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25.xml"/>
  <Override ContentType="application/vnd.openxmlformats-officedocument.spreadsheetml.pivotTable+xml" PartName="/xl/pivotTables/pivotTable20.xml"/>
  <Override ContentType="application/vnd.openxmlformats-officedocument.spreadsheetml.pivotTable+xml" PartName="/xl/pivotTables/pivotTable4.xml"/>
  <Override ContentType="application/vnd.openxmlformats-officedocument.spreadsheetml.pivotTable+xml" PartName="/xl/pivotTables/pivotTable17.xml"/>
  <Override ContentType="application/vnd.openxmlformats-officedocument.spreadsheetml.pivotTable+xml" PartName="/xl/pivotTables/pivotTable9.xml"/>
  <Override ContentType="application/vnd.openxmlformats-officedocument.spreadsheetml.pivotTable+xml" PartName="/xl/pivotTables/pivotTable24.xml"/>
  <Override ContentType="application/vnd.openxmlformats-officedocument.spreadsheetml.pivotTable+xml" PartName="/xl/pivotTables/pivotTable11.xml"/>
  <Override ContentType="application/vnd.openxmlformats-officedocument.spreadsheetml.pivotTable+xml" PartName="/xl/pivotTables/pivotTable26.xml"/>
  <Override ContentType="application/vnd.openxmlformats-officedocument.spreadsheetml.pivotTable+xml" PartName="/xl/pivotTables/pivotTable18.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10.xml"/>
  <Override ContentType="application/vnd.openxmlformats-officedocument.spreadsheetml.pivotTable+xml" PartName="/xl/pivotTables/pivotTable14.xml"/>
  <Override ContentType="application/vnd.openxmlformats-officedocument.spreadsheetml.pivotTable+xml" PartName="/xl/pivotTables/pivotTable23.xml"/>
  <Override ContentType="application/vnd.openxmlformats-officedocument.spreadsheetml.pivotTable+xml" PartName="/xl/pivotTables/pivotTable27.xml"/>
  <Override ContentType="application/vnd.openxmlformats-officedocument.spreadsheetml.pivotTable+xml" PartName="/xl/pivotTables/pivotTable6.xml"/>
  <Override ContentType="application/vnd.openxmlformats-officedocument.spreadsheetml.pivotTable+xml" PartName="/xl/pivotTables/pivotTable1.xml"/>
  <Override ContentType="application/vnd.openxmlformats-officedocument.spreadsheetml.pivotTable+xml" PartName="/xl/pivotTables/pivotTable19.xml"/>
  <Override ContentType="application/vnd.openxmlformats-officedocument.spreadsheetml.pivotTable+xml" PartName="/xl/pivotTables/pivotTable22.xml"/>
  <Override ContentType="application/vnd.openxmlformats-officedocument.spreadsheetml.pivotTable+xml" PartName="/xl/pivotTables/pivotTable28.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13.xml"/>
  <Override ContentType="application/vnd.openxmlformats-officedocument.spreadsheetml.pivotTable+xml" PartName="/xl/pivotTables/pivotTable5.xml"/>
  <Override ContentType="application/vnd.openxmlformats-officedocument.spreadsheetml.pivotTable+xml" PartName="/xl/pivotTables/pivotTable30.xml"/>
  <Override ContentType="application/vnd.openxmlformats-officedocument.spreadsheetml.pivotTable+xml" PartName="/xl/pivotTables/pivotTable2.xml"/>
  <Override ContentType="application/vnd.openxmlformats-officedocument.spreadsheetml.pivotTable+xml" PartName="/xl/pivotTables/pivotTable16.xml"/>
  <Override ContentType="application/vnd.openxmlformats-officedocument.spreadsheetml.pivotTable+xml" PartName="/xl/pivotTables/pivotTable21.xml"/>
  <Override ContentType="application/vnd.openxmlformats-officedocument.spreadsheetml.pivotTable+xml" PartName="/xl/pivotTables/pivotTable29.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ook Report" sheetId="1" r:id="rId4"/>
    <sheet state="visible" name=" Walk-in 2025" sheetId="2" r:id="rId5"/>
    <sheet state="visible" name=" New Lead 2025" sheetId="3" r:id="rId6"/>
    <sheet state="visible" name="Pivot Walk 2025" sheetId="4" r:id="rId7"/>
    <sheet state="visible" name="Pivot Lead 2025" sheetId="5" r:id="rId8"/>
    <sheet state="visible" name="ตารางนัดหมาย" sheetId="6" r:id="rId9"/>
    <sheet state="hidden" name="ตาราง Pivot 10" sheetId="7" r:id="rId10"/>
    <sheet state="visible" name="Call in" sheetId="8" r:id="rId11"/>
    <sheet state="visible" name="line@" sheetId="9" r:id="rId12"/>
    <sheet state="visible" name="BOOk Pivot" sheetId="10" r:id="rId13"/>
    <sheet state="visible" name="ตาราง Pivot 9" sheetId="11" r:id="rId14"/>
    <sheet state="visible" name="New Lead 2024" sheetId="12" r:id="rId15"/>
    <sheet state="visible" name="Walk-in 2024" sheetId="13" r:id="rId16"/>
    <sheet state="visible" name="Pivot Walkin2024" sheetId="14" r:id="rId17"/>
    <sheet state="visible" name="Lead Pivotable" sheetId="15" r:id="rId18"/>
    <sheet state="visible" name="ตารางนัดหมาย bud2" sheetId="16" r:id="rId19"/>
    <sheet state="hidden" name="Total Lead" sheetId="17" r:id="rId20"/>
    <sheet state="hidden" name="MKT Report" sheetId="18" r:id="rId21"/>
    <sheet state="visible" name="warroom" sheetId="19" r:id="rId22"/>
    <sheet state="visible" name="pass site ยังไม่ได้ดูโครงการ" sheetId="20" r:id="rId23"/>
    <sheet state="visible" name="ลีดจาก inter" sheetId="21" r:id="rId24"/>
    <sheet state="visible" name="Walk NP Taopoon" sheetId="22" r:id="rId25"/>
    <sheet state="visible" name="รายชื่อโอนกรรมสิทธิ์ TAOP" sheetId="23" r:id="rId26"/>
    <sheet state="visible" name="Data เก่า" sheetId="24" r:id="rId27"/>
    <sheet state="visible" name="ลีดเก่า 2024" sheetId="25" r:id="rId28"/>
    <sheet state="visible" name="ภู-Pivotable" sheetId="26" r:id="rId29"/>
    <sheet state="hidden" name="Walk New " sheetId="27" r:id="rId30"/>
    <sheet state="visible" name="ลูกค้าเก่าที่ซื้อแล้ว" sheetId="28" r:id="rId31"/>
    <sheet state="hidden" name="Lead Con" sheetId="29" r:id="rId32"/>
    <sheet state="hidden" name="Lead Gen" sheetId="30" r:id="rId33"/>
    <sheet state="hidden" name="Line" sheetId="31" r:id="rId34"/>
    <sheet state="hidden" name="FB" sheetId="32" r:id="rId35"/>
    <sheet state="hidden" name="ชีต15" sheetId="33" r:id="rId36"/>
    <sheet state="hidden" name="สำเนาของ MKT Report" sheetId="34" r:id="rId37"/>
  </sheets>
  <definedNames>
    <definedName hidden="1" localSheetId="0" name="_xlnm._FilterDatabase">'Book Report'!$A$1:$AI$66</definedName>
    <definedName hidden="1" localSheetId="5" name="_xlnm._FilterDatabase">'ตารางนัดหมาย'!$A$63:$F$76</definedName>
    <definedName hidden="1" localSheetId="11" name="_xlnm._FilterDatabase">'New Lead 2024'!$L$1:$L$999</definedName>
    <definedName hidden="1" localSheetId="12" name="_xlnm._FilterDatabase">'Walk-in 2024'!$A$1:$AR$994</definedName>
    <definedName hidden="1" localSheetId="21" name="_xlnm._FilterDatabase">'Walk NP Taopoon'!$A$3:$H$213</definedName>
    <definedName hidden="1" localSheetId="22" name="_xlnm._FilterDatabase">'รายชื่อโอนกรรมสิทธิ์ TAOP'!$I$1:$I$971</definedName>
    <definedName hidden="1" localSheetId="23" name="_xlnm._FilterDatabase">'Data เก่า'!$A$1:$Q$243</definedName>
    <definedName hidden="1" localSheetId="24" name="_xlnm._FilterDatabase">'ลีดเก่า 2024'!$A$1:$A$2119</definedName>
    <definedName hidden="1" localSheetId="23" name="Z_F0A2C0A8_E9BE_420C_985F_E748D5A4A41B_.wvu.FilterData">'Data เก่า'!$A$88:$Q$243</definedName>
    <definedName hidden="1" localSheetId="24" name="Z_2D51E734_FB05_49D7_94ED_AB69CE255F79_.wvu.FilterData">'ลีดเก่า 2024'!$A$1:$A$2119</definedName>
    <definedName hidden="1" localSheetId="22" name="Z_EC65DD34_D006_4B54_AA5B_1DE10AB79212_.wvu.FilterData">'รายชื่อโอนกรรมสิทธิ์ TAOP'!$A$1:$L$784</definedName>
    <definedName hidden="1" localSheetId="12" name="Z_B1C2700F_E4EE_4CC8_AE3A_644152B4C220_.wvu.FilterData">'Walk-in 2024'!$D$4:$AL$89</definedName>
    <definedName hidden="1" localSheetId="27" name="Z_B1C2700F_E4EE_4CC8_AE3A_644152B4C220_.wvu.FilterData">'ลูกค้าเก่าที่ซื้อแล้ว'!$B$1:$B$3025</definedName>
    <definedName hidden="1" localSheetId="27" name="Z_CB3C4009_C7C4_487C_B7B1_ADA381D7CF21_.wvu.FilterData">'ลูกค้าเก่าที่ซื้อแล้ว'!$C$1:$C$3025</definedName>
    <definedName hidden="1" localSheetId="22" name="Z_58EC6D8A_614D_4D26_A403_6796EF6FD032_.wvu.FilterData">'รายชื่อโอนกรรมสิทธิ์ TAOP'!$A$1:$L$786</definedName>
    <definedName hidden="1" localSheetId="24" name="Z_58EC6D8A_614D_4D26_A403_6796EF6FD032_.wvu.FilterData">'ลีดเก่า 2024'!$A$775:$N$2027</definedName>
    <definedName hidden="1" localSheetId="23" name="Z_36045B37_7AF8_4A7B_A0B6_B43D0ACFBDA6_.wvu.FilterData">'Data เก่า'!$B$1:$B$999</definedName>
    <definedName hidden="1" localSheetId="24" name="Z_36045B37_7AF8_4A7B_A0B6_B43D0ACFBDA6_.wvu.FilterData">'ลีดเก่า 2024'!$A$284:$AB$2032</definedName>
    <definedName hidden="1" localSheetId="27" name="Z_36045B37_7AF8_4A7B_A0B6_B43D0ACFBDA6_.wvu.FilterData">'ลูกค้าเก่าที่ซื้อแล้ว'!$B$1:$B$3025</definedName>
    <definedName hidden="1" localSheetId="24" name="Z_E4938D49_93BD_4A50_BC4C_B653AA3AEEE1_.wvu.FilterData">'ลีดเก่า 2024'!$A$1:$A$2119</definedName>
  </definedNames>
  <calcPr/>
  <customWorkbookViews>
    <customWorkbookView activeSheetId="0" maximized="1" windowHeight="0" windowWidth="0" guid="{58EC6D8A-614D-4D26-A403-6796EF6FD032}" name="แพร"/>
    <customWorkbookView activeSheetId="0" maximized="1" windowHeight="0" windowWidth="0" guid="{F0A2C0A8-E9BE-420C-985F-E748D5A4A41B}" name="A"/>
    <customWorkbookView activeSheetId="0" maximized="1" windowHeight="0" windowWidth="0" guid="{E4938D49-93BD-4A50-BC4C-B653AA3AEEE1}" name="อีแพร"/>
    <customWorkbookView activeSheetId="0" maximized="1" windowHeight="0" windowWidth="0" guid="{2D51E734-FB05-49D7-94ED-AB69CE255F79}" name="333"/>
    <customWorkbookView activeSheetId="0" maximized="1" windowHeight="0" windowWidth="0" guid="{EC65DD34-D006-4B54-AA5B-1DE10AB79212}" name="เอ"/>
    <customWorkbookView activeSheetId="0" maximized="1" windowHeight="0" windowWidth="0" guid="{CB3C4009-C7C4-487C-B7B1-ADA381D7CF21}" name="ตัวกรอง 3"/>
    <customWorkbookView activeSheetId="0" maximized="1" windowHeight="0" windowWidth="0" guid="{B1C2700F-E4EE-4CC8-AE3A-644152B4C220}" name="ตัวกรอง 2"/>
    <customWorkbookView activeSheetId="0" maximized="1" windowHeight="0" windowWidth="0" guid="{36045B37-7AF8-4A7B-A0B6-B43D0ACFBDA6}" name="ตัวกรอง 1"/>
  </customWorkbookViews>
  <pivotCaches>
    <pivotCache cacheId="0" r:id="rId38"/>
    <pivotCache cacheId="1" r:id="rId39"/>
    <pivotCache cacheId="2" r:id="rId40"/>
    <pivotCache cacheId="3" r:id="rId41"/>
  </pivotCaches>
</workbook>
</file>

<file path=xl/sharedStrings.xml><?xml version="1.0" encoding="utf-8"?>
<sst xmlns="http://schemas.openxmlformats.org/spreadsheetml/2006/main" count="71193" uniqueCount="26569">
  <si>
    <t>Amount</t>
  </si>
  <si>
    <t>Month</t>
  </si>
  <si>
    <t>Year</t>
  </si>
  <si>
    <t>No.</t>
  </si>
  <si>
    <t>Booking Date</t>
  </si>
  <si>
    <t>Sales Name</t>
  </si>
  <si>
    <t>ชื่อ นามสกุล</t>
  </si>
  <si>
    <t>หมายเลขโทรศัพท์</t>
  </si>
  <si>
    <t>อายุ</t>
  </si>
  <si>
    <r>
      <rPr>
        <rFont val="Prompt, Arial"/>
        <b/>
        <color theme="1"/>
        <sz val="9.0"/>
      </rPr>
      <t xml:space="preserve">Status 
</t>
    </r>
    <r>
      <rPr>
        <rFont val="Prompt, Arial"/>
        <b/>
        <color rgb="FFCC0000"/>
        <sz val="9.0"/>
      </rPr>
      <t>(จ่ายสัญญาแล้วมาเปลี่ยนสถานะ)</t>
    </r>
  </si>
  <si>
    <t>วันที่จ่ายเงินสัญญา</t>
  </si>
  <si>
    <t>Unit No.</t>
  </si>
  <si>
    <t>Pet</t>
  </si>
  <si>
    <t>Type</t>
  </si>
  <si>
    <t>Size</t>
  </si>
  <si>
    <t>ราคาหน้าสัญญา (MB)</t>
  </si>
  <si>
    <t>ส่วนลด</t>
  </si>
  <si>
    <r>
      <rPr>
        <rFont val="Prompt, Arial"/>
        <b/>
        <color theme="1"/>
        <sz val="9.0"/>
      </rPr>
      <t xml:space="preserve">Net Price (MB)
</t>
    </r>
    <r>
      <rPr>
        <rFont val="Prompt, Arial"/>
        <b/>
        <color rgb="FFCC0000"/>
        <sz val="9.0"/>
      </rPr>
      <t>(ผูกสูตรไว้ห้ามลบ)</t>
    </r>
  </si>
  <si>
    <t>สื่อที่เห็นครั้งแรก</t>
  </si>
  <si>
    <t>รายได้ต่อเดือน</t>
  </si>
  <si>
    <t>อาชีพ</t>
  </si>
  <si>
    <t>เขตที่อยู่</t>
  </si>
  <si>
    <t>จังหวัดที่อยู่</t>
  </si>
  <si>
    <t>ประเทศ</t>
  </si>
  <si>
    <t>ชื่อบริษัทที่ทำงาน</t>
  </si>
  <si>
    <t>เขตที่ทำงาน</t>
  </si>
  <si>
    <t>จังหวัดที่ทำงาน</t>
  </si>
  <si>
    <t>ห้างที่ไปเดินบ่อยๆ</t>
  </si>
  <si>
    <t>งบประมาณในการซื้อ</t>
  </si>
  <si>
    <t>วัตถุประสงค์ในการซื้อ</t>
  </si>
  <si>
    <t>เหตุผลในการตัดสินใจซื้อ</t>
  </si>
  <si>
    <t>ลูกค้าเทียบกับคู่แข่ง</t>
  </si>
  <si>
    <t>วันที่ลงนามเซ็นสัญญาจะซื้อจะขาย</t>
  </si>
  <si>
    <t>หมายเหตุ</t>
  </si>
  <si>
    <t>June</t>
  </si>
  <si>
    <t>A</t>
  </si>
  <si>
    <t>นิตยา สุขเกษม</t>
  </si>
  <si>
    <t>098-8278653</t>
  </si>
  <si>
    <t>21 - 30 ปี</t>
  </si>
  <si>
    <t>Cancel</t>
  </si>
  <si>
    <t>A1001</t>
  </si>
  <si>
    <t>1 Bedroom</t>
  </si>
  <si>
    <t>29 SQ.M.</t>
  </si>
  <si>
    <t>ลูกค้าส่วนตัว</t>
  </si>
  <si>
    <t>น้อยกว่า 50,000 บาท</t>
  </si>
  <si>
    <t>เจ้าของกิจการ</t>
  </si>
  <si>
    <t>ธุรกิจส่วนตัว</t>
  </si>
  <si>
    <t>จตุจักร</t>
  </si>
  <si>
    <t>กรุงเทพมหานคร</t>
  </si>
  <si>
    <t>Thailand</t>
  </si>
  <si>
    <t>คณาปติภัทร</t>
  </si>
  <si>
    <t>ไม่มีข้อมูล</t>
  </si>
  <si>
    <t>4 - 5 ล้านบาท</t>
  </si>
  <si>
    <t>ลงทุนระยะยาว (ปล่อยเช่า)</t>
  </si>
  <si>
    <t>ความคุ้มค่า</t>
  </si>
  <si>
    <t>July</t>
  </si>
  <si>
    <t>Pare</t>
  </si>
  <si>
    <t>สุพันธ์วงศ์ วีรวรวิทย์</t>
  </si>
  <si>
    <t>081-6441915</t>
  </si>
  <si>
    <t>31 - 40 ปี</t>
  </si>
  <si>
    <t>Booking+Contract</t>
  </si>
  <si>
    <t>A1909</t>
  </si>
  <si>
    <t>31 SQ.M.</t>
  </si>
  <si>
    <t>ลููกค้าลงทะเบียน FB</t>
  </si>
  <si>
    <t>มากกว่า 500,000 บาท</t>
  </si>
  <si>
    <t>ผู้บริหารระดับสูง</t>
  </si>
  <si>
    <t>พนักงานบริษัทเอกชน</t>
  </si>
  <si>
    <t>ห้วยขวาง</t>
  </si>
  <si>
    <t>HSBC</t>
  </si>
  <si>
    <t>บางรัก</t>
  </si>
  <si>
    <t>ส่วนกลาง</t>
  </si>
  <si>
    <t xml:space="preserve">คุณดีน เป้นลูกค้าจากลีดลงทะเบียน มีบ้านอยู่เอกมัยอยู่แล้ว ลูกค้าชอบส่วนกลาง ซื้อไว้เพื่อลงทุนปล่อยเช่าและต้องการใช้ส่วนกลาง </t>
  </si>
  <si>
    <t>Mahmoud Abdalla Mohamed</t>
  </si>
  <si>
    <t>080-0456165</t>
  </si>
  <si>
    <t>41 - 50 ปี</t>
  </si>
  <si>
    <t>A1813</t>
  </si>
  <si>
    <t>2 Bedroom</t>
  </si>
  <si>
    <t>51 SQ.M.</t>
  </si>
  <si>
    <t>pass site</t>
  </si>
  <si>
    <t>150,001 - 300,000 บาท</t>
  </si>
  <si>
    <t>Business owner</t>
  </si>
  <si>
    <t>รามอินทรา</t>
  </si>
  <si>
    <t>yamarhaba co,Ltd</t>
  </si>
  <si>
    <t>คันนายาว</t>
  </si>
  <si>
    <t>8.01 - 10 ล้านบาท</t>
  </si>
  <si>
    <t>เพื่ออยู่อาศัย</t>
  </si>
  <si>
    <t>ราคา</t>
  </si>
  <si>
    <t>Lukpla</t>
  </si>
  <si>
    <t>นันทิชา เตชชินศิริ</t>
  </si>
  <si>
    <t>A1007</t>
  </si>
  <si>
    <t>1 Bedroom Plus</t>
  </si>
  <si>
    <t>34.9 SQ.M.</t>
  </si>
  <si>
    <t>80,001 - 100,000 บาท</t>
  </si>
  <si>
    <t>เภสัชกร</t>
  </si>
  <si>
    <t>แพทย์ / พยาบาล</t>
  </si>
  <si>
    <t>รพ.กรุงเทพสำนักงานใหญ่</t>
  </si>
  <si>
    <t>5.01 - 6 ล้านบาท</t>
  </si>
  <si>
    <t>Aug</t>
  </si>
  <si>
    <t>ญาณาธิป กุลาตี</t>
  </si>
  <si>
    <t>061-567-9963</t>
  </si>
  <si>
    <t>A1809</t>
  </si>
  <si>
    <t>100,001 - 120,000 บาท</t>
  </si>
  <si>
    <t>สวนหลวง</t>
  </si>
  <si>
    <t>Bangkok city smart</t>
  </si>
  <si>
    <t>คลองเตย</t>
  </si>
  <si>
    <t xml:space="preserve">คุณแอสต้า ขับรถปาเจโร่ มากับแฟน บ้านอยู่พัฒนาการ ทำงานอยู่ที่บางกอกซิตี้สมาทอยู่แถวรัชดา เงินเดือนประมาณ 100,000 ลูกค้าดูไว้เพื่อเป็นการลงทุน ที่นี่เป็นที่แรกและคุ้นชินทำเลตรงเอกมัย เพราะโตมาในทำเลนี้ เคยเห็นโครงการนานมากแล้ว ก็เลยสนใจ </t>
  </si>
  <si>
    <t>Sep</t>
  </si>
  <si>
    <t>ณัฐวัฒน์ สุกใส</t>
  </si>
  <si>
    <t>A1807</t>
  </si>
  <si>
    <t>FGF</t>
  </si>
  <si>
    <t>กะทู้</t>
  </si>
  <si>
    <t>ภูเก็ต</t>
  </si>
  <si>
    <t>ภูเก็ต - กรุงเทพ</t>
  </si>
  <si>
    <t>ความสะดวกในการเดินทาง</t>
  </si>
  <si>
    <t>คุณ ณัฐวัฒน์ มีเพื่อนแนะนำมาคือคุณนุ้ย ห้อง A1007 ลูกค้าชอบทำเล ซื้อเพื่ออยู่อาศัยเอง</t>
  </si>
  <si>
    <t>ธิติเดชวิทย์ วัจนะรัตน์</t>
  </si>
  <si>
    <t>A1804</t>
  </si>
  <si>
    <t>website</t>
  </si>
  <si>
    <t>เจ้าของธุรกิจ</t>
  </si>
  <si>
    <t>ยานนาวา</t>
  </si>
  <si>
    <t>อัมพวา - กรุงเทพ</t>
  </si>
  <si>
    <t>Icon Siam</t>
  </si>
  <si>
    <t>ฟังก์ชั่นห้อง</t>
  </si>
  <si>
    <t>Reference</t>
  </si>
  <si>
    <t>ลค.มากับภรรยา และลูกสาวอายุ1ขวบ8เดือน ดูไว้เพื่ออยู่อาศัยเอง เผื่อในอนาคตลูกมาเรียนแถวนี้ ลค.สนใจ 1 bedplus พอเข้าชมห้องตัวอย่างแล้วลค.รู้สึกชอบlayoutของห้อง และชอบส่วนกลางของโครงการ เลยตัดสินใจจอง A1804</t>
  </si>
  <si>
    <t>Oct</t>
  </si>
  <si>
    <t>โชดก สุวัธนเมธากุล</t>
  </si>
  <si>
    <t>0989199449</t>
  </si>
  <si>
    <t>A3501</t>
  </si>
  <si>
    <t>35 SQ.M.</t>
  </si>
  <si>
    <t>Line Ad</t>
  </si>
  <si>
    <t>พระโขนง</t>
  </si>
  <si>
    <t>ตลาดหลักทรัพย์แห่งประเทศไทย</t>
  </si>
  <si>
    <t>6.01 - 8 ล้านบาท</t>
  </si>
  <si>
    <t>ใกล้ที่พักอาศัยเดิม</t>
  </si>
  <si>
    <t>Aspire ห้วยขวาง</t>
  </si>
  <si>
    <t>สายรุ้ง เรืองอนันตพร</t>
  </si>
  <si>
    <t>0884833332</t>
  </si>
  <si>
    <t>A1907</t>
  </si>
  <si>
    <t>50,001 - 80,000 บาท</t>
  </si>
  <si>
    <t>เชสเตอร์ฟู๊ดจำกัด</t>
  </si>
  <si>
    <t>รัชดา</t>
  </si>
  <si>
    <t>Emporium</t>
  </si>
  <si>
    <t>ธันวา ตั้งวรการพาณิช</t>
  </si>
  <si>
    <t>A1409</t>
  </si>
  <si>
    <t>บางเขน</t>
  </si>
  <si>
    <t>Fashion Island</t>
  </si>
  <si>
    <t>Nov</t>
  </si>
  <si>
    <t>ปริยาภรณ์ จรัส</t>
  </si>
  <si>
    <t>A3013</t>
  </si>
  <si>
    <t>เลี้ยงสัตว์</t>
  </si>
  <si>
    <t>เอกมัย</t>
  </si>
  <si>
    <t>เดอะ เอ พิม</t>
  </si>
  <si>
    <t>ทองหล่อ</t>
  </si>
  <si>
    <t>สุพรรณา มีนิล ( แม่คุณสราวุฒิ 51-60 )</t>
  </si>
  <si>
    <t>51 - 60 ปี</t>
  </si>
  <si>
    <t>A2304</t>
  </si>
  <si>
    <t>นนทบุรี</t>
  </si>
  <si>
    <t>นาย ยุรนันท์ มีนิล เลิศนำเชาว์ ( แฟนน้องคุณสราวุฒิ 31-40 )</t>
  </si>
  <si>
    <t>A2301</t>
  </si>
  <si>
    <t>สวรรยา พุทธวรรณ</t>
  </si>
  <si>
    <t>A2808</t>
  </si>
  <si>
    <t>120,001 - 150,000 บาท</t>
  </si>
  <si>
    <t xml:space="preserve">คุณสองทำงานเป็นแอร์ อยู่ต่างประเทศเป็นหลัก </t>
  </si>
  <si>
    <t>ฐิติธรรม  หลอมทอง</t>
  </si>
  <si>
    <t>A1009</t>
  </si>
  <si>
    <t>บางชัน</t>
  </si>
  <si>
    <t>ชาญอิสระ รีท แมเนจเมนท์ จำกัด</t>
  </si>
  <si>
    <t>บางกะปิ</t>
  </si>
  <si>
    <t>ลูกค้าดูไว้อยู่เองสนใจราคาโปรโมชั่น 4.99 ล้านบาท ขนาดห้อง 31 ตารางเมตร ทำงานตึกชาญ2 เพชรบุรี อยากได้เพราะเดินทางไปที่ทำงานสะดวก ดูเฉพาะโครงการของเสนาเพราะไว้ใจและชอบแนวคิด ดร.ยุ้ย เลยตัดสินใจจอง A1009</t>
  </si>
  <si>
    <t>สุรพันธุ์ ชาลีผล</t>
  </si>
  <si>
    <t>A2806</t>
  </si>
  <si>
    <t>58 SQ.M.</t>
  </si>
  <si>
    <t>Facebook</t>
  </si>
  <si>
    <t>คลองตันเหนือ</t>
  </si>
  <si>
    <r>
      <rPr>
        <rFont val="Arial, sans-serif"/>
        <color rgb="FF000000"/>
        <sz val="8.0"/>
        <u/>
      </rPr>
      <t>บริษัท เจ๊บเซ่น แอนด์ เจ๊สเซ่น อินกรีเดียนส์ (ที) จำกัด</t>
    </r>
  </si>
  <si>
    <t>Dec</t>
  </si>
  <si>
    <t>ภาคภูมิ งามมีศรี</t>
  </si>
  <si>
    <t>A2309</t>
  </si>
  <si>
    <t>คูคต</t>
  </si>
  <si>
    <t>central ลาดพร้าว</t>
  </si>
  <si>
    <t>re visit  ลคปัจจุบันอยู่คอนโดแถวลาดพร้าว แต่ไลฟ์สไตล์ช่วงนี้ชอบโซนเอกมัยทองหล่อ เลยอยากหาคอนโดเพิ่มเติมไว้พักอาศัยเป็นครั้งคราว ดูเพื่อการอยู่เอง สนใจ รูปแบบ 1bedroom และ 1 bedroom plus แต่พอตัดสินใจแล้วรู้สึกว่าไม่ได้อยู่ตลอดเลยดูเป็นแค่ 1ห้องนอน ชอบรูปแบบส่วนกลาง รูปแบบห้อง เลยตัดสินใจจอง</t>
  </si>
  <si>
    <t>Feb</t>
  </si>
  <si>
    <t>David</t>
  </si>
  <si>
    <t>A2306</t>
  </si>
  <si>
    <t>บาหลี</t>
  </si>
  <si>
    <t>indonesia</t>
  </si>
  <si>
    <t>10ล้านบาทขึ้นไป</t>
  </si>
  <si>
    <t>คุณเดวิด เป็นชาวสเปน เข้ามาชมโครงการเมื่อวันที่ 29 มค ต้องการหาห้องรูปแบบ 3 ห้องนอน เพื่อไว้รองรับลูกและภรรยา เวลาเดินทางมาประเทศไทย ลูกค้าเดินทางไปหลายประเทศ แต่จะมาประเทศไทย เดือนเว้นเดือน ละอยู่ครั้งละ ประมาณ 7 วัน เลยอยากมองหาคอนโดเพื่อรองรับการอยู่ 4 คน เสนอห้องคอมบายชั้น 23 ตำแหน่ง 06/07 วันที่มายังไม่ได้ตัดสินใจจองขอกลับไปคิดก่อน แต่แจ้งลูกค้าเรื่อง deadline  ชั้น23 ถ้าจะคอมบาย ต้องแจ้งให้เราทราบก่อนวันที่ 03/02/25 เพราะต้องแจ้งกับฝ่ายก่อสร้าง ลูกค้ารับทราบ และติดต่อกลับมาทาง what app ขอข้อมูลต่างๆ เกี่ยวกับห้อง และให้ทางเซลล์คุยกับทนายลองลูกค้าที่เป็นคนไทย และตัดสินใจจอง โดยจ่ายค่าจองก่อน ห้องละ 100000 บาทรวม 2 ห้อง 200000 บาท (ตามคำแนะนำของทนาย) ทางทนายของลูกค้าต้องการอ่านดราฟ สัญญาจะซื้อจะขายก่อน ถึงจะเข้ามาเซ็นเอกสารและจ่ายค่าสัญญา ภายใน เดือนกุมภาพันธ์</t>
  </si>
  <si>
    <t>A2307</t>
  </si>
  <si>
    <t>ปุณณภา อดทน</t>
  </si>
  <si>
    <t>A1808</t>
  </si>
  <si>
    <t>ป้ายหน้าโครงการ</t>
  </si>
  <si>
    <t>บิงวู จำกัด</t>
  </si>
  <si>
    <t>บางกรวย</t>
  </si>
  <si>
    <t>คุณเจี๊ยบเป็นลูกค้าวอกอิน วันที 6 และ revisit วันที่ 7 เดินผ่านโครงการเลยแวะดู มากับพาร์ทเนอร์ชาวต่างชาติ คุณเจี๊ยบเป็นเจ้าของธุรกิจ นำเข้า ส่งออก บริษัท บิงวู จำกัด ปกติไม่ได้อยู่ไทย ไปๆกลับๆ อังกฤษ สนใจห้องไว้สำหรับลงทุน ปัจจุบันพักอยู่ที่ XT เอกมัย มีห้องที่ rythym ไว้ปล่อยเช่าสองห้อง กำลังมองหาเพื่อลงทุนเพิ่ม สนใจห้องขนาด 34.5 1bed plus ลูกค้าตัดสินใจจอง 1808 ราคา 6.09 ลด 300k สุทธิ 5.79 MB</t>
  </si>
  <si>
    <t>รัชนีวรรณ พูลนิล</t>
  </si>
  <si>
    <t>A3004</t>
  </si>
  <si>
    <t>62 SQ.M.</t>
  </si>
  <si>
    <t>300,001 - 500,000 บาท</t>
  </si>
  <si>
    <t>บางนาใต้</t>
  </si>
  <si>
    <t>กุริน เซอร์วิสเซส(ประเทศไทย)จำกัด</t>
  </si>
  <si>
    <t>วัฒนา</t>
  </si>
  <si>
    <t>คุณหนึ่ง เป็นผู้หญิงเดินทางมาคนเดียว ดูไว้สำหรับอยู่อาศัยเอง อยากได้คอนโดเลี้ยงสัตว์ ลูกค้าเลี้ยงแมว 2 ตัว ทำงานอยู่แถวพร้อมพงษ์ เบื้องต้นเข้ามาดูโครงการชอบรูปแบบห้องที่แปลนเป็นห้องหน้ากว้าง และบริการ Elite Service ของทางโครงการ มองว่าทำเลเดินทางไปทำงานสะดวกเลยตัดสินใจจองห้อง A3004</t>
  </si>
  <si>
    <t>นางณัฐพรรณ เกิดเปี่ยม</t>
  </si>
  <si>
    <t>091-4196289</t>
  </si>
  <si>
    <t>A2409</t>
  </si>
  <si>
    <t>muvmi</t>
  </si>
  <si>
    <t>บริษัท เอส.เอส.ฟลอร่าห์ (ไทยแลนด์) จำกัด</t>
  </si>
  <si>
    <t>ทุ่งครุ</t>
  </si>
  <si>
    <t>embassy</t>
  </si>
  <si>
    <t>คุณโภคินมากับภรรยาชื่อคุณพี เห็นสื่อครั้งแรกจากรถ muvmi วัตถุประสงค์สำหรับการซื้อครั้งนี้เพื่อการลงทุน มองไซส์ 1bed และ 1bedroom plus พอชมแล้ว ลค.แจ้งว่าชอบ1bedroom มากกว่า ลูกค้าสอบถามเรื่องของการลงทุนค่อนข้างเยอะ เพราะไม่เคยลงทุนโซนนี้ และแจ้งว่าไม่เคยซื้อคอนโดที่ไกลรถไฟฟ้า ปกติซื้อแต่แนวรถไฟฟ้าเท่านั้น มีThe Diplomat Sathorn  paeklaneเพชรเกษม เข้ามาชมโครงการก็รู้สึกว่าราคาคุ้มค่าน่าลงทุน ลองคิดในเรื่องของyeildแล้วรู้สึกว่าโอเคสำหรับปล่อยเช่า และชอบรูปแบบห้องที่เป็นห้องหน้ากว้างด้วย เลยตัดสินใจจอง 2409</t>
  </si>
  <si>
    <t>Mar</t>
  </si>
  <si>
    <t>แคทลียา ยูมิน</t>
  </si>
  <si>
    <t>A1002</t>
  </si>
  <si>
    <t>บางขุนเทียน</t>
  </si>
  <si>
    <t>บีบีเอส โมเดินเทรด</t>
  </si>
  <si>
    <t>เมือง</t>
  </si>
  <si>
    <t>สมุทรสาคร</t>
  </si>
  <si>
    <t>ไขแข สุวรรณ</t>
  </si>
  <si>
    <t>A12A12</t>
  </si>
  <si>
    <t>aeronautical radio of thailand</t>
  </si>
  <si>
    <t>สาทร</t>
  </si>
  <si>
    <t>คุณปุ๊กกี้ ลคผญมากับคนขับรถ (camry สีขาว) ปัจจุบันอยู่คอนโดแถวสาทร ทำงานอยู่แถวสาทร ต้องการดูคอนโดไว้สำหรับอยู่อาศํยเอง 1bedroom 1bedroom plus ดูโครงการสำหรับเลี้ยงสัตว์ได้ มีชิสุ1ตัว มองเรื่อง location เป็นหลัก ชอบอยู่ในเมือง พอมาชมโครงการแล้วชอบ 1bedroom plus ชั้น12A เนื่องจากงบค่อนข้างจำกัด ไม่อยากไปถึงชั้น30 ลูกค้าจึงตัดสินใจจอง ก่อนหน้านี้เพื่อนมีชวนไปดู forestias บางนา เพราะใกล้บ้านเพื่อน แต่ไปดูมาแล้ว รู้สึกไม่ชอบ ไม่คุ้นกับทำเล  ลูกค้ามีคอมเม้นท์ ต้องการให้ทางโครงการจัดหาที่ไว้สำหรับสุนัขขับถ่าย เพราะห้องที่เลี้ยงสัตว์ก็จ่ายค่าธรรมเนียมรายปี 3600 บาทเช่นกัน</t>
  </si>
  <si>
    <t>พิชญ์สิณี ศิริรเขตกรณ์</t>
  </si>
  <si>
    <t>A12A13</t>
  </si>
  <si>
    <t>คุณพิชญ์สิณี ศิริรเขตกรณ์ ลูกค้าลงทะเบียนเมื่อเดือนกันยายน 2567 สนใจห้อง1 bed plus สำหรับเลี้ยงสัตว์เลี้ยงได้ เคยสอบถามเมื่อปีที่แล้ว แต่ว่า เปรียบเทียบอยู่หลายที่ เลยยังไม่ได้ตัดสินใจ และล่าสุดคุยกับลูกค้าผ่านไลน์ ลูกค้ายังสนใจยูนิตที่เลี้ยงสัตว์ได้ และสอบถามว่า ยังมีว่างอยุ่ไหม แจ้งลูกค้าว่า ชั้นเลี้ยงสัตว์เหลือจำกัดแล้ว แต่ตอนนี้ยังไม่พร้อมเรื่องเงิน จะได้เงินหลังวันที่ 25/3 แต่กลัวห้องจะหลุดก่อน ลูกค้าเลยรีบตัดสินใจจองไว้ก่อน  และจะเข้ามาทำสัญญาในวันที่ 29/3</t>
  </si>
  <si>
    <t>อลิษา สุวัฒนนนท์</t>
  </si>
  <si>
    <t>A12A08</t>
  </si>
  <si>
    <t>Call in</t>
  </si>
  <si>
    <t>ธุุรกิจส่วนตัว</t>
  </si>
  <si>
    <t xml:space="preserve">คุณอลิษา ลูกค้า revist ในสัปดาห์ สนใจห้องไว้สำหรับเลี้ยงแมว 1 ตัว เข้ามาดูเมื่อวาน วันที่ 17/3/25 แล้วรีบมากเพราะมีนัดไปดูโครงการอื่นๆด้วย คุณอลิส ชอบโครงการที่มี service /เลี้ยงสัตว์ได้ /ห้องจัดฟังชั่นดูกว้าง  วันที่ 18/3/25 เลยกลับมาอีกครั้ง เพื่อจองตำแหน่ง 12A08 ราคา 5.99 ลด 250K สุทธิ 5.74 แต่ไม่ชอบบิ้วอินบางรายการ เลยเลือกไม่รับตู้เสื้อผ้าที่โครงการติดตั้งให้  </t>
  </si>
  <si>
    <t>นายชูชัย จึงชัยชนะ และ นางศรินยา จึงชัยชนะ</t>
  </si>
  <si>
    <t>A1913</t>
  </si>
  <si>
    <t>บางบอน</t>
  </si>
  <si>
    <t>คุณชูชัย ลูกค้า walk in pass site มากับครอบครัว หาคอนโดไว้สำหรับปล่อยเช่า เป็นนักลงทุน ดูโครงการปล่อยเช่าอยู่แล้ว ขับรถผ่านประจำ เห็นป้ายโครงการเลยแวะดูปัจจุบันมีประมาณ 11 ที่ ตอนนี้ปลอดภาระแล้ว อยากได้ห้อง2 ห้องนอน แบบคุ้มค่ากับการลงทุน เสนอห้อง 1913 ลูกค้าชอบชั้น 19 เพราะซื้อที่อื่นก็ซื้อชั้น 19 จะได้จำง่าย ราคา 8.55 ลูกค้าขอส่วนลด 400 K สุทธิ 8.15 จึงตัดสินใจจองและทำสัญญาเลย ที่ห้อง A1913</t>
  </si>
  <si>
    <t>นายภาวิต ศุภทีปมงคล และ นางสาวทิพาพร ฉันชัยพัฒนา</t>
  </si>
  <si>
    <t>A2513</t>
  </si>
  <si>
    <t>คุณชูชัย เจ้าของห้อง A1913 พาน้องและแฟนของน้องเข้าชมโครงการ และแนะนำให้น้องซื้อคอนโดไว้ลงทุน โดยคุณภาวิต และ คุณ ทิพาพร สนใจห้องรูปแบบ 1 bed plus และ 2 bed แต่พอพูดถึงความคุ้มค่าและมูลค่าในอนาคตลูกค้าจึงสนใจห้อง 2 ห้องนอน เสนอห้องให้ลูกค้าเลือก 2 ตำแหน่ง ชั้น 1013 และ 2513  ลูกค้าไม่ชอบชั้นล่างๆ จึงดูเฉพาะชั้น 2513 ราคา 8.85 ให้ส่วนลด 400K สุทธิ 8.45 ลูกค้าต่อรองเพิ่มเติมอีก 5หมื่น แต่แจ้งไปว่าไม่ได้แล้ว ลูกค้าจึงตัดสินใจจอง  2513 ในราคา 8.45MB</t>
  </si>
  <si>
    <t>คุณ นิลิมา โครานา</t>
  </si>
  <si>
    <t>60 ปี ขึ้นไป</t>
  </si>
  <si>
    <t>A1008</t>
  </si>
  <si>
    <t xml:space="preserve">คุณนิลัม re visit ในสัปดาห์ สนใจดูไว้สำหรับอยู่เอง ให้ลูกสาวปัจจุบันบ้านอยู่ซอยเอกมัย 22  อยากได้ แค่ 1bed plus ราคาไม่ต้องแพงมาก เพราะลูกไม่ค่อยได้อยู่ไทย ไม่อยากได้บานสไลด์กันห้องพลัส อยากให้ห้องดูกว้างๆ เสนอ ห้อง 1008 ราคา 5.94 ส่วนลด 350K สุทธิ 5.59 ราคาอยู่ในงบลูกค้าจึงตัดสินใจจอง A1008 </t>
  </si>
  <si>
    <t>นางสาวแทนฝัน พงศ์พฤกษทล</t>
  </si>
  <si>
    <t>A12A06</t>
  </si>
  <si>
    <t>วัชรพล</t>
  </si>
  <si>
    <t>คุณแทนฝันเข้ามาชมคอนโดกับน้องชาย เมื่อวันที่ 29/3 สนใจห้องรูปแบบ 2 ห้องนอน เลี้ยงสัตว์ได้ เพราะว่าเลี้ยงแมว 2 ตัว ดูห้อง 12A06 แต่วันนั้นยังไม่สามารถตัดสินใจได้ เพราะมีเปรียบเทียบกับโครงการ Via61 และ Pynn หลังจากลูกค้ากลับไป ได้ติดตามลูกค้า อย่างต่อเนื่องและลูกค้าก็ชอบแปลนห้องของเรามากกว่า จึงตัดสินใจโอนจองและสัญญาออนไลน์ ที่ห้อง A12A06 ราคาสุทธิ 9.1 MB</t>
  </si>
  <si>
    <t>ดุสิตา นรินทรางกูล ณ อยุธยา</t>
  </si>
  <si>
    <t>0829366249</t>
  </si>
  <si>
    <t>a12a07</t>
  </si>
  <si>
    <t>บึงกุ่ม</t>
  </si>
  <si>
    <t>mondelez international (thailand)</t>
  </si>
  <si>
    <t>ลุมพินี</t>
  </si>
  <si>
    <t>ภูวกิติ์ ภู่สมบูรณ์วัฒนา</t>
  </si>
  <si>
    <t>Booking</t>
  </si>
  <si>
    <t>a3503</t>
  </si>
  <si>
    <t>re visit</t>
  </si>
  <si>
    <t>คุณวอร์มและคุณริต้าเคยเข้ามาชมโครงการเมื่อวันที่ 15 พฤษภาคม 2568  โดยให้ความสนใจกับห้องแบบ 1 Bedroom Plus ชั้น 35 เพื่ออยู่อาศัยเอง ซึ่งลูกค้าชอบยูนิต 3503 เป็นพิเศษ แต่ในตอนนั้นยังไม่ได้ตัดสินใจ เนื่องจากต้องการเปรียบเทียบข้อมูลกับโครงการอื่นก่อน ทางเรามีการติดตามลูกค้าอย่างต่อเนื่อง และล่าสุดได้แจ้งโปรโมชั่นส่วนลดประจำเดือนมิถุนายน โดยยูนิต 3503 จากราคาปกติ 6.49 ล้านบาท ลดพิเศษ 350,000 บาท เหลือเพียง 6.14ล้าน  ทำให้ลูกค้าตัดสินใจจอง</t>
  </si>
  <si>
    <t>Mr. Ankit Sahrma</t>
  </si>
  <si>
    <t>A1410</t>
  </si>
  <si>
    <t>india</t>
  </si>
  <si>
    <t>ยังไม่เคยเข้าชมโครงการ อยู่ต่างประเทศ น้องชาย bhishek Sharma มาดูให้ ลูกค้าจ่ายเงินออนไลน์</t>
  </si>
  <si>
    <t>นาย Abhishek Sharma</t>
  </si>
  <si>
    <t>A1010</t>
  </si>
  <si>
    <t>คุณ Abhishek Sharma เป็นลูกค้าที่เข้าชมโครงการครั้งแรกเมื่อวันที่ 9 กรกฎาคม 2568 โดยมีวัตถุประสงค์เพื่อซื้ออยู่อาศัยเองร่วมกับน้องชาย และพิจารณาการลงทุนปล่อยเช่าในอนาคตด้วย ขณะนั้นลูกค้ายังไม่ตัดสินใจ เนื่องจากอยู่ระหว่างการเปรียบเทียบกับโครงการresale ต่อมาวันนี้ลูกค้าได้กลับมาเยี่ยมชมโครงการอีกครั้ง พร้อมทั้งดูห้อง 1 Bedroom ขนาด 31 ตร.ม. ทั้งหมด 2 ห้อง เพื่อให้ตนเองและน้องชายพักอาศัยแยกกัน โดยลูกค้าเน้นห้องที่ราคาดีที่สุดสุดท้ายลูกค้าตัดสินใจจองห้อง 1010 ราคา 5.19 ล้านบาทและห้อง 1410 ราคา 5.30 ล้านบาท</t>
  </si>
  <si>
    <t>Sales Queue</t>
  </si>
  <si>
    <t>DATE ( เข้าชมโครงการ )</t>
  </si>
  <si>
    <t>Lead จากเดือน ( Detail )</t>
  </si>
  <si>
    <t>สื่อ Online (แบบสอบถาม)</t>
  </si>
  <si>
    <t>สื่อ Offline</t>
  </si>
  <si>
    <t>Walk-in Type</t>
  </si>
  <si>
    <t>สื่อ pass site จากไหน</t>
  </si>
  <si>
    <t>Status ล่าสุด ( เหตุผลที่ยังไม่ติดสินใจ )</t>
  </si>
  <si>
    <t>Grade</t>
  </si>
  <si>
    <t>Email</t>
  </si>
  <si>
    <t>Line ID</t>
  </si>
  <si>
    <t>อายุ ( เลือกอายุ )</t>
  </si>
  <si>
    <t>เขตที่อยู่ปัจจุบัน</t>
  </si>
  <si>
    <t>บริษัทที่ทำงาน</t>
  </si>
  <si>
    <t>ตำแหน่ง</t>
  </si>
  <si>
    <t xml:space="preserve">รายได้ต่อเดือน </t>
  </si>
  <si>
    <t xml:space="preserve">รูปแบบห้องที่ต้องการ </t>
  </si>
  <si>
    <t>ระยะเวลาในการตัดสินใจ</t>
  </si>
  <si>
    <t xml:space="preserve">วัตถุประสงค์ในการซื้อ </t>
  </si>
  <si>
    <t>เส้นทางหลักในการเดินทางมายังโครงการ</t>
  </si>
  <si>
    <t>ปัจจัยที่มีผลต่อการตัดสินใจ</t>
  </si>
  <si>
    <t>ปัจจัยที่มีผลต่อการตัดสินใจ 2</t>
  </si>
  <si>
    <t>คุณมีความสนใจเรื่องใด</t>
  </si>
  <si>
    <t>ห้างสรรพสินค้าที่ชอปบ่อยๆ</t>
  </si>
  <si>
    <t>โปรโมชั่นที่สนใจ</t>
  </si>
  <si>
    <t>โครงการเปรียบเทียบ</t>
  </si>
  <si>
    <t>รายละเอียดลูกค้า</t>
  </si>
  <si>
    <t>สรุปเหตุผลลูกค้าไม่จอง</t>
  </si>
  <si>
    <t>เหตุผลไม่จอง</t>
  </si>
  <si>
    <t xml:space="preserve">วันที่ </t>
  </si>
  <si>
    <t>Follow</t>
  </si>
  <si>
    <t>Follow 2</t>
  </si>
  <si>
    <t xml:space="preserve"> </t>
  </si>
  <si>
    <t>เพื่อนเเนะนำ</t>
  </si>
  <si>
    <t>Appointment</t>
  </si>
  <si>
    <t>Dead - ซื้อที่อื่น</t>
  </si>
  <si>
    <t>F</t>
  </si>
  <si>
    <t>คุณจิรภาส * จูน*</t>
  </si>
  <si>
    <t>0641563691</t>
  </si>
  <si>
    <t>junejirapart@gmail.com</t>
  </si>
  <si>
    <t>พญาไท</t>
  </si>
  <si>
    <t>5-6 ล้าน</t>
  </si>
  <si>
    <t>1-3เดือน</t>
  </si>
  <si>
    <t>ถ.เอกมัย</t>
  </si>
  <si>
    <t>ราคา รูปแบบห้อง</t>
  </si>
  <si>
    <t>อาหารและเครื่องดื่ม</t>
  </si>
  <si>
    <t>emporium</t>
  </si>
  <si>
    <t>ส่วนลดเงินสด</t>
  </si>
  <si>
    <t xml:space="preserve">คุณจูนมากับคุณทิพ ดูอยู่เอง1ห้องนอน ชั้นที่สามารถเลี้ยงสัตว์ได้ เสนอ 12A07 เบืองต้นลูกค้าแจ้งว่าไม่ต้องการบิ้วอิน ในส่วนครัว และตู้เสื้อผ้า ทางฝ่ายขายได้มีการสอบถามเบื้องต้นกับทางพี่ลักแล้วแจ้งว่าสามารถทำได้ แต่ต้องแจ้งภายใน7วัน ลูกค้ายังไม่สามารถตัดสินใจได้ ขอกลับไปปรึกษากันก่อน มีคอนโด M Thonglor อยู่แล้ว แต่สนใจดูเพิ่มในโซนนี้ และเพื่อนก็ซื้อโครงการนี้ไปแล้วเลยแนะนำให้เข้ามาดู </t>
  </si>
  <si>
    <t>ซื้อที่อื่น</t>
  </si>
  <si>
    <t>ซื้อที่อื่นไปแล้ว</t>
  </si>
  <si>
    <t xml:space="preserve">ผญ มีอิทธิพลในการตัดสินใจ และให้ซื้อโครงการ เลอนีส เอกมัย </t>
  </si>
  <si>
    <t>Instagram</t>
  </si>
  <si>
    <t>คาดว่าติดปัญหาเรื่องการเงิน</t>
  </si>
  <si>
    <t>คุณธารทิพย์ ประทุมมา</t>
  </si>
  <si>
    <t>0614188201</t>
  </si>
  <si>
    <t>thanthip.naam@gmail.com</t>
  </si>
  <si>
    <t>ปทุมวัน</t>
  </si>
  <si>
    <t>พระราม9</t>
  </si>
  <si>
    <t>umb med</t>
  </si>
  <si>
    <t>พนักงานบริษัท</t>
  </si>
  <si>
    <t>3-6 เดือน</t>
  </si>
  <si>
    <t xml:space="preserve">คุณน้ำ ทำงานอยู่ พระราม9 เป็นบริษัทเกี่ยวกับโรงแรม รีสอท ตอนนี้เช่าคอนโดอยู่ที่ life one เพลินจิต เดือนละ 23000 บาท ขนาด 31 ตร.ม. จะหมดสัญญาช่วงกลางปีนี้ เลยอยากมองหาคอนโดเป็นของตัวเอง จะได้ไม่ต้องเสียค่าเช่า มองหาทำเลอโศก-เอกมัย ราวๆนี้ เห็นว่าตรงนี้ทำเลเอกมัยเลยเข้ามาดู ดูของเราที่แรกในเส้นนี้ ได้ใบเสนอราคา 2307 ส่วนลด 350.000 แต่ลูกค้ายังไม่สามารถตัดสินใจได้ แจ้งว่า ไม่สามารถจ่าย2ทางไหว เนื่องจากเงินเดือนราวๆ 70,000 บาท  รู้สึกว่าตึงเกินไป จึงขอกลับไปคำนวนค่าใช้จ่ายก่อน </t>
  </si>
  <si>
    <t>ปัญหาเรื่องการเงิน</t>
  </si>
  <si>
    <t>ติดปัญหาเรื่องการเงิน</t>
  </si>
  <si>
    <t>ลคแจ้งว่า ชะลอการตัดสินใจก่อน เพราะมานั่งคำนวนค่าใช้จ่ายแล้ว ถ้าจะให้เช่าด้วย+ผ่อนดาวน์ด้วย รู้สึกว่าตัวเองไม่ไหว เพราะยังมีค่าใช้จ่ายๆอื่นๆในชีวิตประจำวันอีก 12.37</t>
  </si>
  <si>
    <t>25/7 เสนอเรื่องจองและสัญญษ ไม่ผ่อนดาวน์ แต่ ลค แจ้งว่า ไม่ได้หาแล้ว ดูเป็นเช่าต่อ</t>
  </si>
  <si>
    <t>Pass site</t>
  </si>
  <si>
    <t>Dead - ไม่สนใจแล้ว</t>
  </si>
  <si>
    <t>พรยุพา กิจสวัสดี</t>
  </si>
  <si>
    <t xml:space="preserve">0989210317 </t>
  </si>
  <si>
    <t>itim_tam</t>
  </si>
  <si>
    <t>1-3 เดือน</t>
  </si>
  <si>
    <t>การดูแลสุขภาพ อาหารและเครื่องดื่ม การท่องเที่ยว</t>
  </si>
  <si>
    <t xml:space="preserve">emporium emsphere terminal21 </t>
  </si>
  <si>
    <t xml:space="preserve">ส่วนลด </t>
  </si>
  <si>
    <t>park origin thonglor</t>
  </si>
  <si>
    <t>คุณติ้มเดินมากับแฟนชาวต่างชาติ (ลอนดอน) แต่งงานมาแล้ว 8 ปี ช่วงนี้กลับมาอยู่ไทย 2 เดือน ทำงานอยู่ลอนดอนทั้ง2ท่าน พอกลับมาอยู่ไทยจะเช่าเป็น air bnb ตอนนี้เช่าอยู่แถวพระราม4  เลยรู้สึกว่าอยากลองมองหาคอนโดเพื่ออยู่อาศัย ในช่วงเวลาที่กลับมาไทยจะได้ไม่ต้องเช่า ก่อนหน้านี้ไปดู พาร์ค ทองหล่อ ห้อง1bed plus ได้ราคา 8.99 ลค บอกว่าเกินงบไป เพราะตั้งงบไม่เกิน6ล้าน ลูกค้าขอใบเสนอราคาห้อง2307 ให้ส่วนลดไป 200k ยังไม่ได้ต่อรองเพิ่ม เพราะคุณติ้มแจ้งว่าพี่เดินผ่านละเห็นว่าโครงการเปิดอยู่ เลยลองชวนแฟนเข้ามาดูก่อน เดี๋ยวยังไงขอกลับไปคุยกับแฟน</t>
  </si>
  <si>
    <t>เก็บข้อมูล</t>
  </si>
  <si>
    <t>ติด Location</t>
  </si>
  <si>
    <t>อัพเดท ได้ลองสอบถามคุณติ้มแจ้งว่า ขอผ่านก่อนนะคะ สามีไม่ชอบlocation</t>
  </si>
  <si>
    <t>Website SENA</t>
  </si>
  <si>
    <t xml:space="preserve">ปรึกษาครอบครัว </t>
  </si>
  <si>
    <t>C</t>
  </si>
  <si>
    <t xml:space="preserve">David </t>
  </si>
  <si>
    <t>(082) 188-7660</t>
  </si>
  <si>
    <t>อินโดนีเซีย</t>
  </si>
  <si>
    <t>500,000 บาทขึ้นไป</t>
  </si>
  <si>
    <t>10 ล้านขึ้นไป</t>
  </si>
  <si>
    <t>ราคา ความคุ้มค่า</t>
  </si>
  <si>
    <t>อสังหาริมทรัพย์</t>
  </si>
  <si>
    <t xml:space="preserve">29/1 โทรให้ข้อมูลเบื้องต้น ลคนัดหมาย เดวิทชาวสเปน อยู่บาหลี มีเดินทางมาไทยบ้างเพื่อทำธุรกิจ เวลามาไทยอยู่ประมาณ1สัปดาห์  หาห้องแบบ 3 ห้องนอน เท่านั้น ไว้เพื่อรองรับครอบครัวเวลามาด้วย สอบถามเกี่ยวกับราคาและโลเคชั่น ว่าแถวนี้ราคาประมาณเท่าไหร่ เสนอชั้น 23 ที่สามารถ combine 127 sq.m. ราคา 25 mb. ลคมองว่าราคายังสูงเกินไป ขอใบเสนอราคาและแปลนเพื่อไปคุยกับภรรก่อน กลับบาหลีวันศุกร์นี้ และจะกลับมาอีกทีช่วงเดือนมีนาคม ปกติมาไทย เดือนเว้นเดือน อยู่ครั้งนึงประมาณ1สัปดาห์ แจ้งลคว่าถ้าสนใจคอมบาย3ห้องนอน ชั้น23 ต้องแจ้งก่อนวันที่ 3 กพ. แต่ถ้าสนใจชั้น 24 แจ้งก่อน 13 กพ. </t>
  </si>
  <si>
    <t>ปัรึกษาครอบครัว</t>
  </si>
  <si>
    <t>ลูกค้าจองแล้ว</t>
  </si>
  <si>
    <t xml:space="preserve">Dead - เปลี่ยนทำเล </t>
  </si>
  <si>
    <t>นิภาพร นิลแสงศรี</t>
  </si>
  <si>
    <t>0958065024</t>
  </si>
  <si>
    <t>n29967580@gmail.com</t>
  </si>
  <si>
    <t>แฟรงเฟริต</t>
  </si>
  <si>
    <t>เยอรมัน</t>
  </si>
  <si>
    <t>แม่บ้าน /  พ่อบ้าน</t>
  </si>
  <si>
    <t>รูปแบบโครงการ และราคา</t>
  </si>
  <si>
    <t xml:space="preserve">คุณไข่มุกมากับเพื่อนชื่อพร เดินมา ปัจจุบันเช่าอยู่ที่ ซี เอกมัย แต่อยู่ชั่วคราว เพราะลูกค้าอยู่แฟรงเฟริต เยอรมัน จะเดินทางกลับ เดือน พค นี้ แต่อยากได้ที่อยู่ที่ กทม มีแพลนที่จะย้ายกลับมาอยู่ในอนาคต เลยอยากได้โครงการที่ยังสร้างไม่เสร็จเพราะไม่รีบอยู่ และ ผ่อนดาวน์ได้ไม่เสียดอกเบี้ย ลูกค้า ดูห้องขนาด1bed plus ตั้งธงมา ต้องการชั้น 19 เสนอห้อง 1908 ราคา 6.09 ส่วนลด 300 K สุทธิ  5.79 ลูกค้าโอเคกับราคา แต่ที่ยังไม่สามารถตัดสินใจได้ เพราะต้องปรึกษากับสามีที่เป็นชาวต่างชาติร่วมตัดสินใจ เพราะสามีเป็นคนจ่ายเงิน ลูกค้ามีแพลนตัดสนใจ เดือนกุมภาพันธ์ </t>
  </si>
  <si>
    <t>ปรึกษาครอบครัว</t>
  </si>
  <si>
    <t xml:space="preserve">รอแฟนมาไทยวันที่ 1/3 </t>
  </si>
  <si>
    <t>ไม่สนใจแล้ว  แฟนชาวต่างชาติไม่ชอบโลเคชั่น ไกลจากรถไฟฟ้า สนใจจะไปจอง เอสเตท ของสิงห์</t>
  </si>
  <si>
    <t>facebook</t>
  </si>
  <si>
    <t>Dead - ไม่ชอบรูปแบบโครงการ/เปลี่ยนใจซื้อบ้าน</t>
  </si>
  <si>
    <t>ประพัฒน์ โสภณาทรณ์</t>
  </si>
  <si>
    <t>0868984321</t>
  </si>
  <si>
    <t>write_peter@hotmail.com</t>
  </si>
  <si>
    <t>line2ps</t>
  </si>
  <si>
    <t>ถ.สุขุมวิท</t>
  </si>
  <si>
    <t>รูปแบบแปลนห้อง</t>
  </si>
  <si>
    <t>เอ็มโพเรี่ยม</t>
  </si>
  <si>
    <t>คุณประพัฒน์ มากับภรรยา และลูก 2 คน ทำอาชีพหมอ และ ธุรกิจส่วนตัว หาคอนโดเพื่ออยู่อาศัย อยากได้ขนาด 3 ห้องนอน พื้นที่ ประมาณ 90 ตรม เบื้องต้นเสนอห้องคอมบาย ชั้น 24 ตำแหน่ง 06/07 ขนาด 93 ตรม แต่แปลนเป็นแบบ 2 ห้องนอน ซึ่งจากแปลนโซนห้องนั่งเล่นสามารถกั้นห้องนอนเองได้  แต่อยากให้ทางโครงการกั้นให้เลย แปลนที่สามารถคอมบายได้ มีแค่ชั้น 24 และลูกค้าต้องแจ้งก่อนวันที่ 13 กพ นี้ ลูกค้าขอใบเสนอราคา และไปปรึกษากับภรรยาก่อน</t>
  </si>
  <si>
    <t>อยากได้ขนาดใหญ่ 100 ตรม แต่ที่โครงการไม่มี เลยไม่ตอบโจทย์ท</t>
  </si>
  <si>
    <t>ปฏิพล ประวังสุข</t>
  </si>
  <si>
    <t>0919149545</t>
  </si>
  <si>
    <t>patipolpv@gmail.com</t>
  </si>
  <si>
    <t>ปทุุมวัน</t>
  </si>
  <si>
    <t>9-10 ล้าน</t>
  </si>
  <si>
    <t>6 เดือน - 1ปี</t>
  </si>
  <si>
    <t>รูปแบบห้อง</t>
  </si>
  <si>
    <t>เอ็มควอเทียร์</t>
  </si>
  <si>
    <t>คุณปฏิพล ลูกค้านัด ขับรถ BMW 1กน 456 สนใจไว้สำหรับอยู่เอง ปัจจุบันอยู่คอนโดแถวถนนวิทยุ ขนาด 35 ตรม ห้องออกแบบสี่เหลี่ยมจัตุรัส อยากให้ห้องที่เพิ่มขนาดพื้นที่เพื่อขยับขยายให้ใหญ่ขึ้น สนใจห้อง 2 ห้องนอน ขนาด 58 ตรม ขอดูห้องสำหรับเลี้ยงสัตว์และไม่เลี้ยง ขอใบเสนอราคาห้อง 12A06/1906/3006 ลูกค้าถามโปรโมชั่น เบื้องต้นให้ส่วนลด 200,000 สำหรับลูกค้าที่จองและทำสัญญา ตอนนี้ลูกค้ายังไม่ม่มีแพลนตัดสินใจ ดูไปเรื่อยๆ ยังไม่ได้เปรียบเทียบกับโครงการไหน</t>
  </si>
  <si>
    <t>ขอข้อมูลโครงการ</t>
  </si>
  <si>
    <t xml:space="preserve">ยังดูไปเรื่อยๆไม่ได้ตัดสินใจซื้อที่ไหน ของโครงการก็ยังอยู่ในตัวเลือกนะ แต่แพลนที่ผมมองๆไว้คือช่วงสิ้นปีเลย </t>
  </si>
  <si>
    <t>Win - Book</t>
  </si>
  <si>
    <t>A (Potential)</t>
  </si>
  <si>
    <t>ภายใน 1 เดือน</t>
  </si>
  <si>
    <t>คุณเดวิด เป็นชาวสเปน เข้ามาชมโครงการเมื่อวันที่ 29 มค ต้องการหาห้องรูปแบบ 3 ห้องนอน เพื่อไว้รองรับลูกและภรรยา เวลาเดินทางมาประเทศไทย ลูกค้าเดินทางไปหลายประเทศ แต่จะมาประเทศไทย เดือนเว้นเดือน ละอยู่ครั้งละ ประมาณ 7 วัน เลยอยากมองหาคอนโดเพื่อรองรับการอยู่ 4 คน เสนอห้องคอมบายชั้น 23 ตำแหน่ง 06/07 วันที่มายังไม่ได้ตัดสินใจจองขอกลับไปคิดก่อน แต่แจ้งลูกค้าเรื่อง deadline  ชั้น23 ถ้าจะคอมบาย ต้องแจ้งให้เราทราบก่อนวันที่ 03/02/25 เพราะต้องแจ้งกับฝ่ายก่อสร้าง ลูกค้ารับทราบ และติดต่อกลับมาทาง what app ขอข้อมูลต่างๆ เกี่ยวกับห้อง และให้ทางเซลล์คุยกับทนายลองลูกค้าที่เป็นคนไทย และตัดสินใจจอง โดยจ่ายค่าจองก่อน ห้องละ 100000 บาทรวม 2 ห้อง 200000 บาท (ตามคำแนะนำของทนาย) ทางทนายของลูกค้าต้องการอ่านดราฟ สัญญาจะซื้อจะขายก่อน ถึงจะเข้ามาเซ็นเอกสารและจ่ายค่าสัญญา ภายในเดือนกุมภาพันธ์</t>
  </si>
  <si>
    <t>Cayli  Weinberg</t>
  </si>
  <si>
    <t>177878888973</t>
  </si>
  <si>
    <t>cayliblairweinberg@gmail.com</t>
  </si>
  <si>
    <t>cayb3</t>
  </si>
  <si>
    <t>cannada</t>
  </si>
  <si>
    <t>7-8 ล้าน</t>
  </si>
  <si>
    <t>ทองหล่อ ซอย 10</t>
  </si>
  <si>
    <t>คุณเคลี่ ลูกค้าชาวแคนนาดา ใช้เบอร์ประเทศแคนนาดาลงทะเบียน แต่ติดต่อกับลูกค้าผ่านทางไลน์ กำลังมองหาคอนโด ไว้เพื่อสำหรับทั้งอยู่เองและลงทุน เดินทางมากับเอเจนท์ คนไทย (คุณจิ)และ ทนายส่วนตัว สนใจห้องขนาด 1 bedplus และ 2 bed โดยขอราคาทั้ง 2 แบบ ชั้น 25 และ 35 โดยเปรียบเทียบกับคอนโด ryhthym ekkamai ลูกค้ายังไม่ได้ระบุ ว่าชอบไซต์ไหน ขอแค่ใบราคาเพื่อไปศึกษาก่อน แล้วแจ้งว่าจะติดผ่านเอเจ้นท์กลับมา</t>
  </si>
  <si>
    <t>เปรียบเทียบ</t>
  </si>
  <si>
    <t>ไม่ชอบโลเคชั่น</t>
  </si>
  <si>
    <t>B</t>
  </si>
  <si>
    <t>097-0615888</t>
  </si>
  <si>
    <t>คุณเจี๊ยบเป็นลูกค้าวอกอิน เดินผ่านโครงการเลยแวะดู มากับพาร์ทเนอร์ชาวต่างชาติ คุณเจี๊ยบเป็นเจ้าของธุรกิจ นำเข้า ส่งออก บริษัท บิงวู จำกัด ปกติไม่ได้อยู่ไทย ไปๆกลับๆ อังกฤษ สนใจห้องไว้สำหรับลงทุน ปัจจุบันพักอยู่ที่ XT เอกมัย มีห้องที่ rythym ไว้ปล่อยเช่าสองห้อง กำลังมองหาเพื่อลงทุนเพิ่ม สนใจห้องขนาด 34.5 1bed plus เสนอชั้น 18 ตำแหน่ง 08 ให้ส่วนลด 300K ลูกค้าขอกลับไปคุยกันกับพาร์ทเนอร์ก่อน แล้วจะให้คำตอบภายในวันที่ 14 กพ (แจ้งลูกค้าว่า ส่วนลด แค่วันที่ 14 เท่านั้น)</t>
  </si>
  <si>
    <t>Nannika</t>
  </si>
  <si>
    <t>088-9191464</t>
  </si>
  <si>
    <t>ธนบุรี</t>
  </si>
  <si>
    <t xml:space="preserve">คุณพลอย ลูกค้านัดหมาย มากับเพื่อนสนิท ขับรถเบนซ์ ทะเบียน 3กฬ339 หาคอนโดที่สามารถเลี้ยงสัตว์ได้ เพราะเลี้ยงชิวาว่า 2 ตัว ไม่ได้เจาะจงว่าต้องเป็นเส้นเอกมัย ตรงไหนก็ได้ ที่เลี้ยงสัตว์ได้ ไปดู มารุ กับ refferacne มาแล้ว อยากได้2 ห้องนอน งบประมาณ 7-8 ล้าน ลูกค้าขอใบเสนอราคาชั้น 12A ตำแหน่ง 06 และ 14 (ไม่ชอบเลข 13 ) ได้ส่วนลด ห้องละ 300 K ตามโฆษณาแต่แจ้งว่า โปรเฉพาะเดือน กพ นี้เท่านั้น ลูกค้ามีความกังวล หลายอย่าง  เช่น เรื่องบ้านเลขที่, ชั้น30 แต่ราคาเกินงบ ตอนนี้อยู่ในช่วงเก็บข้อมูล ขอกลับไปปรึกษากันก่อน </t>
  </si>
  <si>
    <t>ครอบครัวไม่เห็นด้วย ไม่ชอบชั้น 12A</t>
  </si>
  <si>
    <t>ไม่สนใจ ซื้อที่อื่นแล้ว ไม่แจ้งว่าโครงการไหน (ถามชื่อพลอยบอกไม่มี)</t>
  </si>
  <si>
    <t>FB Lead Gen</t>
  </si>
  <si>
    <t>อัจฉรา ธรรมารัตน์</t>
  </si>
  <si>
    <t>0655356963</t>
  </si>
  <si>
    <t>rtnracing@hotmail.com</t>
  </si>
  <si>
    <t>ต่ำกว่า 5 ล้าน</t>
  </si>
  <si>
    <t>park origin thonglor/ epic nue noble</t>
  </si>
  <si>
    <t>คุณอัจฉรา เดินทางมาโดยรถ Alphard เป็นนักลงทุนที่มีประสบการณ์ เคยซื้อโครงการจากหลายแบรนด์เช่น อนันดา, ออริจิ้น, และแสนสิริ สนใจห้อง1 Bedroom หรือ 1 Bedroom Plus เพื่อปล่อยเช่า และหาชั้นที่สามารถเลี้ยงสัตว์ได้.เสนอห้อง3007 และ 3009 ส่วนลดห้องละ 200,000 บาท แต่ต่อรองขอราคาที่ดีกว่านี้ โดยเฉพาะห้อง 3009 ราคาปกติ 5.79 ล้านบาท ลูกค้าต้องการราคา5 ล้านบาทถ้วน ได้ชี้แจงกับลูกค้าแล้วว่า ไม่สามารถลดราคาได้ถึงระดับนั้น แต่ลูกค้าขอให้กลับไปปรึกษาผู้ใหญ่เพื่อดูว่า สามารถลดราคาได้มากที่สุดเท่าไหร่ จากนั้นให้โทรแจ้งอีกครั้งเพื่อประกอบการตัดสินใจ</t>
  </si>
  <si>
    <t>ต้องการส่วนลดเพิ่ม</t>
  </si>
  <si>
    <t>พื้นที่ไม่ตอบโจท อยากได้ 100 ตรม ขึ้นไป</t>
  </si>
  <si>
    <t>กลับไปลงทุน ทาวโฮมแบบเดิม ได้ค่าเช่าเยอะกว่า</t>
  </si>
  <si>
    <r>
      <rPr>
        <color rgb="FF000000"/>
        <sz val="9.0"/>
        <u/>
      </rPr>
      <t>Pong Boonsoong</t>
    </r>
  </si>
  <si>
    <t>(096) 914-2694</t>
  </si>
  <si>
    <t>jutipong07@me.com</t>
  </si>
  <si>
    <t>3 Bedroom</t>
  </si>
  <si>
    <t>การลงทุน</t>
  </si>
  <si>
    <t>คุณพงศ์ ปัจจุบันอยู่บ้านเดียวหลังซอยเอกมัย วันนี้มาคนเดียว แวะเข้ามาแค่แป๊ปเดียว เพราะอยากรู้ว่า plan ห้องและวัสดุโครงการเป็นอย่างไร มองหาห้องใหญ่ 127 ตรม ชั้น 24 ลคไม่สนใจเลย แจ้งอยากได้ชั้นสูงเท่านั้น ลองนำเสนอชั้น 35 เป็นรูปแบบ 3 ห้องคอมบาย ขนาด 173.5 ตรม ตำแหน่ง 06/07/09 ราคา 31 ล้าน ลคบอกอันนี้ดูโอเค  แต่กลับไปคุยกับที่บ้านก่อน ให้แอดไลน์ไว้เพื่ออัพเดทข้อมูล</t>
  </si>
  <si>
    <t>ตอนนี้ก็ยังดูไปเรื่อยๆไม่ได้รีบตัดสินใจอะไร ก็คุยๆกับที่บ้านอยู่</t>
  </si>
  <si>
    <t>(093) 664-7928</t>
  </si>
  <si>
    <t>p.ratchaneewan@gmail.com</t>
  </si>
  <si>
    <t>คุณหนึ่งเข้ามาชมโครงการแล้ว เบื้องต้นลูกค้าอยากเข้าชมโครงการเพราะเห็นว่าโครงการสามารถให้เลี้ยงสัตว์ได้ และที่ตั้งโครงการเดินทางไปทำงานได้สะดวก ลูกค้าทำงานอยู่ตรงพร้อมพงษ์ พอเข้ามาชมโครงการแล้ว ลูกค้าชอบ lay out ห้อง เพราะเป็นห้องหน้ากว้าง รู้สึกถึงความโล่ง ปัจจุบันอยู่คอนโดไซส์ประมาน60 ตร.ม. เลยอยากหาไซส์ที่ใกล้เคียงของเดิม จึงเสนอห้องA3004 และพอลูกค้าดู layout ก็รู้สึกชอบเพราะหน้ากว้าง ได้ living ขนาดใหญ่ เลยตัดสินใจจอง A3004</t>
  </si>
  <si>
    <t>Pannipa Vasanasomboon</t>
  </si>
  <si>
    <t>(085) 236-6161</t>
  </si>
  <si>
    <t>annielitav@hotmail.com</t>
  </si>
  <si>
    <t>thonglor world / reference</t>
  </si>
  <si>
    <t>คุณพรรนิภา ลูกค้าลงทะเบียนเมื่อเดือนตุลาคม นัดเข้าชมโครงการ มากับคุณแม่ ขับรถ BMW สนใจห้องรูปแบบ 2 ห้องนอน ไว้สำหรับอยู่เอง และในอนาคตถ้าไม่อยู่ก็ไว้ปล่อยเช่า ปัจจุบันอยู่บ้านแถวรามอินทรา ชอบแปลนห้องที่เป็นรูปแบบหน้ากว้าง แต่ยังไม่มีแพลนตัดสินใจเร็วๆนี้ คาดว่าตัดสินใจได้ภายในปี ขอใบเสนอราคาห้อง 3004/3511 ชอบมาดูโครงการช่วงเย็นๆ อยากเห็นการจราจร และมีนัดไปดูโครงการอื่นๆอีก เช่น thonglor world , refferent</t>
  </si>
  <si>
    <t>เทียบโครงการอื่น</t>
  </si>
  <si>
    <t>ไม่สนใจแล้วค่ะ รู้สึกห้องนั่งเล่นมันแคบๆไป อยากได้ห้องนั่งเล่นกว้างๆ และmaster ใหญ่ๆ เสนอ 04 ลูกค้าแจ้งว่าจำแปลนได้ แต่แปลนห้องก็ยังไม่ถูกใจ</t>
  </si>
  <si>
    <t>line@</t>
  </si>
  <si>
    <t>รถ Muvmi</t>
  </si>
  <si>
    <t>norraphat.ssflora@gmail.com</t>
  </si>
  <si>
    <t>กรุุงเทพมหานคร</t>
  </si>
  <si>
    <r>
      <rPr>
        <rFont val="Arial, sans-serif"/>
        <color rgb="FF000000"/>
        <sz val="9.0"/>
        <u/>
      </rPr>
      <t>บริษัท เอส.เอส.ฟลอร่าห์ (ไทยแลนด์) จำกัด</t>
    </r>
  </si>
  <si>
    <t>Line@</t>
  </si>
  <si>
    <t>ฐานิศร กาญจหัตถกิจ</t>
  </si>
  <si>
    <t>08165166599</t>
  </si>
  <si>
    <t>nor99@me.com</t>
  </si>
  <si>
    <t>ศรีราชา</t>
  </si>
  <si>
    <t>ชลบุรี</t>
  </si>
  <si>
    <t>1 ปีขึ้นไป</t>
  </si>
  <si>
    <t>pet friendly</t>
  </si>
  <si>
    <t>เฟอร์นิเจอร์</t>
  </si>
  <si>
    <t>คุณหนอ ลูกค้าจากช่องทาง Line ad นัดหมายเข้าชมโครงการ สนใจห้องไว้สำหรับลงทุน ชั้น pet friendly เบื้องต้นลูกค้าชมแล้ว ไม่ชอบรูปแบบโครงการ มองว่า ชั้น pet friendly น้อยเกินไป ไม่มีพื่นที่ให้สัตว์เลี้ยงวิ่งเล่น ที่จอดรถน้อย ห้องไม่มีอ่างอาบน้ำ ไม่มีแพลนตัดสินใจเร็วๆนี้</t>
  </si>
  <si>
    <t>ไม่ชอบรูปแบบโครงการ</t>
  </si>
  <si>
    <t>088-8787319</t>
  </si>
  <si>
    <t>cathaleeya_yumin@hotmail.com</t>
  </si>
  <si>
    <t>คุณแคทลียา ลูกค้านัดหมาย เดินทางมากับสามี ลูก2 คน และพี่เลี้ยงลูก สนใจคอนโด ดูไว้สำหรับลงทุนปล่อยเช่า โดยขอห้องที่ราคาถูกและดีที่สุดเอาไว้ปล่อยเช่าระยะยาว ลูกค้าไม่เคยลงทุนปล่อยเช่าคอนโด ลงทุนแต่โกดัง เห็นรูปแบบโครงการ และราคาที่สมเหตุสมผล เลยตัดสินใจจองห้อง A1002 ราคาสุทธิ 4.7 ล้านบาท</t>
  </si>
  <si>
    <t>(094) 353-6356</t>
  </si>
  <si>
    <t>Pookyzilla@gmail.com</t>
  </si>
  <si>
    <t>location</t>
  </si>
  <si>
    <t>การดูแลสุขภาพ</t>
  </si>
  <si>
    <t>คุณปุ๊กกี้ ลคผญมากับคนขับรถ (camry สีขาว) ปัจจุบันอยู่คอนโดแถวสาทร ทำงานอยู่แถวสาทร ต้องการดูคอนโดไว้สำหรับอยู่อาศํยเอง 1bedroom 1bedroom plus ดูโครงการสำหรับเลี้ยงสัตว์ได้ มีชิสุ1ตัว มองเรื่อง location เป็นหลัก ชอบอยู่ในเมือง พอมาชมโครงการแล้วชอบ 1bedroom plus ชั้น12A เนื่องจากงบค่อนข้างจำกัด ไม่อยากไปถึงชั้น30 ลูกค้าจึงตัดสินใจจอง ก่อนหน้านี้เพื่อนมีชวนไปดู forestias บางนา เพราะใกล้บ้านเพื่อน แต่ไปดูมาแล้ว รู้สึกไม่ชอบ ไม่คุ้นกับทำเล ลูกค้ามีคอมเม้นท์ ต้องการให้ทางโครงการจัดหาที่ไว้สำหรับสุนัขขับถ่าย เพราะห้องที่เลี้ยงสัตว์ก็จ่ายค่าธรรมเนียมรายปี 3600 บาทเช่นกัน</t>
  </si>
  <si>
    <t>ชัยสวัสดิ์ สินธุเดชากุล</t>
  </si>
  <si>
    <t>0815858509</t>
  </si>
  <si>
    <t>สุขสวัสดิ์</t>
  </si>
  <si>
    <t>สมุทรปราการ</t>
  </si>
  <si>
    <t>คุณแมค เดินทางมาโดยรถยนต์ส่วนตัว พักอยู่แถวสุขสวัสดิ์ สนใจคอนโดไว้สำหรับลงทุนปล่อยเช่าระยะยาว ปัจจุบันมีคอนโด เดอะรีเซิฟ สุขุมวิท 61 low rise ปล่อยเช่า สนห้องรูปแบบ 2 ห้องนอน ชอบแปลนชั้น 35 ตำแหน่ง07 ราคา 10.39 ให้ส่วนลด 300K เหลือ 10.09 ลูกค้าสอบถามส่วนลดเพิ่มแต่ไม่ได้ให้เนื่องจากยังไม่ได้พร้อมตัดสินใจ แพลนกันตัดสินใจช่วงเดือน เมษา พค</t>
  </si>
  <si>
    <t>31/5/25 ไม่รับสาย</t>
  </si>
  <si>
    <t>ยังดูเรื่อยๆไม่รีบตัดสินใจ</t>
  </si>
  <si>
    <t>31.5.25 ตอนนี้ไม่สนใจแล้ว อยุ่ที่เดิมไปก่อน</t>
  </si>
  <si>
    <t>fb lead gen</t>
  </si>
  <si>
    <t>ระยะเวลาการก่อสร้างที่นานเกินไป</t>
  </si>
  <si>
    <t>คุณคุณากรณ์</t>
  </si>
  <si>
    <t xml:space="preserve"> meojoji@gmail.com</t>
  </si>
  <si>
    <t>รูปแบบโครงการ</t>
  </si>
  <si>
    <t>7/3 ดูสำหรับการลงทุนโดยเฉพาะ ดูเป็น 1 bedplus เทียบอโศก ถึงเอกมัย นัดหมายชมโครงการ 8/3 ช่วง 15.00 น 8/3 ลูกค้าเข้ามากับครอบครัว ลูก2คน และพี่เลี้ยง1คน มองไว้สำหรับการลงทุนปล่อยเช่า ดูเป็นรูปแบบ1ห้องนอน พอเข้ามาชมโครงการแล้ว ลูกค้าแจ้งว่าติดที่โครงการยังสร้างไม่เสร็จ เพราะต้องการลงทุนปล่อยเช่าแบบที่ว่าหาลูกค้าเช่าได้เลย วันนี้เลยไม่ตัดสินใจเพราะติดเรื่องของระยะเวลาการก่อสร้าง ไม่อยากผ่อนไปก่อนและยังไม่ได้ค่าเช่าคืน</t>
  </si>
  <si>
    <t>ติดเรื่องระยะเวลาก่อสร้าง</t>
  </si>
  <si>
    <t xml:space="preserve">ป้ายหน้าโครงการ </t>
  </si>
  <si>
    <t>Emma Kasemsuwan</t>
  </si>
  <si>
    <t>898333095</t>
  </si>
  <si>
    <t>emma.kasemsuwan@gmail.com</t>
  </si>
  <si>
    <t>Rhythm</t>
  </si>
  <si>
    <t>คุณเอมม่า มากับแฟน ขับรถมินิคูเปอร์ ปัจจุบันอยู่ที่คอนโดไทปิง สนใจแบบ2ห้องนอน ขนาด 80-100 ตรม เพราะต้องการอยุ่ระยะยาวกับสามีและลูก ขอใบเสนอราคาห้อง2804  ขนาด 62 ตรม ไม่ต่อราคา ตอนนี้อยู่้ในช่วงเก็บข้่อมูล มีดู Rhythm เอกมัย มาแล้วแต่ยังเซอเวย์อยู่ ยังไม่มีแพลนตัดสินใจเร็วๆนี้่  ขอปรึกษากับแฟนก่อน</t>
  </si>
  <si>
    <t>ชะละการตัดสินใจไปก่อน</t>
  </si>
  <si>
    <t>20/5 อยากได้ห้องกว้างกว่านี้ ขนาด 100 ตรม ขึ้นไป</t>
  </si>
  <si>
    <t>Book Online</t>
  </si>
  <si>
    <t xml:space="preserve">พิชญ์สิณี ศิริรเขตกรณ์ </t>
  </si>
  <si>
    <t>0868901897</t>
  </si>
  <si>
    <t>psn.srk@gmail.com</t>
  </si>
  <si>
    <t>12A13</t>
  </si>
  <si>
    <t>call in</t>
  </si>
  <si>
    <t>Dead - เกินงบ</t>
  </si>
  <si>
    <t>จิรวัฒน์ กิตตสิริพันธ์</t>
  </si>
  <si>
    <t>0874976719</t>
  </si>
  <si>
    <t>chi_kit@outlook.com</t>
  </si>
  <si>
    <t>ท่าพระ</t>
  </si>
  <si>
    <t>เกษียณอายุ</t>
  </si>
  <si>
    <t xml:space="preserve">rhytrhm/ reference </t>
  </si>
  <si>
    <t xml:space="preserve">คุณปัน ลูกค้านัดหมายจาก call inปัจจุบันอยู่แถว ท่าพระ อยากย้ายมาอยู่โซนในเมือง สนใจห้องไว้สำหรับอยู่ ตอนแรก ลูกค้าอยากได้ห้องขนาด 1 bed plus แต่พอมาเห็นห้องแล้ว สนใจห้อง 2ิbed มากกว่า ตั้งงบประมาณ ไว้ไม่เกิน 8 ล้าน อยากได้แค่ชั้น 15 ถึง 20 ขอเสนอราคาชั้น 19 ตำแหน่ง 13 ราคา 8.55 ยังไม่ได้ให้ส่วนลด ลูกค้าดูเปรียบเทียบ reference / rhythym เอกมัย ไปดูมาแล้ว แต่ยังไม่ได้ตัดสินใจว่า จะจองที่ไหน ขอกลับไปคุยกันก่อน </t>
  </si>
  <si>
    <t>เกินงบ</t>
  </si>
  <si>
    <t>20/5 เกินงบ</t>
  </si>
  <si>
    <t>0859952622</t>
  </si>
  <si>
    <t>alisa.swtn@gmail.com</t>
  </si>
  <si>
    <t>คุณอลิส ขับรถเบนซ์ มาชมโครงการ สนใจห้องที่สามารถเลี้ยงสัตว์ได้ มีเลี้ยงแมว 1 ตัว ดูมาหลายที่แล้ว แต่ยังไม่ถูกใจ ชอบห้อง 1 bed plus เสนอห้อง 12A08 ราคา 5.99 ยังไม่ได้ให้ส่วนลด ลูกค้ารีบมาก เพราะมีไปดูอีกโครงการช่วงเที่ยงเลยขอข้อมูลกลับไปคิดก่อน 2-3 วันมีแพลนตัดสินใจเร็วๆนี้</t>
  </si>
  <si>
    <t>ไม่แจ้ง</t>
  </si>
  <si>
    <t>12A08</t>
  </si>
  <si>
    <t>nitchakan S</t>
  </si>
  <si>
    <t>0815696558</t>
  </si>
  <si>
    <t>snitchakan@gmail.com</t>
  </si>
  <si>
    <t xml:space="preserve">คุณโบว์ มากับแฟน ขับรถยนต์ส่วนตัว มองหาคอนโดสำหรับอยู่เอง ต้องการขยับขยายจากคอนโดปัจจุบันที่โนเบิล ตอนนี้เพิ่งเริ่มดูโครงการ อยากได้ห้องขนาด 2 ห้องนอน ไม่ชอบอยู่ชั้นสูง  เสนอชั้น 10 ตำแหน่ง 13 ราคา 8.25 ให้ส่วนลด 300K สุทธิ 7.95 ลูกค้าสอบถามขอส่วนลดเพิ่มได้หรือไม่ แต่ยังไม่พร้อมตัดสินใจตอนนี้ ต้องขอกลับไปคุยกับแฟนก่อน </t>
  </si>
  <si>
    <t>ติดเรื่องฮวงจุ้ยเลขชั้น12A จะขยับย30ไม่ได้เพราะติดงบ</t>
  </si>
  <si>
    <t>โทรติดตามหาลูกค้า พูดชื่อเล่น ลูกค้าจำชื่อตัวเองไม่ได้ และแจ้งว่า ซื้อโครงการอื่นไปแล้ว</t>
  </si>
  <si>
    <t>natthakan Boonkoed</t>
  </si>
  <si>
    <t>คุณนัด ลูกค้านัดหมายเข้ามาดูห้องให้เพื่อนชาวสวีเดน โดยตั้งงบไว้ไม่เกิน 15 ล้านบาท และต้องการโครงการที่มีสระว่ายน้ำบนดาดฟ้า ก่อนหน้านี้ลูกค้าได้ไปดูโครงการโนเบิลมาแล้ว และวางแผนตัดสินใจช่วงปลายปี แต่ยังไม่แน่ใจว่าจะซื้อในนามบุคคลหรือนามบริษัท เนื่องจากต้องนำรายละเอียดไปให้เพื่อนพิจารณาก่อน เสนอห้อง 2804 ราคา 11.59 ล้านบาท ไม่ได้ให้ส่วนลด</t>
  </si>
  <si>
    <t>ซื้อโนเบิลทองหล่อ</t>
  </si>
  <si>
    <t>นวรัตน์ ภูริปโชติ (พี)</t>
  </si>
  <si>
    <t>0909124495</t>
  </si>
  <si>
    <t>พระราม 9</t>
  </si>
  <si>
    <t>คุณพีเป็นลูกค้า Walk-in ที่กำลังมองหาคอนโดสำหรับอยู่อาศัยเอง ปัจจุบันเช่าอยู่แถวอโศก และเคยมีประสบการณ์เช่าคอนโดโครงการนิช ไอดี ย่านพระราม 2 ซึ่งคุณพีให้ความสนใจกับห้องแบบ 1 Bedroom Plus เป็นพิเศษ ขณะนี้ คุณพีกำลังอยู่ในช่วงเก็บข้อมูล และต้องนำรายละเอียดกลับไปให้แฟนดูก่อน หากแฟนสนใจ อาจนัดเข้ามาดูโครงการอีกครั้ง แต่คาดว่าจะยังไม่สามารถเข้าชมภายในเดือนนี้ เบื้องต้น คุณพีขอ ใบเสนอราคาสำหรับห้องชั้น 19 ห้อง 1908 เพื่อใช้ประกอบการตัดสินใจ</t>
  </si>
  <si>
    <t xml:space="preserve">ขอชะลอการดูคอนโดไปก่อน </t>
  </si>
  <si>
    <t xml:space="preserve">3/5/2025 ตัดสาย </t>
  </si>
  <si>
    <t>9/5 รอดูตอนโครงการสร้างเสร็จ</t>
  </si>
  <si>
    <t>ชูชัย จึงชัยชนะ</t>
  </si>
  <si>
    <t>0866128598</t>
  </si>
  <si>
    <t>intragram</t>
  </si>
  <si>
    <t>ณยา รัตนพฤกษ์สกุล</t>
  </si>
  <si>
    <t>0632632038</t>
  </si>
  <si>
    <t>เพชรบุรี</t>
  </si>
  <si>
    <t>คุณณยา ลูกค้านัดหมาย สนใจห้องไว้สำหรับอยู่เอง ปัจจุบันเช่าอยู่ที่นิชไพรด์ ทองหล่อ แบบ 2 ห้องนอน ตอนนี้อยู่ในช่วงเก็บข้อมูล ชอบชั้นสูงๆ เพราะตอนนี้เช่าชั้นสูงอยู่ ขอใบเสนอราคา ชั้น 3504 ส่วนลด 300 K บาท ลูกค้าขอกลับไปคิดก่อน เพราะอยู่ในช่วงเก็บข้อมูล</t>
  </si>
  <si>
    <t xml:space="preserve">31/5/25 ตอนนี้ไม่สนใจแล้ว </t>
  </si>
  <si>
    <t>ยังไม่ได้รีบตัดสินใจ เพราะยังดูเรื่อยๆ</t>
  </si>
  <si>
    <t>ภาวิต ศุภทิปมงคล</t>
  </si>
  <si>
    <t>0909336451</t>
  </si>
  <si>
    <t>Nilima   Khorana</t>
  </si>
  <si>
    <t>081 8374538</t>
  </si>
  <si>
    <t>คุณนิลัม ลูกค้านัดหมาย สนใจดูไว้สำหรับอยู่เอง ให้ลูกชาย ปัจจุบันบ้านอยู่ซอยเอกมัยหลังโครงการ วันนี้ดูห้องแล้วชอบ 1bed plus ขอโบชัวกลับไปให้ลูกชายดูก่อน พรุ่งนี้เวลา 17.00 จะกลับเข้ามาคุยรายละเอียด และราคาอีกครั้ง</t>
  </si>
  <si>
    <t xml:space="preserve">ดูเฉยๆ ยังไม่แผนซื้อในปี 2567  </t>
  </si>
  <si>
    <t>สุพัตรา อาจหาญ</t>
  </si>
  <si>
    <t>0657746691</t>
  </si>
  <si>
    <t>สุขุมวิท</t>
  </si>
  <si>
    <t xml:space="preserve">เจ้าของกิจการ </t>
  </si>
  <si>
    <t>คุณเรนมากับแฟนชาวต่างชาติ มองหาคอนโดขนาดพื้นที่ 60 ตร.ม. ขึ้นไป เพื่อไว้พักอาศัยเอง ปกติตอนนี้อยู่คอนโด noble ตรงสุขุมวิท 33 ที่มองหาคอนโดเพราะแฟนชาวต่างชาติมีแพลนว่าอาจจะมาอยู่ไทยถาวร เลยเป็นช่วงที่กำลังหาคอนโด เลยลองเข้ามาดูข้อมูลโครงการ ยังไม่มีแพลนตัดสินใจในเร็วๆนี้ (ลูกค้าค่อนข้างเงียบมากๆ)</t>
  </si>
  <si>
    <t>ไม่มีแพลนตัดสินใจ</t>
  </si>
  <si>
    <t>ยังไม่รีบตัดสินใจ</t>
  </si>
  <si>
    <t>google</t>
  </si>
  <si>
    <t>แทนฝัน พงศ์พฤกศทล</t>
  </si>
  <si>
    <t>0814325666</t>
  </si>
  <si>
    <t>ถ.เลียบด่วนเอกมัย รามอินทรา</t>
  </si>
  <si>
    <t>ความคุ้มค่าของราคา</t>
  </si>
  <si>
    <t>คุณแทนฝันมากับน้องชาย ขับรถไฟฟ้ามาชมโครงการ ดูเป็นรูปแบบ 2 ห้องนอน ที่เลี้ยงสัตว์ได้ เพราะมีเลี้ยงน้องแมว แจ้งว่าไปดูมาหลายโครงการมากๆแล้วยังไม่เจอี่ถูกใจ แต่ชอบlay out ของทางโครงการเรา ตำแหน่ง 06 ลูกค้าดูที่ชั้น 12A ไม่ชอบชั้นสูงมาก เพราะเป็นคนกลัวความสูง เบื้องต้นให้ส่วนลดลูกค้าไป300,000 บาท แต่วันนี้ลูกค้ายังไม่สามารถตัดสินใจได้ แจ้งมีเทียบโครงการอื่น Via61 และ Pynn</t>
  </si>
  <si>
    <t>เปรียบเทียบโครงการอื่น</t>
  </si>
  <si>
    <t>จองออนไลน์</t>
  </si>
  <si>
    <t>ศุลีพร จาง</t>
  </si>
  <si>
    <t>0818416518</t>
  </si>
  <si>
    <t>หนองแขม</t>
  </si>
  <si>
    <t>คุณเจี๊ยบ มากับตุ๊ง ได้รับคำแนะจาก คุณชูชัย เจ้าของห้อง A1913 ให้เข้ามาชมโครงการ สนใจห้องไว้สำหรับลงทุนปล่อยเช่า ดูห้องรูปแบบ 2 ห้องนอน ชั้น 2313 ราคา 8.65 ลด 400K เท่ากับเพื่อนที่ได้ไป ลูกค้ามีความคิดเห็นว่า ถ้ารออีกสัก1-2 เดือน เผื่อมีการเทลดราคา จึงขอเอาข้อมูลกลับไปคุยกันก่อน</t>
  </si>
  <si>
    <t>รอราคาที่ลดลง ยังไม่รีบ</t>
  </si>
  <si>
    <t xml:space="preserve">เทียบโครงการอื่น </t>
  </si>
  <si>
    <t>phongpan mupayak</t>
  </si>
  <si>
    <t>0815675898</t>
  </si>
  <si>
    <t>ราชบูรณะ</t>
  </si>
  <si>
    <t>เจ้้าของกิจการ</t>
  </si>
  <si>
    <t>เก็บไว้เป็นทรัพย์สิน</t>
  </si>
  <si>
    <t>ถ.สุขุมวิท มุ่งหน้าบางนา(ขาออก)</t>
  </si>
  <si>
    <t xml:space="preserve">ส่วนลดเงินสด </t>
  </si>
  <si>
    <t>การเงินและการลงทุน แฟชั่น อสังหาริมทรัพย์</t>
  </si>
  <si>
    <t>Emporium EmQuartier</t>
  </si>
  <si>
    <t xml:space="preserve">Reference </t>
  </si>
  <si>
    <t xml:space="preserve">คุณโน้ต ขับรถยนต์มาสด้าสีขาว มาคนเดียว คุณโน้ตแจ้งว่าต้องการซื้อไว้เป็นทรัพย์สิน และอาจจะมาอยู่เองในอนาคต สนใจห้องรูปแบบ 1bedplus เท่านั้น เคยดูข้อมูลโครงการผ่านออนไลน์มาบ้างแล้ว วันนี้ที่เข้ามาเพราะอยากมาเห็นห้อง และอยากมาดูราคา คุณโน้ตได้ใบเสนอราคา2507ไป ให้ส่วนลด 200,000 ลูกค้ายังไม่ได้ต่อรองเพิ่ม เพราะขอเทียบกับ reference(ไปดูมาแล้วได้ขนาดประมาณ30ตร.ม. 6ล้านปลาย) และ Rhythm(ลูกค้าแจ่งว่าน่าจะไม่เอาแน่นอน เพราะว่าเสียหายเยอะ ห้องที่จะขายยยังมีรอยร้าวอยู่เลย) และลูกค้าสอบถามถึงความเสียหายของแผ่นดินไหว สอบถามว่ายังขายได้ปกติไหม  </t>
  </si>
  <si>
    <t>ยังไม่รีบตัดสินใจ ขอดูไปเรื่อยๆก่อน</t>
  </si>
  <si>
    <t xml:space="preserve">22/5  มีไปดู Noble Form Thonglor เพิ่มเติม แพลนตัดสินใจ 1-2เดือน </t>
  </si>
  <si>
    <t>29/7 15.02 ไม่รับสาย</t>
  </si>
  <si>
    <t>instagram</t>
  </si>
  <si>
    <t>chanakarn Amarit</t>
  </si>
  <si>
    <t>0652387613</t>
  </si>
  <si>
    <t>กรุงเทพกรีฑา</t>
  </si>
  <si>
    <t>สาธร</t>
  </si>
  <si>
    <t>moet hennessy (บริษัท ดิอาจิโอ โมเอ็ท เฮนเนสซี่ (ประเทศไทย) จำกัด)</t>
  </si>
  <si>
    <t>ทองหล่อซอย10 เอกมัย5</t>
  </si>
  <si>
    <t xml:space="preserve"> EmQuartier Centralworld</t>
  </si>
  <si>
    <t>168 สุขุมวิท36 / ชีวาทัย ทองหล่อ</t>
  </si>
  <si>
    <t>คุณเน ขับรถยนต์ BMW S3 ทะเบียน 5ขร1506 มาคนเดียว ตอนนี้ทำงานอยู่ที่สาธร moet hennessy บ้านอยู่กรุงเทพกรีฑา มองหาคอนโด 2 ห้องนอน ในเส้นสุขุมวิท โซนแถวเอกมัยทองหล่อ เป็นหลัก ตั้งงบไว้ไม่เกิน 7 ล้าน มีแพลนอยากจะเข้าอยู่ช่วงปลายปี2568นี้ ไม่ได้เน้นคอนโดว่าจะต้องเลี้ยงสัตว์ได้ แต่เห็นว่าของเราเลี้ยงสัตว์ได้เลยดูชั้นสำหรับเลี้ยงสัตว์ เพราะเลี้ยงน้องหมามอลทีสอยู่1ตัว เผื่อจะพามาบ้างครั้งคราว พอพาชมรูปแบบห้องเสร็จ ลูกค้าแจ้งว่าไม่ชอบแปลนเพราะรู้สึกวว่าห้องนั่งเล่นเล็กเกินไป จึงขอนำข้อมูลกลับไปตัดสินใจดูก่อน เพราะมีไปดูของชีวาทัยทองหล่อ และกำลังจะไปดู168สุขุมวิท36 ต่อ</t>
  </si>
  <si>
    <t>29/4 ไม่รับสาย 16.22 pm</t>
  </si>
  <si>
    <t>คุณมารีทท์ มะดะเรส</t>
  </si>
  <si>
    <t>0956242835</t>
  </si>
  <si>
    <t>อสังหาริมทรัพย์ การเงินและการลงทุน การดูแลสุขภาพ</t>
  </si>
  <si>
    <t>Mega Bangna</t>
  </si>
  <si>
    <t xml:space="preserve">คุณเล็ก ขับรถยรต์ toyota vios มาคนเดียว ลูกค้าเช่าอยู่แถวสุขุมวิท101 เดือนละ14,000 บาท มองหาคอนโดเพื่อการลงทุนปล่อยเช่า และมองหาเฉพาะทำเลเอกมัย ทองหล่อเท่านั้น งบไม่เกิน3ล้าน และต้องการ35 ตร.ม. ขึ้นไปเท่านั้น เพราะว่าผลตอบแทนดีกว่ามีแจ้งราคาเฉลี่ยของเส้นเอกมัยไปแล้ว ลูกค้ารับฟังและเข้าใจ แต่ก็บอกว่าในอนาคตก็อาจจะขายไม่ได้ และมีราคา3ล้านก็ได้ วันนี้เลยลองเข้ามาดู แจ้งราคาเบื้องต้นไป ลูกค้าไม่รับใบเสนอราคา และสอบถามว่าถ้ากู้ไม่ผ่านเราคืนเงินดาวน์ไหม </t>
  </si>
  <si>
    <t>Dead - คล้าย Survey</t>
  </si>
  <si>
    <t>นิรชา ครองบุ่งกล้า</t>
  </si>
  <si>
    <t>0619395563</t>
  </si>
  <si>
    <t>สายไหม</t>
  </si>
  <si>
    <t xml:space="preserve">พระราม 4 </t>
  </si>
  <si>
    <t>บางจากรีเทล</t>
  </si>
  <si>
    <t>พนักงานทั่วไป</t>
  </si>
  <si>
    <t>คุณโอ๋ เดินทางมากับน้องสาว โดยรถยนต์ฮอนด้าซิติ สนใจมองหาคอนโดไว้แจ้งว่า อาจอยู่เองก่อน แล้วในอนาคตปล่อยเช่า ดูห้องเล็กสุด ปัจจุบันอยู่บ้านสายไหม แต่ทำงานอยู่แถวพระราม 4 บริษัทบางจากรีเทล ถ้ามีคอนโดเอกมัยก็จะเดินทางไปทำงานได้ง่าย มีแพลนกู้ร่วมกับน้องสาว ตนเองเงินเดือน 4 หมื่น น้องสาวเงินเดือน 3 หมื่นบาท มีการสอบถามเรื่องดอกเบี้ยและการผ่อนต่อเดือนเท่าไหร่ เบื้องต้นเสนอห้อง 1001 และ 1801 ให้ส่วนลดไป 300 K บาท แจ้งลูกค้าว่า ส่วนลดนี้จนถึงวันที่ 30 เมษายน เท่านั้น ลูกค้าขอกลับไปคุยกันกับครอบครัวก่อน เพราะเพิ่งเริ่มดูคอนโด (เบอร์โทรศัพท์ที่ลูกค้าแจ้งมา ซ้ำกันในระบบอีก 2 ท่าน คนละชื่อ )</t>
  </si>
  <si>
    <t xml:space="preserve">ไม่มีแพลนตัดสินใจ </t>
  </si>
  <si>
    <t>ตอนนี้ยังไม่สนใจ ยังไม่มีแพลน</t>
  </si>
  <si>
    <t>line OA</t>
  </si>
  <si>
    <t>กังวลเรื่องสินเชื่อ</t>
  </si>
  <si>
    <t>ธนาคม อังสโวทัย</t>
  </si>
  <si>
    <t>0987712175</t>
  </si>
  <si>
    <t>tomonsky@hotmail.com</t>
  </si>
  <si>
    <t>คุณธนาคมมากับเพื่อนชาวต่างชาติ โดยรถตู้ส่วนตัว ปกติแล้วทำงานอยู่ที่ประเทศอังกฤษ ตอนนี้กลับมาเยี่ยมญาติที่ไทยจะกลับอังกฤษวันที่ 6/5/25 มองหาคอนโดไว้สำหรับการลงทุนปล่อยเช่า เบื้องต้นลูกค้าชอบห้อง 1bed plus เสนอ1408 ราคา6.04 ให้ส่วนลด 300,000 ลูกค้าอยากได้ส่วนลด 500,000 แต่ก็ยังไม่พร้อมตัดสินใจวันนี้  จะให้คำตอบในอีก 2-3วัน  ขอไปคุยกับธนาคารก่อน เพราะกังวลเรื่องการกู้ เพราะตนเองทำงานที่ต่างประเทศ และมีหนี้ในธนาคารอยู่แล้ว ถ้าแบงค์แจ้งว่าอนุมัติได้ จะกลับมาคุยรายละเอียดอีกครั้ง ก่อนกลับอังกฤษ</t>
  </si>
  <si>
    <t xml:space="preserve">คุณธนาคมแจ้งว่า ธนาคารไม่สนับสนุน </t>
  </si>
  <si>
    <t>4/5 เจ้าหน้าที่ธนาคาร UOB แนะนำไม่ให้ซื้อ เพราะนานเกินไป ในอนาคตไม่รู้ว่าจะเกิดอะไรขึ้บ้าง ให้ไปดูโครงการที่ใกล้เสร็จ หรือเสร็จแล้ว มีทรัพย์ที่ติดธนาคารอยู่ 8 แสน (ได้มีสอบถมไปว่า เจ้าหน้าที่ธนาคารเป็นนักลงทุนหรอ เพราะอะไรเขาถึงมองว่าไม่ควรซื้อ คุณธนาคมแจ้งว่าพี่ก็ไม่รู้ )</t>
  </si>
  <si>
    <t>Dead - เบอร์โทรติดต่อไม่ได้แล้ว</t>
  </si>
  <si>
    <t xml:space="preserve">สุขุม วรรณเดชะ </t>
  </si>
  <si>
    <t>0814041488</t>
  </si>
  <si>
    <t>พัฒนาการ</t>
  </si>
  <si>
    <t>ถนนเอกมัย</t>
  </si>
  <si>
    <t>J-Avenue/Marche Thonglor/Gateway ekkamai</t>
  </si>
  <si>
    <t xml:space="preserve">คุณสุขุม เดินมาจากรถไฟฟ้า bts สถานีเอกมัย ตอนนี้ทำงานบริษัทที่อยู่ในเอกมัย (ไม่สะดวกบอกชื่อ) ตำแหน่งที่ปรึกษาด้านวิศวะ ตอนนี้เช่าอพาร์ทเม้นท์อยู่พัฒนาการ กำลังมองหาคอนโดเป็นของตัวเองและอยากได้ทำเลเอกมัย ทองหล่อเท่านั้น โดยตั้งงบไว้่ไม่เกิน10ล้าน อยากได้ห้อง 1 bedplus ขึ้นไป ดูไว้อยู่กับแฟน2คน ลูกค้าไม่รีบเข้าอยู่ และยังไม่ได้มีแพลนตัดสินใจในเร็วๆนี้ ลูกค้าขอใบเสนอราคา ตำแหน่ง 06 (1906 ไม่ได้ให้ส่วนลด) ก่อนกลับมีสอบถามว่า ทำไมถึงมาทำงานที่บริษัทเสนา </t>
  </si>
  <si>
    <t>ติดต่อไม่ได้แล้ว</t>
  </si>
  <si>
    <t>13.08 ปิดเครื่อง</t>
  </si>
  <si>
    <t>22/5 14.29 ปิดเครื่อง</t>
  </si>
  <si>
    <t>23/5 ปิดเครื่อง  24/5ปิดเครื่อง 25/5 ปิดเครื่อง</t>
  </si>
  <si>
    <t>อัจฉรารัตน์ ฉิมดี</t>
  </si>
  <si>
    <t>0959016334</t>
  </si>
  <si>
    <t>ปากเกร็ด</t>
  </si>
  <si>
    <t>คุณมดเป็นเดินทางมากับแฟนเป็นชาวต่างชาติโดยรถส่วนตัว มาจากปากเกร็ด สนใจดูคอนโดไว้สำหรับลงทุนปล่อยเช่า รู้จักโครงการผ่านป้ายหน้าโครงการ เพราะมาต่อขนตาแถวนี้ เลยแวะเข้ามาดู ปัจจุบัน มีคอนโดไว้สำหรับปล่อยเช่าปลายที่ ที่โซนชาญเมือง เช่น นนทบุรี/ โซนปู่เจ้า ดูห้อง 1 bed plus 34.5 ตรม ชั้น 1408 ให้ส่วนลด 350k ราคาสุทธิ 5.69 ลูกค้ามีแปลนจ่ายครึ่งนึงกู้ครึ่งนึง แต่ต้องกลับไปคุยกันกับแฟนก่อน คาดว่า จะให้คำตอบได้ ภายในสิ้นเดือนนี้</t>
  </si>
  <si>
    <t>ไม่รับสาย ไม่อ่านไลน์</t>
  </si>
  <si>
    <t>3/6/25 16.52 ไม่รับสาย</t>
  </si>
  <si>
    <t>ลูกค้าแจ้งว่ายังสนใจ ยุ่งไม่มีเวลา เดี่ยวจะติดต่อกลับมา แล้ววางสายเลย</t>
  </si>
  <si>
    <t>ลูกค้ารายได้ต่อเดือน 5 หมื่น มีภาระเพิ่งซื้อรถมา ผ่อนหมื่นกว่าบาท และมีภาระเรื่องลูกอีก เสนอให้จองและทำสัญญา ไม่ต้องผ่อนดาวน์ ให้มาเช็คเครดิคตก่อน ถ้าเครดิตผ่านค่อยทำสัญญา ลูกค้าก็มองว่า ไม่ไหว และรู้ตัวว่ายังไงก็กู้ไม่ผ่าน</t>
  </si>
  <si>
    <t>Line OA</t>
  </si>
  <si>
    <t>0612709110</t>
  </si>
  <si>
    <t>w.phuwakit@hotmail.com</t>
  </si>
  <si>
    <t>อาชีพอิสระ</t>
  </si>
  <si>
    <t>คุณวอร์ม ลูกค้านัดหมาย LINE oa เดินทางมากับแฟน ด้วยรถมอเตอร์ไซต์ ปัจจุบันพักอยู่คอนโด แถวพระรามเก้า เช่าอยู่ อยากซื้อเป็นของตัวเอง อยากได้แถวเอกมัย  ดูห้อง 1bed plus ชั้นสูงๆ ชอบชั้น 35 เสนอ ห้อง 3503 ส่วนลด 300K บาท ลูกค้าของไปเซอเวร์แถวนี้ก่อนว่ามีอะไรบ้าง และขอกลับไปปรึกษากันก่อน แพลนตัดสินใจ 1-3 เดือน</t>
  </si>
  <si>
    <t>3/6/25 16.54 ไม่รับสาย</t>
  </si>
  <si>
    <t>4/6/25 14.09 ไม่รับสาย</t>
  </si>
  <si>
    <t>26/6 ลูกค้าบอกว่าก็ยังสนใจอยู่ สอบถามข้อมูลเพิ่มเติ่มเกี่ยวกับ ผนังห้องการกันเสียง เพราะลูกค้าทำงานไลฟ์สด แจ้งลูกค้าไปว่า ส่วนลด 3 แสนจะไม่มีอีกแล้ว ได้แค่สิ้นเดือนนี้เท่านั้น และราคากำลังจะปรับขึ้น</t>
  </si>
  <si>
    <t>30/6/25 book 3503</t>
  </si>
  <si>
    <t>พรรณิกา แผ่นสุวรรณ</t>
  </si>
  <si>
    <t>0646266174</t>
  </si>
  <si>
    <t>pan_pansu@hotmail.com</t>
  </si>
  <si>
    <t>บางจาก</t>
  </si>
  <si>
    <t>natural media</t>
  </si>
  <si>
    <t xml:space="preserve">6-12เดือน </t>
  </si>
  <si>
    <t>ทองหล่อซอย10</t>
  </si>
  <si>
    <t>อสังหาริมทรัพย์ การเงินและการลงทุน การท่องเที่ยว</t>
  </si>
  <si>
    <t>siam paragon</t>
  </si>
  <si>
    <t xml:space="preserve">คุณเม ขับรถยนต์ toyota yaris สีขาว มาคนเดียว โดยส่วนตัวคุณเมทำงานเกี่ยวกับเครื่องมือแพทย์วิ่งโซนเอกมัย ทองหล่อ พระราม9 และพักอยู่คอนโดเอลลิโอ เดล เรย์ สุขุมวิท 64 คุณแม่ซื้อให้ แต่ตอนนี้กำลังมองหาคอนโดที่สามารถเลี้ยงสัตว์ได้ เพราะเลี้ยงน้องแมวอยู๋2ตัว คุณเมดูชั้น12A11 และ 3012 ได้ใบเสนอราคาไป2ห้อง และสอบถามส่วนลด จึงให้ส่วนลดไป3แสนบาท แต่คุณเม ต้องกลับไปคุยกับคุณแม่ก่อน แพลนตัดสินใจภายในปีนี้  </t>
  </si>
  <si>
    <t>12.57 ตัดสาย และทักไลน์กลับมา แจ้งว่าอยู่ ตปท เดี๋ยวกลับไทย โทรมาหา</t>
  </si>
  <si>
    <t xml:space="preserve">13/6/25 ไม่รับสาย ไม่อ่านไลน์ </t>
  </si>
  <si>
    <t>27/6 11.28 ไม่รับสาย</t>
  </si>
  <si>
    <t xml:space="preserve">29/7 15.05ไม่รับสาย </t>
  </si>
  <si>
    <t>ดูเฉยๆไม่ได้มีแผนจะซื้อในปี2568</t>
  </si>
  <si>
    <t>ขวัญฤทัย แซ่เจว</t>
  </si>
  <si>
    <t>0655924922</t>
  </si>
  <si>
    <t>1ปีขึ้นไป</t>
  </si>
  <si>
    <t xml:space="preserve">ถนนเอกมัย </t>
  </si>
  <si>
    <t>การเงินและการลงทุน ธุรกิจการค้า</t>
  </si>
  <si>
    <t xml:space="preserve">EmQuartier </t>
  </si>
  <si>
    <t xml:space="preserve">คุณจอยเดินมากับแฟนชาวต่างชาติ(มาเลเซีย) และแมวอีก1ตัว คุณจอยและแฟนทำงานเกี่ยวกับ IT  ตอนนี้เช่าคอนโด ibizaพระราม9  วันนี้มาทานข้าวแถวนี้ และกำลังเดินเล่น พอดีเดินผ่านหน้าโครงการ และเห็นว่ากำลังก่อสร้าง เลยอยากเห็นรูปแบบห้อง พาชมโครงการและสอบถามถึงงบประมาณ คุณจอยบอกว่าไม่ได้ตั้ง คือยากดูไว้ก่อน ขอดูห้องทุกรูปแบบ แจ้งว่า ดูแล้วชอบพื้นที่ 2 ห้องนอน  เพราะชอบห้องใหญ่ ดูราคา 3014 2804  แจ้งโปรโมชั่นตอนนี้ไป ลูกค้าบอกไม่รีบตัดสินใจเพราะอยู่ในช่วงดูๆคอนโด สอบถามเรื่องของแพลนการตัดสินใจ ลูกค้าบอกยังไม่มีเลย ดูๆไปเรื่อยๆ </t>
  </si>
  <si>
    <t>พิชญ์ธนันท์ ธีรกิตติยานนท์</t>
  </si>
  <si>
    <t>blue cuips</t>
  </si>
  <si>
    <t>คุณพิชา เดินมาจากทองหล่อซอย10 เปิดร้านเสริมสวยอยู่ซอยนั้น และทำธุรกิจเทรดหุ้น เปิดเป็นบริษัทมาประมาณ 2 ปี กำลังมองหาคอนโดเพื่ออยู่เอง และคุ้นชินทำเล เห็นโครงการเราเกือบทุกวัน เลยลองเข้ามาดูตั้งงบ 4-5 ล้าน พาชมห้องตัวอย่างคุณพิชาชอบห้อง1ห้องนอน และขอใบเสนาราคา 12A09 แต่ยังไม่ได้ตัดสินใจ เพราะต้องกลับไปปรึกาาครอบครัว</t>
  </si>
  <si>
    <t>ระยะเวลาการก่อสร้างนานเกินไป</t>
  </si>
  <si>
    <t>ต้องการพร้อมอยู่</t>
  </si>
  <si>
    <t xml:space="preserve">13.00 ไม่รับสาย </t>
  </si>
  <si>
    <t>31/5/25 12.51ไม่รับสาย(ตัดสาย)</t>
  </si>
  <si>
    <t>3/6/25 16.48ไม่รับสาย /13/6/25 10.01ไม่รับสาย /18/6 ไม่รับสาย 27/6 เอาเบอร์ส่วนตัวโทรไป แจ้งว่าคุยกับที่บ้านแล้วอยากได้พร้อมเข้าอยู่</t>
  </si>
  <si>
    <t>ดาตนาถ อุ่นในธรรม (ส้ม)</t>
  </si>
  <si>
    <t>0897223564</t>
  </si>
  <si>
    <t>วังทองหลาง</t>
  </si>
  <si>
    <t xml:space="preserve">คุณส้ม walk in ขับรถมอไซต์ มาจากลาดพร้าว เพิ่งย้ายมาจากต่างจังหวัด มาอยู่กับแฟนที่ลาดพร้าว  กำลังหาคอนโดไว้สำหรับอยู่อาศัย 2 คน ปัจจุบันอยู่แถวบดินทร์  เป็นคอนโดผ่อนหมดแล้ว แฟนเป็นคนผ่อน เงินเดือน 48000 ต้องการขาย เนื่องจากเกิดแผ่นดินไหวแล้วมีรอยร้าวเยอะ และหาที่อยู่ใหม่ สนใจแถวเอกมัย ลูกค้าแจ้งว่า หาข้อมูลใน googleแล้ว เห็นโครงการราคา 3.8 เลยเข้ามาดู พอแจ้งราคาเริ่มแล้วแล้วลูกค้ารู้สึกตกใจ เพราะอยากได้ประมาน 3 ล้าน หลังจากพาลูกค้าชมห้องตัวอย่าง คุณส้มขอดูห้องที่ราคาถูกที่สุด เสนอห้อง 1001 ราคา 5.05 ให้ส่วนลด 300K สุทธิ 4.75 ลูกค้าชอบห้อง และโครงการ  แต่ไม่สามารถตัดสินใจเองได้ เพราะแฟนต้องเป็นคนกู้และจ่าย คุณส้มแค่มาดูให้ เลยต้องกลับไปคุยกันก่อน </t>
  </si>
  <si>
    <t>ปรึกษาครอบแล้วแต่ครอบครัวไม่เห็นด้วย</t>
  </si>
  <si>
    <t>ไม่รับสาย</t>
  </si>
  <si>
    <t>30//5/2025</t>
  </si>
  <si>
    <t>ไม่รับสาย//3/6/25 ไม่รับสาย. // 4/6/25 15.54 ไม่รับสาย แฟนไม่เห็นด้วย เกินงบ</t>
  </si>
  <si>
    <t>29/7/25 ไม่รับสาย</t>
  </si>
  <si>
    <t>ความคุุ้มค่า</t>
  </si>
  <si>
    <t>คุณแนน ลูกค้า walk in มากับคุณป้า ขับรถ ฮอนด้า งท2251 เชียงใหม่ มองหาคอนโดสำหรับเลี้ยงสัตว์ได้ ทำงานเป็นพนักงานประจำ แถวสีลม หาคอนโดโซนเอกมัยเท่านั้น  กู้เป็นบ้านหลังที่ 2  คุณแนนเลี้ยงแมว 1 ตัว พาชมห้อง 1 bed และ 1 bed plus คุณแนนชอบห้อง 1 bed plus มากว่า เสนอห้อง 12A07 ราคา 5.99 ให้ส่วนลด 300K แต่ว่าคุณแนนเพิ่งจองที่ Movenpick ก่อนหน้าที่จะเข้ามาชมโครงการของเราเมื่อ 1 ชมที่ผ่านมา เห็นโครงการของเราชอบมากกว่า แต่ไม่อยากทิ้งเงินจอง เลยเสนอส่วนลดเพิ่ม 1แสนบาท เพื่อชดเชยเงินจองที่เพิ่งจ่ายไป ลูกค้าเลยสบายใจและตัดสินใจจองห้อง 12A07 ในราคาสุทธิ 5.59 MB</t>
  </si>
  <si>
    <t>sonia</t>
  </si>
  <si>
    <t>6-12 เดือน</t>
  </si>
  <si>
    <t>คุณ Sonia เป็นชาวฮ่องกง มากับแฟน(แฟนมี THAI ID)แต่พูดไทยไม่ได้ สนใจห้องไว้สำหรับลงทุนปล่อยเช่า ดูห้อง 1bed plus ชั้นที่เป็น pet friendly ชั้น30 เสนอชั้น 3008 แต่ลูกค้าขอเทียบราคาชั้นอื่นๆด้วย ถ้าซื้อจะใช้ชื่อแฟนซื้อเพราะมี Thai id จะได้ราคาที่เป็นคนไทย แต่ตอนนี้อยู่ในช่วงเก็บข้อมูล ขอกลับไปคุยกันก่อน เพราะไม่ได้รีบ โครงการกว่าจะเสร้จอีกนาน เพราะอยากลงทุน และได้ผลตอบแทนเลย</t>
  </si>
  <si>
    <t>อยากได้โครงการที่สร้างเสร็จแล้ว เพราะอยากลงทุนและได้ผลตอบแทนเลยไม่ได้อยากผ่อนดาวน์</t>
  </si>
  <si>
    <t>instargram</t>
  </si>
  <si>
    <t>จักรฤกษ์ โชติดำรงค์</t>
  </si>
  <si>
    <t>0989419464</t>
  </si>
  <si>
    <t>วิภาวดี</t>
  </si>
  <si>
    <t xml:space="preserve">คุณโอม มากับคุณแตน และน้องหมาชื่อ ออเดอร์  เป็นลูกค้านัดหมายจากLine OA สนใจห้องสำหรับเลี้ยงสัตว์โดยเฉพาะ และมองหารูปแบบ2นอนเท่านั้น เพราะโดยปกติอยู่อาคารพาณิชย์กับครอบครัว แต่แบ่งครอบครัวละชั้น เลยค่อนข้างอยากได้ห้องใหญ่ และหาโครงการที่ใกล้ รพ.สัตว์ เป็นหลักเพราะน้องหมาอายุเยอะแล้ว พาชมโครงการ ชอบแปลนห้องตัวอย่าง 2นอน แต่อยากได้ขนาดใหญ่กว่านั้น เลยเสอน 3006 ไป เพราะเป็นรูปแบบคล้ายๆกัน แจ้งไปแล้วว่า เหลือแค่1ห้อง สำหรับแปลนนี้ ให้ส่วนลดไป 300,000 แต่ยังไม่ได้ตัดสินใจ เพราะว่าขอดูไปเรื่อยๆก่อน </t>
  </si>
  <si>
    <t xml:space="preserve">9.59 จริงๆก็สนใจแต่ว่ายังไม่ได้รีบ เพราะเป็นช่วงที่ดูเรื่องเวลา ว่ามันจะยังไงครับ </t>
  </si>
  <si>
    <t>พัชรพล วงศ์ศรีภูมิเทศ</t>
  </si>
  <si>
    <t>0944163335</t>
  </si>
  <si>
    <t>เตาปูน</t>
  </si>
  <si>
    <t xml:space="preserve">คุณพัชรพล เป็นลูกค้านัดหมายจากลีด เดินทางมาด้วยรถไฟฟ้าbts และต่อวินมอเตร์ไซเข้ามา ปกติพักอาศัยคอนโดอยู่แถวเตาปูน  พาชมห้องตัวอย่าง คุณพัชรพลแจ้งว่าชอบทุกรูปแบบและขอใบเสนอราคาทั้งหมด ให้ส่วนลดไป200K ถ้าซื้ออาจจะซื้อไว้อยู่เอง แต่ตอนนี้แค่เข้ามาชมโครงการเฉยๆ ไม่ได้มีแพลนจะซื้อ </t>
  </si>
  <si>
    <t>ไม่มีแพบนตัดสินใจซื้อ</t>
  </si>
  <si>
    <t>สอบถามแพลนตัดสินใจ ลค แจ้งว่าไม่มี</t>
  </si>
  <si>
    <t>ออย</t>
  </si>
  <si>
    <t>0869786432</t>
  </si>
  <si>
    <t>กรุงเทพ</t>
  </si>
  <si>
    <t>คุณออย เป็นลูกค้าที่โทรเข้ามาสอบถาม โดยเป็นสัตวแพทย์จากโรงพยาบาลย่านทองหล่อ กำลังมองหาคอนโดที่อนุญาตให้เลี้ยงสัตว์ได้ โดยเลี้ยงแมว 1 ตัว สนใจห้องประเภท 1 Bedroom Plus ตั้งงบประมาณไว้ที่ 5–6 ล้านบาท ปัจจุบันอยู่ในช่วง เก็บข้อมูล และเน้นดูเฉพาะโครงการที่ สามารถเลี้ยงสัตว์ได้เท่านั้น   ข้อกังวลของลูกค้า:คุณออยกังวลว่าในอนาคต หากคณะกรรมการนิติบุคคลมีการเปลี่ยนแปลงหลังจากหมดวาระ อาจมีการ โหวตยกเลิกนโยบายให้เลี้ยงสัตว์ได้ โดยเฉพาะในกรณีที่โครงการกำหนดให้เลี้ยงสัตว์ได้เฉพาะบางชั้น เช่น แค่ 3 ชั้น ลูกค้าได้รับข้อมูลจากบางโครงการ (ไม่ได้ระบุชื่อ) ว่า สามารถโหวตคว่ำมติเดิมได้ ซึ่งทำให้ยังไม่ตัดสินใจ และต้องการเก็บข้อมูลเพิ่มเติมก่อน</t>
  </si>
  <si>
    <t>ไม่สนใจโครงการเนื่องจากอยากได้โครงการ pet friendly</t>
  </si>
  <si>
    <t>คุณอรยุพา กลับอำไพ</t>
  </si>
  <si>
    <t>0814967803</t>
  </si>
  <si>
    <t>กทม</t>
  </si>
  <si>
    <t xml:space="preserve">คุณอรยุพา ขับรถ BMW 5ขง5730 มาคนเดียว เป็นลูกค้านัดหมายจากในลีด คุณอรยุพา ดูไว้ลงทุนปล่อยเช่าโดยเฉพาะ และดูแค่ 1 ห้องนอนเท่านั้น โดยปกติไม่เคยปล่อยเช่าโซนในเมือง ปล่อยเช่าแต่ ม.กรุงเทพ รุ็สึกว่าโอเคดี ได้ผู้เช่าตลอด พาชมห้องตัวอย่าง คุณอรยุพา ก็มองแค่1ห้องนอนเท่านั้น ขอใบเสนอราคา ตำแหน่ง 01(1001) และ 02  (1802) ให้ส่วนลดไป3แสน แต่ยังไม่ตัดสินใจเพราะว่าขอไปหาข้อมูลเรื่องผู้เช่าก่อน เนื่องจากมีความกังวล ไม่เคยปล่อยเช่าโซนในเมือง และราคานี้ ยังไม่เคยซื้อ </t>
  </si>
  <si>
    <t xml:space="preserve">11.30 ไม่สะดวกคุย </t>
  </si>
  <si>
    <t xml:space="preserve">28/6 ลูกค้าแจ้งว่าราคามันสูงไป </t>
  </si>
  <si>
    <t>คุณกันย์ยภัค วิชญะวรรณพงศ์</t>
  </si>
  <si>
    <t>0935636663</t>
  </si>
  <si>
    <t>ราชพฤก</t>
  </si>
  <si>
    <t>kns inter logistics</t>
  </si>
  <si>
    <t>3-6เดือน</t>
  </si>
  <si>
    <t xml:space="preserve">คุณออย ขับรถมาคนเดียว Zeekr ทะเบียน 5ขอ4344 ตอนนี้พักอาศัยอยู่บ้านเช่าแถวราชพฤก และเคยเช่าอยู่นิช ไพร์ด เตาปูน โดยปกติจะไม่ค่อยได้เข้ามาโซนเอกมัย แต่แฟนที่เป็นต่างชาติอยากได้โซนเอกมัย   พาคุณออยชมห้องตัวอย่าง คุณออยถ่ายวีดีโอตลอดเพื่อส่งไปให้แฟนดู จึงมีสอบถามว่าดูทำเลไหนไว้บ้าง คุณออยแจ้งว่าก็ทั่วเลย หลังจากดูห้องตัวอย่างเสร็จคุณออยไม่ได้ขอใบเสนอราคา เพราะแจ้งว่ามันนานเกินไป   มีเสนอโครงการ piti101 แต่ ลค ยังไม่ได้นัดหมาย </t>
  </si>
  <si>
    <t xml:space="preserve">ติดระยะเวลาการก่อสร้าง </t>
  </si>
  <si>
    <t xml:space="preserve">ปภาดา ฉัตรสกุลปัญญา </t>
  </si>
  <si>
    <t>0986382992</t>
  </si>
  <si>
    <t xml:space="preserve">กทม </t>
  </si>
  <si>
    <t xml:space="preserve">ทองหล่อ </t>
  </si>
  <si>
    <t xml:space="preserve">M2 Animation studio </t>
  </si>
  <si>
    <t>การเงินและการลงทุน หนังสือ</t>
  </si>
  <si>
    <t>J-Avenue</t>
  </si>
  <si>
    <t xml:space="preserve">the bese ratchada 19 </t>
  </si>
  <si>
    <t xml:space="preserve">คุณแนน เป็นลูกค้านัดหมาย ตอนนีคุณแนนเช่าอยู่ M-Thonglorเลี้ยงน้องแมว1 ตัว  เดือนละ15,000 ขนาดที่อยู่ประมาณ28ตร.ม. และที่ทำงานอยู่ทองหล่อ เงินเดือน40,000บาท มีความคุ้นชินทำเลเอกมัย ทองหล่อ อยู่แล้วเบื้องต้นลูกค้าดูเป็นห้อง 1bed plus ตั้งงบประมาณ 5 ล้าน พาคุณแนนชมห้องตัวอย่าง คุณแนนชอบ 1bed plus และดูเป็นชั้น12A08 ให้ส่วนลดไป2แสน แต่ลูกค้ายังไม่ได้ต่อรองราคา เพราะมีความกังวลเรื่องตึกสูง จากเหตุแผ่นดินไหว คุณแนนแจ้งว่ามีดูอยู่ที่รัชดา the best ratchada 19 ตรงนั้นมีpet friendly และเป็น low rise อยากไปดูเทียบกับตรงนั้นก่อน </t>
  </si>
  <si>
    <t xml:space="preserve">เปรียบเทียบโครงการอื่น </t>
  </si>
  <si>
    <t xml:space="preserve">16.18ไม่รับสาย </t>
  </si>
  <si>
    <t>6/7 11.27 ไม่รับสาย</t>
  </si>
  <si>
    <t xml:space="preserve">6/7 14.10 ยังขอดูไปเรื่อยๆ ไม่ได้ตัดสินใจที่ไหน เพราะมีเรื่องภาระค่าเช่าที่ต้องจ่าย มีเสนอไปแล้วว่า ถ้าเราเสร็จเร็วขึ้นสนใจไหม หรือไมม่ต้องจ่ายดาวน์เลย สนใจไหม </t>
  </si>
  <si>
    <t>คุ้มค่าราคา /รูปแบบห้อง</t>
  </si>
  <si>
    <t>Book 3503</t>
  </si>
  <si>
    <t>คุณมาริสา</t>
  </si>
  <si>
    <t>บางกระสอ</t>
  </si>
  <si>
    <t>ลูกค้านัดหมายเข้าชมโครงการผ่านทาง Line OA มากับลูกสาวชื่อคุณลิเดีย ปัจจุบันพักอยู่ที่คอนโด Politan Aqua นนทบุรี และเพิ่งซื้อ IDEO Q ทองหล่อให้ลูกชาย ตอนนี้ต้องการหาคอนโดใหม่สำหรับอยู่เอง เพราะลูกสาวอยากย้ายมาอยู่ในเมือง สนใจห้องแบบ 2 ห้องนอน 2 ห้องน้ำ โดยเฉพาะสไตล์ลอฟท์ (Loft) ซึ่งได้แจ้งลูกค้าก่อนเข้าชมแล้วว่าโครงการนี้เป็นรูปแบบ Simplex ลูกค้าขอเข้ามาดูห้องก่อนเพื่อพิจารณา ดูห้อง 2 ห้องนอน ชั้น 28 ห้องเลขที่ 2813 ราคา 8.95 ล้านบาท ลูกค้าขอใบเสนอราคาเพื่อนำกลับไปปรึกษาครอบครัว ก็ยังสนใจห้องสไตล์ลอฟท์ เสนอทางเลือกที่โครงการปิติ 101 ลูกค้าติดเรื่องทำเล ต้องการเฉพาะโซนทองหล่อ – เอกมัย</t>
  </si>
  <si>
    <t>โครงการไม่ตอบโจทย์ ลูกสาวอยากได้ห้อง loft</t>
  </si>
  <si>
    <t>Abhishek Sharma</t>
  </si>
  <si>
    <t xml:space="preserve">เอกมัย </t>
  </si>
  <si>
    <t>resale xt ekkamai/resale c ekkamai</t>
  </si>
  <si>
    <t>คุณ Abhi (ลูกค้าชาวอินเดียจาก Line OA) สนใจห้องไว้สำหรับอยู่เองเวลามาไทยเป็นระยะ และอาจปล่อยเช่าระยะสั้น (6 เดือน) ในอนาคต ต้องการห้องแบบ 1 Bedroom Plus ชั้นต่ำที่สุด เพราะกังวลเรื่องแผ่นดินไหว ปัจจุบันเช่าอยู่ noble remix ชั้น 6  ขอใบเสนอราคาห้อง 1011 และ 1014 เพื่อนำไปพิจารณา ตอนนี้ยังไม่ตัดสินใจ เพราะกำลังเปรียบเทียบกับโครงการ Resale XT Ekkamai และ C Ekkamai</t>
  </si>
  <si>
    <t>ทวิตรา ดำรงมหกุล (มะเหมี่ยว)</t>
  </si>
  <si>
    <t>0630815241</t>
  </si>
  <si>
    <t xml:space="preserve">ราชเทวี </t>
  </si>
  <si>
    <t>yamato protec</t>
  </si>
  <si>
    <t>ลงทุน</t>
  </si>
  <si>
    <t>คุณมะเหมี่ยว ลูกค้านัดหมาย มากับเจ้านายชาวญี่ปุ่น 3 ท่าน เดินทางด้วยรถ Alphard ทะเบียน 1 ขส 5021 ทำงานอยู่ที่บริษัท Yamato Protech เจ้านายทั้ง 3กำลังเก็บข้อมูลเพื่อลงทุนสำหรับปล่อยเช่า โดยโฟกัสในโซน เอกมัย – ทองหล่อ เป็นหลัก ยังอยู่ในช่วงเริ่มต้นของการพิจารณาอาจต้องใช้เวลาในการตัดสินใจ และยังไม่ได้วางแผนซื้อในทันที 
หากโครงการก่อสร้างเสร็จ เจ้านายอาจกลับมาเยี่ยมชมห้องจริงอีกครั้ง เพื่อประกอบการตัดสินใจเพราะต้องการห้องที่สามารถลงทุนแล้ว ได้รับผลตอบแทนทันที วันนี้ ขอรับใบเสนอราคาของยูนิต 1 Bed Plus ห้อง 1407 เพื่อพิจารณาเบื้องต้นก่อน</t>
  </si>
  <si>
    <t>sundeep Kohli</t>
  </si>
  <si>
    <t>ศุภลัย สุขุมวิท39 / cloud ทองหล่อ เพชรบุรี</t>
  </si>
  <si>
    <t>คุณ Sundeep ลูกค้าชาวอินเดียซึ่งย้ายมาอยู่ประเทศไทยได้ 4 ปีแล้วและทำธุรกิจในไทย ปัจจุบันพักอยู่ย่านสุขุมวิท เดินทางมาพร้อมภรรยาเพื่อหาคอนโดสำหรับอยู่อาศัย 2 คน โดยสนใจห้องแบบ 1 Bedroom Plus และได้รับใบเสนอราคาห้องยูนิต 2811 ที่ราคาเต็ม 6.7 ล้านบาท ลด 300,000 บาท เหลือสุทธิ 6.4 ล้านบาท แต่ยังไม่ตัดสินใจซื้อ เนื่องจากต่อรองราคาที่ 5.4 ล้านบาท โดยให้เหตุผลว่าเปรียบเทียบราคา Supalai สุขุมวิท 39 และ Cloud เพชรบุรี ซึ่งมีราคาถูกกว่า.</t>
  </si>
  <si>
    <t>ต้องการห้อง 1 bed plus ชั้น 28 หรือ 26 ในราคา 5.4 เท่านั้น สามารถจ่ายดาวน์ล่วงหน้าให้ 5% ได้</t>
  </si>
  <si>
    <t>vicky</t>
  </si>
  <si>
    <t>0955318883</t>
  </si>
  <si>
    <t>ปทุมธานี</t>
  </si>
  <si>
    <t xml:space="preserve">1 ปีขึ้นไป </t>
  </si>
  <si>
    <t xml:space="preserve">คุณวิกกี้มากับสามีชาวต่างชาติ และน้องหมาบิชอง 2 ตัว ตอนนี้พักอาศัยอยู่บ้านที่ปทุมธานี กำลังมองหาคอนโด 2 ห้องนอน ที่สามารถเลี้ยงสัตว์ได้ ตอนแรกลูกค้าเข้าใจว่าโครงการเรามีส่วนกลางให้กับน้องหมา pet park จึงแจ้งไปว่าโครงการเราเป็น pet allowed เราให้เลี้ยงได้โดยการกำหนดชั้น ลูกค้าขอใบเสนอราคา 12A13 และให้ส่วนลดไป 5 แสน แต่ลูกค้าไม่ได้ต่อรองเพิ่ม เพราะมองว่าโครงการไม่ตอบโจทก์ ไม่ชอบโครงการเนื่องจากไม่ใช่ pet friendly </t>
  </si>
  <si>
    <t>ไม่สนใจโครงการ</t>
  </si>
  <si>
    <t>ศศินา แก้วบัน</t>
  </si>
  <si>
    <t>0875450144</t>
  </si>
  <si>
    <t>sasinakaeonan@gmail.com</t>
  </si>
  <si>
    <t>สีลม</t>
  </si>
  <si>
    <t>Next step</t>
  </si>
  <si>
    <t>อสังหา แฟนชั่น การดูแลสุขภาพ</t>
  </si>
  <si>
    <t>EmSphere / Marche Thonglor</t>
  </si>
  <si>
    <t xml:space="preserve">คุณเบลเป็นลูกค้านัดหมาย ปุจจุบันทำงานบริษัทเกี่ยวกับเอเจนซี่หาโมเดล พบลูกค้าเส้นเอกมัย ทองหล่อเป็นหลัก เงินเดือน45,000 ตอนนี้เช่าอยู๋โครงการ Niche Pride เพชรบุรี-ทองหล่อ เดือนละ 14,000 ตอนนี้รู็สึกว่าอยากหาคอนโดเป็นของตัวเอง เพราะเสียดายค่าเช่า คุณเบลตั้งงบไว้ไม่อยากให้เกิน 4 ล้านบาท เพราะกลัวว่าจะสูงไปแล้วทำให้กู้ไม่ผ่านเนื่องจากก่อนหน้านี้ได้ลองยื่นกู้ the base เพชรบุรี เป็นห้องมือ2 ได้วงเงินมา 3ล้านต้นๆ แต่ไม่ได้ไปต่อเนื่องจากแผ่นดินไหว ตอนนี้เพิ่งเริ่มกลับมาดู และอยากได้โครงการที่สร้างเสร็จช่วงปลายปี2569 และสนใจโครงการของทางเสนา เพราะว่าตอนนี้ที่เช่าอยู่ก็ไม่มีปัญหาอะไร คุณเบลดูห้อง1810 ให้ส่วนลดไป 300,000 แต่คุณเบลมีความกังวลเรื่องผ่อนดาวน์ จึงสอบถามว่าปรับลดได้ไหม คุณเบลอยากจ่ายที่เดือนละ 10,000 จึงบอกไปว่า ถ้าตัดสินใจได้แน่นอน จะช่วยดูแลตรงนี้ให้ คุณเบลขอกลับไปปรึกษาครอบครัว และจะให้คำตอบภายในกลางเดือนสิงหาคม </t>
  </si>
  <si>
    <t>ลำดับ</t>
  </si>
  <si>
    <t>วันที่สร้าง
(วันที่หลีดเข้า)</t>
  </si>
  <si>
    <t>ชื่อ-สกุล</t>
  </si>
  <si>
    <t>เบอร์โทรศัพท์</t>
  </si>
  <si>
    <t>อีเมล</t>
  </si>
  <si>
    <t>บุคคล/นิติบุคคล</t>
  </si>
  <si>
    <t>แหล่งที่มา (สื่อ)</t>
  </si>
  <si>
    <t>Sales ผู้ดูแล</t>
  </si>
  <si>
    <t>เกรดความสนใจ</t>
  </si>
  <si>
    <t>การติดตามผล</t>
  </si>
  <si>
    <t>วันที่แก้ไขล่าสุด</t>
  </si>
  <si>
    <t>รายละเอียดการติดต่อลูกค้า (1)</t>
  </si>
  <si>
    <t>รายละเอียดการติดต่อลูกค้า (2)</t>
  </si>
  <si>
    <t>รายละเอียดการติดต่อลูกค้า (3)</t>
  </si>
  <si>
    <t>รายละเอียดการติดต่อลูกค้า (4)</t>
  </si>
  <si>
    <t>รายละเอียดการติดต่อลูกค้า (5)</t>
  </si>
  <si>
    <t>รายละเอียดการติดต่อลูกค้า (6)</t>
  </si>
  <si>
    <t>รายละเอียดการติดต่อลูกค้า (7)</t>
  </si>
  <si>
    <t>รายละเอียดการติดต่อลูกค้า (8)</t>
  </si>
  <si>
    <t>รายละเอียดการติดต่อลูกค้า (9)</t>
  </si>
  <si>
    <t xml:space="preserve">จ๋า </t>
  </si>
  <si>
    <t>Inbox FB</t>
  </si>
  <si>
    <t>C6 : ลูกค้าสอบถามข้อมูล / รับฟังเฉยๆ / ยังไม่มีกำหนดซื้อ</t>
  </si>
  <si>
    <t>ลค สนใจโครงการ ที่เลี้ยงสัตว์ได้ เพราะว่าเลี้ยงแมว บ้านอยู่อ่อนุช อยากขยับขยายออกมาอยู่คนเดียว ไมม่มีงบในการซื้อ สนใจเป็นแบบ livnex มีงบต่อเดือนในการจ่าย 18,000</t>
  </si>
  <si>
    <t xml:space="preserve">พรุ่งนี้จะแวะเข้ามาดูช่วงบ่าย </t>
  </si>
  <si>
    <t>ไม่มาเลื่อนนัด ลืม ไปธุระแล้ว</t>
  </si>
  <si>
    <t xml:space="preserve">ไม่รับสาย ติดตามผ่านทางไลน์ ดูไปเรื่อยๆไม่ได้มีแพลนตัดสินใจ </t>
  </si>
  <si>
    <t>คุณKrause Stefan</t>
  </si>
  <si>
    <t>(080) 068-4915</t>
  </si>
  <si>
    <t>koh-samui@live.de</t>
  </si>
  <si>
    <t>Website</t>
  </si>
  <si>
    <t>C4 - ไม่รับสาย</t>
  </si>
  <si>
    <t>12.05 ปิดเครื่อง</t>
  </si>
  <si>
    <t>ไม่รับสาย 13.17 // 14/1 ไม่รับสาย 11.54</t>
  </si>
  <si>
    <t>17/1 ไม่รับสาย 14.08</t>
  </si>
  <si>
    <t>28/1/25 16.00 ไม่รับสาย</t>
  </si>
  <si>
    <t>1/2 โทรไม่ติดรอบแรก เงียบ รอบที่2 ติด2ที ละตื้ดๆๆๆๆๆๆๆ 15.51</t>
  </si>
  <si>
    <t>Kao Ola</t>
  </si>
  <si>
    <t>(811) 394-1766</t>
  </si>
  <si>
    <t>spinningpro@gmail.com</t>
  </si>
  <si>
    <t>D - ลงทะเบียนซ้ำ, เบอร์ผิด, ไม่ได้ลงทะเบียน</t>
  </si>
  <si>
    <t xml:space="preserve"> 10/1เบอร์เสีย ติดต่อไม่ได้ ส่งเมลล์ให้ลูกค้าแทน 10.01</t>
  </si>
  <si>
    <t>sine</t>
  </si>
  <si>
    <t>D : ติดต่อไม่เคยได้เลยสักครั้ง</t>
  </si>
  <si>
    <t xml:space="preserve">ไม่รับสาย คุยแต่ไลน์ ต้องการได้โบชัว </t>
  </si>
  <si>
    <t>ไม่่รับสาย</t>
  </si>
  <si>
    <t>19/1/25 ไม่รับสาย</t>
  </si>
  <si>
    <t>25/1/25 ไม่รับสาย</t>
  </si>
  <si>
    <t>30/1/25 ไม่รับสาย 15.05</t>
  </si>
  <si>
    <t>31/1/2025 ไม่รับสาย11.03</t>
  </si>
  <si>
    <t>dss</t>
  </si>
  <si>
    <t>Adddaasss24@gmail.com</t>
  </si>
  <si>
    <t xml:space="preserve">เบอร์หลักไม่รับสาย เบอร์สำรองรับแล้วตัดสาย ไม่พูด </t>
  </si>
  <si>
    <t>ไม่ได้ลงทะเบียน รหว่างคุยได้ยินเสียงเหมือนกำลังเชื่อมเหล็ก</t>
  </si>
  <si>
    <t>Patrick Aljord</t>
  </si>
  <si>
    <t>(971) 555-9257</t>
  </si>
  <si>
    <t>patcito@gmail.com</t>
  </si>
  <si>
    <t>เบอร์โทรผิด ติดต่อไม่ได้</t>
  </si>
  <si>
    <t>Sirikunya Thani</t>
  </si>
  <si>
    <t>(099) 297-2615</t>
  </si>
  <si>
    <t>sirikunyathani@gmail.com</t>
  </si>
  <si>
    <t>C2 - ขอข้อมูลโครงการเบื้องต้น</t>
  </si>
  <si>
    <t>12/1/2025ลคปัจจุบันอยู่ที่อโศก มองหาคอนโดเพิ่มเติม ดูแถวพระราม4 เอกมัย ทองหล่อ ยังไม่ได้ตั้งงบ ดูเป็น2ห้องนอน อยู่กัน2คน จริงๆอยากได้โครงการที่พร้อมอยู่ช่วงปลายปี 2025 แต่เดี๋ยวลองเข้ามาดูโครงการก่อน เบื้องต้นนัดหมายเสาร์ที่ 18 ช่วง บ่ายโมงครึ่ง มีแอดไลน์ลูกค้าเพื่อส่งโลเคชั่นโครงการ 11.25</t>
  </si>
  <si>
    <t xml:space="preserve">17/1 ไม่รับสาย 17.28 / แจ้งว่า ได้ช่วงบ่ายๆ เสร็จธุระและจะเข้ามาค่ะ </t>
  </si>
  <si>
    <t>18/1 วันนี้ไม่สะดวกแล้ว ตอนคุยลูกค้าเสียงแหบมาก แจ้งว่าเดี๋ยวโทรกลับเข้ามานัดอีกที 15.27</t>
  </si>
  <si>
    <t>23/1 ลคแจ้งว่ายังสนใจอยู่แต่ไม่มีเวลาเข้าไปดูเลย ขอวางสายก่อนพอดีอยู่กับลค และกดตัดสายทิ้งเลย 16.33pm</t>
  </si>
  <si>
    <t>26/1 เดี่ยวติดต่อกลัยมาเองดีกว่า ตัดสาย*</t>
  </si>
  <si>
    <t>1/2/2025 ไม่รับสาย 15.40</t>
  </si>
  <si>
    <t>4/2 ไม่สะดวกคุยประชุม 16.21</t>
  </si>
  <si>
    <t>18/2/2025 ยังสนใจอยู่ แต่ไม่สะดกวนัดหมาย สอบถามว่าสะดวกช่วงไหน ลคตอบช่วงมีนาเลยค่ะ ลองติดต่อมาอีกที 14.03 pm</t>
  </si>
  <si>
    <t>6/3 ปิดเครื่อง 18.07 pm</t>
  </si>
  <si>
    <r>
      <rPr>
        <rFont val="Arial"/>
        <color rgb="FF000000"/>
        <sz val="9.0"/>
        <u/>
      </rPr>
      <t>คุณKarnravee Tangmongkolwut</t>
    </r>
  </si>
  <si>
    <t>(082) 414-2656</t>
  </si>
  <si>
    <t>kanravee92@gmail.com</t>
  </si>
  <si>
    <t>F - ไม่สนใจโครงการนี้, ซื้อโครงการอื่นไปแล้ว, สอบถามแล้วไม่ชอบ</t>
  </si>
  <si>
    <t>ลค เป็นผู้หญิง ฟังจากเสียงอายุน่าจะประมาณ 25-30ต้นๆ มีบ้านอยู่เรียบด่วนรามอินทราอยู่แล้ว อยากได้คอนโดเพิ่มเติม ผ่านหน้าโครงการเห็นเลยลงทะเบียนเข้ามา  อยากอยุ่สลับๆกับบ้าน ขนาดที่ต้องการคือ 40 ตร.ม. ขึ้นไป งบยังไม่ได้ตั้ง เดี๋ยวขอขเา้มาดูกับแฟนก่อน ปกติสะดวกวันธรรมดา แต่ยังไม่นัดหมาย เบื้องต้นมีเพื่อนอยู่คอนโดแถวดองกี้ เลยอยากมองว่าถ้สแถวเราราคาต่างกันมากไหม แอดไลน์</t>
  </si>
  <si>
    <t>20/1/25 ยังไม่สะดวกนัดวัน รอสามี สามีทำงาน ตจว เดี๋ยวว่างติดต่อมาเอง</t>
  </si>
  <si>
    <t>28/1/25 15.59 ไม่รับสาย</t>
  </si>
  <si>
    <t>4/2/25 ยังไม่สะดวกนัดหมาย ดูเทียบเหลานที่ อยากรอดูไปก่อน</t>
  </si>
  <si>
    <t xml:space="preserve">14/2 ซื้อบ้านแทน </t>
  </si>
  <si>
    <r>
      <rPr>
        <rFont val="Arial"/>
        <color rgb="FF000000"/>
        <sz val="9.0"/>
        <u/>
      </rPr>
      <t>Bryan Wong</t>
    </r>
  </si>
  <si>
    <t>(063) 516-1314</t>
  </si>
  <si>
    <t>wong.bryan92@gmail.com</t>
  </si>
  <si>
    <t xml:space="preserve">ดูไว้อยู่เอง สนใจ 35 ตรม ขึ้นไป สอบถามเกี่ยวกับ โควต้า ต่างชาติ ให้ส่งข้อมูลทางไลน์ พูดไทยได้นิดหน่อย ยังไม่ได้นัดชม </t>
  </si>
  <si>
    <t>25/1/25 ให้ส่งใบเสนอราคาให้ทางไลน์</t>
  </si>
  <si>
    <t>04/2/25 ไม่สนใจแล้ว</t>
  </si>
  <si>
    <t>Yes</t>
  </si>
  <si>
    <t>laurent.scotto@gmail.co</t>
  </si>
  <si>
    <t>13/1 ไม่รับสาย // 14/1 ไม่รับสาย 11.52</t>
  </si>
  <si>
    <t>15/1/2025 ลค.ผชต่างขาติ แจ้งว่าดูอยู่เอง ให้ส่งช้อมูลให้ทงไลน์ไอดีก่อน 1.15</t>
  </si>
  <si>
    <t>20/2 ไม่รับสาย ไม่ตอบไลน์</t>
  </si>
  <si>
    <r>
      <rPr>
        <rFont val="Arial"/>
        <color rgb="FF000000"/>
        <sz val="9.0"/>
        <u/>
      </rPr>
      <t>ภัสร์วรัญช์ เดชาธนะอนันต์</t>
    </r>
  </si>
  <si>
    <t>anthikapatty.21@gmail.com</t>
  </si>
  <si>
    <t>F - ราคาเกินงบ</t>
  </si>
  <si>
    <t>แพทตี้ ดูอยู่เองสนใจ35 ตร.ม. ขึ้น งบ 3-4 ล้าน ปัจจุบันอยู่คอนโดแถวรามคำแหง สอบถามทำไมถึงมองหาโซนเอกมัย ลค.แจ้ง ดูไว้หลายโซนมาก ไม่ได้เจาะจงว่าตรงเป็นทำเลที่ไหน ให่ส้งข้อมูลเพิ่มเติมทางไลน์ ไม่นัดหมายเข้าชม</t>
  </si>
  <si>
    <t>25/1 ลคแจ้งไม่สนใจแล้ว เกินงบ มองห้อง 35-40 ตร.ม. หรือถ้าใหญ่กว่านั้นก็ดี แต่งบไม่เกิน 4mb</t>
  </si>
  <si>
    <t>คุณVaew</t>
  </si>
  <si>
    <t>nathawanvv@gmail.com</t>
  </si>
  <si>
    <t>คุณแวว สนใจห้องขนาด 30 ตรม ขึ้นไป ตั้งงบประมาณ ไม่เกิน 5 ล้านบาท เลี้ยง นกแก้ว 1 ตัว ปัจจุบันอยู่แถวรามอินทรา ให้ส่งข้อมูลเบื้องต้นให้ทางไลน์ ก่อน ยังไม่นัดชมห้องตัวอย่าง</t>
  </si>
  <si>
    <t>25/1/25 อ่านไลน์แต่ไม่ตอบ/ 12.15 โทรไม่รับสาย</t>
  </si>
  <si>
    <t>4/2/25 ไม่รับสาย</t>
  </si>
  <si>
    <t>ไม่สนใจแล้ว</t>
  </si>
  <si>
    <t>คุณเมลดา พิชญธนาธร</t>
  </si>
  <si>
    <t>(094) 191-6614</t>
  </si>
  <si>
    <t>mytooktik_p@hotmail.com</t>
  </si>
  <si>
    <t>16/1 ไม่รับสาย 10.23 / ไม่รับสาย 12.58 ไม่รับสาย 16.36 ไม่รับสาย 18.20</t>
  </si>
  <si>
    <t>17/1/2025 ดูอยู่เอง น่าจะ30 ตร.ม. ขึ้น ไม่เลี้ยงสัตว์ สอบถามว่าได้ที่จอดรถ 100% ไหม ลูกค้าแจ้งว่าจริงๆสนใจทำเลโซนรัชดา สอบถามเพิ่มมีดูโซนไหนอีกไหม แจ้งว่าอยู่ในช่วงเก็บข้อมูลดูไปเรื่อยๆ เดี๋ยวจะนัดวันเข้าชมโครงการ แต่ช่วงนี้ยังยุ่งๆอยู่ และตอนนี้ยังไม่่สะดวกคุย เพราะกำลังจะไปธนาคาร เดี๋ยวติดต่อกลับมา 13.28</t>
  </si>
  <si>
    <t>24/1 ไม่รับสาย 11.36</t>
  </si>
  <si>
    <t>28/1/2025 ก็ยังสนใจอยู่ แต่เดือนนี้ยุ่งมาก กุมภาโทรมาอีกที 14.42</t>
  </si>
  <si>
    <t>5/2 ไม่สะดวกคุย</t>
  </si>
  <si>
    <t>18/2/2025 ไม่รับสาย 14.00 น.</t>
  </si>
  <si>
    <t>21/2/2025แจ้งว่ายังสนใจแต่พี่ยุ่งมาก คิวยาวไปถึงกลางเดือนหน้า ช่วงๆกลางเดือนหน้าลองโทรมาอีกที 14.17</t>
  </si>
  <si>
    <t>17/4 ไม่รับสาย 16.26 pm</t>
  </si>
  <si>
    <t>29/4 ไม่รับสาย 14.28 pm</t>
  </si>
  <si>
    <t>กัปตัน</t>
  </si>
  <si>
    <t>คุณกัปตัน มองหามองสำหรับเลี้ยงสัตว์ได้ มีแมวสองตัว อยากได้ขนาด 2 ห้องนอน ตั้งงบประมาณ 8 ล้านต้นๆ นัดเข้าชมโครงการ วันเสาร์ ที่ 26 ช่วงบ่าย แต่วันศุกร์ให้คอนเฟิมอีกที</t>
  </si>
  <si>
    <t>25/1/25 10.38 ไม่เข้ามาแล้ว ลูกค้าแจ้งว่า แฟนไม่ชอบทำเล</t>
  </si>
  <si>
    <t>Tanyanit Kanyawimol</t>
  </si>
  <si>
    <t>jandralam@gmail.com</t>
  </si>
  <si>
    <t>F - ไม่สนใจแล้ว เนื่องจากติดปัญหาส่วนตัว</t>
  </si>
  <si>
    <t>12.25 ไม่รับสาย/18.06ไม่รับสาย</t>
  </si>
  <si>
    <t xml:space="preserve">20/1/25 ช่วงนี้ไม่สะดวกเลย ค่อยติดต่อมาใหม่นะคะ </t>
  </si>
  <si>
    <t>25/1  12.59 ไม่รับสาย/ 13.49 ไม่สะดวกคุยค่ะ ให้ติดต่อไปใหม่</t>
  </si>
  <si>
    <t xml:space="preserve">28/1/25 15.56 ไม่ว่างค่ะ </t>
  </si>
  <si>
    <t>30/1/25 ไม่สะดวกคุย ตอนนี้ไม่สบายอยู่ ให้ติดต่อไปใหม่</t>
  </si>
  <si>
    <t>14/2 14.26 ไม่สะดวกทานข้าวอยู่</t>
  </si>
  <si>
    <t>21/2 ติดต่อใหม่หลังเดือน 2 เพราะตอนนี้พี่ยุ่งมากๆเลย</t>
  </si>
  <si>
    <t>15/3 ย้ายไปอยู่ภูเก็ต</t>
  </si>
  <si>
    <t>(061) 923-2494</t>
  </si>
  <si>
    <t xml:space="preserve"> 	
tanyanit180881@gmail.com</t>
  </si>
  <si>
    <t>tanyanit180881@gmail.com</t>
  </si>
  <si>
    <t>ลงทะเบียนซ้ำ ลูกค้าลงผ่าน FB แต่เปลี่ยนอีเมลล์ เบอร์ที่ให้ไม่ครบ ทำให้ไม่ขึ้น dubplicate</t>
  </si>
  <si>
    <t>(091) 914-9545</t>
  </si>
  <si>
    <t>patipolpr@gmail.com</t>
  </si>
  <si>
    <t>B1 - ลูกค้านัดวันเข้าชมโครงการได้</t>
  </si>
  <si>
    <t>ไม่สะดวกคุยให้ส่งข้อมูลทางไลนื</t>
  </si>
  <si>
    <t>22/1 ดูอยู่เอง ลค.แจ้งว่าเดี๋ยวสะดวกเข้ามาเอง เลยสอบถามว่าส่วนมากว่างเป็นวันธรรมดา หรือเสาร์อาทิตย์ ลูกค้าแจ้งส่วนมากเสาร์อาทิตย์ แต่อาทิตย์นี้ยังไม่แน่นอน เดี๋ยวถ้าจะเข้ามาจะติดต่อมา ลูกค้าเป็นคนนิ่งๆ พูดจานิ่งๆ 18.21</t>
  </si>
  <si>
    <t>28/1 ไม่รับสาย 14.43</t>
  </si>
  <si>
    <t>1/2 เข้าชมโครงการเที่ยง วันที่ 2/2 ยังไม่ระบุไซส์และงบ</t>
  </si>
  <si>
    <t>4/2 อัพเดทลูกค้าแจ้งยังไม่รีบตัดสินใจ ดูไปเรื่อยๆ ของโครงการรู้สึกว่ารูปแบบโอเค แต่ติดเรื่องของโลเคชั่น เพราะรู้สึกว่ารถติดมาก เลยยังดูๆอยู่ 16.17</t>
  </si>
  <si>
    <t>(061) 418-8201</t>
  </si>
  <si>
    <t>A - เข้ามาชมโครงการแล้วแต่ยังไม่ตัดสินใจจอง</t>
  </si>
  <si>
    <t xml:space="preserve">นัดชมโครงการ 20/1/25 คอนเฟิร์มเที่ยงอีกที่ ดูไว้อยู่เอง งบยังไม่ได้ตั้ง </t>
  </si>
  <si>
    <t>20/1/25 คอนเฟิมเข้ามา</t>
  </si>
  <si>
    <t>กรประกาย -</t>
  </si>
  <si>
    <t>(061) 479-6939</t>
  </si>
  <si>
    <t>pump.kub@hotmail.co</t>
  </si>
  <si>
    <t xml:space="preserve"> ลูกค้าสนใจดูไว้อยู่เองและลงทุน ไม่ต้องงบประมาณ ไม่ได้เลี้ยงสัตว์ สอบถามข้อมูลเกี่ยวกับตึก B ว่าจะทำเป็นอะไร เบื้องต้น เคยดุูทำเลทางเว็บไซต์ อยากให้ส่งข้อมุลให้ทางไลน์ก่อน</t>
  </si>
  <si>
    <t>ไม่ชอบทำเล</t>
  </si>
  <si>
    <t>ปัจจุบันพักอยู่เป็นบ้าน อยู่บางนา ยังไม่ได้รีบ ดูไปเรื่อยๆ ถ้าดูลุงทุน ก็ยังกังวล ตึก B ที่เค้ายังไม่ชัดเจน เค้าว่า B To B จะเอาไปปล่อยเช่าแข่งกับคนที่ลงทุนตึกA</t>
  </si>
  <si>
    <t>4/2/25 ตอนนี้ยังไม่ได้ตัดสินใจ ยังดูอยู่ ยังไม่รีบ</t>
  </si>
  <si>
    <t>ลลนา รัตนโสภิตกุล</t>
  </si>
  <si>
    <t>(089) 111-6083</t>
  </si>
  <si>
    <t>nuuna22@gmail.com</t>
  </si>
  <si>
    <t>สอบถามราคาทั้ง1 และ2ห้องนอน สนใจดูลงทุน1ห้องนอน งบไม่เกิน5ลบ. มีคอนโดตรงเอกมัย12 ยังไม่สัดวกนัดหมาย ถ้ามาแถวนี้จะนัดหมานอีกที</t>
  </si>
  <si>
    <t>25/1/2025 ลคแจ้งยังไม่สะดวกนัดหมาย ขอดูวันก่อนถ้าว่างเดี๋ยวติดต่อมาก เลยแจ้งช่วงวันพฤหัสหน้าขอติดตามอีกที เผื่อเสาร์อาทิตย์ที่ 1-2 กพ. จะว่าง เพราะลคแจ้งว่าส่วนมากว่างเสาร์กับอาทิตย์ 13.44</t>
  </si>
  <si>
    <t>1/2 ลคตัดสายทิ้ง 15.30</t>
  </si>
  <si>
    <t>4/2/2025 ไม่สะดวกนัดหมาย อยากได้ห้องใหญ่ มีงบ 5 mb. ยังไม่สะดวกนัดหมาย ขอดูเวลาก่อน</t>
  </si>
  <si>
    <t>26/2/2025 ไม่สะดวกเลย วันธรรมดาไม่ได้แน่นอน เสาร์อาทิตย์ ก็ยุ่ง อาทิตย์นี้ อาทิตย์หน้าก็ไม่ได้ ยุ่งมาก ไว้ติดต่อมาใหม่อีกที กลางเดือนมีนา 10.25 am</t>
  </si>
  <si>
    <t>17/4 ไม่รับสาย 16.25 pm</t>
  </si>
  <si>
    <t>Emile         MEDER</t>
  </si>
  <si>
    <t>(063) 416-6649</t>
  </si>
  <si>
    <t>emile.collinetmeder@gmail.com</t>
  </si>
  <si>
    <t>12.18 ไม่รับสาย/ คนรับสายคือคนไทย บอกว่าไม่ใช่ชื่อนี้ และไม่ได้ลงทะเบียน</t>
  </si>
  <si>
    <r>
      <rPr>
        <rFont val="Arial"/>
        <color rgb="FF000000"/>
        <sz val="9.0"/>
      </rPr>
      <t>คุณวนิด</t>
    </r>
    <r>
      <rPr>
        <rFont val="Arial"/>
        <color theme="1"/>
        <sz val="9.0"/>
      </rPr>
      <t>า</t>
    </r>
  </si>
  <si>
    <t>icezbella@gmail.com</t>
  </si>
  <si>
    <t>ซ้ำ ปิดเครื่อง</t>
  </si>
  <si>
    <t>28/1/25 ปิดเครื่อง</t>
  </si>
  <si>
    <t>รลินดา คูเวน</t>
  </si>
  <si>
    <t>ralinda.k@hotmail.com</t>
  </si>
  <si>
    <t>ยังไม่สะดวกคุย อีก 1 ชม ให้โทรหาใหม่ ยังไม่เลิกงาน/ อยากได้พร้อมอยู่ ปลายปี 2568 เท่านั้น ชวนไปโครงการ ปิติ แต่ไกลไป เพราะทำงานแถวจุฬา</t>
  </si>
  <si>
    <t>ธนภัทร น้อมนอบ</t>
  </si>
  <si>
    <t>hanapat.nomnob@gmail.com</t>
  </si>
  <si>
    <t>B2 : สามารถติดต่อลูกค้านัดวันเข้าชมโครงการได้ แต่ไม่มา</t>
  </si>
  <si>
    <t>23/1 ดูลงทุน งบประมาณไม่เกิน5ล้านบาท ดู1นอน และ 1plus ตอนนี้ไปทำงานที่ ตจว จะเข้า กทม อีกทีช่วงปลายเดือน นัดหมายเบื้องต้น 29มกรา เวลาประมาณบ่าย2 ลค แจ้งว่าวันที่28 ให้โทรนัดหมายอีกครั้ง</t>
  </si>
  <si>
    <t>26/1 ลคแจ้งเฟิร์มนัดหมาย</t>
  </si>
  <si>
    <t>28/1 ไม่รับสาย 16.59 ไม่รับสาย 18.06</t>
  </si>
  <si>
    <t>28/1 โทรกลับมาแจ้งขอเลื่อนนัดก่อน ติดงานด่วน จะขึ้นกทมอีกทีช่วง7-8 กุมภา ให้ติดต่ออีกทีช่วงนั้น 19.16</t>
  </si>
  <si>
    <t>7/2 ไม่รับสาย 18.16</t>
  </si>
  <si>
    <t>21/2 ไม่รับสาย 14.12 pm</t>
  </si>
  <si>
    <t>26/2/2025 ไม่รับสาย10.21 am</t>
  </si>
  <si>
    <t>6/3 แฟนรับสายบอกคุณธนภัทรไม่สะดวกคุย</t>
  </si>
  <si>
    <t>21/3 ไม่รับสาย 15.54 pm</t>
  </si>
  <si>
    <t>Ying Vongsagate</t>
  </si>
  <si>
    <t>(615) 713-6693</t>
  </si>
  <si>
    <t>pkarahat@gmail.com</t>
  </si>
  <si>
    <t>เบอร์ติดต่อไม่ได้ ลองสลับแล้ว ลองส่งเมล์</t>
  </si>
  <si>
    <t>korlan</t>
  </si>
  <si>
    <t>E3-ติดต่อไม่ได้จากการติดต่อหลายครั้ง</t>
  </si>
  <si>
    <t>เบอร์ที่ให้มาโทรไปแล้วเป็นเหมือนตัดสาย แลลูกค้าทักไลน์โครงการกลับมา</t>
  </si>
  <si>
    <t>24/1/25 ลค ทักไลน์กลับมา แต่ชอบถามว่าจะสะดวกเข้ามาตอนไหน ลค เงียบ</t>
  </si>
  <si>
    <t>4/2/25  1`6.02 ไม่รับสาย</t>
  </si>
  <si>
    <t>2/5 12.21ไม่รับสาย</t>
  </si>
  <si>
    <t>20/5 12.43ไม่รับสาย</t>
  </si>
  <si>
    <t>22/5/2025 เบอร์โทรไม่ติด สายตัดไป</t>
  </si>
  <si>
    <t>ณรัณภัสสร์ ฐิติพัทธกุล</t>
  </si>
  <si>
    <t>(086) 222-2059</t>
  </si>
  <si>
    <t>pat.naran39@gmail.com</t>
  </si>
  <si>
    <t>สนใจดูไว้อยู่เอง เลี้ยงชิวาา 2 ตัว สอบถามราคาห้อง 62 ตรม ยังไม่นัดเข้าชม บอกให้ส่งรายละเอียด ราคาแปลนห้องในทางไลน์ก่อน ต้องเอาไปคุยกับแฟน แฟนเป็นคนตัดสินใจ (ดูประวัติ เป็น invesment managerหนึ่งในทีมผู้บริหารกองทุน Disrupt Health Impact Fund)</t>
  </si>
  <si>
    <t>4/2/25 อยากได้ 80 ตรม ขึ้นไป เสนอแปลนคอมบาย 93 เกินงบของลูกค้า</t>
  </si>
  <si>
    <r>
      <rPr>
        <rFont val="Arial"/>
        <color rgb="FF1155CC"/>
        <sz val="9.0"/>
        <u/>
      </rPr>
      <t>มะนาว สร้อยสิงห์</t>
    </r>
  </si>
  <si>
    <t>(094) 787-4201</t>
  </si>
  <si>
    <t>lemon.lattana@gmail.cmo</t>
  </si>
  <si>
    <t>เลขหมายปลายทางยังไม่เปิดใช้บริการ</t>
  </si>
  <si>
    <t>Patcharin Terdwongearakul</t>
  </si>
  <si>
    <t>(086) 094-5598</t>
  </si>
  <si>
    <t>patcharin.terd@gmail.com</t>
  </si>
  <si>
    <t>สนใจโครงการที่เลี้ยงสัตว์ได้ และคุ้นชินทำเลเอกมัย วางงบ3.5-5 ไม่อยากเกิน5 ล้าน ยังไม่นัดวัน ลูกค้าแทนตัวเองว่าลูกค้า เลยมีสอบถามไปว่าเป็นเอเจ้นรึป่าวค่ะ ลูกค้าแจ้งว่าไม่ค่ะ ลูกค้าจะซื้ออยู่เอง</t>
  </si>
  <si>
    <t>31/1/2025 วันนี้ยุ่งมาก ให้ติดต่อวันอื่น</t>
  </si>
  <si>
    <t>4/2/25 ติดต่อใหม่หลัง6โมงเย็น หรือเสาอาทิตย์</t>
  </si>
  <si>
    <t>14/2/25 ยังไม่สะดวกนัดหมาย จริงๆอยากได้ห้อง loft แต่ถ้าไม่ได้ ก็ชั้นเดียวที่เป็นสัดส่วนได้อยู่ แอดไลน์ ขอดูแปลน</t>
  </si>
  <si>
    <t>15/3 15.26ไม่รับสาย</t>
  </si>
  <si>
    <t>11/4 หาพร้อมอยู่ภายในปลายปี68 ที่เลี้ยงสัตว์ได้</t>
  </si>
  <si>
    <t>Thanaphol.         Likitdecharote</t>
  </si>
  <si>
    <t>(081) 483-8875</t>
  </si>
  <si>
    <t>benvetcu@gmail.com</t>
  </si>
  <si>
    <t xml:space="preserve"> สนใจดูไว้อยู่เอง อยากได้ขนาดมากกว่า 50 ตรม ตั้งงบประมาณ6 ล้าน เลี้ยงหมา 1 ตัว มีบ้านอยู่บางนา ปัจจุบัน พักคอนโดอยู่แถวลาดพร้าว อยากได้โซนเอกมัย ให้ส่งข้อมูลและรายละเอียดให้ทางไลน์ก่อน</t>
  </si>
  <si>
    <t>4/2/25 ติดต่อลูกค้าทางไลน์</t>
  </si>
  <si>
    <t>2/5/25ไม่รับสาย ไม่อ่านไลน์</t>
  </si>
  <si>
    <t>Hong lin</t>
  </si>
  <si>
    <t>linhong323@hotmail.com</t>
  </si>
  <si>
    <t>26/1 มี 2 เบอร์ในระบบ เบอร์แรก ลคแจ้งไม่ได้ลงทะเบียนสนใจ ไม่ใช่ชื่อ hong ส่วนเบอร์ที่ 2 ติดต่อไม่ได้ ปิดเครื่อง 14.47</t>
  </si>
  <si>
    <t xml:space="preserve">28/1 เบอร์2 ไม่รับสาย 12.30 </t>
  </si>
  <si>
    <t>1/2/2025 ไม่รับสาย 15.28 * เบอร์ที่2</t>
  </si>
  <si>
    <t>11/3 ไม่ได้ลงทะเบียน 12.39 pm</t>
  </si>
  <si>
    <t xml:space="preserve"> อาวีวรรณ ปัญญาโกเมศ</t>
  </si>
  <si>
    <t>arweewong_cheekbones@hotmail.com</t>
  </si>
  <si>
    <t>ลูกค้าแจ้งว่าไม่ได้ทำการลงทะเบียนเข้ามา</t>
  </si>
  <si>
    <t>test</t>
  </si>
  <si>
    <t>(839) 111-1111</t>
  </si>
  <si>
    <t>wyntest@gmail.com</t>
  </si>
  <si>
    <t>Test</t>
  </si>
  <si>
    <t>Lamai</t>
  </si>
  <si>
    <t>Lamaij@gmail.com</t>
  </si>
  <si>
    <t>28/1 เบอร์เสีย ติดต่อไม่ได้ 11.21</t>
  </si>
  <si>
    <t>สุภิญญา ฤทธิจันทร์</t>
  </si>
  <si>
    <t>(084) 555-9020</t>
  </si>
  <si>
    <t>supinyar@hotmail.com</t>
  </si>
  <si>
    <t>อยากได้ห้องที่ระเบียงลึก 2 เมตรขึ้นไปเท่านั้น เสนอให้เข้ามาดูก่อน ก็ไม่เข้าเพราะระเบียงไม่ถึง 2 เมตรเข้าไปก็เท่านั้น</t>
  </si>
  <si>
    <t>กรอุไร อารีวานิช</t>
  </si>
  <si>
    <t>april-ar@hotmail.com</t>
  </si>
  <si>
    <t>ลงทะเบียนเข้ามาแค่อยากรู้เฉยๆ ว่าโลเคชั่นอยู่ตรงไหน ไม่ได้จะซื้อ</t>
  </si>
  <si>
    <t>Oil sena test</t>
  </si>
  <si>
    <t>(000) 000-0000</t>
  </si>
  <si>
    <t>test@gmail.com</t>
  </si>
  <si>
    <t>David Phone Indonesia +62 first</t>
  </si>
  <si>
    <t>dpedrolm@gmail.com</t>
  </si>
  <si>
    <t>กาญจนา จันทร์ดี</t>
  </si>
  <si>
    <t>(096) 656-2692</t>
  </si>
  <si>
    <t>Devilbow88@gmail.com</t>
  </si>
  <si>
    <t>ซ้ำ call in ลูกปลา</t>
  </si>
  <si>
    <t>คุณโบว์</t>
  </si>
  <si>
    <t>096-6562692</t>
  </si>
  <si>
    <t>29/1 คุณโบว์ ดูอยู่เอง บ้านอยู่เอกมัย12 มีคอนโดivy ทองหล่ออยู่แล้ว สนใจที่นี่เพิ่มเติมเพราะสามารถเลี้ยงน้องได้ ยังไม่ได้ตั้งงบ มีไปดูโนเบิลทองหล่อมา 72 ตร.ม. ประมาณ 14 mb. สอบถามงบประมาณลูกค้าแจ้งยังไม่ได้ตั้งงบ 15.54pm.</t>
  </si>
  <si>
    <t>30/1 ไม่รับสาย 12.30 / 16.28</t>
  </si>
  <si>
    <t>1/2/2025 ไม่สะดวกคุย ให้ติดต่ออีกทีหลังวันที่7</t>
  </si>
  <si>
    <t>14/2 ไม่รับสาย 10.25 am</t>
  </si>
  <si>
    <t>18/2/2025 ลคแจ้งจองบ้านไปแล้ว แถวเอกมัย ลาดพร้าว เพราะราคาพอกันและได้พื้นที่มากกว่า</t>
  </si>
  <si>
    <r>
      <rPr>
        <rFont val="Arial"/>
        <color rgb="FF000000"/>
        <sz val="9.0"/>
        <u/>
      </rPr>
      <t>แอม</t>
    </r>
  </si>
  <si>
    <t>065-4628914</t>
  </si>
  <si>
    <t>amm.yanitha@gmail.com</t>
  </si>
  <si>
    <t>31/1 ไม่รับสาย // 1/2 ดูไว้อยู่เอง มองหาโครงการที่เลี้ยงน้องได้ ปัจจุบันอยู่คอนโดแล้วไม่สามารถเอาน้องไปเลี้ยงได้ ชิวาวา2ตัว มองหาเป็น 2 ห้องนอน 50 ตร.ม. ขึ้น สนใจทำเล เอกมัย ทองหล่อ พระรามเก้า ประมาณนี้ ปัจจุบันมีผ่อนคอนโดอยู่1ที่ ประมาณ3-4 ปีแล้ว ยังไม่สะดวกนัดหมาย แจ้งว่าจะมีเดินทางไปต่างประเทศ จะสะดวกอีกทีช่วงกลางๆเดือน ส่วนมากสะดวกวันเสาร์-อาทิตย์ ให้add line ตามเบอร์นี้ไว้ เดี๋ยวจะนัดหมายผ่านไลน์อีกที *ลูกค้าแจ้งเรื่องที่ต้องดูเป็นหลัก1.แปลนห้อง 2.บ้านเลขที่</t>
  </si>
  <si>
    <t xml:space="preserve">10/2 ลคขอให้ส่งtype สำหรับเลี้งสัตว์ได้ 2 ห้องนอน และมีการสอบถามราคาเบื้องต้น แจ้งว่าช่วงนี้คุยกับแฟนอยู่เรื่องคอนโด แต่พอให้ราคาเบื้องต้นและข้อมูลเบื้องต้น ลูกค้าก็หายไป ไม่ตอบไลน์ โทรหาเบื้องต้นยังไม่รับสาย </t>
  </si>
  <si>
    <t xml:space="preserve">18/2/2025 ซื้อ2ห้องนอนnue epic asoke rama 9ไปแล้ว ราคาประมาณ6ล้านต้นๆ </t>
  </si>
  <si>
    <r>
      <rPr>
        <rFont val="Arial"/>
        <color rgb="FF000000"/>
        <sz val="9.0"/>
        <u/>
      </rPr>
      <t>คุณAnucha</t>
    </r>
  </si>
  <si>
    <t>062-5363955</t>
  </si>
  <si>
    <t>title2665@gmail.com</t>
  </si>
  <si>
    <t>ดูไว้ลงทุนปล่อยเช่า งบไม่เกิน 5 ล้าน และเป็นลูกบ้านเก่าของทางเสนา มีเฟลกซี่เจริญนคร(ผ่อนอยู่จะปล่อยเช่า) และนิช ไพร์ด เตาปูน(อยู่เอง ห้อง1bed plus เจอแต่ปัญหารั่วซึม)  เห็นในแอดมีราคา 4.99 เลยสนใจ ไม่เอาชั้นสูงมาก เคยไม่สบายแล้วกว่าจะได้ไป รพ เลยรู้สึกว่าเอากลางๆพอ สัก 15-19 ตอนน้ี้ยังไม่สะดวกนัดชม เพราะช่วงต้นเดือนพี่มีมิ้ตติ้งเยอะ เดี๋ยวนัดกันทางไลน์อีกครั้ง ((เคยโทรหา  ลค เดิอน 8  จากฐานลีดเตาปูนตอนนั้นแจ้งว่าไม่สนใจลงทุน))</t>
  </si>
  <si>
    <t>14/2 ลค รับสายและจำได้ว่าจาก นิช ไพร์ แต่ขอติดต่อกลับมาอาทิตย์หน้า ตอนนี้ที่บ้านมีงานสีดำ</t>
  </si>
  <si>
    <t>3/3 16.35 ไม่รับสาย</t>
  </si>
  <si>
    <t>15/3 15.04ไม่รับสาย</t>
  </si>
  <si>
    <t>21/3 สลับเบอร์โทร ลค ไม่รับสาย 12.20</t>
  </si>
  <si>
    <t xml:space="preserve">27/3 ไม่สะดวกคุยให้โทรหาอีกทีตอน บ่าย3โมง </t>
  </si>
  <si>
    <t>11/4 11.34 ไม่รับสาย</t>
  </si>
  <si>
    <t>19/4 12.46 ตัดสาย</t>
  </si>
  <si>
    <t>2/5 12.19รับแล้ววาง โทรกลับอีกทีไม่รับสาย</t>
  </si>
  <si>
    <t>16/5 14.51ไม่รับสาย</t>
  </si>
  <si>
    <t>20/5 12.45 ไม่รับสาย</t>
  </si>
  <si>
    <r>
      <rPr>
        <rFont val="Arial"/>
        <color rgb="FF000000"/>
        <sz val="9.0"/>
      </rPr>
      <t>คุณTheerapanth Thanaditkittiku</t>
    </r>
    <r>
      <rPr>
        <rFont val="Arial"/>
        <color rgb="FF000000"/>
        <sz val="9.0"/>
      </rPr>
      <t>l</t>
    </r>
  </si>
  <si>
    <t>063-5768888</t>
  </si>
  <si>
    <t>theerapanth@gmail.com</t>
  </si>
  <si>
    <t>ลูกค้าดูไว้ลงทุน ยังไม่ได้ระบุ ว่าจะเป็นขนาดไหน แต่สอบถามว่า ลงทะเบียนมาจะได้ส่วนลดเท่าไหร่ ลูกค้ายังไม่ได้รายละเอียดอะไร รีบวางสายบอกว่า เดี่ยวจะนัดวันเข้ามาดูแล้วจะโทรมารแจ้งก่อ่น</t>
  </si>
  <si>
    <t>4/2/25 ลูกค้าพูดเหมือนเดิม ถ้าวีคนี้หาวันว่างได้ จะเข้ามา แต่ก่อนเข้ามาจะโทรมาแจ้งก่อน</t>
  </si>
  <si>
    <t>2/5/25 ไม่รับสาย</t>
  </si>
  <si>
    <t>ตอนนี้ไม่สนใจแล้ว</t>
  </si>
  <si>
    <r>
      <rPr>
        <rFont val="Arial"/>
        <color rgb="FF000000"/>
        <sz val="9.0"/>
      </rPr>
      <t>คุณTheerapanth Thanaditkittiku</t>
    </r>
    <r>
      <rPr>
        <rFont val="Arial"/>
        <color rgb="FF000000"/>
        <sz val="9.0"/>
      </rPr>
      <t>l</t>
    </r>
  </si>
  <si>
    <t>ซ้ำ 455</t>
  </si>
  <si>
    <t>อรจิรา</t>
  </si>
  <si>
    <t>082-2781019</t>
  </si>
  <si>
    <t>โทรมาสอบถามราคาที่ออกแอดไป ยังไม่รู็ว่าอยากได้แบบไหน เห็นโลเคชั่นน่าสนใจ ยังไม่สะดวกนัดหมาย</t>
  </si>
  <si>
    <t>4/2/25 ตัดสาย</t>
  </si>
  <si>
    <t>14/2 11.29ไม่รับสาย</t>
  </si>
  <si>
    <t>21/2 ตัดสาย13.32</t>
  </si>
  <si>
    <t>21/3 12.15 ปิดเครื่อง</t>
  </si>
  <si>
    <t>keng</t>
  </si>
  <si>
    <t>082-0708262</t>
  </si>
  <si>
    <t>ขอข้อมูลทางไลน์ ลค แจ้งไว้ในไลน์แอดวาไม่สะดวกรับสาย</t>
  </si>
  <si>
    <t xml:space="preserve">1/2/25 คุณเก่งบ้านอยู่ปทุมธานี มองหาทำเอกมัย และใกล้แนวรถไฟฟ้า คุณเก่งไม่ชอบห้องที่ระเบียงไปอยู่ในห้องนอน อยากได้ห้องที่ระเบียงอยู่ถัดจากห้องนั่งเล่น แต่งบไม่ถึงสำหรับตัว2ห้องนอนที่ระเบียงจะอยู่ติดกับห้องนั่งเล่น ตั้งงบไม่เกิน 6 ล้าน </t>
  </si>
  <si>
    <t>3/2/2025 ไม่ชอบรูปแบบของห้อง</t>
  </si>
  <si>
    <t>Adrian Lister</t>
  </si>
  <si>
    <t>adrian.stuart.lister@outlook.com</t>
  </si>
  <si>
    <t>4/2 ไม่รับสาย 10.13 // ไม่สะดวกคุย อยู่บนBTS 10 นาทีติดต่อใหม่ 15.20</t>
  </si>
  <si>
    <t>4/2 ไม่สนใจห้องแบบ simplex อยากได้แบบ 2ชั้น duplex เท่านั้น เสนอ piti 101 ลคไม่ชอบ แจ้งว่าเห็นคอนดดนั้นแล้ว ราคาดี แต่ไม่ชอบทำเล ตอนนี้ลคอยู่ maru ekkamai ไม่นัดหมายเข้าชมโครงการ แจ้งว่าถ้ามีมาขึ้นแบบคอนโด2ชั้น ในเอกมัยและทองหล่อ ให้ติดต่อไป 16.04</t>
  </si>
  <si>
    <t>pat</t>
  </si>
  <si>
    <t>-</t>
  </si>
  <si>
    <t>คุณแพท เป็นชาวต่างชาติ สนใจดูไว้อยู่เอง ดูสองห้องนอน สำหรับเสี้ยงสุนัขพันธุ์เล็ก นัดเข้าชมโครงการวันอาทิตย์ที่ 9 เวลา 13.00</t>
  </si>
  <si>
    <t>9/2/25 ลูกค้าขอเลื่อนแล้ว มีธุระด่วน แล้วจะนัดใหม่</t>
  </si>
  <si>
    <t>22/2/25 ติตต่อลูกค้าผ่านไลน์ สอบถามลูกค้านัดหมาายเข้าชมโครงการอีกครั้ง แต่ไม่ตอบ</t>
  </si>
  <si>
    <t>ซื้อที่อื่นแล้ว ที่นิชไพรด์ ลูกค้าแจ้งว่า ราคาเงินงบ</t>
  </si>
  <si>
    <t>คุณnook</t>
  </si>
  <si>
    <t>4/2คุณนุ๊กสอบถามมายัง line@ สอบถามlacation ของทางโครงการ และสอบถามว่ารูปแบบ 2 ห้องนอน มีขนาดเท่าไหร่บ้าง มองไว้ 70 ตร.ม. ขึ้นไป เพื่ออยู่อาศัยเอง ยังไม่ได้แจ้งงบประมาณ ให้ส่งE-BROCHURE ของทางดครงการให้เบื้องต้นเพื้อศึกษาข้อมุลก่อน สอบถามวันนัดเข้าชมดครงการ แจ้งเดี๋ยวดูวันและทักหานัดหมายอีกครั้ง 11.33am</t>
  </si>
  <si>
    <t>11/2/2025 2 นอน ไซส์ใหญ่ แจ้งให้ส่งรายละเอียดทางไลน์อีกทีช่วงนี้งานยุ่ง 12.34</t>
  </si>
  <si>
    <t>25/2 ไม่สะดวกคุย รีบกดวางสาย</t>
  </si>
  <si>
    <t>6/3/2025 ปิดเครื่อง 18.04 pm</t>
  </si>
  <si>
    <t>11/3/2025 11/3 ลูกค้าไม่สนใจแล้ว เปลี่ยนใจไปดูเป็นบ้านแทน 12.43 pm</t>
  </si>
  <si>
    <t>Dusan Saska</t>
  </si>
  <si>
    <t xml:space="preserve"> 	
(778) 847-2214</t>
  </si>
  <si>
    <t>dusan.saska@gmail.com</t>
  </si>
  <si>
    <t>เบอร์ที่ลงทะเบียนมาติดต่อไม่ได้ ลองสลับตัวเลขแล้ว ไม่เจอK.dusan</t>
  </si>
  <si>
    <t>Takashi Matoba</t>
  </si>
  <si>
    <t>matoba.takashi@gmail.com</t>
  </si>
  <si>
    <t>ลูกค้าให้แอดไลน์ส่งรายละเอียดของโครงการให้ ไม่สะดวกคุย</t>
  </si>
  <si>
    <t>สนใจห้องสำหรับเลี้ยงสัตว์ เลั้ยงหมา 2ตัว สนใจขนาด 50-70 ตรม ให้ส่งรายละเอียดทางไลน์</t>
  </si>
  <si>
    <t>Panthira Kromadit</t>
  </si>
  <si>
    <t xml:space="preserve"> 	
(084) 078-2777</t>
  </si>
  <si>
    <t>kookkai.panthira@gmail.com</t>
  </si>
  <si>
    <t>ลูกค้าแจ้งว่าดูไว้อยู่อาศัยเอง มองเป็นสองห้องนอนและเป็นชั้นที่เลี้ยงสัตว์ได้เท่านั้น ไม่สะดวกนัดหมายเข้าชมโครงการแจ้งว่ากำลังไม่สะดวกนัดหมายเข้าชมโครงการแจ้งว่ากำลังจะมีไปต่างประเทศ2สัปดาห์ และกลับมาก็ไม่รู้จะว่างเมื่อไหร่เพราะว่าค่อนข้างยุ่ง ให้ส่งรายละเอียดให้ทาง LINE</t>
  </si>
  <si>
    <t>18/2 ไม่สนใจแล้ว ติดเรื่องการเลี้ยงสัตว์ อยากได้คอนโดที่น้องสามารถใช้ส่วนกลางเดินไปไหนมาไหนได้ pet friendly 13.44 pm</t>
  </si>
  <si>
    <t>Cayli Weinberg</t>
  </si>
  <si>
    <t>3cayb</t>
  </si>
  <si>
    <t>เบอร์ที่ลงทะเบียนเป็นเบอร์ต่างประเทศ ติดต่อลูกค้าผ่านไลน์ นัดเข้าชมโครงการ วันที่ 6 กพ เวลา 12.00</t>
  </si>
  <si>
    <t>ไม่สนใจแล้ว ไม่ชอบทำเล</t>
  </si>
  <si>
    <t>MR.NATTAPONG         .PANNOY</t>
  </si>
  <si>
    <t>(063) 625-6559</t>
  </si>
  <si>
    <t>phongpromts7435@gmail.com</t>
  </si>
  <si>
    <t>E4 - ลีดที่ไม่ได้คุณภาพจากเหตุผลอื่นๆ</t>
  </si>
  <si>
    <t>6/2 ลครับสายและเสียงลมดังมากแจ้งว่าขับมอไซต์อยู่ และกดตัดสายทิ้ง 11.04</t>
  </si>
  <si>
    <t>6/2 ลคแจ้งว่าดูอยู่ว่าจะซื้อทั้งหมดโครงการ ปัจจุบันอยู่อุทัย ไม่เคยมากทม และแจ้งตอนท้ายว่า รับสายก็ดีตายห่าแล้ว (อันนี้เป็นคำพูดของทางลค.) และกดตัดสายไป 12.17</t>
  </si>
  <si>
    <t xml:space="preserve"> kanyarat </t>
  </si>
  <si>
    <t>7/2 ไม่รับสาย 9.47 //  ดูลงทุน 1 ห้องนอน มีห้องลงทุนแถวบางนา 1 ที่ ตังงบไว้ไม่เกิน 3 ลบ. ให้แอดไลน์ส่งข้อมูลก่อน ส่วนมากสะดวกนัดหมายวันธรรมดาช่วงบ่ายๆ-เย็น แต่ยังคอนเฟิรืมนัดไม่ได้ เพราะต้องดูตารางงานก่อน 10.56</t>
  </si>
  <si>
    <t>21/2 ไม่รับสาย</t>
  </si>
  <si>
    <t>21/3 ไม่สนใจแ้ลว</t>
  </si>
  <si>
    <t>คุณเอิร์น</t>
  </si>
  <si>
    <t>6/2 คุณเอิรืนทักมาสอบถามรายละเอียดโครงการ และสอบถามว่าโครงการนี้รับผ่อนตรงไหม เลยแจ้งลคว่า ตอนนี้จะเป็นผ่อนดาวนืตรงกับทางโครงการ เพราะยังเป็น presale ลคเลยแจ้งว่าจริงๆอยากได้โครงการที่เป็นพร้อมอยู่ แต่เดี๋ยวขอดูข้อมุลที่นี่ก่อนเบื้องต้น</t>
  </si>
  <si>
    <t xml:space="preserve">11/2 คนเดียวกับ kanyarat </t>
  </si>
  <si>
    <t>Aomchai Somgate</t>
  </si>
  <si>
    <t>aniruj.ka@gmail.com</t>
  </si>
  <si>
    <t>ลูกค้าแจ้งว่าไม่ได้ลงทะเบียน</t>
  </si>
  <si>
    <t>K</t>
  </si>
  <si>
    <t>jusutatip@gmail.com</t>
  </si>
  <si>
    <t>11/2 เลขหมายนี้ระงับการใช้งาน 10.25am</t>
  </si>
  <si>
    <t>Thippanut</t>
  </si>
  <si>
    <t>swatch_rave@hotmail.com</t>
  </si>
  <si>
    <t>11/2 ลคแจ้งไม่ได้ลงทะเบียน ไม่รู้จักเลยครับ 10.41</t>
  </si>
  <si>
    <t>(088) 919-1464</t>
  </si>
  <si>
    <t> </t>
  </si>
  <si>
    <t>ดูไว้อยู่เอง สนใจชั้นที่เลี้ยงสัตว์ได้ มีเลี้ยงชิวาว่า 2 ตัว สนใจสองห้องนอน ปัจจุบันอยู่บ้านเดี่ยวอยากได้ คอนโดในเมือง ยังไม่ได้ตั้งงบประมาณ ให้ส่งแปลนห้องและราคาให้ทางไลน์ก่อน ถามข้อมูลเกี่ยวกับ 1bed plus และ 2 bed เชิญลูกค้าเช้าชม แต่บอกว่า ขอปรึกษากับที่บ้านก่อนแล้วจะติดต่อกลับ</t>
  </si>
  <si>
    <t>นัดเข้าชมโครงการ 11 /2/25 เวลา 13.00</t>
  </si>
  <si>
    <t xml:space="preserve">2/5/25ไม่สนใจแล้ว </t>
  </si>
  <si>
    <t>จิดาภา  	ประสานวงศ์</t>
  </si>
  <si>
    <t>(083) 654-2429</t>
  </si>
  <si>
    <t>sense9607@gmail.com</t>
  </si>
  <si>
    <t>ไม่สะดวกคุย ให้ติดต่อหลัง 5 โมงเย็น/17.10 ไม่รับสาย</t>
  </si>
  <si>
    <t>13/2/25 ลค เงียบ ถามถึงจะตอบออกมา ดูไว้อยู่เอง งบยังไม่ได้ตั้ง อยากได้ห้อง1bed มีสอบถามเรื่องระยะทางโครงการกับ bts ไม่คุ้นชิ้นทำเลมาก ทำงานอยู่อโศก มองหาโซนๆนี้ แจ้งไปแล้วว่าเป็นโครงการ pre sale ยังไม่นัดหมาย ปกติจะสะดวก เสาร์อาทิย์</t>
  </si>
  <si>
    <t>11/4 17.54ไม่สนใจแล้ว</t>
  </si>
  <si>
    <t>Tik</t>
  </si>
  <si>
    <t>091-4144951</t>
  </si>
  <si>
    <t>Phetcharat77@hotmail.com</t>
  </si>
  <si>
    <t xml:space="preserve">สอบถามข้อมูลเบื้องต้น ลูกค้าดูไว้ลงทุนปล่อยเช่า มีบ้านอยู่ กทม มีคอนโดปล่อยเช่าหลายที่ ปัจจุบันทำธุรกิจอยู่พัทยา อยากได้ชั้นสูงๆ และทำเลใกล้รถไฟฟ้า ลูกค้าจะเข้าชมห้องตัวอย่างไม่วันที่ 14 ก็ 15 กพ จะโทรมาแจ้งอีกทีนึง เพราะว่าจะกลับ กทม </t>
  </si>
  <si>
    <t xml:space="preserve">22/2/25 ไม่รับสาย </t>
  </si>
  <si>
    <r>
      <rPr>
        <rFont val="Arial"/>
        <color rgb="FF000000"/>
        <sz val="9.0"/>
        <u/>
      </rPr>
      <t>คุณแคทลียา ยูมิน</t>
    </r>
  </si>
  <si>
    <t xml:space="preserve"> บ้านอยู่พระราม2 แต่มาโซนเอกมัยบ่อยอยู่ ยังไม่แน่ใจว่าจะดูไว้ทำอะไรเห็นมีแอดโฆษณาขึ้นมา ก้เลยลองๆลงทะเบียนมาดู งบ3-4ล้าน แต่ก็เข้าใจในทำเลเอกมัยว่าราคามันควรประมาณไหน มีสอบถามเรื่องดอกเบี้ยในตอนนี้ และสอบถาม่วาถ้าซื้อในนามบริษัทเสีย vat เท่าไหร่ ยังไม่สะดวกนัดหมาย ให้แอดไลน์ไว้ก่อน</t>
  </si>
  <si>
    <t>วันศุกร์ที่21ให้โทรหาก่อนว่าจะว่าง ส หรือ อา</t>
  </si>
  <si>
    <t xml:space="preserve">นัดวันอาทิตย์ 10-12.00 </t>
  </si>
  <si>
    <t>23/2 12.54 ไม่รับสาย</t>
  </si>
  <si>
    <t>2/3/2025 นัดเข้าชม 5 โมงเย็น</t>
  </si>
  <si>
    <t xml:space="preserve">จอง 1002 </t>
  </si>
  <si>
    <t>คณพงศ์</t>
  </si>
  <si>
    <t>096-9142694</t>
  </si>
  <si>
    <t>14/02 ไม่สะดวกคุย เดี๋ยวติดต่อกลับมา 12.07 pm</t>
  </si>
  <si>
    <t>เข้าชมโครงการแล้ว</t>
  </si>
  <si>
    <t>25/4 ไม่รับสาย ไม่ตอบไลน์</t>
  </si>
  <si>
    <t>คุณนิภาพรรณ เทพลิบ</t>
  </si>
  <si>
    <t>084-5599961</t>
  </si>
  <si>
    <t>ลูกค้าผู้หญิง มีอายุ60มีขึ้นไป เลี้ยงแมวอยู่แล้ว1ตัว รู้จักโลเคชั่นเอกมัยอยู่แล้ว เห็นมีแอดออกไปเรื่องเลี้ยงสัตว์ เลยอยากรู้ข้อมูลเฉยๆว่าเลี้ยงอะไร ยังไง มีแยกชั้นหมา แมว ไหม ไม่นัดหมาย ไม่สะดวก แค่อยากรู้เฉยๆ</t>
  </si>
  <si>
    <t>2/5/25 ไม่สนใจแล้ว</t>
  </si>
  <si>
    <t>มองไว้ลงทุนปล่อยเช่า งบ5ล้าน อยากได้ห้องเล็กพอ และชอบทิศเหนือ ราคาเริ่มต้นก็จะดีเลย จะได้ปล่อยเช่าง่ายๆ นัดหมายเข้าชมวันที่15 เวลา10.00 มีถามว่าจุดขายของโครงการคืออะไร</t>
  </si>
  <si>
    <t xml:space="preserve">15/2 โทรไม่ติด สลับเบรอ์โทรออกแล้ว 11.39 /18.13 เลื่อนนัดเป็น พน </t>
  </si>
  <si>
    <t>ต่อรองขอส่วนลด 5 แสน พอให้ได้แล้วเปลี่ยนใจไป บอกจะไปซื้อบ้าน</t>
  </si>
  <si>
    <r>
      <rPr>
        <rFont val="Arial"/>
        <color rgb="FF000000"/>
        <sz val="9.0"/>
        <u/>
      </rPr>
      <t>คุณวาสนา/สมพงษ์</t>
    </r>
  </si>
  <si>
    <t>smphngswasna60@gmail.com</t>
  </si>
  <si>
    <t>15/2 ไม่รับสาย 09.53am / แฟนเป็นคนลงจ้ะ พี่ไม่ได้สนใจนะจ้ะ ตอนนี้พี่ขายโทรศัพท์อยู่ในห้างที่อนุเสาวรีย์ เลยสอบถามลูกค้าว่าสะดวกให้ติดต่อหากี่โมงที่จะได้คุยกับแฟน ลูกค้าแจ้งว่า พรุ่งนี้10.00 จ้ะ 16.03 pm</t>
  </si>
  <si>
    <t>16/2 ไม่รับสาย 10.23 am</t>
  </si>
  <si>
    <t>18/2/2025 แฟนไม่อยู่จ้ะ เขายังไม่มา พอสอบถามไปแฟนจะสะดวกรับสายกี่โมงแจ้งว่า เดี๋ยวโทรถามเขาก่อนจ้ะ 12.12</t>
  </si>
  <si>
    <t>21/2 แฟนรับเหมือนเดิม บอกคนจะมองหาคอนโดไม่อยู่ เลยสอบถามว่าสะดวกให้โทรหาช่วงกี่โมงที่จะได้คุยกับผู้ชาย ลคแจ้งว่า เดี๋ยวค่อยคุยตอนนี้ยุ่งอยู่จ้ะ และตัดสายเลย 14.09 pm</t>
  </si>
  <si>
    <t>26/2 ไม่รับสาย 10.19 am</t>
  </si>
  <si>
    <t>4/3 ไม่รับสาย 9.46am</t>
  </si>
  <si>
    <t>11/3 ไม่รับสาย 12.37 pm</t>
  </si>
  <si>
    <t>21/3 ลีดไม่ได้คุณภาพ วันนี้สอบถามว่าขอเบอร์คนสนใจซื้อคอนโด ลคตอบว่าถ้าเขาไม่ให้เราก็ให้ไม่ได้จ้ะ เราต้องเชื่อฟังเขาจ้ะ 15.50 pm</t>
  </si>
  <si>
    <r>
      <rPr>
        <rFont val="Arial"/>
        <color rgb="FF000000"/>
        <sz val="9.0"/>
        <u/>
      </rPr>
      <t>คุณสุเมธา อิสริยะเนตร</t>
    </r>
  </si>
  <si>
    <t>sumethagiak@gmail.com</t>
  </si>
  <si>
    <t xml:space="preserve">หลักๆดูไว้ลงทุนปล่อยเช่า เน้นแนวรถไฟฟ้า มีไปดูฝั่งธนตรงบีโพธิ์นิมัตร ยังสร้างไม่เสร็จเหมือนกัน  ตั้งงบ5ล้าน เอาที่ปล่อยเช่าง่ายๆ แอดไลน์ไว้ ยังไม่นัดหมาย </t>
  </si>
  <si>
    <t xml:space="preserve">21/2 อาทิตย์นี้ยังไม่สะดวกนัดหมาย </t>
  </si>
  <si>
    <t>15/3 ซื้อ XT พญาไท ผมอยากได้โครงการที่สามารถปล่อยเช่าได้เลย</t>
  </si>
  <si>
    <t>มลฑาทิพย์ ปลื้มใจ</t>
  </si>
  <si>
    <t xml:space="preserve"> 	
(081) 724-4418</t>
  </si>
  <si>
    <t xml:space="preserve"> 	
waripat@hotmail.com</t>
  </si>
  <si>
    <t>waripat@hotmail.com</t>
  </si>
  <si>
    <t>รับแล้วตัดสายทิ้ง</t>
  </si>
  <si>
    <t>17/2/25  16.37 สายไม่ว่าง</t>
  </si>
  <si>
    <t>ตัดสาย</t>
  </si>
  <si>
    <t>ศิริรัตน์ อินทสันต์</t>
  </si>
  <si>
    <t>963630601/        
+66807729522</t>
  </si>
  <si>
    <t>janeka518@gmail.com</t>
  </si>
  <si>
    <t>17/2 มีคนรับสายแทนและแจ้งว่าเขาออกไปข้างนอก ค่อยโทรมาใหม่13.31 18/2 ไม่รับสาย 12.14</t>
  </si>
  <si>
    <t>21/2/2025 ไม่รับสาย 14.06 pm</t>
  </si>
  <si>
    <t>25/2 รับสายและไม่พูดและตัดสาย พอโทรกลับไปอีกรอบพูดจาไม่รู้เรื่อง สอบถามว่าสนใจห้องแบบไหน ลคก็เอ่ออและถามว่ามีแบบยังไง เลยบอก1 ห้องนอน 2 ห้องนอน ลคบอก 1ห้องนอน ถามว่าคุ้นชินทำเลไหม บอกไม่รู้จัก อยู่ต่างจังหวัด และกดตัดสายทิ้ง พอโทรไปอีกไม่รับ 14.57</t>
  </si>
  <si>
    <t>สิริยา เจิมมงคล</t>
  </si>
  <si>
    <t>(097) 219-2401</t>
  </si>
  <si>
    <t>siriya.1986@gmail.com</t>
  </si>
  <si>
    <t>F - ไม่ชอบทำเลนี้</t>
  </si>
  <si>
    <t>17/2 ไม่สะดวกคุย ทานข้าว11.42</t>
  </si>
  <si>
    <t>ลค ลงทะเบียนผิดโครงการ ต้องการข้อมูล นิชไพร์ เพชรบุรี ทองหล่อ</t>
  </si>
  <si>
    <t>Rawin ingsirorat</t>
  </si>
  <si>
    <t>ingsiroratrawin@yahoo.com</t>
  </si>
  <si>
    <t>ดูไว้ทั้งอยู่เองและลงทุน ไม่เลี้ยงสัตว์ อยากดูรูปห้อง กับแปลน ให้ส่งให้ทางไลน์ก่อน แล้ววางสายเลย (เสียงเหมือนอยู่สนามบิน)</t>
  </si>
  <si>
    <t>ช่วงนี้ยังไม่ว่าง เดี่ยวจะนัดเข้ามาอีกครั้ง จะโทรมาเอง</t>
  </si>
  <si>
    <t>2/5/25ไม่รับสาย</t>
  </si>
  <si>
    <t>20/5/25ไม่สนใจแล้ว</t>
  </si>
  <si>
    <t>Apichit         Euariyakul</t>
  </si>
  <si>
    <t>(061) 836-5965</t>
  </si>
  <si>
    <t>202400157@my.apiu.edu</t>
  </si>
  <si>
    <t>17/2 ตัดสาย 13.29</t>
  </si>
  <si>
    <t>18/2 ตัดสาย 10.24am</t>
  </si>
  <si>
    <t>21/2/2025 ไม่รับสาย 14.04 pm</t>
  </si>
  <si>
    <t>25/2 ไม่รับสาย 14.48 pm</t>
  </si>
  <si>
    <t>28/2 ไม่รับสาย 15.04</t>
  </si>
  <si>
    <t>4/3 ไม่รับสาย 9.44 am</t>
  </si>
  <si>
    <t>6/3/2025 ไม่รับสาย 18.02 pm</t>
  </si>
  <si>
    <t>11/3 ไม่รับสาย 12.36 pm</t>
  </si>
  <si>
    <t>21/3 ไม่รับสาย 15.47 pm</t>
  </si>
  <si>
    <t>1/4/2025 ไม่รับสาย 12.24 pm</t>
  </si>
  <si>
    <t>17/4/2025 ไม่รับสาย 16.01 pm</t>
  </si>
  <si>
    <t>พิมพ์ลดา เลิศภัทร์พีรากน</t>
  </si>
  <si>
    <t xml:space="preserve"> 	
aorri.aor85@gmail.com</t>
  </si>
  <si>
    <t>14.30 17/2 ไม่รับสาย</t>
  </si>
  <si>
    <t>18/2 ไม่รับสาย</t>
  </si>
  <si>
    <t>20/2 ปิดเครื่อง</t>
  </si>
  <si>
    <t>21/2 13.20ปิดเครื่อง</t>
  </si>
  <si>
    <t>25/2 10.14 ปิดเครื่อง</t>
  </si>
  <si>
    <t>14/3 12.19 ปิดเครื่อง</t>
  </si>
  <si>
    <t>15/3 14.56 ปิดเครื่อง</t>
  </si>
  <si>
    <t>Elisa Serafini</t>
  </si>
  <si>
    <t>me@elisaserafini.com</t>
  </si>
  <si>
    <t>11.25ไม่รับสาย/15.04 ไม่รับสาย</t>
  </si>
  <si>
    <t>20/02/2025ไม่รับสาย 15.27</t>
  </si>
  <si>
    <t>นัดหมายวันที่ 26 เวลา 12.30  ซื้อที่ปิติไว้ อยากได้ที่นิชไพร์ เพิ่ม แจ้งว่า มีราคาพิดเศษ</t>
  </si>
  <si>
    <t>Pong  Boonsoong</t>
  </si>
  <si>
    <t xml:space="preserve">	
jutipong07@me.com</t>
  </si>
  <si>
    <t>18/2 ไม่รับสาย 12.09 / ลคนัดหมายเข้าชมโครงการวันนี้ช่วง 13.00 น.</t>
  </si>
  <si>
    <t>25/2ตอนนี้ก็ยังดูไปเรื่อยๆไม่ได้รีบตัดสินใจอะไร ก็คุยๆกับที่บ้านอยู่</t>
  </si>
  <si>
    <t>17/4 ไม่สนใจแล้ว ไม่ได้ดูคอนโดแล้ว</t>
  </si>
  <si>
    <t>คุณ Ai</t>
  </si>
  <si>
    <t>18/2 ดูไว้ลงทุนปล่อยเช่า งบ3-5ล้าน คอนโดที่อยู่ตอนนี้อยู่ตรงดุสิต มีไปดูไอดีโอพระโขนง ไนท์บิด พระราม 9 กำลังเป็นช่วงที่มองมองดูอยู่ ยังไม่สะดวกนัดหมายอยากเห็นfloor plan 18.20</t>
  </si>
  <si>
    <t>20/1 อัพเดทข้อมูล ลค ทางไลน์</t>
  </si>
  <si>
    <t>25/2 ไม่รับสาย 10.17</t>
  </si>
  <si>
    <t>3/3 จองที่อื่นไปแล้ว</t>
  </si>
  <si>
    <t>ลักษณ์นารา เสาวภา</t>
  </si>
  <si>
    <t>ลงซ้ำ</t>
  </si>
  <si>
    <t>Rungrat Sopa</t>
  </si>
  <si>
    <t>ไม่รับสาย 13.31 pm 19/2 ไม่สะดวกคุย ทาน
ข้าวอยู่ เดี๋ยวติดต่อกลับ13.31 pm</t>
  </si>
  <si>
    <t>20/2 ขอข้อมูลทางไลน์ ไม่สะดวกคุย เดี๋ยวสนใจแล้วเข้าไปเอง</t>
  </si>
  <si>
    <t>2/3 ไป ตจว 1 เดือนไม่สะดวก</t>
  </si>
  <si>
    <t>11/4 11.04ไม่รับสาย</t>
  </si>
  <si>
    <t>2/5 12.17 ปิดเครื่อง</t>
  </si>
  <si>
    <t>16/5 14.49สายไม่ว่าง</t>
  </si>
  <si>
    <t>20/5 เบอร์ ลถ ติดต่อไม่ได้</t>
  </si>
  <si>
    <t xml:space="preserve">22/5 11.21 โทรไม่ติดแล้ว </t>
  </si>
  <si>
    <t>22/5 คุยกับลูกค้าทางไลน์ เปลี่ยนใจไปดูบ้านแทน</t>
  </si>
  <si>
    <t>มิ้น</t>
  </si>
  <si>
    <t>fabulosa.minnie@gmail.com</t>
  </si>
  <si>
    <t>13.00 ไม่รับสาย/15.27 ไม่รับสาย</t>
  </si>
  <si>
    <t>22/2/25 13.00 ไม่รับสาย</t>
  </si>
  <si>
    <t>25/2/25 ดูไว้อยู่เอง ไม่ค่อยคุยด้วย ไม่สะดวกนัดหมาย จะติดต่อกลับมาเอง ยังไม่รู้ข้อมูลโครงการอะไร รีบตัดบทวางสาย</t>
  </si>
  <si>
    <t>2.5.25 ไม่รับสาย</t>
  </si>
  <si>
    <t>Ratchaneewan Pulnil</t>
  </si>
  <si>
    <t>20/2 ถามหาชั้นเลี้ยงสัตว์ได้ เลี้ยงแมว2ตัว ดูรูปแบบ2ห้องนอน งบไม่เกิน 10 ลบ ปัจจุบันอยู่คอนโดแถวลาซาล รู้สึกว่าไกลไป อยากขยับเข้ามาในเมือง ช่วงนี้ยุ่งมากๆ ไม่สะดวกนัดเลย ขอนัดคร่าวๆไว้ช่วงวันที่ 2มีนา เวลาบ่ายๆ ชอบทางทิศใต้ อยากได้ ประมาณ60 ตร.ม. ให้แอดไลน์ส่ง E BROCHURE ของโครงการก่อน 16.48 pm</t>
  </si>
  <si>
    <t>booking A3004</t>
  </si>
  <si>
    <t>คุณหนึ่งเข้ามาชมโครงการแล้ว เบื้องต้นลูกค้าอยากเข้าชมโครงการเพราะเห็นว่าโครงการสามารถให้เลี้ยงสัตว์ได้ และที่ตั้งโครงการเดินทางไปทำงานได้สะดวก ลูกค้าทำงานอยู่ตรงสพร้อมพงษื พอเข้ามาชมโครงการแล้ว ลูกค้าชอบ lay out ห้อง เพราะเป็นห้องหน้ากว้าง รู้สึกถึงความโล่ง ปัจจุบันอยู่คอนโดไซส์ประมาน60 ตร.ม. เลยอยากหาไซส์ที่ใกล้เคียงของเดิม จึงเสนอห้องA3004 และพอลูกค้าดู layout ก็รู้สึกชอบเพราะหน้ากว้าง ได้ living ขนาดใหญ่ เลยตัดสินใจจอง A3004</t>
  </si>
  <si>
    <r>
      <rPr>
        <color rgb="FF1155CC"/>
        <u/>
      </rPr>
      <t>test senaidea</t>
    </r>
  </si>
  <si>
    <t>Yee Yee Naing</t>
  </si>
  <si>
    <t>yyee58924@gmail.com</t>
  </si>
  <si>
    <t>11.05 ไม่รับสาย</t>
  </si>
  <si>
    <t>24/2/25 ไม่รับสาย</t>
  </si>
  <si>
    <t>26/2/25 เป็นเอเจ้นท์</t>
  </si>
  <si>
    <t>Wattana Korampai</t>
  </si>
  <si>
    <t>allyaew@gmail.com</t>
  </si>
  <si>
    <t>21/2 เบอร์ผิด ติดต่อไม่ได้ ลองหลายเบอร์ 11.29 am / ลค มีทักเข้ามาใน warrom และแจ้งนัดหมายเข้าชมโครงการพรุ่งนี้ ดูรูปแบบ2ห้องนอน แต่โทรติดต่อแล้วไม่รับสาย และไม่เข้ามาตามนัดที่แจ้งไว้</t>
  </si>
  <si>
    <t>22/2 ไม่รับสาย 10.29 am ไม่รับสาย 15.24 pm</t>
  </si>
  <si>
    <t>25/2 ไม่รับสาย 14.45 pm</t>
  </si>
  <si>
    <t>27/2 ไม่รับสาย 10.46 am</t>
  </si>
  <si>
    <t>28/2 ไม่รับสาย 15.03 pm</t>
  </si>
  <si>
    <t>4/3 ปิดเครื่อง 9.43am</t>
  </si>
  <si>
    <t>6/3 ปิดเครื่อง 9.43am</t>
  </si>
  <si>
    <t>11/3 ปิดเครื่อง 12.31 pm</t>
  </si>
  <si>
    <t>13/3 ปิดเครื่อง 12.27 pm</t>
  </si>
  <si>
    <t>21/3 ปิดเครื่อง 15.45 pm</t>
  </si>
  <si>
    <t>1/4 เลขหมายที่เรียกยังไม่เปิดใช้บริการ 12.17 pm</t>
  </si>
  <si>
    <t>คุณโภคิน</t>
  </si>
  <si>
    <t>คุณโภคิน ดูลงทุนนัดหมายเข้าชมโครงการ วันศุกร์ที่28/2</t>
  </si>
  <si>
    <t>Booking 2409</t>
  </si>
  <si>
    <t xml:space="preserve">มงคล ถอนโพธิ์โคกสูง </t>
  </si>
  <si>
    <t xml:space="preserve">         
thxnphothikhoksungmngkhl@gmail.com</t>
  </si>
  <si>
    <t>thxnphothikhoksungmngkhl@gmail.com</t>
  </si>
  <si>
    <t>23/2 ลูกค้าไม่ได้มองหาคอนโด และไม่ใช่กลุ่มลูกค้า ลูกค้าพูดจาไม่รู้เรื่อง ถามอย่างนึงตอบอีกอย่างนึง</t>
  </si>
  <si>
    <t>ปิยะดา พีเดอร์เซ่น</t>
  </si>
  <si>
    <t>piyadapedersen@gmail.com</t>
  </si>
  <si>
    <t>12.46 ดูไว้ลงทุนปล่อยเช่า สอบถามขนาดห้อง 1 bed และ 1bed plus คิดว่าทำเลอยู่ต้นซอยเอกมัย สนใจจะเข้ามาชมห้องตัวอย่างกับเพื่อนแต่ยังไม่นัดวัน บอกว่า จะติดต่อกลับมานัดก่อน</t>
  </si>
  <si>
    <t>พรศักดิ์ การสมเพียร</t>
  </si>
  <si>
    <t>phrsak356@gmail.com</t>
  </si>
  <si>
    <t>27/2 ไม่รับสาย 10.44 am / 28/2 ไม่รับสาย 15.00</t>
  </si>
  <si>
    <t>4/3 ไม่รับสาย 9.35 am / ลูกค้ายิงมาและพอเซลล์โทรกลับบอกไม่ได้ลงทะเบียน ตอนนี้อยู่ชัยนาท ไม่ได้มากรุงเทพ ไม่ได้มองหาคอนโด ไม่เคยซื้อ 9.41am</t>
  </si>
  <si>
    <r>
      <rPr>
        <color rgb="FF000000"/>
        <u/>
      </rPr>
      <t>Vincent Parisien</t>
    </r>
  </si>
  <si>
    <t>marvelousvin</t>
  </si>
  <si>
    <t>ลค ต่างชาติสนใจตัวโครงการ อยากเข้าชม แต่ตอนนี้ไม่ว่าง</t>
  </si>
  <si>
    <t>4/3 ไม่รับสาย 11.30</t>
  </si>
  <si>
    <t xml:space="preserve">จะเข้าชมวันจันทร์ที่ 17 ช่วงบ่าย2-3 </t>
  </si>
  <si>
    <t>16/3 ไม่รับสาย15.59</t>
  </si>
  <si>
    <t>2/5 12.15ปิดเครื่อง</t>
  </si>
  <si>
    <t>4/5 15.20 ปิดเครื่อง</t>
  </si>
  <si>
    <t>16/5 14.48ปิดเครื่อง</t>
  </si>
  <si>
    <t>20/5 12.56ไม่รับสาย</t>
  </si>
  <si>
    <t>22/5 11.55 ปิดเครื่อง</t>
  </si>
  <si>
    <t>3/6 16.54 ไม่รับสาย</t>
  </si>
  <si>
    <t xml:space="preserve">         Michael `Birshan</t>
  </si>
  <si>
    <t xml:space="preserve">	
mmbirshan@gmail.com</t>
  </si>
  <si>
    <t>c5</t>
  </si>
  <si>
    <t xml:space="preserve"> 1/3 เบอร์โทรติดต่อไม่ได้ 10.45am ส่งเมลล์แทน</t>
  </si>
  <si>
    <t>จักรพันธ์</t>
  </si>
  <si>
    <t>oppo0637736496@gmail.com</t>
  </si>
  <si>
    <t>10.16 ไม่รับสาย</t>
  </si>
  <si>
    <t xml:space="preserve">3/3/2025 ไม่ได้ลงทะเบียนครับ อยู่ ตจว </t>
  </si>
  <si>
    <t>หนอ</t>
  </si>
  <si>
    <t>ดูไว้ทั้งอยู่เองและลงทุน ไม่มีขนาดในใจ ต้องเข้ามาดูก่อน นัดเข้าชมโครงการ วันที่ 2 มีนาคม 11.00</t>
  </si>
  <si>
    <t xml:space="preserve">walk แล้ว ไม่ชอบโครงการ </t>
  </si>
  <si>
    <t>Rinat Dana</t>
  </si>
  <si>
    <t>(052) 640-9026</t>
  </si>
  <si>
    <t xml:space="preserve">  	
rinatdana01@gmail.com</t>
  </si>
  <si>
    <t>เบอร์ผิด</t>
  </si>
  <si>
    <t>thitapa vorasowharid</t>
  </si>
  <si>
    <t>(081) 481-8721</t>
  </si>
  <si>
    <t>crystal_ring_4ever@hotmail.com</t>
  </si>
  <si>
    <t>ไม่รับสาย 9.46</t>
  </si>
  <si>
    <t xml:space="preserve">8/3/25 อยากได้ 1bed plus งบ 5.5 ล้าน ชั้นไม่ต้องคสูงมาก อยากได้ข้อมู,ทุกอย่างทางไลน์ ถ้าสนใจจะสอบถามทางไลน์ น้ำเสียงลูกค้าไม่ค่อยดี </t>
  </si>
  <si>
    <t>11/3 ลค ขอดูรายละเอียดทางไลน์ เลยแจ้งไปว่าส่งให้แล้ว แต่ ลค จำไม่ได้ เนื่องจากดูหลายที่</t>
  </si>
  <si>
    <t>27/3 13.33 ปิดเครื่อง</t>
  </si>
  <si>
    <t>11/4 ลูกค้าประชุม 11.01</t>
  </si>
  <si>
    <t>22/4 16.03 ลค แจ้งว่าซื้อที่อื่นไปแล้ว และตจัดสายไป</t>
  </si>
  <si>
    <t>คุณ</t>
  </si>
  <si>
    <t>Neungbn@gmail.com</t>
  </si>
  <si>
    <t>5/3 เบอร์ผิด 10.16 am</t>
  </si>
  <si>
    <r>
      <rPr>
        <rFont val="Arial"/>
        <color rgb="FF000000"/>
        <u/>
      </rPr>
      <t>คุณคุณากรณ์</t>
    </r>
  </si>
  <si>
    <t>meojoji@gmail.com</t>
  </si>
  <si>
    <t>7/3 ดูสำหรับการลงทุนโดยเฉพาะ ดูเป็น 1 bedplus เทียบอโศก ถึงเอกมัย นัดหมายชมโครงการ 8/3 ช่วง 15.00 น</t>
  </si>
  <si>
    <t xml:space="preserve">8/3 ลคเข้าชมโครงการแล้ว แต่อยากได้โครงการพร้อมอยู่เลย เพราะต้องการซื้อและปล่อยเช่าได้เลย </t>
  </si>
  <si>
    <r>
      <rPr>
        <rFont val="Arial"/>
        <color rgb="FF000000"/>
        <u/>
      </rPr>
      <t>คุณจุไรพร รอดคลองตัน</t>
    </r>
  </si>
  <si>
    <t>(063) 919-8965</t>
  </si>
  <si>
    <t>nkb_proximity@hotmai</t>
  </si>
  <si>
    <t>10.51 ปิดเครื่อง</t>
  </si>
  <si>
    <t xml:space="preserve">14.31 อยากได้โครงการที่เลี้ยงสัตว์ได้ และอยากได้ที่พร้อมเข้าอยู่ เนื่องจากลูกค้าได้งานใหม่ที่กรมราชทัณฑ์ และมีน้องแมว 1 ตัว แต่พอรู้ว่าเป็นโครงการยังสร้างไม่เสร็จ ลค ก็แจ้งเลยว่าไม่สนใจโครงการที่ยังสร้างไม่เสร็จ </t>
  </si>
  <si>
    <t>11.00 ไม่รับสาย/ 8/3/25 11.40 ไม่รับสาย</t>
  </si>
  <si>
    <t>ดูไว้อยู่กับครอบครัว เป็นชาวต่างชาติ ปัจจุบันอยู่ไทปิง อยากได้ขนาด 2 ห้องนอน ขึ้นไป เพราะมีลูกด้วย ยังไม่ได้รีบเข้าอยู่ วันนี้ เวลา 16.00 - 8/3/25 จะเข้ามาดู</t>
  </si>
  <si>
    <t>ไม่สนในแล้ว</t>
  </si>
  <si>
    <t>wicna8229@gmail.com</t>
  </si>
  <si>
    <t xml:space="preserve"> 9/3 ไม่รับสาย 14.57 pm / รับแล้วไม่พูด และก็ตัดสายทิ้ง 17.22 pm</t>
  </si>
  <si>
    <t>11/3 ไม่รับสาย 12.29 pm</t>
  </si>
  <si>
    <t>13/3 ไม่รับสาย 12.26 pm</t>
  </si>
  <si>
    <t>21/3 ไม่ได้ลงทะเบียนลคอยุ่ใต้</t>
  </si>
  <si>
    <t>อาหามะอัมมรี สุหลง</t>
  </si>
  <si>
    <t>ahamaamree999@gmail.com</t>
  </si>
  <si>
    <t>10.21 ไม่รับสาย</t>
  </si>
  <si>
    <t>13/3 12.52ไม่รับสาย</t>
  </si>
  <si>
    <t>14/3 12.17 ไม่รับสาย</t>
  </si>
  <si>
    <t>15/3 14.54 ไม่รับสาย</t>
  </si>
  <si>
    <t>21/3 13.01 ไม่รับสาย</t>
  </si>
  <si>
    <t>คุณธนาคม อังสโวทัย</t>
  </si>
  <si>
    <t>ลค ดูไว้ลงทุนปล่อยเช่า อยากได้แบบ2ห้องนอน มีสอบถามและคุยไลน์กับ ลค และ ลค แจ้งว่าจะกลับมาไทยช่วงเมษา แต่ยังไม่แน่ใจ และมีสอบถามเรื่องการกู้ เพราะ ลค ทำงานต่างประเทศ</t>
  </si>
  <si>
    <t>4/4 ติดต่อลูกค้าทางไลน์ 17.50 ลูกค้าแจ้งว่าจะกลับไทยช่วงสิ้นเดือนเมษา</t>
  </si>
  <si>
    <t xml:space="preserve">25/4 17.14ติดต่อทางไลน์ เพื่อสอบถามว่ากลับมาไทยรึยัง </t>
  </si>
  <si>
    <t>kornphapat.success@gmai.com</t>
  </si>
  <si>
    <t>0942949455/+66942949455</t>
  </si>
  <si>
    <t>12.35 ไม่รับสาย</t>
  </si>
  <si>
    <t>16.00 18/3/25 ไม่รับสาย</t>
  </si>
  <si>
    <t>ไม่สนใจแล้ว ขอเบรกไว้ก่อน</t>
  </si>
  <si>
    <t xml:space="preserve">  	D</t>
  </si>
  <si>
    <t>keawrinkwa_deede@hotmail.com</t>
  </si>
  <si>
    <t>12/3/2025 ไม่สะดวกคุย ติดต่อมาอีกทีบ่าย3 / ลคสนใจ 1bed plus งบไม่เกิน 4.5 mb ทำงานอยู่ที่รพ กรุงเทพ  นัดหมายเข้าชมโครงการ วันอาทิตย์ที่16 เวลา เที่ยง</t>
  </si>
  <si>
    <t>23/3 ไม่รับสาย 16.19 pm</t>
  </si>
  <si>
    <t>1/4/2025 ช่วงนี้ขอพักก่อน เพราะยังกังวลหลังจากเหตุการณ์ที่เกิดขึ้น 12.14 pm เดี่ยวยังไงจะโทรกลับมานัดอีกที</t>
  </si>
  <si>
    <t>17/4/2025 ยังอยู่ต่างจังหวัด เดี๋ยวสัก20 จะขึ้นมากทม ช่วงนี้ก็ค่อนข้างแพนิค สัก 25 เมษาลองติดต่อกลับมาดูอีกทีนะคะ เพราะยังไม่แน่ใจตารางของตัวเองด้วย 16.12 pm</t>
  </si>
  <si>
    <t>29/4 ไม่รับสาย 14.20 ยท</t>
  </si>
  <si>
    <t>Rainny</t>
  </si>
  <si>
    <t>Cocccocc_@hotmail.com</t>
  </si>
  <si>
    <t>ลค ขอข้อมูลทางไลน์  สนใจห้อง 1 bed plus และ 2 bed งบไม่แจ้ง ขอชั้น15ขึ้นไป</t>
  </si>
  <si>
    <t xml:space="preserve">17/3 รอแฟนกลับมาจาก ตปท จะนัดเข้ามาชมโครงการ คาดว่าช่วงสิ้นเดือนมีนา </t>
  </si>
  <si>
    <t xml:space="preserve">27/3 ลค เข้ามาวันนี้14.00 </t>
  </si>
  <si>
    <r>
      <rPr>
        <rFont val="Arial"/>
        <color rgb="FF000000"/>
        <u/>
      </rPr>
      <t>Rong Yao Goh</t>
    </r>
  </si>
  <si>
    <t>gohrongyao@gmail.com</t>
  </si>
  <si>
    <t>C5 - ปิดเครื่อง</t>
  </si>
  <si>
    <t>10.34 ไม่รับสาย</t>
  </si>
  <si>
    <t>ปิดเครื่อง</t>
  </si>
  <si>
    <t>Tanfun Pongpruksatol</t>
  </si>
  <si>
    <t>(081) 432-5666</t>
  </si>
  <si>
    <t>tanfunp@gmail.com</t>
  </si>
  <si>
    <t>21/03/68 15.28 ไม่รับสาย แอดไลน์จากเบอร์โทรได้ ทักไลน์แล้ว รอการตอบรับ</t>
  </si>
  <si>
    <t xml:space="preserve">23/3 ดูอยู่เอง ดูชั้นเลี้ยงสัตว์ 1besroom plus และ 2ิbedroom งบไม่เกิน 9 MB นัดหมายเบื้องต้น 29/3 เวลา บ่าย ใกล้ๆคอนเฟิรฺมนัดหมายอีกที แต่สะดวกผ่านทางไลน์ </t>
  </si>
  <si>
    <t>Booking A12a06</t>
  </si>
  <si>
    <t>Yada Watanapornmpongkol</t>
  </si>
  <si>
    <t>(084) 332-2799</t>
  </si>
  <si>
    <t>yada.watana@gmail.com</t>
  </si>
  <si>
    <t>วันนี้ติดประชุม ให้ติดต่อพรุ่งนี้ช่วงบ่ายเลยค่ะ</t>
  </si>
  <si>
    <t>19/3 16.11 ไม่รับสาย</t>
  </si>
  <si>
    <t>21/3 ตอนนี้เช่าอยู่พระโขนง อยากได้ห้องที่ขนาด 70 ตร.ม. ขึ้นไป งบ10ล้าน อยากเข้าอยู่ช่วงสักปลายปีนี้ เพราะก็อยากได้เป็นของตัวเอง ลองส่งข้อมูลทางไลน์</t>
  </si>
  <si>
    <t>5/4 ยังไม่แน่ใจว่าจะยังไงต่อ จะดูคอนโดอยู่ไหม ตอนนี้ขอดูๆไปก่อนค่ะ ต้องคุยกันภายในบ้านก่อนว่าจะยังไงดี</t>
  </si>
  <si>
    <t>29/4 15.17ตัดสาย</t>
  </si>
  <si>
    <t>2/5 12.09ไม่สนใจแล้ว และวางสายไปเลย</t>
  </si>
  <si>
    <t>Michael Stuehler</t>
  </si>
  <si>
    <t>mstuehler@bluewin.ch</t>
  </si>
  <si>
    <t>ดูไว้อยู่เอง ปัจจุบันอยู่หัวหิน มา กทม ปีละ 6-7 ครั้ง เลยอยากซื้อไว้เป็นเจ้าของ ให้ส่งข้อมูลให้ทางไลน์โดยแอดจากเบอร์มือถือ จะขึ้นมา กทม เดือนเมษา แล้วจะนัดเช้ามาชมห้องตัวอย่าง</t>
  </si>
  <si>
    <t>เบอร์โทรไม่สามารถแอดไลน์ได้ ลูกค้าให้ส่งผ่านอีเมลล์</t>
  </si>
  <si>
    <t>สนในนิชโมโน บางโพธิ์</t>
  </si>
  <si>
    <t>San Wattanaverachai</t>
  </si>
  <si>
    <t xml:space="preserve">yheeyi@hotmail.com
</t>
  </si>
  <si>
    <t>18/3 เบอร์เสีย 12.47 pm / ส่งเมลล์แล้ว</t>
  </si>
  <si>
    <t>นวรัตน์    ภูริปโชติ</t>
  </si>
  <si>
    <t xml:space="preserve">	
(090) 912-4495</t>
  </si>
  <si>
    <t>poprpc@gmail.com</t>
  </si>
  <si>
    <t>ดูไว้อยู่เอง คุ้นชินทำเลเอกมัยอยู่แล้ว ตอนนี้เช่าอยู่คิวเฮ้าส์ มองดูทำเลตั้งแต่สุขมวิท เอกมัย ทองหล่อ เพชรบุรี ยังไม่สะดวกนัดชมโครงการ แต่ถ้าเข้าอาจจะอาทิตย์นี้</t>
  </si>
  <si>
    <t>21/3 13.05 ไม่รับสาย</t>
  </si>
  <si>
    <t>รอดูโครงการสร้างเสร็จ</t>
  </si>
  <si>
    <t>Naya  R</t>
  </si>
  <si>
    <t xml:space="preserve">        
(063) 263-2038</t>
  </si>
  <si>
    <t xml:space="preserve">	
nratana9@gmail.com</t>
  </si>
  <si>
    <t>คุณnaya สนใจห้องไว้สำหรับอยู่เองและในอนาคตถ้าไม่อยู่ก็อาจจะปล่อยเช่า สอบถามขนาดห้องว่ามีแบบไหนบ้าง เพราะอยากได้ห้อง นั่งเล่นกว้างๆ นัดหมายเข้าชมโครงการวันจันทร์ 24/3/25 เวลา 16.00</t>
  </si>
  <si>
    <r>
      <rPr>
        <rFont val="Arial"/>
        <color rgb="FF000000"/>
        <u/>
      </rPr>
      <t>คุณfd</t>
    </r>
  </si>
  <si>
    <t>fd</t>
  </si>
  <si>
    <t>rothacr11+ch241@yandex.com</t>
  </si>
  <si>
    <t xml:space="preserve">เบอร์์ติดต่อไม่ได้ อีเมลไม่ใช่ </t>
  </si>
  <si>
    <t>20/32025</t>
  </si>
  <si>
    <t>แพรว</t>
  </si>
  <si>
    <t>0904214956</t>
  </si>
  <si>
    <t>parewzii12</t>
  </si>
  <si>
    <t>คุณแพรวทักมาใน line ขอข้อมูลโครงการ E-Beochure ของแปลนห้องแต่ละชั้น ขนาดห้องทุกไซส์ แบะราคาทุกรูปแบบ เซลล์ถามว่า ลูกค้าสนใจดูรูปแบบไหนเป็นพิเศษ เพื่อเซลจะโฟกัสห้องให้ แต่ลูกค้าแจ้งว่า ขอข้อมูลทั้งหมดก่อนเพราะจะเอาไปให้เจ้านาย</t>
  </si>
  <si>
    <t xml:space="preserve">27/4 แจ้งว่าเจ้านายไม่สนใจแล้ว เพราะดูlocation แล้วไม่ชอบ อยู่ท้ายซอย ไม่ใกล้BTS </t>
  </si>
  <si>
    <t>Natthakan Boonkoed</t>
  </si>
  <si>
    <t>0635952962</t>
  </si>
  <si>
    <t>natthakan.boonkoed@gmail.com</t>
  </si>
  <si>
    <t xml:space="preserve">คุณนัด มองหาห้องให้เพื่อนชาวสวีเดน ตั้งงบไว้ไม่เกิน15ล้าน เพื่อนอยากได้ชั้นสูง และอยากได้โครงการที่สระว่ายน้ำอยู่ด้านบน ตอนนี้เพื่อนชาวสวีเดน กำลังดำเนินการจดทะเบียนบริษัทในไทย และมีแพลนจะเข้ามาอยู่ในไทยช่วงปลายปี2568 นัดเข้าชมโครงการ 14.00 จะเข้ามาดูข้อมูลไปคุยกับเพื่อน และคุณนัทมีไปดู noble ทองหล่อ ขนาด70ตร.ม. ได้ราคามา15ล้าน </t>
  </si>
  <si>
    <t>เพื่อนซื้อ โนเบิลทองหล่อ</t>
  </si>
  <si>
    <r>
      <rPr>
        <rFont val="Arial"/>
        <color rgb="FF000000"/>
        <u/>
      </rPr>
      <t>คุณWilson Quek</t>
    </r>
  </si>
  <si>
    <t>Darthquek@gmail.com</t>
  </si>
  <si>
    <t>เบอร์ที่ให้มาไม่สามารถติดต่อได้ เป็นเบอร์ต่างชาติ ติดต่อทางอีเมล์ รอ ลค ตอบกลับ</t>
  </si>
  <si>
    <t>Jeremy Pillay</t>
  </si>
  <si>
    <t>0800606112</t>
  </si>
  <si>
    <t>Levimoodley88@gmail.com</t>
  </si>
  <si>
    <t>สนใจเฉพาะโครงการพร้อมอยู่ เลยเสนอ ปิติ 101 แต่ไกลไป ลูกค้าอยากได้ แถวเอ็มควอเทีย</t>
  </si>
  <si>
    <t>Lek</t>
  </si>
  <si>
    <t>lag_170433@hotmail.com</t>
  </si>
  <si>
    <t xml:space="preserve">23/2 ไม่่สะดวกคุย ติดต่ออีกทีบ่าย3 10.12 am </t>
  </si>
  <si>
    <t>23/2 17.04 ไม่รับสาย /17.16 พอแจ้งว่าติดต่อจากโครกงารนิช ไพร์ด เอกมัย ลูกค้าตัดสายเลย และโทรกลับไม่รับ</t>
  </si>
  <si>
    <t xml:space="preserve">24/3 12.16 งบ3ล้านขนาด 35 ตร.ม. ขึ้นไป ต้องการดูไว้ปล่อยเช่า ตอนนี้อยู่แถวสุขุมวิท101 เป็นคอนโดไม่สะดวกบอกชื่อโครงการ และเช่าอยู่ค่ะ </t>
  </si>
  <si>
    <t>30/3 14.48ไม่รับสาย</t>
  </si>
  <si>
    <t>5/4 ไม่รับสาย11.35 / ให้ติดต่อวันอังคารที่ 8/4</t>
  </si>
  <si>
    <t>19/4 บอกว่าะจเข้ามาช่วงบ่ายวันเสาที่26 เมษา</t>
  </si>
  <si>
    <t>25/4 คอนเฟิร์มนัด 16.00</t>
  </si>
  <si>
    <t>Michel Chieub</t>
  </si>
  <si>
    <t>michel.chieub@gmail.com</t>
  </si>
  <si>
    <t>เบอร์ต่างชาติติดต่อไม่ได้ ส่งเป็นอีเมลล์</t>
  </si>
  <si>
    <t>หลีดไม่ได้คุณภาพจากเหตุผลอื่น</t>
  </si>
  <si>
    <t>หรรษธร สาเรือง</t>
  </si>
  <si>
    <t>0953901415</t>
  </si>
  <si>
    <t>Hatsaforn1415@gmail.com</t>
  </si>
  <si>
    <t>13.12 ไม่รับสาย / 25/3 ไม่รับสาย 13.42 pm</t>
  </si>
  <si>
    <t>29/3 ไม่รับสาย 12.17 pm</t>
  </si>
  <si>
    <t>1/4/2025 ไม่รับสาย 12.11 pm</t>
  </si>
  <si>
    <t>17/4 ไม่รับสาย 16.18 pm</t>
  </si>
  <si>
    <t>29/4 ไม่รับสาย 14.15 pm</t>
  </si>
  <si>
    <t>นอรีดา ยูโซ๊ะ</t>
  </si>
  <si>
    <t>0846259996</t>
  </si>
  <si>
    <t>dda.noreeda@gmail.com</t>
  </si>
  <si>
    <t>ไม่รับสาย 11.00 am</t>
  </si>
  <si>
    <t>27/3 10.05ให้ติดต่อใหม่ช่วงเย็นๆ</t>
  </si>
  <si>
    <t>30/3 14.47ไม่รับสาย</t>
  </si>
  <si>
    <t>5/4 10.13 ไม่รับสาย</t>
  </si>
  <si>
    <t>5/4 11.25 ไม่สนใจแล้ว</t>
  </si>
  <si>
    <t>Wilson Quek</t>
  </si>
  <si>
    <t>088277134</t>
  </si>
  <si>
    <t>darthquek@gmail.com</t>
  </si>
  <si>
    <t>ลงทะเบียนซ้ำเบอร์ติดต่อไม่ได้ ส่งอีเมลล์</t>
  </si>
  <si>
    <t>(081) 837-4538</t>
  </si>
  <si>
    <t>matabkk@gmail.com</t>
  </si>
  <si>
    <t>สนใจดูไว้อยู่เอง ให้ลูกชาย แบบ 1 ห้องนอน นัดหมายเข้าชมโครงการวันที่ 26/3/24 เวลา 17.00</t>
  </si>
  <si>
    <t>koko5254183@gmail.com</t>
  </si>
  <si>
    <t>ไม่ได้ลงทะเบียน</t>
  </si>
  <si>
    <t xml:space="preserve"> Kongpon Janhirun</t>
  </si>
  <si>
    <t>kongpon1995@gmail.com</t>
  </si>
  <si>
    <t>27/3 ไม่รับสาย 14.43 pm / ไม่รับสาย 15.49 pm</t>
  </si>
  <si>
    <t>ลูกค้าแจ้งว่า ลงทะเบียนผิดโครงการ ดู ryhthm ekkamai เลยแจ้งจะให้ข้อมูลโครงการเบื้องต้นก่อน ลูกค้าบอกไมาาเป็นไร และวางสาย</t>
  </si>
  <si>
    <t>สมศักดิ์....กองแฮด</t>
  </si>
  <si>
    <t>somsak23912@gmail.com</t>
  </si>
  <si>
    <t>ไม่รับสาย 9.45</t>
  </si>
  <si>
    <t>30/3 14.45 ไม่รับสาย</t>
  </si>
  <si>
    <t>4/4 12.52ไม่รับสาย</t>
  </si>
  <si>
    <t>5/4 10.11 ไม่รับสาย</t>
  </si>
  <si>
    <t>10/04 15.07รับแล้ว แต่ไม่คุย คุยกันเอง ฟังเสียงแล้ว เหมือนเป็นคนต่างจังหวัด พูอแนวๆอีสาน มองว่าไม่ใช่กลุ่มลูกค้า</t>
  </si>
  <si>
    <t>nyi niy</t>
  </si>
  <si>
    <t>myo12134@gmail.com</t>
  </si>
  <si>
    <t>maybelyn santos</t>
  </si>
  <si>
    <t>หาเช่า 2 ห้องนอน</t>
  </si>
  <si>
    <t>ชนกกานต์ ลี้สมประสงค์</t>
  </si>
  <si>
    <t>098-2965562</t>
  </si>
  <si>
    <t>pangpond.lee@gmail.com</t>
  </si>
  <si>
    <t xml:space="preserve"> 30/3 ขอข้อมูลโครงการเพื่อไปปรึกษากับแฟน แต่ลูกค้าอยากได้คอนโดใกล้BTS เลยแจ้งว่าต้องนำข้อมูลไปบอกแฟนก่อน ไม่แน่ใจว่าเขาจะสนใจไหม ดูเป็น2ห้องนอน สำหรับอยู่อาศัยเอง ไม่แจ้งงบ </t>
  </si>
  <si>
    <t>17/4 คุยกับแฟนแล้วไม่ถูกใจเรื่องของ location เพราะไกลจาก BTS อยากได้ใกล้ๆ</t>
  </si>
  <si>
    <t xml:space="preserve">	ភេង ខាន់</t>
  </si>
  <si>
    <t>phengkhann3@gmail.com</t>
  </si>
  <si>
    <t>10.46 ไม่รับสาย</t>
  </si>
  <si>
    <t>4/4 ไม่ได้ลงทะเบียน</t>
  </si>
  <si>
    <t>มิลิน</t>
  </si>
  <si>
    <t>gg_020500</t>
  </si>
  <si>
    <t xml:space="preserve">ขอข้อมูลโครงกรเบื้องต้น </t>
  </si>
  <si>
    <t>ไม่สนใจแล้ว อยากได้ไซส์150-300 ตร.ม.</t>
  </si>
  <si>
    <t>คุณกวาง</t>
  </si>
  <si>
    <t>call in ขับรถผ่านแล้วโทรถาม ว่ายังมีห้องว่างมั้ย คอนโดเสร้จพร้อมอยู่ตอนไหน ขายไปแล้วเท่าไหร่ อาจนัดหมายเข้าชมหลังสงกรานต์ /14.50 ปิดเครื่อง</t>
  </si>
  <si>
    <t>10/4 ปิดเครื่อง15.04</t>
  </si>
  <si>
    <t>11/4 ปิดเครื่อง 9.42</t>
  </si>
  <si>
    <t>18/4  11.25โทรไม่ติด</t>
  </si>
  <si>
    <t>22/4 15.38โทรไม่ติด</t>
  </si>
  <si>
    <t>29/4 15.12โทรไม่ติด</t>
  </si>
  <si>
    <t>สินธัช วงศ์อุทุม</t>
  </si>
  <si>
    <t>(080) 974-4334</t>
  </si>
  <si>
    <t>sintat.wo.56@ubu.ac.th</t>
  </si>
  <si>
    <t xml:space="preserve">16/4 ไม่รับสาย 10.38 pm/ ขอข้อมูลโครงการ ดูสำหรับการลงทุน 1 ห้องนอน
แจ้งว่ายังไม่สะดวกนัดหมาย ไม่สะดวกให้แอดไลน์ แจ้งว่าถ้าสะดวกจะโทรมานัดหมายเข้าชมโครงการ 17.16 pm </t>
  </si>
  <si>
    <t>29/4 ไม่รับสาย 14.14 pm</t>
  </si>
  <si>
    <t>Per.Nunoei Pimsan</t>
  </si>
  <si>
    <t>unoeica9404@gmail.com</t>
  </si>
  <si>
    <t>16/4 17.16 ไม่รับสาย</t>
  </si>
  <si>
    <t>18/4 10.35 ปิดเครื่อง</t>
  </si>
  <si>
    <t>19/4 12.37ไม่รับสาย</t>
  </si>
  <si>
    <t>22/4 16.00 ไม่รับสาย</t>
  </si>
  <si>
    <t>25/4 10.43ไม่รับสาย</t>
  </si>
  <si>
    <t xml:space="preserve">29/4 14.55รับสายแล้ว แต่คุยไม่รู้เรื่อง พูดอยู๋ในลำคอ ตอนรับสาย ลูกค้าถามว่าโทรเข้ามาหรอค่ะ  แบบถามว่าดูไว้เพื่ออะไร แจ้งว่าที่ลงทะเบียนไปมีไหมคะว่าเพื่ออะไร แล้วมันเป็นหลักทรัพย์ RMF ก็ต้องดูก่อนค่ะ ว่ามันเป็นยังไง สรุปเลยคือคุยไม่รู้เรื่องพูดวนอยู่กับคำว่า หลักทรัพย์ RNF และบอกว่ามีคนโทรสเนอเขาหลายที่ แต่ก้ไม่ได้ดูเพราะเงินเยอะ เสนอมากันบ่อย ตอนนี้อยู๋อุบลราชธานี </t>
  </si>
  <si>
    <t>องอาจกลิ่นหอม</t>
  </si>
  <si>
    <t>aphundokmai@gmail.com</t>
  </si>
  <si>
    <t>รับสายแล้วไม่พูด โทรอีกครั้งตัดสาย</t>
  </si>
  <si>
    <t>16.53 ไม่ได้ลงทะเบียน</t>
  </si>
  <si>
    <t>สมพจน์ ขำเลิศ</t>
  </si>
  <si>
    <t>sompojkamlerd2525@gmail.com</t>
  </si>
  <si>
    <t>16/4 แจ้งว่าไม่สนใจ ไม่ได้จะซื้อคอนโด ลูกค้าอยู่จังหวัดระยอง 17.37</t>
  </si>
  <si>
    <t>Suthikiat Sethi</t>
  </si>
  <si>
    <t>suthikiat.sethi@gmail.com</t>
  </si>
  <si>
    <t>18/4 9.28 ไม่รับสาย</t>
  </si>
  <si>
    <t>19/4 12.35ให้ติดต่อใหม่วันจันทร์เวลา13.00</t>
  </si>
  <si>
    <t>21/4 13.40ไม่สะดวกคุยให้อดไลน์</t>
  </si>
  <si>
    <t>29/4 14.53 ไม่รับสาย</t>
  </si>
  <si>
    <t>4/5 15.03ไม่รับสาย</t>
  </si>
  <si>
    <t>16/5 ไม่สะดวกคุย แจ้งว่าจะติดต่อทางไลน์</t>
  </si>
  <si>
    <t>20/5 ลูกค้าไม่ตอบไลน์</t>
  </si>
  <si>
    <t>2/6 13.08 ให้ส่งข้อมูลทางไลน์ เลยแจ้งว่าส่งให้แล้ว ลค บอกว่าดูแล้วจะติดต่อกลับ</t>
  </si>
  <si>
    <t>เปรมฤดี ทาเจริญ</t>
  </si>
  <si>
    <t>nongnoofahoo@gmail.com</t>
  </si>
  <si>
    <t>แค่สอบถามเฉยๆ ยังไม่รู้ว่าอยู่เอง หรือลงทุน แค่ดูไว้ สอบถามว่า มีกี่ห้องห้องนอน ราคาเท่าไหร่ ถามตั้งแต่ 1 ห้องไปจนถึง 2 ห้อง สอบถามค่าส่วนกลาง 2 ห้องนอน เชิญเข้าชมห้องตัวอย่าง ลูกค้าแจ้งว่ายังไม่สะดวก ต้องรอแม่กลับมาก่อน แล้วจะติดต่อกลับมาเอง</t>
  </si>
  <si>
    <t>20/5/25 ไม่รับสาย</t>
  </si>
  <si>
    <t>Kaori</t>
  </si>
  <si>
    <t>kaori.sakai.s@gmail.com</t>
  </si>
  <si>
    <t>18/4 เบอร์ติดต่อไม่ได้ ส่งเมลล์แทน 11.18 am</t>
  </si>
  <si>
    <t>น.ส. จารุวรรณ นราเลิศ</t>
  </si>
  <si>
    <t>bhraphuththceaphanthukrrmbyya@gmail.com</t>
  </si>
  <si>
    <t>10.01 ไม่รับสาย /12.33 ปิดเครื่อง/16.48ไม่ได้ลงทะเบียนเข้ามา คนรับสายเป็นผู้ชาย ไม่มีใครชื่อจารุวรรณ</t>
  </si>
  <si>
    <t>คุณสะกาย.ทองอยู่</t>
  </si>
  <si>
    <t>bn988008@gmail.com</t>
  </si>
  <si>
    <r>
      <rPr>
        <rFont val="Arial"/>
        <color rgb="FF000000"/>
        <u/>
      </rPr>
      <t>คุณLior Gal</t>
    </r>
  </si>
  <si>
    <t>galior@outlook.com</t>
  </si>
  <si>
    <t>เบอร์ติดต่อไม่ได้</t>
  </si>
  <si>
    <t>Kotchakon Mangkla(Waters.)...</t>
  </si>
  <si>
    <t>water132529@gmail.com</t>
  </si>
  <si>
    <t>ซ้ำ</t>
  </si>
  <si>
    <t>นายสมาน จอมจอหอ</t>
  </si>
  <si>
    <t xml:space="preserve">	
smankaewtaphan@gmail.com</t>
  </si>
  <si>
    <t>ลค บอกว่าไม่ได้ลงทะเบียนอะไรทั้งนั้นละ เป็นหมอผี ไม่ต้องโทรมาอีกนะ</t>
  </si>
  <si>
    <t>Runthiya Jiraphathananont</t>
  </si>
  <si>
    <t>(083) 262-2250</t>
  </si>
  <si>
    <t>nutthapong.suntorn@gmail.com</t>
  </si>
  <si>
    <t>14.09 ได้คุยกับคุณณัฐพงศ์ แฟนคุณ รันติยา ที่ลงทะเบีียนเข้ามา สนใจห้อง รูปแบบ 2 ห้องนอน ไว้อยู่เอง ขอข้อมูลเบื้องต้น ให้ส่งให้ทางไลน์ก่อน แล้วจะนัดเข้าชมโครงการอีกที</t>
  </si>
  <si>
    <t>นัดหมายเข้าชมโครงการ  29/4/25</t>
  </si>
  <si>
    <t>ไม่สนใจแล้ว แฟนเปลียนไปดูบ้านแทน</t>
  </si>
  <si>
    <t>hallo</t>
  </si>
  <si>
    <t>hallo/=+85290145335</t>
  </si>
  <si>
    <t>Mm.management.consulting@gmail.com</t>
  </si>
  <si>
    <t xml:space="preserve"> 	aionqpiaya</t>
  </si>
  <si>
    <t>far868783@gmail.com</t>
  </si>
  <si>
    <t xml:space="preserve">24/4 9.37ไม่รับสาย </t>
  </si>
  <si>
    <t>25/4 9.50ผู้ชายรับสาย ไม่ได้ลงทะเบียนเข้ามา เจอหลายโครงการเลย ผมไม่ได้ลง ไม่ได้หาคอนโด</t>
  </si>
  <si>
    <t>စွမ်းလင်းအောင်</t>
  </si>
  <si>
    <t>koaung4643179@gmail.com</t>
  </si>
  <si>
    <t>เล็ก นภัสนัน</t>
  </si>
  <si>
    <t xml:space="preserve">	
(092) 986-2854</t>
  </si>
  <si>
    <t>leenan1906@hotmail.com</t>
  </si>
  <si>
    <t>23/4 ลูกค้าสอบถามข้อมูลโครงการ รูปแบบห้อง แจ้งว่าสนใจ2ห้องนอน ดูไว้สำหรับการลงทุน สอบถามเรื่องงบลูกค้าไม่แจ้ง ยังไม่นัดหมายเข้าชมโครงการ แจ้งว่าพี่ไปถามแฟนก่อนแล้วเดี๋ยวจะโทรมานัดอีกครั้ง 14.34 pm</t>
  </si>
  <si>
    <t>29/4/2025 พี่รอแฟนมาไทยก่อน และค่อยนัดหมายมาชมโครงการอีกที ช่วงกลางเดือนพค. ลองติดต่ออีกที 14.12 pm</t>
  </si>
  <si>
    <t>นภัสนัน         เดือนแร่</t>
  </si>
  <si>
    <t>(092) 986-2854</t>
  </si>
  <si>
    <t>Zed         Sim</t>
  </si>
  <si>
    <t>Zedwatchflex@gmail.com</t>
  </si>
  <si>
    <t>เบอร์ติดต่อไม่ได้ ติดต่อทางไลน์</t>
  </si>
  <si>
    <t>10/5 9.38ติดต่อทางไลน์</t>
  </si>
  <si>
    <t xml:space="preserve">11/5 11.55 ลูกค้ายังไม่อ่านไลน์ </t>
  </si>
  <si>
    <t xml:space="preserve">20/5 ลค ไม่อ่านไลน์ เบอร์ติดต่อไม่ได้ </t>
  </si>
  <si>
    <t>PMC</t>
  </si>
  <si>
    <t>panashemarshalfcs@gmail.com</t>
  </si>
  <si>
    <t>(ซ้ำเซลล์ทีมเก่า) ลค ต่างชาติ สอบถามว่าสร้างเสร็จยัง ให้แอดไลน์ จากเบอร์ได้เลย</t>
  </si>
  <si>
    <t>ลูกค้าไม่ตอบกลับ</t>
  </si>
  <si>
    <r>
      <rPr>
        <rFont val="Tahoma"/>
        <color rgb="FF000000"/>
        <sz val="9.0"/>
      </rPr>
      <t>คุณLynnette X</t>
    </r>
    <r>
      <rPr>
        <rFont val="Tahoma"/>
        <color theme="1"/>
        <sz val="9.0"/>
      </rPr>
      <t>u</t>
    </r>
  </si>
  <si>
    <t>xu.lynnette@gmail.com</t>
  </si>
  <si>
    <t>เบอร์์เกิน ติดต่อไม่ได้ ส่งอีเมล์</t>
  </si>
  <si>
    <t>มณฑา</t>
  </si>
  <si>
    <t>0626044678</t>
  </si>
  <si>
    <t xml:space="preserve">27/4 ไม่รับสาย 16.41 pm </t>
  </si>
  <si>
    <t>29/4 ไม่รับสาย 14.09 pm/17.57ไม่รับสาย</t>
  </si>
  <si>
    <t>คูณไอรินทร์</t>
  </si>
  <si>
    <t>ลูกค้าต้องการคอนโด low rise ขนาด70ตร.ม. ขึ้นไป รับฟังโครงการแล้ว แจ้งว่าไม่ตอบโจทก์</t>
  </si>
  <si>
    <r>
      <rPr>
        <rFont val="Arial"/>
        <color rgb="FF000000"/>
        <u/>
      </rPr>
      <t>Adam Gibson</t>
    </r>
  </si>
  <si>
    <t>gibsonjjj@gmail.com</t>
  </si>
  <si>
    <t>เบอร์ติดต่อไม่ได้ ส่งเมล์</t>
  </si>
  <si>
    <t>4/5 ยังไม่มีเมล์ติดต่อกลับมา</t>
  </si>
  <si>
    <r>
      <rPr>
        <rFont val="Arial"/>
        <color rgb="FF000000"/>
        <u/>
      </rPr>
      <t>Jane Karto</t>
    </r>
  </si>
  <si>
    <t>j.karto@outlook.com</t>
  </si>
  <si>
    <r>
      <rPr>
        <rFont val="Arial"/>
        <color rgb="FF000000"/>
        <u/>
      </rPr>
      <t>Gina Caranzo</t>
    </r>
  </si>
  <si>
    <t>gcaran22@gmail.com</t>
  </si>
  <si>
    <t>เบอร์เกิน</t>
  </si>
  <si>
    <r>
      <rPr>
        <rFont val="Arial"/>
        <color rgb="FF000000"/>
        <u/>
      </rPr>
      <t>I am interested</t>
    </r>
  </si>
  <si>
    <t>amoneller@googlemail.com</t>
  </si>
  <si>
    <t>17.25 ลค ต่างชาติ ขอข้อมูลทางไลน์</t>
  </si>
  <si>
    <t xml:space="preserve">แอดไลน์แล้วขึ้นเป็นคนไทย โทรกลับอีกครั้งลูกค้าไม่รับสาย </t>
  </si>
  <si>
    <t>11/5 11.52 โทรขอ line id แต่ ลค แจ้ง่วาไม่ได้ลงทะเบียนเข้ามา</t>
  </si>
  <si>
    <r>
      <rPr>
        <rFont val="Arial"/>
        <color theme="1"/>
        <u/>
      </rPr>
      <t>คุณเดชาธร คะอังกุ</t>
    </r>
  </si>
  <si>
    <t>kaungkudechathorn018</t>
  </si>
  <si>
    <t xml:space="preserve">10.41 คุณเดชาธร สอบถามว่าโครงการอยู่ตรงช่วงไหนของเอกมัย อยากได้ราคาที่ไม่แพงมาก ราคาเริ่มต้นโครงการเลยยิ่งดี ตอนแรกบอกว่าดูไว้อยู่เอง คุยไปคุยมา บอกว่าจะดูให้เพื่อนชาวฮ่องกง ตอนนี้เพื่อนเช่าอยู่แถวอโศก เรียกชื่อโครงการภาษาอังกฤษไม่ถูก พอดีว่าผมอยากซื้อไว้ให้เขาอยู่ ผมทำธุรกิจพัฒนาอสังหา แบบครบวงจร มีทั้งโรงแรง สนามกอล์ฟ ที่ดิน เกาะ มากมาย ทั้วทั้ง4ภาค เพิ่งทำสัญญากับภาครัฐ ทุน 18,000 ล้านบาท ตอนนี้รอเงินโอนเข้า อยากจะนัดหมายช่วง10-11/5/2025 ให้แอดไลน์ส่งข้อมูลไว้ ทางเซลทำชื่อไปหาในFB เจอ3account อาชีพไม่เหมือนกันเลย แต่เป็นคนเดียวกัน </t>
  </si>
  <si>
    <t>ติดโควิด ไม่สะดวกคุย</t>
  </si>
  <si>
    <t>นายสุวรรณ์ ทองมี</t>
  </si>
  <si>
    <t>mn66952071752ufj93566952071752@gmail.com</t>
  </si>
  <si>
    <t>อยู่เพชรบูรณ์ ไม่ได้ลงทะเบียน คนอื่นเอาข้อมูลผมไป</t>
  </si>
  <si>
    <r>
      <rPr>
        <rFont val="Arial"/>
        <color rgb="FF000000"/>
        <u/>
      </rPr>
      <t>PAKORN NAKORN</t>
    </r>
  </si>
  <si>
    <t>pakornnakorn801@gmail.com</t>
  </si>
  <si>
    <t xml:space="preserve">เป็นลีดที่ไม่มีคุณภาพ </t>
  </si>
  <si>
    <t>วันทนีย์ เจริญสุข</t>
  </si>
  <si>
    <t>narakaue@hotmail.com</t>
  </si>
  <si>
    <t>13.02 สอบถามราคาขนาดเริ่มต้น ตอนนี้เช่าอยู่อ่อนนุช มีกู้บ้านหลังแรกไปแล้ว สอบถามข้อมูลเพิ่มเติม ลูกค้าแจ่งว้าไม่สะดวกตอบ ให้แอดไลน์ส่งข้อมูล</t>
  </si>
  <si>
    <t>11/5 17.45 ไม่รับสาย</t>
  </si>
  <si>
    <t>16/5 งบ3ล้าน เกินงบ ลองชวนเข้ามา ลูกค้าไม่มา</t>
  </si>
  <si>
    <t>GHJH</t>
  </si>
  <si>
    <t>KieKansad@gmail.comxxd</t>
  </si>
  <si>
    <t>ไม่มีหมายเลขที่คุณเรียก</t>
  </si>
  <si>
    <t>31/5 ลีดไม่ได้คุณภาพจากเหตุผลอื่นๆ</t>
  </si>
  <si>
    <t>JG</t>
  </si>
  <si>
    <t>davidyrodriguez@gmail.com</t>
  </si>
  <si>
    <t xml:space="preserve">16.41 ปิดเครื่อง </t>
  </si>
  <si>
    <t xml:space="preserve">6/5 9.59 ปิดเครื่อง </t>
  </si>
  <si>
    <t>11/5 17.48 ปิดเครื่อง</t>
  </si>
  <si>
    <t>16/5 14.46 โทรไม่ติด เงียบไปเลย</t>
  </si>
  <si>
    <t>20/5 13.12 เบอร์โทรไม่ติด เงียบไปเลย</t>
  </si>
  <si>
    <r>
      <rPr>
        <rFont val="Arial"/>
        <color rgb="FF000000"/>
        <u/>
      </rPr>
      <t>hfgh</t>
    </r>
  </si>
  <si>
    <t>dfgdfg@gmail.vomdfgh</t>
  </si>
  <si>
    <t>1ไม่รับสาย/2ไม่รับสาย/3ไม่รับสาย/4ไม่รับสาย</t>
  </si>
  <si>
    <t>31/5ลีดไม่ได้คุณภาพจากเหตุผลอื่นๆ</t>
  </si>
  <si>
    <t>Katarzyna Ronin</t>
  </si>
  <si>
    <t>Sklep@filia.eu</t>
  </si>
  <si>
    <t>18.10 ปิดเครื่อง</t>
  </si>
  <si>
    <t>11/5 17.49 ปิดเครื่อง</t>
  </si>
  <si>
    <t xml:space="preserve">20/5 13.16 ปิดเครื่อง </t>
  </si>
  <si>
    <t>22/5 11.13 ปิดเครื่อง ส่งอีเมล์ติดต่อลูกค้า</t>
  </si>
  <si>
    <t>24/5 12.14 ปิดเครื่อง</t>
  </si>
  <si>
    <r>
      <rPr>
        <rFont val="Arial"/>
        <color rgb="FF000000"/>
        <u/>
      </rPr>
      <t>ytuyuu</t>
    </r>
  </si>
  <si>
    <t>ka+113@yandex.com</t>
  </si>
  <si>
    <t>GHJGH</t>
  </si>
  <si>
    <t>beatonthebeeb@gmail.comsdfdf</t>
  </si>
  <si>
    <t xml:space="preserve">6/5 9.59ปิดเครื่อง ลงทะเบียนซ้ำ </t>
  </si>
  <si>
    <t>FGHFGH</t>
  </si>
  <si>
    <t>teeratho24@gmail.comVB</t>
  </si>
  <si>
    <t>10.03 ปิดเครื่อง</t>
  </si>
  <si>
    <t>9/5 18.11ปิดเครื่อง</t>
  </si>
  <si>
    <t>11/5 17.50 ปิดเครื่อง ส่งเมล์</t>
  </si>
  <si>
    <t xml:space="preserve">เมล์ตีกลับ </t>
  </si>
  <si>
    <t>22/5 11.10 ปิดเครื่อง</t>
  </si>
  <si>
    <t>Panan Pramojanee</t>
  </si>
  <si>
    <t>(063) 183-4014</t>
  </si>
  <si>
    <t>panane.nine@gmail.com</t>
  </si>
  <si>
    <t xml:space="preserve"> ดูไว้อยู่เอง สนใจขนาดเริ่มต้น และราคาเริ่มต้นของโครงการ ปัจจุบันอยู่บ้านแถวชาญเมืองกับครอบครัว อยากได้คอนโดในเมือง ใช้ BTS เป็นหลัก สนใจเพราะมี service เหมือนโรงแรม แพลนตัดสินใจภายในปี เพราะพ่อแม่มีส่วนร่วมด้วย ไม่สะดวกเข้าชมห้องตัวอย่าง ให้แอดไลน์ส่งข้อมุลให้</t>
  </si>
  <si>
    <t>8/5/25 หลังจากส่งไลน์หาลูกค้า สอบถามถึงแปลนที่ชอบ ลูกค้าอ่าน แต่ไม่ตอบ</t>
  </si>
  <si>
    <t>9/5 18.10 ตัดสาย</t>
  </si>
  <si>
    <t>2/6/25 ลูกค้าต้องไปต่างประเทศ ตอนนี้ยังยุ่งๆไม่คอ่ยอยากคุย</t>
  </si>
  <si>
    <r>
      <rPr>
        <rFont val="Arial"/>
        <color rgb="FF000000"/>
        <u/>
      </rPr>
      <t>คุณรังสรรค์ รัตนเชษฐ์</t>
    </r>
  </si>
  <si>
    <t>nowayna@hotmail.com</t>
  </si>
  <si>
    <t>หาโครงการพร้อมอยู่ แค่ในเส้นเอกมัยทองหล่อ</t>
  </si>
  <si>
    <t>สมชาติ ลีทรายมูล</t>
  </si>
  <si>
    <t>Somchart.lee@tqm.co.th</t>
  </si>
  <si>
    <t>แค่ลงมาเฉยๆ ไม่ได้สนใจจะซื้อ ถ้ามีจังหวะดีๆจะติดต่อมาใหม่</t>
  </si>
  <si>
    <t>พงศ์พิชาญ</t>
  </si>
  <si>
    <t>maxiumarrow@gmail.com</t>
  </si>
  <si>
    <t>10.24 ไม่รับสาย</t>
  </si>
  <si>
    <t>9/5 10.20 ตัดสาย</t>
  </si>
  <si>
    <t>9/5 10.44  อยากสอบถามข้อมูลดูเฉยๆ ไม่ได้มีแพลนจะตัดสินใจ ไม่รู้เหมือนกันว่าจะดูไว้ทำอะไร ปกติอยู่บ้าน เรียบด่วนรามอินทรา ไม่นัดหมาย เพราะอยากดูข้อมูลเฉยๆ</t>
  </si>
  <si>
    <t>31/5 12.40 ไม่รับสาย / โทรกลับมา และส่งข้อมูลให้ทางไลน์</t>
  </si>
  <si>
    <t>18/6 16.33 วันนี้แจ้ง่วาให้ส่งข้อมูลทางไลน์ จึงแจ้งไปว่ามีส่งแล้ว และลองสอบถามเรื่องที่อยู่ คราวนี้แจ้งว่าอยู่ใต้ เข้ากทม 1-2เดือน/ครั้ง ยังไม่นัดหมาย วางงบ 5 ล้าน คาดหวัง yeild 7</t>
  </si>
  <si>
    <t xml:space="preserve"> 	yes</t>
  </si>
  <si>
    <t xml:space="preserve">          
napong@gmail.com</t>
  </si>
  <si>
    <t>E1--ข้อมูลการลงทะเบียนไม่สมบูรณ์</t>
  </si>
  <si>
    <t>เบอร์ลงทะเบียนมาไม่ครบ ติดต่อไม่ได้ ส่งเป็นอีเมลล์</t>
  </si>
  <si>
    <r>
      <rPr>
        <rFont val="Arial"/>
        <color rgb="FF000000"/>
        <u/>
      </rPr>
      <t>คุณอัญญารัตน์ ปรองพิมาย</t>
    </r>
  </si>
  <si>
    <t>anyarat.p1@hotmail.com</t>
  </si>
  <si>
    <t>เบอร์ลงทะเบียนมาติดต่อไม่ได้ ติดต่อไม่ได้ ส่งเป็นอีเมลล์</t>
  </si>
  <si>
    <t>20/5 ส่งอีเมล์อีกครั้ง</t>
  </si>
  <si>
    <t>คุณสมภพ จันทรสกุล</t>
  </si>
  <si>
    <t>som986968@gmail.com</t>
  </si>
  <si>
    <t xml:space="preserve">14.23 ปิดเครื่อง / 17.59 เป็นผู้ชายรับสาย อยู่เพชรบูรณ์ แจ้งไว้ว่าเข้า กทม บ่อย แต่ไม่ได้หาเอง แฟนเป็นคนหา แฟนลงทะเบียนเข้ามา ต้องคุยกับแฟนก่อน ยังไงจะติดต่อกลับ มีถามราคาเริ่มต้น </t>
  </si>
  <si>
    <t>31/5/25 พูดไม่รู้เรื่าอง</t>
  </si>
  <si>
    <t>yes</t>
  </si>
  <si>
    <t>pa584@gmail.com</t>
  </si>
  <si>
    <t>เบอร์ลงทะเบียนมาไม่ครบ ติดต่อไม่ได้ ส่งเป็นอีเมลล์ ตีกลับ</t>
  </si>
  <si>
    <r>
      <rPr>
        <rFont val="Arial"/>
        <color rgb="FF000000"/>
        <u/>
      </rPr>
      <t>คุณyes</t>
    </r>
  </si>
  <si>
    <t>pum347@gmail.com</t>
  </si>
  <si>
    <r>
      <rPr>
        <rFont val="Arial"/>
        <color rgb="FF000000"/>
        <u/>
      </rPr>
      <t>คุณPanan Pramojanee</t>
    </r>
  </si>
  <si>
    <t>D-ลงทะเบียนซ้ำ</t>
  </si>
  <si>
    <t>ลงทะเบียนซ้ำ</t>
  </si>
  <si>
    <r>
      <rPr>
        <rFont val="Arial"/>
        <color rgb="FF000000"/>
        <u/>
      </rPr>
      <t>คุณyes</t>
    </r>
  </si>
  <si>
    <t>namfa67@gmail.com</t>
  </si>
  <si>
    <t>E4-Lead ไม่ได้คุณภาพ จากเหตุผลอื่นๆ</t>
  </si>
  <si>
    <r>
      <rPr>
        <rFont val="Arial"/>
        <color rgb="FF000000"/>
        <u/>
      </rPr>
      <t>คุณyes</t>
    </r>
  </si>
  <si>
    <t>nanfa67@gmail.com</t>
  </si>
  <si>
    <t>Hassan</t>
  </si>
  <si>
    <t>Agent</t>
  </si>
  <si>
    <t xml:space="preserve">ขอข้อมูลโครงการ 2นอน 2น้ำ </t>
  </si>
  <si>
    <t>เป็นเอเจนท์ ต่างชาติ มีลูกค้า สอบถามเรื่องค่าคอมมิชชั่น</t>
  </si>
  <si>
    <t>Ho</t>
  </si>
  <si>
    <t>keng_tu@hotmail.com</t>
  </si>
  <si>
    <t>E2-ลูกค้าไม่ได้ทำการลงทะเบียน</t>
  </si>
  <si>
    <t xml:space="preserve">ชื่อ ศิริศักดิ์ โทรมามีอะไร เลยบอกว่าติดต่อจากโครงการคอนโด ลูกค้าแจ้งว่าไม่ได้ลงทะเบียน น่าจะกดไปโดนเฉยๆ </t>
  </si>
  <si>
    <r>
      <rPr>
        <rFont val="Arial"/>
        <color rgb="FF000000"/>
        <u/>
      </rPr>
      <t>yes</t>
    </r>
  </si>
  <si>
    <t>say67@gamil.com</t>
  </si>
  <si>
    <t>F4-ลูกค้าไม่สนใจโครงการจากเหตุผลอื่นๆ</t>
  </si>
  <si>
    <t>nam6782gmail.com</t>
  </si>
  <si>
    <t>namva678@gmail.com</t>
  </si>
  <si>
    <t>ปิดเครื่อง ติดต่อไม่ได้</t>
  </si>
  <si>
    <t>20/5 13.30 ปิดเครื่อง / 14.18 ส่งเมล์ และเมล์ตีกลับ ไม่มีช่องทางติดต่อลูกค้า</t>
  </si>
  <si>
    <t>21/5 17.17ปิดเครื่อง</t>
  </si>
  <si>
    <t>22/5 11.57 วันนี้โทรไม่ติด สายตัดไปเลย</t>
  </si>
  <si>
    <t>ไม่มีช่องทางติดตามลูกค้าได้เลย เนื่องจากเอบริตอนแรกเป็นปิดเครื่อง แต่สักพักเป็นเบอร์ที่โทรไม่ติด และอีเมล์ที่ลงมาก็ไม่มีค่ะ เพราะส่งเมล์ไปแฃ้ว โดนตีกลับ</t>
  </si>
  <si>
    <t>Iana Zaluchan</t>
  </si>
  <si>
    <t>ianazaluchan@gmail.com</t>
  </si>
  <si>
    <t>เป็นชาวต่างชาติ ไม่สะดวกคุย ให้ส่งข้อมูลทางอีเมลล์</t>
  </si>
  <si>
    <t>เป็นบริษัทเอเจนท์</t>
  </si>
  <si>
    <t>nafa45@gmail.com</t>
  </si>
  <si>
    <t>Codi Mansbridge</t>
  </si>
  <si>
    <t xml:space="preserve">(080) 882-0781	</t>
  </si>
  <si>
    <t>codi@hawook.com</t>
  </si>
  <si>
    <t>เป็นเอเจ้น ของบริษัท hawook ขอข้อมูลกับทางอินเตอร์เซลล์</t>
  </si>
  <si>
    <t>วอร์ม</t>
  </si>
  <si>
    <t>A-ลูกค้าเข้าชมโครงการ</t>
  </si>
  <si>
    <t>ลูกค้าแจ้งว่าเคยเข้ามาดูโครงการแล้วเมื่อปลายปีที่แล้ว ขับมอไซต์มา วันนี้โทรมาสอบถามห้อง ทุกขนาด และราคาของทุกขนาด สอบถามราคาชั้นสุงว่างชั้นไหนบ้าง  สาเหตุที่ตอนนั้นเข้ามายังไม่ตัดสินใจเพราะมีโครงการอื่นเปรียบเทียบหลายที่ และแจ้งว่า แพลนตัดสินใจเดือนหน้า นัดลูกค้าเข้าชมห้องตัวอย่า ลูกค้า บอกเคยมาแล้ว ถ้ามีอะไรจะติดต่อกลับมา</t>
  </si>
  <si>
    <t>กำลังเก็บข้อมูล แพลนตัดสินใจเดือนหน้า</t>
  </si>
  <si>
    <t>3/6/25 ไม่รับสาย</t>
  </si>
  <si>
    <t>29/6 ไม่รับสาย</t>
  </si>
  <si>
    <t>wandee kasemkosin</t>
  </si>
  <si>
    <t>mecon99@gmail.com</t>
  </si>
  <si>
    <t>C5-ปิดเครื่อง</t>
  </si>
  <si>
    <t>บริการฝากหมายเลยโทรกลับ</t>
  </si>
  <si>
    <t>31/5/25 ตัดสาย</t>
  </si>
  <si>
    <t xml:space="preserve">พรรณิกา </t>
  </si>
  <si>
    <t>pannika-p@hotmail.com</t>
  </si>
  <si>
    <t>9.55 ให้ติดต่อไปใหม่ช่วงบ่าย / 14.24 ไม่รับสาย /17.14ไม่รับสาย</t>
  </si>
  <si>
    <t>19/5/2025 ตอนนี้อยู่อ่อนนุชเป็นคอนโดของตัวเอง มองหาห้อง 30 ตร.ม. ขึ้นไป อาจจะอยู่เองก่อน และค่อยปล่อยเช่า  ตั้งงบ5ล้าน  นัดวันพฤหัสที่22 เวลา 16.00</t>
  </si>
  <si>
    <t>21/5 17.13 คอนเฟิร์มนัด</t>
  </si>
  <si>
    <t>เข้ามาแล้ว</t>
  </si>
  <si>
    <t>12.57 ติดตาม ลค แล้ว ลค อยู่ ตปท ยังไม่ได้คุยกับแม่</t>
  </si>
  <si>
    <r>
      <rPr>
        <rFont val="Arial"/>
        <color rgb="FF000000"/>
        <u/>
      </rPr>
      <t>คุณSomsak</t>
    </r>
  </si>
  <si>
    <t>hovpai.2525@gmail.com</t>
  </si>
  <si>
    <t xml:space="preserve">อยู่ฉะเชิงเทรา พูดไม่รู้เรื่อง เ่หมือนโดนให้ลงทะเบียนมา </t>
  </si>
  <si>
    <t>สสิร์ธารก์</t>
  </si>
  <si>
    <t>stiemchan@gmail.com</t>
  </si>
  <si>
    <t>F1-ลูกค้าซื้อโครงการอื่นแล้ว</t>
  </si>
  <si>
    <t xml:space="preserve"> 10.00 ไม่สะดวกคุย / 17.34 แจ้งว่าไม่เป็นไรค่ะ จองโครงการอื่นไปแล้ว ตัดสายไป</t>
  </si>
  <si>
    <r>
      <rPr>
        <rFont val="Arial"/>
        <color rgb="FF000000"/>
        <u/>
      </rPr>
      <t>คุณวิลาส. บุญดาราช</t>
    </r>
  </si>
  <si>
    <t>vilas181971@gmail.com</t>
  </si>
  <si>
    <t>12.16 ไม่รับสาย / 17.12ไม่รับสาย</t>
  </si>
  <si>
    <t>22/5 13.51 ไม่รับสาย</t>
  </si>
  <si>
    <t xml:space="preserve">24/5 13.28อยู่สกลนคร หลานนน่าจะเอาไปเล่น ตัวเองไม่ได้ลงทะเบียน </t>
  </si>
  <si>
    <t xml:space="preserve">คุณวิทวัส </t>
  </si>
  <si>
    <t xml:space="preserve">คุณวิทวัส call in เข้ามาแจ้งว่าสนใจห้อง 1 bed ตั้งงบไว้ 3.5 ล้าน ทราบโลเคชั่นของทางโครงการบ้างดูจากอินเตอร์เน็ต มีสอบถามเรื่องวันสร้างเสร็จ  ดูทำเล โซนสาธร พระราม9 อารีย์ โซนแถวๆในเมือง ไม่สะดวกให้แอดไลน์ ไม่สะดวกแจ้งอีเมล์ วีคอีเว้นไม่ว่างไป ตจว สะดวกเฉพาะเสาและอาทิตย์ </t>
  </si>
  <si>
    <t>30/5 11.28 ตัดสาย</t>
  </si>
  <si>
    <t>2/6 ไม่สะดวกตุยให้ติดต่อช่วง 5--6โมงเย็น(เอาเอบร์ส่วนตัวโทรไป รับสาย เบอร์เซล์ไม่รับ)</t>
  </si>
  <si>
    <t>18/6 16.30 ตัดสาย</t>
  </si>
  <si>
    <t xml:space="preserve">28/6 14.29 จองโนเบิลพระราม9ไปแล้ว </t>
  </si>
  <si>
    <r>
      <rPr>
        <rFont val="Arial"/>
        <color rgb="FF000000"/>
        <u/>
      </rPr>
      <t>คุณsomsak​Ardam​</t>
    </r>
  </si>
  <si>
    <t>somsak.ardam2519@gmail.com</t>
  </si>
  <si>
    <t>22/5 9.00 ไม่รับสาย / 13.48 ไม่รับสาย</t>
  </si>
  <si>
    <t>23/5 10.45 เป็นเสียงคนแก่ ไม่ใช่คุณสมศักดิ์ ไม่ได้ลงทะเบียน</t>
  </si>
  <si>
    <r>
      <rPr>
        <rFont val="Arial"/>
        <color rgb="FF000000"/>
        <u/>
      </rPr>
      <t>Shunsuke Onuma</t>
    </r>
  </si>
  <si>
    <t>(808) 073-1571</t>
  </si>
  <si>
    <t>greenteas77777@gmail.com</t>
  </si>
  <si>
    <t xml:space="preserve">เบอร์ต่างประเทศ ส่งอีเมล์ </t>
  </si>
  <si>
    <t xml:space="preserve">พิชา </t>
  </si>
  <si>
    <t>สะดวกให้ติดต่อช่วงบ่าย 23/5/25 /16.41 ไม่รับสาย/17.13ไม่สะดวกคุย</t>
  </si>
  <si>
    <t xml:space="preserve">17.21 ดูไว้อยู่เอง อยากได้แค่1ห้องนอน พักเป็นคอนโดในเอกมัยอยู่แล้ว นัดเข้าชมโครงการวันเสาร์ที่ 24 เวลาบ่าย 3 </t>
  </si>
  <si>
    <t>24/5 ขอเลื่อนนัดเป็นพรุ่งนี้ 17.00 ไม่สบาย</t>
  </si>
  <si>
    <t>อมรรัต</t>
  </si>
  <si>
    <t>nnnnnkkkk@gmail.com</t>
  </si>
  <si>
    <t xml:space="preserve">23/5 10.35 ขึ้นเป็นโอนสาย และเป็นเสียงแบบสายไม่ว่าง / 12.18ขึ้นเป็นโอนสาย และเป็นเสียงแบบสายไม่ว่าง / 12.22 ส่งอีเมล์และอีเมล์โดนตีกลับ / 16.42ขึ้นเป็นโอนสาย และเป็นเสียงแบบสายไม่ว่าง  </t>
  </si>
  <si>
    <t>24/5 9.47 เบอร์ติดต่อไม่ได้</t>
  </si>
  <si>
    <t>SCAMMER XANTHEA MAYE ABUEL REFER BY AMALIA LLIAMS</t>
  </si>
  <si>
    <t>abuelxiian09@gmail.com</t>
  </si>
  <si>
    <t>ปิดเครื่อง 15.59</t>
  </si>
  <si>
    <t xml:space="preserve">24/5 11.43 ปิดเครื่อง </t>
  </si>
  <si>
    <t>25/5 13.04ไม่รับสาย</t>
  </si>
  <si>
    <t>31/5/25 เป็นต่างชาติ ไม่ได้ลงทะเบียน</t>
  </si>
  <si>
    <t>Tt0948066049</t>
  </si>
  <si>
    <t>155ateain100@gmail.com</t>
  </si>
  <si>
    <t>16.04 ลค ต่างชาติ เหมือนคนจีน พูดภาษอังกฤษไม่ได้ สอบถามว่าได้ลงทะเบียนไหม ลค แจ้งว่าไม่ได้ลง และโทรกลับมาอีกครั้งเผู้ชายป็นต่างชาติเหมือนกัน แต่พูดไทยได้นิดหน่อย บอกไม่ลง</t>
  </si>
  <si>
    <t>มลฑิรา ภูศรีดาว</t>
  </si>
  <si>
    <t>cariixterano@gmail.com</t>
  </si>
  <si>
    <t>C4-ไม่รับสาย</t>
  </si>
  <si>
    <t>รับสายแล้ว พูดแค่ ค่ะ แล้วตัดสาย</t>
  </si>
  <si>
    <t>ไม่รับแอด เบอร์แอดไลน์ได้ ส่งไปแนะนำตัวกับลูกค้า แต่ว่า ไม่อ่านไม่ตอบ</t>
  </si>
  <si>
    <t>Patcharapol Wongsripoomthesth</t>
  </si>
  <si>
    <t>Stylish55555@gmail.com</t>
  </si>
  <si>
    <t>27/5 อยู่เอง 1 นอน ได้ตั้งแต่ 28 ตรม เพราะอยู่อาศัยคนเดียว นัดหมายชมโครงการ วันที่ อาทิตย์ที่ 8 เวลา 16.00 น ทราบโลเชั่นโครงการแล้ว ใกล้ๆวันคอนเฟิร์มนัดอีกที 14.23 pm</t>
  </si>
  <si>
    <t xml:space="preserve">6/6 14.37 คอนเฟิร์มนัด </t>
  </si>
  <si>
    <t>Amnat chutikunakorn</t>
  </si>
  <si>
    <t>Neungmuffler@gmail.com</t>
  </si>
  <si>
    <t>B2-ลูกค้านัดวันเข้าชมโครงการได้ (ไม่มา)</t>
  </si>
  <si>
    <t>นัดเข้าชมโครงการ วันเสาร์ที่ 31/5/25 เวลา 13.00 ให้คอนเฟิร์มตอนเช้าอีกที ดูไว้ลงทุน เมื่อก่อนคุ้นชินทำเลแถวนี้ สนใจไซต์กลาง 1 bed plus</t>
  </si>
  <si>
    <t>ที่ไม่ได้เข้ามาเพราะแฟนกับลูกยังกินข้าวไม่เสร็จ นัดอีกครั้งอาทิตย์ บ่าย่โมง</t>
  </si>
  <si>
    <t xml:space="preserve">        ขอบคุณมากสำหรับกระผมสนธยาดานหา</t>
  </si>
  <si>
    <t xml:space="preserve"> 	
sonthayadanha04@gmail.com</t>
  </si>
  <si>
    <t>28/5 เบอร์ติดต่อไม่ได้ 11.15 am</t>
  </si>
  <si>
    <t>31/5 16.02 เบอร์ติดต่อไม่ได้</t>
  </si>
  <si>
    <r>
      <rPr>
        <rFont val="Arial"/>
        <color rgb="FF000000"/>
        <u/>
      </rPr>
      <t>Test การตลาด Test</t>
    </r>
  </si>
  <si>
    <t>(083) 695-3697</t>
  </si>
  <si>
    <t>ออน</t>
  </si>
  <si>
    <t>สนใจ1 และ 2 ห้องนอน ดูไว้อยู่เองและปล่อยเช่า สอบถามราคาทุกขนาด สอบถามยอดขาย ไม่สะดวกดเข้าชม อยุ่ต่างจังหวัด ให้ส่งข้อมูลให้ทางไลน์</t>
  </si>
  <si>
    <t>30/5 11.32 ไม่รับสาย  จะโทรแจ้งว่าแอดไลน์ไปแล้ว /16.10 ไม่รับสาย</t>
  </si>
  <si>
    <t>1/6 17.55 ตอนนี้ไม่สะดวก อยู่ข้างนอก พรุ่งนี้ให้ติดต่อช่วง10โมง</t>
  </si>
  <si>
    <t xml:space="preserve">2/6 โทรตามที่แจ้งไม่รับสาย /13.44 ลค จะเข้ามาวันที่12/6 อาจจะเข้ามาช่วงนั้น 11มิย  โทรนัดีอกที </t>
  </si>
  <si>
    <t>13/6 10.28 ไม่รับสาย/16.09ไม่รับสาย</t>
  </si>
  <si>
    <t>19/6 16.58 น่าจะได้ที่อื่นไปแล้วนะคะ พอดีให้น้องเป็นคนไปทำสัญญาให้ แต่จำชื่อไม่ได้ พอดีซื้อไป2ที เลยสอบถามว่าไม่ได้ไปดูเองหรอ ลูกค้าบอกว่าไปเอง แต่จำไม่ได้ ทำเลก็จำไม่ได้</t>
  </si>
  <si>
    <t>นายวิทยา ศรีรักษา</t>
  </si>
  <si>
    <t>itthayasriraksa52@gmail.com</t>
  </si>
  <si>
    <t>9.33 ตัดสาย/12.54ตัดสาย /16.03 โทรติด รับแล้ววาง2รอบ นำชื่อลคไปหาใน FB เจอ ทำงานอยู่ พ.สหายยนต์ นครสวรรค์ ร้านขายมอเตอร์ไซ</t>
  </si>
  <si>
    <t>1/6 17.54ไม่รับสาย</t>
  </si>
  <si>
    <t xml:space="preserve">2/6 12.31 ดัง1ครั้ง และขึ้นเป็นโอนสาย </t>
  </si>
  <si>
    <t>3/6 16.46 ไม่รับสาย</t>
  </si>
  <si>
    <t>6/6 14.44ไม่รับสาย</t>
  </si>
  <si>
    <t>Jeen</t>
  </si>
  <si>
    <t xml:space="preserve">	
jeentung@hotmail.com</t>
  </si>
  <si>
    <t>ติอต่อทางไล</t>
  </si>
  <si>
    <t>12/6 ไม่รับสาย แต่เบอร์แอดไลน์ได้ แอดหาลูกค้าแล้ว แต่ไม่ตอบ</t>
  </si>
  <si>
    <r>
      <rPr>
        <rFont val="Arial"/>
        <color rgb="FF000000"/>
        <u/>
      </rPr>
      <t>คุณเกศรา ธรรมชาติ</t>
    </r>
  </si>
  <si>
    <t>soraya199537@gmail.com</t>
  </si>
  <si>
    <t xml:space="preserve">13.23 ตัดสาย /16.04 ปล่อยเช่า งบไม่เกิน10-15ล้าน ไม่อยากตอบคำถามอะไรมาก เพราะเมื่อ6-7ปีที่แล้วเคยโดนโกง คนไทยร่วมกันโกง คอนโดและบ้านไป สอบถามว่าโดนโกงยังไง ลค แจ้งว่าเขารวบรวมไปเป็นของตัวเอง เลยสอบถามว่าแล้วซื้อเป็นเงินสดหรือสินเชื่อ แจ้ง่วาน่าจะสินเชื่อ ก็เลยถามต่อแล้วตอนนี้ยังเป็นภาระผ่อนไหม แจ้งว่าเขาก็เอาภาระผ่อนไปด้วย เลยสอบถามว่า แล้วตอนนั้นที่ซื้อ ซื้อของโครงการอะไร แจ้งว่ามีทุกโครงการ ทุกรถไฟฟ้า แต่จำชื่อไม่ได้ ตอนนี้อยู่บ้านที่นครศรีธรรมราช และเมื่อวานเพิ่งไปพัทยามาก็โดนโกงบ้านไปอีก ไม่กล้าตอบคำถามเพราะกลัวเป็นพวกคนทีี่โกงโทรมาถามเรื่องทรัพย์สิน จึงแนะนำตัวและบอกเลขรหัสพนักงานไป ก่อนวางสอบถามขอแอดไลน์ ลค แจ้งว่าไลน์ก็โดนโกงไป เมล์ก็ด้วยเหมือนกัน ลูกค้าไม่ขอข้อมูลโครงการอะไรเลย งงค่ะ </t>
  </si>
  <si>
    <t>june</t>
  </si>
  <si>
    <t>อารยาโสดาวัน</t>
  </si>
  <si>
    <t>(080) 096-9164</t>
  </si>
  <si>
    <t>karfiw80@gmail.com</t>
  </si>
  <si>
    <t>10.00 ไม่รับสาย/11.30 ไม่รับสาย</t>
  </si>
  <si>
    <t xml:space="preserve">คุยแล้วไม่รู้เรื่องว่าตัวเองลงทะเบียนมา พอถามจี้ว่าอยู่เองหรือบลงทุน แจ้งว่าอยู่เอง สอบถามขนาดห้อง บอกว่ายังไม่ทราบ สอบถามราคา บอกยังไม่ได้ตั้งงบ และถามลูกค้าว่า รีบเข้าอยู่ไหม ลค แจ้งว่า อีกสองสามเดือน /สอบถาม ลค ต่อว่า ทำไมอยากได้แถวเอกมัย ลค ตัดสายเลย และโทรกลับไปไม่ก็ไม่รับสาย </t>
  </si>
  <si>
    <r>
      <rPr>
        <rFont val="Arial"/>
        <color rgb="FF000000"/>
        <u/>
      </rPr>
      <t>คุณวลินทร์ทิกา เจลิน 0845577662</t>
    </r>
  </si>
  <si>
    <t>kanomjung@gmail.com</t>
  </si>
  <si>
    <t xml:space="preserve">2/6 9.51 ไม่รับสาย / 10.29 (โทรกลับ)หาโครงการพร้อมอยู่เท่านั้น อยากได้ 100 ตร.ม. ขึ้นไป เสนอปีติ แจ้งว่าไกลไป </t>
  </si>
  <si>
    <t>คุณธนพบ รัตนวิฒา์</t>
  </si>
  <si>
    <t>(086) 412-8518</t>
  </si>
  <si>
    <t>ball160@hotmail.com</t>
  </si>
  <si>
    <t>C1-ขอข้อมูลโครงการ</t>
  </si>
  <si>
    <t xml:space="preserve">2/6 9.57 ทราบโลเคชั่นโครงการ ดูไว้ลงทุน สอบถามงบ บอกว่าก็เท่าที่ตั้ง ให้แอดไลน์ </t>
  </si>
  <si>
    <t>คุณfj</t>
  </si>
  <si>
    <t>Merdu097@gmail.com</t>
  </si>
  <si>
    <t xml:space="preserve">15.55 ไม่รับสาย / 15.59 โทรกลับมา ไม่ได้ลงทะเบียน อยู่นครศรีธรรมราช </t>
  </si>
  <si>
    <r>
      <rPr>
        <rFont val="Arial"/>
        <color rgb="FF000000"/>
        <u/>
      </rPr>
      <t>คุณInformation please</t>
    </r>
  </si>
  <si>
    <t>adeebrshd@gmqil.com</t>
  </si>
  <si>
    <t>16.08 ปิดเครื่อง</t>
  </si>
  <si>
    <t>17/6 ปิดเครื่อง</t>
  </si>
  <si>
    <t>Georgy Bulygin</t>
  </si>
  <si>
    <t>georgy.bulygin@gmail.com</t>
  </si>
  <si>
    <t>18.27 ไม่รับสาย</t>
  </si>
  <si>
    <t>3/6 15.19ดัง1ครั้ง และขึ้นเป็นให้ฝากข้อความ</t>
  </si>
  <si>
    <t xml:space="preserve">5/6 ส่งอีเมล์ </t>
  </si>
  <si>
    <t>13/6 14.41 ไม่รับสาย</t>
  </si>
  <si>
    <t>17/6 12.21 ไม่รับสาย</t>
  </si>
  <si>
    <t>28/6 14.54 ตัดสาย</t>
  </si>
  <si>
    <t>Add my line please, I want more info @ssoniangg</t>
  </si>
  <si>
    <t>ssoniangg@gmail.com</t>
  </si>
  <si>
    <t>ไม่รับสาย แอดไลน์ไม่ขึ้น ลงซ้ำ line ad</t>
  </si>
  <si>
    <t>ขอข้อมูลโครงการผ่านไลน์ อยากได้ห้องขนาดใหญ่ 2 ห้องนอน pet friedly ส่งแปลนห้องลุกค้าดู ลูกค้าสอบถามราคา เรื่องแผ่นดินไหว ความคืบหน้าการก่อสร้าง ระยะเวลา โอนกรรมสิทธิ์ แจ้งว่า โอนมีนาคม 2570 ลูกค้าไม่รีบ มีเวลาตัดสินใจอีกนาน กว่าตึกจะเสร็จ แจ้งเกี่ยวกับราคาที่จะปรับขึ้น  เลยขอนัดเข้าชมวันที่ 7 เวลา 14.00</t>
  </si>
  <si>
    <t>นัดเข้าชมโครงการวันเสาร์ที่ 7 เวลา 14.00</t>
  </si>
  <si>
    <t>คุณIslam Sanayatov</t>
  </si>
  <si>
    <t>sanayatov.islam@gmail.com</t>
  </si>
  <si>
    <t xml:space="preserve"> 9.15 เป็นผู้หญิงรับสาย บอกว่าไม่ได้ลงทะเบียน</t>
  </si>
  <si>
    <r>
      <rPr>
        <rFont val="Arial"/>
        <color rgb="FF000000"/>
        <u/>
      </rPr>
      <t>Fonthip Chalitwongpatana</t>
    </r>
  </si>
  <si>
    <t>(098) 292-9992</t>
  </si>
  <si>
    <t>fonthipch@gmail.com</t>
  </si>
  <si>
    <t>10.40 ไม่รับสาย</t>
  </si>
  <si>
    <t>คุณกี้ สนใจดูไว้ลงทุนปล่อยเช่า สอบถามว่า แถวนี้ปล่อยเช่าได้เท่าไหร่ แจ้งไปว่า 700-1000 ต่อ ตรม ลูกค้าแจ้งว่า เคยหาได้ 1200 ต่อ ตรม สอบถามขนาดห้องใหญ่สุด 62 ตรม ราคาของแต่ละชั้นว่าเท่าไหร่ ให้ส่งข้อมูลให้ทางไลน์เท่านั้น อยากเห็นรูปเหนแพลน</t>
  </si>
  <si>
    <t>คอนเฟิมเข้าชมโครงการ เสาร์อาทิตย์ที่ 13-14</t>
  </si>
  <si>
    <t>โทรหาเพื่อคอเฟิมนัด บอกว่าซื้อออริจิ้นไปแล้ว</t>
  </si>
  <si>
    <r>
      <rPr>
        <rFont val="Arial"/>
        <color rgb="FF000000"/>
        <u/>
      </rPr>
      <t>คุณYes</t>
    </r>
  </si>
  <si>
    <t>alexander.davison21@gmail.com</t>
  </si>
  <si>
    <t xml:space="preserve">เบอร์ติดต่อไม่ได้ ส่งอีเมลล์ </t>
  </si>
  <si>
    <t>โมจิ</t>
  </si>
  <si>
    <t>มองหาให้เจ้านาย เจ้านายอยากได้ห้องไปรีโนเวทปล่อยเช่า เลยแจ้งว่าเป็น presale ให้ส่งข้อมูลให้ดูก่อน งบอาจจะไม่เกิน10ล้าน</t>
  </si>
  <si>
    <t xml:space="preserve">13/6 10.25 ยังไม่ได้คุยกับเจ้านาย </t>
  </si>
  <si>
    <t xml:space="preserve">22/6 16.49 เจ้านายจะกลับมาช่วงปลายเดือน มิย </t>
  </si>
  <si>
    <t xml:space="preserve">25/7 ไม่รับสาย </t>
  </si>
  <si>
    <t>Sandy Wu</t>
  </si>
  <si>
    <t xml:space="preserve">คุยกับ ลค ทางไลน์ เนื่องจากเบอร์เป็นประเทศใต้หวัน </t>
  </si>
  <si>
    <t>ลูกค้าสอบถามข้อมูลโครงการ ขั้นตอนการซื้อขาย การกู้แบงค์ การเสียภาษีต่างๆ จะมาไทยอย่างช้าเดือน เร็ว กค อย่างช้า ตค ต้องเห็นโครงการและสิ่งแวดล้อมก่อน จึงตัดสินใจได้</t>
  </si>
  <si>
    <t>คุณโอม</t>
  </si>
  <si>
    <t>19.19 มองหารูปแบบของตัว2นอน เลี้ยงน้องปอมอยู่ เน้นว่าใกล้ รพ สัตว์ แจ้งราคาเบื้องต้นไป ยังอยู่ในงบประมาณ อาจจะนัดวันศุกร์ 6/6 แต่ขอดูวันพรุ่งนี้ก่อน ว่าเคลียงานเสร็จไหม</t>
  </si>
  <si>
    <t>6/6 14.12  อาจจะเข้ามาวันอาทิตย์นี้8/6 แต่ยังไม่อคนเฟิร์ม</t>
  </si>
  <si>
    <t>นัดชมโครงการ 8/6 เวลาบ่าย2</t>
  </si>
  <si>
    <t>คุณด</t>
  </si>
  <si>
    <t>Jdhdjdjjd@bfnhf.con</t>
  </si>
  <si>
    <t>เบอร์และเมล์ติดต่อไม่ได้</t>
  </si>
  <si>
    <t>Nipatta</t>
  </si>
  <si>
    <t>nipatta.lada@gmail.com</t>
  </si>
  <si>
    <t>ดูชั้นเลี้ยงสัตว์ อยากได้ 50 ตร.ม. ขึ้นไป ตอนนี้อยู่บ้าน แถวพระราม2 นัดเข้าชมโครงการ 8/6 เวลา14.00</t>
  </si>
  <si>
    <t xml:space="preserve">19.38 ไลน์มาเลื่อนนัดหมาย </t>
  </si>
  <si>
    <t>17/6 11.44ไม่รับสาย</t>
  </si>
  <si>
    <t xml:space="preserve">18/6 14.10 เดือนนี้ไม่ว่างเลย ขอเลื่อนออกไปก่อน </t>
  </si>
  <si>
    <t>Sahatus 	Asawadilockchai</t>
  </si>
  <si>
    <t>(061) 989-5697</t>
  </si>
  <si>
    <t>sahatus.asa@gmail.com</t>
  </si>
  <si>
    <t>B1-ลูกค้านัดวันเข้าชมโครงการได้</t>
  </si>
  <si>
    <t>ติดประชุมอยู่ 10.48</t>
  </si>
  <si>
    <t>ดูไว้อยู่เอง กับแฟน 2 คน สนใจห้อง pet friendly มีเลี้ยงหมา สอบถามสองห้องนอน ให้เลี้ยงกี่ตัว ให้แอดไลน์ส่งแปลนให้ แล้วจะนัดอีกที ทำงานแถวนี้</t>
  </si>
  <si>
    <t>นัดหมายเข้าชมโครงการ พุธ หรือ พฤ เดี่ยวคอนเฟิมอีกที</t>
  </si>
  <si>
    <t>นัดหมายวันพุธ เย็นๆ</t>
  </si>
  <si>
    <t>ติดประชุม ขอเลื่อนนัด</t>
  </si>
  <si>
    <t>ลูกค้าบล็อกแล้ว</t>
  </si>
  <si>
    <t>จาตุรนต์ ศักดิ์บำรุงสกุล</t>
  </si>
  <si>
    <t>(081) 355-4988</t>
  </si>
  <si>
    <t>ja_offab@hotmail.com</t>
  </si>
  <si>
    <t>ลูกเรียนเอกมัยอินเตอร์ อยากได้ที่ทะลุไป รร ได้ง่ายๆ เลยลงทะเบียนเข้ามาสอบถาทข้อมูลไว้ก่อน มีแจ้งราคาเบื้องต้น และตร.ม.เริ่มต้นไปแล้ว สะดวกเสาอาทิตย์ แต่ยังไม่ได้นัดหมาย วันที่13โทรหาอีกที</t>
  </si>
  <si>
    <t>13/6/25 เสาอาทิตย์นี้ไม่มีซ้อมกีฬาที่โรวเรียน อาจจะขอเป็นวีคถัดไป</t>
  </si>
  <si>
    <t>19/6 15.28นัดวันเสาที่ 21 ช่วงบ่าย รอลูกซ้อมกีฬาเสร็จ BIS</t>
  </si>
  <si>
    <t>21/6 16.33 เลื่อนนัดเป็นวีคหน้า</t>
  </si>
  <si>
    <t>27/6 นัดวันที่28/6 เวลา 11 โมง</t>
  </si>
  <si>
    <t>28/6 12.02ไม่รับสาย</t>
  </si>
  <si>
    <t>คุณ KC</t>
  </si>
  <si>
    <t>086-978-6432</t>
  </si>
  <si>
    <t xml:space="preserve">ลค โทรเข้าเบอร์1775 สอบถามข้อมูลราคา สำหรับชั้นเลี้ยงสัตว์ ดูเฉพาะชั้นเลี้ยงสัตว์ </t>
  </si>
  <si>
    <t xml:space="preserve">สนใจเลี้ยงสัวต์ได้ เลี้ยงแมว 1 ตัว ตั้งงบ 5-6 ล้าน ที่ทำงานห่างจากโครงการ 8 นาที </t>
  </si>
  <si>
    <t>เข้าชมโครงการแล้ว ลูกค้ากังวลเรื่องการโหวตของนิติให้อนาคตเรื่องไม่ให้เลี้ยงสัตว์เลี้ยง</t>
  </si>
  <si>
    <t>คุณJib</t>
  </si>
  <si>
    <t>sangousa@gmail.com</t>
  </si>
  <si>
    <t>ไม่รับสาย/สายไม่ว่าง</t>
  </si>
  <si>
    <t>12/6 ไม่รับสาย</t>
  </si>
  <si>
    <t>17/6/25 ปิดเครื่อง</t>
  </si>
  <si>
    <t>วราภรณ์ ทองมนต์</t>
  </si>
  <si>
    <t>ลูกค้าทักมาจาก Line AD สอบถามว่าผ่อนเท่าไหร่ มีห้องขนาดไหนบ้าง สอบถามลูกค้ากลับ อยากได้แบบสร้างเสร็จแล้ว และคิดว่าที่นี่คือ ออริจิ้น</t>
  </si>
  <si>
    <t>Axel 	Regnstroem</t>
  </si>
  <si>
    <t>axel.regnstrom@gmail.com</t>
  </si>
  <si>
    <t xml:space="preserve"> เป็นเบอร์ต่างประเทศ ไม่สามารถติดต่อได้ ไม่มีไลน์ ส่งเป็นอีเมลล์</t>
  </si>
  <si>
    <t>ลูกค้าทักไลน์มาด้วย ให้ข้อมุลทางไลน์ สนใจรูปแบบ 1 ห้องนอน ชั้น 15 ขั้นไป ถามราคา และส่วนลด ถ้าได้ดีลดี พร้อมตัดสินใจ</t>
  </si>
  <si>
    <t>ซ้ำกับอินเตอร์</t>
  </si>
  <si>
    <t>จองกับอินเตอร์แล้วA1502</t>
  </si>
  <si>
    <t>amon eller</t>
  </si>
  <si>
    <t>qr code</t>
  </si>
  <si>
    <t>ลูกค้าเป็นชาวต่างชาติ คุยทางไลน์ ขอข้อมูลเฉยๆ สอบถามชั้นสูงๆ 30-34 ราคา 1 bed และ 1 bed plus แจ้งลูกค้าว่า ชั้นสูงว่าง ที่28กับ 30  ลูกค้าบอกว่า อยากได้ที่สูงกว่านี้</t>
  </si>
  <si>
    <t xml:space="preserve"> 	พีรติ</t>
  </si>
  <si>
    <t>Peerati23@yahoo.com</t>
  </si>
  <si>
    <t>สนใจดูไว้อยู่เองและลงทุน ตั้งงบไม่เกิน 5 ล้าน อยากได้วิว สวยๆ วิวสวน สอบถามถึงเรื่องเสียง ไม่ชอบเสียงดังแบบใกล้ร้านอาหาร ผับ นัดเข้าชมโครงการวันที่ 24/6/68</t>
  </si>
  <si>
    <t>คอนเฟิมนัด 23/6/25 เวลา 11.00</t>
  </si>
  <si>
    <t>ลูกค้าไม่เข้ามาแล้ว เข้าใจผิดคิดว่าเสร็จแล้ว ต้องการคอนโดที่พร้อมอยู่</t>
  </si>
  <si>
    <t xml:space="preserve">คุณอรยุพา กลับอำไพ </t>
  </si>
  <si>
    <t>(081) 496-7803</t>
  </si>
  <si>
    <t>yuo_o@outlook.com</t>
  </si>
  <si>
    <t>ขับรถผ่านโครงการ เลยลองเข้ามาดูข้อมูลในเวป ดูลงทุนปล่อยเช่า ปกติปล่อยเช่าโซนนอกเมืองอยู่แล้ว มีสอบถามว่า 29 ตร.ม. ใช่ราคาเริ่มต้น 4.99 ไหม นัดหมายวันเสาที่21 เวลา 11 โมง ใกล้ๆโทรคอนเฟิร์มอีกที</t>
  </si>
  <si>
    <t>20/6 11.34 คอนเฟิร์มนัดหมาย</t>
  </si>
  <si>
    <t>21/6 11.28 กำลังมา เข้ามาแล้ว</t>
  </si>
  <si>
    <t>Alen The Arena Group</t>
  </si>
  <si>
    <t>(091) 804-3449</t>
  </si>
  <si>
    <t>ukosa21@gmail.com</t>
  </si>
  <si>
    <t>12.37 ไม่รับสาย</t>
  </si>
  <si>
    <t>12.19  17/6/25 ไม่สามารถติดต่อเลขหมายปลายทางได้ เบอร์โทรแอดไลน์ไม่ขึ้น</t>
  </si>
  <si>
    <t xml:space="preserve">18/7 ไม่รับสาย </t>
  </si>
  <si>
    <r>
      <rPr>
        <rFont val="Tahoma"/>
        <color rgb="FF000000"/>
        <sz val="9.0"/>
      </rPr>
      <t xml:space="preserve">คุณElkhart Horses </t>
    </r>
    <r>
      <rPr>
        <rFont val="Tahoma"/>
        <color theme="1"/>
        <sz val="9.0"/>
      </rPr>
      <t>-</t>
    </r>
  </si>
  <si>
    <t>(091) 804-3450</t>
  </si>
  <si>
    <r>
      <rPr>
        <rFont val="Arial"/>
        <color rgb="FF000000"/>
        <u/>
      </rPr>
      <t>คุณSena -</t>
    </r>
  </si>
  <si>
    <t>(091) 804-3451</t>
  </si>
  <si>
    <r>
      <rPr>
        <rFont val="Arial"/>
        <color rgb="FF000000"/>
        <u/>
      </rPr>
      <t>คุณรัตน์ หญ้างวงช้าง</t>
    </r>
  </si>
  <si>
    <t>(089) 993-8355</t>
  </si>
  <si>
    <t>ratrat99999@gmail.com</t>
  </si>
  <si>
    <t>11.31 ปิดเครื่อง (เบอร์โทรไม่ติด) / 13.47 ไม่ติดเหมือนเดิม</t>
  </si>
  <si>
    <t xml:space="preserve">18/6 14.07 เบอร์ติดต่อไม่ได้ </t>
  </si>
  <si>
    <t>19/6 15.25 เบอร์ติดต่อไม่ได้</t>
  </si>
  <si>
    <t xml:space="preserve">21/6 17.12 เบอร์โทรไม่ติด /  17.15 ส่งเมล์ 
</t>
  </si>
  <si>
    <t>22/6 16.35 เบอร์ติดต่อไม่ได้</t>
  </si>
  <si>
    <r>
      <rPr>
        <rFont val="Arial"/>
        <color rgb="FF000000"/>
        <u/>
      </rPr>
      <t>คุณกาจภณ</t>
    </r>
  </si>
  <si>
    <t>joiigarato@gmail.com</t>
  </si>
  <si>
    <t>15.36 ลูกค้าแจ้ง่วาไม่ได้ลงทะเบียน</t>
  </si>
  <si>
    <r>
      <rPr>
        <rFont val="Arial"/>
        <color rgb="FF000000"/>
        <u/>
      </rPr>
      <t>คุณอาทิติยา วุฒิไกรวืบูลย์</t>
    </r>
  </si>
  <si>
    <t>(083) 032-1504</t>
  </si>
  <si>
    <t>prw.arthitiya@gmail.com</t>
  </si>
  <si>
    <t xml:space="preserve">10.13 เป็นเสียงผู้หญิงมีอายุรับ และไม่ได้ชื่ออาทิติยา แล้วตัดสายไปเลย ส่งเมล์แล้วตีกลับ </t>
  </si>
  <si>
    <t>คุณสัณหพจน์ ศรีสวัสดิ์</t>
  </si>
  <si>
    <t>(092) 535-4515</t>
  </si>
  <si>
    <t>sanhapods@gmail.com</t>
  </si>
  <si>
    <t xml:space="preserve"> 21/6 10.23 อีก 15 นาที จะโทรกลับมา / 15.15 ไม่รับสาย </t>
  </si>
  <si>
    <t xml:space="preserve">สนใจขอราคา 1bed กับ 2 bed ที่เลี้ยงสัตว์ได้ รีบเข้าอยู่ประมาณเดือน เมษายนปีหน้า ลูกเรียนที่ eis เอกมัย เทียบกับโนเบิล สร้างเสร็จปลายปีนี้ ให้ส่งข้อมูลให้ก่อนทางไลน์ </t>
  </si>
  <si>
    <t xml:space="preserve">คุณแบงค์ </t>
  </si>
  <si>
    <t>คุณแบงค์ ดูไว้อยู่เอง มีสอบถามราคา และ ขนาดห้อง แต่ลูกค้าแจ้งว่าอาจจะนานเกินไป ไม่คิดว่าจะเสร็จปี 70 เดี๋ยวตามต่อ</t>
  </si>
  <si>
    <t>22/6 10.02 ไม่รับสาย /14.44ไม่รับสาย (ลองเอาเบอร์แอดไลน์ขึ้นเป็นคนอื่น)</t>
  </si>
  <si>
    <t xml:space="preserve">25/6 13.42ไม่รับสาย </t>
  </si>
  <si>
    <t xml:space="preserve">27/6 เป็น ผญ รับสาย ไม่ใช่คุณแบงค์ </t>
  </si>
  <si>
    <r>
      <rPr>
        <rFont val="Tahoma"/>
        <color rgb="FF000000"/>
        <sz val="9.0"/>
        <u/>
      </rPr>
      <t>คุณพลอย ภูภั</t>
    </r>
    <r>
      <rPr>
        <rFont val="Tahoma"/>
        <color rgb="FF000000"/>
        <sz val="9.0"/>
      </rPr>
      <t>ย</t>
    </r>
  </si>
  <si>
    <t>Apexlegacygrp@gmail.com</t>
  </si>
  <si>
    <t>9.56 ไม่รับสาย / 14.42 ไม่รับสาย /16.48 เป็นเอเจ้นสนใจข้อมูล ส่งต่อทีมเอเจ้น</t>
  </si>
  <si>
    <t>ลัดดาวัลย์ ทรัพย์เจริญ</t>
  </si>
  <si>
    <t>Pearry.jessie@gmail.com</t>
  </si>
  <si>
    <t>ปิดเครื่องหมายเลขไม่สามารถติดต่อได้ แต่เบอร์โทรแอดไลน์ได้</t>
  </si>
  <si>
    <t>26/06 หมายเลขที่คุณเรียกไม่สามารถติดต่อได้ในขณะนี้</t>
  </si>
  <si>
    <t>Andrey Snetkov</t>
  </si>
  <si>
    <t>twpro.th@gmail.com</t>
  </si>
  <si>
    <t xml:space="preserve">เบอร์ยังไม่เปิดใช้ยริการ </t>
  </si>
  <si>
    <t>25/6 13.41 ส่งเมล์</t>
  </si>
  <si>
    <t>27/6 11.10ได้รับการติกต่อกลับแล้วคุยกับลูกค้าทางอีเมล์และไลน์ ให้ติดต่อที่เมล์miraxolo@gmail.com</t>
  </si>
  <si>
    <t>อยากได้โครงการpet friendly มีแพลนตัดสินใจ 1-3ปี</t>
  </si>
  <si>
    <t>kohli2000@gmail.com</t>
  </si>
  <si>
    <t>C3-ยังไม่สะดวกคุย</t>
  </si>
  <si>
    <t>เป็นชาวชาติ ยังไม่สะดวกคุย กำลังประชุม</t>
  </si>
  <si>
    <t>10.05 ไม่รับสาย</t>
  </si>
  <si>
    <t>2/7 ไม่สะดวกคุย ให้โทรหาวันศุกร์ 4/7</t>
  </si>
  <si>
    <t>Phapada Chatsakulpanya</t>
  </si>
  <si>
    <t>(098) 638-2992</t>
  </si>
  <si>
    <t>phapada.chp@gmail.com</t>
  </si>
  <si>
    <t>ดูไว้อยู่เองโดย  ดูสำหรับเลี้ยงสัตว์ห้องวัน bedroom พลัสนัดวันเสาร์เวลาบ่ายสาม</t>
  </si>
  <si>
    <t>27/6 14.48 จะโทรคอนเฟิร์มนัด แต่ ลค ไม่รับสาย</t>
  </si>
  <si>
    <t>28/6 12.00 ลูกค้าลืม ขอเข้าาพรุ่งนี้ 11 โมง</t>
  </si>
  <si>
    <t>Sergey</t>
  </si>
  <si>
    <t>thaisergey1001@gmail.com</t>
  </si>
  <si>
    <t>ไม่มีสัญญานตอบรับจากหมายเลยที่ท่านเรียก</t>
  </si>
  <si>
    <t>ด.ร.Anurak Seeyophone</t>
  </si>
  <si>
    <t>(096) 851-6680</t>
  </si>
  <si>
    <t xml:space="preserve"> 	
ADDmin888888@GMAIL.COM</t>
  </si>
  <si>
    <t xml:space="preserve"> 10.06 ไม่รับสาย</t>
  </si>
  <si>
    <t>25/6 13.38 ตัดสาย</t>
  </si>
  <si>
    <t>27/6 ไม่ได้สนใจ ลงมาดูเฉยๆ เสียงคุยไม่รู้เรื่อง แต่ฟังแล้วไม่ใช่กลุ่มลูกค้า</t>
  </si>
  <si>
    <t>ด.ร.อนุรักษ์ Seeyophone</t>
  </si>
  <si>
    <t>ADDMIN888888@GMAIL.COM</t>
  </si>
  <si>
    <t>Anurak Seeyophone</t>
  </si>
  <si>
    <t>สนใจราคา</t>
  </si>
  <si>
    <t>sitrasap@gmail.com</t>
  </si>
  <si>
    <t>อีก 15 นาที ให้โทรหาใหม่ 14.42/ 15.02 ไม่รับสาย</t>
  </si>
  <si>
    <t>ดูไว้อยู่เอง ก็รีบเข้าอยู่ ไม่ได้เลี้ยงสัตว​  แต่ก็ถามรายละเอียดการเลี้ยง ค่าส่วนกลางสัตว์เลี้ยง ไม่มีส่วนกลางให้ทำไมถึงเสีย สอบถามการเข้าชมห้องตัวอย่าง บอกให้ลูกค้านัดหมายเข้ามา เดือนนี้ยังไม่ว่าง เดือนหน้าให้โทรหาอีกที</t>
  </si>
  <si>
    <t>ยังไม่สะดวกคุย</t>
  </si>
  <si>
    <t>Golf</t>
  </si>
  <si>
    <t>niphitcha.s@gmail.com</t>
  </si>
  <si>
    <t xml:space="preserve">10.29 ไม่สะดวก ให้ติดต่อ 15.30 </t>
  </si>
  <si>
    <t xml:space="preserve">16.48 ลค รับสายแล้วแจ้งว่า โครงการยังไม่เสร็จและนานเกินไป พี่ไม่รอค่ะ </t>
  </si>
  <si>
    <t>ms.michael wentink</t>
  </si>
  <si>
    <t>FB inbox</t>
  </si>
  <si>
    <t xml:space="preserve">ลค เช่าอยู่ movenpick ต้องการหาเช่า </t>
  </si>
  <si>
    <r>
      <rPr>
        <rFont val="Arial"/>
        <color rgb="FF000000"/>
        <u/>
      </rPr>
      <t>Jason nicolaou</t>
    </r>
  </si>
  <si>
    <t>jasonnicolaou@outlook.com</t>
  </si>
  <si>
    <t>รับสายแล้วคุยไม่รู้เรื่อง</t>
  </si>
  <si>
    <t>คุณบอย</t>
  </si>
  <si>
    <t>พักอาศัยเอง เห็นเสนายิง@เข้ามาก็เลยลองกดดู เบื้องต้นสนใจเป็นบ้านเดี่ยวและทาวโฮมในเมือง เป็นช่วงที่กำลังดูอยู่หลายๆที่  ตอนนี้อยู่คอนโดหัวหมาก แต่อยู่มาเป็น10ปีแล้ว  คอนโดก้อาจจะสนใจ งบ10ล้าน  แต่ดูแล้วไกลจาก BTS เพราะปกติไปสนามบินบ่อย ปกติอยู่กทมและต่างจังหวัด ถ้าใน กทม จะอยู่เฉพาะวันธรรมดา จริงๆไม่อยากอยู่ กทม แล้ว แต่เพราะเปิดบริษัทไว้เลยยังต้องเข้ามา ส่งข้อมูลให้ดูก่อนละกัน แต่ยังไม่นัด เพราะจริงๆอยากได้บ้านมากกว่า</t>
  </si>
  <si>
    <t>คุณChalida Pinijmontri</t>
  </si>
  <si>
    <t>(094) 804-1852</t>
  </si>
  <si>
    <t>chalida85384@gmail.com</t>
  </si>
  <si>
    <t>C2-ขอข้อมูลโครงการและกังวลเรื่องสินเชื่อ</t>
  </si>
  <si>
    <t xml:space="preserve">ลงมาหลายครั้งแล้ว ลูกค้าไม่มีความสามารถในการกู้ และ จ่าย ปัจจุบัน มีรายได้ 30000 เป็นแม่ค้าขายเสื้อผ้าตลาดนัด ผ่อนรถ 5800 มีภาระบ้านติดเครดิตบูโร ไม่ได้จดทะเบียนธุรกิจ </t>
  </si>
  <si>
    <t>VEERAYUT SURA</t>
  </si>
  <si>
    <t>(085) 409-8822</t>
  </si>
  <si>
    <t xml:space="preserve"> 	
suradrx@gmail.com</t>
  </si>
  <si>
    <t>ดูอยู่เอง 2 ห้องนอน ไม่ตั้งงบ เน้นทำเล เอกมัย ทองหล่อ ปัจจุบันอยู่พร้อมพงษ์ อาชีพ เล่นหุ้น  ไม่ได้รีบเข้าอยู่ ไม่มีปัญหาเรื่องราคา (แต่คุยไม่ค่อยรู้เรื่อง) นัดชมโครงการ วันพฤ ที่ 3 เวลา 12.00</t>
  </si>
  <si>
    <t>2/7/25 ไม่รับสาย/ไม่รับสาย/ไม่รับสาย</t>
  </si>
  <si>
    <t>ลูกค้าไม่ปกติ พูดไปเรื่อย</t>
  </si>
  <si>
    <t>สมบัติ พิมขัน</t>
  </si>
  <si>
    <t>Van.pimkhan@gmail.com</t>
  </si>
  <si>
    <t>10.55  ไม่มีหมายเลขที่ท่านเรียก ติดต่อทางเมล์</t>
  </si>
  <si>
    <t>12/7 ไม่ได้รับการติดต่อกลับ</t>
  </si>
  <si>
    <r>
      <rPr>
        <rFont val="Arial"/>
        <color rgb="FF000000"/>
        <u/>
      </rPr>
      <t>คุณวจขอดูบ</t>
    </r>
  </si>
  <si>
    <t>rain_fonzii@hotmail.com</t>
  </si>
  <si>
    <t xml:space="preserve">เบอร์ระงับการให้บริการ และเอบร์แอดไลน์ไม่ขึ้น </t>
  </si>
  <si>
    <t>Rong Yao         Goh</t>
  </si>
  <si>
    <t>เคยเข้ามาดูแล้ว สนใจห้อง 1 bed plus ชั้น เลี้ยงสัตว์​ รีบเข้าอยู่เดือนหน้า สิงหาคม</t>
  </si>
  <si>
    <t>july</t>
  </si>
  <si>
    <r>
      <rPr>
        <rFont val="Arial"/>
        <color rgb="FF000000"/>
        <u/>
      </rPr>
      <t>คุณภัทระ นุชนา</t>
    </r>
  </si>
  <si>
    <t>(491) 762-0223</t>
  </si>
  <si>
    <t>p.nuchna@icloud.com</t>
  </si>
  <si>
    <t xml:space="preserve">10.30 เบอร์ติดต่อไม่ได้ ส่งอีเมล </t>
  </si>
  <si>
    <t xml:space="preserve">13.08 ลูกค้าติดต่อมาทางไลน์ เนื่องจากอยู๋เยอรมัน ไม่มีเบอรืไทยให้ติดต่อ </t>
  </si>
  <si>
    <t>หาโครงการที่เข้าอยู่ภายในปีหน้า ไม่พร้อมกู้สินเชื่อในปีนี้ คุณภัทระทำงานอยู่เยอรมันกับภรรยา รายได้รวม 100000+200000 วางงบ 12.15ล้าน สามารถกู้ร่วมได้ แต่ไม่พร้อมซื้อในปีนี้</t>
  </si>
  <si>
    <t>คุณWeerapong Plainam</t>
  </si>
  <si>
    <t>Weerapongaut.33@g</t>
  </si>
  <si>
    <t>ลูกค้าอยู่พังงา เห็นโฆษณาในเฟสบุคเลยให้แฟนกดลงทะเบียน</t>
  </si>
  <si>
    <r>
      <rPr>
        <rFont val="Arial"/>
        <color rgb="FF000000"/>
        <u/>
      </rPr>
      <t>คุณGavin Gomes</t>
    </r>
  </si>
  <si>
    <t>Ggomes@griffithfoods.com</t>
  </si>
  <si>
    <t>F2-ลูกค้าไม่ชอบโครงการ</t>
  </si>
  <si>
    <t>10.35 ไม่รับสาย / 12.57 หาเป็นโครงการพร้อมอยู๋ 2ห้องนอน เสนอปีติ</t>
  </si>
  <si>
    <r>
      <rPr>
        <rFont val="Arial"/>
        <color rgb="FF000000"/>
        <u/>
      </rPr>
      <t>Patcharin Terdwongwarakul</t>
    </r>
  </si>
  <si>
    <t>มองหาพร้อมอยู่ ภายในปี 68 ลงทะเบียนซ้พ เพราะจำไม่ได้ว่าเสร็จเมื่อไหร่</t>
  </si>
  <si>
    <t>AMORN. sRIWONGSA</t>
  </si>
  <si>
    <t>amornsriwongsa3@gmail.com</t>
  </si>
  <si>
    <t>11.55 ไม่รับสาย/ ไม่ได้ลงทะเบียนเข้ามา</t>
  </si>
  <si>
    <t>Pawinee Wichudecha</t>
  </si>
  <si>
    <t>pawineewichudecha@gmail.com</t>
  </si>
  <si>
    <t xml:space="preserve">ดููชั้นเลี้ยงสัตว์ เลี้ยงน้องหมาอยู่แล้ว 1 ตัว อยากได้ 31 ตร.ม. ดูชั้น12A ไม่อยากอยู๋ั้นสูง กลัวแผ่นดินไหว แล้ววิ่งไม่ไหว คุ้นชินทำเลอยู๋แล้ว และทำงานอยู่ตึกชาญอิสระ2 แจ้งราคา (12A09 5.46 / 3009 5.82) ยังไม่ได้นัดหมาย สะดวกเสาอาทิตย์ </t>
  </si>
  <si>
    <t>10/7 12.49วันที่12-13/7 ยังไม่สะดวก เดี๋ยวแจ้งอีกที ตอนนี้อยู่ข้างนอกนะคะ</t>
  </si>
  <si>
    <t>24/7 14.43ประชุมอยู่ เดี๋ยวโทรกลับ</t>
  </si>
  <si>
    <t>29/7 ไม่สนใจแล้วค่ะ ต้องขอโทษด้วย พอดีเปลี่ยนไปดูบ้าน</t>
  </si>
  <si>
    <r>
      <rPr>
        <rFont val="Arial"/>
        <color theme="1"/>
        <u/>
      </rPr>
      <t>คุณนวพล ยกธรรม</t>
    </r>
  </si>
  <si>
    <t>nawaponyoktham10@gmail.com</t>
  </si>
  <si>
    <t>14.14 ไม่รับสาย</t>
  </si>
  <si>
    <t xml:space="preserve">ลูกเอาโทรศัพท์ไปเล่น </t>
  </si>
  <si>
    <t>คุณพ่อ</t>
  </si>
  <si>
    <t>pakornkiart1994@gma</t>
  </si>
  <si>
    <t xml:space="preserve"> 11.00 ไม่รับสาย / 11.08 โทรกลับมา ไม่ได้ได้ลงทะเบียน </t>
  </si>
  <si>
    <t>คุณญานิดา ย้อยแสง</t>
  </si>
  <si>
    <t>yondb465@gmail.com</t>
  </si>
  <si>
    <t>เป็นเด็กแจ้ง่วากดผิด ไม่ได้สนใจ ไม่ได้ลงทะเบียน</t>
  </si>
  <si>
    <t xml:space="preserve">	คุณSundeep Kohli</t>
  </si>
  <si>
    <t>ลงทะเบียนซ้ำ ลูกค้าให้ติดต่อหาวันศุกร์</t>
  </si>
  <si>
    <t>Zendaya  	Kanghae</t>
  </si>
  <si>
    <t>(061) 794-6813</t>
  </si>
  <si>
    <t>goditsme27@gmail.com</t>
  </si>
  <si>
    <t>ชื่อสุชาดา ชื่อเล่น คุณลิ ดูไว้ให้ห้อง ตนเองไม่ได้อยู่ไทย ดูให้น้อง จะเรียนที่ มศว อยากได้โครงการที่เสร็จปี 69 เพราะน้องจะเข้าเรียนปี 69 น้องเรียนไปด้วยทำงานไปด้วย ยังไม่ได้คุยเรื่องขนาดห้อง เพราะน้องคุณลิ แค่ส่งรายละเอียดโครงการมาให้ แล้วคุณลิ ก็กดลงทะเบียนเข้ามา ให้ส่งรายละเอียดให้ทางไลน์ก่อน แอดผ่านเบอร์ได้เลย แล้วเดี่ยวคุยรายละเอียดกันในไลน์อีกที</t>
  </si>
  <si>
    <t>12/7 11.14 ไม่รับสาย จะโทรแจ้งว่าแอดไลน์ไปแล้ว แต่ลูกค้ายังไม่เปิดอ่าน</t>
  </si>
  <si>
    <t xml:space="preserve">24/7 13.15 ไม่รับสาย </t>
  </si>
  <si>
    <t xml:space="preserve"> 	blue bob</t>
  </si>
  <si>
    <t>(097) 109-7203</t>
  </si>
  <si>
    <t xml:space="preserve">	
xorsick666@gmail.com</t>
  </si>
  <si>
    <t>ดูไว้อยู่เอง ไม่ได้รีบเข้าอยู่ตอนนี้เช่าอยู่ ทำงานแถวเอกมัยอยู่แล้ว ให้แอดไลน์ตามเบอร์ และส่งข้อมูลให้ก่อน ยังไม่นัดหมาย</t>
  </si>
  <si>
    <t>ส่งข้อมูลให้ทางไลน์ อ่านไลน์แต่ไม่ตอบ</t>
  </si>
  <si>
    <t>abhi</t>
  </si>
  <si>
    <t xml:space="preserve">นัดหมายเข้าชมโครงการ วันที่ 9/7/25 เวลา 15.30 </t>
  </si>
  <si>
    <t>book 1010/1410</t>
  </si>
  <si>
    <r>
      <rPr>
        <rFont val="Arial"/>
        <color rgb="FF000000"/>
        <u/>
      </rPr>
      <t>คุณAbhishek Sharma</t>
    </r>
  </si>
  <si>
    <t>(065) 367-0768</t>
  </si>
  <si>
    <t>runedxb@gmail.com</t>
  </si>
  <si>
    <t xml:space="preserve">ลูดค้าเข้าชมโครงการแล้วกับพี่เอ เมื่อวาน </t>
  </si>
  <si>
    <t>คุณบี</t>
  </si>
  <si>
    <t xml:space="preserve">คุณบี หาสำหรับชั้นเี้ยงสัตว์ ตอนนี้เลี้ยงน้องหมาปอมอยู่แล้ว แต่โดยปกติอยู่บ้าน ถ้ามาอยู๋คอนโดก้จะเอาสลับๆมา วางงบไว้ไม่เกิน 5.5 อยากได้ 1bp </t>
  </si>
  <si>
    <t>18/7 11.29 ไม่รับสาย</t>
  </si>
  <si>
    <t>24/7 14.39 อยากได้โครงการ petfriendly</t>
  </si>
  <si>
    <r>
      <rPr>
        <rFont val="Arial"/>
        <color rgb="FF000000"/>
        <u/>
      </rPr>
      <t>คุณชามาฟูรุยา</t>
    </r>
  </si>
  <si>
    <t>fernfuruya@gmail.com</t>
  </si>
  <si>
    <t xml:space="preserve">คุณเฟิร์น </t>
  </si>
  <si>
    <t xml:space="preserve">อยากลงทุน อยากได้ yield 7 งบ 1.99 มีลงทุนทองหล่อ 8ทองหล่อ ซื้อไว้นานแล้ว ประมาณ 5กว่า </t>
  </si>
  <si>
    <t xml:space="preserve">17/7/25 อาจะเข้ามา พรุ่งนี้ ให้ส่งโลเคชั่น </t>
  </si>
  <si>
    <r>
      <rPr>
        <rFont val="Arial"/>
        <color rgb="FF000000"/>
        <u/>
      </rPr>
      <t>คุณAbhishek Sharma</t>
    </r>
  </si>
  <si>
    <t xml:space="preserve">ลูดค้าเข้าชมโครงการแล้วกับพี่เอ </t>
  </si>
  <si>
    <r>
      <rPr>
        <rFont val="Arial"/>
        <color rgb="FF000000"/>
        <u/>
      </rPr>
      <t>คุณแพท ศรีพัด</t>
    </r>
  </si>
  <si>
    <t>Speeed2001@gmail.com</t>
  </si>
  <si>
    <t xml:space="preserve"> 13.57 ไม่สะดวกคุย อีก1ชั่วโมง ให้โทรกลับไป/15.27 คุณแพทอายุ78 ไม่ได้ทำงาน เป็นเจ้าของที่ดิน ประกาศขายอยู่ 300 ล้าน มีบ้านราคา10ล้าน ไม่ได้มองหาคอนโดพรีเซล อยากได้โครงการที่ปล่อยเช่าได้เลย ซื้อให้จบๆไป วันนี้ยังไม่นัด แต่วันอาทติย์ให้โทรหาอีกที</t>
  </si>
  <si>
    <t>13/7 14.00 ไม่รับสาย</t>
  </si>
  <si>
    <t>24/7 ไม่รับสาย</t>
  </si>
  <si>
    <t>คุณCarlos Miguel Aquino</t>
  </si>
  <si>
    <t>carlos_m_aquino@icloud.com</t>
  </si>
  <si>
    <t>อยากได้รายละเอียดโครงการ ให้ส่ง qr line ให้ทางอีเมลล์แล้วจะแอดมา เพื่อส่งข้อมูลให้ทางไลน์ เนื่องจากไลน์แอดไม่ได้</t>
  </si>
  <si>
    <t>sadly ... BKK is turning into HK (where we used to live):  beautiful new condo developments but unit size too small to enjoy life (ห้องเล็กเกินกว่าที่จะใช้ชีวิต) ตอนนี้ผมกับภรรยาอาศัยอยู่ที่ Vittorio โดยเช่าห้องขนาด 140 ตารางเมตรอยู่ แต่เรากำลังมองหาที่ที่มีพื้นที่มากกว่านี้ อยากได้ 150-170 ตรม</t>
  </si>
  <si>
    <t>Aon</t>
  </si>
  <si>
    <t>Navakunyotha@gmail.com</t>
  </si>
  <si>
    <t xml:space="preserve">เดี๋ยวโทรกลับ </t>
  </si>
  <si>
    <t>13/7 13.57 เดี๋ยวโทรกลับ</t>
  </si>
  <si>
    <t>15/7 15.48ไม่รับสาย</t>
  </si>
  <si>
    <t xml:space="preserve">18/7 10.54 ไม่รับสาย </t>
  </si>
  <si>
    <t>24/7 12.58ไม่รับสาย</t>
  </si>
  <si>
    <t xml:space="preserve">27/7 16.13ไม่รับสาย </t>
  </si>
  <si>
    <t xml:space="preserve">คุณมะเหมี่ยว </t>
  </si>
  <si>
    <t xml:space="preserve">พาเจ้านายมาดู เจ้านายเป็นคนญี่ปุ่น  วันที่ 16/7 เวลาปรมาณ 16.00-16.30 </t>
  </si>
  <si>
    <t>เม</t>
  </si>
  <si>
    <t>chokhdiya1@gmail.com</t>
  </si>
  <si>
    <t xml:space="preserve"> เลขหมายนี้ระงับการใช้งานชั่วคราว</t>
  </si>
  <si>
    <t>Min</t>
  </si>
  <si>
    <t>F3-ลูกค้าไม่สามารถซื้อได้ด้วยเหตุผลทางการเงิน</t>
  </si>
  <si>
    <t>ลูกค้าทักช่องทาง wallroom สนใจห้องเลี้ยงสัตว์ได้ แถวสำโรง แต่ที่สำโรงไม่มีจึงส่งมาเอกมัย เบื้องต้น สอบถามลูกค้า ทำงานแถวเพลินจิต เลี้ยงเฟร้นบูดอก 1 ตัว ตั้งงบไม่เกิน 2 ล้าน เอกมัยลูกค้าแจ้งว่าไม่สามารถซื้อได้เนื่องจากราคาสูงเกินไป</t>
  </si>
  <si>
    <r>
      <rPr>
        <rFont val="Arial"/>
        <color rgb="FF000000"/>
        <u/>
      </rPr>
      <t>คุณชามาฟูรุยา</t>
    </r>
  </si>
  <si>
    <t>ใบหม่อน</t>
  </si>
  <si>
    <t xml:space="preserve">ไม่สะดวกคุย อยากได้ข้อมูลโครงการไว้ดูก่อน ถามอะไรก็บอกว่าให้ส่งข้อมูล ถามขนาดห้องบอกไม่รู็ อยากได้เก็บไว้เฉยๆ น้ำเสียงไม่อยากตอบคำถาม จึงแจ้งไปว่าจะได้ส่งข้อมูลให้ถูก ถึงถามว่าราคาเริ่มเท่าไหร่ เอาราคาเริ่มนั่นละ </t>
  </si>
  <si>
    <t xml:space="preserve">17.00 ไม่รับสาย  จะโทรแจ้งว่าแอดไลน์แล้ว แต่ ลูกค้ายังไม่อ่าน </t>
  </si>
  <si>
    <t>21/1 15.33ไม่สะดวกคุย ตอนนี้ไม่ว่าง เดี๋ยวติดต่กลับมาเอง ถ้าอยากได้ข้อมูล</t>
  </si>
  <si>
    <t xml:space="preserve">27/7 บล็อคเบอร์ </t>
  </si>
  <si>
    <r>
      <rPr>
        <rFont val="Tahoma"/>
        <color rgb="FF000000"/>
        <sz val="9.0"/>
        <u/>
      </rPr>
      <t>คุณMyowi</t>
    </r>
    <r>
      <rPr>
        <rFont val="Tahoma"/>
        <color rgb="FF000000"/>
        <sz val="9.0"/>
      </rPr>
      <t>n</t>
    </r>
  </si>
  <si>
    <t>mwin58028@gmail.com</t>
  </si>
  <si>
    <t xml:space="preserve">18/7 10.56 อยู่มหาชัยไม่ใช่คนไทย เป็นพม่า ไม่ได้ลงทะเบียน เมื่อวานไปเดินเซ็นทรัลมา </t>
  </si>
  <si>
    <t xml:space="preserve">tarn chadhathon </t>
  </si>
  <si>
    <t>ukosa21@gamil.com</t>
  </si>
  <si>
    <t>Youtube</t>
  </si>
  <si>
    <t>12.28 ไม่รับสาย (โทรย้ำ2สาย)</t>
  </si>
  <si>
    <t>Chatchai Prisri</t>
  </si>
  <si>
    <t>mucivil@hotmail.com</t>
  </si>
  <si>
    <t>19/7/25 ปิดเครื่อง เข้าสู่ระบบฝากข้อความเสียง</t>
  </si>
  <si>
    <t>ชะเอม</t>
  </si>
  <si>
    <t>chaaemii_</t>
  </si>
  <si>
    <t>ดูไว้อยู่เอง ขอข้อมูลโครงการ ทั้งห้อง 1 และ 2 ห้องนอน ขอทราบราคาทั้ง 2 ขนาด ถามราคาทุกขนาด ถามแบบละเอียดมากๆ ทุกอย่าง ต้องส่งให้แฟนชาวต่างชาติดู</t>
  </si>
  <si>
    <t>แฟนไม่มา ไทยแล้ว คุณชะเอม เปลี่ยนแพลนไปยุโรปแทน ลูกค้าแจ้งว่า ถ้ายังไงจะติดต่อมาเอง</t>
  </si>
  <si>
    <r>
      <rPr>
        <rFont val="Arial"/>
        <color rgb="FF000000"/>
        <u/>
      </rPr>
      <t>คุณบัลลังก์ จันทบาล</t>
    </r>
  </si>
  <si>
    <t>than.9988@gmail.com</t>
  </si>
  <si>
    <t xml:space="preserve"> ไม่ได้ลงทะเบียน อยู่ลพบุรี ไม่ได้หาซื้อคอนโด</t>
  </si>
  <si>
    <t>gift</t>
  </si>
  <si>
    <t>ดูไว้ลงทุนปล่อยเช่า มองเรื่องราคาเป็นหลัก ขอข้อมูลทางไลน์ ขอแปลน ขอตำแหน่ง ขอดูว่ามีบล็อควิวไหม ลค พูดเร็วมาก แจ้งว่าดูเทียบ Rhythm ยังไม่นัดหมาย ขับรถผ่านมาแล้ว (sarasiri development)</t>
  </si>
  <si>
    <t>27/7 16.07 ไม่รับสาย</t>
  </si>
  <si>
    <t>29/7 17.05ไม่รับสาย</t>
  </si>
  <si>
    <t>Nop</t>
  </si>
  <si>
    <t>nopparattoasa@gmail.com</t>
  </si>
  <si>
    <t>กดผิด ไม่ได้ลงทะเบียน</t>
  </si>
  <si>
    <t xml:space="preserve"> Aninr   	Duangsiripitak</t>
  </si>
  <si>
    <t>(065) 593-2946</t>
  </si>
  <si>
    <t xml:space="preserve"> 	
aninr.dst@gmail.com</t>
  </si>
  <si>
    <t>11.27 ไม่รับสาย/ 15.04ไม่รับสาย</t>
  </si>
  <si>
    <t>24/7 10.50ไม่รับสาย</t>
  </si>
  <si>
    <t>27/7 16.07ไม่รับสาย</t>
  </si>
  <si>
    <t>29/7 17.03ไม่รับสาย</t>
  </si>
  <si>
    <t>ณัฐฐานิญา อัครศิวานนท์</t>
  </si>
  <si>
    <r>
      <t xml:space="preserve">
</t>
    </r>
    <r>
      <rPr>
        <rFont val="Arial"/>
        <color rgb="FF362B36"/>
      </rPr>
      <t>a.nutsiya@gmail.com</t>
    </r>
  </si>
  <si>
    <t xml:space="preserve"> ดูไว้ทั้งอยู่เอง และลงทุนปล่อยเช่า ยังไม่มีขนาดห้องในใจต้องเข้ามาดูของจริงๆก่อน ว่าชอบแบบไหน  สอบถามเกี่ยวกับชั้นสัตว์เลี้ยง และ ถามเรื่อง service แจ้งว่า จะสะดวกเข้าชมโครงการเดือนสิงหาคม ว่างวันธรรมดา ช่วงกลางวันเบื้องต้นให้แอดไลน์ส่งรายละเอียดให้ก่อน แต่อาจยังไม่ได้เข้าไปอ่านตอนนี้</t>
  </si>
  <si>
    <t>สามารถเข้าชมโครงการได้หลังวันที่ 9 เดือน สิงหา</t>
  </si>
  <si>
    <t>Pat</t>
  </si>
  <si>
    <t>Pk.tiga07@iCloud.com</t>
  </si>
  <si>
    <t>11.37 ตัดสาย/15.05ไม่รับสาย</t>
  </si>
  <si>
    <t>24/7 12.46ไม่รับสาย</t>
  </si>
  <si>
    <t>27/7 16.09ตัดสาย</t>
  </si>
  <si>
    <t>29/7 17.02ไม่รับสาย</t>
  </si>
  <si>
    <t>เชอเบล์</t>
  </si>
  <si>
    <t>9.47 ไม่รับสาย / 11.27 นัดวันจันทร์28/7 ช่วงบ่าย ดู1ห้องนอน  เงินเดือน 45,000 ไม่มีภาระ ไม่มีบัตรเครดิต เช่าอยู่เดอะนิช เพชรบุรีเดือนละ  14,000 เหลือเงินใช้จ่ายของตัวเองประมาณ 30,000 บาท</t>
  </si>
  <si>
    <t>คุณMonika Smolarska</t>
  </si>
  <si>
    <t>monika.smolarska@gmail.com</t>
  </si>
  <si>
    <t>ลูกค้าอยู่ยุโรป สนใจ2ห้องนอน ตั้งงบไม่เกิน 5.5 เสนอลูกค้าเป็นห้อง 1bed / 1 bed plsu แทน ลูกค้าแจ้งว่าเล็กเกินไป ไม่สนใจ</t>
  </si>
  <si>
    <t>คุณวชิระ สุระ</t>
  </si>
  <si>
    <t>wachira.sura@gmail.com</t>
  </si>
  <si>
    <t xml:space="preserve"> 10.03 ไม่รับสาย</t>
  </si>
  <si>
    <t>27/7 16.10ไม่รับสาย</t>
  </si>
  <si>
    <t>ฝุ่น</t>
  </si>
  <si>
    <t>คุณฝุ่น ดูไว้พักอาศัยเอง ตอนนี้อยู่ภูเก็ต เข้า กทม 2-3เดือนครั้ง สนใจของเสนาเพราะว่ามี rentnex อยากได้โครงการที่อยู่ในเมือง รู้จักโครงการปีติ แจ้งว่าไกลไป ของเอกมัยดูน่าสนใจสุด ดูเทียบกับ flexi เจริญนคร ตั้งงบไว้ 5 ล้าน ก่อนวางมีสอบถามว่ามีโครงการไหนแนะนำอีกไหม ที่อยู่ในเมือง จึงแจ้งไปว่าเอกมัย น่าสนใจที่สุดค่ะ เพราะเป็นราคาpresale ไม่นัดหมาย ขอข้อมูลโครงการ (อยากได้ห้องน้ำ ที่ประตูห้องน้ำอยู๋นอกห้องนอน )</t>
  </si>
  <si>
    <t>นภัส</t>
  </si>
  <si>
    <t>napassanan.sup@gmail.com</t>
  </si>
  <si>
    <t>สอบถามเกี่ยวกับชั้นสัตว์เลี้อง และปีที่สร้างเสร็จ ให้ส่งรายละเอียดทางอีเมลล์</t>
  </si>
  <si>
    <t>ฐา</t>
  </si>
  <si>
    <t>คุณฐา สนใจดูไว้อยู่เอง ปัจจุบันทำงานอยู่ RCA เป็นพนักงานประจำเงินเดือน 3 หมื่นบาท เกี่ยวงานเกี่ยวกับเอเจนซี่โฆษณา เพิ่งทำงานประจำได้ 2 เดือน เช่าคอนโดอยู่แถวพระราม9 เดือนละ 8000 อยากได้คอนโดแถวเอกมัย เพราะใกล้ที่ทำงานและใกล้เพื่อน ไม่ได้ตั้งงบประมาณ อยากดูรูปแบบห้อง เลี้่ยงแมว 1 ตัว ตอนนี้แมวอยู่กับแม่ หาแต่โครงการที่เลี้่ยงสัตว์ได้ ไม่ได้รีบเข้าอยู่ คอนโดที่เช่า หมดสัญญา ต้นปี 69 ถ้าซื้อที่นี่ หมดสัญญา ก็ไปอยู่กับเพื่อนก่อนได้ วันธรรมไม่ว่าง ทำงาน ถึง 1 ทุ่ม ว่าง เสาร์อาทิตย์ นัดหมายเข้าชมโครงการวันเสาร์ที่ 2 เวลา 17.00-18.00 เบื้องต้นให้แอดไลน์และส่งรายละเอียดแปลนห้องให้ดูก่อน ที่เหลือค่อยมาคุยกันตอนเข้าชมโครงการ เพราะกลัวว่าถามหมดแล้ว จะไม่มีอะไรถาม</t>
  </si>
  <si>
    <t>khun sourabh</t>
  </si>
  <si>
    <t xml:space="preserve">เบอร์ติดต่อไม่ได้ ติดต่อทางไลน์ </t>
  </si>
  <si>
    <r>
      <rPr>
        <rFont val="Arial"/>
        <color rgb="FF000000"/>
        <u/>
      </rPr>
      <t>คุณKen Jimbo</t>
    </r>
  </si>
  <si>
    <t>kenj0126@gmail.com</t>
  </si>
  <si>
    <t>เบอร์ติดต่อไม่ได้  ส่งเมล์</t>
  </si>
  <si>
    <t xml:space="preserve">Khun Mika </t>
  </si>
  <si>
    <t xml:space="preserve">ลูกค้าขอข้อมูลผ่านไลน์ ขอข้อมูล ตำแหน่ง 14 อยากได้ราคาตั้งแต่ชั้น 30-36 ต้องการคุยกับเมเนเจอร์ </t>
  </si>
  <si>
    <t>Karrar Algirmishi</t>
  </si>
  <si>
    <t>ลูกค้าไม่สะดวกให้โทรหา ให้นัดหมายผ่านไลน์ และทำการนัดในวันพรุ่งนี้</t>
  </si>
  <si>
    <t>คุณนิรวิทย์ เนตรนิยม</t>
  </si>
  <si>
    <t>(065) 954-8658</t>
  </si>
  <si>
    <t>Nirawit.n@gmail.com</t>
  </si>
  <si>
    <t>ปิดเครื่อง ดึ๊ด ดึ๊ด ตื๊ด</t>
  </si>
  <si>
    <r>
      <rPr>
        <rFont val="Arial"/>
        <color rgb="FF000000"/>
        <u/>
      </rPr>
      <t>คุณอัฐพรพรรณ ทองพรรณ</t>
    </r>
  </si>
  <si>
    <t>spam</t>
  </si>
  <si>
    <r>
      <rPr>
        <rFont val="Tahoma"/>
        <b/>
        <color rgb="FF000000"/>
        <sz val="8.0"/>
        <u/>
      </rPr>
      <t>คุณวันวิสาข์ ทินวัฒน์</t>
    </r>
  </si>
  <si>
    <r>
      <rPr>
        <rFont val="Arial"/>
        <color rgb="FF000000"/>
        <u/>
      </rPr>
      <t>คุณรัตติกาล เคนดี</t>
    </r>
  </si>
  <si>
    <r>
      <rPr>
        <rFont val="Arial"/>
        <color rgb="FF000000"/>
        <u/>
      </rPr>
      <t>คุณทิพาน้น ศิริชนะ</t>
    </r>
  </si>
  <si>
    <r>
      <rPr>
        <rFont val="Arial"/>
        <color rgb="FF000000"/>
        <u/>
      </rPr>
      <t>คุณเกสริน ภาคสุทธิผล</t>
    </r>
  </si>
  <si>
    <r>
      <rPr>
        <rFont val="Arial"/>
        <color rgb="FF000000"/>
        <u/>
      </rPr>
      <t>คุณเกสริน ภาคสุทธิผล</t>
    </r>
  </si>
  <si>
    <r>
      <rPr>
        <rFont val="Arial"/>
        <color rgb="FF000000"/>
        <u/>
      </rPr>
      <t>คุณกาญจนา ภวัครานนท์</t>
    </r>
  </si>
  <si>
    <r>
      <rPr>
        <rFont val="Arial"/>
        <color rgb="FF000000"/>
        <u/>
      </rPr>
      <t>คุณฉันทนา ธรรมรส</t>
    </r>
  </si>
  <si>
    <t>คุณนริศรา ศรีจันทราพันธุ์</t>
  </si>
  <si>
    <r>
      <rPr>
        <rFont val="Arial"/>
        <color rgb="FF000000"/>
        <u/>
      </rPr>
      <t>คุณเตือนใจ ศรีสุนทร</t>
    </r>
  </si>
  <si>
    <r>
      <rPr>
        <rFont val="Arial"/>
        <color rgb="FF000000"/>
        <u/>
      </rPr>
      <t>คุณวทันยา บุนนาค</t>
    </r>
  </si>
  <si>
    <r>
      <rPr>
        <rFont val="Arial"/>
        <color rgb="FF000000"/>
        <u/>
      </rPr>
      <t>คุณคริส หอวัง</t>
    </r>
  </si>
  <si>
    <r>
      <rPr>
        <rFont val="Arial"/>
        <color rgb="FF000000"/>
        <u/>
      </rPr>
      <t>คุณจอย รินลณี</t>
    </r>
  </si>
  <si>
    <r>
      <rPr>
        <rFont val="Tahoma"/>
        <color rgb="FF000000"/>
        <sz val="9.0"/>
      </rPr>
      <t>คุณทนายกิ่ง ทนายประมา</t>
    </r>
    <r>
      <rPr>
        <rFont val="Tahoma"/>
        <color rgb="FF000000"/>
        <sz val="9.0"/>
      </rPr>
      <t>ณ</t>
    </r>
  </si>
  <si>
    <r>
      <rPr>
        <rFont val="Arial"/>
        <color rgb="FF000000"/>
        <u/>
      </rPr>
      <t>คุณปู ยิ่งลักษณ์</t>
    </r>
  </si>
  <si>
    <r>
      <rPr>
        <rFont val="Arial"/>
        <color rgb="FF000000"/>
        <u/>
      </rPr>
      <t>คุณปุ๊กกี้ ปริศนา</t>
    </r>
  </si>
  <si>
    <r>
      <rPr>
        <rFont val="Arial"/>
        <color rgb="FF000000"/>
        <u/>
      </rPr>
      <t>คุณเอ๋ พรทิพย์</t>
    </r>
  </si>
  <si>
    <r>
      <rPr>
        <rFont val="Arial"/>
        <color rgb="FF000000"/>
        <u/>
      </rPr>
      <t>คุณกี้ รฐกร</t>
    </r>
  </si>
  <si>
    <t>Walkin 2025</t>
  </si>
  <si>
    <t>ผลรวม</t>
  </si>
  <si>
    <t>1-27 July 2025</t>
  </si>
  <si>
    <t>เบอร์</t>
  </si>
  <si>
    <t>sale</t>
  </si>
  <si>
    <t>วันที่</t>
  </si>
  <si>
    <t>เกรด</t>
  </si>
  <si>
    <t>comment</t>
  </si>
  <si>
    <t>นัด</t>
  </si>
  <si>
    <t>สุพัฒน์ พสุภา</t>
  </si>
  <si>
    <t>0802888898</t>
  </si>
  <si>
    <t>แพร</t>
  </si>
  <si>
    <t>ลงทุน แอดไลน์ไว้ เดี๋ยวเปิดโครงการ ลองติดต่อไปให้เข้าชมอีกครั้ง</t>
  </si>
  <si>
    <t>11/7/2024 ไม่สนใจแล้ว</t>
  </si>
  <si>
    <t>รุ่งรุจ อ่างทอง</t>
  </si>
  <si>
    <t xml:space="preserve">ตอนนี้ก้คือไม่รู้ว่าจะดูไว้ทำอะไร เคยเข้าไปคุยกับผู้บริหาร มีวงเงิน200,000 แต่ก้ยังไม่ได้สรุปอะไรยังไง ขอปรึกษาภรรยาก่อน ถ้ามีข้อมูลก้อัพเดทผมได้ </t>
  </si>
  <si>
    <t>11/7/2024 ไม่สะดวก คุยงานอยู่กับผู้ใหญ่ เดี๋ยวตามใหม่</t>
  </si>
  <si>
    <t>ล่าสุดตามไป ลค แจ้งว่าคุยกับภรรยาแล้ว ไม่สนใจแล้วครับ</t>
  </si>
  <si>
    <t>พิระพงศ์ จงสฤษดิ์หวัง</t>
  </si>
  <si>
    <t>ปล่อยเช่า ยังสนใจอยู่  มีข้อมูลก็ติดต่อมาแต่โทรหาผมวันธรรมดานะครับ หรือส่งอีเมล์นะ</t>
  </si>
  <si>
    <t>รุ่งอรุณ เทพสุธรรม</t>
  </si>
  <si>
    <t>เอ</t>
  </si>
  <si>
    <t>จองปิติไป 2 ห้อง ห้องละ 20000 ยังไม่ได้เงินคืน ดูไว้ลงทุนปล่อยเช่า ให้แอดไลน์ส่งรายละเอียดแปลนห้อง จองห้อง 04 ไปทั้งสองห้อง</t>
  </si>
  <si>
    <t>คุณบุญเดช</t>
  </si>
  <si>
    <t>0863065857</t>
  </si>
  <si>
    <t>ลูกปลา</t>
  </si>
  <si>
    <t>แจ้งให้ส่งข้อมูลโครงการทางไลน์มาให้ดูก่อน แอดไลน์เรียบร้อยแล้วค่ะ ดูไว้ลงทุน</t>
  </si>
  <si>
    <t>คุณนิกส์</t>
  </si>
  <si>
    <t>ลงทุน 1 นอน ให้แอดไลน์ส่งข้อมูลก่อน</t>
  </si>
  <si>
    <t>นางมนฑรัตม์ เจนทวีพรกุล</t>
  </si>
  <si>
    <t>0819147013                         แพร</t>
  </si>
  <si>
    <t xml:space="preserve">เป็นลูกค้าเก่า ซื้อห้องใหญ่สุดชั้น37 ไป ยังสนใจอยู่ ขอดูแปลนชั้น37 ห้องใหญ่สุด กับราคาเริ่่มต้น </t>
  </si>
  <si>
    <t>Cf 30/6/2024</t>
  </si>
  <si>
    <t>วันศุกร์คอนเฟิม 17.00</t>
  </si>
  <si>
    <t>วิชัย</t>
  </si>
  <si>
    <t>ลค ส่วนตัว</t>
  </si>
  <si>
    <t xml:space="preserve">กิตติมา </t>
  </si>
  <si>
    <t>ลค ส่วนตััว</t>
  </si>
  <si>
    <t>นิตยา</t>
  </si>
  <si>
    <t>วิิกรม</t>
  </si>
  <si>
    <t>เป็นนักลงทุน จะโทรชวนมารอบพิเศษ</t>
  </si>
  <si>
    <t>ไม่ว่าง</t>
  </si>
  <si>
    <t>บัณฑิต</t>
  </si>
  <si>
    <t>ลค.ส่วนตัว</t>
  </si>
  <si>
    <t>แจ้งว่าวันอาทิตย์ให้โทรหาเตือนอีกที เดี๋ยวเดินทางเข้ามา มา2ท่านไม่เกินนี้</t>
  </si>
  <si>
    <t>เหวยลี่</t>
  </si>
  <si>
    <t>ขอเปลี่ยนเป็นวันที่ 3 เนื่องจาก มาจากต่างจังหวัดละฝนตกหนักมาก</t>
  </si>
  <si>
    <t>Simmone</t>
  </si>
  <si>
    <t>LINE</t>
  </si>
  <si>
    <t>แพร/เอ</t>
  </si>
  <si>
    <t xml:space="preserve">ลูกค้าเป็นคนสิงคโปร์ สนใจ สองห้องนอน ไว้อยู่เอง </t>
  </si>
  <si>
    <t>Cf</t>
  </si>
  <si>
    <t>ธีีระชัย</t>
  </si>
  <si>
    <t>ลค ยังไม่คอนเฟร์ม แต่เดี๋ยว พน จะแจ้ง</t>
  </si>
  <si>
    <t>ทราย</t>
  </si>
  <si>
    <t>walk in</t>
  </si>
  <si>
    <t xml:space="preserve">นัดวันอาทิตย์ที่ 30 เวลา 11 โมง </t>
  </si>
  <si>
    <t>คุณสุดารัตน์</t>
  </si>
  <si>
    <t>ลููกปลา</t>
  </si>
  <si>
    <t>อยู่เองก่อน ละหลังจากนั้นมองเป็นเรื่องลงทุน</t>
  </si>
  <si>
    <t>คุณโจ้</t>
  </si>
  <si>
    <t>Mahmoud</t>
  </si>
  <si>
    <t>book 1813</t>
  </si>
  <si>
    <t xml:space="preserve">อยู่เอง 2 ห้องนอน เป็นลูกบ้านเสนา </t>
  </si>
  <si>
    <t>ปรียากร มั่นคง</t>
  </si>
  <si>
    <t>ลูกค้าดูไว้อยู่เอง สนใจ 1 ห้องนอน เคยดูตั้งแต่เป็นโครงการปิติ หาโครงการโซนเอกมัย แอดไลน์แนะนำตัว ส่งโบชัวให้ดูเบื้องต้น นัดเข้าชมโครงการวันที่ 14/7/24 Line ID mnminnypreeyakorn</t>
  </si>
  <si>
    <t>คุณสุ้มโอ</t>
  </si>
  <si>
    <t xml:space="preserve">ลููกค้าดูลงทุน 1 ห้องนอน นัดเวลา 13.00 น. มากัน 2 ท่าน </t>
  </si>
  <si>
    <t>cf 11/7 11.23</t>
  </si>
  <si>
    <t xml:space="preserve">คุณเอกชัย </t>
  </si>
  <si>
    <t>ดูลงทุนระยะสั้น เข้ามากับพี่ชาย ช่วงบ่าย</t>
  </si>
  <si>
    <t>manit</t>
  </si>
  <si>
    <t>line</t>
  </si>
  <si>
    <t>เอ/แพร</t>
  </si>
  <si>
    <t>นัดเข้าชมโครงการวันเสา</t>
  </si>
  <si>
    <t xml:space="preserve">ลภัสนันท์ </t>
  </si>
  <si>
    <t>เฟิร์มอีกที</t>
  </si>
  <si>
    <t>ลค.ผญ สนใจดูอยู่เอง แบบ2ห้องนอน งบประมาณ 10 ลบ. ไปดูrhythm ekkamai มา 2 นอน 75 ตร.ม. 15 ลบ. ชอบทุกอย่างแต่ติดเรื่องงบ เพราะราคาเกินงบ เรื่องของตำแหน่งต่างๆ ต้องให้ซินแสมาดูด้วยถ้าชอบโครงการ</t>
  </si>
  <si>
    <t>cf 10.00 น.</t>
  </si>
  <si>
    <t>ปรีดิษ</t>
  </si>
  <si>
    <t>y</t>
  </si>
  <si>
    <t xml:space="preserve">สนใจสองห้องนอน วันอาทิตย์นัดเข้าชมโครงการ </t>
  </si>
  <si>
    <t>จักรกฤศณ์</t>
  </si>
  <si>
    <t>ลงทุน 1-2 ห้องนอน ลงทุน เรื่องเวลาให้โทรคอนเฟิร์มวันศุกร์ ตอน 10.00 น. ตอนเช้าอีกที / โทรแล้วแจ้งว่า ช่วงบ่ายโมงเป็นต้นไป</t>
  </si>
  <si>
    <t>13.00น.</t>
  </si>
  <si>
    <t>สุธาทิพย์</t>
  </si>
  <si>
    <t>แพร/ลูกปลา</t>
  </si>
  <si>
    <t>ลงทุุนระยะยาว มากัน4ท่าน</t>
  </si>
  <si>
    <t>cf 13.3</t>
  </si>
  <si>
    <t>ธมนวรรณ</t>
  </si>
  <si>
    <t>data เก่า</t>
  </si>
  <si>
    <t>ดููไว้อยู่เอง ยังไม่ได้ตั้งงบไว้ ขอเข้ามาดูก่อน</t>
  </si>
  <si>
    <t>ไม่มาตามนัด</t>
  </si>
  <si>
    <t>Napat</t>
  </si>
  <si>
    <t>CF</t>
  </si>
  <si>
    <t xml:space="preserve">มา2ท่าน ดูไว้สำหรับอยู่เอง ยังไม่ได้วางว่าแบบไหน แต่มีงบ 5 ล้าน เวลา 4 โมงเย็น </t>
  </si>
  <si>
    <t>Cf 16.00</t>
  </si>
  <si>
    <t>คุณสมศรี</t>
  </si>
  <si>
    <t>ลีดเก่า 2024</t>
  </si>
  <si>
    <t>เฟิิร์มอีกที</t>
  </si>
  <si>
    <t>เป็น ลค ที่เคยเข้ามาดูแล้ว ดูไว้ลงทุนปล่อยเช่า มากัน2ท่าน เวลายังไม่ชัวร์</t>
  </si>
  <si>
    <t>cf</t>
  </si>
  <si>
    <t>ประภัทร์ เสียงจันทน์ 0616591535</t>
  </si>
  <si>
    <t>ลีีดเก่า 2024</t>
  </si>
  <si>
    <t xml:space="preserve">ลค.ผช ยังไม่แน่ใจอยู่เองหรือลงทุน ให้โทรเตือนวันอาทิตย์ช่วงเที่ยงๆอีกที ปัจจุบันพักอยู่แถวพระโขนง </t>
  </si>
  <si>
    <t>โทรตามวันอาทิตย์ช่วงเที่ยงๆอีกที</t>
  </si>
  <si>
    <t>Supanwongse</t>
  </si>
  <si>
    <t>ลีดลงทะเบียน</t>
  </si>
  <si>
    <t xml:space="preserve">ลค คุ้นชินทำเล อยากได้เพื่อต้องการใช้ส่วนกลาง </t>
  </si>
  <si>
    <t>ตารางนัดหมาย 28/7/2024</t>
  </si>
  <si>
    <t>ศิวาทิตย์ จันทร์แสงรัตน์</t>
  </si>
  <si>
    <t>lead</t>
  </si>
  <si>
    <t>ลูกค้าดูไว้เพื่ออยู่อาศัยเอง คุ้นชินทำเลอยู่แล้ว สนใจดูห้อง 1 bed และ 1bedp plus ทราบสื่อจาก facebook นัดเข้าชมโครงการ วันอาทิตย์ที่ 28 กค 67 เวลา 13.00</t>
  </si>
  <si>
    <t>เข้ามาแล้ว กลับไปตัดสินใจก่อน</t>
  </si>
  <si>
    <t>คุณนุช</t>
  </si>
  <si>
    <t>lead KF</t>
  </si>
  <si>
    <t>14.00 เฟิร์มอีกที</t>
  </si>
  <si>
    <t>0994961313 คอนเฟิมวันเสาช่วงบ่าย CF</t>
  </si>
  <si>
    <t>นายวีระศักดิ์ ช้างอุไร</t>
  </si>
  <si>
    <t>taopoon</t>
  </si>
  <si>
    <t>15.00 น.</t>
  </si>
  <si>
    <t>ดููลงทุน 1 ห้องนอน 0917518778</t>
  </si>
  <si>
    <t>คุุณจรัส</t>
  </si>
  <si>
    <t>14.00 น.</t>
  </si>
  <si>
    <t>ดูอยู่เอง 2 ห้องนอน</t>
  </si>
  <si>
    <t>คุณธนัช</t>
  </si>
  <si>
    <t xml:space="preserve">คุณธนัช ดูไว้เพื่ออยู่เอง มีคอนโดอยู่อ่อนนุชอยู่แล้ว และภรรยาทำงานเอ็มโพเรียม ดูเทียบ aston สีลม ตรงนั้น 15 ล้าน ลองเทียบโลเคชั่น </t>
  </si>
  <si>
    <t>จันทรัตน์ แหธัญวิสิฐ</t>
  </si>
  <si>
    <t>ดูลงทุน ยังไม่แน่ใจเรื่องของขนาดห้อง 0816972242</t>
  </si>
  <si>
    <t>ตารางนัดหมาย 25/8/2024</t>
  </si>
  <si>
    <t>คุณวสันต์</t>
  </si>
  <si>
    <t>ลูค.ผช ดูลงทุน ใกล้ๆให้เฟิร์มนัดหมายอีกที</t>
  </si>
  <si>
    <t xml:space="preserve">wallcen </t>
  </si>
  <si>
    <t xml:space="preserve">pass site </t>
  </si>
  <si>
    <t xml:space="preserve">เฟิิร์มอีกที </t>
  </si>
  <si>
    <t>ดูไว้เพื่อการลงทุน บ้านอยู่อุดมสุขอยู่แล้ ว</t>
  </si>
  <si>
    <t>คุณศรานนท์</t>
  </si>
  <si>
    <t>อยู่เอง อยากได้ไซส์ใหญ่</t>
  </si>
  <si>
    <t>ตารางนัดหมาย 7-8/9/2024</t>
  </si>
  <si>
    <t>คุณสุวรรณี</t>
  </si>
  <si>
    <t>ลงทุนปล่อยเช่า</t>
  </si>
  <si>
    <t>ลค.ที่รอเปรียบเทียบ Ref</t>
  </si>
  <si>
    <t>คุณนัท</t>
  </si>
  <si>
    <t>ลค.ยังสนใจโครงการอยู่ แต่ยังไงก็ขอเทียบก่อน ไม่สามารถจบได้เลยทันที</t>
  </si>
  <si>
    <t>ตอนนี้ ลค ไม่ได้ติดที่จะรอเปรียบเทียบ reference มากแล้วค่ะ เพราะราคาน่าจะเกินงบไป แต่ถ้าจะกลับมาดูเขาต้องรอสามีกลับมาช่วงเดือน ตุลา</t>
  </si>
  <si>
    <t>เหลือ potential</t>
  </si>
  <si>
    <t>ทินวุฒิ</t>
  </si>
  <si>
    <t xml:space="preserve">รอโอนเงินจอง </t>
  </si>
  <si>
    <t>ศิริอนงค์ แสงดาว</t>
  </si>
  <si>
    <t>คุณเก่งและคุณแจน รอเปรียบเทียบ reference จะติดตามอีกทีสิ้นเดือนกันยา</t>
  </si>
  <si>
    <t>ศรานนท์</t>
  </si>
  <si>
    <t>ลูกค้ารอชมplan ห้องใหญ่</t>
  </si>
  <si>
    <t>พงษ์พล</t>
  </si>
  <si>
    <t>ลูกค้าแจ้งว่าสนใจโครงการ แต่ช่วงนี้ยุ่งๆปิดงบบัญชี ขอให้ผ่านช่วงสิ้นเดือนนี้ก่อน เดี๋ยวจะทำนัดกับที่บ้านเข้ามาอีกที</t>
  </si>
  <si>
    <t>ตารางนัดหมาย 26-27/10/2024</t>
  </si>
  <si>
    <t>ชญานนท์         ลิ่มสกุล</t>
  </si>
  <si>
    <t>(094) 323-7447</t>
  </si>
  <si>
    <t>/</t>
  </si>
  <si>
    <t>คุณเปรมพร เลาหะว่นิชย์</t>
  </si>
  <si>
    <t>(098) 228-7896</t>
  </si>
  <si>
    <t>คุณปัญญวัฒน์ เทอดเกียรติ</t>
  </si>
  <si>
    <t>(063) 914-7222</t>
  </si>
  <si>
    <t>อารยา         ต่อสกุล</t>
  </si>
  <si>
    <t>(081) 567-9990</t>
  </si>
  <si>
    <t>อาภัสรา ซ่งสกุลไพศาล</t>
  </si>
  <si>
    <t>(081) 288-5498</t>
  </si>
  <si>
    <t>15.00-16.00</t>
  </si>
  <si>
    <t>ไม่รับสาย 15.22</t>
  </si>
  <si>
    <t>Nuch Ekmaharaj</t>
  </si>
  <si>
    <t>(081) 629-2953</t>
  </si>
  <si>
    <t>12.00-13.00</t>
  </si>
  <si>
    <t>เข้ามาแล้ว ( จอง Reference )</t>
  </si>
  <si>
    <t>(088) 483-3332</t>
  </si>
  <si>
    <t>CF เดินทางมาคนเดียว</t>
  </si>
  <si>
    <t>วนิลลา เชมนะศิริ</t>
  </si>
  <si>
    <t>มีนัดหมอ 15.00 จะเข้ามาก่อนแล้วออกไปหาหมอ เลยแจ้งลูกค้าให้หาหมอให้เสร็จก่อน แล้วค่อยเข้ามาหลัง 17.00 รอ คอนเฟิร์ม cf 17.00</t>
  </si>
  <si>
    <t>ธันวา</t>
  </si>
  <si>
    <t xml:space="preserve">หลังเที่ยง </t>
  </si>
  <si>
    <t>Cf มากัน 4 ท่าน</t>
  </si>
  <si>
    <t>punnapa kan</t>
  </si>
  <si>
    <t>(088) 978-1795</t>
  </si>
  <si>
    <t>อธิกุล เหมันต์สุทธิกุล</t>
  </si>
  <si>
    <t>Supanut Phintusunton</t>
  </si>
  <si>
    <t>(094) 879-5264</t>
  </si>
  <si>
    <t>14.00-15.00</t>
  </si>
  <si>
    <t>(098) 919-9449</t>
  </si>
  <si>
    <t>Bank vanara</t>
  </si>
  <si>
    <t>ดูอยู่เอง 3ห้องนอน อยากได้ 100 ตร.ม. ขึ้นไป เปรียบเทียบหลายที่ แพลนตัดสินใจซื้อยังไม่มี ช่วงนี้เก็บข้อมูลไปเรื่อยๆ งบไม่อยากให้เกิน 20 mb นัดหมายชมโครงการวันอาทิตย์ที่ 27/10 ช่วง 11am.</t>
  </si>
  <si>
    <t>K.Pannipa</t>
  </si>
  <si>
    <t>Tbc</t>
  </si>
  <si>
    <t>แจ้งว่าดูอยู่เอง 2 ห้องนอน ยังไม่ได้คุยรายละเอียดมาก ลคไม่ค่อยว่างคุย</t>
  </si>
  <si>
    <t>K.phakphum</t>
  </si>
  <si>
    <t>คุณณิษา</t>
  </si>
  <si>
    <t>k.Lakhana</t>
  </si>
  <si>
    <t>ตารางนัดหมาย 2-3 พย 24</t>
  </si>
  <si>
    <t xml:space="preserve">คุณ arthur </t>
  </si>
  <si>
    <t>ศศิวรรธน์          พลเยี่ยม</t>
  </si>
  <si>
    <t>(093) 892-6193</t>
  </si>
  <si>
    <t>13.00-14.00</t>
  </si>
  <si>
    <t>ก้าวหน้า เสาวกุล</t>
  </si>
  <si>
    <t>(085) 817-1990</t>
  </si>
  <si>
    <t>10.00-11.00</t>
  </si>
  <si>
    <t>ตารางนัดหมาย 16-17/11/24</t>
  </si>
  <si>
    <t>0919614659</t>
  </si>
  <si>
    <t>พาแฟนมาดู</t>
  </si>
  <si>
    <t>ธนพร ธนะ (บุค)</t>
  </si>
  <si>
    <t>คุณบุค call in สนใจห้องสองรูปแบบ 2 bed ขนาด 50 ตรม ไว้สำหรับอยู่เอง ไม่ได้รีบเข้าอยู่ ตั้งงบประมาณ 7-8 ล้าน ไม่ได้เลี้ยงสัตว์ นัดเข้าชมโครงการวันที่ 15/11/24 เวลา 14.00</t>
  </si>
  <si>
    <t>คุณก้าวหน้าสนใจดูไว้ลงทุน ปล่อยเช่า ขนาด 35ตรม 1bed plus ชั้นที่เลี้ยงสัตว์ได้ อยากได้ตำแหน่งสวยๆ ชั้น 12 A งบประมาณ ไม่เกิน 6 ล้าน นัดชมโครงการ รอบ VVIP วันที่ 16/11/24 เวลา 11.00 น.</t>
  </si>
  <si>
    <t>ลค.ติดธุระด่วน</t>
  </si>
  <si>
    <r>
      <rPr>
        <rFont val="Arial"/>
        <color rgb="FF000000"/>
        <sz val="10.0"/>
        <u/>
      </rPr>
      <t>Jirayu Chotjiradet</t>
    </r>
  </si>
  <si>
    <t>(099) 147-9090</t>
  </si>
  <si>
    <t>พักอาศัยเอง ปกติตอนนี้อยู่เป็นบ้านของตัวเอง อยากเข้าอยู่ช่วง2569 มีดูเทียบทำเล ทองหล่อ อารีย์ สาธร แต่จริงๆไม่เน้นโลเคชั่นมาก เป็นช่วงหาข้อมูล วางงบไม่อยากให้เกิน 5 ล้าน อยากได้ประมาณ 35 ตร.ม. แอดไลน์ส่งข้อมูล เบื้องต้นนัด 17/11/24 เวลา 13.30</t>
  </si>
  <si>
    <t>CC</t>
  </si>
  <si>
    <t>ฐิติพร พลปัถพี</t>
  </si>
  <si>
    <t>(096) 828-2442</t>
  </si>
  <si>
    <t>16-17/11/2024</t>
  </si>
  <si>
    <t>บ่าย</t>
  </si>
  <si>
    <t>เข้ามาแต่เดี๋ยวบอกวันอีกทีว่าเสาหรืออาทิตย์</t>
  </si>
  <si>
    <t>แจง</t>
  </si>
  <si>
    <t>ไลน์</t>
  </si>
  <si>
    <t>ปลา</t>
  </si>
  <si>
    <t>นัด 16</t>
  </si>
  <si>
    <t>อยู่เอง ดู1bed plus ไม่ก็2 bed วางงบประมาณ6-7mb.</t>
  </si>
  <si>
    <r>
      <rPr>
        <rFont val="Arial"/>
        <color rgb="FF434951"/>
        <sz val="10.0"/>
      </rPr>
      <t>คุณเปรมพร เลาหะว่นิชย์</t>
    </r>
  </si>
  <si>
    <t>นััด17</t>
  </si>
  <si>
    <t>14/11 ลคแจ้งว่าคอนเฟิร์มนัดหมาย วันที่ 17 ช่วงบ่าย</t>
  </si>
  <si>
    <t>วัลภา มาศวงษ์ปกรณ์</t>
  </si>
  <si>
    <t>0924655144</t>
  </si>
  <si>
    <t xml:space="preserve">อาจจะเข้ามา ถ้าเสร็จธุระตรงอ่อนนุชเร็ว </t>
  </si>
  <si>
    <t>วัิสูตร</t>
  </si>
  <si>
    <t>ก่อนเที่ยง</t>
  </si>
  <si>
    <t>เกรียงไกร พรเจริญวิวัฒน์</t>
  </si>
  <si>
    <t>ช่วงบ่าย</t>
  </si>
  <si>
    <t xml:space="preserve">ดูไว้ลงทุน เป็นการกู้บ้านหลังที่ 4 แล้ว มีความกะังวลเรื่องที่จะกู้ไม่ผ่าน </t>
  </si>
  <si>
    <t>รอคอนเฟิร์มเวลา</t>
  </si>
  <si>
    <t>อิทธิณัฎฐ์ ชัยภัรานนท์</t>
  </si>
  <si>
    <t>(061) 445-5659</t>
  </si>
  <si>
    <t>-14.00 น.</t>
  </si>
  <si>
    <t>ลคแจ้งขอนัดหมายคร่าวๆไว้ก่อนพรุ่งนี้บ่าย2 แต่ยังไม่แน่ใจว่าจะเข้ามาทันไหมเพราะมีธุระนัดลคไว้ ไม่รู้จะเสร็จทันไหม 11.04</t>
  </si>
  <si>
    <t>คุุณสอง</t>
  </si>
  <si>
    <t>ตารางนัดหมาย วันที่ 23-24 /11/2024</t>
  </si>
  <si>
    <t>นิรมล เจียสารัมย์</t>
  </si>
  <si>
    <t>(092) 424-4198</t>
  </si>
  <si>
    <t xml:space="preserve"> ดูไว้อยู่เอง สนใจขนาดเริ่มต้น ชั้นเลี้ยงสัตว์ เลี้ยงปอม 1 ตัว เป็นบ้านหลังที่ 3 นัดชมโครงการ 23/11/24 15.00</t>
  </si>
  <si>
    <r>
      <rPr>
        <color rgb="FF000000"/>
      </rPr>
      <t>เก็จมาศ ลิ้มสถิรานันท์</t>
    </r>
  </si>
  <si>
    <t>ดูไว้ลงทุน</t>
  </si>
  <si>
    <t>นัดหมายวันที่ 30/11-1-12/12/24</t>
  </si>
  <si>
    <t xml:space="preserve">ปาริชาติ </t>
  </si>
  <si>
    <t>(082) 453-6249</t>
  </si>
  <si>
    <t>3-4โมง</t>
  </si>
  <si>
    <t>คอนเฟิรืมนัด</t>
  </si>
  <si>
    <t>ไข่มุก</t>
  </si>
  <si>
    <t>4 โมง</t>
  </si>
  <si>
    <t>6/1/2025 โทรมาคอนเฟิร์มนัด</t>
  </si>
  <si>
    <t>สุเทพ วัฒนาอุดม</t>
  </si>
  <si>
    <t>บ่ายโมง</t>
  </si>
  <si>
    <r>
      <rPr>
        <rFont val="Arial"/>
        <color rgb="FF000000"/>
        <u/>
      </rPr>
      <t>ธัญญพัทธ์ ฐิติพิชญรัตน์</t>
    </r>
  </si>
  <si>
    <t>(084) 077-4555</t>
  </si>
  <si>
    <t>อาจจะเข้ามา ให้โทรหาอีกทีช่วงเที่ยง</t>
  </si>
  <si>
    <t xml:space="preserve">ศุกร์ที่ 24 ให้โทรหาอีกที </t>
  </si>
  <si>
    <t>คุณกัปตัน</t>
  </si>
  <si>
    <t>ฐณธรณ์. สุขใส</t>
  </si>
  <si>
    <t>(082) 546-8997</t>
  </si>
  <si>
    <t>ดูให้เจ้านาย</t>
  </si>
  <si>
    <r>
      <rPr>
        <rFont val="Arial"/>
        <color rgb="FF000000"/>
        <sz val="9.0"/>
        <u/>
      </rPr>
      <t>คุณแคทลียา ยูมิน</t>
    </r>
  </si>
  <si>
    <t>2 Bedrooms (กัลยภัท)</t>
  </si>
  <si>
    <t>นัดหมายเดือน กรกฏาคม</t>
  </si>
  <si>
    <t>มาริสา</t>
  </si>
  <si>
    <t>Line</t>
  </si>
  <si>
    <t>Lead Ekkamai 12-18 May 2025</t>
  </si>
  <si>
    <t xml:space="preserve">  </t>
  </si>
  <si>
    <t>DATE</t>
  </si>
  <si>
    <t>Status ล่าสุด</t>
  </si>
  <si>
    <t>ชื่อ</t>
  </si>
  <si>
    <t>นามสกุล</t>
  </si>
  <si>
    <t>รายได้</t>
  </si>
  <si>
    <t>แบบห้องที่สนใจ</t>
  </si>
  <si>
    <t>ขนาดห้อง</t>
  </si>
  <si>
    <t>งบประมานในการซื้อ</t>
  </si>
  <si>
    <t>ระยะเวลาตัดสินใจ</t>
  </si>
  <si>
    <t>ช่องทางการติดต่อ</t>
  </si>
  <si>
    <t>Status</t>
  </si>
  <si>
    <t>โครงการที่เปรียบเทียบ</t>
  </si>
  <si>
    <t>บ้านเลขที่</t>
  </si>
  <si>
    <t>หมู่บ้าน / อาคาร</t>
  </si>
  <si>
    <t>ซอย</t>
  </si>
  <si>
    <t>ถนน</t>
  </si>
  <si>
    <t>แขวงที่อยู่</t>
  </si>
  <si>
    <t>เหตุผลที่ยังไม่ตัดสินใจ</t>
  </si>
  <si>
    <t>ตำแหน่งการทำงาน</t>
  </si>
  <si>
    <t>เหตุผลที่จอง</t>
  </si>
  <si>
    <t>Date follow 1</t>
  </si>
  <si>
    <t>Status Follow 1</t>
  </si>
  <si>
    <t>Comment follow 1</t>
  </si>
  <si>
    <t>Date follow 2</t>
  </si>
  <si>
    <t>Status Follow 2</t>
  </si>
  <si>
    <t>Comment follow 2</t>
  </si>
  <si>
    <t>Date follow 3</t>
  </si>
  <si>
    <t>Status Follow 3</t>
  </si>
  <si>
    <t>Comment follow 3</t>
  </si>
  <si>
    <t>Date follow 4</t>
  </si>
  <si>
    <t>Status Follow 4</t>
  </si>
  <si>
    <t>Comment follow 4</t>
  </si>
  <si>
    <t>Date follow 5</t>
  </si>
  <si>
    <t>Status Follow 5</t>
  </si>
  <si>
    <t>Comment follow 5</t>
  </si>
  <si>
    <t>ชนกานต์</t>
  </si>
  <si>
    <t>ลูกค้าเป็น ผญ โทรมาถามแทนเพื่อน เพราะว่าเพื่อนเคยเข้าาดู 35ตร.ม. อยากรู้ราคาตอนนี้่ว่ามีปรับมาไหม จาก3-4เดือนที่แล้ว ถ้าว่างพี่อาจจะเข้ามาช่วงสิ้นเดือน</t>
  </si>
  <si>
    <t>พัชรินทร์</t>
  </si>
  <si>
    <t>ลงทุน 2นอน ตั้งงบ 5-6 ล้าน</t>
  </si>
  <si>
    <t>pop up</t>
  </si>
  <si>
    <t>พรวดี</t>
  </si>
  <si>
    <t>pornwadee16</t>
  </si>
  <si>
    <t>ลูกค้าอยู่อารีย์ สนใจ2นอน งบ5ล้าน เพราะว่าลูกอยู่แถวนี้ หากเปิดรอบพิเศษ ให้ติดต่อลูกค้า เพราะอาจจะเข้ามา</t>
  </si>
  <si>
    <t xml:space="preserve">mark potter </t>
  </si>
  <si>
    <t>ไม่มีเลขหมายที่คุณเรียก ติดต่อ ลค ทางไลน์</t>
  </si>
  <si>
    <t xml:space="preserve">คุณเกตุ </t>
  </si>
  <si>
    <t>อยู่คอนโดอยู่แล้ว พระราม9 ดูไว้สำหรับพักอาศัย เน้นเรื่องขนาดห้อง แต่ยังไม่ได้ตั้งงบและ ขนาดห้องไว้</t>
  </si>
  <si>
    <t>คุุณเก๋</t>
  </si>
  <si>
    <t>ลค.เสนาที่โครงการ niche pride thonglor แจ้งว่าสนใจดูไว้ลงทุน แบบ1ห้องนอน แต่ยังไม่สะดวกนัดวันเลย ค่อนข้างยุ่ง ถ้าสะดวกขอโทรกลับมานัดเองดีกว่า **โทรหาลคไม่ค่อยรับสาย ต้องติดตามบ่อยๆ นานๆที่ลคถึงจะรับสาย</t>
  </si>
  <si>
    <t>คุณเล็ก</t>
  </si>
  <si>
    <t>5/58/2024</t>
  </si>
  <si>
    <t>คุุณฝน</t>
  </si>
  <si>
    <t>มากัน3คน คนโทรมาไม่ได้ดูเอง คนดูเองสนใจ2ห้องนอน แพลนตัดสินใจ ไปเรื่อยๆ ไม่ได้รีบอะไร เข้ามาดูแล้วปัญาหาที่ไม่ชอบโครงการคือ ยูนิตเยอะ แต่ลค.ก็แจ้งว่าราคาดีถ้าเทียบในย่านเอกมัย แต่ต้องกลับไปปรึกษาแฟน ดูของโครงการเสร็จ ลคไปดูที่ park origin thonglor และ ryhthm ekkamai ต่อ ลคสนใจแปลน ตำแหน่ง13 / กลับไปปรึกษาแฟน แฟนไม่ชอบlocation</t>
  </si>
  <si>
    <t xml:space="preserve">คุณนิชา </t>
  </si>
  <si>
    <t>ลงทุนปล่อยเช่า เน้นโซนเอกมัย วางงบ 6 ล้าน แจ้งไปว่าโครงการจะเปิดขายครั้งแรกช่วงปลายเดือนกันยายน ถ้ามีข้อมูลอัพเดทจะรีบแจ้งไป แอดไลน์แล้วขึ้นชื่อวรดา</t>
  </si>
  <si>
    <t>คุณต่อ</t>
  </si>
  <si>
    <t>083-607-8290</t>
  </si>
  <si>
    <t>เลขาดูให้เจ้านายที่เ้ป็นคุณญี่ปุ่น</t>
  </si>
  <si>
    <t>คุณเบนซ์</t>
  </si>
  <si>
    <t>สอบถามห้องเหลือ / พอโทรกลับไปแจ้งว่าไม่สนใจแล้ว</t>
  </si>
  <si>
    <t>คุณก้อง</t>
  </si>
  <si>
    <t>โทรเข้า call center เห็นสื่อจาก IG</t>
  </si>
  <si>
    <t>คุณวิน</t>
  </si>
  <si>
    <t>ป๋อม</t>
  </si>
  <si>
    <t>084-623-9494</t>
  </si>
  <si>
    <t>สนใจดูอยู่เอง สอบถามห้องขนาดเริ่มต้น สอบถามเรื่องของการผ่อนดาวน์ ลค.แจ้งว่าสะดวกเข้าชมโครงการแค่เสาร์และอาทิตย์ และพอเชิญมาลค.บอกวันหยุดก็อยากพักผ่อนให้แอดไลน์ตามเบอร์ส่งข้อมูล พอแอดไปแล้ว ไลน์ไม่ขึ้นเลยโทรหาลูกค้า ลูกค้าบอกเดี่ยวขอตรวจสอบก่อนนะครับและจะติดต่อกลับมา</t>
  </si>
  <si>
    <t>น้อยกว่า 5 ล้านบาท</t>
  </si>
  <si>
    <t>ติดประชุมอยู่ 10.06am</t>
  </si>
  <si>
    <t>ตัดสายทิ้ง</t>
  </si>
  <si>
    <t>แอปเปิ้ล</t>
  </si>
  <si>
    <t>0656955978/0998205291</t>
  </si>
  <si>
    <t xml:space="preserve">ทำบริษัทปล่อยเช่าอสังหาริมทรัพย์อยู่แล้ว พอดีแฟนอยากได้โซนเอกมัย ก็เลยดูเปรียเทียบทำเลนั้นอยู๋ ปกติลงทุน 1 นอน งบไม่เกิน6 ล้าน </t>
  </si>
  <si>
    <t>คุณมธุรดา</t>
  </si>
  <si>
    <t>แจ้งว่าดูอยู่เอง 1หรือ2ห้องนอน ไม่ได้ตั้งงบไว้ ปัจจุบันอยู่บ้านแถวพระราม9 ไม่สะดวกให้ไลน์</t>
  </si>
  <si>
    <t>หญิง</t>
  </si>
  <si>
    <t>แอดไลน์จากเบอร์ได้เลย แจ้งสนใจ1ห้องนอน แต่ยังนัดหมายไม่ได้ ไม่ค่อยมีเวลา หากว่างละทักมาเอง</t>
  </si>
  <si>
    <t>ซู</t>
  </si>
  <si>
    <t xml:space="preserve">ลค บอกว่าสนใจหรือไม่สนใจก็ไม่รู้ อยากได้ข้อมูล เผื่อดูๆไว้ แจ้งว่าไม่ได้อยู่ กทม แต่พอถามไปถามมา บอกว่าอยู่มีนบุรี ถ้าจะดูห้องตัวอย่าง ม่ได้มาดูเอง ให้คนอื่นมาดู ดูทำเลไหนก็ได้ ที่เสร็จเร็ววหน่อยอยากลองแบบเช่าดูก่อน ถ้าชอบแล้วค่อยซื้อ เลยจะเสนอปิติ 101 </t>
  </si>
  <si>
    <t>ลค.จะwalk เข้ามาเลย</t>
  </si>
  <si>
    <t>หมวย</t>
  </si>
  <si>
    <t>สอบถาม1ห้องนอน 2ห้องนอน ราคาแต่ละtype เป็นยังไง ไม่นัดหมาย แจ้งว่าสะดวกแจกผ่านทางไลน์</t>
  </si>
  <si>
    <t xml:space="preserve">ปุ๋๋ย </t>
  </si>
  <si>
    <t>ดูไว้เพื่ออยู่เอง ปัจจุบันอยู่บ้านแถวบางนา แต่ว่าตอนนี้ขยับเข้ามาทำงานเส้นอโศก เลยมองหาคอนโดที่ใกล้เข้าาอีกหน่อย เมื่อวานขับรถผ่านเส้นเพชรบุรี เลยเห็นโครงการ นิช ไพร์ด ทองหฃ่อ-เพชรบุรี เบื้องต้นแจ้งแล้วว่าโครงการ นิชไพร์ด ทองหล่อ-เพชรบุรี sold out แล้ว และเสนอโครงการ นิช ไพร์ด เอกมัย และส่งข้อมูลโครงการให้ดูเบื้องต้น เชิญเข้าอีเว้น 17/11/24 ลูกค้าแจ้งว่ายังไม่แน่ ขอดูคิวงานก่อน</t>
  </si>
  <si>
    <t>คุณบุ๊ค</t>
  </si>
  <si>
    <t>วิสูตร</t>
  </si>
  <si>
    <t>แจ้งว่าดูลงทุน</t>
  </si>
  <si>
    <t>กร</t>
  </si>
  <si>
    <t>คุณกรดูไว้เพื่อพักอาศัย ค้าขายอยู่ในส่วนราชการ ไม่แจ้งว่าที่ไหน และไม่ได้เสียภาษี เคยติดบูโรเมื่อ20กว่าปีก่อน ไปดูโครงการบ้านมา ราคาประมาณ 4.2 ล้าน ก็กู้ไม่ผ่านธนาคารไม่ให้ผ่านเลย ตัวคุณกรอายุ57 ไม่มีผู้กู้ร่วม เพราะลูกหลานก็มีภาระของตัวเองไปหมดแล้ว ลค อยากรู้ว่าคอนโดตั้งอยู่ตรงซานติก้าเก่ารึป่าว และถ้ากู้ไม่ผ่านจะคืนเงินไหม</t>
  </si>
  <si>
    <t>อาร์ต</t>
  </si>
  <si>
    <t>พลอย</t>
  </si>
  <si>
    <t>จะชมโครงการหลังปีใหม่</t>
  </si>
  <si>
    <t>เสถียรพร</t>
  </si>
  <si>
    <t>นัดหมายเข้าชมโครงการวันนี้</t>
  </si>
  <si>
    <t xml:space="preserve">คุณติ๊ก </t>
  </si>
  <si>
    <t xml:space="preserve">เป็นผู้หญิงค่อนข้างมีอายุ 50+ มองหาคอนโดที่เลี้ยงสัตว์ได้ เพราะว่าเลี้ยงน้องแมว สนใจของเราเพราะมีเรื่อง service ขี้เกียจทำความสะอาดห้องเอง มองเทียบกับอพาร์ทเม้น ซอยมหาวงศ์ แถวสำโรง ได้ราคาพร้อมตกแต่งมา 4.9 ล้าน ถ้าสะดวกเข้าชมโครงการ จะเข้ามาวันธรรมดาช่วงเวลางาน ตอนนี้พักอยู่สุขุมวิท62 </t>
  </si>
  <si>
    <t xml:space="preserve">คุณโบว์ ดูอยู่เอง บ้านอยู่เอกมัย12 มีคอนโดivy ทองหล่ออยู่แล้ว สนใจที่นี่เพิ่มเติมเพราะสามารถเลี้ยงน้องได้ ยังไม่ได้ตั้งงบ มีไปดูโนเบิลทองหล่อมา 72 ตร.ม. ประมาณ 14 mb.  สอบถามงบประมาณลูกค้าแจ้งยังไม่ได้ตั้งงบ </t>
  </si>
  <si>
    <t xml:space="preserve">คุณอรจิรา </t>
  </si>
  <si>
    <t>คุณลิส</t>
  </si>
  <si>
    <t>สนใจห้องเลี้ยงสัตว์ เลี้ยงแมว 1 ตัว ถามว่ามีห้องว่างไหม ถ้าไม่มีจะได้ไม่เสียเวลามา</t>
  </si>
  <si>
    <t>พัชรา</t>
  </si>
  <si>
    <t>กวาง</t>
  </si>
  <si>
    <t xml:space="preserve"> call in ขับรถผ่านแล้วโทรถาม ว่ายังมีห้องว่างมั้ย คอนโดเสร้จพร้อมอยู่ตอนไหน ขายไปแล้วเท่าไหร่ อาจนัดหมายเข้าชมหลังสงกรานต์</t>
  </si>
  <si>
    <t>คุณปัน</t>
  </si>
  <si>
    <t>เข้ามาแล้ว callin วันที่ 14 จดเบอร์ไม่ทัน</t>
  </si>
  <si>
    <t>เน</t>
  </si>
  <si>
    <t xml:space="preserve">สนใจอยู่เอง 2 ห้องนอน ไม่เคยอยู่คอนโดมาก่อน อยากเห็น space ภายในห้องว่ากว้างแค่ไหน เลยจะขอเข้าชมโครงการก่อน เทียบหลายที่ ไม่ได้แจ้งว่าเทียบที่ไหนบ้าง  จะเข้าชมโครงการประมาณเที่ยง +- </t>
  </si>
  <si>
    <t>ลค ต่างชาติ เข้ามา14.00 12/05/2025</t>
  </si>
  <si>
    <t>คุณปอน</t>
  </si>
  <si>
    <t xml:space="preserve">ดูไว้อยู่เอง 1และ2นอน ขอคุยกับครอบครัวก่อนแล้วจะนัดเข้ามาชม </t>
  </si>
  <si>
    <t xml:space="preserve">KC </t>
  </si>
  <si>
    <t>แบงค์</t>
  </si>
  <si>
    <t xml:space="preserve">คุณบี </t>
  </si>
  <si>
    <t xml:space="preserve">หาชั้นเลี้ยงสัตว์ </t>
  </si>
  <si>
    <t xml:space="preserve">อยากได้1ห้องนอน อยู่ภูเก็ต  ตั้งงบ5ล้าน 3เดือนเข้า กทม สักครั้ง แต่ไม่อยากพักโรงแรม  กลางเดือนหน้าอาจจะมีเข้ามา กทม อีกครั้ง ทำเล เจริญนคร ไข่แดง </t>
  </si>
  <si>
    <t>น้อง</t>
  </si>
  <si>
    <t>LP</t>
  </si>
  <si>
    <t>คุณพลอย 0801479678</t>
  </si>
  <si>
    <t xml:space="preserve">ภาระหนี้สูง </t>
  </si>
  <si>
    <t>nattapong 0805624965</t>
  </si>
  <si>
    <t>คุุณเค้ก</t>
  </si>
  <si>
    <t>สนใจ 2 ห้องนอน แต่เกินงบ</t>
  </si>
  <si>
    <t>คุณป๊อป</t>
  </si>
  <si>
    <t>ให้ไอดีไลน์</t>
  </si>
  <si>
    <t>ธนกร  0815557977</t>
  </si>
  <si>
    <t>ธันวา 0992836262</t>
  </si>
  <si>
    <t>ปฎิญญา 0884055207</t>
  </si>
  <si>
    <t>กอฟ 0842462465</t>
  </si>
  <si>
    <t>ลงทุน คุ้นชิน ทำเล นัด15.00 26/10/2024 ยังไม่ได้ถามงบ</t>
  </si>
  <si>
    <t xml:space="preserve">แอดไลน์ </t>
  </si>
  <si>
    <t>ลงnew lead แล้ว</t>
  </si>
  <si>
    <t>เข้ามาแล้วติดเรื่องระยะเวลาการก่อสร้าง</t>
  </si>
  <si>
    <t>ลงnew lead แล้ว เกินงบ ซื้อเฟลกซี่ไปแล้ว</t>
  </si>
  <si>
    <t>pitsamai joy  0897672779</t>
  </si>
  <si>
    <t xml:space="preserve">blue </t>
  </si>
  <si>
    <t>line bleublue</t>
  </si>
  <si>
    <t>tony</t>
  </si>
  <si>
    <t>ลค.บล้อคไลน์แอด</t>
  </si>
  <si>
    <t>พิชัย</t>
  </si>
  <si>
    <t>อี้</t>
  </si>
  <si>
    <t>นัดชมโครงการ</t>
  </si>
  <si>
    <t>ภูวกิตื์</t>
  </si>
  <si>
    <t>กชพร</t>
  </si>
  <si>
    <t>werojn86</t>
  </si>
  <si>
    <t>ธรรมรงค์ แซ่ลี</t>
  </si>
  <si>
    <t>คุยกับ ลค ทางไลน์ สนใจ2นอน 50-70 แพลนกลับไทยธันวา</t>
  </si>
  <si>
    <t>ann prapaporn</t>
  </si>
  <si>
    <t>อยู่เชียงใหม่</t>
  </si>
  <si>
    <t>ทักมาซ้ำ วันที่ 20/11</t>
  </si>
  <si>
    <t>วิน</t>
  </si>
  <si>
    <t>itim_am  097-2520130</t>
  </si>
  <si>
    <t>ลง REM แล้ว</t>
  </si>
  <si>
    <t>Zin PM</t>
  </si>
  <si>
    <t>Zpmcharles</t>
  </si>
  <si>
    <t xml:space="preserve">ปกติอยู่ตปท วันนี้อยู่ไทยวันสุดท้าย </t>
  </si>
  <si>
    <t>ชัยภัทร</t>
  </si>
  <si>
    <t>simon</t>
  </si>
  <si>
    <t>ใช้ชื่อแฟนจอง 3013</t>
  </si>
  <si>
    <t>bank</t>
  </si>
  <si>
    <t>18/11/2024 ลค.ไม่นัดเข้าชมโครงการ แจ้งให้ส่งใบเสนอราคาให้ แต่ยังไม่ได้ส่งมีแจ้งราคาเริ่มเต้น และแจ้งการผ่อนงวดดาวน์ ลูกค้าไม่อ่านและไม่ตอบ 10.58</t>
  </si>
  <si>
    <t>อีฟ</t>
  </si>
  <si>
    <t>น้ิภาพร</t>
  </si>
  <si>
    <t>นัดมกรา</t>
  </si>
  <si>
    <t>เบญ</t>
  </si>
  <si>
    <t>เข้ามาชมโครงการแล้ว ณัฐรุจา ออประเสริฐ</t>
  </si>
  <si>
    <t>วิิ</t>
  </si>
  <si>
    <t>วาสนา</t>
  </si>
  <si>
    <t>ปิติ</t>
  </si>
  <si>
    <t>vitus</t>
  </si>
  <si>
    <t>มิ้ม</t>
  </si>
  <si>
    <t xml:space="preserve">อาจจะอยู่เองหรือปล่อย </t>
  </si>
  <si>
    <t xml:space="preserve">เข้ามาแล้ว </t>
  </si>
  <si>
    <t>ริชาร์ด</t>
  </si>
  <si>
    <t xml:space="preserve">Nguyen </t>
  </si>
  <si>
    <t>10.41 ไม่รับสาย</t>
  </si>
  <si>
    <t>แพทตี้</t>
  </si>
  <si>
    <t xml:space="preserve">korlan </t>
  </si>
  <si>
    <t xml:space="preserve">งบ 3.5 - 4 ล้าน ปกติลงทุนรัชดา ห้วยขวาง </t>
  </si>
  <si>
    <t>keng5311</t>
  </si>
  <si>
    <t>nook</t>
  </si>
  <si>
    <t>เอิร์น</t>
  </si>
  <si>
    <t>คุณพงศ์</t>
  </si>
  <si>
    <t xml:space="preserve">นิภาพรรณ เทพลิบ </t>
  </si>
  <si>
    <t>Ai</t>
  </si>
  <si>
    <t>luknara1506</t>
  </si>
  <si>
    <t>oat_ac</t>
  </si>
  <si>
    <t>norcondo</t>
  </si>
  <si>
    <t>pare</t>
  </si>
  <si>
    <t>คุณธนาคม</t>
  </si>
  <si>
    <t>@mayb1267</t>
  </si>
  <si>
    <t>Best</t>
  </si>
  <si>
    <t>id Line</t>
  </si>
  <si>
    <t>ไอรินทร์</t>
  </si>
  <si>
    <t>ดุสิตา</t>
  </si>
  <si>
    <t>nancejubu</t>
  </si>
  <si>
    <t xml:space="preserve">แจ้งข้อมูลทางไลน์แล้ว </t>
  </si>
  <si>
    <t>ady</t>
  </si>
  <si>
    <t>idadyboy</t>
  </si>
  <si>
    <t>sandy</t>
  </si>
  <si>
    <t>samdy47</t>
  </si>
  <si>
    <t>โอม</t>
  </si>
  <si>
    <t>socko</t>
  </si>
  <si>
    <t>มองหารูปแบบของตัว2นอน เลี้ยงน้องปอมอยู่ เน้นว่าใกล้ รพ สัตว์ แจ้งราคาเบื้องต้นไป ยังอยู่ในงบประมาณ อาจจะนัดวันศุกร์ 6/6 แต่ขอดูวันพรุ่งนี้ก่อน ว่าเคลียงานเสร็จไหม</t>
  </si>
  <si>
    <t>pamjiw</t>
  </si>
  <si>
    <t xml:space="preserve">ขอข้อมูล pet </t>
  </si>
  <si>
    <t>ขอข้อมูลโครงการ city view ชั้น 30-34 ถามราคา</t>
  </si>
  <si>
    <t>Wyooyen</t>
  </si>
  <si>
    <t xml:space="preserve">หา2ห้องนอน คุณเบส คุยไลน์แล้ว </t>
  </si>
  <si>
    <t xml:space="preserve">ใบหม่อน </t>
  </si>
  <si>
    <t xml:space="preserve">ไม่รับสาย </t>
  </si>
  <si>
    <t>supawan teanprateep</t>
  </si>
  <si>
    <t>superrr</t>
  </si>
  <si>
    <t xml:space="preserve">สอบถาม pet </t>
  </si>
  <si>
    <t>khun mika</t>
  </si>
  <si>
    <t xml:space="preserve">ติดต่อทางไลน์ </t>
  </si>
  <si>
    <t>SUM ของ Amount</t>
  </si>
  <si>
    <t>31 - 40 ปี รวม</t>
  </si>
  <si>
    <t>51 - 60 ปี รวม</t>
  </si>
  <si>
    <t>41 - 50 ปี รวม</t>
  </si>
  <si>
    <t>21 - 30 ปี รวม</t>
  </si>
  <si>
    <t>เพื่ออยู่อาศัย รวม</t>
  </si>
  <si>
    <t>Summary 
1. ขาความต่อเนื่องในการทำโฆษณา
2. ก่อนทำโฆษณาออกไป ไม่มีการทำ Awarness
หรือ Seeding เพื่อลองรับการ Search หาข้อมูลโครงการ
3. ความหลากหลายของสื่อMaterial ในการนำมาใช้การเก็บlead น้อย/ Perspective ไม่พร้อม</t>
  </si>
  <si>
    <t>สยามพารากอน</t>
  </si>
  <si>
    <t>central laoprao</t>
  </si>
  <si>
    <t>รามคำแหง</t>
  </si>
  <si>
    <t>emquartier central world</t>
  </si>
  <si>
    <t>ลาดพร้าว</t>
  </si>
  <si>
    <t>พัมนาการ</t>
  </si>
  <si>
    <t>อ่อนนุช</t>
  </si>
  <si>
    <t>คลองสามวา</t>
  </si>
  <si>
    <t>ราคา  รูปแบบห้อง</t>
  </si>
  <si>
    <t>rhythum parkทองหล่อ reference</t>
  </si>
  <si>
    <t>ป้ายโฆษณาเอกมัย14</t>
  </si>
  <si>
    <t>Facebook รวม</t>
  </si>
  <si>
    <t>rhythum</t>
  </si>
  <si>
    <t>Website SENA รวม</t>
  </si>
  <si>
    <t>ไม่รับสาย14.26</t>
  </si>
  <si>
    <t>ไม่รับสาย12.10</t>
  </si>
  <si>
    <t>ไม่รับสาย 13.27</t>
  </si>
  <si>
    <t>ไม่รับสาย 16.57</t>
  </si>
  <si>
    <t>ไม่รับสาย11.32</t>
  </si>
  <si>
    <t>ลครับสายแจ้งว่าไม่สนใจแล้วครับแค่โทรมาสอบถามเฉยๆ</t>
  </si>
  <si>
    <t>081-922-5608</t>
  </si>
  <si>
    <t>คุณก้อง โทรเข้ามา ดูไว้พักอาศัย สะดวกเข้ามาวันนี้ 15.30-16.00</t>
  </si>
  <si>
    <t>ไม่รัับสายทั้ง2เบอร์</t>
  </si>
  <si>
    <t>ไม่รัับสาย13.35</t>
  </si>
  <si>
    <t>ไม่่รับสาย 14.08</t>
  </si>
  <si>
    <t>สนใจโครงการอยู่ แต่ยังไม่ว่างเข้าชมเลย ผมไม่ได้ทำงานออฟฟิ เลยแจ้งวันหยุดไม่ได้ แต่ถ้าจะเข้ามา จะแจ้ง</t>
  </si>
  <si>
    <t>ไม่่รับสาย 16.56</t>
  </si>
  <si>
    <t>ไม่รับสาย 11.58</t>
  </si>
  <si>
    <t>คุณ1423</t>
  </si>
  <si>
    <t>testsenaidea@gmail.com</t>
  </si>
  <si>
    <r>
      <rPr>
        <rFont val="&quot;lucida grande&quot;, tahoma, verdana, arial, sans-serif"/>
        <color rgb="FF362B36"/>
      </rPr>
      <t>086-8995544</t>
    </r>
  </si>
  <si>
    <r>
      <rPr>
        <rFont val="&quot;lucida grande&quot;, tahoma, verdana, arial, sans-serif"/>
        <color rgb="FF362B36"/>
      </rPr>
      <t>086-8995544</t>
    </r>
  </si>
  <si>
    <t>คุณสุวรรณี นักลงทุน ยังไม่ได้แจ้งงบ แต่บอกราคาเฉลี่ยต่อตารางเมตรแล้ว</t>
  </si>
  <si>
    <t>มาไม่ไหว เพราะว่ากินยาระบายไป เลื่อนนัดเป็นวันที่10/9/2024</t>
  </si>
  <si>
    <t>เลื่อนนัดเป็น 11 14.00</t>
  </si>
  <si>
    <t>เลื่อนนัดเป็นเสาร์ 14 เวลาบ่าย2-3</t>
  </si>
  <si>
    <t>คอนเฟิร์มนัด</t>
  </si>
  <si>
    <r>
      <rPr>
        <rFont val="&quot;lucida grande&quot;, tahoma, verdana, arial, sans-serif"/>
        <color rgb="FF362B36"/>
      </rPr>
      <t>086-8995544</t>
    </r>
  </si>
  <si>
    <r>
      <rPr>
        <rFont val="&quot;lucida grande&quot;, tahoma, verdana, arial, sans-serif"/>
        <color rgb="FF362B36"/>
      </rPr>
      <t>086-8995544</t>
    </r>
  </si>
  <si>
    <t>Boualieng Khithsavath</t>
  </si>
  <si>
    <t>063-4358979</t>
  </si>
  <si>
    <t>ลูกค้าไม่ค่อยสะดวกคุย ให้แอดไลน์และส่งข้อมูลให้ทางไลน์ อยากได้รายละเอียดเล็กน้อย เอาไปศึกษา อาจดูไว้ลงทุน ให้ส่งข้อมูลให้ดูก่อน</t>
  </si>
  <si>
    <t>ส่งข้อมูลทางไลน์แต่ไม่ตอบ</t>
  </si>
  <si>
    <t>kanwalai</t>
  </si>
  <si>
    <t>ลค.เข้าชมโครงการแล้ว สนใจดูอยู่เอง 1 ห้องนอน เสนอ 2501 ลค.แจ้งว่าต้องกลับไปปรึกษาแฟนที่เป็นชาวสิงคโปร์ก่อน</t>
  </si>
  <si>
    <t>ไม่รับสาย 11.01</t>
  </si>
  <si>
    <t>ลูกค้าแจ้งว่า ปรึกษาแฟนอยู่ แฟนอยากรอดู reference</t>
  </si>
  <si>
    <t>โทรไปเสนอแคมเปญพิเศษสำหรับลูกค้าที่เคยwalk มาแล้ว จะมีดีลพิเศษภายในวันเสาร์และวันอาทิตย์นี้ ลูกค้าแจ้งพรุ่งนี้สัก4โมงเย็น โทรมาฟอลโล่อีกที จะดูเวลาว่าลงคลาสโยคะช่วงกี่โมง อาจจะนัดเข้ามาวันเสาร์อีกครั้ง</t>
  </si>
  <si>
    <t>19/9 ไม่รับสาย</t>
  </si>
  <si>
    <t>20/9 ไม่รับสาย</t>
  </si>
  <si>
    <t>22/9 ไม่รับสาย</t>
  </si>
  <si>
    <t>24/9 ไม่รับสาย14.21</t>
  </si>
  <si>
    <t>27/9 ไม่รับสาย เลยติดามผ่านทางไลน์ลูกค้าแจ้งว่าไม่สนใจแล้วเพราะแฟนไม่ชอบทำเลของโครงการ</t>
  </si>
  <si>
    <t xml:space="preserve">แก้ว บุญนาค </t>
  </si>
  <si>
    <t>064-5438383</t>
  </si>
  <si>
    <t>เจ้าของเบอร์โทร ไม่ได้ชื่อแก้ว คนชื่อแก้ว เป็นเพื่อนกับเจ้าของเบอร์โทร บ้านอยู่โคราช วันที่7 กย มีโครงการคอนโด และ อื่นๆ โทรหาเบอร์นี้ประมาณ 30 สายแล้ว</t>
  </si>
  <si>
    <t>095-7977293</t>
  </si>
  <si>
    <t>สุรพล ทองคำแดง ลงทะเบียนซ้ำมาในชื่อ แก้ว บุญนาค ไม่ได้สนใจคอนโด</t>
  </si>
  <si>
    <r>
      <rPr>
        <rFont val="Angsana New"/>
        <color rgb="FF000000"/>
        <sz val="15.0"/>
      </rPr>
      <t>คุณKonstanti</t>
    </r>
    <r>
      <rPr>
        <rFont val="Angsana New"/>
        <color rgb="FF000000"/>
        <sz val="15.0"/>
      </rPr>
      <t>n</t>
    </r>
  </si>
  <si>
    <t>คุณนาย อะแดป แซ่โค้ว</t>
  </si>
  <si>
    <t>เสมา ชมสิริ</t>
  </si>
  <si>
    <t>097-1279098</t>
  </si>
  <si>
    <t>พิริญญา</t>
  </si>
  <si>
    <t xml:space="preserve">ลูกค้าดูไว้อยู่เอง สนใจห้อง 1 bed plus งบประมาณ 6.00-6.5 ล้าน ดูโครงการ เส้นเอกมัย เพชรบุรี พระราม 9 บ้านอยู่แถวเลียบด่วนรามอินทรา นัดชมโครงการ วันพุธ เวลา 13.00 </t>
  </si>
  <si>
    <t>คอนเฟิร์มนัดเข้าชมโครงการ เวลา 16.00</t>
  </si>
  <si>
    <t>ขอเลื่อนเข้าชมโครงการ ยังติดประชุม ถ้าเข้ามาจะแจ้งก่อน 2 ชม</t>
  </si>
  <si>
    <t>ไม่ชอบรูปแบบห้อง</t>
  </si>
  <si>
    <t>สุรพันธ์ุ</t>
  </si>
  <si>
    <t>091-961-4659</t>
  </si>
  <si>
    <t>karliquier</t>
  </si>
  <si>
    <t>ดูไว้พักอาศัยเอง วางงบไว้ประมาณ 7 ล้าน อยากได้ห้อง 34.5 ตารางเมตรขึ้นไป คุ้นชินทำเลอยู่แล้ว บ้านอยู่เอกมัย ทำงานเอกมัย สะดวกเข้าชมโครงการวันธรรมดา แต่ยังไม่ได้นัดวัน</t>
  </si>
  <si>
    <t>ไม่รับสาย 16.10</t>
  </si>
  <si>
    <t>ไม่รับสาย 10.38</t>
  </si>
  <si>
    <t>นัดชมโครงการวันพฤหัส 17.00 (3/10)</t>
  </si>
  <si>
    <t>ไม่รับสาย 12.11</t>
  </si>
  <si>
    <t>นวพล บัวเพชร</t>
  </si>
  <si>
    <t>061-8566021</t>
  </si>
  <si>
    <t>ลูกค้าดูไว้ลงทุน แจ้งว่าสนใจโครงการพรีเซล ปัจจุบันลงทุนหลายที่ เช่น นนทบุรี ลาดพร้าว สุราษ (ลูกค้าพูดจาแปลกๆ พูดไม่ค่อยรู้เรื่อง) ถามเรื่องงบ บอกว่า ตั้งไว้สัก 10 ล้านได้มั้ย ขอนัดลูกค้าเข้าชมโครงการ วันนี้ลูกค้าไม่สะดวก จะเข้าชมวันที่ 24 เพราะต้องรอให้หวยออกวันที่ 16 ก่อน แต่ทางเซลล์ขอนัดลูกค้าเข้าชมพรุ่งนี้ 11 กย เวลา 16.00 ลูกค้าตกลงจะเข้าชม</t>
  </si>
  <si>
    <t>10.12 ไม่รับสาย เปลี่ยนเบอร์โทรประมาณ 5 เครื่อง ไม่รับสาย</t>
  </si>
  <si>
    <t>ลูกค้าดูลงทุน1ห้องนอน ถามเรื่องงบประมาณ แจ้งว่าต้องปรึกษากับบริษัทก่อน เลยถามว่าทำไมต้องปรึกษาลูกค้าตอบมางงๆ ไม่ได้ใจความ ถามอะไรไปก็ไม่ค่อยได้คำตอบ ลูกค้าพูดจางงๆ แจ้งว่าวันนี้บ่าย3 จะเข้ามาชมโครงการ</t>
  </si>
  <si>
    <t xml:space="preserve">ลูกค้าไม่ได้สนใจจริงๆ พูดไม่รู้เรื่อง </t>
  </si>
  <si>
    <t xml:space="preserve">                                         </t>
  </si>
  <si>
    <t>tranya</t>
  </si>
  <si>
    <t>098-156-1555</t>
  </si>
  <si>
    <t>ดูไว้ลงทุนปล่อยเช่า อยากได้ 1 bed plus ขึ้นไป งบไม่แจ้งมา เมื่อวานเพิ่งมาดู C เอกมัยไป ราคาต่อตารางเมตรเขาถูกกว่าของเรา แต่ลูกต้าก็เข้าใจเพราะว่ามันคือคอนโดที่เสร็จมาสักพักแล้ว นัดเข้าชมวันที่12/9/2024 เวลา 15.00</t>
  </si>
  <si>
    <t xml:space="preserve">คอนเฟิร์มนัด </t>
  </si>
  <si>
    <t>ไม่สะดวกคุย เดี๋ยวโทรกลับ 10.50</t>
  </si>
  <si>
    <t>ไม่รับสาย 12.13</t>
  </si>
  <si>
    <t>ไม่รับสาย 12.54</t>
  </si>
  <si>
    <t>wไม่รับสาย 16.18</t>
  </si>
  <si>
    <r>
      <rPr>
        <rFont val="Angsana New"/>
        <color rgb="FF000000"/>
        <sz val="15.0"/>
      </rPr>
      <t>คุณปิยบุตร สัจจา</t>
    </r>
  </si>
  <si>
    <r>
      <rPr>
        <rFont val="&quot;lucida grande&quot;, tahoma, verdana, arial, sans-serif"/>
        <color rgb="FF362B36"/>
      </rPr>
      <t>10/9 ลคแจ้งไม่ได้ทำการลงทะเบียน หลานเอาโทรศัพท์ไปเล่น ตัวเองอยู่ต่างจังหวัด</t>
    </r>
  </si>
  <si>
    <t>ปิยบุตร สัจจา</t>
  </si>
  <si>
    <t>วิสันต์ พุทธราชา</t>
  </si>
  <si>
    <t>081-8905755</t>
  </si>
  <si>
    <t xml:space="preserve">คุณวิน (ลักษณะเป็นแขก มีบัตรประชาชนไทย )ติดต่อ call in เข้ามา สอบถามข้อมูล และนัดหมายเข้าชมโครงการ ในวันเดียวกัน 10.9.24 เดินทางมาโดยรถส่วนตัว บ้านอยู่ หลังซอยเอกมัย 28 ทำธุรกิจส่วนตัวเกี่ยวกับซื้อที่ดินมาแล้วทำบ้านขาย สนใจดูห้องรูปแบบ 1bed plus และ 2 bed ไว้เพื่อลงทุน มีพอตอยู่หลายที่ ตั้งงบประมาณ 5-6 ล้านบาท เคยเห็นโฆษณาโครงการนานมาแล้ว ตารางเมตรละประมาณ 140000+ เข้าชมโครงการแล้วชอบ แต่ว่ารีบ มีธุระต้องไปทำ ให้ส่งรายละเอียดราคาให้ทางไลน์ก่อน ไม่สามารถตัดสินใจได้ทันที ต้องกลับไปปรึกษากับภรรยา   </t>
  </si>
  <si>
    <t xml:space="preserve">ส่งรายละเอียด layout ห้องทางไลน์ </t>
  </si>
  <si>
    <t>ลูกค้าแจ้งว่า  คือผมกับภรรยากำลังได้ไปดูreference ของ sc asset เอกมัย ราคา เริ่มต้น 180,000 กว่าคือตึกเค้าอยู่ไกลกับคุณเลยครับโลเคชั่นดีกว่าผมก็ยังไม่แน่ใจครับกำลังจะดูนะครับ เพราะว่าภรรยาผมมีบ้านของบางกอกบูเลอวาร์ดอยู่เอเซียเสร็จอยู่แล้วเลยได้ราคาส่วนลดดีครับ ถ้าของคุณราคาลงมาได้ อาจจะพิจารณาครับเพราะว่าของคุณน่ะได้ตึกหลัง ไม่ใช่ตึกหน้า ขอคิดดูก่อนครับเพราะราคาสูงเกิน</t>
  </si>
  <si>
    <t>คุณอุ๋ย</t>
  </si>
  <si>
    <t>anatp</t>
  </si>
  <si>
    <t>คุณอุ๋ยปัจจุบันอยู่ตปท สอบถามเรื่อง pet หากได้รายละเอียดแล้วให้แจ้งมาทางไลน์</t>
  </si>
  <si>
    <t xml:space="preserve">อัพเดทเรื่องpet ให้ลูกค้าทราบผ่านทางไลน์แล้ว </t>
  </si>
  <si>
    <t xml:space="preserve">อัพเดท ลูกค้าสอบถามจอง+สัญญา ผ่อนดาวน์ของ 2 ห้องนอน เท่าไหร่ </t>
  </si>
  <si>
    <t xml:space="preserve">สอบถามอัพเดทจากลูกค้า หลังจากทราบงวดดาวน์ </t>
  </si>
  <si>
    <t>ไลน์อัพเดท กับลูกค้า ลูกค้าไม่ตอบไลน์</t>
  </si>
  <si>
    <t>6/10 คุณอุ๋ยแจ้งว่า ยังสนใจอยู่แต่ไม่รีบซื้อ ต้องรอโบนัสช่วงมีนาคม ลค.แจ้งหากเรามีวาสนาต่อกัน ก็จะได้ซื้อขายด้วยกัน</t>
  </si>
  <si>
    <t>จิตพิศุทธิ์ ปลอดภัย</t>
  </si>
  <si>
    <r>
      <rPr>
        <rFont val="&quot;lucida grande&quot;, tahoma, verdana, arial, sans-serif"/>
        <color rgb="FF362B36"/>
      </rPr>
      <t>jitpisutpp@gmail.com</t>
    </r>
  </si>
  <si>
    <t>ไม่รับสาย 17.02</t>
  </si>
  <si>
    <t>ไม่รับสาย 10.51</t>
  </si>
  <si>
    <t>ไม่รับสาย 13.53pm</t>
  </si>
  <si>
    <t>ไม่รับสาย 17.32</t>
  </si>
  <si>
    <t>ไม่รับสาย 9.48am</t>
  </si>
  <si>
    <t>19/9 ไม่รับสาย 11.45</t>
  </si>
  <si>
    <t>20/9 ไม่รับสาย14.02</t>
  </si>
  <si>
    <t>ไม่รับสาย16.41/ 24/9 แจ้งไม่ได้ลงทะเบียนเข้ามา</t>
  </si>
  <si>
    <t xml:space="preserve">คุณจารึก </t>
  </si>
  <si>
    <r>
      <rPr>
        <rFont val="&quot;lucida grande&quot;, tahoma, verdana, arial, sans-serif"/>
        <color rgb="FF362B36"/>
      </rPr>
      <t>โทรหาลูกค้าอีกครั้ง ตอนแรกพอบอกขอสายคุณจารึก ลูกค้าตอบครับ แต่พอบอกว่าโทรมาจากโครงการคอนโด ถามกลับมาว่าใครจะซื้อ ก็เลยบอกว่าเห็นคุณจารึกลงทะเบียนเข้ามา ลูกค้าตอบกลับมาว่าผมไม่ใช่จารึก พอดีเขาชาตแบตไว้ แล้วรีบตัดสายไป เปิดFBดูแล้ว คือไม่ใช่กลุ่มลูกค้าเราค่ะ</t>
    </r>
  </si>
  <si>
    <t>ชัชชาย</t>
  </si>
  <si>
    <t>084-1011554</t>
  </si>
  <si>
    <t>navandatan@gmail.com</t>
  </si>
  <si>
    <t>navandatan</t>
  </si>
  <si>
    <t>สนใจ 1 bed ขนาด 40 ตรม ดูไว้อยู่เอง ปัจจุบันอยู่แถว รัชดา คุ้นทำเลเอกมัย ยังไม่สะดวกเข้าชม ให้โทรหาอีกที วันอาทิตย์ที่ 22 กย เพื่อนัดเข้าชม ให้ส่งข้อมูลให้ทางไลน์ก่อน</t>
  </si>
  <si>
    <t xml:space="preserve">ตอนนี้ไม่ได้สนใจแล้ว </t>
  </si>
  <si>
    <t>คุณธนกฤต บัววันเพ็ญ</t>
  </si>
  <si>
    <t>065-3565929</t>
  </si>
  <si>
    <t>thanakrit9669@gmail.com</t>
  </si>
  <si>
    <t>Thanakrit541</t>
  </si>
  <si>
    <t>C1 - ขอข้อมูลละเอียดแต่ยังไม่นัดเข้าชม</t>
  </si>
  <si>
    <r>
      <rPr>
        <rFont val="&quot;lucida grande&quot;, tahoma, verdana, arial, sans-serif"/>
        <color rgb="FF362B36"/>
      </rPr>
      <t>13/9 ดูอยู่เอง 1 ห้อวนอน 29-31 ตร.ม. เพียงพอ งบไม่ได้อยากสูงมาก ไม่เกิน 5 mb ช่วงนี้ยังไม่สะดวกนัดหมายเข้าชมโครงการเพราะจะไปมีงานคอนเสิตที่ เกาเหลี ลค.เป็นผจกส่วนตัวของเบิ้ลปทุมราช ให้แอดไลน์ส่งข้อมูลไว้ก่อน เดี๋ยวจะทำนัดเข้าชโครงการอีกที 11.07</t>
    </r>
  </si>
  <si>
    <t>กลับจากเกาหลีแล้ว แต่ยังไม่สะดวกนัดหมายอัดรายการยาวๆ ไปประมาณ2อาทิตย์เลยจะยุ่งๆ ปลายๆสัปดาห์หน้าลองโทรมาอีกที สักประมาณ28-29/9</t>
  </si>
  <si>
    <t>คุณธนกฤตอแจ้งว่าไม่ได้ดูซื้อเอง ดูให้น้อง แต่ตอนนี้น้องลังเลว่าอาจจะไปซื้อบ้านเดี๋ยวยังไงแจ้งอีกที</t>
  </si>
  <si>
    <t>เพ็ญพิมล</t>
  </si>
  <si>
    <r>
      <rPr>
        <rFont val="&quot;lucida grande&quot;, tahoma, verdana, arial, sans-serif"/>
        <color rgb="FF362B36"/>
      </rPr>
      <t>Penwimol@hotmail.con</t>
    </r>
  </si>
  <si>
    <t xml:space="preserve">ไม่ใช่เบอร์คุณเพ็ญพิมล </t>
  </si>
  <si>
    <t>nathan chanakul keolasy</t>
  </si>
  <si>
    <t>natekeol</t>
  </si>
  <si>
    <t>ขอข้อมุลโครงการ รูปแบบห้อง ราคา ผ่านทางไลน์ สนใจดูไว้ลงทุน ลูกค้าขอให้ส่ง QR Line ให้ เพื่อส่งให้แม่ อยากให้แม่ดูไว้ลงทุน เป็นชาวต่างชาติ</t>
  </si>
  <si>
    <r>
      <rPr>
        <rFont val="Angsana New"/>
        <color rgb="FF000000"/>
        <sz val="15.0"/>
      </rPr>
      <t>คุณแนน ไชยวารินทร</t>
    </r>
    <r>
      <rPr>
        <rFont val="Angsana New"/>
        <color rgb="FF000000"/>
        <sz val="15.0"/>
      </rPr>
      <t>์</t>
    </r>
  </si>
  <si>
    <t>C3 : ยังไม่สะดวกคุย</t>
  </si>
  <si>
    <t>16.04 ดูไว้อยู่เอง แต่ยังไม่สะดวกคุย กำลังทำงานอยู่ ให่ติดต่อกลับ พรุ่งนี้ 13.9.24 เที่ยง</t>
  </si>
  <si>
    <r>
      <rPr>
        <rFont val="Angsana New"/>
        <color rgb="FF000000"/>
        <sz val="15.0"/>
      </rPr>
      <t>Aphinya</t>
    </r>
  </si>
  <si>
    <r>
      <rPr>
        <rFont val="&quot;lucida grande&quot;, tahoma, verdana, arial, sans-serif"/>
        <color rgb="FF362B36"/>
      </rPr>
      <t>ลค. ตั้งงบ3ล้านกว่าไม่เกิน4 ยังไม่สะดวกนัดหมาย ส่งนมากสะดวกแค่วันธรรมดา ดูอยู่เอง 1 นอน เดี่ยวขออดูวันว่างละโทรเข้ามานัดเอง</t>
    </r>
  </si>
  <si>
    <t>ไม่รับสาย 9.47</t>
  </si>
  <si>
    <t>14/9 ลคแจ้ง สนใจ1นอน นัด 24/9 บ่าย3</t>
  </si>
  <si>
    <t>24/9 ไม่รับสาย14.22</t>
  </si>
  <si>
    <t>8/10 ไม่สนใจแล้ว เกินงบ</t>
  </si>
  <si>
    <t>คุณชยุติ ดีทองหลาง (เก่ง)</t>
  </si>
  <si>
    <t>ดูไว้อยู่เอง อยากได้2ห้องนอน งบไม่เกิน10ล้าน นัดหมายเข้าชมโครงการวันอาทิตย์ที่ 15/9/2024 เวลา 15.00</t>
  </si>
  <si>
    <t xml:space="preserve">ส่งภาพแอด ส่วนลด 3 แสน ไปใหลูกค้า </t>
  </si>
  <si>
    <t xml:space="preserve">รอเทียบreference คุณเก่งคุณแจน </t>
  </si>
  <si>
    <t>ไม่รับสาย/16.09 ไม่รับสาย</t>
  </si>
  <si>
    <t>จอง reference</t>
  </si>
  <si>
    <t>สุุวิทย์ ยอดวารี</t>
  </si>
  <si>
    <t>E2 - ลีดที่ไม่ได้คุณภาพจากเหตุผลอื่นๆ</t>
  </si>
  <si>
    <t>ลูกค้าดูแปลกๆ ดูไว้ลงทุนปล่อยเช่า งบ10ล้าน พอถามว่าปกติลงทุนแถวไหน บอกบางนา ถามชื่อโครงการ ตอบว่าhamthon ก้เลยถามย้ำ ว่าโครงการอะไรนะคะ ตอบกลับมาว่าพระราม2 เหมือนตอบมั่วๆ นัดหมาย 15/9/24 เวลา 14 โมง</t>
  </si>
  <si>
    <t xml:space="preserve">เลื่อนนัดเป็นบ่าย2 </t>
  </si>
  <si>
    <r>
      <rPr>
        <rFont val="&quot;Google Sans&quot;, Roboto, sans-serif"/>
        <color rgb="FF1F1F1F"/>
        <sz val="9.0"/>
      </rPr>
      <t>ลค อยู่นครศรีธรรมราช ตอนที่นัดหมายก็คืออยู่นคร ตั้งงบ 36000 พูดไมม่รู้เรื่อง บอกซื้อบ้านไว่้ที่สุขุมวิท ชื่อโครงการตอบไม่ได้ ตอบว่ามีบางนาด้วย หมู่บ้านนิกิ ประเทศญี่ปุ่น ผมจำชื่อไม่ได้</t>
    </r>
  </si>
  <si>
    <r>
      <rPr>
        <rFont val="Angsana New"/>
        <color rgb="FF000000"/>
        <sz val="15.0"/>
      </rPr>
      <t>คุณวิชชุตา จันทรา</t>
    </r>
  </si>
  <si>
    <r>
      <rPr>
        <rFont val="Tahoma"/>
        <color rgb="FF333333"/>
        <sz val="9.0"/>
      </rPr>
      <t>tarnnie.j@gmail.com</t>
    </r>
  </si>
  <si>
    <r>
      <rPr>
        <rFont val="Tahoma"/>
        <color rgb="FF333333"/>
        <sz val="9.0"/>
      </rPr>
      <t>Wichutar1</t>
    </r>
  </si>
  <si>
    <t>ให้ติดต่อวันอาทิตย์ 5โมงเย็น</t>
  </si>
  <si>
    <t>ไม่สะดวกคุย</t>
  </si>
  <si>
    <t>ดูไว้อยู่เอง สนใจ 1 ห้องนอน ทำงานแถวพระโขนง ดูไว้หลายทำเล ดู อ่อนนุช พระรามสี่ เอกมัย ทองหล่อ ตั้งงบไม่เกิน 3 ล้าน แจ้งราคา เริ่มต้น 4.99 ลูกค้าแจ้งว่า ราคาเกินงบไม่มาก เลยไม่เข้าชมห้องตัวอย่าง</t>
  </si>
  <si>
    <r>
      <rPr>
        <rFont val="Angsana New"/>
        <color rgb="FF000000"/>
        <sz val="15.0"/>
      </rPr>
      <t>ชนิดาภา ยังเจริญ</t>
    </r>
  </si>
  <si>
    <t>15/9 ลค.สนใจอยู่เอง งบ2ลบ. สนใจ 1 bed plus พูดจาไม่ค่อยเข้าใจ พอโทรไปและแนะนำตัว ลูกค้าบอก ดูไปเรื่อยๆค่ะไม่ได้เข้าไป เบื้องต้นขอแอดไลน์ไปให้ข้อมูล 16.20</t>
  </si>
  <si>
    <r>
      <rPr>
        <rFont val="Angsana New"/>
        <color rgb="FF000000"/>
        <sz val="15.0"/>
      </rPr>
      <t>คุณพรปรภา โฮลลิส</t>
    </r>
  </si>
  <si>
    <r>
      <rPr>
        <rFont val="Tahoma"/>
        <color rgb="FF333333"/>
        <sz val="9.0"/>
      </rPr>
      <t>(065) 141-6289</t>
    </r>
  </si>
  <si>
    <r>
      <rPr>
        <rFont val="Tahoma"/>
        <color rgb="FF333333"/>
        <sz val="9.0"/>
      </rPr>
      <t>sangtawan_888</t>
    </r>
  </si>
  <si>
    <t xml:space="preserve">16/9 ปิดเครื่อง 17/9 ปิดเครื่อง </t>
  </si>
  <si>
    <t>ปิดเครื่อง / แอดไลน์แล้วแต่ลูกค้าไม่อ่าน และไม่ตอบ</t>
  </si>
  <si>
    <t>ปิดเครื่อง 18.20</t>
  </si>
  <si>
    <t>18/9ปิดเครื่อง 9.44</t>
  </si>
  <si>
    <t>18/9 ปิดเครื่อง 15.37</t>
  </si>
  <si>
    <t>ปิดเครื่อง 11.38 ไลน์ไม่ตอบ</t>
  </si>
  <si>
    <t>ปิดเครื่อง 15.25</t>
  </si>
  <si>
    <t>ปิดเครื่อง 10.52</t>
  </si>
  <si>
    <t>ปิดเครื่อง 14.06</t>
  </si>
  <si>
    <t>ปิดเครื่อง16.36 / 28/9 ปิดเครื่อง12.55 / 9/10 ปิดเครื่อง</t>
  </si>
  <si>
    <t>คุณศิญาภัสร์ ไชยชินรัศมิ</t>
  </si>
  <si>
    <r>
      <rPr>
        <rFont val="Tahoma"/>
        <color rgb="FF333333"/>
        <sz val="9.0"/>
      </rPr>
      <t>(094) 535-4914</t>
    </r>
  </si>
  <si>
    <r>
      <rPr>
        <rFont val="&quot;lucida grande&quot;, tahoma, verdana, arial, sans-serif"/>
        <color rgb="FF362B36"/>
      </rPr>
      <t>believe1puy@gmail.com</t>
    </r>
  </si>
  <si>
    <r>
      <rPr>
        <rFont val="Tahoma"/>
        <color rgb="FF333333"/>
        <sz val="9.0"/>
      </rPr>
      <t>Pui_Sirada</t>
    </r>
  </si>
  <si>
    <t>17/9 ไม่สะดวกคุย ให้ติดต่ออีกที 12.30</t>
  </si>
  <si>
    <t>ไม่รับสาย 12.31</t>
  </si>
  <si>
    <t>ไม่รับสาย 18.20</t>
  </si>
  <si>
    <t>18/9 ไม่รับสาย 16.46pm</t>
  </si>
  <si>
    <t>ไม่รับสาย 11.35am</t>
  </si>
  <si>
    <t>ไม่รับสาย15.25</t>
  </si>
  <si>
    <t>ตัดสายทิ้ง 15.56</t>
  </si>
  <si>
    <t>ไม่รับสาย 10.53</t>
  </si>
  <si>
    <t>ไม่รับสาย14.12 เลยแอดไลน์ลูกค้า พอ่านและแจ้งว่ามาจากโครงการ ลคไม่ตอบเลย</t>
  </si>
  <si>
    <t>ไม่รับสาย16.38 /28/9 ไม่รับสาย12.57 / โทรไม่ติดเหมือนบล้อคเบอร์/ 1/10 ปิดเครื่อง12.30 พอใช้เบอร์อื่นโทร ลคไม่รับและโทรกลับมาด้วยอีกเบอร์มาถามว่าจากไหนพอบอกโครงการคอนโด ก็ตัดสายทิ้งเลย เซลล์เลยโทรกลับไปเบอร์ทีใช้โทรมา ลครับแบบเหวี่ยงพูดจาไม่ดี บอกไม่ต้องโทรมาแล้วค่ะ อย่าโทรเข้าเบอร์ออฟฟิต ไม่ได่สนใจค่ะ และตัดสายเลย</t>
  </si>
  <si>
    <r>
      <rPr>
        <rFont val="Angsana New"/>
        <color rgb="FF000000"/>
        <sz val="15.0"/>
      </rPr>
      <t>คุณli yongcheng</t>
    </r>
  </si>
  <si>
    <r>
      <rPr>
        <rFont val="&quot;lucida grande&quot;, tahoma, verdana, arial, sans-serif"/>
        <color rgb="FF362B36"/>
      </rPr>
      <t>(684) 064-4863</t>
    </r>
  </si>
  <si>
    <t>liyoucheng001@gmail.com</t>
  </si>
  <si>
    <r>
      <rPr>
        <rFont val="&quot;lucida grande&quot;, tahoma, verdana, arial, sans-serif"/>
        <color rgb="FF362B36"/>
      </rPr>
      <t>youben0815</t>
    </r>
  </si>
  <si>
    <t>10.45ไม่รับสาย</t>
  </si>
  <si>
    <r>
      <rPr>
        <rFont val="Angsana New"/>
        <color rgb="FF000000"/>
        <sz val="15.0"/>
      </rPr>
      <t>คุณพรรณพิมล</t>
    </r>
  </si>
  <si>
    <r>
      <rPr>
        <rFont val="&quot;lucida grande&quot;, tahoma, verdana, arial, sans-serif"/>
        <color rgb="FF362B36"/>
      </rPr>
      <t>panpi_puy@gmail.com</t>
    </r>
  </si>
  <si>
    <t>10.38 ให้ติดต่อช่วงเย็นๆ</t>
  </si>
  <si>
    <t>17.05 ไม่รับสาย</t>
  </si>
  <si>
    <r>
      <rPr>
        <rFont val="Tahoma"/>
        <color rgb="FF333333"/>
        <sz val="9.0"/>
      </rPr>
      <t>รอบนี้ลูกค้าแจ้งว่าไม่ใช่พรรณพิมล และไม่ได้สนใจโครงการคอนโด</t>
    </r>
  </si>
  <si>
    <t>วีนัส         เอื้อเฟื้อ</t>
  </si>
  <si>
    <t>(084) 400-6587</t>
  </si>
  <si>
    <r>
      <rPr>
        <rFont val="&quot;lucida grande&quot;, tahoma, verdana, arial, sans-serif"/>
        <color rgb="FF362B36"/>
      </rPr>
      <t>ame.auefaue@gmail.com</t>
    </r>
  </si>
  <si>
    <r>
      <rPr>
        <rFont val="&quot;lucida grande&quot;, tahoma, verdana, arial, sans-serif"/>
        <color rgb="FF362B36"/>
      </rPr>
      <t>v-nusza</t>
    </r>
  </si>
  <si>
    <t>สนใจห้อง 1 ห้องนอน ไว้สำหรับลงทุน ไม่คุ้นชินทำเล ปกติอยู่แถว สุขุมวิท 41 ไม่ได้ตั้งงบประมาณ อยากดูรูปแบบห้องก่อน ว่าชอบไหม นัดเข้าชมโครงการ วันเสาร์ ที่ 21/9/24 เวลา 16.00 น</t>
  </si>
  <si>
    <t>cf เข้าชมโครงการ 16.00</t>
  </si>
  <si>
    <r>
      <rPr>
        <rFont val="Angsana New"/>
        <color rgb="FF000000"/>
        <sz val="15.0"/>
      </rPr>
      <t>นุชจรี กาญจนกุล</t>
    </r>
  </si>
  <si>
    <r>
      <rPr>
        <rFont val="&quot;lucida grande&quot;, tahoma, verdana, arial, sans-serif"/>
        <color rgb="FF362B36"/>
      </rPr>
      <t>vvip91966@gmail.com</t>
    </r>
  </si>
  <si>
    <r>
      <rPr>
        <rFont val="Tahoma"/>
        <color rgb="FF333333"/>
        <sz val="9.0"/>
      </rPr>
      <t>ตอนแรกแนะนำตัวบอกไม่ได้ลงทะเบียน พอถามว่าไม่ได้ลงหรอค่ะ จากโครงการคอนโด ก้ตอบกลับมาว่า อ๋อ ลงๆ สอบถามว่าดูไว้เพื่อวัตถุประสงค์อะไร ลูกค้า blank ไป ลูกค้าตอบกลับมาว่าหนูก็ไม่รู้เหมือนกัน ตอนนี้หนูขอเคลียเงินก่อน แล้วตัดสายไป</t>
    </r>
  </si>
  <si>
    <t>จากการคุยครั้งที่2 คุณนุขจรี ไม่ใช่กลุ่มลูกค้าเราค่ะ และตอนจบลูกค้าแจ้งว่าไม่ได้สนใจ</t>
  </si>
  <si>
    <t>คุณแอปเปิ้ล</t>
  </si>
  <si>
    <t xml:space="preserve">ทำบริษัทปล่อยเช่าอสังหาริมทรัพย์อยู่แล้ว พอดีแฟนอยากได้โซนเอกมัย ก็เลยดูเปรียเทียบทำเลนั้นอยู่ ปกติลงทุน 1 นอน งบไม่เกิน6 ล้าน </t>
  </si>
  <si>
    <t xml:space="preserve">อัพเดทข้อมูลลูกค้าทางไลน์ </t>
  </si>
  <si>
    <t xml:space="preserve">ยังไม่ได้ปรึกษากับแฟน </t>
  </si>
  <si>
    <t>ไม่รับสาย 16.58</t>
  </si>
  <si>
    <r>
      <rPr>
        <rFont val="Angsana New"/>
        <color rgb="FF000000"/>
        <sz val="15.0"/>
        <u/>
      </rPr>
      <t>คุณสุภเลิศ คงกล่อม</t>
    </r>
  </si>
  <si>
    <r>
      <rPr>
        <rFont val="&quot;lucida grande&quot;, tahoma, verdana, arial, sans-serif"/>
        <color rgb="FF362B36"/>
      </rPr>
      <t>wpo01086@gmail.com</t>
    </r>
  </si>
  <si>
    <t>10.08 ไม่รับสาย</t>
  </si>
  <si>
    <t>17.10 ไม่รับสาย</t>
  </si>
  <si>
    <t>ปิดเครื่อง 9.58</t>
  </si>
  <si>
    <t>ไม่ได้ลงทะเบียนเข้ามา</t>
  </si>
  <si>
    <r>
      <rPr>
        <rFont val="Angsana New"/>
        <color rgb="FF000000"/>
        <sz val="15.0"/>
      </rPr>
      <t>PeeNuNeng TG TH MIT Salon</t>
    </r>
  </si>
  <si>
    <r>
      <rPr>
        <rFont val="&quot;lucida grande&quot;, tahoma, verdana, arial, sans-serif"/>
        <color rgb="FF362B36"/>
      </rPr>
      <t>rveerachart12345@gmail.com</t>
    </r>
  </si>
  <si>
    <t>11.10 ไม่รับสาย /15.56 ไม่รับสาย</t>
  </si>
  <si>
    <r>
      <rPr>
        <rFont val="Angsana New"/>
        <b/>
        <color rgb="FF000000"/>
        <sz val="15.0"/>
        <u/>
      </rPr>
      <t>คุณtest test</t>
    </r>
  </si>
  <si>
    <r>
      <rPr>
        <rFont val="Tahoma"/>
        <color rgb="FF333333"/>
        <sz val="9.0"/>
      </rPr>
      <t>(090) 000-0000</t>
    </r>
  </si>
  <si>
    <t>pornpans@senaidea.com</t>
  </si>
  <si>
    <r>
      <rPr>
        <rFont val="Angsana New"/>
        <b/>
        <color rgb="FF000000"/>
        <sz val="15.0"/>
        <u/>
      </rPr>
      <t>คุณtest test</t>
    </r>
  </si>
  <si>
    <r>
      <rPr>
        <rFont val="Tahoma"/>
        <color rgb="FF333333"/>
        <sz val="9.0"/>
      </rPr>
      <t>(090) 000-0000</t>
    </r>
  </si>
  <si>
    <t>test : ซ้ำ</t>
  </si>
  <si>
    <t>คุณวิพร ยี่สุ่นแก้ว</t>
  </si>
  <si>
    <t>095-9606994</t>
  </si>
  <si>
    <t>wiphrt1987@gmail.com</t>
  </si>
  <si>
    <t>กดลงทะเบียนแต่ไม่ได้สนใจคอนโด</t>
  </si>
  <si>
    <t>คุณรชยา สิทธดาเมธพร</t>
  </si>
  <si>
    <t>(089) 887-9950</t>
  </si>
  <si>
    <t>annmail888@gmail.com</t>
  </si>
  <si>
    <t>angel162010</t>
  </si>
  <si>
    <r>
      <rPr>
        <rFont val="&quot;lucida grande&quot;, tahoma, verdana, arial, sans-serif"/>
        <color rgb="FF362B36"/>
      </rPr>
      <t>อยากได้ 120 ตร.ม. 3นอน4ห้องน้ำ งบไม่เกิน25ล้าน อยากได้โครงการพร้อมอยู่ในโซนเอกมัย-ทองหล่อ เสนอปิติ 101 ลูกค้าแจ้งว่าไกลเกินไป</t>
    </r>
  </si>
  <si>
    <t>ไม่สนใจแล้ว เพราะอยากได้พร้อมอยู่</t>
  </si>
  <si>
    <r>
      <rPr>
        <rFont val="Angsana New"/>
        <color rgb="FF000000"/>
        <sz val="15.0"/>
      </rPr>
      <t>Mr.Narong Charoenphiphatthanachai</t>
    </r>
  </si>
  <si>
    <r>
      <rPr>
        <rFont val="&quot;lucida grande&quot;, tahoma, verdana, arial, sans-serif"/>
        <color rgb="FF362B36"/>
      </rPr>
      <t>KongNarong505@gmail.com</t>
    </r>
  </si>
  <si>
    <r>
      <rPr>
        <rFont val="&quot;lucida grande&quot;, tahoma, verdana, arial, sans-serif"/>
        <color rgb="FF362B36"/>
      </rPr>
      <t>19/9 โทรไปล้ว ลูกค้าพูดจาสำเนียงเหน่อๆ สอบถามแล้วแจ้งว่าไม่มีเงินๆ และพูดจาไม่ค่อยรู้เรื่อง และตัดสายไป 10.02</t>
    </r>
  </si>
  <si>
    <t>panwilai wongkalasin</t>
  </si>
  <si>
    <t>ลูกค้าทักline@ เข้ามา และให้แอดไลน์ให้ข้อมูล ลูกค้าอ่านยังไม่ตอบ</t>
  </si>
  <si>
    <t>ลูกค้าไม่ได้อยู่ที่ไทย ตอนนี้อยู่อเมกา จะกลับไทยอีกทีคือ 15 ธันวา เลยให้ส่งข้อมูลผ่านทางไลน์ก่อน  ลค.ตั้งงบไว้ไม่เกิน 5 ลบ. ดูอยู่เอง สนใจขนาดประมาณ35 ตร.ม.</t>
  </si>
  <si>
    <t>ลูกค้าแจ้งต้องรอกลับไทยก่อน และถึงจะทำนัดเข้ามาชมโครงการ</t>
  </si>
  <si>
    <t>เอกชัย</t>
  </si>
  <si>
    <t>082-2694455</t>
  </si>
  <si>
    <t>ไม่สะดวกคุยให้ติดต่อกลับ 17.00</t>
  </si>
  <si>
    <t>17.04 ไม่รับสาย</t>
  </si>
  <si>
    <t>คุณเอกชัย ดูไว้อยู่เอง อยากได้ รูปแบบ 2 ห้องนอน ให้ลูกอยู่ 2 คน เรียนแถวเอกมัย ตั้งงบประมาณ 6-7 ล้านบาท แต่อยากได้เฉพาะ 2 ห้องนอนเท่านั้น ดูทำเล เอกมัย เพชรบุรี เป็นหลัก ให้ส่งข้อมูลและราคาทางไลน์ให้เพื่อพิจารณาก่อน</t>
  </si>
  <si>
    <t>ไม่สนใจแล้ว ไม่ชอบแบบเลี้ยงสัตว์</t>
  </si>
  <si>
    <t>Amrin sa-ou</t>
  </si>
  <si>
    <t>ammarinsu113@gmail.com</t>
  </si>
  <si>
    <t>อยู่จังหวัด นราธิวาส แค่กดลงทะเบียนเข้ามาเฉยๆ</t>
  </si>
  <si>
    <r>
      <rPr>
        <rFont val="Angsana New"/>
        <color rgb="FF000000"/>
        <sz val="15.0"/>
      </rPr>
      <t>คุณบีค่ะจะจองใด้แบบไหนค่ะ</t>
    </r>
  </si>
  <si>
    <r>
      <rPr>
        <rFont val="&quot;lucida grande&quot;, tahoma, verdana, arial, sans-serif"/>
        <color rgb="FF362B36"/>
      </rPr>
      <t>ltsagtdjar@gmail.com</t>
    </r>
  </si>
  <si>
    <t>ไม่รัับสาย 14.59 ไม่รับสาย 17.31</t>
  </si>
  <si>
    <t>กดดู @  เฉยๆ ไม่ได้มีแพลนจะซื้อ</t>
  </si>
  <si>
    <t>Titidetwit Vajanarat</t>
  </si>
  <si>
    <r>
      <rPr>
        <rFont val="&quot;lucida grande&quot;, tahoma, verdana, arial, sans-serif"/>
        <color rgb="FF362B36"/>
      </rPr>
      <t>(061) 536-6999</t>
    </r>
  </si>
  <si>
    <r>
      <rPr>
        <rFont val="&quot;lucida grande&quot;, tahoma, verdana, arial, sans-serif"/>
        <color rgb="FF362B36"/>
      </rPr>
      <t>polo_26589@hotmail.com</t>
    </r>
  </si>
  <si>
    <t>A Book</t>
  </si>
  <si>
    <t>ดูอยู่เอง 1bed plus ลูกจะมาเรียนแถวนี้ งบ5ล้าน</t>
  </si>
  <si>
    <t>book 1804</t>
  </si>
  <si>
    <t>สุรชัย สายสุด</t>
  </si>
  <si>
    <t>star252514@gmail.com</t>
  </si>
  <si>
    <t>ไม่ใช่ คุณสุรชัย สายสุด</t>
  </si>
  <si>
    <r>
      <rPr>
        <rFont val="Angsana New"/>
        <color rgb="FF000000"/>
        <sz val="15.0"/>
      </rPr>
      <t>เอ่กเชัยเสือภุเขา มาตสม</t>
    </r>
  </si>
  <si>
    <r>
      <rPr>
        <rFont val="&quot;lucida grande&quot;, tahoma, verdana, arial, sans-serif"/>
        <color rgb="FF362B36"/>
      </rPr>
      <t>hamimamata@gmail.com</t>
    </r>
  </si>
  <si>
    <t>YUANLEI SUN</t>
  </si>
  <si>
    <t>(083) 880-1718</t>
  </si>
  <si>
    <t>ericsunyuanlei@gmail.com</t>
  </si>
  <si>
    <t>ลูกค้าเป็นคนจีน ดูไว้สำหรับลงทุน ให้ส่งข้อมูลให้ทางไลน์ แต่พอทราบราคาแล้ว จึงไม่สนใจ เพราะตั้งงบไว้ ไม่อยากให้เกินสี่ล้านหลังหักส่วนลด เห็นแอ๊ดโฆษณา 4.99 พอรู้ว่า ราคาของคนไทยกับต่างชาติไม่เหมือนกันเลยไม่สนใจ</t>
  </si>
  <si>
    <t>คุณกุศยา</t>
  </si>
  <si>
    <r>
      <rPr>
        <rFont val="&quot;lucida grande&quot;, tahoma, verdana, arial, sans-serif"/>
        <color rgb="FF362B36"/>
      </rPr>
      <t>kusaya29@hotmail.com</t>
    </r>
  </si>
  <si>
    <t>ขอข้อมุูลโครงการ สอบถามห้อง 2ห้องนอน และ3ห้องนอน ลค.แจ้งว่าปัจจุบันอยู่ XT เอกมัย แต่ช่วงนี้ไม่ค่อยว่าง ยังไม่สะดวกนัดหมาย ถ้าสะดวกแล้วจะแจ้งเข้ามา สอบถามราคา สอบถามชั้นที่เปิด ให้ส่งแปลนให้ แต่ไม่ได้ส่งเพราะอยากให้ลูกค้าเข้ามาที่โครงการ</t>
  </si>
  <si>
    <t>ไม่สะดวกคุย 12.39</t>
  </si>
  <si>
    <t>Khalil Rouizem</t>
  </si>
  <si>
    <t>(061) 324-4410</t>
  </si>
  <si>
    <r>
      <rPr>
        <rFont val="&quot;lucida grande&quot;, tahoma, verdana, arial, sans-serif"/>
        <color rgb="FF362B36"/>
      </rPr>
      <t>info@krhospitalityservices.com</t>
    </r>
  </si>
  <si>
    <r>
      <rPr>
        <rFont val="&quot;lucida grande&quot;, tahoma, verdana, arial, sans-serif"/>
        <color rgb="FF362B36"/>
      </rPr>
      <t>ดูไว้ลงทัน เป็นต่างชาติ ยังไม่ได้วางงบ แอดไลน์ส่งข้อมูล</t>
    </r>
  </si>
  <si>
    <t>ลค ไม่ตอบไลน์ โทรหาไม่รับ</t>
  </si>
  <si>
    <t>จำนงค์ อ่วมสอาด</t>
  </si>
  <si>
    <t>nnngkh522@gmail.com</t>
  </si>
  <si>
    <t>ไม่รับสาย 10.10</t>
  </si>
  <si>
    <t>ไม่รับสาย16.39</t>
  </si>
  <si>
    <t>ไม่รับสาย 14.04</t>
  </si>
  <si>
    <t>ไม่รับสาย 10.16</t>
  </si>
  <si>
    <t>ไม่รับสาย 16.34</t>
  </si>
  <si>
    <t>ไม่รับสาย 14.00</t>
  </si>
  <si>
    <t>ไม่รับสาย 12.58</t>
  </si>
  <si>
    <r>
      <rPr>
        <rFont val="Angsana New"/>
        <color rgb="FF000000"/>
        <sz val="15.0"/>
      </rPr>
      <t>sayuon chhin</t>
    </r>
  </si>
  <si>
    <r>
      <rPr>
        <rFont val="&quot;lucida grande&quot;, tahoma, verdana, arial, sans-serif"/>
        <color rgb="FF362B36"/>
      </rPr>
      <t>chhinsayion@gmail.com</t>
    </r>
  </si>
  <si>
    <t>ไม่่รับสาย 16.58</t>
  </si>
  <si>
    <t>โทรไม่ติด 13.16</t>
  </si>
  <si>
    <t>pam</t>
  </si>
  <si>
    <t>inoopam</t>
  </si>
  <si>
    <t>ลค อยากทราบราคาต่อตารางเมตร ราคาของแต่ละห้อง และ % ของยอดเงินดาวน์ แจ้ง ลค ไปแล้วเบื้องต้น</t>
  </si>
  <si>
    <t xml:space="preserve">ถามคุณแพมว่าอยากได้ห้องรูปแบบไหน </t>
  </si>
  <si>
    <t>ไม่อ่านไลน์ 24/9/24</t>
  </si>
  <si>
    <t>ไม่่อ่านไลน์ 8/1/2025</t>
  </si>
  <si>
    <t>ไม่อ่านไลน์ 14/1/2025</t>
  </si>
  <si>
    <t>26/1/25 ไม่หาคอนโดแล้ว</t>
  </si>
  <si>
    <t>สุจินทร</t>
  </si>
  <si>
    <t>คุณฝนสอบถามข้อมูลโครงการเบื้องต้น สนใจห้อง1ห้องนอน แจ้งว่างบประมาณ4-4.3 ล้านไม่อยากให้เกินนี้ ลูกค้าแจ้งว่าไกลรถไฟฟ้า อยากได้ใกล้รถไฟฟ้ามากกว่านี้ ลูกค้ายังไม่สะดวกนัดหมายเข้าชมโครงการ แจ้งว่าขอดูข้อมูลไปเรื่อยๆก่อนเป็นช่วงเก็บข้อมูล เดี๋ยวถ้าสะดวกจะนัดหมายเข้าชมเอง ลค.สอบถามโครงการเป็นรูปแบบduplex รึป่าว แจ้งว่าสนใจโครงการ piti101 ด้วย เคยเข้าไปชมโครงการกับเซลมาแล้ว ลค.แจ้งชื่อเซลว่าคุณโบวี่ แต่ติดเรื่องของราคาอยู่ ไม่รีบตัดสินใจ ดูไปเรื่อยๆ</t>
  </si>
  <si>
    <t xml:space="preserve">ไลน์สอบถามวันว่างเข้าชมโครงการ ลูกค้าแจ้งว่าช่วงนี้ไม่สะดวก </t>
  </si>
  <si>
    <t>ไม่สะดวกคุย12.42</t>
  </si>
  <si>
    <t xml:space="preserve">26/10 โทรไปแจ้งว่ามาจากโครงการบอกไม่สะดวกคุย </t>
  </si>
  <si>
    <t>15/11 เกินงบ โทรหาไม่รับ ไลน์ไปไม่อ่านไม่ตอบ</t>
  </si>
  <si>
    <t>Naphatsara Kantamanee</t>
  </si>
  <si>
    <t>(099) 391-9641</t>
  </si>
  <si>
    <t>naphatsara.09@gmail.com</t>
  </si>
  <si>
    <t>Naphatsara09</t>
  </si>
  <si>
    <t>ดูไว้อยู่เอง สนใจ 1 ห้องนอน ปกติอยู่ต่างจังหวัด แต่มีคอนโดอยู่ท่ีสุขุมวิท 50 ต้องการเปลี่ยนคอนโดใหม่ ตั้งงบประมาณ 5 ล้าน ให้ส่งแปลนให้ทางไลน์ก่อน ยังไม่สะดวกเข้าชมห้องตัวอย่าง เพราะตอนนี้อยู่ต่างจังหวัด จะมา กทม อีกที สัปดาห์หน้า</t>
  </si>
  <si>
    <t>คุณอำนวยเขียวสวาด</t>
  </si>
  <si>
    <t>khexanwy7@gmail.com</t>
  </si>
  <si>
    <t>ไม่รัับสาย 12.29</t>
  </si>
  <si>
    <t>ลูกค้าปจ้งว่า ผมกดผิด ไม่ได้สนใจซื้อคอนโด</t>
  </si>
  <si>
    <t xml:space="preserve">	คุณประภา สาครุฑ</t>
  </si>
  <si>
    <t>praphasakrut0@gmail.com</t>
  </si>
  <si>
    <t>10.15 ไม่รับสาย / 17.43 ไม่รับสาย</t>
  </si>
  <si>
    <t>เบอร์โทรไม่ติด</t>
  </si>
  <si>
    <t>อุ้ม</t>
  </si>
  <si>
    <t>mathugunta@gmail.com</t>
  </si>
  <si>
    <t>10.43 ไม่รับสาย</t>
  </si>
  <si>
    <t>The Grandfather</t>
  </si>
  <si>
    <t>083-9547162</t>
  </si>
  <si>
    <t>ขอข้อมูลโครงการเบื้องต้น เกี่ยวกับชั้นที่เลี้ยงสัตว์ ถามราคา ของแต่ละชั้นขนาด แล้วบอกว่า เกินงบที่ตั้งไว้ (ล่าสุดบล็อก line OA)</t>
  </si>
  <si>
    <t xml:space="preserve">คุณมุก </t>
  </si>
  <si>
    <t xml:space="preserve">คุณมุก อยากได้โครงการพร้อมอยู่ ในทำเลเอกมัย ที่ทำงานอยู่แถวพระราม9 และตัวเองก็เช่าคอนโดอยู่แถวพระราม9 เหมือนกัน </t>
  </si>
  <si>
    <t>ณรงค์ฤทธิ์ น้อยเรือน</t>
  </si>
  <si>
    <r>
      <rPr>
        <rFont val="&quot;lucida grande&quot;, tahoma, verdana, arial, sans-serif"/>
        <color rgb="FF362B36"/>
      </rPr>
      <t>id12052525@gmail.com</t>
    </r>
  </si>
  <si>
    <t>เบอร์โทรไม่ติด 13.48 / 17.43</t>
  </si>
  <si>
    <r>
      <rPr>
        <rFont val="Tahoma"/>
        <color rgb="FF333333"/>
        <sz val="9.0"/>
      </rPr>
      <t>เบอร์โทรไม่ติด มันเป็นเบอร์ที่พอโรไปขึ้นตัดสายเลย แล้วก็วางอัตโนมัติ</t>
    </r>
  </si>
  <si>
    <t>ไม่รับสาย 16.03</t>
  </si>
  <si>
    <t>ไม่รับสาย12.20</t>
  </si>
  <si>
    <t>บ้านอยู่ลาดพร้าว ทำงานรามอินทรา กม.8 ไม่ได้มีแพลนจะซือคอนโด ลงๆไปเฉยๆ</t>
  </si>
  <si>
    <r>
      <rPr>
        <rFont val="Tahoma"/>
        <color rgb="FF333333"/>
        <sz val="9.0"/>
      </rPr>
      <t>(099) 999-9999</t>
    </r>
  </si>
  <si>
    <r>
      <rPr>
        <rFont val="Tahoma"/>
        <color rgb="FF333333"/>
        <sz val="9.0"/>
      </rPr>
      <t>test@sena.co.th</t>
    </r>
  </si>
  <si>
    <r>
      <rPr>
        <rFont val="Tahoma"/>
        <color rgb="FF333333"/>
        <sz val="9.0"/>
      </rPr>
      <t>(099) 999-9999</t>
    </r>
  </si>
  <si>
    <r>
      <rPr>
        <rFont val="Tahoma"/>
        <color rgb="FF333333"/>
        <sz val="9.0"/>
      </rPr>
      <t>test@sena.co.th</t>
    </r>
  </si>
  <si>
    <t>พัช</t>
  </si>
  <si>
    <r>
      <rPr>
        <rFont val="&quot;lucida grande&quot;, tahoma, verdana, arial, sans-serif"/>
        <color rgb="FF362B36"/>
      </rPr>
      <t>putch_putch@hotmail.com</t>
    </r>
  </si>
  <si>
    <t>10.42 เบอร์โทรไม่ติด</t>
  </si>
  <si>
    <t xml:space="preserve"> 	Song Mpfunds</t>
  </si>
  <si>
    <t xml:space="preserve"> 	
songfx2030</t>
  </si>
  <si>
    <t>แอดไลน์ไปล้วลูกค้ายังไม่ตอบ</t>
  </si>
  <si>
    <t xml:space="preserve">ไม่สะดวกให้เบอร์ แจ้งให้คุยผ่านไลน์เท่านั้น สนใจ 2 ห้องนอน ขนาดใหญ่ เสนอ 93 ตร.ม. </t>
  </si>
  <si>
    <t>5/10 ลค.แจ้งช่วงนี้ยังไม่สะดวกนัดหมายเข้าชมโครงการเลย</t>
  </si>
  <si>
    <r>
      <rPr>
        <rFont val="Angsana New"/>
        <color rgb="FF000000"/>
        <sz val="15.0"/>
      </rPr>
      <t xml:space="preserve">ประณต  </t>
    </r>
    <r>
      <rPr>
        <rFont val="Angsana New"/>
        <color rgb="FF000000"/>
        <sz val="15.0"/>
      </rPr>
      <t xml:space="preserve"> 	อัครเสถียรวงศ์</t>
    </r>
  </si>
  <si>
    <t xml:space="preserve"> 	
(063) 198-1991</t>
  </si>
  <si>
    <r>
      <rPr>
        <rFont val="&quot;lucida grande&quot;, tahoma, verdana, arial, sans-serif"/>
        <color rgb="FF362B36"/>
      </rPr>
      <t>nxxdd9@gmail.com</t>
    </r>
  </si>
  <si>
    <r>
      <rPr>
        <rFont val="Tahoma"/>
        <color rgb="FF333333"/>
        <sz val="9.0"/>
      </rPr>
      <t>ลูกค้าทำงานอยู่แถวทองหล่อ ปัจจุบันอยู่คอนโดแถวดอนเมือง เป็นเจ้าของ อยากได้ที่ใกล้กับที่ทำงาน อยากได้ขนาด 40-50 ตรม งบประมาณ 5-6 ล้าน วันศุกร์ให้ติดต่อกลับอีกครั้งเพื่อนัดหมายเข้าชมโครงการ เบื้องต้นแอดไลน์ส่งรายละเอียดก่อน</t>
    </r>
  </si>
  <si>
    <r>
      <rPr>
        <rFont val="Tahoma"/>
        <color rgb="FF333333"/>
        <sz val="9.0"/>
      </rPr>
      <t>เสาอาทิตย์นี้ไม่สะดวก ให้ติดต่อเป็นวีคหน้า</t>
    </r>
  </si>
  <si>
    <t>ไม่รับสาย 16.26</t>
  </si>
  <si>
    <t>วีค 26-27/10/24 ไม่ว่าง ให้ติดต่อใหม่อาทิตย์หน้า</t>
  </si>
  <si>
    <t xml:space="preserve">ให้ติดต่อวันที่15อีกทีว่าจะสะดวกเข้าวันงาน vvip ไหม </t>
  </si>
  <si>
    <t>ไม่รับสาย 12.48</t>
  </si>
  <si>
    <t>14/1/2025 ไม่รับสาย เบอร์ ลป</t>
  </si>
  <si>
    <t>31/1/2025 ไม่ได้ดูคอนโดแล้ว เปลี่ยนแผน</t>
  </si>
  <si>
    <t>ธวัชชัย เกตุหนู</t>
  </si>
  <si>
    <t>dookoot0821221883@gmail.com</t>
  </si>
  <si>
    <t>โทรด้วยเบอร์ 0612418921. เวลา 10.40 สองสาย ไม่รับสาย</t>
  </si>
  <si>
    <t>คุณยุภารัตน์ สงค์พิมพ์</t>
  </si>
  <si>
    <r>
      <rPr>
        <rFont val="&quot;lucida grande&quot;, tahoma, verdana, arial, sans-serif"/>
        <color rgb="FF362B36"/>
      </rPr>
      <t>24/9 ไม่รับสาย10.13</t>
    </r>
  </si>
  <si>
    <t>ไม่สะดวกคุย ติดต่ออีกที 5-6โมงเย็น</t>
  </si>
  <si>
    <t>ไม่รับสาย 18.10</t>
  </si>
  <si>
    <t>25/9 แจ้งว่ามาจากโครงการ Niche Pride Ekkamai ลูกค้าตัดสายทิ้งเลย และโทรกลับไปอีกทีไม่รับ</t>
  </si>
  <si>
    <t>26/9 ไม่รับสาย13.59</t>
  </si>
  <si>
    <t>28/9 ดูอยู่เองปัจจุบันอยู่โซนบางนา ไม่นัดหมายชมโครงการต้องรอแฟนหลับมาจากต่างประเทศ ถึงจะนัดหมายแจ้งว่าแฟนจะกลับมาธันวา ช่วงเดือนธันวาค่อยโทรมาใหม่ แจ้งขอแอดไลน์ ลคบอกตามเบอร์นี้ พอแอดแล้วไม่ขึ้้น โทรกลับหาลคไม่รับอีกเลย</t>
  </si>
  <si>
    <t>6/12 ไม่รับสาย 17.30</t>
  </si>
  <si>
    <t>10/1/2025 แฟนแจ้งว่ายังไม่สนใจ ข้ามก่อน 14.12</t>
  </si>
  <si>
    <t>สายธาร โอภากุล</t>
  </si>
  <si>
    <t>ขอข้อมูลโครงการเบื้องต้น เคยซื้อนิชโมโน สุขุมวิท 50 ปี 2018 จ่ายดาวไปเกือบสามแสน แต่ไม่ได้โอน อยากเอามาเป็นส่วนลดที่นี่ แนะนำให้ลูกค้าเข้ามาชมโครงการก่อน ลูกค้ายังไม่สะดวก ให้ส่งรายละเอียดทางไลน์</t>
  </si>
  <si>
    <r>
      <rPr>
        <rFont val="Angsana New"/>
        <color rgb="FF000000"/>
        <sz val="15.0"/>
      </rPr>
      <t>คุณมนูศักดิ์ ยีกา</t>
    </r>
  </si>
  <si>
    <t>ลค ผู้ชาย ปกติอยู่กรุงเทพกรีฑา มีบ้านอยู่แล้ว อยากได้ห้องที่กั้นเป็นสัดส่วน แจ้งงบ2แสนบาท และอยากได้ห้องขนาด 4-5เมตร ลค ขอนัดเข้าชมโครงการ 6/10/2024</t>
  </si>
  <si>
    <t>11.16 ไม่รับสาย</t>
  </si>
  <si>
    <t>บอกว่ากำลังเดินทางมา</t>
  </si>
  <si>
    <t>17.59 ตัดสาย</t>
  </si>
  <si>
    <r>
      <rPr>
        <rFont val="Angsana New"/>
        <color rgb="FF000000"/>
        <sz val="15.0"/>
      </rPr>
      <t>มงคล จันทร์โสม</t>
    </r>
  </si>
  <si>
    <t xml:space="preserve">25/9 ตอนแรกโทรไปลค.บอกดูอยู่เอง ลูกค้าแจ้งไม่รู้งบเท่าไหร่ ไม่รู้ต้องการไซส์ไหน ทำงานแถวบางปะอิน เป็นฝ่ายก่อสร้าง คุยไปคุยมาบอก ดูให้เจ้านายครับ ไม่รู้จะเอาไซส์ไหน ต้องไปถามก่อน เลยขอคอนแทคเพื่อติดต่อเจ้านาย ลคไม่มีบอกเดี๋ยวโทรกลับมาเอง และวางไป </t>
  </si>
  <si>
    <t>มานะ</t>
  </si>
  <si>
    <t>(081) 847-3418</t>
  </si>
  <si>
    <t xml:space="preserve">คุณมานะ ดูไว้ลงทุนปล่อยเช่า เคยลงทุนแถวทองหล่อ เอกมัยอยู่แล้ว สนใจห้องที่เลี้ยงสัตว์ได้ เพื่อเป็นทางเลือก เปรียบเทียบโครงการ rythm / referace ถ้าจะชมห้องตัวอย่าง จะแจ้งก่อน 1 วัน </t>
  </si>
  <si>
    <t>นัดเข้าชม วันอาทิตย์ที่ 6 เวลา 14.00</t>
  </si>
  <si>
    <t>เปลี่ยนทำเลลงทุน ไปดูที่อ่อนนุช แทน</t>
  </si>
  <si>
    <t>ซูเปียน จอแล</t>
  </si>
  <si>
    <t>พิชญ์สิณี ศิริเขตกรณ์</t>
  </si>
  <si>
    <r>
      <rPr>
        <rFont val="&quot;lucida grande&quot;, tahoma, verdana, arial, sans-serif"/>
        <color rgb="FF362B36"/>
      </rPr>
      <t>(086) 890-1897</t>
    </r>
  </si>
  <si>
    <r>
      <rPr>
        <rFont val="Tahoma"/>
        <color rgb="FF333333"/>
        <sz val="9.0"/>
      </rPr>
      <t>psn.srk@gmail.com</t>
    </r>
  </si>
  <si>
    <r>
      <rPr>
        <rFont val="Tahoma"/>
        <color rgb="FF333333"/>
        <sz val="9.0"/>
      </rPr>
      <t>Tookpich</t>
    </r>
  </si>
  <si>
    <t>ดูไว้อยู่เอง สนใจ 1 bed plus ตั้งงบประมาณ 5 ล้านบาท เลัี้ยงแมว 2 ตัว แต่ห้อง เอาเลี้ยงหรือไม่เลี้ยงก็ได้เพราะมีบ้านอยู่แล้ว ให้แอดไลน์ แล้วส่งแปลนให้ดูทางไลน์ก่อน</t>
  </si>
  <si>
    <t>Nika Tha</t>
  </si>
  <si>
    <t>(084) 222-4156</t>
  </si>
  <si>
    <r>
      <rPr>
        <rFont val="&quot;lucida grande&quot;, tahoma, verdana, arial, sans-serif"/>
        <color rgb="FF362B36"/>
      </rPr>
      <t>nika.satapoo@gmail.com</t>
    </r>
  </si>
  <si>
    <t>25/9 ยังไม่สะดวกคุย อีก2ชมติดต่อมาใหม่อีกที</t>
  </si>
  <si>
    <t xml:space="preserve">คุณนิกกี้ปัจจุบันอยู่เชียงใหม่ แพลนขึ้นกรุงเทพช่วงต้นเดือน ขอรายละเอียดไว้ดูข้อมูลก่อน สนใจอยู่เอง 1 ห้องนอน แต่อยากได้ไซส์ใหญ่ๆเลย แจ้งงบประมาณ10 mb. แนะนำเป็น2ห้องนอน แต่ปรับฟังค์ชั่นการใช้งานได้ตามใจคุณลูกค้า สอบถามโครงการสร้างเสร็จช่วงไหน สูงทั้งหมดกี่ชั้น </t>
  </si>
  <si>
    <t>9/10 ไม่รับสาย 15.32</t>
  </si>
  <si>
    <t>31/10 ไม่รับสาย 16.56</t>
  </si>
  <si>
    <t>6/12 ไม่รับสาย 17.28</t>
  </si>
  <si>
    <t>1/2 ไม่รับสาย 16.16</t>
  </si>
  <si>
    <t>1/2 ไม่สนใจแล้ว สอบถามว่าติดปัญหาด้านไหนไหม ลคบอกไม่ติด แต่ไม่สนใจไม่ได้จะซื้อแล้วค่ะ 16.54</t>
  </si>
  <si>
    <t>อภินันท์ สุตะคาน</t>
  </si>
  <si>
    <r>
      <rPr>
        <rFont val="&quot;lucida grande&quot;, tahoma, verdana, arial, sans-serif"/>
        <color rgb="FF362B36"/>
      </rPr>
      <t>Nandky99@gmail.com</t>
    </r>
  </si>
  <si>
    <r>
      <rPr>
        <rFont val="&quot;lucida grande&quot;, tahoma, verdana, arial, sans-serif"/>
        <color rgb="FF362B36"/>
      </rPr>
      <t>เป็นเด็ก7ขวบ รับสาย คุยไม่รู้เรื่อง เรียกพ่อมาคุยก็ไม่รู้เรื่อง ไม่ได้สนใจคอนโด</t>
    </r>
  </si>
  <si>
    <t>Sacha         Oakins</t>
  </si>
  <si>
    <t>(099) 559-4291</t>
  </si>
  <si>
    <t>sacha1771@gmail.com</t>
  </si>
  <si>
    <t>Sacha559</t>
  </si>
  <si>
    <t>Liam Kincaid</t>
  </si>
  <si>
    <r>
      <rPr>
        <rFont val="&quot;lucida grande&quot;, tahoma, verdana, arial, sans-serif"/>
        <color rgb="FF362B36"/>
      </rPr>
      <t>(063) 737-2977</t>
    </r>
  </si>
  <si>
    <t>lkincaidnyc@gmail.com</t>
  </si>
  <si>
    <t xml:space="preserve">ลค.ต่างชาติจะว่างช่วงเดือนตุลา เสาร์ที่ 21 ตุลาจะเข้ามาชมโครงการ ดูไว้อยู่เอง </t>
  </si>
  <si>
    <t>เข้ามาชมโครงการแล้ว แต่ยังตัดสินใจไม่ได้ ต้องปรึกษาครอบครัวก่อน แพลนซื้อช่วงมกรา - กุมภา</t>
  </si>
  <si>
    <t>8/1/2025 ส่งเมลล์อัพเดทกับลูกค้าแล้ว 13.26</t>
  </si>
  <si>
    <r>
      <rPr>
        <rFont val="Angsana New"/>
        <color rgb="FF000000"/>
        <sz val="15.0"/>
      </rPr>
      <t>มาวิน อินทวารี</t>
    </r>
  </si>
  <si>
    <r>
      <rPr>
        <rFont val="&quot;lucida grande&quot;, tahoma, verdana, arial, sans-serif"/>
        <color rgb="FF362B36"/>
      </rPr>
      <t>mawin@gmail.com</t>
    </r>
  </si>
  <si>
    <t>เป็น ผญ รับสาย พอรับขอสายคุณมาวิน ปลายสายด่ากลับมาด้วยคำหยาบคายมากๆ ลค ลงมา2เบอร์ เบอร์หลักปิดเครื่อง เบอร์สำรองหยาบคาย</t>
  </si>
  <si>
    <r>
      <rPr>
        <rFont val="Angsana New"/>
        <color rgb="FF000000"/>
        <sz val="15.0"/>
      </rPr>
      <t>อรทัย สิงห์อุด</t>
    </r>
  </si>
  <si>
    <r>
      <rPr>
        <rFont val="&quot;lucida grande&quot;, tahoma, verdana, arial, sans-serif"/>
        <color rgb="FF362B36"/>
      </rPr>
      <t>kongdan64446@gmail.com</t>
    </r>
  </si>
  <si>
    <t>thummawutnarue@gmail.com.</t>
  </si>
  <si>
    <t>27/9 ลูกค้าผู้ชายรับสาย แจ้งว่าอยู่เอง หรือลงทุน ไม่รู้ ถามงบ ลูกค้าถามกลับว่าโครงการมีเท่าไหร่บ้างเลยแจ้งให้ลูกค้าแจ้งงบของทางลูกค้ามาจะได้ดูห้องที่ตรงความต้องการได้ ลค.แจ้งว่ายังไม่ได้คิด เลยสอบถามว่าโดยปกติซื้อคอนโดโซนเอกมัยไว้ด้วยไหม ลค.บอกซื้อทุกที่สนใจทุกที่ ถามรูปแบบห้อง ลูกค้าแจ้งว่า เอาห้องใหญ่สุด แต่ถูกที่สุด ไม่ใช่ลูกค้าตัวจริงจากการคุย และพอคุยไปเรื่อยๆลูกค้าตอบไม่ค่อยได้และพูดปัดๆว่าแค่นี้ก่อนผมติดภารกิจ และวางสาย</t>
  </si>
  <si>
    <t>คุณพลอย</t>
  </si>
  <si>
    <r>
      <rPr>
        <rFont val="&quot;lucida grande&quot;, tahoma, verdana, arial, sans-serif"/>
        <color rgb="FF362B36"/>
      </rPr>
      <t>27/9 ดูอยู่เอง1ห้องนอน ไซส์29-31 ตร.ม. งบประมาณ4-5 ลบ. เดี๋ยวขอดูเวลาก่อน น่าจะเข้าชมโครงการวันอาทิตย์ที่ 29/9 เวลาประมาณบ่าย2</t>
    </r>
  </si>
  <si>
    <t>ลคเข้าชมโครงการแล้ว แต่เรื่องของภาระส่วนตัวเลยยังไม่ตัดสินใจ เพราะตอนนี้มีภาระผ่อนคอนโด1ที่ และรถ1คัน เกรงว่าจะไม่ไหว เลยขอชะลอการซื้อคอนโดไว้ก่อน</t>
  </si>
  <si>
    <r>
      <rPr>
        <rFont val="Angsana New"/>
        <color rgb="FF000000"/>
        <sz val="15.0"/>
      </rPr>
      <t>FarMai</t>
    </r>
  </si>
  <si>
    <t>10.38 ไม่รับสาย</t>
  </si>
  <si>
    <r>
      <rPr>
        <rFont val="Angsana New"/>
        <b/>
        <color rgb="FF000000"/>
        <sz val="15.0"/>
        <u/>
      </rPr>
      <t>คุณปกรณ์ นาคอ่อน</t>
    </r>
  </si>
  <si>
    <t>หลีดไม่ได้คุณภาพ ลงทะเบียนมาทุกโครงการ</t>
  </si>
  <si>
    <r>
      <rPr>
        <rFont val="Angsana New"/>
        <b/>
        <color rgb="FF000000"/>
        <sz val="15.0"/>
        <u/>
      </rPr>
      <t>นาย​ กมล​ เขียวเรือง</t>
    </r>
  </si>
  <si>
    <t>28/9 ลีดไม่ได้คุณภาพ ลค.แจ้งจะมาช่วยสร้างคอนโด แจ้งว่า คุณทำคนเดียวไม่เสร็จหรอก เดี๋ยวผมมาช่วยสร้าง แจ้งว่าคุณหลอกผม บกโครงการสุง39 ชั้น และจะให้ผมอยู่ยังไง ผมจะซื้อโครงการคุณ ตอนนี้ผมเช่าอยู่ เก็บเงินละวัน1สตางค์</t>
  </si>
  <si>
    <r>
      <rPr>
        <rFont val="Angsana New"/>
        <color rgb="FF000000"/>
        <sz val="15.0"/>
      </rPr>
      <t>อารยาศรีจันทร์</t>
    </r>
  </si>
  <si>
    <t>อยู่แถวอุดมสุข พอถามวัตถุประสงค์ว่าดูไว้เพื่ออะไร ตอบกลับมาว่าไม่รู้เหมืนอกัน และลูกค้าตัดสาย โทรกลับด้วยเบอร์อื่น ไม่รับสายเลย ทั้งหมด 3 สาย</t>
  </si>
  <si>
    <r>
      <rPr>
        <rFont val="Angsana New"/>
        <color rgb="FF000000"/>
        <sz val="15.0"/>
      </rPr>
      <t>นิพนธ์ มาลัย</t>
    </r>
  </si>
  <si>
    <r>
      <rPr>
        <rFont val="Angsana New"/>
        <color rgb="FF000000"/>
        <sz val="15.0"/>
      </rPr>
      <t>ชัชวาลย์</t>
    </r>
  </si>
  <si>
    <t>29/9 ลูกค้าตัดสายทิ้ง9.55</t>
  </si>
  <si>
    <t>ตัดสายทิ้ง10.59</t>
  </si>
  <si>
    <t>ตัดสาย14.20</t>
  </si>
  <si>
    <t>ตัดสาย16.56</t>
  </si>
  <si>
    <t>1/10 ตัดสาย10.56</t>
  </si>
  <si>
    <t>2/10 ตัดสาย</t>
  </si>
  <si>
    <t>ตัดสาย 11.03</t>
  </si>
  <si>
    <t>นายสุพร ภูสนาม</t>
  </si>
  <si>
    <t xml:space="preserve"> เลขหมายนี้ระงับการใช้บริการชั่วคราว</t>
  </si>
  <si>
    <t>เลขหมายนี้ระงับการใช้บริการชั่วคราว</t>
  </si>
  <si>
    <t xml:space="preserve">	คุณเหม็ง</t>
  </si>
  <si>
    <t>hemngxinkha732@gmail.com</t>
  </si>
  <si>
    <t>สายไม่ว่าง</t>
  </si>
  <si>
    <t>ไม่มีสัญญานตอบรับ</t>
  </si>
  <si>
    <t>คุณเกรียงศักดิ์ สายคำมูล</t>
  </si>
  <si>
    <t>alanjun1112@gmail.com</t>
  </si>
  <si>
    <t>ไม่รับสาย10.54</t>
  </si>
  <si>
    <t>ไม่รับสาย 11.05</t>
  </si>
  <si>
    <t>ไม่รับสาย 14.31</t>
  </si>
  <si>
    <t>6/10 ไม่รับสาย10.39</t>
  </si>
  <si>
    <t>8/10 ไม่ได้ลงทะเบียน น่าจะเป็นน้องมันเอาไปกดเล่นนะครับ</t>
  </si>
  <si>
    <t>โกเมศ สาสุข</t>
  </si>
  <si>
    <r>
      <rPr>
        <rFont val="Tahoma"/>
        <color rgb="FF333333"/>
        <sz val="9.0"/>
      </rPr>
      <t>(082) 678-1980</t>
    </r>
  </si>
  <si>
    <r>
      <rPr>
        <rFont val="&quot;lucida grande&quot;, tahoma, verdana, arial, sans-serif"/>
        <color rgb="FF362B36"/>
      </rPr>
      <t>kometsasuk2513@gmail.com</t>
    </r>
  </si>
  <si>
    <t>ลูกค้าผู้ชาย เป็นข้าราชการเกษียณ เข้า กทม 2อาทิตย์ครั้งและอาทิตย์ละ5วัน ปกติเดินทางภูเก็ต-กทม / สุรินทร์ -กทม ถ้าเข้ามาก็จะเช่าโรงแรมอยู่ เลยอยากซื้อไว้เอง งบไม่เกิน5ล้าน แต่ไม่ได้สนใจทำเลนี้ และอยากได้พร้อมอยู่</t>
  </si>
  <si>
    <t>Pm</t>
  </si>
  <si>
    <t>am_pm88@yahoo.com</t>
  </si>
  <si>
    <t>อรุณ คุณพนัส</t>
  </si>
  <si>
    <t>khunphnasx5@gmail.com</t>
  </si>
  <si>
    <t>1/10  1/10 ลูกค้าแจ้งว่าไม่ได้ลงทะเบียน ไม่ได้สนใจคอนโด10.21am</t>
  </si>
  <si>
    <t xml:space="preserve"> 1/10 ลูกค้าแจ้งว่าไม่ได้ลงทะเบียน ไม่ได้สนใจคอนโด10.21am</t>
  </si>
  <si>
    <t>llmicrof@hotmail.com</t>
  </si>
  <si>
    <t>lem089013@gmail.com</t>
  </si>
  <si>
    <t xml:space="preserve">เบอร์โทรไม่ติด / </t>
  </si>
  <si>
    <t>รับแล้วไม่พูด 16.56 โทรกลับไป 16.57 ตัดสาย</t>
  </si>
  <si>
    <t>ไม่รับสาย12.38</t>
  </si>
  <si>
    <t>ตัดสาย 13.21</t>
  </si>
  <si>
    <t>จิรวุธ ยุทยธยศ</t>
  </si>
  <si>
    <t>yuththyscirwuth617@gmail.com</t>
  </si>
  <si>
    <t>อยู่พระราม 2 ไม่ได้ลงทะเบียน</t>
  </si>
  <si>
    <t>Chon Naruechon</t>
  </si>
  <si>
    <t>(091) 987-9654</t>
  </si>
  <si>
    <t>chonlync@gmail.com</t>
  </si>
  <si>
    <t>ไม่รับสาย 12.22</t>
  </si>
  <si>
    <t>ไม่รับสาย 15.47</t>
  </si>
  <si>
    <t>1/10คุณชลติดต่อกลับมาช่วง3ทุ่ม แจ้งว่าดูอยู่เอง 2 ห้องนอน งบไม่เกิน7ล้าน ขยับไม่ได้ ปัจจุบันทำงานฟรีแลนซ์ อยากหาคอนโดโซนกลางเมืองไว้พักอาศํย เพราะเข้ามาทำเลนี้บ่อย แจ้งว่าจะเข้ามาดูห้องตัวอย่างไว้ก่อนละไปปรึกษาแม่อีกที ตอนนี้แม่อยู่ตปท จะเข้ามาเก็บข้อมูลก่อน วันอาทิตย์นี้ช่วงบ่าย</t>
  </si>
  <si>
    <t>คุณชล ลูกค้าผญมาคนเดียว นั่งgrab car มา ปัจจุบันอยู่บ้านแถวลาดพร้าว มีซื้อคอนโด XT เอกมัย1ห้องไว้ด้วย ปัจจุบันปล่อยเช่าอยู่ คุณชลสนใจแบบ2ห้องนอน เพราะปัจจุบันคุณแม่อยู่ต่างประเทศแต่จะมีแพลนย้ายกลับมาอยู่ที่เมืองไทย เลยต้องมองเป็น2ห้องนอนเท่านั้น ตั้งงบไว้ไม่เกิน7ล้าน งบนี้แบบเขย่งแล้วเพราะจริงๆแม่ให้งบมา5mb. เท่านั้น เลยต้องขอปรึกษากับแม่ก่อน คาดว่าน่าจะให้คำตอบได้ไม่เกินวันอังคาร เสนอ 1013 / 2513 ลด 300,000 บาท</t>
  </si>
  <si>
    <t>8/10 ลค.แจ้งขอผ่านก่อนเพราะเกินงบและคุณแม่ไม่เห็นด้วย</t>
  </si>
  <si>
    <t>ฉลอง</t>
  </si>
  <si>
    <t>chlxngpurisa@gmail.com</t>
  </si>
  <si>
    <t>ลูกค้าผู้ชาย ไม่ได้มองหาคอนโด และอยู่ จ.กาฬสิน ที่ลงทะเบียนเข้ามานึกว่าเป็นสินเชื่อ</t>
  </si>
  <si>
    <t>Lem Wang</t>
  </si>
  <si>
    <t>(062) 065-1424</t>
  </si>
  <si>
    <t>wanglem353@gmail.com</t>
  </si>
  <si>
    <t>ไม่รับสาย 3 ครั้ง ไลน์ที่ให้มา แอ๊ดไม่ได้</t>
  </si>
  <si>
    <t>ไม่รับสาย 12.08</t>
  </si>
  <si>
    <t>ธ</t>
  </si>
  <si>
    <t xml:space="preserve">(092) 703-5355 </t>
  </si>
  <si>
    <t>sirintip2049@gmail.com</t>
  </si>
  <si>
    <t>1/10 ไม่รับสาย10.19</t>
  </si>
  <si>
    <t>ขอข้อมูลโครงการ ดูอยู่เอง2ห้องนอน ตั้งงบประมาณไม่เกิน10mb. ปัจจุบันอยู่แถวห้วยขวาง เข้าใจว่าโครงการสร้างเสร็จแล้ว เดี๋ยวปรึกษากับแฟนก่อนว่าจะเข้าชมไหม</t>
  </si>
  <si>
    <t>ไม่รับสาย 13.19</t>
  </si>
  <si>
    <t>8/10 ไม่รับสาย16.28</t>
  </si>
  <si>
    <t>9/10 รับแล้วสอบถามแค่ว่า พร้อมอยู่ไหม หยุดแค่วันพฤหัวสวันเดียว แต่พรุ่งนี้มีหลายอย่างที่ต้องทำมากมายเลยไม่รู้จะว่างเข้าไปไหม ให้ติดตามอาทิตย์หน้าอีกที</t>
  </si>
  <si>
    <t>29/10/2024 ตัดสาย13.10</t>
  </si>
  <si>
    <t>20/10 ไม่รับสาย 16.55</t>
  </si>
  <si>
    <t>12/11 แจ้งว่าพรุ่งนี้อาจจะผ่านมาแถวนี้จะลองแวะเข้ามาชมโครงการช่วง 10.00o.</t>
  </si>
  <si>
    <t>17/11 ลคผลัดวันไปเรื่อยๆ พอถามอีกทีบอกยังไม่สนใจค่ะ</t>
  </si>
  <si>
    <t>kyawphyo</t>
  </si>
  <si>
    <t>pkyawphyo1@gmail.com</t>
  </si>
  <si>
    <t>ไม่มีสัญญานตอบรับจากเลยหมายที่ท่านเรียก 10.42 /16.55</t>
  </si>
  <si>
    <t>ปิดเครื่อง 14.29</t>
  </si>
  <si>
    <t>11.13 ปิดเคร่ือง</t>
  </si>
  <si>
    <t>16.20 ปิดเครื่อง</t>
  </si>
  <si>
    <t>31/1/25 ปิดเครื่อง13.09</t>
  </si>
  <si>
    <t>25/4/25 เลขหมายยังไม่เปิดใช้บริการ</t>
  </si>
  <si>
    <t>นพดล         ทองสินธ์</t>
  </si>
  <si>
    <t>(081) 801-3390</t>
  </si>
  <si>
    <t>noppadol@pathum-transport.co.th</t>
  </si>
  <si>
    <t>คุณนพดล ปัจจุบันอยู่อยุธยา มา กทม บ่อย มาหาหมอที่ รพ กรุงเทพ และ ประชุมแถวทองหล่อเอกมัย อยากได้ 1 ห้่องนอน ไว้สำหรับอยู่เอง เวลามาจากต่างจังหวัด สอบถามราคาห้องของแต่ละแบบ เบื้องต้นแอดไลน์ ส่งโลเคชั่นให้ และจะนัดเข้าชมโครงการอีกครั้ง</t>
  </si>
  <si>
    <t>preeda treewichai</t>
  </si>
  <si>
    <t>1/10 ลค.ผชรับสาย รอบข้างเสียงค่อนข้างดังมาก แจ้งว่ามากจากโครงการคอนโด ยังพูดไม่จบก็ตัดสายทิ้ง โทรกลับไปอีกไม่รับสายแล้ว10.31am</t>
  </si>
  <si>
    <t>รับละแจ้งว่าไม่ได้ลงทะเบียน</t>
  </si>
  <si>
    <t>สุ​จิตรา​ อุ่น​เสนีย์</t>
  </si>
  <si>
    <t>(095) 593-9554</t>
  </si>
  <si>
    <t>mamdenvally@gmail.com</t>
  </si>
  <si>
    <t>ลูกค้าไม่สบาย เสียงแหบมาก ให้ติดต่อไปใหม่วันจันทร์ที่ 7/10/2024</t>
  </si>
  <si>
    <t>สอนนักเรียนอยู่ อีก30นาที ค่อยโทรใหม่ 16.12</t>
  </si>
  <si>
    <t>สะดวกให้ติดต่อกลับวันอาทิตย์ ช่วงเที่ยง</t>
  </si>
  <si>
    <t>ไม่รับสาย 15.59</t>
  </si>
  <si>
    <t>ติดต่อใหม่สิ้นเดือน วีคอีเว้นไม่ว่าง</t>
  </si>
  <si>
    <t>อาจจะเข้ามาช่วงวันที่ 17/11/24 แต่เบื้องต้นให้โทรคอนเฟิร์มนัดก่อนในวันศุกร์ที่ 15</t>
  </si>
  <si>
    <t>14/1/2025 ไม่หาคอนโดแล้ว</t>
  </si>
  <si>
    <t>Jim Young</t>
  </si>
  <si>
    <t>(631) 974-1611</t>
  </si>
  <si>
    <t>yihjin@gmail.com</t>
  </si>
  <si>
    <t>ข้อมูลการลงทะเบียนไม่สมบูรณ์</t>
  </si>
  <si>
    <t>ชัยยุทธ ชนะศิลป์</t>
  </si>
  <si>
    <t>pricharatna793@gmail.com</t>
  </si>
  <si>
    <t>ลูกค้ารับสายเสียงดังๆแจ้งไม่ได้ลงทะเบียนเข้ามา</t>
  </si>
  <si>
    <t>สันติชัย ยอดทอง</t>
  </si>
  <si>
    <t>san2535sanaa@gmail.com</t>
  </si>
  <si>
    <t>2/10 2/10ไม่รับสาย17.03 ไม่ได้ลงทะเบียนเข้ามา</t>
  </si>
  <si>
    <t>ไม่รับสาย 12.02</t>
  </si>
  <si>
    <t>ปิดเครือง 11.12</t>
  </si>
  <si>
    <t>ปิดเครื่อง 12.35</t>
  </si>
  <si>
    <t>16.19 ไม่รับสาย</t>
  </si>
  <si>
    <t>16.47 ไม่รับสาย</t>
  </si>
  <si>
    <t>Vanilla</t>
  </si>
  <si>
    <t>v.chemnasiri@gmail.com</t>
  </si>
  <si>
    <t>ไม่มีสัญญานตอบรับจากเลขหมายที่ท่านเรียก (ปิดเครื่อง)</t>
  </si>
  <si>
    <t>08024504360802450436</t>
  </si>
  <si>
    <t>warakornpooaram35@gmail.com</t>
  </si>
  <si>
    <t>เบอร์เสีย ติดต่อไม่ได้</t>
  </si>
  <si>
    <t>จรูญสิมมาหลวง</t>
  </si>
  <si>
    <t>mymobile16082567l.com@gmail.com</t>
  </si>
  <si>
    <t>รับสายแล้วพูดว่ายังไม่พร้อมซื้อตอนนี้ ผมจะซื้อตอนปลายปี ขอที่ติดฝั่งโขง</t>
  </si>
  <si>
    <t>(090) 000-0000</t>
  </si>
  <si>
    <r>
      <rPr>
        <rFont val="Angsana New"/>
        <color rgb="FF000000"/>
        <sz val="15.0"/>
      </rPr>
      <t>Chatchai Prisri</t>
    </r>
  </si>
  <si>
    <t>11.01/12.02/12.03 ไม่รับสาย</t>
  </si>
  <si>
    <r>
      <rPr>
        <rFont val="Angsana New"/>
        <color rgb="FF000000"/>
        <sz val="15.0"/>
      </rPr>
      <t>บัญชา เสือเพชร</t>
    </r>
  </si>
  <si>
    <t>nonmimworanut@gmail.com</t>
  </si>
  <si>
    <t>3/10ไม่รับสาย12.09</t>
  </si>
  <si>
    <t>ไม่รับสาย13.03</t>
  </si>
  <si>
    <t>ไม่รับสาย11.41</t>
  </si>
  <si>
    <t>5/10อยู่แถวปทุม ผมไม่ได้สนใจซื้อคอนโด กดโดนไปผิด 12.31</t>
  </si>
  <si>
    <r>
      <rPr>
        <rFont val="Angsana New"/>
        <color rgb="FF000000"/>
        <sz val="15.0"/>
      </rPr>
      <t>ชัยพร อ่อนสลวย</t>
    </r>
  </si>
  <si>
    <t>(090) 265-7063</t>
  </si>
  <si>
    <t>wefe700@gmail.com</t>
  </si>
  <si>
    <t>ไม่ได้ลงทะเบียนเข้ามา เด็กน่าจะเอาไปเล่น</t>
  </si>
  <si>
    <r>
      <rPr>
        <rFont val="Angsana New"/>
        <color rgb="FF000000"/>
        <sz val="15.0"/>
      </rPr>
      <t>พะจอวา พรทิพย์กุล</t>
    </r>
  </si>
  <si>
    <t>ckthdjxirhxk@gmail.com</t>
  </si>
  <si>
    <t>ไม่ได้ลงทะเบียน เด็กกดเล่น</t>
  </si>
  <si>
    <r>
      <rPr>
        <rFont val="Angsana New"/>
        <color rgb="FF000000"/>
        <sz val="15.0"/>
      </rPr>
      <t>อรัญญา ทัพศร</t>
    </r>
  </si>
  <si>
    <t>bjnm0439@gmail.com</t>
  </si>
  <si>
    <t>หนูอยู่อีสาน พอดีลูกน่าจะกดไปโดนนะคะ ลูกเอาไปดูการ์ตูนค่ะ</t>
  </si>
  <si>
    <r>
      <rPr>
        <rFont val="Angsana New"/>
        <color rgb="FF000000"/>
        <sz val="15.0"/>
      </rPr>
      <t>พันทิวา กฤษฎาชาตรี</t>
    </r>
  </si>
  <si>
    <t>(064) 642-4656</t>
  </si>
  <si>
    <t>kpuntiwa@gmail.com</t>
  </si>
  <si>
    <t>12.01 ติดประชุม</t>
  </si>
  <si>
    <t>ลถ ถามถึงราคาต่อตารางเมตร พอบอกว่าเริ่มต้น 160,000 ลค บอกว่าราคาสูงไป เพราะดูเทียบกับมือสอง 7ล้าน ก้ได้70กว่าตารางเมตรแล้ว ไม่รัดเข้าชมโครงการ เพราะรู้ว่างบไปไม่ถึง</t>
  </si>
  <si>
    <t xml:space="preserve">	Jaemjan  Sriarunrasmee</t>
  </si>
  <si>
    <t>(082) 596-6569</t>
  </si>
  <si>
    <t>jaemjan@g.swu.ac.th</t>
  </si>
  <si>
    <t xml:space="preserve"> ลงทะเบียนผิด สนใจทำเลใกล้จุฬา</t>
  </si>
  <si>
    <t>Lorand Simo</t>
  </si>
  <si>
    <t>(085) 153-4101</t>
  </si>
  <si>
    <t>lorand.simo@yahoo.com</t>
  </si>
  <si>
    <t>4/10 ไม่รับสาย 17.49</t>
  </si>
  <si>
    <t>Duplicate</t>
  </si>
  <si>
    <r>
      <rPr>
        <rFont val="Angsana New"/>
        <color rgb="FF000000"/>
        <sz val="13.0"/>
        <u/>
      </rPr>
      <t>ประเสริฐมานะพี่มล</t>
    </r>
  </si>
  <si>
    <t>manoskamjarean@gmail.com</t>
  </si>
  <si>
    <t>ไม่รับสาย /  12.31 ตอนนี้ไม่สะดวก</t>
  </si>
  <si>
    <t>เดี๋ยวพรุ่งนี้โทรกลับ</t>
  </si>
  <si>
    <t>ให้ติดต่อ 1 ทุ่ม</t>
  </si>
  <si>
    <t>8/11 โทรรอบนี้บอกแฟนเป็นคนซื้อ ผมไม่ได้ตัดสินใจ ทุกครั้งที่โทรหาจะมีเสียงเหมือนขับมอเตอร์ไซตลอด และจะรีบวางสายเท่านั้น บอกว่าจะโทรกลับโทรกลับ และถามอะไรตอบไม่ได้เลย อยากได้แบบไหน ราคาเท่าไหร่ ดูอะไรบ้าง ตอบแค่ว่าผมไม่รู้ ผมไม่รู้</t>
  </si>
  <si>
    <t>เมทิกา         ภู่รัตนรักษ์</t>
  </si>
  <si>
    <t>(099) 449-6328</t>
  </si>
  <si>
    <t>maythika.ph@gmail.com</t>
  </si>
  <si>
    <t>ลูกค้าสนใจดูไว้อยู่เอง ปัจจุบันอยู่แถวพระราม 9 อยากได้โครงการใกล้พระราม 9 ปัจจุบันอยู่ห้อง 100 ตรม อยากให้ส่งแปลนให้ดูทุกแบบ เพราะจะชวนเพื่อนมาดูด้วย ให้ส่งข้อมูลให้ทางไลน์</t>
  </si>
  <si>
    <r>
      <rPr>
        <rFont val="Angsana New"/>
        <color rgb="FF000000"/>
        <sz val="11.0"/>
      </rPr>
      <t>Pannipa Vasanasomboon</t>
    </r>
  </si>
  <si>
    <t xml:space="preserve"> 5/10 ไม่สะดวกคุย ติดต่อใหม่อีกทีหลัง17.00 น.</t>
  </si>
  <si>
    <t>แจ้งว่าดูอยู่เอง 2 ห้องนอน ยังไม่ได้คุยรายละเอียดมากแจ้งว่ายังไม่สะดวกนัดหมายเข้าชมโครงการเลยช่วงนี้ หลัง12ค่อยติดต่ออีกที จะมีไปตปท ให้แอดไลน์ส่งข้อมูล</t>
  </si>
  <si>
    <t>9/10 แอดไลน์หาลค. แต่ลคยังไม่อ่านและไม่ตอบ</t>
  </si>
  <si>
    <t>20/10 ไม่รับสาย 16.54</t>
  </si>
  <si>
    <t>24/10 ไม่รับสาย14.29</t>
  </si>
  <si>
    <t>10/1/2025 ไม่รับสาย 14.05</t>
  </si>
  <si>
    <t>1/2 ไม่รับสาย 16.14</t>
  </si>
  <si>
    <t>18/2 ไม่รับสาย 11.54</t>
  </si>
  <si>
    <t>Pontip Vibul</t>
  </si>
  <si>
    <t>(092) 450-9241</t>
  </si>
  <si>
    <t>pontip.v@hotmail.com</t>
  </si>
  <si>
    <t xml:space="preserve"> ลูกค้าผู้หญิง ดูไว้เพื่ออยู่เอง คุ้นชินทำเล (เสียงเหวี่ยงๆ จะให้แอดไลน์อย่างเดียว ไม่สะดวกคุย ย้ำแต่ว่าแอดไลน์ แอดไลน์</t>
  </si>
  <si>
    <t>อัพเดทกับลูกค้าทางไลน์</t>
  </si>
  <si>
    <t>ขอข้อมูลทางไลน์</t>
  </si>
  <si>
    <t>31/1/25ไม่รับสาย 13.12</t>
  </si>
  <si>
    <t>15/3 15.46ไม่สนใจแล้ว</t>
  </si>
  <si>
    <t>อรอุมา วัฒนะสุข</t>
  </si>
  <si>
    <t>onumav@gmail.com</t>
  </si>
  <si>
    <t>ไม่รับสาย เข้าสู่ระบบฝากข้อความ</t>
  </si>
  <si>
    <t>ไม่สะดวกคุย ให้ติดต่อเย็นๆ</t>
  </si>
  <si>
    <t>duplicate</t>
  </si>
  <si>
    <r>
      <rPr>
        <rFont val="Tahoma"/>
        <b/>
        <color rgb="FF000000"/>
        <sz val="8.0"/>
        <u/>
      </rPr>
      <t>คุณวิษณุ ศิริลภ</t>
    </r>
  </si>
  <si>
    <t>prapot1975rn@gmail.com</t>
  </si>
  <si>
    <t>15.47 ไม่รับสาย</t>
  </si>
  <si>
    <t>ไม่รับสาย 13.25</t>
  </si>
  <si>
    <t>ไม่รับสาย 12.59</t>
  </si>
  <si>
    <t>9/10ไม่รับสาย 15.25</t>
  </si>
  <si>
    <t>ไม่รับสาย 10.17</t>
  </si>
  <si>
    <t>ไม่รับสาย18.14</t>
  </si>
  <si>
    <t>11/10 ลคแจ้งว่าไม่มีเงินไม่ซื้อ</t>
  </si>
  <si>
    <t>สุริยา ชิดนอก</t>
  </si>
  <si>
    <t>okv2725@gmail.com</t>
  </si>
  <si>
    <t>0627495505 โทรไม่ติด เสียงเงียบ 0934283831 อยู่โคราช ไม่ได้ลงทะเบียน</t>
  </si>
  <si>
    <t>Pattnaa Kanwiwat</t>
  </si>
  <si>
    <t>(080) 904-9015</t>
  </si>
  <si>
    <t>pattanaa.kan@gmail.com</t>
  </si>
  <si>
    <t>ปัณฐวิชญ์ แก้ววิเชียร</t>
  </si>
  <si>
    <t>(092) 252-6550</t>
  </si>
  <si>
    <t>gaowvichean.t@hotmail.com</t>
  </si>
  <si>
    <t>ปิดเครือง</t>
  </si>
  <si>
    <t>คริษฐา คีรี</t>
  </si>
  <si>
    <t>(088) 627-5594</t>
  </si>
  <si>
    <t>khim_christa@hotmail.com</t>
  </si>
  <si>
    <t>ไม่รับสาย 11.22</t>
  </si>
  <si>
    <t>ปิดเครื่อง16.02</t>
  </si>
  <si>
    <t>ไม่รับสาย12.05</t>
  </si>
  <si>
    <t>9/10 ไม่รับสาย 15.26</t>
  </si>
  <si>
    <t>10/10 ไม่รับสาย10.15</t>
  </si>
  <si>
    <t>ไม่รับสาย 14.47</t>
  </si>
  <si>
    <t>12/10 ไม่รับสาย16.17</t>
  </si>
  <si>
    <t>20/10 แจ้งว่าอยู่เองหรือลงทุนยังไม่แน่ใจ ดูเป็นห้องไซส์เริ่มต้น มีสอบถามราคาค่าส่วนกลาง เบื้องต้นนัดหมายวันอาทิตย์ที่27 เรื่องของเวลายังไม่แน่ใจ วันที่26ให้โทรคอนเฟิร์มนัดหมายอีกครั้ง ปัจจุบันอยู่บ้านโซนเลียบด่วนรามอินทรา ไม่สะดวกให้แอดไลน์</t>
  </si>
  <si>
    <t>12/11 ไม่รับสาย 12.33 / 14/11 3/12 ไม่รับสาย 18.06 // 10.1 พึ่งย้ายงานไม่ถึง1เดือน เงินเดือนปัจจุบันประมาน 30,000 บาทดู เป็น2ห้องนอนแทน เพราะ ปัจจุบันห้องที่อยู่ประมาณ 48 ตร.ม. เลยถ้าจะอยู่เล็กกว่านี้ก็ไม่ได้ เกินงบไปเยอะมากเลยขอชะลอไว้ก่อน</t>
  </si>
  <si>
    <t>เอกอัครราชทูตนายคมสัน เฉียบแหลม</t>
  </si>
  <si>
    <t>kingcobra37@outlook.co.th</t>
  </si>
  <si>
    <t>นายคมสัน         เฉียบแหลม</t>
  </si>
  <si>
    <t>(099) 365-0060</t>
  </si>
  <si>
    <t>imunhotmail@gmail.com</t>
  </si>
  <si>
    <t>คนลงทะเบียนอยู่สุราษ พูดไม่รู้เรื่อง</t>
  </si>
  <si>
    <t>เอกอัครราชทูตนายคมสัน</t>
  </si>
  <si>
    <t>อี๊ดซ๋าเอี่ลหลาม ยานพะโยม</t>
  </si>
  <si>
    <t>aa42033374@gmail.com</t>
  </si>
  <si>
    <t>8/10 ไม่รับสาย 10.20</t>
  </si>
  <si>
    <t>ไม่รับสาย 11.24</t>
  </si>
  <si>
    <t>8/10 ไม่รับสาย16.05</t>
  </si>
  <si>
    <t>9/10ไม่รับสาย12.57</t>
  </si>
  <si>
    <t>9/10 ไม่ได้ลงทะเบียน ไม่ได้สนใจ อยู่นครศรีธรรมราช</t>
  </si>
  <si>
    <t>Agaphas Teparagul</t>
  </si>
  <si>
    <t>agaphas.tep@gmail.com</t>
  </si>
  <si>
    <t>Pilot.ake</t>
  </si>
  <si>
    <t>10.49 ตัดสาย/16.17 ตัดสาย</t>
  </si>
  <si>
    <t>ไม่รัับสาย 14.05</t>
  </si>
  <si>
    <t>ไม่รับสาย 15.45</t>
  </si>
  <si>
    <t>ปิดเครื่อง 12.26</t>
  </si>
  <si>
    <t>31/1/2025 ตัดสาย13.13</t>
  </si>
  <si>
    <t>15/3 15.50ตัดสาย</t>
  </si>
  <si>
    <t>25/4 10.53 ไม่รับสาย</t>
  </si>
  <si>
    <t>Nutthawan S.</t>
  </si>
  <si>
    <t>0935593546 please add line only</t>
  </si>
  <si>
    <t>kewpiie88@gmail.com</t>
  </si>
  <si>
    <t>ลูกค้าไม่อนุญาตให้โทรหา ให้แอดไลน์ไปอย่างเดียว</t>
  </si>
  <si>
    <t>ขวัญดี โพนทอง</t>
  </si>
  <si>
    <t>mueksnx40@gmail.com</t>
  </si>
  <si>
    <t>ไม่รับสาย 9.54am</t>
  </si>
  <si>
    <t>ลูกค้าบอกกดผิด ไม่ได้ลงทะเบียนเข้ามา 15.20</t>
  </si>
  <si>
    <t>Natasha         Rojvanich</t>
  </si>
  <si>
    <t>(093) 259-4635</t>
  </si>
  <si>
    <t>natasha.rojvanich@gmail.com</t>
  </si>
  <si>
    <t>ไม่รับสาย 15.23</t>
  </si>
  <si>
    <t>เบื้องต้นลูกค้าดูไว้ให้ลูกเพราะเข้ามาเรียนที่ st.แอนดรู อยากได้ห้องใหญ่หน่อยเพราะครอบครัว5คน อยากให้รองรับได้หมด ตอนนี้อยู่พร้อมพงษ์อยู่แล่้ว ถ้ารูปแบบห้อง2นอน ไม่ชอบ ก็จะดูเป็นห้องที่สามารถทุบได้ เบื้องต้นขอให้ติดต่อหาก่อนวันเสาร์อีกครั้งนึงว่าจะสะดวกเข้ามาวันที่ 12 ไหม เพราะว่าลูกไม่สบาย ถ้าหายทันจะเข้ามา แต่ถ้าไม่ทันจะนัดเป็นวันที่19แทน</t>
  </si>
  <si>
    <t>ไม่รับสาย 10.36</t>
  </si>
  <si>
    <t>ลูกหายป่วยแล้ว แต่ตอนนี้เป็นมือ เท้า ปาก วีค 17/11/24 เลยยังไม่สะดวกเข้ามา ขอให้ติดต่อไปใหม่</t>
  </si>
  <si>
    <t>25/4 13.16ซื้อคอนโดตรงสุขุมวิท41 ไปแล้ว</t>
  </si>
  <si>
    <r>
      <rPr>
        <rFont val="Tahoma"/>
        <color rgb="FF000000"/>
        <sz val="9.0"/>
      </rPr>
      <t>คุณธวัทชัย ภูชน</t>
    </r>
    <r>
      <rPr>
        <rFont val="Tahoma"/>
        <color rgb="FF000000"/>
        <sz val="9.0"/>
      </rPr>
      <t>ะ</t>
    </r>
  </si>
  <si>
    <t>thwathchayphuchna89@gmail.com</t>
  </si>
  <si>
    <t>ไม่ได้ลงทะเบียน เล่นเฟสบุคแล้วไปกดโดน</t>
  </si>
  <si>
    <t>ธรรศ         โนอุโมงค์</t>
  </si>
  <si>
    <t>(082) 156-4566</t>
  </si>
  <si>
    <t>binque.c@gmail.com</t>
  </si>
  <si>
    <t>10/10 ไม่รับสาย10.10</t>
  </si>
  <si>
    <t>ไม่รับสาย 12.14pm</t>
  </si>
  <si>
    <t>ไม่รับสาย 14.46</t>
  </si>
  <si>
    <t>ไม่รับสาย18.13</t>
  </si>
  <si>
    <t>ไม่รับสาย 10.20</t>
  </si>
  <si>
    <t>ไม่รับสาย 15.35</t>
  </si>
  <si>
    <t>12/10คุณธรรศ แจ้งว่าดูอยู่เอง สนใจ2ห้องนอน ต้องการไซส์ใหญ่หน่อย ดูเป็น62 ตร.ม. วันที่26/10 ไม่ว่างไปตปท. นัดหมายเข้าชมโครงการวันอาทิตย์ที่ 13/10 ช่วงบ่าย2</t>
  </si>
  <si>
    <t>20/10 คุณธรรศแจ้งว่าปรึกษากับที่บ้านแล้ว แจ้งว่าไม่ค่อยชอบทำเลของโครงการ และมีรอดู reference ด้วย แต่ตัวคุณธรรศแจ้งว่าค่อนข้างเอนเอียงมาที่โครงการมากกว่า แต่ก็รอเทียบเพื่อไปตัดสินใจกับครอบครัวอีกครั้ง</t>
  </si>
  <si>
    <t>12/11 ยังไม่ได้เข้าไปดู reference จะมีดูช่วงอาทิตย์หน้า แต่ของโครงการเรา ลค.แจ้งว่าที่บ้านไม่ค่อยชอบ ติดเรื่อง lacation เดี่ยวขอลองเข้าไปดู ref ก่อนและจะแจ้งอีกครั้ง 12.33</t>
  </si>
  <si>
    <t>10/1 ไม่รับสาย 13.54</t>
  </si>
  <si>
    <t>นายประดิษฐ์ จูมคำ</t>
  </si>
  <si>
    <t>praditchumkham@gmail.com</t>
  </si>
  <si>
    <t>10.14 รับแล้วไม่พูด / 10.15 ไม่รับสาย</t>
  </si>
  <si>
    <t>ไม่รัับสาย 15.48</t>
  </si>
  <si>
    <t>ไม่่ได้ลงทะเบียน เป็น ผช เสียงมีอายุ</t>
  </si>
  <si>
    <t>แสงเดือน</t>
  </si>
  <si>
    <t>thephbutrsaengdeun@gmail.com</t>
  </si>
  <si>
    <t xml:space="preserve"> ไม่รับสาย</t>
  </si>
  <si>
    <t>มลชญา ปักเขมายัง</t>
  </si>
  <si>
    <t>(094) 423-6233</t>
  </si>
  <si>
    <t>Monchaya.august@gmail.com</t>
  </si>
  <si>
    <t>ไม่สะดวกคุย ติดต่ออีกทีช่วงเที่ยง9.59</t>
  </si>
  <si>
    <t xml:space="preserve">ดูลงทุน 1bed plus งบไม่เกิน 5mb สะดวกนัดหมายวันที่ 26/10 ช่วงเวลา 13.00น. </t>
  </si>
  <si>
    <t>29/10/2024 ดูลงทุน งบไม่เกิน5 mb ลคคิดว่าโครงการส้รางเสร็จแล้ว ขอดูเวลาก่อน และจะแจ้งเข้ามาในไลน์อีกทีว่าจะสะดวกเข้าชมโครงการช่วงวันไหน ลคแจ้งว่าที่นัดแล้วไม่ได้มใาเพราะติดธุระด่วนที่บ้านเข้ารพ 13.08</t>
  </si>
  <si>
    <t>12/11 ไม่สะดวกคุย เดี๋ยวให้ติดต่อใหม่ 17.00 น.</t>
  </si>
  <si>
    <t>6/12 ไม่สนใจแล้ว เปลี่ยนแพลนไม่ซื้อคอนโด</t>
  </si>
  <si>
    <t>จริยารามเนตร</t>
  </si>
  <si>
    <t>ramnetrcriya@gmail.com0827311667</t>
  </si>
  <si>
    <t xml:space="preserve"> 11/10 ไม่รับสาย10.19</t>
  </si>
  <si>
    <t>14.06 ไม่รับสาย</t>
  </si>
  <si>
    <t>เด็กรับ เลยถามว่าอยู่จังหวัดอะไร น้องตอบว่าอยู่ลำปาง แต่ตอนนี้แม่ไม่อยู่</t>
  </si>
  <si>
    <t>กิตติณัฏฐ์ รติสิริสิน</t>
  </si>
  <si>
    <t>(080) 454-4141</t>
  </si>
  <si>
    <t>taestanno@gmail.com</t>
  </si>
  <si>
    <t>ดูไว้อยู่เอง ปกติอยู่แถวเอกมัย ลูกค้าแจ้งว่าไม่ต้องให้ข้อมูล เดี่ยวถ้าว่าง จะขับมอไซต์เข้ามาดูเอง</t>
  </si>
  <si>
    <t>ชาติ</t>
  </si>
  <si>
    <t>11/10 ไม่รับสาย</t>
  </si>
  <si>
    <t>ไม่สนใจแล้ว แจ้งว่าอยากได้โครงการพร้อมอยู่รีบใช้ ให้ลองดูให้หน่อยมีโซนพระราม3 ไหม ถ้ามีติดต่อมาได้</t>
  </si>
  <si>
    <t>Steve Rostron</t>
  </si>
  <si>
    <t>(089) 002-7783</t>
  </si>
  <si>
    <t>s_rostron@hotmail.com</t>
  </si>
  <si>
    <t>11/10 ปิดเครื่อง 13.21</t>
  </si>
  <si>
    <t>ปิดเครื่อง 15.41</t>
  </si>
  <si>
    <t>supachai_cs37@windowslive.com</t>
  </si>
  <si>
    <t>suphachai181986@gmail.com</t>
  </si>
  <si>
    <t>ลค ผู้ชาย แจ้งอยู่อุบล เข้า กทม ปีละ1ครั้ง มาเยี่ยมญาติอถวติวานนท์ บ้านญาติเป็นบ้านเช่า บอกว่างบ10ล้าน จ่ายสดได้ ตอนนี้ตกงานอยู่ บอกว่าเห็นหน้าปกแล้วก็เลยลงทะเบียนมา  ขนาดห้องไม่รู้ ไม่รู้จักเอกมัย</t>
  </si>
  <si>
    <t>จารุทัศน์ เนื้อดำ</t>
  </si>
  <si>
    <t>satima254gg5@gmail.com</t>
  </si>
  <si>
    <t xml:space="preserve">k.bell </t>
  </si>
  <si>
    <t>bellbb684@gmail.com</t>
  </si>
  <si>
    <t>เป็นเสียงผู้ชายรับสายแจ้งว่าไม่ได้ลงทะเบียน สงสัยลูกเล่น</t>
  </si>
  <si>
    <t>แหม่ม  กำแพงศิริชัย</t>
  </si>
  <si>
    <t>ไม่รับสาย 15.36</t>
  </si>
  <si>
    <t>11.42 ไม่รับสาย</t>
  </si>
  <si>
    <t>ปกติอยู่บางแค บ้านเช่า ตั้งงบไว้ 1.5 ล้าน อยากได้ห้องเล็ก เพราะอยู่คนเดียว แต่สู้ราคาไม่ไหว ลูกค้าพูดจาดี</t>
  </si>
  <si>
    <t>ชลิดา พินิจมนตรี</t>
  </si>
  <si>
    <t>โทรหาติดต่อกัน4 ครั้ง รับสาย แต่ไม่พูด</t>
  </si>
  <si>
    <t xml:space="preserve">pum </t>
  </si>
  <si>
    <t>moonoy.moy2523@gmail.com</t>
  </si>
  <si>
    <t xml:space="preserve">11/10/2024 ลค.ตัดสายทิ้ง 15.31 / </t>
  </si>
  <si>
    <t>พี่ไม่ได้สนใจทำเลนี้ พี่กดไปโดนหรอ พี่อยู่แถวพัฒนาการ มองหาไว้แถวนั้นอะ 16.18</t>
  </si>
  <si>
    <t>ภาวิกา หงษ์ทอง</t>
  </si>
  <si>
    <t>pawika.hongthong@gmail.com</t>
  </si>
  <si>
    <t>15.38 ไม่รับสาย</t>
  </si>
  <si>
    <t>11.37 ไม่รับสาย</t>
  </si>
  <si>
    <t>ปิดเครื่อง 16.00</t>
  </si>
  <si>
    <t>18/1/25 ปิดเครื่อง</t>
  </si>
  <si>
    <t>31/1/25 ปิดเครื่อง13.14</t>
  </si>
  <si>
    <t>Her tdo</t>
  </si>
  <si>
    <t>tdo.k@hotmail.com</t>
  </si>
  <si>
    <t>กดเข้ามาเฉยๆ ไม่ได้ลงทะเบียน</t>
  </si>
  <si>
    <t>Bam Parapuntakul</t>
  </si>
  <si>
    <t>(066) 156-3945</t>
  </si>
  <si>
    <t>hunnyfebruary@gmail.com</t>
  </si>
  <si>
    <t>ลูกค้าแจ้ง่วาไม่คุ้นชินทำเลเอกมัย แต่เห็นว่ามีโครงการที่เลี้ยงสัตว์ได้เลยลงทะเบียนเข้ามา เบื้องต้นถ้าอยู่เองจะดูเป็นชั้นเลี้ยงสัตว์ แต่ถ้าลงทุนจะดูเป็นชั้นไม่เลี้ยงสัตว์ ยังตัดสินใจไมม่ได้ว่าจะดูไว้ทำไม</t>
  </si>
  <si>
    <t>อีเว้นอาจจะเข้าหรือไม่เข้า ลูกค้าแจ้งว่าจะทักไลน์มา แต่วันศุกร์เดี๋ยวจะโทรตาม</t>
  </si>
  <si>
    <t>18/1/25 12.27 ไม่รับสาย</t>
  </si>
  <si>
    <t>31/1/2025 ยังมองหาอยู่ ลงหไว้หลายที่ ยังไมไ่ด้ไปดูที่ไหนเลย ให้ติดต่อใหม่สิ้นเดือน กพ</t>
  </si>
  <si>
    <t>3/3 17.54 ตัดสาย</t>
  </si>
  <si>
    <t>3/3 18.28 มองหาอยู่แต่ไม่รีบตัดสินใจ</t>
  </si>
  <si>
    <t>19/6 11.23 ไม่สนใจแล้ว</t>
  </si>
  <si>
    <r>
      <rPr>
        <rFont val="Tahoma"/>
        <b/>
        <color rgb="FF000000"/>
        <sz val="8.0"/>
      </rPr>
      <t>พนิดา แก้วใส</t>
    </r>
  </si>
  <si>
    <t>panidakswe@gmail.com</t>
  </si>
  <si>
    <t>ไม่รับสาย/ 11.52 ไม่รับสาย</t>
  </si>
  <si>
    <t>knog1988@gmail.com</t>
  </si>
  <si>
    <t>knog1988@outlook.com</t>
  </si>
  <si>
    <t>12/10 ไม่รับสาย10.53 am</t>
  </si>
  <si>
    <t>ไม่ได้ลงทะเบียน น้องมันเอาไปเล่นอะคับ13.54</t>
  </si>
  <si>
    <t>dup</t>
  </si>
  <si>
    <t>วรันฎา แก้วยานุรักษ์</t>
  </si>
  <si>
    <t>(099) 828-7996</t>
  </si>
  <si>
    <t>varanda.k@gmail.com</t>
  </si>
  <si>
    <t>รับสาย แจ้งว่าไม่สะดวกคุย ให้โทรหาตอนบ่าย</t>
  </si>
  <si>
    <t>สรชา เกิดผลงาม</t>
  </si>
  <si>
    <t>mara_chemsci@hotmail.com</t>
  </si>
  <si>
    <t xml:space="preserve"> 12/10 คุณสรชาดูไว้ให้ลูก2คน เผื่อลูกจะมาเรียนแถวนี้ ดูเป็น2ห้องนอน ตั้งงบไว้4-5 mb. เสนอ1bed plus ลค.ไม่สนใจแจ้งว่าขนาดเล็กไป ให้แอดไลน์ส่งข้อมูลไว้ก่อน เพราะดูโลเคชั่นแล้วรู้สึกมันไกลจาก BTS อยากหาใกล้ๆให้ลูก ให้เดินทางสะดวก เลยขอปรึกษากับแฟนก่อน เบื้องต้นแจ้งวันที่26/10 ไม่ว่าง มีไปตจว.10.50</t>
  </si>
  <si>
    <t>แจ้งว่าดูไปเรื่อยๆเดี่ยวถ้าสนใจเดี่ยวนัดเข้ามาเองดีกว่า</t>
  </si>
  <si>
    <t>29/10 แจ้งว่ายังสนใจอยู่แต่ยังไม่ได้เข้าไปดูไว้จะเข้าไปดูและจะติดต่อมาเอง13.00</t>
  </si>
  <si>
    <t>ไม่สนใจ ชะลอการซื้อ 13.55</t>
  </si>
  <si>
    <t>ทนงศักดิ์ วนาพันธ์</t>
  </si>
  <si>
    <t>nokia2024wow@gmail.com</t>
  </si>
  <si>
    <t>12/10 ตัดสาย 16.41</t>
  </si>
  <si>
    <t>ตัดสาย 12.53</t>
  </si>
  <si>
    <t>18/1/25 12.29 ไม่รับสาย</t>
  </si>
  <si>
    <t>31/1/2025 ไม่รับสาย13.21</t>
  </si>
  <si>
    <t>25/4/25 เป็นผุ้ชายรับสาย ชื่อทนงศักดิ์ แจ้งว่าโทรจากคอนโด ถามว่าดูไว้ลงทุนหรืออยู่เอง ไม่ตอบ ตัดสายเลย โทรกลับไปใหม่ ลูกค้าตัดสาย</t>
  </si>
  <si>
    <t>วราภรณ์ แก้วพรม</t>
  </si>
  <si>
    <t>(065) 525-6570</t>
  </si>
  <si>
    <t>rpornpor@gmail.com</t>
  </si>
  <si>
    <t>ปิดเครื่อง บริการฝากหมายเลขโทรกลับ</t>
  </si>
  <si>
    <r>
      <rPr>
        <rFont val="Tahoma"/>
        <b/>
        <color rgb="FF000000"/>
        <sz val="8.0"/>
      </rPr>
      <t>พิชิตชัย รักึำมี</t>
    </r>
  </si>
  <si>
    <t>ihappymax4567@gmail.com</t>
  </si>
  <si>
    <t>13/10 ไม่รับสาย11.08am.</t>
  </si>
  <si>
    <t xml:space="preserve">ลูกค้าอยู่กาฬสินธุ์ พูดจาไม่รู้เรื่อง ตอนแรกโทรหาไม่รับ และลูกค้า ใช้เป็นแจ้งเตือนเข้ามาทางข้อความว่า ค่าโทรหมด กรุณาโทรกลับ </t>
  </si>
  <si>
    <t>วิทูรย์ อะนันต์</t>
  </si>
  <si>
    <t>witoon.1530@email.com</t>
  </si>
  <si>
    <t>11.35 ไม่รับสาย/16.51 ไม่รับสาย</t>
  </si>
  <si>
    <t>15.34 ไม่รับสาย</t>
  </si>
  <si>
    <t>13.19 ไม่รับสาย</t>
  </si>
  <si>
    <t>12.55 ไม่รับสาย</t>
  </si>
  <si>
    <t>10/1/2025 ไม่รับสาย</t>
  </si>
  <si>
    <t>chareeya</t>
  </si>
  <si>
    <t>chareeya.kanuam@gmail.com</t>
  </si>
  <si>
    <t>คุณ chareeya สนใจดูไว้อยู่เอง ดูไว้ให้สำหรับลูกสาวเรียนที่สยาม ตอนนี้ลูกสาว 6 ขวบ ต้องการให้เดินทางโดยรถไฟฟ้าเป็นหลัก สนใจห้อง 2 ห้องนอน ไม่ได้ตั้งงบประมาณ เพราะยังลังเลอยู่ ว่าจะซื้อบ้านหรือซื้อคอนโด เบื้องต้นแอดไลน์ส่งโบชัว และจะเข้ามาชมห้องตัวอย่าง ช่วงปลายเดือน ตค ช่่วงนี้ไม่สะดวก เพราะเป็นหวัด ถ้าหายดีแล้ว จะนัดมา</t>
  </si>
  <si>
    <t>nattapong</t>
  </si>
  <si>
    <t>ดููไว้อยู่เอง งบ 6-7 ล้าน ตอนนี้อยู่แถวพระราม9 ที่มาดูแถวเอกมัยเพราะต้องย้ายมาทำงานตึกสิง ก็เลยทองหาไว้ แจ้งราคาต่อตารางเมตรแล้ว นัดวันจันทร์ที่14 เวลา14.00</t>
  </si>
  <si>
    <t>14.38 ตัดสาย</t>
  </si>
  <si>
    <t>ไม่สะดวกติดประชุม จะขวนเข้าวันที่ 17พย นี้</t>
  </si>
  <si>
    <t>31/1/2025 ชะลอการซื้อคอนโด</t>
  </si>
  <si>
    <t>16/5 ไม่ซื้อคอนโดแล้ว</t>
  </si>
  <si>
    <t>ธีรวตรสุหญา้นาง</t>
  </si>
  <si>
    <t>smphrtanachay@gmail.com</t>
  </si>
  <si>
    <t>13/10 ลีดไม่ได้คุณภาพ แจ้งว่าดูบ้านไม้2ชั้น งบ3บาท ครับ ถูกไหมครับ ลูกค้าแจ้งมาแบบนี้ 18.00น.</t>
  </si>
  <si>
    <t>ธีรกานต์ เกษมชัยพิพัฒน์</t>
  </si>
  <si>
    <t>(089) 921-1166</t>
  </si>
  <si>
    <t>spicy_tea12@hotmail.com</t>
  </si>
  <si>
    <t xml:space="preserve"> ปกติอยู่พร้อมพงษ์อยู่แล้ว จริงๆอยากดูโซนแถวเกมัย ทองหล่อ หรือไม่ก็พระราม3 อยากได้ห้องใหญ่ 100 ตร.ม.ขึ้นไป ในงบ10ล้าน ตอนนี้อยู่เป็นของคอนโดของตัวเอง 1ห้องนอน รู้สึกคับแคบเกินไปเลยอยากขยาย นัดหมายชมโครงการวันที่ 2-3 พย (วีคอีเว้น ลค ไปหาหมอ ไม่ว่าง)</t>
  </si>
  <si>
    <t>ตัดสาย 14.24</t>
  </si>
  <si>
    <t>18/1/25 ไม่สนใจแล้ว</t>
  </si>
  <si>
    <t>นวรัตน์. ทับทิมคุณา</t>
  </si>
  <si>
    <t>(084) 920-9399</t>
  </si>
  <si>
    <t>ann_kaijeaw@yahoo.com</t>
  </si>
  <si>
    <t>11.53 ไม่รับสาย</t>
  </si>
  <si>
    <t xml:space="preserve">สนใจขนาด 30 ตรม ขึ้นไป ห้องเลี้ยงสัตว์ได้ แต่ตอนนี้ยังไม่เลี้ยง ในอนาคตอาจจะเลี้ยง ดูไว้หลายโซน เอกมัย ลาดพร้าว ถ้ายังไงจะนัดเข้ามาดู ไม่ได้ตั้งงบ </t>
  </si>
  <si>
    <t>ราเชนทร์ วิเชียรชัย</t>
  </si>
  <si>
    <t>chanandchanxx@gmail.com</t>
  </si>
  <si>
    <t>16.37 ไม่รับสาย</t>
  </si>
  <si>
    <t xml:space="preserve">15/10 ลคผชพูดจาไม่รู้เรื่อง ตอบไม่ได้ว่าดูคอนโดไว้ทำอะไร รูปแบบไหน ปัจจุบันอยู่กาฬสินธุ์ ไม่ได้ขึ้นมากรุงเทพ 10.12am พอถามข้อมูลก็แจ้งว่าผมไม่ได้ลงมีคนเอาไปลงให้ </t>
  </si>
  <si>
    <t>อาภัสรา. ซ่งสกุลไพศาล</t>
  </si>
  <si>
    <t>may.garoon22@gmail.com</t>
  </si>
  <si>
    <t>11.56 ปิดเครื่อง / 17.03ไม่รับสาย</t>
  </si>
  <si>
    <t>อยู่เอง 1bed ทำงานราชดำริ พักอ่อนนุช คอนโดลุมพินี ไม่ได้เช้าเป็นของญาติ  ดูเฟลกซี่เจริญนครไว้ด้วย ราคา 2.7 งบไม่เกิน 5 ล้าน ลูกค้าอยากได้ห้องขนาด A3</t>
  </si>
  <si>
    <t>ไม่รับสาย 14.25</t>
  </si>
  <si>
    <t>16/5 15.37ไม่รับสาย</t>
  </si>
  <si>
    <t>23/5 12.53ซื้อบ้านไปแล้ว</t>
  </si>
  <si>
    <t>ธวัชชัย หนูสี</t>
  </si>
  <si>
    <t>twassnaee@gmail.com</t>
  </si>
  <si>
    <t>ไม่รับสาย โทร สามครั้ง แต่แต่ 10.00 - 12.30</t>
  </si>
  <si>
    <t>เพชรพิมพลอย วงศ์จอม</t>
  </si>
  <si>
    <t>(081) 710-2294</t>
  </si>
  <si>
    <t>rockonmoza@gmail.com</t>
  </si>
  <si>
    <t>15/10 ไม่รับสาย10.17am.</t>
  </si>
  <si>
    <t>ดูอยู่เองหรือลงทุนยังไม่แน่ใจ ดูเป็น2ห้องนอน สอบถามunit เลี้ยงสัตว์ สอบถามว่ามีบริเวณให้น้องด้วยไหม ส่วนมากสะดวกวันธรรมดา แต่ยังไม่ชัวร์กลัวนัดมาแล้วมาไม่ได้ เดี๋ยวแจ้งผ่านทางไลน์อีกที แจ้งงบประมาณ5-8mb.</t>
  </si>
  <si>
    <t>ลค.ต้องการคอนโดที่เลี้ยงสัตว์ได้และมีพื้นที่ส่วนกลางให้น้องด้วย</t>
  </si>
  <si>
    <t>20/10/2024 แจ้งว่ายังสนใจแต่ไม่สะดวกพูดสาย เดี่ยวขอนัดผ่านทางไลน์สะดวกกว่า</t>
  </si>
  <si>
    <t>21/10 เข้ามาชมโครงการแล้วแต่ยังไม่ตัดสินใจแจ้งขอเทียบอีก2โครงการก่อน มีเทียบ พินแสนสิริ</t>
  </si>
  <si>
    <t>24/10 ได้ทักสอบถามว่าลูกค้าไปดูที่ไหนมารึยัง ลคบอกยังไม่ได้ไปดูที่ไหนเลยค่อนข้างยุ่งมากๆ ถ้าได้ดูแล้วจะมาบอกfeedback</t>
  </si>
  <si>
    <t>13/11 ลค.แจ้งว่ากำลัังอยู่ในช่วงเปรียบเทียบ ของโครงการก็ยังสนใจอยู่ แต่เปรียบเทียบโปรเจคอื่นอยู่</t>
  </si>
  <si>
    <t xml:space="preserve">9/1 ลคแจ้งว่าก็ยังสนใจอยู่ แต่ก็ยังไม่ได้มีเวลาไปเทียบกับที่ไหนเพิ่มเติม เลยยังไม่สามารถตัดสินใจได้ </t>
  </si>
  <si>
    <t>pethbver@gmail.com</t>
  </si>
  <si>
    <t>ดูไว้อาจจะทั้งอยู่เองหรือว่าลงทุนถ้ามาดูแล้วชอบก็จะดูไว้อยู่เอง เบื้องต้นอยากได้โครงการที่มันสามารถไปต่อได้ถ้าไม่ได้อยู่แล้ว ตอนนี้อยู่ศรีนครินทร์อยู่เป็นคอนโดอยากขยับขยายพื้นที่ ยังไม่ได้คุยเรื่องงบประมาณเพราะว่าลูกค้าติดธุระด่วนเดี๋ยวติดติดต่อทาง LINE</t>
  </si>
  <si>
    <t>18/10/2024 ปิดเครื่อง11.44 จะโทรไปชวนให้มาวันที่27นี้</t>
  </si>
  <si>
    <t xml:space="preserve">นัด26/10/2024  เวลาบ่าย2-3 </t>
  </si>
  <si>
    <t>Maii Vanlent</t>
  </si>
  <si>
    <t>(064) 156-9396</t>
  </si>
  <si>
    <t>mailyvanlent@gmail.com</t>
  </si>
  <si>
    <t>ara_tikky@gmail.com</t>
  </si>
  <si>
    <t xml:space="preserve">16/10 ไม่สะดวกคุย พรุ่งนี้ติดต่อ11.00น </t>
  </si>
  <si>
    <t xml:space="preserve">ดูไว้อยู่เอง ปกติอยู่บ้านโซนเพชรบุรี อยากได้เพิ่มเติมในเอกมัย แต่ยังไม่ทราบโลเคชั่นโครงการ เบื้องต้นนัดหมาย 27 เวลา14.00 ถามเรื่องงบประมาณ ลค ไม่แจ้ง แต่ ลค ถามราคาเริ่มต้น 4.99 ตอบกลับมาว่ายังได้อยู่ ใกล้ๆโทรคอนเฟิร์มอีกที </t>
  </si>
  <si>
    <t>24/10 เฟิร์มนัดหมายวันที่ 27/10 แอดไลน์รอส่งการ์ด</t>
  </si>
  <si>
    <t>29/10/2024 ไม่รับสาย 12.58</t>
  </si>
  <si>
    <t>3/11 แจ้งว่าขอผ่านก่อนช่วงนี้ไม่ค่อยสะดวก ไม่ว่างนัดหมายเลย</t>
  </si>
  <si>
    <t>chayanon.limsakul@gmail.com</t>
  </si>
  <si>
    <t>ติดประชุม ให้ติดต่อใหม่ 18.30</t>
  </si>
  <si>
    <t>18.36 ไม่รับสาย</t>
  </si>
  <si>
    <t>17/10/2024 ให้ติดต่อใหม่ 14.00 (ไม่รับสาย)</t>
  </si>
  <si>
    <t>อยากได้ห้อง 2bed วางงบ 8 ล้าน คุ้นชินทำเลเอกมัย แต่ยังไม่เคยผ่านหน้าโครงการ หรืออาจจะผ่านแต่ไม่ได้สังเกตุ มีถามเรื่องที่จอดรถ และขนาดห้อง แจ้งราคาต่อตารางเมตรแล้ว นัดหมายวันที่26/10/2024 เวลา 10.30 อาจจะเช้ากว่านี้ ถ้ายังไงจะแจ้ง</t>
  </si>
  <si>
    <t>ไม่รับสาย 14.23</t>
  </si>
  <si>
    <t>เปิ้ล ไตรธนานุบาล</t>
  </si>
  <si>
    <t>(098) 424-1442</t>
  </si>
  <si>
    <t>gankornrat@gmail.com</t>
  </si>
  <si>
    <t>ไม่สะดวกคุย ให้ติดต่อกลับช่วงบ่าย / หาโครงการพร้อมอยู่</t>
  </si>
  <si>
    <r>
      <rPr>
        <rFont val="Arial"/>
        <color rgb="FF000000"/>
        <sz val="10.0"/>
      </rPr>
      <t>คุณเปรมพร เลาหะว่นิชย์</t>
    </r>
  </si>
  <si>
    <t>Pplaobkk@gmail.com</t>
  </si>
  <si>
    <t>คุ้นชินทำเลเอกมัยอยู่แล้ว อยากได้ห้อง100ตร.ม. -ขึ้นไป ที่เป็น2bed แจ้งราคาต่อตารางเมตรแล้ว   แต่อยากได้แบบที่จอดรถฟิคคันไว้ พอคุยถึงเรื่องที่จอดรถ ลค มีความรู้สึกว่ากลัวไม่พอ เพราะใช้รถทั้ง2คน  แจ้งไปแล้วว่าเข้ามาดูกา่อน  นัด26/11/2024 เวลา 13.00-16.00</t>
  </si>
  <si>
    <t>ไม่รับสาย 10.52</t>
  </si>
  <si>
    <t>25/10 ไม่รับสาย13.12</t>
  </si>
  <si>
    <t>29/10 ไม่รับสาย12.57</t>
  </si>
  <si>
    <t xml:space="preserve">3/11 แจ้งนัดหมายวันที่ 17 ช่วงบ่าย ดูอยู่เอง อยากได้ห้องใหญ่เกือบๆ100 ตร.ม. ติดเรื่องที่จอดรถ อยากได้แบบฟิกคัน งบประมารไม่เกิน 14mb ชวนเข้ามาชมที่โครงการก่อน 13.34 </t>
  </si>
  <si>
    <t>3/12ไม่สะดวกคุยสาย เดี่ยวโทรกลับ 18.05</t>
  </si>
  <si>
    <t>10/1 ไม่สนใจแล้ว ติดเรื่องที่จอดรถ อยากได้แบบฟิกคันเท่านั้น 13.51</t>
  </si>
  <si>
    <t>คุณNuch Ekmaharaj (พิชญา เอกมหาราช)</t>
  </si>
  <si>
    <t>pidchaya.e@gmail.com</t>
  </si>
  <si>
    <t>อยู่ c ekkamai อยู่แล้ว เป็นของตัวเอง คือตอนนี้ไปซื้อน้องหมาปอมมาเลี้ยง เพิ่งซื้อมาเลย แล้วต้องแอบเลี้ยงเลยมองหาคอนโดที่เลี้ยงสัตว์ได้ เป็นpre sale ก้ดี เพราะ ready ดูจะนานกันหมดแล้ว นัด27/10/2024 เวลา12.00</t>
  </si>
  <si>
    <t>ทิพากร เรืองดี</t>
  </si>
  <si>
    <t>tipakon_ruangdee@hotmail.com</t>
  </si>
  <si>
    <t>ลูกค้าดูพูดไม่รู้เรื่อง บอกว่า ดูทุกโซน อยากได้ 4 ห้องนอน 5 ห้องน้ำ พอถามอย่างอื่นบอกว่า แค่นี้นะคะ แล้ววางสายเลย</t>
  </si>
  <si>
    <t>ทวีศักดิ์ สุขีโมกข์</t>
  </si>
  <si>
    <t>sharewa@hotmail.com</t>
  </si>
  <si>
    <t>18/10 ไม่รับสาย10.43</t>
  </si>
  <si>
    <t>20/10 ไม่รับสาย16.34</t>
  </si>
  <si>
    <t>22/10/2024 ไม่รับสาย 15.08</t>
  </si>
  <si>
    <t>25/10/2024 ไม่รับสาย 13.53</t>
  </si>
  <si>
    <t>3/11 ไม่รับสาย 13.28</t>
  </si>
  <si>
    <t>3/11 ไม่รับสาย 13.28 ติดต่อไม่ได้จากการติดต่อหลายครั้ง</t>
  </si>
  <si>
    <t>วนิดา         เยาวพักตร์</t>
  </si>
  <si>
    <t>(093) 252-7833</t>
  </si>
  <si>
    <t>10.16 ปิดเครื่อง / 17.18 ปิดเครื่อง</t>
  </si>
  <si>
    <t>13.05 ปิดเครื่อง</t>
  </si>
  <si>
    <t xml:space="preserve">ไม่ได้หาคอนโดแล้ว เพราะว่าซื้อ ideo </t>
  </si>
  <si>
    <t>sairung.be@gmail.com</t>
  </si>
  <si>
    <t>คุณสายรุ้ง อยู่แถวห้วยขวาง สนใจคอนโดไว้สำหรับปล่อยเช่า อยากได้ตั้งงบ สี่ล้าน สนใจ 1 bed และ 1 bed plus และ 2 bed อยากเข้ามาดูก่อน ไม่เคยซื้อคอนโดมาก่อน สอบถามเรื่อ่งการ จองและผ่อนดาวน์ เชิญลูกค้ามางานอีเว้น 27 ตค เบื้องต้น ส่งข้อมูลทางไน์</t>
  </si>
  <si>
    <t>ณิษา เสริมพงษ์</t>
  </si>
  <si>
    <t>094-9255819</t>
  </si>
  <si>
    <t>nisasurmpong@gmail.com</t>
  </si>
  <si>
    <t>18/10 ดูอยู่เอง 1 ห้องนอน อยากได้โครงการพร้อมอยู่ งบไม่เกิน 5mb. อาจจะเข้ามามโครงการวันที่ 26 ช่วงบ่าย3 แต่เดี๋ยวขอเช็คเวลาก่อน ใกล้ๆให้ลองโทรถามอีกที ลค.สอบถามถ้าเข้าไปแล้วไม่ซื้อไม่เป็นไรใช่ไหมคะ 11.04am</t>
  </si>
  <si>
    <t>เข้ามาชมโครงการแล้ว แต่ไม่ตัดสินใจต้องปรึกษาแฟนที่เป็นต่างชาติ แต่แฟนไม่ชอบ เพระาแฟนหาพร้อมอยู่ ปัจจุบันลูกค้าอาศัยที่หอพักสตรี ลูกค้าดูเป็นคนแปลกๆ งงๆ</t>
  </si>
  <si>
    <t>18/10 คุณธันวาเป็นลูกบ้านของบ.เสนาอยู่แล้ว มองเพื่อการลงทุน 1ห้องนอน สอบถามข้อมูลค่อนข้างเยอะ เช่นเรื่องเส้นทางว่าวิ่งเส้นไหนเข้าโครงการได้บ้าง รูปแบบตึกเป็นอย่างไร ส่วนกลางอยู่ชั้นไหน ถามว่าที่จอดรถมีกี่ชั้น ลค.เป็นคนไม่ชอบชั้นสูง เพราะกลัวความสูง ลคมีสอบถามว่าค่าส่วนกลาง69 บาทนี่ จะมีการขยับไหม เพราะเจอที่นิชโมโน ขยับ3บาท แจ้งว่าไม่โวยนิติเป็นชั่วโมง สอบถามลูกบ้านเก่ามีส่วนลดพิเศษที่แตกต่างจากคนอื่นไหม เบื้องต้นยังไม่นัดหมายขอสอบถามทางภรรยาก่อนว่าจะมาไหม ลค.คุยสายค่อนข้างนาน ประมาณ30 นาทีได้ แจ้งว่า ช่วงบ่ายโทรมาอีกที จะถามภรรยาจะเข้าไปดูไหม 11.14</t>
  </si>
  <si>
    <t>booking A1409</t>
  </si>
  <si>
    <t>Pear Mingmanee</t>
  </si>
  <si>
    <t>(095) 164-8291</t>
  </si>
  <si>
    <t xml:space="preserve"> 18/10 สอบถามข้อมูลโครงการปัจจุบันอยู่รามคำแหง อยากได้คอนโดโซนทองหล่อเอกมัย งบ3.5 ลบ. ว่าง26 เดี๋ยวใกล้ๆเฟิร์มนัดหมายอีกที18.25pm</t>
  </si>
  <si>
    <t>ยังดูเรื่อยๆ รองานคอนโด วีคนี้ยังไม่ว่าง</t>
  </si>
  <si>
    <t xml:space="preserve">23/5 12.58 ไม่หาคอนโดแล้ว ไม่มีโครงการที่จะซื้อในเร็วๆนี้เลยค่ะ </t>
  </si>
  <si>
    <t>ppolptf@gmail.com</t>
  </si>
  <si>
    <t>สนใจดูไว้ลงทุน ทั้งระยะสั้นและยาว กำลังคิดว่าจะอยู่เองหรือว่าไว้ลงทุน อยากได้ 1 bed plus 35 ตรม ไม่เลี้ยงนัด นัดชมโครงการวันเสาร์ที่ 26 12.00</t>
  </si>
  <si>
    <r>
      <rPr>
        <rFont val="Tahoma"/>
        <b/>
        <color rgb="FF000000"/>
        <sz val="8.0"/>
        <u/>
      </rPr>
      <t>punnapa kan</t>
    </r>
  </si>
  <si>
    <t>punnapakan88@gmail.com</t>
  </si>
  <si>
    <t>ดูอยู่เอง 2นอน งบ8ล้าน มีการสอบถามเวลาเสร็จของทางโครงการ นัดหมายวันที่27/10/2024  เข้ามา16.00 (2ท่าน)</t>
  </si>
  <si>
    <t>26/10 เข้ามาแล้ว สนใจ2ห้องนอน ตำแหน่ง04 ชั้น30 เพราะดูเผื่อเลี้ยงน้องหมาในอนาคต แต่ยังไม่สามารถตัดสินใจได้ ขอเข้ามาเก็บข้อมูลเพื่อไปพิจารณาและปรึกษากับทางครอบครัวก่อน</t>
  </si>
  <si>
    <t>1/11/2024 ช่วงนี้ยังยุ่งๆยังไม่ได้ปรึกษากับครอบครัว ขอเวลาและเดี๋ยวติดต่อกลับมา 14.12</t>
  </si>
  <si>
    <r>
      <rPr>
        <rFont val="Tahoma"/>
        <b/>
        <color rgb="FF000000"/>
        <sz val="8.0"/>
        <u/>
      </rPr>
      <t>คุณเบียร์ เบียร์</t>
    </r>
  </si>
  <si>
    <t>(080) 550-0948</t>
  </si>
  <si>
    <t>beerzabb@gmail.com</t>
  </si>
  <si>
    <t>พระราม3 1ห้องนอน-2นอน งบ4-6ล้าน พอรู้จัก อยากมองหาไว้เฉยๆ ยังไม่แน่ใจว่าจะไว้ทำอะไร เป็นช่วงหาข้อมูล</t>
  </si>
  <si>
    <t>13.09 ไม่รับสาย</t>
  </si>
  <si>
    <t>23/5/25 ไม่ซื้อแล้วครับ</t>
  </si>
  <si>
    <t>Artis Hemansutikun</t>
  </si>
  <si>
    <t>artist.hmsk@gmail.com</t>
  </si>
  <si>
    <t>คุณอธิกุล สนใจดูไว้สำหรับอยู่เอง ดูโครงการที่เป็น pet friendly เท่านั้น ไปดูที่อื่นยังไม่ถูกใจเลย เลี้ยงยอร์กเชียร์ น้ำหนัก 4 กก ไม่เคยดูโครงการพรีเซล อยากได้แบบที่ใกล้เสร็จแล้ว เบื้องต้นสอบถามเกี่ยวกับข้อมูลโครงการ พวกของแถม ยี่ห้อ และวัสดุที่ใช้ นัดชมโครงการวันอาทิตย์ที่ 27 ตุลาคม เวลา 14.00 แอดไลน์ส่งโบชัวให้ก่อน</t>
  </si>
  <si>
    <t>นุท</t>
  </si>
  <si>
    <t>061-9291999</t>
  </si>
  <si>
    <t>Hnaban@gmail.com</t>
  </si>
  <si>
    <t>20/10 ไม่รับสาย 11.24am</t>
  </si>
  <si>
    <t xml:space="preserve">ไม่สะดวกคุย ช่วง17.00 นโทรมาอีกที </t>
  </si>
  <si>
    <t>ลุกค้าแจ้งยังไม่แน่ใจอยู่เองหรือลงทุน ดู1ห้องนอน ให้แอดไลน์ส่งข้อมูลก่อน</t>
  </si>
  <si>
    <t>25/10 โทรเชิญมา26-27 ลูกค้าแจ้งไม่สะดวก ต้องเป็นวันหลัง 13.44</t>
  </si>
  <si>
    <t>29/11 ดูลงทุนหรืออยู่เอง ไม่แน่ใจ 1หรือ2ห้องนอน แจ้งว่าพรุ่งนี้สัก10.30 จะเข้าชมห้องตัวอย่าง แอดไลน์ส่ง location 2911</t>
  </si>
  <si>
    <t>30/11 ขอเลื่อนนัดหมายก่อน</t>
  </si>
  <si>
    <t>10/1/2025 ไม่รับสาย 13.48</t>
  </si>
  <si>
    <t>1/2 ไม่สนใจแล้ว แต่ยังไม่ได้ซื้อที่ไหน 16.11</t>
  </si>
  <si>
    <t>ชิดชนก ก่อทวีชัย</t>
  </si>
  <si>
    <t>(082) 462-9924</t>
  </si>
  <si>
    <t>chitchanok.1st@gmail.com</t>
  </si>
  <si>
    <t>คุณเฟิร์ส ดูไว้เพื่ออยู่อาศัย สนใจห้องเลี้ยงสัตว์ ยังไม้ไดคุยอะไรมากเนื่องจากลูกค้าทานข้าวกับผู้ใหญ่อยู๋ อัพเดทข้อมูลต่อทางไลน์</t>
  </si>
  <si>
    <t xml:space="preserve">ติดต่อหลัง 18.00 </t>
  </si>
  <si>
    <t>โทรตามที่แจ้ง ไม่รับสาย</t>
  </si>
  <si>
    <t xml:space="preserve">19/6 11.31 เบอร์โทรไม่ติด </t>
  </si>
  <si>
    <t>มณทิกา         กาศเกษม</t>
  </si>
  <si>
    <t>(098) 991-0128</t>
  </si>
  <si>
    <t>monthikakadkasem@gmail.com</t>
  </si>
  <si>
    <t>ดูไว้ลงทุน อยากดูรูปห้องตัวอย่าง ให้ส่งให้ทางไลน์ ไม่สะดวกเข้าชมโครงการ ให้แอดไลน์ผ่านเบอร์โทร</t>
  </si>
  <si>
    <r>
      <rPr>
        <rFont val="Tahoma"/>
        <color rgb="FF000000"/>
        <sz val="9.0"/>
      </rPr>
      <t>คุณเจ ศิล</t>
    </r>
    <r>
      <rPr>
        <rFont val="Tahoma"/>
        <color rgb="FF000000"/>
        <sz val="9.0"/>
      </rPr>
      <t>า</t>
    </r>
  </si>
  <si>
    <t>(062) 454-5000</t>
  </si>
  <si>
    <t>Jetski_jay@hotmail.com</t>
  </si>
  <si>
    <t>21/10 คุณเจแจ้งว่าสนใจ1ห้องนอน แต่สัก40ตร.ม. แต่งบไม่ถึง4ล้าน พึ่งมาดูว่าเริ่ม4.99mb. เกินงบไปจริงๆ เลยลองเชิญเข้ามาแต่ลูกค้าบอกว่าไม่เป็นไรมันเกินไปจริงๆ ลูกค้าแจ้งว่าขอผ่านก่อน จะได้ไม่เสียเวลาทั้ง2ฝ่าย เพราะไม่สามรถขยับงบไปได้จาก4ล้าน13.50</t>
  </si>
  <si>
    <r>
      <rPr>
        <rFont val="Tahoma"/>
        <b/>
        <color rgb="FF000000"/>
        <sz val="8.0"/>
      </rPr>
      <t>คุณชลิดา พินิจมนตรี</t>
    </r>
  </si>
  <si>
    <t>094-8041852</t>
  </si>
  <si>
    <t>Chalida85384@gmail.com</t>
  </si>
  <si>
    <r>
      <rPr>
        <rFont val="Tahoma"/>
        <b/>
        <color rgb="FF000000"/>
        <sz val="8.0"/>
        <u/>
      </rPr>
      <t>คุณธรณ์ สันตะรัตติวงศ์</t>
    </r>
  </si>
  <si>
    <t>(098) 248-2424</t>
  </si>
  <si>
    <t>sunta.t.md@gmail.com</t>
  </si>
  <si>
    <t>อยู่เองหรือปล่อยเช่า คุ้นชินทำเล ว่าง24กับ28 งบ 5-8 ล้าน ขนาด1bed plus-2bed ทำงานอยู่พร้อมพงษ์ ปกติตอนนี้อยู่คอนโด แถวสุขุมวิท39 เช่าอยู่</t>
  </si>
  <si>
    <t>11.46 ไม่รับสาย</t>
  </si>
  <si>
    <t>เมย์ธิยา นิโรจน์ศิริทัช</t>
  </si>
  <si>
    <t>icic69@icloud.com</t>
  </si>
  <si>
    <t>ลูกค้าไม่สะดวกคุย ถามแค่ราคาคร่าวๆ พอแจ้งราคา 4.99 ลูกค้าบอกเกินงบ แต่ชวนมางานอีเว้น ลูกค้าบอกว่า ให้โทรหาเค้าอีกที ว่าจะมาไหม</t>
  </si>
  <si>
    <t>Jeerayu ลี้ลิกคิดกุ</t>
  </si>
  <si>
    <t>(099) 018-8281</t>
  </si>
  <si>
    <t>jeerayut2000@yahoo.com</t>
  </si>
  <si>
    <t>22/10 ไม่รับสาย 11.20am</t>
  </si>
  <si>
    <t>โทรไม่ติด เสียงตื้ดๆๆๆ 12.52</t>
  </si>
  <si>
    <t>22/10 ไม่รับสาย 15.41</t>
  </si>
  <si>
    <t>24/10 ไม่รับสาย14.08</t>
  </si>
  <si>
    <t>24/10 ไม่รับสาย 17.19</t>
  </si>
  <si>
    <t>25/10 ไม่รับสาย13.10</t>
  </si>
  <si>
    <t>29/10ไม่รับสาย12.50</t>
  </si>
  <si>
    <t>31/10 เกินงบ ดูลงทุน 2ห้องนอน ไม่เกิน2mb แจ้งว่า อยู่ภูเก็ตยังไม่มีแพลนขึ้นมากทม. สอบถามปกติลงทุนคอนโดอยู่แล้วไหม ลคแจ้งไม่เคยซื้อคอนโดที่กทมเลย ดูลอยๆไม่ค่อยโฟกัสอะไร</t>
  </si>
  <si>
    <t>Wipa Ka</t>
  </si>
  <si>
    <t>(084) 997-7850</t>
  </si>
  <si>
    <t>jaja_w1@hotmail.com</t>
  </si>
  <si>
    <t>รับแล้วพอสวัสดีแล้วขอสายคุณวิภา ก็วางไป พอโทรใหม่ รับแล้วตัดสาย พอโทรใหมม่ ถามมาจากไหน พอบอกคอนโด ก้พูดว่าเดี๋ยวสนใจแล้วเข้ามาดูเอง</t>
  </si>
  <si>
    <t>N J</t>
  </si>
  <si>
    <t>(061) 549-1546</t>
  </si>
  <si>
    <t>aefgh8258@gmail.com</t>
  </si>
  <si>
    <t>Lakhana Wongphanich</t>
  </si>
  <si>
    <t>lakhanaedleman@gmail.com</t>
  </si>
  <si>
    <t>ไม่สะดวกนะคะคนดี ค่อยติดต่อมาตอน17.00 นะจ้ะคนดี</t>
  </si>
  <si>
    <t>ดูอยู่เองหรือลงทุน ไม่แน่ใจ งบไม่เกิน 2mb ให้แอดไลน์ส่งข้อมูล</t>
  </si>
  <si>
    <t>14/11 เรียนเชิญเข้ามาร่วมงาน ลูกค้าอยู่ภูเก็ตแจ้งว่าไม่สะดวก</t>
  </si>
  <si>
    <t>10/1 ไม่สะดวกคุย ติดประชุมโทรหาหลัง 18.00 น.</t>
  </si>
  <si>
    <t>มอร์แกน เนธิชา</t>
  </si>
  <si>
    <t>(062) 109-5393</t>
  </si>
  <si>
    <t>nethicha.dungchaiyaphum@bigmango-solutions.com</t>
  </si>
  <si>
    <t>ส่งทีมเอเจ้นแล้ว</t>
  </si>
  <si>
    <t>Bunyin         Ananpongsuk</t>
  </si>
  <si>
    <t>(083) 199-2838</t>
  </si>
  <si>
    <t>tatahulahoop@gmail.com</t>
  </si>
  <si>
    <t>ลูกค้าดูไว้อยู่เอง สนใจขนาด 1 ห้องนอน สอบถามเรื่องรอบ exclusive preview ให้ส่งข้อมูลเบื้องต้นให้ทางไลน์ก่อน แต่ค้นประวัติลูกค้า เหมือนเป็นเอเจ้นท์</t>
  </si>
  <si>
    <r>
      <rPr>
        <rFont val="Arial"/>
        <color rgb="FF000000"/>
        <u/>
      </rPr>
      <t>Prasobchok Khongpensuk</t>
    </r>
  </si>
  <si>
    <t>prasobchok.bl@gmail.com</t>
  </si>
  <si>
    <t>23/10 ไม่รับสาย13.24pm</t>
  </si>
  <si>
    <t>ไม่รับสาย 13.24</t>
  </si>
  <si>
    <t>24/10/2024 ลคตัดสายทิ้ง13.50</t>
  </si>
  <si>
    <t>25/10 ไม่รับสาย10.21</t>
  </si>
  <si>
    <t>25/10 ดูอยู่เอง มองห้อง30 ตร.ม. ขึ้นไป งบยังไม่ได้ตั้ง 26-27 ไม่อยู่ ไปตจว ให้แอดไลน์ส่งข้อมูลก่อน</t>
  </si>
  <si>
    <t>29/10 ไม่สะดวกคุย ติดต่อกลับช่วงเย็นอีกที 12.48</t>
  </si>
  <si>
    <t>31/10 ไม่รับสาย 16.48</t>
  </si>
  <si>
    <t>3/11 ไม่รับสาย 13.26</t>
  </si>
  <si>
    <t>6/11 ไม่รับสาย18.02</t>
  </si>
  <si>
    <t>8/11 ไม่สะดวกคุย ให้ติดต่อวันธรรมดาก่อนบ่าย3  // 11/11 ไม่รับสาย 13.56 // 12/11 ตัดสายทิ้ง 11.56 // 14/11 ไม่สะดวกคุย เดี๋ยวติดต่อมาใหม่ หรือไม่ก็อาทิตย์หน้าติดต่อมาอีกที 13.40 // 6/12 ไม่สะดวกคุย ขี่รถอยู่ 17.21 // 7/1 ไม่สนใจแล้ว เปลี่ยนใจไปดูบ้านแทน เพราะมีลูกแล้วเลยอยากได้บ้าน 13.22</t>
  </si>
  <si>
    <r>
      <rPr>
        <rFont val="Arial"/>
        <color rgb="FF000000"/>
        <u/>
      </rPr>
      <t>คุณPatricia Nguyenova</t>
    </r>
  </si>
  <si>
    <t>(491) 768-2718</t>
  </si>
  <si>
    <t>patriciaanh.nguyen@gmail.com</t>
  </si>
  <si>
    <t>เบอร์ติดต่อไม่ได้ ลองติดต่อทางอีเมล์</t>
  </si>
  <si>
    <r>
      <rPr>
        <rFont val="Arial"/>
        <color rgb="FF000000"/>
        <u/>
      </rPr>
      <t>คุณพนัชกร ชัยไกรกุล</t>
    </r>
  </si>
  <si>
    <t>(098) 949-6263</t>
  </si>
  <si>
    <t>salapao38.y@gmail.com</t>
  </si>
  <si>
    <t>สนใจดูไว้อยู่เอง รูปแบบสองห้องนอน ขนาด 58 ตรม ไม่ได้ตั้งงบประมาณ แต่ต้องคุยกับที่บ้านก่อน เชิญเข้ามางานวันที่ 26 27 ตค ลูกค้ายังไม่คอนเฟิม ขอคุยกับที่บ้านก่อนว่าจะมาไหม แล้วจะโทรกลับมาบอก</t>
  </si>
  <si>
    <r>
      <rPr>
        <rFont val="Arial"/>
        <color rgb="FF000000"/>
        <u/>
      </rPr>
      <t>คุณอับดุลเลาะ ลาเตะ</t>
    </r>
  </si>
  <si>
    <t>abdulloh22265@gmail.com</t>
  </si>
  <si>
    <t>23/10 ไม่รับสาย 13.23</t>
  </si>
  <si>
    <t>ไม่ได้สนใจ ไม่ได้กดลงทะเบียน</t>
  </si>
  <si>
    <r>
      <rPr>
        <rFont val="Arial"/>
        <color rgb="FF000000"/>
        <u/>
      </rPr>
      <t>คุณสะไบแพร ภูลสวัสดิ์</t>
    </r>
  </si>
  <si>
    <t>bbi263353@gmail.com</t>
  </si>
  <si>
    <t>แจ้งว่าดูไว้อยู่เอง ยังไม่ได้คิดว่าจะดูรูปแบบไหน พูดแต่จะติดต่อกลับมาใหม่ หลังจากนั้นผู้ชายเอาโทรศัพท์ไปคุย ถามราคา 50 ตารางวา แต่บอกลูกค้าไปว่า มีแต่ตารางเมตร ลูกค้าก็จะเอาแต่ตารางวา (ทั้งสองคน พูดจาไม่รู้เรื่อง) บอกแต่จะติดต่อกลับมาใหม่ ทางเซลล์บอกว่า จะติดต่อลูกค้ากลับไปเอง ให้ติดต่อประมาณกี่โมง ลูกค้าแจ้งว่า ช่วงเย็นๆ (17.00) จะโทรหาลูกค้าอีกครั้ง</t>
  </si>
  <si>
    <t>ปิดเครื่อง 12.08</t>
  </si>
  <si>
    <t>11.44 ไม่รับสาย</t>
  </si>
  <si>
    <t>ไม่ได้สนใจคอนโด จำไม่ได้ว่าลงไปตอนไหน</t>
  </si>
  <si>
    <r>
      <rPr>
        <rFont val="Arial"/>
        <color rgb="FF000000"/>
        <u/>
      </rPr>
      <t>คุณสะไบแพร ภูลสวัสดิ์</t>
    </r>
  </si>
  <si>
    <t>bbtumsabaipare@gmail.com</t>
  </si>
  <si>
    <t>23/10/0204</t>
  </si>
  <si>
    <t>bhemangkorn@gamil.com</t>
  </si>
  <si>
    <t>23/10 ไม่รับสาย13.21pm</t>
  </si>
  <si>
    <t>24/10 ไม่รับสาย13.22pm</t>
  </si>
  <si>
    <t>24/10ดูอยู่เอง 3ห้องนอน อยากได้ 100 ตร.ม. ขึ้นไป เปรียบเทียบหลายที่ แพลนตัดสินใจซื้อยังไม่มี ช่วงนี้เก็บข้อมูลไปเรื่อยๆ งบไม่อยากให้เกิน 20 mb นัดหมายชมโครงการวันอาทิตย์ที่ 27/10 ช่วง 11am.</t>
  </si>
  <si>
    <t>3/11 ไม่รับสาย 13.25</t>
  </si>
  <si>
    <t>15/11 ลคไม่สนใจแล้ว เปลี่ยนใจไปดูบ้านแทน</t>
  </si>
  <si>
    <t>คุณอัครพัชร จิรวิชัย</t>
  </si>
  <si>
    <t>(095) 665-9199</t>
  </si>
  <si>
    <t>chinaseeking.company@gmail.com</t>
  </si>
  <si>
    <t>ดูไว้ปล่อยเช่า รู้จักทำเลเอกมัย เพิ่งซื้อ rhythm iconic ตรงไอคอนไป เลยอยากได้เพิ่ม อาจจะเข้ามาวันนี้วีคอีเว้นไม่ว่าง และอยากเข้ามาดูก่อน</t>
  </si>
  <si>
    <t>ไม่รับสาย 12.06</t>
  </si>
  <si>
    <t>ช่วงนี้ไม่ว่างและไม่ได้แวะมาแถวเอกมัยเลย ถ้าว่างเดียวผมเข้ามาติดต่อหาน้องแพร</t>
  </si>
  <si>
    <r>
      <rPr>
        <rFont val="Arial"/>
        <color rgb="FF000000"/>
        <u/>
      </rPr>
      <t>คุณเหมนารา คานเขต</t>
    </r>
  </si>
  <si>
    <t>(090) 264-8999</t>
  </si>
  <si>
    <t>richsun1983@gmail.com</t>
  </si>
  <si>
    <t>สนใจ 2 ห้องนอน 2 ห้องน้ำ ปัจจุบันเช่าอยู่แถวปู่เจ้า ดูหลายโซน ดู แบรริ่ง อ่อนนุช เอกมัย ตั้งงบประมาณ ไม่เกิน 3 ล้าน คิดว่าเอกมัยราคาแพงเกินไป  เกินงบ</t>
  </si>
  <si>
    <t>ธันวา ตั้งวรการพานิช</t>
  </si>
  <si>
    <t>(099) 283-6262</t>
  </si>
  <si>
    <t>Tun.v@hotmail.com</t>
  </si>
  <si>
    <t>23/10 คุณธันวา เป็นลูกบ้านของทางเสนาอยู่แล้ว สอบถามข้อมูลโดยละเอียด เพราะไม่คุ้นชิ้นทำเลนี้ ปกติจะโซนรามอินทรา ดูไว้ลงทุน 1 ห้องนอน ไม่ชอบชั้นสูง สอบถามดีเทลเชิงลึกของโครงการค่อนข้างเยอะ เบื้องต้นนัดวันเข้าชม 27 ช่วงเวลา ยังไม่แน่ใจ เดี๋ยวแจ้งอีกที</t>
  </si>
  <si>
    <r>
      <rPr>
        <rFont val="Arial"/>
        <color rgb="FF000000"/>
        <u/>
      </rPr>
      <t>ชลิดา พินิจมนตรี</t>
    </r>
  </si>
  <si>
    <t>ดูไว้อยู่เองและลงทุน อยากได้ขนาด 35 ตรม งบประมาณ 4 ล้าน ปัจจุบันทำธุรกิจส่วนตัว ขายของตลาดนัด รับเหมาต่อเติม ไม่มีบัตรเครดิต เครดิตไม่ดี เคยกู้แต่รถ ไม่เคยกู้บ้าน ตอนนี้กำลังผ่อนดาวน์อยู่ที่นึง สอบถามเรื่องการจอง แจ้งลูกค้าเบื้องต้นว่า 50000บาท ลูกค้าคิดว่าจองหลักพัน เชิญมางานวันที่ 26 27 ลูกค้ายังไม่คอนเฟิร์ม เพราะช่วงนี้ยังไม่มีเงิน</t>
  </si>
  <si>
    <r>
      <rPr>
        <rFont val="Arial"/>
        <color rgb="FF000000"/>
        <u/>
      </rPr>
      <t>ชลิดา พินิจมนตรี</t>
    </r>
  </si>
  <si>
    <r>
      <rPr>
        <color rgb="FF000000"/>
        <u/>
      </rPr>
      <t>Jenny Hong</t>
    </r>
  </si>
  <si>
    <t>(095) 163-3427</t>
  </si>
  <si>
    <t>jennyhon137@gmail.com</t>
  </si>
  <si>
    <t>17.42 ไม่รับสาย</t>
  </si>
  <si>
    <t>โทรไม่ติด</t>
  </si>
  <si>
    <t>โทรไม่ติด 11.42</t>
  </si>
  <si>
    <t>โทรไม่ติด 13.39</t>
  </si>
  <si>
    <t>tedsterzz@gmail.com</t>
  </si>
  <si>
    <t xml:space="preserve">สนใจห้อง 1bed plus ตั้งงบประมาณ 5 ล้าน ไม่เลี้ยงสัตว์ ปัจจุบันอยู่แถวพระโขนง นัดชมโครงการ 26/10/24 เวลา 14.00 </t>
  </si>
  <si>
    <t>Natta Kan</t>
  </si>
  <si>
    <t>(062) 229-2266</t>
  </si>
  <si>
    <t>neline.mn@gmail.com</t>
  </si>
  <si>
    <t>24/10 ไม่รับสาย10.13am</t>
  </si>
  <si>
    <t xml:space="preserve"> 24/10 ลค.สอบถามว่า เช่าเดือนเท่าไหร่ คิดว่าเป็นโครงการที่เปิดให้เช่า เลยแจ้งว่าโครงการยังสร้างไม่เสร็จ ตอนนี้ไม่มีห้องปล่อยเช่า เลยถามว่าสนใจซื้อเก็บไว้ก่อนไหม ลคแจ้งว่าสนใจ งบประมาณ1ล้านบาท อยากหาคอนโดในเมือง โซนทองหล่อ เอกมัย อยากลองเข้ามาชมห้องตัวอย่าง เลยนัดหมายให้เข้ามาวันที่27 ช่วงบ่าย3 ลคแจ้งว่าได้ค่ะ10.23</t>
  </si>
  <si>
    <t>สุพลักษณ เฉยพงษ์</t>
  </si>
  <si>
    <t>(082) 419-2559</t>
  </si>
  <si>
    <t>suppaluck1152@gmail.com</t>
  </si>
  <si>
    <t xml:space="preserve"> 24/10 ดูไว้ปล่อยเช่า มีสอบถามว่าของเราอยู่ใกล้reference หรือเปล่า ตอนนี้ไม่สะดวกคุยขับรถอยู่ให้ติดต่อเป็นวันพรุ่งนี้</t>
  </si>
  <si>
    <t>ไม่สะดวกคุย 11.40</t>
  </si>
  <si>
    <t>19/6 11.34 ไม่รับสาย</t>
  </si>
  <si>
    <t>สรดิษ</t>
  </si>
  <si>
    <t xml:space="preserve"> 	
kongkong48@hotmail.com</t>
  </si>
  <si>
    <t>kongkong48@hotmail.com</t>
  </si>
  <si>
    <t xml:space="preserve">13.00/13.05 ไม่รับสาย. // 14.23 ไม่รับสาย  // อยากได้โครงการพร้อมเข้าอยู่ สนใจ 1 bed plus ไม่ได้เลี้ยงสัตว์ แนะนำโครงการ ปิติ ยังไม่สนใจ อยากได้โซน อ่อนนุช พระโขนง </t>
  </si>
  <si>
    <t>phakphum ng</t>
  </si>
  <si>
    <t>ohm_p_ng@outlook.com</t>
  </si>
  <si>
    <t>24/10 ดูอยู่เอง 1หรือ2ห้องนอน ยังไม่แน่ใจ อยากทราบราคาเบื้องต้น ลคแจ้งให้แอดไลน์ตามเบอร์ แต่แอดแล้วยังไม่ขึ้น โทรกลับไปลค.ยังไม่รับสาย 15.31</t>
  </si>
  <si>
    <t xml:space="preserve">31/10 ปิดเครื่อง </t>
  </si>
  <si>
    <t>14/11 ปิดเครื่อง 15.19</t>
  </si>
  <si>
    <t xml:space="preserve">29/11 ไม่รับสาย 13.39 </t>
  </si>
  <si>
    <t>6/12 ลคนัดหมายชมโครงการวันเสาร์ที่ 7/12 ช่วงบ่าย3 ดูอยู่เอง ขนาดไซส์ห้องยังไม่แน่ใจ</t>
  </si>
  <si>
    <t>6/12 ลคเข้ามาชมโครงการแล้ว</t>
  </si>
  <si>
    <t>booked A2309</t>
  </si>
  <si>
    <t>sunnyrajlaxmi</t>
  </si>
  <si>
    <t>(099) 232-2881</t>
  </si>
  <si>
    <t>ssunnyrajlaxmi@email.com</t>
  </si>
  <si>
    <t>ลูกค้าผู้ชาย แจ้งว่าไม่ได้ลงทเะบียนเข้ามา</t>
  </si>
  <si>
    <t>Peter Smith</t>
  </si>
  <si>
    <t>(752) 565-8675</t>
  </si>
  <si>
    <t>petemoana25@gmail.com</t>
  </si>
  <si>
    <t>เบอร์โทรไม่สมบูรณ์</t>
  </si>
  <si>
    <t>pongsak udomchoksakul</t>
  </si>
  <si>
    <t>(081) 627-3398</t>
  </si>
  <si>
    <t>pongsak02@hotmail.com</t>
  </si>
  <si>
    <t>26/10 ดูลงทุน ยังไม่ระบุไซส์ ไม่สะดวกนัดหมายเข้าชมโครงการ แอดไลน์ส่งข้อมูลก่อน ไม่สะดวกคุย 16.53</t>
  </si>
  <si>
    <t>เรียนเชิญมา งาน vvip วันที่16-17 พย. รอลคตอบไลน์ ลคค่อนข้างยุ่งมาก *ลูกบ้านเก่าของทางเสนา**</t>
  </si>
  <si>
    <t>3/11 ลูกค้าแจ้งไม่สนใจโครงการ ลองดูทำเลแล้วไม่ชอบ 13.38</t>
  </si>
  <si>
    <t>ณัฏฐ์ภรณ์ มหัทธณคณานนท์</t>
  </si>
  <si>
    <t>(080) 165-9469</t>
  </si>
  <si>
    <t>nathbhorn@gmail.com</t>
  </si>
  <si>
    <t>ติดต่อใหม่ช่วงบ่าย</t>
  </si>
  <si>
    <t>โทรช่วงบ่าย ไม่รับสาย 15.20</t>
  </si>
  <si>
    <t>ลงทุนและอาศัยเอง  มีซื้อที่ the unique สุขุมวิท62/1 (แต่ ลค แจง้ว่า สุขุมวิท21 ลองหาแถวอโศกหาไม่เจอ เสิชชื่อคอนโดก้ไม่ขึ้นโลเคชั่นตามที่แจ้ง ) ลูกค้ารีบวางสาย แล้วให้ส่งข้อมูลทางไลน์</t>
  </si>
  <si>
    <t>หาพร้อมอยู่</t>
  </si>
  <si>
    <t>เสนอปิิติ 101 ลค บอกว่าไกลไป</t>
  </si>
  <si>
    <t xml:space="preserve">ไม่สะดวกให้เบอร์ ติดต่อผ่านทางไลน์ ดูอยู่เอง1bed plus -2 bed งบ 6-8 ล้าน เบื้องต้นถ้าวันที่ 9 พย. สะดวกจะเข้ามา </t>
  </si>
  <si>
    <t>ลคเข้ามาชมโครงการแล้ว แต่แจ้งว่า อยากเข้าอยู่ช่วงมีนาปีหน้า แฟนกลับมาจากญป และจะมาอยู่ที่ไทยถาวร ห้องที่ตัวเองอยู่ตอนนี้พื้นที่ไม่พอเลยอยากขยับขยาย ซึ่งลูกค้าซื้อเฟลกซี่ไปแล้ว 1 ห้อง แจ้งว่าของโครงการติดเรื่องระยะเวลาการก่อสร้าง</t>
  </si>
  <si>
    <t>ณัฐิกานต์ กังวานสุระ</t>
  </si>
  <si>
    <t>Kannattikan03@gmail.com</t>
  </si>
  <si>
    <t xml:space="preserve"> 	ลูกค้าสนใจดูไว้อยู่เอง สอบถามราคาเริ่มต้น และถามว่าอยู่ติด bts เลยไหม shuttle van ออกตั้งแต่กี่โมง เบื้องต้นนัดเข้าชมโครงการ วันจันที่ 28 เวลา 10.00-11.00</t>
  </si>
  <si>
    <t>ู</t>
  </si>
  <si>
    <r>
      <rPr>
        <rFont val="Arial"/>
        <color rgb="FF000000"/>
        <u/>
      </rPr>
      <t>Steve Rostron</t>
    </r>
  </si>
  <si>
    <r>
      <rPr>
        <color rgb="FF000000"/>
        <u/>
      </rPr>
      <t>คุณSharon Yakubov</t>
    </r>
  </si>
  <si>
    <t>(347) 962-4663</t>
  </si>
  <si>
    <t>exeder11@yahoo.com</t>
  </si>
  <si>
    <t>ติดต่อลูกค้าไปทางไลน์</t>
  </si>
  <si>
    <t>29/10ลูกค้าดูอยู่เอง 1bed plus งบไม่เกิน 5mb แต่กำลังจะกลับต่างประเทศพรุ่งนี้ จะกลับมาอีกทีช่วงกุมภา ให้ติดตามอีกที 16.27</t>
  </si>
  <si>
    <r>
      <rPr>
        <color rgb="FF000000"/>
        <u/>
      </rPr>
      <t>tanys</t>
    </r>
  </si>
  <si>
    <t>tanyamaichalachai@hotmail.com</t>
  </si>
  <si>
    <t>10.02 ไม่สะดวก/ ลงทะเบียนเข้ามาเพราะเห็นรูปสวยดี เห็นรูปสวย แค่อยากเห็นรูปเฉยๆ</t>
  </si>
  <si>
    <t>Cct</t>
  </si>
  <si>
    <t>คุณณัฐณิชา ทอวพัฒนวงศ์</t>
  </si>
  <si>
    <t>065508-5256</t>
  </si>
  <si>
    <t xml:space="preserve"> 	
sunnynan_5@hotmail.com</t>
  </si>
  <si>
    <t>sunnynan_5@hotmail.com</t>
  </si>
  <si>
    <t>ไม่รับสาย/ลูกค้าติดคนไข้อยู่</t>
  </si>
  <si>
    <t>ขอข้อมูลโครงการ ราคา โปรโมชั่น ผ่านทางไลน์ ยังไม่นัดชม แจ้งว่า ถ้าอยากชมห้องจะติดต่อกลับมาเอง</t>
  </si>
  <si>
    <t>คุณอี้</t>
  </si>
  <si>
    <t>29/10/2024สอบถามว่า เปิดจองเมื่อไหร่ จองเท่าไหร่ ขอดูplan แต่ติดต่อกลับไปลูกค้าปิดเครื่องเลยขอid line ลูกค้ายังไม่ตอบกลับ12.24</t>
  </si>
  <si>
    <t>29/10 ลค.บล้อคไลน์แอด และโทรหาติดต่อไม่ได้ ไลน์ที่ลคใหม้มาก็ไม่ใช่ไลน์ลูกค้า 16.26</t>
  </si>
  <si>
    <t>6/11 ไม่รับสาย18.00</t>
  </si>
  <si>
    <t>14/11ไม่รับสาย15.18</t>
  </si>
  <si>
    <t>8/12 ไม่รับสาย 15.06</t>
  </si>
  <si>
    <t>10/1 ไม่รับสาย 13.44</t>
  </si>
  <si>
    <t>16/1 ไม่รับสาย 13.30</t>
  </si>
  <si>
    <t>infixx8199@gmail.com</t>
  </si>
  <si>
    <t>29/10 เบอร์ติดต่อไม่ได้</t>
  </si>
  <si>
    <t>เกศราภรณ์ ชนาพรรณ</t>
  </si>
  <si>
    <t>(098) 096-5099</t>
  </si>
  <si>
    <t>in42kate@gmail.com</t>
  </si>
  <si>
    <t>30/10 ไม่สะดวกคุยติดต่ออีกทีช่วง 12.00</t>
  </si>
  <si>
    <t>30/10 ติดต่อช่วงเที่ยง ลค ไม่รับสาย</t>
  </si>
  <si>
    <t xml:space="preserve">ดูไว้อยู่เอง ขนาดที่ต้องการเป็น2bed ตอนนี้อยู่บ้าน ขับรถไปทำงาน ลูกค้าทำงานในเอกมัย ไม่สะดวกบอกชื่อที่ทำงาน   ไม่ได้รีบมาก พอจะรอได้ นัดวันืี่5/11/2024 ช่วงเที่ยง </t>
  </si>
  <si>
    <t>4/11/24 17.45ไม่รับสาย</t>
  </si>
  <si>
    <t>Tphonyiem0707@gmail.com</t>
  </si>
  <si>
    <t xml:space="preserve">11.41 ไม่สะดวกคุย ติดประชุม ให้ติดต่อกลับประมาณ 17.00/ ดูไว้อยู่เอง ตั้งงบ 5-6 ล้าน ให้ส่งแปลนให้ดูก่อน เคยเห็นทำเล เพราะขับรถผ่าน </t>
  </si>
  <si>
    <t>1/11/2024 ตัดสายทิ้ง9.58am ตัดสายทิ้ง10.45am</t>
  </si>
  <si>
    <t xml:space="preserve">คุณริต้าอยากดูหลายๆแบบ ไม่รู้จะซื้อไซส์ไหน งบไม่เกิน 5mb. ปัจจุบันอยู่ i house rca สนใจ 1bed plus </t>
  </si>
  <si>
    <t>5/11/2024 คุณริตา ดูให้คุณวอร์ม งบ5ล้านบาท สนใจ1bed plus เทียบ noble ตรงพระราม9 ยังไม่มีแพลนตัดสินใจ ขอดูเทียบไปเรื่อยๆก่อน 16.37</t>
  </si>
  <si>
    <t>7/11 ลค.แจ้งว่า เจ้าของเงินที่อยากซื้ออยากได้พร้อมอยู่ ระวะเวลาที่นี่2ปีนานเกินไป</t>
  </si>
  <si>
    <t>มานพ บุญฤทธิ์</t>
  </si>
  <si>
    <t>buyvththimanph35@gmail.com</t>
  </si>
  <si>
    <t>1/11 ไม่รับสาย</t>
  </si>
  <si>
    <t>ไม่รับสาย 17.14</t>
  </si>
  <si>
    <t>3/11 ลคแจ้งไม่ได้สนใจคอนโด ไ่ได้ลงทะเบียน13.15</t>
  </si>
  <si>
    <t>Arthur Gannaban</t>
  </si>
  <si>
    <t>(094) 435-8148</t>
  </si>
  <si>
    <t>arthurgannaban@gmail.com</t>
  </si>
  <si>
    <t>9.38 ไม่รับสาย ทักไลน์ไปยังไม่ตอบ</t>
  </si>
  <si>
    <t>ลค นัดเข้าชมโครงการวันที่3/11/2024</t>
  </si>
  <si>
    <t>book A3013</t>
  </si>
  <si>
    <t>November</t>
  </si>
  <si>
    <t>ธนทัต ชมภูมิ่ง</t>
  </si>
  <si>
    <t>(096) 656-1621</t>
  </si>
  <si>
    <t>tanatatchompuming@gmail.com</t>
  </si>
  <si>
    <t>Suksaithanatorn@gmail.com</t>
  </si>
  <si>
    <t>ดูให้เจ้านาย เป็นชาวเยอรมัน อยากได้ 3 ห้องนอน อยากรู้แค่ ตารางเมตร ราคาเท่าไหร่ ต่างชาติกับคนไทย ต่างกันเท่าไหร่ ดูไปเรื่อยๆ ไม่ได้รีบตัดสินใจ ดูทุกโซน สุขุมวิท ทองหล่อ เอกมัย เจ้ารายไปๆกลับๆ</t>
  </si>
  <si>
    <t>นัดหมายเข้าชมโครงการวันที่ 25/1/25 เวลา 13.00 น. จะพาเจ้านายที่เป็นชาวเยอรมันมาดู ว่า เสาร์อาทิตย์ เพราะลูกหยุดเรียน ให้ส่งโบชัวให้ทางไลน์ สนใจ 2-3 ห้องนอน</t>
  </si>
  <si>
    <t>Jesse         Chiou</t>
  </si>
  <si>
    <t>(093) 417-7685</t>
  </si>
  <si>
    <t>jessechiou168@gmail.com</t>
  </si>
  <si>
    <t>เบอร์ผิดแจ้งว่าไม่ได้ลงทะเบียน</t>
  </si>
  <si>
    <t>slc_tannery@hotmail.com</t>
  </si>
  <si>
    <t xml:space="preserve"> 4/11 ดูลงทุน ไม่คุ้นชินทำเลเอกมัย อาจจะเคยผ่านๆ ปกติลงทุนห้วยขวางพระราม9 ลคถามว่าถ้าเปนลูกบ้านเก่ามีโปรไหม แต่ลคแจ้งไม่ได้เป็นลคเก่า น้องสาวเป็นแถวสำโรง ยังไม่รู้ตัวเองจะซื้อหรือน้องจะซื้อเลยลองหาข้อมูลละไปคุยกับน้อง เสนอให้มา17แต่ลคอยากรู้โปรก่อนจะเข้ามา ยังไม่สะดวกนัดหมาย 17.41</t>
  </si>
  <si>
    <t xml:space="preserve">นัดวันอาทิตย์ 17/11/24 กู้เป็นบ้านหลังที่4 หลังแรกเป็นบ้าน หลังที่2-3เป็นคอนโโที่ปล่อยเช่า เลยกังวลเรื่องสินเชื่อนิดหน่อย </t>
  </si>
  <si>
    <t>อาจจะว่างวันที่ 8/12 ใกล้ๆค่อยโทรไปใหม่</t>
  </si>
  <si>
    <t>19/1/2025  ได้ที่อื่นไปแล้ว</t>
  </si>
  <si>
    <t>พรทิพย์พา เลิศหริรักษ์</t>
  </si>
  <si>
    <t>pornwarin1976@gmail.com</t>
  </si>
  <si>
    <t>4/11 ปัจจุบันอยู่แถวสยาม อยากได้คอนโด2ห้องนอน งบ4-6 ลบ. เบื้องต้นให้ส่งข้อมูลทางไลน์ก่อน และจะนัดเข้าชมห้องตัวอย่างอีกครั้ง เพราะต้องรอลูกเข้ามาชมด้วย</t>
  </si>
  <si>
    <t>ดูไปเรื่อยๆ ไม่รีบ ยังไม่สะดวกเข้าชม ช่วงนี้ไม่สะบาย</t>
  </si>
  <si>
    <t>(065) 050-9240</t>
  </si>
  <si>
    <t>คุณซู</t>
  </si>
  <si>
    <t>19/1/2025 ไม่รับสาย 10.58</t>
  </si>
  <si>
    <t>19/6 11.36 ไม่รับสาย</t>
  </si>
  <si>
    <t>20/6 16.49 ตัดสาย</t>
  </si>
  <si>
    <t>TUCHCHAKORN         RUJIRAVANICH</t>
  </si>
  <si>
    <t>(082) 951-5444</t>
  </si>
  <si>
    <t>terrujiravanis@gmail.com</t>
  </si>
  <si>
    <t>4/11 ดูอยู่เอง อยากได้ห้องใหญ่ ไซส์100 ตร.ม. ขึ้นไป ปัจจุบันอยู่คอนโดแถวพระราม9 ขนาด40 ตร.ม. อยากขยับขยายที่อยู่อาศัย เลยมองไซส์ใหญ่ สอบถามทางขึ้นทางด่วน แจ้งงบประมาณ 10 กว่าๆ ใหแอดไลน์ส่งข้อมูลก่อน เดี่ยวทำนัดเข้ามาชมโครงการอีกที 18.12</t>
  </si>
  <si>
    <t>ไม่รับสาย 13.37</t>
  </si>
  <si>
    <t>29/11 ก็ยังสนใจอยู่แต่ยังไม่สะดวกนัดหมาย วันศุกร์ที่ 6 ลองโทรมาอีกที เผื่อว่างเข้ามาช่าวงเสาร์ อาทิตย์ 14.08</t>
  </si>
  <si>
    <t>6/12 ปิดเครื่อง 17.02</t>
  </si>
  <si>
    <t>26/12 ไม่รับสาย 16.27</t>
  </si>
  <si>
    <t>10/1 ปิดเครื่อง 13.43</t>
  </si>
  <si>
    <t>1/2 ไม่รับสาย 16.07</t>
  </si>
  <si>
    <t>กรชนก อุทัยวรรณ์</t>
  </si>
  <si>
    <t>(096) 676-1069</t>
  </si>
  <si>
    <t>kronchanokpuk@gmail.com</t>
  </si>
  <si>
    <t xml:space="preserve">เป็นเอเจ้น siam real estese มีลูกค้าสัญชาติอเมริกัน สนใจ1ห้องนอน ดูไว้อยู่เอง </t>
  </si>
  <si>
    <t>19/1/2025 ไม่สนใจแล้ว</t>
  </si>
  <si>
    <t>รัชกฤต ว</t>
  </si>
  <si>
    <t>onu1150ok@hotmail.com</t>
  </si>
  <si>
    <t xml:space="preserve"> ลูกค้าพักอยู่แถวสุขุมวิท 101 ปัจจุบันขายเครป จากการสอบถามเบื้องต้น ไม่ได้จดทะเบียนธุรกิจ ไม่ได้เสียภาษี ตั้งงบประมาณ 2 ล้านบาท </t>
  </si>
  <si>
    <t>เลขหมายนี้ยังไม่เปิดใช้บริการ</t>
  </si>
  <si>
    <t>สายันตร รักพรม</t>
  </si>
  <si>
    <t>sayantrrakphrm7@gmail.com</t>
  </si>
  <si>
    <t>5/11 ไม่รับสาย16.34</t>
  </si>
  <si>
    <t>6/11 ไม่รับสาย17.58</t>
  </si>
  <si>
    <t>9/11 ไม่รับสาย 11.17</t>
  </si>
  <si>
    <t>10/11 พอแจ้งว่ามาจากโครงการ พูดไม่จบ ตัดสายทิ้งเลย 11.26</t>
  </si>
  <si>
    <t xml:space="preserve">10/11 โทรกลับไปอีกทีตัดสายทิ้ง </t>
  </si>
  <si>
    <t>13/11/2024 ลครับพอมาจากโครงการตัดสายทิ้ง โทรไปตัดสายตลอด</t>
  </si>
  <si>
    <r>
      <rPr>
        <rFont val="Arial"/>
        <color rgb="FF000000"/>
      </rPr>
      <t>อร ศิริหวังสันติ</t>
    </r>
  </si>
  <si>
    <t>siriwangsanti.o@gmail.com</t>
  </si>
  <si>
    <t xml:space="preserve"> คุณอร มองหาคอนโดพร้อมอยู่ อยาไก้ห้อง 1bed plus - 2 bed เน้นเป็นโซนสุขุมวิทโดยเฉพาะ ถ้าใกล้รถไฟฟ้าได้ก็ดี เพราะปกติไปทำงานจะใช้รถไฟฟ้า ตอนนี้อยู่บ้านเช่าที่พระราม3 แต่ก่อนหน้านี้อยู่สุขุมวิท เลยอยากกลับไปอยู่สุขุมวิท จะลองเสนอ ปิติ สุขุมวิท101 แต่ก็จะลองเสนอนิชไพก่อน</t>
  </si>
  <si>
    <t xml:space="preserve">18/1/2025 ไม่รับสาย </t>
  </si>
  <si>
    <t xml:space="preserve">19/6 12.15 ซื้อคอนโดไปแล้ว </t>
  </si>
  <si>
    <t>ก้าวหน้า  เสาวกุล</t>
  </si>
  <si>
    <t>k.saowkun@gmail.com</t>
  </si>
  <si>
    <t>สุทธิ​ดา วงษ์​สุวรรณ​</t>
  </si>
  <si>
    <t>(092) 934-5061</t>
  </si>
  <si>
    <t>Suthida_r@gmail.com</t>
  </si>
  <si>
    <t>6/11ไม่รับสาย 17.36 ไม่รับสาย17.58</t>
  </si>
  <si>
    <t xml:space="preserve">ไม่รับสาย 12.06 </t>
  </si>
  <si>
    <t>8/11 แจ้งว่าไม่ได้ลงทะเบียน 17.04</t>
  </si>
  <si>
    <r>
      <rPr>
        <rFont val="Arial"/>
        <color rgb="FF000000"/>
      </rPr>
      <t>ประดิษฐ์ อินทนี</t>
    </r>
  </si>
  <si>
    <t>jokxd79@gmail.com</t>
  </si>
  <si>
    <t xml:space="preserve"> เบอร์หลักไม่รับสาย เบอร์สำรองตัดสายทิ้ง</t>
  </si>
  <si>
    <t>12.05 ไม่รับสาย</t>
  </si>
  <si>
    <t>12.28 ไม่รับสาย</t>
  </si>
  <si>
    <t>ระงับการบริการ</t>
  </si>
  <si>
    <t>19/1/25 ปิดบริการ</t>
  </si>
  <si>
    <t>คุณฐิติธรรม หลอมทอง</t>
  </si>
  <si>
    <t>(093) 327-0545</t>
  </si>
  <si>
    <t>lovemomlak@gmail.com</t>
  </si>
  <si>
    <t>คุณฐิติธรรม ดู 1 bed ขนาด 31 ตรม ไว้อยู่เอง เบื้องต้นแจ้งราคา 4.99 ล้านบาท ลูกค้าทำงาน ตึกชาญ 2 เพชรบุรี อยากได้ใกล้ที่ทำงาน นัดเข้าชมโครงการ แต่ลูกค้ายังไม่นัดวัน อาจจะวันเสาร์ที่ 10 พย</t>
  </si>
  <si>
    <t>บุญร่วมชินเสริ</t>
  </si>
  <si>
    <t>bunram2024nn@gmail.com</t>
  </si>
  <si>
    <t>8/11 ปิดเครื่อง12.04</t>
  </si>
  <si>
    <t>9/11 ไม่รับสาย 11.19</t>
  </si>
  <si>
    <t>9/11 ติดต่อกลับมาเสียงเหน่อๆบอกไม่เอา และตัดสายทิ้ง</t>
  </si>
  <si>
    <r>
      <rPr>
        <color rgb="FF000000"/>
      </rPr>
      <t>เก็จมาศ ลิ้มสถิรานันท์</t>
    </r>
  </si>
  <si>
    <t>mariemariesaii@gmail.com</t>
  </si>
  <si>
    <t>ดูไว้ลทุนปล่อยเช่า ปกติปล่อยเช่าแต่พวกทาวโฮม แล้วเริ่มมีปัยหาเรื่องค่าเช่า ก้เลยอยากมาลองดูคอนโด คุ้นชินทำเลเอกมัย ทองหล่ออยู่แล้ว ยังไม่ได้วางงบ หรือขนาดห้อง วีค17ไม่ว่าง จะเข้ามาวันไหน จะโทรแจ้ง แอดไลน์ไว้</t>
  </si>
  <si>
    <t>นัดเข้าชมโครงการ 23/11/24</t>
  </si>
  <si>
    <r>
      <rPr>
        <rFont val="Arial"/>
        <color rgb="FF000000"/>
      </rPr>
      <t>คุณชัชชาย เลาหะสัมพันธพร</t>
    </r>
  </si>
  <si>
    <t>(086) 328-5882</t>
  </si>
  <si>
    <t>khunown@yahoo.com</t>
  </si>
  <si>
    <t>ติดประชุม อีก 1 ชม ให้โทรหาใหม่//สนใจขนาด 2 ห้องนอน 62 ตรม อยากได้ที่อยู่ใกล้ นานาชาติ เอกมัย ตั้งงบไม่เกิน 10 ล้านบ้าน สอบถาม ราคาและตำแหน่งห้องเบื้องต้น และจะนัดเข้าชมโครงการ หลังวันที 16 พย</t>
  </si>
  <si>
    <t>นวรัตน์    ตั้งไพบูลย์</t>
  </si>
  <si>
    <t>(084) 101-1554</t>
  </si>
  <si>
    <t>ขอทราบเส้นทางการเดินทางมาสำนักงานขาย แต่ยังไม่นัดเข้าชม สอบถามว่า ลุกค้าดูไว้อยู่เอง หรือลงทุน ลูกค้าขอยังไม่ตอบ</t>
  </si>
  <si>
    <t>รับสายแล้วไม่พูด 11.11</t>
  </si>
  <si>
    <t xml:space="preserve"> 	น.ส.ประกายดาว พรมงาม</t>
  </si>
  <si>
    <t>singkhrsan9@gmail.com</t>
  </si>
  <si>
    <t>10/11 ลูกค้าพูดจาไม่รู้เรื่อง สอบถามว่าดูห้องรูปแบบไหน ลคถามกลับมามีกี่นิ้วบ้าง ส่งคอลเลคชั่นมาดู เลยสอบถามว่า ปกติมีลงทุนหรือซื้อคอนโดโซนไหนบ้างลคบอก เอ่ออออ พูดไม่ถูกอะค่ะ ส่งคอลเลคชั่นมาก่อนนะคะสอบถามอะไรไปลูกค้าตอบไม่ตรงคำถาม พูดจางงๆ และตัดสายทิ้ง พอโทรกลับไปไม่รับแล้ว</t>
  </si>
  <si>
    <t>วรุฒ หน่อสุริวงษ์</t>
  </si>
  <si>
    <t>0960730573jjj@gmail.com</t>
  </si>
  <si>
    <t>10/11 ตัดสาย2ครั้ง 15.35</t>
  </si>
  <si>
    <t>ไม่รับสาย 11.02</t>
  </si>
  <si>
    <t>โทรไม่ติด 15.32</t>
  </si>
  <si>
    <t>โทรไม่ติด 15.38</t>
  </si>
  <si>
    <t>19/1/25 โทรไม่ติด</t>
  </si>
  <si>
    <t>พิชิต กิมิบัตร</t>
  </si>
  <si>
    <t>phichitkimibut8@gmail.com</t>
  </si>
  <si>
    <t>Knight</t>
  </si>
  <si>
    <t>poseidonk789@gmail.com</t>
  </si>
  <si>
    <t>10/11 ลค.ผชแจ้ง่วาดูลงทุน 1ห้องนอน งบไม่เกิน 5mb ให้แอดไลน์ส่งข้อมูลโครงการไว้ก่อน เชิญเข้าร่วมงานvvip16-17 ขอลง17 ช่วง16.00 ไว้ก่อน ยังไม่ค่อยแน่ใจ ใกล้ๆ วันเฟิร์มอีกครั้ง 17.54pm</t>
  </si>
  <si>
    <t>นัดหมาย วันอาทิตย์ที่ 8 ช่วงเย็นๆแจ้งว่า อาทิตย์นี้ไม่สะดวก เพราะมาตจว. ใกล้ๆเฟิร์มนัดหมายอีกที 13.29</t>
  </si>
  <si>
    <t xml:space="preserve">
6/12 ลคยังไม่แน่ใจจะเข้ามาได้ไหม แจ้งว่ามีงานเข้ามาช่วงวันอาทิตย์ วันเสาร์เย็นๆให้ลองโทรหาอีกที 17.05</t>
  </si>
  <si>
    <t>12/12 ให้ติดต่อ 18.00 น. อีกที</t>
  </si>
  <si>
    <t>12/12 ไม่รับสาย18.02</t>
  </si>
  <si>
    <t>7/1 ไม่สนใจแล้ว พ่อแม่ไปดูแถวภูเก็ตแทน 13.18</t>
  </si>
  <si>
    <t>polpattapee.t@gmail.com</t>
  </si>
  <si>
    <t>11.39 ไม่รับสาย</t>
  </si>
  <si>
    <t>ดูไว้ทั้ง 2 อย่าง ตอนนี้อยู่บางแคเป็นคอนโดของตัวเอง แต่อยากได้เพิ่มเติม วันนี้มีไปดู flexi เจริญนครกับริเวอร์วิว มา แต่สนใจของเอกมัย เพราะมี service resident และราคาก็ดี ลูกค้าสอบถามราคา2ห้องนอนไป อาจจะเข้ามาวันนี้ 11/11 ถ้าแฟนไม่เหนื่อยมาก (วันนี้ไม่เข้ามาแล้ว แฟนหน้ามืด)</t>
  </si>
  <si>
    <t>6/12 ลคยังไม่แน่ใจจะเข้ามาได้ไหม แจ้งว่ามีงานเข้ามาช่วงวันอาทิตย์ วันเสาร์เย็นๆให้ลองโทรหาอีกที 17.05</t>
  </si>
  <si>
    <t>เข้ามารอบ vvip day รอแจ้งวัน ขอถามสามีก่อน</t>
  </si>
  <si>
    <t xml:space="preserve">1/12/2024 ยังสนใจ แต่ไม่นัดวัน </t>
  </si>
  <si>
    <t>19/1/25 พอรับสาย แล้วรู้ว่าเป็นโครงการคอนโด ก้ตอบว่าพี่อยู่ ตจว ไม่สะดวกคุย ขับรถ ถ้าสนใจจะติดต่อมาเอง</t>
  </si>
  <si>
    <t>20/6 16.51 ปิดเครื่อง</t>
  </si>
  <si>
    <t>ฐิตวันต์ แก้วสุกใส</t>
  </si>
  <si>
    <t>885503128/0885600000</t>
  </si>
  <si>
    <t>thitawan1976@gmail.com</t>
  </si>
  <si>
    <t>เบอรที่ให้ติดต่อไม่ได้ทั้ง 2 เบอร​์</t>
  </si>
  <si>
    <t>097-2520130</t>
  </si>
  <si>
    <t>itim_am</t>
  </si>
  <si>
    <t>ลูกค้าสนใจห้องรุปแบบสองห้องนอน เพราะเลี้ยงสุนัขสองตัว พันธุ์ คาวาเลียร์ คิง ชาลส์ สเแปเนียล เบื้องต้น อยากทราบราคาและแปลนห้อง ให้ส่งข้อมูลให้ทางไลน์ ยังไม่นัดชม</t>
  </si>
  <si>
    <t>ยังดูๆอยู่ แต่ช่วงนี้ไม่ได้อยู่กรุงเทพ ถ้าสะดวกแล้วจะทักไลน์ แล้วนัดเข้าชม</t>
  </si>
  <si>
    <t>คุณปุ๋ย</t>
  </si>
  <si>
    <t>ยังไม่แน่ใจว่าจะเข้ามาโซนนี้ไหม เพราะว่าช่วงนี้เข้าแกรมมี่(อโศก)ยังไม่รู้ว่าจะยังไง</t>
  </si>
  <si>
    <t>19/1/25 ยังมองหาอยู่ แต่ไม่ได้เข้ามาแถวนี้เลย ถ้าวันไหนจะมีเข้ามา เดี๋ยวจะติดต่อมานะคะ</t>
  </si>
  <si>
    <t>20/6 16.53ไม่รับสาย</t>
  </si>
  <si>
    <t>ปรึกษากับแฟนแล้ว ยังไมถูกใจ ขอผ่านก่อน</t>
  </si>
  <si>
    <r>
      <rPr>
        <rFont val="Arial"/>
        <color rgb="FF000000"/>
        <u/>
      </rPr>
      <t>Jirayu Chotjiradet</t>
    </r>
  </si>
  <si>
    <t>hengtinmarketing@gmail.com</t>
  </si>
  <si>
    <t>19/1/25 ไม่สนใจทำเลเอกมัยแล้ว ที่บ้านบอกว่าไม่เหมาะกับการอยู่อาศัย ดูเป็นสาธร อารีย์</t>
  </si>
  <si>
    <r>
      <rPr>
        <rFont val="Arial"/>
        <color rgb="FF000000"/>
        <u/>
      </rPr>
      <t>pisakkulsutthichai</t>
    </r>
  </si>
  <si>
    <t>kulsutthichaiapisak7@gmail.com</t>
  </si>
  <si>
    <t>เอกพงษ์ เชื้อเชิญ</t>
  </si>
  <si>
    <t>aekkapong13092528@gmail.com</t>
  </si>
  <si>
    <t xml:space="preserve"> 12/11 ไม่รับสาย11.25am</t>
  </si>
  <si>
    <t>ลคตัดสายทิ้ง 15.15</t>
  </si>
  <si>
    <t>15/11 ลคอยู่แพร่ สอบถามอะไรไปไม่ค่อยได้คำตอบ ตอบขนาดห้องที่ต้องการไม่ได้แจ้งว่า เอาที่สบายๆ ไม่เคยซื้อคอนโด ลคพี่ผมทำงานก่อน และตัดสายทิ้ง พูดจาไม่รู้เรื่อง</t>
  </si>
  <si>
    <t>Wichuda</t>
  </si>
  <si>
    <t>lolpaulaonly@gmail.com</t>
  </si>
  <si>
    <t>12.09 ปิดเครื่อง</t>
  </si>
  <si>
    <t>ดูไว้อยู่เอง ตอนนี้อยู่คอนโด modiz ตรงหน้ารามคำแหง เป็นเจ้าของเอง ไม่มีภาระผ่อน ตรงเอกมัยอยากดูเพิ่มเติม ตั้งงบไว้ไม่เกิน 4 ล้าน แอดไลน์ เดี๋ยวตามต่อ</t>
  </si>
  <si>
    <t>19/1/25 ไม่สนใจแล้ว เพราะราคาเริ่มต้นเกินงบไปมาก</t>
  </si>
  <si>
    <t>ออม</t>
  </si>
  <si>
    <t>(092) 470-9299</t>
  </si>
  <si>
    <t>suwapat.pat@gmail.com</t>
  </si>
  <si>
    <t>กำลังจะประชุม ให้วางสายให้ด้วย</t>
  </si>
  <si>
    <t>จำไม่ได้ ลงไว้หลายโครงการมาก ถามว่าไกล้ bts ไหม พอบอก 2 กม ลูกค้าบอกไม่สนใจแล้ว</t>
  </si>
  <si>
    <t>พิพิม</t>
  </si>
  <si>
    <t>(065) 393-9289</t>
  </si>
  <si>
    <t>pimm.misoo@gmail.com</t>
  </si>
  <si>
    <t>12/11คุณพิพิม ปัจจุบันอยู่มหาสารคาม มีแพลนจะมากทมอีกทีช่วงกลางเดือนธันวาคม แจ้งว่า มองหาคอนโดไว้อยู่เอง อยากได้โซนนี้เพราะชอบโซนเอกมัยทองหล่อ สนใจ1bed plus ตั้งงบไม่เกิน6mb แจ้งว่าปัจุบันมีคอนโดที่อโศกอยู่แล้ว แต่อยากดูเพิ่ม ใหเแอดไลน์ส่งข้อมูลโครงการไว้ก่อน 11.55</t>
  </si>
  <si>
    <t>แจ้งว่าถ้าเข้ากรงุเทพแล้วจะติดต่อมาเอง 16.56</t>
  </si>
  <si>
    <t>29/12 ลคลบแอคเค้าไลน์ โทรหาไม่รับ 16.47</t>
  </si>
  <si>
    <t>7/1 ขอโทษค่ะไม่มีสัญญาณตอบรับจากเลขหมายที่คุณเรียก 13.16</t>
  </si>
  <si>
    <t>10/1 ขอโทษค่ะไม่มีสัญญาณตอบรับจากเลขหมายที่คุณเรียก 13.41</t>
  </si>
  <si>
    <t>16/1 ขอโทษค่ะ ไม่มีสัญญาณตอบรับจากเลขหมายที่คุณเรียก13.40</t>
  </si>
  <si>
    <t>1/2 ปิดเครื่อง 16.05</t>
  </si>
  <si>
    <r>
      <rPr>
        <color rgb="FF000000"/>
        <u/>
      </rPr>
      <t>รัตตพล ทรัพย์พิบูรณ์คณา</t>
    </r>
  </si>
  <si>
    <t>thraphyphiburnrattphl@gmail.com</t>
  </si>
  <si>
    <t xml:space="preserve">ปิดเครื่อง </t>
  </si>
  <si>
    <t xml:space="preserve">         Monthathip          Lojanarangrong</t>
  </si>
  <si>
    <t>(089) 845-2722</t>
  </si>
  <si>
    <t>monthathipamy26@gmail.com</t>
  </si>
  <si>
    <t>ไม่รับสาย/ไม่รับสาย</t>
  </si>
  <si>
    <t>ดูไว้ลงทุน ดูไปเรื่อยๆ ยังไม่ได้รีบตัดสินใจ ขอข้อมูลแค่เบื้องต้น สอบถามราคาเริ่มต้น ส่วนลด</t>
  </si>
  <si>
    <t>Achicha</t>
  </si>
  <si>
    <t>mui_29@hotmail.com</t>
  </si>
  <si>
    <t xml:space="preserve">13/11 ให้ส่งข้อมูลทางเมลล์ก่อน ดูอยู่เอง ไซส์2ห้องนอน ปัจจุบันอยู่คอนโดแถวพระราม9 งบไม่เกิน10mb. </t>
  </si>
  <si>
    <t>ส่งเมลล์ไปแล้ว ไม่ตอบ โทรหาไม่รับ 13.26</t>
  </si>
  <si>
    <t>ปาริชาติ ยลวิลาศ</t>
  </si>
  <si>
    <t>parichart.yonwilard@gmail.com</t>
  </si>
  <si>
    <t>13.00 ให้โทรไปใหม่/ ไม่รับสาย</t>
  </si>
  <si>
    <t>1bed งบยังไม่ได้ตั้ง ดูไว้อยู่เอง อาจจะลงทุนในอนาคต นัด 19/11/2024 แต่ไม่เข้ามา</t>
  </si>
  <si>
    <t>14.30 ติต่อไปใหม่</t>
  </si>
  <si>
    <t>1/1/2025 ไม่รับสาย</t>
  </si>
  <si>
    <t>16/1/25 ไม่รับสาย</t>
  </si>
  <si>
    <t>19/1/2025 ไม่รับสาย</t>
  </si>
  <si>
    <t>20/6 16.55 ซื้อที่อื่นไปแล้ว</t>
  </si>
  <si>
    <t>นันทนิตย์</t>
  </si>
  <si>
    <t>nunnitt.baby99@gmail.com</t>
  </si>
  <si>
    <t>นันทนิตย์         ทิสุข</t>
  </si>
  <si>
    <t>(096) 258-8099</t>
  </si>
  <si>
    <t>itthinat@live.com</t>
  </si>
  <si>
    <t xml:space="preserve"> 13/11 ขอข้อมูลโครงการ สอบถามห้องใหญ่สุด กีตร.ม. และชั้นสูงสุดอยู่ชั้นไหน ให้แอดไลน์ส่งข้อมูลโครงการ เบื้องต้นยังไม่นัดหมาย ขอดูข้อมูลทางโครงการก่อน ดูไว้เพื่ออยู่เอง 11.37am ลคเป็นเจ้าของเต๊นรถมือ2 ชื่อ autobot</t>
  </si>
  <si>
    <t>29/11 ไม่รับสาย 13.25</t>
  </si>
  <si>
    <t>7/1 ช่วงนี้ไม่สะดวกเลยครับ ถ้าผมว่างเดี๋ยวผมโทรเข้ามานัดเองดีกว่า 13.14</t>
  </si>
  <si>
    <t>1/2 ไม่รับสาย 16.04</t>
  </si>
  <si>
    <t xml:space="preserve">1/2 ไม่่สะดวกเลย ยุ่งมากไว้ว่างละโทรไปนัดล่วงหน้าเองดีกว่า </t>
  </si>
  <si>
    <t>กรภพ ชุมทอง</t>
  </si>
  <si>
    <t>chumthongkornrapop09@gmail.com</t>
  </si>
  <si>
    <t>ตอนนี้ขับรถ ถึงบ้านเดี๋ยวผมโทรกลับครับอ (เสียงเหมือนขับมอเตอร์ไซร์)</t>
  </si>
  <si>
    <t>เป็น ลค ผู้ชายอยู่นครศรีธรรมราช ขึ้น กทม ทุก15วัน เป็นนักลงทุนปล่อยเช่า มีปล่อยเช่าตรงสีลม และสุขุมวิท แต่จำชื่อโครงการไม่ได้ เพราะให้เลขาเป็นคนดูแล ตั้งงบในการลทุนไม่เกิน5ล้าน จะเข้า กทม วันที่28/11/24 เพราะว่าหมอนัด 26 จะโทรติดตามอีกที แอดไลน์ไว้แล้ว รูปเหรียญ</t>
  </si>
  <si>
    <t>ครั้แรกรับสายแล้วไม่พูด ครั้งที่ 2 ตัดสาย</t>
  </si>
  <si>
    <t>รับแล้วไม่พูด</t>
  </si>
  <si>
    <t>19/1/25 ลค ดูแปลกๆ ถามข้อมูลบอกว่าดูไว้ลลงทุน งบ 8 ล้าน ก่อนหน้านี้เคยคุย แล้วนัดเข้ามา แต่ไม่รับสายอีกเลย วันนี้พูดว่าอยู่ ตจว เข้ามาวันไหนก้ได้ แล้วแต่โครงการ เลยนัด3-4/2/25</t>
  </si>
  <si>
    <t xml:space="preserve">22/5/25 แจ้งว่าไม่เคยลงทะเบียน </t>
  </si>
  <si>
    <t>Riddhima         Sabharwal</t>
  </si>
  <si>
    <t>(240) 733-7118</t>
  </si>
  <si>
    <t>ryddhm27@gmail.com</t>
  </si>
  <si>
    <t>บอย</t>
  </si>
  <si>
    <t>mobilexk9745@gmail.com</t>
  </si>
  <si>
    <t>ผมเป็นคนมอญ ไม่ได้ลงทะเบียนเข้ามา เคยมีคนดทรไปแล้ว ผมก็บอกแล้วนะ</t>
  </si>
  <si>
    <t>Stephen</t>
  </si>
  <si>
    <t>aronguatam69@gmail.com</t>
  </si>
  <si>
    <t>14/11ข้อมูลการลงทะเบียนไม่สมบูรณ์ เบอร์ติดต่อไม่ได้ ยังไม่เปิดใช้บริการ 11.56</t>
  </si>
  <si>
    <t>ปกร นาคอ่อน</t>
  </si>
  <si>
    <t>(095) 361-6765</t>
  </si>
  <si>
    <t>pakornnakorn59@gmail.com</t>
  </si>
  <si>
    <t>DUplicate</t>
  </si>
  <si>
    <t>ณิชานันท์</t>
  </si>
  <si>
    <t>wanging82@gmail.com</t>
  </si>
  <si>
    <t>15/11 ลครับสายนึกว่าโครงการสร้างเสร็จแล้ว แจ้งว่าลงทะเบียนไปหลายโครงการมากจำไม่ได้ สนใจดูไว้อยู่เอง ยังไม่แน่ใจ1-2 ห้องนอน แจ้งว่ายังไม่ได้ตั้งงบประมาณด้วย สอบถามไซส์ทั้ง1และ2ห้องนอน 16-17 พย. ไม่ว่าง ส่วนมากสะดวกวันธรรมดา เพราะเสาร์อาทิตย์ต้องคอยรับส่งลูกเรียนพิเศษ ให้แอดไลน์ส่งข้อมูลโครงการก่อน เพราะจำไม่ได้อันนี้เป็นโครงการไหน 10.40am.</t>
  </si>
  <si>
    <t xml:space="preserve">ไม่สะดวกนัดหมายชมโครงการ เดี๋ยวสะดวกแล้วจะติดต่อกลับมานัดวันเอง </t>
  </si>
  <si>
    <t>29/11 ไม่สะดวกคุย 13.24</t>
  </si>
  <si>
    <t>12/12 ไม่สนใจแล้วค่ะ ไม่ได้แจ้งเหตุผล</t>
  </si>
  <si>
    <t>อาหามะเะหะ</t>
  </si>
  <si>
    <t>hamad6465ok@gmail.com</t>
  </si>
  <si>
    <t>ปิิดเครื่อง</t>
  </si>
  <si>
    <t>ไม่รับสาย 14.34</t>
  </si>
  <si>
    <t>pattnaa kanwiwat</t>
  </si>
  <si>
    <t>narakn797@gmail.com</t>
  </si>
  <si>
    <t xml:space="preserve"> ลูกค้าเคยลงทะเบียนมาแล้ว เคยไปโครงการปิติ และเคยละทะเบียนเอกมัยมาหลายรอบแล้ว แต่ครั้งนี้เปลี่ยนอีเมลล์</t>
  </si>
  <si>
    <t>ภานุพงษ์ เจ๊ะหมัด</t>
  </si>
  <si>
    <t>99aioti253@gmil.com</t>
  </si>
  <si>
    <t>เจษฎา เรืองทอง</t>
  </si>
  <si>
    <t>jacklukmay@gmail.com</t>
  </si>
  <si>
    <t>เลขหมายโดนระงับการใช้งาน โทรเบอร์สำรองแจ้งว่ายังไม่เปิดใช้บริการ 13.57</t>
  </si>
  <si>
    <t>กอฟ</t>
  </si>
  <si>
    <t>golftonson19@gmail.com</t>
  </si>
  <si>
    <t>พักอาศัยเอง คุ้นชินทำเล อยู่คนเดียวไม่ต้องใหญ่ งบประมาณ 4 ล้าน แต่ถ้าชอบขยับได้  ตอนนี้อยู่หาดใหญ่ ลงไปทำงาน จะเข้า กทม ช่วงสิ้นเดือน สิ้นเดือนให้ติดต่อไปใหม่</t>
  </si>
  <si>
    <t>วันที่12/12/24 ค่อยติดต่อไปใหม่ เพราะว่าวันที่3 ลค ต้องไปดูเรื่องน้ำท่วมที่ปัตตานี ตอนนี้ไม่สะดวก ไปดูพลุพัทยา</t>
  </si>
  <si>
    <t>19/1/25 ให้ติดต่อใหม่ พรุ่งนี้ช่วงบ่าย เย็น</t>
  </si>
  <si>
    <t>22/5/25 ไม่ได้ซื้อคอนโดแล้ว</t>
  </si>
  <si>
    <t>ป๋าทบ</t>
  </si>
  <si>
    <t>lotee420ll@gmail.com</t>
  </si>
  <si>
    <t>ไม่ได้ลงทะเบีียน</t>
  </si>
  <si>
    <t>Ib Harun</t>
  </si>
  <si>
    <t>097) 080-1128</t>
  </si>
  <si>
    <t>ibharun@gmail.com</t>
  </si>
  <si>
    <t>16/11 ไม่รับสาย 12.20pm</t>
  </si>
  <si>
    <t>ไม่รับสาย17.15</t>
  </si>
  <si>
    <t>19/11 ไม่รับสาย 18.09</t>
  </si>
  <si>
    <t>ไม่รับสาย 17.25</t>
  </si>
  <si>
    <t>10/1 ปิดเครื่อง 13.39</t>
  </si>
  <si>
    <t>11/1 ไม่รับสาย 15.58</t>
  </si>
  <si>
    <t>15/1 ดูอยู่เอง 1 ห้องนอน  งบไม่เกิน 5 ล้าน ให้ส่งข้อมูลทางไลน์ก่อน 13.25</t>
  </si>
  <si>
    <t>Nop Thuethongchai</t>
  </si>
  <si>
    <t>(095) 956-5156</t>
  </si>
  <si>
    <t>nopsaran@gmail.com</t>
  </si>
  <si>
    <t>อยู่บ้านแถวพระราม9เป็นเจ้าจองที่พักเอง สนใจซื้อเพิ่มเติมให้อีกคนหนึ่งอยู่ และอาจจะปล่อยเช่าในอนาคต จริงๆอยากได้โครงการที่สร้างเสร็จประมาณช่วงกลางปี2568 แต่ที่ลงทะเบียนเข้ามาเพราะว่าเลี้ยงสัตว์ได้ เผื่อเลี้ยงสัตว์ งบ3-5 ล้าน</t>
  </si>
  <si>
    <t>22/5/25  ไม่รับสาย</t>
  </si>
  <si>
    <t>20/6 16.59ไม่สนใจแล้ว</t>
  </si>
  <si>
    <r>
      <rPr>
        <color rgb="FF000000"/>
        <u/>
      </rPr>
      <t>Peter Vervoort</t>
    </r>
  </si>
  <si>
    <t>(316) 539-3111</t>
  </si>
  <si>
    <t>p_vervoort@yahoo.com</t>
  </si>
  <si>
    <t>เบอร์ที่ลงมาติดต่อไม่ได้</t>
  </si>
  <si>
    <r>
      <rPr>
        <rFont val="Arial"/>
        <color rgb="FF000000"/>
        <u/>
      </rPr>
      <t>คุณPHANTHIP</t>
    </r>
  </si>
  <si>
    <t>phanthip_r@icloud.com</t>
  </si>
  <si>
    <t xml:space="preserve"> 17/11 ไม่สะดวกคุย เดี๋ยวติดต่อกลับมา10.44am.</t>
  </si>
  <si>
    <t>ไม่รับสาย 13.55 / ลคแจ้งว่าดูลงทุน สอบถามราคา4.99 ลบ.ให้องแบบไหน ยังไม่แน่ใจจะเข้ามาชมโครงการได้ช่วงไหน ลงนัดหมายคร่าวๆไว้ก่อน 24/11 ช่วงเที่ยง ใกล้ๆแจ้งให้คอนเฟิร์มอีกที</t>
  </si>
  <si>
    <t>23/11 ลคตัดสายทิ้ง 18.09</t>
  </si>
  <si>
    <t>สอบถามราคา รูปแบบ แต่ยังไม่สะดวกนัดหมายเข้าชมโครงการแจ้งว่าช่วงนี้ยุ่งๆ ให้แอดไลน์ส่ง lacation ไว้ ถ้าว่างเดี่ยวอาจจะเข้ามาในวันเสาร์หรืออาทิตย์ 13.23</t>
  </si>
  <si>
    <t>12/12 ลคแจ้งช่วงนี้พี่ชะลอการซื้อก่อน พอดีต้องใช้เงินช่วงนี้ เลยพักแพลนไปก่อน 16.48</t>
  </si>
  <si>
    <r>
      <rPr>
        <rFont val="Arial"/>
        <color rgb="FF000000"/>
        <u/>
      </rPr>
      <t>คุณNuttakan C</t>
    </r>
  </si>
  <si>
    <t>(065) 154-7895</t>
  </si>
  <si>
    <t>nuttakan27@hotmail.com</t>
  </si>
  <si>
    <t>เข้ามาบ่าย 3 คุยเบื้องต้น ลูกค้าอยากได้ห้องใหญ่ แจ้งราคาเริ่มต้น16ล้าน</t>
  </si>
  <si>
    <t xml:space="preserve">ลูไม่สบายขอเลื่อนนัดก่อน </t>
  </si>
  <si>
    <t xml:space="preserve">เสาอาทิตย์นี้น่าจะยังไม่สะดวก และขอคุยกับลูกๆก่อน </t>
  </si>
  <si>
    <t>19/1/25 ได้ chapter ทองหล่อแล้ว</t>
  </si>
  <si>
    <t>คุณสอง</t>
  </si>
  <si>
    <t>Book 2808</t>
  </si>
  <si>
    <t>ลูกค้าดูไว้ให้เพื่อนที่เป็นชาวต่างชาติสนใจ 2 ห้องนอน นัดชมห้องตัวอย่าง วันที่ 21 แต่คุณชัยภัทร ต้องการค่าแนะนำ 3%</t>
  </si>
  <si>
    <t>เข้ามาชมโครงการเรียบร้อยแล้ว เพื่อนยังไม่สนใจ</t>
  </si>
  <si>
    <r>
      <rPr>
        <rFont val="Arial"/>
        <color rgb="FF000000"/>
        <u/>
      </rPr>
      <t>คุณmorrakot nattarin</t>
    </r>
  </si>
  <si>
    <t>(081) 340-3027</t>
  </si>
  <si>
    <t>mod3923@yahoo.com</t>
  </si>
  <si>
    <t xml:space="preserve">ดูไว้ลงทุน ไม่สะดวกเข้ามาชมห้องตัวอย่าง อยู่ต่างจังหวัด ให้ส่งแปลนให้ทางไลน์ สอบถาม ราคา สอบถามเงินจอง เบื้องต้น สอบถามว่าขายไปแล้วกี่เปอร์เซนต์ ถามว่าคนที่ซื้อเป็นลูกค้าเก่าหรือไม่ </t>
  </si>
  <si>
    <t>ยังสนใจอยู่ ถามว่ามีโปรโมชั่น ถูกลงหรอ ตอนนี้คอนโดล้นตลาด ทราบข่าวไหม ตอนนี้ยังอยู่ต่างจังหวัด ถ้าผ่านมาาอาจจะทักมากวน</t>
  </si>
  <si>
    <t>นรึวัตร         อภัยภักดิ์</t>
  </si>
  <si>
    <t>(085) 095-6886</t>
  </si>
  <si>
    <t>nareewat.a@gmail.com</t>
  </si>
  <si>
    <t>17/11 ไม่รับสาย15.51 / ไม่รับสาย16.51</t>
  </si>
  <si>
    <t>19/11 ไม่รับสาย 12.48pm</t>
  </si>
  <si>
    <t>19/11คุณนรีวัตรสอบถามโครงการสร้างเสร้เจเมื่อไหร่ สนใจ2ห้องนอน ขึ้นไปไซส์ใหญ่ อาทิตย์ไม่สะดวกนัเหมายเลย ค่อนข้างยุ่ง ให้โทรหาอีกทีวันอาทิตย์ เผื่อ วันธรรมดาช่วงบ่าย จะสะดวกเข้ามา เพราะต้องนัดกับคุณแม่ก่อนด้วย 13.10</t>
  </si>
  <si>
    <t>12/12ไม่รับสาย 16.43</t>
  </si>
  <si>
    <t>10/1/2025 เดี๋ยวโทรกลับติดงาน</t>
  </si>
  <si>
    <t>11/1 ไม่รับสาย 15.52</t>
  </si>
  <si>
    <t>15/1 ไม่สนใจแล้ว แจ้งว่าไม่ได้ดูคอนโดแล้ว 12.50 pm</t>
  </si>
  <si>
    <r>
      <rPr>
        <rFont val="Arial"/>
        <color rgb="FF000000"/>
        <u/>
      </rPr>
      <t>ปุณณวิช ปราณีบุตร</t>
    </r>
  </si>
  <si>
    <t>punnawitdear@gmail.com</t>
  </si>
  <si>
    <t>15.59 ไม่รับสาย</t>
  </si>
  <si>
    <t>14.33 ไม่รับสาย</t>
  </si>
  <si>
    <t>ไม่รับสาย 12.09</t>
  </si>
  <si>
    <t>15/1/2025 ไม่รับสาย</t>
  </si>
  <si>
    <t>15/1/2025 สำรองตัดสาย</t>
  </si>
  <si>
    <r>
      <rPr>
        <rFont val="Arial"/>
        <color rgb="FF000000"/>
        <u/>
      </rPr>
      <t>Nina Tsai</t>
    </r>
  </si>
  <si>
    <t>(094) 696-6236</t>
  </si>
  <si>
    <t>neningzaza@gmail.com</t>
  </si>
  <si>
    <t>โทรไม่ติด ไม่มีสัญญาน</t>
  </si>
  <si>
    <r>
      <rPr>
        <rFont val="Arial"/>
        <color rgb="FF000000"/>
        <u/>
      </rPr>
      <t>คุณนุกูลกิจ</t>
    </r>
  </si>
  <si>
    <t>sangkhsinukulkic@gmail.com</t>
  </si>
  <si>
    <t>คุยไม่รู้เรื่อง สอบถามว่าสนใจเป็นห้องแบบไหน ตอบว่าชอบแบบสีม่วง</t>
  </si>
  <si>
    <r>
      <rPr>
        <rFont val="Arial"/>
        <color rgb="FF000000"/>
        <u/>
      </rPr>
      <t>คุณพิเชษฐ์วัฒนกุลชัย</t>
    </r>
  </si>
  <si>
    <t>phichet1685@gmail.com</t>
  </si>
  <si>
    <t>13.23 ไม่รับสาย / 17.27โทรไปอีกครั้งพอรับสายแล้วพูดว่าไม่ว่าง แล้ววางไปเลย</t>
  </si>
  <si>
    <t>ไม่รับสาย 13.36</t>
  </si>
  <si>
    <t>19/1/25 ไม่ได้ลงทะเบียนเข้ามา</t>
  </si>
  <si>
    <t>faainiramon@gmail.com</t>
  </si>
  <si>
    <t>คุณฝ้าย ขับรถฮอนด้า ซิตี้ ทำงานที่ บ.พูลผล กรุ๊ป สนใจห้อง 1 bed ขนาดเริ่มต้น ของโครงการ คุณฝ้ายเลี้ยงสุนัข1 ตัว พันธุ์ปอม และจะเป็นบ้านหลังที่สาม ภาย 2 ปีที่ผ่านมา คุณฝ้ายเช่าคอนโดอยู่ เปลี่ยนมอง 2 ที่แล้ว เพราะอยู่ที่ไหนก็ยังไม่เจอที่ถูกใจ และยังไม่มั่นใจว่า ถ้าซื้อโครงการนี้ไป แล้วจะชอบไหม ช่วงนี้อยู่ในช่วงเก็บข้อมูล คุณฝ้ายดูห้อง 12A01 ราคา 5.1 ได้ส่วนลด 200K เหลือ 4.9 ลูกค้าเป็นราคาที่ดี เสนอให้ลูกค้าจองไว้เลย แต่คุณฝ้ายยังไม่สามารถตัดสินใจจองไว้ เพราะต้องกลับไปคุยกันกับครอบตัวก่อน และแจ้งว่า ตอนนี้ตนก็เช่าอยู่ และต้องผ่อนดาวน์ไปด้วย อาจจะต้องไปคำนวนเรื่อ่งเงินก่อน แปลนการตัดสินใจ อาจจะเป็นช่วงต้นปีหน้า เบื้องต้นลูกค้าขอใบเสนอราคากลับไปดูก่อน</t>
  </si>
  <si>
    <t xml:space="preserve">20/11 ลคไม่นัดเข้าชมแจ้งให้ส่งใบเสนอราคาให้ดูทุกขนาด เลยแจ้งให้ลองเข้ามาชมโครงการก่อน เพราะได้ส่งไปให้ดูแล้ว1ห้อง ลูกค้าบอกต้องดูก่อนผ่านเกณฑ์ไหม เลยถามกลับเกณฑ์พิจารณาที่จะเข้าชมโครงการคืออะไร ลคไม่ตอบแจ้งแค่ให้ส่งใบเสนอราคาให้ดูทุกไทป์ และสอบถามขายไปกี่% ส่วนกลางมีอะไรบ้าง ที่จอกรถกี่% ออโต้ กี่% จอดวนกี่% ไม่ให้เบอร์โทรไว้ติดต่อ </t>
  </si>
  <si>
    <t>26/12 ไม่ตอบไลน์ ไม่อ่านไลน์</t>
  </si>
  <si>
    <t>ธัชสุดา พันธุ์โกศล</t>
  </si>
  <si>
    <t>pp.poppap@gmail.com</t>
  </si>
  <si>
    <t>18/11 ไม่รับสาย11.01am ไม่รับสาย 17.12 / ไม่รับสาย 18.11</t>
  </si>
  <si>
    <t>นึกว่าสร้างเสร็จแล้ว อยากได้โครงการพร้อมอยู่ เสนอ ปีติลูกค้าไม่สนใจ ขอแค่ทำเล เอกมัย สะพานควาย และเพชรบุรีเท่านั้น 9.57</t>
  </si>
  <si>
    <t>ดูไว้อยู่เอง เลี้ยงหมา 1 ตัว อยากทราบรายละเอียด pet friendly ขนาดห้อง 30 และ 35 ให้ส่งแปลนให้ดูทางไลน์ ยังไม่นัดเข้าชม</t>
  </si>
  <si>
    <t>นิภาพร</t>
  </si>
  <si>
    <t>ลคดูห้องไว้ให้แฟนต่างชาติ ชาวเยอรมันนี ดูรามกับเอกมัย แต่เอกมัยแจ้งว่าติดเรื่องระยะเวลาการก่อสร้าง เพราะแฟนจะกลับมาช่วงมกราคมนี้ เลยอยากซื้อคอนโดอยู่ เซลล์นำเสนอโครงการ ปีติสุขุมวิท 101 ลคบอก เดี่ยวขอปรึกษากับแฟนก่อนนะคะ ก็น่าสนใจ คุยๆอยู่สายตัด และติดต่อหาลคไม่ได้อีก 18.05</t>
  </si>
  <si>
    <t>ตอนนี้อยู่เอยรมัน ลค เช่าอยู่าซีเดือนละ2หมื่น มองหา2ห้องนอน จะกลับมาไ-ทย 9มกรา จะติดต่อกลับมา</t>
  </si>
  <si>
    <t>18/1/25 ตอนนี้ทำฟัน ไม่สะดวก เดี่๋ยวติดต่อกลับมาเอง ไม่สะดวกให้โทรไป</t>
  </si>
  <si>
    <t>Moe Hein Kyaw</t>
  </si>
  <si>
    <t>komoesant@outbook.com</t>
  </si>
  <si>
    <t xml:space="preserve"> 21/11 ไม่รับสาย 10.27</t>
  </si>
  <si>
    <t>เป็นคนพม่า พูดจาไม่ชัด แจ้งว่าไม่เอาไม่สนใจ 17.50</t>
  </si>
  <si>
    <t>กิติพงศ์         มุตตามระ</t>
  </si>
  <si>
    <t>(081) 840-4149</t>
  </si>
  <si>
    <t>nanthathida.aum@gmail.com</t>
  </si>
  <si>
    <t>ไม่รับสาย 11.17 ไม่สะดวกคุยให้ติดต่อใหม่อีกที 13.15</t>
  </si>
  <si>
    <t>ยังไม่แน่ใจอยู่เองหรือลงทุน ยังไม่ได้โฟกัส แค่อยากดูไปเรื่อยๆก่อน ดูหลายๆทำเล ดูเป็น 1 ห้องนอน ยังไม่สะดวกนัดหมายเข้าชมโครงการ ต้องปรึกษากับทางภรรยาก่อน ยังไม่มีแพลนจะเข้ามา ให้แอดไลน์ส่งข้อมูลไว้ให้ดูก่อน 17.45 แอดไลน์จากเบอร์ได้เลย</t>
  </si>
  <si>
    <t>19/1/25 ยังมองหาอยู่ จริงๆแล้วอยากได้ไว้ให้ลูกสาว วันพฤหัสหรือ ศ โทรหาอีกที ว่าเสา อาทิตย์จะว่างไหม</t>
  </si>
  <si>
    <t>22/5/25 รับแล้ววาง 2 ครั้ง</t>
  </si>
  <si>
    <t>20/6 17.03 ไม่สะดวกคุย ประชุม</t>
  </si>
  <si>
    <t>ทักษญา         วิไลวรรณ</t>
  </si>
  <si>
    <t>พิริยาภรณ์ หนูทอง</t>
  </si>
  <si>
    <t>(065) 391-6415</t>
  </si>
  <si>
    <t>jeep.pyn@gmail.com</t>
  </si>
  <si>
    <t>22/11 ไม่รับสาย 10.35 ไม่รับสาย 12.51 / ไม่สะดวกคุยติดต่อกลับอีกที 17.00 น.</t>
  </si>
  <si>
    <t>ไม่รับสาย 17.41</t>
  </si>
  <si>
    <t>26/11ไม่สะดวกคุย เรียนอยู่  แต่เสียงรอบข้างเงียบมากๆ 17.21 สะดวกอีกที 3 ทุ่ม</t>
  </si>
  <si>
    <t>30/11 ไม่สะดวกคุย</t>
  </si>
  <si>
    <t>18/12 ไม่สะดวกคุย 18.30</t>
  </si>
  <si>
    <t>26/12 ไม่สนใจซื้อแล้ว เปลี่ยนแพลน</t>
  </si>
  <si>
    <t>อนุชิต บุญจันทร์</t>
  </si>
  <si>
    <t>xnuchitbuycanthr@gmail.com</t>
  </si>
  <si>
    <t xml:space="preserve"> กดเข้ามาดูคิดว่าเป็นวงเงินสินเชื่อ</t>
  </si>
  <si>
    <t>เอกรัตน์ ใหญ่ท้วม</t>
  </si>
  <si>
    <t>suthidawray96@gmail.com</t>
  </si>
  <si>
    <t>คุยไม่รู้เรื่อง ดูให้เพื่อน เพื่อนไม่อยู่แล้ว เพื่อนไม่ใช้โทรศัพท์</t>
  </si>
  <si>
    <t>จักรพรรดิ์         มัฐผา</t>
  </si>
  <si>
    <t>(093) 964-2997</t>
  </si>
  <si>
    <t>tomthairich@hotmail.com</t>
  </si>
  <si>
    <t>22/11 ไม่รับสาย10.34 ไม่รับสาย 12.52</t>
  </si>
  <si>
    <t>ไม่รับสาย 17.43</t>
  </si>
  <si>
    <t xml:space="preserve"> 23/11 ไม่รับสาย 11.20</t>
  </si>
  <si>
    <t>23/11 รับแล้วไม่พูด 18.11 โทรไปอีกครั้งปิดเครื่อง</t>
  </si>
  <si>
    <t>ลงทุน ปกติอยู่ที่กทมอยู่แล้ว ยังไม่ได้วางแพลน ว่ากี่แบบ ให้แอดไลน์ก่อน และจะนัดวันเข้าชมอีกที 18.16</t>
  </si>
  <si>
    <t>12/12 ลคแจ้งไม่สนใจแล้ว ตัดสินใจซื้อคอนโดแถวศรีสมานไปแล้ว เพราะราคาถูก2ล้าน</t>
  </si>
  <si>
    <r>
      <rPr>
        <rFont val="Arial"/>
        <color rgb="FF000000"/>
        <u/>
      </rPr>
      <t>คุณravisara panrasametong</t>
    </r>
  </si>
  <si>
    <t>(098) 592-4269</t>
  </si>
  <si>
    <t>nattravisara@gmail.com</t>
  </si>
  <si>
    <t>ทราบโลเคชั่นโครงการอยู่แล้ว เคยเข้ารถผ่าน และเมื่อก่อนอยู่ กทม แต่ตอนนี้ไปอยู่โคราช เข้า กทม ทุกเดือน ดูไว้เพื่อพักอาศัยเอง อยากได้ห้อง 1bed/ 1bed plus งบไม่เกิน 8 ล้าน อาจจะเข้ามา กทม 14-15/12/24 สักวันที่ 12 โทรตามเรื่องนัดหใายเข้าชมอีกที</t>
  </si>
  <si>
    <t>ติดต่อใหม่ปีหน้า ยังไม่ได้ตัดสินใจซื้อที่ไหน</t>
  </si>
  <si>
    <t>18/1/25 ยังไม่มีแพลนเข้า กทม แต่ก็ยังมองหาคอนโดโซนเอกมัยอยู่ ดูเรื่อยๆ</t>
  </si>
  <si>
    <t>22/5 12.54 ไม่ได้หาคอนโดแล้ว</t>
  </si>
  <si>
    <r>
      <rPr>
        <rFont val="Arial"/>
        <color rgb="FF000000"/>
        <u/>
      </rPr>
      <t>คุณณฐมน บัวพง</t>
    </r>
  </si>
  <si>
    <t>(097) 919-6923</t>
  </si>
  <si>
    <t>nathamonbuapong@gmail.com</t>
  </si>
  <si>
    <t>ไม่สะดวกคุย กำลังทำงาน ให้ติดต่อกลับ 18.00</t>
  </si>
  <si>
    <t>ดูไว้อยู่เอง วางแผนอยากเลี้ยงสัตว์ด้วย แต่ซีเรียสเรื่องฮวงจุ้ย อยากได้ทิศเหนือ สนใจดูหอ้ง 1 bed และ 2 bed ให้แอดไลน์ส่งข้อมูลให้ก่อน</t>
  </si>
  <si>
    <t>คุณRaveena singh</t>
  </si>
  <si>
    <t>raveena.singh2594@g</t>
  </si>
  <si>
    <t>26/11 ไม่รับสาย 11.04 ไม่รับสาย 17.15</t>
  </si>
  <si>
    <t xml:space="preserve">27/11 ลคไม่สนใจเพราะติดเรื่องของระยะเวลาการก่อสร้าง อยากเข้าอยู่ปีหน้า เสนอปีติ 101 ลคแจ้งให้ติดต่อให้ข้อมูลช่วงหลังบ่าย3 11.24 </t>
  </si>
  <si>
    <t>pine_blueberry_@hotmail.com</t>
  </si>
  <si>
    <t>oillyoiloilz</t>
  </si>
  <si>
    <t>10.13 ไม่รับสาย</t>
  </si>
  <si>
    <t>รับสายแล้ว แต่ไม่สะดวกคุย 13.32</t>
  </si>
  <si>
    <t>ดูไว้อาจจะอยู่เอง ตอนนี้อยู่ราชพฤก ลค พูดน้ำเสียงไม่ค่อยดี สอบถามอะไรเพิ่ม ก็บอกว่าให้ส่งข้อมูลให้ดูก่อน แอดไลน์แล้ว</t>
  </si>
  <si>
    <t>21/2 ไม่สะดวกคุย 13.52</t>
  </si>
  <si>
    <t>22/5 นัดวันพุธที่28 เวลา13.00</t>
  </si>
  <si>
    <t>20/6 นัดวันพุธที่25/6</t>
  </si>
  <si>
    <t>โชติกา พรมสิงห์</t>
  </si>
  <si>
    <t>(098) 893-9592</t>
  </si>
  <si>
    <t>parichatnong123@gmail.com</t>
  </si>
  <si>
    <t xml:space="preserve">สนใจห้องรูปแบบ 2 ชั้น เสนอโครงการปิติ </t>
  </si>
  <si>
    <t>Pooky Suwan</t>
  </si>
  <si>
    <t>pookyzilla@gmail.com</t>
  </si>
  <si>
    <t>ไม่รับสาย 10.00am ไม่รับสาย 11.00</t>
  </si>
  <si>
    <t>คุณปุ้กกี้พูดไทยไม่ค่อยชัด สนใจดูอยู่เอง แจ้งว่าสนใจ 1 ห้องนอน สอบถามไซส์เริ่มต้นบอกเล็กไป แต่เดี๋ยวลองเข้ามาดูก่อน สะดวกวันธรรมดา หลังเลิกงาน ดูชั้นที่เลี้ยงสัตว์ได้ มีชิสุ1ตัว ไม่ชอบห้องที่โดนแดด วันจันทร์ที่ 2ลองโทรหาอีกว่าสะดวกวันไหน จันทร์-พฤหัส หลังเลิกงาน และเวลาโทรอย่าโทรเวลาช่วงบ่ายๆให้โทรหลังเลิกงานเท่านั้น ยังไม่ได้ตั้งงบ 16.18</t>
  </si>
  <si>
    <t>3/12/2024 ไม่รับสาย 17.07 ไม่รับสาย 18.01</t>
  </si>
  <si>
    <t>18/12 ขอข้อมูลโครงการ ลูกค้าพูดไทยไมาค่อยชัด ดูไว้อยู่เอง ให้แอดไลน์ส่งข้อมูลยังไม่นัดวันเข้าชมโครงการ ถ้าจะเข้ามาสะดวกวันธรรมดาแต่ยังไม่สามารถระบุวันได้ ถ้าผ่านมาถึงจะเข้ามา</t>
  </si>
  <si>
    <t>1/2 ไม่สะดวกเลยเดี๋ยวจะมีเดินทางยาวกลับมาวันที่ 9 หลังอาทิตย์นั้นติดต่อมาอีกที 15.59</t>
  </si>
  <si>
    <t>28/2/2025 ลคแจ้งขอนัดหมายวันอาทิตย์หลังเที่ยง วันเสาร์ที่1/4 ให้โทรคอนเฟิร์มช่วงเย็นก่อน 15.07pm</t>
  </si>
  <si>
    <t>5/3 นัดหมายเข้าชมโครงการ</t>
  </si>
  <si>
    <t>Booking 12A12</t>
  </si>
  <si>
    <t xml:space="preserve">อร </t>
  </si>
  <si>
    <t>18/1/25 ไม่สะดวกคุย</t>
  </si>
  <si>
    <t xml:space="preserve">31/1/2025 วันนี้บอกว่าไม่มีคนชื่อ อร </t>
  </si>
  <si>
    <t>Anna Dutta</t>
  </si>
  <si>
    <t>(092) 572-6707</t>
  </si>
  <si>
    <t>anna.dutta25@gmail.com</t>
  </si>
  <si>
    <t>ยังไม่แน่ใจว่าจะลงทุนหรืออยู่เอง ดู1ห้องนอน นัดเข้าชม 5/12/24 เวลา 17.00 แอดไลน์โลเคชั่น ถ้าจะเลื่อนนัดจะแจ้ง</t>
  </si>
  <si>
    <t>คุณพิมลพร ยุติศรี</t>
  </si>
  <si>
    <t>(098) 292-4554</t>
  </si>
  <si>
    <t>ypimolporn@gmail.com</t>
  </si>
  <si>
    <t>ไม่รับสาย 17.21</t>
  </si>
  <si>
    <t>ติดต่อใหม่ช่วงเย็น</t>
  </si>
  <si>
    <t>โชค ธุระพันธ์ุ</t>
  </si>
  <si>
    <t>fyyj1188@gmail.com</t>
  </si>
  <si>
    <t>30/11 ลคเหมือนเป็นพม่าพูดไม่ชัด สอบถามเรื่องคอนโด ลูกค้าตอบว่ามะมะเอาครับ 12.06</t>
  </si>
  <si>
    <t>เสนอ มิ่งสกุล</t>
  </si>
  <si>
    <t>jiabkaengkhoi@gmail.com</t>
  </si>
  <si>
    <t>12.08 ไม่รับสาย / 16.42 ไม่รับสาย</t>
  </si>
  <si>
    <t>ลูกค้ารับสาแล้วพูดแค่ว่าครับๆ พอสอบถามว่าจะดูไว้เพื่ออะไร ลค ตัดสาย พอโทรกลับ บล็อคเบอร์ไปแ้ลว</t>
  </si>
  <si>
    <t>December</t>
  </si>
  <si>
    <r>
      <rPr>
        <rFont val="Arial"/>
        <color rgb="FF000000"/>
        <u/>
      </rPr>
      <t>คุณเนาวรัตน์ พระเทศ</t>
    </r>
  </si>
  <si>
    <t>(094) 413-6815</t>
  </si>
  <si>
    <t>naowaratthai@hotmail.com</t>
  </si>
  <si>
    <t>1/12 ปิดเครื่อง</t>
  </si>
  <si>
    <t>3/12 ปิดเครื่อง 9.46 ปิดเครื่อง 14.12</t>
  </si>
  <si>
    <t>5/12 ปิดเครื่อง 11.38</t>
  </si>
  <si>
    <t>6/12 เบอร์ติดต่อไม่ได้โทรไปแล้วไม่มีเสียงอะไรเลย 10.27</t>
  </si>
  <si>
    <t>7/12 เบอร์ติดต่อไม่ได้ 14.17</t>
  </si>
  <si>
    <t>11/12 ปิดเครื่อง 15.37</t>
  </si>
  <si>
    <t>12/12 เบอร์โทรติดต่อไม่ได้ 16.34</t>
  </si>
  <si>
    <r>
      <rPr>
        <rFont val="Arial"/>
        <color rgb="FF000000"/>
        <u/>
      </rPr>
      <t>Anand Singh</t>
    </r>
  </si>
  <si>
    <t>(080) 351-9437</t>
  </si>
  <si>
    <t>anandsingh4747@yahoo.com</t>
  </si>
  <si>
    <r>
      <rPr>
        <rFont val="Arial"/>
        <color rgb="FF000000"/>
        <u/>
      </rPr>
      <t>อมรา ศมาวรรตกุล</t>
    </r>
  </si>
  <si>
    <t>(081) 677-1002</t>
  </si>
  <si>
    <t>amra.sma15@gmail.co</t>
  </si>
  <si>
    <t>คุณอมรา มีนิช ไพร์ เตาปูน อยู่แล้ว มันใกล้รถไฟฟ้า ตรงนั้นลูกสาวอยู่ เป็นขนาด 32 ตร.ม. เบื้องต้น เห็นว่ามีนิช ไพร์ เอกมัย ก็เลยลงทะเบียนเข้ามา เพราะอยากรู้ว่าห่างจาก รฟฟ เท่าไหร่ และมีถือของwell พระราม9อีก1ห้อง  ลูกค้าอยู่ใต้(นครศรีธรรมราช) สนใจห้อง 1 bed ราคา 4.99 เท่านั้น มองว่าถ้าราคาสูงกว่านี้ก็เกินงบจนเกินไป อาจจะเข้ามา กทม ช่วงสิ้นเดือนธันวา มีสอบถามว่า ถ้าชอบต้องมาจองที่โครงการใช่ไหม เด๊ยวลองคุยกับลูกค้าทางไลน์ดูก่อน มีถามเรื่องส่วนด ให้ส่วนลดไปว่า 200,000 บาท สำหรับห้อง1นอน</t>
  </si>
  <si>
    <t>ยังไม่มีแพลนเข้า กทม ช่วงนี้</t>
  </si>
  <si>
    <t xml:space="preserve">19/1/2025 พี่ไม่ได้ดูแล้วแหละ </t>
  </si>
  <si>
    <r>
      <rPr>
        <rFont val="Arial"/>
        <color rgb="FF000000"/>
        <u/>
      </rPr>
      <t>Usa kerdsuwan</t>
    </r>
  </si>
  <si>
    <t>(081) 407-2702</t>
  </si>
  <si>
    <t>usakerdsuwan@gmail.com</t>
  </si>
  <si>
    <t>ดูไว้อยู่เอง ดูไปเรื่อยๆ ดูไว้หลายโครงการ ปัจจับันอยู่31 อยากได้ที่ใหญ่ขึ้น สัก 40 ตร ขึ้นไป แต่แค่1ห้องนอน ไม่ได้ขอข้อมูลโครงการ แค่อสบถามว่าราคาตอนนี้เท่าไหร่แล้ว ไว้ถ้ามีโอกาสจะเข้ามาดู และกดวางสายไปเลย</t>
  </si>
  <si>
    <t>สง่า ศมาวรรตกุล</t>
  </si>
  <si>
    <t>(089) 794-0788</t>
  </si>
  <si>
    <t>amra.sma15@gmail.com</t>
  </si>
  <si>
    <t>บูท</t>
  </si>
  <si>
    <t xml:space="preserve"> 5/12 ไม่รับสาย12.11pm</t>
  </si>
  <si>
    <t>ไม่สะดวกคุย 16.31</t>
  </si>
  <si>
    <t>Orose         Leelakulthanit</t>
  </si>
  <si>
    <t>ลค ไม่ชอบโครงการพรีเซลล์ เป็นลูกค้าที่บูธ ลงทะเบียนเพื่อรับแก้วรักษ์โลกที่บูธ</t>
  </si>
  <si>
    <t>Chairitt Chaktreemongkol</t>
  </si>
  <si>
    <t>(084) 802-4711</t>
  </si>
  <si>
    <t>chairitt1234@gmail.com</t>
  </si>
  <si>
    <t xml:space="preserve"> ลูกค้าแค่ลงทะเบียนรับแก้วฟรี ที่บูทกรุงเทพธุรกิจ สยามพารากอน</t>
  </si>
  <si>
    <t>กฤษณา เลาหะดิลก</t>
  </si>
  <si>
    <t>(095) 583-4787</t>
  </si>
  <si>
    <t>kritkrit1962@gmail.com</t>
  </si>
  <si>
    <t xml:space="preserve"> 5/12 ไม่รับสาย12.12pm</t>
  </si>
  <si>
    <t>ดูไปเรื่อยๆยังไม่สะดวก ถ้าสะดวกจะนัดหมายเข้ามาเอง 16.31</t>
  </si>
  <si>
    <t>14/1 ยังไม่มีเวลาไปเลย ไม่สะดวก ไว้สะดวกละจะโทรมานัดหมาย 12.16</t>
  </si>
  <si>
    <t>ณัฏฐาลักขณ์ สกุลปุณยาพร</t>
  </si>
  <si>
    <t>(088) 424-5995</t>
  </si>
  <si>
    <t>s.mamalucky@gmail.com</t>
  </si>
  <si>
    <t>ติดต่อหลัง15 ธันวา ไปเลยค่ะ ไม่สะดวกคุยเลย /ไม่รับสาย</t>
  </si>
  <si>
    <t>ติดต่อใหม่ 11/1/2025 เวลาหลัง 11 โมงไปแล้ว</t>
  </si>
  <si>
    <t>11/1/2025 ไม่รับสาย</t>
  </si>
  <si>
    <t>11/1/2025 ตอนนี้ชะลอการตัดสินใจไปก่อน เพราะว่าลูกสาวกังวลเรื่องเศรษฐกิจ อาจจะกลับมาดูอีกทีช่วงกลางปี</t>
  </si>
  <si>
    <t>22/5/25 ไม่สนใจแล้ว</t>
  </si>
  <si>
    <t>ดวงแข          กสิผล</t>
  </si>
  <si>
    <t>(062) 562-9663</t>
  </si>
  <si>
    <t>peungkhae@gmail.com</t>
  </si>
  <si>
    <t>ไม่สะดวกคุย ตอนนี้อยู่ใน MRT</t>
  </si>
  <si>
    <t>นัดเข้าชมโครงการวันที่ 19/1/25</t>
  </si>
  <si>
    <t>วิชญ์ภาส         เด่นสุนทร</t>
  </si>
  <si>
    <t>(061) 995-7859</t>
  </si>
  <si>
    <t>vichpas59@gmail.com</t>
  </si>
  <si>
    <t>5/12 ไม่รับสาย 14.17</t>
  </si>
  <si>
    <t>ไม่รับสาย 16.28</t>
  </si>
  <si>
    <t>14/1 เดี๋ยวต่อต่อกลับนะ และวางเลย</t>
  </si>
  <si>
    <t>พิรเพ็ญ ก.</t>
  </si>
  <si>
    <t>(083) 713-8111</t>
  </si>
  <si>
    <t>pirapen@gmail.com</t>
  </si>
  <si>
    <t>ติดต่อวันที่6/12/24 ช่วงบ่าย</t>
  </si>
  <si>
    <t>16.42 ไม่รับสาย</t>
  </si>
  <si>
    <t>เจ้านายหาอยู่ แต่หาเป็นพร้อมอยู่ หาเฉพาะโซนสุขุมวิท เสนอปีติ บอกว่าไกลเกินไป</t>
  </si>
  <si>
    <t>ปิยธิดา มังกรกาญจน์</t>
  </si>
  <si>
    <t>(082) 303-6644</t>
  </si>
  <si>
    <t>piyatidam@thainam.com</t>
  </si>
  <si>
    <t>ซื้อโครงการ นิชโมโน 120 ไปแล้ว  ลูกค้าแค่ลงทะเบียนรับแก้วฟรี ที่บูทกรุงเทพธุรกิจ สยามพารากอน</t>
  </si>
  <si>
    <t>Thanakris         Pasuvo</t>
  </si>
  <si>
    <t>(080) 065-9715</t>
  </si>
  <si>
    <t>ken.aiesecuk@gmail.com</t>
  </si>
  <si>
    <t>5/12 อยู่ข้างนอกไม่สะดวกคุย 13.53</t>
  </si>
  <si>
    <t>14/1 ไม่รับสาย</t>
  </si>
  <si>
    <t>wuttipat bom</t>
  </si>
  <si>
    <t>tansx000@gmail.com</t>
  </si>
  <si>
    <t>ลูกค้าพูดจากแย่มาก และไม่ได้ลงทะเบียนเข้ามา</t>
  </si>
  <si>
    <t>สุชาดา วิชาผา</t>
  </si>
  <si>
    <t>(080) 778-4188</t>
  </si>
  <si>
    <t>viichaphasuchada@gmail.com</t>
  </si>
  <si>
    <t>ติดธุระอยู่ ไม่สะดวกคุย ให้ติดต่อวันพรุ่งนี้ช่วงเช้า</t>
  </si>
  <si>
    <t>10/1/25 ไม่รับสาย</t>
  </si>
  <si>
    <t>คุณThawat Sampantanarak</t>
  </si>
  <si>
    <t>(095) 631-5066</t>
  </si>
  <si>
    <t>thawat_phan@yahoo.com</t>
  </si>
  <si>
    <t>ไม่รับสาย 15.57</t>
  </si>
  <si>
    <t>ไม่รับสาย 13.59</t>
  </si>
  <si>
    <t>12/12 ไม่รับสาย 16.27</t>
  </si>
  <si>
    <t>14/1 ไม่ได้สนใจครับ</t>
  </si>
  <si>
    <t xml:space="preserve"> ชาลิสา  ผาติทิต</t>
  </si>
  <si>
    <t>(081) 314-4688</t>
  </si>
  <si>
    <t>annpuizaa@hotmail.com</t>
  </si>
  <si>
    <t xml:space="preserve">ติดต่อใหม่หลัง23ธันวา </t>
  </si>
  <si>
    <t>7/1/25 ไมรับสาย</t>
  </si>
  <si>
    <t>19/1/25 ไม่สนใจแล้วค่ะ ขับผ่านเห็นโครงการแล้ว ไม่ชอบทำเล</t>
  </si>
  <si>
    <t>สุกฤษฎิ์</t>
  </si>
  <si>
    <t>banphaivivo83@gmail.com</t>
  </si>
  <si>
    <t>ไม่รับสาย 12.19</t>
  </si>
  <si>
    <t>หลีดไม่ได้คุณภาพ ไม่คุยด้วย</t>
  </si>
  <si>
    <t>เดโช</t>
  </si>
  <si>
    <t>(091) 804-4855</t>
  </si>
  <si>
    <t>dechogarb@gmail.com</t>
  </si>
  <si>
    <t>ยุธนาสินมาก</t>
  </si>
  <si>
    <t>yuttanasinmak@gmail.com</t>
  </si>
  <si>
    <t>5/12 ขอโทษค่ะหมายเลขที่คุณเรียกไม่สามารถติดต่อได้ในขณะนี้ 13.25</t>
  </si>
  <si>
    <t>ปิดเครื่อง 10.25</t>
  </si>
  <si>
    <t>11/12 ปิดเครื่อง 13.58</t>
  </si>
  <si>
    <t>17/12 ไม่รับสาย 10.47</t>
  </si>
  <si>
    <t>26/12 ไม่รับสาย 16.18</t>
  </si>
  <si>
    <t>Suysuy</t>
  </si>
  <si>
    <t>ssuy92037@gmail.com</t>
  </si>
  <si>
    <t>ขอโทษคะไม่สามารถติดต่อเลขหมายปลายทางได้</t>
  </si>
  <si>
    <t>ปิดเครื่อง10.55</t>
  </si>
  <si>
    <t>10/1/25 ปิดเครื่อง</t>
  </si>
  <si>
    <t>11/1/2024 ปิดเครื่อง</t>
  </si>
  <si>
    <t>19/1/2025 ปิดเครื่อง</t>
  </si>
  <si>
    <r>
      <rPr>
        <rFont val="Arial"/>
        <color rgb="FF000000"/>
        <u/>
      </rPr>
      <t>คุณNaruemon Rintha</t>
    </r>
  </si>
  <si>
    <t>tszaffnauer@gmail.com</t>
  </si>
  <si>
    <t>ไม่มีสัญญานตอบรับจากเลขหมายที่ท่านเรียก</t>
  </si>
  <si>
    <t>คุณBoonsiri Zeapua</t>
  </si>
  <si>
    <t>(097) 132-9411</t>
  </si>
  <si>
    <t>contract@ftsi.com.au</t>
  </si>
  <si>
    <t>ลคแจ้งว่าไม่ใช่คุณบุญศิริ ไม่ได้ลงทะเบียนสนใจคอนโด</t>
  </si>
  <si>
    <r>
      <rPr>
        <rFont val="Arial"/>
        <color rgb="FF000000"/>
        <u/>
      </rPr>
      <t>เสกศิลป์ สันติภาพ</t>
    </r>
  </si>
  <si>
    <t>pohpansitt@gmail.com</t>
  </si>
  <si>
    <t>ไม่ใช่คุณเสกศิลป์ เบอร์ผิด</t>
  </si>
  <si>
    <t>Kya wa</t>
  </si>
  <si>
    <t>pama200667@gmail.com</t>
  </si>
  <si>
    <t>ศุภชัย มูลมงคล</t>
  </si>
  <si>
    <t>ta.tag0800718059@gmail.com</t>
  </si>
  <si>
    <t>Pumsom Supawan</t>
  </si>
  <si>
    <t>supawanpearpear@gmail.com</t>
  </si>
  <si>
    <t>เบอร์ติดต่อไม่ได้้</t>
  </si>
  <si>
    <t>เลขหมายปลางยังไม่เปิดใช้บริการ</t>
  </si>
  <si>
    <t>สมหมาย นวลมูล</t>
  </si>
  <si>
    <t>sommay.nuanmoon555@gmail.com</t>
  </si>
  <si>
    <t>ลคอยู่สุโขทัยแจ้งว่าไกลมากครับ ไม่สนใจครับ</t>
  </si>
  <si>
    <t>เทวินไชยศรี</t>
  </si>
  <si>
    <t>asamanmama@gmail.com</t>
  </si>
  <si>
    <t>ลค ไม่ได้สนใจโครงการคอนโด ไม่ได้ลงทะเบียนเข้ามา</t>
  </si>
  <si>
    <t>Watcharapat Chawalitsakunchai</t>
  </si>
  <si>
    <t>(063) 519-1616</t>
  </si>
  <si>
    <t>l.watcharapat@gmail.com</t>
  </si>
  <si>
    <t>10.28 ไม่สะดวกคุย ให้ติดต่อกลับ 14.00/ 15.59 ไม่รับสาย</t>
  </si>
  <si>
    <t>ยังไม่สนใจอยู่ แต่ยังไม่ว่าง ให้ส่งข้อมุลทางเมลล์เท่านั้น</t>
  </si>
  <si>
    <t>Supawan          Pumsom</t>
  </si>
  <si>
    <t>(669) 449-6760</t>
  </si>
  <si>
    <t>D - ลงทะเบียนซ้ำ</t>
  </si>
  <si>
    <t>Nattika         Boonvipas</t>
  </si>
  <si>
    <t>(064) 563-6914</t>
  </si>
  <si>
    <t>aeyloveindy@gmail.com</t>
  </si>
  <si>
    <t>ลคสนใจ 1 bed / 1bed plus น่าจะดูเป็นการลงทุน ทำงานอยู่ที่ทองหล่อ อาจจะนัดหมายเข้าชมโครงการวันพุธ วันจันทร์ลองให้โทรหาอีกที เพื่อสอบถามคอนเฟิร์ม งบ5ล้าน</t>
  </si>
  <si>
    <t>26/12 ไม่รับสาย 16.17</t>
  </si>
  <si>
    <t>7/1 ไม่รับสาย 13.10</t>
  </si>
  <si>
    <t>8/1 ซื้อ XT พญาไทไปแล้ว 17.05</t>
  </si>
  <si>
    <t>Chotika         Chaisri</t>
  </si>
  <si>
    <t>(093) 662-5635</t>
  </si>
  <si>
    <t>chotika.chaisri@gmail.com</t>
  </si>
  <si>
    <t>ลูกค้าผญ ดูไว้ลงทุน วางงบ6ล้าน ลค ไม่คุ้นชินทำเลเอกมัย ทางเซลล์มีถามความต้องการของลูกค้าคร่าวๆและสลับกับการให้ข้อมูล พอคุยไปสักพัก ลค บอกให้แจ้งข้อมูลมาเลย และพูดด้วยน้ำเสียงไม่ดี ให้ข้อมูลไปสักพัก ลค แจ้งว่า ถ้าไม่มีอะไรให้ดูก็ตัดสินใจไม่ได้ ก้เลยชวนเข้าชมห้องตัวอย่าง แต่ก็แจ้งว่าเข้าไปก็เท่านั้น ถ้าไม่เห็นอะไรก่อน และบอกเซลล์ว่าถ้ามีอะไรในมือก็ส่งมาก่อน แอดไลน์แล้ว</t>
  </si>
  <si>
    <t>ติดต่อ ลค เนื่องจาก ลคไม่อ่านไลน์ ตอนนี้อ่านแล้ว</t>
  </si>
  <si>
    <t>7/1/25 ไม่รับสาย</t>
  </si>
  <si>
    <t>10/1/2025 วันนี้น้ำเสียงดีขึ้น บอกว่าอยากได้ราคาคร่าวๆ เลยแจ้งราคาเริ่มต้น 4.99 และ 5 ล้านกลางๆ ลค แจ้ง่วาไม่ได้ดูไว้อยู่เอง เลยอยากทราบราคา ทางเซลแจ้งว่าราคาที่เจาะจงยังไม่สามารถแจ้งได้ เพราะแต่ละชั้นและตำแหน่งก็ราคาไม่เท่ากัน เรียนเชิญให้เข้าชมโครงการ ตอนนี้จัว่างแค่ วันอาทิตย์ แต่ช่วงนี้ไม่ว่าง อาจจะว่างหลัง26ไปแล้ว ลค จะรัดหมายเข้าชมทางไลน์</t>
  </si>
  <si>
    <t xml:space="preserve">30/1/25 ไม่สะดวกคุย อยู่ในเวลางาน ให้ติดต่อหลัง 18.00 </t>
  </si>
  <si>
    <t>20/6 18.16 ไม่ได้ดูคอนโดแล้ว</t>
  </si>
  <si>
    <t>บี         เวณิกา</t>
  </si>
  <si>
    <t>(095) 629-5947</t>
  </si>
  <si>
    <t xml:space="preserve">ดูไว้อยู่เอง อยากได้ขนาดเล็กสุด ปกติทำงานอยู่แถวทองหล่อ เคยผ่านตัวโครงการ สอบถามข้อมูลเบื้องต้น เห็นว่ามี 2 ตึก พอแจ้งว่า ตึกเอ อยู่ด้านในบอกว่า ไม่ชอบข้างใน ชอบอยู่ข้างนอก ขี้เกียจเดิน แต่เชิญลูกค้ามาดูห้องตัวอย่างก่อน  </t>
  </si>
  <si>
    <r>
      <rPr>
        <rFont val="Arial"/>
        <color rgb="FF000000"/>
        <u/>
      </rPr>
      <t>พรวดี ดำรงมหาเมธากุล</t>
    </r>
  </si>
  <si>
    <t>(083) 966-4942</t>
  </si>
  <si>
    <t>pornwadee16@gmail.co</t>
  </si>
  <si>
    <t>ลงทะเบียนซ้ำ 16/12/24</t>
  </si>
  <si>
    <t>ลคแจ้งอยู่เอง2ห้องนอน อาจจะนัดหมายเข้าชม 18/12 ช่วงเวลา 11.00 น. ถ้าสะดวกจะเข้ามา และวางสายเพราะแจ้งว่าไม่สะดวกคุย</t>
  </si>
  <si>
    <r>
      <rPr>
        <rFont val="Arial"/>
        <color rgb="FF000000"/>
        <u/>
      </rPr>
      <t>วนิดา เยาวพักตร์</t>
    </r>
  </si>
  <si>
    <t>ลงทะเบียนซ้ำ ติดต่อไม่ได้ปิดเครือง</t>
  </si>
  <si>
    <t>ธนารัฐ โพธิ์บาทะ</t>
  </si>
  <si>
    <t>(095) 295-9451</t>
  </si>
  <si>
    <t>phobatha@hotmail.com</t>
  </si>
  <si>
    <t>17/12 ไม่สะดวกคุยโทรศัพท์ ถ้าว่างๆจะติดต่อกลับมาเอง 10.35</t>
  </si>
  <si>
    <t>แจ้งว่าดูอยู่เอง 1 ห้องนอน งบที่กู้ได้ประมาณ3ล้าน หาคอนโดราคาประมาณนี้ สอบถามราคาเริ่มต้นของทางโครงการ แจ้ง 4.99 ลคแจ้งว่าเกินงบ ขอผ่านก่อน 13.07</t>
  </si>
  <si>
    <r>
      <rPr>
        <rFont val="Arial"/>
        <color rgb="FF000000"/>
        <u/>
      </rPr>
      <t>Alex Sitthipridasakul</t>
    </r>
  </si>
  <si>
    <t>fitman2010@hotmail.co.th</t>
  </si>
  <si>
    <t xml:space="preserve">ออกกำลังกายอยู่ </t>
  </si>
  <si>
    <t>11.13 ไม่รับสาย</t>
  </si>
  <si>
    <t>ช่วงนี้งานเยอะ ขอให้ติดต่อหลังปีใหม่</t>
  </si>
  <si>
    <t>10/1/2025ทำธุรกิจกับชาวต่างชาติ ช่วงนี้ไม่มีเวลาเลย ดูไว้หลายที่ แต่ยังไม่เคยเข้าชมที่ไหน</t>
  </si>
  <si>
    <t>19/1/2025 ออกงานอยู่ศูนย์ประชุมศิริกิต ไม่สะดวกคุย</t>
  </si>
  <si>
    <t>31/1/25 ไม่รับสาย 11.00</t>
  </si>
  <si>
    <t>22/5 12.18ปิดเครื่อง</t>
  </si>
  <si>
    <r>
      <rPr>
        <rFont val="Arial"/>
        <color rgb="FF000000"/>
        <u/>
      </rPr>
      <t>อนัญญา ลือพร้อมชัย</t>
    </r>
  </si>
  <si>
    <t>(092) 253-5299</t>
  </si>
  <si>
    <t>sunnindesign@hotmail.com</t>
  </si>
  <si>
    <t>สนใจดูไว้อยู่เอง pet friendly เลี้ยงแมว 2 ตัว สอบถามราคา และขนาดห้อง 1bed plus ชั้น 12A และ 30 ถามว่า ชั้น 20 จะเปิดเมื่อไหร่ และยื่นกู้ตออนไหนเบื้องต้น ใส่ส่งข้อมูลแปลนห้องให้ทางไลน์ ยังไม่นัดเข้าชมโครงการ</t>
  </si>
  <si>
    <t>ลงไว้หลายที่ตอนนี้ไม่สนใจแล้ว</t>
  </si>
  <si>
    <t>ได้ค่ะ ตอนนี้ติดธุรอยู่ ไว้ค่อยติดต่อมาใหม่</t>
  </si>
  <si>
    <t>สาธิลดา         โยธาวงศ์</t>
  </si>
  <si>
    <t>(061) 954-6156</t>
  </si>
  <si>
    <t>i.am.nois@gmail.com</t>
  </si>
  <si>
    <t>17/12 ไม่รับสาย 10.39 / ปัจจุบันอยู่พื้นที่ 40 ตร.ม. อยากขยัขบขยายเป็นประมาณ 50 ตร.ม. ขึ้นไป แต่วางงบ4-5 mb. เกินงบ  เรรียนเชิญมาที่โครงการก่อน ลคแจ้งว่าไม่ได้เข้ามา เพราะซื้อ1ห้องนอน ก็ไม่เอา</t>
  </si>
  <si>
    <t>Alena         N</t>
  </si>
  <si>
    <t>(080) 583-9873</t>
  </si>
  <si>
    <t>heatherfalls7@yahoo.com</t>
  </si>
  <si>
    <t>ไม่รับสาย 17.33</t>
  </si>
  <si>
    <t>เอเจ้นต่างชาติ</t>
  </si>
  <si>
    <t>suthep_wattanaudom@hotmail.com</t>
  </si>
  <si>
    <t>ประชุมอยู่ ให้ติดต่อกลับตอนเที่ยง / 12.28 ไม่รับสาย</t>
  </si>
  <si>
    <t>นัดเข้าชมโครงการ พฤ บ่าย</t>
  </si>
  <si>
    <t>นัดแล้วไม่มา โทรไม่รับสาย</t>
  </si>
  <si>
    <t>Jemina. Samranpit</t>
  </si>
  <si>
    <t>(089) 787-8338</t>
  </si>
  <si>
    <t xml:space="preserve"> 	
littletataman@hotmail.com</t>
  </si>
  <si>
    <t>littletataman@hotmail.com</t>
  </si>
  <si>
    <t>ไม่รับสาย 10.59</t>
  </si>
  <si>
    <t>ไม่รับสาย 16.16</t>
  </si>
  <si>
    <t>7/1 ดูไปเรื่อยๆอยู่โซนแจ้งวัฒนะ ยังไม่ได้มีโอกาสเข้ามาที่เอกมัยเลย ถ้าได้เข้ามาแล้วจะติดต่อมา 17.56</t>
  </si>
  <si>
    <t>23/1 ไม่รับสาย 17.56</t>
  </si>
  <si>
    <t>25/1 ไม่รับสาย 13.49</t>
  </si>
  <si>
    <t>1/2 ไม่รับสาย 15.56</t>
  </si>
  <si>
    <t>26/2 ไม่สนใจแล้ว แจ้งว่าซื้อที่อื่นแล้ว แต่ไม่สะดวกแจ้ง 10.33 am</t>
  </si>
  <si>
    <t>กุมภา ไทรยพฤกษ์</t>
  </si>
  <si>
    <t>stampgumpa@gmail.com</t>
  </si>
  <si>
    <t xml:space="preserve">เบอร์ยังไม่เปิดใช้บริการ </t>
  </si>
  <si>
    <t>ยังไม่เปิดใช้บริการ</t>
  </si>
  <si>
    <t>Ye yint 	Aung</t>
  </si>
  <si>
    <t>(063) 302-4483</t>
  </si>
  <si>
    <t>yeyint30@gmail.com</t>
  </si>
  <si>
    <t xml:space="preserve">ไม่รับสาย 10.22/ ไม่ได้ทำการลงทะเบียน เป็นต่างชาติ </t>
  </si>
  <si>
    <t>พัชรพล ก้อนทอง</t>
  </si>
  <si>
    <t>phatchaphon14052528@gmail.com</t>
  </si>
  <si>
    <t>19/12ลูกค้าพูดจาไม่รู้เรื่องแจ้งบอกต้องการส่งเดือนละ2,000 บาท ตามเขตที่ลงไป เลยสอบถามเขตไหน ลคบอกเขตที่ลงไปอะครับ เลยสอบถามได้ลงทะเบียนสนใจซื้อคอนโดไหม ลคบอกคอนโดไหน ไม่รู้ ลงเขตไป พูดจาไม่รู้เรื่อง 9.46am</t>
  </si>
  <si>
    <t>เกรียงไกร นวมมณี</t>
  </si>
  <si>
    <t>(063) 835-3419</t>
  </si>
  <si>
    <t>keng.noummanee@gmail.com</t>
  </si>
  <si>
    <t>ซ้ำไ่ม่เคยติดต่อได้เลย</t>
  </si>
  <si>
    <r>
      <rPr>
        <rFont val="Arial"/>
        <color rgb="FF000000"/>
        <u/>
      </rPr>
      <t>คุณชูโชค กองจันทร์ดี</t>
    </r>
  </si>
  <si>
    <t>cc.kongjundee@gmail.com</t>
  </si>
  <si>
    <t>เบอร์โทรไม่ติด โทรไปแล้วมันเงียบ แล้วก้ตัดไป</t>
  </si>
  <si>
    <r>
      <rPr>
        <rFont val="Arial"/>
        <color rgb="FF000000"/>
        <u/>
      </rPr>
      <t>คุณจิระพันธ์ น้อยจันทร์</t>
    </r>
  </si>
  <si>
    <t>Peeratus@hotmail.com</t>
  </si>
  <si>
    <t>10.03 ไม่รับสาย / 12.02 ไม่รับสายทั้ง2เบอร์</t>
  </si>
  <si>
    <t>ไม่ได้มองหาคอนโด น่าจะมือไปโดนเฉยๆ</t>
  </si>
  <si>
    <t>เยาวลักษณ์ พิมพ์ศิริ</t>
  </si>
  <si>
    <t>(092) 299-2426</t>
  </si>
  <si>
    <t>yaowaluckgrace16@gmail.com</t>
  </si>
  <si>
    <t xml:space="preserve"> 22/12 ดูอยู่เอง 1 ห้องนอน ลคอยากได้โครงการพร้อมอยู่เท่านั้ัน งบไม่เกิน4ล้าน เสนอpiti สุขุมวิท101 ลค.บอกไม่สนใจ อยากได้แค่ในเมืองเท่านั้น อโศก ถึงเอกมัย </t>
  </si>
  <si>
    <t>Kim Nguyen</t>
  </si>
  <si>
    <t>(061) 394-2782</t>
  </si>
  <si>
    <t>kimnguyen785@hotmail.com</t>
  </si>
  <si>
    <t xml:space="preserve"> ลูกค้าแจ้งว่าไม่ได้ชื่อคิม และไม่มีคนชื่อนี้ ไม่ได้ทำการลงทะเบียนเข้ามา</t>
  </si>
  <si>
    <t xml:space="preserve">คุณมิ้ม </t>
  </si>
  <si>
    <t>อาจจะดูไว้อยู่เองในช่วงแรก และปล่อยเช่าช่วงหลัง</t>
  </si>
  <si>
    <r>
      <rPr>
        <rFont val="Arial"/>
        <color rgb="FF000000"/>
        <u/>
      </rPr>
      <t>กษิรา ปิยวัชสุภโชค</t>
    </r>
  </si>
  <si>
    <t>095) 264-9498</t>
  </si>
  <si>
    <t>kasira.invest@gmail.com</t>
  </si>
  <si>
    <t>12.55 รับสายแล้ว ไม่สะดวกคุย ให้ติดต่อกลับมาใหม่</t>
  </si>
  <si>
    <t>19/1/25 ตอนนี้ไม่ได้สนใจแล้ว มองโลเคชั่นผิด นึกว่าอยู่ต้นซอยเอกมัย</t>
  </si>
  <si>
    <t>Gopal Jagota</t>
  </si>
  <si>
    <t>(081) 406-1619</t>
  </si>
  <si>
    <t>jagotagopal@gmail.com</t>
  </si>
  <si>
    <t>ไม่รับสาย 12.42 / ไม่สะดวกคุย ติดต่อพรุ่งนี้ตอนนี้ประชุม 18.00</t>
  </si>
  <si>
    <t>7/1 ไม่รับสาย 13.02 /ไม่รับสาย 17.52</t>
  </si>
  <si>
    <t>8/1 ไม่สะดวกคุย เดี๋ยวพรุ่งนี้ผมโทรกลับมาเอง เสียงแบบไม่ค่อยพอใจ 17.02</t>
  </si>
  <si>
    <t>11/1 ไม่รับสาย 15.48</t>
  </si>
  <si>
    <t>14/1 ไม่รับสาย 12.02</t>
  </si>
  <si>
    <t>15/1 ไม่รับสาย 12.37</t>
  </si>
  <si>
    <t>18//1 ไม่รับสาย 12.19</t>
  </si>
  <si>
    <t>25/1 ไม่รับสาย 13.47</t>
  </si>
  <si>
    <t>1/2 ไม่รับสาย 15.52 / 26/2 ไม่รับสาย 10.32 am</t>
  </si>
  <si>
    <r>
      <rPr>
        <rFont val="Arial"/>
        <color rgb="FF000000"/>
        <u/>
      </rPr>
      <t>ธัญญพัทธ์ ฐิติพิชญรัตน์</t>
    </r>
  </si>
  <si>
    <t>nan_batterfly@hotmail.com</t>
  </si>
  <si>
    <t>เช่าอยู่ทองหล่อ อยู่แล้ว  อยากได้ห้อง2นอน แต่งบอาจจะไม่ถึง  วันที่2มกรา ให้ติดต่อไปอีกทีว่าจะสะดวกไหม เพราะอยู่ใกล้ๆจะแวะเข้ามา</t>
  </si>
  <si>
    <t>12.20 ไม่รับสาย</t>
  </si>
  <si>
    <t>อาจจะเข้ามาวันพฤหัสที่ 9/1/25</t>
  </si>
  <si>
    <t>9/1/25 11.40ตัดสาย /14.55 ไม่รับสาย</t>
  </si>
  <si>
    <t>18/1/25 ศุกร์24 ให้โทรหาอีกที เพื่อจะเข้ามาวันจันทร์ที่ 27</t>
  </si>
  <si>
    <t>25/1/25 13.55ไม่รับสาย</t>
  </si>
  <si>
    <t>31/1/2025 11.02 ไม่รับสาย</t>
  </si>
  <si>
    <t>21/2 ไม่รับสาย13.39 22/5 ติดต่อไม่ได้</t>
  </si>
  <si>
    <t>24/12 คุณริชาร์ด สนใจมองหาไว้อู่เอง มองหา1bed / 1bed plus ตั้งงบไม่เกิน5-6 ลบ. อยากผ่อนต่อเดือนไม่เกิน 3-4 หมื่นบาท ปัจจุบันอยู่คอนโดไซส์ประมาณ 50 ตร.ม. ลคแจ้งว่าอยากเก็บข้อมูลไปเรื่อยๆก่อน เทียบกับบ้านด้วย ยังไม่แน่ใจจะซื้อคอนโดหรือบ้าน ให้แอดไลน์ส่งข้อมูลโครงการก่อน ไม่นัดวันเข้าชมโครงการ หากสะดวกเดี๋ยวจะนัดวันเข้ามา</t>
  </si>
  <si>
    <t>11/1ไม่รับสาย 15.47</t>
  </si>
  <si>
    <t>14/1 ไม่รับสาย follow ผ่านทางไลน์ 11.58</t>
  </si>
  <si>
    <t>15/1 ลคแจ้งว่า เปลี่ยนใจไปดูบ้านแทน 12.36</t>
  </si>
  <si>
    <t>สฤณี         สุทธิกุลพานิช</t>
  </si>
  <si>
    <t>(082) 363-9265</t>
  </si>
  <si>
    <t>10.28/14.58 ไม่รับสาย</t>
  </si>
  <si>
    <t>22/1/25 ตัดสาย</t>
  </si>
  <si>
    <t>26/1/25 ไม่รับสาย</t>
  </si>
  <si>
    <t>ฮานึล         ภัค</t>
  </si>
  <si>
    <t xml:space="preserve">(092) 919-9982 </t>
  </si>
  <si>
    <t>proudpitcha.p@gmail.com</t>
  </si>
  <si>
    <t xml:space="preserve"> 25/12 ไม่รับสาย 10.35 / 26/12 ไม่สะดวกคุย ติดต่อใหม่พรุ่งนี้ 16.00 น.</t>
  </si>
  <si>
    <t>27/12 ไม่รับสาย</t>
  </si>
  <si>
    <t>29/12 ไม่รับสาย 16.44</t>
  </si>
  <si>
    <t>7/1 ดูลงทุน ปล่อยเช่า งบ5-6 mb. ปัจจุบันอยู่อ่อนนุช ให้แอดไลน์ส่งข้อมูลโครงการก่อน 12.58</t>
  </si>
  <si>
    <t>8/1 ไม่รับสาย 12.42</t>
  </si>
  <si>
    <t>11/1 ไม่รับสาย 15.46</t>
  </si>
  <si>
    <t>15/1 แจ้งว่าช่วงนี้ขอผ่านก่อน ไม่มีเวลา</t>
  </si>
  <si>
    <t>1/2 1/2 ไม่ได้มองหาคอนโดแล้ว ไม่สนใจซื้อช่วงนี้ 15.43</t>
  </si>
  <si>
    <t>ทษินัย ศรีประภา</t>
  </si>
  <si>
    <t>(062) 996-9899</t>
  </si>
  <si>
    <t>tasinai_9899@hotmail.com</t>
  </si>
  <si>
    <t>2/1/25 	ไม่สะดวกคุย ให้ติดต่อช่วงเที่ยงวันที่ 3/1/25</t>
  </si>
  <si>
    <t xml:space="preserve">3/1/25   กำลังจะมาศึกษา ป.โท ต่อที่นิด้า มีคอนโดอยู่แล้วแถววงษ์สว่าง เพราะตอนเรียน ป.ตรี ซื้อไว้  เรียนที่พระจอมเกล้า ตรงนั้นรู้สึกว่าเดินทางลำบากเกินไป บ้านอยู่ชลบุรี เข้า กทม บ่อย แต่จะเข้ามาเฉพาะตอนปาร์ตี้หรือช้อปปิ้ง มองหาคอนโโพร้อมอยู่ งบไม่อยากเกิน5ล้าน และอยากไดเพื้นที่ใช้สอย30ตร.ม. ขึ้นไป เลยเสนอ ปิติ 101 ลูกค้าสนใจตัวที่จอดรอ auto เพราะว่าขับ S7 และ X6 กังวลเรื่องจอดปกติ เพราะกลัวรถโดนขูด ยังไม่ได้นัดหมาย </t>
  </si>
  <si>
    <t>19/1/25 ตอนนี้ผมไม่มีเวลาเลยครับ เข้า กทม บ่อย แต่เวลาไม่ได้เลยจริงๆครับ อยากไปดูเหมือนกันครับ</t>
  </si>
  <si>
    <t>21/2 ไม่รับสาย13.37</t>
  </si>
  <si>
    <t>21/2 ไม่มีแพลนซื้อแล้วครับ</t>
  </si>
  <si>
    <t>Paul         Suvansupa</t>
  </si>
  <si>
    <t>(734) 604-2001</t>
  </si>
  <si>
    <t>paulization@gmail.com</t>
  </si>
  <si>
    <t>เบอร์ผิิด ติดต่อไม่ได้</t>
  </si>
  <si>
    <r>
      <rPr>
        <rFont val="Arial"/>
        <color rgb="FF000000"/>
        <u/>
      </rPr>
      <t>คุณKarnravee Tangmongkolwut</t>
    </r>
  </si>
  <si>
    <t>ซื้อบ้าน</t>
  </si>
  <si>
    <r>
      <rPr>
        <rFont val="Arial"/>
        <color rgb="FF000000"/>
        <u/>
      </rPr>
      <t>Bryan Wong</t>
    </r>
  </si>
  <si>
    <r>
      <rPr>
        <rFont val="Arial"/>
        <color rgb="FF000000"/>
        <u/>
      </rPr>
      <t>ภัสร์วรัญช์ เดชาธนะอนันต์</t>
    </r>
  </si>
  <si>
    <r>
      <rPr>
        <rFont val="Arial"/>
        <color rgb="FF000000"/>
        <u/>
      </rPr>
      <t>คุณเมลดา พิชญธนาธร</t>
    </r>
  </si>
  <si>
    <r>
      <rPr>
        <rFont val="Tahoma"/>
        <color rgb="FF000000"/>
        <sz val="9.0"/>
      </rPr>
      <t>คุณวนิด</t>
    </r>
    <r>
      <rPr>
        <rFont val="Tahoma"/>
        <color theme="1"/>
        <sz val="9.0"/>
      </rPr>
      <t>า</t>
    </r>
  </si>
  <si>
    <r>
      <rPr>
        <rFont val="Arial"/>
        <color rgb="FF1155CC"/>
        <u/>
      </rPr>
      <t>มะนาว สร้อยสิงห์</t>
    </r>
  </si>
  <si>
    <t>Thanaphol. 	Likitdecharote</t>
  </si>
  <si>
    <r>
      <rPr>
        <rFont val="Arial"/>
        <color rgb="FF000000"/>
        <u/>
      </rPr>
      <t>แอม</t>
    </r>
  </si>
  <si>
    <t>18/2/2025 ซื้อ2ห้องนอนnue epic asoke rama 9ไปแล้ว ราคาประมาณ6ล้านต้นๆ</t>
  </si>
  <si>
    <r>
      <rPr>
        <rFont val="Arial"/>
        <color rgb="FF000000"/>
        <u/>
      </rPr>
      <t>คุณAnucha</t>
    </r>
  </si>
  <si>
    <r>
      <rPr>
        <rFont val="Tahoma"/>
        <color rgb="FF000000"/>
        <sz val="9.0"/>
      </rPr>
      <t>คุณTheerapanth Thanaditkittiku</t>
    </r>
    <r>
      <rPr>
        <rFont val="Tahoma"/>
        <color rgb="FF000000"/>
        <sz val="9.0"/>
      </rPr>
      <t>l</t>
    </r>
  </si>
  <si>
    <r>
      <rPr>
        <rFont val="Tahoma"/>
        <color rgb="FF000000"/>
        <sz val="9.0"/>
      </rPr>
      <t>คุณTheerapanth Thanaditkittiku</t>
    </r>
    <r>
      <rPr>
        <rFont val="Tahoma"/>
        <color rgb="FF000000"/>
        <sz val="9.0"/>
      </rPr>
      <t>l</t>
    </r>
  </si>
  <si>
    <t>21/3 ปิดเครื่้อง</t>
  </si>
  <si>
    <t>Kanyarat Homsombat</t>
  </si>
  <si>
    <t>(086) 419-5974</t>
  </si>
  <si>
    <t>kanyarad006@gmail.com</t>
  </si>
  <si>
    <t>21/3 ไม่สนใจแล้ว</t>
  </si>
  <si>
    <t>No</t>
  </si>
  <si>
    <t>Lead จากเดือน</t>
  </si>
  <si>
    <t>Pass-site</t>
  </si>
  <si>
    <t>Follow Up</t>
  </si>
  <si>
    <t>แกมกาญจน์ ทรัพยสาร</t>
  </si>
  <si>
    <t>0996353694</t>
  </si>
  <si>
    <t>อื่นๆ ไม่ให้ข้อมูล</t>
  </si>
  <si>
    <t>ลูกค้า ผญ มากับเพื่อน ดูไว้ให้ลูกเพราะว่าลูกจะย้ายเข้ามาเรียนในเมือง ไม่อยากขับรถ ตอนนี้ลูกเรียนแถวบ้านรามอินทรา(ซาฟารีเวิล) ลูกอาจจจะย้ายเข้ามาแถวประสานมิตร ตอนนี้กำลังสอบอยุ่ วางงบ5ล้าน +- ได้ ถ้าชอบ ต้องตัดสินใจกับสามี ยังไม่ได้แจ้งราคา และส่วนลด รออัพเดทวันอาทิตย์</t>
  </si>
  <si>
    <t>survey</t>
  </si>
  <si>
    <t>Suvey</t>
  </si>
  <si>
    <t>กมลภพ คำเพ็ญ</t>
  </si>
  <si>
    <t>646369145</t>
  </si>
  <si>
    <t>99/84</t>
  </si>
  <si>
    <t>capital lan office</t>
  </si>
  <si>
    <t>ถ.สุขุมวิทมุ่งหน้าแยกอโศก ขาเข้า</t>
  </si>
  <si>
    <t>ราคา/ความคุ้มค่า/ความสะดวกในการเดินทาง</t>
  </si>
  <si>
    <t>ราคา / ความคุ้มค่า / ความสะดวกในการเดินทาง</t>
  </si>
  <si>
    <r>
      <rPr>
        <rFont val="Arial"/>
        <color theme="1"/>
      </rPr>
      <t>ลค.ผชชื่อคุณเน็ก ทำงานที่ capital lan office เดินผ่านหน้าโครงการมา2คน ดูไว้อยู่อาศํยเอง สนใจรูปแบบ1 bed plus ตั้งงบประมาณไว้ไม่เกิน 6ลบ. โดยรวมชอบโครงการ แต่ติดเรื่องระยะเวลาการก่อสร้าง เพราะอยากเข้าอยู่ได้เลย จึงขอกลับไปคิดตัดสินใจก่อน มีนัดเจ้าของห้องเพื่อไปดูโครงการ movenpick เบื้องต้นเสนอห้อง  2507 ส่วนลด 200,000 = 6,040,000 mb ค่ะ / ลป/เอ // follow ลูกค้าบอกว่ายังสนใจแต่เดี๋ยวโทรกลับ30/6/2024 // โทรหาลูกค้าสอบถาม ลูกค้าแจ้งว่า ไม่สะดวกคุยอยู่ที่ทำงาน เดี๋ยวตอนเย็นโทรกลับ พอตอนเย็นลูกค้าไม่โทรกลับ โทรไปหาอีกรอบลูกค้าไม่รับสาย2/7/2024 // โทรสอ</t>
    </r>
    <r>
      <rPr>
        <rFont val="Arial"/>
        <color rgb="FFFF0000"/>
      </rPr>
      <t>บถามและคุยกับลูกค้าแจ้งว่า ไม่ได้ซื้อแล้วเพราะติดเรื่องระยะเวลาการก่อสร้าง ย้ายได้โครงการพร้อมอยู่ อยากย้ายเข้าอยู่ไม่เกินสิ้นปีนี้ค่ะ 11.38am</t>
    </r>
  </si>
  <si>
    <t>ต้องการโครงการพร้อมอยู่</t>
  </si>
  <si>
    <t>ปณัฐฐิณีย์</t>
  </si>
  <si>
    <t>คุณทรายมากับแฟน ปกติเช่าอยู่ c เอกมัย อยากได้ไว้เพื่ออยู่อาศัยในช่วงแรก ถ้าขยับขยายอยากได้ห้องที่สามารถปล่อยเช่าได้ง่ายๆ งบ 5.5 ล้าน เสนอ 1807,1809 คุณทรายชอบห้อง1809 แต่คุณแฟนชอบ1807 ให้ส่วนลดไปแล้ว 200,000 แต่ลูกค้าไม่ตัดสินใจเลย ยังไม่ได้ต่อรองเพิ่มให้ 30/7/2024 รอเทียบ reference</t>
  </si>
  <si>
    <t>รอเปรียบเทียบโครงการอื่น / Reference</t>
  </si>
  <si>
    <t xml:space="preserve">อาจจะเข้ามาช่วง 21-22 นี้ แต่ยังไม่มีแพลนจะซื้อนะ คุณทรายไม่เข้าใจเรื่องสเตทเม้น ว่าพรีเซลล์ยังไม่ได้กู้ตอนนี้ </t>
  </si>
  <si>
    <t>29/7 ตัดสินใจไปดูโซนอื่น</t>
  </si>
  <si>
    <t>โจ้</t>
  </si>
  <si>
    <t>คุณโจ้ เข้ามากับแฟน ดูไว้เพื่อการลงทุน ชอบที่มี the thrid place และส่วนกลาง เสนอห้อง1812 ส่วนลด200,000</t>
  </si>
  <si>
    <t>Lead PITI</t>
  </si>
  <si>
    <t>มนฑรัตม์ เจนทวีพรกุล</t>
  </si>
  <si>
    <t>เป็น ลค เก่าของปีติ จองห้อง57 ตร.ม. ชั้น 37 ไป ตอนแรกที่จองเพราะว่าอยากดูไว้เพื่ออาศัยเอง แต่ตอนนี้ไปสร้างบ้านแล้ว ที่มาดูครั้งนี้ เพราะอาจจะไว้เพื่อลงทุนและใช้ส่วนกลาง ลค อยู่แุวนี้วันนี้เลยลองเข้ามาดูก่อน</t>
  </si>
  <si>
    <t>เปลี่ยนใจไปซื้อบ้าน</t>
  </si>
  <si>
    <t>simmone poh</t>
  </si>
  <si>
    <t>ลูกค้าชาวสิงคโปร์ ดูอยู่เอง สนใจห้อง2ห้องนอน แต่เกินงบ ตั้งงบไม่เกิน 8 ล้าน ต้องเอาแปลนห้องกับไปคุยกับหลาน ยังไม่สามารถตัดสินใจได้ เนื่องและจะให้คำตอบภายใน1-3เดือน</t>
  </si>
  <si>
    <t>shan hong</t>
  </si>
  <si>
    <t>ลูกค้าต่างชาติมากันสองคนสามีภรรยา ดูไว้อยู่อาศัยอยู่เอง เป็นคน US จะมาอยู่ไทย ปีละ 6 เดือน ปัจจุบันเช่าโรงแรมอยู่ staybridge 24 อยากได้ห้อง 2 ห้องนอน มีงบประมาณ 6-8 ล้านบาท ต้องเปรียบเทียบโครงการอื่นอีก ดูโซน อ่อนนุช ทองหล่อ เอกมัย ระยะเวลาในการตัดสินใจประมาณ 3 เดือน โครงการที่อยากไปดู Reserve Address เป็นต้น</t>
  </si>
  <si>
    <t>ต้ิดต่อไม่ได้</t>
  </si>
  <si>
    <t>คุณบัณฑิต</t>
  </si>
  <si>
    <t>ดินแดง</t>
  </si>
  <si>
    <t>ภายใน 3-6 เดือน</t>
  </si>
  <si>
    <t>ทองหล่อซอย10 เอกมัยซอย5</t>
  </si>
  <si>
    <t>ทำเล</t>
  </si>
  <si>
    <t xml:space="preserve"> ดูไว้เพื่อลงทุนระยะยาว ปล่อยเช่า เข้ามาแล้วสนใจห้อง 1bed ขนาด 29-31 ตร.ม. วันนี้ลูกค้าเข้ามาค่อนข้างติดธุระ เลยรีบกลับ และแจ้งว่าจะนัดเข้ามากับลูกชายอีกครั้ง ลค.ชอบที่โครงการมี service ressident เดี่ยวจะไปนัดลูกก่อน ไม่ตัดสินใจเพราะ ไม่ชอบโลเคชั่น ไกลจา่กรถไฟฟ้า</t>
  </si>
  <si>
    <t>ต้องการคอนโดใกล้ BTS/MRT</t>
  </si>
  <si>
    <t>เข้าชมโครงการแล้ว ยังไม่ตัดสินใจ</t>
  </si>
  <si>
    <t>คุณสุดารัตน์ เลิศลัดดาพร</t>
  </si>
  <si>
    <t>0886115550</t>
  </si>
  <si>
    <t>lin_acc34@hotmail.com</t>
  </si>
  <si>
    <t>ภาษีเจริญ</t>
  </si>
  <si>
    <t>ธนาคารไทยพาณิชย์</t>
  </si>
  <si>
    <t>สุขุมวิทมุ่งหน้าแยกอโศก ขาเข้า</t>
  </si>
  <si>
    <t>ความคุ้มค่า / ความสะดวกในการเดินทาง</t>
  </si>
  <si>
    <t>การเงินและการลงทุน</t>
  </si>
  <si>
    <t>.คุณสุดารัตน์ มากับผชชื่อคุณกำพล ขับรถ camry สีขาว สนใจอยู่เองและอนาคตลงทุนปล่อยเช่า สนใจรูปแบบ 1bed plus ตั้งงบประมาณ ไม่เกิน 6 ลบ. ปัจจุบันอยู่บ้านแถวโซนราชพฤกษ์ ขอเทียบโครงการคอนโดโซนสุขุมวิทก่อน เพราะไม่เคยซื้อคอนโด ไม่เคยอยู่คอนโดมาก่อน ผชทำงานฟรีแลนส์ส่วนมากอยู่โซนสุขุมวิท เลยอยากมาหาที่อยู่แถวนี้ / ยังไม่ได้ตัดสินใจซื้อที่ไหน แพลนตัดสินใจช่วงปลายปี ยังดูไปเรื่อยๆ / ลคแจ้งไม่สนใจแล้ว ช่วงนี้ดูเป็นบ้านแทนเพราะจะขยับขยายครอบครัว</t>
  </si>
  <si>
    <t>แพลนตัดสินใจปลายปี</t>
  </si>
  <si>
    <t>คุณวชรพงศ์</t>
  </si>
  <si>
    <t>6เดือน-1ปี</t>
  </si>
  <si>
    <t>ถ.เลียบด่วนเอกมัย-รามอินทรา</t>
  </si>
  <si>
    <t>ทำเล ความคุ้มค่า</t>
  </si>
  <si>
    <t>ทำเล / ความคุ้มค่า</t>
  </si>
  <si>
    <t xml:space="preserve">พี่ป๊อป ลูกค้าผชคนเดียว ขับรถ bmw สีน้ำเงินเข้ามา ดูไว้เพื่อลงทุน ปัจจุบันพี่ป็อปไม่ค่อยลงทุนคอนโดในเมืองเท่าไหร่ จะไปซื้อคอนโดแถวม.กรุงเทพ ม.ธรรมศาสตร์ เพื่อปล่อยเช่านักศึกษาเป็นส่วนใหญ่ เข้ามาดูรายละเอียดโครงการ ขอใบเสนอราคาห้อง 1 bed plus และ 2 bed ไป แจ้งว่าขอเวลากลับไปนั่งคิดก่อน/ พี่ป๊อปแจ้งว่าลองมาคิดดูแล้ว ยังไม่ตัดสินใจเพราะช่วงนี้ไม่ค่อยมาเล่นคอนโดในเมืองแล้ว ส่วนมากไปซื้อแถวมหาลัยม.กรุงเทพ ม.ธรรมชาติปลาอยเช่ามากกว่า และไม่ค่อยชอบทำเลที่อยู่ท้ายซอยสักเท่าไหร่ </t>
  </si>
  <si>
    <t>เบญจลักษณ์</t>
  </si>
  <si>
    <t>092-2810000</t>
  </si>
  <si>
    <t>ไม่กรอกข้อมูล</t>
  </si>
  <si>
    <t>ลูกค้า walk in pass site ชื่อคุณพร ขับ BMW มากับคนขับรถ สนให้ห้องรูปแบบ 2 ห้องนอน ตั้งงบไม่เกิน 8 ล้าน เพื่อให้ลูกชาย ที่กำลังจะแต่งงาน ต้องการขยับขยาย จากที่บ้าน ปัจจุบันมีบ้านอยู่ที่ ซ.สุขุมวิท 71 สนใจห้อง ขนาด 62 และ 58 ตรม ยังไม่ได้เลือกชั้น สาเหตุที่ยังไม่จอง คือ ต้องให้ลูกชายเข้ามาดูด้วยตนเอง</t>
  </si>
  <si>
    <t>คุณลภัสนันท์</t>
  </si>
  <si>
    <t>0656266262</t>
  </si>
  <si>
    <t>พัฒนาการมุ่งหน้าเพชรบุรี ขาเข้า</t>
  </si>
  <si>
    <t>ราคา ส่วนกลาง ค่าส่วนกลาง จำนวนที่จอดรถ</t>
  </si>
  <si>
    <t>ราคา / ความคุ้มค่า</t>
  </si>
  <si>
    <t>คุณจ๊อบมากับสามีขับ benz ดูอยู่เอง 2 ห้องนอน ชอบห้องที่ living กว้างๆ ตั้งงบประมาณ10mb. ได้ไปดู rhythm เอกมัยมา ชอบแต่ติดเรื่องบ 2ห้องนอน 70 กว่าตร.ม. ได้มา15 ลบ. และมีไปดูที่ holme ekkamai22 มา ตรงนั้นเป็น lowrise เป็นห้อง2นอน ประมาณ12 ลบ. แต่ติดเรื่องที่จอดรถ จอดได้แค่คันเดียว ส่วนตัวที่คุยกับลค.ว่าชอบโครงการไหม ติดปัญหาโครงการตรงไหนไหม ลค.แจ้งภาพรวมชอบโครงการแล้ว แต่ลค.แจ้งมาแต่แรกว่า ถ้าชอบแล้วต้องให้ซินแสเข้ามาดูที่ตั้เงโครงการ แปลนห้อง ถ้าซินแสโอเคถึงตัดสินใจได้ สิ่งที่ลคชอบโครงการ ห้องlayout ลงตัว และในเรื่องส่วนกลาง สระน้ำ ฟิตเนต และได้ที่จอด2คัน เสนอ 2504/1813/1814</t>
  </si>
  <si>
    <t>ติดเรื่องฮวงจุ้ย</t>
  </si>
  <si>
    <t>จริงๆช่วงนี้ไม่ได้รีบตัดสินใจมาก แต่พอแจ้งเรื่องแปลนใหญ่ลคสนใจอยากเข้าชมโครงการ สนใจยูนิตใหญ่ที่จะออกมา ขอนัดวันเข้าชมโครงการ สะดวกส่วนมากเป็นวันธรรมดา</t>
  </si>
  <si>
    <t>chou kuo-chu</t>
  </si>
  <si>
    <t>081-841-5699</t>
  </si>
  <si>
    <t>ทองหล่อ10(เอกมัย5)</t>
  </si>
  <si>
    <t>คุณเชาว์ เป็นคนจีน มาดูห้องเพื่อการปล่อยเช่า อยากได้80ตร.ม. ขึ้นไป ปกติลูกค้าซื้อโครงการพร้อมอยู่แล้วปล่อยเช่า เพราะว่าทำเงินได้เลย ยังไม่เคยซื้อโครงการพรีเซลล์</t>
  </si>
  <si>
    <t>Lead KF</t>
  </si>
  <si>
    <t>คุณณภัทร ตั้งประสพทรัพย์</t>
  </si>
  <si>
    <t>099-569-9982</t>
  </si>
  <si>
    <t>เทพารักษ์</t>
  </si>
  <si>
    <t>infinital by krungthai</t>
  </si>
  <si>
    <t>RO</t>
  </si>
  <si>
    <t>ถ.สุขุมวิทมุ่งหน้าแยกอโศก(ขาเข้า)</t>
  </si>
  <si>
    <t>ราคา,ส่วนลด</t>
  </si>
  <si>
    <t>การเงินและการลงทุน,อสังหาริมทรัพย์</t>
  </si>
  <si>
    <t>คุณณภัทร มีบ้านอยู่แล้วแถวบางนา อยู่กับครอบครัว อยากแยกออกมาอยู่เป็นอิสระ  และอาจจะลงทุนปล่อยเช่าในอนาคต อยากได้ห้อง1bed plus ตั้งงบไว้ไม่เกิน 5 ล้าน วันนี้ลูกค้าตัดสินใจไม่ได้ เพราะว่าห้องที่ชอบ ราคาสูงไป เลยมาดู1010 อยู่ในงบ แต่ก็ลังเลกับโครงการที่พร้อมอยู่ เนื่องจากติดระยะเวลา</t>
  </si>
  <si>
    <t>ครอบครัวไม่เห็นด้วย</t>
  </si>
  <si>
    <t>สุธาทิพย์ วรีพรเทพ</t>
  </si>
  <si>
    <t>867114711</t>
  </si>
  <si>
    <t>อารีเพชรอีซูซุเซลล์</t>
  </si>
  <si>
    <t>ผู้ช่วยผู้จัดการ</t>
  </si>
  <si>
    <t>ส่วนลด/ความสะดวกสบายในการเดินทาง</t>
  </si>
  <si>
    <t>การเงิินและการลงทุน</t>
  </si>
  <si>
    <t xml:space="preserve">ดูไว้ลงทุนปล่อยเช่า สนใจขนาด34.5 ขอเวลากลับไปดูก่อน เพราะว่ายังไม่ได้มีแพลนตัดสินใจ </t>
  </si>
  <si>
    <t>alexer</t>
  </si>
  <si>
    <t>ลค.ต่างชาติ ผชมาคนเดียว ผ่านหน้าโครงการ ดูอยู่เอง 2 ห้องนอน 50-80 ตร.ม. เบื้องต้น เสนอ 3206 แต่ยังไม่ตัดสินใจ ขอกลับไปคิดก่อน และถ้าสนใจจะกลับมาจัยทร์อีกที / คาดว่าน่าจะเป็นเอเจ้น เพราะวันที่ลูกค้ามา มีสัญญาคอนโดอื่นมานั่งทำคอมภายในสำนักงานขาย และพอตามไปทางไลน์ ลค.ไม่อ่านและไม่ตอบโทรไปไม่รับ</t>
  </si>
  <si>
    <t>ติดต่อไม่ได้</t>
  </si>
  <si>
    <t>ลูกค้าเก่า</t>
  </si>
  <si>
    <t>คุณจักรกฤษณ์</t>
  </si>
  <si>
    <t>923767688</t>
  </si>
  <si>
    <t>ลคผชมาคนเดียว ทำธุรกิจเกี่ยวกับปล่อยเช่าอพาทเม้นแถวสุขุมวิท42 มองในเรื่องของลงทุน 1ห้องนอน ลค.ไม่เคยดูการลงทุนในพาร์ทของคอนโดเลย มาเพื่อดูลักษณะของคอนโดเบื้องต้น และแจ้งว่ายังไม่มีแพลนซื้อที่ชัดเจน ขอกลับไปปรึกษาภรรยาก่อน</t>
  </si>
  <si>
    <t>ไม่มีแพลนตัดสินใจซื้อคอนโด</t>
  </si>
  <si>
    <t>Lead Register</t>
  </si>
  <si>
    <t>คุณส้มโอ</t>
  </si>
  <si>
    <t>ลค.ผญมา2ท่าน แจ้งว่าปัจจุบันอยู่คอนโดขนาด35ตร.ม. ต้องการขยับขยายที่อยู่อาศํยให้กว้างขึ้น อยากได้50-60 ตร.ม. ตั้งงบอยู่ไม่6 ล้านเต็มที่ไม่เกิน 7 ล้าน ลค.แจ้งว่าต้องกลับไปตัดสินใจก่อน เพราะราคาเกินงบที่ตั้งไว้</t>
  </si>
  <si>
    <t>เกิบงบประมาณที่ตั้งไว้</t>
  </si>
  <si>
    <t>988266245</t>
  </si>
  <si>
    <t>เอกมัย12</t>
  </si>
  <si>
    <t>ราคา / ส่วนกลาง</t>
  </si>
  <si>
    <t xml:space="preserve">คุณนัทลคผชมาคนเดียว ขับbenz สีดำ ดูเพื่อการลงทุน ห้องรูปแบบ1bed plus ซื้อตัว rhythm เอกมัยไป 1 นอน34.8ตรม.ม ประมาณ6ล้านกว่า ตอนนี้อยู่ในช่วงของการแต่งห้อง และเข้ามาดูโครงการเพราะอยากทราบราคาโครงการแถวนี้ </t>
  </si>
  <si>
    <t>รอเทียบ reference</t>
  </si>
  <si>
    <t>15/10ลค.แจ้งว่าได้เข้าไปดูโครงการ Reference มาแล้ว แต่ก็ยังไม่ตัดสินใจ พักแพลนซื้อคอนโด ช่วงนี้เศรษฐกิจไม่ค่อยดี 15.50</t>
  </si>
  <si>
    <t>คุณศิริพงษ์ (คุณเก่ง)</t>
  </si>
  <si>
    <t>824196915</t>
  </si>
  <si>
    <t>คุณเก่งมากับภรรยา ขับtoyota cross ดูห้องไว้เพื่ออยู่อาศัยเอง 2 ห้องนอน เพราะอาศํยกัน3คน พ่อ แม่ลูก ต้องการดูคอนโดโซนนี้เพราะ ลูกเรียน มศว ทางลัดไปที่เรียนลูกค่อนข้างเยอะ สะดวกสบายในการเดินทาง ตั้งงบประมาณไว้ไม่เกิน7ลบ. แจ้งว่าไม่รีบตัดสินใจ ขอดูไปเรื่อยๆก่อน</t>
  </si>
  <si>
    <t>ขอข้อมูลโครงการเฉยๆ</t>
  </si>
  <si>
    <t>ลูกค้าแจ้งว่า ก็ยังสนใจโครงการอยู่ แต่ภรรยาไม่ค่อยชอบโลเคชั่นของโครงการ เนื่องจากห่างบีทีเอสค่อนข้างเยอะ แต่เดี่ยวขอไปคุยกับภรรยาก่อน และเดี่ยวให้ตามอาทิตย์หน้าอาจจะเข้ามาอีกครั้ง</t>
  </si>
  <si>
    <t>1/10/20 ตอนนี้ผ่อนอยู่หลายหลัง3-4 หลัง เลยอยากเคลียร์ของเก่าบ้างก่อน ตอนนี้เต็มมือไปหมดแล้ว แต่ยังไงเดี๋ยวขอลองคุยกับแฟนก่อน และบอกอีกที ช่วงกลางเดือนลองโทรมาอีกที เผื่อเขามาช่วงpre sale</t>
  </si>
  <si>
    <t>ลค แจ้งว่าปรึกษากับภรรยาแล้ว ขอชะลอการซื้อคอนโดช่วงนี้ไปกำ่อน เนื่องจากตอนนี้ค่าใช้จ่ายค่อนข้างแน่น ถือในมืออยู่เยอะแล้ว</t>
  </si>
  <si>
    <t>คุณพัชรินทร์ จุลวงษ์</t>
  </si>
  <si>
    <t>090-264-3377</t>
  </si>
  <si>
    <t>บางพลี</t>
  </si>
  <si>
    <t>เพชรรินทร์2018 คอนสตรัคชั่น</t>
  </si>
  <si>
    <t>เลียบด่วนเอกมัย รามอินทรา</t>
  </si>
  <si>
    <t>วันที่ 18/6ทำอาชีพ เป็นผุ้รับเหมาก่อสร้าง เพิ่งจอง โนเบิล เมกา บางนาไป สนใจห้องรูปแบบ 1 bed plus 34.5 ห้อง 3207 ดูไว้เพื่ออยู่อาศัย และ ในอนาคตลงทุนปล่อยเช่า มาดูให้แฟนที่เป็นชาวอเมริกา เพื่อเวลาแฟนมาจะได้มาอยู่แบบไม่ต้องเช่า สาเหตุที่ยังไม่ตัดสินใจ ต้องกลับไปปรึกษาแฟนก่อน จะให้คำตอบ ให้เร็วๆนี้</t>
  </si>
  <si>
    <t>ปรึึกษาครอบครัว</t>
  </si>
  <si>
    <t>ชะลอการตัดสินใจ เนื่องจากเศรษฐกิจไม่ดี</t>
  </si>
  <si>
    <t>shaffau</t>
  </si>
  <si>
    <t>081-5733591</t>
  </si>
  <si>
    <t>มักกะสัน</t>
  </si>
  <si>
    <t xml:space="preserve">ลูกค้าเป็นชาวต่างชาติ มาจาก มัลดีฟ ย้ายมาอยู่ไทย ได้ 5 เดือนและจะมาอยู่ ถาวร ทำงานแถวมักกะสัน ปัจจุบัน พักที่ลุมพินี มักสัน กำลังมองหาคอนโด ไว้ทั้งอยู่เองและลงทุน สนใจห้อง 1bed plus แจ้งราคา ต่อตารางเมตรคร่าวๆ และเงือนไขการผ่อนดาวน์ ยังไม่ได้เลือกชั้น ลูกค้าอยากผ่อนดาวน์เดือนละ 15000 แพลนการตัดสินใจ 10 วัน </t>
  </si>
  <si>
    <t>line ad</t>
  </si>
  <si>
    <t>gregony gan</t>
  </si>
  <si>
    <t>สิงคโปร์</t>
  </si>
  <si>
    <t>แพทย์/ พยาบาล</t>
  </si>
  <si>
    <t>8-9 ล้าน</t>
  </si>
  <si>
    <t>การเงินการลงทุน</t>
  </si>
  <si>
    <t xml:space="preserve"> ลูกค้าชื่อ k.Greg เป็นชาวสิงคโป อาชีพ หมอ เดินทางมาเมืองไทยทุกเดือน สนใจห้อง 2 ห้องนอน ไว้เพืีออยู่อาศัย ชอบห้อง 2513 แต่ยังไม่สามารถตัดสินใจได้เนื่องจาก ต้องรอซื้อที่สิงคโปร์ก่อน แล้วถ้าเงินเหลือพอจากที่ซื้อที่ิสงคโปร์แล้ว จะมาซื้อที่ กทม ด้วย มีแพลนตัดสินใจช่วงเดือน ตุลาคม สื่อ line ad</t>
  </si>
  <si>
    <t>ปัญหาเรื่องงบประมาณการซื้อ</t>
  </si>
  <si>
    <t xml:space="preserve">ติดตามลูกค้าทางไลน์ </t>
  </si>
  <si>
    <t>Lung jo</t>
  </si>
  <si>
    <t>082-5522463</t>
  </si>
  <si>
    <t>ฮ่องกง</t>
  </si>
  <si>
    <t>โลเคชั่น</t>
  </si>
  <si>
    <t>ลูกค้าเป็นชาวฮ่องกง มากับเพื่อน อีก 3 คน มากินข้าวแล้วผ่านมาเห็น sale gallery เลยเข้ามาดู มาไทยมาเที่ยวพักผ่อน 1 สัปดาห์ กลับ ฮ่องกง วันพุธที่ 31 มีแแพลนย้ายมาไทย อีก 2 ปี เพราะสามี เกษียณ มีเพื่อนอยู่เมืองไทยเยอะ เพื่อนๆที่มาด้วยอยู่แถวเอเชียทีค ลูกค้ามองหาคอนโดที่ใกล้กับแหล่งช็อปปิ้งมอล ยังไม่ได้ระบุว่าจะต้องเป็นทำเลแถวไหน ลูกค้าชอบห้อง 2 ห้องนอน และ service ของโครงการ เสนอห้อง 3206 ห้องมุม ราคา 11.4 ลูกค้าขอเวลาตัดสินใจขอกลับไปคุยกับสามีก่อน</t>
  </si>
  <si>
    <t>ทำเลไม่เหมาะสม</t>
  </si>
  <si>
    <t>855107055</t>
  </si>
  <si>
    <t>ราคา และรูปแบบโครงการ</t>
  </si>
  <si>
    <t>อาหาร เครื่องดื่ม หนังสือ</t>
  </si>
  <si>
    <t>referance ekkamai</t>
  </si>
  <si>
    <t>ลูกค้าชื่อคุณปุ๊ก สื่อจากLead สนใจห้องรูปแบบ 1 bed plus 34.9 ตรม ปัจจุบันอยู่ห้องขนาด 30 ตรม ต้องการขยับขยาย ลูกค้าชอบชั้นสูงเสนอห้อง 3208 ราคา 6.34 ยังไม่ได้ให้ส่วนลด(ยังอยู่ในงบประมาณลูกค้า) ยังไม่สามารถตัดสินใจได้ ต้องกลับไปคิดก่อน เปรียบเทียบโครงการ reference ekkamai</t>
  </si>
  <si>
    <t>ยังสนใจอยู่ แต่ยังไม่สะดวกคุย ติดประชุม ให้ส่วนลดทางโทรศัพท์ 300,000 ยังไม่มีเวลาไปดู ref</t>
  </si>
  <si>
    <t>ไม่รับสาย 09/10/24</t>
  </si>
  <si>
    <t>869973547</t>
  </si>
  <si>
    <t>tanats22@hotmail.com</t>
  </si>
  <si>
    <t>siam synthetic latex</t>
  </si>
  <si>
    <t>ISCDirector</t>
  </si>
  <si>
    <t>ภายใน 1-3เดือน</t>
  </si>
  <si>
    <t>ถ.สุขุมวิท มุ่งหน้าบางนา (ขาออก)</t>
  </si>
  <si>
    <t xml:space="preserve">คุณธนัชมากับภรรยาชื่อคุณหน่อง มาจากลีด ปัจจุบันอยู่บ้านแถวอ่อนนุช มีคอนโด duplex อยู่สุขุมวิท พื้นที่บนล่าง 35 ตร.ม. และตอนนี้มองหาคอนโดที่พื้นที่เพิ่มมากขึ้น ไม่ได้รีบเข้าอยู่ ลค ชอบห้อง 06,07 ได้ใบราคาชั้น34ไป ให้ส่วนลดห้องละ 200K  แต่ ลค ยังไม่ได้ตัดสินใจจอง เพราะต้องการทำห้อง combine และได้มีการจาก ashton สีลม ไปราคา 14.7 ล้าน พื้นที่ 72 ตร.ม. แต่คุณหน่องยังติดทำเลสุขุมวิท วันนี้เลยยังมองหาคอนโดโซนนี้อยู่ ลค เอาแปลนกับใบเสนอราคากลับไป เพื่อไปปรึกษาฝ่ายอินทีเรีย และประเมินเรื่องค่าใชจ่าย </t>
  </si>
  <si>
    <t xml:space="preserve">คุยกับภรรยาแล้วว่าอยากได้โครงการพร้อมอยู่มากกว่า ก็เลยดู resale ก่อน </t>
  </si>
  <si>
    <t>ภาคภูมิ</t>
  </si>
  <si>
    <t>อื่นๆ</t>
  </si>
  <si>
    <t xml:space="preserve">คุณภาคภูมิ มากับ ภรรยา มองหาคอนโดไว้สำหรับพักอาศัย สนใจห้องรูปแบบ 1 bed plus และ 2 bed ยังไม่ได้ตัดสินใจว่าจะเลือกแบบไหน สาเหตุที่ยังไม่ตัดสินใจ เพราะเพิ่งเริ่มดูคอนโดได้แค่ 3 วัน ขอเวลาไปดูที่อื่นๆ ก่อน ไปดู fine ekkamai และ rythm ekkamai มาแล้ว หาคอนโดแค่ทำเล เอกมัย และ ทองหล่อเท่านั้น ... ลุกค้าแจ้งว่า ไม่ได้ติดอะไรเกี่ยวกับโครงการนิชไพร์ เอกมัย ชอบแล้ว แต่ยังไม่สามารถตัดสินใจได้ เพราะต้องดูที่อื่นเทียบก่อน เพราะไม่เคยซื้อโครงการพรีเซลมาก่อน เสนอห้อง 1807 และ 2513 ยังไม่ได้ให้ส่วนลดไป แจ้งว่า ราคาที่ให้เป็นราคาแรก ก่อนที่จะปร้ับขึ้น </t>
  </si>
  <si>
    <t>ซื้ื้อโครงการอื่นไปแล้ว / room38</t>
  </si>
  <si>
    <t>คุณศรัณย์</t>
  </si>
  <si>
    <t>815580571</t>
  </si>
  <si>
    <t>ครอบครัว</t>
  </si>
  <si>
    <t xml:space="preserve">คุณศรัณย์ มากับคุณแม่ อายุประมาณ70 ปัจจุบันบ้านอยู่แถวกรุงเทพกรีฑา อยู่กันแค่2คน แต่ลูกชายอยากอยู่คอนโด เพราะรู้สึกว่า บ้านที่มีอยู่ใหญ่เกินไป และดูแลรักษายาก แต่คุณแม่ไม่ชอบคอนโด และมีการถกเถียงกันเรื่องคอนโดมาเป็นระยะเวลา 10 ปีแล้ว ตอนนี้คุณแม่เริ่มทำงานบ้านไม่ไหวแล้ว เลยคุยกันเรื่องคอนโดใหม่ เลยเริ่มมาดูคอนโดโดยพาคุณแม่มาดูด้วยว่าคุณแม่คิดยังไง เบื้องต้นที่คุยคุณแม่ยังติดกับการอยู่บ้านเพราะแกแจ้งว่าสังคมและเพื่อนๆของแกอยู่ที่นั่น และอยู่ที่บ้านก็โปร่งโล่งกว่า มาดูโครงการแล้วก็โอเค แต่ยังไงก็ต้องกลับไปคุยกันภายในอยู่ดี ไม่สามารถตัดสินใจได้เลย เพราะมองว่าเป็นเรื่องใหญ่ ถ้าจะย้ายจากบ้านมาเป็นคอนโด เบื้องต้นเสนอ A1004 ราคา5.94 และ 1013 ราคา 8.25 ลคอยากเทียบระหว่าง 1bed plus และ2bed / คุยกับแม่แล้ว พักโครงการซื้อคอนโด เพราะแม่ไม่ยอมย้ายมาอยู่คอนโดด้วย แจ้งว่าเขามีสังคม มีเพื่อนอยู่ที่นั่นและแม่ชอบอยู่บ้านเพราะมีพื้นที่ ไม่ชอบคอนโด เพราะเป็นห้องสี่เหลี่ยมๆ </t>
  </si>
  <si>
    <t>Lead Taopoon</t>
  </si>
  <si>
    <t>คุณวีระศักดิ์ ช้างอุไร</t>
  </si>
  <si>
    <t>917518778</t>
  </si>
  <si>
    <t>บึางซื่อ</t>
  </si>
  <si>
    <t>เพชรบุรีมุ่งหน้าสี่แยกคลองตัน ขาออก</t>
  </si>
  <si>
    <t>ราคา ส่วนลด ส่วนกลาง ความสะดวกในการเดินทาง</t>
  </si>
  <si>
    <t>การเงินและการลงทุน อาหาร เครื่องดื่ม</t>
  </si>
  <si>
    <t xml:space="preserve">28/7 คุณบิว ผชมาคนเดียวเป็นลูกบ้านของเสนา ซื้อโครงการเตาปูนไป ยังไม่แน่ใจว่าจะอยู่เองหรือลงทุน หลักๆทำงานเชียงใหม่ กลับเข้า กทม.เดือนละครั้ง บ้านอยู่รามอินทรา มีบ้านหลายหลัง คอนโดนี้ถ้าจะซื้อจะเป็นหลังที่4 ตั้งงบ 6 ล้าน ไม่สามารถตัดสินใจเองได้ต้องกลับไปปรึกษากับคุณแม่ / </t>
  </si>
  <si>
    <t>ไม่สนใจแล้ว ไม่ค่อยชอบทำเล ไปดูโซนวิวแม่น้ำ ของland&amp;house</t>
  </si>
  <si>
    <t>คุณจรัส</t>
  </si>
  <si>
    <t>815648178</t>
  </si>
  <si>
    <t>บางแก้ว</t>
  </si>
  <si>
    <t>mqdc</t>
  </si>
  <si>
    <t>avp</t>
  </si>
  <si>
    <t>เพชรบุุรีมุ่งหน้าสี่แยกคลองตัน</t>
  </si>
  <si>
    <t>ความคุุ้้มค่า ราคา</t>
  </si>
  <si>
    <t>คุณจรัส มากับแฟน ปัจจุบันเป็นลูกบ้านเสนาโครงการ niche pride thonglor อยู่แล้ว 1 ห้องนอน ต้องการขยับขยายพื้นที่ เลยดูเป็น2ห้องนอน ตั้งงบไว้ 6-10 ลบ.ภาพรวมโครงการโฮเค แต่ลค.ติดเรื่องของทิศห้อง และต้องการคำนวนเงิน ซึ่งอยากได้ทิศเหนือเท่านั้น แต่2ห้องนอน อยู่ทิศใต้ หลักๆลค.ติดเรื่องทิศห้อง และราคาที่ค่อนข้างแน่นกับบัทเจทที่ตั้งไว้ เลยต้องขอกลับไปตัดสินใจก่อน เสนอ2504/2513 / 10/8 ลูกค้าแจ้งว่าอยู่ระหว่างประเมินเรื่องการเงิน 14.21 / 22/8 ปรึกษากับแฟนแล้ว แจ้งว่าขอชะลอการซื้อคอนโดก่อน เนื่องจากตอนนี้ยังมีคอนโดอยู่ และเศรษกิจไม่ค่อยดี เลยชะลอการซื้อไปก่อน</t>
  </si>
  <si>
    <t>ศรายุธ สุภาวสุทธิ์</t>
  </si>
  <si>
    <t>827968031</t>
  </si>
  <si>
    <t>แจ้งวัฒนะ</t>
  </si>
  <si>
    <t>นักลงทุน</t>
  </si>
  <si>
    <t>ราคา ส่วนลด</t>
  </si>
  <si>
    <t>referance</t>
  </si>
  <si>
    <t>คุณโน่ เป็นลูกค้าลงทะเบียน ขับรถ เทสล่า ทะเบียน 2ขว5555 ดูห้องเก็บไว้เป็นทรัพย์สิน ยังไม่แน่ใจว่าจะปล่อยเช่าหรืออาจจะอยู่เอง อยากได้ขนาด 1 ห้องนอน งบประมาณต่ำกว่า 5 ล้าน เคยซื้อที่โครงการ นิชโม โนแจ้งวัฒนะ และ โคฟ ของ SC อยากดูโซนเอกมัยเพิ่ม ยังไม่สามารถตัดสินใจได้ เพราะต้องรอ reference เปิดตัวและดูราคาก่อน ลูกค้าอยากได้ชั้นสูง 32 ในราคา ตรม ละ 150000 เบื้องต้นแจ้งราคาคร่าวๆ ลูกค้าขอกลับไปตัดสินใจก่อน</t>
  </si>
  <si>
    <t>ไม่สะดวกคุย เดียวขอโทรกลับเอง</t>
  </si>
  <si>
    <t>ปิดเครื่อง 9/1024</t>
  </si>
  <si>
    <t>คุณนฤมล ชาญสวัสดิ์</t>
  </si>
  <si>
    <t>836489799</t>
  </si>
  <si>
    <t>ถ.สุขุมวิท มุ่งหน้าแยกอโศก</t>
  </si>
  <si>
    <t xml:space="preserve">คุณนฤมล มาคนเดียว ขับรถโตโตย้า วีออส ทำงานบริษัทแถวอโศก แต่WFH เป็นหลัก ปกติพักอยู่คอนโด(ผู้เช่า)หลังโลตัสลาดพร้าว เช่าเดือนละ 10,000 อยากได้ไว้เป็นทรัพย์สิน  อาศัยเองช่วงแรกและปล่อยเช่าช่วงหลัง อยากได้พื้นที่35 ตร.ม.ขึ้นไป ตั้งงบไว้ไม่เกิน 5 ล้านบาท เน้นราคา ขอแค่อยู่ในเมือง เสนอห้อง 1008 ให้ส่วนลดไป 2 แสน ลูกค้าอยากกลับไปปรึกษากลับพี่สาวก่อน </t>
  </si>
  <si>
    <t>ปรึกษาครอบครัว / ต้องปรึกษาพี่สาว</t>
  </si>
  <si>
    <t xml:space="preserve">ตัดสาย </t>
  </si>
  <si>
    <t>ลค ติดเรื่องงบ และไม่พร้อมที่จะซื้อคอนโดในตอนนี้ และไม่ชอบเอกมัย</t>
  </si>
  <si>
    <t>ทินวุฒิ ภูมิบรรเจิด</t>
  </si>
  <si>
    <t>0659265958</t>
  </si>
  <si>
    <t>สุขุมวิทมุ่งหน้าบางนา ขาออก</t>
  </si>
  <si>
    <t>หนังสือ การท่องเที่ยว</t>
  </si>
  <si>
    <t xml:space="preserve">ลูกค้าชื่อคุณทินวุฒิ มากับภรรยา ขับรถมาทาง เอกมัยใต้ สนใจห้องรูปแบบ 2 ห้องนอน ดูไว้เพื่ออยู่อาศัยเอง ตั้งงบประมาณ 8-9 ล้านบาท จองที่โครงการ flexi สำโรงไว้แล้ว ห้อง 2 bed เมื่อเดือนมีนา ต้องการย้ายจากโครงการ flexi สำโรงมาโครงการนิชไพรด์เอกมัย เพราะต้องการอยุ่แถวเอกมัยมากกว่า ขอเวลาตัดสินใน 1-2 สัปดาห์ ดูห้อง 1913/2513 </t>
  </si>
  <si>
    <t xml:space="preserve">ลูกค้าสนใจจองห้อง 3207 แต่ขอปรึกษากัลภรรยา เรื่องสัตว์เลี้ยงก่อน </t>
  </si>
  <si>
    <t>เสาวณีย์ ซิ</t>
  </si>
  <si>
    <t>0874622629</t>
  </si>
  <si>
    <t>อื่น(อยากได้โครงการที่สร้างเสร็จแล้ว)</t>
  </si>
  <si>
    <t>ลูกค้าผญ มากับผชคนจีน แจ้งว่า เดินผ่านหน้าโครงการและเห็นมีสำนักงานขายคอนโด เลยอยากลองเข้ามาดู ปัจจุบันพักอยู่ line จตุจักร ถ้าดูคอนโดก็ดูเพื่อการลงทุนระยะยาว งบประมาณที่แจ้งคือ ไม่เกิน5ลบ. โดยภาพรวมโครงการติดเรื่องของระเวลาการก่อสร้าง ผช.ที่เป็นคนจีน คือไม่เอาส่ายหัว และแจ้งกับผญคนไทยที่มาว่า ไม่สนใจเพราะระยะเวลาการก่อสร้างยาวนานไป</t>
  </si>
  <si>
    <t>กชกร อย่างวิศิษฎ์</t>
  </si>
  <si>
    <t>065 949-6469</t>
  </si>
  <si>
    <t>บางนา</t>
  </si>
  <si>
    <t>digilife</t>
  </si>
  <si>
    <t>6-1 ปี</t>
  </si>
  <si>
    <t>สุขุมวิท มุ่งหน้าบางนา ขาออก</t>
  </si>
  <si>
    <t xml:space="preserve">referance </t>
  </si>
  <si>
    <t xml:space="preserve">คุณก้อย ปัจจุบันอยู่แถวอุดมสุข ทำงาน ที่บริษัท digilife เดินทางมาโดยรถไฟฟ้าและต่อวินมอเตอร์ไซต์มาที่โครงการ เป็นลูกค้าที่ลงทะเบียนมา ทราบสื่อจาก instagram สนใจห้อง 1 bed ยังไม่ได้คิดว่าจะอยู่เองหรือลงทุน อยากได้ห้องแบบเลี้ยงสัตว์ได้ ไม่ได้ตั้งงบประมาณ เงินเดือน 35000 ต้องกู้ร่วมกับพี่สาวเงินเดือน 25000 บาท ยังไม่มีแพลนตัดสินใจตอนนี้ อยากรอให้โครงการสร้างเสร็จก่อน แล้วค่อยตัดสินใจ และจะขอดูโครงการ referance ที่จะเปิดตัวก่อน </t>
  </si>
  <si>
    <t>พงศ์พล ธีรวโรดม</t>
  </si>
  <si>
    <t>0925934449</t>
  </si>
  <si>
    <t>บางใหญ่</t>
  </si>
  <si>
    <t>รับราชการ / รัฐวิสาหกิจ</t>
  </si>
  <si>
    <t>พััฒนาการมุ่งหน้าเพชรบุรี ขาเข้า</t>
  </si>
  <si>
    <t>กิจกรรมยามว่าง / ดูแลสุขภาพ</t>
  </si>
  <si>
    <t>ideo sukhumvit rama4 / Life rama4</t>
  </si>
  <si>
    <t>คุณพงศ์พล ลคผชมาคนเดียวขับรถ tesla สีขาว ทำงานรับราชการ พี่สาวและครอบครัวเป็นคนซัพพอทการซื้อ ผชดูไว้เพื่ออยู่อาศัยเอง สนใจ 1 ห้องนอน และดู 2 ห้องนอน เป็นตัวเลือกเพิ่มเติม สนใจห้อง ทางทิศเหนือและตะวันออก ลค.ใช้เวลาดูค่อนข้างนาน แต่แจ้งว่าต้องกลับไปปรึกษากับครอบครัวด้วย มีเทียบกับโครงการ ideo sukhumvit rama4 / Life rama4-asok และไปดูโครงการ piti มาด้วย ไม่ได้รีบหรือแพลนตัดสินใจเร็วๆนี้เพราะ ปัจจุบันก็อยู่ที่บ้านไม่ได้ติดปัญหาอะไร แค่อยากซื้อไว้เผื่ออนาคตอยากแยกออกมาอยู่คนเดียว</t>
  </si>
  <si>
    <t>ขอปิดงบช่วงนี้ก่อน และเดี๋ยวช่วงเดือนหน้าจะนัดที่บ้านเข้ามาชมโครงการอีกที</t>
  </si>
  <si>
    <t>22/10 ไม่รับสาย</t>
  </si>
  <si>
    <t>14/11 ลคแจ้งว่าก็ยังสนใจอยู่ แต่ตอนนี้ลองเช่าอยู่ noble around อารีย์ เพราะชอบในเรื่องของทำเล และพี่สาวอยากให้ซื้อโครงการที่เป็นพร้อมอยู่เลย แต่เดี๋ยวจะลองคุยกับที่บ้านให้เข้ามางานvip วันที่17 นี้ก่อน ว่าที่บ้านจะเข้ามาดูไหม ให้ติดต่อกลับพรุ่งนี้อีกที 15.06</t>
  </si>
  <si>
    <t>จิรวัฒน์ แสงศิลป์</t>
  </si>
  <si>
    <t>0647936492</t>
  </si>
  <si>
    <t>dahodoha@gmail.com</t>
  </si>
  <si>
    <t>ประตูน้ำ</t>
  </si>
  <si>
    <t>ยังไม่มีแพลนตัดสินใจ</t>
  </si>
  <si>
    <t>พัฒนาการ มุ่งหน้าเพชรบุรี (ขาเข้า)</t>
  </si>
  <si>
    <t xml:space="preserve">คุณจิรวัฒน์ มากับภรรยา และลูก3คน ขับรถมิชซูบิชิมา ผู้ชายทำงานประตูน้ำ ผู้หญิงทำงานอโศก บ้านอยู่พัฒนาการอยู่แล้ว วันนี้ที่เข้ามาเพราะอยากรู้ข้อมูลโครงการเฉยๆ ไม่ได้มีแพลนจะซื้อคอนโด </t>
  </si>
  <si>
    <t>ไม่ระบุสื่อ offline</t>
  </si>
  <si>
    <t>ดร.สมเกียรติ ตั้งจิตสิตเจริญ</t>
  </si>
  <si>
    <t>0893881688</t>
  </si>
  <si>
    <t>smart_tee@hotmail.com</t>
  </si>
  <si>
    <t>พระราม2</t>
  </si>
  <si>
    <t>ม.จุฬา</t>
  </si>
  <si>
    <t xml:space="preserve">3-6เดือน </t>
  </si>
  <si>
    <t xml:space="preserve">ทองหล่อซอย 10 </t>
  </si>
  <si>
    <t>คุณสมเกียรติ ขับรถเบนซ์มากับภรรยา เป็นลูกค้าเก่าของทางเสนาจองflexiเจริญนคร กับniche mono ไป ต้องการดูไว้เพื่อลงทุนปล่อยเช่า คุ้นชินทำเลโครงการ สนใจห้องทางทิศใต้ ได้ใบเสนอราคา A1807 A18069 A2513  ให้ส่วนลดจองและสัญญา 200,000 ไป แต่ลูกค้าขอเวลากลับไปตัดสินใจก่อนเนื่องจากตอนนี้แจ้งว่าคอนโดล้นมือ เลยขอเวลาคิดประมาณ 2 อาทิตย์</t>
  </si>
  <si>
    <t>18/9/0204</t>
  </si>
  <si>
    <t>11.04 ไม่รับสาย</t>
  </si>
  <si>
    <t>8/11 ไม่รับสาย</t>
  </si>
  <si>
    <t>14/11/2024 ได้ที่อื่นเพิ่มแล้ว</t>
  </si>
  <si>
    <t>ไม่ระบุสื่อ online</t>
  </si>
  <si>
    <t>กาญจนา หงหยก</t>
  </si>
  <si>
    <t>0891101300</t>
  </si>
  <si>
    <t>Kanjana_hongsyok@yahoo.com</t>
  </si>
  <si>
    <t>เเม่บ้าน/ พ่อบ้าน</t>
  </si>
  <si>
    <t>ราคา ส่วนลด ส่วนกลาง</t>
  </si>
  <si>
    <t>เพลง/ภาพยนต์/คอนเสิร์ต</t>
  </si>
  <si>
    <t xml:space="preserve">วันนี้ลูกค้ามาประชุมกับฝ่ายก่อสร้าง คุณเบิร์ดแนะนำลูกค้ามา ลูกค้าชมโครงกาาร ยังไม่ได้แจ้งราคาห้อง แจ้งแต่ราคาเฉลี่ยต่อตารางเมตร ลูกค้ายังไม่ได้มีแพลนตัดสินใจซื้อคอนโดในช่วงนี้ แต่ขอข้อมูลโครงการเฉยๆค่ะ </t>
  </si>
  <si>
    <t>kanwalai hankamjan</t>
  </si>
  <si>
    <t>0966926294</t>
  </si>
  <si>
    <r>
      <rPr>
        <rFont val="&quot;lucida grande&quot;, tahoma, verdana, arial, sans-serif"/>
        <color rgb="FF362B36"/>
      </rPr>
      <t>kanatcool@gmail.com</t>
    </r>
  </si>
  <si>
    <t>PTG ENERGY</t>
  </si>
  <si>
    <r>
      <rPr>
        <rFont val="Arial, sans-serif"/>
        <color rgb="FF4D5156"/>
        <sz val="11.0"/>
      </rPr>
      <t>Human Resources Development Manager.</t>
    </r>
  </si>
  <si>
    <t>ถ.สุมขุมวิทมุ่งหน้าแยกอโศก ขาเข้า</t>
  </si>
  <si>
    <t>ความสะดวกในการเดิินทาง ราคา ความคุ้มค่า</t>
  </si>
  <si>
    <t>แฟชั่น สุขภาพ อาหาร เครื่องดื่ม</t>
  </si>
  <si>
    <t>ลค.ผญมาคนเดียว มาโดยมอไซ ดูไว้เพื่ออยู่อาศัยเอง แจ้งว่า สนใจ 1bed plus และ 2 bedroom ตั้งงบไม่เกิน 6mb. ปัจจุบันอยู่แถวพระราม9 ทำงานที่ PTG ENERGY แถวห้วยขวางพระราม9 วันนี้สะดวกเลยเข้ามาดูก่อน และต้องกลับไปปรึกษากับแฟนก่อน พอดูห้องตัวอย่างแล้วรู้สึกว่าชอบ 1bedroom มากกว่า ราคาอยู่ในบัทเจทแบบกำลังดี ในขณะที่ดูมีการถ่ายวิดิโอ แจ้งว่าต้องส่งไปให้แฟนที่เป็นชาวสิงคโปร์ดูก่อน และถ้าเขาชอบจะนัดหมายเข้ามาที่โครงการพร้อมแฟนอีกครั้ง</t>
  </si>
  <si>
    <t>แจ้งว่าไม่สนใจแล้ว แฟนไม่ชอบโลเคชั่น</t>
  </si>
  <si>
    <t>ชนัถ เตชบวรเกียรติ</t>
  </si>
  <si>
    <t>0802201888</t>
  </si>
  <si>
    <t>rolehcab.v@gmail.com</t>
  </si>
  <si>
    <r>
      <rPr>
        <rFont val="Arial, sans-serif"/>
        <color rgb="FF000000"/>
        <sz val="9.0"/>
        <u/>
      </rPr>
      <t>Explorer's Hub</t>
    </r>
  </si>
  <si>
    <t>ceo</t>
  </si>
  <si>
    <t>การท่องเที่ยว</t>
  </si>
  <si>
    <t>c ekkamai / ashton</t>
  </si>
  <si>
    <t xml:space="preserve">คุณบูม มากับคุณเมย์ ขับรถ tesla สีดำ ทำงานเป็น ceo ที่ explorer hub travel  ดูอยู่เองและลงทุนในอนาคต รูปแบบ 1 ห้องนอน ตั้งงบไว้ไม่เกิน 5 ลบ. ดูแล้วสนใจ 1 ห้องนอน เสนอ1002/1801 คุณเมย์ลคผญแจ้งว่าไปดูมาหลายที่แล้วแต่ยังไม่ค่อยถูกใจ มาดูที่นี่แล้วรู้สึกชอบแต่ติดเรื่องระยะเวลาการก่อสร้างที่ยาวนานไป ลคอยากตัดสินใจและเข้าอยู่เลยไม่เกินปลายปีนี้หรือต้นปีหน้า                                                                                                                                </t>
  </si>
  <si>
    <t>ติดเรื่องของระยะเวลาการก่อสร้าง</t>
  </si>
  <si>
    <t>วันนา</t>
  </si>
  <si>
    <t>เอกมัย 22</t>
  </si>
  <si>
    <t>9/10/24 follow ทางไลน์</t>
  </si>
  <si>
    <t>ตรีจักร ตั้งจิตรทรงถาวร</t>
  </si>
  <si>
    <t>095-8264154</t>
  </si>
  <si>
    <t>rhythm</t>
  </si>
  <si>
    <t>คุณเอ มาคนเดียวขับ hyundai ดูไว้ลงทุนปล่อยเช่า ปกติไม่เคยลงทุนในโซนนี้เลย จะลงทุนแถวพระราม3 ซะส่วนใหญ่ วันนี้เพื่อนชวนมาดูรีทึ่ม แล้วเห็นว่ามีโครงการเราก็เลยแวะเข้ามา ได้ใบเสนอราคา 2507/3207 ส่วนลด 200K ลูกค้าไม่ได้ต่อส่วนลดเพิ่ม วันนี้ที่ไม่ตัดสินใจเพราะต้องกลับไปปรึกษาภรรยา</t>
  </si>
  <si>
    <t>ตอนนี้อยู่ ตจว ยังไม่ว่างพาภรรยาเข้ามา</t>
  </si>
  <si>
    <t>ไม่รับสาย 11/10/2024</t>
  </si>
  <si>
    <t>8/11/2024 ไม่รับสาย 14/11/2024 ไม่รับสาย 17/11/2024 ชะลอการซื้อคอนโด</t>
  </si>
  <si>
    <t>สุุวรรณี ทองดี</t>
  </si>
  <si>
    <t>0868995544</t>
  </si>
  <si>
    <r>
      <rPr>
        <rFont val="&quot;lucida grande&quot;, tahoma, verdana, arial, sans-serif"/>
        <color rgb="FF362B36"/>
      </rPr>
      <t>suwannee286@gmail.com</t>
    </r>
  </si>
  <si>
    <t>อแฟชั้น สุขภาพ</t>
  </si>
  <si>
    <t>พารากอน</t>
  </si>
  <si>
    <t>ลูกค้าเพิ่งเริ่มต้นจะหาที่อยู่ใหม่ เพราะว่าที่อยู่เดิมเป็น lease hold แถวราชดำริ ช่วงนี้ก็เลยเริ่มๆดูโครงการคอนโด ดูไปเ้รื่อย ยังไม่รีบตัดสินใจ</t>
  </si>
  <si>
    <t xml:space="preserve">ลููกค้าบอกว่าราคาสูงไป 5 ล้าน ควรได้ 40 ตร.ม. </t>
  </si>
  <si>
    <t>พิริญญา ศัลกวิเศษ</t>
  </si>
  <si>
    <t>080-3979365</t>
  </si>
  <si>
    <t>pirinyaprn@gmail.com</t>
  </si>
  <si>
    <t>เลียบด่วนรามอินทรา</t>
  </si>
  <si>
    <t>โซโห แบงค์คอก รัชดา</t>
  </si>
  <si>
    <t>ลูกค้าชื่อคุณ จูน ลงทะเบียน Line OA เคยนัดเข้ามาแล้วแต่ยกเลิก โทรติดต่อลูกค้าสะดวกวันที่ 15 เข้ามาประมาณ 13.15 น. ขับรถ volvo มาคนเดียว ต้องการห้อง 1 bed plus ตั้งงบไว้ 6-6.5 ล้าน พาชมโครงการ ลูกค้าไม่ชอบรูปแบบของห้อง ชอบแต่ความเป็นหน้ากว้าง มีเปรียบเทียบโครงการ โซโห แบงค์คอกรัชดา เลยยังไม่ตัดสินใจ</t>
  </si>
  <si>
    <t>สิริอนงค์ แสงดาว</t>
  </si>
  <si>
    <t>095-882-2323</t>
  </si>
  <si>
    <t>ไทยลอตเต้</t>
  </si>
  <si>
    <t>ผจก</t>
  </si>
  <si>
    <t>6-1ปี</t>
  </si>
  <si>
    <t>รูปแบบห้้อง</t>
  </si>
  <si>
    <t>อสัังหาริมทรัพย์</t>
  </si>
  <si>
    <t xml:space="preserve">คุณเก่ง ลงทะเบียนมาทางไลน์OA มากับคุณแจน อยากได้2ห้องนอน ขนาด 51 ตร.ม. พาลูกค้าชมโครงการ ลูกค้าชอบรูปแบบโครงการและ service ที่เรามีให้  ตำแหน่งที่ลูกค้าสนใจ 2513 และ 3213 ส่วนลด 200,000 บาท ลูกค้าไม่ต่อเพิ่ม เพราะวันนี้ที่ตัดสินใจไม่ได้ อยากรอเทียบ reference ที่เป็น 2 ห้องนอน ถึงแม้ว่าเราจะให้ข้อมูลไปแล้วก็ตาม ลูกค้าอยากไปดูเองก่อน </t>
  </si>
  <si>
    <t xml:space="preserve">รอเทียบ referance </t>
  </si>
  <si>
    <t>มีส่งรูปแอดส่วนลด 300,000 และข้อความไปหา ลูกค้าอ่านไม่ตอบ</t>
  </si>
  <si>
    <t>รอดู refernce วันที่ 5/10/2024</t>
  </si>
  <si>
    <t>061- 536-6999</t>
  </si>
  <si>
    <r>
      <rPr>
        <rFont val="&quot;lucida grande&quot;, tahoma, verdana, arial, sans-serif"/>
        <color rgb="FF362B36"/>
      </rPr>
      <t>polo_26589@hotmail.com</t>
    </r>
  </si>
  <si>
    <t>ไม่เกิน 1 เดือน</t>
  </si>
  <si>
    <t>ไอคอนสยาม</t>
  </si>
  <si>
    <t>สุจินดา อารีย์เอื้อ</t>
  </si>
  <si>
    <t>0655672832</t>
  </si>
  <si>
    <t>sujindaar@gmail.com</t>
  </si>
  <si>
    <t>พัทยา</t>
  </si>
  <si>
    <t>ESP Propertyprop</t>
  </si>
  <si>
    <t>ส่่วนลด เงินสด</t>
  </si>
  <si>
    <t>the strand ทองหล่อ</t>
  </si>
  <si>
    <t>คุณเก๊กฮวย ลูกค้าผู้หญิง มาคนเดียยวไม่ได้ขับรถมา แจ้งว่าวันนี้ที่เข้ามาเพราะว่ามาดูแทนเจ้านาย ที่เป็นคนสวิต เจ้านายทำธุรกิจร้านอาหารอยู๋ที่ประเทศสวิต และทำงาน WFH ที่ประเทศไทย ไม่ได้มีธุรกิจในไทย ปกติอยู่ไทยประมาณ 6 เดือน เช่าคอนโดอยู่ แต่มองว่าอยากได้คอนโดไว้ปล่อยเช่า เลยให้คุณเก๊กฮวยเข้ามาดูแทน คุณเก๊กฮวยทำงานเป็นเลขาเจ้านาย และทำเอเจ้นปล่อยขายปล่อยเช่า บริษัทอยู่พัทยา  แอดไลน์ลูกค้าไว้แล้ว วันนี้ที่ไม่ตัดสินใจจอง เพราะมาดูแทนเจ้านายเฉยๆ</t>
  </si>
  <si>
    <t>นำข้อมูลไปให้เจ้านาย</t>
  </si>
  <si>
    <t>17.30 ไม่รับสาย</t>
  </si>
  <si>
    <t>15.31 ไม่รับสาย</t>
  </si>
  <si>
    <t xml:space="preserve">ลค ไม่อ่านไลน์ ไม่รับสาย </t>
  </si>
  <si>
    <t>สิทธิภา เขมะนันทกุล</t>
  </si>
  <si>
    <t>0629532415</t>
  </si>
  <si>
    <t>namsitthipak@gmail.com</t>
  </si>
  <si>
    <t>namfoniesk</t>
  </si>
  <si>
    <t>ลาดพร้้าว</t>
  </si>
  <si>
    <t>K maison Clinic</t>
  </si>
  <si>
    <t>เจ้าของ</t>
  </si>
  <si>
    <t>แฟชั่น การดูแลสุขภาพ</t>
  </si>
  <si>
    <t>C Ekkamai</t>
  </si>
  <si>
    <t>คุณน้ำ ลค.ผญขับbenz สีขาว มาคนเดียว มองไว้อยู่อาศัยเอง ปัจจุบันอยู่หมู่บ้านแสนสิริ สุขุมวิท67 ทำอาชีพเป็นคุณหมอเกี่ยวกับความสวยความงามแถวลาดพร้าว ต้องการขยับขยายที่อยู่มาเป็นคอนโด สนใจห้องรูปแบบ1bed plus ตั้งงบประมาณไม่เกิน6 ล้าน โดยรวมก็ชบอโครงการแต่ติดเรื่องของระยะเวลาการก่อสร้างที่ยาวนานไป ลูกค้ามีแพลนซื้อและย้ายเข้าอยู่ช่วงเดือนธันวาคมถึงกุมภาพันธ์ ก่อนหน้ามาที่โครงการ ไปดูซีเอกมัยมา ลค.แจ้งว่าได้ห้อง loft 40 ตร.ม. ชั้นสูงมา5กลางๆ ก็ค่อนข้างถูกใจเพราะราคาดี โดยรวมโครงการเราอาจจะขอผ่านก่อน เพราะติดเรื่องระยะเวลาการก่อสร้าง</t>
  </si>
  <si>
    <t>bunny_oh</t>
  </si>
  <si>
    <t>cloud thonglor-prtchaburi</t>
  </si>
  <si>
    <t xml:space="preserve">คุณโอ๋ ขับรถ volvo 5ประตู สีขาว มาคนเดียว วันนี้ขับรถผ่านมาทางนี้แล้วเห็น sky toop เลยแวะเข้ามาดู เป็นเจา้ของกิจการอยู่ปากเกร็ด มีปล่อยเช่าโครงการ the line พหล-ประดิพัทธิ์ ขนาด 27 ตร.ม.  ทำเลนี้คุณโอ๋ดูไว้เพื่อลงทุนปล่อยเช่า งบไม่อยากเกิน 5 ล้าน เพื่อที่จะได้ไม่ต้องกู้ สนใจห้อง30-35 ตร.ม. แจ้งราคาคร่าวๆ ให้ส่วนลดไป 100,000 ลูกค้ายังไม่ได้ต่อรองเพิ่ม </t>
  </si>
  <si>
    <t>ขอข้อมูลโครงการไว้ก่อน</t>
  </si>
  <si>
    <t xml:space="preserve">มีไปดู reference กับเพ่ือน เพื่อนจองไปแล้ว แต่ตัวเองยังไม่ได้ตัดสินใจ วันที่17 ถ้าเสร็จธุระแถวอ่อนนุชไว จะเข้ามา </t>
  </si>
  <si>
    <t xml:space="preserve">30/11/2024 อาจจะเข้ามาพรุ่งนี้ มีแจ้งราคาเริ่มต้น 4.99 ไป </t>
  </si>
  <si>
    <t xml:space="preserve">8/1/2025 ยังมองหาคอนโดอยู่ ตั้งแต่ที่เราดูไปยังไม่ได้ดูที่ไหนเพิ่ม จะสะดวกช่วงต้นเพดือนกุมภา </t>
  </si>
  <si>
    <t>Google</t>
  </si>
  <si>
    <t>ชะลอการซื้อ</t>
  </si>
  <si>
    <t>กิตติ ศุภากร</t>
  </si>
  <si>
    <t>0994124124</t>
  </si>
  <si>
    <t>พนักงาน</t>
  </si>
  <si>
    <t>อสังหา กิจกรรมยามว่าง การเงินและการลงทุน</t>
  </si>
  <si>
    <t>emporium emsphere</t>
  </si>
  <si>
    <t>ลค.เป็นแฟนกันชื่อ คุณพลอยและคุณกัส ขับรถmazda3 ดูไว้เพื่ออยู่อาศัยเอง ดูรูปแบบ 1 ห้องนอน พอเข้ามาชมห้องตัวอย่างแล้วรู้สึกชอบ 1bed plus มากกว่า เพราะคอนโดปัจจุบันที่อยู่ก็ไซส์ประมาณ1ห้องนอนของโครงการเรา เลยอยากขยับขยายบ้าง สนใจ1004 แต่ลูกค้ายังไม่สามารถตัดสินใจได้ ขอไปคำนวนค่าใช้จ่ายก่อน เพราะตอนนี้ มีคอนโดอยู่1ที่ และผ่อนรถอยู่ด้วย เลยกลัวว่าตัวเองจะไม่ไหว ลูกค้าจึงขอกลับไปตัดสินใจก่อน เบื้องต้นชอบแต่ติดเรื่องภาระค่าใช้จ่ายตอนนี้</t>
  </si>
  <si>
    <t>ปรึกษาครอบครัว / คำนวนค่าใช้จ่ายส่วนตัว</t>
  </si>
  <si>
    <t>ลูกค้าแจ้งว่าสนใจแต่พอคำนวนเรื่องค่าใช้จ่ายแล้วไม่ไหว เลยลองคุยกับทางลค.ดูว่ามีตรงไหนอยากให้ทางเซลช่วยดูแลไหม ลค.เลยแจ้งว่าจะเป็นค่าเรื่องงวดดาวน์ที่รู้สึกว่าจะหนักไปเพราะผ่อนคอนโด และรถอยู่ด้วย เลยบอกลค.เดี่ยวจะลองคุยให้แต่ลคก็ยังต้องปรึกษากับแอฟนก่อนว่าจะแน่นไปไหมเรื่องของค่าใช้จ่าย เดี๋ยวลคแจ้งกลับ</t>
  </si>
  <si>
    <t>surapunch@yahoo.com</t>
  </si>
  <si>
    <t>JJ-Ingredients</t>
  </si>
  <si>
    <t>6-7 ล้าน</t>
  </si>
  <si>
    <t>6 เดือน- 1ปี</t>
  </si>
  <si>
    <t>ส่่วนลดเงินสด</t>
  </si>
  <si>
    <t xml:space="preserve">อสัังหาริมทรัพย์ </t>
  </si>
  <si>
    <t>คุณสุรพันธ์ุ ลูกค้าผู้ชาย มาคนเดียว บ้านอยู่เอกมัย30 ทำงานอยู่ที่อาคารสรชัย(เอกมัย) วันนี้ที่เข้ามาดูเพราะว่าอยากย้ายจากบ้านมาอยู่คอนโด เป็นช่วงที่กำลังมองๆหาคอนโด  ชอบห้อง 2 bed ตำแหน่ง A1014 ได้ส่วนลดไป 200,000 ลูกค้าไม่ต่อรองเพิ่ม วันนี้ที่ไม่ตัดสินใจจองเพราะต้องกลับไปคุยกับแฟน</t>
  </si>
  <si>
    <t>ยังไม่รู้ว่าจะเข้ามาวันไหน แต่ ลค แจ้งว่าชอบ 58 ตร.ม. แต่กู้คนเดียวเลยต้องดูเป็น 51 ตร.ม.</t>
  </si>
  <si>
    <t>8/11 นัดเข้าชมวันที่16 ช่วงบ่าย</t>
  </si>
  <si>
    <t>ณสุรพันธุ์ ลูกค้าผู้ชายมีแฟนเป็นผู้ชาย วันนี้พาแฟนเข้ามาชมโครงการแล้ว แต่แฟนค่อนข้างไม่พูด แต่คุณสุรพันธุ์ ยังชอบโครงการอยู่แต่ขาดคนคอยช่วยตัดสินใจ เบื้องต้นได้ตำแหน่งที่สนใจแล้ว 2306 และขอกลับไปตัดสินใจอีกครั้ง จากนั้น 1 ชม. เซลล์ได้มีการติดต่อโทรหาลูกค้าเพื่อกระตุ้นการตัดสินใจ ได้พูดถึงมีแพลนจะปรับราคาขายหลังรอบ VVIP และได้ให้ส่วนลดลูกค้าสูงสุด 400,000 บาทแล้ว พร้อมทั้งเสนอโปรผ่อน 0 % สำหรับลูกค้าเป็นกรณีพิเศษแล้ว ลูกค้าดูตื่นเต้นนิดนึง แต่ยังขอเวลาคิดอีกนิดนึง</t>
  </si>
  <si>
    <t>มานะ จรูญพงษ์ศักดิ์</t>
  </si>
  <si>
    <t>0818473418</t>
  </si>
  <si>
    <t>thaimana@yahoo.com</t>
  </si>
  <si>
    <t>ถ.เพพลรบุรีมุ่งหน้าสี่แยกคลองตัน(ขาออก)</t>
  </si>
  <si>
    <t xml:space="preserve">donki mall </t>
  </si>
  <si>
    <t>rhythm / referance</t>
  </si>
  <si>
    <t xml:space="preserve">คุณมานะ เป็นนักลงทุน สนใจดูไว้ปล่อยเช่าห้อง 1 bed plus ตำแหน่ง 1808 ราคา 6.09 ให้ส่วนลดไป300,000 เหลือ 5.79 ลูกค้าดูเปรียบเทียบ refernce และ  rhythm ปกติดูลงทุนโซนทองหล่อ เอกมัย พระราม9 ส่วนใหญ่โครงการที่ลงทุนเป็น ap กับอนันดา ขอเก็บข้อมูลในโซนเอกมัยก่อน แพลนตัดสินใจ 6เดือน-1ปี </t>
  </si>
  <si>
    <t>เปลี่ยนโซนในการลงทุน เพราะคำนวนแล้ว ผลตอบแทนไม่คุ้มค่า จากที่ตนมีโครงการที่ทองหล่อ เลยเปลี่ยนไปลงทุน แถวอ่อนนุช บางจากแทน (แต่ที่เอกมัย ที่เข้ามาชม 3 โครงการ niche pride ekkamai/ referance และ rythm ekamai  สนใจโคงการ rythm ekamai ที่สุด</t>
  </si>
  <si>
    <t>ณฤชล</t>
  </si>
  <si>
    <t>0919879654</t>
  </si>
  <si>
    <t>xxchonxx</t>
  </si>
  <si>
    <t>ถ.เพชรบุรีมุ่งหน้าสี่แยกคลองตัน (ขาออก)</t>
  </si>
  <si>
    <t>ส่วนลดเงิินสด</t>
  </si>
  <si>
    <t>paragon</t>
  </si>
  <si>
    <t>เกินงบ และคุณแม่ไม่เห็นด้วย</t>
  </si>
  <si>
    <t>ศราวุฒิ อึ้งพานิช</t>
  </si>
  <si>
    <t>0863519590</t>
  </si>
  <si>
    <t>wut_9114@hotmail.com</t>
  </si>
  <si>
    <t>wut-achi</t>
  </si>
  <si>
    <t>ไม่เกิิน 1 เดือน</t>
  </si>
  <si>
    <t>อสังหาริิมทรัพย์ ธุรกิจการค้า การเงิินและการลงทุน</t>
  </si>
  <si>
    <t>emquartier emporium central world</t>
  </si>
  <si>
    <t>ส่่วนลด เฟอร์นิเจอร์</t>
  </si>
  <si>
    <t>ลงทุน XT / Rhythm</t>
  </si>
  <si>
    <t>คุณวุฒิ ขับรถเบน มาคนเดียว วันนี้ที่เข้ามาดูคือสนใจห้อง 1 bed plus ต้องการไว้ปล่อยเช่า มีลงทุนโซนเอกมัยอยู่แล้วคือ rhythm 8 ห้อง และ XT เอกมัย 8 ห้อง ตอนนี้มองหาของเสนาเพราะต้องการใช้ voucher เงินสด ที่มีของทางเสนา ประมาณ 9 แสน  เนื่องจากจะเอามาเป็นเงินดาวน์  และต้องการใช้ก่อน 23/11/24 ชอบตำแหน่ง 04 ดุเทียบ 1404/2304 ส่วนลด 200,000 ลูกค้ามีต่อรองมาเพิ่มว่าจะได้ถึง 400,000 ไหม แต่ยังไม่ได้แจ้ง  เพราะบอกไปว่าปกติห้อง 2 bed มีส่วนลด 300,000 ถ้าลูกค้าตัดสินใจ ลองต่อราคามาได้ เบื้องต้นต้องกลับไปคุยกับคุณแม่ก่อน เนื่องจากคุณแม่เป็นคนจ่าย</t>
  </si>
  <si>
    <t>อัพเดทเรื่องว้อยเชอร์เรียบร้อย ลค มีถามถึงวันโอน</t>
  </si>
  <si>
    <t>13/10/2024 แจ้งลูกค้าแล้ว ลูกค้าบอกว่าขอคุยกับคุณแม่ก่อนแต่ก็จะพาท่านเข้ามาดูโลเคชั่น</t>
  </si>
  <si>
    <t>18/10/2024 วีคอีเว้นไม่ว่าง จริงๆสะดวกวันธรรมดา แต่รอคุณแม่ว่างจะพาเข้ามาทีเดียว</t>
  </si>
  <si>
    <t>วิเชียร ก้อนศรี</t>
  </si>
  <si>
    <t>0815500613</t>
  </si>
  <si>
    <t>sasithonkonsri@gmail.com</t>
  </si>
  <si>
    <t>ดอนเมือง</t>
  </si>
  <si>
    <t xml:space="preserve">คุณวิเชียร มากับลูกสาวอีก 2 คน เดินทางจาก C Ekkamai สนใจห้องไว้สำหรับลงทุน ปัจจุบันลงทุนอยู่ที่ C Ekkamai แล้ว 1 ห้อง ต้องการหาซื้ออีก 1 ห้อง เลยว่าดูว่าจะซื้อที่นี่ หรือ C เพิ่มดี สนใจห้อง 1 bed และ 1 bed plus เสนอห้อง 2507 และ 2509 ลูกค้าถามถึงส่วนลดวันเปิดตัววันที่ 26 แจ้งไป 200000 บาท แต่ถ้าลูกค้าจองวันนี้เลย จะดูส่วนลดเพิ่มให้ แต่ลูกค้ายังไม่ได้ต่อรองราคา เพราะยังไม่สามารถตัดสนใจได้ทันที ต้องกลับไปปรึกษากับภรรยาก่อน และอาจจะพาภรรยาเข้ามาดู  </t>
  </si>
  <si>
    <t>โทรแจ้ง โปรโมชั่น ลดสูงสุด 400000 บาท เฉพาะ ลูกค้าเก่าเสนา ลูกค้ายังสนใจ ให้ส่งรายบละเอียดทางไลน์</t>
  </si>
  <si>
    <t>ยังไม่สนใจช่วงนี้</t>
  </si>
  <si>
    <t>ธรรศ โนอุโมงค์</t>
  </si>
  <si>
    <t>0821564566</t>
  </si>
  <si>
    <t>ปรีดี</t>
  </si>
  <si>
    <t>ความสะดวกในการเดินทาง ความคุ้มค่าของราคา</t>
  </si>
  <si>
    <t>emquartier emporium</t>
  </si>
  <si>
    <t>คุณธรรศ ลูกค้าผู้ชายรูปร่างใหญ่มาก ขับรถ Honda CRV สีดำ ปัจจุบันอยู่ ideo sukhumvit93 และทำงานบริษัทอยู่โซนพร้อมพงษ์ มองหาคอนโดเพื่อขยับขยายห้อง ปัจจุบันอยู่ ไซส์ห้องประมาณ40ตร.ม. วันนี้เข้ามาชมโครงการ สนใจรูปแบบ 2 ห้องนอน ลูกค้าค่อนข้างชอบรูปแบบห้องที่เป็นหน้ากว้าง และชอบขนาดไซส์ห้องน้ำ และโถสุขภัณฑ์ที่ขนาดใหญ่ ลูกค้ามีไปดูโครงการ rhythm มาแล้วแต่ไม่ค่อนชอบเลเอ้าท์ของห้อง วันนี้ลูกค้าแจ้งว่าค่อนข้างโอเคกับโครงการ แต่ก็ยังไม่สามารถตัดสินใจได้ ต้องกลับไปปรึกษากับคุณแม่ก่อน เบื้องต้นลูกค้าสนใจ 2504</t>
  </si>
  <si>
    <t>20/10 คุณธรรศแจ้งว่าปรึกษากับที่บ้านแล้ว แจ้งว่าที่บ้านไม่ค่อยชอบทำเลของโครงการ และมีรอดู reference ด้วย แต่ตัวคุณธรรศแจ้งว่าค่อนข้างเอนเอียงมาที่โครงการมากกว่า แต่ก็รอเทียบเพื่อไปตัดสินใจกับครอบครัวอีกครั้ง</t>
  </si>
  <si>
    <t>18/1/2025 ไม่สนใจแล้วติดเรื่องโลเคชั่น มีไปดู reference มาแล้ว แต่ไม่ได้จองเพราะ ราคาสูงเกินไป+ feed back ตรงทำเลวงเวียนใหญ่ ไม่ค่อยดี มีดีเฟคเยอะ และช่วงนี้ก็ชะลอการซื้อคอนโดไว้ก่อน 13.37</t>
  </si>
  <si>
    <t>พัธรวัฒน์ ภัทรชัยจิรานนท์</t>
  </si>
  <si>
    <t>066-0638535</t>
  </si>
  <si>
    <t>UK</t>
  </si>
  <si>
    <t>คุณพัท กับ คุณเจนนิส เดินผ่านมา เห็นป้ายโครงการ สนใจชมห้องตัวอย่าง ปัจจุบันอยุ่ที UK ตอนนี้มาเที่ยวเมืองไทย พักรายวันอยู่ที่ movenpick จะกลับ UK วันที่ 17/10 นี้ สนใจห้องรูปแบบ 2 ห้องนอน ขนาด 58 ตรม เลี่ยงสัตว์เลี้ยง แต่ไม่รีเซียส ดูห้องที่เลี้ยงหรือไม่เลี้ยงก็ได้ เสนอห้อง 3006 ลูกค้าค่อนข้างสนในใจโครงการ แต่ยังไม่มีแพลนตัดสินใจตอนนี้ ดูไปเรื่อยๆก่อน เพราะมีแพลนจะย้ายจาก UK มาอยู่เมืองไทย ในอีก5 ปีข้างหน้า ดูทั้งบ้านและคอนโด ถ้าบ้านดูโซนลำลูกกา เพราะใกล้กับบ้านพ่อ แต่ที่ดูโซนเอกมัยจะดูคอนโด เพราะแฟน เดินทางสะดวกโดยรถไฟฟ้า  สรุปคือ ลูกค้ายังไม่สามารถตัดสินใจได้ เนื่องจากอยู่ในช่วงเก็บข้อมูลและปรึกษากันก่อน</t>
  </si>
  <si>
    <t>พิชญา เอกมหาราช</t>
  </si>
  <si>
    <t>081-6292953</t>
  </si>
  <si>
    <t>pidchanuch</t>
  </si>
  <si>
    <t>เลี้ยงสัตว์ ราคา</t>
  </si>
  <si>
    <t>reference / movenpick</t>
  </si>
  <si>
    <t>คุณนุช เป็นเจ้าของกิจการนำเข้าหัวน้ำหอม มีออฟฟิสอยู่ตรงทองหล่อ และเลี้ยงน้องปอม1ตัว ตอนนี้อยู่ c ekkamai ขนาดห้อง3ตร.ม. เป็นเจ้าของเอง ปกติอยู่อเมริกากับสามี แต่กลับมาทำงานที่ไทยเลยต้องอยู่คอนโด และไปซื้อน้องปอมมาเลี้ยง เลยต้องหาคอนโดเลี้ยงสัตว์ได้ มองหาโซนเอกมัยโดยเฉพาะ คุณนุชชอบ12A04 กับ 12A07 เพราะว่าอยากได้พื้นที่เพิ่มจากห้องเดิม ตอนนี้ให้ส่วนลด 200,000 ลูกค้ามีต่อรองเพิ่ม แต่ยังไม่ไให้ เพราะว่าลูกค้ายังไม่พร้อมตักสินใจ ต้องไปดู reference ก่อน คุณนุชซื้อสด</t>
  </si>
  <si>
    <t xml:space="preserve">จอง reference </t>
  </si>
  <si>
    <t>29/11/2024 เปลี่ยนไปดูพร้อมอยู่ thga address สาธร</t>
  </si>
  <si>
    <t>0817102294</t>
  </si>
  <si>
    <t>เจ้้าของธุรกิจ</t>
  </si>
  <si>
    <t>เลี้ี้ยงสัตว์ ราคา</t>
  </si>
  <si>
    <t xml:space="preserve">พิน แสนสิริ </t>
  </si>
  <si>
    <t xml:space="preserve">คุณพิมพลอยมากับแฟนชาวต่างชาติ ขับรถยนต์ MGสีขาว กำลังมองหาโครงการคอนโดที่เลี้ยงสัตว์ได้ ตอนนี้เลี้ยงน้องชิวาว่า และอยู่บ้านแถวลาดพร้าว90 มองหาคอนโดเพื่อเป็นทัรพย์สินเพิ่มเติม ดูหลายทำเลคือทองหล่อ เอกมัย จุฬา ลาดพร้าว ไม่ติดเรื่องการเดินทางเพราะว่าขึ้นทางด่วนอยู่แล้ว คุณพิมพลอยสนใจห้อง A3004 แต่ยังไม่ได้ตัดสินใจเพราะเพิ่งดูที่โครงการเราที่แรก  วันที่26-27 ถ้าสะดวกอาจจะมาดูอีกครั้ง </t>
  </si>
  <si>
    <t>ยังไม่ได้ไปดูที่ไหนเพิ่มเลย ค่อนข้างยุ่ง</t>
  </si>
  <si>
    <t>พรสุดา (เมย์)</t>
  </si>
  <si>
    <t>0652236495</t>
  </si>
  <si>
    <t>the crest park ลาดพร้าว</t>
  </si>
  <si>
    <t>คุณเมย์ ลูกค้าwalk in  มากับแฟนขับรถยนต์ ส่วนตัว ปัจจบัน คุณเมย์ ทำงานอยู่ที่ ร้านขายเทคโนยิม บนถนนเอกมัยอยู่แล้ว เห็นป้ายโครงการ และเห็นโครงการเปิดเลยเข้ามาดูกับแฟน  สนใจดูไว้อยู่เอง ห้องขนาด 1bed plus ปัจจุบันอยู่ห้องขนาด 30ตรม แต่ดูเปรียบเทียบ 2โซน เอกมัย กับ 5แยกลาดพร้าว  เพราะเอกมัยใกล้ที่ทำงาน ลาดพร้าวใกล้อยู่เก่าและใกล้แฟน และต้องการกู้ร่วมกันกับแฟน เสนอห้อง1904 และให้โปรโมชั่นราคาพิเศษแล้วแต่ลูกค้ายังไม่สามารถตัดสินจองได้ทันที ต้องกลับไปปรึกษากันก่อนเพราะรู้สึกเร็วเกินไป</t>
  </si>
  <si>
    <t>เปลี่ยนไปดูโซนลาดพร้าว สนใจ the cress</t>
  </si>
  <si>
    <t>ชญานนท์ ลิ่มสกุล</t>
  </si>
  <si>
    <t>0943237447</t>
  </si>
  <si>
    <t>เมืองทอง</t>
  </si>
  <si>
    <t>เขนิต อินโนเวชั่น</t>
  </si>
  <si>
    <t>Ideo ห้วยขวาง/โซนวิภา</t>
  </si>
  <si>
    <t>คุณชญานนท์ เป็นลูกค้าผู้ชาย ขับรถมาสด้า มาคนเดียว ทำธุรกิจรับเหมาก่อสร้างและทำงานที่คอนโดเป็นหลัก บริษัทตั้งอยู่ในเมืองทองชื่อ เขนิต อินโนเวชั่น ปัจจุบันอยู่มาสซิลีนขนาด35 ตร.ม. วันนี้ที่มองหาคอนโดเพราะอยากขยับขยายขนาดคอนโด และมองหาทำเลที่มีอนาคต แต่ก็มีดูเทียบหลายโลเคชั่น วันนี้ลูกค้ายังไม่สามารถตัดสินใจได้ แพลนตัดสินใจคือต้นปี เพราะอยากปิดงบบริษัทก่อน จะได้รู้บัทเจทที่แน่นอนของตัวเอง ว่าสามารถขยับราคาได้อีกไหม เสนอห้อง 1913 1914 ยังไม่ได้เปิดส่วนลด</t>
  </si>
  <si>
    <t>แพลนตัดสินใจต้นปั</t>
  </si>
  <si>
    <t xml:space="preserve">กำลังมองเป็นรูปแบบของการลงทุนแทน เพราะว่าถ้าซื้ออยู่เอง2นอน ก็รู้สึกราคาสูงไป มีถามราคาเริ่มต้น และมีแพลนตัดสินใจภายในมีนาคม </t>
  </si>
  <si>
    <t xml:space="preserve">11/3 แจ้งว่าไม่สนใจแล้ว โลเคชั่นไม่ตอบโจทย์ </t>
  </si>
  <si>
    <t>ศุภณัฐ พินทุสุนทร</t>
  </si>
  <si>
    <t>0948795264</t>
  </si>
  <si>
    <t>ศรีนครินทร์</t>
  </si>
  <si>
    <t>ดอนเมืือง</t>
  </si>
  <si>
    <t>การบินไทย</t>
  </si>
  <si>
    <t>ถ.พัฒนาการมุ่งหน้าเพชรบุรี (ขาเข้า)</t>
  </si>
  <si>
    <t>เพลง ภาพยนตร์ คอนเสิร์ต</t>
  </si>
  <si>
    <t>emsphere</t>
  </si>
  <si>
    <t xml:space="preserve">
reference</t>
  </si>
  <si>
    <t>คุณศุภณัฐ มากับเพื่อนชื่อคุณท้อป ตอนนี้อยู่คอนโด the fourwings residense srinakarin ขนาด 70 ตร.ม. เป็น1ห้องนอน1ห้อวนั่งเล่น วันนี้ที่มาชมโครงการเพราะอยากขยายขนาด และวางงบไว้ไม่เกิน 7 ล้าน เสนอ 1806 ส่วนลด 3 แสน ลูกค้าไม่ต่อราคาเพิ่ม เนื่องจากว่าเกินงบ</t>
  </si>
  <si>
    <t>ตลาดหลักทรัพท์แห่งประเทศไทย</t>
  </si>
  <si>
    <t>ถ.พระรามเก้า</t>
  </si>
  <si>
    <t>ทำเล และ ส่วนลด</t>
  </si>
  <si>
    <t xml:space="preserve"> aspire ห้วยขวาง</t>
  </si>
  <si>
    <t>คุณโชดก มากับคุณแม่ ปัจจุบันอยู่พระโขนง ทำงานอยู่ที่ตลาดหลักทรัพท์แห่งประเทศไทย สนใจห้องรูปแบบ 1 bed plus ขนาด 35 ตรม ดูเปรียบเทียบกับโครงการ aspire ห้วยขวาง แต่คุณแม่อยากให้ซื้อคอนโดเอกมัยเพราะใกล้บ้าน  ลูกค้ามีแปลนและรูปแบบห้องในใจ สนใจเฉพาะห้อง 3501 เท่านั้น ให้ส่วนลด 300000 ลูกค้าตัดสินใจจอง 3501 หลังหักส่วนลด ราคาสุทธิ 6.29 MB</t>
  </si>
  <si>
    <t>มาจาก Google Search</t>
  </si>
  <si>
    <t>ปุณณภา กาญจนหฤทัย</t>
  </si>
  <si>
    <t>0889781795</t>
  </si>
  <si>
    <t>peurll.pp@gmail.com</t>
  </si>
  <si>
    <t>มีนบุรี</t>
  </si>
  <si>
    <t>แฟชั่น</t>
  </si>
  <si>
    <t>คุณเพิล มากับแฟน ขับ tesla สีขาว ทำธุรกิจส่วนตัวเกี่ยวกับขายเสื้อผ้า อยากหาคอนโดในเมืองเส้นทองหล่อเอกมัย เห็นแอดของโครงการขึ้นที่ fb เลยลงทะเบียนเข้ามา สนใจ2ห้องนอน ขนาด62 ตร.ม. ดูเป็นชั้นเลี้ยงสัตว์ เพราะคาดว่าอนาคตจะอาจจะเลี้ยงสุนัข งบลูกค้าตั้งไว้ไม่เกิน 10mb ขอกลับไปตัดสินใจกับครอบครัวและแฟนก่อน ยังไม่สามารถตัดสินใจได้เลย แพลนน่าจะ1-2เดือนนี้</t>
  </si>
  <si>
    <t>ลคแจ้งว่า แฟนไม่เห็นด้วย ไม่ค่อยชอบรูปแบบของโครงการ และทำเลแถวนี้</t>
  </si>
  <si>
    <t>0949255819</t>
  </si>
  <si>
    <t>เกตเวย์ เอกมัย</t>
  </si>
  <si>
    <t>คุณฝน ลคผญมาคนเดียว นั่งมอไซวินมา ทรงแปลกๆพูดจาไม่ค่อยรู้เรื่อง ปัจจุบันไม่ได้ทำงาน ไม่ยอมบอกว่าเพราะอะไร แจ้งว่ามีแฟนเป็นต่างชาติชาวมาเลเซีย ไปๆกลับๆ เช่าคอนโดอยู่แถวชิดลม เดือนละประมาณ40,000 บาท ส่วนตัวเองอยู่หอพักสตรี ตรงรามคำแหง เบื้องต้นแจ้งว่า เรียนภาษาอังกฤษอยู่ที่เอแบค ยังไม่มีแพลนตัดสินใจเพราะต้องใช้เงินแฟน และแฟนมองหาแต่พร้อมอยู่เท่านั้น</t>
  </si>
  <si>
    <t>เก็บข้อมูล ไม่มีแพลนตัดสินใจ</t>
  </si>
  <si>
    <t>วินิลลา เชมนะศิริ</t>
  </si>
  <si>
    <t>0824283223</t>
  </si>
  <si>
    <t>อโศก</t>
  </si>
  <si>
    <t>อาหาร</t>
  </si>
  <si>
    <t>MRT land mark และ MY zen Quintara</t>
  </si>
  <si>
    <t>คุณวนิลลา สนใจห้องรูปแบบ 1 ห้องนอน วางงบประมาณ ไม่เกิน 6 ล้านบาท เปรียบเทียบหลายโครงการ ดูเรื่อยๆ ยังไม่มีแพลนตัดสินใจ อยากได้โครงการที่สร้างเสร็จแล้ว เพราะจะได้ดูห้องจริง วิวจริงว่าเป็นแบบไหน แต่ก็ยังไม่มีแพลนซื้อ เพราะว่าเพิ่งเคลียบูโร และต้องรออย่างต่ำ 2 ปี เพราะลูกค้าคิดว่า อีก2 ปีเงินเดือนตัวอย่างจะปรับขึ้น ถ้าซื้อตอนนี้ สถานะการเงินจะตึงๆ ไม่สามารถจ่ายได้</t>
  </si>
  <si>
    <t>วิภาวี คำประดิษฐ์</t>
  </si>
  <si>
    <t>0849977850</t>
  </si>
  <si>
    <t>jaja_wi@hotmail.com</t>
  </si>
  <si>
    <t>8.1-9 ล้าน</t>
  </si>
  <si>
    <t>มากับพี่สาว ปกติอยู่นิชไพร์ ทองหล่ออยู่แล้ว ขนาดห้อง 35 ตร.ม. ตอนนี้ที่มองหาคอนโดเพราะคุณวิภากำลังจะขยายครอบครัว เลยอยากแยกย้ายกันออกมาอยู่ มองหาห้อง 2นอนขึ้นไป งบไม่ได้ตั้งไว้ วันนี้เข้ามาเพื่อดูข้อมูลของทางโครงการ เสนอห้อง 1006 และมีดูเปรียบเทียบ 1004 ไปด้วย ยังไม่ได้ให้ส่วนลดและลูกค้ายังไม่ได้ต่อรองราคา เพราะว่าต้องกลับไปคุยกับครอบครัว</t>
  </si>
  <si>
    <t xml:space="preserve">คุณวิภาวีครั้งแรกที่โทรไป ลค ตัดสาย โทรอีกครั้ง พอบอกว่ามาจากคอนโดก็ใช้น้ำเสียงไม่ดี  และบอกว่าถ้าสนใจจะเข้ามาเอง แล้วตัดสายไป และเข้ามาวีคอีเว้นไม่ได้นัดหมาย วันที่มาได้ปริ้นท์ใบเสนอราคา 1006/1004 ไป แต่ว่าไม่ได้ให้ใบเสนอราคากลับ ลค ได้ขอถ่ายรูปไปและทางเซลล์แจ้งว่าที่ไม่สามารถให้กลับไปได้เนื่องจากจะมีการปรับราคา  และมีติดตามทางไลน์ ลค ขอไฟล์ใบเสนอราคา ทางเซลล์แจ้งว่าในตออนี้ไม่มีใบเสนอราคา เลยมีการสอบถามไปว่า สนใจเป็นห้องไหน เซลล์จะเช็คให้ แต่ ลค ไม่ตอบ พอวันนี้โทรไปอัพเดท ลค บอกว่าวันนั้นจำอะไรไม่ได้เลย ขอใบเสนอราคาก็ไม่ให้ รู้สึกไม่พอใจ กับการบริการ ไม่สนใจโครงการนี้แล้ว และได้ตัดสายไป </t>
  </si>
  <si>
    <t xml:space="preserve">
sairung.be@gmail.com</t>
  </si>
  <si>
    <t>ผู้ช่วยผู้บริหาร</t>
  </si>
  <si>
    <t>reference</t>
  </si>
  <si>
    <t>คุณบี ลูกค้านัดหมาย เดินทางมาคนเดียว ขับรถยนต์ส่วนตัว สนใจห้องรูปแบบ 1 bed plus ไว้สำหรับลงทุนปล่อยเช่า เปรียบเทียบกับโครงการ referance ไม่เคยลงทุนปล่อยเช่ามาก่อน ลูกค้าชอบรูปแบบห้อง ส่วนกลาง และservice และราคาที่ดี จึงตัดสินใจจองห้อง 1907 ราคาสุทธิ 5.69 MB</t>
  </si>
  <si>
    <t>เว็บไซต์เสนา แท็ก UTM ไม่ได้</t>
  </si>
  <si>
    <t>วััชรพล</t>
  </si>
  <si>
    <t>ภายใน3-6 เดือน</t>
  </si>
  <si>
    <t>เลียบด่วนเอกมััย รามอินทรา</t>
  </si>
  <si>
    <t>ส่่วนลด</t>
  </si>
  <si>
    <t>การลงทุุน</t>
  </si>
  <si>
    <t>แฟนชั่น ไอซ์แลน</t>
  </si>
  <si>
    <t>คุณธันวา ลคผชมากับภรรยาและลูก2คน ขับรถcamry สีขาว มองไว้ลงทุนปล่อยเช่า งบไม่เกิน5mb เป็นลูกบ้านของทางเสนาอยู่แล้ว เคยซื้อโครงการบ้านและคอนโด niche mono รามคำแหงไป ชอบรูปแบบห้อง และมองว่าทำเลนี้คุ้มค่ากับการลงทุน จึงตัดสินใจจอง A1409 ราคา 5.04 mb.</t>
  </si>
  <si>
    <t>ณชลธร สุวรรณโพธิ์ศรี</t>
  </si>
  <si>
    <t>0916987685</t>
  </si>
  <si>
    <t>namhommnh@gmail.com</t>
  </si>
  <si>
    <t>STT GDC Thailand</t>
  </si>
  <si>
    <t>เอกมััย</t>
  </si>
  <si>
    <t>แฟชั่ั่น</t>
  </si>
  <si>
    <t xml:space="preserve">คุณน้ำำหอม ลคผญมากับแฟนต่างชาติชาวมาเลเซีย ปัจจุบันอยู่ C EKKAMAI เช่าอยู่มา 3 ปีแล้ว จริงๆไม่ได้มีแพลนจะซื้อคอนโด แต่เห็นโครงการเปิดละเดินไปกินข้าวมาพอดี เลยอยากแวะเข้ามาดูเฉยๆ ไม่ได้มีแพลนจะซื้อหรือตัดสินใจเร็วๆนี้ </t>
  </si>
  <si>
    <t>ปัญญวัฒน์ เทอดเกียรติ</t>
  </si>
  <si>
    <t>0639147222</t>
  </si>
  <si>
    <t xml:space="preserve">พระราม 9 </t>
  </si>
  <si>
    <t>พระรามเก้า</t>
  </si>
  <si>
    <t>XT เอกมัย/ chapter ทองหล่อ / เมทิศ พัฒนาการ</t>
  </si>
  <si>
    <t xml:space="preserve">คุณพล กับ คุณนาน เดินทางโดยรถยนต์ส่วนตัว เป็นนักลงทุน ลงทุนคอนโดหลายโครงการ มีทั้งปล่อยเช่า และ ขายใบจอง ลูกค้าสนใจห้อง รูปแบบ 1 ห้องนอน ไว้สำหรับปล่อยเช่า และอาจจะขายสิทธิ์ก่อนโอนกรรมสิทธิ์ เสนอห้อง 1002 และ 1802 ส่วนลด 400000 บาท ลูกค้ายังไม่สามารถตัดสินใจได้ เนื่องจาก อยากได้ราคาต่อตารางเมตรที่ต่ำกว่านี้ และต้องไปคิดกันก่อนว่า ถ้าซื้อไปแล้วจะปล่อยต่อใบจองได้ไหม </t>
  </si>
  <si>
    <t>ไม่สนใจ เนื่องจากราคาสูงไป</t>
  </si>
  <si>
    <t>อธิกุล เหมมันต์สุทธิกุล</t>
  </si>
  <si>
    <t>064-5362645</t>
  </si>
  <si>
    <t>artis.a.tikun@gmail.com</t>
  </si>
  <si>
    <t>ศูนย์สิริกิต</t>
  </si>
  <si>
    <t>ถ.สุขุมวิทมุ่งหน้าอโศก</t>
  </si>
  <si>
    <t>เลี้ยงสัตว์์</t>
  </si>
  <si>
    <t>อาหาร ท่องเที่ยว</t>
  </si>
  <si>
    <t>ดอกเบื้ยพิเศษ</t>
  </si>
  <si>
    <t>Art@thonglor</t>
  </si>
  <si>
    <t>คุณอาท เดินทางมาโดยรถยนต์ส่วนตัว สนใจโครงการคอนโดที่เลี้ยงสัตว์ได้ ปัจจุบันอยู่คอนโดขนาด 70 ตรม แต่เลี้ยงสัตว์ไม่ได้เลยมองหน้าอยากพาสุนัขยอกเชียมาอยู่ด้วย ปัจจุบันสุนัขอยู่ที่ภูเก็ตกับแฟน อยากได้โครงการที่พร้อมเข้าอยู่เร็วๆ ไปดูมาหลายที่ไม่ถูกใจแปลนห้องและรูปแบบโครงการสักที สำหรับโครงการนิชไพรด์ ลูกค้าก็ยังคงไม่ชอบแปลนห้อง (ลูกค้ามีแจ้งว่า ตอนนี้มีฟ้องร้องอยู่กับโครงการ flexi เจริญนคร)</t>
  </si>
  <si>
    <t>ชนกร สมศรี</t>
  </si>
  <si>
    <t>0959569659</t>
  </si>
  <si>
    <t xml:space="preserve">พี่ี่กอฟมากับเพื่อนชื่อพี่มด ขับรถcamry สีเทาเข้ามา ปัจจุบันsupalai veranda พระราม9 มองไว้เพื่อการลงทุน ดูเป็น 2 ห้องนอน 56-58 ตร.ม. ชอบวิวทางทิศใต้ เสนอชั้น10 และชั้น35 ลูกค้าอยากดูความต่างของราคา แต่วันนี้ยังไม่สามารถตัดสินใจซื้อได้ เนื่องจากต้องกลับไปปรึกษาแฟน เบื้องต้นงบ 10mb ลคบอกว่า ให้อัพเดททางไลน์ วันนี้รีบเข้ามาดูก่อนเพราะออกมาทำธุระกับเพื่อพอดี </t>
  </si>
  <si>
    <t>ไม่รับสาย 17.56</t>
  </si>
  <si>
    <t>14/11/24 จะเอาแค่ตึกหน้าเท่านั้น</t>
  </si>
  <si>
    <t>วรัญญา ทวีวรรณ</t>
  </si>
  <si>
    <t>0885535232</t>
  </si>
  <si>
    <t>arie_0.0</t>
  </si>
  <si>
    <t>ถ.เพชรบุุรีมุ่งหน้าสี่แยกคลองตัน (ขาออก)</t>
  </si>
  <si>
    <t>new district พระราม9</t>
  </si>
  <si>
    <t xml:space="preserve">คุณอี้ ขับรถยนต์nissan มาท่านเดียว ปัจจุบันอยู่ soho bangkok รัชดา เป็นห้อง2ชั้น เป็นเจ้าของที่พักเอง ตอนนี้ผ่อนไปได้ 1 ปีแล้ว แต่อยากย้ายเนื่องจากห้วยขวางคนจีนเยอะ ช่วงนี้เลยมองหาคอนโดห้องใหม่ มีเทียบกับ new district เป็นห้อง 1bed plus หน้ากว้าง โอนได้มีนาคม2568 ก่อนกลับคุณอี้แจ้งว่า ตรงนี้นานเกินไปค่ะ ลูกค้าไม่ได้ขอใบเสนอราคา </t>
  </si>
  <si>
    <t>18 Nov 2024</t>
  </si>
  <si>
    <t>ทักไลน์@</t>
  </si>
  <si>
    <t>jarus1605@gmail.com</t>
  </si>
  <si>
    <t>เช่าอยู่ XT</t>
  </si>
  <si>
    <t>ิคุณเมย์ มากับแฟนชาวต่องชาติคุณarthur ตอนนี้เช่าอยู่ xt เอกมัย เลี้ยงนก1ตัว แมว1ตัว book 3013</t>
  </si>
  <si>
    <t>29 Oct 2024</t>
  </si>
  <si>
    <t>30 Oct 2024</t>
  </si>
  <si>
    <t>098-0965099</t>
  </si>
  <si>
    <t>in42kate@gmmail.com</t>
  </si>
  <si>
    <t>in42kate</t>
  </si>
  <si>
    <t>SIT</t>
  </si>
  <si>
    <t>ถนนเอกมััย</t>
  </si>
  <si>
    <t>คุณเกตุ ดูไว้อยู่เอง ตอนนี้อยู่บ้านแถวสาธร กำลังมองหาคอนโดไว้เป็นทรัพย์สิน ดูทั่ว กทม ไม่ได้เน้นว่าจะต้องอยู่โซนไหน แต่ดูวิวเป็นหลัก เพิ่งเริ่มดูในเอกมัยที่แรกคือของเสนา ถ้าโซนอื่นๆมีไปดูแถวเจริญนคร ชอบห้อง2นอน ลค สนใจตำแหน่ง 2404 กับ 2806 ยังไม่ได้ให้ส่วนลด ลูกค้ายังไม่ได้มีการต่อรองเพิ่มเติม</t>
  </si>
  <si>
    <t>13.35 ไม่รับสาย</t>
  </si>
  <si>
    <t>25/11/2024 ไม่รับสาย 14.11</t>
  </si>
  <si>
    <t xml:space="preserve">29/11/2024 ไม่สนใจแล้ว เพราะว่าเกินงบ </t>
  </si>
  <si>
    <t>04 Nov 2024</t>
  </si>
  <si>
    <t>องค์กรสหประชาชาติ</t>
  </si>
  <si>
    <t>สุุขุมวิท</t>
  </si>
  <si>
    <t xml:space="preserve">ลคผชชาว usa ผิวสี คาดว่าน่าจะนั่งgrabมา เพราะลงรถหน้าโครงการ เข้ามาดูคอนโดสนใจ 1bed plus 35-40 ตร.ม. ทำงานเกี่บงกับองค์กรสหประชาติ เดินทางมาที่ไทยค่อนข้างบ่อย เฉลี่ยแล้วเดือนละครั้ง โดยปกติเวลามาไทยก็เช่าโรงแรมอยู่ มีความชอบทำเลโซนเอกมัยเป็นพิเศษ ชอบมานั่งทำงานและหาของกินแถวนี้บ่อยๆ และมองว่าโอกาสเติบโตในทำเลนี้ค่อนข้างดี งบประมาณในการซื้อไม่เกิน 7 ลบ. เบื้องต้นสนใจ35ตร.ม. แต่ยังไม่สามารถตัดสินใจได้เลยในทันที แพลนว่าถ้าจะซื้อก็โอนสด แต่ต้องกลับไปปรึกษาครอบครัวก่อน แพลนในการตัดสินใจอยู่ช่วงต้นปี </t>
  </si>
  <si>
    <t>10 Oct 2024</t>
  </si>
  <si>
    <t>Revisit</t>
  </si>
  <si>
    <t>12 Nov 2024</t>
  </si>
  <si>
    <t>Passite</t>
  </si>
  <si>
    <t>ศรายุุทธ ศิลางามจรัส</t>
  </si>
  <si>
    <t>081-7114354</t>
  </si>
  <si>
    <t>jack.sara2015</t>
  </si>
  <si>
    <t>เมืองไทยประกันชีวิต</t>
  </si>
  <si>
    <t xml:space="preserve">คุณแจ๊ค ทำงานอยู่บริษัทเมืองไทยประกันชีวิต ภรรยาเป็นคนญี่ปุ่น ทำงานอยู่ รพ.สมิติเวช  อยู่สุขุมวิท49 คอนโด เดอะเครส  เบื้องต้นมาดูแทนอา อาเป็นนักลงทุน เพิ่งซื้อ the epic พระราม9 ลูกชายอยู่ noble bts ทองหล่อ และทำธุรกิจร้านอาหารที่อเมริกา เพิ่งกลับมาอยู่ไทย คุณอาตั้งงบในการลงทุนเส้นเอกมัยไม่อยากให้เกิน 4 ล้าน อยากได้ชั้น30ขึ้นไป และขนาด 35 ตร.ม. ที่เข้ามาเพราะว่าอาเห็นว่าคุณแจ็คคุ้นชินทำเลเอกมัย ทองหล่อ เลยฝากให้มาดูแทน ตอนนี้คุณอาอยู่เชียงใหม่ ติดธุระไปโอนบ้าน ในเส้นเอกมัยเพิ่งดูของเสนาที่นี่ที่แรก คุณแจ็คบอกว่าอยากให้อาซื้อในทำเลเอกมัย เพราะว่ามีการเติบโตที่ดี คุณอาอาจจะเข้ามาภายหลัง แจ้งราคาเริ่มต้นของโครงการไป </t>
  </si>
  <si>
    <t>คุยกับคุณน้า เพื่อนัดหมายเข้าชมโครงการ แต่ตอนนี้ยังอยู่เชียงใหม่</t>
  </si>
  <si>
    <t>25/11/2024 โทรหาคุณแจ็คเนื่องจากติดต่อคุณน้าไม่ได้ แต่เบอร์คุณแจ็คปิดเครื่อง</t>
  </si>
  <si>
    <t xml:space="preserve">28/11/24 ตอนนี้ชะลอการซื้อคอนโดไปก่อน </t>
  </si>
  <si>
    <t>ศศิวรรธน์ พลเยี่ยม</t>
  </si>
  <si>
    <t>093-8926193</t>
  </si>
  <si>
    <t>tphongyiem0707@gmail.com</t>
  </si>
  <si>
    <t>thong_mhuyong</t>
  </si>
  <si>
    <t>บางบาล</t>
  </si>
  <si>
    <t>พระนครศรีอยุธยา</t>
  </si>
  <si>
    <t>AIA</t>
  </si>
  <si>
    <t>ก</t>
  </si>
  <si>
    <t>ฃ</t>
  </si>
  <si>
    <t>ลูกค้าชื่อคุณธง มากับเพื่อนชื่อคุณเบ้นซ์ ขับรถ เบ้นซ์ ทำงานที่บริษัท AIA สนใจห้องไว้สำหรับอยู่เอง ดูขนาด 34.5 ตรม เสนอห้อง 2808 แต่ลูกค้าติดเรื่องราคา และงวดดาวน์ อยากได้ราคา 5 ล้านกลางๆ เลยเสนอห้อง 2308 ให้ส่วนลด 400K บาท ราคาสุทธิ 5.74 และแจ้งลูกค้าว่า ราคาอาจถูกปรับขึ้นหลังจากวันงาน VVIP 16/11 นี้ พอหาห้องที่ลูกค้าชอบได้แล้ว แต่ลูกค้าติดเรื่องการจอง ลูกค้าแจ้งว่า ทำบัตรเครดิตไว้แล้ว จะได้ประมาณกลางเดือนหน้า และอยากกลับไปคุยกันก่อน ถึงจะตัดสินใจได้</t>
  </si>
  <si>
    <t>ไม่สนใจแล้ว ไม่มีเงิน เปลี่ยนใจไปซื้อรถ</t>
  </si>
  <si>
    <t>16 Nov 2024</t>
  </si>
  <si>
    <t>ดาวพร มะลาเมลี</t>
  </si>
  <si>
    <t>096-6566641</t>
  </si>
  <si>
    <t>เซ็นทรัลอีสวิว</t>
  </si>
  <si>
    <t xml:space="preserve">คุณแตงมากับคุณดี้ วันนี้มาส่งลูกสาวอายุ 7 ขวบเรียนพิเศษที่เซ็นทรัลอีสวิล บ้านอยู่ลาดพร้าว87 และเห็นคนโบกธงก็เลยแวะเข้ามา ตอนนี้มองหาคอนโดเพิ่มเติมเผื่อว่าลูกสาวจะเข้ามาเรียนแถวในเมืองมากขึ้น จะได้เดินทางสะดวก ก้เลยเริ่มๆดูคอนโด ยังไม่เคยมีของเสนา ตอนนี้มีคอนโดอยู่2ห้อง คือ XTรัชดา และ The line ห้วยขวาง ปล่อยเช่าทั้ง2ห้อง เหตุผลที่ไม่ตัดสินใจเพราะตอนนี้กำลังเก็บข้อมูล ลูกค้าสนใจตำแหน่ง 2804 และ 2812 ไม่ได้ให้ส่วนลด และลูกค้ายังไม้ได้ต่อราคา </t>
  </si>
  <si>
    <t>คุณดี้รับสาย และให้ติดต่อช่วงเย็น เนื่องจากตอนนี้อยู่ข้างนอก*เดี๋ยวส่งข้อมูลบริษัท</t>
  </si>
  <si>
    <t>28/11/2024 14.37 ไม่รับสาย</t>
  </si>
  <si>
    <t>25/12/2024 ไม่สะดวกคุย 15.35 6/1/2025 ไม่รับสาย 8/1/2025 ไม่มีโครงการจะซื้อ</t>
  </si>
  <si>
    <t>0803963565</t>
  </si>
  <si>
    <t>swanya.budd@gmail.com</t>
  </si>
  <si>
    <t>ต่างประเทศ Dubai</t>
  </si>
  <si>
    <t>emirates airlines</t>
  </si>
  <si>
    <t>รูปแบบห้อง ทำเล ความคุ้มค่า</t>
  </si>
  <si>
    <t>คุณสอง ลูกค้าทำงานเป็นแอร์โฮสเตสอยู่สายการบิน emirates ปกติอยู่แต่ที่ dubai กลับไทยนานๆที วันนี้มีเวลาว่างแปปนึงเพราะจะบินกลับวันนี้แล้ว และเห็นads ขึ้นทาง IG เลยอยากลองเข้ามาชมโครงการดู ตอนแรกลค.ค่อนข้างรีบแจ้งว่ามีเวลาดูแปปเดียวเพราะบ่ายต้องมีไปธุระก่อน พาชมห้องตัวอย่าง ลูกค้าชอบ1bed plus วัตถุประสงค์ในการดูคอนโด เพื่อการลงทุน ไม่เคยซื้อคอนโดมาก่อน ชอบรูปแบบโครงการ ส่วนกลาง และservice ลูกค้าค่อนข้างมีความกังวลหลายอย่าง ทั้งเรื่องราคาเพราะลูกค้าแจ้งว่า ถ้าจะซิ้อตั้งงบแค่5mb. เลยพยายามพูดถึง valueของทางที่ดิน และรูปแบบโครงการที่หาส่วนกลางขนาดใหญ่ให้ความคุ้มค่า ลคจึงตัดสินใจจอง A2808</t>
  </si>
  <si>
    <t>booking A2808</t>
  </si>
  <si>
    <t>นิภาวรรณ แสงกล้า</t>
  </si>
  <si>
    <t>0827994211</t>
  </si>
  <si>
    <t>nipawan.sano625@gmail.com</t>
  </si>
  <si>
    <t>คลองสาน</t>
  </si>
  <si>
    <t>ถ.เพชรบุรีีสี่แยกคลองตัน (ขาออก)</t>
  </si>
  <si>
    <t>icon siam</t>
  </si>
  <si>
    <t>เครื่องใช้ไฟฟ้า อัตราดอกเบี้ย</t>
  </si>
  <si>
    <t>C ekkamai / Quinn Sukhumvit39</t>
  </si>
  <si>
    <t xml:space="preserve">คุณแจงลูกค้าผญมาคนเดียว เดินทางมาโดยรถยนต์ส่วนตัว มองหาห้องที่ใหญ่ขึ้น เพราะแฟนที่เป็นชาวญป จะย้ายกลับมาอยู่ไทยถาวร มองเป็น 2 ห้องนอน ตั้งงบประมาณไม่เกิน7 ล้าน วันนี้เข้ามาดูแล้ว สนใจ2ห้องนอน ตำแหน่ง13 ชอบส่วนกลาง และ service ของโครงการแต่ติดเรื่องของระยะเวลาการก่อสร้าง ลูกค้าคุยกับแฟนมาอยากย้ายเข้าอยู่ช่วงมีนาคมปีหน้า เพราะห้องที่อยู่ปัจจุบัน ลค.แจ้งว่าเล็กไปสำหรับการอยู่2คน ลค.ทำงานที่บริษัทญี่ปุ่นแถวบางจาก ในโซนนี้ลคแจ้งมีเทียบ C ekkamai และ Quinn sukhumvit39 โครงการเราลคติดเรื่องระยะเวลาการก่อสร้าง แต่จะลองกลับไปปรึกษากับแฟนอีกที </t>
  </si>
  <si>
    <t>ระยะเวลาการก่อสร้าง</t>
  </si>
  <si>
    <t xml:space="preserve">15 Nov 2024 </t>
  </si>
  <si>
    <t>Call-in</t>
  </si>
  <si>
    <t>0986596646</t>
  </si>
  <si>
    <t>gateway ekkamai</t>
  </si>
  <si>
    <t>คุณวิสูตร มาคนเดียว ดูไว้เพื่อการลงทุน สนใจ1ห้องนอน แจ้งง่าตั้งงบประมาณไม่เกิน 4mb. ไม่ชอบห้องทางทิศเหนือ เพราะหันไปทางไทปิง รู้สึกว่าวิวไม่ค่อยเคลียร์ และพอเป็นทางวิวทิศใต้ ไม่ชอบเพราะแจ้งว่าร้อนและเกินงบ วันนี้จึงไม่ตัดสินใจ เพราะอยากได้งบไม่เกิน 4mb  ลคนิสัยไม่ค่อยน่ารักเนื่องจากหันไปบัฟห้องลคที่ทำการจอง และแจ้งลคว่า จองตำแหน่งนี้ไปได้ยังไง เป็นตำแหน่งไม่ดี ตรงทาง3แพร่ง ทำให้ลคที่กำลังเซนสัญญาเกิดความไม่สบายใจเป็นอย่างสูง จากนั้นลค.ก็ขอตัวกลับไป</t>
  </si>
  <si>
    <t>11 Nov 2024</t>
  </si>
  <si>
    <t>ธนพร ธนะ</t>
  </si>
  <si>
    <t>0924659358</t>
  </si>
  <si>
    <t>bksmiley@live.com</t>
  </si>
  <si>
    <t>bksmiley</t>
  </si>
  <si>
    <t>ธาตุพนม</t>
  </si>
  <si>
    <t>นครพนม</t>
  </si>
  <si>
    <t>ธนาพันธ์ ฟาร์มแพร์</t>
  </si>
  <si>
    <t>การเงินและการท่องเที่ยว</t>
  </si>
  <si>
    <t xml:space="preserve">คุณบุ๊ค ดูไว้อยู่เอง สนใจห้อง2นอน ขนาด 50ตร.ม. เพราะว่าดูไว้อยู่กัน3คน แฟนและแม่ ตั้งงบประมาณไว้ประมาณ 8 ล้านบาท ไปดู reference มาแล้ว 1bed plus ชอบการแบ่งสัดส่วนแต่ราคาเกินงบ ชอบ2ห้องนอน ที่โครงการ Niche pride ekkamai มากกว่าเพราะจอดรถได้2คัน และราคาก็อยู่ในงบที่ตั้งไว้ เสนอห้อง 1013 ส่วนลด 350,000 ราคาสุทธิ 7.9ล้าน  แต่ยังไม่สามารถตัดสินใจวันนี้ได้ เนื่องจากต้องพาแฟนมาดู จะกลับมาอีกครั้งวันที่24/11/24 </t>
  </si>
  <si>
    <t>แฟนไม่สนใจ</t>
  </si>
  <si>
    <t>06 Nov 2024</t>
  </si>
  <si>
    <t>1เดือน</t>
  </si>
  <si>
    <t>ส่วนลด ราคา</t>
  </si>
  <si>
    <t>22 Nov 2024</t>
  </si>
  <si>
    <t>ณัฐรุจา ออประเสริฐ</t>
  </si>
  <si>
    <t>0897992939</t>
  </si>
  <si>
    <t>ทวีวัฒนา</t>
  </si>
  <si>
    <t>3-6  เดือน</t>
  </si>
  <si>
    <t>ถ.พัฒนาการมุ่งหน้าเพชรบุรี ขาเข้า</t>
  </si>
  <si>
    <t xml:space="preserve">รูปแบบของโครงการ เฟอร์นิเจอร์ วัสดุที่ใช้ </t>
  </si>
  <si>
    <t>แฟชั่น การดูแลสุขภาพ การท่องเที่ยว</t>
  </si>
  <si>
    <t>nue eoic rama9</t>
  </si>
  <si>
    <t xml:space="preserve">คุณเบ็ญ ลูกค้าผญ ขับรถ camry เข้ามาชมโครงการ แจ้งว่าแฟนให้เข้ามาเก็บข้อมูลให้ และพรุ่งนี้จะมีไปต่างประเทศ เลยเข้ามาดูวันนี้ก่อน มองหาคอนโดที่เลี้ยงสัตว์ได้โดยเฉพาะ เลี้ยงน้องหมาพันธุ์ปอม ดูเป็น 2 ห้องนอน สนใจขนาด62ตร.ม. จริงๆภาพรวมโครงการคุณเบ็ญแจ้งว่าค่อนข้างโอเค แต่จะติดเรื่องของน้องหมา เพราะแฟนอยากหาคอนโดที่มีพื้นที่ส่วนกลางให้น้องได้วิ่งเล่นบ้าง ไม่อยากให้อยู่ต่ในห้อง และติดเรื่องของระยะเวลาการก่อสร้าง ตอนแรกเห็นว่าเริ่มส้รางแล้วคิดว่า สิ้นปีหน้า ก็น่าจะเข้าอยู่ได้แล้ว วันนี้ลูกค้าแจ้งว่า ไม่สามารถตัดสินใจได้ ต้องมาเก็บข้อมูลเพื่อไปให้แฟนดูก่อน เพราะแฟนค่อนข้างยุ่งไม่มีเวลา และถ้าสนใจแฟนน่าจะเข้ามาได้เดือนธันวาคมเลย เพราะจะไปต่างประเทศกันในวันพรุ่งนี้แล้ว แจ้งว่ารู้จักโครงการเราเพราะ มีเพื่อนเปิดร้านอาหารแถวนี้และแนะนำให้ลองเข้ามาดู ขอกลับไปคุยกับแฟนก่อน แพลนตัดสินใจ3-6 เดือนไม่เกินนี้ </t>
  </si>
  <si>
    <t>03 Oct 2024</t>
  </si>
  <si>
    <t>พ</t>
  </si>
  <si>
    <t>08 Nov 2024</t>
  </si>
  <si>
    <t>มนัสนันท์ โชติวนิช (เก็จมาศ)</t>
  </si>
  <si>
    <t>0959507087</t>
  </si>
  <si>
    <t>ake31838</t>
  </si>
  <si>
    <t>สัมพันธวงศ์</t>
  </si>
  <si>
    <t>พระราม4</t>
  </si>
  <si>
    <t>uniqlo co.,ltd.</t>
  </si>
  <si>
    <t xml:space="preserve">คุณเอกมากับคุณทราย คุณเอกทำงานพระราม4 uniqlo คุณทรายทำงานแถวพร้อมพงษ์ คุณทรายเอง มีปล่อยเช่าพวกทาวโฮมอยู่แล้ว เป็นของที่บ้าน เริ่มอยากลงทุนปล่อยเช่าคอนโด เลยลองเข้ามาดู งบที่ตั้งไว้ไม่อยากเกิน 5 ล้าน  ชอบที่ห้องหันไปทางทิศใต้ เพราะบ้านอยู่ทิศใต้ ลูกค้าลังเลระหว่าง 2309 และ 1010 ได้ใบเสนอราคาทั้ง2ห้องไป ห้อง2309(5.54)ให้ส่วนลดไป 400,000 ส่วนห้อง 1010(5.14) ให้ส่วนลดไป 300,000 ลูกค้าไม่ต่อราคาเพิ่ม และขอกลับไปคุยกันก่อน โดยส่วนตัวคุณเอกชอบชั้น 23 คุณทรายชอบชั้น10 </t>
  </si>
  <si>
    <t>ยัังปรึกษากับทางที่บ้าน แพลนตัดสินใจไม่เกิน 6 เดือน และเพิ่งดูของเราที่แรก</t>
  </si>
  <si>
    <t xml:space="preserve">28/11/2024 ติดต่อไปทางคุณทราย(เก็จมาศ) ลค แจ้งว่าตอนนี้ยังคุยๆกันอยู่ เป็นช่วงที่กำลังหาข้อมูล ยังไม่ได้ไปดูที่ไหนเพิ่มเติม ช่วงนี้ไม่มีเวลา แจ้งไปแล้วว่าถ้าสนใจให้ติดต่อมาได้ตลอด อยากให้พาที่บ้านเข้ามาดูด้วย </t>
  </si>
  <si>
    <t>โทรเข้าเบอร์คุณเก็จมาศ ไม่รับสาย 8/1/2025 ไม่มีแพลนตัดสินใจ</t>
  </si>
  <si>
    <t>0924244198</t>
  </si>
  <si>
    <t>สาทรใต้</t>
  </si>
  <si>
    <t>พูลผล กรุ๊ป</t>
  </si>
  <si>
    <t>ถ.เอกมััย</t>
  </si>
  <si>
    <t>เซ็นทรัล</t>
  </si>
  <si>
    <t>คุณฝ้าย ขับรถฮอนด้า ซิตี้ ทำงานที่ บ.พูลผล กรุ๊ป สนใจห้อง 1 bed ขนาดเริ่มต้น ของโครงการ คุณฝ้ายเลี้ยงสุนัข1 ตัว พันธุ์ปอม และจะเป็นบ้านหลังที่สาม ภาย 2 ปีที่ผ่านมา คุณฝ้ายเช่าคอนโดอยู่ เปลี่ยนมา 2 ที่แล้ว เพราะอยู่ที่ไหนก็ยังไม่เจอที่ถูกใจ และยังไม่มั่นใจว่า ถ้าซื้อโครงการนี้ไป แล้วจะชอบไหม ช่วงนี้อยู่ในช่วงเก็บข้อมูล คุณฝ้ายดูห้อง 12A01 ราคา 5.1 ได้ส่วนลด 200K เหลือ 4.9 ลูกค้าเป็นราคาที่ดี เสนอให้ลูกค้าจองไว้เลย แต่คุณฝ้ายยังไม่สามารถตัดสินใจจองไว้ เพราะต้องกลับไปคุยกันกับครอบตัวก่อน และแจ้งว่า ตอนนี้ตนก็เช่าอยู่ และต้องผ่อนดาวน์ไปด้วย อาจจะต้องไปคำนวนเรื่อ่งเงินก่อน แปลนการตัดสินใจ อาจจะเป็นช่วงต้นปีหน้า เบื้องต้นลูกค้าขอใบเสนอราคากลับไปดูก่อน</t>
  </si>
  <si>
    <t>เปลี่ยนใจไม่ซื้อแล้ว จะเช่าอยู่ไปก่อน</t>
  </si>
  <si>
    <t>01 Dec 2024</t>
  </si>
  <si>
    <t>กิติพงษ์ นิลประภาพร</t>
  </si>
  <si>
    <t>0656929162</t>
  </si>
  <si>
    <t>การเงินและการลงทุน อสังหาริมทรัพย์ การท่องเที่ยว</t>
  </si>
  <si>
    <t xml:space="preserve">คุณยิมมากับคุณดาว บ้านอยู่พัฒนาการ คุณยินเป็นเจ้าของธุรกิจ ส่วนคุณดาวทำงานแถวอโศก ลูกค้าค่อนข้างเงียบ เหมือนทะเลาะกันมาก่อน มาดูเฉพาะห้อง2นอน เท่านั้น เพราะว่าเผื่อพ่อแม่มาหาจะได้มานอนได้ ลูกค้าอยากได้70ตร.ม.ขึ้นไป เซลล์เสนอ 93 ตร.ม. ที่ชั้น 2406และ2407 แจ้งว่าเป็นชั้นที่เราเพิ่งเปิดขาย จึงสามารถทำคอมบายได้ ลูกค้าไม่ต่อรางราคา และแจ้งว่าดูเทียบกับ rhythum ได้ขนาด 80 ตร.ม. ราคา 14 ล้าน ยังไม่ไ้ดต่อรองราคา แต่เห็นโครงการเราจาก FB และดูสวยดี จึงเข้ามาดู </t>
  </si>
  <si>
    <t xml:space="preserve">ยังไม่ตัดสินใจจองที่ไหน ยังไม่เจอที่ถูกใจมากขนาดนั้น แต่ถ้ามีโปรดีๆก็ลองแจ้งมาครับ แต่ผมไม่รีบตัดสินใจนะ </t>
  </si>
  <si>
    <t>24 Oct 2024</t>
  </si>
  <si>
    <t>คุณภาคภูมิ</t>
  </si>
  <si>
    <t>0801959998</t>
  </si>
  <si>
    <t>การเงินและการลงทุุน</t>
  </si>
  <si>
    <t>ลค.ผชมาคนเดียว ปัจจุบันอยู่คอนโดโซนลาดพร้าว นั่งgrab bike มา มองไว้อยู่อาศัยเอง 1 ห้องนอน  สนใจชั้นที่เลี้ยงสัตว์ได้ เพราะมีน้องหมาชิวาวา1ตัว อยากขยับขยายเข้ามาอยู่โซนนี้เพราะช่วงนี้ life style อยู่โซนนี้บ่อย เข้ามาดื่ม และบางวันมีเล่นดนตรีในโซนเอกมัยทองหล่อ และเทรดพวกหุ้นคริปโตเป็นหลัก วันนี้ลคตัดสินใจไม่ได้เพราะ ต้องไปคำนวนรอบของการเทรดหุ้นให้ดีก่อน ว่าจะดึงเงินออกมาใช้ได้เมื่อไหร่ และจะหนักไปไหม ขอตัดสินใจไม่เกินเดือนนี้ เสนอห้อง3010</t>
  </si>
  <si>
    <t>18/1/2/2024</t>
  </si>
  <si>
    <t>yannick</t>
  </si>
  <si>
    <t>0822230065</t>
  </si>
  <si>
    <t xml:space="preserve">ลูกค้าชาวต่างชาติ walk in เข้าชมโครงการ ทราบสื่อจาก website ผู้ชายเป็นชาวฝรั่งเศษ ผู้หญิงเป็นชาว มอรอกโค เพิ่งย้ายมาอยู่เมืองไทย ได้ 1 สัปดาห์ หาคอนโดขนาดใหญ่ไว้สำหรับอยู่เอง สนใจห้องคอมบาย 3 ห้องนอน ขนาด 127 ตรม เสนอ ชั้น 23 ราคา 25 ล้านบาท  ลูกค้าแจ้งว่าอยากมีส่วนร่วมในการออกแบบและปรับเปลี่ยนแปลนเอง และ จะมีแพลนตัดสินใจช่วง มกราคม กุมภาพันธ​์ 2568 เบื้องต้น ลูกค้า ได้แปลนห้อง และ ข้อมูลโครงการ และราคาที่ยังคอนเฟิร์มไป และหามีข้อมูลที่อยากถามเพิ่มเติม จะสอบถามมาทางไลน์ </t>
  </si>
  <si>
    <t>เกียรติศักดิ์ พัฒนดํารงเกียรติ</t>
  </si>
  <si>
    <t>0817499533</t>
  </si>
  <si>
    <t>kiathisak.ph@gmail.com</t>
  </si>
  <si>
    <t xml:space="preserve">คุณต้ามากับแฟน(LGBTQ) ขับรถเบนซ์มา เป็นเจ้าของกิจการ นำเข้าส่งออก และตอนนี้อยู่นิช ไพร์ด เพชรบุรี-ทองหล่อ เป็นเจ้าของ กำลังมองหาคอนโดใหม่เพื่อขยับขยายพื้นที่ใช้สอย อยากได้เป็น2ห้องนอน ในเส้นเอกมัย ทองหล่อเท่านั้น และมีถามถึงเรื่องส่วนลดพิเศษของลูกบ้านเก่า  เสนอห้อง2813 ให้ส่วนลดไป 3 แสน ลูกค้าขอกลับไปคุยกับแฟนก่อน เพราะมีดูเทียบกับ reference/rhythum/prrkทองหล่อ ลูกค้ายังไม่ต่อรองราคาเพิ่ม เนืองจากว่าถ้าจะเอาแน่นอนจะกลับมาต่อเองครับ </t>
  </si>
  <si>
    <t xml:space="preserve">ยังดูอยู่เรื่อยๆ </t>
  </si>
  <si>
    <t xml:space="preserve">16/1/2025 คุยกับแฟนแล้ว ขอขายที่เก่าให้ได้ก่อน </t>
  </si>
  <si>
    <t>เจนจิรา ศรีดี</t>
  </si>
  <si>
    <t>0855567898</t>
  </si>
  <si>
    <t xml:space="preserve">คุณมิ้มกับคุณเมจิ ขับรถยนต์toyotaมา เป็นเจ้าของธุรกิจผลติ OEM ขายต่างประเทศและทำธุรกิจมาเก็ตติ้ง คุณมิ้มเช่าห้องเพื่อนอยู่ที่นิช โมโน รามคำแหง  ตอนนี้สนใจอยากย้ายมาอยู่เส้นเอกมัย แต่ก้อยากได้โครงการที่พร้อมอยู่ หรือเสร็จภายในกลางปี 2568 เพราะไม่อยากจ่าย2ที่ ถ้าจะสนใจซื้อตรงนี้ก็ํอาจจะมองเป็นการลงทุนให้เช่า วันนี้เลยสนใจห้อง 31 ตร.ม. ในราคาที่ดีที่สุดของทางโครงการ แต่วันนี้ตัดสินใจไม่ได้เพราะะงในใจคือต้องการห้องพร้อมอยู่ก่อน จะไปดู the base เพชรบุรี </t>
  </si>
  <si>
    <t>ติดระยะเวลาการก่อสร้าง</t>
  </si>
  <si>
    <t>revisit</t>
  </si>
  <si>
    <t>m thonglor</t>
  </si>
  <si>
    <t>25/7 เสนอ ลค เรื่องจองและสัญญา ไม่ต้องผ่อนดาวน์ แต่ ลค แจ้งว่าไม่ซื้อคอนโดแล้ว ตัดสินใจเช่าอยู่ไปเรื่อยๆ</t>
  </si>
  <si>
    <t>Line OA 19/11/24</t>
  </si>
  <si>
    <t>บาหลีี</t>
  </si>
  <si>
    <t>เปรียบเทียบ rythym</t>
  </si>
  <si>
    <t>Walk-in 2024</t>
  </si>
  <si>
    <t xml:space="preserve">COUNTA ของ </t>
  </si>
  <si>
    <t>ตุลาคม</t>
  </si>
  <si>
    <t>พฤศจิกายน</t>
  </si>
  <si>
    <t>ตารางนัดหมายเดือนมกราคม 2568 โครงการ Niche Pride Ekkamai</t>
  </si>
  <si>
    <t>Week 13-19/01/2025</t>
  </si>
  <si>
    <t>จันทร์ 13</t>
  </si>
  <si>
    <t>อังคาร 14</t>
  </si>
  <si>
    <t>พุธ 15</t>
  </si>
  <si>
    <t>พฤหัสบดี 16</t>
  </si>
  <si>
    <t>ศุกร์ 17</t>
  </si>
  <si>
    <t>เสาร์ 18</t>
  </si>
  <si>
    <t>อาทิตย์ 19</t>
  </si>
  <si>
    <t>เวลานัดหมาย</t>
  </si>
  <si>
    <t>รวม</t>
  </si>
  <si>
    <t>Prospect</t>
  </si>
  <si>
    <t>Type/Unit</t>
  </si>
  <si>
    <t>Sales</t>
  </si>
  <si>
    <t>คุณ จูน</t>
  </si>
  <si>
    <t>12A07</t>
  </si>
  <si>
    <t>Week 20-26/01/2025</t>
  </si>
  <si>
    <t>จันทร์ 20</t>
  </si>
  <si>
    <t>อังคาร 21</t>
  </si>
  <si>
    <t>พุธ 22</t>
  </si>
  <si>
    <t>พฤหัสบดี 23</t>
  </si>
  <si>
    <t>ศุกร์ 24</t>
  </si>
  <si>
    <t>เสาร์ 25</t>
  </si>
  <si>
    <t>อาทิตย์ 26</t>
  </si>
  <si>
    <t>ตารางนัดหมายเดือนมกราคม-กุมภาพันธ์ 2568 โครงการ Niche Pride Ekkamai</t>
  </si>
  <si>
    <t>Week 27-02/02/2025</t>
  </si>
  <si>
    <t>จันทร์ 27</t>
  </si>
  <si>
    <t>อังคาร 28</t>
  </si>
  <si>
    <t>พุธ 29</t>
  </si>
  <si>
    <t>พฤหัสบดี 30</t>
  </si>
  <si>
    <t>ศุกร์ 31</t>
  </si>
  <si>
    <t>เสาร์ 1</t>
  </si>
  <si>
    <t>อาทิตย์ 2</t>
  </si>
  <si>
    <t>ตารางนัดหมายเดือนมีนาคม 2568 โครงการ Niche Pride Ekkamai</t>
  </si>
  <si>
    <t>Week 17-23 /03/2025</t>
  </si>
  <si>
    <t>จันทร์ 17</t>
  </si>
  <si>
    <t>อังคาร 18</t>
  </si>
  <si>
    <t>พุธ 19</t>
  </si>
  <si>
    <t>พฤหัสบดี 20</t>
  </si>
  <si>
    <t>ศุกร์ 21</t>
  </si>
  <si>
    <t>เสาร์ 22</t>
  </si>
  <si>
    <t>อาทิตย์ 23</t>
  </si>
  <si>
    <t>ตารางนัดหมายเดือนมีนาคม2568 โครงการ Niche Pride Ekkamai</t>
  </si>
  <si>
    <t>Week 24-30 /03/2025</t>
  </si>
  <si>
    <t>จันทร์ 24</t>
  </si>
  <si>
    <t>อังคาร 25</t>
  </si>
  <si>
    <t>พุธ 26</t>
  </si>
  <si>
    <t>พฤหัสบดี 27</t>
  </si>
  <si>
    <t>ศุกร์ 28</t>
  </si>
  <si>
    <t>เสาร์ 29</t>
  </si>
  <si>
    <t>อาทิตย์ 30</t>
  </si>
  <si>
    <t>ตารางนัดหมายเดือนเมษายน2568 โครงการ Niche Pride Ekkamai</t>
  </si>
  <si>
    <t>Week  31/03 - 6/4/25</t>
  </si>
  <si>
    <t>จันทร์ 31</t>
  </si>
  <si>
    <t>อังคาร 1</t>
  </si>
  <si>
    <t>พุธ 2</t>
  </si>
  <si>
    <t>พฤหัสบดี 3</t>
  </si>
  <si>
    <t>ศุกร์ 4</t>
  </si>
  <si>
    <t>เสาร์ 5</t>
  </si>
  <si>
    <t>อาทิตย์ 6</t>
  </si>
  <si>
    <t>Week  14/04 - 20/4/25</t>
  </si>
  <si>
    <t>จันทร์ 14</t>
  </si>
  <si>
    <t>อังคาร 15</t>
  </si>
  <si>
    <t>พุธ 16</t>
  </si>
  <si>
    <t>พฤหัสบดี 17</t>
  </si>
  <si>
    <t>ศุกร์ 18</t>
  </si>
  <si>
    <t>เสาร์ 19</t>
  </si>
  <si>
    <t>อาทิตย์ 20</t>
  </si>
  <si>
    <t>Week  21/04 - 27/4/25</t>
  </si>
  <si>
    <t>จันทร์ 21</t>
  </si>
  <si>
    <t>อังคาร 22</t>
  </si>
  <si>
    <t>พุธ 23</t>
  </si>
  <si>
    <t>พฤหัสบดี 24</t>
  </si>
  <si>
    <t>ศุกร์ 25</t>
  </si>
  <si>
    <t>เสาร์ 26</t>
  </si>
  <si>
    <t>อาทิตย์ 27</t>
  </si>
  <si>
    <t>Week  28/04 - 04/05/25</t>
  </si>
  <si>
    <t>จันทร์ 28</t>
  </si>
  <si>
    <t>อังคาร 29</t>
  </si>
  <si>
    <t>พุธ 30</t>
  </si>
  <si>
    <t>พฤหัสบดี 1</t>
  </si>
  <si>
    <t>ศุกร์ 2</t>
  </si>
  <si>
    <t>เสาร์ 3</t>
  </si>
  <si>
    <t>อาทิตย์ 4</t>
  </si>
  <si>
    <t>14.30-15.00</t>
  </si>
  <si>
    <t>Week  05/05/25 - 11/05/25</t>
  </si>
  <si>
    <t>จันทร์ 5</t>
  </si>
  <si>
    <t>อังคาร 6</t>
  </si>
  <si>
    <t>พุธ 7</t>
  </si>
  <si>
    <t>พฤหัสบดี 8</t>
  </si>
  <si>
    <t>ศุกร์ 9</t>
  </si>
  <si>
    <t>เสาร์ 10</t>
  </si>
  <si>
    <t>อาทิตย์ 11</t>
  </si>
  <si>
    <t>Week  12/05/25 - 18/05/25</t>
  </si>
  <si>
    <t>จันทร์ 12</t>
  </si>
  <si>
    <t>อังคาร 13</t>
  </si>
  <si>
    <t>พุธ 14</t>
  </si>
  <si>
    <t>พฤหัสบดี 15</t>
  </si>
  <si>
    <t>ศุกร์ 16</t>
  </si>
  <si>
    <t>เสาร์ 17</t>
  </si>
  <si>
    <t>อาทิตย์ 18</t>
  </si>
  <si>
    <t>Week  19/05/25 - 25/05/25</t>
  </si>
  <si>
    <t>จันทร์ 19</t>
  </si>
  <si>
    <t>อังคาร 20</t>
  </si>
  <si>
    <t>พุธ 21</t>
  </si>
  <si>
    <t>พฤหัสบดี 22</t>
  </si>
  <si>
    <t>ศุกร์ 23</t>
  </si>
  <si>
    <t>เสาร์ 24</t>
  </si>
  <si>
    <t>อาทิตย์ 25</t>
  </si>
  <si>
    <t>Week  26/05/25 - 1/07/2025</t>
  </si>
  <si>
    <t>จันทร์ 26</t>
  </si>
  <si>
    <t>อังคาร 27</t>
  </si>
  <si>
    <t>พุธ 28</t>
  </si>
  <si>
    <t>พฤหัสบดี 29</t>
  </si>
  <si>
    <t>ศุกร์ 30</t>
  </si>
  <si>
    <t>เสาร์ 31</t>
  </si>
  <si>
    <t>อาทิตย์ 1</t>
  </si>
  <si>
    <t>Week  2/06/2025 - 8/06/2025</t>
  </si>
  <si>
    <t>จันทร์ 2</t>
  </si>
  <si>
    <t>อังคาร 3</t>
  </si>
  <si>
    <t>พุธ 4</t>
  </si>
  <si>
    <t>พฤหัสบดี 5</t>
  </si>
  <si>
    <t>ศุกร์ 6</t>
  </si>
  <si>
    <t>เสาร์ 7</t>
  </si>
  <si>
    <t>อาทิตย์ 8</t>
  </si>
  <si>
    <t>14.00/16.00</t>
  </si>
  <si>
    <t>Week  9/06/2025 - 15/06/2025</t>
  </si>
  <si>
    <t>จันทร์ 9</t>
  </si>
  <si>
    <t>อังคาร 8</t>
  </si>
  <si>
    <t>พุธ 10</t>
  </si>
  <si>
    <t>พฤหัสบดี 11</t>
  </si>
  <si>
    <t>ศุกร์ 12</t>
  </si>
  <si>
    <t>เสาร์ 13</t>
  </si>
  <si>
    <t>อาทิตย์ 14</t>
  </si>
  <si>
    <t>TBC</t>
  </si>
  <si>
    <t>Week  16/06/2025 - 22/06/2025</t>
  </si>
  <si>
    <t>จันทร์ 16</t>
  </si>
  <si>
    <t>อังคาร 17</t>
  </si>
  <si>
    <t>พุธ 18</t>
  </si>
  <si>
    <t>พฤหัสบดี 19</t>
  </si>
  <si>
    <t>ศุกร์ 20</t>
  </si>
  <si>
    <t>เสาร์ 21</t>
  </si>
  <si>
    <t>อาทิตย์ 22</t>
  </si>
  <si>
    <t>TOTAL</t>
  </si>
  <si>
    <t xml:space="preserve">Date </t>
  </si>
  <si>
    <t>Online</t>
  </si>
  <si>
    <t>Offline</t>
  </si>
  <si>
    <t>Total</t>
  </si>
  <si>
    <t>Total Register</t>
  </si>
  <si>
    <t>Total Inbox</t>
  </si>
  <si>
    <t>Total Walk-in</t>
  </si>
  <si>
    <t>ว/ด/ป</t>
  </si>
  <si>
    <t>Web Con</t>
  </si>
  <si>
    <t>Gen</t>
  </si>
  <si>
    <t>SEM</t>
  </si>
  <si>
    <t>Kol</t>
  </si>
  <si>
    <t>FB</t>
  </si>
  <si>
    <t>Walk-in</t>
  </si>
  <si>
    <t>Grand Total</t>
  </si>
  <si>
    <t>super dashboard</t>
  </si>
  <si>
    <t>ลีดGenที่ไม่ออโต้เข้าระบบ</t>
  </si>
  <si>
    <t>mail</t>
  </si>
  <si>
    <t>รายละเอียด</t>
  </si>
  <si>
    <t>ธนภัทร แสงสุข</t>
  </si>
  <si>
    <t>096 035 7139</t>
  </si>
  <si>
    <t>mwncrf1998@gmail.com</t>
  </si>
  <si>
    <t>12/10 ปิดเครื่อง 10.31</t>
  </si>
  <si>
    <t>คะนอง ไชยพิมพ์</t>
  </si>
  <si>
    <t>062 347 7914</t>
  </si>
  <si>
    <t>มือกดไปโดน</t>
  </si>
  <si>
    <t>ตรินโชค</t>
  </si>
  <si>
    <t>085 412 2423</t>
  </si>
  <si>
    <t>trinchok2424@gmail.com</t>
  </si>
  <si>
    <t>ปิดเครื่อง 10.32</t>
  </si>
  <si>
    <t>ปิดเครื่อง 15.23</t>
  </si>
  <si>
    <t>Sunthorn Saekim</t>
  </si>
  <si>
    <t>081 943 5352</t>
  </si>
  <si>
    <t>ssaekim677@gmail.co</t>
  </si>
  <si>
    <t>12/10 ไม่รับสาย10.32</t>
  </si>
  <si>
    <t>Chaleeporn Pongtankul</t>
  </si>
  <si>
    <t>091 879 6649</t>
  </si>
  <si>
    <t>chaleepornpongtankul@yahoo.com</t>
  </si>
  <si>
    <t>ไม่สนใจ</t>
  </si>
  <si>
    <t>096 962 1890</t>
  </si>
  <si>
    <t>ซ้ำใน Lead</t>
  </si>
  <si>
    <t>เจอกันอีกที มีดีแน่นอน</t>
  </si>
  <si>
    <t>080 941 9902</t>
  </si>
  <si>
    <t>uiluilbrovengappleid@gmail.com</t>
  </si>
  <si>
    <t>13/10 ไม่รับสาย11.48</t>
  </si>
  <si>
    <t>เชาวฤทธิ์ อิ่มบุญสุ</t>
  </si>
  <si>
    <t>ballchaovaritaimboonsu@gmail.com</t>
  </si>
  <si>
    <t>ไม่มีหมายเลข</t>
  </si>
  <si>
    <t>สิงโต สิงโต</t>
  </si>
  <si>
    <t>088 915 0978</t>
  </si>
  <si>
    <t>khanangnit1987@gmail.com</t>
  </si>
  <si>
    <t>17/10/2024 ไม่รับสาย 16.37</t>
  </si>
  <si>
    <t>ลงทุน ให้เช่า อยากได้ห้อง fully fur ของคุณไม่มี ฉันไม่สนใจ</t>
  </si>
  <si>
    <t>แอ๊ด คนบ้านนา</t>
  </si>
  <si>
    <t xml:space="preserve">เบอร์เสีย </t>
  </si>
  <si>
    <t>อมรศักดิ์ จิตรหาญ</t>
  </si>
  <si>
    <t>aomaom99aomaom77@gmail.com</t>
  </si>
  <si>
    <t>วิษณุ ฤทธิ์หาญ</t>
  </si>
  <si>
    <t>065 409 7364</t>
  </si>
  <si>
    <t>wisanurithan1992@gamil.com</t>
  </si>
  <si>
    <t>17/10/2024 ไม่รับสาย 16.38</t>
  </si>
  <si>
    <t>ไม่รับสาย 15.26</t>
  </si>
  <si>
    <t>Sayid Abduramarn Usman</t>
  </si>
  <si>
    <t>080 813 6417</t>
  </si>
  <si>
    <t>donromanu@gmail.com</t>
  </si>
  <si>
    <t>ธนชัย เส็งบางยาง</t>
  </si>
  <si>
    <t>097 061 1474</t>
  </si>
  <si>
    <t>Thara454545@gmail.com</t>
  </si>
  <si>
    <t>กดผิด เข้าไปในแอพน้ำมันเครื่องแล้วเด้งเข้า</t>
  </si>
  <si>
    <t>กนกวรรณ ปลื้ม</t>
  </si>
  <si>
    <t>080 223 6810</t>
  </si>
  <si>
    <t>noonsom.090907@gmail.com</t>
  </si>
  <si>
    <t>17/10/2024 ไม่รับสาย 16.39</t>
  </si>
  <si>
    <t>คงศักดิ์บุญตา บุญตา</t>
  </si>
  <si>
    <t>064 408 5373</t>
  </si>
  <si>
    <t>buytakhngsakdi@gmail.com</t>
  </si>
  <si>
    <t>22/10 ปิดเครื่อง</t>
  </si>
  <si>
    <t>amintra70@gmail.com</t>
  </si>
  <si>
    <t>อิทธิพล บุญประเสริฐ์ ภิชิตาบุญประเสริฐ์</t>
  </si>
  <si>
    <t>095 056 0250</t>
  </si>
  <si>
    <t>jarinporn508@gmail.com</t>
  </si>
  <si>
    <t>ไม่มีหมายเลขที่ท่านเรียก</t>
  </si>
  <si>
    <t>บัวขาว ทุ่งเขียว</t>
  </si>
  <si>
    <t>082 127 1325</t>
  </si>
  <si>
    <t>bawkhawthungkheiyw@gmail.com</t>
  </si>
  <si>
    <t>ไม่่ได้สนใจ ไม่ได้ลงทะเบียน</t>
  </si>
  <si>
    <t>ณัฏฐพร ทูลแสงงาม</t>
  </si>
  <si>
    <t>shucreamp@gmail.com</t>
  </si>
  <si>
    <t>ไม่ได้สนใจ</t>
  </si>
  <si>
    <t>Mint Raschadaphorn</t>
  </si>
  <si>
    <t>inklao8956@gmail.com</t>
  </si>
  <si>
    <t>17/10/2024 ปิดเครื่อง16.40</t>
  </si>
  <si>
    <t>15.27 ปิดเครื่อง</t>
  </si>
  <si>
    <t>โทรไปแล้วสัญญาณไม่ดีเลย ลคบอกให้ติดต่อใหม่อีกที</t>
  </si>
  <si>
    <t>Sanjay Manocha</t>
  </si>
  <si>
    <t>081 848 5720</t>
  </si>
  <si>
    <t>smanochabk@gmail.com</t>
  </si>
  <si>
    <t>โทรไม่ติด 15.19</t>
  </si>
  <si>
    <t>Yong Yong</t>
  </si>
  <si>
    <t>yong0712@hotmail.co.th</t>
  </si>
  <si>
    <t>ไม่สะดวกคุย 12.05</t>
  </si>
  <si>
    <t>เกินงบตั้งงบไม่เกิน 2mb</t>
  </si>
  <si>
    <t>Gh Oi</t>
  </si>
  <si>
    <t>goi149279@gmail.com</t>
  </si>
  <si>
    <t>Aun AT Carcare</t>
  </si>
  <si>
    <t>089 888 1856</t>
  </si>
  <si>
    <t>omphotkub1985@gmail.com</t>
  </si>
  <si>
    <t>ไม่รับสาย 15.20</t>
  </si>
  <si>
    <t>เอก ตะวันตกรวมเพื่อน</t>
  </si>
  <si>
    <t>092 866 3199</t>
  </si>
  <si>
    <t>chatchai06052523@gmail.com</t>
  </si>
  <si>
    <t>22/10 ไม่รับสาย11.56</t>
  </si>
  <si>
    <t>ไม่ได้ลงสงสัยหลานเล่นโทรศัพท์</t>
  </si>
  <si>
    <t>ธิติ มุสิกรัตน์</t>
  </si>
  <si>
    <t>thiti.adapt@gmail.com</t>
  </si>
  <si>
    <t>อีก 2 ชม ให้โทรหาใหม่ กำลังติดงาน</t>
  </si>
  <si>
    <t>ทัชนัย ธันวสิริ</t>
  </si>
  <si>
    <t>thachanailala@hotmail.com</t>
  </si>
  <si>
    <t>ไม่รับสาย 15.21</t>
  </si>
  <si>
    <t>ไม่ได้ลงทะเบียนเข้ามา มีคนติดต่อเข้ามาเยอะเลย</t>
  </si>
  <si>
    <t>คือติ้ว ต้องรู้ไหม</t>
  </si>
  <si>
    <t>097 980 3464</t>
  </si>
  <si>
    <t>ufoalian@hotmail.com</t>
  </si>
  <si>
    <t>ไม่สนใจแล้ว ไม่ได้มองหาคอนโด 11.57</t>
  </si>
  <si>
    <t>Prapa Wongwisanupong</t>
  </si>
  <si>
    <t>lek.prapa2499@gmail.com</t>
  </si>
  <si>
    <t>Danai Bunmek</t>
  </si>
  <si>
    <t>096 875 7601</t>
  </si>
  <si>
    <t>kiki254242@gmail.com</t>
  </si>
  <si>
    <t>รักฟ้า หมดใจ</t>
  </si>
  <si>
    <t>max354202@gmail.com</t>
  </si>
  <si>
    <t>แจ้งว่าไม่สนใจซื้อคอนโด</t>
  </si>
  <si>
    <t>เมธี ดวนดี</t>
  </si>
  <si>
    <t>084 986 7122</t>
  </si>
  <si>
    <t>may_daundee651@hotmail.com</t>
  </si>
  <si>
    <t>ทองสุขธงโสม</t>
  </si>
  <si>
    <t>645886hfsafg@gmail.com</t>
  </si>
  <si>
    <t>นายวินิตย์ ขันดี</t>
  </si>
  <si>
    <t>093 198 8671</t>
  </si>
  <si>
    <t>vinet1402vi@gmail.com</t>
  </si>
  <si>
    <t>Mevrouw Aom</t>
  </si>
  <si>
    <t>Jatuporn@epises.com</t>
  </si>
  <si>
    <t>ณัฐวดี ทบประดิษฐ์</t>
  </si>
  <si>
    <t>happy96693@gmail.com</t>
  </si>
  <si>
    <t>Aung Nay Lin</t>
  </si>
  <si>
    <t>nnaayy456654@gmail.com</t>
  </si>
  <si>
    <t>อายิง สงกรานต์</t>
  </si>
  <si>
    <t>099 397 6864</t>
  </si>
  <si>
    <t>kran.17@gmail.com</t>
  </si>
  <si>
    <t>กัน ครับ</t>
  </si>
  <si>
    <t>082 880 1562</t>
  </si>
  <si>
    <t>bannawat019@gmail.com</t>
  </si>
  <si>
    <t>Prato Sharezaza</t>
  </si>
  <si>
    <t>075 533300</t>
  </si>
  <si>
    <t>sharezazaprato70@gmail.com</t>
  </si>
  <si>
    <t>Chirawan Diskul</t>
  </si>
  <si>
    <t>kaychirawan@gmail.com</t>
  </si>
  <si>
    <t>นวพล กะติยะกุล</t>
  </si>
  <si>
    <t>080 968 0609</t>
  </si>
  <si>
    <t>nvpl249945@gmail.com</t>
  </si>
  <si>
    <t>เอ็กซ์ สารโท</t>
  </si>
  <si>
    <t>094 549 9573</t>
  </si>
  <si>
    <t>npax2758@gmail.com</t>
  </si>
  <si>
    <t>Tanyamai Mai</t>
  </si>
  <si>
    <t>ศุภวรรณ พุ้มส้ม</t>
  </si>
  <si>
    <t>วินัย สุขแจ่ม</t>
  </si>
  <si>
    <t>084 161 9075</t>
  </si>
  <si>
    <t>winaysukhcaem7@gmail.com</t>
  </si>
  <si>
    <t>096 324 6313</t>
  </si>
  <si>
    <t xml:space="preserve">what app </t>
  </si>
  <si>
    <t>มิน</t>
  </si>
  <si>
    <t>ชื่อ-นามสกุล</t>
  </si>
  <si>
    <t>เบอร์โทร</t>
  </si>
  <si>
    <t xml:space="preserve">สุวิทย์ โรจน์ดรงค์กุล </t>
  </si>
  <si>
    <t>081-914-9070</t>
  </si>
  <si>
    <t>เป็นน้องชายคุณสมศักดิ์ กรรมการ Priv Dev. ซึ่งเป็นบริษัทของ asset wise เชิญลูกค้าให้มาวันที่ 25/8/2024 แจ้งรายละเอียกคร่าวๆ ลค แจ้งว่า นึกว่าเริ่มต้นสัก 140,000 ก็เลยเข้ามาดู</t>
  </si>
  <si>
    <t>อรรจน์คเณศร์ สอนอิ่ม</t>
  </si>
  <si>
    <t>087-742-9855</t>
  </si>
  <si>
    <t>คุณอ๋อมแอ๋ม มองหาคอนโดโซนเอกมัยทองหล่อ ดูมาแล้วหลายโครงการ อยากได้โครงการที่เข้าอยู่ได่ช่วงปลายปีนี้ สนใจห้อง 1bed บ้านอยู่แถวโซนเพชรบุรี แจ้งให้เข้าชม 25/8 แต่ไม่สะดวก เลยจะนัดเข้ามาวันอื่น</t>
  </si>
  <si>
    <t>ศศิมาภรณ์ ยาอุด</t>
  </si>
  <si>
    <t>062-6144173</t>
  </si>
  <si>
    <t xml:space="preserve">ลค.ผญ มากัน2คน ขับรถ CHR แจ้งว่าสนใจลงทุน 1 ห้องนอน ถ้าได้วันเข้าชมโครงการโทรมาแจ้ง </t>
  </si>
  <si>
    <t>คุณแอ้ม</t>
  </si>
  <si>
    <t>ID LINE</t>
  </si>
  <si>
    <t>ลค.ผญ เป็นทอมๆ ชับ CHR สนใจดูอยู่เอง ไม่ได้ให้เบอร์ แจ้งติดต่อผ่านทางไลน์</t>
  </si>
  <si>
    <t>คุุณวันชัย (พี่อ๊อก)</t>
  </si>
  <si>
    <t>พี่อ๊อก ผชมาคนเดียว ขับ ออดี้ป้ายแดง ปัจจุบันอยู่ c ekkamai ปัจจุบันอยู่ห้อง 72 ตร.ม. ต้องการไซส์ห้องที่ใหญ่กว่านี้ ประมาณ 100 ตร.ม. ขึ้น งบไมาเกิน 15 ลบ. คุ้นชินทำเลตรงนี้ เพราะทำงานตรงทองหล่อ อยู่แถวนี้มาประมาน 4 ปีแล้ว</t>
  </si>
  <si>
    <t>คุณปริญ</t>
  </si>
  <si>
    <t xml:space="preserve">อยู่ hampton ทองหล่อ10 อยู่แล้ว อยากได้เป็นทรัพย์สินเพิ่มเติม มองหา 35 และ 100 ตร.ม. ขึ้นไป งบ10ล้าน </t>
  </si>
  <si>
    <t>นัดเข้าชมโครงการวันเสาร์ที่21/9/024 14.00 ไม่ไ้ดขับรถมา</t>
  </si>
  <si>
    <t>1/10/2024 ไม่รับสาย</t>
  </si>
  <si>
    <t>Lead จากทีม Intersale</t>
  </si>
  <si>
    <t>Tel.</t>
  </si>
  <si>
    <t>Sale</t>
  </si>
  <si>
    <t>ณิชาภา บัวเพชร</t>
  </si>
  <si>
    <t>ไม่รับสาย12.40</t>
  </si>
  <si>
    <t>17/10/2024 ไม่รับสาย 13.31</t>
  </si>
  <si>
    <t>Warawut kongcha</t>
  </si>
  <si>
    <t>ไม่มีสัญญานตอบรับจากหมายเลขที่คุณเรียก</t>
  </si>
  <si>
    <t>Yathurshanan Rajkumar</t>
  </si>
  <si>
    <t>Pakorn Nakorn</t>
  </si>
  <si>
    <t>ลีดไม่ได้คุณภาพ</t>
  </si>
  <si>
    <t>โครงการ : TAOP - นิช ไพรด์ เตาปูน - อินเตอร์เชนจ์</t>
  </si>
  <si>
    <t>walk ทั้งหมด (ตัดที่จองแล้ว)</t>
  </si>
  <si>
    <t>นายพิพัฒน์ อเนกศิริพงศ์</t>
  </si>
  <si>
    <t>0863179057</t>
  </si>
  <si>
    <t xml:space="preserve">ไม่สนใจคอนโดแล้ว </t>
  </si>
  <si>
    <t>นายสุเมธ อาธิวิจิตร</t>
  </si>
  <si>
    <t>0813583751</t>
  </si>
  <si>
    <t>a</t>
  </si>
  <si>
    <t>นางวิภา จินดานุวัฒน์</t>
  </si>
  <si>
    <t>0818318979</t>
  </si>
  <si>
    <t>ไม่สนใจ ตอนนี้อสังหาไม่ค่อยดี ไม่กล้าลงทุนที่ไหนเลย</t>
  </si>
  <si>
    <t>นายพิชาน เหลืองบริสุทธิ์</t>
  </si>
  <si>
    <t>0952906563</t>
  </si>
  <si>
    <t>นายสวัสดิภาพ วงศ์ถาวร</t>
  </si>
  <si>
    <t>0813854616</t>
  </si>
  <si>
    <t>นายณัฎฐ์ ธารพิเชฐ</t>
  </si>
  <si>
    <t>0956758838</t>
  </si>
  <si>
    <t>ไม่สนใจ พึ่งซื้อไป 14.07</t>
  </si>
  <si>
    <t>นางสาวเปมิกา หิรัญกฤษฎิ์</t>
  </si>
  <si>
    <t>0617872828</t>
  </si>
  <si>
    <t>เบอร์ยังไม่เปิดใช้บริการ</t>
  </si>
  <si>
    <t>นางสาวสาธิยา พรหมแหร่ม</t>
  </si>
  <si>
    <t>0946738417</t>
  </si>
  <si>
    <t>นางสาวสวิชญา สิงห์สีโว</t>
  </si>
  <si>
    <t>0902433382</t>
  </si>
  <si>
    <t>นางสาวดลพร</t>
  </si>
  <si>
    <t>0659461964</t>
  </si>
  <si>
    <t>ไม่รับสาย 13.28</t>
  </si>
  <si>
    <t xml:space="preserve"> ไม่สนใจ </t>
  </si>
  <si>
    <t>นายเอกชัย เกตุสุนทร</t>
  </si>
  <si>
    <t>0909754025</t>
  </si>
  <si>
    <t>นายเสรี ศรีสุมิตร</t>
  </si>
  <si>
    <t>0896257633</t>
  </si>
  <si>
    <t>เบอร์พัง</t>
  </si>
  <si>
    <t>นายวิวรรธ แซ่ลิ้ม</t>
  </si>
  <si>
    <t>0864042449</t>
  </si>
  <si>
    <t>ไม่สนใจทำเลเอกมัย</t>
  </si>
  <si>
    <t>นายวันวินท์ บุญเวชธนวงศ์</t>
  </si>
  <si>
    <t>0990329987</t>
  </si>
  <si>
    <t>นางสาวพรกนก พิศิษฎ์อมรวงศ์</t>
  </si>
  <si>
    <t>0842837345</t>
  </si>
  <si>
    <t>เลขหมายนี้ระงับการใช้งาน</t>
  </si>
  <si>
    <t>นางสาวกรพินธุ์ พิมาพันศรี</t>
  </si>
  <si>
    <t>0863434045</t>
  </si>
  <si>
    <t>นางสาววชิราภา ลิมบิสวัสวดิ์</t>
  </si>
  <si>
    <t>0649342622</t>
  </si>
  <si>
    <t>นางสาวรวิปรียา มุณีศรี</t>
  </si>
  <si>
    <t>0914618526</t>
  </si>
  <si>
    <t>นางสาวนวรัตน์ บุญธรรม</t>
  </si>
  <si>
    <t>0990783866</t>
  </si>
  <si>
    <t>ไม่รับสาย 12.14</t>
  </si>
  <si>
    <t>18/8/2024 ตัดสาย 14.16</t>
  </si>
  <si>
    <t>นางสาวสายปัญญา บุญเกิด</t>
  </si>
  <si>
    <t>0636299692</t>
  </si>
  <si>
    <t>นางวรรณศรี แจ้งศรีวงศ์</t>
  </si>
  <si>
    <t>0810404697</t>
  </si>
  <si>
    <t xml:space="preserve">ปิดเครื่อง / </t>
  </si>
  <si>
    <t>นางสาวณัชชา บุญธรรม</t>
  </si>
  <si>
    <t>0841189115</t>
  </si>
  <si>
    <t>ขอข้อมูลโครงการ ไม่สะดวกบอกไลน์ แอดไลน์เรียบร้อย</t>
  </si>
  <si>
    <t>นายชุติพันธ์ุ บุญชม</t>
  </si>
  <si>
    <t>0887824629</t>
  </si>
  <si>
    <t>นายจอร์จ เคดารี</t>
  </si>
  <si>
    <t>0818279304</t>
  </si>
  <si>
    <t>นายสมจินต์ คณฑา</t>
  </si>
  <si>
    <t>0935696329</t>
  </si>
  <si>
    <t>นายวุฒิโชติ แสนคำวรษา</t>
  </si>
  <si>
    <t>0891238475</t>
  </si>
  <si>
    <t>นายมโนพัศ ตามภักดีพานิชน์</t>
  </si>
  <si>
    <t>0924264287</t>
  </si>
  <si>
    <t>นางสาวภัทฐิตา สายแวว</t>
  </si>
  <si>
    <t>0823959055</t>
  </si>
  <si>
    <t>นายกุลชาติ พันธุวรกุล</t>
  </si>
  <si>
    <t>0842247779</t>
  </si>
  <si>
    <t>นายภัคภูวินทร์ อิทธิวรารัศมิ์</t>
  </si>
  <si>
    <t>0919514265</t>
  </si>
  <si>
    <t>ไม่รับสาย 14.33 / ไม่ได้สนใจเอกมัย</t>
  </si>
  <si>
    <t>นายพชรนน กฤตธิยากรณ์</t>
  </si>
  <si>
    <t>0869569665</t>
  </si>
  <si>
    <t xml:space="preserve">ไม่สนใจ </t>
  </si>
  <si>
    <t>นายวรพล รัตนวราห</t>
  </si>
  <si>
    <t>0946626563</t>
  </si>
  <si>
    <t>นายเสฏฐพัตณ์ ลักษณะศิริ</t>
  </si>
  <si>
    <t>0642896596</t>
  </si>
  <si>
    <t xml:space="preserve">ไม่รับสาย 14.34 </t>
  </si>
  <si>
    <t>ไม่รับสาย 12.08 18/8 ไม่รับสาย 12.38</t>
  </si>
  <si>
    <t>นางสาวอรฤทัย จันทร์แจ่มศรี</t>
  </si>
  <si>
    <t>0972525508</t>
  </si>
  <si>
    <t xml:space="preserve">ไม่สนใจ มองหาที่ใกล้รถไฟฟ้า ไม่เกิน 1 กม </t>
  </si>
  <si>
    <t>นางสาวณิชา อำนาจรัตน์</t>
  </si>
  <si>
    <t>0882378014</t>
  </si>
  <si>
    <t>นายธานินทร์ สืบสุรีย์กุล</t>
  </si>
  <si>
    <t>0826446446</t>
  </si>
  <si>
    <t>นางสาวจุฑามาศ จิวะสิทธิชัยกุล</t>
  </si>
  <si>
    <t>0867058611</t>
  </si>
  <si>
    <t>นายสุรเดช วิธิศิลป์</t>
  </si>
  <si>
    <t>0863443048</t>
  </si>
  <si>
    <t>นายปัญญวิชญ์ พละศูนย์</t>
  </si>
  <si>
    <t>0899173777</t>
  </si>
  <si>
    <t xml:space="preserve">ไม่่สะดวกคุย ติดต่ออีกที 16.00 น. แอดไลน์ลูกค้าเรียบร้อย </t>
  </si>
  <si>
    <t>นายวิบูลย์ ลีพัฒนากิจ</t>
  </si>
  <si>
    <t>0814396899</t>
  </si>
  <si>
    <t>ไม่รับสาย 14.20</t>
  </si>
  <si>
    <t>ไม่รับสาย 12.15</t>
  </si>
  <si>
    <t>ไม่รับสาย 14.16</t>
  </si>
  <si>
    <t>นางสาวอนิลทิตา กลิ่นหอม</t>
  </si>
  <si>
    <t>0991424498</t>
  </si>
  <si>
    <t>นางสาวปริยาภรณ์ ศุภธนาทรัพย์</t>
  </si>
  <si>
    <t>0954965456</t>
  </si>
  <si>
    <t>นายปรัชญกร สายเชื้อ</t>
  </si>
  <si>
    <t>0854982558</t>
  </si>
  <si>
    <t>นางสาวนพวรรณ วงค์สวัสดิ์</t>
  </si>
  <si>
    <t>0825565426</t>
  </si>
  <si>
    <t>นายจิรกร กสิกรรมไพบูลย์</t>
  </si>
  <si>
    <t>0834145495</t>
  </si>
  <si>
    <t>ไม่่สนใจ แจ้งว่าเกินงบ</t>
  </si>
  <si>
    <t>นางสาวภัคนันท สันตวัตร์</t>
  </si>
  <si>
    <t>0992353264</t>
  </si>
  <si>
    <t>ไม่สนใจแล้วตัดสาย</t>
  </si>
  <si>
    <t>นางสาวภัทราพร ชื่นบุญ</t>
  </si>
  <si>
    <t>0614455541</t>
  </si>
  <si>
    <t>รับแล้วตัดสาย</t>
  </si>
  <si>
    <t>ไม่รับสาาย</t>
  </si>
  <si>
    <t>นางสาวเพ็ญประภา ใสขาว</t>
  </si>
  <si>
    <t>0831820368</t>
  </si>
  <si>
    <t>ไม่สนใจ ทำเลนี้</t>
  </si>
  <si>
    <t>นายจักรกฤษณ์ เรืองทิพย์</t>
  </si>
  <si>
    <t>0979299990</t>
  </si>
  <si>
    <t>ไม่รับสาย 14.29</t>
  </si>
  <si>
    <t>ซื้อคอนโดอื่นไปแล้ว</t>
  </si>
  <si>
    <t>นางสาวณัฐชยา ต้นฤดี</t>
  </si>
  <si>
    <t>0905645615</t>
  </si>
  <si>
    <t>ไม่สนใจเอกมัย</t>
  </si>
  <si>
    <t>Lukpla / pare</t>
  </si>
  <si>
    <t>ซื้อตรงพระราม 9 ไปแล้ว noble มองหาทำเบที่ใกล้รถไฟฟ้า 2 กม ผมว่ามันไกลไป</t>
  </si>
  <si>
    <t>นางสาวศิรกัญญา รัตนวิไล</t>
  </si>
  <si>
    <t>0814419493</t>
  </si>
  <si>
    <t>นางสาวภัทราภรณ์ ชันภูมิรต</t>
  </si>
  <si>
    <t>0636696359</t>
  </si>
  <si>
    <t>นางสาวสุทธิดา ช่างปั้น</t>
  </si>
  <si>
    <t>0813616551</t>
  </si>
  <si>
    <t>ขอข้อมูลโครงการทางไลน์ ดูอยู่เอง 1 ห้องนอน ไม่ได้ใช้รถ  / ไม่สนใจแล้ว เกินงบ</t>
  </si>
  <si>
    <t>นายสุรพงศ์ ธนภากุล</t>
  </si>
  <si>
    <t>0818015257</t>
  </si>
  <si>
    <t>นางสาววัลลภา พลศิลาอาจ</t>
  </si>
  <si>
    <t>0886703443</t>
  </si>
  <si>
    <t>นางสาวพิมพิมล เลิศวงศ์ชัย</t>
  </si>
  <si>
    <t>0619929363</t>
  </si>
  <si>
    <t xml:space="preserve">ไม่่รับสาย 14.49 </t>
  </si>
  <si>
    <t>ไม่รับสาย 12.25 18/8 ไม่รับสาย 12.37</t>
  </si>
  <si>
    <t>นางสาวตูน .</t>
  </si>
  <si>
    <t>0992514245</t>
  </si>
  <si>
    <t>นางสาวบุษราพร เปลื้องแสง</t>
  </si>
  <si>
    <t>0865365416</t>
  </si>
  <si>
    <t>นายอ้น .</t>
  </si>
  <si>
    <t>0839105363</t>
  </si>
  <si>
    <t>พูดไม่จบตัดสายทิ้ง</t>
  </si>
  <si>
    <t>นายวรุฒ พจน์ศิลปชัย</t>
  </si>
  <si>
    <t>0622467890</t>
  </si>
  <si>
    <t>นายสุนทร กระตุฤกษ์</t>
  </si>
  <si>
    <t>0819099870</t>
  </si>
  <si>
    <t>ไม่สามารถติดต่อเลขหมายปลายทางได้</t>
  </si>
  <si>
    <t>นางสาวกรรณิการ์ ใจยิ้ม</t>
  </si>
  <si>
    <t>0991426532</t>
  </si>
  <si>
    <t>โทรไม่ติด / 16/8 ไม่สนใจ ซื้อแล้วแถวเตาปูน</t>
  </si>
  <si>
    <t>นายวรพล กิจปรีชาวนิช</t>
  </si>
  <si>
    <t>0819017887</t>
  </si>
  <si>
    <t>นายบี -</t>
  </si>
  <si>
    <t>0936584713</t>
  </si>
  <si>
    <t>หมายเลขที่ท่านเรียกไม่สามารถติดต่อได้</t>
  </si>
  <si>
    <t>นายศรัณย์ ยิ้มแฉล้ม</t>
  </si>
  <si>
    <t>0618209295</t>
  </si>
  <si>
    <t>ดูลงทุน 1 ห้องนอน  ให้แอดไลน์ส่งข้อมูลโครงการ / แอดไปแล้วแต่ลูกค้ายังไม่ตอบ</t>
  </si>
  <si>
    <t>นายดนุสรณ์ ทิพจร</t>
  </si>
  <si>
    <t>0910719370</t>
  </si>
  <si>
    <t>ไม่ใช่คุณดนุสรณ์</t>
  </si>
  <si>
    <t>นายก่อกานต์ เมธาลักษณ์</t>
  </si>
  <si>
    <t>0873464594</t>
  </si>
  <si>
    <t>นายวุฒิไชย ทวงคำ</t>
  </si>
  <si>
    <t>0819221099</t>
  </si>
  <si>
    <t>นายกิตติวุฒิ -</t>
  </si>
  <si>
    <t>0634463040</t>
  </si>
  <si>
    <t>ไม่รับสาย 14.59</t>
  </si>
  <si>
    <t>ได้คอนโดแล้วครับ</t>
  </si>
  <si>
    <t>นายธนเดช รัชนีกร ณ อยุธยา</t>
  </si>
  <si>
    <t>0875064652</t>
  </si>
  <si>
    <t>นายปรีชา พัดดำ</t>
  </si>
  <si>
    <t>0642951951</t>
  </si>
  <si>
    <t>ปิดเครื่อง / 16/8 ไม่สนใจ</t>
  </si>
  <si>
    <t>นางสาวญาณิศา พงษ์คุณาวุฒิ</t>
  </si>
  <si>
    <t>0632624936</t>
  </si>
  <si>
    <t xml:space="preserve">ไม่สนใจ เพราะว่าได้คอนโดแล้วค่ะ </t>
  </si>
  <si>
    <t>นางสินีนาฎ เล็กชินทอง</t>
  </si>
  <si>
    <t>0816179496</t>
  </si>
  <si>
    <t>นายณรัชช์ สิริภูบาล</t>
  </si>
  <si>
    <t>0999799652</t>
  </si>
  <si>
    <t xml:space="preserve">ไม่รับสาย 15.35 </t>
  </si>
  <si>
    <t>ไม่รับสาย 12.16 / 18/8 ไม่สนใจแล้ว</t>
  </si>
  <si>
    <t>นายกฤติรี บุญเต็ม</t>
  </si>
  <si>
    <t>0616644056</t>
  </si>
  <si>
    <t>คุณบุ๋ม -</t>
  </si>
  <si>
    <t>0899122050</t>
  </si>
  <si>
    <t>นางสาวกุลธราภรณ์ บุญเพ็ญ</t>
  </si>
  <si>
    <t>นายภูติสุกก์ ธรรมกุล</t>
  </si>
  <si>
    <t>0909966907</t>
  </si>
  <si>
    <t>นางสาววริษฐา -</t>
  </si>
  <si>
    <t>0817014099</t>
  </si>
  <si>
    <t>นางสาวปุณิกา ชัยถาวรพงศ์</t>
  </si>
  <si>
    <t>0852509592</t>
  </si>
  <si>
    <t>นายสายันห์ สมมาตย์</t>
  </si>
  <si>
    <t>0813261339</t>
  </si>
  <si>
    <t>นายณรงค์ เนียมเมือง</t>
  </si>
  <si>
    <t>0814075355</t>
  </si>
  <si>
    <t>นางสาวภัทนรินทร์ สุเภากิจ</t>
  </si>
  <si>
    <t>0917409072</t>
  </si>
  <si>
    <t xml:space="preserve">ไม่รัับสาย 15.37 </t>
  </si>
  <si>
    <t>ไม่่รับสาย 12.21</t>
  </si>
  <si>
    <t>นางอมรรัตน์ กุลวานิช</t>
  </si>
  <si>
    <t>0815525223</t>
  </si>
  <si>
    <t>ไม่รับสาย 15.33</t>
  </si>
  <si>
    <t>นางปนัดดา กุลจันทร์</t>
  </si>
  <si>
    <t>0819025752</t>
  </si>
  <si>
    <t>นางสาวชนิกานต์ หงษ์ทอง</t>
  </si>
  <si>
    <t>0805623294</t>
  </si>
  <si>
    <t>ผศ.ภคมินทรา อุปโยคิน</t>
  </si>
  <si>
    <t>0929787575</t>
  </si>
  <si>
    <t>นายนันท์นิพันธ์ คุวราเมศร</t>
  </si>
  <si>
    <t>0829395664</t>
  </si>
  <si>
    <t>นายภูพงศ์ปาณัสย์ วิลัย</t>
  </si>
  <si>
    <t>0835806117</t>
  </si>
  <si>
    <t>ลค.ตัดสายทิ้ง</t>
  </si>
  <si>
    <t>นายอิทธิกร ศิริวัชรธนาตย์</t>
  </si>
  <si>
    <t>0632235987</t>
  </si>
  <si>
    <t>นายพิทยา วิทยาพร</t>
  </si>
  <si>
    <t>0962497999</t>
  </si>
  <si>
    <t>นายธนากร ประลอบพันธุ์</t>
  </si>
  <si>
    <t>0944581946</t>
  </si>
  <si>
    <t>ไม่รับสาย 15.44</t>
  </si>
  <si>
    <t>นางสาวกรณัฏฐ์ ปิ่นแก้ว</t>
  </si>
  <si>
    <t>0877007903</t>
  </si>
  <si>
    <t>นางสาวพรรณวดี ชื่นสัมพันธ์</t>
  </si>
  <si>
    <t>0843616552</t>
  </si>
  <si>
    <t>นางสาวชลธิดา สุภาพล</t>
  </si>
  <si>
    <t>0905685703</t>
  </si>
  <si>
    <t>ไม่รับสาย 15.46 / ไม่สนใจแล้ว ตอนนี้อยู่ต่างจังหวัด</t>
  </si>
  <si>
    <t>นายปฎิพัทธ์ ทองนวล</t>
  </si>
  <si>
    <t>0989932536</t>
  </si>
  <si>
    <t>นายพชร หมกทอง</t>
  </si>
  <si>
    <t>0828151540</t>
  </si>
  <si>
    <t>นายเจษฎากร คณฑา</t>
  </si>
  <si>
    <t>0852472634</t>
  </si>
  <si>
    <t xml:space="preserve">ไม่รับสาย15.47 / 16/8 ไม่สนใจ ช่วงนี้เศรษฐกิจไม่ดี </t>
  </si>
  <si>
    <t>นางสาวภัทรวดี เชฏฐนาค</t>
  </si>
  <si>
    <t>0873635995</t>
  </si>
  <si>
    <t>นางสาวนิตย์ชนก เจริญรูป</t>
  </si>
  <si>
    <t>0935781878</t>
  </si>
  <si>
    <t>ไม่สะดวกคุยตอนนี้</t>
  </si>
  <si>
    <t>นางสาวสุภาศิริ ปิยสันติวงศ์</t>
  </si>
  <si>
    <t>0959289993</t>
  </si>
  <si>
    <t>ติดประชุม</t>
  </si>
  <si>
    <t>นายกัณณ์ เนียมรชกุล</t>
  </si>
  <si>
    <t>0835428241</t>
  </si>
  <si>
    <t>ประชุมอยู่ ไม่สะดวก</t>
  </si>
  <si>
    <t>นางสาวสุวพิชญ์ จึงประเสริฐ</t>
  </si>
  <si>
    <t>0957408651</t>
  </si>
  <si>
    <t>นายพันธ์เทพ อมรวิรัชสุข</t>
  </si>
  <si>
    <t>0839064120</t>
  </si>
  <si>
    <t>เลขหมายระงับการใช้งาน</t>
  </si>
  <si>
    <t>นางศิษฎี ทัศน์ศิริสกุล</t>
  </si>
  <si>
    <t>0863434859</t>
  </si>
  <si>
    <t>นายอดุลย์ ไวยชัย</t>
  </si>
  <si>
    <t>0909922269</t>
  </si>
  <si>
    <t>นายประยูร คุ้มทอง</t>
  </si>
  <si>
    <t>0863494321</t>
  </si>
  <si>
    <t>นางสาวณัฏฐ์สุมณ ปิญชรฉัตรคุปต์</t>
  </si>
  <si>
    <t>0914905999</t>
  </si>
  <si>
    <t>ปิดเครื่อง 16.06</t>
  </si>
  <si>
    <t>นายธนิตา อยู่ศิริ</t>
  </si>
  <si>
    <t>0898636663</t>
  </si>
  <si>
    <t>นางสาวโสมวิภา ประเสริฐศรี</t>
  </si>
  <si>
    <t>0644614951</t>
  </si>
  <si>
    <t>ไม่สนใจทำเลนี้</t>
  </si>
  <si>
    <t>คุณจิตรา -</t>
  </si>
  <si>
    <t>0863601479</t>
  </si>
  <si>
    <t>นางสาวทอปัด ผ่องชมภู</t>
  </si>
  <si>
    <t>0894852585</t>
  </si>
  <si>
    <t>นางสาวณิชาภัทร จันชิมา</t>
  </si>
  <si>
    <t>0642939944</t>
  </si>
  <si>
    <t xml:space="preserve">ไม่่สนใจ ทำเลยี้ไกลไป </t>
  </si>
  <si>
    <t>นายบุณ​ยไว​ทย์​ อังสุ​โวทัย​</t>
  </si>
  <si>
    <t>0988279129</t>
  </si>
  <si>
    <t>ไม่สนใจครับ</t>
  </si>
  <si>
    <t>นางสาวรัตน์ฉัตร ฉันทวงศ์วุฒิ</t>
  </si>
  <si>
    <t>0898954552</t>
  </si>
  <si>
    <t>นางสาวพิมพ์กัญญา หม้อกรอง</t>
  </si>
  <si>
    <t>0952634517</t>
  </si>
  <si>
    <t>ปิดเครื่อง 12.27</t>
  </si>
  <si>
    <t>นายภานุพงษ์ พงษ์ชีวิน</t>
  </si>
  <si>
    <t>0972090404</t>
  </si>
  <si>
    <t>นายปิยะนนท์ -</t>
  </si>
  <si>
    <t>0814319424</t>
  </si>
  <si>
    <t>นายวีริศ เชียรสิริไกรอุดม</t>
  </si>
  <si>
    <t>0990196895</t>
  </si>
  <si>
    <t>ไม่สะดวกคุย 12.01</t>
  </si>
  <si>
    <t>นายพิพัฒน์ ตั้งเวนิชเจริญกุล</t>
  </si>
  <si>
    <t>0928955594</t>
  </si>
  <si>
    <t>นายศตวรรษ ช่วยศรี</t>
  </si>
  <si>
    <t>0825545919</t>
  </si>
  <si>
    <t>นายพิทักษ์ นิยม</t>
  </si>
  <si>
    <t>0860502722</t>
  </si>
  <si>
    <t>ซื้อตัว บางโพไปแล้ว แต่ก็จะเมมชื่อไว้ หากสนใจภายหลังจะติดต่อมา</t>
  </si>
  <si>
    <t>นางสาวรัชนี มณีแดง</t>
  </si>
  <si>
    <t>0925942361</t>
  </si>
  <si>
    <t>นางสาวปวันนภัทร์ -</t>
  </si>
  <si>
    <t>0625932663</t>
  </si>
  <si>
    <t>นางสาวปาริฉัตร สมบูรณ์ทรัพย์</t>
  </si>
  <si>
    <t>0971488845</t>
  </si>
  <si>
    <t>ไม่สนใจแล้ว พึ่งซื้อคอนโดไป</t>
  </si>
  <si>
    <t>นางสาวอภิชญา ทวิวัฒนกุล</t>
  </si>
  <si>
    <t>0839793204</t>
  </si>
  <si>
    <t>นางสาวจุฑามาศ สมิตานนท์</t>
  </si>
  <si>
    <t>1234567890</t>
  </si>
  <si>
    <t>นายวสันต์ ไกรฤกษ์</t>
  </si>
  <si>
    <t>0864704321</t>
  </si>
  <si>
    <t xml:space="preserve">ให้ลองแอดไลน์ส่งข้อมูลมาก่อน </t>
  </si>
  <si>
    <t>นายภาคิน ชินรัตน์</t>
  </si>
  <si>
    <t>0987801195</t>
  </si>
  <si>
    <t>ไม่รับสาย 12.28</t>
  </si>
  <si>
    <t>ไม่รับสาย 14.28</t>
  </si>
  <si>
    <t>นางสาวณัฐฎ์ธิดา ขำเจริญ</t>
  </si>
  <si>
    <t>0852661730</t>
  </si>
  <si>
    <t>นายสิริภพ สีสด</t>
  </si>
  <si>
    <t>0882691304</t>
  </si>
  <si>
    <t>นายพชรพล อ๊อกฟอร์ด</t>
  </si>
  <si>
    <t>0856666394</t>
  </si>
  <si>
    <t>ซื้อเตาปูนแล้ว</t>
  </si>
  <si>
    <t>นายแทนพงศ์ วัธนธาดา</t>
  </si>
  <si>
    <t>0887725530</t>
  </si>
  <si>
    <t>นางเย็นฤดี มาอุทธรณ์</t>
  </si>
  <si>
    <t>0818360225</t>
  </si>
  <si>
    <t>นางสาวปรณวดี เฮงเจริญ</t>
  </si>
  <si>
    <t>0915468009</t>
  </si>
  <si>
    <t>นายสมพล เลิศมนัสวงษ์</t>
  </si>
  <si>
    <t>0851352245</t>
  </si>
  <si>
    <t>นายเคน คงรักษ์</t>
  </si>
  <si>
    <t>0861624266</t>
  </si>
  <si>
    <t>ไม่สนใจ 13.25</t>
  </si>
  <si>
    <t>นางสาววิไลลักษณ์ พินำธรรม</t>
  </si>
  <si>
    <t>0618199194</t>
  </si>
  <si>
    <t>นายบารมี ศรีวิชัยนันท์</t>
  </si>
  <si>
    <t>0842229563</t>
  </si>
  <si>
    <t>นายเวชกร แสวงรุธรรม</t>
  </si>
  <si>
    <t>0817359914</t>
  </si>
  <si>
    <t>ไม่รับสาย 12.50</t>
  </si>
  <si>
    <t>ไม่สนใจ ไกลบ้าน คนละฝั่ง</t>
  </si>
  <si>
    <t>นายไกรวี ถี่ถ้วน</t>
  </si>
  <si>
    <t>0899981132</t>
  </si>
  <si>
    <t>นางสาวณัฐชา ฟังมงคล</t>
  </si>
  <si>
    <t>0949655149</t>
  </si>
  <si>
    <t>นางสาวพุธิตา ธิบดี</t>
  </si>
  <si>
    <t>0959019766</t>
  </si>
  <si>
    <t>เลขหมายนีั้ระงับการใช้งานชั่วคราว</t>
  </si>
  <si>
    <t>นางสาวศิริพร .</t>
  </si>
  <si>
    <t>0835928996</t>
  </si>
  <si>
    <t>15/8//2024</t>
  </si>
  <si>
    <t>นางอธิษฐาน ตัณฑจรรยา</t>
  </si>
  <si>
    <t>0929382846</t>
  </si>
  <si>
    <t>นางณัฐกานต์ สำราญใจ</t>
  </si>
  <si>
    <t>0846449442</t>
  </si>
  <si>
    <t>นางสาวสุธิดา พูลภักดี</t>
  </si>
  <si>
    <t>0982604230</t>
  </si>
  <si>
    <t>ซื้อคอนโดแล้ว</t>
  </si>
  <si>
    <t>นางสาวกัญญาวีร์ จุลศร</t>
  </si>
  <si>
    <t>0850552859</t>
  </si>
  <si>
    <t>โทรไม่ติด 12.57</t>
  </si>
  <si>
    <t>ปิดเครื่อง 12.41</t>
  </si>
  <si>
    <t>นายณัฐพัชร์ ขจรเกียรติภาส</t>
  </si>
  <si>
    <t>0629641593</t>
  </si>
  <si>
    <t>ไม่รับสาย 12.53</t>
  </si>
  <si>
    <t>ไม่รับสาย 12.30 / 18/8 ไม่สนใจ</t>
  </si>
  <si>
    <t>นางสาวมิ่งขวัญ พึงรัตนะมงคล</t>
  </si>
  <si>
    <t>0814449887</t>
  </si>
  <si>
    <t xml:space="preserve">ไม่สนใจค่ะ </t>
  </si>
  <si>
    <t>นายเอก แซ่ลิ้ม</t>
  </si>
  <si>
    <t>0852285445</t>
  </si>
  <si>
    <t>นายพรเทพ แข็งขัน</t>
  </si>
  <si>
    <t>0939523209</t>
  </si>
  <si>
    <t>ไม่สนใจ ซื้อแล้ว</t>
  </si>
  <si>
    <t>นายณัฐกฤช ทองพูนศักดิ์</t>
  </si>
  <si>
    <t>0800689141</t>
  </si>
  <si>
    <t>ไม่รับสาย 12.57</t>
  </si>
  <si>
    <t>ไม่รับสาย 12.51</t>
  </si>
  <si>
    <t>ไม่สนใจคอนโดแล้วครับ</t>
  </si>
  <si>
    <t>นายนันทพงค์ ศรีประเสริฐ</t>
  </si>
  <si>
    <t>0814026226</t>
  </si>
  <si>
    <t>โทรไม่ติด 12.55</t>
  </si>
  <si>
    <t>เลขหมายปลายทางที่ท่านเรียกอยู่ขณะนี้ยังไม่เปิดใช้บริการ</t>
  </si>
  <si>
    <t>นางสาวปนัดดา พิมพ์ใจชน</t>
  </si>
  <si>
    <t>0844322234</t>
  </si>
  <si>
    <t>นางสาวกันต์พัชร์ รักอำนวยกิจ</t>
  </si>
  <si>
    <t>0944969462</t>
  </si>
  <si>
    <t>นายฐานวัฒกร รวีรัฐธานันท์</t>
  </si>
  <si>
    <t>0896391056</t>
  </si>
  <si>
    <t>นายศิรัส กรประเสริฐ</t>
  </si>
  <si>
    <t>0952919645</t>
  </si>
  <si>
    <t>ไม่สนใจทำเลนี้ สนใจแค่ระแวกนั้นเพราะจอยู่เอง</t>
  </si>
  <si>
    <t>นางสาววาริ บูรณะธนนันท์</t>
  </si>
  <si>
    <t>0614895498</t>
  </si>
  <si>
    <t>ลงทุน waribeam@gmail.com งบ5-8ล้าน เน้นเลขห้อง อยากดูไว้ปล่อยเช่าคนทำงานโซนนั้น</t>
  </si>
  <si>
    <t>นายสุชิน แก้วเจริญ</t>
  </si>
  <si>
    <t>0957215414</t>
  </si>
  <si>
    <t>นางสาวจิดาภา สุวรรณวิก</t>
  </si>
  <si>
    <t>0849789454</t>
  </si>
  <si>
    <t>นางศรินญา ศรีนุกุล</t>
  </si>
  <si>
    <t>0892125256</t>
  </si>
  <si>
    <t>นายป้อง -</t>
  </si>
  <si>
    <t>0809399554</t>
  </si>
  <si>
    <t>นางสาวลลิดา ไทวิชา</t>
  </si>
  <si>
    <t>0816864076</t>
  </si>
  <si>
    <t>ไม่สนใจ ไกลเกินไป</t>
  </si>
  <si>
    <t>นางสาวอารดา สุรมาศ</t>
  </si>
  <si>
    <t>0932525845</t>
  </si>
  <si>
    <t>นายจักรไตร สันตินันทรักษ์</t>
  </si>
  <si>
    <t>0655758668</t>
  </si>
  <si>
    <t>นางสาวปฐมาวดี แก้วธูพันธุ์</t>
  </si>
  <si>
    <t>0925625889</t>
  </si>
  <si>
    <t>ให้แอดไลน์ส่งข้อมูล ไม่สะดวกคุย ขับรถ 13.23</t>
  </si>
  <si>
    <t xml:space="preserve">ลงทุน 2 นอน แอดไลน์คุยสอบถามเรื่องราคา ไซส์ห้อง </t>
  </si>
  <si>
    <t>นางสุพา -</t>
  </si>
  <si>
    <t>0870007313</t>
  </si>
  <si>
    <t>ไม่รับสาย 14.36</t>
  </si>
  <si>
    <t>ไม่สนใจทำเลในเมือง</t>
  </si>
  <si>
    <t>นายเกษคร วิพุธิกุล</t>
  </si>
  <si>
    <t>0659619946</t>
  </si>
  <si>
    <t>นายอนุสรณ์ ผลาพิบูลย์</t>
  </si>
  <si>
    <t>0875897775</t>
  </si>
  <si>
    <t>ไม่สนใจ ไม่ได้อยู่โซนนุ้น</t>
  </si>
  <si>
    <t>นางสาวนวิยา วันไชยธนวงศ์</t>
  </si>
  <si>
    <t>0919636965</t>
  </si>
  <si>
    <t>นายพงษธร กำจัด</t>
  </si>
  <si>
    <t>0814440097</t>
  </si>
  <si>
    <t>ไม่รับสาย 15.30</t>
  </si>
  <si>
    <t>นางสาวเจนจิรา อินทร์ประสิทธิ์</t>
  </si>
  <si>
    <t>นางนวรัตน์ ภาคพานิชย์</t>
  </si>
  <si>
    <t>0896777519</t>
  </si>
  <si>
    <t>นางสาวจันทนี ประเทืองนพคุณ</t>
  </si>
  <si>
    <t>0926541699</t>
  </si>
  <si>
    <t>ไม่รับสาย 15.31</t>
  </si>
  <si>
    <t>นายนัฐรินทน์ มูลสาร</t>
  </si>
  <si>
    <t>0832031000</t>
  </si>
  <si>
    <t>นายวรภัทร จิรจามร</t>
  </si>
  <si>
    <t>0936628951</t>
  </si>
  <si>
    <t>ไม่ซื้อคอนโดแล้ว</t>
  </si>
  <si>
    <t>นายรัชชานนท์ ภาณุพงศ์ประดิษฐ์</t>
  </si>
  <si>
    <t>0842265291</t>
  </si>
  <si>
    <t>นางสาวนันทนิช สุวรรณา</t>
  </si>
  <si>
    <t>0899949141</t>
  </si>
  <si>
    <t>ไม่รับสาย 14.03</t>
  </si>
  <si>
    <t xml:space="preserve">ไม่รับสาย 12.33 </t>
  </si>
  <si>
    <t>นางอังคณา นิลอุดมศักดิ์</t>
  </si>
  <si>
    <t>0869184999</t>
  </si>
  <si>
    <t xml:space="preserve">ไม่สนใจ พี่เช่าอยู่ค่ะ </t>
  </si>
  <si>
    <t>นางสาวณิชกานต์ ขวัญตา</t>
  </si>
  <si>
    <t>0639961514</t>
  </si>
  <si>
    <t>นางสาวจิราภรณ์ ฟูใจ</t>
  </si>
  <si>
    <t>0910684726</t>
  </si>
  <si>
    <t>นายสาริน สมประสงค์</t>
  </si>
  <si>
    <t>0986188402</t>
  </si>
  <si>
    <t xml:space="preserve">ไม่สนใจหาคอนโดแล้วครับ </t>
  </si>
  <si>
    <t>นายอิราวิชญ์ พิชญะฌานดนตร์</t>
  </si>
  <si>
    <t>0959517219</t>
  </si>
  <si>
    <t>นางสาววิชญาดา สีแตงทอง</t>
  </si>
  <si>
    <t>0944599832</t>
  </si>
  <si>
    <t>นายณคุณ เผ่าศรีเจริญ</t>
  </si>
  <si>
    <t>0839428989</t>
  </si>
  <si>
    <t>นางสาวธนัญญา นาคโนนฬาร</t>
  </si>
  <si>
    <t>0622812115</t>
  </si>
  <si>
    <t>เบอร์ติดต่อไมได้</t>
  </si>
  <si>
    <t>นางพิมพา จตุรจรรยาเลิศ</t>
  </si>
  <si>
    <t>0896913420</t>
  </si>
  <si>
    <t>ไม่สนใจ ได้ที่อื่นแล้ว</t>
  </si>
  <si>
    <t>นายอรรถสิทธิ์ ทัตธนโชต</t>
  </si>
  <si>
    <t>0972470111</t>
  </si>
  <si>
    <t>ไม่่สนใจ</t>
  </si>
  <si>
    <t>นางสาวนลินี เจริญศิลป์</t>
  </si>
  <si>
    <t>0867579173</t>
  </si>
  <si>
    <t>นายศรุต จงหัญญัติเจริญ</t>
  </si>
  <si>
    <t>0638295637</t>
  </si>
  <si>
    <t>เลขหมายนี้ระงับการใช้งานชั่วคราว</t>
  </si>
  <si>
    <t>นายวันชัย ศรีชัยมงคล</t>
  </si>
  <si>
    <t>0931103059</t>
  </si>
  <si>
    <t>นายสุรศักดิ์ ศรีสอาด</t>
  </si>
  <si>
    <t>0960847030</t>
  </si>
  <si>
    <t>นางสาวดนยา ขวัญเรือน</t>
  </si>
  <si>
    <t>0918783897</t>
  </si>
  <si>
    <t>นายีYutasit -</t>
  </si>
  <si>
    <t>0815619261</t>
  </si>
  <si>
    <t>ไม่ใช่คุyutasit</t>
  </si>
  <si>
    <t>นายปริย พรรณเชษฐ์</t>
  </si>
  <si>
    <t>0897907570</t>
  </si>
  <si>
    <t>นางสาวธนิษฐา -</t>
  </si>
  <si>
    <t>0952466559</t>
  </si>
  <si>
    <t>ไม่รับสาย 15.27</t>
  </si>
  <si>
    <t>นายชัยวุฒิ ชมสาคร</t>
  </si>
  <si>
    <t>0800696066</t>
  </si>
  <si>
    <t>นางสาวพิมพ์สุจี วัชระสุขโพธิ์</t>
  </si>
  <si>
    <t>0817879813</t>
  </si>
  <si>
    <t>นายกัณฐ์ณณัฐ ชนแฮง</t>
  </si>
  <si>
    <t>0658299164</t>
  </si>
  <si>
    <t>ไม่รับสาย 12.45 18/8 ไม่รับสาย 12.33</t>
  </si>
  <si>
    <t>นางสาวแพรทับทิม คำแก้ว</t>
  </si>
  <si>
    <t>0882946765</t>
  </si>
  <si>
    <t>นางสาวศิริพร อินไข่</t>
  </si>
  <si>
    <t>0619426519</t>
  </si>
  <si>
    <t>นางสาวชลดา เชียงทอง</t>
  </si>
  <si>
    <t>0972408542</t>
  </si>
  <si>
    <t>นางสาวแพร -</t>
  </si>
  <si>
    <t>0859423641</t>
  </si>
  <si>
    <t>นายวงค์กร สุขประเทือง</t>
  </si>
  <si>
    <t>0651636419</t>
  </si>
  <si>
    <t>นางสาวพันทิพา จำรูญ</t>
  </si>
  <si>
    <t>0814328832</t>
  </si>
  <si>
    <t>ไม่รับสาย 12.46 18/8  ไม่รับสาย 12.33</t>
  </si>
  <si>
    <t>นางหงิ่ม -</t>
  </si>
  <si>
    <t>0937742244</t>
  </si>
  <si>
    <t>ไม่รับสาย 13.32</t>
  </si>
  <si>
    <t xml:space="preserve">ย้ายกลับ ตจว แล้วค่ะ </t>
  </si>
  <si>
    <t>นายอนุชา เอกอาภาพัน</t>
  </si>
  <si>
    <t>0615384555</t>
  </si>
  <si>
    <t>ชื่อ-ลูกค้า</t>
  </si>
  <si>
    <t>สถานะ</t>
  </si>
  <si>
    <t>วันที่สถานะ</t>
  </si>
  <si>
    <t>โครงการ</t>
  </si>
  <si>
    <t>เลขที่ยูนิต</t>
  </si>
  <si>
    <t>COMMENT</t>
  </si>
  <si>
    <t>20/02/2021</t>
  </si>
  <si>
    <t>นายวิทยา ศรีโพธิ์พันธุ์</t>
  </si>
  <si>
    <t>0922701481</t>
  </si>
  <si>
    <t>NULL</t>
  </si>
  <si>
    <t>โอน</t>
  </si>
  <si>
    <t>26/06/2020</t>
  </si>
  <si>
    <t>TAOP</t>
  </si>
  <si>
    <t>818</t>
  </si>
  <si>
    <t>นายเขม เลิศภัทรพงศ์</t>
  </si>
  <si>
    <t>0908809989</t>
  </si>
  <si>
    <t>kmlert2556@gmail.com</t>
  </si>
  <si>
    <t>29/06/2020</t>
  </si>
  <si>
    <t>1717</t>
  </si>
  <si>
    <t>ไม่สนใจหาเพิ่ม</t>
  </si>
  <si>
    <t>นายธานิน ภิรมย์หวาด</t>
  </si>
  <si>
    <t>0837019381</t>
  </si>
  <si>
    <t>31/08/2020</t>
  </si>
  <si>
    <t>2401</t>
  </si>
  <si>
    <t>Lp</t>
  </si>
  <si>
    <t>ไม่สนใจแล้ว 13.12</t>
  </si>
  <si>
    <t>นางสาวธนาภรณ์ ศรีกฤษณพล</t>
  </si>
  <si>
    <t>0887171710</t>
  </si>
  <si>
    <t>thanapsr@gmail.com</t>
  </si>
  <si>
    <t>29/01/2021</t>
  </si>
  <si>
    <t>3608</t>
  </si>
  <si>
    <t>นางสาวภวรัญชน์ โอประภากร</t>
  </si>
  <si>
    <t>0837408880</t>
  </si>
  <si>
    <t>pawarano@exim.go.th</t>
  </si>
  <si>
    <t>28/08/2020</t>
  </si>
  <si>
    <t>1711</t>
  </si>
  <si>
    <t>F/U</t>
  </si>
  <si>
    <t>13.16 ปิดเครื่อง</t>
  </si>
  <si>
    <t>นางสาวศรัณย์พร เลื่องชัยเชวง</t>
  </si>
  <si>
    <t>0851994470</t>
  </si>
  <si>
    <t>lookpink@live.com</t>
  </si>
  <si>
    <t>09/10/2020</t>
  </si>
  <si>
    <t>2009</t>
  </si>
  <si>
    <t>ไม่สนใจแล้ว13.15</t>
  </si>
  <si>
    <t>นายวิวัฒน์ วามะสุรีย์</t>
  </si>
  <si>
    <t>0888753214</t>
  </si>
  <si>
    <t>vivat2618@yahoo.co.th</t>
  </si>
  <si>
    <t>1027</t>
  </si>
  <si>
    <t>ไม่สนใจ เงินหมดแล้ว</t>
  </si>
  <si>
    <t>นายสุชาติ ศุภปีติพร</t>
  </si>
  <si>
    <t>0896712960</t>
  </si>
  <si>
    <t>Suchatspp@gmail.com</t>
  </si>
  <si>
    <t>14/08/2020</t>
  </si>
  <si>
    <t>1426</t>
  </si>
  <si>
    <t>13.17 ปิดเครื่อง</t>
  </si>
  <si>
    <t>นางฐิติรัตน์ ทองเล็ก</t>
  </si>
  <si>
    <t>0956365326</t>
  </si>
  <si>
    <t>Lin_lynn84@hotmail.com</t>
  </si>
  <si>
    <t>31/07/2020</t>
  </si>
  <si>
    <t>1722</t>
  </si>
  <si>
    <t>ไม่รับสาย 13.20 / 10/8/ ไม่สนใจ ไม่ชอบทำเล16.47</t>
  </si>
  <si>
    <t>นางสาวฐิตาภา รุจิโรจน์สกุล</t>
  </si>
  <si>
    <t>0624636946</t>
  </si>
  <si>
    <t>titappa@gmail.com</t>
  </si>
  <si>
    <t>1622</t>
  </si>
  <si>
    <t>ไม่ใช่เบอร์คุณฐิติรัตน์</t>
  </si>
  <si>
    <t>นายอรรถพร ศิวะวรรณพงศ์</t>
  </si>
  <si>
    <t>0870327887</t>
  </si>
  <si>
    <t>apssiwa@gmail.com</t>
  </si>
  <si>
    <t>2720</t>
  </si>
  <si>
    <t>ไม่สนใจแล้ว 13.18</t>
  </si>
  <si>
    <t>Mrs.MAN HA SUSANNA</t>
  </si>
  <si>
    <t>+85296331333</t>
  </si>
  <si>
    <t>sue711sws@yahoo.com.hk</t>
  </si>
  <si>
    <t>19/02/2021</t>
  </si>
  <si>
    <t>3308</t>
  </si>
  <si>
    <t>Ms.HOI KEI KATHY</t>
  </si>
  <si>
    <t>+97069877</t>
  </si>
  <si>
    <t>jonathanwong939@gmail.com</t>
  </si>
  <si>
    <t>30/12/2020</t>
  </si>
  <si>
    <t>2928</t>
  </si>
  <si>
    <t>นายกวีภัทธ เจือเจริญ</t>
  </si>
  <si>
    <t>0959522400</t>
  </si>
  <si>
    <t>lightingsuns@gmail.com</t>
  </si>
  <si>
    <t>29/09/2020</t>
  </si>
  <si>
    <t>1501</t>
  </si>
  <si>
    <t>ไม่สนใจ 13.23</t>
  </si>
  <si>
    <t>นางสาวเหม๋ย ชุน ยิม</t>
  </si>
  <si>
    <t>8613863798833</t>
  </si>
  <si>
    <t>yim.may@gmail.com</t>
  </si>
  <si>
    <t>22/10/2020</t>
  </si>
  <si>
    <t>3320</t>
  </si>
  <si>
    <t>นายศุภชัย ตันสุวรรณ</t>
  </si>
  <si>
    <t>0819304200</t>
  </si>
  <si>
    <t>supachai.tansuwan@gmail.com</t>
  </si>
  <si>
    <t>17/11/2020</t>
  </si>
  <si>
    <t>1008</t>
  </si>
  <si>
    <t>Mrs.ESTELA MARIA</t>
  </si>
  <si>
    <t>+85366681104</t>
  </si>
  <si>
    <t>estelaho@gmail.com</t>
  </si>
  <si>
    <t>27/10/2020</t>
  </si>
  <si>
    <t>3726</t>
  </si>
  <si>
    <t>Mrs.YUK LIN</t>
  </si>
  <si>
    <t>+85291399398</t>
  </si>
  <si>
    <t>yonniefongyl@gmail.com</t>
  </si>
  <si>
    <t>15/12/2020</t>
  </si>
  <si>
    <t>3525</t>
  </si>
  <si>
    <t>นางสาวสุพรรณี สุริยะศรีโชติ</t>
  </si>
  <si>
    <t>0991955644</t>
  </si>
  <si>
    <t>spnyai0987@gmail.com</t>
  </si>
  <si>
    <t>10/11/2020</t>
  </si>
  <si>
    <t>1003</t>
  </si>
  <si>
    <t>นายคมทวน คมวุฒิการ</t>
  </si>
  <si>
    <t>0899685942</t>
  </si>
  <si>
    <t>malee0032@gmail.com</t>
  </si>
  <si>
    <t>06/11/2020</t>
  </si>
  <si>
    <t>2602</t>
  </si>
  <si>
    <t>ไม่่สนใจเพิ่ม 13.25</t>
  </si>
  <si>
    <t>นายไพบูลย์ จงสุวัฒน์</t>
  </si>
  <si>
    <t>0897183777</t>
  </si>
  <si>
    <t>doungduean@cpall.co.th</t>
  </si>
  <si>
    <t>30/06/2020</t>
  </si>
  <si>
    <t>12A28</t>
  </si>
  <si>
    <t>ไม่สนใจซื้อเพิ่ม 13.22</t>
  </si>
  <si>
    <t>นายเกริกเวช พบสุข</t>
  </si>
  <si>
    <t>0894549606</t>
  </si>
  <si>
    <t>skinmom406@gmail.com</t>
  </si>
  <si>
    <t>1028</t>
  </si>
  <si>
    <t>ไม่ได้สนใจย่านเอกมัย</t>
  </si>
  <si>
    <t>นางชุษฎาภา สุยะสินธุ์</t>
  </si>
  <si>
    <t>00961694993</t>
  </si>
  <si>
    <t>27/10/2022</t>
  </si>
  <si>
    <t>928</t>
  </si>
  <si>
    <t>ไม่สนใจแล้ว 13.27</t>
  </si>
  <si>
    <t>นายวิฑูรย์ อร่ามแสงจันทร์</t>
  </si>
  <si>
    <t>00965695414</t>
  </si>
  <si>
    <t>thunkuu@gmail.com</t>
  </si>
  <si>
    <t>3720</t>
  </si>
  <si>
    <t>ไม่สนในเอกมัย</t>
  </si>
  <si>
    <t>นายผไท ชูพัฒน์</t>
  </si>
  <si>
    <t>0897321813</t>
  </si>
  <si>
    <t>05/10/2020</t>
  </si>
  <si>
    <t>2506</t>
  </si>
  <si>
    <t>นายกฤต ยศธรสวัสดิ์</t>
  </si>
  <si>
    <t>0815798798</t>
  </si>
  <si>
    <t>01/10/2020</t>
  </si>
  <si>
    <t>2303</t>
  </si>
  <si>
    <t>ไม่สนใจแล้ว13.23</t>
  </si>
  <si>
    <t>นายเกียรติชัย เหล่าขจรบุญ</t>
  </si>
  <si>
    <t>0851203351</t>
  </si>
  <si>
    <t>kiksk124@hotmail.com</t>
  </si>
  <si>
    <t>30/09/2020</t>
  </si>
  <si>
    <t>2208</t>
  </si>
  <si>
    <t>นางศรีอนงค์ กีรติวรานนท์</t>
  </si>
  <si>
    <t>0905645566</t>
  </si>
  <si>
    <t>2027</t>
  </si>
  <si>
    <t>นายนิรุตติ์ คำภิคำ</t>
  </si>
  <si>
    <t>0898154149</t>
  </si>
  <si>
    <t>nirut.kampikam@gmail.com</t>
  </si>
  <si>
    <t>1901</t>
  </si>
  <si>
    <t>ไม่สนใจ13.25</t>
  </si>
  <si>
    <t>ทันตแพทย์Wai Chu Vivianne</t>
  </si>
  <si>
    <t>+85290901286</t>
  </si>
  <si>
    <t>29/12/2020</t>
  </si>
  <si>
    <t>3220</t>
  </si>
  <si>
    <t>นายชัยปัญญา จิริวิภากร</t>
  </si>
  <si>
    <t>0850992244</t>
  </si>
  <si>
    <t>chaipanya_20678@hotmail.com</t>
  </si>
  <si>
    <t>903</t>
  </si>
  <si>
    <t>Ms.CHUNG LAI SHUN</t>
  </si>
  <si>
    <t>+85291928160</t>
  </si>
  <si>
    <t>ckk8168@yahoo.com.hk</t>
  </si>
  <si>
    <t>22/01/2021</t>
  </si>
  <si>
    <t>2827</t>
  </si>
  <si>
    <t>นายภัทรพล ชุ่มมี</t>
  </si>
  <si>
    <t>0970084090</t>
  </si>
  <si>
    <t>15/09/2020</t>
  </si>
  <si>
    <t>2011</t>
  </si>
  <si>
    <t>นางสาวชัชชญา เสริมพงษ์พันธ์</t>
  </si>
  <si>
    <t>0956924649</t>
  </si>
  <si>
    <t>s.chatchaya@gmail.com</t>
  </si>
  <si>
    <t>1919</t>
  </si>
  <si>
    <t>นางสาวณัฐปภัสร์ อัลภาชน์</t>
  </si>
  <si>
    <t>0925541542</t>
  </si>
  <si>
    <t>a.natpapat@icloud.com</t>
  </si>
  <si>
    <t>30/10/2020</t>
  </si>
  <si>
    <t>1421</t>
  </si>
  <si>
    <t>ไม่สะดวกคุย ติดประชุม13.27 /10/8 ไม่รับสาย16.48</t>
  </si>
  <si>
    <t>นายจักรเพชร์ เจริญวิไลสุข</t>
  </si>
  <si>
    <t>00618655452</t>
  </si>
  <si>
    <t>21/08/2020</t>
  </si>
  <si>
    <t>2102</t>
  </si>
  <si>
    <t>นายทิฆัมพร พรทวีทรัพย์</t>
  </si>
  <si>
    <t>0811700265</t>
  </si>
  <si>
    <t>1614</t>
  </si>
  <si>
    <t>ไม่สนใจซื้ื้อเพิ่ม</t>
  </si>
  <si>
    <t>นายจารุวัฒน์ เจือวัฒนศิริกุล</t>
  </si>
  <si>
    <t>0868808840</t>
  </si>
  <si>
    <t>smokieoak@hotmail.com</t>
  </si>
  <si>
    <t>29/03/2021</t>
  </si>
  <si>
    <t>3302</t>
  </si>
  <si>
    <t>ไม่สนใจซื้อเพิ่มเลยคตรับตอนนี้</t>
  </si>
  <si>
    <t>นายชวาลวงศ์ กิตติยศยิ่งยง</t>
  </si>
  <si>
    <t>0865331988</t>
  </si>
  <si>
    <t>chawanwk@gmail.com</t>
  </si>
  <si>
    <t>3624</t>
  </si>
  <si>
    <t>นายจิรัฐชล รัตนวิจิตร</t>
  </si>
  <si>
    <t>0954145625</t>
  </si>
  <si>
    <t>1726</t>
  </si>
  <si>
    <t>นายศุภชัย ม่วงสีใส</t>
  </si>
  <si>
    <t>0825297313</t>
  </si>
  <si>
    <t>maungsisai1990@gmail.com</t>
  </si>
  <si>
    <t>3024</t>
  </si>
  <si>
    <t>ไม่รับสาย13.29 /10/8 ไม่สนใจ</t>
  </si>
  <si>
    <t>นางสาวลัดดา เตชะรุ่งไพศาล</t>
  </si>
  <si>
    <t>0898656898</t>
  </si>
  <si>
    <t>teahacher@gmail.com</t>
  </si>
  <si>
    <t>1119</t>
  </si>
  <si>
    <t>นางสาวณัฐชยา พัฒน์วิชัยโชติ</t>
  </si>
  <si>
    <t>0890310871</t>
  </si>
  <si>
    <t>24/06/2020</t>
  </si>
  <si>
    <t>12A26</t>
  </si>
  <si>
    <t>ว่าที่ร้อยโทภาสวัฒน์ ฉันทวิริยวัฒน์</t>
  </si>
  <si>
    <t>0837009000</t>
  </si>
  <si>
    <t>919</t>
  </si>
  <si>
    <t>คุณแม่รับ แจ้งว่าไม่สนใจ</t>
  </si>
  <si>
    <t>นางสาวธิดา ธรรมวงศ์สกุล</t>
  </si>
  <si>
    <t>0818678444</t>
  </si>
  <si>
    <t>12A14</t>
  </si>
  <si>
    <t>นางสาววรรณนิศา ไทยยา</t>
  </si>
  <si>
    <t>0817000916</t>
  </si>
  <si>
    <t>11/09/2020</t>
  </si>
  <si>
    <t>1206</t>
  </si>
  <si>
    <t>นางสาวจาฏุพัจน์ พูลสวัสดิ์</t>
  </si>
  <si>
    <t>0629514642</t>
  </si>
  <si>
    <t>guiichay@hotmail.com</t>
  </si>
  <si>
    <t>14/10/2020</t>
  </si>
  <si>
    <t>3303</t>
  </si>
  <si>
    <t>ไม่รับสาย13.32</t>
  </si>
  <si>
    <t>นายจรันต์ อินคะมนต์</t>
  </si>
  <si>
    <t>0819340779</t>
  </si>
  <si>
    <t>jxi167@gmail.com</t>
  </si>
  <si>
    <t>16/10/2020</t>
  </si>
  <si>
    <t>3701</t>
  </si>
  <si>
    <t>นางชาลีวรรณ จารุกิจพิพัฒน์</t>
  </si>
  <si>
    <t>3424</t>
  </si>
  <si>
    <t>ไม่มีเอบร์ติดต่อ</t>
  </si>
  <si>
    <t>นางสาวพรทิพย์ แซ่เล้า</t>
  </si>
  <si>
    <t>0628478497</t>
  </si>
  <si>
    <t>30/11/2020</t>
  </si>
  <si>
    <t>2625</t>
  </si>
  <si>
    <t>ยังไม่แน่ใจจะดูลงทุนหรือยังไง ขอเช็ควันก่อนว่าสะดวกวันไหนละจะนัดเข้ามาลองชมที่ห้องตัวอย่าง เสาร์อาทิตย์ไม่ว่างทั้ง2เลย มีไปตจว. /1/8 ปิดเครื่อง16.10 /2/8ปิดเครื่อง17.07 /16/8 ปิดเครื่อง 14.56</t>
  </si>
  <si>
    <t>นายพศิน หวังไพบูลย์</t>
  </si>
  <si>
    <t>0859951456</t>
  </si>
  <si>
    <t>26/01/2021</t>
  </si>
  <si>
    <t>2110</t>
  </si>
  <si>
    <t>21/02/2021</t>
  </si>
  <si>
    <t>นางสาวทิพมาศ คำอุ่น</t>
  </si>
  <si>
    <t>0982877819</t>
  </si>
  <si>
    <t>tippamaskumoun@icloud.com</t>
  </si>
  <si>
    <t>นายศรายุว์ พนาธเนศ</t>
  </si>
  <si>
    <t>0892215999</t>
  </si>
  <si>
    <t>sarayu.phanathanate@gmail.com</t>
  </si>
  <si>
    <t>1927</t>
  </si>
  <si>
    <t>ไม่สนใจ ค่อนข้างไกลจากที่อยู่ประจำ</t>
  </si>
  <si>
    <t>นางกฤติกา ลีละพันธุ</t>
  </si>
  <si>
    <t>0816772510</t>
  </si>
  <si>
    <t>krittika_nakhondc@yahoo.com</t>
  </si>
  <si>
    <t>2725</t>
  </si>
  <si>
    <t>นายทรงเดช ดวงเกตุ</t>
  </si>
  <si>
    <t>0817528372</t>
  </si>
  <si>
    <t>soungdad@scg.com</t>
  </si>
  <si>
    <t>1217</t>
  </si>
  <si>
    <t>ไม่สะดวกคุยตอนนี้ ประชุม 14.05</t>
  </si>
  <si>
    <t>นายชาญยุทธ ตั้งถาวร</t>
  </si>
  <si>
    <t>0867792858</t>
  </si>
  <si>
    <t>winwin1992@gmail.com</t>
  </si>
  <si>
    <t>1911</t>
  </si>
  <si>
    <t>ตอนนี้ยังไม่ได้สนใจเลยครับ จริงๆก็มีเคยดูแต่ช่วงนี้พักแพลนก่อน</t>
  </si>
  <si>
    <t>นางวาสนา สกนธ์ธัญลักษณ์</t>
  </si>
  <si>
    <t>0812511359</t>
  </si>
  <si>
    <t>Vasanave@scg.com</t>
  </si>
  <si>
    <t>24/07/2020</t>
  </si>
  <si>
    <t>2010</t>
  </si>
  <si>
    <t>นางสาวชื่นจิต สุขสวัสดิ์</t>
  </si>
  <si>
    <t>0851198079</t>
  </si>
  <si>
    <t>csuksawasdi@gmail.com</t>
  </si>
  <si>
    <t>1603</t>
  </si>
  <si>
    <t>นางสาวอาภัสรา สุวรรณชีพ</t>
  </si>
  <si>
    <t>0891102525</t>
  </si>
  <si>
    <t>oneonlyanna@hotmail.com</t>
  </si>
  <si>
    <t>2225</t>
  </si>
  <si>
    <t>ไม่สนใจแล้ว13.46</t>
  </si>
  <si>
    <t>นางสาววรรณิดา สุวรัตนานนท์</t>
  </si>
  <si>
    <t>0891282325</t>
  </si>
  <si>
    <t>wannida.suvarat@gmail.com</t>
  </si>
  <si>
    <t>1120</t>
  </si>
  <si>
    <t>นางสาวบุษฎี พันธุกฤตย์</t>
  </si>
  <si>
    <t>0804841999</t>
  </si>
  <si>
    <t>budsadee_P@hotmail.com</t>
  </si>
  <si>
    <t>1515</t>
  </si>
  <si>
    <t>นายสุรสิทธิ์ สิทธิยอดยิ่ง</t>
  </si>
  <si>
    <t>0818370319</t>
  </si>
  <si>
    <t>surasit@scg.co.th</t>
  </si>
  <si>
    <t>13/09/2021</t>
  </si>
  <si>
    <t>1403</t>
  </si>
  <si>
    <t>เบอร์ติดต่อไม่ได้ /16/8 ไม่สนใจ</t>
  </si>
  <si>
    <t>นายจักรกฤษณ์ พละศักดิ์</t>
  </si>
  <si>
    <t>0919514619</t>
  </si>
  <si>
    <t>pjakkrit1986@hotmail.com</t>
  </si>
  <si>
    <t>2014</t>
  </si>
  <si>
    <t>นายทศพร ศักดิ์ศรีอมร</t>
  </si>
  <si>
    <t>08989003536</t>
  </si>
  <si>
    <t>23/02/2021</t>
  </si>
  <si>
    <t>2006</t>
  </si>
  <si>
    <t>15.24 ไม่รับสาย</t>
  </si>
  <si>
    <t>นายโกสินทร์ เพิ่มพูนสถาพร</t>
  </si>
  <si>
    <t>0846474923</t>
  </si>
  <si>
    <t>boomkk1@hotmail.com</t>
  </si>
  <si>
    <t>1514</t>
  </si>
  <si>
    <t>ไม่สนใจซื้อเพิ่มครับ</t>
  </si>
  <si>
    <t>นางสาวพจนาพร กริชติทายาวุธ</t>
  </si>
  <si>
    <t>0850606656</t>
  </si>
  <si>
    <t>10/10/2022</t>
  </si>
  <si>
    <t>1010</t>
  </si>
  <si>
    <t>ทันตแพทย์NIP HOI KEI KATHY</t>
  </si>
  <si>
    <t>Mrs.FUNG SIN SELINA</t>
  </si>
  <si>
    <t>00955602225</t>
  </si>
  <si>
    <t>selbabyho@gmail.com</t>
  </si>
  <si>
    <t>27/11/2020</t>
  </si>
  <si>
    <t>3528</t>
  </si>
  <si>
    <t>นางอลิสา กรรณสูต</t>
  </si>
  <si>
    <t>0970055115</t>
  </si>
  <si>
    <t>alisakarnasuta@gmail.com</t>
  </si>
  <si>
    <t>1816</t>
  </si>
  <si>
    <t>นายชาญภพ นิโลบล</t>
  </si>
  <si>
    <t>0819055353</t>
  </si>
  <si>
    <t>chanponi@scg.com</t>
  </si>
  <si>
    <t>12A02</t>
  </si>
  <si>
    <t xml:space="preserve">ไม่สนใจ เอกมัยไกลเกินไป </t>
  </si>
  <si>
    <t>Ms.IOC CHOI</t>
  </si>
  <si>
    <t>+85366872857</t>
  </si>
  <si>
    <t>Raycheong@yahoo.com</t>
  </si>
  <si>
    <t>3427</t>
  </si>
  <si>
    <t>นางสาวณัฐธยาน์ ตันติภิรมย์</t>
  </si>
  <si>
    <t>0887922900</t>
  </si>
  <si>
    <t>kitcat-n@hotmail.com</t>
  </si>
  <si>
    <t>12A03</t>
  </si>
  <si>
    <t>นายสุมล เกียงแก้ว</t>
  </si>
  <si>
    <t>0831988383</t>
  </si>
  <si>
    <t>ksumol1@hotmail.com</t>
  </si>
  <si>
    <t>2315</t>
  </si>
  <si>
    <t>นายทรงธรรม เมธาวิกุล</t>
  </si>
  <si>
    <t>0897705451</t>
  </si>
  <si>
    <t>me.songtham@gmail.com</t>
  </si>
  <si>
    <t>10/07/2020</t>
  </si>
  <si>
    <t>12A16</t>
  </si>
  <si>
    <t>โทรไม่ติด / 16/8 14.58 โทรติดต่อไม่ได้</t>
  </si>
  <si>
    <t>นายคทา บุญทรงไพศาล</t>
  </si>
  <si>
    <t>0819877586</t>
  </si>
  <si>
    <t>k_boonsongpaisan</t>
  </si>
  <si>
    <t>07/01/2021</t>
  </si>
  <si>
    <t>12A11</t>
  </si>
  <si>
    <t>นางสาวธนาพร จริงจิตร</t>
  </si>
  <si>
    <t>0865078663</t>
  </si>
  <si>
    <t>tanapondjj@gmail.com</t>
  </si>
  <si>
    <t>1422</t>
  </si>
  <si>
    <t>12.47 ไม่รับสาย</t>
  </si>
  <si>
    <t>นายสิริพล มโนชีวะ</t>
  </si>
  <si>
    <t>0892035623</t>
  </si>
  <si>
    <t>never04@hotmail.com</t>
  </si>
  <si>
    <t>27/09/2023</t>
  </si>
  <si>
    <t>922</t>
  </si>
  <si>
    <t>นางสาววัทนี หวังไพบูลย์</t>
  </si>
  <si>
    <t>0909607227</t>
  </si>
  <si>
    <t>wattaneewang@gmail.com</t>
  </si>
  <si>
    <t>1601</t>
  </si>
  <si>
    <t>นายภูริเดช บุญประคอง</t>
  </si>
  <si>
    <t>0849030769</t>
  </si>
  <si>
    <t>ton_991@hotmail.com</t>
  </si>
  <si>
    <t>1505</t>
  </si>
  <si>
    <t>12.48 ปิดเครื่อง</t>
  </si>
  <si>
    <t>นางสาวกีรตยา ประภากรธิติ</t>
  </si>
  <si>
    <t>0865693350</t>
  </si>
  <si>
    <t>ple_la@hotmail.com</t>
  </si>
  <si>
    <t>1811</t>
  </si>
  <si>
    <t>นายประเสริฐ สุภากรณ์</t>
  </si>
  <si>
    <t>0863556891</t>
  </si>
  <si>
    <t>1121</t>
  </si>
  <si>
    <t>นางสาววรรณวิภา สุธาชีวะ</t>
  </si>
  <si>
    <t>0891299488</t>
  </si>
  <si>
    <t>07/07/2021</t>
  </si>
  <si>
    <t>นางสาววิภาวี เนียมใหม่</t>
  </si>
  <si>
    <t>0882464951</t>
  </si>
  <si>
    <t>cpwipawee@gmail.com</t>
  </si>
  <si>
    <t>3226</t>
  </si>
  <si>
    <t>ปิดเครื่อง /10/8 ปิดเครื่อง / 16/8 ปิดเครื่อง 14.58</t>
  </si>
  <si>
    <t>นางสาวพรชนก เติมวรธรรม</t>
  </si>
  <si>
    <t>นางสาวนฤมล บุญญาคุณาเกษม</t>
  </si>
  <si>
    <t>naruemob@scg.com</t>
  </si>
  <si>
    <t>2124</t>
  </si>
  <si>
    <t>ไม่มีเบอร์</t>
  </si>
  <si>
    <t>นายจารึก บัวสิน</t>
  </si>
  <si>
    <t>0918755645</t>
  </si>
  <si>
    <t>1809</t>
  </si>
  <si>
    <t>ไม่รับสาย14.00 /10/8 ไมสนใจ ไม่ได้มองหาคอนโดช่วงนี้</t>
  </si>
  <si>
    <t>นายเอกลักษณ์ ชำนาญการ</t>
  </si>
  <si>
    <t>0639978225</t>
  </si>
  <si>
    <t>809</t>
  </si>
  <si>
    <t>นางโขมพัสตร์ เตชกาญจนารักษ์</t>
  </si>
  <si>
    <t>0818490571</t>
  </si>
  <si>
    <t>khomapastgmail.com</t>
  </si>
  <si>
    <t>811</t>
  </si>
  <si>
    <t>ลงทุน ปล่อยเช่า เอกมัยไม่ค่อยสนใจ ยังไงขอดูข้อมูลก่อน</t>
  </si>
  <si>
    <t>นายภคภทร คหชนม์</t>
  </si>
  <si>
    <t>0632068813</t>
  </si>
  <si>
    <t>18/09/2020</t>
  </si>
  <si>
    <t>1414</t>
  </si>
  <si>
    <t>แจ้งว่า ไม่มีคนชื่อนี้</t>
  </si>
  <si>
    <t>นายวัทธิกร ศรีสุคันธพฤกษ์</t>
  </si>
  <si>
    <t>0855359298</t>
  </si>
  <si>
    <t>25/09/2020</t>
  </si>
  <si>
    <t>3502</t>
  </si>
  <si>
    <t>นายอธิษฐ์ จารุกิจพิพัฒน์</t>
  </si>
  <si>
    <t>0818837248</t>
  </si>
  <si>
    <t>3421</t>
  </si>
  <si>
    <t>22/02/2021</t>
  </si>
  <si>
    <t>นางศิริพรรณวดี บัวอินทร์</t>
  </si>
  <si>
    <t>0811734956</t>
  </si>
  <si>
    <t>2313</t>
  </si>
  <si>
    <t>ไม่รับสาย14.04 /10/8 ไม่สนใจ</t>
  </si>
  <si>
    <t>นางสาวอติรัตน์ พรหมาสา</t>
  </si>
  <si>
    <t>0818103015</t>
  </si>
  <si>
    <t>atirojb@yahoo.com</t>
  </si>
  <si>
    <t>2220</t>
  </si>
  <si>
    <t>นายปิติโชค ทองตระการ</t>
  </si>
  <si>
    <t>0815543798</t>
  </si>
  <si>
    <t>pitichoke.t@hotmail.com</t>
  </si>
  <si>
    <t>2327</t>
  </si>
  <si>
    <t>นายบรรจบ องค์ธนะสิน</t>
  </si>
  <si>
    <t>0956417149</t>
  </si>
  <si>
    <t>Obunchob@yahoo.com</t>
  </si>
  <si>
    <t>03/03/2021</t>
  </si>
  <si>
    <t>2427</t>
  </si>
  <si>
    <t>ให้แอดไลน์ลองส่งรายละเอียดมาดูก่อน มีสอบถามขนาดห้องเริ่มต้น14.20pm //25/7 ขอผ่านก่อนนะครับทำเลไม่ถูกใจครับ หากมีโครงการอื่นส่งมาได้นะครับ</t>
  </si>
  <si>
    <t>นายวีรกานต์ ศรีกิจเกษมวัฒน์</t>
  </si>
  <si>
    <t>0813754465</t>
  </si>
  <si>
    <t>vitveerakarn@gmail.com</t>
  </si>
  <si>
    <t>07/08/2020</t>
  </si>
  <si>
    <t>1211</t>
  </si>
  <si>
    <t>นายธนิต สุประดิษฐ์</t>
  </si>
  <si>
    <t>0804192266</t>
  </si>
  <si>
    <t>thanit4130@gmail.com</t>
  </si>
  <si>
    <t>1907</t>
  </si>
  <si>
    <t>นางนิภาพร ภัณฑ์กิจนิรันดร</t>
  </si>
  <si>
    <t>0816585818</t>
  </si>
  <si>
    <t>1910</t>
  </si>
  <si>
    <t>นางสาววิภาดา แสงแก้ว</t>
  </si>
  <si>
    <t>0819046742</t>
  </si>
  <si>
    <t>wipadsa@scg.com</t>
  </si>
  <si>
    <t>1026</t>
  </si>
  <si>
    <t>1208</t>
  </si>
  <si>
    <t>นายณัฐภัทร รัตนอำพล</t>
  </si>
  <si>
    <t>0830506506</t>
  </si>
  <si>
    <t>jarbnatthaphat@gmail.com</t>
  </si>
  <si>
    <t>05/11/2020</t>
  </si>
  <si>
    <t>1226</t>
  </si>
  <si>
    <t>ติดต่อไม่ได้ 14.59 / 21/8 ไม่รับสาย แจ้งว่าสนใจดูอยูาเอง 1 ห้องนอน นัด 14-15 กันยา ว่างแค่เสาร์อาทิตย์</t>
  </si>
  <si>
    <t>นางนันทพัชร์ อมรศิลปชัย</t>
  </si>
  <si>
    <t>0819851955</t>
  </si>
  <si>
    <t>nunthans@scg.com</t>
  </si>
  <si>
    <t>1127</t>
  </si>
  <si>
    <t>นางสาวสุมาลย์ เจิมสวัสดิพงษ์</t>
  </si>
  <si>
    <t>0819257854</t>
  </si>
  <si>
    <t>sumarnjay@gmail.com</t>
  </si>
  <si>
    <t>18/05/2023</t>
  </si>
  <si>
    <t>3125</t>
  </si>
  <si>
    <t>นางสาวอาทิวรรณ รักราชการ</t>
  </si>
  <si>
    <t>0909598598</t>
  </si>
  <si>
    <t>arty_rak@hotmail.com</t>
  </si>
  <si>
    <t>30/08/2021</t>
  </si>
  <si>
    <t>1516</t>
  </si>
  <si>
    <t>1819</t>
  </si>
  <si>
    <t>นางนันทรัตน์ เพชรภา</t>
  </si>
  <si>
    <t>0818098505</t>
  </si>
  <si>
    <t>npecharapa@gmail.com</t>
  </si>
  <si>
    <t>1513</t>
  </si>
  <si>
    <t>นางสาวกาญจน์สิริ ภาเสโร</t>
  </si>
  <si>
    <t>0954196083</t>
  </si>
  <si>
    <t>25/06/2020</t>
  </si>
  <si>
    <t>926</t>
  </si>
  <si>
    <t>ไม่สนใจค่ะ</t>
  </si>
  <si>
    <t>นางสาวพรทิพย์ อัยราวงศ์</t>
  </si>
  <si>
    <t>0870325557</t>
  </si>
  <si>
    <t>ไม่สนใจค่ะ ไม่มีตัง16.51</t>
  </si>
  <si>
    <t>นางอาภาภัทร ลิมปิชัชวาลย์</t>
  </si>
  <si>
    <t>0867565427</t>
  </si>
  <si>
    <t>pattja@hotmail.com</t>
  </si>
  <si>
    <t>914</t>
  </si>
  <si>
    <t>Ms.YEE HOW VOON</t>
  </si>
  <si>
    <t>+85365556186</t>
  </si>
  <si>
    <t>rvoon88@gmail.com</t>
  </si>
  <si>
    <t>13/11/2020</t>
  </si>
  <si>
    <t>3728</t>
  </si>
  <si>
    <t>Ms.CHI TOU</t>
  </si>
  <si>
    <t>sue711sws@yahoo.com</t>
  </si>
  <si>
    <t>Mrs.SUK FUN ESTER</t>
  </si>
  <si>
    <t>+85293626133</t>
  </si>
  <si>
    <t>estersfwong@gmail.com</t>
  </si>
  <si>
    <t>3526</t>
  </si>
  <si>
    <t>นางสาวรจเรข บุรุษชาต</t>
  </si>
  <si>
    <t>0851390800</t>
  </si>
  <si>
    <t>rojarekb@gmail.com</t>
  </si>
  <si>
    <t>08/09/2020</t>
  </si>
  <si>
    <t>1209</t>
  </si>
  <si>
    <t>ไม่รัับสาย16.27 /10/8 ไม่รับสาย17.07 /16/8 ไม่รับสาย 15.00</t>
  </si>
  <si>
    <t>นางวรวรรณ ดิศกวิน</t>
  </si>
  <si>
    <t>0876256565</t>
  </si>
  <si>
    <t>2221</t>
  </si>
  <si>
    <t>นางดวงกมล สุขปรุง</t>
  </si>
  <si>
    <t>0990564554</t>
  </si>
  <si>
    <t>duangkamolsukprung@gmail.com</t>
  </si>
  <si>
    <t>21/09/2020</t>
  </si>
  <si>
    <t>12A09</t>
  </si>
  <si>
    <t>ไม่มีแพลนซื้อเพิ่ม</t>
  </si>
  <si>
    <t>นางสาวปัญจพาณ์ จารุจินดา</t>
  </si>
  <si>
    <t>0846658571</t>
  </si>
  <si>
    <t>taime_love@hotmail.com</t>
  </si>
  <si>
    <t>25/08/2020</t>
  </si>
  <si>
    <t>2105</t>
  </si>
  <si>
    <t>นางวัลลภา เลิศสินธุ์ภักดี</t>
  </si>
  <si>
    <t>0819338441</t>
  </si>
  <si>
    <t>wallapac@scg.com</t>
  </si>
  <si>
    <t>1528</t>
  </si>
  <si>
    <t>คุณวัลภาไม่อยู่</t>
  </si>
  <si>
    <t>นายพินิจ ปฐมพรวิวัฒน์</t>
  </si>
  <si>
    <t>0860234456</t>
  </si>
  <si>
    <t>kabzoho@hotmail.com</t>
  </si>
  <si>
    <t>1428</t>
  </si>
  <si>
    <t>ประชุมอยู่ 16.52 ไม่สะดวกคุย</t>
  </si>
  <si>
    <t>นายวรุตม์ ยันตะศรี</t>
  </si>
  <si>
    <t>0846492121</t>
  </si>
  <si>
    <t>tammachadd@gmail.com</t>
  </si>
  <si>
    <t>2310</t>
  </si>
  <si>
    <t>2311</t>
  </si>
  <si>
    <t>นายเสฎฐวุฒิ พุทธิปัญญา</t>
  </si>
  <si>
    <t>0854004256</t>
  </si>
  <si>
    <t>setthawut.men@gmail.com</t>
  </si>
  <si>
    <t>1506</t>
  </si>
  <si>
    <t>นางสาวอัศณียา ทานะวงษ์</t>
  </si>
  <si>
    <t>0815566969</t>
  </si>
  <si>
    <t>ไม่สนใจค่ะ ไม่ชอบโซนเอกมัย</t>
  </si>
  <si>
    <t>นายเรืองวิทย์ ขยันหา</t>
  </si>
  <si>
    <t>0819905145</t>
  </si>
  <si>
    <t>jjack5145@gmail.com</t>
  </si>
  <si>
    <t>25/12/2020</t>
  </si>
  <si>
    <t>3127</t>
  </si>
  <si>
    <t>นายรณภพ สุนทรโรหิต</t>
  </si>
  <si>
    <t>0945963653</t>
  </si>
  <si>
    <t>ronapup@gmail.com</t>
  </si>
  <si>
    <t>3324</t>
  </si>
  <si>
    <t>ตอนนี้เตรียมเอกสารประชุมอยู่ แอดไลน์ส่งข้อมูลให้ดู</t>
  </si>
  <si>
    <t>นายเอกพงศ์ จิตชาญวิชัย</t>
  </si>
  <si>
    <t>0624246645</t>
  </si>
  <si>
    <t>ekkaphong.j@gmail.com</t>
  </si>
  <si>
    <t>1616</t>
  </si>
  <si>
    <t>นางพรรณิภา แก่นคำ</t>
  </si>
  <si>
    <t>0898127312</t>
  </si>
  <si>
    <t>ning_yo2@hotmail.com</t>
  </si>
  <si>
    <t>3006</t>
  </si>
  <si>
    <t>นางสาวพลอยรุ้ง พันธ์มีเชาว์</t>
  </si>
  <si>
    <t>0819145704</t>
  </si>
  <si>
    <t>ployroong@hotmail.com</t>
  </si>
  <si>
    <t>1814</t>
  </si>
  <si>
    <t>17.00 ไม่รับสาย</t>
  </si>
  <si>
    <t>นายวสุ ด่านวิบูลย์</t>
  </si>
  <si>
    <t>0811844700</t>
  </si>
  <si>
    <t>suvdanwi@gmail.com</t>
  </si>
  <si>
    <t>3723</t>
  </si>
  <si>
    <t>นางสาวดวงพร ลิมปิอังคนันต์</t>
  </si>
  <si>
    <t>0868869486</t>
  </si>
  <si>
    <t>19/07/2021</t>
  </si>
  <si>
    <t>2016</t>
  </si>
  <si>
    <t>นางสาวศกุนตลา อำนาคะ</t>
  </si>
  <si>
    <t>0896694489</t>
  </si>
  <si>
    <t>ukijung_au@hotmail.com</t>
  </si>
  <si>
    <t>25/02/2021</t>
  </si>
  <si>
    <t>3610</t>
  </si>
  <si>
    <t>17.00 ปิดเครื่อง</t>
  </si>
  <si>
    <t>3611</t>
  </si>
  <si>
    <t>นางอำนวย สุภากรณ์</t>
  </si>
  <si>
    <t>นายศิริโชค หงสกุล</t>
  </si>
  <si>
    <t>00892326025</t>
  </si>
  <si>
    <t>msirichoke@yahoo.com</t>
  </si>
  <si>
    <t>2405</t>
  </si>
  <si>
    <t>นางสาวเบญญาภา รัตนสานส์สุนทร</t>
  </si>
  <si>
    <t>0951643874</t>
  </si>
  <si>
    <t>benyapa.ratt@gmail.com</t>
  </si>
  <si>
    <t>1813</t>
  </si>
  <si>
    <t>ไม่รับสาย16.59 / 9/8 ไม่รับสาย16.26 /16/8  ไม่รับสาย 15.05</t>
  </si>
  <si>
    <t>นางสาวญาณัฐศมน สันติกุลานนท์</t>
  </si>
  <si>
    <t>0994249514</t>
  </si>
  <si>
    <t>27/12/2022</t>
  </si>
  <si>
    <t>2805</t>
  </si>
  <si>
    <t>2008</t>
  </si>
  <si>
    <t>นายพศวัต อัศวสินทวี</t>
  </si>
  <si>
    <t>1113</t>
  </si>
  <si>
    <t>นางสาวนภัทร ปรีชาจารย์</t>
  </si>
  <si>
    <t>0816270085</t>
  </si>
  <si>
    <t>pr.naphat@gmail.com</t>
  </si>
  <si>
    <t>826</t>
  </si>
  <si>
    <t>นางสาวนิรมล ปิยะจอมขวัญ</t>
  </si>
  <si>
    <t>0816823745</t>
  </si>
  <si>
    <t>1425</t>
  </si>
  <si>
    <t>นายกฤษฏ์ อัศวธนวัต</t>
  </si>
  <si>
    <t>0899129516</t>
  </si>
  <si>
    <t>3503</t>
  </si>
  <si>
    <t>ไม่สนใจ ไม่ได้ดูซื้อเพิ่มเลยครับ</t>
  </si>
  <si>
    <t>1913</t>
  </si>
  <si>
    <t>นายเอกชัย ตั้งเสงี่ยมวิสัย</t>
  </si>
  <si>
    <t>0895691514</t>
  </si>
  <si>
    <t>09/12/2020</t>
  </si>
  <si>
    <t>3721</t>
  </si>
  <si>
    <t>ว่าที่ร้อยโทสุภวัฒก์ ฉันทวิริยวัฒน์</t>
  </si>
  <si>
    <t>1710</t>
  </si>
  <si>
    <t>นายอุษณรัสมิ์ อนุรัฐพันธ์</t>
  </si>
  <si>
    <t>0818074799</t>
  </si>
  <si>
    <t>2925</t>
  </si>
  <si>
    <t>นางสาวชยาอร เตชะศารทูล</t>
  </si>
  <si>
    <t>0856263160</t>
  </si>
  <si>
    <t>04/12/2020</t>
  </si>
  <si>
    <t>2103</t>
  </si>
  <si>
    <t>16.04 ไม่รับสาย</t>
  </si>
  <si>
    <t>นางสาววิจิตรา โสรินทร์</t>
  </si>
  <si>
    <t>0863688824</t>
  </si>
  <si>
    <t>17/03/2021</t>
  </si>
  <si>
    <t>1720</t>
  </si>
  <si>
    <t>ไม่รับสาย17.02 / 9/8  ไม่รับสาย16.25 /16/8 โทรไม่ติด 15.06</t>
  </si>
  <si>
    <t>นางจิรพรรณ คุณธรรมพงศ์</t>
  </si>
  <si>
    <t>0851526262</t>
  </si>
  <si>
    <t>jrp2punch@gmail.com</t>
  </si>
  <si>
    <t>26/10/2023</t>
  </si>
  <si>
    <t>3211</t>
  </si>
  <si>
    <t>นายพรชัย พัวพัฒนขจร</t>
  </si>
  <si>
    <t>0818254639</t>
  </si>
  <si>
    <t>2119</t>
  </si>
  <si>
    <t>16.05 ไม่รับสาย</t>
  </si>
  <si>
    <t>นายแซม แก้วคำ</t>
  </si>
  <si>
    <t>0863932933</t>
  </si>
  <si>
    <t>samkab@me.com</t>
  </si>
  <si>
    <t>2519</t>
  </si>
  <si>
    <t>นางสาวณฐพร รัตนชำนอง</t>
  </si>
  <si>
    <t>0816221767</t>
  </si>
  <si>
    <t>nataporn.ratanachumnong</t>
  </si>
  <si>
    <t>2116</t>
  </si>
  <si>
    <t>นางรัตนา วรินทร์ปราโมทย์</t>
  </si>
  <si>
    <t>0840816111</t>
  </si>
  <si>
    <t>pwcu@ymail.com</t>
  </si>
  <si>
    <t>803</t>
  </si>
  <si>
    <t>เบอร์ติดต่อไม่ได้17.06 / 9/8 เลขหมายนี้ยังไม่เปิดให้บริการ</t>
  </si>
  <si>
    <t>1612</t>
  </si>
  <si>
    <t>นายอนุชา ม้าศรีสุข</t>
  </si>
  <si>
    <t>0813131099</t>
  </si>
  <si>
    <t>anu2cha@hotmail.com</t>
  </si>
  <si>
    <t>1210</t>
  </si>
  <si>
    <t>14.42 ไม่รับสาย</t>
  </si>
  <si>
    <t>นายกฤษฎา ชูคำสัตย์</t>
  </si>
  <si>
    <t>0868869487</t>
  </si>
  <si>
    <t>ckridsada@gmail.com</t>
  </si>
  <si>
    <t>ไม่สนใจแล้ว14.40</t>
  </si>
  <si>
    <t>นางสาวทิพาวี เหล่าวานิช</t>
  </si>
  <si>
    <t>0818699277</t>
  </si>
  <si>
    <t>1626</t>
  </si>
  <si>
    <t>นายภัทรวิช บุญเรือง</t>
  </si>
  <si>
    <t>0861807291</t>
  </si>
  <si>
    <t>pattarawit.b@gmail.com</t>
  </si>
  <si>
    <t>1412</t>
  </si>
  <si>
    <t>นางศรีอาภรณ์ พันธ์เจริญ</t>
  </si>
  <si>
    <t>0916986158</t>
  </si>
  <si>
    <t>nillamae@hotmail.com</t>
  </si>
  <si>
    <t>2106</t>
  </si>
  <si>
    <t>ไม่สนใจ14.42</t>
  </si>
  <si>
    <t>นางอรอนงค์ ภาวสันตานนท์</t>
  </si>
  <si>
    <t>0818172777</t>
  </si>
  <si>
    <t>waruesa@hotmail.com</t>
  </si>
  <si>
    <t>17/07/2020</t>
  </si>
  <si>
    <t>1712</t>
  </si>
  <si>
    <t>นายบุญส่ง ปิติสุขฤกษ์</t>
  </si>
  <si>
    <t>00657236299</t>
  </si>
  <si>
    <t>boonsonp@scg.com</t>
  </si>
  <si>
    <t>1420</t>
  </si>
  <si>
    <t>ไม่ใช่คุณบุญส่ง</t>
  </si>
  <si>
    <t>นางสาวภัทรพร พงศ์หรรษา</t>
  </si>
  <si>
    <t>0817555986</t>
  </si>
  <si>
    <t>sun.patt1110@gmail.com</t>
  </si>
  <si>
    <t>26/03/2021</t>
  </si>
  <si>
    <t>1107</t>
  </si>
  <si>
    <t>นายทรงฤทธิ์ น้ำผุด</t>
  </si>
  <si>
    <t>mike.songrit@gmail.com</t>
  </si>
  <si>
    <t>31/03/2021</t>
  </si>
  <si>
    <t>3422</t>
  </si>
  <si>
    <t>นางสาวช่อแก้ว เจียรพีพันธ์</t>
  </si>
  <si>
    <t>0625989322</t>
  </si>
  <si>
    <t>sweetteacher.2006@gmail.com,chokaew.jia@gmail.com</t>
  </si>
  <si>
    <t>1224</t>
  </si>
  <si>
    <t xml:space="preserve">ลค.คุยนานมาก ประมาณ15นาที เล่าให้ฟังว่าชอบแนวคิด ดร.ยุ้ยมาก วิสัยทัศน์ดี ฝากชมด้วยลค.บยอกมาแบบนี้ และก็เล่าเรื่องราวชีวิตให้ฟังค่อนข้างเยอะ แจ้งว่าสนใจแต่แพงเกินไป ซื้อไม่ไหว แต่สนใจๆ ขอไปปรึกษาลูกก่อน </t>
  </si>
  <si>
    <t>นายระวิ ว่องส่งสาร</t>
  </si>
  <si>
    <t>0951644515</t>
  </si>
  <si>
    <t>r.wongsongsarn@gmail.com</t>
  </si>
  <si>
    <t>22/12/2020</t>
  </si>
  <si>
    <t>2304</t>
  </si>
  <si>
    <t>นายวิศวกร ปันยารชุน</t>
  </si>
  <si>
    <t>0816551228</t>
  </si>
  <si>
    <t>wpanyarachun@gmail.,com</t>
  </si>
  <si>
    <t>909</t>
  </si>
  <si>
    <t>ไม่ได้สนใจหาเพิ่มครับ</t>
  </si>
  <si>
    <t>นายศิต สีตสุวรรณ</t>
  </si>
  <si>
    <t>0860428888</t>
  </si>
  <si>
    <t>zen_0_sg@hotmail.com</t>
  </si>
  <si>
    <t>1418</t>
  </si>
  <si>
    <t>โทรไม่ติด /2/8 ไม่สนใจ</t>
  </si>
  <si>
    <t>Ms.WEI CHIEN YAP</t>
  </si>
  <si>
    <t>+85363728828</t>
  </si>
  <si>
    <t>jasonyp112@hotmail.com</t>
  </si>
  <si>
    <t>3321</t>
  </si>
  <si>
    <t>นายหว่อง ไว ฮอง</t>
  </si>
  <si>
    <t>+85292323272</t>
  </si>
  <si>
    <t>wongbruce@gmail.com</t>
  </si>
  <si>
    <t>3601</t>
  </si>
  <si>
    <t>นายจรัล เล็งวิทยา</t>
  </si>
  <si>
    <t>0614804126</t>
  </si>
  <si>
    <t>ไม่ระบุ</t>
  </si>
  <si>
    <t>1825</t>
  </si>
  <si>
    <t>บริการฝากหมายเลขโทรกลับ / 9/8 ปิดเครื่อง /16/8 ปิดเครื่อง 15.07</t>
  </si>
  <si>
    <t>Mrs.VAI HA UNG</t>
  </si>
  <si>
    <t>+85366511145</t>
  </si>
  <si>
    <t>rachelungzz2ipm.edu.mo</t>
  </si>
  <si>
    <t>3326</t>
  </si>
  <si>
    <t>Ms.YIN ZHOU</t>
  </si>
  <si>
    <t>+8618502411952</t>
  </si>
  <si>
    <t>wiberchou@icloud.com</t>
  </si>
  <si>
    <t>1011</t>
  </si>
  <si>
    <t>นาย แลบ แมน ดิเร็ก หยาง (MR.LAP MAN DEREK YEUNG)</t>
  </si>
  <si>
    <t>+85290191953</t>
  </si>
  <si>
    <t>derek@yangli.com.hk</t>
  </si>
  <si>
    <t>2828</t>
  </si>
  <si>
    <t>3028</t>
  </si>
  <si>
    <t>นางสาวรติพร อรุณเจริญสุข</t>
  </si>
  <si>
    <t>0895003851</t>
  </si>
  <si>
    <t>poompim_16@hotmail.com</t>
  </si>
  <si>
    <t>1203</t>
  </si>
  <si>
    <t>นายณัฐพล เชิดหิรัญกร</t>
  </si>
  <si>
    <t>0812050591</t>
  </si>
  <si>
    <t>moosanarm@hotmail.com</t>
  </si>
  <si>
    <t>14/07/2020</t>
  </si>
  <si>
    <t>2410</t>
  </si>
  <si>
    <t>ปิดเครื่อง17.25 /2/8 ยังก่อนดีกว่าช่วงนี้ใช้เงินเยอะ</t>
  </si>
  <si>
    <t>นายโฆษิต สุขสิงห์</t>
  </si>
  <si>
    <t>0824585444</t>
  </si>
  <si>
    <t>Kosits@gmail.com</t>
  </si>
  <si>
    <t>24/12/2020</t>
  </si>
  <si>
    <t>2702</t>
  </si>
  <si>
    <t>นายพานิช ภูริวัฒน์</t>
  </si>
  <si>
    <t>0985827574</t>
  </si>
  <si>
    <t>Phanich.p@gmail.com</t>
  </si>
  <si>
    <t>2118</t>
  </si>
  <si>
    <t>ไม่มีโครงการซื้อเพิ่ม</t>
  </si>
  <si>
    <t>นางสุธาทิพย์ จุลมนต์ ทัศนชัยกุล</t>
  </si>
  <si>
    <t>0953724563</t>
  </si>
  <si>
    <t>suthatip.jm@gmail.com</t>
  </si>
  <si>
    <t>22/06/2020</t>
  </si>
  <si>
    <t>1005</t>
  </si>
  <si>
    <t>ไม่สนใจโซนนั้นเลยไกล</t>
  </si>
  <si>
    <t>นายศรีพัฒน์ ศฤงคาร</t>
  </si>
  <si>
    <t>0639166519</t>
  </si>
  <si>
    <t>sripatsr@yahoo.com</t>
  </si>
  <si>
    <t>12A10</t>
  </si>
  <si>
    <t>นางอุษณีย์ ศิริโท</t>
  </si>
  <si>
    <t>0816399651</t>
  </si>
  <si>
    <t>ple_sirito@hotmail.com</t>
  </si>
  <si>
    <t>24/11/2020</t>
  </si>
  <si>
    <t>1001</t>
  </si>
  <si>
    <t>นายคณิน ปฐมพรวิวัฒน์</t>
  </si>
  <si>
    <t>0849100505</t>
  </si>
  <si>
    <t>charliepath@gmail.com</t>
  </si>
  <si>
    <t>บริการฝากหมายเลขโทรกลับ / 9/8 ไม่สนใจ</t>
  </si>
  <si>
    <t>นายพรยศ จงสุวัฒน์</t>
  </si>
  <si>
    <t>pj71179@gmail.com</t>
  </si>
  <si>
    <t>30/07/2020</t>
  </si>
  <si>
    <t>2307</t>
  </si>
  <si>
    <t>นายธีรพล เจริญศักดิ์</t>
  </si>
  <si>
    <t>00816420540</t>
  </si>
  <si>
    <t>Cha.teeraphon@gmail.com</t>
  </si>
  <si>
    <t>1628</t>
  </si>
  <si>
    <t xml:space="preserve">ไม่ได้สนใจโดวนนั้นเลยครับ </t>
  </si>
  <si>
    <t>นางชญานิน เทพบุตร</t>
  </si>
  <si>
    <t>0855536820</t>
  </si>
  <si>
    <t>shayanin.porh@gmail.com</t>
  </si>
  <si>
    <t>924</t>
  </si>
  <si>
    <t>นายนิพล บุญเกิด</t>
  </si>
  <si>
    <t>0974464646</t>
  </si>
  <si>
    <t>nipon3046@gmail.com</t>
  </si>
  <si>
    <t>2503</t>
  </si>
  <si>
    <t>Ms.Feng Wang</t>
  </si>
  <si>
    <t>08361770552</t>
  </si>
  <si>
    <t>wf33nba@163.com</t>
  </si>
  <si>
    <t>1416</t>
  </si>
  <si>
    <t>นายเวยเฟิง มา</t>
  </si>
  <si>
    <t>+862118918079028</t>
  </si>
  <si>
    <t>2101</t>
  </si>
  <si>
    <t>นายสุริยา สุขสุภักดิ์</t>
  </si>
  <si>
    <t>0619354536</t>
  </si>
  <si>
    <t>suriya2529nic@gmail.com</t>
  </si>
  <si>
    <t>2425</t>
  </si>
  <si>
    <t>Ms.LEE YUEH-JU</t>
  </si>
  <si>
    <t>00661092566</t>
  </si>
  <si>
    <t>joejoseph@126.com</t>
  </si>
  <si>
    <t>2820</t>
  </si>
  <si>
    <t>28/09/2020</t>
  </si>
  <si>
    <t>1928</t>
  </si>
  <si>
    <t>นายชาติชาย ธัญลักษณ์ภาคย์</t>
  </si>
  <si>
    <t>0816198430</t>
  </si>
  <si>
    <t>chadchai.sena@gmail.com</t>
  </si>
  <si>
    <t>1827</t>
  </si>
  <si>
    <t>นายอรรถพล สาธิตคณิตกุล</t>
  </si>
  <si>
    <t>0812539464</t>
  </si>
  <si>
    <t>attaphon.sit@gmail.com</t>
  </si>
  <si>
    <t>21/04/2021</t>
  </si>
  <si>
    <t>1504</t>
  </si>
  <si>
    <t>ไม่สนใจโซนนี้เลย รถติดมาก</t>
  </si>
  <si>
    <t>นางอรุณี ลีนานนท์</t>
  </si>
  <si>
    <t>0813004239</t>
  </si>
  <si>
    <t>timleenanon@gmail.com</t>
  </si>
  <si>
    <t>1815</t>
  </si>
  <si>
    <t>นายนพพร เดียวสุรินทร์</t>
  </si>
  <si>
    <t>0817277155</t>
  </si>
  <si>
    <t>senghongbng@hotmail.com</t>
  </si>
  <si>
    <t>3228</t>
  </si>
  <si>
    <t>ไม่ใช่คุณนพพร</t>
  </si>
  <si>
    <t>นางสาววริสา สถิตย์สุขเสนาะ</t>
  </si>
  <si>
    <t>0816951767</t>
  </si>
  <si>
    <t>oum_varisa@hotmail.com</t>
  </si>
  <si>
    <t>3423</t>
  </si>
  <si>
    <t>บริการฝากหมายเลขโทรกลับ /2/8 ไม่สนใจ</t>
  </si>
  <si>
    <t>นายสุวีรวัฒน์ ใช้โรจน์</t>
  </si>
  <si>
    <t>0814424864</t>
  </si>
  <si>
    <t>925</t>
  </si>
  <si>
    <t>นางสาวสโรชา กระตุดนาค</t>
  </si>
  <si>
    <t>0922532536</t>
  </si>
  <si>
    <t>sarocha25@icloud.com</t>
  </si>
  <si>
    <t>3420</t>
  </si>
  <si>
    <t>นายชวาล มาลีหอม</t>
  </si>
  <si>
    <t>0814737161</t>
  </si>
  <si>
    <t>cmaleehom@gmail.com</t>
  </si>
  <si>
    <t>3402</t>
  </si>
  <si>
    <t>ไม่สนใจ แต่ก็มีสอบถามห้องบ้างเล็กน้อย แต่แจ้งว่ายังไม่สนใจเพิ่ม</t>
  </si>
  <si>
    <t>นายประพนธ์ เลิศโอภาส</t>
  </si>
  <si>
    <t>0818430593</t>
  </si>
  <si>
    <t>3607</t>
  </si>
  <si>
    <t>นางสาวสันธิพร ม่วงมิ่งสุข</t>
  </si>
  <si>
    <t>0865494954</t>
  </si>
  <si>
    <t>3001</t>
  </si>
  <si>
    <t>12.52 ตัดสาย</t>
  </si>
  <si>
    <t>นางสาวพิมพ์ชลิตา บุณยเกียรติ</t>
  </si>
  <si>
    <t>0994979469</t>
  </si>
  <si>
    <t>palmy.pmbyk@gmaill.com</t>
  </si>
  <si>
    <t>1802</t>
  </si>
  <si>
    <t>ไม่สนใจโซนนั้นเลยค่ะ</t>
  </si>
  <si>
    <t>นายสันติ มีเสาเรือน</t>
  </si>
  <si>
    <t>0892300357</t>
  </si>
  <si>
    <t>santim_oh@hotmail.com</t>
  </si>
  <si>
    <t>2708</t>
  </si>
  <si>
    <t>นางสาววราภรณ์ ภู่วิวัฒนางกูร</t>
  </si>
  <si>
    <t>0649656255</t>
  </si>
  <si>
    <t>waraporn.wrp@gmail.com</t>
  </si>
  <si>
    <t>18/08/2020</t>
  </si>
  <si>
    <t>820</t>
  </si>
  <si>
    <t>นางมยุรี วงษ์สามี</t>
  </si>
  <si>
    <t>2226</t>
  </si>
  <si>
    <t>1125</t>
  </si>
  <si>
    <t>1728</t>
  </si>
  <si>
    <t>2227</t>
  </si>
  <si>
    <t>นายสุเชษฐ เรืองวัฒนวิศิษฐ์</t>
  </si>
  <si>
    <t>0819497927</t>
  </si>
  <si>
    <t>kk4484@hotmail.com</t>
  </si>
  <si>
    <t>2504</t>
  </si>
  <si>
    <t>MissSAU LAN MOU</t>
  </si>
  <si>
    <t>0820019018</t>
  </si>
  <si>
    <t>lannymou@yahoo.com.hk</t>
  </si>
  <si>
    <t>06/09/2021</t>
  </si>
  <si>
    <t>3625</t>
  </si>
  <si>
    <t>นายพัชรพงศ์ พันธ์อุไร</t>
  </si>
  <si>
    <t>0844449152</t>
  </si>
  <si>
    <t>sampo117@hotmail.com</t>
  </si>
  <si>
    <t>28/01/2021</t>
  </si>
  <si>
    <t>1718</t>
  </si>
  <si>
    <t>24/02/2021</t>
  </si>
  <si>
    <t>นางสาวิตรี กสิณธร</t>
  </si>
  <si>
    <t>0816138720</t>
  </si>
  <si>
    <t>kasintorn@yahoo.com</t>
  </si>
  <si>
    <t>2409</t>
  </si>
  <si>
    <t>2422</t>
  </si>
  <si>
    <t>นายณภดล บูรณวนิช</t>
  </si>
  <si>
    <t>0814424599</t>
  </si>
  <si>
    <t>bnapadon@gmail.com</t>
  </si>
  <si>
    <t>1602</t>
  </si>
  <si>
    <t xml:space="preserve">ให้ส่งข้อมูลทางอีเมล์ ปล่อยเช่า </t>
  </si>
  <si>
    <t>นายพลัง จังติยานนท์</t>
  </si>
  <si>
    <t>0898559856</t>
  </si>
  <si>
    <t>palangjang@hotmail.com</t>
  </si>
  <si>
    <t>2726</t>
  </si>
  <si>
    <t>ไม่สนใจโซนนี้เลย</t>
  </si>
  <si>
    <t>นายแมนสรวง คล้ายมณี</t>
  </si>
  <si>
    <t>0818620880</t>
  </si>
  <si>
    <t>mansaung.68k.kla@ns-sus.com</t>
  </si>
  <si>
    <t>1707</t>
  </si>
  <si>
    <t>นายชัยวิชญ์ คุปตะวาณิช</t>
  </si>
  <si>
    <t>0897767970</t>
  </si>
  <si>
    <t>bird_ck@yahoo.com</t>
  </si>
  <si>
    <t>1525</t>
  </si>
  <si>
    <t>ไม่่สนใจ ปัจจุบันผมซื้อเพื่ออยุ่เอง</t>
  </si>
  <si>
    <t>นางวาริณี เรืองสุขศรีวงศ์</t>
  </si>
  <si>
    <t>0918294444</t>
  </si>
  <si>
    <t>910</t>
  </si>
  <si>
    <t>ไม่สนใจแล้วค่ะ พอดีสามีพี่เสียพี่เลยไม่ได้สนใจคอนโดแล้วค่ะ</t>
  </si>
  <si>
    <t>911</t>
  </si>
  <si>
    <t>นายอนุสิทธิ์ ทัฬหสิริเวทย์</t>
  </si>
  <si>
    <t>0814566013</t>
  </si>
  <si>
    <t>anusith23402@yahoo.com</t>
  </si>
  <si>
    <t>2015</t>
  </si>
  <si>
    <t>นายสุวิทย์ เจิมสวัสดิพงษ์</t>
  </si>
  <si>
    <t>0813734743</t>
  </si>
  <si>
    <t>fengsuj@ku.ac.th</t>
  </si>
  <si>
    <t>2620</t>
  </si>
  <si>
    <t>ไม่รับสาย17.45 / ไม่สนใจ</t>
  </si>
  <si>
    <t>นางสาวน้ำทิพย์ สังข์เปรม</t>
  </si>
  <si>
    <t>0972065951</t>
  </si>
  <si>
    <t>namthip.sangprem@yahoo.com</t>
  </si>
  <si>
    <t>2128</t>
  </si>
  <si>
    <t>Mrs.VAI MENG</t>
  </si>
  <si>
    <t>+85366616303</t>
  </si>
  <si>
    <t>vmung@ipm.edu.mo</t>
  </si>
  <si>
    <t>3325</t>
  </si>
  <si>
    <t xml:space="preserve">                                                                                                                                                                                                                                                                                                                                                                                                                                                                                                                                                                                                                                                                                                                                                                                                                                                                                                                                                                                                                                                                                                                                                                                                                                                                                                                                                                                                                                                                                                                                                                                                                                                                                                                                                                                                                                                                                                                                                                                                                                                                                                                                                  </t>
  </si>
  <si>
    <t>นายปีติชา ผาสุพงษ์</t>
  </si>
  <si>
    <t>0902899289</t>
  </si>
  <si>
    <t>piti.phasu@gmail.com</t>
  </si>
  <si>
    <t>2122</t>
  </si>
  <si>
    <t>บ้านอยู่แถวเอกมัย แต่เสาร์ทิตย์ไม่ว่างไปเขาใหญ่ ลองโทรมาวันธรรมดาอีกที เผื่อจะลองเข้ามาดู ซื้อ c ekkamai ไปด้วย ตอนจัดโปรปิดตึก / โทรกลับมาสอบถามเรื่องรูปแบบห้อง ที่จอดรถ /25/7 ช่วงนี้ติดงานเยอะมากเลย เดี๋ยวว่างขอโทรกลับมานัดนะครับ ลค.พูดจาดีมาก</t>
  </si>
  <si>
    <t>2628</t>
  </si>
  <si>
    <t>นายอดิศา เพชรกูล</t>
  </si>
  <si>
    <t>0817802539</t>
  </si>
  <si>
    <t>adisa.phetkun@gmail.com</t>
  </si>
  <si>
    <t>26/04/2021</t>
  </si>
  <si>
    <t>2711</t>
  </si>
  <si>
    <t>นายณัฐวัชร พัดทอง</t>
  </si>
  <si>
    <t>0824945443</t>
  </si>
  <si>
    <t>1524</t>
  </si>
  <si>
    <t>คุณณัฐวัชร ไม่สนใจแล้ว แต่เหมือนน้องสาวหาคอนโดอยู่ พรุ่งนี้โทรกลับมาอีกทีนะ17.05 / สอบถามน้องให้แล้ว น้องซื้อไปแล้ว ลคพูดจาดีมาก</t>
  </si>
  <si>
    <t>นางสาวกาญจนา เกียรติรัตนากร</t>
  </si>
  <si>
    <t>0890225511</t>
  </si>
  <si>
    <t>kanzoho@hotmail.com</t>
  </si>
  <si>
    <t>นางกัญญมณฑ์ ลออคุณ</t>
  </si>
  <si>
    <t>0894455005</t>
  </si>
  <si>
    <t>kunyamon@hotmail.com</t>
  </si>
  <si>
    <t>2302</t>
  </si>
  <si>
    <t>ปิดเครื่อง 13.44</t>
  </si>
  <si>
    <t>นายบรรเจิด ริมสาคร</t>
  </si>
  <si>
    <t>0818556154</t>
  </si>
  <si>
    <t>jerd2507@gmail.com</t>
  </si>
  <si>
    <t>3426</t>
  </si>
  <si>
    <t>ไม่รับสาย /2/8 ไม่รับสาย /9/8 ไม่รับสาย15.59 /16/8 ไม่รับสาย15.08</t>
  </si>
  <si>
    <t>Mrs.WAI KI</t>
  </si>
  <si>
    <t>mwwk1228@yahoo.com</t>
  </si>
  <si>
    <t>3704</t>
  </si>
  <si>
    <t>นายวรวุฒิ อัตเวทยานนท์</t>
  </si>
  <si>
    <t>00835429541</t>
  </si>
  <si>
    <t>wuth6@hotmail.com</t>
  </si>
  <si>
    <t>3119</t>
  </si>
  <si>
    <t>ทันตแพทย์JIAJIA ZHANG</t>
  </si>
  <si>
    <t>star_ma@163.com</t>
  </si>
  <si>
    <t>นางสาวชนัชชา คันธรส</t>
  </si>
  <si>
    <t>00813095888</t>
  </si>
  <si>
    <t>1017</t>
  </si>
  <si>
    <t>นางสาวสุนิษา ลุ่มทรัพย์</t>
  </si>
  <si>
    <t>00993951664</t>
  </si>
  <si>
    <t>28/08/2023</t>
  </si>
  <si>
    <t>2212</t>
  </si>
  <si>
    <t>ไม่่สนใจ 16.16</t>
  </si>
  <si>
    <t>นางชุติมา เดชสุวรรณกิจ</t>
  </si>
  <si>
    <t>0818293544</t>
  </si>
  <si>
    <t>chutima_tai@hotmail.com</t>
  </si>
  <si>
    <t>825</t>
  </si>
  <si>
    <t>Ms.FAN HAO</t>
  </si>
  <si>
    <t>0988567890</t>
  </si>
  <si>
    <t>3227</t>
  </si>
  <si>
    <t>นางสาวมิ่งขวัญ ภู่สมบุญ</t>
  </si>
  <si>
    <t>0802794349</t>
  </si>
  <si>
    <t>815</t>
  </si>
  <si>
    <t>ไม่รับสาย17.49 /10/8 ไม่สนใจ</t>
  </si>
  <si>
    <t>นายธีรยุทธ จงสืบสิทธิ</t>
  </si>
  <si>
    <t>0865880888</t>
  </si>
  <si>
    <t>23/07/2020</t>
  </si>
  <si>
    <t>1615</t>
  </si>
  <si>
    <t>1608</t>
  </si>
  <si>
    <t>Ms.Kai Wing</t>
  </si>
  <si>
    <t>+85296573850</t>
  </si>
  <si>
    <t>kklaw985@gmail.com</t>
  </si>
  <si>
    <t>1821</t>
  </si>
  <si>
    <t>นายชนะพล ตัณฑโกศล</t>
  </si>
  <si>
    <t>00992855353</t>
  </si>
  <si>
    <t>CT_VIVA@hotmail.com</t>
  </si>
  <si>
    <t>2005</t>
  </si>
  <si>
    <t>นางสาวชัชวรรณ ศรีมงคล</t>
  </si>
  <si>
    <t>0817053802</t>
  </si>
  <si>
    <t>chatchawan.unixx@gmail.com</t>
  </si>
  <si>
    <t>2608</t>
  </si>
  <si>
    <t>นายวิจารณ์ พงษ์พานิช</t>
  </si>
  <si>
    <t>0816837225</t>
  </si>
  <si>
    <t>2219</t>
  </si>
  <si>
    <t>ไม่่สนใจแล้วครับ ไม่มีตังแล้วครับ</t>
  </si>
  <si>
    <t>นายธนวัต รอย</t>
  </si>
  <si>
    <t>0819085076</t>
  </si>
  <si>
    <t>thanawat.roy@gmail.com</t>
  </si>
  <si>
    <t>2627</t>
  </si>
  <si>
    <t>นายเกรียงศักดิ์ อริยะฌานกุล</t>
  </si>
  <si>
    <t>0869072609</t>
  </si>
  <si>
    <t>2606</t>
  </si>
  <si>
    <t>นางวีระนุช วิไลพันธ์</t>
  </si>
  <si>
    <t>0818398301</t>
  </si>
  <si>
    <t>veranuch.w@gmail.com</t>
  </si>
  <si>
    <t>1915</t>
  </si>
  <si>
    <t>นายทรรศน์วรา กลิ่นเกลา</t>
  </si>
  <si>
    <t>0803659551</t>
  </si>
  <si>
    <t>2322</t>
  </si>
  <si>
    <t>นางธมลวรรณ โรจน์ขจรนภาลัย</t>
  </si>
  <si>
    <t>0915165146</t>
  </si>
  <si>
    <t>21/10/2020</t>
  </si>
  <si>
    <t>3225</t>
  </si>
  <si>
    <t>นายวงศกร โรจนจิรพงศ์</t>
  </si>
  <si>
    <t>0876913302</t>
  </si>
  <si>
    <t>wongsakr.roj@gmail.com</t>
  </si>
  <si>
    <t>819</t>
  </si>
  <si>
    <t>นางบวรพรรณ รัฐประเสริฐ</t>
  </si>
  <si>
    <t>0816448855</t>
  </si>
  <si>
    <t>2520</t>
  </si>
  <si>
    <t>นายอัครพัจน์ ตั้งตรงจิตร</t>
  </si>
  <si>
    <t>0932354519</t>
  </si>
  <si>
    <t>2206</t>
  </si>
  <si>
    <t>นางสาวพรทิพย์ สถิตย์วิริยะกุล</t>
  </si>
  <si>
    <t>0863769099</t>
  </si>
  <si>
    <t>1519</t>
  </si>
  <si>
    <t>นางสาวสรินยา ตั้งเสงี่ยมวิสัย</t>
  </si>
  <si>
    <t>805</t>
  </si>
  <si>
    <t>Mr.CHING WAH IP</t>
  </si>
  <si>
    <t>0842011652</t>
  </si>
  <si>
    <t>28/04/2021</t>
  </si>
  <si>
    <t>2823</t>
  </si>
  <si>
    <t>นายณฐวัส ชัยปาณี</t>
  </si>
  <si>
    <t>0894863322</t>
  </si>
  <si>
    <t>natawat.j@hotmail.com</t>
  </si>
  <si>
    <t>2703</t>
  </si>
  <si>
    <t>เบอร์ติอต่อไม่ได้</t>
  </si>
  <si>
    <t>นางชญามาศ เหมือนหมาย</t>
  </si>
  <si>
    <t>0894966151</t>
  </si>
  <si>
    <t>tonsupa@hotmail.com</t>
  </si>
  <si>
    <t>1117</t>
  </si>
  <si>
    <t>ไม่รับสาย14.04 / 9/8 ติดต่อไม่ได้15.52 / ไม่สนใจ</t>
  </si>
  <si>
    <t>นางสาวรวีวรรณ ช้างอุไร</t>
  </si>
  <si>
    <t>0910927725</t>
  </si>
  <si>
    <t>raveewan.chang@googlemail.com</t>
  </si>
  <si>
    <t>2424</t>
  </si>
  <si>
    <t>นายเมธา สรไชยสัมฤทธิ์</t>
  </si>
  <si>
    <t>0816892340</t>
  </si>
  <si>
    <t>metha.s17@gmail.com</t>
  </si>
  <si>
    <t>1114</t>
  </si>
  <si>
    <t>ไม่่สวนใจ</t>
  </si>
  <si>
    <t>นางสาวลิปดา จารุเธียร</t>
  </si>
  <si>
    <t>0869771763</t>
  </si>
  <si>
    <t>midnightbrownies@yahoo.com</t>
  </si>
  <si>
    <t>1920</t>
  </si>
  <si>
    <t>ไม่สนใจทำเลเอกมัยเลย</t>
  </si>
  <si>
    <t>นางภารดี ธรรมพรพิพัฒน์</t>
  </si>
  <si>
    <t>0816848587</t>
  </si>
  <si>
    <t>1610</t>
  </si>
  <si>
    <t>นายวิทยา ฟองวาสนาส่ง</t>
  </si>
  <si>
    <t>0805149996</t>
  </si>
  <si>
    <t>withayaf@gmail.com</t>
  </si>
  <si>
    <t>26/11/2020</t>
  </si>
  <si>
    <t>2523</t>
  </si>
  <si>
    <t>ไม่รัับสาย</t>
  </si>
  <si>
    <t>นางสาวพจนี อุดมคุณธรรม</t>
  </si>
  <si>
    <t>0816135544</t>
  </si>
  <si>
    <t>pochanee@vlinkexpress.com</t>
  </si>
  <si>
    <t>18/12/2020</t>
  </si>
  <si>
    <t>2524</t>
  </si>
  <si>
    <t xml:space="preserve">ไม่รับสาย 14.15/ คุณพจนีแจ้งว่า ช่วงนี้ขอพักเรื่องการลงทุนก่อน </t>
  </si>
  <si>
    <t>2721</t>
  </si>
  <si>
    <t>นางรุ้งลาวัลย์ ทินมณี</t>
  </si>
  <si>
    <t>0944369585</t>
  </si>
  <si>
    <t>phoneroonglawan@gmail.com</t>
  </si>
  <si>
    <t>07/07/2023</t>
  </si>
  <si>
    <t>2404</t>
  </si>
  <si>
    <t>นายธนวุฒิ วันสม</t>
  </si>
  <si>
    <t>0869449046</t>
  </si>
  <si>
    <t>wansom1988@gmail.com</t>
  </si>
  <si>
    <t>2406</t>
  </si>
  <si>
    <t>นายชาคริต กีรติพิชญ์</t>
  </si>
  <si>
    <t>0811731307</t>
  </si>
  <si>
    <t>chakritk@scg.com</t>
  </si>
  <si>
    <t>1405</t>
  </si>
  <si>
    <t>นางสาวดารารัตน์ เลิศศิริมงคลกุล</t>
  </si>
  <si>
    <t>00858287608</t>
  </si>
  <si>
    <t>dararat.lert@hotmail.com</t>
  </si>
  <si>
    <t>1520</t>
  </si>
  <si>
    <t>ไม่สนใจ ยังไม่มีโปรแกรม</t>
  </si>
  <si>
    <t>Ms.SUN LIANG</t>
  </si>
  <si>
    <t>+8618502411951</t>
  </si>
  <si>
    <t>welber@126.com</t>
  </si>
  <si>
    <t>1502</t>
  </si>
  <si>
    <t>นางสาวนุชนาถ เชื้ออินต๊ะ</t>
  </si>
  <si>
    <t>0955544697</t>
  </si>
  <si>
    <t>newnootchanart@gmail.com</t>
  </si>
  <si>
    <t>1012</t>
  </si>
  <si>
    <t>14.51 ไม่รับสาย</t>
  </si>
  <si>
    <t>Ms.WEI KHANG YAP</t>
  </si>
  <si>
    <t>+85363003299</t>
  </si>
  <si>
    <t>jeremywkyap@gmail.com</t>
  </si>
  <si>
    <t>3323</t>
  </si>
  <si>
    <t>นางสาวอ้อมใจ ปิ่ณฑะแพทย์</t>
  </si>
  <si>
    <t>0898932031</t>
  </si>
  <si>
    <t>1207</t>
  </si>
  <si>
    <t>นายนาวิน เจริญลาภ</t>
  </si>
  <si>
    <t>0815353501</t>
  </si>
  <si>
    <t>24/09/2020</t>
  </si>
  <si>
    <t>1511</t>
  </si>
  <si>
    <t>นางสาวสิขรินทร์ รัตนโชติกุล</t>
  </si>
  <si>
    <t>0861929290</t>
  </si>
  <si>
    <t>sikarin.hwu@gmail.com</t>
  </si>
  <si>
    <t>1202</t>
  </si>
  <si>
    <t>นายมนตรี จิตขจรไพศาล</t>
  </si>
  <si>
    <t>0871638933</t>
  </si>
  <si>
    <t>montri.jkp@gmail.com</t>
  </si>
  <si>
    <t>2113</t>
  </si>
  <si>
    <t>นางสาวปัญชลี พัฒนิบูลย์</t>
  </si>
  <si>
    <t>0992121919</t>
  </si>
  <si>
    <t>panchalee.pang@gmail.com</t>
  </si>
  <si>
    <t>1006</t>
  </si>
  <si>
    <t>นางสาวกมลวรรณ ชื่นอังกูร</t>
  </si>
  <si>
    <t>0826993347</t>
  </si>
  <si>
    <t>kamonwac@scg.com</t>
  </si>
  <si>
    <t>1218</t>
  </si>
  <si>
    <t>นางรุ่งทิพย์ ชอบเพื่อน</t>
  </si>
  <si>
    <t>0818517187</t>
  </si>
  <si>
    <t>rungtipbanmi</t>
  </si>
  <si>
    <t>906</t>
  </si>
  <si>
    <t>นายพสธร จงสุวัฒน์</t>
  </si>
  <si>
    <t>2308</t>
  </si>
  <si>
    <t>นางมาณี เจริญศักดิ์</t>
  </si>
  <si>
    <t>0974564265</t>
  </si>
  <si>
    <t>ไม่รับสาย14.23 / 9/8 ไม่สนใจ</t>
  </si>
  <si>
    <t>นายอภิวัฒน์ อัสโสรัตน์กุล</t>
  </si>
  <si>
    <t>0827277277</t>
  </si>
  <si>
    <t>apiwat11589@gmail.com</t>
  </si>
  <si>
    <t>3027</t>
  </si>
  <si>
    <t>นายจักรพชร วงศ์นภากาญจน์</t>
  </si>
  <si>
    <t>0811229988</t>
  </si>
  <si>
    <t>mychristmasx@gmail.com</t>
  </si>
  <si>
    <t>1716</t>
  </si>
  <si>
    <t>นายชาญชัย เจียรวัฒนภักดี</t>
  </si>
  <si>
    <t>0969749364</t>
  </si>
  <si>
    <t>1627</t>
  </si>
  <si>
    <t>นางสิริรัตน์ ปิ่นทอง</t>
  </si>
  <si>
    <t>0934264653</t>
  </si>
  <si>
    <t>pumsirirat4653@gmail.com</t>
  </si>
  <si>
    <t>1227</t>
  </si>
  <si>
    <t>นายธรรมพัฒน์ แสงทอง</t>
  </si>
  <si>
    <t>0865296876</t>
  </si>
  <si>
    <t>814</t>
  </si>
  <si>
    <t>นายชเลฏฐ์ วิชินโรจน์จรัล</t>
  </si>
  <si>
    <t>0890713292</t>
  </si>
  <si>
    <t>chalett_lep@yahoo.com</t>
  </si>
  <si>
    <t>1826</t>
  </si>
  <si>
    <t>ผศ.Cheng Hui Chen</t>
  </si>
  <si>
    <t>+886922215679</t>
  </si>
  <si>
    <t>12A27</t>
  </si>
  <si>
    <t>นางสาวรดาพร ไทยมงคล</t>
  </si>
  <si>
    <t>00896266370</t>
  </si>
  <si>
    <t>tenny_aim@hotmail.com</t>
  </si>
  <si>
    <t>1617</t>
  </si>
  <si>
    <t>นางอภิรัช อินทรางกูร ณ อยุธยา</t>
  </si>
  <si>
    <t>0894332451</t>
  </si>
  <si>
    <t>2605</t>
  </si>
  <si>
    <t>ไม่สนใจ ไกลตอนนี้พี่อยู่หลักๆเชียงใหม่ แต่เดี๋ยวจะลองบอกเพื่อนให้</t>
  </si>
  <si>
    <t>นายทองโรจน์ โฆษิตวัฒนาพานิชย์</t>
  </si>
  <si>
    <t>0849156254</t>
  </si>
  <si>
    <t>joe.sailom@gmail.com</t>
  </si>
  <si>
    <t>2421</t>
  </si>
  <si>
    <t>นายเพิ่มวิชช์ เหมวราพรชัย</t>
  </si>
  <si>
    <t>0815533737</t>
  </si>
  <si>
    <t>poemwij@gmail.com</t>
  </si>
  <si>
    <t>1609</t>
  </si>
  <si>
    <t>นายมนตรี เจษฎากานต์</t>
  </si>
  <si>
    <t>0897442284</t>
  </si>
  <si>
    <t>gang-jes@outlook.co.th</t>
  </si>
  <si>
    <t>2610</t>
  </si>
  <si>
    <t>นางสาวรวีวรรณ ศรสันต์</t>
  </si>
  <si>
    <t>00636941699</t>
  </si>
  <si>
    <t>yayahstyles@gmail.com</t>
  </si>
  <si>
    <t>3203</t>
  </si>
  <si>
    <t>นายณัฐสิษฐ์ ณรงค์รัตน์</t>
  </si>
  <si>
    <t>0839547153</t>
  </si>
  <si>
    <t>n.narongrat@gmail.com</t>
  </si>
  <si>
    <t>2728</t>
  </si>
  <si>
    <t>นายจเด็จ กระจ่างศรี</t>
  </si>
  <si>
    <t>0627373027</t>
  </si>
  <si>
    <t>jadetnak@gmail.com</t>
  </si>
  <si>
    <t>ไม่รับสาย15.16 /25/7 ปิดเครื่อง13.56 /21/8/ ปิดเครื่อง 16.17</t>
  </si>
  <si>
    <t>นางสาววรินทร รัตนกมุท</t>
  </si>
  <si>
    <t>0815455534</t>
  </si>
  <si>
    <t>913</t>
  </si>
  <si>
    <t>นางสาวธัญพร เนตรจั่น</t>
  </si>
  <si>
    <t>0639915362</t>
  </si>
  <si>
    <t>2819</t>
  </si>
  <si>
    <t>นางสาวหทัยรัตน์ เผ่าวิจารณ์</t>
  </si>
  <si>
    <t>1526</t>
  </si>
  <si>
    <t>วรัชนก มีเดช</t>
  </si>
  <si>
    <t>0873854403</t>
  </si>
  <si>
    <t>waratchanok.m@gmail.com</t>
  </si>
  <si>
    <t>806</t>
  </si>
  <si>
    <t>ไม่รับสาย15.24 / 21/8 ไม่สนใจ</t>
  </si>
  <si>
    <t>นางสาวสุตาภัทร เอื้อพัฒนพงศ์</t>
  </si>
  <si>
    <t>2326</t>
  </si>
  <si>
    <t>นางสาวสุภามาศ สิทธิพรหม</t>
  </si>
  <si>
    <t>0850226909</t>
  </si>
  <si>
    <t>supamadsitt@gmail.com</t>
  </si>
  <si>
    <t>3602</t>
  </si>
  <si>
    <t>15.32 ปิดเครื่อง</t>
  </si>
  <si>
    <t>นางอัปสรลาวัณย์ ตั้งสกุล</t>
  </si>
  <si>
    <t>0863551666</t>
  </si>
  <si>
    <t>1902</t>
  </si>
  <si>
    <t>นางสาวสุภาภรณ์ ศิริบุญญะสุข</t>
  </si>
  <si>
    <t>0983593242</t>
  </si>
  <si>
    <t>suphaphorn@bangkoklife.com</t>
  </si>
  <si>
    <t>28/12/2020</t>
  </si>
  <si>
    <t>2001</t>
  </si>
  <si>
    <t>นางสาวสินีนาท ตั้งเสงี่ยมวิสัย</t>
  </si>
  <si>
    <t>นายปณิธาน วิสุทธากร</t>
  </si>
  <si>
    <t>0856609360</t>
  </si>
  <si>
    <t>2801</t>
  </si>
  <si>
    <t>ไม่สนใจ ไกลบ้านมาก</t>
  </si>
  <si>
    <t>นายธนภณ ประทุมมัง</t>
  </si>
  <si>
    <t>0922846164</t>
  </si>
  <si>
    <t>1701</t>
  </si>
  <si>
    <t>นายบุญรุ่งโรจน์ พูลขวัญ</t>
  </si>
  <si>
    <t>0835262955</t>
  </si>
  <si>
    <t>1401</t>
  </si>
  <si>
    <t>26/02/2021</t>
  </si>
  <si>
    <t>นายชูเดช รัตนโสภณ</t>
  </si>
  <si>
    <t>0649691426</t>
  </si>
  <si>
    <t>chudech6352@gmail.com</t>
  </si>
  <si>
    <t>1909</t>
  </si>
  <si>
    <t>นางสาวจักษุมน นิลคูหา</t>
  </si>
  <si>
    <t>0626451516</t>
  </si>
  <si>
    <t>jaksumon.n@gmail.com</t>
  </si>
  <si>
    <t>2117</t>
  </si>
  <si>
    <t>นายอานนท์ กองเงินนอก</t>
  </si>
  <si>
    <t>0988267302</t>
  </si>
  <si>
    <t>arnon0988267302@gmail.com</t>
  </si>
  <si>
    <t>1908</t>
  </si>
  <si>
    <t>0917518778</t>
  </si>
  <si>
    <t>bill_electrolux@hotmail.com</t>
  </si>
  <si>
    <t>1714</t>
  </si>
  <si>
    <t xml:space="preserve">ช่วงกลางสัปดาห์ประมาณวันพฤหัสที่ 25/7 ลองโทรมาอีกทีเผื่อว่างเข้ามาในวันอาทิตย์  มีสอบถามไซส์ห้องเริ่มต้น และราคาต่อตร.ม. / 25/7 ดูลงทุน แบบ1ห้องนอน นัด 28/7 ช่วงเวลา 11.00น. / เข้ามาแล้ว แต่ยังไม่ตัดสินใจ </t>
  </si>
  <si>
    <t>นางสาวขนิษฐา พินเดช</t>
  </si>
  <si>
    <t>0824991566</t>
  </si>
  <si>
    <t>kon.khunlukka@gmail.com</t>
  </si>
  <si>
    <t>2722</t>
  </si>
  <si>
    <t>นางสาวอริมาพร เชิงวิวัฒน์กิจ</t>
  </si>
  <si>
    <t>0814884446</t>
  </si>
  <si>
    <t>arimaporn@gmail.com</t>
  </si>
  <si>
    <t>1606</t>
  </si>
  <si>
    <t>นางสาวสุพิชญกานต์ สันติกุลานนท์</t>
  </si>
  <si>
    <t>0936393629</t>
  </si>
  <si>
    <t>ey_annie@yahoo.com</t>
  </si>
  <si>
    <t>20/12/2022</t>
  </si>
  <si>
    <t>2522</t>
  </si>
  <si>
    <t>ไม่่สนใจทำเลนี้</t>
  </si>
  <si>
    <t>1708</t>
  </si>
  <si>
    <t>นายอวยชัย ภาวสันตานนท์</t>
  </si>
  <si>
    <t>0813748584</t>
  </si>
  <si>
    <t>นางสาวอรพร สถิรกุล</t>
  </si>
  <si>
    <t>0814562562</t>
  </si>
  <si>
    <t>oraporn.oom@gmail.com</t>
  </si>
  <si>
    <t>1404</t>
  </si>
  <si>
    <t>ไม่สนใจ15.29</t>
  </si>
  <si>
    <t>นางพิมลมาศ ฤทธิโสม</t>
  </si>
  <si>
    <t>0814466666</t>
  </si>
  <si>
    <t>yuipimonmart@hotmail.com</t>
  </si>
  <si>
    <t>2314</t>
  </si>
  <si>
    <t>นางจีรวรรณ จิระกิจจา</t>
  </si>
  <si>
    <t>0891438784</t>
  </si>
  <si>
    <t>nchirakijja@gmail.com</t>
  </si>
  <si>
    <t>2316</t>
  </si>
  <si>
    <t>นายพรพงศ์ แสงแก้ว</t>
  </si>
  <si>
    <t>0859963821</t>
  </si>
  <si>
    <t>2003</t>
  </si>
  <si>
    <t>นายสิทธิวัฒน์ คีรีวัชรินทร์</t>
  </si>
  <si>
    <t>0848741900</t>
  </si>
  <si>
    <t>ksittiwat@yahoo.com</t>
  </si>
  <si>
    <t>2019</t>
  </si>
  <si>
    <t>Mrs.MARIA ELISETE</t>
  </si>
  <si>
    <t>นางณัฐพร สมิทธาพิพัฒน์</t>
  </si>
  <si>
    <t>0979415516</t>
  </si>
  <si>
    <t>kajib@hotmail.com</t>
  </si>
  <si>
    <t>12A18</t>
  </si>
  <si>
    <t>ไม่รับสาย15.31 /21/8 ไม่สนใจ ไกล</t>
  </si>
  <si>
    <t>นายวสันต์ โสตถีวรกุล</t>
  </si>
  <si>
    <t>0891610991</t>
  </si>
  <si>
    <t>wasons09@gmail.com</t>
  </si>
  <si>
    <t>Ms.CHEN CHONG</t>
  </si>
  <si>
    <t>+8613817837286</t>
  </si>
  <si>
    <t>albertqingshi@163.com</t>
  </si>
  <si>
    <t>3301</t>
  </si>
  <si>
    <t>นายพิชญ์ อยู่ทอง</t>
  </si>
  <si>
    <t>0817007171</t>
  </si>
  <si>
    <t>puper30@gmail.com</t>
  </si>
  <si>
    <t>1212</t>
  </si>
  <si>
    <t>นางสาวสุปัญญา เกียรติคุณวัฒนา</t>
  </si>
  <si>
    <t>00854840109</t>
  </si>
  <si>
    <t>supunya2004@hotmail.com</t>
  </si>
  <si>
    <t>08/06/2022</t>
  </si>
  <si>
    <t>3706</t>
  </si>
  <si>
    <t>นางสาวชนัดดา อภิบุญสุวรรณ</t>
  </si>
  <si>
    <t>0818979284</t>
  </si>
  <si>
    <t>chanaddaap@gmail.com</t>
  </si>
  <si>
    <t>2028</t>
  </si>
  <si>
    <t>นายเดชา ปรีชาวุฒิเดช</t>
  </si>
  <si>
    <t>0939654152</t>
  </si>
  <si>
    <t>day_cu83@hotmail.com</t>
  </si>
  <si>
    <t>904</t>
  </si>
  <si>
    <t>ลองแอดไลน์ส่ง location มาก่อน</t>
  </si>
  <si>
    <t>905</t>
  </si>
  <si>
    <t>นายสมพร หวังศิรกร</t>
  </si>
  <si>
    <t>00896587989</t>
  </si>
  <si>
    <t>wang.somporn@gmail.com</t>
  </si>
  <si>
    <t>2318</t>
  </si>
  <si>
    <t>นายประวิทย์ สุภานุรัตน์</t>
  </si>
  <si>
    <t>0814454742</t>
  </si>
  <si>
    <t>pravit007@yohoo.com</t>
  </si>
  <si>
    <t>2108</t>
  </si>
  <si>
    <t>เบอร์โทรไม่ติด / 16/8 ไม่สนใจไกลไป</t>
  </si>
  <si>
    <t>นายวันชัย สมัครการ</t>
  </si>
  <si>
    <t>0819477930</t>
  </si>
  <si>
    <t>wanchai_s@excise.go.th</t>
  </si>
  <si>
    <t>1507</t>
  </si>
  <si>
    <t>นายพชรพงศ์ อนันตศักดิ์</t>
  </si>
  <si>
    <t>0812537461</t>
  </si>
  <si>
    <t>Pacharapong.anantasak@gmail.com</t>
  </si>
  <si>
    <t>3025</t>
  </si>
  <si>
    <t>16.08 ไม่รับสาย</t>
  </si>
  <si>
    <t>นางมนต์ทิพย์ ลินน์</t>
  </si>
  <si>
    <t>0897723800</t>
  </si>
  <si>
    <t>montiplynn@hotmail.com</t>
  </si>
  <si>
    <t>ปิดเครื่อง15.37 /16/8 ระงับการใช้งานชั่วคราว</t>
  </si>
  <si>
    <t>นายกันตวิชญ์ ทัตติพงศ์</t>
  </si>
  <si>
    <t>0814968333</t>
  </si>
  <si>
    <t>Kantavich.d@gmail.com</t>
  </si>
  <si>
    <t>3724</t>
  </si>
  <si>
    <t>นางสาวทิพสุดา โชติชื่น</t>
  </si>
  <si>
    <t>0995914163</t>
  </si>
  <si>
    <t>t.chodchuen@gmail.com</t>
  </si>
  <si>
    <t>1122</t>
  </si>
  <si>
    <t>16.11 ไม่รับสาย</t>
  </si>
  <si>
    <t>นางสาวนภัส มีประเสริฐ</t>
  </si>
  <si>
    <t>0897419356</t>
  </si>
  <si>
    <t>ps.napas@gmail.com</t>
  </si>
  <si>
    <t>3122</t>
  </si>
  <si>
    <t>นางอภัณตรี คำกล้า</t>
  </si>
  <si>
    <t>0818932432</t>
  </si>
  <si>
    <t>aphantree_joke@gmail.com</t>
  </si>
  <si>
    <t>902</t>
  </si>
  <si>
    <t>นางสุรัติวดี เกตุพันธุ์</t>
  </si>
  <si>
    <t>0653594624</t>
  </si>
  <si>
    <t>pak1907@hotmail.com</t>
  </si>
  <si>
    <t>3126</t>
  </si>
  <si>
    <t>นางสาวอุษา พรทวีทรัพย์</t>
  </si>
  <si>
    <t>ไม่สนใจ / มีโทรกลับมาสอบถามรายละเอียดโครงการ แต่ยังไม่นัดหมาย</t>
  </si>
  <si>
    <t>นางสาวอภิชญา เสริมพงษ์พันธ์</t>
  </si>
  <si>
    <t>0879879860</t>
  </si>
  <si>
    <t>ploipetepie@hotmail.com</t>
  </si>
  <si>
    <t>2319</t>
  </si>
  <si>
    <t>นายฉัตริน หอหิรัญกุล</t>
  </si>
  <si>
    <t>1204</t>
  </si>
  <si>
    <t>นางสาววราพร วิทยสินธนา</t>
  </si>
  <si>
    <t>0891636166</t>
  </si>
  <si>
    <t>warapornwit@gmail.com</t>
  </si>
  <si>
    <t>11/08/2020</t>
  </si>
  <si>
    <t>1828</t>
  </si>
  <si>
    <t>มองเรื่องของการลงทุน ห้องใหญ่ แต่ยังไม่นัดหมายขอไปปรึกษากับสามีก่อน ให้ลองโทรหาอีกทีพรุ่งนี้ช่วงเย็น / แจ้งว่าไม่มา สามีไม่สนใจ</t>
  </si>
  <si>
    <t>นางอมรา ศมาวรรตกุล</t>
  </si>
  <si>
    <t>0816771002</t>
  </si>
  <si>
    <t>ravit_sma@yahoo.com</t>
  </si>
  <si>
    <t>1222</t>
  </si>
  <si>
    <t>นายเอกชัย ตั้งสกุล</t>
  </si>
  <si>
    <t>นางสาวจีรวรรณ ณ ระนอง</t>
  </si>
  <si>
    <t>0806946688</t>
  </si>
  <si>
    <t>j.jeerawan.na.ranong@gmail.com</t>
  </si>
  <si>
    <t>1410</t>
  </si>
  <si>
    <t>นางสาวณสิรี บำรุงศักดิ์ศิลป์</t>
  </si>
  <si>
    <t>0816197321</t>
  </si>
  <si>
    <t>1702</t>
  </si>
  <si>
    <t>27/02/2021</t>
  </si>
  <si>
    <t>นายตรัยพร ลีละกุล</t>
  </si>
  <si>
    <t>0823345118</t>
  </si>
  <si>
    <t>tleelakun@gmail.com</t>
  </si>
  <si>
    <t>1925</t>
  </si>
  <si>
    <t>เบอร์ไม่เปิดใช้บริการ</t>
  </si>
  <si>
    <t>นายณัฐ นาคะสุวรรณ</t>
  </si>
  <si>
    <t>0877038806</t>
  </si>
  <si>
    <t>nuttodomo@gmail.com</t>
  </si>
  <si>
    <t>1015</t>
  </si>
  <si>
    <t>นายณัฐพล ร่วมพร</t>
  </si>
  <si>
    <t>0880926766</t>
  </si>
  <si>
    <t>rpn.mdm@gmail.com</t>
  </si>
  <si>
    <t>30/06/2021</t>
  </si>
  <si>
    <t>2727</t>
  </si>
  <si>
    <t>นายโอภาส ประเวศทองโสภณ</t>
  </si>
  <si>
    <t>0894464718</t>
  </si>
  <si>
    <t>oopas.pv@gmail.com</t>
  </si>
  <si>
    <t>1605</t>
  </si>
  <si>
    <t>นางพิชชานันท์ ศุภเกียรติยิ่งยง</t>
  </si>
  <si>
    <t>0925987998</t>
  </si>
  <si>
    <t>visaple1@gmail.com</t>
  </si>
  <si>
    <t>1016</t>
  </si>
  <si>
    <t>นางสาวเพียงใจ ยั่งยืน</t>
  </si>
  <si>
    <t>0841342777</t>
  </si>
  <si>
    <t>p-u-i-pj@hotmail.com</t>
  </si>
  <si>
    <t>1413</t>
  </si>
  <si>
    <t>นางจันจิรา สมิตานนท์</t>
  </si>
  <si>
    <t>0817504325</t>
  </si>
  <si>
    <t>janjira@jrk-th.com</t>
  </si>
  <si>
    <t>2403</t>
  </si>
  <si>
    <t>นายวิชญะ เจริญรัตนวัฒน์</t>
  </si>
  <si>
    <t>0897695712</t>
  </si>
  <si>
    <t>wichaya.ch@gmail.com</t>
  </si>
  <si>
    <t>3523</t>
  </si>
  <si>
    <t>ไม่รับสาย16.12 16/8 ไม่รับสาย 15.44 /21/8 ไม่สนใจ 16.22</t>
  </si>
  <si>
    <t>นางสาวสุภา คุ้มสาธิต</t>
  </si>
  <si>
    <t>0895273518</t>
  </si>
  <si>
    <t>2624</t>
  </si>
  <si>
    <t>นางสาวสุทธิพร วารีสูงเนิน</t>
  </si>
  <si>
    <t>0944262241</t>
  </si>
  <si>
    <t>por.451213@hotmail.com</t>
  </si>
  <si>
    <t>1013</t>
  </si>
  <si>
    <t>นางสาวพรอุมา หงษ์โภคาพันธ์</t>
  </si>
  <si>
    <t>0848740983</t>
  </si>
  <si>
    <t>pornuma.hong@gmail.com</t>
  </si>
  <si>
    <t>12A19</t>
  </si>
  <si>
    <t>23/7/0204</t>
  </si>
  <si>
    <t>Ms.HOCK SENG LEE</t>
  </si>
  <si>
    <t>+85363680868</t>
  </si>
  <si>
    <t>andy.lee@galaxyentertainment.com</t>
  </si>
  <si>
    <t>3521</t>
  </si>
  <si>
    <t>นางสุวรรณา แย้มเพริศศรี</t>
  </si>
  <si>
    <t>0642890333</t>
  </si>
  <si>
    <t>suwanna.yamproadsri@gmail.com</t>
  </si>
  <si>
    <t>912</t>
  </si>
  <si>
    <t>นางสาวพรทิพย์ คูหิรัญ</t>
  </si>
  <si>
    <t>0804426194</t>
  </si>
  <si>
    <t>Peung_beezx@hotmail.com</t>
  </si>
  <si>
    <t>920</t>
  </si>
  <si>
    <t>นายมณเฑียร โรจน์วัฒนบูลย์</t>
  </si>
  <si>
    <t>0939828262</t>
  </si>
  <si>
    <t>09/11/2021</t>
  </si>
  <si>
    <t>2223</t>
  </si>
  <si>
    <t>นายสุพจน์ สุขุมาลพงษ์</t>
  </si>
  <si>
    <t>0815566486</t>
  </si>
  <si>
    <t>Sukumalpong@gmail.com</t>
  </si>
  <si>
    <t>2521</t>
  </si>
  <si>
    <t>นางสาวมาลินี อุดมแสงเพ็ชร</t>
  </si>
  <si>
    <t>0929954529</t>
  </si>
  <si>
    <t>malineeu@yahoo.com</t>
  </si>
  <si>
    <t>1002</t>
  </si>
  <si>
    <t>นางสาวธรรศธร วงศ์สัจจา</t>
  </si>
  <si>
    <t>0818182915</t>
  </si>
  <si>
    <t>thassatornbangkok@hotmail.com</t>
  </si>
  <si>
    <t>นายณฐพล มณีรัตน์</t>
  </si>
  <si>
    <t>0882691673</t>
  </si>
  <si>
    <t>nics.natapon@gmail.com</t>
  </si>
  <si>
    <t>1004</t>
  </si>
  <si>
    <t>ไม่รับสาย /16/8 ไม่รับสาย15.44</t>
  </si>
  <si>
    <t>Ms.CALVIN LIK HANG</t>
  </si>
  <si>
    <t>+85268807058</t>
  </si>
  <si>
    <t>calvinlikhang@gmail.com</t>
  </si>
  <si>
    <t>นายธนิตพล นำรุ่งโรจน์</t>
  </si>
  <si>
    <t>00827140483</t>
  </si>
  <si>
    <t>tanitpon@hotmail.com</t>
  </si>
  <si>
    <t>901</t>
  </si>
  <si>
    <t>นางสาวปิยรัตน์ สิงห์กุล</t>
  </si>
  <si>
    <t>0818090889</t>
  </si>
  <si>
    <t>boonie_si@hotmail.com</t>
  </si>
  <si>
    <t>1104</t>
  </si>
  <si>
    <t>นายปกรณ์ หุดากร</t>
  </si>
  <si>
    <t>0839755567</t>
  </si>
  <si>
    <t>beer_cub@hotmail.com</t>
  </si>
  <si>
    <t>1613</t>
  </si>
  <si>
    <t>นายบุณยพัต ผดุงนาม</t>
  </si>
  <si>
    <t>0830740901</t>
  </si>
  <si>
    <t>boonyapat_p@hotmail.com</t>
  </si>
  <si>
    <t>1706</t>
  </si>
  <si>
    <t>นายวีรพัฒน์ หวังไพบูลย์</t>
  </si>
  <si>
    <t>0944967630</t>
  </si>
  <si>
    <t>joeyweerapat@gmail.com</t>
  </si>
  <si>
    <t>1906</t>
  </si>
  <si>
    <t>ไม่รับสาย16.44 / 25/7 ไม่สนใจ</t>
  </si>
  <si>
    <t>นายธนชิต ตียาคม</t>
  </si>
  <si>
    <t>0918595611</t>
  </si>
  <si>
    <t>Thanachit_tee@gmail.com</t>
  </si>
  <si>
    <t>2004</t>
  </si>
  <si>
    <t>นายศุภโชค เหมือนหมาย</t>
  </si>
  <si>
    <t>0846805638</t>
  </si>
  <si>
    <t>นายสุรฤกษ์ บุญจิตร</t>
  </si>
  <si>
    <t>0818868548</t>
  </si>
  <si>
    <t>surarerk.boonjit@gmail.com</t>
  </si>
  <si>
    <t>3524</t>
  </si>
  <si>
    <t>ไม่รับสาย 16.45 / 16/8 ไม่สนใจ</t>
  </si>
  <si>
    <t>นายสมาธิ จรณะสมบูรณ์</t>
  </si>
  <si>
    <t>0846490078</t>
  </si>
  <si>
    <t>smathi.85@gmail.com</t>
  </si>
  <si>
    <t>02/10/2020</t>
  </si>
  <si>
    <t>1808</t>
  </si>
  <si>
    <t>หฤดี บูรณะบัญญัติ</t>
  </si>
  <si>
    <t>00814505852</t>
  </si>
  <si>
    <t>20/10/2020</t>
  </si>
  <si>
    <t>827</t>
  </si>
  <si>
    <t>17.06 ไม่รับสาย</t>
  </si>
  <si>
    <t>นางพัชราภรณ์ วงศ์ทวีสุขเจริญ</t>
  </si>
  <si>
    <t>0837103070</t>
  </si>
  <si>
    <t>wanlopww@yahoo.com</t>
  </si>
  <si>
    <t>3604</t>
  </si>
  <si>
    <t>ไม่รับสาย16.46ิ /16/8 ไม่สนใจ</t>
  </si>
  <si>
    <t>นายวิธวินทร์ ตติยบวรชัย</t>
  </si>
  <si>
    <t>0873607057</t>
  </si>
  <si>
    <t>ta.witthawin@gmail.com</t>
  </si>
  <si>
    <t>1912</t>
  </si>
  <si>
    <t>นางวิรัชดา มานะสัมพันธ์สกุล</t>
  </si>
  <si>
    <t>0613655356</t>
  </si>
  <si>
    <t>bum.5955@yahoo.co.th</t>
  </si>
  <si>
    <t>802</t>
  </si>
  <si>
    <t>นางอุทัยวรรณ มีประเสริฐ</t>
  </si>
  <si>
    <t>0817944566</t>
  </si>
  <si>
    <t>muthaiwan@bangkokbank.com</t>
  </si>
  <si>
    <t>บริการฝากหมายเลขโทรกลับ</t>
  </si>
  <si>
    <t>Ms.TAKESHI TSUZUKI</t>
  </si>
  <si>
    <t>+819093025476</t>
  </si>
  <si>
    <t>take.onedo@i.softbank.jp</t>
  </si>
  <si>
    <t>3710</t>
  </si>
  <si>
    <t>นางสาววฬาภรณ์ ด้วงปั้น</t>
  </si>
  <si>
    <t>0846744403</t>
  </si>
  <si>
    <t>warapodo@hotmail.com</t>
  </si>
  <si>
    <t>1704</t>
  </si>
  <si>
    <t>นางสาวอัญพัชญ์ สถิตพรนิวัฒน์</t>
  </si>
  <si>
    <t>0859170383</t>
  </si>
  <si>
    <t>2109</t>
  </si>
  <si>
    <t>นายเกริกฤทธิ์ ทองพันชู</t>
  </si>
  <si>
    <t>0813972543</t>
  </si>
  <si>
    <t>kritk763@gmail.com</t>
  </si>
  <si>
    <t>813</t>
  </si>
  <si>
    <t>นางสาวมี เกียน ชิน (MISS CHEN MEE KIAN)</t>
  </si>
  <si>
    <t>0968603546</t>
  </si>
  <si>
    <t>2428</t>
  </si>
  <si>
    <t>ไม่รับสาย16.57</t>
  </si>
  <si>
    <t>นางสาวณิชกานต์ วรินทร์ปราโมทย์</t>
  </si>
  <si>
    <t>0837832771</t>
  </si>
  <si>
    <t>2325</t>
  </si>
  <si>
    <t>นางสาวอสมาภรณ์ ชูผกา</t>
  </si>
  <si>
    <t>0823235050</t>
  </si>
  <si>
    <t>paloy@gmail.com</t>
  </si>
  <si>
    <t>1806</t>
  </si>
  <si>
    <t>นางสาวปานะวรรษ์ ยงค์ไพบูลย์</t>
  </si>
  <si>
    <t>0850675708</t>
  </si>
  <si>
    <t>17/09/2020</t>
  </si>
  <si>
    <t>2312</t>
  </si>
  <si>
    <t>จ่าสิบเอกพีรดา ใจรักกล้า</t>
  </si>
  <si>
    <t>0866227272</t>
  </si>
  <si>
    <t>1904</t>
  </si>
  <si>
    <t>นางสาวชนกรดา ศรีสารัตน์</t>
  </si>
  <si>
    <t>0896681240</t>
  </si>
  <si>
    <t>3501</t>
  </si>
  <si>
    <t>Ms.SAU WING JOHNNY YEUNG</t>
  </si>
  <si>
    <t>+85261032818,+85260435398</t>
  </si>
  <si>
    <t>johnnyeung@gmail.com / paec1000@gmail.com</t>
  </si>
  <si>
    <t>12/05/2021</t>
  </si>
  <si>
    <t>3123</t>
  </si>
  <si>
    <t>28/02/2021</t>
  </si>
  <si>
    <t>นางสาวรักษ์สุดา ธนะประสพ</t>
  </si>
  <si>
    <t>0804919195</t>
  </si>
  <si>
    <t>นายมนตรี ลีทวีกุลสมบูรณ์</t>
  </si>
  <si>
    <t>0646364915</t>
  </si>
  <si>
    <t>montreele63@gmail.com</t>
  </si>
  <si>
    <t>1223</t>
  </si>
  <si>
    <t>นายวิศรุต ปิยะวานิชย์</t>
  </si>
  <si>
    <t>00619796861</t>
  </si>
  <si>
    <t>visarutpiy@gmail.com</t>
  </si>
  <si>
    <t>1705</t>
  </si>
  <si>
    <t>ไม่สนใจเกินงบ ตั้งไว้ไม่อยากเกิน 3mb.</t>
  </si>
  <si>
    <t>นางเพ็ญศิริ ทานให้</t>
  </si>
  <si>
    <t>0914197418</t>
  </si>
  <si>
    <t>pensiri@scphkk.ac.th</t>
  </si>
  <si>
    <t>29/09/2021</t>
  </si>
  <si>
    <t>2115</t>
  </si>
  <si>
    <t>นางสาวณัฐปภัสร์ ปรียาอนันต์</t>
  </si>
  <si>
    <t>00814996303</t>
  </si>
  <si>
    <t>nutpapas.p@gmail.com</t>
  </si>
  <si>
    <t>24/03/2021</t>
  </si>
  <si>
    <t>1427</t>
  </si>
  <si>
    <t>นางสาวอัญมณี สุขสวัสดิ์</t>
  </si>
  <si>
    <t>anyamanee.s@gmail.com</t>
  </si>
  <si>
    <t>1620</t>
  </si>
  <si>
    <t>นางดนยา วณิชภักดีเดชา</t>
  </si>
  <si>
    <t>0819020767</t>
  </si>
  <si>
    <t>danayapornpibul@gmail.com</t>
  </si>
  <si>
    <t>2114</t>
  </si>
  <si>
    <t>นายเริงศักดิ์ หรุดคง</t>
  </si>
  <si>
    <t>0818924164</t>
  </si>
  <si>
    <t>roengsak2301@gmail.com</t>
  </si>
  <si>
    <t>2317</t>
  </si>
  <si>
    <t>นางสาวคุณัญญา ตันทัดประเสริฐ</t>
  </si>
  <si>
    <t>0878059890</t>
  </si>
  <si>
    <t>T.khununya@gmail.com</t>
  </si>
  <si>
    <t>1721</t>
  </si>
  <si>
    <t>เบอร์ปิดการใช้งาน</t>
  </si>
  <si>
    <t>นางสาวจารุวรรณ น่วมบาง</t>
  </si>
  <si>
    <t>0626236655</t>
  </si>
  <si>
    <t>jaruwan_nu@yahoo.com</t>
  </si>
  <si>
    <t>1510</t>
  </si>
  <si>
    <t>นางสาวศุทธินี สิงหสุต</t>
  </si>
  <si>
    <t>0804405554</t>
  </si>
  <si>
    <t>suttinee.singhasut@gail.com</t>
  </si>
  <si>
    <t>1527</t>
  </si>
  <si>
    <t>Ms.LUN WING SAN</t>
  </si>
  <si>
    <t>+85298357354</t>
  </si>
  <si>
    <t>wslur@yahoo.com</t>
  </si>
  <si>
    <t>3627</t>
  </si>
  <si>
    <t>นายอภิชาต วชิระปราการพงษ์</t>
  </si>
  <si>
    <t>0818521713</t>
  </si>
  <si>
    <t>apichart1709@yahoo.com</t>
  </si>
  <si>
    <t>12A15</t>
  </si>
  <si>
    <t>Ms.Chong Kok Kiat</t>
  </si>
  <si>
    <t>+60123913912</t>
  </si>
  <si>
    <t>kokkait_chongyahoo.com</t>
  </si>
  <si>
    <t>31/05/2021</t>
  </si>
  <si>
    <t>2621</t>
  </si>
  <si>
    <t>นางสาวณัชณิชา เพ็ญศรีสิริกุล</t>
  </si>
  <si>
    <t>0892059693</t>
  </si>
  <si>
    <t>looktarn.scc@gmail.com</t>
  </si>
  <si>
    <t>21/07/2020</t>
  </si>
  <si>
    <t>2026</t>
  </si>
  <si>
    <t>Mrs.MING WAI</t>
  </si>
  <si>
    <t>+85366396996</t>
  </si>
  <si>
    <t>angelaleung323@yahoo.com.hk</t>
  </si>
  <si>
    <t>3327</t>
  </si>
  <si>
    <t>นางสาวกาญจนา สิรพงษ์ไพโรจน์</t>
  </si>
  <si>
    <t>0814785710</t>
  </si>
  <si>
    <t>ksirapongpairoj@gmail.com</t>
  </si>
  <si>
    <t>1007</t>
  </si>
  <si>
    <t>นางสาวนฤมล กลิ่นประชุม</t>
  </si>
  <si>
    <t>0899819686</t>
  </si>
  <si>
    <t>smiledog_3@hotmail.com</t>
  </si>
  <si>
    <t>นางศุลีพร ชูพัฒน์</t>
  </si>
  <si>
    <t>0819570104</t>
  </si>
  <si>
    <t>sulee_2511@hotmail.com</t>
  </si>
  <si>
    <t>นางสาวณัฐิดา บุญเลิศ</t>
  </si>
  <si>
    <t>0874442390</t>
  </si>
  <si>
    <t>nattida.booon@gmail.com</t>
  </si>
  <si>
    <t>3509</t>
  </si>
  <si>
    <t>นางสาวอรจิส ตั้งตรงจิตร</t>
  </si>
  <si>
    <t>0898926367</t>
  </si>
  <si>
    <t>2207</t>
  </si>
  <si>
    <t>นางสาววาทินี หวังไพบูลย์</t>
  </si>
  <si>
    <t>0842103044</t>
  </si>
  <si>
    <t>watinee.wang@gmail.com</t>
  </si>
  <si>
    <t>ไม่สนใจ12.30</t>
  </si>
  <si>
    <t>นายกรศิวัฑฒ์ ศิริฐานนท์</t>
  </si>
  <si>
    <t>0944542491</t>
  </si>
  <si>
    <t>s.kornsiwat@gmail.com</t>
  </si>
  <si>
    <t>14/06/2021</t>
  </si>
  <si>
    <t>2601</t>
  </si>
  <si>
    <t>นางสาวศิรัชญ์ แก้วบุญเรือง</t>
  </si>
  <si>
    <t>0932455814</t>
  </si>
  <si>
    <t>25/07/2022</t>
  </si>
  <si>
    <t>2222</t>
  </si>
  <si>
    <t>นายนพดล พุ่มวิเศษ</t>
  </si>
  <si>
    <t>0968832824</t>
  </si>
  <si>
    <t>nui_si@yahoo.com</t>
  </si>
  <si>
    <t>1903</t>
  </si>
  <si>
    <t>ไม่สะดวกคุย13.25</t>
  </si>
  <si>
    <t>นางกาญจนา เจียมวงษา</t>
  </si>
  <si>
    <t>0971983814</t>
  </si>
  <si>
    <t>somtawinn111@gmail.com</t>
  </si>
  <si>
    <t>824</t>
  </si>
  <si>
    <t>Ms.Ting Huang</t>
  </si>
  <si>
    <t>0910036727</t>
  </si>
  <si>
    <t>huangting0571@gmail.com</t>
  </si>
  <si>
    <t>1822</t>
  </si>
  <si>
    <t>นายอิทธิศักดิ์ สงวนเชื้อ</t>
  </si>
  <si>
    <t>0959587140</t>
  </si>
  <si>
    <t>zaksanguan@gmail.com</t>
  </si>
  <si>
    <t>3603</t>
  </si>
  <si>
    <t>Ms.CHUNG KWAI KEUNG</t>
  </si>
  <si>
    <t>นายสรัณพล ม่วงมิ่งสุข</t>
  </si>
  <si>
    <t>0809933936</t>
  </si>
  <si>
    <t>sarunpolm@gmail.com</t>
  </si>
  <si>
    <t>นายภัค รัตติธรรม</t>
  </si>
  <si>
    <t>0939419478</t>
  </si>
  <si>
    <t>pak222@gmail.com</t>
  </si>
  <si>
    <t>1402</t>
  </si>
  <si>
    <t>นางสาวโสภิตา ทวีถาวรสวัสดิ์</t>
  </si>
  <si>
    <t>0865601552</t>
  </si>
  <si>
    <t>1914</t>
  </si>
  <si>
    <t>นางสาววงเดือน ณ ระนอง</t>
  </si>
  <si>
    <t>0801439900</t>
  </si>
  <si>
    <t>1419</t>
  </si>
  <si>
    <t>นางสาวพัทธ์ธีรา สถิตพรนิวัฒน์</t>
  </si>
  <si>
    <t>0909163489</t>
  </si>
  <si>
    <t>pattera_s@hotmail.com</t>
  </si>
  <si>
    <t>1407</t>
  </si>
  <si>
    <t>นางสาววศิดา รัตนวิจิตร</t>
  </si>
  <si>
    <t>0865112289</t>
  </si>
  <si>
    <t>นางสาวปริณดา หอหิรัญกุล</t>
  </si>
  <si>
    <t>นายพลวัฒน์ เหล่าอัครวิศวากูร</t>
  </si>
  <si>
    <t>0899555162</t>
  </si>
  <si>
    <t>828</t>
  </si>
  <si>
    <t>ไม่สนใจ พึ่งไปซื้อมาตรงจุฬาสามย่าน ขอผ่านก่อน</t>
  </si>
  <si>
    <t>นายปิยรัช ส้อสกุล</t>
  </si>
  <si>
    <t>0918247570</t>
  </si>
  <si>
    <t>817</t>
  </si>
  <si>
    <t>นางสาวสมิตา ทั่งวัฒโนทัย</t>
  </si>
  <si>
    <t>0818683638</t>
  </si>
  <si>
    <t>1812</t>
  </si>
  <si>
    <t>คุณพ่อรับ ไม่สนใจ</t>
  </si>
  <si>
    <t>นางสาววรรณกร ศรีสุคันธพฤกษ์</t>
  </si>
  <si>
    <t>0945585144</t>
  </si>
  <si>
    <t>ไม่สะดวกคุย 13.33</t>
  </si>
  <si>
    <t>นายจาตุรงค์ ศรีอัศวอมร</t>
  </si>
  <si>
    <t>0808965624</t>
  </si>
  <si>
    <t>2218</t>
  </si>
  <si>
    <t>นายจำนอง ปานทอง</t>
  </si>
  <si>
    <t>0922462338</t>
  </si>
  <si>
    <t>chamnongton@gmail.com</t>
  </si>
  <si>
    <t>16/02/2021</t>
  </si>
  <si>
    <t>1025</t>
  </si>
  <si>
    <t>นางสาววรรณาภรณ์ อภิชนาพงศ์</t>
  </si>
  <si>
    <t>0829264653</t>
  </si>
  <si>
    <t>1009</t>
  </si>
  <si>
    <t>ไม่รับสาย13.34</t>
  </si>
  <si>
    <t>Ms. YIN MIN YAP</t>
  </si>
  <si>
    <t>+85366582892</t>
  </si>
  <si>
    <t>3322</t>
  </si>
  <si>
    <t>นางสาวธิติยา ตันติวิญญูพงศ์</t>
  </si>
  <si>
    <t>0815134662</t>
  </si>
  <si>
    <t>1918</t>
  </si>
  <si>
    <t>นางสาวชัญญา หวังไพบูลย์</t>
  </si>
  <si>
    <t>0812534190</t>
  </si>
  <si>
    <t>810</t>
  </si>
  <si>
    <t>01/03/2021</t>
  </si>
  <si>
    <t>นายปุรเชษฐ์ อมรวิทยาเวช</t>
  </si>
  <si>
    <t>0952494439</t>
  </si>
  <si>
    <t>Purachetamorn@gmail.com</t>
  </si>
  <si>
    <t>1611</t>
  </si>
  <si>
    <t>นายรวินทร์ สันทัดค้า</t>
  </si>
  <si>
    <t>0816393133</t>
  </si>
  <si>
    <t>area111@hotmail.com</t>
  </si>
  <si>
    <t>1619</t>
  </si>
  <si>
    <t>นางสาวพรลดา พิพัฒน์</t>
  </si>
  <si>
    <t>0819669359</t>
  </si>
  <si>
    <t>fonzah@hotmail.com</t>
  </si>
  <si>
    <t>13/08/2020</t>
  </si>
  <si>
    <t>1018</t>
  </si>
  <si>
    <t>คอมเพลนเสนา แจ้งว่าไม่ชอบโฆษณาเกินจริง บลาๆๆๆๆๆๆ</t>
  </si>
  <si>
    <t>นางสาวศศิธร พงศ์ชัยประทีป</t>
  </si>
  <si>
    <t>0853551660</t>
  </si>
  <si>
    <t>bee_yb@hotmail.com</t>
  </si>
  <si>
    <t>1715</t>
  </si>
  <si>
    <t>นายปรเมศวร์ พิมพบุตร</t>
  </si>
  <si>
    <t>0818058725</t>
  </si>
  <si>
    <t>praramap@scg.com</t>
  </si>
  <si>
    <t>24/04/2023</t>
  </si>
  <si>
    <t>2419</t>
  </si>
  <si>
    <t>ไม่สนใจแล้ว ไม่ได้มองหาคอนโดเพิ่มเติมแล้วครับ</t>
  </si>
  <si>
    <t>นางสาวอัจฉรา ธรรมระโต</t>
  </si>
  <si>
    <t>0878250170</t>
  </si>
  <si>
    <t>t.chaleekorn@gmail.com</t>
  </si>
  <si>
    <t>1917</t>
  </si>
  <si>
    <t>นายพงษ์ภัทร์ กิจโอภาส</t>
  </si>
  <si>
    <t>0816891649</t>
  </si>
  <si>
    <t>kitopas@yahoo.com</t>
  </si>
  <si>
    <t>1725</t>
  </si>
  <si>
    <t>นางสาวชนัญชิดา รัตนอำพล</t>
  </si>
  <si>
    <t>0816405419</t>
  </si>
  <si>
    <t>jane.rattanaumpol@gmail.com</t>
  </si>
  <si>
    <t>1225</t>
  </si>
  <si>
    <t>นางสาวปัทมา ทิมาสรวิชกิจ</t>
  </si>
  <si>
    <t>0863205449</t>
  </si>
  <si>
    <t>fabienmam@yahoo.com</t>
  </si>
  <si>
    <t>1116</t>
  </si>
  <si>
    <t>นางสุนี โสฬสรุ่งเรือง</t>
  </si>
  <si>
    <t>0830361161</t>
  </si>
  <si>
    <t>s.sunee01@gmail.com</t>
  </si>
  <si>
    <t>25/03/2021</t>
  </si>
  <si>
    <t>1108</t>
  </si>
  <si>
    <t>ไม่รับสาย 14.33</t>
  </si>
  <si>
    <t>นางกาญจนา ศรีสุโข</t>
  </si>
  <si>
    <t>0818361988</t>
  </si>
  <si>
    <t>Karnjanas@live.com</t>
  </si>
  <si>
    <t>2025</t>
  </si>
  <si>
    <t>นายกวิณ ทัตติพงศ์</t>
  </si>
  <si>
    <t>0897607126</t>
  </si>
  <si>
    <t>k.dattibongs@gmail.com</t>
  </si>
  <si>
    <t>1020</t>
  </si>
  <si>
    <t>นางจารุพรรณ วานิชธนันกูล</t>
  </si>
  <si>
    <t>0849415307</t>
  </si>
  <si>
    <t>jaruphanv@gmail.com</t>
  </si>
  <si>
    <t>29/07/2020</t>
  </si>
  <si>
    <t>927</t>
  </si>
  <si>
    <t>นายวิศรุต อ่อนชูศรี</t>
  </si>
  <si>
    <t>0894395793</t>
  </si>
  <si>
    <t>elf7kim@gmail.com</t>
  </si>
  <si>
    <t>2505</t>
  </si>
  <si>
    <t>นายคณิต ภู่ไข่</t>
  </si>
  <si>
    <t>0969253618</t>
  </si>
  <si>
    <t>kanitscmu@gmail.com</t>
  </si>
  <si>
    <t>1112</t>
  </si>
  <si>
    <t>Mrs.CHAN WAI MAN STEPHANIE</t>
  </si>
  <si>
    <t>นายณัฐธวัศ ภู่พากรนพรัตน์</t>
  </si>
  <si>
    <t>0879722241</t>
  </si>
  <si>
    <t>lord_ko@hotmail.com</t>
  </si>
  <si>
    <t>2623</t>
  </si>
  <si>
    <t>นายภัทร ภิญชวนิชย์</t>
  </si>
  <si>
    <t>0816574956</t>
  </si>
  <si>
    <t>psdprpn@ku.ac.th</t>
  </si>
  <si>
    <t>19/05/2021</t>
  </si>
  <si>
    <t>2022</t>
  </si>
  <si>
    <t>นายพยุงศักดิ์ สกุลรุจา</t>
  </si>
  <si>
    <t>0847517107</t>
  </si>
  <si>
    <t>payungss@scg.com</t>
  </si>
  <si>
    <t>2202</t>
  </si>
  <si>
    <t>ปิดเครื่อง 14.35</t>
  </si>
  <si>
    <t>นางสาวสุวิมล เสงี่ยมศักดิ์</t>
  </si>
  <si>
    <t>0866324492</t>
  </si>
  <si>
    <t>suwimonoko@hotmail.com</t>
  </si>
  <si>
    <t>12A05</t>
  </si>
  <si>
    <t>นายวิมล วิระพรสวรรค์</t>
  </si>
  <si>
    <t>0896490060</t>
  </si>
  <si>
    <t>vimon.pt@gmail.com</t>
  </si>
  <si>
    <t>1522</t>
  </si>
  <si>
    <t>นางพัชรี เมธาวิกุล</t>
  </si>
  <si>
    <t>0818330485</t>
  </si>
  <si>
    <t>p_methavikul.com</t>
  </si>
  <si>
    <t>นายเทิดศักดิ์ ใจดี</t>
  </si>
  <si>
    <t>0817521516</t>
  </si>
  <si>
    <t>terdsak.jaidee@gmail.com</t>
  </si>
  <si>
    <t>12A04</t>
  </si>
  <si>
    <t>นางสาวรัชนีย์ อุดมแสงเพ็ชร</t>
  </si>
  <si>
    <t>0929365359</t>
  </si>
  <si>
    <t>rachanee5185@gmail.com</t>
  </si>
  <si>
    <t>นางสาวอภิษฎา คำกล้า</t>
  </si>
  <si>
    <t>0819799937</t>
  </si>
  <si>
    <t>apissada_258@hotmail.com</t>
  </si>
  <si>
    <t>นายคีรี คมวุฒิการ</t>
  </si>
  <si>
    <t>ไม่รับสาย 13.46 / ไม่สนใจ</t>
  </si>
  <si>
    <t>นางสาวจุฑารัตน์ ขอมอินทร์</t>
  </si>
  <si>
    <t>0868826177</t>
  </si>
  <si>
    <t>knuch_na@hotmail.com</t>
  </si>
  <si>
    <t>2107</t>
  </si>
  <si>
    <t>นายไพรัตน์ สุรีย์พงษ์</t>
  </si>
  <si>
    <t>0819057383</t>
  </si>
  <si>
    <t>panhuea19@gmail.com</t>
  </si>
  <si>
    <t>2502</t>
  </si>
  <si>
    <t>นายอดิสรรค์ ศศิวงศ์ภักดี</t>
  </si>
  <si>
    <t>0899957971</t>
  </si>
  <si>
    <t>pu_adv@hotmail.com</t>
  </si>
  <si>
    <t>3519</t>
  </si>
  <si>
    <t>นางสาวชุติมา แก้วมณี</t>
  </si>
  <si>
    <t>00654963641</t>
  </si>
  <si>
    <t>chutima.kae@gmail.com</t>
  </si>
  <si>
    <t>2305</t>
  </si>
  <si>
    <t>นางสาวเลข์ศศี ใจมั่นคง</t>
  </si>
  <si>
    <t>0830052908</t>
  </si>
  <si>
    <t>jmlexie@gmail.com</t>
  </si>
  <si>
    <t>2111</t>
  </si>
  <si>
    <t>นางสาวจินตนา เจิ้ง</t>
  </si>
  <si>
    <t>0628580072</t>
  </si>
  <si>
    <t>12A21</t>
  </si>
  <si>
    <t>ไม่รับสาย13.48</t>
  </si>
  <si>
    <t>นายนรินทร์ กุลาสัย</t>
  </si>
  <si>
    <t>narinkulasai@gmail.com</t>
  </si>
  <si>
    <t>นางสาวจิรนันท์ ศักดิ์สิทธิ์</t>
  </si>
  <si>
    <t>0843889896</t>
  </si>
  <si>
    <t>moji_mori@hotmail.com</t>
  </si>
  <si>
    <t>3520</t>
  </si>
  <si>
    <t>นางสาวอรพรรณ เทพสินธพ</t>
  </si>
  <si>
    <t>0861855836</t>
  </si>
  <si>
    <t>appleminimi@gmail.com</t>
  </si>
  <si>
    <t>1618</t>
  </si>
  <si>
    <t>นายพรณรงค์ กวีญาณ</t>
  </si>
  <si>
    <t>0815678999</t>
  </si>
  <si>
    <t>vnswood@hotmail.com</t>
  </si>
  <si>
    <t>09/11/2020</t>
  </si>
  <si>
    <t>3702</t>
  </si>
  <si>
    <t>Ms.Tai Loi</t>
  </si>
  <si>
    <t>+85296329678</t>
  </si>
  <si>
    <t>chengtaylor@hotmail.com</t>
  </si>
  <si>
    <t>นางสาวสุนทรี งามวิทย์โรจน์</t>
  </si>
  <si>
    <t>0818446792</t>
  </si>
  <si>
    <t>soontarg@yahoo.com</t>
  </si>
  <si>
    <t>1803</t>
  </si>
  <si>
    <t>Ms.CHUNG SHEUNG LAI</t>
  </si>
  <si>
    <t>นายพลทัต หงสะเดช</t>
  </si>
  <si>
    <t>0809514156</t>
  </si>
  <si>
    <t>pholatat@gmail.com</t>
  </si>
  <si>
    <t>2926</t>
  </si>
  <si>
    <t>ไม่รับสาย 15.18</t>
  </si>
  <si>
    <t>นางสาวกฤติยา พรหมพันธุ์</t>
  </si>
  <si>
    <t>0860709833</t>
  </si>
  <si>
    <t>krittiyp@gmail.com</t>
  </si>
  <si>
    <t>2324</t>
  </si>
  <si>
    <t>ปิดเครื่่อง</t>
  </si>
  <si>
    <t>นายวริทธิ์ พานิชเกษม</t>
  </si>
  <si>
    <t>0847355115</t>
  </si>
  <si>
    <t>varitb41@gmail.com</t>
  </si>
  <si>
    <t>2323</t>
  </si>
  <si>
    <t>นางสาวชนินทร สันติกุลานนท์</t>
  </si>
  <si>
    <t>0991546591</t>
  </si>
  <si>
    <t>1607</t>
  </si>
  <si>
    <t>นายวรท สุขประเสริฐ</t>
  </si>
  <si>
    <t>0817215533</t>
  </si>
  <si>
    <t>2201</t>
  </si>
  <si>
    <t>นางชลาภรณ์ เจริญรัตน์</t>
  </si>
  <si>
    <t>0867091589</t>
  </si>
  <si>
    <t>3722</t>
  </si>
  <si>
    <t>นางสาวมานิตา ถนอมพฤฒิกุล</t>
  </si>
  <si>
    <t>0957616617</t>
  </si>
  <si>
    <t>manita.tha@gmail.com</t>
  </si>
  <si>
    <t>ไม่รับสาย14.05</t>
  </si>
  <si>
    <t>นางสาวชนากานต์ ตั้งปอง</t>
  </si>
  <si>
    <t>0819790391</t>
  </si>
  <si>
    <t>chanakarnt.998@gmail.com</t>
  </si>
  <si>
    <t>2525</t>
  </si>
  <si>
    <t>นางสาวกรชนก วารีแสงทิพย์</t>
  </si>
  <si>
    <t>0818930505</t>
  </si>
  <si>
    <t>2309</t>
  </si>
  <si>
    <t>นางสาวมาริษา จำรัสผลเลิศ</t>
  </si>
  <si>
    <t>0836100025</t>
  </si>
  <si>
    <t>1508</t>
  </si>
  <si>
    <t>นางจุฑามาศ อวเกียรติ</t>
  </si>
  <si>
    <t>0816415898</t>
  </si>
  <si>
    <t>1220</t>
  </si>
  <si>
    <t>นางสาวสิริกันยา วันลือชา</t>
  </si>
  <si>
    <t>0972822645,0815546662</t>
  </si>
  <si>
    <t>swanluecha@gmail.com,swanluecha@yahoo.com</t>
  </si>
  <si>
    <t>2411</t>
  </si>
  <si>
    <t>นายวสุพล กิตติโสภาภรณ์</t>
  </si>
  <si>
    <t>0929055574</t>
  </si>
  <si>
    <t>2018</t>
  </si>
  <si>
    <t>2228</t>
  </si>
  <si>
    <t>นางสาวภควดี มีพรหม</t>
  </si>
  <si>
    <t>0854163973</t>
  </si>
  <si>
    <t>1411</t>
  </si>
  <si>
    <t>ไม่รับสาย 17.00</t>
  </si>
  <si>
    <t>นางรุ่งทิวา กฤษณานุวัตร์</t>
  </si>
  <si>
    <t>0816481420</t>
  </si>
  <si>
    <t>roongtiwak@hotmail.com</t>
  </si>
  <si>
    <t>916</t>
  </si>
  <si>
    <t>นายกิตติธัช ศรีอรทัยวรรณ</t>
  </si>
  <si>
    <t>0955286264</t>
  </si>
  <si>
    <t>1624</t>
  </si>
  <si>
    <t>ผศ.HING FUNG KATTY YEUNG</t>
  </si>
  <si>
    <t>นางสาวอันนา จิรธนานันท์</t>
  </si>
  <si>
    <t>0898965260</t>
  </si>
  <si>
    <t>1214</t>
  </si>
  <si>
    <t>08/03/2021</t>
  </si>
  <si>
    <t>นางสาวตีรณันต์ ดุริยะสาย</t>
  </si>
  <si>
    <t>0869983111</t>
  </si>
  <si>
    <t>d_aom1981@hotmail.com</t>
  </si>
  <si>
    <t>1703</t>
  </si>
  <si>
    <t>นางสาวสุพรรณิกา หอวรรธกุล</t>
  </si>
  <si>
    <t>00852924636</t>
  </si>
  <si>
    <t>supan.i@msn.com</t>
  </si>
  <si>
    <t>804</t>
  </si>
  <si>
    <t>นางสาวสุวรักษ์ วรรณรัตน์</t>
  </si>
  <si>
    <t>0897731619</t>
  </si>
  <si>
    <t>swannaratna@gmail.com</t>
  </si>
  <si>
    <t>1409</t>
  </si>
  <si>
    <t>ตื้ดๆๆๆ</t>
  </si>
  <si>
    <t>นายพงศ์อนันต์ พรหมพินิจ</t>
  </si>
  <si>
    <t>0658098005</t>
  </si>
  <si>
    <t>1517</t>
  </si>
  <si>
    <t>นายจิติวัฒนา รอบรู้</t>
  </si>
  <si>
    <t>0868365093</t>
  </si>
  <si>
    <t>bb0s1@windowslive.com</t>
  </si>
  <si>
    <t>2007</t>
  </si>
  <si>
    <t>ตัดสาย 17.02</t>
  </si>
  <si>
    <t>นางสุธาทิพย์ พิทักษานนท์กุล</t>
  </si>
  <si>
    <t>0860478378</t>
  </si>
  <si>
    <t>skhuhiran@hotmail.com</t>
  </si>
  <si>
    <t>2803</t>
  </si>
  <si>
    <t>นางสาวปิยลักษณ์ อันโต</t>
  </si>
  <si>
    <t>0827894436</t>
  </si>
  <si>
    <t>palm_ja08@hotmail.com</t>
  </si>
  <si>
    <t>2825</t>
  </si>
  <si>
    <t>นางสาวพิฐชญาณ์ ตั้งสัมพันธ์</t>
  </si>
  <si>
    <t>0614493299</t>
  </si>
  <si>
    <t>supreeya.tang@gmail.com</t>
  </si>
  <si>
    <t>3619</t>
  </si>
  <si>
    <t>นายอภิณัฐ คล้ายอักษร</t>
  </si>
  <si>
    <t>0859576565</t>
  </si>
  <si>
    <t>Apinut.k14@gmail.com</t>
  </si>
  <si>
    <t>ไม่สนใจ พึ่งซื้อบ้านไป</t>
  </si>
  <si>
    <t>นางสาวศศิวิมล พฤทธิพงษ์</t>
  </si>
  <si>
    <t>0901981659</t>
  </si>
  <si>
    <t>sasi.prutt@gmail.com</t>
  </si>
  <si>
    <t>12A06</t>
  </si>
  <si>
    <t>นางสาวนันท์นภัส นาคกิติกูล</t>
  </si>
  <si>
    <t>0919206377</t>
  </si>
  <si>
    <t>nannapat1846@gmail.com</t>
  </si>
  <si>
    <t>10/03/2021</t>
  </si>
  <si>
    <t>3404</t>
  </si>
  <si>
    <t>ไม่รับสาย 14.10</t>
  </si>
  <si>
    <t>นางสาวพรรณทิพา วรรณพาหุล</t>
  </si>
  <si>
    <t>0904214147</t>
  </si>
  <si>
    <t>mw.phantipha@hotmail.com</t>
  </si>
  <si>
    <t>3310</t>
  </si>
  <si>
    <t>18/03/2021</t>
  </si>
  <si>
    <t>นายธราธิป กระแสร์ลาภ</t>
  </si>
  <si>
    <t>0896100555</t>
  </si>
  <si>
    <t>11/02/2021</t>
  </si>
  <si>
    <t>1518</t>
  </si>
  <si>
    <t>นายธีระเทพ กระแสร์ลาภ</t>
  </si>
  <si>
    <t>0891268357</t>
  </si>
  <si>
    <t>22/03/2021</t>
  </si>
  <si>
    <t>นางศิริรัตน์ ศรีจันทึก</t>
  </si>
  <si>
    <t>0810761705</t>
  </si>
  <si>
    <t>2205</t>
  </si>
  <si>
    <t>ไม่รับสาย14.16 / ไม่สนใจ14.17</t>
  </si>
  <si>
    <t>นายเขมวรรธน์ ตรีกุลวัตโรจน์</t>
  </si>
  <si>
    <t>0649145656</t>
  </si>
  <si>
    <t>noppakhs@gmail.com</t>
  </si>
  <si>
    <t>24/07/2023</t>
  </si>
  <si>
    <t>2215</t>
  </si>
  <si>
    <t>28/03/2021</t>
  </si>
  <si>
    <t>นายอนุกูล ฉิมพิภพ</t>
  </si>
  <si>
    <t>0917874644</t>
  </si>
  <si>
    <t>3403</t>
  </si>
  <si>
    <t>นายศุภกัลป์ จันไพบูลย์</t>
  </si>
  <si>
    <t>0816893352</t>
  </si>
  <si>
    <t>kota.o@gmail.com</t>
  </si>
  <si>
    <t>3020</t>
  </si>
  <si>
    <t>30/03/2021</t>
  </si>
  <si>
    <t>นายกฤชภรณ์ เหรียญทิพยะสกุล</t>
  </si>
  <si>
    <t>0896875930</t>
  </si>
  <si>
    <t>tratino@gmail.com</t>
  </si>
  <si>
    <t>16/06/2021</t>
  </si>
  <si>
    <t>3408</t>
  </si>
  <si>
    <t>นายประวิตร สงวนสิน</t>
  </si>
  <si>
    <t>0859180777</t>
  </si>
  <si>
    <t>15/03/2021</t>
  </si>
  <si>
    <t>908</t>
  </si>
  <si>
    <t>นางสาวปภาวี สงวนสิน</t>
  </si>
  <si>
    <t>0859185199</t>
  </si>
  <si>
    <t>915</t>
  </si>
  <si>
    <t>02/04/2021</t>
  </si>
  <si>
    <t>นางสาวสิตานัน ศิริอนันต์ไพบูลย์</t>
  </si>
  <si>
    <t>0635614697</t>
  </si>
  <si>
    <t>junestn06@gmail.com</t>
  </si>
  <si>
    <t>3428</t>
  </si>
  <si>
    <t>นายภูมิ์ศักดิ์ ศิริอนันต์ไพบูลย์</t>
  </si>
  <si>
    <t>0641649256</t>
  </si>
  <si>
    <t>poom.1994@hotmail.com</t>
  </si>
  <si>
    <t>3425</t>
  </si>
  <si>
    <t>29/04/2021</t>
  </si>
  <si>
    <t>Mr.ZHANG WENJING</t>
  </si>
  <si>
    <t>0970910027</t>
  </si>
  <si>
    <t>30/04/2021</t>
  </si>
  <si>
    <t>1219</t>
  </si>
  <si>
    <t>05/05/2021</t>
  </si>
  <si>
    <t>นายศิวะ แจ้งคำ</t>
  </si>
  <si>
    <t>0927029503</t>
  </si>
  <si>
    <t>parid_almo@yahoo.com</t>
  </si>
  <si>
    <t>3605</t>
  </si>
  <si>
    <t>ไม่่รับสาย 14.17</t>
  </si>
  <si>
    <t>06/05/2021</t>
  </si>
  <si>
    <t>นายสภา สุนทราวิรัตน์</t>
  </si>
  <si>
    <t>0851382215</t>
  </si>
  <si>
    <t>24/05/2021</t>
  </si>
  <si>
    <t>3307</t>
  </si>
  <si>
    <t>ไม่รับสาย14.21 / 1/8 ไม่รับสาย16.09</t>
  </si>
  <si>
    <t>นางสาววรวลัญช์ สุนทราวิรัตน์</t>
  </si>
  <si>
    <t>0824858911</t>
  </si>
  <si>
    <t>toy.worawaran@gmail.com</t>
  </si>
  <si>
    <t>09/05/2021</t>
  </si>
  <si>
    <t>นางสาวอมิตตา แก้วดี</t>
  </si>
  <si>
    <t>0970164262</t>
  </si>
  <si>
    <t>namamitta@gmail.com</t>
  </si>
  <si>
    <t>09/06/2021</t>
  </si>
  <si>
    <t>3109</t>
  </si>
  <si>
    <t>27/05/2021</t>
  </si>
  <si>
    <t>MissWEI YU-MEI</t>
  </si>
  <si>
    <t>1559584333</t>
  </si>
  <si>
    <t>2023</t>
  </si>
  <si>
    <t>MissZHANG DI</t>
  </si>
  <si>
    <t>2024</t>
  </si>
  <si>
    <t>นายภัทรพล ทิพย์มงคล</t>
  </si>
  <si>
    <t>0909659897</t>
  </si>
  <si>
    <t>3507</t>
  </si>
  <si>
    <t>01/06/2021</t>
  </si>
  <si>
    <t>นางสาววันทนี กีสุริยา</t>
  </si>
  <si>
    <t>0818129903</t>
  </si>
  <si>
    <t>1109</t>
  </si>
  <si>
    <t>นางสาวธนวรรณ จึงสมาน</t>
  </si>
  <si>
    <t>0815544085</t>
  </si>
  <si>
    <t>14/07/2021</t>
  </si>
  <si>
    <t>3709</t>
  </si>
  <si>
    <t>นายอภิชาติ จิตสง่าเลิศ</t>
  </si>
  <si>
    <t>0815485515</t>
  </si>
  <si>
    <t>apichart.c@carabao.co.th</t>
  </si>
  <si>
    <t>3506</t>
  </si>
  <si>
    <t>01/07/2021</t>
  </si>
  <si>
    <t>นางสาวฉัตรสุดา โชว์พานิช</t>
  </si>
  <si>
    <t>0851798535</t>
  </si>
  <si>
    <t>30/07/2021</t>
  </si>
  <si>
    <t>1110</t>
  </si>
  <si>
    <t>ไม่สนใจแล้วค่ะ</t>
  </si>
  <si>
    <t>03/07/2021</t>
  </si>
  <si>
    <t>นายธิปไตย วรินทร์</t>
  </si>
  <si>
    <t>0818371317</t>
  </si>
  <si>
    <t>นายสุชาติ ศรีคำมา</t>
  </si>
  <si>
    <t>0821285475</t>
  </si>
  <si>
    <t>s.srikamma@gmail.com</t>
  </si>
  <si>
    <t>1106</t>
  </si>
  <si>
    <t>10/07/2021</t>
  </si>
  <si>
    <t>นางสาวสุทิพาพรรณ ตุ้มหอม</t>
  </si>
  <si>
    <t>0890779840</t>
  </si>
  <si>
    <t>bloommint@hotmail.com</t>
  </si>
  <si>
    <t>3008</t>
  </si>
  <si>
    <t>ไม่รับสาย14.24</t>
  </si>
  <si>
    <t>นางสาวธนพร ตันฑานุตร</t>
  </si>
  <si>
    <t>0863848756</t>
  </si>
  <si>
    <t>2626</t>
  </si>
  <si>
    <t>23/07/2021</t>
  </si>
  <si>
    <t>MissYUEN FUNG KUEN POLLY</t>
  </si>
  <si>
    <t>+852 90360369</t>
  </si>
  <si>
    <t>pollyfkyuen@gmail.com</t>
  </si>
  <si>
    <t>25/08/2021</t>
  </si>
  <si>
    <t>1101</t>
  </si>
  <si>
    <t>1103</t>
  </si>
  <si>
    <t>31/07/2021</t>
  </si>
  <si>
    <t>นางสาววัสสสินี ศรีสุโข</t>
  </si>
  <si>
    <t>0825595144</t>
  </si>
  <si>
    <t>3304</t>
  </si>
  <si>
    <t>นายพิพัฒน์ สุขวิบูลย์</t>
  </si>
  <si>
    <t>0643075218</t>
  </si>
  <si>
    <t>05/08/2021</t>
  </si>
  <si>
    <t>นางสาวปิยะนุช ดีรอด</t>
  </si>
  <si>
    <t>0863340427</t>
  </si>
  <si>
    <t>11/10/2021</t>
  </si>
  <si>
    <t>3219</t>
  </si>
  <si>
    <t>08/08/2021</t>
  </si>
  <si>
    <t>นายจอมพล ทองแป้น</t>
  </si>
  <si>
    <t>0959523657</t>
  </si>
  <si>
    <t>2826</t>
  </si>
  <si>
    <t>18/08/2021</t>
  </si>
  <si>
    <t>นายโสฬส เลาหะประภา</t>
  </si>
  <si>
    <t>0880998296</t>
  </si>
  <si>
    <t>soros.laohaprapa@hotmail.com</t>
  </si>
  <si>
    <t>3103</t>
  </si>
  <si>
    <t>22/08/2021</t>
  </si>
  <si>
    <t>นางสาวฐิติวัลยา ไทยมงคลรัตน์</t>
  </si>
  <si>
    <t>0839646649</t>
  </si>
  <si>
    <t>20/09/2021</t>
  </si>
  <si>
    <t>2924</t>
  </si>
  <si>
    <t>28/08/2021</t>
  </si>
  <si>
    <t>นางสาวพินทุสร เรืองเดช</t>
  </si>
  <si>
    <t>02/09/2021</t>
  </si>
  <si>
    <t>นางสาวนัชชา ศรีวิลัย</t>
  </si>
  <si>
    <t>0838308180</t>
  </si>
  <si>
    <t>juntima2114@gmail.com</t>
  </si>
  <si>
    <t>1801</t>
  </si>
  <si>
    <t>ระงับการใช้บริการ</t>
  </si>
  <si>
    <t>12/09/2021</t>
  </si>
  <si>
    <t>นางสาวสุชาดา สมมะลวน</t>
  </si>
  <si>
    <t>0805319335</t>
  </si>
  <si>
    <t>cha_da1142@hotmail.com</t>
  </si>
  <si>
    <t>808</t>
  </si>
  <si>
    <t>17/09/2021</t>
  </si>
  <si>
    <t>นางจุฑามาส จิรวงศานนท์</t>
  </si>
  <si>
    <t>0815997755</t>
  </si>
  <si>
    <t>08/11/2021</t>
  </si>
  <si>
    <t>12A25</t>
  </si>
  <si>
    <t>25/09/2021</t>
  </si>
  <si>
    <t>นางสาวณัชชา ชัยสุกัญญาสันต์</t>
  </si>
  <si>
    <t>0897044542</t>
  </si>
  <si>
    <t>20/10/2021</t>
  </si>
  <si>
    <t>2802</t>
  </si>
  <si>
    <t>30/09/2021</t>
  </si>
  <si>
    <t>นางสาวอภิสรา วงศ์เฉลียว</t>
  </si>
  <si>
    <t>0972353945</t>
  </si>
  <si>
    <t>eyetataeye@gmail.com</t>
  </si>
  <si>
    <t>27/10/2021</t>
  </si>
  <si>
    <t>3206</t>
  </si>
  <si>
    <t>สอบถามข้อมูลโครงการเบื้องต้น ดูอยู่เอง ปัจจุบันซื้อเตาปูนไซส์ประมาณ28 ตร.ม. ให้โทรมาพรุ่งนี้อีกทีเมื่อว่างเข้ามาเยี่ยมชมวันอาทิตย์ / 27/7 ไม่รับสาย 13.09 /1/8 ไม่รับสาย16.08</t>
  </si>
  <si>
    <t>นายกฤษณะ ศรีแพรศรี</t>
  </si>
  <si>
    <t>0838412436</t>
  </si>
  <si>
    <t>imikq.ks@gmail.com</t>
  </si>
  <si>
    <t>05/10/2021</t>
  </si>
  <si>
    <t>นางสาวภควดี เอกัคคตาจิต</t>
  </si>
  <si>
    <t>0949468319</t>
  </si>
  <si>
    <t>807</t>
  </si>
  <si>
    <t>10/10/2021</t>
  </si>
  <si>
    <t>นางสาวอรพิมพ์ เมธังกูร</t>
  </si>
  <si>
    <t>0816039349</t>
  </si>
  <si>
    <t>17/11/2021</t>
  </si>
  <si>
    <t>3504</t>
  </si>
  <si>
    <t>ไม่รับสาย15.49</t>
  </si>
  <si>
    <t>23/10/2021</t>
  </si>
  <si>
    <t>นางสาวปานนา ภู่พฤกษชาติ</t>
  </si>
  <si>
    <t>0849416266</t>
  </si>
  <si>
    <t>30/11/2021</t>
  </si>
  <si>
    <t>12A17</t>
  </si>
  <si>
    <t>25/10/2021</t>
  </si>
  <si>
    <t>นางสาววันเพ็ญ วุฒิฐิโก</t>
  </si>
  <si>
    <t>0909872319</t>
  </si>
  <si>
    <t>Charmingpen@gmail.com</t>
  </si>
  <si>
    <t>22/03/2023</t>
  </si>
  <si>
    <t>3406</t>
  </si>
  <si>
    <t>02/11/2021</t>
  </si>
  <si>
    <t>นางธัญญพิมพ์ วรชาติธนะสาร</t>
  </si>
  <si>
    <t>0953919449</t>
  </si>
  <si>
    <t>thanyapim.possible@gmail.com</t>
  </si>
  <si>
    <t>15/12/2021</t>
  </si>
  <si>
    <t>3510</t>
  </si>
  <si>
    <t>14/11/2021</t>
  </si>
  <si>
    <t>นางสาวอริษา ไวยเจียรนัย</t>
  </si>
  <si>
    <t>0867116309</t>
  </si>
  <si>
    <t>2709</t>
  </si>
  <si>
    <t>นายกอร์ปสินธุ์ จรูญเจตจำนง</t>
  </si>
  <si>
    <t>0914492426</t>
  </si>
  <si>
    <t>24/01/2022</t>
  </si>
  <si>
    <t>2508</t>
  </si>
  <si>
    <t>16/11/2021</t>
  </si>
  <si>
    <t>นางสาวดุจนภา ตันอุ่นเดช</t>
  </si>
  <si>
    <t>0945737366</t>
  </si>
  <si>
    <t>dujfha@gmail.com</t>
  </si>
  <si>
    <t>22/12/2021</t>
  </si>
  <si>
    <t>2507</t>
  </si>
  <si>
    <t>21/11/2021</t>
  </si>
  <si>
    <t>นายถิรวุฒิ ยังสุข</t>
  </si>
  <si>
    <t>0867118215</t>
  </si>
  <si>
    <t>2604</t>
  </si>
  <si>
    <t>23/11/2021</t>
  </si>
  <si>
    <t>นายอัฐพงศ์ ชูละออง</t>
  </si>
  <si>
    <t>0992629009</t>
  </si>
  <si>
    <t>auttaphong.c@gmail.com</t>
  </si>
  <si>
    <t>28/02/2022</t>
  </si>
  <si>
    <t>2528</t>
  </si>
  <si>
    <t>ไม่รับสาย15.51</t>
  </si>
  <si>
    <t>24/11/2021</t>
  </si>
  <si>
    <t>นายเฉลิมพล ประวัติวิโรจน์</t>
  </si>
  <si>
    <t>0811735528</t>
  </si>
  <si>
    <t>c.pravatviroj@gmail.com</t>
  </si>
  <si>
    <t>27/12/2021</t>
  </si>
  <si>
    <t>2927</t>
  </si>
  <si>
    <t>26/11/2021</t>
  </si>
  <si>
    <t>นายมาโนช เก็จมะยูร</t>
  </si>
  <si>
    <t>0819311475</t>
  </si>
  <si>
    <t>29/12/2021</t>
  </si>
  <si>
    <t>2723</t>
  </si>
  <si>
    <t>ไม่สะดวก</t>
  </si>
  <si>
    <t>28/11/2021</t>
  </si>
  <si>
    <t>นายวงศกร เยาว์ใจ</t>
  </si>
  <si>
    <t>0846091098</t>
  </si>
  <si>
    <t>wyaojai@gmail.com</t>
  </si>
  <si>
    <t>3606</t>
  </si>
  <si>
    <t>ตื้ดๆๆ 15.52</t>
  </si>
  <si>
    <t>29/11/2021</t>
  </si>
  <si>
    <t>นายกัญจน์ ชัยสุริยะเดชา</t>
  </si>
  <si>
    <t>0985979448</t>
  </si>
  <si>
    <t>kan.c58@rsu.ac.th</t>
  </si>
  <si>
    <t>2609</t>
  </si>
  <si>
    <t>นายสหรัฐ กอยากลาง</t>
  </si>
  <si>
    <t>0853923542</t>
  </si>
  <si>
    <t>skoryaklang@gmail.com</t>
  </si>
  <si>
    <t>2611</t>
  </si>
  <si>
    <t>นางสาวขนิษฐา วงค์แก้ว</t>
  </si>
  <si>
    <t>0634465042</t>
  </si>
  <si>
    <t>khanitthawongkaew@gmail.com</t>
  </si>
  <si>
    <t>ไม่มีคนชื่อนี้</t>
  </si>
  <si>
    <t>06/12/2021</t>
  </si>
  <si>
    <t>นางสาวพรนิภา ทองสา</t>
  </si>
  <si>
    <t>0906951987</t>
  </si>
  <si>
    <t>23/02/2022</t>
  </si>
  <si>
    <t>3102</t>
  </si>
  <si>
    <t>นางสาวชาลินี บำรุงกิจ</t>
  </si>
  <si>
    <t>0841465564</t>
  </si>
  <si>
    <t>volvo_77@hotmail.com</t>
  </si>
  <si>
    <t>นางสาววันทนีย์ เอียงเงิน</t>
  </si>
  <si>
    <t>0983573441</t>
  </si>
  <si>
    <t>a.wantanee1992@gmail.com</t>
  </si>
  <si>
    <t>27/07/2022</t>
  </si>
  <si>
    <t>3705</t>
  </si>
  <si>
    <t>24/02/2022</t>
  </si>
  <si>
    <t>นางโรสริน แผ่นเงิน</t>
  </si>
  <si>
    <t>00615599082</t>
  </si>
  <si>
    <t>boomrosalin@hotmail.com</t>
  </si>
  <si>
    <t>21/06/2023</t>
  </si>
  <si>
    <t>3201</t>
  </si>
  <si>
    <t>27/02/2022</t>
  </si>
  <si>
    <t>นางสาววรัทย์ริษา โยธินปภาสิน</t>
  </si>
  <si>
    <t>0649916446</t>
  </si>
  <si>
    <t>waratrisa.y@gmail.com</t>
  </si>
  <si>
    <t>28/03/2022</t>
  </si>
  <si>
    <t>3725</t>
  </si>
  <si>
    <t>ไม่รับสาย15.55</t>
  </si>
  <si>
    <t>08/03/2022</t>
  </si>
  <si>
    <t>นายณัฏฐพงศ์ อัศวินวงศ์</t>
  </si>
  <si>
    <t>0922692222</t>
  </si>
  <si>
    <t>16/03/2022</t>
  </si>
  <si>
    <t>2216</t>
  </si>
  <si>
    <t>14/03/2022</t>
  </si>
  <si>
    <t>นางสาววรวีร์ พูลสวัสดิ์</t>
  </si>
  <si>
    <t>00814319424</t>
  </si>
  <si>
    <t>20/04/2022</t>
  </si>
  <si>
    <t>1213</t>
  </si>
  <si>
    <t>27/03/2022</t>
  </si>
  <si>
    <t>นายกฤษกร วิสุทธิมรรค</t>
  </si>
  <si>
    <t>0848881654</t>
  </si>
  <si>
    <t>11/05/2022</t>
  </si>
  <si>
    <t>822</t>
  </si>
  <si>
    <t>นางสาวนรีรัตน์ สุจริต</t>
  </si>
  <si>
    <t>0821620812</t>
  </si>
  <si>
    <t>nareerat.sutj@gmail.com</t>
  </si>
  <si>
    <t>25/05/2022</t>
  </si>
  <si>
    <t>3708</t>
  </si>
  <si>
    <t>30/03/2022</t>
  </si>
  <si>
    <t>นายอธิเกตุ เกียรติยศสกุล</t>
  </si>
  <si>
    <t>0971979371</t>
  </si>
  <si>
    <t>athigate@gmail.com</t>
  </si>
  <si>
    <t>3707</t>
  </si>
  <si>
    <t>12/04/2022</t>
  </si>
  <si>
    <t>นางสาวปราณปรียา กิตติรัตนชัยกุล</t>
  </si>
  <si>
    <t>0992706079</t>
  </si>
  <si>
    <t>toonppy@gmail.com</t>
  </si>
  <si>
    <t>1105</t>
  </si>
  <si>
    <t>นายอภิชาติ มีแสง</t>
  </si>
  <si>
    <t>00871733303</t>
  </si>
  <si>
    <t>i3oomiiz@gmail.com</t>
  </si>
  <si>
    <t>27/04/2022</t>
  </si>
  <si>
    <t>1023</t>
  </si>
  <si>
    <t>นายจีราวัฒน์ พัฒนสมสิทธิ์</t>
  </si>
  <si>
    <t>0816531127</t>
  </si>
  <si>
    <t>jeerawatpat@gmail.com</t>
  </si>
  <si>
    <t>29/03/2024</t>
  </si>
  <si>
    <t>3410</t>
  </si>
  <si>
    <t>14/11/2022</t>
  </si>
  <si>
    <t>821</t>
  </si>
  <si>
    <t>นายภพกฤต ยอดโต</t>
  </si>
  <si>
    <t>0994699395</t>
  </si>
  <si>
    <t>viperam27@gmail.com</t>
  </si>
  <si>
    <t>28/04/2022</t>
  </si>
  <si>
    <t>1111</t>
  </si>
  <si>
    <t>เบอร์ตื้ดๆๆๆๆ</t>
  </si>
  <si>
    <t>นางสาวชิดชนก เทพสุนทร</t>
  </si>
  <si>
    <t>0957824244</t>
  </si>
  <si>
    <t>31/05/2022</t>
  </si>
  <si>
    <t>3719</t>
  </si>
  <si>
    <t>24/04/2022</t>
  </si>
  <si>
    <t>นายวัชรากร หนูกุล</t>
  </si>
  <si>
    <t>0935989789</t>
  </si>
  <si>
    <t>pdtruck98@gmail.com</t>
  </si>
  <si>
    <t>18/05/2022</t>
  </si>
  <si>
    <t>1415</t>
  </si>
  <si>
    <t>05/05/2022</t>
  </si>
  <si>
    <t>นายนที จารยะพันธุ์</t>
  </si>
  <si>
    <t>0847708889</t>
  </si>
  <si>
    <t>1205</t>
  </si>
  <si>
    <t xml:space="preserve">สอบถามว่าห่างจาก BTS กี่เมตร พอแจ้งลคบอกไม่สนใจ </t>
  </si>
  <si>
    <t>06/05/2022</t>
  </si>
  <si>
    <t>นางสาวศจีรัตน์ จานศิลา</t>
  </si>
  <si>
    <t>0832556042</t>
  </si>
  <si>
    <t>Sajeerat2527@gmail.com</t>
  </si>
  <si>
    <t>13/06/2022</t>
  </si>
  <si>
    <t>12A20</t>
  </si>
  <si>
    <t>08/05/2022</t>
  </si>
  <si>
    <t>นางสาวสุรีรัตน์ วงค์วาท</t>
  </si>
  <si>
    <t>0963147014</t>
  </si>
  <si>
    <t>sray_64@hotmail.com</t>
  </si>
  <si>
    <t>921</t>
  </si>
  <si>
    <t>นางสาวพัชรี ภูศรีน้ำ</t>
  </si>
  <si>
    <t>0881382429</t>
  </si>
  <si>
    <t>patcha.mfu@gmail.com</t>
  </si>
  <si>
    <t>12A12</t>
  </si>
  <si>
    <t>ปิดเครื่อง16.01</t>
  </si>
  <si>
    <t>13/05/2022</t>
  </si>
  <si>
    <t>นายสุรศักดิ์ ทวีศิลป์</t>
  </si>
  <si>
    <t>0899007273</t>
  </si>
  <si>
    <t>a21surasak@gmail.com</t>
  </si>
  <si>
    <t>21/09/2022</t>
  </si>
  <si>
    <t>816</t>
  </si>
  <si>
    <t>นางสาวกาญจนาถ ทองคำซุ่ย</t>
  </si>
  <si>
    <t>0839488826</t>
  </si>
  <si>
    <t>dt-namnow@hotmail.com</t>
  </si>
  <si>
    <t>1406</t>
  </si>
  <si>
    <t>14/05/2022</t>
  </si>
  <si>
    <t>นายณัฐชัย พานุพีระพันธุ์</t>
  </si>
  <si>
    <t>00923564688</t>
  </si>
  <si>
    <t>Guitar_cryzy@hotmail.com</t>
  </si>
  <si>
    <t>1408</t>
  </si>
  <si>
    <t>นางสาวพัชรียา สุดปาน</t>
  </si>
  <si>
    <t>0819238695</t>
  </si>
  <si>
    <t>10/06/2022</t>
  </si>
  <si>
    <t>917</t>
  </si>
  <si>
    <t>01/06/2022</t>
  </si>
  <si>
    <t>นางสาวสุภรณ์ โตไพบูลย์วงศ์</t>
  </si>
  <si>
    <t>00818117828</t>
  </si>
  <si>
    <t>teang11@yahoo.com</t>
  </si>
  <si>
    <t>1215</t>
  </si>
  <si>
    <t>นางสาวลักษิกา ลัทธ์พิทยา</t>
  </si>
  <si>
    <t>0804404386</t>
  </si>
  <si>
    <t>sokechto_23@hotmail.com</t>
  </si>
  <si>
    <t>27/06/2022</t>
  </si>
  <si>
    <t>1019</t>
  </si>
  <si>
    <t>ไม่รับสาย16.03</t>
  </si>
  <si>
    <t>นายธรณ์เทพ กลิ่นละออ</t>
  </si>
  <si>
    <t>0897791222</t>
  </si>
  <si>
    <t>filllykunggm@gmail.com</t>
  </si>
  <si>
    <t>1115</t>
  </si>
  <si>
    <t>04/06/2022</t>
  </si>
  <si>
    <t>นางสาวปุญญาพัฒนิ์ อินรัมย์</t>
  </si>
  <si>
    <t>0800435432</t>
  </si>
  <si>
    <t>aejach@hotmail.com</t>
  </si>
  <si>
    <t>30/06/2022</t>
  </si>
  <si>
    <t>07/06/2022</t>
  </si>
  <si>
    <t>นางสาวปิยวรรณ นิติศฤงคาริน</t>
  </si>
  <si>
    <t>00917193361</t>
  </si>
  <si>
    <t>04/07/2022</t>
  </si>
  <si>
    <t>1118</t>
  </si>
  <si>
    <t>ตอนนี้ยังไม่สนใจนะค่า</t>
  </si>
  <si>
    <t>นายณฐพล มีสวัสดิ์</t>
  </si>
  <si>
    <t>0875618120</t>
  </si>
  <si>
    <t>aloneman_meaw@hotmail.com</t>
  </si>
  <si>
    <t>907</t>
  </si>
  <si>
    <t>11/06/2022</t>
  </si>
  <si>
    <t>นายอัศวิน ว่องวรรธนะกุล</t>
  </si>
  <si>
    <t>0818252617</t>
  </si>
  <si>
    <t>15/08/2022</t>
  </si>
  <si>
    <t>12A22</t>
  </si>
  <si>
    <t>18/06/2022</t>
  </si>
  <si>
    <t>นายนฤทธิ์ ชุมวิกรานต์</t>
  </si>
  <si>
    <t>00891159655</t>
  </si>
  <si>
    <t>sun.osp5@gmail.com</t>
  </si>
  <si>
    <t>2320</t>
  </si>
  <si>
    <t>22/06/2022</t>
  </si>
  <si>
    <t>นางสาวธิดาวรรณ เจริญสุข</t>
  </si>
  <si>
    <t>0983256495</t>
  </si>
  <si>
    <t>thidawanc@gmail.com</t>
  </si>
  <si>
    <t>31/10/2022</t>
  </si>
  <si>
    <t>2407</t>
  </si>
  <si>
    <t>23/06/2022</t>
  </si>
  <si>
    <t>นายธีรนัย วีรศรัณย์</t>
  </si>
  <si>
    <t>0984541556</t>
  </si>
  <si>
    <t>11/08/2022</t>
  </si>
  <si>
    <t>1923</t>
  </si>
  <si>
    <t>24/06/2022</t>
  </si>
  <si>
    <t>นางสาวชาณารินทร์ พลเดช</t>
  </si>
  <si>
    <t>0863922624</t>
  </si>
  <si>
    <t>25/08/2022</t>
  </si>
  <si>
    <t>2112</t>
  </si>
  <si>
    <t>26/06/2022</t>
  </si>
  <si>
    <t>นางวิสุดา โอสถานนท์</t>
  </si>
  <si>
    <t>0824936417</t>
  </si>
  <si>
    <t>11/07/2022</t>
  </si>
  <si>
    <t>3620</t>
  </si>
  <si>
    <t>29/06/2022</t>
  </si>
  <si>
    <t>นายชัชนันท์ ปิ่นพิลา</t>
  </si>
  <si>
    <t>00824568922</t>
  </si>
  <si>
    <t>chatchanan.ppl@gmail.com</t>
  </si>
  <si>
    <t>12/09/2022</t>
  </si>
  <si>
    <t>2120</t>
  </si>
  <si>
    <t>06/07/2022</t>
  </si>
  <si>
    <t>นางสาวรุ่งทิพย์ ศรีธรรมรัชต์</t>
  </si>
  <si>
    <t>0915784119</t>
  </si>
  <si>
    <t>rungthis@gmail.com</t>
  </si>
  <si>
    <t>2017</t>
  </si>
  <si>
    <t>ไม่รับสาย16.08  / 9/8 ไม่รับสาย15.48pm</t>
  </si>
  <si>
    <t>นางสาวเนาวรัตน์ เสน่หา</t>
  </si>
  <si>
    <t>0909744654</t>
  </si>
  <si>
    <t>2020</t>
  </si>
  <si>
    <t>14/07/2022</t>
  </si>
  <si>
    <t>นางสาวปวีณา กฤตยาวัฒนชัย</t>
  </si>
  <si>
    <t>memiepaweena.k@gmail.com</t>
  </si>
  <si>
    <t>1818</t>
  </si>
  <si>
    <t>นางสาวชยาภรณ์ ศรีพุทธา</t>
  </si>
  <si>
    <t>0613956369</t>
  </si>
  <si>
    <t>fiinofb@gmail.com</t>
  </si>
  <si>
    <t>1709</t>
  </si>
  <si>
    <t>นางสาวสุชาดา ไชยโกฏิ</t>
  </si>
  <si>
    <t>0967833309</t>
  </si>
  <si>
    <t>suchada.chaiy@gmail.com</t>
  </si>
  <si>
    <t>2104</t>
  </si>
  <si>
    <t>20/07/2022</t>
  </si>
  <si>
    <t>นายกรพงศ์ นวลสนิท</t>
  </si>
  <si>
    <t>0816321991</t>
  </si>
  <si>
    <t>02/08/2022</t>
  </si>
  <si>
    <t>นายธนวัฒน์ พนิตพงศ์ศรี</t>
  </si>
  <si>
    <t>0849795545</t>
  </si>
  <si>
    <t>tanawat.panitpongsri@gmail.com</t>
  </si>
  <si>
    <t>09/09/2022</t>
  </si>
  <si>
    <t>1024</t>
  </si>
  <si>
    <t>ตัดสาย16.10</t>
  </si>
  <si>
    <t>นายกันย์ดนัย พลอยโสภณ</t>
  </si>
  <si>
    <t>00886698995</t>
  </si>
  <si>
    <t>22/08/2022</t>
  </si>
  <si>
    <t>3621</t>
  </si>
  <si>
    <t>06/08/2022</t>
  </si>
  <si>
    <t>นายธนพล พัฒนะมหินทร์</t>
  </si>
  <si>
    <t>00895188989</t>
  </si>
  <si>
    <t>05/09/2022</t>
  </si>
  <si>
    <t>1221</t>
  </si>
  <si>
    <t>นางสาวกมลชนก แสงสุขเอี่ยม</t>
  </si>
  <si>
    <t>0933629963</t>
  </si>
  <si>
    <t>07/09/2022</t>
  </si>
  <si>
    <t>3622</t>
  </si>
  <si>
    <t>13/08/2022</t>
  </si>
  <si>
    <t>นางสาวปนัดดา ศรีประทุมรักษ์</t>
  </si>
  <si>
    <t>0833068279</t>
  </si>
  <si>
    <t>nouveausri@gmail.com</t>
  </si>
  <si>
    <t>31/08/2022</t>
  </si>
  <si>
    <t>1124</t>
  </si>
  <si>
    <t>นายภัชศุ นรการกุมพล</t>
  </si>
  <si>
    <t>0874060077</t>
  </si>
  <si>
    <t>patsu.norrakarnkumphon@gmail.com</t>
  </si>
  <si>
    <t>29/08/2022</t>
  </si>
  <si>
    <t>1604</t>
  </si>
  <si>
    <t>นายวิชนนท์ พูลศรี</t>
  </si>
  <si>
    <t>0877694193</t>
  </si>
  <si>
    <t>clintonwichanon@gmail.com</t>
  </si>
  <si>
    <t>ตัดสาย16.12</t>
  </si>
  <si>
    <t>16/08/2022</t>
  </si>
  <si>
    <t>นายวรวัชร ขัติยะ</t>
  </si>
  <si>
    <t>0870978736</t>
  </si>
  <si>
    <t>worawat.kut@gmail.com</t>
  </si>
  <si>
    <t>1922</t>
  </si>
  <si>
    <t>20/08/2022</t>
  </si>
  <si>
    <t>นางสาวฐิติรัตน์ แซ่ตัง</t>
  </si>
  <si>
    <t>0843132349</t>
  </si>
  <si>
    <t>1805</t>
  </si>
  <si>
    <t>28/08/2022</t>
  </si>
  <si>
    <t>นายณธัญญ์ จั่นเพ็ชร์</t>
  </si>
  <si>
    <t>0869564226</t>
  </si>
  <si>
    <t>1021</t>
  </si>
  <si>
    <t>10/09/2022</t>
  </si>
  <si>
    <t>นายปัณณวิชญ์ บุญเลิศ</t>
  </si>
  <si>
    <t>0885945969</t>
  </si>
  <si>
    <t>paxpannawit@gmail.com</t>
  </si>
  <si>
    <t>30/09/2022</t>
  </si>
  <si>
    <t>1807</t>
  </si>
  <si>
    <t>11/09/2022</t>
  </si>
  <si>
    <t>นางสาวชนันท์ธร พุทธิพรชัย</t>
  </si>
  <si>
    <t>0877390908</t>
  </si>
  <si>
    <t>jingjinglitlepig12@gmail.com</t>
  </si>
  <si>
    <t>1417</t>
  </si>
  <si>
    <t>28/09/2022</t>
  </si>
  <si>
    <t>นางสาวบุญสิตา โพธิ์แก้ว</t>
  </si>
  <si>
    <t>0837107979</t>
  </si>
  <si>
    <t>boonsita.pk@gmail.com</t>
  </si>
  <si>
    <t>1719</t>
  </si>
  <si>
    <t>29/09/2022</t>
  </si>
  <si>
    <t>นายณัฐพล รุ่งเรืองกนกกุล</t>
  </si>
  <si>
    <t>00891182255</t>
  </si>
  <si>
    <t>11/11/2022</t>
  </si>
  <si>
    <t>2719</t>
  </si>
  <si>
    <t>นายรวี ทัศน์ศิริสกุล</t>
  </si>
  <si>
    <t>00888543558</t>
  </si>
  <si>
    <t>2705</t>
  </si>
  <si>
    <t>02/10/2022</t>
  </si>
  <si>
    <t>นางโสภิดา อภิวัฒนานนท์</t>
  </si>
  <si>
    <t>0890893283</t>
  </si>
  <si>
    <t>je_jeabja@hotmail.com</t>
  </si>
  <si>
    <t>19/10/2022</t>
  </si>
  <si>
    <t>2607</t>
  </si>
  <si>
    <t>07/10/2022</t>
  </si>
  <si>
    <t>นางสาวจิดาภา สุขีลักษณ์</t>
  </si>
  <si>
    <t>0659097978</t>
  </si>
  <si>
    <t>Jidaphas@ais.co.th</t>
  </si>
  <si>
    <t>2408</t>
  </si>
  <si>
    <t>16/10/2022</t>
  </si>
  <si>
    <t>นางสาวสุนีรัตน์ ดำรงค์ธวัช</t>
  </si>
  <si>
    <t>00800611300</t>
  </si>
  <si>
    <t>26/12/2022</t>
  </si>
  <si>
    <t>2209</t>
  </si>
  <si>
    <t>ไม่่สนใจเอกมัย</t>
  </si>
  <si>
    <t>22/10/2022</t>
  </si>
  <si>
    <t>นางสาวปิยฉัตร อริยะสุข</t>
  </si>
  <si>
    <t>0851431800</t>
  </si>
  <si>
    <t>2710</t>
  </si>
  <si>
    <t>ไม่สะดวกคุย ติดประชุม15.12</t>
  </si>
  <si>
    <t>23/10/2022</t>
  </si>
  <si>
    <t>นางพิมพ์จุฑา สมนิยามรัฐ</t>
  </si>
  <si>
    <t>0985869749</t>
  </si>
  <si>
    <t>12/01/2023</t>
  </si>
  <si>
    <t>1512</t>
  </si>
  <si>
    <t>นายพีระศิลป์ ศรีสวัสดิ์</t>
  </si>
  <si>
    <t>0818848054</t>
  </si>
  <si>
    <t>peerasynp@gmail.com</t>
  </si>
  <si>
    <t>3703</t>
  </si>
  <si>
    <t>สนใจแถวหัวหิน อะไรพวกนั้น</t>
  </si>
  <si>
    <t xml:space="preserve">                                        </t>
  </si>
  <si>
    <t>นายณัฐพงศ์ ตานพิพัฒน์</t>
  </si>
  <si>
    <t>00852205019</t>
  </si>
  <si>
    <t>nuttapongbear@gmail.com</t>
  </si>
  <si>
    <t>26/01/2023</t>
  </si>
  <si>
    <t>1128</t>
  </si>
  <si>
    <t>ไม่รับสาย15.12 / ไม่สนใจแล้ว15.43</t>
  </si>
  <si>
    <t>28/10/2022</t>
  </si>
  <si>
    <t>นายอภิชาติ ภควิกรัย</t>
  </si>
  <si>
    <t>0892256304</t>
  </si>
  <si>
    <t>joooeppp@gmail.com</t>
  </si>
  <si>
    <t>30/10/2022</t>
  </si>
  <si>
    <t>นางสาวศรัณยา เมฆราตรี</t>
  </si>
  <si>
    <t>00800596846</t>
  </si>
  <si>
    <t>hill23430@hotmail.com</t>
  </si>
  <si>
    <t>3128</t>
  </si>
  <si>
    <t>นายเอกวิทย์ ลิ้มศิริวัฒน์</t>
  </si>
  <si>
    <t>0909812499</t>
  </si>
  <si>
    <t>2706</t>
  </si>
  <si>
    <t>ไม่สนใจโซนนี้</t>
  </si>
  <si>
    <t>นางสาวฤทัยชนนี ตันติวิท</t>
  </si>
  <si>
    <t>0862752490</t>
  </si>
  <si>
    <t>28/11/2022</t>
  </si>
  <si>
    <t>2328</t>
  </si>
  <si>
    <t>02/11/2022</t>
  </si>
  <si>
    <t>นางสมสรวย กุลรัตนโชติ</t>
  </si>
  <si>
    <t>00629182844</t>
  </si>
  <si>
    <t>somsaruay@gmail.com</t>
  </si>
  <si>
    <t>2012</t>
  </si>
  <si>
    <t>นายหฤษฎิ์ วิเรขรัตน์</t>
  </si>
  <si>
    <t>0943659161</t>
  </si>
  <si>
    <t>harich.w@major.co.th</t>
  </si>
  <si>
    <t>30/11/2022</t>
  </si>
  <si>
    <t>2013</t>
  </si>
  <si>
    <t>03/11/2022</t>
  </si>
  <si>
    <t>นายธีรพงศ์ เงินประสิทธิ์</t>
  </si>
  <si>
    <t>0658738444</t>
  </si>
  <si>
    <t>theerapong.tee@gmail.com</t>
  </si>
  <si>
    <t>2704</t>
  </si>
  <si>
    <t>04/11/2022</t>
  </si>
  <si>
    <t>นางสาวชุติมา ทูลสงวนศรี</t>
  </si>
  <si>
    <t>0954941532</t>
  </si>
  <si>
    <t>chutima.nbtc@gmail.com</t>
  </si>
  <si>
    <t>2509</t>
  </si>
  <si>
    <t>06/11/2022</t>
  </si>
  <si>
    <t>นางสาวนฤมล พงศ์ขจร</t>
  </si>
  <si>
    <t>0891204565</t>
  </si>
  <si>
    <t>29/11/2022</t>
  </si>
  <si>
    <t>2402</t>
  </si>
  <si>
    <t>ไม่รับสาย15.18 / 9/8 ไม่รับสาย15.44pm</t>
  </si>
  <si>
    <t>10/11/2022</t>
  </si>
  <si>
    <t>นายสิรวิชญ์ เต๊ะมาลอ</t>
  </si>
  <si>
    <t>0926194294</t>
  </si>
  <si>
    <t>adeelteh@ais.co.th</t>
  </si>
  <si>
    <t>23/03/2023</t>
  </si>
  <si>
    <t>1503</t>
  </si>
  <si>
    <t>12/11/2022</t>
  </si>
  <si>
    <t>นางสาวกาญจนา เอี่ยมสมบุญ</t>
  </si>
  <si>
    <t>0860295876</t>
  </si>
  <si>
    <t>kanjana.41921@gmail.com</t>
  </si>
  <si>
    <t>07/12/2022</t>
  </si>
  <si>
    <t>2301</t>
  </si>
  <si>
    <t>นายสุภัทร มีโอภาสมงคล</t>
  </si>
  <si>
    <t>0894514516</t>
  </si>
  <si>
    <t>2511</t>
  </si>
  <si>
    <t>ไม่รับสาย15.19 / 9/8 ไม่สนใจ</t>
  </si>
  <si>
    <t>13/11/2022</t>
  </si>
  <si>
    <t>นายพงศ์พล โล่ห์สถาพรพิพิธ</t>
  </si>
  <si>
    <t>0867755070</t>
  </si>
  <si>
    <t>3004</t>
  </si>
  <si>
    <t>jadsadakorn.kh@gmail.com</t>
  </si>
  <si>
    <t>2510</t>
  </si>
  <si>
    <t>นางสาวมัชรินทร ลิ้มวัฒนาพันธ์</t>
  </si>
  <si>
    <t>00632734422</t>
  </si>
  <si>
    <t>L.matcharindhorn@gmail.com</t>
  </si>
  <si>
    <t>16/12/2022</t>
  </si>
  <si>
    <t>2203</t>
  </si>
  <si>
    <t>0833931731 ลคไม่สนใจ และแจ้งให้เปลี่ยนเบอร์เป็นเบอร์น้แทน</t>
  </si>
  <si>
    <t>นายเคนร์ ชัยชนะวงศ์</t>
  </si>
  <si>
    <t>0851195940</t>
  </si>
  <si>
    <t>kenucsd@gmail.com</t>
  </si>
  <si>
    <t>31/01/2023</t>
  </si>
  <si>
    <t>3010</t>
  </si>
  <si>
    <t>19/11/2022</t>
  </si>
  <si>
    <t>นางพรทิพย์ พันทวี</t>
  </si>
  <si>
    <t>0895926196</t>
  </si>
  <si>
    <t>2501</t>
  </si>
  <si>
    <t>นางสาวทิพรัตน์ งามบุญฤทธิ์</t>
  </si>
  <si>
    <t>0832643443</t>
  </si>
  <si>
    <t>tngamboonrit@gmail.com</t>
  </si>
  <si>
    <t>30/01/2023</t>
  </si>
  <si>
    <t>1623</t>
  </si>
  <si>
    <t>นายธวัชชัย ศรีประดิษฐ</t>
  </si>
  <si>
    <t>0623954155</t>
  </si>
  <si>
    <t>mr.noom@gmail.com</t>
  </si>
  <si>
    <t>3401</t>
  </si>
  <si>
    <t>20/11/2022</t>
  </si>
  <si>
    <t>นางสาวภาวินี มกกงไผ่</t>
  </si>
  <si>
    <t>0961218113</t>
  </si>
  <si>
    <t>pavinee.mkp@gmail.com</t>
  </si>
  <si>
    <t>27/01/2023</t>
  </si>
  <si>
    <t>1509</t>
  </si>
  <si>
    <t>21/11/2022</t>
  </si>
  <si>
    <t>นางสาวศรุตา ธนะสุพรรณ</t>
  </si>
  <si>
    <t>0816404837</t>
  </si>
  <si>
    <t>prsaruta@gmail.com</t>
  </si>
  <si>
    <t>29/12/2022</t>
  </si>
  <si>
    <t>1905</t>
  </si>
  <si>
    <t>24/11/2022</t>
  </si>
  <si>
    <t>นางสาวกัญญา เรืองพจนาปกรณ์</t>
  </si>
  <si>
    <t>0877076668</t>
  </si>
  <si>
    <t>fn.rakkan@gmail.com</t>
  </si>
  <si>
    <t>25/11/2022</t>
  </si>
  <si>
    <t>นายธารธร ชัยชนะวงศ์</t>
  </si>
  <si>
    <t>00830613995</t>
  </si>
  <si>
    <t>pond024550151@gmail.com</t>
  </si>
  <si>
    <t>3007</t>
  </si>
  <si>
    <t>ไม่รับสาย15.27</t>
  </si>
  <si>
    <t>นางสาวรญาพร ชัยชนะวงศ์</t>
  </si>
  <si>
    <t>0945457539</t>
  </si>
  <si>
    <t>rayachahaha@gmail.com</t>
  </si>
  <si>
    <t>3009</t>
  </si>
  <si>
    <t>27/11/2022</t>
  </si>
  <si>
    <t>นายพิษณุ ศาสวัตกลูน</t>
  </si>
  <si>
    <t>0819022930</t>
  </si>
  <si>
    <t>phitsanu.satsawatgaloon@gmail.com</t>
  </si>
  <si>
    <t>14/12/2022</t>
  </si>
  <si>
    <t>3101</t>
  </si>
  <si>
    <t>นางสาวนริสสา มหาเสนา</t>
  </si>
  <si>
    <t>00801655398</t>
  </si>
  <si>
    <t>mahasena99@gmail.com</t>
  </si>
  <si>
    <t>28/12/2022</t>
  </si>
  <si>
    <t>2824</t>
  </si>
  <si>
    <t>นางสาวกมลชนก พิพัฒนกุล</t>
  </si>
  <si>
    <t>0927799893</t>
  </si>
  <si>
    <t>23/01/2023</t>
  </si>
  <si>
    <t>3623</t>
  </si>
  <si>
    <t>03/12/2022</t>
  </si>
  <si>
    <t>นายศราวุฒิ เสาร์เทพ</t>
  </si>
  <si>
    <t>0948478366</t>
  </si>
  <si>
    <t>sarawutsaothep@gmail.com</t>
  </si>
  <si>
    <t>2527</t>
  </si>
  <si>
    <t>04/12/2022</t>
  </si>
  <si>
    <t>นายสิริเดช พนาธเนศ</t>
  </si>
  <si>
    <t>00817933139</t>
  </si>
  <si>
    <t>3222</t>
  </si>
  <si>
    <t>ไม่รับสาย15.31</t>
  </si>
  <si>
    <t>นางสาวศิริรัตน์ บูรณะฤกษ์ศิริ</t>
  </si>
  <si>
    <t>00656456505</t>
  </si>
  <si>
    <t>sirirat.srr@gmail.com</t>
  </si>
  <si>
    <t>2002</t>
  </si>
  <si>
    <t>นายณัฐกิตติ์ สังวรณ์กิจฤชัย</t>
  </si>
  <si>
    <t>0958585465</t>
  </si>
  <si>
    <t>boss12345678915@gmail.com</t>
  </si>
  <si>
    <t>30/03/2023</t>
  </si>
  <si>
    <t>3003</t>
  </si>
  <si>
    <t>ว่าที่ร้อยตรีหญิงพลอยนภัส โชติวราธรรม</t>
  </si>
  <si>
    <t>00623299299</t>
  </si>
  <si>
    <t>ploynapat.meanta12@gmail.com</t>
  </si>
  <si>
    <t>22/02/2023</t>
  </si>
  <si>
    <t>3508</t>
  </si>
  <si>
    <t>นางสาวปทิตตา โชติวราธรรม</t>
  </si>
  <si>
    <t>0994151593</t>
  </si>
  <si>
    <t>10/12/2022</t>
  </si>
  <si>
    <t>นายภาณุพงศ์ อินทปัน</t>
  </si>
  <si>
    <t>0950120655</t>
  </si>
  <si>
    <t>parnupong.i@hotmail.com</t>
  </si>
  <si>
    <t>10/02/2023</t>
  </si>
  <si>
    <t>3511</t>
  </si>
  <si>
    <t>นางสาวสุจิตรา ศรีสุระพล</t>
  </si>
  <si>
    <t>0844549991</t>
  </si>
  <si>
    <t>08/02/2023</t>
  </si>
  <si>
    <t>2808</t>
  </si>
  <si>
    <t>06/02/2023</t>
  </si>
  <si>
    <t>2701</t>
  </si>
  <si>
    <t>3019</t>
  </si>
  <si>
    <t>นางสาววริษฐา ปภังกร</t>
  </si>
  <si>
    <t>3002</t>
  </si>
  <si>
    <t>ไม่รับสาย15.33</t>
  </si>
  <si>
    <t>11/12/2022</t>
  </si>
  <si>
    <t>นายณัฐวุฒิ กักเงิน</t>
  </si>
  <si>
    <t>00894854656</t>
  </si>
  <si>
    <t>iavantgardes@gmail.com</t>
  </si>
  <si>
    <t>3022</t>
  </si>
  <si>
    <t>17/12/2022</t>
  </si>
  <si>
    <t>นายวสันต์ ขจรสุขกำจาย</t>
  </si>
  <si>
    <t>0818395246</t>
  </si>
  <si>
    <t>26/06/2023</t>
  </si>
  <si>
    <t>3221</t>
  </si>
  <si>
    <t>18/12/2022</t>
  </si>
  <si>
    <t>นางจิราพร พิบูลสงคราม</t>
  </si>
  <si>
    <t>0815527111</t>
  </si>
  <si>
    <t>3527</t>
  </si>
  <si>
    <t>นางสาวฐิติรัตน์ เกตุหนู</t>
  </si>
  <si>
    <t>00992878558</t>
  </si>
  <si>
    <t>3106</t>
  </si>
  <si>
    <t>21/12/2022</t>
  </si>
  <si>
    <t>นางสาวพลอยนภัส สมนิยามรัฐ</t>
  </si>
  <si>
    <t>0899499136</t>
  </si>
  <si>
    <t>22/12/2022</t>
  </si>
  <si>
    <t>นางสาวสุมณฑา ลีพัฒนากิจ</t>
  </si>
  <si>
    <t>0919941593</t>
  </si>
  <si>
    <t>3505</t>
  </si>
  <si>
    <t>ไม่รับสาย16.02</t>
  </si>
  <si>
    <t>24/12/2022</t>
  </si>
  <si>
    <t>นายสุชานันท์ มอญถนอม</t>
  </si>
  <si>
    <t>00912555464</t>
  </si>
  <si>
    <t>original-39@hotmail.com</t>
  </si>
  <si>
    <t>3105</t>
  </si>
  <si>
    <t>25/12/2022</t>
  </si>
  <si>
    <t>นายจงกล วัฒนากุลชัย</t>
  </si>
  <si>
    <t>0876960284</t>
  </si>
  <si>
    <t>wattaj@hotmail.com</t>
  </si>
  <si>
    <t>01/02/2023</t>
  </si>
  <si>
    <t>3110</t>
  </si>
  <si>
    <t>นายจักรี กลับดี</t>
  </si>
  <si>
    <t>0808894575</t>
  </si>
  <si>
    <t>ไม</t>
  </si>
  <si>
    <t>2526</t>
  </si>
  <si>
    <t>นายกัญจ์วณิช ภรณ์เกียรติยศ</t>
  </si>
  <si>
    <t>0659263246</t>
  </si>
  <si>
    <t>Shampagneez@gmail.com</t>
  </si>
  <si>
    <t>16/05/2023</t>
  </si>
  <si>
    <t>1810</t>
  </si>
  <si>
    <t>Mr.WIN HTUT AUNG</t>
  </si>
  <si>
    <t>+9595000405</t>
  </si>
  <si>
    <t>winhtutaung18@gmail.com</t>
  </si>
  <si>
    <t>17/02/2023</t>
  </si>
  <si>
    <t>3026</t>
  </si>
  <si>
    <t>นายอนุชิต จิตหาญ</t>
  </si>
  <si>
    <t>00942534289</t>
  </si>
  <si>
    <t>anuchitjitharn@hotmail.com</t>
  </si>
  <si>
    <t>20/02/2023</t>
  </si>
  <si>
    <t>3107</t>
  </si>
  <si>
    <t>นางสาวกิ่งฟ้า กิจชัยนุกูล</t>
  </si>
  <si>
    <t>00851295997</t>
  </si>
  <si>
    <t>kingfa1214@gmail.com</t>
  </si>
  <si>
    <t>1014</t>
  </si>
  <si>
    <t>04/01/2023</t>
  </si>
  <si>
    <t>นางสาวภูริตา สุขกมลวุฒิ</t>
  </si>
  <si>
    <t>00852285445</t>
  </si>
  <si>
    <t>phuritsu13@gmail.com</t>
  </si>
  <si>
    <t>31/03/2023</t>
  </si>
  <si>
    <t>3328</t>
  </si>
  <si>
    <t>05/01/2023</t>
  </si>
  <si>
    <t>นางสาวปานใจ เลิศเด่นธรรม</t>
  </si>
  <si>
    <t>00659866973</t>
  </si>
  <si>
    <t>moowanpjl@gmail.com</t>
  </si>
  <si>
    <t>27/02/2023</t>
  </si>
  <si>
    <t>2811</t>
  </si>
  <si>
    <t>06/01/2023</t>
  </si>
  <si>
    <t>นางสาวภัทรา ยอดเสรณีย์</t>
  </si>
  <si>
    <t>0852211544</t>
  </si>
  <si>
    <t>pattha.yod@gmail.com</t>
  </si>
  <si>
    <t>20/03/2023</t>
  </si>
  <si>
    <t>2204</t>
  </si>
  <si>
    <t>07/01/2023</t>
  </si>
  <si>
    <t>นายสาธิต กิจศุราชัย</t>
  </si>
  <si>
    <t>0898516624</t>
  </si>
  <si>
    <t>2224</t>
  </si>
  <si>
    <t>นางชุตินัท ธนยุวัฒน์</t>
  </si>
  <si>
    <t>0936239497</t>
  </si>
  <si>
    <t>1713</t>
  </si>
  <si>
    <t>นายณัฐศร พรหมเพ็ชร</t>
  </si>
  <si>
    <t>0846588288</t>
  </si>
  <si>
    <t>nattasorn.p@gmail.com</t>
  </si>
  <si>
    <t>3305</t>
  </si>
  <si>
    <t>นางสาวกฤตยา จงสถิตเสถียร</t>
  </si>
  <si>
    <t>00954841414</t>
  </si>
  <si>
    <t>2806</t>
  </si>
  <si>
    <t>14/01/2023</t>
  </si>
  <si>
    <t>นางสาวมาริษา สาริบุตร</t>
  </si>
  <si>
    <t>0875862543</t>
  </si>
  <si>
    <t>mameaw077@gmail.com</t>
  </si>
  <si>
    <t>10/03/2023</t>
  </si>
  <si>
    <t>3005</t>
  </si>
  <si>
    <t>15/01/2023</t>
  </si>
  <si>
    <t>นายศักดิพัฒน์ โลหะขจรพันธ์</t>
  </si>
  <si>
    <t>0982800371</t>
  </si>
  <si>
    <t>24/02/2023</t>
  </si>
  <si>
    <t>3405</t>
  </si>
  <si>
    <t>นางสาววรรษมน โพธิ์นาคเงิน</t>
  </si>
  <si>
    <t>0819447906</t>
  </si>
  <si>
    <t>faeng.wsm@gmail.com</t>
  </si>
  <si>
    <t>2321</t>
  </si>
  <si>
    <t>22/01/2023</t>
  </si>
  <si>
    <t>นายสิทธิกานต์ ไตรภพภูมิ</t>
  </si>
  <si>
    <t>0858408466</t>
  </si>
  <si>
    <t>sittikarn.tri@gmail.com</t>
  </si>
  <si>
    <t>1201</t>
  </si>
  <si>
    <t>นายอิทธิ สมมาตย์</t>
  </si>
  <si>
    <t>0914262929</t>
  </si>
  <si>
    <t>kopikoitti@gmail.com</t>
  </si>
  <si>
    <t>2126</t>
  </si>
  <si>
    <t>24/01/2023</t>
  </si>
  <si>
    <t>นางสาววชิราภรณ์ วนิชนพรัตน์</t>
  </si>
  <si>
    <t>0848087734</t>
  </si>
  <si>
    <t>fonwachi@gmail.com</t>
  </si>
  <si>
    <t>1424</t>
  </si>
  <si>
    <t>นายณรงค์ ตรงธรรม</t>
  </si>
  <si>
    <t>0928401818</t>
  </si>
  <si>
    <t>3609</t>
  </si>
  <si>
    <t>ไม่รับสาย17.16</t>
  </si>
  <si>
    <t>25/01/2023</t>
  </si>
  <si>
    <t>Mr.LAI HONG TAN</t>
  </si>
  <si>
    <t>6598344435</t>
  </si>
  <si>
    <t>yalitan@yahoo.com</t>
  </si>
  <si>
    <t>3309</t>
  </si>
  <si>
    <t>28/01/2023</t>
  </si>
  <si>
    <t>นายวรวัช นิเวศน์มรินทร์</t>
  </si>
  <si>
    <t>0926204031</t>
  </si>
  <si>
    <t>ch.worawat@gmail.com</t>
  </si>
  <si>
    <t>13/03/2023</t>
  </si>
  <si>
    <t>1523</t>
  </si>
  <si>
    <t>29/01/2023</t>
  </si>
  <si>
    <t>นางกัลยารัตน์ กันทัด</t>
  </si>
  <si>
    <t>0869835983</t>
  </si>
  <si>
    <t>kkanlayarat@gmail.com</t>
  </si>
  <si>
    <t>2807</t>
  </si>
  <si>
    <t>เดี๋ยวถามแฟนก่อนละเดี๋ยวติดต่อกลับนะคะ</t>
  </si>
  <si>
    <t>นางสาวกันยากร สุขภัทราเจริญ</t>
  </si>
  <si>
    <t>0988741544</t>
  </si>
  <si>
    <t>sukpathrajaroen.k@hotmail.com</t>
  </si>
  <si>
    <t>31/05/2023</t>
  </si>
  <si>
    <t>2021</t>
  </si>
  <si>
    <t>นางสาวธนิดา ทองทูลทัศน์</t>
  </si>
  <si>
    <t>0955932441</t>
  </si>
  <si>
    <t>tape_t@hotmail.com</t>
  </si>
  <si>
    <t>1521</t>
  </si>
  <si>
    <t>05/02/2023</t>
  </si>
  <si>
    <t>นางสาววัชรี พาหุมันโต</t>
  </si>
  <si>
    <t>0864782465</t>
  </si>
  <si>
    <t>2810</t>
  </si>
  <si>
    <t>19/02/2023</t>
  </si>
  <si>
    <t>นางสาวณัฐพร ยอดมโนธรรม</t>
  </si>
  <si>
    <t>0986917889</t>
  </si>
  <si>
    <t>25/02/2023</t>
  </si>
  <si>
    <t>นายกนต์ธีร์ เลิศลีลากิจจา</t>
  </si>
  <si>
    <t>00811364679</t>
  </si>
  <si>
    <t>gadaeas@yahoo.com</t>
  </si>
  <si>
    <t>08/05/2023</t>
  </si>
  <si>
    <t>2809</t>
  </si>
  <si>
    <t>26/02/2023</t>
  </si>
  <si>
    <t>นางสาวนภัสสร จาดพุ่ม</t>
  </si>
  <si>
    <t>00814721821</t>
  </si>
  <si>
    <t>ff.naphatsorn@gmail.com</t>
  </si>
  <si>
    <t>30/06/2023</t>
  </si>
  <si>
    <t>3208</t>
  </si>
  <si>
    <t>นางสาวชนากานต์ นันทชัย</t>
  </si>
  <si>
    <t>0981939592</t>
  </si>
  <si>
    <t>27/03/2023</t>
  </si>
  <si>
    <t>2213</t>
  </si>
  <si>
    <t>นางสาวฐิติมา ขุนพล</t>
  </si>
  <si>
    <t>0918241871</t>
  </si>
  <si>
    <t>faiithitima.khunpol@gmail.com</t>
  </si>
  <si>
    <t>3108</t>
  </si>
  <si>
    <t>นางสาวจิดาภา ดวงดี</t>
  </si>
  <si>
    <t>0615860422</t>
  </si>
  <si>
    <t>ยังไม่สะดวกคุย ขอโทรกลับหลังเลิกงาน</t>
  </si>
  <si>
    <t>02/03/2023</t>
  </si>
  <si>
    <t>นายวีระพงค์ สูฝน</t>
  </si>
  <si>
    <t>sufoon@yahoo.de</t>
  </si>
  <si>
    <t>02/05/2023</t>
  </si>
  <si>
    <t>1126</t>
  </si>
  <si>
    <t>03/03/2023</t>
  </si>
  <si>
    <t>นายณัฐพล ศิรินภาเพ็ญ</t>
  </si>
  <si>
    <t>0818098094</t>
  </si>
  <si>
    <t>nsirinaphaphen@gmail.com</t>
  </si>
  <si>
    <t>19/06/2023</t>
  </si>
  <si>
    <t>2919</t>
  </si>
  <si>
    <t>09/03/2023</t>
  </si>
  <si>
    <t>นายวัชราวุธ ไตรสุวรรณแสง</t>
  </si>
  <si>
    <t>0850858888</t>
  </si>
  <si>
    <t>watcharawut.t@hotmail.com</t>
  </si>
  <si>
    <t>24/05/2023</t>
  </si>
  <si>
    <t>3111</t>
  </si>
  <si>
    <t>11/03/2023</t>
  </si>
  <si>
    <t>นายภูวดล พู่ทองคำ</t>
  </si>
  <si>
    <t>0830946357</t>
  </si>
  <si>
    <t>mickeyfisho@gmail.com</t>
  </si>
  <si>
    <t>03/04/2023</t>
  </si>
  <si>
    <t>2127</t>
  </si>
  <si>
    <t>นางสาวธิดารัตน์ รัตนพันธ์</t>
  </si>
  <si>
    <t>0972629893</t>
  </si>
  <si>
    <t>noonim034@gmail.com</t>
  </si>
  <si>
    <t>10/07/2023</t>
  </si>
  <si>
    <t>2920</t>
  </si>
  <si>
    <t>12/03/2023</t>
  </si>
  <si>
    <t>นายดำรงศักดิ์ ศรีม่วงโป้</t>
  </si>
  <si>
    <t>00815561091</t>
  </si>
  <si>
    <t>12/04/2023</t>
  </si>
  <si>
    <t>2907</t>
  </si>
  <si>
    <t>ไม่สนใจ17.25</t>
  </si>
  <si>
    <t>1817</t>
  </si>
  <si>
    <t>นางสาวอรรถจินดา ชัยธัมมะปกรณ์</t>
  </si>
  <si>
    <t>0806539009</t>
  </si>
  <si>
    <t>attajinda_cn@gmail.com</t>
  </si>
  <si>
    <t>นายชัยวัฑฒน์ อ่อนศรี</t>
  </si>
  <si>
    <t>0925391651</t>
  </si>
  <si>
    <t>chaiyawat.mg@gmail.com</t>
  </si>
  <si>
    <t>26/07/2023</t>
  </si>
  <si>
    <t>1823</t>
  </si>
  <si>
    <t>ไม่รับสาย17.24</t>
  </si>
  <si>
    <t>14/03/2023</t>
  </si>
  <si>
    <t>นางสาวกชกร ยศนันท์</t>
  </si>
  <si>
    <t>0951612888</t>
  </si>
  <si>
    <t>namwannn.nn@hotmail.com</t>
  </si>
  <si>
    <t>29/06/2023</t>
  </si>
  <si>
    <t>2306</t>
  </si>
  <si>
    <t>15/03/2023</t>
  </si>
  <si>
    <t>นางสาวบังอร ไล้ทองคำ</t>
  </si>
  <si>
    <t>0629899766</t>
  </si>
  <si>
    <t>orn_born@hotmail.com</t>
  </si>
  <si>
    <t>07/06/2023</t>
  </si>
  <si>
    <t>2804</t>
  </si>
  <si>
    <t>16/03/2023</t>
  </si>
  <si>
    <t>นางสาวทวีวรรณ เปลี่ยนม่วง</t>
  </si>
  <si>
    <t>0893005812</t>
  </si>
  <si>
    <t>taweewanpm@gmail.com</t>
  </si>
  <si>
    <t>14/06/2023</t>
  </si>
  <si>
    <t>3419</t>
  </si>
  <si>
    <t>18/03/2023</t>
  </si>
  <si>
    <t>นายนรินทร์ ทัพหงษ์</t>
  </si>
  <si>
    <t>0968829608</t>
  </si>
  <si>
    <t>bokunarin@gmail.com</t>
  </si>
  <si>
    <t>3224</t>
  </si>
  <si>
    <t>19/03/2023</t>
  </si>
  <si>
    <t>นายอนุชา ยิ้มแย้ม</t>
  </si>
  <si>
    <t>00625363955</t>
  </si>
  <si>
    <t>3626</t>
  </si>
  <si>
    <t>นางสาวพันธิตรา ภาคพานิชย์</t>
  </si>
  <si>
    <t>00896777519</t>
  </si>
  <si>
    <t>poonpang_2513@hotmail.com</t>
  </si>
  <si>
    <t>22/05/2023</t>
  </si>
  <si>
    <t>1423</t>
  </si>
  <si>
    <t>สอบถามข้อมูลแต่ยังไม่นัดหมายเข้าชม และบอกขอบคุณค่ะ</t>
  </si>
  <si>
    <t>นายกิตติพงศ์ เกียรติธรรมลาภ</t>
  </si>
  <si>
    <t>0632250945</t>
  </si>
  <si>
    <t>game-113@hotmail.com</t>
  </si>
  <si>
    <t>3210</t>
  </si>
  <si>
    <t>25/03/2023</t>
  </si>
  <si>
    <t>นายเกียรติคุณ กาวิละ</t>
  </si>
  <si>
    <t>0830141992</t>
  </si>
  <si>
    <t>2125</t>
  </si>
  <si>
    <t>26/03/2023</t>
  </si>
  <si>
    <t>นายอาทิตย์ คุ้มครองทรัพย์</t>
  </si>
  <si>
    <t>00618296429</t>
  </si>
  <si>
    <t>arthit.kks@hotmail.com</t>
  </si>
  <si>
    <t>2724</t>
  </si>
  <si>
    <t>นายญาณภัคพล หาญดำรงกุล</t>
  </si>
  <si>
    <t>0800188753</t>
  </si>
  <si>
    <t>handamrongkun02@gmail.com</t>
  </si>
  <si>
    <t>17/07/2023</t>
  </si>
  <si>
    <t>2619</t>
  </si>
  <si>
    <t>นายศุภโชค ศิรธรานนท์</t>
  </si>
  <si>
    <t>0830733736</t>
  </si>
  <si>
    <t>dome654@hotmail.co.th</t>
  </si>
  <si>
    <t>1727</t>
  </si>
  <si>
    <t>28/03/2023</t>
  </si>
  <si>
    <t>นายนพรัตน์ สุวรรณรัตน์</t>
  </si>
  <si>
    <t>0807512927</t>
  </si>
  <si>
    <t>nopparat41@gmail.com</t>
  </si>
  <si>
    <t>10/04/2023</t>
  </si>
  <si>
    <t>3727</t>
  </si>
  <si>
    <t>ลคตัดสายทิ้ง15.26</t>
  </si>
  <si>
    <t>01/04/2023</t>
  </si>
  <si>
    <t>นายปัญธภัทร แก้วเจริญ</t>
  </si>
  <si>
    <t>0839632799</t>
  </si>
  <si>
    <t>tide_tanium@hotmail.com</t>
  </si>
  <si>
    <t>1924</t>
  </si>
  <si>
    <t>02/04/2023</t>
  </si>
  <si>
    <t>นางสาวอัจจิมา รักษาพล</t>
  </si>
  <si>
    <t>0876864827</t>
  </si>
  <si>
    <t>ajima.raksaphon@gmail.com</t>
  </si>
  <si>
    <t>25/05/2023</t>
  </si>
  <si>
    <t>3311</t>
  </si>
  <si>
    <t>นางสาวสุภาพัชร แสงโพธิ์แก้ว</t>
  </si>
  <si>
    <t>0891647555</t>
  </si>
  <si>
    <t>earthyearth.asu@gmail.com</t>
  </si>
  <si>
    <t>11/08/2023</t>
  </si>
  <si>
    <t>2902</t>
  </si>
  <si>
    <t>นางสาวกรพัฒน์ อภัยกุญชร</t>
  </si>
  <si>
    <t>0628789595</t>
  </si>
  <si>
    <t>aea.athena159@gmail.com</t>
  </si>
  <si>
    <t>3023</t>
  </si>
  <si>
    <t>06/04/2023</t>
  </si>
  <si>
    <t>นายสุพีร์ วีระกูล</t>
  </si>
  <si>
    <t>0867719696</t>
  </si>
  <si>
    <t>Supee.weeragool@gmail.com</t>
  </si>
  <si>
    <t>2822</t>
  </si>
  <si>
    <t>08/04/2023</t>
  </si>
  <si>
    <t>นายนรินทร์ กาญจนเกตุ</t>
  </si>
  <si>
    <t>0624687466</t>
  </si>
  <si>
    <t>bas.180539@gmail.com</t>
  </si>
  <si>
    <t>28/04/2023</t>
  </si>
  <si>
    <t>2707</t>
  </si>
  <si>
    <t>ไม่รับสาย15.28</t>
  </si>
  <si>
    <t>นางสาวนลพรรณ จันทะบุตร</t>
  </si>
  <si>
    <t>0655528244</t>
  </si>
  <si>
    <t>mamio.nonlapan@gmail.com</t>
  </si>
  <si>
    <t>09/04/2023</t>
  </si>
  <si>
    <t>นางสาวญดา อยู่จินดา</t>
  </si>
  <si>
    <t>00661465454</t>
  </si>
  <si>
    <t>yada.y19@gmail.com</t>
  </si>
  <si>
    <t>3205</t>
  </si>
  <si>
    <t>11/04/2023</t>
  </si>
  <si>
    <t>นางสาวยุวันดา รักษาพล</t>
  </si>
  <si>
    <t>0918734458</t>
  </si>
  <si>
    <t>17/04/2023</t>
  </si>
  <si>
    <t>นายกฤติธี แช่มปรีชา</t>
  </si>
  <si>
    <t>0850708665</t>
  </si>
  <si>
    <t>wonderpream03@gmail.com</t>
  </si>
  <si>
    <t>15/05/2023</t>
  </si>
  <si>
    <t>3319</t>
  </si>
  <si>
    <t>20/04/2023</t>
  </si>
  <si>
    <t>yimchalam.saran@gmail.com</t>
  </si>
  <si>
    <t>3121</t>
  </si>
  <si>
    <t>นางสาวภริตาภรณ์ ผากลาง</t>
  </si>
  <si>
    <t>0908527151</t>
  </si>
  <si>
    <t>poppy_pari@hotmail.com</t>
  </si>
  <si>
    <t>ลคตัดสายทิ้ง 15.30</t>
  </si>
  <si>
    <t>นางสาวภาวินี บำรุงศักดิ์ศิลป์</t>
  </si>
  <si>
    <t>30/05/2023</t>
  </si>
  <si>
    <t>2426</t>
  </si>
  <si>
    <t>นางรสริน สมประสงค์</t>
  </si>
  <si>
    <t>00812615034</t>
  </si>
  <si>
    <t>sarinmintra@gmail.com</t>
  </si>
  <si>
    <t>3209</t>
  </si>
  <si>
    <t>05/05/2023</t>
  </si>
  <si>
    <t>นายสิปปภาส มีทอง</t>
  </si>
  <si>
    <t>0819531856</t>
  </si>
  <si>
    <t>27/07/2023</t>
  </si>
  <si>
    <t>2922</t>
  </si>
  <si>
    <t>นางสาวภารวิณี ศิริทิพย์</t>
  </si>
  <si>
    <t>0884799515</t>
  </si>
  <si>
    <t>21/07/2023</t>
  </si>
  <si>
    <t>3021</t>
  </si>
  <si>
    <t>นายอริย์ธัช เที่ยงธรรม</t>
  </si>
  <si>
    <t>00942942964</t>
  </si>
  <si>
    <t>aritoucht@gmail.com</t>
  </si>
  <si>
    <t>16/08/2023</t>
  </si>
  <si>
    <t>2121</t>
  </si>
  <si>
    <t>06/05/2023</t>
  </si>
  <si>
    <t>MissBERNADETTE PUA LAY HOON</t>
  </si>
  <si>
    <t>+6581634698</t>
  </si>
  <si>
    <t>bernadettepualayhoon@gmail.com</t>
  </si>
  <si>
    <t>3124</t>
  </si>
  <si>
    <t>นางสาวสุภัคชญา แก้วพิลา</t>
  </si>
  <si>
    <t>00830959054</t>
  </si>
  <si>
    <t>supackae@gmail.com</t>
  </si>
  <si>
    <t>07/08/2023</t>
  </si>
  <si>
    <t>2906</t>
  </si>
  <si>
    <t>07/05/2023</t>
  </si>
  <si>
    <t>นายชนินทร์ วงศ์วิโรจน์รักษ์</t>
  </si>
  <si>
    <t>00909750233</t>
  </si>
  <si>
    <t>chaninmen@gmail.com</t>
  </si>
  <si>
    <t>2908</t>
  </si>
  <si>
    <t>09/05/2023</t>
  </si>
  <si>
    <t>นางสาวพิริยา เขมกิจการ</t>
  </si>
  <si>
    <t>0859252505</t>
  </si>
  <si>
    <t>deckyD8B9@hotmail.com</t>
  </si>
  <si>
    <t>2905</t>
  </si>
  <si>
    <t>10/05/2023</t>
  </si>
  <si>
    <t>นางสาวนันทัชพร สถาผลสวัสดิ์</t>
  </si>
  <si>
    <t>00626057046</t>
  </si>
  <si>
    <t>icejar44@gmail.com</t>
  </si>
  <si>
    <t>04/08/2023</t>
  </si>
  <si>
    <t>2921</t>
  </si>
  <si>
    <t>13/05/2023</t>
  </si>
  <si>
    <t>นางสาวกิติภา ศังขวณิช</t>
  </si>
  <si>
    <t>0650192689</t>
  </si>
  <si>
    <t>feyrin@live.com</t>
  </si>
  <si>
    <t>2904</t>
  </si>
  <si>
    <t>นางสาวอารีรัตน์ พุทธโอวาท</t>
  </si>
  <si>
    <t>0837262900</t>
  </si>
  <si>
    <t>sofie.aree@gmail.com</t>
  </si>
  <si>
    <t>2909</t>
  </si>
  <si>
    <t>14/05/2023</t>
  </si>
  <si>
    <t>นายศุภณัฐ สกุลวิทูรไทย</t>
  </si>
  <si>
    <t>0826624706</t>
  </si>
  <si>
    <t>supanat4400@gmail.com</t>
  </si>
  <si>
    <t>2923</t>
  </si>
  <si>
    <t>นายณัฐภัทร พึ่งชื่น</t>
  </si>
  <si>
    <t>0971795263</t>
  </si>
  <si>
    <t>pigporm@gmail.com</t>
  </si>
  <si>
    <t>2901</t>
  </si>
  <si>
    <t>นางสาวนิโลบล จั่นพรายเพ็ชร</t>
  </si>
  <si>
    <t>00824246978</t>
  </si>
  <si>
    <t>jnilobon@hotmail.com</t>
  </si>
  <si>
    <t>20/07/2023</t>
  </si>
  <si>
    <t>2622</t>
  </si>
  <si>
    <t>นางสาววีรวรรณ เทียนชัยกุล</t>
  </si>
  <si>
    <t>00864463515</t>
  </si>
  <si>
    <t>Weerawoon@gmail.com</t>
  </si>
  <si>
    <t>14/09/2023</t>
  </si>
  <si>
    <t>2903</t>
  </si>
  <si>
    <t>21/05/2023</t>
  </si>
  <si>
    <t>นายอุกฤษฏ์ ศรีฟ้า</t>
  </si>
  <si>
    <t>0867514425</t>
  </si>
  <si>
    <t>nut425@hotmail.com</t>
  </si>
  <si>
    <t>3207</t>
  </si>
  <si>
    <t>นางสาวนิชนันท์ เวทีกูล</t>
  </si>
  <si>
    <t>0849097489</t>
  </si>
  <si>
    <t>pear-nitchanun@outlook.com</t>
  </si>
  <si>
    <t>3204</t>
  </si>
  <si>
    <t>26/05/2023</t>
  </si>
  <si>
    <t>นายปวิน นำธวัช</t>
  </si>
  <si>
    <t>0816946116</t>
  </si>
  <si>
    <t>pawinpawin@gmail.com</t>
  </si>
  <si>
    <t>1824</t>
  </si>
  <si>
    <t>27/05/2023</t>
  </si>
  <si>
    <t>นางพัชรี จาดพุ่ม</t>
  </si>
  <si>
    <t>0897055779</t>
  </si>
  <si>
    <t>patcharee.jadphoom@gmail.com</t>
  </si>
  <si>
    <t>นางสาวนารีรัตน์ เทียมรัตน์</t>
  </si>
  <si>
    <t>0876543345</t>
  </si>
  <si>
    <t>naree_nareerat@yahoo.com</t>
  </si>
  <si>
    <t>1724</t>
  </si>
  <si>
    <t>นางอุษณีย์ กฤษณาวารินทร์</t>
  </si>
  <si>
    <t>0899279932</t>
  </si>
  <si>
    <t>usaneepaew@gmail.com</t>
  </si>
  <si>
    <t>3202</t>
  </si>
  <si>
    <t>Mr.JIAN WANG</t>
  </si>
  <si>
    <t>0655384526</t>
  </si>
  <si>
    <t>Jwang@th-chianaarts.com</t>
  </si>
  <si>
    <t>21/09/2023</t>
  </si>
  <si>
    <t>1723</t>
  </si>
  <si>
    <t>28/05/2023</t>
  </si>
  <si>
    <t>นางสาวศศิวิมล นิติกรวรากุล</t>
  </si>
  <si>
    <t>0819958433</t>
  </si>
  <si>
    <t>tontoey.sasiwimon@gmail.com</t>
  </si>
  <si>
    <t>12A23</t>
  </si>
  <si>
    <t>29/05/2023</t>
  </si>
  <si>
    <t>ว่าที่ร้อยตรียุธสิทธิ์ โกมลนิรมิต</t>
  </si>
  <si>
    <t>0815619262</t>
  </si>
  <si>
    <t>yutasitnorth@gmail.com</t>
  </si>
  <si>
    <t>12A24</t>
  </si>
  <si>
    <t>นางสาวกมลวรรณ เปลี่ยนม่วง</t>
  </si>
  <si>
    <t>0893050045</t>
  </si>
  <si>
    <t>kamolwan.pmg@gmail.com</t>
  </si>
  <si>
    <t>05/06/2023</t>
  </si>
  <si>
    <t>นายณัฐพัชร์ เมฆวณิชยานุต</t>
  </si>
  <si>
    <t>00952431468</t>
  </si>
  <si>
    <t>keaw0208@gmail.com</t>
  </si>
  <si>
    <t>1022</t>
  </si>
  <si>
    <t>นายธีรพงษ์ โชติวรรณพฤกษ์</t>
  </si>
  <si>
    <t>00892056850</t>
  </si>
  <si>
    <t>Teerapocja@gmail.com</t>
  </si>
  <si>
    <t>12/07/2023</t>
  </si>
  <si>
    <t>923</t>
  </si>
  <si>
    <t>นายนิวศิลป์ สงอาจินต์</t>
  </si>
  <si>
    <t>0974423691</t>
  </si>
  <si>
    <t>Newwasin.s@gmail.com</t>
  </si>
  <si>
    <t>823</t>
  </si>
  <si>
    <t>24/06/2023</t>
  </si>
  <si>
    <t>นายโอฬาร ศิริสวัสดิ์</t>
  </si>
  <si>
    <t>00818753655</t>
  </si>
  <si>
    <t>oran_bong@hotmail.com</t>
  </si>
  <si>
    <t>25/08/2023</t>
  </si>
  <si>
    <t>2910</t>
  </si>
  <si>
    <t>ไม่สนใจ14.31</t>
  </si>
  <si>
    <t>นางสาวฝนทิพย์ ทองสมบัติพาณิช</t>
  </si>
  <si>
    <t>0922692510</t>
  </si>
  <si>
    <t>fonthip.i.te@gmail.com</t>
  </si>
  <si>
    <t>2911</t>
  </si>
  <si>
    <t>นายธนดล พินิจกิ่งเพชร</t>
  </si>
  <si>
    <t>0838823513</t>
  </si>
  <si>
    <t>Tanadolpinijkingpet@gmail.com</t>
  </si>
  <si>
    <t>20/09/2023</t>
  </si>
  <si>
    <t>2123</t>
  </si>
  <si>
    <t>05/07/2023</t>
  </si>
  <si>
    <t>นายนิพนธ์ ภริงคาร</t>
  </si>
  <si>
    <t>0897290747</t>
  </si>
  <si>
    <t>ton_tul@yahoo.com</t>
  </si>
  <si>
    <t>1621</t>
  </si>
  <si>
    <t>11/07/2023</t>
  </si>
  <si>
    <t>นางสาวกิ่งแก้ว ศรีชาติ</t>
  </si>
  <si>
    <t>0830643562</t>
  </si>
  <si>
    <t>นางสาวธิติมา ภูยานนท์</t>
  </si>
  <si>
    <t>0842479569</t>
  </si>
  <si>
    <t>bowphupanon1996@gmail.com</t>
  </si>
  <si>
    <t>นายนิวัฒน์ แซ่อุ่ย</t>
  </si>
  <si>
    <t>00950481166</t>
  </si>
  <si>
    <t>11/09/2023</t>
  </si>
  <si>
    <t>3223</t>
  </si>
  <si>
    <t>17/7//2024</t>
  </si>
  <si>
    <t>31/07/2023</t>
  </si>
  <si>
    <t>นายสุรเชษฐ์ จันทร์เศษ</t>
  </si>
  <si>
    <t>0816393609</t>
  </si>
  <si>
    <t>28/09/2023</t>
  </si>
  <si>
    <t>3104</t>
  </si>
  <si>
    <t>20/08/2023</t>
  </si>
  <si>
    <t>นางสาวพลอยรดา สุวรรณกูฏ</t>
  </si>
  <si>
    <t>00816675589</t>
  </si>
  <si>
    <t>ployrada.su@gmail.com</t>
  </si>
  <si>
    <t>801</t>
  </si>
  <si>
    <t>06/09/2023</t>
  </si>
  <si>
    <t>นายปิติศักดิ์ ปภังกร</t>
  </si>
  <si>
    <t>0898258255</t>
  </si>
  <si>
    <t>doy.poppy.152@gmail.com</t>
  </si>
  <si>
    <t>27/10/2023</t>
  </si>
  <si>
    <t>1123</t>
  </si>
  <si>
    <t>ไม่รับสาย15.42</t>
  </si>
  <si>
    <t>16/09/2023</t>
  </si>
  <si>
    <t>นางสาวลักษณ์ศีดา พรรณธนะ</t>
  </si>
  <si>
    <t>0654140095</t>
  </si>
  <si>
    <t>812</t>
  </si>
  <si>
    <t>แหล่งที่มา</t>
  </si>
  <si>
    <t>วันที่ที่ติดต่อลูกค้า</t>
  </si>
  <si>
    <t>Comment</t>
  </si>
  <si>
    <t>1</t>
  </si>
  <si>
    <t>นายธนทัต ชมภูมิ่ง</t>
  </si>
  <si>
    <t>0966561621</t>
  </si>
  <si>
    <t>บุคคล</t>
  </si>
  <si>
    <t>ไม่รับสาย/ตัดสายทิ้ง</t>
  </si>
  <si>
    <t>2</t>
  </si>
  <si>
    <t>นายชัชชัย ลิมปิสวัสดิ์</t>
  </si>
  <si>
    <t>0869490564</t>
  </si>
  <si>
    <t>Cmeeanan@gmail.com</t>
  </si>
  <si>
    <t>แอดไบน์ ลูกค้าแล้ว อัพเดทโครงการเบื้องต้น tom2477</t>
  </si>
  <si>
    <t>3</t>
  </si>
  <si>
    <t>คุณเจ</t>
  </si>
  <si>
    <t>0842382301</t>
  </si>
  <si>
    <t>Call Center</t>
  </si>
  <si>
    <t>แอดไลน์ผ่านเบอร์ สนใจ 1 ห้องนอน ไว้ปล่อยเช่า อยากได้ติด BTS อธิบาย โครงการเบื้องต้นแล้ว สนใจ ให้ส่งข้อมูลให้</t>
  </si>
  <si>
    <t>4</t>
  </si>
  <si>
    <t>สืบสิน ประมูลสินทรัพย์</t>
  </si>
  <si>
    <t>0871797982</t>
  </si>
  <si>
    <t>suebsin.p7982@gmail.com</t>
  </si>
  <si>
    <t>ไม่สนใจแล้วครับ</t>
  </si>
  <si>
    <t>5</t>
  </si>
  <si>
    <t>0966561624</t>
  </si>
  <si>
    <t>ไม่ใช่คุณธนธัช</t>
  </si>
  <si>
    <t>6</t>
  </si>
  <si>
    <t>นายอนุวัต ศิริวรรณ์</t>
  </si>
  <si>
    <t>0863648821</t>
  </si>
  <si>
    <t>wattoshiwa@gmail.com</t>
  </si>
  <si>
    <t>Ib=</t>
  </si>
  <si>
    <t>รับสาย แจ้งว่าติดต่อจากคอนโดตัดสาย โทรไปอีกรอบตัดสาย</t>
  </si>
  <si>
    <t>7</t>
  </si>
  <si>
    <t>นงลักษณ์ บรูดเชนโก้</t>
  </si>
  <si>
    <t>0849338623</t>
  </si>
  <si>
    <t>Nongluck_1991@yahoo.com</t>
  </si>
  <si>
    <t>หลักๆดูไว้อยู่เอง เคยดูย่านทองหล่อ แต่จำชื่อโครงการไม่ได้ อัพเดทข้อมูลไปแล้ว ไว้เปิดรอบค่อยติดต่อใหม่</t>
  </si>
  <si>
    <t>8</t>
  </si>
  <si>
    <t>0819147013</t>
  </si>
  <si>
    <t>m_chinda@yahoo.com</t>
  </si>
  <si>
    <t>Call In</t>
  </si>
  <si>
    <t>ฺB</t>
  </si>
  <si>
    <t>9</t>
  </si>
  <si>
    <t>นายพันธมิตร กุลนิมิต</t>
  </si>
  <si>
    <t>0618894338</t>
  </si>
  <si>
    <t>Pantakia@hotmail.com</t>
  </si>
  <si>
    <t>10</t>
  </si>
  <si>
    <t>ประจง แซ่ลิ้ม</t>
  </si>
  <si>
    <t>0934412428</t>
  </si>
  <si>
    <t>Sertj@gmail.com</t>
  </si>
  <si>
    <t xml:space="preserve">F/U </t>
  </si>
  <si>
    <t>ไม่มีสัญญาณตอบรับจากหมายเลขที่ท่านเรียก</t>
  </si>
  <si>
    <t>14.25 ไม่รับสาย</t>
  </si>
  <si>
    <t>9/7/2024 ไม่รับสาย</t>
  </si>
  <si>
    <t>11</t>
  </si>
  <si>
    <t>นายKittichai Thamphatanaporn</t>
  </si>
  <si>
    <t>0919879592</t>
  </si>
  <si>
    <t>Kittichai.t1982@gmail.com</t>
  </si>
  <si>
    <t>ตอนนี้เบรกไว้อยู่ ไม่สนใจแล้วครับ</t>
  </si>
  <si>
    <t>12</t>
  </si>
  <si>
    <t>Jap ไม่ระบุ</t>
  </si>
  <si>
    <t>0000000000</t>
  </si>
  <si>
    <t>13</t>
  </si>
  <si>
    <t>นิต้า</t>
  </si>
  <si>
    <t>0628366466</t>
  </si>
  <si>
    <t>ไม่สนใจแล้ว ซื้อที่อื่นแล้ว</t>
  </si>
  <si>
    <t>14</t>
  </si>
  <si>
    <t>Kachan Siripol</t>
  </si>
  <si>
    <t>0998801878</t>
  </si>
  <si>
    <t>Moment.ka@hotmail.co.th</t>
  </si>
  <si>
    <t>เลขหมายยังไม่เปิดให้บริิการ</t>
  </si>
  <si>
    <t>เลขหมายยังไม่เปิดให้ใช้บริการ</t>
  </si>
  <si>
    <t>15</t>
  </si>
  <si>
    <t>August Lion</t>
  </si>
  <si>
    <t>0814777567</t>
  </si>
  <si>
    <t>maeaikook@gmail.com</t>
  </si>
  <si>
    <t>16</t>
  </si>
  <si>
    <t>จินตนา ไชยยา</t>
  </si>
  <si>
    <t>0879904780</t>
  </si>
  <si>
    <t xml:space="preserve">ตอนนี้พี่ยังไม่สะดวกค่ะ </t>
  </si>
  <si>
    <t>ไม่ได้สนใจแล้วค่ะ</t>
  </si>
  <si>
    <t>17</t>
  </si>
  <si>
    <t>เตชิษฐ์ ประสิทธิ์วุฒิเวชช์</t>
  </si>
  <si>
    <t>0806109994</t>
  </si>
  <si>
    <t>การเงินไม่คล่องมือ ไม่สนใจแล้ว</t>
  </si>
  <si>
    <t>18</t>
  </si>
  <si>
    <t>คุณประทีป สิงห์ชวารา</t>
  </si>
  <si>
    <t>เคยเข้ามาดูแล้ว ห้อง30ตร.ม. ราคา4.4 ดูกับไนท์แฟรง รอข้อมูลแล้วค่อยโทรหาอีกทีครับ พี่ค่อยเข้ามาคุยอีกที</t>
  </si>
  <si>
    <t>วันที่14ไม่ว่างไปแคนนาดา ยังหาอยู่ แจ้งราคาต่อตารางเมตรไปแล้ว ต้นเดือน8 ติดต่อใหม่</t>
  </si>
  <si>
    <t>19</t>
  </si>
  <si>
    <t>Nico XXX</t>
  </si>
  <si>
    <t>0000000001</t>
  </si>
  <si>
    <t>20</t>
  </si>
  <si>
    <t>นายพงศธร ประกอบแก้ว</t>
  </si>
  <si>
    <t>0969014558</t>
  </si>
  <si>
    <t>pongsatronprakobkaew@gmail.com</t>
  </si>
  <si>
    <t>ไม่ใช่เบอร์คุณพงศธร</t>
  </si>
  <si>
    <t>21</t>
  </si>
  <si>
    <t>ชนนิกานต์ ชีวิตโสภณ</t>
  </si>
  <si>
    <t>0611564199</t>
  </si>
  <si>
    <t>Chonnikan_09@hotmail.com</t>
  </si>
  <si>
    <t>ยังไมดูๆอยู่ สนใจื 45 ตรม ขึ้นไป ให้แอดไลน์ส่งข้อมุล</t>
  </si>
  <si>
    <t>22</t>
  </si>
  <si>
    <t>clnorth ไม่ระบุ</t>
  </si>
  <si>
    <t>0000000002</t>
  </si>
  <si>
    <t>ไม่มีเบอร์ แอดไลน์แล้ว</t>
  </si>
  <si>
    <t xml:space="preserve">ตั้งแต่วันที่แอด ไม่ได้มีการเปิดอ่าน </t>
  </si>
  <si>
    <t>23</t>
  </si>
  <si>
    <t>นางสาวอรสา Srichawla</t>
  </si>
  <si>
    <t>0863516888</t>
  </si>
  <si>
    <t>Orasa.wu@gmail.com</t>
  </si>
  <si>
    <t>24</t>
  </si>
  <si>
    <t>นางสุธาทิพย์ วรีพรเทพ</t>
  </si>
  <si>
    <t>0867114711</t>
  </si>
  <si>
    <t>sutatipv@hotmail.com</t>
  </si>
  <si>
    <t xml:space="preserve">ตอนนี้พี่อยู่ ตจว ไว้พี่กลับ กทม นะคะ </t>
  </si>
  <si>
    <t xml:space="preserve">ปล่อยเช่า ปกติห้องเล็กสุด มีความกังวลเรื่อง EIA เคยเข้ามาดูเมื่อ 2-3 ปีที่แล้ว เป็นนักลงทุน ลงทุนเรื่อยๆ รู้ปัญหารอบที่แล้ว เพราะน้องสาวอยู่ไทปิง </t>
  </si>
  <si>
    <t>นัดวันที่ 14 ยังไม่แจ้งเวลา ใช้เบอร์ลูกปลาโทรติด</t>
  </si>
  <si>
    <t>25</t>
  </si>
  <si>
    <t>ND ไม่ระบุ</t>
  </si>
  <si>
    <t>xxx@gmail.com</t>
  </si>
  <si>
    <t>26</t>
  </si>
  <si>
    <t>นางสาวพัศภัสสรณ์ แก้วชินพร</t>
  </si>
  <si>
    <t>0635564554</t>
  </si>
  <si>
    <t>Walk In</t>
  </si>
  <si>
    <t>เคยเข้ามาแล้ว ไม่สนใจโครงการที่ยังสร้างไม่เสร็จ</t>
  </si>
  <si>
    <t>27</t>
  </si>
  <si>
    <t>นางสาวธมกร รุจกิจยานนท์</t>
  </si>
  <si>
    <t>0956292499</t>
  </si>
  <si>
    <t>ไม่ได้สนใจแล้ว</t>
  </si>
  <si>
    <t>28</t>
  </si>
  <si>
    <t>นางสาวภัทรกานต์ ชาติละออง</t>
  </si>
  <si>
    <t>0934593883</t>
  </si>
  <si>
    <t>ได้โครงการอื่นไปแล้ว</t>
  </si>
  <si>
    <t>29</t>
  </si>
  <si>
    <t>นายWinn ไม่ระบุ</t>
  </si>
  <si>
    <t>0851515442</t>
  </si>
  <si>
    <t>อยากได้อยู่เอง 2 ห้องนอน ที่จอดรถ 2 คัน เคยเข้ามาดูแล้ว ให้แอดไลน์ ส่งข้อมุล สนใจเข้ามาดู โพเทน พูดดี</t>
  </si>
  <si>
    <t>30</t>
  </si>
  <si>
    <t>King Geva</t>
  </si>
  <si>
    <t>0814899959</t>
  </si>
  <si>
    <t>kkgeva@gmail.com</t>
  </si>
  <si>
    <t>เลขหมายนี้ี้ยังไม่เปิดใช้บริการ</t>
  </si>
  <si>
    <t>31</t>
  </si>
  <si>
    <t>นางสาวนวรัตน์ ตั้งไพบูลย์</t>
  </si>
  <si>
    <t>0841011554</t>
  </si>
  <si>
    <t>ไม่สนใจแล้ว พอดีสนใจโครงการที่สร้างเสร็จแล้ว วางสายเลย</t>
  </si>
  <si>
    <t>32</t>
  </si>
  <si>
    <t>นายไตรภพ เพ็ชรไทย</t>
  </si>
  <si>
    <t>0809471793</t>
  </si>
  <si>
    <t>ขึ้นโอนสาย</t>
  </si>
  <si>
    <t>เบอร์เสีย</t>
  </si>
  <si>
    <t>33</t>
  </si>
  <si>
    <t>นายเกริกพล มัสยวาณิช</t>
  </si>
  <si>
    <t>0860007777</t>
  </si>
  <si>
    <t>Originalfluke@hotmail.com</t>
  </si>
  <si>
    <t>34</t>
  </si>
  <si>
    <t>นางสาวsaranya T</t>
  </si>
  <si>
    <t>0887528419</t>
  </si>
  <si>
    <t>วันนี้ไม่สะดวก</t>
  </si>
  <si>
    <t>35</t>
  </si>
  <si>
    <t>นายพุฒิพงษ์ เพช็รรุณ</t>
  </si>
  <si>
    <t>0853201022</t>
  </si>
  <si>
    <t>puttipong6@hotmail.com</t>
  </si>
  <si>
    <t xml:space="preserve">ไม่สนใจแล้ว ปฏิเสธแรง </t>
  </si>
  <si>
    <t>36</t>
  </si>
  <si>
    <t>นางปวริศา จิรัฏฐ์วิชญะ</t>
  </si>
  <si>
    <t>0818238449</t>
  </si>
  <si>
    <t>risa.sexy@hotmail.com</t>
  </si>
  <si>
    <t>ซื้อไว้หลายที่ ตรงนี้ยังไม่เคยเข้ามาดู แต่ว่าตอนนี้ป่วยอยู่ ค่อยตามใหม่ ไม่ใช้ไลน์</t>
  </si>
  <si>
    <t>ไม่สะดวกคุย มีสายซ้อน</t>
  </si>
  <si>
    <t>ยังไม่แน่ใจว่า 14 จะว่างไหม คุยกับ ลค ทางไลน์</t>
  </si>
  <si>
    <t>28/2024 ยังไม่สะดวก</t>
  </si>
  <si>
    <t>37</t>
  </si>
  <si>
    <t>นายภานุมาส กัณฑสูตร</t>
  </si>
  <si>
    <t>0932294265</t>
  </si>
  <si>
    <t>jubjaneo.o@gmail.com</t>
  </si>
  <si>
    <t>38</t>
  </si>
  <si>
    <t>นางสาวธมนวรรณ จันทราพิชิต</t>
  </si>
  <si>
    <t>0616363992</t>
  </si>
  <si>
    <t>ตอนนี้ไม่สะดวกคุย ดูไว้อยู่เอง เน้นหาโซนเอกมัย ยังไม่ไดตั้งงบ แอดไลน์</t>
  </si>
  <si>
    <t xml:space="preserve">นัดวันที่14 ยังไม่แจ้งเวลา </t>
  </si>
  <si>
    <t>11/7/2024 คอนเฟิร์มช่วง 12.00-13.00</t>
  </si>
  <si>
    <t>25/7/2024 ไม่รับสาย</t>
  </si>
  <si>
    <t>39</t>
  </si>
  <si>
    <t>Piyanut boonkhun</t>
  </si>
  <si>
    <t>0936546544</t>
  </si>
  <si>
    <t>Piyanut.boonkhun@hotmail.com</t>
  </si>
  <si>
    <t>40</t>
  </si>
  <si>
    <t>Pp S</t>
  </si>
  <si>
    <t>0817156033</t>
  </si>
  <si>
    <t>Pong341995@hotmail.com</t>
  </si>
  <si>
    <t>อยู่เอง เคยมีเจ้าหน้าที่ส่ง e-brochure ให้แล้ว แต่ขอใหม่อีกรอบนึง ยังไม่เคยเข้ามาดูโครงการ แต่รู้โลเคชั่นครับ เคยผ่านๆอยู่ งบยังไม่ได้ตั้ง ขอดูแปลนก่อน แอดไลน์</t>
  </si>
  <si>
    <t>ติดต่อทางไลน์</t>
  </si>
  <si>
    <t>41</t>
  </si>
  <si>
    <t>Bua T</t>
  </si>
  <si>
    <t>0858159926</t>
  </si>
  <si>
    <t>Buabie12345@gmail.com</t>
  </si>
  <si>
    <t>ไม่สนใจแล้ว ตอนนี้เปลี่ยนไปดูคอนโดแบบ pet friendly แล้ว</t>
  </si>
  <si>
    <t>42</t>
  </si>
  <si>
    <t>นายสรรพสิทธิ์ เจริญพานิช</t>
  </si>
  <si>
    <t>0819044911</t>
  </si>
  <si>
    <t>subpasit@gmail.com</t>
  </si>
  <si>
    <t>อยู่เอง อยู่บ้านแถวปุณนวิถี อยากได้ห้อง1bed 30 ตร.ม. ผมว่าก็ไม่เกิน10ล้าน เคยเข้ามาดูโครงการแล้ว แต่ตอนนั้นก้ไม่ได้ข้อมูลอะไรมาก มาถึงเขาก็พาดูห้องเลย ห้องมันแคบๆเล็กๆอะ ลูกค้าจะแอดไลน์มาเอง</t>
  </si>
  <si>
    <t>43</t>
  </si>
  <si>
    <t>นายภีรภัทร ลีมเกตุวัฒน์</t>
  </si>
  <si>
    <t>0611498829</t>
  </si>
  <si>
    <t>12.19 ขับรถอยู่ ไม่สะดวกคุย</t>
  </si>
  <si>
    <t>44</t>
  </si>
  <si>
    <t>นายณัฐวุฒิ ศรีจันทร์</t>
  </si>
  <si>
    <t>0814065516</t>
  </si>
  <si>
    <t>45</t>
  </si>
  <si>
    <t>นายHauwaipon Searai</t>
  </si>
  <si>
    <t>0810070009</t>
  </si>
  <si>
    <t>46</t>
  </si>
  <si>
    <t>นางสาวชลิดา สิริวิวัฒน์ภากร</t>
  </si>
  <si>
    <t>0894524288</t>
  </si>
  <si>
    <t xml:space="preserve">ไม่สนใจแล้ว เปลี่ยนโลเคชั่นค่ะ </t>
  </si>
  <si>
    <t>47</t>
  </si>
  <si>
    <t>Alexander Juan</t>
  </si>
  <si>
    <t>9175776702</t>
  </si>
  <si>
    <t>Alexander.yuen@live.com</t>
  </si>
  <si>
    <t>48</t>
  </si>
  <si>
    <t>นางสาวอลินชฎา ศรีทอง</t>
  </si>
  <si>
    <t>0993641554</t>
  </si>
  <si>
    <t>Alinchada.s8@gmail.com</t>
  </si>
  <si>
    <t xml:space="preserve">จองที่อื่นไปแล้ว </t>
  </si>
  <si>
    <t>49</t>
  </si>
  <si>
    <t>นายSawas Stevens</t>
  </si>
  <si>
    <t>0865537483</t>
  </si>
  <si>
    <t>sw.stevens@hotmail.com</t>
  </si>
  <si>
    <t>กำลังดูๆอยู่ ยังไม่ได้ตัดสินใจที่ไหน สนใจ 1 ห้องนอน แต่ขนาดใหญ่หน่อย ให้แอดไลน์ส่งข้อมุล เดือนหน้า ว่าง สามารถเข้ามาดูได้</t>
  </si>
  <si>
    <t>ให้ติดต่อวันเสาร์ที่ 13</t>
  </si>
  <si>
    <t>50</t>
  </si>
  <si>
    <t>นางสาวมิ้น ยังไม่ระบุ</t>
  </si>
  <si>
    <t>0839131124</t>
  </si>
  <si>
    <t>51</t>
  </si>
  <si>
    <t>KYAW SOE</t>
  </si>
  <si>
    <t>0935868270</t>
  </si>
  <si>
    <t>kyawsoe007@gmail.com</t>
  </si>
  <si>
    <t>52</t>
  </si>
  <si>
    <t>นางสาวKornnikar T</t>
  </si>
  <si>
    <t>0816578949</t>
  </si>
  <si>
    <t>Ammoo@hotmail.com</t>
  </si>
  <si>
    <t>53</t>
  </si>
  <si>
    <t>นางสาวธันยชนก</t>
  </si>
  <si>
    <t>0800431366</t>
  </si>
  <si>
    <t>12.25 ตอนนี้ไม่สะดวกคุย ไว้ค่อยติดต่อกลับมาใหม่</t>
  </si>
  <si>
    <t>54</t>
  </si>
  <si>
    <t>Gokhan Ayal</t>
  </si>
  <si>
    <t>0639926788</t>
  </si>
  <si>
    <t>55</t>
  </si>
  <si>
    <t>นางสาววารีณีย์ ยุวารัจน์</t>
  </si>
  <si>
    <t>0851999595</t>
  </si>
  <si>
    <t>wareenee1984@gmail.com</t>
  </si>
  <si>
    <t>12.27 ตอนนี้ไม่สะดวกคุย กำลังทำงานอยุ่ แล้วตัดสายเลย</t>
  </si>
  <si>
    <t>56</t>
  </si>
  <si>
    <t>nwp miew</t>
  </si>
  <si>
    <t>0875946993</t>
  </si>
  <si>
    <t>57</t>
  </si>
  <si>
    <t>Yip Desmond</t>
  </si>
  <si>
    <t>0659005995</t>
  </si>
  <si>
    <t>58</t>
  </si>
  <si>
    <t>นางสาวเกศริน ช่างชุบ</t>
  </si>
  <si>
    <t>0944468899</t>
  </si>
  <si>
    <t>zanook0854019971@gmail.com</t>
  </si>
  <si>
    <t>โทรไม่ติด 16.17</t>
  </si>
  <si>
    <t>59</t>
  </si>
  <si>
    <t>Deokkil park</t>
  </si>
  <si>
    <t>0868605788</t>
  </si>
  <si>
    <t>deokkilpark@gmail.com</t>
  </si>
  <si>
    <t>60</t>
  </si>
  <si>
    <t>Ajay Siiyon</t>
  </si>
  <si>
    <t>0815626468</t>
  </si>
  <si>
    <t>61</t>
  </si>
  <si>
    <t>นางสาวเอมิลิน เริ่มลึก</t>
  </si>
  <si>
    <t>0819790579</t>
  </si>
  <si>
    <t>62</t>
  </si>
  <si>
    <t>บอย ไม่ระบุ</t>
  </si>
  <si>
    <t>0611745366</t>
  </si>
  <si>
    <t>ไม่่สะดวกคุย</t>
  </si>
  <si>
    <t>16.13 ไม่สะดวก</t>
  </si>
  <si>
    <t xml:space="preserve">ไม่สะดวกคุย ประชุม </t>
  </si>
  <si>
    <t>ไม่สนใจ แล้วตัดสายไป</t>
  </si>
  <si>
    <t>63</t>
  </si>
  <si>
    <t>นางพรวดี ดำรงมหาเมธากุล</t>
  </si>
  <si>
    <t>0839664942</t>
  </si>
  <si>
    <t>Pornwadee16@gmail.com</t>
  </si>
  <si>
    <t>ตอนนี้ไม่สนใจแล้วคะ</t>
  </si>
  <si>
    <t>64</t>
  </si>
  <si>
    <t>แก้วเจียรนัย ชุมแจ้ง ณ อยุธยา</t>
  </si>
  <si>
    <t>0659265426</t>
  </si>
  <si>
    <t>เครื่องบินกำลังจะขึ้น ไม่สะดวกคุย</t>
  </si>
  <si>
    <t>65</t>
  </si>
  <si>
    <t>นางสาวWassana pk</t>
  </si>
  <si>
    <t>0941989196</t>
  </si>
  <si>
    <t>Wassana.pk@gmail.com</t>
  </si>
  <si>
    <t xml:space="preserve"> ไม่รับสาย 13.52</t>
  </si>
  <si>
    <t>66</t>
  </si>
  <si>
    <t>นางกุลประภา กลิ่นนำแภ</t>
  </si>
  <si>
    <t>0991408888</t>
  </si>
  <si>
    <t>ตอนนี้ี้ไม่สะดวกคุย เดี๋ยวพี่โทรกลับ</t>
  </si>
  <si>
    <t>67</t>
  </si>
  <si>
    <t>นภัทร จตุมานนท์</t>
  </si>
  <si>
    <t>0922298941</t>
  </si>
  <si>
    <t>22NAPATT@GMAIL.COM</t>
  </si>
  <si>
    <t>คุณจูน สนใจเอาไว้ปล่อยเช่า อยากได้ 1 ห้องนอน ที่ปล่อยเช่าง่ายๆ ให้ส่งข้อมูลทางไลน์ ถามถึงวันเปิด กลางเดือนหน้าต้องผ่าตัด</t>
  </si>
  <si>
    <t>68</t>
  </si>
  <si>
    <t>กุลธิดา ภูวิภิรมย์</t>
  </si>
  <si>
    <t>0818065479</t>
  </si>
  <si>
    <t>kulthida.phuvipirom@icloud.com</t>
  </si>
  <si>
    <t>ซ้ำพี่เอ</t>
  </si>
  <si>
    <t>69</t>
  </si>
  <si>
    <t>นายรักตระกูล ศรีคำ</t>
  </si>
  <si>
    <t>0845983674</t>
  </si>
  <si>
    <t>rsikham@gmail.com</t>
  </si>
  <si>
    <t>70</t>
  </si>
  <si>
    <t>จักริน สุ่นสวัสดิ์</t>
  </si>
  <si>
    <t>0865455504</t>
  </si>
  <si>
    <t>jukrinshane@gmail.com</t>
  </si>
  <si>
    <t>เข้ามาดูแล้ว ช่วงปลายปี 23 งบ6ล้าน ยังไม่ได้ตัดสินใจซื้อที่ไหน ถ้าเปิดโทรหาอีกครั้ง เพื่อชวนกลับเข้ามาดูโครงการ เพราะว่าลูกค้ายังไม่ได้ตัดสินใจซื้อที่ไหนไป</t>
  </si>
  <si>
    <t>ตอนนี้ไม่สะดวกคุย ติดปะชุม</t>
  </si>
  <si>
    <t xml:space="preserve">วันเสาร์โทรคอนเฟิร์มิีกครั้ง </t>
  </si>
  <si>
    <t xml:space="preserve"> 25/7/2024 ไม่สนใจแล้ว</t>
  </si>
  <si>
    <t>71</t>
  </si>
  <si>
    <t>นางสาวปิยะภา พงศ์ณาวรานนท์</t>
  </si>
  <si>
    <t>0935655193</t>
  </si>
  <si>
    <t>15.26 ไม่รับสาย</t>
  </si>
  <si>
    <t>72</t>
  </si>
  <si>
    <t>สุรชัย test system</t>
  </si>
  <si>
    <t>0856856897</t>
  </si>
  <si>
    <t>surachaip@senaidea.com</t>
  </si>
  <si>
    <t>73</t>
  </si>
  <si>
    <t>นางสาวกุลธิดา ภูวิภิรมย์</t>
  </si>
  <si>
    <t>74</t>
  </si>
  <si>
    <t>ชุติภา เทศทอง</t>
  </si>
  <si>
    <t>0868804433</t>
  </si>
  <si>
    <t>chutipa_t@hotmail.com</t>
  </si>
  <si>
    <t>16.16 ไม่รับสาย</t>
  </si>
  <si>
    <t>75</t>
  </si>
  <si>
    <t>testbywyn testbywyn</t>
  </si>
  <si>
    <t>0800000000</t>
  </si>
  <si>
    <t>76</t>
  </si>
  <si>
    <t>testbywyn2 testbywyn2</t>
  </si>
  <si>
    <t>77</t>
  </si>
  <si>
    <t>Leon Reilich</t>
  </si>
  <si>
    <t>0254146427</t>
  </si>
  <si>
    <t>leon.jr.one.london.uk@gmail.com</t>
  </si>
  <si>
    <t>78</t>
  </si>
  <si>
    <t>นางหน่อย ไม่ระบุ</t>
  </si>
  <si>
    <t>0996306424</t>
  </si>
  <si>
    <t>ลงทุน ปล่อยเช่า เคยเข้ามาดูแล้ว ตอนนั้นราคาสูงไป เดี๋ยว ลค แอดไลน์มา ลค ถามว่าจะมีเปิดขายเมื่อไหร่ แจ้งคร่าวก็ได้ เผื่อพี่ไป ตปท จะได้บอกสามีให้เขาไปดูแทนค่ะ</t>
  </si>
  <si>
    <t>อยู่ ตปท ไม่สะดวกคุย</t>
  </si>
  <si>
    <t>79</t>
  </si>
  <si>
    <t>นายerfefd erfdfdsf</t>
  </si>
  <si>
    <t>0895452520</t>
  </si>
  <si>
    <t>goninkuulebq@hotmail.com</t>
  </si>
  <si>
    <t>80</t>
  </si>
  <si>
    <t>จิรภา ตั้งจิตต์กุล</t>
  </si>
  <si>
    <t>0805518745</t>
  </si>
  <si>
    <t>jirapa_1427@hotmail.com</t>
  </si>
  <si>
    <t xml:space="preserve">F </t>
  </si>
  <si>
    <t>เลขหมายปลางทางยังไม่เปิดใช้</t>
  </si>
  <si>
    <t>81</t>
  </si>
  <si>
    <t>tes test</t>
  </si>
  <si>
    <t>82</t>
  </si>
  <si>
    <t>นายปิติภัทร เรืองทิพย์</t>
  </si>
  <si>
    <t>0854215585</t>
  </si>
  <si>
    <t>fihrizatlerx@hotmail.com</t>
  </si>
  <si>
    <t>83</t>
  </si>
  <si>
    <t>test test</t>
  </si>
  <si>
    <t>84</t>
  </si>
  <si>
    <t>ฐิติรัตน์ วัฒนชัยเจริญ</t>
  </si>
  <si>
    <t>0841414092</t>
  </si>
  <si>
    <t>Thitirat.wat@gmail.com</t>
  </si>
  <si>
    <t>ตอนนี้ไม่สะดวกคุย ขอเป็นวันอื่นช่วงเย็น</t>
  </si>
  <si>
    <t>ดูไว้แนวลงทุน หาเป็นทำเลโซนในเมืองนี่แหละค่ะ ห้อง1ห้องนอน งบ5ล้าน มีถามว่าจะเปิดเมิื่อไหร่ เดี๋ยวอัพเดทอีกที</t>
  </si>
  <si>
    <t>ให้โทรหาอีกทีวันพฤหัส ว่าจะสะดวกไหม ขอถามแฟนก่อน</t>
  </si>
  <si>
    <t>11/7/2024 ไม่สะดวกวันที่14 จะว่างอีกทีช่วงสิ้นเดือน ค่อยติดต่อไปใหม่</t>
  </si>
  <si>
    <t>85</t>
  </si>
  <si>
    <t>Xiao Mi</t>
  </si>
  <si>
    <t>0858522973</t>
  </si>
  <si>
    <t>mix14029@gmail.com</t>
  </si>
  <si>
    <t>86</t>
  </si>
  <si>
    <t>88</t>
  </si>
  <si>
    <t>Krong Krai</t>
  </si>
  <si>
    <t>0625355849</t>
  </si>
  <si>
    <t>krongkrai@yahoo.com</t>
  </si>
  <si>
    <t>89</t>
  </si>
  <si>
    <t>สุรพล ทองคำแดง</t>
  </si>
  <si>
    <t>0957977293</t>
  </si>
  <si>
    <t>Surapol@gmail.com</t>
  </si>
  <si>
    <t>เบอร์ถูกระงับ</t>
  </si>
  <si>
    <t>90</t>
  </si>
  <si>
    <t>นางสาวอรอุมา วัฒนะสุข</t>
  </si>
  <si>
    <t>0823686669</t>
  </si>
  <si>
    <t>ตอนนี้ไม่สะดวก ขอเป็นพรุ่งนี้ช่วงเย็น</t>
  </si>
  <si>
    <t>16.50 ไม่รับสาย</t>
  </si>
  <si>
    <t>13.20 ไม่รับสาย</t>
  </si>
  <si>
    <t>91</t>
  </si>
  <si>
    <t>นิโรจน์ ตันตระกูล</t>
  </si>
  <si>
    <t>0879797125</t>
  </si>
  <si>
    <t>Niroj_ttk@hotmail.com</t>
  </si>
  <si>
    <t>ดูไว้อยู่เอง สนใจ 1 ห้องนอน 30 ตรม เดือนหน้า ถ้าเปิดแจ้งได้ เข้ามาดูได้  ส่งข้อมูลทางไลน์ก่อน ID Nirojttk</t>
  </si>
  <si>
    <t>92</t>
  </si>
  <si>
    <t>Kim Keenda</t>
  </si>
  <si>
    <t>0875632598</t>
  </si>
  <si>
    <t>haleruc_oxu88@mail.com</t>
  </si>
  <si>
    <t>93</t>
  </si>
  <si>
    <t>วัชราภรณ์ สันตติวงศ์</t>
  </si>
  <si>
    <t>0883697518</t>
  </si>
  <si>
    <t>jhjh5676576@go.com</t>
  </si>
  <si>
    <t>94</t>
  </si>
  <si>
    <t>ขวัญจิรา วงศ์สวัสดิ์ ขวัญจิรา วงศ์สวัสดิ์</t>
  </si>
  <si>
    <t>0887056562</t>
  </si>
  <si>
    <t>goninkuulenbbq@hotmail.com</t>
  </si>
  <si>
    <t>95</t>
  </si>
  <si>
    <t>พัฒนภูมิ พุ่มสนธิ</t>
  </si>
  <si>
    <t>0658841296</t>
  </si>
  <si>
    <t>webbakobreb@hotmail.com</t>
  </si>
  <si>
    <t>96</t>
  </si>
  <si>
    <t>Thachanai Thanwasiri</t>
  </si>
  <si>
    <t>0628438888</t>
  </si>
  <si>
    <t>thachanailala@gmail.com</t>
  </si>
  <si>
    <t>13.24 ไม่รับสาย</t>
  </si>
  <si>
    <t>97</t>
  </si>
  <si>
    <t>อัดนัน ยัโกะ</t>
  </si>
  <si>
    <t>0650571204</t>
  </si>
  <si>
    <t>adnanyakoh1988@gmail.com</t>
  </si>
  <si>
    <t>98</t>
  </si>
  <si>
    <t>Vanascha Kullakitti</t>
  </si>
  <si>
    <t>0619696595</t>
  </si>
  <si>
    <t>vanascha_13@hotmail.com</t>
  </si>
  <si>
    <t>99</t>
  </si>
  <si>
    <t>Onyx Herrera</t>
  </si>
  <si>
    <t>7024909250</t>
  </si>
  <si>
    <t>urbansurfer@hotmail.com</t>
  </si>
  <si>
    <t>100</t>
  </si>
  <si>
    <t>สิรินธร์ สืบจากนิด</t>
  </si>
  <si>
    <t>0899244793</t>
  </si>
  <si>
    <t>tniris_ce@yahoo.com</t>
  </si>
  <si>
    <t>101</t>
  </si>
  <si>
    <t>นายThanate Wararam</t>
  </si>
  <si>
    <t>0866133656</t>
  </si>
  <si>
    <t>iam_nate81@hotmail.com</t>
  </si>
  <si>
    <t>F/u</t>
  </si>
  <si>
    <t>15.43 ไม่รับสาย</t>
  </si>
  <si>
    <t>102</t>
  </si>
  <si>
    <t>Cool Google</t>
  </si>
  <si>
    <t>0958320547</t>
  </si>
  <si>
    <t>Navapat24nice@gmail.com</t>
  </si>
  <si>
    <t>ขึ้นเป็นโอนสาย 13.09</t>
  </si>
  <si>
    <t>เบอร์ไม่ติด</t>
  </si>
  <si>
    <t>103</t>
  </si>
  <si>
    <t>นางสาวศิวิตา ศรีวิชัย</t>
  </si>
  <si>
    <t>0954416424</t>
  </si>
  <si>
    <t>Toktasrivi@gmail.com</t>
  </si>
  <si>
    <t>104</t>
  </si>
  <si>
    <t>นายหนุ่ย -</t>
  </si>
  <si>
    <t>0816866262</t>
  </si>
  <si>
    <t>wattanaphol@gmail.com</t>
  </si>
  <si>
    <t>ดูไว้ลงทันปล่อยเช่า ยังไม่เคยเข้ามาดู มีแนะนำช่วงรอบพิเศษไปบ้าง ไม่ให้แอดไลน์ สะดวกให้โทรมากกว่า</t>
  </si>
  <si>
    <t>วันที่14  ไม่สะดวก</t>
  </si>
  <si>
    <t>105</t>
  </si>
  <si>
    <t>พิชชา วงศ์ธนากรชัย</t>
  </si>
  <si>
    <t>coupepe@yahoo.com</t>
  </si>
  <si>
    <t>106</t>
  </si>
  <si>
    <t>นายทรงไชย จันทร์พุธ</t>
  </si>
  <si>
    <t>0922616417</t>
  </si>
  <si>
    <t>thinnaphat2553j@gmail.com</t>
  </si>
  <si>
    <t>13.15 ไม่รับสาย</t>
  </si>
  <si>
    <t>ชื่อไม่ตรงกับเบอร์</t>
  </si>
  <si>
    <t>107</t>
  </si>
  <si>
    <t>นางสาวภัคภร ภัคภร</t>
  </si>
  <si>
    <t>0626898889</t>
  </si>
  <si>
    <t>Puridachiengnoi@gmail.com</t>
  </si>
  <si>
    <t>ดูไว้อยู่เอง ถามว่า ตรม ละเท่าไหร่ ที่เชียงใหม่มีไหม ให้ส่งข้อมูลให้ทางไลน์. ใช้เบอร์โทรแอด</t>
  </si>
  <si>
    <t>108</t>
  </si>
  <si>
    <t>109</t>
  </si>
  <si>
    <t>Amarnadh Mareddy</t>
  </si>
  <si>
    <t>9392727770</t>
  </si>
  <si>
    <t>110</t>
  </si>
  <si>
    <t>วิชิต แสวงดี</t>
  </si>
  <si>
    <t>0869880033</t>
  </si>
  <si>
    <t>Vichit999@gmail.com</t>
  </si>
  <si>
    <t xml:space="preserve">แนะนำตัว ลูกค้าบอกว่าไม่สนใจ แล้วตัดสายไป </t>
  </si>
  <si>
    <t>111</t>
  </si>
  <si>
    <t>นายทินวุฒิ ภูมิบรรเจิด</t>
  </si>
  <si>
    <t>15.52 ไม่รับสาย</t>
  </si>
  <si>
    <t>ยังสนใจอยู่ สนใจแบบ 2 ห้องนอน สอบถามเรื่องราคา แต่ยังไม่ได้แจ้ง บอก ลค ว่าสิ้นเดือนจะเปิดให้ชม และโทรแจ้งเรื่องของราคา ลูกค้า โอเค</t>
  </si>
  <si>
    <t>112</t>
  </si>
  <si>
    <t>113</t>
  </si>
  <si>
    <t>PAKORN NAKORN</t>
  </si>
  <si>
    <t>0820085861</t>
  </si>
  <si>
    <t>pakornnakorn9@gmail.com</t>
  </si>
  <si>
    <t>114</t>
  </si>
  <si>
    <t>วาสนา บุญกอง</t>
  </si>
  <si>
    <t>0627373897</t>
  </si>
  <si>
    <t>bpk5328@gmail.com</t>
  </si>
  <si>
    <t>115</t>
  </si>
  <si>
    <t>เกศณี โชคอุดมวงษ์</t>
  </si>
  <si>
    <t>0962102786</t>
  </si>
  <si>
    <t>kesnichokhxudmwngs@gmail.com</t>
  </si>
  <si>
    <t>116</t>
  </si>
  <si>
    <t>ชิตพล สมบูรณ์</t>
  </si>
  <si>
    <t>0658749159</t>
  </si>
  <si>
    <t>chittapol.gm@gmail.com</t>
  </si>
  <si>
    <t xml:space="preserve">ดูไว้อยู่เอง ทราบทำเลโครงการอยู่แล้ว ยังไม่เคยเข้ามาดู ยังไม่ได้วางงบ ไว้รอเปิด ติดต่อไป </t>
  </si>
  <si>
    <t>วันเสาร์ที่14 ไม่แน่ใจว่าจะสะดวกไหม แต่ใกล้ๆให้โทรหาอีกครั้ง</t>
  </si>
  <si>
    <t>คุยกับที่บ้านแล้ว ไม่มีแพลนจะซื้อแล้ว</t>
  </si>
  <si>
    <t>117</t>
  </si>
  <si>
    <t>ตั้ก ขวัญใจ</t>
  </si>
  <si>
    <t>0624084144</t>
  </si>
  <si>
    <t>thanongsak_art@hotmail.com</t>
  </si>
  <si>
    <t>ไม่รับสาย 14.56</t>
  </si>
  <si>
    <t>14.05 ไม่รับสาย</t>
  </si>
  <si>
    <t>118</t>
  </si>
  <si>
    <t>พอใจ จินตนา</t>
  </si>
  <si>
    <t>0838246186</t>
  </si>
  <si>
    <t>ttxx5328@gmail.com</t>
  </si>
  <si>
    <t>ปิดเครื่อง 13.26</t>
  </si>
  <si>
    <t>119</t>
  </si>
  <si>
    <t>นางสาวLalita Tangratchatakul</t>
  </si>
  <si>
    <t>0915428822</t>
  </si>
  <si>
    <t>lalita.dent@gmail.com</t>
  </si>
  <si>
    <t>120</t>
  </si>
  <si>
    <t>กัลยดา จ่างเจริญ</t>
  </si>
  <si>
    <t>0651919442</t>
  </si>
  <si>
    <t>mai.kanyada@gmail.com</t>
  </si>
  <si>
    <t>ไม่รับสาย 13.29</t>
  </si>
  <si>
    <t>13.44 ไม่รับสาย</t>
  </si>
  <si>
    <t>ไม่ติด แบบไม่มีเสียงอะไรเลย แล้วสายก็หลุดไป</t>
  </si>
  <si>
    <t xml:space="preserve">25/7/2024 ปิดเครื่อง </t>
  </si>
  <si>
    <t>121</t>
  </si>
  <si>
    <t>นางสาวชญานิชฐ์ ศิริพรพัฒนกุล</t>
  </si>
  <si>
    <t>0629949263</t>
  </si>
  <si>
    <t>r.naunsoot@gmail.com</t>
  </si>
  <si>
    <t>ได้โครงการอื่นแล้ว เส้นเอกมัย แต่ไม่แจ้งว่าโครงการไหน</t>
  </si>
  <si>
    <t>122</t>
  </si>
  <si>
    <t>กนกอร เกริกเกียรติกำจร</t>
  </si>
  <si>
    <t>0888742250</t>
  </si>
  <si>
    <t>nizi.nize@gmail.com</t>
  </si>
  <si>
    <t>เบอร์์ติดต่อไม่ได้ เงียบ</t>
  </si>
  <si>
    <t>123</t>
  </si>
  <si>
    <t>เบอร์ซ้ำ</t>
  </si>
  <si>
    <t>124</t>
  </si>
  <si>
    <t>นางสาวไนซ์ ไม่ระบุ</t>
  </si>
  <si>
    <t>125</t>
  </si>
  <si>
    <t>Pop Up</t>
  </si>
  <si>
    <t>14.07 ไม่รับสาย</t>
  </si>
  <si>
    <t>126</t>
  </si>
  <si>
    <t>นายณัฏฐนิช เอื้อวิพุธ</t>
  </si>
  <si>
    <t>0842636515</t>
  </si>
  <si>
    <t>natt.e@hotmail.com</t>
  </si>
  <si>
    <t>ซื้อ fine ไปแล้ว</t>
  </si>
  <si>
    <t>127</t>
  </si>
  <si>
    <t>ภูดิศ ศรีอนันต์</t>
  </si>
  <si>
    <t>0946422959</t>
  </si>
  <si>
    <t>poohdit.srianun@hotmail.com</t>
  </si>
  <si>
    <t>ดูไว้อยู่เอง ไม่สะดวกให้แอดไลน์ แต่ถ้าโครงการเปิดรอบ VVIP ให้โทรมาแจ้ง</t>
  </si>
  <si>
    <t>128</t>
  </si>
  <si>
    <t>คุณtest lead: dummy data for ชื่อ-นามสกุล</t>
  </si>
  <si>
    <t>test lead: dummy data for เบอร์โทรศัพท์ที่ให้ติดต่อกลับ</t>
  </si>
  <si>
    <t>test@fb.com</t>
  </si>
  <si>
    <t>129</t>
  </si>
  <si>
    <t>130</t>
  </si>
  <si>
    <t>131</t>
  </si>
  <si>
    <t>Test Senaidea</t>
  </si>
  <si>
    <t>0900000000</t>
  </si>
  <si>
    <t>132</t>
  </si>
  <si>
    <t>อตินุช ไม่ระบุ</t>
  </si>
  <si>
    <t>0992120101</t>
  </si>
  <si>
    <t>ไม่่รับสาย 13.36</t>
  </si>
  <si>
    <t>13.47 ไม่รับสาย</t>
  </si>
  <si>
    <t>ไม่มีสัญญานตอบรับจากหมายเลขทึ่ท่านเรรียก</t>
  </si>
  <si>
    <t>133</t>
  </si>
  <si>
    <t>คุณเจนจิรา แซ่แต้</t>
  </si>
  <si>
    <t>0851565456</t>
  </si>
  <si>
    <t>janjira_sa@gmail.com</t>
  </si>
  <si>
    <t>134</t>
  </si>
  <si>
    <t>พัฒนสิน ณรดิศโภควินท์</t>
  </si>
  <si>
    <t>0959422997</t>
  </si>
  <si>
    <t>jimrich.pn@gmail.com</t>
  </si>
  <si>
    <t>ไม่รับสาย 15.13</t>
  </si>
  <si>
    <t>ได้ที่อื่นแล้ว</t>
  </si>
  <si>
    <t>135</t>
  </si>
  <si>
    <t>คุณสุรพล ทองคำแดง</t>
  </si>
  <si>
    <t>0-797-7293</t>
  </si>
  <si>
    <t>136</t>
  </si>
  <si>
    <t>คุณวาศณา คงคารัตน์</t>
  </si>
  <si>
    <t>0983373549</t>
  </si>
  <si>
    <t>ตัดสายทิ้ง 15.14</t>
  </si>
  <si>
    <t>13.50 ไม่รับสาย</t>
  </si>
  <si>
    <t>ตัดสาย 14.28</t>
  </si>
  <si>
    <t>137</t>
  </si>
  <si>
    <t>วาศณา คงคารัตน์</t>
  </si>
  <si>
    <t>138</t>
  </si>
  <si>
    <t>คุณราเชนทร์ พูลคุ้ม</t>
  </si>
  <si>
    <t>0640926781</t>
  </si>
  <si>
    <t>rachen253535@gmail.com</t>
  </si>
  <si>
    <t>139</t>
  </si>
  <si>
    <t>คุณPerry Wu</t>
  </si>
  <si>
    <t>Perry 0624892930</t>
  </si>
  <si>
    <t>hhhh8888x@yahoo.com.tw</t>
  </si>
  <si>
    <t>140</t>
  </si>
  <si>
    <t>กนกพร มณีรัตนะพร</t>
  </si>
  <si>
    <t>0814960325</t>
  </si>
  <si>
    <t>mhellokate@gmail.com</t>
  </si>
  <si>
    <t>โอนสาย 15.21</t>
  </si>
  <si>
    <t>เคยเข้ามาแล้ว ตอนปี61 ที่ยังเป็นปิติ ตอนนี้อยากรุ้ว่ามีอะไรปรับเปล่ยนไปบ้างไหม ถ้ารูปแบบเดิมๆ อาจจะไม่สนใจแล้วค่ะ ลค ขอวางสายก่อน เพราะไปรับสายอีกเครื่อง เดี่ยวโทรกลับมา</t>
  </si>
  <si>
    <t>141</t>
  </si>
  <si>
    <t>Fredrik Klawatsch</t>
  </si>
  <si>
    <t>0660016466</t>
  </si>
  <si>
    <t>fklawatsch@icloud.com</t>
  </si>
  <si>
    <t>142</t>
  </si>
  <si>
    <t>ไอซ์</t>
  </si>
  <si>
    <t>0962635789</t>
  </si>
  <si>
    <t>namkangsai_ice25@hotmail.com</t>
  </si>
  <si>
    <t>ซื้อบ้านไปแล้วครับ</t>
  </si>
  <si>
    <t>143</t>
  </si>
  <si>
    <t>144</t>
  </si>
  <si>
    <t>นางสาวปวีณา ฉี</t>
  </si>
  <si>
    <t>0657300075</t>
  </si>
  <si>
    <t>qishuhua90@yahoo.com</t>
  </si>
  <si>
    <t xml:space="preserve">อยากได้2ห้องนอน แต่สนใจเป็นพร้อมอยู่ค่ะ </t>
  </si>
  <si>
    <t>145</t>
  </si>
  <si>
    <t>นายกิต</t>
  </si>
  <si>
    <t>0993390397</t>
  </si>
  <si>
    <t>เบอร์ติดต่อไม่ได้ ไม่มีสัญญาน</t>
  </si>
  <si>
    <t>146</t>
  </si>
  <si>
    <t>คุณNapat Tungprasopthrup</t>
  </si>
  <si>
    <t>0995699982</t>
  </si>
  <si>
    <t>napat6889@gmail.com</t>
  </si>
  <si>
    <t xml:space="preserve">สะดวกให้แอดไลน์ ตอนนี้มีตติ้งอยู่ </t>
  </si>
  <si>
    <t xml:space="preserve">นัดเข้า 14/7/24 มา2ท่าน เวลา 16.00 ตั้งงบไว้ไม่เกิน5ล้าน </t>
  </si>
  <si>
    <t>147</t>
  </si>
  <si>
    <t>นางสาววันวิสา หุตะวาณิชย์​กุล​</t>
  </si>
  <si>
    <t>0949979295</t>
  </si>
  <si>
    <t>wansahuta@gmail.com</t>
  </si>
  <si>
    <t>148</t>
  </si>
  <si>
    <t>นางสาวรมิตา พงศ์ฑีฆายุ</t>
  </si>
  <si>
    <t>0830339214</t>
  </si>
  <si>
    <t>ซื้อโครงการอื่นแล้ว</t>
  </si>
  <si>
    <t>14.34 ไม่รับสาย</t>
  </si>
  <si>
    <t>ได้ที่อื่นแล้วของ Noble</t>
  </si>
  <si>
    <t>149</t>
  </si>
  <si>
    <t>นางรินทร์ลิตา วรรณวรีปภัทร</t>
  </si>
  <si>
    <t>0990926569</t>
  </si>
  <si>
    <t>150</t>
  </si>
  <si>
    <t>คุณPla Jackson</t>
  </si>
  <si>
    <t>0649596142</t>
  </si>
  <si>
    <t>Suparut.jackson@gmail.com</t>
  </si>
  <si>
    <t xml:space="preserve">ไม่สนใจคอนโดแล้วค่ะ </t>
  </si>
  <si>
    <t>151</t>
  </si>
  <si>
    <t>ชยุติ ดีทองหลาง</t>
  </si>
  <si>
    <t>0870742595</t>
  </si>
  <si>
    <t>chayooti_dee@hotmail.com</t>
  </si>
  <si>
    <t>ดูไว้อยู่เอง อยากได้ 2 ห้องนอน ถ้ารอบ Vip เปิด ให้โทรแจ้ง เกี่ยวกับราคา</t>
  </si>
  <si>
    <t>152</t>
  </si>
  <si>
    <t>นางสาวFong CheeMing</t>
  </si>
  <si>
    <t>0610131463</t>
  </si>
  <si>
    <t>Linaaeliya@gmail.cim</t>
  </si>
  <si>
    <t>153</t>
  </si>
  <si>
    <t>นายChayakorn Mesuk</t>
  </si>
  <si>
    <t>0951195169</t>
  </si>
  <si>
    <t>guncyk1996@yahoo.com</t>
  </si>
  <si>
    <t>ไม่สะดวกคุย ให้แอดไลน์ส่งข้อมุล แอดกับเบอร์โทร</t>
  </si>
  <si>
    <t>154</t>
  </si>
  <si>
    <t>คุณเอกรักษ์ ระวาดชัย</t>
  </si>
  <si>
    <t>0651208012</t>
  </si>
  <si>
    <t>eakarak2522@gmail.com</t>
  </si>
  <si>
    <t>บริการฝากหมายเลขโรกลับ</t>
  </si>
  <si>
    <t>155</t>
  </si>
  <si>
    <t>กุลชา นันทโรจน์</t>
  </si>
  <si>
    <t>0948249464</t>
  </si>
  <si>
    <t>k.nantaroj@gmail.com</t>
  </si>
  <si>
    <t>ดูไว้ลงทุน อยากได้ 1 ห้องนอน ถ้าโครงการ เปิดตัว ให้โทรหาได้ จะได้เข้ามาดูห้องตัวอย่าง แต่อยากได้ข้อมูลเบื่องต้นก่อน แต่แจ้งไปว่าจะอัพเดทอีกที</t>
  </si>
  <si>
    <t>156</t>
  </si>
  <si>
    <t>คุณกาญจนา ไชโย</t>
  </si>
  <si>
    <t>0961985414</t>
  </si>
  <si>
    <t>Kanjnr2529@gmail.com</t>
  </si>
  <si>
    <t>ปิดเครื่อง 17.30</t>
  </si>
  <si>
    <t>157</t>
  </si>
  <si>
    <t>นายเสมา ชมศิริ</t>
  </si>
  <si>
    <t>0971279098</t>
  </si>
  <si>
    <t>Saemachom@gmail.com</t>
  </si>
  <si>
    <t>158</t>
  </si>
  <si>
    <t>คุณHT</t>
  </si>
  <si>
    <t>0955410508</t>
  </si>
  <si>
    <t>tawileh.hareth@gmail.com</t>
  </si>
  <si>
    <t>159</t>
  </si>
  <si>
    <t>คุณSikander</t>
  </si>
  <si>
    <t>0945822533</t>
  </si>
  <si>
    <t>Sikanderiqbal9911@gmail.com</t>
  </si>
  <si>
    <t>เลขหมายระงับบริการติดต่อไม่ได้</t>
  </si>
  <si>
    <t>160</t>
  </si>
  <si>
    <t>คุณHour KimHak</t>
  </si>
  <si>
    <t>ហាយ</t>
  </si>
  <si>
    <t>haksivheng1988@gmail.com</t>
  </si>
  <si>
    <t>161</t>
  </si>
  <si>
    <t>นายปิยะ เฮงตะกูล</t>
  </si>
  <si>
    <t>0639053190</t>
  </si>
  <si>
    <t>it2370k.@gmail.com</t>
  </si>
  <si>
    <t>162</t>
  </si>
  <si>
    <t>นายสุนิล เดิมพลา</t>
  </si>
  <si>
    <t>0818305215</t>
  </si>
  <si>
    <t>ปล่อยเช่า 2ิbed งบยังไม่ได้ตั้ง แอดไลน์ เปิดตัวเดี๋ยวโทรแจ้ง</t>
  </si>
  <si>
    <t xml:space="preserve">วันที่14 ไม่ว่าง ให้ติดต่อใหม่หลังวันที่14ครับ </t>
  </si>
  <si>
    <t>28นี้ ยังไม่ว่างเลยครับ</t>
  </si>
  <si>
    <t>163</t>
  </si>
  <si>
    <t>นางสาวอรพรรณ จันทร์ชุม</t>
  </si>
  <si>
    <t>0619746939</t>
  </si>
  <si>
    <t>orapun.chanohum@gmail.com</t>
  </si>
  <si>
    <t>14.09 ไม่รับสาย</t>
  </si>
  <si>
    <t>164</t>
  </si>
  <si>
    <t>ระงับการใช้บริการชั่วคราว</t>
  </si>
  <si>
    <t>165</t>
  </si>
  <si>
    <t>พระ จุ่น</t>
  </si>
  <si>
    <t>0813296109</t>
  </si>
  <si>
    <t>pizzaxrxr9109@gmail.com</t>
  </si>
  <si>
    <t>166</t>
  </si>
  <si>
    <t>คุณบรรณา วิถีแจ่ม</t>
  </si>
  <si>
    <t>0618989520</t>
  </si>
  <si>
    <t>brrnawithicaem@gmail.com</t>
  </si>
  <si>
    <t>เลขหมายนี้ยังไม่เปิดให้ใช้บริการ</t>
  </si>
  <si>
    <t>เลขหายปลายยังไม่เปิดให้ใช้บริการ</t>
  </si>
  <si>
    <t>167</t>
  </si>
  <si>
    <t>คุณสิทธา สุระมงคล</t>
  </si>
  <si>
    <t>0814513990</t>
  </si>
  <si>
    <t>ben_smartboyz@hotmail.com</t>
  </si>
  <si>
    <t>168</t>
  </si>
  <si>
    <t>คุณพัชรภณ ติ๊ก พลอยเหลี่ยม</t>
  </si>
  <si>
    <t>0987755600</t>
  </si>
  <si>
    <t>boyphone25866@gmail.com</t>
  </si>
  <si>
    <t>17.18 ไม่รับสาย</t>
  </si>
  <si>
    <t>169</t>
  </si>
  <si>
    <t>คุณนายศรีเทพ สุนันทาศรีธรรม</t>
  </si>
  <si>
    <t>0640527358</t>
  </si>
  <si>
    <t>Sunsn539@gmail.com</t>
  </si>
  <si>
    <t xml:space="preserve">ติดต่อไม่ได้ ไม่มีสัญญานตอบรับ </t>
  </si>
  <si>
    <t>170</t>
  </si>
  <si>
    <t>คุณVaranya Ampon</t>
  </si>
  <si>
    <t>0986026533</t>
  </si>
  <si>
    <t>varanya2506@gmail.com</t>
  </si>
  <si>
    <t>ตอนนี้ไม่สะดวกคุย ประชุมอยู่5.24</t>
  </si>
  <si>
    <t xml:space="preserve">ไม่สนใจแล้วค่ะ </t>
  </si>
  <si>
    <t>171</t>
  </si>
  <si>
    <t>คุณAeib Waraporn</t>
  </si>
  <si>
    <t>0616645099</t>
  </si>
  <si>
    <t>waraporn.aeib@gmail.com</t>
  </si>
  <si>
    <t>ติดต่อไม่ได้ ตื่ดๆๆๆ</t>
  </si>
  <si>
    <t>172</t>
  </si>
  <si>
    <t>นายธนพันธุ์ คงนันทะ</t>
  </si>
  <si>
    <t>0857775500</t>
  </si>
  <si>
    <t>Pum@ichitangroup.com</t>
  </si>
  <si>
    <t>Lead gen</t>
  </si>
  <si>
    <t>ราคาสูงไป กระเบื้องห้องน้ำไม่ชอบ ระบบไฟเข้าโถสุขภัน เซลแจ้งว่า 2นอน หันไปทางเอกมัย 57ตร.ม. ชั้น37 จริงๆอยากได้</t>
  </si>
  <si>
    <t>วันที่14 ไม่สะดวก ตอนนี้ผมอยู่ c เอกมัย เสาอาทิตย์กลับบ้านที่เขาใหญ่ จะแวะเข้ามาวันธรรมดา</t>
  </si>
  <si>
    <t>3/9/2024 ตัดสาย 15.14</t>
  </si>
  <si>
    <t>173</t>
  </si>
  <si>
    <t>คุณPreedit Sukontachard</t>
  </si>
  <si>
    <t>0970085558</t>
  </si>
  <si>
    <t>preedit6707@gmail.com</t>
  </si>
  <si>
    <t>สนใจ 2 ห้องนอน อยู่เอง อยากได้ ตึก B มากกว่า เพราะห้องที่สนใจ ดึก A กลัวบล็อกตึก B เคยดูชั้น 19 ตั้งงบ 10 ล้าน บวกลบ ให้ส่งข้อมูลอัพเดทให้ทางไลน์ แอดทางเบอร์</t>
  </si>
  <si>
    <t>174</t>
  </si>
  <si>
    <t>คุณKarn Chaisrirattanakul</t>
  </si>
  <si>
    <t>0631939824</t>
  </si>
  <si>
    <t>karnsiree@gmsthailand.com</t>
  </si>
  <si>
    <t xml:space="preserve">ย้ายไปอยู่ ตปท </t>
  </si>
  <si>
    <t>175</t>
  </si>
  <si>
    <t>คุณtest lead: dummy data for full_name</t>
  </si>
  <si>
    <t>176</t>
  </si>
  <si>
    <t>นางชุดาภา อรุนชุต่วงค์</t>
  </si>
  <si>
    <t>0877097544</t>
  </si>
  <si>
    <t>เคยเข้ามาดูแล้ว 30ตร.ม. ยังไม่ได้ตั้งงบ ตอนเข้ามาดูตอนนั้นเพราะว่าอยากรู้รายละเอียด (ยอมบอกว่า 5-6ล้าน) ดูเป็นทรัพย์สินเพิ่มเติม ไม่รีบตัดสินใจ อยากรู้ราคา ไม่สะดวกให้แอดไลน์</t>
  </si>
  <si>
    <t xml:space="preserve">ไม่สะดวกขับรถอยู่ </t>
  </si>
  <si>
    <t>177</t>
  </si>
  <si>
    <t>คุณChelsea</t>
  </si>
  <si>
    <t>I don’t speak Thai</t>
  </si>
  <si>
    <t>Joyjcs@gmail.com</t>
  </si>
  <si>
    <t>178</t>
  </si>
  <si>
    <t>นายณัฐวัฒน์ สุกใส</t>
  </si>
  <si>
    <t>0808399992</t>
  </si>
  <si>
    <t xml:space="preserve">ดูไว้ลงทุนปล่อยเช่า เคยเข้ามาดูแล้ว อยากรู้ราคาและโปรโมชั่น </t>
  </si>
  <si>
    <t>เป็น ลค ที่เคยเข้ามาดูแล้ว ดูไว้ลงทุนปล่อยเช่า นัด14/7/24 มากัน2ท่าน เวลายังไม่ชัวร์</t>
  </si>
  <si>
    <t>25/7/2024 ไม่สนใจแล้วครับ</t>
  </si>
  <si>
    <t>179</t>
  </si>
  <si>
    <t>Nitikarn Alkrapeeyaporn</t>
  </si>
  <si>
    <t>0928883686</t>
  </si>
  <si>
    <t>iIm_nii@hotmail.com</t>
  </si>
  <si>
    <t xml:space="preserve">ได้โครงการอื่นแล้ว ไม่สนใจแล้ว </t>
  </si>
  <si>
    <t>180</t>
  </si>
  <si>
    <t>คุณJan Jamie</t>
  </si>
  <si>
    <t>0984299941</t>
  </si>
  <si>
    <t>vorajan@hotmail.com</t>
  </si>
  <si>
    <t>ไม่สนใจแล้ว ได้โครงการอื่นไปแล้ว</t>
  </si>
  <si>
    <t>181</t>
  </si>
  <si>
    <t>คุณChampishandsome</t>
  </si>
  <si>
    <t>0802136088</t>
  </si>
  <si>
    <t>champ_new51@hotmail.com</t>
  </si>
  <si>
    <t>182</t>
  </si>
  <si>
    <t>คุณต้น'เฟี้ยวฟ้าว สุดติ่งกระดิ่งเเมว</t>
  </si>
  <si>
    <t>0963829717</t>
  </si>
  <si>
    <t>withunton1502381995@gmail.com</t>
  </si>
  <si>
    <t>เบอร์ขึ้นโอนสาย</t>
  </si>
  <si>
    <t>183</t>
  </si>
  <si>
    <t>คุณSiya</t>
  </si>
  <si>
    <t>0944953645</t>
  </si>
  <si>
    <t>arafah.mickey@gmail.com</t>
  </si>
  <si>
    <t xml:space="preserve">ไม่สนใจแล้ว </t>
  </si>
  <si>
    <t>184</t>
  </si>
  <si>
    <t>Kevin Htet</t>
  </si>
  <si>
    <t>0816201665</t>
  </si>
  <si>
    <t>kevinhtet25@gmail.com</t>
  </si>
  <si>
    <t>185</t>
  </si>
  <si>
    <t>คุณอมรรัตน์ ใหม่เอี่ยม</t>
  </si>
  <si>
    <t>0979919156</t>
  </si>
  <si>
    <t>kikujang_n@gmail.com</t>
  </si>
  <si>
    <t>ไม่ใช่เบอร์คุณอมรรัตน์</t>
  </si>
  <si>
    <t>186</t>
  </si>
  <si>
    <t>ณภัทรา รักอู่</t>
  </si>
  <si>
    <t>0984456563</t>
  </si>
  <si>
    <t>napatthrar@gmail.com</t>
  </si>
  <si>
    <t>187</t>
  </si>
  <si>
    <t>คุณPaul Durongapidya</t>
  </si>
  <si>
    <t>0819101101</t>
  </si>
  <si>
    <t>p.durong@gmail.com</t>
  </si>
  <si>
    <t>188</t>
  </si>
  <si>
    <t>คุณปา ฟา</t>
  </si>
  <si>
    <t>0628946351</t>
  </si>
  <si>
    <t>pafapttol987@gmail.com</t>
  </si>
  <si>
    <t>อยากได้พร้อมอยู่ อยากได้แถวสุขุมวิท53</t>
  </si>
  <si>
    <t>189</t>
  </si>
  <si>
    <t>คุณPAKORN NAKORN OWRICAN EXPRESS PLATINUM BLACK CARD OF THE UNIVERSE ALL"S</t>
  </si>
  <si>
    <t>190</t>
  </si>
  <si>
    <t>นาง  เทียน สวัสดี</t>
  </si>
  <si>
    <t>0939563027</t>
  </si>
  <si>
    <t>tiansawasdee@gmail.com</t>
  </si>
  <si>
    <t>191</t>
  </si>
  <si>
    <t>คุณตั้ก บุญกอง</t>
  </si>
  <si>
    <t>192</t>
  </si>
  <si>
    <t>คุณPook Panakitkul</t>
  </si>
  <si>
    <t>0818804490</t>
  </si>
  <si>
    <t>pkchananya@gmail.com</t>
  </si>
  <si>
    <t>แอดไลน์ ถ้าสนใจเดี๋ยวติดต่อกลับมาเอง ตอนนี้ไม่สะดวก</t>
  </si>
  <si>
    <t>193</t>
  </si>
  <si>
    <t>นายโชคชัย คล้าเอม</t>
  </si>
  <si>
    <t>0936391451</t>
  </si>
  <si>
    <t>194</t>
  </si>
  <si>
    <t>นางNUCH BODNAV</t>
  </si>
  <si>
    <t>0994961313</t>
  </si>
  <si>
    <t>อยู่เองในช่วงแรก และลงทุนในช่วงหลัง อยากได้1bed plus ไม่ได้ตั้งงบ อยากดูขนาดเป็นหลัก พอเป็นเอกมัย พี่ก้ไม่ได้ตั้งงบเลยค่ะ เพราะเข้าใจในเรื่องราคากับโลเคชั่น แต่พี่อยากตัดสินใจช่วงต้นปหน้า เพราะว่าปีนี้เดินทาง ตปท บ่อยมากเลย ไม่ให้แอดไลน์ โทรแจ้งพี่ดีกว่า</t>
  </si>
  <si>
    <t>นัดวันอาทิตย์ ช่วง 14.00</t>
  </si>
  <si>
    <t>195</t>
  </si>
  <si>
    <t>คุณDan Thanat Manunyapatr</t>
  </si>
  <si>
    <t>0629199298</t>
  </si>
  <si>
    <t>thanatm@gmail.com</t>
  </si>
  <si>
    <t>196</t>
  </si>
  <si>
    <t>คุณPMC</t>
  </si>
  <si>
    <t>0958681628</t>
  </si>
  <si>
    <t>197</t>
  </si>
  <si>
    <t>อาร์ต pinyatorn</t>
  </si>
  <si>
    <t>Pinyatorn@gmail.com</t>
  </si>
  <si>
    <t>ยังสนใจ 1 ห้องนอน ดูไว้ทั้งอยู่เองและลงทุน อยู่แถวนี้อยู่แล้ว แจ้งว่า เสาร์อาทิตย์ที่ 28-29 จะเปิดให้ชม ลูกค้าสนใจให้โทรแจ้ง</t>
  </si>
  <si>
    <t>198</t>
  </si>
  <si>
    <t>คุณเอกลักษณ์ พันธุ์ต๊ะ</t>
  </si>
  <si>
    <t>0914216999</t>
  </si>
  <si>
    <t>assistthelagoon@gmail.com</t>
  </si>
  <si>
    <t>ไม่ใช่คุณเอกลักษณ์</t>
  </si>
  <si>
    <t>199</t>
  </si>
  <si>
    <t>คุณสิทธิเดช</t>
  </si>
  <si>
    <t>0891442324</t>
  </si>
  <si>
    <t>chakeawhna@yahoo.com</t>
  </si>
  <si>
    <t>ยังสนใจ ลูกค้าทำงานต่างจังหวัด กลับ กทม เดือนละประมาณ 10 วัน จะกลับอีกทีวันที่ 16 เดือน กค กลางเดือนหน้า โทรหาอีกที สนใจ 1 ห้องนอน ขนาด 50 ตรม ตั้งงบประมาณ 6 ล้าน</t>
  </si>
  <si>
    <t>200</t>
  </si>
  <si>
    <t>คุณฉวีเพ็ญ แซ่เจีย</t>
  </si>
  <si>
    <t>0986693884</t>
  </si>
  <si>
    <t>jjc.jia271980@gmail.com</t>
  </si>
  <si>
    <t>ตอนนี้ขอ hold ไว้ก่อน ยังไม่เคยดูโครงการ สิ้นเดือนหน้าค่อยโทรหาอีกครั้ง ตอนนี้ไม่สะดวก เป็นคนมีอายุ ให้คำตอบไม่ได้ว่าจะดูไว้เพื่ออะไร ยังไงก็โทรมาอีกทีละกัน</t>
  </si>
  <si>
    <t>201</t>
  </si>
  <si>
    <t>คุณSighsi</t>
  </si>
  <si>
    <t>0813750414</t>
  </si>
  <si>
    <t>sdugelay@hotmail.com</t>
  </si>
  <si>
    <t>202</t>
  </si>
  <si>
    <t>คุณYADA KANIT</t>
  </si>
  <si>
    <t>0619652696</t>
  </si>
  <si>
    <t>Yadamahavertex2023@gmail.com</t>
  </si>
  <si>
    <t>ติดธุระ เดี๋ยวโทรกลับ 14.28</t>
  </si>
  <si>
    <t>อยู่ในระหว่างระงับการให้บริการชั่วคราว</t>
  </si>
  <si>
    <t>203</t>
  </si>
  <si>
    <t>คุณGift Kanokchanya</t>
  </si>
  <si>
    <t>0629463659</t>
  </si>
  <si>
    <t>gift.korrachat@outlook.co.th</t>
  </si>
  <si>
    <t>204</t>
  </si>
  <si>
    <t>Shunlika Sermsukcharoenchai</t>
  </si>
  <si>
    <t>0839536922</t>
  </si>
  <si>
    <t>shunlika.s@hotmail.com</t>
  </si>
  <si>
    <t>เคยเข้ามาดู2bed size62 อยากทำเป็น1นอน ไม่อยากได้เฟอร์ฟิต ไม่อยากได้กำแพง ขอเป็นส่วนลดเพิ่ม แต่เซล์เก่าไม่โทรมา ก้เลยคิดว่าทำไม่ได้ ก้เลยไม่ได้โทรกลับ และยังไม่ได้ตัดสินใจซื้อที่ไหน</t>
  </si>
  <si>
    <t>15.16 ไม่รับสาย</t>
  </si>
  <si>
    <t>14 ไม่อยู่ กทม จะเข้ามาวันไหน เดี๋ยวโทรนัดอีกครั้ง</t>
  </si>
  <si>
    <t>วันที่ 28 นั้ียังไม่สะดวก</t>
  </si>
  <si>
    <t>205</t>
  </si>
  <si>
    <t>คุณIhor Liashenko</t>
  </si>
  <si>
    <t>0490430511</t>
  </si>
  <si>
    <t>vangroenn@gmail.com</t>
  </si>
  <si>
    <t>206</t>
  </si>
  <si>
    <t>อัณณี วัฒนจงกล</t>
  </si>
  <si>
    <t>0968628688</t>
  </si>
  <si>
    <t>anniewattanachongkon@gmail.com</t>
  </si>
  <si>
    <t>207</t>
  </si>
  <si>
    <t>บุญญรักษ์ รุ่งรุจิไพศาล</t>
  </si>
  <si>
    <t>0856655225</t>
  </si>
  <si>
    <t>Boonyarak.j@gmail.com</t>
  </si>
  <si>
    <t>208</t>
  </si>
  <si>
    <t>คุณญาณี คาวานัคห์</t>
  </si>
  <si>
    <t>0823289086</t>
  </si>
  <si>
    <t>r0823289086@gmail.com</t>
  </si>
  <si>
    <t>15.00 ไม่รับสาย</t>
  </si>
  <si>
    <t>ลงทุน ระยะยาว 2ห้องนอน งบ5ล้าน มีปล่อยเช่าไว้บ้างแถวสุขุมวิท ลงทุนได้ดี ปกติถ้าอยู่ กทม อยู่นานาพลาซ่า แต่เอาจริงๆก็คือเดินทางตลอด ถ้าเข้ามาได้จะเข้ามากับแฟน แต่14/7/24 นี้ ไม่แน่ใจว่าจะมาได้ไหม แอดไลน์ไว้</t>
  </si>
  <si>
    <t>25/7/2024 ปิดเครื่อง</t>
  </si>
  <si>
    <t>209</t>
  </si>
  <si>
    <t>นายวีรพันธ์ พูลเกษ</t>
  </si>
  <si>
    <t>0886981111</t>
  </si>
  <si>
    <t>ไม่รับสาย 17.23</t>
  </si>
  <si>
    <t>210</t>
  </si>
  <si>
    <t>คุณChristopher Acevedo</t>
  </si>
  <si>
    <t>I don't speak Thai.</t>
  </si>
  <si>
    <t>chrisace89@gmail.com</t>
  </si>
  <si>
    <t>211</t>
  </si>
  <si>
    <t>สีดา อุนานนท์</t>
  </si>
  <si>
    <t>0902713700</t>
  </si>
  <si>
    <t>sukhpphaphukphanth6@gmail.com</t>
  </si>
  <si>
    <t>212</t>
  </si>
  <si>
    <t>คุณArlee Mahpi</t>
  </si>
  <si>
    <t>0994029434</t>
  </si>
  <si>
    <t>jhj152674@gmail.com</t>
  </si>
  <si>
    <t>14.35 ไม่รับสาย</t>
  </si>
  <si>
    <t>15.02 ไม่รับสาย</t>
  </si>
  <si>
    <t>213</t>
  </si>
  <si>
    <t>Jinny Prangchaives</t>
  </si>
  <si>
    <t>0909459266</t>
  </si>
  <si>
    <t>My.byfern@gmail.com</t>
  </si>
  <si>
    <t>214</t>
  </si>
  <si>
    <t>Elias Samir Nassif</t>
  </si>
  <si>
    <t>0506547690</t>
  </si>
  <si>
    <t>eliasnassif60@gmail.com</t>
  </si>
  <si>
    <t>215</t>
  </si>
  <si>
    <t>นางกุลธิดา วอล์ช</t>
  </si>
  <si>
    <t>0808027799</t>
  </si>
  <si>
    <t>geniusbimbo@gmail.com</t>
  </si>
  <si>
    <t>216</t>
  </si>
  <si>
    <t>Noppawan Tummong</t>
  </si>
  <si>
    <t>0909427451</t>
  </si>
  <si>
    <t>noppawan.tumm@gmail.com</t>
  </si>
  <si>
    <t>15.36 ไม่รับสาย</t>
  </si>
  <si>
    <t>สนใจที่ผ่อนตรงกับทางโครงการ 1ห้องนอน งบ1.5 ปกติใช้รถสาธาณะ</t>
  </si>
  <si>
    <t>18/7/2024 ไม่สนใจแล้ว</t>
  </si>
  <si>
    <t>217</t>
  </si>
  <si>
    <t>คุณSuriyawan Kongtun</t>
  </si>
  <si>
    <t>0930979955</t>
  </si>
  <si>
    <t>malt.tt@hotmail.com</t>
  </si>
  <si>
    <t>สนใจดูไว้ลงทุน 1 ห้องนอน เคยเข้ามาดูครั้งนึงแล้ว แต่ยังไม่ตัดสินใจ ถ้าเปิดให้เข้าชมใหม่ โทรมาแจ้งได้เลย จะเข้ามาดู ให้โทรแจ้ง</t>
  </si>
  <si>
    <t>วันที่ 14 กค ไม่ว่าง ว่างช่วงสิ้นเดือน โทรหาอีกที</t>
  </si>
  <si>
    <t>218</t>
  </si>
  <si>
    <t>Wilailuck Kamjam</t>
  </si>
  <si>
    <t>0984499151</t>
  </si>
  <si>
    <t>Utopia.happiness@gmail.com</t>
  </si>
  <si>
    <t>15.37 ตัดสาย</t>
  </si>
  <si>
    <t>219</t>
  </si>
  <si>
    <t>คุณรัตติมา โพธิ</t>
  </si>
  <si>
    <t>0648782465</t>
  </si>
  <si>
    <t>triplep_p@hotmail.com</t>
  </si>
  <si>
    <t>ไม่สนใจ อยากได้แบบติดรถไปไฟฟ้าเลย อธิบาย ข้อดีแล้ว ชวนมาดูโครงการก่อน แต่ไม่สน</t>
  </si>
  <si>
    <t>220</t>
  </si>
  <si>
    <t>คุณจิระศักดิ์ ภาคนาคา</t>
  </si>
  <si>
    <t>0958044878</t>
  </si>
  <si>
    <t>Paknaka63@gmail.com</t>
  </si>
  <si>
    <t>221</t>
  </si>
  <si>
    <t>คุณล้านสร้อยแสนรัก ชำนิถิรวาณิชย์</t>
  </si>
  <si>
    <t>0969456366</t>
  </si>
  <si>
    <t>beautyhouse_soi@hotmail.com</t>
  </si>
  <si>
    <t>222</t>
  </si>
  <si>
    <t>นางสาวนัฤนาฏ ทักษ์โม้</t>
  </si>
  <si>
    <t>0955497593</t>
  </si>
  <si>
    <t>narunadtuckmo@gmail.com</t>
  </si>
  <si>
    <t>ยังหาอยู่ เคยเข้ามาดูแล้ว ได้ราคาไปแล้ว แต่จำไม่ได้ เดี๋ยวเปิดรอบพิเศษติดต่อไปใหม่ สะดวกคุยผ่านเมล์เท่านั้นค่ะ แต่ถ้าจะเปิดโทรได้ ขออนุญาตแล้ว อยากได้ตึกB</t>
  </si>
  <si>
    <t>ถ้าสนใจจะติดต่อกลับมาเอง</t>
  </si>
  <si>
    <t>223</t>
  </si>
  <si>
    <t>กรวรรณ แผนวิชิต</t>
  </si>
  <si>
    <t>0969519531</t>
  </si>
  <si>
    <t>kornwan.pp@gmail.com</t>
  </si>
  <si>
    <t>ไม่สนใจแล้ว นานไป อยากได้พร้อมอยู่</t>
  </si>
  <si>
    <t>224</t>
  </si>
  <si>
    <t>225</t>
  </si>
  <si>
    <t>ณัฐ</t>
  </si>
  <si>
    <t>0952595988</t>
  </si>
  <si>
    <t xml:space="preserve">ดูไว้ลงทุน เดี่ยวโทรการเปิด ให้โทรแจ้ง นัดเข้ามาชม สอบถามราคาต่อ ตรม แจ้งไปคร่าวๆ </t>
  </si>
  <si>
    <t>226</t>
  </si>
  <si>
    <t>น้ำ ไม่ระบุ</t>
  </si>
  <si>
    <t>0945646914</t>
  </si>
  <si>
    <t>227</t>
  </si>
  <si>
    <t>Siri Weerawattanakhul</t>
  </si>
  <si>
    <t>0923909777</t>
  </si>
  <si>
    <t>nisit1969@gmail.com</t>
  </si>
  <si>
    <t>ไม่มีหมายเลข ติดต่อไม่ได้</t>
  </si>
  <si>
    <t>228</t>
  </si>
  <si>
    <t>Siri Weewattanakhul</t>
  </si>
  <si>
    <t>0922909777</t>
  </si>
  <si>
    <t>สุขุมวิท อนุสาวรีย์ อยากได้2นอน งบ4-5 ดูเป็นพร้อมอยู่ในเมือง</t>
  </si>
  <si>
    <t>229</t>
  </si>
  <si>
    <t>นุ้ย</t>
  </si>
  <si>
    <t>0995186027</t>
  </si>
  <si>
    <t>230</t>
  </si>
  <si>
    <t>นายณภัทร จักษ์เมธา</t>
  </si>
  <si>
    <t>0899266955</t>
  </si>
  <si>
    <t>ไม่สะดวกคุยตอนนี้ 11.59</t>
  </si>
  <si>
    <t>15.13 ไม่รับสาย</t>
  </si>
  <si>
    <t>ไม่สนใจแล้ว ราคาแพงไป</t>
  </si>
  <si>
    <t>231</t>
  </si>
  <si>
    <t>James Cook</t>
  </si>
  <si>
    <t>8529172937</t>
  </si>
  <si>
    <t>Jamie27@me.com</t>
  </si>
  <si>
    <t>ไม่มีหมายเลยติดต่อไม่ได้</t>
  </si>
  <si>
    <t>232</t>
  </si>
  <si>
    <t>นายAdi Dlick</t>
  </si>
  <si>
    <t>0897705777</t>
  </si>
  <si>
    <t>15.15 ไม่รับสาย</t>
  </si>
  <si>
    <t>233</t>
  </si>
  <si>
    <t>นายมูฮำหมัดซากีย์ หะยะ</t>
  </si>
  <si>
    <t>0891506783</t>
  </si>
  <si>
    <t>muhammadsakeehayah@gmail.com</t>
  </si>
  <si>
    <t>ยังไม่ใจโครงการ แต่ยังไม่สะดวกคุย ให้ส่งรายละเอียดทางไลน์ พูดดี</t>
  </si>
  <si>
    <t>234</t>
  </si>
  <si>
    <t>นายธนิสร ศิริเพ็ง</t>
  </si>
  <si>
    <t>0982546652</t>
  </si>
  <si>
    <t>235</t>
  </si>
  <si>
    <t>นายประสิทธ์ จ่างกมล</t>
  </si>
  <si>
    <t>0927419119</t>
  </si>
  <si>
    <t>ไม่ใช่เบอร์คุณประสิทธิ์</t>
  </si>
  <si>
    <t>236</t>
  </si>
  <si>
    <t>ศิรา เจริญตันติไพโรจน์</t>
  </si>
  <si>
    <t>0868858336</t>
  </si>
  <si>
    <t>f/U</t>
  </si>
  <si>
    <t>ช่วงนี้ไม่ได้หาแล้ว ยุ่งค่ะ ไม่ได้คุยต่อ ลูกค้าขอวางสายก่อน</t>
  </si>
  <si>
    <t>237</t>
  </si>
  <si>
    <t>piyapan jirapachotehirun</t>
  </si>
  <si>
    <t>0886231066</t>
  </si>
  <si>
    <t>jon_piyapan@hotmail.com</t>
  </si>
  <si>
    <t>สนใจดูไว้ลงทุนปล่อยเช่า ถ้าแบบห้องนิ่งแล้ว ให่ส่งแปลนให้ทางไลน์ แอดไลน์ตามเบอร?</t>
  </si>
  <si>
    <t>238</t>
  </si>
  <si>
    <t>นายเสรี ชีวาลักษณกุล</t>
  </si>
  <si>
    <t>0876742933</t>
  </si>
  <si>
    <t>ปิดเครื่ื่อง</t>
  </si>
  <si>
    <t>239</t>
  </si>
  <si>
    <t>นายChit Ko Soe</t>
  </si>
  <si>
    <t>FB Inbox</t>
  </si>
  <si>
    <t>ไม่มีเบอร์ ไม่มีไลน์ ติดต่อไม่ได้</t>
  </si>
  <si>
    <t>240</t>
  </si>
  <si>
    <t>สรัญญา บัญชาบุษบง</t>
  </si>
  <si>
    <t>0964428293</t>
  </si>
  <si>
    <t>Yaasung@hotmail.com</t>
  </si>
  <si>
    <t>241</t>
  </si>
  <si>
    <t>มินท์ฐิตา เมธาพัฒวสุกุล</t>
  </si>
  <si>
    <t>0648823924</t>
  </si>
  <si>
    <t>mintthita.fang@gmail.com</t>
  </si>
  <si>
    <t>ดูไว้อยู่เอง ไม่ได้ตั้งงบประมาณ น้ำเสียงเฉยๆ ถ้าโครงการเปิดให้ชม ให้โทรแจ้ง</t>
  </si>
  <si>
    <t>242</t>
  </si>
  <si>
    <t>ธี</t>
  </si>
  <si>
    <t>0825254197</t>
  </si>
  <si>
    <t>ลงทุน อยากได้2นอน เพิ่งจะเริ่มแถวเอกมัย ปกติปล่อยเช่าอยู่แต่ฝั่งธน วีัคสิ้นเดือนขอดูตารางก่อน งบประมาณยังไม่มี ไม่สะดวกให้แอดไลน์</t>
  </si>
  <si>
    <t xml:space="preserve">ไม่สนใจลงทุนแล้วครับ </t>
  </si>
  <si>
    <t>243</t>
  </si>
  <si>
    <t>Parichaya Thai</t>
  </si>
  <si>
    <t>0939156269</t>
  </si>
  <si>
    <t>Paritchayat@gmail.com</t>
  </si>
  <si>
    <t>เป็นเพื่อนคุณ simmon จะเข้ามาดูสิ้นเดือน สนใจ 2 ห้องนอน คุณผุ้หญิงอยู่โคารงการ นิชไพร เตาปุนอยู่แล้ว</t>
  </si>
  <si>
    <t>j</t>
  </si>
  <si>
    <t>PITI EKKAMAI - Walk &amp; Call &amp; REGISTER &amp; BUYER</t>
  </si>
  <si>
    <t>ลำดับที่</t>
  </si>
  <si>
    <t>กลุ่ม</t>
  </si>
  <si>
    <t>วดป</t>
  </si>
  <si>
    <t>ชื่อลูกค้า</t>
  </si>
  <si>
    <t>เบอร์มือถือ</t>
  </si>
  <si>
    <t>สถานะการแวะ (Enquiries)</t>
  </si>
  <si>
    <t>Remark (การติดตามเก่า)</t>
  </si>
  <si>
    <t>การติดตามล่าสุด</t>
  </si>
  <si>
    <t>ผลการติดตามลูกค้า 305 ราย เมื่อเดือน พฤศจิกายน 25203 ของทีมขายหลัก</t>
  </si>
  <si>
    <t>งบประมาณ</t>
  </si>
  <si>
    <t>Comment ( ข้อคิดเห็นลูกค้า)</t>
  </si>
  <si>
    <t>ผลการติดตามล่าสุด</t>
  </si>
  <si>
    <t>1 Bed 29 - 31ตร.ม</t>
  </si>
  <si>
    <t>1 Bed+ 34.9 ตร.ม</t>
  </si>
  <si>
    <t>1 Bed 51 - 62 ตร.ม</t>
  </si>
  <si>
    <t>3-4 ล้าน</t>
  </si>
  <si>
    <t>4.1-5 ล้าน</t>
  </si>
  <si>
    <t>5.1-6 ล้าน</t>
  </si>
  <si>
    <t>6.1-8 ล้าน</t>
  </si>
  <si>
    <t>8.1-10 ล้าน</t>
  </si>
  <si>
    <t>10.1 ล้าน&gt;</t>
  </si>
  <si>
    <t>ไม่มีสัญญานตอบรับจากหมายเลขที่ท่านเรียก</t>
  </si>
  <si>
    <t>ยังไม่ Walk</t>
  </si>
  <si>
    <t>11/06/2561</t>
  </si>
  <si>
    <t>0863302222</t>
  </si>
  <si>
    <t>CALL IN</t>
  </si>
  <si>
    <t>ลูกค้าชาย เห็นป้ายตรงถนนเพชรบุรี โทรเข้ามาสอบถามข้อมูลโครงการว่าตั้งอยู่ตรงไหน ตอนนี้อยู่แถวปากซอย 26 พอดี ได้เห็นที่ตั้งของโครงการแล้ว ต้องการ 1ห้องนอน มีงบประมาณ 7ล้าน ถ้ามีรายละเอียดเพิ่มเติมหรือเปิดขายแล้ว ให้โทรไปแจ้งด้วย ตามเบอร์ที่ให้ไว้</t>
  </si>
  <si>
    <t>11/06/2018 : 18/9/2018 : ขอโทษค่ะไม่มีสัญญาณตอบรับจากเลขหมายที่คุณเรียกค่ะ</t>
  </si>
  <si>
    <t>9/3/67 ลคไม่รับสาย ตัดสาย ครั้งที่ 1</t>
  </si>
  <si>
    <t>D</t>
  </si>
  <si>
    <t>ไม่สนใจแล้ว ดูเป็นบ้านแทนแล้วค่ะ</t>
  </si>
  <si>
    <t>18/06/2561</t>
  </si>
  <si>
    <t>สาวิตรี</t>
  </si>
  <si>
    <t>มีศีล</t>
  </si>
  <si>
    <t>0909891685</t>
  </si>
  <si>
    <t>cachareljrm@gmail.com</t>
  </si>
  <si>
    <t>ลูกค้าหญิง ชื่อคุณเติ้ล โทรเข้ามาสอบถามข้อมูลเมื่อวาน ช่วงเวลาประมาณ18.30น. แจ้งว่าเพื่อนเห็นข้อมูลจากFacebookแล้วแคปหน้าจอส่งให้ จึงโทรเข้าสอบถามทำเลที่ตั้ง วันที่เปิดขาย ห้องตัวอย่างจะพร้อมให้เข้าชมเมื่อไร?  รวมไปถึงชื่อโครงการ "ปีติ" มีความหมายว่าอย่างไร สงสัยว่าทำไมใช้ถึงใช้สระอีตรงคำว่า ปี คุณเติ้ลทำงานอยู่แถวสุขุมวิท สนใจซื้อพักอาศัยเองและลงทุนในอนาคต ตั้งงบไว้ประมาณ6 ลบ. สามารถยืดหยุ่นได้ ฝ่ายขายแนะนำให้ลูกค้าลงทะเบียนรับสิทธิพิเศษไว้ แต่ลูกค้าไม่สามารถลงทะเบียนได้ เนื่องจากระบบขึ้นแจ้งเตือนว่า อีเมลล์ไม่ถูกต้อง ฝ่ายขายจึงแจ้งว่าจะสอบถามทีมงานแล้วจะติดต่อกลับไปอีกครั้ง</t>
  </si>
  <si>
    <t>10/07/2018 : ไม่รับสาย โทรติด</t>
  </si>
  <si>
    <t>11/03/67 ลูกค้าหญิงแจ้งว่า ไม่สนใจ ชะลอการซื้อ ถ้าสนใจจะติดต่อกลับมาเอง</t>
  </si>
  <si>
    <t>ไม่มีหมายเลขที่คุณเรียก ติดต่อไม่ได้</t>
  </si>
  <si>
    <t>20/06/2561</t>
  </si>
  <si>
    <t>เบียร์</t>
  </si>
  <si>
    <t>0818604242</t>
  </si>
  <si>
    <t>ลูกค้าหญิงเห็นป้ายจากหน้าโครงการ ดูแบบ1ห้องนอนไว้อยู่เอง ทำงานละแวกเอกมัย สอบถามว่ามีห้องสตูดิโอหรือเปล่า? ต้องการทราบราคาของ2ห้องนอนด้วย จะเริ่มก่อสร้างเมื่อไร และจะสร้างเสร็จพร้อมเข้าอยู่เมื่อไร? วันเปิดขายมีห้องตัวอย่างให้ชมด้วยหรือไม่ ถ้ามีข้อมูลแล้วให้ติดต่อกลับไปแจ้ง</t>
  </si>
  <si>
    <t>15.20 ไม่รัสาย</t>
  </si>
  <si>
    <t>17/8/2024 ไม่รับสาย 16.41</t>
  </si>
  <si>
    <t>21/06/2561</t>
  </si>
  <si>
    <t>สรชา</t>
  </si>
  <si>
    <t>เกตพิบูลย์</t>
  </si>
  <si>
    <t>0810799788</t>
  </si>
  <si>
    <t>ลูกค้าหญิง ขับรถผ่านเห็นป้ายหน้าโครงการ จึงโทรมาสอบถามให้เพื่อน อยู่ภูเก็ต  เพื่อนเป็นต่างชาติ จะมากรุงเทพปลายเดือนนี้ มาประมาณ 1อาทิตย์ แล้วก็จะกลับ อยากทราบว่าจะเปิดสำนักขายและให้ชมห้องตัวอย่างทันตอนเพื่อนมาถึงรึไม่ ถ้าไม่ทันก็ไม่เป็นไร เพราะมาทุกเดือนอยู่แล้ว และเงื่อนไขต่างชาติมีอะไรบ้าง ตั้งงบประมาณไม่เกิน 10ล้าน ถ้าราคาของ 2ห้องนอน ยังอยู่ในงบ ก็อาจดูเป็น 2ห้องนอน</t>
  </si>
  <si>
    <t>13/12/2018 : ไม่สนใจแล้ว ไม่พร้อมซื้อคอนโดในช่วงนี้</t>
  </si>
  <si>
    <t>ลูกค้าแจ้งให้แอดไลน์ แต่ยังหาไลน์ไม่เจอ เดี๋ยวโทรถามใหม่</t>
  </si>
  <si>
    <t>27/06/2561</t>
  </si>
  <si>
    <t>บรรณจงค์(โจโจ้)</t>
  </si>
  <si>
    <t>การุณย์</t>
  </si>
  <si>
    <t>bunnajong@hitmail.com</t>
  </si>
  <si>
    <t>เจ้าหน้าที่ของเสนา คุณจักรกฤษณ์ ตังสุภูติ ได้ส่งเมลมายังทีมงานปีติเอกมัยว่ามีลูกค้าสนใจ ให้ติดต่อกลับไปที่คุณโจโจ้ เพื่อให้ข้อมูลโครงการ คุณโจโจ้แจ้งว่าเคยทำสินเชื่อให้กับเสนา และเห็นว่ามีโครงการใหม่แถวเอกมัย จึงสนใจอยากทราบข้อมูล ของ 2ห้องนอน ขนาด 60ตรม. อยากได้ชั้น 12A และอยากได้ห้องมุม ที่สามารถมองเห็นสวนสาธารณะได้ ถ้าไม่มีก็ดูเป็น 1ห้องนอนก็ได้ เห็นว่าทำเลตรงนี้ไม่ไกลจากรถไฟฟ้า สิ่งอำนวยความสะดวกต่างๆและขนส่งเอกมัยมากนัก ปกติทำงานแบบไม่ได้เข้าประจำออฟฟิต ติดต่องานผ่านทางโทรศัพท์เป็นส่วนมาก ลูกค้ากำลังติดธุระ แจ้งว่าจะโทรกลับมาคุยต่อเมื่อสะดวก</t>
  </si>
  <si>
    <t>01/11/2018 : ไม่สนใจ ไม่รีบดูไปเรื่อยๆ</t>
  </si>
  <si>
    <t>13 มีนาคม 2567 ลูกค้าให้ติดต่อใหม่ประมาณ 15.00 น. หลัง 15.00 น. โทรหาลูกค้าอีกรอบแต่ไม่รับสาย 18/03/67 ไม่รับสาย</t>
  </si>
  <si>
    <t>29/06/2561</t>
  </si>
  <si>
    <t>0980966566</t>
  </si>
  <si>
    <t xml:space="preserve">ลูกค้าชายโทรเข้ามาสอบถามข้อมูลโครงการ เข้าใจว่าเปิดขายแล้ว ฝ่ายขายจึงให้ข้อมูลเบื้องต้น ลูกค้าสนใจซื้อไว้ลงทุนแต่ยังไม่ได้ระบุว่าสนใจแบบกี่ห้องนอน ต้องการเห็นรูปแบบห้องก่อน  ลูกค้าซื้อเดอะนิชไพรด์ ทองหล่อไว้แล้ว หากมีข้อมูลเพิ่มเติมให้ติดต่อกลับไป </t>
  </si>
  <si>
    <t>13/03/2024 คุณเอสอบถามโครงการเปิดขายโครงการแล้วหรือยัง/โครงการตั้งอยู่ตรงไหน /ราคาต่อตารางเมตรเท่าไหร่ /สายหลุด โทรลับไม่รับสาย</t>
  </si>
  <si>
    <t>ศิริมา</t>
  </si>
  <si>
    <t>0955424155</t>
  </si>
  <si>
    <t>ลูกค้าหญิงเห็นโครงการจากFacebook ต้องการแบบ2ห้องนอน 50ตรม. สอบถามตำแหน่งที่ตั้งโครงการว่าห่างจากถนนเพชรบุรีกี่กิโลเมตร? มีกี่ชั้น แต่ละชั้นมีกี่ห้อง? อยากทราบราคาของ2ห้องนอน ให้แจ้งกลับ</t>
  </si>
  <si>
    <t>29/06/2018 : ลูกค้าหญิงเห็นโครงการจากFacebook ต้องการแบบ2ห้องนอน 50ตรม. สอบถามตำแหน่งที่ตั้งโครงการว่าห่างจากถนนเพชรบุรีกี่กิโลเมตร? มีกี่ชั้น แต่ละชั้นมีกี่ห้อง? อยากทราบราคาของ2ห้องนอน ให้แจ้งกลับ</t>
  </si>
  <si>
    <t xml:space="preserve">12/03/67 สายไม่ว่าง </t>
  </si>
  <si>
    <t>ไม่สนใจซื้อคอนโดและบ้านแล้ว</t>
  </si>
  <si>
    <t>30/06/2561</t>
  </si>
  <si>
    <t>หวาน</t>
  </si>
  <si>
    <t>0909897789</t>
  </si>
  <si>
    <t xml:space="preserve">ลูกค้าหญิง เสียงใส ทำงานแถวสุขุมวิท เห็นโครงการจาก IG สนใจแบบ 1ห้องนอน พักอาศัยเอง มีงบ 6-7 ล้าน แจ้งว่าจะลงทะเบียนเข้ามาอีกที </t>
  </si>
  <si>
    <t>04/07/2561</t>
  </si>
  <si>
    <t>ต้อม</t>
  </si>
  <si>
    <t>0954805515</t>
  </si>
  <si>
    <t>06/07/2019 : โทรหาลูกค้าเพื่อทำการแนะนำโครงการอีกครั้ง ลูกค้าไม่รับสาย // 16.01 น. ลูกค้าโทรกลับมาบอกว่ามีแพลนการซื้อภายในปีนี้อยู่เเล้ว ขอเวลาว่างก่อนเเล้วจะเข้ามาชมโครงการ</t>
  </si>
  <si>
    <t xml:space="preserve">11/03/67ลูกค้าแจ้งว่า ติดประชุม จะติดต่อกลับมาภายหลัง </t>
  </si>
  <si>
    <t>27/03/67 ลูกค้าแจ้งว่าจะโทรกลับตอนเที่ยง</t>
  </si>
  <si>
    <t>16.20 ไม่รับสาย</t>
  </si>
  <si>
    <t>17/8/2024 ไม่รับสาย</t>
  </si>
  <si>
    <t>ณัฐกมล</t>
  </si>
  <si>
    <t>0813992283</t>
  </si>
  <si>
    <t>04/07/2018ลูกค้าผู้หญิงน้ำเสียงดูมีอายุ ลูกค้าสนใจ2ห้องนอน ตำแหน่ง3505 ลูกค้าเคยซื้อโครงการของนาราไนน์แล้ว แจ้งสนใจโครงการแต่เกรงเรื่องไม่มั่นใจโครงการของทางเสนา  แต่สนใจทำเล อยากดูข้อมูลก่อน ถ้าสนใจจะติดต่ออีกครั้ง</t>
  </si>
  <si>
    <t>04/07/2018 : 04/07/2018ลูกค้าผู้หญิงน้ำเสียงดูมีอายุ ลูกค้าสนใจ2ห้องนอน ตำแหน่ง3505 ลูกค้าเคยซื้อโครงการของนาราไนน์แล้ว แจ้งสนใจโครงการแต่เกรงเรื่องไม่มั่นใจโครงการของทางเสนา  แต่สนใจทำเล อยากดูข้อมูลก่อน ถ้าสนใจจะติดต่ออีกครั้ง</t>
  </si>
  <si>
    <t>เลขหมายปลายทางยังไม่เปิดให้บริการ</t>
  </si>
  <si>
    <t>สุภรัตน์</t>
  </si>
  <si>
    <t>0816841416</t>
  </si>
  <si>
    <t>04/07/2018ลูกค้าแจ้งยังไม่สะดวกคุย</t>
  </si>
  <si>
    <t>04/07/2018 : 04/07/2018ลูกค้าแจ้งยังไม่สะดวกคุย</t>
  </si>
  <si>
    <t>13/3/67  ไม่รับสาย</t>
  </si>
  <si>
    <t>05/07/2561</t>
  </si>
  <si>
    <t>ฝ้าย</t>
  </si>
  <si>
    <t>0969845995</t>
  </si>
  <si>
    <t>nalin_puifai@hotmail.com</t>
  </si>
  <si>
    <t xml:space="preserve">ส่งข้อมูลให้ลูกค้าทางอีเมลล์แล้ว และแจ้งให้ลูกค้าลงทะเบียนเข้ามาเพื่อรับสิทธิ์ </t>
  </si>
  <si>
    <t>06/07/2019 : 16.07 น.ลูกค้าไม่สะดวกคุย</t>
  </si>
  <si>
    <t>13/03/2024 ไม่สะดวกคุย</t>
  </si>
  <si>
    <t>09/07/2561</t>
  </si>
  <si>
    <t>มัม</t>
  </si>
  <si>
    <t>0633638979</t>
  </si>
  <si>
    <t>ลูกค้าผู้ชาย ดูลงทุน 1Bedroom งบประมาณ5ล้าน Add line: gunjanatree ลูกค้าสอบถามชั้นพักอาศัยเริ่มต้น และfacility มีอะไรบ้าง เสนอแปลนห้องให้ลูกค้าเลือกอยู่</t>
  </si>
  <si>
    <t>9/3/67 ลคยังไม่สะดวกคุย ติดต่อใหม่ วันธรรมดา ช่วงบ่ายๆ</t>
  </si>
  <si>
    <t>26/3/67 ไม่สนใจเเล้ว เปลี่ยนเเผนไม่ซื้อเเล้ว</t>
  </si>
  <si>
    <t>เลขหมายนี้ระงับการใช้งานชั่วคราวค่ะ</t>
  </si>
  <si>
    <t>11/07/2561</t>
  </si>
  <si>
    <t>สอง</t>
  </si>
  <si>
    <t>0972682690</t>
  </si>
  <si>
    <t>13/3/67 ไม่มีสัญญาณตอบรับจากหมายเลขที่ท่านเรียก</t>
  </si>
  <si>
    <t>ไม่สามารถติดต่อได้</t>
  </si>
  <si>
    <t>13/07/2561</t>
  </si>
  <si>
    <t>ประกอบ</t>
  </si>
  <si>
    <t>0863333940</t>
  </si>
  <si>
    <t>Petergems@hotmail.com</t>
  </si>
  <si>
    <t xml:space="preserve">13/07/2018 ลูกค้าผู้ชายน้ำเสียงดูมีอายุ  แจ้งยังไม่สะดวกคุย ลูกค้าประชุมอยู่ ฝ่ายขายได้ส่งข้อมูลโครงการให้ลูกค้าทางEmail ค่ะ
</t>
  </si>
  <si>
    <t>12/03/67 ไม่มีสัญญาณตอบรับ จากหมายเลขที่เรียก</t>
  </si>
  <si>
    <t xml:space="preserve">ไม่สนใจลงทุนแล้ว </t>
  </si>
  <si>
    <t>14/07/2561</t>
  </si>
  <si>
    <t>ปัทมา</t>
  </si>
  <si>
    <t>0993693263</t>
  </si>
  <si>
    <t>sport_corner1@yahoo.com</t>
  </si>
  <si>
    <t xml:space="preserve">ลูกค้าหญิงค่อนข้างเป็นผู้ใหญ่ เพิ่งไปจองXTมา จึงเห็นที่ตั้งของโครงการเรา สอบถามข้อมูลและราคา สนใจซื้อไว้เพื่อขายต่อ ปัจจุบันพักอยู่แถวสีลม เป็นแม่บ้านอยู่บ้านเฉยๆ ให้ส่งข้อมูลให้ทางไลน์/18/8/2561ช่วงนี้ยุ่ง ยังไม่สะดวก ปกติสะดวกเสาร์-อาทิตย์
</t>
  </si>
  <si>
    <t>14/07/2018 : 18/9/2018 : ลูกค้าเพิ่งจะซื้อโครงการ XT ไป และไม่สะดวกที่จะเข้ามาชมโครงการเนื่องจากลูกสาวกำลังสอบ เบื้องต้นแจ้งราคาเริ่มต้น และเรียนเชิญให้เข้าร่วมงานวันที่ 29/9/2018 แล้ว ลูกค้าแจ้งว่าถ้าสะดวกจะแวะเข้ามาชมโครงการ</t>
  </si>
  <si>
    <t>11/3/67 ลูกค้าหญิงแจ้งว่า ไม่ซื้อคอนโด เพื่อลงทุนแล้ว เนื่องจากลูกค้าพึ่งทราบว่า ในกรณีซื้อคอนโดแล้วมาขายต่อ แม้จะถือเกิน 5 ปีแล้ว แต่ยังต้องเสียภาษีรายได้บุคคลธรรม จึงไม่สนใจลงทุนแล้ว</t>
  </si>
  <si>
    <t>ไม่สนใจแล้ว ตอนนี้ในมือล้นเกินไปแล้วค่ะ</t>
  </si>
  <si>
    <t>15/07/2561</t>
  </si>
  <si>
    <t>ต้น</t>
  </si>
  <si>
    <t>0850651665</t>
  </si>
  <si>
    <t xml:space="preserve">ลูกค้าหญิง ซื้อลงทุน วันนี้อยู่แถวทองหล่อ จะขับรถไปดูโลเคชั่นก่อน แนะนำให้ลูกค้าทำการลงทะเบียนเข้ามาก่อนเพื่อรับสิทธิ์  
</t>
  </si>
  <si>
    <t xml:space="preserve">15/07/2018 :  '23/7/2018 ยังไม่ว่างไปดูโครงการเลย </t>
  </si>
  <si>
    <t>9/3/67 ลคแจ้งว่าไม่สนใจแล้ว ได้ที่ซื้อไว้ที่ ไอดีโอ้ สุขุมวิท 36 (ทองหล่อ) เลือกที่นั้นเพราะชอบทำเล เข้าออกพระราม 4 ได้ ตอนนี้ปล่อยเช่าแล้ว</t>
  </si>
  <si>
    <t>ซื้อที่อื่นไปแล้ว ไม่สนใจแล้วค่ะ</t>
  </si>
  <si>
    <t>16/07/2561</t>
  </si>
  <si>
    <t>ลัดดา</t>
  </si>
  <si>
    <t>0891245602</t>
  </si>
  <si>
    <t>da_chaiya@yahoo.co.th</t>
  </si>
  <si>
    <t xml:space="preserve">ลูกค้าสอบถามที่ตั้งโครงการ  ปัจจุบันอยู่ย่านเอกมัยอยู่แล้ว ขอปรึกษาแฟนก่อน  ต้องการดูข้อมูลโครงการ
</t>
  </si>
  <si>
    <t>16/07/2018 : 20/07/2561(12.44)ลูกค้าแจ้งว่าถ้าห้องตัวอย่างเสร็จแล้ว ให้โทรแจ้งด้วย</t>
  </si>
  <si>
    <t xml:space="preserve">13/03/67 ลูกค้าแจ้งว่าไม่สนใจแล้ว </t>
  </si>
  <si>
    <t>13.13 ไม่รับสาย</t>
  </si>
  <si>
    <t>ณิชา(แคท)</t>
  </si>
  <si>
    <t>วรธรรมพินิจ</t>
  </si>
  <si>
    <t>0898905855</t>
  </si>
  <si>
    <t>catzthecat@gmail.com</t>
  </si>
  <si>
    <t xml:space="preserve">17/7 ลค.ดูไว้ลงทุนปล่อยเช่าเอง และดูให้เจ้านายต่างชาติด้วย ขอดูรายละเอียดทางเมล์ก่อน
</t>
  </si>
  <si>
    <t>16/07/2018 : 19/7 ไม่รับสาย</t>
  </si>
  <si>
    <t>13/03/2024 ไม่รับสาย</t>
  </si>
  <si>
    <t>20/07/2561</t>
  </si>
  <si>
    <t>ธรรม</t>
  </si>
  <si>
    <t>0866233305</t>
  </si>
  <si>
    <t>ลูกค้าชายสนใจเเบบ 1 ห้องนอน ซื้ออยุ่เอง ต้องการชมห้องตัวอย่าง ถ้าพร้อมให้ชมเเล้ว ให้ฝ่ายติดต่อกลับไปด้วย</t>
  </si>
  <si>
    <t>มินนี่</t>
  </si>
  <si>
    <t>0625985768</t>
  </si>
  <si>
    <t xml:space="preserve">ลูกค้าหญิงดูไว้ลงทุน ให้ฝ่ายขายติดต่อกลับวันเสาร์ ช่วงสายๆ (Sale;Nidnoi)
</t>
  </si>
  <si>
    <t>20/07/2018 : ลูกค้าหญิงดูไว้ลงทุน ให้ฝ่ายขายติดต่อกลับวันเสาร์ ช่วงสายๆ</t>
  </si>
  <si>
    <t>11/03/67 (14.49 น.) ไม่รับสาย ครั้งที่1</t>
  </si>
  <si>
    <t>13.16 ไม่รับสาย</t>
  </si>
  <si>
    <t>22/07/2561</t>
  </si>
  <si>
    <t>สุรพงษ์</t>
  </si>
  <si>
    <t>ออประเสริฐ</t>
  </si>
  <si>
    <t>0951466665</t>
  </si>
  <si>
    <t>coachj2528@gmail.com</t>
  </si>
  <si>
    <t>11/03/67 ลคไม่รับสาย ตัดสาย ครั้งที่ 1</t>
  </si>
  <si>
    <t>ให้แอดไลน์เพื่ออัพเดทข้อมูลข่าวสารทางไลน์</t>
  </si>
  <si>
    <t>พันธุ์ทิพย์</t>
  </si>
  <si>
    <t>0813998118</t>
  </si>
  <si>
    <t>tangkwa29@gmail.com</t>
  </si>
  <si>
    <t xml:space="preserve">ส่งข้อมูลโครงการให้แล้ว แต่ถามถึง sale gallary ว่าจะเปิดให้ชมเมี่อไหร่ ดูให้พี่สาว พี่สาวไม่ได้อยู่ที่นี่ จะซื้อไว้เวลามาพัก
</t>
  </si>
  <si>
    <t>22/07/2018 : ส่งข้อมูลโครงการให้แล้ว แต่ถามถึง sale gallary ว่าจะเปิดให้ชมเมี่อไหร่ ดูให้พี่สาว พี่สาวไม่ได้อยู่ที่นี่ จะซื้อไว้เวลามาพัก</t>
  </si>
  <si>
    <t>สนใจไว้อยู่เองและลงทุน ให้อัพเดท พวก floor plan และราคา ทางไลน์ แจ้งเบื้องต้นจะเปิดขายรอบแรก 29/30 มิย นี้ ให้แอดไลน์ส่งรายละเอียดให้</t>
  </si>
  <si>
    <t>24/07/2561</t>
  </si>
  <si>
    <t>กิตติชัย</t>
  </si>
  <si>
    <t>ตรงจิตรักษ์</t>
  </si>
  <si>
    <t>0817054800</t>
  </si>
  <si>
    <t>tjku56@gmail.com</t>
  </si>
  <si>
    <t xml:space="preserve">(Sale:Beer)
</t>
  </si>
  <si>
    <t>11/03/67 ลูกค้าชายแจ้งว่า ไม่สนใจ ชะลอการซื้อ ไม่มีแพลนซื้ออสังหา</t>
  </si>
  <si>
    <t>17/8/2024 ปิดเครื่อง</t>
  </si>
  <si>
    <t>25/07/2561</t>
  </si>
  <si>
    <t>เฉลิมชัย</t>
  </si>
  <si>
    <t>0960351911</t>
  </si>
  <si>
    <t>11/03/37 ลูกค้าแจ้งว่า เดี๋ยวโทรกลับ</t>
  </si>
  <si>
    <t xml:space="preserve">27/03/67 ปิดเครื่อง </t>
  </si>
  <si>
    <t>ยินดีต้อนรับเข้าสู่บริการรับฝากข้อความ 15.18</t>
  </si>
  <si>
    <t>26/07/2561</t>
  </si>
  <si>
    <t>เกด</t>
  </si>
  <si>
    <t>0644386652</t>
  </si>
  <si>
    <t xml:space="preserve">ลูกค้าผู้หญิงสนใจ  1ห้องนอน สอบถามราคา การจอง โคต้าต่างชาติ  เพราะแฟนจะเป็นคนซื้อและไม่มี Work permit ฝ่ายขายแจ้งจะส่งข้อมูลโครงการให้ก่อน ถ้าสนใจจะให้ทางฝ่ายOversee ดูแลค่ะ
</t>
  </si>
  <si>
    <t>26/07/2018 : ลูกค้าผู้หญิงสนใจ  1ห้องนอน สอบถามราคา การจอง โคต้าต่างชาติ  เพราะแฟนจะเป็นคนซื้อและไม่มี Work permit ฝ่ายขายแจ้งจะส่งข้อมูลโครงการให้ก่อน ถ้าสนใจจะให้ทางฝ่ายOversee ดูแลค่ะ</t>
  </si>
  <si>
    <t>ซื้อโครงการทำเลบางนาไปแล้วสำหรับลงทุน</t>
  </si>
  <si>
    <t>ไม่สนใจแล้ว รีโนเวทบ้านแล้ว</t>
  </si>
  <si>
    <t>27/07/2561</t>
  </si>
  <si>
    <t>รัชณิดา</t>
  </si>
  <si>
    <t>0892046999</t>
  </si>
  <si>
    <t>jannyshowka@gmail.com</t>
  </si>
  <si>
    <t xml:space="preserve">Mail 27/7/2561 ลูกค้าหญิงโทรเข้ามาสอบถามว่า สนง.ขายจะแล้วเสร็จเมื่อไร ต้องการซื้อไว้อยู่เอง มีแพลนย้ายเข้าประมาณปีหน้า ปัจจุบันอยู่แถวทองหล่อ ให้ส่งข้อมูลให้พิจารณาเบื้องต้นก่อน18/8/2561ไม่สนใจแล้ว ต้องการรีบย้ายเข้าอยู่
</t>
  </si>
  <si>
    <t>27/07/2018 : 18/9/2018 : ไม่สนใจแล้ว เนื่องจากรีบเข้าอยู่</t>
  </si>
  <si>
    <t>13.03.67 ลูกค้ายังไม่รับสาย</t>
  </si>
  <si>
    <t>ไม่ใช่เบอร์คุณท็อป</t>
  </si>
  <si>
    <t>31/07/2561</t>
  </si>
  <si>
    <t>ทอป</t>
  </si>
  <si>
    <t>0896046633</t>
  </si>
  <si>
    <t xml:space="preserve">2/8 ยังไม่สะดวกคุย
</t>
  </si>
  <si>
    <t>31/07/2018 : 20/8 (Line : Topten)ลค.มีคอนโดให้เช่าแถวอ่อนนุช ไม่ใกล้รถไฟฟ้า ซื้อมาแค่ห้องละล้าน 2 ห้อง(26 ตร.ม.) ได้ค่าเช่า 8k/ด ผู้เช่าเป็นนศ.เนปาล ตั้งงบไว้ไม่เกิน 5 ลบ. ยังไม่สะดวกคุย กำลังจะเข้าประชุม ขอดูข้อมูลในไลน์ก่อน</t>
  </si>
  <si>
    <t>12/03/67 ปลายสายแจ้งว่าไม่ใช่คุณทอป</t>
  </si>
  <si>
    <t>ไม่สนใจแล้วค่ะ และกดตัดสายทันที</t>
  </si>
  <si>
    <t>สุวิภา</t>
  </si>
  <si>
    <t>พรวิชุดา</t>
  </si>
  <si>
    <t>0891604593</t>
  </si>
  <si>
    <t xml:space="preserve">ลูกค้าหญิง พูดสำเนียงจีนๆ สนใจ 2ห้องนอน ดูให้ลูกอยู่ ปัจจุบันก็อยู่แถวๆละแวกนั้น และเมื่อทราบราคาก็บอกว่าแพงกว่าซีเอกมัย และอยากทราบเงื่อนไขการจ่ายเงินและสร้างเสร็จพร้อมเข้าอยู่ได้เมื่อไหร่
</t>
  </si>
  <si>
    <t>ไม่สนใจ ย้ายที่อยู่แล้ว</t>
  </si>
  <si>
    <t>01/08/2561</t>
  </si>
  <si>
    <t>จักรกฤษณ์</t>
  </si>
  <si>
    <t>ธารสุวรรณวงศ์</t>
  </si>
  <si>
    <t>0906186999</t>
  </si>
  <si>
    <t>chakkrit818@gmail.com</t>
  </si>
  <si>
    <t xml:space="preserve">1/08/2561 Mail + Call ลูกค้าชาย สนใจเพื่ออยู่อาศัยเอง ชอบขนาด 40 ตร.ม.ขึ้นไป งบประมาณ 5-6 ล้าน / ได้รับ E-mailแล้ว อยู่ระหว่างตัดสินใจ
</t>
  </si>
  <si>
    <t>11/03/67 ลูกค้าชายแจ้งว่า ยังไม่สะดวกคุย ขับรถอยู่ ขออนุญาตติดต่อใหม่อีกครั้ง</t>
  </si>
  <si>
    <t>25/03/67 ลูกค้าชาย แจ้งว่ายังไม่สนใจโครงการ ตัดสาย</t>
  </si>
  <si>
    <t>ปัญจลักษณ์</t>
  </si>
  <si>
    <t>นุ่มมีชัย</t>
  </si>
  <si>
    <t>0944246959</t>
  </si>
  <si>
    <t>tarn-iam95@hotmail.com</t>
  </si>
  <si>
    <t>2/8 สนใจ 29 ตร.ม. งบไม่เกิน 4.5 ลบ ปัจจุบันอยู่ชลบุรี ลูกเรียนม.มหิดล ตั้งใจดูไว้เผื่อลูกสาวทำงาน ส่งเมล์</t>
  </si>
  <si>
    <t>01/08/2018 : 05/08/2561(13.17)ไม่สนใจแล้ว อยากได้โครงการที่ใกล้รถไฟฟ้ามากกว่าเพราะห่วงความปลอดภัยของลูกสาว</t>
  </si>
  <si>
    <t>02/08/2561</t>
  </si>
  <si>
    <t>ภูมิภัทร</t>
  </si>
  <si>
    <t>0892061660</t>
  </si>
  <si>
    <t xml:space="preserve">รอติดต่อ
</t>
  </si>
  <si>
    <t>02/08/2018 : รอติดต่อ</t>
  </si>
  <si>
    <t>ไม่รับสาย 16.22</t>
  </si>
  <si>
    <t>03/08/2561</t>
  </si>
  <si>
    <t>บิว</t>
  </si>
  <si>
    <t>0863919363</t>
  </si>
  <si>
    <t xml:space="preserve">ต้องการเช่าพื้นที่ขายของด้านล่างอาคาร
</t>
  </si>
  <si>
    <t>03/08/2018 : 18/9/2018 : ไม่สนใจโครงการแล้ว เนื่องจากต้องการหาพื้นที่เช่ามากกว่า</t>
  </si>
  <si>
    <t>13.03.67 ลููกค้าไม่สะดวกคุย</t>
  </si>
  <si>
    <t xml:space="preserve">ตอนนี้คุณธีรศักดิ์ติดประชุมอยู่  เดี๋ยวแจ้งให้ค่ะ </t>
  </si>
  <si>
    <t>17/8/2024 ไม่สนใจ</t>
  </si>
  <si>
    <t>04/08/2561</t>
  </si>
  <si>
    <t>ธีระศักดิ์</t>
  </si>
  <si>
    <t>0933652653</t>
  </si>
  <si>
    <t xml:space="preserve">8/8/2018 ลูกค้าชาย อยู่แถวลาดพร้าว สะดวกเสาร์อาทิตย์ ยังไม่ระบุว่าจะลงทุนหรือปล่อยเช่า แต่จะเข้ามาติดต่อปาริชาติ
</t>
  </si>
  <si>
    <t>06/07/2019 : 16.37 น. ลูกค้าซื้อโครงการไนท์บริทของออริจิ้นไปแล้วที่ ศรีราชา ราคา 4 ล้านต้นๆ ขนาดห้อง 30 กว่าตารางเมตร เเต่ก็ขอข้อมูลของปีติเอกมัยเพิ่มด้วยให้ส่งทางไลน์</t>
  </si>
  <si>
    <t>13/03/67 ปลายสายแจ้งไม่ใช่เบอร์คุณธีศักดิ์ แต่ให้เปบร์คุณธรศักดิ์ 0943655916 ขออนุญาตไม่โทร เนื่องจากไม่ได้รับอนุญาตจากคุณธีรศักดิ์โดยตรง</t>
  </si>
  <si>
    <t>ภาวิณี</t>
  </si>
  <si>
    <t>0811772177</t>
  </si>
  <si>
    <t>mam-pawinee@hotmail.com</t>
  </si>
  <si>
    <t xml:space="preserve">ไม่รับสาย/ต้องการซื้อเก็บไว้เป็นทรัพย์สิน สนใจ 2505 ไม่สะดวกแจ้งว่าพักแถวไหน ให้ส่งใบเสนอราคาทางไลน์
</t>
  </si>
  <si>
    <t>04/08/2018 : 18/9/2018 : ลูกค้าสอบถามเรื่องตำแหน่ง 40 ตร.ม. ถ้าไม่มีก็ยังไม่สนใจ</t>
  </si>
  <si>
    <t>สุภาวิดา</t>
  </si>
  <si>
    <t>Wanichanon</t>
  </si>
  <si>
    <t>0816519633</t>
  </si>
  <si>
    <t>Supavida@hotmail.com</t>
  </si>
  <si>
    <t xml:space="preserve">4/8 ไม่รับสาย
</t>
  </si>
  <si>
    <t>11/03/67 ลูกค้าหญิงแจ้งว่า ไม่สนใจแล้ว เนื่องจากเดิมมีบ้านอยู่แล้ว ตอนนั้นสนใจจะซื้อคอนโดเพิ่ม แต่เปลี่ยนแพลนจากซื้อคอนโดเป็นซื้อบ้านแถวทาวน์อินทาวน์ที่ใหญ่ขึ้น</t>
  </si>
  <si>
    <t>17/8/2024 ไม่สามารถติตต่อเลขหมายปลายทางได้</t>
  </si>
  <si>
    <t>05/08/2561</t>
  </si>
  <si>
    <t>ณัฐพล</t>
  </si>
  <si>
    <t>0890116256</t>
  </si>
  <si>
    <t>nsuwanboriraksa@gmail.com</t>
  </si>
  <si>
    <t xml:space="preserve">ลูกค้าชายสนใจลงทุนระยะสั้น-ยาว งบ5-6 ล้าน สนใจเข้าเยี่ยมชมห้องตัวอย่าง ส่งข้อมูลทางเมลล์และ LINEแล้ว
</t>
  </si>
  <si>
    <t>05/08/2018 : 12/08/2561(12.00)ไม่สนใจแล้ว ยังไม่รีบดูไปเรื่อยๆ อยากได้โครงการที่ใกล้รถไฟฟ้าอยู่ในระยะที่เดินถึง</t>
  </si>
  <si>
    <t>ไม่มีสัญญาณตอบรับจากเลขหมายที่คุณเรียก</t>
  </si>
  <si>
    <t>Tri</t>
  </si>
  <si>
    <t>0987874015</t>
  </si>
  <si>
    <t>Tri70@yahoo.com.vn</t>
  </si>
  <si>
    <t xml:space="preserve">ลูกค้าผู้ชายคนเวียดนาม มาไทยเป็นครั้งคราว โทรสอบถามเข้ามาที่โครงการ เหมือนตอนนี้เช้าอพาทเม้นอยู่เลยมองหาคอนโด แจ้งแล้วว่าสามารถมาดูห้องตัวอย่างได้วันที่10/08 มีส่งอีเมล์ไปให้ดูข้อมูลเบื้องต้นก่อน
</t>
  </si>
  <si>
    <t>06/08/2561</t>
  </si>
  <si>
    <t>ชลธิชา</t>
  </si>
  <si>
    <t>แก้ววิเชียร</t>
  </si>
  <si>
    <t>0832548555</t>
  </si>
  <si>
    <t xml:space="preserve">ลูกค้าสะดวกให้ติดต่อกลับช่วงเย็น
</t>
  </si>
  <si>
    <t>06/08/2018 : ลูกค้าสะดวกให้ติดต่อกลับช่วงเย็น</t>
  </si>
  <si>
    <t>13.03.67 ไม่สะดวกคุย</t>
  </si>
  <si>
    <t>07/08/2561</t>
  </si>
  <si>
    <t>กานต์</t>
  </si>
  <si>
    <t>0862362416</t>
  </si>
  <si>
    <t xml:space="preserve">8/8/2018 สอบถามตำแหน่งที่ตั้งโครงการ รู้จักร้านลาบเป็ด จะโทรไปนัดล่วงหน้าก่อนเข้าชม
</t>
  </si>
  <si>
    <t>06/07/2019 : 16.44 น. ลูกค้าขอเวลาว่างๆก่อนค่อยเเวะชมโครงการ</t>
  </si>
  <si>
    <t>13/03/67 แจ้งไม่สนใจโครงการแล้ว</t>
  </si>
  <si>
    <t xml:space="preserve">ส่งข้อมูลทางไลน์มาก่อน </t>
  </si>
  <si>
    <t>ปรวีร์</t>
  </si>
  <si>
    <t>เนียมสวัสดิ์</t>
  </si>
  <si>
    <t>0818898599</t>
  </si>
  <si>
    <t>ammiedesign@gmail.com</t>
  </si>
  <si>
    <t xml:space="preserve">ลูกค้าเคยลงทะเบียนเข้ามาแล้วเมื่อ 2/7/2018 
</t>
  </si>
  <si>
    <t>08/08/2561</t>
  </si>
  <si>
    <t>พัทธนันท์</t>
  </si>
  <si>
    <t>รอดจิต</t>
  </si>
  <si>
    <t>0895339944</t>
  </si>
  <si>
    <t xml:space="preserve">ลูกค้าจะเข้ามาชมห้องตัวอย่างวันนี้หรือพรุ่งนี้ สอบถามราคาห้อง 34.9 ตรม.และ 514 ตรม.
</t>
  </si>
  <si>
    <t>09/08/2018 : 07/09 บอกว่าพ่อสนใจ แต่ตอนนี้พ่ออยู่ต่างจังหวัด</t>
  </si>
  <si>
    <t>13.03.67 ลูกค้ายังไม่รับสาย 18/03/67 ยังไม่รับสาย</t>
  </si>
  <si>
    <t>ไม่สนใจแล้ว ซื้อโครงการอื่นไปแล้ว</t>
  </si>
  <si>
    <t>09/08/2561</t>
  </si>
  <si>
    <t>สุชัย</t>
  </si>
  <si>
    <t>0818351947</t>
  </si>
  <si>
    <t xml:space="preserve">ลูกค้าผู้ชาย เสียงมีอายุ สนใจดูคู่กันระหว่าง1นอนและ2นอน แจ้งวันเข้าชมห้องตัวอย่างแล้ว ลูกค้าสะดวกมาวันเสาร์ที่ 11/08/2561 ประมาณบ่ายๆ แจ้งขนาดและราคาค่าวๆให้มทราบแล้ว สะวกมาคุยหน้างานเลย
</t>
  </si>
  <si>
    <t>13.03.67 ไม่สนใจแล้ว ซื้อ ไซมิส 42 ไปแล้ว</t>
  </si>
  <si>
    <t>ไม่สนใจแล้วครับ ซื้อไปเรียบร้อยแล้วครับ</t>
  </si>
  <si>
    <t>นันทิวัฒน์</t>
  </si>
  <si>
    <t>0816489578</t>
  </si>
  <si>
    <t xml:space="preserve">ลูกค้าผู้ชายเสียงผู้ใหญ่ สนใจดูเพื่อการลงทุน ขนาดเริ่มต้น อยากดูรูปแบบห้องก่อน ขอให้ส่งข้อมูลทาง E-mail ก่อน เห็นข้อมูลทางFacebook
</t>
  </si>
  <si>
    <t xml:space="preserve">09/08/2018 : 16.09.2018 ลูกค้าแจ้งขอข้อมุลทางอีเมล์ก่อน   22.09.2018 ลุกค้าแจ้งว่าคงไม่สะดวกมาร่วมงานวันที่ 29 กย นี้ </t>
  </si>
  <si>
    <t>12/03/67 โทรติด ดัง 2 ครั้งแล้วตัดสาย</t>
  </si>
  <si>
    <t>0968608971</t>
  </si>
  <si>
    <t xml:space="preserve">ลูกค้าแจ้งว่าสนใจจะซื้อให้ลูก ไม่สะดวกคุย ถ้าว่างแล้วจะโทรกลับมาเอง
</t>
  </si>
  <si>
    <t>09/08/2018 : 12/08/2561(13.17)ไม่สนใจแล้ว ยังไม่รีบดูไปเรื่อยๆ</t>
  </si>
  <si>
    <t xml:space="preserve">13.03.67 ไม่มีขื่อคุณปลา </t>
  </si>
  <si>
    <t>13.46 ไม่รับสาย</t>
  </si>
  <si>
    <t>หลิง</t>
  </si>
  <si>
    <t>0834417888</t>
  </si>
  <si>
    <t xml:space="preserve">ลูกค้าผู้หญิงสนโทรมาสอบถามข้อมูลโครงการ สนใจ1ห้องนอน ซื้อไว้ลงทุน แจ้งหลังวันแม่จะเข้ามาชมโครงการค่ะ
</t>
  </si>
  <si>
    <t xml:space="preserve">09/08/2018 : 16.09.2018 ลูกค้ายังไม่รับสาย เวลา 15.32 น ลูกค้าแจ้งว่าดูคอนโด Park Origin ไว้ สนใจโครงการนั้นมากกว่า </t>
  </si>
  <si>
    <t>13/03/67 ไม่สะดวกคุย</t>
  </si>
  <si>
    <t>10/08/2561</t>
  </si>
  <si>
    <t>พัชริดา</t>
  </si>
  <si>
    <t>0826261565</t>
  </si>
  <si>
    <t xml:space="preserve">ลูกค้าต้องการซื้อเพื่อพักอาศัยเองและลงทุนด้วย จะเข้ามาเยี่ยมชมโครงการเสาร์-อาทิตย์นี้ สนใจ29ตรม. สอบถามเรื่องราคาว่าขึ้นหรือยัง ทราบข่าวโครงการจากเวปไซท์ ไม่แจ้งว่าเวปอะไร
</t>
  </si>
  <si>
    <t>13.03.67 ไม่สนใจแล้ว</t>
  </si>
  <si>
    <t>11/08/2561</t>
  </si>
  <si>
    <t>ปิ๊ง</t>
  </si>
  <si>
    <t>0815604000</t>
  </si>
  <si>
    <t>urintha.piing@gmail.com</t>
  </si>
  <si>
    <t xml:space="preserve">ลูกค้าหญิง ต้องการให้ส่งข้อมูลโครงการทางอีเมลล์เพื่อพิจารณาก่อน ปัจจุบันพักอยู่แถวอารีย์ มองหาคอนโดแถวเอกมัยเพื่อพักอาศัยเองและลงทุนในอนาคต ยังไม่สะดวกนัดหมายเข้าเยี่ยมชม
</t>
  </si>
  <si>
    <t>11/08/2018 : 18/9/2018 : ยังไม่สะดวกเข้ามาชมโครงการและไม่ต้องการข้อมูลเพิ่มเติม เบื้องต้นเรียนเชิญให้เข้ามาร่วมงานวงันที่ 29/9/2018 นี้แล้ว แต่ลูกค้าขอถามที่บ้านก่อนว่าจะสะดวกมั้ย</t>
  </si>
  <si>
    <t>9/3/67 เบอร์ยกเลิกบริการแล้ว</t>
  </si>
  <si>
    <t>ประชุมอยู่ 13.48</t>
  </si>
  <si>
    <t xml:space="preserve">17/8/2024 ไม่สนใจแล้วค่ะ </t>
  </si>
  <si>
    <t>14/08/2561</t>
  </si>
  <si>
    <t>เทวิกา</t>
  </si>
  <si>
    <t>0817021060</t>
  </si>
  <si>
    <t>ยังไม่สะดวกคุย
(sale Ing)</t>
  </si>
  <si>
    <t>14/08/2018 : 20/8 ลค.เป็นธนาคารธนชาติ ต้องการดีลกับโครงการ แจ้งไปว่าให้รอปี 64 ตึกเสร็จ</t>
  </si>
  <si>
    <t>12/03/67 ไม่รับสาย</t>
  </si>
  <si>
    <t>เลขหมายนี้ยังไม่เปิดให้บริการ</t>
  </si>
  <si>
    <t>16/08/2561</t>
  </si>
  <si>
    <t>รุ่งอรุณ</t>
  </si>
  <si>
    <t>โชคพัฒนาพงศ์</t>
  </si>
  <si>
    <t>0956515924</t>
  </si>
  <si>
    <t>poddy_tarn@hotmail.com</t>
  </si>
  <si>
    <t xml:space="preserve">ลูกค้าทราบโครงการจากเพื่อนแนะนำ ทำงานแถวรัชดา แต่อยากมีคอนโดแถวสุขุมวิท อาจจะซื้อกึ่งๆลงทุน ขอดูก่อน สนใจ 29 ตรม สอบถามราคา  เดี๋ยวขอนัดเพื่อนๆก่อน อาจจะเข้ามาพรุ่งนี้ ติดต่อปาริชาติ
</t>
  </si>
  <si>
    <t>9/3/67 ลคซื้อลงทุนที่อื่นไว้แล้ว ทำเลห้วยขวาง พระโขนง เพราะปล่อยเช่าง่าย ไม่มีแผนซื้อเพิ่ม</t>
  </si>
  <si>
    <t>17/08/2561</t>
  </si>
  <si>
    <t>ณัฐวุฒิ</t>
  </si>
  <si>
    <t>เอื้ออนุกร</t>
  </si>
  <si>
    <t>0898141848</t>
  </si>
  <si>
    <t>kellyeuaranukorn@hotmail.com</t>
  </si>
  <si>
    <t xml:space="preserve">ลูกค้าชาย เคยซื้อโครงการ Nich ID 113 มาก่อน โดยใช้ชื่อคุณแม่ศิริพร เอื้ออานุกร ตุณพ่อเห็นโษณาสนใจโครงการปิติมากเพื่อลงทุน  ส่งเมล์แจ้งรายละเอียดแล้ว ลูกค้าแจ้งว่าสะดวก ADD LINE มาด้วยตัวเอง ขอเวลาก่อน
</t>
  </si>
  <si>
    <t>17/08/2018 : 23/08/2561(13.09)ลูกค้าแจ้งว่าสนใจอยู่ แต่ไม่สะดวกเลย และราคาที่แจ้งมาค่อนข้างสูง ขอพิจารณาก่อน</t>
  </si>
  <si>
    <t>19/08/2561</t>
  </si>
  <si>
    <t>ปรียานุช</t>
  </si>
  <si>
    <t>0897901490</t>
  </si>
  <si>
    <t>(Sale : Dear)</t>
  </si>
  <si>
    <t>19/08/2018 : 18/9/2018 : ไม่สะดวกคุย ติดประชุม</t>
  </si>
  <si>
    <t>13.03.67 พอดีติดประชุมอยู่ ต้องขอโทษด้วย ไม่ได้แจ้งว่าให้โทรกลับ</t>
  </si>
  <si>
    <t>20/08/2561</t>
  </si>
  <si>
    <t>กชพรรณ</t>
  </si>
  <si>
    <t>0611754803</t>
  </si>
  <si>
    <t xml:space="preserve">20/8 ไม่สามารถติดต่อได้
</t>
  </si>
  <si>
    <t>20/08/2018 : 20/8 ไม่สามารถติดต่อได้</t>
  </si>
  <si>
    <t>16/03/67 ไม่มีหมายเลขที่คุณเรียก</t>
  </si>
  <si>
    <t>เลขไม่ปลายทางที่ท่านเรียกไม่สามารถติดต่อได้</t>
  </si>
  <si>
    <t>Ayuwat</t>
  </si>
  <si>
    <t>Rojanamitr</t>
  </si>
  <si>
    <t>0815839597</t>
  </si>
  <si>
    <t>ayuwatroja@gmail.com</t>
  </si>
  <si>
    <t>ลูกค้าชายสูงอายุ พักอยู่ไทปิง สนใจดูไว้ลงทุน ปล่อยเช่า จะให้ฝ่ายขายไปนำเสนอโครงการที่คอนโดตนเอง ไม่สะดวกเข้าเยี่ยมชมห้องตัวอย่างเร็วๆนี้ เบื้องต้นเรียนเชิญแล้ว ลูกค้าแจ้งว่าจะให้ลูกสาวเข้ามาเยี่ยมชม
(Sale:Kwoa)</t>
  </si>
  <si>
    <t>13/03/67 ระบบแจ้งเบอร์นี้ยังไม่เปิดใช้บริการ</t>
  </si>
  <si>
    <t>เป็น ลค ตัวเองอยู่แล้ว ในลีดที่ติดตามอยู่ ตอนนี้ไม่สะดวกคุยสาย</t>
  </si>
  <si>
    <t>20/8/2024 ไม่รับสาย 12.59</t>
  </si>
  <si>
    <t>22/08/2561</t>
  </si>
  <si>
    <t>กนกพร</t>
  </si>
  <si>
    <t>มณีรัตนะพร</t>
  </si>
  <si>
    <t xml:space="preserve">22/8/2561 ลูกค้าผู้หญิง สะดวกเข้าชมโครงการพรุ้งนี้
</t>
  </si>
  <si>
    <t xml:space="preserve">22/09/2019 : 22/09/2562 ลูกค้าโทรเข้ามาติดต่อสอบถามในเรื่องของความคืบหน้าว่า EIA จะผ่านเดือนไหน และจะเริ่มก่อสร้างเมื่อไหร่ และสอบถามในเรื่องที่จอดรถด้วยว่าเพียงพอหรือไม่ </t>
  </si>
  <si>
    <t>16/03/67 ลูกค้ายังไม่รับสาย</t>
  </si>
  <si>
    <t>ติดประชุม ให้โทรกลับ 18.00 น. // ให้แอดไลน์ส่งข้อมูลไว้ พูดจาดีมาก</t>
  </si>
  <si>
    <t>27/08/2561</t>
  </si>
  <si>
    <t>เก่ง ภพภูมิ</t>
  </si>
  <si>
    <t>0818340390</t>
  </si>
  <si>
    <t>ลูกค้าดูไว้อยู่เอง สนใจขนาด 31.5 ตรม. เป็นราคาที่อยู่ในงบประมาณ วันเสาร์จะเข้ามาชมโครงการ ทราบข่าวจากเฟสบุค
(Sale:Fah)</t>
  </si>
  <si>
    <t>27/08/2018 : ลูกค้าดูไว้อยู่เอง สนใจขนาด 31.5 ตรม. เป็นราคาที่อยู่ในงบประมาณ วันเสาร์จะเข้ามาชมโครงการ ทราบข่าวจากเฟสบุค</t>
  </si>
  <si>
    <t>13/3/67 สนใจลงทุนปล่อยเช่าแบบ 2 ห้องนอน ยังไม่ได้ตั้งงบประมาน ให้โทรคอนเฟริมเข้าดูห้องตัวอย่างอีกครั้งวันศุกร์</t>
  </si>
  <si>
    <t>ทิม</t>
  </si>
  <si>
    <t>0834350999</t>
  </si>
  <si>
    <t>16/03/67 ลูกค้าซื้อโครงการ XT เอกมัยไปแล้วชอบทำเลและส่วนกลาง ชอบทุกอย่างของโครงการ</t>
  </si>
  <si>
    <t>ไม่ใช่เบอร์์คุณกิ๊บ</t>
  </si>
  <si>
    <t>กิ๊บ</t>
  </si>
  <si>
    <t>0968575744</t>
  </si>
  <si>
    <t>ดูไว้อยู่เอง ให้ฝ่ายขายติดต่อกลับ
(Sale:Yo)</t>
  </si>
  <si>
    <t xml:space="preserve">27/08/2018 : 09/09/2561(12.54)ลูกค้าแจ้งว่าถ้าสะดวกจะเข้ามาช่วงเย็นของวันธรรมดาไม่สะดวกแจ้งว่าวันไหน แต่ยังสนใจอยู่ </t>
  </si>
  <si>
    <t>บริการฝากหมายเลขโทรกลับ 15.59</t>
  </si>
  <si>
    <t>28/08/2561</t>
  </si>
  <si>
    <t>ฐานันดร</t>
  </si>
  <si>
    <t>0617726772</t>
  </si>
  <si>
    <t>Thanandorn.kh@gmail.com</t>
  </si>
  <si>
    <t>ลูกค้าชายต้องการให้ส่งแผนที่ให้ทางเมล(Sale:Kwao)</t>
  </si>
  <si>
    <t>28/08/2018 : 18/9/2018 ไม่รับสาย</t>
  </si>
  <si>
    <t>11/3/67 ลูกค้าไม่สนใจแล้ว ซื้อที่อื่นไปแล้ว  และตัดสาย</t>
  </si>
  <si>
    <t>นราธร</t>
  </si>
  <si>
    <t>สุวรรณเวช</t>
  </si>
  <si>
    <t>0840120012</t>
  </si>
  <si>
    <t>narathorns@hotmail.com</t>
  </si>
  <si>
    <t>เห็นโครงการจากบูธพารากอน จะเข้ามาชมพรุ่งนี้ สนใจห้องขนาด 40 ตรม. แต่ได้แจ้งลูกค้าแล้วว่า sold out
(Sale:Dear)</t>
  </si>
  <si>
    <t xml:space="preserve">27/08/2018 : 22/9/2018ลูกค้าแจ้งว่าจองไปแล้ว </t>
  </si>
  <si>
    <t>ลูกค้าแจ้งว่าเคยซื้อต่อใบจองแล้วทำเรื่องคืนเงิน ไม่สนใจแล้ว</t>
  </si>
  <si>
    <t>อลิสา</t>
  </si>
  <si>
    <t>0944899058</t>
  </si>
  <si>
    <t>Alisaluenloy@gmail.com</t>
  </si>
  <si>
    <t>ลูกค้าผู้หญิง สนใจดูเพื่ออยู่อาศัยเอง บ้านอยู่ต่างจังหวัดเข้ามาทำงานในกรุงเทพ สนใจทำเลเอกมัย นัดเข้าชมห้องตัวอย่างช่วงบ่ายของวันนี้ สะดวกวันธรรมดา ดูเป็น 1ห้องนอน ทราบสื่อจากGoogle และเพื่อนแนะนำมา / ต้องการให้ส่งข้อมูลให้ศึกษาเบื้องต้นทาง E-mail ก่อนเข้าชมโครงการ
(Sale:Nidnoi)</t>
  </si>
  <si>
    <t>02/02/2019 : ไม่สนใจแล้วขาดสภาพคล่องทางการเงิน</t>
  </si>
  <si>
    <t>ซื้อคอนโดทำเลงามวงศ์วานไปแล้ว ไม่สนใจทำเลในเมืองแล้ว</t>
  </si>
  <si>
    <t>ไม่รับสาย 16.00</t>
  </si>
  <si>
    <t>ปาริตา</t>
  </si>
  <si>
    <t>อภิชาติพงษ์</t>
  </si>
  <si>
    <t xml:space="preserve">ทราบข่าวโครงการจากสื่อวิทยุ 107 สนใจ 2ห้องนอน 64 ตรม.อยากได้ข้อมูลเพิ่มเติม
(Sale:Ing) 
28/8 ไม่รับสาย
</t>
  </si>
  <si>
    <t>28/08/2018 : 28/8 ไม่รับสาย</t>
  </si>
  <si>
    <t>16/03/67 ไม่มีชื่อคุณปาริตา</t>
  </si>
  <si>
    <t>ไม่สนใจ ซื้อโครงการแถวต้นซอยเอกมัยแล้ว ไม่แจ้งว่าโครงการไหน</t>
  </si>
  <si>
    <t>ธนรดา</t>
  </si>
  <si>
    <t>0909862154</t>
  </si>
  <si>
    <t>ลูกค้าแจ้งว่าผ่านหน้าโครงการ เพราะออฟฟิตอยู่แถวนี้ แล้วมาพักกลางวัน งเห็นและโทรมาสอบถามข้อมูล แต่ยังไม่ว่างเข้ามาชม เพราะต้องไปต่างจังหวัดหลายวัน
(Sale:Fah)</t>
  </si>
  <si>
    <t>28/08/2018 : ลูกค้าแจ้งว่าผ่านหน้าโครงการ เพราะออฟฟิตอยู่แถวนี้ แล้วมาพักกลางวัน งเห็นและโทรมาสอบถามข้อมูล แต่ยังไม่ว่างเข้ามาชม เพราะต้องไปต่างจังหวัดหลายวัน</t>
  </si>
  <si>
    <t>23/03/67 ไม่รับสาย</t>
  </si>
  <si>
    <t xml:space="preserve">ยังไม่ตื่น 14.01 </t>
  </si>
  <si>
    <t xml:space="preserve">20/8/20204 ไม่สนใจแล้วค่ะ </t>
  </si>
  <si>
    <t>30/08/2561</t>
  </si>
  <si>
    <t xml:space="preserve">ธัญญ์พิชชา	</t>
  </si>
  <si>
    <t xml:space="preserve">ธนบดีธีรพัฒน์	</t>
  </si>
  <si>
    <t>0888715599</t>
  </si>
  <si>
    <t>t.thanabodatherapat@gmail.com</t>
  </si>
  <si>
    <t xml:space="preserve">ลูกค้าหญิง เคยลงทะเบียนเข้ามาแล้วเมื่อ26/8/2018 ดูขนาด 29 ตรม. มองหาคอนโดฯไว้ปล่อยเช่า จริงๆต้องการคอนโดฯที่พร้อมอยู่มากกว่า เนื่องจากต้องการมีรายได้เข้ามาเลย อาจจะเข้าเยี่ยมชมโครงการฯพรุ่งนี้
</t>
  </si>
  <si>
    <t>01/09/2561</t>
  </si>
  <si>
    <t>เจริญชัย</t>
  </si>
  <si>
    <t>จิรโชติชื่นทวีชัย</t>
  </si>
  <si>
    <t>0891042929</t>
  </si>
  <si>
    <t>charoenchai_c@hotmail.com</t>
  </si>
  <si>
    <t xml:space="preserve">ลุกค้าเป็นคุณหมอ ดูลงทุน เพราะราคาแรก สำหรับปล่อยเช่า มาขอข้อมูล ราคาที่น่าลงทุน กำลังดูเปลียบเทียบทั้งซอบเอกมัยหลายที่ ไม่รีบตัดสินใจ จึงเรียนเชิญเข้าชมโครงการ (Sale:Fah)
</t>
  </si>
  <si>
    <t>11/08/2018 : ไม่สนใจแล้ว / ไกลจาก BTSเกินไป /รถติด</t>
  </si>
  <si>
    <t>11/3/67 บริการฝากหมายเลขโทรกลับ 16:51น.</t>
  </si>
  <si>
    <t>02/09/2561</t>
  </si>
  <si>
    <t>สัจจา</t>
  </si>
  <si>
    <t>บุตรชาติ</t>
  </si>
  <si>
    <t>0833799848</t>
  </si>
  <si>
    <t>poonumsuay51@gmail.com</t>
  </si>
  <si>
    <t xml:space="preserve">ลูกค้าชายเป็นคนตาบอด รายได้เดือนละ 50,000 - 60,000บาท  ตอนนี้กู้ซื้อบ้านอยู่ อยากได้คอนโด1ห้องนอน จึงแนะนำให้ลูกค้าลองไปกู้สินเชื่อก่อน เพราะลูกค้ากังวลว่าจะกู้ผ่านหรือไม่ 
</t>
  </si>
  <si>
    <t xml:space="preserve">02/09/2018 : 09/09/2561(12.31)ลูกค้าแจ้งว่าไม่สนใจแล้ว งบประมาณไม่ถึง </t>
  </si>
  <si>
    <t>11/3/67 เบอร์ถูกระงับการใช้งาน</t>
  </si>
  <si>
    <t>14.03 ไม่รับสาย</t>
  </si>
  <si>
    <t>20/8/2024 ไม่สนใจแล้ว</t>
  </si>
  <si>
    <t>03/09/2561</t>
  </si>
  <si>
    <t>เมทิยา</t>
  </si>
  <si>
    <t>Peethong</t>
  </si>
  <si>
    <t>0859367703</t>
  </si>
  <si>
    <t>Neythiya@deltaww.com</t>
  </si>
  <si>
    <t xml:space="preserve">Call 13.49น. ลูกค้าสะดวกให้โทรไปใหม่ตอนบ่ายสามโมง (Sale:Beer)
Call Out : 24/9/2018 : ลูกค้าผู้หญิงใช้น้ำเสียงตวาดกลับว่าไม่สะดวก ไม่สะดวก ขับรถอยู่ (Sale:Nut)
</t>
  </si>
  <si>
    <t>ไม่สนใจแล้ว ซื้อคอนโดไปแล้ว</t>
  </si>
  <si>
    <t>07/09/2561</t>
  </si>
  <si>
    <t>แอ๊น</t>
  </si>
  <si>
    <t>0926063599</t>
  </si>
  <si>
    <t>07/09 แจ้งว่าอยู่ตจว.ทำงานกทม เช่าค.โมโนเม้นทองหล่อ ซึ่งจะแล้วเสร็จปี2019 ถามถึงเปอร์เซนต์ที่ขายไปแล้ว</t>
  </si>
  <si>
    <t>15/03/67 ไม่สนใจแล้ว</t>
  </si>
  <si>
    <t>จิ๊บ</t>
  </si>
  <si>
    <t>0899962994</t>
  </si>
  <si>
    <t>ลูกค้าสะดวกฟังช่วงค่ำๆ ติดงาน</t>
  </si>
  <si>
    <t>08/09/2018 : 18/9/2018 : ไม่สะดวกคุย แต่เบื้องต้นเรียนเชิญให้เข้ามาร่วมงานวันที่ 29/9/2018 // จะเข้ามาร่วมงาน 2 ท่าน</t>
  </si>
  <si>
    <t>20/8/2024 ได้โครงการอื่นแล้ว</t>
  </si>
  <si>
    <t>08/09/2561</t>
  </si>
  <si>
    <t>สุดารัตน์</t>
  </si>
  <si>
    <t>0886366226</t>
  </si>
  <si>
    <t>sudarat@gmail.com</t>
  </si>
  <si>
    <t>08/09 ลค.ไม่ค่อยรู้จักทำเลโซนเอกมัย แต่ไม่ถามเรื่องที่ตั้งโครงการ สอบถามเรื่องเงินจอง+สัญญา ผ่อนดาวน์กี่เปอร์เซนต์ กี่งวด ขายไปได้กี่เปอร์เซนต์ ***Survey***</t>
  </si>
  <si>
    <t>12/3/67 Survey</t>
  </si>
  <si>
    <t>10/09/2561</t>
  </si>
  <si>
    <t>สมบัติ</t>
  </si>
  <si>
    <t>0813135663</t>
  </si>
  <si>
    <t>12/3/67 ลูกค้าชายแจ้งว่า ไม่สนใจแล้ว เปลี่ยนแพลนไปซื้ออย่างอื่นแล้ว รับวางสาย</t>
  </si>
  <si>
    <t>11/09/2561</t>
  </si>
  <si>
    <t xml:space="preserve">พัชรพล		</t>
  </si>
  <si>
    <t>0854854341</t>
  </si>
  <si>
    <t>pacharapon.cha@gmail.com</t>
  </si>
  <si>
    <t xml:space="preserve">ลูกค้าชายสนใจ2ห้องนอนอยากได้ข้อมูลทางเมลล์ เพื่ออยู่เอง ลูกค้าแจ้งว่าถ้าสนใจจะติดต่อกลับมาเอง
</t>
  </si>
  <si>
    <t>01/10/2018 : 01/10/2561 ไม่สนใจแล้วยังไม่รีบดูไปเรื่อยๆ</t>
  </si>
  <si>
    <t>11/3/67 ฝากข้อความ 16.57น.</t>
  </si>
  <si>
    <t>ไม่สนใจแล้ว พี่ซื้อโครงการอื่นไปแล้ว</t>
  </si>
  <si>
    <t>14/09/2561</t>
  </si>
  <si>
    <t>0817353568</t>
  </si>
  <si>
    <t>yingggg45@gmail.com</t>
  </si>
  <si>
    <t xml:space="preserve">14.09.2018 ลูกค้าสอบถาม 1 ห้องนอน ไว้ลงทุนเป็นข้อมูลก่อน 
</t>
  </si>
  <si>
    <t xml:space="preserve">10/11/2018 : 14.09.2018 ลูกค้าสอบถาม 1 ห้องนอน ไว้ลงทุนเป็นข้อมูลก่อน 
</t>
  </si>
  <si>
    <t>13/3/67 ลูกค้าซื้อสิงห์คอมเพล็กไปแล้ว</t>
  </si>
  <si>
    <t>Lily</t>
  </si>
  <si>
    <t>Chang</t>
  </si>
  <si>
    <t>0824417888</t>
  </si>
  <si>
    <t>lilychang516@gmail.com</t>
  </si>
  <si>
    <t xml:space="preserve">14.09.2018 ลูกค้าหญิงชาวจีนพร้อมเพื่อนหญิงคนไทย  2 ท่าน  ขอดู 1 ห้องนอน ไว้ลงทุนปล่อยเช่า  2513 /1213  แนะนำปล่อยเช่ากับ Acute Realty    และ 2 ห้องนอน ไว้อยู่เอง  2515 / 1215 ลูกค้าซื้อ Noble เอกมัยไว้แล้ว ต้องการซื้อเพิ่มเติมไว้ลงทุนปล่อยเช่าในอนาคต </t>
  </si>
  <si>
    <t xml:space="preserve">10/11/2018 : 14.09.2018 ลูกค้าหญิงชาวจีนพร้อมเพื่อนหญิงคนไทย  2 ท่าน  ขอดู 1 ห้องนอน ไว้ลงทุนปล่อยเช่า  2513 /1213  แนะนำปล่อยเช่ากับ Acute Realty    และ 2 ห้องนอน ไว้อยู่เอง  2515 / 1215 ลูกค้าซื้อ Noble เอกมัยไว้แล้ว ต้องการซื้อเพิ่มเติมไว้ลงทุนปล่อยเช่าในอนาคต  12.12.2018 สามีไม่อนุมัติ ยังไม่ซื้อคอนโดแต่อย่างใด และยังไม่ชอบทำเลที่เข้ามาลึกเกินไป </t>
  </si>
  <si>
    <t>17/09/2561</t>
  </si>
  <si>
    <t>รุ่งรวี</t>
  </si>
  <si>
    <t>0868656222</t>
  </si>
  <si>
    <t>17/9/2018 : ลูกค้าผู้หญิง น้ำเสียงมีอายุนิดหน่อย ต้องการดูข้อมูลไว้ลงทุนด้วยและอาศัยอยู่เองด้วย เบื้องต้นดูข้อมูลทั้ง 1 ห้องนอน และ 2ห้องนอน สะดวกเข้ามาชมโครงการวันเสาร์-อาทิตย์</t>
  </si>
  <si>
    <t>19/09/2561</t>
  </si>
  <si>
    <t>ภัทรวรรณ</t>
  </si>
  <si>
    <t>จงอ่อน</t>
  </si>
  <si>
    <t>0971464994</t>
  </si>
  <si>
    <t>19/09/2018ลูกค้าหญิงน้ำเสียงอายุประมาณ30ปี ชื่อเล่นคุณจอย สนใจเพื่อลงทุน งบประมาณไม่เกิน5ล้าน จะเข้ามาบ่ายโมงวันเสาร์ อยากดูวัสดุ Search ข้อมูลลูกค้าดูพบว่าโพสต์ขายคอนโดบ้านเคียงฟ้า หัวหิน ของแสนสิริ //////28/07/2562 ลูกค้าโทรเข้ามา Survey ราคาอาจจะเข้ามาวันจันทร์หรือวันศุกร์หน้า เพราะเคยเชิญเข้ามาเยี่ยมชมโครงการหลายครั้งแล้ว แต่ไม่เคยเข้ามาเลย</t>
  </si>
  <si>
    <t>05/12/2018 : ไม่สนใจแล้ว ไม่สะดวกเข้ามาเยี่ยมชม</t>
  </si>
  <si>
    <t xml:space="preserve">18/03/67 ลูกค้าแจ้งว่าไม่สนใจแล้ว สอบถามว่าได้ใบอนุญาตก่อสร้างแล้วใช่ไหม แต่ก็ยังไม่สนใจแค่ถามเฉยๆ </t>
  </si>
  <si>
    <t>ไม่สะดวกคุยให้ส่งข้อมูลผ่านทางเมลล์</t>
  </si>
  <si>
    <t>21/09/2561</t>
  </si>
  <si>
    <t>เหน่ง</t>
  </si>
  <si>
    <t>0899268805</t>
  </si>
  <si>
    <t>neng2485@gmail.com</t>
  </si>
  <si>
    <t>21/9/2018 : ลูกค้าผู้ชาย น้ำเสียงวัยกลางคน พักอาศัยอยู่จังหวัดนนทบุรี ทราบสื่อโครงการจาก Citi Bank ต้องการข้อมูลไว้เพื่ออาศัยอยู่เองและลงทุน สนใจ 29 - 31.5 ตร.ม. ต้องการข้อมูลทางอีเมลล์ และ สะดวกเข้ามาร่วมงานวันที่ 29 ก.ย. นี้</t>
  </si>
  <si>
    <t>เลขหมายไม่เปิดให้บริการ</t>
  </si>
  <si>
    <t>22/09/2561</t>
  </si>
  <si>
    <t>วัฒ</t>
  </si>
  <si>
    <t>0970800284</t>
  </si>
  <si>
    <t xml:space="preserve">22/9/2018 : ลูกค้าทราบสื่อโครงการจาก Google  สนใจข้อมูลดูไว้เพื่ออยู่เอง ปัจจุบันทำงานอยู่แถวคลองตันเหนือ และต้องขับรถไป-กลับ จากกรุงเทพกลับนครปฐม เลยอยากดูไว้อยู่เอง  ช่วงปลายเดือนจะเข้ามาเยี่ยมชมโครงการอีกที </t>
  </si>
  <si>
    <t xml:space="preserve">10/02/2019 : 14:34น.ม ไม่ค่อยสะดวกคุย เพราะไม่สบาย  ตอนนี้ก็ดูไปเรื่อย ๆ ไม่ได้รีบร้อนตัดสินใจ (ในระบบWho Sales ขึ้นว่า วัฒน์ที่ดิน คอนโดเอกมัย)
</t>
  </si>
  <si>
    <t>20/8/2024เบอร์ไม่เปิดใช้บริการ</t>
  </si>
  <si>
    <t>26/09/2561</t>
  </si>
  <si>
    <t>ฝน</t>
  </si>
  <si>
    <t>0939916679</t>
  </si>
  <si>
    <t>26/09/2561ลูกค้าชื่อเล่นคุณฝน สนใจ2ห้องนอน ลูกชายจะกลับจากต่างประเทศเดือนหน้า จะพาลูกชายเข้ามาเยี่ยมชม เคยขับรถผ่าน ส่งข้อมูลทาง LINE แล้ว////// 27/09/2561 ไม่รับโทรศัพท์</t>
  </si>
  <si>
    <t>15/10/2018 : 15/10/2561 ไม่สนใจยังไม่รีบดูไปเรื่อยๆ</t>
  </si>
  <si>
    <t>10/3/67 ไม่รับสาย ครั้งที่1</t>
  </si>
  <si>
    <t>27/09/2561</t>
  </si>
  <si>
    <t>ฟ้า</t>
  </si>
  <si>
    <t>ahk</t>
  </si>
  <si>
    <t>0928929908</t>
  </si>
  <si>
    <t>fullmoon.mai@gmail.com</t>
  </si>
  <si>
    <t>ขอใบราคา  1 Bedroom / 2 Bedroom</t>
  </si>
  <si>
    <t>26.3.67 ระบบแจ้งไม่มีหมายเลขที่คุณเรียก</t>
  </si>
  <si>
    <t>Piti</t>
  </si>
  <si>
    <t>Sithiamnuai</t>
  </si>
  <si>
    <t>0818753399</t>
  </si>
  <si>
    <t>piti.sithiamnuai@gmail.com</t>
  </si>
  <si>
    <t>โทรเข้ามาสอบถามโปรโมชั่น ห้อง 31.5 ตร.ม. แจ้งว่าได้รับอีเมลล์จาก Sale แล้ว</t>
  </si>
  <si>
    <t xml:space="preserve">10/11/2018 : ลูกค้าสอบถามข้อมฝุลเชิงลึก ขอยกเลิกการติตดามลูกค้าท่านนี้ </t>
  </si>
  <si>
    <t>14.41 ไม่รับสาย</t>
  </si>
  <si>
    <t>20/8/2024 ยังไม่ได้สนใจตอนนี้แต่ขอข้อมูลโครงการไว้ก่อน  ส่งข้อมูลทางอีเมลล์</t>
  </si>
  <si>
    <t>28/09/2561</t>
  </si>
  <si>
    <t>Took</t>
  </si>
  <si>
    <t>0818456456</t>
  </si>
  <si>
    <t>tooktok@gmail.com</t>
  </si>
  <si>
    <t>ขอข้อมูลก่อน krittiya.pala@gmail.com</t>
  </si>
  <si>
    <t>ไม่สะดวกคุ ติดสาย สักชม.โทรใหม่ 16.10 / ลคไม่สนใจคอนโดแล้ว เปลี่ยนไปหาซื้อบ้านแทนค่ะ 17.10</t>
  </si>
  <si>
    <t>จารุวรรณ</t>
  </si>
  <si>
    <t>0899811895</t>
  </si>
  <si>
    <t>ลูกค้าได้รับข้อมูลจาก Citi Bank จะเข้ามาร่วมงานวันพรุ่งนี้ ต้องการรายละเอียดเพิ่มเติมทางอีเมลล์่ j_viboonsuk@hotmail.com เบื้องต้นส่งข้อมูลเพิ่มเติมให้ทางอีเมลล์แล้วเรียบร้อย
18:13 น. โทรกลับไปเพื่อแจ้งข้อมูล ลูกค้าไม่รับสาย
18:35 น. ลูกค้าโทรกลับมาแจ้งว่าจะเข้ามาชมโครงการพรุ่งนี้ ช่วงประมาณเที่ยง ๆ บ่าย ๆ และช่วงเย็นไม่สะดวกเพราะต้องรีบไปรับลูกที่โรงเรียน</t>
  </si>
  <si>
    <t>17/02/2019 : 17:47น.ไม่รับสาย ในระบบ WhoCall ขึ้น Alexandra Dupont</t>
  </si>
  <si>
    <t>11/3/67 ไม่สนใจแล้ว เนื่องจากลูกค้าต้องการห้องแบบ ดูเพค</t>
  </si>
  <si>
    <t>ไม่สนใจ ซื้อโครงการที่อื่นไปแล้ว</t>
  </si>
  <si>
    <t>29/09/2561</t>
  </si>
  <si>
    <t>ศิริพักตร์</t>
  </si>
  <si>
    <t>ลีลาพีระพันธ์</t>
  </si>
  <si>
    <t>0864147947</t>
  </si>
  <si>
    <t>siripak.leel@gmail.com</t>
  </si>
  <si>
    <t>ลูกค้าโทรมาสอบถามข้อมูล ขับรถผ่านโครงการ แต่มีธุระ จะมาวันอื่น</t>
  </si>
  <si>
    <t>04/10/2018 : 04/ต.ค./2561 ไม่สนใจแล้ว ไม่พร้อมซื้อคอนโด</t>
  </si>
  <si>
    <t>12/03/67 ลูกค้าหญิง สนใจ แต่ยังไม่สะดวกคุย ให้ติดต่อไปใหม่วันศุกร์ 15/3/67 เวลาเที่ยง ///// 15/03/67 (12.00) น. ไม่รับสาย ครั้งที่ 1</t>
  </si>
  <si>
    <t>///// 23/03/67 (16.01 น.) ไม่รับสาย ครั้งที่ 2</t>
  </si>
  <si>
    <t>30/09/2561</t>
  </si>
  <si>
    <t>อัญชลี</t>
  </si>
  <si>
    <t>อนันทกุล</t>
  </si>
  <si>
    <t>0946594454</t>
  </si>
  <si>
    <t>anchalee_009@hotmail.com</t>
  </si>
  <si>
    <t xml:space="preserve">ลูกค้าสนใจนัดเข้าชมโครงการ นัดประมาณ 30.09.2561  17.00 </t>
  </si>
  <si>
    <t>09/06/2019 : ลูกค้า แจ้งว่า ยังไม่ได้ตัดสินใจซื้อโครงการไหร แต่ ปัญหาคือ ลูกค้า แจ้งว่า ลึกไป สนใจโครงการ ที่ติดรถไฟฟ้า เท่านั้น หรือ ในระยะที่เดินได้ ตอนนี้ ลูกค้าเทียบกับคอนโด ติด หรือ ใกล้ BTS ทำเลสุขุมวิท เท่านั้น</t>
  </si>
  <si>
    <t>12/3/67 ไม่สนใจแล้ว เนื่องจากซื้อที่ ลาดพร้าว และ ตลาดพลู ไม่ได้แจ้งชื่อคอนโด</t>
  </si>
  <si>
    <t>ไม่สนใจแล้วค่ะ และวางทันที</t>
  </si>
  <si>
    <t>01/10/2561</t>
  </si>
  <si>
    <t>วิไลวรรณ</t>
  </si>
  <si>
    <t>หงษ์สุวรรณ</t>
  </si>
  <si>
    <t>0816464006</t>
  </si>
  <si>
    <t>01/10/2561  ลูกค้าสนใจ1 ห้องนอนงบประมาณ 3-5 ล้าน  อยากได้โครงการพร้อมอยู่ เพราะลูกสาวทำงานอยู่อโศก เบื้องต้นแนะนำให้ลูกค้าเข้ามาเยี่ยมชมก่อน เพื่อพิจารณาในเรื่องผลตอบแทนของการลงทุนในระยะสั้นและยาว เพราะเป็นทำเลที่มีศักยภาพ ลูกค้าแจ้งว่าขอพิจาณาก่อน ถ้าสนใจจะเข้ามาเยี่ยมชม/////</t>
  </si>
  <si>
    <t>16/10/2018 : 16/10/2561ไม่สนใจแล้ว เกินงบ</t>
  </si>
  <si>
    <t>10/3/67 ลคไม่สนใจแล้ว แจ้งว่าไม่สะดวก ไม่รับฟังข้อมูล และตัดสาย</t>
  </si>
  <si>
    <t>0846158788</t>
  </si>
  <si>
    <t>amorn.personal@gmail.com</t>
  </si>
  <si>
    <t>1/10/61 : ลูกค้าผู้หญิง ขับรถผ่านหน้าโครงการโทรเข้ามาสอบถามข้อมูล สนใจดูไว้เพื่ออยู่เอง ปัจจุบันพักอาศัยอยู่แถวอ่อนนุช</t>
  </si>
  <si>
    <t>11/11/2018 : 1/10/61 : ลูกค้าผู้หญิง ขับรถผ่านหน้าโครงการโทรเข้ามาสอบถามข้อมูล สนใจดูไว้เพื่ออยู่เอง ปัจจุบันพักอาศัยอยู่แถวอ่อนนุช</t>
  </si>
  <si>
    <t>ไม่ใช่คุณบุษสริน</t>
  </si>
  <si>
    <t>09/10/2561</t>
  </si>
  <si>
    <t>บุษศริน</t>
  </si>
  <si>
    <t>0818151799</t>
  </si>
  <si>
    <t>bussarin.a@siammotors.com</t>
  </si>
  <si>
    <t>ลูกค้าหญิง สอบถามรายละเอียดโครงการ ว่าเปิดขาย รึ ยัง เพื่อดูให้นาย ที่ทำงาน SIAM MOTORS  สนใจ ทำเล เอกมัย และ วิว สวย ชั้นสูง</t>
  </si>
  <si>
    <t>18.03.67 ยังไม่รับสาย 14.00 น.</t>
  </si>
  <si>
    <t>16/10/2561</t>
  </si>
  <si>
    <t>ปอง</t>
  </si>
  <si>
    <t>0879966130</t>
  </si>
  <si>
    <t>16/10/61 : ลูกค้าผู้ชาย น้ำเสียงวัยรุ่น โทรเข้ามาสอบถามรายละเอียดโครงการ สนใจ 1ห้องนอน นัดเข้าชมโครงการวันเสาร์-อาทิตย์</t>
  </si>
  <si>
    <t>01/11/2018 : ำชไม่สนใจแล้ว เกินงบประมาณ</t>
  </si>
  <si>
    <t>26/3/67 ระบบแจ้งไม่มีหมายเลขที่คุณเรียก</t>
  </si>
  <si>
    <t>14.22 ไม่รับสาย</t>
  </si>
  <si>
    <t>สมชัย</t>
  </si>
  <si>
    <t>0896991997</t>
  </si>
  <si>
    <t xml:space="preserve">ลูกค้าชื่อคุณสมชัย เอาเบอร์ 02-335-4999 โทรเข้ามาสอบถามรายละะเอียดโครงการ สนใจดูข้อมูลจะซื้อเพื่อเป็นทรัพย์สินเพิ่มเติม   สนใจ 2ห้องนอน ขนาด 64 ตร.ม. สะดวกเข้าชมโครงการวันเสาร์-อาทิตย์  </t>
  </si>
  <si>
    <t>10/11/2018 : 10/11/61 : ไม่สะดวกคุย</t>
  </si>
  <si>
    <t xml:space="preserve">12/03/67 ลูกค้าปฎิเสธมีหลายที่แล้ว </t>
  </si>
  <si>
    <t>30/10/2561</t>
  </si>
  <si>
    <t xml:space="preserve">อัญญวรรณ  (อุ๊)	</t>
  </si>
  <si>
    <t>รัตนมณี</t>
  </si>
  <si>
    <t>0850795275</t>
  </si>
  <si>
    <t>inlove_555@hotmail.com</t>
  </si>
  <si>
    <t>ลูกค้าหญิงสนใจซื้อเพื่อการลงทุนและอยู่เอง สอบถามเงื้อนไขการซื้อ Location และข ้อมูลโครงการเบื้องต้น</t>
  </si>
  <si>
    <t>17/11/2018 : ไม่สนใจแล้ว เกินงบ</t>
  </si>
  <si>
    <t>ไม่สนใจแล้ว ซื้อบ้านไปแล้ว</t>
  </si>
  <si>
    <t>08/11/2561</t>
  </si>
  <si>
    <t>พงศธร</t>
  </si>
  <si>
    <t>นุ่มตูม</t>
  </si>
  <si>
    <t>0890255688</t>
  </si>
  <si>
    <t>artistaeventpcol@gmail.com</t>
  </si>
  <si>
    <t>สนใจเข้ามาเยี่ยมชมเพื่ออยู่เอง 1 ห้องนอน  จะเข้าพร้อมแฟน สนใจดูไว้ประมาณต้นปีหน้า ส่งรายละเอียดทางเมลล์แล้ว</t>
  </si>
  <si>
    <t xml:space="preserve">17/11/2018 : ไม่สนใจแล้วเพราะ อยากได้ RESERVED HIDEAWAY </t>
  </si>
  <si>
    <t>18/3/67ซื้อบ้านทำเลราชพฤษไปแล้ว ไม่ต้องการซื้อเพิ่ม</t>
  </si>
  <si>
    <t>สนใจดูไว้ลงทุน แต่ก็ต้องดูเปรียบเทียบก่อน ให้ส่งรายละเอียด พวก plan อัพเดทให้ทางไลน์ ก่อน อยากเห็นก่อน</t>
  </si>
  <si>
    <t>13/11/2561</t>
  </si>
  <si>
    <t>ปัญณพงศ์</t>
  </si>
  <si>
    <t>จันทรกานต์รัตน์</t>
  </si>
  <si>
    <t>0819692952</t>
  </si>
  <si>
    <t>13/11/61 : ลูกค้าผู้ชาย ขับรถผ่านหน้าโครงการ สนใจสอบถามข้อมูลโครงการอาจจะอยากอยู่เองและลงทุน เพราะมีบ้านอยู่แล้วแถวทางเรียบทางด่วน  สนใจ 29ตร.ม. สนใจชั้นกลาง ๆ ไม่สูงมาก เบื้องต้นเสนอ A1601 A1901 A2501 ให้ลองพิจารณาก่อน ลค.ขอเช็คเวลาก่อนถ้าสะดวกจะเข้ามาชมโครงการอีกที</t>
  </si>
  <si>
    <t>15/11/2018 : สนใจ 31.5 ตร.ม. ตอนนี้กำลังตัดสินใจอยู่ว่าจะดูตำแหน่ว10 หรือ 11 มากกว่ากัน ส่วนห้องตัวอย่างไม่ได้ซีเรียสเพราะดูจากเว็บไซร์มาบ้างแล้ว  ขอตัดสินใจอีกนึดนึง</t>
  </si>
  <si>
    <t>14/03/67 ลูกค้าชายสนใจดูลงทุน 1BR-1BR+ ส่งข้อมูลทาง Line จะนัดสมโครงการอีกครั้งวันธรรมดา แต่ยังไม่สะดวกนัดหมาย</t>
  </si>
  <si>
    <t>28/03/67 ลูกค้าไม่อ่าน Line ไม่ตอบ Line และไม่รับสาย</t>
  </si>
  <si>
    <t>ไม่สะดวกคุุย และตอนนี้ก็ไม่ได้สนใจโครงการแล้วค่ะ</t>
  </si>
  <si>
    <t>14/11/2561</t>
  </si>
  <si>
    <t>ทิพาภรณ์</t>
  </si>
  <si>
    <t>จิตนฤนารถ</t>
  </si>
  <si>
    <t>0818177308</t>
  </si>
  <si>
    <t xml:space="preserve">14/11/2018 ลูกค้าแจ้งว่าสนใจโครงการปีติ 1 ห้องนอน ลูกค้าแจ้งว่าไม่ค่อยสะดวกคุยติดประชุมอยู่ แล้วจะติดต่อกลับ ผ่านหน้าโครงการเป็นประจำ Seach ข้อมูลดู ทำงานอยู่สุขุมวิท63 บริษัทฟิลโกแทรเวลแอนด์ทัวร์ </t>
  </si>
  <si>
    <t>28/11/2018 : ไม่สนใจแล้ว ยังไม่รีบดูไปเรื่อยๆ</t>
  </si>
  <si>
    <t>26/3/67 แจ้งไม่สนใจแล้ว</t>
  </si>
  <si>
    <t>อ่อไม่สนใจค่ะ ขอบคุณค่ะ และวางเลย</t>
  </si>
  <si>
    <t>19/11/2561</t>
  </si>
  <si>
    <t>มุข</t>
  </si>
  <si>
    <t>0647899156</t>
  </si>
  <si>
    <t xml:space="preserve">ลูกค้าสนใจ 1ห้องนอน 34.90 ตร.ม. ชั้นสูง เบื้องต้นส่งข้อมูลโครงการเพิ่มเติมให้ทางไลน์แล้ว </t>
  </si>
  <si>
    <t xml:space="preserve">09/03/2020 : แอดไลน์ส่งข้อมูลเพิ่มเติม 2 ห้องนอน </t>
  </si>
  <si>
    <t>18.03.67 แนะนำว่าโทรจากที่ไหนลูกค้าแจ้งว่าพี่ยุ่งอยู่แค่นี้นะคะ</t>
  </si>
  <si>
    <t>22/11/2561</t>
  </si>
  <si>
    <t>จิถาภา</t>
  </si>
  <si>
    <t>จิดาภา</t>
  </si>
  <si>
    <t>0993605521</t>
  </si>
  <si>
    <t>jjidapa.23@gmai.com</t>
  </si>
  <si>
    <t>ลูกค้าหญิงเพื่อการลงทุน สนใจ 1 นอน และ 2 นอน ชอบรูปแบบห้องหน้ากว้างและ เฟอร์นิเจอร์ ที่ได้รับ  เสนอ A3509 /1712 /1915 ขอนำข้อมูลกลับไปศึกษาก่อนการตัดสินใจ</t>
  </si>
  <si>
    <t>12/3/67 เบอร์ถูกระงับการใช้งาน</t>
  </si>
  <si>
    <t>14.52 ไม่รับสาย</t>
  </si>
  <si>
    <t>23/11/2561</t>
  </si>
  <si>
    <t>สิรินนาถ</t>
  </si>
  <si>
    <t>0926298295</t>
  </si>
  <si>
    <t>sirinnart@gmail.com</t>
  </si>
  <si>
    <t>ลูกค้าผู้หญิงน้ำเสียงวัยกลางคน ใช้เบอร์ 02-611-7230 โทรเข้ามาสอบถามข้อมูลโครงการ  ทราบสื่อโครงการจาก website-Google สนใจซื้อและดูข้อมูลให้ลูกสาวอยู่เน้นทำเลใกล้รถไฟฟ้าเพราะดูให้ลูกสาว ตอนนี้ลูกสาวเรียนอยู่อเมริกา สนใจดูไว้เพื่ออยู่เอง ต้องการ 2-3 ห้องนอน ปัจจุบันพักอาศัยแถวพารากอน  แต่ตอนนี้ยังไม่สะดวกเข้ามาชมโครงการ  ขอทราบข้อมูลเบื้องต้นก่อน</t>
  </si>
  <si>
    <t>16/06/2019 : ปิดเครื่อง</t>
  </si>
  <si>
    <t>12/03/67 ไม่สนใจซื้อคอนโดแล้ว</t>
  </si>
  <si>
    <t>24/11/2561</t>
  </si>
  <si>
    <t>สุภรณ์</t>
  </si>
  <si>
    <t>ธำรงราชภัฎ</t>
  </si>
  <si>
    <t>0856610366</t>
  </si>
  <si>
    <t>suporn_tham@yahoo.com</t>
  </si>
  <si>
    <t>24/11/2561 สนใจดูไว้เพื่ออยู่เอง 1 ห้องนอน ส่งเมลล์แจ้งรายละเอียด ขับรถผ่านหน้าโครงการประจำ</t>
  </si>
  <si>
    <t>12/12/2018 : ไม่สนใจแล้ว ลูกสาวไปซื้อบ้านแล้ว</t>
  </si>
  <si>
    <t>14/03/67 ลูกค้าหญิงแจ้งว่า ไม่สนใจแล้ว เปลี่ยนแผลนไปซื้อบ้านแล้ว รีบวางสาย</t>
  </si>
  <si>
    <t>14.43 ไม่รับสาย/โทรกลับมา ไม่สนใจ</t>
  </si>
  <si>
    <t>03/12/2561</t>
  </si>
  <si>
    <t>อรณิชา</t>
  </si>
  <si>
    <t>ธรรมรัตน์</t>
  </si>
  <si>
    <t>0818609878</t>
  </si>
  <si>
    <t>onnicha_iup@hotmail.com</t>
  </si>
  <si>
    <t xml:space="preserve">ลูกค้าผู้หญิงโทรเข้ามาสอบถามข้อมูล ปัจจุบันทำงานอยู่จังหวัดภูเก็ต แต่จะขึ้นมาพักที่กรุงเทพประมาณครั้งละ 3 วัน สนใจดูไว้เพื่ออยู่เอง สนใจ 31.50 ตารางเมตร  ตั้งการทราบว่าเปิดขายแล้วหรือยัง และจะเริ่มสร้างเมื่อไหร่และสร้างเสร็จเมื่อไหร่ เพราะมีแพลนว่าอยากเข้าอยู่อีก 2 ปีข้างหน้า </t>
  </si>
  <si>
    <t xml:space="preserve">04/12/2018 : </t>
  </si>
  <si>
    <t>12/03/67 ตอนนี้ขับรถอยู่ สะดวกคุยหลัง 17.30 น.</t>
  </si>
  <si>
    <t>เบญจมาภรณ์</t>
  </si>
  <si>
    <t>0815642656</t>
  </si>
  <si>
    <t>benjamaporn.n@gmail.com</t>
  </si>
  <si>
    <t>ลูกค้าผู้หญิง ทำงานแถวสาทร สนใจดูไว้เพื่อลงทุน 2ห้องนอน สอบถามราคาเฉลี่ย/ตารางเมตรเท่าไหร่ สะดวกจะเข้ามาชมโครงการ</t>
  </si>
  <si>
    <t>20/12/2018 : ลูกค้าผู้หญิง ทำงานแถวสาทร สนใจดูไว้เพื่อลงทุน 2ห้องนอน สอบถามราคาเฉลี่ย/ตารางเมตรเท่าไหร่ สะดวกจะเข้ามาชมโครงการ</t>
  </si>
  <si>
    <t>13/3/67 ไม่รับสาย 1</t>
  </si>
  <si>
    <t>ไม่รับสาย 16.30 // 19/6 ไม่สนใจแล้ว 11.00</t>
  </si>
  <si>
    <t>06/12/2561</t>
  </si>
  <si>
    <t>Choochart</t>
  </si>
  <si>
    <t>Amornphairot</t>
  </si>
  <si>
    <t>0848608889</t>
  </si>
  <si>
    <t>thaiandy1976@hotmail.com</t>
  </si>
  <si>
    <t xml:space="preserve">ลูกค้าชายสนใจ 1 ห้องนอน ขนาด 31.50 ตรม แนะนำห้อง 1211 ไว้พิจารณา </t>
  </si>
  <si>
    <t xml:space="preserve">16/06/2019 : ขอดูไปก่อนยังไม่ตัดสินใจตอนนี้พักแถวเซนทรัลลาดพร้าวเพราะน้องอยู่ทองหล่อ 16/062562
</t>
  </si>
  <si>
    <t>18.03.67 ยังไม่รับสาย 2 รอบ ลูกค้าโทรกลับมาแจ้งว่าไม่สนใจแล้ว</t>
  </si>
  <si>
    <t>14.44 ไม่รับสาย</t>
  </si>
  <si>
    <t>18/12/2561</t>
  </si>
  <si>
    <t>เจน</t>
  </si>
  <si>
    <t>0952461966</t>
  </si>
  <si>
    <t>numwhan1988@gmail.com</t>
  </si>
  <si>
    <t xml:space="preserve">ลูกค้าผู้หญิง น้ำเสียงวัยกลางคนโทรเข้ามาสอบถามข้อมูลโครงการ ทราบสื่อจากการขับรถผ่านทุกวันแต่ยังไม่มีเวลาแวะเข้ามาชมโครงการ สนใจ 1ห้องนอน 31.50ตารางเมตร เบื้องต้นลูกค้าจ้องการข้อมูลทางอีเมลล์ก่อน </t>
  </si>
  <si>
    <t xml:space="preserve">09/03/2020 : 9/3/2020 สายไม่ว่าง
</t>
  </si>
  <si>
    <t>26/3/67 ไม่รับสาย</t>
  </si>
  <si>
    <t>ซื้ื้อที่อื่นไปแล้ว</t>
  </si>
  <si>
    <t>26/12/2561</t>
  </si>
  <si>
    <t>รัชดาวรรณ</t>
  </si>
  <si>
    <t>เพ็ญสุข</t>
  </si>
  <si>
    <t>0871245959</t>
  </si>
  <si>
    <t>namdawan@hotmail.com</t>
  </si>
  <si>
    <t xml:space="preserve">ลูกค้าโทรมา SURVEY ชื่อเล่นน้ำแจ้งว่ามีงบประมาณเริ่มต้นตามหน้าโฆษณาที่สื่อออกมา ลูกค้าพูดจาวกไปวนมา ตอนแรกบอกว่า สนใจเพื่ออยู่เองก่อนแล้วค่อยลงทุน แต่ตอนหลังบอกว่าน้องชายให้มาดู ต้องขอข้อมูลไปให้น้องชาย ลูกค้าถามคำถามแรกคือที่นี่ขายไปกี่เปอร์เซนต์แล้ว ห้องมีกี่ขนาด ขนาดเท่าไหร่ มีราคาเท่าไหร่บ้าง สนใจจะเข้ามาดูโครงการ แต่ยังไม่สะดวกแจ้งวันไหน พอไป seach ใน google มีโพสต์ประกาศขายและให้เช่า เช่น โครงการ ยู แคมปัส รังสิต เมืองเอก ราคาเช่า/เดือน 8800 บาท และ ขาย  ไลฟ์ @ ลาดพร้าว 18 ขนาด 40 ตร.ม. ชั้น 26 ห้องสวย วิวเมือง 1 ห้องนอน 1 ห้องน้ำ Sale: 4,290,000 </t>
  </si>
  <si>
    <t>05/02/2019 : ลูกค้าแจ้งว่าไม่สนใจ ซื้อที่อื่นย่านเอกมัยไปแล้ว แต่ไม่สะดวกแจ้งว่าซื้อที่ไหนไป</t>
  </si>
  <si>
    <t xml:space="preserve">12/3/67 ไม่สนใจแล้วเนื่องจาก เปลี่ยนแพลนการใช้เงิน ถ้าสนใจจะติดต่อกลับมาเอง </t>
  </si>
  <si>
    <t>รับและตัดสายทิ้งเลย 16.31 / 7/7/2024ไม่รับสาย17.18</t>
  </si>
  <si>
    <t>21/01/2562</t>
  </si>
  <si>
    <t>ชัชฤทธิ์</t>
  </si>
  <si>
    <t>0950720506</t>
  </si>
  <si>
    <t>สนใจ 29 ตร.ม. จะเข้ามาชมโครงการวันเสาร์นี้ 26/1/2019</t>
  </si>
  <si>
    <t xml:space="preserve">17/11/2019 : ปิดเครื่อง </t>
  </si>
  <si>
    <t>18.03.67 เลขหมายปลายทางที่ท่านเรียกอยู่ในขณะนี้ยังไม่เปิดให้บริการ</t>
  </si>
  <si>
    <t>ไม่ได้แจ้งว่าจะอยู่เองหรือว่าลงทุน อยากทราบราคา ถ้าปลายเดือนราคาออกแล้วให้โทรมาแจ้งหน่อย</t>
  </si>
  <si>
    <t>ไม่ระบุนามสกุล</t>
  </si>
  <si>
    <t>0949859598</t>
  </si>
  <si>
    <t>ลูกค้าหญิงบ้านอยู่แถวนี้ สนใจ1ห้องนอน จะเข้ามาวันพุทธที่ 23 ม.ค. นี้ ช่วงบ่าย</t>
  </si>
  <si>
    <t>06/02/2019 : ไม่สนใจแล้ว เกินงบ</t>
  </si>
  <si>
    <t>26.3.67 ปิดเครื่อง</t>
  </si>
  <si>
    <t>22/01/2562</t>
  </si>
  <si>
    <t>สิทธิชัย</t>
  </si>
  <si>
    <t>ทรัพย์พูลสวัสดิ์</t>
  </si>
  <si>
    <t>0935268777</t>
  </si>
  <si>
    <t>ลูกค้าชายโทรสอบถามข้อมูลสนใจซื้อเพื่อการลงทุน /ให้ส่งรายละเอียดให้ดูทาง ไลน์  และนัดชมโครงการอีกครั้ง</t>
  </si>
  <si>
    <t>07/06/2019 : ลูกค้า Survey ข้อมูลโครงการ แต่ ไม่สนใจ เข้าชมโครงการ</t>
  </si>
  <si>
    <t>15/3/67 เบอร์ติดต่อไม่ได้</t>
  </si>
  <si>
    <t>01/02/2562</t>
  </si>
  <si>
    <t>พัชรภรณ์</t>
  </si>
  <si>
    <t>0634422181</t>
  </si>
  <si>
    <t>sir_edward66@yahoo.com</t>
  </si>
  <si>
    <t>ลูกค้าผู้หญิง โทรเข้ามาสอบถามรายละเอียดโครงการค่อนข้างเยอะ  ทราบข้อมูลจาก Internet เบื้องต้นขอรายละเอียดเพิ่มทางเมลล์ และจะนัดเข้ามาชมโครงการอีกที</t>
  </si>
  <si>
    <t>13/03/2019 : ลูกค้าไม่มีท่าทีสนใจ สอบถามว่าจะเข้ามาชมโครงการเมื่อไหร่ก็ยังตอบไม่ได้ บอกว่ายังไม่ว่าง ไม่สะดวก สอบถามว่าพักอยู่แถวไหน ลูกค้าก็สวนมาว่า ทำไมหรอคะ ก็อยู่ในเมืองเนี๊ยละคะ... ปิดการติดตาม</t>
  </si>
  <si>
    <t>26.3.67 ไม่รับสาย</t>
  </si>
  <si>
    <t>10/02/2562</t>
  </si>
  <si>
    <t>พลอยใส</t>
  </si>
  <si>
    <t>0834153545</t>
  </si>
  <si>
    <t>nampetch.ploii@gmail.com</t>
  </si>
  <si>
    <t xml:space="preserve">สนใจ1ห้องนอน อยากทราบข้อมูลโครงการก่อน ทางฝ่ายขายส่งข้อมูลให้ทางอีเมลล์แล้ว 
สะดวกจะเข้าชมโครงการอาทิตย์หน้า ไม่ระบุวัน </t>
  </si>
  <si>
    <t xml:space="preserve">28/05/2019 : 28/05/2019 ติดต่อลูกค้าไม่ได้ /// ลูกค้าโทรกลับมาแล้ว และแจ้งว่าขอพับแพลนไปก่อน ยังไม่มีความต้องการซื้อในช่วงนี้ </t>
  </si>
  <si>
    <t>18.3.67 ไม่สนใจแล้ว ย้ายไปอยู่ต่างจังหวัด</t>
  </si>
  <si>
    <t>17/03/2562</t>
  </si>
  <si>
    <t>ซุน</t>
  </si>
  <si>
    <t>0817353266</t>
  </si>
  <si>
    <t>ลูกค้าหญิงขับรถผ่านหน้าโครงการ สนใจ สอบถามข้อมูล ห้องและให้ส่งข้อมูล ทาง LINE /  ส่งข้อมูลแล้วรอลูกค้าเปิดอ่าน และนัดเยี่ยมชมโครงการอีกครั้งนึง ลูกค้าสอบถามส่วน ของราคาเริ้มต้น แจ้งราคา 29 ตรม. 4.45 ลบ.</t>
  </si>
  <si>
    <t>07/06/2019 : ส่งข้อมูฃทา
ไลน์ ลูกค้าเปิดด฿แต่ ไม่ ตอบหลับ และ ไม่สามารถติดต่อได้อีก</t>
  </si>
  <si>
    <t>ไม่มีคนชื่อพร และไม่ได้สนใจคอนโดด้วย</t>
  </si>
  <si>
    <t>24/03/2562</t>
  </si>
  <si>
    <t>พร</t>
  </si>
  <si>
    <t>0868394479</t>
  </si>
  <si>
    <t>สใจหาซื้อคอนโดให้ลูกสาวแต่แจ้งว่า สนใจที่พร้อมอยู่แล้วเท่านั้น</t>
  </si>
  <si>
    <t xml:space="preserve">07/06/2019 : </t>
  </si>
  <si>
    <t>21.03.67 ไม่มีชื่อที่ตรงกับหมายเลขนี้</t>
  </si>
  <si>
    <t>04/04/2562</t>
  </si>
  <si>
    <t>ฺBell</t>
  </si>
  <si>
    <t>Phatharathon</t>
  </si>
  <si>
    <t>0955048893</t>
  </si>
  <si>
    <t>ลูกค้าผู้หญิง ลักษณะทอม สอบถามข้อมูลผ่าน Facrbook ของเสนาเข้ามา สนใจดูไว้เพื่ออยู่เอง เน้น 1ห้องนอน ปัจจุบันพักอาศัยอบู่แถวบางซื้อ แต่ต้องการซื้อคอนโดแนวเส้นรถฟ้าสุขุมวิท ต้องการโครงการพร้อมอยู่ ตั้งงบประมาณไว้ไม่เกิน 5 ล้านบาท เบื้องต้นฝ่ายขายได้ส่งข้อมูลเพิ่มเติมและห้องตัวอย่างให้ชมทางไลน์แล้ว ID Line : bellnn  ลูกค้าดูแล้วยังไม่ได้ตอบอะไรค่ะ</t>
  </si>
  <si>
    <t>10/05/2019 : 12:56 น. ไม่สนใจแล้ว ซื่อโครงการแถวอารีย์ไปแล้ว ราคาประมาณ 3 ล้านบาท โดยให้เหตุผลว่า "รีบเข้าอยู่" ปิดการติดตาม</t>
  </si>
  <si>
    <t>21.03.67 ไม่รับสาย 13.00 น.</t>
  </si>
  <si>
    <t>เบอร์ติิดต่อไม่ได้</t>
  </si>
  <si>
    <t>05/04/2562</t>
  </si>
  <si>
    <t>ตฤณกร</t>
  </si>
  <si>
    <t>พิชญวรัญญู</t>
  </si>
  <si>
    <t>0949620429</t>
  </si>
  <si>
    <t>trinnakorn.pit@gmail.com</t>
  </si>
  <si>
    <t>ลูกค้าเป็นลูกค้าเก่าของเสนา เคยซื่อโครงการนิชโมโน แบริ่งไว้ 2 ห้องเพื่อลงทุน ตอนนี้ขาย Resales ไปหมดแล้ว เลยสนใจอยากหาโครงการที่ยังไม่ Pre Sale ของเสนาดู ตอนนี้ที่กำลังสนใจจะเป็น ปีติ-ปุณวิถี และ ปีติ-เอกมัย แต่แนวโน้มคือชอบคอนโดแนวรถไฟฟ้ามากกว่า เบื้องต้นขอข้อมูลทางไลน์เพื่อพิจารณาก่อน และจะนัดวันเพื่อเข้าชมห้องตัวอย่างที่สำนักงานขายอีกที (คนแนะนำ : พี่แอนนี่ *ลค.โทรหาพี่แอนนี่) (ปัจจุบันพักอาศัยอยู่คอนโดไอดีโอ โอทูตรงบางนา)</t>
  </si>
  <si>
    <t xml:space="preserve">09/05/2019 : ลูกค้ารอโครงการปีติ สุขุมวิท 101 เบื้องต้นแจ้งข้อมูลคร่าว ๆ ไปแล้ว ลูกค้ารอรายละเอียดเชิงลึกอีกที </t>
  </si>
  <si>
    <t>11/04/2562</t>
  </si>
  <si>
    <t>ดวงฤดี (คุณเอ๋)</t>
  </si>
  <si>
    <t>บรรณเกียรติ</t>
  </si>
  <si>
    <t>0816280488</t>
  </si>
  <si>
    <t xml:space="preserve">ลูกค้า Call in เข้ามาสนใจโซนเอกมัย ทิศเหนือ ห้อง 29 ตร.ม. ฝ่ายขายส่งรายละเอียดให้เบื้อต้นทางเมลล์แล้ว 
</t>
  </si>
  <si>
    <t xml:space="preserve">17/11/2019 : ยังไม่อยากซื้อหรือลงทุนในปีนี้ </t>
  </si>
  <si>
    <t>15/03/67 ลูกค้าหญิง แจ้งว่า ไม่ค่อยมั่นใจ ในโครงการ ครั้งที่แล้วดีที่ไม่ได้ซื้อ เพราะไม่สร้าง ให้ส่งรายละเอียดข้อมูลโครงการใหม่ให้ดูทางเมลก่อน ///// 23/03/67 (16.13 น.) ไม่รับสาย ///// 24/03/67 ลูกค้ารับสาย พอแจ้งชื่อโครงการที่ติดต่อลูกค้าตัดสาย</t>
  </si>
  <si>
    <t>ไมไใช่เบอร์คุณนุชรี เป็นเบอร์ของร้านทอง</t>
  </si>
  <si>
    <t>22/04/2562</t>
  </si>
  <si>
    <t>นุจรี</t>
  </si>
  <si>
    <t>0969244652</t>
  </si>
  <si>
    <t>ลูกค้าสนใจ ขนาด 1-2 ห้องนอน  สนใจนัดเข้าชมโครงการ ประมาณ วันอาทิตย์ ที่ 28/4/2562</t>
  </si>
  <si>
    <t>07/06/2019 : โทรติดต่อกลับไปลูกค้าแจ้งว่า เบอร์ผิด โทรติดตร้านทอง</t>
  </si>
  <si>
    <t>ไม่ใช่คุณเตย</t>
  </si>
  <si>
    <t>10/05/2562</t>
  </si>
  <si>
    <t>เตย</t>
  </si>
  <si>
    <t>0617414595</t>
  </si>
  <si>
    <t>คุณเตย โทรเข้ามาแจ้งว่า เจ้านายสนใจโครงการแถวเส้นสุขุมวิททั้งหมด เพราะอยากได้ดูไว้ลงทุน ทราบข้อมูลมาจาก Google เบื้องต้นเดี๋ยวจะให้แกร๊ยบเข้ามารับโปรชัวร์ หากเจ้านายสนใจ หรือ อยากได้อะไรเพิ่มเติมจะติดต่อมาสอบถามอีกที  narisara_thammasang@hotmail.com</t>
  </si>
  <si>
    <t xml:space="preserve">31/05/2019 : ส่งข้อมูลให้เจ้านายแล้ว แต่เจ้านายยังไม่ได้แจ้งอะไร ตอนนี้เปรียบเทียบทำเลย่านสุขุมวิท-เอกมัย </t>
  </si>
  <si>
    <t>15/03/67 เบอร์ถูกระงับการใช้งาน ปลายสายแจ้งว่า ไม่สนใจแล้ว คุณเตยไม่ได้ทำงานที่นี่แล้ว</t>
  </si>
  <si>
    <t>ไม่มีคนชื่อธีรวิทย์ค่ะ เบอร์นี้พึ่งเปิดใช้ค่ะ</t>
  </si>
  <si>
    <t>14/05/2562</t>
  </si>
  <si>
    <t>ธีรวิย์ (ธี)</t>
  </si>
  <si>
    <t>0840675634</t>
  </si>
  <si>
    <t>trv.jongkwan@gmail.com</t>
  </si>
  <si>
    <t xml:space="preserve">สนใจ 2 ห้องนอน ขนาด 64 ตร.ม.  โทรมาสอบถามราคาและขอเข้าเยี่ยมชมโครงการช่วงอาทิตย์หน้า </t>
  </si>
  <si>
    <t xml:space="preserve">28/05/2019 : 28/05/2019 สนใจแต่ยังไม่มีเวลาเข้ามาเยี่ยมชมโครงการ 
28/05/2019 ลูกค้าโทรมาแจ้งตามตรงว่าตอนนี้ไม่สนใจแล้ว เนื่องจากมีปัญหาการเงิน </t>
  </si>
  <si>
    <t>21.3.67 ไม่รับสาย</t>
  </si>
  <si>
    <t>27/05/2562</t>
  </si>
  <si>
    <t>พันธ์เทพ</t>
  </si>
  <si>
    <t>0616819797</t>
  </si>
  <si>
    <t>tape8444@hotmail.com</t>
  </si>
  <si>
    <t xml:space="preserve">โทรเข้ามาสอบถามเรื่องการเปลี่ยนสัญญาซื้อขาย จากไทย ไปต่างชาติ แจ้งว่าซื้อที่นี่ไปแล้ว ตำแหน่ง 04  </t>
  </si>
  <si>
    <t>นัดดา</t>
  </si>
  <si>
    <t>0649926924</t>
  </si>
  <si>
    <t xml:space="preserve">ลุกค้าโทรเข้ามาสอบถามโครงการเพิ่มเติม สนใจราคาโปรโมชั่น 4.45 ล้านบาท จะเข้ามาชมโครงการวันเสาร์นี้ </t>
  </si>
  <si>
    <t>22/06/2019 : ไม่สนใจแล้ว ยังไม่รีบดูไปเรื่อยๆ</t>
  </si>
  <si>
    <t>12/03/67 ไม่มีหมายเลขที่เรียก</t>
  </si>
  <si>
    <t>เบอร์ปิดให้บริการชั่วคราว</t>
  </si>
  <si>
    <t>29/05/2562</t>
  </si>
  <si>
    <t>Survey</t>
  </si>
  <si>
    <t>0941495544</t>
  </si>
  <si>
    <t>ผู้หญิงโทรเข้ามาสอบถามราคาโครงการว่า ห้อง 4.45 ล้านบาท เป็นห้องขนาดไหน / ราคาเฉลี่ยต่อ ตารางเมตร เท่าไหร่ / ขายไปแล้วกี่ % / ไม่สะดวกให้ติดต่อกรือส่งข้อมูลกลับ และ ไม่ให้ชื่อ เบอร์ ผู้ติดต่อ</t>
  </si>
  <si>
    <t>16/3/67 เซอร์เวย</t>
  </si>
  <si>
    <t>14.56 ไม่รับสาย</t>
  </si>
  <si>
    <t>30/05/2562</t>
  </si>
  <si>
    <t>เมธัส (เช)</t>
  </si>
  <si>
    <t>สุขเกษม</t>
  </si>
  <si>
    <t>0922799202</t>
  </si>
  <si>
    <t>maythasce@gmail.com</t>
  </si>
  <si>
    <t>สนใจ1ห้องนอน ถ้าว่างจะเเวะเข้าเยี่ยมชม อยากได้ข้อมูลโครงการ / ส่งข้อมูลให้ทางเมลล์แล้ว</t>
  </si>
  <si>
    <t>22/06/2019 : ไม่สนใจแล้ว เพราะตอนนี้ยุ่งกับงานมาก และพี่สาวก็ยังไม่รีบซื้อ อยากรอดูไปก่อน</t>
  </si>
  <si>
    <t>12/3/67 ไม่สนใจแล้ว เนื่องจากเปลี่ยนเป็นซื้อบ้านแทน</t>
  </si>
  <si>
    <t>ติิดต่อใหม่ 18.00 โทรแล้วขอคุยเสา-อาทิตย์</t>
  </si>
  <si>
    <t>06/06/2562</t>
  </si>
  <si>
    <t>พิชิตพล</t>
  </si>
  <si>
    <t>0924941592</t>
  </si>
  <si>
    <t>pichitphon.t@gmail.com</t>
  </si>
  <si>
    <t xml:space="preserve">ลูกค้าโทรเข้ามาที่เบอร์โครงการ ทราบข้อมูลมาจากป้ายหน้าโครงการและโฆษณาตัวเริ่มต้น 4.45 ล้านบาท จึงสนใจ ให้ส่งข้อมูลทางอีเมลล์ก่อนจะนัดวันสะดวกอีกครั้ง </t>
  </si>
  <si>
    <t xml:space="preserve">04/11/2019 : วันนี้ทางฝ่ายขายติดตามลูกค้าแล้ว แต่ไม่รับสาย </t>
  </si>
  <si>
    <t>12/03/67 ไม่สะดวกคุยตอนนี้ สะดวกหลัง 18.00 น.</t>
  </si>
  <si>
    <t>ไม่รับสาย 13.52</t>
  </si>
  <si>
    <t>18/06/2562</t>
  </si>
  <si>
    <t>00</t>
  </si>
  <si>
    <t>0960325547</t>
  </si>
  <si>
    <t xml:space="preserve">ลูกค้าขอนัดชมโครงการวันอาทิตย์ 24/06/2562 </t>
  </si>
  <si>
    <t>16/07/2019 : ลูกค้าแจ้งว่าจะติดต่อกลับมาเอง</t>
  </si>
  <si>
    <t>21.03.67 ไม่สนใจแล้ว</t>
  </si>
  <si>
    <t>04/07/2562</t>
  </si>
  <si>
    <t>อรรัมภา</t>
  </si>
  <si>
    <t>คงงาม</t>
  </si>
  <si>
    <t>0915594198</t>
  </si>
  <si>
    <t>onrampha.k@huawei.com</t>
  </si>
  <si>
    <t>ลูกค้าดูทั้งลงทุนและอยู่เองตอนนี้พักแถวพระราม 3 สอบถามข้อมูลโครงการและราคาเบื้องต้นสนใจห้องขนาด 64 ตารางเมตร และ ห้องเล็กข้อให้ส่งราคามาทางอีเมล์ก่อนและจะแจ้งวันเวลาเข้าชมโครงการอีกครั้ง</t>
  </si>
  <si>
    <t>16/07/2019 : ราคาเกินงบที่ตั้งไว้ ขอรอดูโครงการอื่นไปก่อน</t>
  </si>
  <si>
    <t>21.03.67 ซื้อที่ The Reserve 61</t>
  </si>
  <si>
    <t>20/8/2024 ปิดเครื่อง</t>
  </si>
  <si>
    <t>30/07/2562</t>
  </si>
  <si>
    <t>พัชรา (คุณนุ้ย)</t>
  </si>
  <si>
    <t>อรรถเดโช</t>
  </si>
  <si>
    <t>0951129555</t>
  </si>
  <si>
    <t>cozenzzz@hotmail.com</t>
  </si>
  <si>
    <t>ลูกค้าชื่อคุณนุ้ย โทรเข้ามาที่สำนักงานขาย สนใจดูห้องให้ญาติชาวต่างชาติ ญาติต้องการซื้อไว้เป็นสินทรัพย์เพิ่มเติมเผื่อเวลาเดินทางไปๆมาๆที่ไทยจะได้มีที่พัก ให้ทางฝ่ายขายส่งรายละเอียดให้ทางอีเมลล์ก่อน 
**ฝ่ายขายรีเสิชข้อมูลลูกค้าผ่าน GOOGLE แล้ว ไม่พบข้อมูลใดๆ**</t>
  </si>
  <si>
    <t>ไม่สามารถติดต่อเลขหมายปลายทางได้ในขณะนี้ 13.54 // 7/7/2024 ไม่สามารถติดต่อเลขหมายปลายทางได้ในขณะนี้</t>
  </si>
  <si>
    <t>02/09/2562</t>
  </si>
  <si>
    <t>ลลิตา</t>
  </si>
  <si>
    <t>0820638192</t>
  </si>
  <si>
    <t>tata.wattanapan@gmail.com</t>
  </si>
  <si>
    <t xml:space="preserve">ลูกค้าสนใจ2ห้องนอน บ้านอยู่อ่อนนุช ลูกค้าแจ้งว่าเป็นหมออยู่สมิติเวช สอบถามว่าขายไปกี่% แล้ว จะสร้างเสร็จเมื่อไหร่ </t>
  </si>
  <si>
    <t>11/09/2019 : เบอร์โทรศัพท์ที่ให้ไว้ไม่สามารถติดต่อได้</t>
  </si>
  <si>
    <t>05/09/2562</t>
  </si>
  <si>
    <t>พัฒน์</t>
  </si>
  <si>
    <t>0982570234</t>
  </si>
  <si>
    <t xml:space="preserve">ลูกค้าชายโทรเข้ามาสอบถาม Survey ข้อมูลโครงการ สอบถาม1ห้องนอน ขอราคาโปรโมชั่น ถามว่าขายไปได้แล้วกี่ % อาจจะเข้ามาศุกร์- เสาร์นี้ </t>
  </si>
  <si>
    <t xml:space="preserve">05/09/2019 : </t>
  </si>
  <si>
    <t>06/09/2562</t>
  </si>
  <si>
    <t>กาญนิธิ (คุณกาญ)</t>
  </si>
  <si>
    <t>ธีรนันทนิตย์</t>
  </si>
  <si>
    <t>0898942998</t>
  </si>
  <si>
    <t>ลูกค้าโทรเข้ามาที่โครงการสนใจซื้อไว้เพื่อลงทุนปล่อยเช่า กำหนดงบประมาณประมาณไว้ 4.5 ล้านบาท ทางฝ่ายขายเสนอห้อง ขนาด 29 ตร.ม. ชั้น 10และชั้น 12 ลูกค้าได้ขอราคาชั้น 12 ห้อง A1203 ราคาหลังหักส่วนลดแล้วจะเหลือ 4,365,700 บาท จากราคาเต็ม 4,515,700 บาท ซึ่งยังอยู่ในงบประมาณของลูกค้า ลูกค้าให้ส่งรายละเอียดโครงการมาให้ดูก่อนทางไลน์ จะแจ้งกลับมาทางฝ่ายขายอีกครั้งเพื่อนัดเยี่ยมชมโครงการ 
**ลูกค้าทำเกี่ยวกับธุรกิจส่วนตัว อาศัยอยู่ที่บ้านตนเองโซนพัฒนาการ ** 
***ได้เปรียบเทียบกับโครงการ The Fine แต่ยังไม่ได้เข้าไปชมโครงการที่นั้น แต่พอใจกับราคาของ PITI EKKAMAI มากกว่า ***</t>
  </si>
  <si>
    <t xml:space="preserve">08/11/2019 : ยังไม่รีบตัดสินใจ ขอดูก่อน </t>
  </si>
  <si>
    <t>16/3/67 ไม่สนใจซื้อคอนโดเเล้ว ไม่มีเเผน</t>
  </si>
  <si>
    <t>09/09/2562</t>
  </si>
  <si>
    <t>กฤติญา</t>
  </si>
  <si>
    <t>สมบัติกำจร</t>
  </si>
  <si>
    <t>0866687122</t>
  </si>
  <si>
    <t>krittiya.sombatkumjorn@gmail.com</t>
  </si>
  <si>
    <t xml:space="preserve">ลูกค้าทำงานเป็น Marketing หลายบริษัท ปัจจุบันทำงานเป็น Category Lead - TMS Marketing at Sanofi  บริษัทขายผลิตภัณฑ์ยา และ ประสบการณ์  และประกาศขาย คอนโด The Next Garden Mix ห้อง Studio ชั้น 8115 สุขุมวิท 52, บางจาก, พระโขนง ราคา 2,350,000 บาท สนใจ 2 ห้องนอน ขนาด 51 ตรม. ขอพิจารณาก่อนถ้าว่างจะเข้ามาเยี่ยมชม /// 08 ก.ย. 2562 ลูกค้าเพิ่งเข้าไปเยี่ยมชม  PITI 101 มา </t>
  </si>
  <si>
    <t>09/09/2019 : ลูกค้าแจ้งว่าขอดูข้อมูลก่อน</t>
  </si>
  <si>
    <t>21.3.67 ไม่มีหมายเลขที่เรียก</t>
  </si>
  <si>
    <t>15/09/2562</t>
  </si>
  <si>
    <t>พิพัฒน์พงษ์ ( ปอม )</t>
  </si>
  <si>
    <t>ธนเติมชัย</t>
  </si>
  <si>
    <t>0898888014</t>
  </si>
  <si>
    <t>pipatpot@scg.com</t>
  </si>
  <si>
    <t>ลูกค้าชื่อเล่นคุณปอมบังเอิญผ่านมาหน้า เห็นป้ายหน้าโครงการ จึงโทรเข้ามาสอบถาม สนใจ 1 Br เพื่อลงทุน ปัจจุบันทำงาน SCG ลูกค้าแจ้งว่าขอดูข้อมูลก่อนถ้าว่างจะเข้ามาเยี่ยมชม // ส่งข้อมูลให้ทางเมลล์แล้ว</t>
  </si>
  <si>
    <t>17/09/2019 : ลูกค้าปิดโทรศัพท์ คาดว่าแาจพาคุณพ่อคุณแม่ไปเที่ยวต่างประเทศ เพราะวันที่มาเยี่ยมชม คุณแม่แจ้งว่าต้องรีบขึ้นเครื่องบิน</t>
  </si>
  <si>
    <t>21.03.67 หมายเลขติดต่อไม่ได้</t>
  </si>
  <si>
    <t>ซื้อที่อื่้นแล้ว</t>
  </si>
  <si>
    <t>โย</t>
  </si>
  <si>
    <t>0979249463</t>
  </si>
  <si>
    <t>ลูกค้าแจ้งว่าไม่สนใจแล้วรีบอยู่ และ ราคาค่อนข้างสูงเกินไปสำหรับตัวเอง</t>
  </si>
  <si>
    <t>15/09/2019 : ลูกค้าแจ้งว่าไม่สนใจแล้วรีบอยู่ และ ราคาค่อนข้างสูงเกินไปสำหรับตัวเอง</t>
  </si>
  <si>
    <t>19/62024</t>
  </si>
  <si>
    <t>16/09/2562</t>
  </si>
  <si>
    <t>ชัยธวัชร์ (คุณเป๊าะ)</t>
  </si>
  <si>
    <t>สุทธารมย์</t>
  </si>
  <si>
    <t>0816122534</t>
  </si>
  <si>
    <t>ลูกค้าสนใจเข้าเยี่ยมชมโครงการเนื่องจากระบบของ ELITE SERVICE และการบริการแบบโรงแรม 5 ดาว บริหารโดย ONYX ลูกค้าต้องการดูไปให้เจ้านาย เนื่องจากทำเกี่ยวกับบริษัทนำเข้า-ส่งออก และจะซื้อห้องเพื่อไว้ลงทุนให้ลูกค้าที่ทางบริษัทรับรองมาพัก 
ทางฝ่ายขายส่งรายละเอียดให้ทางอีเมลล์แล้ว</t>
  </si>
  <si>
    <t>12/10/2019 : ลูกค้าแจ้งว่า เจ้านายสนใจที่โครงการเตาปูนกับท่าพระ แต่อาจจะเริ่มๆดูโครงการเหล่านี้ในช่วงต้นปีหน้ามากกว่า ตอนนี้เศรษฐกิจไม่ดีอยากพักไว้ก่อน เนื่องจากเจ้านายต้องการซื้อไว้ลงทุนจำนวนมาก 10 ++ ยูนิตเลย 
ลูกค้าแจ้งว่าไม่สนใจโครงการ ปีติเอกมัยแล้ว แต่ทางฝ่ายขายจะตามต่อเผื่อโครงการอื่นๆของเสนาจะตอบโจทย์ลูกค้าในอนาคต</t>
  </si>
  <si>
    <t>12/03/67 ลูกค้าไม่สนใจแล้ว</t>
  </si>
  <si>
    <t>15.00 ไม่รับสาย / โทรกลับมาแต่ไม่สนใจ</t>
  </si>
  <si>
    <t>19/09/2562</t>
  </si>
  <si>
    <t>เครน</t>
  </si>
  <si>
    <t>เจริญรัชเดช</t>
  </si>
  <si>
    <t>0919255555</t>
  </si>
  <si>
    <t>ลูกค้าผู้ชาย ชื่อคุณเครน เป็นเพื่อนกับคุณพิระพงษ์  สนใจคอนโดทำเลเอกมัย ทองหล่อ เพื้่อนเลยแนะนำมา  เบื้องต้นส่งข้อมูลแนะนำโครงการให้ทางไลน์แล้ว ลูกค้าขอดูข้อมูลก่อนและจะนัดเข้าชมโครงการอีกที // และมีออฟฟิสอยู่แถวบางนา สอบถามราคาของ นิชโมโน บางนาด้วย  จากที่คุยขอดูข้อมูลทั้ง 2 โครงการก่อน</t>
  </si>
  <si>
    <t>22/09/2019 : 14:44 น. ไม่รับสาย</t>
  </si>
  <si>
    <t>15/03/67 ลูกค้าชายแจ้งว่า ราคานี้ยังไม่สนใจ ติดราคาสูง มีคอนโดเก่าแถวเอกมัยราคาตารางเมตรหล่ะ100,000 บาทอยู่แล้ว</t>
  </si>
  <si>
    <t>งบยังไม่ได้วางไว้ ขอข้อมูลก่อน แต่ว่ายังไม่ได้ส่ง แจ้งว่าโทรมาแนะนำตัวไว้ก่อน เดี๋ยวถ้ามีข้อมูลจะส่งให้ แต่จะขอโทรคอนเฟิร์มอีเมล์ก่่อน</t>
  </si>
  <si>
    <t>21/8/2024 ไม่สนใจแล้ว</t>
  </si>
  <si>
    <t>23/09/2562</t>
  </si>
  <si>
    <t>Wisarut</t>
  </si>
  <si>
    <t>Doungchai</t>
  </si>
  <si>
    <t>0816332116</t>
  </si>
  <si>
    <t>wisarut_1997@hotmail.com</t>
  </si>
  <si>
    <t>สนใจ1ห้องนอน งบ7ล้าน / ส่งข้อมูลโครงการให้ทางเมลล์แล้ว</t>
  </si>
  <si>
    <t>23/09/2019 : สนใจ1ห้องนอน งบ7ล้าน / ส่งข้อมูลโครงการให้ทางเมลล์แล้ว</t>
  </si>
  <si>
    <t>21.3.67 ไม่สนใจ ดูทำเลบางนา แบริ่งแทน</t>
  </si>
  <si>
    <t>24/09/2562</t>
  </si>
  <si>
    <t>Pakpong (Jack)</t>
  </si>
  <si>
    <t>Chakthengtha</t>
  </si>
  <si>
    <t>0949545949</t>
  </si>
  <si>
    <t>Pukpong2008@hotmail.com</t>
  </si>
  <si>
    <t xml:space="preserve">ลูกค้าท่านที่โทรเข้ามาสอบถามเรื่องบริการของ Elite Service ทางฝ่ายขายได้ดูข้อมูลลูกค้าในเวปไซค์พบว่าลูกค้าท่านนี้ได้ทำงานในตำแหน่ง Sales and Marketing ด้านอสังหาริมทรัพย์ จึงอาจจะเป็นการสำรวจการตลาดของโครงการปีติ แต่ลูกค้าแจ้งว่าตอนนี้ดูเปรียบเทียบหลายโครงการในย่านเอกมัย 
ทราบข่าวโครงการจากเวปไซค์ต่างๆ และGoogle 
</t>
  </si>
  <si>
    <t xml:space="preserve">24/09/2019 : ลูกค้าท่านที่โทรเข้ามาสอบถามเรื่องบริการของ Elite Service ทางฝ่ายขายได้ดูข้อมูลลูกค้าในเวปไซค์พบว่าลูกค้าท่านนี้ได้ทำงานในตำแหน่ง Sales and Marketing ด้านอสังหาริมทรัพย์ จึงอาจจะเป็นการสำรวจการตลาดของโครงการปีติ แต่ลูกค้าแจ้งว่าตอนนี้ดูเปรียบเทียบหลายโครงการในย่านเอกมัย 
ทราบข่าวโครงการจากเวปไซค์ต่างๆ และGoogle 
</t>
  </si>
  <si>
    <t>21.03.67 ไม่มีความต้องการซื้อแล้ว</t>
  </si>
  <si>
    <t>15.04 ไม่รับสาย</t>
  </si>
  <si>
    <t>26/09/2562</t>
  </si>
  <si>
    <t>อนันต์</t>
  </si>
  <si>
    <t>0863170838</t>
  </si>
  <si>
    <t xml:space="preserve">ลูกค้าบังเอิญขับรถผ่านมาแล้วเห็นจึงโทรเข้ามาสอบถามราคาเริ่มต้น  1Br อาจจะดูไว้ลงทุน  เนื่องจากมาทานข้าวแถวรี้ ขอดูข้อมูลก่อน ถ้าสนใจจะแวะเข้ามาเอง </t>
  </si>
  <si>
    <t xml:space="preserve">26/09/2019 : ลูกค้าบังเอิญขับรถผ่านมาแล้วเห็นจึงโทรเข้ามาสอบถามราคาเริ่มต้น  1Br อาจจะดูไว้ลงทุน  เนื่องจากมาทานข้าวแถวรี้ ขอดูข้อมูลก่อน ถ้าสนใจจะแวะเข้ามาเอง </t>
  </si>
  <si>
    <t>03/10/2562</t>
  </si>
  <si>
    <t>เก่ง</t>
  </si>
  <si>
    <t>ชัยภูมิ</t>
  </si>
  <si>
    <t>0650937082</t>
  </si>
  <si>
    <t>03.10.2562 คุณเก่ง ชัยภูมิ ลงทะเบียนจากเพจเสนา ลูกค้าตั้งงบไว้ 1 ล้านกว่าบาทเท่านั้น</t>
  </si>
  <si>
    <t>03/10/2019 : 03.10.2562 คุณเก่ง ชัยภูมิ ลงทะเบียนจากเพจเสนา ลูกค้าตั้งงบไว้ 1 ล้านกว่าบาทเท่านั้น</t>
  </si>
  <si>
    <t>13/3/67 ลูกค้าแจ้งว่าไม่สนใจ เนื่องจาก ซื้อที่สำโรงไปแล้ว</t>
  </si>
  <si>
    <t>ไม่รับสาย 14.33 // 20/6ไม่สนคอนโดนแล้วครับ</t>
  </si>
  <si>
    <t>19/10/2562</t>
  </si>
  <si>
    <t>0819383535</t>
  </si>
  <si>
    <t xml:space="preserve">ลูกค้าท่านนี้โทรเข้ามาที่เบอร์ส่วนตัวของคุณ พิมพ์นภัส ทองแก้ง เมเนเจอร์ฝ่ายขายประจำโครงการปีติ เอกมัย  ลูกค้าทราบข่าวโครงการมาจากการแนะนำจากเพื่อน (ที่ยังไม่เคยซื้อ) สนใจแบบ 2 ห้องนอน ชั้น 20 ขึ้นไป 
เสนอห้อง 64 ตร.ม. ชั้น 25 ลูกค้าขอนำราคาไปพิจารณาก่อน และจะนัดหมายวันเข้าเยี่ยมชมโครงการอีกครั้ง ลูกค้าท่านนี้ปัจจุบันอาศัยอยู่โซนบางจาก 
</t>
  </si>
  <si>
    <t xml:space="preserve">19/10/2019 : ลูกค้าท่านนี้โทรเข้ามาที่เบอร์ส่วนตัวของคุณ พิมพ์นภัส ทองแก้ง เมเนเจอร์ฝ่ายขายประจำโครงการปีติ เอกมัย  ลูกค้าทราบข่าวโครงการมาจากการแนะนำจากเพื่อน (ที่ยังไม่เคยซื้อ) สนใจแบบ 2 ห้องนอน ชั้น 20 ขึ้นไป 
เสนอห้อง 64 ตร.ม. ชั้น 25 ลูกค้าขอนำราคาไปพิจารณาก่อน และจะนัดหมายวันเข้าเยี่ยมชมโครงการอีกครั้ง ลูกค้าท่านนี้ปัจจุบันอาศัยอยู่โซนบางจาก 
</t>
  </si>
  <si>
    <t>16/3/67 ไม่สนใจเเล้ว ซื้อที่อื่นเเล้ว ตัดสาย</t>
  </si>
  <si>
    <t>06/11/2562</t>
  </si>
  <si>
    <t xml:space="preserve">กิต / อภิญญา </t>
  </si>
  <si>
    <t>0852480919</t>
  </si>
  <si>
    <t>apinyaky25@hotmail.com</t>
  </si>
  <si>
    <t xml:space="preserve">ลูกค้าโทรเข้ามาสอบถามราคาของ 1 ห้องนอนทุกขนาดและ2ห้องนอน ขนาด 51 ตร.ม. 
ลูกค้าขอปรึกษาพ่อแม่ก่อน </t>
  </si>
  <si>
    <t xml:space="preserve">16/11/2019 : ปิดเครื่อง </t>
  </si>
  <si>
    <t>13/3/67 ปิดเครื่องฝากข้อความ</t>
  </si>
  <si>
    <t>ปิิดเครื่อง 11.38</t>
  </si>
  <si>
    <t>20/8/2024 ไม่มีหมายเลขที่ท่านเรียก</t>
  </si>
  <si>
    <t>27/11/2562</t>
  </si>
  <si>
    <t>พัต</t>
  </si>
  <si>
    <t>0959255527</t>
  </si>
  <si>
    <t>ลูกค้าชายโทร survey โครงการขับรถผ่านแล้วเห็นป้ายโครงการ ถามว่าขายได้กี่ %แล้ว และขอข้อมูลโครงการทั้งเอกมัยและ 101 
พี่ปุ๊รับสาย เมื่อวันที่ 25/11/2562 </t>
  </si>
  <si>
    <t>15/03/67  Survey</t>
  </si>
  <si>
    <t>ไม่รับสาย 14.35</t>
  </si>
  <si>
    <t>Sky</t>
  </si>
  <si>
    <t>0882414492</t>
  </si>
  <si>
    <t xml:space="preserve">ลูกค้าหญิง โทรเข้ามาแจ้งว่าจะขอเข้าเยี่ยมชมโครงการตอน 16.00 น. </t>
  </si>
  <si>
    <t xml:space="preserve">27/11/2019 : ลูกค้าหญิง โทรเข้ามาแจ้งว่าจะขอเข้าเยี่ยมชมโครงการตอน 16.00 น. </t>
  </si>
  <si>
    <t>13/3/67ลูกค้าไม่สนใจ เนื่องจากซื้อที่ Siamese Gioia แล้ว </t>
  </si>
  <si>
    <t>เลขหมายปลายทางที่ท่านเรียกขณะนี้ไม่สามารถติดต่อได้</t>
  </si>
  <si>
    <t>28/11/2562</t>
  </si>
  <si>
    <t>Cholticha (Bow)</t>
  </si>
  <si>
    <t>Plainnoi</t>
  </si>
  <si>
    <t>0617467779</t>
  </si>
  <si>
    <t>choltichapliannoi@gmail.com</t>
  </si>
  <si>
    <t xml:space="preserve">ลูกค้าหญิงชื่อเล่นคุณโบว์ จะเข้ามาเยี่ยมชมโครงการ วันพรุ่งนี้ช่วงเย็น ส่งอีเมลล์ แจ้งข้อมูลโครงการแล้ว สนใจดูไว้เพื่ออยู่เอง หรือ ลงทุน </t>
  </si>
  <si>
    <t>01/12/2019 : โทรไปหลายครั้ง ไม่ติดต่อกลับเลย</t>
  </si>
  <si>
    <t>21.3.67 เบอร์ยังไม่เปิดบริการ</t>
  </si>
  <si>
    <t>15/12/2562</t>
  </si>
  <si>
    <t>อาร์ท</t>
  </si>
  <si>
    <t>0817354100</t>
  </si>
  <si>
    <t>art_01@hotmail.com</t>
  </si>
  <si>
    <t>ลูกค้าผู้ชายชื่ออาร์ทน้ำเสียงอยู่ในวัยกลางคน มีแฟนเป็นแอร์โฮสเตส กำลังมองหาที่อยู่เป็นคอนโดมิเนียม ทำงานเเถวๆทองหล่อ ลูกค้าตั้งงบไว้ไม่เกิน 5 ล้านต้นๆยังไงขอปรึกษาแฟนก่อน ลูกค้ามองหาที่อยู่เเบบพร้อมอยู่ได้เลยไว้เหมือนกัน เลยเเนะนำลูกค้าที่ นิช โมโน 50 ด้วย ลูกค้าเเจ้งว่าขอดูทำเลก่อนว่างๆค่อยนัดไปชมโครงการ</t>
  </si>
  <si>
    <t xml:space="preserve">15/12/2019 : </t>
  </si>
  <si>
    <t xml:space="preserve">ขอแอดไลน์อัพเดทข้อมูลโครงการก่อน แต่เบื้องต้นจริงๆไม่ได้สนใจโซนเอกมัยเท่าไหร่แล้ว เพราะว่าไปทำงานโซนสีลม เลยอยากดูโซนนั้นมากกว่า แต่เคยเข้ามาชมโครงการแล้ว ติดเรื่อองยูนิตภาพรวมโครงการ </t>
  </si>
  <si>
    <t>05/01/2563</t>
  </si>
  <si>
    <t>อารยา</t>
  </si>
  <si>
    <t>วิฬุลบัณฑิตกุล</t>
  </si>
  <si>
    <t>0994426498</t>
  </si>
  <si>
    <t>ลูกค้าโทรมาสอบถามเส้นทางเข้าโครงการ แจ้งว่าพรุ่งนี้จะเเวะเข้ามาชมโครงการ เห็นป้ายโฆษณาตรงเอกมัย</t>
  </si>
  <si>
    <t xml:space="preserve">05/01/2020 : </t>
  </si>
  <si>
    <t>15.07 ไม่รับสาย</t>
  </si>
  <si>
    <t>07/01/2563</t>
  </si>
  <si>
    <t>ปริณดา</t>
  </si>
  <si>
    <t>วุฒิพิทยามงคล</t>
  </si>
  <si>
    <t>0909861316</t>
  </si>
  <si>
    <t>prinda4@hotmail.com</t>
  </si>
  <si>
    <t>ลูกค้าผู้หญิงโทรเข้ามาสอบถามโครงการเรื่องรายละเอียด ว่าขายไปแล้วกี่เปอร์เซ็นต์ เเจ้งว่าวันจันทร์ที่ 13 ช่วงเที่ยงๆจะเข้ามาชมโครงการ</t>
  </si>
  <si>
    <t xml:space="preserve">07/01/2020 : </t>
  </si>
  <si>
    <t>15/03/67 ลูกค้าหญิงแจ้งว่า ไม่สนใจคอนโด ไม่สะดวกคุย  รีบวางสาย</t>
  </si>
  <si>
    <t>11.40 ปิดเครื่อง</t>
  </si>
  <si>
    <t>08/01/2563</t>
  </si>
  <si>
    <t>0854848198</t>
  </si>
  <si>
    <t>ลูกค้าชื่อคุณหญิงโทรเข้ามาผ่าน Call Center ของเสนาสอบถามข้อมูลโครงการ ราคา โปรโมชั่น ทราบสื่อจาก Facebook ยังไงเดี๋ยววันเสาร์นี้จะพาเพื่อนคนจีนเข้ามาดูห้องช่วงบ่ายๆ</t>
  </si>
  <si>
    <t xml:space="preserve">08/01/2020 : </t>
  </si>
  <si>
    <t>13/3/67 เบอร์ถูกระงับการใช้งาน</t>
  </si>
  <si>
    <t>ยังพูดไม่ทันจบ อ่อพี่ไม่สนใจค่า วางเลยค่ะ</t>
  </si>
  <si>
    <t>03/02/2563</t>
  </si>
  <si>
    <t>นุก</t>
  </si>
  <si>
    <t>0818114818</t>
  </si>
  <si>
    <t xml:space="preserve">ลูกค้าสอบถามห้องราคาเริ่มต้น ชั้นเริ่มต้น ประมาณเท่าไหร่  มีโปรโมชั่นอะไรบ้าง สร้างเสร็จเมื่อไหร่ ถามห้อง 1 ห้องนอน 29-31 ตร.ม และแจ้งอาจจะเข้ามาชมโครงการแต่ไม่ระบุวัน </t>
  </si>
  <si>
    <t xml:space="preserve">03/02/2020 : ลูกค้าสอบถามห้องราคาเริ่มต้น ชั้นเริ่มต้น ประมาณเท่าไหร่  มีโปรโมชั่นอะไรบ้าง สร้างเสร็จเมื่อไหร่ ถามห้อง 1 ห้องนอน 29-31 ตร.ม และแจ้งอาจจะเข้ามาชมโครงการแต่ไม่ระบุวัน </t>
  </si>
  <si>
    <t>21.03.67 แนะนำโครงการยังไม่เสร็จแจ้งว่าติดประชุม</t>
  </si>
  <si>
    <t>04/02/2563</t>
  </si>
  <si>
    <t>ธนพร</t>
  </si>
  <si>
    <t>0897850824</t>
  </si>
  <si>
    <t xml:space="preserve">ลูกค้าโทรเข้ามาสอบถามเรื่องส่วนกลาง 6500 ตร.ม ว่ามีอะไรบ้าง บอกว่าเคยเข้ามาแล้วแต่เห็นสื่อทาง Facebook ก้เลยโทรเข้ามา ไม่ได้ถามถึงเรื่องแบบห้อง เซลล์สอบถามว่าจะมีโอกาสเข้ามาอีกเมื่่อไหร่ แต่ลูกค้าบอกยังไม่ว่างจะไปต่างประเทศ เร็วๆ นี้ </t>
  </si>
  <si>
    <t xml:space="preserve">04/02/2020 : ลูกค้าโทรเข้ามาสอบถามเรื่องส่วนกลาง 6500 ตร.ม ว่ามีอะไรบ้าง บอกว่าเคยเข้ามาแล้วแต่เห็นสื่อทาง Facebook ก้เลยโทรเข้ามา ไม่ได้ถามถึงเรื่องแบบห้อง เซลล์สอบถามว่าจะมีโอกาสเข้ามาอีกเมื่่อไหร่ แต่ลูกค้าบอกยังไม่ว่างจะไปต่างประเทศ เร็วๆ นี้ </t>
  </si>
  <si>
    <t>19/02/2563</t>
  </si>
  <si>
    <t>จูน</t>
  </si>
  <si>
    <t>0910071927</t>
  </si>
  <si>
    <t xml:space="preserve">ลูกค้าแจ้งว่าอยากได้ห้องใหญ่ แบบ 2 ห้องนอน ตอนนี้พักอยู่พระราม 5 สอบถามยอดคงเหลือตอนนี้ และ กลุ่มลูกค้าที่เข้ามาจองเหมือนเซอร์เวย์แจ้งว่ายังไม่สะดวกเข้ามาชมโครงการ จะติดต่อกลับมาอีกครั้ง
</t>
  </si>
  <si>
    <t xml:space="preserve">19/02/2020 : ลูกค้าแจ้งว่าอยากได้ห้องใหญ่ แบบ 2 ห้องนอน ตอนนี้พักอยู่พระราม 5 สอบถามยอดคงเหลือตอนนี้ และ กลุ่มลูกค้าที่เข้ามาจองเหมือนเซอร์เวย์แจ้งว่ายังไม่สะดวกเข้ามาชมโครงการ จะติดต่อกลับมาอีกครั้ง
</t>
  </si>
  <si>
    <t>ไม่รับสาย 14.52</t>
  </si>
  <si>
    <t>25/02/2563</t>
  </si>
  <si>
    <t>บูล</t>
  </si>
  <si>
    <t>0942897961</t>
  </si>
  <si>
    <t>ขับรถผ่าน และเข้าไปดูใน เว็บไซด์ สนใจห้อง ราคา 4.4 ต้อๆ จนถึง 5 ล้านบาท ให้ส่งข้อมูลทางไลน์ แล้วหากสนใจจะเข้ามาดูโครงการอีกที</t>
  </si>
  <si>
    <t>25/02/2020 : ขับรถผ่าน และเข้าไปดูใน เว็บไซด์ สนใจห้อง ราคา 4.4 ต้อๆ จนถึง 5 ล้านบาท ให้ส่งข้อมูลทางไลน์ แล้วหากสนใจจะเข้ามาดูโครงการอีกที</t>
  </si>
  <si>
    <t>13/3/67 สอบถามลูกค้าว่า สะดวกรับฟังโครงการนะครับ  ลูกค้าเสียงแข็งและแจ้งว่าไม่สะดวกอยู่โรงพยาบาล ตัดสาย</t>
  </si>
  <si>
    <t>28/02/2563</t>
  </si>
  <si>
    <t>ทัช</t>
  </si>
  <si>
    <t>0970589080</t>
  </si>
  <si>
    <t xml:space="preserve">ลูกค้าแจ้งว่าอยู่แถวบางซื่อยากได้อยู่เอง ไม่ได้รีบเข้าอยู่สนใจแบบ 1 ห้องนอน สอบถามราคาและโปรโมชั่นขอให้ส่งรายละเอียดทางไลน์
</t>
  </si>
  <si>
    <t xml:space="preserve">28/02/2020 : ลูกค้าแจ้งว่าอยู่แถวบางซื่อยากได้อยู่เอง ไม่ได้รีบเข้าอยู่สนใจแบบ 1 ห้องนอน สอบถามราคาและโปรโมชั่นขอให้ส่งรายละเอียดทางไลน์
</t>
  </si>
  <si>
    <t>11.43 ปิดเครื่อง</t>
  </si>
  <si>
    <t>29/02/2563</t>
  </si>
  <si>
    <t>พิมพ์ชนก</t>
  </si>
  <si>
    <t>0900013853</t>
  </si>
  <si>
    <t>ลูกค้าติดต่อเข้ามาแจ้งว่าต้องการคอนโดไว้อยู่เองสนใจ แบบ 1 ห้องนอนขนาด 29 - 35 ตรม ขอให้ส่งรายละเอียดเข้าทางอีเมล์ก่อน ตอนนี้พักอยู่อโศก ดินแดง กับแฟน มีแพลนจะซื้อคอนโด</t>
  </si>
  <si>
    <t>29/02/2020 : ลูกค้าติดต่อเข้ามาแจ้งว่าต้องการคอนโดไว้อยู่เองสนใจ แบบ 1 ห้องนอนขนาด 29 - 35 ตรม ขอให้ส่งรายละเอียดเข้าทางอีเมล์ก่อน ตอนนี้พักอยู่อโศก ดินแดง กับแฟน มีแพลนจะซื้อคอนโด</t>
  </si>
  <si>
    <t>12/03/67 เบอร์โทรติดต่อไม่ได้แล้ว</t>
  </si>
  <si>
    <t>03/03/2563</t>
  </si>
  <si>
    <t>ปฐมพร</t>
  </si>
  <si>
    <t>0824270927</t>
  </si>
  <si>
    <t xml:space="preserve">ลูกค้าสนใจแบบ 1 ห้องนอนแจ้งว่าเพื่อนแนะนำตอนนี้ทำงานลาดกระบังอยู่ประชาชื่นแจ้งว่าไม่ได้รีบเข้าอยู่แต่ราคาสูงไปพึ่งจะเริ่มดูคอนโด ไม่สะดวกให้ไลน์กับเบอร์ติดต่อ 
</t>
  </si>
  <si>
    <t xml:space="preserve">03/03/2020 : ลูกค้าสนใจแบบ 1 ห้องนอนแจ้งว่าเพื่อนแนะนำตอนนี้ทำงานลาดกระบังอยู่ประชาชื่นแจ้งว่าไม่ได้รีบเข้าอยู่แต่ราคาสูงไปพึ่งจะเริ่มดูคอนโด ไม่สะดวกให้ไลน์กับเบอร์ติดต่อ 
</t>
  </si>
  <si>
    <t>16/3/67 เบอร์ผิด ไม่มีคนชื่อนี้</t>
  </si>
  <si>
    <t>09/03/2563</t>
  </si>
  <si>
    <t>ทิตาพร</t>
  </si>
  <si>
    <t>0886879371</t>
  </si>
  <si>
    <t>xxx@gamil.com</t>
  </si>
  <si>
    <t xml:space="preserve">ลูกค้าผู้หญิงบอกว่าเคยเข้ามาชมโครงการแล้ว โทรกลับมาขอข้อมูล 1ห้องนอน 29 31 ตรม. และ2 ห้องนอน 64 ตรม. ไปพิจารณาเพิ่มเติมก่อน ไม่สะดวกให้ไอดีไลน์ติดต่อ ถ้าสนใจเข้ามาดูโครงการจะติดต่อกลับมาอีกครั้ง </t>
  </si>
  <si>
    <t xml:space="preserve">09/03/2020 : ลูกค้าผู้หญิงบอกว่าเคยเข้ามาชมโครงการแล้ว โทรกลับมาขอข้อมูล 1ห้องนอน 29 31 ตรม. และ2 ห้องนอน 64 ตรม. ไปพิจารณาเพิ่มเติมก่อน ไม่สะดวกให้ไอดีไลน์ติดต่อ ถ้าสนใจเข้ามาดูโครงการจะติดต่อกลับมาอีกครั้ง </t>
  </si>
  <si>
    <t xml:space="preserve">พักอาศัย งบ4ล้าน 1bed ไม่สะดวกให้แอดไลน์ </t>
  </si>
  <si>
    <t>19/03/2563</t>
  </si>
  <si>
    <t>อภิญญา</t>
  </si>
  <si>
    <t>0875022447</t>
  </si>
  <si>
    <t xml:space="preserve">ลูกค้าโทรเข้ามาสอบถามโปรโมชั่นต่างๆและสอบถามเรื่องยอดขาย แจ้งว่าไม่รีบเข้าอยู่อยากได้อยู่เองตอนนี้พักแถวอ่อนุช งบ 5 ล้าน และขอให้ส่งรายละเอียดในอีกเมล์ </t>
  </si>
  <si>
    <t xml:space="preserve">19/03/2020 : ลูกค้าโทรเข้ามาสอบถามโปรโมชั่นต่างๆและสอบถามเรื่องยอดขาย แจ้งว่าไม่รีบเข้าอยู่อยากได้อยู่เองตอนนี้พักแถวอ่อนุช งบ 5 ล้าน และขอให้ส่งรายละเอียดในอีกเมล์ </t>
  </si>
  <si>
    <t>15/03/67 (14.41 น.) ไม่รับสาย ครั้งที่1</t>
  </si>
  <si>
    <t>ไม่มีคนชื่อเสาวรส ค่ะ</t>
  </si>
  <si>
    <t>03/04/2563</t>
  </si>
  <si>
    <t xml:space="preserve"> เสาวรส (ผึ้ง) </t>
  </si>
  <si>
    <t>0918044997</t>
  </si>
  <si>
    <t xml:space="preserve"> สอนถามเรื่อง   1) เรื่องการขายทางระบบ Online 2) เรื่องโปรโมชั่น  3) กรณีกู้ไม่ผ่านทำอย่างไร มีข้อแนะนำอย่างไร  4) การจ่ายเงิน ระบบ Online 5 ) สอบถามเรื่องมาตรการ คัดกรอง กรณีลูกค้าเข้าเยี่ยมชมโครงการ เป็นอย่างไร  สนใจ 2 นอน แจ้งว่าเห็นจากทาง Facebook เคยทำงานแถว สุขุมวิท ดูเปรียบเทียบหลายโครงการ เพิ่งโทรหาโครงการปีติ ที่แรก ต้องมีผู้ร่วมตัดสินใจ</t>
  </si>
  <si>
    <t>03/04/2020 :  สอนถามเรื่อง   1) เรื่องการขายทางระบบ Online 2) เรื่องโปรโมชั่น  3) กรณีกู้ไม่ผ่านทำอย่างไร มีข้อแนะนำอย่างไร  4) การจ่ายเงิน ระบบ Online 5 ) สอบถามเรื่องมาตรการ คัดกรอง กรณีลูกค้าเข้าเยี่ยมชมโครงการ เป็นอย่างไร  สนใจ 2 นอน แจ้งว่าเห็นจากทาง Facebook เคยทำงานแถว สุขุมวิท ดูเปรียบเทียบหลายโครงการ เพิ่งโทรหาโครงการปีติ ที่แรก ต้องมีผู้ร่วมตัดสินใจ</t>
  </si>
  <si>
    <t>13/3/67 ติดต่อลูกค้าแล้วแจ้งว่า ไม่ใช่คุณเสาวรส</t>
  </si>
  <si>
    <t>เฉลิมรัฐ</t>
  </si>
  <si>
    <t>ชัยมงคล</t>
  </si>
  <si>
    <t>0832332569</t>
  </si>
  <si>
    <t>ary_7725@hotmail.com</t>
  </si>
  <si>
    <t>สอบถามเรื่อง ขนาดห้องชุด 29 ตร.ม. ถามเรื่อง โปรโมชั่น และ วิธีการผ่อนชำระ แบบ 7999 บาทแจ้งว่าดูจากหน้าเวปไซด์</t>
  </si>
  <si>
    <t>21.3.67 ซื้อโนเบิลอารีย์ไปแล้ว</t>
  </si>
  <si>
    <t>ไม่ใช่เบอรืคุณป่าน</t>
  </si>
  <si>
    <t>08/04/2563</t>
  </si>
  <si>
    <t>ป่าน</t>
  </si>
  <si>
    <t>xxx</t>
  </si>
  <si>
    <t>0847527678</t>
  </si>
  <si>
    <t>โทรสอบถามแจ้งว่าเห็นโฆษณาจากทาง Facebook สนใจห้องขนาด 31.5-34.9 เพื่อปล่อยเช่า สอบถามเรื่องโปรโมชั่น และ สอบถามเรื่องห้องราคาพิเศษ สอบถาม เรื่องเข้า Web  Online  Booking  ขอข้อมูลเพื่อไปศึกษาก่อน ยังไม่ตัดสินใจ</t>
  </si>
  <si>
    <t>08/04/2020 : โทรสอบถามแจ้งว่าเห็นโฆษณาจากทาง Facebook สนใจห้องขนาด 31.5-34.9 เพื่อปล่อยเช่า สอบถามเรื่องโปรโมชั่น และ สอบถามเรื่องห้องราคาพิเศษ สอบถาม เรื่องเข้า Web  Online  Booking  ขอข้อมูลเพื่อไปศึกษาก่อน ยังไม่ตัดสินใจ</t>
  </si>
  <si>
    <t>12/03/67 ปลายสายแจ้งว่าไม่ใช่คุณป่าน โทรผิดแล้ว</t>
  </si>
  <si>
    <t>ไม่รับสาย 15.04</t>
  </si>
  <si>
    <t>14/04/2563</t>
  </si>
  <si>
    <t>จ๋า</t>
  </si>
  <si>
    <t>0809340085</t>
  </si>
  <si>
    <t>Pakuchan7@hotmail.com</t>
  </si>
  <si>
    <t xml:space="preserve">ลูกค้าขับรถผ่านจึงโทรเข้าเบอร์ 1775. สอบถามเรื่องทำเลที่ตั้ง และเรื่องห้องขนาด 29 ตร.ม เพราะงบประมาณอยู่ที่ 4 ล้านบาท แต่แจ้งไปว่าของเราเริ่ม 4.45  ลบ ดูเปรียบเทียบ IDEO สุขุมวิท  ให้ติต่อผ่านอีเมล์  </t>
  </si>
  <si>
    <t xml:space="preserve">16/04/2020 : ลูกค้าขับรถผ่านจึงโทรเข้าเบอร์ 1775. สอบถามเรื่องทำเลที่ตั้ง และเรื่องห้องขนาด 29 ตร.ม เพราะงบประมาณอยู่ที่ 4 ล้านบาท แต่แจ้งไปว่าของเราเริ่ม 4.45  ลบ ดูเปรียบเทียบ IDEO สุขุมวิท  ให้ติต่อผ่านอีเมล์  </t>
  </si>
  <si>
    <t>15/03/67 (14.42 น.) ไม่รับสาย ครั้งที่1</t>
  </si>
  <si>
    <t>ไม่ได้ดูคอนโดแล้ว ไม่สนใจแล้ว</t>
  </si>
  <si>
    <t>เมธาวี</t>
  </si>
  <si>
    <t>0994299961</t>
  </si>
  <si>
    <t>m.metavee@gmail.com</t>
  </si>
  <si>
    <t xml:space="preserve">ลูกค้าสอบถามเพื่อลงทุน และมีเพื่อนร่วมทุนตัดสินใจด้วยสนใจห้อง 29 ตรม แจ้งเรื่องโปร Zero Covid และห้อง Fitted ลูกค้าให้ส่งข้อมูลเพิ่มเติมทางอีเมล์ </t>
  </si>
  <si>
    <t>16/04/2020 : ส่งข้อมูลให้ลูกค้าทางอีเมล์ เบื่้องต้นแล้วในวันนี้</t>
  </si>
  <si>
    <t xml:space="preserve">13/3/67 ลูกค้าแจ้งว่าไม่สนใจ เนื่องจากไม่มีแพลนในส่วนนี้แล้ว </t>
  </si>
  <si>
    <t>12.03 ไม่รับสาย</t>
  </si>
  <si>
    <t>17/04/2563</t>
  </si>
  <si>
    <t xml:space="preserve">แสงดาว </t>
  </si>
  <si>
    <t>0818246997</t>
  </si>
  <si>
    <t xml:space="preserve">ลูกค้าโทรเข้ามาเพื่อสอบถามห้องและราคาคราวๆ ของห้องขนาด 34.9 ตร.ม และถามว่าโครงการเปิดวันไหนบ้าง จะเข้ามาดูห้องตัวอย่าง ว่างวันเสาร์ อาทิตย์ </t>
  </si>
  <si>
    <t xml:space="preserve">17/04/2020 : ลูกค้าโทรเข้ามาเพื่อสอบถามห้องและราคาคราวๆ ของห้องขนาด 34.9 ตร.ม และถามว่าโครงการเปิดวันไหนบ้าง จะเข้ามาดูห้องตัวอย่าง ว่างวันเสาร์ อาทิตย์ </t>
  </si>
  <si>
    <t>21.3.67 สนใจในโซนสุขุมวิท31 ไม่สนใจเอกมัย</t>
  </si>
  <si>
    <t>23/04/2563</t>
  </si>
  <si>
    <t xml:space="preserve"> สุนิสา</t>
  </si>
  <si>
    <t>0833042895</t>
  </si>
  <si>
    <t>w_m8351@outlook.com</t>
  </si>
  <si>
    <t>แจ้งว่าดูไว้อยู่เองสนใจห้องขนาด 40 ตารางเมตรขึ้นไปสะดวกให้ติดต่อทางอีเมล์มากกว่าเน้นการถามเรื่องราคา เรื่องจำนวนห้อง ว่าขายไปแล้วกี่ห้อง ปีหน้าราคาจะขึ้นไหม ห้องแต่ละขนาดมีจำนวนเท่าไหร่ ปัจจุบันพักอยู่รามคำแหง เป็นบ้าน เหตุผลที่จะซื้อแจ้งว่าเพราะจะย้ายมาทำงานแถวเอกมัย</t>
  </si>
  <si>
    <t>23/04/2020 : แจ้งว่าดูไว้อยู่เองสนใจห้องขนาด 40 ตารางเมตรขึ้นไปสะดวกให้ติดต่อทางอีเมล์มากกว่าเน้นการถามเรื่องราคา เรื่องจำนวนห้อง ว่าขายไปแล้วกี่ห้อง ปีหน้าราคาจะขึ้นไหม ห้องแต่ละขนาดมีจำนวนเท่าไหร่ ปัจจุบันพักอยู่รามคำแหง เป็นบ้าน เหตุผลที่จะซื้อแจ้งว่าเพราะจะย้ายมาทำงานแถวเอกมัย</t>
  </si>
  <si>
    <t>21.03.67 ไม่สนใจซื้อคอนโดแล้ว</t>
  </si>
  <si>
    <t>ต๊ะ</t>
  </si>
  <si>
    <t>0858153333</t>
  </si>
  <si>
    <t>none@gmail.com</t>
  </si>
  <si>
    <t>สนใจห้องขนาด 130 ตารางเมตร แจ้งว่า 2 นอนของเรามีขนาด 64 ตารางเมตรใหญ่สุดนำเสนอห้องคอมบาย ตามออเดอร์ลูกค้าสนใจห้องที่ไม่ใช่คอมบายลูกค้าสอบถามโครงการปิติ 101 ส่งรายชื่อและเบอร์โทรให้ โน๊ตติดตาม</t>
  </si>
  <si>
    <t>23/04/2020 : สนใจห้องขนาด 130 ตารางเมตร แจ้งว่า 2 นอนของเรามีขนาด 64 ตารางเมตรใหญ่สุดนำเสนอห้องคอมบาย ตามออเดอร์ลูกค้าสนใจห้องที่ไม่ใช่คอมบายลูกค้าสอบถามโครงการปิติ 101 ส่งรายชื่อและเบอร์โทรให้ โน๊ตติดตาม</t>
  </si>
  <si>
    <t>ไม่มีหมายเลขที่ี่ท่านเรียก</t>
  </si>
  <si>
    <t>13/05/2563</t>
  </si>
  <si>
    <t>ไอยริน</t>
  </si>
  <si>
    <t>0923913399</t>
  </si>
  <si>
    <t>xxxx@gmail.com</t>
  </si>
  <si>
    <t>13/5/2020 ลคต้องการตึกเสร็จพร้อมเข้าอยู่ เลยไม่สนใจ</t>
  </si>
  <si>
    <t>13/05/2020 : 13/5/2020 ลคต้องการตึกเสร็จพร้อมเข้าอยู่ เลยไม่สนใจ</t>
  </si>
  <si>
    <t>13/3/67 ลูกค้าแจ้งว่าไม่ใช่คุณไอยริน (ลูกค้าตะคอกเสียง)</t>
  </si>
  <si>
    <t>ไม่สะดวกคุย ติดต่อกลับช่วงเย็นๆ 18.00 / ลค.แจ้งว่า อยากได้40ตรม.ม แต่งบของลคคือไม่เกิน 4ลบ. อาจจะเกินงบไป ไม่สะดวกให้แอดไลน์ ขอเข้าไปดูข้เอมูลโครงการใน web เองก่อนดีกว่า</t>
  </si>
  <si>
    <t>19/05/2563</t>
  </si>
  <si>
    <t>คุณเอ๋</t>
  </si>
  <si>
    <t>0818480850</t>
  </si>
  <si>
    <t>aplus_th@hotmail.com</t>
  </si>
  <si>
    <t>ลูกค้าทราบข่าวจากเฟสบุค สนใจขนาด 1 ห้องนอน ตั้งงบไว้ที่ 5-6 ล้านบาท รอติดตามเพิ่มเติมเนื่องจากลูกค้าติดประชุม ติดต่อผ่านไลน์</t>
  </si>
  <si>
    <t>19/05/2020 : ลูกค้าทราบข่าวจากเฟสบุค สนใจขนาด 1 ห้องนอน ตั้งงบไว้ที่ 5-6 ล้านบาท รอติดตามเพิ่มเติมเนื่องจากลูกค้าติดประชุม ติดต่อผ่านไลน์</t>
  </si>
  <si>
    <t>ได้โครงการอื่นแล้ว</t>
  </si>
  <si>
    <t>พงศกร</t>
  </si>
  <si>
    <t>0869798282</t>
  </si>
  <si>
    <t>ลูกค้าต้องการคอนโดพร้อมอยู่เเนะนำนิชไพรด์ทองหล่อ และนิชไพรด์เตาปูนไป</t>
  </si>
  <si>
    <t>19/05/2020 : ลูกค้าต้องการคอนโดพร้อมอยู่เเนะนำนิชไพรด์ทองหล่อ และนิชไพรด์เตาปูนไป</t>
  </si>
  <si>
    <t>21.03.67 ลูกค้าอ้างว่าติดงานอยู่</t>
  </si>
  <si>
    <t>ติดต่อใหม่ตอนเย็น</t>
  </si>
  <si>
    <t>20/8/2024 ไม่สนใจ</t>
  </si>
  <si>
    <t>24/05/2563</t>
  </si>
  <si>
    <t xml:space="preserve">สรวิชญ์				</t>
  </si>
  <si>
    <t>ศิลปนุรักษ์</t>
  </si>
  <si>
    <t>0935829635</t>
  </si>
  <si>
    <t>ssorawit.sin@gmail.com</t>
  </si>
  <si>
    <t xml:space="preserve">ลูกค้าสนใจห้อง 29 ตร.ม เพื่ออยู่เอง ขอใบราคาส่งให้ทางไลน เป็น ชั้น 9 และ 14 สอบถามส่วนลด ว่ามีอะไรบ้าง แจ้งไปว่า เป็นราคาเน็ต แล้ว แต่จะมีคูลปอง มูลค่า 10000 ให้ถ้าจองพร้อมสัญญา  ลูกค้าทราบข้อมูลก่อน </t>
  </si>
  <si>
    <t>27/05/2563</t>
  </si>
  <si>
    <t>ปู</t>
  </si>
  <si>
    <t xml:space="preserve">Surway </t>
  </si>
  <si>
    <t>2222222@gmail.com</t>
  </si>
  <si>
    <t>Surway จากคู่เเข่ง สอบถามว่าขายได้กี่ % นายญี่ปุ่นอยากรู้</t>
  </si>
  <si>
    <t>27/05/2020 : Surway จากคู่เเข่ง สอบถามว่าขายได้กี่ % นายญี่ปุ่นอยากรู้</t>
  </si>
  <si>
    <t>17/3/67 ไม่สนใจซื้อ ไม่ใช่ลูกค้า เป็นการตลาด</t>
  </si>
  <si>
    <t>ไม่ใช่เบอร์คุณตาล</t>
  </si>
  <si>
    <t>12/06/2563</t>
  </si>
  <si>
    <t>ตาล</t>
  </si>
  <si>
    <t>0951651908</t>
  </si>
  <si>
    <t>no@gmail.com</t>
  </si>
  <si>
    <t xml:space="preserve">ลูกค้าทราบสื่อจาก Google สอบถามห้อง 1 ห้อง นอนมี งบประมาณ 8 ล/บ แต่พอแจ้งเรื่องกำหนด เสร็จ ลูกค้าบอกว่านาน เกินไป เพราะรีบเข้าอยู่ </t>
  </si>
  <si>
    <t xml:space="preserve">12/06/2020 : ลูกค้าทราบสื่อจาก Google สอบถามห้อง 1 ห้อง นอนมี งบประมาณ 8 ล/บ แต่พอแจ้งเรื่องกำหนด เสร็จ ลูกค้าบอกว่านาน เกินไป เพราะรีบเข้าอยู่ </t>
  </si>
  <si>
    <t>15/03/67 เสียงผู้ชายรับสาย แจ้งว่าคุณตาลไม่อยู่ ให้ติดต่อใหม่</t>
  </si>
  <si>
    <t>25/03/67 คุณตาลไม่อยู่ ติดต่อไม่ได้</t>
  </si>
  <si>
    <t>27/06/2563</t>
  </si>
  <si>
    <t>0969899358</t>
  </si>
  <si>
    <t>ลูกค้า ทราบสื่อจาก google มีงบประมาณ 4 ล้าน สอบถาม 1 นอนดู เพื่ออยู่เอง และอาจลงทุน ทำงานที่ทองหล่อ เปรียบเทียบ กับ The Fine</t>
  </si>
  <si>
    <t>27/06/2020 : ลูกค้า ทราบสื่อจาก google มีงบประมาณ 4 ล้าน สอบถาม 1 นอนดู เพื่ออยู่เอง และอาจลงทุน ทำงานที่ทองหล่อ เปรียบเทียบ กับ The Fine</t>
  </si>
  <si>
    <t>21.03.67 ไม่รับสายติดกัน 3 คร้ัง</t>
  </si>
  <si>
    <t>เบอร์พัง ติดต่อไม่ได้</t>
  </si>
  <si>
    <t>19/09/2563</t>
  </si>
  <si>
    <t>Sutthiphong</t>
  </si>
  <si>
    <t>Suwanich</t>
  </si>
  <si>
    <t>0639751222</t>
  </si>
  <si>
    <t>sutthiphong2005@gmail.com</t>
  </si>
  <si>
    <t>19/09/20 ลคขับรถผ่านหน้าโครงการ โทรมาสอบถามคืออะไร ฝ่ายขายเเจ้งข้อมูลเเละเรียนเชิญลคให้เข้ามาชมโครงการ นัดวันอาทิตย์ที่ 27 ลคจะเข้ามาชมโครงการอีกที</t>
  </si>
  <si>
    <t>ไม่ใช่เบอร์คุณปิ่นมณี</t>
  </si>
  <si>
    <t>8/6/2018</t>
  </si>
  <si>
    <t>ปิ่นมณี</t>
  </si>
  <si>
    <t>โทแก้ว</t>
  </si>
  <si>
    <t>0927245544</t>
  </si>
  <si>
    <t> Jusminechondan35@gmail.com</t>
  </si>
  <si>
    <t>REGISTER - WEBSITE REGISTER</t>
  </si>
  <si>
    <t>ลูกค้าเข้าใจว่าเป็นทาวน์โฮม จึงลงทะเบียนเข้ามาเพื่อดูข้อมูล เมื่อทราบว่าเป็นคอนโดฯจึงไม่สนใจแล้ว</t>
  </si>
  <si>
    <t>17/3/67 ลคมองหาบ้าน ไม่ได้ต้องการคอนโด</t>
  </si>
  <si>
    <t>12.11 ไม่รับสาย</t>
  </si>
  <si>
    <t>20/8/2024 ส่งข้อมูลทางอีเมลล์ ตอนนี้เพื่อนผมมองหาคอนโด จะดูแลเรื่องค่าแนะนำให้</t>
  </si>
  <si>
    <t>10/6/2018</t>
  </si>
  <si>
    <t>พาสิษฐ์</t>
  </si>
  <si>
    <t>รุ่งอรุณเรืองศรี</t>
  </si>
  <si>
    <t>0619354453</t>
  </si>
  <si>
    <t> Pasit.mr@gmail.com</t>
  </si>
  <si>
    <t>ลูกค้ายังไม่สะดวกคุยสาย ให้ติดต่อใหม่อีกครั้ง</t>
  </si>
  <si>
    <t>15/03/67 (15.04 น.) ไม่รับสาย ครั้งที่ 1</t>
  </si>
  <si>
    <t>11/6/2018</t>
  </si>
  <si>
    <t>Sotheara</t>
  </si>
  <si>
    <t>Son</t>
  </si>
  <si>
    <t>0924311415</t>
  </si>
  <si>
    <t>sonsotheara@gmail.com</t>
  </si>
  <si>
    <t>ไม่สนใจโครงการแล้ว ไม่อยากได้คอนโด ต้องการบ้านเดี่ยว</t>
  </si>
  <si>
    <t xml:space="preserve">13/3/67 ไม่รับสายครั้งที่ 1 </t>
  </si>
  <si>
    <t>ไม่สนใจแล้ว ซื้อที่อื่นไปแล้ว</t>
  </si>
  <si>
    <t>12/6/2018</t>
  </si>
  <si>
    <t>ธีรพัฒน์</t>
  </si>
  <si>
    <t>วิทยากรบัณฑิต</t>
  </si>
  <si>
    <t>0846746111</t>
  </si>
  <si>
    <t>pingthekop@hotmail.com</t>
  </si>
  <si>
    <t>ลูกค้าชายวัยกลางคนแจ้งว่ายังไม่สะดวกคุย ไว้จะติดต่อกลับมาเอง(ลูกค้าพูดจาอ้ำอึ้ง ปนหัวเราะ)</t>
  </si>
  <si>
    <t>21.3.67 ไม่สนใจแล้ว</t>
  </si>
  <si>
    <t>ซื้ื้อท ี่อื่นไปแล้ว</t>
  </si>
  <si>
    <t>13/6/2018</t>
  </si>
  <si>
    <t>อัครินทร์</t>
  </si>
  <si>
    <t>อรุณไพศาลสิน</t>
  </si>
  <si>
    <t>0891342531</t>
  </si>
  <si>
    <t>akarin1988@hotmail.com</t>
  </si>
  <si>
    <t>ลูกค้าชาย ทำงานอยู่ตึกชาญ เป็นนักลงทุน ต้องการซื้อเพื่อลงทุนเท่านั้น เพิ่งไปจอง นิช ไพร์ด เตาปูน มาด้วย สนใจแบบ 1ห้องนอน แต่ยังไม่กำหนดงบประมาณ ลูกค้าแจ้งว่าราคาที่นี่ค่อนข้างสูง ถ้ามีข้อมูลเพิ่มเติมอย่างอื่นแล้ว ให้ติดต่อกลับตามเบอร์นี้ได้เลย</t>
  </si>
  <si>
    <t>ไม่รับสาย 15.17 / ช่วงนี้ไม่สนใจซื้อคอนโดแล้ว</t>
  </si>
  <si>
    <t>16/6/2018</t>
  </si>
  <si>
    <t>จาริน</t>
  </si>
  <si>
    <t>ลัภยานุกูล</t>
  </si>
  <si>
    <t>0851292421</t>
  </si>
  <si>
    <t>Jarinzz@hotmail.com</t>
  </si>
  <si>
    <t>17/6/18 ลูกค้าชายแจ้งว่าเป็นลูกค้าเก่าของเสนาและไนท์แฟรงค์ด้วย สอบถามว่าฝ่ายขายเคยขายโครงการฯไหนมาบ้าง ใช่ของเสนาฯหรือไม่? สนใจดูไว้ลงทุน หากมีข้อมูลเพิ่มเติมหรือเปิดขายวันไหนให้รีบแจ้งทันที ต้องการใช้สิทธิ์ลูกค้าVIP เพราะทราบว่า บ.เสนาฯจะมีรอบVIPทุกครั้ง จะทยอยเปิดขายทีละไม่กี่ห้อง ลูกค้าต้องการจองให้ทันรอบVIP</t>
  </si>
  <si>
    <t>เบอร์ติดต่อไม่ได้ เข้าระบบฝากข้อความ</t>
  </si>
  <si>
    <t>Artima</t>
  </si>
  <si>
    <t>Chandrangam</t>
  </si>
  <si>
    <t>0922896455</t>
  </si>
  <si>
    <t> Ch.artima@gmail.com</t>
  </si>
  <si>
    <t>ลูกค้าหญิง เห็นโครงการจาก internet ต้องการซื้อเพื่ออยู่อาศัย  แบบ 2 ห้องนอน มีงบประมาณ 8 ล้าน ถ้ามีราคาและโปรโมชั่นแล้ว ช่วยแจ้งให้ทราบด้วย</t>
  </si>
  <si>
    <t xml:space="preserve">ย้ายไปอยู่ ตปท แล้วค่ะ </t>
  </si>
  <si>
    <t>Pratipha</t>
  </si>
  <si>
    <t>Wongvaitayakul</t>
  </si>
  <si>
    <t>0859009312</t>
  </si>
  <si>
    <t> T.pratipa@gmail.com</t>
  </si>
  <si>
    <t>ลูกค้าหญิง น้ำเสียงฟังดูวัยรุ่นๆ แจ้วว่าไม่ค่อยสะดวกคุยเท่าไหร่ สนใจคอนโดไว้พักอาศัยเอง งบ5-6 ล้าน เห็นว่าโครงการอยู่เอกมัย จึงลงทะเบียนเข้ามา ต้องการทราบรายละเอียดเพิ่มเติม รวมถึงอัตราการผ่อน แต่ปัจจุบันลุกค้าไม่ได้อยู่อาศัยย่านเอกมัย ไม่สะดวกแจ้งว่าอยู่แถวไหน</t>
  </si>
  <si>
    <t>17/3/67 เบอร์ถูกระงับใช้</t>
  </si>
  <si>
    <t>ไม่รับสาย 15.30 / 5/7/2024 ไม่รับสาย17.21</t>
  </si>
  <si>
    <t>17/6/2018</t>
  </si>
  <si>
    <t>สุรีย์</t>
  </si>
  <si>
    <t>นามศิริพงศ์พันธุ์</t>
  </si>
  <si>
    <t>0891550990</t>
  </si>
  <si>
    <t>namsirin@gmail.com</t>
  </si>
  <si>
    <t>ลูกค้าชายสนใจซื้อไว้พักอาศัยเอง ปัจจุบันพักอยู่แถวอ่อนนุช ตั้งงบไว้ประมาณ8-9ล้านบาท หากมีข้อมูลเพิ่มเติมให้ส่งอีเมลล์แจ้งด้วย</t>
  </si>
  <si>
    <t>15/03/67 (15.05 น.) ไม่รับสาย ครั้งที่ 1</t>
  </si>
  <si>
    <t>Parichard</t>
  </si>
  <si>
    <t>UDOMPORNVIRAT</t>
  </si>
  <si>
    <t>0814002424</t>
  </si>
  <si>
    <t>parichard@gmail.com</t>
  </si>
  <si>
    <t>ลูกค้าหญิง ไม่ค่อยสะดวกคุย สนใจไว้ลงทุน หากมีข้อมูลเพิ่มเติมให้ติดต่อไปใหม่</t>
  </si>
  <si>
    <t xml:space="preserve">ไม่ใช่คุณปพนค่ะ </t>
  </si>
  <si>
    <t>ปพน</t>
  </si>
  <si>
    <t>บุญกล่ำ</t>
  </si>
  <si>
    <t>0859541559</t>
  </si>
  <si>
    <t>Khaoneaw_Tunga@yahoo.com</t>
  </si>
  <si>
    <t xml:space="preserve">ลูกค้าหญิง ทราบข่าวโครงการมาจากเฟสบุค ต้องการ 1 ห้องนอน งบประมาณ 5-6 ล้านบาท อยากทราบว่ามีโปรโมชั่นแถมอะไรบ้าง fully furnished รึเปล่า และจะก่อสร้างแล้วเสร็จเมื่อไหร่ </t>
  </si>
  <si>
    <t>22.3.67 เบอร์ชื่อไม่ตรงกับผู้รับสาย</t>
  </si>
  <si>
    <t>ไม่สามารถติดต่อเลขหมายปลายทางได้ในขณะนี้</t>
  </si>
  <si>
    <t>Charkrit</t>
  </si>
  <si>
    <t>Tangprajakpakdee</t>
  </si>
  <si>
    <t>0641808140</t>
  </si>
  <si>
    <t>Boycottz@gmail.com</t>
  </si>
  <si>
    <t>21.03.67 ไม่สามารถติดต่อเลขหมายนี้ได้</t>
  </si>
  <si>
    <t>Chatchai</t>
  </si>
  <si>
    <t>Seisamutnak</t>
  </si>
  <si>
    <t>0870795558</t>
  </si>
  <si>
    <t>Chatchai018@yahoo.com</t>
  </si>
  <si>
    <t>ลูกค้าชายพักอยู่แถวเมกะบางนา สนใจดูไว้พักอาศัยและเผื่อลงทุนด้วย ลูกค้าเข้าใจว่าโครงการตั้งอยู่โซนปากซอยสุขุมวิท แต่หากมีข้อมูลเพิ่มเติมให้ติดต่อกลับอีกครั้ง</t>
  </si>
  <si>
    <t>อิงครัตน์</t>
  </si>
  <si>
    <t>บุนนาค</t>
  </si>
  <si>
    <t>0642356393</t>
  </si>
  <si>
    <t> bb_bo@hotmail.com</t>
  </si>
  <si>
    <t>แอดไลน์ส่งข้อมูลเบื้องต้น / ติดตามในไลน์</t>
  </si>
  <si>
    <t>จิรพัฒน์</t>
  </si>
  <si>
    <t>เงาประเสริฐวงศ์</t>
  </si>
  <si>
    <t>0816596722</t>
  </si>
  <si>
    <t>Knotnat@hotmail.com</t>
  </si>
  <si>
    <t xml:space="preserve">ลูกค้าชายสนใจไว้ลงทุน ตั้งงบไว้ประมาณ5ล้านบาท ต้องการทราบว่าส่วนลด400,000 ที่แจ้งไว้ในFacebook ได้ทุกห้องหรือไม่? หากมีข้อมูลเพิ่มเติมให้ส่งทางไลน์หรืออีเมลล์ได้เลย </t>
  </si>
  <si>
    <t>17/3/67 ปิดเครื่อง 1 14.10</t>
  </si>
  <si>
    <t>Yanyong</t>
  </si>
  <si>
    <t>Pornsuttipaijit</t>
  </si>
  <si>
    <t>0894844676</t>
  </si>
  <si>
    <t>p_yunyong@hotmail.com</t>
  </si>
  <si>
    <t>ลูกค้าชาย ทราบข่าวโครงการจากเฟสบุค ต้องการซื้อเพื่อลงทุน ขนาด 1ห้องนอน งบประมาณ 5-6 ล้านบาท อยากทราบว่าจะเปิดขายเมื่อไหร่และมีโปรอะไรบ้าง จะมีห้องตัวอย่างให้ชมหรือไม่</t>
  </si>
  <si>
    <t>15/03/67 ลูกค้าชายแจ้งว่า ไม่สนใจแล้วไม่สะดวกคุย</t>
  </si>
  <si>
    <t xml:space="preserve">20/8/2024 ปิดเครื่อง </t>
  </si>
  <si>
    <t>Somsak</t>
  </si>
  <si>
    <t>Panuchoklap</t>
  </si>
  <si>
    <t>0897977711</t>
  </si>
  <si>
    <t>somsak.pan771199@gmail.com</t>
  </si>
  <si>
    <t>ลูกค้าชายค่อนข้างสูงวัย พูดจาสุภาพแจ้งว่าเป็นลูกค้าเก่าของเสนาอยู่แล้ว สนใจซื้อคอนโดฯไว้ลงทุน เน้นที่ใกล้รถไฟฟ้า งบประมาณไม่ได้ระบุ ขึ้นอยู่กับทำเลและผลตอบแทน หากมีข้อมูลเพิ่มเติมให้แจ้งกลับอีกครั้ง</t>
  </si>
  <si>
    <t>Thanyapat</t>
  </si>
  <si>
    <t>Sari</t>
  </si>
  <si>
    <t>0639644156</t>
  </si>
  <si>
    <t>S.thanyapat4@gmail.com</t>
  </si>
  <si>
    <t>22.3.67 ไม่สนใจซื้อคอนโด</t>
  </si>
  <si>
    <t>ตัดสายทิ้ง ครั้ง ที่ 1 / ตัดสายทิ้ง ครั้งที่2</t>
  </si>
  <si>
    <t>tiwa</t>
  </si>
  <si>
    <t>pongboonchoo</t>
  </si>
  <si>
    <t>0861257556</t>
  </si>
  <si>
    <t>tipoboch@yahoo.com</t>
  </si>
  <si>
    <t>ลูกค้าชายสูงวัย คาดว่าลงทะเบียนไว้หลายโครงการฯ เนื่องจากลูกค้าทราบตั้งแต่รับสายว่าเป็นฝ่ายขายโครงการอสังหาฯ ลูกค้ามองหาคอนโดฯแนวรถไฟฟ้า ไม่ได้ระบุว่าจะซื้อพักอาศัยเองหรือลงทุน แจ้งว่าทำเลไกลรถไฟฟ้าเกินไป แต่หากมีข้อมูลเพิ่มเติมให้ลองแจ้งกลับ</t>
  </si>
  <si>
    <t>21.03.67 ถ้าสนใจจะโทรกลับไม่ต้องโทรมา</t>
  </si>
  <si>
    <t>เสริมบุญ</t>
  </si>
  <si>
    <t>ศิริวนิชสุนทร</t>
  </si>
  <si>
    <t>0863211892</t>
  </si>
  <si>
    <t>zax114@hotmail.com</t>
  </si>
  <si>
    <t>ลูกค้าชาย ลงทะเบียนมาจากเฟสบุค ต้องการซื้อลงทุน สนใจแบบ 1 และ 2 ห้องนอน มีงบประมาณ 3-4ล้าน แจ้งว่าไม่สนใจโครงการแล้วเพราะเกินงบไป</t>
  </si>
  <si>
    <t>ไม่สะดวกคุย ติดต่อกลับอีกที 18.10 // ไม่รับสาย 18.20// 5/7/2024ไม่รับสาย17.24 /10/8 ไม่รับสาย17.34</t>
  </si>
  <si>
    <t>วรรณรดา</t>
  </si>
  <si>
    <t>กังวานวิศิษฏ์</t>
  </si>
  <si>
    <t>0971955142</t>
  </si>
  <si>
    <t>wanrada.k@gmail.com</t>
  </si>
  <si>
    <t>ลูกค้าหญิงสนใจซื้อไว้ลงทุน ตั้งงบไว้ประมาณ5-6ล้านบาท ไม่ค่อยสะดวกคุย รอมีข้อมูลเพิ่มเติมค่อยติดต่อกลับไป</t>
  </si>
  <si>
    <t>ปุนยนุช</t>
  </si>
  <si>
    <t>พรธิติเนศ</t>
  </si>
  <si>
    <t>0815532773</t>
  </si>
  <si>
    <t>Poonyanuch.p@hotmail.com</t>
  </si>
  <si>
    <t>ไม่สะดวกคุย ให้ติดต่อใหม่พรุ่งนี้ 11 โมง</t>
  </si>
  <si>
    <t>17/3/67 ลคเเจ้งไม่สนใจเเล้ว ได้ที่อื่นเเล้ว รีบตัดสาย</t>
  </si>
  <si>
    <t>ติดต่อใหม่พรุ่งนี้</t>
  </si>
  <si>
    <t>ลัดดาวัลย์</t>
  </si>
  <si>
    <t>ศรชัย</t>
  </si>
  <si>
    <t>0818494545</t>
  </si>
  <si>
    <t>Laddawan@alpinegolfclub.com</t>
  </si>
  <si>
    <t xml:space="preserve">ลูกค้าหญิงสนใจซื้อไว้ลงทุน พักอยู่แถวเอกมัย ตั้งงบไว้ประมาณ5ล้านบาท รอข้อมูลเพิ่มเติม </t>
  </si>
  <si>
    <t>15/03/67 ลูกค้าหญิงแจ้งว่าไม่สะดวกคุย สัมภาษณ์พนักงานอยู่ ไม่แจ้งวัน-เวลาให้ติดต่อกลับ ให้ส่งข้อมูลทางเมลก่อน</t>
  </si>
  <si>
    <t>24/03/67 ลูกค้าแจ้งว่ายังไม่ได้อ่านเมล ขอดูรายละเอียดเมลก่อน</t>
  </si>
  <si>
    <t>จารุภัค</t>
  </si>
  <si>
    <t>รอดนิกร</t>
  </si>
  <si>
    <t>0818112289</t>
  </si>
  <si>
    <t>jarupak_hj@hotmail.com</t>
  </si>
  <si>
    <t>ไม่สะดวกคุย กำลังทำผม ติดต่อใหม่อีกครั้ง  ///11/พ.ย./2561  ลูกค้าเข้ามาพร้อมลูกสาว ที่ลงทะเบียนเข้ามาชื่อคุณพิมพ์พิมุกต์ รอดนิกร  (Pimpimuk Rodnikorn) 0816435518 สนใจ34.9 ตรม. ห้อง A1908</t>
  </si>
  <si>
    <t>13/3/67 ลูกค้าแจ้งว่า สนใจ2ห้องนอน อาจจะว่างอีกทีช่วงวัน ส และ อา. ที่23-24 ต้องการชมห้องตัวอย่าง 24/3/67 ลูกค้าไม่มาตามนัดหมาย ขอเป็นสัปดาห์หน้าแทน</t>
  </si>
  <si>
    <t>4/4/67ไม่สะดวกคุยติดงานอยู่  และยังไม่สะดวกนัดหมายวันเข้าชมโครงการ</t>
  </si>
  <si>
    <t>ไม่สนใจ เปลี่ยนไปดูบ้านแล้ว</t>
  </si>
  <si>
    <t>Werachai</t>
  </si>
  <si>
    <t>Srisupinanont</t>
  </si>
  <si>
    <t>0649424935</t>
  </si>
  <si>
    <t>vwerachai@gmail.com</t>
  </si>
  <si>
    <t>ลูกค้าชายสนใจซื้อไว้พักอาศัยเอง เข้าใจว่าโครงการอยู่ทางสุขุมวิท ตั้งงบไว้ประมาณ5-6ล้านบาท สอบถามระยะเวลาที่โครงการจะแล้วเสร็จ แต่ไม่ได้รีบเท่าไร หากมีข้อมูลเพิ่มเติมให้แจ้งกลับ</t>
  </si>
  <si>
    <t>22.3.67 ไม่รับสาย</t>
  </si>
  <si>
    <t>สมคิด</t>
  </si>
  <si>
    <t>ฉัตรรัตนาวาณิช</t>
  </si>
  <si>
    <t>0870661999</t>
  </si>
  <si>
    <t>sc-pga@hotmail.com</t>
  </si>
  <si>
    <t>ลูกค้าชาย ต้องการดูเพื่อลงทุนและอยู่เอง อยากดูทั้ง 1และ2 ห้องนอน ถ้ามีข้อมูลอัพเดทใดๆแล้วช่วยแจ้งให้ทราบด้วย</t>
  </si>
  <si>
    <t>21.03.67 ไม่มีหมายเลขที่คุณเรียก</t>
  </si>
  <si>
    <t>ภัทร์วิรุจน์</t>
  </si>
  <si>
    <t>ผลศิริวาณิช</t>
  </si>
  <si>
    <t>0824646591</t>
  </si>
  <si>
    <t>tanutpol@gmail.com</t>
  </si>
  <si>
    <t xml:space="preserve">ลูกค้าชาย ไม่ยอมบอกข้อมูลส่วนตัว น่าจะเป็นนายหน้าอสังหา เพราะเห็นประกาศขายคอนโดหลายแห่งในเน็ต ถามเรื่องราคาเฉลี่ยตารางเมตร ที่จอดรถมีกี่เปอร์เซ็น ขนาดเนื้อที่โครงการ จำนวนห้องทั้งหมด พื้นที่ส่วนกลางใช้ร่วมกันทั้ง 2อาคารรึไม่ ตึกไหนอยู่ด้านหน้า ใช้เอเจ้นท์ที่ไหนขาย </t>
  </si>
  <si>
    <t>ไม่ใช่เบอร์คุณสุนทร</t>
  </si>
  <si>
    <t>สุนทร</t>
  </si>
  <si>
    <t>วัชระรัตนาวลี</t>
  </si>
  <si>
    <t>0815570970</t>
  </si>
  <si>
    <t>suntornw@scg.com</t>
  </si>
  <si>
    <t>ลูกค้าชายน้ำเสียงสุภาพ ปัจจุบันพักอยู่นนทบุรี ไม่ค่อยได้ไปแถวเอกมัย พอดีเห็นโฆษณาทางFacebook สนใจราคาเริ่มต้นเท่านั้น หากมีข้อมูลเพิ่มเติมให้ติดต่อกลับไปใหม่</t>
  </si>
  <si>
    <t>สิรินทิพย์</t>
  </si>
  <si>
    <t>นราเมกุล</t>
  </si>
  <si>
    <t>0897917407</t>
  </si>
  <si>
    <t>nsarintip@yahoo.com</t>
  </si>
  <si>
    <t>ลูกค้าหญิง เห็นป้ายโครงการจึงลงทะเบียนเข้ามา อยุ่แถวเอกมัยอยู่แล้ว ต้องการ 1ห้องนอน ยังไม่แน่ใจว่าจะอยู่เองหรือลงทุน งบ 5-6 ล้านบาท ถ้ามีอะไรเพิ่มเติมให้แจ้วข่าวด้วย</t>
  </si>
  <si>
    <t>17/3/67 ไม่สนใจ รีบตัดสาย</t>
  </si>
  <si>
    <t>สุทธิพงษ์</t>
  </si>
  <si>
    <t>ผดุงสมัย</t>
  </si>
  <si>
    <t>0818247537</t>
  </si>
  <si>
    <t>yaigoal@hotmail.com</t>
  </si>
  <si>
    <t xml:space="preserve">15/03/67 (15.16 น.) ปิดเครื่อง </t>
  </si>
  <si>
    <t>ตอนนี้ไม่ได้สนใจแล้ว</t>
  </si>
  <si>
    <t>Rachan</t>
  </si>
  <si>
    <t>Chawla</t>
  </si>
  <si>
    <t>0817200811</t>
  </si>
  <si>
    <t>rachanchawla@yahoo.com</t>
  </si>
  <si>
    <t xml:space="preserve">ลูกค้าชาย ต้องการดูทั้ง 1และ2 ห้องนอน ไม่ระบุงบประมาณ แต่ราคาเฉลี่ยต่อตารางเมตรของโครงการลูกค้าคิดว่าไม่แพง ถ้ามีข้อมูลอัพเดทอื่นแล้วให้โทรแจ้งลูกค้า </t>
  </si>
  <si>
    <t>13/3/67 ลููกค้าแจ้งว่านานมากๆแล้วไม่เอาแล้ว และรีบตัดสาย</t>
  </si>
  <si>
    <t>ชยุตม์</t>
  </si>
  <si>
    <t>อังค์วัฒนะ</t>
  </si>
  <si>
    <t>0813442422</t>
  </si>
  <si>
    <t>tun.chayut@gmail.com</t>
  </si>
  <si>
    <t>ยังไม่สะดวกคุย จะโทรกลับภายหลัง</t>
  </si>
  <si>
    <t>18/6/2018</t>
  </si>
  <si>
    <t>เอกวัชร</t>
  </si>
  <si>
    <t>เศวตรัตน์</t>
  </si>
  <si>
    <t>0615929624</t>
  </si>
  <si>
    <t>swetarat@hotmail.com</t>
  </si>
  <si>
    <t xml:space="preserve">ลูกค้าชายวัยกลางคน สนใจซื้อไว้เพื่อพักอาศัยเอง ปัจจุบันอยู่แถวรัชดา เห็นโครงการฯจากทางFacebookจึงลงทะเบียนเข้ามา ต้องการเห็นLay Outห้องก่อน </t>
  </si>
  <si>
    <t>22/03/67 ไม่สนใจ</t>
  </si>
  <si>
    <t>12.16 ไม่รับสาย</t>
  </si>
  <si>
    <t>Nuttakol</t>
  </si>
  <si>
    <t>Pattanasophon</t>
  </si>
  <si>
    <t>0891919484</t>
  </si>
  <si>
    <t>Nuttclub21@gmail.com</t>
  </si>
  <si>
    <t>ลูกค้าชาย เห็นโครงการจากเฟสบุค ต้องการซื้อลงทุน ต้องการดูทั้ง 1และ2 ห้องนอน ไม่กำหนดงบประมาณ ถ้าเปิดขายและโปรโมชั่นอะไรให้แจ้งด้วย</t>
  </si>
  <si>
    <t>ซื้อบ้านเดี่ยวแล้ว</t>
  </si>
  <si>
    <t>Akarawit</t>
  </si>
  <si>
    <t>Asawasaksakul</t>
  </si>
  <si>
    <t>0819090254</t>
  </si>
  <si>
    <t>asawasaksakul@hotmail.com</t>
  </si>
  <si>
    <t>ลูกค้าชาย เห็นโครงการจากเฟสบุค อยากได้ 2ห้องนอน มีงบ 15-20 ล้าน อยากได้พื้นที่ 100 ตรม. ถ้ามีข้อมูลอัพเดทให้แจ้งด้วย</t>
  </si>
  <si>
    <t>ปิดเครื่อง /5/7/2024 ปิดเครื่อง / 10/8 ปิดเครื่อง</t>
  </si>
  <si>
    <t>Phitak</t>
  </si>
  <si>
    <t>Wiphawiwat</t>
  </si>
  <si>
    <t>Phitakbkk@hotmail.com</t>
  </si>
  <si>
    <t>ลูกค้าชายน้ำเสียงใจดี เป็นผู้ใหญ่ สอบถามทำเลที่ตั้งโครงการฯว่าติดริมถนนหรือไม่? ยังไม่ได้แพลนว่าจะซื้อเพื่ออะไร สอบถามว่าฝ่ายขายเป็นของเสนาฯเองหรือว่าเอเจ้นท์ แล้วจะส่งรายละเอียดเพิ่มเติมให้ได้เมื่อไร? ห้องเป็นแบบFully Furnished.หรือไม่? หากมีข้อมูลเพิ่มเติมแล้วให้ติดต่อทางLine (ID:phitakbkk) ลูกค้าสนใจแบบ1ห้องนอน ปัจจุบันพักอยู่ย่านเอกมัย</t>
  </si>
  <si>
    <t>17/3/67 ไม่รับสาย 1 17.30</t>
  </si>
  <si>
    <t>เลขหมายปลายทางที่ท่านเรียกไม่สามารถติดต่อได้</t>
  </si>
  <si>
    <t>สุดเขตร์</t>
  </si>
  <si>
    <t>สืบวงศ์</t>
  </si>
  <si>
    <t>0949599396</t>
  </si>
  <si>
    <t>Maynaruk63@gmail.com</t>
  </si>
  <si>
    <t>ลุกค้าหญิง วัยกลางคน ลงทะเบียนมาจากเฟสบุค ดุแบบ 1ห้องนอนแต่ก็อยากทราบราคา 2 ห้องนอนด้วย ต้องการอยู่อาศัยเอง อยากทราบวันที่จะนัดชมโครงการได้ และอยากเข้าชมห้องตัวอย่างด้วย</t>
  </si>
  <si>
    <t>15/03/67 (15.18 น.) ปิดเครื่อง</t>
  </si>
  <si>
    <t>Boon</t>
  </si>
  <si>
    <t>Naga</t>
  </si>
  <si>
    <t>Boonba555@gmail.com</t>
  </si>
  <si>
    <t>คุณบุ๋น ลูกค้าชายสนใจคอนโดฯย่านทองหล่อ เอกมัย ไว้พักอาศัยเองและลงทุนระยะยาว เนื่องจากทางครอบครัวเป็นนักลงทุนอยู่แล้ว ต้องการทราบวันเปิดขายของลูกค้าVIP ยังไงให้รีบแจ้งกลับ</t>
  </si>
  <si>
    <t>13/3/67 ลููกค้าเข้าชมโครงการวันที่ 16/3/67</t>
  </si>
  <si>
    <t xml:space="preserve"> 16/3/67 ลูกค้าเข้าชมโครงการมากับภรรยาและลูกชายอายุ2ขวบ สนใจตึกBมากกว่า ขอเวลาตัดสินใจ </t>
  </si>
  <si>
    <t>Jirayu</t>
  </si>
  <si>
    <t>Jiranantasak</t>
  </si>
  <si>
    <t>0876794057</t>
  </si>
  <si>
    <t>Jirayu_ji@hotmail.com</t>
  </si>
  <si>
    <t>Orm</t>
  </si>
  <si>
    <t>pang</t>
  </si>
  <si>
    <t>0914423928</t>
  </si>
  <si>
    <t>pprispakorn@gmail.com</t>
  </si>
  <si>
    <t>ลูกค้าให้ข้อมูลไม่ถูกต้อง เลขหมายยังไม่เปิดใช้บริการ</t>
  </si>
  <si>
    <t>22.03.67 ไม่มีเลขหมายที่คุณเรียก</t>
  </si>
  <si>
    <t xml:space="preserve">ซื้อบ้านแทนแล้วค่ะ </t>
  </si>
  <si>
    <t>jiraporn</t>
  </si>
  <si>
    <t>Chotinuchittrakul</t>
  </si>
  <si>
    <t>0819347916</t>
  </si>
  <si>
    <t>muayjira@yahoo.com</t>
  </si>
  <si>
    <t xml:space="preserve"> ลูกค้าหญิง ค่อนข้างสูงวัย สอบถามตำแหน่งที่ตั้งโครงการว่าห่างจากรถไฟฟ้าเท่าไหร่ และแจ้งว่าไกลรถไฟฟ้าเกินไปจึงไม่สนใจแล้ว</t>
  </si>
  <si>
    <t>หนึ่ง</t>
  </si>
  <si>
    <t>Do</t>
  </si>
  <si>
    <t>0840122567</t>
  </si>
  <si>
    <t>Tonyd604@gmail.com</t>
  </si>
  <si>
    <t>ไม่รับสาย 12.19/โทรกลับมาไม่สนใจแล้ว</t>
  </si>
  <si>
    <t>อัศนัย</t>
  </si>
  <si>
    <t>จิรเผ่าพันธ์</t>
  </si>
  <si>
    <t>0811731100</t>
  </si>
  <si>
    <t>jas_sanai@hotmail.com</t>
  </si>
  <si>
    <t>ให้โทรอีกครั้งพรุ่งนี้</t>
  </si>
  <si>
    <t>18/3/67 ลคไม่สะดวกคุยด้วย เเจ้งว่าขอให้ส่งข้อมูลทางไลนไว้ก่อน สะดวกเเล้วจะเปิดดู 18/3/67 17.40 ส่งข้อมูลเเล้ว ลคเเจ้งกลับมาว่าลึกไปหน่อยไม่สนใจเเล้ว</t>
  </si>
  <si>
    <t>21/8/2024 ไม่รับสาย</t>
  </si>
  <si>
    <t>นันทพล</t>
  </si>
  <si>
    <t>วงศ์สุขเกษม</t>
  </si>
  <si>
    <t>0818045538</t>
  </si>
  <si>
    <t>pont_n@hotmail.com</t>
  </si>
  <si>
    <t>ลูกค้าชายน้ำเสียงวัยรุ่น ไม่ค่อยสอบถามรายละเอียดมากนัก เนื่องจากไม่ค่อยสะดวกคุย สนใจไว้ลงทุน แบบ1ห้องนอนเท่านั้น ไม่ได้พักอยู่ย่านเอกมัย แต่เห็นข้อมูลทางFacebookจึงลงทะเบียนเข้ามา หากมีรายละเอียดเพิ่มเติมค่อยติดต่อกลับไป</t>
  </si>
  <si>
    <t>15/03/67 (15.20 น.) ลูกค้าชาย ไม่สะดวกคุย ให้โทรใหม่ เวลา 18.00 น. ///// 15/03/67 (18.20 น.) ไม่รับสาย ครั้งที่ 1</t>
  </si>
  <si>
    <t>25/03/67 (17.13 น.) ไม่รับสาย ครั้งที่ 2</t>
  </si>
  <si>
    <t>ธนา</t>
  </si>
  <si>
    <t>วชิรทรัพย์</t>
  </si>
  <si>
    <t>0816222870</t>
  </si>
  <si>
    <t>getmo88@hotmail.com</t>
  </si>
  <si>
    <t>ลูกค้าชายไม่สะดวกคุย เมื่อทราบว่าติดต่อมาจากโครงการปีติก็แจ้งว่าไว้ค่อยติดต่อมาใหม่ แล้วตัดสายทิ้ง</t>
  </si>
  <si>
    <t>ไม่รับาย 12.24/ โทรกลับมา ตอนนี้ไม่สะดวกคุย ให้แอดไลน์ khanphatt แล้วส่งข้อมูลทิ้งไว้ เดี่ยวว่างๆจะเข้าไปดู</t>
  </si>
  <si>
    <t>Kwanphat</t>
  </si>
  <si>
    <t>Charoensirinont</t>
  </si>
  <si>
    <t>kwanphatt@hotmail.com</t>
  </si>
  <si>
    <t xml:space="preserve">ลูกค้าหญิง คุณขวัญภัทร์ พูดค่อนข้างเร็ว ค่อนข้างรีบ สอบถามวันที่เปิดขายและทำเลที่ตั้งโครงการฯ สนใจไว้ลงทุนแบบ1ห้องนอน ปกติผ่านแถวโครงการฯบ่อยอยู่แล้ว มีข้อมูลเพิ่มเติมค่อยติดต่อกลับไป ลูกค้าทำงานอยู่ </t>
  </si>
  <si>
    <t>22.3.67 ลูกค้าไม่รีบตัดสินใจ แต่ให้ส่งข้อมูลทางไลน์ ID kwanphatt</t>
  </si>
  <si>
    <t>25/3/67 ลููกค้ายังไม่รับสาย (13.36น.) 273/67 ปิดเครื่อง (16.26น.)</t>
  </si>
  <si>
    <t>ภัทร์นีธิ์</t>
  </si>
  <si>
    <t>จีริผาบ</t>
  </si>
  <si>
    <t>0965363249</t>
  </si>
  <si>
    <t>patt_mc@yahoo.com</t>
  </si>
  <si>
    <t>ลูกค้าหญิงแจ้งว่าเข้าไปดูแผนที่ทางWebsiteแล้ว ทำเลที่ตั้งไกลจากรถไฟฟ้าเกินไป ต้องการแบบที่สามารถเดินไปได้ จึงขอปฏิเสธที่จะรับฟังข้อมูล</t>
  </si>
  <si>
    <t>22.03.67 เลขหมายระงับการใช้งาน</t>
  </si>
  <si>
    <t>Kamolthip</t>
  </si>
  <si>
    <t>Bumrungchatudom</t>
  </si>
  <si>
    <t>0626156439</t>
  </si>
  <si>
    <t>bkamolthip@gmail.com</t>
  </si>
  <si>
    <t>ไม่ใช่เบอร์คุณ กรเชษ</t>
  </si>
  <si>
    <t>กรเชษฏฐ์</t>
  </si>
  <si>
    <t>กิจเจริญโรจน์</t>
  </si>
  <si>
    <t>0826459917</t>
  </si>
  <si>
    <t>korachet22591@gmail.com</t>
  </si>
  <si>
    <t>ตอนนี้ไม่สะดวก อยู่ข้างนอกไม่ค่อยได้ยินเสียง</t>
  </si>
  <si>
    <t>21/8/2024 ติดประชุม ไม่สนใจแล้วครับ</t>
  </si>
  <si>
    <t>Ekachai</t>
  </si>
  <si>
    <t>Kriengkomol</t>
  </si>
  <si>
    <t>0899277455</t>
  </si>
  <si>
    <t>K_ekachai@hotmail.com</t>
  </si>
  <si>
    <t xml:space="preserve">ฝ่ายขายได้ส่งข้อมูลให้ลูกค้าทางไลน์และEmail </t>
  </si>
  <si>
    <t>18/3/67 ปิดเครื่อง 1 15.00</t>
  </si>
  <si>
    <t>Nanthapat</t>
  </si>
  <si>
    <t>Kaewpradit</t>
  </si>
  <si>
    <t>0849957776</t>
  </si>
  <si>
    <t>Nanthapatk@gmail.com</t>
  </si>
  <si>
    <t>15/03/67 เบอร์ถูกระงับใช้บริการ ผู้ชายรับปลายสายแจ้งว่าไม่ใช่ รีบวางสาย</t>
  </si>
  <si>
    <t>Suphapat</t>
  </si>
  <si>
    <t>Changsuwan</t>
  </si>
  <si>
    <t>0819120940</t>
  </si>
  <si>
    <t>Suphapat@gmail.com</t>
  </si>
  <si>
    <t>ลูกค้าผู้หญิงอายุน้ำเสียงประมาณ 30ปี แจ้งดูไว้อยู่เองและลงทุน ข้อดูข้อมูลก่อน จะให้แม่ดูด้วย ฝ่ายขายได้ส่งข้อมูลให้ลูกค้าทางEmail ค่ะ</t>
  </si>
  <si>
    <t xml:space="preserve">ขอดูภาพรวมโครงการมากกว่านี้ก่อน ตอนนี้ยังมองหาอยู่  เดี่ยวค่อยตามใหม่ ลูกค้าสะดวกโทรคุยมากกว่า </t>
  </si>
  <si>
    <t>ภมร</t>
  </si>
  <si>
    <t>ประเสริฐสรรค์</t>
  </si>
  <si>
    <t>0816336952</t>
  </si>
  <si>
    <t>pamorn@hotmail.com</t>
  </si>
  <si>
    <t xml:space="preserve">ลูกค้าสนใจ 2ห้องนอน ไว้ปล่อยเช่า ขอ A1904,A1615 ,A1907 และA1007 ไปดูก่อน </t>
  </si>
  <si>
    <t>22.3.67 ลูกค้าไม่ได้อยู่เมืองไทยแล้ว</t>
  </si>
  <si>
    <t>ไม่สนใจจะดูแล้ว</t>
  </si>
  <si>
    <t>นุชนารถ</t>
  </si>
  <si>
    <t>แสงจันทร์สมะร</t>
  </si>
  <si>
    <t>0851441979</t>
  </si>
  <si>
    <t>Nuchies@hotmail.com</t>
  </si>
  <si>
    <t xml:space="preserve">ลูกค้าผู้หญิง สนใจ31.5ตร.ม. ชั้นประมาณ10,12 ขอดูข้อมูลโครงการก่อน </t>
  </si>
  <si>
    <t>22.03.67 ไม่สนใจแล้ว</t>
  </si>
  <si>
    <t>ดูไว้ทั้งอยู่เอง และลงทุน ไม่สะดวกคุย ให้ส่งรายละเอียดทางอีเมลล์</t>
  </si>
  <si>
    <t>Nanz</t>
  </si>
  <si>
    <t>Sivapornchai</t>
  </si>
  <si>
    <t>0624635451</t>
  </si>
  <si>
    <t>haha_nan87@hotmail.com</t>
  </si>
  <si>
    <t>สุภาณี</t>
  </si>
  <si>
    <t>ฤทธิชัย</t>
  </si>
  <si>
    <t>0826515190</t>
  </si>
  <si>
    <t>suphanee.ridthichai@gmail.com</t>
  </si>
  <si>
    <t xml:space="preserve">05/07/2018 ส่งข้อมูลให้ลูกค้าทางไลน์ สนใจ 2ห้องนอน </t>
  </si>
  <si>
    <t>เลขหมายปลายทางที่ท่านเรียกขณะนี้ ยังไม่เปิดใช้บริการ</t>
  </si>
  <si>
    <t>Pimonnat</t>
  </si>
  <si>
    <t>Kullawatpaisith</t>
  </si>
  <si>
    <t>0813486169</t>
  </si>
  <si>
    <t>pimonnat.kull@gmail.com</t>
  </si>
  <si>
    <t>05/07/2018 ลูกค้าไม่สะดวก ให้ติดต่ออีกครั้ง
7/07/2018 ลูกค้าติดประชุมสะดวกคุยตอนเย็น6โมง</t>
  </si>
  <si>
    <t>18/3/67 เบอร์ถูกระงับใช้บริการ</t>
  </si>
  <si>
    <t>Kanit</t>
  </si>
  <si>
    <t>Kanitthasuntorn</t>
  </si>
  <si>
    <t>0845552370</t>
  </si>
  <si>
    <t>Noque22@gmail.com</t>
  </si>
  <si>
    <t>7/7/2018ไม่สามารถติดต่อได้</t>
  </si>
  <si>
    <t>15/03/67 เบอร์ระงับการใช้งาน</t>
  </si>
  <si>
    <t>ลงทุนและอาศัย 1ห้องนอน งบยังไม่ว่าง ปกติคือหาคอนโดปล่อยเช่าอยู่แล้ว แต่ว่าตอนนี้มีแผนจะทำบ้าน เลยอยากได้คอนโดไว้อยู่ช่วงนึง แล้วปล่อยเช่า เปิดเมื่อไหร่ เดี๋ยวติดต่ออีกที เพราะว่าต้เองคอยเช้คตาราง</t>
  </si>
  <si>
    <t>21/8/2024 งบ6ล้าน ลงทุน ส่งข้อมูลทางไลน์ 25นี้ไม่ว่าง แต่จะนัดเข้ามาอีกที</t>
  </si>
  <si>
    <t>จุรีรัตน์</t>
  </si>
  <si>
    <t>ศรีจันทะ</t>
  </si>
  <si>
    <t>0983239394</t>
  </si>
  <si>
    <t>Jureeruts@gmail.com</t>
  </si>
  <si>
    <t>7/7/2018ไม่รับสาย ส่งข้อมูลให้ทางEmail</t>
  </si>
  <si>
    <t>ไม่มีคนชื่อนี้ค่ะ</t>
  </si>
  <si>
    <t>วัชราพร</t>
  </si>
  <si>
    <t>พยัตนิติวงศ์</t>
  </si>
  <si>
    <t>0954171915</t>
  </si>
  <si>
    <t>Watcha0124@gmail.com</t>
  </si>
  <si>
    <t>7/07/2018สะดวกคุย 4.30น  ส่งข้อมูลให้ทางEmail
7/07/2018 ลูกค้าสนใจ 1และ2ห้องนอน ดูราคาเปรียบเทียบกัน ดูไว้อยู่เอง ขอดูข้อมูลทางEmail ก่อน ดูเปรียบเทียบหลายที่ สนใจกำลังมองหา เพราะอยากแยกจากครอบครัวมาอยู่เองตอนนี้อยู่บ้านกับพ่อแม่</t>
  </si>
  <si>
    <t>สินชัย</t>
  </si>
  <si>
    <t>ลีธนา?เศรษฐ?</t>
  </si>
  <si>
    <t>0985456568</t>
  </si>
  <si>
    <t>Sl.leethanasate@gmail.com</t>
  </si>
  <si>
    <t>7/7/2018ไม่รับสาย  ส่งข้อมูลให้ทางEmail</t>
  </si>
  <si>
    <t>22.03.68 ไม่มีหมายเลขที่คุณเรียก</t>
  </si>
  <si>
    <t>เบญจ์</t>
  </si>
  <si>
    <t>สุตารมจ์</t>
  </si>
  <si>
    <t>0839705050</t>
  </si>
  <si>
    <t>sutarom_ben@yahoo.com</t>
  </si>
  <si>
    <t>ลูกค้าชายไม่สะดวกคุย กำลังประชุม</t>
  </si>
  <si>
    <t>ไม่รับสาย 12.02 /5/7/24  // คุณนันทา แจ้งดูไว้เพื่อลงทุน 1ห้องนอน งบประมาณ3-4ลบ. ให้แอดไลน์ส่งข้อมูลโครงการ ยังไม่สะดวกนัดเข้าชมโครงการเพราะพึ่งกลับมาจากตปท.วันนี้เลย ธุระเลยจะเยอะหน่อย เดี๋ยวนัดการผ่านทางไลน์อีกที อาทิตย์นี้คิวแน่นแล้ว อาทิตย์หน้าไปหาแม่ เดี๋ยวติดตามทางไลน์เพื่อนัดเข้าชมโครงการ // 16/7 ช่วงนี้ยังไม่สะดวกเลย ขอเป็นสัปดาห์หน้าโทรมาใหม่นะ 17.02 // 25/7 แจ้งพี่ติดธุระอยู่14.00</t>
  </si>
  <si>
    <t>Nantha</t>
  </si>
  <si>
    <t>Misara</t>
  </si>
  <si>
    <t>0994651944</t>
  </si>
  <si>
    <t>damisa_76@hotmail.com</t>
  </si>
  <si>
    <t>ลูกค้าหญิงเห็นป้ายหน้าโครงการจึงลงทะเบียนเข้ามาผ่านWeb Siteสนใจแบบ1ห้องนอน เพื่ออยู่อาศัยเอง อยากได้35ตรม. ลูกค้าแจ้งว่าเคยเห็นLay Outห้องแล้ว เพราะเคยมาMeetingที่บริษัท หากทราบราคาและโปรโมชั่นของห้อง 35ตรม. แล้วให้รีบแจ้งกลับด้วย</t>
  </si>
  <si>
    <t>Narin</t>
  </si>
  <si>
    <t>S</t>
  </si>
  <si>
    <t>0866557476</t>
  </si>
  <si>
    <t>singhchawla.n@gmail.com</t>
  </si>
  <si>
    <t>ลูกค้าชายวัยกลางคน อัธยาศัยดี ช่างคุย สอบถามที่ตั้งของโครงการฯ ว่าอยู่ติดริมถนนหรือไม่ บ้านลูกค้าอยู่เอกมัย ซ.10 สนใจดูไว้ลงทุน ต้องการเห็นห้องตัวอย่าง สอบถามราคาต่อ ตรม. วันเปิดขาย, Lay Outห้อง สอบถามว่ามีห้องDuplexหรือไม่ มีห้องขนาดเท่าไรบ้าง? ฟังข้อมูลแล้วน่าสนใจ หากทราบวันเปิดขายให้รีบโทรแจ้ง ลูกค้ายังไม่ตั้งงบประมาณ ต้องการพิจารณาก่อน</t>
  </si>
  <si>
    <t>18/3/67 ปิดเครื่อง 1 15.14</t>
  </si>
  <si>
    <t>Nattapon</t>
  </si>
  <si>
    <t>klinsuwan</t>
  </si>
  <si>
    <t>0851179877</t>
  </si>
  <si>
    <t>nat_inte@yahoo.com</t>
  </si>
  <si>
    <t>ลูกค้าชายวัยกลางคน น้ำเสียงฟังดูเป็นมิตร สนใจซื้อไว้พักอาศัยเอง เปรียบเทียบอยู่หลายทำเล เอกมัย ทองหล่อ พระราม4 พระราม3 คลองเตย หากเป็นแนวรถไฟฟ้าก็จะดี ลูกค้าสอบถามว่า บ.เสนาฯ ทำโครงการคอนโดฯมากี่โครงการแล้วที่เป็นแบบHigh Rise มีชื่อโครงการอะไรบ้าง? ไม่ค่อยทราบข้อมูล โครงการปีติราคาต่อ ตรม.อยู่ที่เท่าไร? สนใจเป็นแบบ2ห้องนอน  แต่เกรงว่าหากเป็นโซนเอกมัย ราคาจะ2ห้องนอนจะเกินงบประมาณ ไม่ได้รีบเข้าอยู่ หากมีข้อมูลเพิ่มเติมให้ติดต่อกลับไปอีกครั้ง</t>
  </si>
  <si>
    <t>15/03/67 ลูกค้าชายแจ้งว่า ช่วงนี้ยังไม่สนใจคอนโด</t>
  </si>
  <si>
    <t>ไม่สนใจแล้วค่ะ ซื้อไปแล้วค่ะ</t>
  </si>
  <si>
    <t>กมลทิพย์</t>
  </si>
  <si>
    <t>ปีติเจตน์</t>
  </si>
  <si>
    <t>0818233462</t>
  </si>
  <si>
    <t>kamontip.ucbthai@yahoo.com</t>
  </si>
  <si>
    <t>ลูกค้าหญิง ลงทะเบียนจากเฟสบุค ยังไม่ระบุขนาดห้องที่ต้องการ และไม่แจ้งงบประมาณ พร้อมเข้าอยู่อีก 2ปี และถ้าเปิดให้ชมแล้วค่อยโทรมาแจ้งอีกที สอบถามที่ตั้งโครงการแล้ว</t>
  </si>
  <si>
    <t xml:space="preserve">13/3/67 ลูกค้าไม่สนใจเนื่องจากเสร็จปี 2569 </t>
  </si>
  <si>
    <t>เพิ่มพูน</t>
  </si>
  <si>
    <t>สุริยะวรรณ</t>
  </si>
  <si>
    <t>0844720022</t>
  </si>
  <si>
    <t>permpoonn.s@gmail.com</t>
  </si>
  <si>
    <t>22.3.67 เลขหมายยังไม่เปิดใช้บริการ</t>
  </si>
  <si>
    <t>19/6/2018</t>
  </si>
  <si>
    <t>มาลัย</t>
  </si>
  <si>
    <t>อชวธารา</t>
  </si>
  <si>
    <t>0815613551</t>
  </si>
  <si>
    <t>am.malaichang@gmail.com</t>
  </si>
  <si>
    <t xml:space="preserve">ลูกค้าหญิงวัยกลางคน เสียงเล็กๆ พูดเพราะ พักอยู่สุขุมวิท42 สนใจซื้อเพื่อพักอาศัยเอง ตั้งงบไว้ไม่เกิน10ลบ.ต้องการห้องขนาดประมาณ50ตรม.ขึ้นไป แจ้งว่าตำแหน่งที่ตั้งโครงการค่อนข้างไกลจากถนนสุขุมวิทไปหน่อย หากทราบราคาของ2ห้องนอนแล้ว ให้แจ้งกลับ </t>
  </si>
  <si>
    <t xml:space="preserve">22.03.67 ไม่รับสายเกิน 3 ครั้ง </t>
  </si>
  <si>
    <t>แอดไลน์ แนะนำตัวเบื้องต้น ลูกค้าแจ้งว่าหากมีข้อมูลเพิ่มเติมให้ส่งมาให้ดูก่อน</t>
  </si>
  <si>
    <t>โยธิน</t>
  </si>
  <si>
    <t>ใจอักษร</t>
  </si>
  <si>
    <t>0851559445</t>
  </si>
  <si>
    <t>yothin_haha@hotmail.com</t>
  </si>
  <si>
    <t>ไม่รับสาย 13.40</t>
  </si>
  <si>
    <t>สัตยา</t>
  </si>
  <si>
    <t>ลาภอดิศร</t>
  </si>
  <si>
    <t>0909188770</t>
  </si>
  <si>
    <t>kai.sataya@gmail.com</t>
  </si>
  <si>
    <t>ลูกค้าชาย น้ำเสียงค่อนข้างสูงวัย ต้องการหาคอนโดให้กับลูกชาย ที่จะมาเรียนทางด้านแฟชั่นดีไซน์แถวๆนี้ มีคอนโดโนเบิล ทองหล่อ อยู่แล้วแต่ไกลรถไฟฟ้าเกินไป จึงปล่อยเช่า ปกติบ้านปัจจุบันอยู่ติวานนท์ ตรงข้ามโครงการ นิช โมโน ติวานนท์ จึงรู้จักเสนาเป็นอย่างดี สอบถามข้อมูลว่าโครงการปีติสร้างเสร็จรึยัง เมื่อทราบว่ายังสร้างไม่เสร็จ และทำเลไกลจากรถไฟฟ้า จึงไม่ตอบโจทย์ลูกค้า เพราะต้องการคอนโดพร้อมอยู่เลย และต้องใกล้รถไฟฟ้าด้วย</t>
  </si>
  <si>
    <t>พักอาศัย 1นอน และ 2 นอน  วางงบตารางเมตรไม่เกิน200,000 บาท แอดไลน์</t>
  </si>
  <si>
    <t>Pokkrong</t>
  </si>
  <si>
    <t>Pundarick</t>
  </si>
  <si>
    <t>pao.pundarick@gmail.com</t>
  </si>
  <si>
    <t>ลูกค้าชาย น้ำเสียงสุขุม ปัจจุบันพักอยู่แถวสุขุมวิท แต่ต้องการขยายที่อยู่อาศัยให้กว้างขึ้น ต้องการแบบ3ห้องนอนหรือขนาดห้องประมาณ100ตรม.ขึ้นไป ต้องการทราบขนาดห้องของโครงการฯ งบประมาณขึ้นอยู่กับปัจจัยต่างๆจึงยังไม่ได้ตั้งงบไว้ หากมีข้อมูลเพิ่มเติมให้แจ้งกลับด้วย</t>
  </si>
  <si>
    <t>18/3/67 ให้โทรใหม่ 19/3/67 บ่ายๆ // 24/3/67 ไม่รับสายครั้ง ที่ 2 13.00</t>
  </si>
  <si>
    <t>26/3/67 ลคไม่รับสาย ครั้งที่ 3 ไม่ติดต่อ</t>
  </si>
  <si>
    <t>ไม่รับสาย 12.14 // 5/7/2024 ไม่สนใจแล้ว</t>
  </si>
  <si>
    <t>หทัยรัตน์</t>
  </si>
  <si>
    <t>รัตนศิริวิไล</t>
  </si>
  <si>
    <t>0949491654</t>
  </si>
  <si>
    <t>sammyyui@yahoo.com</t>
  </si>
  <si>
    <t>ไม่สะดวกคุย ติดประชุม</t>
  </si>
  <si>
    <t>15/03/67 ลูกค้าหญิง สอบถามทำเลที่ตั้งโครงการ ว่าเป็นปิติเดิมใช่ไหม ให้ส่งข้อมูลรายละเอียดทางเมลก่อน///// 23/03/67 ลูกค้าแจ้งว่า ไม่สนใจ ไม่สะดวกคุย รีบวางสาย</t>
  </si>
  <si>
    <t>ตอนนี้ไม่สนใจแล้วค่ะ</t>
  </si>
  <si>
    <t>Matt</t>
  </si>
  <si>
    <t>0948796935</t>
  </si>
  <si>
    <t>dmatya@yahoo.com</t>
  </si>
  <si>
    <t>ลูกค้าหญิงคนไทย ชื่อคุณแมท สนใจซื้อไว้อยู่เอง จริงๆมองหาใกล้ปากซอยสุขุมวิทมากกว่า ปัจจุบันมีคอนโดฯอยู่แถวสุขุมวิท42และทำงานโซนนั้นด้วย ต้องการขยับขยายให้กว้างขึ้น ตั้งงบไว้ประมาณ7-8 ลบ. ยืดหยุ่นได้ขึ้นอยู่กับความน่าสนใจและความคุ้มค่าของโครงการ หากใกล้รถไฟฟ้าก็จะดี เผื่อไว้เป็นออพชั่นในเวลาเร่งด่วน หากมีข้อมูลที่ชัดเจนแล้วให้แจ้งกลับด้วย</t>
  </si>
  <si>
    <t xml:space="preserve">13/3/67 ลูกค้าแจ้งว่าไม่สนใจ แล้วตัดสาย </t>
  </si>
  <si>
    <t>Pipatpong</t>
  </si>
  <si>
    <t>Preechaporn</t>
  </si>
  <si>
    <t>0813751119</t>
  </si>
  <si>
    <t>pipatpong.preechaporn@gmail.com</t>
  </si>
  <si>
    <t>สรรสิริ</t>
  </si>
  <si>
    <t>สิริคุณากิจ</t>
  </si>
  <si>
    <t>0802878956</t>
  </si>
  <si>
    <t>39whawha@gmail.com</t>
  </si>
  <si>
    <t>ลูกค้าน้ำเสียงคล้ายสาวประเภทสอง พูดจาดี สุภาพ แจ้งว่าไม่ค่อยสะดวกคุย สนใจซื้อไว้ลงทุน แบบ2ห้องนอน ยังไม่ตั้งงบประมาณ ต้องการให้ส่งรายละเอียดทางอีเมลล์เพื่อพิจารณาก่อน</t>
  </si>
  <si>
    <t>22.03.67 หมายเลขเหมือนมีการตั้งโอนสาย ติดไม่มีเรียกตอบรับ</t>
  </si>
  <si>
    <t>Charlie</t>
  </si>
  <si>
    <t>Phairojmhakij</t>
  </si>
  <si>
    <t>0990041468</t>
  </si>
  <si>
    <t>charliep@alineagroup.co</t>
  </si>
  <si>
    <t>ไม่สะดวกคุย ติดต่อใหม่ภายหลัง</t>
  </si>
  <si>
    <t>สุนทรีพร</t>
  </si>
  <si>
    <t>มานารัตน์</t>
  </si>
  <si>
    <t>0818129101</t>
  </si>
  <si>
    <t>suntareeporn192@gmail.com</t>
  </si>
  <si>
    <t xml:space="preserve">ลูกค้าหญิง เสียงเล็กๆ น้ำเสียงเป็นมิตร ต้องการคอนโดฯที่ใกล้กับรถไฟฟ้าเพื่อสะดวกต่อการเดินทาง เนื่องจากลูกเรียนมศว.และเตรียมอุดมศึกษา รู้จัก บ.เสนาฯมานานแล้ว ส่วนมากรู้จักโครงการฯบ้าน ยังไม่ค่อยคุ้นเคยกับโครงการคอนโดฯของเสนาเท่าไร รู้จักแต่เดอะนิช ไพรด์ ทองหล่อเนื่องจากผ่านอยู่บ่อยๆ ไม่แน่ใจว่าเมื่อเปลี่ยนผู้บริหารมาเป็นรุ่นหลังๆจะเป็นยังไงบ้าง เห็นราคาเริ่มต้นไม่ได้สูงมากจึงลงทะเบียนเข้ามา แต่หากเป็น2ห้องนอน เกรงว่าจะสู้ราคาไม่ไหว จริงๆหากเป็นโครงการพร้อมอยู่จะดีมาก ถ้ามีข้อมูลเพิ่มเติมให้แจ้งกลับ </t>
  </si>
  <si>
    <t>กุลยา</t>
  </si>
  <si>
    <t>จริยธ</t>
  </si>
  <si>
    <t>0816456363</t>
  </si>
  <si>
    <t>Gloylaya@gmail.com</t>
  </si>
  <si>
    <t>ลูกค้าหญิง ทำงานอยู่แถวเอกมัย จึงกำลังมองหาที่พักอาศัยแถวๆนี้ สนใจเป็น 1ห้องนอน สอบถามว่าส่วนลดตอนนี้ได้เท่าไหร่ และถ้ามีโปรพิเศษอะไรอีกเพิ่มเติม วันเปิดขายเมื่อไหไร่ ให้แจ้งอัพเดทให้ทราบด้วย</t>
  </si>
  <si>
    <t>18/3/67 ไม่สนใจเเล้ว รีบตัดสาย</t>
  </si>
  <si>
    <t>ไม่รับสาย 13.44</t>
  </si>
  <si>
    <t>ทินารมภ์</t>
  </si>
  <si>
    <t>ปิยะโสภาสกุล</t>
  </si>
  <si>
    <t>0842100059</t>
  </si>
  <si>
    <t>salinia.ina@gmail.com</t>
  </si>
  <si>
    <t>15/03/67 ลูกค้าหญิง ไม่สนใจ รีบวางสาย</t>
  </si>
  <si>
    <t>เลิศวิทย์</t>
  </si>
  <si>
    <t>จตุรงคสัมฤทธิ์</t>
  </si>
  <si>
    <t>0915465455</t>
  </si>
  <si>
    <t>Lertwithc@gmail.com</t>
  </si>
  <si>
    <t xml:space="preserve">ลูกค้าชาย ไม่ค่อยสะดวกคุย สอบถามข้อมูลคร่าวๆ ต้องการทราบราคาของ2ห้องนอน,วันเปิดขาย,ห้องตัวอย่างจะแล้วเสร็จเมื่อไร? สนใจซื้อไว้ลงทุน หากมีข้อมูลแล้วให้ติดต่อไปอีกครั้ง </t>
  </si>
  <si>
    <t>15/3/67 ลูกค้าแจ้งว่าโลเคชั่นไม่น่าสนใจ</t>
  </si>
  <si>
    <t>ชัญญาพัชญ์</t>
  </si>
  <si>
    <t>อัครผลไพศาล</t>
  </si>
  <si>
    <t>0886266644</t>
  </si>
  <si>
    <t>achanyapat@gmail.com</t>
  </si>
  <si>
    <t>ลูกค้าให้เบอร์โทรไม่ถูกต้อง ยังไม่เปิดใช้บริการ</t>
  </si>
  <si>
    <t>ไม่รับสาย 13.46</t>
  </si>
  <si>
    <t>Montakan</t>
  </si>
  <si>
    <t>Kerepattananont</t>
  </si>
  <si>
    <t>0909549651</t>
  </si>
  <si>
    <t>Bit@makeitonline.co.th</t>
  </si>
  <si>
    <t xml:space="preserve">ลูกค้าหญิงเห็นโฆษณาทางFacebookจึงลงทะเบียนเข้ามา สนใจซื้อไว้ลงทุน ยังไม่ค่อยสะดวกคุยมากนัก หากมีข้อมูลแล้วให้ส่งทางอีเมลล์ </t>
  </si>
  <si>
    <t xml:space="preserve">22.03.67 ไม่รีบที่ซื้อแต่ต้องการข้อมูล ไปดู </t>
  </si>
  <si>
    <t>ลงทุนปล่อยเช่า ไม่บอกงบ ขอรู้แปลนก่อน ถ้ามีแปลนค่อยโทรมา ไม่สะดวกให้แอดไลน์</t>
  </si>
  <si>
    <t>เอกอรรถ</t>
  </si>
  <si>
    <t>พิษณุพจน์</t>
  </si>
  <si>
    <t>0840750039</t>
  </si>
  <si>
    <t>ekaut@hotmail.com</t>
  </si>
  <si>
    <t xml:space="preserve">ลูกค้าชาย พูดเสียงคล้ายกระซิบๆ สอบถามที่ตั้งโครงการ วันเปิดขาย จุดเด่นโครงการ </t>
  </si>
  <si>
    <t>5/7/24 ไม่สนใจแล้ว ซื้อคอนโดไปแล้วครับ พูดจาดีมาก</t>
  </si>
  <si>
    <t>อณิวัสส์</t>
  </si>
  <si>
    <t>นิตย์กานต์</t>
  </si>
  <si>
    <t>0816329797</t>
  </si>
  <si>
    <t>nong5nong5@hotmail.com</t>
  </si>
  <si>
    <t xml:space="preserve">ลูกค้าชายวัยกลางคน น้ำเสียงค่อนข้างเคร่งขรึม แจ้งว่าพักอยู่โซนเอกมัย สนใจซื้อไว้เพื่อพักอาศัยเอง ไม่ได้ตั้งงบประมาณแต่ต้องการเปรียบเทียบกับโครงการอื่นๆในละแวกใกล้เคียง เช่นราคาResale ของโครงการC Ekkamai มองหาคอนโดฯโซนเอกมัยมานานแล้ว เห็นโครงการปีติกำลังจะเปิดขายจึงสนใจและลงทะเบียนเข้ามา หากมีข้อมูลเพิ่มเติมมากกว่านี้ให้ส่งอีเมลล์แจ้ง </t>
  </si>
  <si>
    <t>หมายเลขที่ท่านเรียกไม่สามารถติดต่อได้ในขณะนี้</t>
  </si>
  <si>
    <t>Kipsan</t>
  </si>
  <si>
    <t>Beck</t>
  </si>
  <si>
    <t>0841384555</t>
  </si>
  <si>
    <t>kipsanbeck@hotmail.com</t>
  </si>
  <si>
    <t xml:space="preserve">ลูกค้าชายชาวต่างชาติพูดภาษาไทยได้ ทำงานตำแหน่ง Vice President of Branding &amp; Marketing. บริษัทRaimon Land แจ้งว่าเป็นลูกค้าเก่าของเสนาฯอยู่แล้ว เคยซื้อเดอะนิชไพรด์ไว้หลายที่เพื่อลงทุน เนื่องจากชอบคุณภาพของโครงการ ปัจจุบันบ้านอยู่แถวทองหล่อและทำงานอยู่โซนนั้นด้วย เห็นว่าโครงการปีติไม่ไกลมากจึงสนใจและลงทะเบียนเข้ามา สอบถามราคาต่อตรม. ขนาดห้อง ความสูงของอาคาร ทำเลที่ตั้งโครงการ วันที่จะเปิดขาย หากทราบรายละเอียดที่ชัดเจนแล้วให้แจ้งกลับด้วยแต่ไม่รีบ สามารถรอได้  </t>
  </si>
  <si>
    <t>18/3/67 เป็นผู้บริหาร dep อื่น เซอรเวย์ข้อมูลตลาด</t>
  </si>
  <si>
    <t>21/8/2024 ปิดเครื่อง</t>
  </si>
  <si>
    <t>Parintorn</t>
  </si>
  <si>
    <t>Thipanate</t>
  </si>
  <si>
    <t>0850093601</t>
  </si>
  <si>
    <t>baikhuan55kprn@gmail.com</t>
  </si>
  <si>
    <t>คุณภริณทร ลูกค้าหญิง เสียงวัยรุ่น ยังไม่สะดวกคุยสายให้ติดต่อไปใหม่</t>
  </si>
  <si>
    <t>15/03/67 เบอร์ถูกระงับการใช้งาน</t>
  </si>
  <si>
    <t>Pitichoke</t>
  </si>
  <si>
    <t>Tongtrakarn</t>
  </si>
  <si>
    <t>ลูกค้าชาย เสียงแหบๆ ให้ติดต่อใหม่พรุ่งนี้ ตอนนี้ยังไม่สะดวกคุยสาย</t>
  </si>
  <si>
    <t>13/3/67 ลูกค้าไม่สนใจแล้ว เนื่องจากซื้อที่อื่น ไม่สะดวกแจ้งว่าที่ไหน</t>
  </si>
  <si>
    <t>ไม่รับสาย 13.47</t>
  </si>
  <si>
    <t>Pimchanok</t>
  </si>
  <si>
    <t>Phatraphumpakdee</t>
  </si>
  <si>
    <t>0959989235</t>
  </si>
  <si>
    <t>ipimchanok11@gmail.com</t>
  </si>
  <si>
    <t>ลูกค้าหญิงแจ้งว่าโครงการไกลจากรถไฟฟ้าเกินไป ไม่สนใจโครงการแล้ว</t>
  </si>
  <si>
    <t>Touchanon</t>
  </si>
  <si>
    <t>Cheevanaut</t>
  </si>
  <si>
    <t>0829936549</t>
  </si>
  <si>
    <t>touchanon109@hotmail.com</t>
  </si>
  <si>
    <t>ลูกค้าชายแจ้งว่าเป็นเอเจ้นท์อิสระ ซึ่งก่อนหน้านี้เคยทำอยู่ที่ประเทศออสเตรเลีย แต่ตอนนี้กลับมาไทยแล้วแต่ยังติดต่องานกับที่ออสเตรเลียอยู่บ้าง ต้องการซื้อไว้ลงทุนและต้องการเป็นเอเจ้นท์เพื่อช่วยขายให้กับโครงการด้วย เนื่องจากตนเองมีฐานลูกค้าต่างชาติค่อนข้างเยอะ ปัจจุบันพักอยู่แถวรามอินทรา หากมีข้อมูลเพิ่มเติมให้ติดต่อกลับไป</t>
  </si>
  <si>
    <t>ไม่รับสาย 12.23 / 10/7 ไม่สนใจแล้ว14.06</t>
  </si>
  <si>
    <t>20/6/2018</t>
  </si>
  <si>
    <t>อุมาวรรณ</t>
  </si>
  <si>
    <t>ส่องศิริ</t>
  </si>
  <si>
    <t>0626697442</t>
  </si>
  <si>
    <t>Umawan.s@gmail.com</t>
  </si>
  <si>
    <t xml:space="preserve">ลูกค้าหญิงวัยกลางคน พูดช้าๆ เสียงเบาๆ สนใจซื้อไว้ลงทุน บ้านอยู่ฝั่งธนฯ มองหาคอนโดฯย่านเอกมัย ทองหล่อ อโศก สอบถามว่าห้องมีกี่Type? ตัวอาคารหันทางทิศไหน? จอดรถกี่ชั้น? ยังไม่แน่ใจว่าจะซื้อแบบกี่ห้องนอน ขอพิจารณาเรื่องราคาก่อน </t>
  </si>
  <si>
    <t>Nick</t>
  </si>
  <si>
    <t>Tsang</t>
  </si>
  <si>
    <t>0811993399</t>
  </si>
  <si>
    <t>Idip@hotmail.nl</t>
  </si>
  <si>
    <t>Komonlasu</t>
  </si>
  <si>
    <t>Pakavuttipunn</t>
  </si>
  <si>
    <t>0844276985</t>
  </si>
  <si>
    <t>Komonlasu@gmail.com</t>
  </si>
  <si>
    <t xml:space="preserve">แฟนคุณโกมลาสุรับสายแทน ชื่อคุณเอกพัฒน์ มองหาคอนโดฯไว้อยู่อาศัยเอง ใกล้รถไฟฟ้า ปัจจุบันพักอยู่แถวสุขุมวิท สอบถามราคาต่อตารางเมตร ติดว่าราคาสูง สอบถามจำนวนที่จอดรถกี่% ตอนนี้ลูกค้าขับรถอยู่ ไว้มีรายละเอียดเพิ่มเติมค่อยติดต่อกลับไปอีกครั้ง </t>
  </si>
  <si>
    <t>18/3/67 ไม่สนใจ ไม่มองหาคอนโดเเล้ว</t>
  </si>
  <si>
    <t>ไม่สนใจลงทุนแล้วค่ะ</t>
  </si>
  <si>
    <t>ลลิดา</t>
  </si>
  <si>
    <t>ปรีชาสนองกิจ</t>
  </si>
  <si>
    <t>0951234524</t>
  </si>
  <si>
    <t>joy_lalida@hotmail.com</t>
  </si>
  <si>
    <t>ลูกค้าหญิงพูดจาสุภาพ กำลังทำธุระอยู่ คุยได้ไม่นาน สอบถามราคา ขนาดห้อง ยังไม่ตั้งงบ ขอทราบรายละเอียดและหน้าตาโครงการก่อน สอบถามว่าจุดขายคืออะไร?สนใจซื้อเพื่อลงทุน แจ้งว่าเห็นชื่อโครงการน่ารักดีจึงลงทะเบียนเข้ามา หากมีอะไรเพิ่มเติมให้ติดต่อกลับอีกครั้ง</t>
  </si>
  <si>
    <t>15/03/67 (16.48 น.) ไม่รับสาย ครั้งที่ 1</t>
  </si>
  <si>
    <t>ศุภฤกษ์</t>
  </si>
  <si>
    <t>ตั้งเจริญศิริ</t>
  </si>
  <si>
    <t>Supalurkt@gmail.com</t>
  </si>
  <si>
    <t>ลูกค้าชายวัยกลางคน พูดจาสุภาพ ติดงานอยู่ ให้ติดต่อใหม่พรุ่งนี้</t>
  </si>
  <si>
    <t>13/3/67 ลูกค้าให้ส่งข้อมูลทางไลน์</t>
  </si>
  <si>
    <t>27/3/67 ลูกค้าไม่อ่านไม่ตอบไลน์</t>
  </si>
  <si>
    <t>14.53 ไม่รับสาย</t>
  </si>
  <si>
    <t>21/8/2024 ไม่รับสาย 16.19</t>
  </si>
  <si>
    <t>Sarayut</t>
  </si>
  <si>
    <t>Jitcharoongphorn</t>
  </si>
  <si>
    <t>0886144545</t>
  </si>
  <si>
    <t>Sarayutj@yahoo.com</t>
  </si>
  <si>
    <t xml:space="preserve">ลูกค้าชาย พูดเร็ว รีบคุย บ้านอยู่เอกมัย ซ.10 สอบถามทำเลที่ตั้งโครงการฯ พอทราบทำเลแล้ว แจ้งว่าไม่ชอบ เนื่องจากใกล้ชุมชน ดูวุ่นวาย จอแจ คล้ายๆของC Ekkamai  แต่ฝ่ายขายเรียนเชิญลูกค้าแล้วว่าให้ลองดูข้อมูลหรือห้องตัวอย่างของเราก่อน ลูกค้าจึงแจ้งว่าให้ส่งรายละเอียดไปทางอีเมลล์ ลูกค้าเน้นซื้อปล่อยเช่าให้ชาวญี่ปุ่น  </t>
  </si>
  <si>
    <t>22.3.67 ลูกไม่สะดวกคุย อยู่บนเครื่องบิน</t>
  </si>
  <si>
    <t>สุชญา</t>
  </si>
  <si>
    <t>สุขุมาลพันธ์</t>
  </si>
  <si>
    <t>0949149394</t>
  </si>
  <si>
    <t>suchaya.succeed@gmail.com</t>
  </si>
  <si>
    <t>ติดต่อไม่ได้ ปิดเครื่อง</t>
  </si>
  <si>
    <t>22.03.67 โทรหาลูกค้าไม่รับสาย ลูกค้าโทรกลับฝ่ายขายแนะนำตนเองลูกค้าแจ้งว่าโทรผิดแล้ววางสายเลย</t>
  </si>
  <si>
    <t>อยากดูไว้ลงทุน แต่ราคา ถ้า สี่ห้าล้านแพงไป ไว้สำนักงานเสร็จโทรมา เดี่ยวจะแวะเข้ามาดู</t>
  </si>
  <si>
    <t>Wisanu</t>
  </si>
  <si>
    <t>Sutawimon</t>
  </si>
  <si>
    <t>0899228229</t>
  </si>
  <si>
    <t>Ake941@gmail.com</t>
  </si>
  <si>
    <t>ลูกค้าชายน้ำเสียงยังวัยรุ่นดู สนใจซื้อไว้เป็นทรัพย์สินเพิ่มเติม ยังไม่ทราบว่าจะอยู่เองหรือปล่อยเช่า ปัจจุบันพักอยู่แถวเอกมัยอยู่แล้ว สอบถามทำเลที่ตั้งโครงการฯ ต้องการทราบวันเปิดขาย ตั้งงบไว้5ลบ.</t>
  </si>
  <si>
    <t>14.55 ไม่รับสาย</t>
  </si>
  <si>
    <t>21/8/2024 ไม่รับสาย 16.20</t>
  </si>
  <si>
    <t>ปริญญา</t>
  </si>
  <si>
    <t>เบญจเวชไพศาล</t>
  </si>
  <si>
    <t>0819096969</t>
  </si>
  <si>
    <t>aeoui.parinya@gmail.com</t>
  </si>
  <si>
    <t>ไม่รับสาย 12.27 / 16/7 ไม่สะดวกคุยอยู่กับลค.17.05</t>
  </si>
  <si>
    <t>Yachon</t>
  </si>
  <si>
    <t>Moonprakarn</t>
  </si>
  <si>
    <t>0982366992</t>
  </si>
  <si>
    <t>Yachon_m27@hotmail.com</t>
  </si>
  <si>
    <t>คุณญะชล ลูกค้าหญิง ยังไม่สะดวกคุยสาย ต้องการให้ส่งรายละเอียดทางอีเมลล์ ติดต่อใหม่พรุ่งนี้</t>
  </si>
  <si>
    <t>18/3/67 ไม่สนใจเเล้ว ลคเเจ้งเปลี่ยนเเผนการลงทุน ไปใช้เงินกับเรื่องอื่นเเทน</t>
  </si>
  <si>
    <t>Lin</t>
  </si>
  <si>
    <t>0918839081</t>
  </si>
  <si>
    <t>Qqrundown@gmail.com</t>
  </si>
  <si>
    <t>ปิดเครื่อง ไม่สามารถติดต่อได้</t>
  </si>
  <si>
    <t>15/03/67 ลูกค้าชาย เป็นต่างชาติ พูดภาษาอังกฤษ ไม่สนใจแล้ว ซื้อคอนโดไปแล้ว</t>
  </si>
  <si>
    <t>ได้โครงการตรงอุดมสุขไปแล้วค่ะ ไม่ได้หาเพิ่มแล้ว</t>
  </si>
  <si>
    <t>นิษฐานาถ</t>
  </si>
  <si>
    <t>สิงห์กฤตยา</t>
  </si>
  <si>
    <t>0866050997</t>
  </si>
  <si>
    <t>Woei_woeijung@hotmail.com</t>
  </si>
  <si>
    <t>ลูกค้าหญิง เสียงเล็กๆ พูดจาสุภาพ เป็นมิตร พักอยู่แถวสวนหลวง ร.9 สนใจซื้อไว้ลงทุน มองหาคอนโดฯแถวสุขุมวิทตอนปลาย ไม่ได้ไปแถวเอกมัยนานแล้ว ไม่ค่อยคุ้นทำเลเท่าไร งบประมาณสามารถยืดหยุ่นได้ ยังไม่ได้ตั้งไว้ ขึ้นอยู่กับทำเลและรูปแบบโครงการ ต้องการทราบวันเปิดขาย ให้ติดต่อกลับไปอีกครั้งเมื่อมีรายละเอียดเพิ่มเติม</t>
  </si>
  <si>
    <t>13/3/67 ปิดเครื่อง</t>
  </si>
  <si>
    <t>Worraluck</t>
  </si>
  <si>
    <t>Phonsayom</t>
  </si>
  <si>
    <t>0897204144</t>
  </si>
  <si>
    <t>chom.phonsayom@gmail.com</t>
  </si>
  <si>
    <t>ศุภรัสมิ์</t>
  </si>
  <si>
    <t>อังเกิดโชค</t>
  </si>
  <si>
    <t>0818989677</t>
  </si>
  <si>
    <t>kim_chan_@hotmail.com</t>
  </si>
  <si>
    <t>22.03.67 ไม่รับสายเกิน 3 ครั้ง</t>
  </si>
  <si>
    <t>21/6/2018</t>
  </si>
  <si>
    <t>Warakhun</t>
  </si>
  <si>
    <t>Suwannachit</t>
  </si>
  <si>
    <t>0819097183</t>
  </si>
  <si>
    <t> Warakhun@hotmail.com</t>
  </si>
  <si>
    <t>ลูกค้าชาย ลงทะเบียนมาจากเฟสบุค ต้องการอยู่เองแต่ถ้าน่าสนใจก็อาจซื้อเก็บไว้ลงทุนด้วย อยากทราบราคา 2ห้องนอน และสอบถามเรื่องตำแหน่งที่ตั้งโครงการ ระยะทางจากรถไฟฟ้า ขอปรึกษาครอบครัวดูก่อน ถ้าเปิดขายแล้วให้แจ้งด้วย</t>
  </si>
  <si>
    <t>ไม่รับสาย 12.29 // 10/7ไม่สนใจแล้ว14.08</t>
  </si>
  <si>
    <t>ธดาวรรณ</t>
  </si>
  <si>
    <t>ศุภพยัคฆ์</t>
  </si>
  <si>
    <t>0841593655</t>
  </si>
  <si>
    <t>thadawan@gmail.com</t>
  </si>
  <si>
    <t>Soraya</t>
  </si>
  <si>
    <t>Thang</t>
  </si>
  <si>
    <t>0867775090</t>
  </si>
  <si>
    <t>Soraya.thang@gmail.com</t>
  </si>
  <si>
    <t>18/3/67 เบอร์โทรนี้ไม่มีผู้ใช้ชื่อนี้ เบอร์ผิด</t>
  </si>
  <si>
    <t>21/8/2024 ไม่รับสาย 16.48</t>
  </si>
  <si>
    <t>ขวัญดาว</t>
  </si>
  <si>
    <t>ศิลาทอง</t>
  </si>
  <si>
    <t>0889516545</t>
  </si>
  <si>
    <t>nongkwandaw@gmail.com</t>
  </si>
  <si>
    <t xml:space="preserve">ลูกค้าหญิง ลงทะเบียนมาจากเฟสบุค สนใจแบบ 1ห้องนอน อยู่อาศัยเอง ตั้งงบไว้ 5.5ล้าน และสอบถามว่าโครงการไกลจากรถไฟฟ้าระยะทางเท่าไหร่ ตอนนี้ยังไม่รีบเข้าอยู่ คิดว่าโครงการเริ่มสร้างแล้ว ถ้ามีความคืบหน้ายังไงให้โทรแจ้งด้วย </t>
  </si>
  <si>
    <t>15/03/67 ลูกค้าหญิง ไม่สะดวกคุย ไม่สนใจแล้ว</t>
  </si>
  <si>
    <t>Atcharanya</t>
  </si>
  <si>
    <t>Chanthep</t>
  </si>
  <si>
    <t>0641511188</t>
  </si>
  <si>
    <t>Mickymiruku@yahoo.co.uk</t>
  </si>
  <si>
    <t>13/3/67 ฝากข้อความ ปืดเครื่อง</t>
  </si>
  <si>
    <t>ไม่มีแพลนซื้อแล้ว</t>
  </si>
  <si>
    <t>สาธิต</t>
  </si>
  <si>
    <t>คูเบญจรัตน์</t>
  </si>
  <si>
    <t>0897875545</t>
  </si>
  <si>
    <t>Satit.koob@gmail.com</t>
  </si>
  <si>
    <t>มาโนช</t>
  </si>
  <si>
    <t>แว่นสุวรรณ</t>
  </si>
  <si>
    <t>0891060586</t>
  </si>
  <si>
    <t>Manoch.weansuvav@krungsri.com</t>
  </si>
  <si>
    <t>ลูกค้าชาย ต้องการแบบ 1ห้องนอน ซื้อลงทุน สอบถามโลเคชั่นโครงการว่าห่างจากรถไฟฟ้าเท่าไหร่ และถ้าเปิดให้ชมแล้วก็โทรมาแจ้งให้ทราบด้วย</t>
  </si>
  <si>
    <t>ไม่สะดวกค่า กำลังเดินทางไปตจว ให้ติดต่อใหม่อีกทีอาทิตย์หน้า/10/7 ไม่รับสาย14.09</t>
  </si>
  <si>
    <t>ชมชนก</t>
  </si>
  <si>
    <t>นารถอัมพุท</t>
  </si>
  <si>
    <t>0985656297</t>
  </si>
  <si>
    <t>giftchom@gmail.com</t>
  </si>
  <si>
    <t xml:space="preserve">ไม่สะดวกคุย ขอเป็นพรุ่งนี้ </t>
  </si>
  <si>
    <t>ไม่สนใจ ไม่ต้องโทรแล้ว</t>
  </si>
  <si>
    <t>Ponnapas</t>
  </si>
  <si>
    <t>Larpeampaisarl</t>
  </si>
  <si>
    <t>0990153963</t>
  </si>
  <si>
    <t> Bthoven155@gmail.com</t>
  </si>
  <si>
    <t>ไม่สามารถติดต่อได้ ปิดเครื่อง</t>
  </si>
  <si>
    <t>บุญฤทธิ์</t>
  </si>
  <si>
    <t>บุศย​ศักดิ์​</t>
  </si>
  <si>
    <t>0856365255</t>
  </si>
  <si>
    <t>iamtheemptyness@gmail.com</t>
  </si>
  <si>
    <t>ลูกค้าชาย พูดจาสุภาพ ลงทะเบียนมาจากเฟสบุค เว็บลงทุนแมน ต้องการแบบ 1ห้องนอน ไว้อยู่อาศัยเอง ลูกค้าแจ้งว่าได้จอง FINE เอาไว้แล้ว เป็นห้อง penthouse ราคา 16.5ล้าน ขนาด 80-90 ตรม. ซื้อไว้เพื่อลงทุน อนาคตจะปล่อยเช่า แต่ตอนนี้กำลังดูไว้อยู่เอง อยู่คนเดียว จึงอยากได้แบบ 1ห้องนอนมากกว่า ต้องการขนาด 30-40 ตรม. อยากเห็นห้องตัวอย่างด้วยว่าจะให้อะไรบ้าง แต่งให้ทั้งห้องเลยรึเปล่า แต่ไม่ค่อยชอบ Automatic parking เพราะในญี่ปุ่นมีข่าวว่ามีรถตกลงมา ถ้ามีข้อมูลพร้อมแล้วก็ให้โทรแจ้ง</t>
  </si>
  <si>
    <t>18/03/67 (17.56 น.) ปิดเครื่อง ครั้งที่1</t>
  </si>
  <si>
    <t>ตอนนี้ไม่สนใจแล้วครับ ล้นมือ</t>
  </si>
  <si>
    <t>พีรชัย</t>
  </si>
  <si>
    <t>ใจรักกล้า</t>
  </si>
  <si>
    <t>jairakkla@yahoo.com</t>
  </si>
  <si>
    <t>ลูกค้าชาย สนใจ 1ห้องนอน ซื้อเพื่อลงทุน ยังไม่ระบุงบ ไม่ค่อยได้มาแถวเอกมัย ยังไม่ทราบตำแหน่งที่ตั้งว่าอยู่ช่วงไหน แต่อยากเห็น floor plan/master plan ปัจจุบันซื้อโครงการนิช ไพร์ด เตาปูน เรียบร้อยแล้ว และกำลังจะโอน Aston อโศก ของอนันดาเร็วๆนี้ มีลูก 3คน จึงอยากซื้อเก็บไว้เป็นทรัพย์สินให้กับลูกๆ ซึ่งสามารถปล่อยเช่าได้ด้วย ถ้ามีรายละเอียด</t>
  </si>
  <si>
    <t>15/03/67 (16.56 น.) ไม่รับสาย ครั้งที่1</t>
  </si>
  <si>
    <t>22/6/2018</t>
  </si>
  <si>
    <t>Taweesak</t>
  </si>
  <si>
    <t>Tantichanthakarun</t>
  </si>
  <si>
    <t>0894484288</t>
  </si>
  <si>
    <t>excosist@hotmail.com</t>
  </si>
  <si>
    <t>ลูกค้าชาย วัยกลางคน ติดประชุม ยังไม่สะดวกคุย</t>
  </si>
  <si>
    <t>จิรภา</t>
  </si>
  <si>
    <t>ศิริทัตธำรง</t>
  </si>
  <si>
    <t>0615565598</t>
  </si>
  <si>
    <t>a_i_me@hotmail.com</t>
  </si>
  <si>
    <t>ลูกค้าหญิง ปัจจุบันทำงานแถวเอกมัย สนใจคอนโดฯเพื่อพักอาศัยและลงทุนด้วย ต้องการทราบวันPre sales ทราบทำเลที่ตั้งแล้ว หากมีข้อมูลใดๆเพิ่มเติมให้ติดต่อกลับไป</t>
  </si>
  <si>
    <t>พรพรหม</t>
  </si>
  <si>
    <t>สุธาทร</t>
  </si>
  <si>
    <t>0863266555</t>
  </si>
  <si>
    <t>nnx4@man.com</t>
  </si>
  <si>
    <t xml:space="preserve">ปิดเครื่อง (ลูกค้าชาย ชื่อคุณนิก เป็นนักธุรกิจแอมเวย์) </t>
  </si>
  <si>
    <t>22.03.67 ลูกค้าไม่สนใจแล้ว</t>
  </si>
  <si>
    <t>ไม่รับสาย 13.09</t>
  </si>
  <si>
    <t>น้ำฝน</t>
  </si>
  <si>
    <t>อัศวโรจน์พงษ์</t>
  </si>
  <si>
    <t>0991564654</t>
  </si>
  <si>
    <t>katarunny@gmail.com</t>
  </si>
  <si>
    <t>ไม่สะดวกคุย กำลังทำงาน (ลูกค้ามียศเป็นพันตำรวจตรีหญิงและเป็นวิสัญญีแพทย์)</t>
  </si>
  <si>
    <t>Nonthaphan</t>
  </si>
  <si>
    <t>Akrasuwanasri</t>
  </si>
  <si>
    <t>0818999886</t>
  </si>
  <si>
    <t>nonthaphan@svi.co.th</t>
  </si>
  <si>
    <t xml:space="preserve">ลูกค้าชาย พูดจาเร็ว ต้องการทราบรายละเอียดต่างๆ ปัจจุบันอยู่แถวบางพลัด สอบถามConceptโครงการฯและรายละเอียดต่างๆ เห็นโฆษณาจากทางFacebook จึงลงทะเบียนเข้ามา  </t>
  </si>
  <si>
    <t>พิชาญ</t>
  </si>
  <si>
    <t>พรหมเมฆประธาน</t>
  </si>
  <si>
    <t>0874043663</t>
  </si>
  <si>
    <t>pichan_ping@hotmail.com</t>
  </si>
  <si>
    <t>ลูกค้าชาย ดำรงตำแหน่งประธานเจ้าหน้าที่อำนวยการ บริษัท เค.ซี.วีลล์ แอนด์ ไทร์ จำกัด จำหน่ายล้อแม็กซ์ ล้ออัลลอยของรถยนต์  ปัจจุบันพักอยู่คอนโดIVYทองหล่อ เห็นโฆษณาจากFacebookสนใจซื้อไว้พักอาศัยเอง หากทราบวันเปิดขายให้แจ้งลูกค้าด้วย ตอนนี้กำลังทำงานไม่ค่อยสะดวกคุยเท่าไร</t>
  </si>
  <si>
    <t xml:space="preserve">18/3/67 ไม่่สนใจเเล้ว ซื้อคอนโดเเถวเจริญนครเเล้ว </t>
  </si>
  <si>
    <t>เกตุชัยโกศล</t>
  </si>
  <si>
    <t>0813765994</t>
  </si>
  <si>
    <t>ladda_abacus@yahoo.com</t>
  </si>
  <si>
    <t>ลูกค้าหญิง ค่อนข้างมีอายุ สนใจซื้อไว้ลงทุน สอบถามทำเลที่ตั้งว่าไกลจากถนนสุขุมวิทมากหรือไม่?  ปัจจุบันซื้อโครงการAshton พระราม4 ไว้2ห้องเพื่อปล่อยให้เช่า ลูกค้ามองว่าลงทุนกับอสังหาฯได้กำไรมากกว่าการฝากเงินไว้กับธนาคาร จึงมองหาโครงการคอนโดฯไว้หลายๆทำเล เห็นโครงการปีติจากทางFacebookจึงสนใจและลงทะเบียนเข้ามาสอบถามข้อมูล รอรายลเอียดเพิ่มเติม </t>
  </si>
  <si>
    <t>15/03/67 ลูกค้าหญิง แจ้งว่า ไม่สนใจทำเลเอกมัย รู้สึกไกลบ้าน ปัจจุบันบ้านอยู่แถว จ.นนทบุรี สนใจคอนโดทำเลฝั่งธนบุรี, เจริญนคร มากกว่าเนื่องจากลูกทำงานแถวสาธร ถ้ามีโครงการในทำเลที่สนใจ ให้ติดต่อนำเสนอได้ (ส่งข้อมูลให้พีเพชรเรียบร้อย)</t>
  </si>
  <si>
    <t>Alam</t>
  </si>
  <si>
    <t>Ak</t>
  </si>
  <si>
    <t>0928486627</t>
  </si>
  <si>
    <t>alamsamsul1955@gmail.com</t>
  </si>
  <si>
    <t>ระพีพรรณ</t>
  </si>
  <si>
    <t>ไทยจงรักษ์</t>
  </si>
  <si>
    <t>0909088450</t>
  </si>
  <si>
    <t>pong763@gmail.com</t>
  </si>
  <si>
    <t>ไม่รับสาย ลูกค้าเป็นนักวิชาการด้านศุลกากร</t>
  </si>
  <si>
    <t>22.3.67 ปิดเครื่อง</t>
  </si>
  <si>
    <t>มนุญปิจุ</t>
  </si>
  <si>
    <t>0818547726</t>
  </si>
  <si>
    <t>Thanaporn70@hotmail.com</t>
  </si>
  <si>
    <t>ลูกค้าหญิง สนใจซื้อเพื่อพักอาศัยเอง ปัจจุบันทำงานอยู่แถวรถไฟฟ้าราชเทวี เช่าCondelette Izeราชเทวีอยู่ ต้องการซื้อเป็นของตนเอง แต่ถ้าหากซื้อที่นั่นเลยราคาค่อนข้างสูง จึงต้องการดูโครงการอื่นๆเปรียบเทียบ ต้องการโครงการที่ใกล้รถไฟฟ้าแบบสามารถเดินไปได้ ถึงจะมีShuttle car แต่ก็กังวลเรื่องรถติดพอสมควร ยังไงก็ขอข้อมูลเพื่อพิจารณาก่อน เนื่องจากตนเป็นเจ้าของบริษัท จะเข้างานเวลาไหนก็ได้อาจจะเดินทางเลี่ยงในช่วงเวลาที่รถติด รอวันPre Sales</t>
  </si>
  <si>
    <t>15.10 ไม่รับสาย</t>
  </si>
  <si>
    <t>21/8/2024 เบอร์ไม่ติด</t>
  </si>
  <si>
    <t>พัดชา</t>
  </si>
  <si>
    <t>วัชรารักษ์</t>
  </si>
  <si>
    <t>0877018111</t>
  </si>
  <si>
    <t>padcha.w@gmail.com</t>
  </si>
  <si>
    <t>ไม่สะดวกคุยสาย อาจจะติดต่อกลับมาช่วง1ทุ่ม</t>
  </si>
  <si>
    <t>ไม่สนใจแล้วค่ะ พอดีย้ายมาไกลโซนเอกมัยแล้ว</t>
  </si>
  <si>
    <t>อรสา</t>
  </si>
  <si>
    <t>เหมะจันทร</t>
  </si>
  <si>
    <t>0867979359</t>
  </si>
  <si>
    <t>aurasa_h@hotmail.com</t>
  </si>
  <si>
    <t xml:space="preserve">ลูกค้าเป็นแพทย์ ด้านสูตินารี พูดจาสุภาพ ทำงานอยู่แถวถนนเพชรบุรี ต้องการทราบรายละเอียดของห้องTypeต่างๆและวันเปิดขาย </t>
  </si>
  <si>
    <t>นรมน</t>
  </si>
  <si>
    <t>หวง</t>
  </si>
  <si>
    <t>0970228585</t>
  </si>
  <si>
    <t>noramon1747@gmail.com</t>
  </si>
  <si>
    <t>ติดต่อไม่ได้ เบอร์โทรตัดสายเองอัตโนมัติ</t>
  </si>
  <si>
    <t>18/3/67 เบอร์ระงับใช้บริการ</t>
  </si>
  <si>
    <t>15.12 ไม่รับสาย</t>
  </si>
  <si>
    <t>21/8/2024 ไม่สนใจ</t>
  </si>
  <si>
    <t>Kanjira</t>
  </si>
  <si>
    <t>Apithanaboon</t>
  </si>
  <si>
    <t>0935369699</t>
  </si>
  <si>
    <t>ammin_ammout@yahoo.com</t>
  </si>
  <si>
    <t>ลค.หญิงเป็นManager Living Design Department ของบริษัทAreeya Property ปัจจุบันอยู่แถวเกษตรนวมินทร์ เห็นโครงการจากFacebook เห็นให้ระบุวันเข้าเยี่ยมชม จึงต้องการทราบว่าห้องตัวอย่างจะแล้วเสร็จเมื่อไร? ต้องการรายละเอียดเพิ่มเติม</t>
  </si>
  <si>
    <t>23/6/2018</t>
  </si>
  <si>
    <t>Samatkom</t>
  </si>
  <si>
    <t>Tangvivat</t>
  </si>
  <si>
    <t>0819492603</t>
  </si>
  <si>
    <t> Samatkom@gmail.com</t>
  </si>
  <si>
    <t xml:space="preserve">ยังไม่สะดวกคุย </t>
  </si>
  <si>
    <t>ซื้อโครงการอื่นไปแล้ว</t>
  </si>
  <si>
    <t>ธนัท</t>
  </si>
  <si>
    <t>ศรีธีระเนตร</t>
  </si>
  <si>
    <t>0629989696</t>
  </si>
  <si>
    <t> Drtanat@hotmail.com</t>
  </si>
  <si>
    <t>ลูกค้าชาย ลงทะเบียนมาจากเฟสบุค ต้องการ 1ห้องนอน งบประมาณ 5-7ล้าน เพื่ออยู่อาศัยเอง ปกติไม่ค่อยได้เข้าไปในซอยเอกมัย จึงอธิบายโลเคชั่นโครงการให้ทางลูกค้าทราบแล้ว ถ้ามีข้อมูลเพิ่มเติมอะไรให้แจ้งอีกที</t>
  </si>
  <si>
    <t>สุชาดา</t>
  </si>
  <si>
    <t>สุธีสุนทรธรรม</t>
  </si>
  <si>
    <t>0955198105</t>
  </si>
  <si>
    <t> Ann0004@hotmail.com</t>
  </si>
  <si>
    <t>ลุกค้าหญิง น้ำเสียงค่อนข้างเป็นผู้ใหญ่ ปัจจุบันพักอยู่คอนโดแถวสุขุมวิท23 ดูเปรียบเทียบกับโครงการบ้านในซอยเอกมัย22และ24 ด้วย แต่เข้าซอยค่อนข้างลึก จึงมองหาคอนโดที่ติดริมถนน ไม่เน้นว่าจะต้องใกล้รถไฟฟ้า เนื่องจากที่อยู่ปัจจุบันใกล้รถไฟฟ้าแล้วรู้สึกวุ่นวาย ลูกค้าชอบห้องที่เป็นแบบครัวปิด ต้องการเห็น Lay out ห้องและต้องการทราบรายละเอียดเพิ่มเติม</t>
  </si>
  <si>
    <t>22.03.67 เลขหมายระงับการบริการ</t>
  </si>
  <si>
    <t>แจ้งว่าลงนานมากแล้ว ไม่สนใจแล้ว</t>
  </si>
  <si>
    <t>นุจจรินทร์</t>
  </si>
  <si>
    <t>กำจรจิระพันธ์</t>
  </si>
  <si>
    <t>0825946165</t>
  </si>
  <si>
    <t> wondabin@yahoo.com</t>
  </si>
  <si>
    <t>ลูกค้าหญิง ลงทะเบียนมาจากเฟสบุค สนใจ 1ห้องนอน สอบถามว่าสำนักงานเปิดให้เข้าชมได้เมื่อไหร่ ให้ช่วยแจ้งด้วย ตอนนี้กำลังทำธุระอยู่ข้างนอก จึงคุยได้ไม่มาก</t>
  </si>
  <si>
    <t>ยุพา</t>
  </si>
  <si>
    <t>สิริยากุล</t>
  </si>
  <si>
    <t>0863581513</t>
  </si>
  <si>
    <t> ypathai123@hotmail.com</t>
  </si>
  <si>
    <t>ลูกค้าหญิงน้ำเสียงค่อนข้างเป็นผู้ใหญ่ สอบถามข้อมูลเบื้องต้น แต่ลูกค้ากำลังเดินทางอยู่บนรถไฟฟ้า ไม่ค่อยสะดวกคุย ให้ติดต่อไปใหม่เพื่อคุยรายละเอียดเพิ่มเติม</t>
  </si>
  <si>
    <t>15.39 ไม่รับสาย</t>
  </si>
  <si>
    <t>21/8/2024 ไม่มีหมายเลขที่ท่านเรียก</t>
  </si>
  <si>
    <t>Jumpot(จุมพจน์)</t>
  </si>
  <si>
    <t>Phuritatkul</t>
  </si>
  <si>
    <t>0859311055</t>
  </si>
  <si>
    <t> Jumpot.ph@gmail.com</t>
  </si>
  <si>
    <t>ลูกค้าชาย ลงทะเบียนมาจากเฟสบุค ต้องการดูทั้ง 1และ2ห้องนอน งบประมาณ 5-10ล้านบาท ซื้อไว้เพื่อลงทุน ทราบโลเคชั่นโครงการแล้ว ตอนนี้ก็ดูอยู่หลายๆที่ อยากทราบวันเปิดขาย และ fully fitted รึเปล่าให้แจ้งด้วยจะได้เข้าไปชม</t>
  </si>
  <si>
    <t>18/3/67 ไม่รับสายครั้ง 1 17.40</t>
  </si>
  <si>
    <t>รติมา</t>
  </si>
  <si>
    <t>เศรษฐสมบูรณ์</t>
  </si>
  <si>
    <t>0830430123</t>
  </si>
  <si>
    <t> Ratima.pp@gmail.com</t>
  </si>
  <si>
    <t>ลูกค้าหญิง ลงทะเบียนมาจากเฟสบุค ต้องการ 1ห้องนอน อยู่อาศัยเอง ต้องการขนาด 40-50 ตรม.ถ้ามีรายละเอียดและราคาออกแล้วให้ช่วยแจ้งให้ทราบด้วย</t>
  </si>
  <si>
    <t>15/03/67 ลูกค้าหญิงแจ้งว่า ไม่สนใจแล้ว รีบวางสาย</t>
  </si>
  <si>
    <t>จิตติมา</t>
  </si>
  <si>
    <t>สุวรรณพัตรา</t>
  </si>
  <si>
    <t>0985465696</t>
  </si>
  <si>
    <t> aoy_jittima@hotmail.com</t>
  </si>
  <si>
    <t>13/3/67 ลูกค้าไม่สนใจและรีบตัดสาย</t>
  </si>
  <si>
    <t>ปิ่นกาญจน์</t>
  </si>
  <si>
    <t>สาตราภัย</t>
  </si>
  <si>
    <t>0843613639</t>
  </si>
  <si>
    <t> Pinnikuman@gmail.com</t>
  </si>
  <si>
    <t>ลูกค้าหญิง ลงทะเบียนมาจากเฟสบุค ไม่ได้กำหนดงบประมาณ ซื้อเพื่ออยู่อาศัย อยากได้ห้องขนาด 40ตรม. โรงเรียนลูกอยู่ละแวกนี้ จึงอยากมองหาที่พักอาศัยใกล้ๆ ถ้ามีราคาของ 40ตรม. ออกแล้วให้ช่วยแจ้งอีกที</t>
  </si>
  <si>
    <t>22.3.67 ลูกค้าตัดสายทิ้ง</t>
  </si>
  <si>
    <t>หมายเลขติดต่อไม่ได้</t>
  </si>
  <si>
    <t>Chwalit</t>
  </si>
  <si>
    <t>Suwachaisut</t>
  </si>
  <si>
    <t>0898106677</t>
  </si>
  <si>
    <t> dek_ba125@hotmail.com</t>
  </si>
  <si>
    <t>22.03.67 ต้อนรับเข้าสู่บริการฝากหมายเลขโทรกลับ</t>
  </si>
  <si>
    <t>Kittitouch</t>
  </si>
  <si>
    <t>Sirisub</t>
  </si>
  <si>
    <t>0812571719</t>
  </si>
  <si>
    <t> kittitouch@gmail.com</t>
  </si>
  <si>
    <t>16.10 ไม่รับสาย</t>
  </si>
  <si>
    <t>24/6/2018</t>
  </si>
  <si>
    <t>พรรณภัทร</t>
  </si>
  <si>
    <t>จารุอำพรพรรณ</t>
  </si>
  <si>
    <t>0896770067</t>
  </si>
  <si>
    <t>pannapat.jaru@gmail.com</t>
  </si>
  <si>
    <t>ลูกค้าชาย ลงทะเบียนมาจากเฟสบุค ต้องการ 2ห้องนอน สำหรับอยู่อาศัยเอง สอบถามว่าโครงการอยู่แถวๆไทปิงรึเปล่า และเริ่มก่อสร้างเมื่อไหร่ ตอนนี้ยังไม่ค่อยสะดวกคุย กำลังขับรถอยู่</t>
  </si>
  <si>
    <t>Tanat</t>
  </si>
  <si>
    <t>Assavachai</t>
  </si>
  <si>
    <t>0846428089</t>
  </si>
  <si>
    <t> Chtanat08@gmail.com</t>
  </si>
  <si>
    <t>สุพัตรา</t>
  </si>
  <si>
    <t>อัศวธรรมกิตติ</t>
  </si>
  <si>
    <t>0897778996</t>
  </si>
  <si>
    <t>a_supatra@hotmail.com</t>
  </si>
  <si>
    <t xml:space="preserve">ลูกค้าหญิง ลงทะเบียนมาจาก website เสนา สนใจ 1ห้องนอน ช่วงแรกน่าจะอยู่เองก่อน หลังจากนั้นอาจปล่อยเช่า ทำงานแถวแฟชั่นไอร์แลนด์ อยากได้คอนโดใจกลางเมือง เอาไว้เผื่อลงทุนในอนาคต อยากทราบข้อมูลมากกว่านี้ เช่น fully furnished รึเปล่า </t>
  </si>
  <si>
    <t>15/03/67 (17.13 น.) ไม่รับสาย ครั้งที่1</t>
  </si>
  <si>
    <t>23/8/2024 โทรไม่ติด</t>
  </si>
  <si>
    <t>Nathawan</t>
  </si>
  <si>
    <t>0818304816</t>
  </si>
  <si>
    <t>Nathawanvv@gmail.com</t>
  </si>
  <si>
    <t>13/3/67 ลูกค้าพูดภาษาไทย แจ้งว่าไม่ใช้คนไทย และตัดสาย</t>
  </si>
  <si>
    <t>นานมากแล้วที่ลงทะเบียนมา ไม่ได้ดูย่านเอกมัยแล้วค่ะ</t>
  </si>
  <si>
    <t>Suthatip</t>
  </si>
  <si>
    <t>Jomtanawat</t>
  </si>
  <si>
    <t>0819164445</t>
  </si>
  <si>
    <t>suthatipj@gmail.com</t>
  </si>
  <si>
    <t xml:space="preserve">ลูกค้าผู้หญิงวัยกลางคน พูดจาสุภาพ ทำงานตำแหน่ง Senior Business Development Executive - ?TCC Land Group ลูกค้าแจ้งว่าทำงานอยู่แถวเอกมัย เห็นโครงการจากFacebookจึงลงทะเบียนเข้ามา ลูกค้าสนใจแบบ1ห้องนอนแต่ยังไม่ระบุว่าจะซื้อขนาดกี่ตารางเมตร เนื่องจากต้องการเห็นLay outก่อน ยังไม่แพลนว่าจะซื้อเพื่ออยู่เองหรือลงทุน </t>
  </si>
  <si>
    <t>กิตติ</t>
  </si>
  <si>
    <t>เจียมตระการ</t>
  </si>
  <si>
    <t>0656694535</t>
  </si>
  <si>
    <t>kjneng@yahoo.com</t>
  </si>
  <si>
    <t>ไม่สะดวกคุย ขับรถอยู่</t>
  </si>
  <si>
    <t>22.03.67 ไม่มีหมายเลขที่คุณเรียก</t>
  </si>
  <si>
    <t>Itti</t>
  </si>
  <si>
    <t>Kanchanabul</t>
  </si>
  <si>
    <t>0887117880</t>
  </si>
  <si>
    <t> ittikanchanabul@hotmail.com</t>
  </si>
  <si>
    <t xml:space="preserve">ลูกค้าชาย เห็นโครงการมาจากเฟสบุค แต่ลงทะเบียนผ่าน website ต้องการอยู่อาศัยเอง และอยากทราบว่านอกจาก 29ตรม.แล้ว มีขนาดใดอีกบ้าง พอจะทราบตำแหน่งที่ตั้งของโครงการแล้ว </t>
  </si>
  <si>
    <t>รอราคาอัพเดทมาละลองโทรมานะ แต่ส่วนตัวตอนนี้ไม่กล้าลงทุนเลยเพราะ เศรษฐกิจไม่ค่อยดี ขนาดหุ้นถูกยังไม่กล้าซื้อเลย / 10/7/24รับและตัดสายทิ้ง14.10</t>
  </si>
  <si>
    <t>อาคม</t>
  </si>
  <si>
    <t>เอื้องศิริรัตน์</t>
  </si>
  <si>
    <t>0817323303</t>
  </si>
  <si>
    <t> arkoma.eamm@hotmail.com</t>
  </si>
  <si>
    <t>ลูกค้าชาย เห็นโครงการจากเฟสบุค สนใจ 2ห้องนอน ซื้อเพื่อลงทุน ซื้อของเอพี Rhythm อ่อนนุชเอาไว้แล้ว ตารางเมตรละแสน ลูกค้าแจ้งว่าโครงการปีติราคาค่อนข้างสูง แต่ถ้าน่าสนใจก็อาจซื้อเอาไว้ อยากเห็น floor plan และหน้าตาโครงการ และอยากได้สิทธิ์ในการจองรอบแรก</t>
  </si>
  <si>
    <t>ถามแต่ทำเล ว่าอยู่ตรงไหน แต่ก็ไม่สนใจ ขอพักไว้ก่อน</t>
  </si>
  <si>
    <t>กิตติกุล</t>
  </si>
  <si>
    <t>ติรรัตน์ทวี</t>
  </si>
  <si>
    <t>0813430864</t>
  </si>
  <si>
    <t> Kittikul.t_t@yahoo.com</t>
  </si>
  <si>
    <t>19/3/67ไม่สนใจขอพักการดูไปก่อน ยุ่งๆทำงาน</t>
  </si>
  <si>
    <t>อรวรรณ</t>
  </si>
  <si>
    <t>ทวีสุข</t>
  </si>
  <si>
    <t>0817549709</t>
  </si>
  <si>
    <t> orawan_t@hotmail.com</t>
  </si>
  <si>
    <t>ยังไม่สะดวกคุย เดี๋ยวติดต่อกลับ</t>
  </si>
  <si>
    <t>วิภาสิริ</t>
  </si>
  <si>
    <t>นภาวงศ์ดี</t>
  </si>
  <si>
    <t>0814145955</t>
  </si>
  <si>
    <t> lekvipasiri@hotmail.com</t>
  </si>
  <si>
    <t>ลูกค้าหญิงแจ้งว่า ไม่มีรายละเอียดอะไรให้ดูเลย เอาไว้ถ้ามีข้อมูลมากกว่านี้แล้ว ค่อยโทรมาก็แล้วกัน</t>
  </si>
  <si>
    <t>15/3/67 ไม่มีแพลนจะซื้อ</t>
  </si>
  <si>
    <t>Supannika</t>
  </si>
  <si>
    <t>Wattana</t>
  </si>
  <si>
    <t>0994569995</t>
  </si>
  <si>
    <t>oil.supannika.w@gmail.com</t>
  </si>
  <si>
    <t>22.3.67 ลูกค้าให้ติดต่อไปใหม่เดือน พค 67</t>
  </si>
  <si>
    <t>เบอร์ติตต่อไม่ได้</t>
  </si>
  <si>
    <t>Nitcha</t>
  </si>
  <si>
    <t>Na</t>
  </si>
  <si>
    <t>0842449146</t>
  </si>
  <si>
    <t> infothai9@gmail.com</t>
  </si>
  <si>
    <t>ลูกค้าหญิง ยังไม่ระบุงบประมาณ และขนาดห้องที่ต้องการ ขอทราบรายละเอียดต่างๆก่อน และยังไม่แน่ใจว่าจะซื้ออยู่เองหรือลงทุน</t>
  </si>
  <si>
    <t>เผอิญตอนนี้ได้ซื้อคอนไปแล้วครับ ไม่ได้สนใจซื้อเพิ่มแล้วครับ</t>
  </si>
  <si>
    <t>Wansuk</t>
  </si>
  <si>
    <t>Khongrasee</t>
  </si>
  <si>
    <t>0982724146</t>
  </si>
  <si>
    <t> Friddy119@yahoo.com</t>
  </si>
  <si>
    <t>ติดต่อไม่ได้ ตัดสายตลอด</t>
  </si>
  <si>
    <t>25/6/2018</t>
  </si>
  <si>
    <t>ณัฏฐ์ธษา</t>
  </si>
  <si>
    <t>นันทสิทธิ์ฐากร</t>
  </si>
  <si>
    <t>0955590963</t>
  </si>
  <si>
    <t>bonatthasa@gmail.com</t>
  </si>
  <si>
    <t>ขนิษฐา</t>
  </si>
  <si>
    <t>พระวิเชนทร์</t>
  </si>
  <si>
    <t>0855555978</t>
  </si>
  <si>
    <t>kppossiblekp@gmail.com</t>
  </si>
  <si>
    <t>ลูกค้าหญิง ลงทะเบียนมาจากเฟสบุค ไม่สนใจแล้ว เพราะราคาเกินงบประมาณ ตั้งงบไว้ 4ล้าน</t>
  </si>
  <si>
    <t>19/3/67 ไม่สนใจแล้ว เงินงบ ลคเเจ้งอยากได้คอนโดวิวสวยๆ วิวเมือง วิวสวย งบไม่เกิน 3.5 ล้าน หากมีที่ไหนเเนะนำได้</t>
  </si>
  <si>
    <t>ปิดเครื่อง 13.58/ 10/7 ไม่สนใจแล้ว14.12</t>
  </si>
  <si>
    <t>สุลี</t>
  </si>
  <si>
    <t>พงศ์สิทธิชัย</t>
  </si>
  <si>
    <t>0818425181</t>
  </si>
  <si>
    <t>Sulee1998@gmail.com</t>
  </si>
  <si>
    <t xml:space="preserve">ลูกค้าหญิง น้ำเสียงค่อนข้างเป็นผู้ใหญ่ สนใจซื้อไว้ลงทุนแบบ1ห้องนอน ไม่ได้ระบุว่าจะต้องเป็นกี่ตารางเมตร ต้องการเห็นLay outก่อน จึงจะตัดสินใจได้ ปัจจุบันอยู่แถวพระราม4 สอบถามว่าเข้ามาจากปากซอยสุขุมวิท 63ลึกหรือไม่? ลูกค้าต้องการรายละเอียดทางอีเมลล์ </t>
  </si>
  <si>
    <t>ติดประชุมอยู่ ไม่สะดวกคุย เดี่ยวจะโทรกลับมาใหม่</t>
  </si>
  <si>
    <t>วิมลพร</t>
  </si>
  <si>
    <t>วุฒิทวีวัฒน์</t>
  </si>
  <si>
    <t>0837744450</t>
  </si>
  <si>
    <t>vivy1603@hotmail.com</t>
  </si>
  <si>
    <t>15/3/67 ยังไม่สะดวกคุย</t>
  </si>
  <si>
    <t>27/3/67 ลูกค้าบ่ายเบี่ยง</t>
  </si>
  <si>
    <t>ชวิทย์</t>
  </si>
  <si>
    <t>เสรีวัฒโนภาส</t>
  </si>
  <si>
    <t>0817204240</t>
  </si>
  <si>
    <t>Chavitya.s@gmail.com</t>
  </si>
  <si>
    <t>ลูกค้าชายพูดจาสุขุม วัยกลางคน สนใจดูไว้ลงทุน เห็นโครงการจากป้ายหน้าโครงการเนื่องจากทำงานแถวทองหล่อจึงขับรถผ่านบ่อย ปัจจุบันพักอยู่คอนโดแคปปิตอล ถนนเพชรบุรี สอบถามราคาทั้ง1และ2ห้องนอนและจุดเด่นของโครงการ รวมถึงราคาของห้องขนาดต่างๆด้วย หากมีรายละเอียดแล้วให้แจ้งอีกครั้ง</t>
  </si>
  <si>
    <t>26/6/2018</t>
  </si>
  <si>
    <t>Rasa</t>
  </si>
  <si>
    <t>Pholtanawasit</t>
  </si>
  <si>
    <t>0982471918</t>
  </si>
  <si>
    <t>Rasachankan@gmail.com</t>
  </si>
  <si>
    <t>22.03.67 ลูกค้าดูแลคุณแม่อยู่ไม่สะดวกคุย</t>
  </si>
  <si>
    <t>ดูไว้ลงทุน ถ้าโครงการเปิดให้เข้าชม ให้โทรมาบอกได้ จะเข้ามาดู ต้องดูของจริง</t>
  </si>
  <si>
    <t>มงคล</t>
  </si>
  <si>
    <t>เล็กสมบูรณ์</t>
  </si>
  <si>
    <t>0991502999</t>
  </si>
  <si>
    <t>mleksomboon@gmail.com</t>
  </si>
  <si>
    <t xml:space="preserve">ลูกค้าชายน้ำเสียงค่อนข้างเป็นผู้ใหญ่ อัธยาศัยดี สนใจซื้อไว้ลงทุน เนื่องจากเห็นว่าแถวเอกมัยต่างชาติต้องการเช่าอยู่เยอะ ปัจจุบันทำงานอยู่แถวบางจาก จริงๆตั้งใจดูคอนโดฯราคาต่อ ตรม.ประมาณ120,000 บาท แต่ฟังข้อมูลโครงการปีติแล้ว ก็ค่อนข้างสนใจ ยังไงขอดูรายละเอียดก่อน อาจจะเปลี่ยนจาก2ห้องนอนมาเป็นแบบ1ห้องนอน ขนาด40ตรม.ก็เป็นได้ เพื่อให้อยู่ในงบประมาณ </t>
  </si>
  <si>
    <t>ไม่ใช่คุณทนงเกียรติ</t>
  </si>
  <si>
    <t>Thanongkiet</t>
  </si>
  <si>
    <t>Charoenwongphet</t>
  </si>
  <si>
    <t>0818048177</t>
  </si>
  <si>
    <t>Thanongkietc@gmail.com</t>
  </si>
  <si>
    <t>ลูกค้าแจ้งว่า ไม่ใช่คุณทนงเกียรติ และไม่ได้ลงทะเบียนเข้ามา</t>
  </si>
  <si>
    <t>ณัฐดนัย</t>
  </si>
  <si>
    <t>หลำแสงกุล</t>
  </si>
  <si>
    <t>Natdanai101010@hotmail.com</t>
  </si>
  <si>
    <t>ลูกค้าชาย น้ำเสียงคล้ายกับเพศที่3 สนใจซื้อไว้ลงทุน ต้องการห้องขนาดเริ่มต้นของโครงการ สอบถามราคาต่อ ตรม.ลูกค้าแจ้งว่าราคาสูง เป็นแบบFully furnishหรือไม่? เมื่อสอบถามว่าเปรียบเทียบกับโครงการไหนบ้าง ลูกค้าก็แจ้งว่าหลายโครงการ ไม่ระบุชัดเจน หากทราบว่าเปิดขายให้รีบแจ้งกลับด้วย ขอดูรายละเอียดและรูปแบบโครงการก่อน (ลูกค้าเป็นตัวแทน-นายหน้าอสังหาฯ บ. The Agent Property Expert)</t>
  </si>
  <si>
    <t>19/3/67 ลคเเจ้งไม่สนใจเเล้ว รีบตัดสาย</t>
  </si>
  <si>
    <t>ไม่รับสาย 13.35/ โทรกลับมาไม่สนใจ</t>
  </si>
  <si>
    <t>Raweewan</t>
  </si>
  <si>
    <t>Vorakittivanich</t>
  </si>
  <si>
    <t>0863642664</t>
  </si>
  <si>
    <t>raweewan.v@gmail.com</t>
  </si>
  <si>
    <t>ลูกค้าหญิง ยังไม่สะดวกคุย ให้ส่งข้อมูลมาทางเมลก็ได้ Interior Designer - ?Freelance Designer</t>
  </si>
  <si>
    <t>15/03/67 (17.21 น.) ปิดเครื่อง</t>
  </si>
  <si>
    <t>กุณฒลี</t>
  </si>
  <si>
    <t>ศรีศักดิ์หิรัญ</t>
  </si>
  <si>
    <t>0898829528</t>
  </si>
  <si>
    <t>Kunthabell@gmail.com</t>
  </si>
  <si>
    <t>ลูกค้าหญิงวัยกลางคน พูดเบามาก สนใจซื้อไว้เพื่อลงทุน พอดีเห็นโฆษณาจากทางFacebook ยังไม่เคยผ่านไปที่ทำเลจริง ปัจจุบันพักอยู่แถวพระราม9 ลูกค้าแจ้งว่าสนใจแบบ1ห้องนอน ขนาดประมาณ35ตรม. และสอบถามถึงโครงการเดอะนิชไพรด์ ทองหล่อด้วยว่ายังมีห้องว่างขายหรือไม่  ลูกค้าเป็นนักวางแผนการเงิน (CFP)</t>
  </si>
  <si>
    <t>15/3/24 ลูกค้าผู้เบามากๆ แจ้งว่าติดประชุม และตัดสาย</t>
  </si>
  <si>
    <t>27/3/67 ลูกค้าแจ้งว่า ไม่สนใจ ขอบคุณค่ะ ตัดสาย</t>
  </si>
  <si>
    <t>20/6/0204</t>
  </si>
  <si>
    <t>ไม่รับสาย 14.00 /10/7 ไม่สนใจแล้ว เปลี่ยนใจไปอโศกแล้ว14.13</t>
  </si>
  <si>
    <t>Supinya</t>
  </si>
  <si>
    <t>Ritthijun</t>
  </si>
  <si>
    <t>0845559020</t>
  </si>
  <si>
    <t>Supinyar@hotmail.com</t>
  </si>
  <si>
    <t>นพดล</t>
  </si>
  <si>
    <t>ศักดิ์สมานชัย</t>
  </si>
  <si>
    <t>0877892526</t>
  </si>
  <si>
    <t>boy_monash@yahoo.com</t>
  </si>
  <si>
    <t xml:space="preserve">ลูกค้าชาย วัยกลางคน ปัจจุบันอยู่ ตจว. ต้องการซื้อคอนโดฯในกรุงเทพฯไว้ลงทุน ลูกค้าแจ้งว่าดูๆไว้หลายทำเล พอดีเห็นโฆษณาจากทางFacebook จึงสนใจลงทะเบียนเข้ามา ลูกค้าสนใจแบบ1ห้องนอน ในส่วนของขนาดห้องอาจจะต้องขอดูจากLay out ก่อน สอบถามว่าแบบ1ห้องนอน มีกี่ขนาดบ้าง? ทั้ง2อาคารเชื่อมต่อกันที่ชั้นไหน? หากทราบวันที่จะเปิดขายแล้วให้ติดต่อลูกค้ากลับไป </t>
  </si>
  <si>
    <t>22.03.67 ไม่มีแพลนในการซื้อ</t>
  </si>
  <si>
    <t>เนตรชนก</t>
  </si>
  <si>
    <t>ชี้แจง</t>
  </si>
  <si>
    <t>0943276161</t>
  </si>
  <si>
    <t>Anna.bell.behappy85@gmail.com</t>
  </si>
  <si>
    <t>ยังไม่สะดวกคุย ขับรถ</t>
  </si>
  <si>
    <t>ไม่รับสาย 14.01 / 10/7 ไม่สนใจแล้ว</t>
  </si>
  <si>
    <t>อนัญญา</t>
  </si>
  <si>
    <t>สายสวัสดิ์</t>
  </si>
  <si>
    <t>0867956688</t>
  </si>
  <si>
    <t>ananyasswt@gmail.com</t>
  </si>
  <si>
    <t>ธีระ</t>
  </si>
  <si>
    <t>บุญอุปถัมภ์</t>
  </si>
  <si>
    <t>0818341556</t>
  </si>
  <si>
    <t>funchba@yahoo.com</t>
  </si>
  <si>
    <t>ลูกค้าชาย เห็นโครงการทุกวันเพราะทำงานอยู่เอกมัย 26 ลงทะเบียนมาจากเฟสบุค อยากได้ 2ห้องนอน แต่มีงบ 5-6ล้าน ปัจจุบันพักอยู่ซอยศูนย์วิจัย เป็นคอนโดเหมือนกัน เห็นโปรโมทว่าพรีเมี่ยม จึงอยากเข้าชมก่อนตัดสินใจ</t>
  </si>
  <si>
    <t>ไม่ใช่จ้า บ่แมน</t>
  </si>
  <si>
    <t>Anapat</t>
  </si>
  <si>
    <t>likhitmaskul</t>
  </si>
  <si>
    <t>0917299990</t>
  </si>
  <si>
    <t>anapatlawyer@yahoo.co.th</t>
  </si>
  <si>
    <t>ปิดเครื่อง ลูกค้าชายเป็นVice Presidenด้านกฏหมายของบริษัท ยูนิเวนเจอร์ จำกัด (มหาชน)เป็นบริษัทด้านลงทุนและพัฒนาอสังหาริมทรัพย์</t>
  </si>
  <si>
    <t>ไม่สนใจแล้วค่ะ ได้บ้านแล้ว ไม่ได้มองหาคอนโดเพิ่มค่ะ</t>
  </si>
  <si>
    <t>นิธิมา</t>
  </si>
  <si>
    <t>มาสุข</t>
  </si>
  <si>
    <t>0864069624</t>
  </si>
  <si>
    <t>Nitimaamp99@gmail.com</t>
  </si>
  <si>
    <t>ลูกค้าหญิง สนใจ 1ห้องนอน อยากได้ 30 ตรม. มีงบ 6ล้าน ทำงานแถวเอกมัย แต่ปัจจุบันพักอาสัยกับครอบครัวที่นานา แล้วอยากแยกออกมาอยู่เอง ลุกค้าอยากทราบโปรโมชั่นว่ามีอะไรให้บ้าง แต่ก็ยังติดเรื่องตำแหน่งที่ตั้งโครงการห่างไกลรถไฟฟ้า จึงแนะนำไปว่าถ้าติดรถไฟฟ้าส่วนมากก็ราคาเฉลี่ย 2.5แสน ทั้งนั้น ลุกค้าก็ยังสนใจอยากเข้าชมโครงการอยู่</t>
  </si>
  <si>
    <t>15/3/67 ไม่สนใจ เนื่องจากซื้อบ้านแล้ว</t>
  </si>
  <si>
    <t>ไม่รับสาย 13.38/ โทรกลับมาไม่สนใจแล้ว</t>
  </si>
  <si>
    <t>ขวัญกนก</t>
  </si>
  <si>
    <t>แซ่ตั้ง</t>
  </si>
  <si>
    <t>0827449626</t>
  </si>
  <si>
    <t>khwankanok.p.57@ubu.ac.th</t>
  </si>
  <si>
    <t xml:space="preserve">ลูกค้าหญิง พูดเบา ดูไม่ค่อยสะดวกคุยเท่าไร ทำงานอยู่แถวเอกมัย ลูกค้าแจ้งว่าเห็นโครงการมาจากทางInternet จำไม่ได้ว่าWebsiteอะไร สนใจซื้อคอนโดฯไว้เพื่อพักอาศัยเอง ดูเป็นแบบ1ห้องนอน ขนาดประมาณ30ตรม. สอบถามว่าจะมีข้อมูลส่งให้ทางอีเมลล์หรือไม่ ต้องการทราบรายละเอียดเพิ่มเติม </t>
  </si>
  <si>
    <t>ไม่ได้หา</t>
  </si>
  <si>
    <t>ศิริพงษ์</t>
  </si>
  <si>
    <t>ประเสริฐสุนทราศัย</t>
  </si>
  <si>
    <t>0853591177</t>
  </si>
  <si>
    <t>Prasertsuntarasai@gmail.com</t>
  </si>
  <si>
    <t xml:space="preserve">ลูกค้าชาย ปกติอยู่แถวเอกมัย ขับรถผ่านโครงการบ่อยๆ ต้องการ 2ห้องนอน ซื้อเพื่ออยู่อาศัยเอง มีงบ 8-10ล้าน สนใจฝั่งที่หันหน้าไปทางถนนสุขุมวิท และอยากทราบว่าโครงการผ่าน EIAรึยัง และจะก่อสร้างเสร็จเมื่อไหร่ ที่จอดรถกี่% อยากเห็น floor plan และเปิดขายรึยังและมีโปรอะไรบ้าง </t>
  </si>
  <si>
    <t>22.03.67 ประชุมอยู่ไม่สะดวกคุย</t>
  </si>
  <si>
    <t>ไม่รับสาย 14.05 /  10/7ไม่รับสาย14.15</t>
  </si>
  <si>
    <t>Ekaluck</t>
  </si>
  <si>
    <t>Cheeptumrong</t>
  </si>
  <si>
    <t>0849189989</t>
  </si>
  <si>
    <t>Ekaluck@hotmail.com</t>
  </si>
  <si>
    <t>ตัดสายทิ้ง (ลูกค้าทำงานในตำแหน่ง Managing DirectorของบริษัทDream Come Tour)</t>
  </si>
  <si>
    <t>เจ้าของโทรศัพท์ไม่ได้อยู่ที่ไทย ฝากมือถือไว้เฉยๆ</t>
  </si>
  <si>
    <t>Pattarawadee</t>
  </si>
  <si>
    <t>Yamashita</t>
  </si>
  <si>
    <t>0854884345</t>
  </si>
  <si>
    <t>yamashitadao@gmail.com</t>
  </si>
  <si>
    <t>ปิดเครื่อง ฝากหมายเลขโทรกลับ</t>
  </si>
  <si>
    <t>23/8/24 เบอร์โทรไม่ติด</t>
  </si>
  <si>
    <t>27/6/2018</t>
  </si>
  <si>
    <t>กลย์ธัช</t>
  </si>
  <si>
    <t>อัศวสุธีรกุล</t>
  </si>
  <si>
    <t>0897816969</t>
  </si>
  <si>
    <t>iamzin@live.com</t>
  </si>
  <si>
    <t>5 โมงให้โทรไปใหม่ กำลังเข้าประชุม</t>
  </si>
  <si>
    <t>19/3/67 ไม่รับสาย 1 16.00</t>
  </si>
  <si>
    <t>5/4/67 (13.18) ไม่รับสาย</t>
  </si>
  <si>
    <t>โอกาสซื้อเป็น 0 เลยครับ ยังไม่สะดวกให้แอดไลน์ แจ้งว่าขอเข้าไปดูข้อมูลโครงการก่อนเองดีกว่าครับ</t>
  </si>
  <si>
    <t>Tatana</t>
  </si>
  <si>
    <t>Chanacharoenchaikul</t>
  </si>
  <si>
    <t>0819325112</t>
  </si>
  <si>
    <t> Tatanamac@yahoo.com</t>
  </si>
  <si>
    <t>ไม่สะดวก ขับรถอยู่</t>
  </si>
  <si>
    <t>15/03/67 ลูกค้าชาย สนใจดูลงทุนปล่อยเช่า ให้ส่งข้อมูลให้ทางเมล ///// 23/03/67 (16.57 น.) ไม่รับสาย ครั้งที่ 1</t>
  </si>
  <si>
    <t>28/03/67 (10.49 น.) ไม่รับสาย ครั้งที่ 2</t>
  </si>
  <si>
    <t>Raweeporn</t>
  </si>
  <si>
    <t>Mookdee</t>
  </si>
  <si>
    <t>0871976620</t>
  </si>
  <si>
    <t> Raweem@gmail.com</t>
  </si>
  <si>
    <t>15/3/67 เบอร์ถูกระงับการใช้งาน</t>
  </si>
  <si>
    <t>Piruna</t>
  </si>
  <si>
    <t>Petchnamrob</t>
  </si>
  <si>
    <t>0983629426</t>
  </si>
  <si>
    <t>piruna.p@gmail.com</t>
  </si>
  <si>
    <t xml:space="preserve">ไม่สนใจแล้ว ลูกค้าหญิง ลงทะเบียนมาจากเฟสบุค ต้องการห้อง Duplex ขนาด 80ตรม.ขึ้นไป </t>
  </si>
  <si>
    <t>pornpit</t>
  </si>
  <si>
    <t>sutivijit</t>
  </si>
  <si>
    <t>0819183734</t>
  </si>
  <si>
    <t>pornpits@chevron.com</t>
  </si>
  <si>
    <t>ลูกค้าหญิง ลงทะเบียนมาจากเฟสบุค ปัจจุบันอยู่แถวสุขุมวิทเป็นคอนโดเหมือนกันแต่ 1ห้องนอน อยากได้ขนาดใหญ่ขึ้น อยู่อาศัยเอง ไม่ยอมบอกงบประมาณ มีลูกเรียนที่จุฬา อยากได้ทำเลใกล้รถไฟฟ้า ทำงานที่ไทยพาณิชย์ อยากทราบบริการพิเศษต่างๆที่โครงการมีให้ และถ้ามีโปรอะไรน่าสนใจก็ลองโทรมาได้</t>
  </si>
  <si>
    <t>Thatchanok</t>
  </si>
  <si>
    <t>Chanyanuparp</t>
  </si>
  <si>
    <t>0851007788</t>
  </si>
  <si>
    <t>thatchanok@gmakl.com</t>
  </si>
  <si>
    <t xml:space="preserve">ลูกค้าหญิง ลงทะเบียนจากเฟสบุค ต้องการ 2ห้องนอน และพื้นที่ 100ตรม. จึงแนะนำให้ซื้อ 2ห้องติดกัน และมีงบ 10ล้าน ขอทราบตำแหน่งโครงการ และต้องการเอาไว้ลงทุน อาจจะขายต่อในอนาคต </t>
  </si>
  <si>
    <t>เดี๋ยวโทรกลับ</t>
  </si>
  <si>
    <t>23/8/2024ไม่รับสาย</t>
  </si>
  <si>
    <t>28/6/2018</t>
  </si>
  <si>
    <t>ภูริมาศ</t>
  </si>
  <si>
    <t>อาชญาราช</t>
  </si>
  <si>
    <t>0834411956</t>
  </si>
  <si>
    <t>Phurimas888@gmail.com</t>
  </si>
  <si>
    <r>
      <rPr>
        <rFont val="Arial"/>
        <color theme="1"/>
      </rPr>
      <t>ไม่รับสาย 14.48 /</t>
    </r>
    <r>
      <rPr>
        <rFont val="Arial"/>
        <color rgb="FF00FF00"/>
      </rPr>
      <t>10/7 ไม่สนใจแล้ว ซื้อไปแล้ว</t>
    </r>
  </si>
  <si>
    <t>สิดารัตน์</t>
  </si>
  <si>
    <t>สรวงสมบูรณ์</t>
  </si>
  <si>
    <t>0819189145</t>
  </si>
  <si>
    <t>lukkeaw_ss@hotmail.com</t>
  </si>
  <si>
    <t>ลูกค้าหญิง อัธยาศัยดี คุยเก่ง บ้านอยู่เอกมัย ทำงานอยู่แถวอโศก ต้องการซื้อคอนโดฯไว้เพื่อพักอาศัยเองและลงทุนในอนาคต เนื่องจากชอบทำเลของโครงการแต่ต้องการเห็นLay outห้อง กำลังตัดสินใจว่าจะเลือกเป็นตึกAหรือB ดีกว่ากัน ลูกค้ามีความกังวลเรื่องห้องน้ำว่าจะแคบเกินไปหรือไม่ เพราะที่ผ่านมาโครงการของ บ.เสนาฯทำห้องน้ำออกมาค่อนข้างแคบ สอบถามว่าฝ่ายขายเป็นของบริษัทไนท์แฟรงค์หรือไม่ เห็นโครงการของเสนาส่วนมากจะเป็น บ.ไนท์แฟรงค์  หากมีรายละเอียดแล้วให้ติดต่อกลับหรือส่งทางอีเมลล์</t>
  </si>
  <si>
    <t xml:space="preserve">19/3/67 ลคเเจ้งไม่สนใจเเล้ว ได้ที่ park origin ทองหล่อเเล้ว </t>
  </si>
  <si>
    <t>ไม่รับสาย 13.41</t>
  </si>
  <si>
    <t>Ploy</t>
  </si>
  <si>
    <t>Lim</t>
  </si>
  <si>
    <t>0868735999</t>
  </si>
  <si>
    <t>Phobsuk@gmail.com</t>
  </si>
  <si>
    <t>ติดงานอยู่ ยังไม่สะดวกคุย</t>
  </si>
  <si>
    <t>15/03/67(18.08 น.) ไม่รับสาย ครั้งที่ 1</t>
  </si>
  <si>
    <t>23/8/2024 ปิดเครื่อง</t>
  </si>
  <si>
    <t>ภัทร์ภร</t>
  </si>
  <si>
    <t>อิ่มเอิบ</t>
  </si>
  <si>
    <t>0901978485</t>
  </si>
  <si>
    <t>tum.patporn@gmail.com</t>
  </si>
  <si>
    <t>ไม่สนใจแล้วค่ะ นานมากแล้ว</t>
  </si>
  <si>
    <t>สุรีย์พร</t>
  </si>
  <si>
    <t>ฤทธิสนธิ์</t>
  </si>
  <si>
    <t>0631516994</t>
  </si>
  <si>
    <t>classicsureeporn@gmail.com</t>
  </si>
  <si>
    <t>ลูกค้าหญิง เสียงใสๆ อัธยาศัยดี ทำงานอยู่เกตเวย์ เอกมัย ต้องการซื้อคอนโดฯใกล้ที่ทำงาน ส่วนตัวแล้วขับรถผ่านในซอยเอกมัยอยู่บ้าง แต่ไม่คุ้นเคยนัก ทราบมาว่าส่วนกลางค่อนข้างกว้างขวางจึงต้องการจะเห็นรูปแบบของโครงการและส่วนกลางต่างๆ สอบถามเรื่องที่จอดรถกี่% ? เริ่มพักอาศัยที่ชั้นไหน? ลูกค้ายังอยุ่ในช่วงหาข้อมูลเรื่อยๆ หากมีข้อมูลเพิ่มเติมให้ติดต่อกลับไปได้เลย</t>
  </si>
  <si>
    <t>Shay</t>
  </si>
  <si>
    <t>Ilary</t>
  </si>
  <si>
    <t>0822028670</t>
  </si>
  <si>
    <t>Shayilary75@gmail.com</t>
  </si>
  <si>
    <t/>
  </si>
  <si>
    <t>กฤชกร</t>
  </si>
  <si>
    <t>ตันเจริญ</t>
  </si>
  <si>
    <t>0846915466</t>
  </si>
  <si>
    <t>T.kritchakorn@gmail.com</t>
  </si>
  <si>
    <t>ชัยพร</t>
  </si>
  <si>
    <t>ชูชัยเจริญ</t>
  </si>
  <si>
    <t>0890272242</t>
  </si>
  <si>
    <t>choochaijaroen_49@hotmail.com</t>
  </si>
  <si>
    <t xml:space="preserve">ลูกค้าชาย วัยกลางคน อัธยาศัยดี สนใจซื้อไว้ลงทุน ต้องการห้องขนาดประมาณ30-35 ตรม. ลูกค้าทำงานด้านออกแบบภายใน รับออกแบบให้กับโครงการ M ของ บ.เมเจอร์ฯ มาหลายโครงการแล้ว ปัจจุบันพักอยู่แถวนนทบุรี ซื้อห้องไว้ลงทุนปล่อยเช่าอยู่หลายที่ เช่น แคปปิตอลตรงถนนเพชรบุรี,Rhythm36-38 ตอนแรกคิดว่าโครงการปีติ จะราคาประมาณ 150,000-160,000 ต่อตรม. แต่ฝ่ายขายได้ชี้แจงกับลูกค้าแล้วในเรื่องของทำเลและความคุ้มค่าที่ลูกค้าจะได้รับ ลูกค้าต้องการทราบวันที่จะเปิดขายและสิทธิพิเศษต่างๆ หากมีรายละเอียดแล้วให้รีบแจ้งกลับ </t>
  </si>
  <si>
    <t>29/6/2018</t>
  </si>
  <si>
    <t>Nina</t>
  </si>
  <si>
    <t>Haranto</t>
  </si>
  <si>
    <t>0882309998</t>
  </si>
  <si>
    <t>ninaharanto@gmail.com</t>
  </si>
  <si>
    <t xml:space="preserve">ลูกค้าหญิงต่างชาติ ต้องการโครงการที่พร้อมเข้าอยู่ จึงไม่สนใจแล้ว </t>
  </si>
  <si>
    <t>19/3/67 ไม่สนใจเเล้ว</t>
  </si>
  <si>
    <t>สุทัศน์ ณ อยุธยา</t>
  </si>
  <si>
    <t>0994268558</t>
  </si>
  <si>
    <t>ah_lisa@hotmail.com</t>
  </si>
  <si>
    <t>ประชุม ไม่สะดวกคุยสาย</t>
  </si>
  <si>
    <t>15/03/67 (18.09 น.) ไม่รับสาย ครั้งที่ 1</t>
  </si>
  <si>
    <t>ศุภลัคน์</t>
  </si>
  <si>
    <t>เลิศมโนรัตน์</t>
  </si>
  <si>
    <t>0867888107</t>
  </si>
  <si>
    <t>Suphaluk.lert@gmail.com</t>
  </si>
  <si>
    <t>NApaporn</t>
  </si>
  <si>
    <t>Jeatawattana</t>
  </si>
  <si>
    <t>0816893906</t>
  </si>
  <si>
    <t>Egmaew@gmail.com</t>
  </si>
  <si>
    <t xml:space="preserve">ไม่สะดวกคุยสาย </t>
  </si>
  <si>
    <t>ลภัธนิฐสา</t>
  </si>
  <si>
    <t>วรภักดี</t>
  </si>
  <si>
    <t>0804641451</t>
  </si>
  <si>
    <t>Lapatnitsa@gmail.com</t>
  </si>
  <si>
    <t>ลูกค้าหญิง สนใจแบบ1ห้องนอน ขนาด35ตรม. เห็นป้ายจากป้ายซอยเอกมัย ทำงานอยู่แถวๆนั้น ลงทะเบียนมาจากWebsiteเห็นราคาประมาณ4ล้านกว่าบาท จึงสนใจ</t>
  </si>
  <si>
    <t>22.03.67 ลูกค้าตัดสายทิ้ง</t>
  </si>
  <si>
    <t>Puritat</t>
  </si>
  <si>
    <t>Pongsuwansiri</t>
  </si>
  <si>
    <t>0812059675</t>
  </si>
  <si>
    <t>ryan87.rjc@gmail.com</t>
  </si>
  <si>
    <t>ลูกค้าชาย น้ำเสียงสุขุม พูดจาสุภาพอัธยาศัยดี สนใจซื้อไว้พักอาศัยเอง เนื่องจากมีความจำเป็นต้องไปแถวทองหล่ออยู่บ่อยๆ ปัจจุบันพักอยู่แถวกรุงเทพฯกรีฑา ยังไม่ระบุว่าต้องการขนาดกี่ตรม. ขอทราบราคาและรูปแบบห้องก่อน</t>
  </si>
  <si>
    <t>ไม่สามารถติดต่อได้ เข้าสู่ระบบฝากข้อความ</t>
  </si>
  <si>
    <t>ตรีเทพ</t>
  </si>
  <si>
    <t>อิศรางกูร</t>
  </si>
  <si>
    <t>0921909190</t>
  </si>
  <si>
    <t>Treethep.i3@gmail.com</t>
  </si>
  <si>
    <t>ลูกค้าชายสนใจซื้อไว้อยู่เอง แบบ2ห้องนอน ตั้งงบไว้8-9 ลบ. ทำงานอยู่แถวสุขุมวิท สอบถามเรื่องที่จอดรถว่าจะเพียงพอหรือไม่ ถ้ามีข้อมูลเพิ่มเติมให้ส่งไปทางอีเมลล์</t>
  </si>
  <si>
    <t>Miguel</t>
  </si>
  <si>
    <t>Souza</t>
  </si>
  <si>
    <t>0853665637</t>
  </si>
  <si>
    <t>migueljoaosouza@gmail.com</t>
  </si>
  <si>
    <t>ไม่มีสัญญาณตอบรับ 18.00น.</t>
  </si>
  <si>
    <t>19/3/67 เบอร์ระงับใช้บริการ</t>
  </si>
  <si>
    <t>ฤดีพร</t>
  </si>
  <si>
    <t>พรหมพล</t>
  </si>
  <si>
    <t>0814610461</t>
  </si>
  <si>
    <t>ruedeeporn.p@cattelecom.com</t>
  </si>
  <si>
    <t>15/03/67 (18.11 น.) ปิดเครื่อง</t>
  </si>
  <si>
    <t>ไม่ใช่คุณกาญจนา</t>
  </si>
  <si>
    <t>กาญจนา</t>
  </si>
  <si>
    <t>วงศ์เดชงาม</t>
  </si>
  <si>
    <t>0854847220</t>
  </si>
  <si>
    <t>Lookkade.thelook@gmail.com</t>
  </si>
  <si>
    <t>ไม่รับสาย 18.00น.</t>
  </si>
  <si>
    <t>15/3/67 เบอร์ไม่ถูกต้อง ไม่ใช่คุณกาญจนา</t>
  </si>
  <si>
    <t>30/6/2018</t>
  </si>
  <si>
    <t>พรเทพ</t>
  </si>
  <si>
    <t>ธนาวุฒิวร</t>
  </si>
  <si>
    <t>0819449835</t>
  </si>
  <si>
    <t>shulee25@hotmail.com</t>
  </si>
  <si>
    <t>ลูกค้าแจ้งว่าไม่ได้ลงทะเบียนไว้</t>
  </si>
  <si>
    <t>จิระศักดิ์</t>
  </si>
  <si>
    <t>มณทิพย์</t>
  </si>
  <si>
    <t>0942956599</t>
  </si>
  <si>
    <t>hijamesontherock@gmail.com</t>
  </si>
  <si>
    <t>ลูกค้าชาย ลงทะเบียนมาจากเฟสบุค สนใจ 1ห้องนอน มีงบไม่เกิน 5ล้าน อยู่อาศัยเอง แจ้งลูกค้ามีส่วนลดให้ 2แสนบาทสำหรับผู้ที่ลงทะเบียนเข้ามา</t>
  </si>
  <si>
    <t>22.03.67 ไม่สะดวกคุย</t>
  </si>
  <si>
    <t>ไม่รับสาย 14.17</t>
  </si>
  <si>
    <t>นภาพร</t>
  </si>
  <si>
    <t>ตารุดิลกวรกุล</t>
  </si>
  <si>
    <t>0985422456</t>
  </si>
  <si>
    <t>Yianna1975@yahoo.com</t>
  </si>
  <si>
    <t>ลูกค้าลงทะเบียนมาจากเฟสบุค ต้องการ 2ห้องนอน 50ตรม. ชั้น 16 มีงบ 9ล้าน  อยากดู Lay out ห้องและขอทราบราคาด้วย ซื้อลงทุนไว้หลายแห่งแล้ว เช่น AP life อโศก AP life one อนันดา ลูกค้ามีความสนใจต้องการข้อมูล</t>
  </si>
  <si>
    <t>ไม่รับสาย 14.27</t>
  </si>
  <si>
    <t>23/8/2024 ไม่สนใจ</t>
  </si>
  <si>
    <t>ณัจยา</t>
  </si>
  <si>
    <t>โชติกเสถียร</t>
  </si>
  <si>
    <t>0899691955</t>
  </si>
  <si>
    <t>Njotikas@gmail.com</t>
  </si>
  <si>
    <t>ลูกค้าหญิง ลงทะเบียนมาทาง webside ต้องการ 2ห้องนอน อยู่อาศัยเอง อยากได้ราคา penhouse ราคา 10ล้าน ให้ส่งมาทางเมลเลย</t>
  </si>
  <si>
    <t>1/7/2018</t>
  </si>
  <si>
    <t>Phennapa</t>
  </si>
  <si>
    <t>Sompansatid</t>
  </si>
  <si>
    <t>0954622942</t>
  </si>
  <si>
    <t>Phennapa.ming@gmail.com</t>
  </si>
  <si>
    <t>ลูกค้าหญิง ทำงานแถวชิดลม บ้านอยู่บางนา ต้องการซื้อคอนโดใกล้แนวรถไฟฟ้าเพื่อการเดินทางที่สะดวก ลูกค้ายังไม่มีประสบการณ์ในการซื้ออสังหา สอบถามรายละเอียดค่อนข้างเยอะ รวมถึงเรื่องสินเชื่อด้วย รอเงื่อนไขการจองในรอบพรีเซลและรายละเอียดโครงการเพิ่มเติม ชอบชั้น25-28 กำลังพิจารราระหว่าง 1และ2 ห้องนอน อยากได้พื้นที่เยอะๆ กังวลเรื่องสังคม เพื่อนบ้าน สิ่งแวดล้อม ซึ่งฝ่ายขายได้ทำความเข้าใจกับลูกค้าแล้ว</t>
  </si>
  <si>
    <t>19/3/67 ลคเเจ้งไม่สนใจเเล้ว ซื้อของ โนเบิล ริเวอร์เรส ริมน้ำไปเเล้ว</t>
  </si>
  <si>
    <t>ศศิลัคน์</t>
  </si>
  <si>
    <t>หนูพระอินทร์</t>
  </si>
  <si>
    <t>0982599825</t>
  </si>
  <si>
    <t>Kajitn@hotmail.com</t>
  </si>
  <si>
    <t>15/03/67 ลูกค้าหญิง แจ้งไม่สนใจทำเลนี้</t>
  </si>
  <si>
    <t>14.29 ไม่รับสาย</t>
  </si>
  <si>
    <t>23/8/2024 ไม่รับสาย</t>
  </si>
  <si>
    <t>พิมสาย</t>
  </si>
  <si>
    <t>เขียวสุทธิ</t>
  </si>
  <si>
    <t>0894568216</t>
  </si>
  <si>
    <t>pimsai_k@hotmail.com</t>
  </si>
  <si>
    <t xml:space="preserve">สนใจซื้อไว้พักอาศัย ปัจจุบันพักและทำงานอยู่โซนลาดพร้าวและสาธร ตอนนี้ขับรถอยู่ ไม่สะดวกคุย </t>
  </si>
  <si>
    <t xml:space="preserve">15/3/67 ไม่รับสายครั้งที่ 1 </t>
  </si>
  <si>
    <t xml:space="preserve">เดี๋ยวตอนเย็นโทรมาใหม่ค่ะ ตอนนี้ไม่สะดวกคุย /16/7 ลงทุน </t>
  </si>
  <si>
    <t>จันทรัตน์</t>
  </si>
  <si>
    <t xml:space="preserve">แหธัญวิสิฐ </t>
  </si>
  <si>
    <t>0816972242</t>
  </si>
  <si>
    <t> Ontmail@yahoo.com</t>
  </si>
  <si>
    <t>กิตติมา</t>
  </si>
  <si>
    <t>นพทีปกังสาล</t>
  </si>
  <si>
    <t>0964289515</t>
  </si>
  <si>
    <t>Kittima30@gmail.com</t>
  </si>
  <si>
    <t>22.03.67  ลูกค้าแจ้งว่าประชุมอยู่คุยไม่ได้และตัดสายทิ้ง</t>
  </si>
  <si>
    <t>Lalita</t>
  </si>
  <si>
    <t>Gasayapanun</t>
  </si>
  <si>
    <t>0818079097</t>
  </si>
  <si>
    <t>Mod1616@hotmail.com</t>
  </si>
  <si>
    <t xml:space="preserve">ลูกค้าหญิง ลงทะเบียนมาจากเฟสบุค 1ห้องนอน ต้องการลงทุน อยากได้ประมาณ 40ตรม. </t>
  </si>
  <si>
    <t>พี่รบกวนโทรตอนเย็นค่ะ พอดีทำธุระอยู่ข้างนอกค่ะ / 12/7/2024 ไม่สนใจแล้ว</t>
  </si>
  <si>
    <t>อภิชยา</t>
  </si>
  <si>
    <t>มะโนลา</t>
  </si>
  <si>
    <t>0928293656</t>
  </si>
  <si>
    <t> Info@thaistudyabroad.com</t>
  </si>
  <si>
    <t>ยังสนใจอยู่ แต่ประชุมอยู่ ไว้ให้ติดต่อกลับมาใหม่</t>
  </si>
  <si>
    <t>ฉัตรไพลิน</t>
  </si>
  <si>
    <t>เมธานนท์</t>
  </si>
  <si>
    <t>0909836946</t>
  </si>
  <si>
    <t> joy_yeah@hotmail.com</t>
  </si>
  <si>
    <t>19/3/67 ไม่รับสายครั้งที่ 1 16.10</t>
  </si>
  <si>
    <t>3/9/2024 ปิดเครื่อง</t>
  </si>
  <si>
    <t>เพ็ญศิริ</t>
  </si>
  <si>
    <t>ดุษฎีเมธา</t>
  </si>
  <si>
    <t>0817559096</t>
  </si>
  <si>
    <t> pensirid@hotmail.com</t>
  </si>
  <si>
    <t>15/03/67 ลูกค้าหญิงแจ้งว่า ไม่มีกำลังซื้อแล้ว เนื่องจากเกษียณแล้ว</t>
  </si>
  <si>
    <t>ไม่สนใจแล้วค่ะซื้อบ้านแล้วค่ะ ลูกค้าน่ารักพูดจาดีมากค่ะ</t>
  </si>
  <si>
    <t>ติณณ์อริญชย์</t>
  </si>
  <si>
    <t>ภิญโญภาวศุทธิ</t>
  </si>
  <si>
    <t>0839999871</t>
  </si>
  <si>
    <t> p.patarida@gmail.com</t>
  </si>
  <si>
    <t xml:space="preserve">ลูกค้าหญิง ลงทะเบียนมาจาก IG อยู่อาศัยเอง มีงบ ไม่เกิน 5ล้าน </t>
  </si>
  <si>
    <t>สนใจดูไว้ลงทุน ยังสนใจอยู่ ถ้าโครงการเปิด ให้โทรแจ้ง จะเข้ามาดูห้องตัวอย่าง</t>
  </si>
  <si>
    <t>Woratep</t>
  </si>
  <si>
    <t>Trikissayasopon</t>
  </si>
  <si>
    <t>0982727168</t>
  </si>
  <si>
    <t>ทำบ้านแล้ว</t>
  </si>
  <si>
    <t>2/7/2018</t>
  </si>
  <si>
    <t>Sireethorn</t>
  </si>
  <si>
    <t>Sucharittanuwat</t>
  </si>
  <si>
    <t>0649414197</t>
  </si>
  <si>
    <t>Sireethorn.s@gmail.com</t>
  </si>
  <si>
    <t>ลูกค้าหญิง ทราบข่าวจากเว็ปไซร์ อยากทราบราคา/ตรม. ก่อน ให้ส่งข้อมูลให้ดูทางเมล</t>
  </si>
  <si>
    <t>22.03.67  ลูกค้าไม่ได้ตอบรับหรือปฎิเสธ แต่หากว่างจะเข้าไปเอง แต่ฟังแล้วลูกค้าเหมือนไม่สนใจซื้อแต่แค่อยากฟังข้อมูล</t>
  </si>
  <si>
    <t>สอบถามรายละเอียดเบื้องต้น แต่แจ้งว่าเอาไว้ก่อนดีกว่าครับ ยังไม่สนใจครับ</t>
  </si>
  <si>
    <t>หยิ่มใจพูนทรัพย์</t>
  </si>
  <si>
    <t>0841129988</t>
  </si>
  <si>
    <t>Eliminateworld@hotmail.com</t>
  </si>
  <si>
    <t>ลูกค้าชาย มองหาคอนโดให้ลูก ลูกทำงานสีลม ส่วนตนเองอยู่บ้านเดี่ยว แบบ 2ห้องนอน กำลังเปรียบเทียบหลายที่ แจ้งว่าดูอีกโครงการมา ตรม.ละ 180,000 ใกล้รถไฟฟ้าด้วย</t>
  </si>
  <si>
    <t>เบอร์ติดต่อไม่ได้ง</t>
  </si>
  <si>
    <t>Suhutsha</t>
  </si>
  <si>
    <t>Roongsamai</t>
  </si>
  <si>
    <t>0845554929</t>
  </si>
  <si>
    <t>Kook_sr@hotmail.com</t>
  </si>
  <si>
    <t>ลูกค้าหญิง สนใจ 1ห้องนอน ดูไว้อยู่เอง ชอบทำเลย่านเอกมัย ขอราคาห้อง 29ตรม. และ 31.5 ตรม. ชั้น 10-12-19 ไปดุก่อน</t>
  </si>
  <si>
    <t>ธีระพัฒน์</t>
  </si>
  <si>
    <t>ศิวะศรี</t>
  </si>
  <si>
    <t>0891147498</t>
  </si>
  <si>
    <t>always_126@hotmail.com</t>
  </si>
  <si>
    <t>ลูกค้าชาย สนใจดูไว้อยู่เองและลงทุน แบบ 1ห้องนอน สอบถามส่วนลดพิเศษและขอดูข้อมูลทางอีเมลก่อน ถ้าสนใจจะติดต่อกลับมาเอง</t>
  </si>
  <si>
    <t>19/3/67 ไม่ดูคอนโดเเล้ว ไม่สนใจ</t>
  </si>
  <si>
    <t>ฐิตพร</t>
  </si>
  <si>
    <t>พงษ์ไพโรจน์</t>
  </si>
  <si>
    <t>0968869139</t>
  </si>
  <si>
    <t> Jam.pongpairoj@gmail.com</t>
  </si>
  <si>
    <t>15/03/67 (18.19 น.) ไม่รับสาย ครั้งที่ 1</t>
  </si>
  <si>
    <t>Pontanin</t>
  </si>
  <si>
    <t>Trisavatdivit</t>
  </si>
  <si>
    <t>0818106969</t>
  </si>
  <si>
    <t> Kit7yc@gmail.com</t>
  </si>
  <si>
    <t>ลูกค้าชาย สนใจแบบ 1-2ห้องนอน สำหรับลงทุน สนใจชั้นเริ่มต้นและชั้นกลางๆ ให้ส่งข้อมูลทางอีเมลก่อน</t>
  </si>
  <si>
    <t>ดูไว้ลงทุน แบบขายก่อนโอน ปกติไม่ได้ตั้งงบไว้ เพราะว่าแบบพี่ขายก่อนโอนอะ ไว้มีข้อมูลติดต่อไป ไม่สะดวกให้แอดไลน์</t>
  </si>
  <si>
    <t>12/9/2024 ตอนนี้ไม่สะดวกเดี๋ยวตอนเย็นโทรกลับมา</t>
  </si>
  <si>
    <t>Prissarat</t>
  </si>
  <si>
    <t>Jiravaraphan</t>
  </si>
  <si>
    <t>0841334441</t>
  </si>
  <si>
    <t>pinku_nana@hotmail.com</t>
  </si>
  <si>
    <t>ลูกค้าดูไว้ทั้งลงทุนและอยู่เอง ต้องการทราบโปรโมชั่นรอบพรีเซล</t>
  </si>
  <si>
    <t>ภัควัฒน์</t>
  </si>
  <si>
    <t>อาริยะเรืองกิจ</t>
  </si>
  <si>
    <t>0626244547</t>
  </si>
  <si>
    <t> pakawatar@gmail.com</t>
  </si>
  <si>
    <t xml:space="preserve">คุณภัควัฒน์เป็นลูกบ้านสตาร์วิว ทราบโครงการจากอีเมล สนใจแบบ 2ห้องนอนเท่านั้น ให้ส่งรายละเอียดเพิ่มเติมเพื่อพิจารณา </t>
  </si>
  <si>
    <t>22.03.67 ไม่มีแผนในการซื้ออสังหา</t>
  </si>
  <si>
    <t>ไม่สนใจ เปลี่ยนโซนแล้ว</t>
  </si>
  <si>
    <t>3/7/2018</t>
  </si>
  <si>
    <t>วิภาวี</t>
  </si>
  <si>
    <t>เลิศวงศ์คณากูล</t>
  </si>
  <si>
    <t>0862616665</t>
  </si>
  <si>
    <t>vviez_z@hotmail.com</t>
  </si>
  <si>
    <t>ลูกค้าหญิง น้ำเสียงใสๆ ลงทะเบียนมาจากเฟสบุค ต้องการอยู่เอง ยังไม่แน่ใจว่า 1หรือ2ห้องนอน อยากเทียบความคุ้มค่าก่อน อยากทราบว่าเค้าปล่อยเช่ากันเดือนละเท่าไหร่ จะได้ชวนญาติมาซื้อด้วย ขอดูข้อมูลทางอีเมลก่อน และอยากดูห้องตัวอย่าง ประมาณเดือนสิงหาคม</t>
  </si>
  <si>
    <t>ธนาวุฒิ</t>
  </si>
  <si>
    <t>ยศปัน</t>
  </si>
  <si>
    <t>0851453434</t>
  </si>
  <si>
    <t>thanawutyospan@hotmail.com</t>
  </si>
  <si>
    <t>ไม่มีหมายเลขที่ี่คุณเรียก</t>
  </si>
  <si>
    <t>นภาศิริ</t>
  </si>
  <si>
    <t>อิงคนสรถ</t>
  </si>
  <si>
    <t>0865695900</t>
  </si>
  <si>
    <t>Napasirii@hotmail.com</t>
  </si>
  <si>
    <t>3/7 ประชุมอยู่ ยังไม่สะดวกคุย ส่ง mail</t>
  </si>
  <si>
    <t>20/3/67 ปิดเครื่องคร้งที่ 1 14.20</t>
  </si>
  <si>
    <t>ธนินทร์ภัทร</t>
  </si>
  <si>
    <t>ธนัตถ์ธัญวัชร์</t>
  </si>
  <si>
    <t>0611566982</t>
  </si>
  <si>
    <t> Taninpatt@gmail.com</t>
  </si>
  <si>
    <t>03/07/2018 ลูกค้าผู้ชาย ดูไว้ลงทุน สนใจ1ห้องนอน ขนาด29ตร.ม. ขอข้อมูลไปดูก่อน ลูกค้ามีสายเข้าพอดี</t>
  </si>
  <si>
    <t>15/03/67 ลูกค้าชายแจ้งว่า ไม่สนใจคอนโดแล้ว อยากได้บ้านมากกว่า</t>
  </si>
  <si>
    <t>15.14 ไม่รับสาย</t>
  </si>
  <si>
    <t>3/9/2024 ไม่รับสาย</t>
  </si>
  <si>
    <t>มณีรัตน์</t>
  </si>
  <si>
    <t>วงศ์เขษมศักดิ์</t>
  </si>
  <si>
    <t>0859965656</t>
  </si>
  <si>
    <t> oui_w@yahoo.com</t>
  </si>
  <si>
    <t>ลูกค้านิชไพร์ดทองหล่อ อยากได้ใกล้รถไฟฟ้า ที่นี่ไกลไป ไม่สนใจแล้ว</t>
  </si>
  <si>
    <t>15/3/67 ไม่สนใจแล้ว ลูกค้าแจ้งว่ามีเยอะแล้ว</t>
  </si>
  <si>
    <t>Peeraya</t>
  </si>
  <si>
    <t>Wanichkamolnan</t>
  </si>
  <si>
    <t>0894892662</t>
  </si>
  <si>
    <t>ไม่รับสาย /9/07/2018 ลูกค้าสนใจ2ห้องนอน ดูไว้อยู่เองหรืออาจจะลงทุน ติดต่อลูกค้าทางไลน์</t>
  </si>
  <si>
    <t>Theerapong</t>
  </si>
  <si>
    <t>Wongdama</t>
  </si>
  <si>
    <t>0994949454</t>
  </si>
  <si>
    <t> taodroid@gmail.com</t>
  </si>
  <si>
    <t xml:space="preserve">สนใจไว้อยู่เองและลงทุนด้วย สนใจ34.9 ตรม. ปัจจุบันพักอยู่แถวอ่อนนุช อาจจะขายที่เดิมแล้วย้ายมาเอกมัย ทำงานแถวบางนา ขอพิจารณารายละเอียดทางอีเมลล์ก่อน  </t>
  </si>
  <si>
    <t>ติดต่อใหม่ช่วงเย็นๆ</t>
  </si>
  <si>
    <t>นภาพรรณ</t>
  </si>
  <si>
    <t>อนันตเจริญ</t>
  </si>
  <si>
    <t>0832451469</t>
  </si>
  <si>
    <t> Jummiez@gmail.com</t>
  </si>
  <si>
    <t xml:space="preserve">ลูกค้าหญิงดูไว้เพื่อพักอาศัยและลงทุนด้วย แจ้งว่าไม่ค่อยสะดวกคุย ให้ส่งข้อมูลให้ทางอีเมลล์ </t>
  </si>
  <si>
    <t>เฉลิม</t>
  </si>
  <si>
    <t>อังกาทิพย์</t>
  </si>
  <si>
    <t>0899698848</t>
  </si>
  <si>
    <t>chalerma@ssi-steel.com</t>
  </si>
  <si>
    <t>03/07/2561(12.00)(16.00)MAIL+CALL ไม่รับโทรศัพท์</t>
  </si>
  <si>
    <t>ซื้อไปแล้ว ไม่สนใจแล้ว</t>
  </si>
  <si>
    <t>สุรกฤตย์</t>
  </si>
  <si>
    <t>ใจบุญ</t>
  </si>
  <si>
    <t>0835583893</t>
  </si>
  <si>
    <t> toffees_modern@hotmail.com</t>
  </si>
  <si>
    <t>3/7 ส่ง mail ขอทราบข้อมูลโครงการก่อน</t>
  </si>
  <si>
    <t>20/03/67 ลคไม่สนใจเเล้วเเจ้ง ซื้อที่อื่นเเล้ว ทำเลเเถวเตาปูน</t>
  </si>
  <si>
    <t>15.18 ไม่รับสาย</t>
  </si>
  <si>
    <t>3/9/2024 เลขหมายนี้ระงับการให้บริการ</t>
  </si>
  <si>
    <t>Phannarat</t>
  </si>
  <si>
    <t>Lowakij</t>
  </si>
  <si>
    <t>0959649054</t>
  </si>
  <si>
    <t>Lowakij.p@gmail.com</t>
  </si>
  <si>
    <t>03/07/2561 Mail + Call ลูกค้าผู้หญิง สนใจข้อมูล ขอให้ส่งทาง E-mail ขอศึกษาก่อน 2วัน สนใจ 1Bed ไม่ได้ตั้งงบประมาณไว้ ขอดูแบบห้องก่อนถึงจะเลือกได้ว่าชอบขนาดที่กี่ตร.ม. เพราะไม่เคยอยู่คอนโดมาก่อน / สนใจเพื่ออยู่อาศัยเอง</t>
  </si>
  <si>
    <t>15/03/67 (18.30 น.) ปิดเครื่อง</t>
  </si>
  <si>
    <r>
      <rPr>
        <rFont val="Arial"/>
        <color theme="1"/>
      </rPr>
      <t xml:space="preserve">ไม่รับสาย 13.20 / </t>
    </r>
    <r>
      <rPr>
        <rFont val="Arial"/>
        <color rgb="FF00FF00"/>
      </rPr>
      <t>10/7 ไม่รับสาย14.20</t>
    </r>
  </si>
  <si>
    <t>พรทิพย์</t>
  </si>
  <si>
    <t>วรรณ</t>
  </si>
  <si>
    <t>0867539797</t>
  </si>
  <si>
    <t> Wporntip@yahoo.com</t>
  </si>
  <si>
    <t>03/07/2561 Mail + Call ลูกค้าผู้หญิง สนใจข้อมูล ขอให้ส่งทาง E-mail ขอศึกษาก่อน 2วัน  สนใจดูเพื่ออยู่อาศัยเอง งบที่ตั้งไว้ไม่เกิน 5ล้าน / เดินทางโดยใช้ BTS กังวลเรื่องห่าง2กม. / ขอข้อมูลก่อนแล้วจะให้คำตอบอีกครั้ง</t>
  </si>
  <si>
    <t>ภัทรฤทธิ์</t>
  </si>
  <si>
    <t>มาบุญศักดิ์สิทธิ์</t>
  </si>
  <si>
    <t>0848047579</t>
  </si>
  <si>
    <t> patthararit158@hotmail.com</t>
  </si>
  <si>
    <t xml:space="preserve">ลูกค้าติดต่อกลับมาแล้ว จัดกลุ่ม VIP เป็นลุกค้าจากแบริ่ง </t>
  </si>
  <si>
    <t>ไม่่สะดวกคุย เดี๋ยวโทรกลับ</t>
  </si>
  <si>
    <t>3/9/2024 ไม่สนใจ</t>
  </si>
  <si>
    <t>4/7/2018</t>
  </si>
  <si>
    <t>ธีรนัย</t>
  </si>
  <si>
    <t>ปฏิบัติ</t>
  </si>
  <si>
    <t>0818400233</t>
  </si>
  <si>
    <t>thirdmuller@hotmail.com</t>
  </si>
  <si>
    <t>Call 15.56 ลค.ผช สนใจ ขอดูราคาก่อน อยากทราบว่าต่อตรม.เท่าไหร่ แจ้งให้ลูกค้าทราบคร่าวๆแล้ว ลค.ขอดูรายละเอียดเพิ่มเติมทาง E-mail</t>
  </si>
  <si>
    <t xml:space="preserve">22.03.67 ลูกค้ายังไม่สะดวกคุย </t>
  </si>
  <si>
    <t>ไม่รับสาย 13.22 / 10/7ไม่สนใจแล้ว</t>
  </si>
  <si>
    <t>จารุรัตน์</t>
  </si>
  <si>
    <t>อัศววัฒนา</t>
  </si>
  <si>
    <t>0649497915</t>
  </si>
  <si>
    <t>Jewthai@gmail.com</t>
  </si>
  <si>
    <t>4/07/2561 Mail + Call ลูกค้าดูเพื่ออยู่อาศัยเองและเพื่อการลงทุน 2 ห้องนอน / อยากได้ข้อมูลทาง Email ก่อน</t>
  </si>
  <si>
    <t>ปัทมวรรณ</t>
  </si>
  <si>
    <t>เผ่าทองศุข</t>
  </si>
  <si>
    <t>0614820637</t>
  </si>
  <si>
    <t>Pattamawan2020@gmail.com</t>
  </si>
  <si>
    <t>4/07/2561 Mail + ลูกค้าไม่รับสาย</t>
  </si>
  <si>
    <t>ไม่สนใจ ขอบคุณค่ะ</t>
  </si>
  <si>
    <t>สุขหทัย</t>
  </si>
  <si>
    <t>บุญรอด</t>
  </si>
  <si>
    <t>0816194601</t>
  </si>
  <si>
    <t>Sukhataib@yahoo.com</t>
  </si>
  <si>
    <t>Call 16.13 ลค.ติดขับรถอยู่ ยังไม่ค่อยสะดวกคุย ขออนุญาติติดต่อกลับ+ส่งเมล์ให้ก่อน</t>
  </si>
  <si>
    <t>20/3/67  เบอร์ติดต่อไม่ได้</t>
  </si>
  <si>
    <t>ช่วงนี้ไม่ได้ดูเลยครับ ขอบคุณครับ</t>
  </si>
  <si>
    <t>นฤพล</t>
  </si>
  <si>
    <t>ลีลาสกุลธรรม</t>
  </si>
  <si>
    <t>0851777744</t>
  </si>
  <si>
    <t> ga_nd@yahoo.com</t>
  </si>
  <si>
    <t>ลค.ยังไม่รับสาย</t>
  </si>
  <si>
    <t>16/03/67 ลูกค้าชายแจ้งว่า ตอนนี้ไม่ค่อยได้ซื้อแล้ว ไม่สนใจฟังข้อเสนอรีบวางสาย</t>
  </si>
  <si>
    <t>ซื้อบ้านไปแล้ว ไม่สนใจแล้ว</t>
  </si>
  <si>
    <t>Phisoot</t>
  </si>
  <si>
    <t>Suksangtip</t>
  </si>
  <si>
    <t>0811720940</t>
  </si>
  <si>
    <t> Phisoot@gmail.com</t>
  </si>
  <si>
    <t>4/07/2561 Mail + Call ลูกค้าผู้ชาย สนใจขอข้อมูลทางE-mail ก่อน / ติดประชุมจึงไม่สามารถคุยรายละเอียดได้</t>
  </si>
  <si>
    <t>ชัยฤกษ์</t>
  </si>
  <si>
    <t>ธรรมรักษ์</t>
  </si>
  <si>
    <t>0994198292</t>
  </si>
  <si>
    <t> chairerk@hotmail.com</t>
  </si>
  <si>
    <t>4/07/2561 Mail + Call ลูกค้าผู้ชาย ดูเพื่ออยู่อาศัยเอง สนใจข้อมูลสอบถามรายละเอียดเยอะ แต่เนื่องจากต้องรีบเข้าประชุม / ขอให้ส่งข้อมูลทาง E-mail ให้ก่อน แล้วจะติดต่อกลับอีกครั้ง</t>
  </si>
  <si>
    <t>ไม่สะดวดกคุยค่ะ ไม่ซื้อคอนโดด้วยค่ะ วางเลย</t>
  </si>
  <si>
    <t>ศรัณยา</t>
  </si>
  <si>
    <t>ไพบูลย์นุกูลกิจ</t>
  </si>
  <si>
    <t>0882225446</t>
  </si>
  <si>
    <t>Saranya.paiboon@gmail.com</t>
  </si>
  <si>
    <t>4/07/2561 Mail + ลูกค้าปิดเครื่อง</t>
  </si>
  <si>
    <t>22.03,67 คุยไม่ได้</t>
  </si>
  <si>
    <t>ไม่สนใจแล้้ว</t>
  </si>
  <si>
    <t>Napatthiya</t>
  </si>
  <si>
    <t>Hongchinnakorn</t>
  </si>
  <si>
    <t>0647966547</t>
  </si>
  <si>
    <t>Ravedesigner@gmail.com</t>
  </si>
  <si>
    <t>4/07/2561 Mail + Call ลูกค้าผู้หญิง สนใจข้อมูลเพื่ออยู่อาศัยเองชอบขนาด 1 ห้องนอนแต่ต้องขอเลือกแปลนก่อน ไม่ได้กำหนดงบประมาณชัดเจน เลือกจากความชอบแบบห้องมากกว่า / ขอให้ส่งข้อมูลทาง E-mail ให้ก่อน แล้วจะติดต่อกลับอีกครั้ง</t>
  </si>
  <si>
    <t>Sittichok</t>
  </si>
  <si>
    <t>Limbanyen</t>
  </si>
  <si>
    <t>0855040996</t>
  </si>
  <si>
    <t> Chokdeejang@gmail.con</t>
  </si>
  <si>
    <t>5/7/2018</t>
  </si>
  <si>
    <t>พัศทัตพิชา</t>
  </si>
  <si>
    <t>มากพุ่ม</t>
  </si>
  <si>
    <t>0869019632</t>
  </si>
  <si>
    <t>nutnuri.s@hotmail.com</t>
  </si>
  <si>
    <t>ลูกค้าหญิงชื่อคุณนัท สนใจซื้อไว้เพื่อลงทุน ปัจจุบันพักอยู่แถวจตุจักร แต่มองหาคอนโดฯที่อยู่ในเมือง ตั้งงบไว้ไม่เกิน7ลบ. ขอพิจารณารายละเอียดก่อน ให้ส่งทางอีเมลล์</t>
  </si>
  <si>
    <t>20/3/67 ปิดเครื่อง 1 15.30</t>
  </si>
  <si>
    <t>Arisara</t>
  </si>
  <si>
    <t>Cheedlumduan</t>
  </si>
  <si>
    <t>0801066048</t>
  </si>
  <si>
    <t>c.arise@hotmail.com</t>
  </si>
  <si>
    <t>Mail 5/7/2561 ไม่รับสาย</t>
  </si>
  <si>
    <t>16/03/67 เบอร์ถูกระงับการใช้งาน</t>
  </si>
  <si>
    <t>ดาวพระศุกร์</t>
  </si>
  <si>
    <t>เปรมประโยชน์</t>
  </si>
  <si>
    <t>0647962282</t>
  </si>
  <si>
    <t>daophrasuk017@gmail.com</t>
  </si>
  <si>
    <t>ลูกค้าหญิงอยู่ต่างจังหวัดต้องการซื้อคอนโดฯในกรุงเทพฯที่พร้อมเข้าอยู่ จึงไม่สนใจแล้ว</t>
  </si>
  <si>
    <t>15/3/67 ฝากข้อความ</t>
  </si>
  <si>
    <t>ไม่สนใจแล้ว14.25</t>
  </si>
  <si>
    <t>kanchiya</t>
  </si>
  <si>
    <t>charalsinpaisan</t>
  </si>
  <si>
    <t>0862994495</t>
  </si>
  <si>
    <t>miyuutoon@gmail.com</t>
  </si>
  <si>
    <t>ไม่รับสาย 14.50</t>
  </si>
  <si>
    <t>เมธิกานต์</t>
  </si>
  <si>
    <t>ขวัญเมือง</t>
  </si>
  <si>
    <t>0814581447</t>
  </si>
  <si>
    <t>methikan.k@gmail.com</t>
  </si>
  <si>
    <t>5/7 ดูไว้ลงทุน ขอดูรายละเอียดทางเมล์ก่อน</t>
  </si>
  <si>
    <t>22.03.67 ไม่มีแผนจะซื้ออสังหา</t>
  </si>
  <si>
    <t>ลิศรา</t>
  </si>
  <si>
    <t>การสุทธิ์</t>
  </si>
  <si>
    <t>0837710555</t>
  </si>
  <si>
    <t>lisarat@scg.com</t>
  </si>
  <si>
    <t>5/7 ดูไว้ลงทุน เพราะไกลที่ทำงาน ขอดูรายละเอียดทางเมล์ก่อน</t>
  </si>
  <si>
    <t>นานมากแล้ว ไม่สนใจแล้วแล้วครับ</t>
  </si>
  <si>
    <t>Teeranun</t>
  </si>
  <si>
    <t>Pewloungsawat</t>
  </si>
  <si>
    <t>0968876627</t>
  </si>
  <si>
    <t>playerzchz@gmail.com</t>
  </si>
  <si>
    <t>5/7 ไม่รับสาย ส่ง mail</t>
  </si>
  <si>
    <t>ตอนนี้ยังไม่สนใจ</t>
  </si>
  <si>
    <t>Polavit</t>
  </si>
  <si>
    <t>Klinpaka</t>
  </si>
  <si>
    <t>0840553680</t>
  </si>
  <si>
    <t>polavit.k@gmail.com</t>
  </si>
  <si>
    <t>ไม่รับสาย/ไม่รับสาย ติดงานตลอดเวลา</t>
  </si>
  <si>
    <t>20/3/67 ลคเเจ้งเปลี่ยนเเผน ไม่ซื้อคอนโดเเล้ว</t>
  </si>
  <si>
    <t>ติดต่อไม่ได้ ไม่มีเสียงขึ้นเลย แล้วสายตัด</t>
  </si>
  <si>
    <t>Pinyok</t>
  </si>
  <si>
    <t>Kovisuith</t>
  </si>
  <si>
    <t>0815832833</t>
  </si>
  <si>
    <t>Tuinui_girl@hotmail.com</t>
  </si>
  <si>
    <t>ลูกค้าสาวประเภทสอง สนใจซื้อไว้ลงทุน ต้องการคอนโดฯที่ใกล้รถไฟฟ้า ยังไม่มั่นใจเรื่องShuttle Car Service เกรงว่าในอนาคตจะไม่มีให้ใช้บริการเหมือนช่วงแรกๆ ขอพิจารณาข้อมูลก่อน</t>
  </si>
  <si>
    <t>16/03/67 (14.31 น.) ไม่รับสาย ครั้งที่ 1</t>
  </si>
  <si>
    <t>6/7/2018</t>
  </si>
  <si>
    <t>วิทยา</t>
  </si>
  <si>
    <t>กุลไวทย์โกวิท</t>
  </si>
  <si>
    <t>0816301690</t>
  </si>
  <si>
    <t>Siamcity2547@gmail.com</t>
  </si>
  <si>
    <t>Mail + Call 6/7/2561 ลค.เสียงยังดูเด็กอยู่ สอบถามโลเคชั่น ไม่รู้จักตึกไทปิง แต่มีสอบถามว่าใกล้โนเบิลเก่าๆแถวนั้นไหม ดู 2 ห้องนอน เคยซื้อคอนโดแถวสุขุมวิทไปตกตร.ม.ละ 150,000 ลค.บอกขอดูรายละเอียดก่อน แจ้งว่าส่งทางอีเมล์ให้แล้ว + ขอ Add line : siamcity2547</t>
  </si>
  <si>
    <t>15/3/67 ไม่สนใจ ไม่ชอบโลเคชั่นท้ายซอย</t>
  </si>
  <si>
    <t>ไม่สนใจ ซื้อบ้านแล้ว</t>
  </si>
  <si>
    <t>apiwich</t>
  </si>
  <si>
    <t>eamsuksang</t>
  </si>
  <si>
    <t>0865155515</t>
  </si>
  <si>
    <t>apiwich_e@yahoo.com</t>
  </si>
  <si>
    <t>Mail + Call 6/7/2561+Call เห็นอีเมล์ที่ส่งไปแล้ว สอบถามโลเคชั่น ราคา/ตร.ม. ยังไม่มีบัดเจ๊ทขอดูรายละเอียดอีกที Add line : apiwich_e เพื่อตามต่อ</t>
  </si>
  <si>
    <t>7/7/2018</t>
  </si>
  <si>
    <t>Paralee</t>
  </si>
  <si>
    <t>Sojoeiya</t>
  </si>
  <si>
    <t>0998294199</t>
  </si>
  <si>
    <t>mooksmita@gmail.com</t>
  </si>
  <si>
    <t>8/07/2561 Mail + Call ลูกค้าผู้หญิง สนใจโครงการดูไว้เพื่ออยู่อาศัยเอง ชอบ 2ห้องนอน งบไม่เกิน 9ล้าน ขอให้ทำราคาห้อง 51, 57 และ 60 ตร.ม. ชั้น 10 เสนอก่อน พร้อมส่งข้อมูลเบื้องต้นมาทาง E-mail ก่อน</t>
  </si>
  <si>
    <t>22..03.67 ไม่สะดวกที่จะคุย</t>
  </si>
  <si>
    <t>ไม่สนใจแล้ว ได้ที่พักให้ลูกแล้ว</t>
  </si>
  <si>
    <t>8/7/2018</t>
  </si>
  <si>
    <t>Naruemol</t>
  </si>
  <si>
    <t>Srithavachpong</t>
  </si>
  <si>
    <t>0819387819</t>
  </si>
  <si>
    <t>Kittikhunsri@icloud.com</t>
  </si>
  <si>
    <t>ยังไม่สนใจ</t>
  </si>
  <si>
    <t>รัศมิกาญจน์</t>
  </si>
  <si>
    <t>ไชยโกมินทร์</t>
  </si>
  <si>
    <t>0849993669</t>
  </si>
  <si>
    <t>rasmikarn@gmail.com</t>
  </si>
  <si>
    <t>เมธาวินี</t>
  </si>
  <si>
    <t>ลิ่มระนางกูร</t>
  </si>
  <si>
    <t>0990609222</t>
  </si>
  <si>
    <t>methawinee.l@gmail.com</t>
  </si>
  <si>
    <t>8/8 ลค.ดูไว้อยู่เอง มีรถแต่ไม่ค่อยชอบขับ ตั้งงบไว้ 3-5 ขอดูข้อมูลก่อน ส่งmail</t>
  </si>
  <si>
    <t>20/3/67 ปิดเครื่อง 1 15.40</t>
  </si>
  <si>
    <t>สนใจดูลงทุน รูปแบบ 1 ห้องนอน ให้แอดไลน์ไว้ก่อนได้ /16/7 ไม่สนใจแล้ว 17.08 ตอนนี้มองเรื่องของทาวน์โอม</t>
  </si>
  <si>
    <t>ปารดา</t>
  </si>
  <si>
    <t>พรหมชาติ</t>
  </si>
  <si>
    <t>0809788978</t>
  </si>
  <si>
    <t>pung.2007@hotmail.com</t>
  </si>
  <si>
    <t>Mail 8/7/2561+ ลูกค้าดูลงทุน 1 ห้องนอน แจ้งว่ามีขนาด 29-40 ตร.ม. บอกไปว่าทำที่จอดรถให้ 70% ลูกค้ามีเปรียบเทียบ The Fine หลักๆเพราะร่วมทุนกับญี่ปุ่น+ได้ที่จอดรถพอๆกัน Add line : 0809788978</t>
  </si>
  <si>
    <t>16/03/67 ลูกค้าหญิงสนใจดูลงทุน ให้ส่งข้อมุลทาง Line: Pung365 ก่อน สนใจเข้าชมโครงการแต่ยังไม่สะดวกนัดหมาย ///// 24/03/67 ลูกค้าไม่ตอบไลน์สอบถามความสนใจ</t>
  </si>
  <si>
    <t>ประสบสันต์</t>
  </si>
  <si>
    <t>รชตพฤทธิ์</t>
  </si>
  <si>
    <t>0819356644</t>
  </si>
  <si>
    <t>terngkunn@gmail.com</t>
  </si>
  <si>
    <t>8/07/2561 Mail + Call ลูกค้าผู้ชายเคยร่วมงานกับบริษัทเสนา เรื่องการทำConvenient Store ที่โครงการบางนาและพระราม2 / จึงสนใจต้องการไปเสนอ Convenient ให้โครงการ ปีติกับทางเสนา และต้องการติดต่อกับทางเสนาเองโดยตรง</t>
  </si>
  <si>
    <t>15/3/67 ลูกค้ายังไม่สะดวกรับฟังโครงการ ละตัดสาย </t>
  </si>
  <si>
    <t>13.45 ไม่รับสาย</t>
  </si>
  <si>
    <t>ภูพาน</t>
  </si>
  <si>
    <t>นันทิยะกุล</t>
  </si>
  <si>
    <t>0979491714</t>
  </si>
  <si>
    <t>pooh_chopardz1000@hotmail.com</t>
  </si>
  <si>
    <t>แซ่โค้ว</t>
  </si>
  <si>
    <t>0899276035</t>
  </si>
  <si>
    <t>sombatkow@hotmail.com</t>
  </si>
  <si>
    <t>8/8 ไม่รับสาย ส่ง mail</t>
  </si>
  <si>
    <t>22.03.67 ลูกค้าไม่รับสาย</t>
  </si>
  <si>
    <t>ติดสาย ติดต่อไม่ได้</t>
  </si>
  <si>
    <t>ทัศนีย์</t>
  </si>
  <si>
    <t>วัฒนาเลิศกาลกุล</t>
  </si>
  <si>
    <t>0957218180</t>
  </si>
  <si>
    <t>Tassanee.wattana@gmail.com</t>
  </si>
  <si>
    <t>Mail 8/7/2561 + Call ลค.ยังไม่รับสาย</t>
  </si>
  <si>
    <t>วรพล</t>
  </si>
  <si>
    <t>ตันติพัฒนเสรี</t>
  </si>
  <si>
    <t>0819354645</t>
  </si>
  <si>
    <t>ake_4042@hotmail.com</t>
  </si>
  <si>
    <t>8/07/2561 Mail + Call ไม่รับสาย 2 ครั้ง</t>
  </si>
  <si>
    <t>ไม่สนใจซื้อคอนโดแล้วค่ะ</t>
  </si>
  <si>
    <t>Kanokorn</t>
  </si>
  <si>
    <t>Phithakorn</t>
  </si>
  <si>
    <t>0895007435</t>
  </si>
  <si>
    <t>May_trombone@hotmail.com</t>
  </si>
  <si>
    <t xml:space="preserve">ลูกค้าสนใจห้องขนาด 1Bed แจ้งว่าดูเปรียบเทียบก่อน หลายๆโครงการ แจ้งราคาต่อ ตร.ม. บอกว่าถูก </t>
  </si>
  <si>
    <t>21/3/67 ไม่สนใจเเล้ว ไม่มีเเผนซื้อเเล้ว</t>
  </si>
  <si>
    <t>ดูไว้ลงทุนปล่อยเช่า อยู่ทองหล่ออยู่แล้ว ให้ส่งข้อมูลทางไลน์</t>
  </si>
  <si>
    <t>ทัตยา</t>
  </si>
  <si>
    <t>ชื่นราม</t>
  </si>
  <si>
    <t>0818501559</t>
  </si>
  <si>
    <t>Ning.tattaya@gmail.com</t>
  </si>
  <si>
    <t>Mail 8/7/2561 ลูกค้าหญิงบ้านอยู่แถวเอกมัย สนใจซื้อไว้พักอาศัยเอง ยังไม่ค่อยสะดวกคุยสาย ให้ส่งรายละเอียดทางอีเมลล์ก่อน</t>
  </si>
  <si>
    <t>16/03/67 ลูกค้าหญิง สนใจดูลงทุน ไม่มั่นใจว่าโครงการจะสร้างเสร็จไหม เพราะเคยเห็นว่าสร้างแล้วหยุดไป ให้ส่งข้อมูลทาง Line: Ning ก่อน ///// 24/03/67 ลูกค้าไม่อ่าน Line เลยตั้งแต่ส่งข้อมูลให้ และ วันนี้สอบถามความสนใจก็ยังไม่อ่าน ไม่ตอบอะไร</t>
  </si>
  <si>
    <t>ปานกมล</t>
  </si>
  <si>
    <t>ศิริวัฒนกุล</t>
  </si>
  <si>
    <t>0866383667</t>
  </si>
  <si>
    <t>mamokoro75@gmail.com</t>
  </si>
  <si>
    <t>ลูกค้าลงทะเบียนมาจากเฟสบุค ดูไว้ทั้งอยู่อาศัยและลงทุน แบบ1ห้องนอน ส่งข้อมูลโครงการให้ทางเมลแล้ว</t>
  </si>
  <si>
    <t>15/3/67 ลูกค้าแจ้งว่า ยังไม่สะดวก ช่วงนี้ยังไม่มีทรัพย์</t>
  </si>
  <si>
    <t>ไม่สะดวกคุย ติดสาย /10/7 ไม่สนใจแล้ว ชะลอการลงทุน</t>
  </si>
  <si>
    <t>พจน์</t>
  </si>
  <si>
    <t>หาดแก้วสกุล</t>
  </si>
  <si>
    <t>0814822306</t>
  </si>
  <si>
    <t>onionflying@hotmail.com</t>
  </si>
  <si>
    <t>8/8 ลค.ดูไว้ปล่อยเช่า ยังไม่ได้ระบุกลุ่มลค. ขอดูข้อมูลก่อน</t>
  </si>
  <si>
    <t>9/7/2018</t>
  </si>
  <si>
    <t>Suttichai</t>
  </si>
  <si>
    <t>Satrasook</t>
  </si>
  <si>
    <t>0819898779</t>
  </si>
  <si>
    <t>Ongey@hotmail.com</t>
  </si>
  <si>
    <t>ลูกค้าแจ้งว่าอยู่หน้างาน ช่วงเวลางานไม่สะดวกคุย ขอเป็นช่วงเย็นๆ จะดีกว่า (เสียงหล่อมาก)</t>
  </si>
  <si>
    <t>22.03.67 หมายเลขติดต่อไม่ได้</t>
  </si>
  <si>
    <t>พชร?วร?</t>
  </si>
  <si>
    <t>บุญชู</t>
  </si>
  <si>
    <t>0878077774</t>
  </si>
  <si>
    <t>Pacharawon@gmail.com</t>
  </si>
  <si>
    <t>Mail 10/7/2561 ลูกค้าชายสนใจซื้อไว้อยู่เอง ปัจจุบันพักอยู่แถวพระราม9 ทำงานชิดลม จริงๆต้องการคอนโดฯที่ใกล้แนวรถไฟฟ้า ให้ส่งรายละเอียดเพิ่มเติมทางอีเมลล์</t>
  </si>
  <si>
    <r>
      <rPr>
        <rFont val="Arial"/>
        <color theme="1"/>
      </rPr>
      <t>อยู่เอง 1 ห้อง หรือ 2 ห้องนอน ให้แอดไลน์เพื่อส่งรายละเอียด และหากได้วันที่เข้าชมได้ให้แจ้งอีกครั้ง ถ้าสะดวกจะเข้ามาชมโครงการ //</t>
    </r>
    <r>
      <rPr>
        <rFont val="Arial"/>
        <color rgb="FF00FF00"/>
      </rPr>
      <t xml:space="preserve"> 10/7 ไม่รับสาย14.29 /</t>
    </r>
    <r>
      <rPr>
        <rFont val="Arial"/>
        <color rgb="FFFF9900"/>
      </rPr>
      <t>11/7 ขอข้อมูลทางไลน์ และเดี๋ยวแจ้งกลับทางไลน์อีกที11.37</t>
    </r>
  </si>
  <si>
    <t>Ornsiri</t>
  </si>
  <si>
    <t>Pittayapibulpong</t>
  </si>
  <si>
    <t>0838511186</t>
  </si>
  <si>
    <t>Opittay@gmail.com</t>
  </si>
  <si>
    <t>10/7/2018 ส่งข้อมูลโครงการให้ดูแล้ว ลูกค้าจะเอาไปศึกษาคืนนี้ ลงทะเบียนมาจากเฟสบุค และสนใจลงทุน แบบ1ห้องนอน ฟังข้อมูลเบื้องต้นแล้วก้น่าสนใจ แต่อยากดูห้องตัวอย่าง</t>
  </si>
  <si>
    <t>กองกาญจน์</t>
  </si>
  <si>
    <t>ยอดคำ</t>
  </si>
  <si>
    <t>0909796941</t>
  </si>
  <si>
    <t>Kongkarn.fon@gmail.com</t>
  </si>
  <si>
    <t>Mail 9/7/2561 + Call 11/07/61 ลค.ไม่สะดวกคุย ให้ส่งข้อมูลมาทางอีเมล์ก่อน</t>
  </si>
  <si>
    <t>21/3/67 ไม่สนใจเเล้ว ไม่มีเเผนซื้อ</t>
  </si>
  <si>
    <t>อินทุอร</t>
  </si>
  <si>
    <t>ไชยวรรณ์</t>
  </si>
  <si>
    <t>0900755941</t>
  </si>
  <si>
    <t>Tuesday96@hotmail.com</t>
  </si>
  <si>
    <t>10/07/2018 ลูกค้ายังไม่สะดวกคุย ฝ่ายขายส่งข้อมูลให้ลูกค้าทางEmail และจะติดต่ออีกครั้งค่ะ</t>
  </si>
  <si>
    <t>Thiyaporn</t>
  </si>
  <si>
    <t>Chaethong</t>
  </si>
  <si>
    <t>0844289144</t>
  </si>
  <si>
    <t>tpun_vza@hotmail.com</t>
  </si>
  <si>
    <t>ลูกค้าสนใจขนาด 29 ตร.ม. ขอดูข้อมูลก่อน รอเปิดสำนักงานขาย</t>
  </si>
  <si>
    <t>Nakarin</t>
  </si>
  <si>
    <t>Rojanasakchai</t>
  </si>
  <si>
    <t>0946255226</t>
  </si>
  <si>
    <t>bnk_ani@yahoo.com</t>
  </si>
  <si>
    <t>ไม่รับสาย/12/7/2018 ส่งข้อมูลให้ทางเมลแล้ว</t>
  </si>
  <si>
    <t>ได้บ้านแล้ว</t>
  </si>
  <si>
    <t>Kattareeya</t>
  </si>
  <si>
    <t>Thean</t>
  </si>
  <si>
    <t>0838523388</t>
  </si>
  <si>
    <t>Kattareeya@gmail.com</t>
  </si>
  <si>
    <t>Mail 9/7/2561 + Call 11/07/61 ลค.ยังไม่รับสาย / ลค.โทรกลับมาบอกว่าสะดวกเป็นช่วงสักประมาณ5โมงเย็นค่อยโทรไปใหม่ แจ้งว่ามีส่งเมล์ให้แล้ว</t>
  </si>
  <si>
    <t>22.03.67 ไ่ม่สะดวกคุย  ยุ่งอยู่นะคะ</t>
  </si>
  <si>
    <t>ชาติระวี</t>
  </si>
  <si>
    <t>วีระชาติ</t>
  </si>
  <si>
    <t>0909733975</t>
  </si>
  <si>
    <t>chartrawee_w@hotmail.com</t>
  </si>
  <si>
    <t>10/07/2561 Mail + Call สายไม่ว่าง 2ครั้ง / ครั้งที่ 3 ตัดสายทิ้ง</t>
  </si>
  <si>
    <t>จริยฉัตร</t>
  </si>
  <si>
    <t>ฟราเดทท์</t>
  </si>
  <si>
    <t>0945370028</t>
  </si>
  <si>
    <t>Jariyachat@gmail.col</t>
  </si>
  <si>
    <t>เบอร์ไม่สามารถติดต่อได้</t>
  </si>
  <si>
    <t>14.07 ไมรับสาย</t>
  </si>
  <si>
    <t>3/9/2024 ได้คอนโดแล้ว</t>
  </si>
  <si>
    <t>10/7/2018</t>
  </si>
  <si>
    <t>ณัฐชัย</t>
  </si>
  <si>
    <t>พรวิชุลดา</t>
  </si>
  <si>
    <t>0972745967</t>
  </si>
  <si>
    <t>nattag8@gmail.com</t>
  </si>
  <si>
    <t xml:space="preserve">ลูกค้าไม่รับสาย ส่งข้อมูลให้ดูในไลน์  อ่านไลน์ แล้วไม่ตอบรับใดๆ  </t>
  </si>
  <si>
    <t>ปาลิน</t>
  </si>
  <si>
    <t>สันตะวานนท์</t>
  </si>
  <si>
    <t>0816162011</t>
  </si>
  <si>
    <t>palin_pin@hotmail.com</t>
  </si>
  <si>
    <t>Mail 10/7/2561 ไม่สะดวกคุยสาย ติดต่อพรุ่งนี้</t>
  </si>
  <si>
    <t>16/03/67 ลูกค้าหญิง ไม่สนใจแล้ว เลิกหาแล้ว รีบวางสาย</t>
  </si>
  <si>
    <t>Ravipim</t>
  </si>
  <si>
    <t>Wangpermsub</t>
  </si>
  <si>
    <t>0994164445</t>
  </si>
  <si>
    <t>Bowlingxoxo@hotmail.com</t>
  </si>
  <si>
    <t>15/3/67 ลูกค้าอยู่ต่างประเทศ</t>
  </si>
  <si>
    <t>วิภาดา</t>
  </si>
  <si>
    <t>พยุงพงษ์</t>
  </si>
  <si>
    <t>0868915426</t>
  </si>
  <si>
    <t>mamaywipada@gmail.com</t>
  </si>
  <si>
    <t>10/07/2561 Mail + Call ไม่มีสัญญาณตอบรับจากเลขหมายนี้ / เบื้องต้นส่งเมลล์ให้ตามที่ลงทะเบียน</t>
  </si>
  <si>
    <r>
      <rPr>
        <rFont val="Arial"/>
        <color theme="1"/>
      </rPr>
      <t xml:space="preserve">ไม่รับสาย 15.05 / </t>
    </r>
    <r>
      <rPr>
        <rFont val="Arial"/>
        <color rgb="FF00FF00"/>
      </rPr>
      <t>10/7 ไม่สนใจแล้ว</t>
    </r>
  </si>
  <si>
    <t>ถาวร</t>
  </si>
  <si>
    <t>การสมบัติ</t>
  </si>
  <si>
    <t>0842441959</t>
  </si>
  <si>
    <t>taworn.karnsombat@gmail.com</t>
  </si>
  <si>
    <t>10/07/2018 ลูกค้าผู้ชาย ไม่ค่อยมีเวลาคุย สนใจ1ห้องนอน ดูไว้อยู่เอง สอบถามราคาเริ่มต้น และแจ้งจะรอเข้าชมห้องตัวอย่างก่อนเดือนหน้า</t>
  </si>
  <si>
    <t>26.03.67 ไม่สามารถติดต่อหมายเลขปลายทางที่ท่านเรียกได้</t>
  </si>
  <si>
    <t>ไม่รับสาย/ โทรกลับมาไม่สนใจ</t>
  </si>
  <si>
    <t>ปัณณวัชร์</t>
  </si>
  <si>
    <t>อัคราจิรพันธ์</t>
  </si>
  <si>
    <t>0818520444</t>
  </si>
  <si>
    <t>dearizmo@gmail.com</t>
  </si>
  <si>
    <t>ลูกค้าขอดูขนาด 40 ตร.ม. เพื่อพักอาศัย ส่งข้อมูลในไลน์</t>
  </si>
  <si>
    <t>ตอนนี้ไม่สะดวกเดี๋ยวค่อยโทรไปใหม่ วันอังคาร</t>
  </si>
  <si>
    <t>12/9/2024 ตอนนี้ติดประชุม 15.11</t>
  </si>
  <si>
    <t>Buatip</t>
  </si>
  <si>
    <t>Chandumrongkul</t>
  </si>
  <si>
    <t>0818308466</t>
  </si>
  <si>
    <t>cbuatip@gmail.com</t>
  </si>
  <si>
    <t>Mail 10/7/2561 ไม่รับสาย</t>
  </si>
  <si>
    <t>พรอนันต์</t>
  </si>
  <si>
    <t>ธัญธีรพันธุ์</t>
  </si>
  <si>
    <t>0813713604</t>
  </si>
  <si>
    <t>pornanan@ymail.com</t>
  </si>
  <si>
    <t>ลงทะเบียนมาจาก Webside สนใจ 1ห้องนอน กำลังติดธุระ ยังไม่สะดวกคุย</t>
  </si>
  <si>
    <t>21/3/67 ไม่สนใจ ไม่ได้ดูเเล้ว</t>
  </si>
  <si>
    <t>สิริพร</t>
  </si>
  <si>
    <t>หลักพิพัฒน์</t>
  </si>
  <si>
    <t>0852625511</t>
  </si>
  <si>
    <t>Siripor.lukpipat@gmail.com</t>
  </si>
  <si>
    <t>10/07/2561 Mail + Call เสนอ 1902 ลูกค้าผู้หญิง สนใจดูไว้เพื่ออยู่อาศัยเอง ชอบขนาด 29 ตร.ม. เพราะกำหนดงบไว้ประมาณ 4 ล้าน ชอบชั้นกลางๆ เลยเสนอชั้น 19 เพราะไม่เตี้ยไม่สูงไป ไม่ชอบติดถนนมากเพราะฝุ่นเยอะ / ขอให้ส่งเอกสารข้อมูล และใบเสนอราคาให้ดูเพื่อศึกษา คำนวณและปรึกษาที่บ้านก่อน</t>
  </si>
  <si>
    <t>16/03/67 เบอร์ถูกระงับใช้งาน</t>
  </si>
  <si>
    <t>รุ่งโรจน์</t>
  </si>
  <si>
    <t>แซ่เอง</t>
  </si>
  <si>
    <t>0819222455</t>
  </si>
  <si>
    <t>rungrojaeng@gmail.com</t>
  </si>
  <si>
    <t>10/07/2018 ลูกค้าสนใจ1ห้องนอน ติดประชุม ดูไว้อยู่เองสะดวกให้ฝ่ายขายส่งข้อมูลให้ทางไลน์</t>
  </si>
  <si>
    <t>15/3/67 ลูกค้าแจ้งว่าไม่ว่างคุยและตัดสาย</t>
  </si>
  <si>
    <t>27/3/67 ลูกค้าไม่สนใจ ไม่สะดวกทำเลย่านเอกมัย</t>
  </si>
  <si>
    <t>ให้แอดไลน์ส่งข้อมูลก่อน มีการสอบถามความสูงตึก จำนวนยูนิต และหากมีวันอัพเดทแน่นอน ให้บอกอีกครั้งเผื่อเข้ามาชมได้ พูดจาดี ออกแนวคุณนายค่ะ / เชิญให้เข้าชมโครงการวันที่14 ให้ส่งlocation เข้ามาในไลน์ก่อน ยังไม่แน่ใจเพราะมีธุร ถ้ามาได้อาจจะได้บ่ายแก่ๆ</t>
  </si>
  <si>
    <t>สมศรี</t>
  </si>
  <si>
    <t>ลิขิตปรีดา</t>
  </si>
  <si>
    <t>0816323913</t>
  </si>
  <si>
    <t>Somsrilkpd@gmail.com</t>
  </si>
  <si>
    <t>ลูกค้าหญิง ลงทะเบียนมาจากเฟสบุค ถ้าอยู่เองก็อยากได้มากกว่า 64ตรม. อาจจะดูลงทุน แต่ขอดูข้อมูลเบื้องต้นก่อน</t>
  </si>
  <si>
    <t>Voranan</t>
  </si>
  <si>
    <t>Leelarit</t>
  </si>
  <si>
    <t>0989191499</t>
  </si>
  <si>
    <t>Voranan@bgiglass.com</t>
  </si>
  <si>
    <t>10/07/2018 ลูกค้าผู้หญิง สนใจโครงการพร้อมอยู่ย่านเอกมัย ฝ่ายขายให้รายละเอียดโครงการ จึงแจ้งว่าไม่สนใจโครงการแล้วเพราะรอนานเกินไป</t>
  </si>
  <si>
    <t>26.03.67 ไม่สนใจแล้ว</t>
  </si>
  <si>
    <t>edmund</t>
  </si>
  <si>
    <t>wee</t>
  </si>
  <si>
    <t>0886421645</t>
  </si>
  <si>
    <t>edmundchristian@hotmail.com</t>
  </si>
  <si>
    <t>10/7/2018ไม่รับสาย</t>
  </si>
  <si>
    <t>ขอโทษค่ะ ไม่สามารถติดต่อเลขหมายปลายทางได้ในขณะนี้</t>
  </si>
  <si>
    <t>Wat</t>
  </si>
  <si>
    <t>Zhuo</t>
  </si>
  <si>
    <t>0909596354</t>
  </si>
  <si>
    <t>t.wanthanalert@gmail.com</t>
  </si>
  <si>
    <t>ติดต่อไมได้</t>
  </si>
  <si>
    <t>Siu</t>
  </si>
  <si>
    <t>Gwai</t>
  </si>
  <si>
    <t>0616819714</t>
  </si>
  <si>
    <t>mrsgwai@outlook.com</t>
  </si>
  <si>
    <t>21/3/67 ปิดเครื่อง 1 16.20</t>
  </si>
  <si>
    <t>Shawkat</t>
  </si>
  <si>
    <t>Shamim</t>
  </si>
  <si>
    <t>0844538141</t>
  </si>
  <si>
    <t>shamim.hayes@gmail.com</t>
  </si>
  <si>
    <t xml:space="preserve">10/07/2561 Mail + Call </t>
  </si>
  <si>
    <t>I Ting</t>
  </si>
  <si>
    <t>0898836804</t>
  </si>
  <si>
    <t>Liniting1223@hotmail.com</t>
  </si>
  <si>
    <t>ลูกค้าหญิงสนใจห้องแบบสตูดิโอหรือห้องขนาดเล็ก สอบถามราคาPre sale สนใจเข้าเยี่ยมชมห้องตัวอย่าง แต่ฝ่ายขายชี้แจงแล้วและส่งช้อมูลให้ทางอีเมลล์</t>
  </si>
  <si>
    <t>ไม่ใช่เบอร์คุณเร</t>
  </si>
  <si>
    <t>เร</t>
  </si>
  <si>
    <t>นารุมนต์</t>
  </si>
  <si>
    <t>0934496694</t>
  </si>
  <si>
    <t>13/07/2561Mail///15/07/2561MAIL+CALL (16.51)สนใจเพื่อลงทุน เสนอชั้น10 ขนาด 29 ตรม. ส่ง LINEแจ้งรายละเอียดแล้ว ////30/07/2561 (12.50)อยากชมห้องตัวอย่าง ชอบชั้นเตี้ยสนใจ1ห้องนอน ไม่เกิน5ล้าน  เพื่อลงทุน ขอดูรายละเอียดก่อนถ้าสนใจจะติดต่อกลับ////25/09/2561 ลูกค้าติดต่อเข้ามาสนใจเข้าร่วมงาน SOFT OPENING วันที่29 ก.ย.2561</t>
  </si>
  <si>
    <t>ทิพย์วรรณ</t>
  </si>
  <si>
    <t>ทับบรรทม</t>
  </si>
  <si>
    <t>0867704365</t>
  </si>
  <si>
    <t>Miki_yif13@hotmail.com</t>
  </si>
  <si>
    <t>11/07/2018ลูกค้าผู้หญิงสนใจ 1ห้องนอน ขอดูข้อมูลและราคาก่อน จะติดต่อฝ่ายขายอีกครั้งถ้าสนใจ</t>
  </si>
  <si>
    <t>26.03.67  ไม่สะดวกคุยนะคะ</t>
  </si>
  <si>
    <t>เบอร์ระงับชั่วคราว</t>
  </si>
  <si>
    <t>มินทร์ลดา</t>
  </si>
  <si>
    <t>จักรวาลพิทักษ์</t>
  </si>
  <si>
    <t>0828998948</t>
  </si>
  <si>
    <t>J_minlada@hotmail.com</t>
  </si>
  <si>
    <t>11/07/2018 ลูกค้าไม่รับสายค่ะ</t>
  </si>
  <si>
    <t>มัศยา</t>
  </si>
  <si>
    <t>จำปาคำ</t>
  </si>
  <si>
    <t>0634050200</t>
  </si>
  <si>
    <t>party.2553@hotmail.com</t>
  </si>
  <si>
    <t>11/07/2018 ลูกค้าผู้ชาย แจ้งอยากดูห้องตัวอย่าง ดูเปรียบเทียบ XT ลูกค้าแจ้งจะติดต่อเข้าชมโครงการอีกครั้ง</t>
  </si>
  <si>
    <t>Tanasak</t>
  </si>
  <si>
    <t>Nedtanomsak</t>
  </si>
  <si>
    <t>0800538383</t>
  </si>
  <si>
    <t>arvonaza@hotmail.com</t>
  </si>
  <si>
    <t>18/7/2561 Mail + Call ลูกค้าผู้ชายกำลังวุ่นอยู่ มีเสียงเด็กร้อง ไม่สะดวกคุย จึงส่งข้อมูลทาง E-mail แล้วจะติดต่ออีกครั้ง</t>
  </si>
  <si>
    <t>21/3/67 ไม่สนใจเเล้ว ไม่ซื้อคอนโดเเล้ว</t>
  </si>
  <si>
    <t>ปุน</t>
  </si>
  <si>
    <t>0818967758</t>
  </si>
  <si>
    <t>Januttha@gmail.com</t>
  </si>
  <si>
    <t>ลูกค้าชอบสไตล์ลอฟท์ กังวลเรื่อง Shuttle Car Serviceดูเปรียบเทียบหลายโครงการ ยังไม่รีบตัดสินใจ</t>
  </si>
  <si>
    <t>16/03/67 (15.51 น.) ไม่รับสาย ครั้งที่1</t>
  </si>
  <si>
    <t>น้ำมนต์ทิพย์</t>
  </si>
  <si>
    <t>เศรษฐพันธ์</t>
  </si>
  <si>
    <t>0987892685</t>
  </si>
  <si>
    <t>Sangg19733@gmail.com</t>
  </si>
  <si>
    <t>25/8 ไม่รับสาย
(Sale:Ing)</t>
  </si>
  <si>
    <t>11/7/2018</t>
  </si>
  <si>
    <t>cyril</t>
  </si>
  <si>
    <t>Groleat</t>
  </si>
  <si>
    <t>0944171318</t>
  </si>
  <si>
    <t>Cyrilucbl@gmail.com</t>
  </si>
  <si>
    <t>ไม่เอาค่ะ ไม่สนใจค่ะ</t>
  </si>
  <si>
    <t>วิยกาญจน์</t>
  </si>
  <si>
    <t>เกตุแก้ว</t>
  </si>
  <si>
    <t>0816525852</t>
  </si>
  <si>
    <t>pecky_6@hotmail.com</t>
  </si>
  <si>
    <t>26.03.67 ไม่สะดวกคุยนะคะ</t>
  </si>
  <si>
    <t>เลขหมายปลายทางไม่สามารถติดต่อได้</t>
  </si>
  <si>
    <t>Sirinit</t>
  </si>
  <si>
    <t>Thangthumachit</t>
  </si>
  <si>
    <t>0804471100</t>
  </si>
  <si>
    <t>Sirini.t@gmail.com</t>
  </si>
  <si>
    <t>13/07/2561Mail</t>
  </si>
  <si>
    <t>ไม่สนใจแล้ว เพราะว่าซื้อที่อื่นไปแล้ว</t>
  </si>
  <si>
    <t>Saran</t>
  </si>
  <si>
    <t>Khlongnakrob</t>
  </si>
  <si>
    <t>0818746571</t>
  </si>
  <si>
    <t>saran_one@yahoo.com</t>
  </si>
  <si>
    <t>17/07/2561 Mail + Call ลูกค้าผู้ชายได้รับข้อมูลทาง E-mail แล้ว สนใจห้อง 31.5 และ 34.9 ชั้น 10, 12 เพื่อศึกษาคำนวณก่อน จริงๆต้องการชมห้องตัวอย่างก่อน แต่เสนอในส่วนของจองก่อนได้ เมื่อชมห้องตัวอย่างแล้วไม่ถูกใจยินดีคืนเงิน</t>
  </si>
  <si>
    <t>เรืองสิทธิ์</t>
  </si>
  <si>
    <t>ทองวัฒนะสิริ</t>
  </si>
  <si>
    <t>0830189340</t>
  </si>
  <si>
    <t>ruangsit@hotmail.com</t>
  </si>
  <si>
    <t>21/3/67 ไม่สนใจเเล้ว ซื้อออริจิ้น ไปเเล้ว</t>
  </si>
  <si>
    <t>Ratchada</t>
  </si>
  <si>
    <t>Raweewat</t>
  </si>
  <si>
    <t>0996194961</t>
  </si>
  <si>
    <t>moo_ratchada@hotmail.com</t>
  </si>
  <si>
    <t>16/03/67 ลูกค้าหญิง แจ้งว่า ไม่มีแผนที่จะซื้อ ไม่สนใจ รีบวางสาย</t>
  </si>
  <si>
    <t>เบอร์ระงับ</t>
  </si>
  <si>
    <t>Pornpisai</t>
  </si>
  <si>
    <t>Wongsuvanich</t>
  </si>
  <si>
    <t>0905622662</t>
  </si>
  <si>
    <t>Jpwfirst@gmail.com</t>
  </si>
  <si>
    <t>15/07/2561MAIL+CALL (17.30) สนใจเข้ามาที่ อาคารชำนาญเพ็ญชาติ ชื่อเล่นจอย สนใจ ตำแหน่งฟ 04 เสนอ A3504 แล้วจะนัดวันอีกครั้ง</t>
  </si>
  <si>
    <t>Jittiya</t>
  </si>
  <si>
    <t>Khonroo</t>
  </si>
  <si>
    <t>0940105091</t>
  </si>
  <si>
    <t>Jittiyakhonroo081243@gmail.com</t>
  </si>
  <si>
    <t>สนธิชัย</t>
  </si>
  <si>
    <t>สินชัยพานิช</t>
  </si>
  <si>
    <t>0851237936</t>
  </si>
  <si>
    <t>Ssontichai@yahoo.co.th</t>
  </si>
  <si>
    <t>14/07/2561 Mail+Call ลูกค้าชายยังไม่สะดวกคุย ให้ส่งเมลล์มาให้อ่านก่อน</t>
  </si>
  <si>
    <t>26.03.67 ลูกค้าติดประขุมไม่สะดวกคุย</t>
  </si>
  <si>
    <t>14.21 ไม่รับสาย</t>
  </si>
  <si>
    <t>3/9/2024 ได้ที่อื่นแล้ว</t>
  </si>
  <si>
    <t>12/7/2018</t>
  </si>
  <si>
    <t>Nichisa</t>
  </si>
  <si>
    <t>Jantramala</t>
  </si>
  <si>
    <t>0939566642</t>
  </si>
  <si>
    <t>nichisa.j@gmail.com</t>
  </si>
  <si>
    <t xml:space="preserve">Mail 12/7/2561 ลูกค้าหญิงเสียงวัยรุ่น ชื่อคุณเดียร์ ทราบทำเลที่ตั้งแล้ว สนใจไว้ลงทุน ขอดูรายละเอียดก่อนแล้วจะขอใบเสนอราคา </t>
  </si>
  <si>
    <t>อิทธิพล</t>
  </si>
  <si>
    <t>ยุกตะนันทน์</t>
  </si>
  <si>
    <t>0987895593</t>
  </si>
  <si>
    <t>Ittipol.y@gmail.com</t>
  </si>
  <si>
    <t>ไม่รับสาย/13/7/2018 ลงทะเบียนมาจากเฟสบุค ปัจจุบันอาศัยอยู่เอกมัย 28 และยังไม่แน่ใจว่าจะอยู่เองหรือลงทุน ต้องการทิศเหนือ ส่งข้อมูลให้ทางเมลแล้ว</t>
  </si>
  <si>
    <t>บุษกร</t>
  </si>
  <si>
    <t>สุกดำ</t>
  </si>
  <si>
    <t>0993638816</t>
  </si>
  <si>
    <t>iimmilkyy@gmail.com</t>
  </si>
  <si>
    <t>ลูกค้าอยู่กระบี่ ไม่ได้ต้องการซื้อคอนโด แค่ลงทะเบียนมาดูเฉยๆ</t>
  </si>
  <si>
    <t>21/3/67 ปิดเครื่อง 1 16.40</t>
  </si>
  <si>
    <t>สรเดช</t>
  </si>
  <si>
    <t>โชคชัยวงค์</t>
  </si>
  <si>
    <t>0815308900</t>
  </si>
  <si>
    <t>Soradet_golf@hotmail.com</t>
  </si>
  <si>
    <t>16/07/2561MAIL+CALL (11.55)ลูกค้าชายชื่อเล่นกอล์ฟทำงานเพลินจิต เน้นใช้รถไฟฟ้าเป็นหลัก งบประมาณ 6ล้านอยากได้ชั้นกลางๆ เสนอ A1213 และ A1613</t>
  </si>
  <si>
    <t>อิษฎาภรณ์</t>
  </si>
  <si>
    <t>ระหา</t>
  </si>
  <si>
    <t>0853519900</t>
  </si>
  <si>
    <t>jaahraha@gmail.com</t>
  </si>
  <si>
    <t>Mail 12/07/2561+Call 13.30 ลค.ผญ ติดงานอยู่ให้โทรไปใหม่ตอนหกโมงเย็น</t>
  </si>
  <si>
    <t>ไม่ได้หาคอนโดแล้ว</t>
  </si>
  <si>
    <t>ศิลา</t>
  </si>
  <si>
    <t>แสงสวัสดิ์</t>
  </si>
  <si>
    <t>0991599595</t>
  </si>
  <si>
    <t>llb1k@hotmail.com</t>
  </si>
  <si>
    <t>12/07/2018 ลูกค้าผู้ชายสนใจ1ห้องนอน ดูไว้ลงทุน ลูกค้าขอไปดูโลเคชั่นก่อน และอยากรอดูห้องตัวอย่างก่อน</t>
  </si>
  <si>
    <t>Issy.</t>
  </si>
  <si>
    <t>Suk</t>
  </si>
  <si>
    <t>0820287367</t>
  </si>
  <si>
    <t>Namyen.at33@gmail.com</t>
  </si>
  <si>
    <t>26.03.67 ไม่สามารถติดต่อหมายเลขได้</t>
  </si>
  <si>
    <t>นฤพร</t>
  </si>
  <si>
    <t>ภวังค์ทัศน์</t>
  </si>
  <si>
    <t>0867576305</t>
  </si>
  <si>
    <t>tantanly_pwt@hotmail.com</t>
  </si>
  <si>
    <t>Mail 12/7/2561 ปิดเครื่อง</t>
  </si>
  <si>
    <t>ปิยพร</t>
  </si>
  <si>
    <t>ศรีธร</t>
  </si>
  <si>
    <t>0817359967</t>
  </si>
  <si>
    <t>Piyapornnoon@yahoo.com</t>
  </si>
  <si>
    <t>สอบถามราคาเริ่มต้นตอนนี้เท่าไหร่ ขอปรึกษากับแฟนก่อน เพราะแถวนั้นรถติดมาก และอยากดูห้องตัวอย่างก่อนด้วย</t>
  </si>
  <si>
    <t>นารีรัตน์</t>
  </si>
  <si>
    <t>สมพิมาย</t>
  </si>
  <si>
    <t>0639301422</t>
  </si>
  <si>
    <t>nareerat03032543@gmail.com</t>
  </si>
  <si>
    <t>16/07/2561MAIL+CALL (14.03)ไม่รับโทรศัพท์ ส่งรายละเอียดทาง LINEแล้ว ลูกค้าเป็นพยาบาล ดูจากรูปในLINE</t>
  </si>
  <si>
    <t>21/3/67 เบอร์ถูกระงับ</t>
  </si>
  <si>
    <t>กอบบุญ</t>
  </si>
  <si>
    <t>คุณาไทย</t>
  </si>
  <si>
    <t>0924569936</t>
  </si>
  <si>
    <t>pokzillar@gmail.com</t>
  </si>
  <si>
    <t>16/03/67 ลูกค้าหญิง แจ้งว่า ไม่สนใจแล้ว ไม่ได้เปลี่ยนแพลนไปซื้อที่ไหน ไม่มีความคิดที่จะซื้อ</t>
  </si>
  <si>
    <t>Uthaiwan</t>
  </si>
  <si>
    <t>Moorhouse</t>
  </si>
  <si>
    <t>0851322707</t>
  </si>
  <si>
    <t>Chamnarnwong@hotmail.com</t>
  </si>
  <si>
    <t>12/07/2018 ลูกค้าผู้หญิงแจ้งยังไม่สะดวกคุยให้โทรหาลูกค้าตอนเย็นอีกครั้งค่ะ</t>
  </si>
  <si>
    <t>15/3/67 ไม่มีความต้องการจะซื้อ</t>
  </si>
  <si>
    <t>Piyawan</t>
  </si>
  <si>
    <t>Saewong</t>
  </si>
  <si>
    <t>0972389391</t>
  </si>
  <si>
    <t>piyawan.saewong@hotmail.com</t>
  </si>
  <si>
    <t>Sun</t>
  </si>
  <si>
    <t>วรนุช</t>
  </si>
  <si>
    <t>โทกาวา</t>
  </si>
  <si>
    <t>0830137222</t>
  </si>
  <si>
    <t>lek1150703@gmail.com</t>
  </si>
  <si>
    <t>Mail 13/7/2561 ลูกค้าไม่รับสาย</t>
  </si>
  <si>
    <t>26.03.67 สัญญาณมือถือดังเหมือนอยู่ต่างประเทศ</t>
  </si>
  <si>
    <t>ไพบูลย์</t>
  </si>
  <si>
    <t>ลีวัฒนาการ</t>
  </si>
  <si>
    <t>0816464145</t>
  </si>
  <si>
    <t>threebythree9@hotmail.com</t>
  </si>
  <si>
    <t xml:space="preserve">ลูกค้าซื้อเดอะนิช โมโน สุขุมวิท50ไว้แล้ว ลงทะเบียนมาจากWebsite สนใจแบบ1ห้องนอน ให้ส่งข้อมูลโครงการให้ดูทางอีเมลล์ </t>
  </si>
  <si>
    <t>15.54 ไม่รับสาย</t>
  </si>
  <si>
    <t>12/9/2024 ไม่รับสาย</t>
  </si>
  <si>
    <t>Kansinee</t>
  </si>
  <si>
    <t>Rittiyotin</t>
  </si>
  <si>
    <t>0955645633</t>
  </si>
  <si>
    <t>Kansinee.rit@gmail.com</t>
  </si>
  <si>
    <t xml:space="preserve">13/07/2561MailL+CALL(15.04) เลขหมายที่ให้ไม่สามารถติดต่อได้ </t>
  </si>
  <si>
    <t>วนิดา</t>
  </si>
  <si>
    <t>พัฒนเวโรจน์</t>
  </si>
  <si>
    <t>0896540534</t>
  </si>
  <si>
    <t>Coala23@hotmail.com</t>
  </si>
  <si>
    <t>Mail 13/07/2561+Call ลค.พักอยู่โครงการของเสนาตรงสำโรง ขอดูรายละเอียดทั้ง1Bedและ2Bed แจ้งราคาและขนาดให้ทราบแล้ว ลูกค้าแจ้งว่าติดงบเนื่องจากอยากได้ห้องใหญ่แต่ราคาที่นี่ค่อนข้างสูง ถ้าซื้อได้คงเป็นห้องเล็กซึ่งไม่อยากเอา ลูกค้าปฎิเสธขอไม่ดูโครงการต่อ แต่พูดด้วยดี มีแจ้งว่าถ้าสนใจกลับมาดูเพิ่มได้เพราะจะได้ดูส่วนลดลูกค้าเก่าให้</t>
  </si>
  <si>
    <t>22/3/67 ไม่สนใจเเล้ว ได้ที่อื่นเเล้ว</t>
  </si>
  <si>
    <t>พัชรี</t>
  </si>
  <si>
    <t>ลุสัมฤทธิ์</t>
  </si>
  <si>
    <t>0839013777</t>
  </si>
  <si>
    <t>plusamrit@gmail.com</t>
  </si>
  <si>
    <t>13/07/2018 ลูกค้าผู้หญิง สนใจ1ห้องนอน ดูไว้อยู่เอง ยังไม่สะดวกคุย ฝ่ายขายแจ้งแอดไลน์สงข้อมูลให้ทางไลน์ค่ะ</t>
  </si>
  <si>
    <t>16.03 ไม่รับสาย</t>
  </si>
  <si>
    <t>12/9/2024 ไม่สนใจแล้ว</t>
  </si>
  <si>
    <t>Sukanda</t>
  </si>
  <si>
    <t>Kadkowet</t>
  </si>
  <si>
    <t>0658566197</t>
  </si>
  <si>
    <t>Fongfernsmile.2540@gmail.com</t>
  </si>
  <si>
    <t>13/07/2018 ลูกค้ารอดูห้องตัวอย่าง</t>
  </si>
  <si>
    <t>15/3/67 ไม่สะดวกรับฟังโครงการ</t>
  </si>
  <si>
    <r>
      <rPr>
        <rFont val="Arial"/>
        <color theme="1"/>
      </rPr>
      <t xml:space="preserve">ไม่รับสาย 15.17 / </t>
    </r>
    <r>
      <rPr>
        <rFont val="Arial"/>
        <color rgb="FF00FF00"/>
      </rPr>
      <t>10/7/2024 แจ้งว่ายังไม่สะดวกหากสนใจเดี๋ยวติดต่อมาอีกที 14.41</t>
    </r>
  </si>
  <si>
    <t>อัศวธนบดี</t>
  </si>
  <si>
    <t>0958108851</t>
  </si>
  <si>
    <t>13/7/2018</t>
  </si>
  <si>
    <t>Pitsanupong</t>
  </si>
  <si>
    <t>Dhirachotpuwanan</t>
  </si>
  <si>
    <t>0969166256</t>
  </si>
  <si>
    <t>chokdhi22@gmail.com</t>
  </si>
  <si>
    <t>Mail 13/7/2561 ติดต่อไม่ได้</t>
  </si>
  <si>
    <t>26.03.67 ไม่รับสาย เกิน 3 ครั้ง</t>
  </si>
  <si>
    <t>สุรวีร์</t>
  </si>
  <si>
    <t>คล้ายมาก</t>
  </si>
  <si>
    <t>0818040789</t>
  </si>
  <si>
    <t>surawee_a@hotmail.com</t>
  </si>
  <si>
    <t xml:space="preserve">ลูกค้าลงทะเบียนมาจากเฟซบุค ดูแบบ1ห้องนอน อยากเห็นแบบแปลนและLayoutห้องก่อน </t>
  </si>
  <si>
    <t>ฑิฆัมพร</t>
  </si>
  <si>
    <t>วิมลสันติโรจน์</t>
  </si>
  <si>
    <t>0896367553</t>
  </si>
  <si>
    <t>Taan59@gmail.com</t>
  </si>
  <si>
    <t>13/7 ลค.อยู่เชียงใหม่ สนใจซื้อลงทุนปล่อยเช่า ไม่เคยซื้อคอนโดกทม.มาก่อน รุ้จักบิ๊กซีเอกมัย ขอดูรายละเอียดก่อน</t>
  </si>
  <si>
    <t>ศุภสุตา</t>
  </si>
  <si>
    <t>สิ้นภัย</t>
  </si>
  <si>
    <t>0929489792</t>
  </si>
  <si>
    <t>bambam_1974@hotmail.co.th</t>
  </si>
  <si>
    <t>13/07/2561Mail+CALL(15.10) ลูกค้าไม่รับสาย</t>
  </si>
  <si>
    <t>22/3/67 ไม่รับสาย 1 12.00</t>
  </si>
  <si>
    <t>สมฤทัย</t>
  </si>
  <si>
    <t>วาทาเบ</t>
  </si>
  <si>
    <t>0803081396</t>
  </si>
  <si>
    <t>watabegif@icloud.com</t>
  </si>
  <si>
    <r>
      <rPr>
        <rFont val="Arial"/>
        <color theme="1"/>
      </rPr>
      <t>ไม่รับสาย 16.29 /</t>
    </r>
    <r>
      <rPr>
        <rFont val="Arial"/>
        <color rgb="FF00FF00"/>
      </rPr>
      <t>10/7 ไม่สนใจแล้ว</t>
    </r>
  </si>
  <si>
    <t>ณิชาภัทร</t>
  </si>
  <si>
    <t>สุวรรณฉวี</t>
  </si>
  <si>
    <t>0894795885</t>
  </si>
  <si>
    <t>Jinny_312002@yahoo.com</t>
  </si>
  <si>
    <t>Mail 14/7/2561ไม่รับสาย</t>
  </si>
  <si>
    <t>15/3/67 ไม่สะดวกรับฟังโครงการ และตัดสาย</t>
  </si>
  <si>
    <t>ชดช้อย</t>
  </si>
  <si>
    <t>0818284055</t>
  </si>
  <si>
    <t>choy_21@yahoo.com</t>
  </si>
  <si>
    <t>14/7 ไม่รับสาย</t>
  </si>
  <si>
    <t>souksada</t>
  </si>
  <si>
    <t>bodhivarn</t>
  </si>
  <si>
    <t>0995547324</t>
  </si>
  <si>
    <t>souksada2016@outlook.com</t>
  </si>
  <si>
    <t>13/07/2561Mail+CALL(15.11)ลูกค้าตัดสายทิ้ง</t>
  </si>
  <si>
    <t>26.03.67 เลขหมายนี้ยังไม่เปิดให้บริการ</t>
  </si>
  <si>
    <t>Jittima</t>
  </si>
  <si>
    <t>Lumlertkij</t>
  </si>
  <si>
    <t>0815835553</t>
  </si>
  <si>
    <t>jittima_l@hotmail.com</t>
  </si>
  <si>
    <t>Recall 15/7/2561 ลค.ดูลงทุน 1นอน งบประมาณ5ล้าน แจ้งเรื่องโควต้า VIP แล้ว แจ้งรายละเอียดคอนเซป์โครงการ+ลค.ขอทราบอิคิไกคืออะไร Add line : ultramay56 ตามต่อ</t>
  </si>
  <si>
    <t>ชัยรักษ์</t>
  </si>
  <si>
    <t>บุณยาคุมานนท์</t>
  </si>
  <si>
    <t>0819000050</t>
  </si>
  <si>
    <t>boatchairuk@hotmail.com</t>
  </si>
  <si>
    <t>15/07/2561 ลูกค้าผู้ชาย สนใจซื้อเพื่อลงทุน ต้องการขนาด 1Bed ตั้งงบประมาณไว้ไม่เกิน 6ล้านบาท ให้ส่งข้อมูลมาทาง E-mailก่อนยังไม่เห็นแปลนเลือกไม่ถูก ขอดูข้อมูลก่อน</t>
  </si>
  <si>
    <t>Sonny</t>
  </si>
  <si>
    <t>Lao</t>
  </si>
  <si>
    <t>0955106612</t>
  </si>
  <si>
    <t>sonnylao225@gmail.com</t>
  </si>
  <si>
    <t>13/07/2561Mail+CALL(15.12) ลูกค้าปิดเครื่อง</t>
  </si>
  <si>
    <t>14/7/2018</t>
  </si>
  <si>
    <t>อภิชญา</t>
  </si>
  <si>
    <t>วานิชกมลนันทน์</t>
  </si>
  <si>
    <t>0819840090</t>
  </si>
  <si>
    <t>Apitchaya.w@gmail.com</t>
  </si>
  <si>
    <t>นาคสุวรรณ์</t>
  </si>
  <si>
    <t>0930151483</t>
  </si>
  <si>
    <t>Maneerathnaksuwrrn.@gmail.com</t>
  </si>
  <si>
    <t>14/7 ลค.ไม่ได้มีความต้องการจะซื้อคอนโด วางสายทิ้ง</t>
  </si>
  <si>
    <t>15/3/67 ฝากหมายเลขโทรกลับ</t>
  </si>
  <si>
    <t>Chanapa</t>
  </si>
  <si>
    <t>Kie</t>
  </si>
  <si>
    <t>0815651329</t>
  </si>
  <si>
    <t>Kie.chanapa@gmail.com</t>
  </si>
  <si>
    <t>Call 15/7 คอมเม้นหาย</t>
  </si>
  <si>
    <t>ไม่สนใจแล้ว ได้คอนโดแล้ว</t>
  </si>
  <si>
    <t>Siriphorn</t>
  </si>
  <si>
    <t>Sirichaichingkun</t>
  </si>
  <si>
    <t>0882893911</t>
  </si>
  <si>
    <t>Siripornptt@gmail.com</t>
  </si>
  <si>
    <t>15/07/61 ลูกค้าซื้อให้ลูก ลูกทำงานอยู่กระทรวงการคลัง ใจจริงต้องการเส้นรถไฟฟ้า แต่งบมี 5 ล้านบาท ถามถึงโครงการ มารุ ว่าใกล้กว่ากี่เมตร เสนอห้องขนาด 31.5 ไป ส่งเมลล์</t>
  </si>
  <si>
    <t>26.03.67 ยังไม่สะดวกคุยและไม่สนใจ</t>
  </si>
  <si>
    <t>มุจลินท์</t>
  </si>
  <si>
    <t>วชิรธีระพล</t>
  </si>
  <si>
    <t>0944975666</t>
  </si>
  <si>
    <t>mujalinv@gmail.com</t>
  </si>
  <si>
    <t>Mail 15/7/2561ไม่รับสาย</t>
  </si>
  <si>
    <t>ลินดา</t>
  </si>
  <si>
    <t>สุวรรณประเสริฐ</t>
  </si>
  <si>
    <t>0818397870</t>
  </si>
  <si>
    <t>bluesky2547@gmail.com</t>
  </si>
  <si>
    <t>คิดไว้ว่าน่าจะซื้อลงทุน และ ส่งข้อมูลให้ดูทางเมลแล้ว</t>
  </si>
  <si>
    <t>ไม่รับสาย 16.35 /10/7 เบอร์ติดต่อไม่ได้ /12/7ไม่รับสาย15.16pm /16/7 ไม่รับสาย17.21</t>
  </si>
  <si>
    <t>15/7/2018</t>
  </si>
  <si>
    <t>Parnuwat</t>
  </si>
  <si>
    <t>Vatanarom</t>
  </si>
  <si>
    <t>0815546951</t>
  </si>
  <si>
    <t>pava2525@gmail.com</t>
  </si>
  <si>
    <t>15/7 ลค.ยังไม่แน่ใจว่าจะดูไว้อยู่เองหรือลงทุน ขอดูรายละเอียดก่อน</t>
  </si>
  <si>
    <t>ภาณุวัฒ</t>
  </si>
  <si>
    <t>กฤษณะเศรณี</t>
  </si>
  <si>
    <t>0949211081</t>
  </si>
  <si>
    <t>nkpanuwat@gmail.com</t>
  </si>
  <si>
    <t>16/07/2561Mail+CALL(15.13) ลูกค้าปิดเครื่อง</t>
  </si>
  <si>
    <t>16/03/67 (16.31 น.) ไม่รับสาย ครั้งที่ 1</t>
  </si>
  <si>
    <t>ไม่่สนใจแล้ว</t>
  </si>
  <si>
    <t>Vasin วศิน</t>
  </si>
  <si>
    <t>Visedpaitoon วิเศษไพฑูรย์</t>
  </si>
  <si>
    <t>0941954598</t>
  </si>
  <si>
    <t>niggvis@yahoo.com</t>
  </si>
  <si>
    <t>Mail 16/07/2561+Call ลค.ยังไม่แน่ใจว่าจะลงทุนหรืออยู่เอง สอบถามสถานที่ตั้ง+ถามว่ามีออนเซนไหมและ facilityมีอะไรให้บ้าง ลูกค้าแจ้งว่าเห็นรายละเอียดทางเมล์แล้ว ยังไม่เอาใบเสนอราคา ขอไปดูห้องตัวอย่างจริงก่อนเพราะคุณแม่อยากได้ออนเซน</t>
  </si>
  <si>
    <t>15/3/67 ลูกค้าไม่สนใจ เนื่องจากไม่อยากอยู่ในเมือง</t>
  </si>
  <si>
    <t>ไม่สนใจแล้ว 16.35</t>
  </si>
  <si>
    <t>พารุ่ง</t>
  </si>
  <si>
    <t>พลพิพัฒนพงศ์</t>
  </si>
  <si>
    <t>0869771764</t>
  </si>
  <si>
    <t>parrung.p@gmail.com</t>
  </si>
  <si>
    <t>17/07 ลูกค้าแจ้งว่ามีคนลงทะเบียนให้ ขอดูข้อมูลก่อน ยังไม่แจ้งรายละเอียดใดๆ ว่าสนใจเพื่อลงทุนหรือเพื่ออาศัย มีเวลาฟังข้อมูลน้อย แจ้งว่าค่อนข้างรีบ แต่ขอฟังซัก  2 นาที</t>
  </si>
  <si>
    <t>Yupinporn</t>
  </si>
  <si>
    <t>Pornpittyakul</t>
  </si>
  <si>
    <t>0828995333</t>
  </si>
  <si>
    <t>minnie_narak@hotmail.com</t>
  </si>
  <si>
    <t>Mail 16/7/2561 ไม่รับสาย</t>
  </si>
  <si>
    <t>26.03.67 ยังไม่สะดวกคุยนะคะ</t>
  </si>
  <si>
    <t>ตัดสาย 16.19</t>
  </si>
  <si>
    <t>จักรพงศ์</t>
  </si>
  <si>
    <t>เต็งเกียรติตระกูล</t>
  </si>
  <si>
    <t>0841392120</t>
  </si>
  <si>
    <t>team9448@gmail.com</t>
  </si>
  <si>
    <t>ลูกค้าชาย ต้องการวื้อลงทุน ปัจจุบันมีซื้อไว้แถว อโศก รัชดา สุขุมวิท คิดว่าเสนายังดูไม่น่าเชื่อถือเท่าแบรนด์อื่นๆ เช่น life จึงอยากรอดูห้องตัวอย่างก่อน แต่ก็ส่งข้อมูลโครงการให้ทางลูกค้าดูเบื้องต้นเพื่อพิจารณา</t>
  </si>
  <si>
    <t>ไม่สนใจแล้ว ซื้อบ้านแล้ว</t>
  </si>
  <si>
    <t>อารีนันท์</t>
  </si>
  <si>
    <t>นารี</t>
  </si>
  <si>
    <t>0909494929</t>
  </si>
  <si>
    <t>15/07/2561 ครั้งที่1สายไม่ว่าง ครั้งที่2ตัดสาย</t>
  </si>
  <si>
    <t>16/7/2018</t>
  </si>
  <si>
    <t>Jiraporn</t>
  </si>
  <si>
    <t>Ployaram</t>
  </si>
  <si>
    <t>0847168441</t>
  </si>
  <si>
    <t>jq_develop@yahoo.com</t>
  </si>
  <si>
    <t>16/07/2561Mail+CALL(16.10) ลูกค้าไม่รับสาย</t>
  </si>
  <si>
    <t>23/3/67 ไม่รับสาย 1 12.00</t>
  </si>
  <si>
    <t>23/62024</t>
  </si>
  <si>
    <t>ธนสิทธิิ์</t>
  </si>
  <si>
    <t>วัฒนสุชาติ</t>
  </si>
  <si>
    <t>0899876654</t>
  </si>
  <si>
    <t>Tanasitw@gmail.com</t>
  </si>
  <si>
    <t>Mail 16/07/2561+Call ลค.อยู่ Loft แบบ2ห้องนอน อยากได้แบบ3ห้องนอนหรือแพนท์เฮาส์ ถ้าไม่มีตามนี้ไม่ตรงความต้องการ ขอผ่านก่อน</t>
  </si>
  <si>
    <t>16/03/67 ลูกค้าชายแจ้งว่าจะขอดูข้อมูลเอง ไม่สนใจรับฟังการนำเสนอ</t>
  </si>
  <si>
    <t>ยังไม่เปิดให้บริการ</t>
  </si>
  <si>
    <t>พลอยปภัส</t>
  </si>
  <si>
    <t>ลาภทิพมนต์</t>
  </si>
  <si>
    <t>0645789536</t>
  </si>
  <si>
    <t>Ploypapas.p@gmail.com</t>
  </si>
  <si>
    <t>17/07/2561 Mail + Call ลูกค้าโทร 3 ครั้งไม่รับสาย</t>
  </si>
  <si>
    <t>บารมี</t>
  </si>
  <si>
    <t>แพทย์วิวัฒน์</t>
  </si>
  <si>
    <t>0853947110</t>
  </si>
  <si>
    <t>thsteelbar@yahoo.com</t>
  </si>
  <si>
    <t xml:space="preserve">16/07/2561 ลูกค้าสะดวกคุยแปปเดียวอยู่ในที่อับสัญญาณ สนใจลงทุน 1Bed ขอราคาส่วนลด ชั้นไม่สูง เปรียบเทียบโครงการย่านรถไฟฟ้า </t>
  </si>
  <si>
    <t>ปัญญา</t>
  </si>
  <si>
    <t>ชูปัญญาธรรม</t>
  </si>
  <si>
    <t>0900907775</t>
  </si>
  <si>
    <t>veesiam@yahoo.com</t>
  </si>
  <si>
    <t>26.03.67 ไม่มีหมายเลขที่คุณเรียก</t>
  </si>
  <si>
    <t>Katemugda</t>
  </si>
  <si>
    <t>Komonwilas</t>
  </si>
  <si>
    <t>0954519649</t>
  </si>
  <si>
    <t>Katekomon@gmail.com</t>
  </si>
  <si>
    <t>ปฏิญญา</t>
  </si>
  <si>
    <t>หัสกุล</t>
  </si>
  <si>
    <t>0878217942</t>
  </si>
  <si>
    <t>phatsakul@hotmail.com</t>
  </si>
  <si>
    <t>17/7 (Line:butter)บ้านอยู่เอกมัย 30 ต้องการแยกครอบครัว ทำงานSCBรัชโย ขอดูรายละเอียดทางไลน์ก่อน</t>
  </si>
  <si>
    <t xml:space="preserve">งบไม่ตั้ง สนใจลงทุน และอาศัยเอง ขอดูข้อมูลโครงการก่อน </t>
  </si>
  <si>
    <t>ทชล</t>
  </si>
  <si>
    <t>เศวตประสาธน์</t>
  </si>
  <si>
    <t>0914239292</t>
  </si>
  <si>
    <t>Meeyuki@hotmail.com</t>
  </si>
  <si>
    <t>16/07/2561Mail+CALL(17.10) ลูกค้าไม่รับสาย</t>
  </si>
  <si>
    <t>23/3/67 ไม่สนใจเเล้ว</t>
  </si>
  <si>
    <r>
      <rPr>
        <rFont val="Arial"/>
        <color theme="1"/>
      </rPr>
      <t xml:space="preserve">ไม่รับสาย 14.12 / </t>
    </r>
    <r>
      <rPr>
        <rFont val="Arial"/>
        <color rgb="FF00FF00"/>
      </rPr>
      <t>10/7 ไม่รับสาย14.49</t>
    </r>
  </si>
  <si>
    <t>17/7/2018</t>
  </si>
  <si>
    <t>อรปรียา</t>
  </si>
  <si>
    <t>ขันทีท้าว</t>
  </si>
  <si>
    <t>0625032713</t>
  </si>
  <si>
    <t>nattielove2533@gmali.com</t>
  </si>
  <si>
    <t>นฤมล</t>
  </si>
  <si>
    <t>โชควัฒนะทรัพย์</t>
  </si>
  <si>
    <t>0819369630</t>
  </si>
  <si>
    <t>misshn33@gmail.com</t>
  </si>
  <si>
    <t>17/7/2561 ลูกค้าผู้หญิงติดประชุม ไม่สะดวกคุย เบื้องต้นส่งอีเมลล์ และจะติดต่อกลับอีกครั้ง</t>
  </si>
  <si>
    <t>15/3/67 ลูกค้าแจ้งว่าไม่สนใจและตัดสาย</t>
  </si>
  <si>
    <t>งามพิศ</t>
  </si>
  <si>
    <t>พงษ์โสภณ</t>
  </si>
  <si>
    <t>0950514656</t>
  </si>
  <si>
    <t>orchid.orchid8865@gmail.com</t>
  </si>
  <si>
    <t xml:space="preserve">17/7/2561 ลูกค้าผู้หญิง เข้าใจว่าเป็นโครงการที่ใกล้แล้วเสร็จ เลยลงทะเบียนมา ปกติจะลงทุนเฉพาะเคสหลุดดาวน์เท่านั้น แจ้งข้อมูลไปเบื้องต้น ขอราคาขนาด 29 และ 31 ตร.ม </t>
  </si>
  <si>
    <t>ไม่สนใจแล้ว 14.18</t>
  </si>
  <si>
    <t>Akarapong</t>
  </si>
  <si>
    <t>Pholwat</t>
  </si>
  <si>
    <t>0979404929</t>
  </si>
  <si>
    <t>snoopyguu@gmail.com</t>
  </si>
  <si>
    <t>Mail 17/7/2561 ติดต่อไม่ได้</t>
  </si>
  <si>
    <t xml:space="preserve">26.03.67 ตัดสายทิ้ง </t>
  </si>
  <si>
    <t>พิศักดิ์</t>
  </si>
  <si>
    <t>คุรุเสถียร</t>
  </si>
  <si>
    <t>0879952754</t>
  </si>
  <si>
    <t>psk_krst@yahoo.com</t>
  </si>
  <si>
    <t>18/07/2561Mail+CALL(17.50) ลูกค้าตัดสายทิ้ง</t>
  </si>
  <si>
    <t>กฤษดา</t>
  </si>
  <si>
    <t>ธีรศุภลักษณ์</t>
  </si>
  <si>
    <t>0814540892</t>
  </si>
  <si>
    <t>asyourwish2012@gmail.com</t>
  </si>
  <si>
    <t>Mail 18/07/2561+Call 15.40 ลค.แจ้งว่าขอรับข้อมูลทางอีเมล์ก่อนเนื่องจากติดประชุมแล้วก็วางไปเลย</t>
  </si>
  <si>
    <t>พัง</t>
  </si>
  <si>
    <t>Oyuuu</t>
  </si>
  <si>
    <t>Fggft</t>
  </si>
  <si>
    <t>0663968623</t>
  </si>
  <si>
    <t>Bjfhh@example.com</t>
  </si>
  <si>
    <t>18/07/2561 LEAD เสีย</t>
  </si>
  <si>
    <t xml:space="preserve">23/3/67 เบอรผิด </t>
  </si>
  <si>
    <t>ทอมสัน</t>
  </si>
  <si>
    <t>ฝ่ายจิตชอบ</t>
  </si>
  <si>
    <t>0874434410</t>
  </si>
  <si>
    <t>frommthe@gmail.com</t>
  </si>
  <si>
    <t>18/07/2018 เบอร์ไม่สามารถติดต่อได้</t>
  </si>
  <si>
    <t>เพิ่งจองที่อื่นไป ตอนนี้ไม่หาเพิ่มแล้ว</t>
  </si>
  <si>
    <t>ภานุพันธ์</t>
  </si>
  <si>
    <t>นวลสิริสกุล</t>
  </si>
  <si>
    <t>0829168881</t>
  </si>
  <si>
    <t>alexnck888@gmail.com</t>
  </si>
  <si>
    <t>18/7 ลูกค้าถามอย่างเดียว ไม่เปิดโอกาศให้เซลล์ได้ถาม ถามราคาต่อตารางเมตร ขนาดห้อง ที่ตั้งโครงการ โครงการกี่ไร่ ขอดูใบราคา ขนาด 1Bed และ 2 Bed ที่ใหญ่ที่สุด อยากจะดูห้องตัวอย่างอย่างเดียว แล้ววางสาย</t>
  </si>
  <si>
    <t xml:space="preserve">15/3/67 ลูกค้าแจ้งว่า ไม่ซื้อตอนพรีเซลล์ ถ้าตึกเสร็จแล้วค่อยโทรมา </t>
  </si>
  <si>
    <t>ซื้อคอนโดไปแล้ว ลาดพร้าว</t>
  </si>
  <si>
    <t>ณัฐธยาน์</t>
  </si>
  <si>
    <t>ดิลกวณิช</t>
  </si>
  <si>
    <t>0864166541</t>
  </si>
  <si>
    <t>contact.nattaya@gmail.com</t>
  </si>
  <si>
    <t>ลูกค้าหญิง ทำงานแถวสะพานควาย ซื้อเพื่ออยู่อาศัยเอง แบบ1ห้องนอน อยู่กับแฟน 2คน ขอดูแปลนก่อน สนใจรถ shuttle car ที่ทางโครงการมีบริการให้ และทำการส่งข้อมูลให้แล้ว</t>
  </si>
  <si>
    <t>พิศตะวัน</t>
  </si>
  <si>
    <t>เคหะโชติ</t>
  </si>
  <si>
    <t>0816664659</t>
  </si>
  <si>
    <t>pistawan.k@gmail.com</t>
  </si>
  <si>
    <t>18/07/2561Mail+CALL(17.51) ลูกค้าแจ้งว่าไม่สะดวกคุย เดี๋ยวค่อยโทมาใหม่</t>
  </si>
  <si>
    <t>26.03.67 เป็น MKT มาเซอร์เวย์</t>
  </si>
  <si>
    <t>RUngtawan</t>
  </si>
  <si>
    <t>Usdornvudhikrai</t>
  </si>
  <si>
    <t>0909124666</t>
  </si>
  <si>
    <t>rungtawan_u@hotmail.con</t>
  </si>
  <si>
    <t>Mail 18/07/2561+Call 15.47 ลค.ดู1ห้องนอนสอบ บัดเจ๊ทประมาณ 4ล้าน ถามราคาและขนาดเริ่มต้น แจ้งโลเคชั่น+รายละเอียดโครงการและfacilityให้ลูกค้าทราบแล้ว ขอ Add line : rtwnew เสนอราคาต่อ เสนอ 29/32 ตร.ม. ห้อง 1602 / 1010 ตามต่อ</t>
  </si>
  <si>
    <t>Mint</t>
  </si>
  <si>
    <t>Wt</t>
  </si>
  <si>
    <t>0962507519</t>
  </si>
  <si>
    <t>Mintt20012@gmail.com</t>
  </si>
  <si>
    <t>18/07/2561 Mail + Call ลูกค้าผู้หญิง เบอร์แรก ไม่ถูกต้อง / เบอร์ที่2 ติดต่อได้ ดูไว้อยู่อาศัยเองแต่ดูให้พี่ ไม่ได้ดูเอง ขอให้ส่งข้อมูลให้อ่านก่อน</t>
  </si>
  <si>
    <t>18/7/2018</t>
  </si>
  <si>
    <t>Kanpipat</t>
  </si>
  <si>
    <t>Techatanon</t>
  </si>
  <si>
    <t>0817541997</t>
  </si>
  <si>
    <t>Kritkaew_o@hotmail.com</t>
  </si>
  <si>
    <t xml:space="preserve">18/07/2018 ลูกค้าสนใจ 1ห้องนอน ดุไว้ลงทุน สนใจขนาด 30 ตร.ม. ฝ่ายขายได้ทำใบเสนอราคาส่งให้ลูกค้า ขนาด 31.5 และ34.9ตร.ม. ชั้น 16, 26,17, 24 </t>
  </si>
  <si>
    <t>23/3/67 ไม่ได้มองหาคอนโดเเล้ว</t>
  </si>
  <si>
    <t>ไม่่สนใจแล้ว ซื้อตรางอโศกไปแล้ว</t>
  </si>
  <si>
    <t>รัชนี</t>
  </si>
  <si>
    <t>เสาวภาคย์ภูษิต</t>
  </si>
  <si>
    <t>0891718989</t>
  </si>
  <si>
    <t>won_008@hotmail.com</t>
  </si>
  <si>
    <t xml:space="preserve">ลูกค้าสนใจขนาด 40 ตร.ม. ส่งข้อมูลให้ดูทางไลน์ ส่งเปรียบเทียบขนาด 29 และ 31.5 ตร.ม. </t>
  </si>
  <si>
    <t>16/03/67 ลูกค้าหญิง (เสียงมีอายุ) ให้ติดต่อใหม่ วันพรุ้งนี้ 17/03/67 ช่วงเย็น///// 17/03/67 (17.43 น.) ลูกค้าตัดสาย</t>
  </si>
  <si>
    <t>พงศ์ภัทร์</t>
  </si>
  <si>
    <t>วิสุทธิ์เศรษฐ์</t>
  </si>
  <si>
    <t>0614213334</t>
  </si>
  <si>
    <t>pongpat.visutseth@gmail.com</t>
  </si>
  <si>
    <t xml:space="preserve">18/7 ลูกค้าไม่รับสาย / 18/7 ลูกค้าโทรกลับ เพื่ออยู่อาศัย ชอบครัวเปิด ขนาด 2 นอน ขอไปดูโครงการจริงอย่างเดียว เสนอขนาด 58,60,64 เปรียบเทียบ ฟังจากเสียงแล้ว ชอบสไตล์ของโครงการ จากเสียงสุภาพ มีอายุ </t>
  </si>
  <si>
    <t xml:space="preserve">ตอนนี้ไม่มีแพลนแล้ว </t>
  </si>
  <si>
    <t>สิรพงศ์</t>
  </si>
  <si>
    <t>บุญพจน์ศิริ</t>
  </si>
  <si>
    <t>0898163584</t>
  </si>
  <si>
    <t>B.ittipol@gmail.com</t>
  </si>
  <si>
    <t>18/07/2561Mail+CALL(17.55) ลูกค้าแจ้งว่าไม่สะดวกคุย เดี๋ยวค่อยโทมาใหม่</t>
  </si>
  <si>
    <t>Tipaporn</t>
  </si>
  <si>
    <t>Pholsawat</t>
  </si>
  <si>
    <t>0617591754</t>
  </si>
  <si>
    <t>Tipaporn.nunui@gmail.com</t>
  </si>
  <si>
    <t>Mail 18/07/2561+Call 16.13 ลค.ไม่สะดวกคุย แจ้งว่าให้โทรมาใหม่พรุ่งนี้ 19/07/2561 ช่วงเที่ยง</t>
  </si>
  <si>
    <t>26.03.67 ไม่สะดวกคุย นะคะ</t>
  </si>
  <si>
    <t>ภาณิน</t>
  </si>
  <si>
    <t>หิรัญศุภโชติ</t>
  </si>
  <si>
    <t>0639955554</t>
  </si>
  <si>
    <t>manussaphon@hotmail.com</t>
  </si>
  <si>
    <t>18/07/2018 ลูกค้าไม่รับสาย</t>
  </si>
  <si>
    <t>รัตนาศิริภิรมย์</t>
  </si>
  <si>
    <t>0915246666</t>
  </si>
  <si>
    <t>gift_hata@yahoo.com</t>
  </si>
  <si>
    <t>18/7 ลูกค้าแจ้งว่าไม่สะดวกคุย เดี๋ยวค่อยโทมาใหม่</t>
  </si>
  <si>
    <t>ไม่ใช่คุณชลิต</t>
  </si>
  <si>
    <t>ชลิต</t>
  </si>
  <si>
    <t>ภู่เงิน</t>
  </si>
  <si>
    <t>0969437942</t>
  </si>
  <si>
    <t>Chalitphungoen@gmail.com</t>
  </si>
  <si>
    <t>23/3/67 เบอร์ผิด ไม่มีคนชื่อนี้</t>
  </si>
  <si>
    <t>ณปภัช</t>
  </si>
  <si>
    <t>พัชรอิทธิกุล</t>
  </si>
  <si>
    <t>0993956429</t>
  </si>
  <si>
    <t>Fammiko@hotmail.com</t>
  </si>
  <si>
    <t>Wasita</t>
  </si>
  <si>
    <t>Kitijantaropas</t>
  </si>
  <si>
    <t>0814000034</t>
  </si>
  <si>
    <t>Wasita_kae@hotmail.com</t>
  </si>
  <si>
    <t>Mail 19/7/2561+Call โทรไปแล้วเข้าการโอนสายเลย 2 สาย</t>
  </si>
  <si>
    <t>15/3/67 ปิดเครื่อง</t>
  </si>
  <si>
    <t>ลงทุน งบไม่ได้ตั้ง หาคอนโดที่ไม่ไกลจากรถไฟฟ้า แอดไลน์</t>
  </si>
  <si>
    <t>vachiravit</t>
  </si>
  <si>
    <t>chotimanon</t>
  </si>
  <si>
    <t>0979210066</t>
  </si>
  <si>
    <t>holiday-howl_@hotmail.com</t>
  </si>
  <si>
    <t>19/07/2018 ลูกค้าผู้ชาย สนใจ1ห้องนอนซื้อไว้อยู่เอง สนใจ ขนาด34.9 ตารางเมตร ชั้น 10,12 ฝ่ายขายได้ส่งข้อมูลโครงการและใบเสนอราคาให้ลูกค้าทางไลน์</t>
  </si>
  <si>
    <t>โบ</t>
  </si>
  <si>
    <t>P</t>
  </si>
  <si>
    <t>0814483668</t>
  </si>
  <si>
    <t>Beau@gmail.com</t>
  </si>
  <si>
    <t>19/7 ลูกค้าไม่รับสาย</t>
  </si>
  <si>
    <t xml:space="preserve">26.03.67 ไม่สนใจแล้วค่ะ </t>
  </si>
  <si>
    <t>19/7/2018</t>
  </si>
  <si>
    <t>Eakporn</t>
  </si>
  <si>
    <t>Sirachainan</t>
  </si>
  <si>
    <t>0816265000</t>
  </si>
  <si>
    <t>Poon_poon1989@hotmail.com</t>
  </si>
  <si>
    <t>19/07/2018 ลูกค้าปิดเครื่อง</t>
  </si>
  <si>
    <t>อโนมา</t>
  </si>
  <si>
    <t>แสนมงคล</t>
  </si>
  <si>
    <t>0924351602</t>
  </si>
  <si>
    <t>anoma.sanm@gmail.com</t>
  </si>
  <si>
    <t>19/7 ลค.แจ้งว่าไม่ได้ลงทะเบียนเข้ามา</t>
  </si>
  <si>
    <t>Pranisa</t>
  </si>
  <si>
    <t>Daengmutta</t>
  </si>
  <si>
    <t>0892052910</t>
  </si>
  <si>
    <t>Agencywedo@yahoo.com</t>
  </si>
  <si>
    <t>19/07/2561Mail+CALL(11.41)ลูกค้าแจ้งว่าติประชุมแผนปีหน้าอยู่ ถ้าว่างแล้วจะโทรกลับมาเอง ไม่สะดวกคุย ไม่ต้องโทรตาม ตอนนี้ยังไม่ได้ตั้งงบในการซื้อ</t>
  </si>
  <si>
    <t>23/3/67 ไม่สนใจซื้อเเล้ว รีบตัดสาย</t>
  </si>
  <si>
    <t>นิรันดร์</t>
  </si>
  <si>
    <t>0854333883</t>
  </si>
  <si>
    <t>run197@hotmail.com</t>
  </si>
  <si>
    <t>Mail 19/7/2561+Call ลค.ผช เสียงดูมีอายุ ดูลงทุน งบประมาณ 3-4 ล้าน ทราบถึงdevelopเจ้าเก่าที่เคยเป็นคดีตรงพื้นที่นี้อยู่ แจ้งลค.เรื่องเสาเข็ม เรื่องdevelopติดปัญหาการเงิน คุยเรื่องโครงการ รายละเอียดโปรเจ๊ค ตึก โลเคชั่นลูกค้าทราบแล้ว แจ้งThirdplaceและfacilityเรียบร้อย ให้เสนอราคาไปให้ดูทางอีเมล์ก่อน *เอาห้องที่ถูกที่สุด / ส่งใบเสนอราคาให้ทางเมล์ 1901 + 1703 ลด 200,000 รอตามต่อ / Recall 17.13น. จะโทรแจ้งว่าส่งใบเสนอราคาให้แล้ว ลค.ยังไม่รับสาย</t>
  </si>
  <si>
    <t>16/03/67 ลูกค้าชาย แจ้งว่ายังไม่สนใจ รีบวางสาย</t>
  </si>
  <si>
    <t>ลักษมี</t>
  </si>
  <si>
    <t>หอวัฒนธรรม</t>
  </si>
  <si>
    <t>0941466942</t>
  </si>
  <si>
    <t>shimei_love@hotmail.com</t>
  </si>
  <si>
    <t>20/07/2561 Mail + Call ลูกค้าผู้หญิงชื่อเล่นคุณหมี สนใจโครงการ ดูเปรียบเทียบหลายที่ C EKEAMAI และ MARU ดูเพื่อเป็นทรัพย์สินเพิ่มเติมเพื่อลูกเดินทางในอนาคต สนใจขนาด 29 และ 31.5 ตร.ม ชอบทิศใต้ ขอให้ส่งข้อมูลให้ศึกษาก่อน / ขอราคา 12 และ 26 ส่งให้ทาง E-mail ก่อน</t>
  </si>
  <si>
    <t>15/3/67 ลูกค้าไม่สนใจ รีบวางสาย</t>
  </si>
  <si>
    <t>ไม่สนใจแล้ว ไม่มีแพลนซื้อเพิ่ม</t>
  </si>
  <si>
    <t>Niti</t>
  </si>
  <si>
    <t>Jittawongphan</t>
  </si>
  <si>
    <t>0894770288</t>
  </si>
  <si>
    <t>niti.jittawongphan@gmail.com</t>
  </si>
  <si>
    <t>20/07/2018 ลูกค้าผู้ชาย สนใจ1ห้องนอน ขนาด 31.5 ตร.ม. ไว้ลงทุน สนใจโครงการใกล้รถไฟฟ้า ลูกค้าขอดูข้อมูลก่อน ฝ่ายขายได้ส่งข้อมูลโครงการให้ลูกค้าทางไลน์ ค่ะ</t>
  </si>
  <si>
    <t>ซื้อโครงการที่อื่นแล้ว ไม่สนใจแล้ว</t>
  </si>
  <si>
    <t>สุวรรณา</t>
  </si>
  <si>
    <t>วีระกุล</t>
  </si>
  <si>
    <t>0878970828</t>
  </si>
  <si>
    <t>zusanna41@hotmail.com</t>
  </si>
  <si>
    <t>20/7 ลค.หญิง ทำงานร้านทองย่านเยาวราช ซื้อให้ลูกชาย อยู่เมืองนอก ตอนนี้ลูกพักกับป้า จะมาปีละประมาณ 4 ครั้ง สอบถามเรื่องสินเชื่อ แจ้งว่าขอดูดอกเบี้ยก่อน ไม่งั้นจะเอาเงินสด   กำลังดูเปรียบเทียบหลายโครงการมาก ย่านเอกมัย ทองหล่อ ขอดูขนาด 29 ตร.ม.และ 31.5 ตร.ม. สอบถาม 51 ตร.ม.เพิ่ม สอบถามการจองทำสัญญา การผ่อนดาวน์ ลูกส่งข้อมูลมาให้แม่ลงทะเบียน แจ้งว่า เดี๋ยวส่งข้อมูลต่อช่วยกันดู ช่วงเวลานี้ติดงาน เดี๋ยวเย็นจะเปิดดู สะดวกช่วงปิดร้านแล้ว</t>
  </si>
  <si>
    <t>กรกร</t>
  </si>
  <si>
    <t>นามเเสง</t>
  </si>
  <si>
    <t>0910627004</t>
  </si>
  <si>
    <t>Modto7004@gmail.com</t>
  </si>
  <si>
    <t>ลูกค้าน้ำเสียงคล้ายเกย์ แจ้งว่าลงทะเบียนมาเรื่อยเปื่อย ปัจจุบันอยู่ต่างจังหวัด ยังไม่ได้มีแพลนจะซื้อคอนโดฯ</t>
  </si>
  <si>
    <r>
      <rPr>
        <rFont val="Arial"/>
        <color theme="1"/>
      </rPr>
      <t>ปิดเครื่อง  /</t>
    </r>
    <r>
      <rPr>
        <rFont val="Arial"/>
        <color rgb="FF00FF00"/>
      </rPr>
      <t>10/7/2024ปิดเครื่อง</t>
    </r>
  </si>
  <si>
    <t>20/7/2018</t>
  </si>
  <si>
    <t>ตะวัน</t>
  </si>
  <si>
    <t>พูลผล</t>
  </si>
  <si>
    <t>0838033005</t>
  </si>
  <si>
    <t>wanphon1@gmail.com</t>
  </si>
  <si>
    <t>20/7 ไม่รับสาย</t>
  </si>
  <si>
    <t>เลยหมายปลายทางไม่สามารถติดต่อได้</t>
  </si>
  <si>
    <t>Surachet</t>
  </si>
  <si>
    <t>Wongnonthawitthaya</t>
  </si>
  <si>
    <t>0818077161</t>
  </si>
  <si>
    <t>Surachet.w@hotmail.com</t>
  </si>
  <si>
    <t>20/07/2561 (17.59)Mail+CALL ลูกค้าชื่อเล่นคุณเชษ สนใจ2ห้องนอน เสนอ A1614 งบประมาณไม่เกินเต็มที่ 8 ล้าน กำลังไปญี่ปุ่น 10 วันกลับวันที่ 1 ส.ค. 2561</t>
  </si>
  <si>
    <t>23/6/67 ไม่สนใจเเล้ว ขับรถอยู่ไม่คุย</t>
  </si>
  <si>
    <t>เอี้ยงอ้าย</t>
  </si>
  <si>
    <t>0886430003</t>
  </si>
  <si>
    <t>eak522@hotmail.com</t>
  </si>
  <si>
    <t>Mail 20/07/2561+Call ลค.ดูอยู่เองอยากได้4ล้านต้นๆ อยู่แถวนั้นอยู่แล้ว ทำงานอยู่รพ.กรุงเทพ มีเปรียบเทียบ Remarkableตรงซอยศูนย์วิจัย  ให้แอดไลน์ไปเสนอราคาได้ Line : s280amg ขอดู1Bed  29/32</t>
  </si>
  <si>
    <t>สิริรัตน์</t>
  </si>
  <si>
    <t>รุ่งโรจน์รัตน์</t>
  </si>
  <si>
    <t>0809619130</t>
  </si>
  <si>
    <t>chaiweihong1410@gmail.com</t>
  </si>
  <si>
    <t>20/7/2561 Mail +Call ลูกค้าให้เบอร์ผิดไปติดคนอื่น เบื้องต้นส่งเมลล์ไปให้ตามที่ลงทะเบียนแล้วค่ะ</t>
  </si>
  <si>
    <t>15/3/67 ลูกค้าตัดสาย</t>
  </si>
  <si>
    <t>ไตเติ้ล</t>
  </si>
  <si>
    <t>0626519379</t>
  </si>
  <si>
    <t>20/07/2018 เป็นฝ่ายขายของแอคคิ้วแจ้งโทรมาสอบถามเส้นทาง</t>
  </si>
  <si>
    <t>อินทิรา</t>
  </si>
  <si>
    <t>เรืองสมบูรณ์</t>
  </si>
  <si>
    <t>0989296535</t>
  </si>
  <si>
    <t>jang.intira@gmail.com</t>
  </si>
  <si>
    <t>21/7 ไม่รับสาย</t>
  </si>
  <si>
    <t>26.03.67 ไม่รับสายเกิน 3 ครั้ง</t>
  </si>
  <si>
    <t>Paphave</t>
  </si>
  <si>
    <t>Rueangwaraha</t>
  </si>
  <si>
    <t>0943488857</t>
  </si>
  <si>
    <t>Imm-09@hotmail.com</t>
  </si>
  <si>
    <t>ไม่สนใจแล้ว แค่ลงทะเบียนเพราะอยากเข้ามาดูเฉยๆ เสียงเด็กมาก</t>
  </si>
  <si>
    <t>จิรโรจน์</t>
  </si>
  <si>
    <t>พจนาวราพันธุ์</t>
  </si>
  <si>
    <t>0947826519</t>
  </si>
  <si>
    <t>Wat@vtthai.com</t>
  </si>
  <si>
    <t>22/7 ไม่รับสาย</t>
  </si>
  <si>
    <t>cherry</t>
  </si>
  <si>
    <t>Thanyalakpark</t>
  </si>
  <si>
    <t>0841479917</t>
  </si>
  <si>
    <t>cherrycud36@hotmail.com</t>
  </si>
  <si>
    <t>คุณเชอร์รี่ลงทะเบียนมา</t>
  </si>
  <si>
    <t xml:space="preserve">23/3/67 ผู้บริหารเสนา ลงทะเบียนมาเทส </t>
  </si>
  <si>
    <t>21/7/2018</t>
  </si>
  <si>
    <t>ทวิตรา</t>
  </si>
  <si>
    <t>เจรจา</t>
  </si>
  <si>
    <t>0863535783</t>
  </si>
  <si>
    <t>Tawitra2011@gmail.com</t>
  </si>
  <si>
    <t>Mail 22/7/2561+Call ลค.ยังไม่รับสาย / ตัดสาย</t>
  </si>
  <si>
    <t>นิมิตร</t>
  </si>
  <si>
    <t>โรจนรักษ์</t>
  </si>
  <si>
    <t>0896992685</t>
  </si>
  <si>
    <t>Rotchann@gmail.com</t>
  </si>
  <si>
    <t>23/07/2018 ลูกค้าผู้ชายสนใจ1ห้องนอน แจ้งยังไม่สะดวกคุย ฝ่ายขายได้ส่งข้อมูลให้ลูกค้าทางEmail</t>
  </si>
  <si>
    <t xml:space="preserve">15/3/67 ลูกค้าแจ้งว่าตอนนี้ยังไม่สนใจคอนโด </t>
  </si>
  <si>
    <t>นรินทร์</t>
  </si>
  <si>
    <t>ศรีมงคล</t>
  </si>
  <si>
    <t>0954795656</t>
  </si>
  <si>
    <t>Scale.associate@gmail.com</t>
  </si>
  <si>
    <t>1231312</t>
  </si>
  <si>
    <t>31213131</t>
  </si>
  <si>
    <t>0854132133</t>
  </si>
  <si>
    <t>asdasndksad@hotmail.com</t>
  </si>
  <si>
    <t>Leadเสีย เบอร์โทรไม่ถูกต้อง ยังไม่เปิดใช้บริการ</t>
  </si>
  <si>
    <t>Somruedee</t>
  </si>
  <si>
    <t>Srirungthum</t>
  </si>
  <si>
    <t>0641837235</t>
  </si>
  <si>
    <t>Chilly4733@yahoo.com</t>
  </si>
  <si>
    <t>สายใจ</t>
  </si>
  <si>
    <t>แสงจันทร์</t>
  </si>
  <si>
    <t>0818658681</t>
  </si>
  <si>
    <t>S19424@streetrat.ac.th</t>
  </si>
  <si>
    <t>22/7 ลูกลงทะเบียนเข้ามา ตอนนี้น้องไม่อยู่ ค่อยโทรมาใหม่</t>
  </si>
  <si>
    <t>หะริณ</t>
  </si>
  <si>
    <t>ดาราไตร</t>
  </si>
  <si>
    <t>0877891115</t>
  </si>
  <si>
    <t>dood8383@gmail.com</t>
  </si>
  <si>
    <t>22/07/2561(16.20)ลค.อยู่เอกมัยอยู่แล้ว</t>
  </si>
  <si>
    <t>พรภูมิ</t>
  </si>
  <si>
    <t>ชื่นใจ</t>
  </si>
  <si>
    <t>0895494559</t>
  </si>
  <si>
    <t>Film_151@hotmail.com</t>
  </si>
  <si>
    <t>Mail 22/7/2561+Call ลค.ยังไม่สะดวกคุย เสียงลมแรงมาก ขออนุญาติโทรกลับ ลค.ให้โทรไปตอน17.00</t>
  </si>
  <si>
    <t>16/03/67 ลูกค้าชาย แจ้งว่าไม่สะดวกคุยทำงานอยู่ ให้ส่งข้อมูลทาง Line: FILM ให้ดูก่อน ///// 24/03/67 ลูกค้าสนใจ จะหาวันเข้ามาชมโครงการ</t>
  </si>
  <si>
    <t>28/03/67 (11.07) ไม่รับสาย ครั้งที่ 1</t>
  </si>
  <si>
    <t>jakrapong</t>
  </si>
  <si>
    <t>chongpermsup</t>
  </si>
  <si>
    <t>0947833033</t>
  </si>
  <si>
    <t>kid_jung@hotmail.con</t>
  </si>
  <si>
    <t>22/07/2561 Mail + Call ลูกค้าผู้ชายดูไว้เพื่ออยู่อาศัยเอง สนใจทำเลที่ติด BTS เพราะจะใช้บริการ BTSประจำ / เมื่อมาดูโครงการก็สนใจข้อมูลแต่ทำเลไกล BTSไป จึงขอศึกษาข้อมูลเพิ่มก่อน</t>
  </si>
  <si>
    <t xml:space="preserve">16/3/67 ไม่สนใจแล้ว มีคอนโดที่อื่นแล้ว และวางสาย </t>
  </si>
  <si>
    <t>ให้แอดไลน์ สามี เพื่อแจ้งรายละเอียด ดูไว้ทั้งอยู่เอง และถ้าน่าสนใจก็ดูลงทุนด้วย  ไลน์ชื่อคุณดร.แจ๊คค /12/7/2024 ไลน์เรียนเชิญคุณแจ๊คเพื่อเข้าชมห้องตัวอย่างรอบพิเศษ</t>
  </si>
  <si>
    <t>ริญญาภัทร์</t>
  </si>
  <si>
    <t>อริย์ธัชโภคิน</t>
  </si>
  <si>
    <t>0655499919</t>
  </si>
  <si>
    <t>ttwonghoon@yahoo.com</t>
  </si>
  <si>
    <t>22/7 ไม่รับสาย โทรติด</t>
  </si>
  <si>
    <t>22/7/2018</t>
  </si>
  <si>
    <t>สุกัญญา</t>
  </si>
  <si>
    <t>วัฒนากุลชัย</t>
  </si>
  <si>
    <t>0922099888</t>
  </si>
  <si>
    <t>Aemommam@gmail.com</t>
  </si>
  <si>
    <t xml:space="preserve">Mail 22/7/2561 ลูกค้าไม่สะดวกคุยสาย ให้ติดต่อพรุ่งนี้ </t>
  </si>
  <si>
    <t>26.03.67 ประชุมอยู่ไม่สะดวกคุยนะคะ</t>
  </si>
  <si>
    <t>ณภัทร</t>
  </si>
  <si>
    <t>ตั้งสินมั่นคง</t>
  </si>
  <si>
    <t>0922695169</t>
  </si>
  <si>
    <t>Napat_mrcupt@yahoo.com</t>
  </si>
  <si>
    <t>ลูกค้าต้องการเห็นห้องตัวอย่างก่อน ซื้อเพื่ออยู่อาศัยเอง เพราะทำงานแถวพัฒนาการ ไปแถวนั้นค่อนข้างบ่อย สนใจ30-35 ตรม. อยากเห็นการตกแต่งและเฟอร์นิเจอร์ที่ให้</t>
  </si>
  <si>
    <t>ไม่มีมหายเลขที่คุณเรียก</t>
  </si>
  <si>
    <t>อนงค์</t>
  </si>
  <si>
    <t>พิศมร</t>
  </si>
  <si>
    <t>0895349667</t>
  </si>
  <si>
    <t>anong1928@hotmail.com</t>
  </si>
  <si>
    <t>22/7ลค.อยู่เอกมัยอยู่แล้ว</t>
  </si>
  <si>
    <t>อภิรดี</t>
  </si>
  <si>
    <t>กิจสกุล</t>
  </si>
  <si>
    <t>0892046988</t>
  </si>
  <si>
    <t>k.apiradee@yahoo.com</t>
  </si>
  <si>
    <t>22/07/2561(16.27)ลูกค้าแจ้งว่าไม่สนใจแล้วเพราะตอนนี้รีบอยู่ ต้องการคอนโดที่เสร็จแล้ว หรือ ใกล้เสร็จ</t>
  </si>
  <si>
    <t>23/3/67 ลคเเจ้งซื้อที่อื่นเเล้วรีบตัดสาย</t>
  </si>
  <si>
    <t>Thontira</t>
  </si>
  <si>
    <t>Supaopasphun</t>
  </si>
  <si>
    <t>0819910598</t>
  </si>
  <si>
    <t>thontira.supaopasphun@gmail.com</t>
  </si>
  <si>
    <t>Mail 22/7/2561 + Call คนที่ลงทะเบียนไว้อยู่ต่างประเทศ(สิงค์โปร) ที่บ้านรับสายแทนเป็นผู้ใหญ่แล้วก็ส่งต่อไปให้ผู้ชายพูด บอกว่าดูลงทุน งบประมาณ5-6ล้าน แจ้งถึงสิทธิพิเศษส่วนลดสำหรับ1Bedและ2Bedแล้ว ลค.สอบถามว่ามีอะไรให้มากกว่านี้ไหม แจ้งว่าได้gift อีก 10,000 ลค.เอาไปคุยกับคนที่ลงทะเบียนก่อน</t>
  </si>
  <si>
    <t>16/03/67 ลูกค้าหญิง (เสียงมีอายุ)แจ้งว่า คุณThontira ไม่อยู่ ไม่สนใจแล้ว</t>
  </si>
  <si>
    <t>สิรินุช</t>
  </si>
  <si>
    <t>สันติวิริยนนท์</t>
  </si>
  <si>
    <t>0899241563</t>
  </si>
  <si>
    <t>sirinuchsun@hotmail.com</t>
  </si>
  <si>
    <t>24/07/2561 Mail + Call ลูกค้าผู้หญิงสนใจเพื่อการลงทุน ชอบขนาดเริ่มต้น 29 ตร.ม.มีงบจำกัดไม่เกิน 4.5 ล้าน อยากชมห้องตัวอย่างด้วย เบื้องต้นขอข้อมูลมาดูแบบแปลนก่อน</t>
  </si>
  <si>
    <t>16/3/67 ไม่สะดวกรับฟังข้อมูลโครงการ</t>
  </si>
  <si>
    <t>Chutima</t>
  </si>
  <si>
    <t>Munjai</t>
  </si>
  <si>
    <t>0954066487</t>
  </si>
  <si>
    <t>Rain.rainning@gmail.com</t>
  </si>
  <si>
    <t>23/07/2018 ลูกค้ามีสายเข้า</t>
  </si>
  <si>
    <t>25/6/2024.</t>
  </si>
  <si>
    <t>พรรณวดี</t>
  </si>
  <si>
    <t>จันทร์แย้ม</t>
  </si>
  <si>
    <t>0830122424</t>
  </si>
  <si>
    <t>Cencio@hotmail.co.th</t>
  </si>
  <si>
    <t>26.03.67 ไม่สะดวกคุยทำงานอยู่นะคะ</t>
  </si>
  <si>
    <t>นาฏอนงค์</t>
  </si>
  <si>
    <t>ศุภธนโชติ</t>
  </si>
  <si>
    <t>0874819035</t>
  </si>
  <si>
    <t>goodchild_n@hotmail.com</t>
  </si>
  <si>
    <t>Mail 23/7/2561 ลูกค้าหญิงปัจจุบันพักและทำงานอยู่รัชดา ต้องการซื้อคอนโดฯแถวเอกมัยเนื่องจากที่ทำงานจะย้ายไปแถวนั้น ตั้งงบไว้ไม่เกิน5ล้านบาท พักอาศัย1-2ท่านเท่านั้น ขอพิจารณาข้อมูลก่อน</t>
  </si>
  <si>
    <t>พงศ์วิไลทรัพย์</t>
  </si>
  <si>
    <t>0830640517</t>
  </si>
  <si>
    <t>yongop@hotmail.com</t>
  </si>
  <si>
    <t>27/7/2018 ลูกค้าลงทะเบียนมาจากเฟสบุค ดู1ห้องนอน สนใจ 31 ตรม. และทำงานแถวพร้อมพงษ์ สนใจ 31 ตรม. ให้ส่ง sales kit มาให้ดูก่อน ลูกค้ารู้ข้อมูลว่าร่วมทุนกับญี่ปุ่น และถามว่า ปีติ คืออะไร</t>
  </si>
  <si>
    <t>ธนัชพร</t>
  </si>
  <si>
    <t>รักหฤทัย</t>
  </si>
  <si>
    <t>0924569226</t>
  </si>
  <si>
    <t>nat.triton@gmail.com</t>
  </si>
  <si>
    <t>26/7 ไม่รับสาย</t>
  </si>
  <si>
    <t>23/3/67 ไม่สนใจเเล้ว รีบตัดสาย</t>
  </si>
  <si>
    <t>กัญธนัช</t>
  </si>
  <si>
    <t>อาจมังกร</t>
  </si>
  <si>
    <t>0817555915</t>
  </si>
  <si>
    <t>Kanthanat.ard@gmail.com</t>
  </si>
  <si>
    <t>28/07/2561(17.44)Mail+CALLไม่สนใจแล้ว ลูกค้าแจ้งว่าอยากได้คอนโดที่เสร็จแล้วพร้อมอยู่ เพราะจะย้ายเข้ามาทำงานที่กรุงเทพ แถวทองหล่อ เอกมัย ปัจจุบันทำงานอยู่จังหวัดเพชรบุรี</t>
  </si>
  <si>
    <t>23/7/2018</t>
  </si>
  <si>
    <t>Anna</t>
  </si>
  <si>
    <t>Aroonthong</t>
  </si>
  <si>
    <t>idea_ann@yahoo.com</t>
  </si>
  <si>
    <t xml:space="preserve">Mail 23/7/2561 ลูกค้าไม่สะดวกคุยสาย ขับรถอยู่ </t>
  </si>
  <si>
    <t>16/3/67 ลูกค้าให้แอดไลน์ส่งข้อมูล</t>
  </si>
  <si>
    <t>27/3/67 ลูกค้าไม่อ่านไลน์</t>
  </si>
  <si>
    <t>จิรัชญา</t>
  </si>
  <si>
    <t>มั่นศักดิ์</t>
  </si>
  <si>
    <t>0970807414</t>
  </si>
  <si>
    <t>donut2152548@gmail.com</t>
  </si>
  <si>
    <t>Mail 27/7/2561 ไม่รับสาย</t>
  </si>
  <si>
    <t>เกิดสุข</t>
  </si>
  <si>
    <t>ฤกษ์ขจรนามกุล</t>
  </si>
  <si>
    <t>0946565097</t>
  </si>
  <si>
    <t>koedsuk115@gmail.com</t>
  </si>
  <si>
    <t xml:space="preserve">24/07/2561 Mail + Call ลูกค้าผู้ชาย สนใจขนาดเริ่มต้น 29 ตร.ม. หรือ 31.5 ตร.ม เพื่อการลงทุน ขอดูแปลนก่อน มีงบประมาณไม่เกิน5ล้าน </t>
  </si>
  <si>
    <t>26.03.67 หมายเลขที่ท่านเรียกไม่สามารรถติดต่อได้</t>
  </si>
  <si>
    <t>อุษณีย์</t>
  </si>
  <si>
    <t>ตันคุณากร</t>
  </si>
  <si>
    <t>0819214748</t>
  </si>
  <si>
    <t>usaneetan@hotmail.com</t>
  </si>
  <si>
    <t>ณัชชา</t>
  </si>
  <si>
    <t>ก่อเกิด</t>
  </si>
  <si>
    <t>0909742496</t>
  </si>
  <si>
    <t>Natchakorkerd@hotmail.com</t>
  </si>
  <si>
    <t>อรรถสิทธิ์</t>
  </si>
  <si>
    <t>ตันตระการกุล</t>
  </si>
  <si>
    <t>0623567000</t>
  </si>
  <si>
    <t>arttasit1@gmail.com</t>
  </si>
  <si>
    <t>23/3/67 ไม่มีหมายเลขที่ติดต่อ</t>
  </si>
  <si>
    <t>เลขหมายที่ท่านเรียกไม่สามารถติดต่อได้</t>
  </si>
  <si>
    <t>Pranav</t>
  </si>
  <si>
    <t>kapur</t>
  </si>
  <si>
    <t>0846792760</t>
  </si>
  <si>
    <t>pranavk8@gmail.com</t>
  </si>
  <si>
    <t>28/07/2561(17.47)Mail+CALL ลูกค้าเป็นชาวต่างชาติ ขอดูอีเมลล์ก่อน ถ้าสนใจจะติดต่อกลับมาเอง</t>
  </si>
  <si>
    <t>Weerayut</t>
  </si>
  <si>
    <t>Srikalyanawat</t>
  </si>
  <si>
    <t>0918196525</t>
  </si>
  <si>
    <t>weerayut_boy@hotmail.com</t>
  </si>
  <si>
    <t>27/07/2561 Mail + Call ลูกค้าผู้ชายสนใจเพื่อการลงทุน แจ้งว่าเป็นเพื่อนคุณเชอรี่ แบบ1ห้องนอน งบประมาณ 4-5 ล้านบาท ทราบสื่อจากWeb Facebook เปรียบเทียบกับโครงการ XT  / ขอข้อมูลทาง E-mail ก่อน ขอเลือกแบบแปลน แล้วจึงตัดสินใจได้</t>
  </si>
  <si>
    <t>16/3/67 ไม่รับสายครั้งที่ 1 </t>
  </si>
  <si>
    <t>ไม่รับสาย 16.08</t>
  </si>
  <si>
    <t>ปาณภูมิ</t>
  </si>
  <si>
    <t>วังตาล</t>
  </si>
  <si>
    <t>0962894959</t>
  </si>
  <si>
    <t>Panapsro@victorandr.com</t>
  </si>
  <si>
    <t>Jitchaya</t>
  </si>
  <si>
    <t>Jutilaemtong</t>
  </si>
  <si>
    <t>0818678637</t>
  </si>
  <si>
    <t>jitchaya5191@gmail.com</t>
  </si>
  <si>
    <t>26/07 (Line: Numfon)ประชุมอยู่ ขอดูข้อมูลในไลน์ก่อน</t>
  </si>
  <si>
    <t>Marina</t>
  </si>
  <si>
    <t>Coppey</t>
  </si>
  <si>
    <t>0898808058</t>
  </si>
  <si>
    <t>marinacoppey@gmail.com</t>
  </si>
  <si>
    <t>28/07/2561(17.51)Mail+CALLลูกค้าปิดเครื่อง</t>
  </si>
  <si>
    <t>Panjirat</t>
  </si>
  <si>
    <t>Inmangiam</t>
  </si>
  <si>
    <t>0956985798</t>
  </si>
  <si>
    <t>Panjirat1968@hotmail.com</t>
  </si>
  <si>
    <t>Mail 24/07/2561+Call คุณแม่ เสียงมีอายุแล้ว ดูห้องให้ลูกสาวที่ทำงานสมิติเวช งบประมาณ 4ล้าน สอบถามเรื่องเงินจองเงินผ่อนดาวน์ ลูกค้าตอนนี้พักอยู่แถวสุขุมวิท64อยู่แล้ว รู้โลเคชั่นโครงการ ให้แอดไลน์ Add line : rattana_1968 ส่งรายละเอียดอีกที / Add line เสนอห้อง 29 ตร.ม.แล้ว รอตามต่อ</t>
  </si>
  <si>
    <t>Komkrit</t>
  </si>
  <si>
    <t>Pruksananont</t>
  </si>
  <si>
    <t>0924404122</t>
  </si>
  <si>
    <t>komkrit@pinklaomarble.co.th</t>
  </si>
  <si>
    <t>27/07/2561 Mail + Call  ลูกค้าผู้ชาย ยังไม่สะดวกคุย / เบื้องต้นส่ง E-mail ให้แล้วค่ะ</t>
  </si>
  <si>
    <t>23/03/67 เบอร์ถูกระงับการใช้งาน</t>
  </si>
  <si>
    <t>ติตต่อไม่ได้ง</t>
  </si>
  <si>
    <t>24/7/2018</t>
  </si>
  <si>
    <t>เทพพิทักษ์</t>
  </si>
  <si>
    <t>แก้วรัตนะสกุล</t>
  </si>
  <si>
    <t>0813737890</t>
  </si>
  <si>
    <t>nhumthep@gmail.com</t>
  </si>
  <si>
    <t xml:space="preserve">25/7/2018 ลูกค้าผู้ชาย ดูไว้ลงทุน สนใจ1ห้องนอน ขอดูข้อมูลโครงการและlayout ห้องก่อน </t>
  </si>
  <si>
    <t>อรสุรางค์</t>
  </si>
  <si>
    <t>งามพงษา</t>
  </si>
  <si>
    <t>0629631999</t>
  </si>
  <si>
    <t>pang.ngampongsa@gmail.com</t>
  </si>
  <si>
    <t>163/3/67 ลูกค้าไม่สนใจ และตัดสาย</t>
  </si>
  <si>
    <t>Sirilak</t>
  </si>
  <si>
    <t>Hengphosakul</t>
  </si>
  <si>
    <t>0870447362</t>
  </si>
  <si>
    <t>sirilakh@gmail.com</t>
  </si>
  <si>
    <t>Mail 27/7/2561 ลูกค้าหญิงวัยกลางคน ไม่ค่อยสะดวกคุยสาย สนใจซื้อไว้ลงทุน ต้องการดูข้อมูลก่อน</t>
  </si>
  <si>
    <t>เปาว์</t>
  </si>
  <si>
    <t>จำปาเงิน</t>
  </si>
  <si>
    <t>0852466665</t>
  </si>
  <si>
    <t>pao_b5@yahoo.com</t>
  </si>
  <si>
    <t>ลงทะเบียนมาจากเฟสบุค สนใจ 1ห้องนอน ซื้อลงทุน มีเพื่อนชื่อคุณสาโรจน์ อยากได้ตำแหน่ง 04 แต่หมดแล้ว เดี๋ยวขอดูแปลนก่อนว่ามีตำแหน่งไหนน่าสนใจอีก</t>
  </si>
  <si>
    <t>26.03.67 ไม่รับสาย </t>
  </si>
  <si>
    <t>Saroj</t>
  </si>
  <si>
    <t>Vachirapornprud</t>
  </si>
  <si>
    <t>0833037888</t>
  </si>
  <si>
    <t>sarojj@hotmail.com</t>
  </si>
  <si>
    <t>24/07/2561 Mail + Call ลูกค้าผู้ชายสนใจเพื่อการลงทุน แบบ2ห้องนอน งบประมาณ 10ล้านบาท ทราบสื่อจากWeb Facebook / ขอข้อมูลทาง line ก่อน ขอเลือกแบบแปลน แล้วจึงตัดสินใจได้</t>
  </si>
  <si>
    <t>Pichet</t>
  </si>
  <si>
    <t>Konthong</t>
  </si>
  <si>
    <t>0972375850</t>
  </si>
  <si>
    <t>pop.zhet@gmail.com</t>
  </si>
  <si>
    <t>ฟังข้อมูลแจ้งว่า ขอราคาแบบคุณสาโรจน์ ที่พึ่งซื้อไปอาทิตย์ที่แล้ว สอบถามเรื่อง 40 ตร.ม. ว่าหมดรึยัง มีวิว 3 ทิศ สวยมาก  คุยทางไลน์</t>
  </si>
  <si>
    <t>23/3/67 ไม่สนใจเเล้ว ซื้อไว้เยอะเเล้ว ไม่ต้องการเพิ่มเเล้ว</t>
  </si>
  <si>
    <t>SUPISARA</t>
  </si>
  <si>
    <t>POTHIKANON</t>
  </si>
  <si>
    <t>0819103025</t>
  </si>
  <si>
    <t>j.jsupisarawo@gmail.com</t>
  </si>
  <si>
    <t>Mail 25/7/2561</t>
  </si>
  <si>
    <t>16/03/67 (17.10 น.) ไม่รับสาย ครั้งที่ 1</t>
  </si>
  <si>
    <t>กีรติ</t>
  </si>
  <si>
    <t>บ่อเกิด</t>
  </si>
  <si>
    <t>0944407654</t>
  </si>
  <si>
    <t>keeratiborklrd@gmail.com</t>
  </si>
  <si>
    <t>27/07/2561 Mail + Call ลูกค้าชาย สนใจขนาดเริ่มต้น 29 ตร.ม.เพราะงบ ไม่เกิน4.5ล้าน เพื่ออยู่อาศัยเอง /สนใจOnline Booking /อยากดูห้องตัวอย่างก่อน / ดูลูกค้าลังเล เลยส่งข้อมูลเบื้องต้นทางE-mail เพื่อเชิญชวนก่อน แล้วจะตามอีกครั้ง</t>
  </si>
  <si>
    <t>16/3/67 ไม่รับสายครั้งที่ 1 (14.47น.)</t>
  </si>
  <si>
    <t>25/7/2018</t>
  </si>
  <si>
    <t>ภัทรา</t>
  </si>
  <si>
    <t>หาญปราบ</t>
  </si>
  <si>
    <t>0898324235</t>
  </si>
  <si>
    <t>chanthaburi95@gmail.com</t>
  </si>
  <si>
    <t>Mail 25/07/2561+Call ลค.ยังไม่รับสาย / recall ลค.เป็นคุณแม่ มองหาคอนโดให้ลูกอยู่ งบ4ล้านต้นๆแต่อยากได้ติดรฟฟ แจ้งไปแล้วว่าเสป็คภายในห้องให้แต่ของพรีเมียม บอกว่ามี shuttle รับส่ง 24hr ให้และคุณภาพชีวิตที่ดีกว่าภายในคอนโดแต่ถ้าอยากได้ติดรฟฟราคา/ตร.ม.จะสูงกว่านี้มาก ลค.แอดไลนมาคุยรายละเอียดต่อ</t>
  </si>
  <si>
    <t>Inthira</t>
  </si>
  <si>
    <t>Meesamanyont</t>
  </si>
  <si>
    <t>0818291991</t>
  </si>
  <si>
    <t>inthira.mee@gmail.com</t>
  </si>
  <si>
    <t>27/07/2561 Mail + Call ลูกค้าไม่รับสาย 3 ครั้ง / เบื้องต้นส่ง E-mail แล้วค่ะ</t>
  </si>
  <si>
    <t>26.03.67 กำลังจะเข้าประชุม</t>
  </si>
  <si>
    <t>26/7/2018</t>
  </si>
  <si>
    <t>กฤติยา</t>
  </si>
  <si>
    <t>อินทรธนู</t>
  </si>
  <si>
    <t>0863728392</t>
  </si>
  <si>
    <t>krittiyai@hotmail.com</t>
  </si>
  <si>
    <t>Mail 27/7/2561ลูกค้าหญิงน้ำเสียงค่อนข้างเป็นผู้ใหญ่ สนใจซื้อคอนโดฯไว้ให้ลูกสาว ซึ่งจะทำงานที่ตึกชาญอิสระ ปัจจุบันพักอยู่แถวนนทบุรี กังวลเรื่องการเดินทาง ขอดูข้อมูลก่อน</t>
  </si>
  <si>
    <t>Ouearee</t>
  </si>
  <si>
    <t>Amud</t>
  </si>
  <si>
    <t>0933371311</t>
  </si>
  <si>
    <t>Ouearee.amu@std.nation.ac.th</t>
  </si>
  <si>
    <t>26/07/2018 ไม่รับสาย</t>
  </si>
  <si>
    <t>พานิตา</t>
  </si>
  <si>
    <t>ศิริแสง</t>
  </si>
  <si>
    <t>0931563265</t>
  </si>
  <si>
    <t>panita.s@windowslive.com</t>
  </si>
  <si>
    <t>ขับรถอยู่ ส่งเมลล์ไปก่อน</t>
  </si>
  <si>
    <t>23/3/67 ไม่สนใจเเล้ว ซื้อที่ิอื่นเเล้ว ไม่เเจ้งที่ใด</t>
  </si>
  <si>
    <t>Pongkorn</t>
  </si>
  <si>
    <t>Ja</t>
  </si>
  <si>
    <t>0818291773</t>
  </si>
  <si>
    <t>Kindness_duck23@windowslive.com</t>
  </si>
  <si>
    <t>26/7 อยู่ปิ่นเกล้า ทำงานแถวกรุงเทพกรีฑา ขอดูข้อมูลในไลน์ก่อน ต้องการดูห้องตัวอย่าง</t>
  </si>
  <si>
    <t>16/03/67 (17.12 น.) ไม่รับสาย ครั้งที่ 1</t>
  </si>
  <si>
    <t>ฝากหมายเลขโทรกลับ</t>
  </si>
  <si>
    <t>วณิชวรรณ</t>
  </si>
  <si>
    <t>เลอพัทธโรจน์</t>
  </si>
  <si>
    <t>0924692428</t>
  </si>
  <si>
    <t>Pound.wl@gmail.com</t>
  </si>
  <si>
    <t>Mail 1/8/2561 โทรไม่ติดเป็นบริการฝากหมายเลขโทรกลับ 2 สาย</t>
  </si>
  <si>
    <t>16/3/67 ไม่รับสายครั้งที่ 1 14.51น.</t>
  </si>
  <si>
    <t>ภิญญาพัชญ์</t>
  </si>
  <si>
    <t>0967413643</t>
  </si>
  <si>
    <t>Didii2033@gmail.com</t>
  </si>
  <si>
    <t>มีผู้ชายรับสาย และดูงงๆ เหมือนไม่รู้จักภิญญาพัชญ์ และแจ้งว่าจะบอกเค้าให้</t>
  </si>
  <si>
    <t>กิตติกรณ์</t>
  </si>
  <si>
    <t>เอ้งฉ้วน</t>
  </si>
  <si>
    <t>0980280887</t>
  </si>
  <si>
    <t>jennykr2017@gmail.com</t>
  </si>
  <si>
    <t>26/7 ยังไม่สะดวกคุย</t>
  </si>
  <si>
    <t>เจฟฟรี่</t>
  </si>
  <si>
    <t>จิระกันศักดิ์เจริญ</t>
  </si>
  <si>
    <t>0863489782</t>
  </si>
  <si>
    <t>Sendtojeff@hotmail.com</t>
  </si>
  <si>
    <t>27/07/2018 เบอร์ไม่สามารถติดต่อได้(ปิดเครื่อง)</t>
  </si>
  <si>
    <t>นิ</t>
  </si>
  <si>
    <t>ภา</t>
  </si>
  <si>
    <t>0800820862</t>
  </si>
  <si>
    <t>nipaphan13@gmail.com</t>
  </si>
  <si>
    <t>Mail 27/7/2561 ติดต่อไม่ได้</t>
  </si>
  <si>
    <t>ไม่สนใจแล้ว  ย้ายโซนไปแล้ว</t>
  </si>
  <si>
    <t>พิมพ์นารา</t>
  </si>
  <si>
    <t>ลาภเจริญรักษ์</t>
  </si>
  <si>
    <t>0985012955</t>
  </si>
  <si>
    <t>puipui89@hotmail.com</t>
  </si>
  <si>
    <t>27/7/2018 ลูกค้าหญิงลงทะเบียนมาจากเว็บไซร์ ยังไม่ได้สรุปว่าจะอยู่เองหรือลงทุน อยากเห็นข้อมูลโครงการก่อน สอบถามขนาดของ 1ห้องนอน ว่ามีเท่าไหร่บ้าง</t>
  </si>
  <si>
    <t>23/3/67 ไม่รับสายครั้งที่ 1 16.51น.</t>
  </si>
  <si>
    <t>27/7/2018</t>
  </si>
  <si>
    <t>Turbo</t>
  </si>
  <si>
    <t>Chuengsamran</t>
  </si>
  <si>
    <t>0834496690</t>
  </si>
  <si>
    <t>tur13oz69@gmail.com</t>
  </si>
  <si>
    <t>27/07/2561 Mail + Call ไม่สามารถติดต่อหมายเลขที่ท่านเรียกได้ในขณะนี้ / เบื้องต้นส่ง E-mail แล้วค่ะ</t>
  </si>
  <si>
    <t>16/03/67 (17.16 น.) ปิดเครื่อง</t>
  </si>
  <si>
    <t>ไม่่ใช่sasinee</t>
  </si>
  <si>
    <t>Sasinee</t>
  </si>
  <si>
    <t>Vongsrikul</t>
  </si>
  <si>
    <t>0867898091</t>
  </si>
  <si>
    <t>sasinee.v@chefmangroip.com</t>
  </si>
  <si>
    <t>Mail 27/7/2561 ลูกค้าหญิงวัยกลางคน ไม่ค่อยสะดวกคุยสาย สอบถามว่า สนง.ขายพร้อมให้เข้าชมหรือยัง ดูไว้พักอาศัยเอง เบื้องต้นให้ส่งข้อมูลโครงการฯทางอีเมลล์</t>
  </si>
  <si>
    <t>16/3/67 ไม่สนใจ และว่างสาย</t>
  </si>
  <si>
    <t>ธนภัทร</t>
  </si>
  <si>
    <t>วงศ์สล้างกุล</t>
  </si>
  <si>
    <t>0962565495</t>
  </si>
  <si>
    <t>xennhub@gmail.com</t>
  </si>
  <si>
    <t>ลูกค้าลงทะเบียนมาจากเว็บไซร์  สนใจ 1ห้องนอน 34 ตรม. อยู่เอง ปัจจุบันอยู่สำโรงแต่อยากขยับเข้ามาในเมือง และอยากดูข้อมูลโครงการ</t>
  </si>
  <si>
    <t>ธนยุตต์</t>
  </si>
  <si>
    <t>ชูศรี</t>
  </si>
  <si>
    <t>0946496888</t>
  </si>
  <si>
    <t>thanayut7@hotmail.com</t>
  </si>
  <si>
    <t>28/7 (Line: TeungTang) ลูกค้าดูไว้อยู่เอง มีพี่ซื้อที่ไพรด์ เพชรบุรี ขอดูข้อมูลในไลน์ก่อน</t>
  </si>
  <si>
    <t>26.03.67 ฝากหมายเลขโทรกลับ</t>
  </si>
  <si>
    <t>อัฐกฤชฎ์</t>
  </si>
  <si>
    <t>ธรรมครองอาตม์</t>
  </si>
  <si>
    <t>0866636655</t>
  </si>
  <si>
    <t>attakrit.d@gmail.com</t>
  </si>
  <si>
    <t>28/07/2561 ปิดเครื่อง</t>
  </si>
  <si>
    <t>Parichat</t>
  </si>
  <si>
    <t>Panyachun</t>
  </si>
  <si>
    <t>0888698069</t>
  </si>
  <si>
    <t>parichat_lek@yahoo.com</t>
  </si>
  <si>
    <t>Mail 28/7/2561 ลูกค้าหญิง สนใจซื้อไว้อยู่อาศัยเอง ทราบทำเลแล้ว ตอนนี้ยังไม่ค่อยสะดวกคุยสาย ให้ติดต่อกลับไปใหม่</t>
  </si>
  <si>
    <t>วรรณชาติ</t>
  </si>
  <si>
    <t>อินทร์จันทร์</t>
  </si>
  <si>
    <t>0951042179</t>
  </si>
  <si>
    <t>auinchan@gmail.com</t>
  </si>
  <si>
    <t>28/07/2561(17.55)Mail+CALLลูกค้าเป็นบุรุษพยาบาล อยู่ ร.พ. สมิติเวช สนใจ1ห้องนอน อยากดูห้องตัวอย่าง ขอดูรายละอีนดทางเมล์และ LINE ก่อน ดูไว้เพื่ออยู่เอง งบประมาณ4ล้านนิดๆ</t>
  </si>
  <si>
    <t>23/3/67 ไม่รับสาย 1 17.00</t>
  </si>
  <si>
    <t>Tassanee</t>
  </si>
  <si>
    <t>Norma</t>
  </si>
  <si>
    <t>0818459710</t>
  </si>
  <si>
    <t>tassaneenorma@yahoo.com</t>
  </si>
  <si>
    <t>30/07/2018 ลูกค้าไม่รับสาย</t>
  </si>
  <si>
    <t>16/03/67 (17.19 น.) ไม่รับสาย ครั้งที่ 1</t>
  </si>
  <si>
    <t>28/7/2018</t>
  </si>
  <si>
    <t>Pora</t>
  </si>
  <si>
    <t>Meya</t>
  </si>
  <si>
    <t>0818412695</t>
  </si>
  <si>
    <t>porameya@gmail.com</t>
  </si>
  <si>
    <t>สนใจ 1ห้องนอน ซื้ออยู่เอง ไม่ค่อยได้เข้าไปฝั่งนั้นเท่าไหร่ ปกติผ่านแต่ทางสุขุมวิท สอบถามว่าที่ตั้งโครงการอยู่ตรงไหน อยากรอดูห้องตัวอย่าง แต่ช่วยส่งข้อมูลโครงการมาให้ดูก่อน</t>
  </si>
  <si>
    <t>16/3/67 ลููกค้าเสียงแข็ง ถามว่าติดต่อจากไหน และตัดสาย</t>
  </si>
  <si>
    <t>วัชราภรณ์</t>
  </si>
  <si>
    <t>วะดี</t>
  </si>
  <si>
    <t>0645930888</t>
  </si>
  <si>
    <t>Jingj837@gmail.com</t>
  </si>
  <si>
    <t>2/8 ลค.ทำงานอยู่แถวหลังเกตเวย์ สนใจห้องที่ประตูเปิดด้านขวา ไซส์ 29-31ตร.ม. ไว้อยู่เอง</t>
  </si>
  <si>
    <t>ชญานันท์</t>
  </si>
  <si>
    <t>ชุมช่วย</t>
  </si>
  <si>
    <t>0945941985</t>
  </si>
  <si>
    <t>Inkchaya31@gmail.com</t>
  </si>
  <si>
    <t>28/07/2561(17.55)Mail+CALLไม่สนใจแล้วปัจจุบันอยู่สุราษฎร์ธานี งบประมาณไม่เกิน 3-4 ล้าน ยังไม่รีบดูไปเรื่อยๆ อยากจะให้ลูกสาวขึ้นมาเรียนที่ กทม.</t>
  </si>
  <si>
    <t>จางวางกร</t>
  </si>
  <si>
    <t>0985962492</t>
  </si>
  <si>
    <t>me.mayday29@gmail.com</t>
  </si>
  <si>
    <t>29/07/2561 ลูกค้าไม่รับสาย2ครั้ง ครั้งที่3 ปิดเรื่อง / เบื้องต้นส่ง E-mailให้ลูกค้าแล้วค่ะ</t>
  </si>
  <si>
    <t>29/7/2018</t>
  </si>
  <si>
    <t>สิงหเสนี</t>
  </si>
  <si>
    <t>0909876558</t>
  </si>
  <si>
    <t>narumolss@hotmail.com</t>
  </si>
  <si>
    <t>ไม่สะดวกรับสาย แจ้งว่า วันนี้วันหยุดนะคะ</t>
  </si>
  <si>
    <t>ธนวัน</t>
  </si>
  <si>
    <t>สิริวิวัฒน์ธน</t>
  </si>
  <si>
    <t>0954979982</t>
  </si>
  <si>
    <t>St.mongnun@gmail.com</t>
  </si>
  <si>
    <t>Mail 29/7/2561 ลูกค้าไม่สะดวกคุยให้ติดต่อพรุ่งนี้ช่วงบ่าย</t>
  </si>
  <si>
    <t>23/3/67 เบอร์ถูกระงับบริการ</t>
  </si>
  <si>
    <t>วิกรม</t>
  </si>
  <si>
    <t>ราชวัตร์</t>
  </si>
  <si>
    <t>0819999972</t>
  </si>
  <si>
    <t>wigromr@gmail.com</t>
  </si>
  <si>
    <t xml:space="preserve">ลูกค้าชาย สนใจ 1ห้องนอน ซื้อลงทุน ส่ง sales kit ให้ดูแล้ว ลูกค้าไม่รู้ว่าเปิดให้จองมาเป็นเดือนแล้ว คิดว่าเปิดจองวันที่ 2สิงหา  </t>
  </si>
  <si>
    <t>16/03/67 ลูกค้าชายแจ้งว่าให้ส่งข้อมูลทาง Line: Ake-Wigrom ให้ดูก่อน</t>
  </si>
  <si>
    <t>24/03/67 ลูกค้าไม่ตอบไลน์สอบถามความสนใจ</t>
  </si>
  <si>
    <t>ไม่ได้สนใจแล้้ว</t>
  </si>
  <si>
    <t>เลิศพงศ์โสภณ</t>
  </si>
  <si>
    <t>Oninoi1@hotmail.com</t>
  </si>
  <si>
    <t>2/8 ไม่รับสาย</t>
  </si>
  <si>
    <t>16/3/67 ลูกค้าให้ส่งรายละเอียดผ่านทางอีเมล์ 20/3/67 เป็นคู่เเข่ง เซอร์เวย์ตลาด</t>
  </si>
  <si>
    <t>30/7/2018</t>
  </si>
  <si>
    <t>ปทิตตา</t>
  </si>
  <si>
    <t>มณีกร</t>
  </si>
  <si>
    <t>0819255295</t>
  </si>
  <si>
    <t>Pstitstr@gmail.com</t>
  </si>
  <si>
    <t xml:space="preserve">01/08/2018 ลูกค้าผู้หญิง สนใจ 2ห้อง  ฝ่ายขายได้ให้ข้อมูลโครงการ และส่งข้อมูลให้ลูกค้าสอบถามราคาเริ่มต้น ลักษณะการถามเหมือนเซอร์เวย์ แจ้งขอข้อมูลไปดูก่อน </t>
  </si>
  <si>
    <t>จักรกฤช</t>
  </si>
  <si>
    <t>สยังกูล</t>
  </si>
  <si>
    <t>0625196519</t>
  </si>
  <si>
    <t>Golfdent1985@gmail.com</t>
  </si>
  <si>
    <t>26.03.67 ไม่รับสาย</t>
  </si>
  <si>
    <t>พรพรรณ</t>
  </si>
  <si>
    <t>เอกธำรง</t>
  </si>
  <si>
    <t>0816322947</t>
  </si>
  <si>
    <t>Pornpun@solutium.co.th</t>
  </si>
  <si>
    <t>30/07/2561 Mail + Call ลูกค้าผู้หญิงสนใจดูไว้เพื่ออยู่อาศัยและเพื่อการลงทุน หากลงทุนจะดูขนาด 29ตร.ม. 1ห้องนอน / ถ้าอยู่เองจะสนใจ 2 ห้องนอน / เดี๋ยวขอข้อมูลมาทาง E-mail ดูแปลนก่อน</t>
  </si>
  <si>
    <t>Ornkanya</t>
  </si>
  <si>
    <t>Luangaram</t>
  </si>
  <si>
    <t>0936492541</t>
  </si>
  <si>
    <t>d_dream73@hotmail.com</t>
  </si>
  <si>
    <t>ไม่สะดวกคุยสาย</t>
  </si>
  <si>
    <t>บุญประกอบ</t>
  </si>
  <si>
    <t>จิตมหาวงศ์</t>
  </si>
  <si>
    <t>0911161999</t>
  </si>
  <si>
    <t>jbjib@hotmail.com</t>
  </si>
  <si>
    <t>30/7 ปิดเครื่อง</t>
  </si>
  <si>
    <t>23/3/67 ไม่สนใจเเล้ว ซื้อ ไนทบริด พระราม9 เเล้ว</t>
  </si>
  <si>
    <t>31/7/2018</t>
  </si>
  <si>
    <t>อรัญญา</t>
  </si>
  <si>
    <t>คมขำ</t>
  </si>
  <si>
    <t>0968188685</t>
  </si>
  <si>
    <t>aranyapallet@hotmail.com</t>
  </si>
  <si>
    <t>3/8 ไม่รับสาย</t>
  </si>
  <si>
    <t>16/03/67 (17.45 น.) ปิดเครื่อง</t>
  </si>
  <si>
    <t>ไรเด้น</t>
  </si>
  <si>
    <t>เด้นๆ</t>
  </si>
  <si>
    <t>0987654321</t>
  </si>
  <si>
    <t>Ghj@uilj.com</t>
  </si>
  <si>
    <t>02/08/2018 เบอร์ติดต่อไม่ได้</t>
  </si>
  <si>
    <t>Kitti</t>
  </si>
  <si>
    <t>Sankatiprapa</t>
  </si>
  <si>
    <t>0850463553</t>
  </si>
  <si>
    <t>Kconnexion@gmail.com</t>
  </si>
  <si>
    <t>5-6</t>
  </si>
  <si>
    <t>ชณิตา</t>
  </si>
  <si>
    <t>บรรเรืองทอง</t>
  </si>
  <si>
    <t>0623539549</t>
  </si>
  <si>
    <t>Chanita_tak@hotmail.com</t>
  </si>
  <si>
    <t xml:space="preserve">Mail 1/8/2561 โทรศัพท์ดังแปลกๆ ไม่มีคนรับสาย </t>
  </si>
  <si>
    <t>26.03.67 ไม่มีชื่อคุณชณิตา</t>
  </si>
  <si>
    <t>ดารณี</t>
  </si>
  <si>
    <t>ยิ่งนอก</t>
  </si>
  <si>
    <t>0918877302</t>
  </si>
  <si>
    <t>pawa_naruk@hotmail.com</t>
  </si>
  <si>
    <t>ลูกค้ารับสายแจ้งว่าไม่สะดวก เดี๋ยวโทรกลับ ส่งเมลล์ไปก่อน</t>
  </si>
  <si>
    <t>1/8/2018</t>
  </si>
  <si>
    <t>อรอุุมา</t>
  </si>
  <si>
    <t>ศรีเสมอ</t>
  </si>
  <si>
    <t>0935432587</t>
  </si>
  <si>
    <t>Onuma.srisamer@gmail.com</t>
  </si>
  <si>
    <t>Lertpiyayowong</t>
  </si>
  <si>
    <t>0646615592</t>
  </si>
  <si>
    <t>pitilert@yahoo.com</t>
  </si>
  <si>
    <t>ลูกค้าลงทะเบียนมาจากเฟสบุค ซื้อเพื่ออยู่เอง สนใจ 1ห้องนอน ทำงานแถวบางนา ต้องการชมห้องตัวอย่างก่อน</t>
  </si>
  <si>
    <t>จิราพร</t>
  </si>
  <si>
    <t>ภูมิศรี</t>
  </si>
  <si>
    <t>0958021881</t>
  </si>
  <si>
    <t>jirapornae2530@gmail.com</t>
  </si>
  <si>
    <t>03/08/2018 ลูกค้าผู้หญิงสนใจดูไว้อยู่เอง สอบถามราคาเริ่มต้น จะเข้ามาดูห้องตัวอย่างก่อน</t>
  </si>
  <si>
    <t>16/03/67 ลูกค้าหญิงไม่สะดวกคุย สัญญาณไม่ค่อยดีให้ส่งรายละเอียดทาง Line: Ae Jiraporn ก่อน</t>
  </si>
  <si>
    <r>
      <rPr>
        <rFont val="Arial"/>
        <color theme="1"/>
      </rPr>
      <t xml:space="preserve">ไม่รับสาย 13.48 // </t>
    </r>
    <r>
      <rPr>
        <rFont val="Arial"/>
        <color rgb="FF6D9EEB"/>
      </rPr>
      <t>12/7/2024ไม่สนใจแล้ว15.52</t>
    </r>
  </si>
  <si>
    <t>Wilaiwan</t>
  </si>
  <si>
    <t>Udomchokpipat</t>
  </si>
  <si>
    <t>0898899133</t>
  </si>
  <si>
    <t>wilaiwan.u@hotmail.com</t>
  </si>
  <si>
    <t>05/08/2561(18.18)Mail+CALLลูกค้าหญิงสนใจเพื่อลงทุนงบ 4-5 ล้าน จะเข้ามาวันเสาร์ที่ 11 ส.ค. 2561 14.00น. Line id: nui9nui</t>
  </si>
  <si>
    <t xml:space="preserve">16/3/67 เบอร์ถูกระงับการใช้งาน </t>
  </si>
  <si>
    <t>azwad</t>
  </si>
  <si>
    <t>syed</t>
  </si>
  <si>
    <t>0802587431</t>
  </si>
  <si>
    <t>azwad_syed12@outlook.com</t>
  </si>
  <si>
    <t>Mail 1/8/2561+Call ลค.ดู 1Bed คุยรายละเอียดโครงการให้ฟังแล้ว มีAdd line ส่งข้อมูลให้อีกที อ่านแล้วแต่ลูกค้ายังไม่ตอบกลับมา</t>
  </si>
  <si>
    <t>PANYA</t>
  </si>
  <si>
    <t>RUNGVICHANIWAT</t>
  </si>
  <si>
    <t>0928270623</t>
  </si>
  <si>
    <t>pyr201709@gmail.com</t>
  </si>
  <si>
    <t>05/08/2561(18.30)Mail+CALLสนใจเพื่ออยู่เอง งบ 4-5 ล้าน สนใจเข้าเยี่ยมชมห้องตัวอย่างLine id : pyr2017</t>
  </si>
  <si>
    <r>
      <rPr>
        <rFont val="Arial"/>
        <color theme="1"/>
      </rPr>
      <t xml:space="preserve">ไม่รับสาย 13.49 // </t>
    </r>
    <r>
      <rPr>
        <rFont val="Arial"/>
        <color rgb="FF6D9EEB"/>
      </rPr>
      <t>12/7/2024ยังไม่แน่ใจดูลงทุนหรืออยู่เอง วันอาทิตย์ช่วงเที่ยงๆโทรหาอีกทีนะ เพราะคืนนี้ผมมีไประยอง จริงๆ กลับมาวันอาทิตย์แต่ไม่แน่ใจเรื่องของเวลา ปัจจุบันพักอยู่แถวพระโขนง  /2/8 ไม่รับสาย17.02 ซื้อฟอเรสเทียบางนา ไปแล้ว</t>
    </r>
  </si>
  <si>
    <t>Prapat</t>
  </si>
  <si>
    <t>Siangjan</t>
  </si>
  <si>
    <t>0616591535</t>
  </si>
  <si>
    <t>Prapat2513@yahoo.com</t>
  </si>
  <si>
    <t>Mail 4/8/2561</t>
  </si>
  <si>
    <t>อรรถพล</t>
  </si>
  <si>
    <t>นาคะนาท</t>
  </si>
  <si>
    <t>0894194444</t>
  </si>
  <si>
    <t>tong_6827@hotmail.com</t>
  </si>
  <si>
    <t>4/08/2561 Mail +Call ลูกค้าผู้ชาย ยังไม่สะดวกคุย ว่ายน้ำอยู่ ขอให้ส่งข้อมูลมาทางE-mailก่อน ตอนนี้อยู่ต่างจังหวัด</t>
  </si>
  <si>
    <t>วิไลลักษณ์</t>
  </si>
  <si>
    <t>โตศุ</t>
  </si>
  <si>
    <t>0844240660</t>
  </si>
  <si>
    <t>Jeab2net@hotmail.com</t>
  </si>
  <si>
    <t>ตอนนี้ยังไม่สะดวก เดี๋ยวค่อยโทรมาใหม่</t>
  </si>
  <si>
    <t>25/3/67 ไม่ได้สนใจเเล้ว รีบวางสาย</t>
  </si>
  <si>
    <r>
      <rPr>
        <rFont val="Arial"/>
        <color theme="1"/>
      </rPr>
      <t>ปิดเครื่อง /</t>
    </r>
    <r>
      <rPr>
        <rFont val="Arial"/>
        <color rgb="FFA4C2F4"/>
      </rPr>
      <t>12/7 ปิดเครื่อง</t>
    </r>
  </si>
  <si>
    <t>Sukrit</t>
  </si>
  <si>
    <t>Rojpanyakit</t>
  </si>
  <si>
    <t>0905564056</t>
  </si>
  <si>
    <t>Sukrit.r@hotmail.com</t>
  </si>
  <si>
    <t>3/8 ยังไม่สะดวกคุย ส่งเมล์</t>
  </si>
  <si>
    <t>16/03/67 (18.02 น.) ไม่รับสาย ครั้งที่ 1</t>
  </si>
  <si>
    <t>2/8/2018</t>
  </si>
  <si>
    <t>ตฤณ</t>
  </si>
  <si>
    <t>ธนาภีรภัทร์</t>
  </si>
  <si>
    <t>0846994544</t>
  </si>
  <si>
    <t>trinthana@yahoo.com</t>
  </si>
  <si>
    <t>Nitit</t>
  </si>
  <si>
    <t>Siripanich</t>
  </si>
  <si>
    <t>0814002888</t>
  </si>
  <si>
    <t>Dr.nitit@ourlook.com</t>
  </si>
  <si>
    <t>Pannawat</t>
  </si>
  <si>
    <t>Patthamawongjariya</t>
  </si>
  <si>
    <t>0616152535</t>
  </si>
  <si>
    <t>dr-pannawat@hotmail.com</t>
  </si>
  <si>
    <t>ลุกค้าลงทะเบียนมาจากเฟสบุค ทำงานแถวทองหล่อ เช่าที่พักอยู่แถวโรงบาลคามิลเลียน ต้องการดูทั้ง 1และ2 ห้องนอน ซื้ออยู่เอง ต้องการดูห้องตัวอย่างก่อน</t>
  </si>
  <si>
    <t>26.03.67 ไม่สนใจแล้วนะครับ</t>
  </si>
  <si>
    <t>x</t>
  </si>
  <si>
    <t>d</t>
  </si>
  <si>
    <t>0892233554</t>
  </si>
  <si>
    <t>fdas@on.com</t>
  </si>
  <si>
    <t>*Ignore* ส่งเมล์ไม่ผ่าน Mail 4/8/2561</t>
  </si>
  <si>
    <t>Lu</t>
  </si>
  <si>
    <t>Xiao</t>
  </si>
  <si>
    <t>0624974906</t>
  </si>
  <si>
    <t>angel_xyc@sina.com</t>
  </si>
  <si>
    <t>4/08/2561 Mail +Call ลูกค้าไม่รับสาย 2 ครั้ง เบื้องต้น ส่งข้อมูลให้ลูกค้าทาง E-mail แล้วค่ะ</t>
  </si>
  <si>
    <t>กิตติพงศ์</t>
  </si>
  <si>
    <t>รุ่งรัตน์</t>
  </si>
  <si>
    <t>0899219224</t>
  </si>
  <si>
    <t>aoffriday@gmail.com</t>
  </si>
  <si>
    <t>ไม่สะดวกรับสาย แจ้งจะโทรกลับ ส่งข้อมูลทางเมลล์ไปก่อน</t>
  </si>
  <si>
    <t>25/3/67 ลคเเจ้งไม่สนใจ เเละไม่เคยดู</t>
  </si>
  <si>
    <t>ปรีชา</t>
  </si>
  <si>
    <t>แก้วนิยม</t>
  </si>
  <si>
    <t>0980308093</t>
  </si>
  <si>
    <t>deaksuan4723@gmail.com</t>
  </si>
  <si>
    <t>Warut</t>
  </si>
  <si>
    <t>Bandasak</t>
  </si>
  <si>
    <t>0824591541</t>
  </si>
  <si>
    <t>Bandasak1209@gmail.com</t>
  </si>
  <si>
    <t xml:space="preserve">Mail 4/8/2561+Call ลูกค้าจอง XT ไปแล้ว ดูอยู่เอง แต่เรียนเชิญให้เข้ามาดูห้องตัวอย่างที่โครงการอีกรอบก่อนเผื่อจะเปลี่ยนใจหรือเก็งกำไร ลูกค้าทราบวันที่เปิดให้เข้าชมห้องตัวอย่างแล้ว </t>
  </si>
  <si>
    <t>16/3/67 ไม่สนใจคอนโด</t>
  </si>
  <si>
    <t>จันทรดิลกวัฒนา</t>
  </si>
  <si>
    <t>0918813577</t>
  </si>
  <si>
    <t>sweettiinz@gmail.com</t>
  </si>
  <si>
    <t>03/08/2018 ลูกค้าผู้หญิงสนใจ 1ห้องนอนดูไว้อยู่เอง ขอรอชมห้องตัวอย่างก่อน</t>
  </si>
  <si>
    <t>มลฤดี</t>
  </si>
  <si>
    <t>รมกระโทก</t>
  </si>
  <si>
    <t>0818756816</t>
  </si>
  <si>
    <t>Teya@condodee.com</t>
  </si>
  <si>
    <t>ขอดูข้อมูล ไม่พูดเยอะ ฟังอย่างเดียว ถามไม่ค่อยตอบ</t>
  </si>
  <si>
    <t>26.03.67  ลูกค้าตัดสายทิ้ง</t>
  </si>
  <si>
    <t>Patchaporn</t>
  </si>
  <si>
    <t>Sinporn</t>
  </si>
  <si>
    <t>0923185818</t>
  </si>
  <si>
    <t>P.sinporn@gmail.com</t>
  </si>
  <si>
    <t>4/08/2561 Mail + Call ลูกค้าผู้หญิง สนใจดูเพื่อการลงทุน ดูขนาด 1ห้องนอน งบประมาณไม่เกิน 5ล้านบาท เคยผ่านไปดูสถานที่จริง แต่หาที่ตั้งไม่เจอ / อยากชมห้องตัวอย่าง / พอดีเด็กที่บ้านลูกค้าเสียงดังจึงไม่ค่อยได้ยิน ขอให้ส่งข้อมูลมาทางE-mail ให้อ่านหน่อย</t>
  </si>
  <si>
    <t>ไม่สะดวกคุย 14.44 เย็นติดต่อใหม่อีกครั้ง // 6/7/24 ไม่สนใจแล้ว</t>
  </si>
  <si>
    <t xml:space="preserve">ภาสุภัทร	</t>
  </si>
  <si>
    <t>0815646965</t>
  </si>
  <si>
    <t>patchara.pasupat@gmail.com</t>
  </si>
  <si>
    <t>03/08/2018 ลูกค้าผู้หญิง ยังไม่สะดวกคุยให้ส่งข้อมูลให้ทางEmailก่อน</t>
  </si>
  <si>
    <t>3/8/2018</t>
  </si>
  <si>
    <t>วลัยทิพน์</t>
  </si>
  <si>
    <t>ไกรนรา</t>
  </si>
  <si>
    <t>0851234779</t>
  </si>
  <si>
    <t>Valaitip.krainara@gmail.com</t>
  </si>
  <si>
    <t>25/3/67 ปิดเครื่อง 1 15.20</t>
  </si>
  <si>
    <t>ไม่ใช่คุณศศิกานต์</t>
  </si>
  <si>
    <t>ศศิกานต์</t>
  </si>
  <si>
    <t>แก้วจวง</t>
  </si>
  <si>
    <t>0623391331</t>
  </si>
  <si>
    <t>sasikanploysai@gmail.com</t>
  </si>
  <si>
    <t>16/3/67 (18.06 น.) ไม่รับสาย ครั้งที่ 1</t>
  </si>
  <si>
    <t>ไม่สนใจแล้ว.</t>
  </si>
  <si>
    <t>Varanya</t>
  </si>
  <si>
    <t>Musikkachai</t>
  </si>
  <si>
    <t>0925924595</t>
  </si>
  <si>
    <t>Izeblinkk@gmail.com</t>
  </si>
  <si>
    <t>16/3/67 ลูกค้าไม่รับสายครั้งที่ 1 (17.23น.)</t>
  </si>
  <si>
    <t>Nantasri</t>
  </si>
  <si>
    <t>0815354585</t>
  </si>
  <si>
    <t>Abyss-ss@hotmail.com</t>
  </si>
  <si>
    <t>03/08/2018 ลูกค้าผู้ชายสนใจ1ห้องนอน ลูกค้าอาจจะดูไว้ลงทุน สอบถามราคา และวันเปิดโครงการ แจ้งรอดูห้องตัวอย่าง</t>
  </si>
  <si>
    <t>ปิดเตรื่อง</t>
  </si>
  <si>
    <t>หรรษา</t>
  </si>
  <si>
    <t>สังขฤทธิ์</t>
  </si>
  <si>
    <t>0819222707</t>
  </si>
  <si>
    <t>anne.hunsa@gmail.com</t>
  </si>
  <si>
    <t>แจ้งว่า อาจจะซื้อเพื่อพักอาศัย หรือลงทุน ขอขนาดเริ่มต้น เพื่อขายต่อง่าย เสนอ 29,31.5 ไป ตอนเย็นจะขับรถผ่านไปดูทำเลก่อน เข้าใจว่า เป็นโครงการที่อยู่ซอย 11 บอกวันเปิดชมห้องตัวอย่าง ประมาณ 10-15 จะโทรแจ้งอีกรอบ</t>
  </si>
  <si>
    <t>ธนากาญจน์</t>
  </si>
  <si>
    <t>สุขเฉลิมชัย</t>
  </si>
  <si>
    <t>0992456662</t>
  </si>
  <si>
    <t>s.tanakarn@gmail.com</t>
  </si>
  <si>
    <t>เบอร์ไม่ครบ</t>
  </si>
  <si>
    <t>ชาตรี</t>
  </si>
  <si>
    <t>วิวัฒน์ศรีไพบูลย์</t>
  </si>
  <si>
    <t>089789045</t>
  </si>
  <si>
    <t>Kittithada@gmail.com</t>
  </si>
  <si>
    <t>03/08/2018 ไม่รับสาย</t>
  </si>
  <si>
    <t>Sumonta</t>
  </si>
  <si>
    <t>Piriyahongse</t>
  </si>
  <si>
    <t>0863506226</t>
  </si>
  <si>
    <t>Sumonta.p@dksh.com</t>
  </si>
  <si>
    <t>25/3/67 ไม่รับสาย 1 15.30</t>
  </si>
  <si>
    <t>ศศินพิชญ์</t>
  </si>
  <si>
    <t>พงษ์สุวรรณ</t>
  </si>
  <si>
    <t>0917867111</t>
  </si>
  <si>
    <t>Sasinapichka@gmail.con</t>
  </si>
  <si>
    <t>ลูกค้าต้องการดูห้องตัวอย่างก่อน สนใจ 1ห้องนอน คุยไม่ค่อยสะดวก ได้ยินเสียงเด็กงอแง แนะนำให้เข้ามาหลังวันที่ 10 ติดต่อปาริชาติ</t>
  </si>
  <si>
    <t>16/3/67 เบอร์ถูกระงับการใช้งาน</t>
  </si>
  <si>
    <t>สาโรจน์</t>
  </si>
  <si>
    <t>เจิมธเนศ</t>
  </si>
  <si>
    <t>0949463656</t>
  </si>
  <si>
    <t>saroagej@gmail.com</t>
  </si>
  <si>
    <t>4/8 ไม่รับสาย ส่งเมล์</t>
  </si>
  <si>
    <t xml:space="preserve">16/3/67 ไม่สนใจ และตัดสาย </t>
  </si>
  <si>
    <t>ธนกร</t>
  </si>
  <si>
    <t>พิมทะโนทัย</t>
  </si>
  <si>
    <t>0942541989</t>
  </si>
  <si>
    <t>tanakorn1979@yahoo.com</t>
  </si>
  <si>
    <t xml:space="preserve">06/08/2561(18.08)Mail+CALL สัญญาณโทรศัพท์อยู่ต่างประเทศ ไม่รับโทรศัพท์ </t>
  </si>
  <si>
    <t>4/8/2018</t>
  </si>
  <si>
    <t>อภิชาติ</t>
  </si>
  <si>
    <t>แซ่หว้า</t>
  </si>
  <si>
    <t>0652532834</t>
  </si>
  <si>
    <t>warz@warz.com</t>
  </si>
  <si>
    <t>5/08/2018 ลูกค้าไม่รับสาย</t>
  </si>
  <si>
    <t>จำไม่ได้ ลงไปนาน ไม่สนใจแล้ว</t>
  </si>
  <si>
    <t>Nopanun</t>
  </si>
  <si>
    <t>Poomsrisaard</t>
  </si>
  <si>
    <t>0917691542</t>
  </si>
  <si>
    <t>P_nopp@hotmail.com</t>
  </si>
  <si>
    <t>Faa</t>
  </si>
  <si>
    <t>Lert</t>
  </si>
  <si>
    <t>0897879449</t>
  </si>
  <si>
    <t>faalert@hormail.com</t>
  </si>
  <si>
    <t xml:space="preserve">Mail 4/8/2561 ลูกค้าพักอยู่แถวเอกมัยอยู่แล้ว ทำงาน ร.พ.สมิติเวช ต้องการซื้อไว้เพื่อพักอาศัย จริงๆมองหาขนาดห้องประมาณ 40 ตรม. แต่ยังไงขอดูข้อมูลเพื่อพิจารณาก่อน </t>
  </si>
  <si>
    <t>ไม่รับสาย // 6/7/24 ไม่สนใจแล้ว เปลี่ยนใจไปดูบ้าน17.17</t>
  </si>
  <si>
    <t>Suradet</t>
  </si>
  <si>
    <t>Karnnok</t>
  </si>
  <si>
    <t>0950867272</t>
  </si>
  <si>
    <t>Suradetk072@hotmail.com</t>
  </si>
  <si>
    <t>Andy</t>
  </si>
  <si>
    <t>Wong</t>
  </si>
  <si>
    <t>0802821705</t>
  </si>
  <si>
    <t>Andywky@hotmail.com</t>
  </si>
  <si>
    <t>Non</t>
  </si>
  <si>
    <t>Jub</t>
  </si>
  <si>
    <t>0977999999</t>
  </si>
  <si>
    <t>Gokker1998@hotmail.com</t>
  </si>
  <si>
    <t>*Ignore* Mail 8/8/2561 ให้เบอร์ผิดติดต่อไม่ได้</t>
  </si>
  <si>
    <t>16/3/67 เบอร์ถูกระงับการใช้งาน</t>
  </si>
  <si>
    <t>วนสุทธ</t>
  </si>
  <si>
    <t>ชัยเกษตรสิน</t>
  </si>
  <si>
    <t>0641400044</t>
  </si>
  <si>
    <t>chwanasut@gmail.com</t>
  </si>
  <si>
    <t>อัจฉรา</t>
  </si>
  <si>
    <t>ผ่องแผ้ว</t>
  </si>
  <si>
    <t>0949246363</t>
  </si>
  <si>
    <t>Angie.aory@gmail.com</t>
  </si>
  <si>
    <t>5/08/2018 ไม่รับสาย</t>
  </si>
  <si>
    <t>อรญา</t>
  </si>
  <si>
    <t>อิ่มเจริญ</t>
  </si>
  <si>
    <t>0648498309</t>
  </si>
  <si>
    <t>Happy.aueng@gmail.com</t>
  </si>
  <si>
    <t>ไม่มีเลขหมายที่คุณเรียก</t>
  </si>
  <si>
    <t>พิมภัคภรณ์</t>
  </si>
  <si>
    <t>รอดเขียว</t>
  </si>
  <si>
    <t>0967095562</t>
  </si>
  <si>
    <t>pimpukkaporn@gmail.com</t>
  </si>
  <si>
    <t>เบอร์โทรติดต่อไม่ได้ โทรออกแล้วตัดสายเอง</t>
  </si>
  <si>
    <t>ป่านชนก</t>
  </si>
  <si>
    <t>ญาณติรุตม์</t>
  </si>
  <si>
    <t>0849999649</t>
  </si>
  <si>
    <t>Panchanok.b@hotmail.com</t>
  </si>
  <si>
    <t xml:space="preserve">ลูกค้าได้รับอีเมลแจ้งข้อมูลโครงการ จึงลงทะเบียนมาสอบถามข้อมูล สนใจลงทุน ขนาด 1ห้องนอน ผ่านเข้ามาในเอกมัยบ่อยๆ จะเข้ามาชมห้องตัวอย่าง </t>
  </si>
  <si>
    <t>Panita</t>
  </si>
  <si>
    <t>Katanyoothaveetip</t>
  </si>
  <si>
    <t>0614585000</t>
  </si>
  <si>
    <t>panita.charray@gmail.com</t>
  </si>
  <si>
    <t>07/08/2561(18.08) Mail ไม่รับสาย</t>
  </si>
  <si>
    <t>16/03/67 (18.27 น.) ปิดเครื่อง</t>
  </si>
  <si>
    <t>ไม่รับสาย 15.53 // 7/7/2024 ปิดเครื่อง14.13</t>
  </si>
  <si>
    <t>Thitinart</t>
  </si>
  <si>
    <t>Lertsukontaros</t>
  </si>
  <si>
    <t>0893001882</t>
  </si>
  <si>
    <t>jtitinart@gmail.com</t>
  </si>
  <si>
    <t>Mail 8/8/2561+Call ยังไม่รับสาย</t>
  </si>
  <si>
    <t>Thacharat</t>
  </si>
  <si>
    <t>Sermkaew</t>
  </si>
  <si>
    <t>0996076669</t>
  </si>
  <si>
    <t>thacharat.tt@gmail.com</t>
  </si>
  <si>
    <t>รณชัย</t>
  </si>
  <si>
    <t>จันทนา</t>
  </si>
  <si>
    <t>0652097339</t>
  </si>
  <si>
    <t>Ronnachai.tony@gmail.com</t>
  </si>
  <si>
    <t>5/08/2018 ลูกค้าแจ้งว่ายังไม่สะดวกคุย จะติดต่อกลับ วันจันทร์ที่6/08/2018</t>
  </si>
  <si>
    <t>26.03.67 ไม่มีสัญญาณ ตอบรับจากหมายเลขที่คุณเรียก</t>
  </si>
  <si>
    <t>5/8/2018</t>
  </si>
  <si>
    <t>ไชยคำ</t>
  </si>
  <si>
    <t>0891262466</t>
  </si>
  <si>
    <t>yingsnowy@gmail.com</t>
  </si>
  <si>
    <t xml:space="preserve">สอบถามว่าสร้างเสร็จรึยัง ต้องการแบบเข้าอยู่ได้เลย </t>
  </si>
  <si>
    <t>ขจรเดช</t>
  </si>
  <si>
    <t>วนรัตน์</t>
  </si>
  <si>
    <t>0897717653</t>
  </si>
  <si>
    <t>tutondent@yahoo.com</t>
  </si>
  <si>
    <t>Mail 5/8/2561+Call 8/8/2561 ลค.ยังไม่รับสาย โอนสาย / ลค.โทรกลับมา 17.47 แจ้งวันที่เปิดให้เข้าชมห้องตัวอย่างจริงแล้ว ลค.ขอดูห้องที่ขนาด60ตร.ม.ขึ้น ให้แอดไลน์ตามเบอร์โทรแล้วเสนอรายละเอียดต่อ</t>
  </si>
  <si>
    <t>Guifang</t>
  </si>
  <si>
    <t>Dong</t>
  </si>
  <si>
    <t>0854947027</t>
  </si>
  <si>
    <t>daodao19841010@gmail.com</t>
  </si>
  <si>
    <t>Kim</t>
  </si>
  <si>
    <t>Kasamatsu</t>
  </si>
  <si>
    <t>0818682336</t>
  </si>
  <si>
    <t>kimdance5@hotmail.com</t>
  </si>
  <si>
    <t>6/8 ลูกค้าต้องการโครงการใกล้บีทีเอส ไซส์ 80+ ตร.ม ขึ้นไป มีรถส่วนตัว แต่จะลองเข้ามาดูโครงการ ถ้าว่าง ส่งเมล์</t>
  </si>
  <si>
    <t>16/03/67 ลูกค้าหญิงแจ้งว่าไม่สะดวกคุย กำลังจะไปทานข้าว และไม่สนใจทำเลเอกมัย</t>
  </si>
  <si>
    <t>6/8/2018</t>
  </si>
  <si>
    <t>Pongprapun</t>
  </si>
  <si>
    <t>Surapong</t>
  </si>
  <si>
    <t>Pongprapun@gmail.com</t>
  </si>
  <si>
    <t>07/08/2561(18.08) Mail  ไม่รับสาย</t>
  </si>
  <si>
    <t>16/3/67 ลูกค้าแจ้งว่าให้ติดต่อพรุ่งนี้ตอนเช้า 17/3/67 ให้ส่งรายละเอียดผ่านไลน์ 24/3/67 ลูกค้าอ่านไลน์ไม่ตอบ</t>
  </si>
  <si>
    <t>ธนดล</t>
  </si>
  <si>
    <t>พงศ์ประภากรณ์</t>
  </si>
  <si>
    <t>0837167373</t>
  </si>
  <si>
    <t>Thanadol_po@hotmail.com</t>
  </si>
  <si>
    <t>Mail 6/8/2561+Call 8/8/2561 ลค.ผช ดูอยู่เอง แจ้งว่าสามารถเข้ามาดูห้องตัวอย่างได้ตั้งแต่วันที่10/8/2561 ลูกค้าสอบถามเงื่อนไขโครงการ แจ้งเรื่องรายละเอียดการชำระเงินให้ทราบแล้ว ลูกค้าสนใจสอบถามขนาด 2Bed ขอดูเวลาอีกทีถ้าเข้ามาจะแจ้ง</t>
  </si>
  <si>
    <t xml:space="preserve">ให้แอดไลน์ลบองส่งข้อมูลมาก่อน ช่วงนี้ถอยๆเรื่องคอนโด เพราะเศรษฐกิจไม่ดี </t>
  </si>
  <si>
    <t>นนทพล</t>
  </si>
  <si>
    <t>วราสิทธิชัย</t>
  </si>
  <si>
    <t>iam.ker@hotmail.com</t>
  </si>
  <si>
    <t>26.03.67  ไม่รับสาย</t>
  </si>
  <si>
    <t>จตุพร</t>
  </si>
  <si>
    <t>ผิวขาว</t>
  </si>
  <si>
    <t>0942826945</t>
  </si>
  <si>
    <t>nan_jatu@hotmail.com</t>
  </si>
  <si>
    <t>10/08/2018 ไม่รับสาย</t>
  </si>
  <si>
    <t>7/8/2018</t>
  </si>
  <si>
    <t>ผาณิต</t>
  </si>
  <si>
    <t>เผ่าพันธ์</t>
  </si>
  <si>
    <t>0814834619</t>
  </si>
  <si>
    <t>panit@pointit.co.th</t>
  </si>
  <si>
    <t>ไม่รับสาย 16.01 // สอบถามข้อมูลโครงการ แต่ยังไม่ได้ให้แอดไลน์ แจ้งว่าขอปรึกษากับลูกก่อน และอีก2-3วัน ลองโทรอีกที ปัจจุบันลค.อยู่ตจว. ไม่ค่อยได้ขึ้นมากทม / 12/7 เดี่ยวติดต่อไปอีกที ทำผมอยู่</t>
  </si>
  <si>
    <t>Kanchana</t>
  </si>
  <si>
    <t>Chunhatakij</t>
  </si>
  <si>
    <t>0816933700</t>
  </si>
  <si>
    <t>Na.kanchana2501@gmail.com</t>
  </si>
  <si>
    <t>26/3/67 ไม่รับสาย 1 12.00</t>
  </si>
  <si>
    <t>Pan</t>
  </si>
  <si>
    <t>Pup</t>
  </si>
  <si>
    <t>0869487227</t>
  </si>
  <si>
    <t>Payapono1@yahoo.com</t>
  </si>
  <si>
    <t>16/03/67 (18.32 น.) ไม่รับสาย ครั้งที่1</t>
  </si>
  <si>
    <t>ทวี</t>
  </si>
  <si>
    <t>ธีระธนานนท์</t>
  </si>
  <si>
    <t>0909908796</t>
  </si>
  <si>
    <t>Thavee66@gmail.com</t>
  </si>
  <si>
    <t>16/3/67 ลูกค้าตัดสาย (17.34น.)</t>
  </si>
  <si>
    <t xml:space="preserve">ไม่รับสาย 16.05 //6/7/24 </t>
  </si>
  <si>
    <t>thatsaneeyaporn</t>
  </si>
  <si>
    <t>chongthanatchirachot</t>
  </si>
  <si>
    <t>0896268282</t>
  </si>
  <si>
    <t>thatsaneeyaporn.bo@gmail.com</t>
  </si>
  <si>
    <t>07/08/2561(18.08) Mail สนใจถ้าว่างจะเเวะเข้าเยี่ยมชม</t>
  </si>
  <si>
    <t>Fuxing</t>
  </si>
  <si>
    <t>Zhou</t>
  </si>
  <si>
    <t>0852688266</t>
  </si>
  <si>
    <t>zhoufxing@gmail.com</t>
  </si>
  <si>
    <t>26.03.67 ไม่มีหมายเขที่คุณเรียก</t>
  </si>
  <si>
    <t>Kanniphat</t>
  </si>
  <si>
    <t>Kitphaisankun</t>
  </si>
  <si>
    <t>0878168889</t>
  </si>
  <si>
    <t>Kanniphatk@yahoo.com</t>
  </si>
  <si>
    <t>ตัดสายทิ้ง 16.06</t>
  </si>
  <si>
    <t xml:space="preserve">อิศรา		</t>
  </si>
  <si>
    <t>เคหะจิตต์</t>
  </si>
  <si>
    <t>0959385420</t>
  </si>
  <si>
    <t>s.sakura6318@gmail.com</t>
  </si>
  <si>
    <t>8/8/2018</t>
  </si>
  <si>
    <t>เริงชัย</t>
  </si>
  <si>
    <t>ศรีอำไพ</t>
  </si>
  <si>
    <t>0850622062</t>
  </si>
  <si>
    <t>Boybeingno2@hotmail.com</t>
  </si>
  <si>
    <t xml:space="preserve">ลูกค้าชาย ทำงานแถวสุวรรณภูมิ อยากดู 2ห้องนอน ปัจจุบันอยู่กับแม่ที่บ้าน แต่อยากซื้อคอนโดเก็บไว้อยู่เองในอนาคต ถ้าต้องอยู่คนเดียว ขอดูข้อมูลโครงการทางเมลก่อน ลงทะเบียนมาจากไอจี </t>
  </si>
  <si>
    <t>Sorapop</t>
  </si>
  <si>
    <t>Chandraparnik</t>
  </si>
  <si>
    <t>0867716934</t>
  </si>
  <si>
    <t>sorapop@hotmail.com</t>
  </si>
  <si>
    <t>11/8 ไม่รับสาย ส่งเมล์</t>
  </si>
  <si>
    <t>16/03/67 ลูกค้าชาย ไม่สะดวกคุย ไม่สนใจ รีบวางสาย</t>
  </si>
  <si>
    <t>ปุณยนุช</t>
  </si>
  <si>
    <t>บุญยะหัต</t>
  </si>
  <si>
    <t>0836559163</t>
  </si>
  <si>
    <t>Punyanutmam@gmail.com</t>
  </si>
  <si>
    <t>ไม่มีีหมายเลขที่ท่านเรียก</t>
  </si>
  <si>
    <t>Jay</t>
  </si>
  <si>
    <t>Shankar</t>
  </si>
  <si>
    <t>0815556125</t>
  </si>
  <si>
    <t>jaymukherjee@yahoo.co.uk</t>
  </si>
  <si>
    <t>Mail 12/8/2561</t>
  </si>
  <si>
    <t>เคยซื้อคอนโดในเอกมัย แต่ขายไปแล้ว ดูไว้ลงทุน งบยังไม่แจ้ง จริงๆมองหาแถวสุขุมวิท 62 แจ้งราคาต่อตารางเมตรเริ่มต้นไปแล้ว แอดไลน์ได้</t>
  </si>
  <si>
    <t>9/8/2018</t>
  </si>
  <si>
    <t>กฤษณพงษ์</t>
  </si>
  <si>
    <t>วันภูมิ</t>
  </si>
  <si>
    <t>Kritsanapong2522@gmail.com</t>
  </si>
  <si>
    <t>26.03.67 ลูกค้าให้ส่งข้อมูลเพิ่มเติม</t>
  </si>
  <si>
    <t xml:space="preserve">26/3/67 ส่งข้อมูลในไลน์แล้ว ลูกค้าอ่านไม่ตอบ 27/3/67 ลูกค้าให้ส่งข้อมูลในไลน์ </t>
  </si>
  <si>
    <t>ผาณิตา</t>
  </si>
  <si>
    <t>เนินผล</t>
  </si>
  <si>
    <t>0909703558</t>
  </si>
  <si>
    <t>Pupae_parnita@outlook.com</t>
  </si>
  <si>
    <t xml:space="preserve">10/08/2018 แจ้งยังไม่สะดวกคุย </t>
  </si>
  <si>
    <t>Thanason</t>
  </si>
  <si>
    <t>Pichetpiriya</t>
  </si>
  <si>
    <t>0815445453</t>
  </si>
  <si>
    <t>thanason1981@gmail.com</t>
  </si>
  <si>
    <t>Jidapa</t>
  </si>
  <si>
    <t>Tumprayot</t>
  </si>
  <si>
    <t>0650539394</t>
  </si>
  <si>
    <t>Jidapa@dayself.com</t>
  </si>
  <si>
    <t>จองกับพี่รุ้งแล้ว</t>
  </si>
  <si>
    <t>26/3/67 ไม่สนใจเเล้ว รีบตัดสาย</t>
  </si>
  <si>
    <t>10/8/2018</t>
  </si>
  <si>
    <t>Kritanai</t>
  </si>
  <si>
    <t>Smithiyapakorn</t>
  </si>
  <si>
    <t>0815652919</t>
  </si>
  <si>
    <t>Bukkoong@hotmail.com</t>
  </si>
  <si>
    <t xml:space="preserve">17/03/67 ลูกค้าชายแจ้งว่า ไม่สนใจแล้ว พึ่งซื้อบ้านไป </t>
  </si>
  <si>
    <t>Pantita</t>
  </si>
  <si>
    <t>Bunnag</t>
  </si>
  <si>
    <t>0898896660</t>
  </si>
  <si>
    <t>bpantita@yahoo.com</t>
  </si>
  <si>
    <t xml:space="preserve">16/3/67 ลูกค้าไม่สนใจ เนื่องจากย้ายไปอยู่ ต่างจังหวัด </t>
  </si>
  <si>
    <t>วรัญชนา</t>
  </si>
  <si>
    <t>พันธ์จันทร์</t>
  </si>
  <si>
    <t>0657564453</t>
  </si>
  <si>
    <t>warancha.panjan@gmail.com</t>
  </si>
  <si>
    <t>Somkiat</t>
  </si>
  <si>
    <t>Lorlertwilai</t>
  </si>
  <si>
    <t>0814367603</t>
  </si>
  <si>
    <t>Somkiat_hong@hotmail.com</t>
  </si>
  <si>
    <t xml:space="preserve">26.03.67 ไม่สะดวกคุยนะครับ </t>
  </si>
  <si>
    <t>ราวิน</t>
  </si>
  <si>
    <t>เสาร์น้อย</t>
  </si>
  <si>
    <t>0859166447</t>
  </si>
  <si>
    <t>llsd_zd@hotmail.com</t>
  </si>
  <si>
    <t xml:space="preserve">ปิดเครื่อง 
</t>
  </si>
  <si>
    <t>Parin</t>
  </si>
  <si>
    <t>0811133508</t>
  </si>
  <si>
    <t>prynnss@gmail.com</t>
  </si>
  <si>
    <t>11/8/2018</t>
  </si>
  <si>
    <t>ธีรชัย</t>
  </si>
  <si>
    <t>ธนสารธำรงศักดิ์</t>
  </si>
  <si>
    <t>0845805210</t>
  </si>
  <si>
    <t>kaipeerachai@gmail.com</t>
  </si>
  <si>
    <t xml:space="preserve">11/8 ยังไม่สะดวกคุย ส่งเมล์
</t>
  </si>
  <si>
    <t>27/3/67 ไม่ได้มองหาคอนโดเเล้ว</t>
  </si>
  <si>
    <t>ทวิช</t>
  </si>
  <si>
    <t>ศรีเกษม</t>
  </si>
  <si>
    <t>0813206420</t>
  </si>
  <si>
    <t xml:space="preserve">4/8 ไม่รับสาย ส่งเมล์
</t>
  </si>
  <si>
    <t>17/03/67 ลูกค้าชาย อบรมอยู่ไม่สะดวกคุย ให้ติดต่อกลับช่วงเย็นวันนี้ ///// 17/03/67 (17.45 น.) ไม่รับสาย</t>
  </si>
  <si>
    <t>เหลืองวัฒนากิจ</t>
  </si>
  <si>
    <t>0625951100</t>
  </si>
  <si>
    <t>keerati.g@gmail.com</t>
  </si>
  <si>
    <t xml:space="preserve">12/08/2018 ยังไม่สะดวกคุย ให้ส่งข้อมูลให้ทางEmail
</t>
  </si>
  <si>
    <t>ณัฐภัสสร</t>
  </si>
  <si>
    <t>ธนาบวรพาณิชย์</t>
  </si>
  <si>
    <t>0803199507</t>
  </si>
  <si>
    <t>Happy_nee2530@hotmail.com</t>
  </si>
  <si>
    <t xml:space="preserve">ปิดเครื่อง 18.35 น.
</t>
  </si>
  <si>
    <t>Nacha</t>
  </si>
  <si>
    <t>Chotitawan</t>
  </si>
  <si>
    <t>0817050555</t>
  </si>
  <si>
    <t>pairchotitawan@gmail.com</t>
  </si>
  <si>
    <t xml:space="preserve">ลูกค้าหญิง หน้าตาสวย รูปร่างดี ลักษณะคล้ายเซอร์เวย์ สอบถามข้อมูลโครงการ ราคาเริ่มต้นขนาด 29 ตรม. ฝ่ายขายสอบถามว่าชอบตำแหน่งไหน ลูกค้าแจ้งว่าตำแหน่งไหนก็ได้ ไม่ยอมบอกข้อมูลส่วนตัวใดๆ และสอบถามข้อมูลคู่แข่งรอบๆโครงการทั้งหมด ฝ่ายขายจึงได้ออกใบเสนอราคาตำแหน่ง A1001 ให้ลูกค้า ลูกค้าแจ้งว่าขอไปปรึกษาแม่ก่อน และเคยเข้าไปดู XT มาแล้ว ฝ่ายขายจะติดต่อลูกค้าอีกครั้ง
</t>
  </si>
  <si>
    <t>12/8/2018</t>
  </si>
  <si>
    <t>Somyot</t>
  </si>
  <si>
    <t>Charaspreedalarp</t>
  </si>
  <si>
    <t>0897799269</t>
  </si>
  <si>
    <t>csomyot@hotnail.com</t>
  </si>
  <si>
    <t>เตชิต</t>
  </si>
  <si>
    <t>ไพศาลธนิก</t>
  </si>
  <si>
    <t>0941944535</t>
  </si>
  <si>
    <t>paisanthanik@gmail.com</t>
  </si>
  <si>
    <t>นัทธวัฒน์</t>
  </si>
  <si>
    <t>ธีะวาณิชย์</t>
  </si>
  <si>
    <t>0802179999</t>
  </si>
  <si>
    <t>guide777@hotmail.com</t>
  </si>
  <si>
    <t xml:space="preserve">Mail 12/8/2561
</t>
  </si>
  <si>
    <t>27/3/67 ไม่สนใจเเล้ว</t>
  </si>
  <si>
    <t>โทนะพันธ์</t>
  </si>
  <si>
    <t>0858110403</t>
  </si>
  <si>
    <t>apinya.ins@gmail.com</t>
  </si>
  <si>
    <t>17/03/67 (11.33 น.) ปิดเครื่อง</t>
  </si>
  <si>
    <t>natthasith</t>
  </si>
  <si>
    <t>Wijitwikrom</t>
  </si>
  <si>
    <t>0814891888</t>
  </si>
  <si>
    <t>natthasithw@gmail.com</t>
  </si>
  <si>
    <t xml:space="preserve">ลงทะเบียนเข้ามาเพื่ออยากดูข้อมูล ส่งรายละเอียดแล้ว
</t>
  </si>
  <si>
    <t>16/3/67 ปิดเครื่อง</t>
  </si>
  <si>
    <t>สุกัลยา</t>
  </si>
  <si>
    <t>จิรพงศธร</t>
  </si>
  <si>
    <t>0982726648</t>
  </si>
  <si>
    <t>Sukayazz@gmail.com</t>
  </si>
  <si>
    <t xml:space="preserve">ไม่สนใจแล้ว อยากได้แบบเดินไปรถไฟฟ้าได้
</t>
  </si>
  <si>
    <t>แนะนำตัว แล้วลูกค้าวางไปเลย</t>
  </si>
  <si>
    <t>ดุจลดา</t>
  </si>
  <si>
    <t>เดชโฮม</t>
  </si>
  <si>
    <t>0616537639</t>
  </si>
  <si>
    <t>dutladadethom@gmail.com</t>
  </si>
  <si>
    <t>Tamita</t>
  </si>
  <si>
    <t>Saelee</t>
  </si>
  <si>
    <t>0816669947</t>
  </si>
  <si>
    <t>isaowalak.s@gmail.com</t>
  </si>
  <si>
    <t>Patid</t>
  </si>
  <si>
    <t>Pitakavakath</t>
  </si>
  <si>
    <t>0865408692</t>
  </si>
  <si>
    <t>mrsk126@gmail.com</t>
  </si>
  <si>
    <t xml:space="preserve">12/08/2018 ลูกค้าผู้ชายน้ำเสียงวัยรุ่น สนใจ2ห้องนอน ดูไว้อยู่เอง เนื่องจากเดินทางสะดวกและชอบย่านนี้  แจ้งกำลังดูโครงการย่านเอกมัยและทองหล่อ และขอข้อมูลโครงการไปดู แจ้งจะเข้าชมโครงการ วันจันทร์ ที่ 13/08/2018 นี้ 
</t>
  </si>
  <si>
    <t>Utai</t>
  </si>
  <si>
    <t>Rangsiyabha</t>
  </si>
  <si>
    <t>0866665155</t>
  </si>
  <si>
    <t>Ong_269@hotmail.com</t>
  </si>
  <si>
    <t>27/3/67 ไม่สนใจเเล้ว รีบตัดสาย</t>
  </si>
  <si>
    <t xml:space="preserve">ไม่มีีคนชื่อยาดา </t>
  </si>
  <si>
    <t>Yada</t>
  </si>
  <si>
    <t>Hangsirirak</t>
  </si>
  <si>
    <t>0623978955</t>
  </si>
  <si>
    <t>Siripay2548@gmaill.com</t>
  </si>
  <si>
    <t>17/03/67 เบอร์ถูกระงับการใช้งาน</t>
  </si>
  <si>
    <t>Patcharee</t>
  </si>
  <si>
    <t>Cha</t>
  </si>
  <si>
    <t>0988258871</t>
  </si>
  <si>
    <t>simply.livelypat@gmail.com</t>
  </si>
  <si>
    <t>16/3/67 ลูกค้าไม่สนใจและตัดสาย</t>
  </si>
  <si>
    <t>esmond</t>
  </si>
  <si>
    <t>wong</t>
  </si>
  <si>
    <t>0815629783</t>
  </si>
  <si>
    <t>ezblading@hotmail.com</t>
  </si>
  <si>
    <t>ซื้อไปแล้วครับ ซื้อบ้านไปแล้ว หมดตังหมดแบงค์เลยครับ</t>
  </si>
  <si>
    <t>13/8/2018</t>
  </si>
  <si>
    <t>สัญชัย</t>
  </si>
  <si>
    <t>ราเวอล์</t>
  </si>
  <si>
    <t>0818741173</t>
  </si>
  <si>
    <t>Samphenginter@hotmail.com</t>
  </si>
  <si>
    <t xml:space="preserve">ไม่สะดวกคุย </t>
  </si>
  <si>
    <t>รุ่งทิวา</t>
  </si>
  <si>
    <t>ชัยยพ</t>
  </si>
  <si>
    <t>0816268662</t>
  </si>
  <si>
    <t>privatepum@hotmail.com</t>
  </si>
  <si>
    <t>วรวรรณ</t>
  </si>
  <si>
    <t>พันธ์ศรีโรจน์</t>
  </si>
  <si>
    <t>0863121646</t>
  </si>
  <si>
    <t>fonkosin@gmail.com</t>
  </si>
  <si>
    <t>เบอร์ติดต่อไม่ได้ 17.35</t>
  </si>
  <si>
    <t>กรณ์กวินท์</t>
  </si>
  <si>
    <t>โชติภัทร์ธีระกุล</t>
  </si>
  <si>
    <t>0906685665</t>
  </si>
  <si>
    <t>Firstlove.1126@gmail.com</t>
  </si>
  <si>
    <t>Varakit</t>
  </si>
  <si>
    <t>Vanichyanyong</t>
  </si>
  <si>
    <t>0822230888</t>
  </si>
  <si>
    <t>varakit@vanichyanyong.com</t>
  </si>
  <si>
    <t>17/03/67 ลูกค้าชาย ไม่สะดวกคุย ให้ติดต่อใหม่ วันถัดไป</t>
  </si>
  <si>
    <t>25/03/67 ลูกค้าชาย ไม่สนใจแล้ว ไม่สะดวกคุย ติดประชุม</t>
  </si>
  <si>
    <t>อุมาพร</t>
  </si>
  <si>
    <t>อิทร์มะณี</t>
  </si>
  <si>
    <t>0879883771</t>
  </si>
  <si>
    <t>Auaaa333@hotmail.com</t>
  </si>
  <si>
    <t>ไม่รัับสาย 15.09</t>
  </si>
  <si>
    <t>แดเนียล</t>
  </si>
  <si>
    <t>สง่าเนตร</t>
  </si>
  <si>
    <t>0811989890</t>
  </si>
  <si>
    <t>Something.aboutme@hotmail.com</t>
  </si>
  <si>
    <t>ยงยุทธ</t>
  </si>
  <si>
    <t>จงจิรวิศาล</t>
  </si>
  <si>
    <t>0813789323</t>
  </si>
  <si>
    <t>yyjong@gmail.com</t>
  </si>
  <si>
    <t xml:space="preserve">16/8/2561 Mail + Call ลูกค้าชาย สนใจดูเพื่ออยู่อาศัยเอง 1 ห้องนอน งบไม่เกิน 5ล้านบาท จะเข้ามาชมห้องตัวอย่าง เสาร์18/8/2561นี้
</t>
  </si>
  <si>
    <t>วิวัฒน์</t>
  </si>
  <si>
    <t>ธรรมพลานนท์</t>
  </si>
  <si>
    <t>0816574224</t>
  </si>
  <si>
    <t>emailwiwat@yahoo.com</t>
  </si>
  <si>
    <t xml:space="preserve">15/8/2018 ลูกค้าผู้ชาย อยู่ย่านพระโขนงสนใจซื้อไว้อยู่เองหรืออาจลงทุน สนใจทั้ง1และ2ห้องนอน แต่จะดูที่ขนาดและความคุ่มค่า ของห้องเป็นหลัก ลูกค้าขอข้อมูลไปดูทางไลน์ก่อน 
</t>
  </si>
  <si>
    <t>วิมลวดี</t>
  </si>
  <si>
    <t>มานะศานต์</t>
  </si>
  <si>
    <t>0814426310</t>
  </si>
  <si>
    <t>Wimonwadee@gmail.com</t>
  </si>
  <si>
    <t xml:space="preserve">Mail 16/8/2561ลูกค้ากำลังทำธุระ ไม่สะดวกคุยสาย ให้ติดต่อเป็นวันเสาร์-อาทิตย์
</t>
  </si>
  <si>
    <t>อมราวดี</t>
  </si>
  <si>
    <t>อนุกูลสวัสดิ์</t>
  </si>
  <si>
    <t>0898953330</t>
  </si>
  <si>
    <t>umm196@yahoo.com</t>
  </si>
  <si>
    <t>สิริกร</t>
  </si>
  <si>
    <t>เทียนคำ</t>
  </si>
  <si>
    <t>0917469477</t>
  </si>
  <si>
    <t>sirikrtheiynkha02@gmail.com</t>
  </si>
  <si>
    <t xml:space="preserve">18/08/2561(18.35) Mail+CALLลูกค้าแจ้งว่าสนใจแต่รอไม่ไหว อยากได้โครงการที่เสร็จแล้วพร้อมอยู่ </t>
  </si>
  <si>
    <t>17/03/67 (11.43 น.) ปิดเครื่อง</t>
  </si>
  <si>
    <t>Anuchit</t>
  </si>
  <si>
    <t>Lakloke</t>
  </si>
  <si>
    <t>0905255252</t>
  </si>
  <si>
    <t>noo5064@hotmail.com</t>
  </si>
  <si>
    <t xml:space="preserve">16/8/2561 Mail + Call ลูกค้าตัดสาย / เบื้อต้นส่ง mail เรียนเชิญชมห้องตัวอย่างแล้ว
</t>
  </si>
  <si>
    <t>เบอร์ติดต่อไมไ่ด้</t>
  </si>
  <si>
    <t>อบัส</t>
  </si>
  <si>
    <t>นุ้ยเด็น</t>
  </si>
  <si>
    <t>0863731267</t>
  </si>
  <si>
    <t>Pharm_rx13_2009@windowslive.com</t>
  </si>
  <si>
    <t xml:space="preserve">15/8/2018 ไม่รับสาย
</t>
  </si>
  <si>
    <t>Panrada</t>
  </si>
  <si>
    <t>Nunthapakkawong</t>
  </si>
  <si>
    <t>0805955554</t>
  </si>
  <si>
    <t>Panradaja@gmail.com</t>
  </si>
  <si>
    <t xml:space="preserve">Mail18/8/2561ปิดเครื่อง
</t>
  </si>
  <si>
    <t>ยินดีต้อนรับเข้าสู่บริการรับฝากข้อความ17.40</t>
  </si>
  <si>
    <t>Supaporn</t>
  </si>
  <si>
    <t>Phruetthithada</t>
  </si>
  <si>
    <t>0840899662</t>
  </si>
  <si>
    <t>m_suthee@hotmail.com</t>
  </si>
  <si>
    <t>ไม่ใช่เบอร์ลูกค้า</t>
  </si>
  <si>
    <t>14/8/2018</t>
  </si>
  <si>
    <t>Thitapha</t>
  </si>
  <si>
    <t>Maksutas</t>
  </si>
  <si>
    <t>0987951926</t>
  </si>
  <si>
    <t>Thitapha.m@yahoo.com</t>
  </si>
  <si>
    <t xml:space="preserve">16/8/2561 Mail + Call ลูกค้าผู้หญิงสนใจเพื่อการลงทุน มีคอนโดThe Coverทองหล่อแล้ว ขับรถผ่านโครงการPITIจึงสนใจ เชิญเข้าชมห้องตัวอย่างแต่ยังไม่สะดวกเพราะมีเดินทางไปต่างประเทศ จะกลับมาไทยเดือนกันยายน ขอข้อมูลเพิ่มทางเมลล์ก่อน แล้วกลับมาจะเข้ามาชมห้องตัวอย่าง 
</t>
  </si>
  <si>
    <t>ปริษศรา</t>
  </si>
  <si>
    <t>สุขวัฒนกูล</t>
  </si>
  <si>
    <t>0892454607</t>
  </si>
  <si>
    <t>Parisara@cyber-lock.com</t>
  </si>
  <si>
    <t xml:space="preserve">15/8/2018 เบอร์ยังไม่เปิดใช่บริการ
</t>
  </si>
  <si>
    <t>17/3/67 เบอร์ถูกระงับการใช้งาน</t>
  </si>
  <si>
    <t>Nuchara</t>
  </si>
  <si>
    <t>Rodet</t>
  </si>
  <si>
    <t>0867110030</t>
  </si>
  <si>
    <t>thinuch@gmail.com</t>
  </si>
  <si>
    <t>เสาวณีย์</t>
  </si>
  <si>
    <t>ศักดิ์จิระพงศ</t>
  </si>
  <si>
    <t>0818089372</t>
  </si>
  <si>
    <t>Saowanee0@hotmail.com</t>
  </si>
  <si>
    <t xml:space="preserve">(Sale : Kwao)
</t>
  </si>
  <si>
    <t>กิ่งแก้ว</t>
  </si>
  <si>
    <t>วงศ์ฉายา</t>
  </si>
  <si>
    <t>0894854362</t>
  </si>
  <si>
    <t>teakplaza@gmail.com</t>
  </si>
  <si>
    <t xml:space="preserve">18/08/2561(16.00) Mail+CALLสนใจ1 ห้องนอน ดูให้เพื่อนต่างชาติ ถ้าว่างจะข้ามาเยี่ยมชม 
</t>
  </si>
  <si>
    <t>Arthit</t>
  </si>
  <si>
    <t>Sutthithum</t>
  </si>
  <si>
    <t>0861124433</t>
  </si>
  <si>
    <t>arthit.sutthithum5@gmail.com</t>
  </si>
  <si>
    <t xml:space="preserve">Mail 16/8/2561+Call โทรศัพท์ติดต่อไม่ได้เลย 3 สาย บริการฝากหมายเลขโทรกลับ (Sale : Beer)
</t>
  </si>
  <si>
    <t>อมรศิริ</t>
  </si>
  <si>
    <t>วิลาสเดชานนท์</t>
  </si>
  <si>
    <t>0642491391</t>
  </si>
  <si>
    <t>amonsiri@gmail.com</t>
  </si>
  <si>
    <t xml:space="preserve">16/8/2561 Mail + Call ลูกค้าปิดเครื่อง ฝากข้อความ / เบื้องต้นส่งMail เรียนเชิญชมห้องตัวอย่างแล้ว (Sale:Nidnoi)
</t>
  </si>
  <si>
    <t>แจ้งว่าไม่สะดวกคุย เดี๋ยวจะขอติดต่อกลับมาเอง</t>
  </si>
  <si>
    <t>15/8/2018</t>
  </si>
  <si>
    <t>สุพิชฌาย์</t>
  </si>
  <si>
    <t>ตันอภิรมย์</t>
  </si>
  <si>
    <t>0818950706</t>
  </si>
  <si>
    <t>earth48@windowslive.com</t>
  </si>
  <si>
    <t>16.53 ไม่รับสาย</t>
  </si>
  <si>
    <t>เณริศศา</t>
  </si>
  <si>
    <t>ยกสุวรรณ</t>
  </si>
  <si>
    <t>0616833995</t>
  </si>
  <si>
    <t>neri.think@gmail.com</t>
  </si>
  <si>
    <t xml:space="preserve">15/8/2018 ลูกค้าผู้หญิงสนใจ1ห้องนอน สอบถามราคาเริ่มต้น และชั้นเริ่มต้น ลูกค้ายังไม่สะดวกคุย จะติดต่อฝ่ายขายอีกครั้งค่ะ (Sale:Prae)
</t>
  </si>
  <si>
    <t>17/03/67 (11.47 น.) ไม่รับสาย ครั้งที่ 1</t>
  </si>
  <si>
    <t>ธรรมชาติ</t>
  </si>
  <si>
    <t>การุณย์นิรันดร์</t>
  </si>
  <si>
    <t>0843434211</t>
  </si>
  <si>
    <t>Thaammachart_k@msn.com</t>
  </si>
  <si>
    <t>Mail18/8/2561 ไม่รับสาย
(Sale:Dear)</t>
  </si>
  <si>
    <t>ไม่สนใจแล้ว ซื้อแล้ว</t>
  </si>
  <si>
    <t>สุทธิรา</t>
  </si>
  <si>
    <t>รัตนโฉมศรี</t>
  </si>
  <si>
    <t>0959595166</t>
  </si>
  <si>
    <t>gengpattaya@gmail.com</t>
  </si>
  <si>
    <t>(Sale:Kwao)</t>
  </si>
  <si>
    <t>สลิตา</t>
  </si>
  <si>
    <t>ศรีจันทรา</t>
  </si>
  <si>
    <t>0897794284</t>
  </si>
  <si>
    <t>love2takuya@hotmail.com</t>
  </si>
  <si>
    <t>(sale:Ing)</t>
  </si>
  <si>
    <t>Wasakorn</t>
  </si>
  <si>
    <t>Sansampunkul</t>
  </si>
  <si>
    <t>0929596519</t>
  </si>
  <si>
    <t>mr.februajuly@gmail.com</t>
  </si>
  <si>
    <t xml:space="preserve">18/08/2561(15.08) Mail+CALLแฟนสาวชื่อคุณศิริลักษณ์ รับเรื่องไว้ แล้วจะให้คุณ Wasakorn โทรกลับ 
</t>
  </si>
  <si>
    <t>16/8/2018</t>
  </si>
  <si>
    <t>natthaporn</t>
  </si>
  <si>
    <t>Phromprasert</t>
  </si>
  <si>
    <t>0827798614</t>
  </si>
  <si>
    <t>natthaporn.ph@gmail.com</t>
  </si>
  <si>
    <t xml:space="preserve">18/08/2561(12.28) Mail+CALLลูกค้าแจ้งว่าไม่เคยลงทะเบียนมา ไม่สนใจ
</t>
  </si>
  <si>
    <t>ธนาธร</t>
  </si>
  <si>
    <t>โล่ห์สุนทร</t>
  </si>
  <si>
    <t>0910809339</t>
  </si>
  <si>
    <t>lohsoonthorn.t@gmail.com</t>
  </si>
  <si>
    <t xml:space="preserve">17/08/2561 Mail + Call ลูกค้าไม่รับสาย 2 ครั้ง
17/08/2561 ลูกค้าโทรกลับมา ลูกค้าชาย สนใจดูเพื่ออยู่อาศัยเอง สนใจ 2ห้องนอน เชิญชมห้องตัวอย่างวันเสาร์ที่18 ลูกค้าแจ้งไม่สะดวกเข้ามาเนื่องจากไปดูงานต่างจังหวัด จะเข้ามาหลังวันเสาร์ สะดวกวันพฤหัส / ขอข้อมูลทาง E-mail ก่อน
(Sale:Nidnoi)
</t>
  </si>
  <si>
    <t>Punnapath</t>
  </si>
  <si>
    <t>Buranasirin</t>
  </si>
  <si>
    <t>0993594539</t>
  </si>
  <si>
    <t>dr_punnapath@hotmail.com</t>
  </si>
  <si>
    <t>Mail18/8/2561 คุณพรรณนภัทร ลูกค้าหญิง ไม่สะดวกคุยสาย ทำงานอยู่ ให้ติดต่อหาพรุ่งนี้ตอน10โมงเช้า 
(Sale:Dear)</t>
  </si>
  <si>
    <t>17/03/67 เบอร์ถูกระงับการใช้งาน</t>
  </si>
  <si>
    <t>ปิดเครื่อง // 7/7/2024 ไม่สามรถติดต่อเลขหมายปลายทางได้ในขณะนี้</t>
  </si>
  <si>
    <t>Tewin</t>
  </si>
  <si>
    <t>bunragsnog</t>
  </si>
  <si>
    <t>0952622054</t>
  </si>
  <si>
    <t>noom64utdesign@gmail.com</t>
  </si>
  <si>
    <t xml:space="preserve">(Sale:Kwao)
</t>
  </si>
  <si>
    <t>16/3/67 ปิดเครื่อง 17.49น.</t>
  </si>
  <si>
    <t>ชนก</t>
  </si>
  <si>
    <t>เอียมสะอาด</t>
  </si>
  <si>
    <t>0993390530</t>
  </si>
  <si>
    <t>Dearmono29@gmail.com</t>
  </si>
  <si>
    <t>(sale:Yo)</t>
  </si>
  <si>
    <t>Sarika</t>
  </si>
  <si>
    <t>Pathela</t>
  </si>
  <si>
    <t>0858117801</t>
  </si>
  <si>
    <t>Samie.bkk@gmail.com</t>
  </si>
  <si>
    <t xml:space="preserve">Mail18/8/2561ไม่รับสาย
</t>
  </si>
  <si>
    <t>koen</t>
  </si>
  <si>
    <t>vangeene</t>
  </si>
  <si>
    <t>0628200944</t>
  </si>
  <si>
    <t>koenvangeene@gmail.com</t>
  </si>
  <si>
    <t>ขอโทษค่ะ ไม่สามารถติดต่อเลขหมายปลายทางได้</t>
  </si>
  <si>
    <t>ชลธิดา</t>
  </si>
  <si>
    <t>ธนะพิรุฬห์</t>
  </si>
  <si>
    <t>0839903676</t>
  </si>
  <si>
    <t>chontida.tanapiroon@cpc.ac.th</t>
  </si>
  <si>
    <t xml:space="preserve">(Sale:Yo)
</t>
  </si>
  <si>
    <t>เพชรรัตน์</t>
  </si>
  <si>
    <t>พีระวัฒนชาติ</t>
  </si>
  <si>
    <t>0899235165</t>
  </si>
  <si>
    <t>uiipetcharat@gmail.com</t>
  </si>
  <si>
    <t xml:space="preserve">(Sale:Beer)Mail 17/8/2561+Call ลูกค้าผู้หญิงเสียงมีอายุแล้ว บอกมองหาคอนโดแนวเส้นสุขุมวิท สอบถามโลเคชั่น ชอบที่เป็นโครงการใหญ่แต่อยู่ในซอยสุขุมวิท63 เลยต้องขอดูก่อน เรียนเชิญมาวันที่18แล้วแต่ลูกค้าขอชวนลูกมาด้วยก่อน(ลูกทำงานแล้ว) ติดเรื่องในซอยนี้รถติดแล้วไม่สามารถเดินไปรฟฟได้ แจ้งว่าเราให้ที่จอดรถ70%+รถติดเป็นบางช่วงเวลา พร้อมบอกว่าให้ลองมาดูห้องตย.ก่อน ลูกค้าจะนัดลูกพามาดูอีกที เพราะดูให้ลูก อาจจะดูเป็น2ห้องนอนเลย
</t>
  </si>
  <si>
    <t>รุงทิพย์</t>
  </si>
  <si>
    <t>ศิริวัฒนโยธิน</t>
  </si>
  <si>
    <t>0831232699</t>
  </si>
  <si>
    <t>Kun.rung1969@gmail.com</t>
  </si>
  <si>
    <t>17/08/2561  Mail + Call ลูกค้าผู้หญิงเสียงมีอายุ ดูให้ลูกเพื่ออยู่อาศัยเอง เดิมบ้านอยู่ชานเมือง อยากได้แบบในเมืองเพราะลูกทำงานในเมือง สนใจ 1ห้องนอน ราคาถูกสุด สอบถามหาส่วนลด ราคาถูกๆ / เชิญชมห้องตัวอย่างวันเสาร์ที่18/8/2561 ลูกค้ารอมาพร้อมลูกยังไม่ระบุว่าช่วงไหน
(Sale:Nidnoi)</t>
  </si>
  <si>
    <t>17/03/67 ลูกค้าหญิง ไม่สะดวกคุย ขับรถอยู่ ไม่สนใจแล้ว</t>
  </si>
  <si>
    <t>Saranjit</t>
  </si>
  <si>
    <t>Leelakijphaisarn</t>
  </si>
  <si>
    <t>0997824646</t>
  </si>
  <si>
    <t>Saranjit_gift@hotmail.com</t>
  </si>
  <si>
    <t xml:space="preserve">(Sale:Beer)Mail 17/8/2561+Call ลูกค้าผู้หญิง วัยทำงาน สนใจ35ตร.ม. วันที่18ไม่สะดวกมาร่วมงานเนื่องจากว่าต้องขอเช็คตารางก่อน มีแจ้งขนาดพร้อมราคาคร่าวๆให้ทราบแล้ว ลูกค้าขอดูข้อมูลทางเมล์ก่อน ถ้ามีคำถามจะโทรมา+เข้ามาดูห้องตัวอย่าง
</t>
  </si>
  <si>
    <t xml:space="preserve">16/3/67 ไม่สะดวกรับฟังโครงการ </t>
  </si>
  <si>
    <t>Parkpoom</t>
  </si>
  <si>
    <t>Tattinapanit</t>
  </si>
  <si>
    <t>0819549955</t>
  </si>
  <si>
    <t>t_parkpoom@hotmail.com</t>
  </si>
  <si>
    <t xml:space="preserve">(Sale:Nidnoi) 17/08/2561  Mail + Call ลูกค้าผู้ชาย ดูเพื่ออยู่อาศัยเองเพราะปกติจะอยู่ต่างจังหวัด ยังไม่เคยมาดูทำเลจริง สนใจห้อง1ห้องนอน ราคา4-5ล้านไม่เกิน / เชิญชมห้องตัวอย่างวันที่ 18/8/2561 ยังไม่สะดวกมาเพราะอยู่ต่างจังหวัด หากมีธุระเข้ากรุงเทพจะแวะมาชมโครงการ
</t>
  </si>
  <si>
    <t>Toto</t>
  </si>
  <si>
    <t>Pupu</t>
  </si>
  <si>
    <t>0637270157</t>
  </si>
  <si>
    <t>ton12340511@gmail.com</t>
  </si>
  <si>
    <t xml:space="preserve">178 ไม่รับสาย
</t>
  </si>
  <si>
    <t>kannika</t>
  </si>
  <si>
    <t>0828791229</t>
  </si>
  <si>
    <t>poppyhtd44@gmail.com</t>
  </si>
  <si>
    <t xml:space="preserve">*Ignore* Mail 18/8/2561+Call ลงทะเบียนทดสอบระบบจากมิ้นอิมเมจ (Sale:Beer)
</t>
  </si>
  <si>
    <t>17/8/2018</t>
  </si>
  <si>
    <t>อัศวิน</t>
  </si>
  <si>
    <t>คำภูแสน</t>
  </si>
  <si>
    <t>0846032471</t>
  </si>
  <si>
    <t>winning.noom@gmail.com</t>
  </si>
  <si>
    <t>17/08/2018 ลูกค้าผู้ชาย อยู่จังหวัดขอนแก่น มา กทม บ่อย ซื้อไว้อยู่เองและจอดรถเก็บของ สนใจ1ห้องนอน ข้อดูข้อมูลทางEmailก่อน วันจันทร์ ที่20 ลูกค้าแจ้งว่าจะเข้ามาชมโครงการค่ะ (Sale:Prae)</t>
  </si>
  <si>
    <t>Kraiwich</t>
  </si>
  <si>
    <t>Urakentarangkul</t>
  </si>
  <si>
    <t>0850432223</t>
  </si>
  <si>
    <t>Kraiwich.dong@gmail.com</t>
  </si>
  <si>
    <t xml:space="preserve">17/8 ลูกค้าสนใจห้อง 2 Bed เท่านั้นสอบถามโปรโมชั่น ราคาส่วนลด จะเข้ามาวันเสาร์-อาทิตย์นี้ แต่ไม่แจ้งวันที่แน่นอน (Sale : Fah)
</t>
  </si>
  <si>
    <t>ไม่ใช่เบอร์คุณขวัญนคร</t>
  </si>
  <si>
    <t>ขวัญนคร</t>
  </si>
  <si>
    <t>กูรุง</t>
  </si>
  <si>
    <t>0898144424</t>
  </si>
  <si>
    <t>kwanakorn@live.com</t>
  </si>
  <si>
    <t xml:space="preserve">Mail18/8/2561ลูกค้ากลับประเทศจีนแล้ว น้องสาวเป็นคนรับโทรศัพท์ แจ้งว่าให้ส่งข้อมูลทางอีเมลล์ แล้วน้องสาวจะส่งวอทแอพแจ้งคุณขวัญนครให้
</t>
  </si>
  <si>
    <t>17/03/67 (11.57 น.) ไม่รับสาย ครั้งที่ 1</t>
  </si>
  <si>
    <t>นริศรา</t>
  </si>
  <si>
    <t>สุภัทรดิลกกุล</t>
  </si>
  <si>
    <t>0979234994</t>
  </si>
  <si>
    <t>Naris_sup@hotmail.com</t>
  </si>
  <si>
    <t>16/3/67 ไม่สะดวกรับฟังโครงการ</t>
  </si>
  <si>
    <t>Pamela</t>
  </si>
  <si>
    <t>Tan</t>
  </si>
  <si>
    <t>0898904769</t>
  </si>
  <si>
    <t>Pamela.tan@dksh.com</t>
  </si>
  <si>
    <t xml:space="preserve">18/08/2561(18.08) Mail+CALLไม่รับโทรศัพท์
24/08/2561(19.08)ไม่สนใจแล้ว ลูกค้าฝรั่งหญิงแจ้งว่าอยากได้โครงการที่อยู่ใกล้ BTS ในระยะที่เดินถึงมากกว่า 
</t>
  </si>
  <si>
    <t>นันท์ไกรรัตน์</t>
  </si>
  <si>
    <t>0819085775</t>
  </si>
  <si>
    <t>pornthip.lur@gmail.com</t>
  </si>
  <si>
    <t xml:space="preserve">18/08/2561  Mail + Call ลูกค้ายังไม่รับสาย 2ครั้ง /เบื้องต้นส่งEmail ให้ลูกค้าศึกษาข้อมูลแล้ว (Sale:Nidnoi)
</t>
  </si>
  <si>
    <t>Montri</t>
  </si>
  <si>
    <t>Chatvichit</t>
  </si>
  <si>
    <t>0818149651</t>
  </si>
  <si>
    <t>netneoone@gmail.com</t>
  </si>
  <si>
    <t xml:space="preserve">(Sale:Nidnoi) 18/08/2561  Mail + Call ลูกค้าชาย ยังไม่ค่อยสะดวกคุย ให้อธิบายได้สั้นๆ เพราะรีบร้อนทำธุระ / ไม่สะดวกมาร่วมงานวันที่ 18/8/2561นี้ แต่จะเข้ามาชมห้องตัวอย่างวันธรรมดา ขอศึกษาเรื่องทำเลก่อนนะ เพราะค่อยข้างห่างจากรถไฟฟ้ามาก แล้วจะนัดอีกครั้ง
</t>
  </si>
  <si>
    <t>ไม่สนใจแล้ว ไปซื้อคอนโดแถวศาลายาแล้ว เพราะลูกไปเข้ามหาลัยแถวนั้น</t>
  </si>
  <si>
    <t>ธีรยุทธ</t>
  </si>
  <si>
    <t>นาวีการ</t>
  </si>
  <si>
    <t>0836449159</t>
  </si>
  <si>
    <t>pid8001@gmail.com</t>
  </si>
  <si>
    <t xml:space="preserve">(Sale:Prae)
</t>
  </si>
  <si>
    <t>Apichaya</t>
  </si>
  <si>
    <t>Thingkongtoon</t>
  </si>
  <si>
    <t>0904149896</t>
  </si>
  <si>
    <t>Sonsyn@hotmail.com</t>
  </si>
  <si>
    <t xml:space="preserve">(Sale:Fah)
</t>
  </si>
  <si>
    <t>18/8/2018</t>
  </si>
  <si>
    <t>Tanakorn</t>
  </si>
  <si>
    <t>Jantarungsri</t>
  </si>
  <si>
    <t>0939644655</t>
  </si>
  <si>
    <t>tanakorn.jts@gmail.com</t>
  </si>
  <si>
    <t>(Sale:Prae)</t>
  </si>
  <si>
    <t>17/03/67 ลูกค้าชาย ไม่สนใจแล้ว ไม่ได้หาซื้อคอนโดแล้ว</t>
  </si>
  <si>
    <t>ไม่รับสาย 16.06</t>
  </si>
  <si>
    <t>Lalana</t>
  </si>
  <si>
    <t>Srikram</t>
  </si>
  <si>
    <t>0946628879</t>
  </si>
  <si>
    <t>Lalana.srikram@gmail.com</t>
  </si>
  <si>
    <t xml:space="preserve">Mail18/8/2561ไม่รับสาย (Sale:Dear)
</t>
  </si>
  <si>
    <t>นันท์ณภัทร</t>
  </si>
  <si>
    <t>ยวนเศษ</t>
  </si>
  <si>
    <t>0984203727</t>
  </si>
  <si>
    <t>Man.ys2546@gmail.com</t>
  </si>
  <si>
    <t>Damsuk</t>
  </si>
  <si>
    <t>0963267421</t>
  </si>
  <si>
    <t>Eingon2533@gmail.com</t>
  </si>
  <si>
    <t>Pannawith</t>
  </si>
  <si>
    <t>Patlumphu</t>
  </si>
  <si>
    <t>0828474491</t>
  </si>
  <si>
    <t>Pannawithpatlumphu@example.com</t>
  </si>
  <si>
    <t xml:space="preserve">(Sale: Beer) Mail 18/8/2561+Call ลค.ยังไม่รับสาย 13.14
</t>
  </si>
  <si>
    <t>เอก</t>
  </si>
  <si>
    <t>ธานา</t>
  </si>
  <si>
    <t>0816323007</t>
  </si>
  <si>
    <t>bangpu2511@gmail.com</t>
  </si>
  <si>
    <t xml:space="preserve">(Sale:Nidnoi) 18/08/2561  Mail + Call ลูกค้ายังไม่รับสาย 2ครั้ง /เบื้องต้นส่งEmail ให้ลูกค้าศึกษาข้อมูลแล้ว
</t>
  </si>
  <si>
    <t>Narinthit</t>
  </si>
  <si>
    <t>Teerachitkul</t>
  </si>
  <si>
    <t>0818272200</t>
  </si>
  <si>
    <t>Pukanick@hotmail.com</t>
  </si>
  <si>
    <t>Ratana</t>
  </si>
  <si>
    <t>Amphaiyeunyong</t>
  </si>
  <si>
    <t>0890481855</t>
  </si>
  <si>
    <t>Ratana.amp@gmail.com</t>
  </si>
  <si>
    <t>17/03/67 ลูกค้าหญิงไม่สะดวกฟังข้อมูล และยังไม่สนใจโครงการ</t>
  </si>
  <si>
    <t>วิสุทธิ์</t>
  </si>
  <si>
    <t>สุขสมเเดน</t>
  </si>
  <si>
    <t>ks-frozenfoods@hotmail.com</t>
  </si>
  <si>
    <t xml:space="preserve">16/3/67 ลูกค้าแจ้งว่าให้โทรพรุ่งนี้เวลา 15.00 น </t>
  </si>
  <si>
    <t>สันติ</t>
  </si>
  <si>
    <t>ยอดปทุม</t>
  </si>
  <si>
    <t>0859166512</t>
  </si>
  <si>
    <t>ssantii.y@gmail.com</t>
  </si>
  <si>
    <t>(Sale:Ing)</t>
  </si>
  <si>
    <t>พัชนิชา</t>
  </si>
  <si>
    <t>พิณอำพรไพศาล</t>
  </si>
  <si>
    <t>0814391573</t>
  </si>
  <si>
    <t>Aim_baism@hotmail.com</t>
  </si>
  <si>
    <t xml:space="preserve">18/08/2561(18.08) Mail+CALLลูกค้าแจ้งว่าสนใจแต่อาจจะเข้ามาดูวันธรรมดาช่วงกลางวัน  (Search ดูข้อมูลในเน็ท ลูกค้าทำงานที่ The Wisdom Houses เป็นบริษัทที่รับออกแบบตกแต่งบ้าน )
</t>
  </si>
  <si>
    <t>กิรณา</t>
  </si>
  <si>
    <t>0841359556</t>
  </si>
  <si>
    <t>grirana.c@gmail.com</t>
  </si>
  <si>
    <t>(Sale:Beer)</t>
  </si>
  <si>
    <t xml:space="preserve">ดูไว้ลงทุน ราคาต่อตาราเมตร 160.000 ค่อนข้างสูง มีถาาเรื่องขนาดห้อง และ ลค คูณห้อง60ตร.ม. ยังไม่ได้วางงบเพราะต้องก่ารดูข้อมูลโครงการ </t>
  </si>
  <si>
    <t>Piyamon</t>
  </si>
  <si>
    <t>Srithornratkul</t>
  </si>
  <si>
    <t>0865509099</t>
  </si>
  <si>
    <t>piyamon_sri@yahoo.com</t>
  </si>
  <si>
    <t>11/7/2024 ไม่รับสาย</t>
  </si>
  <si>
    <t>Anochs</t>
  </si>
  <si>
    <t>Sasi</t>
  </si>
  <si>
    <t>0656289615</t>
  </si>
  <si>
    <t>sanoocha@yahoo.com</t>
  </si>
  <si>
    <t>(Sale:Fah)</t>
  </si>
  <si>
    <t>Ji</t>
  </si>
  <si>
    <t>0813791040</t>
  </si>
  <si>
    <t>M_inet@hotmail.com</t>
  </si>
  <si>
    <t xml:space="preserve">17/03/67 ลูกค้าไม่สะดวกคุย ให้ติดต่อกลับช่วงเย็น///// 25/03/67 ลูกค้าสนใจคอนโด ทำเลอารีย์ มากกว่า ให้ส่งข้อมูลทาง Line: Ji9333 ให้ดูก่อน </t>
  </si>
  <si>
    <t>28/03/67 ลูกค้าขอดูข้อมูลก่อน ยังไม่สะดวกนัดหมายเข้าชมโครงการ</t>
  </si>
  <si>
    <t>Ketsara</t>
  </si>
  <si>
    <t>Yotsutthi</t>
  </si>
  <si>
    <t>0890044422</t>
  </si>
  <si>
    <t>Ketsara@lpl.co.th</t>
  </si>
  <si>
    <t xml:space="preserve">Mail 21/8/2561 ลูกค้ากำลังขับรถ ไม่สะดวกคุยสาย
</t>
  </si>
  <si>
    <t>16/3/67 ลูกค้าย้ายไปอยู่ต่างประเทศ</t>
  </si>
  <si>
    <t>19/8/2018</t>
  </si>
  <si>
    <t>ยุวเทพากร</t>
  </si>
  <si>
    <t>0818033949</t>
  </si>
  <si>
    <t>misssuperta@hotmail.com</t>
  </si>
  <si>
    <t>อภิชัย</t>
  </si>
  <si>
    <t>พานทอง</t>
  </si>
  <si>
    <t>0633848486</t>
  </si>
  <si>
    <t>pond_over@hotmail.com</t>
  </si>
  <si>
    <t>TANASORN</t>
  </si>
  <si>
    <t>BOONLUE</t>
  </si>
  <si>
    <t>0614104882</t>
  </si>
  <si>
    <t>Stopmedia1991@gmail.com</t>
  </si>
  <si>
    <t xml:space="preserve">21/08/2561(18.08) Mail+CALLไม่รับโทรศัพท์
</t>
  </si>
  <si>
    <t>Sean</t>
  </si>
  <si>
    <t>Noga</t>
  </si>
  <si>
    <t>0881234544</t>
  </si>
  <si>
    <t>spiritearth@gmail.com</t>
  </si>
  <si>
    <t>ให้ส่งรายละเอียดทางไลน์ แอดเบอร์ได้เลย</t>
  </si>
  <si>
    <t>Chaiwat</t>
  </si>
  <si>
    <t>Leepanitchayabud</t>
  </si>
  <si>
    <t>0979654659</t>
  </si>
  <si>
    <t>cwt147@gmail.com</t>
  </si>
  <si>
    <t>jeerawat</t>
  </si>
  <si>
    <t>namwicha</t>
  </si>
  <si>
    <t>0813042636</t>
  </si>
  <si>
    <t>namvija@gmail.com</t>
  </si>
  <si>
    <t>17/03/67 ลูกค้าไม่สะดวกคุย ให้ติดต่อกลับช่วงเย็น</t>
  </si>
  <si>
    <t>25/03/67 (18.03 น.) ไม่รับสาย ครั้งที่ 1</t>
  </si>
  <si>
    <t xml:space="preserve">ไม่มีคนชื่อนี้ </t>
  </si>
  <si>
    <t>สุภนิชนัตถ์</t>
  </si>
  <si>
    <t>แคล้วปลอด</t>
  </si>
  <si>
    <t>0619566942</t>
  </si>
  <si>
    <t>Noojang1428@gmail.com</t>
  </si>
  <si>
    <t>(Sale:Dear)</t>
  </si>
  <si>
    <t>16/3/67 ไม่ใช่คุณสภนิชนัตถ์</t>
  </si>
  <si>
    <t>Pol</t>
  </si>
  <si>
    <t>Pone</t>
  </si>
  <si>
    <t>0944020033</t>
  </si>
  <si>
    <t>nangkhamswe0@gmail.com</t>
  </si>
  <si>
    <t>ไมสนใจแล้ว</t>
  </si>
  <si>
    <t xml:space="preserve">Boonita	</t>
  </si>
  <si>
    <t>Tantiprasut</t>
  </si>
  <si>
    <t>0655255955</t>
  </si>
  <si>
    <t>minitantiprasut@gmail.com</t>
  </si>
  <si>
    <t>20/08/2561  MAIL+CALL ลูกค้าแจ้งว่าสนใจขอดูข้อมูลทางเมลล์ก่อน ถ้าสนใจจะติดต่อกลับ</t>
  </si>
  <si>
    <t>Alex</t>
  </si>
  <si>
    <t>Mcconnell</t>
  </si>
  <si>
    <t>0815566895</t>
  </si>
  <si>
    <t>alexander_tradingco@yahoo.com</t>
  </si>
  <si>
    <t>ไมไ่ด้สนใจแล้ว</t>
  </si>
  <si>
    <t>อนุรักษ์</t>
  </si>
  <si>
    <t>คุณยศยิ่ง</t>
  </si>
  <si>
    <t>0869123999</t>
  </si>
  <si>
    <t>ark1323@gmail.com</t>
  </si>
  <si>
    <t>Namphet</t>
  </si>
  <si>
    <t>Thuamkokmor</t>
  </si>
  <si>
    <t>0923711414</t>
  </si>
  <si>
    <t>numpet_tho@icc.co.th</t>
  </si>
  <si>
    <t>สุมาลี</t>
  </si>
  <si>
    <t xml:space="preserve">แก้วไผ่ซอ	</t>
  </si>
  <si>
    <t>0619037602</t>
  </si>
  <si>
    <t>sumail7602@gmali.com</t>
  </si>
  <si>
    <t>20/08/2561  MAIL+CALL ลูกค้าแจ้งว่าไม่เคยลงทะเบียนมา ไม่สนใจซื้อคอนโด</t>
  </si>
  <si>
    <t>17/03/67 ลูกค้าหญิง ไม่ได้สนใจคอนโด</t>
  </si>
  <si>
    <t xml:space="preserve">ดลดา	</t>
  </si>
  <si>
    <t>พรมสกุล</t>
  </si>
  <si>
    <t>0984764955</t>
  </si>
  <si>
    <t>zookufa777@gmail.com</t>
  </si>
  <si>
    <t>20/08/2561  MAIL+CALL ปิดเครื่อง</t>
  </si>
  <si>
    <t>16/3/67 ไม่รับสายครั้งที่ 1 18.05น.</t>
  </si>
  <si>
    <t>นฤปนาถ</t>
  </si>
  <si>
    <t>ทองทับ</t>
  </si>
  <si>
    <t>0909597939</t>
  </si>
  <si>
    <t>Thongthap7421@gmail.com</t>
  </si>
  <si>
    <t>ลุกค้าชาย ซื้ออยู่เอง บ้านอยู่แถวปิ่นเกล้า แต่ทำงานละแวกนี้ จึงอยากหาที่พักใกล้ที่ทำงาน ลูกค้าสอบถามเรื่องส่วนกลางมีอะไรให้บ้าง และน่าจะเข้ามาได้วันเสาร์อาทิตย์</t>
  </si>
  <si>
    <t>ไม่รับสาย 4/7/2024 / ไม่สะดวกพูดสายอยู่ในงานพิธี</t>
  </si>
  <si>
    <t>ฐิติรัตน์</t>
  </si>
  <si>
    <t>จิรคุณานนท์</t>
  </si>
  <si>
    <t>0897489001</t>
  </si>
  <si>
    <t>jeabjeab2119@gmail.com</t>
  </si>
  <si>
    <t>เยาวลักษณ์</t>
  </si>
  <si>
    <t>0818808450</t>
  </si>
  <si>
    <t>สนใจดูไว้อยู่เอง ขอดูข้อมูลก่อน</t>
  </si>
  <si>
    <t>สุนิสา</t>
  </si>
  <si>
    <t>ชาติสมบูรณ์</t>
  </si>
  <si>
    <t>0655847749</t>
  </si>
  <si>
    <t>sunisa1103@gmail.com</t>
  </si>
  <si>
    <t xml:space="preserve">20/8 ไม่รับสาย
</t>
  </si>
  <si>
    <t>Watchara</t>
  </si>
  <si>
    <t>Karaphan</t>
  </si>
  <si>
    <t>0857320338</t>
  </si>
  <si>
    <t>Watcharakaraphan@gmail.com</t>
  </si>
  <si>
    <t>'เกิดข้อผิดพลาด ไม่ได้ตั้งใจลงทะเบียน ไม่ได้สนใจซื้อ</t>
  </si>
  <si>
    <t>Vanvisa</t>
  </si>
  <si>
    <t>Sridorkboub</t>
  </si>
  <si>
    <t>0619465514</t>
  </si>
  <si>
    <t>vanvisa@me.com</t>
  </si>
  <si>
    <t>Ploen</t>
  </si>
  <si>
    <t>0859955244</t>
  </si>
  <si>
    <t>plernchan@hotmail.com</t>
  </si>
  <si>
    <t>17/3/67 ไม่สนใจ เพราะซื้อบ้านแล้ว</t>
  </si>
  <si>
    <t>อามัส</t>
  </si>
  <si>
    <t>วู๊ฮูกบ</t>
  </si>
  <si>
    <t>0945473661</t>
  </si>
  <si>
    <t>bluesky_1373@hotmail.com</t>
  </si>
  <si>
    <t>ลูกค้าหญิง ต้องการห้องขนาด 100 ตรม. เพราะปัจจุบันอยู่ 77 ตรม. จึงต้องการใหญ่กว่าเดิม</t>
  </si>
  <si>
    <t>มนัสนันท์</t>
  </si>
  <si>
    <t>ศรีทอง</t>
  </si>
  <si>
    <t>0908928977</t>
  </si>
  <si>
    <t>muktapa252509@gmail.com</t>
  </si>
  <si>
    <t>ลูกค้าแจ้งว่าลงทะเบียนเพราะเห็นโครงการสวยดี ไม่ได้สนใจจะซื้อ ตอนนี้มีคอนโดฯที่พัทยาหลายห้องแล้ว เรียนเชิญเข้าเยี่ยมชมแล้วแต่ไม่สะดวก</t>
  </si>
  <si>
    <t>สุทิวัส</t>
  </si>
  <si>
    <t>บุญอิ่ม</t>
  </si>
  <si>
    <t>0994477446</t>
  </si>
  <si>
    <t>benz0973183480@gmail.com</t>
  </si>
  <si>
    <t>ลูกค้าชาย วัยรุ่นแจ้งว่าไม่ได้ลงทะเบียนเข้ามา ไม่ทราบว่าได้ข้อมูลมาได้อย่างไร ไม่สนใจซื้อคอนโดฯ ไม่ให้ติดต่อไปอีก</t>
  </si>
  <si>
    <t>Nawapat</t>
  </si>
  <si>
    <t>Sukanchana</t>
  </si>
  <si>
    <t>0914616661</t>
  </si>
  <si>
    <t>alzz_idiotic@hotmail.com</t>
  </si>
  <si>
    <t>ลูกค้าชาย อยู่สมุทรปราการ แต่ทำงานกรุงเทพ เข้ามาเอกมัยอาทิตย์ละครั้ง จึงมองหาคอนโดละแวกนี้ ลงทะเบียนมาจากเว็บ และสนใจ 1ห้องนอน ซื้ออยู่เอง สอบถามราคาทุกขนาด และแฟนเป็นคนลงทะเบียนให้ จะเข้ามาชมห้องตัวอย่าง ยังไม่สามารถระบุวันได้ อยากได้ข้อมูลเบื้องต้นส่งทางเมลก่อน</t>
  </si>
  <si>
    <t>20/8/2018</t>
  </si>
  <si>
    <t>แมน</t>
  </si>
  <si>
    <t>ภูววิเชียรฉาย</t>
  </si>
  <si>
    <t>0818879788</t>
  </si>
  <si>
    <t>Man_jang@hotmail.com</t>
  </si>
  <si>
    <t>MAIL+CALL ลูกค้าแจ้งว่าขอดูรายละเอียดทางเมล์ก่อน แล้วจะแจ้งกลับ งบประมาณ4-5ล้านเพื่ออยู่เอง</t>
  </si>
  <si>
    <t>Woraphon</t>
  </si>
  <si>
    <t>Raksriaksorn</t>
  </si>
  <si>
    <t>0817877297</t>
  </si>
  <si>
    <t>Woraphon.r@gmail.com</t>
  </si>
  <si>
    <t xml:space="preserve">ไม่สนใจแล้ว  อยากได้2ห้องนอน อยากได้ขนาดใหญ่กว่า 64 ตรม.  รอไม่ไหว  อยากได้เพื่ออยู่เอง  </t>
  </si>
  <si>
    <t>17/03/67 (13.20 น.) ไม่รับสาย ครั้งที่ 1</t>
  </si>
  <si>
    <t>บัญชา</t>
  </si>
  <si>
    <t>สวางคศิริ</t>
  </si>
  <si>
    <t>0959491771</t>
  </si>
  <si>
    <t>banchasaw@gmail.com</t>
  </si>
  <si>
    <t>16/3/67 ปิดเครื่อง 18.06น.</t>
  </si>
  <si>
    <t>ไม่ใช่เบอคุณวัชระ</t>
  </si>
  <si>
    <t>kampirapanya</t>
  </si>
  <si>
    <t>0800617177</t>
  </si>
  <si>
    <t>kampirapanya.w@icloud.com</t>
  </si>
  <si>
    <t>วงค์คำจันทร์</t>
  </si>
  <si>
    <t>0999482974</t>
  </si>
  <si>
    <t>ole_love_tono@hotmail.com</t>
  </si>
  <si>
    <t>Orathai</t>
  </si>
  <si>
    <t>ekataksin</t>
  </si>
  <si>
    <t>0616636561</t>
  </si>
  <si>
    <t>orathai.ekataksin@gmail.com</t>
  </si>
  <si>
    <t>ภัทรรัตน์</t>
  </si>
  <si>
    <t>แต้มโคกสูง</t>
  </si>
  <si>
    <t>0856128989</t>
  </si>
  <si>
    <t>walls.positive.thinking@gmail.com</t>
  </si>
  <si>
    <t>ลูกค้าหญิงดูไว้ลงทุน ปัจจุบันอยู่บุรีรัมย์ มา กทม.อีกที ศุกร์ 24/8/2561 นัดหมายเข้าเยี่ยมชม</t>
  </si>
  <si>
    <t>Sulaiman</t>
  </si>
  <si>
    <t>madta</t>
  </si>
  <si>
    <t>0869676591</t>
  </si>
  <si>
    <t>sulaiman111030@gmail.com</t>
  </si>
  <si>
    <t>Raslam</t>
  </si>
  <si>
    <t>Berahingbluka</t>
  </si>
  <si>
    <t>0822605069</t>
  </si>
  <si>
    <t>raslamberahingbluka@gmail.com</t>
  </si>
  <si>
    <t>17/03/67 (13.23 น.) ปิดเครื่อง</t>
  </si>
  <si>
    <t>ณัฐกานต์</t>
  </si>
  <si>
    <t>กุณะ</t>
  </si>
  <si>
    <t>0931695612</t>
  </si>
  <si>
    <t>natkantkuna95612@mail.com</t>
  </si>
  <si>
    <t xml:space="preserve">ลูกค้าไม่มีความสนใจที่จะซื้อโครงการ </t>
  </si>
  <si>
    <t>Bum</t>
  </si>
  <si>
    <t>0876426515</t>
  </si>
  <si>
    <t>Nuchgarin444@gmail.com</t>
  </si>
  <si>
    <t>เลขหมายปลายยังไม่เปิดใช้บริการ</t>
  </si>
  <si>
    <t>ศรีวะรมย์</t>
  </si>
  <si>
    <t>0992433969</t>
  </si>
  <si>
    <t>aphinyasiwarom@gmail.com</t>
  </si>
  <si>
    <t>Panya</t>
  </si>
  <si>
    <t>Koomgreng</t>
  </si>
  <si>
    <t>0909757509</t>
  </si>
  <si>
    <t>panyacom2510@gmail.com</t>
  </si>
  <si>
    <t>Unalom</t>
  </si>
  <si>
    <t>Taikaew</t>
  </si>
  <si>
    <t>0869880614</t>
  </si>
  <si>
    <t>Unalomtaikaew@gmail.com</t>
  </si>
  <si>
    <t>ไม่ได้สนใจซื้อ ลงทะเบียนเข้ามาเฉยๆ</t>
  </si>
  <si>
    <t>Witchuda</t>
  </si>
  <si>
    <t>Damnoenyut</t>
  </si>
  <si>
    <t>0941945548</t>
  </si>
  <si>
    <t>sonsimple@hotmail.com</t>
  </si>
  <si>
    <t>21/8/2018</t>
  </si>
  <si>
    <t>วรางคณา</t>
  </si>
  <si>
    <t>รัตนศรีวงค์</t>
  </si>
  <si>
    <t>0832316459</t>
  </si>
  <si>
    <t>varangkana459@gmail.com</t>
  </si>
  <si>
    <t>17/03/67 (13.49 น.) ไม่รับสาย</t>
  </si>
  <si>
    <t>ประเสริฐ</t>
  </si>
  <si>
    <t>เสริฐ</t>
  </si>
  <si>
    <t>0889560701</t>
  </si>
  <si>
    <t>prasertyasamut470@gmail.com</t>
  </si>
  <si>
    <t>เบอร์์โทรแล้ว ตื้ดๆๆๆๆๆๆ / 10/7/2024 เบอร์พัง</t>
  </si>
  <si>
    <t>ฐากร</t>
  </si>
  <si>
    <t>นวลศรี</t>
  </si>
  <si>
    <t>0875104848</t>
  </si>
  <si>
    <t>azuji4u@gmail.com</t>
  </si>
  <si>
    <t>Puripong</t>
  </si>
  <si>
    <t>Ketpoo</t>
  </si>
  <si>
    <t>0929495713</t>
  </si>
  <si>
    <t>puripong191@gmail.com</t>
  </si>
  <si>
    <t>'ลูกค้าไม่คุยด้วย ตัดสายทิ้ง ไม่ได้สนใจโครงการ</t>
  </si>
  <si>
    <t xml:space="preserve">Kyawsoe	</t>
  </si>
  <si>
    <t xml:space="preserve">Than	</t>
  </si>
  <si>
    <t>0869674464</t>
  </si>
  <si>
    <t>kyawsoethan.than@gmail.com</t>
  </si>
  <si>
    <t>วีระพงษ์</t>
  </si>
  <si>
    <t>สุโพธิ์</t>
  </si>
  <si>
    <t>0612825365</t>
  </si>
  <si>
    <t>Weeraphongs@gsb.or.th</t>
  </si>
  <si>
    <t>21/08/2561 Mail + Call ลูกค้าปิดเครื่อง / เบื้องต้นส่งE-mail ให้ลูกค้าแล้ว</t>
  </si>
  <si>
    <t>Visawa</t>
  </si>
  <si>
    <t>Bouakham</t>
  </si>
  <si>
    <t>0838986530</t>
  </si>
  <si>
    <t>21/08/2561 Mail + Call ลูกค้าชายรับสายแบบงงๆ สงสัยแฟนเป็นคนลงทะเบียน เดี๋ยวขอปรึกษากับแฟนก่อน ยังไม่ทราบเรื่องการซื้อคอนโด ตอบไม่ได้ว่าจะเข้าชมห้องตัวอย่างวันไหนขอคุยกับแฟนก่อน / เบื้องต้นส่ง E-mail ตามที่ลูกค้าลงทะเบียนมาเพื่อให้ลูกค้าได้อ่านศึกษาข้อมูลก่อนจะติดต่อกลับอีกครั้ง</t>
  </si>
  <si>
    <t>Somjai</t>
  </si>
  <si>
    <t>Wongsing</t>
  </si>
  <si>
    <t>0851854052</t>
  </si>
  <si>
    <t>thanagorn-2546@hotmail.com</t>
  </si>
  <si>
    <t>21/08/2561 Mail + Call ลูกค้าชายรับสายแบบงงๆ เข้าไปดูในเว็บเฉยๆ ไม่สนใจโครงการแล้ว</t>
  </si>
  <si>
    <t xml:space="preserve">จิรวัฒน์	</t>
  </si>
  <si>
    <t>สุขล้ำเกิน</t>
  </si>
  <si>
    <t>0987189549</t>
  </si>
  <si>
    <t>Jirawatpalm2531@gmail.com</t>
  </si>
  <si>
    <t>21/08/2561 Mail+CALLปิดเครื่อง</t>
  </si>
  <si>
    <t xml:space="preserve">16/3/67 เบอร์ผิด ไม่ใช่คุณ จริวัฒน์ </t>
  </si>
  <si>
    <t xml:space="preserve">Siripong	</t>
  </si>
  <si>
    <t>Suda</t>
  </si>
  <si>
    <t>0895004157</t>
  </si>
  <si>
    <t xml:space="preserve">21/08/2561 Mail+CALL ลูกค้าชายเป็นตำรวจอยู่อุบลราชธานี  ถ้าเข้ามากทม. แล้ว จะเข้ามาเยี่ยมชม ตอนนี้เพิ่งจองนิชไพร์ดเตาปูนไป
</t>
  </si>
  <si>
    <t xml:space="preserve">c	</t>
  </si>
  <si>
    <t>ccc</t>
  </si>
  <si>
    <t>0819963310</t>
  </si>
  <si>
    <t xml:space="preserve">21/08/2561 Mail+CALLลูกค้าแจ้งว่าไม่สนใจไม่เคยลงทะเบียนปีติเอกมัย
</t>
  </si>
  <si>
    <t xml:space="preserve">ปิยะ			</t>
  </si>
  <si>
    <t>วัฒนพนม</t>
  </si>
  <si>
    <t>0955641566</t>
  </si>
  <si>
    <t>piya99@hotmail.com</t>
  </si>
  <si>
    <t>ลุกค้าชาย อยู่ลำปาง เข้ามากรุงเทพทุกอาทิตย์ มีคอนโดแถวลาดพร้าว จะซื้อไว้อยู่เองอีกที่นึง มีงบ 5ล้าน แต่อยากได้ห้องใหญ่ๆ 29 ตรม. เล็กเกินไป แต่ศุกร์นี้ยังไม่ว่างเข้ามา ถ้าว่างจะเข้าชมโครงการ</t>
  </si>
  <si>
    <t>เพิ่ม</t>
  </si>
  <si>
    <t>0856767362</t>
  </si>
  <si>
    <t>perm.praew@gmail.com</t>
  </si>
  <si>
    <t>nina</t>
  </si>
  <si>
    <t>jida</t>
  </si>
  <si>
    <t>0822578436</t>
  </si>
  <si>
    <t>ninakanyakon@outlook.com</t>
  </si>
  <si>
    <t>Teerachat</t>
  </si>
  <si>
    <t>Cheewinchalermchot</t>
  </si>
  <si>
    <t>0909915444</t>
  </si>
  <si>
    <t>Wensenjr@gmail.com</t>
  </si>
  <si>
    <t xml:space="preserve">Mail 22/8/2561
(Sale:Beer)
</t>
  </si>
  <si>
    <t>17/03/67 ลูกค้าชายแจ้งว่า ไม่สะดวกคุย อยู่ข้างนอก ขอไปดูข้อมูลเอง ///// 24/03/67 ไม่สนใจแล้ว</t>
  </si>
  <si>
    <t>Bandit</t>
  </si>
  <si>
    <t>Pholdaj</t>
  </si>
  <si>
    <t>0929336604</t>
  </si>
  <si>
    <t>Bandit5338@gmil.com</t>
  </si>
  <si>
    <t>23/08/2561 Mail +Call เบอร์ผิด ไม่สามารถติดต่อได้ / เบื้องต้นส่งEmail ให้ลูกค้าแล้วค่ะ
(Sale:Nidnoi)</t>
  </si>
  <si>
    <t>Alice</t>
  </si>
  <si>
    <t>Suphannarat</t>
  </si>
  <si>
    <t>0962614228</t>
  </si>
  <si>
    <t>Poom@century21sweethome.com</t>
  </si>
  <si>
    <t>22/08/2561 (17.02)ลูกค้าแจ้งว่าตัวเองเป็นเอเจ้นท์ อยากได้ข้อมูล แจ้งพี่แพร IPM ให้ติอต่อกลับแล้ว
(Sale:Yo)</t>
  </si>
  <si>
    <t>Suwutaa</t>
  </si>
  <si>
    <t>Thaiswas</t>
  </si>
  <si>
    <t>0902752810</t>
  </si>
  <si>
    <t>Suwutaat55@hotmail.com</t>
  </si>
  <si>
    <t>Mail 22/8/2561*ส่งเมล์ไม่ผ่าน
(Sale:Beer)</t>
  </si>
  <si>
    <t>Hein</t>
  </si>
  <si>
    <t>Lay</t>
  </si>
  <si>
    <t>0925521145</t>
  </si>
  <si>
    <t>Heint1300@gmail.com</t>
  </si>
  <si>
    <t xml:space="preserve">23/08/2561 Mail +Call บริการฝากหมายเลขโทรกลับ ไม่สามารถติดต่อได้ / เบื้องต้นส่งEmail ให้ลูกค้าแล้วค่ะ (Sale:Nidnoi)
</t>
  </si>
  <si>
    <t>เบอร์นี้ยังไม่เปิดใช้บริการ</t>
  </si>
  <si>
    <t>22/8/2018</t>
  </si>
  <si>
    <t>สัมพันธ์</t>
  </si>
  <si>
    <t>ชนะบูรณาศักดิ์</t>
  </si>
  <si>
    <t>0956264365</t>
  </si>
  <si>
    <t>csampan@yahoo.com</t>
  </si>
  <si>
    <t>Ladda</t>
  </si>
  <si>
    <t>Sinmai</t>
  </si>
  <si>
    <t>0637966900</t>
  </si>
  <si>
    <t>Newnew.sinmai_2538@icloud.com</t>
  </si>
  <si>
    <t xml:space="preserve">ธนัชพงศ์			</t>
  </si>
  <si>
    <t>สุวรรณสิโรตม</t>
  </si>
  <si>
    <t>0804665256</t>
  </si>
  <si>
    <t>S.tanatpong@hotmail.com</t>
  </si>
  <si>
    <t>ลูกค้าชาย อยู่ดอนเมือง เป็นเทรนเนอร์ ต้องการซื้ออยู่เอง สนใจ 2ห้องนอน 60 ตรม. แต่มีงบ 6-7 ล้าน มีปัญหาเรื่องการขอสินเชื่อ เพราะทำฟรีแลนซ์ ไม่มีใบรับรองการว่าจ้าง มีแต่เงินเข้ามาในบัญชี แต่ส่งข้อมูลให้ดูทางเมลแล้ว</t>
  </si>
  <si>
    <t>17/03/67 (13.46 น.) ไม่รับสาย ครั้งที่ 1</t>
  </si>
  <si>
    <t xml:space="preserve">น้อง		</t>
  </si>
  <si>
    <t xml:space="preserve">	น้อง</t>
  </si>
  <si>
    <t>0899800855</t>
  </si>
  <si>
    <t>srisunan.nong@gmail.com</t>
  </si>
  <si>
    <t xml:space="preserve">ไม่รัับสาย </t>
  </si>
  <si>
    <t xml:space="preserve">Montakant		</t>
  </si>
  <si>
    <t xml:space="preserve">Hansuranant	</t>
  </si>
  <si>
    <t>0889244565</t>
  </si>
  <si>
    <t>Hansuranant_m@yahoo.com</t>
  </si>
  <si>
    <t>Kullaphat</t>
  </si>
  <si>
    <t>Wittayaphan</t>
  </si>
  <si>
    <t>0859441617</t>
  </si>
  <si>
    <t>Metbouy@hotmail.com</t>
  </si>
  <si>
    <t>ลูกค้าอยากได้ห้องี่เสร็จล้ว เพราะเผื่อแฟนฝรั่งจะมา และจะซื้อไว้สำหรับมาพัก หรืออาจะทำงาน ชอบขนาดไม่ใหญ่มาก ตั้งงบไว้ไม่เกิน 5 ล้านเท่านั้น แล้วเดี๋ยวหาวันก่อนว่าจะเข้ามาวันไหน
(Sale:Fah)</t>
  </si>
  <si>
    <t>Kanita</t>
  </si>
  <si>
    <t>Wongphongkham</t>
  </si>
  <si>
    <t>0852436961</t>
  </si>
  <si>
    <t>Palmlumzing@gmail.com</t>
  </si>
  <si>
    <t>ไม่สะดวกคุย
(Sale:Fah)</t>
  </si>
  <si>
    <t xml:space="preserve">ลคตัดสาย </t>
  </si>
  <si>
    <t>Netnappa</t>
  </si>
  <si>
    <t>Bunsuk</t>
  </si>
  <si>
    <t>0879844945</t>
  </si>
  <si>
    <t>Netnapha_1982@hotmail.com</t>
  </si>
  <si>
    <t>Chinnaluk</t>
  </si>
  <si>
    <t>Enala</t>
  </si>
  <si>
    <t>0845554026</t>
  </si>
  <si>
    <t>khunchinnaluk@gmail.com</t>
  </si>
  <si>
    <t>22/08/2561 (16.50)ลูกค้าถามแต่เรื่อง PRESALE และ จำนวนยูนิต เน้นลงทุน SEARCH ดูข้อมูลในเน็ท ลูกค้าเป็นนายหน้า ขายหลายโครงการ ตอนแรกบอกว่าไม่ได้อยู่ กรุงเทพ ก่อนจะวางหูบอกว่าตนอยู่แถวเอกมัยอยู่แล้ว และแจ้งว่าราคาของเราเกือบเทียบเท่านราคา คอนโดใกล้ BTSเอกมัย อยู่ในระยะเดินได้
(Sale:Yo)</t>
  </si>
  <si>
    <t>Tao</t>
  </si>
  <si>
    <t>Santimakorn</t>
  </si>
  <si>
    <t>0846949658</t>
  </si>
  <si>
    <t>Tao.astm@gmail.com</t>
  </si>
  <si>
    <t>22/08/2561(17.45) ลูกค้าแจ้งว่าสะดวกต้นเดือนหน้า กันยายน วันธรรมดา ตอนกลางวัน เพราะต้องไปต่างประเทศ
(Sale:Yo)</t>
  </si>
  <si>
    <t xml:space="preserve">
17/03/67 (13.49 น.) ไม่รับสาย ครั้งที่ 1</t>
  </si>
  <si>
    <t>May</t>
  </si>
  <si>
    <t>Boot</t>
  </si>
  <si>
    <t>0615985813</t>
  </si>
  <si>
    <t>Molfmo98889@gmail.com</t>
  </si>
  <si>
    <t>Mail 22/8/2561*ส่งเมล์ไม่ผ่าน
(Sale;Beer)</t>
  </si>
  <si>
    <t>Abdullah</t>
  </si>
  <si>
    <t>Mamun</t>
  </si>
  <si>
    <t>0819109497</t>
  </si>
  <si>
    <t>glinktel@hotmail.com</t>
  </si>
  <si>
    <t>23/08/2561 Mail +Call ลูกค้าไม่รับสาย 2 ครั้ง/ เบื้องต้นส่งEmail ให้ลูกค้าแล้วค่ะ
(Sale:Nidnoi)</t>
  </si>
  <si>
    <t>ธารี</t>
  </si>
  <si>
    <t>ยังวาณิช</t>
  </si>
  <si>
    <t>0853676467</t>
  </si>
  <si>
    <t>thareeyoung@gmail.com</t>
  </si>
  <si>
    <t xml:space="preserve">Sale:Kwao
</t>
  </si>
  <si>
    <t>Nakrob (นักรบ)</t>
  </si>
  <si>
    <t>Pongumpai</t>
  </si>
  <si>
    <t>0818589116</t>
  </si>
  <si>
    <t>Pongumpai.n@gmail.com</t>
  </si>
  <si>
    <t>23/8/2018 ลูกค้าผู้ชาย ทำงานย่านถนนวิทยุ สนใจ1และ2ห้องนอน ขนาด40 ตร.ม. ฝ่ายขายแนะนำโครงการและเรียนเชิญเข้าชมห้องตัวอย่าง ลูกค้าแจ้งว่า สะดวกเป็นต้นเดือนหน้า เพราะช่วงนี้มีประชุมเยอะลัตอนเย็นไม่สะดวกเข้ามาเอกมัย 
(Sale:Prae)</t>
  </si>
  <si>
    <t>Natthanicha</t>
  </si>
  <si>
    <t>Vianphum</t>
  </si>
  <si>
    <t>0866688446</t>
  </si>
  <si>
    <t>Nongkung_kung13@yahoo.com</t>
  </si>
  <si>
    <t>โทรไปเหมือนลูกค้าจะงงๆ ว่าข้อมูลโครงการอะไร ไม่รู้เรื่อง แจ้งว่าปีติเอกมัย ตัดสายทิ้งทันที
(Sale:Kwoa)</t>
  </si>
  <si>
    <t>Pichate</t>
  </si>
  <si>
    <t>Kongka</t>
  </si>
  <si>
    <t>0939842492</t>
  </si>
  <si>
    <t>Pichate.1t@gmail.com</t>
  </si>
  <si>
    <t>ฝากข้อความเสียง
(SAle:Ing)</t>
  </si>
  <si>
    <t>Juta</t>
  </si>
  <si>
    <t>Tirp</t>
  </si>
  <si>
    <t>0830291147</t>
  </si>
  <si>
    <t>kunlung2499@gmail.com</t>
  </si>
  <si>
    <t>ไม่รับสาย
(Sale:Nidnoi)</t>
  </si>
  <si>
    <t xml:space="preserve">
17/03/67 ผู้ชายรับแจ้งว่าไม่ใช่ คุณJutaTirp</t>
  </si>
  <si>
    <t>เลขหมายนี้ยังไม่เปิดบริการ</t>
  </si>
  <si>
    <t>23/8/2018</t>
  </si>
  <si>
    <t>เปรมฤทัย</t>
  </si>
  <si>
    <t>เดชต่วน</t>
  </si>
  <si>
    <t>0956259218</t>
  </si>
  <si>
    <t>Kwangbenz123456@gmail.com</t>
  </si>
  <si>
    <t>17/3/67 ไม่ใช่คุณเปรมฤทัย</t>
  </si>
  <si>
    <t>Sam</t>
  </si>
  <si>
    <t>Gee</t>
  </si>
  <si>
    <t>0885082984</t>
  </si>
  <si>
    <t>skaisorn@yahoo.com</t>
  </si>
  <si>
    <t>ได้คอนโดแล้ว ไม่สนใจแล้ว</t>
  </si>
  <si>
    <t>Peerasak</t>
  </si>
  <si>
    <t>Seathsirinon</t>
  </si>
  <si>
    <t>0859177441</t>
  </si>
  <si>
    <t>Peerasak.se@gmail.com</t>
  </si>
  <si>
    <t>23/8/2561 Mail + Call ลูกค้าชาย ดูเพื่ออยู่อาศัยเอง สนใจ 2ห้องนอน แต่ตั้งงบประมาณไว้ 4-5 ล้าน / สอบถามเส้นทางว่าอยู่ตำแหน่งไหน / จะเข้ามาชมห้องตัวอย่างวันธรรมดา ช่วงอาทิตย์หน้า 
(Sale:Nidnoi)</t>
  </si>
  <si>
    <t>ไม่มีหมายเลย</t>
  </si>
  <si>
    <t>พรพิมล</t>
  </si>
  <si>
    <t>ขันทอง</t>
  </si>
  <si>
    <t>0868654261</t>
  </si>
  <si>
    <t>plathong_16@hotmail.com</t>
  </si>
  <si>
    <t>ไม่ได้สนใจเนื่องจากลูกค้าแจ้งว่ากดผิด
(Sale:Kwoa)</t>
  </si>
  <si>
    <t xml:space="preserve">Saroch	 		</t>
  </si>
  <si>
    <t>Chuenyoo</t>
  </si>
  <si>
    <t>0819768858</t>
  </si>
  <si>
    <t>Ratsimacopy@hotmail.com</t>
  </si>
  <si>
    <t>ไม่สนใจโครงการแล้ว ไกลรถไฟฟ้า</t>
  </si>
  <si>
    <t>Weeraporn</t>
  </si>
  <si>
    <t>Phutwanpen</t>
  </si>
  <si>
    <t>0957315129</t>
  </si>
  <si>
    <t>Weeraporn1805@gmail.com</t>
  </si>
  <si>
    <t xml:space="preserve">(Sale:Nidnoi)23/8/2561  ลูกค้าหญิง ไม่เคยสนใจซื้อคอนโดและไม่ได้ลงทะเบียนนะคะ
</t>
  </si>
  <si>
    <t>ไม่ใช่เบอร์คุณนุสิต เบอนี้ชื่อ กฤษดา</t>
  </si>
  <si>
    <t>Nusit</t>
  </si>
  <si>
    <t>Samarat</t>
  </si>
  <si>
    <t>0949653124</t>
  </si>
  <si>
    <t>Nusit271@gmail.com</t>
  </si>
  <si>
    <t>23/8/2018 เบอร์ติดต่อไม่ได้ 
(Sale:Prae)</t>
  </si>
  <si>
    <t>17/03/67 ผู้ชายรับแจ้งว่าชื่อ กฤษดาไม่ใช่ คุณNusit</t>
  </si>
  <si>
    <t>Singh</t>
  </si>
  <si>
    <t>Mittrakulkij</t>
  </si>
  <si>
    <t>0890736168</t>
  </si>
  <si>
    <t>singh_ssmart@hotmail.com</t>
  </si>
  <si>
    <t xml:space="preserve">สอบถามเรื่องขนาดเล็กสุด สะดวกวันธรรมดา สะดวกอาทิตย์หน้า ถามถึงบริษัท ผู้รับเหมา (Sale:Ing)
</t>
  </si>
  <si>
    <t>17/3/67 ปิดเครื่อง 12.22น</t>
  </si>
  <si>
    <t>WALAIPORN</t>
  </si>
  <si>
    <t>WIMONCHIT</t>
  </si>
  <si>
    <t>0894740088</t>
  </si>
  <si>
    <t>ticket1414@outlook.com</t>
  </si>
  <si>
    <t>24/08/2561(17.32) ไม่รับโทรศัพท์ 
(Sale:Yo)</t>
  </si>
  <si>
    <t>ดูไว้ลงทุนปล่อยเช่า วันศุกร์โทรคอนเฟิม ว่าจะมาวันอาทิตย์มั้ย ถ้ามามารถไฟฟ้า ลงเอกมัย</t>
  </si>
  <si>
    <t>ภาณุวัฒน์</t>
  </si>
  <si>
    <t>สงเจริญ</t>
  </si>
  <si>
    <t>0951955469</t>
  </si>
  <si>
    <t>panu20@gmail.com</t>
  </si>
  <si>
    <t>Mail 25/8/2561+ลูกค้าผู้ชายขอให้โทรไปใหม่ช่วงเย็น หลังสี่โมง
(Sale:Beer)</t>
  </si>
  <si>
    <t>ดา</t>
  </si>
  <si>
    <t>0812782266</t>
  </si>
  <si>
    <t>Nena0055@hotmail.com</t>
  </si>
  <si>
    <t xml:space="preserve">ไม่สะดวกคุยตัดสายทิ้งเลย
</t>
  </si>
  <si>
    <t>24/8/2018</t>
  </si>
  <si>
    <t>Suttphong</t>
  </si>
  <si>
    <t>Banghong</t>
  </si>
  <si>
    <t>0801108874</t>
  </si>
  <si>
    <t>Kanghong@gmail.com</t>
  </si>
  <si>
    <t xml:space="preserve">25/8/2561 ลูกค้าไม่รัสาย (Sale:Nidnoi)
</t>
  </si>
  <si>
    <t>ณดล</t>
  </si>
  <si>
    <t>พลพาณิชย์</t>
  </si>
  <si>
    <t>0814528972</t>
  </si>
  <si>
    <t>Nadon.p@gmail.com</t>
  </si>
  <si>
    <t xml:space="preserve">ไม่รับสาย (Sale:Fah)
</t>
  </si>
  <si>
    <t>ธนพงศ</t>
  </si>
  <si>
    <t>หลักทองคำ</t>
  </si>
  <si>
    <t>0967747299</t>
  </si>
  <si>
    <t>tatatthaiaa2@gmail.com</t>
  </si>
  <si>
    <t>24/8/2561 Mail + Call ลูกค้าไม่รับสาย 2 ครั้ง /เบื้องต้นส่ง E-mail ให้ลูกค้าศึกษาเรียบร้อย
(Sale:Nidnoi)</t>
  </si>
  <si>
    <t>Rottana Tor</t>
  </si>
  <si>
    <t>Tor</t>
  </si>
  <si>
    <t>0953361999</t>
  </si>
  <si>
    <t>m.ratanatoa@gmail.com</t>
  </si>
  <si>
    <t>Mail 25/8/2561*ส่งเมล์ไม่ผ่าน + Call ลูกค้าผู้ชายไม่ใช่เจ้าของเบอร์โทรศัพท์ บอกคุณ Rottana ไม่อยู่ แจ้งว่าส่งอีเมล์ให้แล้ว + ขออนุญาติโทรไปใหม่
(Sale:Beer)</t>
  </si>
  <si>
    <t>17/3/67 ไม่รับสายครั้งที่1 12.25น.</t>
  </si>
  <si>
    <t>Jidapha</t>
  </si>
  <si>
    <t>Chaiwong</t>
  </si>
  <si>
    <t>0927058211</t>
  </si>
  <si>
    <t>yeen.yeen@live.com</t>
  </si>
  <si>
    <t>จะเข้ามาวันเสาร์ที่ 25 ช่วงบ่ายๆ ยังไม่ได้ดี่ไหนเปรียบเทียบ ลงทะเบียนไปหลายที่ ใจจริงโฟกัสที่รถไฟฟ้าเป็นหลักเพราะขับรถยนต์เองไม่เป็น จึงแจ้งว่าราคาแถบรถไฟฟ้าต่อตารางเมตรแพงมากแล้วไม่มีเฟอร์ ที่นี่เรามีให้ ลูกค้าฟังแล้วน้ำเสียงชอบเฟอร์ และสอบถามเรื่องแบงค์ จึงแจ้งว่า ขอไปดูห้องก่อน หากสนใจแบงค์คุยกันอีกรอบ 
(Sale:Fah)</t>
  </si>
  <si>
    <t>Nattanont</t>
  </si>
  <si>
    <t>Chewinwiwat</t>
  </si>
  <si>
    <t>0626194842</t>
  </si>
  <si>
    <t>c.nattanont@gmail.com</t>
  </si>
  <si>
    <t>24/08/2561(17.32)ลูกค้าจะเข้ามาวันอาทิตย์ หรือ วันจันทร์  ชอบ MARU ลาดพร้าวมากเป็นพิเศษ 
(Sale:Yo)</t>
  </si>
  <si>
    <t>Choksarun</t>
  </si>
  <si>
    <t>Setthasuppawat</t>
  </si>
  <si>
    <t>0863994245</t>
  </si>
  <si>
    <t>choksarunfirst@gmail.com</t>
  </si>
  <si>
    <t>24/8/2561 Mail + Call ลูกค้าชายไม่สะดวกคุยสาย กำลังทำงานอยู่ ให้ติดต่อกลับอีกครั้งช่วงเย็น /เบื้องต้นส่ง E-mail ให้ลูกค้าศึกษาเรียบร้อย
(Sale:Nidnoi)</t>
  </si>
  <si>
    <t>Pinrat</t>
  </si>
  <si>
    <t>Yongpanchai</t>
  </si>
  <si>
    <t>0851544496</t>
  </si>
  <si>
    <t>pinrat.y@gmail.com</t>
  </si>
  <si>
    <t>24/08/2561(18.36)ลูกค้าหญิงจะพาแม่มาวันจันทร์ช่วงบ่าย เพื่ออยู่เอง สนใจ2ห้องนอน ไม่เกิน 10 ล้าน ตั้งใจ RENOVATE บ้าน 
(Sale:yo)</t>
  </si>
  <si>
    <t>อยุ่สุราษ ลูกจะสอบเข้า ม.4 เตรียมอุดม ในกรุงทเพ เลยมองๆหาไว้ ถ้ามีโอกาศจะเข้ามาดู</t>
  </si>
  <si>
    <t>Tanongsak</t>
  </si>
  <si>
    <t>Hathaivasiwong</t>
  </si>
  <si>
    <t>0819561997</t>
  </si>
  <si>
    <t>beuy029@hotmail.com</t>
  </si>
  <si>
    <t xml:space="preserve">(Sale:Nidnoi)
</t>
  </si>
  <si>
    <t>Sumintra</t>
  </si>
  <si>
    <t>Ngamdee</t>
  </si>
  <si>
    <t>0967412425</t>
  </si>
  <si>
    <t>Sumintran07@gmail.com</t>
  </si>
  <si>
    <t>ท่านแรกที่รับสายเสียงมีอายุ แล้วส่งต่อให้คุณ Sumntra สะดวกฟังข้อมูล อธิบายซักพัก สอบถามกลับว่าสนใจลงทุนหรืออยู่อาศัยเอง เงียบ ไม่ตอบ เหมือนนใจสิ่งอื่นอยู่ เพราะเสียงรบกวนดังมาก แล้วสายตัดไป
(Sale:Fah)</t>
  </si>
  <si>
    <t>Aung</t>
  </si>
  <si>
    <t>Pop</t>
  </si>
  <si>
    <t>0985639320</t>
  </si>
  <si>
    <t>Aung33@milag.com</t>
  </si>
  <si>
    <t>(Sale:Nidnoi)</t>
  </si>
  <si>
    <t>เบอร์ไม่เปิด</t>
  </si>
  <si>
    <t>Worawat</t>
  </si>
  <si>
    <t>Attacheewa</t>
  </si>
  <si>
    <t>0967618429</t>
  </si>
  <si>
    <t>Worawat13755@gmail.com</t>
  </si>
  <si>
    <t>ไม่รับสาย
(Sale:Fah)</t>
  </si>
  <si>
    <t>Zaki</t>
  </si>
  <si>
    <t>0917319040</t>
  </si>
  <si>
    <t>bellmiki1984@icloud.com</t>
  </si>
  <si>
    <t>24/08/2561(18.40) Mail+CALLไม่รับโทรศัพท์ 
(Sale:Yo)</t>
  </si>
  <si>
    <t>Veerachat</t>
  </si>
  <si>
    <t>Satittaipop</t>
  </si>
  <si>
    <t>0837778869</t>
  </si>
  <si>
    <t>vj989@hotmail.com</t>
  </si>
  <si>
    <t>Geraghty</t>
  </si>
  <si>
    <t>0832212872</t>
  </si>
  <si>
    <t>seanhealy14@hotmail.com</t>
  </si>
  <si>
    <t>Mail 25/8/2561+Call ลูกค้าไม่รับสาย 13.20 น.
(Sale:Beer)</t>
  </si>
  <si>
    <t>ขอโทษค่ะ ไม่มีสัญญาณตอบรับจากเลขหมายที่คุณเรียก</t>
  </si>
  <si>
    <t>มทินา</t>
  </si>
  <si>
    <t>ยุติธรรม</t>
  </si>
  <si>
    <t>0869996739</t>
  </si>
  <si>
    <t>Moji_pear@hotmail.com</t>
  </si>
  <si>
    <t>25/8/2561 Mail + Call ลูกค้าไม่รับสาย 2 ครั้ง /เบื้องต้นส่ง E-mail ให้ลูกค้าศึกษาเรียบร้อย
(Sale:Nidnoi)</t>
  </si>
  <si>
    <t>Wass</t>
  </si>
  <si>
    <t>0646592847</t>
  </si>
  <si>
    <t>Kimkhamwassana654321@gmail.com</t>
  </si>
  <si>
    <t>25/8 ลูกค้าแจ้งว่าไม่ด้ลงทะเบียนเข้ามา
(Sale:Ing)</t>
  </si>
  <si>
    <t>hom</t>
  </si>
  <si>
    <t>Monglo</t>
  </si>
  <si>
    <t>0800637330</t>
  </si>
  <si>
    <t>Hommongloi@gmail.com</t>
  </si>
  <si>
    <t xml:space="preserve">25/08/2561(18.40) Mail+CALL ไม่สนใจแล้ว ไม่เคยลงทะเบียนเข้ามา (Sale:Yo)
</t>
  </si>
  <si>
    <t>wet</t>
  </si>
  <si>
    <t>phanthaphet</t>
  </si>
  <si>
    <t>0931828797</t>
  </si>
  <si>
    <t>phanthaphet@gmail.com</t>
  </si>
  <si>
    <t>Mail 25/8/2561+Call ลูกค้าผู้ชาย ดูเรื่อยๆๆ อยู่กรุงเทพ แค่ขอดูข้อมูล ยังไม่ได้มีแนวโน้มว่าจะซื้อ ดูอยู่เอง แจ้งว่ามีห้องตัวอย่าง ได้ราคาแรก ขายพร้อมเฟอร์ แต่ลูกค้าไม่ได้มีรีเอคชั่นว่าอยากได้ เรียนเชิญมาดูห้องตัวอย่างแล้ว
(Sale:Beer)</t>
  </si>
  <si>
    <t>เบอร์ติดต่อไม่ด้</t>
  </si>
  <si>
    <t>Sun day</t>
  </si>
  <si>
    <t>San day</t>
  </si>
  <si>
    <t>0628347139</t>
  </si>
  <si>
    <t>aaaauuu456@gmail.com</t>
  </si>
  <si>
    <t>Pailin</t>
  </si>
  <si>
    <t>Thanomkiat</t>
  </si>
  <si>
    <t>0819452063</t>
  </si>
  <si>
    <t>Plapailin@hotmail.com</t>
  </si>
  <si>
    <t>25/8 ลค.ดูบ้านแถวบางนาด้วย ราคาเกินงบ
(Sale:Ing)</t>
  </si>
  <si>
    <t>ไม่่รับสาย18.20</t>
  </si>
  <si>
    <t>Punnee</t>
  </si>
  <si>
    <t>Chariyanuntakul</t>
  </si>
  <si>
    <t>0816139726</t>
  </si>
  <si>
    <t>Punneechariyanuntakul@gmail.com</t>
  </si>
  <si>
    <t xml:space="preserve">24/08/2561(18.02) Mail+CALLปิดเครื่อง
</t>
  </si>
  <si>
    <t>25/8/2018</t>
  </si>
  <si>
    <t xml:space="preserve">worrawat		</t>
  </si>
  <si>
    <t>ari</t>
  </si>
  <si>
    <t>0932973999</t>
  </si>
  <si>
    <t>worrawat.ari@gmail.com</t>
  </si>
  <si>
    <t>ตอนนี้อยู่ต่างประเทศ หลังวันที่ 29 ค่อยโทรอีกครั้ง</t>
  </si>
  <si>
    <t>Ronnakit</t>
  </si>
  <si>
    <t>Kongprajak</t>
  </si>
  <si>
    <t>0892597928</t>
  </si>
  <si>
    <t>ronnakittonykong@gmail.com</t>
  </si>
  <si>
    <t xml:space="preserve">25/08/2561(18.40) Mail+CALLปิดเครื่อง (Sale:Yo)
</t>
  </si>
  <si>
    <t>21/03/67 ลูกค้า ไม่สะดวกคุย ไม่สนใจแล้ว(เสียงรอบข้างดังมาก)</t>
  </si>
  <si>
    <t>Jon</t>
  </si>
  <si>
    <t>styrmisson</t>
  </si>
  <si>
    <t>0992324951</t>
  </si>
  <si>
    <t>haukdal@simnet.is</t>
  </si>
  <si>
    <t>Mail 25/8/2561+Call ลูกค้าต่างชาติ อยู่ไทย เสียงเหมือนคนอินเดีย บอกหาคอนโดแถวลาดพร้าว1-3 แต่แจ้งไปแล้วว่ามีที่เอกมัย, เพรชบุรี, เตาปูน ถามว่ามีไลน์หรือวีแชทไหม ลูกค้าให้ส่งข้อมูลให้ดูทางเมล์
(Sale:Beer)</t>
  </si>
  <si>
    <t>รัชนีวรรณ</t>
  </si>
  <si>
    <t>ดีสม</t>
  </si>
  <si>
    <t>0621013987</t>
  </si>
  <si>
    <t>Ratchaniwan18998@gmail.com</t>
  </si>
  <si>
    <t>25/8 ไม่สะดวกคุย เสียงเบามาก
(Sale:Ing)</t>
  </si>
  <si>
    <t>ดูไว้เพื่ออยู่เองและลงทุน จริงๆถ้าอยู่เองก็ไม่ได้มีประเด็น แต่ถ้าลงทุน ก็อยากได้ใกล้ๆรถไฟฟ้า ทำงานอยู่ทองหล่อ ลูกเรียนเอกมัย สะดวกเข้ามาวันธรรมดามากกว่า เด๊่ยวลูกค้านัดเข้าชมโครงการอีกครั้ง</t>
  </si>
  <si>
    <t>จรัญญา</t>
  </si>
  <si>
    <t>วรวิชญาวิวัฒน์</t>
  </si>
  <si>
    <t>0865695340</t>
  </si>
  <si>
    <t>W.jaranya27@gmail.com</t>
  </si>
  <si>
    <t xml:space="preserve">02/09/2561(14.00) Mail+CALLลูกค้าหญิงมีลูกเรียนเอกมัยอินเตอร์เนชันแนล มีโรงเรียนสอนพิเศษเปิดที่ห้างเกทเวย์ เอกมัย สอนวิชาเลข ฟิสิกซ์ วันนี้ลูกป่วย สะดวกเสาร์-อาทิยต์มากกว่า ประสงค์อยากดปิดโรงเรียนใกล้ๆคอนโด ถ้าว่างแล้วจะเข้ามาเยี่ยมชมห้องตัวอย่าง
</t>
  </si>
  <si>
    <t>Bunjerd</t>
  </si>
  <si>
    <t>Rimsakorn</t>
  </si>
  <si>
    <t>rbunjerd@global-plast.com</t>
  </si>
  <si>
    <t>นพอนันต์</t>
  </si>
  <si>
    <t>สุพิทยานันท์</t>
  </si>
  <si>
    <t>0640643186</t>
  </si>
  <si>
    <t>Nopanan3@email.com</t>
  </si>
  <si>
    <t xml:space="preserve">27/8 ลค.แจ้งว่าไม่ได้ลงทะเบียนเข้ามา
</t>
  </si>
  <si>
    <t>Ameon</t>
  </si>
  <si>
    <t>Kittavornrut</t>
  </si>
  <si>
    <t>0949151646</t>
  </si>
  <si>
    <t>Ameonn@hotmail.com</t>
  </si>
  <si>
    <t xml:space="preserve">02/09/2561(14.01) Mail+CALLตอนนี้ไม่สะดวกซื้อคอนโดแล้ว ไม่สนใจแล้ว
</t>
  </si>
  <si>
    <t>26/8/2018</t>
  </si>
  <si>
    <t xml:space="preserve">Prommat			</t>
  </si>
  <si>
    <t>Pattamanahakul</t>
  </si>
  <si>
    <t>0894613962</t>
  </si>
  <si>
    <t>Bshowroom@gmail.com</t>
  </si>
  <si>
    <t>ลูกค้าชาย อยู่กำแพงเพชร มากรุงเทพเดือนละครั้ง และมีงบ 4-5ล้านบาท เคยผ่านหน้าโครงการแล้วแต่ไม่ได้แวะเข้ามา เห็นคนยืนโบกธงอยู่ ยังไม่สามารถบอกได้ว่าจะมาอีกวันไหน คงต้องมาดูห้องตัวอย่างก่อน</t>
  </si>
  <si>
    <t>Watcharin​</t>
  </si>
  <si>
    <t>Nunwong</t>
  </si>
  <si>
    <t>0825276434</t>
  </si>
  <si>
    <t>0825276434pool@gmail.com</t>
  </si>
  <si>
    <t xml:space="preserve">27/8 บ้านอยู่สายไหม ไม่ได้สนใจคอนโดเอกมัย ไม่สะดวกคุย ขับรถอยู่
</t>
  </si>
  <si>
    <t>17/3/67 ไม่รับสายครั้งที่ 1 12.27น.</t>
  </si>
  <si>
    <t>Sirichai</t>
  </si>
  <si>
    <t>Lordsin</t>
  </si>
  <si>
    <t>0969097416</t>
  </si>
  <si>
    <t>SIRICHAIXLORDSIN@GMAIL.COM</t>
  </si>
  <si>
    <t xml:space="preserve">02/09/2561(14.02) Mail+CALLไม่รับโทรศัพท์ 
</t>
  </si>
  <si>
    <t>Nang</t>
  </si>
  <si>
    <t>0618780361</t>
  </si>
  <si>
    <t>jaja01234@gmail.com</t>
  </si>
  <si>
    <t>Nalinrat</t>
  </si>
  <si>
    <t>Sriwanwit</t>
  </si>
  <si>
    <t>0909854344</t>
  </si>
  <si>
    <t>mooknalinrat@gmail.com</t>
  </si>
  <si>
    <t xml:space="preserve">26/8/2018 ลูกค้าผู้หญิงน้ำเสียงดูมีอายุ ดูไว้ลงทุน ลูกค้าไม่ทราบโลเคชั่นโครงการ แต่ฝ่ายขายแจ้งลูกค้าแจ้งว่าไกลไป อยากได้โซนใกล้ๆBTS และโรงเรียนนานาชาติ ลูกค้าแจ้งว่าถ้าสะดวกจะเข้ามาชมโครงการ ขอดูข้อมูลทางEmailก่อนค่ะ
</t>
  </si>
  <si>
    <t>Pakmanee</t>
  </si>
  <si>
    <t>Sukarayothin</t>
  </si>
  <si>
    <t>0806282429</t>
  </si>
  <si>
    <t>pakmanees@hotmail.com</t>
  </si>
  <si>
    <t>ไม่่สะดวกคุย ติดต่ออีกที 9.00 น. พรุ่งนี้  / 7/7/24 ลค.ดูลงทุน1-2 ห้องนอน นัดหมายเข้าชมรอบ 14/7 แต่เรื่องเวลา ให้เฟิร์มวันศุกร์อีกครั้ง ตอน10.00 น. / เข้ามาแล้ว ลค.เข้ามาดูข้อมูลโครงการ ไม่ได้ขอใบราคากลับไป ปกติ ทำอพาทเม้นท์ปล่อยเช่า</t>
  </si>
  <si>
    <t>วงษ์เพชร</t>
  </si>
  <si>
    <t>0923767688</t>
  </si>
  <si>
    <t>kukong7688@yahoo.com</t>
  </si>
  <si>
    <t xml:space="preserve">03/09/2561(14.04) Mail+CALLจะมาวันเสาร์ที่ 29 ก.ย. 2561 ก่อนเที่ยง เพราะต้องทำงานแถววิภาวดี สนใจ1ห้องนอนเพื่ออยู่เอง
</t>
  </si>
  <si>
    <t>Khiriphach</t>
  </si>
  <si>
    <t>Makarangkurn</t>
  </si>
  <si>
    <t>0878929409</t>
  </si>
  <si>
    <t>jha_jaa@hotmail.com</t>
  </si>
  <si>
    <t>17/03/67 (16.06 น.) ไม่รับสาย ครั้งที่ 1</t>
  </si>
  <si>
    <t>กำพล</t>
  </si>
  <si>
    <t>คงวิทยานนท์</t>
  </si>
  <si>
    <t>0817322034</t>
  </si>
  <si>
    <t>kampol.khon@th.tpcc-tpac.com</t>
  </si>
  <si>
    <t>17/3/67 ไม่มีแพลนที่จะซื้อ</t>
  </si>
  <si>
    <t>ปิยธิดา</t>
  </si>
  <si>
    <t>ช่างเหล็ก</t>
  </si>
  <si>
    <t>0952518642</t>
  </si>
  <si>
    <t>Mopytd@outlook.co.th</t>
  </si>
  <si>
    <t xml:space="preserve">Mail 27/8/2561 ลูกค้าหญิง วัยรุ่น ไม่สะดวกคุยสายแจ้งว่ากำลังเรียนอยู่ 
</t>
  </si>
  <si>
    <t>Tetae</t>
  </si>
  <si>
    <t>Tintin</t>
  </si>
  <si>
    <t>0629610488</t>
  </si>
  <si>
    <t>bunya3820121@yahoo.co.th</t>
  </si>
  <si>
    <t xml:space="preserve">02/09/2561(14.05) Mail+CALLไม่รับโทรศัพท์ 
</t>
  </si>
  <si>
    <t>สมศักดิ์</t>
  </si>
  <si>
    <t>สูงเจริญศิริ</t>
  </si>
  <si>
    <t>0845551968</t>
  </si>
  <si>
    <t>Somsak@fotika.co.th</t>
  </si>
  <si>
    <t>Ptk</t>
  </si>
  <si>
    <t>0899317249</t>
  </si>
  <si>
    <t>Phutthakhun1976@gmail.com</t>
  </si>
  <si>
    <t xml:space="preserve">ไม่สนใจ ไม่ได้ลงทะเบียน
</t>
  </si>
  <si>
    <t>sumali</t>
  </si>
  <si>
    <t>watmuaueng</t>
  </si>
  <si>
    <t>0631685478</t>
  </si>
  <si>
    <t>sumallyim555@gmail.com</t>
  </si>
  <si>
    <t>Prissadawan</t>
  </si>
  <si>
    <t>Nitasnajarukul</t>
  </si>
  <si>
    <t>0882424262</t>
  </si>
  <si>
    <t>17/03/67 (16.09 น.) ไม่รับสาย ครั้งที่ 1</t>
  </si>
  <si>
    <t>มยุรา</t>
  </si>
  <si>
    <t>พลูศรี</t>
  </si>
  <si>
    <t>0997351774</t>
  </si>
  <si>
    <t>17/3/67 ปิดเครื่อง 12.56น.</t>
  </si>
  <si>
    <t>ธวัชชัย</t>
  </si>
  <si>
    <t>กุลบก</t>
  </si>
  <si>
    <t>0879200772</t>
  </si>
  <si>
    <t>27/8/2018</t>
  </si>
  <si>
    <t>นุชนาถ</t>
  </si>
  <si>
    <t>อินภูวา</t>
  </si>
  <si>
    <t>0988618313</t>
  </si>
  <si>
    <t>Pukpeaw@hotmail.com</t>
  </si>
  <si>
    <t xml:space="preserve">Mail 27/8/2561 ลูกค้าหญิง แจ้งว่ายังไม่สะดวกคุยสาย กำลังทำธุระ ให้ติดต่อใหม่พรุ่งนี้สายๆ
</t>
  </si>
  <si>
    <t>ณัฐกาาญจน์</t>
  </si>
  <si>
    <t>สุวรรณปฏิกรณ์</t>
  </si>
  <si>
    <t>0935581815</t>
  </si>
  <si>
    <t>isodosinter@gmail.com</t>
  </si>
  <si>
    <t xml:space="preserve">ไม่สนใจแล้ว ไม่ตอบโจทย์ 1.ไกลรถไฟฟ้าเกินไป 2.ราคาสูง อยากได้ 2ห้องนอน งบ 4-5ล้าน 3.ต้องการโครงการที่สร้างเสร็จพร้อมอยู่
</t>
  </si>
  <si>
    <t>ไม่หมายเลข</t>
  </si>
  <si>
    <t>Parinya</t>
  </si>
  <si>
    <t>Sirichaitan</t>
  </si>
  <si>
    <t>0635874242</t>
  </si>
  <si>
    <t>Prarita1122@gmail.com</t>
  </si>
  <si>
    <t xml:space="preserve">02/09/2561 Mail(11.42)ลูกค้าไม่สนใจ ไม่เคยลงทะเบียน ตัดสายทิ้ง 
</t>
  </si>
  <si>
    <t>วินัย</t>
  </si>
  <si>
    <t>นัย</t>
  </si>
  <si>
    <t>0891342015</t>
  </si>
  <si>
    <t>winai.ww1499@gmail.com</t>
  </si>
  <si>
    <t>Rangsimun</t>
  </si>
  <si>
    <t>Kasemmongkholporn</t>
  </si>
  <si>
    <t>0818999596</t>
  </si>
  <si>
    <t>mr.naam@gmail.com</t>
  </si>
  <si>
    <t>17/03/67 ลูกค้าชาย แจ้งว่า ตอนนนี้ไม่ได้สนใจคอนโดแล้ว</t>
  </si>
  <si>
    <t>Orapin</t>
  </si>
  <si>
    <t>Tankat</t>
  </si>
  <si>
    <t>0949784599</t>
  </si>
  <si>
    <t>annaza1231@hotmail.com</t>
  </si>
  <si>
    <t xml:space="preserve">ติดต่อไม่ได้ ให้เบอร์ผิด
</t>
  </si>
  <si>
    <t>Vallop</t>
  </si>
  <si>
    <t>Fangsungnern</t>
  </si>
  <si>
    <t>0987174956</t>
  </si>
  <si>
    <t>Vallop.nuy@gmail.com</t>
  </si>
  <si>
    <t>Pornthip</t>
  </si>
  <si>
    <t>pholyaim</t>
  </si>
  <si>
    <t>0644612516</t>
  </si>
  <si>
    <t>pornthip.pholyaim5974@gmail.com</t>
  </si>
  <si>
    <t>Thanawat</t>
  </si>
  <si>
    <t>Santiwarodom</t>
  </si>
  <si>
    <t>0939293554</t>
  </si>
  <si>
    <t>Por_sa@yahoo.com</t>
  </si>
  <si>
    <t xml:space="preserve">02/09/2561 Mail(11.49)ลูกค้าไม่เคยลงทะเบียน
</t>
  </si>
  <si>
    <t>วีรินทร์</t>
  </si>
  <si>
    <t>วรกิตติโสภณ</t>
  </si>
  <si>
    <t>0924269504</t>
  </si>
  <si>
    <t>Veerin.wsp@gmail.com</t>
  </si>
  <si>
    <t>ว่าน</t>
  </si>
  <si>
    <t>0890363019</t>
  </si>
  <si>
    <t>saranporn963@gmail.com</t>
  </si>
  <si>
    <t xml:space="preserve">28/8/2561 โทรติดต่อแต่สายไม่ว่าง ตลอดทั้ง 3ครั้ง เบื้องต้นส่ง Email ให้ลูกค้าได้อ่านข้อมูลก่อน แล้วจะติดตามมาชมห้องตัวอย่างอีกครั้ง
</t>
  </si>
  <si>
    <t>Kittipa</t>
  </si>
  <si>
    <t>Wongcharuen</t>
  </si>
  <si>
    <t>0993622698</t>
  </si>
  <si>
    <t>Kittipa.fuuji@gmail.com</t>
  </si>
  <si>
    <t xml:space="preserve">ลูกค้าหญิง สนใจ 1ห้องนอน  เอาไว้ลงทุน สอบถามว่ามีอะไรให้บ้าง ส่วนลดเท่าไหร่ และปล่อยเช่าได้เท่าไหร่ แต่ราคาค่อนข้างแรง จะเข้าชมโครงการวันอาทิตย์
</t>
  </si>
  <si>
    <t>17/03/67 (16.13 น.) ไม่รับสาย ครั้งที่ 1</t>
  </si>
  <si>
    <t>Nara</t>
  </si>
  <si>
    <t>Naphat</t>
  </si>
  <si>
    <t>0980283783</t>
  </si>
  <si>
    <t>beer_zab_zaa@hotmail.com</t>
  </si>
  <si>
    <t>Dorracha</t>
  </si>
  <si>
    <t>Chantawibul</t>
  </si>
  <si>
    <t>0624596146</t>
  </si>
  <si>
    <t>Dorracha.ch@gmail.com</t>
  </si>
  <si>
    <t xml:space="preserve">02/09/2561 Mail(11.50)ลูกค้าชื่อเล่นเฟิร์น ทำงานอยู่พัฒนาการ สนใจ 1 ห้องนอนเพื่ออยู่เอง จะมาวันเสาร์ที่ 15 ก.ย. 2561 ช่วงบ่าย
</t>
  </si>
  <si>
    <t>28/8/2018</t>
  </si>
  <si>
    <t>mohini sethi</t>
  </si>
  <si>
    <t>sethi</t>
  </si>
  <si>
    <t>0990875232</t>
  </si>
  <si>
    <t>mohinikukreja88@gmail.com</t>
  </si>
  <si>
    <t>Lalintip</t>
  </si>
  <si>
    <t>Laothamatas</t>
  </si>
  <si>
    <t>0818199576</t>
  </si>
  <si>
    <t>Lalintip19@gmail.com</t>
  </si>
  <si>
    <t xml:space="preserve">ลูกค้ารีบสอบถามเรื่องราคาก่อน ดูขนาด 29,315 แจ้งว่าจะอยู่เองหรือลงทุน ขอมาดูห้องตัวอย่างก่อน สอบถามว่า เสาร์-อาทิตยืเปิดมั้ย จะเข้ามา
</t>
  </si>
  <si>
    <t>จิรพงษ์</t>
  </si>
  <si>
    <t>สารบรรณ์</t>
  </si>
  <si>
    <t>0886839001</t>
  </si>
  <si>
    <t>aaoott111aao@gmail.com</t>
  </si>
  <si>
    <t>พิษณุ</t>
  </si>
  <si>
    <t>0809233943</t>
  </si>
  <si>
    <t>su19922535@gmali.com</t>
  </si>
  <si>
    <t xml:space="preserve">28/8/2561 ลูกค้าผู้ชายเสียงเมาๆ ไม่เคยลงทะเบียน ไม่ได้สนใจนะครับน้อง
</t>
  </si>
  <si>
    <t>วรรณศักดิ์</t>
  </si>
  <si>
    <t>เจ็งใจบุญ</t>
  </si>
  <si>
    <t>0619802826</t>
  </si>
  <si>
    <t>jolaifuk@gmail.com</t>
  </si>
  <si>
    <t>Finn</t>
  </si>
  <si>
    <t>Balslev</t>
  </si>
  <si>
    <t>0818662577</t>
  </si>
  <si>
    <t>finn.scandmedia@gmail.com</t>
  </si>
  <si>
    <t xml:space="preserve">ไม่รับสาย สายตัด
</t>
  </si>
  <si>
    <t>ไม่สามารถติดต่อเลขหมาปลายทางได้</t>
  </si>
  <si>
    <t>Nbamax</t>
  </si>
  <si>
    <t>0992687252</t>
  </si>
  <si>
    <t>ZenFone357@gmail.com</t>
  </si>
  <si>
    <t xml:space="preserve">ไม่รับสาย
</t>
  </si>
  <si>
    <t>กิติศักดิ์</t>
  </si>
  <si>
    <t>รัศมี</t>
  </si>
  <si>
    <t>0917381547</t>
  </si>
  <si>
    <t>Kitisak.rasa@gmail.com</t>
  </si>
  <si>
    <t>Bunyawi</t>
  </si>
  <si>
    <t>Sonchirswat</t>
  </si>
  <si>
    <t>0634418930</t>
  </si>
  <si>
    <t>Hamrare@hotmail.com</t>
  </si>
  <si>
    <t xml:space="preserve">02/09/2561 Mail(11.55)ลูกค้างงมาก ไม่เคยลงทะเบียนมา ไม่สนใจแล้ว 
</t>
  </si>
  <si>
    <t>Ngaoleng</t>
  </si>
  <si>
    <t>Pinloung</t>
  </si>
  <si>
    <t>0979860557</t>
  </si>
  <si>
    <t>Ngaoleng65@gmail.com</t>
  </si>
  <si>
    <t>ไม่ใช่คุณรัตตยา</t>
  </si>
  <si>
    <t>Rataya</t>
  </si>
  <si>
    <t>Leepiboon</t>
  </si>
  <si>
    <t>0966936220</t>
  </si>
  <si>
    <t>rataya1974@gmail.com</t>
  </si>
  <si>
    <t>29/08/2018 ไม่รับสาย
(Sale:Prea)</t>
  </si>
  <si>
    <t>Warapony</t>
  </si>
  <si>
    <t>Jaraskai</t>
  </si>
  <si>
    <t>0626238355</t>
  </si>
  <si>
    <t>warapony525@gmail.com</t>
  </si>
  <si>
    <t>เบอร์ติดต่่อไม่ได้</t>
  </si>
  <si>
    <t>Kongloei</t>
  </si>
  <si>
    <t>Kongcfc</t>
  </si>
  <si>
    <t>0885562204</t>
  </si>
  <si>
    <t>Kongloeicpa@gmail.com</t>
  </si>
  <si>
    <t xml:space="preserve">ไม่ได้สนใจ กดเข้ามาผิด (Sale:Dear)
</t>
  </si>
  <si>
    <t>Pattanapong</t>
  </si>
  <si>
    <t>Srivirojmanee</t>
  </si>
  <si>
    <t>0899389328</t>
  </si>
  <si>
    <t>aowthaifrozenfood@hotmail.com</t>
  </si>
  <si>
    <t>'อีกชั่วโมงนึงสะดวกคุย
(Sale:Kwao)</t>
  </si>
  <si>
    <t>เบอร์ติดต่อไม่ได้ ตื้ดๆๆๆๆ</t>
  </si>
  <si>
    <t>ชาญชัย</t>
  </si>
  <si>
    <t>โรจน์</t>
  </si>
  <si>
    <t>0811049985</t>
  </si>
  <si>
    <t>2blessingofgod@gmail.com</t>
  </si>
  <si>
    <t xml:space="preserve">02/09/2561 Mail(11.56)ลูกค้า
</t>
  </si>
  <si>
    <t>ดด</t>
  </si>
  <si>
    <t>หแำ</t>
  </si>
  <si>
    <t>0833220031</t>
  </si>
  <si>
    <t>asdsf@gmail.com</t>
  </si>
  <si>
    <t xml:space="preserve">Mail 29/8/2561*ส่งเมล์ไม่ผ่าน+Call *Ignore* ลูกค้าไม่ได้ลงทะเบียนมา
</t>
  </si>
  <si>
    <t>ไม่สะดวกคุย ยังมองหาคอนโดอยู่ แต่มีไปซื้อที่เชียงใหม่แล้ว แต่ กทม ก้ยังมองๆอยู่ค่ะ</t>
  </si>
  <si>
    <t>อมรรัตน์</t>
  </si>
  <si>
    <t>ดุจดา</t>
  </si>
  <si>
    <t>0808159256</t>
  </si>
  <si>
    <t>amornrat@dbegurney.com</t>
  </si>
  <si>
    <t>Edith</t>
  </si>
  <si>
    <t>li</t>
  </si>
  <si>
    <t>0880000000</t>
  </si>
  <si>
    <t>eunicelpc@hotmail.com</t>
  </si>
  <si>
    <t xml:space="preserve">ไม่รับ (Sale:Dear)
</t>
  </si>
  <si>
    <t>Benadiba</t>
  </si>
  <si>
    <t>Kevin</t>
  </si>
  <si>
    <t>0665234331</t>
  </si>
  <si>
    <t>Benadiba.kevin@gmail.com</t>
  </si>
  <si>
    <t>'ไม่รับสาย
(Sale:Kwao)</t>
  </si>
  <si>
    <t>Loh</t>
  </si>
  <si>
    <t>Berseng</t>
  </si>
  <si>
    <t>0896550354</t>
  </si>
  <si>
    <t>ไม่รับสาย17.30</t>
  </si>
  <si>
    <t>29/8/2018</t>
  </si>
  <si>
    <t>ประยูร  เครือรัญญา</t>
  </si>
  <si>
    <t>บองยูร</t>
  </si>
  <si>
    <t>0814889889</t>
  </si>
  <si>
    <t>Paryoon9889@gmail.com</t>
  </si>
  <si>
    <t>Mapracha</t>
  </si>
  <si>
    <t>0830662879</t>
  </si>
  <si>
    <t>pichetmapracha@gmail.com</t>
  </si>
  <si>
    <t>29/08/2018 ลูกค้าตัดสายทิ้ง
(Sale:Prea)</t>
  </si>
  <si>
    <t>เมืองพนอม</t>
  </si>
  <si>
    <t>0656743924</t>
  </si>
  <si>
    <t>Pattamakob2547@gmail.com</t>
  </si>
  <si>
    <t>เบอร์ระงับการใช้งานชั่วคราว</t>
  </si>
  <si>
    <t>นวลทองแก้ว</t>
  </si>
  <si>
    <t>0622101218</t>
  </si>
  <si>
    <t>p0622101218@gmail.com</t>
  </si>
  <si>
    <t>ไม่ได้ลงทะเบียนมา
(Sale:Dear)</t>
  </si>
  <si>
    <t>นวินดา</t>
  </si>
  <si>
    <t>สุขน่วม</t>
  </si>
  <si>
    <t>0619592402</t>
  </si>
  <si>
    <t>Nawindasuknoum@gmail.com</t>
  </si>
  <si>
    <t>'ลูกค้ายังเด็ก จะย้ายมาเรียนหนังสือที่แอดแวนติส มีงบ 3-4 ล้านบาท ถ้าว่างจะแวะมาดู
(Sale:Kwao)</t>
  </si>
  <si>
    <t>Panchika</t>
  </si>
  <si>
    <t>Tangjui</t>
  </si>
  <si>
    <t>0622465445</t>
  </si>
  <si>
    <t>Namhom.p@gmail.com</t>
  </si>
  <si>
    <t>Mail 29/8/2561+Call ยังติดทำงานอยู่ให้โทรมาใหม่พรุ่งนี้ 30/8/2561 ช่วงเที่ยงๆ
(Sale:Beer)</t>
  </si>
  <si>
    <t>ไม่รับสาย17.34pm</t>
  </si>
  <si>
    <t>กุลธิดา</t>
  </si>
  <si>
    <t>วอล์ช</t>
  </si>
  <si>
    <t>17/3/67 ลูกค้านัดเข้าชมโครงการวัน พุธ 19/3/67 ลูกค้าคอนเฟริมตามนัด 20/3/24 ลูกค้าโทรกลับมาแจ้งว่าขอเป็นวัน ที่ 1 เมษา เนื่องจากมีธุระเข้าด่วน </t>
  </si>
  <si>
    <t> 4/4/24 ลูกค้าหญิงคนไทยมากับสามีต่างชาติ ปัจจุบันอยู่บ้านเดี่ยวแถว ถ.กรุงเทพกรีฑา ทำธุรกิจส่วนตัว ลูกค้าไม่ค่อยให้รายละเอียด มีซื้อคอนโด นิช ไพร์ด ทองหล่อ-เพชรบุรี ไว้ปล่อยเช่า 1 ห้อง วิวคลอง จึงสนใจดูคอนโดโซนทองหล่อ-เอกมัยไว้ลงทุน ติด 1 ห้องนอน เล็กไป สนใจ 1BR+ เทียบ 2 BR. อยากดูห้องตัวอย่าง 62 ตร.ม. แบบใหญ่ที่สุด จะรอดูห้องจริงตอนคอนโดสร้างเสร็จค่อยตัดสินใจ แจ้งเรื่องจะมีการปรับราคาขึ้นเรื่อยๆเมื่อคอนโดสร้างเสร็จ ลูกค้าแจ้งว่าเข้าใจ แต่อยากดูของจริงและวิวจริงดีที่สุด สามีกังวลอนาคตจะมีคอนโดขึ้นข้างๆ บล็อควิว ขอข้อมูลไปดูก่อน รอโครงการเสร็จค่อยตัดสินใจ</t>
  </si>
  <si>
    <t>Throntan</t>
  </si>
  <si>
    <t>Siriwittayacharoen</t>
  </si>
  <si>
    <t>0925456419</t>
  </si>
  <si>
    <t>paeplayboy38@gmail.com</t>
  </si>
  <si>
    <t xml:space="preserve">02/09/2561 Mail
</t>
  </si>
  <si>
    <t>BOM</t>
  </si>
  <si>
    <t>Love</t>
  </si>
  <si>
    <t>0958146171</t>
  </si>
  <si>
    <t>vanvongTEAM@gmail.com</t>
  </si>
  <si>
    <t xml:space="preserve"> ปิดเครื่อง17.35pm //21/7 ปิดเครืิ่อง16.39</t>
  </si>
  <si>
    <t>Pinit</t>
  </si>
  <si>
    <t>Horthong</t>
  </si>
  <si>
    <t>0864235202</t>
  </si>
  <si>
    <t>nitkung555@gmail.com</t>
  </si>
  <si>
    <t>ธนกฤต</t>
  </si>
  <si>
    <t>เทือกสุบรรณ</t>
  </si>
  <si>
    <t>0949096286</t>
  </si>
  <si>
    <t>tan999innovation@gmail.com</t>
  </si>
  <si>
    <t>ไม่ใช่คุณรัชนุ</t>
  </si>
  <si>
    <t>Ratchanu</t>
  </si>
  <si>
    <t>Yan</t>
  </si>
  <si>
    <t>0996165856</t>
  </si>
  <si>
    <t>Ratchanu4@gmail.com</t>
  </si>
  <si>
    <t>YUTTANA</t>
  </si>
  <si>
    <t>SUPANKLANG</t>
  </si>
  <si>
    <t>0943756225</t>
  </si>
  <si>
    <t>yuttana_supanklang@hotmail.com</t>
  </si>
  <si>
    <t>17/03/67 (16.20 น.) ไม่รับสาย ครั้งที่ 1</t>
  </si>
  <si>
    <t>30/8/2018</t>
  </si>
  <si>
    <t>nuttapol</t>
  </si>
  <si>
    <t>hutasavee</t>
  </si>
  <si>
    <t>0816215737</t>
  </si>
  <si>
    <t>nuttapol.5737@gmail.com</t>
  </si>
  <si>
    <t xml:space="preserve">02/09/2561 Mail ถ้าว่างจะแวะเข้าชมโครงการ สนใจเพื่ออยู่เอง
</t>
  </si>
  <si>
    <t>17/3/67 ไม่สะดวกรับฟังข้อมูลโครงการ</t>
  </si>
  <si>
    <t>เลขหมายนี้ไม่ใช้บริการ</t>
  </si>
  <si>
    <t>ยุวดั</t>
  </si>
  <si>
    <t>อริยขจร</t>
  </si>
  <si>
    <t>0814251444</t>
  </si>
  <si>
    <t>mamuay_m@yahoo.com</t>
  </si>
  <si>
    <t>(Sale;Nidnoi)</t>
  </si>
  <si>
    <t>ณัฏฐา</t>
  </si>
  <si>
    <t>เดชณัฐวุฒิ</t>
  </si>
  <si>
    <t>0813460980</t>
  </si>
  <si>
    <t>yui2298@gmail.com</t>
  </si>
  <si>
    <t>Thanet</t>
  </si>
  <si>
    <t>Danpotivat</t>
  </si>
  <si>
    <t>0898151223</t>
  </si>
  <si>
    <t>Thanet.danpotivat@gmail.com</t>
  </si>
  <si>
    <t>Siriruk</t>
  </si>
  <si>
    <t>Khaewkhoa</t>
  </si>
  <si>
    <t>0836217967</t>
  </si>
  <si>
    <t>Paew26siriruk@GMAIL.COM</t>
  </si>
  <si>
    <t>โอ</t>
  </si>
  <si>
    <t>คำ</t>
  </si>
  <si>
    <t>0925934331</t>
  </si>
  <si>
    <t>Som_o_jang@hotmail.com</t>
  </si>
  <si>
    <t>ศรีเลิศ</t>
  </si>
  <si>
    <t>0858584086</t>
  </si>
  <si>
    <t>Wanidasr06@gmail.com</t>
  </si>
  <si>
    <t xml:space="preserve">02/09/2561 Mail สนใจดูไว้อยู่เอง
</t>
  </si>
  <si>
    <t>17/03/67 (16.21 น.) ไม่รับสาย ครั้งที่ 1</t>
  </si>
  <si>
    <t>lemon</t>
  </si>
  <si>
    <t>poon</t>
  </si>
  <si>
    <t>0859898969</t>
  </si>
  <si>
    <t>lemonpoon@gmail.com</t>
  </si>
  <si>
    <t>Zin</t>
  </si>
  <si>
    <t>0994283792</t>
  </si>
  <si>
    <t>Zinmin123456@gmail.com</t>
  </si>
  <si>
    <t>wichian</t>
  </si>
  <si>
    <t>somnuek</t>
  </si>
  <si>
    <t>0872452420</t>
  </si>
  <si>
    <t>chian8829@gmail.com</t>
  </si>
  <si>
    <t>Napanut</t>
  </si>
  <si>
    <t>Jaekume</t>
  </si>
  <si>
    <t>0633039900</t>
  </si>
  <si>
    <t>napanut_nj@hotmail.com</t>
  </si>
  <si>
    <t>ไม่รับสาย17.41</t>
  </si>
  <si>
    <t>31/8/2018</t>
  </si>
  <si>
    <t>soe</t>
  </si>
  <si>
    <t>moe</t>
  </si>
  <si>
    <t>0979677172</t>
  </si>
  <si>
    <t>soemoe2579@gmail.com</t>
  </si>
  <si>
    <t>Anuwat</t>
  </si>
  <si>
    <t>Hulsak</t>
  </si>
  <si>
    <t>0922487658</t>
  </si>
  <si>
    <t>Anuwat.hulsak@gmail.com</t>
  </si>
  <si>
    <t>พุฒิพัฒน์</t>
  </si>
  <si>
    <t>โสพรรณภาวัชร์</t>
  </si>
  <si>
    <t>0648692997</t>
  </si>
  <si>
    <t>bom0995560008@gmail.com</t>
  </si>
  <si>
    <t>17/03/67 (16.23 น.) ปิดเครื่อง</t>
  </si>
  <si>
    <t>Alal  Jaison</t>
  </si>
  <si>
    <t>Alak</t>
  </si>
  <si>
    <t>0639632248</t>
  </si>
  <si>
    <t>tusnemmuadrung@gmail.com</t>
  </si>
  <si>
    <t>พุทธิวัฒน์</t>
  </si>
  <si>
    <t>ถิระถาวรทรัพย์</t>
  </si>
  <si>
    <t>0911919156</t>
  </si>
  <si>
    <t>phuttiwat.t@gmail.com</t>
  </si>
  <si>
    <t>ภัทริน</t>
  </si>
  <si>
    <t>วัฒนเกษม</t>
  </si>
  <si>
    <t>0899259297</t>
  </si>
  <si>
    <t>pwattanaka@gmail.com</t>
  </si>
  <si>
    <t xml:space="preserve">ลูกค้าทำงานแถวสุขุมวิท มองหาคอนโดใกล้ที่ทำงาน มีงบ 3-5 ล้าน อยู่อาศัยเอง และสนใจเข้าชมโครงการวันจันทร์ 3/9/2018
</t>
  </si>
  <si>
    <t>ณเพชรดา​</t>
  </si>
  <si>
    <t>วัชโรบล</t>
  </si>
  <si>
    <t>0868814275</t>
  </si>
  <si>
    <t>kanom888@gmail.com</t>
  </si>
  <si>
    <t xml:space="preserve">Mail 2/9/2561+Call คุณแม่รับสายแทน สอบถามถึงแต่อาคาร B ถามราคา1ห้องนอน
</t>
  </si>
  <si>
    <t>จิรายุ</t>
  </si>
  <si>
    <t>สิทธิ</t>
  </si>
  <si>
    <t>0940503270</t>
  </si>
  <si>
    <t>Jirayusitthi43@gmail.com</t>
  </si>
  <si>
    <t>Ranong</t>
  </si>
  <si>
    <t>Thananchai</t>
  </si>
  <si>
    <t>0833807646</t>
  </si>
  <si>
    <t>ranetnat2@gmail.com</t>
  </si>
  <si>
    <t>พอแนะนำว่ามาจากคอนโด ลคตัดสายเลย</t>
  </si>
  <si>
    <t>ชนากานต์</t>
  </si>
  <si>
    <t>พัฒนมงคล</t>
  </si>
  <si>
    <t>0861177332</t>
  </si>
  <si>
    <t>Janplyfahpat@gmail.com</t>
  </si>
  <si>
    <t>17/03/67 (14.27 น.) ไม่รับสาย ครั้งที่ 1</t>
  </si>
  <si>
    <t>Wirasuk</t>
  </si>
  <si>
    <t>Natthacha</t>
  </si>
  <si>
    <t>0625437052</t>
  </si>
  <si>
    <t>Rabbittu1875@gmail.com</t>
  </si>
  <si>
    <t>17/3/67 ไม่รับสายครั้งที่ 1 13.47น.</t>
  </si>
  <si>
    <t>อาทิตย์</t>
  </si>
  <si>
    <t>โพธิ</t>
  </si>
  <si>
    <t>0861038988</t>
  </si>
  <si>
    <t>artitphoti1982@gmail.com</t>
  </si>
  <si>
    <t xml:space="preserve">02/09/2561(14.05) Mail+CALL ถ้าว่างจะเข้าเยี่มชม สนใจดูไว้เพื่ออยู่เอง
</t>
  </si>
  <si>
    <t>1/9/2018</t>
  </si>
  <si>
    <t>Punnika</t>
  </si>
  <si>
    <t>Saovapan</t>
  </si>
  <si>
    <t>0860305825</t>
  </si>
  <si>
    <t>Punnikapunnika_sao@hotmail.com</t>
  </si>
  <si>
    <t xml:space="preserve">Mail 2/9/2561*ส่งเมล์ไม่ผ่าน*
</t>
  </si>
  <si>
    <t>Pornchai</t>
  </si>
  <si>
    <t>Chai</t>
  </si>
  <si>
    <t>0885011165</t>
  </si>
  <si>
    <t>chaiqr01d112@gmail.com</t>
  </si>
  <si>
    <t>ทวีชัย</t>
  </si>
  <si>
    <t>สมอาสา</t>
  </si>
  <si>
    <t>0927878280</t>
  </si>
  <si>
    <t>Smxasat@gmail.com</t>
  </si>
  <si>
    <r>
      <rPr>
        <rFont val="Cordia New"/>
        <color theme="1"/>
        <sz val="16.0"/>
      </rPr>
      <t xml:space="preserve">ไม่รับสาย17.43 /10/7 ไม่รับสาย15.20 / </t>
    </r>
    <r>
      <rPr>
        <rFont val="Cordia New"/>
        <color rgb="FFFF9900"/>
        <sz val="16.0"/>
      </rPr>
      <t>11/7 ไม่สนใจแล้ว</t>
    </r>
  </si>
  <si>
    <t>ไตรเทพ</t>
  </si>
  <si>
    <t>ยศกลาง</t>
  </si>
  <si>
    <t>0851551274</t>
  </si>
  <si>
    <t>atrithep.12@gmail.com</t>
  </si>
  <si>
    <t>สมยงค์</t>
  </si>
  <si>
    <t>ศรีพรแก้ว</t>
  </si>
  <si>
    <t>0885292217</t>
  </si>
  <si>
    <t>Somyong0885292217@gmail.com</t>
  </si>
  <si>
    <t>17/03/67 (14.29 น.) ไม่รับสาย ครั้งที่ 1</t>
  </si>
  <si>
    <t>Nreepim</t>
  </si>
  <si>
    <t>Thawornwatana</t>
  </si>
  <si>
    <t>0985857458</t>
  </si>
  <si>
    <t>Cherryzee2014@gmail.com</t>
  </si>
  <si>
    <t xml:space="preserve">02/09/2561(14.05) Mail+CALL ขอดูข้อมูล ถ้าสนใจจะเข้าเยียมชม
</t>
  </si>
  <si>
    <t>กวี</t>
  </si>
  <si>
    <t>เด่นไพโรจน์ศักดิ์</t>
  </si>
  <si>
    <t>0944962711</t>
  </si>
  <si>
    <t>kaweeden@gmail.com</t>
  </si>
  <si>
    <t>Nanlaphat</t>
  </si>
  <si>
    <t>Aphinhawat</t>
  </si>
  <si>
    <t>0979209477</t>
  </si>
  <si>
    <t>Manownanla@hotmail.com</t>
  </si>
  <si>
    <t>จรัส</t>
  </si>
  <si>
    <t>ตรีพิเชฐกุล</t>
  </si>
  <si>
    <t>0819340424</t>
  </si>
  <si>
    <t>aekja2003@yahoo.com</t>
  </si>
  <si>
    <t>ไม่รับสาย15.22</t>
  </si>
  <si>
    <t>Kantananat</t>
  </si>
  <si>
    <t>Poonphonanun</t>
  </si>
  <si>
    <t>0942266239</t>
  </si>
  <si>
    <t>Nuis_kanuis@hotmail.com</t>
  </si>
  <si>
    <t>0978315643</t>
  </si>
  <si>
    <t>www.TunTun@email.com</t>
  </si>
  <si>
    <t xml:space="preserve">03/09/2561 Mail สนใจดูไว้อยู่เอง อยากได้ข้อมูล
</t>
  </si>
  <si>
    <t>อัคราพนธ์</t>
  </si>
  <si>
    <t>ศีละวงษ์เสรี</t>
  </si>
  <si>
    <t>0895616493</t>
  </si>
  <si>
    <t>akarapon.s@hotmail.com</t>
  </si>
  <si>
    <t xml:space="preserve">Mail 3/9/2561
</t>
  </si>
  <si>
    <t>17/03/67 ลูกค้าชาย ไม่สะดวกคุยให้ติดต่อใหม่ วันถัดไป</t>
  </si>
  <si>
    <t>18/03/67 (18.03 น.) ไม่รับสาย ครั้งที่ 1</t>
  </si>
  <si>
    <t>Niffinn</t>
  </si>
  <si>
    <t>Niff</t>
  </si>
  <si>
    <t>0876030866</t>
  </si>
  <si>
    <t>graymanxiii@gmail.com</t>
  </si>
  <si>
    <t>01/09/2018 : ไม่รับสาย
24/9/2018 :  ไม่รับสาย</t>
  </si>
  <si>
    <t>นุชนรี</t>
  </si>
  <si>
    <t>ธนจารุสกุล</t>
  </si>
  <si>
    <t>0929869773</t>
  </si>
  <si>
    <t>ttk012kky01@gmaill.com</t>
  </si>
  <si>
    <t>24/9/2018 : ไม่รับสาย</t>
  </si>
  <si>
    <t>2/9/2018</t>
  </si>
  <si>
    <t>อัศดา</t>
  </si>
  <si>
    <t>แสงวิมาน</t>
  </si>
  <si>
    <t>0645709900</t>
  </si>
  <si>
    <t>minimaster2008@hotmail.com</t>
  </si>
  <si>
    <t>วัชรีวรรณ</t>
  </si>
  <si>
    <t>จักร์สุวรรณ</t>
  </si>
  <si>
    <t>0900527567</t>
  </si>
  <si>
    <t>Aomza_19@icloud.com</t>
  </si>
  <si>
    <t xml:space="preserve">24/9/2018 : ลูกค้าเป็นนักศึกษา มองหาคอนโดย่านเอกมัยเพื่ออยู่เอง ตั้งงบประมาณไว้ไม่เกิน 4-5 ล้านบาท ไม่สะดวกเข้ามาร่วมงานวันเสาร์ที่ 29 ก.ย. เพราะติดสอบ
</t>
  </si>
  <si>
    <t>ชลพรรษ</t>
  </si>
  <si>
    <t>พยอมหอม</t>
  </si>
  <si>
    <t>0951644993</t>
  </si>
  <si>
    <t>donut.love.daddy2@gmail.com</t>
  </si>
  <si>
    <t xml:space="preserve">03/09 ไม่สามารถติดต่อได้
</t>
  </si>
  <si>
    <t>pilo</t>
  </si>
  <si>
    <t>thidar</t>
  </si>
  <si>
    <t>0948147626</t>
  </si>
  <si>
    <t>pilothidar1234@gmail.com</t>
  </si>
  <si>
    <t xml:space="preserve">Mail 3/9/2561
24/9/2018 : ขึ้นสายไม่ว่างตลอดเวลา (Sale : Nut)
</t>
  </si>
  <si>
    <t>พี่ได้คอนโดแล้วค่ะ ไม่สนใจแล้ว</t>
  </si>
  <si>
    <t>Kamoltip</t>
  </si>
  <si>
    <t>Wadkoke</t>
  </si>
  <si>
    <t>0918237704</t>
  </si>
  <si>
    <t>kamoltip.wadkoke@hotmail.com</t>
  </si>
  <si>
    <t xml:space="preserve">24/9/2018 : ลูกค้าน้ำเสียงอ่อนเพลีย ไม่สะดวกคุย ให้ติดต่อกลับมาใหม่อีก 30 นาที (Sale:Nut)
</t>
  </si>
  <si>
    <t>17/03/67 (16.34 น.) ไม่รับสาย ครั้งที่ 1</t>
  </si>
  <si>
    <t>ทิพานัน</t>
  </si>
  <si>
    <t>คันธี</t>
  </si>
  <si>
    <t>0810484726</t>
  </si>
  <si>
    <t>Dookdik2555_2012@hotmail.com</t>
  </si>
  <si>
    <t>17/3/67 ไม่สะดวกรับฟังโครงการ</t>
  </si>
  <si>
    <t>Nareerat</t>
  </si>
  <si>
    <t>Chompathong</t>
  </si>
  <si>
    <t>0952783149</t>
  </si>
  <si>
    <t>coom0576275486@gmail.com</t>
  </si>
  <si>
    <t xml:space="preserve">24/9/2018 : ไม่สนใจแล้ว เปลี่ยนใจไปซื้อบ้านแถวปทุมธานีแล้ว พอดีเพื่อนแนะนำให้ และไม่สะดวกเข้ามาร่วมงานวันที่ 29/9/2018 (Sale:Nut)
</t>
  </si>
  <si>
    <t>ไม่ระบุ2</t>
  </si>
  <si>
    <t>0947871015</t>
  </si>
  <si>
    <t>mgk824544@gmail.com</t>
  </si>
  <si>
    <t xml:space="preserve">24/9/2018 : ไม่ได้สนใจโครงการ และไม่ได้ลงทะเบียนเข้า (Sale:Nut)
</t>
  </si>
  <si>
    <t>nita</t>
  </si>
  <si>
    <t>saelao</t>
  </si>
  <si>
    <t>0846063107</t>
  </si>
  <si>
    <t>nita_chuenjan@hotmail.com</t>
  </si>
  <si>
    <t xml:space="preserve">03/09 ไม่รับสาย
</t>
  </si>
  <si>
    <t>สุทัศ​</t>
  </si>
  <si>
    <t>ตะราษี</t>
  </si>
  <si>
    <t>0890601369</t>
  </si>
  <si>
    <t>suthat17198@gmail.com</t>
  </si>
  <si>
    <t xml:space="preserve">03/09/2561 Mailื สนใจดูไว้เพื่อลงทุน
</t>
  </si>
  <si>
    <t>Toya</t>
  </si>
  <si>
    <t>0910657507</t>
  </si>
  <si>
    <t>Toya.smail67@gmail.com</t>
  </si>
  <si>
    <t xml:space="preserve">Mail 3/9/2561*ส่งเมล์ไม่ผ่าน*
Call Out 24/9/2018 : ลค.อยู่จังหวัดอุดรธานี ไม่เคยลงทะเบียนเข้ามา (Sale:Nut)
</t>
  </si>
  <si>
    <t>ปราณปรีญา</t>
  </si>
  <si>
    <t>กุดั่น</t>
  </si>
  <si>
    <t>0824526969</t>
  </si>
  <si>
    <t>Sakudake@gmail.com</t>
  </si>
  <si>
    <t xml:space="preserve">24/9/2018 : ลค.อยู่จังหวัดจันทบุรี ดูไว้ลงทุน มีโอกาสขึ้นกรุงเทพเดือนละ 1-2 ครั้งเพราะขึ้นมาประชุม แต่ยังหาเวลาไม่ได้ว่าจะเข้ามาเมื่อไหร่ ไม่สะดวกขึ้นมาร่วมงานวันที่ 29 ก.ย. (Sale:Nut)
</t>
  </si>
  <si>
    <t>17/03/67  (17.52 น.) ไม่รับสาย ครั้งที่ 1</t>
  </si>
  <si>
    <t>ไม่ใช่ค่ะ</t>
  </si>
  <si>
    <t>Nuttinee</t>
  </si>
  <si>
    <t>0824954226</t>
  </si>
  <si>
    <t>princess_teacake@hotmail.com</t>
  </si>
  <si>
    <t>24/9/2018 : ไม่ได้ลงทะเบียนเข้ามา ไม่ได้สนใจที่จะซื้อ (Sale:Nut)</t>
  </si>
  <si>
    <t>17/3/67 ไม่มีความต้องการคอนโด</t>
  </si>
  <si>
    <t>Vasin</t>
  </si>
  <si>
    <t>Thanakumcheep</t>
  </si>
  <si>
    <t>0818299797</t>
  </si>
  <si>
    <t>97nineseven@hotmail.co.th</t>
  </si>
  <si>
    <t>24/9/2018 : ลูกค้าแจ้งว่ามีเจ้าหน้าที่โทรเข้ามาแล้ว ไม่สะดวกเข้ามาร่วมงานวันที่ 29 ก.ย. นี้
(Sale:Nut)</t>
  </si>
  <si>
    <t>jintana</t>
  </si>
  <si>
    <t>chimmalee</t>
  </si>
  <si>
    <t>0887449145</t>
  </si>
  <si>
    <t>jintanac6@gmail.com</t>
  </si>
  <si>
    <t xml:space="preserve">03/09/2561 Mail
</t>
  </si>
  <si>
    <t>Sukij</t>
  </si>
  <si>
    <t>Junthara</t>
  </si>
  <si>
    <t>0994626848</t>
  </si>
  <si>
    <t>lottaejun@gmail.com</t>
  </si>
  <si>
    <t xml:space="preserve">24/9/2018 : ลูกค้าไม่ได้สนใจโครงการ บอกลงทะเบียนผิด (Sale:Nut)
</t>
  </si>
  <si>
    <t>Suttipong</t>
  </si>
  <si>
    <t>Thaikerd</t>
  </si>
  <si>
    <t>0899271585</t>
  </si>
  <si>
    <t>dkskbabylove.amno@gmail.com</t>
  </si>
  <si>
    <t xml:space="preserve">24/9/2018 : ลูกค้าไม่สนใจโครงการแล้ว ตอนนี้ยังไม่มีโครงการที่จะซื้อ และไม่สะดวกเช้าร่วมงานวันที่ 29 ก.ย. นี้ (Sale:Nut)
</t>
  </si>
  <si>
    <t>Suriyan</t>
  </si>
  <si>
    <t>Suntalunai</t>
  </si>
  <si>
    <t>0825237480</t>
  </si>
  <si>
    <t>Suriyansuntalunai631@gmail.com</t>
  </si>
  <si>
    <t>24/9/2018 : ลูกค้าไม่ได้สนใจโครงการและไม่ได้ลงทะเบียนเข้ามา และไม่สะดวกเข้ามาร่วมงานวันที่ 29 ก.ย. นี้</t>
  </si>
  <si>
    <t>อัมพร</t>
  </si>
  <si>
    <t>เหล่าศรีชัย</t>
  </si>
  <si>
    <t>0928354243</t>
  </si>
  <si>
    <t>aumpanr0928354243@gmail.com</t>
  </si>
  <si>
    <t>24/9/2018 : ลูกค้าอยู่นวนคร จ.ปทุมธานี ไม่ด้สนใจโครงการและไม่ได้ลงทะเบียนเข้ามา
(Sale:Nut)</t>
  </si>
  <si>
    <t>17/03/67 ไม่สนใจโครงการ</t>
  </si>
  <si>
    <t>3/9/2018</t>
  </si>
  <si>
    <t>Poonaphit</t>
  </si>
  <si>
    <t>Pothithakul</t>
  </si>
  <si>
    <t>0818456694</t>
  </si>
  <si>
    <t>poonaphit@gmail.com</t>
  </si>
  <si>
    <t>ไกรเดช</t>
  </si>
  <si>
    <t>0869756966</t>
  </si>
  <si>
    <t>gu_putt@hotmail.com</t>
  </si>
  <si>
    <t xml:space="preserve">บ้านอยู่แถวเอกมัยอยู่แล้ว อยาได้ 2 ห้องนอน ไว้อยู่เอง อยากได้ครัวปิด แจ้งขนาด 57 ไป แต่ราคาสูงลูกค้าจึงสอบถถามขนาด 51 ที่เป็นครัวเปิด สอบถามว่าห้องตัวอย่างเสร็จรึยัง เรียนเชิญเข้าชมห้อง แจ้งเวลาแต่ลูกค้ายังไม่คอนเฟิมวันที่แน่นอน
</t>
  </si>
  <si>
    <t>Panuwat</t>
  </si>
  <si>
    <t>Punnarattanakul</t>
  </si>
  <si>
    <t>0841565916</t>
  </si>
  <si>
    <t>aun_slk@hotmail.com</t>
  </si>
  <si>
    <t xml:space="preserve">24/9/2018 : ไม่ได้สนใจโครงการ ไม่ได้ลงทะเบียนเข้ามา (Sale:Nut)
</t>
  </si>
  <si>
    <t>Kanokwan</t>
  </si>
  <si>
    <t>Srisawat</t>
  </si>
  <si>
    <t>0624387796</t>
  </si>
  <si>
    <t>Dekdee2522@hotmll.com</t>
  </si>
  <si>
    <t xml:space="preserve">24/9/2018 : ลูกค้าเสียงผู้หญิงแก่ ๆ ดูสูงอายุ ไม่ได้ลงทะเบียนเข้ามา และไม่คิดจะซื้อโครงการคอนโด (Sale:Nut)
</t>
  </si>
  <si>
    <t>SIRIPONG</t>
  </si>
  <si>
    <t>VIMARNTHONG</t>
  </si>
  <si>
    <t>0809083230</t>
  </si>
  <si>
    <t>note_e90@hotmail.com</t>
  </si>
  <si>
    <t xml:space="preserve">24/09/2018 : ลูกค้าผู้ชายเสียงหล่อ ดูไว้เพื่ออยู่เอง สะดวกเข้ามาร่วมงานวันเสาร์ที่ 29 ก.ย.นี้ 2 ท่าน (Sale:Nut)
</t>
  </si>
  <si>
    <t>สันนิธิ</t>
  </si>
  <si>
    <t>ตินทุกะสิริ</t>
  </si>
  <si>
    <t>0891252927</t>
  </si>
  <si>
    <t>sannithi@yahoo.com</t>
  </si>
  <si>
    <t>Bar</t>
  </si>
  <si>
    <t>Beer</t>
  </si>
  <si>
    <t>0818407879</t>
  </si>
  <si>
    <t>Kriangkrai28@icould.com</t>
  </si>
  <si>
    <t>เลขหมายยังไม่เปิดให้บริการ</t>
  </si>
  <si>
    <t>Kittisak</t>
  </si>
  <si>
    <t>Bodyojanto</t>
  </si>
  <si>
    <t>0658136504</t>
  </si>
  <si>
    <t>armmyb13@gmail.com</t>
  </si>
  <si>
    <t xml:space="preserve">07/09/2561 Mail สนใจดูไว้เพื่ออยูเองก่อนและอาจลงทุน 1ห้องนอน
</t>
  </si>
  <si>
    <t>0992416113</t>
  </si>
  <si>
    <t>dyhgg55@gmail.com</t>
  </si>
  <si>
    <t>รังสรรค์</t>
  </si>
  <si>
    <t>สีเงิน</t>
  </si>
  <si>
    <t>0985164075</t>
  </si>
  <si>
    <t>nuinuilovej@gmail.com</t>
  </si>
  <si>
    <t>24/9/2018 : ไม่สนใจแล้ว (Sale:Nut)</t>
  </si>
  <si>
    <t>ณัฏก์พันธุ์</t>
  </si>
  <si>
    <t>รัชตธีรวัฒน์</t>
  </si>
  <si>
    <t>0909624965</t>
  </si>
  <si>
    <t>aekbywiang@gmail.com</t>
  </si>
  <si>
    <t xml:space="preserve">24/9/2018 : ไม่ได้ลงทะเบียนเข้ามา ไม่ได้สนใจ (Sale:Nut)
</t>
  </si>
  <si>
    <t>Yindee</t>
  </si>
  <si>
    <t>0628169966</t>
  </si>
  <si>
    <t>Ratana7078@hotmail.com</t>
  </si>
  <si>
    <t>Tui</t>
  </si>
  <si>
    <t>Naruepon</t>
  </si>
  <si>
    <t>0953838314</t>
  </si>
  <si>
    <t>tuiland22@gmail.com</t>
  </si>
  <si>
    <t>Klainongsaung</t>
  </si>
  <si>
    <t>0816144388</t>
  </si>
  <si>
    <t>Ichutchai@gmail.com</t>
  </si>
  <si>
    <t>17/03/67 ลูกค้าชายแจ้งไม่สนใจแล้ว รีบวางสาย</t>
  </si>
  <si>
    <t>SUKONTAROS</t>
  </si>
  <si>
    <t>PARIS</t>
  </si>
  <si>
    <t>0870068011</t>
  </si>
  <si>
    <t>ROSEPARIS1111@gmail.com</t>
  </si>
  <si>
    <t>4/9/2018</t>
  </si>
  <si>
    <t>บุษฎี</t>
  </si>
  <si>
    <t>จิรานุศักดิ์</t>
  </si>
  <si>
    <t>0840141004</t>
  </si>
  <si>
    <t>bussadeejira@hotmail.com</t>
  </si>
  <si>
    <t>อรุณรัตน์</t>
  </si>
  <si>
    <t>ยิ้มพัธน์</t>
  </si>
  <si>
    <t>0983081481</t>
  </si>
  <si>
    <t>Smileyface2832@gmail.com</t>
  </si>
  <si>
    <t>24/9/2018 : ไม่ได้ลงทะเบียนเข้ามา</t>
  </si>
  <si>
    <t>เพลอแสง</t>
  </si>
  <si>
    <t>ฟุง</t>
  </si>
  <si>
    <t>0909853979</t>
  </si>
  <si>
    <t>Jpearlzang@hotmail.com</t>
  </si>
  <si>
    <t xml:space="preserve">06/09 ไม่รับสาย
</t>
  </si>
  <si>
    <t>ไม่สะดวกคุย ติดประชุม16.16 /17/7 โทรไม่ติด11.53</t>
  </si>
  <si>
    <t>Raveeroj</t>
  </si>
  <si>
    <t>Ongsiriwattana</t>
  </si>
  <si>
    <t>0991695555</t>
  </si>
  <si>
    <t>Mirageaudio@gmail.com</t>
  </si>
  <si>
    <t xml:space="preserve">4/9/61 ลูกค้าแจ้งว่า สะดวกคุย 11.00 พรุ่งนี้ / ติดต่อภายหลัง
</t>
  </si>
  <si>
    <t>Moe</t>
  </si>
  <si>
    <t>0948477110</t>
  </si>
  <si>
    <t>Moemin@gmail.com</t>
  </si>
  <si>
    <t xml:space="preserve">ลูกค้ายังไม่รับสาย </t>
  </si>
  <si>
    <t>ผมไม่เคยหาคอนโดครับ</t>
  </si>
  <si>
    <t>ิ</t>
  </si>
  <si>
    <t>หมื่นขุนทด</t>
  </si>
  <si>
    <t>0885249041</t>
  </si>
  <si>
    <t>hmunkhuthds@gmail.com</t>
  </si>
  <si>
    <t xml:space="preserve">07/09/2561 Mail ไม่สนใจแค่ลงทะเบียนเข้าดูเฉยๆ
</t>
  </si>
  <si>
    <t>17/03/67 ลูกค้าชาย แจ้งว่าไม่มีตัง ไม่สนใจ</t>
  </si>
  <si>
    <t>Shwesar</t>
  </si>
  <si>
    <t>Mingyin</t>
  </si>
  <si>
    <t>0630703770</t>
  </si>
  <si>
    <t>Shwesarmingyin2017@gmail.com</t>
  </si>
  <si>
    <t>So</t>
  </si>
  <si>
    <t>Pk</t>
  </si>
  <si>
    <t>0648087715</t>
  </si>
  <si>
    <t>Sopk27@gmail.com</t>
  </si>
  <si>
    <t>Varin</t>
  </si>
  <si>
    <t>Klaycham</t>
  </si>
  <si>
    <t>0822543534</t>
  </si>
  <si>
    <t>Ais0822543534@gmail.com</t>
  </si>
  <si>
    <t xml:space="preserve">07/09/2561 Mail สนใจดูไว้อยู่เอง
</t>
  </si>
  <si>
    <t>Luechai</t>
  </si>
  <si>
    <t>Khunoran</t>
  </si>
  <si>
    <t>0917873496</t>
  </si>
  <si>
    <t>khunoran@gmail.com</t>
  </si>
  <si>
    <t>24/9/2018 : ไม่ได้สนใจโครงการ ไม่ได้ลงทะเบียนเข้ามา ใช้น้ำเสียงตวาด</t>
  </si>
  <si>
    <t>Phumpongsa</t>
  </si>
  <si>
    <t>Boontho</t>
  </si>
  <si>
    <t>0815399035</t>
  </si>
  <si>
    <t>Phuritz@gmail.com</t>
  </si>
  <si>
    <t>Kanlaya</t>
  </si>
  <si>
    <t>Praipien</t>
  </si>
  <si>
    <t>0936133592</t>
  </si>
  <si>
    <t>kanlayapang10081999@gmail.com</t>
  </si>
  <si>
    <t>พูดจาฟังไม่รู้เรื่อง</t>
  </si>
  <si>
    <t>panupan</t>
  </si>
  <si>
    <t>pan</t>
  </si>
  <si>
    <t>0613382990</t>
  </si>
  <si>
    <t>pjakaw86@gmail.com</t>
  </si>
  <si>
    <t xml:space="preserve">07/09/2561 Mail สนใจดูไว้เพื่ออยู่เอง
</t>
  </si>
  <si>
    <t>21/03/67 ปลายสายแจ้งว่าโทรผิด ไม่ใช่เสียงเหมือนพม่า</t>
  </si>
  <si>
    <t>masatoshi</t>
  </si>
  <si>
    <t>tsunoda</t>
  </si>
  <si>
    <t>0831236579</t>
  </si>
  <si>
    <t>om4mick@hotmail.com</t>
  </si>
  <si>
    <t>24/9/2018 : เบอร์โทรติดต่อไม่ได้</t>
  </si>
  <si>
    <t>อันดามัน</t>
  </si>
  <si>
    <t>แสงสมบัติ</t>
  </si>
  <si>
    <t>0614809450</t>
  </si>
  <si>
    <t>sanranpradapthong@gmail.com</t>
  </si>
  <si>
    <t>ภูวเมศฐ์</t>
  </si>
  <si>
    <t>ฐิรพีรวัฒน์</t>
  </si>
  <si>
    <t>0636395644</t>
  </si>
  <si>
    <t>Phuwameth.p@gamil.con</t>
  </si>
  <si>
    <t>ปัณฑารีย์</t>
  </si>
  <si>
    <t>แสนคำ</t>
  </si>
  <si>
    <t>billboardo@hotmail.com</t>
  </si>
  <si>
    <t xml:space="preserve">07/09/2561 Mail สนใจ1ห้องนอน เพื่อลงทุน
</t>
  </si>
  <si>
    <t>5/9/2018</t>
  </si>
  <si>
    <t>Simon</t>
  </si>
  <si>
    <t>Gauci</t>
  </si>
  <si>
    <t>0618905191</t>
  </si>
  <si>
    <t>spgauci@hotmail.com</t>
  </si>
  <si>
    <t>Rodbumroong</t>
  </si>
  <si>
    <t>0868821531</t>
  </si>
  <si>
    <t>foxone96234@gmail.com</t>
  </si>
  <si>
    <t xml:space="preserve">25/9/2018 : ไม่สนใจแล้ว เพราะปัจจุบันมีบ้านอยู่แล้ว และตอนนี้ไม่มีโครงการที่จะซื้อ ไม่สะดวกมาร่วมงาน (Sale:Nut)
</t>
  </si>
  <si>
    <t>คุรุเนตร</t>
  </si>
  <si>
    <t>ตรีเนตร</t>
  </si>
  <si>
    <t>0879213314</t>
  </si>
  <si>
    <t>Kunate93@gmail.com</t>
  </si>
  <si>
    <t xml:space="preserve">21/03/67 (16.25 น.) ไม่รับสาย ครั้งที่ 1 </t>
  </si>
  <si>
    <t>Kinram</t>
  </si>
  <si>
    <t>Ram</t>
  </si>
  <si>
    <t>0953427415</t>
  </si>
  <si>
    <t>kinramram@gmail.com</t>
  </si>
  <si>
    <t xml:space="preserve">07/09/2561 Mail สนใจดูไว้เพื่อลงทุน
</t>
  </si>
  <si>
    <t>Pyit</t>
  </si>
  <si>
    <t>Sone</t>
  </si>
  <si>
    <t>0950657213</t>
  </si>
  <si>
    <t>saisaipyit@gmail.com</t>
  </si>
  <si>
    <t xml:space="preserve">25/9/2018 : 17:43 น. ไม่รับสาย (Sale:Nut)
</t>
  </si>
  <si>
    <t>The</t>
  </si>
  <si>
    <t>0802809453</t>
  </si>
  <si>
    <t>Pimmy96@hotmail.com</t>
  </si>
  <si>
    <t xml:space="preserve">25/9/2018 : (17:48 น.) ไม่สามารถติดต่อเลขหมายปลายทางได้ในขณะนี้... (Sale:Nut)
</t>
  </si>
  <si>
    <t>Aphisit</t>
  </si>
  <si>
    <t>Waisoke</t>
  </si>
  <si>
    <t>0612802167</t>
  </si>
  <si>
    <t>Aphisitwaisok@gmail.com</t>
  </si>
  <si>
    <t>Suthida</t>
  </si>
  <si>
    <t>Burakorn</t>
  </si>
  <si>
    <t>0895307395</t>
  </si>
  <si>
    <t>suthida001327@gmail.com</t>
  </si>
  <si>
    <t xml:space="preserve">07/09/2561 Mail สนใจอยากได้ข้อมูล
</t>
  </si>
  <si>
    <t>อรพรรณ</t>
  </si>
  <si>
    <t>สุนทรผดุงสิน</t>
  </si>
  <si>
    <t>0958373224</t>
  </si>
  <si>
    <t>Giftsy18@icloud.com</t>
  </si>
  <si>
    <t xml:space="preserve">25/9/2018 : (18:17 น.) เลขหมายนี้ยังไม่เปิดให้บริการ ไม่มีเลขหมายที่คุณเรียก กรุณาตรวจสอบใหม่อีกครั้ง...  (Sale:Nut)
</t>
  </si>
  <si>
    <t>วิชุดา</t>
  </si>
  <si>
    <t>ก้องกีรติ</t>
  </si>
  <si>
    <t>0896059870</t>
  </si>
  <si>
    <t>oa.wichuda@gmail.com</t>
  </si>
  <si>
    <t xml:space="preserve">25/9/2018 : (18:19 น.) ไม่รับสาย (Sale:Nut)
29/9/2018 : (14:33 น.) ไม่รับสาย (sale:nut)
</t>
  </si>
  <si>
    <t>Ann</t>
  </si>
  <si>
    <t>A		0924915651</t>
  </si>
  <si>
    <t>0924915651</t>
  </si>
  <si>
    <t>Sarinratlim@hotmail.com</t>
  </si>
  <si>
    <t xml:space="preserve">24/9/2018 : ไม่รับสาย	
29/9/2018 : ลูกค้าให้เบอร์ผิดมา (sale:nut)
</t>
  </si>
  <si>
    <t>Kaimook</t>
  </si>
  <si>
    <t>Npd</t>
  </si>
  <si>
    <t>0980073246</t>
  </si>
  <si>
    <t>kaimook.n@gmail.com</t>
  </si>
  <si>
    <t xml:space="preserve">5/9/2018 ลูกค้าหญิงจะเข้ามาพรุ่งนี้ไม่เกินเที่ยง จะดูให้แฟนชาวต่างชาติ
</t>
  </si>
  <si>
    <t>Radtasiri</t>
  </si>
  <si>
    <t>Wachirapunyanont</t>
  </si>
  <si>
    <t>0816454490</t>
  </si>
  <si>
    <t>radtasiri.w@gmail.com</t>
  </si>
  <si>
    <t>ปกรณ์เกียรติ</t>
  </si>
  <si>
    <t>ศรีอนันต์</t>
  </si>
  <si>
    <t>0850768448</t>
  </si>
  <si>
    <t>pakornkieat77@gmail.com</t>
  </si>
  <si>
    <t>Peraporn</t>
  </si>
  <si>
    <t>Kheawchaam</t>
  </si>
  <si>
    <t>0622249446</t>
  </si>
  <si>
    <t>honey.peraporn@gmail.com</t>
  </si>
  <si>
    <t>มนัสวี</t>
  </si>
  <si>
    <t>อัคฮาด</t>
  </si>
  <si>
    <t>0821842678</t>
  </si>
  <si>
    <t>nongpae13222548@mail.com</t>
  </si>
  <si>
    <t xml:space="preserve">24/9/2018 : ไม่รับสาย	
27/9/2018 : ไม่รับสาย (sale:nut)
</t>
  </si>
  <si>
    <t>สิงหา</t>
  </si>
  <si>
    <t>น่วมพิพัฒน์</t>
  </si>
  <si>
    <t>0639851250</t>
  </si>
  <si>
    <t>sihapoopapa@gmail.com</t>
  </si>
  <si>
    <t xml:space="preserve">27/9/2018 : ลค.ไม่สะดวกเข้ามาร่วมงานวันที่ 29 ก.ย. นี้ (sale:nut)
</t>
  </si>
  <si>
    <t>21/03/67 (16.26 น.) ปิดเครื่อง</t>
  </si>
  <si>
    <t>กุสุมา</t>
  </si>
  <si>
    <t>สุทธิดี</t>
  </si>
  <si>
    <t>0989989022</t>
  </si>
  <si>
    <t>doraemon.a101@gmail.com</t>
  </si>
  <si>
    <t xml:space="preserve">07/09/2561 Mail สนใจดูไว้เพื่ออยู่เอง
 </t>
  </si>
  <si>
    <t>Arpakorn</t>
  </si>
  <si>
    <t>Pinyothananont</t>
  </si>
  <si>
    <t>0819887300</t>
  </si>
  <si>
    <t>Monomini@gmail.com</t>
  </si>
  <si>
    <t xml:space="preserve">27/9/2018 : (17:37 น.)ไม่ดวกคุย ตัดสายทิ้ง (sale:nut)
</t>
  </si>
  <si>
    <t>Otaphan</t>
  </si>
  <si>
    <t>Sunthornpadungsin</t>
  </si>
  <si>
    <t>0958373324</t>
  </si>
  <si>
    <t>Teear</t>
  </si>
  <si>
    <t>Kutson</t>
  </si>
  <si>
    <t>0923401588</t>
  </si>
  <si>
    <t>Teearkutson3475@gmail.com</t>
  </si>
  <si>
    <t xml:space="preserve">ลูกค้ายังไม่รับสาย 2 สาย </t>
  </si>
  <si>
    <t>Nikom</t>
  </si>
  <si>
    <t>Wanchai</t>
  </si>
  <si>
    <t>0982564528</t>
  </si>
  <si>
    <t>Robinsonnikom@gmail.com</t>
  </si>
  <si>
    <t xml:space="preserve">07/09/2561  สนใจ ห้องนอน ส่งข้อมูลแล้ว
</t>
  </si>
  <si>
    <t>nara</t>
  </si>
  <si>
    <t>bun</t>
  </si>
  <si>
    <t>0637727219</t>
  </si>
  <si>
    <t>narabun34@gmail.com</t>
  </si>
  <si>
    <t xml:space="preserve">24/9/2018 : ตัดสายทิ้ง	25/9/2018 : ไม่ขึ้นตี๊ด ตัดสายทิ้งเลย
</t>
  </si>
  <si>
    <t>วันที่ 28 ไม่สะดวกเข้าชม ให้โทรนัด หลังวันที่ 28 อีกครั้ง</t>
  </si>
  <si>
    <t>Surangkana</t>
  </si>
  <si>
    <t>0814819192</t>
  </si>
  <si>
    <t>kimkimhuy@yahoo.com</t>
  </si>
  <si>
    <t>21/03/67 ลูกค้าหญิง (เสียงมีอายุ) แจ้ว่ายังไม่สนใจ ติดราคาสูง 140,000/ตร.ม. ลงทุนไม่ไหว</t>
  </si>
  <si>
    <t xml:space="preserve">pimnara			</t>
  </si>
  <si>
    <t>kongsamphan</t>
  </si>
  <si>
    <t>0873347931</t>
  </si>
  <si>
    <t>pimnaratam@gmail.com</t>
  </si>
  <si>
    <t xml:space="preserve">25/9/2018 : (18:38 น.) ไม่รับสาย (Sale:Nut)
</t>
  </si>
  <si>
    <t>17/3/67 ไม่สใจเพราะซื้อบ้านแล้ว</t>
  </si>
  <si>
    <t>พงไพลิน</t>
  </si>
  <si>
    <t>สุพงษ์</t>
  </si>
  <si>
    <t>0851114612</t>
  </si>
  <si>
    <t>Pongpailins@akebono-brake.com</t>
  </si>
  <si>
    <t xml:space="preserve">7/9/2018 : โทรไปแล้ว ลูกค้าไม่รับสาย
23/9/2018 : ฝ่ายจัดซื้อของบริษัท ฯ  ขอดูเป็นขนาดเริ่มต้นก่อน 1ห้องนอน 1 ห้อง และ 2ห้องนอน 2 ห้อง //บริษัทอยู่ชลบุรี // ต้องการซื้อไว้ให้พนักงานพักอาศัย และ ช่วงนี้ไม่สะดวกเข้ามาชมโครงการ ต้องการข้อมูลทางอีเมลล์ก่อน
</t>
  </si>
  <si>
    <t>Stasha</t>
  </si>
  <si>
    <t>Malcolm</t>
  </si>
  <si>
    <t>0940814191</t>
  </si>
  <si>
    <t>stashamalcolm@gmail.com</t>
  </si>
  <si>
    <t xml:space="preserve">07/09/2561 CALLไม่รับโทรศัพท์
</t>
  </si>
  <si>
    <t>วศกรณ์</t>
  </si>
  <si>
    <t>เลิศภิรมย์ลักษณ์</t>
  </si>
  <si>
    <t>0954678989</t>
  </si>
  <si>
    <t>loetphiromlak.w@hotmail.com</t>
  </si>
  <si>
    <t>Tanyathip</t>
  </si>
  <si>
    <t>Kijwiwattanakorn</t>
  </si>
  <si>
    <t>0814585881</t>
  </si>
  <si>
    <t>Pimyada_2jz@hotnail.com</t>
  </si>
  <si>
    <t>Siriporn</t>
  </si>
  <si>
    <t>Phuangmarayat</t>
  </si>
  <si>
    <t>0818380070</t>
  </si>
  <si>
    <t>tantos123@gmail.com</t>
  </si>
  <si>
    <t>Meichien</t>
  </si>
  <si>
    <t>Wang</t>
  </si>
  <si>
    <t>0988802996</t>
  </si>
  <si>
    <t>Meichienw@gmail.com</t>
  </si>
  <si>
    <t>21/03/67 ลูกค้าหญิง ไม่สนใจแล้ว ราคาสูง</t>
  </si>
  <si>
    <t>Super</t>
  </si>
  <si>
    <t>0997802373</t>
  </si>
  <si>
    <t>Super9990@outlook.co.th</t>
  </si>
  <si>
    <t>ส่งข้อมูล/ แจ้งขอดูข้อมูลเบื้องต้น ก่อน</t>
  </si>
  <si>
    <t>Charan</t>
  </si>
  <si>
    <t>Sirisachadecha</t>
  </si>
  <si>
    <t>0898912073</t>
  </si>
  <si>
    <t>charansiri82@gmail.com</t>
  </si>
  <si>
    <t>7/9/2018 : นัดเข้ามาชมโครงการวันเสาร์ ที่ 8/9/2018 ตั้งแต่ 14.00 น. เป็นต้นไป</t>
  </si>
  <si>
    <t>Akarawin</t>
  </si>
  <si>
    <t>Angsuputiphant</t>
  </si>
  <si>
    <t>0844242020</t>
  </si>
  <si>
    <t>vindrick87@gmail.com</t>
  </si>
  <si>
    <t>ลูกค้ายังไม่รับสาย</t>
  </si>
  <si>
    <t>6/9/2018</t>
  </si>
  <si>
    <t>Leeme</t>
  </si>
  <si>
    <t>Me</t>
  </si>
  <si>
    <t>0953470815</t>
  </si>
  <si>
    <t>leeme453@gmail.com</t>
  </si>
  <si>
    <t>Amolnat</t>
  </si>
  <si>
    <t>Wongstapornphat</t>
  </si>
  <si>
    <t>0813048368</t>
  </si>
  <si>
    <t>amolnat.w@gmail.com</t>
  </si>
  <si>
    <t>Abdul</t>
  </si>
  <si>
    <t>Aziz</t>
  </si>
  <si>
    <t>0951230963</t>
  </si>
  <si>
    <t>azizabdul226@yahoo.com</t>
  </si>
  <si>
    <t>Send  Email</t>
  </si>
  <si>
    <t>ไม่สนใจจ้า ไม่สนใจและวางสายเลย</t>
  </si>
  <si>
    <t>Saowanit</t>
  </si>
  <si>
    <t>Klueabvichit</t>
  </si>
  <si>
    <t>0816262848</t>
  </si>
  <si>
    <t>Saowanit_kluebvichit@yahoo.com</t>
  </si>
  <si>
    <t>7/9/2018 : นัดเข้ามาชมโครงการวันอาทิตย์ ที่ 9/9/2018 ช่วงบ่าย</t>
  </si>
  <si>
    <t>21/03/67 (18.04 น.) ไม่รับสาย ครั้งที่ 1 </t>
  </si>
  <si>
    <t>ไม่ได้สนใจ ซื้อที่อื่นแล้ว</t>
  </si>
  <si>
    <t>มนูญ</t>
  </si>
  <si>
    <t>สิหนาทกถากุล</t>
  </si>
  <si>
    <t>boss.manoon@gmail.com</t>
  </si>
  <si>
    <t xml:space="preserve">07/09/2561 CALLสนใจเข้าเยี่ยมชมวันเสาร์นี้ ก่อนเที่ยง งบประมาณ4ล้านนิดๆ
</t>
  </si>
  <si>
    <t>17/3/67 ให้ส่งข้อมูลผ่านทางไลน์ 24/3/67 ลูกค้าอ่านไลน์ไม่ตอบ</t>
  </si>
  <si>
    <t>วันนี้ไม่สะดวกคุย อยู่งานศพ ขอเป็นวันอื่น</t>
  </si>
  <si>
    <t>Rapeeporn</t>
  </si>
  <si>
    <t>Phadungsud</t>
  </si>
  <si>
    <t>0812565959</t>
  </si>
  <si>
    <t>Drunkermint@gmail.com</t>
  </si>
  <si>
    <t>Pradit</t>
  </si>
  <si>
    <t>Thongkhamwilai</t>
  </si>
  <si>
    <t>0927685792</t>
  </si>
  <si>
    <t>pradit.tkwl@gmail.com</t>
  </si>
  <si>
    <t>07/09 ไม่รับสาย</t>
  </si>
  <si>
    <t>เบอร์โทรไม่ติดฃ</t>
  </si>
  <si>
    <t>Stuart</t>
  </si>
  <si>
    <t>Burt</t>
  </si>
  <si>
    <t>0852535535</t>
  </si>
  <si>
    <t>stuburty@gmail.com</t>
  </si>
  <si>
    <t>07/09 ลค.อยู่สมุย ดูไว้อยู่เอง ขอดูข้อมูลทางอีเมล์ก่อน</t>
  </si>
  <si>
    <t>CJ</t>
  </si>
  <si>
    <t>wang@taiyofastener.com</t>
  </si>
  <si>
    <t>0982899598</t>
  </si>
  <si>
    <t>07/09 ลค.เป็นคนฮ่องกง ทำงานกทม.อยู่บางนา สนใจ1B ไว้อยู่เอง ขอดูรายละเอียดทางไลน์ก่อน</t>
  </si>
  <si>
    <t>Hans</t>
  </si>
  <si>
    <t>Grisel</t>
  </si>
  <si>
    <t>0611811558</t>
  </si>
  <si>
    <t>Grisel.hans@gmail.com</t>
  </si>
  <si>
    <t>ไม่ใช่คุณแสงอนันต์</t>
  </si>
  <si>
    <t>7/9/2018</t>
  </si>
  <si>
    <t>แสงอนันต์</t>
  </si>
  <si>
    <t>ปัญญาเพชร</t>
  </si>
  <si>
    <t>0982392608</t>
  </si>
  <si>
    <t>Sanganenpanyaphet@hotmail.com</t>
  </si>
  <si>
    <t xml:space="preserve">7/9/2018 (12:46 น.) :ไม่รับสาย
7/9/2018 (18:18 น.) : ลูกค้าลงทะเบียนเฉย ๆ พอดีข้อความเด้งมาตอนที่ลูกค้าเล่นเกมส์อยู่ ไม่ได้สนใจโครงการ
</t>
  </si>
  <si>
    <t>21/03/67 ไม่สนใจโครงการ</t>
  </si>
  <si>
    <t>Pongsak</t>
  </si>
  <si>
    <t>Pumsawai</t>
  </si>
  <si>
    <t>0970980208</t>
  </si>
  <si>
    <t>viying999@gmail.com</t>
  </si>
  <si>
    <t>7.09.201 ลูกค้าสนใจ 1 นอน  ราคาประมาณ 4-5 ล้านบาท ส่งข้อมูล ทางไลน์ และ Email นัดชมโครงการประมาณ 8-9.09.02018</t>
  </si>
  <si>
    <t>ไม่รับสาย13.53</t>
  </si>
  <si>
    <t>Athichai</t>
  </si>
  <si>
    <t>Mali</t>
  </si>
  <si>
    <t>0825464294</t>
  </si>
  <si>
    <t>std16492@hwn.ac.th</t>
  </si>
  <si>
    <t>Nithiwat</t>
  </si>
  <si>
    <t>Chenchedsada</t>
  </si>
  <si>
    <t>0879145965</t>
  </si>
  <si>
    <t>pon141@msn.com</t>
  </si>
  <si>
    <t>Atitaya</t>
  </si>
  <si>
    <t>Kamthong</t>
  </si>
  <si>
    <t>0959504871</t>
  </si>
  <si>
    <t>bam0959504871@gmail.com</t>
  </si>
  <si>
    <t>ลูกค้ายังไม่รับสาย จะติดตามลูกค้าท่านนี้ต่อไป</t>
  </si>
  <si>
    <t>Wirun</t>
  </si>
  <si>
    <t>Sasutam</t>
  </si>
  <si>
    <t>0993169716</t>
  </si>
  <si>
    <t>Wsasutam@gmail.com</t>
  </si>
  <si>
    <t>7/9/2561 ลูกค้าไม่รับสาย 3ครั้ง รอการติดตาม</t>
  </si>
  <si>
    <t>แก้วสารพัดนึก</t>
  </si>
  <si>
    <t>0813452190</t>
  </si>
  <si>
    <t>Mongkol@hotmail.com</t>
  </si>
  <si>
    <t>7/9/2561 ลูกค้าไม่รับสาย 3ครั้ง อยู่ระหว่างรอติดตามซ้ำ</t>
  </si>
  <si>
    <t>อนัน</t>
  </si>
  <si>
    <t xml:space="preserve">นรรัน	</t>
  </si>
  <si>
    <t>0949499628</t>
  </si>
  <si>
    <t>Anan@gmai.com</t>
  </si>
  <si>
    <t>21/03/67 ปลายสายผู้หญิงรับแจ้งว่าไม่มีชื่อคุณอนัน</t>
  </si>
  <si>
    <t>ไม่สนใจแล้ว ผมไม่เคยสนใจโซนเอกมัยนะ</t>
  </si>
  <si>
    <t>Yudthana</t>
  </si>
  <si>
    <t>imhun</t>
  </si>
  <si>
    <t>0899232593</t>
  </si>
  <si>
    <t>thegrouped@yahoo.com</t>
  </si>
  <si>
    <t>วันที่ 7 กันยายน 2561 ลูกค้าไม่รับสาย</t>
  </si>
  <si>
    <t>17/3/67 ไม่รับสายครั้งที่ 1 (16.12น.)</t>
  </si>
  <si>
    <t>Kitinan</t>
  </si>
  <si>
    <t>Atisantisilp</t>
  </si>
  <si>
    <t>0943713333</t>
  </si>
  <si>
    <t>kitinantom3333@gmail.com</t>
  </si>
  <si>
    <t xml:space="preserve">7/9/2018 ลูกค้าสอบถามทำเลที่ตั้ง และราคาเริ่มต้น และแจ้งขับรถอยู่อีก10นาที จะโทรกลับ 
</t>
  </si>
  <si>
    <t xml:space="preserve">Aohichat	</t>
  </si>
  <si>
    <t xml:space="preserve">Seangsawang	</t>
  </si>
  <si>
    <t>0649456472</t>
  </si>
  <si>
    <t>Taki.takkik@gnail.com</t>
  </si>
  <si>
    <t xml:space="preserve">7/9/2018 เบอร์ติดต่อไม่ได้
</t>
  </si>
  <si>
    <t xml:space="preserve">Name 	</t>
  </si>
  <si>
    <t>Name</t>
  </si>
  <si>
    <t>0614587991</t>
  </si>
  <si>
    <t>name10024146@gmail.com</t>
  </si>
  <si>
    <t>Mail+CALLไม่สนใจม่อยากได้คอนโดแล้วไม่สะดวกคุย</t>
  </si>
  <si>
    <t>ไม่ใช่เบอร์ คุณวชิระ</t>
  </si>
  <si>
    <t xml:space="preserve">วชิระ	</t>
  </si>
  <si>
    <t>รอดรัศมี</t>
  </si>
  <si>
    <t>0910325034</t>
  </si>
  <si>
    <t>fomost2530@gmail.com</t>
  </si>
  <si>
    <t xml:space="preserve"> Mail+CALLไม่สนใจแล้วแค่อยากลงทะเบียนเข้ามาดูข้อมูลเฉยๆ</t>
  </si>
  <si>
    <t xml:space="preserve">ไม่เคยลงทะเบียนเข้ามา </t>
  </si>
  <si>
    <t xml:space="preserve">Samita	</t>
  </si>
  <si>
    <t xml:space="preserve">Intapanya	</t>
  </si>
  <si>
    <t>0641528139</t>
  </si>
  <si>
    <t>panglovechain1104@gmail.com</t>
  </si>
  <si>
    <t xml:space="preserve">Mail+CALLเบอร์โทรที่ให้ไว้ไม่ถูกต้อง </t>
  </si>
  <si>
    <t>ไม่รับสาย13.39</t>
  </si>
  <si>
    <t>โพธิ์ภิรมย์</t>
  </si>
  <si>
    <t>0941578862</t>
  </si>
  <si>
    <t>tadsanee42@gmail.com</t>
  </si>
  <si>
    <t>ลูกค้าไม่รับสาย สายตัด</t>
  </si>
  <si>
    <t>21/3/67 (18.10 น.) ไม่รับสาย ครั้งที่ 1 </t>
  </si>
  <si>
    <t>Natthiya</t>
  </si>
  <si>
    <t>Udomsilp</t>
  </si>
  <si>
    <t>0818186886</t>
  </si>
  <si>
    <t>sendtopui@windowslive.com</t>
  </si>
  <si>
    <t>8/9/2018 : (15:33 น.) ไม่สะดวกคุย ให้ติดต่อกลับมาใหม่ ช่วง 17:00 น.เป็นต้นไป เนื่องจากลูกค้าขับรถอยู่ไม่ได้เอาหูฟังติดไป</t>
  </si>
  <si>
    <t>17/3/67 (16.14น.) ไม่รับสายครั้งที่ 1 </t>
  </si>
  <si>
    <t>Mim	Komim	Mim</t>
  </si>
  <si>
    <t>komim</t>
  </si>
  <si>
    <t>0627947791</t>
  </si>
  <si>
    <t>97th@gmail.com</t>
  </si>
  <si>
    <t xml:space="preserve">ลูกค้าสนใจ เข้ามาดูโครงการเบื้องต้น เฉยๆ
</t>
  </si>
  <si>
    <t>ไม่รับสาย13.58 // 9/7/2024ไม่สนใจแล้ว13.50</t>
  </si>
  <si>
    <t xml:space="preserve">PORNTHIP	</t>
  </si>
  <si>
    <t xml:space="preserve">Treerakasem	</t>
  </si>
  <si>
    <t>0926764224</t>
  </si>
  <si>
    <t>Pinkjal79@gmail.com</t>
  </si>
  <si>
    <t xml:space="preserve">8.09.18 ลูกค้าสนใจนัดเข้าชมโครงการ และร่วมงาน PITI Moment 
</t>
  </si>
  <si>
    <t>เข้าสู่ระบบฝากข้อความ</t>
  </si>
  <si>
    <t>นิ่มนวล</t>
  </si>
  <si>
    <t>บุตรเนตร</t>
  </si>
  <si>
    <t>0814545890</t>
  </si>
  <si>
    <t>Porrnipa@gmail.com</t>
  </si>
  <si>
    <t>8/9/2018 : ลูกค้าแจ้งว่าไม่ได้ลงทะเบียนเข้ามา ไม่ได้สนใจที่จะซื้อคอนโดมิเนียม</t>
  </si>
  <si>
    <t>Boonyathee</t>
  </si>
  <si>
    <t>0818620777</t>
  </si>
  <si>
    <t>patcha@gmail.com</t>
  </si>
  <si>
    <t>8/9/2018 : (16:04 น.) ไม่รับสาย
23/9/2018 : ปัจจุบันลูกค้าพักอาศัยอยู่จังหวัดชลบุรี สนใจอยากจะซื้อคอนโดมิเนียมหรือบ้านไว้ในกรุงเทพซักหลัง เพราะเวลาเดินยทางมากรุงเทพจะได้มีที่พัก และ สะดวกในการเดินทาง  สะดวกเข้าชมห้องตัวอย่างเป็นวันเสาร์-อาทิตย์  เบื้องต้นขอข้อมูลคร่าว ๆ ทางอีเมลล์ก่อน</t>
  </si>
  <si>
    <t>ซันนี่</t>
  </si>
  <si>
    <t>ซัน</t>
  </si>
  <si>
    <t>0989013064</t>
  </si>
  <si>
    <t>sunnatnon@gmail.com</t>
  </si>
  <si>
    <t>08/09 ไม่สนใจ ไม่ได้ลงทะเบียนเข้ามา</t>
  </si>
  <si>
    <t>วัชรี</t>
  </si>
  <si>
    <t>เชื้อโตหลวง</t>
  </si>
  <si>
    <t>0996857837</t>
  </si>
  <si>
    <t>watcharee1234@hotmail.co.th</t>
  </si>
  <si>
    <t xml:space="preserve">08.09.2018 ลูกค้ายังไม่รับสาย 
</t>
  </si>
  <si>
    <t>21/3/67 (18.11 น.) ไม่รับสาย ครั้งที่ 1 </t>
  </si>
  <si>
    <t>8/9/2018</t>
  </si>
  <si>
    <t>พีระพัฒน์</t>
  </si>
  <si>
    <t>เสวตรวิทย์</t>
  </si>
  <si>
    <t>0896648870</t>
  </si>
  <si>
    <t>suiyobine@hotmail.com</t>
  </si>
  <si>
    <t xml:space="preserve">8.09.18 โทรตืดตาม ลูกค้ายังไม่รับสาย 
</t>
  </si>
  <si>
    <t>Parama</t>
  </si>
  <si>
    <t>Uttamont</t>
  </si>
  <si>
    <t>0885030687</t>
  </si>
  <si>
    <t>ppbkr2518@gmail.com</t>
  </si>
  <si>
    <t xml:space="preserve">***หมายเหตุ ลูกค้าเปลี่ยนใจไม่ซื้อ คอนโดแล้ว ให้เหตุและ ผล ว่า เปลี่ยนใจเป็นเก็งกำไรที่ดินแทน8.09.18 โทรตืดตาม ลูกค้ายังไม่รับสาย **
</t>
  </si>
  <si>
    <t>Tsechin</t>
  </si>
  <si>
    <t>Liu</t>
  </si>
  <si>
    <t>0632049089</t>
  </si>
  <si>
    <t>b96303041@gmail.com</t>
  </si>
  <si>
    <t>8/9/2018 : ไม่ใช่เบอร์ลูกค้า</t>
  </si>
  <si>
    <t>Siriwan</t>
  </si>
  <si>
    <t>Saearlee</t>
  </si>
  <si>
    <t>0656056299</t>
  </si>
  <si>
    <t>siriwan83280@gmail.com</t>
  </si>
  <si>
    <t>08/09 ตัดสายทิ้ง</t>
  </si>
  <si>
    <t>Chaidat</t>
  </si>
  <si>
    <t>Jantasee</t>
  </si>
  <si>
    <t>0647625419</t>
  </si>
  <si>
    <t>chaidat86@gmail.com</t>
  </si>
  <si>
    <t>08/09 ไม่รับสาย</t>
  </si>
  <si>
    <t>Pramoat</t>
  </si>
  <si>
    <t>Y</t>
  </si>
  <si>
    <t>0648497927</t>
  </si>
  <si>
    <t>Pramoat2011@gmail.com</t>
  </si>
  <si>
    <t>8/9/2018 : (18:00 น.) ลูกค้าผู้ชายเสียงวัยกลางคน พักอาศัยอยู่แถวบางกระปิ ต้องการดูไว้เพื่อลงทุนปล่อยเช่า ลูกค้าสอบถามเรื่องเรทอัตราค่าเช่าแถวนี้ และ ตอนนี้ยังไม่สะดวกเข้ามาชมโครงการ  ขอทราบข้อมูลเบื้องต้นก่อน เพราะดูเปรียบเทียบหลายโครงการ และถ้าสะดวกจะนัดเข้ามาชมโครงการอีกที</t>
  </si>
  <si>
    <t>จิววุฒิพงค์</t>
  </si>
  <si>
    <t>0817973799</t>
  </si>
  <si>
    <t>jiwawutipong@yahoo.com</t>
  </si>
  <si>
    <t>08.09.2018 ลูกค้าแจ้งงว่าอยากได้คอนโดพร้อมอยู่เท่านั้น 2 ปี ลูกค้าแจ้งว่าคงรอไม่ไหว</t>
  </si>
  <si>
    <t>21/3/67 ลูกค้าชายไม่สะดวกคุย ติดประชุม สนใจให้ส่งข้อมูลทาง Line: Num 15 Pro max ////// 24/03/67 ลูกค้าไม่ตอบไลน์สอบถามความสนใจ</t>
  </si>
  <si>
    <t xml:space="preserve">Arnan	</t>
  </si>
  <si>
    <t>Marit</t>
  </si>
  <si>
    <t>0827030738</t>
  </si>
  <si>
    <t>Arnan2016@gmail.com</t>
  </si>
  <si>
    <t>08/09/2561(16.13) ไม่สนใจแล้วลงทะเบียนมาผิด/ลง CRM แล้ว</t>
  </si>
  <si>
    <t>Manop</t>
  </si>
  <si>
    <t>Punjaem</t>
  </si>
  <si>
    <t>0811302612</t>
  </si>
  <si>
    <t>Manop555@gmail.com</t>
  </si>
  <si>
    <t xml:space="preserve">08.09.2018 ลูกค้าแจ้งว่าไม่ได้สนใจคอนโด น่าจะมีคนลงทะเบียนชื่อตัวเองเข้าไป </t>
  </si>
  <si>
    <t xml:space="preserve">Sarayut 	</t>
  </si>
  <si>
    <t>Reeriang</t>
  </si>
  <si>
    <t>0954467375</t>
  </si>
  <si>
    <t>Sr.reeringbkk28@gmail.com</t>
  </si>
  <si>
    <t>08/09/2561(16.16) ไม่สนใจแล้วลงทะเบียนมาผิด/ลง CRM แล้ว</t>
  </si>
  <si>
    <t>วีรวดี</t>
  </si>
  <si>
    <t>ธรรมธาดา</t>
  </si>
  <si>
    <t>0614649592</t>
  </si>
  <si>
    <t>veeravadee@hotmail.com</t>
  </si>
  <si>
    <t>08/09 ลค.ทำงานรพ.รามา ปัจจุบันเช่าคอนโดอยู่ราชเทวี สนใจซื้ออยู่เองต้องการอยู่ปี 62 ส่วนใหญ่ใช้บีทีเอส ต้องการคอนโดใกล้บีทีเอสระยะเดินได้ ติว่าโครงการปีติไกลไป แต่ขอดูข้อมูลก่อน</t>
  </si>
  <si>
    <t xml:space="preserve">pongthep	</t>
  </si>
  <si>
    <t xml:space="preserve">akarapongpisakdi	</t>
  </si>
  <si>
    <t>0936152979</t>
  </si>
  <si>
    <t>ลูกค้า ชาย สนใจ 1 นอน นัดชมห้องตัวอย่างพรุ่งนี้  เบื้องต้น ส่งเมลล์ และ ไลน์</t>
  </si>
  <si>
    <t>ไม่ใช่คุณนิรัน</t>
  </si>
  <si>
    <t>นิรัน</t>
  </si>
  <si>
    <t>กางพรม</t>
  </si>
  <si>
    <t>0966800506</t>
  </si>
  <si>
    <t>e-mailrun2519@gmail.com</t>
  </si>
  <si>
    <t>ลูกค้าไม่รับโทรศัพท์</t>
  </si>
  <si>
    <t>USA</t>
  </si>
  <si>
    <t>PABUNGKIATTISAK</t>
  </si>
  <si>
    <t>086787423</t>
  </si>
  <si>
    <t>ไม่รับโทรศัพท์</t>
  </si>
  <si>
    <t>21/03/67 เบอร์ถูกระงับการใช้งาน</t>
  </si>
  <si>
    <t>Ibrowheng</t>
  </si>
  <si>
    <t>See</t>
  </si>
  <si>
    <t>0950213765</t>
  </si>
  <si>
    <t>Ibrowheng2520.@mail.com</t>
  </si>
  <si>
    <t>Send Email</t>
  </si>
  <si>
    <t>Privileged</t>
  </si>
  <si>
    <t>Member</t>
  </si>
  <si>
    <t>0843377094</t>
  </si>
  <si>
    <t>tumzaaa911@gmail.com</t>
  </si>
  <si>
    <t xml:space="preserve">09.09.2018  MAIL + CALLลูกค้าไม่รับสาย 
</t>
  </si>
  <si>
    <t>Thanathorn</t>
  </si>
  <si>
    <t>Chuchatpong</t>
  </si>
  <si>
    <t>0897774023</t>
  </si>
  <si>
    <t>speedsecret@gmail.com</t>
  </si>
  <si>
    <t>09/09 Line : YES ขอดูข้อมูลในไลน์ ไม่สะดวกคุย วางสายใส่</t>
  </si>
  <si>
    <t>สุภสิริรัชต์</t>
  </si>
  <si>
    <t>0954399095</t>
  </si>
  <si>
    <t>Puilomthong@gmail.com</t>
  </si>
  <si>
    <t>09/09 Line : lucky ลค.อยู่หาดใหญ่แถวรร.ญว สนใจซื้อเพื่อลงทุน เคยซื้อคอนโดแถวแจ้งวัฒนะแต่ยังขายไม่ออก ไม่ค่อยรุ้จักทำเลต่างๆที่กทม.มากนัก รุ้จักโซนพระราม9 ขอดูข้อมูลในไลน์ก่อน ยังไม่มีแพลนมากทม.</t>
  </si>
  <si>
    <t>9/9/2018</t>
  </si>
  <si>
    <t>Jor</t>
  </si>
  <si>
    <t>Jar</t>
  </si>
  <si>
    <t>0634933283</t>
  </si>
  <si>
    <t>JORJOR196307@gmail.com</t>
  </si>
  <si>
    <t>Ohm</t>
  </si>
  <si>
    <t>Kaptaininw</t>
  </si>
  <si>
    <t>0632149947</t>
  </si>
  <si>
    <t>baetaveejit@gmail.com</t>
  </si>
  <si>
    <t>9/9/2018 : ไม่รับสาย</t>
  </si>
  <si>
    <t>ตัดสาย ติดต่อไม่ได้</t>
  </si>
  <si>
    <t>Kwanruen</t>
  </si>
  <si>
    <t>Bupphacai</t>
  </si>
  <si>
    <t>0816014441</t>
  </si>
  <si>
    <t>BBJR99@hotmail.com</t>
  </si>
  <si>
    <t xml:space="preserve">24/9/2018 : ไม่รับสาย / ขอดูธุระก่อนว่าจะมาได้มั้ย ติดต่อที่เบอร์ที่โทรมาแจ้ง  
</t>
  </si>
  <si>
    <t>Chat</t>
  </si>
  <si>
    <t>Nuntree</t>
  </si>
  <si>
    <t>0965464942</t>
  </si>
  <si>
    <t>chatnuntree6@gmail.com</t>
  </si>
  <si>
    <t>Datajojo</t>
  </si>
  <si>
    <t>0829786671</t>
  </si>
  <si>
    <t>datajojochatuphon@gmail.com</t>
  </si>
  <si>
    <t xml:space="preserve">ลูกค้าไม่ยอมรับสายฝ่ายขาย 3 สาย </t>
  </si>
  <si>
    <t>Sekson</t>
  </si>
  <si>
    <t>Asawanuchit</t>
  </si>
  <si>
    <t>0824049999</t>
  </si>
  <si>
    <t>seksona@gmail.com</t>
  </si>
  <si>
    <t>09.09.2018 ลูกค้ายังไม่รับสาย</t>
  </si>
  <si>
    <t>Thirapong</t>
  </si>
  <si>
    <t>Risree</t>
  </si>
  <si>
    <t>0633671339</t>
  </si>
  <si>
    <t>thirapong_1@gmail.com</t>
  </si>
  <si>
    <t>Send Email / Promotion</t>
  </si>
  <si>
    <t>Kanjana</t>
  </si>
  <si>
    <t>Krengthammakun</t>
  </si>
  <si>
    <t>0865695441</t>
  </si>
  <si>
    <t>Leky7788@gmail.com</t>
  </si>
  <si>
    <t>Send Email /Promotion</t>
  </si>
  <si>
    <t>Amy</t>
  </si>
  <si>
    <t>Prommawin</t>
  </si>
  <si>
    <t>0853098200</t>
  </si>
  <si>
    <t>Amyprommawin66@gmail.com</t>
  </si>
  <si>
    <t>ชูพล</t>
  </si>
  <si>
    <t>เอื้อชูวงศ์</t>
  </si>
  <si>
    <t>0830151802</t>
  </si>
  <si>
    <t>hotpew@hotmail.com</t>
  </si>
  <si>
    <t>09/09 ไม่รับสาย</t>
  </si>
  <si>
    <t>21/3/67 ลูกค้าชาย สอบถามข้อมูลเพิ่มเติม ข้อดูข้อมูลเพิ่มเติมเอง ///// 24/03/67 ไม่สนใจแล้ว</t>
  </si>
  <si>
    <t>ณิชชา</t>
  </si>
  <si>
    <t>ทองรักษ์</t>
  </si>
  <si>
    <t>0835425665</t>
  </si>
  <si>
    <t>nitcha_nong@yahoo.com</t>
  </si>
  <si>
    <t>09/09 Line : Nong Thongruk ลค.อยู่แถวสุขสวัสดิ์ ไม่แน่ใจว่าจะอยู่เองหรือลงทุน ยังไม่สะดวกคุย ซื้อของอยู่ ขอดูข้อมูลในไลน์ก่อน</t>
  </si>
  <si>
    <t>เลขหมายยังไม่เปิดบริการ</t>
  </si>
  <si>
    <t>พรทรัพย์</t>
  </si>
  <si>
    <t>คณโฑเงิน</t>
  </si>
  <si>
    <t>0832534333</t>
  </si>
  <si>
    <t>phornsab@gmail.com</t>
  </si>
  <si>
    <t xml:space="preserve">09.09.2018 ลูกค้าแจ้งว่าให้ช่วยส่งข้อมูลมาพิจารณาก่อน </t>
  </si>
  <si>
    <t>Reshaf</t>
  </si>
  <si>
    <t>Dehali</t>
  </si>
  <si>
    <t>0617850884</t>
  </si>
  <si>
    <t>reshaf.dehali7756@gmail.com</t>
  </si>
  <si>
    <t xml:space="preserve">09.09.2018 ลูกค้ายังไม่รับสาย ได้ส่งอีเมล์ให้ลูกค้าเรียบร้อยแล้ว </t>
  </si>
  <si>
    <t>Natrada</t>
  </si>
  <si>
    <t>Kulratanamanee</t>
  </si>
  <si>
    <t>0622929624</t>
  </si>
  <si>
    <t>Talent_kloy@hotmail.com</t>
  </si>
  <si>
    <t>09/09 ยังไม่สะดวกคุย</t>
  </si>
  <si>
    <t xml:space="preserve">Pat	</t>
  </si>
  <si>
    <t xml:space="preserve">Kavanagh 	</t>
  </si>
  <si>
    <t>0649171172</t>
  </si>
  <si>
    <t>kavpat@hotmail.com</t>
  </si>
  <si>
    <t xml:space="preserve">จตุรงค์	</t>
  </si>
  <si>
    <t xml:space="preserve">ลอยดี	</t>
  </si>
  <si>
    <t>0961396317</t>
  </si>
  <si>
    <t>pyer93218@gmail.com</t>
  </si>
  <si>
    <t xml:space="preserve">09.09.2018  MAIL + CALLไม่สนใจ ไม่เคยลงทะเบียน
</t>
  </si>
  <si>
    <t>ปิยเมธ</t>
  </si>
  <si>
    <t>ยศไกร</t>
  </si>
  <si>
    <t>0935057758</t>
  </si>
  <si>
    <t>yskirpiymeth@gmail.com</t>
  </si>
  <si>
    <t xml:space="preserve">24/9/2018 : ไม่รับสาย
25/9/2018 : (12:22)ไม่รับสาย
</t>
  </si>
  <si>
    <t>พจนา</t>
  </si>
  <si>
    <t>ร่วมใจ</t>
  </si>
  <si>
    <t>0834459270</t>
  </si>
  <si>
    <t>mpojjs1978@mail.com</t>
  </si>
  <si>
    <t>17/3/67 ปิดเครื่อง (16.19น.)</t>
  </si>
  <si>
    <t xml:space="preserve">Haszlan	</t>
  </si>
  <si>
    <t>Salim</t>
  </si>
  <si>
    <t>0621245621</t>
  </si>
  <si>
    <t>Haszlansalim@gmail.com</t>
  </si>
  <si>
    <t>Jane</t>
  </si>
  <si>
    <t>Monthakarn</t>
  </si>
  <si>
    <t>0816482662</t>
  </si>
  <si>
    <t>monthakarn.d@gmail.com</t>
  </si>
  <si>
    <t xml:space="preserve">10.09.2018 ลูกค้าแจ้งว่าให้ส่งอีเมล์หาลูกค้าก่อน </t>
  </si>
  <si>
    <t>nattawin</t>
  </si>
  <si>
    <t>wongyaprom</t>
  </si>
  <si>
    <t>0816443377</t>
  </si>
  <si>
    <t>nattawin@thaiwahsing</t>
  </si>
  <si>
    <t>10/09 (Line : Punt-Nattawin) ลค.ดูไว้อยู่เอง ยังไม่สะดวกคุย ขอดูข้อมูลในไลน์ก่อน</t>
  </si>
  <si>
    <t>ไม่รับสาย 13.34</t>
  </si>
  <si>
    <t>ปริม</t>
  </si>
  <si>
    <t>ปาณะจำนงค์</t>
  </si>
  <si>
    <t>0805515966</t>
  </si>
  <si>
    <t>Prim_proud@hotmail.com</t>
  </si>
  <si>
    <t>ตีระกนก</t>
  </si>
  <si>
    <t>0824592682</t>
  </si>
  <si>
    <t>Napaporntirakanok@gmail.com</t>
  </si>
  <si>
    <t>ส่งข้อมูล/Email / Promotion Update</t>
  </si>
  <si>
    <t>ไม่สามารถ ติดต่อเลขหมายปลายยทางได้</t>
  </si>
  <si>
    <t>กัณภพ</t>
  </si>
  <si>
    <t>นิธิศธานี</t>
  </si>
  <si>
    <t>0956070294</t>
  </si>
  <si>
    <t>frame_solki@hotmail.com</t>
  </si>
  <si>
    <t xml:space="preserve">10/09/2561(18.05) ไม่สนใจแล้วติดปัญหาสถานะทางการเงิน
</t>
  </si>
  <si>
    <t>Kati</t>
  </si>
  <si>
    <t>0830797715</t>
  </si>
  <si>
    <t>Somchai_06@yahoo.com</t>
  </si>
  <si>
    <t xml:space="preserve">24/9/2018 :ฟังข้อมูล ไม่แน่ใจว่าจะมาได้รึป่าว เดี๋ยวดูก่อน ตอนนี้ก็กำลังหาคอนโดอยู่ ดูไว้หลายที่
</t>
  </si>
  <si>
    <t xml:space="preserve">17/3/67 ไม่สนใจ และตัดสาย </t>
  </si>
  <si>
    <t>10/9/2018</t>
  </si>
  <si>
    <t xml:space="preserve">Snow	</t>
  </si>
  <si>
    <t>Nakornvichaikul</t>
  </si>
  <si>
    <t>0867757945</t>
  </si>
  <si>
    <t>snow.nakornvichaikul@gmail.com</t>
  </si>
  <si>
    <t>ไม่สามารถติดต่อเลขหมายปลายทาบได้</t>
  </si>
  <si>
    <t>Krongkamon</t>
  </si>
  <si>
    <t>Phanichrungruang</t>
  </si>
  <si>
    <t>0803122244</t>
  </si>
  <si>
    <t>Nekiilalaa@gmail.com</t>
  </si>
  <si>
    <t>ฮามะ</t>
  </si>
  <si>
    <t>มามะ</t>
  </si>
  <si>
    <t>0613097461</t>
  </si>
  <si>
    <t xml:space="preserve">24/9/2018 : ยังสนใจโครงการอยู่ แต่อีกนานมากถึงจะเข้ามาที่กรุงเทพ 
</t>
  </si>
  <si>
    <t>สุวัฒน์</t>
  </si>
  <si>
    <t>แตงเอี่ยม</t>
  </si>
  <si>
    <t>0968740912</t>
  </si>
  <si>
    <t>suwatsunisa2558@gmail.com</t>
  </si>
  <si>
    <t xml:space="preserve">24/9/2018 : เสาร์นี้ทำงาน  มาร่วมงานวันที่ 29 ก.ย.นี้ไม่ได้
</t>
  </si>
  <si>
    <t>Nisachon</t>
  </si>
  <si>
    <t>Rattaneemongkol</t>
  </si>
  <si>
    <t>0891257989</t>
  </si>
  <si>
    <t>Nisachon.r@gmail.com</t>
  </si>
  <si>
    <t>นูรียัน</t>
  </si>
  <si>
    <t>อับดุลเลาะ</t>
  </si>
  <si>
    <t>0954701501</t>
  </si>
  <si>
    <t>sue.malfra@gmail.com</t>
  </si>
  <si>
    <t>10/09 ลค.อยู่มาเลเซีย มากทม.ทุกเดือนเลยต้องการหาที่อยู่ จะมาอีกทีต้นเดือน ต.ค. ขอดูข้อมูลในwhatsappก่อน</t>
  </si>
  <si>
    <t>21/03/67 (18.27 น.) ไม่รับสาย ครั้งที่ 1 </t>
  </si>
  <si>
    <t>phuridech</t>
  </si>
  <si>
    <t>Maleeros</t>
  </si>
  <si>
    <t>0898801998</t>
  </si>
  <si>
    <t>puwarut515@gmail.com</t>
  </si>
  <si>
    <t>10/09 (Line : Puri Mareeros) ลค.ดูไว้อยู่เอง ขอดูข้อมูลในไลน์ก่อน จะเข้ามาชมโครงการส-อา 15-16 ก.ย.</t>
  </si>
  <si>
    <t xml:space="preserve">17/3/67 (16.22น.) ไม่รับสายครั้งที่ 1 </t>
  </si>
  <si>
    <t>ไม่รับสายล</t>
  </si>
  <si>
    <t>teerapong</t>
  </si>
  <si>
    <t>wongchai</t>
  </si>
  <si>
    <t>0643349131</t>
  </si>
  <si>
    <t>pongtqm611208@gmail.com</t>
  </si>
  <si>
    <t xml:space="preserve">10/09/2561(18.00)ไม่รับโทรศัพท์3ครั้ง
</t>
  </si>
  <si>
    <t>Amon</t>
  </si>
  <si>
    <t>Pomtung</t>
  </si>
  <si>
    <t>0959514708</t>
  </si>
  <si>
    <t>armonpomtung@gmail.com</t>
  </si>
  <si>
    <t xml:space="preserve">10/09/2561(18.05)ม่สนใจแค่อยากลงทะเบียนเข้ามาดูข้อมูลเฉยๆ อยากเป็นเซลล์ขายอสังหา ปัจจุบันอยู่ระยอง
</t>
  </si>
  <si>
    <t xml:space="preserve">Chutthrawatra	</t>
  </si>
  <si>
    <t>plengkum</t>
  </si>
  <si>
    <t>0871908989</t>
  </si>
  <si>
    <t>anuwat.plengkum@gmai</t>
  </si>
  <si>
    <t xml:space="preserve">ลูกค้าชายสนใจ สอบถามข้อมูลห้อง 2 นอน ชอบทำเล เอกมัย ทองหล่อ ส่งข้อมูล ทาง Email / Line
</t>
  </si>
  <si>
    <t>OsHin</t>
  </si>
  <si>
    <t xml:space="preserve">	AonOsHin</t>
  </si>
  <si>
    <t>0941784543</t>
  </si>
  <si>
    <t>oshinoshin0607@gmail.com</t>
  </si>
  <si>
    <t xml:space="preserve">เข้ามาดูข้อมูลเฉยๆ ไม่ต้องการคุยต่อ
</t>
  </si>
  <si>
    <t>Garry</t>
  </si>
  <si>
    <t xml:space="preserve">Khatiwada 	</t>
  </si>
  <si>
    <t>0805249162</t>
  </si>
  <si>
    <t>Garrykhatiwada@live.com</t>
  </si>
  <si>
    <t>Sanorh</t>
  </si>
  <si>
    <t xml:space="preserve">Ketkaew	</t>
  </si>
  <si>
    <t>0993255550</t>
  </si>
  <si>
    <t>Sanorh305@gmail.com</t>
  </si>
  <si>
    <t>ketwalin</t>
  </si>
  <si>
    <t>sutajan</t>
  </si>
  <si>
    <t>0948021230</t>
  </si>
  <si>
    <t>ketwalin.88@gmail.com</t>
  </si>
  <si>
    <t xml:space="preserve">17/32/67 (17.51น.) ไม่รับสายครั้งที่ 1 </t>
  </si>
  <si>
    <t>Damduangrome</t>
  </si>
  <si>
    <t>0899214997</t>
  </si>
  <si>
    <t>Damduangrom1986@gmail.com</t>
  </si>
  <si>
    <t>11/9/2018 : ลูกค้าทราบสื่อจาก Google สนใจดูไว้เพื่ออยู่เอง เน้น 1ห้องนอน วันศุกร์หน้าจะนัดเข้ามาชมโครงการ</t>
  </si>
  <si>
    <t>Kamolchanok</t>
  </si>
  <si>
    <t>Visetsaputi</t>
  </si>
  <si>
    <t>0644265429</t>
  </si>
  <si>
    <t>Visetsaputi@hotmail.com</t>
  </si>
  <si>
    <t xml:space="preserve">11/9/2018 : ลูกค้าผู้หญิงทำงานและพักอาศัยแถวลาดกระบัง แค่ลงทะเบียนเข้ามาเฉย ๆ ยังไม่ได้คิดว่าจะซิ้อหรือลงทุนอะไร </t>
  </si>
  <si>
    <t>สหรัฐ</t>
  </si>
  <si>
    <t>วัฒนศึกษา</t>
  </si>
  <si>
    <t>0621169105</t>
  </si>
  <si>
    <t>noeyjaikasoem@gmail.com</t>
  </si>
  <si>
    <t>11/9/2018 : บริการฝากหมายเลขโทรกลับ</t>
  </si>
  <si>
    <t>philaiporn</t>
  </si>
  <si>
    <t>arayawong</t>
  </si>
  <si>
    <t>0890319889</t>
  </si>
  <si>
    <t>ppppar85@gmail.com</t>
  </si>
  <si>
    <t>11/09 (Line : ma e)ลค.บ้านอยู่สุทธิสาร ต้องการแยกครอบครัว ทำงานอยู่กทม.ครึ่งเดือน ตจว.ครึ่งเดือน ต้องการคอนโดพร้อมอยู่หรือเสร็จภายในต้นปี2562 ตั้งงบไม่เกิน 4 ลบ. สนใจทำเลติดรถไฟฟ้าเพราะไม่อยากขับรถ ขอดูข้อมูลในไลน์ก่อน</t>
  </si>
  <si>
    <t>tayzaraung</t>
  </si>
  <si>
    <t>0942221375</t>
  </si>
  <si>
    <t>tayza1989555555@gmail.com</t>
  </si>
  <si>
    <t>11/09 หมายเลขยังไม่เปิดใช้บริการ</t>
  </si>
  <si>
    <t>ouannawaeng</t>
  </si>
  <si>
    <t>noppharut</t>
  </si>
  <si>
    <t>0825175949</t>
  </si>
  <si>
    <t>dy.noppharut2553@gmail.com</t>
  </si>
  <si>
    <t>11/09 (Line : dy.noppharut)คุณนพรุท ยังไม่สะดวกคุยขับรถอยู่ ขอดูข้อมูลในไลน์ก่อน</t>
  </si>
  <si>
    <t>21/03/67 (18.31 น.) ไม่รับสาย ครั้งที่ 1 </t>
  </si>
  <si>
    <t>เกตุมา</t>
  </si>
  <si>
    <t>sk.noopraew@gmail.com</t>
  </si>
  <si>
    <t>11/09 ลค.เป็นเด็กอายุ17 อยู่ปราจีนบุรี ไม่ได้สนใจคอนโดที่กทม.</t>
  </si>
  <si>
    <t>17/3/67 ลูกค้าให้ส่งข้อมูลทางอีเมล medizy@naver.com    24/3/67 ลูกค้าไม่มีการตอบกลับ</t>
  </si>
  <si>
    <t xml:space="preserve">Supapun	</t>
  </si>
  <si>
    <t xml:space="preserve">Baiaubol	</t>
  </si>
  <si>
    <t>0650019126</t>
  </si>
  <si>
    <t>nid-phayao@hotmail.com</t>
  </si>
  <si>
    <t>11/09/2018 (12.57) MAIL + CALLไม่สนใจ ลูกค้าแจ้งว่าลงทะเบียนผ่านเข้ามาดูเฉยๆ</t>
  </si>
  <si>
    <t xml:space="preserve">Thida	</t>
  </si>
  <si>
    <t xml:space="preserve">Suwasuna	</t>
  </si>
  <si>
    <t>0621342698</t>
  </si>
  <si>
    <t>Eneed32@hotmail.com</t>
  </si>
  <si>
    <t xml:space="preserve">11/09/2018 (13.17) MAIL + CALLลูกค้าแจ้งว่าน่าจะกดผิด ไม่เคยลงทะเบียนเข้ามา 
</t>
  </si>
  <si>
    <t xml:space="preserve">ปาณิสรา	</t>
  </si>
  <si>
    <t xml:space="preserve">วังศิริไพศาล	</t>
  </si>
  <si>
    <t>0919989695</t>
  </si>
  <si>
    <t>Panisraw@gmail.co.th</t>
  </si>
  <si>
    <t xml:space="preserve">11/09/2018 (13.39) MAIL + CALLไม่สนใจแล้ว ไม่พร้อมซื้อคอนโดตอนนี้
</t>
  </si>
  <si>
    <t>11/9/2018</t>
  </si>
  <si>
    <t xml:space="preserve">Chokchai	</t>
  </si>
  <si>
    <t>Lorattanakul</t>
  </si>
  <si>
    <t>0874444544</t>
  </si>
  <si>
    <t>usc_group@hotmail.co.th</t>
  </si>
  <si>
    <t xml:space="preserve">ลูกค้าอยู่ อุบลราชธานี หาคอนโด 2 นอน  6-8 ล้านบาท สนใจมาชม Soft Opening
</t>
  </si>
  <si>
    <t>ไม่สนใจ ซื้อบ้านที่ปากช่องแล้ว</t>
  </si>
  <si>
    <t>นิคม</t>
  </si>
  <si>
    <t>โสภพันธ์</t>
  </si>
  <si>
    <t>0845282444</t>
  </si>
  <si>
    <t>nick783@gmail.com</t>
  </si>
  <si>
    <t>11/9/2018 : ลูกค้าผู้ชาย น้ำเสียงมีอายุ ดูไว้เพื่ออยู่เอง วันเสาร์จะเข้ามาชมโครงการ แต่แจ้งว่านัดกับคุณส้มไว้
29/9/2018 : ลูกค้าย้ายที่พักอาศัยมาอยู่ปากช่อง นครราชสีมา ไม่สนใจแล้ว (sale:nut)</t>
  </si>
  <si>
    <t>ky</t>
  </si>
  <si>
    <t>0616608718</t>
  </si>
  <si>
    <t>surasak01092527@gmail.com</t>
  </si>
  <si>
    <t xml:space="preserve">11/9/2018 : ลูกค้าแจ้งว่าไม่ได้ลงทะเบียนเข้ามา เป็นไวรัส </t>
  </si>
  <si>
    <t>21/03/67 ไม่สนใจ</t>
  </si>
  <si>
    <t>Tanyapat</t>
  </si>
  <si>
    <t>Sinroungrong</t>
  </si>
  <si>
    <t>0824422915</t>
  </si>
  <si>
    <t>lin.tanyapat@gmail.com</t>
  </si>
  <si>
    <t>11/9/2018 : ลูกค้าไม่สะดวกคุย ให้ติดต่อหลัง 17:30 น.</t>
  </si>
  <si>
    <t>17/3/67 ลูกค้าแจ้งว่าไม่ซื้อคอนโดแล้ว</t>
  </si>
  <si>
    <t>Natthakan</t>
  </si>
  <si>
    <t>Songsee</t>
  </si>
  <si>
    <t>0885862415</t>
  </si>
  <si>
    <t>Natthakanspao@gmail.com</t>
  </si>
  <si>
    <t>11/9/2018 : สะดวกเข้าชมโครงการวันเสาร์นี้ ตั้งแต่ 13:00 น.เป็นต้นไป</t>
  </si>
  <si>
    <t>Khampeerawan</t>
  </si>
  <si>
    <t>Sopa</t>
  </si>
  <si>
    <t>0905935997</t>
  </si>
  <si>
    <t>khampeewan2525@gmail.com</t>
  </si>
  <si>
    <t>11/09 เข้าใจผิดคิดว่าลงทะเบียนอย่างอื่น</t>
  </si>
  <si>
    <t>rachanon</t>
  </si>
  <si>
    <t>angkulanon</t>
  </si>
  <si>
    <t>0645949503</t>
  </si>
  <si>
    <t>chanon_non@gmail.com</t>
  </si>
  <si>
    <t>11/09 ไม่รับสาย</t>
  </si>
  <si>
    <t xml:space="preserve">จริยา	</t>
  </si>
  <si>
    <t>เพชรพลพันธ์</t>
  </si>
  <si>
    <t>0903050899</t>
  </si>
  <si>
    <t xml:space="preserve">11/09/2018 (13.24)  MAIL + CALLลูกค้าไม่รับสาย 2 ครั้ง
</t>
  </si>
  <si>
    <t xml:space="preserve">Ruangsilp		</t>
  </si>
  <si>
    <t>Sukprasert</t>
  </si>
  <si>
    <t>0806061999</t>
  </si>
  <si>
    <t>silp23.dkj@gmail.com</t>
  </si>
  <si>
    <t xml:space="preserve">11/09/2018 (12.57) MAIL + CALLลูกค้าแจ้งว่าขอดูข้อมูลก่อนถ้าว่างแล้วจะดูข้อมูลในเมลล์เอง
</t>
  </si>
  <si>
    <t>Watcharapong</t>
  </si>
  <si>
    <t xml:space="preserve">Koedkanboon	</t>
  </si>
  <si>
    <t>0947202092</t>
  </si>
  <si>
    <t>artthailond2018@gmail.com</t>
  </si>
  <si>
    <t xml:space="preserve">11/09/2018 (13.24)  MAIL + CALLลูกค้าไม่สนใจแล้ว แค่ลงทะเบียนผ่านเข้ามาไม่ได้สนใจจะซื้อคอนโด
</t>
  </si>
  <si>
    <t>21/03/67 ไม่สนใจคอนโด</t>
  </si>
  <si>
    <t>12/9/2018</t>
  </si>
  <si>
    <t>Urai</t>
  </si>
  <si>
    <t>Phongkhan</t>
  </si>
  <si>
    <t>0890530359</t>
  </si>
  <si>
    <t>phongkhan.urai@gmail.com</t>
  </si>
  <si>
    <t xml:space="preserve">12.09.2018 ลูกค้าขอดูข้อมุลทางอีเมล์ก่อน </t>
  </si>
  <si>
    <t>17/3/67 เบอร์ถูกระงับ</t>
  </si>
  <si>
    <t>ฟูเกียรติสุทธิ์</t>
  </si>
  <si>
    <t>0949266222</t>
  </si>
  <si>
    <t>teerachai@coldway.co.th</t>
  </si>
  <si>
    <t>ยังไม่สะดวกนัด ไว้พี่ผ่านมาพี่แวะมาดูละกัน ละก็วางเลย</t>
  </si>
  <si>
    <t>ชีพ</t>
  </si>
  <si>
    <t>0979189790</t>
  </si>
  <si>
    <t>Orawancheep@hotmail.com</t>
  </si>
  <si>
    <t xml:space="preserve">12/9/18 ลูกค้าหญิง สนใจ ซื้อห้องเพื่อการลงทุนและ อยู่เอง  ผ่านหน้าโครงการบ่อย สะดวกมาชม  15-16/9/61
</t>
  </si>
  <si>
    <t>นาตยา</t>
  </si>
  <si>
    <t>เข็มทอง</t>
  </si>
  <si>
    <t>0898989286</t>
  </si>
  <si>
    <t>Kh.nattaya345@gmail.com</t>
  </si>
  <si>
    <t>koji</t>
  </si>
  <si>
    <t>yagi</t>
  </si>
  <si>
    <t>0811302672</t>
  </si>
  <si>
    <t>koji0708@live.jp</t>
  </si>
  <si>
    <t>13/09 ไม่รับสาย</t>
  </si>
  <si>
    <t>13/9/2018</t>
  </si>
  <si>
    <t>Pollapat</t>
  </si>
  <si>
    <t>Nitipakdi</t>
  </si>
  <si>
    <t>0897777765</t>
  </si>
  <si>
    <t>usher_pk@hotmail.com</t>
  </si>
  <si>
    <t xml:space="preserve">14.09.2018 ลูกค้าขอข้อมูลทางอีเมล์ก่อน </t>
  </si>
  <si>
    <t>ติดสาย</t>
  </si>
  <si>
    <t>pornprawe</t>
  </si>
  <si>
    <t>poonperm</t>
  </si>
  <si>
    <t>0819406026</t>
  </si>
  <si>
    <t>jubjy_prawe@hotmail.com</t>
  </si>
  <si>
    <t>21/03/67 (18.33 น.) ไม่รับสาย ครั้งที่ 1 </t>
  </si>
  <si>
    <t>Chalit</t>
  </si>
  <si>
    <t>Pathomphattana</t>
  </si>
  <si>
    <t>0906465914</t>
  </si>
  <si>
    <t>chalit.ptpt@gmail.com</t>
  </si>
  <si>
    <t xml:space="preserve">ลูกค้าสนใจ 1 นอน สนใจมาร่วมงาน Soft Opening / ลูกึ้่ ชาย ส่งข้อมูลทางไลน์ และ Email เพิ่มเติม
</t>
  </si>
  <si>
    <t>ไม่รับสาย14.01</t>
  </si>
  <si>
    <t>กัลยาณี</t>
  </si>
  <si>
    <t>สุวรรณทัต</t>
  </si>
  <si>
    <t>0802899869</t>
  </si>
  <si>
    <t>Tory.suwanathat@gmail.com</t>
  </si>
  <si>
    <t>ลูกค้าหญิงเหมือนผู้บริหารสนใจ เพื่อลงทุน / อยู่เอง ชอบทำเลแถวนี้  นัดชมโครงการ และ งาน สิ้นเดือนนี้</t>
  </si>
  <si>
    <t>14/9/2018</t>
  </si>
  <si>
    <t>อชิต</t>
  </si>
  <si>
    <t>ทรงทองศิริ</t>
  </si>
  <si>
    <t>0654168089</t>
  </si>
  <si>
    <t>dawb_xyooj@hotmail.com</t>
  </si>
  <si>
    <t xml:space="preserve">14.09.18 ปิดเครื่องไม่สามารถติดต่อได้ในขณะนี้
</t>
  </si>
  <si>
    <t>15/9/2018</t>
  </si>
  <si>
    <t>Nisarat</t>
  </si>
  <si>
    <t>0907737010</t>
  </si>
  <si>
    <t>nisarat_ch@hotmail.com</t>
  </si>
  <si>
    <t xml:space="preserve">15.09.61 ลูกค้าสอบถามห้อง 2 นอน สนใจ คอนโด คอนเซปท์ Pet Friendly  หลังจากกลับจาก ตปท. จะแวะเข้ามาดู
</t>
  </si>
  <si>
    <t>ลีลามณี</t>
  </si>
  <si>
    <t>0626621493</t>
  </si>
  <si>
    <t>o_orasa01@hotmail.com</t>
  </si>
  <si>
    <t>(Line : oorasa@1116MA) ลค.ยังไม่สะดวกคุย ขับรถอยู่ ขอดูข้อมูลก่อน ยังไม่สะดวกนัดชมโครงการ</t>
  </si>
  <si>
    <t xml:space="preserve">Ploy	</t>
  </si>
  <si>
    <t>0949514559</t>
  </si>
  <si>
    <t>Phassan09@gmail.com</t>
  </si>
  <si>
    <t xml:space="preserve">15/9/2561 (18.59)ลูกค้าไม่รับโทรศัพท์  ส่งเมลล์แจ้งแล้ว//////27/09/2561ลูกค้าแจ้งว่าไม่สนใจแล้ว เนื่องจากรีบอยู่
</t>
  </si>
  <si>
    <t>Potjamarn</t>
  </si>
  <si>
    <t>Kingpan</t>
  </si>
  <si>
    <t>0982956651</t>
  </si>
  <si>
    <t>Potjamarnkongpan@gmail.com</t>
  </si>
  <si>
    <t xml:space="preserve">15.09.2018 ลูกค้าไม่สะดวกรับสาย </t>
  </si>
  <si>
    <t>22/03/67 เบอร์ถูกระงับการใช้งาน</t>
  </si>
  <si>
    <t>16/9/2018</t>
  </si>
  <si>
    <t>NITCHATA</t>
  </si>
  <si>
    <t>CHUMJAI</t>
  </si>
  <si>
    <t>0992414166</t>
  </si>
  <si>
    <t>ms.nitchata@hotmail.com</t>
  </si>
  <si>
    <t>(Line : nene) ลค.ดูไว้อยู่เอง ขอดูข้อมูลก่อน ยังไม่สะดวกนัดชมโครงการ ให้ข้อมูลงานวันที่ 29 ด้วย</t>
  </si>
  <si>
    <t>ไม่สนใจ ซื้อบ้านไปแล้ว</t>
  </si>
  <si>
    <t>วชิราภรณ์</t>
  </si>
  <si>
    <t>งามรวยรื่น</t>
  </si>
  <si>
    <t>0865995353</t>
  </si>
  <si>
    <t>ryukyut91477@gmail.com</t>
  </si>
  <si>
    <t>16/9/2018 : (13:54 น.) ไม่รับสาย
16/9/2018 : (14:24 น.) โทรกลับมาแจ้งว่าไม่ได้สนใจ ไม่ได้ตั้งใจจะลงทะเบียน แต่เล่นโทรศัพท์อยู่ เผลอไปกดลงทะเบียน</t>
  </si>
  <si>
    <t>จันทร์ยิ้ม</t>
  </si>
  <si>
    <t>0847854324</t>
  </si>
  <si>
    <t>Mom@hotmail.com</t>
  </si>
  <si>
    <t>16/9/2018 : (13:57 น.) ไม่รับสาย</t>
  </si>
  <si>
    <t>ธณิดาพรรณ</t>
  </si>
  <si>
    <t>รอดริเกวส</t>
  </si>
  <si>
    <t>0968756444</t>
  </si>
  <si>
    <t>nong.pink@hotmail.co.th</t>
  </si>
  <si>
    <t xml:space="preserve">16.09.61 ไม่สนใจแล้วราคาสูงเกินไป
</t>
  </si>
  <si>
    <t xml:space="preserve">Jidapq	</t>
  </si>
  <si>
    <t xml:space="preserve">Khakune	</t>
  </si>
  <si>
    <t>0838225408</t>
  </si>
  <si>
    <t>Fahlike11f@gmail.com</t>
  </si>
  <si>
    <t xml:space="preserve">16/09/2561 ไม่มีหมายเลขที่เรียก
</t>
  </si>
  <si>
    <t xml:space="preserve">เกียรติรัตน์	</t>
  </si>
  <si>
    <t>สุนทรวิเนตร์</t>
  </si>
  <si>
    <t>0818341595</t>
  </si>
  <si>
    <t>itud@msn.com</t>
  </si>
  <si>
    <t xml:space="preserve">16/09/2561 ไม่สนใจแล้วลงทะเบียนเข้ามาดูเฉยๆ ซื้อ LIFE ASOKE ไปแล้ว
</t>
  </si>
  <si>
    <t>17/9/2018</t>
  </si>
  <si>
    <t xml:space="preserve">Ven	</t>
  </si>
  <si>
    <t>Gunavansa</t>
  </si>
  <si>
    <t>0990474611</t>
  </si>
  <si>
    <t>Vgunavansa@gmail.com</t>
  </si>
  <si>
    <t>17/9/2018 : ลูกค้าแจ้งว่าไม่ได้ลงทะเบียนเข้ามา และ ไม่ได้สนใจโครงการ</t>
  </si>
  <si>
    <t>Mrtayzaraung</t>
  </si>
  <si>
    <t>no</t>
  </si>
  <si>
    <t>0948476585</t>
  </si>
  <si>
    <t>Thanapark</t>
  </si>
  <si>
    <t>Mahathorn</t>
  </si>
  <si>
    <t>0816967954</t>
  </si>
  <si>
    <t>thanapark.mahathorn@outlook.com</t>
  </si>
  <si>
    <t>ลค.เสียงเรียบๆ อาจจะเข้าชมโครงการวันส-อา 22-23</t>
  </si>
  <si>
    <t>Sivaroopan</t>
  </si>
  <si>
    <t>Pilai</t>
  </si>
  <si>
    <t>0991515927</t>
  </si>
  <si>
    <t>sivaroopan.pilai@yahoo.com</t>
  </si>
  <si>
    <t>ไม่มีสัญญาณตอบรับ</t>
  </si>
  <si>
    <t>ไม่ได้สนใจ ไม่ได้อยู่ประเทศไทย</t>
  </si>
  <si>
    <t xml:space="preserve">Aomkorn	</t>
  </si>
  <si>
    <t>Thumpromkul</t>
  </si>
  <si>
    <t>0804571188</t>
  </si>
  <si>
    <t>Aomkornt@gmail.com</t>
  </si>
  <si>
    <t>17/9/2018 : ลูกค้าไม่สะดวกคุย เป็นนักศึกษากำลังเรียนอยู่ ให้ติดต่อกลับหลัง 15:00 - 16:00 น.</t>
  </si>
  <si>
    <t>เบอร์ระงับการใช้บริการชั้วคราว</t>
  </si>
  <si>
    <t>Kreechaisri</t>
  </si>
  <si>
    <t>Pornnaput</t>
  </si>
  <si>
    <t>0876369779</t>
  </si>
  <si>
    <t>naput0099@gmail.com</t>
  </si>
  <si>
    <t xml:space="preserve">Panus	</t>
  </si>
  <si>
    <t>Lackkom</t>
  </si>
  <si>
    <t>0986622078</t>
  </si>
  <si>
    <t>Panus.2925@gmail.com</t>
  </si>
  <si>
    <t xml:space="preserve">17/9/2018 : ไม่ได้สนใจโครงการ </t>
  </si>
  <si>
    <t>Sanya</t>
  </si>
  <si>
    <t>Le</t>
  </si>
  <si>
    <t>0865904031</t>
  </si>
  <si>
    <t>sanya6084@gmail.com</t>
  </si>
  <si>
    <t>ไม่สนใจ ไม่ได้ลงทะเบียนเข้ามา</t>
  </si>
  <si>
    <t xml:space="preserve">ศราวุธ	</t>
  </si>
  <si>
    <t>แก้วหลง</t>
  </si>
  <si>
    <t>0983856485</t>
  </si>
  <si>
    <t>srwtglss@gmail.com</t>
  </si>
  <si>
    <t>17/9/2018 : ลูกค้าแจ้งว่าไม่ได้่ลงทะเบียนเข้ามา และ ไม่ได้สนใจโครงการ</t>
  </si>
  <si>
    <t>ไม่รับสาย14.02</t>
  </si>
  <si>
    <t xml:space="preserve">Chukeat	</t>
  </si>
  <si>
    <t>Takutkaw</t>
  </si>
  <si>
    <t>0625611953</t>
  </si>
  <si>
    <t>chukeatt97@gmail.com</t>
  </si>
  <si>
    <t>17/9/2018 : ลูกค้าชื่อคุณชูเกียรติ ไม่สะดวกคุย ให้ติดต่อช่วง 16:00 - 17:00 น.
29/9/2018 : รับสายแล้ว ตัดสายทิ้ง (sale:nut)</t>
  </si>
  <si>
    <t>ติดต่อไม่ด้</t>
  </si>
  <si>
    <t>ไฟซอล</t>
  </si>
  <si>
    <t>มามุ</t>
  </si>
  <si>
    <t>0971104930</t>
  </si>
  <si>
    <t>jorrn_bee@gmail.com</t>
  </si>
  <si>
    <t xml:space="preserve">17.09.2018  ขอข้อมุลก่อน </t>
  </si>
  <si>
    <t>Talaso</t>
  </si>
  <si>
    <t>0899455695</t>
  </si>
  <si>
    <t>parinyatalaso@gmail.com</t>
  </si>
  <si>
    <t>17.09.2018 ขอขอมูลทางอีเมล์ก่อน</t>
  </si>
  <si>
    <t>ไม่รับสาย14.03</t>
  </si>
  <si>
    <t>Anchalee</t>
  </si>
  <si>
    <t>Chokdamrongsuk</t>
  </si>
  <si>
    <t>0818428404</t>
  </si>
  <si>
    <t>achokdam@yahoo.com</t>
  </si>
  <si>
    <t>17.09.2018 ขอข้อมูลก่อน</t>
  </si>
  <si>
    <t>Sarun</t>
  </si>
  <si>
    <t>Wongrajit</t>
  </si>
  <si>
    <t>0850443504</t>
  </si>
  <si>
    <t>Btdahip@gmail.com</t>
  </si>
  <si>
    <t xml:space="preserve">ลูกค้าแจ้งว่าให้ส่งข้อมูลมาทางอีเมล์ก่อน ตอนนี้ติดธุระข้างนอก </t>
  </si>
  <si>
    <t>Porawit</t>
  </si>
  <si>
    <t>Khongkhiao</t>
  </si>
  <si>
    <t>0972415375</t>
  </si>
  <si>
    <t>porawit.khongkhiao@gmail.com</t>
  </si>
  <si>
    <t>18/9/2018</t>
  </si>
  <si>
    <t>ekkarin</t>
  </si>
  <si>
    <t>Supasiripat</t>
  </si>
  <si>
    <t>0968241245</t>
  </si>
  <si>
    <t>nutha7@gmail.com</t>
  </si>
  <si>
    <t>(Line : ekk) ดูไว้ลงทุนปล่อยเช่า ขอดูข้อมูลก่อน อาจจะเข้ามาร่วมงานวันที่ 29</t>
  </si>
  <si>
    <t>17/3/67 ไม่สนใจไม่มีแพลนจะเต้งกำลังอสังหา</t>
  </si>
  <si>
    <t xml:space="preserve">Varach	</t>
  </si>
  <si>
    <t>Watjanalux</t>
  </si>
  <si>
    <t>0877636858</t>
  </si>
  <si>
    <t>varachwatjanalux@hotmail.com</t>
  </si>
  <si>
    <t xml:space="preserve">24/9/2018 : ไม่รับสาย
25/9/2018 : ไม่รับสาย
25/9/2018 : ลูกค้าโทรกลับมา บอกว่าจองที่ไนท์บริค พระราม9 ไปแล้ว ราคา 9.6 ส่วดลด 400,000 เป็นแบบ One Bedroom Plus+   
</t>
  </si>
  <si>
    <t xml:space="preserve">Sary	</t>
  </si>
  <si>
    <t>Vee</t>
  </si>
  <si>
    <t>0884622767</t>
  </si>
  <si>
    <t>Saryvee301@gmail.com</t>
  </si>
  <si>
    <t xml:space="preserve">24/9/2018 :สายตัดทันที
</t>
  </si>
  <si>
    <t>Chantip</t>
  </si>
  <si>
    <t>Thongtkol</t>
  </si>
  <si>
    <t>0844473859</t>
  </si>
  <si>
    <t>Chantip5688@gmail.com</t>
  </si>
  <si>
    <t>สุวิทยาวีรัตน์</t>
  </si>
  <si>
    <t>0896655151</t>
  </si>
  <si>
    <t>chalit.s2@gmail.com</t>
  </si>
  <si>
    <t xml:space="preserve">18.09.18 ลูกค้า สนใจ 1 นอน ให้โทรติดตามช่วงเย็นอีกครั้งนึง
</t>
  </si>
  <si>
    <t>Apinya</t>
  </si>
  <si>
    <t>Panomphar</t>
  </si>
  <si>
    <t>0656499960</t>
  </si>
  <si>
    <t>panomphar22@gmail.com</t>
  </si>
  <si>
    <t xml:space="preserve">ลูกค้าไม่สะดวกคุย และพูดจาหยาบคายกลับมา
</t>
  </si>
  <si>
    <t>19/9/2018</t>
  </si>
  <si>
    <t>SHIGERUKOBORI</t>
  </si>
  <si>
    <t>kobori</t>
  </si>
  <si>
    <t>0819487337</t>
  </si>
  <si>
    <t>shigeru@gmail.com</t>
  </si>
  <si>
    <t xml:space="preserve">ลูกค้าญี่ปุ่น สนใจ เข้าชมโครงการ นัดประมาณ 14.00 น.
</t>
  </si>
  <si>
    <t>Attaphong</t>
  </si>
  <si>
    <t>Hahanon</t>
  </si>
  <si>
    <t>0984092007</t>
  </si>
  <si>
    <t>himna_fay_2528@hotmail.com</t>
  </si>
  <si>
    <t>Not answer the Phone / จัดส่งข้อมูล เพิ่มเติมให้ทาง Email พร้อมแนบ New Version Sale Kit เรียบร้อย แล้ว</t>
  </si>
  <si>
    <t>17/3/67 ไม่รับสายครั้งที่ 1 (18.32น.)</t>
  </si>
  <si>
    <t>Kaewvitoon</t>
  </si>
  <si>
    <t>Kogma</t>
  </si>
  <si>
    <t>0945134900</t>
  </si>
  <si>
    <t>kaewvi252550@gmail.com</t>
  </si>
  <si>
    <t xml:space="preserve">คนพม่า แจ้งว่ากดไปเล่นๆ ค่ะ
</t>
  </si>
  <si>
    <t xml:space="preserve">Fabian	</t>
  </si>
  <si>
    <t>Altabert</t>
  </si>
  <si>
    <t>0649350488</t>
  </si>
  <si>
    <t>fab.altabert@gmail.com</t>
  </si>
  <si>
    <t xml:space="preserve">19/09/2561 (18.00)ไม่รับโทรศัพท์ ส่งเมลล์แล้ว
</t>
  </si>
  <si>
    <t xml:space="preserve">KITTIPONG	</t>
  </si>
  <si>
    <t>SEELEUNG</t>
  </si>
  <si>
    <t>0820355658</t>
  </si>
  <si>
    <t>bluejbnback1@gmil.com</t>
  </si>
  <si>
    <t xml:space="preserve">19/09/2561 (18.01)ไม่รับโทรศัพท์ ส่งเมลล์แล้ว
</t>
  </si>
  <si>
    <t xml:space="preserve">ณชิตา 	</t>
  </si>
  <si>
    <t>สำราญราษฎร</t>
  </si>
  <si>
    <t>0895519378</t>
  </si>
  <si>
    <t>Nongluk_19@hotmail.com</t>
  </si>
  <si>
    <t xml:space="preserve">19/09/2561( 18.03)ไม่รับโทรศัพท์ ส่งเมลล์แล้ว
</t>
  </si>
  <si>
    <t xml:space="preserve">Mike	</t>
  </si>
  <si>
    <t xml:space="preserve">McDonald	</t>
  </si>
  <si>
    <t>0932813454</t>
  </si>
  <si>
    <t>Mike@bodybuildingvegan.com</t>
  </si>
  <si>
    <t xml:space="preserve">19/09/2561(18.04 )ไม่รับโทรศัพท์ ส่งเมลล์แล้ว สัญญาญเหมือนอยู่ต่างประเทศ
</t>
  </si>
  <si>
    <t xml:space="preserve">Panudate	</t>
  </si>
  <si>
    <t xml:space="preserve">	Boonchoung	</t>
  </si>
  <si>
    <t>0882635323</t>
  </si>
  <si>
    <t>panudate-bo@hotmail.com</t>
  </si>
  <si>
    <t xml:space="preserve">19/09/2561(18.06)ไม่สนใจแค่ลงทะเบียนไว้เฉยๆอยากดูข้อมูลเท่านั้น
</t>
  </si>
  <si>
    <t>22/03/67 (14.40 น.) ปิดเครื่อง</t>
  </si>
  <si>
    <t>20/9/2018</t>
  </si>
  <si>
    <t>Devender</t>
  </si>
  <si>
    <t>Kaur</t>
  </si>
  <si>
    <t>0618487185</t>
  </si>
  <si>
    <t>devender.misb@gmail.com</t>
  </si>
  <si>
    <t>Saranon</t>
  </si>
  <si>
    <t>Preedapornsakul</t>
  </si>
  <si>
    <t>0635591955</t>
  </si>
  <si>
    <t>Focusthelove@gmail.com</t>
  </si>
  <si>
    <t>ช่วงนี้ยังไม่สะดวก ยังไม่สามารถเข้ามาร่วมงานวันที่ 29 ได้</t>
  </si>
  <si>
    <t>Ousmane</t>
  </si>
  <si>
    <t>Cisse</t>
  </si>
  <si>
    <t>0891235508</t>
  </si>
  <si>
    <t>Cisseousmane18@gmail.com</t>
  </si>
  <si>
    <t>Saracheep</t>
  </si>
  <si>
    <t>0800543418</t>
  </si>
  <si>
    <t>eep45140@gmail.com</t>
  </si>
  <si>
    <t xml:space="preserve">กดมาดูเล่นๆไม่คิดจะซื้อตั้งแต่แรก / ไม่ให้ติดต่อกลับมาอีก
</t>
  </si>
  <si>
    <t>doiloi</t>
  </si>
  <si>
    <t>DSonthung</t>
  </si>
  <si>
    <t>0980161968</t>
  </si>
  <si>
    <t>a0987594003@gmail.com</t>
  </si>
  <si>
    <t>Jaranya</t>
  </si>
  <si>
    <t>Chanta</t>
  </si>
  <si>
    <t>0925798123</t>
  </si>
  <si>
    <t>Jaranyachanta@gmail.com</t>
  </si>
  <si>
    <t>Kansak</t>
  </si>
  <si>
    <t>Limothai</t>
  </si>
  <si>
    <t>0892401986</t>
  </si>
  <si>
    <t>limothaistv@gmail.com</t>
  </si>
  <si>
    <t>22/03/67 ลูกค้าชาย ไม่สะดวกคุย ตัดสาย</t>
  </si>
  <si>
    <t xml:space="preserve">Vit	</t>
  </si>
  <si>
    <t>Kultanavipas</t>
  </si>
  <si>
    <t>0898823030</t>
  </si>
  <si>
    <t>vkultana@gmail.co.th</t>
  </si>
  <si>
    <t>20/09/2561( 18.01)ไม่รับโทรศัพท์ ส่งเมลล์แล้ว</t>
  </si>
  <si>
    <t>เบญจมาศ</t>
  </si>
  <si>
    <t>ศิวะวรรณพงศ์</t>
  </si>
  <si>
    <t>0859117050</t>
  </si>
  <si>
    <t>benjamat.siwa@gmail.com</t>
  </si>
  <si>
    <t xml:space="preserve">20/09/2561( 18.03) ลูกค้าแจ้งว่ายังไม่ตั้งงบประมาณ ถ้ามีเวลาอาจจะเข้ามาเยี่ยมชม ส่งเมลล์แล้ว
</t>
  </si>
  <si>
    <t>เลขหมายยังไม่เปิดใช้บริการ</t>
  </si>
  <si>
    <t xml:space="preserve">เมทนี	</t>
  </si>
  <si>
    <t>ท้วมเป้</t>
  </si>
  <si>
    <t>0971588794</t>
  </si>
  <si>
    <t>Jajahaaa@hotmail.com</t>
  </si>
  <si>
    <t xml:space="preserve">20/09/2561( 18.08) ลูกค้าแจ้งว่าไม่สนใจ ไม่เคยลงทะเบียนเข่มา
</t>
  </si>
  <si>
    <t>21/9/2018</t>
  </si>
  <si>
    <t xml:space="preserve">Yew	</t>
  </si>
  <si>
    <t>Likit</t>
  </si>
  <si>
    <t>0868334469</t>
  </si>
  <si>
    <t>suphagij_ch@yahoo.com</t>
  </si>
  <si>
    <t>21/9/2018 : ไม่มีเลขหมายปลายทางที่ท่านเรียกอยู่ในขณะนี้</t>
  </si>
  <si>
    <t>ญาณเศรษฐ์</t>
  </si>
  <si>
    <t>มั่งมี</t>
  </si>
  <si>
    <t>0955753685</t>
  </si>
  <si>
    <t>yanasate1111@gmail.com</t>
  </si>
  <si>
    <t>Suthinee</t>
  </si>
  <si>
    <t>Nawasangarun</t>
  </si>
  <si>
    <t>0904154665</t>
  </si>
  <si>
    <t>Nw.suthinee@gmail.com</t>
  </si>
  <si>
    <t xml:space="preserve">21.09.2018 ลูกค้าแจ้งว่าติดประชุม ส่งอีเมลืให้ก่อน </t>
  </si>
  <si>
    <t>Samrat</t>
  </si>
  <si>
    <t xml:space="preserve">Dasgupta	</t>
  </si>
  <si>
    <t>0657145768</t>
  </si>
  <si>
    <t>capt.dasgupta@gmail.com</t>
  </si>
  <si>
    <t>Not Answer the Call</t>
  </si>
  <si>
    <t>22/03/67 (14.43 น.) ปิดเครื่อง</t>
  </si>
  <si>
    <t>22/9/2018</t>
  </si>
  <si>
    <t>arunya</t>
  </si>
  <si>
    <t>klabwila</t>
  </si>
  <si>
    <t>0642039015</t>
  </si>
  <si>
    <t>christaingalicia18@gmail.com</t>
  </si>
  <si>
    <t>ไม่สนใจแล้ว ได้คอนโดไปแล้ว</t>
  </si>
  <si>
    <t>phiphu</t>
  </si>
  <si>
    <t>pranphuchit</t>
  </si>
  <si>
    <t>0816580679</t>
  </si>
  <si>
    <t>0816580679@gmail.com</t>
  </si>
  <si>
    <t>ซื้อคอนโดลุมพินีกม.8 ไปแล้ว</t>
  </si>
  <si>
    <t>Phattaraporn</t>
  </si>
  <si>
    <t>Nupui</t>
  </si>
  <si>
    <t>0932828953</t>
  </si>
  <si>
    <t>Phattalaporn@gmail.com</t>
  </si>
  <si>
    <t xml:space="preserve">22/9/2018 : ลูกค้าผู้หญิงน้ำเสียงวัยกลางคน ต้องการจะซื้อให้ลูก ต้องการทำเลติด BTS เลย ลูกค้าแจ้งว่าห่าง 2 กิโลไกลเกินไป  </t>
  </si>
  <si>
    <t xml:space="preserve">htut	</t>
  </si>
  <si>
    <t>Khaung</t>
  </si>
  <si>
    <t>0619917937</t>
  </si>
  <si>
    <t>htut.min.khaung.thailand@gmail.com</t>
  </si>
  <si>
    <t xml:space="preserve">22/9/2018 : ไม่ได้สนใจโครงการ ยังไม่รู้ว่าตนเองลงทะเบียนเข้ามา เพราะพักอาศัยอยู่จังหวัดกาญจนบุรี และคิดว่าคงไม่ได้เข้ามาโซนเอกมัย หรือ กรุงเทพเท่าไหร่ </t>
  </si>
  <si>
    <t>Khwan</t>
  </si>
  <si>
    <t>Khongklom</t>
  </si>
  <si>
    <t>0649277887</t>
  </si>
  <si>
    <t>Bankkhwan7887@gmail.com</t>
  </si>
  <si>
    <t xml:space="preserve">ลูกค้าแจ้งว่า เด็กกดไปเล่นเกมส์ แล้ว เว็บเด้งขึ้นมา กดมาเล่นๆ
</t>
  </si>
  <si>
    <t>Jjgrfg</t>
  </si>
  <si>
    <t>Hfhhu</t>
  </si>
  <si>
    <t>0646405862</t>
  </si>
  <si>
    <t>kjszpio@gmail.com</t>
  </si>
  <si>
    <t xml:space="preserve">ลูกค้าไม่สนใจ /ไม่สะดวกให้โทรมาอีก
</t>
  </si>
  <si>
    <t>วรรณา</t>
  </si>
  <si>
    <t>คล้ายพันธ์</t>
  </si>
  <si>
    <t>0863691446</t>
  </si>
  <si>
    <t>poonana1974@gmail.com</t>
  </si>
  <si>
    <t xml:space="preserve">22.09.2018 ขอข้อมูลทางอีเมล์ก่อน </t>
  </si>
  <si>
    <t>ไม่สนใจแล้วครับ ตอนนั้นผมดูให้น้อง</t>
  </si>
  <si>
    <t>ม่อน</t>
  </si>
  <si>
    <t>หนองฉาง</t>
  </si>
  <si>
    <t>0847775000</t>
  </si>
  <si>
    <t>ncs.cctv@gmail.com</t>
  </si>
  <si>
    <t>ไม่รับโทรศัพท์ ส่งข้อมูลทางอีเมล์</t>
  </si>
  <si>
    <t>17/3/67 ลูกค้าเปลี่ยนเบอร์แล้ว เป็นเบอร์ 0896417755</t>
  </si>
  <si>
    <t>Chauthi</t>
  </si>
  <si>
    <t>Prasad</t>
  </si>
  <si>
    <t>0647416750</t>
  </si>
  <si>
    <t>p.chauthi@yahoo.com</t>
  </si>
  <si>
    <t>ไม่รับโทรศัพท์ ส่งข้อมูลทางอีเมล์ก่อน</t>
  </si>
  <si>
    <t>23/9/2018</t>
  </si>
  <si>
    <t xml:space="preserve">Supranee	</t>
  </si>
  <si>
    <t>Binmajeng</t>
  </si>
  <si>
    <t>0612576672</t>
  </si>
  <si>
    <t>Supraneebinmajeng@gmaeil.com</t>
  </si>
  <si>
    <t>23/9/2018 : ลูกค้าพักอาศัยอยู่จังหวัดสุราษฯ  ไม่ได้ลงทะเบียน และไม่ได้สนใจ เพราะไม่คิดจะซื้อคอนโดที่กรุงเทพอยู่แล้ว</t>
  </si>
  <si>
    <t>Adisorn</t>
  </si>
  <si>
    <t>Kuadjit</t>
  </si>
  <si>
    <t>0806383456</t>
  </si>
  <si>
    <t>don_king3@hotmail.com</t>
  </si>
  <si>
    <t>Nopvijuk</t>
  </si>
  <si>
    <t>Apipanikul</t>
  </si>
  <si>
    <t>0995056716</t>
  </si>
  <si>
    <t>Nopwijak.1979@gmail.com</t>
  </si>
  <si>
    <t>24/9/2018</t>
  </si>
  <si>
    <t>Sawatlak</t>
  </si>
  <si>
    <t>Lak</t>
  </si>
  <si>
    <t>0994245169</t>
  </si>
  <si>
    <t>Sawatlak27@gmail.com</t>
  </si>
  <si>
    <t>24/9/2018 : แค่ลงเพื่อดูข้อมูลเฉย ๆ ไม่ได้มีโครงการที่จะซื้อ และไม่สะดวกเข้าร่วมงานวันที่ 29 ก.ย.</t>
  </si>
  <si>
    <t>walailak</t>
  </si>
  <si>
    <t>phukhamin</t>
  </si>
  <si>
    <t>0966840232</t>
  </si>
  <si>
    <t>pangwalailak24@gmail.com</t>
  </si>
  <si>
    <t>29/9/2018 : ลูกค้าไม่สะดวกเข้ามาร่วมงาน ไม่ได้สนใจแล้วแค่ลงทะเบียนเข้ามาเฉย ๆ</t>
  </si>
  <si>
    <t>22/03/67 (14.48 น.) ปิดเครื่อง</t>
  </si>
  <si>
    <t>ปิติรัตน์</t>
  </si>
  <si>
    <t>ธีรรัตนางกูร</t>
  </si>
  <si>
    <t>0898101585</t>
  </si>
  <si>
    <t>rkidavid@truemail.co.th</t>
  </si>
  <si>
    <t>17/3/67 ลูกค้าแจ้งว่าไม่สะดวก และตัดสาย (เสียงแข็ง)</t>
  </si>
  <si>
    <t>วรรณชนก</t>
  </si>
  <si>
    <t>เที่ยงธรรม</t>
  </si>
  <si>
    <t>0658207955</t>
  </si>
  <si>
    <t>wanchanokglg@gmail.com</t>
  </si>
  <si>
    <t xml:space="preserve">ลูกค้าไม่รับสาย 2 สาย  ลูกค้าแจ้งว่าขอข้อมูลทางอีเมล์ก่อน  จะหาเวลาว่างเข้ามาดูห้องตัวอย่างอีกครั้ง </t>
  </si>
  <si>
    <t xml:space="preserve">Attapon	</t>
  </si>
  <si>
    <t xml:space="preserve">Nakason	</t>
  </si>
  <si>
    <t>0937621213</t>
  </si>
  <si>
    <t>Fishfishmeemee@gmail.com</t>
  </si>
  <si>
    <t xml:space="preserve">27/096/2561 (17.04)ไม่ได้ลงทะเบียนเข้ามา ไม่สนใจ                                                                                                     
</t>
  </si>
  <si>
    <t>25/9/2018</t>
  </si>
  <si>
    <t>Prasart</t>
  </si>
  <si>
    <t>Saidee</t>
  </si>
  <si>
    <t>0873454482</t>
  </si>
  <si>
    <t>ps.saidee@gmail.com</t>
  </si>
  <si>
    <t xml:space="preserve">ขอข้อมูลก่อน </t>
  </si>
  <si>
    <t>Kwan</t>
  </si>
  <si>
    <t>Stapornkul</t>
  </si>
  <si>
    <t>0816434497</t>
  </si>
  <si>
    <t>kwan@atlanticlab.com</t>
  </si>
  <si>
    <t>ขอข้อมูลก่อน</t>
  </si>
  <si>
    <t>บุญธิกา</t>
  </si>
  <si>
    <t>จันทร์คำ</t>
  </si>
  <si>
    <t>0989698209</t>
  </si>
  <si>
    <t>chankham@gmail.com</t>
  </si>
  <si>
    <t>ขอข้อมุลก่อน</t>
  </si>
  <si>
    <t>Bella</t>
  </si>
  <si>
    <t>Narongkool</t>
  </si>
  <si>
    <t>0852216717</t>
  </si>
  <si>
    <t>lovelyisbella@gmail.com</t>
  </si>
  <si>
    <t>Saw</t>
  </si>
  <si>
    <t>Myint Soe</t>
  </si>
  <si>
    <t>0900018224</t>
  </si>
  <si>
    <t>Koabab58@gmail.com</t>
  </si>
  <si>
    <t>25/9/2018 : ไม่ได้สนใจ น่าจะกดผิดมากกว่า</t>
  </si>
  <si>
    <t xml:space="preserve">Baulee	</t>
  </si>
  <si>
    <t xml:space="preserve">Ting	</t>
  </si>
  <si>
    <t>0852187272</t>
  </si>
  <si>
    <t>baulee2522@gmail.com</t>
  </si>
  <si>
    <t>25/9/2018 : ไม่รับสาย
29/9/2018 : (11:35 น.) ไม่ใช่เบอร์ลูกค้า ลูกค้ากรอกเบอร์โทรผิด</t>
  </si>
  <si>
    <t>James</t>
  </si>
  <si>
    <t xml:space="preserve">Hines	</t>
  </si>
  <si>
    <t>0620201720</t>
  </si>
  <si>
    <t>hinjt@aol.com</t>
  </si>
  <si>
    <t>25/9/2018 : ลูกค้าผู้ชายต่างชาติ พูดภาษาไทยไม่ได้ และ ตัดสายทิ้งเลย เบื้องต้นส่งข้อมูลโครงการให้ทางอีเมลล์แล้ว</t>
  </si>
  <si>
    <t>Boonmee</t>
  </si>
  <si>
    <t>udomjit</t>
  </si>
  <si>
    <t>0634965009</t>
  </si>
  <si>
    <t>udomjitboonmee@gmail.com</t>
  </si>
  <si>
    <t xml:space="preserve">ลูกค้า อยู่กาฬสินธิ์ มีโฆษณา ขึ้นมากดหลาดไปโดน ไม่สนใจคุยต่อ
</t>
  </si>
  <si>
    <t>Charsssri</t>
  </si>
  <si>
    <t>Srion</t>
  </si>
  <si>
    <t>0894239562</t>
  </si>
  <si>
    <t>charassri2519@gmail.com</t>
  </si>
  <si>
    <t xml:space="preserve">หญิง โหลดAPP แต่งภาพ Regist ไปผิดอัน
</t>
  </si>
  <si>
    <t>Sek</t>
  </si>
  <si>
    <t>ossakan</t>
  </si>
  <si>
    <t>0825024598</t>
  </si>
  <si>
    <t>Sek1-3@hotmail.com</t>
  </si>
  <si>
    <t>ปิดเครื่อง เบอร์ผิด ติดต่อไม่ได้</t>
  </si>
  <si>
    <t>จิราภา</t>
  </si>
  <si>
    <t>0825232294</t>
  </si>
  <si>
    <t>่๋Jurapa123@gmail.com</t>
  </si>
  <si>
    <t>25/09/2561 ไม่สนใจแล้ว แค่ลงทะเบียนเข้ามาดูเฉยๆ ตอนนี้อยู่ที่อุลบลราชธานี ไม่สะดวกมางาน SOFT OPENING</t>
  </si>
  <si>
    <t>Amrit</t>
  </si>
  <si>
    <t>Shrestha</t>
  </si>
  <si>
    <t>0992877944</t>
  </si>
  <si>
    <t>ashrestha@coca-cola.com</t>
  </si>
  <si>
    <t>25/09/2561 ไม่สนใจ แค่ลงทะเบียนเข้ามาดูเฉยๆ ไม่พร้อมซื้อคอนโด</t>
  </si>
  <si>
    <t>Namfon</t>
  </si>
  <si>
    <t>Pumilawan</t>
  </si>
  <si>
    <t>0982386184</t>
  </si>
  <si>
    <t>namfonnamfon2008@gmail.com</t>
  </si>
  <si>
    <t>25/09/2561 ไม่สนใจแค่ลงทะเบียนเข้ามาดูเฉยๆ</t>
  </si>
  <si>
    <t>กฤษณะ</t>
  </si>
  <si>
    <t>จงสถิตย์ไพบูลย์</t>
  </si>
  <si>
    <t>0886499914</t>
  </si>
  <si>
    <t>kzjongsathitphaibul@gmail.com</t>
  </si>
  <si>
    <t>25/09/2561 ไม่สะดวกคุย ยังไม่สะดวกมางาน ถ้าว่างแล้วจะติดต่อกลับมา</t>
  </si>
  <si>
    <t>26/9/2018</t>
  </si>
  <si>
    <t>Varunee</t>
  </si>
  <si>
    <t>Lhaokunlavanich</t>
  </si>
  <si>
    <t>0865544292</t>
  </si>
  <si>
    <t>Apartbymj@gmail.com</t>
  </si>
  <si>
    <t xml:space="preserve">26.09.2018 ลูกค้าขอข้อมุลทางอีเมล์ </t>
  </si>
  <si>
    <t>อิทธิศักดิ์</t>
  </si>
  <si>
    <t>สงวนเชื้อ</t>
  </si>
  <si>
    <t>0955894332</t>
  </si>
  <si>
    <t>Zaksanguan@gmail.com</t>
  </si>
  <si>
    <t xml:space="preserve">ลูกค้า สนใจ 1 นอน ราคา 5 ล้านบาท แต่ให้ติดต่อหลัง 17.00 น. เบื้องต้น EMAIL และ ส่งข้อมูลทางไลน์
</t>
  </si>
  <si>
    <t>Phanchaya</t>
  </si>
  <si>
    <t>Chaipolwat</t>
  </si>
  <si>
    <t>0851459454</t>
  </si>
  <si>
    <t>Ice.phanchay@gmail.com</t>
  </si>
  <si>
    <t xml:space="preserve">ลูกค้า สนใจ 2นอน ราคา 7-8  ล้านบาท แต่ให้ติดต่อหลัง 17.00 น. เบื้องต้น EMAIL และ ส่งข้อมูลทางไลน์ นัดเข้าชมโครงการวัน ที่ 30.09.18
</t>
  </si>
  <si>
    <t xml:space="preserve">nandini	</t>
  </si>
  <si>
    <t xml:space="preserve">sachdev	</t>
  </si>
  <si>
    <t>0894991133</t>
  </si>
  <si>
    <t>ms.nandinisachdev@gmail.com</t>
  </si>
  <si>
    <t>ลูกค้าแจ้งว่าไม่สะดวกขับรถอยู่ จะติดต่อกลับมาเอง ส่งข้อมูลทางเมลล์แล้ว</t>
  </si>
  <si>
    <t>22/03/67 (14.52 น.) ปิดเครื่อง</t>
  </si>
  <si>
    <t>รัชชานันท์</t>
  </si>
  <si>
    <t xml:space="preserve">พิมศักดิ์	</t>
  </si>
  <si>
    <t>0970148749</t>
  </si>
  <si>
    <t>Whanyen_2530@hotmail.com</t>
  </si>
  <si>
    <t>ลูกค้าไม่รับโทรศัพท์ ส่งข้อมูลทางเมลล์แล้ว</t>
  </si>
  <si>
    <t>17/3/67 ไม่รับสายครั้งที่ 1 (18.39น.)</t>
  </si>
  <si>
    <t>27/9/2018</t>
  </si>
  <si>
    <t>Pawana</t>
  </si>
  <si>
    <t>Thammawong</t>
  </si>
  <si>
    <t>0837352690</t>
  </si>
  <si>
    <t>Thammawongpawana@gmail.com</t>
  </si>
  <si>
    <t xml:space="preserve">ไม่สนใจแล้วค่ะ มือกดไปโดน ขอตัวทำงานก่อน
</t>
  </si>
  <si>
    <t>ธนิต</t>
  </si>
  <si>
    <t>คณานุรักษ์</t>
  </si>
  <si>
    <t>0865984162</t>
  </si>
  <si>
    <t>thanit_rs1@hotmail.com</t>
  </si>
  <si>
    <t xml:space="preserve">สนใจเพื่อการลงทุน อยากได้ราคาประมาณ 5 ล้านบาท แต่ เนื่องจากอยู่ที่ หาดใหญ่ เลยยังไม่สะดวกแวะเข้ามาชมสำนักงานขาย เบื้องต้น ส่ง EMAIL  และข้อมูลโครงการให้แล้ว
</t>
  </si>
  <si>
    <t>พูดจบลูกค้าตัดสายเลย</t>
  </si>
  <si>
    <t>apichet</t>
  </si>
  <si>
    <t>chet</t>
  </si>
  <si>
    <t>0926703928</t>
  </si>
  <si>
    <t>apichet0926703928@gmail.com</t>
  </si>
  <si>
    <t xml:space="preserve">ลูกไปกดเล่นไม่ได้สนใจซื้อคอนโด 
</t>
  </si>
  <si>
    <t>จิตกร</t>
  </si>
  <si>
    <t>นามพันธ์</t>
  </si>
  <si>
    <t>0921486159</t>
  </si>
  <si>
    <t>numtik12@gmail.com</t>
  </si>
  <si>
    <t>ณัฐพงษ์</t>
  </si>
  <si>
    <t>สิมลา</t>
  </si>
  <si>
    <t>0624026177</t>
  </si>
  <si>
    <t>nuttapong25117455@gmail.com</t>
  </si>
  <si>
    <t xml:space="preserve">27.09.18 ลูกค้าแจ้งว่าไม่มีความสนใจโครงการ ได้เบอร์ติดต่อมาได้ยังไง ค่อนข้างไม่พอใจ
</t>
  </si>
  <si>
    <t>ยุวดี</t>
  </si>
  <si>
    <t>ทองบุญเกิด</t>
  </si>
  <si>
    <t>0990166274</t>
  </si>
  <si>
    <t>Yuwadeebest14@gmail.com</t>
  </si>
  <si>
    <t xml:space="preserve">27.09.18 เบอร์ติดต่อไม่ได้ LEAD เสีย
</t>
  </si>
  <si>
    <t>Saman</t>
  </si>
  <si>
    <t>Wongpromma</t>
  </si>
  <si>
    <t>0843314199</t>
  </si>
  <si>
    <t>Mr.samanwongpromma@mail.com</t>
  </si>
  <si>
    <t xml:space="preserve">27.09.18กดเล่นไม่ได้สนใจซื้อคอนโด 
</t>
  </si>
  <si>
    <t>Tidarat</t>
  </si>
  <si>
    <t>Laepeth</t>
  </si>
  <si>
    <t>0956655626</t>
  </si>
  <si>
    <t>tlaepeth@yahoo.com</t>
  </si>
  <si>
    <t xml:space="preserve">27.09.18 ขับรถอยู่ไม่สะดวกคุย / จะติดต่อกลับมาเอง
</t>
  </si>
  <si>
    <t xml:space="preserve">ZawZaw	</t>
  </si>
  <si>
    <t>Myint</t>
  </si>
  <si>
    <t>0618851472</t>
  </si>
  <si>
    <t>Wiko851472@gmail.com</t>
  </si>
  <si>
    <t>27/9/2018 : ไม่ได้สนใจโครงการ ไม่ได้ลงทะเบียนเข้ามา</t>
  </si>
  <si>
    <t xml:space="preserve">วาสนา	</t>
  </si>
  <si>
    <t>ปั้นประเสริฐ</t>
  </si>
  <si>
    <t>0943267992</t>
  </si>
  <si>
    <t>Wassanap@hotmail.com</t>
  </si>
  <si>
    <t>27/9/2018 : (14:09 น.)ไม่รับสาย 
29/9/2018 : (11:35 น.) ไม่รับสาย</t>
  </si>
  <si>
    <t>ตัิดต่อไม่ได้</t>
  </si>
  <si>
    <t xml:space="preserve">Vitit	</t>
  </si>
  <si>
    <t>Pargen</t>
  </si>
  <si>
    <t>0902799610</t>
  </si>
  <si>
    <t>Vitit2511@gmail.com</t>
  </si>
  <si>
    <t>27/9/2018 : น้ำเสียงมีอายุ ดูงง ๆ แจ้งว่าไม่ได้ลงทะเบียนเข้ามา</t>
  </si>
  <si>
    <t>ตัดสายทิ้ง14.08</t>
  </si>
  <si>
    <t xml:space="preserve">Wanrada	</t>
  </si>
  <si>
    <t>Disthakorn</t>
  </si>
  <si>
    <t>0835182255</t>
  </si>
  <si>
    <t>Jamcute@gmail.com</t>
  </si>
  <si>
    <t>27/9/2018 : ดูไว้อยู่เองหรือลงทุน ขอดูข้อมูลก่อน จะเข้ามาร่วมงานวันที่ 29 ก.ย. นี้ มาร่วมงาน 2ท่าน</t>
  </si>
  <si>
    <t xml:space="preserve">Ko ko		</t>
  </si>
  <si>
    <t>Htoo</t>
  </si>
  <si>
    <t>0915230576</t>
  </si>
  <si>
    <t>kohtoo7833@gmail.com</t>
  </si>
  <si>
    <t>27/9/2018 : ไม่ได้ลงทะเบียนเข้ามา</t>
  </si>
  <si>
    <t xml:space="preserve">เจษฎาภรณ์	</t>
  </si>
  <si>
    <t>ยะสะกะ</t>
  </si>
  <si>
    <t>0968670431</t>
  </si>
  <si>
    <t>jyasaka727@gmail.com</t>
  </si>
  <si>
    <t>27/9/2018 :(14:42 น.) ยินดีต้อนรับสู่บริการรับฝากข้อความ...</t>
  </si>
  <si>
    <t>ไม่สนใจแล้ว แจ้งว่าเต็มมือแล้ว4-5สัญญา กู้ไม่ได้แล้ว</t>
  </si>
  <si>
    <t xml:space="preserve">Sukhum	</t>
  </si>
  <si>
    <t>Trakijtarakul</t>
  </si>
  <si>
    <t>0865598662</t>
  </si>
  <si>
    <t>kuk2525@hotmail.com</t>
  </si>
  <si>
    <t xml:space="preserve">27/9/2018 : ลูกค้าสนใจอาคาร B มากกว่า ดูไว้เพื่ออยู่เอง ถ้าสะดวกจะเข้ามาร่วมงานวันที่ 29 ก.ย. ร่วมงาน 2 ท่าน </t>
  </si>
  <si>
    <t xml:space="preserve">Thitima 	</t>
  </si>
  <si>
    <t>Kuljittiamorn</t>
  </si>
  <si>
    <t>0891515603</t>
  </si>
  <si>
    <t>dunkin.nutt@gmail.com</t>
  </si>
  <si>
    <t>27/9/2018 : (14:54 น.) ลูกค้าติดงาน ไม่สะดวกคุย จะติดต่อกลับมาเอง</t>
  </si>
  <si>
    <t>ปิดเครื่อง 17.07</t>
  </si>
  <si>
    <t xml:space="preserve">อิศรา	</t>
  </si>
  <si>
    <t>รัตนเกณ</t>
  </si>
  <si>
    <t>0970784492</t>
  </si>
  <si>
    <t>Maligg.th@gmail.com</t>
  </si>
  <si>
    <t xml:space="preserve">27/09/2561 MAIL+CALL ไม่รับโทรศัพท์
</t>
  </si>
  <si>
    <t xml:space="preserve">Sophacha 	</t>
  </si>
  <si>
    <t>Suwan</t>
  </si>
  <si>
    <t>0863692956</t>
  </si>
  <si>
    <t>nmimirin@gmail.com</t>
  </si>
  <si>
    <t xml:space="preserve">27/09/2561 MAIL+CALL ไม่สนใจแล้ว ไม่เคยลงทะเบียนเข้ามาลูกค้าน้ำเสียงเป็นสาวประเพศสอง ไม่เคยซื้อคอนโดมาก่อน ยังไม่ได้ตั้งงบประมาณ 
</t>
  </si>
  <si>
    <t xml:space="preserve">เอกรินทร์	</t>
  </si>
  <si>
    <t>อบรมย์</t>
  </si>
  <si>
    <t>0620182242</t>
  </si>
  <si>
    <t>Sombut24936@gmail.com</t>
  </si>
  <si>
    <t xml:space="preserve">27/09/2561 MAIL+CALL ไม่สนใจแล้ว ไม่เคยลงทะเบียนเข้ามา
</t>
  </si>
  <si>
    <t xml:space="preserve">Bandit	</t>
  </si>
  <si>
    <t>0952495242</t>
  </si>
  <si>
    <t>Banditsmile2538@gmail.com</t>
  </si>
  <si>
    <t xml:space="preserve">27/09/2561 MAIL+CALL ลูกค้าแจ้งว่าขอดูข้อมูลก่อนถ้าสนใจจะติดต่อกลับเอง
</t>
  </si>
  <si>
    <t>22/03/67 (14.55 น.) ไม่รับสาย</t>
  </si>
  <si>
    <t>เบอร์ระงับการใช้งาน</t>
  </si>
  <si>
    <t xml:space="preserve">Kittika	</t>
  </si>
  <si>
    <t>Mamah</t>
  </si>
  <si>
    <t>0649190131</t>
  </si>
  <si>
    <t>www.kittika_noonan6131@gmail.com</t>
  </si>
  <si>
    <t>27/09/2561 MAIL+CALL ไม่สนใจแล้ว ยังไม่ได้ตั้งงบประมาณ</t>
  </si>
  <si>
    <t xml:space="preserve">BUNYAPORN	</t>
  </si>
  <si>
    <t>PHAISALTHAWISRI</t>
  </si>
  <si>
    <t>0649694942</t>
  </si>
  <si>
    <t>PANNARAT.41@HOTMAIL.COM</t>
  </si>
  <si>
    <t xml:space="preserve">27/09/2561 MAIL+CALL ไม่สนใจแล้ว ไม่เคยลงทะเบียนเข้ามา 
</t>
  </si>
  <si>
    <t xml:space="preserve">chein	</t>
  </si>
  <si>
    <t>chein</t>
  </si>
  <si>
    <t>0647796892</t>
  </si>
  <si>
    <t>chein7996@gmail.com</t>
  </si>
  <si>
    <t>28/9/2018</t>
  </si>
  <si>
    <t>Bing</t>
  </si>
  <si>
    <t>Santos</t>
  </si>
  <si>
    <t>0863747005</t>
  </si>
  <si>
    <t>bing.agana@gmail.com</t>
  </si>
  <si>
    <t>จะเข้าร่วมงานวันที่ 29 ก.ย. สอบถามรายละเอียดขนาดห้องเบื้องต้น</t>
  </si>
  <si>
    <t>ณัฏฐ์รินท์</t>
  </si>
  <si>
    <t>แป้นอ้อย</t>
  </si>
  <si>
    <t>0988906185</t>
  </si>
  <si>
    <t>The-eart@hotmail.com</t>
  </si>
  <si>
    <t>ไม่รับสาย 17.09</t>
  </si>
  <si>
    <t xml:space="preserve">Somchai	</t>
  </si>
  <si>
    <t>Sirichatrat</t>
  </si>
  <si>
    <t>0982955356</t>
  </si>
  <si>
    <t>somhataiglobal@yahoo.com</t>
  </si>
  <si>
    <t>29/9/2018 : ลูกค้าผู้ชายน่้ำเสียงมีอายุ ปัจจุบันพักอาศัยอยู่จังหวัดอยุธยา วันนี้ไม่สะดวกเข้ามาร่วมงานเพราะอยู่ไกลเกิน  สนใจข้อมูลดูไว้อยู่เองและลงทุน  ขอดูข้อมูลทางอีเมลล์ก่อน</t>
  </si>
  <si>
    <t xml:space="preserve">Mana	</t>
  </si>
  <si>
    <t>Sratong</t>
  </si>
  <si>
    <t>0638496708</t>
  </si>
  <si>
    <t>mana2018love@gmail.com</t>
  </si>
  <si>
    <t>29/9/2018 : ลูกค้าไม่ได้สนใจโครงการแค่ลงทะเบียนเข้ามาเฉย ๆ  และ ไม่ว่างเข้ามาร่วมงานเพราะวันนี้ทำงาน</t>
  </si>
  <si>
    <t>22/03/67 ไม่สนใจแล้ว</t>
  </si>
  <si>
    <t xml:space="preserve">Gaurav	</t>
  </si>
  <si>
    <t>Sethi</t>
  </si>
  <si>
    <t>0867089772</t>
  </si>
  <si>
    <t>wetgaurav@hotmail.com</t>
  </si>
  <si>
    <t>29/9/2018 : ลูกค้าชื่อคุณโกราฟ ดูข้อมูลไว้อยู่เองและลงทุนในอนาคต ทราบสื่อโครงการจจาก FB ปัจจุบันพักอาศัยอยู่เอกมัย 12 ถ้าว่างจะเข้ามาร่วมงาน 2 ท่าน</t>
  </si>
  <si>
    <t xml:space="preserve">Wanchai	</t>
  </si>
  <si>
    <t>Kromsaeng</t>
  </si>
  <si>
    <t>0909759623</t>
  </si>
  <si>
    <t>kromsaeng@klongluangengineering.com</t>
  </si>
  <si>
    <t>ไม่รับสาย17.08</t>
  </si>
  <si>
    <t>Wanwisa</t>
  </si>
  <si>
    <t>Rakchid</t>
  </si>
  <si>
    <t>0997963654</t>
  </si>
  <si>
    <t>tulipwanwisa@gmail.com</t>
  </si>
  <si>
    <t xml:space="preserve">ส่งอเีมล์ให้ลูกค้าเป็นที่เรียบร้อยแล้ว </t>
  </si>
  <si>
    <t>Kitipongtorn</t>
  </si>
  <si>
    <t>Kooduang</t>
  </si>
  <si>
    <t>0934479555</t>
  </si>
  <si>
    <t>kitipongtorn@outlook.co.th</t>
  </si>
  <si>
    <t xml:space="preserve">ส่งข้อมุลที่น่าสนใจให้ลูกค้าได้ทราบเป้ฯที่เรียบร้อยแล้ว </t>
  </si>
  <si>
    <t xml:space="preserve">Suwadee	</t>
  </si>
  <si>
    <t>Hiruntanawat</t>
  </si>
  <si>
    <t>0817888893</t>
  </si>
  <si>
    <t>Pax_su@hotmail.com</t>
  </si>
  <si>
    <t xml:space="preserve">ฝ่ายขายส่งอีเมล์ให้ลูกค้าพิจารณาเรียบร้อยแล้ว </t>
  </si>
  <si>
    <t>เบอร์ผิด ไม่มีคนชื่อสุมาลี</t>
  </si>
  <si>
    <t xml:space="preserve">Sumalee	</t>
  </si>
  <si>
    <t>Panphila</t>
  </si>
  <si>
    <t>0985239959</t>
  </si>
  <si>
    <t>Fonlovemee2530@gmail.com</t>
  </si>
  <si>
    <t xml:space="preserve">28/09/2561เลขหมายที่เรียกยังไม่เปิดให้บริการ ส่งเมลล์แจ้งรายละเอียดโครงการก่อน
</t>
  </si>
  <si>
    <t xml:space="preserve">Natthawut	</t>
  </si>
  <si>
    <t>Krajangyao</t>
  </si>
  <si>
    <t>0830856968</t>
  </si>
  <si>
    <t>Tabong44@hotmail.com</t>
  </si>
  <si>
    <t xml:space="preserve">28/08/2561 ลูกค้าแจ้งว่าแค่ลงทะเบียนเข้ามาดูเฉยๆ 
</t>
  </si>
  <si>
    <t xml:space="preserve">Pachara​	</t>
  </si>
  <si>
    <t>Khuntayok​</t>
  </si>
  <si>
    <t>0917805286</t>
  </si>
  <si>
    <t>paohero245y@gmail.com</t>
  </si>
  <si>
    <t xml:space="preserve">28/08/2561 ลูกค้าแจ้งว่าแค่อยากลงทะเบียนเข้าไปดูการซื้อของจากจีน แต่ระบบให้กรอก ไม่ได้ตั้งใจเข้ามาดู
</t>
  </si>
  <si>
    <t>17/3/67 ไม่มีความต้องการที่จะซื้อคอนโด</t>
  </si>
  <si>
    <t>ดูอยู่เอง 1 ห้องนอน มองหาห้องน้ำที่มีรูรับแสง ไม่สะดวกให้แอดไลน์ ไม่สะดวกนะัดวัน แจ้งว่าเรียนหนักและงานเยอะ หากจะเข้ามาชมโครงการ เดี๋ยวติดต่อมาเองดีกว่</t>
  </si>
  <si>
    <t xml:space="preserve">สุนันทา	</t>
  </si>
  <si>
    <t>ไชยวารินทร์</t>
  </si>
  <si>
    <t>0945494694</t>
  </si>
  <si>
    <t>Goo_duu@hotmail.com</t>
  </si>
  <si>
    <t>ส่งข้อมูล และ นัดชมโครงการ แต่ลูกค้าไม่สะดวกคุยมากขอดูข้อมูลก่อน และนัดเข้าชมโครงการอีกครั้ง</t>
  </si>
  <si>
    <t xml:space="preserve">เชิดตระกูล	</t>
  </si>
  <si>
    <t>กองสุผล</t>
  </si>
  <si>
    <t>0898521919</t>
  </si>
  <si>
    <t>Cherdtakool.k@nimtransport.com</t>
  </si>
  <si>
    <t>ลูกค้าแจ้งว่าติดประุชุมอยู่ จะโทรกลับมาคุยรายละเอียดอีกครั้ง</t>
  </si>
  <si>
    <t xml:space="preserve">Khin	</t>
  </si>
  <si>
    <t>Jung</t>
  </si>
  <si>
    <t>0954670815</t>
  </si>
  <si>
    <t>Kiglfb5467@gmail.com</t>
  </si>
  <si>
    <t>LEAD เสีย/ ติดต่อไม่ได้</t>
  </si>
  <si>
    <t>29/9/2018</t>
  </si>
  <si>
    <t>Rongrat</t>
  </si>
  <si>
    <t>Poomkacha</t>
  </si>
  <si>
    <t>0896699686</t>
  </si>
  <si>
    <t>rongjeed@hotmail.com</t>
  </si>
  <si>
    <t>(Line : Rongrat) วันนี้ไม่สะดวกเข้าร่วมงาน เพราะต้องพาลูกไปรพ. ขอดูข้อมูลทางไลน์ก่อน</t>
  </si>
  <si>
    <t>กิตติศักดื์</t>
  </si>
  <si>
    <t>เพชรดำดี</t>
  </si>
  <si>
    <t>0972410214</t>
  </si>
  <si>
    <t>Yui_09@hotmail.co.th</t>
  </si>
  <si>
    <t>Nuphoy</t>
  </si>
  <si>
    <t>T</t>
  </si>
  <si>
    <t>0926935147</t>
  </si>
  <si>
    <t>Sevent638@gmail.com</t>
  </si>
  <si>
    <t>22/03/67 (15.11 น.) ไม่รับสาย ครั้งที่ 1</t>
  </si>
  <si>
    <t>ธีรยุธ</t>
  </si>
  <si>
    <t>รักก้อน</t>
  </si>
  <si>
    <t>0829043242</t>
  </si>
  <si>
    <t>wilipon1345pon@gmail.com</t>
  </si>
  <si>
    <t xml:space="preserve">ลูกค้าแจ้งว่า ลูกๆ ย่า จะกดเข้าไปเล่น ไม่แน่ใจว่าจาก APP ไหน
</t>
  </si>
  <si>
    <t>18/3/67 ไม่รับสายครั้งที่ 1 (14.16น.)</t>
  </si>
  <si>
    <t>Dfgjj</t>
  </si>
  <si>
    <t>Gcfhh</t>
  </si>
  <si>
    <t>0986140351</t>
  </si>
  <si>
    <t>Ghxkxzu@gmail.com</t>
  </si>
  <si>
    <t xml:space="preserve">โทรไปหาลูกค้าตัดสายทิ้ง / จะติดต่อไปภายหลัง
</t>
  </si>
  <si>
    <t>ปิดเครื่อง 15.00</t>
  </si>
  <si>
    <t>Pre</t>
  </si>
  <si>
    <t>Precha</t>
  </si>
  <si>
    <t>0966749941</t>
  </si>
  <si>
    <t>Prechatalon22@gmail.Com</t>
  </si>
  <si>
    <t xml:space="preserve">Fang	</t>
  </si>
  <si>
    <t>Fang</t>
  </si>
  <si>
    <t>0981415368</t>
  </si>
  <si>
    <t>Fangpiychatr@gmail.com</t>
  </si>
  <si>
    <t>29/9/2018 : ไม่สะดวกคุย และ วันนี้ไม่ว่างเข้ามาร่วมงาน เพราะทำงาน</t>
  </si>
  <si>
    <t>Bangon</t>
  </si>
  <si>
    <t>Kan</t>
  </si>
  <si>
    <t>0638672821</t>
  </si>
  <si>
    <t>Bangon_tata@hotmail.com</t>
  </si>
  <si>
    <t>29/9/2018 : พอดีลูกค้ากำลังจะโหลด App แล้วแอ๊ดโฆษณาโครงการเด้งขึ้นมา เลยกดออกไม่ได้ ไม่ได้สนใจโครงการ</t>
  </si>
  <si>
    <t xml:space="preserve">mahadee	</t>
  </si>
  <si>
    <t>keji</t>
  </si>
  <si>
    <t>0801901844</t>
  </si>
  <si>
    <t>didicham2522@gmail.com</t>
  </si>
  <si>
    <t>29/9/2018 : ไม่มีชื่อนี้ ลูกค้ากรอกเบอร์โทรผิด</t>
  </si>
  <si>
    <t xml:space="preserve">Emily	</t>
  </si>
  <si>
    <t>Sittiket</t>
  </si>
  <si>
    <t>0889639456</t>
  </si>
  <si>
    <t>Amilie@me.com</t>
  </si>
  <si>
    <t>29.09.2018 ลูกค้าไม่รับสาย</t>
  </si>
  <si>
    <t>22/03/67 ลูกค้าหญิง สนใจเข้าชมโครงการ สะดวกวันธรรมดา แต่ยังไม่สะดวกนัดหมาย ให้ติดต่อกลับอีกครั้งวันจันทร์ที่ 25/03 ยังไม่แจ้งแบบห้องที่สนใจขอดูห้องตัวอย่างก่อน ///// 25/03/67 (14.06 น.) ไม่รับสาย ครั้งที่ 2</t>
  </si>
  <si>
    <t>28/03/67 (10.58 น.) ลูกค้าแจ้ง ไม่สะดวกคุย จะโทรกลับ กดวางสาย</t>
  </si>
  <si>
    <t xml:space="preserve">ปราโมทย์	</t>
  </si>
  <si>
    <t>ศิลป์ชัย</t>
  </si>
  <si>
    <t>0873892208</t>
  </si>
  <si>
    <t>pramot90009000@gmail.com</t>
  </si>
  <si>
    <t xml:space="preserve">29.09.2018 ลูกค้ายังไม่รับสาย </t>
  </si>
  <si>
    <t>18/3/67 ไม่สะดวกรับฟังข้อมูลโครงการ</t>
  </si>
  <si>
    <t>ไม่รับสาย 15.01</t>
  </si>
  <si>
    <t xml:space="preserve">ธนายศ	</t>
  </si>
  <si>
    <t>ทานอก</t>
  </si>
  <si>
    <t>0646756441</t>
  </si>
  <si>
    <t>Thanok2526@gmail.com</t>
  </si>
  <si>
    <t xml:space="preserve">30/09/2561 ไม่สนใจ ไม่เคลยลงทะเบียนมา ตัดสายทิ้ง
</t>
  </si>
  <si>
    <t xml:space="preserve">Chayapa	</t>
  </si>
  <si>
    <t>Satlaen</t>
  </si>
  <si>
    <t>0636060292</t>
  </si>
  <si>
    <t>Chayapasatlaen@1983gmail.com</t>
  </si>
  <si>
    <t xml:space="preserve">30/09/2561 ปิดเครื่อง
</t>
  </si>
  <si>
    <t>30/9/2018</t>
  </si>
  <si>
    <t xml:space="preserve">อภิรักษ์	</t>
  </si>
  <si>
    <t>เพียซ้าย</t>
  </si>
  <si>
    <t>0630197854</t>
  </si>
  <si>
    <t>Apirukpiazai@gmill.com</t>
  </si>
  <si>
    <t>30/9/2018 : 13:05 น. ไม่รับสาย เบื้องต้นส่งอีเมลล์แนะนำโครงการให้แล้ว
13/10/61 : 15:28 น. ไม่รับสาย</t>
  </si>
  <si>
    <t>ปิดเครื่อง 15.01</t>
  </si>
  <si>
    <t xml:space="preserve">ปัณณทัต	</t>
  </si>
  <si>
    <t>รุ่งศรี</t>
  </si>
  <si>
    <t>0859292646</t>
  </si>
  <si>
    <t>pannatut_rs@hotmail.com</t>
  </si>
  <si>
    <t xml:space="preserve">30/9/2018 : ขอโทษค่ะ ไม่สามารถติดต่อเลขหมายปลายทางได้ในขณะนี้.... เบื้องต้นส่งอีเมลล์แนะนำโครงการแล้ว
</t>
  </si>
  <si>
    <t xml:space="preserve">บิวโสด	</t>
  </si>
  <si>
    <t>นครปฐม</t>
  </si>
  <si>
    <t>0984362178</t>
  </si>
  <si>
    <t>mko66@gmail.com</t>
  </si>
  <si>
    <t xml:space="preserve">ไม่สนใจแล้วครับ </t>
  </si>
  <si>
    <t xml:space="preserve">ราวิน	</t>
  </si>
  <si>
    <t>ประจิมนอก</t>
  </si>
  <si>
    <t>0944853069</t>
  </si>
  <si>
    <t>rawin2424@gmail.com</t>
  </si>
  <si>
    <t xml:space="preserve">ฝ่ายขายโทรไป ลูกค้ายังไม่รับสาย </t>
  </si>
  <si>
    <t>22/03/67 (16.16 น.) ไม่รับสาย ครั้งที่ 1</t>
  </si>
  <si>
    <t xml:space="preserve">ไพศาล	</t>
  </si>
  <si>
    <t>ชอบดีงาม</t>
  </si>
  <si>
    <t>0819114942</t>
  </si>
  <si>
    <t>Chris_paisan@yahoo.com</t>
  </si>
  <si>
    <t>18/3/67 ไม่สะดวกรับฟังโครงการ ตัดสาย</t>
  </si>
  <si>
    <t xml:space="preserve">Boss	</t>
  </si>
  <si>
    <t>Vairzai</t>
  </si>
  <si>
    <t>0924789364</t>
  </si>
  <si>
    <t>Bossvairzai@gmai.com</t>
  </si>
  <si>
    <t xml:space="preserve">Pannipa	</t>
  </si>
  <si>
    <t>Sinchai</t>
  </si>
  <si>
    <t>0813188890</t>
  </si>
  <si>
    <t>oa.pannipa@gmail.com</t>
  </si>
  <si>
    <t>ภิรญา</t>
  </si>
  <si>
    <t>คล้ายสมบัติ</t>
  </si>
  <si>
    <t>0848568365</t>
  </si>
  <si>
    <t>llllllkiellllll@yahoo.com</t>
  </si>
  <si>
    <t xml:space="preserve">ติดต่อลูกค้าไม่ได้ปิดเครื่อง/ ติดต่ออีกครั้งภายหลัง
</t>
  </si>
  <si>
    <t>teernai</t>
  </si>
  <si>
    <t>tong</t>
  </si>
  <si>
    <t>0810787537</t>
  </si>
  <si>
    <t>thongk_23@hotmail.com</t>
  </si>
  <si>
    <t xml:space="preserve">Lead เสีย / เบอร์ผิด / ติดต่อไม่ได้
</t>
  </si>
  <si>
    <t>วงศ์</t>
  </si>
  <si>
    <t>0819190097</t>
  </si>
  <si>
    <t>ornjirawow@gmail.com</t>
  </si>
  <si>
    <t xml:space="preserve">ลูกค้าหญิงสูงวัย สนใจ สอบถามราคา 31.5 แต่ตอนนี้ยังไม่สะดวกเข้าชมโครงการแจ้งว่างานยุ่งมาก
</t>
  </si>
  <si>
    <t xml:space="preserve">Ravi	</t>
  </si>
  <si>
    <t xml:space="preserve">Pantusen	</t>
  </si>
  <si>
    <t>0858796535</t>
  </si>
  <si>
    <t>rp5453@gmail.co.th</t>
  </si>
  <si>
    <t xml:space="preserve">30/08/2561 ลูกค้าแจ้งว่าแค่อยากลงทะเบียนเข้าไปดูการซื้อของจากเว็บไซต์  แต่ระบบให้กรอก ไม่ได้ตั้งใจเข้ามาดู
</t>
  </si>
  <si>
    <t>22/03/67 ลูกค้าไม่สนใจและ ตัดสาย</t>
  </si>
  <si>
    <t xml:space="preserve">tagaja	</t>
  </si>
  <si>
    <t>taxaxa</t>
  </si>
  <si>
    <t>0826613089</t>
  </si>
  <si>
    <t>tagaja02@gmail.com</t>
  </si>
  <si>
    <t xml:space="preserve">30/0/9/2561 ลูกค้าไม่รับโทรศัพท์ ส่งเมลล์แล้ว
</t>
  </si>
  <si>
    <t>1/10/2018</t>
  </si>
  <si>
    <t>นันทวัน</t>
  </si>
  <si>
    <t>แสนสามารถ</t>
  </si>
  <si>
    <t>0917320655</t>
  </si>
  <si>
    <t>Peangetje@gmail.com</t>
  </si>
  <si>
    <t>เบอร์ติดต่อไม่ได้ ลองสลับเป็น086 ไม่ใช่คุณจันจิรา</t>
  </si>
  <si>
    <t>Chanchira</t>
  </si>
  <si>
    <t>Choorat</t>
  </si>
  <si>
    <t>0769452999</t>
  </si>
  <si>
    <t>c.milloz@hotmail.com</t>
  </si>
  <si>
    <t>แดง</t>
  </si>
  <si>
    <t>ลิ้มเจริญ</t>
  </si>
  <si>
    <t>0650849491</t>
  </si>
  <si>
    <t>Nattalin45@gmail.com</t>
  </si>
  <si>
    <t>Ngoentang</t>
  </si>
  <si>
    <t>0972475075</t>
  </si>
  <si>
    <t>thanawat.tn1990@gmail.com</t>
  </si>
  <si>
    <t>สะดวกเข้าชมโครงการวันอาทิตย์ 7 ต.ค.2561</t>
  </si>
  <si>
    <t xml:space="preserve">Somsak	</t>
  </si>
  <si>
    <t>Monmok</t>
  </si>
  <si>
    <t>0997521236</t>
  </si>
  <si>
    <t>aokyou125@gmail.com</t>
  </si>
  <si>
    <t>4/10/61 : เลขหมายนี้ยังไม่เปิดให้บริการค่ะ</t>
  </si>
  <si>
    <t xml:space="preserve">Chanunchida	</t>
  </si>
  <si>
    <t>Ruanrukrao</t>
  </si>
  <si>
    <t>0905589668</t>
  </si>
  <si>
    <t>ohh_oh@hotmail.com</t>
  </si>
  <si>
    <t>2/10/61 : ฝากข้อความ....</t>
  </si>
  <si>
    <t>22/03/67 ลูกค้าหญิง แจ้งไม่สนใจ สัญณาณไม่ดี รีบวางสาย</t>
  </si>
  <si>
    <t xml:space="preserve">Pongpang	</t>
  </si>
  <si>
    <t>Hangkla</t>
  </si>
  <si>
    <t>0937089537</t>
  </si>
  <si>
    <t>Oppo79@gemell.com</t>
  </si>
  <si>
    <t>2/10/61 : บริการฝากหมายเลขโทรกลับ...</t>
  </si>
  <si>
    <t xml:space="preserve">18/3/67 เบอร์ถูกระงับการใช้งาน </t>
  </si>
  <si>
    <t xml:space="preserve">Dmitry 	</t>
  </si>
  <si>
    <t>Desheulin</t>
  </si>
  <si>
    <t>0802546151</t>
  </si>
  <si>
    <t>desdmit@gmail.com</t>
  </si>
  <si>
    <t>01.10.2018 ลูกค้ายังไม่รับสาย</t>
  </si>
  <si>
    <t>เดชะเทศ</t>
  </si>
  <si>
    <t>0813818894</t>
  </si>
  <si>
    <t>suttha8420@gmail.com</t>
  </si>
  <si>
    <t>01.10.2018 ลูกค้าไม่สะดวกคุยสายด้วย</t>
  </si>
  <si>
    <t xml:space="preserve">Perng Dah 	</t>
  </si>
  <si>
    <t>Hoon</t>
  </si>
  <si>
    <t>0953691468</t>
  </si>
  <si>
    <t>Patxavierhoon@hotmail.com</t>
  </si>
  <si>
    <t>01/10/2561 ลูกค้าปิดเครื่อง</t>
  </si>
  <si>
    <t xml:space="preserve">Sirote	</t>
  </si>
  <si>
    <t>Dechongkit</t>
  </si>
  <si>
    <t>0876890839</t>
  </si>
  <si>
    <t>sirotedech@gmail.com</t>
  </si>
  <si>
    <t xml:space="preserve">01/10/2561 เลขหมายปลายทางที่เรียกยังไม่เปิดให้บริการ
</t>
  </si>
  <si>
    <t xml:space="preserve">มนชนก	</t>
  </si>
  <si>
    <t>แย้มเกษร</t>
  </si>
  <si>
    <t>0890331725</t>
  </si>
  <si>
    <t>Manachanok_3@gmail.com</t>
  </si>
  <si>
    <t xml:space="preserve">01/10/2561 ลูกค้าไม่รับสาย
</t>
  </si>
  <si>
    <t xml:space="preserve">Ong arj	</t>
  </si>
  <si>
    <t>Choomphu</t>
  </si>
  <si>
    <t>0818822581</t>
  </si>
  <si>
    <t>Artth555@gmail.com</t>
  </si>
  <si>
    <t xml:space="preserve">01/10/2561 ตั้งใจลงทะเบียนมาเพื่อดูอย่างอื่นในเว็บไซต์ เพื่อซื้อของ  ไม่ได้ตั้งใจลงทะเบียนเข้ามาดูคอนโดมิเนียม
</t>
  </si>
  <si>
    <t>ไม่สนใจแล้ว ซืิือบ้านไปแล้ว</t>
  </si>
  <si>
    <t>Mukmontrinithi</t>
  </si>
  <si>
    <t>0956494969</t>
  </si>
  <si>
    <t>napat.m1987@hotmail.com</t>
  </si>
  <si>
    <t>ขออีเมล์ไว้พิจารณาก่อน</t>
  </si>
  <si>
    <t>18/3/67 ไม่สนใจและ ตัดสาย</t>
  </si>
  <si>
    <t>2/10/2018</t>
  </si>
  <si>
    <t xml:space="preserve">Han	</t>
  </si>
  <si>
    <t>Nyunt</t>
  </si>
  <si>
    <t>0835487354</t>
  </si>
  <si>
    <t>rogerhan68@gmail.com</t>
  </si>
  <si>
    <t>2/10/61 : ลูกค้าผู้ชาย ชาวจีน พูดไทยได้นิดหน่อย ไม่ได้สนใจโครงการ ไม่ได้ลงทะเบียนเข้ามา แต่จำไม่ได้ว่าไปกดอะไรถึงลงทะเบียนเข้ามา</t>
  </si>
  <si>
    <t>rose</t>
  </si>
  <si>
    <t>pk</t>
  </si>
  <si>
    <t>0898821226</t>
  </si>
  <si>
    <t>pkpornthana@gmail.com</t>
  </si>
  <si>
    <t>4/10/2018 : ลูกค้าผู้หญิงน้ำเสียงวัยกลางคน ยังไม่สะดวกเข้ามาชมโครงการเพราะตอนนี้เดินทางไปต่างจังหวัด ดูไว้เพื่อลงทุนปล่อยเช่า สนใจ 2ห้องนอน  เบื้องต้นขอดูข้อมูลทางอีเมลล์ก่อน</t>
  </si>
  <si>
    <t xml:space="preserve">Rawiwan	</t>
  </si>
  <si>
    <t>Kheawnoo</t>
  </si>
  <si>
    <t>0610589292</t>
  </si>
  <si>
    <t>Pattoooooo@live.jp</t>
  </si>
  <si>
    <t>4/10/61 : ยังไม่สะดวกเข้ามาชมโครงการ แต่อยากได้ข้อมูล ใบเสนอราคาทางอีเมลล์ก่อน สนใจดูไว้ลงทุน ดู 1 ห้องนอน</t>
  </si>
  <si>
    <t xml:space="preserve">Siriporn	</t>
  </si>
  <si>
    <t>Jundee</t>
  </si>
  <si>
    <t>0869783658</t>
  </si>
  <si>
    <t>Tarojung_za@hotmail.com</t>
  </si>
  <si>
    <t>4/10/61 : เลขหมายปลายทางที่ท่านเรียกอยู่ในขณะนี้ยังไม่เปิดใช้บริการค่ะ</t>
  </si>
  <si>
    <t xml:space="preserve">รำไพ	</t>
  </si>
  <si>
    <t>ตุ๊กติ๊ก</t>
  </si>
  <si>
    <t>0898804348</t>
  </si>
  <si>
    <t>Jare.anbud@gmail.com</t>
  </si>
  <si>
    <t>4/10/61 : เลขหมายปลายทางที่ท่านเรียกอยู่ในขณะนี้ยังไม่เปิดให้บริการ</t>
  </si>
  <si>
    <t>Phuriwat</t>
  </si>
  <si>
    <t>Promsathit</t>
  </si>
  <si>
    <t>0643439215</t>
  </si>
  <si>
    <t>Bhuriwat1965@gmail.com</t>
  </si>
  <si>
    <t xml:space="preserve">2/10/61 : ลูกค้าไม่สะดวกคุย กำลังเดินทางไกลและอยู่บนรถ ไม่รู้ว่าไปลงทะเบียนเข้ามาเมื่อไหร่ </t>
  </si>
  <si>
    <t xml:space="preserve">ศุภกฤต	</t>
  </si>
  <si>
    <t>ศรีพลกรัง</t>
  </si>
  <si>
    <t>0860074334</t>
  </si>
  <si>
    <t>soopakritmoto4334@gmail.com</t>
  </si>
  <si>
    <t>4/10/61 : ลูกค้าผู้ชาย น้ำเสียงทุ่ม วัยกลางคน สนใจดูข้อมูลไว้อยู่เองและลงทุนในอนาคต แต่ช่วงนี้ยังไม่ว่างเข้ามาชมโครงการเนื่องจากยังอยู่ต่างจังหวัด ขอทราบข้อมูลทางอีเมลล์ก่อน และ หากว่างแล้วจะนัดเข้ามาชมโครงการอีกที</t>
  </si>
  <si>
    <t>18/3/67 เบอร์ถูกระงับการใช้งาน</t>
  </si>
  <si>
    <t xml:space="preserve">jariya	</t>
  </si>
  <si>
    <t>ponhnompoo</t>
  </si>
  <si>
    <t>0638747071</t>
  </si>
  <si>
    <t>jariyach@gmail.com</t>
  </si>
  <si>
    <t xml:space="preserve">02/10/2561 ลูกค้าไม่รับโทรศัพท์
</t>
  </si>
  <si>
    <t xml:space="preserve">Nichakorn	</t>
  </si>
  <si>
    <t>Supaworakit</t>
  </si>
  <si>
    <t>0995816815</t>
  </si>
  <si>
    <t>mintnichakorn41@gmail.com</t>
  </si>
  <si>
    <t>02/10/2561 ลูกค้าแจ้งว่าไม่สนใจ  จำไม่ได้ ไม่เคยลงทะเบียนเข้ามา</t>
  </si>
  <si>
    <t xml:space="preserve">สุภาสินี	</t>
  </si>
  <si>
    <t>คุ้มแสง</t>
  </si>
  <si>
    <t>0871831787</t>
  </si>
  <si>
    <t>Khumseang1987@gmail.com</t>
  </si>
  <si>
    <t>ไม่ได้สนใจ ลงทะเบียนเข้ามาเพื่อดูเว็บไซต์อื่น แต่จำไม่ได้ว่าเป็นเว็บไซต์อะไร</t>
  </si>
  <si>
    <t xml:space="preserve">สมชาย ศรเลี่ยมทอง	</t>
  </si>
  <si>
    <t>0993833003</t>
  </si>
  <si>
    <t>somchay33003@gmail.com</t>
  </si>
  <si>
    <t>02/10/2561 ปิดเครื่อง</t>
  </si>
  <si>
    <t xml:space="preserve">อมร	</t>
  </si>
  <si>
    <t>พลศักดิ์</t>
  </si>
  <si>
    <t>0953272265</t>
  </si>
  <si>
    <t>Amonrpasaka@gmail.com</t>
  </si>
  <si>
    <t>02/10/2561 ลูกค้าแจ้งว่าไม่สนใจแล้ว ตัดสายทิ้ง</t>
  </si>
  <si>
    <t xml:space="preserve">อรอนงค์	</t>
  </si>
  <si>
    <t>ติยะพานิช</t>
  </si>
  <si>
    <t>0865001470</t>
  </si>
  <si>
    <t>ningdxb@me.com</t>
  </si>
  <si>
    <t>02/10/2561 ลูกค้าปิดเครื่อง</t>
  </si>
  <si>
    <t>22/03//67 ลูกค้าหญิง แจ้งว่าตอนนี้ยังไม่แพลนการซื้อ</t>
  </si>
  <si>
    <t>ปนัดดา</t>
  </si>
  <si>
    <t>ปิยะมณีพร</t>
  </si>
  <si>
    <t>0894908208</t>
  </si>
  <si>
    <t>patta_pui@hotmail.com</t>
  </si>
  <si>
    <t>ลค.แจ้งว่าว่างจะเข้าชมโครงการ พอดีซื้อมารุไว้ด้วย</t>
  </si>
  <si>
    <t>18/3/67 ให้ติดต่อภายหลัง และตัดสาย</t>
  </si>
  <si>
    <t xml:space="preserve">27/3/67 ลูกค้าไม่สะดวกรับฟังโครงการ </t>
  </si>
  <si>
    <t xml:space="preserve">Nang Kwe Phoung	</t>
  </si>
  <si>
    <t>Phoung</t>
  </si>
  <si>
    <t>0813077621</t>
  </si>
  <si>
    <t>Phoungdiamondrose@gamil.com</t>
  </si>
  <si>
    <t>ไม่สนใจ ไม่ได้ลงทะเบียนมา ลักษณะการคุยเหมือนคนต่างด้าว โดยแจ้งว่าเข้าเวปลอยคำ ฝ่ายขายเข้าไปหาข้อมูลในgoogle พบว่าเป็นโครงการลอยคำ เรสซิเด็นเชียล รัฐฉาน ประเทศเมียนมาร์</t>
  </si>
  <si>
    <t xml:space="preserve">Tun	</t>
  </si>
  <si>
    <t>Lin Naung</t>
  </si>
  <si>
    <t>0949694610</t>
  </si>
  <si>
    <t>tunlinnaung48@gmail.com</t>
  </si>
  <si>
    <t>ลค.เสียงเหมืองงงๆ ไม่พูดไทย ไม่พูดE แล้ววางสาย</t>
  </si>
  <si>
    <t xml:space="preserve">kedsadaporn	</t>
  </si>
  <si>
    <t>prayoonphokkrarach</t>
  </si>
  <si>
    <t>0846882919</t>
  </si>
  <si>
    <t>ketkung7@hotmail.com</t>
  </si>
  <si>
    <t>ไม่ได้สนใจซื้อเอง ดูให้น้องสาว ตอนนี้น้องไปซื้อโครงการตรงข้ามเมเจอร์รัชโยธินแล้ว จำชื่อโครงการไม่ได้</t>
  </si>
  <si>
    <t>Lactasoy</t>
  </si>
  <si>
    <t>Boonyawat</t>
  </si>
  <si>
    <t>0995365591</t>
  </si>
  <si>
    <t>Coffee.soy9@gmail.com</t>
  </si>
  <si>
    <t xml:space="preserve">ปภาวี	</t>
  </si>
  <si>
    <t>เลิศศิริวรกุล</t>
  </si>
  <si>
    <t>0953929611</t>
  </si>
  <si>
    <t>Spooky_pooh@hotmail.com</t>
  </si>
  <si>
    <t xml:space="preserve">จะชวนเพื่อนเข้าชมโครงการช่วงสุดสัปดาห์ 4-7 ต.ค. </t>
  </si>
  <si>
    <t>3/10/2018</t>
  </si>
  <si>
    <t>Panarat</t>
  </si>
  <si>
    <t>Chalermrart</t>
  </si>
  <si>
    <t>0861446555</t>
  </si>
  <si>
    <t>Chalermrartpanarat@gmail.com</t>
  </si>
  <si>
    <t>03.10.2018 ไม่รับสาย</t>
  </si>
  <si>
    <t>Mikie</t>
  </si>
  <si>
    <t>Lee</t>
  </si>
  <si>
    <t>0824919656</t>
  </si>
  <si>
    <t>ps.mklee@gmail.com</t>
  </si>
  <si>
    <t>Boonlai</t>
  </si>
  <si>
    <t>Tai</t>
  </si>
  <si>
    <t>0948598810</t>
  </si>
  <si>
    <t>Supunnee2000pee@gmail.com</t>
  </si>
  <si>
    <t>03.10.2018 ลูกค้าแจ้งว่าไม่สะดวกคุยสาย//////เวลา 12.40 น ลูกค้าแจ้งว่ากดเข้าไปดูเท่านั้น ไม่ได้สนใจซื้อคอนโดแต่อย่างใด ////annie</t>
  </si>
  <si>
    <t>Somjaet</t>
  </si>
  <si>
    <t>namfa</t>
  </si>
  <si>
    <t>0847849262</t>
  </si>
  <si>
    <t>Somjaet34@gmail.com</t>
  </si>
  <si>
    <t xml:space="preserve">ลูกค้าแจ้งว่าไม่สนใจ แล้ว ไม่ได้ตั้งใจ กรอกเข้ามา
</t>
  </si>
  <si>
    <t xml:space="preserve">ผมไม่ได้สนใจครับ </t>
  </si>
  <si>
    <t>Note</t>
  </si>
  <si>
    <t>Eiei</t>
  </si>
  <si>
    <t>0872102851</t>
  </si>
  <si>
    <t>Banana-stem@hotmail.com</t>
  </si>
  <si>
    <t xml:space="preserve">ลูกค้า โหลดแอป 4Share มีAds เด้งขึ้นมา แต่ไม่สนใจแล้ว ลูกค้าขอโทษ ที่ทำให้เสียเลา
</t>
  </si>
  <si>
    <t xml:space="preserve">Sureerat 	</t>
  </si>
  <si>
    <t>Choomtreenok</t>
  </si>
  <si>
    <t>0989179134</t>
  </si>
  <si>
    <t>ninetawan099@gmail.com</t>
  </si>
  <si>
    <t>03/10/2561 ไม่ได้ลงทะเบียนเข้ามา คาดว่าเพื่อนคงอาโทรศัพท์ไปเล่น จึงมีการลงทะเบียนเข้ามา/YO</t>
  </si>
  <si>
    <t xml:space="preserve">Watchara		</t>
  </si>
  <si>
    <t>Kampirapanya</t>
  </si>
  <si>
    <t>0970398798</t>
  </si>
  <si>
    <t>Watchara_kam@me.com</t>
  </si>
  <si>
    <t>03/10/2561 เบอร์โทรศัพท์ที่ให้ไว้ไม่สามารถติดต่อได้/YO</t>
  </si>
  <si>
    <t xml:space="preserve">Alis	</t>
  </si>
  <si>
    <t>Zabath</t>
  </si>
  <si>
    <t>0625497813</t>
  </si>
  <si>
    <t>Ccsomisun@gmail.com</t>
  </si>
  <si>
    <t>4/10/2018</t>
  </si>
  <si>
    <t xml:space="preserve">Nana	</t>
  </si>
  <si>
    <t>Weena</t>
  </si>
  <si>
    <t>0922701876</t>
  </si>
  <si>
    <t>Nanajoyly@gmail.com</t>
  </si>
  <si>
    <t>4/10/61 : 13:36 น.ลูกค้าชื่อจอย เมอร์  พักอาศัยอยู่จังหวัดภูเก็ต จะขึ้นมากรุงเทพเดือนหน้า ยังไม่ค่อยสะดวกคุยเพราะลูกค้ากำลังเดินทางอยู่บนรถ เบื้องต้นส่งข้อมูลแนะนำโครงการทางอีเมลล์แล้ว</t>
  </si>
  <si>
    <t>18/3/67 ไม่รับสายครั้งที่ 1 (15.33น.)</t>
  </si>
  <si>
    <t>ไม่สนใจ ซื้อที่อื่นแล้ว</t>
  </si>
  <si>
    <t xml:space="preserve">ปริญญา	</t>
  </si>
  <si>
    <t>หวันทา</t>
  </si>
  <si>
    <t>0892341336</t>
  </si>
  <si>
    <t>Pgarage19@gmail.com</t>
  </si>
  <si>
    <t>4/10/61 : ลูกค้าผู้ชายน้ำเสียงวัยกลางคน ปัจจุบันพักอาศัยอยู่แถวมีนบุรี ต้องการดูไว้เพื่ออยู่เอง สนใจ 1ห้องนอน ขนาด 29 และ 31.5 ตร.ม. เบื้องต้นต้องการดูรูปแบบแปลนทางอรเมลล์ก่อน และจะหาเวลาว่างเข้ามาชมโครงการ</t>
  </si>
  <si>
    <t>Premsak</t>
  </si>
  <si>
    <t>Chonkpongphat</t>
  </si>
  <si>
    <t>0803700537</t>
  </si>
  <si>
    <t>premsak8pool@gmail.com</t>
  </si>
  <si>
    <t>Varaporn</t>
  </si>
  <si>
    <t>Limchuchua</t>
  </si>
  <si>
    <t>0891233043</t>
  </si>
  <si>
    <t>rabbit.tai87@gmail.com</t>
  </si>
  <si>
    <t xml:space="preserve">Patcharaporn 	</t>
  </si>
  <si>
    <t>Thanyaphol</t>
  </si>
  <si>
    <t>0884958493</t>
  </si>
  <si>
    <t>Patcharaporn156669@Email.com</t>
  </si>
  <si>
    <t>04/10/2561 ไม่รับโทรศัพท์ ส่งเมลล์แล้ว</t>
  </si>
  <si>
    <t>Raja</t>
  </si>
  <si>
    <t>Bkk</t>
  </si>
  <si>
    <t>0991604420</t>
  </si>
  <si>
    <t>rajabkk59@gmail.com</t>
  </si>
  <si>
    <t>5/10/2018</t>
  </si>
  <si>
    <t xml:space="preserve">Jirasit	</t>
  </si>
  <si>
    <t>Siewview</t>
  </si>
  <si>
    <t>0653953235</t>
  </si>
  <si>
    <t>Joe_joe_sung@yahoo.com</t>
  </si>
  <si>
    <t xml:space="preserve">5/10/61 : 14:31 น. วันอาทิตย์ช่วงบ่ายจะเข้ามาชมโครงการและห้อวตัวอย่าง สนใจดูไว้อยู่เอง ปัจจุบัน พักอาศัยอยู่เตาปูน  สนใจ 2ห้องนอน 
</t>
  </si>
  <si>
    <t xml:space="preserve">
22/03/67 ลูกค้าชาย สนใจ อาจจะเข้าชมโครงการ ยังไม่สะดวกนัดหมาย</t>
  </si>
  <si>
    <t>28/03/67 (10.51 น.) ไม่รับสาย ครั้งที่ 1</t>
  </si>
  <si>
    <t xml:space="preserve">koko	</t>
  </si>
  <si>
    <t>ko</t>
  </si>
  <si>
    <t>0944398029</t>
  </si>
  <si>
    <t>zarkyaw9@email.com</t>
  </si>
  <si>
    <t>5/10/61 : 14:40 น. ลูกค้าผู้ชายคนจีน พูดไทยไม่รู้เรื่อง แจ้งง่าไม่ได้ลงทะเบียนเข้ามา แต่กำลังเล่นมือถืออยู่ น่าจะเป็นการกดผิดพลาดมากกว่า</t>
  </si>
  <si>
    <t xml:space="preserve">Jaraskorn	</t>
  </si>
  <si>
    <t>0814877503</t>
  </si>
  <si>
    <t>kae_jaras@hotmail.com</t>
  </si>
  <si>
    <t xml:space="preserve">5/10/61 : 14:45 น. ลูกค้าไม่สะดวกคุยให้ติดต่อกลับมาพรุ่งนี้ช่วงบ่าย ๆ เบื้องต้นส่งข้อมูลแนะนำโครงการให้ทางอีเมลล์แล้ว
</t>
  </si>
  <si>
    <t xml:space="preserve">Toom	</t>
  </si>
  <si>
    <t>Sumitr</t>
  </si>
  <si>
    <t>0959192465</t>
  </si>
  <si>
    <t>krongkankan36@gmail.com</t>
  </si>
  <si>
    <t xml:space="preserve">Kanyaphak 	</t>
  </si>
  <si>
    <t>Bunkaeo</t>
  </si>
  <si>
    <t>0929952905</t>
  </si>
  <si>
    <t>kanyap7519@gmail.com</t>
  </si>
  <si>
    <t xml:space="preserve">Pornchai	</t>
  </si>
  <si>
    <t>Kittidomrongjaroen</t>
  </si>
  <si>
    <t>0969794196</t>
  </si>
  <si>
    <t>pondalone1321@gmail.com</t>
  </si>
  <si>
    <t xml:space="preserve">รุ่งนภา	</t>
  </si>
  <si>
    <t>เณรศิริ</t>
  </si>
  <si>
    <t>0922566933</t>
  </si>
  <si>
    <t>Rungnaphae.n@gmail.com</t>
  </si>
  <si>
    <t>เคยสนใจโครงการ ชอบโครงการของเสนา ตั้งใจจะซื้ออยู่เอง แต่นานเกิน ตอนนี้ซื้อที่อื่นแล้ว ถ้าดูคงไว้ลงทุน ให้ส่งข้อมูลทางไลน์ก่อน แต่ไม่รับปากว่าจะมานะคะ ให้แอดไลน์ผ่านเบอร์ส่งข้อมุล</t>
  </si>
  <si>
    <t>Panyarat</t>
  </si>
  <si>
    <t>Uzo</t>
  </si>
  <si>
    <t>0855522828</t>
  </si>
  <si>
    <t>panpancu@hotmail.com</t>
  </si>
  <si>
    <t xml:space="preserve">สนใจ รูปแบบ 2 นอน พึง เคยเห็นข้อมูลโครงการ จาก FB.  สนใจนัดเข้ามชมห้องตัวอย่างแต่ขอดูเวลาอีกครั้งนึง
</t>
  </si>
  <si>
    <t>22/03/67 ลูกค้าหญิง ไม่สะดวกคุยงานยุ่ง นัดหมายติดต่อใหม่ วันพรุ้งนี้ 23/03/67 ช่วงสายๆ ///// 23/03/67 (10.47 น.) ลูกค้าไม่รับสาย ครั้งที่ 1</t>
  </si>
  <si>
    <t>25/03/67 (18.06 น.) ลูกค้าไม่รับสาย ครั้งที่ 2</t>
  </si>
  <si>
    <t>ไม่รับสาย 11.50</t>
  </si>
  <si>
    <t>สมชาย</t>
  </si>
  <si>
    <t>มาลสุขุม</t>
  </si>
  <si>
    <t>0841202888</t>
  </si>
  <si>
    <t>smalasuk@yahoo.com</t>
  </si>
  <si>
    <t xml:space="preserve">5.10.2018 ยังไม่สะดวกคุยในขณะนี้ ขอติดต่อกลับมาภายหลัง
</t>
  </si>
  <si>
    <t>18/3/67 ไม่สนใจและจัดสาย</t>
  </si>
  <si>
    <t>Petchalat</t>
  </si>
  <si>
    <t>Panphum</t>
  </si>
  <si>
    <t>0851522636</t>
  </si>
  <si>
    <t>petprapa@gmail.com</t>
  </si>
  <si>
    <t xml:space="preserve">charlee	</t>
  </si>
  <si>
    <t>lee</t>
  </si>
  <si>
    <t>0859202830</t>
  </si>
  <si>
    <t>shangbali8899@gmail.com</t>
  </si>
  <si>
    <t>05/10/2561 ลูกค้าแจ้งว่าอยู่อยุธยา สะดวกวันธรรมดา งบประมาณ4-5ล้าน สนใจลงทุน ยังไม่ทราบว่าจะว่างเข้ามาดูวันไหน อยากได้ใกล้รถไฟฟ้าจะได้ลงทุนง่าย ส่งเมลล์แจ้งรายละเอียดแล้ว</t>
  </si>
  <si>
    <t xml:space="preserve">กฤตธี	</t>
  </si>
  <si>
    <t xml:space="preserve">ตุลยสิทธิ์เสรี	</t>
  </si>
  <si>
    <t>0814944662</t>
  </si>
  <si>
    <t>num22_acc@hotmail.com</t>
  </si>
  <si>
    <t>05/10/2561 ลูกค้าแจ้งว่าสนใจเพื่ออยู่เอง  วันนี้ถ้าว่างจะไปดูงานบ้านและคอนโดที่ศูนย์ประชุมสิริกิติ์ และ พรุ่งนี้ตอนเช้าจะเข้ามาที่ Sale gallery Piti Ekkamai อยากได้ใกล้รถไฟฟ้าเป็นหลักเพราะเดินทางง่าย ส่งเมลล์แจ้งรายละเอียดแล้ว</t>
  </si>
  <si>
    <t>6/10/2018</t>
  </si>
  <si>
    <t>Nim</t>
  </si>
  <si>
    <t>W</t>
  </si>
  <si>
    <t>0898913950</t>
  </si>
  <si>
    <t>Nimnaja@gmail.com</t>
  </si>
  <si>
    <t xml:space="preserve">ลูกค้าติดประชุมอยู่ แจ้งให้โทรกัลอีกครั้งนึง
</t>
  </si>
  <si>
    <t>Tiger</t>
  </si>
  <si>
    <t>Sangkawanich</t>
  </si>
  <si>
    <t>0838954546</t>
  </si>
  <si>
    <t>phisake_tiger@hotmail.com</t>
  </si>
  <si>
    <t xml:space="preserve">ลูกค้าแจ้งว่าเป็นครอบครัวใหญ่สนใจแบบ 2 นอน  หรือ 3 นอน น่าจะมีโอกาศแวะเข้ามาชมโครงการได้ใน วัน ธรรมดาที่ 8-12/10/18
</t>
  </si>
  <si>
    <t>Yuwatee</t>
  </si>
  <si>
    <t>Sanratthakit</t>
  </si>
  <si>
    <t>0889941987</t>
  </si>
  <si>
    <t>Yuiyui78@hotmail.com</t>
  </si>
  <si>
    <t xml:space="preserve">ลูกค้าแจ้งว่าตอนนี้ กำลังดูทำเล สุขุมวิท  ถ้าว่างและรถไม่ติดเกินสามารถแวะเข้ามชมโครงการได้ประมาณ ช่วงบ่าย ๆ เบื้อง ต้น สนใจ 1 นอน
</t>
  </si>
  <si>
    <t>22/03/67 ปลายสายแจ้งว่า ไม่ใช่และไม่สนใจ น่าจะโทรผิด</t>
  </si>
  <si>
    <t>Buraoa</t>
  </si>
  <si>
    <t>Karakan</t>
  </si>
  <si>
    <t>0655386883</t>
  </si>
  <si>
    <t>Wikosunny261@gmail.com</t>
  </si>
  <si>
    <t xml:space="preserve">ลูกค้าแจ้งว่าน้องมาเล่นโทรศัพท์  ไม่เคยลงทะเบียนเข้ามาเอง ต้องขออภัยด้วย
</t>
  </si>
  <si>
    <t>Sirinthip</t>
  </si>
  <si>
    <t>Putthakool</t>
  </si>
  <si>
    <t>0815405533</t>
  </si>
  <si>
    <t>putthakool@gmail.com</t>
  </si>
  <si>
    <t>Natapat</t>
  </si>
  <si>
    <t>Suttisinghanart</t>
  </si>
  <si>
    <t>0935463615</t>
  </si>
  <si>
    <t>Tanika111@hotmail.com</t>
  </si>
  <si>
    <t>ญ.เสียงมีอายุ สอบถาม 2B วันอาทิตย์อาจจะเข้าชมโครงการช่วงบ่าย</t>
  </si>
  <si>
    <t>CHERDKIAT</t>
  </si>
  <si>
    <t>Inthasem</t>
  </si>
  <si>
    <t>0818696896</t>
  </si>
  <si>
    <t>roseblack118@hotmail.com</t>
  </si>
  <si>
    <t>(Line : Auncherd) สนใจซื้อเพื่อลงทุนปล่อยเช่า  สอบถามราคา ขนาด ขอดูข้อมูลก่อน ยังไม่สะดวกนัดชมโครงการ</t>
  </si>
  <si>
    <t>Nice</t>
  </si>
  <si>
    <t>Punyotee</t>
  </si>
  <si>
    <t>0909982589</t>
  </si>
  <si>
    <t>Sira.nick56@gmail.com</t>
  </si>
  <si>
    <t>06/10/2561 ไม่ได้ลงทะเบียนเข้ามา  ไม่อยากซื้อคอนโด ไม่รู้ว่าใครเอาอีเมลล์ของตนไปกรอกลงทะเบียนให้</t>
  </si>
  <si>
    <t>Kriangkrai</t>
  </si>
  <si>
    <t>Akkajit</t>
  </si>
  <si>
    <t>0893321111</t>
  </si>
  <si>
    <t>kriangkrai.ak@gmail.com</t>
  </si>
  <si>
    <t xml:space="preserve">6/10/2561ลูกค้าแจ้งว่าไม่สะดวก ถ้าสะดวกจะโทรกลับเอง ส่งเมลล์แจ้งรายละเอียดแล้ว////07/10/2561 ถ้าสะดวกจะเข้ามาวันเสาร์-อาทิย์ที่13-14ต.ค.2561 สนใจดูเพื่อลงทุน 1ห้องนอน เคยเข้าไปดู XT เอกมัยแล้วแต่ยังไม่ได้ตัดสิยใจ SEARCH ดูข้อมูลในเน็ท </t>
  </si>
  <si>
    <t>7/10/2018</t>
  </si>
  <si>
    <t xml:space="preserve">suvit	</t>
  </si>
  <si>
    <t>sansiri</t>
  </si>
  <si>
    <t>0910709707</t>
  </si>
  <si>
    <t>suvit22340@gmail.com</t>
  </si>
  <si>
    <t>ไม่สนใจแล้ว / ไใาตสใต่อ / เข้ามาผิด</t>
  </si>
  <si>
    <t>ไม่ได้สนใจแล้ว ย้ายที่ทำงาน</t>
  </si>
  <si>
    <t>นภารัตน์</t>
  </si>
  <si>
    <t>วุฒิวัฒน์</t>
  </si>
  <si>
    <t>0818309306</t>
  </si>
  <si>
    <t>naparat2516@gmail.com</t>
  </si>
  <si>
    <t xml:space="preserve">ลูกค้าหญิงทำงาน แถว ถนน เพชรยุรี สนใจ ซื้อเพื่ออยู่เองเพื่อ เพิ่มความสะดวกในการเดินทาง นัดเข้าชมโครงการประมาณ วันที่ 11/10/2018
</t>
  </si>
  <si>
    <t>18/3/67 ไม่สะดวกรับฟังโครงการ </t>
  </si>
  <si>
    <t>อยู่ ตปท ยังไม่สะดวกคุย</t>
  </si>
  <si>
    <t xml:space="preserve">Thongchai	</t>
  </si>
  <si>
    <t>M</t>
  </si>
  <si>
    <t>0819233637</t>
  </si>
  <si>
    <t>thongchaithongchaim@gmail.com</t>
  </si>
  <si>
    <t xml:space="preserve">7/10/61 : ลูกค้าผู้ชายชื่อคุณธงชัย ไม่สะดวกคุย ให้ติดต่อกลับมาใหม่วันอังคาร ช่วง 16:00 น. </t>
  </si>
  <si>
    <t>Christina</t>
  </si>
  <si>
    <t>Dharamaraj</t>
  </si>
  <si>
    <t>0819143250</t>
  </si>
  <si>
    <t>christinadharamaraj@gmail.com</t>
  </si>
  <si>
    <t xml:space="preserve">7/10/61 : ลูกค้าผู้หญิง เป็นต่างชาติ พูดภาษาไทยไม่ได้ ไม่สะดวกคุยให้ส่งข้อมูลให้ทางอีเมลล์ </t>
  </si>
  <si>
    <t xml:space="preserve">Tanongsak	</t>
  </si>
  <si>
    <t>Pulayyao</t>
  </si>
  <si>
    <t>0897955520</t>
  </si>
  <si>
    <t>Tanongsakpu@pcs.co.th</t>
  </si>
  <si>
    <t>7/10/61 : 15:47 น. ทราบสื่อโครงการจาก Facebook สนใจดูไว้อยู่เองและลงทุนปล่อยเช่าในอนาคต  สนใจ 1 ห้องนอน วันศุกร์ที่ 12 ต.ค. จะเข้ามาชมโครงการ แต่ก่อนเข้ามาจะโทรแจ้งก่อน</t>
  </si>
  <si>
    <t>Phayakkhaprakarn</t>
  </si>
  <si>
    <t>0812955666</t>
  </si>
  <si>
    <t>suriya.phumaenam@gmail.com</t>
  </si>
  <si>
    <t>07/10/2561 ลูกค้าแจ้งว่าแค่ลงทะเบียนเข้ามาดูเฉยๆ /yo</t>
  </si>
  <si>
    <t xml:space="preserve">Suriya	</t>
  </si>
  <si>
    <t xml:space="preserve">Phoomaenam	</t>
  </si>
  <si>
    <t>0970416401</t>
  </si>
  <si>
    <t xml:space="preserve">wiwat	</t>
  </si>
  <si>
    <t>chuaychaisri</t>
  </si>
  <si>
    <t>0624178384</t>
  </si>
  <si>
    <t>wiwatchuaychaisri@gmail.com</t>
  </si>
  <si>
    <t>22/03/67 เบอร์ติดต่อไม่ได้</t>
  </si>
  <si>
    <t xml:space="preserve">pramual	</t>
  </si>
  <si>
    <t>puttakot</t>
  </si>
  <si>
    <t>0817636288</t>
  </si>
  <si>
    <t>lmual236@gmail.com</t>
  </si>
  <si>
    <t>8/10/2018</t>
  </si>
  <si>
    <t xml:space="preserve">Sittipong	</t>
  </si>
  <si>
    <t>J</t>
  </si>
  <si>
    <t>0909327061</t>
  </si>
  <si>
    <t>Katavut301@gmail.com</t>
  </si>
  <si>
    <t>9/10/61 : 16:29 น. ขอโทษค่ะ ไม่สามารถติดต่อเลขหมายปลายทางได้ในขณะนี้...</t>
  </si>
  <si>
    <t>ไม่สนใจแล้ว ตอนนี้ไปลงทุน แถว คลอง 4 ปทุมธานี อยากได้โซนดอนเมือง</t>
  </si>
  <si>
    <t xml:space="preserve">sorawis	</t>
  </si>
  <si>
    <t>saema</t>
  </si>
  <si>
    <t>0898918528</t>
  </si>
  <si>
    <t>sorawisma@gmail.com</t>
  </si>
  <si>
    <t>9/10/61 : พักอาศัยอยู่จังหวัดภูเก็ต จะซื้อให้หลาน เดี๋ยวจะบอกให้หลานเข้าไปชมโครงการ เบื้องต้นส่งแผนที่และข้อมูลเบื้องต้นทางอีเมลล์แล้ว</t>
  </si>
  <si>
    <t xml:space="preserve">ปราโมทย์  	</t>
  </si>
  <si>
    <t>อ่อนนุ่ม</t>
  </si>
  <si>
    <t>0994893336</t>
  </si>
  <si>
    <t>onnum3506@gmail.com</t>
  </si>
  <si>
    <t xml:space="preserve">Woranan	</t>
  </si>
  <si>
    <t>Lekthong</t>
  </si>
  <si>
    <t>0646353244</t>
  </si>
  <si>
    <t>worananlekthong24@gmail.com</t>
  </si>
  <si>
    <t xml:space="preserve">08/10/2561ไม่สนใจ  ลูกต้าแจ้งว่าจะซื้อของในเว็บไซต์เป็นหน้าเพจให้ดาวน์โหลดและลงทะเบียนเข้าไปเพื่ออยากดาวน์โหลดซื้อของ ไม่ได้อยากซื้อคอนโด ลูกค้าแจ้งว่าจำเว็บไซต์ไม่ได้
</t>
  </si>
  <si>
    <t xml:space="preserve">ชิราวุฒิ	</t>
  </si>
  <si>
    <t>สองสี</t>
  </si>
  <si>
    <t>0653599742</t>
  </si>
  <si>
    <t>Chirawut007@Gmail.com</t>
  </si>
  <si>
    <t>08/10/2561 ไม่สนใจ ลูกค้าแจ้งว่าอยู่ในหน้าเพจที่สมัครเข้ามาเพื่ออบรมสัมนาคอร์ส ไม่ต้องการซื้อคอนโด ลูกค้าแจ้งว่าจำเว็บไซต์ไม่ได้</t>
  </si>
  <si>
    <t xml:space="preserve">จิราภรณ์	</t>
  </si>
  <si>
    <t>ตั้งมานะกิจ</t>
  </si>
  <si>
    <t>0931806668</t>
  </si>
  <si>
    <t>Jirapornn.2533@gmail.com</t>
  </si>
  <si>
    <t>22/03/67 ลูกค้าหญิง ไม่สะดวกคุย ไม่สนใจ</t>
  </si>
  <si>
    <t xml:space="preserve">sith	</t>
  </si>
  <si>
    <t>chai</t>
  </si>
  <si>
    <t>0867672828</t>
  </si>
  <si>
    <t>sithichc@bjc.co.th</t>
  </si>
  <si>
    <t>08/10/256108/10/2561 ลูกค้าแจ้งว่าจะเข้ามาดูวันอาทิตย์  14 ต.ค. 2561 ทำงานเบอร์ลี่ยุคเกอร์ งบประมาณ5-6ล้าน เพื่ออยู่เอง  ส่งเมลล์แจ้งรายละเอียดแล้ว</t>
  </si>
  <si>
    <t>9/10/2018</t>
  </si>
  <si>
    <t xml:space="preserve">พงศยา	</t>
  </si>
  <si>
    <t>เพิ่มปิยะธรรม</t>
  </si>
  <si>
    <t>0829819888</t>
  </si>
  <si>
    <t>pp_kat@hotmail.com</t>
  </si>
  <si>
    <t>9/10/61 : ลูกค้าผู้หญิงน้ำเสียงวัยกลางคน สนใจโครงการดูไว้เพื่อลงทุนปล่อยเช่า แต่ช่วงนี้ไม่สะดวกเข้ามาชมโครงการเพราะติดไปต่างจังหวัด(ช่วงหยุดยาว) ถ้าจะเข้ามาจะโทรแจ้งก่อนล่วงหน้า เบื้องต้นส่งข้อมูลโครงการให้ทางอีเมล์</t>
  </si>
  <si>
    <t>Jakkaphan</t>
  </si>
  <si>
    <t>Weted</t>
  </si>
  <si>
    <t>0895529593</t>
  </si>
  <si>
    <t>Vjakapan@gmail.com</t>
  </si>
  <si>
    <t xml:space="preserve">09.10.18 11.55  โทรติดต่อลูกค้า ตัดสายทิ้ง เบื้องต้นส่งข้อมูลทาง EMAIL  แล้ว
</t>
  </si>
  <si>
    <t>เฌอดา</t>
  </si>
  <si>
    <t>เฉิน</t>
  </si>
  <si>
    <t>0873951666</t>
  </si>
  <si>
    <t>chueda@hotmail.com</t>
  </si>
  <si>
    <t xml:space="preserve">สนใจ ดูตอนโดให้เพื่อน ชาวต่างชาติ สนใจ แบบ 1Bed Plus เสนอ 35 ตรม. ขอดูข้อมูลเบื้องต้นถ้าว่าง จะเข้ามาชม วัน เสาร์-อาทิตย์ ที่ 13-14/10/18
</t>
  </si>
  <si>
    <t>Narongrit</t>
  </si>
  <si>
    <t>Yossuwan</t>
  </si>
  <si>
    <t>0889198887</t>
  </si>
  <si>
    <t>Mr_yern@hotmail.com</t>
  </si>
  <si>
    <t xml:space="preserve">09.10.18 11.55  โทรติดต่อลูกค้า ตอนนี้ติด ธุระ ยังไม่สะดวก ฟังข้อมูลตามนี้ เบื้องต้นส่งข้อมูลทาง EMAIL  แล้ว
</t>
  </si>
  <si>
    <t xml:space="preserve">มาโนช	</t>
  </si>
  <si>
    <t>นาคทรัพย์</t>
  </si>
  <si>
    <t>0928103201</t>
  </si>
  <si>
    <t>Manocp0779@gmail.com</t>
  </si>
  <si>
    <t xml:space="preserve">9/10/61 : ลูกค้าผู้ชาย น้ำเสียงวัยกลางคน ไม่ได้ลงทะเบียนเข้ามา ไม่ทราบว่าไปกดโดนตรงไหนถึงลงทะเบียนเข้ามา ปัจจุบันพักอาศัยอยู่จังหวัดนครสวรรค์  </t>
  </si>
  <si>
    <t xml:space="preserve">Thitithep	</t>
  </si>
  <si>
    <t>Pongpaiboon</t>
  </si>
  <si>
    <t>0894466644</t>
  </si>
  <si>
    <t>Thitithep.p@ktc.co.th</t>
  </si>
  <si>
    <t>9/10/61 : 13:11 น. ไม่รับสาย</t>
  </si>
  <si>
    <t>22/03/67 ลูกค้าชาย ไม่สนใจ รีบวางสาย</t>
  </si>
  <si>
    <t>ปรเมธ</t>
  </si>
  <si>
    <t>แก้วอู๋</t>
  </si>
  <si>
    <t>0957453956</t>
  </si>
  <si>
    <t>poramet.si99@gmail.com</t>
  </si>
  <si>
    <t xml:space="preserve">09/10/61 ลูกค้าแจ้งว่าไม่ได้ตั้งใจจะเข้ามาซื้อคอนโด ไม่ได้อยากซื้อคอนโด จะเข้ามาดูข้อมูลเฉยๆ </t>
  </si>
  <si>
    <t>18/3/67 ลูกค้ารับสาย จึงทวนชื่อ และตัดสาย</t>
  </si>
  <si>
    <t xml:space="preserve">Chitya		</t>
  </si>
  <si>
    <t>Thu</t>
  </si>
  <si>
    <t>0944060060</t>
  </si>
  <si>
    <t>Chityathu33@gmail.com</t>
  </si>
  <si>
    <t xml:space="preserve">09/10/61 ลูกค้าแจ้งว่าไม่สนใจ ไม่ได้ลงทะเบียนเข้ามา และตัดสายทิ้ง
</t>
  </si>
  <si>
    <t>10/10/2018</t>
  </si>
  <si>
    <t>วุฒิชัย</t>
  </si>
  <si>
    <t>ไชยรักษา</t>
  </si>
  <si>
    <t>0807407495</t>
  </si>
  <si>
    <t>wuttichai123454321@gmail.com</t>
  </si>
  <si>
    <t xml:space="preserve">10.10.2018 ลูกค้ายังไม่รับสาย </t>
  </si>
  <si>
    <t>Suphannee</t>
  </si>
  <si>
    <t>Wannathorchai</t>
  </si>
  <si>
    <t>0899817394</t>
  </si>
  <si>
    <t>anananoop_999@hotmail.com</t>
  </si>
  <si>
    <t xml:space="preserve">10.10.2018 ลูกค้าแจ้งว่ายังไม่สะดวกคุยสายตอนนี้ </t>
  </si>
  <si>
    <t>Tawatchai</t>
  </si>
  <si>
    <t>Sarasin</t>
  </si>
  <si>
    <t>0612574910</t>
  </si>
  <si>
    <t>tawatchai888@gmail.com</t>
  </si>
  <si>
    <t xml:space="preserve">โทรติดคนงานก่อสร้าง แจ้งว่า กดผิดอ่านภาษาไม่ออก ( เด้งมา ใน 4Shared )
</t>
  </si>
  <si>
    <t>thaw</t>
  </si>
  <si>
    <t>ttt</t>
  </si>
  <si>
    <t>0627602011</t>
  </si>
  <si>
    <t>thawt797@gmail.com</t>
  </si>
  <si>
    <t xml:space="preserve">10/10/61  13.41 ลูกค้าๆม่รับโทรศัพท์  
</t>
  </si>
  <si>
    <t>Myo</t>
  </si>
  <si>
    <t xml:space="preserve">Chit	</t>
  </si>
  <si>
    <t>0992966023</t>
  </si>
  <si>
    <t>Myochit12500@gmail.com</t>
  </si>
  <si>
    <t xml:space="preserve">10/10/2561 ลูกค้าแจ้งว่าไม่สนใจ ไม่เคยลงทะเบียนเข้ามา
</t>
  </si>
  <si>
    <t>22/03/67 ไม่สนใจโครงการ</t>
  </si>
  <si>
    <t>Bandet</t>
  </si>
  <si>
    <t>Nakwuvan</t>
  </si>
  <si>
    <t>0829644131</t>
  </si>
  <si>
    <t>bandetn66@gmail.com</t>
  </si>
  <si>
    <t>ไม่สนใจไม่ได้ลงทะเบียนเข้ามา</t>
  </si>
  <si>
    <t>อรุณลักษณ์</t>
  </si>
  <si>
    <t>พานิช</t>
  </si>
  <si>
    <t>0648688845</t>
  </si>
  <si>
    <t>Arunluk0105@gmail.com</t>
  </si>
  <si>
    <t>11/10/2018</t>
  </si>
  <si>
    <t>ไชยยันต์</t>
  </si>
  <si>
    <t>0845846234</t>
  </si>
  <si>
    <t>chaiyansuksaswad@hmail.com</t>
  </si>
  <si>
    <t xml:space="preserve">11.10.2018 ลูกค้าติดประชุม ขอให้ส่งอีเมล์เข้ามาก่อน </t>
  </si>
  <si>
    <t>ไม่าสนใจแล้วง</t>
  </si>
  <si>
    <t>มีอัฐมั่น</t>
  </si>
  <si>
    <t>0640978256</t>
  </si>
  <si>
    <t>benzxoexo@gmail.com</t>
  </si>
  <si>
    <t>Chansy</t>
  </si>
  <si>
    <t>Phoukadao</t>
  </si>
  <si>
    <t>0992846537</t>
  </si>
  <si>
    <t>Chansy123444@gmail.com</t>
  </si>
  <si>
    <t xml:space="preserve">ลูกค้าแจ้งว่าไม่เคยลงทะเบียน อาจจะเป็น ลูกๆ เนเกมส์แล้วกดไปโดน
</t>
  </si>
  <si>
    <t>Adunsak</t>
  </si>
  <si>
    <t>Dunsuk</t>
  </si>
  <si>
    <t>0648726382</t>
  </si>
  <si>
    <t>dun0960530310@gmail.com</t>
  </si>
  <si>
    <t xml:space="preserve">ไม่สนใจ แค่เค้าไปดูอย่างอื่น
</t>
  </si>
  <si>
    <t>Charin</t>
  </si>
  <si>
    <t>Chanyakon</t>
  </si>
  <si>
    <t>0830129024</t>
  </si>
  <si>
    <t>mr.charin2533@gmail.com</t>
  </si>
  <si>
    <t xml:space="preserve">โทรไม่ติด ไม่มีการจอบรับ จากเลขหมาย
</t>
  </si>
  <si>
    <t>12/10/2018</t>
  </si>
  <si>
    <t xml:space="preserve">Dejchayan 	</t>
  </si>
  <si>
    <t>Juengnitnirun</t>
  </si>
  <si>
    <t>0841175959</t>
  </si>
  <si>
    <t>j-rider68@hotmail.com</t>
  </si>
  <si>
    <t>12/10/61 : 12:01 น. ไม่รับสายเบื้องต้นส่างข้อมูลดครงการให้ทางอีเมลล์แล้ว</t>
  </si>
  <si>
    <t>Sakthana</t>
  </si>
  <si>
    <t>Yodyingnakchaiyakorn</t>
  </si>
  <si>
    <t>0915561881</t>
  </si>
  <si>
    <t>sakthana168@outlook.com</t>
  </si>
  <si>
    <t xml:space="preserve">12.10.2018 ลูกค้าสะดวกมาดูห้องตัวอย่างวันอาทิตย์หน้า  เบื้องต้นขอข้อมุลทางอีเมล์ไว้ดูก่อน </t>
  </si>
  <si>
    <t>ไม่าสนใจแล้ว</t>
  </si>
  <si>
    <t xml:space="preserve">Manop	</t>
  </si>
  <si>
    <t>Moonsri​</t>
  </si>
  <si>
    <t>0986043661</t>
  </si>
  <si>
    <t>MANOPMOONSRI@GMAIL.COM</t>
  </si>
  <si>
    <t>ส่งข้อมูล ทาง Email และ  ติดต่อกลับล฿กค้าอีกครั้งภายหลัง</t>
  </si>
  <si>
    <t>13/10/2018</t>
  </si>
  <si>
    <t>Yim</t>
  </si>
  <si>
    <t>Phichayathida</t>
  </si>
  <si>
    <t>0972954442</t>
  </si>
  <si>
    <t>Yimphichaya@gmail.com</t>
  </si>
  <si>
    <t xml:space="preserve">ลูกค้าจะเข้ามาดูห้องตัวอย่างช่วงบ่าย 12.10.2018 </t>
  </si>
  <si>
    <t xml:space="preserve">เสริมพันธุ์	</t>
  </si>
  <si>
    <t>โสภณทวีทรัพย์</t>
  </si>
  <si>
    <t>0948279999</t>
  </si>
  <si>
    <t>sopontweesup@gmail.com</t>
  </si>
  <si>
    <t>13/10/61 : 14:44 น. บริการฝากข้อความของหมายเลข..... 
เบื้องต้นส่งข้อมูลแนะนำโครงการทางอีเมล์แล้ว</t>
  </si>
  <si>
    <t>บูรประทีป</t>
  </si>
  <si>
    <t>0815646245</t>
  </si>
  <si>
    <t>Abba@gmail.com</t>
  </si>
  <si>
    <t>13/10/2561ไม่รับสาย ส่งเมลล์แจ้งรายละเอียดโครงการแล้ว</t>
  </si>
  <si>
    <t>14/10/2018</t>
  </si>
  <si>
    <t>ชลิดา</t>
  </si>
  <si>
    <t>ซ่อนกลิ่น</t>
  </si>
  <si>
    <t>0859697645</t>
  </si>
  <si>
    <t>chalida21sonklin@gmail.com</t>
  </si>
  <si>
    <t xml:space="preserve">ลูกค้า หญิง สนใจชมข้อมูลโครงการ ส่งข้อมูล ทางEMAIL  ลูกค้ายังไม่สะดวกรับฟังโปรโมชั่นตอนนี้ ขอดูข้อมูลแล้วนัดชมห้องตัวอย่างอีกครั้งนึง
</t>
  </si>
  <si>
    <t>23/03/67 เบอร์ถูกระงับการใช้งาน </t>
  </si>
  <si>
    <t>Thitiporn</t>
  </si>
  <si>
    <t>Laophokhin</t>
  </si>
  <si>
    <t>0626656199</t>
  </si>
  <si>
    <t>Jeknoiinlove@gmail.com</t>
  </si>
  <si>
    <t xml:space="preserve">เข่าสู่บริการรับฝากข้อความ /เบื้องต้น ส่งข้อมูล ทางมี EMAIL  เรียบร้อยแล้ว
</t>
  </si>
  <si>
    <t>18/3/67 ไม่รับสายครั้งที่ 1 (16.02น.)</t>
  </si>
  <si>
    <t>อนุชิต</t>
  </si>
  <si>
    <t>วังวล</t>
  </si>
  <si>
    <t>0896144612</t>
  </si>
  <si>
    <t>Anuchit.won@bbl.co.th</t>
  </si>
  <si>
    <t xml:space="preserve">ขอข้อมุลทางอีเมล์ ยังอยู่ต่างจังหวัดหยุดยาววันพ่อ </t>
  </si>
  <si>
    <t>ธานี</t>
  </si>
  <si>
    <t>สิริพูนผล</t>
  </si>
  <si>
    <t>0891779994</t>
  </si>
  <si>
    <t>Thanee.siripoonphol@gmail.com</t>
  </si>
  <si>
    <t xml:space="preserve">ขอข้อมูลทางอีเมล์ก่อน </t>
  </si>
  <si>
    <t>ก็ดูๆอยู่เดียวหาเวลามาดู ให้ส่งข้อมูลให้ทางไลน์ก่อน</t>
  </si>
  <si>
    <t>15/10/2018</t>
  </si>
  <si>
    <t>เฉลิมพล</t>
  </si>
  <si>
    <t>สิริภักดีพิพัฒน์</t>
  </si>
  <si>
    <t>0815483390</t>
  </si>
  <si>
    <t>Ptonishi3551@gmail.com</t>
  </si>
  <si>
    <t>15/10/61 : ลูกค้าชื่อคุณเฉลิมพล สนใจดูไว้เพื่อลงทุนปล่อยเช่า เมื่อวานเพิ่งเข้าไปชม C เอกมัย และ The Fine มา แต่หาสำนักงานงานโครงการปีติไม่เจอ เบื้องต้นสนใจ 31.50 ตร.ม. และสอบถามราคาเริ่มต้น สะดวกจะเข้ามาชมโครงการอีกที //ส่งข้อมูลแนะนำโครงการให้ทางอีเมลล์แล้ว</t>
  </si>
  <si>
    <t xml:space="preserve">Warat	</t>
  </si>
  <si>
    <t>Wanitwattanakul</t>
  </si>
  <si>
    <t>0814099458</t>
  </si>
  <si>
    <t>toonwarat@hotmail.com</t>
  </si>
  <si>
    <t>Khanittha</t>
  </si>
  <si>
    <t>Donald</t>
  </si>
  <si>
    <t>0896329362</t>
  </si>
  <si>
    <t>Banmpolly@gmail.com</t>
  </si>
  <si>
    <t>ไม่สนใจ ลงมานานแล้ว ซื้อแถวสุขุมวิทแล้ว</t>
  </si>
  <si>
    <t xml:space="preserve">บุษบง	</t>
  </si>
  <si>
    <t>ชิตามระ</t>
  </si>
  <si>
    <t>0817102718</t>
  </si>
  <si>
    <t>b.s.b._123@hotmail.com</t>
  </si>
  <si>
    <t xml:space="preserve">15/10/2561 ไม่สนใจแล้ว อยากได้คอนโดที่ใกล้กับBTS ไม่เกิน500เมตร  สนใจโครงการเสนา รามคำแหง  ลูกค้าแจ้งว่ามีพนักงานจากทีมรามคำแหง ติดต่อเข้ามาแล้ว
</t>
  </si>
  <si>
    <t>23/03/67 ลูกค้าหญิง ไม่ซื้อแล้ว  ไม่สะดวกคุย กำลังจะเดินทางไปต่างประเทศ</t>
  </si>
  <si>
    <t xml:space="preserve">ตรีนุช	</t>
  </si>
  <si>
    <t>เสมามิ่ง</t>
  </si>
  <si>
    <t>0841577587</t>
  </si>
  <si>
    <t>mthreenuch@gmail.com</t>
  </si>
  <si>
    <t>15/10/2561 ลูกค้าหญิงชื่อเล่นมายด์ แจ้งว่าอยู่แถวสุขุมวิทอยู่แล้ว อยากได้คอนโดที่มี Facility เยอะๆ สนใจเข้าเยี่ยมชม แต่ไม่ทราบว่าวันไหน ถ้าสะดวกแล้วจะโทรเข้ามาแจ้ง</t>
  </si>
  <si>
    <t>16/10/2018</t>
  </si>
  <si>
    <t xml:space="preserve">ศักดิ์สิทธิ์	</t>
  </si>
  <si>
    <t>ทรนง</t>
  </si>
  <si>
    <t>0939944429</t>
  </si>
  <si>
    <t>TungBoom53@gmail.com</t>
  </si>
  <si>
    <t>ไม่สนใจแล้ว แค่อยากดูข้อมูลเฉยๆ</t>
  </si>
  <si>
    <t xml:space="preserve">Nantawan 	</t>
  </si>
  <si>
    <t>Suwannang</t>
  </si>
  <si>
    <t>0842094888</t>
  </si>
  <si>
    <t>meena_8191@hotmail.com</t>
  </si>
  <si>
    <t>ส่งข้อมูล ทาง Email Promotion / Sale Kit</t>
  </si>
  <si>
    <t>17/10/2018</t>
  </si>
  <si>
    <t>ตันติรัตนสุนทร</t>
  </si>
  <si>
    <t>0818679963</t>
  </si>
  <si>
    <t>boon2504@hotmail.com</t>
  </si>
  <si>
    <t>Lead เสีย / เบอร์ผิด</t>
  </si>
  <si>
    <t>จอมพล</t>
  </si>
  <si>
    <t>ธนบดีสีหเดโชชัย</t>
  </si>
  <si>
    <t>0649262698</t>
  </si>
  <si>
    <t>chompol2698@gmail.com</t>
  </si>
  <si>
    <t xml:space="preserve">Lead เสีย เบอร์ผิด / ติดต่อไม่ได้ในขณะนี้
</t>
  </si>
  <si>
    <t>Chotika</t>
  </si>
  <si>
    <t>Tantipisanu</t>
  </si>
  <si>
    <t>0639075669</t>
  </si>
  <si>
    <t>chaud_cho@hotmail.com</t>
  </si>
  <si>
    <t>17/10/61 : สนใจข้อมูล ดูไว้เพื่ออยู่เอง สะดวกเข้ามาชมโครงการประมาณเดือนหน้า เพราะช่วงนี้เดินทางไปต่างประเทศ  ลูกค้าสอบถามเรื่องราคา 4.45 ล้านว่าคือขนาดเท่าไหร่ เบื้องต้นส่งข้อมูลแนะนำโครงการให้ทางอีเมล์เรียบร้อย</t>
  </si>
  <si>
    <t xml:space="preserve">Ratiya	</t>
  </si>
  <si>
    <t>Saetung</t>
  </si>
  <si>
    <t>0835843443</t>
  </si>
  <si>
    <t>Ratiya.s@hotmail.com</t>
  </si>
  <si>
    <t>17/10/61 : 14:59 น.ไม่รับสาย เบื้องต้นส่งข้อมูลโครงการให้ทางอีเมลล์แล้ว
16:04 น. ลูกค้าโทรกลับมา แต่ไม่ยอมพูด ฟังอย่างเดียว ใช้เวลา 0.07 วินาที 
16:05 น. โทรกลับไป ลูกค้าตัดสายทิ้ง</t>
  </si>
  <si>
    <t xml:space="preserve">Paramee 	</t>
  </si>
  <si>
    <t>Burapasathid</t>
  </si>
  <si>
    <t>0924423999</t>
  </si>
  <si>
    <t>Paramee.bu@gmail.com</t>
  </si>
  <si>
    <t>ไม่สนใจแล้ว แค่อยากดูข้อมูล</t>
  </si>
  <si>
    <t xml:space="preserve">18/3/67 ถูกระงับการใช้งาน </t>
  </si>
  <si>
    <t xml:space="preserve">chanapha	</t>
  </si>
  <si>
    <t>Phanphakdee</t>
  </si>
  <si>
    <t>0953299991</t>
  </si>
  <si>
    <t>chanapha235@gmail.com</t>
  </si>
  <si>
    <t>17/10/2018 ไม่รับโทรศัพท์</t>
  </si>
  <si>
    <t>18/10/2018</t>
  </si>
  <si>
    <t>ถิ่นสิริพัฒนกิจ</t>
  </si>
  <si>
    <t>0870293434</t>
  </si>
  <si>
    <t>Chartreeti@gmail.com</t>
  </si>
  <si>
    <t xml:space="preserve">ลูกค้าชาย สนใจซื้อห้องเพื่อการลงทุน  อยู่เอง สนใจ รูปแบบ 1 นอน เสนอห้องที่ทำโปรโมชั่น 31.5 ตรม. ทางไลน์และนัดเยี่ยมชมโครงการอีกครั้งภายหลัง
</t>
  </si>
  <si>
    <t>Wilaiporn</t>
  </si>
  <si>
    <t>Bangsangon</t>
  </si>
  <si>
    <t>0877831714</t>
  </si>
  <si>
    <t>Wbangsangon@gmail.com</t>
  </si>
  <si>
    <t xml:space="preserve">สนใจรีบอยู่ ช่วงปีหน้ส ไม่สามารถรอได้ตามกำหนดการณ์ ช่วง ปี 2564
</t>
  </si>
  <si>
    <t>ประสงค์เงิน</t>
  </si>
  <si>
    <t>0909948173</t>
  </si>
  <si>
    <t>Chayapim2509@gmail.com</t>
  </si>
  <si>
    <t>Lead เสีย ไม่เคยสนใจซื้อ</t>
  </si>
  <si>
    <t>Naphatchanuch</t>
  </si>
  <si>
    <t>Chotthanasurikon</t>
  </si>
  <si>
    <t>0804455892</t>
  </si>
  <si>
    <t>A_gui@windowslive.com</t>
  </si>
  <si>
    <t xml:space="preserve">สนใจข้อมูลโครงการ อยากได้ข้อมูลก่อนแจ้งว่าอาทิตย์หน้า สนใจนัดเข้าชมห้องตัวอย่าง
</t>
  </si>
  <si>
    <t>Duangjai</t>
  </si>
  <si>
    <t>Yokyong</t>
  </si>
  <si>
    <t>0959492427</t>
  </si>
  <si>
    <t>send2djiphone@gmail.com</t>
  </si>
  <si>
    <t>ยังไม่รับสาย 2 สาย</t>
  </si>
  <si>
    <t>23/03/67 ลูกค้าหญิงไม่สะดวกคุย อยู่โรงพยาบาล ให้ติดต่อใหม่วันจันทร์ที่ 25/03/67 /////  25/03/67 (14.10 น.) ไม่รับสาย ครั้งที่ 1</t>
  </si>
  <si>
    <t> 28/03/67 (10.56 น.) ไม่รับสาย ครั้งที่ 2</t>
  </si>
  <si>
    <t>ดูไว้ลงทุน ให้ส่งข้อมุลทางอีเมลล์ก่อน</t>
  </si>
  <si>
    <t>Pornpen</t>
  </si>
  <si>
    <t>Premratanachai</t>
  </si>
  <si>
    <t>0926245682</t>
  </si>
  <si>
    <t>Prem.pornpen@gmail.com</t>
  </si>
  <si>
    <t>ลูกค้าติดประชุม</t>
  </si>
  <si>
    <t>Niklas</t>
  </si>
  <si>
    <t>Busch</t>
  </si>
  <si>
    <t>0820691430</t>
  </si>
  <si>
    <t>NiklasBusch@gmx.de</t>
  </si>
  <si>
    <t xml:space="preserve">ลูกค้าแจ้งว่าไม่ได้ตั้งใจจะดูคอนโด </t>
  </si>
  <si>
    <t>19/10/2018</t>
  </si>
  <si>
    <t xml:space="preserve">พิมพ์สุภา	</t>
  </si>
  <si>
    <t>สมิทธิวงษ์</t>
  </si>
  <si>
    <t>0818225592</t>
  </si>
  <si>
    <t>pimsupa.s@hotmail.com</t>
  </si>
  <si>
    <t>19/10/61 : ขอโทษค่ะ ไม่มีเลขหมายที่ท่านเรียก กรุณาตรวจสอบวิธีการเรียกใหม่อีกครั้งค่ะ...</t>
  </si>
  <si>
    <t xml:space="preserve">Sujin	</t>
  </si>
  <si>
    <t>PRUKSANANONT</t>
  </si>
  <si>
    <t>0818293496</t>
  </si>
  <si>
    <t>Sujin@pinklaomarble.co.th</t>
  </si>
  <si>
    <t xml:space="preserve">ติดต่อลูกค้า แจ้งว่าติดต่อ ลูกชายชื่อ คุณ HAM ได้เลยสนใจ ห้องไหน จะ ขอราคา จาก คุณ ธีระวัฒน์ อีกครั้งนึง
</t>
  </si>
  <si>
    <t xml:space="preserve">Songsak	</t>
  </si>
  <si>
    <t>Tanee</t>
  </si>
  <si>
    <t>0624461041</t>
  </si>
  <si>
    <t>bunglick16@gmail.com</t>
  </si>
  <si>
    <t xml:space="preserve">ณัฐธิดา	</t>
  </si>
  <si>
    <t>เมฆา</t>
  </si>
  <si>
    <t>0881544142</t>
  </si>
  <si>
    <t>Nattida.meyja@ktb.co.th</t>
  </si>
  <si>
    <t xml:space="preserve">ลูกค้ายังไม่รับสายใน ขณะนี้ ส่งข้อมูล ทาง EMAIL 19/10/18
</t>
  </si>
  <si>
    <t xml:space="preserve">Am	</t>
  </si>
  <si>
    <t>Sudsavas</t>
  </si>
  <si>
    <t>0932837386</t>
  </si>
  <si>
    <t>Amsita777@gmail.com</t>
  </si>
  <si>
    <t>20/10/61 : ลูกค้ารับสาย ประมาณ 0.10 วินาที แล้วตัดสายทิ่งไปเลย</t>
  </si>
  <si>
    <t>23/03/67 (10.51 น.) ปิดเครื่อง</t>
  </si>
  <si>
    <t>20/10/2018</t>
  </si>
  <si>
    <t xml:space="preserve">nan	</t>
  </si>
  <si>
    <t>nan</t>
  </si>
  <si>
    <t>0820105011</t>
  </si>
  <si>
    <t>nnan36710@gmail.com</t>
  </si>
  <si>
    <t>21/10/61 : ลูกค้าไม่ได้ลงทะเบียนเข้ามา พูดไม่ค่อยรู้เรื่อง</t>
  </si>
  <si>
    <t xml:space="preserve">Khalid 	</t>
  </si>
  <si>
    <t>Shamsan</t>
  </si>
  <si>
    <t>0868117775</t>
  </si>
  <si>
    <t>Khalidshamsan4@gmail.com</t>
  </si>
  <si>
    <t>ส่งข้อมูลแนะนำโครงการทางอีเมลล์แล้ว</t>
  </si>
  <si>
    <t xml:space="preserve">Thunyaporn	</t>
  </si>
  <si>
    <t>Ruangthai</t>
  </si>
  <si>
    <t>0882732815</t>
  </si>
  <si>
    <t>thunya1228@gmail.com</t>
  </si>
  <si>
    <t>21/10/61 :12:37 น. ไม่รับสาย เบื้องต้นส่งข้อมูลโครงการให้ทางอีเมล์แล้ว</t>
  </si>
  <si>
    <t xml:space="preserve">ธีระพล	</t>
  </si>
  <si>
    <t>ศิรินันท</t>
  </si>
  <si>
    <t>0891040372</t>
  </si>
  <si>
    <t>Peak_star@hotmail.com</t>
  </si>
  <si>
    <t>Itthipon</t>
  </si>
  <si>
    <t>Dschburum</t>
  </si>
  <si>
    <t>0955469092</t>
  </si>
  <si>
    <t>Itthipon@gmsil.com</t>
  </si>
  <si>
    <t xml:space="preserve">สุทธิดา	</t>
  </si>
  <si>
    <t>กันธปัญญา</t>
  </si>
  <si>
    <t>0928198139</t>
  </si>
  <si>
    <t>roomaon1234@gmail.com</t>
  </si>
  <si>
    <t xml:space="preserve">วิศรุต		</t>
  </si>
  <si>
    <t>ช่อเส้ง</t>
  </si>
  <si>
    <t>0872959924</t>
  </si>
  <si>
    <t>w.police50@gmail.com</t>
  </si>
  <si>
    <t xml:space="preserve">  ลุกค้าทำงานในมหาวิทยาลัยเกษตรศาสตร์  แต่อยากได้คอนโดในเมือง เพราะมี BTS และครอบครัวเดินทางได้สะดวกกว่า ลูกค้าต้องการคอนโดที่เสร็จประมาณภายในปี 63  ไม่เน้นว่าจะเป็นทำเลไหน  แต่หากมีโครวงการอื่นๆ น่าสนใจให้โทรแจ้งด้วย ///
28/03/2019 ทางฝ่ายขายติดตามลูกค้าแล้ว ลูกค้าแจ้งว่าได้จองซื้อโครงการอื่นไปแล้ว คือโครงการ SIAMESE RAMA9 ยังไม่ต้องการซื้อเพิ่มในช่วงนี้ </t>
  </si>
  <si>
    <t>23/03/67 (11.51 น.) ไม่รับสาย ครั้งที่ 1</t>
  </si>
  <si>
    <t xml:space="preserve">Sunan	</t>
  </si>
  <si>
    <t>Lakchai</t>
  </si>
  <si>
    <t>Slakchai7@gmail.com</t>
  </si>
  <si>
    <t xml:space="preserve">โทรติดต่อกลับไปลูกต่ส ตัดสายทิ่ง ทางฝ่ายขายได้ส่งข้อมูล ทาง EMAIL แล้ว
</t>
  </si>
  <si>
    <t xml:space="preserve">Sriploy	</t>
  </si>
  <si>
    <t>Ratanasirintrawoot</t>
  </si>
  <si>
    <t>0633430127</t>
  </si>
  <si>
    <t>torratan@hotmail.com</t>
  </si>
  <si>
    <t xml:space="preserve">ราคาสูงเกินไปอยากได้ราคาประมาณ 7-8หมื่น บาทต่อ ตรม.
</t>
  </si>
  <si>
    <t>Yos</t>
  </si>
  <si>
    <t>Panyapattanaporn</t>
  </si>
  <si>
    <t>0867100091</t>
  </si>
  <si>
    <t>basell66@hotmail.com</t>
  </si>
  <si>
    <t xml:space="preserve">ติดต่อไป เมื่อวันที่ 20/10/22561 ลูกค้ายังไม่รับสาย 
</t>
  </si>
  <si>
    <t>21/10/2018</t>
  </si>
  <si>
    <t>max</t>
  </si>
  <si>
    <t>fourth</t>
  </si>
  <si>
    <t>0807248080</t>
  </si>
  <si>
    <t>maxmew@gmail.com</t>
  </si>
  <si>
    <t>ส่งข้อมูล ททาง EMAIL  / 21/10/2018 ลูกค้า ยังไม่รับสาย เวลา 11.45</t>
  </si>
  <si>
    <t>Dapan</t>
  </si>
  <si>
    <t>Sawasdee</t>
  </si>
  <si>
    <t>0956483328</t>
  </si>
  <si>
    <t>dapan.sawasdee@hotmail.com</t>
  </si>
  <si>
    <t>ส่งช้อมูล ทาง EMAIL  โทรหาลูกค้า วันที่ 21/10/2018 เวลา 12.00 ลูกค้ายัง นอนอยู่แจ้งว่า ขอดูข้อมูลโครงการก่อนและจะตืดต่อกลับมาอีกครั้งภายหลัง</t>
  </si>
  <si>
    <t xml:space="preserve">ดารินี	</t>
  </si>
  <si>
    <t>บัวคำพา</t>
  </si>
  <si>
    <t>0632264965</t>
  </si>
  <si>
    <t>sripairotd@gmail.com</t>
  </si>
  <si>
    <t>21/10/61 : ลูกค้าลงทะเบียนผิด ตั้งใจจะลงทะเบียนของสตาบั๊คแต่ของปีติเด้งขึ้นมาพอดี</t>
  </si>
  <si>
    <t xml:space="preserve">รัตนา	</t>
  </si>
  <si>
    <t>อนันทนุพงศ์</t>
  </si>
  <si>
    <t>0899206114</t>
  </si>
  <si>
    <t>Ratana.a@windowslive.com</t>
  </si>
  <si>
    <t>21/10/61 : 12:32 น. ไม่รับสาย เบื้องต้นส่งข้อมูลแนะนำโครงการให้ทางอีเมลล์แล้ว</t>
  </si>
  <si>
    <t>23/03/67 ลูกค้าหญิง ไม่สนใจ ไม่ว่างคุย รีบวางสาย</t>
  </si>
  <si>
    <t>บริการฝากหมายเลย</t>
  </si>
  <si>
    <t xml:space="preserve">Parpatsorn	</t>
  </si>
  <si>
    <t>Pattharakang</t>
  </si>
  <si>
    <t>0972244266</t>
  </si>
  <si>
    <t>pattharakang@gmail.com</t>
  </si>
  <si>
    <t>17.33 ปิดเครื่อง</t>
  </si>
  <si>
    <t xml:space="preserve">Peera	</t>
  </si>
  <si>
    <t>Kuratchatchaval</t>
  </si>
  <si>
    <t>0866668888</t>
  </si>
  <si>
    <t>km_interwood@hotmail.com</t>
  </si>
  <si>
    <t>ลูกค้าแจ้งว่าไม่ะดวกคุย ส่งเมลล์แจ้งรายละเอียกแล้ว Searchดูข้อมูลในเน็ทแล้ว  เป็นเจ้าของเว็บไซต์ KM Interwood Company อยู่บางขุนเทียน ทำเฟอร์นิเจอร์ไม้</t>
  </si>
  <si>
    <t>22/10/2018</t>
  </si>
  <si>
    <t>Watthanachai</t>
  </si>
  <si>
    <t>Thiansri</t>
  </si>
  <si>
    <t>0932455271</t>
  </si>
  <si>
    <t>Thiansri2518@gmail.com</t>
  </si>
  <si>
    <t xml:space="preserve">ลูกค้าแจ้งว่าอยู่ โคราช อยากได้ราคาไม่เกิน 2 ล้านบาท เนื่องจากไม่เคย สนใตคอนโด ในกทม0 ตอนนี้ไม่มีเงิน  ถ้ามีเงินจะเข้ามา **เสียง เหมือน คนงานพูดไทยไม่ชัด
</t>
  </si>
  <si>
    <t>Wan</t>
  </si>
  <si>
    <t>vv</t>
  </si>
  <si>
    <t>0866258332</t>
  </si>
  <si>
    <t>chengbao999@gmail.com</t>
  </si>
  <si>
    <t xml:space="preserve">ลูกค้าชาวจีน สนใจใกล้ BTS เท่านั้นดูข้อมูล แล้วบอกว่าไกลเกินไป
</t>
  </si>
  <si>
    <t xml:space="preserve">Sirapha	</t>
  </si>
  <si>
    <t>Delucknatin</t>
  </si>
  <si>
    <t>0890373015</t>
  </si>
  <si>
    <t>Misterbigeye@yahoo.com</t>
  </si>
  <si>
    <t>22/10/61 : 15:03 น. ลูกค้าตัดสายทิ้ง</t>
  </si>
  <si>
    <t xml:space="preserve">Patranuch	</t>
  </si>
  <si>
    <t>Chuaychoo</t>
  </si>
  <si>
    <t>0868822216</t>
  </si>
  <si>
    <t>c_patranuch@hotmail.com</t>
  </si>
  <si>
    <t>ไม่ใช่เบอร์คุณสิริกุล</t>
  </si>
  <si>
    <t>Sirikul</t>
  </si>
  <si>
    <t>Chaipisutsakul</t>
  </si>
  <si>
    <t>0993642363</t>
  </si>
  <si>
    <t>loveisjune@hotmail.com</t>
  </si>
  <si>
    <t xml:space="preserve">Kamonchatoavorn	</t>
  </si>
  <si>
    <t>Pokpong</t>
  </si>
  <si>
    <t>0909172709</t>
  </si>
  <si>
    <t>Kamonchatpavorn@gmail.com</t>
  </si>
  <si>
    <t xml:space="preserve">22/10/2561 ลูกค้าตัดสายทิ้งสองครั้ง ส่งเมลล์แล้ว
</t>
  </si>
  <si>
    <t>Wasinee</t>
  </si>
  <si>
    <t>Reinhardt</t>
  </si>
  <si>
    <t>0811334525</t>
  </si>
  <si>
    <t>mickeyuk2004@gmail.com</t>
  </si>
  <si>
    <t xml:space="preserve">22/10/2561 สนใจอยู่เอง แต่ไม่ค่อยว่าง ถ้าว่างแล้วจะเข้ามาเยี่ยมชม   ส่งเมลล์แล้ว 
</t>
  </si>
  <si>
    <t>ได้ที่อื่นแล้ว ไม่สนใจ</t>
  </si>
  <si>
    <t xml:space="preserve">Chantana	</t>
  </si>
  <si>
    <t>Wanasaksrisakul​</t>
  </si>
  <si>
    <t>0627829994</t>
  </si>
  <si>
    <t>w_chantana@yahoo.com</t>
  </si>
  <si>
    <t xml:space="preserve">22/10/2561 ลูกค้าแจ้งว่าสนใจอยู่เอง จะเข้ามาวันพุทธนี้ ไม่สามารถระบุเวลาได้
</t>
  </si>
  <si>
    <t xml:space="preserve">Patjanun	</t>
  </si>
  <si>
    <t>Fongfuengfa</t>
  </si>
  <si>
    <t>0649792969</t>
  </si>
  <si>
    <t>pattyjang2018@gmail.com</t>
  </si>
  <si>
    <t>23/10/2018</t>
  </si>
  <si>
    <t xml:space="preserve">Chananya	</t>
  </si>
  <si>
    <t>Phanakitkul</t>
  </si>
  <si>
    <t>23//10/61 : ลูกค้าผู้หญิงน้ำเสียงวัยรุ่น รับสายแล้ว บอกว่าไม่สะดวกคุยให้ติดต่อกลับมาใหม่หลัง 17:000 น.</t>
  </si>
  <si>
    <t>ไม่สามารถติดต่อเลขหมายปลายางได้</t>
  </si>
  <si>
    <t xml:space="preserve">ปรีชา	</t>
  </si>
  <si>
    <t>ดาลาด</t>
  </si>
  <si>
    <t>0628838087</t>
  </si>
  <si>
    <t>dpricha26@gmil.com</t>
  </si>
  <si>
    <t>23/10/61 :  ลูกค้าพักอยู่อาศัยจังหวัดอุบลราชธานี ไม่ได้อยู่กรุงเทพ และไม่ได้สนใจจะซื้อคอนโด ไม่รู้ว่าลงทะเบียนไปได้ไง</t>
  </si>
  <si>
    <t xml:space="preserve">Mychick	</t>
  </si>
  <si>
    <t>Phatcharee Puikhao</t>
  </si>
  <si>
    <t>0970840103</t>
  </si>
  <si>
    <t>000816159805@hotmail.com</t>
  </si>
  <si>
    <t>23/10/61 : ผู้รับสายแจ้งว่าไม่มีชื่อนี้ และ ส่งอีเมล์ไม่ผ่าน</t>
  </si>
  <si>
    <t xml:space="preserve">Yao	</t>
  </si>
  <si>
    <t>Saen</t>
  </si>
  <si>
    <t>0649452587</t>
  </si>
  <si>
    <t>yaosaen1@gmail.com</t>
  </si>
  <si>
    <t>23/10/61 : 14:08 น.ไม่รับสาย เบื้องต้นส่งข้อมูลแนะนำโครงการให้ทางอีเมลล์แล้ว
15:03 น. ลูกค้าชื่อคุณเยาว์ สนใจดูไว้อยู่เอง ปัจจุบันพักอาศัยอยู่อ่อนนุช ต้องการ 2 ห้องนอน แต่งบประมาณไม่เกิน 4-5 ล้าน  สอบถามว่าสามารถเขยิบงบประมาณได้มั้ย ลูกค้าบอกไม่ได้แล้ว ยังไงก็ต้องการ 2ห้องนอน</t>
  </si>
  <si>
    <t>18/3/67 ไม่รับสายครั้งที่1 (16.44น.)</t>
  </si>
  <si>
    <t xml:space="preserve">Rujijan	</t>
  </si>
  <si>
    <t>Vichivanives</t>
  </si>
  <si>
    <t>0817757986</t>
  </si>
  <si>
    <t>rujijan@gmail.com</t>
  </si>
  <si>
    <t>23/10/61 : ลูกค้าผู้หญิงน้ำเสียงคนต่างจังหวัดและมีอายุ  ไม่ได้ลงทะเบียนเข้ามา  พูดไม่รู้เรื่อง แล้วก็ปล่อยโทรศัพท์ไว้ไม่ยอมพูด บ่นตลอดเวลา</t>
  </si>
  <si>
    <t xml:space="preserve">Thunchanok	</t>
  </si>
  <si>
    <t>Fong</t>
  </si>
  <si>
    <t>0865519997</t>
  </si>
  <si>
    <t>Thunchanok4u@hotmail.com</t>
  </si>
  <si>
    <t>23/10/61 : ลูกค้าผู้หญิงน้ำเสียงวัยรุ่น พักอาศัยอยู่บางกระปิ สนใจดูไว้เพื่อลงทุน ตั้งงบประมาณ 4--5 ล้านบาท ดู 1ห้องนอน ยังไม่สะดวกเข้ามาชมโครงการ ขอดูรายละเอียดทางอีเมลล์ก่อน</t>
  </si>
  <si>
    <t xml:space="preserve">สิทธิเลิศ	</t>
  </si>
  <si>
    <t>นาคแก้ว</t>
  </si>
  <si>
    <t>0933625887</t>
  </si>
  <si>
    <t>ioioioio123zx@gmaul.com</t>
  </si>
  <si>
    <t xml:space="preserve">23/10/2561 เบอร์โทรศัพท์ที่ให้ไว้เป็นของท่านอื่น  ส่งเมลล์แล้ว
</t>
  </si>
  <si>
    <t>โทรไปไม่มีเสียง</t>
  </si>
  <si>
    <t xml:space="preserve">ภัทรชัย	</t>
  </si>
  <si>
    <t>พันธุ์มิตร</t>
  </si>
  <si>
    <t>0800618362</t>
  </si>
  <si>
    <t>Phanmits252@gmail.com</t>
  </si>
  <si>
    <t xml:space="preserve">23/10/2561 ไม่รับสาย ส่งเมลล์แล้ว
</t>
  </si>
  <si>
    <t xml:space="preserve">Nannitpatsorn 	</t>
  </si>
  <si>
    <t>Mahatechanarongkhakun</t>
  </si>
  <si>
    <t>0990640666</t>
  </si>
  <si>
    <t>Sweetiegirlsnps@yahoo.co.th</t>
  </si>
  <si>
    <t>23/10/2561 ไม่รับสาย ส่งเมลล์แล้ว</t>
  </si>
  <si>
    <t xml:space="preserve">Penpitcha 	</t>
  </si>
  <si>
    <t>Wongtoythong</t>
  </si>
  <si>
    <t>0859183699</t>
  </si>
  <si>
    <t>Fonpw26@gmail.com</t>
  </si>
  <si>
    <t>23/10/2561 ลูกค้าให้ Add Line Id : AU.SOLAR ทำธุรกิจโซล่าร์เซลล์อยู่แล้ว ลูกค้าแจ้งว่ารู้จัก ดร.ยุ้ย อยากได้ 3 ห้องนอน จะเข้ามาดูเดือน พฤศจิกายน ยังไม่ระบุว่าวันไหน สนใจดูไว้เพื่อเป็นบ้านหลังที่สองเพื่ออยู่เอง ส่งรายละเอียดทั้งเมลล์และ LINEแล้ว</t>
  </si>
  <si>
    <t>23/03/67 (11.59 น.) ไม่รับสาย ครั้งที่ 1</t>
  </si>
  <si>
    <t>ไม่สนใน ซื้อแล้ว</t>
  </si>
  <si>
    <t xml:space="preserve">Jutarat	</t>
  </si>
  <si>
    <t>Soontornchatchawej</t>
  </si>
  <si>
    <t>0817979013</t>
  </si>
  <si>
    <t>Jujujujang@hotmail.com</t>
  </si>
  <si>
    <t>23/10/2561 ลูกค้าแจ้งว่าสนใจเพื่ออยู่เอง อยากได้รายละอียดทาง LINE : JUJANGJEE อยากได้ข้อมูลโครงการ ส่งรายละเอียดทั้งเมลล์และ LINEแล้ว</t>
  </si>
  <si>
    <t>18/3/67 ไม่รับสายครั้งที่ 1 (16.45น.)</t>
  </si>
  <si>
    <t>24/10/2018</t>
  </si>
  <si>
    <t>Chanjira</t>
  </si>
  <si>
    <t>Mizoguchi</t>
  </si>
  <si>
    <t>0959500227</t>
  </si>
  <si>
    <t>chanjira447@icloud.com</t>
  </si>
  <si>
    <t xml:space="preserve">ขอข้อมูลไว้ก่อน </t>
  </si>
  <si>
    <t>Chumphol</t>
  </si>
  <si>
    <t>Kraiwon</t>
  </si>
  <si>
    <t>0814846331</t>
  </si>
  <si>
    <t>chumphol@kraiwon.com</t>
  </si>
  <si>
    <t>ดูไว้เป็นข้อมูลเท่านั้น</t>
  </si>
  <si>
    <t>Cho Cho</t>
  </si>
  <si>
    <t>Thet</t>
  </si>
  <si>
    <t>0993877389</t>
  </si>
  <si>
    <t>cho121382@gmail.com</t>
  </si>
  <si>
    <t>Just Get Info</t>
  </si>
  <si>
    <t>Teerakan</t>
  </si>
  <si>
    <t>Kasemchaipipat</t>
  </si>
  <si>
    <t>0899211166</t>
  </si>
  <si>
    <t>Send Email and  Protion</t>
  </si>
  <si>
    <t>ศภนุช</t>
  </si>
  <si>
    <t>เฮงทอง</t>
  </si>
  <si>
    <t>0628425499</t>
  </si>
  <si>
    <t>noonfon9990@gmail.com</t>
  </si>
  <si>
    <t>Phatranun</t>
  </si>
  <si>
    <t>Asawareongchai</t>
  </si>
  <si>
    <t>0951717179</t>
  </si>
  <si>
    <t>Dewy2456@gmail.com</t>
  </si>
  <si>
    <t xml:space="preserve">Masahiro	</t>
  </si>
  <si>
    <t>Tsubakihara</t>
  </si>
  <si>
    <t>0933273323</t>
  </si>
  <si>
    <t xml:space="preserve">24/10/2561 ปิดโทรศัพท์ ส่งเมลล์แล้ว
</t>
  </si>
  <si>
    <t xml:space="preserve">Chotika	</t>
  </si>
  <si>
    <t>Sawatdee</t>
  </si>
  <si>
    <t>0632531152</t>
  </si>
  <si>
    <t>Sprincesschotika@gmail.co.th</t>
  </si>
  <si>
    <t xml:space="preserve">24/10/2561ไม่รับสาย ส่งเมลล์แล้ว
</t>
  </si>
  <si>
    <t>ไม่่มีหมายเลข</t>
  </si>
  <si>
    <t xml:space="preserve">Kanjaya 	</t>
  </si>
  <si>
    <t xml:space="preserve">Toyatorn	</t>
  </si>
  <si>
    <t>0836588588</t>
  </si>
  <si>
    <t>draculatai@gmail.com</t>
  </si>
  <si>
    <t xml:space="preserve">24/10/2561 สนใจเพื่ออยู่เอง และอาจจะลงทุน สนใจถ้าว่างจะแวะเข้ามาเยี่ยมชม ส่งเมลล์แล้ว
</t>
  </si>
  <si>
    <t>25/10/2018</t>
  </si>
  <si>
    <t xml:space="preserve">Sanchai 	</t>
  </si>
  <si>
    <t>Pinyopiphat</t>
  </si>
  <si>
    <t>0818222115</t>
  </si>
  <si>
    <t>luang2497@gmail.com</t>
  </si>
  <si>
    <t>25/10/61 : ลูกค้าชื่อ คุณสันชัย  ทราบสื่อจากเฟสบุ๊ค สนใจข้อมูลดูไว้อยู่เอง สนใจ 1ห้องนอน ยังไม่ได้ระบุขนาด และ ยังไม่สะดวกเข้ามาชมโครงการ ตอนนี้่อยู่ต่างจังหวัด ขอดูข้อมูลเบื้องต้นทางอีเมลล์ก่อน และ จะนัดเข้ามาชมโครงการอีกที</t>
  </si>
  <si>
    <t xml:space="preserve">Chadakarn	</t>
  </si>
  <si>
    <t>ruangsaengrob</t>
  </si>
  <si>
    <t>0744990264</t>
  </si>
  <si>
    <t>chadakarn.r@gmail.com</t>
  </si>
  <si>
    <t>25/10/61 : โทรไป 3 รอบ ไม่ติดขึ้นตึ๊ด ๆ ๆ ๆ ๆ ตลอดเวลา</t>
  </si>
  <si>
    <t>Sawitri</t>
  </si>
  <si>
    <t>Chantiwong</t>
  </si>
  <si>
    <t>0859802078</t>
  </si>
  <si>
    <t>sawitri03017@gmail.com</t>
  </si>
  <si>
    <t xml:space="preserve">ขอดูเป็นข้อมูลเท่านั้นก่อน </t>
  </si>
  <si>
    <t xml:space="preserve">Thawut	</t>
  </si>
  <si>
    <t>Ponluksanapimol</t>
  </si>
  <si>
    <t>0616236459</t>
  </si>
  <si>
    <t>P.thawut@gmail.com</t>
  </si>
  <si>
    <t xml:space="preserve">25/10/61 : ลูกค้าชื่อคุณธวัช ทราบสื่อโครงการมาจาก Facebook สนใจดูไว้อยู่เอง+ลงทุน แต่ตั้งงบประมาณไว้ไม่เกินตารางเมตรละ 130,000บาท/ตารางเมตร  เบื้องต้นแนะนำให้ลูกค้าดูข้อมูลแนะนำโครงการทางอีเมลล์ก่อน </t>
  </si>
  <si>
    <t>23/03/67 (13.12 น.) ไม่รับสาย ครั้งที่ 1</t>
  </si>
  <si>
    <t>สุรชัย</t>
  </si>
  <si>
    <t>ทดสอบ</t>
  </si>
  <si>
    <t>0966666666</t>
  </si>
  <si>
    <t>surachai@sena.co.th</t>
  </si>
  <si>
    <t xml:space="preserve">25.10.2018 บริการฝากหมายเลขโทรกลับเท่านั้น </t>
  </si>
  <si>
    <t>Vamara</t>
  </si>
  <si>
    <t>Djiba</t>
  </si>
  <si>
    <t>0868155070</t>
  </si>
  <si>
    <t>Djibacamara120@yahoo.com</t>
  </si>
  <si>
    <t>ดูข้อมฝุลในอีเมล์ก่อน หากสนใจจะติดต่อเอง</t>
  </si>
  <si>
    <t>ปิดเครื่อง 25/7/2024</t>
  </si>
  <si>
    <t xml:space="preserve">Pitchayaphorn	</t>
  </si>
  <si>
    <t>Rojanusorn</t>
  </si>
  <si>
    <t>0867142173</t>
  </si>
  <si>
    <t>Hamanee.p@gmail.com</t>
  </si>
  <si>
    <t xml:space="preserve">25/10/2561 ไม่สะดวกคุย กำลังจะขึ้นเครื่อง ส่งรายละเอียดทางเมลล์แล้ว
</t>
  </si>
  <si>
    <t>Tun</t>
  </si>
  <si>
    <t>0947374377</t>
  </si>
  <si>
    <t>Hdicrkbyh@gmail.com</t>
  </si>
  <si>
    <t xml:space="preserve">25/10/2561 ปิดเครื่อง
</t>
  </si>
  <si>
    <t xml:space="preserve">กรฏา	</t>
  </si>
  <si>
    <t>นิกูลรัมย์</t>
  </si>
  <si>
    <t>0626632655</t>
  </si>
  <si>
    <t>korrada2536@gmail.com</t>
  </si>
  <si>
    <t xml:space="preserve">25/10/2561 เบอร์โทรที่ให้ไว้ไม่ถูกต้อง เป็นของบุคคลอื่น
</t>
  </si>
  <si>
    <t>เลอร์ไม่เปิดใช้</t>
  </si>
  <si>
    <t xml:space="preserve">Surayaphakornh	</t>
  </si>
  <si>
    <t>Kathmatthanakanjanah</t>
  </si>
  <si>
    <t>0926164423</t>
  </si>
  <si>
    <t>surayaphakornh@gmail.com</t>
  </si>
  <si>
    <t xml:space="preserve">25/10/2561 ลูกค้าแจ้งว่าอยากได้ข้อมูลทางอีเมลล์ ประสงค์จะเข้ามาเยี่ยมชมกลางเดือน พฤศจิกายน 2561 ถ้าจะเข้ามาแล้วจะโทรแจ้ง  (ลูกค้าทำงานเป็น Marketing)
</t>
  </si>
  <si>
    <t>รัตตา</t>
  </si>
  <si>
    <t>จิรธนโชติ</t>
  </si>
  <si>
    <t>0909599262</t>
  </si>
  <si>
    <t>rasta@minted.co.th</t>
  </si>
  <si>
    <t>ส่งข้อมูล ทาง EMAIL และ  ข้อมูลเบื้องต้น ของโครงการ</t>
  </si>
  <si>
    <t>23/03/67 ลูกค้าหญิง ไม่สนใจ ไม่สะดวกคุย รีบวางสาย</t>
  </si>
  <si>
    <t>Kornsin​</t>
  </si>
  <si>
    <t>Muhammad</t>
  </si>
  <si>
    <t>0896969851</t>
  </si>
  <si>
    <t>dickyking69@gmail.com</t>
  </si>
  <si>
    <t>ส่ง ข้อมูล ทาง Email  ข้อมูลทางโครงการ</t>
  </si>
  <si>
    <t>18/3/67 ไม่รับสายครั้งที่ 1 (16.47น.)</t>
  </si>
  <si>
    <t>26/10/2018</t>
  </si>
  <si>
    <t>กัณฑมนต์</t>
  </si>
  <si>
    <t>กาญจนาเทพศักดิ์</t>
  </si>
  <si>
    <t>0622879655</t>
  </si>
  <si>
    <t>pat.songsuda@hotmail.com</t>
  </si>
  <si>
    <t>ลูกค้ายังไม่รับสายแต่อย่างใด</t>
  </si>
  <si>
    <t>นบเกล้า</t>
  </si>
  <si>
    <t>ตระกูลปาน</t>
  </si>
  <si>
    <t>0818908508</t>
  </si>
  <si>
    <t>nobklao@gmail.com</t>
  </si>
  <si>
    <t>26.10.2018 เบอร์ไม่ใช่เบอร์คุณนพเกล้า</t>
  </si>
  <si>
    <t>เลขหมายไม่เปอดให้บริการ</t>
  </si>
  <si>
    <t>ปิยะนุช</t>
  </si>
  <si>
    <t>ซายี</t>
  </si>
  <si>
    <t>0809971288</t>
  </si>
  <si>
    <t>sayisalamah@gmail.com</t>
  </si>
  <si>
    <t xml:space="preserve">26.10.2018 ขอโทษค่ะ ไม่สามารถติดต่อเลขหมายปลายทางได้ในขณะนี้ </t>
  </si>
  <si>
    <t>ไม่รับสาย 14.24</t>
  </si>
  <si>
    <t>Wanawan</t>
  </si>
  <si>
    <t>Onlamai</t>
  </si>
  <si>
    <t>0817782502</t>
  </si>
  <si>
    <t>Wanawan.po@gmail.com</t>
  </si>
  <si>
    <t xml:space="preserve">26/10/2561 ยินดีต้อนรับเข้าสู่บริการรับฝากข้อความ จะติดต่อกลับภายหลัง / เบื้องต้นส่ง ข้อมูลทางEmail ลูกค้าเรียบร้อยแล้ว
</t>
  </si>
  <si>
    <t>Ananwat</t>
  </si>
  <si>
    <t>Srisuwan</t>
  </si>
  <si>
    <t>0989745588</t>
  </si>
  <si>
    <t>ananwat.aom@gmail.com</t>
  </si>
  <si>
    <t xml:space="preserve">ลูกค้า วัยกลางคนเสียงห้าวๆอยู่ที่ กาญจนบุรี สนใจ 2 ห้องนอน แจ้งว่า ราคา ไม่เกิน 5 ล้านบาท  เบื้องต้น ส่งข้อมูล ทาง EMAIL ขอพิจรณา แล้วถ้ามีโอกาส ขึ้นมา กทม. จะแวะมาดูโครงการ ปละแจ้งว่าเปรียบเทียบในหลายๆ Location
</t>
  </si>
  <si>
    <t>เลขเลขไม่เปิดให้บริการ</t>
  </si>
  <si>
    <t>27/10/2018</t>
  </si>
  <si>
    <t xml:space="preserve">Mikael	</t>
  </si>
  <si>
    <t>Olausson</t>
  </si>
  <si>
    <t>0984953534</t>
  </si>
  <si>
    <t>Olausson_mikael@yahoo.com</t>
  </si>
  <si>
    <t>27/10/61 : ขอโทษค่ะ หมายเลขที่ท่านเรียกไม่สามารถติดต่อได้ในขณะนี้</t>
  </si>
  <si>
    <t>สมภพ</t>
  </si>
  <si>
    <t>หลิมพานิช</t>
  </si>
  <si>
    <t>0818118152</t>
  </si>
  <si>
    <t>thaikem@me.com</t>
  </si>
  <si>
    <t xml:space="preserve">27.10.2018 ลูกค้าไม่รับสายฝ่ายขาย  ลูกค้าอยู่ต่างจังหวัด จะสามารถมาดูคอนโดได้ช่วงต้นเดือนพฤศจิกายน 61  ตอนนี้ยังไม่สะดวก </t>
  </si>
  <si>
    <t>18/3/67 ไม่รับสายครั้งที่1 (16.48น.)</t>
  </si>
  <si>
    <t>Air</t>
  </si>
  <si>
    <t>Teerawat</t>
  </si>
  <si>
    <t>0902510674</t>
  </si>
  <si>
    <t>airteerawat1@gmail.com</t>
  </si>
  <si>
    <t>Sawang</t>
  </si>
  <si>
    <t>Kongchaicharoen</t>
  </si>
  <si>
    <t>0814322868</t>
  </si>
  <si>
    <t>sawang7107@gmail.com</t>
  </si>
  <si>
    <t xml:space="preserve">ลูกค้าหญิงพักอยู่ แถววัชรพล สนใจซื้อเพื่อการลงทุน เสนอรูปแบบ 1 นอน  35 ตรม. ถ้า อาทิตย์นี้ว่างสนใจมาเยี่ยมชมโครงการ 
</t>
  </si>
  <si>
    <t>Wasim</t>
  </si>
  <si>
    <t>Rahman</t>
  </si>
  <si>
    <t>0995043093</t>
  </si>
  <si>
    <t>tahseen_far@hotmail.com</t>
  </si>
  <si>
    <t xml:space="preserve">ลูกค้าชาวตะวันออกกลาง สนใจชมโครงการ แข้งนัดหมายเข้ามาใน วันที่28/10/61 </t>
  </si>
  <si>
    <t xml:space="preserve">Kenneth	</t>
  </si>
  <si>
    <t xml:space="preserve">Parmar	</t>
  </si>
  <si>
    <t>0638743406</t>
  </si>
  <si>
    <t>chriscav27@gmail.com</t>
  </si>
  <si>
    <t xml:space="preserve">27.10.2561 ไม่รับโทรศัพท์ ส่งเมลล์แจ้งข้อมูลโครงการแล้ว
</t>
  </si>
  <si>
    <t xml:space="preserve">Napatsanun	</t>
  </si>
  <si>
    <t>Punchanan</t>
  </si>
  <si>
    <t>0959542215</t>
  </si>
  <si>
    <t>Napatsanun_p@hotmail.com</t>
  </si>
  <si>
    <t>27.10.2018 ปิดเครื่อง ขอโทษค่ะ ไม่สามารถติดต่อเลขหมายปลายทางได้ในขณะนี้ ส่งเมลล์แจ้งข้อมูลโครงการแล้ว</t>
  </si>
  <si>
    <t>28/10/2018</t>
  </si>
  <si>
    <t>อาดำ</t>
  </si>
  <si>
    <t>0877667718</t>
  </si>
  <si>
    <t>Somchaiardam@gmail.com</t>
  </si>
  <si>
    <t xml:space="preserve">เบอร์ ผิด Lead เสีย / หมายเลขยังไม่ถูกลงทะเบียนในระบบ สายเรียกเข้า
</t>
  </si>
  <si>
    <t>Daniel</t>
  </si>
  <si>
    <t>Ang</t>
  </si>
  <si>
    <t>0806010100</t>
  </si>
  <si>
    <t>dach84@gmail.com</t>
  </si>
  <si>
    <t xml:space="preserve">28.10.2018 ลูกค้าแจ้งว่าให้ส่งข้อมุลทางอีเมล์ก่อน เพราะหากว่างๆ จะหาเวลาว่างมาดูห้่องตัวอย่างก่อน </t>
  </si>
  <si>
    <t>Nisha</t>
  </si>
  <si>
    <t>Anan</t>
  </si>
  <si>
    <t>0850888100</t>
  </si>
  <si>
    <t>nnishanan@gmail.com</t>
  </si>
  <si>
    <t xml:space="preserve">29.10.2018 ลูกค้าแจ้งว่าตอนนี้ยังไม่สะดวก จะหาเวลาว่างอาจจะวันจันทร์หน้าโทรหาฝ่ายขายอีกที ให้ฝ่ายขายส่งข้อมุลทางอีเมล์ก่อน </t>
  </si>
  <si>
    <t>ไม่รับสาย 14.30</t>
  </si>
  <si>
    <t>กิติพล</t>
  </si>
  <si>
    <t>ทองอรุณดี</t>
  </si>
  <si>
    <t>0804086666</t>
  </si>
  <si>
    <t>drchai.wireclub@gmail.com</t>
  </si>
  <si>
    <t xml:space="preserve">ลูกค้าแจ้งว่าให้โทรหาใหม่อีก 10 นาที </t>
  </si>
  <si>
    <t xml:space="preserve">Pirnthirak	</t>
  </si>
  <si>
    <t>Rungwaree</t>
  </si>
  <si>
    <t>0899691954</t>
  </si>
  <si>
    <t>Jackpornthirak@gmail.com</t>
  </si>
  <si>
    <t xml:space="preserve">28/10/2561 ลูกค้าชื่อคุณพรทิรักษ์ สนใจอยากได้รายละเอียดทางอีเมลล์ ลูกค้าแจ้งว่าถ้าสนใจจะเข้ามาเยี่ยมชม/ ส่งเมลล์ แล้ว
</t>
  </si>
  <si>
    <t xml:space="preserve">ศรัณยา	</t>
  </si>
  <si>
    <t>รุ่งเจริญสุขศรี</t>
  </si>
  <si>
    <t>0984464464</t>
  </si>
  <si>
    <t>Wowko.saranya@gmail.com</t>
  </si>
  <si>
    <t>28/10/2561 ลูกค้าแจ้งว่าสนใจเข้าเยี่ยมชมโครงการพร้อมแฟน ส่งรายละเอียดทางอีเมลล์แล้ว</t>
  </si>
  <si>
    <t xml:space="preserve">LIN	</t>
  </si>
  <si>
    <t>LIN</t>
  </si>
  <si>
    <t>0896880805</t>
  </si>
  <si>
    <t>rainidea@qq.com</t>
  </si>
  <si>
    <t xml:space="preserve">28/10/2561 ลูกค้าแจ้งว่าเคยซื้อที่แบร์ริ่งไว้แล้ว และมีข้อมูลจริง ลูกค้าแจ้งว่าสนใจเข้าเยี่ยมชมโครงการ  ส่งรายละเอียดทางอีเมลล์แล้ว
</t>
  </si>
  <si>
    <t>29/10/2018</t>
  </si>
  <si>
    <t>ผาสุข</t>
  </si>
  <si>
    <t>รอว์ลินสัน</t>
  </si>
  <si>
    <t>0832736152</t>
  </si>
  <si>
    <t>asia2828@icloud.com</t>
  </si>
  <si>
    <t xml:space="preserve">ส่งอีเมล์ให้ลูกค้าก่อน   29.10.2018 ฝ่ายขายส่งอีเมล์ออกไปหาลูกค้าก่อน   ลูกค้าให้แอดไลน์ส่งข้อมุลไปก่อน ฝ่ายขายส่งให้เรียบร้อยแล้ว </t>
  </si>
  <si>
    <t>ยังมองหน้าย่านเอกมัย แต่ยังไม่สะดวกเข้ามาดู ว่างอีกทีตุลา ให้ส่งข้อมุลทางอีเมลล์</t>
  </si>
  <si>
    <t xml:space="preserve">Pattrathip 	</t>
  </si>
  <si>
    <t xml:space="preserve">S	</t>
  </si>
  <si>
    <t>0636915963</t>
  </si>
  <si>
    <t>Trong_ut@yahoo.co.uk</t>
  </si>
  <si>
    <t xml:space="preserve">29/10/2561ลูกค้าแจ้งว่าบ้านอยู่แถวนี้ สนใจเข้ามาพรุ่งนี้ตอนเย็น 4-5 โมง ส่งเมลล์แจ้งรายละเอียดแล้ว
</t>
  </si>
  <si>
    <t xml:space="preserve">18/3/67 ไม่สะดวกรับฟังโครงการ </t>
  </si>
  <si>
    <t xml:space="preserve">Lek	</t>
  </si>
  <si>
    <t>Mongkol</t>
  </si>
  <si>
    <t>0815591315</t>
  </si>
  <si>
    <t>worldco2lek@gmail.co.th</t>
  </si>
  <si>
    <t xml:space="preserve">29/10/2561 ลูกค้าน้ำเสียงผู้หญิงสูงวัย ดูไว้เพื่ออยู่เอง แจ้งว่าขอดูรายละเอียดก่อน ถ้าว่างจะเข้ามาเยี่ยมชม  ส่งเมลล์แจ้งรายละเอียดแล้ว
</t>
  </si>
  <si>
    <t>30/10/2018</t>
  </si>
  <si>
    <t>Joy</t>
  </si>
  <si>
    <t>0634265363</t>
  </si>
  <si>
    <t>Thaksathas@gamil.com</t>
  </si>
  <si>
    <t xml:space="preserve">สนใจเพื่อการลงทุน สนใจ 31.5 / 34.9   ขอดูข้อมูล และนัดชมโครงการวัน เสาร์- อาทิตย์ นี้
</t>
  </si>
  <si>
    <t>ธัญชนก</t>
  </si>
  <si>
    <t>ดูมาส์</t>
  </si>
  <si>
    <t>0640525220</t>
  </si>
  <si>
    <t>oilly.kitty55@gmail.com</t>
  </si>
  <si>
    <t xml:space="preserve">โทรติดต่อไปเมื่อ เวลา 15.41  30/10/2561 ลูกค้าตัเสายทิ้ง / เบอร์หลุด
</t>
  </si>
  <si>
    <t>Panida</t>
  </si>
  <si>
    <t>Suebphlai</t>
  </si>
  <si>
    <t>0614262691</t>
  </si>
  <si>
    <t>Praew_chacha@hotmail.com</t>
  </si>
  <si>
    <t xml:space="preserve">31/10/2561สนใจเข้ามาเยี่ยมชมโครงการ วันอาทิตย์ที่ 4 พ.ย. 2561 ช่วงบ่าย/////04/11/2561 ลูกค้าเข้ามาแล้วแต่รีบออกไปยังไม่ได้เขียน Questionaitre  พี่แอนนี่ช่วยรับ ลูกค้าแจ้งว่าสนใจห้อง 31.50 ตรม.  ห้อง A1611 และ A1711 แต่ขอเปรียบเทียบโครงการอื่นก่อน ถ้าสนใจจะติดต่อกลับมา 
</t>
  </si>
  <si>
    <t>Busarakham</t>
  </si>
  <si>
    <t>Pongsatit</t>
  </si>
  <si>
    <t>0831878927</t>
  </si>
  <si>
    <t>or_topaz@hotmail.com</t>
  </si>
  <si>
    <t>30ต.ค.2561/ ส่งข้อมูลแล้ว /////11/พ.ย./2561 ลูกค้าแจ้งว่าจะเข้ามาวันเสาร์-อาทิตย์ที่ 17-18 พ.ย. 2561 ช่วงบ่าย</t>
  </si>
  <si>
    <t>31/10/2018</t>
  </si>
  <si>
    <t>supa</t>
  </si>
  <si>
    <t>aekarum</t>
  </si>
  <si>
    <t>0800183310</t>
  </si>
  <si>
    <t>monamiko@hotmail.com</t>
  </si>
  <si>
    <t>ธเนศ</t>
  </si>
  <si>
    <t xml:space="preserve">	ชูเชิด</t>
  </si>
  <si>
    <t>0867896595</t>
  </si>
  <si>
    <t>thanetc@hotmail.com</t>
  </si>
  <si>
    <t>NOT Answer</t>
  </si>
  <si>
    <t>Sittisart</t>
  </si>
  <si>
    <t>Sattamwilai</t>
  </si>
  <si>
    <t>0944955451</t>
  </si>
  <si>
    <t>Sittisart_s@hotmail.com</t>
  </si>
  <si>
    <t xml:space="preserve">ลูกค้าชายสนใจข้อมูลโครงการ สนใจซื้อพื่ออยู่เอง ชอบ ประมาณ 35 /40 ตรม. เบื้องต้น นัดเข้าชมโครงการอีกประมาณ 1 อาทิตย์  / ส่งข้อมูล ทาง Email / Line
</t>
  </si>
  <si>
    <t>ซูรฮา</t>
  </si>
  <si>
    <t>สาและ</t>
  </si>
  <si>
    <t>0933356797</t>
  </si>
  <si>
    <t>abcddeefg9@gmail.com</t>
  </si>
  <si>
    <t xml:space="preserve">31/10/2561  ไม่สนใจไม่เคยลงทะเบียนเข้ามา
</t>
  </si>
  <si>
    <t>ภาณุวัตร์</t>
  </si>
  <si>
    <t>ปั้นลาย</t>
  </si>
  <si>
    <t>0947976906</t>
  </si>
  <si>
    <t>0947976906@gmail.com</t>
  </si>
  <si>
    <t xml:space="preserve">31/10/2561 ไม่รับโทรศัพท์ ส่งเมลล์แจ้งรายละเอียดแล้ว
</t>
  </si>
  <si>
    <t>Chutatip</t>
  </si>
  <si>
    <t xml:space="preserve">Phanphai	</t>
  </si>
  <si>
    <t>0999797898</t>
  </si>
  <si>
    <t>chutatip.put@gmail.com</t>
  </si>
  <si>
    <t xml:space="preserve">31/10/2561 สนใจขอดูรายละเอียดก่อน อยู่ต่างจังหวัด  ถ้าเข้ามาจะโทรมาแจ้ง ส่งเมลล์แจ้งรายละเอียดแล้ว
</t>
  </si>
  <si>
    <t>กนกธร</t>
  </si>
  <si>
    <t>วิถีวานิช</t>
  </si>
  <si>
    <t>0626509590</t>
  </si>
  <si>
    <t>Khanoktorn123@gmail.com</t>
  </si>
  <si>
    <t>Napon</t>
  </si>
  <si>
    <t>Viriyasathien</t>
  </si>
  <si>
    <t>0819383375</t>
  </si>
  <si>
    <t>nviriyasathien@gmail.com</t>
  </si>
  <si>
    <t>23/03/67 (13.28 น.) ไม่รับสาย ครั้งที่ 1 ///// 23/03/67 (15.10 น.) ลูกค้าชาย ขอข้อมูลทางเมล ไม่สะดวกคุย ///// 25/03/67 (14.30 น.) ปิดเครื่อง</t>
  </si>
  <si>
    <t>28/03/67 (10.54 น.) ไม่รับสาย ครั้งที่ 3</t>
  </si>
  <si>
    <t>Ariyaporn</t>
  </si>
  <si>
    <t>Suranartyuth</t>
  </si>
  <si>
    <t>0815671999</t>
  </si>
  <si>
    <t>ariyaporn1234@gmail.com</t>
  </si>
  <si>
    <t>18/3/67 ไม่รับสายครั้งที่ 1 (17.16น.)</t>
  </si>
  <si>
    <t>บริการฝากหมาเลขโทรกลับ</t>
  </si>
  <si>
    <t>1/11/2018</t>
  </si>
  <si>
    <t>sunthari</t>
  </si>
  <si>
    <t>Karwsomphoch</t>
  </si>
  <si>
    <t>0924744233</t>
  </si>
  <si>
    <t>sunthariya984@gmail.com</t>
  </si>
  <si>
    <t>สนใจข้อมูล โครงการลูกค้า หญิง  พักแถว พทธมณทล  สนใจ 2 นอน เพื่อ การลงทุน หรือ อยู่เอง และ อาจจะเข้ามาชมโครงการ ช่วง เสาร อาทิตย์ นี้ และ ตัดสินใจห้องที่ชอบอีกครั้งนึง</t>
  </si>
  <si>
    <t>Popson</t>
  </si>
  <si>
    <t>Hongthong</t>
  </si>
  <si>
    <t>0875124869</t>
  </si>
  <si>
    <t>boonote@hotmail.com</t>
  </si>
  <si>
    <t>ลูกค้าชาย วัยรุ่น ทำงาน สลม และ เรื่องมูลค่าเพิ่มในอนาคต สนใจ บบ 1 นอน ราคาโปรโมชั่น ตอนนี้เปรียบเทียบ The Line หมอชิต ในวันอาทิตย์ นี้ถ้าว่างอาจจะขอเข้ามา ชมโครงการ และห้องตัวอย่าง</t>
  </si>
  <si>
    <t>Phitchapha</t>
  </si>
  <si>
    <t>Hiranwara</t>
  </si>
  <si>
    <t>0643567943</t>
  </si>
  <si>
    <t>h.phitchy@gmail.com</t>
  </si>
  <si>
    <t>ลูกค้าหญิง เสียงเหมือนทำธุระอยู่ในห้องน้ำ เสียงสะท้อนมาก แจ้งว่ายังไม่สะดวกคุยให้ติดต่อมาวันอื่นเบื้องต้นส่งข้อมูลให้ลูกค้า ใน Email แล้ว</t>
  </si>
  <si>
    <t>ไม่ได้หาแถวเอกมัยแล้ว</t>
  </si>
  <si>
    <t xml:space="preserve">กัมพล	</t>
  </si>
  <si>
    <t>จ่อมคำ</t>
  </si>
  <si>
    <t>0957922994</t>
  </si>
  <si>
    <t>n.kamponjom@gmail.com</t>
  </si>
  <si>
    <t>01.11.2561 ลูกค้าแจ้งว่าสนใจเพื่ออยู่เอง ขอเวลาพิจารณาก่อน ตอนนี้กำลังเปรียบเทียบ XT, MARU อยากได้ข้อมูล ส่งเมลล์แจ้งรายละเอียดแล้ว / yo</t>
  </si>
  <si>
    <t>Chaya</t>
  </si>
  <si>
    <t>Styles</t>
  </si>
  <si>
    <t>0911111111</t>
  </si>
  <si>
    <t>no_na_me09th@yahoo.com</t>
  </si>
  <si>
    <t>ลูกค้าตั้งใจให้เบอร์มั่วติดต่อไม่ได้ เบื้องต้นส่งข้อมูลให้ทาง EMAIL แล้ว</t>
  </si>
  <si>
    <t>อรุณี</t>
  </si>
  <si>
    <t>พงษ์กสิกิจ</t>
  </si>
  <si>
    <t>0853670112</t>
  </si>
  <si>
    <t>a.pongkasikit@gmail.com</t>
  </si>
  <si>
    <t>Naoyuki</t>
  </si>
  <si>
    <t>Kawamura</t>
  </si>
  <si>
    <t>0818669557</t>
  </si>
  <si>
    <t>kawamura@temco.co.th</t>
  </si>
  <si>
    <t xml:space="preserve">01.11.2561 ลูกค้าแจ้งว่าสนใจเพื่อลงทุน ปัจจุบันทำงานบริษัทก่อสร้างอยู่แล้ว ถ้ามีเวลาจะเข้ามาเยี่ยมชม  อยากได้รายละเอียดทางเมลล์  ส่งเมลล์แจ้งรายละเอียดแล้ว /yo
</t>
  </si>
  <si>
    <t xml:space="preserve">Techathat	</t>
  </si>
  <si>
    <t>Thamahorn</t>
  </si>
  <si>
    <t>0852564141</t>
  </si>
  <si>
    <t>Deltabkk@hotmail.com</t>
  </si>
  <si>
    <t xml:space="preserve">01.11.2561 ปิดโทรศัพท์ ส่งเมลล์แจ้งรายละเอียด / yo
</t>
  </si>
  <si>
    <t>Samad</t>
  </si>
  <si>
    <t xml:space="preserve">Yuttanawa	</t>
  </si>
  <si>
    <t>0969922470</t>
  </si>
  <si>
    <t>Samad14121994@gmail.com</t>
  </si>
  <si>
    <t xml:space="preserve">01.11.2561 ไม่รับโทรศัพท์ ส่งเมลล์แจ้งรายละอียดแล้ว
</t>
  </si>
  <si>
    <t>3/11/2018</t>
  </si>
  <si>
    <t>Tientham</t>
  </si>
  <si>
    <t>Setthasit</t>
  </si>
  <si>
    <t>0816483900</t>
  </si>
  <si>
    <t>stientham@hotmail.com</t>
  </si>
  <si>
    <t xml:space="preserve">ลูกค้ายังไม่รับสาย  Line Busy ถูกตัดสายทิ้งจากลูกค้า  ฝ่ายขายจะทำการติดตามลูกค้าท่านนี้ต่อ </t>
  </si>
  <si>
    <t>Tipparach</t>
  </si>
  <si>
    <t>Anansitichok</t>
  </si>
  <si>
    <t>0812399378</t>
  </si>
  <si>
    <t>tipparach99@gmail.com</t>
  </si>
  <si>
    <t xml:space="preserve">ลูกค้าสอบถามเรื่องทำเลที่ตั้ง ราคาเร่ิมต้นของ 1 ห้องนอน และฝ่ายขายอธิบาย Term of Payment ให้ลูกค้าได้รับทราบเข้าใจเรียบร้อย ลูกค้าให้ แอดไลน์ให้ข้อมูล  ฝ่ายขายแอดพร้อมให้ข้อมูลดีๆ แก่ลูกค้าเป็นที่เรียบร้อยแล้ว </t>
  </si>
  <si>
    <t>Yupayong</t>
  </si>
  <si>
    <t>Duangwilaisil</t>
  </si>
  <si>
    <t>0666252507</t>
  </si>
  <si>
    <t>yupayong@yahoo.com</t>
  </si>
  <si>
    <t>ซื้อที่อื่นแล้ว</t>
  </si>
  <si>
    <t>Pranrada</t>
  </si>
  <si>
    <t>Kwankutniramon</t>
  </si>
  <si>
    <t>0881644519</t>
  </si>
  <si>
    <t>maytutor1@gmail.com</t>
  </si>
  <si>
    <t xml:space="preserve">ลูกค้าแจ้งว่าขอดูข้อมูลทางอีเมล์ก่อน หากมีข้อสงสัยอะไรจะโทรสอบถามกันก่อน </t>
  </si>
  <si>
    <t>23/03/67 (13.30 น.) ไม่รับสาย ครั้งที่ 1///// 23/03/67 (14.22 น.) ลูกค้าหญิง ไม่สนใจ ติดทำแลโครงการ ไกลรถไฟฟ้าอยากได้แบบเดินไม่เกิน 800 เมตร ปัจจุบันอยู่  Life Sukhumvit 62 ห่างBTS บางจาก 200 เมตร และอยากได้แบบครัวด้านนอก ไม่ชอบครัวด้านในทำอาหารแล้วมีกลิ่น</t>
  </si>
  <si>
    <t>Earth</t>
  </si>
  <si>
    <t>0833332222</t>
  </si>
  <si>
    <t>earth_sol25@hotmail.co.th</t>
  </si>
  <si>
    <t xml:space="preserve">โทรติดตามลูกค้า ไม่ได้เนื่องจากเบอร์ที่ห้มา ผิด หรือ ปิดเครื่อง
</t>
  </si>
  <si>
    <t>Pattara</t>
  </si>
  <si>
    <t>Sangwarn</t>
  </si>
  <si>
    <t>0897998357</t>
  </si>
  <si>
    <t>pattarakrab@yahoo.com</t>
  </si>
  <si>
    <t xml:space="preserve">ลูกค้าชาย ชื่อ คุณ ภัทร ชอบลงทุน คอนโดมิเนียม อยากหาเพิ่มอีก 1 โครงการ สนใจ เรื่องของส่วนกลาง และ Service หลังการขาย ในกรณีต้อง การ ปล่อยเช่า ว่างอีกครั้ง ประมาณ Next 2 Week / ตอนนี้ทำร้านอาหาร ที่ พัทยา และ กรุงเทพ 
</t>
  </si>
  <si>
    <t>Phil</t>
  </si>
  <si>
    <t>Hampden Smith</t>
  </si>
  <si>
    <t>0947706060</t>
  </si>
  <si>
    <t>philip.hampden-smith@rb.com</t>
  </si>
  <si>
    <t>เบอร์โทรติดต่อ / ติดตามไม่ได้</t>
  </si>
  <si>
    <t>เลขหมายนี้ระงับการใช้บริการ</t>
  </si>
  <si>
    <t>pichayasupanun</t>
  </si>
  <si>
    <t>Tipwan</t>
  </si>
  <si>
    <t>0969966811</t>
  </si>
  <si>
    <t>pichayasupananzz555@gmail.com</t>
  </si>
  <si>
    <t>Not answer a Call /Send Email / Promotion</t>
  </si>
  <si>
    <t>4/11/2018</t>
  </si>
  <si>
    <t>Nisa</t>
  </si>
  <si>
    <t>Suntornnon</t>
  </si>
  <si>
    <t>0818509883</t>
  </si>
  <si>
    <t>nisakam@gmail.com</t>
  </si>
  <si>
    <t>ลูกค้าแจ้งว่าจะเข้าดูข้อมูลทางอีเมล์ก่อน ตอนนี้ยังไม่ว่าง และได้เรียบเชิญลูกค้าเข้ามาดูห้องตัวอย</t>
  </si>
  <si>
    <t>knyaw</t>
  </si>
  <si>
    <t>mopoe</t>
  </si>
  <si>
    <t>0642280261</t>
  </si>
  <si>
    <t>knyawmopoe9@gmail.com</t>
  </si>
  <si>
    <t>Ketking</t>
  </si>
  <si>
    <t>0818250617</t>
  </si>
  <si>
    <t>banditk851@gmail.com</t>
  </si>
  <si>
    <t xml:space="preserve">ลูกค้าแจ้งว่าตอนนี้ติดประชุมอยู่ ยังไม่สะดวกเข้ามาชมห้องตัวอย่าง </t>
  </si>
  <si>
    <t>25/03/67 เบอร์ถูกระงับการใช้งาน</t>
  </si>
  <si>
    <t>Sorn</t>
  </si>
  <si>
    <t>Yong</t>
  </si>
  <si>
    <t>0776713472</t>
  </si>
  <si>
    <t>sornyong@aol.com</t>
  </si>
  <si>
    <t xml:space="preserve">ส่งข้อมูล Email / Promotion </t>
  </si>
  <si>
    <t>นวรัตน์</t>
  </si>
  <si>
    <t>ลิ้มสุวรรณ</t>
  </si>
  <si>
    <t>0646396359</t>
  </si>
  <si>
    <t>nan.esmile@gmail.com</t>
  </si>
  <si>
    <t xml:space="preserve">วรางคณา	</t>
  </si>
  <si>
    <t>แก้วแก้วชาน</t>
  </si>
  <si>
    <t>0811777311</t>
  </si>
  <si>
    <t>eve.warangkana9@gmail.com</t>
  </si>
  <si>
    <t>ติดตามลูกค้า / Email Protion</t>
  </si>
  <si>
    <t xml:space="preserve">ชริตา 	</t>
  </si>
  <si>
    <t>เอื้อวิไลจิต</t>
  </si>
  <si>
    <t>0859694914</t>
  </si>
  <si>
    <t>Charitae@gmail.com</t>
  </si>
  <si>
    <t>ไม่รับโทรศัพท์ ส่งเมลล์แจ้งรายละเอียดแล้ว</t>
  </si>
  <si>
    <t xml:space="preserve">Supatcharee	</t>
  </si>
  <si>
    <t>Duangseemuang</t>
  </si>
  <si>
    <t>0863739991</t>
  </si>
  <si>
    <t>Tooktablyth1982@gmail.com</t>
  </si>
  <si>
    <t xml:space="preserve">Kawin	</t>
  </si>
  <si>
    <t xml:space="preserve">Charoenvej	</t>
  </si>
  <si>
    <t>0987812056</t>
  </si>
  <si>
    <t>Addgmell@gmail.com</t>
  </si>
  <si>
    <t>5/11/2018</t>
  </si>
  <si>
    <t>Dalina</t>
  </si>
  <si>
    <t>Ruangrong</t>
  </si>
  <si>
    <t>0914965654</t>
  </si>
  <si>
    <t>dalinajui@gmail.com</t>
  </si>
  <si>
    <t xml:space="preserve">ส่งข้อมูลให้ลูกค้าพิจาาณาก่อน </t>
  </si>
  <si>
    <t>6/11/2018</t>
  </si>
  <si>
    <t>รวงทิพย์</t>
  </si>
  <si>
    <t>วี</t>
  </si>
  <si>
    <t>ruangtip.w@gmail.com</t>
  </si>
  <si>
    <t>18/3/67 ให้ส่งรายละเอียดผ่านทางไลน์ 24/3/67 ส่งรายละเอียดให้ลูกค้า ลูกค้าไม่อ่านไลน์ </t>
  </si>
  <si>
    <t>Nattharong</t>
  </si>
  <si>
    <t>Kanchanasomvong</t>
  </si>
  <si>
    <t>0949453642</t>
  </si>
  <si>
    <t>Bomkick@gmail.com</t>
  </si>
  <si>
    <t xml:space="preserve">ลูกค้าชาย สนใจ รูปแบบ 2 ห้องนอน ตอนนี้พักแถว ซอย สุขุมวิท 42 / นัดเข้าเยี่ยมชมโครงการ ในวันสาร์ - อาทิตย์ ที่10/11/18
</t>
  </si>
  <si>
    <t>ITSDA</t>
  </si>
  <si>
    <t>TUMSING594</t>
  </si>
  <si>
    <t>0936836594</t>
  </si>
  <si>
    <t>itsda@hotmail.com</t>
  </si>
  <si>
    <t xml:space="preserve">ลูกค้าชาย สนใจ 2 นอน รับฟังข้อมูล แต่ไม่สะดวกคุยเนื่องจากอยู่ในเวลาทำงาน ขอดูข้อมูล ในอีเมลล์ และนัดเข้าชมโครงการอีกครั้ง
</t>
  </si>
  <si>
    <t>Cholapa</t>
  </si>
  <si>
    <t>Chongstitwattana</t>
  </si>
  <si>
    <t>0989879242</t>
  </si>
  <si>
    <t>cholapat.chong@gmail.com</t>
  </si>
  <si>
    <t xml:space="preserve">ลูกค้าชาย สนใจ นัดเข้าชมโครงการ ใน วันที่ 8/11/18 เวลาประมาณ 10.00 สนใจ เพื่อ อยู่เอง + ลงทุน ขอเข้าชมโครงการและตัดสินใจอีกครั้ง
</t>
  </si>
  <si>
    <t>Kuntima</t>
  </si>
  <si>
    <t>Kitcharoen</t>
  </si>
  <si>
    <t>0869656644</t>
  </si>
  <si>
    <t>kellykitch@gmail.com</t>
  </si>
  <si>
    <t xml:space="preserve">06/11/2561 ลูกค้าหญิงน้ำเสียงหงุดหงิด ไม่พอใจ เห็นสื่อใน FB สนใจเข้ามาเยี่ยมชมอาทิตย์หน้าถ้าว่าง ส่งเมลล์แล้ว
</t>
  </si>
  <si>
    <t>pen</t>
  </si>
  <si>
    <t>chailert</t>
  </si>
  <si>
    <t>0806015945</t>
  </si>
  <si>
    <t>penchai35@gmail.com</t>
  </si>
  <si>
    <t xml:space="preserve">06/11/2561 ลูกค้าตัดสายทิ้ง ส่งเมลล์แจ้งรายละเอียดแล้ว
</t>
  </si>
  <si>
    <t>ศักรนันทน์</t>
  </si>
  <si>
    <t>จรัสสุทธิกมล</t>
  </si>
  <si>
    <t>0994266924</t>
  </si>
  <si>
    <t>akaranan@gmail.com</t>
  </si>
  <si>
    <t>6/11/2561ไม่สนใจแล้ว  ลูกค้าแจ้งว่าดูไว้ให้เพื่อนชาวสิงคโปร์ที่เลี้ยงสุนัข แต่ที่นี่เลี้ยงสุนัขไม่ได้ จะไปดูที่ MARU แทน</t>
  </si>
  <si>
    <t>23/03/67 ไม่สนใจ</t>
  </si>
  <si>
    <t>Tanadej</t>
  </si>
  <si>
    <t>Kamonchanm</t>
  </si>
  <si>
    <t>0896891960</t>
  </si>
  <si>
    <t>Samkamonchan@gmail.com</t>
  </si>
  <si>
    <t xml:space="preserve">06/11/2561 ลูกค้าแจ้งว่าไม่สนใจแล้วอยากได้ 100 ตรม. ขึ้นไป พร้อมอยู่
</t>
  </si>
  <si>
    <t>18/3/67 ลูกค้าไม่สนใจเนื่องจากไม่สนใจทำเลในย่านนี้แล้ว</t>
  </si>
  <si>
    <t>7/11/2018</t>
  </si>
  <si>
    <t>vorasith</t>
  </si>
  <si>
    <t>panichsusawadi</t>
  </si>
  <si>
    <t>0896983199</t>
  </si>
  <si>
    <t>vspvorasith@gmail.com</t>
  </si>
  <si>
    <t xml:space="preserve">ลูกค้าชาย ชื่อ คุณวรสิทธิ์ สนใจ ซื้อห้องเพื่อการลงทุน แจ้งว่าตอนนี้มีลงทุนไว้หลายที่ แต่ยังไม่มีทำเลเอกมัย สนใจเข้าชมโครงการ ใน ช่วง 10-11/11/2018 ขอดูเวลาว่างก่อนเบื้องต้นส่งข้อมูลให้ทาง EMAIL // Line
</t>
  </si>
  <si>
    <t>ชินวันทนานนท์</t>
  </si>
  <si>
    <t>0815588298</t>
  </si>
  <si>
    <t>md@elife.co.th</t>
  </si>
  <si>
    <t>Thitiwan</t>
  </si>
  <si>
    <t>Nualsakul</t>
  </si>
  <si>
    <t>0818074011</t>
  </si>
  <si>
    <t>thitiwan.nualsakul@dlh.de</t>
  </si>
  <si>
    <t>ประสิทธิ์</t>
  </si>
  <si>
    <t>วงศ์สุภา</t>
  </si>
  <si>
    <t>0871907047</t>
  </si>
  <si>
    <t>prasith.w@gmail.com</t>
  </si>
  <si>
    <t>ลงทะเบียน จาก SENA ลูกค้าสอบถามข้อมุล 1 ห้องนอน แนะนำห้อง 31.50 ตรม ทิศใต้ ห้อง 1211 ให้ลูกค้าเรียบร้อยแล้ว ลูกค้าอยู่ที่จังหวัดน่าน จะหาเวลาว่างมาดูห้องตัวอย่างอีกครั้ง</t>
  </si>
  <si>
    <t>มัทนา</t>
  </si>
  <si>
    <t>มากฝั่ง</t>
  </si>
  <si>
    <t>0644016794</t>
  </si>
  <si>
    <t xml:space="preserve">07/11/2561 ไม่ได้ลงทะเบียนเข้ามา ไม่สนใจ
</t>
  </si>
  <si>
    <t>Dilok</t>
  </si>
  <si>
    <t>Thunyavedchakit</t>
  </si>
  <si>
    <t>0818356220</t>
  </si>
  <si>
    <t>Pop_dilok@hotmail.com</t>
  </si>
  <si>
    <t xml:space="preserve">07/11/2561 สนใจเพื่อลงทุน1ห้องนอน ดูที่บางนาไว้ด้วย สะดวกเสาร์-อาทิตย์ ส่งเมลล์แจ้งรายละเอียดแล้ว
</t>
  </si>
  <si>
    <t>23/03/67 ลูกค้าชาย ไม่สนใจแล้ว ชอบ ORIGIN Investment Property Program (IP Program) การลงทุนอสังหาแบบ Mutual Benefit แบ่งปันผลประโยชน์ร่วมกันตามสัดส่วนการลงทุน พร้อมรับปันผลตอบแทนต่อเนื่อง 5-9% มากกว่า</t>
  </si>
  <si>
    <t>ไม่สนใจ พี่อยู่เชียงใหม่ไม่ได้สนใจนะคะ</t>
  </si>
  <si>
    <t>9/11/2018</t>
  </si>
  <si>
    <t xml:space="preserve">Kanthima	</t>
  </si>
  <si>
    <t>Moon</t>
  </si>
  <si>
    <t>0840419664</t>
  </si>
  <si>
    <t>ms.kanthima@gmail.com</t>
  </si>
  <si>
    <t>9/11/61 : สนใจดูไว้อยู่เองและลงทุนในอนาคต ไม่สะดวกเข้ามาชมโครงการวันเสาร์-อาทิตย์นี้ เพราะเดินทางไปชะอำ  ขอดูข้อมูลทางอีเมลล์ก่อนและถ้าสะดวกวันไหนจะแวะเข้ามาชมโครงการ</t>
  </si>
  <si>
    <t>ติดต่อไม่ได้ง</t>
  </si>
  <si>
    <t>Khwancheewa</t>
  </si>
  <si>
    <t>Page</t>
  </si>
  <si>
    <t>0878849454</t>
  </si>
  <si>
    <t>Tukpage@gmail.com</t>
  </si>
  <si>
    <t xml:space="preserve">ลูกค้าอยู่เกาะสมุย สนใจรูปแบบ 2 นอน  ตอนนี้ ยังไม่สะดวกนัดเข้าชมโครงการนัดประมาณ ช่วงกลางเดือน 17-18/11/18
</t>
  </si>
  <si>
    <t>เพชราพรรณ</t>
  </si>
  <si>
    <t>ฆ้องอินตะ</t>
  </si>
  <si>
    <t>0898892916</t>
  </si>
  <si>
    <t>Sawatdeebkk@gmail.com</t>
  </si>
  <si>
    <t xml:space="preserve">น้องสาว ให้เบอร์พี่สาว มา ตอนนี้อยู่ที่ประเทศ ญี่ปุ่น ส่งข้อมูลทาง EMAIL แล้ว รอการตอบกลับจากลูกค้าอีกครั้งนึง
</t>
  </si>
  <si>
    <t>Pattrabhorn</t>
  </si>
  <si>
    <t>Daengteth</t>
  </si>
  <si>
    <t>0819051000</t>
  </si>
  <si>
    <t>pattrabhorn@gmail.com</t>
  </si>
  <si>
    <t xml:space="preserve">ลูกค้ายังไม่รับสายจากฝ่ายขาย ส่งอีเมล์ให้ลูกค้าพิจารณาเรียบรอยแล้ว รอการติดตามต่อพรุ่งนี้ </t>
  </si>
  <si>
    <t>10/11/2018</t>
  </si>
  <si>
    <t>Suthara</t>
  </si>
  <si>
    <t>Chuaphet</t>
  </si>
  <si>
    <t>0927293398</t>
  </si>
  <si>
    <t>lady-spicy@hotmail.com</t>
  </si>
  <si>
    <t xml:space="preserve">Welcome to call back service บริการฝากหมายเลขโทรกลับ </t>
  </si>
  <si>
    <t>ธัญรัศม์</t>
  </si>
  <si>
    <t>ปัญญาวิเศษพงศ์</t>
  </si>
  <si>
    <t>0895362246</t>
  </si>
  <si>
    <t>thanyaras@lannar.com</t>
  </si>
  <si>
    <t xml:space="preserve">ลูกค้า หญิง สนใจ ห้อง ประมาณ 29 ตรม.  ราคา เริ่มต้น 4.45 ลบ. ยังไม่ได้นัดเข้าชมโครงการ แต่ มีหุ้น ใน บ. เสนา สอบถาม ส่วนลดเพิ่ม และ นัดชมโครงการอีกครั้ง
</t>
  </si>
  <si>
    <t>เดี๋ยวโทรกลับตอนนี้ติดประชุม 11.13 / ไม่สะดวกคุย ติดประชุม เดี๋ยวต่อต่อกลับมาเอง พูดจาแย่มาก</t>
  </si>
  <si>
    <t>Kritima</t>
  </si>
  <si>
    <t>Phothisan</t>
  </si>
  <si>
    <t>0915422456</t>
  </si>
  <si>
    <t>kritima.c180@gmail.com</t>
  </si>
  <si>
    <t xml:space="preserve">10/11/2018 : นัดเข้ามาชมโครงการวันอาทิตย์ ช่วงบ่าย ๆ 
</t>
  </si>
  <si>
    <t>23/03/67 ลูกค้าหญิงไม่สนใจ ไม่รับฟัง รีบวางสาย</t>
  </si>
  <si>
    <t>11/11/2018</t>
  </si>
  <si>
    <t xml:space="preserve">Kunutchaya	</t>
  </si>
  <si>
    <t>Boller</t>
  </si>
  <si>
    <t>0819344998</t>
  </si>
  <si>
    <t>S.Kunutchaya@gmail.com</t>
  </si>
  <si>
    <t>11/11/61 : 11:59 น. บริการฝากหมายเลขโทรกลับ</t>
  </si>
  <si>
    <t>18/3/67 ไม่รับสายครั้งที่ 1 (17.27น.)</t>
  </si>
  <si>
    <t>Nuttapong</t>
  </si>
  <si>
    <t>Tungdajahirun</t>
  </si>
  <si>
    <t>0819211234</t>
  </si>
  <si>
    <t>khunjeen@hotmail.com</t>
  </si>
  <si>
    <t xml:space="preserve">ส่งอีเมล์ให้ลูกค้าเป็นที่เรียบร้อยแล้ว </t>
  </si>
  <si>
    <t>innn</t>
  </si>
  <si>
    <t>inn</t>
  </si>
  <si>
    <t>0949811757</t>
  </si>
  <si>
    <t>lin757721@gmail.com</t>
  </si>
  <si>
    <t>ลูกค้าต่างชาติพูดไทยไม่ได้ ภาษา Eng ไม่ได้ ตัดสายทิ้ง / ส่ง ข้อมมูลทาง Email /Promotion แล้ว</t>
  </si>
  <si>
    <t xml:space="preserve">Papat	</t>
  </si>
  <si>
    <t>Seingsuttivong</t>
  </si>
  <si>
    <t>0621794555</t>
  </si>
  <si>
    <t xml:space="preserve">11/11/2561 MAIL+CALL ไม่รับโทรศัพท์ + ส่งเมลล์แล้ว papat.seingsuttivong@gmail.co.th	</t>
  </si>
  <si>
    <t>12/11/2018</t>
  </si>
  <si>
    <t>Cherrie</t>
  </si>
  <si>
    <t>Fu</t>
  </si>
  <si>
    <t>0830792240</t>
  </si>
  <si>
    <t>Cherrieisb@gmail.com</t>
  </si>
  <si>
    <t>16:33 น. ยินดีต้อนรับเข้าสู่บริการรับฝากข้อความ...</t>
  </si>
  <si>
    <t>Terapon</t>
  </si>
  <si>
    <t>Kietsuranon</t>
  </si>
  <si>
    <t>0824413333</t>
  </si>
  <si>
    <t>terapon@bjc.co.th</t>
  </si>
  <si>
    <t>16:39 น. ไม่มีสัญญาณตอบรับจากเลขหมายที่ท่านเรียก</t>
  </si>
  <si>
    <t>Eamsobhana</t>
  </si>
  <si>
    <t>0955465650</t>
  </si>
  <si>
    <t>bmontri@gmail.com</t>
  </si>
  <si>
    <t>ลค.ผู้ชาย น้ำเสียงวัยกลางคน ทราบสื่อโครงการมาจาก facebook สนใจดูเพื่อลงทุน เน้น2ห้องนอน  ขอดูวันที่ว่างก่อนและจะเข้ามาชมโครงการอีกที</t>
  </si>
  <si>
    <t>23/03/67 (13.47 น.) ไม่รับสาย ครั้งที่ 1</t>
  </si>
  <si>
    <t>ฉวีวรรณ</t>
  </si>
  <si>
    <t>กลิ่นหอม</t>
  </si>
  <si>
    <t>0910202630</t>
  </si>
  <si>
    <t>weewan_k@yahoo.co.th</t>
  </si>
  <si>
    <t xml:space="preserve">ลูกค้าแจ้งว่าพี่ไมไ่ด้ลงทะเบียนมา ไม่ได้สนใจคอนโดแต่อย่างใดทั้งนั้น ขอยกเลิกการติดตามลูกค้าท่านนี้ </t>
  </si>
  <si>
    <t>Jarin</t>
  </si>
  <si>
    <t>Vongchavana</t>
  </si>
  <si>
    <t>0818501193</t>
  </si>
  <si>
    <t>jarin.v@hotmail.com</t>
  </si>
  <si>
    <t xml:space="preserve">ลูกค้าเป็นลุง เสียงแก่ๆ ให้พรีเซ็นต์คร่าวๆ ให้ฟัง ลูกค้าขอดูข้อมูลก่อนในอีเมล์ก่อน   </t>
  </si>
  <si>
    <t>Sakchai</t>
  </si>
  <si>
    <t>Budhnarakul</t>
  </si>
  <si>
    <t>0877159290</t>
  </si>
  <si>
    <t>j-sound@hotmail.com</t>
  </si>
  <si>
    <t xml:space="preserve">ลูกค้าไม่รับสาย 2 สาย  17.10 น ุกค้าขอสอบถามราคา 4.45 ล้านคือห้องขนาดไหน  และ ส่วนลด 400000 บาท ให้สำหรับ 1 ห้องนอน หรอืไม่  ฝ่ายขายก็อธิบายให้ทราบว่า 400000 บาท เป็นส่วนลดสำหรับ 2 ห้องนอน  ราคาเร่ิมต้น 10 ล้าน   ลูกค้าขอดูข้อมูลในอีเมล์ก่อน </t>
  </si>
  <si>
    <t>13/11/2018</t>
  </si>
  <si>
    <t xml:space="preserve">SEKPHOL 	</t>
  </si>
  <si>
    <t>Chaiarya</t>
  </si>
  <si>
    <t>0854881126</t>
  </si>
  <si>
    <t>sekphol@gmail.com</t>
  </si>
  <si>
    <t>13/11/61 : ลูกค้าผู้ชาย ทราบสื่อโครงการจาก Facebook สนใจข้อมูลดูไว้เพื่อลงทุน สนใจ 1ห้องนอน สอบถามราคาเริ่มต้นและชั้นเริ่มต้น แต่ยังระบุวันที่จะเข้ามาชมโครงการไม่ได้ เพราะติดเดินทางไปต่างจังหวัด ขอเช็ควันที่ว่างก่อนและจะนัดเพื่อเข้าชมโครงการอีกที</t>
  </si>
  <si>
    <t>ลค.รับและตัดสายทิ้ง</t>
  </si>
  <si>
    <t>สุดา​รัตน์</t>
  </si>
  <si>
    <t>เล็ก​คำ​ด้วง</t>
  </si>
  <si>
    <t>0970409906</t>
  </si>
  <si>
    <t>Bunsudarat36@gmail.com</t>
  </si>
  <si>
    <t xml:space="preserve">โทรติดตามลูกค้ายังไม่รับสาย / ส่งข้อมูล ทาง Email และ  Promotion / รอดติดตามอีกครั้ง  06/06/2562 ลูกค้า ขอดูข้อมูล และ นัดเข้าชมโครงการอีกครั้ง
</t>
  </si>
  <si>
    <t>Win</t>
  </si>
  <si>
    <t>Koko</t>
  </si>
  <si>
    <t>0820913455</t>
  </si>
  <si>
    <t>kwin2624@gmail.com</t>
  </si>
  <si>
    <t xml:space="preserve">โทรติดตามลูกค้ายังไม่รับสาย / ส่งข้อมูล ทาง Email และ  Promotion
</t>
  </si>
  <si>
    <t xml:space="preserve">soe	</t>
  </si>
  <si>
    <t>aung</t>
  </si>
  <si>
    <t>0888790438</t>
  </si>
  <si>
    <t>karokpi659@gmail.com</t>
  </si>
  <si>
    <t>21/11/61 :ส่งอีเมลล์แนะนำโครงการเบื้องต้นเรียบร้อยแล้ว</t>
  </si>
  <si>
    <t>14/11/2018</t>
  </si>
  <si>
    <t>สิริพิสาร</t>
  </si>
  <si>
    <t>0934655889</t>
  </si>
  <si>
    <t xml:space="preserve">ส่งข้อมูลให้ลูกค้าทางอีเมล์ก่อน  เวลา 12.24 น ฝ่ายขายโทรหาลูกค้า  ระบบแจ้งว่าไม่มีหมายเลขที่ท่านเรียกในขณะนี้  ขอยกเลิกการติดตามลูกค้าท่านนี้ </t>
  </si>
  <si>
    <t xml:space="preserve">ชัชวาลย์	</t>
  </si>
  <si>
    <t>นามนาเมือง</t>
  </si>
  <si>
    <t>0874595786</t>
  </si>
  <si>
    <t>Chatchx@yahoo.com</t>
  </si>
  <si>
    <t xml:space="preserve">14/11/2561 สนใจเพื่ออยู่เอง 1ห้องนอน งบ4-5ล้าน สะดวกเข้ามาดูเดือนธันวาคม ถ้าเข้ามาแล้วจะโทรแจ้ง ส่งเมลล์แจ้งรายละเอียดแล้ว
</t>
  </si>
  <si>
    <t xml:space="preserve">Paween	</t>
  </si>
  <si>
    <t>Utainarongdej</t>
  </si>
  <si>
    <t>0895475811</t>
  </si>
  <si>
    <t>Paweenutai@hotmail.com</t>
  </si>
  <si>
    <t xml:space="preserve">14/11/2561 ไม่รับโทรศัพท์ ส่งเมลล์แจ้งรายละเอียด
</t>
  </si>
  <si>
    <t>15/11/2018</t>
  </si>
  <si>
    <t>Shengyan</t>
  </si>
  <si>
    <t>Yang</t>
  </si>
  <si>
    <t>0933086325</t>
  </si>
  <si>
    <t>shengyan_yang@hotmail.com</t>
  </si>
  <si>
    <t xml:space="preserve">ลูกค้ายังไม่รับสายฝ่ายขาย </t>
  </si>
  <si>
    <t>พัชรนนท์</t>
  </si>
  <si>
    <t>บำรุงสุข</t>
  </si>
  <si>
    <t>0618691244</t>
  </si>
  <si>
    <t>patcharanon.b@gmail.com</t>
  </si>
  <si>
    <t xml:space="preserve">ขอเป็นข้อมุลทางอีเมล์ก่อน </t>
  </si>
  <si>
    <t xml:space="preserve">Apaporn	</t>
  </si>
  <si>
    <t>Srichompu</t>
  </si>
  <si>
    <t>0933218858</t>
  </si>
  <si>
    <t>Scechompu_b29@hotmail.com</t>
  </si>
  <si>
    <t>15/11/61 : 15:55 น.ไม่รับสาย</t>
  </si>
  <si>
    <t>ไม่่สนใจราคาเกินงบ มองราคา2ห้องนอน ไว้ประมาณ4mb อยากหาใกล้ๆรพกรุงเทพ รพรามเป็นต้น</t>
  </si>
  <si>
    <t xml:space="preserve">Sarinthip	</t>
  </si>
  <si>
    <t>Rojanapipat</t>
  </si>
  <si>
    <t>0647826295</t>
  </si>
  <si>
    <t>Sarinthip_r@yahoo.com</t>
  </si>
  <si>
    <t xml:space="preserve">15/11/61 : 15:57 น. สะดวกจะเข้ามาชมห้องตัวอย่างอีกที </t>
  </si>
  <si>
    <t>23/03/67 ลูกค้าหญิง ไม่สนใจ สัญญาณไม่ดีไม่ค่อยได้ยิน</t>
  </si>
  <si>
    <t>Karithap</t>
  </si>
  <si>
    <t>Nokthun</t>
  </si>
  <si>
    <t>0619980540</t>
  </si>
  <si>
    <t>Karithap1303800091@gmail.com</t>
  </si>
  <si>
    <t>ส่งข้อมูล ทาง Email / Promotion ส่งข้อมูลทาง Email / ติตด่อไปเป็นชายชาวย้านแจ้งว่าไม่ได้หาคอนโด / หาแค่เครื่องงเสียง สงสัยลงข้อมูลผิด</t>
  </si>
  <si>
    <t>Nicollette</t>
  </si>
  <si>
    <t>Ferguson</t>
  </si>
  <si>
    <t>0843092202</t>
  </si>
  <si>
    <t>Fergusonnicollette@gmail.com</t>
  </si>
  <si>
    <t>ส่งข้อมูล ทาง Email / Ptomotion</t>
  </si>
  <si>
    <t>ไม่สนใจแล้ว ได้ที่สีลมแล้ว</t>
  </si>
  <si>
    <t>Natnicha</t>
  </si>
  <si>
    <t>Boonphueak</t>
  </si>
  <si>
    <t>0878395138</t>
  </si>
  <si>
    <t>bpnatnicha@gmail.co.th</t>
  </si>
  <si>
    <t xml:space="preserve">15/11/2561 ลูกค้าแจ้งว่าสนใจเพื่อลงทุน 1 ห้องนอน จะเข้ามาเยี่ยมชมวันศุกร์ที่ 16/11/2561  Search ดูข้อมูล  บริษัท Ritz-Rocco Business Development Executive ทำธุรกิจทางด้านขายหินก้อนใหญ่และธุรกิจ นำหินมาทำเฟอร์นิเจอร์ เช่น อ่างล้างมือ
</t>
  </si>
  <si>
    <t>16/11/2018</t>
  </si>
  <si>
    <t xml:space="preserve">Vasinee 	</t>
  </si>
  <si>
    <t>Kamnaung</t>
  </si>
  <si>
    <t>0859414247</t>
  </si>
  <si>
    <t>vasinee.kk@gmail.com</t>
  </si>
  <si>
    <t xml:space="preserve">16/11/61 : ดูให้ลูกสาวอยู่ ต้องการตอนโดติดแนวรถไฟฟ้า เพราะไม่ต้องการนั่งรถหรือต่อรถหลายต่อ และต้องการราคาที่ต่ำกว่า 4.45 ล้านบาท ไม่สนใจแล้วเพราะไกลรถไฟฟ้ามากเกินไป </t>
  </si>
  <si>
    <t>ยังมองหาคอนโดอยู่ แต่อยากได้พร้อมอยู่ ถ้าเข้ามา กทม จะเข้ามาดูละกัน เพราะว่าปกติอยู่ ภูเก็ต ไม่สะดวกให้แอดไลน์</t>
  </si>
  <si>
    <t xml:space="preserve">มานิต	</t>
  </si>
  <si>
    <t>บุณยขจร</t>
  </si>
  <si>
    <t>0895544007</t>
  </si>
  <si>
    <t>boon.charisma@gmail.com</t>
  </si>
  <si>
    <t>ทราบสื่อโครงการมาจาก Facebook สนใจดูไว้อยู่เอง เน้น 1ห้องนอน แต่ตอนนี้ยังไม่สะดวกเข้ามาชมโครงการเนื่องจากตอนนี้อยู่จังหวัด  ถ้าจะเข้ามาชมจะนัดอีกรอบ เบื้องต้นส่งข้อมูลแนะนำโครงการให้ทางอีเมลล์เรียบร้อยแล้ว</t>
  </si>
  <si>
    <t>ขออภัยค่ะไม่มีเลขหมายที่คุณเรียก</t>
  </si>
  <si>
    <t xml:space="preserve">Niphon	</t>
  </si>
  <si>
    <t>Kaeso</t>
  </si>
  <si>
    <t>0926399495</t>
  </si>
  <si>
    <t>nipon.uk.7.uk.nk58@gmail.com</t>
  </si>
  <si>
    <t>16/11/2561 ลูกค้าไม่รับโทรศัพท์2ครั้ง ส่งเมลล์แจ้งรายละเอียดโครงการแล้ว</t>
  </si>
  <si>
    <t xml:space="preserve">Vivat	</t>
  </si>
  <si>
    <t>Vilaitanarak</t>
  </si>
  <si>
    <t>0817103203</t>
  </si>
  <si>
    <t>Vivat999@gmail.com</t>
  </si>
  <si>
    <t xml:space="preserve">
23/03/67 เบอร์ถูกระงับการใช้งาน</t>
  </si>
  <si>
    <t>เบอร์ยังเปิดใช้บริการ</t>
  </si>
  <si>
    <t>Somruk</t>
  </si>
  <si>
    <t>Kunsonnam</t>
  </si>
  <si>
    <t>0901704162</t>
  </si>
  <si>
    <t>Somruk139@gmail.com</t>
  </si>
  <si>
    <t xml:space="preserve">16.11.2018 ระบบแจ้งว่า ไม่มีเลขหมายที่คุณเรียก </t>
  </si>
  <si>
    <t>Peradol</t>
  </si>
  <si>
    <t>Panyathanasedh</t>
  </si>
  <si>
    <t>0919155424</t>
  </si>
  <si>
    <t>Peteperadol@gmail.com</t>
  </si>
  <si>
    <t xml:space="preserve">16.11.2018 ลูกค้าแจ้งว่าให้ส่งข้อมุลมาก่อนในอีเมล์ ตอนี้ติดธุระ ในอินเตอ์รเนตข้อมุลมีไม่เยอะ ให้ส่งมาให้พิจารณาก่อน </t>
  </si>
  <si>
    <t>Annop</t>
  </si>
  <si>
    <t>Namkul</t>
  </si>
  <si>
    <t>0816153311</t>
  </si>
  <si>
    <t>Ob_tamil@hotmail.com</t>
  </si>
  <si>
    <t xml:space="preserve">16.11.2018 ลูกค้าไม่รับสายฝ่ายขาย </t>
  </si>
  <si>
    <t>17/11/2018</t>
  </si>
  <si>
    <t>พีรกันต์</t>
  </si>
  <si>
    <t>แก้ววงศ์วัฒนา</t>
  </si>
  <si>
    <t>0891284999</t>
  </si>
  <si>
    <t>Peerakan99@gmail.com</t>
  </si>
  <si>
    <t>ลูกค้าแจ้งว่าจะขอดูข้อมุลทางอีเมล์ก่อน ตอนนี้ไม่สะดวกเนื่องจากติดประชุม</t>
  </si>
  <si>
    <t xml:space="preserve">Trai	</t>
  </si>
  <si>
    <t>Rachatabaramee</t>
  </si>
  <si>
    <t>0882149896</t>
  </si>
  <si>
    <t>Trairachatarattanabaramee@gmail.com</t>
  </si>
  <si>
    <t xml:space="preserve">17/11/2561 ไม่มีเลขหมายทีเรียก ส่งเมลล์แจ้งรายละเอียดแล้ว
</t>
  </si>
  <si>
    <t xml:space="preserve">Jarurin 		</t>
  </si>
  <si>
    <t>Saito</t>
  </si>
  <si>
    <t>0954211383</t>
  </si>
  <si>
    <t xml:space="preserve">17/11/2561 ลูกค้าไม่สะดวกคุยให้นมลูกอยู่ งบ4-5ล้าน เพื่ออยู่เอง ส่งข้อมูลทาง LINE และ เมลล์แล้ว Jaruriniltp@yahoo.com	
</t>
  </si>
  <si>
    <t>ไม่ใช่คุณ"Kiartniyom        "</t>
  </si>
  <si>
    <t xml:space="preserve">Kiartniyom	</t>
  </si>
  <si>
    <t>Tengkiarttikhun</t>
  </si>
  <si>
    <t>0867824465</t>
  </si>
  <si>
    <t>Kiartniyom.teng2@gmail.com</t>
  </si>
  <si>
    <t xml:space="preserve">17/11/2561 ไม่สนใจ ไม่เคยลงทะเบียนเข้ามา
</t>
  </si>
  <si>
    <t>18/11/2018</t>
  </si>
  <si>
    <t>วิไลพร</t>
  </si>
  <si>
    <t>หมอกม่วง</t>
  </si>
  <si>
    <t>0887298456</t>
  </si>
  <si>
    <t>Wilaiporn252608@gmail.com</t>
  </si>
  <si>
    <t xml:space="preserve">18.11.2018 ลูกค้าแจ้งว่าซื้อคอนโดแถวสุขุมวิทไปแล้ว และไม่ยอมบอกว่าซื้อที่ไหน พร้อมตัดสายทันที </t>
  </si>
  <si>
    <t>18/3/67 สอบถามชื่อ และ แนะนำตัวจาก ลูกค้าตัดสายทิ้ง</t>
  </si>
  <si>
    <t>Sirinan</t>
  </si>
  <si>
    <t>Saisutti</t>
  </si>
  <si>
    <t>0830467991</t>
  </si>
  <si>
    <t>Sirinan_Saisutti@hotmail.com</t>
  </si>
  <si>
    <t>Chanissara</t>
  </si>
  <si>
    <t>Thonglir</t>
  </si>
  <si>
    <t>0952275755</t>
  </si>
  <si>
    <t>chanisct4@gmail.com</t>
  </si>
  <si>
    <t xml:space="preserve">18.11.2018 หมายเลขที่คุณเรียกยังไม่สามารถุติดต่อได้ในขณะนี้ </t>
  </si>
  <si>
    <t>ดวงจันทร์</t>
  </si>
  <si>
    <t>วรคามิน</t>
  </si>
  <si>
    <t>0814302375</t>
  </si>
  <si>
    <t>duangjanv@icloud.com</t>
  </si>
  <si>
    <t xml:space="preserve">18.11.2018  ยังไม่สามารถติดต่อเลขหมายนี้ได้ </t>
  </si>
  <si>
    <t xml:space="preserve">Kanyarat	</t>
  </si>
  <si>
    <t>Sugpisutthipong</t>
  </si>
  <si>
    <t>0818432540</t>
  </si>
  <si>
    <t>kanyakibzy012@gmail.com</t>
  </si>
  <si>
    <t>ลูกค้าดูบุตรหลานอยู่เพราะจะมาเรียนที่กรุงเทพ ต้องการคอนโดที่ติดรถไฟฟ้าเลย เน้นติดรถไฟฟ้าเป็นหลัก เบื้องต้นแนะนำให้ไปชมโครงการนิชโมโน สุขุมวิทแบริ่ง</t>
  </si>
  <si>
    <t xml:space="preserve">Anussara	</t>
  </si>
  <si>
    <t>Tanasomboon</t>
  </si>
  <si>
    <t>0830755779</t>
  </si>
  <si>
    <t>Aoffyka@hotmail.com</t>
  </si>
  <si>
    <t xml:space="preserve">19/11/2018 : ยังไม่มีโครงการที่จะซื้อคอนโดในช่วงนี้ เพราะตอนนี้ไล่ดูไปเรื่อย ๆ ยังไม่ได้สนใจที่ไหนเป็นพิเศษ </t>
  </si>
  <si>
    <t>ไม่รับสาย11.33</t>
  </si>
  <si>
    <t xml:space="preserve">ชนินันท์	</t>
  </si>
  <si>
    <t>ศรีธีระวิศาล</t>
  </si>
  <si>
    <t>0817019064</t>
  </si>
  <si>
    <t>chaninun.sritirawisarn@gmail.com</t>
  </si>
  <si>
    <t xml:space="preserve">ดูไว้อยู่เอง นัดเข้าชมโครงการวันอาคารที่ 27/111/2018 ช่วงบ่าย  </t>
  </si>
  <si>
    <t>23/03/67 (14.06 น.) ไม่รับสาย ครั้งที่ 1</t>
  </si>
  <si>
    <t xml:space="preserve">Preeda	</t>
  </si>
  <si>
    <t>Intanee</t>
  </si>
  <si>
    <t>0819045433</t>
  </si>
  <si>
    <t>preeda.intanee@outlook.com</t>
  </si>
  <si>
    <t>ลูกค้าชายทำงานเป็นProgram Quality Assurance Manager สนใจ1ห้องนอน เพื่อลงทุน ถ้ามีเวลาจะโทรแจ้งก่อนเข้าเยี่ยมชมโครงการ ส่งข้อมูลทางเมลล์แล้ว</t>
  </si>
  <si>
    <t>18/3/67 ไม่สนใจ และตัดสายทิ้ง</t>
  </si>
  <si>
    <t xml:space="preserve">ศรียา	</t>
  </si>
  <si>
    <t>คล่องกำไร</t>
  </si>
  <si>
    <t>0889919614</t>
  </si>
  <si>
    <t>sriya.klongumrai@ktb.co.th</t>
  </si>
  <si>
    <t>ลูกค้าไม่รับโทรศัพท์ ส่งเมลล์แจ้งรายละเอียดโครงการแล้ว</t>
  </si>
  <si>
    <t>มนตรี</t>
  </si>
  <si>
    <t>รัตนราช</t>
  </si>
  <si>
    <t>0898925656</t>
  </si>
  <si>
    <t xml:space="preserve">ลูกค้าแจ้งว่าตอนนี้อยู่เซ็นทรัลเวิลด์ ถ้าวันนี้ว่างจะเข้ามาเยี่ยมชม  Search ดูข้อมูลในเน็ท ลูกค้าเป็นเจ้าของร้านอาหารไทยที่แวนคูเวอร์ แคนาดา สนใจ1ห้องนอน เพื่ออยู่เอง สนใจทำเลใกล้รถไฟฟ้าอยู่ในระยะที่เดินถึง </t>
  </si>
  <si>
    <t>19/11/2018</t>
  </si>
  <si>
    <t xml:space="preserve">ภาวิณี	</t>
  </si>
  <si>
    <t>ทองสุข</t>
  </si>
  <si>
    <t>0826890061</t>
  </si>
  <si>
    <t>anuisornm2@gmail.com</t>
  </si>
  <si>
    <t>19/11/2018 : 13:39 น. ไม่รับสาย   ช่วงเวลา 15:38 น. โทรกลับมา 0.5 วินาที ไม่ยอมพูด พอโทรกลับไปก็ตัดสายทิ้ง</t>
  </si>
  <si>
    <t xml:space="preserve">Anchalee	</t>
  </si>
  <si>
    <t>Okamoto</t>
  </si>
  <si>
    <t>0824422822</t>
  </si>
  <si>
    <t>anchalee.okamoto@gmail.com</t>
  </si>
  <si>
    <t>19/11/2018 : ไม่รับสาย  //8/10/2019 (11:54 น.) ไม่รับสาย จากการเสริ์ชเบอร์โทรใน Google พบว่า ลูกค้ามีคอนโดปล่อยเช่า คอนโดลุมพินีเพลสรัชโยธิน ตึก C (ใกล้ตึกจอดรถ ห้องฟิตเนส สระว่ายน้ำ มีมินิมาร์ทด้านล่าง) ห้องมุม ขนาด 28.50 ตรม. เฟอร์นิเจอร์ครบ ราคา 9,000 บาท</t>
  </si>
  <si>
    <t>Dow</t>
  </si>
  <si>
    <t>Yindiram</t>
  </si>
  <si>
    <t>0946694803</t>
  </si>
  <si>
    <t>dowjiw249917@hotmail.com</t>
  </si>
  <si>
    <t xml:space="preserve">E-Mail  คุณดาวขอข้อมูลทางอีเมล์ก่อน </t>
  </si>
  <si>
    <t>Phanutach</t>
  </si>
  <si>
    <t>0641255588</t>
  </si>
  <si>
    <t>Tonnam_07@hotmail.com</t>
  </si>
  <si>
    <t xml:space="preserve">E-Mail ยังไม่สามารถติดต่อได้ในขณะนี้  </t>
  </si>
  <si>
    <t>23/03/67 ลูกค้าชาย ไม่สนใจ ไม่สะดวกคุย มาต่างจังหวัด</t>
  </si>
  <si>
    <t>20/11/2018</t>
  </si>
  <si>
    <t>tiger</t>
  </si>
  <si>
    <t>bma</t>
  </si>
  <si>
    <t>0818216219</t>
  </si>
  <si>
    <t>tigerkhun19@gmail.com</t>
  </si>
  <si>
    <t xml:space="preserve">ลูกค้าลงทะเบียนมาผิดเนื่องจากต้องการโหลด APP/ ไม่ต้องการซื้อ คอนโด แต่อย่างใด
</t>
  </si>
  <si>
    <t>สุจิตรา</t>
  </si>
  <si>
    <t>เทพสุธรรมรัตน์</t>
  </si>
  <si>
    <t>0818511182</t>
  </si>
  <si>
    <t>pompomvet@hotmail.com</t>
  </si>
  <si>
    <t>ลูกค้าแจ้งว่าพรุ่งนี้อาจจะเข้ามาหรืออาจจะมาวันอื่น ส่งเมลล์แจ้งรายละเอียดแล้ว</t>
  </si>
  <si>
    <t>วีระชัย</t>
  </si>
  <si>
    <t>รักษา</t>
  </si>
  <si>
    <t>0638596931</t>
  </si>
  <si>
    <t>weeraschairaksatomg2528@gmail.com</t>
  </si>
  <si>
    <t xml:space="preserve">20/11/2561 ลูกค้าแจ้งมาไม่ได้สนใจ ไม่ได้ลงทะเบียนเข้ามา 
</t>
  </si>
  <si>
    <t>Mee</t>
  </si>
  <si>
    <t>Muaythai</t>
  </si>
  <si>
    <t>0869988331</t>
  </si>
  <si>
    <t>Mee_soi8@hotmail.com</t>
  </si>
  <si>
    <t xml:space="preserve">20/11/2561 ไม่รับโทรศัพท์ ส่งเมลล์แจ้งรายละเอียด
</t>
  </si>
  <si>
    <t>ไม่ได้มองหาคอนโดแล้ว</t>
  </si>
  <si>
    <t>21/11/2018</t>
  </si>
  <si>
    <t xml:space="preserve">Dusita	</t>
  </si>
  <si>
    <t>Satiraseth</t>
  </si>
  <si>
    <t>0948799456</t>
  </si>
  <si>
    <t>dusita.satiraseth@gmail.com</t>
  </si>
  <si>
    <t>21/11/2561  สนใจดูไว้เพื่ออยู่เอง เน้น 50 ตร.ม.  ขึ้นไป ดูเลเอา? คร่าว ๆ แล้วทางเว็บไซร์ จะนัดเข้าชมห้องตัวอย่างอี่กที สะดวกเสาร์-อาทิตย์ หน้า</t>
  </si>
  <si>
    <t xml:space="preserve">Varan	</t>
  </si>
  <si>
    <t>Orapiriyakul</t>
  </si>
  <si>
    <t>0824545979</t>
  </si>
  <si>
    <t>varanokul@gmail.com</t>
  </si>
  <si>
    <t>ส่งข้อมูลแนะนำโครงการเบื้องต้นให้ทางอีเมลล์เรียบร้อยแล้ว</t>
  </si>
  <si>
    <t xml:space="preserve">Palwinder	</t>
  </si>
  <si>
    <t>0955378067</t>
  </si>
  <si>
    <t>palwindersho@gmail.com</t>
  </si>
  <si>
    <t>21/11/61 : ส่งข้อมูลโครงการเบื้องต้นให้ทางอีเมลล์เรียบร้อยแล้ว</t>
  </si>
  <si>
    <t>23/03/67 (14.34 น.) ไม่รับสาย ครั้งที่ 1</t>
  </si>
  <si>
    <t>Kakanan</t>
  </si>
  <si>
    <t>Chuthamongkol</t>
  </si>
  <si>
    <t>0851270905</t>
  </si>
  <si>
    <t>Kakanan.Chuthamongkol@dentsuaegis.com</t>
  </si>
  <si>
    <t>21/11/2561 ลูกค้าแจ้งว่าติดประชุม ถ้าสะดวกจะโทรกลับมาเอง ไม่สะดวกคุย ส่งเมลล์แล้ว searchดูข้อมูล ลูกค้าเป็น Trading Analyst - Manager at Dentsu Aegis Network</t>
  </si>
  <si>
    <t>กษิรา</t>
  </si>
  <si>
    <t>วิจิตรโกสุม</t>
  </si>
  <si>
    <t>0817535707</t>
  </si>
  <si>
    <t>kasira.kknk@gmail.com</t>
  </si>
  <si>
    <t xml:space="preserve">ลูกค้าแจ้งว่าได้รับอีเมล์เรียบร้อยแล้ว หากสงสัยอะไรจะโทรกลับไปหาฝ่ายขายเอง ฝ่ายขายติดตามลูกค้าท่านนี้ต่อไป </t>
  </si>
  <si>
    <t>Natkamol</t>
  </si>
  <si>
    <t>Wongasa</t>
  </si>
  <si>
    <t>0816685764</t>
  </si>
  <si>
    <t>Nuch_ww@hotmail.com</t>
  </si>
  <si>
    <t>ส่งข้อมูลโครงการ  / ข้อมูล Update Elite Service and Sales Kit การให้บริการและโฉมใหม่ Rebrand โครงการ ปีติ เอกมัย</t>
  </si>
  <si>
    <t>22/11/2018</t>
  </si>
  <si>
    <t xml:space="preserve">Chisa	</t>
  </si>
  <si>
    <t>Sk</t>
  </si>
  <si>
    <t>0642467931</t>
  </si>
  <si>
    <t>Chisa.sk@gmail.com</t>
  </si>
  <si>
    <t xml:space="preserve">22/11/2561 ไม่สนใจ ลูกค้าแจ้งว่าไม่ได้ลงทะเบียนเข้ามา 
</t>
  </si>
  <si>
    <t xml:space="preserve">kanes	</t>
  </si>
  <si>
    <t>supyaboonrod</t>
  </si>
  <si>
    <t>0818675115</t>
  </si>
  <si>
    <t>ksupboon@yahoo.com</t>
  </si>
  <si>
    <t xml:space="preserve">22/11/2561 สนใจดูไว้เพื่อลงทุน ขอดูข้อมูลก่อน ถ้าว่างแล้วจะเข้ามาเยี่ยมชม ส่งเมลล์แจ้งรายละเอียดโครงการแล้ว
</t>
  </si>
  <si>
    <t xml:space="preserve">Sittidej	</t>
  </si>
  <si>
    <t>Pornsaksit</t>
  </si>
  <si>
    <t>0891339033</t>
  </si>
  <si>
    <t>Dive007@hotmail.com</t>
  </si>
  <si>
    <t xml:space="preserve">22/11/2561 ลูกค้าโพสต์ปล่อยเช่าอพาทร์เมนต์ในอินเตอร์เน็ตที่รามอินทรา ลักษณะเป็นนายหน้า  อยากได้ข้อมูล ส่งรายละเอียดให้ทางเมลล์แล้ว
</t>
  </si>
  <si>
    <t>ไม่สนใจและวางเลย</t>
  </si>
  <si>
    <t>phakinee</t>
  </si>
  <si>
    <t>kunsurin</t>
  </si>
  <si>
    <t>0844353737</t>
  </si>
  <si>
    <t>kcip_k@Yahoo.com</t>
  </si>
  <si>
    <t>ๆม่สนใจแล้ว เนื่องจากกอยากได้ติดรถไฟฟ้า เท่านั้น</t>
  </si>
  <si>
    <t>Tana</t>
  </si>
  <si>
    <t>wuttichai</t>
  </si>
  <si>
    <t>0866654599</t>
  </si>
  <si>
    <t>wuttichai.tana@me.co.th</t>
  </si>
  <si>
    <t>22/11/2561 ลูกค้าไม่สะดวกคุย อยากได้ข้อมูลก่อน ส่งรายละเอียดโครงการทางเมลล์แล้ว</t>
  </si>
  <si>
    <t xml:space="preserve">18/3/67 ไม่สนใจ และตัดสาย </t>
  </si>
  <si>
    <t>vichinee</t>
  </si>
  <si>
    <t>oraphan</t>
  </si>
  <si>
    <t>0921294558</t>
  </si>
  <si>
    <t>vichinee@gmail.com</t>
  </si>
  <si>
    <t>22/11/2561 ปิดโทรศัพท์ ส่งเมลล์แจ้งรายละเอียดแล้ว</t>
  </si>
  <si>
    <t>Anne</t>
  </si>
  <si>
    <t>Krissama</t>
  </si>
  <si>
    <t>0989985555</t>
  </si>
  <si>
    <t>krissamaporn.pung@gmail.com</t>
  </si>
  <si>
    <t>สนใจ1ห้องนอน อยากได้ข้อมูลโครงการ ส่งเมลล์แจ้งรายละเอียดแล้ว</t>
  </si>
  <si>
    <t>23/11/2018</t>
  </si>
  <si>
    <t xml:space="preserve">Adrian	</t>
  </si>
  <si>
    <t>0831991145</t>
  </si>
  <si>
    <t>adrian@sbcbizlink.com</t>
  </si>
  <si>
    <t xml:space="preserve">Tattawon	</t>
  </si>
  <si>
    <t>Kiatthiprajuksa</t>
  </si>
  <si>
    <t>0943460880</t>
  </si>
  <si>
    <t>Tattawon1234@hotmail.co.th</t>
  </si>
  <si>
    <t xml:space="preserve">Ricky	</t>
  </si>
  <si>
    <t>Ems</t>
  </si>
  <si>
    <t>0896009270</t>
  </si>
  <si>
    <t>Snowbomb_ricky@hotmail.com</t>
  </si>
  <si>
    <t xml:space="preserve">Sopanit	</t>
  </si>
  <si>
    <t>Manutnorm</t>
  </si>
  <si>
    <t>0851989979</t>
  </si>
  <si>
    <t>Sopani@yahoo.com</t>
  </si>
  <si>
    <t>23/03/67 (14.46 น.) ไม่รับสาย ครั้งที่ 1///// 23/03/67 (14.48 น.) ลูกค้าหญิง ไม่สนใจ แจ้งไม่สะดวกคุยรีบวางสาย</t>
  </si>
  <si>
    <t>พูดไม่จบ ลูกค้าตัดสายใส่</t>
  </si>
  <si>
    <t xml:space="preserve">Wasoontharee 	</t>
  </si>
  <si>
    <t>Chaikhemchit</t>
  </si>
  <si>
    <t>0969952664</t>
  </si>
  <si>
    <t>Wasoontharee@gmail.com</t>
  </si>
  <si>
    <t xml:space="preserve"> ส่งข้อมูลโครงการทางเมลล์แล้ว</t>
  </si>
  <si>
    <t>18/3/67 ลูกค้าแจ้งว่าผิดคน</t>
  </si>
  <si>
    <t xml:space="preserve">Kriangsak	</t>
  </si>
  <si>
    <t>Sri</t>
  </si>
  <si>
    <t>0614012244</t>
  </si>
  <si>
    <t>Ae_ia49@yahoo.com</t>
  </si>
  <si>
    <t xml:space="preserve">ลูกค้าให้ส่งอีเมล์เข้ามาพิจารณาก่อน ติดประชุม </t>
  </si>
  <si>
    <t xml:space="preserve">Piyanart	</t>
  </si>
  <si>
    <t>Suvitsakdanont</t>
  </si>
  <si>
    <t>0954596646</t>
  </si>
  <si>
    <t>au_noii@yahoo.com</t>
  </si>
  <si>
    <t>24/11/2018</t>
  </si>
  <si>
    <t>ศิทธินี</t>
  </si>
  <si>
    <t>คุณะดิลก</t>
  </si>
  <si>
    <t>0818343353</t>
  </si>
  <si>
    <t>chetupon16@gmail.com</t>
  </si>
  <si>
    <t xml:space="preserve">สนใจซื้อห้อง ให้ ลูกสาว  1 นอน แต่ มีงบไม่เกิน 5 ล้านบาท ตอนนี้ยังไม่สะดวกเยี่ยมชมโครงการ
</t>
  </si>
  <si>
    <t>Jarung</t>
  </si>
  <si>
    <t>Kiatsupapong</t>
  </si>
  <si>
    <t>0818080399</t>
  </si>
  <si>
    <t>Jarung@gmail.com</t>
  </si>
  <si>
    <t xml:space="preserve">24/11/2561 ลูกค้าชายแจ้งว่าสนใจดูไว้เพื่อลงทุน 1ห้องนอน งบ4-5ล้าน ถ้าว่างจะเข้ามาเยี่ยมชมโครงการ ส่งเมลล์แจ้งรายละเอียดโครงการ
</t>
  </si>
  <si>
    <t>Chanikarn</t>
  </si>
  <si>
    <t>Thepawan</t>
  </si>
  <si>
    <t>0625565542</t>
  </si>
  <si>
    <t>Tarnthepawan@gmail.com</t>
  </si>
  <si>
    <t xml:space="preserve">24/11/2561 ลูกค้าหญิงเรียนธรรมศาสตร์ ฝึกงานปีหน้า สนใจดูไว้เพื่ออยู่เอง ถ้าว่างจะพาพ่อแม่เข้ามาเยี่ยมชม ส่งเมลล์แจ้งรายละเอียดโครงการแล้ว
</t>
  </si>
  <si>
    <t>25/11/2018</t>
  </si>
  <si>
    <t xml:space="preserve">Veerachai	</t>
  </si>
  <si>
    <t>Gosasang</t>
  </si>
  <si>
    <t>0813416590</t>
  </si>
  <si>
    <t>veerag1968@hotmail.com</t>
  </si>
  <si>
    <t>23/03/67 (14.51 น.) ไม่รับสาย ครั้งที่ 1</t>
  </si>
  <si>
    <t>ไม่รับสาย11.42</t>
  </si>
  <si>
    <t xml:space="preserve">Krittiya	</t>
  </si>
  <si>
    <t>Benjachat</t>
  </si>
  <si>
    <t>0851150535</t>
  </si>
  <si>
    <t>Krittiya_juzme@hotmail.com</t>
  </si>
  <si>
    <t>18/3/67 ไม่รับสายครั้งที่ 1 (17.44น.)</t>
  </si>
  <si>
    <t xml:space="preserve">Nitit	</t>
  </si>
  <si>
    <t>Sunthornhong</t>
  </si>
  <si>
    <t>0851389986</t>
  </si>
  <si>
    <t>nitit.aiesec@gmail.com</t>
  </si>
  <si>
    <t xml:space="preserve">Malinee	</t>
  </si>
  <si>
    <t>Windsheimer</t>
  </si>
  <si>
    <t>0909586761</t>
  </si>
  <si>
    <t>Malineemimi@gmail.com</t>
  </si>
  <si>
    <t>ฝ่ายขายส่งข้อมุลทางอีเมล์ก่อน ลูกค้ายังไม่รับสายฝ่ายขาย</t>
  </si>
  <si>
    <t xml:space="preserve">จุมพล	</t>
  </si>
  <si>
    <t>พรหมวิหาร</t>
  </si>
  <si>
    <t>0819196127</t>
  </si>
  <si>
    <t>fafreshfarm@gmail.com</t>
  </si>
  <si>
    <t xml:space="preserve">ส่งอีเมล์ให้ลูกค้าเรียบร้อยแล้ว </t>
  </si>
  <si>
    <t>26/11/2018</t>
  </si>
  <si>
    <t xml:space="preserve">พชร	</t>
  </si>
  <si>
    <t>หลีสกุล</t>
  </si>
  <si>
    <t>0989144997</t>
  </si>
  <si>
    <t>mhonnim@gmail.com</t>
  </si>
  <si>
    <t>ไม่สะดวกคุย ให้ติดต่อหลังทุ่มนึง</t>
  </si>
  <si>
    <t xml:space="preserve">Nattada	</t>
  </si>
  <si>
    <t>0891085316</t>
  </si>
  <si>
    <t>Nattada@hotmail.com</t>
  </si>
  <si>
    <t xml:space="preserve">Puwamet	</t>
  </si>
  <si>
    <t>Sinthuboon</t>
  </si>
  <si>
    <t>0652129812</t>
  </si>
  <si>
    <t>puwamet2012@gmail.com</t>
  </si>
  <si>
    <t xml:space="preserve">ตอนนี้ไม่สนใจแล้วค่ะ </t>
  </si>
  <si>
    <t xml:space="preserve">เปิ้ล	</t>
  </si>
  <si>
    <t>พัว</t>
  </si>
  <si>
    <t>0954979398</t>
  </si>
  <si>
    <t>pearl.p@sukontha.com</t>
  </si>
  <si>
    <t xml:space="preserve">ส่งข้อมุลให้ลูกค้าเรียบร้อยแล้ว </t>
  </si>
  <si>
    <t>18/3/67 ยังไม่สนใจ ไม่มีแพลนที่จะซื้อคอนโด</t>
  </si>
  <si>
    <t xml:space="preserve">Mui Ee	</t>
  </si>
  <si>
    <t>Teo</t>
  </si>
  <si>
    <t>0616806688</t>
  </si>
  <si>
    <t>carolteo70@hotmail.com</t>
  </si>
  <si>
    <t xml:space="preserve">ปิดโทรศพท์ ส่งข้อมูลโครงการทางเมลล์แล้ว
</t>
  </si>
  <si>
    <t xml:space="preserve">wanida	</t>
  </si>
  <si>
    <t>wetchawong</t>
  </si>
  <si>
    <t>0885515542</t>
  </si>
  <si>
    <t>kungnida@hotmail.com</t>
  </si>
  <si>
    <t xml:space="preserve">ไม่รับโทรศัพท์ ส่งข้อมูลโครงการทางเมลล์แล้ว
</t>
  </si>
  <si>
    <t>27/11/2018</t>
  </si>
  <si>
    <t xml:space="preserve">Terapong	</t>
  </si>
  <si>
    <t>Luengsumrit</t>
  </si>
  <si>
    <t>0818679586</t>
  </si>
  <si>
    <t>Tluengsu@gmail.com</t>
  </si>
  <si>
    <t>Barbara</t>
  </si>
  <si>
    <t>Parmar</t>
  </si>
  <si>
    <t>0898230064</t>
  </si>
  <si>
    <t>babsparmar@gmail.com</t>
  </si>
  <si>
    <t xml:space="preserve">Phao 	</t>
  </si>
  <si>
    <t>Sukhasvasti Na Ayudhya</t>
  </si>
  <si>
    <t>0839967756</t>
  </si>
  <si>
    <t>saa.phao@gmail.co.th</t>
  </si>
  <si>
    <t>สนในดูไว้เพื่อลงทุน อยากได้ข้อมูล ส่งราบละเอียดทางเมลล์แล้ว</t>
  </si>
  <si>
    <t xml:space="preserve">วรรณภา 	</t>
  </si>
  <si>
    <t>อันนันหนับ</t>
  </si>
  <si>
    <t>0920453646</t>
  </si>
  <si>
    <t>wannapaunb@gmail.com</t>
  </si>
  <si>
    <t>23/03/67 ลูกค้าหญิง ไม่สนใจ ไม่สะดวกคุย</t>
  </si>
  <si>
    <t>ไม่่มีคนชื่อนี้</t>
  </si>
  <si>
    <t>Yupin</t>
  </si>
  <si>
    <t>Inthijun</t>
  </si>
  <si>
    <t>0648245148</t>
  </si>
  <si>
    <t>yupin_inth@hotmail.com</t>
  </si>
  <si>
    <t xml:space="preserve">นัดเข้าชมโครงการ นัดเวลา 11.30
</t>
  </si>
  <si>
    <t>Tanachote</t>
  </si>
  <si>
    <t>Pongpianskul</t>
  </si>
  <si>
    <t>0936942963</t>
  </si>
  <si>
    <t>tanachote089@gmail.com</t>
  </si>
  <si>
    <t xml:space="preserve">ลูกค้าชาย สนใจข 21.5 จรม . ขอดูข้อมูลโครงการเบื้องต้นรู้จักทำเลแถวนี้ดี
</t>
  </si>
  <si>
    <t>Nawa</t>
  </si>
  <si>
    <t>0635169694</t>
  </si>
  <si>
    <t>nawaphong@gmail.com</t>
  </si>
  <si>
    <t xml:space="preserve">ลูกค้าชาย  สนใจ1 นอน  ให้ส่งข้อมูล ทาง ไลน์
</t>
  </si>
  <si>
    <t>ตอนนี้พักก่อน เศรษฐกิจแย่</t>
  </si>
  <si>
    <t>soratda</t>
  </si>
  <si>
    <t xml:space="preserve">Saengsawang	</t>
  </si>
  <si>
    <t>0817500826</t>
  </si>
  <si>
    <t>soratda@3pro.co.th</t>
  </si>
  <si>
    <t>27/11/2561 ลูกค้าหญิงสนใจดูไว้ลงทุน ปัจจุบันมีศุภาลัย ขนาด45 ตรม. และพักอยู่บ้าน ถ้าจะเข้ามาจะโทรแจ้ง จะให้เลขาเช็กเมลล์ให้ อยากได้ข้อมูลทางเมลล์  ส่งข้อมูลโครงการทางเมลล์แล้ว</t>
  </si>
  <si>
    <t xml:space="preserve">BHUNNARAT	</t>
  </si>
  <si>
    <t>BHIMTHONG</t>
  </si>
  <si>
    <t>0614163890</t>
  </si>
  <si>
    <t>doctorpuen@gmail.com</t>
  </si>
  <si>
    <t xml:space="preserve">27/11/2561 ลูกค้าชายสนใจเพื่อลงทุน 1 ห้องนอน 29 ตรม. งบ4ล้านอาจเข้ามาเสาร์-อาทิตย์นี้ ส่งข้อมูลทางเมลล์แล้ว Search ดูข้อมูลปัจจุบัน เป็นหมอโรงพยาบาลพริ้นท์สุวรรณภูมิ ถนน บางนาตราด แผนก อายุรกรรมโรคหัวใจ
</t>
  </si>
  <si>
    <t>28/11/2018</t>
  </si>
  <si>
    <t xml:space="preserve">Vikone	</t>
  </si>
  <si>
    <t>Veopradith</t>
  </si>
  <si>
    <t>0877092193</t>
  </si>
  <si>
    <t>tun_ka@hotmail.com</t>
  </si>
  <si>
    <t xml:space="preserve">บัณฑิตา	</t>
  </si>
  <si>
    <t>คุณา</t>
  </si>
  <si>
    <t>0629355691</t>
  </si>
  <si>
    <t>Banthitakuna@gmail.com</t>
  </si>
  <si>
    <t xml:space="preserve">ส่งข้อมูลให้ทางอีเมลล์แก่ลูกค้าแล้ว </t>
  </si>
  <si>
    <t xml:space="preserve">23/03/67 ลูกค้าหญิง ไม่สนใจ ได้บ้านแล้ว </t>
  </si>
  <si>
    <t xml:space="preserve">Thanawat	</t>
  </si>
  <si>
    <t>Bowornsathitchai</t>
  </si>
  <si>
    <t>Track1191@gmail.com</t>
  </si>
  <si>
    <t>ส่งข้อมูลให้ทาง อีเมลล์ ลูกค้าแล้ว โทรติดต่อลูกค้ยังไม่รับสายในขณะนี้</t>
  </si>
  <si>
    <t>18/3/67 ลูกค้าเสียงแข็งถามว่า เอาเบอร์มาจากไหน ได้รายชื่อมาจากที่ไหน บริษัทอะไร และขอไลน์ติดต่อ 24/3/67 ลูกค้าอ่านไลน์ไม่ตอบ</t>
  </si>
  <si>
    <t xml:space="preserve">Chomyada 	</t>
  </si>
  <si>
    <t>Jariyakulkit</t>
  </si>
  <si>
    <t>0888813875</t>
  </si>
  <si>
    <t>chomyaday@kkumail.com</t>
  </si>
  <si>
    <t xml:space="preserve">28/11/2561 ลูกค้าสนใจดูไว้เพื่ออยู่เอง ถ้าว่างจะเข้ามาเยี่ยมชม ส่งเมลล์แจ้งรายละเอียดแล้ว
</t>
  </si>
  <si>
    <t xml:space="preserve">Natsaranphon	</t>
  </si>
  <si>
    <t>Akarasiridusita</t>
  </si>
  <si>
    <t>0815505613</t>
  </si>
  <si>
    <t>catwithlove@windowslive.com</t>
  </si>
  <si>
    <t xml:space="preserve">28/11/2561 เบอร์ที่ให้ไว้ไม่สามาถติดต่อได้  ยังไม่เปิดใช้บริการ ส่งเมลล์แจ้งรายละเอียดแล้ว
</t>
  </si>
  <si>
    <t xml:space="preserve">Teraphan		</t>
  </si>
  <si>
    <t xml:space="preserve">Triratanapirat	</t>
  </si>
  <si>
    <t>0818317051</t>
  </si>
  <si>
    <t>phantrirat@gmail.com</t>
  </si>
  <si>
    <t xml:space="preserve">28/11/2561 ลูกค้าแจ้งว่าสนใจแต่อาจจะเข้ามาเยี่ยมชมเสาร์-อาทิตย์ไม่สะดวกมาวันอาทิตย์นี้  ส่งเมลล์แจ้งรายละเอียดแล้ว
</t>
  </si>
  <si>
    <t>Saowanee</t>
  </si>
  <si>
    <t>Promchareon</t>
  </si>
  <si>
    <t>0899252322</t>
  </si>
  <si>
    <t>doy.promchareon@gmail.com</t>
  </si>
  <si>
    <t>ลูกค้าหญิง สูงวัย อยู่ ระยองสนใจข้อมูลโครงการ เบื้องต้นอยากนัดเข้าชมห้องตัวอย่างแต่ขอนัดวันที่สะดวกอีกครั้งนึง</t>
  </si>
  <si>
    <t>29/11/2018</t>
  </si>
  <si>
    <t>มาจอร์ริก้า</t>
  </si>
  <si>
    <t>0842456593</t>
  </si>
  <si>
    <t> iamnhui@hotmail.com</t>
  </si>
  <si>
    <t xml:space="preserve">ส่งข้อมูลให้ทาง อีเมลล์ ลูกค้าแล้ว โทรติดต่อลูกค้ยังไม่รับสายในขณะนี้
</t>
  </si>
  <si>
    <t>กัณนาเอย</t>
  </si>
  <si>
    <t>ทิพย์พงศ์</t>
  </si>
  <si>
    <t>0937178402</t>
  </si>
  <si>
    <t>kannada@example.com</t>
  </si>
  <si>
    <t xml:space="preserve">เข้าสู่บริการรับฝากข้อความ ส่งข้อมูลให้ทาง อีเมลล์ ลูกค้าแล้ว
</t>
  </si>
  <si>
    <t>23/03/67 (14.57 น.) ไม่รับสาย ครั้งที่ 1 ///// 23/03/67 (15.04 น.) ไม่รับสาย ครั้งที่ 2 ///// 23/03/67 (15.07 น.) ลูกค้าคุยไม่รู้เรื่อง (เสียงมีอายุและมีเด็กอยู่ข้างๆ)</t>
  </si>
  <si>
    <t>Pranaya</t>
  </si>
  <si>
    <t>0800803280</t>
  </si>
  <si>
    <t>palm.pranaya@gmail.com</t>
  </si>
  <si>
    <t>ลูกค้าหญิง ดูไว้อยู่เอง ตอนี้ไม่สะดวกเนื่องจากอยู่โรงพยาบาลสมิธติเวช หากสงสัยอะไรจะโทรกลับไปสอบถามอีกครั้งเอง</t>
  </si>
  <si>
    <t>ไม่รับสาย 11.53</t>
  </si>
  <si>
    <t>Sudakorn</t>
  </si>
  <si>
    <t>Yarungsee</t>
  </si>
  <si>
    <t>0807654439</t>
  </si>
  <si>
    <t>k_popy@hotmail.com</t>
  </si>
  <si>
    <t>30/11/2018</t>
  </si>
  <si>
    <t>Vilai</t>
  </si>
  <si>
    <t>0898140699</t>
  </si>
  <si>
    <t>vilai.chang@me.com</t>
  </si>
  <si>
    <t>เตโชติชวาล</t>
  </si>
  <si>
    <t>0641172626</t>
  </si>
  <si>
    <t>yauvalak@hotmail.com</t>
  </si>
  <si>
    <t>Jaruwan</t>
  </si>
  <si>
    <t>Moonpan</t>
  </si>
  <si>
    <t>0627173377</t>
  </si>
  <si>
    <t>peechaya.b@hotmail.co.th</t>
  </si>
  <si>
    <t>Phiphatphokinphaisarn</t>
  </si>
  <si>
    <t>0859183439</t>
  </si>
  <si>
    <t>anny2318@gmail.com</t>
  </si>
  <si>
    <t>Anurak</t>
  </si>
  <si>
    <t>Seeyophon</t>
  </si>
  <si>
    <t>0832511805</t>
  </si>
  <si>
    <t>magmy_1@hotmail.com</t>
  </si>
  <si>
    <t xml:space="preserve">ขอดูข้อมูลก่อนทางอีเมล์ </t>
  </si>
  <si>
    <t>23/03/67 ลูกค้าชาย ไม่สนใจ ตัดสาย</t>
  </si>
  <si>
    <t>0953091269</t>
  </si>
  <si>
    <t>pailinpoomee@yahoo.com</t>
  </si>
  <si>
    <t xml:space="preserve">ลูกค้าขอดูข้อมูลก่อน </t>
  </si>
  <si>
    <t>Paranee</t>
  </si>
  <si>
    <t>Sricharoen</t>
  </si>
  <si>
    <t>0993959090</t>
  </si>
  <si>
    <t>Gam.intdec@gmail.com</t>
  </si>
  <si>
    <t xml:space="preserve">ส่งข้อมูล โทรแจ้งโปร ลูกค้าขออ่านข้อมูลเบื้องต้นก่อนการตัดสินใจ
</t>
  </si>
  <si>
    <t>Rattanaraj</t>
  </si>
  <si>
    <t>Charoonluck</t>
  </si>
  <si>
    <t>0922652959</t>
  </si>
  <si>
    <t>charoonluck@hotmail.com</t>
  </si>
  <si>
    <t xml:space="preserve">ส่งข้อมูลแล้ว ลูกค้า ปิดเครื่องไม่สามารถติดต่อได้ในขณะนี้
</t>
  </si>
  <si>
    <t xml:space="preserve">Chanasiri	</t>
  </si>
  <si>
    <t xml:space="preserve">Kengkarnthai	</t>
  </si>
  <si>
    <t>0887603291</t>
  </si>
  <si>
    <t>gnageenaaa@gmail.com</t>
  </si>
  <si>
    <t>Scott</t>
  </si>
  <si>
    <t>Ramsland</t>
  </si>
  <si>
    <t>0879838093</t>
  </si>
  <si>
    <t>saramsland@gmail.com</t>
  </si>
  <si>
    <t xml:space="preserve">ลูกค้าชายชาวต่างชาติสนใจ โครงการ ต้องการให้ส่งข้อมูลให้ดู สนใจ รูปแบบ 1-2 นอน มาทำงานและ ทราเวล เสาร์อาทิย์นี้ถ้าว่างอาจจะเข้ามาชมห้องตัวอย่าง
</t>
  </si>
  <si>
    <t>ณัฐภณ</t>
  </si>
  <si>
    <t>นิธิธนัตกุล</t>
  </si>
  <si>
    <t>0856407733</t>
  </si>
  <si>
    <t>Insaro_33@hotmail.com</t>
  </si>
  <si>
    <t xml:space="preserve">ลูกค้าชาย สนใจ 2 นอน ตอนนี้อยู่เชียงใหม่ ยังไม่มีโอกาศได้เข้ามาแต่สนใจทำเลเอกมัย และ รู้จักโครงการของ SENA
</t>
  </si>
  <si>
    <t>สอบถามเรื่อง pet  ถ้ามีลองโทรมาอีกที</t>
  </si>
  <si>
    <t>Aun</t>
  </si>
  <si>
    <t>Da</t>
  </si>
  <si>
    <t>0946595515</t>
  </si>
  <si>
    <t>tom-tt@hotmail.com</t>
  </si>
  <si>
    <t xml:space="preserve">สนใจข้อมูลโครงการ แต่อยากไดโครงการที่ใกล้จะแล้วเสร็จ
</t>
  </si>
  <si>
    <t>23/03/67 ลูกค้าหญิง ไม่สนใจ อยากได้คอนโด Pet friendly</t>
  </si>
  <si>
    <t>1/12/2018</t>
  </si>
  <si>
    <t xml:space="preserve">nico	</t>
  </si>
  <si>
    <t>luo</t>
  </si>
  <si>
    <t>0863982668</t>
  </si>
  <si>
    <t>nico@toppattaya.com</t>
  </si>
  <si>
    <t>ลูกค้าผู้ชายชาวต่างชาติ แจ้งว่าไม่ได้ลงทะเบียนเข้ามา</t>
  </si>
  <si>
    <t>ติดต่อช่วงบ่าย</t>
  </si>
  <si>
    <t>ดาเรศร์</t>
  </si>
  <si>
    <t>ลิมปนนาคทอง</t>
  </si>
  <si>
    <t>0872668848</t>
  </si>
  <si>
    <t>poopeaw_pp@hotmail.com</t>
  </si>
  <si>
    <t xml:space="preserve">ลูกค้าหญิงวัยรุ่น สนใจ ข้อมูฃโครงการ  พักแถว วิภาวดี รังสิต สนใจห้องราคาเริ่ม ต้น เสนอ 29 ตรม. ราคา 4.5 ลบ. ลูกค้านัดเข้าชมโครงการ วัน พุธ ที่ 5 /12/2561 </t>
  </si>
  <si>
    <t>warittha</t>
  </si>
  <si>
    <t>chearasirisin</t>
  </si>
  <si>
    <t>0877489846</t>
  </si>
  <si>
    <t>miwemilk18may@gmail.com</t>
  </si>
  <si>
    <t xml:space="preserve">01/12/2561 ยังไม่ได้สนใจแค่อยากดูข้อมูลเฉยๆ 
</t>
  </si>
  <si>
    <t>3/12/2018</t>
  </si>
  <si>
    <t xml:space="preserve">ปิยะฉัตร	</t>
  </si>
  <si>
    <t>รอดเนียม</t>
  </si>
  <si>
    <t>0958289032</t>
  </si>
  <si>
    <t>Opor7041@gmail.com</t>
  </si>
  <si>
    <t>ลูกค้าไม่สะดวกคุยให้ติดต่อกลับมาใหม่ ช่วงหลัง 14:00 น.ไปแล้ว</t>
  </si>
  <si>
    <t xml:space="preserve">Pattaranarin	</t>
  </si>
  <si>
    <t>Kumjing</t>
  </si>
  <si>
    <t>0982850601</t>
  </si>
  <si>
    <t>pattaranarin.kumjing@gmail.com</t>
  </si>
  <si>
    <t>03/12/2561 สนใจเข้าเยี่ยมชมวันอาทิตย์ที่ 9 ธ.ค. 2561 ช่วงบ่ายส่งเมลล์แจ้งรายละเอียดแล้ว สนใจเพื่ออยู่เอง</t>
  </si>
  <si>
    <t>6/12/2018</t>
  </si>
  <si>
    <t>Sirinya</t>
  </si>
  <si>
    <t>Boonyu</t>
  </si>
  <si>
    <t>0959144514</t>
  </si>
  <si>
    <t>rinzzmc@gmail.com</t>
  </si>
  <si>
    <t xml:space="preserve">ลูกค้ายังไม่รับสาย แต่ฝ่ายขายได้ส่งอีเมล์ให้ลูกค้าเป็นที่เรียบร้อยแล้ว ลูกค้าดู 2 ห้องนอน แต่แจ้งว่าไม่อยากได้เฟอร์นิเจอร์ในห้องนอน 2 แล้วมีส่วนลดหรือไม่  จึงแจ้งว่า ถ้าเป็นเฟอร์นิเจอร์ หากไม่รับ จะขอเป็นส่วนลดไม่ได้   แต่สามารถทำเรื่องเขียนใบคำร้องว่า ในห้องนอน 2 ไม่เอาเฟอร์นิเจอร์บิ้วท์ แต่ให้กองไว้ในห้องได้   และนอกจากนี้ โครงการมีส่วนลดวันโอนให้อีก 300,000 บาท </t>
  </si>
  <si>
    <t>8/12/2018</t>
  </si>
  <si>
    <t xml:space="preserve">mkalache	</t>
  </si>
  <si>
    <t>orkia</t>
  </si>
  <si>
    <t>0661106775</t>
  </si>
  <si>
    <t>orkiamkalache@hotmail.com</t>
  </si>
  <si>
    <t>8/12/2018 : เลขหมายปลายทางที่ท่านเรียกอยู่ในขณะนี้ยังไม่เปิดให้ใช้บริการ</t>
  </si>
  <si>
    <t>11/12/2018</t>
  </si>
  <si>
    <t xml:space="preserve">Bharata	</t>
  </si>
  <si>
    <t xml:space="preserve">Preeyasombat	</t>
  </si>
  <si>
    <t>0889699956</t>
  </si>
  <si>
    <t>bh.c.preeyasombat@hotmail.co.th</t>
  </si>
  <si>
    <t>11/12/2561 ลูกค้าปิดเครื่อง ส่งเมลล์เรียบร้อยแล้ว</t>
  </si>
  <si>
    <t>12/12/2018</t>
  </si>
  <si>
    <t>Nirattisai</t>
  </si>
  <si>
    <t>Jittabutr</t>
  </si>
  <si>
    <t>0939266566</t>
  </si>
  <si>
    <t>notejittabutr@icloud.com</t>
  </si>
  <si>
    <t>14/12/2018</t>
  </si>
  <si>
    <t>THERDTHAM</t>
  </si>
  <si>
    <t>PANYAWIPART</t>
  </si>
  <si>
    <t>0895002627</t>
  </si>
  <si>
    <t>saggiowatches@gmail.com</t>
  </si>
  <si>
    <t xml:space="preserve">ส่งอีเมล์ให้ลูกค้าก่อน </t>
  </si>
  <si>
    <t>7/8//2024</t>
  </si>
  <si>
    <t>16/12/2018</t>
  </si>
  <si>
    <t xml:space="preserve">Suporn	</t>
  </si>
  <si>
    <t>Travanichakul</t>
  </si>
  <si>
    <t>0858054513</t>
  </si>
  <si>
    <t>stravanichakul@yahoo.com</t>
  </si>
  <si>
    <t>16/12/61 : ส่งข้อมูลแนะนำโครงการให้ทางอีเมลล์เรียบร้อยแล้ว
17:19 น. ลูกค้าไม่สะดวกคุย บอกว่างจะโทรกลับเอง ใน Who scall ขึ้น Neuromed</t>
  </si>
  <si>
    <t>21/12/2018</t>
  </si>
  <si>
    <t>Monrada</t>
  </si>
  <si>
    <t>Maekawa</t>
  </si>
  <si>
    <t>0941494642</t>
  </si>
  <si>
    <t>Ghingsosad@gmail.com</t>
  </si>
  <si>
    <t>ส่่งข้อมูล ทางEmail ลูกค้า และ ข้อมูล โครงการ แนบ Sales Kit  การให้บริการ ระดับ ONYV</t>
  </si>
  <si>
    <t>23/12/2018</t>
  </si>
  <si>
    <t xml:space="preserve">Harinder	</t>
  </si>
  <si>
    <t>0816946606</t>
  </si>
  <si>
    <t>harinder40@yahoo.com</t>
  </si>
  <si>
    <t xml:space="preserve">23/12/2561 ลูกค้าไม่รับโทรศัพท์ ส่งเมลล์แจ้งรายละเอียด
</t>
  </si>
  <si>
    <t>Rudolph</t>
  </si>
  <si>
    <t>0873365859</t>
  </si>
  <si>
    <t>rudy.lim@ule.com.bn</t>
  </si>
  <si>
    <t xml:space="preserve">ฝ่ายขายส่งข้อมูลให้ลูกค้าเรียบร้อยแล้ว ปลานยทางเป็นเสียงผู้หญิง ลูกค้าแจ้งว่าจะแจ้งคุณรูดอฟ ลิม ให้อีกครั้ง </t>
  </si>
  <si>
    <t>23/03/67 ลูกค้าหญิง  ไม่สนใจทำเลเอกมัย สนใจทำเลฝั่งธน</t>
  </si>
  <si>
    <t>24/12/2018</t>
  </si>
  <si>
    <t xml:space="preserve">Kanokwan	</t>
  </si>
  <si>
    <t>Kraithep</t>
  </si>
  <si>
    <t>0959924639</t>
  </si>
  <si>
    <t>kanokwan.kraithep@gmail.com</t>
  </si>
  <si>
    <t>24/12/2561 ลูกค้าโทรมา survey สอบถามข้อมูลเป็น Marketing Communication &amp; HR Coordinator at Sophistic Inc &amp; Spirit of Sophia ถามถึงเรื่องของดีเวลลอปเปอร์เป็นใคร วัสดุที่ให้ใช้ของอะไรบ้าง ราคาประมาณเท่าไหร่ ส่งเมลล์แจ้งรายละเอียดแล้ว</t>
  </si>
  <si>
    <t>18/3/67 ไม่รับสายครั้งที่ 1 (18.00น.)</t>
  </si>
  <si>
    <t>27/12/2018</t>
  </si>
  <si>
    <t xml:space="preserve">CHERAPHAT	</t>
  </si>
  <si>
    <t>Sittapitakpong</t>
  </si>
  <si>
    <t>0818933093</t>
  </si>
  <si>
    <t>CHERAPHAT@gmail.com</t>
  </si>
  <si>
    <t>28/12/2018</t>
  </si>
  <si>
    <t xml:space="preserve">Pathay	</t>
  </si>
  <si>
    <t>Boonkaew</t>
  </si>
  <si>
    <t>0923276004</t>
  </si>
  <si>
    <t>Boonkaew@msn.com</t>
  </si>
  <si>
    <t xml:space="preserve">ลูกค้าแจ้งว่าเพิ่งลงจากเครื่องบิน จะขอดูข้อมูลทางอีเมล์ก่อน </t>
  </si>
  <si>
    <t xml:space="preserve">Saran	</t>
  </si>
  <si>
    <t>Preechasin</t>
  </si>
  <si>
    <t>0830908236</t>
  </si>
  <si>
    <t>Preechasinsaran@gmail.com</t>
  </si>
  <si>
    <t xml:space="preserve">โทรติดต่อลูกค้า แจ้งว่ายบังไม่สะดวกรับฟังข้อมูลให้ติดต่อมาใหม่ภายหลังอีกครั้ง และ พยายานัดเข้า ชมโครงการ ลูกค้าแจ้งว่ายังไม่สะดวก
</t>
  </si>
  <si>
    <t xml:space="preserve">Kulachet	</t>
  </si>
  <si>
    <t>Sangiampongsa</t>
  </si>
  <si>
    <t>0894438686</t>
  </si>
  <si>
    <t>Dylan.tanwl@yahoo.com</t>
  </si>
  <si>
    <t>ส่งข้อมูลแนะนำโครงการทางอีเมลล์เรียบร้อยแล้ว</t>
  </si>
  <si>
    <t>2/1/2019</t>
  </si>
  <si>
    <t>Sirilux</t>
  </si>
  <si>
    <t>Sawedwong</t>
  </si>
  <si>
    <t>0632159661</t>
  </si>
  <si>
    <t>umikifreedom@gmail.com</t>
  </si>
  <si>
    <t>ฝ่ายขายส่งอีเมล์ให้เรียบร้อยแล้ว</t>
  </si>
  <si>
    <t>มูหะหมัด</t>
  </si>
  <si>
    <t>0946192444</t>
  </si>
  <si>
    <t>pornpan.muha@bumail.net</t>
  </si>
  <si>
    <t>ฝ่ายขายส่งอีเมล์ให้ลูกค้าเรียบร้อยแล้ว</t>
  </si>
  <si>
    <t>23/03/67 (15.25 น.) ไม่รับสาย ครั้งที่ 1 ///// 23/03/67 (15.33 น.) ลูกค้าหญิง ไม่สนใจ ไม่สะดวกคุย</t>
  </si>
  <si>
    <t>Chanatip</t>
  </si>
  <si>
    <t>Supasansatorn</t>
  </si>
  <si>
    <t>0623656356</t>
  </si>
  <si>
    <t>chanatips@yahoo.com</t>
  </si>
  <si>
    <t>ส่งข้อมูลแนะนำโครงการเรียบร้อยแล้ว</t>
  </si>
  <si>
    <t>เลขหมายที่ท่านเรียกยังไม่เปืดใช้บริการ</t>
  </si>
  <si>
    <t>วสันต์</t>
  </si>
  <si>
    <t>เธียรภัทรกุล</t>
  </si>
  <si>
    <t>0814512227</t>
  </si>
  <si>
    <t>wason.t@gmail.com</t>
  </si>
  <si>
    <t xml:space="preserve">ลูกค้าเข้ามาแบบไม่ดูห้องตัวอย่างทั้งๆที่เซลล์เชิญให้ขึ้นไปชม  แต่ลูกค้าไม่ขึ้น  ขอใบราคาขนาด 31.50 ตรม เซลล์จึงปริ้นท์ใบราคา 1011 และ 2810 ไว้ให้พิจจารณา ลูกค้าแจ้งว่าเข้ามาอัพเดตราคาเท่านั้น </t>
  </si>
  <si>
    <t>17/1/2019</t>
  </si>
  <si>
    <t xml:space="preserve">Pmk	</t>
  </si>
  <si>
    <t>Dggd</t>
  </si>
  <si>
    <t>0976579647</t>
  </si>
  <si>
    <t>Drggdd@hotmail.com</t>
  </si>
  <si>
    <t>ส่งข้อมูลแนะนำโครงการแล้ว</t>
  </si>
  <si>
    <t>24/1/2019</t>
  </si>
  <si>
    <t xml:space="preserve">ปกรณ์	</t>
  </si>
  <si>
    <t>เหลืองอร่ามสุก</t>
  </si>
  <si>
    <t>0818242450</t>
  </si>
  <si>
    <t>pk_pakornl@hotmail.com</t>
  </si>
  <si>
    <t>24/1/2562 ลูกค้าชายสนใจ1ห้องนอน ส่งข้อมูลทางเมลล์แล้ว  ปัจจุบันเป็นเป็นกรรมการ ผู้จัดการ บริษัท ไดรย์ ซานิทารี่ แวร์ จำกัด ผู้ผลิตชิ้นส่วนอุปกรณ์ตกแต่งบ้าน อุปกรณ์ สเตนเลสภายในห้องน้ำ  ลูกค้าจะเข้ามาวันเสาร์ที่ 2 ก.พ. 2562 ช่วงบ่าย</t>
  </si>
  <si>
    <t>ไม่่มีโครงการจะซื้อคอนโด</t>
  </si>
  <si>
    <t>27/1/2019</t>
  </si>
  <si>
    <t xml:space="preserve">เด่นนภา	</t>
  </si>
  <si>
    <t>ชัยสิริเกียรติสูง</t>
  </si>
  <si>
    <t>0963959969</t>
  </si>
  <si>
    <t>Kwangkwang.dc@gmail.com</t>
  </si>
  <si>
    <t>ลูกค้าไม่รับสาย เบื่องต้นส่งข้อมูลโครงการให้ทางอีเมลล์เรียบร้อย</t>
  </si>
  <si>
    <t>ไม่สนใจแล้ว ลูกย้ายรรน่าจะไปโซนรามอินทราแล้ว</t>
  </si>
  <si>
    <t>Tanapat</t>
  </si>
  <si>
    <t>Mongkolkosol</t>
  </si>
  <si>
    <t>0890995005</t>
  </si>
  <si>
    <t>tanapat@visionone.co.th</t>
  </si>
  <si>
    <t xml:space="preserve">สนใจเยี่ยมชมโครงการ /// 20/03/2019 ทางฝ่ายขายติดต่อเพื่อตดตามลูกค้าให้เจ้ามาเยี่ยมชมโครงการ แต่ปลายสายเป็นคุณผู้หญิงรับสายแทน และแจ้งว่า ไม่สนใจแล้วเนื่องจากได้จองที่อื่นไปแล้ว แต่เป็นบ้านเดี่ยวค่ะ
28/03/02019 ทางฝ่ายขายติดต่อเพื่อจะติดตามลูกค้า แต่ลูกค้าตัดสายทิ้ง ทางฝ่ายขายส่งอีเมลล์แนะนำโครงการอีกครั้งเรียบร้อยแล้ว </t>
  </si>
  <si>
    <t>28/1/2019</t>
  </si>
  <si>
    <t xml:space="preserve">ประวัติ	</t>
  </si>
  <si>
    <t>ศิริบุญญะสุข</t>
  </si>
  <si>
    <t>0616255241</t>
  </si>
  <si>
    <t>somtumplus@gmail.com</t>
  </si>
  <si>
    <t xml:space="preserve">ลูกค้าชายชื่อในLineคุณRoger สนใจโครงการปีติเอกมัย ลูกค้าแจ้งว่าไม่สะดวกคุย ไม่ต้องโทรตาม ตอนนี้วิ่งอยู่สวนลุม ประสงค์ให้ส่งจ้อมูลทาง Line และ เมลล์ ถ้าสนใจจะติดต่อกลับมาเอง Searchดูข้อมูลในอินเตอร์น์ต ลูกค้าเป็นเจ้าของร้านsomtumplusที่ซอยนางลิ้นจี่ ทุ่งมหาเมฆ//ส่งข้อมูลให้เรียบร้อยแล้ว
</t>
  </si>
  <si>
    <t>29/1/2019</t>
  </si>
  <si>
    <t xml:space="preserve">แกมกาญจน์	</t>
  </si>
  <si>
    <t>ทองพัด</t>
  </si>
  <si>
    <t>0879433349</t>
  </si>
  <si>
    <t>kaemkan.thongphad@yahoo.com</t>
  </si>
  <si>
    <t>ส่งข้อมูลแนะนำโครงการทางอีเมลล์เรียบร้อย</t>
  </si>
  <si>
    <t>1/2/2019</t>
  </si>
  <si>
    <t xml:space="preserve">มานิตย์	</t>
  </si>
  <si>
    <t>ประภาวุฒิกุล</t>
  </si>
  <si>
    <t>0635959589</t>
  </si>
  <si>
    <t>Manitppa01@gmail.com</t>
  </si>
  <si>
    <t xml:space="preserve">ทางฝ่ายขายติดต่อหาลูกค้าแล้ว แต่ลูกค้าตัดสายตลอด //
28/03/2019 ทางฝ่ายขายติดต่อลูกค้าไม่ได้เลย เนื่องจากลูกค้าไม่รับสายและไม่โทรกลับ ทางฝ่ายขายได้ส่งข้อความผ่านเบอร์มือถือแนะนตนเองแล้ว และได้ส่งข้อมูลโครงการผ่านอีเมลล์อีกทางนึงด้วยค่ะ
ทางฝ่ายขายเช็คข้อมูลลูกค้า ลูกค้าทำงานที่ เอนฟา นมผงชงดื่มสำหรับเด็ก ตำแหน่ง ผู้จัดการโรงงาน </t>
  </si>
  <si>
    <t>3/2/2019</t>
  </si>
  <si>
    <t xml:space="preserve">Koranin	</t>
  </si>
  <si>
    <t>Vongsarayankura</t>
  </si>
  <si>
    <t>0819354295</t>
  </si>
  <si>
    <t>Koraninc@gmail.com</t>
  </si>
  <si>
    <t>ลูกค้าผู้ชายชื่อคุณโม  สนใจดูไว้เพื่ออยู่เอง เบื้องต้นลูกค้าสอบถามที่ตั้งโครงการและห้องตัวอย่างมีกี่แบบ และราคาเริ่มต้นแต่ละแบบ หากวันนี้สะดวกช่วงบ่าย ๆ จะแวะเข้ามาชมโครงการ   &gt;&gt;ส่งข้อมูลแนะนำโครงการให้ทางอีเมลล์เรียบร้อยแล้ว</t>
  </si>
  <si>
    <t xml:space="preserve">Sompit	</t>
  </si>
  <si>
    <t>Kiadsuranon</t>
  </si>
  <si>
    <t>0967788167</t>
  </si>
  <si>
    <t>Sompitkiad@gmail.com</t>
  </si>
  <si>
    <t>Email  ข้อมูลโครงการให้ลูกค้าแล้ว แจ้ง ว่า ยังไม่สะดวกคุย / ขอดูข้อมูลโครงการแล้วจะติดต่อกลับมาเองภายหลัง</t>
  </si>
  <si>
    <t>11/2/2019</t>
  </si>
  <si>
    <t xml:space="preserve">wasawat			</t>
  </si>
  <si>
    <t>nimitnoppasit</t>
  </si>
  <si>
    <t>0956470555</t>
  </si>
  <si>
    <t>jame3210@yahoo.com</t>
  </si>
  <si>
    <t>ลูกค้าแจ้งว่าอยากได้ข้อมูล สนใจ50 ตรม.ขึ้นไปย่านในเมือง ราคาประมาณ5-6ล้านเท่านั้น  แค่อยากได้ข้อมูล ยังไม่รีบดูไปเรื่อยๆ ยังไม่ได้พิจารณาว่าจะอยู่เอง หรือลงทุน อยากสอบถามข้อมูลเฉยๆ ส่งเมลล์แจ้งข้อมูลแล้ว Search ข้อมูลในอินเตอร์เน็ตแล้วลูกค้าเป็นพนักงานอยู่ หจก.ไทยปูนซีเมนต์ คอนกรีต ขอนแก่น ทำหน้าที่รับสมัครพนักงานเข้าทำงาน</t>
  </si>
  <si>
    <t>14/2/2019</t>
  </si>
  <si>
    <t>เครือมาศ</t>
  </si>
  <si>
    <t>คำมูลอามาตย์</t>
  </si>
  <si>
    <t>0852833388</t>
  </si>
  <si>
    <t>Kruemaskham@gmail.com</t>
  </si>
  <si>
    <t>ลูกค้าสนใจข้อมูลโครงการ ส่งข้อมูลทาง Email และ ติดต่อกลับลูกค้า ประมาณ 12.00 น.</t>
  </si>
  <si>
    <t>15/2/2019</t>
  </si>
  <si>
    <t>Boodsa</t>
  </si>
  <si>
    <t>Somda</t>
  </si>
  <si>
    <t>0984100034</t>
  </si>
  <si>
    <t>Somdaboodsa@gmail.com</t>
  </si>
  <si>
    <t>ทางฝ่ายขายโทรติดต่อลูกค้าแล้ว แต่ลูกค้าแจ้งว่า ไม่ได้ทำการลงทะเบียนไว้และไม่รู้จักโครงการปิติเอกมัยค่ะ ทางฝ่ายขายจึงขออนุญาติลูกค้าให้ข้อมูลเบื้องต้น แต่ลูกค้าแจ้งว่าไม่สะดวกคุยค่ะ ขอปิดการติดตาม
28/03/2019
** ปิดการติดตาม เนื่องจากลูกค้าแจ้งว่าไม่ได้ลงทะเบียนเข้ามาและไม่คิดที่จะมีที่อยู่อาศัยใน กทม. **</t>
  </si>
  <si>
    <t>23/03/67 เบอร์ถูระงับการใช้งาน </t>
  </si>
  <si>
    <t>16/2/2019</t>
  </si>
  <si>
    <t>กิตติภพ</t>
  </si>
  <si>
    <t>สว่างพื้น</t>
  </si>
  <si>
    <t>0930675770</t>
  </si>
  <si>
    <t>S0848206387@gmail.com</t>
  </si>
  <si>
    <t xml:space="preserve">ส่งข้อมูล ให้ทาง เมลล์ และติดต่อกฃับลูกค้า ประมาณ 15.00 </t>
  </si>
  <si>
    <t xml:space="preserve">18/3/67 เบอร์ถูระงับการใช้งาน </t>
  </si>
  <si>
    <t xml:space="preserve">Narat		</t>
  </si>
  <si>
    <t>Amorntatkul</t>
  </si>
  <si>
    <t>0818559609</t>
  </si>
  <si>
    <t>narat_n@hotmail.com</t>
  </si>
  <si>
    <t>ลูกค้าแจ้งว่าสนใจ แต่ยังไม่ไม่สะดวกคุย</t>
  </si>
  <si>
    <t>ไม่ใช่คุณสากีเยาะ</t>
  </si>
  <si>
    <t>17/2/2019</t>
  </si>
  <si>
    <t xml:space="preserve">สากีเยาะ	</t>
  </si>
  <si>
    <t xml:space="preserve">เจะหลง	</t>
  </si>
  <si>
    <t>0808707524</t>
  </si>
  <si>
    <t>farud2536@gmail.com</t>
  </si>
  <si>
    <t>ลูกค้าไม่ได้ลงทะเบียนเข้ามา และไม่เข้าใจว่าคอนโดมิเนียมคืออะไร น้ำเสียงคือคนใต้มุสลิม</t>
  </si>
  <si>
    <t>พา</t>
  </si>
  <si>
    <t>ลอย</t>
  </si>
  <si>
    <t>0956403425</t>
  </si>
  <si>
    <t>t0956403425@gmail.com</t>
  </si>
  <si>
    <t>18/2/2019</t>
  </si>
  <si>
    <t xml:space="preserve">นิติพล			</t>
  </si>
  <si>
    <t>บินโส๊ะ</t>
  </si>
  <si>
    <t>0807076784</t>
  </si>
  <si>
    <t>nitipon.777st@gmail.com</t>
  </si>
  <si>
    <t>11:28น. ไม่รับสาย เบื้องต้นส่งข้อมูลแนะนำโครงการให้ทางอีเมลล์แล้ว</t>
  </si>
  <si>
    <t>19/2/2019</t>
  </si>
  <si>
    <t xml:space="preserve">ยี่สิ้น	</t>
  </si>
  <si>
    <t>0929874149</t>
  </si>
  <si>
    <t>Anuchit5801@gmail.com</t>
  </si>
  <si>
    <t>ติดต่อลูกค้า เมื่อวัน ที่ 19/02/2562 เวลา 13.45 น.</t>
  </si>
  <si>
    <t xml:space="preserve">เอกลักษณ์		</t>
  </si>
  <si>
    <t xml:space="preserve">กลิ่นจันทร์	</t>
  </si>
  <si>
    <t>0970282323</t>
  </si>
  <si>
    <t>Aekaluk@hotmail.com</t>
  </si>
  <si>
    <t xml:space="preserve">ลูกค้าแจ้งว่าไม่ได้มีการลงทะเบียนเข้ามา น่าจะกดผิด เพราะจะกดเข้าไปโหลด Apppication จาก Google Pay </t>
  </si>
  <si>
    <t>23/03/67 เบอร์ถูระงับการใช้งาน</t>
  </si>
  <si>
    <t xml:space="preserve">ธวัชชัย		</t>
  </si>
  <si>
    <t>ศิริโรจน์ไพบูรณ์</t>
  </si>
  <si>
    <t>0821931402</t>
  </si>
  <si>
    <t>chairaic75@gmail.com</t>
  </si>
  <si>
    <t>สนใจเยี่ยมชมโครงการ ลงทะเบียนมาแตาทางฝ่ายขายติดต่อกลับ ลูกค้าไม่รับสาย</t>
  </si>
  <si>
    <t>22/2/2019</t>
  </si>
  <si>
    <t xml:space="preserve">ชนะ			</t>
  </si>
  <si>
    <t>ตุปตานนท์</t>
  </si>
  <si>
    <t>0855544994</t>
  </si>
  <si>
    <t>kuptanond999@hotmail.com</t>
  </si>
  <si>
    <t>แจ้งข้อมูลโครงการแล้ว ลูกค้าแจ้งว่านานเกินไป 3ปีรอไม่ไหว ขับรถผ่านหน้าโครงการบ่อย สวย ชอบ แต่ไม่รอ ปิดการติดตาม</t>
  </si>
  <si>
    <t>ดาริ</t>
  </si>
  <si>
    <t>มานะสัน</t>
  </si>
  <si>
    <t>0894571254</t>
  </si>
  <si>
    <t>dari@gmail.com</t>
  </si>
  <si>
    <t xml:space="preserve">โทรติดต่อลูกค้าแล้ว ได้ยินเสียงว่า "ไม่มีเลขหมายที่ท่านเรียก" 
หลีดเสีย 
</t>
  </si>
  <si>
    <t>เทพโยทิน</t>
  </si>
  <si>
    <t>เกษตรา</t>
  </si>
  <si>
    <t>0930512921</t>
  </si>
  <si>
    <t>ลูกค้าแจ้งว่ากดเข้ามาดูเล่นๆ อยู่พิษณุโลก แจ้งว่า มีงบ แค่ 5 บาท และก้อหันไปหัวเราะกับกลุ่มเพื่อน</t>
  </si>
  <si>
    <t>24/2/2019</t>
  </si>
  <si>
    <t xml:space="preserve">Pandhit	 		</t>
  </si>
  <si>
    <t>Srisathaporn</t>
  </si>
  <si>
    <t>0816660729</t>
  </si>
  <si>
    <t>P.srisathaporn@gmail.com</t>
  </si>
  <si>
    <t>ส่งข้อมูลแนะนำโครงการให้ทางอีเมลล์เรียบร้อยแล้ว</t>
  </si>
  <si>
    <t>26/2/2019</t>
  </si>
  <si>
    <t xml:space="preserve">Manita 	 	</t>
  </si>
  <si>
    <t xml:space="preserve">Suwannasri 	</t>
  </si>
  <si>
    <t>0800731065</t>
  </si>
  <si>
    <t>Manita-su@hotmail.com</t>
  </si>
  <si>
    <t>ลูกค้าสนใจ2ห้องนอน ลูกค้ายังไม่สะดวกแจ้งว่างบประมาณเท่าไหร่ ขอปรึกษาสามีก่อน อยากได้รายละเอียด ขอดูข้อมูลในเมลล์ก่อน ถ้าสนใจจะเข้ามาเยี่ยมชมโครงการเอง ไม่ต้องโทรตาม  ส่งเมลล์แจ้งข้อมูลแล้ว /Search ข้อมูลดูปัจจุบันลูกค้าทำงานเป็น Sales &amp; Events Manager at Fore Management Group อาคาร Smart Space 48 ถ.สุขมวิท</t>
  </si>
  <si>
    <t>27/2/2019</t>
  </si>
  <si>
    <t>น้ำหวาน</t>
  </si>
  <si>
    <t>0817117925</t>
  </si>
  <si>
    <t>ลูกค้าชื่อเล่นคุณน้ำหวาน สนใจ1ห้องนอน ราคาถูกที่สุด เพราะต้องย้ายมาทำงานแถวนี้ใกล้ BTS EKKAMAI  ลูกค้าแจ้งว่าอยากได้ข้อมูลทางเมลล์ จะให้แฟนดู ส่งรายละเอียดข้อมูลทางเมลล์แล้ว  อีเมลล์ ืnamwan2525@hotmail.com / Search ดูข้อมูลในเน็ท ลูกค้าขายเครื่อง spa เท้า , หม้อต้มชาบู</t>
  </si>
  <si>
    <t>23/03/67 (15.31 น.) ไม่รับสาย ครั้งที่ 1</t>
  </si>
  <si>
    <t>3/3/2019</t>
  </si>
  <si>
    <t xml:space="preserve">Nathapong 	</t>
  </si>
  <si>
    <t>Masathien</t>
  </si>
  <si>
    <t>0812066200</t>
  </si>
  <si>
    <t>Oniikal3@gmail.com</t>
  </si>
  <si>
    <t>ลูกค้าชื่อคุณนายณัฐพงศ์ มาเสถียร จากการเสริฟหาข้อมูลลูกค้าเป็นนักศึกษามหาวิทยาลัยศิลปากร  ติดต่อไม่ได้ ขึ้นไม่มีหมายเลขที่ท่านเรียก</t>
  </si>
  <si>
    <t>18/3/67 ไม่รับสายครั้งที่ (18.05น.)</t>
  </si>
  <si>
    <t>0902475843</t>
  </si>
  <si>
    <t>tanzavkk68@gmail.com</t>
  </si>
  <si>
    <t>ลูกค้า ชาย โทรติดต่อกลับไปแจ้งว่าไม่เคยลงทะเบียน มา น่าจะไปกดโดน ไม่ได้สนใจ ลักษณะเป็นเด็กเกรียนๆ แจ้งว่าเล่นเกมส์ แล้วอาจกดเข้าไปโดน หรือ น้องชายเอาไปเล่น</t>
  </si>
  <si>
    <t>8/3/2019</t>
  </si>
  <si>
    <t>ทองดี</t>
  </si>
  <si>
    <t>0854562545</t>
  </si>
  <si>
    <t>getfast@gmail.com</t>
  </si>
  <si>
    <t xml:space="preserve">Lead เสีย เบอร์ผิดติดต่อไม่ได้ </t>
  </si>
  <si>
    <t>9/3/2019</t>
  </si>
  <si>
    <t>กริณณ์</t>
  </si>
  <si>
    <t>ปัณฑ์ชนิตกุล</t>
  </si>
  <si>
    <t>0988864149</t>
  </si>
  <si>
    <t>Khunkrin@gmail.com</t>
  </si>
  <si>
    <t xml:space="preserve">สนใจเยี่ยมชมโครงการ
30/03/2019 ส่งอีเมลล์แนะนำโครงการแล้ว </t>
  </si>
  <si>
    <t>10/3/2019</t>
  </si>
  <si>
    <t xml:space="preserve">Tedch	</t>
  </si>
  <si>
    <t>Thammarath</t>
  </si>
  <si>
    <t>0835614166</t>
  </si>
  <si>
    <t>intirafamily@gmail.com</t>
  </si>
  <si>
    <t xml:space="preserve">สนใจเพื่ออยู่เองและอาจลงทุน 1 ห้องนอน อยากได้ข้อมูลทางเมลล์ ไม่ค่อยสะดวกคุย ถ้าสนใจจะเข้ามาเอง ไม่ต้องโทรตาม / ส่งข้อมูลทางเมลล์แล้ว
</t>
  </si>
  <si>
    <t>14/3/2019</t>
  </si>
  <si>
    <t>รัตติญา</t>
  </si>
  <si>
    <t>ปัญญาโน</t>
  </si>
  <si>
    <t>0933183619</t>
  </si>
  <si>
    <t>bamrattiya0000@gmail.com</t>
  </si>
  <si>
    <t>10:58 น.ลูกค้าไม่รับสาย เบื้องต้นส่งข้อมูลแนะนำโครงการทางอีเมลล์เรียบร้อย</t>
  </si>
  <si>
    <t>16/3/2019</t>
  </si>
  <si>
    <t xml:space="preserve">นเรศ		</t>
  </si>
  <si>
    <t xml:space="preserve">สาวะจันทร์	</t>
  </si>
  <si>
    <t>0866564770</t>
  </si>
  <si>
    <t>Cpt.keeta@gmail.com</t>
  </si>
  <si>
    <t xml:space="preserve">ลูกค้าลงทะเบียนเข้ามาจากเพจFACEBOOK แต่ทางฝ่ายขายติดต่อกลับแล้ว ลูกค้าไม่รับสายและตัดสาย 
</t>
  </si>
  <si>
    <t>23/03/67 ลูกค้าชาย ไม่สนใจ ซื้อคอนโดไปแล้ว ไม่สะดวกคุย</t>
  </si>
  <si>
    <t>17/3/2019</t>
  </si>
  <si>
    <t>Chatchawin</t>
  </si>
  <si>
    <t xml:space="preserve">Thepthong	</t>
  </si>
  <si>
    <t>0917494282</t>
  </si>
  <si>
    <t>chat_freedom@hotmail.com</t>
  </si>
  <si>
    <t>โทรติดต่อลูกค้ายังไม่รับสาย เบื้องต้นส่งข้อมูลทาง EMail และข้อความแล้ว / ลูกคานัดเข้าชมโครงการ ในวันที่ 21 เมศายน 2562 เบื้องต้นแจ้งข้อมูลว่าชอบรูแปบบห้อง 1 นอน ราคาไม่เกิน 6 ล้านบาท</t>
  </si>
  <si>
    <t xml:space="preserve">18/3/67 ยังไม่มีแพลนจะซื้อ </t>
  </si>
  <si>
    <t>18/3/2019</t>
  </si>
  <si>
    <t>Rakchot</t>
  </si>
  <si>
    <t>Maneechot</t>
  </si>
  <si>
    <t>0889500653</t>
  </si>
  <si>
    <t>Nonggallertsamui@gmail.com</t>
  </si>
  <si>
    <t>ไม่ได้สนใจ ลงทะเบียนเข้ามาเพื่อเข้ามาดูข้อมูลเฉยๆ</t>
  </si>
  <si>
    <t xml:space="preserve">ธนภัทร	</t>
  </si>
  <si>
    <t xml:space="preserve">แซ่กัง	</t>
  </si>
  <si>
    <t>0989360211</t>
  </si>
  <si>
    <t>Pone_007@hotmail.com</t>
  </si>
  <si>
    <t>ลูกค้าจำไม่ได้ว่าลงทะเบียนมาได้ยังไง ลูกค้ามีสำเนียงเหมือนคนต่างจังหวัด เบื้องต้นทางฝ่ายขายแนะนำโครงการแล้ว ลูกค้าแจ้งว่ารอปรึกษาแฟนก่อน (ส่งข้อมูลทางอีเมลล์แล้ว)</t>
  </si>
  <si>
    <t>รับและตัดสายทิ้งเลย</t>
  </si>
  <si>
    <t>20/3/2019</t>
  </si>
  <si>
    <t xml:space="preserve">กันจัง 		</t>
  </si>
  <si>
    <t>ปะตินัง</t>
  </si>
  <si>
    <t>0924843076</t>
  </si>
  <si>
    <t>pisanu22091984@gmail.com</t>
  </si>
  <si>
    <t>ลูกค้าลงทะเบียนมา ทราบข่าวโครงการจากFACEBOOK ///ทางฝ่ายขายติดต่อไปแล้วไม่สามารถติดต่อได้ **** ปิดเครื่อง ****</t>
  </si>
  <si>
    <t>23/3/2019</t>
  </si>
  <si>
    <t>ดุจเดือน</t>
  </si>
  <si>
    <t>ณ ป้อมเพชร</t>
  </si>
  <si>
    <t>0812854930</t>
  </si>
  <si>
    <t>giggleamm@gmail.com</t>
  </si>
  <si>
    <t>ไม่ใช่คุณเชอรี่</t>
  </si>
  <si>
    <t>Cherry</t>
  </si>
  <si>
    <t xml:space="preserve">Chandon	</t>
  </si>
  <si>
    <t>0616326444</t>
  </si>
  <si>
    <t>Cherry-pinkly@hotmail.com</t>
  </si>
  <si>
    <t>ลูกค้าลงทะเบียนเข้ามาทาง Facebook //
วันที่ 23 -28/03/2019 ทางฝ่ายขายติดต่อและติดตามลูกค้าเพื่อที่จะแนะนำโครงการ แต่ลูกค้าไม่สะดวกคุยแจ้งว่าให้ส่งข้อมูลทางอีเมลล์เลย ทางฝ่ายขายส่งข้อมูลให้ลูกค้าทางอีเมลล์แล้ว (ทางฝ่ายขายเช็คข้อมูลลูกค้าแล้วพบว่า ลูกค้าเปิดโรงเรียนสอนร้องเพลง สอนเดินแบบและสอนเต้น ชื่อว่าโรงเรียน The Diva Of Arts เปิดเพจFacebook ชื่อ" The Diva of Arts โรงเรียนสอนร้องเพลง สอนเดินเเบบ สอนการเเสดง สอนเต้น " )</t>
  </si>
  <si>
    <t>25/3/2019</t>
  </si>
  <si>
    <t xml:space="preserve">นชวรรณ			</t>
  </si>
  <si>
    <t>อิศรเสนา ณ อยุธยา</t>
  </si>
  <si>
    <t>0830865985</t>
  </si>
  <si>
    <t>nachawanisrasena@yahoo.co.th</t>
  </si>
  <si>
    <t>11:48 น. ส่งอีเมลล์แนะนำโครงการแล้ว</t>
  </si>
  <si>
    <t>23/03/67 (17.01 น.) ไม่รับสาย ครั้งที่ 1</t>
  </si>
  <si>
    <t>28/3/2019</t>
  </si>
  <si>
    <t>สุรศักดิ์</t>
  </si>
  <si>
    <t>อุดมธนวงศ์</t>
  </si>
  <si>
    <t>0829805888</t>
  </si>
  <si>
    <t>surasak.huang@gmail.com</t>
  </si>
  <si>
    <t xml:space="preserve">28/03/2019 ทางฝ่ายขายติดต่อลูกค้าเพื่อจะแนะนำโครงการ แต่ลูกค้าไม่ว่างทำงานด่วนอยู่ และวางสายไป ทางฝ่ายขายจึงส่งรายละเอียดทางอีเมลล์ไปเบื้องต้นก่อน (เช็คประวัติลูกค้าแล้ว ลูกค้าเป็นนักจินตกรและมี Sale gallery อยู่ที่เชียงใหม่) อีกทั้งลูกค้ายังเคยลงทะเบียนไปที่ Starview อีกด้วย จากข้อมูลในระบบเซลล์ที่ Call out ชื่อคุณแบงค์ </t>
  </si>
  <si>
    <t>19/3/67 ไม่รับสายครั้งที่ 1 (15.18น.)</t>
  </si>
  <si>
    <t>29/3/2019</t>
  </si>
  <si>
    <t>พรรณี</t>
  </si>
  <si>
    <t xml:space="preserve">ตระกูลผุดผ่อง	</t>
  </si>
  <si>
    <t>0819136041</t>
  </si>
  <si>
    <t>phanneetra@gmail.com</t>
  </si>
  <si>
    <t>ส่งข้อมูลลูกค้า ให้ทาง Email ติดต่อลูกค้ากลับเวลา 12.00 น</t>
  </si>
  <si>
    <t>1/4/2019</t>
  </si>
  <si>
    <t xml:space="preserve">Supaporn 		</t>
  </si>
  <si>
    <t xml:space="preserve">Malee 	</t>
  </si>
  <si>
    <t>0989472051</t>
  </si>
  <si>
    <t>supaporn89malee@gmail.com</t>
  </si>
  <si>
    <t>ลูกค้าผู้หญิง น้ำเสียงวัยรุ่น ขอข้อมูลโครงการทางอีเมลล์ก่อน เพราะไม่ค่อยจะสะดวกคุย จะสะดวกเข้ามาชมโครงการประมาณช่วงเดือนพฤษภาคม 62 และอยากได้โครงการที่สร้างเสร็จไม่เกินปีหน้า หรืออยู่ได้เลยก็จะดี ทั้งนี้ฝ่ายขายได้มีการแจ้งลูกค้าแล้วว่าจะแล้วเสร็จประมาณ Q2/2565 ลูกค้าเลยขอดูรายละเอียดก่อน</t>
  </si>
  <si>
    <t>pimyada( ซาซ่า)</t>
  </si>
  <si>
    <t>chk</t>
  </si>
  <si>
    <t>0614596442</t>
  </si>
  <si>
    <t>pimyadachk@gmail.com</t>
  </si>
  <si>
    <t>ลูกค้าลงทะเบียนเข้าไปที่ Instragram ทางฝ่ายขายโทรติดต่อไปที่ลูกค้าแล้วแต่ไม่รับสาย (ลูกค้ามีเบอร์อีกเบอร์คือ 064-232-9562 เนื่องจากฝ่ายขายเมมเบอร์แล้วขึ้นไลน์ ในหน้าไลน์ลูกค้าแจ้งเบอร์อีกเบอร์ขึ้นมา ) แต่ลูกค้าไม่รับสายทั้ง 2 เบอร์ ทางฝ่ายขายได้ส่งเมลล์เกี่ยวกับรายละเอียดโครงการให้ลูกค้าแล้ว
19/05/2019 ฝ่ายขายติดตามลูกค้าเพิ่มเติมแล้วว่าสะดวกเข้ามาชมโครงการวันไหน เนื่องจากลูกค้าท่านนี้ต้องการห้องแบบ LOFT จึงยังไม่สนใจเข้าชมโครงการที่ ปีติ เอกมัย *** จะแนะนำลูกค้าที่ ปีติ 101 อีกครั้ง ***</t>
  </si>
  <si>
    <t>3/4/2019</t>
  </si>
  <si>
    <t>ชัชวาลย์</t>
  </si>
  <si>
    <t>เนาว์แก้ว</t>
  </si>
  <si>
    <t>0967395729</t>
  </si>
  <si>
    <t>chatchawan.n1986@gmail.com</t>
  </si>
  <si>
    <t>ลูกค้าไม่รับโทรศัพท์ ส่งเมลล์แจ้งข้อมูลแล้ว</t>
  </si>
  <si>
    <t>ไม่รับสาย12.45</t>
  </si>
  <si>
    <t>4/4/2019</t>
  </si>
  <si>
    <t xml:space="preserve">กมลศิษฏ์		</t>
  </si>
  <si>
    <t xml:space="preserve">โกญจนพันธ์	</t>
  </si>
  <si>
    <t>0632628579</t>
  </si>
  <si>
    <t>chuppy_999@icloud.com</t>
  </si>
  <si>
    <t>ไม่รับโทรศัพท์ ส่งเมลล์แจ้งข้อมูลแล้ว</t>
  </si>
  <si>
    <t>7/4/2019</t>
  </si>
  <si>
    <t>Nuntawan</t>
  </si>
  <si>
    <t>Suwandej</t>
  </si>
  <si>
    <t>0945494664</t>
  </si>
  <si>
    <t>sununtawan@gmail.com</t>
  </si>
  <si>
    <t xml:space="preserve">ลูกค้าทำงานในตำแหน่ง Senior Vice President at Central Group ได้ลงทะเบียนเข้ามาที่ Facebook / ไม่รับสาย ทางฝ่ายขายส่งข้อมูลให้ทางอีเมลล์แล้ว 
</t>
  </si>
  <si>
    <t>8/4/2019</t>
  </si>
  <si>
    <t xml:space="preserve">เสาวณีย์	</t>
  </si>
  <si>
    <t>เรืองสุวิทย์กุล</t>
  </si>
  <si>
    <t>0891427675</t>
  </si>
  <si>
    <t>saowaneeassa@gmail.com</t>
  </si>
  <si>
    <t>ไม่รับโทรศัพท์ ส่งข้อมูลทางเมลล์แล้ว ไม่รับโทรศัพท์ ส่งข้อมูลทางเมลล์แล้ว// ลูกค้าลงทะเบียนเข้ามาซ้ำวันที่ 22 เม.ย.2562 KF Website: Contact Agent Request แต่พอโทรไปก็ยังคงไม่รับโทรศัพท์</t>
  </si>
  <si>
    <t xml:space="preserve">19/3/67 ลูกค้าไม่สนใจคอนโดแล้ว </t>
  </si>
  <si>
    <t>9/4/2019</t>
  </si>
  <si>
    <t>รอดเขียน</t>
  </si>
  <si>
    <t>0929393971</t>
  </si>
  <si>
    <t>Yut3971@gmai.com</t>
  </si>
  <si>
    <t xml:space="preserve">ลูกค้าชาย (พูดเสียงดังมาก) สนใจเข้าเยี่ยมชมโครงการหลังสงกรานต์ ประมาณวันที่ 20 เมษายน ,, ฝ่ายขายส่งข้อมูลให้เบื้องต้นแล้ว </t>
  </si>
  <si>
    <t>10/4/2019</t>
  </si>
  <si>
    <t>กันต์ภูชิสส์</t>
  </si>
  <si>
    <t>ประดิษฐ์แท่น</t>
  </si>
  <si>
    <t>0830915567</t>
  </si>
  <si>
    <t>Bbr_tle@hotmail.com</t>
  </si>
  <si>
    <t>ส่งข้อมูลและติดต่อลูกค้าหลับ 12.00 น 10/4/2019</t>
  </si>
  <si>
    <t>12/4/2019</t>
  </si>
  <si>
    <t>Melitta</t>
  </si>
  <si>
    <t>0669828988</t>
  </si>
  <si>
    <t>melitta1118@gmail.com</t>
  </si>
  <si>
    <t>15:39 น.ติดต่อไม่ได้ เบื้องต้นส่งข้อมูลแนะนำโครงการให้ทางอีเมลล์เรียบร้อยแล้ว</t>
  </si>
  <si>
    <t>ไม่รับสาย12.48/ไม่สนใจแล้ว</t>
  </si>
  <si>
    <t>17/4/2019</t>
  </si>
  <si>
    <t>แสงดาว</t>
  </si>
  <si>
    <t>0816363433</t>
  </si>
  <si>
    <t>tanaes.san@hotmail.com</t>
  </si>
  <si>
    <t xml:space="preserve">ลูกค้าลงทะเบียนเข้ามาวันนี้และโทรเข้ามาทางโครงการเพื่อจะสอบถามรายละเอียดเรื่อง EIA ว่าผ่านหรือยังและมีเอกสารให้ทางลูกค้าดูไหม เนื่องจากลูค้าเคยซื้อคอนโดที่ยังไม่ผ่าน EIA แล้วมีปัญหา จึงไม่อยากซ้ำรอย (ไม่แจ้งว่าซื้อที่ไหน) ทางเซลล์ได่แจ้งลูกค้าคร่าวๆว่าทางโครงการเราผ่านEIA ช่วงปี2562 Q4 ลูกค้าสามารถเข้ามาชมห้องตัวอย่างและบรรยากสศจริงในโครงการได้ ลูกค้าแจ้งว่าข้ออ่านรายละเอียดโครงการก่อนแล้วจะนัดเข้ามาชมอีกครั้ง สนใจขนาด 29 ตร.ม. ราคา 4.45 ล้านบาทที่ทางโครงการโฆษณา ทางฝ่ายขายได้ส่งรายละเอียดโครงการทางอีเมลล์แล้ว </t>
  </si>
  <si>
    <t xml:space="preserve">Xia	</t>
  </si>
  <si>
    <t xml:space="preserve">Wei	</t>
  </si>
  <si>
    <t>0819143381</t>
  </si>
  <si>
    <t>weixia_35@hotmail.com</t>
  </si>
  <si>
    <t xml:space="preserve">ลูกค้าปิดเครื่อง ส่งเมลล์แจ้งรายละเอียดแล้ว
</t>
  </si>
  <si>
    <t>19/4/2019</t>
  </si>
  <si>
    <t>ชัยรัตน์</t>
  </si>
  <si>
    <t>0922465025</t>
  </si>
  <si>
    <t>mobbbrr@hotmail.com</t>
  </si>
  <si>
    <t>ติดต่อลูกค้า ส่งข้อมูลทาง Email  ติดต่อลูกค้าอีกครั้ง เวลา 13.00 น.</t>
  </si>
  <si>
    <t>23/03/67 ลูกค้าชาย ไม่สนใจแล้ว รีบวางสาย</t>
  </si>
  <si>
    <t>ไม่สนใจ 12.57</t>
  </si>
  <si>
    <t>21/4/2019</t>
  </si>
  <si>
    <t>ชนัญภัค</t>
  </si>
  <si>
    <t>แก้วจำบัง</t>
  </si>
  <si>
    <t>bethebest5665@gmail.com</t>
  </si>
  <si>
    <t>ลูกค้าผู้หญิง น้ำเสียงวัยรุ่นตอนปลาย สนใจดูไว้เพื่ออยู่เอง เน้น 2ห้องนอน // สอบถามว่าโครงการมีห้อง 40 ตารางเมตรมั้ย และ ตอนนี้ขายไปแล้วกี่ %  เบื้องต้นเรียนเชิญให้เข้ามาชมห้องตัวอย่าง  
นัดหมาย :วันพฤหัสหน้า จะเข้ามาชมห้องตัวอย่าง และฝ่ายขายได้ส่งอีเมลล์แนะนำโครงการเรียบร้อย</t>
  </si>
  <si>
    <t>19/3/67 ลูกค้าแจ้งให้โทรกลับภายหลัง และวางสาย 24/3/67 ลูกค้าไม่สนใจ เอาเบอร์แอดในไลน์พบว่าเป็น Agent นายหน้าขายบ้าน เบอร์ 0994982695 ที่ใช้เป็นAgent </t>
  </si>
  <si>
    <t>22/4/2019</t>
  </si>
  <si>
    <t>เศรษฐ์ภัค</t>
  </si>
  <si>
    <t>0922635113</t>
  </si>
  <si>
    <t>Kriti.sett@gmail.com</t>
  </si>
  <si>
    <t>ลูกค้าเป็น Consult The Horizon เอกมัย ซึ่งเป็น Civic Hotel &amp; Residence และมี Retail shop ลูกค้าแจ้งว่าแค่ลงทะเบียนเข้ามาสอบถามข้อมูลเฉยๆ</t>
  </si>
  <si>
    <t>สุดนาลาว</t>
  </si>
  <si>
    <t>0889933183</t>
  </si>
  <si>
    <t>gift-zeza@hotmail.com</t>
  </si>
  <si>
    <t xml:space="preserve">เบอร์โทรไม่มีสัญญาณ จะโทรติดต่อในภายหลัง </t>
  </si>
  <si>
    <t>ไม่สะดวกคุย ติดต่ออีกที 16.00 น. /ไม่รับ16.05 /8/8 ไม่รับสาย16.39</t>
  </si>
  <si>
    <t>วาศิณี</t>
  </si>
  <si>
    <t>โชติรัตน์</t>
  </si>
  <si>
    <t>0802995915</t>
  </si>
  <si>
    <t>nunow@hotmail.com</t>
  </si>
  <si>
    <t>ลูกค้าสนใจ นัดเข้าชมโครงการ  ส่งข้อมูลทาง อีเมลล์ และติดต่อลูกค้ากลับอีกครั้งนึง</t>
  </si>
  <si>
    <t>23/4/2019</t>
  </si>
  <si>
    <t xml:space="preserve">fye	</t>
  </si>
  <si>
    <t>fye</t>
  </si>
  <si>
    <t>0830628518</t>
  </si>
  <si>
    <t>kaewpaitoon.k@gmail.com</t>
  </si>
  <si>
    <t>ลูกค้าผู้หญิงชื่อคุณแก้ว  ทราบสื่อโครงการมาจาก Google สนใจดูไว้เพื่ออยู่เอง สนใจ 1 และ 2 ห้องนอน  ทำงานลาดพร้าวเลยสนใจทำเลย่านเอกมัย-ทองหล่อ เบื้องต้นขอทราบข้อมูลและรายละเอียดทางอีเมลล์ก่อน และอีกใกล้ ๆ สิ้นเดือนจะเข้ามาชมฟห้องตัวอย่างพร้อมแฟนอีกที</t>
  </si>
  <si>
    <t>25/4/2019</t>
  </si>
  <si>
    <t xml:space="preserve">Usanee	</t>
  </si>
  <si>
    <t>Borisutprasit</t>
  </si>
  <si>
    <t>0618204288</t>
  </si>
  <si>
    <t>Borisutprasit.usanee@gmail.com</t>
  </si>
  <si>
    <t xml:space="preserve">Search ดูข้อมูล  ลูกค้าน่าจะเป็นบุคลากรที่ทำงานในสำนักหอสมุดกลาง สถาบันเทคโนโลยีพระจอมเกล้าเจ้าคุณทหารลาดกะบัง  /// ไม่รับโทรศัพท์ โทรไป2 รอบ ส่งเมลล์แล้ว
</t>
  </si>
  <si>
    <t>3/5/2019</t>
  </si>
  <si>
    <t>ชำนาญเวช</t>
  </si>
  <si>
    <t>0918612825</t>
  </si>
  <si>
    <t>chaimongkhol.chamnanwet@gmail.com</t>
  </si>
  <si>
    <t>ไม่รับโทรศัพท์ ส่งอีเมลล์แจ้งข้อมูลโครงการแล้ว</t>
  </si>
  <si>
    <t>10/5/2019</t>
  </si>
  <si>
    <t>ภาริน</t>
  </si>
  <si>
    <t>ภูริวีรกุล</t>
  </si>
  <si>
    <t>0836992669</t>
  </si>
  <si>
    <t>dearpw27@gmail.com</t>
  </si>
  <si>
    <t xml:space="preserve">ลูกค้าเข้าใจว่าโครงการสร้างเสร็จแล้ว เลยลงทะเบียนเข้ามา อยากได้โครงการที่สร้างเสร็จแล้ว  สนใจ 1 ห้องนอน จะขอเข้ามาเยี่ยมชมโครงการช่วงปลายเดือนนี้ 
ส่งข้อมูลโครงการให้ทางไลน์และอีเมลล์แล้ว </t>
  </si>
  <si>
    <t xml:space="preserve">19/3/67 ลูกค้าตัดสาย ( มีประวัติการโทรจากโทรศัพย์เมื่อวันที่ 4 มกราคม 2567 ระยะเวลา 1นาที 1 วินาที) </t>
  </si>
  <si>
    <t>17/5/2019</t>
  </si>
  <si>
    <t>ภัชภิชา</t>
  </si>
  <si>
    <t>สุภัทรบูรณ์</t>
  </si>
  <si>
    <t>0843339690</t>
  </si>
  <si>
    <t>ลูกค้าเป็นนายหน้าขายอสังหาริมทรัพย์ (ฝ่ายขายเสริ์ฟข้อมูลจากใน Google ) พบประกาศขายทั้งคอนโด อาคารสำนักงาน บ้าน และที่ดินทั่วราชอาณาจักร สอบถามราคาเบื้องต้น และราคาต่อตารางเมตร ตำแหน่งที่ตั้งโครงการ แจ้งว่าถ้าสะดวกจะเข้ามาชมห้องตัวอย่างที่สำนักงานขายอีกที</t>
  </si>
  <si>
    <t>Pakin (ยู)</t>
  </si>
  <si>
    <t>Hemvong</t>
  </si>
  <si>
    <t>0804493666</t>
  </si>
  <si>
    <t>pakinhemvong@gmail.com</t>
  </si>
  <si>
    <t xml:space="preserve">ลูกค้าทำงานที่ ออริจิ้น (ทางฝ่ายขายเสิชหาข้อมูลเอง) ต้องการให้ส่งข้อมูลรายละเอียดโครงการไปให้ทางเมลล์ ทางฝ่ายขายส่งให้เรียบร้อยแล้ว 
*****Survey ****
</t>
  </si>
  <si>
    <t>18/5/2019</t>
  </si>
  <si>
    <t>Nattaphol</t>
  </si>
  <si>
    <t>Suksuyuth</t>
  </si>
  <si>
    <t>0832201367</t>
  </si>
  <si>
    <t>s.nattaphol@yahoo.com</t>
  </si>
  <si>
    <t>ส่งข้อมูลทาง Email  / ติดต่อลูกค้าแล้วแต่ยังไม่สะดวกรับสาย</t>
  </si>
  <si>
    <t>เกสิณี</t>
  </si>
  <si>
    <t>นาคพีระยุทธ</t>
  </si>
  <si>
    <t>0818226723</t>
  </si>
  <si>
    <t>kpira.nak@gmail.com</t>
  </si>
  <si>
    <t>12:43 น. ลูกค้ายังไม่สะดวกเข้ามาชมโครงการ เพราะตอนนี้มาเที่ยวอยู่ต่างจังหวัด สนใจดูไว้เพื่อลงทุนปล่อยเช่า ต้องการปล่อยเช่าให้กับต่างชาติ (ปัจจุบันพักอาศัยอยู่สุขุมวิท101) จะสะดวกเข้ามาชมโครงการอีกทีช่วงวันเสาร์-อาทิตย์ //ลูกค้าให้ส่งข้อมูลให้อีกทางไลน์ เบื้องต้นฝ่ายขายส่งข้อมูลให้ทางไลน์เรียบร้อยแล้ว ลูกค้าสอบถามเรื่ออาคารสูงที่นี่รองรับแผ่นดินไหวได้กี่ริกเตอร์</t>
  </si>
  <si>
    <t>ไม่รับสาย12.53</t>
  </si>
  <si>
    <t>รสริน</t>
  </si>
  <si>
    <t>อุณ</t>
  </si>
  <si>
    <t>0818430720</t>
  </si>
  <si>
    <t>rosarinka@gmail.com</t>
  </si>
  <si>
    <t>ไม่รับโทรศัพท์ ส่งเมลล์แจ้งช้อมูลแล้ว</t>
  </si>
  <si>
    <t>19/5/2019</t>
  </si>
  <si>
    <t>สันติชัย</t>
  </si>
  <si>
    <t>บุญราศรี</t>
  </si>
  <si>
    <t>0816211110</t>
  </si>
  <si>
    <t>iamsambkk@gmail.com</t>
  </si>
  <si>
    <t>ลูกค้าชายตั้งงบประมาณ4-5ล้าน ไม่สะดวกแจ้งที่ไหนบ้าง ถามรายละเอียดข้อมูลของ
โครงการว่าเปิดมาเมื่อไหร่ Presale แล้วหรือยัง มีทั้งหมดกี่ชั้น 1 ห้องนอนใหญ่สุดขนาดเท่าไหร่ ขอดูข้อมูลก่อน ถ้าว่างแล้วอาจจะเข้ามาเยี่ยมชม Search ดูในเน็ท ลงประกาศขายทาวน์โฮม 4นอน 4น้ำที่ลำลูกกา// ส่งเมลล์แจ้งข้อมูลแล้ว</t>
  </si>
  <si>
    <t>Atiaya</t>
  </si>
  <si>
    <t>Napakul</t>
  </si>
  <si>
    <t>0819147775</t>
  </si>
  <si>
    <t>raveewan@cmc.co.th</t>
  </si>
  <si>
    <t xml:space="preserve">ลูกค้าไม่สะดวกคุย รีบวางสายเนื่องจากวันหยุดไปเที่ยวต่างจังหวัดอยู่  ทางฝ่ายขายเช็คประวัติลูกค้าและเห็นจากอีเมลล์ที่ลงทะเบียนมานั้น ทำงานอยู่ บริษัทเจ้าพระยามหานคร จำกัด (มหาชน) เบื้องต้นฝ่ายขายยังไม่ได้ส่งข้อมูลให้ลูกค้า รอลูกค้าสะดวกคุยแล้วจะโทรไปอีกครั้ง 
</t>
  </si>
  <si>
    <t xml:space="preserve">19/3/67 ลูกค้าไม่สะดวกรับฟังโครงการ </t>
  </si>
  <si>
    <t>21/5/2019</t>
  </si>
  <si>
    <t xml:space="preserve">อิสรีย์ 	</t>
  </si>
  <si>
    <t xml:space="preserve">กรรวีโรจน์	</t>
  </si>
  <si>
    <t>0925614491</t>
  </si>
  <si>
    <t>dadandmomkarnweeroj@gmail.com</t>
  </si>
  <si>
    <t xml:space="preserve">ไม่สนใจแล้ว สนใจตรงตลาดพลูมากกว่า ไม่แน่ใจว่าชื่อโครงการอะไร ให้พี่สาวลงทะเบียนให้
</t>
  </si>
  <si>
    <t>22/5/2019</t>
  </si>
  <si>
    <t>อารีย์จิตเกษม</t>
  </si>
  <si>
    <t>0622419549</t>
  </si>
  <si>
    <t>bell_kung_yahoo@hotmail.comc</t>
  </si>
  <si>
    <t>ติดต่อลูกค้า เมื่อ เวลา 13.00 น. ลูกค้ายังไม่รับสาย จะติดต่อไปอีกครั้งภายหลัง / เบิ้องต้นส่งข้อมูลทาง Email เรียบร้อย แล้ว</t>
  </si>
  <si>
    <t>23/5/2019</t>
  </si>
  <si>
    <t xml:space="preserve">SAVITTA 	</t>
  </si>
  <si>
    <t>POOKKAMARN</t>
  </si>
  <si>
    <t>0656641415</t>
  </si>
  <si>
    <t>savitta.pookkamarn@gmail.com</t>
  </si>
  <si>
    <t xml:space="preserve">13:33น. ลูกค้าผู้หญิง ไม่ค่อยสะดวกคุย เพราะขับรถอยู่ เบื้องต้นส่งข้อมูลให้ทางอีเมลล์แล้ว และลูกค้าสะดวกเข้ามาชมโครงการวันเสาร์ </t>
  </si>
  <si>
    <t>เลขหมายนี้่ยังไม่เปิดให้บริการ</t>
  </si>
  <si>
    <t>25/5/2019</t>
  </si>
  <si>
    <t>Warinthorn</t>
  </si>
  <si>
    <t>Phakdeephattanasit</t>
  </si>
  <si>
    <t>0838135567</t>
  </si>
  <si>
    <t>warin.p5567@gmail.com</t>
  </si>
  <si>
    <t xml:space="preserve">ไม่รับสาย ส่งข้อมูลให้ทางอีเมลล์แล้ว 
</t>
  </si>
  <si>
    <t>27/5/2019</t>
  </si>
  <si>
    <t>0871524456</t>
  </si>
  <si>
    <t>aunbandit@gmail.com</t>
  </si>
  <si>
    <t>ลูกค้าผู้หญิง ชื่อคุณอัญชลี  สนใจดูไว้อยู่เอง เน้น 1 ห้องนอน สนใจทำเลย่านเอกมัย เบื้องต้นพูดแนะนำโครงการคร่าว ๆ ทั้งนี้ลูกค้าแจ้งว่า 3 ปีนานไป ถ้าประมาณ 1 ปี ยังพอลุ้น // พรุ่งนี้จะเข้าชมโครงการ แต่ไม่ชัวร์เรื่องเวลา  //เบื้องต้นส่งข้อมุลให้ทางอีเมลล์เรียบร้อยแล้ว ((จากการเสริ์ชข้อมูลใน Google ลูกค้า ซื้อขายกระเป๋าแบรนด์เนม เช่น พราด้า))</t>
  </si>
  <si>
    <t>28/5/2019</t>
  </si>
  <si>
    <t xml:space="preserve">Grant 		</t>
  </si>
  <si>
    <t xml:space="preserve">Lamie	</t>
  </si>
  <si>
    <t>0984512322</t>
  </si>
  <si>
    <t>gjlamie@yahoo.com.au</t>
  </si>
  <si>
    <t xml:space="preserve">เบอร์ที่ลูกค้าลงทะเบียนไว้ไม่สามารถติดต่อได้ แต่ทางฝ่ายขายเช็คประวัติลูกค้าแล้ว ลูกค้าเป็น Director, Contract Services at Indiana University Health ,,, ทางฝ่ายขายส่งรายละเอียดให้ทางอีเมลล์แล้ว
</t>
  </si>
  <si>
    <t>30/5/2019</t>
  </si>
  <si>
    <t xml:space="preserve">Nutthaporn 	</t>
  </si>
  <si>
    <t>Pongsapan</t>
  </si>
  <si>
    <t>0830857913</t>
  </si>
  <si>
    <t>nutthapohn@hotmail.com</t>
  </si>
  <si>
    <t xml:space="preserve">ไม่สะดวกคุย ประชุมอยู่  ถ้าจะเข้ามาแล้วจะโทรแจ้ง สนใจ1ห้องนอน งบประมาณ4-5ล้าน ส่งเมลล์แจ้งเพื่อพิจารณาแล้ว </t>
  </si>
  <si>
    <t>19/3/67 ปิดเครื่อง (16.09น.)</t>
  </si>
  <si>
    <t>31/5/2019</t>
  </si>
  <si>
    <t>Aucho</t>
  </si>
  <si>
    <t>0813834295</t>
  </si>
  <si>
    <t>kanchanaauchotananan@gmail.com</t>
  </si>
  <si>
    <t>31.05.62 ส่งEmail หาลูกค้า และโทรติดตาม เวลา 12.00 น. แจ้ง ห้อง และ โปรโมชั่น</t>
  </si>
  <si>
    <t>รับแล้วฟัง แล้ววางไป</t>
  </si>
  <si>
    <t>1/6/2019</t>
  </si>
  <si>
    <t xml:space="preserve">Samanchai	</t>
  </si>
  <si>
    <t>Nukulsaowalak</t>
  </si>
  <si>
    <t>0818888875</t>
  </si>
  <si>
    <t>pnrice99@gmail.com</t>
  </si>
  <si>
    <t>13:56 น.ลูกค้าผู้ชาย ชื่อคุณสมานชัย  ทราบข้อมูลจาก Google ปกติจะพักอาศัยและทำงานอยู่จังหวัดพิษณุโลก และจะขึ้นมากรุงเทพทุกเดือน เดือนละประมาณ 1-2 ครั้ง สนใจดูไว้เพื่ออยู่เอง เน้น 1 ห้องนอน ไม่ได้ระบุงบประมาณ เบื้องต้นลูกค้าจ้องการข้อมูลทางอีเมลล์ก่อน และถ้าขึ้นมากรุงเทพจะเข้ามาชมห้องตัวอย่างอีกที (จากการเสริ์ชหาข้อมูลใน Google ลูกค้าประกาศขายรถ BMW ในเว็บไซร์ )</t>
  </si>
  <si>
    <t>ชฎารัตน์ (กุ้ง)</t>
  </si>
  <si>
    <t>เฮงษฎีกุล</t>
  </si>
  <si>
    <t>0816243988</t>
  </si>
  <si>
    <t>h_chadarat@yahoo.com</t>
  </si>
  <si>
    <t xml:space="preserve">ลูกค้าทำงานอยู่ที่บริษัท PMC InterCore (เป็นบริษัทConsultและก่อสร้าง) และอาศัยอยู่ที่คอนโด ADDRESS ตรงสุขุมวิท 28 ลงทะเบียนเข้ามาเยี่ยมชมโครงการแต่สนใจที่ 101 มากกว่าเนื่องจากไม่ต้องการคอนโดที่มีจำนวนชั้นสูงมากๆ ทราบข่าวโครงการเนื่องจากผ่านหน้าโครงการบ่อยๆ ลูกค้าต้องการแบบ 3 ห้องนอน 80+ ตร.ม.ขึ้นไป ไม่ชอบห้องน้ำที่มีอ่างอาบน้ำ เพราะไม่ได้ใช้งานและเสียพื้นที่ห้องน้ำ ขอดูรายละเอียดโครงการก่อน ถ้าไม่ชอบ floor plan จะได้ไม่เสียเวลาเข้ามาดู  และขอรายละเอียดโครงการ 101 ไปด้วย 
</t>
  </si>
  <si>
    <t>3/6/2019</t>
  </si>
  <si>
    <t>พรณรงค์</t>
  </si>
  <si>
    <t>สำเภาเงิน</t>
  </si>
  <si>
    <t>0817416843</t>
  </si>
  <si>
    <t>orcabigfish@gmail.com</t>
  </si>
  <si>
    <t>ลูกค้าผู้ชายเสียงวัยกลางคน ทราบสื่อโครงการมากจาก Facebook เมื่อเช้า ชอบเสนาเพราะพื้นที่ส่วนกลางใหญ่ เลยลงทะเบียนเข้ามา  ลูกค้าสอบถามเรื่องตำแหน่งที่ตั้งโครงการและส่วนกลางให้อะไรบ้าง  เสาร์-อาทิตย์ (ไม่แน่ใจว่าจะเข้ามาวันไหน ยังระบุไม่ได้) จะเข้ามาชมโครงการอีกที  ปัจจุบันพักอาศัยอยู่แล้วศรีนคริทร์  ดูไว้ทั้งอยู่เองและอาจจะลงทุนด้วยในอนาคต เบื้องต้นส่งข้อมูลแนะนำโครงการให้ทาง E-mail เรียบร้อยแล้ว // ลูกค้าขอใบราคาทาง Line เพิ่มเติม ฝ่ายขายส่งเป็น I dea Price  ให้ทางไลน์แล้วเรียบร้อย  (ลูกค้าไม่ชอบการบริหารแบบโรงแรมเพราะกลัวในอนาคตจะมีการปล่อยเช่ารายวัน เพราะลูกค้าเคยซื้อที่สุขุมวิท 77 แล้วโครงการเปลี่ยนมาทำเป็นแบบโรงแรมลูกค้าเลย ยกเลิกสัญญาไป</t>
  </si>
  <si>
    <t>Wi</t>
  </si>
  <si>
    <t>0876994213</t>
  </si>
  <si>
    <t>yuta_28@hotmail.com</t>
  </si>
  <si>
    <t xml:space="preserve">ลูกค้าลงทะเบียนเข้ามาแต่ไม่รับสาย ส่งข้อมูลให้ทางอีเมลล์แล้ว 
ซื้อโครงการอื่นไปแล้วของเสนาฮันคิว คอนโดนิชโมโน สุขุมวิท แบริ่ง </t>
  </si>
  <si>
    <t>4/6/2019</t>
  </si>
  <si>
    <t>Sasikate</t>
  </si>
  <si>
    <t>Suwanchatree</t>
  </si>
  <si>
    <t>0829643777</t>
  </si>
  <si>
    <t>itemcharade@gmail.com</t>
  </si>
  <si>
    <t>11:30 น.ไม่รับสาย เบื้องต้นส่งข้อมูลแนะนำโครงการให้ทางอีเมลล์เรียบร้อยแล้ว</t>
  </si>
  <si>
    <t>5/6/2019</t>
  </si>
  <si>
    <t xml:space="preserve">Pom 	</t>
  </si>
  <si>
    <t>Ng</t>
  </si>
  <si>
    <t>0969466544</t>
  </si>
  <si>
    <t>yeh_ampom@hotmail.com</t>
  </si>
  <si>
    <t>สนใจ1ห้องนอน ราคาประมาณ6-7ล้านบาท อยากได้ข้อมูลเพื่อพิจารณาก่อน / ส่งข้อมูลทางเมลล์ให้ลูกค้าแล้ว</t>
  </si>
  <si>
    <t>19/3/67 ไม่สนใจ และตัดสาย</t>
  </si>
  <si>
    <t>ยังมองหาอยู่ บ้าอยู่เอกมัย ตอนนี้ไม่สะดวก เน้นโซนเอกมัย ขอข้อมูลทางไลน์</t>
  </si>
  <si>
    <t>7/6/2019</t>
  </si>
  <si>
    <t>เจกิตาน์</t>
  </si>
  <si>
    <t>สิตบุศย์</t>
  </si>
  <si>
    <t>0902694062</t>
  </si>
  <si>
    <t>tuang_denine@hotmail.com</t>
  </si>
  <si>
    <t>ลูกค้าหญิงทำงาน บริเสณเอกมัย สนใจห้องขนาด 1 ห้องนอน  ราคาไม่เกิน 6 ล้านบาท / สอบถามโปรโมชั่น และเรียนเชิญมาชมห้องที่สำนักงานขาย ลูกค้าแจ้งว่า ยังไม่สะดวกถ้าวันไหนสะดวกจะโทรแจ้งนัด อีกครั้ง เบื้องต้นส่งข้อมูลทาง Email  ลูกค้าเรียบร้อยแล้ว</t>
  </si>
  <si>
    <t>11/6/2019</t>
  </si>
  <si>
    <t>Rungthip</t>
  </si>
  <si>
    <t>Kasetsin</t>
  </si>
  <si>
    <t>0991956645</t>
  </si>
  <si>
    <t xml:space="preserve">ลูกค้าสอบถามข้อมูลมาทาง Facebook แฟนเพจเสนา สนใจทำเลย่านเอกมัย ตั้งงบประมาณไว้ไม่เกิน 5 ล้าน แต่ต้องการแบบ 2ห้องนอน (ดูข้อมูลไว้ทั้งอยู่เองและลงทุนในอนาคตด้วย) เบื้องต้นนัดเข้าชมห้องตัวอย่างวันเสาร์-อาทิตย์ ช่วงบ่าย ๆ </t>
  </si>
  <si>
    <t>Marayart</t>
  </si>
  <si>
    <t>Sae-koo</t>
  </si>
  <si>
    <t>0930097710</t>
  </si>
  <si>
    <t>cherrycool888@gmail.com</t>
  </si>
  <si>
    <t xml:space="preserve">ไม่รับสาย และ ตัดสาย ทางฝ่ายขายส่งข้อมูลโครงการให้ทางเมลล์แล้ว 
หมายเหตุ** ทางฝ่ายขายได้หาข้อมูลลูกค้าแล้ว พบว่าลูกค้าทำธุรกิจของ ยูนิลิเวอร์ เน็ทเวิร์ค </t>
  </si>
  <si>
    <t>13/6/2019</t>
  </si>
  <si>
    <t>สุภาพ</t>
  </si>
  <si>
    <t>บัตรวิเศษ</t>
  </si>
  <si>
    <t>0896763060</t>
  </si>
  <si>
    <t>suphapbut@hotmail.com</t>
  </si>
  <si>
    <t xml:space="preserve">ลูกค้าผู้ชาย น้ำเสียงมีอายุประมาณ 31-36 ปี ทำงานอยู่กองสลาก ตรงข้ามสำนักงานขายเลย แต่พักอาศัยอยู่บางใหญ่ (นนทบุรี)  สนใจ 1 ห้องนอน และราคาโปรโมชั่น   เบื้องต้นส่งข้อมูลให้ทางอีเมลล์แล้ว และนัดเข้าชมห้องตัวอย่างสัปดาห์หน้า </t>
  </si>
  <si>
    <t xml:space="preserve">สรพล 	</t>
  </si>
  <si>
    <t>อดุลศิริ</t>
  </si>
  <si>
    <t>0886305592</t>
  </si>
  <si>
    <t>SoraponAdulsiri@gmail.com</t>
  </si>
  <si>
    <t>ไม่สนใจแล้ว อยากได้ทำเลดอนเมืองมากกว่า ลงทะเบียนเข้ามาดูข้อมูลเฉยๆ  ยังไม่ได้ตั้งงบประมาณ</t>
  </si>
  <si>
    <t xml:space="preserve">Waleerat 		</t>
  </si>
  <si>
    <t>Sonto</t>
  </si>
  <si>
    <t>0924479795</t>
  </si>
  <si>
    <t>ngohwaleerat@gmail.com</t>
  </si>
  <si>
    <t>สนใจ อยากได้ข้อมูล ให้โทรไปใหม่วันเสาร์-อาทิตย์ / ส่งข้อมูลทางเมลล์แล้ว</t>
  </si>
  <si>
    <t>23/03/67 เบอร์ถูกระงับการใช้งาน ปลายสายเป็นผู้ชายแจ้งว่า ไม่มี ไม่สนใจ</t>
  </si>
  <si>
    <t>Kidsubmass</t>
  </si>
  <si>
    <t>0922791667</t>
  </si>
  <si>
    <t>tkidsubmass@gmail.com</t>
  </si>
  <si>
    <t>ลูกค้าไม่รับสาย</t>
  </si>
  <si>
    <t>19/3/67 ลูกค้าตัดสายทิ้ง (16.10น.)</t>
  </si>
  <si>
    <t>14/6/2019</t>
  </si>
  <si>
    <t xml:space="preserve">EUN 	</t>
  </si>
  <si>
    <t>YUB LEE</t>
  </si>
  <si>
    <t>0850832171</t>
  </si>
  <si>
    <t>yubyub24@outlook.com</t>
  </si>
  <si>
    <t>ลูกค้าน้ำเสียงผู้หญิง  ชื่อ อีน ยอบ ลี   อายุประมาณ 31-35 ปี ปัจจุบันพักอาศัยและทำงานอยู่ชลบุรี (เสริ์ชข้อมูลจาก Google ลูกค้าเปิดร้านกาแฟและร้านอาหารอยู่ชลบุรี) ขายของออนไลน์เป็นแป้งพับเกาหลี  สนใจดูไว้อยู่เอง เน้น 2ห้องนอน ขนาดเริ่มต้น คือ 51 ตารางเมตร เบื้องต้นต้องการดูข้อมูลโครงการทางอีเมลล์ก่อน และจะหาวันที่มากรุงเทพนัดเข้ามาชมห้องตัวอย่างอีกครั้ง   **ในระบบ Whosacll ขึ้นว่า "ให้เช่า/เซ็ง ร้านอาหารที่พัทยา ชลบุรี-ตลาดซื้อขายเซ็งกิจการ ทำเลดี ติดถนนใหญ่ (สุขุมวิท) อุปกรณ์ครบวงจร**</t>
  </si>
  <si>
    <t>ณิชธิดา</t>
  </si>
  <si>
    <t>วงศ์สถิตย์พร</t>
  </si>
  <si>
    <t>0899899302</t>
  </si>
  <si>
    <t>jinxsla@gmail.com</t>
  </si>
  <si>
    <t>ตัดสาย ทางฝ่ายขายส่งข้อมูลให้ทางอีเมลล์แล้ว 
**ทางฝ่ายขายเช็คประวัติลูกค้าทางGoogle พบว่าลูกค้าเป็นนักออกแบบตัวอัษรและกราฟฟิก**</t>
  </si>
  <si>
    <t>ตอนนี้ไม่ได้ลงทุนแล้ว</t>
  </si>
  <si>
    <t>ฉายเจริญสุขสกุล</t>
  </si>
  <si>
    <t>0819360698</t>
  </si>
  <si>
    <t>Fujijung@yahoo.com</t>
  </si>
  <si>
    <t xml:space="preserve">ลูกค้าพักแถวบางนาสนใจคอนโดไว้ปล่อยเช่าอยากได้ลงทุน เสนอห้องแบบ 1 ห้องนอน และ 2 ห้องนอน เน้นอยากปล่อยให้ชาวต่างชาติ สนใจให้ส่งข้อมูลไว้ในไลน์ จะนัดติดต่อเข้ามาชมโครงการอีกครั้ง
</t>
  </si>
  <si>
    <t>15/6/2019</t>
  </si>
  <si>
    <t xml:space="preserve">Korawin 	</t>
  </si>
  <si>
    <t>Chanwimalueng</t>
  </si>
  <si>
    <t>0909747664</t>
  </si>
  <si>
    <t>korawin007@gmail.com</t>
  </si>
  <si>
    <t>16/6/2019</t>
  </si>
  <si>
    <t xml:space="preserve">กัมปนาท	</t>
  </si>
  <si>
    <t>ปัณฑิโทสัญญู</t>
  </si>
  <si>
    <t>0860874086</t>
  </si>
  <si>
    <t>kampanath.k@gmail.com</t>
  </si>
  <si>
    <t>ลูกค้าผู้ชาย น้ำเสียงหล่อ ทราบสื่อโครงการจาก Facebook เมื่อเช้าเลยลองลงทะเบียนเข้ามาอยากทราบข้อมูลโครงการ ปัจจุบันพักอาศัยอยู่ 5แยกลาดพร้าว ถ้าจะมาชมโครงการจะเดินทางมาเส้นหลัง สนใจ 2ห้องนอน 51 ตร.ม. ลูกค้าสอบถามเรื่องโครงการแล้วเสร็จ เนื่องจากเดือนหน้า (กรกฎาคม) จะต้องเดินทางไปเรียนต่างประเทศ และจะกลับมาไทยอีกครั้งในปี 2021  เบื้องต้นอธิบายลักษณะโครงการ และราคาให้ฟังคร่าว ๆ แล้ว พร้อมส่งรายละเอียดทางอีเมลล์ให้ทราบเบื้องต้น ถ้าลูกค้าสะดวกจะเข้ามาชมโครงการก่อนที่จะเดินทางไปต่างประเทศ</t>
  </si>
  <si>
    <t>18/6/2019</t>
  </si>
  <si>
    <t>สิริอภิสิทธิ์</t>
  </si>
  <si>
    <t>0815832148</t>
  </si>
  <si>
    <t>baby_bloomm@hotmail.com</t>
  </si>
  <si>
    <t xml:space="preserve">ลูกค้าอยากได้อยู่เองและต้องการดูลงทุนงบประมาณ 4-5 ลบ ลูกค้าแจ้งว่าอยากได้โครงการใกล้บีทีเอสมากกว่า แต่เบื้องต้นขอเอาข้อมูลส่งทางอีเมล์ไปดูก่อน เพื่อประกอบการตัดสินใจ </t>
  </si>
  <si>
    <t>23/03/67 ลูกค้าหญิงแจ้งว่า ไม่สนใจคอนโดเลย ไม่สะดวกคุย</t>
  </si>
  <si>
    <t>ไม่รับสาย 13.02</t>
  </si>
  <si>
    <t>20/6/2019</t>
  </si>
  <si>
    <t xml:space="preserve">วีรพล 	</t>
  </si>
  <si>
    <t>เลิศวิศาลเดช</t>
  </si>
  <si>
    <t>veerapol.l@hotmail.com</t>
  </si>
  <si>
    <t xml:space="preserve">15:39 hrs  ลูกค้าไม่รับสาย เบื้องต้นส่งข้อมูลให้แล้วทางอีเมล </t>
  </si>
  <si>
    <t>19/3/67 ให้ติดต่อภายหลัง 24/3/67 ลูกค้าไม่นักลงทุน ยังไม่สนใจคอนโดในช่วงนี้ ยังไม่ใช่จังหวะในการซื้อคอนโดไว้เพื่อลงทุน แจ้งว่าถ้าสนใจแล้วจะติดต่อกลับ</t>
  </si>
  <si>
    <t>22/6/2019</t>
  </si>
  <si>
    <t>0856614782</t>
  </si>
  <si>
    <t>sujitra_boon@hot.ail.com</t>
  </si>
  <si>
    <t>ลูกค้าไม่รับโทรศัพท์  ส่งรายละเอียดให้ลูกค้าทางอีเมลล์แล้ว</t>
  </si>
  <si>
    <t>28/6/2019</t>
  </si>
  <si>
    <t>เบญจพร</t>
  </si>
  <si>
    <t>เลิศรัศมี</t>
  </si>
  <si>
    <t>0914296563</t>
  </si>
  <si>
    <t>nule69@gmail.com</t>
  </si>
  <si>
    <t xml:space="preserve">ลูกค้าสนใจห้อง 34.9 ตร.ม. ขอให้ส่งข้อมูลทางอีเมลล์ก่อน ค่อยคุยกันใหม่ ทราบข่าวโครงการจาก FACEBOOK 
*** ฝ่ายขายเช็คข้อมูลลูกค้าพบว่า ลูกค้าเป็น CEO ของธุรกิจการห่องของขวัญ Gift N Go *** </t>
  </si>
  <si>
    <t>29/6/2019</t>
  </si>
  <si>
    <t>ชวิน</t>
  </si>
  <si>
    <t>จิรภัทรพิมล</t>
  </si>
  <si>
    <t>0889959942</t>
  </si>
  <si>
    <t xml:space="preserve">ลูกค้าโทรเข้ามาสอบถามอยากได้อยู่เองสนใจแบบ 1 ห้องนอน ขนาด 29 ตารางเมตร และ 35 ตารางเมตร แจ้งให้ทำใบราคาและแปลนห้องส่งรายละเอียดทางอีเมล์แล้วจะติดต่อขอนัดเข้าชมโครงการอีกครั้ง </t>
  </si>
  <si>
    <t>30/6/2019</t>
  </si>
  <si>
    <t xml:space="preserve">Supanya 	</t>
  </si>
  <si>
    <t>Sawettamorn</t>
  </si>
  <si>
    <t>0949249170</t>
  </si>
  <si>
    <t>supanyaa.s@gmail.com</t>
  </si>
  <si>
    <t>ทำงานที่ Payroll Analyst at ExxonMobil Limited
น้ำมันและพลังงาน////ส่งรายละเอียดให้ลูกค้าทางเมลล์แล้ว ส่งรายละเอียดให้ลูกค้าแล้ว</t>
  </si>
  <si>
    <t>Phuparit</t>
  </si>
  <si>
    <t>Aprachitpairin</t>
  </si>
  <si>
    <t>0814229559</t>
  </si>
  <si>
    <t>jeepemail@gmail.com</t>
  </si>
  <si>
    <t xml:space="preserve">ลูกค้าไม่รับ โทรศัพท์ 30/06/2019 16:00 Hrs </t>
  </si>
  <si>
    <t>1/7/2019</t>
  </si>
  <si>
    <t>Kattanang</t>
  </si>
  <si>
    <t>Jarupruch</t>
  </si>
  <si>
    <t>0817509441</t>
  </si>
  <si>
    <t>kathy_katta@hotmail.com</t>
  </si>
  <si>
    <t xml:space="preserve">ลูกค้าผู้หญิง น้ำเสียงดูเป็นสาวมีอายุ ประมาณ 50+  สนใจคอนโดไว้เพื่ออยู่เอง เน้น 1ห้องนอน 40 ตารางเมตรขึ้นไป  ตอนแรกเข้าใจผิดนึกว่าคอนโดติดรถไฟฟ้า   ลูกค้าต้องการคอนโดที่ห่างจากรถไฟฟ้าไม่เกิน 500 เมตร  ตอนนี้เปรียบเทียบกับ ไอดีโอ โมบิอโศก / และโครงการ เดอะริช เอกมัย  </t>
  </si>
  <si>
    <t>23/03/67 ลูกค้าหญิง ไม่สนใจแล้ว ที่คอนโดแถวลาดพร้าวไปแล้ว รีบวางสาย</t>
  </si>
  <si>
    <t>4/7/2019</t>
  </si>
  <si>
    <t xml:space="preserve">นรชัย 	</t>
  </si>
  <si>
    <t>ชาญฐิติเวช</t>
  </si>
  <si>
    <t>0993979263</t>
  </si>
  <si>
    <t>hohiohmilan12@gmail.com</t>
  </si>
  <si>
    <t>ลูกค้าผู้ชาย น้ำเสียงสุภาพ  สนใจดูไว้เพื่อพักอาศัยอยู่เอง เน้น 1ห้องนอน ราคาไม่สูงมาก เพราะจริง ๆ มีที่อยู่แล้ว แต่อยากได้คอนโดทำเลเอกมัย  ปัจจุบันพักอาศัยอยู่เส้นเพชรบุรี และทำงานแถวเพชรบุรี   เบื้องต้นฝ่ายขายแนะนำ 1 ห้องนอน 34.90 ตารา
เมตรชั้น 10 ราคา 6 ล้านต้น ๆ ให้ลองพิจารณาก่อน  // ไม่รีบอยู่ เพราะต้องการผ่อนดาวน์ไปเรื่อย ๆ ก่อน  ที่นี่ซื้อเป็นหลังที่ 2   พรุ่งนี้ช่วงเที่ยง ๆ จะเข้ามาชมโครงการ และดูรายละเอียดอีกที//  จากการเสริ์ชหาข้อมูลใน Google ลูกค้าเป็น นายแพทย์ อยู่โรงพยาบาลกรุงเทพ (เฉพาะทาง :เวชบำบัดวิกฤต, อายุรศาสตร์โรคระบบการหายใจและภาวะวิกฤตโรคระบบการหายใจ) เบื้องต้นส่งข้อมูลแนะนำโครงการให้ทางอีเมลล์เรียบร้อยแล้ว</t>
  </si>
  <si>
    <t>19/3/67 ไม่สะดวกรับฟังโครงการ</t>
  </si>
  <si>
    <t>5/7/2019</t>
  </si>
  <si>
    <t>ชัยนุวัฒน์</t>
  </si>
  <si>
    <t>0818865456</t>
  </si>
  <si>
    <t>thejetrider@gmail.com</t>
  </si>
  <si>
    <t>ลูกค้าเเจ้งว่าว่างๆจะเข้าชมโครงการเเต่ใจจริงอยากได้ห้องที่สร้างเสร็จเเล้ว</t>
  </si>
  <si>
    <t xml:space="preserve">Tik 	</t>
  </si>
  <si>
    <t>0999822398</t>
  </si>
  <si>
    <t>panchavabut@yahoo.com</t>
  </si>
  <si>
    <t>ไม่สะดวกคุย ขับรถอยู่ ให้โทรไปอีกครั้งช่วงเย็น // ทางฝ่ายขายเช็คข้อมูลลูกค้าแล้ว พบว่าลูกค้าทำงานที่ HL Property</t>
  </si>
  <si>
    <t>6/7/2019</t>
  </si>
  <si>
    <t xml:space="preserve">Chris 	</t>
  </si>
  <si>
    <t>Mitterberger</t>
  </si>
  <si>
    <t>0761264664</t>
  </si>
  <si>
    <t>cm@ktvgm.net</t>
  </si>
  <si>
    <t>เบอร์โทรศัพท์ที่ให้ไว้ไม่สามารถติดต่อได้ ไม่มีสัญญาณ ส่งเมลล์แจ้งรายละเอียดโครงการ Search ดูข้อมูลในโครงการพบว่ามีข้อมูล https://www.firstclassbangkok.com พบว่าเป็นบริษัทที่ให้บริการจองรถ LIMOUSINE เน้นลูกค้าชาวต่างชาติเป็นหลัก</t>
  </si>
  <si>
    <t>7/7/2019</t>
  </si>
  <si>
    <t>Unchalin</t>
  </si>
  <si>
    <t>Nuntavijarn</t>
  </si>
  <si>
    <t>0811105688</t>
  </si>
  <si>
    <t>verdy711@hotmail.com</t>
  </si>
  <si>
    <t>12.05 น. ลูกค้าเเจ้งว่าเดี๋ยวไว้ว่างๆจะนัดพี่สาวเข้ามาดู</t>
  </si>
  <si>
    <t>8/7/2019</t>
  </si>
  <si>
    <t>Kittikarn</t>
  </si>
  <si>
    <t>Oue-amornrat</t>
  </si>
  <si>
    <t>0814042079</t>
  </si>
  <si>
    <t>oue.kittikarn@gmail.com</t>
  </si>
  <si>
    <t xml:space="preserve">ลูกค้าชื่อเล่นคุณปลาแจ้งว่าไม่สนใจแล้ว ทำงานเป็น Recruiter and Learning Analyst at Ford Motor Company กรุงเทพมหานครที่ปรึกษาด้านการจัดการ Ford Motor Company สนใจ 2 BR งบประมาณ 7 ล้าน แต่เนื่องด้วยราคาขายเริ่มต้นของโครงการขนาด 2 BR เกินกว่าที่ตั้งงบไว้มาก และ ไม่อยากได้ 1 BR 
</t>
  </si>
  <si>
    <t>lipika</t>
  </si>
  <si>
    <t>hiruntanakijjakul</t>
  </si>
  <si>
    <t>0897769555</t>
  </si>
  <si>
    <t>lipika2532@gmail.com</t>
  </si>
  <si>
    <t>ให้ส่งอีเมมล์ไปก่อน</t>
  </si>
  <si>
    <t>23/03/67 ลูกค้าหญิงแจ้งว่า ไม่สนใจแล้ว ช่วงนี้ไม่สนใจคอนโด</t>
  </si>
  <si>
    <t>13/7/2019</t>
  </si>
  <si>
    <t>สรณกร</t>
  </si>
  <si>
    <t>สื่ออยู่ยง</t>
  </si>
  <si>
    <t>0859699990</t>
  </si>
  <si>
    <t>seosaro@gmail.com</t>
  </si>
  <si>
    <t xml:space="preserve">ลูกค้าอยู่ในงานเลี้ยง ไม่สะดวกคุย และถามถึงขนาด TYPE 29 ตรม. ราคาถูกที่สุด ลูกค้าแจ้งว่าถ้าว่างจะเข้ามา / SEARCH ดูข้อมูล ปัจจุบันทำงานเป็นเจ้าของบริษัทที่ Catering Bangkok  รับจัดงานเลี้ยง อยู่ที่ หมู่บ้านชวนชื่นบางเขน แจ้งวัฒนะ 14 หลักสี่ กรุงเทพมหานคร และ บริษัท C&amp;S corporation limited งานสาย website, online marketing ,affiliate, seo , ppc ที่อยู่ 2922/97 อาคารชาญอิสสระทาวเวอร์ 2 ถนนเพชรบุรีตัดใหม่ แขวงบางกะปิ เขตห้วยขวาง กรุงเทพฯ </t>
  </si>
  <si>
    <t>19/3/67 ลูกค้าไม่สนใจ เรื่องจากติดบูโรอยู่</t>
  </si>
  <si>
    <t>ศิริพลับพลา</t>
  </si>
  <si>
    <t>0891135955</t>
  </si>
  <si>
    <t xml:space="preserve">ลูกค้าสนใจไว้ปล่อยเช่าอยากได้เน้นใกล้บีทีเอสเพราะโครงการอาจจะไกลไป แต่ขอรายละเอียดไปดูก่อนให้ส่งทางไลน์ 
</t>
  </si>
  <si>
    <t xml:space="preserve">niracha 	</t>
  </si>
  <si>
    <t>seehanat</t>
  </si>
  <si>
    <t>0899300587</t>
  </si>
  <si>
    <t>mayni_121@gmail.com</t>
  </si>
  <si>
    <t>15/7/2019</t>
  </si>
  <si>
    <t xml:space="preserve">Dean 	</t>
  </si>
  <si>
    <t xml:space="preserve">Chen		</t>
  </si>
  <si>
    <t>0988873982</t>
  </si>
  <si>
    <t>dean.chen@gordily.com</t>
  </si>
  <si>
    <t>(15.13 น.) ลูกค้าปิดมือถือ</t>
  </si>
  <si>
    <t>18/7/2019</t>
  </si>
  <si>
    <t>0846942691</t>
  </si>
  <si>
    <t xml:space="preserve">ลูกค้าอยากได้ลงทุนตั้งงบไม่เกิน 5 ล้านแจ้งว่าพักอยู่แถวนี้สนใจแบบ 1 ห้องนอน สอบถามข้อมูลโครงการให้ส่งรายละเอียดผ่านทางอีเมล์แล้วจะแจ้งกลับเข้ามาเพื่อชมโครงการอีกครั้ง
</t>
  </si>
  <si>
    <t>19/7/2019</t>
  </si>
  <si>
    <t xml:space="preserve">Suttida 	</t>
  </si>
  <si>
    <t>Srisurat</t>
  </si>
  <si>
    <t>0802249994</t>
  </si>
  <si>
    <t>namtarn1333@gmail.com</t>
  </si>
  <si>
    <t>ในระบบชื่อ "น้ำตาล" ไม่สะดวกคุยเพราะติดธุระอยู่ แจ้งว่าจะติดต่อกลับเอง 
ใน Google ลูกค้าประกาศขายคอนโด ในเว็บไซร์ https://www.teedin108.com/condo/view/868160/  แต่งเฟอร์ครบ จองหมื่น ลดแสน ! Skyline คอนโดคุณภาพ คุ้มค่าสุดในรัตนาธิเบศร์ ติดถนนรัตนาธิเบศร์ ใกล้รถไฟฟ้า ในราคาเบาๆ พร้อมอยู่ต้นปี 60</t>
  </si>
  <si>
    <t>Ploensiri</t>
  </si>
  <si>
    <t>Pimolsook</t>
  </si>
  <si>
    <t>0923792290</t>
  </si>
  <si>
    <t>pimolsook@gmail.com</t>
  </si>
  <si>
    <t>ลูกค้าแจ้งว่าลงทะเบียนเข้ามาเพื่ออยากดูรายละเอียดข้อมูลโครงการ ยังไม่ได้ตั้งงบปะมาณ เหตุผลในการลงทะเบียนเข้ามา คือต้องการขยับขยายที่อยู่  แต่เนื่องจากปีติเอกมัยต้องรออีก3ปี คงไม่ทัน ขอข้อมูลไปดูก่่อน / ส่งข้อมูลโครงการทางเมลล์แล้ว</t>
  </si>
  <si>
    <t>23/03/67 (17.44 น.) ปิดเครื่อง</t>
  </si>
  <si>
    <t>26/7/2019</t>
  </si>
  <si>
    <t xml:space="preserve">กษิดิส 	</t>
  </si>
  <si>
    <t>อิศรางกูร ณ อยุธยา</t>
  </si>
  <si>
    <t>0955834505</t>
  </si>
  <si>
    <t>kasidis9999m@gmail.com</t>
  </si>
  <si>
    <t>ลูกค้าสนใจดูไว้ลงทุน แต่ไม่ค่อยสะดวกคุย พอดีออกมาข้างนอกและทำธุระกับครอบครัว เบื้องต้นฝ่ายขายส่งข้อมูลแนะนำให้ทางอีเมลล์เรียบร้อยแล้ว จากการ Save โทรของลูกค้าพบว่า ลูกค้าเปิดร้านขายหมูกระทะ</t>
  </si>
  <si>
    <t>19/3/67 ถูกระงับการใช้งาน</t>
  </si>
  <si>
    <t>31/7/2019</t>
  </si>
  <si>
    <t>pisan</t>
  </si>
  <si>
    <t>pararam</t>
  </si>
  <si>
    <t>0616451458</t>
  </si>
  <si>
    <t>tuy39128@gmail.com</t>
  </si>
  <si>
    <t>ส่งรายละเอียดให้ลูกค้าทางอีเมลล์แล้ว (ลูกค้าท่านนี้พูดค่อนข้างติดอ่าง ฟังไม่ค่อยไม่ชัด )</t>
  </si>
  <si>
    <t>8/8/2019</t>
  </si>
  <si>
    <t xml:space="preserve">Tasanee 		</t>
  </si>
  <si>
    <t>Phithaksountorn</t>
  </si>
  <si>
    <t>0814202148</t>
  </si>
  <si>
    <t>tasanee2148@gmail.com</t>
  </si>
  <si>
    <t xml:space="preserve">ลูกค้าผู้หญิง น้ำเสียงวัยกลางคน  ทำงานอยู่อ่อนนุช และปัจจุบันพักอาศัยอยู่มีนบุรี ต้องการหาบ้านหลังที่ 2 ที่ทำเลติดแนวรถไฟฟ้า เพราะต้องการเอาไว้พักตอนทำงาน จันทร์-ศุกร์ และเสาร์-อาทิตย์กลับบ้าน  ต้องการอยากได้คอนโดที่พร้อมอยู่   เบื้องต้นฝ่ายขายแนะนำโครงการนิชโมโน สุขุมวิท 50 ให้ลองพิจารณาก่อน </t>
  </si>
  <si>
    <t>13/8/2019</t>
  </si>
  <si>
    <t xml:space="preserve">กันย์ฑีรา 	</t>
  </si>
  <si>
    <t>จิระพงศ์พิสุทธิ์</t>
  </si>
  <si>
    <t>0840084548</t>
  </si>
  <si>
    <t>hungji08@gmail.com</t>
  </si>
  <si>
    <t>ไม่รับโทรศัพท์ ส่งข้อมูลทางเมลล์แล้ว</t>
  </si>
  <si>
    <t>16/8/2019</t>
  </si>
  <si>
    <t>Swanya (คุณสอง )</t>
  </si>
  <si>
    <t>Buddhavana</t>
  </si>
  <si>
    <t>ส่งข้อมูลแนะนำโครงการให้ทางอีเมลล์แล้วเรียบร้อยแล้ว
13:33 บริการฝากหมายเลขโทรกลับ</t>
  </si>
  <si>
    <t xml:space="preserve">วรินทร์พรรณ์ 			</t>
  </si>
  <si>
    <t>ตันติวัตนะ</t>
  </si>
  <si>
    <t>0878029070</t>
  </si>
  <si>
    <t>vrinpun@gmail.com</t>
  </si>
  <si>
    <t>17/8/2019</t>
  </si>
  <si>
    <t xml:space="preserve">Tanpisit 	</t>
  </si>
  <si>
    <t>Sangsumran</t>
  </si>
  <si>
    <t>0819542488</t>
  </si>
  <si>
    <t>onepiece817@hotmail.com</t>
  </si>
  <si>
    <t xml:space="preserve">ลูกค้าแจ้งว่าสนใจ งบประมาณ 8 ล้าน อยากได้ข้อมูล ส่งทางเมลล์ และ LINE : PPramee แล้ว ทำงานเป็น Regional Business Development Director, SEA (M17 services) at M17 Entertainment  Wattana, Bangkok, Thailand ส่งเมลล์แจ้งรายละเอียดแล้ว
</t>
  </si>
  <si>
    <t>23/03/67 (17.46 น.) ไม่รับสาย ครั้งที่ 1</t>
  </si>
  <si>
    <t>20/8/2019</t>
  </si>
  <si>
    <t xml:space="preserve">Kanyamon 		</t>
  </si>
  <si>
    <t>Nicky</t>
  </si>
  <si>
    <t>0955236669</t>
  </si>
  <si>
    <t>nics_nickyyy@outlook.com</t>
  </si>
  <si>
    <t xml:space="preserve">19/3/67 ไม่สนใจและว่างสาย </t>
  </si>
  <si>
    <t>25/8/2019</t>
  </si>
  <si>
    <t>Oil</t>
  </si>
  <si>
    <t>0994569996</t>
  </si>
  <si>
    <t>เบอร์โทรศัพท์ที่ให้ไว้ไม่ถูกต้อง  ไม่สามารถติดต่อลูกค้าได้</t>
  </si>
  <si>
    <t>ไม่รับสาย 13.10</t>
  </si>
  <si>
    <t>Sirikorn</t>
  </si>
  <si>
    <t>Mchugh</t>
  </si>
  <si>
    <t>0909463636</t>
  </si>
  <si>
    <t>sirikorn@airasia.com</t>
  </si>
  <si>
    <t xml:space="preserve">ลูกค้าลงทะเบียนเข้ามา ทำงานอยู่ AIR ASIA  ทางฝ่ายขายติดต่อแล้วแต่ไม่สะดวกคุย </t>
  </si>
  <si>
    <t>29/8/2019</t>
  </si>
  <si>
    <t xml:space="preserve">คณิติน 			</t>
  </si>
  <si>
    <t>โสมสง</t>
  </si>
  <si>
    <t>0887609298</t>
  </si>
  <si>
    <t>noopike3002@gmail.com</t>
  </si>
  <si>
    <t>kuntira</t>
  </si>
  <si>
    <t>leelawatcharamas</t>
  </si>
  <si>
    <t>0894575646</t>
  </si>
  <si>
    <t>kuntira66@gmail.com</t>
  </si>
  <si>
    <t>ลูกค้าแจ้งว่าสนใจดูไว่้เพื่ออยู่เอง 1 ห้องนอน ถ้าว่างจะแวะเข้ามาเยี่ยมชม อยากได้ข้อมูล ส่งข้อมูลทางเมลล์แล้ว</t>
  </si>
  <si>
    <t>8/9/2019</t>
  </si>
  <si>
    <t>Thassapak ( ธรรศภาคย์ )</t>
  </si>
  <si>
    <t>Hsu (ซี)</t>
  </si>
  <si>
    <t>0819561641</t>
  </si>
  <si>
    <t>sam801030@hotmail.com</t>
  </si>
  <si>
    <t xml:space="preserve">ฝ่ายขายค้นหาชื่อลูกค้าผ่าน GOOGLE ได้ข้อมูลว่าลูกค้าท่านนี้คือ บี้ KPN แฟนของกุ๊บกิ๊บ ดาราช่อง 3 สนใจUnit Type 2BR ( 51-64 sq.m.) Budget 12 ล้านบาทขึ้นไป
คุณบี๋ ซื้อบ้านไว้แล้วให้คุณกุ๊บกิ๊บด้วย ราคา 30 ล้าน @Vana Residence วนา เรสซิเดนซ์ พระราม 9 - ศรีนครินทร์
รอเวลาว่างก่อน จะเข้ามาเยี่ยมชมโครงการ </t>
  </si>
  <si>
    <t>9/9/2019</t>
  </si>
  <si>
    <t>Jirapat</t>
  </si>
  <si>
    <t>Sawedamornkul</t>
  </si>
  <si>
    <t>0989965661</t>
  </si>
  <si>
    <t>jirapat.js.js@gmail.com</t>
  </si>
  <si>
    <t>สนใจ1BR Plus (34.9 sq.m.) ราคา 6-7 ล้านบาท ขอดูข้อมูลก่อน / ส่งเมลล์แจ้งรายละเอียดโครงการแล้ว</t>
  </si>
  <si>
    <t>24/03/67 เบอร์ถูกระงับการใช้งาน</t>
  </si>
  <si>
    <t>14/9/2019</t>
  </si>
  <si>
    <t xml:space="preserve">อดิศร 	</t>
  </si>
  <si>
    <t>อาศิรกานต์</t>
  </si>
  <si>
    <t>0816376130</t>
  </si>
  <si>
    <t>adisorn_arsirakarn@hotmail.com</t>
  </si>
  <si>
    <t>ลูกค้าไม่รับโทรศัพท์ เมลล์ไม่ถูกต้อง Add line ขอส่งข้อมูลไปให้ Unit Type	1BR (29-31 sq.m.) Budget 4-5 ล้านบาท เป็นกรรมการผู้จัดการ บริษัท พิกเซอร์ (ประเทศไทย)</t>
  </si>
  <si>
    <t>ไม่่มีชื่อนี้</t>
  </si>
  <si>
    <t>15/9/2019</t>
  </si>
  <si>
    <t>ปุณรดา</t>
  </si>
  <si>
    <t>รภัสสกุลชัย</t>
  </si>
  <si>
    <t>0844385116</t>
  </si>
  <si>
    <t>phunrada.l@hotmail.com</t>
  </si>
  <si>
    <t>ลูกค้าสนใจ 1BR (29-31 sq.m.) Budget 4-5 ล้านบาท เพื่ออยู่เอง ประสงค์ให้ส่งข้อมูลทาง Line//  ส่งข้อมูลทางเมลล์และLineแล้ว</t>
  </si>
  <si>
    <t>16/9/2019</t>
  </si>
  <si>
    <t>ดนิตา (คุณออย)</t>
  </si>
  <si>
    <t>พิลาสมบัติ</t>
  </si>
  <si>
    <t>0644692356</t>
  </si>
  <si>
    <t>danita.w365@gmail.com</t>
  </si>
  <si>
    <t xml:space="preserve">ลูกค้าสนใจ 35 ตร.ม. ชั้น 15 และ 20 ขอราคาทางเมลล์  ขอดูราคาก่อนจะนัดเข้าชมโครงการอีกครั้ง </t>
  </si>
  <si>
    <t>22/9/2019</t>
  </si>
  <si>
    <t>Mutta</t>
  </si>
  <si>
    <t>Wigraisakda</t>
  </si>
  <si>
    <t>0915654656</t>
  </si>
  <si>
    <t>wmutta@gmail.com</t>
  </si>
  <si>
    <t xml:space="preserve">Unit Type	1BR Plus (34.9 sq.m.)
Budget	4-5 ล้านบาท
ฝ่ายขายติดต่อแล้ว แต่ลูกค้าไม่รับสาย ส่งข้อมูลโครงการทางอีเมลล์และไลน์แล้ว 
</t>
  </si>
  <si>
    <t>24/9/2019</t>
  </si>
  <si>
    <t xml:space="preserve">กัญญารัตน์	</t>
  </si>
  <si>
    <t>อินทร์แก้ว</t>
  </si>
  <si>
    <t>0924626553</t>
  </si>
  <si>
    <t>tingjet511@gmail.com</t>
  </si>
  <si>
    <t xml:space="preserve"> ลูกค้าแจ้งว่าสนใจ อยากได้ข้อมูล ปัจจุบันทำงานโรงพยาบาลสุขุมวิทเป็นแพทย์ทัตกรรม ทางการจัดฟัน ประจำวันอาทิตย์เท่านั้น ออกตรวจสัปดาห์ที่2 ของเดือน สนใจ Unit Type 1BR (29-31 sq.m.) Budget 4-5 ล้านบาท Line id sweetyting4 / ส่งข้อมูลทางเมลล์ และ LINE แล้ว
</t>
  </si>
  <si>
    <t>Paparit(Nack)</t>
  </si>
  <si>
    <t>Kankiatkul</t>
  </si>
  <si>
    <t>0814247887</t>
  </si>
  <si>
    <t>nack44@gmail.com</t>
  </si>
  <si>
    <t xml:space="preserve">ลูกค้าท่านนี้ลงทะเบียนเข้ามาชื่อเล่นชื่อคุณNack สนใจเกี่ยวกับบริการ Elite Service และเกี่ยวกับ Onyx ทางฝ่ายขายให้ข้อมูลครบถ้วน ลูกค้าสนใจห้องขนาด 64 ตร.ม. แต่ก็อยากได้ใหญ่กว่านี้ ขอนำรายละเอียดและLAY OUT ไปพิจารณาก่อน 
จะนัดเข้าเยี่ยมชมโครงการอีกครั้ง 
**ทางฝ่ายขายได้ค้นหาข้อมูลลูกค้าทางInternet แล้ว พบว่าลูกค้าท่านนี้เป็น Blogger เกี่ยวกับการท่องเที่ยว ในwebsite : READ ME และ The Traveling Insider 
 </t>
  </si>
  <si>
    <t>ทศพร (TOY)</t>
  </si>
  <si>
    <t>โหวิไลลักษ์</t>
  </si>
  <si>
    <t>0814124114</t>
  </si>
  <si>
    <t>t.hovilailux@gmail.com</t>
  </si>
  <si>
    <t xml:space="preserve">ลูกค้าแจ้งว่าไม่สะดวกคุย Unit Type 1BR (29-31 sq.m.) Budget 4-5 ล้านบาท Line id Gustel / ส่งข้อมูลทางเมลล์ และ LINE แล้ว
</t>
  </si>
  <si>
    <t>24/03/67 ลูกค้าชาย สนใจ ให้ส่งข้อมูลทาง Line: Toy ก่อน ไม่สะดวกคุย</t>
  </si>
  <si>
    <t>28/03/67 (10.55 น.) ยังไม่อ่าน Line และ ไม่รับสาย ครั้งที่ 1</t>
  </si>
  <si>
    <t>25/9/2019</t>
  </si>
  <si>
    <t>สิริวิมล</t>
  </si>
  <si>
    <t>สมอุ่มจารย์</t>
  </si>
  <si>
    <t>0812564646</t>
  </si>
  <si>
    <t>looggaww@gmail.com</t>
  </si>
  <si>
    <t xml:space="preserve">Unit Type 2BR (51-64 sq.m.) Budget 8-9 ล้านบาท Line id : 0812564646
</t>
  </si>
  <si>
    <t>19/3/67 เบอร์ถูกระงับกันใช้งาน</t>
  </si>
  <si>
    <t>wimpan</t>
  </si>
  <si>
    <t>nuampan</t>
  </si>
  <si>
    <t>0940644599</t>
  </si>
  <si>
    <t>bo10740@hotmail.com</t>
  </si>
  <si>
    <t xml:space="preserve">Budget : มากกว่า 10 ล้านบาทขึ้นไป
</t>
  </si>
  <si>
    <t>27/9/2019</t>
  </si>
  <si>
    <t>ปุณยวีร์ (คุณฟ้า)</t>
  </si>
  <si>
    <t>เชื้อชูวงศ์</t>
  </si>
  <si>
    <t>0898947900</t>
  </si>
  <si>
    <t>fahccw@hotmail.com</t>
  </si>
  <si>
    <t xml:space="preserve">ลูกค้าขอข้อมูลทางอีเมลล์ก่อน สนใจแบบ 2 ห้องนอน มีงบประมาณ  8-9 ล้าน (จากข้อมูลที่ฝ่ายขายค้นมา ลูกค้าท่านนี้มีอายุเพียง 18-19 ปีเท่านั้น อาขจจะไม่ใช่ผู้ซื้อที่แท้จริง หรือไม่ก็ลงทะเบียนให้คุณพ่อคุณแม่ </t>
  </si>
  <si>
    <t>30/9/2019</t>
  </si>
  <si>
    <t>Hsu</t>
  </si>
  <si>
    <t>Jason</t>
  </si>
  <si>
    <t>0873358325</t>
  </si>
  <si>
    <t>jasonhsubkk@gmail.com</t>
  </si>
  <si>
    <t xml:space="preserve">สนใจ Unit Type 2BR (51-64 sq.m.) Budget 4-5 MB เบอร์โทรศัพท์ที่ให้ไว้ไม่สามารถติดต่อได้ / ส่งเมลล์แจ้งรายละเอียดโครงการแล้ว
</t>
  </si>
  <si>
    <t>1/10/2019</t>
  </si>
  <si>
    <t>เพชร</t>
  </si>
  <si>
    <t>กุลบุญ</t>
  </si>
  <si>
    <t>0638929826</t>
  </si>
  <si>
    <t>nmookpmack@hotmail.com</t>
  </si>
  <si>
    <t>Unit Type 2BR (51-64 sq.m.) Budget 4-5 ล้านบาท Line id 0638929826 ฝ่ายขายส่งข้อมูลทางอีเมลล์เรียบร้อยแล้ว สนใจแบบ 4.45 ล้านบาท 
ลูกค้าทำงานอยู่ที่ BSD Corporate</t>
  </si>
  <si>
    <t>5/10/2019</t>
  </si>
  <si>
    <t>สิริวรรณ</t>
  </si>
  <si>
    <t>นิมิตกมลชัย</t>
  </si>
  <si>
    <t>0818215504</t>
  </si>
  <si>
    <t>wannimit_wan@hotmail.com</t>
  </si>
  <si>
    <t>แจ้งว่าเดี๋ยวโทรกลับติดธุระอยู่ ทางฝ่ายขายได้ส่งรายละเอียดโครงการทางอีเมลล์แล้ว //
ลูกค้าโทรกลับมาแล้ว แจ้งว่าได้เห็นรายละเอียดแล้ว ลูกค้าไม่สนใจเนื่องจากเข้าใจว่าตัวโครงการติดกับ BTS เอกมัย  แต่ตัวโครงการอยู่ปลายเส้นเอกมัย เยื้องๆไปทางถนนเพชรบุรีแบบนี้ ลูกค้าแจ้งว่าไม่สนใจแล้ว 
ทางฝ่ายขายพรีเซ็นต์รายละเอียดตัวโครงการว่ามีรถ Shuttle Service ทุกๆ 15 นาที และมีการบริการแบบ ELITE SERVICE 5 Star Hotel ดำเนินการบริหารโดย ONYX RESIDENTIAL  ลูกค้าแจ้งว่าเน้นทำเล ติดBTS มากกว่า 
** ไม่สนใจค่ะ ***</t>
  </si>
  <si>
    <t>6/10/2019</t>
  </si>
  <si>
    <t>Nichapa</t>
  </si>
  <si>
    <t>Surasithi</t>
  </si>
  <si>
    <t>0643635659</t>
  </si>
  <si>
    <t>brillantjan@hotmail.com</t>
  </si>
  <si>
    <t>ไม่รับสาย ส่งข้อมูลให้ทางอีเมลล์แล้ว  // 	วันนี้ทางฝ่ายขายโทรติดตามลูกค้า แต่ไม่รับสายเลย และส่งข้อมูลโครงการไว้ให้ทางอีเมลล์แล้ว จนถึงวันนี้ลูกค้าก็ยังไม่รับสายและไม่ติดต่อกลับอีก</t>
  </si>
  <si>
    <t>23/03/67 (11.20 น.) ไม่รับสาย ครั้งที่ 1</t>
  </si>
  <si>
    <t>อุษามณี</t>
  </si>
  <si>
    <t>พูลเกิด</t>
  </si>
  <si>
    <t>0926562424</t>
  </si>
  <si>
    <t>usamanee.p@gmail.com</t>
  </si>
  <si>
    <t>สนใจห้อง Unit Type	1BR Plus (34.9 sq.m.)  / Budget	4-5 ล้านบาท
ไม่รับสาย ส่งข้อมูลให้ทางอีเมลล์แล้ว  /// ทางฝ่ายโทรหาอีกครั้งลูกค้ารับสายแล้ว สนใจซื้อไว้ลงทุน แต่อยากได้ที่สร้างเสร็จพร้อมอยู่มากกว่า เลยยังไม่สะดวกเข้าเยี่ยมชมโครงการ แต่ขอข้อมูลไว้ก่อน (ลูกค้าท่านนี้คือนักแสดงชื่อ คุณ ขวัญ อุษามณี )</t>
  </si>
  <si>
    <t>19/3/67 ไม่รับสายครั้งที่ 1 (16.49น.)</t>
  </si>
  <si>
    <t>9/10/2019</t>
  </si>
  <si>
    <t>Nungrutai</t>
  </si>
  <si>
    <t>Sakulmekiat</t>
  </si>
  <si>
    <t>0989626256</t>
  </si>
  <si>
    <t>labellefiona812@gmail.com</t>
  </si>
  <si>
    <t xml:space="preserve">	ลูกค้าท่านนี้อยากได้โครงการที่พร้อมอยู่เลยช่วงต้นปี 63 จึงไม่สนใจโครงการที่ปีติเอกมัยแล้ว ลงทะเบียนมาเฉยๆเพระาเห็นสื่อขึ้นมาที่ FB *** สนใจที่ นิช ไพร์ด เพชรบุรี-ทองหล่อ ***
</t>
  </si>
  <si>
    <t>10/10/2019</t>
  </si>
  <si>
    <t>กันตยา</t>
  </si>
  <si>
    <t>แสงวงศ์กิจ</t>
  </si>
  <si>
    <t>0909723799</t>
  </si>
  <si>
    <t>kantaya.swk@gmail.com</t>
  </si>
  <si>
    <t>ลูกค้าสนใจ 2BR (51-64 sq.m.) 8-9 ล้านบาท เพื่ออยู่เอง จะเข้ามาวันที่ 2-3 พ.ย. 2562 นี้ ส่งข้อมูลให้ลูกค้าทางเมลล์และ LINE แล้ว  /  Search ดูข้อมูลแล้วครอบครัวทำบริษัทประกอบธุรกิจผลิตและจำหน่ายแผ่นไฟเบอร์บอร์ดความหนาแน่นปานกลาง (Medium Density Fiberboard : MDF) ซึ่งเป็นแผ่นไม้ทดแทนไม้ธรรมชาติ โดยส่วนใหญ่ส่งออกไปจำหน่ายในตลาดต่างประเทศ มีข้อมูลในสำนักงานคณะกรรมการกำกับหลักทรัพย์และตลาดหลักทรัพย์</t>
  </si>
  <si>
    <t>25/10/2019</t>
  </si>
  <si>
    <t xml:space="preserve">Victoria 		</t>
  </si>
  <si>
    <t>Winter</t>
  </si>
  <si>
    <t>0941426359</t>
  </si>
  <si>
    <t>dfgvvh9@gmail.com</t>
  </si>
  <si>
    <t xml:space="preserve">ไม่รับสาย ส่งรายละเอียดข้อมูลโครงการทางอีเมลล์แล้ว /// ลูกค้ารับสายแล้ว ทางฝ่ายขายแนะนำตัวโครงการแล้ว แต่ลูกค้าอยากได้พร้อมอยู่ </t>
  </si>
  <si>
    <t>30/10/2019</t>
  </si>
  <si>
    <t>yanfei</t>
  </si>
  <si>
    <t>wu</t>
  </si>
  <si>
    <t>0820396734</t>
  </si>
  <si>
    <t>dawuyanfei@gmail.com</t>
  </si>
  <si>
    <t xml:space="preserve">ไม่รับสาย สนใจแบบ 34.9 ตร.ม. มีงบไม่เกิน 5 ล้านบาท // ส่งรายละเอียดให้ทางอีเมลล์แล้ว 
 ลูกค้าไม่สนใจโครงการนี้แล้วเนื่องจากเกินงบ มีงบแค่ 2-4 ล้านบาท </t>
  </si>
  <si>
    <t>3/11/2019</t>
  </si>
  <si>
    <t>นัฐทินี</t>
  </si>
  <si>
    <t>สุวรรณ​รักษา​</t>
  </si>
  <si>
    <t>0818983247</t>
  </si>
  <si>
    <t>nattinee.wcn@gmail.com</t>
  </si>
  <si>
    <t xml:space="preserve">ปิดเครื่องตลอดทั้งวัน ฝ่ายขายส่งรายละเอียดข้อมูลให้ทางอีเมลล์แล้ว // หลีดเสีย </t>
  </si>
  <si>
    <t>11/11/2019</t>
  </si>
  <si>
    <t xml:space="preserve">Stephen 			</t>
  </si>
  <si>
    <t>0992856333</t>
  </si>
  <si>
    <t>stwonger.sw@gmail.com</t>
  </si>
  <si>
    <t>ติดต่อไม่ได้ ส่งรายละเอียดทางอีเมลล์ไปให้ก่อน *** REFER ไป ปีติ 101 ***</t>
  </si>
  <si>
    <t>23/03/67 (11.21 น.) ไม่รับสาย ครั้งที่ 1</t>
  </si>
  <si>
    <t>27/11/2019</t>
  </si>
  <si>
    <t>jj</t>
  </si>
  <si>
    <t>0989999999</t>
  </si>
  <si>
    <t xml:space="preserve">Lead เสียเบอร์โทรไม่มีเลขหมายที่ท่านเรียก </t>
  </si>
  <si>
    <t>29/11/2019</t>
  </si>
  <si>
    <t>หนึ่งฤทัย</t>
  </si>
  <si>
    <t>ทีน้อย</t>
  </si>
  <si>
    <t>0841108056</t>
  </si>
  <si>
    <t>nueruetaitheenoy56@gmail.com</t>
  </si>
  <si>
    <t>มีงบ 4-5 ล้าน สนใจห้อง 29-31 ตรม. ค้นประวัติลูกค้าพบว่าอยู่ในลิส แม่ค้าอันตราย(โกง) 
ฝ่ายขายโทรติดต่อแล้ว แต่ลูกค้าไม่รับสาย ** ไม่มี UTM **</t>
  </si>
  <si>
    <t>2/12/2019</t>
  </si>
  <si>
    <t>ปุณฑวิชญ์</t>
  </si>
  <si>
    <t>ฉัตรมงคลชัย</t>
  </si>
  <si>
    <t>0947899519</t>
  </si>
  <si>
    <t>pundawish@gmail.com</t>
  </si>
  <si>
    <t xml:space="preserve">ลูกค้าชายแจ้งว่าไม่สนใจแล้ว สนใจโครงการที่เสร็จแล้วพร้อมอยู่ ประมาณปี2563 อยากได้แบบพร้อมอยู่ เป็นห้อง LOFT ลูกค้าแจ้งว่าเข้าใจผิดเข้าใจว่าโครงการเสร็จแล้ว </t>
  </si>
  <si>
    <t>8/12/2019</t>
  </si>
  <si>
    <t>SUREEPORN</t>
  </si>
  <si>
    <t>PUANGOK</t>
  </si>
  <si>
    <t>0883123425</t>
  </si>
  <si>
    <t>kookkik@tutanota.com</t>
  </si>
  <si>
    <t>ลูกค้าขอให้ส่งข้อมูลดูให้ก่อน แล้วตัดสายเลย</t>
  </si>
  <si>
    <t>เบอร์โทรไม่ติด ตื้ดๆๆ</t>
  </si>
  <si>
    <t>16/1/2020</t>
  </si>
  <si>
    <t xml:space="preserve">พนิดา </t>
  </si>
  <si>
    <t>โพธิ์หมื่นทิพย์</t>
  </si>
  <si>
    <t>0994154544</t>
  </si>
  <si>
    <t>pmt.phanida@gmail.com</t>
  </si>
  <si>
    <t xml:space="preserve">4-5 ล้านบาท  สนใจ 34.9 Sq.m.
</t>
  </si>
  <si>
    <t>26/1/2020</t>
  </si>
  <si>
    <t xml:space="preserve">IRFARN </t>
  </si>
  <si>
    <t>JAMDUKOW </t>
  </si>
  <si>
    <t>0958988690</t>
  </si>
  <si>
    <t>irfarn.ja@gmail.com</t>
  </si>
  <si>
    <t xml:space="preserve">26/01/63 ลคปัจจุบันอยู่ที่ นิช ไพด์ ทองหล่อ กำลังดูข้อมูลคอนโดหลายที่ ขอให้ส่งข้อมูลให้ทางเมลก่อนแล้วจะติดต่อกลับ
</t>
  </si>
  <si>
    <t>28/1/2020</t>
  </si>
  <si>
    <t xml:space="preserve">พรประเสริฐ </t>
  </si>
  <si>
    <t xml:space="preserve">	ชุ่มกลัด 	</t>
  </si>
  <si>
    <t>0953069293</t>
  </si>
  <si>
    <t>nann_oh@hotmail.com</t>
  </si>
  <si>
    <t>ต้องการพร้อมอยุ่ภายในปีหน้า หากโครงการเสร็จปี 66 ลคไม่สนใจ</t>
  </si>
  <si>
    <t>23/03/67 (11.22 น.) ปิดเครื่อง</t>
  </si>
  <si>
    <t>4/2/2020</t>
  </si>
  <si>
    <t>Theeranuch</t>
  </si>
  <si>
    <t>0858139953</t>
  </si>
  <si>
    <t>theeranuchmail@yahoo.com</t>
  </si>
  <si>
    <t>4/2/63 ลคไม่รับสาย รอติดต่อใหม่</t>
  </si>
  <si>
    <t>19/3/67 ลูกค้าเสียงแข็ง ถามว่าจากไหนคะ จากที่ไหน และแจ้งว่าไม่สนใจ ตัดสาย</t>
  </si>
  <si>
    <t xml:space="preserve">ชัชณี 			</t>
  </si>
  <si>
    <t>อนันต์ </t>
  </si>
  <si>
    <t>0625144554</t>
  </si>
  <si>
    <t>nee1257@yahoo.com</t>
  </si>
  <si>
    <t>ไม่รับสาย 13.42</t>
  </si>
  <si>
    <t>5/2/2020</t>
  </si>
  <si>
    <t>ณวรรษวรรณ 			 </t>
  </si>
  <si>
    <t>เทียนทิพย์จรัส </t>
  </si>
  <si>
    <t>0891516956</t>
  </si>
  <si>
    <t>nawassawan@gmail.com</t>
  </si>
  <si>
    <t xml:space="preserve">5/02/63  ลูกค้าทราบสื่อทาง facebook  สอบถามทำเลที่ตั้ง ว่าอยู่ส่วนไหนของถนนเอกมัย สอบถามห้อง 34.9 ตร.ม เพื่อเป็นสินทรัพย์ เพิ่มเติมว่างวันเสาร์ อาทิตย์ ถัดไปอาจจะเข้ามาดู 
</t>
  </si>
  <si>
    <t>เบอร์ปิดใช้งานชั่วคราว</t>
  </si>
  <si>
    <t>6/2/2020</t>
  </si>
  <si>
    <t xml:space="preserve">Star			</t>
  </si>
  <si>
    <t>Chuernram</t>
  </si>
  <si>
    <t>0828534648</t>
  </si>
  <si>
    <t>rose250999@gmail.com</t>
  </si>
  <si>
    <t>เป็น เอเจ้นท์ ลงทะเบียนมาเซอร์เวย์ ข้อมูลโครงการ</t>
  </si>
  <si>
    <t xml:space="preserve">ชัยลักษณ์ 			</t>
  </si>
  <si>
    <t xml:space="preserve">	เรืองพูนวิทยา </t>
  </si>
  <si>
    <t>0639074777</t>
  </si>
  <si>
    <t>chailak.rpv@gmail.com</t>
  </si>
  <si>
    <t>8/2/2020</t>
  </si>
  <si>
    <t>Norrawitch</t>
  </si>
  <si>
    <t>Pruktivijittra</t>
  </si>
  <si>
    <t>0863745964</t>
  </si>
  <si>
    <t>champ_cud45@hotmail.com</t>
  </si>
  <si>
    <t>8/02/63 ให้โทรใหม่ค่ำๆ</t>
  </si>
  <si>
    <t>Kamonpun</t>
  </si>
  <si>
    <t>Pl</t>
  </si>
  <si>
    <t>0841141499</t>
  </si>
  <si>
    <t>kamolphan_s@hotmail.com</t>
  </si>
  <si>
    <t xml:space="preserve">8/02/63 ลคทำงานโซน ทองหล่อต้องการห้อง 1Bed + งบ 4-5 ล้าน อยากได้ที่กำลังเสร็จพร้อมอยู่ แต่ก็สนใจที่ปิติ อาจจะขอเข้ามาชมโครงการก่อน ตัดสินใจ
</t>
  </si>
  <si>
    <t>24/03/67 ลูกค้าหญิง นัดหมายให้ติดต่อใหม่ ตอนนี้อยู่เยาวราชไม่ค่อยได้ยิน</t>
  </si>
  <si>
    <t>25/03/67 (14.08 น.) ไม่รับสาย ครั้งที่ 1</t>
  </si>
  <si>
    <t xml:space="preserve">soros	</t>
  </si>
  <si>
    <t xml:space="preserve"> theepprachai	</t>
  </si>
  <si>
    <t>0929161716</t>
  </si>
  <si>
    <t>sorostheepprachai@hotmail.com</t>
  </si>
  <si>
    <t xml:space="preserve">8/02/63 ลูกค้าไม่สะดวกคุย ให้ส่งข้อมูลทาไลน์ เบื้องต้นแจ้งว่า ต้องการเพื่ออยู่เองคนเดียว ขนาดห้องเล็กสุด 1 Br 29 ตร.ม 
</t>
  </si>
  <si>
    <t>10/2/2020</t>
  </si>
  <si>
    <t xml:space="preserve">ธณัณญกรณ์			</t>
  </si>
  <si>
    <t>ตันติลักษมีกุล</t>
  </si>
  <si>
    <t>0949565124</t>
  </si>
  <si>
    <t>tommirung999@gmail.com</t>
  </si>
  <si>
    <t xml:space="preserve">10/02/63 ลูกค้าสอบถามเพราะเห็นสื่อจาก Facebook  สอบถามห้องว่ามีกี่ขนาด ราคาเริ่มต้นเท่าไหร่ สอบถามเพื่อการลงทุนและอาจอยู่เองด้วย ถามว่าโครงการอยู่ช่วงไหน เซลล์แกลลอรี่ ปิดกี่โมง แล้วจะ Walk in เข้ามาเลยไม่เกินสิ้นเดือนนี้ 
</t>
  </si>
  <si>
    <t xml:space="preserve">สุรเศรษฐ์				</t>
  </si>
  <si>
    <t>วชิรวราการ</t>
  </si>
  <si>
    <t>0944796558</t>
  </si>
  <si>
    <t>s.vachiravarakan@gmail.com</t>
  </si>
  <si>
    <t xml:space="preserve">10/02/63 ลูกค้าไม่สะดวกคุย ตอนนี้ ให้โทรมาใหม่ </t>
  </si>
  <si>
    <t xml:space="preserve">Suwannee​ </t>
  </si>
  <si>
    <t xml:space="preserve">Jariyadetkuson​ 	</t>
  </si>
  <si>
    <t>0864624236</t>
  </si>
  <si>
    <t>jsuwannee@gmail.com</t>
  </si>
  <si>
    <t xml:space="preserve">1BR (29-31 sq.m.)	4-5 ล้านบาท
</t>
  </si>
  <si>
    <t>11/2/2020</t>
  </si>
  <si>
    <t xml:space="preserve">Ngamta			</t>
  </si>
  <si>
    <t>Praphanakpitak</t>
  </si>
  <si>
    <t>0816285385</t>
  </si>
  <si>
    <t>ngamtantt@gmail.com</t>
  </si>
  <si>
    <t xml:space="preserve">"11/2/63 ูกค้าลงทะเบียนมาสอบถามว่าราคาแบบหนึ่งห้องนอนกับราคาแบบสองห้องนอนห้องกันหรอเห็นจากสื่อและเข้าใจว่าราคากัน
ลูกค้าทราบข่าวจาก Facebook 
Non-prospect"
</t>
  </si>
  <si>
    <t xml:space="preserve">                                                       </t>
  </si>
  <si>
    <t>ไม่รับสาย15.37 ไม่สนใจแล้ว</t>
  </si>
  <si>
    <t xml:space="preserve">Piyawat				</t>
  </si>
  <si>
    <t>Paichayon</t>
  </si>
  <si>
    <t>0629545460</t>
  </si>
  <si>
    <t>piyawat.c426@gmail.com</t>
  </si>
  <si>
    <t xml:space="preserve">11/2/63 ูกค้าตัดสายทิ้งไม่สะดวกคุย รอติดต่อกลับไหมครับ Just get in for
</t>
  </si>
  <si>
    <t>12/2/2020</t>
  </si>
  <si>
    <t xml:space="preserve">บวรรัตน์				</t>
  </si>
  <si>
    <t>0614956453</t>
  </si>
  <si>
    <t>nuania.s@hotmail.com</t>
  </si>
  <si>
    <t xml:space="preserve">12/2/63 ลูกค้าตัดสายทิ้ง โทรไปเวลา 2:53 pm.
</t>
  </si>
  <si>
    <t>13/2/2020</t>
  </si>
  <si>
    <t>Knokporn </t>
  </si>
  <si>
    <t xml:space="preserve">Thammalangka 	</t>
  </si>
  <si>
    <t>0959594662</t>
  </si>
  <si>
    <t>altomytikky@gmail.com</t>
  </si>
  <si>
    <t xml:space="preserve">1BR (29.0-31.5 sq.m.) 4.45 - 4.85 ล้านบาท
</t>
  </si>
  <si>
    <t>19/3/67 ไม่รับสายครั้งที่ 1 (16.53น.)</t>
  </si>
  <si>
    <t>15/2/2020</t>
  </si>
  <si>
    <t xml:space="preserve">อริสรา                </t>
  </si>
  <si>
    <t xml:space="preserve">พงษ์พิริยไพบูลย์        </t>
  </si>
  <si>
    <t>0852159990</t>
  </si>
  <si>
    <t>fafayxoxo@gmail.com</t>
  </si>
  <si>
    <t>16/2/2020</t>
  </si>
  <si>
    <t xml:space="preserve">อรอินท์ </t>
  </si>
  <si>
    <t>วนโกสุม </t>
  </si>
  <si>
    <t>0924041551</t>
  </si>
  <si>
    <t>leontine.lin@gmail.c</t>
  </si>
  <si>
    <t>17/2/2020</t>
  </si>
  <si>
    <t xml:space="preserve">ทัศพล  (บ๋องส์)	</t>
  </si>
  <si>
    <t xml:space="preserve"> หมื่นเดช	</t>
  </si>
  <si>
    <t>0847554545</t>
  </si>
  <si>
    <t>muendacht@gmail.com</t>
  </si>
  <si>
    <t xml:space="preserve">17/02/20 ลูกค้าขอให้ส่งข้อมูลให้ทางไลน์ พร้อมส่งแผนที่ให้ และจะนัดเข้ามาดูโครงการหลังสัปดาห์นี้ไปแล้ว 
</t>
  </si>
  <si>
    <t xml:space="preserve">น้ำฝน			</t>
  </si>
  <si>
    <t>ปัญจนา</t>
  </si>
  <si>
    <t>0969265545</t>
  </si>
  <si>
    <t>fondpjs@gmail.com</t>
  </si>
  <si>
    <t xml:space="preserve">17/02/20 โทรไปลูกค้าไม่สะดวกคุย ให้โทรกลับใหม่ ลูกค้าเข้ามาในวันเดียวกัน สนใจห้อง 34.9 ตร.ม อาศัยอยู่ President Park ซอย 24 มีห้องที่ Q Asoke  เสนอห้อง A3601  A3702
</t>
  </si>
  <si>
    <t xml:space="preserve">ปรีชาชาญ </t>
  </si>
  <si>
    <t xml:space="preserve">บรรจงศุภมิตร 	</t>
  </si>
  <si>
    <t>0803656914</t>
  </si>
  <si>
    <t>preechachan.pb@gmail.com</t>
  </si>
  <si>
    <t xml:space="preserve">1BR Plus (34.9-42.5 sq.m.) 5.50 - 5.70 ล้านบาท
</t>
  </si>
  <si>
    <t>18/2/2020</t>
  </si>
  <si>
    <t xml:space="preserve">ชาคริต			</t>
  </si>
  <si>
    <t>พานิชนก</t>
  </si>
  <si>
    <t>0956547958</t>
  </si>
  <si>
    <t>niffchakrit@gmail.com</t>
  </si>
  <si>
    <t xml:space="preserve">18-02-20 หมายเลขติดต่อไม่ได้ในขณะนี้ 
</t>
  </si>
  <si>
    <t>ทำแก้ว</t>
  </si>
  <si>
    <t>0972188728</t>
  </si>
  <si>
    <t>097-218-8728@gmail.com</t>
  </si>
  <si>
    <t xml:space="preserve">18/2/20  ลูกค้าแจ้งว่าไม่ได้ลงทะเบียน โดนแกล้งไม่รู้ว่ามีคนเอาชื่อมาลงจึง ไม่สนใจ
</t>
  </si>
  <si>
    <t xml:space="preserve">19/3/67 ถูกระงับการใช้งาน </t>
  </si>
  <si>
    <t xml:space="preserve">Silaphan		</t>
  </si>
  <si>
    <t xml:space="preserve">Mongpho	</t>
  </si>
  <si>
    <t>0819008180</t>
  </si>
  <si>
    <t>silaphan@hotmail.com</t>
  </si>
  <si>
    <t xml:space="preserve">18/2/20 เชิญชมห้องตัวอย่างบอกราคาพิเศษ เริ่มต้น สอบถาม ความสนใจแจ้งว่าซื้ออยู่และอาจลงทุน ไม่เคยซื้อที่ไหนมาก่อน  ขอให้ส่งรายละเอียดให้ดูทาง line ก่อน โดยให้ Save เบอร์ หรือ ชื่อ ภาษาอังกฤษตามอีเมล์
</t>
  </si>
  <si>
    <t>19/2/2020</t>
  </si>
  <si>
    <t xml:space="preserve">เกสรี			</t>
  </si>
  <si>
    <t>สุวรรณ</t>
  </si>
  <si>
    <t>0924426495</t>
  </si>
  <si>
    <t>amily.ks@gmail.com</t>
  </si>
  <si>
    <t xml:space="preserve">19/2/20 ลูกค้าทราบสื่อทาง Facebook สอบถาม 2 BR งบประมาณ 7 MB ว่างเสาร์ - อาทิตย์ ลูกค้าให้ส่งข้อมูลทางไลน์เพิ่มเติม 
</t>
  </si>
  <si>
    <t>3/3/2020</t>
  </si>
  <si>
    <t>ชนักฤติ</t>
  </si>
  <si>
    <t xml:space="preserve"> สรนันท์</t>
  </si>
  <si>
    <t>0844569535</t>
  </si>
  <si>
    <t xml:space="preserve">ลูกค้าต้องการรีบเข้าอยู่ดูจากเว็บไซด์คิดว่าเข้าอยู่ปลายปีนี้
</t>
  </si>
  <si>
    <t>4/3/2020</t>
  </si>
  <si>
    <t>พานิชรุทติวงศ์</t>
  </si>
  <si>
    <t>0894982288</t>
  </si>
  <si>
    <t xml:space="preserve">ลูกค้ายังไม่สะดวกคุยแจ้งว่าติดประชุม 04/03/2563 ติดต่อ 17.00 น.
</t>
  </si>
  <si>
    <t>16/3/2020</t>
  </si>
  <si>
    <t>Thainchai</t>
  </si>
  <si>
    <t>Pisitwuttinan  </t>
  </si>
  <si>
    <t>0870794111</t>
  </si>
  <si>
    <t>thainchai.p@gmail.com</t>
  </si>
  <si>
    <t xml:space="preserve">ลูกค้าผู้ชายสนใจ 2 ห้องนอน ขนาด 64 ตรม. ลูกค้ายังไม่สะดวกเข้าชมโครงการช่วงนี้เพราะต้องกักตัวก่อน ลูกค้าให้แอดไลน์ส่งข้อมูลเพิ่มเติมทางไลน์ ให้ส่งใบราคา และข้อมูลเพิ่มเติมของห้อง 64ตรม.
</t>
  </si>
  <si>
    <t>18/3/2020</t>
  </si>
  <si>
    <t>PATCHARIN</t>
  </si>
  <si>
    <t xml:space="preserve"> NAMMONTREE </t>
  </si>
  <si>
    <t>0845263214</t>
  </si>
  <si>
    <t xml:space="preserve">ลูกค้าปิดเครื่อง โทรหา 3 รอบในวันเดียวแต่ยังปิดเครื่อง จะส่งอีเมล์ข้อมูลโครงการเบื้อต้น แต่อีเมล์ที่ให้มาก็ผิด พนักงานขายจะติดตามอีกครั้ง
</t>
  </si>
  <si>
    <t>4/4/2020</t>
  </si>
  <si>
    <t>Nes</t>
  </si>
  <si>
    <t xml:space="preserve"> Punpukdee </t>
  </si>
  <si>
    <t>0894884022</t>
  </si>
  <si>
    <t>agnes.niehof@veltra.com</t>
  </si>
  <si>
    <t>พักอาศัย ไม่วางงบ ต้องการขายที่เก่าไว้ก่อน ขอข้อมูลไว้ก่อน แอดไลน์</t>
  </si>
  <si>
    <t>16/4/2020</t>
  </si>
  <si>
    <t>พัฐชญาญ์</t>
  </si>
  <si>
    <t xml:space="preserve"> ตระกูลเกียรติชัย 	</t>
  </si>
  <si>
    <t>0868933368</t>
  </si>
  <si>
    <t>per1308@hotmail.com</t>
  </si>
  <si>
    <t xml:space="preserve">สนใจ 1BR Plus (34.9-42.5 sq.m.) 5.50 - 5.70 ล้านบาท
</t>
  </si>
  <si>
    <t>17/4/2020</t>
  </si>
  <si>
    <t xml:space="preserve">Anucha   John </t>
  </si>
  <si>
    <t xml:space="preserve">Chawla 	</t>
  </si>
  <si>
    <t>0813074203</t>
  </si>
  <si>
    <t>john@jndweb.com</t>
  </si>
  <si>
    <t xml:space="preserve">1BR (29.0-31.5 sq.m.) 4.45 - 4.85 ล้านบาท
โทรไปตอน 10 น. ลูกค้านึกว่าโครงการสร้างเสร็จแล้ว ต้องการซื้อไว้ลงทุน สอบถามว่าตอนนี้มีโปรอะไรบ้าง แจ้งเรื่อง Zero Covid เสนอห้อง 29 ตร.ม เพราะลูกค้าตั้งงบไว้ 3 ล้านปลายๆ ถึง 4.5 ล้านบาท แจ้งไปว่าถ้าเอาไว้ลงทุน เห็นว่าโครงการปิติเป็นอย่างไร เพราะอาจซื้อเก็บไว้ แล้วขายทิ่้งเอากำไร จึงเสนอให้เช้ามาดูรายละเอียด  และระหว่างนี้ขอดูข้อมูลคราวๆ ก่อน 
</t>
  </si>
  <si>
    <t>19/4/2020</t>
  </si>
  <si>
    <t>Martin</t>
  </si>
  <si>
    <t xml:space="preserve"> Rusteberg 	</t>
  </si>
  <si>
    <t>0615579097</t>
  </si>
  <si>
    <t>martin@rusteberg.de</t>
  </si>
  <si>
    <t>1BR (29.0-31.5 sq.m.) 4.45 - 4.85 MB</t>
  </si>
  <si>
    <t>21/4/2020</t>
  </si>
  <si>
    <t xml:space="preserve">Napat </t>
  </si>
  <si>
    <t>Tatiyarat </t>
  </si>
  <si>
    <t>0886241556</t>
  </si>
  <si>
    <t>ntattiyarat@gmail.com</t>
  </si>
  <si>
    <t>1BR (29.0-31.5 sq.m.) 4.45 - 4.85 ล้านบาท</t>
  </si>
  <si>
    <t xml:space="preserve">Amin </t>
  </si>
  <si>
    <t>Ettayeb </t>
  </si>
  <si>
    <t>0826451060</t>
  </si>
  <si>
    <t>admin@indreamsphuket.com</t>
  </si>
  <si>
    <t>1BR Plus (34.9-42.5 sq.m.) 5.50 - 5.70 MB
ส่งข้อมูลให้ลูกค้าทางอีเมล์แล้วเบิ้องต้น</t>
  </si>
  <si>
    <t>24/4/2020</t>
  </si>
  <si>
    <t xml:space="preserve">สาวิตรี 	</t>
  </si>
  <si>
    <t>สุวรรณแสง </t>
  </si>
  <si>
    <t>0874343842</t>
  </si>
  <si>
    <t>savitree.17@hotmail.com</t>
  </si>
  <si>
    <t xml:space="preserve">โทรติดตามเวลา 2:16 pm ลูกค้าไม่รับสาย   1BR (29.0-31.5 sq.m.) 4.45 - 4.85 ล้านบาท
</t>
  </si>
  <si>
    <t>23/03/67 ลูกค้าหญิงแจ้งว่า ไม่สนใจแล้ว วางสาย</t>
  </si>
  <si>
    <t xml:space="preserve">ณัฐวรรธ์น 	</t>
  </si>
  <si>
    <t>สกุลธนะวัฒน์ 	 </t>
  </si>
  <si>
    <t>0659963562</t>
  </si>
  <si>
    <t>natawan.la@gmail.com</t>
  </si>
  <si>
    <t xml:space="preserve">โทรเวลาประมาณ 2:16 pm แต่ลูกค้าไม่รับสาย </t>
  </si>
  <si>
    <t>19/3/67 ยังไม่สนใจในช่วงนี้</t>
  </si>
  <si>
    <t>27/4/2020</t>
  </si>
  <si>
    <t xml:space="preserve">Jaimin </t>
  </si>
  <si>
    <t>Bhatt</t>
  </si>
  <si>
    <t>0615198818</t>
  </si>
  <si>
    <t>jaimin.bhatt.03@gmail.com</t>
  </si>
  <si>
    <t>REGISTER - KFT WEBSITE</t>
  </si>
  <si>
    <t>29/4/2020</t>
  </si>
  <si>
    <t>มัญชริตา   (ทราย)</t>
  </si>
  <si>
    <t xml:space="preserve">เพ็ชรคล้าย 	</t>
  </si>
  <si>
    <t>0824334411</t>
  </si>
  <si>
    <t>sinehula@gmail.com</t>
  </si>
  <si>
    <t xml:space="preserve">1BR Plus (34.9-42.5 sq.m.) 5.50 - 5.70 ล้านบาท   ลูกค้าคนนี้ เป็นส่วนหนึ่งของผู้บริหาร เสนา และเป็นรายเดียวกัน กับในไลน์ Line Official 
</t>
  </si>
  <si>
    <t>29/5/2020</t>
  </si>
  <si>
    <t xml:space="preserve">หมวย </t>
  </si>
  <si>
    <t>0890465592</t>
  </si>
  <si>
    <t>supermuai@gmail.com</t>
  </si>
  <si>
    <t xml:space="preserve">ลูกค้าติดต่อทาง Facebook Direct Inbox และต้องการส่งข้อมูลห้อง 2 นอน ให้ทางอีเมล์ และได้ทำการส่งไปแล้ว </t>
  </si>
  <si>
    <t>ไม่สะดวกคุย ติดงาน13.50</t>
  </si>
  <si>
    <t>31/5/2020</t>
  </si>
  <si>
    <t>สุรินทร์</t>
  </si>
  <si>
    <t>นัมคณิสรณ์</t>
  </si>
  <si>
    <t>0814006090</t>
  </si>
  <si>
    <t>surin101@yahoo.com</t>
  </si>
  <si>
    <t>8/6/63 ลคสอบถามข้อมูลเบื้องต้น ไม่รีบเข้าอยู่ ขอให้ส่งข้อมูลทางไลนก่อน</t>
  </si>
  <si>
    <t>5/6/2020</t>
  </si>
  <si>
    <t>ภัทร</t>
  </si>
  <si>
    <t>คณาวัง</t>
  </si>
  <si>
    <t>0867542054</t>
  </si>
  <si>
    <t>8/6/63 ลคไม่รับสาย</t>
  </si>
  <si>
    <t>8/6/2020</t>
  </si>
  <si>
    <t>Bussababun</t>
  </si>
  <si>
    <t>Kamlaithong</t>
  </si>
  <si>
    <t>0958066308</t>
  </si>
  <si>
    <t>bussababun.b@gmail.com</t>
  </si>
  <si>
    <t>8/6/63 ลคไม่รับสาย รอติดต่อใหม่</t>
  </si>
  <si>
    <t>23/03/67 (15.21 น.) ไม่รับสาย ครั้งที่ 1 </t>
  </si>
  <si>
    <t>ไม่รับสาย13.48 / 20/8/2024 ไม่สนใจแล้ว</t>
  </si>
  <si>
    <t>นารา</t>
  </si>
  <si>
    <t>กัลยาณจารี</t>
  </si>
  <si>
    <t>0999799356</t>
  </si>
  <si>
    <t>nara__sai@hotmail.com</t>
  </si>
  <si>
    <t>8/6/63 ไม่สนใจเเล้ว</t>
  </si>
  <si>
    <t>19/3/67 ไม่สนใจเนื่องเพราะอยู่เชียงใหม่</t>
  </si>
  <si>
    <t>Temfah</t>
  </si>
  <si>
    <t>Krisanayuth</t>
  </si>
  <si>
    <t>0892153322</t>
  </si>
  <si>
    <t>temfah.k@gmail.com</t>
  </si>
  <si>
    <t xml:space="preserve">8/6/63 ไม่สนใจเเล้ว </t>
  </si>
  <si>
    <t xml:space="preserve">ไม่สนใจแล้ว พี่สร้างบ้านไปแล้วค่ะ </t>
  </si>
  <si>
    <t>13/6/2020</t>
  </si>
  <si>
    <t>ชมัยพร</t>
  </si>
  <si>
    <t>โตยิ่ง</t>
  </si>
  <si>
    <t>0814224387</t>
  </si>
  <si>
    <t>chamaiporntoying@gmail.com</t>
  </si>
  <si>
    <t>ลคผู้หญิงเป็นคุณเเม่ สอบถามให้ลูกชายที่ปัจจุบันอยู่ ศุภาลัย ต้องการคอนโดที่เดินทางสะดวกใกล้เเนวรถไฟฟ้า เเละต้องการสระว่ายน้ำขนาดใหญ่  ขอปรึกษากับลูกชายก่อน ไม่ได้รีบเข้าอยู่</t>
  </si>
  <si>
    <t>ปิดเครื่อง 13.35</t>
  </si>
  <si>
    <t xml:space="preserve">ปกป้อง 	</t>
  </si>
  <si>
    <t>นิลโมจน์ </t>
  </si>
  <si>
    <t>0918877527</t>
  </si>
  <si>
    <t>pokpong_nil@truecopr.co.th</t>
  </si>
  <si>
    <t>23/8/2020</t>
  </si>
  <si>
    <t>วีรวินท์</t>
  </si>
  <si>
    <t>อนันต์สถาพร</t>
  </si>
  <si>
    <t>0836865514</t>
  </si>
  <si>
    <t>producer.veerawin@gmail.com</t>
  </si>
  <si>
    <t>23/8/2020 ลคเเจ้งว่าปัจจุบันอยู่โครงการ เมโทรโปรลีส สำโรง ส่วนตัวชอบห้องเเบบเพดานสูง เจอจากเฟสบุค เลยสนใจอยากนัดเข้ามาชม สนใจ 1 ห้องนอน ตั้งงบไม่เกิน 5 ล้านบาท จะโทรนัดอีกครั้ง</t>
  </si>
  <si>
    <t>จำนวนโทร</t>
  </si>
  <si>
    <t>%</t>
  </si>
  <si>
    <t>COUNTA ของ Amount</t>
  </si>
  <si>
    <t>Walk in Niche Prime Ekkamai</t>
  </si>
  <si>
    <t>วัน/เดือน/ปี</t>
  </si>
  <si>
    <t>Appointment / Pass Site</t>
  </si>
  <si>
    <t>First walk / Re-visit</t>
  </si>
  <si>
    <t>Sales Owner</t>
  </si>
  <si>
    <t>เลขที่ที่อยู่ปัจจุบัน</t>
  </si>
  <si>
    <t>หมู่ที่ (ที่อยู่ปัจจุบัน)</t>
  </si>
  <si>
    <t>ซอยที่อยู่ปัจจุบัน</t>
  </si>
  <si>
    <t>หมู่บ้าน/อาคาร ที่อยู่ปัจจุบัน</t>
  </si>
  <si>
    <t>ถนนที่อยู่ปัจจุบัน</t>
  </si>
  <si>
    <t>แขวงที่อยู่ปัจจุบัน</t>
  </si>
  <si>
    <t>เขตปัจจุบัน</t>
  </si>
  <si>
    <t>รหัสไปรษณีย์ ที่อยู่ปัจจุบัน</t>
  </si>
  <si>
    <t>จว.ที่อยู่ปัจจุบัน</t>
  </si>
  <si>
    <t>ประเทศ ที่อยู่ปัจจุบัน</t>
  </si>
  <si>
    <t>อาคาร/เลขที่ที่ทำงาน</t>
  </si>
  <si>
    <t>หมู่ที่ (ที่ทำงาน)</t>
  </si>
  <si>
    <t>ซอยที่ทำงาน</t>
  </si>
  <si>
    <t>หมู่บ้าน/อาคาร ที่ทำงาน</t>
  </si>
  <si>
    <t>ถนนที่ทำงาน</t>
  </si>
  <si>
    <t>แขวงที่ทำงาน</t>
  </si>
  <si>
    <t>จว.ที่ทำงาน</t>
  </si>
  <si>
    <t>รหัสไปรษณีย์
 ที่ทำงาน</t>
  </si>
  <si>
    <t>ประเทศ
 ที่ทำงาน</t>
  </si>
  <si>
    <t>BirthDate</t>
  </si>
  <si>
    <t>Project</t>
  </si>
  <si>
    <t>RefID</t>
  </si>
  <si>
    <t>วันที่ทำแบบสอบถาม</t>
  </si>
  <si>
    <t>หัวข้อแบบสอบถาม</t>
  </si>
  <si>
    <t>1. ประเภทโครงการ</t>
  </si>
  <si>
    <t>2. กรณีโครงการ Pre-sales คาดว่าพร้อมโอนในวันที่</t>
  </si>
  <si>
    <t>1.อาชีพ</t>
  </si>
  <si>
    <t>2. ระดับตำแหน่ง</t>
  </si>
  <si>
    <t>3. รายได้ผู้ซื้อต่อเดือน</t>
  </si>
  <si>
    <t>4. รายได้รวม (ผู้กู้หลักและผู้กู้ร่วม)</t>
  </si>
  <si>
    <t>5. ประเภทที่อยู่อาศัยปัจจุบันของท่าน</t>
  </si>
  <si>
    <t>6. ลักษณะการถือครองของที่อยู่ปัจจุบัน</t>
  </si>
  <si>
    <t>7. เส้นทางหลักในการเดินทางมายังโครงการ</t>
  </si>
  <si>
    <t>8. ท่านรู้จักโครงการจากสื่อใด / ป้ายโฆษณา</t>
  </si>
  <si>
    <t>9. ท่านรู้จักโครงการจากสื่อใด / สื่อออนไลน์</t>
  </si>
  <si>
    <t>10. ท่านรู้จักโครงการจากสื่อใด / จากการแนะนำ/ซื้อเพิ่มเติม</t>
  </si>
  <si>
    <t>11. คุณมีความสนใจในเรื่องใดต่อไปนี้ (เลือกได้มากกว่า 1 ข้อ)</t>
  </si>
  <si>
    <t>12. ห้างสรรพสินค้าที่ท่านใช้งานเป็นประจำ</t>
  </si>
  <si>
    <t>13. พื้นที่ใช้สอยที่ต้องการ</t>
  </si>
  <si>
    <t>14. งบประมาณในการซื้อที่อยู่อาศัยของท่าน</t>
  </si>
  <si>
    <t>15. ปัจจัยที่มีผลต่อการตัดสินใจซื้อ (เลือกได้มากกว่า 1 ข้อ)</t>
  </si>
  <si>
    <t>16. ระยะเวลาในการตัดสินใจซื้อ</t>
  </si>
  <si>
    <t>17. รายการโปรโมชั่นที่ท่านสนใจ</t>
  </si>
  <si>
    <t>18. ท่านเปรียบเทียบโครงการนี้กับโครงการใด (ตอบได้มากกว่า 1 โครงการ โปรดระบุ)</t>
  </si>
  <si>
    <t>19. การวิเคราะห์ลูกค้า</t>
  </si>
  <si>
    <t>20. วัตถุประสงค์ในการซื้อ</t>
  </si>
  <si>
    <t>21. เหตุผลที่ยังไม่ได้ตัดสินใจซื้อ</t>
  </si>
  <si>
    <t>22. ในการกู้ซื้อบ้านครั้งนี้ถือเป็น</t>
  </si>
  <si>
    <t>23. จองด้วย</t>
  </si>
  <si>
    <t>24. บันทึกของพนักงานขาย</t>
  </si>
  <si>
    <t>เกรดลูกค้า (Status)</t>
  </si>
  <si>
    <t>เพศ</t>
  </si>
  <si>
    <t>อายุ(ปี)</t>
  </si>
  <si>
    <t>ช่วงอายุ</t>
  </si>
  <si>
    <t>จำนวนบุตรกี่คน</t>
  </si>
  <si>
    <t>รถยนต์/BTS</t>
  </si>
  <si>
    <t>จำนวนสมาชิกที่อยู่อาศัยด้วยกัน(คน)</t>
  </si>
  <si>
    <t>Last Follow up date</t>
  </si>
  <si>
    <t>การติดตามครั้งที่ 1</t>
  </si>
  <si>
    <t>การติดตามครั้งที่ 2</t>
  </si>
  <si>
    <t>การติดตามครั้งที่ 3</t>
  </si>
  <si>
    <t>การติดตามครั้งที่ 4</t>
  </si>
  <si>
    <t>การติดตามครั้งที่ 5</t>
  </si>
  <si>
    <t>การติดตามครั้งที่ 6</t>
  </si>
  <si>
    <t>การติดตามครั้งที่ 7</t>
  </si>
  <si>
    <t>การติดตามครั้งที่ 8</t>
  </si>
  <si>
    <t>Unit ที่จองซื้อ</t>
  </si>
  <si>
    <t>ติดต่อไม่ได้เ</t>
  </si>
  <si>
    <t xml:space="preserve">รอดูของ sc ก่อน </t>
  </si>
  <si>
    <t>Buyer</t>
  </si>
  <si>
    <t>01/07/2561</t>
  </si>
  <si>
    <t>เชิงขวัญ</t>
  </si>
  <si>
    <t>นาคประวิง</t>
  </si>
  <si>
    <t>0979245700</t>
  </si>
  <si>
    <t>chungkwan@ddproperty.com</t>
  </si>
  <si>
    <t>Reserved A1915</t>
  </si>
  <si>
    <t>07/07/2561</t>
  </si>
  <si>
    <t>อรรถสิทธิ์/Ms.Vilavanh</t>
  </si>
  <si>
    <t>สรรพวัฒน์/Vongdasane</t>
  </si>
  <si>
    <t>0616420000</t>
  </si>
  <si>
    <t>wikavin.s@gmail.com</t>
  </si>
  <si>
    <t>จอง A1203</t>
  </si>
  <si>
    <t>ไม่รับสาย // ไม่สนใจแล้ว 23/6/2024</t>
  </si>
  <si>
    <t>วีร์กวิน/Ms.Vilavanh</t>
  </si>
  <si>
    <t>สุทธิกรณ์วรรัฐ/Vongdasane</t>
  </si>
  <si>
    <t>0616419999</t>
  </si>
  <si>
    <t>Reserved A1003 &amp; A1203 : Credit 90,000 (KBank)+ 90,000 (BBL)</t>
  </si>
  <si>
    <t>ธีรพัฒน์ / ปณดา</t>
  </si>
  <si>
    <t>ศิวะศรี / อุ้มเครือ</t>
  </si>
  <si>
    <t>0841302505</t>
  </si>
  <si>
    <t>prachpryo.aday@gmail.com</t>
  </si>
  <si>
    <t>Reserved A1201 : Cash 20,000</t>
  </si>
  <si>
    <t>09/07/2018 : Reserved A1201 : Cash 20,000 /ลูกค้าซื้อไว้เพื่ออยู่อาศัย ชอบส่วนกลางและทำเล</t>
  </si>
  <si>
    <t>10/07/2561</t>
  </si>
  <si>
    <t>ธนวิน</t>
  </si>
  <si>
    <t>เลี้ยงเจริญทรัพย์</t>
  </si>
  <si>
    <t>0824932866</t>
  </si>
  <si>
    <t>iamsmilling@hotmail.com</t>
  </si>
  <si>
    <t>Reserved A1603 : Transfer 90,000</t>
  </si>
  <si>
    <t>09/07/2018 : 10/07/2561 Mail + Call ลูกค้าผู้ชาย สนใจเพื่อการลงทุน ขอให้ส่งข้อมมูลให้อ่านเบื้องต้นทางE-mail ก่อน เพราะยังไม่ค่อยทราบข้อมูล ขอดูแพลนห้อง จะได้เลือกทิศ ขนาดห้องที่ชอบถูก ขอเวลา 2 วัน</t>
  </si>
  <si>
    <t>12/07/2561</t>
  </si>
  <si>
    <t>ดิษฐวัฒน์</t>
  </si>
  <si>
    <t>โสภิตอาภาพงศ์</t>
  </si>
  <si>
    <t>0818465516</t>
  </si>
  <si>
    <t>ditthawat.sop@gmail.com</t>
  </si>
  <si>
    <t>WALK IN SITE - FROM REGISTER</t>
  </si>
  <si>
    <t>Reserved A3402 : Credit  90,000  (UOB Visa) / ลูกค้าซิ้อไว้เป็นทรัพย์สินเพิ่มเติม หรือลงทุน สนใจ 1ห้องนอน ขนาด 29 ตร.ม. ชอบส่วนกลาง</t>
  </si>
  <si>
    <t>18/08/2018 : Signed PITI Ekkamai</t>
  </si>
  <si>
    <t>นลินฉัตร์</t>
  </si>
  <si>
    <t>ฉัตรชยาธราสิริ</t>
  </si>
  <si>
    <t>0823696599</t>
  </si>
  <si>
    <t>nalinchat.chatchayatharasiri@th.knightfrank.com</t>
  </si>
  <si>
    <t xml:space="preserve">ลูกค้ามีปัญหาเรื่องสุขภาพ ต้องนำเงินไปรักษาค่าพยาบาล   
</t>
  </si>
  <si>
    <t>สุพัฒน์</t>
  </si>
  <si>
    <t>พสุภา</t>
  </si>
  <si>
    <t>supatpasupa@hotmail.com</t>
  </si>
  <si>
    <t>WALK IN - FIRST WALK</t>
  </si>
  <si>
    <t>Reserved A3408</t>
  </si>
  <si>
    <t xml:space="preserve">15/07/2018 : Reserved : 3408 จอง+สัญญา 90,000 บาท บัตรเครดิต Citi Bank VISA / ลูกค้าผู้ชาย VIP สนใจซื้อไว้เพื่อการลงทุน สนใจขนาด 1ห้องนอน งบประมาณไม่เกิน 6ล้านบาท </t>
  </si>
  <si>
    <t>Walk แล้ว</t>
  </si>
  <si>
    <t>19/07/2561</t>
  </si>
  <si>
    <t>pairoj</t>
  </si>
  <si>
    <t>jeeravanich</t>
  </si>
  <si>
    <t>0816238878</t>
  </si>
  <si>
    <t>pjeera@hotmail.com</t>
  </si>
  <si>
    <t>20/07/2018 : ลูกค้าแจ้งว่า ให้ไนท์แฟรงค์บริหารคอนโดให้ชื่อ wish@3ย่าน ของเครือสยามนุวัฒน์ รู้จักกับคุณรุ่ง ตอนนี้กำลังจะโอนคอนโดแถวๆด้านหลังสยามพารากอน อยากทราบว่าที่ตั้งโครงการอยู่ตรงไหน และให้ส่งข้อมูลโครงการมาให้ดู และอยากรู้ว่านิติบุคคลบริหารโดยใคร และแยกตึกรึเปล่า ถ้าซื้อจะมีส่วนลดอะไรมากกว่านี้รึไม่</t>
  </si>
  <si>
    <t>แจ้งให้ส่งข้อมูลโครงการทางไลน์มาให้ดูก่อน แอดไลน์เรียบร้อยแล้วค่ะ /</t>
  </si>
  <si>
    <t>23/07/2561</t>
  </si>
  <si>
    <t>บุญเดช</t>
  </si>
  <si>
    <t>คงแก่นสาร</t>
  </si>
  <si>
    <t>boondechcondo@gmail.com</t>
  </si>
  <si>
    <t>สนใจดูไว้ลงทุน</t>
  </si>
  <si>
    <t>เอกสิทธิ์</t>
  </si>
  <si>
    <t>จึงเจริญนรสุข</t>
  </si>
  <si>
    <t>0881424635</t>
  </si>
  <si>
    <t>deijiro@gmail.com</t>
  </si>
  <si>
    <t>Reserved A1904</t>
  </si>
  <si>
    <t>ไม่ใช่คุณบุญเดช</t>
  </si>
  <si>
    <t>Madhuraya / บุญเดช</t>
  </si>
  <si>
    <t>Orellana Suwanrat / คงเเก่นสาร</t>
  </si>
  <si>
    <t>0625645614</t>
  </si>
  <si>
    <t>thekwang@naingieb.com</t>
  </si>
  <si>
    <t xml:space="preserve">จอง 1704 </t>
  </si>
  <si>
    <t>แจ้งให้ส่งข้อมูลโครงการทางไลน์มาให้ดูก่อน แอดไลน์เรียบร้อยแล้วค่ะ / ชะลอการซื้อก่อน</t>
  </si>
  <si>
    <t>David / บุญเดช</t>
  </si>
  <si>
    <t>Grant / คงเเก่นสาร</t>
  </si>
  <si>
    <t>0817093200</t>
  </si>
  <si>
    <t>plppatara@gmail.com</t>
  </si>
  <si>
    <t xml:space="preserve">Reserved 2704 จอง+สัญญา 90,000 บาท tanachart 5124452000017601 
Reserved 2504 จอง+สัญญา 90,000 บาท tanachart 5124452000017601 </t>
  </si>
  <si>
    <t>สนใจดูไว้ลงทุน ให้แอดไลน์ อยากดูแปลนก่อน ว่ามีการปรับอะไรยังไง ถ้าแปลนโอเค ถึงจะนัดเข้ามาชม ให้แอดไลน์ตามเบอร์ได้เลย</t>
  </si>
  <si>
    <t>29/07/2561</t>
  </si>
  <si>
    <t>สุมาลย์</t>
  </si>
  <si>
    <t>เจิมสวัสดิพงศ์</t>
  </si>
  <si>
    <t>Reserved 2804 จอง+สัญญา 90,000 บาท กรุงศรี 4943517655913320
(Sale Ing)</t>
  </si>
  <si>
    <t>29/07/2018 : Reserved 2804 จอง+สัญญา 90,000 บาท กรุงศรี 4943517655913320</t>
  </si>
  <si>
    <t>ฮวยหิรัญ</t>
  </si>
  <si>
    <t>0830443464</t>
  </si>
  <si>
    <t>ojo_kl@hotmail.com</t>
  </si>
  <si>
    <t xml:space="preserve">4/08/2561 Mail + Call ลูกค้าผู้ชายอยู่แถวโครงการอยู่แล้วเห็นโครงการที่ตั้งจริง สนใจจึงลงทะเบียนเข้ามา สนใจดูเพื่อการลงทุน ห้องขนาด 1 ห้องนอน งบประมาณไม่เกิน 5ล้านบาท ขอรายละเอียดทาง E-mail ก่อน
</t>
  </si>
  <si>
    <t>04/08/2018 : 15/09 ไม่สะดวกคุย ไม่สนใจแล้ว</t>
  </si>
  <si>
    <t>ธนันณัฐ</t>
  </si>
  <si>
    <t>เกียรติไกรวัลศิริ</t>
  </si>
  <si>
    <t>0935694156</t>
  </si>
  <si>
    <t xml:space="preserve">ผู้ชายผิวขาวหน้าตาดี มากับผู้หญิงเสื้อฟ้า บอกว่าจอง XT ไปแล้ว ขับรถผ่านเลยเข้ามาดู สนใจอยู่ เอาข้อมูลไปคุยกับพี่ชาย เพราะพี่ไม่ชอบ XT (ติดซานติกา) คุณ TOP เคยซื้อ Poly ไปแล้ว บอกว่า EIA ไม่ผ่าน
</t>
  </si>
  <si>
    <t>01/08/2019 : จอง  xt เอกมัยแล้ว</t>
  </si>
  <si>
    <t>ภูมิพงษ์</t>
  </si>
  <si>
    <t>ภูริสินสิทธิ์</t>
  </si>
  <si>
    <t>0814246500</t>
  </si>
  <si>
    <t>Poom124@hotmail.com</t>
  </si>
  <si>
    <t xml:space="preserve">ลูกค้าชายเคยลงทะเบียนไว้แล้ว ขับรถBenz สปอร์ตสีบรอนซ์ เชื้อสายจีน ผิวขาว มากับผู้หญิงชื่อคุณก้อย หน้าตาดี แต่งหน้าจัด หุ่นดี สนใจตึกบีมากกว่าเนื่องจากอยู่ด้านหน้า สอบถามข้อมูลทั่วไป ซื้อC เอกมัยไว้แล้ว พักอยู่ทองหล่อ ขับรถผ่านจึงแวะเข้ามา ต้องการชมห้องตัวอย่างก่อน ดูไว้ปล่อยเช่า ขอใบเสนอราคา 1610และ2510 กลับไปพิจารณาก่อน
</t>
  </si>
  <si>
    <t>05/08/2018 : 18/9/2018 : ลูกค้ากลัวโดนบล็อควิวของตึกไทปิง แต่แจ้งไปแล้วว่าไม่โดนบล็อค ลูกค้าขอดูเวลาว่างก่อนและจะเข้ามาชมใหม่อีกครั้ง ไม่ได้ระบุวันที่ชัดเจน และเรียนเชิญให้เข้ามาร่วมงานวันที่ 29/9/2018 แล้ว</t>
  </si>
  <si>
    <t>ธรณ์</t>
  </si>
  <si>
    <t>ธำรงนาวาสวัสดิ์</t>
  </si>
  <si>
    <t>0894449555</t>
  </si>
  <si>
    <t>talaythorn@gmail.com</t>
  </si>
  <si>
    <t xml:space="preserve">ลูกค้าผู้ชายผิวเข้ม มาจากรีจิส เดินผ่านเห็นว่าเปิดแล้วเลยเข้ามา รู้จักพื้นที่แถวนี้ดี รู้จักลาบเป็ด บ้านอยู่แถวนี้ ดูลงทุน ชั้น10 ขอราคาขนาด 29/32 เสนอ 1001,1010,1013 ส่วนลด200,000+10,000voucher
</t>
  </si>
  <si>
    <t>อรภา</t>
  </si>
  <si>
    <t>คงวรานนท์</t>
  </si>
  <si>
    <t>0894449399</t>
  </si>
  <si>
    <t xml:space="preserve">ลูกค้าผู้หญิงผมสั้น ขับ toyota yaris สีแดง ผิวเหลืองๆ ตาเหลือง สนใจดูเพื่ออยู่เองและลงทุน เคยเห็นโรงการใน เฟสบุ๊คบ้าง/ต้องการขอข้อมูลไปปรึกษาแฟนก่อน จะมาชมห้องตัวอย่าง วันที่ 10/8/61 ขอราคา 1901/29 ตร.ม.,1907/34.9 ตร.ม.,1708/4.9 ตร.ม.
</t>
  </si>
  <si>
    <t>จันทร์ตรี</t>
  </si>
  <si>
    <t>0616238397</t>
  </si>
  <si>
    <t>kkoy_22@ghotmail.com</t>
  </si>
  <si>
    <t xml:space="preserve">ลูกค้าหญิงมากับเพื่อน 2คน เปิดบริษัทบุญถาวรด้านข้างสำนักงานขาย เข้ามาสอบถามรูปแบบโครงการ เพราะบริษัทเค้ารับตกแต่งภายใน แจ้งอยากเข้ามาหาลูกค้า และอยากดูการออกแบบห้องตัวอย่าง วันที่ 10จะเข้ามาชมห้องตัวอย่างอีกครั้ง
</t>
  </si>
  <si>
    <t>05/08/2018 : ลูกค้าหญิงมากับเพื่อน 2คน เปิดบริษัทบุญถาวรด้านข้างสำนักงานขาย เข้ามาสอบถามรูปแบบโครงการ เพราะบริษัทเค้ารับตกแต่งภายใน แจ้งอยากเข้ามาหาลูกค้า และอยากดูการออกแบบห้องตัวอย่าง วันที่ 10จะเข้ามาชมห้องตัวอย่างอีกครั้ง</t>
  </si>
  <si>
    <t>พรีม</t>
  </si>
  <si>
    <t>ตันติไพบูลย์ชนะ</t>
  </si>
  <si>
    <t>0851515629</t>
  </si>
  <si>
    <t>premebus@gmail.com</t>
  </si>
  <si>
    <t xml:space="preserve">ลูกค้ามากับแฟน ต้องการซื้อลงทุน สนใจ1ห้องนอน แต่ไม่ชอบฝั่งตึกไทปิง จึงขอราคาห้อง31.5,34.9ตรม. สอบถามว่าราคาต่อตรม.เท่าไรและพื้นที่เดิมตรงนี้ลูกค้าเคยทราบว่าเคยจะขึ้นโครงการคอนโดมาก่อน กังวลเรื่องEIA อยากรอชมห้องตัวอย่าง
</t>
  </si>
  <si>
    <t>มณีกานต์</t>
  </si>
  <si>
    <t>อิสรีย์โกศล</t>
  </si>
  <si>
    <t>0819870403</t>
  </si>
  <si>
    <t>imaneekarn@gmail.com</t>
  </si>
  <si>
    <t xml:space="preserve">ลูกค้าหญิงเป็นนักลงทุน ขอใบเสนอราคาห้อง 1015 2515 เป็นเพื่อนกับคุณสาโรจน์ ลูกค้าที่ลงทะเบียนมาด้วยกัน ลูกค้าเปรียบทียบ Quintara สุขุมวิท มาเซอร์เวย์
</t>
  </si>
  <si>
    <t>15/09/2018 : ไม่สนใจแล้ว ยังไม่รีบดูไปเรื่อยๆ</t>
  </si>
  <si>
    <t>นิติ</t>
  </si>
  <si>
    <t>ลีลาศักดิ์ศิริ</t>
  </si>
  <si>
    <t>0815460655</t>
  </si>
  <si>
    <t>bank_niti@hotmail.com</t>
  </si>
  <si>
    <t xml:space="preserve">ลูกค้าลงทะเบียนออนไลน์มาเมื่อวันที่ 29/7/2018 เข้าไปจองออนไลน์เมื่อวันที่ 2 แต่จองไม่ทัน จะเอาห้อง 40 ตรม. เข้ามาดูห้องตัวอย่างวันนี้ที่โครงการ แต่ไม่ชอบแบบอื่น นอกจากห้องนี้ จะไปรอซื้อต่อจากนักลงทุนท่านอื่น
</t>
  </si>
  <si>
    <t>07/08/2018 : ลูกค้าลงทะเบียนออนไลน์มาเมื่อวันที่ 29/7/2018 เข้าไปจองออนไลน์เมื่อวันที่ 2 แต่จองไม่ทัน จะเอาห้อง 40 ตรม. เข้ามาดูห้องตัวอย่างวันนี้ที่โครงการ แต่ไม่ชอบแบบอื่น นอกจากห้องนี้ จะไปรอซื้อต่อจากนักลงทุนท่านอื่น</t>
  </si>
  <si>
    <t>โชติกา</t>
  </si>
  <si>
    <t>แคนติ</t>
  </si>
  <si>
    <t>0829826498</t>
  </si>
  <si>
    <t xml:space="preserve">ลูกค้าอยู่ celi เอกมัย และซื้อ Fine ขนาด 50ตรม. เพื่อปล่อยเช่า ตอนนี้ยังไม่รีบดูไปเรื่อยๆ ขอใบเสนอราคา 3508 และ 3608
</t>
  </si>
  <si>
    <t>07/08/2018 : 12/08/2561(12.03)ไม่สนใจแล้ว ยังไม่รีบดูไปเรื่อยๆ อยากได้โครงการที่เสร็จแล้วมากกล่า</t>
  </si>
  <si>
    <t>กรทิพย์</t>
  </si>
  <si>
    <t>พฤกษ์ประเสริฐ</t>
  </si>
  <si>
    <t>0896800228</t>
  </si>
  <si>
    <t>kornthip@gmail.com</t>
  </si>
  <si>
    <t xml:space="preserve">มากัน 2คน ผู้หญิงและผู้ชาย ลักษณะเหมือนเซอร์เวย์ เห็นบอกว่าจะไปดู XT ด้วย และถามหาโครงการ C เอกมัย ว่าเป็นของบริษัทอะไร ยังไม่ตัดสินใจ ขอดูไปก่อนเรื่อยๆ
</t>
  </si>
  <si>
    <t xml:space="preserve">08/08/2018 : 16.09.2018 ลูกค้าเป็นเซอร์เวย์ สอบถามราคาขายต่อตารางเมตร และขายไปแล้วกี่เปอร์เซ็นตื </t>
  </si>
  <si>
    <t>กมลธร</t>
  </si>
  <si>
    <t>ขำหรุ่น</t>
  </si>
  <si>
    <t>0957120101</t>
  </si>
  <si>
    <t>Qamol.k@gmail.com</t>
  </si>
  <si>
    <t xml:space="preserve">"25/7/2018 ลูกค้าผู้ชายสน1ห้องนอน ดูไว้ลงทุน สนใจสอบถามถ้าสนใจซื้อหลายห้อง อยากได้ส่วนลดเพิ่ม เพราะดูลงทุนกับเพื่อน ขอดูข้อมูลโครงการ ฝ่ายขายได้ส่งข้อมูลโครงการให้ลูกค้าทางไลน์ค่ะ 
8/08/2018 ลูกค้าผู้ชาน(คุณคิว) มากับเพื่อนชาย 1คน สนใจ 1ห้องนอน ซื้อไว้ลงทุน ดู 29 ตรม.ไว้ ขอไปปรึกษาพี่ที่ร่วมลงทุนก่อน "
</t>
  </si>
  <si>
    <t>25/07/2018 : 14/09 ไม่รับสาย</t>
  </si>
  <si>
    <t>Chu</t>
  </si>
  <si>
    <t>0627180413</t>
  </si>
  <si>
    <t xml:space="preserve">ลูกค้าผู้ชายและผู้หญิงเป็นชาวฮ่องกง เดินผ่านโครงการจึงเข้ามาดู ตอนนี้เช่าห้องยู่ที่ทองหล่อ ทำงานย่านอโศก สนใจดูราคาทั้ง 1และ2ห้องนอน ขนาด 34.9และ 57 ตร.ม.จึงขอราคาไปคิดดูก่อน ชั้น 12Aและ 21 ตำแหน่ง 15 และ 08 ขอไปปรึกษาพี่สาวก่อน ยั้งไงจะพาพี่มาดูอีกครั้ง
</t>
  </si>
  <si>
    <t xml:space="preserve">09/08/2018 : 16.09.2018 ลูกค้ายังไม่รับสาย </t>
  </si>
  <si>
    <t>ไพรัช</t>
  </si>
  <si>
    <t>น้อยฤทธิ์</t>
  </si>
  <si>
    <t>0818666341</t>
  </si>
  <si>
    <t xml:space="preserve">ลค.อยู่ที่ไพรด์ เพชรบุรี ห้อง 30.9 ตร.ม. ยังไม่แน่ใจว่าจะดูไว้อยู่เอง หรือลงทุนปล่อยเช่า เปรียบเทียบห้อง 29, 31.5, และ34.9 ขอราคา 1901, 2801 และ 2805 ขอลองไปดูโครงการอื่นด้วย
</t>
  </si>
  <si>
    <t>09/08/2018 : 13/8 ยังไม่ได้ไปดูที่อื่นเปรียบเทียบเลย ช่วงนี้ยุ่งๆ</t>
  </si>
  <si>
    <t>สมหวังชัย</t>
  </si>
  <si>
    <t>0868304477</t>
  </si>
  <si>
    <t xml:space="preserve">มากัน4คน ญ3ช1 ผู้หญิงอวบๆใส่สีม่วงบอกซื้อNara9ไป ดูลงทุน สอบถามเรื่องเสปควัสดุ ติดเรื่องหินอ่อนบอกว่าไม่ใช่ของจริง ดูห้องตัวอย่างแล้วชอบ40ตร.ม.บอกว่าห้องโปร่ง แต่แจ้งแล้วว่าตอนนี้ขายหมดแล้วเลยเสนอ29ตร.ม.1601แทน ลค.รีบกลับแล้วเนื่องจากมีธุระต่อ บอกรอห้อง40ถ้ามีแจ้งมา
</t>
  </si>
  <si>
    <t>ชานน</t>
  </si>
  <si>
    <t>ริกุลสุรกาน</t>
  </si>
  <si>
    <t>0865242546</t>
  </si>
  <si>
    <t>chanontrading@gmail.com</t>
  </si>
  <si>
    <t xml:space="preserve">ลูกค้าชาย+หญิง เปิดร้านเหล้าแถวเอกมัน ชื่อร้านบ้านเพื่อนชั้น3 จะตัดสินใจช่วงปลายปี ตอนนี้ดูเพือเก็บข้อมูลไว้เปรียบเทียบ โครงการที่สนใจอีกคือ Apตรงวิเศษไก่ย่าง เพราะใกล้ร้านเหล้าที่เปิด ราคาค่อนข้างสูงไป ตั้งงบไว้ที่ 5ล้าน แต่ชอบ 35 ตร.ม.ซึ่งราคา6ล้านกว่า ขอราคา 1705,1708 เพื่อศึกษาก่อน
</t>
  </si>
  <si>
    <t xml:space="preserve">09/08/2018 : 16.09.2018 ลูกค้าแจ้งว่าเกินงบสูงเกินไป </t>
  </si>
  <si>
    <t>Panikar</t>
  </si>
  <si>
    <t>Thongdeen</t>
  </si>
  <si>
    <t>0884966294</t>
  </si>
  <si>
    <t>panikar2014@hotmail.com</t>
  </si>
  <si>
    <t xml:space="preserve">ลูกค้าหญิงมากับสามีและเพื่อนสามีชาวฝรั่งเศส เปิดบ้านทำธุรกิจให้เช่ามอเตอร์ไซต์  สุชุมวิท65 www.rentscooterbangkok.com ลูกค้าแจ้งว่าเพื่อนที่สนใจที่มาด้วยกัน สนใจแต่ตั้งงบไว้ประมาณ3ล้าน  ยังไม่รีบดูไปเรื่อยๆ ลูกค้าที่เป็นเพื่อนชายของสามีแจ้งว่า ราคาแพงมาก สามารถซื้อที่อื่นได้เลย ตอนนี้คอนโดมิเนียมในเมืองไทยมีให้เลือกเยอะมาก ยังไม่รีบดูไปเรื่อยๆ
</t>
  </si>
  <si>
    <t>09/08/2018 : 15/8/2561(13.58)ตนเองไม่ได้อยากซื้อแล้ว แต่มีเพื่อนชาวต่างชาติเยอะถ้ามีเพื่อนสนใจจะแนะนำมาให้</t>
  </si>
  <si>
    <t>สุริยะ</t>
  </si>
  <si>
    <t>กรรเจียกพงษ์</t>
  </si>
  <si>
    <t>0819117585</t>
  </si>
  <si>
    <t xml:space="preserve">ลูกค้ามาเซอร์เวย์
</t>
  </si>
  <si>
    <t>10/08/2018 : ลูกค้ามาเซอร์เวย์</t>
  </si>
  <si>
    <t>ภูฤทธิ์</t>
  </si>
  <si>
    <t>เธียรธวัช</t>
  </si>
  <si>
    <t>0819845656</t>
  </si>
  <si>
    <t>boyz8996@gmail.com</t>
  </si>
  <si>
    <t>BUYER REVISIT</t>
  </si>
  <si>
    <t xml:space="preserve">ลูกค้าจองวัน Online Booking 2303 มาดูห้องตัวอย่าง+ดูอยากได้ห้องใหญ่40ตร.ม.เพิ่ม แต่หมดแล้ว เชียร์ 35แทนห้อง 3503 ราคา 5.8 ลค.ขอไปตัดสินใจเพราะจะต้องไปคำนวนเรื่องการกู้แบงค์ 
</t>
  </si>
  <si>
    <t>ชินธรรมมิตร</t>
  </si>
  <si>
    <t>0891814565</t>
  </si>
  <si>
    <t>chinthammit@hotmail.com</t>
  </si>
  <si>
    <t xml:space="preserve">ลูกค้าชายร่างท้วม เคยลงทะเบียนไว้แล้ว มาท่านเดียว สนใจซื้อคอนโดเพื่อลงทุน ขายต่อ ปัจจุบันพักและทำงานฝั่งธนฯเป็นส่วนใหญ่ มาทำธุระแถวนี้จึงแวะเข้ามาเยี่ยมชม ชอบขนาด40ตรม. แต่ไม่มีแล้วจึงขอใบเสนอราคาขนาด34.9ตรม.ห้อง1705,1713 กลับไปเพื่อพิจารณาก่อนว่าผลตอบแทนในการลงทุนจะคุ้มค่าหรือไม่
</t>
  </si>
  <si>
    <t>10/08/2018 : 18/9/2018 : ไม่รับสาย</t>
  </si>
  <si>
    <t>ชานนท์</t>
  </si>
  <si>
    <t>อุดมกิจนุภาพ</t>
  </si>
  <si>
    <t>0812866931</t>
  </si>
  <si>
    <t>charnon13th@hotmail.com</t>
  </si>
  <si>
    <t xml:space="preserve">ต้องการห้องตำแหน่ง 04 ดูไว้ลงทุน ขอใบราคา31.5/57/60 ตร.ม. แล้วรีบไป ขอกลับไปคิดดูก่อน
</t>
  </si>
  <si>
    <t xml:space="preserve">10/08/2018 : 16/8/2018 กำลังปรึกษากับแฟน ติดเรื่องไกลรถไฟฟ้า แต่ก็อยากได้ตึกด้านหน้า ไม่รู้ว่าจะเปิดขายเมื่อไหร่ และราคาแพงกว่ามั้ย  16.09.2018 ลูกค้าแจ้งว่าอยากรอตึก B ขนาด 40 ตรม </t>
  </si>
  <si>
    <t>ณัชกานต์</t>
  </si>
  <si>
    <t>ศรีกรณียกิจ</t>
  </si>
  <si>
    <t>0870872922</t>
  </si>
  <si>
    <t>poo_kiwi@hotmail.com</t>
  </si>
  <si>
    <t xml:space="preserve">(Line : Chompoo)ลค.เป็นทันตแพทย์ เปิดคลินิคอยู่พระราม2 มากับแม่อยู่คอนโดสุขุมวิท61 กับพ่อแม่ ต้องการซื้อที่ใหม่เพราะจะแต่งงาน ขอราคา 1907(60 ตร.ม.)รอพาแฟนมาดูก่อน ยังลังเลว่าจะซื้อเป็นบ้านหรือคอนโดดี
</t>
  </si>
  <si>
    <t>10/08/2018 : 02/09 จอง The room 38 ห้อง 60 ตร.ม. ราคา 13 ลบ. เป็น1B+ มีอ่าง ชอบfuctionห้องมากกว่าที่นี่</t>
  </si>
  <si>
    <t>นิรมล</t>
  </si>
  <si>
    <t>จิรปิติ</t>
  </si>
  <si>
    <t>0647892465</t>
  </si>
  <si>
    <t>niramonhautecouture@gmail.com</t>
  </si>
  <si>
    <t xml:space="preserve">ลูกค้าเข้ามาบอกว่าไม่เคยลงทะเบียน แต่พอเอาเบอร์มาเสริจเจอว่าเป็น Lead Gen มากัน2คน ทอม/หญิง อวบๆขาวๆทั้งคู่ ไม่ได้สนใจฟังพรีเซนท์เท่าไหร่ ขอดูห้องตัวอย่างเลย ขอราคาชั้นสูงๆ เสนอ 3503 / 3413เพราะลูกค้าบอกไม่มีบัดเจ็ทแต่ขอชั้นสูงสุดที่มี ดูเป็น1Bed ได้ใบเสนอราคาแล้วขอกลับเลยเนื่องจากบอกว่าเหม็นน้ำหอมในโครงการ
</t>
  </si>
  <si>
    <t xml:space="preserve">10/08/2018 : Beer รับแทน / Nid Leave 16.09.2018 ลูกค้าแจ้งว่าไม่สนใจคอนโดแล้ว </t>
  </si>
  <si>
    <t>ทรงพล</t>
  </si>
  <si>
    <t>โชติสกุล</t>
  </si>
  <si>
    <t>0899462989</t>
  </si>
  <si>
    <t xml:space="preserve">ลูกค้าชายสวมแว่นตา รูปร่างท้วม เงียบขรึมพูดน้อยมากับภรรยา ขาว ผอม ตั้งใจไปดูXTแต่ผ่านโครงการเราจึงแวะเข้ามา ดูไว้เพื่อปล่อยเช่าและขายต่อในอนาคต ผญ.ดูมีอำนาจในการตัดสินใจ งบประมาณ5ลบ. สนใจ29ตรม.ขอเปรียบทียบกับโครงการอื่นก่อน ขอใบราคา2702กลับไปพิจารณา
</t>
  </si>
  <si>
    <t>11/08/2018 : 18/9/2018 : ลูกค้าให้เบอร์ที่ไม่สามารถติดต่อได้</t>
  </si>
  <si>
    <t>ภูวกร</t>
  </si>
  <si>
    <t>ปรางภรพิทักษ์</t>
  </si>
  <si>
    <t>0954165545</t>
  </si>
  <si>
    <t>polpipepipe@hotmail.com</t>
  </si>
  <si>
    <t xml:space="preserve">ลูกค้าผู้ชายชื่อคุณไบท์มากับแฟนผู้หญิง สนใจดูเพื่อการลทุน พักอยู่ทองหล่อซอย10 ดูขนาด 1Bed ขอราคา 1001,1008,1202,1208 ขอไปปรึกษากันก่อน เพราะแฟนผู้หญิงรีบออกไปธุระแล้วจะกลับมาใหม่
</t>
  </si>
  <si>
    <t xml:space="preserve">11/08/2018 : 16.09.2018 ลูกค้าแจ้งว่ายังขอดูๆไปก่อน ไม่รีบตัดสินใจแต่อย่างใด ตอนนี้ขอรีบขายที่ดินก่อน </t>
  </si>
  <si>
    <t>พิสิฐ</t>
  </si>
  <si>
    <t>ตั้งกอบลาภ</t>
  </si>
  <si>
    <t>0871006001</t>
  </si>
  <si>
    <t>kungking.cpre@gmail.com</t>
  </si>
  <si>
    <t xml:space="preserve">ลูกค้าชายเป็น Programmer จะย้ายมาทำงานแถวอ่อนนุช ปัจจุบันมีคอนโดอริจิ้นแถวแบริ่ง ขอใบเสนอราคาห้อง A1610 และ A2110 เปรียบเทียบ XT EKKAMAI และ MARU ขอกลับไปปรึกษาแฟนดก่อน ยังไม่รีบดูไปเรื่อยๆ ลูกค้าดูคล้ายๆจะมา SURVEY
</t>
  </si>
  <si>
    <t>11/08/2018 : 07/08/2561(18.08) Mail สนใจเข้าเยี่ยมชมโครวงการ แล้วจะโทรแจ้ง</t>
  </si>
  <si>
    <t>ภานุมาส</t>
  </si>
  <si>
    <t>แสนทวี</t>
  </si>
  <si>
    <t>0856886777</t>
  </si>
  <si>
    <t>p_o_r_e@yahoo.com</t>
  </si>
  <si>
    <t xml:space="preserve">ลูกค้าผู้ชายวัยกลางคน ภูมิฐาน เคยลงทะเบียนเข้ามาเมื่อ18/6/2018 วันนี้เข้ามาดูห้องตัวอย่าง ขอใบเสนอราคาตำแหน่ง 05 กับ 02 ขอไปเปรียบเทียบดูก่อน ซื้อ มารุ และFineแล้ว แบบ 2 ห้องนอน ตรงนี้ยังไม่สนใจเรื่องทำเล มันไกลรถไฟฟ้าเกินไป ไม่รู้จะปล่อยเช่าได้หรือเปล่า
</t>
  </si>
  <si>
    <t>18/06/2018 :  3/7/2018 ไม่สนใจ ราคา/ตรม.แพงกว่ามารุ</t>
  </si>
  <si>
    <t>Chilsanucha(น้องเช่)</t>
  </si>
  <si>
    <t>Plianpho</t>
  </si>
  <si>
    <t>0896571434</t>
  </si>
  <si>
    <t>chilsanucha.pl@gmail.com</t>
  </si>
  <si>
    <t xml:space="preserve">ลูกค้าหญิงชื่อคุณเช มากับลูกสาวชื่อกล้า และแฟนทอมชื่อน้องพลอย สนใจดูเพื่ออยู่อาศัยเองจะกู้ร่วม ระหว่างคุณแม่และน้องเช คุณแม่จะย้ายจากนักวิชาการ ม.สงขลานครินทร์มาทำงานที่กรุงเทพ สนใจ 51 ตร.ม ขอใบเสนอราคา A1614  A1615 ขอกลับไปพิจารณาก่อน
</t>
  </si>
  <si>
    <t>ทำประโยชน์</t>
  </si>
  <si>
    <t>0649614992</t>
  </si>
  <si>
    <t>jidapa.boom16@gmail.com</t>
  </si>
  <si>
    <t xml:space="preserve">ลค.VIPเสนา เข้ามาชำระค่าทำสัญญา
</t>
  </si>
  <si>
    <t>แป้งพิม</t>
  </si>
  <si>
    <t>พิศาลสารกิจ</t>
  </si>
  <si>
    <t>0849444831</t>
  </si>
  <si>
    <t>gemini_pool1@hotmail.com</t>
  </si>
  <si>
    <t xml:space="preserve">(Line : pangjee)ลค.ทำงานเอ็มควอเทียร์ มาดูกับพ่อแม่ จะขายบ้านที่อโศก ลังเลว่าจะซื้อบ้านหรือคอนโดดี เนื่องจากสมาชิกในครอบครัวค่อนข้างเยอะ และต้องรอให้บ้านเดิมขายได้ก่อน เพราะยังไม่รู้ว่าจะขายได้เท่าไร
</t>
  </si>
  <si>
    <t>11/08/2018 : 20/8 ต้องรอขายบ้านเดิมให้ได้ก่อน</t>
  </si>
  <si>
    <t>อริศรา</t>
  </si>
  <si>
    <t>ชีวพิทักษ์ผล</t>
  </si>
  <si>
    <t>0985287107</t>
  </si>
  <si>
    <t>mons_ney@hotmail.com</t>
  </si>
  <si>
    <t xml:space="preserve">ลูกค้าลงผู้หญิง ผมยาว รูปร่างผอมบางมากับแฟนชาวเกาหลี ตอนแรกสนใจห้อง40ตรม.แต่พอชมห้องตัวอย่างแล้วคิดว่า34.9ตรม.ก็เพียงพอ เพิ่งไปดูFine Bangkokมา ขอใบเสนอราคาห้อง1608กลับไปตัดสินใจ มีแพลนจะซื้อภายในปี
</t>
  </si>
  <si>
    <t>11/08/2018 : 18/9/2018 : ไม่รับสาย</t>
  </si>
  <si>
    <t>พชร</t>
  </si>
  <si>
    <t>สูงเด่น</t>
  </si>
  <si>
    <t>0615524461</t>
  </si>
  <si>
    <t>psungden@gmail.com</t>
  </si>
  <si>
    <t xml:space="preserve">ลูกค้าหญิงมาคนเดียว ผิวขาว หน้าตาหมวย ใส่เสื้อสีขาวกางเกงขายาวสีชมพูเหมือนทำงานในโรงพยาบาล เพิ่งไปดู XT มา ดูมาได้ 2โครงการแล้ว ปัจจุบันอยู่แถวพญาไท แต่มีบ้านอยู่รามอินทรา และมองหาที่พักโซนเอกมัย เพราะเป็นจุดตรงกลางระหว่าง 2เส้นทาง ชอบ facility ของโครงการที่มีครบ แต่ติดปัญหาเรื่องการก่อสร้างยังไม่พร้อมเข้าอยู่ เพราะตั้งใจว่าจะเข้าอยู่ปี 63 ยังไงขอกลับไปพิจารณาดูก่อน ตั้งงบไว้ 5ล้าน 
</t>
  </si>
  <si>
    <t>11/08/2018 : 15/09 ไม่สะดวกคุย ไม่สนใจแล้ว</t>
  </si>
  <si>
    <t>12/08/2561</t>
  </si>
  <si>
    <t>ประภาพันธ์ K.ก้อง</t>
  </si>
  <si>
    <t>0818892550</t>
  </si>
  <si>
    <t>gonghardcove@gmail.com</t>
  </si>
  <si>
    <t xml:space="preserve">ลูกค้าชาย ผิวขาวสวมแว่น(คุณก้อง)มากับแฟน คุณปลาย บุคลิกคล้ายทอมสนใจดูไว้พักอาศัยเองและปล่อยเช่าในอนาคต ทำงานแถวอารีย์ ชอบห้อง 31.5 ตร.ม.ขอใยเสนอราคา 1010,1710 ไปเปรียบเทียบ ลูกค้ายังกังวลเรื่อการเงินเพราะยังผ่อนคอนโดอีกที่อยู่ จะหมดประมาณ 2-3 เดือนข้างหน้า 
</t>
  </si>
  <si>
    <t>12/08/2018 : 18/9/2018 : ไม่สะดวกคุย</t>
  </si>
  <si>
    <t>อารีพงษา</t>
  </si>
  <si>
    <t>0818177081</t>
  </si>
  <si>
    <t>wirachai.a@siamconsultants.co.th</t>
  </si>
  <si>
    <t xml:space="preserve">ลูกค้าชาย มีอายุ เหมือนต่างชาติ พูดไม่ค่อยชัด พักอยู่แถวพระราม 3 มาดูคอนโดให้ลูกสาวคนเล็ก ลูก2คนแรกมีคอนโดกันแล้วและปล่อยเช่าอยู่ จะบังคับให้คนเล็กผ่อน เพิ่งไปดู XT มาด้วย ต้องการขนาด 2ห้องนอน ดูแบบ 57และ60 ตรม. ชอบฟังค์ชันห้องครัวและห้องน้ำที่นี่ ไม่ชอบโซฟาและเตียง ใหญ่เกินไป แต่ยังติดเรื่องไม่ค่อยมั่นใจในตัวเสนา และโครงการมีขนาดใหญ่มาก หลายยูนิต  ลูกค้าบอกว่า XT ราคาถูกกว่า ของที่ให้ก็พอๆกัน ขอกลับไปพิจารณาดูก่อน
</t>
  </si>
  <si>
    <t xml:space="preserve">13/08/2018 : 16.09.2018 ลูกค้าจองโครงการ The capital Ekkamai ไปแล้วเพราะราคาอยุ่ในงบที่ตั้งไว้ ไม่สุงเกินไป </t>
  </si>
  <si>
    <t>ฐิติพพงษ์</t>
  </si>
  <si>
    <t>ศรีวัฒนกุล</t>
  </si>
  <si>
    <t>0867791101</t>
  </si>
  <si>
    <t>pilotjimmie@gmail.com</t>
  </si>
  <si>
    <t xml:space="preserve">ลูกค้าสามี ภรรยา และลูก มาด้วยกัน 4คน เป็นกัปตันการบินไทย เป็นนักลงทุนระยะสั้น ซื้อมารุไว้เพื่อขายไป สนใจ 1-2ห้องนอน ขอใบเสนอราคาห้อง A2610 A2810 A2614 A2615 แต่ลูกค้าสนใจ A2810 เป็นพิเศษ ขอกลับไปพิจารณาก่อน
</t>
  </si>
  <si>
    <t>12/08/2018 : 15/08/2561(13.10)ไม่สะดวกคุย ถ้าว่างจะโทรกลับเอง อยู่ต่างประเทศ</t>
  </si>
  <si>
    <t>สุวิทย์</t>
  </si>
  <si>
    <t>โรจน์ดรงค์กุล</t>
  </si>
  <si>
    <t>0819149070</t>
  </si>
  <si>
    <t>mheesuvitr2520@gmail.com</t>
  </si>
  <si>
    <t xml:space="preserve">ลูกค้าชายขับเบ็นซ์สปอรฺตสีขาว สนใจเพื่อลงทุนระยะสั้น ขอใบเสนอราคา A2508 และ A3507 และ A3607 สนใจ 35 ตร.ม. ขอกลับไปพิจารณาก่อน ลูกค้าไม่สะดวกให้ข้อมูลที่อยู่
</t>
  </si>
  <si>
    <t>13/08/2018 : 18/08/2561(11.10)ไม่สนใจแล้ว อยากได้คอนโดที่ใกล้รถไฟฟ้ามากกว่าเพื่อปล่อยเช่า หรือลงทุน</t>
  </si>
  <si>
    <t>14.10 ไม่รับสาย</t>
  </si>
  <si>
    <t>ภูริสร์</t>
  </si>
  <si>
    <t>รักจำรูญ</t>
  </si>
  <si>
    <t>0819293535</t>
  </si>
  <si>
    <t>puritrac@gmail.com</t>
  </si>
  <si>
    <t xml:space="preserve">ลูกค้าจอง 1604 (ชำระเงินจอง+สัญญาแล้ว) มาเขียนใบคำร้องขอยกเลิกการจองห้องเนื่องจากไปทราบข่าวว่าลูกค้าท่านอื่นได้ส่วนลด VIP แล้วตนเองไม่ได้ 
</t>
  </si>
  <si>
    <t>10/07/2018 : Line 12-13/07/2561 ตอนแรกลค.จะจอง 1703 แต่มีไปดูXT เปรียบเทียบห้องขนาดเดียวกันแต่ชั้น 4 ราคาประมาณ 4 ล้าน ตก/ตร.ม. 130,000 เลยยังขอดูอีกที</t>
  </si>
  <si>
    <t>โกญจนพันธ์</t>
  </si>
  <si>
    <t>0816066599</t>
  </si>
  <si>
    <t>Christopher.Jeans007@gmail.com</t>
  </si>
  <si>
    <t xml:space="preserve">ลูกค้าผู้ชาย เคยรีจีสเตอเข้ามา ได้เข้ามาดูโครงการ สนใจ 40 ตร.ม.แต่เนื่องจาก Sold out ไปแล้ว ตอนนี้ลูกค้าแจ้งว่ามีห้องยังไม่โอนอยู่ 2 ห้อง และปล่อยเช่า 3 ห้อง ถ้าปล่อยห้องโครงการที่ยังไม่โอนได้ก็จะมาซื้อโครงการปีติ เนื่องจากตอนนี้มี่งบประมาณในการซื้อ หรืออีก  3 ปี อาจจะไปซื้อห้องต่อคนที่เอากำไรไม่มาก สนใจ 34.9 ตร.ม. และ  51 ตร.ม. ฝ่ายขายเสนอราคา (ไม่พร้อมซื้อช่วงนี้)
</t>
  </si>
  <si>
    <t>09/07/2018 : 10/07/2018ลูกค้าผู้ชายสนทั้ง1และ2ห้องนอน แต่ดูที่งบประมาณที่ตั้งไว้ ติดที่โครงการห่างจากBTS และถนนสุขุมวิท ขอดูข้อมูลก่อน (ลูกค้าดูไม่ฟังที่เซลล์คุย)</t>
  </si>
  <si>
    <t>ศิรินันท์</t>
  </si>
  <si>
    <t>นาคคำ</t>
  </si>
  <si>
    <t>0805696541</t>
  </si>
  <si>
    <t>ple9520@gmail.com</t>
  </si>
  <si>
    <t xml:space="preserve">มากัน3คน ผู้หญิงหมดเลย อยากได้40ตร.ม. จะรอตึกด้านหน้า อยู่อาศัยเองกัน2คน
</t>
  </si>
  <si>
    <t xml:space="preserve">12/08/2018 : อยากได้ตึกหน้าเท่านั้น ขนาด 40 ตรม </t>
  </si>
  <si>
    <t>พัฒนฉัตร</t>
  </si>
  <si>
    <t>บุญสด</t>
  </si>
  <si>
    <t>0902326595</t>
  </si>
  <si>
    <t xml:space="preserve">ลค.มีแฟนต่างชาติ อยู่ 39 by sansiri ดูไว้ลงทุน ต้องการโควตาต่างชาติ เพราะเคยมีปัญหาแล้วที่ C เอกมัย ขอราคา 3305 และ 3307 ขอเวลาคิดก่อน
</t>
  </si>
  <si>
    <t>12/08/2018 : 20/8 ลค.ต้องการไซส์ 60 หรือ 64 แต่ผช.เป็นคนตัดสินใจ ช่วงนี้ยังยุ่งๆอยู่ ถ้าสนใจจะติดต่อกลับ</t>
  </si>
  <si>
    <t>กันต์ณฐณัท</t>
  </si>
  <si>
    <t>สิงขร</t>
  </si>
  <si>
    <t>0851563664</t>
  </si>
  <si>
    <t>tia_ing@hotmail.com</t>
  </si>
  <si>
    <t xml:space="preserve">ผู้หญิง พี่น้อง มากัน 2 คน ดูอยู่เอง สนใจ 32/35 เสนอ 1610/1613 จะเอาไปให้แม่ดูก่อน
</t>
  </si>
  <si>
    <t>ปรีดาลักษณ์</t>
  </si>
  <si>
    <t>จินดา</t>
  </si>
  <si>
    <t>0959609063</t>
  </si>
  <si>
    <t>Predaluck@gmail.com</t>
  </si>
  <si>
    <t xml:space="preserve">ลูกค้าหญิงเป็นทอม น้องสาวคุณมณฑรัตม์ เจนทวีพรกุล จอง 2 ห้องนอน ไปแล้วลุกค้าแจ้งว่า สนใจให้พี่สาวที่อยู่อเมริกา ช่อ ณัจยา จินดา  อยากได้เพื่อลงทุนปล่อยเช่า ขอใบเสนอราคาห้อง A1610 และ A2510
</t>
  </si>
  <si>
    <t>อโนชา</t>
  </si>
  <si>
    <t>ตระการวนิช</t>
  </si>
  <si>
    <t>0919159245</t>
  </si>
  <si>
    <t>anocha.tr@gmail.com</t>
  </si>
  <si>
    <t xml:space="preserve">เป็นลูกค้าหญิงชื่อโอ๋ มากับคุณแม่เป็นนักลงทุน เน้นปล่อยเช่า ปัจจจุบันซื้อคอนโดโนเบิลออรา,โนเบิลรีโวล คุณแม่แจ้งว่าทองหล่อก็ซื้อไว้ เน้นเอเจ้นญี่ปุ่นปล่อยเช่าอย่างเดียว อยากได้คอนโดที่มี BATH TUBE เป็นหลัก และใกล้รถไฟฟ้าระยะเดินถึง บางครั้งซื้อคอนโดที่ตกแต่งแล้วหรือวัสดุไม่ดีก็ซื้อ เพราะเน้นทำเลใกล้รถไฟฟ้าเป็นหลัก แต่ลูกสาวแจ้งว่าเปรียบเทียบ MARU,XT อยู่ ยังไม่รีบดูไปเรื่อยๆ เพราะบ้านตนก็อยู่เอกมัย-รามอินทราอยู่แล้ว
</t>
  </si>
  <si>
    <t>13/08/2561</t>
  </si>
  <si>
    <t>บริษัท บีแรพบิท จำกัด</t>
  </si>
  <si>
    <t>โดย นายกิติกร ณรงค์เกียรติคุณ</t>
  </si>
  <si>
    <t>0652515965</t>
  </si>
  <si>
    <t>oadmaster@hotmail.com</t>
  </si>
  <si>
    <t xml:space="preserve">บ้านอยู่ซอยเอกมัย 28 เดินมาแล้วเห็นโครงการ สนใจลงทุน ขอดุราคาก่อน มาเป็นครอบครัว มีน้องอายุ 1ขวบ มากับอากง แจ้งว่าเจ้เพิ่งมาดูเมื่อวาน
</t>
  </si>
  <si>
    <t>13/08/2018 : 18.09.2018 ลูกค้าแจ้งว่าไม่มีแปลนจะซื้อคอนโดตอนนี้และคงอีกนาน เพราะยังมี่</t>
  </si>
  <si>
    <t>เคน</t>
  </si>
  <si>
    <t>สุวิจฉราภินัน์</t>
  </si>
  <si>
    <t>0846596471</t>
  </si>
  <si>
    <t>ken.suwat@gmail.com</t>
  </si>
  <si>
    <t xml:space="preserve">ลูกค้าชาย+หญิง วัยกลางคน สวมชุดกีฬา แจ้งว่าบ้านพักอยู่แถวนี้แวะมาดู ชอบขนาด 31.5 ตร.ม. ลูกค้าฟังอย่างเดียว ไม่ค่อยถามตอบโต้อะไร ขอราคา 1705 และ 1711 ไปศึกษาก่อน
</t>
  </si>
  <si>
    <t>13/08/2018 : 16.09.2018 ลูกค้าแจ้งว่าไม่ได้สนใจคอนโดแล้ว ขอหยุดการดูคอนโด</t>
  </si>
  <si>
    <t>กัมปนาท</t>
  </si>
  <si>
    <t>เพ็ชรวรุณ (แพน)</t>
  </si>
  <si>
    <t>0955249415</t>
  </si>
  <si>
    <t>kampanart@hotmail.com</t>
  </si>
  <si>
    <t xml:space="preserve">ลูกค้าชายชื่อคุณแพน ตี๋ ใส่แว่น มากับแฟน(คุณเม่น)หมวยๆผมสั้น บ้านอยู่แถวเลียบทางด่วนรามอินทรา สนใจซื้อคอนโดฯในซอยเอกมัยเนื่องจากทำงานอยู่เยื้องๆกับตึกไทปิง ต้องการหลีกเลี่ยงเรื่องรถติดเวลาเดินทางมาทำงาน สนใจห้อง 31.5 ตรม. ขอราคา 1210, 2510 ลูกค้ายังตัดสินใจในเรื่องของระยะเวลาที่โครงการจะแล้วเสร็จ ต้องรอค่อนข้างนาน ตั้งใจจะรีบย้ายภายในเร็วๆนี้ จึงขอเวลาคิดก่อน ลูกค้ากำลังจะเดินทางไปต่างประเทศกลับมาประมาณช่วงสิ้นเดือน หากมีการเปลี่ยนแปลงโปรโมชั่นให้รีบแจ้งกลับ
</t>
  </si>
  <si>
    <t>13/08/2018 : 18/9/2018 : ลูกค้าทำงานอยู่ใกล้ ๆ ตึกไทปิง ซึ่งลูกค้ามองว่าถนนเส้นนี้รถติดมาก เลยมองทำเลแถวนี้ ตอนนี้อยู่ในช่วงกำลังตัดสินใจ และยังไม่ได้เปรียบเทียบกับโครงการไหนเป็นพิเศษ เบื้องต้นลูกค้าสอบถามห้อง 28 ตร.ม.เพิ่มเติมง่าขายหมดยัง และขอตัดสินใจกับแฟนก่อนอีกรอบ ว่าจะเอายังไง ถ้าว่างหรือหาเวลาได้จะเข้ามาชมโครงการอีกรอบ</t>
  </si>
  <si>
    <t>Kingvut</t>
  </si>
  <si>
    <t>vongchrnphen</t>
  </si>
  <si>
    <t>0816295041</t>
  </si>
  <si>
    <t>kingvut@hotmail.com</t>
  </si>
  <si>
    <t xml:space="preserve">ลูกค้าชายขาวตี๋ ชื่อเล่นคิงมีบ้านและคอนโดที่ Ceilเอกมัย ตอนนี้กำลังจะไปซื้อ RHYTHM เอกมัย resale อยากได้ทำเลใกล้รฟฟ เน้นลงทุน สนใจ2ห้องนอน64ตร.ม.ขอใบเสนอราคา 1507 / 2807 ลูกค้าแจ้งว่าชอบ Facility ของเราแต่คงไม่ลงทุน เพราะตั้งใจไปซื้อ RHYTHMวันนี้ผ่านมาจึงแวะมาดูเฉยๆ
</t>
  </si>
  <si>
    <t>13/08/2018 : 18/08/2561(13.09)ไม่สนใจแล้ว จะไปซื้อ RHYTHM เอกมัย resale  เห็นโครงการเปิดใหม่จึงอยากแวะเข้ามาเยี่ยมชม แต่ตอนนี้ยังไม่สะดวก</t>
  </si>
  <si>
    <t>ยุทธนา</t>
  </si>
  <si>
    <t>นิศกุลรัตน์</t>
  </si>
  <si>
    <t>NYUTHANA@gmail.com</t>
  </si>
  <si>
    <t xml:space="preserve">ลูกค้าชาย ผิวขาว ชื่อคุณยอร์ช สนใจซื้อไว้พักอาศัยเองและเผื่อลงทุนในอนาคต สนใจห้อง34.9ตรม. ชอบชั้นสูงๆ ดูวิวและความคุ้มค่าของราคาเป็นหลัก แต่ลูกค้าชอบตึกBมากกว่า ตั้งใจจะรอตึกB หากมีข้อมูลเพิ่มเติมให้โทรแจ้งด้วย ขอใบเสนอราคา 3601 3603 2512 กลับไป
</t>
  </si>
  <si>
    <t>13/08/2018 : 18/9/2018 : ยังไม่สะดวกคุย ติดประชุมอยู่</t>
  </si>
  <si>
    <t>เสฎฐพัฒน์</t>
  </si>
  <si>
    <t>ศิริวงศ์</t>
  </si>
  <si>
    <t>0614619969</t>
  </si>
  <si>
    <t xml:space="preserve">คู่สามีภรรยา มากัน2คน ผช.สะพายanello ดูลงทุน มีไปดู XT เปรียบเทียบกันแต่บอกว่าของเราให้ดีกว่าเยอะ ตอนแรกอยากดู29แบบราคาเริ่มต้น แต่พอดูห้องตัวอย่าง,ดูแปลนแล้วขอราคาไซส์31.5แทน เนื่องจากมีทางออกระเรียงจากตรงห้องนั่งเล่น ดูเป็นชั้นเตี้ย เสนอ 1010/1210 ขอเอาไปเปรียบเทียบกับห้องรีเซลที่เขาจองวันออนไลน์บุ๊คกิ้งว่าอันไหนได้ราคาดีกว่า
</t>
  </si>
  <si>
    <t>เชาวลิต</t>
  </si>
  <si>
    <t>เชื้อนางยาง</t>
  </si>
  <si>
    <t>0892123041</t>
  </si>
  <si>
    <t>ALANTOM@HOTMAIL.COM</t>
  </si>
  <si>
    <t xml:space="preserve">ลูกค้าชาย มากับครอบครัว ญาติพี่น้อง มากัน 5คน เคยซื้อโครงการคาริสม่าไว้เมื่อ 10ปีที่แล้ว ดาวน์ไป 5แสน แล้วโครงการล้ม เพิ่งได้เงินคืนเมื่อปีที่แล้ว จึงอยากมาเห็นโครงการใหม่ว่าเป็นยังไงบ้าง จะสร้างแบบแปลนเดิมของคาริสม่ารึเปล่า เคยจองแบบ 40 ตรม.เอาไว้ ห้องตัวอย่างเหมือนแปลนเดิมที่เคยจองเอาไว้เลย ลักษณะตึกก็เหมือนกัน ลูกค้าไปดูไอดีโอตรงสถานีบางจากมาด้วย 2ห้องนอน ราคา 5ล้าน เห้นโครงการนี้โฆษณาในเฟสบุคเยอะ จึงอยากมาเห็น 
</t>
  </si>
  <si>
    <t xml:space="preserve">13/08/2018 : 19.09.2018 ลูกค้าขอดูเป็นข้อมุลเท่านั้น </t>
  </si>
  <si>
    <t>Gun</t>
  </si>
  <si>
    <t>Kanjanapokin</t>
  </si>
  <si>
    <t>0816957550</t>
  </si>
  <si>
    <t>gunkanjanapokin@gmail.com</t>
  </si>
  <si>
    <t xml:space="preserve">ลูกค้าทำโฆษณาให้กับDeveloperหลายแบรนด์ บ้านอยู่เอกมัย ซ.4ส่วนใหญ่จะซื้อคอนโดเก่าแล้วรีโนเวทเอง ขอราคา3511และ3507กลับไปคิดดูก่อน
</t>
  </si>
  <si>
    <t>13/08/2018 : 20/8 ลค.สนใจรีโนเวทคอนโดเก่ามากกว่า</t>
  </si>
  <si>
    <t>ธนพงษ์</t>
  </si>
  <si>
    <t>พงษ์ศิริชัยโรจน์</t>
  </si>
  <si>
    <t>0817333391</t>
  </si>
  <si>
    <t>thanapongaut@gmail.com</t>
  </si>
  <si>
    <t xml:space="preserve">ลูกค้าชาย มาคนเดียว รูปร่างผอมสูง ผิวขาว ใส่เสื้อยืดกางเกงขาสั้น สนใจห้องขนาด 34.9 ตรม. ขอใบเสนอราคา A2512/A2513 ชอบวัสดุและเฟอร์นิเจอร์ที่ให้ แต่ยังไม่จองเพราะต้องการเปรียบเทียบกับที่อื่นๆก่อน ในเอกมัยเปิดหลายแห่งมาก เพิ่งจะเริ่มต้นดู ตัดสินใจอีก 1-3เดือน ลูกค้าเป็นผู้จัดการฝ่ายการตลาดคอนโด 3ของพฤกษา มาเซอร์เวย์
</t>
  </si>
  <si>
    <t>13/08/2018 : เซอร์เวย์</t>
  </si>
  <si>
    <t>อนุทิน</t>
  </si>
  <si>
    <t>วงศ์สรรคกร</t>
  </si>
  <si>
    <t>0897898826</t>
  </si>
  <si>
    <t>anuthin@yahoo.com</t>
  </si>
  <si>
    <t xml:space="preserve">ลูกค้าชาย เป็นที่ปรึกษาด้านแบรด์ดิ้ง ออกติสๆ สนใจดูเพื่ออยู่เอง ขนาด 50 ตรม.ขึ้นไป เดิมอยู่แถวนี้ แถวร้านนั่งเล่น ขอราคา A1015 ไปปรึกษาหมอดูก่อน ขอราคา A1001 29ตรม. ไปให้น้องที่รู้จักดูด้วย
</t>
  </si>
  <si>
    <t>11/08/2018 : 17/9/2018 : ช่วงนี้เดินทางไป-กลับต่างประเทศตลอด  เบื้องต้นเรียนเชิญเข้ามาร่วมงานวันที่ 29/9/2018 แล้ว ลูกค้าคอมเฟิร์ม 1 สิทธิ์ในการเข้าร่าวมงาน</t>
  </si>
  <si>
    <t>ปาริฉัตร</t>
  </si>
  <si>
    <t>บุตรองค์</t>
  </si>
  <si>
    <t>0988258892</t>
  </si>
  <si>
    <t>planoips@hotmail.com</t>
  </si>
  <si>
    <t xml:space="preserve">มา 2สามีภรรยา ซื้อที่ไพร์ดทองหล่อไปแล้ว สนใจขนาด 57/60 ตรม. เพราะผู้หญิงทำครัว แจ้งว่าครัวแคบไป อยากได้ขนาดที่ใหญ่ขึ้น กลับไปตัดสินใจก่อน เพราะดูเปรียบเทียบ 
</t>
  </si>
  <si>
    <t xml:space="preserve">13/08/2018 : 18.09.2018 ลูกค้าแจ้งว่าไม่สนใจดูคอนโดแล้ว ไม่สนใจซื้อคอนโดอีกต่อไป </t>
  </si>
  <si>
    <t>รมิดา</t>
  </si>
  <si>
    <t>สุบรรณพณิชกุล</t>
  </si>
  <si>
    <t xml:space="preserve">ok เลยมาดูขนาด 31.5 แต่ราคาเกินงบ จึงกลับไปตัดสินใจที่บ้านกับแฟนก่อน ขอราคา 2501,1901,1010,2510
</t>
  </si>
  <si>
    <t>ปาณิศรา</t>
  </si>
  <si>
    <t>จิรโชติภวัต</t>
  </si>
  <si>
    <t>0946954441</t>
  </si>
  <si>
    <t>pannissara.jr@gmail.com</t>
  </si>
  <si>
    <t xml:space="preserve">ผญ.ผิวขาว ใส่เส้อยืดกางเกงยีนส์ พักยู่แถวรามคำแหง เดินผ่านมาจึงแวะเข้าชมโครงการ ขอใยเสนอราคา 29 ตร.ม. มาดูเล่นๆ ไม่ได้ตั้งใจซื้อ ไม่แน่ใจว่าจะอยู่เองหรือลงทุน
</t>
  </si>
  <si>
    <t>13/08/2018 : ผญ.ผิวขาว ใส่เส้อยืดกางเกงยีนส์ พักยู่แถวรามคำแหง เดินผ่านมาจึงแวะเข้าชมโครงการ ขอใยเสนอราคา 29 ตร.ม. มาดูเล่นๆ ไม่ได้ตั้งใจซื้อ ไม่แน่ใจว่าจะอยู่เองหรือลงทุน</t>
  </si>
  <si>
    <t>Lik</t>
  </si>
  <si>
    <t>0921402435</t>
  </si>
  <si>
    <t>602661338@qq.com</t>
  </si>
  <si>
    <t xml:space="preserve">ผญ มาคนเดียว เป็นชาวจีน ลงข้อมูลว่าทำงานแถวพระราม9 งบ3ล้าน แต่ขอขึ้นไปดูห้องตัวอย่าง ปริ้นท์ราคา 29ตร.ม.ให้ไปดูเงื่อนไขก่อน
</t>
  </si>
  <si>
    <t>งามพิม</t>
  </si>
  <si>
    <t>สุธีรชาติกุล</t>
  </si>
  <si>
    <t>0818244744</t>
  </si>
  <si>
    <t xml:space="preserve">ลูกค้าหญิงมากับลูกชายชื่อบุ้น อายุประมาณ20กว่าๆ ลูกชายพูดภาษาอังกฤษตลอดเวลา สนใจ2ห้องนอน ขอราคา 1007 และ 1607 ลูกชายแจ้งว่าไม่รีบยังดูไปเรื่อยๆอันนี้แวะผ่านมาจึ้นเข้ามาดู อาจจดูไว้เผื่ออยู่เองขอเอาไปถามลูกก่อน
</t>
  </si>
  <si>
    <t xml:space="preserve">13/08/2018 : 18/08/2561(13.07)ไม่สนใจแล้ว ยังไม่รีบดูไปเรื่อยๆ ที่เข้ามาดูเพราะเห็นโครงการสวย </t>
  </si>
  <si>
    <t>อณิศา</t>
  </si>
  <si>
    <t>อู่กำธร</t>
  </si>
  <si>
    <t>0890555424</t>
  </si>
  <si>
    <t>addhonda@gmail.com</t>
  </si>
  <si>
    <t xml:space="preserve">ลูกค้าผู้หญิงภูมิฐาน ดูเพื่อการลงทุนสนใจห้อง 31 ตร.ม. แต่ติเรื่องแปลนประตูห้องตรงกับโถงลิฟท์ ติตรงข้ามเป็นห้องขนะฮวงจุ้ยไม่ดี เลยมาเสนอ 29 ตร.ม ชั้น 19แทน เป็น1902 และเสนอชั้น 1605 ขนาด 34.9 ตร.มไป แต่ราคาสูงกว่าที่กำหนดไว้ ขอไปปรึกษาที่บ้านก่อน
</t>
  </si>
  <si>
    <t xml:space="preserve">13/08/2018 : 25/8/2561 โทรกลับเพื่อติดตามลูกค้าคุณแอด เชิญเข้ามาพูดเพิ่มเติมเรื่องการลงทุนกับทางผู้จัดการฝ่ายขาย นัดวันอาทิตย์ที่26/8/2561 ช่วงเย็น  16.09.2018 ลูกค้ายังไม่มีเวลาว่าง จะหาเวลาว่างมาดู ไม่ว่างเลยจริงๆ ไม่สามารถมาร่วมงานได้ </t>
  </si>
  <si>
    <t>โศภิต</t>
  </si>
  <si>
    <t>เขมาภิรัตน์</t>
  </si>
  <si>
    <t>0892012919</t>
  </si>
  <si>
    <t>ongree2010@hotmail.com</t>
  </si>
  <si>
    <t xml:space="preserve">ลูกค้ามาดูกับสามี มีลูกชาย วัย7-8ชวบ บ้านอยู่มัณฑนา ประเวศ อาจจะซื้อไว้อยู่เองเวลามาเตะบอล และอาจปล่อยเช่าในอนาคต สนใจ29และ31.5ตรม. ขอราคา1910และ2802กลับไป
</t>
  </si>
  <si>
    <t>13/08/2018 : 29/8 ไม่ได้สนใจซื้อ แค่เข้ามาดูเฉยๆ</t>
  </si>
  <si>
    <t>วามวรรัตน์</t>
  </si>
  <si>
    <t>0818604142</t>
  </si>
  <si>
    <t>KERATI.BE@ME.COM</t>
  </si>
  <si>
    <t>ลูกค้าอยู่บ้านเเถวพระราม 9 ซื้อ The Circle Condo ไว้นอนเล่น มาดูให้คุณเเม่ สนใจลงทุน ขอใบเสนอราคาห้อง 2801 / 2809 /1901/1909  ไปดู XT มาเลยเเวะมาดู</t>
  </si>
  <si>
    <t>สุภกิจ</t>
  </si>
  <si>
    <t>จิระประดิษฐกุล</t>
  </si>
  <si>
    <t>ลูกค้าผู้ชายดูมีอายุ บ้านอยู่ซอยตรงข้ามตึกไทยบิง ดูไว้อยู่เอง ดูห้องขนาด 34.9 เเละ 2  ห้องนอน เเละ 2 ห้องนอน ราคาสูงไป ลูกค้าไม่ได้ตั้งงบไว้ เเละดูความคุ้มค่าเเละขนาดห้อง ตอนนี้ลุกค้าเกษียตเเล้ว อยู่บ้านเฉยๆ อยากซื้อไว้อยู่พ่อเเม่ลูก จึงขอไปตัดสินใจก่อน อยากไปดู XT ก่อน ขอเวลาตัดสินใจ 1 อาทิตย์</t>
  </si>
  <si>
    <t>อำพร</t>
  </si>
  <si>
    <t>คุณวิทยไพศาล</t>
  </si>
  <si>
    <t>0849441222</t>
  </si>
  <si>
    <t>amporn.khun@gmail.con</t>
  </si>
  <si>
    <t xml:space="preserve">ลูกค้าหญิงสูงวัย มากับเพื่อน บ้านอยู่เอกมัย 23 มองหาคอนโดไว้ลงทุน ซื้อ C EKkamai ไว้ด้วย สนใจห้องขนาด 29 /31.5 ตร.ม. เนื่องจากราคาอยู่ในงบ ลูกค้าเเนะนำเพื่อนให้ซื้อด้วยกัน เเต่อยากได้โปรโมชั่นพิเศษกว่านี้ ขอใบเสนอราคา ห้อง 1901 เเละ 2710 ไปพิจารณาก่อน ช่วงนี้ต้องเดินทางบ่อย </t>
  </si>
  <si>
    <t>สกุลทิพย์</t>
  </si>
  <si>
    <t>วิชญาโนทัย</t>
  </si>
  <si>
    <t>0932915962</t>
  </si>
  <si>
    <t>petchey.md77@gmail.com</t>
  </si>
  <si>
    <t xml:space="preserve">ลูกค้าผู้หญิง ลักษณะเหมือนเซอรืเวย์ แต่งตัวเสื้อคุม รองเท้า คัดชูสีดำ ลูกค้าสอบถาม 2ห้องนอน มีกี่% และข้อมูลของโครงการและดูรู้เรื่องย่านนี้เป็นอย่างดี แต่ลูกค้าอยู่ย่านรามคำแหง และทำงานอโศก พอฝ่ายขายสอบถามสนใจห้องในลูกค้าดูไม่ใสใจจะเลือกตำแหน่ง ฝ่ายขายสอบถามข้อมูลต่างๆลูกค้าพูดวกวนเรื่องกู้ มีการถ่ายรูปห้องทุกขนาด จุดทุกอย่าง และมีการถ่ายพาโดราม่า ที่ด่านล่างเซลออฟฟิต แจ้งเกินงบที่ตั้งไว้
</t>
  </si>
  <si>
    <t>14/08/2018 : เซอร์เวย์</t>
  </si>
  <si>
    <t>สิรีธร</t>
  </si>
  <si>
    <t>มะโนรมย์</t>
  </si>
  <si>
    <t>0813554292</t>
  </si>
  <si>
    <t>ลูกค้าหญิง ตัวเล็ก ผิวขาว ชื่อเล่น หลิง มากับลูกพี่ลูกน้อง ชื่อ ป้อ มาจากจังหวัดตรังทั้งคู่ สนใจเพื่อลงทุน ปล่อยเช่า ขอใบเสนอราคาห้อง A2510 เเละ A2810 กลับไปเสนอคุณเเม่ก่อน เเละคุณเเม่จะขึ้นมาจากตรังเดือนหน้า จะพาเข้ามาเยี่ยมชมโครงการ</t>
  </si>
  <si>
    <t>ชนิดา</t>
  </si>
  <si>
    <t>อัศวจิตกุล</t>
  </si>
  <si>
    <t>0641973777</t>
  </si>
  <si>
    <t xml:space="preserve">ลูกค้าหญิง ตั้งครรภ์มากับสามี พักอยู่Mทองหล่อ มองหา2ห้องนอน พักอาศัย4-5ท่าน ไม่ชอบทิศตะวันออกเนื่องจากอยู่ห้องในช่วงเช้ากลัวแดดร้อน สนใจทิศใต้มากกว่าแต่ติดในเรื่องของLay out ลูกค้าต้องการให้ในห้องนอนที่2 มีประตูเข้าห้องน้ำด้วย รูปแบบห้องและทิศยังไม่ตอบโจทย์ลูกคค้า
</t>
  </si>
  <si>
    <t>กรวีร์</t>
  </si>
  <si>
    <t>ชลชลาธาร</t>
  </si>
  <si>
    <t>0993826546</t>
  </si>
  <si>
    <t>kornrawee.c@gmail.com</t>
  </si>
  <si>
    <t>WALK IN SITE - FROM CALL IN</t>
  </si>
  <si>
    <t xml:space="preserve">ลูกค้าชาย ขับรถ Honda Civic สีดำ + เพื่อนหญิง +เพื่อนสาว 3 มาดูเเบบรีบร้อน ยังไม่ได้ทานข้าว ขอดูห้องตัวอย่าง 31.5 / 35 ตร.ม.ถามราคาต่อ ตร.ม. ขอใบเสนอราคา ห้อง 1713 เเละ 1213 ไปศึกษาก่อน รีบออกไปทานข้าว  </t>
  </si>
  <si>
    <t xml:space="preserve">14/08/2018 : 16.09.2018 ลูกค้าแจ้งว่าเปลี่ยนเป็นดูบ้านแถวเกษตร-นวมินทร์เป็นที่เรียบร้อยแล้ว </t>
  </si>
  <si>
    <t>15/08/2561</t>
  </si>
  <si>
    <t>กรกิจ</t>
  </si>
  <si>
    <t>0625265415</t>
  </si>
  <si>
    <t xml:space="preserve">ลูกค้าชาย วัยรุ่น เป็นสจ๊วตการบินไทย มากัน 2คน บ้านอยู่แถววัชรพล เพิ่งเริ่มดูโครงการ จะไปดุ XT ก่อน ขอใบราคาห้อง 34.9  ตรม. ตำแหน่ง 08 ชั้น 25และ19 คุยกับพี่รุ้ง พรุ่งนี้ติดตามต่อ
</t>
  </si>
  <si>
    <t>สุธีธิดา</t>
  </si>
  <si>
    <t>โมราสุข</t>
  </si>
  <si>
    <t>0633632916</t>
  </si>
  <si>
    <t>aim_aim_power12@hotmail.com</t>
  </si>
  <si>
    <t xml:space="preserve">ลูกค้าชื่อคุณอั้ม ทำธุรกิจครอบครัว เครื่อง INK JET บริษัท MPC ลาดพร้าว สนใจ 35 ตร.ม. แต่งบประมาณไม่ถึง สนใจห้อง A1208 และ A16908
</t>
  </si>
  <si>
    <t>15/08/2018 : 20/08/2561(13.09)ไม่สนใจแล้ว งบประมาณไม่ถึง</t>
  </si>
  <si>
    <t>มยุรี</t>
  </si>
  <si>
    <t>แซ่เลี่ยว</t>
  </si>
  <si>
    <t>0816438336</t>
  </si>
  <si>
    <t>mayu31@hotmail.com</t>
  </si>
  <si>
    <t xml:space="preserve">ลูกค้าผู้หญิงแจ้งว่ามีคอนโด 3 ที่ ย่านราชเทวี ขอห้อง 57 ตร.ม.ไปดูก่อน และราคาคนต่างชาติ ดูรีบๆ ไม่สนใจจะฟังพรีเซ็นต์ รีบดูห้องตัวอย่าง ขอราคาไปดูก่อนแจ้งอยากได้ห้องสไตล์ล๊อฟมากกว่า เคยไปดูที่ออริจินพหลโยธิน
</t>
  </si>
  <si>
    <t>กรนรินทร์</t>
  </si>
  <si>
    <t>อาดัม</t>
  </si>
  <si>
    <t>0869843819</t>
  </si>
  <si>
    <t>WALK IN - BOOTH</t>
  </si>
  <si>
    <t xml:space="preserve">ลูกค้าชายทำงานที่ตึกไทยซัมมิท ดูปีติและเดอะนิชไพรด์ ทองหล่อ สนใจ1ห้องนอน งบ5ลบ.สะดวกเข้าชมโครงการพรุ่งนี้ ขอไปปรึกษาแฟนก่อน
</t>
  </si>
  <si>
    <t>16/08/2018 : 18.09.18 ยินดีต้อนรับเข้าสู่บริการรับฝากข้อความ</t>
  </si>
  <si>
    <t>ธนภูมิ</t>
  </si>
  <si>
    <t>อมาตยกุล</t>
  </si>
  <si>
    <t>0892226617</t>
  </si>
  <si>
    <t>thanapoom.a@gmail.com</t>
  </si>
  <si>
    <t xml:space="preserve">ลูกค้าสนใจขนาด 29-31 ตรม.เพื่ออยู่เอง ตนเองมีบ้านอยู่แล้ว อยากแยกออกมาอยู่ส่วนตัว ขอให้ส่งรายละเอียดให้ทางอีเมลล์ และจะเข้าชมห้องตัวอย่าง
</t>
  </si>
  <si>
    <t>16/08/2018 : Lead  เสีย /เบอร์ผิด </t>
  </si>
  <si>
    <t>วิฑูรย์</t>
  </si>
  <si>
    <t>อภิวาทชนะ</t>
  </si>
  <si>
    <t>0816995100</t>
  </si>
  <si>
    <t xml:space="preserve">ลูกค้าชายสนใจ1ห้องนอน ซื้อไว้เกร็งกำไร ลงทุน ปล่อยเช่า สนใจห้องขนาด34.9ตรม. แต่ลูกค้ามีโทรศัพท์เข้า จึงไม่สะดวกคุยต่อ แจ้งว่าจะเข้ามาเยี่ยมชมห้องตัวอย่างที่โครงการ
</t>
  </si>
  <si>
    <t>17/06/2019 : 16:00 น.ลูกค้าแจ้งว่าไม่สนใจแล้ว อยากได้ทำเลที่ใกล้รถไฟฟ้ามากกว่านี้</t>
  </si>
  <si>
    <t>วรรณดี</t>
  </si>
  <si>
    <t>คล้ายพุฒ</t>
  </si>
  <si>
    <t>0894789998</t>
  </si>
  <si>
    <t>hawaieian@hotmail.com</t>
  </si>
  <si>
    <t xml:space="preserve">ลูกค้าหญิงมา SURVEY ถามถึงยอดขาย และ ผู้ออกแบบเป็นหลัก และ ไม่ทราบว่าตนเองจเลือกขนาดห้องไหน เน้นถามประวัติเสนา
</t>
  </si>
  <si>
    <t>16/08/2018 : ลูกค้าหญิงมา SURVEY ถามถึงยอดขาย และ ผู้ออกแบบเป็นหลัก และ ไม่ทราบว่าตนเองจเลือกขนาดห้องไหน เน้นถามประวัติเสนา</t>
  </si>
  <si>
    <t>สุขศรี</t>
  </si>
  <si>
    <t>0826685051</t>
  </si>
  <si>
    <t>jarsd103@gmail.com</t>
  </si>
  <si>
    <t xml:space="preserve">ลูกค้ามากับแฟน ดูคอนโดย่านสุขุมวิท สนใจ1ห้องนอน 34.9ตรม.ต้องการเข้ามาเยี่ยมชมห้องตัวอย่างก่อน อาจจะเข้ามาพรุ่งนี้ ทำงานที่อโศกทั้ง2ท่าน 
</t>
  </si>
  <si>
    <t>17/06/2019 : 16:04 น. โทรไปติดคนอื่น ลูกค้าให้เบอร์มั่วมา  (ปิดการติดตาม)</t>
  </si>
  <si>
    <t>ฉัตรอนงค์</t>
  </si>
  <si>
    <t>พิทักษ์กชกร</t>
  </si>
  <si>
    <t>0805854064</t>
  </si>
  <si>
    <t xml:space="preserve">ลูกค้าทำงานแถวอโศก มองหาคอนโดไว้ปล่อยเช่า เน้นทำเลเอกมัย เปรียบเทียบกับเดอะนิชไพรด์ ทองหล่อ
</t>
  </si>
  <si>
    <t>16/08/2018 : 18.09.18  ชะลอไปก่อน (ติดขัดเรื่องเงิน)</t>
  </si>
  <si>
    <t>เพ็งนนิพัฒน์</t>
  </si>
  <si>
    <t>0903287889</t>
  </si>
  <si>
    <t>gpnenpipat@gmail.com</t>
  </si>
  <si>
    <t xml:space="preserve">ลูกค้าหญิงชื่อคุณปุ้ย ลูกค้าชายชื่อคุณกานต์ บ้านอยู่บางนา ซื้อ Rhythm พระโขนงไว้เพื่อจะปล่อยเช่า ขอใบเสนอราคา A301 เปรียบเทียบกับ Fine และโครงการอื่นๆ อยู่ เน้นแนวญี่ปุ่นที่มีอางใกล้รถไฟฟ้า
</t>
  </si>
  <si>
    <t>เปล่งศักดิ์</t>
  </si>
  <si>
    <t>ศรีบัว</t>
  </si>
  <si>
    <t>0814927997</t>
  </si>
  <si>
    <t>plengsak@yahoo.com</t>
  </si>
  <si>
    <t xml:space="preserve">ลูกค้าผู้ชาย เป็นผู้บริหาร บริษัทพื้นไม้ Hybrid Engineer สนใจสอบถามเผื่อลงทุน ป่อยเช่าปล่อยขาย สอบถามเรื่องโครงการอื่นที่เปรียบเทียบ สอบถามราคาค่าเช่าต่อตารางเมตร 
</t>
  </si>
  <si>
    <t xml:space="preserve">17/08/2018 : 18.09.2018 ลูกค้ายังไม่รับสาย </t>
  </si>
  <si>
    <t>Satoshi</t>
  </si>
  <si>
    <t>Matsubara</t>
  </si>
  <si>
    <t>0995501937</t>
  </si>
  <si>
    <t>satoshi.matsubara@avantcorp.com</t>
  </si>
  <si>
    <t xml:space="preserve">ลูกค้าชายชาวญี่ปุ่นมองหาคอนโดไว้อยู่เองเผื่อครอบครัวมาด้วย ปัจจุบันพักอยู่แถวรัชดา เช่าอยู่ ต้องการห้อง50ตร.ม.ขึ้นลูกค้าทำงานที่ตึกชาญอิสระ2 หากสะดวกจะเข้ามาชมโครงการ
</t>
  </si>
  <si>
    <t>17/06/2019 : 16:04 น. ไม่รับสาย</t>
  </si>
  <si>
    <t>ปิโยวัฒน์</t>
  </si>
  <si>
    <t>หิรัญโรจน์ปชา</t>
  </si>
  <si>
    <t>0623515654</t>
  </si>
  <si>
    <t xml:space="preserve">ดูไว้ลงทุน เปรียบเทียบเรื่อยๆ ไม่รีบ ดูหลายทำเล เน้นรถไฟฟ้า 
</t>
  </si>
  <si>
    <t>17/06/2019 : 16:15 น.ไม่สะดวกคุย ประชุมอยู่</t>
  </si>
  <si>
    <t>เนติ</t>
  </si>
  <si>
    <t>นฤบิตร</t>
  </si>
  <si>
    <t>0626162456</t>
  </si>
  <si>
    <t>WALK IN SITE - FROM BOOTH</t>
  </si>
  <si>
    <t xml:space="preserve">
ลูกค้าชาย นักลงทุน รู้จักกับกลุ่มคุณบุญเดช ปกติลงทุนโครงดารองแสนสิริเป็นหลัก ขอโบรชัวร์และฝบราคาไปดูก่อน เรียเชิญเข้สฃาชมห้องตัวอย่าแล้ว
</t>
  </si>
  <si>
    <t>17/08/2018 : 18/9/2018 : ไม่สะดวกคุย ติดประชุม</t>
  </si>
  <si>
    <t>ยุกต์</t>
  </si>
  <si>
    <t>จิรกิจจา</t>
  </si>
  <si>
    <t>0816940187</t>
  </si>
  <si>
    <t xml:space="preserve">ลูกค้าสูงอายุ มาท่านเดียว จองเตาปูนไปชื่อภรรยา มองหาคอนโดไว้ลงทุน ไม่ระบุทำเล ขอข้อมูลไปดูก่อน ทำงานอยู่พระราม 3 เรียนเชิญให้เข้าเยี่ยมชมโครงการ
</t>
  </si>
  <si>
    <t>17/06/2019 : 16:19 น. ไม่สนใจแล้ว  ต้องการคอนโดที่พื้นที่ใหญ่กว่านี้ (ปิดการติดตาม)</t>
  </si>
  <si>
    <t>อภิรมย์</t>
  </si>
  <si>
    <t>สภานุชาต</t>
  </si>
  <si>
    <t>0639591554</t>
  </si>
  <si>
    <t>aphirom.s@gmail.com</t>
  </si>
  <si>
    <t xml:space="preserve">ลูกค้าหญิง หมวยๆวัยรุ่น มาท่านเดียว พักอาศัยแถวศรีนครินทร์ มองหาคอนโดใกล้ที่ทำงาน แถวสุขุมวิท สนใจ 34.9 ตรม. หากสะดวกจะเข้ามาเยี่ยมชม 
</t>
  </si>
  <si>
    <t>17/08/2018 : 18/9/2018 : ไม่สนใจแล้ว ซื้อโครงการ The Tree แถวปุณวิถีไป เป็นโครงการพร้อมอยู่และซื้อResale มา ส่วนราคาไม่ทราบเนื่องจากครอบครัวเป็นคนจัดการให้</t>
  </si>
  <si>
    <t>วรัญยา</t>
  </si>
  <si>
    <t>พรมมี</t>
  </si>
  <si>
    <t>0878489789</t>
  </si>
  <si>
    <t xml:space="preserve">ลูกค้าหญิง มากับคุณจารินทร์ ซึ่งเคยลงทะเบียนมาแล้ว วันนี้มาขอดูห้องตัวอย่าง ขอใบเสนอราคา A2710 และเปรียบเทียบกับมารุ ที่นั่นใกล้กว่าและแพงกว่า แต่ที่นี่ไกลกว่า หรูกว่า ถูกกว่า ขอเวลาตัดสินใจก่อน
</t>
  </si>
  <si>
    <t>17/08/2018 : 18/9/2018 : ไม่สนใจแล้ว ลูกค้ามองว่าราคาแพงไป และระยะทางไกลจาก BTS มาก หลายเหตุผลประกอบกัน เลยขอชะลอการซื้อออกไปก่อน</t>
  </si>
  <si>
    <t>18/08/2561</t>
  </si>
  <si>
    <t>ปวีณ</t>
  </si>
  <si>
    <t>โรจนวิศาส</t>
  </si>
  <si>
    <t>0891482248</t>
  </si>
  <si>
    <t>paveenroj@hotmail.com</t>
  </si>
  <si>
    <t xml:space="preserve">ลูกค้าวัยรุ่น ชายญิง เป็นแฟนกัน แต่งงานแล้ว ต้องการซื้อคอนโดขนาด  80 ตร.ม. ย่านเอกมัย แต่ขนาดมีสูงสุดแค่ 64 จึงจะเปลี่ยนมาลงทุน ดูขนาด 31.5 ตร.ม. ชั้นกลางๆ แต่หมดก่อน ลูกค้าขอกลับไปคิดก่อน
</t>
  </si>
  <si>
    <t xml:space="preserve">18/08/2018 : 18.09.2018 ลูกค้าแจ้งว่าไม่สนใจคอนโดปีติเอกมัยแล้ว </t>
  </si>
  <si>
    <t>พชรธรรม์</t>
  </si>
  <si>
    <t>พลอัครวัตน์</t>
  </si>
  <si>
    <t>0814559995</t>
  </si>
  <si>
    <t>phatcharadhan.phonakkarawat@gmail.com</t>
  </si>
  <si>
    <t xml:space="preserve">ลูกค้าชายมากับแฟนเคยผ่านแถวโครงการแล้วแต่ไม่ได้แวะเข้าไปดูสนใจ1ห้องนอน ดูลงทุนไม่อยากได้ทิศเหนือเพราะเห็นตึกไทปิงแต่ขอทราบราคาคร่าวๆห้อง 1602/1610
</t>
  </si>
  <si>
    <t xml:space="preserve">17/06/2019 : ตอนนี้ไม่ค่อยสนใจซื้อคอนโดแล้ว แฟนเปลี่ยนมาสนใจซื้อบ้านมากกว่า ต้องการโครงการบ้านที่อยู่ทำเลเอกมัย - ทองหล่อ ต้องการในเมือง เบื้องต้นฝ่ายขายส่งอีเมลล์อัพเดตข้อมูลโครงการให้อีกรอบ </t>
  </si>
  <si>
    <t>ไม่ใช่คุณสุธีร์</t>
  </si>
  <si>
    <t>สุธีร์</t>
  </si>
  <si>
    <t>อนันตชาติ</t>
  </si>
  <si>
    <t>0828242565</t>
  </si>
  <si>
    <t>Oakky23@hotmail.com</t>
  </si>
  <si>
    <t xml:space="preserve">Signed 1910 : ลูกค้ามาเซ็นสัญญา+รับ Gift Voucher Paragon 10,000
</t>
  </si>
  <si>
    <t>ประวิทย์</t>
  </si>
  <si>
    <t>ศิริเศรษฐการ</t>
  </si>
  <si>
    <t>0926262720</t>
  </si>
  <si>
    <t xml:space="preserve">ดูไว้ลงทุน 1ห้องนอน อยู่แถวจตุจักร ขอข้อมูลโครงการไปดูก่อน
</t>
  </si>
  <si>
    <t>18/08/2018 : 18.09.18 ยินดีต้อนรับเข้าสู่บริการรับฝากข้อความ</t>
  </si>
  <si>
    <t>วศิน</t>
  </si>
  <si>
    <t>0969182728</t>
  </si>
  <si>
    <t xml:space="preserve">ลูกค้าชายผิวคล้ำ รูปร่างสูง ต้องการซื้อไว้ปล่อยเช่า-ลงทุนระยะยาว ถามราคาเฉลี่ยต่อตรม.ของโครงการละแวกนี้และค่าตอบแทนที่จะได้รับ พร้อมบริการต่างๆที่โครงการมีให้
</t>
  </si>
  <si>
    <t xml:space="preserve">18/08/2018 : Lead  เสีย /เบอร์ผิด </t>
  </si>
  <si>
    <t>อารยานุภูมิ</t>
  </si>
  <si>
    <t>0838888012</t>
  </si>
  <si>
    <t xml:space="preserve">ลูกค้าชาย ผิวขาวรูปร่างสูงมากับแฟน เห็นโครงการที่บูธจึงอยากทราบข้อมูลโครงการ สนใจ30กว่าตร.ม. ไม่ระบุงบประมาณขอดูก่อน+เชิญมาชมห้องตัวอย่าง
</t>
  </si>
  <si>
    <t>25/11/2018 : 12:55 น. ลูกค้าไม่สนใจซื้อคอนโดแล้ว ตอนนี้เปลี่ยนใจมาซื้อบ้านแทนแล้ว</t>
  </si>
  <si>
    <t>ณัฏฐิยา</t>
  </si>
  <si>
    <t>ตรังวิวัฒน์</t>
  </si>
  <si>
    <t>0972481542</t>
  </si>
  <si>
    <t>n_nattiya.t@hotmail.com</t>
  </si>
  <si>
    <t xml:space="preserve">ลูกค้าผู้หญิงเคยลงทะเบียนมาแล้ว แจ้งมาดูโครงการแทนแฟนจะซื้อเป็นชื่อแฟน แฟนทำงานต่างจังหวัดจังหวัดลพบุรี เดือนหน้าจะเข้ามากรุงเทพ สนใจ 34.9 และ 29ตร.ม. คนตัดสินใจคือแฟน จึงขอให้แฟนมาดูห้องตัวอย่างก่อน เพราะตอนนี้ก้ดูเปรียบเทียบหลายที่ จึงขอไปรอแฟนมาชมห้องจริงก่อน
</t>
  </si>
  <si>
    <t>13/07/2018 : 15/07/2018ลูกค้าผู้หญิงสนใจ1ห้องนอน ดูไว้อยู่เอง งบประมาณ5ลบ. สนใจชั้น 25-26 ขอดูข้อมูลทางอีเมลล์ก่อน</t>
  </si>
  <si>
    <t>ธัญญรัตน์</t>
  </si>
  <si>
    <t>ทิพยมงคล</t>
  </si>
  <si>
    <t>0984242464</t>
  </si>
  <si>
    <t xml:space="preserve">ลูกค้าหญิง(คุณน็อต)ผิวขาว ผมลอน ปะบ่า มากับผู้ชายสวมเสื้อเชิ๊ต (คุณวุฒิ) มานั่งดื่มกาแฟตรงไทปิงเกือบทุกวัน จึงเห็นโครงการฯต้องการชมห้องตัวอย่างและขอข้อมูลไปดูก่อน สนใจซื้อไว้เพื่ออยู่เอง เนื่องจากใกล้ที่ทำงานของคุณน็อต ส่วนคุณวุฒิเปิดบริษัทอยู่แถวเลียบทางด่วนรามอินทรา ยังไม่เคยเข้าเยี่ยมชมโครงการไหน เพิ่งเริ่มดู ขอใบเสนอราคา 1014,1015,1214,1215 ชอบชั้นเตี้ยๆ ลูกค้ารีบกลับเนื่องจากนัดช่างที่บ้านไว้ 
</t>
  </si>
  <si>
    <t>16/08/2018 : 18/9/2018 : ยังไม่ได้ตัดสินใจ ขอดูข้อมูลไปเรื่อย ๆ ก่อน ฝ่ายขายถามกลับก็ตอบว่าไม่ติด แต่ยังไม่ได้ตัดสินใจแล้วรีบวางสายเพราะกำลังขับรถอยู่</t>
  </si>
  <si>
    <t>ศุภตา</t>
  </si>
  <si>
    <t>ชรีนนท์</t>
  </si>
  <si>
    <t>0944234852</t>
  </si>
  <si>
    <t>supata.marty@gmail.com</t>
  </si>
  <si>
    <t xml:space="preserve">โทรเข้ามาที่โครงการวันนี้ แล้วขับรถเข้ามาดูเลย ลูกค้าเด็กๆมากัน2คน คนนึงใส่ชุดนักศึกษา คนนึงใส่ชุดลำลองสีดำ ขับ BMWมา สนใจ 35ตร.ม. เสนอ 1708/1709/แล้วก็1909 ลูกค้าต้องเอาไปเสนอที่บ้านก่อน 
</t>
  </si>
  <si>
    <t>17/06/2019 : 17:09 น.ไม่สนใจแล้ว ต้องการทำเลที่ใกล้ๆรถไฟฟ้า  (ปิดการติดตาม)</t>
  </si>
  <si>
    <t>จันทรี</t>
  </si>
  <si>
    <t>mikanz1986@gmail.com</t>
  </si>
  <si>
    <t xml:space="preserve">ลูกค้ามา2คน สามี-ภรรยา ดูไว้อยู่เอง 2ห้อง51 ตร.ม.บัจจุบันพักอยู่ ถนนสุขุมวิท อยากได้คอนโดใกล้รถไฟฟ้า สอบถามข้อมูลต่างๆ เพื่อนำไปพิจรณาดูก่อน
</t>
  </si>
  <si>
    <t xml:space="preserve">18/08/2018 : 18.09.18 นัดเข้ามาชม ห้องตัวอย่าง </t>
  </si>
  <si>
    <t>เปรมกมล</t>
  </si>
  <si>
    <t>ทัพไทย</t>
  </si>
  <si>
    <t>0836429429</t>
  </si>
  <si>
    <t>i-me2-mode@hotmail.com</t>
  </si>
  <si>
    <t xml:space="preserve">ลูกค้าหญิงดูให้ตัวเองและญาติ สอบถามข้อมูลต่างๆดูแบบ1ห้องนอน ไม่สามารถนัดวันเข้าเยี่ยมชมได้ มีงบประมาณ2ลบ.สำหรับ1ห้องนอน และ4ลบ.สำหรับ2ห้องนอน อาจแนะนำโครงการให้กับญาติมากกว่า
</t>
  </si>
  <si>
    <t>สกุลรัตน์</t>
  </si>
  <si>
    <t>0841119153</t>
  </si>
  <si>
    <t>ไม่สนใจแล้ว ตอนนี้หันมาเล่นหุ้นอย่างเดียว</t>
  </si>
  <si>
    <t>25/11/2018 : ไม่สนใจแล้ว ตอนนี้หันมาเล่นหุ้นอย่างเดียว</t>
  </si>
  <si>
    <t>ปิยพรรณ</t>
  </si>
  <si>
    <t>จรัญพงษ์</t>
  </si>
  <si>
    <t>0896979252</t>
  </si>
  <si>
    <t xml:space="preserve">ลูกค้าหญิง ตัวเล็ก ผมสั้น ผิวขาว มากับแฟนทำงานแถวแนวรถไฟฟ้า ต้องการคอนโดในเมือง ถามหาทำเลอื่นๆในเมืองว่ามีอีกหรือไม่ เน้นรถไฟฟ้า ขอข้อมูลไปดูก่อน เรียนเชิญให้เข้าชมห้องตัวอย่างแล้ว
</t>
  </si>
  <si>
    <t>11/02/2019 : 15:49น.ไม่สนใจแล้ว ต้องการคอนโดแนวรถไฟฟ้า ที่ไม่ไกลมาก</t>
  </si>
  <si>
    <t>เส็งเอียด</t>
  </si>
  <si>
    <t>0909828205</t>
  </si>
  <si>
    <t xml:space="preserve">ลูกค้าหญิง ผมยาว รูปร่างผอม ผิวคล้ำ ทำงานแถวเอกมัย ต้องการโครงการใกล้บีทีเอส สนใจ1ห้องนอน 31-35ตรม. ดูไว้พักเอง จะเขาเยี่ยมชมห้องตัวอย่าง ไม่ระบุงบประมาณ ขอดูก่อนว่าชอบหรือไม่ เน้นใกล้รถไฟฟ้า จะไปดูโครงการแบริ่งและสุขุมวิท50ด้วย
</t>
  </si>
  <si>
    <t>18/08/2018 : ไม่สนใจ แล้ว (สนใจทำเล นอกเมือง / ได้ห้องขนาดใหญ่กว่า )</t>
  </si>
  <si>
    <t>พิชญ์สินี</t>
  </si>
  <si>
    <t>สิริวัฒน์</t>
  </si>
  <si>
    <t>0939896442</t>
  </si>
  <si>
    <t>pitsinee88@gmail.com</t>
  </si>
  <si>
    <t xml:space="preserve">ลูกค้าหญิง(คุณมะปราง)มากับแฟน ทำงานแถวอโศก สนใจดูไว้ลงทุน ชอบห้อง34.9ตรม.ทิศตะวันออก ตั้งงบไว้ไม่เกิน6ลบ. ลูกค้ากังวลเรื่องทำเลที่ไกลรถไฟฟ้า แจ้งว่าราคาต่อตรม.ยังสูงเกินไปจากที่ตั้งงบไว้ แฟนดูรีบๆไม่ค่อยสนใจ ลูกค้าขอกลับไปปรึกษากันก่อน
</t>
  </si>
  <si>
    <t xml:space="preserve">18/08/2018 : 18/9/2018 : ไม่สนใจแล้ว ต้องการทำเลแนวรถไฟฟ้ามากกว่า </t>
  </si>
  <si>
    <t>maki</t>
  </si>
  <si>
    <t>thaiyanat</t>
  </si>
  <si>
    <t>0944192426</t>
  </si>
  <si>
    <t>xomaki@gmail.com</t>
  </si>
  <si>
    <t>ขอดูข้อมูลก่อน ยังไม่รีบตัดสินใจ</t>
  </si>
  <si>
    <t xml:space="preserve">18/08/2018 : ขอดุข้อมุลก่อน </t>
  </si>
  <si>
    <t>พาทิศ</t>
  </si>
  <si>
    <t>จิฐภาวะเกท</t>
  </si>
  <si>
    <t>ลูกค้าผู้ชายดูอยู่เอง ทำงานทองหล่อซอย18  มองหาคอนโดเลี้ยงสัตว์ได้เพราะมีแมว ดูเปรียบเทียบมารุ แต่ถ้าจองปีติจะเอาแมวไปบ้านแม่ ขอไปตัดสินใจก่อน เสนอ 1608 / 1008 
21/08/2018 ลูกค้าแจ้งว่า จะพาน้องเข้ามาชมห้องตัวอย่างในวัน พฤหัส ที่23/08/2018 นี้
(Sale:Prae)</t>
  </si>
  <si>
    <t>สุริยะวรรร</t>
  </si>
  <si>
    <t>0844270022</t>
  </si>
  <si>
    <t>ลูกค้ามากับเพื่อน ซื้อคอนโดอยู่แถวบางนา สนใจ29ตร.ม. 1202ขอราคาไปปรึกษาแฟนก่อนเพราะต้องกู้ร่วม (Sale:Ing)</t>
  </si>
  <si>
    <t>ภูดิศ</t>
  </si>
  <si>
    <t>บัวประเสธ</t>
  </si>
  <si>
    <t>0841280800</t>
  </si>
  <si>
    <t>ลูกค้าทำงานรพ.สุขุมวิท มารีบๆ ขับรถผ่าน ดูเปรียบเทียบโครงการอื่นอีก ขอราคา 29ตร.ม. ห้อง 1201/1901 กับ 51 ตร.ม. ชั้น 12,16,19 และ 31.5 (Sale:Ing)</t>
  </si>
  <si>
    <t>19/08/2018 : 29/8 ปิดเครื่อง</t>
  </si>
  <si>
    <t>สุรพงศ์</t>
  </si>
  <si>
    <t>จิรวราพันธ์</t>
  </si>
  <si>
    <t>0909394945</t>
  </si>
  <si>
    <t>ลูกค้าชายมากับคุณปู (Prissrat)ปริศรัตน์ ที่เคยลงทะเบียนไว้ สนใจดูลงทุนให้เช่า ปกติซื้อไว้ลงทุนหลายที่อยู่แล้ว เช่น พระราม9 สุขุมวิท เน้นในเมือง ขอราคา 31.5 / 34.9 (2710, 2709) (Sale:Dear)</t>
  </si>
  <si>
    <t>19/08/2018 : 18/9/2018 : ไม่รับสาย</t>
  </si>
  <si>
    <t>จักรกริช</t>
  </si>
  <si>
    <t>เกกินะ</t>
  </si>
  <si>
    <t>0838220679</t>
  </si>
  <si>
    <t>ลูกค้าดูลงทุน ปล่อยเช่าก่อนแล้วค่อยขาย สนใจทำเลสุขุมวิท สอบถามการเดินทางมายังโครงการ สนใจห้องขนาด29และ51ตรม.
(Sale Team)</t>
  </si>
  <si>
    <t xml:space="preserve">19/08/2018 : 18.09.2018 ข้อมูลส่งทางอีเมล์ก่อน </t>
  </si>
  <si>
    <t>กิตติพงษ์</t>
  </si>
  <si>
    <t>ศรีทิพากร</t>
  </si>
  <si>
    <t>0918712553</t>
  </si>
  <si>
    <t xml:space="preserve">ลูกค้าขอข้อมูลปีติ เอกมัย,เดอะนิช ทองหล่อ(Sale:Team)
</t>
  </si>
  <si>
    <t>11/02/2019 : 15:44 น.ไม่สนใจแล้ว รีบพูดและรีบวางสายไป</t>
  </si>
  <si>
    <t>กิตติพันท์</t>
  </si>
  <si>
    <t>สันติมานะวงศ์</t>
  </si>
  <si>
    <t>0818053102</t>
  </si>
  <si>
    <t>Kittinus@scg.com</t>
  </si>
  <si>
    <t>ลูกค้าชายมาคนเดียว ผิวขาวจีนๆ บ้านอยู่ต้นซอยเอกมัย สนใจ1นอน ดูลงทุน แนะนำ 31.5 / 34.9 ลูกค้าปรึกษาเรื่องปล่อยเช่าในอนาคต ขอกลับไปพิจารณาดูก่อน ไปดูไอดีโอตรงอ่อนนุชมาด้วย ราคาพอๆกันแต่ของเค้าติดรฟฟเลย
(Sale:Nidnoi)</t>
  </si>
  <si>
    <t>13/12/2018 : ไม่สนใจแล้ว ยังไม่รีบดูไปเรื่อยๆ</t>
  </si>
  <si>
    <t>ณัฐจิรัฎฐ์</t>
  </si>
  <si>
    <t>ครุฑครองชัย</t>
  </si>
  <si>
    <t>0843882182</t>
  </si>
  <si>
    <t>ลูกค้าชาย/หญิง คุณศรัณญูแนะนำมา ดูไว้เผื่อมาทำงานแถวนี้ ดู31/35ตร.ม. เสนอ 1210 /2810 ขอเอาไปดูเรื่องเลขกับซินแวก่อน
(Sale:Beer)</t>
  </si>
  <si>
    <t>อัจฉรัณยา</t>
  </si>
  <si>
    <t>จันทร์เทพ</t>
  </si>
  <si>
    <t>0970015111</t>
  </si>
  <si>
    <t xml:space="preserve">ลูกค้าชายหญิง ชื่อ มินท์/บอล เป็นแฟนกัน ทำงานที่ Line เป็น Marketing ที่ชิดลม เสนอ 2608/2708 (Sale:Yo)
</t>
  </si>
  <si>
    <t>อาย</t>
  </si>
  <si>
    <t>0909635325</t>
  </si>
  <si>
    <t>ลูกค้าขอข้อมูลปีติ เอกมัยและเดอะนิช โมโน แบริ่ง
(Sale:Team)</t>
  </si>
  <si>
    <t>19/08/2018 : 18.09.18 Not Answer</t>
  </si>
  <si>
    <t>แววตา</t>
  </si>
  <si>
    <t>แดงบุบผา</t>
  </si>
  <si>
    <t>0816164331</t>
  </si>
  <si>
    <t>ลูกค้าให้แค่ชื่อกับเบอร์โทร มากับแฟนต่างชาติ จะเข้ามาดูห้องจริง 60ตรม. ให้ใบเสนอราคากลับไปพิจารณา
(Sale:Team)</t>
  </si>
  <si>
    <t xml:space="preserve">19/08/2018 : 18.09.2018 ลูกค้าแจ้งว่าจำรายละเอียดไม่ได้ จำทำเลไม่ได้ จำข้อมุลที่เข้ามาดูไม่ได้  ขอกลับไปดูรายละเอียดก่อน </t>
  </si>
  <si>
    <t>นาฎลดา /อนุวัฒน์</t>
  </si>
  <si>
    <t>พฤกษ์รัตนกุล</t>
  </si>
  <si>
    <t>0969490994</t>
  </si>
  <si>
    <t>siampressmedia@hotmail.com</t>
  </si>
  <si>
    <t>ลูกค้าหญิงสนใจลงทุน ซื้อขาย ดูเปรียบเทียบย่านสุขุมวิท สนใจปีติเพราะเป็นราคาแรกยังขายต่อง่าย ดูขนาด29ตรม.
(Sale:Team)</t>
  </si>
  <si>
    <t>วัชราวลี</t>
  </si>
  <si>
    <t>อุปาจันโท</t>
  </si>
  <si>
    <t>0624597987</t>
  </si>
  <si>
    <t>watcharawali@hotmail.com</t>
  </si>
  <si>
    <t>ลูกค้าญมากับแฟนมีอายุ ดูผอมๆ อยู่เพรชบุรีทองหล่อห้อง31 แต่อยากได้ห้องใหญ่เพิ่ม ดู57/60 ตร.ม.เพราะชอบครัวใหญ่ สอบถามว่าได้ส่วนลด VIP อีกไหม แจ้งแล้วว่าโควต้าหมดแล้ว เอาราคาไปดูก่อน
(Sale:Beer)</t>
  </si>
  <si>
    <t>28/06/2018 : 31/8/2018 ลูกค้าแจ้งว่าไม่ได้ลงทะเบียนไว้</t>
  </si>
  <si>
    <t>ภิรัญชญา</t>
  </si>
  <si>
    <t>สิทธิกัน</t>
  </si>
  <si>
    <t>0997828118</t>
  </si>
  <si>
    <t>kie-pirunchaya@hotmail.com</t>
  </si>
  <si>
    <t>ลูกค้าหญิงชื่อกีวี่มากับแฟนมีหนวดชื่อคุณเปิ้ล สนใจซื้อไว้เป็นทรัพย์สินเนื่องจากมาเที่ยวแถวนี้บ่อย ต้องการนำ SUPER CAR มาจอด สอบถามเรื่องที่จอดรถ  ขอราคา A1705, A3412,  ชอบ 05</t>
  </si>
  <si>
    <t>20/08/2018 : 18/9/2018 : ไม่รับสาย</t>
  </si>
  <si>
    <t>21/08/2561</t>
  </si>
  <si>
    <t>พีระศักดิ์</t>
  </si>
  <si>
    <t>กลิ่นสุนทร</t>
  </si>
  <si>
    <t>0818118881</t>
  </si>
  <si>
    <t>pklinsuntorn@gmail.com</t>
  </si>
  <si>
    <t xml:space="preserve">ลค.เคยเป็นเจ้าของโครงการชาริสมา ที่เคยทำโครงการที่นี่มาก่อน เข้ามาดูว่าที่ดินเดิมถูกพัฒนาเป็นอย่างไร ยังไม่รู้จะซื้อไว้เพื่ออะไร แต่ขอราคา 3608 และ 1705
</t>
  </si>
  <si>
    <t>21/08/2018 : ลค.เคยเป็นเจ้าของโครงการชาริสมา ที่เคยทำโครงการที่นี่มาก่อน เข้ามาดูว่าที่ดินเดิมถูกพัฒนาเป็นอย่างไร ยังไม่รู้จะซื้อไว้เพื่ออะไร แต่ขอราคา 3608 และ 1705</t>
  </si>
  <si>
    <t>วิรัลพัชร์</t>
  </si>
  <si>
    <t>วงษ์สัจจานันท์</t>
  </si>
  <si>
    <t>0818965419</t>
  </si>
  <si>
    <t>21/08/2561 ลูกค้าหญิงเข้าชมโครงการ3ท่าน คุณเต๋าชวนเข้ามาชมโครงการ สนใจดูเพื่ออยู่อาศัยเองและอาจจะลงทุนด้วย สนใจ1ห้องนอน ขนาด 31.5 ตร.มเปรียบเทียบ 34.9 ตร.ม. เสนอชั้น A1008 / A1210 / A2708 / A2710  / ลูกค้าดูข้อมูลเปรียบเทียบหลายโครงการ เช่น One9Five เป็นต้น แต่ก็ชอบโครงการปีติเอกมัยเพราะราคาคุ้มค่า อย่างไรขอเวลาในการศึกษาข้อมูลเพิ่มเติมอีกหน่อย แล้วจะรีบให้คำตอบ</t>
  </si>
  <si>
    <t>ฑิฎิมญชุ์</t>
  </si>
  <si>
    <t>พรพินิจสกุล</t>
  </si>
  <si>
    <t>0884921699</t>
  </si>
  <si>
    <t xml:space="preserve">ลูกค้าพักอยู่คอนโด IVY ทองหล่อ มีบ้านอยู่แจ้งวัฒนะ ปัจจุบันทำธุรกิจ Solar cellที่อุบลราชธานี วันเสาร์นี้มีลูกค้าจะเข้ามากับแฟน ช่วงบ่าย ขอใบเสนอราคา  ห้อง A2608และ A2515
</t>
  </si>
  <si>
    <t>21/08/2018 : 23/08/2561(18.19)ไม่สนใจแล้ว อยากได้คอนโดที่พร้อมอยู่เลย และโดยส่วนตัวไม่ชอบ LAY OUT ที่ชักโครก ขนานกับหัวเตียง</t>
  </si>
  <si>
    <t>Haeyoung</t>
  </si>
  <si>
    <t>0655404727</t>
  </si>
  <si>
    <t>yibiu@hotmail.com</t>
  </si>
  <si>
    <t>ลูกค้าเป็นชาวเกาหลี มากับแฟน และ เพื่อนชาวไทย ลักษณะคล้ายเอเจ้น สนใจเพื่อลงทุนแต่รีบกลับ ขอใบเสนอราคา ห้อง A1210 ทางอีเมลล์ งบประมาณจริงๆตั้งไว้ไม่เกิน4ล้าน ลูกค้าแจ้งว่าขอกลับไปปรึกษากันก่อน</t>
  </si>
  <si>
    <t>สมฤดี</t>
  </si>
  <si>
    <t>ตั้งพรรณวงศ์</t>
  </si>
  <si>
    <t>0865164060</t>
  </si>
  <si>
    <t>Anne_a26@hotmail.com</t>
  </si>
  <si>
    <t>"ลูกค้ามาเป็นครอบครัว พ่อแม่ลูกสาว2คน ยังเด็กอยู่ มองหาคอนโดที่เป็นห้องใหญ่ เพราะว่าจะซื้อไว้เป็นทรัพย์สินเพิ่มเติมเวลาเข้ามาในเมืองและต้องการดูห้องใหญ่2ห้องเนื่องจากจะพาอีกครอบครัวมาอยู่ด้วยกัน งบ10ล้านอัพได้ มีติดเรื่องฝ้าว่าให้ไม่สูงเท่าที่อื่น3เมตร มีเปรียบเทียบ 8Thonglor,คอนโด The Strand ทองหล่อ ติด BTS ทองหล่อ แต่บอกประมาณว่าราคาที่นั่นสูง เสนอ2505/2507 ขนาด 60 และ 64ตร.ม.ลค.ยังเห็นห้องตัวอย่าง2ห้องนอนไม่หมดเนื่องจากมีช่างมารื้อทำห้องใหม่อยู่ เอาราคาไปดู+จะพาญาติที่จะอยู่ด้วยกันมาดูในอีกวันสองวัน (Sale:Beer)</t>
  </si>
  <si>
    <t>19/08/2018 : ซื้อ MARU</t>
  </si>
  <si>
    <t>23/08/2561</t>
  </si>
  <si>
    <t>เพ็งสุวรรณ</t>
  </si>
  <si>
    <t>0637825563</t>
  </si>
  <si>
    <t>ลูกค้าชาย ขับรถผ่านโครงการ จึงแวะเข้ามาชม สนใจโครงการเพื่ออยู่อาศัยเอง สนใจ 2ห้องนอนและ 1 ห้องนอน งบประมาณ 12ล้าน ขอศึกษาคำนวณก่อน
(Sale:Fah)</t>
  </si>
  <si>
    <t>23/08/2018 : เคยเข้ามาแล้ว ไม่สะดวกคุย ( ประชุม)</t>
  </si>
  <si>
    <t>วันชัย</t>
  </si>
  <si>
    <t>พันพา</t>
  </si>
  <si>
    <t>0815551143</t>
  </si>
  <si>
    <t>123@nil.com</t>
  </si>
  <si>
    <t xml:space="preserve">ลูกค้าชาย2คน แจ้งว่าขอข้อมูลให้เจ้านาย เจ้านายอยู่ซอย 28 สนใจ2ห้องนอน ที่หันหน้าไปฝั่งทิศตะวันออก เพราะจะได้เห็นบ้านตัวเอง จะซื้อ3ห้อง ให้ลูก3คน จึงขอข้อมูลไปให้เจ้านายดูก่อน และจะพาเจ้านายมาดูอีกครั้ง ฝ่ายขายได้ให้ใบราคาห้อง A3505 และA2805 
</t>
  </si>
  <si>
    <t>23/08/2018 : 18/9/2018 : ลูกค้าเป็นเพียงคนที่ลงทะเบียนเพื่อรับข้อมูลให้เจ้านายเท่านั้น และตอนนี้ยังไม่แน่ใจว่าทางเจ้านายสะดวกเข้ามาชมโครงการเมื่อไหร่ ต้องถามเจ้านายก่อน // เบื้องต้นเรียนเชิญให้เข้ามาร่วมงานงันที่ 29/9/2018 แล้ว แต่ลูกค้ายังไม่สามารถให้คำตอบได้</t>
  </si>
  <si>
    <t>ภูวิชัย</t>
  </si>
  <si>
    <t>เอี่ยมพีวทร</t>
  </si>
  <si>
    <t>0818228274</t>
  </si>
  <si>
    <t>ipuuit@hotmail.com</t>
  </si>
  <si>
    <t>ลูกค้าชาย มาคนเดียว ขอข้อมูลโครงการไปดูก่อน จะรีบไป ไม่แน่ใจแน่ใจว่าจะเข้าชมโครงการหรือเปล่า
(Sale:Rung)</t>
  </si>
  <si>
    <t>Nattakit</t>
  </si>
  <si>
    <t>phokinmanatsaman</t>
  </si>
  <si>
    <t>0645691465</t>
  </si>
  <si>
    <t>regula54565@gmai.com</t>
  </si>
  <si>
    <t>ลูกค้าชายมาคนเดียวมองหาคอนโดให้ลูกสาว อยากได้ 3 ห้องนอน แต่หายากมาก ชอบตึกที่นี่ ออกแบบสวยและจะเข้าชมห้องตัวอย่าง ยังไม่นัดวันเพราะพรุ่งนี้จะไปต่างประเทศ
 (Sale:Kwao)</t>
  </si>
  <si>
    <t>06/07/2019 : 18.01 น. ลูกค้าไม่รับสาย</t>
  </si>
  <si>
    <t>พาน</t>
  </si>
  <si>
    <t>เทียรี่</t>
  </si>
  <si>
    <t>0875360333</t>
  </si>
  <si>
    <t>ลูกค้าชายมากับเพื่อยน 3 คน มาจากัมพูชาจะหาโรงเรียนให้ลูกมาเรียนหนังสือที่นี่ ใช่ชื่อคนไทยซื้อ สอบถามเรื่องการจ่ายดาวน์และราคาห้อง ขนาด 51 ตร.ม. (Sale:Kwao)</t>
  </si>
  <si>
    <t>06/07/2019 : 18.05 น. ลูกค้าปิดเบอร์มือถือ</t>
  </si>
  <si>
    <t>ณิชาพร</t>
  </si>
  <si>
    <t>พิมสมาน</t>
  </si>
  <si>
    <t>ลูกค้าหญิงมากับลูกและสามี สนใจซื้อลงทุน จะปล่อยเช่าญี่ปุ่น ขอใบราคา A1014 ดูแบบ 2 ห้องนอน ราคาเริ่มต้น ยังไม่สามารถนัดวันเข้าชมโครงการได้
(Sale:Kwao)</t>
  </si>
  <si>
    <t>23/08/2018 : 18/9/2018 : ไม่รับสาย</t>
  </si>
  <si>
    <t>ศรัณย์</t>
  </si>
  <si>
    <t>นันทดิลกกุล</t>
  </si>
  <si>
    <t>0882441465</t>
  </si>
  <si>
    <t xml:space="preserve">ลูกค้าชายมากับคุณแม่ กำลังหาคอนโดไว้อยู่เอง สนใจ 1 ห้องนอน ยังไม่ระบุทำเล ขอไปดูก่อน (Sale:Kwao)
</t>
  </si>
  <si>
    <t>06/07/2019 : 18.12 น. ลูกค้าเเจ้งว่าว่างๆจะเข้าชมโครงการ</t>
  </si>
  <si>
    <t>อภิภู</t>
  </si>
  <si>
    <t>ตั้งศิริบุญญา</t>
  </si>
  <si>
    <t>0875898333</t>
  </si>
  <si>
    <t>ลูกค้าหญิง+ชาย ผู้ชายชื่อตี๋ จะพาเพื่อนมาจากฮ่องกงมาดูโครงการไว้ลงทุนซื้อไว้ที่หนึ่งแล้ว แถวสถานีกระทรวงวัฒนธรรม อยากจะดูทำเลอื่นๆไว้บ้าง งบประมาณ 4-10ล้านบาท / จะโทรมานัดก่อนเข้าชม
(Sale:Kwao)</t>
  </si>
  <si>
    <t>06/07/2019 : 18.23 น. ลูกค้าไม่สะดวกคุยเพราะวันนี้มางานเเต่ง ไว้ให้โทรมาใหม่</t>
  </si>
  <si>
    <t>ธัญญาพัทธ์</t>
  </si>
  <si>
    <t>โรจน์ภัทราพันท์</t>
  </si>
  <si>
    <t>0982462414</t>
  </si>
  <si>
    <t>tanyapatpooh@gmail.com</t>
  </si>
  <si>
    <t xml:space="preserve">รีบมารีบไปมาก มาถึงขอดูห้องตัวอย่าง รีบมาขอใบราคา สอบถามส่วนลด ว่าได้มากกว่านี้มั้ย สนใจห้องขนาด 34.9 ให้ราคาชั้น 10 ,16,19 เปรียบเทียบ (Sale:Fah)
</t>
  </si>
  <si>
    <t>23/08/2018 : เคยเข้ามาแล้ว ไม่สะดวกคุย ( อยู่ใน ลิฟท์)</t>
  </si>
  <si>
    <t>itsadaporn</t>
  </si>
  <si>
    <t>raha</t>
  </si>
  <si>
    <t>0949465149</t>
  </si>
  <si>
    <t>ลูกค้าผู้หญิงรีจีสเตอรืเข้ามา ขอดูเปรียบเทียบXT ใจแจ้งว่าอยากซื้อโฮมออฟฟิตกับแฟน ทำธุรกิจส่งออก ไม่จดทะเบียนการค้า ส่วนตัวทำงานบริษัท
(Sale:Fah)</t>
  </si>
  <si>
    <t>22/08/2018 : 14/09 ไม่รับสาย</t>
  </si>
  <si>
    <t>24/08/2561</t>
  </si>
  <si>
    <t>ปุณยวีร์</t>
  </si>
  <si>
    <t>ฐิติคุณคุณาธรณ์</t>
  </si>
  <si>
    <t>0887889562</t>
  </si>
  <si>
    <t>ลูกค้าหญิงมา 3 ท่าน มาจากบริษัทพฤกษา ขอเข้าชมโครงการ ให้ข้อมูลขายเบื้องต้น พาชมห้องตัวอย่างพฤกษาจะเปิดโครงการ ปลายปี 2561 นี้ ที่สขุมวิทซอย 61  มาดูงานโครงการปิติ เป็นเเนวทาง จากพฤกษา (Sale:Nidnoi)</t>
  </si>
  <si>
    <t>24/08/2018 : 18/9/2018 : เป็นเซลล์ของพฤกษา  ปิดการติดตามค่ะ</t>
  </si>
  <si>
    <t>สุรเดช</t>
  </si>
  <si>
    <t>รุ่งเจริญสุขศร</t>
  </si>
  <si>
    <t>0630418919</t>
  </si>
  <si>
    <t>bigboyslim19@gmail.com</t>
  </si>
  <si>
    <t>ลูกค้าชาย มาคนเดียว เดิมเคยซื้อโครงการ NPT (Niche Pride Taopoon) 3 ห้อง ตอนนี้ขายทำกำไรเเล้ว / สนใจโครงการเลยเดินเข้ามาดูรายละเอียดราคาโปรโมชั่น ห้องตัวอย่าง/ก่อนหน้านี้ ไปชมโครงการ Fine เเละ Sukumvit .. / สนใจ 1 ห้องนอน ขนาด 35 ตร.ม. ขอราคา 1909(35) , 1911(31) เเละ 1907 (60) ไปศึกษาก่อน (Sale:Nidnoi)</t>
  </si>
  <si>
    <t>ภาฤทธา</t>
  </si>
  <si>
    <t>เอกพิพัฒนา</t>
  </si>
  <si>
    <t>0994261991</t>
  </si>
  <si>
    <t>paritta123ck@hotmail.com</t>
  </si>
  <si>
    <t>ลูกค้าชายภูมิฐาน มากับผู้หญิง (ชอบซบๆ)มีแพลนว่าจะไปดู XT อาทิตย์หน้าก็ว่าจะแวะมาดูพร้อมกันเลย
(Sale:Ing)</t>
  </si>
  <si>
    <t>24/08/2018 : 10/09 ไม่รับสาย</t>
  </si>
  <si>
    <t>ธร</t>
  </si>
  <si>
    <t>พัฒนจิตวิไล</t>
  </si>
  <si>
    <t>0815487535</t>
  </si>
  <si>
    <t>pattanajidvilai.t@gmail.com</t>
  </si>
  <si>
    <t>ลูกค้าอยู่ที่เดิม 40 ตร.ม. แถวราชเทวี สนใจซื้อคอนโดอยู่เองหรือลงทุน ปกติว่าง จ-ศ.ขอราคา 2812
(Sale:Ing)</t>
  </si>
  <si>
    <t>24/08/2018 : 07/09 ไม่รับสาย</t>
  </si>
  <si>
    <t>อาระอธิการ</t>
  </si>
  <si>
    <t>0618677775</t>
  </si>
  <si>
    <t>ลูกค้าไปลอง XT มา กลัว 30 ตร.ม.ชั้น10 ได้ราคา VIP มา 140 /ตร.ม.ปกติว่างวันธรรมดาจะเข้าไปชมโครงการ
(Sale:Ing)</t>
  </si>
  <si>
    <t>24/08/2018 : 07/09 ไม่ได้สนใจซื้อเพิ่ม แค่อยากรุ้ข้อมูล</t>
  </si>
  <si>
    <t>นิตยสุข</t>
  </si>
  <si>
    <t>0639599530</t>
  </si>
  <si>
    <t>sudfthanui@gmail.com</t>
  </si>
  <si>
    <t>ทำงานพระราม 9 มากับลูกพี่ลูกน้อง กำลังหาคอนโด ย่านเอกมัย ไปดู XT มา เทียบกับ Fine ไม่ชอบครัวด้านหน้า ไม่ให้ ID LINE ลักษณะเหมือนเซลล์ (Sale:Fah)</t>
  </si>
  <si>
    <t xml:space="preserve">24/08/2018 : Lead  เสีย /เบอร์ผิด </t>
  </si>
  <si>
    <t>จุฑารัตน์</t>
  </si>
  <si>
    <t>อัสสรัตน์</t>
  </si>
  <si>
    <t>0898157808</t>
  </si>
  <si>
    <t>happinary@gmail.com</t>
  </si>
  <si>
    <t xml:space="preserve">ลูกค้าหญิงตัวเล็กๆ ผิวขาวๆ หน้าตาสวย มากับแฟน สนใจชมโครงการ ดูไว้อยู่เอง แต่กำลังรอขายคอนโดที่สุขุมวิทก่อน กำลังมองหาคอนโดใหม่ ราคา 8-9 ล้าน จะว่างเข้าไปชมโครงการอาทิตย์หน้า (Sale:Kwao)
</t>
  </si>
  <si>
    <t xml:space="preserve">24/08/2018 : 18/9/2018 : ลูกค้าให้เบอร์ผิด โทรไปติดผู้ชาย </t>
  </si>
  <si>
    <t>ชุลีกร</t>
  </si>
  <si>
    <t>เหมือนละม้าย</t>
  </si>
  <si>
    <t>chuleekorn@yahoo.com</t>
  </si>
  <si>
    <t>ลูกค้าหญิงมาคนเดียว สอบถามข้อมูลเบ้องต้น ยังไม่ระบุงบประมาณและยังไม่นัดวันเข้าชมโครงการ
(Sale:Kwao)</t>
  </si>
  <si>
    <t>24/08/2018 : 18/9/2018 : ดูไว้ลงทุน  สนใจตึก B มากกว่า  เดี๋ยวจะหาเวลาว่างเข้ามาชมโครงการอีกที ยังไม่ระบุวันที่แน่ชัดในการเข้าชมโครงการ</t>
  </si>
  <si>
    <t>25/08/2561</t>
  </si>
  <si>
    <t>ภัคสิษฐ์</t>
  </si>
  <si>
    <t>บรรจงนิติพัฒณ์</t>
  </si>
  <si>
    <t>0847415555</t>
  </si>
  <si>
    <t>phaksith@gmail.com</t>
  </si>
  <si>
    <t>ลูกค้าชายสูงวัยอายุประมาณ60ปี บ้านอยู่พระราม3 ขับเบ็นซ์สีเทา ทำธุรกิจพรมปูพื้น มาดูเพื่อเอาไว้ RENOVATE บ้านเพื่อเก็บไว้เป็นทรัพย์สินเพิ่มเติม เปรียบเทียบกับ XT เอกมัย อยากซื้อ  XT เอกมัย มากกว่า เพราะจะได้มาแวะพักก่อนไปร้านนั่งเล่นได้ ขอไปเปรียบเทียบดูก่อน
(Sale:Yo)</t>
  </si>
  <si>
    <t xml:space="preserve">25/08/2018 : 09/09/2561(12.54)ลูกค้าแจ้งว่าไม่พร้อมตัดสินใจ ยังไม่รีบตัดสินใจดูไปเรื่อยๆ </t>
  </si>
  <si>
    <t>ชนินทร์</t>
  </si>
  <si>
    <t>วานิชวงค์</t>
  </si>
  <si>
    <t>0818744473</t>
  </si>
  <si>
    <t>chane9021@gmail.com</t>
  </si>
  <si>
    <t>ลค.เป็นผู้บริหารของฮาบิแทท กรุ๊ป มาเซอร์เวย์
(Sale:Ing)</t>
  </si>
  <si>
    <t>25/08/2018 : ลค.เป็นผู้บริหารของฮาบิแทท กรุ๊ป มาเซอร์เวย์</t>
  </si>
  <si>
    <t>ศักดิ์สิทธิ์</t>
  </si>
  <si>
    <t>อรุณสิทธิ์</t>
  </si>
  <si>
    <t>0917795153</t>
  </si>
  <si>
    <t>saksit36455@gmail.com</t>
  </si>
  <si>
    <t xml:space="preserve">ลูกค้าชายวัยรุ่นมาท่านเดียวสนใจ1Bed 31-35ตร.ม.ปัจจุบันเช่าคอนโดอยู่แถวอ่อนนุช ไม่ได้รีบเข้าอยู่ ตั้งงบไว้5ล้าน สะดวกเข้าชมโครงการเสาร์-อาทิตย์ (Sale:Dear)
</t>
  </si>
  <si>
    <t>25/08/2018 : 18/9/2018 : ถ้าสะดวกวันเสาร์-อาทิตย์นี้ จะเข้ามาชมโครงการ</t>
  </si>
  <si>
    <t>เทอดไทย</t>
  </si>
  <si>
    <t>สุขไทย</t>
  </si>
  <si>
    <t>0945142916</t>
  </si>
  <si>
    <t>ลูกค้าชายแจ้งว่าเพิ่งลงทะเบียน หากมีข้อมูลเพิ่มเติมให้ส่งทางอีเมลล์
(Sale:Dear)</t>
  </si>
  <si>
    <t>25/08/2018 : 18/9/2018 : จะเข้ามาชมโครงการวันอาทิตย์ ที่ 23/9/2018</t>
  </si>
  <si>
    <t>0989964198</t>
  </si>
  <si>
    <t>yukwip@gmail.com</t>
  </si>
  <si>
    <t>Reserved 1705 : 90,000 ผ่อน 0%6เดือน Credit SCB Visa 4773-7601-0486-2367
(Sale:Nidnoi)</t>
  </si>
  <si>
    <t>25/08/2018 : จองไปแล้ว</t>
  </si>
  <si>
    <t>วายุภักตร์</t>
  </si>
  <si>
    <t>0993929226</t>
  </si>
  <si>
    <t>มากัน2ท่าน ผู้หญิงใส่เดรสสีฟ้าน่ารักขำเยอะๆมากับผู้ชายแฟนกัน ดู2Bed แต่ไม่ชอบ Layout ที่นี่เลยเนื่องจากมีห้องน้ำในตัว Master Bedroomทุกห้อง ไม่อยากได้ ต้องการเป็นห้องนอนใหญ่ ยังไม่ชอบ เลยขอเอาไปดูก่อน เพิ่งไปดูโครงการมาที่เดียวแถวอารีย์แต่จำชื่อไม่ได้
(sale:Beer)</t>
  </si>
  <si>
    <t>12/03/2020 : มากัน2ท่าน ผู้หญิงใส่เดรสสีฟ้าน่ารักขำเยอะๆมากับผู้ชายแฟนกัน ดู2Bed แต่ไม่ชอบ Layout ที่นี่เลยเนื่องจากมีห้องน้ำในตัว Master Bedroomทุกห้อง ไม่อยากได้ ต้องการเป็นห้องนอนใหญ่ ยังไม่ชอบ เลยขอเอาไปดูก่อน เพิ่งไปดูโครงการมาที่เดียวแถวอารีย์แต่จำชื่อไม่ได้
(sale:Beer)</t>
  </si>
  <si>
    <t>กัญญดา</t>
  </si>
  <si>
    <t>ธรรมมะชัย</t>
  </si>
  <si>
    <t>0814922441</t>
  </si>
  <si>
    <t>ลูกค้าหญิงมาท่านเดียวดู29ตร.ม. ใกล้ร.ร.ลูก ดูไว้อยู่เองและเผื่อลงทุน เรียนเชิญชมโครงการแล้ว
(Sale:Dear)</t>
  </si>
  <si>
    <t>25/08/2018 : 18/9/2018 : จากที่เคยดูข้อมูลไว้ลูกค้ายังไม่ว่างเข้ามาชมโครงการ แต่เบื้องต้นเรียนเชิญให้เข้ามาร่วมงานวันที่ 29 ก.ย. นี้แล้ว จะเข้ามาร่วมงาน 2-3 ท่านค่ะง</t>
  </si>
  <si>
    <t>26/08/2561</t>
  </si>
  <si>
    <t>คมสัน</t>
  </si>
  <si>
    <t>วุฒิพงศ์</t>
  </si>
  <si>
    <t>0877779988</t>
  </si>
  <si>
    <t xml:space="preserve">ลูกค้าชาย มากับแฟน เเต่งตัวสไตล์เดียวกัน ใส่เสื้อยืดกางเกงยีนต์ สนใจ 1ห้องนอน 34.9 ตรม. ไว้อยู่เอง ขอราคาไป 2ห้อง A1708/A2608 เพื่อเปรียบเทียบ เเต่ลูกค้าดูให้ความสนใจกับตึกด้านหน้า อยากทราบว่าจะเปิดขายเมื่อไหร่ เเละราคายังไง เพราะไม่รีบ เเละขอไปดุ XT เเสนสิริก่่อน </t>
  </si>
  <si>
    <t>26/08/2018 : 18/9/2018 : ไม่รับสาย</t>
  </si>
  <si>
    <t>วรเทพ</t>
  </si>
  <si>
    <t>เลิศวิญญู</t>
  </si>
  <si>
    <t>0858169090</t>
  </si>
  <si>
    <t>worathep.l@pttgogroup.com</t>
  </si>
  <si>
    <t>ลูกค้าชายมาท่านเดียว ดูจีน ตัวเล็กๆ มองลงทุน พักอยู่แถวห้าแยกลาดพร้าว สอบถามราคาและเรื่องการจองออนไลน์ที่ผ่านมา สะดวกเข้าชมโครงการเสาร์-อาทิตย์
(Sale:Dear)</t>
  </si>
  <si>
    <t>26/08/2018 : 18/9/2018 : ลูกค้าแจ้งว่าโครงการทำเลไกลจาก BTS มาก และมองในแง่การเดินทางถือว่าไกล เลยคิดว่าอาจจะไม่สนใจแล้ว</t>
  </si>
  <si>
    <t>ศิรินทร์</t>
  </si>
  <si>
    <t>หล่อวิเชียรสูง</t>
  </si>
  <si>
    <t>0993288789</t>
  </si>
  <si>
    <t>ลูกค้าชาย ตี๋ แจ้งว่าซื้อเตาปูนไป ลงทุนปล่อยเช่า ขอดูเปรียบเทียบหลายๆที่ อยากได้โปร0% แจ้งว่าทีอื่นให้เยอะเลย จะเข้าไปดูโครงการ ขอดูตารางก่อน
(Sale:Dear)</t>
  </si>
  <si>
    <t>สินีนาถ</t>
  </si>
  <si>
    <t>คชการ</t>
  </si>
  <si>
    <t>0817546225</t>
  </si>
  <si>
    <t>poohsinng@yahoo.com</t>
  </si>
  <si>
    <t xml:space="preserve">ปกติลงทุนรถไฟฟ้า ยังไม่ค่อยสนใจ เพราะกลัวความเสี่ยงแจ้งว่าเศรษฐกิจแบบนี้ไม่กล้าเสี่ยง (Sale:Daer)
</t>
  </si>
  <si>
    <t>26/08/2018 : 18/9/2018 : ไม่สนใจแล้ว</t>
  </si>
  <si>
    <t>ดวงกมล</t>
  </si>
  <si>
    <t>0939942415</t>
  </si>
  <si>
    <t>ลค.มากับแฟน(ผช.ถือกระเป๋าให้) ปัจจุบันอยู่ค.ไซส์200+ตร.ม. กับครอบครัว ต้องการแยกครอบครัวออกมา แพลนจะมีลูก ดูเปรียบเทียบทาวน์โฮม ขอราคาชั้น 35 ไซส์ 60,58 และชั้น 25 ไซส์64 ขอเวลาคิดดูก่อน เนื่องจากฟังก์ชั่นห้องยังไม่ค่อยลงตัว
(Sale:Ing)</t>
  </si>
  <si>
    <t>นันทภัค</t>
  </si>
  <si>
    <t>นาคากาว่า</t>
  </si>
  <si>
    <t>0873528599</t>
  </si>
  <si>
    <t xml:space="preserve">ลูกค้าหญิงมากับลูกสาว6-7ขวบ สนใจ1ห้องนอน ดูไว้พักเอง ปัจจุบันเช่าอยู่ 40กว่า ตร.ม. ตั้งงบไว้ประมาณ 3ลบ. หากสนใจจะเข้าเยี่ยมชม ขอปรึกษาแฟนก่อน ลูกค้าถามข้อมูลเยอะ (Sale:Dear)
</t>
  </si>
  <si>
    <t>26/08/2018 : 18/9/2018 : เกิบงบประมาณที่ตั้งไว้ ลูกค้าตั้งไว้ไม่เกิน 3 ล้านบาท</t>
  </si>
  <si>
    <t>ธันย์ชนก</t>
  </si>
  <si>
    <t>อุณหชาติ</t>
  </si>
  <si>
    <t>0959508878</t>
  </si>
  <si>
    <t>a.tanchanok@hotmail.com</t>
  </si>
  <si>
    <t xml:space="preserve">ลูกค้าผู้หญิงหน้าตาคลายญาญ่าญิง ทำงานย่านอโศก สนใจ1และ2ห้องนอน ดูข้อมูลทางเว็ปไซมาแล้ว จิงๆอยากมาดู40ตร.ม. แต่ขายหมดแล้ว ฝ่ายขายได้ให้ใบเสนอราคา ตำแหน่งA1008,1708 และ2ห้องนอน 51ตร.ม.A1014,A1614 ลูกค้าขอกลับไปปรึกษาราคากับพ่อก่อนแจ้งจะรีบตัดสินใจ แต่ขอไปดูXT และโครงการย่านนี้ก่อน ขอเวลาตัดสินใจไม่เกินสิ้นเดือนนี้ค่ะ (Sale:Prae)
</t>
  </si>
  <si>
    <t xml:space="preserve">01/05/2019 : 01 พ.ค. 2562 ลูกค้าลงทะเบียนเข้ามาซ้ำ โดยใช้ชื่อภาษาอังกฤษ Tanchanok นามสกุล: Aunhachart// ลูกค้าตัดสายทิ้ง //   Search ดูข้อมูลเบื้องต้นแล้ว ลูกค้าทำงานเป็น Campaign Manager ของบริษัท Syndacast ทางด้าน Digital Marketing </t>
  </si>
  <si>
    <t>Gerald</t>
  </si>
  <si>
    <t>M Roberts</t>
  </si>
  <si>
    <t>0894833489</t>
  </si>
  <si>
    <t>jerrybangkok@gmail.com</t>
  </si>
  <si>
    <t>ลูกค้าชายสูงอายุ ชาวต่างชาติ (ชิคาโก) อาศัยที่ประเทศไทย 40 ปีเเล้ว พักอยู่ไทปิงกับทารายา มองหาคอนโดไว้ลงทุน ปล่อยเช่า สนใจเเบบ 2 ห้องนอน ชอบห้องนอนขนาดใหญ่ ขอราคา 64 ตร.ม. เทียบกับ 40 ตร.ม. ชอบชั้นสูงๆ เสนอชั้น 33 เงื่อนไขต่างชาติ รอลูกชายมาจากอเมริกา จะพามาเยี่ยมชม ลูกชายสัญชาติไทย  (Sale:Dear)</t>
  </si>
  <si>
    <t>27/08/2018 : 18/9/2018 : ปิดเครื่อง</t>
  </si>
  <si>
    <t>ว่องวุฒิพรมัย</t>
  </si>
  <si>
    <t>0935924514</t>
  </si>
  <si>
    <t>kentsiriphong@bmkic.com</t>
  </si>
  <si>
    <t>ลูกค้าชาย มาคนเดียว ภูมิฐาน ดูสนใจไซส์ 31.5 ขอโบรชัวร์ + ราคา จะเอาข้อมูลไปให้ลูกดูก่อน
(Sale:Beer)</t>
  </si>
  <si>
    <t>ศรีโพธิ์</t>
  </si>
  <si>
    <t>ชาวนา</t>
  </si>
  <si>
    <t>0912273622</t>
  </si>
  <si>
    <t>ลูกค้าผ้ายผิวคล้ำ สนใจห้องงบไม่เกิน 3 ล้าน แต่แจ้งไม่ชอบคอนโดเท่าไหร่ เพราะไม่เป็นส่วนตัว ตอนนี้ดูบ้านย่านแพรกษาอยู่ ราคา 3 ล้าน เปรียบเทียบแล้วคุ้มค่ากว่า เพราะปกติก็ใช้รถยนต์เป็นหลัก/งบไม่ถึง
(Sale:Prae)</t>
  </si>
  <si>
    <t>27/08/2018 : 18/9/2018 : ไม่สนใจแล้ว ตัดสินใจซื้อบ้านไปแล้ว เนื่องจากเกินงบประมาณที่ตั้งไว้</t>
  </si>
  <si>
    <t>ชัยชาญ</t>
  </si>
  <si>
    <t>0818014151</t>
  </si>
  <si>
    <t>ลูกค้าผู้ชายใส่แว่น มาขอโบว์ชัวร์ไปดูก่อน สอบถามส่วนกลางและ พื้นที่รอบข้างว่าจะมีตึกขึ้นไหม และถ้าสะดวกขะเข้าไปชมโครงการ 
(Sale:Prae)</t>
  </si>
  <si>
    <t>27/08/2018 : 18/9/2018 : ลูกค้าพักอาศัยอยู่จังหวัดประจวบคีรีขันธ์ ยังไม่ค่อยสะดวกมากรุงเทพเท่าไหร่ และจากที่เคยเข้ามาเอาใบโปรชัวร์เนื่องจากวันนั้นมาทำธุระแถวเอกมัยพอดีเลยแวะเข้ามาขอใบโปรชัวร์เท่านั้น **ตอนนี้ยังไม่มีโครงการที่จะซื้อในตอนนี้**</t>
  </si>
  <si>
    <t>วสุวัฒน์</t>
  </si>
  <si>
    <t>0897122735</t>
  </si>
  <si>
    <t>ลูกค้าคุณพ่อมากับลูกสาว อยากดูคอนโดให้น้อง เพราะกำลังจะสอบเข้ามหาวิทยาลัยที่ กทม.ตอนนี้น้องพักอยู่ปุณณวิถี คุณพ่ออยู่อุดรจะเข้ามาหาลูกทุกอาทิตย์ สนใจขชนาด 29 ตร.ม.  1ห้องนอน ราคา 4 ล้านต้นๆ วันนี้อาจจะเข้าไปชมโครงการ ขอทำธุระก่อน
(Sale:Prae)</t>
  </si>
  <si>
    <t>27/08/2018 : 05/9/2018 เบอร์ไม่เปิดใช้บริการ</t>
  </si>
  <si>
    <t>วรพจน์</t>
  </si>
  <si>
    <t>ภัทรพิทยางกูล</t>
  </si>
  <si>
    <t>0947194444</t>
  </si>
  <si>
    <t>ลูกค้าชาย ยังไม่แน่ใจว่าจะซื้อเพื่ออะไร มีเพื่อนผู้หญิงเคยเข้ามาดูโครงการแล้ว  (เพื่อนพูดเก่ง) แนะนำให้อยู่เองหรือลงทุนก็ได้ ขอดู 2ห้องนอน 51 ตรม. ถามราคา 2514 รอไปชมห้องตัวอย่าง
(Sale:Beer)</t>
  </si>
  <si>
    <t>มาลา</t>
  </si>
  <si>
    <t>0959474926</t>
  </si>
  <si>
    <t>ลูกค้าอยู่คอนโดลุมพินีปิ่นเกล้า ไปดูXT มาเเล้ว พอดีนัดลูกค้ามาคุยงานเเถวนี้เลยเเวะมาดู ขอราคา 3412 อาจจะดูไว้ปล่อยเช่าหรืออยู่เองในอนาคคต รอพาเเฟนมาดู เสาร์อาทิตย์ (Sale:Ing)</t>
  </si>
  <si>
    <t>27/08/2018 : 02/09 ตัดสายทิ้ง</t>
  </si>
  <si>
    <t>เวสกากี</t>
  </si>
  <si>
    <t>0818818844</t>
  </si>
  <si>
    <t>kor1234@gmail.com</t>
  </si>
  <si>
    <t>ลูกค้ามาท่านเดียว ขับรถผ่านมาเลยแวะชมโครงการก่อน สนใจลงทุน เลยมาดูห้องตัวอย่าง แจ้งว่ามีหุ้นของเสนาอยู่แล้ว จะพาแฟนมาดูอีกครั้ง สีหน้าชอบห้องตัวอย่าง แจ้งว่า ขนาด 34.9 กว้างดี แต่ห้องขนาด 40 ตร.ม. เปิดอยู่เข้าไปดู เลยสอบถามว่ามีมั้ย ชอบขนาดนี้มากกว่า และถามว่า พี่อยากได้แบบนี้ จะรู้ได้ยังงัยว่าจะเปิดราคาขายตอนไหน แล้วเซลก็เปลี่ยนบ่อย ลูกค้าเยอะจะได้โทรหาพี่มั้ย พี่อยากได้ 40 ตร.ม.จริงๆ ไม่รับโบรชัว ไม่แอดไลน์ สอบถามการรูดบัตรมีโปรอะไร 
(Sale:Fah)</t>
  </si>
  <si>
    <t>17/10/2018 : 17/10/2561ไม่สนใจแล้ว เพราะสามีอยากได้โครงการที่ติดรถไฟฟ้าในระยะที่เดินถึง</t>
  </si>
  <si>
    <t>ณัฐชานันท์</t>
  </si>
  <si>
    <t>0836599965</t>
  </si>
  <si>
    <t>มาคู่ชานหยิง หน้าตาดี ดูลงทุน ตอนแรกสนใจ NEST สุขุมวิท 22 พอมาฟังโครงการเรา เลยอยากเห็นห้องตัวอย่าง แจ้งโปรราคาคร่าวๆและเชิยชมห้องตัวอย่าง
(Sale:Beer)</t>
  </si>
  <si>
    <t>ทิวาวรรณวงศ์</t>
  </si>
  <si>
    <t>0819969362</t>
  </si>
  <si>
    <t>beanali@gmail.com</t>
  </si>
  <si>
    <t>ลูกค้าหญิง มาคนเดียว รูปร่างสูงใหญ่ เป็น manager ที่ CBRE ดูเเลโครงการ singha ตรงเพชรบุรี บ้านเดิมอยู่เอกมัยซอย 2 เเต่ตอนนี้พักอยู่อโศก กำลังมองหาคอนโดเเห่งใหม่ที่ใหญ่กว่าเดิม เเละสนใจ 2ห้องนอน เผื่อไว้อนาคตจะต้องมีเเฟนมาอยู่ด้วย เเฟนเป็นต่างชาติ จะมากลางเดือนหน้า ขอข้อมูลของ 57 ตรม. เเละ 34.9 ตรม.ไปดูก่อน จะไปดูโครงการมารุด้วย เดี๋ยวคงต้องพาเเฟนมาดูอีกที</t>
  </si>
  <si>
    <t>27/08/2018 : 18/9/2018 : ไม่สะดวก ติดประชุม</t>
  </si>
  <si>
    <t>Peak</t>
  </si>
  <si>
    <t>Euarchuhiati</t>
  </si>
  <si>
    <t>0891422932</t>
  </si>
  <si>
    <t>p.euarchuhiati@gmail.com</t>
  </si>
  <si>
    <t>ลูกค้าชาย มานเดียว ลูกค้าทำอาชีพส่วนตัว ออฟฟิตอยู่เอกมัย 26 กำลังจะหมดสัญญาเช่า จึงมาหาคอนโด เพราะ ยังไม่แน่ใจว่าจะต่อสัญญาเช่ารึเปล่า จึงลองเข้ามาชมโครงการ เผื่ออาจจะต้องมาอยู่ แต่ก็ยังไม่ซื้อเร็วๆนี้ น่าจะ 2ปี มาดูไว้ก่อน สนใจ 1ห้องนอน 40 ตรม. แต่หมดแล้ว จึงดูแบบ 34.9 ตรม. แทน ขอเอาข้อมูลไปพิจารณาก่อน เพราะเพิ่งดูเป็นที่แรก
(Sale:Kwao)</t>
  </si>
  <si>
    <t>28/08/2018 : 18/9/2018 : ลูกค้าไม่สะดวกคุย เนื่องจากติดประชุมอยู่</t>
  </si>
  <si>
    <t>ณรงค์ชัย</t>
  </si>
  <si>
    <t>แก้วนาค</t>
  </si>
  <si>
    <t>0891566856</t>
  </si>
  <si>
    <t>narongchaik@bigth.com</t>
  </si>
  <si>
    <t xml:space="preserve">ลูกค้าชายมากับภรรยาและลูกชายอยู่อนุบาล รร. นานาชาติ ชื่อเล่นโก๊ะ ปอ และ น้องเต้อร์ สนใจ 35 ตรม.  ดูลงทุนเน้นปล่อยเช่า ขอใบเสนอราคาห้อง A1212 และ A1213 ลูกค้าแจ้งวันนี้มา SURVEYเปรียบเทียบ มาดูที่ปีติที่แรก เปรียบเทียบ XT, RHYTHEM 
(Sale:Yo) ลูกค้าแจ้งว่าอาจจะเข้ามาเสาร์-อาทิตย์นี้
</t>
  </si>
  <si>
    <t>28/08/2018 : 03/09/2561(12.54)ลูกค้าแจ้งว่าอาจจะเข้ามาเสาร์-อาทิตย์นี้///07/092561ไม่สนใจแล้วยังไม่รีบดูไปเรื่องๆ อยากได้ใกล้รถไฟฟ้าเพื่อลงทุนปล่อยเช่า</t>
  </si>
  <si>
    <t>รัฐกันต์</t>
  </si>
  <si>
    <t>ภัคพงศา</t>
  </si>
  <si>
    <t>0835303788</t>
  </si>
  <si>
    <t>ลูกค้าชายมีอายุแล้ว ใส่นาฬิกาทอง ผมยาว มาคนเดียว มีคอนโดของแสนสิริ ตรง 5แยกลาดพร้าว สนใจ 31.5ตร.ม อาจจะดูอยู่เอง สอบถามราคาต่อตร.ม. / ขอข้อมูลไปดูก่อน
(Sale:Beer)</t>
  </si>
  <si>
    <t>Pob</t>
  </si>
  <si>
    <t>Khotsombat</t>
  </si>
  <si>
    <t>0949719453</t>
  </si>
  <si>
    <t>kokance258@hotmail.com</t>
  </si>
  <si>
    <t>ลูกค้าชายถือ 2สัญชาติ ไทย/แคนนาดา ไปอยู่แคนนาดั้งแต่เกิด เพิ่งกลับมาไทย2เดือน เป็นนักบิน จะมาทำงานที่ไทย คาดว่าเป็นบริษัท แอร์เอเซีย สนใจซื้อไว้อยู่เองเวลาบิน / ขอเอาข้อมูลไปให้น้องสาวดูก่อน เพราะน้องก็สนใจ
(Sale:Prae)</t>
  </si>
  <si>
    <t>28/08/2018 : 18/9/2018 ฝ่ายมีไลน์ลูกค้าลูกค้าหน้าจะเป็นคนสัญชาติลาว เพราะเห็นมีรูปถ่ายกับสายการบินลาว ฝ่ายขายโทรติดต่อแต่ลูกค้าไม่รับสาย</t>
  </si>
  <si>
    <t>พูนภักดิ์</t>
  </si>
  <si>
    <t>เตชะเลิศไพศาล</t>
  </si>
  <si>
    <t>0860397640</t>
  </si>
  <si>
    <t>ลค.ใส่แว่นสายตา สนใจ 1B ดูไว้อยู่กับแฟน ขอดูข้อมูลก่อน
(Sale:Prae)</t>
  </si>
  <si>
    <t>28/08/2018 : ลค.ใส่แว่นสายตา สนใจ 1B ดูไว้อยู่กับแฟน ขอดูข้อมูลก่อน</t>
  </si>
  <si>
    <t>ไชยเชน</t>
  </si>
  <si>
    <t>0885238614</t>
  </si>
  <si>
    <t>supergan.th@gmail.com</t>
  </si>
  <si>
    <t>ลูกค้าชาย 2 คน ลักษณะเป็นเกย์ สนใจ ทำงาน รพ.ราชวิถี ด้านกราฟฟิกการแพทยื เงินเดือน 35,000 บาท/สนใจ 29 ตร.ม. งบไม่ถึง / ไปดูโครงการตามแนวรถไฟฟ้าสายสีเขียวอยู่ราคา 2 ล้านต้นๆ ขอไปปรึกษาพ่อแม่ก่อน
(Sale:Prae)</t>
  </si>
  <si>
    <t>28/08/2018 : ลูกค้าชาย 2 คน ลักษณะเป็นเกย์ สนใจ ทำงาน รพ.ราชวิถี ด้านกราฟฟิกการแพทยื เงินเดือน 35,000 บาท/สนใจ 29 ตร.ม. งบไม่ถึง / ไปดูโครงการตามแนวรถไฟฟ้าสายสีเขียวอยู่ราคา 2 ล้านต้นๆ ขอไปปรึกษาพ่อแม่ก่อน</t>
  </si>
  <si>
    <t>ปัฐมาภรณ์</t>
  </si>
  <si>
    <t>พัฒนภักดี</t>
  </si>
  <si>
    <t>0947563866</t>
  </si>
  <si>
    <t>ลูกค้าผู้หญิงมากับน้องชาย เรียนวิศวะ พี่สาวจะดูไว้เป็นเรือนหอ แต่งงานกับญีปุ่น สิ้นปี แฟนจะย้ายมาอยู่ กทม ปัจจุบันเช่าคอนโดอยู่อโศก 40 ตร.ม./ ขอราคา 2105 ,2106 ทอศตะวันออก ใช้ชื่อแฟนคนญี่ปุ่น
(Sale:Ing)</t>
  </si>
  <si>
    <t>28/08/2018 : 29/8 ต้องรอแฟนญี่ปุ่นมาก่อน ประมาณวันที่ 20+ จะเข้ามาชมโครงการอีกครั้ง   22/09 จะพาแฟนมาวันที่29</t>
  </si>
  <si>
    <t>นงลักษณ์</t>
  </si>
  <si>
    <t>0944180677</t>
  </si>
  <si>
    <t xml:space="preserve">ลูกค้าหญิงลักษณะทอมบอย มาดูให้เพื่อน เพื่อนอยู่ต่างประเทศได้แฟนต่างชาติ ซื้อชื่อเพื่อน สนใจ 34.9 ตรม.รอเพื่อนมาแล้วจะพาไปชมโตรงการ สอบถามส่วนลดเพิ่มเติม แจ้งว่าเป็นลูกค้าวีไอพีแสนสิริ ไปดู XT มาไม่ชอบ ไม่มีระเบียง  (Sale:Prae) 
</t>
  </si>
  <si>
    <t>พุทธิดา</t>
  </si>
  <si>
    <t>ไทยานนท์</t>
  </si>
  <si>
    <t>0944192463</t>
  </si>
  <si>
    <t>Reserved A1210 : Credit SCB 0%6 เดือน 504920101550689
(Sale:Fah)</t>
  </si>
  <si>
    <t>28/08/2018 : Reserved A1210 : Credit SCB 0%6 เดือน 504920101550689</t>
  </si>
  <si>
    <t>29/08/2561</t>
  </si>
  <si>
    <t>แผ่นทอง</t>
  </si>
  <si>
    <t>0922495009</t>
  </si>
  <si>
    <t>maxie_z@hotmail.com</t>
  </si>
  <si>
    <t>ลูกค้าผู้หญิงเป็นอาจารย์ ชื่อพี่แม็ก เปิดร.ร.สอนภาษาอังกฤษที่พะเยา วันนี้ตั้งใจมาเดินดุพื่อเก็บข้อมูลก่อน ได้ทุนไปเรียนที่อังกฤษ เพิ่งเรียนจบปริญญาเอกที่จุฬาฯ สนใจ35ตรม.
(Sale:Team)</t>
  </si>
  <si>
    <t>สวนขอม</t>
  </si>
  <si>
    <t>0849896596</t>
  </si>
  <si>
    <t>goodtoon2522@gmail.com</t>
  </si>
  <si>
    <t>Mail 29/8/2561+Call *Ignore* ลูกค้าไม่ได้สนใจดูคอนโด
(Sale:Beer)</t>
  </si>
  <si>
    <t>29/08/2018 : เข้าชมเล่นๆ ไม่คืดจะซื้อ</t>
  </si>
  <si>
    <t>ปาริศรา</t>
  </si>
  <si>
    <t>จตุรพิธเจริญ</t>
  </si>
  <si>
    <t>0869692899</t>
  </si>
  <si>
    <t>Issararis@gmail.com</t>
  </si>
  <si>
    <t>29/8 ไม่รับสาย
(Sale:Ing)</t>
  </si>
  <si>
    <t>วรากร</t>
  </si>
  <si>
    <t>บุญกนกวงศ์</t>
  </si>
  <si>
    <t>0819209454</t>
  </si>
  <si>
    <t>winnyvisva@gmail.com</t>
  </si>
  <si>
    <t>เป็นบล็อคเกอร์ เพจ Why I buy the condo มาเซอร์เวย์ มาขอข้อมูลโครงการไปเขียนรีวิว
(Sale:Kwao)</t>
  </si>
  <si>
    <t>ยศธร</t>
  </si>
  <si>
    <t>ฉวีวรรณมาศ</t>
  </si>
  <si>
    <t>0830737436</t>
  </si>
  <si>
    <t>yodscha@gmail.com</t>
  </si>
  <si>
    <t>ลูกค้าชายชื่อเล่นแม็ค ทำงานด้านวิศวะเคมี ทำธุรกิจstartup วงาระบบให้โรงงานใช้ working space สนใจ31.5 จะเข้าไปเสาร์อาทิตย์นี้ สนใจลงทุน ปัจจุบันซื้อ park lane เพชรเกษม56ไว้ ขนาด35ตร.ม.
(Sale:Yo)</t>
  </si>
  <si>
    <t>29/08/2018 : 09/09/2561(12.34)ลูกค้าแจ้งว่าไม่สนใจแล้วยังไม่รีบดูไปเรื่อยๆ</t>
  </si>
  <si>
    <t>แทน</t>
  </si>
  <si>
    <t>ชื่นครุฑ</t>
  </si>
  <si>
    <t>0859416840</t>
  </si>
  <si>
    <t>tanafter@gmail.com</t>
  </si>
  <si>
    <t>ลูกค้าชายชื่อเล่น แทน เรียนอยู่San fran ciscoมากับแฟนสาวต่างชาติ ขาวหมวย สนใจ35ตรม.เพื่ออยู่เอง พ่อแม่ให้มาดูคอนโดฯวันนี้ ตั้งใจมาดูเพื่อไปเสนอพ่อแม่อาจจะซื้อก่อนกลับอเมริกา ถ้ามีเวลาว่างจะเข้ามาเยี่ยมชมโครงการเสาร์-อาทิตย์นี้
(Sale:Team)</t>
  </si>
  <si>
    <t>31/10/2018 : ไม่สนใจแล้ว คุณพ่อคุณแม่ไม่อนุญาตให้ซื้อ</t>
  </si>
  <si>
    <t>อริยะ</t>
  </si>
  <si>
    <t>แก้วเล็ก</t>
  </si>
  <si>
    <t>0863270932</t>
  </si>
  <si>
    <t>Jeab-jim@hotmail.com</t>
  </si>
  <si>
    <t xml:space="preserve">ลูกค้าชายรูปร่างท้วมมากับแฟนและเพื่อน ผญ.สวมแว่นตาทำงานร.ร.อนุบาลทอสี ดูไว้เป็นทรัพย์สินเพิ่มเติม เพื่อนแนะนำให้มาดู สนใจห้อง31.5ตรม. ชอบวิวสวยๆ ตั้งงบไว้ไม่เกิน5ลบ. อนาคตอาจจะให้ลูกมาเรียนที่ร.ร.ทอสี ขอใบราคา2710กลับไปพิจารณา ต่อราคาเยอะและขอโปรโมชั่นพิเศษ ลูกค้าดูรีบๆเนื่องจากเพื่อนต้องรีบไปประชุม 
</t>
  </si>
  <si>
    <t>29/08/2018 : 18/9/2018 : ไม่รับสาย</t>
  </si>
  <si>
    <t>Soe San</t>
  </si>
  <si>
    <t>Da Yi Myint</t>
  </si>
  <si>
    <t>0818874377</t>
  </si>
  <si>
    <t>soesan.cluvercs.mm@hotmail.com</t>
  </si>
  <si>
    <t>ลูกค้าหญิง(คุณซูซาน)ผิวขาว แต่งตัวดี ชาวเมียนมาร์มากับสามีและคุณแม่ สนใจซื้อคอนโดเนื่องจากเพิ่งแต่งงานต้องการแยกครอบครัว สนใจห้อง34.9และ51ตรม. ลูกค้ากังวลเรื่องกู้สินเชื่อ แต่ทำงานในเมืองไทยมา5ปีแล้ว  ต้องการให้ธนาคารติดต่อไป ฝ่ายขายเสนอUOB
(Sale:Dear)</t>
  </si>
  <si>
    <t>รุ่งนภา</t>
  </si>
  <si>
    <t>0812799591</t>
  </si>
  <si>
    <t xml:space="preserve">ลูกค้าผู้หญิงชื่อคุณแอน ภูมิฐาน มากับลูกน้อง เหมือนมาเก็บข้อมูล สำรวจตลาด เพราะขอข้อมูลโครงการทุกบูธ สนใจเพราะเรามีบริการขายปล่อยเช่าให้ ถามขนาดเริ่มต้น ราคาเริ่มต้น ถ้าว่างจะเข้ามาชมโครงการ (Sale:Nidnoi)
</t>
  </si>
  <si>
    <t>29/08/2018 : ลูกค้าผู้หญิงชื่อคุณแอน ภูมิฐาน มากับลูกน้อง เหมือนมาเก็บข้อมูล สำรวจตลาด เพราะขอข้อมูลโครงการทุกบูธ สนใจเพราะเรามีบริการขายปล่อยเช่าให้ ถามขนาดเริ่มต้น ราคาเริ่มต้น ถ้าว่างจะเข้ามาชมโครงการ</t>
  </si>
  <si>
    <t>วรินทร์ฎา</t>
  </si>
  <si>
    <t>สัตยจิตติ์</t>
  </si>
  <si>
    <t>0642459354</t>
  </si>
  <si>
    <t>BBAMZILLA@gmail.com</t>
  </si>
  <si>
    <t>ลูกค้าหญิง หน้าตาสวย ผิวขาว เเต่งตัว Sexy มาก ลูกค้ามากับเเฟน ยังไม่รีบขอดูไปก่อน เปรียบเทียบในย่านเอกมัย-ทองหล่อ  สนใจ 1 ห้อง 35ตรม. สนใจอยู่เอง จะออกใบเสนอราคาให้เเก่ลูกค้า ไม่ต้องการ บอกว่าไม่เป้นไร เดี๋ยวติดต่อกลับมาเอง</t>
  </si>
  <si>
    <t>30/08/2018 : ลูกค้าหญิง หน้าตาสวย ผิวขาว แต่งตัว sexy มาก มากับแฟน ขอดูไปก่อน ยังไม่รีบ เปรียบเทียบในย่านเอกมัยทองหล่อ สนใจ 1ห้องนอน 35 ตรม. สนใจอยู่เอง จะออกใบเสนอราคาให้แต่ลูกค้าไม่เอา แจ้งว่าไม่เป็นไร เดี๋ยวจะติดต่อกลับมาเอง</t>
  </si>
  <si>
    <t>Leung Yee</t>
  </si>
  <si>
    <t>Ha Amen</t>
  </si>
  <si>
    <t>0638437344</t>
  </si>
  <si>
    <t>amen.leung@gmail.com</t>
  </si>
  <si>
    <t xml:space="preserve">ลูกค้าชาวจีนมากัน4คน ผญ.สูงอายุพูดไทยได้+ผช(ลูกชาย)+ผญ (ภรรยา)+ลูกสาว สนใจดูไว้อยู่เอง สอบถามเส้นทางไปดูห้องตัวอย่าง อาจจะเข้ามาวันนี้ สนใจ2BR ขนาด57,60ตรม.(Sale:Nidnoi)
</t>
  </si>
  <si>
    <t>30/08/2018 : ลูกค้าชาวจีนมากัน4คน ผญ.สูงอายุพูดไทยได้+ผช(ลูกชาย)+ผญ (ภรรยา)+ลูกสาว สนใจดูไว้อยู่เอง สอบถามเส้นทางไปดูห้องตัวอย่าง อาจจะเข้ามาวันนี้ สนใจ2BR ขนาด57,60ตรม.</t>
  </si>
  <si>
    <t>วีรยุทธ</t>
  </si>
  <si>
    <t>งานดี</t>
  </si>
  <si>
    <t>0839435554</t>
  </si>
  <si>
    <t>n.weerayoot@gmail.com</t>
  </si>
  <si>
    <t>ลูกค้าชายร่างท้วมชื่อคุณคิวมากับเพื่อนตี๋ สวมแว่นชื่อคุณนิก ลค.ทำงานอยู่ซอยเอกมัย26 เกี่ยวกับซอฟท์แวร์ ปัจจุบันเช่าอพาร์ทเม้นอยู่ ต้องการซื้อไว้อยู่เอง ไปดูมาหลายโครงการแล้ว สนใจขนาด29และ31.5ตรม. ชั้น19และ25 ไม่ได้รีบย้ายเข้าอยู่ ดูไว้เผื่อลงทุนในอนาคตด้วย ขอกลับไปตัดสินใจก่อน รอดูโครงการของเอพี ตรงไก่ย่างด้วย  
(Sale:Dear)</t>
  </si>
  <si>
    <t>30/08/2018 : 18/9/2018 : ไม่สะดวกคุย ขับรถอยู่</t>
  </si>
  <si>
    <t>ปณัฐตา</t>
  </si>
  <si>
    <t>ตริยอุปถัมภ์</t>
  </si>
  <si>
    <t>0869239826</t>
  </si>
  <si>
    <t>phanatta.p@gmail.com</t>
  </si>
  <si>
    <t xml:space="preserve">ลูกค้าหญิงชื่อคุณอ๋อ มาคนเดียว สนใจขนาด35ตรม.และ64ตรม.แต่ชอบ35ตรม.มากกว่าขอกลับไปปรึกษาสามีก่อน ลูกค้าเคยลลงทะเบียนเข้ามาเมื่อวันที่2ส.ค. แจ้งว่าจะเข้าเยี่ยมชมโครงการวันที่ 5ก.ย.ตอนนี้ซื้อPlusรามคำแหงและThe Baseรามคำแหงไว้
</t>
  </si>
  <si>
    <t>16/12/2018 : ไม่สนใจแล้ว อยากได้ใกล้รถไฟฟ้ามากกว่า</t>
  </si>
  <si>
    <t>Shan Thanh</t>
  </si>
  <si>
    <t>Hong</t>
  </si>
  <si>
    <t>0944589360</t>
  </si>
  <si>
    <t>slbluemoon888@yahoo.com</t>
  </si>
  <si>
    <t xml:space="preserve">ลูกค้าชาวจีนแต่อาศัยอยู่USAมากับภรรยาและเพื่อน สนใจซื้อไว้อยู่เองเวลามาเที่ยวที่ไทย 1ปีมาประมาณ 2 ครั้ง ปดูเดอะนิช ไพรด์ เตาปูน เดอะนิชโมโนแบริ่งมาแล้ว แฟนชอบเตาปูน แต่สามีชอบที่นี่ ขอข้อมูลไปดูก่อน ชอบเฟอร์นิเจอร์ที่โครงการให้ สนใจ1ห้องนอน A3201และA3208 แต่ยังไม่ตัดสินใจ แจ้งว่าตัดสินใจภายในปีนี้
</t>
  </si>
  <si>
    <t>29/08/2018 : 15/09 ไม่สามารถติดต่อได้</t>
  </si>
  <si>
    <t>31/08/2561</t>
  </si>
  <si>
    <t>Dutsadee</t>
  </si>
  <si>
    <t>Tharanamai</t>
  </si>
  <si>
    <t>0954466165</t>
  </si>
  <si>
    <t>dutsadee_th@hotmail.com</t>
  </si>
  <si>
    <t xml:space="preserve">ลค.บ้านอยู่อุดมสุข ออฟฟิศอยู่สุขุมวิท42 สนใจไซส์ 34.9 ดูตำแหน่ง8,9,12 ชั้นสูงๆ ไว้อยู่เอง และดูไซส์ 51 ไว้ปล่อยเช่า ขอราคาชั้น 10 ไป
</t>
  </si>
  <si>
    <t>0821977382</t>
  </si>
  <si>
    <t xml:space="preserve">ลูกค้าจีนอยู่ในไทย มากลับเพื่อน1คน พูดEไม่ได้ ขอราคา 3011 ห้อง 31.5 ขอเวลาตัดสินใจ
// ติดตามครั้งที่ 2 02/09 ขอเวลาคิดก่อน คนที่ซื้อเป็นเพื่อน
</t>
  </si>
  <si>
    <t>31/08/2018 : 02/09 ขอเวลาคิดก่อน คนที่ซื้อเป็นเพื่อน</t>
  </si>
  <si>
    <t>เกริกวิชญ์</t>
  </si>
  <si>
    <t>0841414466</t>
  </si>
  <si>
    <t>krerkwich@gmail.com</t>
  </si>
  <si>
    <t xml:space="preserve">ลูกค้าผู้ชาย หัวล้านแต่ยังดูดี ขับรถToyotaสีดำ บอกว่าเคยซื้อ MARU ไป3ห้อง ขายไปแล้ว2ห้อง เหลือ 1ห้อง สนใจโครงการเพื่อลงทุน ชอบ 31.5ตร.ม ตำแหน่ง10 แต่Sold outแล้ว เลยเสนอ 34.9 ตร.มทิศใต้ชั้น19 / จึงขอเปรียบเทียบกับ XT ก่อน
</t>
  </si>
  <si>
    <t>จินพทร</t>
  </si>
  <si>
    <t>นำไพศาล</t>
  </si>
  <si>
    <t>0888988868</t>
  </si>
  <si>
    <t>maxtopthailand@gmail.com</t>
  </si>
  <si>
    <t xml:space="preserve">ลูกค้าผู้ชายขาวอวบ ดูมีฐานะ เข้ามาสอบถามโลเคชั่น ทำงานแถวเอกมัย ดู1ห้องนอน เชิญไปดูห้องตัวอย่างแล้ว (Sale:team) เบียร์รับ
</t>
  </si>
  <si>
    <t>คำเสนาะ</t>
  </si>
  <si>
    <t>0897442128</t>
  </si>
  <si>
    <t xml:space="preserve">ลูกค้าหญิงมากับลูกชายวัย5ขวบ เคยลงทะเบียนเข้ามา สนใจ 1ห้องนอน 34.9ตร.ม และ 2ห้องนอน 51ตร.ม. ขอรายละเอียดไปปรึกษาแฟนก่อน อาจจะเข้าชมห้องตัวอย่าง เสาร์-อาทิตย์ (Sale:TEam) เดียร์รับ
</t>
  </si>
  <si>
    <t>ช่อทิพย์</t>
  </si>
  <si>
    <t>ผ่องเจริญ</t>
  </si>
  <si>
    <t>0863981165</t>
  </si>
  <si>
    <t xml:space="preserve">(Line : Bow Audi)คุณโบว์มากับแฟนคุณเก่ง)กับเพื่อนที่ทำงาน(Audiเลียบด่วน) ตั้งงบไม่เกิน 5 ลบ. ดูออริจิ้นตรงพญาไทด้วย ยังไม่เจาะจงทำเล ขอราคา 1902, 1911 ไปคิดดูก่อน
// การติดตามครั้งที่ 2 02/09 ยังไม่ได้ไปดูที่อื่นเลย แพลนซื้อภายใน 2-3 ด. ขอเวลาเปรียบเทียบ 
</t>
  </si>
  <si>
    <t>ประทีป</t>
  </si>
  <si>
    <t>สิงห์ชวาลา</t>
  </si>
  <si>
    <t>0628835024</t>
  </si>
  <si>
    <t>prance6a@gmail.com</t>
  </si>
  <si>
    <t xml:space="preserve">ลูกค้าชายชาวอินเดีย มาพร้อมครอบครัว เคยซื้อ Niche Pride เพชรบุรี +ภรรยา+ลูกสาว 4คน / สนใจโครงการมาก ชอบขนาด 34.9ตร.ม แต่ลูกค้าพูดว่าจะซื้อไว้ลงทุนขอขนาด 29ตร.ม เสนอ 1602 ต่อราคาเยอะมากๆ ขอ150,000/ตร.ม แต่พี่รุ้งแจ้งว่า ลดขนาดนั้นไม่ได้จริงๆค่ะ / ลูกค้าขอกลับไปปรึกษากันก่อน
</t>
  </si>
  <si>
    <t>01/09/2018 : ลูกค้าชายชาวอินเดีย มาพร้อมครอบครัว เคยซื้อ Niche Pride เพชรบุรี +ภรรยา+ลูกสาว 4คน / สนใจโครงการมาก ชอบขนาด 34.9ตร.ม แต่ลูกค้าพูดว่าจะซื้อไว้ลงทุนขอขนาด 29ตร.ม เสนอ 1602 ต่อราคาเยอะมากๆ ขอ150,000/ตร.ม แต่พี่รุ้งแจ้งว่า ลดขนาดนั้นไม่ได้จริงๆค่ะ / ลูกค้าขอกลับไปปรึกษากันก่อน</t>
  </si>
  <si>
    <t>พงศรา</t>
  </si>
  <si>
    <t>ลึกมณี</t>
  </si>
  <si>
    <t>0830925515</t>
  </si>
  <si>
    <t>pongsara@gmail.com</t>
  </si>
  <si>
    <t xml:space="preserve">ลูกค้าหญิง ชาย สวมแว่น สนใจ2ห้องนอนไว้อยู่เอง ทำงานอโศก ตั้งงบไว้ไม่เกิน7ลบ.
(SAle:Team) อิงรับ
</t>
  </si>
  <si>
    <t>Foo</t>
  </si>
  <si>
    <t>0816682528</t>
  </si>
  <si>
    <t xml:space="preserve">ลูกค้าหญิงอยู่ย่านพัฒนาการ สนใจ2ห้องนอน งบ8ลบ.ดูไว้ลงทุนและอยู่เอง สอบถามข้อมูลเยอะ แจ้งว่าจะเข้ามาเยี่ยมชมโครงการพรุ่งนี้ตอนบ่ายๆ (Sale:Team) เเพรรับ
</t>
  </si>
  <si>
    <t>ปิยะพร</t>
  </si>
  <si>
    <t>ศรีธรรัตน์กุล</t>
  </si>
  <si>
    <t>0863742624</t>
  </si>
  <si>
    <t>piyaporn@gmail.com</t>
  </si>
  <si>
    <t xml:space="preserve">ลูกค้าลงทะเบียนเข้ามาเมื่อ 12/7/2018 มากับสามีชื่อเปี๊ยก บ้านอยู่แถวนี้ ขอเข้าชมห้องตัวอย่าง เคยซื้อคอนโดสตาร์วิว ที่ knight frank ขาย(ซื้อต่อน้องสาว) และจำ Dr.ยุ้ยได้เพราะเป็นรุ่นน้องที่คณะบัญชี จุฬา  ไม่ได้ตั้งงบประมารเอาไว้ และไม่ระบุห้องที่ถูกใจ ขอดูไปก่อน ว่าชอบหรือไม่ อาจจะเข้ามาอีกทีวันหลัง เพราะวันนี้ต้องรีบไปรับลุก ลูกค้าไม่ยอมเซ็นต์ยินยอมให้จัดเก็บข้อมูลเนื่องจากได้รับข่าวสารเยอะมากแล้ว ไม่ต้องการให้รบกวนอีก
</t>
  </si>
  <si>
    <t>01/09/2018 : ลูกค้าลงทะเบียนเข้ามาเมื่อ 12/7/2018 มากับสามีชื่อเปี๊ยก บ้านอยู่แถวนี้ ขอเข้าชมห้องตัวอย่าง เคยซื้อคอนโดสตาร์วิว ที่ knight frank ขาย(ซื้อต่อน้องสาว) และจำ Dr.ยุ้ยได้เพราะเป็นรุ่นน้องที่คณะบัญชี จุฬา  ไม่ได้ตั้งงบประมารเอาไว้ และไม่ระบุห้องที่ถูกใจ ขอดูไปก่อน ว่าชอบหรือไม่ อาจจะเข้ามาอีกทีวันหลัง เพราะวันนี้ต้องรีบไปรับลุก ลูกค้าไม่ยอมเซ็นต์ยินยอมให้จัดเก็บข้อมูลเนื่องจากได้รับข่าวสารเยอะมากแล้ว ไม่ต้องการให้รบกวนอีก</t>
  </si>
  <si>
    <t>วิลาวัณย์</t>
  </si>
  <si>
    <t>วงษ์กมลเศรษฐี</t>
  </si>
  <si>
    <t>0929749778</t>
  </si>
  <si>
    <t xml:space="preserve">ลูกค้าผู้หญิง อาศัยอยู่เอกมัยซอย10 ตรงเฮลแลนด์ อยากดูไว้ลงทุน สนใจ34.9ตรม.ขอใบเสนอราคา1708กลับไปพิจารณา หากสะดวกจะเข้าเยี่ยมชมโครงการ ยังไม่ได้ตั้งงบประมาณ (SAle:Team)เเพรรับ
</t>
  </si>
  <si>
    <t>Hisao</t>
  </si>
  <si>
    <t>Katsuta</t>
  </si>
  <si>
    <t>0998954453</t>
  </si>
  <si>
    <t>katzf5thhk@gmail.com</t>
  </si>
  <si>
    <t>ลูกค้าผู้ชาย สัญชาติญี่ปุ่น เข้ามาชมโครงการคนเดียว /พรุ่งนี้จะไปจ่ายค่าบ้านที่ศิวนาหัวหิน เลยแวะเพื่อมาขอข้อมูลก่อน สนใจดูไว้เพื่อลงทุน เบื้องต้นขอใบเสนอราคาห้อง A3208 , A3318 กลับไปพิจารณาก่อน ดูเน้นลงทุน และจะกลับฮ่องกงเพื่อไปปรึกษาภรรยาก่อน แล้วจะแจ้งกลับอีกครั้ง (Sale : ศรีกัลยา)</t>
  </si>
  <si>
    <t>ปาริยะรังสี</t>
  </si>
  <si>
    <t>0894949480</t>
  </si>
  <si>
    <t xml:space="preserve">ลูกค้าน้องผู้ชาย มากับแฟน จะไปดู XT ก่อน ขอราคา 1604,1605
</t>
  </si>
  <si>
    <t>02/09/2018 : 13/09 ยังดูเรื่อยๆ ไม่ได้จะซื้อเร็วๆนี้</t>
  </si>
  <si>
    <t>มานพ</t>
  </si>
  <si>
    <t>เจริญรัตน์</t>
  </si>
  <si>
    <t xml:space="preserve">ลูกค้าชายอยู่แถวทองหล่อ ฝากหน้าโครงการบ่อยๆ จะเข้าไปชมโครงการ สนใจ1ห้องนอน ลงทุน ปล่อยเช่า เปรียบเทียบกับ XT
</t>
  </si>
  <si>
    <t>02/09/2018 : ลูกค้าชายอยู่แถวทองหล่อ ฝากหน้าโครงการบ่อยๆ จะเข้าไปชมโครงการ สนใจ1ห้องนอน ลงทุน ปล่อยเช่า เปรียบเทียบกับ XT</t>
  </si>
  <si>
    <t>ปิยวัฒน์</t>
  </si>
  <si>
    <t>กาญจนะสอาด</t>
  </si>
  <si>
    <t>0815271780</t>
  </si>
  <si>
    <t xml:space="preserve">ลูกค้าหญิงมากับสามี ปัจจุบันอยู่ต่างจังหวัด อยากหาที่พักในกรุงเทพ เพราะต้องมาทำธุระที่นี่บ่อยๆ อยากเห็นขนาดห้องจริงๆ จะเข้าไปชมห้องตัวอย่าง สอบถามเรื่องสินเชื่อ ถ้าไม่ผ่านจะคืนเงินมั้ย
</t>
  </si>
  <si>
    <t>02/09/2018 : ลูกค้าหญิงมากับสามี ปัจจุบันอยู่ต่างจังหวัด อยากหาที่พักในกรุงเทพ เพราะต้องมาทำธุระที่นี่บ่อยๆ อยากเห็นขนาดห้องจริงๆ จะเข้าไปชมห้องตัวอย่าง สอบถามเรื่องสินเชื่อ ถ้าไม่ผ่านจะคืนเงินมั้ย</t>
  </si>
  <si>
    <t>ธีราพัฒนากุล</t>
  </si>
  <si>
    <t>0860708918</t>
  </si>
  <si>
    <t xml:space="preserve">ลูกค้าชาย ลักษณะจีนๆขาวๆ รูปร่างท้วม ปัจจุบันพักอาศัยบ้านเดี่ยวซื้อคอนโดไว้ลงทุนหลายแห่ง สนใจ 1 ห้องนอน 31-35 ตร.ม. มีคอนโดไว้ปล่อยเช่าที่ทองหล่อ 2 โครงการ
</t>
  </si>
  <si>
    <t>02/09/2018 : ลูกค้าชาย ลักษณะจีนๆขาวๆ รูปร่างท้วม ปัจจุบันพักอาศัยบ้านเดี่ยวซื้อคอนโดไว้ลงทุนหลายแห่ง สนใจ 1 ห้องนอน 31-35 ตร.ม. มีคอนโดไว้ปล่อยเช่าที่ทองหล่อ 2 โครงการ</t>
  </si>
  <si>
    <t>ยศพนธ์</t>
  </si>
  <si>
    <t>0936496464</t>
  </si>
  <si>
    <t xml:space="preserve">ลูกค้าชายรูปร่างไม่สูงมาก ผิวคล้ำ ซื้อโครงการนิชไพรด์ทองหล่อ-เพรชบุรีไว้ สนใจ 1 ห้องนอน ดูไว้ลงทุน จะเข้าไปชมโครงการ
</t>
  </si>
  <si>
    <t>02/09/2018 : ลูกค้าชายรูปร่างไม่สูงมาก ผิวคล้ำ ซื้อโครงการนิชไพรด์ทองหล่อ-เพรชบุรีไว้ สนใจ 1 ห้องนอน ดูไว้ลงทุน จะเข้าไปชมโครงการ</t>
  </si>
  <si>
    <t>รัตนา</t>
  </si>
  <si>
    <t>ศิริวิทยเจริญ</t>
  </si>
  <si>
    <t>0898145252</t>
  </si>
  <si>
    <t>REVISIT</t>
  </si>
  <si>
    <t xml:space="preserve">ลูกค้าหญิงมากับลูกสาวสวมแว่น ร่างท้วม สนใจ1ห้องนอน ชอบfacility ต้องการชมห้องตัวอย่าง ถ้าสะดวกจะหาเวลาเข้ามา
</t>
  </si>
  <si>
    <t>02/09/2018 : 18/9/2018 : ไม่สะดวกคุย ติดประชุม</t>
  </si>
  <si>
    <t>พัชราพร</t>
  </si>
  <si>
    <t>ขวัญเจริญทรัพย์</t>
  </si>
  <si>
    <t>0972366514</t>
  </si>
  <si>
    <t xml:space="preserve">ลูกค้าชายหญิง มากับคุณแม่  อยากได้ 40 ตร.ม. แต่หมด ลยดู 51 ตร.ม.
</t>
  </si>
  <si>
    <t>Siyn</t>
  </si>
  <si>
    <t>0878201269</t>
  </si>
  <si>
    <t xml:space="preserve">ลูกค้าหญิงต่างชาติมากับแม่ แจ้งว่ามองหาคอนโดไว้พักอาศัย แต่ปัจจุบันทำงานอยู่รพ.ศิริราช สนใจแบบ2ห้องนอน หากมีเวลาจะเข้ามา
</t>
  </si>
  <si>
    <t>02/09/2018 : 18/9/2018 : ไม่รับสาย</t>
  </si>
  <si>
    <t>เตชะเศวตกุล</t>
  </si>
  <si>
    <t>0626156429</t>
  </si>
  <si>
    <t xml:space="preserve">ลูกค้าหญิงมาคนเดียว ขอ Layout ไปให้สามีดูก่อน ขอดูแบบ2ห้องนอนก่อน 51ตร.ม. และ1ห้องนอนดูไว้ลงทุน
</t>
  </si>
  <si>
    <t>02/09/2018 : ลูกค้าหญิงมาคนเดียว ขอ Layout ไปให้สามีดูก่อน ขอดูแบบ2ห้องนอนก่อน 51ตร.ม. และ1ห้องนอนดูไว้ลงทุน</t>
  </si>
  <si>
    <t>Oae</t>
  </si>
  <si>
    <t>Punnanich</t>
  </si>
  <si>
    <t>0624429293</t>
  </si>
  <si>
    <t>o_punn@hotmail.com</t>
  </si>
  <si>
    <t xml:space="preserve">รออัพเดต
</t>
  </si>
  <si>
    <t xml:space="preserve">ลงทุน 1 นอน ให้แอดไลน์ส่งข้อมูลก่อน // ให้ส่ง floor plan เข้ามาให้ดูทางไลน์หน่อย / </t>
  </si>
  <si>
    <t>นิกส์</t>
  </si>
  <si>
    <t>แวววิริยกุล</t>
  </si>
  <si>
    <t>0896459999</t>
  </si>
  <si>
    <t>Infinicz@outlook.com</t>
  </si>
  <si>
    <t>Signed : A1404
(Sale:Prea)</t>
  </si>
  <si>
    <t>03/09/2018 : 18/9/2018 : เรียนเชิญให้เข้ามาร่วมงานวันที่ 29/9/2018 แต่ลูกค้าขอดูตารางงานก่อนว่าติดอะไรมั้ย และจะโทรกลับมาแจ้งอีกที</t>
  </si>
  <si>
    <t>ปภัทสรา</t>
  </si>
  <si>
    <t>โล่สุวรรณ์</t>
  </si>
  <si>
    <t>0896622222</t>
  </si>
  <si>
    <t>mild2528@hotmail.com</t>
  </si>
  <si>
    <t xml:space="preserve">ลค.มากับแม่บ้าน หน้าตาหยิ่ง รีบดู รีบไป เพิ่งดูPitiโครงการแรก สนใจ 60 ตร.ม. ชั้นไม่สูงมาก ขอราคา 1607
</t>
  </si>
  <si>
    <t>03/09/2018 : 18/9/2018 : ไม่รับสาย</t>
  </si>
  <si>
    <t>ซื้ออีกที่นึงแล้ว ไม่สนใจแล้ว</t>
  </si>
  <si>
    <t>ตันติพันธร</t>
  </si>
  <si>
    <t>0917966174</t>
  </si>
  <si>
    <t>ssk_hippo@yahoo.co.th</t>
  </si>
  <si>
    <t>ลูกค้าเข้ามาย้ายห้องจากเดิม A1214 เป็น A1914</t>
  </si>
  <si>
    <t>08/07/2018 : 17/7 ลูกค้าขอดูรายละเอียด สอบถามบริการต่างๆ ราคา สนใจขนาด 35 ตร.ม. สอบถามค่าส่วนกลาง เสนอ ราคาเปรียบเทียบ ขนาด 34.9 และ 40 ตร.ม.</t>
  </si>
  <si>
    <t>04/09/2561</t>
  </si>
  <si>
    <t>เอียสกุล</t>
  </si>
  <si>
    <t>0815132138</t>
  </si>
  <si>
    <t xml:space="preserve">ลูกค้าผู้ญ อายุประมาณ45-50ปี แจ้งซื้อที่นิชไพรทองหล่อไปแล้วไปแล้ว2ห้อง อยากขาย1ห้อง สนใจ40ตร.ม. ไม่สนใจไซร์อื่น ลูกค้าแจ้งจะรอตึกB ถ้าตึกBเปิดขายให้โทรแจ้งลูกค้าด้วย ลูกค้าดูรีบๆ ขอแค่โปรชัวร์ไม่เอาใบราคา
</t>
  </si>
  <si>
    <t>04/09/2018 : 18/9/2018 : ลูกค้าสนใจ 1ห้องนอน 40 ตร.ม. ถ้ามีให้โทรแจ้ง</t>
  </si>
  <si>
    <t>Peter</t>
  </si>
  <si>
    <t>Seow</t>
  </si>
  <si>
    <t>0815624433</t>
  </si>
  <si>
    <t>seowpeter@gmail.com</t>
  </si>
  <si>
    <t xml:space="preserve">ลูกค้าชาย ชาวสิงคโปร์ ทำงานที่ไทยมาหลายปี มี work permit เช่าอยู่ M ทองหล่อ เดือนละ 28,000 เป้นเวลล์ขายเครื่องมืออุตสาหกรรม ไปดูโครงการไซมิสตรงสุขุมวิท 70 ราคา 3.99 ห้องมอฟ และไปดูเสนาเจริญนคร ห้องคล้ายๆกัน แต่ที่นี่ตกแต่งสวยกว่า แต่ราคาแพงเกินไป
</t>
  </si>
  <si>
    <t>ธนะวัฒน์</t>
  </si>
  <si>
    <t>กาญจนาบุญมาเลิศ</t>
  </si>
  <si>
    <t>0851330299</t>
  </si>
  <si>
    <t>K-tanawat@hotmail.com</t>
  </si>
  <si>
    <t>ลูกค้าชายชื่อเล่นวิน เป็นวิศวกรพลาสติก  ปตท PTT QC  บ้านอยู่บางจากสุขุมวิท สนใจเพื่ออยู่เอง 31.5 ตรม. ขอใบเสนอราคา ห้อง A2710</t>
  </si>
  <si>
    <t>01/10/2018 : 01/10/2561ไม่สนใจแล้วเกินงบ</t>
  </si>
  <si>
    <t>วรรัตน์</t>
  </si>
  <si>
    <t>งามกมลเลิศ</t>
  </si>
  <si>
    <t>0815561508</t>
  </si>
  <si>
    <t>ลูกค้าเป้นทอมมากับแฟนชื่อคุณจิ๊บและคุณเหมย สนใจ31.5ตรม. ขอใบเสนอราคา ห้องA1711 และ A2710 ปัจจุบันทำธุรกิจขายเสื้อผ้าเด็กที่โบ้เบ้ ชื่อ whale.comkid อายุ 1-2 ขวบ น้องสาวเป็นสถาปนิกอยู่ใกล้ๆร้านนั่งเล่น</t>
  </si>
  <si>
    <t>01/10/2018 : 01/10/2561 เบอร์โทรที่ให้ไว้ไม่ถูกต้อง</t>
  </si>
  <si>
    <t>เสาวลักษณ์</t>
  </si>
  <si>
    <t>กันตอนันตพร</t>
  </si>
  <si>
    <t>0965595616</t>
  </si>
  <si>
    <t>tang_sg@hotmail.com</t>
  </si>
  <si>
    <t>ลูกค้าผู้หยิงมากับแฟน เคยลงทะเบียนเข้ามาแล้ว ดูไว้อยู่เอง มาดูเฉยๆ ไม่รีบตัดสินใจ เพราะมีบ้านอยู่แล้ว ตอนนี้อยู่คอนโดย่านสุทธิสาร  ดูไปก่อน ขอห้อง A1604 และ A1605 ไปดู ชอบวัสดุที่ให้ ตัดสินใจ1 ปีขึ้นไป</t>
  </si>
  <si>
    <t>09/09/2561</t>
  </si>
  <si>
    <t xml:space="preserve">ทรงพล	</t>
  </si>
  <si>
    <t xml:space="preserve">ศิริภรณ์	</t>
  </si>
  <si>
    <t>0813343511</t>
  </si>
  <si>
    <t>xxx@hotmail.com</t>
  </si>
  <si>
    <t xml:space="preserve">ลูกค้าชาย ตัวเล็กพูดน้อย สนใจ 2 นอน 51 / 57 /58 ชอบรูปแบบหน้ากว้างขอนำข้อมูลไปศึกษาก่อน
</t>
  </si>
  <si>
    <t>0818236428</t>
  </si>
  <si>
    <t>kae.orawan@gmail.com</t>
  </si>
  <si>
    <t>ลูกค้าเป็นแม่ของคุณแทน ชืนครุฑ เนื่องด้วยน้องแทนอยู่ SAN FRANCISCO วันนี้ส่งคุณพ่อคุณแม่ มาขอใบเสนอราคาห้อง A2813 และ A2807 แต่ชอบ A2813 เป็นพิเศษเพื่อลงทุน  น้องแทนแจ้งว่าจะ CONVINCE คุณแม่ให้เข้ามาจองสัปดาห์หน้า</t>
  </si>
  <si>
    <t>01/10/2018 : 16/11/2561 ไม่สนใจแล้ว ยังไม่พร้อมซื้อ</t>
  </si>
  <si>
    <t>ศรีธัญยนนท์</t>
  </si>
  <si>
    <t>0917963538</t>
  </si>
  <si>
    <t>warangkana@gmail.com</t>
  </si>
  <si>
    <t>09/09 คุณพี(Line : WSP) ชอบวิวทิศใต้ ดู 31.5 ตร.ม.แต่ไม่ชอบตำแหน่งห้อง10,11(ขอราคา2710) เปรียบเทียบไซส์ 29 แต่ไม่ชอบทิศ(ขอราคา2601) / มากับตั่วโก(คุณอุสา Line : Uusa) สนใจ 1604 ขอราคาไปให้ลูกชายดู พรุ่งนี้(10/09/2018)จะกลับจากตจว. ขอไปดูโครงการอื่นเปรียบเทียบก่อน</t>
  </si>
  <si>
    <t>09/09/2018 : 11/09 ไปดูฮวงจุ้ยมาชอบตำแหน่ง 10 เท่านั้น ไม่ชอบตำแหน่ง 11 ถ้ามีหลุดมาให้แจ้งด้วย</t>
  </si>
  <si>
    <t>วรรณคล้ำ</t>
  </si>
  <si>
    <t>0865065465</t>
  </si>
  <si>
    <t>Sawittri.w@icloud.com</t>
  </si>
  <si>
    <t>ลูกค้าสามี ภรรยา ปัจจุบันพักอาศัยอยู่ The Base คอนโดรามอินทรา ขนาด 30 ตร.ม.สนใจ 2 ห้องนอน ราคา 10 ล้าน ลูกค้าแจ้งว่าขอดูก่อน ยังไใ่รับตัดสินใจดูไปเรื่อยๆ ไม่เลือกห้องตำแหน่งไหนอย่างชัดเจน ถามแต่เรื่องงานระบบอินเตอร์เน็ต ขอใบเสนอราคา A1907 และ A1917 ลูกค้ามาเซอร์เวย์</t>
  </si>
  <si>
    <t>01/10/2018 : 01/10/2561ไม่สนใจแล้วเนื่องด้วยขาดสภาพคล่องทางการเงิน</t>
  </si>
  <si>
    <t>นเรศ</t>
  </si>
  <si>
    <t>ทองงามขำ</t>
  </si>
  <si>
    <t>0851179345</t>
  </si>
  <si>
    <t>nares@gmail.com</t>
  </si>
  <si>
    <t>11/09 คุณป๊อบ บ้านอยู่สมุทรปราการ ทำงานAgencyโฆษณา ในซ.เอกมัย ตอนแรกซื้อค.ไอดีโอ(30 ตร.ม.) บางนาไว้อยู่เองแต่ก็ยังรถติดไกลที่ทำงานอยู่เลยมาหาในซอย ขอราคา 2601 กับ 1209 ชอบทิศใต้ ส-อา15-16 จะพาภรรยามาชมโครงการ</t>
  </si>
  <si>
    <t>11/09/2018 : 22/09 ไม่เคยรับสายเลย</t>
  </si>
  <si>
    <t>มุ(ศิรินันท์)</t>
  </si>
  <si>
    <t>สระแก้ว</t>
  </si>
  <si>
    <t>0800881099</t>
  </si>
  <si>
    <t>Momkbkk11@gmail.com</t>
  </si>
  <si>
    <t>11/09 ลค.อยู่คอนโดแถวพระราม2 ขายสบู่ในfacebookไม่ได้จดทะเบียนการค้า แพลนจะซื้อรถเบนซ์ด้วย เลยกลัวกู้ไม่ผ่าน ขอไปคุยกับธนาคารก่อน แนะนำให้ไปจดทะเบียนการค้า ต้องการคอนโดพร้อมอยู่ แนะนำโมโนสุขุมวิท 50 ติว่าไกลไป อยากอยู่สุขุมวิทต้นๆ
24/9/2018 : ไม่สนใจแล้ว</t>
  </si>
  <si>
    <t>12/09/2561</t>
  </si>
  <si>
    <t>Opal</t>
  </si>
  <si>
    <t>Poomsrikaew</t>
  </si>
  <si>
    <t>0994729955</t>
  </si>
  <si>
    <t>opal.p@gmail.com</t>
  </si>
  <si>
    <t xml:space="preserve">ลูกค้าหญิง ลงทะเบียน ชมโครงการ สนใจ ซื้อเพื่อการลวทุน เสนอ 1215 / เทียบ กับ XT  ขอเวลาในการตัดสินใจ 1 วัน
</t>
  </si>
  <si>
    <t>10/11/2018 : เอาเงินไปลงทุนหุ้นมากกว่า</t>
  </si>
  <si>
    <t>13/09/2561</t>
  </si>
  <si>
    <t>ศุขตระกูล</t>
  </si>
  <si>
    <t>0896139988</t>
  </si>
  <si>
    <t>skykays@gmail.com</t>
  </si>
  <si>
    <t xml:space="preserve">ลูกค้า หญิง สนใจ ซื้อห้องเพื่อการลงทุน  เสนอ 3503 ลูกค้าขอเวลาในการตัดสินใจ 1 วัน </t>
  </si>
  <si>
    <t>23/3/67 ลูกค้าปฎิเสธ ซื้อที่อุดมสุขแล้ว</t>
  </si>
  <si>
    <t>คณพัฒน์</t>
  </si>
  <si>
    <t>เฉลิมพันธุ์</t>
  </si>
  <si>
    <t>0985845169</t>
  </si>
  <si>
    <t>k.chalermpanth@gmail.com</t>
  </si>
  <si>
    <t>13/09 ลค.เป็นสถาปนิกมากับเพื่อนร่วมงานรุ่นพี่อีก 2 คน ดูแค่วัสดุ โมเดล การตกแต่ง ไม่ได้มีความต้องการซื้อ</t>
  </si>
  <si>
    <t>13/09/2018 : ลค.เป็นสถาปนิกมากับเพื่อนร่วมงานรุ่นพี่อีก 2 คน ดูแค่วัสดุ โมเดล การตกแต่ง ไม่ได้มีความต้องการซื้อ</t>
  </si>
  <si>
    <t xml:space="preserve">วลัยพร	</t>
  </si>
  <si>
    <t>ศรีภักดี</t>
  </si>
  <si>
    <t>0897894744</t>
  </si>
  <si>
    <t>wsripakdee@gmail.com</t>
  </si>
  <si>
    <t>ลูกค้า สนใจ 34.9 ตรม. เสนอห้องราคา พิเศษ ชั้น 3501 ลูกค้าสอบถามห้องราคาไม่เกิน 5 ล้านบาท ขอนำข้อมูลไป พิจรณา ( เจท รับ แทน Yogurt )</t>
  </si>
  <si>
    <t>28/03/2019 : Reserved A3501 แล้ว</t>
  </si>
  <si>
    <t>ปิตตะพันธุ์</t>
  </si>
  <si>
    <t>pizzapeez@hotmail.com</t>
  </si>
  <si>
    <t xml:space="preserve"> 14.09.2018 ลูกค้ามากับเพื่อน 2 ท่าน ดูเหมือน Survey ดูเปรียบเทียบ  Veranda รามคำแหง มองหา 2 ห้องนอน  51 ตรม ขอราคาชั้น 12 และ 25 ไว้พิจารณา </t>
  </si>
  <si>
    <t xml:space="preserve">10/11/2018 : ลูกค้าแจ้งว่าไม่ชอบทำเล รถติดมากๆ  อยากได้แถวติดรถไฟฟ้ามากกว่า และไม่รีบตัดสินใจ  Non Prospect  เพราะไม่ชอบทำเลที่ตั้ง และรถติดมากๆ </t>
  </si>
  <si>
    <t>มารศรี</t>
  </si>
  <si>
    <t>รัตนิศานิกุล</t>
  </si>
  <si>
    <t>0818378885</t>
  </si>
  <si>
    <t>marrasri@gmail.com</t>
  </si>
  <si>
    <t xml:space="preserve">14.09.2018 ลูกค้าขอสอบุถามข้อมูลโครงการเชิงลึก สนใจห้อง 40 ตรม </t>
  </si>
  <si>
    <t>ฤทธิศิลป์</t>
  </si>
  <si>
    <t>0874966699</t>
  </si>
  <si>
    <t xml:space="preserve">ลูกค้าหญิง ลักษณะคล้าย Interior สนใจ ดูไว้เพื่ออยู่เอง กับสามี ทำงานแถวอโศก ชอบเรื่อง พื้นที่จอดรถ และ ส่วนกลางเนื่องจากชอบออกกำลังกาย </t>
  </si>
  <si>
    <t>15/09/2561</t>
  </si>
  <si>
    <t>จักรพรรดิ</t>
  </si>
  <si>
    <t>อังคทะวานิช</t>
  </si>
  <si>
    <t>0815615353</t>
  </si>
  <si>
    <t>Patsy_naja@yahoo.com</t>
  </si>
  <si>
    <t>ลูกค้าสนใจ 2 นอน  แต่ติดปัญหาให้ที่จอดรถคันเดียว  เสนอห้อง Combine ขอนำข้อมูลไปพิจรณาก่อน เสนอ 3503 / 2601 /1201</t>
  </si>
  <si>
    <t>ดีเลิศ</t>
  </si>
  <si>
    <t>สมบัติธนสุข</t>
  </si>
  <si>
    <t>0891745398</t>
  </si>
  <si>
    <t>คุณดี มาชมโครงการคนเดียว จริงๆอยากได้โครงการที่พร้อมอยู่หรือเสร็จประมาณปี62 ขอราคา 3501(35 ตร.ม.ทิศเหนือ) 3608 สอบถามเรื่องโปรโมชั่น งานsoft opening ขอคิดเรื่องเงินก่อน</t>
  </si>
  <si>
    <t>โสภณ</t>
  </si>
  <si>
    <t>ลิ่มสกุล</t>
  </si>
  <si>
    <t>0819302432</t>
  </si>
  <si>
    <t>shanagieg@hotmail.com</t>
  </si>
  <si>
    <t xml:space="preserve">ลูกค้าชายลักษณะเกย์ชื่อเล่นเบิ้ล พักอยู่คอนโดซาริ ของแสนสิริ สุขุมวิทตอนปลาย สนใจ51 ตรม. และ 57 ตรม. ขอใบเสนอราคาห้อง A1614 และ A2515 แต่จริงๆแล้วอยากได้ขนาด 40 ตรม. มากกว่า แต่ไม่ชอบวิว ขอไปเปรียบเทียบคอนโดย่านนี้ก่อน 
</t>
  </si>
  <si>
    <t>11/10/2018 : 11/10/2561 ไม่สนใจ ดูไปเรื่อยๆ</t>
  </si>
  <si>
    <t xml:space="preserve">ณธีพงศ์	</t>
  </si>
  <si>
    <t xml:space="preserve">เมธีเจริญวงศ์	</t>
  </si>
  <si>
    <t>0632635624</t>
  </si>
  <si>
    <t>S.tan@hotmail.com</t>
  </si>
  <si>
    <t xml:space="preserve">ลูกค้าเป็นแฟนกันชื่อคุณจอย และ คุณด้อยซ์ สนใจ51 ตรม. ห้อง B1-1 เสนอชั้น12 และ ชั้น16 ลูกค้าขอไปเปรียบเทียบ RHYTHEM ขนาด 48 ตรม. เฉลี่ย ตรม.ละ 150,000ตรม. ตอนนี้เหลือ3ห้อง ลูกค้าบอกว่าถ้าซื้อแล้วสามารถปล่อยเช่าได้เลย และอยากได้ใกล้รถไฟฟ้า จะทำให้สามารถปล่อยเช่าง่าย เบอร์โทร 0632635624, 0899915995
</t>
  </si>
  <si>
    <t>02/10/2018 : จอง RHYTHEM RESALE ไปแล้ว</t>
  </si>
  <si>
    <t>Akiko</t>
  </si>
  <si>
    <t>Ikeda</t>
  </si>
  <si>
    <t>0854880404</t>
  </si>
  <si>
    <t>iceakiko4@gmail.com</t>
  </si>
  <si>
    <t>น้องไอซ์มากับคุณแม่ คุณพ่อเป็นคนญี่ปุ่น ดู2B ห้อง 1014, 1015 ขอเวลาตัดสินใจ(จะซื้อเป็นชื่อน้อง) คุณแม่จะบินกลับญี่ปุ่น 19-20 กลับมาอีกทีวันที่ 1 ต.ค. แนะนำให้มาร่วมงานวันที่ 29</t>
  </si>
  <si>
    <t>วีรวรรณ</t>
  </si>
  <si>
    <t>อุธุกานนท์ชัย</t>
  </si>
  <si>
    <t>0867870022</t>
  </si>
  <si>
    <t>weerawan@gmail.com</t>
  </si>
  <si>
    <t>15.09.2018 ลูกค้าหญิงออกเป็นทอมๆ ห้าวๆลุยๆผอมๆ มาพร้อมกับเพื่อนอายุเยอะ ดูฐานะดี  แต่คนที่ตัดสินใจเป็นคุณหลาน มาดูให้หลาน ก่อน  หลานชอบโครงการที่ใกล้บีทีเอสมากกว่า  เบื้องต้นแนะนทิศใต้ให้ลูกค้าเพราะวิวสวยที่สุด ลูกค้าอยากได้ห้องประมาณชั้น 25  จึงส่งราคาห้อง 2513  และ 2515  ลูกค้าแจ้งว่า1.8 กิโลเมตร เป็นระยะที่ไกลเกินไปสำหรับหลาน หลานไม่ชอบ</t>
  </si>
  <si>
    <t xml:space="preserve">10/11/2018 : ลูกค้าแจ้งว่าต้องการคอนโดที่พร้อมอยู่ ช้าสุดน่าจะประมาณ ปี 62 เท่านั้น ขอยกเลิกการติดตามลูกค้าท่านนี้ รวงมถึงทำเลไกลจากรถไฟฟ้า ทั้งๆที่ฝ่ายขายแจ้งว่ามีรถรับส่งบริการลูกค้าถึง 4 คัน แต่ลูกค้าแจ้งส่าหลานชอบติดรถไฟฟ้าเช่นกัน </t>
  </si>
  <si>
    <t>อ้อมใจ</t>
  </si>
  <si>
    <t>วิสุทธิธรรม</t>
  </si>
  <si>
    <t>0816456359</t>
  </si>
  <si>
    <t>aomjai.wi@gmail.com</t>
  </si>
  <si>
    <t xml:space="preserve">15.09.2018 ลูกค้าหญิง 2 แม่ลูก อุ้มน้องหมาชิวาวา คุณแม่สนใจ 1 ห้องนอน ขนาด 40 ตรม เท่านั้น  ไม่รีบอยู่  ขอรอตึกบีได้ในอนาคต หากเปิดขาย 40 จรม ที่ตึกบี ให้ช่วยโทรหาด้วยโดยด่วน </t>
  </si>
  <si>
    <t xml:space="preserve">10/11/2018 : ลูกค้าแจ้งว่าไม่ชองห้อง 29  31.50  34.90  รอห้อง 40 ตรม แต่หมดไปแล้ว ลูกค้าขอไม่ดู   ฝ่ายขายได้โทรไปแจ้งว่าห้อง 40 ตรม หลุดมาคือ 2304  0904  แต่ลูกค้าแจ้งว่าไม่สนใจแล้ว  จากนั้นก้อไม่รับสายอีกเลย และไม่ยอมอ่านไลน์แต่อย่างใด </t>
  </si>
  <si>
    <t>16/09/2561</t>
  </si>
  <si>
    <t>พงษ์พันธ์</t>
  </si>
  <si>
    <t>ธีระโกเมน</t>
  </si>
  <si>
    <t>0819041788</t>
  </si>
  <si>
    <t>Punss8@hotmail.com</t>
  </si>
  <si>
    <t>คุณพัน ทำงานพระราม9 ซื้อไอดีโอ อโศกพระราม9 ไว้แล้ว ดูไว้อยู่เอง สนใจห้อง 29 ตร.ม. ขอราคา 1602 และ 2802 ขอคุยกับแฟนก่อน เพราะตอนจองไอดีโอก็ไม่ได้ปรึกษา มีปัญหามาแล้วรอบนึง</t>
  </si>
  <si>
    <t>ทักษิณ</t>
  </si>
  <si>
    <t>สาระทิศ</t>
  </si>
  <si>
    <t>0926416349</t>
  </si>
  <si>
    <t>คุณบอลมากับแฟนคุณอิน(ทำงานสุขุมวิท77) ชอบโซนสุขุมวิทชั้นใน ตั้งงบไม่เกิน 6 ลบ. สนใจ 35 ตร.ม. ให้ราคา 3503 ขอคิดดูก่อน จะไปดูThe stand เพื่อนแนะนำ</t>
  </si>
  <si>
    <t>pandit</t>
  </si>
  <si>
    <t>karnasuta</t>
  </si>
  <si>
    <t>0952092465</t>
  </si>
  <si>
    <t>pandit.karnasuta@gmail.com</t>
  </si>
  <si>
    <t>คุณ(ดร.)ปาณณิตย์ เข้ามาชมโครงการกับภรรยาและลูก(น้องปัท) สนใจ2B ไม่เน้นระเบียง ชั้น20+ เสนอห้อง 51 ตร.ม.</t>
  </si>
  <si>
    <t>จินตนา</t>
  </si>
  <si>
    <t>ลิ้มประเสริฐ</t>
  </si>
  <si>
    <t>0817590921</t>
  </si>
  <si>
    <t>pandanui@hotmail.com</t>
  </si>
  <si>
    <t>ลูกค้าชื่อเล่นนุ้ย และ แฟนหนุ่มชื่อเล่นบี ทำงานบริษัทPAN BEAUTY เป็น IT ทั้งคู่บริษัทอยู่เพลินจิตและลำลูกกา สะดวกให้แจ้งเสาร์อาทิตย์หน้า สนใจห้องชั้น A1611 และ A1911 ขอกลับไปคิดดูก่อน อาจจะกู้ร่วม</t>
  </si>
  <si>
    <t>02/10/2018 : เกินงบประมาณ</t>
  </si>
  <si>
    <t>กันตยา/Roland</t>
  </si>
  <si>
    <t>นพวิชัย/Wagner</t>
  </si>
  <si>
    <t>0850454042</t>
  </si>
  <si>
    <t>ktpam.k@gmail.com</t>
  </si>
  <si>
    <t>Reserved A3412 ใช้ชื่อร่วม  นางสาว กันตนา นพวิชัย และ Mr. Roland Wagner</t>
  </si>
  <si>
    <t>09/06/2019 : ลูกค้า จองห้อง A3412 PITI EKKAMAI</t>
  </si>
  <si>
    <t>Roland</t>
  </si>
  <si>
    <t>Wagner</t>
  </si>
  <si>
    <t>0649905954</t>
  </si>
  <si>
    <t>Reserved A3511 นางสาว กันตยา นพวิชัย และ Mr. Roland Wagner</t>
  </si>
  <si>
    <t>Robert</t>
  </si>
  <si>
    <t>Mikola</t>
  </si>
  <si>
    <t>0807848613</t>
  </si>
  <si>
    <t>kobi.mikola@gmail.com</t>
  </si>
  <si>
    <t xml:space="preserve">16.09.2018 ลูกค้าชาวต่างชาติแจ้งว่าดูคอนโด 1 ห้องนอน ไว้ลงทุน ขอใบราคาคนไทยไป เพราะจะให้แฟนสาวจองในชื่อคนไทยก่อน  เนื่องจากสู้ราคาต่างชาติไม่ไหว </t>
  </si>
  <si>
    <t xml:space="preserve">10/11/2018 : ลูกค้าฝรั่งสู้ราคาไม่ไหว และไม่อยากนั่งเสี่ยงถ้าซื้อโควต้าคนไทย </t>
  </si>
  <si>
    <t>พีรพล</t>
  </si>
  <si>
    <t>ภู่คีรี</t>
  </si>
  <si>
    <t>0819291000</t>
  </si>
  <si>
    <t>ลค.บ้านอยู่ด้านหลังโครงการ มากับแฟนผญ.ตัวเล็กๆ มาตอนเกือบ 19:00 มาขอดูผังก่อน สนใจ 35 ตร.ม.  ทิศใต้หรือตอ. และ 64 ตร.ม. ติเรื่องรางผ้าม่านว่าน่าเกลียด สอบถามว่าเปิดขายตั้งแต่เมื่อไร เปิดขายตั้งแต่เมื่อไร ขายไปกี่เปอร์เซนต์แล้ว เพราะเพิ่งจะเห็นโฆษณาเมื่อ2-3 อาทิตย์ก่อน ดูมีความรู้เรื่องผัง วัสดุ โครงสร้าง</t>
  </si>
  <si>
    <t>ภูรีวัฒน์</t>
  </si>
  <si>
    <t>อภิบาลศรี</t>
  </si>
  <si>
    <t>0838880464</t>
  </si>
  <si>
    <t>a.phureewat@gmail.com</t>
  </si>
  <si>
    <t>BUYER CALL IN</t>
  </si>
  <si>
    <t>17/09/2561 ลูกค้าแจ้งเข้ามาทาง LINE ว่าทิ้งเงินจอง ต้องการ CANCELLED ห้อง A903 โครงการปีติเอกมัย ทั้งที่ก่อนหน้่านี้ได้ติดตามตั้งแต่วันที่ 3 ก.ย. 2561 ทางฝ่ายขายได้โทรแจ้งให้เข้ามาเซ็นสัญญา  ลูกค้าแจ้งว่าขอตรวจสอบการทำงานก่อน แล้วจะดทรแจ้ง จากนั้นวันที่ ทางฝ่ายขายโทรไปเมื่อวันที่ 9 ก.ย. 2561 แต่ลูกค้าไม่รับโทรศัพท์</t>
  </si>
  <si>
    <t>16/12/2018 : จอง A903 และ ยกเลิกแล้ว</t>
  </si>
  <si>
    <t>18/09/2561</t>
  </si>
  <si>
    <t>อัมพรณ์</t>
  </si>
  <si>
    <t>ศรีรัตนะรุ่งเรือง</t>
  </si>
  <si>
    <t>0818599838</t>
  </si>
  <si>
    <t>cutenan@hotmail.com</t>
  </si>
  <si>
    <t>ลูกค้า พาญาติที่เมืองจีนมาชม ห้อง สนใจ1 นอน เทียบ NOBLE Around  ขอนำข้อมูลไปให้ญาติๆ พิจรณาก่อน</t>
  </si>
  <si>
    <t>09/06/2019 : ตอนนี้ ยังไม่มีโปรเจกไหนที่ สนใจเป็นพืเศษ ลูกค้า แจ้งว่าดูไปเรื่อยๆไม่รีบ และ คนที่ตัดสินใจเป็นชาวต่างชาติ ขอดูข้อมูลและ การบริการรูปแบบ โรงแรม / ส่งEmail Saleslit ให้ลูกค้า แล้ว</t>
  </si>
  <si>
    <t>ปรกชล</t>
  </si>
  <si>
    <t>ศรีอมร</t>
  </si>
  <si>
    <t>0992245914</t>
  </si>
  <si>
    <t xml:space="preserve">ลูกค้าชื่อเล่นพี่จ๋า เป็นผู้จัดการบริษัทโรจน์การกิจการเกษตร และ search ข้อมูลดูในอินเตอร์เน็ตทำธุรกิจหอพักประกายดาวรามคำแหงด้วย สนใจ 35 และ  58 ตรม. ลูกค้าแจ้งว่าดูไว้เผื่อเป็นทรัพย์สินเพิ่มเติม ยังไม่ได้ตั้งงบประมาณ ขอใบเสนอราคา ห้อง A2513  และ  A2515 กลับไปพิจารณาก่อน </t>
  </si>
  <si>
    <t>03/10/2018 : ไม่สนใจแล้ว แค่อยากเข้าดูโครงการเฉยๆ ไปเสนอที่บ้าน แต่ตอนนี้ไม่พร้อมซื้อ</t>
  </si>
  <si>
    <t>กิตติชาติ</t>
  </si>
  <si>
    <t>ด่านวชิระกุล</t>
  </si>
  <si>
    <t>0816550861</t>
  </si>
  <si>
    <t>kittichat.da@kasikornleasing.com</t>
  </si>
  <si>
    <t>22/9/2018 : ลูกค้าเข้ามาชมโครงการกับภรรยา ดูข้อมูลเพิ่มเติมพี่เจ็ทซี่ ดูแลแทนให้ : ลูกค้าจะไปดูโครงการ ไฮท์อโศก และ นิชไพร์ท ทองหล่อ แต่ลูกค้าชอบ 2ห้องนอนของปีติ เบื้องต้นขอกลับไปตัดสินใจก่อน เพราะจะซื้อไว้ให้หลานอยู่</t>
  </si>
  <si>
    <t>วริษา</t>
  </si>
  <si>
    <t>สัตยุตม์</t>
  </si>
  <si>
    <t>0898915599</t>
  </si>
  <si>
    <t>ann.rosalyn@gmail.com</t>
  </si>
  <si>
    <t>ลค.สะพานกระเป๋าหนังสีน้ำตาลทรงขนมจีบมีเชือกผูก(ให้ราคา2512)มากับน้องสาว(ให้ราคา2502) สนใจvideo presentationมาก นั่งตั้งใจดูในห้อง 35 ตร.ม. สอบถามว่าขายไปกี่เปอร์เซนต์แล้ว ต่างชาติซื้อเยอะมั้ย เปิดขายมานานแล้วหรือยัง ขอเวลาคิดดูก่อน และถามถึงเรื่องโครงการเอพีในซ.เอกมัย</t>
  </si>
  <si>
    <t>เขมณัฏฐ์</t>
  </si>
  <si>
    <t>ศรีสุภชัย</t>
  </si>
  <si>
    <t>0892047010</t>
  </si>
  <si>
    <t>j_e_a_b@hotmail.com</t>
  </si>
  <si>
    <t xml:space="preserve">22.09.2018 ลุกค้าขอดู 2 ห้องนอน ไว้อยู่เอง ขอใบราคาห้อง 2514  1915 ไว้พิจารณาก่อน ยังขอดูเปรียบเทียบกับโครงการอื่นๆ ก่อน </t>
  </si>
  <si>
    <t xml:space="preserve">10/11/2018 : ลูกค้าแจ้งว่าเกินงบที่ตั้งไว้ และต้องการคอนโดที่ใกล้รถไฟฟ้ามากกว่า </t>
  </si>
  <si>
    <t>ไม่สนใจแล้ว ไม่มีตัง</t>
  </si>
  <si>
    <t>มุดจนทองสุข</t>
  </si>
  <si>
    <t>0898928110</t>
  </si>
  <si>
    <t>goldbims@yahoo.com</t>
  </si>
  <si>
    <t>Reserved 1912 จอง + สัญญา  / Pro CITI VISA คะแนน*ยอดเงินจอง</t>
  </si>
  <si>
    <t xml:space="preserve">07/06/2019 : ลูกค้า จองห้อง A1912 แล้ว </t>
  </si>
  <si>
    <t>23/09/2561</t>
  </si>
  <si>
    <t>สาริกขกุล</t>
  </si>
  <si>
    <t>0818355457</t>
  </si>
  <si>
    <t>vor7000@gmail.com</t>
  </si>
  <si>
    <t xml:space="preserve">ลูกค้าชายผอมผิวสองสีขับ BMW 318I สีขาว สนใจห้อง A3608 และ A3510 แต่เท่าที่ดูสนใจA3608มากกว่า เพื่อการลงทุนระยะยาว มีลูกชายเรียนอยู่โรงเรียนรุ่งอรุณอายุ10ขวบ ตอนนี้ดูลงทุนมีไว้4-5ที่  อยากจะปล่อย MAESTRO สุขุมวิท39  ราคาที่ซื้อไว้ประมาณ 8-9 ล้านบาท </t>
  </si>
  <si>
    <t>23/10/2018 : 28/10/2561 ไม่สนใจแล้วเพราะต้องรอขายคอนโด MAESTRO ให้ได้ก่อน</t>
  </si>
  <si>
    <t>Hyun Ju</t>
  </si>
  <si>
    <t>0818200603</t>
  </si>
  <si>
    <t>march74kongju@msn.com</t>
  </si>
  <si>
    <t xml:space="preserve">ลูกค้าผู้หญิงวัยกลางคน อายุ 41-45 ปีเข้ามาชมลูกชาย  สนใจซื้อให้ลูกชายอยู่เพราะลูกเรียนอยู่ตรงเอกมัย  สนใจ 2ห้องนอน ขนาด 51 ตร.ม. ลูกค้าเข้าชมห้องตัวอย่างละชอบรูปแบบฟังก์ชั่นของห้อง ขอใบเสนอราคากลับไปปรึกษาที่บ้านก่อน เบื้องต้นเสนอ 1114 ให้ลองพิจารณาก่อน </t>
  </si>
  <si>
    <t xml:space="preserve">10/11/2018 : ลูกค้าปรึกษากับครอบครัวแล้ว แจ้งว่าลูกชายไม่ชอบทำเลที่นี่ เข้าซอยมาลึกเกินไป </t>
  </si>
  <si>
    <t>tayaporn</t>
  </si>
  <si>
    <t>poonkasame</t>
  </si>
  <si>
    <t>0817202490</t>
  </si>
  <si>
    <t>bow_starlet@yahoo.com</t>
  </si>
  <si>
    <t>ลค.ผิวขาวมากับแฟนฝรั่งตัวสูงๆ ติว่า2B ขนาดเล็กไป เพราะตอนนี้ที่อยู่ก็ 80+ ตร.ม. เลยลองมองเป็นซื้อไว้ปล่อยเช่า เพราะตอนนี้ก็มีค.ศุภาลัย ทองหล่อ-เพชรบุรี และคอนโดย่านบางซื่อ ตั้งงบไว้ไม่เกิน 7 ลบ. แพลนซื้อปีหน้า เปรียบเทียบXT</t>
  </si>
  <si>
    <t>24/09/2561</t>
  </si>
  <si>
    <t>พศวีร์</t>
  </si>
  <si>
    <t>กุลโชติสุภาวดี</t>
  </si>
  <si>
    <t>0915517374</t>
  </si>
  <si>
    <t>podsavee.pk@gmail.com</t>
  </si>
  <si>
    <t>ลูกค้าชายชื่อเล่นน้องฟิวส์ เพิ่งเรียบจบ MARKETTING ตอนนี้พักอยู่ที่ห้วยขวาง ทำงานเป็น ORGANIZER จัดงานคอนเสิร์ตต่างๆสนใจ 35 ตรม. ขอใบเสนอราคา ห้อง A1613 สนใจเข้าร่วมงาน วันที่ 29 ก.ย. 2561 ขอกลับไปเสนอครอบครัวก่อน</t>
  </si>
  <si>
    <t>09/10/2018 : 09/10/2561ไม่สนใจแล้ว เกินงบประมาณ</t>
  </si>
  <si>
    <t>ศุภเชษฐ์</t>
  </si>
  <si>
    <t>วชิรพิฐสกุล</t>
  </si>
  <si>
    <t>0632057995</t>
  </si>
  <si>
    <t xml:space="preserve">ลูกค้่ชื่อเล่นคุณกวางเป็น SALE ขายอุปกรณ์ทันตกรรม ปรกติดูแลภาคอีสานเป็นหลัก ไม่ค่อยได้ขึ้นมากรุงเทพทั้งคู่  มาดูเป็นหูเป็นตาแทน มีแฟนเป็นหมอกระดูกอยู่ ม.ขอนแก่น และโรงพยาบาลที่โคราช ชื่อนายแพทย์ คณากร นิราราช จะพาแฟนมาเสาร์-อาทิตย์ สัปดาห์ที่สองของเดือน สนใจ 35 ตรม. ห้อง A1613 และ A1913 ตอนนี้เปรียบเทียบ RHYTHM และ XT อาจจำเป็นต้องเช่าอยู่ ก่อนที่จะย้ายเข้าอยู่จริง  งบประมาณไม่เกิน6ล้าน เพื่ออยู่เอง
 </t>
  </si>
  <si>
    <t>15/10/2018 : 15/10/2561 ไม่สนใจแล้ว แฟนอยากได้ RHYTHEM เพราะใกล้รถไฟฟ้า</t>
  </si>
  <si>
    <t>อัษฎางค์</t>
  </si>
  <si>
    <t>ถิรชยานนท์</t>
  </si>
  <si>
    <t>0819911428</t>
  </si>
  <si>
    <t>asadangthi@gmail.com</t>
  </si>
  <si>
    <t xml:space="preserve">23.09.2018  ลูกค้าเป็นนักลงทุน ซื้อหลายโครงการไว้ปล่อยเช่า Ideo จุฬาสามย่าน  Life อโศก  Ashton อโศก  ขอใบราคาห้อง 1 ห้องนอน 1911  และ 2 ห้องนอน 1914    2515  ไว้พิจารณาก่อน  ยังไม่เร่งตัดสินใจ เพราะยังไม่เคยซื้อโครงการในเครือเสนา  </t>
  </si>
  <si>
    <t xml:space="preserve">10/11/2018 : ลูกค้าได้ไปดูคอนโดย่านอื่นๆ แถวลาดพร้าว  Life Valley  เป็นที่เรียบร้อยแล้ว </t>
  </si>
  <si>
    <t>กัญญ์ภัทร์</t>
  </si>
  <si>
    <t>โสลี</t>
  </si>
  <si>
    <t>0846972222</t>
  </si>
  <si>
    <t>pam_pamna@hotmail.com</t>
  </si>
  <si>
    <t>ลค.มากับผช.(ดูเป็นผู้ใหญ่ ใส่แว่น บอกว่าบ้านอยู่แถวนี้) ขอดูผังห้องทั้ง 1 และ 2B ไม่ระบุความต้องการชัดเจน แจ้งว่ารีบไปรับลูก ขอโบรชัวร์ไปดูก่อน</t>
  </si>
  <si>
    <t>25/09/2561</t>
  </si>
  <si>
    <t>พิมพ์วรา</t>
  </si>
  <si>
    <t>บุญวรเศรษฐ์</t>
  </si>
  <si>
    <t>0816596185</t>
  </si>
  <si>
    <t>loyry-b@hotmail.com</t>
  </si>
  <si>
    <t>ลูกค้าหญิงวัยกลางคนขับรถ BMW X1 สีดำ บ้านอยู่สุขุมวิทรุ้จักกับคุณต่อ CASA LAPIN เป็นเพื่อนของลูกสาวอยู่ ICON CONDO ทองหล่อ วันนี้ผ่านมาจึงแวะเข้ามาดู ลูกค้าแจ้งว่าอาจจจะดูไว้อยู่เองหรือปล่อยเช่า แต่จริงๆแล้ว อยากได้ใกล้รถไฟฟ้ามากกว่า สนใจขนาด 35 ตรม. และ 51 ตรม. ขอไปปรึกษากับลูกๆที่บ้านก่อน ขอใบเสนอราคาห้อง A1913, A2614, A1714, A2513</t>
  </si>
  <si>
    <t>16/10/2018 : ไม่สนใจแล้ว เพราะที่มีอยู่ก็พอแล้ว ยังไม่อยากได้เพิ่มตอนนี้</t>
  </si>
  <si>
    <t>ชาญวิชญ์</t>
  </si>
  <si>
    <t>พธุวัต</t>
  </si>
  <si>
    <t>0818146520</t>
  </si>
  <si>
    <t>26/09/2561ลูกค้าชาย เป็นคุณพ่อมา กับภรรยา และลูก 2 คน 7-8 ขวบเรียน ที่ เอกมัย อินเตอร์ บ้านอยู่ ที่ พหลโยธิน ติดปัญหาเรื่องแยากได้ที่จอดรถ 2 คัน สนใจ 57 ตรม. ขอใบเสนอราคา A2815 ///27/09/2561 ลูกค้าไม่สะดวกมางาน SOFT OPENING ยังไม่รีบดูไปเรื่อยๆ</t>
  </si>
  <si>
    <t>15/10/2018 : ไม่สนใจแล้ว ยังไม่รีบดูไปเรื่อยๆ</t>
  </si>
  <si>
    <t>วีระวิทย์</t>
  </si>
  <si>
    <t>วัจนะพุทธา</t>
  </si>
  <si>
    <t>0820226666</t>
  </si>
  <si>
    <t>thai.porisu@gmail.com</t>
  </si>
  <si>
    <t>26/09/2561ลูกค้า ชายเป็นตำรวจ และมีผู้ติดตาม 1 คร ปัจจุบัน พักที่ ม. นันทวรรณ ทำงานอยู่ สุวรรณภูมิ วันนี้แวะเข้ามาเยี่ยมชม สนใจ MARU เอกมัย แต่อยากได้ ใกล้รถไฟฟ้า เพราะอนาคต อาจจะขายต่อ ตอนนี้ยังไม่รีบดูไปเรื่อๆ สนใจ 51 ตรม. และ 57 ตรม. ขอใบเสนอราคา  ห้อง A3414 / A3415///27/09/2561 ไม่สะดวกมางาน SOFT OPENING ยังไม่รีบดูไปเรื่อยๆ</t>
  </si>
  <si>
    <t>15/10/2018 : 15/10/2561ไม่สนใจแล้ว ยังไม่รีบดูไปเรื่อยๆ</t>
  </si>
  <si>
    <t>วินท์รัฐกุล</t>
  </si>
  <si>
    <t>ธรรมทักษ์กุล</t>
  </si>
  <si>
    <t>0927891797</t>
  </si>
  <si>
    <t>ลูกค้า สนใจเพื่อการลงทุน ระยะสั้นสนใจห้อง40 ตรม. เสนอ2304 ขอเทียบ The Fine Bangkok   ขอ พิจรณาก่อน</t>
  </si>
  <si>
    <t xml:space="preserve">สมโภช	</t>
  </si>
  <si>
    <t>เกิดอยู่</t>
  </si>
  <si>
    <t>0875066860</t>
  </si>
  <si>
    <t>win28@hotmail.com</t>
  </si>
  <si>
    <t xml:space="preserve">27/09/2561 ลูกค้าชายชื่อเล่นคุณวินทำงานเป็นที่ปรึกษาทางด้านการเงินอาคาร G tower พระราม9 วันนี้มาดูเปรียบเทียบในซอยเอกมัย มาดูปีติที่แรก สนใจ35 ตรม. ขอใบเสนอราคา ห้อง A2713 สนใจมาวันงาน Soft openingกับแฟน โทร 0876569842, 0875066860
 </t>
  </si>
  <si>
    <t>15/10/2018 : ไม่สนใจแล้ว อยากได้คอนโดแถวพระราม9 มากกว่าเพราะใกล้ที่ทำงาน</t>
  </si>
  <si>
    <t>ทพย์มงคลิลป์</t>
  </si>
  <si>
    <t>0863154933</t>
  </si>
  <si>
    <t>ลูกค้าชาย มากับภรรยา และลูกกสาว ที่มาเรียน ว่ายน้ำที่ ทองหล่อ สนใจห้องแบบ 35 ตรม เสนอ A1712 ขอนำข้อมไปปรึกษา ทางบ้านเรื่องเงินก่อน</t>
  </si>
  <si>
    <t>ชวภณ</t>
  </si>
  <si>
    <t>กิจหิรัญกุล</t>
  </si>
  <si>
    <t>0956536916</t>
  </si>
  <si>
    <t>cpkkart@gmail.com</t>
  </si>
  <si>
    <t>ลูกค้าชาย สนใจ 2 นอน มากับ พี่สาว  ขอใบเสนอราคา 2807 / 2815 /1907</t>
  </si>
  <si>
    <t>19/07/2019 : ไม่สนใจแล้ว มีข้อมูล ประกาศขายดาวน์ Rhythm Ekkamai 2 ห้องนอน 2 ห้องน้ำ ชั้น 1 | Terra BKK / YO</t>
  </si>
  <si>
    <t>ภัสรงค์</t>
  </si>
  <si>
    <t>พงษ์เสริมพา</t>
  </si>
  <si>
    <t>0816146611</t>
  </si>
  <si>
    <t>passarong@hotmail.com</t>
  </si>
  <si>
    <t>ลูกค้าหญิงเป็นทอมชื่อต่ายมากับ คุณแมว director CBRE สนใจ 35 ตรม. ขอใบเสนอราคาA1913 และ A2513 เปรียบเทียบกับ XT ยังไม่รีบดูไปเรื่่อยๆ ลูกค้ามา SURVEY</t>
  </si>
  <si>
    <t>15/10/2018 : 15/10/2561 ไม่สนใจแล้ว ยังไม่พร้อมซื้อตอนนี้</t>
  </si>
  <si>
    <t xml:space="preserve">Apitsada	</t>
  </si>
  <si>
    <t>Kaiyaraj</t>
  </si>
  <si>
    <t>0929566265</t>
  </si>
  <si>
    <t>pinkkysnowy@gmail.com</t>
  </si>
  <si>
    <t>ลูกค้าหญิงชื่อเล่นอีฟ เป็นเซลล์ยาบริษัท Boehringer-Ingelheim สนใจมาดูเพื่อลงทุน ขนาด 35 ตรม. ขอใบเสนอราคาห้องA1613 และ A1913 เปรียบเทียบM จตุจักร คอนโด พร้อมอยู่ เนื่องจากใกล้บ้านแฟน และที่ทำงานของแฟน ขอกลับไปปรึกษาแฟนและชินแสก่อน ยังไม่แน่ใจว่าจะมาร่วมงานวันที่ 29 ก.ย.2561 ได้หรือไม่</t>
  </si>
  <si>
    <t>04/10/2018 : 04/10/2561 ไม่สนใจแล้วเพราะแฟนอยากให้ไปซื้อแถวซอยอารีย์มากกว่า เพราะใกล้บ้านแฟน</t>
  </si>
  <si>
    <t>กสิรา</t>
  </si>
  <si>
    <t>ภูมิป์แสง</t>
  </si>
  <si>
    <t>0879799090</t>
  </si>
  <si>
    <t>kasira_pumi@hotmail.com</t>
  </si>
  <si>
    <t xml:space="preserve">ร่วมงาน PITI EAKKAMAI MOMENT SOFT-OPENING </t>
  </si>
  <si>
    <t>ชวลิต</t>
  </si>
  <si>
    <t>เจนสมานชัยกุล</t>
  </si>
  <si>
    <t>0814415844</t>
  </si>
  <si>
    <t>ลูกค้าชายมากับภรรยา เข้ามาร่วมงาน soft opening เลยขอข้อมูลไปดูก่อน ยังไม่มีแพลนจะซื้อเร็วๆนี้</t>
  </si>
  <si>
    <t>ดิเรก</t>
  </si>
  <si>
    <t>ตันเต่งผล</t>
  </si>
  <si>
    <t>0954782232</t>
  </si>
  <si>
    <t>direkkz@gmail.com</t>
  </si>
  <si>
    <t>ลูกค้าเห็นป้ายบอกทางแจ้งงานเลยแวะเข้ามาชมโครงการ แต่ยังไม่มีแพลนจะซื้อ</t>
  </si>
  <si>
    <t>สุธินันท์</t>
  </si>
  <si>
    <t>เอมหยวก</t>
  </si>
  <si>
    <t>0913824536</t>
  </si>
  <si>
    <t>oat_virus@hotmail.com</t>
  </si>
  <si>
    <t>ลูกค้าอยากมาร่วมงานsoft opening ขอข้อมูลโครงการไปดูก่อน</t>
  </si>
  <si>
    <t>ภควินต์</t>
  </si>
  <si>
    <t>ฉันทศาสตร์</t>
  </si>
  <si>
    <t>0880089250</t>
  </si>
  <si>
    <t>pakawin@gmail.com</t>
  </si>
  <si>
    <t xml:space="preserve">ลค.มากับแฟน(เสื้อยืดสีขาว,ถามเรื่องที่กรีดตาล่าง) ปกติอยู่ตจว.จะมากทมแต่ส-อา ให้ราคาA1211 ต้องไปคุยกับกงสีที่บ้านก่อน ร่วมงาน PITI EAKKAMAI MOMENT SOFT-OPENING </t>
  </si>
  <si>
    <t>กฤตพล</t>
  </si>
  <si>
    <t>อินทรกฤษณ์</t>
  </si>
  <si>
    <t>0834492580</t>
  </si>
  <si>
    <t>krittapon@hotmail.com</t>
  </si>
  <si>
    <t>ลูกค้าเปรียบเทียบหลายทำเล ยังตัดสินใจไม่ได้ว่าจะอยู่ที่ไหนดี</t>
  </si>
  <si>
    <t>สุขภัคพานิชย์</t>
  </si>
  <si>
    <t>0911125400</t>
  </si>
  <si>
    <t>thanawin.suppakarnpanich@gmail.com</t>
  </si>
  <si>
    <t>ลูกค้าเพิ่งเริ่มดูคอนโด เห็นของเราเปิดใหม่เลยแวะเข้ามาดู ลูกค้าชอบรูปแบบโครงการจึงขอข้อมูลไปคร่าวๆก่อน</t>
  </si>
  <si>
    <t>ภูมิพัฒน์</t>
  </si>
  <si>
    <t>0985433296</t>
  </si>
  <si>
    <t>pumipat.huss@gmail.com</t>
  </si>
  <si>
    <t>ลูกค้าได้รับใบปลิว เลยลองแวะเข้ามาชมโครงการ สอบถามข้อมูลโครงการเบื้องต้น ขอดูที่อื่นเทียบก่อน</t>
  </si>
  <si>
    <t>ไผท</t>
  </si>
  <si>
    <t>สุขสมหมาย</t>
  </si>
  <si>
    <t>0909461809</t>
  </si>
  <si>
    <t>phatai@gmail.com</t>
  </si>
  <si>
    <t xml:space="preserve">ลูกค้าผู้ชายสนใจ 1 BR A1012 และ 2 BR A1015 รู้จักกับผู้บริหาร Hankyu และ SENA  
ร่วมงาน PITI EAKKAMAI MOMENT SOFT-OPENING  </t>
  </si>
  <si>
    <t xml:space="preserve">10/11/2018 : ลูกค้าไม่สนใจแล้ว ขอยกเลิกการติดตามลูกค้าท่านนี้ </t>
  </si>
  <si>
    <t>วิวรรธน์</t>
  </si>
  <si>
    <t>เพงม่วง</t>
  </si>
  <si>
    <t>0811401335</t>
  </si>
  <si>
    <t>flukeekulf@gmail.com</t>
  </si>
  <si>
    <t>ลูกค้าเห็นว่ามีงานSoft-opening เลยแวะเข้ามาขอข้อมูลโครงการคร่าวๆ ยังไม่รีบตัดสินใจซื้อเร็วๆนี้</t>
  </si>
  <si>
    <t xml:space="preserve">08/03/2020 : 8/3/2020 เบอร์ผิด ลูกค้าแจ้งว่าไม่เคยติดต่อเรื่องคอนโด
</t>
  </si>
  <si>
    <t>เลื่อนลอย</t>
  </si>
  <si>
    <t>0944899055</t>
  </si>
  <si>
    <t>alisaluenloy@gmail.com</t>
  </si>
  <si>
    <t>ลูกค้าเป็นนักศึกษาแวะเข้ามาชมโครงการ ขอปรึกษาครอบครัวก่อน</t>
  </si>
  <si>
    <t>ประภาวัตร</t>
  </si>
  <si>
    <t>ศรีชนทร์</t>
  </si>
  <si>
    <t>0894464046</t>
  </si>
  <si>
    <t>prapawat.s@gmail.com</t>
  </si>
  <si>
    <t>นิไรเรยา</t>
  </si>
  <si>
    <t>อุดมวัฒนกุล</t>
  </si>
  <si>
    <t>0985059159</t>
  </si>
  <si>
    <t>ลูกค้าขับรถผ่าน เลยแวะเข้ามาชมโครงการ ขอดูที่อื่นเทียบก่อน</t>
  </si>
  <si>
    <t>อรุณรุ่ง</t>
  </si>
  <si>
    <t>สิงหาทัต</t>
  </si>
  <si>
    <t>0816294881</t>
  </si>
  <si>
    <t>xxx@xxx.com</t>
  </si>
  <si>
    <t>ลูกค้าเข้ามาเยี่ยมชมโครงการ อยากเห็นห้องตัวอย่าง สนใจคอนโดแนวรถไฟฟ้า เห็นว่าของเราไกลเกิน</t>
  </si>
  <si>
    <t>ชไมพร</t>
  </si>
  <si>
    <t>ชัยยุทธ</t>
  </si>
  <si>
    <t>0863385068</t>
  </si>
  <si>
    <t>qiipzporn@gmail.com</t>
  </si>
  <si>
    <t>ลูกค้าผ่านหน้าโครงการ เห็นคนเยอะเลยเข้ามาดู สอบถามข้อมูลโครงการเบื้องต้น ยังไม่รีบตัดสินใจ</t>
  </si>
  <si>
    <t xml:space="preserve">08/03/2020 : 8/3/2020 ซื้อที่อื่นแล้ว
</t>
  </si>
  <si>
    <t>คณิศา</t>
  </si>
  <si>
    <t>กัลยาณภาคย์</t>
  </si>
  <si>
    <t>0844521456</t>
  </si>
  <si>
    <t>kobping@gmail.com</t>
  </si>
  <si>
    <t>ลูกค้าได้รับใบปลิว วันนี้เลยเข้ามาดูเพื่อร่วมงานSoft-Opening ลูกค้าเพิ่งเริ่มดูคอนโด ขอดูที่อื่นเทียบ ไม่รีบซื้อ</t>
  </si>
  <si>
    <t xml:space="preserve">08/03/2020 : 8/3/2020 ปิดเครื่อง
</t>
  </si>
  <si>
    <t xml:space="preserve">30.09.2018 ลูกค้าเป็นเกย์วัยผุ้ใหญ่ ขอราคาตำแหน่ง 11 คือ 1211 และ 2811 ไว้พิจารณา  รวมทั้ง 34.90 ตรม คือห้อง 1213 ไว้พิจารณาก่อน </t>
  </si>
  <si>
    <t xml:space="preserve">08/03/2020 : 8/3/2020 ไม่มองหาคอนโดแล้วช่วงนี้
</t>
  </si>
  <si>
    <t>Manasavee</t>
  </si>
  <si>
    <t>Udommongkol</t>
  </si>
  <si>
    <t>0846055556</t>
  </si>
  <si>
    <t>mmanasavee@gmail.com</t>
  </si>
  <si>
    <t>ลูกค้าหญิงชื่อเล่นอุ้ย พักอยู่คอนโด Downtown 49 ทองหล่อ เป็น Low rise ขนาด 45 ตรม. ประวงค์จะขายบ้านที่บางนา หมู่บ้านสีวลี ขนาด 50 ตรว.ก่อน แล้วค่อยซื้อคอนโด สนใจขนาด 60ตรม. เป้นพิเศษ ลูกค้าขอใบเสนอราคาห้อง A1607 และ A1907 แต่สนใจขนาด A1907  มากกว่า อยากจะขยับขยายพื้นที่อยู่อาศัยให้ใหญ่ขึ้น</t>
  </si>
  <si>
    <t>08/10/2018 : 08/ต.ค./2561 ไม่สนใจแล้ว ยังไม่รีบดูไปเรื่อยๆ</t>
  </si>
  <si>
    <t>ดาราได</t>
  </si>
  <si>
    <t>ทองจันทา</t>
  </si>
  <si>
    <t>0618965495</t>
  </si>
  <si>
    <t>daradai_dear@outlook.co.th</t>
  </si>
  <si>
    <t>ลค.เข้าชมโครงการกับเพื่อนผญ.อีก 2 คน</t>
  </si>
  <si>
    <t xml:space="preserve">27/07/2018 : 27/07/2018 ลูกค้าผู้หญิงโทรกลับมา สนใจ 2ห้องนอน ตอนนี้อาศัยอยู่ที่ Niche Pride ทองหล่อ สนใจโครงการเพื่ออยู่เอง </t>
  </si>
  <si>
    <t>MINAH</t>
  </si>
  <si>
    <t>LEE</t>
  </si>
  <si>
    <t>0968218131</t>
  </si>
  <si>
    <t>ลูกค้าชาวต่างชาติ เกาหลี สนใจ สอบถามและชมห้องตัวอย่างแบบ 3 ห้องนอน ตอนนี้ มีธุรกิจที่ เมืองไทย และ ลูก 2 คน เรียน ที่ ASB  ขอนำข้อมูลไปพิจรณา ก่อนตัดสินใจ</t>
  </si>
  <si>
    <t xml:space="preserve">08/03/2020 : 8/3/2020 ลูกค้าไม่มองหาคอนโดแล้วช่วงนี้
</t>
  </si>
  <si>
    <t>04/10/2561</t>
  </si>
  <si>
    <t>พงศเทพ</t>
  </si>
  <si>
    <t>เตชกำพู</t>
  </si>
  <si>
    <t>0865692749</t>
  </si>
  <si>
    <t>pongthep.te@gmail.com</t>
  </si>
  <si>
    <t>04.10.2018 ลูกค้าสนใจห้อง 1 หเ้องนอน งบประมาณ 4-5 ล้านบาท</t>
  </si>
  <si>
    <t>หาญวทา</t>
  </si>
  <si>
    <t>0632655959</t>
  </si>
  <si>
    <t>k.chinnarat@yahoo.com</t>
  </si>
  <si>
    <t xml:space="preserve">04.10.2018 ลูกค้าขอข้อมูลโครงการ  สนใจทำเล Location Ekkamai ขอดูห้องตัวอย่างก่อน </t>
  </si>
  <si>
    <t>ศรีนภา</t>
  </si>
  <si>
    <t>ยอดอินทร์</t>
  </si>
  <si>
    <t>0954612493</t>
  </si>
  <si>
    <t>Sri_napa@hotmail.com</t>
  </si>
  <si>
    <t xml:space="preserve">ลูกค้าชายหญิงเป็นเพื่อนกันชายชื่อนัท หญิงชื่อหนึ่ง เคยซื้อคอนดดเก็บไว้เพื่อลงทุนตามแนวรถไฟฟ้า  เช่น IDEO อโศก แต่ตอนนี้แฟนของคุณชื่อหนึ่งซึ่งเป็นลูกครึ่งออสเตรเลียกับการ์ต้าร์ สนใจที่จะซื้อเพื่ออยู่เองจริงๆแล้วแฟนชอบทำเลนานามากกว่า เพราะสะดวกและคุ้นเคย แต่คุณหนึ่งชอบใช้ชีวิตในเมืองย่านทองหล่อเอกมัยมากกว่า สนใจขนาด34.90 ตรม. และ 60ตรม. ขอใบเสนอราคา ห้อง A1613 , A1607, A1913 และ  A1907 </t>
  </si>
  <si>
    <t>08/10/2018 : 08/10/2561 ไม่สนใจแล้ว เกินงบ</t>
  </si>
  <si>
    <t>อากิโกะ</t>
  </si>
  <si>
    <t>อิเคดะ</t>
  </si>
  <si>
    <t>0849121243</t>
  </si>
  <si>
    <t>จองห้องชุด A1015 ชำระเงินโดยการโอนเงินเข้าบัญชีเสนาฮันคิว 3 จำกัด จำนวน 30,000.00 บาท</t>
  </si>
  <si>
    <t>เจริญชัยเพชร</t>
  </si>
  <si>
    <t>0880119911</t>
  </si>
  <si>
    <t>benjaporn@gmail.com</t>
  </si>
  <si>
    <t>ลค.เข้าใจผิดคิดว่าโครงการนี้เป็น The Niche Pride ทองหล่อ-เพชรบุรี ต้องการรีบอยู่ เพราะทำงานในทองหล่อ ตั้งงบไว้ไม่เกิน 4 ลบ.</t>
  </si>
  <si>
    <t xml:space="preserve">08/03/2020 : 8/3/2020 ซื้อบ้านแล้ว
</t>
  </si>
  <si>
    <t>05/10/2561</t>
  </si>
  <si>
    <t>0816590720</t>
  </si>
  <si>
    <t>sethi_pariny@hotmail.com</t>
  </si>
  <si>
    <t>ลค.คนไทยเชื้อสายอินเดีย มากับภรรยา เคยซื้อโครงการไพรด์เพชรบุรี แล้วขายต่อไปแล้ว สนใจลงทุน ปกติจะซื้อราคา2-3 ลบ. ถ้าจะซื้อที่นี่ต้องคิดเยอะหน่อย เพราะราคาค่อนข้างสูง ให้ราคา 1202 และ 2802 ไม่สนใจแปลน 11 แม้จะมีส่วนลด 250k ดูเรื่องฮวงจุ้ย ขอกลับไปคิดก่อน จะพาพี่ชายไปช่วยตัดสินใจอีกที</t>
  </si>
  <si>
    <t>10/07/2018 : 18/7/2561 Mail + Call ลูกค้าผู้ชายสนใจโครงการ ดูเพื่อการลงทุน กำลังทำงานอยู่ ขอข้อมูลทางเมลล์ก่อนได้ไหม แล้วจะติดต่อกลับอีกครั้ง</t>
  </si>
  <si>
    <t>ภัทรชัย</t>
  </si>
  <si>
    <t>มุกดาประกร</t>
  </si>
  <si>
    <t>0884445151</t>
  </si>
  <si>
    <t>pilluem@gmail.com</t>
  </si>
  <si>
    <t>สนใจ A1611</t>
  </si>
  <si>
    <t>นันทพร</t>
  </si>
  <si>
    <t>ภิญโญ</t>
  </si>
  <si>
    <t>0991424261</t>
  </si>
  <si>
    <t>q_tarn@hotmail.com</t>
  </si>
  <si>
    <t>ลูกค้าหญิงชื่อเล่นน้ำตาล ลงทุนร่วมหุ้นกับเเฟนและน้องชายเปิดคลินิกศัลยกรรมความงามเสริมโบท็อกซ์ และลงทุนหุ้นซื้อคอนโด เช่น IDEO, THE LINE , ORIGIN, ขอใบเสนอราคา  A2511, A3608, กลับไปเสนอแฟนก่อน</t>
  </si>
  <si>
    <t>29/10/2018 : ไม่สนใจแล้ว เพราะขาดสภาพคล่องทางการเงิน</t>
  </si>
  <si>
    <t>06/10/2561</t>
  </si>
  <si>
    <t>ศกยง</t>
  </si>
  <si>
    <t>พัฒนเวคิน</t>
  </si>
  <si>
    <t>0899616615</t>
  </si>
  <si>
    <t>sakayong@gmail.com</t>
  </si>
  <si>
    <t>ลค.มากับแฟน (ผญ.ขาวผมยาวเสื้อกล้ามเขียว) บอกว่าอยู่แถวนี้ สนใจดูไว้ปล่อยเช่า แต่แทบไม่ถามอะไรเลยให้เซลพรีเซนต์ แล้วก็ดูๆ แล้วก็ขอโบรชัวร์ไป</t>
  </si>
  <si>
    <t>อิทธิเชฐ</t>
  </si>
  <si>
    <t>เตโชพิศาลวงศ์</t>
  </si>
  <si>
    <t>0874939997</t>
  </si>
  <si>
    <t>ittichet@yahoo.com</t>
  </si>
  <si>
    <t>06/10/2561 ลค.มาคนเดียว ขับเบนซ์ทะเบียน 88 ลูกค้าชายชื่อเล่นอิฐ เสนอห้อง A2505 , A2607, A2615 ชอบขนาด 57, 60, 64 ตรม. ขอไปเสนอแฟนก่อน แฟนใช้ให้มาดู  แต่ส่วนตัวขอบ PARK ORIGIN ขนาด 1 ห้องนอน 35 ตรม. ราคา 9 ล้าน บ้านอยู่บางนา  ลูกค้าใส่เสื้อยูนิฟอร์ม OLYMPUS/////// 07/10/2561 ปิดโทรศัพท์</t>
  </si>
  <si>
    <t>01/11/2018 : จอง C Ekkmai ไปแล้ว รีบอยู่</t>
  </si>
  <si>
    <t>โรจนินทร์</t>
  </si>
  <si>
    <t>อัศวินธนรัชต์</t>
  </si>
  <si>
    <t>0819841334</t>
  </si>
  <si>
    <t>rojanin@hotmail.com</t>
  </si>
  <si>
    <t>ลค.อยู่คอนโดแถวดอนเมือง ต้องการแนวรถไฟฟ้า เพื่ออาศัยอยู่เอง</t>
  </si>
  <si>
    <t>ศศิวัลย์</t>
  </si>
  <si>
    <t>พรพิพัฒนมงคล</t>
  </si>
  <si>
    <t>0816277975</t>
  </si>
  <si>
    <t>ลูกค้าหญิง 2 ท่าน สนใจ ทำงาน ที่Gateway เอกมัย เกี่ยวกับ บริษัท หลักทรัพย์ / สนใจ รูปแบบ 1 นอน 34.9 ตรม.  เสนอห้อง 1612 ขอเวลาในการตัดสินใจ ประมาณ 1 อาทิตย์  ขับรถผ่านหน้าโครงการเป็นประจำ พัก รัชดา และ เส้นเพชรบุรี</t>
  </si>
  <si>
    <t>ปรียากร</t>
  </si>
  <si>
    <t>มั่นคง</t>
  </si>
  <si>
    <t>0633351892</t>
  </si>
  <si>
    <t>minnypreeyakorn@gmail.com</t>
  </si>
  <si>
    <t>ลูกค้าชายหญิง เป็นแฟนคู่รักสนใจ แบบ 2 นอนอ สนใจขนาดประมาณ 57-60 ตรม. ชอบ Layout และ รูปแบบห้อง ขอนำราคาไปพิจรณา ดูก่อนวันนี้แวะเข้ามา ดูข้อมูลเบื้องต้น  / เสนอห้อง A2615 / A1607</t>
  </si>
  <si>
    <t>จันทร์สุภา</t>
  </si>
  <si>
    <t>ระวิศิษฏ์</t>
  </si>
  <si>
    <t>0814391035</t>
  </si>
  <si>
    <t>06/10/2561 ลูกค้าหญิงบ้านอยู่ใกล้ซอยเอกมัย26  เป็นบ้านแม่อยู่กับญาติ สนใจดูไว้เพื่ออยู่เอง ปัจจุบันเกษียนจากการทำงานเป็นผู้จัดการ โรงอาหารแถวมีนบุรี และมีบ้านอีกหลังที่รามอินทราอยู่แล้วคนเดียว  ที่มาดูคอนโดเพราะบ้านแม่ใกล้แถวนี้เปรียบเทียบ XT และ C เอกมัย แต่ต้องไปปรึกษาญาติพี่น้องก่อน ไม่สามารถตัดสินใจคนเดียวได้ ขอใบเสนอราคาขนาด35ตรม. และ 60ตรม. ห้อง A1607, A1613, A1913</t>
  </si>
  <si>
    <t>22/10/2018 : ไม่สนใจแล้ว เกินงบ</t>
  </si>
  <si>
    <t>ศรัณย์ธร</t>
  </si>
  <si>
    <t>ศรีสุนทร</t>
  </si>
  <si>
    <t>0815656247</t>
  </si>
  <si>
    <t>saranthon@hotmail.com</t>
  </si>
  <si>
    <t>ลค.พักแถวปิ่นเกล้า ต้องการดูไว้ลงทุน สนใจ 1B 29 ตร.ม. เปรียบเทียบ XT สนใจจะเข้าชมโครงการ</t>
  </si>
  <si>
    <t>Duangkamon</t>
  </si>
  <si>
    <t>kosum</t>
  </si>
  <si>
    <t>0644296229</t>
  </si>
  <si>
    <t>ลูกค้าหญิง หน้าตาดี สนใจ รูปแบบ 1 นอน ขนาด 51-60 ตรม. เปรียบเทียบหลายๆโครงการภายในงาน</t>
  </si>
  <si>
    <t>0815513152</t>
  </si>
  <si>
    <t>naranoei.p@gmail.com</t>
  </si>
  <si>
    <t>ลูกค้าเข้ามาสอบถามโครงการที่ Booth@ศูนย์สิริกิตต์ งานมหกรรมบ้านและคอนโดครั้งที่ 39 ดูไว้เพื่ออยู่เอง และ ลงทุนในอนาคต</t>
  </si>
  <si>
    <t>07/10/2561</t>
  </si>
  <si>
    <t>วนธรรมพงศ์</t>
  </si>
  <si>
    <t>0894590508</t>
  </si>
  <si>
    <t>yossapon.wa@gmail.com</t>
  </si>
  <si>
    <t>7/10/61 : ลูกค้าชายหญิง 2ท่าน เข้ามาชม Booth ที่ศูนย์สิริกิต์ งานมหกรรมบ้านและคอนโดครั้งที่ 39  สนใจดูไว้เพื่อลงทุน ดู 1 ห้องนอน  ขอให้ฝ่ายขายส่งข้อมูลเพิ่มเติมให้ทางไลน์ก่อน ตั้งงบประมาณไว้ไม่เกิน 5 ล้านบาท</t>
  </si>
  <si>
    <t xml:space="preserve">10/11/2018 : ลูกค้าแจ้งว่าไม่สนใจแล้ว เพราะอยากนำเงินไปทำอย่างอื่น </t>
  </si>
  <si>
    <t>ตั้งปูชนียกุล</t>
  </si>
  <si>
    <t>0955249591</t>
  </si>
  <si>
    <t>veerachai.t@sanyodenki.co.th</t>
  </si>
  <si>
    <t xml:space="preserve">ลค.มากับภรรยาและลูกผญ(ให้ไมโลนักเก็ต) อยู่บางนาลูกเรียนบางนาด้วย สนใจห้อง 35 ตร.ม. ชอบแปลน 8 แต่มีห้องเดียวชั้น10 ให้ราคา 1008, 1006, 1906 </t>
  </si>
  <si>
    <t xml:space="preserve">08/03/2020 : 8/3/2020 ซื้อบ้านเดี่ยวแล้ว
</t>
  </si>
  <si>
    <t>พัลลภ</t>
  </si>
  <si>
    <t>ธีรภาพวงศ์</t>
  </si>
  <si>
    <t>0909171110</t>
  </si>
  <si>
    <t>chr.kikiam@gmail.com</t>
  </si>
  <si>
    <t>7/10/61 : ลูกค้าผู้ชายตี๋ ๆ วัยรุ่น  เข้ามาชม Booth ที่ศูนย์สิริกิต์ในงานมหกรรมบ้านและคอนโดครั้งที่ 39  สนใจดูไว้เพื่ออยู่เอง ขอดูข้อมูล 1 ห้องนอน เบื้องต้นลูกค้าขอข้อมูลเพิ่มเติมทางอีเมล์ก่อน</t>
  </si>
  <si>
    <t>15/06/2019 : 15/06/2562 ยังดูโครงการไปก่อนไม่รีบ</t>
  </si>
  <si>
    <t>บัวเจริญ</t>
  </si>
  <si>
    <t>0849388888</t>
  </si>
  <si>
    <t>pearbuacha@gmail.com</t>
  </si>
  <si>
    <t>07/10/2561ลูกค้าหญิงชื่อเล่นปริ้นและแพรเป็นลูกพี่ลูกน้อง คุณแพรขับรถ BMW SPORT สีทอง คุณแพรเปิดร้าน SESSION BEAUTY BAR &amp; CAFE ลาดพร้าว71 สนใจเพื่ออยู่เอง   คุณแพรสนใจ ขนาด60 ตรม. ห้อง A1907 และ A2607 และ คุณปริ้นท์ สนใจ ขนาด34.90  ตรม. ห้อง A1913 ขอกลับไปพิจารณาก่อนเสนอแฟนคุณแพรก่อนเพราะปีหน้าจะแต่งงานแล้ว</t>
  </si>
  <si>
    <t>01/11/2018 : ไม่สนใจแล้วเพราะ แฟนอยากได้ใกล้รถไฟฟ้า</t>
  </si>
  <si>
    <t>อัมพวัน</t>
  </si>
  <si>
    <t>เบญจนรักษ์</t>
  </si>
  <si>
    <t>0814810822</t>
  </si>
  <si>
    <t>corona1209@gmail.com</t>
  </si>
  <si>
    <t>ลูกค้าหญิง มากับแฟน ชาว ต่างชาติ เอเชีย ตอนนี้ค่อนข้างดูเปรียบเทียบใน ซอย เอกมัย ทอง หล่อ  / Park Origin / See Ekkmai ขอรายละเอียดโครงการไปปรึกษา กันก่อน และสอบถามเรื่อง การรับส่ง ที่ BTS</t>
  </si>
  <si>
    <t>09/06/2019 : โทรติดตาม วันที่ 9.06.2562  ลูกค้า ยังไม่สะดวกคุย / รับสาย เบื้องต้น ส่งข้อมูล ให้ลูกค้าผ่านทาง Email ใน ส่วนของรูแปบบ การให้ บริการ ใน Sale Kit อันใหม่</t>
  </si>
  <si>
    <t>08/10/2561</t>
  </si>
  <si>
    <t>มุกอำพัน</t>
  </si>
  <si>
    <t>ละอองกุล</t>
  </si>
  <si>
    <t>0868948454</t>
  </si>
  <si>
    <t>mook.mookamphan@gmail.com</t>
  </si>
  <si>
    <t>ลูกค้าชื่อมุก มากับเพื่อนชื่อน้ำ สนใจดูไว้เพื่ออยู่อยู่เอง ปัจจุบันอยู่คอนโด Ideo ใกล้กับรถไฟฟ้า และคุณน้ำพักอาศัยแถวบางกระปิ คุณมุกสนใจ 61 ตร.ม. ห้อง A1607 , A1907 คุณน้ำสนใจ 35ตร.ม. ห้อง A1613 , A1913 ขอใบเสนอราคาและเอกสารกลับไปตัดสินใจก่อน 
เบอร์คุณน้ำ : 086-894-8454 // เบอร์คุณมุก : 087-359-9843</t>
  </si>
  <si>
    <t>01/11/2018 : ไม่สนใจแล้ว เกินงบประมาณ เลิกกับแฟนแล้ว สนใจทำเลอื่นมากกว่า</t>
  </si>
  <si>
    <t>ปิยนนท์</t>
  </si>
  <si>
    <t>ปลื้มทรสวัสดิ์</t>
  </si>
  <si>
    <t>0877006549</t>
  </si>
  <si>
    <t xml:space="preserve">ลูกค้า ชาย หญิง คู่รัก สนใจ 2 นอน และ 34.5 พึ่งไปดูโครงการ XT มา เลยอยากมาดูของเราเปรียบเทียบ ชอบ LAYOUT/ Furniture Liast   เสนอ 1612 / 1614 ขอเปรียบ เทียบ The Fine Bangkok อีกครั้งนีง
</t>
  </si>
  <si>
    <t>สรญา</t>
  </si>
  <si>
    <t>จันทรโชติ</t>
  </si>
  <si>
    <t>0991947797</t>
  </si>
  <si>
    <t>csacha@hotmail.com</t>
  </si>
  <si>
    <t xml:space="preserve">ลูกค้าหญิงชื่อเล่นแนน รู้จักกับบริษัท DEC ที่ทำห้อง THEATRE สนใจ1ห้องนอน เพื่อลงทุน งบประมาณ 5-6 ล้าน สนใจ 29 และ 31.50 ตรม.  ขอใบเสนอราคาห้อง A1901, A2511, A1911 กลับไปพิจารณา ลูกค้าแจ้งว่าอาจจะให้พี่สาวชื่อตูนอาจจะเข้ามาดูวันเสาร์-อาทิตย์นี้ แต่ยังไม่แน่ใจ เพราะพี่สาวน่าจะสนใจ2ห้องนอน เปรียบเทียบกับ XT เอกมัย เท่าที่ดูลูกค้าน่าจะทำงานทางด้านMARKETING </t>
  </si>
  <si>
    <t>23/10/2018 : ไม่สนใจแล้วยังไม่รีบดูไปเรื่อยๆ</t>
  </si>
  <si>
    <t>10/10/2561</t>
  </si>
  <si>
    <t>สมนัน</t>
  </si>
  <si>
    <t>ผลิตสมบูรณ์โชค</t>
  </si>
  <si>
    <t>0813756349</t>
  </si>
  <si>
    <t>Phanuphan.pn@gmail.com</t>
  </si>
  <si>
    <t>ลูกค้าชาย Invester สนใจดูห้องเพื่อการลงทุน แถว เอกมัย ทองหล่อ สนใจ 31.5 ตรม. เสนอA 1611 ( มีความกังวล เรื่องตำแหน่งทาง 3 แพร่ง เลย ขอคิดดู+ ปรึกษา Partner )
  Compare with / Park Originn /The Reserve</t>
  </si>
  <si>
    <t xml:space="preserve">08/03/2020 : 8/3/2020 ไม่รับสาย
</t>
  </si>
  <si>
    <t>อัมพาพร</t>
  </si>
  <si>
    <t>โอ้นุช</t>
  </si>
  <si>
    <t>0861094265</t>
  </si>
  <si>
    <t>ampaporn.ohnuch@gmail.com</t>
  </si>
  <si>
    <t xml:space="preserve">ลูกค้าหญิงชื่อเล่นพี่พร สนใจห้องขนาด 34.5 ตรม. ขอใบราคาห้อง 1611 / 1911เปรียบ เทียบ โครงการ XT Ekkmai </t>
  </si>
  <si>
    <t>17/03/2020 : ไม่สนใจแล้ว เกินงบที่ตั้งไว้</t>
  </si>
  <si>
    <t>Ketdithee</t>
  </si>
  <si>
    <t>Chalermwan</t>
  </si>
  <si>
    <t>0855577778</t>
  </si>
  <si>
    <t>Funwanlovely@hotmail.com</t>
  </si>
  <si>
    <t xml:space="preserve">10.10.2018 ลูกค้าดู 2 ห้องนอน ห้อง 1214  และ 1714 เชื่อเรื่องเลขฮวงจุ้ย ไว้อยู่เอง </t>
  </si>
  <si>
    <t>16/07/2019 : ไม่สนใจแล้ว</t>
  </si>
  <si>
    <t>11/10/2561</t>
  </si>
  <si>
    <t>ภานุรัตน์</t>
  </si>
  <si>
    <t>จตุรานนท์</t>
  </si>
  <si>
    <t>0824563556</t>
  </si>
  <si>
    <t>llongleng@gmail.com</t>
  </si>
  <si>
    <t>ลูกค้าหญิงนักลงทุนสนใจซื้อห้อง ลงทุนระยะชอบรูปแบบ 31.5 /34.9 เสนอห้อง A2512/A1612 ของปรึกษาที่บ้าน ตอนนี้เทียบกับ  XT Ekkamai</t>
  </si>
  <si>
    <t>12/10/2561</t>
  </si>
  <si>
    <t>สสิธร</t>
  </si>
  <si>
    <t>ปวโรจน์กิจ</t>
  </si>
  <si>
    <t>0894995571</t>
  </si>
  <si>
    <t>sasithorn_w2004@yayoo.com</t>
  </si>
  <si>
    <t>ลูกค้าหญิงขับรถผ่านหน้าโครงการทุกวัน เพื่อขับรถไปส่งลูกไปโรงเรียนทุกวันที่ Ekkamai International school สนใจห้อง 2 ห้องนอน 57 ตรม. เสนอห้อง A2515 ขอนำข้อมูลไปปรึกษาลูกและสามีก่อน แต่ส่วนตัวชอบรูปแบบห้องและส่วนกลางมาก</t>
  </si>
  <si>
    <t xml:space="preserve">08/03/2020 : 8/3/2020 ลูกค้าให้ส่งข้อมูลเพิ่มเติมของ 2 ห้องนอน ทางไลน์ก่อน จะนัดเข้าชมโครงการภายหลัง
</t>
  </si>
  <si>
    <t>13/10/2561</t>
  </si>
  <si>
    <t>ปวริศร์</t>
  </si>
  <si>
    <t>วุฒิปาณี</t>
  </si>
  <si>
    <t>p.vudhipanee@gmail.com</t>
  </si>
  <si>
    <t>ลูกค้า ชายหญิง วัยรุ่น ทำธุรกิจส่วนตัว สสนใจซื้อห้องในเมืองชอบรูปแบบ 51 ตรม. ขอชมห้องตัวอย่างและ ขอราคา ห้อง A1614 /A1914 /A2614  เบื้องต้นมีความกังวล เรื่องของการกู้แบงค์</t>
  </si>
  <si>
    <t>ศกลวรรณ</t>
  </si>
  <si>
    <t>0886262211</t>
  </si>
  <si>
    <t>tutu8081@gmail.com</t>
  </si>
  <si>
    <t>ลูกค้าเข้ามาชมโครงการกับเพื่อนชื่อคุณ Rangsimun Kasemmongkholporn สนใจ A1911 และ A1611    1 ห้องนอน 31.5 ตร.ม. ต้องการตำแหน่ง 10 ขอเอาเอกสารกลับไปตัดสินใจก่อน เนื่องจากตำแหน่ง 11 อยู่หน้าลิฟท์ และ ห้องขยะ ถ้า TOWER B เปิดให้โทรแจ้ง</t>
  </si>
  <si>
    <t>29/10/2018 : ไม่สนใจแล้ว เกินงบ</t>
  </si>
  <si>
    <t>nittaya</t>
  </si>
  <si>
    <t>silaon</t>
  </si>
  <si>
    <t>0819880881</t>
  </si>
  <si>
    <t>nittaya13noi@gmail.com</t>
  </si>
  <si>
    <t>ลูกค้าขับเย็นซ์สีขาวทะเบียน สห9669 ลูกค้าหญิงชื่อเล่นคุณหน่อย มีโรงงานทำขนมเค้ก เบเกอรี ส่ง dealer ต่างๆ ไม่มีหน้าร้านบ้านอยู่รามอินทรา ออฟฟิสอยู่สุขุมวิท49 กำลังเปรียบเทียบ MARU, XT, ORIGIN, C EKKAMAI แต่ชอบ ORIGIN มากที่สุด แต่เนื่องด้วยปัจจุบันเลี้ยงแมวหลายตัว ขอกลับไปปรึกษาแฟนก่อน เป็นคนต่อรองเก่ง ขอใบเสนอราคาห้อง A1901, A1911</t>
  </si>
  <si>
    <t>23/10/2018 : ไม่สนใจแล้ว อยากได้คอนโดที่เลี้ยงแมวได้</t>
  </si>
  <si>
    <t>14/10/2561</t>
  </si>
  <si>
    <t>สิริลักษณ์</t>
  </si>
  <si>
    <t>ศิริลักษณ์</t>
  </si>
  <si>
    <t>0816362244</t>
  </si>
  <si>
    <t>ลูกค้าพ่อ แม่ ลูกชาย สนใจซื้อห้องเพื่อเป็นการลงทุน สนใจ แบบ 31.5 ตรม. แต่ไม่เจอตำแหน่งที่ชอบ เนื่องจากใกล้ห้อง ขยะ และ หน้าลิฟท์  / เสนอ 34.5 
A1008 ขอตัดสินใจอีกครั้งเนื่องจาก เกินงบที่ตั้งไว้พอสมควร</t>
  </si>
  <si>
    <t>วริสรา</t>
  </si>
  <si>
    <t>เจิมจุติธรรม</t>
  </si>
  <si>
    <t>0636964569</t>
  </si>
  <si>
    <t>varisraj@gmail.com</t>
  </si>
  <si>
    <t>ลูกค้า 3 ท่าน เป็น หญิง กับ หญิงห้าว สนใจ Duplex  / 3 Bedroom  เสนอรูปแบบ Combine Units 60+35  แต่ ไม่ชอบรูปแบบห้อง และ การต่อเติม</t>
  </si>
  <si>
    <t xml:space="preserve">08/03/2020 : 8/3/2020 ลูกค้าท่านนี้ไม่ได้สนใจแล้ว แต่จะบอกเพื่อนให้ เผื่อมีเพื่อนอีกคนนึงสนใจ จะติดต่อกลับมาภายหลัง
</t>
  </si>
  <si>
    <t>15/10/2561</t>
  </si>
  <si>
    <t>ธงชัย</t>
  </si>
  <si>
    <t>อนันวัฒนสุข</t>
  </si>
  <si>
    <t>0623458558</t>
  </si>
  <si>
    <t>thongchai_tea@hotmail.com</t>
  </si>
  <si>
    <t>15/10/2561 ลูกค้าชายหญิงเป็นแฟนกัน ชื่อเล่นคุณทีและคุณลูกหมี คุณทีเป็นวิศวกรปิโตรเลียม ปตท.  สนใจ1ห้องนอน เพื่ออยู่เองและเปรียบเทียบ IDEO อารีย์ เพราะบ้านเดิมอยู่แถวนั้น  ขอใบเสนอราคา ห้อง A1713 และ A1913 กลับไปพิจารณา</t>
  </si>
  <si>
    <t>01/11/2018 : ไม่สนใจแล้ว อยากได้แถวซอยอารีย์มากกว่า</t>
  </si>
  <si>
    <t>สุภัชชา</t>
  </si>
  <si>
    <t>ปิตินันท์</t>
  </si>
  <si>
    <t>0962463616</t>
  </si>
  <si>
    <t>toonsupattra@gmail.com</t>
  </si>
  <si>
    <t>ลูกค้าสามีภรรยา สามีชื่อคุณพงพีท ลีนาวงศ์ พีท เป็นสถาปนิกนักออกแบบ ลูกค้าที่เป็นภรรยา ชื่อตูน เคยเป็นนักร้อง มากับลูกสาวน้องเพตรา สนใจ2ห้องนอน A2515 และ A2511 สนใจเพื่อลงทุนปล่อยเช่า เปรียบเทียบกับ PRESIDENT RESIDENT ตรม.ละ 57,000 บาท ย่านสุขุมวิท อยากจะซื้อเพื่อมาตกแต่งและขายต่อ</t>
  </si>
  <si>
    <t>28/10/2018 : 28/10/2561 หมายเลขที่ลูกค้าให้ไว้ยังไม่เปิดให้บริการ/ YO</t>
  </si>
  <si>
    <t>จิรายุส</t>
  </si>
  <si>
    <t>สุนันทมงคล</t>
  </si>
  <si>
    <t>0854859375</t>
  </si>
  <si>
    <t>beeewery@gmail.com</t>
  </si>
  <si>
    <t xml:space="preserve">	ลูกค้าชายชื่อคุณบีมากับแฟนสาวชื่อคุณมะปรางเป็น SENIOR DESIGNER บริษัท BLINK DG ดูแลทางด้านโรงแรม สนใจลงทุนระยะยาว ลูกค้าแจ้งว่าสนใจเปรียบเทียบกับ XT เป็นพิเศษ เพราะชอบที่เป็นแนววัยรุ่น ขอไปปรึกษากันก่อน ขอใบเสนอราคาห้อง A1609 และ A1719 ยังไม่รีบดูไปเรื่อบๆ เน้นลงทุนระยะยาว</t>
  </si>
  <si>
    <t>02/10/2018 : ไม่สนใจแล้ว</t>
  </si>
  <si>
    <t>ปุณณภา</t>
  </si>
  <si>
    <t>เธียรศิริพัฒน์</t>
  </si>
  <si>
    <t>0818678333</t>
  </si>
  <si>
    <t>ลูกค้าสนใจ 2 นอน สนใจ ไว้ลงทุน / เพื่อนที่ ซื้อโครงการไปแล้ว แนะนำมา ชื่อ คุณ กันตยา นามวิชัย</t>
  </si>
  <si>
    <t>WangShuo</t>
  </si>
  <si>
    <t>Jack</t>
  </si>
  <si>
    <t>0842972873</t>
  </si>
  <si>
    <t>ลูกค้าชาวจีน 2 คน มาดูห้องให้ พ่อแม่ ที่อยู่เมืองจีน มาอยู่ ตอน เกษียณอายุ สนใจ แบบ 2 นอน  ชอบรูปแบบ 60 ตรม. ขอรายละเอียดโครงการไปชมก่อนถ้า พ่อแม่สนใจ จะ โอนเงินจองมาเพื่อทำการจอง</t>
  </si>
  <si>
    <t>17/10/2561</t>
  </si>
  <si>
    <t>กิตดานุวัฒ</t>
  </si>
  <si>
    <t>0827942645</t>
  </si>
  <si>
    <t xml:space="preserve"> ลูกค้าผู้หญิงเข้ามาชมโครงการกับเพื่อน แจ้งว่าสนใจดูไว้เพื่ออยู่เองกับสามี แต่จากข้อมูลพบว่าเป็นพนักงานขายของชีวาทัย เข้ามาเซอร์เวย์ข้อมูล ที่จะเปิด Pre-sale 10-11 พย 2561 นี้ เริ่ม 5.59 ล้านบาท* ลูกค้าขอใบเสนอราคาห้อง A1601 / A1901 </t>
  </si>
  <si>
    <t>01/11/2018 : พนักงานขาย ชีวาทัย มา SURVEY</t>
  </si>
  <si>
    <t>พาณิชย์กุล</t>
  </si>
  <si>
    <t>0819984273</t>
  </si>
  <si>
    <t>patcha.xoxo@gmail.com</t>
  </si>
  <si>
    <t>ลูกค้าผู้หญิงชื่อเล่นพัดชา มากับเพื่อน 3 คน สนใจดูไว้เพื่อลงทุน ทำงานด้าน Consult pinanctal ชขอใบเสนอราคาห้อง 29 ตร.ม. ลูกค้ามา เซอร์เวย์ ดูข้อมูลมากกว่าตั้งใจมาซื้อ ลูกค้าไม่ค่อยสนใจฟังข้อมูล แต่อยากได้ใบเสนอราคาอย่างเดียว</t>
  </si>
  <si>
    <t>01/11/2018 : ไม่สนใจแล้ว เกินงบ</t>
  </si>
  <si>
    <t>18/10/2561</t>
  </si>
  <si>
    <t>ภูภัทร์</t>
  </si>
  <si>
    <t>เฒฆพงศ์พันธ์</t>
  </si>
  <si>
    <t>0989678892</t>
  </si>
  <si>
    <t>phutpatch.mekpongpand@gmail.com</t>
  </si>
  <si>
    <t>ลูกค้าชายมาคนเดียว ผ่านหน้าโครงการ เนื่องจากไดู ของPark Origin มา และ สนใจ โครงการ ปีติ นึกว่าเป็นของ สิงห์ เอสเตท ชอบรูปแบบ 2 นอน  / เอาข้อมูลและปรึกษาครอบครัวให้มาชมโครงการอีกครั้งนึง ( พี่ ปุ๊  เป็นคนรับ )</t>
  </si>
  <si>
    <t>พันธ์ณรงค์</t>
  </si>
  <si>
    <t>สิรสุนทร</t>
  </si>
  <si>
    <t>0865433224</t>
  </si>
  <si>
    <t>phannarong.s@gmail.com</t>
  </si>
  <si>
    <t xml:space="preserve">ลูกค้าขอ 1 ห้องนอน ไปดูก่อน ไม่รีบแต่อย่างใด ขอใบราคาห้อง 3413 ไว้พิจารณาก่อน </t>
  </si>
  <si>
    <t>15/06/2019 : จองที่อื่นไปแล้ว</t>
  </si>
  <si>
    <t>พรลดา</t>
  </si>
  <si>
    <t>ลีลาสุนทรวัฒนา</t>
  </si>
  <si>
    <t>0814826220</t>
  </si>
  <si>
    <t>jen_4@hotmail.com</t>
  </si>
  <si>
    <t xml:space="preserve">ลูกค้าทราบข่าวจากเพื่อนที่ซื้อ A1015  ลูกค้าชอบห้องขนาด 31.50 ตรม ขอรอราคาห้อง 2810 ก่อน  เพราะตอนนี้อยู่ในช่วงการรอทำ Memo ปลดมาขาย  ลูกตค้าต้องการ A2811 - A2810  ไว้ลงทุนเช่าก่อน หากไม่มีก้อจะคอนไบน์เองทำเป็น 2 ห้องนอน จะขอปรึกษาภรรยาที่บ้านก่อน  และรอโครงการแจ้งอัพเดตห้อง  A2810 ก่อน </t>
  </si>
  <si>
    <t xml:space="preserve">10/11/2018 : ขอปรึกษาคุณพ่อก่อน เพราะดู 2810 และ 2811 ไว้ลงทุน  คุณแม่ไม่ชอบตำแหน่งห้อง </t>
  </si>
  <si>
    <t>20/10/2561</t>
  </si>
  <si>
    <t>Nuchchanard</t>
  </si>
  <si>
    <t>Chantrawutikorn</t>
  </si>
  <si>
    <t>0836393546</t>
  </si>
  <si>
    <t>Nc.maelyn@gmail.com</t>
  </si>
  <si>
    <t>20/10/2018 : ลูกค้าเข้ามาชมโครงการกับแฟนสาว สนใจ A1005 เนื้อที่ 34.90 ตร.ม. ขอรายละเอียดกลับไปตัดสินใจก่อน **ลูกค้าซื้อโครงการนิชโมโน เจริญนคร ไว้แล้ว</t>
  </si>
  <si>
    <t>23/06/2019 : จองโครงการอื่นไปแล้ว</t>
  </si>
  <si>
    <t>21/10/2561</t>
  </si>
  <si>
    <t>ประสงค์</t>
  </si>
  <si>
    <t>ปิยะศรีสกุล</t>
  </si>
  <si>
    <t>0993249890</t>
  </si>
  <si>
    <t>Prasongpiya@gmail.com</t>
  </si>
  <si>
    <t>21/10/61 : ลูกค้าเข้ามาชมโครงการกับครอบครัว    (sale:Jat) สนใจ รูปแบบ 34.9 ตรม. ชอบรูปแบบการตกแต้ง และ เฟอร์นิเจอร์ ที่ให้ ขอปรึกษา ครอบครัว ดูก่อน / บ้านอยู่ ที่บางใหญ่ ทำงาน แถว อโศก / อยากให้ลูกสาวมาเรียนที่นี่ด้วย สิ่งที่สนใจเป็นพิเศษคือ Service ที่มี บริการให้ลูกบ้าน</t>
  </si>
  <si>
    <t>22/10/2018 : ขอเปรียบเทียบ เนื่องจากคอนโด มีมูลค่าสูง</t>
  </si>
  <si>
    <t>มธุวรรณ</t>
  </si>
  <si>
    <t>อาจโยธา</t>
  </si>
  <si>
    <t>0996956296</t>
  </si>
  <si>
    <t>interior-major@gmail.com</t>
  </si>
  <si>
    <t>21/10/2561 ลูกค้าหญิงชื่อเล่นคุณเมย์ สนใจดูเพื่ออยู่เอง ทำงานอยู่สุขุมวิท61 บริษัท Bensley design studio สนใจ29 ตรม. งบไม่เกิน5ล้าน แต่มีผ่อนรถอีก6 เดือน ตอนนี้ขอเก็บข้อมูลก่อน  ปัจจุบันอยู่ Service apartment  ขอใบเสนอราคา ห้อง A1901, A2501 กลับไปพิรารณา  ลูกค้าดูคล้ายๆจะมา Survey มากกว่ามาซื้อคอนโด</t>
  </si>
  <si>
    <t>อรธิดา</t>
  </si>
  <si>
    <t>โภควัฒนานนท์</t>
  </si>
  <si>
    <t>0845692351</t>
  </si>
  <si>
    <t>ornthida.p@gmail.com</t>
  </si>
  <si>
    <t>ลูกค้าต้องการคอนโดพร้อมอยู่ต้นปีหน้าเท่านั้น ลูกค้าไม่สามารถรอได้ ฝ่ายขายแนะนำให้ซื้อลงทุน แต่ลุกค้าอยากอยู่เองมทากกว่า ไม่เอาโบรชัวร์ เพราะต้องการคอนโดพร้อมอยู่จะได้ไม่เสียโอกาส</t>
  </si>
  <si>
    <t xml:space="preserve">10/11/2018 : ลูกค้าต้องการคอนโดพร้อมอยู่เท่านั้น </t>
  </si>
  <si>
    <t>22/10/2561</t>
  </si>
  <si>
    <t>Steven</t>
  </si>
  <si>
    <t>Rodgers</t>
  </si>
  <si>
    <t>0972474128</t>
  </si>
  <si>
    <t>teacherhow22@googlemail.com</t>
  </si>
  <si>
    <t xml:space="preserve">ลูกค้าชายหญิงมาด้วยกัน ลูกค้าชายมาจากอังกฤษ เป็นครูสอนโรงเรียนนานาชาติ heathfiled รามคำแหง วิชาจิตวิทยา เช่าอยู่ vista garden กับหญิงชาวจีน อยากได้คอนโดที่สามารถปล่อยเช่าได้ สนใจ35 ตรม. เป็นพิเศษ เปรียบเทียบ กับ siamese condolสุขุมวิท ห้อง duplex  ชอบชั้นสูง ยังไม่รีบดูไปเรื่อยๆ ขอใบเสนอราคาห้อง A3013 </t>
  </si>
  <si>
    <t xml:space="preserve">08/03/2020 : 8/3/2020 ไม่สนใจแล้ว
</t>
  </si>
  <si>
    <t>23/10/2561</t>
  </si>
  <si>
    <t>กฤษฎี</t>
  </si>
  <si>
    <t>ประกิจฤทธานนท์</t>
  </si>
  <si>
    <t>0819212642</t>
  </si>
  <si>
    <t>kritsadee@hotmail.com</t>
  </si>
  <si>
    <t>23/10/2561ลูกค้าสามีภรรยามากับลูกชื่อน้องญาญ่าเรียนอยู่โรงเรียนไทยคริสเตียน ลูกค้าชายเป็นวิศวกร บ้านอยู่ลำสาลี สนใจปล่อยเช่าลงทุนระยะยาว  เคยซื้อ Q ASOKE และ LIFE AP แต่สนใจอยากได้โครงการที่มีการันตียิว ขอใบเสนอราคาห้อง A1610 และ A1910 ยังไม่รีบดูไปเรื่อยๆ</t>
  </si>
  <si>
    <t>01/11/2018 : ไม่สนใจแล้ว ยังไม่รีบดูไปเรื่อยๆ</t>
  </si>
  <si>
    <t>25/10/2561</t>
  </si>
  <si>
    <t>กฤตภาส</t>
  </si>
  <si>
    <t>0809808889</t>
  </si>
  <si>
    <t>krittapas@gmail.com</t>
  </si>
  <si>
    <t xml:space="preserve">ลูกค้าชาย 1 ท่าน ตัวสูงผิวคล้ำ ขอใบราคา 1 ห้องนอน ไว้อยู่เองก่อน และลงทุนในอนาคต แนะนำห้อง 1 ห้องนอน ขนาด 31 ตรม คือ 1711 2511 ไว้พิจารณา  และ 34.90 ตรม ห้อง 2513  1712 ไว้พิจาณาก่อน </t>
  </si>
  <si>
    <t xml:space="preserve">10/11/2018 : ขอดูๆโครงการอื่นๆ ก่อน เช่นน Maru ET Ekkamai  ไว้เปรียบเทียบก่อน  ลูกค้าติดเรื่องตำแหน่งห้อง 11 ไม่ชอบอยู่หน้าลิฟท์ </t>
  </si>
  <si>
    <t>26/10/2561</t>
  </si>
  <si>
    <t>ชลาลัย</t>
  </si>
  <si>
    <t>เกตุสิทธิ์</t>
  </si>
  <si>
    <t>0844540191</t>
  </si>
  <si>
    <t>ลูกค้า หญิง 2ท่าน สนใจ 1 นอน 34.9 เพื่อการลงทุน ขอเปรียบเทียบ โครงการ C Ekamai</t>
  </si>
  <si>
    <t>สุรีรัตน์</t>
  </si>
  <si>
    <t>สามสี</t>
  </si>
  <si>
    <t>0982783998</t>
  </si>
  <si>
    <t>samsee_ye@hotmail.com</t>
  </si>
  <si>
    <t xml:space="preserve">ลูกค้ารอตึก B  แบบ 2 ห้องนอน เท่านั้น ทิศใต้โดยเฉพาะ ไม่สนใจตึกเอเลยแม้แต่น้อย </t>
  </si>
  <si>
    <t>15/06/2019 : ลูกค้าแจ้งว่าไม่สนใจแล้ว</t>
  </si>
  <si>
    <t>Guan</t>
  </si>
  <si>
    <t>Ying</t>
  </si>
  <si>
    <t>0916277886</t>
  </si>
  <si>
    <t>ลูกค้าชาวจีน มา 2 คน พูดไทยได้ แจ้งว่าเป็น Agent สนใจซื้อเพื่อลงทุน และ อยู่เองด้วย สนใจขนาด 31.5 /34.9 เสนอ ชั้น Oversea  ขอราคา ไปพิจรณา ก่อน</t>
  </si>
  <si>
    <t>10/11/2018 : Survey</t>
  </si>
  <si>
    <t>27/10/2561</t>
  </si>
  <si>
    <t>ชนพัส</t>
  </si>
  <si>
    <t>ธัญญานิธินันทน์</t>
  </si>
  <si>
    <t>0994695445</t>
  </si>
  <si>
    <t>pee_pat@hotmail.com</t>
  </si>
  <si>
    <t>ลูกค้าชายชื่อเล่นแพทสนใจ 57 ตรม TOWER B เป็นเซลล์ขายFERRARI อยู่แถวนี้ ปัจจุบันพักอยู่นิชไพร์ดเพชรบุรี ยังไม่รีบดูไปเรื่อยๆ เปรียบเทียบ PARK ORIGIN</t>
  </si>
  <si>
    <t>01/11/2018 : ไม่สนใจแล้ว ยังไม่พร้อมซื้อ</t>
  </si>
  <si>
    <t>ภูมิพิทักษ์</t>
  </si>
  <si>
    <t>0819165905</t>
  </si>
  <si>
    <t>P_naparat@hotmail.com</t>
  </si>
  <si>
    <t>ลูกค้าแม่ลูกมีบ้านอยู่แถวนี้ซอยปรีดีพนมยงค์ สนใจเพื่อลงทุนอาจปล่อยเช่า สนใจ29ตรม. ขอใบเสนอราคาห้อง A1901กลับไปพิจารณาก่อน ลูกค้าแจ้งว่าอยากได้ห้องขนาด 31.50 ตรม. มากกว่าโดยเฉพาะตำแหน่ง 10 แต่ตอนนี้มีเพียงตำแหน่ง  11 ซึ่งอยู่หน้าลิฟท์ อยากได้ชั้นกลางๆไมเตี้ยมาก</t>
  </si>
  <si>
    <t>01/11/2018 : ไม่สนใจแล้ว อยากได้ใกล้รถไฟฟ้า</t>
  </si>
  <si>
    <t>28/10/2561</t>
  </si>
  <si>
    <t>ปิยพัทธ์</t>
  </si>
  <si>
    <t>ปฎิโภคสุทธิ์</t>
  </si>
  <si>
    <t>0859999426</t>
  </si>
  <si>
    <t>parn.patipoksut@gmail.com</t>
  </si>
  <si>
    <t xml:space="preserve">28.10.2018 ลูกค้าชายตี๋ๆ เรียบร้อย น่ารัก ดู 2 ห้องนอน ไว้อยู่เอง  แนะนำห้องสวยๆคือ 2714 ไว้ให้ลูกค้าได้พิจารณา ลูกค้าบอกว่าที่นี่ราคาไม่สูง  ฝ่ายขายแจ้งว่าราคาที่นี่เรากล้าสุ้กับที่อื่น เรื่องสเปคดีกว่าโครงการอื่นๆ  ลูกค้าขอเวลาอีก 2 สัปดาห์ก่อน ไปดู Xt Ekkamai แล้ว  ปัจจุบันพักอยุ่อ่อนนุช </t>
  </si>
  <si>
    <t xml:space="preserve">10/11/2018 : จอง XT Ekkamai ไปเรียบร้อยแล้ว </t>
  </si>
  <si>
    <t>ณฐกร</t>
  </si>
  <si>
    <t>เรืองฤทธิ์</t>
  </si>
  <si>
    <t>0863366297</t>
  </si>
  <si>
    <t>noteies_korat@hotmail.com</t>
  </si>
  <si>
    <t>28/10/2561 ลูกค้าชายลักษณะเกย์ มากับเพื่อนๆ6-7 คน ชายล้วน สักที่แขน ปัจจุบันอยู่คอนโดเสนาเดอะคิทท์ ติวานนท์ และ มีบ้านอยู่ที่รามคำแหง  ขอใบเสนอราคาห้อง A1901 และ A1611  เปรียบเทียบ เดอะนิชโมโน รามคำแหง  เนื่องจากพนักงานขายของเดอะนิชโมโนแจ้งว่า รูปแบบ Lay out ของเดอะนิชโมโน รามคำแหง  เหมือนกับที่โครงการปีติ  และอีกทั้งให้ Facility ไม่ได้แตกต่างกันมาก ลูกค้าแจ้งว่าโดยความเห็นส่วนตัวของตนนั้น มองว่าคุ้มค่ามากเพราะติดรถไฟฟ้า และให้ครบเกือบทุกอย่าง แต่ว่าตนซื้อได้ในราคาเพียง 2 ล้านเท่านั้น</t>
  </si>
  <si>
    <t>ประชา Pracha</t>
  </si>
  <si>
    <t>กนิลฐานนท์ Kaninthanond</t>
  </si>
  <si>
    <t>0816550516</t>
  </si>
  <si>
    <t>cha_k22@hotmail.com</t>
  </si>
  <si>
    <t xml:space="preserve">28/10/2018 ลูกค้าเป็น Executive Director 39 Estate เข้ามาสอบถามแค่ข้อมุลเบื้องต้น ไม่ได้ถามอะไรพิเศษ แค่ที่นี่จุดขายคืออะไร และขอราคา 1 ห้องนอน ขนาด 29 ตรม และ 34.90 ตรม  เท่านั้น  ไมไ่ด้ถามข้อมุลเชิงลึกใดๆเลย </t>
  </si>
  <si>
    <t xml:space="preserve">10/11/2018 : ลูกค้าเป็น Developer Survey ขอยกเลิกการติดตามลูกค้าท่านนี้ </t>
  </si>
  <si>
    <t>ืnaya</t>
  </si>
  <si>
    <t>Sutitostham</t>
  </si>
  <si>
    <t>0892021428</t>
  </si>
  <si>
    <t>aw_ae@yahoo.com</t>
  </si>
  <si>
    <t>ลูกค้า แม่ลูกสนใจซื้อห่องเพื่อการลงทุน เนื่องจากมีน้องสาวม่ซื้อโครงการ Rythm  สนใจ 31.5 /57 ตรม. ชอบชั้นต่างชาติ สนใจ ชั้น 11 และ อยากซื้อใน FQ. ขอปรึกษา ครอบครัวก่อน</t>
  </si>
  <si>
    <t>09/06/2019 : ลูกค้าต้องการ ซื้อเพื่อขายได้ทั้ง คนไทย และ ต่างชาติ เนื่องจากมีคนรู้จักที่เป็นชาวต่างชาติเยอะ แต่ ลูกค้ามีความสงสัย ว่าทำไม ต้อง Lock Fl. และ ราคา ขายที่ไม่เท่ากัน เนื่องจากลูกค้า ต้องการลงทุน ทำกำไร ** หมายเหตุ แจ้ง ลูกค้า ว่าใน กรณี ถ้า ทางโครงการ สามารถ Flexicle ได้ จะรีบโทรแจ้ง คุณลูกค้า ลูกค้าแจ้งว่า ยังชอบ รูปแบบห้อง และ แบบ เฟอร์นิเจอร์ โครงการ PITI Ekkamai มากที่สุด ในตอนนี้</t>
  </si>
  <si>
    <t>ไพรสณ</t>
  </si>
  <si>
    <t>0986565979</t>
  </si>
  <si>
    <t>kritcambodia@yahoo.com</t>
  </si>
  <si>
    <t xml:space="preserve">28/10/2561 ลูกค้าชื่อคุณนก มากับลูกค้าชาวเขมร 2คน มีบ้านอยู่เอกมัย12 ทำงานอยู่พนมเปญ บริษัทโทรศัพท์ คล้ายๆ DTAC AIS สนใจ34.9 ตรม. ขอใบสนอราคา A1713 จะเข้ามาช่วยปลายเดือนตั้งแต่วันที่ 24 พ.ย. 2561เป็นต้นไป </t>
  </si>
  <si>
    <t>24/11/2018 : ทัก LINE ไปไม่ตอบ และ ปิดมือถือ</t>
  </si>
  <si>
    <t xml:space="preserve">Araya	</t>
  </si>
  <si>
    <t>Chenchopwong</t>
  </si>
  <si>
    <t>0897632093</t>
  </si>
  <si>
    <t>superbabybair@hotmail.com</t>
  </si>
  <si>
    <t>ลูกค้า แม่ ลูกสาว สนใจซื้อ ห้องให้ลูกสาว อยู่ ทำงานพัฒนาการ บ้านอยู่ บางใหญ่ / สนใจ 34.9 / 57 ขอปรึกษา คุณพ่อ</t>
  </si>
  <si>
    <t xml:space="preserve">10/11/2018 : 10/11/2018 : ตอนนี้เปรียบเทียบหลายโครงการ มีแสนสิริ  ไอดีโอ และช่วงนี้ไม่สะดวกเพราะมางานหลานปริญญาด้วย เพราะต้องรอเขาพาไปดูด้วย </t>
  </si>
  <si>
    <t>29/10/2561</t>
  </si>
  <si>
    <t>นวิน</t>
  </si>
  <si>
    <t>สันติพงศ์ไชย</t>
  </si>
  <si>
    <t>0839455154</t>
  </si>
  <si>
    <t>nawin.s@gmail.com</t>
  </si>
  <si>
    <t xml:space="preserve">29.10.2018 ลูกค้าชายตี๋ๆ แจ้งว่าขับรถผ่านเข้ามา จึงแวะเข้ามาดูโครงการ ถามว่าที่นี่ขายไปกี่เปอร์เซ็นต์  ขายไปตั้งแต่เมื่อไร   ห้องเป็นสไตล์ไหน  ฝ่ายขายจึงพาลูกค้าขึ้นไปดูห้องเพื่อจะได้อธิบายง่ายขึ้น  ฝ่ายขายแจ้งว่ารบกวนช่วยถอดรองเท้า  พฤติกรรมของลูกค้าคือใช้เท้าเขี่ยรองเท้าของตัวเอง แต่ดันรองเท้าไม่จัดทรงไปในทิศทางที่ตนต้องการเลยใช้มือจัด   ตอนคุยสนทนาก็จกกระเป๋า เต๊ะท่าตลอดการสนทนา   ฝ่ายขายไม่ได้ดูถูกลูกค้าเลยแม้แต่น้อย  พรีเซ้นต์เป็นปกติ   ถามลูกค้าว่าสนใจเป็นห้องแบบใด เอาใบราคาไปดูดีกว่ามั๊ย  ลูกค้าแจ้งว่าดูทั้ง 1-2 ห้องนอน ชั้นสูงๆ เพราะเป็น High Rise   แต่ขอเป็นตึกที่อยู่ข้างหน้า   ฝ่ายขายแจ้งว่ายังไม่มีราคา ยังไม่เปิดขาย  ลูกค้าก้อเดินออกไปทันที </t>
  </si>
  <si>
    <t xml:space="preserve">10/11/2018 : ฝ่ายขายขอยกเลิกการติดตามลูกค้าลูกค้าท่านนี้เด็ดขาด </t>
  </si>
  <si>
    <t>บุญศิริ</t>
  </si>
  <si>
    <t>ฟูรังษีโรจน์</t>
  </si>
  <si>
    <t>0818375226</t>
  </si>
  <si>
    <t>ลูกค้าหญิง ดูรวยๆ สนใจ ซื้อเพื่อการลงทุน สนใจและ ทำงานเกี่ยวกับ ด้านการกีฬา</t>
  </si>
  <si>
    <t>17/11/2018 : ไม่สนใจแล้ว ยังไม่รีบดูไปเรื่อยๆ</t>
  </si>
  <si>
    <t>ณัฐภรณ์</t>
  </si>
  <si>
    <t>ศรนารายณ์</t>
  </si>
  <si>
    <t>0948288954</t>
  </si>
  <si>
    <t>HOUDKA@gmail.com</t>
  </si>
  <si>
    <t>สนใจ เพื่อการลงทุน หญิงสูงอายุ ดูดี 2 ท่าน ขับรถMercedes Benz ไป ดู MARU Ekkami  มาสนใจเพื่อการลงทุนปล่อยเช่า</t>
  </si>
  <si>
    <t>Daranee</t>
  </si>
  <si>
    <t>Prasertjit</t>
  </si>
  <si>
    <t>0899623060</t>
  </si>
  <si>
    <t>p.iamindy@gmail.com</t>
  </si>
  <si>
    <t>สนใจ 34.9 ตรม.  ทำงานที่ GET-Property  และสอบถาม เรื่องของขอเป็น Co Agent ****Srikullaya. T รับ</t>
  </si>
  <si>
    <t>kasuo</t>
  </si>
  <si>
    <t>washi</t>
  </si>
  <si>
    <t>0649069300</t>
  </si>
  <si>
    <t>washizu.kazuo@gmail.com</t>
  </si>
  <si>
    <t>ลูกค้าชาว JAPAN  สนใจดูห้องเพื่อ อยู่เอง และ ลงทุน สนใจ 34.9 / 57 ตรม. เปรียบเทียบ XT เอกมัย / ทำงาน SRIRACHA  ขอนำข้อมูลไปเปรียบเทียบก่อนตัดสินใจ</t>
  </si>
  <si>
    <t xml:space="preserve">12/06/2019 : </t>
  </si>
  <si>
    <t>01/11/2561</t>
  </si>
  <si>
    <t>เบญจรัตน์</t>
  </si>
  <si>
    <t>กมลรัตน์</t>
  </si>
  <si>
    <t>0826036678</t>
  </si>
  <si>
    <t>nukeawza@gmail.com</t>
  </si>
  <si>
    <t>ลูกค้ามา กัน 3 ท่าน อยู่ ที่ชลบุรี สนใจ ซื้อรูปแบบ 2 นอน / 1 นอนอ ขอ ราคา ไปพิจรณาแจ้งว่า มีเพื่อน ที่เคยซื้อ โครงการ แนะนำมา ชื่อ  คุณ ธนิตา อริพงไพศาล A1615  ขอเปรียบเทียบหลายๆที่ ก่อนการตัดสินใจ</t>
  </si>
  <si>
    <t>นันทิกา</t>
  </si>
  <si>
    <t>ฮั่นต้นพงษ์</t>
  </si>
  <si>
    <t>0877060959</t>
  </si>
  <si>
    <t>yui-slhk@hotmail.com</t>
  </si>
  <si>
    <t xml:space="preserve">ลูกค้าหญิงมากับลูกค้าทอมชาวไต้หวัน เบื้องต้นจากที่สอบถามลูกค้าว่าเป็นเอเจ้นท์ หรือไม่ ลูกค้าแจ้งว่าไม่ได้เป็นเอเจ้นท์ แต่ถามละเอียดมาก ขอดูใบเสนอราคาชาวไทยและชาวต่างชาติ เปรียบเทียบลูกค้าทอมชอบ 60 ตรม. ขอใบเสนอราคา ชั้น20 และ 12A ห้อง 60 ตรม. จะขอไปดู XT เพื่อเปรียบเทียบ
</t>
  </si>
  <si>
    <t>17/11/2018 : ไม่สนใจแล้ว เพราะเพื่อนชาวจีนเปรียบเทียบไปเรื่อยๆ</t>
  </si>
  <si>
    <t>03/11/2561</t>
  </si>
  <si>
    <t>เมตตา</t>
  </si>
  <si>
    <t>เศวตเลข</t>
  </si>
  <si>
    <t>0818345602</t>
  </si>
  <si>
    <t>metta.sav@gmail.com</t>
  </si>
  <si>
    <t xml:space="preserve">ลูกค้าหญิง พร้อมสามี 2 ท่าน เข้ามาชมห้องตัวอย่าง เพื่อดูไว้ให้ลูกสาว ลูกค้าขอใบราคาห้อง 1211 ไว้พิจาณา ให้ส่วนลดเพิ่ม 100,000  บาท   สำหรับตำแหน่ง 11   และได้ให้ใบราคาที่ต้องรอการคอนเฟิร์มคือ 2810  แต่ส่วนลดให้แค่ 30,000 บาทเท่านั้น   ลูกค้าไม่สามารถรอได้ เพราะเสร็จช่วง Q4  ปี 2564  เพราะรอรนานเกินไปกว่าจะสร้างเสร็จ </t>
  </si>
  <si>
    <t xml:space="preserve">10/11/2018 : ลูกค้าแจ้งว่าเสร็จช้าเกินไป  ไม่สนใจคอนโดแล้ว </t>
  </si>
  <si>
    <t>ณิชชยากร</t>
  </si>
  <si>
    <t xml:space="preserve">เศรษฐา	</t>
  </si>
  <si>
    <t>0640426665</t>
  </si>
  <si>
    <t>ap24@hotmail.com</t>
  </si>
  <si>
    <t xml:space="preserve">ลูกค้าเข้ามา 3 ท่าน ขอดู 1 ห้องนอน ไว้อยู่เอง </t>
  </si>
  <si>
    <t>04/11/2561</t>
  </si>
  <si>
    <t>ศรีอนงค์</t>
  </si>
  <si>
    <t>กีรติวรานนท์</t>
  </si>
  <si>
    <t>Reserved A2612</t>
  </si>
  <si>
    <t>ปวีณา</t>
  </si>
  <si>
    <t>ต่างประเสริฐ</t>
  </si>
  <si>
    <t>0818892129</t>
  </si>
  <si>
    <t>ptangpra@gmail.com</t>
  </si>
  <si>
    <t>ลูกค้า 2 ท่าน หญิง + ชาย สามีภรรยา สนใจ 31.5 /.34.9 ขอเปรียบเทียบ ราคา ก่อน เนืื่องจากว่าหลายๆที่ที่ไปดูมา ค่าส่นกลาง ไม่แพงมาก</t>
  </si>
  <si>
    <t xml:space="preserve">08/03/2020 : </t>
  </si>
  <si>
    <t>ธรรมกฤษดา</t>
  </si>
  <si>
    <t>0884697622</t>
  </si>
  <si>
    <t>04/11/2561 ลูกค้าชายชื่อเจี๊ยบ ลูกค้าหญิงชื่ออิ้งค์ หญิงสนใจ A2512 ขนาด 34.90 ตรม. ดูไว้เพื่ออยู่เองและลงทุน ลูกค้าหญิงทำงานบริษัท  Yuasa เป็น Marketing and Saleขอเวลาพิจารณาโครงการอื่นเพื่อเปรียบเทียบ</t>
  </si>
  <si>
    <t>17/11/2018 : เนื่องจากติดภารกิจจะต่ช้องแต่งงาน ขอเวลาเคลียร์ตัวเอง ช่วงนี้ไม่สะดวก</t>
  </si>
  <si>
    <t>ธิติวรรณ</t>
  </si>
  <si>
    <t>0818895410</t>
  </si>
  <si>
    <t>thitiwan.t@gmail.com</t>
  </si>
  <si>
    <t xml:space="preserve">ลูกค้าหญิงหมวยๆ ผอมๆ บางๆ ตัวเล็ก ๆ พร้อมเพื่อนแจ้งว่าซื้อโครงการ  Niche Pride Thonglor ไว้แล้ว ต้องการมาดู 1 ห้องนอน ไว้ลงทุน ลูกค้าขอใบราคาห้อง 1211 1711 1611 ไว้พิจาณาก่อน ลูกค้าขอคิดและคำนวณเรื่องค่าใช้จ่ายก่อน  และตำแหน่งห้อง 11 ลูกค้าแอบกังวลว่ามันอยู่หน้าลิฟท์ แต่ฝ่ายขายได้อธิบายว่า จริงๆ ก้อไม่ค่อยมีใครมายุ่งวุ่นวาย เพราะกลุ่มลูกค้าจะคัดไปในตัว </t>
  </si>
  <si>
    <t xml:space="preserve">12/12/2018 : 12.12.2018 ลูกค้าไม่สนใจตำแหน่งที่ดูไว้แล้ว ขอยกเลิกการติตดามลูกค้าท่านนี้ </t>
  </si>
  <si>
    <t>มธุรดา</t>
  </si>
  <si>
    <t>ยงเจริญ</t>
  </si>
  <si>
    <t>0641568899</t>
  </si>
  <si>
    <t>m.yongcharoen@gmail.com</t>
  </si>
  <si>
    <t xml:space="preserve">ลูกค้าหญิงอวยผิวน้ำผึ้ง มากับแฟนตี๋ๆทำทรงผมเท่ๆ  สอบถาม 1 ห้องนอน ไว้อยู่เอง ดู 1 ห้องนอน 34.90 ตรม  ฝ่ายขายให้ราคาห้อง 2712 ๆไว้พิจาณา  เป็นราคาก่อน พรีเซลล์ ลูกค้าถามจุดขายของที่นี่ </t>
  </si>
  <si>
    <t xml:space="preserve">10/11/2018 : ลูกค้าแจ้งว่าไม่ได้สนใจคอนโดที่นี่แล้ว และกำลังไปดู Aestiq ต่อ </t>
  </si>
  <si>
    <t>สิรณี</t>
  </si>
  <si>
    <t>แถวศรีสุวรรณ์</t>
  </si>
  <si>
    <t>0817359870</t>
  </si>
  <si>
    <t>Sindy.siranee@gmail.com</t>
  </si>
  <si>
    <t>04/11/2561 ลูกค้าสามีภรรยา ชื่อคุณไก่ และ คุณบุ๋ม  สามีเป็นพนักงานงานบริษัท ภรรยาเป็นเจ้าของบริษัททัวร์อยู่นวลจันทร์ สนใจ 29 ตรม. เพื่อลงทุน ขอใบเสนอราคาห้อง A1601 และ A1901 มีแพกเกจขายตั๋วหน้าร้าน ขอกลับไปพิจารณาก่อน อยากลงทุนปล่อยเช่า</t>
  </si>
  <si>
    <t>05/11/2561</t>
  </si>
  <si>
    <t>ศาศวัต</t>
  </si>
  <si>
    <t>เชื้อสิงห์</t>
  </si>
  <si>
    <t>0858322255</t>
  </si>
  <si>
    <t>05/พ.ย./2561 ลูกค้าชายชื่อเล่นแน็ทเป็นเซลล์ขายอุปกรณ์ก่อสร้าง พ่อเป็นวิศวกร แฟนทำงานอยู่แถวนี้ แฟนอยากได้คอนโดแถวนี้ ตอนนี้พักอยู่คอนโดศุภาลัย พระราม3 ขอใบเสนอราคาห้อง A1611 ขอกลับไปเสนอแฟนก่อน ลูกค้ามีลักษณะมา Survey มากกว่ามาซื้อ / YO</t>
  </si>
  <si>
    <t>17/11/2018 : เกินงบประมาณ และอยากได้ใกล้รถไฟฟ้า</t>
  </si>
  <si>
    <t>สุภาภรณ์</t>
  </si>
  <si>
    <t>เอกวรกิตติคุณ</t>
  </si>
  <si>
    <t>0853477359</t>
  </si>
  <si>
    <t>kwan_naka@msn.com</t>
  </si>
  <si>
    <t xml:space="preserve">ลูกค้าหญิง 1 ท่าน พร้อมอาม่าอาซ้อ 2 ท่าน ขอดู 1 ห้องนอน ไว้ลงทุน ขอใบราคาห้อง 1908  1008 ไว้พิจาณา  ไม่ชอบตำแหน่ง 11  เพราะอยู่หน้าลิฟท์  คนเดินบ่อย แต่เราแจ้งว่าไม่ได้เยอะ เพราะจริงๆ จะอยู่เพียงแค่คนที่อยู่ในชั้นเดียวกันเท่านั้น ประกอบกับ Traffice คนเข้าออกไมไ่ด้เหมือนกัน  ขอดูโครงการอื่นๆ เปรียบเทียบก่อน </t>
  </si>
  <si>
    <t xml:space="preserve">10/11/2018 : ลูกค้าแจ้งว่า ตำแหน่ง 11 มันอยู่หน้าลิฟท์ ทั้งๆ ที่ได้สเนอส่วนลด 100000 บาท เป็นที่เรียบร้อยแล้ว  16.11.2018 ลูกค้าแจ้งว่าไม่ได้สนใจคอนโดที่นี่แล้วจริงๆ และตอนนี้สนใจ Park Origin ทองหล่อ มากกว่า เหตุเพราะเนื่องจากมีตำแหน่งสวยๆ ให้ลูกค้าเลือกเยอะกว่า ที่นี่ลูกค้าดูตำแหน่ง 11 แต่ห้องไม่สวยอยู่หน้าลิหฟท์ซึ่งลูกค้าไม่ชอบ ฮวงจุ้ยไม่ดี แต่ได้แนะว่าไม่ได้กระทบอะไรมากมาย ปิดประตูก้อเป็นส่วนตัวและอยู่แค่ 15 ห้อง  พร้อมเสนอส่วนลด 100,000 บาท แต่ลูกค้าก้อไม่ได้สนใจที่จะคล้อยตามในการตัดสินใจแต่อย่างใด </t>
  </si>
  <si>
    <t>06/11/2561</t>
  </si>
  <si>
    <t>อรุณวัฒนวงศ์</t>
  </si>
  <si>
    <t>0903455789</t>
  </si>
  <si>
    <t>cheesecake.n@gmail.com</t>
  </si>
  <si>
    <t>ลูกค้าหญิงชื่อเล่นเนยสนใจ 1ห้องนอน เพื่ออยู่เอง งบประมาณ5-6ล้าน ทำงานเป็น IT Software เสนอขายระบบให้กับ KBANK ขอใบเสนอราคาห้อง A1713 ขอกลับไปปรึกษาแฟนก่อน</t>
  </si>
  <si>
    <t>28/03/2019 : ไม่สนใจแล้ว ซื้อโครงการ Low rise ในซอยทองหล่อไป แต่ไม่สะดวกแจ้งว่าที่ไหน</t>
  </si>
  <si>
    <t>07/11/2561</t>
  </si>
  <si>
    <t>กษิดิศ</t>
  </si>
  <si>
    <t>มโนภินิเวช</t>
  </si>
  <si>
    <t>0818468905</t>
  </si>
  <si>
    <t>kasidith.mano@gmail.com</t>
  </si>
  <si>
    <t>นายกษิดิศ มโนภินิเวศ กรรมการผู้จัดการ บริษัท เอเบิ้ล แอสเสท จำกัด ผู้พัฒนาโครงการอสังหาริมทรัพย์ เข้ามาดูห้องตัวอย่าง ชอบห้อง 34.90 ตรม  ขอใบราคาห้อง 1712 ไว้พิจารณา  ขอดูโครงการอื่นๆ เปรียบเทียบไปเรื่อยๆ   ขอยกเลิกการติดตามลูกค้าท่านนี้</t>
  </si>
  <si>
    <t>10/11/2018 : นายกษิดิศ มโนภินิเวศ กรรมการผู้จัดการ บริษัท เอเบิ้ล แอสเสท จำกัด ผู้พัฒนาโครงการอสังหาริมทรัพย์ เข้ามาดูห้องตัวอย่าง ชอบห้อง 34.90 ตรม  ขอใบราคาห้อง 1712 ไว้พิจารณา  ขอดูโครงการอื่นๆ เปรียบเทียบไปเรื่อยๆ   ขอยกเลิกการติดตามลูกค้าท่านนี้</t>
  </si>
  <si>
    <t>09/11/2561</t>
  </si>
  <si>
    <t>ฐิติพร</t>
  </si>
  <si>
    <t>พรหมประไพ</t>
  </si>
  <si>
    <t>0891259553</t>
  </si>
  <si>
    <t>minojan@hotmail.com</t>
  </si>
  <si>
    <t>09.11.2018  ลูกค้าชายหญิง 2 ท่าน อายุประมาณ 45 ปีขึ้นไป  หาคอนโดไว้ลงทุน ศึกษาข้อูลจากๅ Thinkofliving แล้ว ลูกค้าอยากได้คอนโดสไตล์ Loft วันนี้ลูกค้าตั้งใจมาดูคอนโด 3 แห่ง ที่แวะไปดูมาได้แก่ ชีวาทัย  ปีติ  และกำลังไปดู Maru ต่อ ลูกค้าชอวคอนโด Low Rised  ชอบ 1 ห้องนอน ขนาด 31.50 ตรม  ขอราคาชั้นที่ไม่สูงมากไว้พิจาณาก่อน  ลูกค้าน้องนัจ/พี่ปุ๊</t>
  </si>
  <si>
    <t xml:space="preserve">09/03/2020 : 8/3/2020 ยังมองหาคอนโดอยู่ แต่ยังไม่สะดวกคุย 9/3/2020 จะติดต่อกลับไปอีกครั้ง
</t>
  </si>
  <si>
    <t>10/11/2561</t>
  </si>
  <si>
    <t>ธนโชติ</t>
  </si>
  <si>
    <t>ทรัพย์เรืองนาม</t>
  </si>
  <si>
    <t>0892646668</t>
  </si>
  <si>
    <t>To.can.at@gmail.com</t>
  </si>
  <si>
    <t>ลูกค้าชายหญิงเป็นแฟนกัน ชื่อเล่น กวง และ บีม ทำงานเป็น GRAPHIC DESIGNER และเป็น ITขอใยเสนอราคาห้อง A1613 และ A1709 กู้ร่วมขอกลับไปพิจารณาก่อน</t>
  </si>
  <si>
    <t>18/11/2018 : ลงทะเบียนเข้ามาเพื่ออยากตรวจสอบข้อมูล โทรสอบถามแล้ว ลูกค้าแจ้่งว่าเกินงบประมาณ</t>
  </si>
  <si>
    <t>โดม</t>
  </si>
  <si>
    <t>อนัคกุล</t>
  </si>
  <si>
    <t>0880142862</t>
  </si>
  <si>
    <t>de_tactic@hotmail.com</t>
  </si>
  <si>
    <t>ลูกค้าชาย สนใจ 2 นอน  70 ตรม. เสนอรูปแบบ 64 /60 ตรม. ค่อนข้างชอบรูปแบบ ห้อง แต่ลูกค้า รีบไปไม่สะดวกฟังข้อมูล เพิ่ม เติม / แจ้งขอเอาข้อมูลไปพิจรณาก่อน</t>
  </si>
  <si>
    <t>ปัณณภา</t>
  </si>
  <si>
    <t>ไรวาที</t>
  </si>
  <si>
    <t>0986239359</t>
  </si>
  <si>
    <t>ลูกค้าผู้หญิงวัยกลางคน เข้ามาชมโครงการกับลูกชาย สนใจดูข้อมูลไว้เพื่อลงทุนปล่อยเช่า  แจ้งว่ามีคอนโดไว้ปล่อยเช่าที่ทองหล่อแล้ว 2ห้อง สนใจ 34.9 / 57 / 60 ตร.ม. ขอใบเสนอราคากลับไปตัดสินใจก่อน เบื้องต้นเสนอ 1008 / 3413 / 1915 / 1927 ให้ลองพิจารณาก่อน</t>
  </si>
  <si>
    <t>Sarit</t>
  </si>
  <si>
    <t>Chokchainirand</t>
  </si>
  <si>
    <t>0818552564</t>
  </si>
  <si>
    <t>sarit.c@gmail.com</t>
  </si>
  <si>
    <t xml:space="preserve">ลูกค้าชายวัยกลางคนภูมิฐาน พร้อมภรรยา 2 ท่าน ขอดู 1 ห้องนอน ไว้เป็นข้อมูล ไม่ถามข้อมูลใดๆ ทั้งสิ้น ฝ่ายขายได้พรีเซ็นต์ตามปกติทั้งหมด  ลูกค้าไม่ได้ขออะไรเป็นพิเศษ และรีบออกไป </t>
  </si>
  <si>
    <t xml:space="preserve">19/12/2018 : ลูกค้าชายวัยกลางคนภูมิฐาน พร้อมภรรยา 2 ท่าน ขอดู 1 ห้องนอน ไว้เป็นข้อมูล ไม่ถามข้อมูลใดๆ ทั้งสิ้น ฝ่ายขายได้พรีเซ็นต์ตามปกติทั้งหมด  ลูกค้าไม่ได้ขออะไรเป็นพิเศษ และรีบออกไป </t>
  </si>
  <si>
    <t>เพ่ยซิน</t>
  </si>
  <si>
    <t>เหอ</t>
  </si>
  <si>
    <t>0882088666</t>
  </si>
  <si>
    <t>ลูกค้าชื่อเล่น PENNY มากับเลขาชื่อเล่น JEMMA สนใจห้อง A2207 A2010 ขอไปปรึกษาแฟนที่ MACAU ชื่อ DENNIS ก่อนเพราะเปรียบเทียบ LIFE ASOKE  ตอนนี้ซื้อลงทุนไว้หลายที่ เช่น LPN PATTAYA , CENTRIC SEA PATTAYA, และมีคอนโดที่เชียงใหม่</t>
  </si>
  <si>
    <t>29/11/2018 : 29/11/2561 ไม่สนใจแล้ว เพราะอยากได้คอนโดแถวรัชดามากกว่า</t>
  </si>
  <si>
    <t>11/11/2561</t>
  </si>
  <si>
    <t>Pimpimuk</t>
  </si>
  <si>
    <t>Rodnikorn</t>
  </si>
  <si>
    <t>0816435518</t>
  </si>
  <si>
    <t>Pimpimuk1995@gmail.com</t>
  </si>
  <si>
    <t>ลูกค้าหญิงชื่อเล่นจูเนียร์ เพิ่งเรียนจบจุฬา อินเตอร์เศรษศาสตร์ กำลังจะไปต่อโทที่อังกฤษ มากับคุณแม่ชื่อคุณฝนจารุภัคทำงาน UOB แผนกดูแล ลูกค้าฝากเงินตั้งแต่ 10 ล้านบาทขึ้นไป ส่วนคุณพ่อทำงาน  UOB แผนก ANALYSIS วิเคราะห์สินเชื่อ สนใจห้อง A1908 ขอเวลาไปปรึกษาคุณพ่อก่อน จะเข้ามาเสาร์-อาทิตย์หน้า</t>
  </si>
  <si>
    <t xml:space="preserve">09/03/2020 : 8/3/2020 ลูกค้าสระผมอยู่ ให้ติดต่อกลับไปพรุ่งนี้
</t>
  </si>
  <si>
    <t>กฤตเมธ</t>
  </si>
  <si>
    <t>วุฒิเมธีกุล</t>
  </si>
  <si>
    <t>0823428688</t>
  </si>
  <si>
    <t>krittamate.n@gmail.com</t>
  </si>
  <si>
    <t>ลูกค้า ชายมา 2 ท่านสนใจซื้อห้องเพื่ออยู่เอง และ เปรียบเทียบ Xt kka,ai / Life Asoke Rama9  ชอบ เรื่อง ความ พรีเมี่ยม ของ วัสดุ และ ดารใช้งาน ขอนำข้อมูลไปพิจรณาดูก่อนการตัดสินใจ</t>
  </si>
  <si>
    <t>11/11/2018 : ขอดูข้อมูล</t>
  </si>
  <si>
    <t>Irin</t>
  </si>
  <si>
    <t>Lertpischawat</t>
  </si>
  <si>
    <t>0983642463</t>
  </si>
  <si>
    <t>click_pum@yahoo.com</t>
  </si>
  <si>
    <t>11/11/2561 ลูกค้าสามีภรรยาพร้อมกับลูกชายเรียนเอกมัยอินเตอร์เนชั่นแนลขับ SUV LEXUS ภรรยาชื่อเล่นปุ้ม สนใจ1ห้องนอน ขนาด 31.50 และ 34.90 ตรม. ขอใบเสนอราคาห้อง A1709 และ A1613 ลูกค้าแจ้งว่าสนใจอาคาร B มากกว่า เพราะไม่อยากเดินไกล เปรียบเทียบ PARK ORIGIN ลูกค้าหญิงใช้ชื่อภาษาไทย ไอรินทร์ เลิศพิชชารินทร์</t>
  </si>
  <si>
    <t>28/03/2019 : ไม่สนใจแล้ว เพราะตอนนี้ขาดสภาพคล่องทางการเงิน</t>
  </si>
  <si>
    <t>หยาเหวิน</t>
  </si>
  <si>
    <t>หาญ</t>
  </si>
  <si>
    <t>0870126161</t>
  </si>
  <si>
    <t>ลูกค้าชาย ไทยจีน ชื่อ คุณ บุญ มากับ ลูกสาว สนใจรูปแบบ 2 ห้องนอน ชอบ การตกแต่งและขอราคาไปดู เสนอ 57 ตรม.  A2815  ขอนำราคาไปปรึกษาที่บ้านก่อนการตัดสินใจ</t>
  </si>
  <si>
    <t xml:space="preserve">11/11/2018 : </t>
  </si>
  <si>
    <t>Happy</t>
  </si>
  <si>
    <t>Zhang</t>
  </si>
  <si>
    <t>0943289580</t>
  </si>
  <si>
    <t>xiyi78575633@gmail.com</t>
  </si>
  <si>
    <t xml:space="preserve">ลูกค้าต่างชาติจีน 2 ท่าน ดู 1 ห้องนอน ขนาด 34.90 ตรม ไว้ลงทุน ขอใบราคาห้อง 2008  1108 ไว้ Position 8  ไว้พิจารณา สอบถามการหาผู้เช่า เรทค่าเช่าในย่านนี้ กลุ่มลูกค้าที่นี่ ขายไปกี่เปอร์เซ็นต์  และต้องการปรึกษาสามีก่อน ดูสนใจลงทุน   ติดตามลูกค้าท่านนี้ต่อไป </t>
  </si>
  <si>
    <t>20/12/2018 : ลูกค้าต่างชาติจีน 2 ท่าน ดู 1 ห้องนอน ขนาด 34.90 ตรม ไว้ลงทุน ขอใบราคาห้อง 2008 1108 ไว้ Position 8 ไว้พิจารณา สอบถามการหาผู้เช่า เรทค่าเช่าในย่านนี้ กลุ่มลูกค้าที่นี่ ขายไปกี่เปอร์เซ็นต์ และต้องการปรึกษาสามีก่อน ดูสนใจลงทุน ติดตามลูกค้าท่านนี้ต่อไป</t>
  </si>
  <si>
    <t>จตุร์ภัทร</t>
  </si>
  <si>
    <t>จามพันธ์</t>
  </si>
  <si>
    <t>0924652965</t>
  </si>
  <si>
    <t xml:space="preserve">ลูกค้าสามีภรรยาชื่อรถจีฟและรถเมล์เปิดบริษัทเป็น Trainer สอนเรื่องโภชนาการใช้สินค้าจาก Amway และหา Solution คือการคำนวณวิธีการกิน และ การออกกำลังกาย ขอใบเสนอราคาห้อง A1114 ดูไว้เพื่ออยู่เองเปรียบเทียบ Park Origin และบ้านราคา 7-8 ล้าน </t>
  </si>
  <si>
    <t xml:space="preserve">27/11/2018 : ไม่สนใจแล้ว ซื้อบ้านไปแล้ว 40 ตรว. ราชพฤกษ์ </t>
  </si>
  <si>
    <t>สรสุรัฐ</t>
  </si>
  <si>
    <t>วิสุโมษ์วงษ์</t>
  </si>
  <si>
    <t>0909145645</t>
  </si>
  <si>
    <t>sonsuratv@gmail.com</t>
  </si>
  <si>
    <t>ลูกค้าชาย สนใจ 1 นอน เนื่องจากลูกชายกำลังจะต้องย้ายมาเรียนที่ รร. PREP  ขอนำข้อมูลไปแจ้งภรรยา และ ลูก หลังกลับจาก ตปท. จะพาครอบครัวมาดูอีกครั้งนึง / เสนอ 34.9 ห้อง 1712A</t>
  </si>
  <si>
    <t xml:space="preserve">13/11/2018 : </t>
  </si>
  <si>
    <t>Woradej</t>
  </si>
  <si>
    <t>Choksantana</t>
  </si>
  <si>
    <t>0863428585</t>
  </si>
  <si>
    <t>penguin_pp@msn.com</t>
  </si>
  <si>
    <t>สนใจ 31.5 แต่อยากรอตึก B</t>
  </si>
  <si>
    <t xml:space="preserve">09/03/2020 : 8/3/2020 ลูกค้าไม่สะดวกคุยตัดสายทิ้ง
</t>
  </si>
  <si>
    <t>15/11/2561</t>
  </si>
  <si>
    <t>ภราดร</t>
  </si>
  <si>
    <t>ศิรโกวิท</t>
  </si>
  <si>
    <t>0614216173</t>
  </si>
  <si>
    <t>pradon@gmail.com</t>
  </si>
  <si>
    <t>สนใจรูปแบบ ห้อง 3 ห้องนอน ไม่แจ้งงบประมาณ  / ซื้อเพื่อ ให้ลูกๆที่เรียน อยู่ แถวๆ เอกมัย  พักที่ วิภาวดี - รังสิต ขอข้อมูลไปปรึกษาครอบครัวก่อนการตัดสินใจ</t>
  </si>
  <si>
    <t>15/11/2018 : สนใจรูปแบบ ห้อง 3 ห้องนอน ไม่แจ้งงบประมาณ  / ซื้อเพื่อ ให้ลูกๆที่เรียน อยู่ แถวๆ เอกมัย  พักที่ วิภาวดี - รังสิต ขอข้อมูลไปปรึกษาครอบครัวก่อนการตัดสินใจ</t>
  </si>
  <si>
    <t>16/11/2561</t>
  </si>
  <si>
    <t>Ardharn</t>
  </si>
  <si>
    <t>Pimphon</t>
  </si>
  <si>
    <t>0868888933</t>
  </si>
  <si>
    <t>Ardharn.p@hotmail.co.th</t>
  </si>
  <si>
    <t>16/11/2561 ลูกค้าชื่อไทย อาจหาญ พิมพ์ผล ชายทำงานเป็นวิศวกรทางด้านปิโตรเลียม ON SHORE ไปกลับระยอง สนใจ1ห้องนอน ขนาด 31.5 ตรม. เสนอA1611 และ A2810 แต่ลูกค้าเปรียบเทียบ THE LINE พหลโยธิน พาร์ค เยื้องเซ็นทรัลลาดพร้าวเพราะใกล้ห้างและเดินไป MRTและ BTSสถานีใกล้ซอยพหลโยธิน 24 ขอกลับไปปรึกษาแฟนที่ต่างจังหวัด งบประมาณไม่เกิน5ล้านยังไม่รีบดูไปเรื่อยๆ</t>
  </si>
  <si>
    <t>27/11/2018 : ไม่สนใจแล้ว แฟนอยากได้คอนโดที่อยู่ใกล้รถไฟฟ้าอยู่ในระยะที่เดินถึง</t>
  </si>
  <si>
    <t>สิริกันยา</t>
  </si>
  <si>
    <t>วันลือชา</t>
  </si>
  <si>
    <t>0992822645</t>
  </si>
  <si>
    <t>swanluecha@yahoo.com</t>
  </si>
  <si>
    <t xml:space="preserve">ลูกค้าสามีภรรยา 2 ท่าน ซื้อคอนโด Niche Pride Taopoon เรียบร้อยแล้ว ลูกค้าบอกว่าที่ใส่จานที่นั่นดีกว่า  แล้วพูดว่าน่าหัวเราะอ่ะ   และทำไมราคาขายต่อตารางเมตรไม่เท่ากัน  น่าหัวเราะอ่ะ   ขอยกเลิกการติดตามลูกค้าท่านนี้ </t>
  </si>
  <si>
    <t>16/11/2018 : ลูกค้าสามีภรรยา 2 ท่าน ซื้อคอนโด Niche Pride Taopoon เรียบร้อยแล้ว ลูกค้าบอกว่าที่ใส่จานที่นั่นดีกว่า แล้วพูดว่าน่าหัวเราะอ่ะ และทำไมราคาขายต่อตารางเมตรไม่เท่ากัน น่าหัวเราะอ่ะ ขอยกเลิกการติดตามลูกค้าท่านนี้</t>
  </si>
  <si>
    <t>17/11/2561</t>
  </si>
  <si>
    <t>Holly</t>
  </si>
  <si>
    <t>Cui</t>
  </si>
  <si>
    <t>0943536789</t>
  </si>
  <si>
    <t>hollyshirou@gmail.com</t>
  </si>
  <si>
    <t>ลูกค้าชาวจีนผู้หญิง1คนมากับผู้ชาย5คน มาด้วยกันตั้งใจจะมาเที่ยวทองหล่อ แต่เพื่อนชวนมาดูคอนโด XT EKKMAI และ MARU EKKAMAI ก้อเลยแวะมาดูเพื่อว่าจะสนใจ อาจจะดูไว้เพื่อลงทุน ขอใบเสนอราคาห้อง A2013 และ A3013 ลูกค้าแจ้งว่าราคาสูงเกินไปสำหรับพวกเค้า ขอเวลาไปเปรียบเทียบพิจารณาปรึกษากันก่อน เพราะอยากได้คอนโดใกล้รถไฟฟ้าในระยะที่เดินถึงมากกว่า</t>
  </si>
  <si>
    <t>28/11/2018 : ติดต่อลูกค้าไม่ได้คาดว่าน่าจะกลับประเทศไปแล้ว</t>
  </si>
  <si>
    <t>18/11/2561</t>
  </si>
  <si>
    <t>Jan Erik</t>
  </si>
  <si>
    <t>Jakobsen</t>
  </si>
  <si>
    <t>0853347755</t>
  </si>
  <si>
    <t>jan.erik.jakobsen@gmail.com</t>
  </si>
  <si>
    <t xml:space="preserve">ลูกค้าต่างชาติ 1 ท่าน ขอดู 1 ห้องนอน ขนาด 34.90 ตรม  ห้อง 2113 ไว้พิจารณา    +   2 ห้องนอน  ขนาด 57  ตรม  ห้อง 2115  ไว้พิจาณา  +  2 ห้องนอน ขนาด 64 ตรม  ห้อง 3005 ไว้พิจารณา ลูกค้าแจ้งว่ารีบออกไป 5 นาที มีธุระด่วน  ขอเอากลับไปก่อน </t>
  </si>
  <si>
    <t>18/12/2018 : ลูกค้าต่างชาติ 1 ท่าน ขอดู 1 ห้องนอน ขนาด 34.90 ตรม ห้อง 2113 ไว้พิจารณา + 2 ห้องนอน ขนาด 57 ตรม ห้อง 2115 ไว้พิจาณา + 2 ห้องนอน ขนาด 64 ตรม ห้อง 3005 ไว้พิจารณา ลูกค้าแจ้งว่ารีบออกไป 5 นาที มีธุระด่วน ขอเอากลับไปก่อน</t>
  </si>
  <si>
    <t>20/11/2561</t>
  </si>
  <si>
    <t>พิมพ์ทอง</t>
  </si>
  <si>
    <t>0829622663</t>
  </si>
  <si>
    <t>ลูกค้าหญิง ทำงาน สายการบิน Bangkok Airways  แจ้งว่าพึ่งไปดูที่ แบริ่ง มา แต่อยากได้ในเมือง เลยมาดูของ เอกมัย / ลูกค้าแจ้งว่า เราไกลจาก รฟฟ. มากเกินไป  ขอเปรียบเทียบดูหลายๆ โครงการก่อนการตัดสินใจ อยากได้ใกล้ Airport และ BAสำนักงานใหญ่ วิภาวดี</t>
  </si>
  <si>
    <t>20/11/2018 : เทียบ Bearing  ราคา ประมาณ 3.00 ล้านบาท</t>
  </si>
  <si>
    <t>Chayanut</t>
  </si>
  <si>
    <t>Kaerwwimol</t>
  </si>
  <si>
    <t>0642949787</t>
  </si>
  <si>
    <t>prettypomster@gmail.com</t>
  </si>
  <si>
    <t>ลูกค้าหญิงมากับลูกสาวชื่อน้องมีนาเรียนอยู่เอกมัยอินเตอร์เนชั่นแนล ประสงค์อยากได้ที่พักใกล็โรงเรียนลูก อยู่จ-ศ พักอยู่คอนโดThe Park Lane ตากสิน-ท่าพระ สามีชื่อคุณ วรารภ์ โอฬาพิริยกุล จะเข้ามาวันศุกร์ที่24-25 พ.ย.2561ขอใบเสนอราคาห้อง A1915 และ A1215 งบประมาณ 10 ล้าน</t>
  </si>
  <si>
    <t>11/09/2019 : รีบอยู่ ตอนนี้ไปซื้อบ้านแล้ว</t>
  </si>
  <si>
    <t>21/11/2561</t>
  </si>
  <si>
    <t>รักการยนต์</t>
  </si>
  <si>
    <t>0954698939</t>
  </si>
  <si>
    <t>jakkrit.arch@gmail.com</t>
  </si>
  <si>
    <t>21/11/2561 ลูกค้าชายชื่อเล่นบอยเป็นสถาปนิกบริษัทบางกอกแพลนเนอร์ ออกแบบปั้มน้ำมัน โรงงาน สนามบิน  สนใจ MARU และ ขอเปรียบเทียบที่อื่นๆด้วย ขอใบเสนอราคาห้อง A1202 และ A1011</t>
  </si>
  <si>
    <t xml:space="preserve">09/03/2020 : 9/3/2020 ซื้อบ้านไปแล้ว
</t>
  </si>
  <si>
    <t>นพมาศ</t>
  </si>
  <si>
    <t>สำเร็จประสงค์</t>
  </si>
  <si>
    <t>0816113814</t>
  </si>
  <si>
    <t>annn_annn@hotmail.com</t>
  </si>
  <si>
    <t xml:space="preserve">ลูกค้าหญิงเป็นผุ้บริหารที่บริษัท แสนสิริ  จำกัด  ขอเข้ามา  Survey รู้จักพี่เมย์ นิศากร  วิงวาท  ฝ่ายขายพรีเซ็นต์ตามปกติด้วยดี  ขอยกเลิกการติดตามลูกค้าท่านนี้ </t>
  </si>
  <si>
    <t>21/11/2018 : ลูกค้าหญิงเป็นผุ้บริหารที่บริษัท แสนสิริ จำกัด ขอเข้ามา Survey รู้จักพี่เมย์ นิศากร วิงวาท ฝ่ายขายพรีเซ็นต์ตามปกติด้วยดี ขอยกเลิกการติดตามลูกค้าท่านนี้</t>
  </si>
  <si>
    <t>วงศ์วิเชียร</t>
  </si>
  <si>
    <t>0847614114</t>
  </si>
  <si>
    <t>assanai.w@gmail.com</t>
  </si>
  <si>
    <t xml:space="preserve">บ้านอยู่ รามอินทรา สนใจ 29 ตรม ห้องเล็กที่สุด และราคาถูกที่สุด </t>
  </si>
  <si>
    <t xml:space="preserve">09/03/2020 : 9/3/2020  ลูกค้ายังมองหาคอนโดอยู่ เพราะอาจจะซื้อไว้อยู่เองช่วงวันธรรมดา สอบถามราคาห้อง 29 ตรม. และ 31.5 ตรม. ลูกค้าสนใจเข้าดูโครงการช่วงวัน เสาร์อาทิตย์ แต่จะเข้ามาอาทิตย์ไหนจะบอกอีกที แอดไลน์ลูกค้าเพื่อส่งข้อมูลเพิ่มเติม
</t>
  </si>
  <si>
    <t>แสนมี</t>
  </si>
  <si>
    <t>0818288601</t>
  </si>
  <si>
    <t>auttasit8@gmail.com</t>
  </si>
  <si>
    <t>ลูกค้าเป็นสถาปนิก บริษัท  Triple P Plus ลูกค้าชาย 1 ท่าน วัยกลางคน สนใจ 1 ห้องนอน ขนาด 29 ตรม ประมารณไม่เกินชั้ร 16-17 เพื่อลงทุนปล่อยเช่า เปรียบเทียบกับ  C Ekkamai ปัจจุบันซื้อ  Ideo  เตาปูนเพื่อปล่อยเช่า อยากได้โครงการย่านนี้เพื่อลงทุนปล่อยเช่า สนใจเอกมัยเป็นพิเศษ สะดวกเข้าดูห้องตจัวอย่าง เสาร์อาทิตย์  ถ้าจะไปเยี่ยมชมโครงการแล้วจะโทรแจ้ง    Mass Media :  Emporium Booth</t>
  </si>
  <si>
    <t>11/12/2018 : ไม่สนใจแล้ว ไม่สะดวกเข้าเยี่ยมชม ไม่ค่อยมีเวลา</t>
  </si>
  <si>
    <t>นิยมศิลป์</t>
  </si>
  <si>
    <t>0870209933</t>
  </si>
  <si>
    <t>petch.niyom@gmailcom</t>
  </si>
  <si>
    <t xml:space="preserve">ลูกค้าชายพร้อมแฟนสาว ซื้อ Niche  Mono SKV50  แจ้งว่าห้องเล็กอยุ่แล้วไม่สบาย ไม่กว้าง อึดอัด  จึงอยากขยายห้องให้ใหญ่ขึ้น ขอดู 2 ห้องนอน 1707 1715 ไว้พิจาณา ลูกค้าแจ้งว่าชอบเลย์เอ้าท์แบบ  Niche Mono Bearing แบบ 2 ห้องนอน มากกว่า  ขอเอาไปปรึกาาแฟนก่อน ยังไม่รีบตัดสินใจแต่อย่างใด </t>
  </si>
  <si>
    <t>16/06/2019 : ไม่รับสาย 16/06/2562 ตามต่อ</t>
  </si>
  <si>
    <t>Worapon</t>
  </si>
  <si>
    <t xml:space="preserve">Suntihirunpark	</t>
  </si>
  <si>
    <t>0988505998</t>
  </si>
  <si>
    <t>deawy2003@yahoo.com</t>
  </si>
  <si>
    <t>ลูกค้าชายชื่อเล่นเดียวทำงานบริษัท Boehringer Ingelheim อาคารชาญอิสระ สนใจเพราะใกล้ที่ทำงาน ขอใบเสนอราคาห้อง A1101 และ A1201 ขอกลับไปพิจารณาก่อน</t>
  </si>
  <si>
    <t>24/11/2018 : ลูกค้าชายชื่อเล่นเดียวทำงานบริษัท Boehringer Ingelheim อาคารชาญอิสระ สนใจเพราะใกล้ที่ทำงาน ขอใบเสนอราคาห้อง A1101 และ A1201 ขอกลับไปพิจารณาก่อน</t>
  </si>
  <si>
    <t>มิมิ</t>
  </si>
  <si>
    <t>0896900190</t>
  </si>
  <si>
    <t>Tan.mimi@gmail.com</t>
  </si>
  <si>
    <t>เข้ามาชมโครงการที่บูธกับคุณแม่  เป็นเจ้าของตึกเอ็ม ทาวเวอร์ ขอใบโปรชัวร์มาดูก่อน สะดวกจะเข้าไปชมห้องตัวอย่างที่โครงการอีกที</t>
  </si>
  <si>
    <t>Choi</t>
  </si>
  <si>
    <t>Jeonghyun</t>
  </si>
  <si>
    <t>0869222221</t>
  </si>
  <si>
    <t>teny.cjh@gmail.com</t>
  </si>
  <si>
    <t>ดูไว้ลงทุนปล่อยเช่า  พัดอาศัยอยู่ CDC เอกมัย รามอินทรา</t>
  </si>
  <si>
    <t>Pstrick</t>
  </si>
  <si>
    <t>Lui</t>
  </si>
  <si>
    <t>0819913173</t>
  </si>
  <si>
    <t>bsebunpplui@yahoo.com.hk</t>
  </si>
  <si>
    <t>ผช.ชาวฮ่องกง สนใจ 2นอน 51ตร.ม.</t>
  </si>
  <si>
    <t>25/02/2019 : ติดต่อไม่ได้</t>
  </si>
  <si>
    <t>25/11/2561</t>
  </si>
  <si>
    <t>ดิฐพล</t>
  </si>
  <si>
    <t>พรศักดิ์สิทธิ์</t>
  </si>
  <si>
    <t>0855199883</t>
  </si>
  <si>
    <t>dithepon@gmail.com</t>
  </si>
  <si>
    <t xml:space="preserve">ลูกค้าขอใบราคา 1712 ไว้พิจารณา ยังไม่ส่งสัญญาณจะซื้อ ถามว่าขายไปกี่เปอร์เซ็นต์  เรทค่าเช่าได้เท่าไร </t>
  </si>
  <si>
    <t>12/12/2018 : ไม่สนใจแล้ว ยังไม่รีบดูไปเรื่อยๆ อยากได้ใกล้รถไฟฟ้ามากกว่า</t>
  </si>
  <si>
    <t>ชนานนท์</t>
  </si>
  <si>
    <t>พรภูมิพิภัชน์</t>
  </si>
  <si>
    <t>0813443384</t>
  </si>
  <si>
    <t>ลูกค้าผู้ชายทำงานบริษัท Ventayga Venture Ltd.,เป็นบริษัทที่รับบริหารให้คำแนะนำ และให้บริการทางด้านฐานข้อมูลลูกค้า ประเทศสิงห์คโปร์ และให้คำแนะนำปรึกษาทางด้านการเล่นหุ้น ลูกค้าแจ้งว่าสนใจดูไว้เพื่ออยู่เอง 1ห้องนอน งบประมาณ 4-5 ล้านบาท เนื่องจากมีบ้านอยู่แล้วที่สุขุมวิท38  ขอดูข้อมูลก่อน</t>
  </si>
  <si>
    <t>12/12/2018 : ไม่สนใจ ยังไม่รีบดูไปเรื่อยๆ</t>
  </si>
  <si>
    <t xml:space="preserve">Ampira	</t>
  </si>
  <si>
    <t xml:space="preserve">Salmone	</t>
  </si>
  <si>
    <t>0818898664</t>
  </si>
  <si>
    <t>Ampira.salamone@gmail.com</t>
  </si>
  <si>
    <t>แนะนำห้อง 2810 ไว้ให้พิจารณาครับ / พี่แอนนี่ตามต่อ</t>
  </si>
  <si>
    <t>01/02/2019 : ไม่สนใจแล้ว ไม่รีบดูไปเรื่อยๆ</t>
  </si>
  <si>
    <t>26/11/2561</t>
  </si>
  <si>
    <t>วัลลภา</t>
  </si>
  <si>
    <t>เตชะวนาพร</t>
  </si>
  <si>
    <t>0804595146</t>
  </si>
  <si>
    <t>mukwt@gmail.com</t>
  </si>
  <si>
    <t xml:space="preserve">26/11/2561 ลูกค้าหญิง 3 คน แม่และลูกสาว2คน พี่สาวชื่อเล่นมุก สามีเป็นคนไทยทำงานที่ญี่ปุ่น ขอใบเสนอราคาห้อง A2810 และ น้องสาวเป็นแอร์การบินไทยสนใจห้อง A1901 ขอกลับไปปรึกษาสามีและครอบครัวก่อน </t>
  </si>
  <si>
    <t>12/12/2018 : ไม่สนใจแล้ว ยังไม่รีบดูไปเรื่อยๆ</t>
  </si>
  <si>
    <t>27/11/2561</t>
  </si>
  <si>
    <t>พีท</t>
  </si>
  <si>
    <t>0962949493</t>
  </si>
  <si>
    <t>ลูกค้า ชายใส่แว่นชอบออกกำลังกาย เป็นอาจารย์ สอน กฎหมาย ที่ ม. รามคำแหง สนใจ 1 นอน 31.5 ตรม. ขอนำข้อมูล ไปปรึกษาครอบครัว เบื้องต้น เสนอ A2810</t>
  </si>
  <si>
    <t xml:space="preserve">09/03/2020 : 
9/3/2020 ซื้อ C Ekamai ไปแล้ว
</t>
  </si>
  <si>
    <t>ชลิศา</t>
  </si>
  <si>
    <t>หลิน</t>
  </si>
  <si>
    <t>0818295699</t>
  </si>
  <si>
    <t>ลูกค้าหญิงพูดไม่ชัดคล้ายชาวจีน แต่งตัวไฮโซชุดดำ สนใจ1ห้องนอน 2ห้องนอนติดกัน เสนอ A1112 และ A113 ขับเบ็นซ์สีทองรุ่นเก่า บ้านอยู่ซอยเอกมัย 24 ดูไว้เพื่อลงทุน ขอกลับไปพิจารณาก่อน</t>
  </si>
  <si>
    <t>12/12/2018 : ไม่สนใจแล้ว อยากได้ใกล้รถไฟฟ้า</t>
  </si>
  <si>
    <t>30/11/2561</t>
  </si>
  <si>
    <t>Boa</t>
  </si>
  <si>
    <t>0918802065</t>
  </si>
  <si>
    <t>282916914@qq.com</t>
  </si>
  <si>
    <t>Walk in Chinese Customer that has already bought C Ekkamai 3osqm 1 Bedroom. She is interested in 29sqm PITI for investment.</t>
  </si>
  <si>
    <t>02/12/2561</t>
  </si>
  <si>
    <t>Thitaporn</t>
  </si>
  <si>
    <t>Dankunprasert</t>
  </si>
  <si>
    <t>0824538555</t>
  </si>
  <si>
    <t>Pinklady_minniemouse@hotmail.com</t>
  </si>
  <si>
    <t>ลูกค้าหญิงชื่อเล่นโบ มากับแม่ ที่บ้านทำธุรกิจขายเฟอร์นิเจอร์ที่มหาสารคาม  คุณโบเพิ่งจบปริญญาโทจากอังกฤษ สาขาการเงิน วันนี้มาพักที่  The Residence Thonglor สนใจดูไว้เพื่ออยู่เอง 1-2 ห้องนอน ถ้าอาม่าอนุมัติคงซื้อ2ห้องนอน  ขอใบเสนอราคา ห้อง A1915 และ A1613 ขอกลับไปปรึกษาก่อน เพราะจริงๆแล้วรีบอยู่เนื่องจากเพิ่งได้งานเป็นนักวิชาการทางด้านการเงิน ใช้อีเมลล์อีกชื่อหนึ่งคือ thaiinvestor@gmail.com</t>
  </si>
  <si>
    <t xml:space="preserve">15/12/2018 : ไม่สนใจแล้ว เพราะต้องรอให้ได้งานที่แน่นอนก่อน </t>
  </si>
  <si>
    <t>ธัญลักษณ์</t>
  </si>
  <si>
    <t>0819119446</t>
  </si>
  <si>
    <t>Thunyalak_gift@yahoo.com</t>
  </si>
  <si>
    <t>ลูกค้าสามีภรรยามาด้วยกัน ลูกค้าชายลักษณะขาวท้วมมีปานแดงที่ต้นคอ  ลูกคเาหญิงผอมผมสั้น สนใจดูไว้เพื่อลงทุนปล่อยเช่า ขอใบเสนอราคา A2810  และ A2511 ขอกลับไปปรึกษาก่อน</t>
  </si>
  <si>
    <t xml:space="preserve">15/12/2018 : 15/12/2561 ไม่สนใจแล้ว ยังไม่รีบดูไปเรื่อยๆ ถ้าอาคารB เปิด อาจสนใจ </t>
  </si>
  <si>
    <t>05/12/2561</t>
  </si>
  <si>
    <t>เกรียงศักดิ์</t>
  </si>
  <si>
    <t>สินสมุทร</t>
  </si>
  <si>
    <t>0801532752</t>
  </si>
  <si>
    <t>ลูกค้า ชาย 2ท่าน บุคลิกคล้าย ช่าง/วิศวกร  สนใจซื้อห้องเพื่อการลงทุน สนใจ 1 นอน 31.5 / 34.9 ตรม. ขอนำข้อมูลไปปรึกษา ผู้ร่วมลงทุน ก่อนการตัดสินใจ อีกครั้ง นึงแจ้งว่ามีบ้านอยู่บริเวณนี้อยู่แล้ว</t>
  </si>
  <si>
    <t>05/12/2018 : เทียบ ราคา ในโครงการใกล้เคียง</t>
  </si>
  <si>
    <t>สิขรินทร์</t>
  </si>
  <si>
    <t>ศรีรักษ์</t>
  </si>
  <si>
    <t>0830938044</t>
  </si>
  <si>
    <t>paulpangpang1111@gmail.com</t>
  </si>
  <si>
    <t xml:space="preserve">ลูกค้าเกย์คล้ำๆอวบๆ อึนๆ ไม่ค่อยได้คุยไร  ไม่ค่อยถามอะไร ขอใบราคา 2810 2712 ไว้พิจาาณา แนะนำห้อง 31.50 ตรม  ห้องหลุดดาวน์ แต่ลูกค้าเงียบมาก ไม่ค่อยได้คุยไร มาพร้อมกับแฟนหนุ่ม 2 คน  </t>
  </si>
  <si>
    <t>20/12/2018 : ลูกค้าเกย์คล้ำๆอวบๆ อึนๆ ไม่ค่อยได้คุยไร ไม่ค่อยถามอะไร ขอใบราคา 2810 2712 ไว้พิจาาณา แนะนำห้อง 31.50 ตรม ห้องหลุดดาวน์ แต่ลูกค้าเงียบมาก ไม่ค่อยได้คุยไร มาพร้อมกับแฟนหนุ่ม 2 คน</t>
  </si>
  <si>
    <t>คูประเสริฐพึ่ง</t>
  </si>
  <si>
    <t>0865266083</t>
  </si>
  <si>
    <t>k.tanapoom@hotmail.com</t>
  </si>
  <si>
    <t>ลูกค้า ชายหญิง ทำงาน สศช. สนใจ 1 ห้องนอน ชอบ 34.9 ตรม. เสนอ 1712  พักแถว รามคำแหง สนใจซื้อเพื่อเป็นบ้านหลังที่ 2 และ เพื่อสะดวกในการเดินทาง ขอนำข้อมูลกลับไปพิจรณาคาดว่าไม่เกิน สิ้นเดือน ธันวาคม สามารถให้คำตอบได้</t>
  </si>
  <si>
    <t xml:space="preserve">06/12/2018 : </t>
  </si>
  <si>
    <t>Pawarun</t>
  </si>
  <si>
    <t xml:space="preserve">Lohavijan	</t>
  </si>
  <si>
    <t>0887849956</t>
  </si>
  <si>
    <t>pawarunlohavijan@gmail.com</t>
  </si>
  <si>
    <t>ลูกค้าชาย หญิง ชื่อคุณ หมิว  สนใจ ห้องรูปแบบ 31.5 ตรม. ขอเปรียบเทียบ โครงการ ควินน์ และ deo Mobi S.66 สนใจซื้อที่นี่ เนื่องจากทำงานที่ BTS พร้อมพงษ์</t>
  </si>
  <si>
    <t xml:space="preserve">09/03/2020 : 9/3/2020 ซื้อที่อื่นแล้ว โครงการแถวสุขุมวิท
</t>
  </si>
  <si>
    <t>08/12/2561</t>
  </si>
  <si>
    <t>ประพัฒน์</t>
  </si>
  <si>
    <t>โสภณาทรณ์</t>
  </si>
  <si>
    <t>ลูกค้าชายเป็น คุณหมอ กุมารแพทย์ มากับครอบครัว สนใจ รูปแบบ 3 นอน   100 ตรม. จขอนำข้อมูลราคากลับไปพิจรณาก่อนการตัดสินใจ เบื้องต้น ยังไม่ชอบแบบ และ ขนาดที่โครงการกำหนดไว้ให้ ชอบชั้น สูง เสนอ Combine A 3509 3510</t>
  </si>
  <si>
    <t>08/12/2018 : อยากได้รูปแบบ 3 นอน อยากดู แบบ การ Combine ห้อง</t>
  </si>
  <si>
    <t>10/12/2561</t>
  </si>
  <si>
    <t>Wguagua</t>
  </si>
  <si>
    <t>0918888266</t>
  </si>
  <si>
    <t>andrewguagua@hotmail.com</t>
  </si>
  <si>
    <t>ลูกค้าผู้ชายเป็นคนสิงค์โปร แต่งตัวดี หน้าตาดี ขับBMWสีดำเข้ามาชมโครงการคนเดียว พูดไทยชัด เพราะอยู่ไทยมา 10กว่าปีแล้ว ทำงานแถวพร้อมพงษ์ สนใจดูข้อมูลไว้เพื่อลงทุนปล่อยเช่า  สนใจ 1และ 2ห้องนอน ขอชมห้องตัวอย่างและขอถ่ายรูปไว้ทุกๆๆห้องเลย ลูกค้าแจ้งว่าเพิ่งซื้อ Park Origin ไปเมื่อเดือนที่แล้ว ขอใบเสนอราคาทั้ง 3แบบกลับไปตัดสินใจก่อน  และลูกค้าสอบถามว่าโครงการมีเอเจ้นท์ที่พูดภาษาจีนได้มั้ย และโควต้าเต็มแล้วหรือยัง</t>
  </si>
  <si>
    <t>07/01/2019 : ติดต่อไม่ได้ เสมือนไม่มีเบอร์ในระบบ</t>
  </si>
  <si>
    <t>12/12/2561</t>
  </si>
  <si>
    <t>Ananya</t>
  </si>
  <si>
    <t>Tiangpae</t>
  </si>
  <si>
    <t>0956654991</t>
  </si>
  <si>
    <t>poom.fairang@gmail.com</t>
  </si>
  <si>
    <t>ลูกค้าพักอยู่ C EKKAMAI เดินผ่านแวะเข้ามามีบ้านอยู่ที่แม่ริมเชียงใหม่ 8ไร่  และมีบ้านอยู่ที่กรุงเทพซอยโยธินพัฒนา 205 ตรว. ไปมาอเมริกา-ไทย สนใจ35ตรม. ขอใบเสนอราคาห้อง A1908 และ A2509 ลูกค้าแจ้งว่าจริงๆแล้วอยากได้คอนโดใกล้รถไฟฟ้ามากกว่า แต่วันนี้บังเอิญได้ใช้เส้นทางนี้เดินผ่านจึงแวะเข้ามา ลูกค้าแจ้งว่ายังไม่รีบดูไปเรื่อยๆ</t>
  </si>
  <si>
    <t>13/12/2018 : ลูกค้าแจ้งว่ายังไม่รีบดูไปเรื่อยๆ เพราะตอนนี้ต้องรอขายคอนโดที่มีอยู่ในมือก่อนด้วย</t>
  </si>
  <si>
    <t>13/12/2561</t>
  </si>
  <si>
    <t>Edward</t>
  </si>
  <si>
    <t>Harrison</t>
  </si>
  <si>
    <t>0970023887</t>
  </si>
  <si>
    <t>Edward87tyler@gmail.com</t>
  </si>
  <si>
    <t>ส่งข้อมูลทาง EMAIL  และ รอติดต่อกลับอีกครั้งภายหลัง</t>
  </si>
  <si>
    <t>12/06/2019 : ส่งข้อมูลเพิ่ม เติม ทาง Emai; / ข้อมูลโครงการ แบบ ใหม่ + Sales Kits  ใหม่ และราครา โปรโมชั่น</t>
  </si>
  <si>
    <t>0909782505</t>
  </si>
  <si>
    <t>pat.ret@gmail.com</t>
  </si>
  <si>
    <t xml:space="preserve">ลูกค้าชาย 1 ท่าน อวบๆ มีกลิ่นตัว สอบถามห้อง 1 ห้องนอน แจ้งว่ามีเพื่อนซื้อไปตั้งแต่ช่วง  VVIP ฝ่ายขายแจ้งว่าราคานี้เป็นราคาเดียวกัน  แต่ต่างกันที่ส่วนลด ยังไมไ่ด้ปรับราคาใดๆ ทั้งสิ้น ฝ่ายขายเสนอราคา 2810 19121 ไว้พิจารณา มีเพื่อนซื้อ Asoke ไว้ราคาต่อตารางเมตร 120000 บาท   </t>
  </si>
  <si>
    <t>19/12/2018 : 	ลูกค้าชาย 1 ท่าน อวบๆ มีกลิ่นตัว สอบถามห้อง 1 ห้องนอน แจ้งว่ามีเพื่อนซื้อไปตั้งแต่ช่วง VVIP ฝ่ายขายแจ้งว่าราคานี้เป็นราคาเดียวกัน แต่ต่างกันที่ส่วนลด ยังไมไ่ด้ปรับราคาใดๆ ทั้งสิ้น ฝ่ายขายเสนอราคา 2810 19121 ไว้พิจารณา มีเพื่อนซื้อ Asoke ไว้ราคาต่อตารางเมตร 120000 บาท</t>
  </si>
  <si>
    <t>24/12/2561</t>
  </si>
  <si>
    <t>สุภษา</t>
  </si>
  <si>
    <t>สิรัชนาสาร</t>
  </si>
  <si>
    <t>0929166698</t>
  </si>
  <si>
    <t>supphasas@gmail.com</t>
  </si>
  <si>
    <t>ลูกค้าหญิง2คน ชาย1คน มา SURVEYจากเสนา ขับรถ MAZDA สีแดง ป้ายแดง  สนใจดูไว้เพื่อลงทุน  ตั้งงบประมาณ 3 ล้าน ลูกค้าแจ้งว่าตอนนี้ซื้อเก็บไว้เพื่อลงทุน 2-3 ที่มีโครงการ LPN บางนา และ โครงการเสนาซอย 113 ลูกค้าขอใบเสนอราคา ขนาด 29 และ 31 ตรม. ห้อง A1901 และ A2810 เปรียบเทียบโครงการ Park Origin, Beatniq, XT Ekkamai ลูกค้าแจ้งว่าจะขอกลับไปพิจารณาก่อน</t>
  </si>
  <si>
    <t xml:space="preserve">24/12/2018 : ลูกค้าหญิง2คน ชาย1คน มา SURVEYจากเสนา </t>
  </si>
  <si>
    <t>ปุนน์นิภา</t>
  </si>
  <si>
    <t>บูรสิทธิกุล</t>
  </si>
  <si>
    <t>0815845876</t>
  </si>
  <si>
    <t>epuipui@gmail.com</t>
  </si>
  <si>
    <t>ลูกค้าหญิงผมประบ่าสีทอง ใส่ชุดลายเสือ พูดไทยคำอังกฤษคำ ขับ MAZDAสีน้ำเงิน สนใจ2ห้องนอน เพื่ออยู่เอง ลูกค้าทำงานเกี่ยวกับบริษัทโฆษณา MARKETTING ขอใบเสนอราคาห้อง A2505 และ A3509 แต่ลูกค้าชอบ A3509 มากกว่า ขอกลับไปพิจารณา</t>
  </si>
  <si>
    <t>01/02/2019 : ไม่สนใจแล้ว งบประมาณไม่พอ</t>
  </si>
  <si>
    <t>ทองนำ</t>
  </si>
  <si>
    <t>0896969876</t>
  </si>
  <si>
    <t>sgjieng@hotmail.com</t>
  </si>
  <si>
    <t>ลูกค้าชายชื่อเล่นเจียงสนใจดูไว้เพื่อลงทุน1ห้องนอน ขอใบเสนอราคาห้อง A1613 และ A1713 ขนาด 35 ตรม. ตอนนี้คุณพ่อทำธุรกิจอสังหาที่ปักกิ่ง และ เซี่ยงไฮ้ คุณเจียงแจ้งว่าจะซื้อต้องซื้อเป็นชื่อตัวเอง แต่ต้องให้คุณพ่อมาช่วยตัดสินใจด้วย</t>
  </si>
  <si>
    <t>06/02/2019 : ไม่สนใจแล้ว ขาดสภาพคล่องทางการเงิน ซื้อไว้หลายที่แล้ว</t>
  </si>
  <si>
    <t>04/01/2562</t>
  </si>
  <si>
    <t>โอภาส</t>
  </si>
  <si>
    <t>ถิรปัญญาเลิศ</t>
  </si>
  <si>
    <t>0816192939</t>
  </si>
  <si>
    <t>opas@stack2morrow.com</t>
  </si>
  <si>
    <t xml:space="preserve">ลูกค้า ชาย ทำงาน ที่ prop2Morrow  สนใจ ซื้อห้องเพื่อการลงทุน ขอราคา 35 ตรม.เสนอ ห้อง 1712   ขอข้อมูลไปดูก่อนเบื้องต้น เนื่องจากต้องรีบไปรับลูกแถวนี้
</t>
  </si>
  <si>
    <t>09/06/2019 : ลูกค้านักลงทุน สนใจ เพื่อการลงทุน ปล่อย เช่าแจ้งว่าตอนนี้ดูProject ใหม่ มากกว่า เพราะ อยากได้เป็น แนวที่ขายตอง่ายๆ หรือ อาจจะเป็นการลงทุนระยะสั้นมากกว่า ถือ ยาว ** ลูกค้า ไม่สะดวกบอก โครงการ ที่เปรียบเทียบ แจ้งเพียงแต่ว่า ดูหลายที่ ซื้อเก็บ บ้าง ขาย บ้าง * และ ขออนุญาต นำเสนอโปรเจก ใหม่ ของ SENA ใน อนาคต</t>
  </si>
  <si>
    <t>05/01/2562</t>
  </si>
  <si>
    <t>Han Ping</t>
  </si>
  <si>
    <t>0925988998</t>
  </si>
  <si>
    <t>wang.hanping@gmail.com</t>
  </si>
  <si>
    <t xml:space="preserve">ลูกค้าชาวจีน 3 ท่าน ดู 1และ 2 ห้องนอน ไว้เป็นข้อมูลก่อน สอบถามข้อมูลในเบื้องต้นเท่านั้นพร้อมราคา ปัจจุบันซื้อ C Ekkamai ไปแล้ว </t>
  </si>
  <si>
    <t>06/01/2019 : ลูกค้าชาวจีน 3 ท่าน ดู 1และ 2 ห้องนอน ไว้เป็นข้อมูลก่อน สอบถามข้อมูลในเบื้องต้นเท่านั้นพร้อมราคา ปัจจุบันซื้อ C Ekkamai ไปแล้ว</t>
  </si>
  <si>
    <t>06/01/2562</t>
  </si>
  <si>
    <t>Jiang</t>
  </si>
  <si>
    <t>Ian</t>
  </si>
  <si>
    <t>0891919800</t>
  </si>
  <si>
    <t>jiangqi1231@sina.com</t>
  </si>
  <si>
    <t xml:space="preserve">ลูกค้าผู้ชาย สัญชาตจีน พูดไทยชัด ทำงานที่ประเทศไทยมานาน4-5ปี ทำงานโซนเส้นเพชรบุรี ปัจจุบันเช่าคอนโดอยู่แถวพระราม 9 (ไม่ระบุค่าเช่า) สนใจ 1ห้องนอน ตั้งงบประมาณ 7-8 ล้านบาท  สอบถามเรื่องราคาคนไทย กับ คนต่างชาติ โควต้า และเงื่อนไขเพราะจะให้เพื่อนคนไทยซื้อไปก่อน และหลังจากนั้นจะให้เพื่อนโอนสิทธิคืน เพราะต้องการราคาที่ถูกกว่าคนต่างชาติและสามารถที่จะผ่อนดาวน์ได้  เบื้องต้นขอใบเสนอราคาขนาด 34.90 กับ 51 ตารางเมตร ทั้งเงื่อนไขคนไทยกับต่างชาติ เพื่อกลับไปตัดสินใจก่อน ลูกค้าดูเปรียบเทียบทั้งซอยเอกมัย </t>
  </si>
  <si>
    <t>16/02/2019 : 14:23น.ไม่สะดวกคุย รีบพูดแล้วรีบวาง (ในระบบ Who Sales ขึ้น Jiang country)  และใน Google ขึ้นประกาศขายดาวน์ Modiz Sukhumvit 50</t>
  </si>
  <si>
    <t>08/01/2562</t>
  </si>
  <si>
    <t>ปียุษา</t>
  </si>
  <si>
    <t>พิชัยยุทธ์</t>
  </si>
  <si>
    <t>0816922519</t>
  </si>
  <si>
    <t>ลูกค้ามาทั้งหมด 3ท่าน สนใจซื้อห้องเพื่อการลงืุน และ เทียบกับ คอนโด C ekkamai  ชอบห้อง จนากใหญ่ สนใจ 35 / 51  ตรม เบื้องต้นขอราคาไปดูเนื่องจากติดเรื่อง ระยะ เวลา การก่อสราั้ง ประมาณ 3 ปี เนื่องจากต้องการซื้อและปล่อยเช่าเลย</t>
  </si>
  <si>
    <t>08/01/2019 : ???? C Ekkami</t>
  </si>
  <si>
    <t>Yi Hong</t>
  </si>
  <si>
    <t>0917511401</t>
  </si>
  <si>
    <t>a9027858@gmail.com</t>
  </si>
  <si>
    <t xml:space="preserve">ลูกค้าต่างชาติ จากประเทศไต้หวัน ทำงานที่กรุงเทพและที่กัมพูชาเดินทางไป-มาประมาน 1 เดือน  เห็นข่าวโครงการจาก Google และสื่อออนไลน์ต่างๆ จึงเดินทางมาเยี่ยมชมโครงการ สนใจ 34.9 ตร.ม. เปรียบเทียบกับ C เอกมัย ขอนำข้อมูลไว้พิจารณาก่อน อีก 1 เดือนจะกลับมาอีกครั้ง 
 </t>
  </si>
  <si>
    <t>10/06/2019 : 10/06/2019 เนื่องจากเบอร์ที่ลูกค้าเคยให้ไว้ เป็นเบอร์ที่ลูกค้าไม่ได้เปิดใช้งานนานมากและมีคนอื่นใช้งานไปแล้ว จึงไม่สามารถติดต่อลูกค้าได้ และอีเมลล์ที่ให้ไว้น่าจะผิดเนื่องจากทางฝ่ายขายส่งข้อมูลให้ลูกค้่าแต่เมลล์ตีกลับตลอด  ขออนุญาติไม่ตามต่อ</t>
  </si>
  <si>
    <t>09/01/2562</t>
  </si>
  <si>
    <t>วิษณุ</t>
  </si>
  <si>
    <t>วัฒนขัตต์</t>
  </si>
  <si>
    <t>0886416741</t>
  </si>
  <si>
    <t>tamz.sp@gmail.com</t>
  </si>
  <si>
    <t xml:space="preserve">ลูกค้าชายวัยรุ่น พร้อมเพื่อนอีก 2 ท่าน ขอดู 1 ห้องนอน ไว้อยู่เอง  ปัจจุบันลูกค้าเช่าอพาร์ทเม้นท์อยู่ในซอยเอกมัยอยู่แล้ว เลยชินกับทำเลแถวนี้โดยเฉพาะ ลูกค้าสอบถามกลุ่มลูกค้าเพราะอยากได้โครงการที่เป็นส่วนตัว ดูราคาห้อง 31.50 และ 34.90 ตรม ไว้ คือห้อง   2810 - 2712 ไว้พิจารณา และเพื่อนอีกคนเข้ามาทีหลังขอโบรชัวร์เพิ่มเพื่อเอาไปให้แม่ช่วยตัดสินใจ </t>
  </si>
  <si>
    <t>12/01/2019 : 	ลูกค้าชายวัยรุ่น พร้อมเพื่อนอีก 2 ท่าน ขอดู 1 ห้องนอน ไว้อยู่เอง ปัจจุบันลูกค้าเช่าอพาร์ทเม้นท์อยู่ในซอยเอกมัยอยู่แล้ว เลยชินกับทำเลแถวนี้โดยเฉพาะ ลูกค้าสอบถามกลุ่มลูกค้าเพราะอยากได้โครงการที่เป็นส่วนตัว ดูราคาห้อง 31.50 และ 34.90 ตรม ไว้ คือห้อง 2810 - 2712 ไว้พิจารณา และเพื่อนอีกคนเข้ามาทีหลังขอโบรชัวร์เพิ่มเพื่อเอาไปให้แม่ช่วยตัดสินใจ</t>
  </si>
  <si>
    <t>12/01/2562</t>
  </si>
  <si>
    <t>แสนทวีสุข</t>
  </si>
  <si>
    <t>0635936142</t>
  </si>
  <si>
    <t>กลุ่ม ลูกค้า วัยรุ่น มากันมั้งหมด 5 คน สนใจดูห้องเพื่ออยู่เอง และ ศึกษา ข้อมูล มาแล้วเบื้องต้น และ เคย ไปเยี่ยมชม ที่บางนา มาแล้ว เบื้องต้น ชอบ Concept + Furniture  / สนใจ 34.9 /31.5 ตรม. ขอนำข้อมูลไปศึกษาดูเบื้องต้นก่อน</t>
  </si>
  <si>
    <t>09/06/2019 : แค่สนใจ มาดู Project /  ไม่สนใจแล้ว ราคาเกินงบไปเยอะ</t>
  </si>
  <si>
    <t>16/01/2562</t>
  </si>
  <si>
    <t>อรพิน</t>
  </si>
  <si>
    <t>ชวาลย์กุล</t>
  </si>
  <si>
    <t>0815543520</t>
  </si>
  <si>
    <t>pinnyc@yahoo.com</t>
  </si>
  <si>
    <t>ลูกค้าหญิงชื่อเล่นพิน เป็นแพทย์โรงพนาบาลสมิติเวชสุขุมวิทแผนกหัวใจ ปัจจุบันพักอยู่สุขุมวิท สนใจดูไว้เพื่ออยู่เอง อาจจะเอาไว้พักกับคุณแม่ สนใจ2ห้องนอน ขนาก 57 และ 60 ตรม. เสนอ A1107 และ A1115 แต่สนใจA1115มากกว่า ลูกค้าไม่สะดวกแจ้งว่าเปรียบเทียบที่ไหนบ้าง แต่ดูไว้หลายโครงการ จริงๆแล้วอยากได้โครงการที่พร้อมอยู่เลย เพราะที่นี่รอตั้ง3 ปีกว่าจะแล้วเสร็จ ขอข้อมูลไปพิจารณาก่อน อันที่จริงแล้วลูกค้าแจ้งว่าสนใจ Tower B มากกว่า Search ดูประวัติลูกค้า  ลูกค้าได้โพสต์ขายคอนโดในเน็ท ขายคอนโดวิวเเม่นำ้,เเต่งครบพร้อมเข้าอยู่  condo LPN suite rama8 เชิงสะพานพระราม8 ขนาด 35.15 ตร.ม. ราคา: 2,800,000 บาท</t>
  </si>
  <si>
    <t>02/02/2019 : ลูกค้าแจ้งว่าขอเวลาเปรียบเทียบกับอีก 3 โครงการที่กำลังขึ้นในซอยทองหล่อ ยังไม่รีบดูไปเรื่อยๆ</t>
  </si>
  <si>
    <t>รินคำ</t>
  </si>
  <si>
    <t>0835669518</t>
  </si>
  <si>
    <t>karnfai1981@gmail.com</t>
  </si>
  <si>
    <t>ลูกค้าหญิง 2 ท่าน เข้ามาชมโครงการ เนื่องจากมาดูโครงการ C EKKAMAI แต่ ไม่ชอบรูปแบบ และ ดีไซน์ สนใจโครงการและชอบรูปแบบห้อง แต่ ต้องให้แฟนเป็นคนตัดสินใจ และ ชอบรูปแบบ 35 ตรม. เสนอ A1712</t>
  </si>
  <si>
    <t>22/01/2019 : ปรึกษาแฟน</t>
  </si>
  <si>
    <t>25/01/2562</t>
  </si>
  <si>
    <t>ชาลิสา</t>
  </si>
  <si>
    <t>เลิศล้ำยิ่ง</t>
  </si>
  <si>
    <t>0894561463</t>
  </si>
  <si>
    <t>chalisa@oneroof.com</t>
  </si>
  <si>
    <t>ลูกค้าหญิง 2 ท่าน ป้า หลาน สนใจ ซื้อห้องเพื่อการลงทุน / พักที่ตึกไทปิง และ เปิดบริษัท ONEROOF ที่ซอบเอกมัย  / วันนี้ต้องรีบไปทำธุระต่อ จะกลับมาอีกครั้ง วันอังคาร หน้า</t>
  </si>
  <si>
    <t>09/06/2019 : 09.06.2562 ล ูกค้า แจ้งว่า ขอปรึปกษา คุณ อา ผู้หญิง ก่อนว่า ยังสนใจอย่มั้ย ถ้า ยังสนใจอยู่ อาจจะเข้าดูรายละเอียดอีกครั้งนึง/ เบิเอวต้น ส่งข้อมูล Sale Kit  ให้ชมก่อน</t>
  </si>
  <si>
    <t>Imamura</t>
  </si>
  <si>
    <t>Seitaro</t>
  </si>
  <si>
    <t>0632076486</t>
  </si>
  <si>
    <t xml:space="preserve">ลูกค้าชาย 2 ท่าน ชาวญี่ปุ่นรู้ข่าวโครงการนี้เพราะรู้จักบริษัท ฮันคิว เลยแวะเข้ามาชม สนใจ 2 BED เสนอ 2515 / 1015 ขอนำราคาไปพิจารณาก่อน **ลูกค้าท่านนี้พาลูกค้าของเค้าที่สนใจเรื่องการดีไซน์หองมาดูตัวอย่าง**
28/03/2019 วันนี้ฝ่ายขายได้ติดต่อลูกค้าทางเบอร์โทรศัพท์ที่ให้ไว้ แต่ติดต่อไม่ได้	</t>
  </si>
  <si>
    <t xml:space="preserve">10/06/2019 : 10/06/2019 เนื่องจากติดต่อลูกค้าไม่ได้เลย เป็น "หมายเลขที่ท่านเรียกระงับการโทร" ฝ่ายขายขออนุญาติไม่ตามต่อ </t>
  </si>
  <si>
    <t>27/01/2562</t>
  </si>
  <si>
    <t>0818170012</t>
  </si>
  <si>
    <t>1489521135@qq.com</t>
  </si>
  <si>
    <t xml:space="preserve">ลูกค้าผู้ชายชาวจีน พูดภาษาไทยได้ อายุประมาณ 41-45 ปี เข้ามาชมโครงการกับลูกชายอายุประมาณ 5-6 ขวบ 2 คน ขอเข้ามาชมห้องตัวอย่าง ตอนนี้กำลังเปรียบเทียบเรื่องโลชั่นกับของ รึทึ่ม กับ มารุ และการตกแต่งห้อง เบื้องต้นชมห้องตัวอย่างละชอบแปลน 2ห้องนอน ขอใบเสนอราคา 60 กับ 34.90 เพื่อตัดสินใจก่อน </t>
  </si>
  <si>
    <t>28/05/2019 : 14:22 น.เลขหมายนี้ระงับการใช้งานชั่วคราว</t>
  </si>
  <si>
    <t>wirote</t>
  </si>
  <si>
    <t>ketmongkol</t>
  </si>
  <si>
    <t>0800000005</t>
  </si>
  <si>
    <t>xxx@nomail.com</t>
  </si>
  <si>
    <t>WALK IN - SITE FROM KFT THAI CO-AGENT REGISTER</t>
  </si>
  <si>
    <t>27/01/2562 ( ลูกค้าเอเจ้นท์ )  ลูกค้าชื่อเล่นคุณกอล์ฟ มากับเอเจ้นท์ทริปเปิ้ลทีชื่อคุณแบมและเพื่อนมาด้วย  ลูกค้าถ่ายรูปตลอดเวลา และในเวลาเดียวกัน เอเจ้นท์ที่พามายืนจดในสิ่งที่ทางพนักงานขายพรีเซ้นท์ตลอดเวลาเช่นกัน ลูกค้าไม่ค่อยพูดหรือถามอะไร เจ็บคอ เพิ่งกลับมาจากภูเก็ต ลูกค้าแจ้งว่าสนใจดูไว้เพื่อลงทุน ขอใบเสนอราคาห้อง A1709 และ A1713 ลูกค้าขอกลับไปพิจารณาก่อน ยังไม่รีบ  ไม่ประสงค์เขียน Questionaire //YOGURT</t>
  </si>
  <si>
    <t>กนกอร</t>
  </si>
  <si>
    <t>พนิจิกา</t>
  </si>
  <si>
    <t>0898149779</t>
  </si>
  <si>
    <t>knokon.aoy@gmail.com</t>
  </si>
  <si>
    <t>ลูกค้าหญิง 2 ท่าน ขับรถผ่านหน้าโครงการบ่อยๆสนใจซื้อห้องเพื่ออยู่เอง  ชอบ 34.5 / 57 ตรม. ขอราคา A1712 /A1915</t>
  </si>
  <si>
    <t>01/02/2019 : ลูกค้าแจ้งเป็นนายหน้ามาชมโครงการยังไม่รีบตัดสินใจซื้อ เนื่องจากกังวลเรื่องการปล่อยเช่า</t>
  </si>
  <si>
    <t>02/02/2562</t>
  </si>
  <si>
    <t>สว่างอำไพ</t>
  </si>
  <si>
    <t>0917964536</t>
  </si>
  <si>
    <t>0917964536@gmail.com</t>
  </si>
  <si>
    <t>ลูกค้าชายเป็นวิศวกรชื่อซันมากับแฟนสาวชื่อเดียวสนใจ2ห้องนอน ราคาที่ตั้งงบประมาณไว้ไม่เกิน3ปี คือ10 ล้านเพื่ออยู่เอง เพราะปัจจุบันอยู่คอนโด TC GREEN พระราม9 ขนาด40 ตรม. อยากได้พื้นที่ใหญ่กว่าเดิม ลูกค้าเป็นวัยรุ่นประมาณ 31-35 ปี ขับรถ MINI COOPER สีแดง</t>
  </si>
  <si>
    <t xml:space="preserve">09/03/2020 : 9/3/2020 ไม่สนใจแล้ว ชะลอการลงทุนไว้
</t>
  </si>
  <si>
    <t>03/02/2562</t>
  </si>
  <si>
    <t>เฑียร</t>
  </si>
  <si>
    <t>0819939698</t>
  </si>
  <si>
    <t xml:space="preserve">ลูกค้าชาย วัยกลางคน แต่งตัวดี มากับเพื่อนชาวต่างชาติ(ใต้หวัน) 2 ท่าน สนใจลงทุน 51 ตร.ม. (2 BED) ทางฝ่ายขายเสนอห้อง 1214 แต่ลูกค้าแจ้งว่าอยากได้ส่วนลดมากกว่านี้และต้องการเครื่องใช้ไฟฟ้าด้วย 
ลูกค้าเป็นนักลงทุนปล่อยเช่า คอนโด The Prime 11 เดือนละ 55,000 บาท และ ทางฝ่ายขายเห็นลูกค้าท่านนี้ประกาศขายคอนโดที่นี้อยู่ 11 ล้านบาท แต่เนื่องจากลูกค้าตั้งงบไว้ตารางเมตรละ 140,000 บาทเท่านั้น ไม่ว่าFacilitiesของโครงการเราจะดีกว่า service ดีกว่า ที่จอดรถมากกว่า 70% และมีบริการแบบ Elite Service ลูกค้าไม่ได้ต้องการตรงนั้น แต่เน้นไปที่ราคาต้องไม่เกินตามที่เขาตั้งไว้ </t>
  </si>
  <si>
    <t>28/05/2019 : 28/05/2019 เนื่องจากลูกค้าท่านนี้ต้องการคอนโดที่ราคาไม่เกิน 130,000 บาท/ตร.ม. แต่ของปีติราคาเกินงบของลูกค้า ลูกค้าแจ้งว่าไม่สนใจแล้วเพราะราคาเกินงบ</t>
  </si>
  <si>
    <t>07/02/2562</t>
  </si>
  <si>
    <t>มาณิชย์</t>
  </si>
  <si>
    <t>พูนพัฒนปรีชา</t>
  </si>
  <si>
    <t>0971642495</t>
  </si>
  <si>
    <t>pmanit_88@yahoo.com</t>
  </si>
  <si>
    <t xml:space="preserve">ลูกค้าสามีภรรยาบ้านอยู่หมู่บ้าน THE CITY PATTANAKARN ย้ายมาจากสาธร สนใจมาดูเพื่อลงทุน ลูกค้าแจ้งว่ามาดู C EKKAMAI ห้องขนาด 30ตรม. ราคา 4,090,000 บาท แต่พอ SEARCH เข้าไปจึงเห็นว่ามีการขาย RESALE ราคา 3,900,000 บาท เป็น FULLY FURNISH จึงตั้งใจเดินมาดูโครงการปีติเอกมัยเพื่อเปรียบเทียบราคา แต่ราคาของโครงการปีติเอกมัยสูงกว่าที่ตั้งงบประมาณไว้  ลูกค้าแจ้งว่าโดยส่วนตัวประสงค์จะซื้อคอนโดที่พร้อมอยู่และสามารถทำกำไรได้เลย ตอนนี้มีปล่อยเช่าอยู่2ที่ แต่ไม่ได้ซื้อราคาที่ค่อนข้างสูงขนาดนี้  </t>
  </si>
  <si>
    <t>16/02/2019 : ไม่สนใจแล้วตอนนี้สนใจ C EKKAMAI มากกว่าเพราะซื้อแล้วปล่อยเช่าได้เลย</t>
  </si>
  <si>
    <t>ภาณิตภัทร</t>
  </si>
  <si>
    <t>แดงน้อย</t>
  </si>
  <si>
    <t>0826455515</t>
  </si>
  <si>
    <t>sunnybew@hotmail.com</t>
  </si>
  <si>
    <t>ลูกค้าหญิง 2 ท่านแจ้งว่าบ้านอยู่แถวเอกมัย มาดูห้องให้ญาติที่อยู่ต่างประเทศ สนใจรูปแบบ 2 ห้องนอน เสนอ 57/ 60 ตรม ขอนำข้อมูลไปให้เพื่อนดูก่อน /ลูกค้าขับรถ NISSAN March สีดำ มากับลูกสาว</t>
  </si>
  <si>
    <t>07/06/2019 : แจ้งว่า ถ้าเพื่อนมาขากต่างประเทศ จะแนะนำ และเข้ามชมโครงการ</t>
  </si>
  <si>
    <t>14/02/2562</t>
  </si>
  <si>
    <t>ชาคริต</t>
  </si>
  <si>
    <t>เกิดศิริ</t>
  </si>
  <si>
    <t>0830903633</t>
  </si>
  <si>
    <t>nut.dsignd@hotmail.com</t>
  </si>
  <si>
    <t>ลูกค้า ชาย หญิง 2 ท่าน สนใจ ชมโครงการ เปรียบเทียบ  31.5 /34.9   พักแถวทองหล่อ แจ้งว่า เปรียบเทียบ Vittier พระขโนง ตัดสินใจ 2 โครงการ / ลักษณะคล้าย พนักงานขาย Marketing  / ขับ รถ MAZDA 2 สี ดำ</t>
  </si>
  <si>
    <t xml:space="preserve">09/03/2020 : 9/3/2020 ไม่รับสาย
</t>
  </si>
  <si>
    <t>Wei</t>
  </si>
  <si>
    <t>Peng</t>
  </si>
  <si>
    <t>0932740269</t>
  </si>
  <si>
    <t>ลูกค้าต่างชาติสนใจ ซื้อห้องเพื่อการลงทุน สนใจ ขนาด 31.5 ตรม เสนอA12A10</t>
  </si>
  <si>
    <t>17/02/2562</t>
  </si>
  <si>
    <t>Jonathan</t>
  </si>
  <si>
    <t>0627811120</t>
  </si>
  <si>
    <t>ลูกค้าชายหญิง ชาวจีน2 ท่าน พูดภาษาอังกฤษได้ สนใจห้องที่ใหญ่ที่สุดคือ 64 ตร.ม. (2Bed Room) สนใจซื้อเพื่ออยู่เองเพื่อต้องการขยับขยายที่อยู่อาศัยให้มีขนาดใหญ่ขึ้น ตอนนี้เช่าคอนโดอยู่ที่ Ceil ซอยเอกมัย 12  ของเดเวลลอปแสนสิริ ขนาด 35 ตรม. เดือนละ 20,000 บาท ชอบส่วนกลางและรูปแบบห้องของทางปีติมากแต่ติดที่ระยะเวลาก่อสร้างที่นี้ยาวนานเกินไป 3 ปี ทางลูกค้าอยากได้โครงการที่เสร็จแล้ว แต่ถ้ายังไม่เสร็จต้องการราคาที่ต่ำกว่านี้เนื่องจากต้องผ่อนจ่ายที่พักอาศัย 2 ที่เลยคงไม่ไหว 
จะกลับมาสอบถามใหม่เมื่อโครงการเสร็จเรียบร้อย 
28/03/2019 ทางฝ่ายขายติดต่อเบอร์ที่ลูกค้าให้ไว้ แต่ไม่ใช่เบอร์ของคุณ Jonathan และลูกค้าไม่ได้ให้อีเมลล์ไว้ เนื่องจากตอนที่ขอลูกค้า ลูกค้าแจ้งว่าไม่สะดวกค่ะ</t>
  </si>
  <si>
    <t>10/06/2019 : 10/06/2019 : ติดต่อลูกค้าไม่ได้เลย ขออนุญาติไม่ตามต่อ</t>
  </si>
  <si>
    <t>19/02/2562</t>
  </si>
  <si>
    <t>ฺBenjamin</t>
  </si>
  <si>
    <t>Pornprompet</t>
  </si>
  <si>
    <t>0918019393</t>
  </si>
  <si>
    <t>ataboom.b@gmail.com</t>
  </si>
  <si>
    <t>ลูกค้าผู้ชายชาวจีนชื่อเล่นคุณเบญ(บุคคลิกตัวใหญ่ อ้วน ผิวสองสี ใส่แว่น พูดภาษาไทยได้)  เข้ามากับเพื่อนผู้หญิงอีก 3 คน อายุวัยประมาณ 30+  วันนี้เดินทางมาจากเส้นด้านหลัง ถนนเพชรบุรี  ปัจจุบันพักอาศัยอยู่แถวราชพฤกษ์ แต่มาทำงานโซนสุขุมวิทเลยชอบทำเลแถวนี้ สนใจดูไว้เพื่ออยู่เอง ...เน้นห้องใหญ่เพราะเป็นคนตัวใหญ่และชอบพื้นที่เยอะ ๆ สนใจ 2ห้องนอน 51 กับ 57 ตร.ม. ขอทราบเงื่อนไขราคาต่างชาติ กับ ราคาคนไทยด้วย เนื่องจากคุณพ่อเป็นคนไทย หากสนใจอาจจะใช้ชื่อคุณพ่อเป็นคนซื้อ  เบื้องต้นเสนอราคาชั้น 10และชั้น28 ให้ลองพิจารณาก่อน เพราะลูกค้าจะไปดูเปรียบเทียบที่ XT Ekkamai ต่อ</t>
  </si>
  <si>
    <t>10/03/2019 : 16:17 น. ไม่รับสาย</t>
  </si>
  <si>
    <t>22/02/2562</t>
  </si>
  <si>
    <t>Goto</t>
  </si>
  <si>
    <t>0985791056</t>
  </si>
  <si>
    <t>s.goto0623@gmail.com</t>
  </si>
  <si>
    <t>ลูกค้าชายชาวญี่ปุ่น สนใจซื้อไว้ลงทุนขนาด 35 ตร.ม. เสนอห้อง 1112 ขอดูโครงการในเส้นนี้ให้ครบก่อนจะกลับมา เพราะลูกค้าลงทุนเป็นครั้งแรกต้องการเปรียบเทียบก่อน ทางฝ่ายขายได้ให้คำแนะนำกับลูกค้าแล้วว่า C Ekkamai โควต้าต่างชาติเต็มแล้ว //Xt Ekkamai ราคาสูงกว่าทีนี้มาก // ส่วน Impression ราคาก็สูงเช่นกัน โครงการ ปีติของเรามีเซอร์เวิสแบบโรงแรม มีที่จอดรถเยอะที่สุดในย่านนี้ถึง 70% และมีส่วนกลางจัดเต็มให้ลูกค้า แถมถ้าลุกค้าสนใจปล่อยเช่า เรามีบริการหาผู้เช่าให้ลุกค้าอีกด้วย ลูกค้าแจ้งว่าขอไปดูที่อื่นก่อน</t>
  </si>
  <si>
    <t>05/11/2019 : ปิดเครื่อง</t>
  </si>
  <si>
    <t>Meggie</t>
  </si>
  <si>
    <t>0658757160</t>
  </si>
  <si>
    <t>1394521766@qq.com</t>
  </si>
  <si>
    <t>ลุกค้าหญิงชาวจีน หน้าตาดี แต่งตัวดี นิสัยน่ารัก สามารถสื่อสารภาษาอังกฤษได้ สนใจซื้อไว้ลงทุน ขนาด1ห้องนอน 34.9 ตร.ม. ทางฝ่ายขายเสนอA1111/ แต่ลูกค้าชอบชั้น 27 เสนอ2709 สนใจมากเพราะราคาไม่แพงมาก แต่ขอไปดูเปรียบเทียนที่ XT และ C EKKAMAI ก่อน
** ลูกค้าแจ้งว่าที่ XT ตกแต่งสดใสเกินไป ไม่หรูหราเท่าที่นี้ และราคาแพงกว่า อาจจะกลับมาซื้อที่นี้ ติดตรงที่ขอดูเปรียบโซนนี้ให้ครบก่อน **</t>
  </si>
  <si>
    <t xml:space="preserve">08/11/2019 : ลูกค้าไม่ตอบอีเมลล์ เลย </t>
  </si>
  <si>
    <t>27/02/2562</t>
  </si>
  <si>
    <t>ลลิต</t>
  </si>
  <si>
    <t>วรรธนะดำเกิง</t>
  </si>
  <si>
    <t>0818447122</t>
  </si>
  <si>
    <t>tlalitoo@gmail.com</t>
  </si>
  <si>
    <t xml:space="preserve">ลูกค้ามา survey ชื่อเล่นลิตมากับพี่สาวชื่อวรรณและแม่ซึ่งอายุมากแล้วเดินไม่ค่อยไหว ดูไว้เพื่อลงทุนปล่อยเช่า หรืออาจขายต่อ สนใจ1ห้องนอน ขนาด29 และ 35 ตรม. เสนอA1101 และ A1105  พี่วรรณสนใจ2ห้องนอน ขอใบเสนอราคา A1915 ไปด้วย ลูกค้าเป็นนักลงทุน Search ดูข้อมูลลูกค้าในเน็ท พบว่าเป็นนักลงทุนอสังหา ประกาศขายหลายโครงการเช่น คอนโด333 บ้านปริญสิริบางบอน คอนโดรีเจ้นท์บางซ่อน  ลูกค้าไม่ประสงค์ให้ที่อยู่  ลูกค้าแจ้งว่าสนใจคอนโดใกล้รถไฟฟ้า
</t>
  </si>
  <si>
    <t>10/03/2019 : ไม่สนใจแล้วเพราะตอนนี้ที่มีอยู่ก็เยอะพอแล้ว</t>
  </si>
  <si>
    <t>02/03/2562</t>
  </si>
  <si>
    <t>อรงค์กร</t>
  </si>
  <si>
    <t>ธัญญาคณารักษ์</t>
  </si>
  <si>
    <t>0840191655</t>
  </si>
  <si>
    <t>el_guaje_villa@hotmail.com</t>
  </si>
  <si>
    <t>ลูกค้า ชาย หญิง คู่รัก ขาวหมวย หล่อ เหมือนหมอ ทำงาน ขายอุปกรณ์ การแพทย์  สนใจ ซื้อห้องเพื่ออยู่เอง เทียบ 35 /51 ตรม. เสนอ 1714 / 3413 / 2814 ขอเทียบ 3 โครงการ MAzarine  รัชโยธิน / Simese รัชดา</t>
  </si>
  <si>
    <t>09/06/2019 : จองที่อื่น Mazzarine รัชโยธิน เหตุ ผลในการตัดสินใจซื้อ คือ ** รูปแบบห้อง 41.5 1ฺฺBed Plus Extra และ ติด BTS สายสีเขียวเนื่องจาก จอดรถได้คันเดียว อีกท่าน ต้องใช้ รฟฟ. เป็นหลัก</t>
  </si>
  <si>
    <t>07/03/2562</t>
  </si>
  <si>
    <t>Lei</t>
  </si>
  <si>
    <t>Jin Hon</t>
  </si>
  <si>
    <t>0957621576</t>
  </si>
  <si>
    <t>สนใจพาเพื่อยเข้ามชมโครงการ  และ เป็น Co Agent ให้ทาง IPM</t>
  </si>
  <si>
    <t>11/03/2562</t>
  </si>
  <si>
    <t>ปริตา</t>
  </si>
  <si>
    <t>ชาติภาณุวัฒน์</t>
  </si>
  <si>
    <t>0814444849</t>
  </si>
  <si>
    <t>ลูกค้าหญิงลักษณะขาวหมวยตัวเล็ก ขับรถ HONDA ACOORDสีขาว ชื่อเล่นบี บ้านอยู่พัฒนาการ สนใจ1-2ห้องนอน ขอใบเสนอราคาห้อง A1711 และ A1714 ขนาด 35 ตรม. และ 51 ตรม. แต่สนใจ 2 ห้องนอนมากกว่า ดูไว้เผื่ออยู่กับน้อง ลูกค้าไม่ค่อยอยากให้ข้อมูลส่วนตัวสั้กเท่าไหร่ อยากเปรียบเทียบที่อื่นด้วย มาดูปีติเป็นที่แรก ถ้าสนใจจะพาครอบครัวมาดูด้วย</t>
  </si>
  <si>
    <t>18/04/2019 : ลูกค้าไม่สนใจแล้ว เนื่องจากภาระส่วนตัว</t>
  </si>
  <si>
    <t>13/03/2562</t>
  </si>
  <si>
    <t>กิตสพชญ์</t>
  </si>
  <si>
    <t>ส</t>
  </si>
  <si>
    <t>0840722229</t>
  </si>
  <si>
    <t>kittipitch.s@gmail.com</t>
  </si>
  <si>
    <t>ลูกค้าชาย เป็น Sales ที่โครงการ Park Origin สนใจ เข้ามาดูห้องและเซอร์เวย์ สนใจห้อง 31.5 ตรม. เบื้องชอบLocation and Fully Furnished  ขอนำข้อมูลไปให้แฟนพิจรณาก่อนเบื้องต้น</t>
  </si>
  <si>
    <t>13/03/2019 : ขอนำข้อมูลไปคุยกับแฟนก่อนการตัดสินใจ</t>
  </si>
  <si>
    <t>16/03/2562</t>
  </si>
  <si>
    <t>อลีนา</t>
  </si>
  <si>
    <t>ลิ้มปัญญาเลิศ</t>
  </si>
  <si>
    <t>0910033388</t>
  </si>
  <si>
    <t>alenajeans@gmail.com</t>
  </si>
  <si>
    <t>ลูกค้า ชายหญิง เหมือนแฟนกัน ขับรถ BenZ สีขาว สนใจซื้อห้องใกล้ที่ทำงาน  เสนอห้อง 34.9  / A1712  แต่ลูกค้า ติดปัญหาเรื่องระยะเวลา ในการก่อสร้าง ท่ต้องรอกว่า 3 ปี ** เทียบโครงการ The Fine BKK.</t>
  </si>
  <si>
    <t>07/06/2019 : เนื่องจากการสอบถาม ลูกค้า อยากได้คอนโด พร้อมออยู่มากกว่า หรือ ระยะ ไม่เกิน 1 ปี</t>
  </si>
  <si>
    <t>21/03/2562</t>
  </si>
  <si>
    <t>Mauika</t>
  </si>
  <si>
    <t>Mayya</t>
  </si>
  <si>
    <t>0916544226</t>
  </si>
  <si>
    <t>mollymalta@gmail.com</t>
  </si>
  <si>
    <t>ลูกค้าเยี่ยมชมที่บูธ @ศูนย์สิริกิตต์  Sale :Jat</t>
  </si>
  <si>
    <t xml:space="preserve">09/03/2020 : </t>
  </si>
  <si>
    <t>22/03/2562</t>
  </si>
  <si>
    <t>วาทิต</t>
  </si>
  <si>
    <t>ศรีกาศ</t>
  </si>
  <si>
    <t>0830625522</t>
  </si>
  <si>
    <t>Taooat011@gmail.com</t>
  </si>
  <si>
    <t xml:space="preserve">ลูกค้าชายมาด้วยกัน2คน มา Survey ดูงงๆ ชื่อเล่นคุณเต๋ามากับเพื่อนชื่อคุณบอส แจ้งว่าทำงาน Logistics ธุรกิจส่วนตัว ย่านสุขุมวิท ขับ VIOS สีขาว สนใจ 1 ห้องนอน ขนาด 31.5  และ 34.9 ตรม ขอใบเสนอราคา ห้อง A1613 และ A2810 ลูกค้าแจ้งว่าสนใจเพื่ออยู่เอง แต่ยังไม่ได้ตั้งงบประมาณ ลูกค้าสอบถามว่าต้องผ่อนเดือนละประมาณเท่าไหร่ Seach ดูในเน็ทลูกค้าทำงานเป็น Marketing ของแสงฟ้า </t>
  </si>
  <si>
    <t xml:space="preserve">22/03/2019 : ลูกค้ามา Survey </t>
  </si>
  <si>
    <t>Purich</t>
  </si>
  <si>
    <t>Leechankul</t>
  </si>
  <si>
    <t>0815857338</t>
  </si>
  <si>
    <t>ลูกค้าสนใจโซนสุขุมวิท ราคาไม่เกิน5ล้าน ชอบส่วนกลาง+ Lay out ที่จอดรถของโครงการ แต่ติดตรงที่อยู่ไกล BTS  ลูกค้าอยากได้ติด BTS เลย</t>
  </si>
  <si>
    <t xml:space="preserve">09/03/2020 : 9/3/2020 ชะลอการลงทุนเพราะเศรษฐกิจ
</t>
  </si>
  <si>
    <t>ตุ๊ก</t>
  </si>
  <si>
    <t>0618965666</t>
  </si>
  <si>
    <t xml:space="preserve">ลูกค้าหญิงชื่อพี่ตุ๊ก มากับคุณแม่อายุประมาณ70ปี เป็นนักลงทุน ซื้อไว้หลายที่เช่น  HYDE SUKHUMVIT 11 ลูกค้าแจ้งว่าสนใจดูไว้เพื่อลงทุน สนใจ 29 ตรม.เน้นปล่อยเช่า ถ้ามีเวลาจะเข้ามาเยี่ยมชม </t>
  </si>
  <si>
    <t>28/03/2019 : ไม่สนใจแล้ว ตอนนี้มีอยู่หลายโครงการแล้ว</t>
  </si>
  <si>
    <t>William</t>
  </si>
  <si>
    <t>Ngai</t>
  </si>
  <si>
    <t>0888719612</t>
  </si>
  <si>
    <t>dumboll68@yahoo.com</t>
  </si>
  <si>
    <t>ลูกค้าชายหญิง2คน ลูกค้าอายุประมาณ40 ปี เป็นต่างชาติ ลักษณะเป็นคนจีนแต่อาศัยอยู่ที่ New York มากับหญิงไทยชื่อคุณนิว หาคอนโดใกล้รถไฟฟ้าไม่เกินสถานีพระโขนง สนใจ2ห้องนอน 64 ตรม. แนะนำชั้น33 B4 ลูกค้ามีงบไม่เกิน12 ล้าน จะอยู่เมืองไทยอีก2สัปดาห์ ขอรายละเอียดไปดูก่อน เพราะจะไปดูอีก2โครงการ ดู Cเอกมัย และ แอชตันอโศก ดูโครงการที่เสร็จแล้วด้วย</t>
  </si>
  <si>
    <t>27/11/2019 : คุณมิว โทรเข้ามาสอบถามว่าตอนนี้อาคาร B เปิดแล้วหรือยัง และสอบถามเรื่องภาษีต่าง ๆ เพราะต้องการซื้อสด เบื้องต้นฝ่ายขายได้แจ้งคุณมิวไปแล้วว่าตอนนี้อาคาร B ยังไม่เปิด  และคุณมิวจะเข้ามาพร้อมสามีประมาณช่วงต้นเดือนธันวาคม อีกครั้ง เพื่อดูตำแหน่งและแปลนห้องใหม่</t>
  </si>
  <si>
    <t>23/03/2562</t>
  </si>
  <si>
    <t>ยิ่งวัฒน์</t>
  </si>
  <si>
    <t>ทรัพย์อำไพกุล</t>
  </si>
  <si>
    <t>0614289415</t>
  </si>
  <si>
    <t>y2all@hotmail.com</t>
  </si>
  <si>
    <t>ลูกค้าชายมากับแฟนสาวสนใจ1Br. สนใจเพื่ออยู่เอง แต่ขอเปรียบเทียบกับโครงการอื่นๆที่มาออกบูธก่อนลูกค้า ลูกค้าเป็นเจ้าของกิจการบริษัทวรรธนา อินดัสเตรียล จำกัด เป็นผู้นำเข้ารถยกFolkliftพระราม2</t>
  </si>
  <si>
    <t xml:space="preserve">09/03/2020 : 9/3/2020 ไม่สนใจแล้ว ขอชะลอการมองหาคอนโดไว้ก่อน
</t>
  </si>
  <si>
    <t>ไชยมาโย</t>
  </si>
  <si>
    <t>0862296629</t>
  </si>
  <si>
    <t>atthasit.c@gmail.com</t>
  </si>
  <si>
    <t>ต้องการคอนโดที่เสร้จแล้ว แต่ขอรายละเอียด piti</t>
  </si>
  <si>
    <t>29/06/2019 : วันนี้ฝ่ายขายโทรตามลูกค้าอีกครั้ง เนื่องจากครั้งที่แล้วลุกค้าแจ้งว่าไม่สนใจแล้ว เพราะต้องการโครงการที่สร้างเสร็จ วันนี้ลูกค้าแจ้งว่ากลัวกู้ไม่ผ่านเพราะลูกค้ามีเงินเดือนไม่สูงมากนัก 4-5 หมื่นบาทต่อเดือน(รามรายได้จากทางอื่นๆแล้ว) และมีกำลังในการผ่อนชำระเพียง 1 หมื่นต้นๆ ตอนนี้ลูกค้าเช่าคอนโดอยู่ที่ สุขุมวิท 36 เดือนละ 1 หมื่นบาท หากต้องการคอนโดก็อยากได้ที่สร้างเสร็จแล้ว เพราะจะได้ไม่ลำบากเรื่องค่าใช่จ่าย 
ทางฝ่ายขายเสนอห้อง A1003 ไปให้ลุกค้าพิจารณาก่อน เนื่องจากผ่อนเพียงเดือนละ 12,000 บาท 
*** ส่งรายละเอียดให้ลุกค้าดูแล้ว ลูกค้าแจ้งว่า ยังไม่สนใจเนื่องจากต้องการคอนโดที่สร้างเสร็จแล้ เพราะไม่อยากชำระค่าที่พักอาศัย 2 ทาง ***</t>
  </si>
  <si>
    <t>ประภัสสร</t>
  </si>
  <si>
    <t>กาญจนวุฒิศิษฎ์</t>
  </si>
  <si>
    <t>0987898297</t>
  </si>
  <si>
    <t xml:space="preserve">ลูกค้าหญิงมาคนเดียวขับเบ็นซ์สปอร์ตสีขาว สนใจ 1 BR ขนาด 31.5 และ 34.9 ตรม. ขอใบเสนอราคาA1011 และ A1013 และ A2810 ลูกค้าแจ้งว่าซื้อไว้ลงทุนหลายที่เช่น C Ekkamai 2 ห้องนอน , The Reserve ทองหล่อ แต่ EIA ไม่ผ่าน, T77 ของแสนสิริ เน้นดูไว้เพื่อลงทุนระยะสั้น-ยาว  ลูกค้าแจ้งว่าถ้าตรงนี้ราคาเฉลี่ยต่อตรม อยู่ที่ 140,000 – 150,000 บาท น่าสนใจมาก ขอกลับไปพิจารณาก่อน เพราะจริงๆแล้วเน้นซื้อใกล้รถไฟฟ้า  Search ดูในเน็ทเรียนจบ ป.โท Housing of Development , ประกาศขาย Rhythm เอกมัย , คอนโด Circle เพชรบุรี </t>
  </si>
  <si>
    <t xml:space="preserve">09/03/2020 : 9/3/2020 ลูกค้ายังมองหาคอนโดเพื่อลงทุนอยู่เรื่อยๆ แต่ด้วยเศรษฐกิจและไวรัสด้วยทำให้ไม่กล้าลงทุน และอยากขายคอนโดเก่าให้ได้ก่อนเพราะคิดว่าถ้าขายได้ก็จะเอามาซื้อที่ใหม่ แต่ยังขายไม่ได้เลยและยังขาดทุนอยู่หลายล้านจะชะลอการลงทุนไปก่อนจนกว่าจะขายคอนโดได้แต่ยังสนใจอยู่ ยังไงจะติดต่อกลับมาอีกที
</t>
  </si>
  <si>
    <t>แตงกวา</t>
  </si>
  <si>
    <t>0863262799</t>
  </si>
  <si>
    <t>sira.parrasukon@gmail.com</t>
  </si>
  <si>
    <t>ลค.ผู้หญิง ตัดผมสั้น สนใจโครงการปีติ เพราะทำงานทองหล่อ ปัจจุบันพักอยู่แถวพระโขนงอยู่แล้ว ดูไว้อยู่เอง เน้น 2ห้องนอน</t>
  </si>
  <si>
    <t>25/03/2019 : 13:11 น.ส่งข้อมูลแนะนำโครงการให้ทางอีเมลล์เรียบร้อยแล้ว</t>
  </si>
  <si>
    <t>thanat</t>
  </si>
  <si>
    <t>Saesue</t>
  </si>
  <si>
    <t>0969699619</t>
  </si>
  <si>
    <t>terry.s@empiesolar.co.th</t>
  </si>
  <si>
    <t>ลูกค้าแม่ มากับลูหชายหน้าตาดี หนุ่มมCleo 2019  สนใจสอบถามอยากพาเพื่อนที่เมืองจีน มาซื้อ โครงการ และถามถึง เรื่อง Commission  / Co-Agent  ปละ ส่วนลดในกรณีซื้อทั้งชั้น</t>
  </si>
  <si>
    <t>24/03/2019 : รอปรึกษาเพื่อนที่เมืองจีน</t>
  </si>
  <si>
    <t>30/03/2562</t>
  </si>
  <si>
    <t>ฉกาจพล</t>
  </si>
  <si>
    <t>ฉิมพงษ์</t>
  </si>
  <si>
    <t>0811361437</t>
  </si>
  <si>
    <t>chagardpon@chagardpon.me</t>
  </si>
  <si>
    <t>ลูกค้าชายชื่อเล่นคุณกานต์ทำงานเป็น IT ที่  CIMB  BANK  ซอยหลังสวน ชิดลม เพิ่งเขามาเริ่มงานเมื่อ ก.พ. 2562 ฐานเงินเดือน 75,000 บาท ไม่เคยซื้อบ้านหรือรถมาก่อน มีแต่บัตรเครดิตอย่างเดียว ซึ่งก็จ่ายตลอด ก่อนหน้านี้ทำงานที่ SCG ตอนนี้กำลังอยู่ในช่วงตัดสินใจ เพราะรอบริษัทที่แคนาดาตอบกลับว่าจะรับเข้าทำงานหรือไม่ เนื่องจากปัจจุบันทำงานอยู่ซอยหลังสวน จึงเช่าคอนโดอยู่ชั้น 4 ที่ซอยสุขุมวิท 62 กับแฟน ลูกคาแจ้งว่าอยากได้ใกล้รถไฟฟ้าอยู่ในระยะที่เดินถึง 200-300 เมตร เพราะไม่ใช้รถเน้นการเดินทางด้วยรถไฟฟ้า ขอใบเสนอราคาห้อง A1605 ไปพิจารณา งบประมาณ 5-6 ล้าน เน้นเพื่ออยู่เอง ลูกค้าแจ้งว่าเป็นเพื่อนกับคุณวัลลภ โรจน์ทนงชัย ( คุณอ๊อด ) เชียร์ให้ตนเข้ามาดู</t>
  </si>
  <si>
    <t xml:space="preserve">18/04/2019 : ขอพิจารณาก่อนเพราะเป็นกังวลเรื่องเงินทำสัญญา เพราะราคาค่อนข้างสูงเกินกว่างบที่ตั้งไว้ </t>
  </si>
  <si>
    <t>31/03/2562</t>
  </si>
  <si>
    <t xml:space="preserve">เจตุบัญชา		</t>
  </si>
  <si>
    <t>อำรุงจิตชัย</t>
  </si>
  <si>
    <t>0617898966</t>
  </si>
  <si>
    <t>lookchinjung.boss@gmail.com</t>
  </si>
  <si>
    <t xml:space="preserve">ลูกค้าชายเป็นเจ้าของธุรกิจจังชื่อเล่นหนุ่ย พาภรรยาท้องแก่และลูกสาวชือน้องข้าวหอมมาด้วย สนใจ2ห้องนอน A3704 ขนาด 64 ตรม. ปริ้นท์ใบเสนอราคาเงื่อนไข 2.4 % ราคา 11,965,700 บาท และแจ้งส่วนลดเพิ่ม ณ วันโอน 20,000 บาท ยังไม่ได้เสนอห้อง A3704 ในเงื่อนไข 5% เพราะราคาห้อง A3704 คือ 12,265,700 บาท ลูกค้าแจ้งว่าสนใจ Tower B อยากทำห้อง Combine ให้เป็น Penthouse เพราะปัจจุบันอยู่ห้องขนาด 100 ตรม. ถ้าหาก Tower B เปิดแล้วช่วยแจ้งด้วย สนใจชั้น 37 ทำ Combine ตำแหน่ง 4(A3-1)+5(B3)+6(B3) รวมกันได้ประมาณ150 ตรม. </t>
  </si>
  <si>
    <t>04/04/2019 : ลูกค้าไปซื้อ Aestiq ขนาด 100 กว่า ตรม. เพื่ออยู่เอง ราคา 30 ล้าน</t>
  </si>
  <si>
    <t>03/04/2562</t>
  </si>
  <si>
    <t>จณัญญา</t>
  </si>
  <si>
    <t>คติการ</t>
  </si>
  <si>
    <t>0835451037</t>
  </si>
  <si>
    <t>dreamparadize@gmail.com</t>
  </si>
  <si>
    <t xml:space="preserve">
ลูกค้ามา Survey กับเพื่อนอีก 2 คน ถามแต่เรื่อง วัสดุอุปกรณ์ บริษัทที่ก่อสร้าง บริษัทที่ออกแบบ ชื่ออะไรบ้าง  ลูกค้าหญิงชื่อเล่นคุณจี๋ กรอกแบบสอบถามให้ แจ้งว่าสามีทำงานแถวสุขุมวิท จึงอยากได้แถวนี้ ปัจจุบันพักอยู่ UDelight ประชาชื่น ขนาด 50 ตรม. เปรียบเทียบกับ XTเอกมัย ไปดูมาแล้ว ขอกลับไปเสนอสามีก่อน ขอใบเสนอราคา A1904  ขนาด 57 ตรม. อ้างอิงจาก Floor plan ที่มี 39 ชั้น ลูกค้าแจ้งว่าขอพิจารณาและให้คำตอบหลังสงกรานต์ // Search เข้าไปดูในเน็ท ลูกค้าจบสถาปัตย์ จุฬา ปริญญาโท 
</t>
  </si>
  <si>
    <t>18/04/2019 : ขอปรึกษาสามีก่อน เพราะเพิ่งกลับมาจากเกาหลี</t>
  </si>
  <si>
    <t>08/04/2562</t>
  </si>
  <si>
    <t>สมจินตนา</t>
  </si>
  <si>
    <t>ภู่เนศ</t>
  </si>
  <si>
    <t>0867829796</t>
  </si>
  <si>
    <t>PSK.Kate@gmail.com</t>
  </si>
  <si>
    <t>ลูกค้ามา Survey ลูกค้าหญิงเป็นพี่น้องกัน2คน แต่หน้าไม่เหมือนกันเลย ชื่อปลาและแขก ลูกค้าที่สนใจชื่อคุณแขกเป็นน้องสาว ตั้งงบประมาณไว้5ล้าน ลูกค้าไม่แน่ใจว่าจะซื้อเพื่ออยู่เองหรือเพื่อลงทุน ลูกค้าดูอ้ำๆอึ้งๆ สอบถามว่าห้องแต่ละประเภทราคาเท่าไหร่ราคาเท่าไหร่ เนื่องจากติดงบประมาณและดูลักษณะลูกค้าแค่อยากแวะเข้ามาดูเพื่อหาข้อมูลมากกว่า ลูกค้าแจ้งว่าปัจจุบันอยู่อุดมสุข คอนโดศุภาลัย แต่ไปทำงานแถวพระราม3  ลูกค้าแจ้งว่าขอไปเปรียบเทียบ ที่อื่นเช่น Rhythem ก่อน ยังไม่รีบดูไปรื่อยๆ ขอใบเสนอราคาขนาด31.5ตรม. ชั้น16 เสนอเงื่อนไข จอง+สัญญา 50,000+150,000 บาท</t>
  </si>
  <si>
    <t>08/05/2019 : ไม่สนใจแล้วยังไม่รีบดูไปเรื่อยๆ</t>
  </si>
  <si>
    <t>10/04/2562</t>
  </si>
  <si>
    <t>Jetwich</t>
  </si>
  <si>
    <t>Penketgorn</t>
  </si>
  <si>
    <t>0945917824</t>
  </si>
  <si>
    <t>Jetwich5263@gmail.com</t>
  </si>
  <si>
    <t>ลูกค้าได้ลงทะเบียนเข้ามาและได้เข้ามาเยี่ยมชมโครงการแล้ว หลังจากที่เซลล์พยายามติดต่อ สนใจ 2 ห้องนอน มีงบ 8 ล้าบาท ทางฝ่ายขายจึงเสนอ 51 ตร.ม. ชั้น 9 ราคาหลังส่วนลดจะเหลือประมาณ 8.3 ล้านบาท ลูกค้าขอนำราคาไปปรึกษาเพื่อนๆก่อน แจ้งว่าเพื่อนได้ซื้อโครงการของเสนาไปแล้ว ที่นิช เตาปูน 
** ลูกค้าเป็นผู้ชายตัวเล็กๆ ทำงานที่บริษัทรับเหมาก่อสร้าง ชอบที่โลเคชั่นโซนเอกมัย และราคาโครงการนี้ไม่แพงมาก วัสดุอุปกรณ์ที่ใช้ดีมาก ชอบLAYOUT ***
13/05/2019 : ทางฝ่ายขายติดตามลูกค้าแล้ว ลูกค้าแจ้งว่ายังสนใจอยู่ แต่รอแฟนสาวว่างจะเข้ามาชมโครงการด้วยกัน ** จะโทรมาแจ้งวันเวลาที่ว่างอีกครั้ง **</t>
  </si>
  <si>
    <t xml:space="preserve">02/10/2019 : ไม่รับสาย จำนวน 3 สาย จะติดตามอีกครั้งวันพรุ่งนี้ </t>
  </si>
  <si>
    <t>19/04/2562</t>
  </si>
  <si>
    <t>ประภาพรรณ</t>
  </si>
  <si>
    <t>อรุณคีรีวัฒน์</t>
  </si>
  <si>
    <t>0649525558</t>
  </si>
  <si>
    <t xml:space="preserve">ลูกค้าหญิงชื่อเล่นแพมเป็น Agent Suwit Property ตอนแรกพอเข้ามา ลูกค้าแจ้งว่าอยู่คอนโด C เอกมัย เพราะมีบ้านอยู่พุทธมณฑล สนใจ2ห้องนอน แต่ยังไม่ตั้งงบ และราคา 9-10 ล้านก็เกินงบ ลูกค้าถามแต่เพียงวัสดุทำจากอะไร, ขายไปได้กี่เปอร์เซนต์แล้ว, สร้างเสร็จเมื่อไหร่  ไปดู XT เอกมัยมา แล้วไม่ชอบวัสดุ เดี๋ยวจะไปดู Imprssion และ Fine ต่อ ลูกค้าขอ Idea Price และ โบว์ชัวร์กลับ แต่พอ Search ข้อมูลเข้าไปดูในเน็ทแล้วพบว่าเป็น Agent ที่ขายคอนโดเต็มไปหมด เช่น โนเบิล รีวอล์ฟ รัชดา,  LPN พระราม9 , ศุภาลัยราชพฤกษ์ เพชรเกษม </t>
  </si>
  <si>
    <t>19/04/2019 : เกินงบประมาณที่ตั้งไว้</t>
  </si>
  <si>
    <t>20/04/2562</t>
  </si>
  <si>
    <t>Peerawich</t>
  </si>
  <si>
    <t>Udompanich</t>
  </si>
  <si>
    <t>0953694753</t>
  </si>
  <si>
    <t>p_rawich@hotmail.com</t>
  </si>
  <si>
    <t>WALK IN - BOOTH FROM REGISTER</t>
  </si>
  <si>
    <t>ลูกค้าชายหญิง คู่แฟนกัน สนใจห้อง 31.5 ตรม. ชอบโครงการ PITI Ekkamai สนใจรูปแบบห้อลปละเฟอร์นิเจอร์ เปรียบเทียบ VTARA และ ชีวาทัย พระราม 9 ขอนำข้อมูลไปพิจรณาก่อนเบื้องต้น เสนอ A1409</t>
  </si>
  <si>
    <t>21/04/2562</t>
  </si>
  <si>
    <t>ภัทราพร</t>
  </si>
  <si>
    <t>คำภักดี</t>
  </si>
  <si>
    <t>0954963245</t>
  </si>
  <si>
    <t>julathipsmartthink24@gmail.com</t>
  </si>
  <si>
    <t>ลูกค้าชายหญิงเป็นแฟนกันชื่อกอล์ฟและคุณหน่อยทำงานเป็นนักรังษีวิทยาทั้งคู่ที่อาคาร LIFE CENTER SATHORN เป็นงานบริการดูแลสุขภาพแบบองค์รวมแบบครบวงจรเน้นป้องกันโรคที่จะดชเกิด ลูกค้าสนใจปรัชญา IKIGAI และชอบความเป็นญี่ปุ่น จึงเข้ามาเยี่ยมชม ขอใบเสนอราคาห้อง A1612 , A1712 , A2510 เปรียบเทียบ ASSET WISE และ IDEO ที่อยู่ใกล้รถไฟฟ้าเพราะเชื่อมั่นในชื่อเสียงแต่ยังไม่ระบุโครงการ ขอกลับไปพิจารณาก่อน</t>
  </si>
  <si>
    <t>21/04/2019 : ลูกค้าชายหญิงเป็นแฟนกันชื่อกอล์ฟและคุณหน่อยทำงานเป็นนักรังษีวิทยาทั้งคู่ที่อาคาร LIFE CENTER SATHORN เป็นงานบริการดูแลสุขภาพแบบองค์รวมแบบครบวงจรเน้นป้องกันโรคที่จะดชเกิด ลูกค้าสนใจปรัชญา IKIGAI และชอบความเป็นญี่ปุ่น จึงเข้ามาเยี่ยมชม ขอใบเสนอราคาห้อง A1612 , A1712 , A2510 เปรียบเทียบ ASSET WISE และ IDEO ที่อยู่ใกล้รถไฟฟ้าเพราะเชื่อมั่นในชื่อเสียงแต่ยังไม่ระบุโครงการ ขอกลับไปพิจารณาก่อน</t>
  </si>
  <si>
    <t>26/04/2562</t>
  </si>
  <si>
    <t>ninvarit (ทรัมป์)</t>
  </si>
  <si>
    <t>kitichaivaranggoon</t>
  </si>
  <si>
    <t>0955628949</t>
  </si>
  <si>
    <t>ninvarit@gmail.com</t>
  </si>
  <si>
    <t>ลูกค้าลงทะเบียนเข้ามาชมโครงการ เป็นผู้ชายหน้าตาดี ชื่อเล่นว่าทรัมป์ อายุ 23 ปี ทำงานอยู่ที่ โรงเรียน อินเตอร์ที่ทองหล่อ(เป็นลูกชายเจ้าของโรงเรียน และ มีน้องชายเป็นดาราช่อง 3 ชื่อน้องฟรุ๊ต )  สนใจ 2 ห้องนอน 51 ตร.ม. ชั้น 29 เนื่องจากผ่อนไหว (ใจจริงก็ชอบห้องที่ขนาดใหญ่กว่านี้แต่ราคาผ่อนไม่ไหว )
รอพาน้องชายมาช่วยเลือกและตัดสินใจอีกครั้ง 
** ดูไว้หลายที่ในโซนเอกมัย และ ติดที่โครงการเราสร้างนานเกินไป ลูกค้าต้องการอยู่เลยช่วงเดือนสิงหาคม ปีนี้ **</t>
  </si>
  <si>
    <t xml:space="preserve">02/10/2019 : ลูกค้าไม่รับสาย 2 สายในวันนี้ 
ลูกค้ารับสายแล้ววันนี้ช่วงเย็นแจ้งว่า ยังไม่สนใจเนื่องจากระยะเวลาสร้างนานเกินไป รอไม่ได้ เพราะลุกค้าเช่าคอนโดอยู่ที่ ทองหล่อ 13 ไม่สามารถชำระ  2 ทางได้ 
</t>
  </si>
  <si>
    <t>27/04/2562</t>
  </si>
  <si>
    <t>ศิริญญา</t>
  </si>
  <si>
    <t>ชินเวชกิจมงคล</t>
  </si>
  <si>
    <t>0868832648</t>
  </si>
  <si>
    <t>siriya.chin@gmail.com</t>
  </si>
  <si>
    <t>ลูกค้า หญิง นักออกแบบ สนใจขอดูห้องและการออกแบบ แต่ไม่มีสนใจรายยยะอียดเท่าที่ควรและรีบไป ทำธุระต่อ  เป็นทำงาน Thai German Decor</t>
  </si>
  <si>
    <t>28/05/2019 : ปรึกษาที่บ้านแล้ว แต่ยังไม่รีบในการตัดสินใจ เนื่องจากติดเรื่อง ทำเลไกลรถไหห้า และ ไปทางเพชรบุรี แล้ว ยังชอบที่ SINTORN RESIDENT มากกว่า</t>
  </si>
  <si>
    <t>28/04/2562</t>
  </si>
  <si>
    <t>ดวงเดช</t>
  </si>
  <si>
    <t>ชมจันทร์</t>
  </si>
  <si>
    <t>0935324664</t>
  </si>
  <si>
    <t>duangdech.ch@gmail.com</t>
  </si>
  <si>
    <t>จองห้อง A1612 (ตาม Floor Plan ใหม่ ) จำนวนเงิน 200,000 บาท แต่เนื่องจากระบบยังไม่อัพเดต จึงทำการจองเข้าไปในระบบ RPMS เป็น A1613 **** ท่านนี้ได้ซื้อร่วมกับคุณ ภัทราพร คำภักดี ****</t>
  </si>
  <si>
    <t>03/05/2562</t>
  </si>
  <si>
    <t>Eom</t>
  </si>
  <si>
    <t>Sunguon</t>
  </si>
  <si>
    <t>0988396793</t>
  </si>
  <si>
    <t>xum666@naver.com</t>
  </si>
  <si>
    <t xml:space="preserve">ลูกค้าต่างาติผู้ชาย 2 คน สัญชาติเกาหลีใต้ เข้ามาชมโครงการกับคนไทยผู้หญิง 1 คน ทราบสื่อโครงการจากการขับรถผ่านพอดี ปัจจุบันพักอาศัยอยู่พร้อมพงศ์ ทำงานพระราม 9 สนใจดูไว้เพื่อลงทุนปล่อยเช่า ขอชมห้องตัวอย่างและขอใบเสนอราคา 1 และ 2ห้องนอน กลับไปตัดสินใจก่อน เพราะเปรียบเทียบหลายที่ </t>
  </si>
  <si>
    <t>09/05/2019 : ติดต่อคุณแนนเป็นเลขา เบอร์ 063-204-5638 แจ้งว่าเจ้านายยังไม่ได้ตัดสินใจหรือแจ้งอะไร เพราะเปรียบเทียบหลายที่มาก หากเจ้านายข้อมูลอะไรเพิ่มเติมจะติดต่อมาอีกที</t>
  </si>
  <si>
    <t>Akira</t>
  </si>
  <si>
    <t>Hagiwara</t>
  </si>
  <si>
    <t>0618546995</t>
  </si>
  <si>
    <t>akira.ho905@gmail.com</t>
  </si>
  <si>
    <t xml:space="preserve">ชายชาวญี่ปุ่น เข้ามาดูและต้องการหาคอนโดให้เพื่อนที่เป็นชาวญี่ปุ่นอีก 3-4 คน เพื่อนและลูกค้าท่านนี้เช่าคอนโดอยู่ที่ทองหล่อ(ไม่สะดวกแจ้งชื่อคอนโด) และกำลังจะเปิดบริษัทIT ที่ไทยในปีหน้า จึงดูๆคอนโดไว้ก่อน ไม่รีบตัดสินใจซื้อ 
สนใจ 35 ตร.ม. และ 57 ตร.ม. ชั้น 9 (อยากได้ราคาต่ำสุด ) มาโครงการโดยการนั่งวินมอเตอร์ไซค์มา 
**ลูกค้าหน้าตาเหมือนคนไทยมาก ผิวสีแทน ผมไม่สั้นมาก พูดภาษาอังกฤษได้ **
13/05/2019 : วันนี้ทางฝ่ายขายติดตามลูกค้าแล้ว แต่เบอร์โทรปิดเครื่องและไม่สามารถแอดไลน์ได้ ส่วนอีเมลล์ไม่ถูกต้อง ทางฝ่ายขายจะลองติดต่ออีกครั้งทางเบอร์โทร
19/05/2019 :เบอร์ติดต่อไม่ได้ </t>
  </si>
  <si>
    <t xml:space="preserve">04/11/2019 : วันนี้ฝ่ายขายโทรติดตามลูกค้าพบว่าปิดเครื่อง จึงได้ไลน์ติดตาม แต่ลูกค้าไม่ไลน์เลย จะติดตามอีกครั้งในวันพรุ่งนี้ </t>
  </si>
  <si>
    <t>04/05/2562</t>
  </si>
  <si>
    <t>ยงเกียรติ</t>
  </si>
  <si>
    <t>เจียรวรานันตร์</t>
  </si>
  <si>
    <t>0951121258</t>
  </si>
  <si>
    <t>yongkiat.s1976@gmail.com</t>
  </si>
  <si>
    <t>ลูกค้าชายสนใจโครงการ ไปดูโครงการ SENA แบริ่ง ชอบเรื่องวัสดุ ปละ เฟอร์นิเจอร์ที่ได้รับ / ชอบ 35 ตรม. เสนอ A1711  / ขอนำข้อมูลไปปรึกษาภรรยา ก่อนการตัดสินใจ</t>
  </si>
  <si>
    <t>28/05/2019 : ตัดสินใจซื้อ ที่โครงการ Quinn เนื่อง จากชอบรูปแบบ ความหรูหรา ราคาเท่ากัน และ ติด BTS เลย เหมาะกับการอยู่เอง และ ปล่อยเช่า มากกว่า</t>
  </si>
  <si>
    <t>ชัยวิวัฒน์</t>
  </si>
  <si>
    <t>จิตอุดมทรัพย์</t>
  </si>
  <si>
    <t>0861117846</t>
  </si>
  <si>
    <t>chaivivat.chit@gmail.com</t>
  </si>
  <si>
    <t>ลูกค้าชายชื่อเอ็ม เป็นพนักงานบริษัท ไม่สะดวกแจ้งว่าทำงานที่ไหน อยู่คอนโด Life สุขุมวิท48 มากับแฟนชื่อไอ พักอยู่แถบเพชรบุรี ขอเอาข้อมูลไปปรึกษากับคุณพ่อที่จันทบุรีก่อน พ่ออยากให้มีคอนโดอยู่ใน Prime Location ที่สามารถปล่อยเช่าได้ในระยะยาว ขอใบเสนอราคาเงื่อนไขมาตรฐาน A1712 ถ้าสนใจจะติดต่อกลับมา เปรียบเทียบ Rhythm กลางซอย ลูกค้าขับรถ Toyota vios สีขาว</t>
  </si>
  <si>
    <t>06/05/2562</t>
  </si>
  <si>
    <t>ศิริวลัย (โย)</t>
  </si>
  <si>
    <t>จันทบุตร</t>
  </si>
  <si>
    <t>0877165090</t>
  </si>
  <si>
    <t>yo236@hotmail.com</t>
  </si>
  <si>
    <t>ลูกค้าหญิงชาวไทยมีแฟนเป็นชาวต่างชาติ สนใจซื้อไว้ลงทุน ราคาประมาน 2-3 ล้านบาท  ลูกค้าไปดูที่ นิชโมโน แบริ่งมาแต่ไม่มีห้องขนาดที่ต้องการ (อยากได้ขนาด 30+ ตร.ม.ขึ้นไป) และสนใจที่โครงการเสนาตรงตลาดพลู(ที่กำลังจะสร้างใหม่) และมาดูที่ปีติ เอกมัย ชอบการตกแต่งและวัสดุที่สวยงามมากของโครงการนี้ และชอบการบริการแบบโรงแรม และชอบส่วนกลางที่จัดเต็ม แต่ราคาเกินงบเลยไม่ต้องการซื้อไว้ลงทุน เนื่องจากลูกค้ามองหางบประมาณ 2-3 ล้านบาท  เลยจะขอราคาและรายละเอียดเก็บไว้พิจารณาในอนาคต  ขอราคาไว้พิจารณาห้อง 57และ60 ตร.ม. ชั้น 36 และ 37 ( ชอบชั้นสูงสุดของโครงการ คือชั้น 37 )
*** ลูกค้าหญิงท่านนี้เป็นนักลงทุน และเคยลงคอลัมป์ในเวป Sanook.com หัวข้อ "อยู่ถึงลูกหลาน!!คอนเซปต์สาวทันสมัยเลือกที่พักในเมือง" และเคยเขียนหนังสือ การประมาณค่าองค์ประกอบความแปรปรวน ของแผนแบบการทดลองจตุรัสละตินด้วยวิธีการเฉลี่ยตัวแบบ /ปี 2519 ด้วย ****</t>
  </si>
  <si>
    <t xml:space="preserve">08/07/2019 : ลูกค้ารอรายละเอียดของ ท่าพระ </t>
  </si>
  <si>
    <t>09/05/2562</t>
  </si>
  <si>
    <t>Jenny</t>
  </si>
  <si>
    <t>0966141813</t>
  </si>
  <si>
    <t>ลูกค้า ชายหญิง คนจีน ผู้ชาย พูดไทย อยู่เมืองไทย สนใจ ซื้อห้องเพื่ออยู่เอง เนื่องจากมีบ้านแถวเอกมัยอยู่แล้ว อยากได้ใกล้บ้านเดิม ไปงาน บูฑ ที่ Siam Paragon แต่พึ่งมีโอกาส พาแฟนสาวเข้ามาดู เบื้องต้น ชอบ ขนาด 
5 SQm. เสนอ  A2910  A 3701</t>
  </si>
  <si>
    <t>13/05/2562</t>
  </si>
  <si>
    <t>มโนปกรณ์</t>
  </si>
  <si>
    <t>สุจริตจิต</t>
  </si>
  <si>
    <t>0890275777</t>
  </si>
  <si>
    <t>manapak7@gmail.com</t>
  </si>
  <si>
    <t xml:space="preserve">ลูกค้าชายอายุประมาณ40-50ปี ชื่อเล่นคุณบอยใส่แว่นขาวตี๋ ขับรถ Toyota Corolla สีทอง ใส่เสื้อน้ำเงิน กางเกงยีนส์ รองเท้าแตะ บ้านอยู่ทาวน์อินทาวน์ สมัยตอนเด็กเคยอยู่เอมัยเมื่อ30กว่าปีที่แล้ว จึงอยากเข้ามาเยี่ยมชม งบประมาณ4-5ล้าน สนใจเพื่ออยู่เองเพราะใกล้บ้านเดิม ขอใบเสนอราคาห้องขนาด 31 ตรม.เสนอ A1710 และ A1910 ขอไปปรึกษาภรรยาก่อน  </t>
  </si>
  <si>
    <t>01/06/2019 : ไม่สนใจแล้ว เกินงบประมาณ</t>
  </si>
  <si>
    <t>นัทธีชนิต</t>
  </si>
  <si>
    <t>รุขพันธ์เมธี</t>
  </si>
  <si>
    <t>0853322555</t>
  </si>
  <si>
    <t>ลูกค้าหญิง ขับรถ MINI สีเขียว ใส่ชุด Dress ลายดอกเขียวๆ  เหมือนมา Survey สนใจ ดูห้องตัวอย่าง ทุกแบบ ถาม คำถามแปลกๆ สนใจ 35 /51 ตรม. เสนอ A1711 /A1713 แจ้งว่าขอพาครอบครัวมาดูและร่วมตัดสินใจอีกครั้ง</t>
  </si>
  <si>
    <t>28/05/2019 : uMarketing SENA DEVELOPMENT เข้ามาทำการ Survey  ทักษะการให้บริการ และ ข้อมูลโครงการ ปีติเอกมัย</t>
  </si>
  <si>
    <t>ปุณฑริกา</t>
  </si>
  <si>
    <t>สง่าไทย</t>
  </si>
  <si>
    <t>0614969919</t>
  </si>
  <si>
    <t>sweetestopium@hotmail.com</t>
  </si>
  <si>
    <t>ลูกค้าหญิงชื่อเล่นพี่หยี  ลักษณะขาวหมวย ผอมผมยาว แจ้งว่าเพื่อนทำงานอยู่ที่ญี่ปุ่น  Head Office ที่สิงคโปร์  ประสงค์จะซื้อคอนโดที่ไทยจะมาช่วงเดือน ก.ค. 2562  เน้นอยากได้ใกล้รถไฟฟ้า งบประมาณ5-6ล้าน  วันนี้มาดูให้เพื่อนพี่หยี ทำงานที่บริษัท คลิกทูโก ชั้น12 อาคาร SSP TOWER เอกมัย บริษัทจะเปิดอีก2-3เดือน ลูกค้าขอโบว์ชัวร์ไปดู ไม่ได้ขอใบเสนอราคา</t>
  </si>
  <si>
    <t xml:space="preserve">01/06/2019 : ลูกค้าแจ้งว่าขอเอาข้อมูลไปให้เพื่อนดูข้อมูลก่อน เพื่อนจะมาจากญีปุ่นช่วงเดือน ก.ค. 2562 ถ้ามาแล้วจะติดต่อเข้ามาเอง </t>
  </si>
  <si>
    <t>Apichart</t>
  </si>
  <si>
    <t>Siriphati</t>
  </si>
  <si>
    <t>0878347711</t>
  </si>
  <si>
    <t>apichart.siriphati@gmail.com</t>
  </si>
  <si>
    <t>ลูกค้าชายสนใจห้องเพื่อการลงทุน เข้ามากับแฟนสาว ตัวเล็กแต่ ดูท่าที ยังไม้รับในการตัดาินใจเนื่องจากเปรียบเทียบ หลาย Location  ** Impression / Xt Ekkamai / Ideo Q พหล สะพานควาย</t>
  </si>
  <si>
    <t>09/06/2019 : โทรติดตามลูกค้าแจ้งว่าไม่สนใจแล้ว  ***ไม่ชอบรูปแบบการจัดห้อง และ ทำเล ในการปล่อยเช่า ลงทุน / Impression All inspried  ที่ลูกค้าสนใจ ตอนนี้แต่ติดที่แบบห้องที่ชอบหมดแล้ว อาจหา ซื้อ Resale เนื่องจากชอบห้อง 1 Bedroom Corner</t>
  </si>
  <si>
    <t>siu</t>
  </si>
  <si>
    <t>0909318008</t>
  </si>
  <si>
    <t>ลูกค้าหญิง 2 ท่าน แจ้งว่ามาดูห้องให้เจ้านาย และ คุณพ่อ สนใจทำเลและห้องขนาดอตกต่างกัน 31.5 / 51 ตรม. แต่มีความจำเป็นต้องมีที่จอดรถ 2 คัน  เบื้องต้น แจ้งว่าขอข้อมูลไปดูก่อน และปรึกษากันก่อนการตัดสินใจ</t>
  </si>
  <si>
    <t>30/05/2019 : 30.05.62ลูกค้าให้เบอร์ติดต่อเจ้านายต่างชาติ มาทางฝ่ายขาย จะติดตามลูกค้าให้เข้ามาดูห้องตัวอย่างด้วยตัวเองอีกครั้งนึง</t>
  </si>
  <si>
    <t>05/06/2562</t>
  </si>
  <si>
    <t>วรวุฒิ</t>
  </si>
  <si>
    <t>เหรียญเจริญ</t>
  </si>
  <si>
    <t>0830098090</t>
  </si>
  <si>
    <t>voravutr@gmail.com</t>
  </si>
  <si>
    <t>ลูกค้าชายชื่อเล่นอั๋น อายุประมาณ40ปี เดินมาจาก C EKKAMAI  ลูกค้าแจ้งว่าสนใจ2ห้องนอน เพื่ออยู่เอง เพราะบ้านอยู่ตลิ่งชัน ราชพฤกษ์ กำลังจะย้ายมาเปิดบริษัทออกแบบ และ บริษัททำเสื้อกันหนาว ที่ตึก SSP TOWER สนใจจะมาซื้ออยู่ใกล้ๆที่ทำงาน แต่รีบอยู่  จึงขอใบเสนอราคา 2 Br ขนาด 57 ตรม. (A2813, A3413 แต่ชอบ A2813 มากกว่า) เพราะไม่สูงจนเกินไป และขอใบเสนอราคา 1 Br ขนาด 35 ตรม. (A3411) เปรียบเทียบกับ C EKKAMAI ตรม. เฉลี่ย 130,000 บาท ขอข้อมูลกลับไปพิจารณาก่อน</t>
  </si>
  <si>
    <t>22/06/2019 : ไม่สนใจแล้วเพราะช่วงนี้ยุ่งกับงานมาก ยังไม่รีบดูไปเรื่อยๆ</t>
  </si>
  <si>
    <t>09/06/2562</t>
  </si>
  <si>
    <t>Arnold</t>
  </si>
  <si>
    <t>Smedes</t>
  </si>
  <si>
    <t>0944209779</t>
  </si>
  <si>
    <t xml:space="preserve">ลูกค้าชายชาวอเมริกาเป็นคุณลุงแล้ว เกษียรอายุการทำงานแล้ว ไปๆ-มาๆจากอเมริกาและไทย ถิ่นฐานเิมคืออาศัยอยู่แคลิฟอร์เนียร์ อเมริกา  แต่ตอนเวลามาไทยจะพักที่คอนโดซอยเอกมัย 30 เช่าเดือนละ 8,000 บาท สนใจซื้อไว้ลงทุนแต่กัวว่าจะขายยากเนื่องจากที่อเมริกาก็เป็นเช่นนี้คือซื้อง่ายขายยาก ทางฝ่ายขายแนะนำว่าทางโครงการมี cute Agent Support การขายให้ แต่ทางคุณลุงขอนำราคาไปพิจาณาก่อน เนื่องจากงบมีไม่สูง เพียง 6-7 ล้านบาท แต่อยากได้แบบ 2 ห้องนอน 
</t>
  </si>
  <si>
    <t xml:space="preserve">15/07/2019 : ลูกค้าแจ้งว่า อยากได้คอนโดที่ราาถูกกว่านี้ เนื่องจากเกษียรแล้วและไม่อยากใช้เงินก้อน ขอผ่อนเช่าคอนโดแบบนี้ไปเรื่อยๆก่อน </t>
  </si>
  <si>
    <t>Ding</t>
  </si>
  <si>
    <t>Read</t>
  </si>
  <si>
    <t>0649199743</t>
  </si>
  <si>
    <t>331950750@qq.com</t>
  </si>
  <si>
    <t xml:space="preserve">ลูกค้าชายและหญิง ชาวจีน เป็นแฟนกัน อาศัยและซื้อคอนโดไว้แล้วที่ C Ekkamai แบบ 2 ห้องนอน มาชมโครงการที่ปีติ เพื่อเปรียบเทียบเผื่อจะดีกว่าที่ C Ekkamai ถ้าดีกว่าจะขายที่นั้นแล้วมาซื้อที่ ปีติ เอกมัย แต่ลูกค้าแจ้งว่าที่ ปีติ ราคาค่อนข้างสูงกว่า C Ekkamai มาก ขอนำราคาไปให้ที่บ้านช่วยพิจารณา ทางฝ่ายขายเสนอ A1114 ลูกค้าจะพาแม่มาดูอีกครั้ง </t>
  </si>
  <si>
    <t xml:space="preserve">15/07/2019 : เนื่องจากการก่อสร้างที่นานเกินไป ถึง 3 ปี ลูกค้ารอไม่ได้  และยังไม่เห้นถึงตัวโครงสร้างเลย </t>
  </si>
  <si>
    <t>14/06/2562</t>
  </si>
  <si>
    <t>LOU</t>
  </si>
  <si>
    <t>HONGQING</t>
  </si>
  <si>
    <t>0636964246</t>
  </si>
  <si>
    <t>150792109@qq.com</t>
  </si>
  <si>
    <t>เป็นผู้รับโอนสิทธิเปลี่ยนชื่อห้องชุด A3401  เจ้าของห้องเดิม คือ คุณบุญเดช คงแก่นสาร &amp; Mrs.Sririk AP Din Chean สัญญาเลขที่ 6108008</t>
  </si>
  <si>
    <t xml:space="preserve">14/06/2019 : </t>
  </si>
  <si>
    <t>15/06/2562</t>
  </si>
  <si>
    <t>ณัฐพิปัฐณ์ (หมวย)</t>
  </si>
  <si>
    <t>ปวีรวัฒน์</t>
  </si>
  <si>
    <t>0646423654</t>
  </si>
  <si>
    <t xml:space="preserve">ลูกค้าหญิง 3 คน เป็นเพื่อนกัน ทำงานเป็นเซลล์ของกรุงเทพประกันภัยสาขา RCA ขับรถผ่านมาจึงแวะเข้ามาดู ชื่อคุณหมวย, คุณปอ (ทอม), คุณตั้ก (อ้วน) สนใจ 1 ห้องนอน ขนาด 35 ตรม. เสนอ A1711 , A1712 และ A2410 คุณหมวยแจ้งว่าขอกลับไปพิจารณาก่อน เพราะคุณตั้กมีลูกอยู่โรงเรียนของหนูดีวนิษา ค่าเทอม 280,000 บาท ชื่อน้องพริกแกง และ น้องพาเพลิน  </t>
  </si>
  <si>
    <t>26/06/2019 : คุณหมวยแจ้งว่า คุณปอ(ทอม) สนใจเป็นพิเศษ ตอนนี้เปรียบเทียบ3โครงการ ไม่สะดวกแจ้งว่าโครงการไหน แต่คาดว่าน่าจะมี XT เอกมัย  และ C EKKAMAI  สนใจเพื่ออยู่เอง ขอเเจ้งไปยังคุณปอให้ก่อน ตอนนี้ยังไม่รีบดูไปเรื่อย ลูกค้าไม่สะดวกให้เบอร์คุณปอ(ทอม)</t>
  </si>
  <si>
    <t>23/06/2562</t>
  </si>
  <si>
    <t>ศุภดา</t>
  </si>
  <si>
    <t>เกษตรเสริมวิริยะ</t>
  </si>
  <si>
    <t>0816594715</t>
  </si>
  <si>
    <t>tsupada@yahoo.com</t>
  </si>
  <si>
    <t>ลูกค้ามาด้วยกัน2 คน สามีภรรยา ลูกค้าชายเป็นหมอที่โรงพยาบาล สมิติเวช สุขุมวิท สาขาศัลยศาสตร์  ปัจจุบันอยู่คอนโดแถว LOW RISE แถวเพลินจิตอยู่แล้ว  ลูกค้าแจ้งว่าเคยซื้อที่นิชโมโนแบร์ริ่งไว้ ห้อง COMBINE ชั้นเตี้ย ติดปัญหาว่าหน้างานไม่ทราบเรื่อง แต่ตอนนี้เคลียร์ปัญหาเรียบร้อยแล้ว วันนี้แวะไปดูที่แบร์ริ่งจึงแวะมาดูที่ปีติด้วย สนใจ 1 ห้องนอน ขนาด 31.5 ตรม. เสนอ A1010 และ A1007  และ 34.9 ตรม. เสนอ A1710 และ A1708 ดูไว้เพื่อลงทุนปล่อยเช่าระยะยาว ปัจจุบันลูกเรียนอยู่สุขุวิท 71 โรงเรียนนานาชาติ ST ANDREW  ลูกชายอายุ 11 ขวบ จริงๆแล้วอยากได้ใกล้รถไฟฟ้า จะได้ลงทุนปล่อยเช่าง่าย แต่เนื่องจากเคยซื้อกับทางเสนา จึงเข้ามาเยี่ยมชม ก่อนกลับภรรยาสนใจ2BR ขนาด 60 ตรม. ขอให้ส่งใบเสนอราคาห้อง A1006  และ A1206 ให้ทาง LINE / ส่งให้เรียบร้อยแล้ว</t>
  </si>
  <si>
    <t>02/07/2019 : 02/07/2562 อยากพาลูกเข้ามาดูด้วย สนใจ1-2ห้องนอน แต่ติดตรงที่ไกลรถไฟฟ้า  และ ต้องรอว่าคุณหมอวิศิษฐ์ สามีว่างวันไหน</t>
  </si>
  <si>
    <t>25/06/2562</t>
  </si>
  <si>
    <t>AJ</t>
  </si>
  <si>
    <t>0894798530</t>
  </si>
  <si>
    <t>ajsunited.com@gmail.com</t>
  </si>
  <si>
    <t>ลูกค้าชาวอินเดีย แต่พูดไทยได้ มีภรรยาชาวไทย สามารถซื้อในราคาคนไทยได้ สนใจขนาด 3 ห้องนอน งบ 20 ล้าน (100++ sqm) อาศัยอยู่ที่หมู่บ้านโครงการ SC asset โซนราชพฤกษ์ แต่สนใจคอนโดโซนเอกมัย ตั้งใจจะไปดู AP โครงการ ริทึ่ม เอกมัย แต่ผ่านหน้าโครงการปีติก่อนจึงแวะเข้าเยี่ยมชม ทางฝ่ายขายเสนอห้อง A3707+3708 รอเปรียบเทียบกับ ริทึ่ม ก่อน
10/11/2019 วันนี้ฝ่ายขายลองโทรสอบถามเผื่อลูกค้าอาจจะซื้อคอนโดที่ปีติเอกมัยเพิ่มเติม แต่ลูกค้าคอนเฟิร์มว่า ไม่สนใจแล้วจริงๆ ซื้อบ้านแล้วย่านนนทบุรี ** ปิดการติดตาม**</t>
  </si>
  <si>
    <t>10/11/2019 : วันนี้ฝ่ายขายลองโทรสอบถามเผื่อลูกค้าอาจจะซื้อคอนโดที่ปีติเอกมัยเพิ่มเติม แต่ลูกค้าคอนเฟิร์มว่า ไม่สนใจแล้วจริงๆ ซื้อบ้านแล้วย่านนนทบุรี 
** ปิดการติดตาม**</t>
  </si>
  <si>
    <t>เดี๋ยวถามเจ้านายก่อนนะคะ เจ้านายเป็นคนจองค่ะ และจะแจ้งกลับมาเองค่ะ</t>
  </si>
  <si>
    <t>26/06/2562</t>
  </si>
  <si>
    <t>WU</t>
  </si>
  <si>
    <t>PO-CHING</t>
  </si>
  <si>
    <t>0661536366</t>
  </si>
  <si>
    <t>Mnsn46@gmail.com</t>
  </si>
  <si>
    <t xml:space="preserve">ลูกค้าจองในนาม บริษัท ดาชิง จำกัด จองห้องA3604 จอง+ทำสัญญา จำนวนเงิน 300,000 บาท ด้วยบัตรเครดิต KBANK / VISA 4417 7010 0331 6710 
และขอทำเรื่องผ่อนดาวน์งวดละ 150,000 บาทด้วย </t>
  </si>
  <si>
    <t xml:space="preserve">26/06/2019 : ลูกค้าจองในนาม บริษัท ดาซิง จำกัด จองห้องA3604 จอง+ทำสัญญา จำนวนเงิน 300,000 บาท ด้วยบัตรเครดิต KBANK / VISA 4417 7010 0331 6710 </t>
  </si>
  <si>
    <t>27/06/2562</t>
  </si>
  <si>
    <t>ปรารถนา</t>
  </si>
  <si>
    <t>พัฒนากิตติกุล</t>
  </si>
  <si>
    <t>0860888862</t>
  </si>
  <si>
    <t>deva_mars@hotmail.com</t>
  </si>
  <si>
    <t>ลูกค้าหญิงมา SURVEY ทำงานเป็นสถาปนิกอยู่อาคาร SSP TOWER แจ้งว่าสนใจ1ห้องนอน ขนาด 31.5 ตรม. ขอใบเสนอราคาห้อง A2208 ตอนนี้สนใจ QUINTARA สุขุมวิท 42 แต่ตอนนี้ยังไม่รีบดูไปเรื่อยๆ ลูกค้าดูโทรศัพท์ตลอดเวลา เมื่อเวลามีโทรศัพท์เข้ามาก็รับสาย บอกเพื่อนว่าทำงานอยู่</t>
  </si>
  <si>
    <t>27/06/2019 : 02/07/2562 ยังไม่รีบดูไปเรื่อยๆ</t>
  </si>
  <si>
    <t>29/06/2562</t>
  </si>
  <si>
    <t>พัชราภรณ์(เก๋)</t>
  </si>
  <si>
    <t>กิตติวัฒนกุล</t>
  </si>
  <si>
    <t>k_A_e_chic@hotmail.com</t>
  </si>
  <si>
    <t>ลูกค้าชายหญิงเป็นแฟนกัน ผู้ชายลักษณะขาวตี๋ใส่แว่น ขับเบ็นซ์ดำ ผู้หญิงขาวผอมตัวเล็ก บ้านผู้ชายแถวพระโขนง สนใจขนาด 31 ตรม. เสนอ A2810 และ ขนาด 35 ตรม. เสนอ A1711 ตอนนี้ยังไม่ได้เปรียบเทียบที่ไหนเป็นพิเศษ ขอกลับไปปรึกษาคุณมาก่อน  ลูกค้าผู้หญิงค่อนข้างที่จะกันลูกค้าผู้ชาย แต่ลูกค้าผู้ชายค่อนข้างชอบเป็นพิเศษ แต่ไม่สามารถให้เบอร์โทรศัพท์ได้</t>
  </si>
  <si>
    <t xml:space="preserve">02/07/2019 : 02/07/2562 ลูกค้าแจ้งว่าไม่สนใจแล้วติดเรื่องทำเล ปรึกษากับที่บ้านแล้วสนใจโครงการย่านอโศกมากกว่า สนใจโครงการที่อยู่ติด BTS หรือ MRT ไม่เกิน300เมตร 
</t>
  </si>
  <si>
    <t>sawanya</t>
  </si>
  <si>
    <t>youngpolkant</t>
  </si>
  <si>
    <t>0895205457</t>
  </si>
  <si>
    <t xml:space="preserve">ลูกค้ามาผู้หญิง 2 คนแจ้งว่าทราบข้อมูลมาจากทางเฟสบุ๊คสนใจอยากได้อยู่เองอยากได้ห้อง 34.9 ตารางเมตร เสนอห้อง A1007 ลูกค้าขอดูเปรียบเทียบกับโครงการบางจาก 101 ที่กำลังจะเปิดรอดูข้อมูลโครงการออกเพราะยังไม่ได้ตัดสินใจตอนนี่้ </t>
  </si>
  <si>
    <t xml:space="preserve">29/06/2019 : ลูกค้ามาผู้หญิง 2 คนแจ้งว่าทราบข้อมูลมาจากทางเฟสบุ๊คสนใจอยากได้อยู่เองอยากได้ห้อง 34.9 ตารางเมตร เสนอห้อง A1007 ลูกค้าขอดูเปรียบเทียบกับโครงการบางจาก 101 ที่กำลังจะเปิดรอดูข้อมูลโครงการออกเพราะยังไม่ได้ตัดสินใจตอนนี่้ </t>
  </si>
  <si>
    <t>06/07/2562</t>
  </si>
  <si>
    <t>ณัฎฐาพร</t>
  </si>
  <si>
    <t>เวชศิลป์</t>
  </si>
  <si>
    <t>0909624919</t>
  </si>
  <si>
    <t>nutthapornwet@gmail.com</t>
  </si>
  <si>
    <t>ลูกค้าหญิงชายแฟนกันชื่อเล่น(ชาย) ปาย ชื่อเล่นหญิง (ฝน) ทำงานบริษัทโฆษณาที่ทองหล่อด้วยกัน สนใจดูไว้เพื่ออยู่เอง ใกล้ที่ทำงานแต่ขอกลับไปปรึกษาแม่ก่อน จะพาแม่มารับวันเสาร์ที่ 13 ก.ค. 2562 เปรียบเทียบ 29 ตรม. และ 31 ตรม. แต่ชอบ 29 ตรม. เป็นพิเศษ ติดงบประมาณ ขอใบเสนอราคา A1201และ A1601แต่สนใจA1201เป็นพิเศษ เสนอโปรโมชั่นแบบมาตรฐาน และ ผ่อน 0% 6 เดือน เมื่อชำระบัตรเครดิต รับ GV PARAGON 10,000 บาท</t>
  </si>
  <si>
    <t>14/07/2019 : ไม่สนใจแล้วเนื่องจากอยากได้โครงการพร้อมอยู่ ไม่สะดวกแจ้งว่าสนใจโครงการไหน</t>
  </si>
  <si>
    <t>09/07/2562</t>
  </si>
  <si>
    <t>ปรีชญา</t>
  </si>
  <si>
    <t>ชิว</t>
  </si>
  <si>
    <t>0925653548</t>
  </si>
  <si>
    <t xml:space="preserve">ลูกค้ามากับเพื่อน 3 คนแจ้งว่าทำงานแถวนี้ ปกติพักโรงแรมเพราะต้องไปๆมาๆภูเก็ต อยากได้คอนโดดอยู่เองงบไม่เกิน 6.5 ลบ สนใจขนาด 34.9 ตารางเมตร เสนอห้อง A1712 แจ้งว่าใจอยากรีบเข้าอยู่ยังต้องขอดูเปรียบเทียบกับหลายๆที่ในโซนนี้ผ่านโครงการเลยแวะเข้ามาดู แต่ชอบถ่ายรูปตลอดเวลา เวลานำเสนอขาย แจ้งว่าขอตัดสินใจภายในเดือนหรือเดือนหน้า </t>
  </si>
  <si>
    <t>16/07/2019 : ติดต่อลูกค้าไม่ได้ 16/07/2562</t>
  </si>
  <si>
    <t>10/07/2562</t>
  </si>
  <si>
    <t>เสรี</t>
  </si>
  <si>
    <t>ชวชาติ</t>
  </si>
  <si>
    <t>0814442933</t>
  </si>
  <si>
    <t>cseree@gmail.com</t>
  </si>
  <si>
    <t>ลูกค้าผู้ชายมีอายุหน่อยๆชื่อคุณเสรี มีบ้านพักอยู่แถวๆนี้ เป็น Architect มองหาห้อง Type เริ่มต้นไว้ปล่อยเช่า พาชมห้อง 31 ตรม.ลูกค้าค่อนข้างชอบ ขอเวลาตัดสินใจอีก 1 เดือน เพราะจะปรึกษาภรรยา และ ตระเวนดูโครงการรอบๆนี้ก่อน จะปล่อยเช่าให้คนสิงคโปร์</t>
  </si>
  <si>
    <t>10/07/2019 : ลูกค้าผู้ชายมีอายุหน่อยๆชื่อคุณเสรี มีบ้านพักอยู่แถวๆนี้ เป็น Architect มองหาห้อง Type เริ่มต้นไว้ปล่อยเช่า พาชมห้อง 31 ตรม.ลูกค้าค่อนข้างชอบ ขอเวลาตัดสินใจอีก 1 เดือน เพราะจะปรึกษาภรรยา และ ตระเวนดูโครงการรอบๆนี้ก่อน จะปล่อยเช่าให้คนสิงคโปร์</t>
  </si>
  <si>
    <t>คุณากร</t>
  </si>
  <si>
    <t>ลมสูงเนิน</t>
  </si>
  <si>
    <t>0982687878</t>
  </si>
  <si>
    <t>kuna_amp@hotmail.com</t>
  </si>
  <si>
    <t>ลูกค้าหญิงชื่อเล่นแอม ทำงานบริษัทโฆษณาซอยเอกมัย 19 มากับพี่ที่ทำงาน ลูกค้ามีลักษณะคล้ายมา SURVEY ลูกค้าแจ้งว่าสนใจ  TYPE 2 BR งบประมาณ 8 ล้าน แต่ถามราคาทุก TYPE และดูห้องตัวอย่างด้านบนอย่างละเอียด ถามถึงเรื่องวัสดุ LAY OUT และระยะเวลาการก่อสร้าง ลูกค้าขอใบเสนอราคาห้อง A1712  และ A1212 TYPE  1 BR ขนาด 35 ตรม. แต่ดูสนใจ A1712 เป็นพิเศษ  ขอนำใบเสนอราคา กลับไปปรึกษาแฟนก่อน ยังไม่ได้เปรียบเทียบกับโครงการไหน</t>
  </si>
  <si>
    <t xml:space="preserve">23/07/2019 : เกินงบ ไม่สนใจแล้ว เนื่องจากเลี้ยงสัตว์ ตอนนี้แฟนตัดสินใจเลือก MARU </t>
  </si>
  <si>
    <t>11/07/2562</t>
  </si>
  <si>
    <t>ดนิตา</t>
  </si>
  <si>
    <t>ภูริโชติเมธา</t>
  </si>
  <si>
    <t>0628879419</t>
  </si>
  <si>
    <t xml:space="preserve">ลูกค้าหญิงมา SURVEY ชื่อเล่นโอ๋ เดินถือโบว์ชัวร์ RHYTHEM เอกมัย , RICH เอกมัย, C เอกมัย ลูกค้าแจ้งว่ามาทำงานบริษัทโฆษณา ชื่อมิ้ด ทองหล่อ เปรียบเทียบทำเลใกล้ที่ทำงาน สนใจ 2 BR ราคา 8 ล้าน ปัจจุบันอยู่คอนโดนิชโมโนสุขุมวิท50 ลูกค้าถามรายละเอียดมาก เรื่องวัสดุ, อุปกรณ์, ระยะเวลาแล้วเสร็จ และ อยากได้ ราคา 1 BR ห้อง A2510 ต่อ ตรม. 150,000บาท / SEARCH ดูข้อมูลในเน็ท ลูกค้าประกาศชาย คอนโดสุขุมวิท59 HERITAGE ลูกค้าไม่ประสงค์แจ้งอีเมลล์ และ ข้อมูลส่วนตัวอื่นๆ
</t>
  </si>
  <si>
    <t>23/07/2019 : ไม่ตามต่อเพราะ ลูกค้าเป็น SALE ของ REAL ASSET มา SURVEY</t>
  </si>
  <si>
    <t>18/07/2562</t>
  </si>
  <si>
    <t>สาริศ</t>
  </si>
  <si>
    <t>พาณิชชีวะ</t>
  </si>
  <si>
    <t>0806269222</t>
  </si>
  <si>
    <t>ลูกค้าผู้ชายมาท่านเดียว มาเเต่เช้าเลยเเต่งตัวดูดี สูง สวมเเว่นสายตา เเจ้งว่าเพื่อนที่เป็นตำรวจเคยเข้ามาดูที่นี้เเล้วแนะนำมา เลยเเวะเข้ามาดูอยากได้แบบ 2 ห้องนอนขนาดสัก 60-90 ตรม. พาชมห้องตัวอย่างขนาดเเบบ 2 ห้องนอนลูกค้าค่อนข้างชอบ แต่ต้องเทียบกับ Monument-Thonglor ของเเสนสิริ ไปดู XT มาเเล้วไม่ค่อย OK เท่าไหร่ ราคาค่อนข้างเเรง เเต่จะตัดสินใจปลายปีหน้าขอเทียบให้เยอะที่สุดก่อนในย่านนี้ ทำใบเสนอราคาห้องขนาด 2 ห้องนอนชั้น 28 และ 37 ไปให้ค่อนข้างชอบเพราะราคาไม่เเรงมา ขอห้องเเบบ 1 ห้องนอนไปดูเผื่อซื้อลงทุนด้วยคุยกับลูกค้าไปสักพักลูกค้าบอกว่าเป็นลูกชายของเจ้าของชีวาทัย</t>
  </si>
  <si>
    <t>08/03/2020 : ชีวาไทย ดีวีลอปเปอร์</t>
  </si>
  <si>
    <t>19/07/2562</t>
  </si>
  <si>
    <t>Rattanasangsatian</t>
  </si>
  <si>
    <t>0856651429</t>
  </si>
  <si>
    <t>khunpailinthonglor@gmail.com</t>
  </si>
  <si>
    <t>ลูกค้าชื่อเล่นหว่าหวา(นักร้องCHINA DOLLS) ขับรถผ่านมาบังเอิญเห็นก็เลยแวะเข้ามาเยี่ยมชม ปัจจุบันอยู่คอนโดทองหล่อขนาด 110 ตรม.ขับรถ MAZDA 2 สีเทา สนใจดูไว้เพื่ออยู่เองหรืออาจจะลงทุนยังไม่แน่ใจ  หรืออาจจะเสนอพี่สาว ขอดูรายละเอียดโครงการก่อน เพราะพี่สาวซื้อ RHYTHEM  ติด BTS ไว้เพื่อลงทุนขนาด 35 ตรม. ขอใบเสนอราคาห้องขนาด 35 ตรม./A1712 , ขนาด 60 ตรม./A2805,  ขนาด 64 ตรม./A2504 เพื่อพิจารณา ลูกค้าสนใจ 2Br เพราะแจ้งว่าถ้าหากจะปล่อยเช่าในอนาคต คนที่จะมาเช่าส่วนใหญ่ในย่านนี้คือคนญี่ปุ่น และ ถ้าหากเป็น   2Br ส่วนใหญ่จะมาเป็นครอบครัว และบริษัทจะชำระค่าเช่าให้</t>
  </si>
  <si>
    <t>23/07/2019 : ลูกค้าแจ้งว่าพี่สาวจะกลับมาจากต่างประเทศเดือนหน้า  ให้โทรไปหาใหม่ อยากจะพาพี่สาวเข้ามาดูที่โครงการ</t>
  </si>
  <si>
    <t>20/07/2562</t>
  </si>
  <si>
    <t>กัยวิกัย(โซโล)</t>
  </si>
  <si>
    <t xml:space="preserve">สุขโขใจวรัตถ์กุล	</t>
  </si>
  <si>
    <t>0957849495</t>
  </si>
  <si>
    <t>kaiyawikai@gmail.com</t>
  </si>
  <si>
    <t xml:space="preserve">ลูกค้าชายลงทะเบียนมาและเยี่ยมชมโครงการแล้ววันนี้ สนใจ 35 ตร.ม. A1004/A1007/A3502 นำมาเปรียบเทียบราคากัย สรุปว่าชอบห้องชุด A3502 มากที่สุดเนื่องจากราคาเท่าๆกับชั้น 10 เลย ลูกค้าอาศัยอยู่ที่คอนโด The cost บางนา อยากมาซื้อคอนโดที่เอกมัยเนื่องจากต้องมาทำงานโซนนี้ 
สนใจแต่ขอนำราคาไปให้พี่สาวพิจารณา 
ลูกค้าเปรียบเทียบเทียบกับคอนโด Fynn สุขุมวิท 
สิ่งที่ลูกค้าไม่ชอบคือ ประตูไสล์ดระหว่างห้องนอนและห้องนั่งเล่น ลูกค้าอยากได้แบบปิดทึบมากกว่า ต้องการความเป็นส่วนตัว และ ไม่ชอบที่ห้องน้ำอยู่ในตัวห้องนอน </t>
  </si>
  <si>
    <t xml:space="preserve">08/11/2019 : ไม่รับสาย 
</t>
  </si>
  <si>
    <t>24/07/2562</t>
  </si>
  <si>
    <t>ศิษย์ธนานันท์</t>
  </si>
  <si>
    <t>0851338906</t>
  </si>
  <si>
    <t xml:space="preserve">ลูกค้ามากับเพื่อน 2 คน ผู้ชาย แจ้งว่าทำงานเพลินจิตอยากได้ลงทุนและอยู่เองกำลังเปรียบเทียบและดูๆอยู่เพราะต้องเอาไปตัดสินใจกับแฟนด้วยตั้งงบไม่เกิน 6 ล้านสนใจขนาด 34.9 ตรม เสนอ A1012 และสนใจจะเข้าชมโครงการบางจาก 101 เพื่อเป็นตัวเลือกไม่ได้โฟกัสโลเคชั่นดูหลายๆที่ </t>
  </si>
  <si>
    <t xml:space="preserve">24/07/2019 : ลูกค้ามากับเพื่อน 2 คน ผู้ชาย แจ้งว่าทำงานเพลินจิตอยากได้ลงทุนและอยู่เองกำลังเปรียบเทียบและดูๆอยู่เพราะต้องเอาไปตัดสินใจกับแฟนด้วยตั้งงบไม่เกิน 6 ล้านสนใจขนาด 34.9 ตรม เสนอ A1012 และสนใจจะเข้าชมโครงการบางจาก 101 เพื่อเป็นตัวเลือกไม่ได้โฟกัสโลเคชั่นดูหลายๆที่ </t>
  </si>
  <si>
    <t>27/07/2562</t>
  </si>
  <si>
    <t>chairat</t>
  </si>
  <si>
    <t>Chunkamthirun</t>
  </si>
  <si>
    <t>0816969322</t>
  </si>
  <si>
    <t>it01chairat@hotmail.com</t>
  </si>
  <si>
    <t xml:space="preserve">ลูกค้าชายคนไทย พาเพื่อนชาวจีนมาดู มีงบประมาน 6 ล้าน แต่ต้องการแบบ 2 ห้องนอน เลยแจ้งฝ่ายขายว่า มีเงิน 6 ล้านแต่ต้องการ 2 ห้องนอนเท่านั้น ถ้าไม่มีก็ไม่เอา จึงขอราคาและ FloorPlan ไว้ก่อน </t>
  </si>
  <si>
    <t>04/11/2019 : เนื่องจากลูกค้ามีงบประมาณเพียง 6 ล้านบาท แต่ต้องการแบบ 2 ห้องนอนซึ่งทั้งโครงการของทาง ปีติเอกมัยแบบ 2 ห้อง 51 ตรม. ราคาโดยประมาณ 8 ล้านบาทแล้ว 
ซึ่งเกินงบประมาณที่ลูกค้าตั้งไว้ แจ้งลูกค้าแล้วว่าให้ลองเลือกแบบ 1 ห้องนอนดู แต่ลูกค้ายืนยันว่าต้องการแบบ 2 ห้องนอนเท่านั้น และทางฝ่ายขายแนะนำโครงการของทางเสนาโลเคชั่นอื่นๆ ลูกค้าก็ไม่เอา เพราะต้องการแค่โซนเอกมัยทองหล่อ 
** ท่านนี้ขออนุญาติไม่ตามต่อ **</t>
  </si>
  <si>
    <t>29/07/2562</t>
  </si>
  <si>
    <t>ชนิดาภา</t>
  </si>
  <si>
    <t>เฟื่องฟุ้ง</t>
  </si>
  <si>
    <t>0823325919</t>
  </si>
  <si>
    <t>sirirat-f@windowslive.com</t>
  </si>
  <si>
    <t>ลูกค้าพ่อแม่ลูกบังเอิญผ่านมาแวะเข้ามาเยี่ยมชม  จริงๆแล้วมีนัดกับอีกคอนโดหนึ่ง ไม่สะดวกแจ้งว่าที่ไหน ลูกค้ารีบชมแล้วก้อรีบออกไปอยู่ไม่ถึง10นาที ลูกชายเรียนอยูที่แสตมป์ฟอร์ด ศรีนครินทร์ ปัจจุบันบ้านอยู่รัชดา สนใจคอนโดราคาเฉลี่ย 130,000 บาท ต่อ ตร.ม. แถวรัชดาเป็นพิเศษ เพราะอยู่ใกล้บ้าน แต่จำชื่อโครงการไม่ได้ ลูกค้าแจ้งว่าจริงๆแล้วสนใจทำเลที่ใกล้รถไฟฟ้า  ภรรยาสนใจ35ตร.ม. ขอใบเสนอราคา A1712 และ A2507 สามีสนใจ 51 ตร.ม. ขอใบเสนอราคา A1713และ A2712 ลูกค้าแจ้งว่าขอกลับไปพิจารณาก่อน</t>
  </si>
  <si>
    <t>29/07/2019 : ขอดูข้อมูลก่อน ถ้าสนใจจะติดต่อกลับมา</t>
  </si>
  <si>
    <t>ทรัพย์เรืองชัย</t>
  </si>
  <si>
    <t>0618364446</t>
  </si>
  <si>
    <t>ลูกค้าผู้หญิงมาด้วยกัน2 คนชื่อเล่นแอนและจอย มา SURVEY ดูในเน็ท เป็นเซลล์ของเอเจ้นท์ INTER REAL ESTATE บริษัทอยู่ ถ.รามอินทรา สนใจขนาด 29 และ 31 ตรม. ถามรายละเอียดค่อนข้างเยอะ เช่นระยะเวลาการก่อสร้าง , สถาปนิก, บริษัทที่ออกแบบเฟอร์นิเจอร์ , ราคาต่อตร.ม. ลูกค้าขอใบเสนอราคาห้อง A2502, A2702, A2509, A2709</t>
  </si>
  <si>
    <t>29/07/2019 : ลูกค้ามา Survey</t>
  </si>
  <si>
    <t>สุกิจจานนท์</t>
  </si>
  <si>
    <t>0816171889</t>
  </si>
  <si>
    <t>kittylita@gmail.com</t>
  </si>
  <si>
    <t xml:space="preserve">ลูกค้าชื่อเล่นคุณแอม เป็นพนักงานขาย ของ TheBkkresidence.com มาsurvey ขับรถ Nissan Teana สีดำ สอบถามราคา, วัสดุ, ระยะเวลาการก่อสร้าง และสอบถามข้อมูลอื่นๆ อย่งละเอียด Searchดูในเน็ท ประกาศขายคอนโด Rhythm Sukhumvit 44/1 และที่อื่นๆ ขอใบเสนอราคา 2 Br : A2712, A2713  และ 
 1Br : A2510 ลูกค้าแจ้งว่าต้องกลับไปพิจารณาก่อน  </t>
  </si>
  <si>
    <t>30/07/2019 : ลูกค้ามา SURVEY</t>
  </si>
  <si>
    <t>31/07/2562</t>
  </si>
  <si>
    <t>สิรีรัตน์</t>
  </si>
  <si>
    <t>หล่อธารากูล</t>
  </si>
  <si>
    <t>0948624229</t>
  </si>
  <si>
    <t>rosa.atelier@gmail.com</t>
  </si>
  <si>
    <t>ลูกค้าหญิงชื่อเล่น ROSA เดินเข้ามาเยี่ยมชมโครงการมีลักษณะเป็นเซลล์ ถามข้อมูลอย่างละเอียด เดินมาจาก IMPRESSION และ RHYTHM ลูกค้าแจ้งว่าเข้าไปเยี่ยมชมมาเหมือนกัน เก็บโบว์ชัวร์อยู่ในกระเป๋า ลูกค้าแจ้งว่าสนใจ 2 BR ขนาด 100 ตรม. ขึ้นไป และขนาด 64 ตรม. ขนาดเล็กเกินไปสำหรับตนเอง ลูกค้าขอโบว์ชัวร์ และ ใบเสนอราคา A2804 จากนั้นพอลูกค้าเดินออกไป ได้เดินไปเยี่ยมชมที่ C EKKAMAI ต่อ ไม่สะดวกแจ้งว่าทำงานที่ไหน</t>
  </si>
  <si>
    <t>31/07/2019 : ลูกค้ามา Survey</t>
  </si>
  <si>
    <t>01/08/2562</t>
  </si>
  <si>
    <t>ณัฐปรียา / พีรทัศ</t>
  </si>
  <si>
    <t>อรุณไพร / เเสงพุ่มพงษ์</t>
  </si>
  <si>
    <t>0931281386</t>
  </si>
  <si>
    <t>sangpoompong@gmail.com</t>
  </si>
  <si>
    <t>ลูกค้าผู้หญิงเข้ามาชมโครงการกับแฟนหนุ่ม สนใจดูไว้เพื่ออยู่เอง และอาจจะลงทุนในอนาคต (ปัจจุบันซื้อที่โครงการนิชไพร์ เพชรบุรี-ทองหล่อ)  พอดีเห็นป้ายโฆษณาตรงถนนเพชรบุรีขาเข้าเอกมัยเลยสนใจขอเข้ามาชมห้องตัวอย่าง สนใจเส้นเอกมัย และตอนนี้ก็เปรียบเทียบทั้งเส้นเอกมัย เปรียบเทียบรึทึ่มเอกมัย(ตัวใหม่) และ XT เอกมัย สนใจ 1นอน และ 2 นอน  ชมห้องตัวอย่างและขอใบเสนอราคากลับไปตัดสินใจก่อน เบื้องต้นฝ่ายขายเสนอราคาชั้น10 A1010 , A1008 , A1014 , A1006 ให้ลองพิจารณาก่อน โดยรวมลูกค้าแจ้งว่าก็โอเค สนใจดี แต่ไม่ค่อยฟังสิ่งที่Sale พรีเซ็นต์เลย</t>
  </si>
  <si>
    <t>08/08/2019 : 17:35 น.ยังไม่ได้ตัดสินใจ ไม่รีบตัดสินใจ เพราะตอนนี้ก็เปรียบเทียบกับโครงการอื่นอยู่ ตอนนี้เปรียบเทียบเส้นเอกมัย และเส้นเพชรบุรี ไม่ระบุชื่อโครงการและรีบวางสายไป</t>
  </si>
  <si>
    <t>04/08/2562</t>
  </si>
  <si>
    <t xml:space="preserve">กาญจน์ณัฏฐา	</t>
  </si>
  <si>
    <t>เครือกิตติบุญ</t>
  </si>
  <si>
    <t>0815663624</t>
  </si>
  <si>
    <t>khruea.kannattha@gmail.com</t>
  </si>
  <si>
    <t xml:space="preserve">ลูกค้าชื่อเล่นซู่ซู่มากับคุณแม่ ปัจจุบันทำงานที่สิงคโปร์  บริษัทที่รับจ้างทำ Google map วันนี้คุณแม่มาจากเชียงใหม่ จึงพาแม่มาเยี่ยมชมโครงการ ตอนแรกลูกค้าไม่ประสงค์แจ้งว่าเคยลงทะเบียนเข้ามา  ลูกค้าแจ้งว่าสนใจ 29 ตรม. เป็นพิเศษ แต่พอขึ้นไปดูห้องตัวอย่างชอบ ขนาด 31.5 และ  34.9 ตรม. ขอใบเสนอราคา ขนาด35ตรม. ห้อง A2507, A2807, A3411 พอลูกค้าเห็นใบเสนอราคาแจ้งว่าตนเคยลงทะเบียนเข้ามา จำได้ว่าได้ส่วนลดประมาณ 200,000 บาท  ตั้งใจดูไว้เพื่ออยู่เอง ปัจจุบันเช่าคอนโดแถวอโศก ขนาด 35 ตรม.ตอนนี้เปรียบเทียบ  Rhythm เอกมัย เพราะใกล้กับ BTS ลูกต้าแจ้งว่าขอกลับไปพิจารณาก่อน ตอนนี้อยากเปรียบเทียบที่อื่นด้วยเช่น Rich Ekkamai </t>
  </si>
  <si>
    <t xml:space="preserve">25/07/2019 : 13:40 น. ไม่สะดวกคุย  ให้ติดต่อกลับช่วงเย็น ๆ </t>
  </si>
  <si>
    <t>18/08/2562</t>
  </si>
  <si>
    <t>Pahta</t>
  </si>
  <si>
    <t>0956355966</t>
  </si>
  <si>
    <t>palita.maneechot@gmail.com</t>
  </si>
  <si>
    <t xml:space="preserve">ลูกค้าผู้หญิงเข้ามาชมโครงการคนเดียว มาแบบรีบ ๆ เพราะมีนัดกับคนที่บ้านไว้ ปัจจุบันพักอาศัยอยู่โนเบิ้ล ติดรถไฟฟ้า แต่สนใจอยากได้เพิ่มเพราะเห็นสื่อมาจาก IG เลยขับเข้ามาชมโครงการนิดนึง สนใจดูห้องตัวอย่างเลย  และขอรายละเอียดกลับไปตัดสินใจก่อน เพราะดูไว่้หลายที่มาก ๆ และสนใจห้องแนวล็อปด้วย แต่พอกลับมาคิดรู้สึกว่าอึดอีดเกินไปเพราะห้องนอนและห้องน้ำเพดานเตี้ยเกินไปเลยไม่โอเคร  //ลครีบดูและรีบกลับ ขอโปรชัวร์กลับไปตัดสินใจ และดูรายละเอียดก่อน // ฝ่ายชขายส่งรายละเอียดตามไปทางอีเมลล์เรียบร้อยแล้ว // ลูกค้าสอบถามเรื่องการบริการแบบ อีลีท เซอร์วิส ว่าบัตเตอร์ กับ คอนเซียสแตกต่างกันอย่างไร </t>
  </si>
  <si>
    <t>20/08/2019 : 17:09 น. ส่งอีเมลล์ให้ลูกค้าอีกรอบ ลูกค้าแจ้งว่ายังไม่ได้รับ</t>
  </si>
  <si>
    <t>21/08/2562</t>
  </si>
  <si>
    <t>นะตาปา</t>
  </si>
  <si>
    <t>0879925550</t>
  </si>
  <si>
    <t>teep_na@yahoo.com</t>
  </si>
  <si>
    <t>ลูกค้าชายเป็นผู้จัดการบริษัทโรแยลซีรามิค อุตสาหกรรม ห้วยขวาง สนใจวัสดุกระเบื้องปูพื้นเป็นพิเศษ ลูกค้าแจ้งว่าไปดู Origin มา จึงขอมาดูที่ปีติเพื่อเปรียบเทียบ แต่ดูลักษณะคล้ายมาSurvey เปรียบเทียบวัสดุมากกว่าสนใจซื้อคอนโด ขอใบเสนอราคา A2702 ลูกค้าแจ้งว่าจริงๆแล้วชอบห้องน้ำที่อยู่นอกห้องนอนมากกว่า เพราะปล่อยเช่าง่ายกว่า ปัจจุบันปล่อยเช่าที่ Ashton  อโศก  , พระราม 9 , แต่ Ashton จุฬา ติดปัญหา ลูกค้าไม่ชอบห้องน้ำที่อยู่ในห้องนอน จึงทำให้ปล่อยเช่าได้ยากมาก และลูกค้าเก่าไม่ต่อสัญญา</t>
  </si>
  <si>
    <t>21/08/2019 : ลูกค้าชายเป็นผู้จัดการบริษัทโรแยลซีรามิค อุตสาหกรรม ห้วยขวาง สนใจวัสดุกระเบื้องปูพื้นเป็นพิเศษ ลูกค้าแจ้งว่าไปดู Origin มา จึงขอมาดูที่ปีติเพื่อเปรียบเทียบ แต่ดูลักษณะคล้ายมาSurvey เปรียบเทียบวัสดุมากกว่าสนใจซื้อคอนโด ขอใบเสนอราคา A2702 ลูกค้าแจ้งว่าจริงๆแล้วชอบห้องน้ำที่อยู่นอกห้องนอนมากกว่า เพราะปล่อยเช่าง่ายกว่า ปัจจุบันปล่อยเช่าที่ Ashton  อโศก  , พระราม 9 , แต่ Ashton จุฬา ติดปัญหา ลูกค้าไม่ชอบห้องน้ำที่อยู่ในห้องนอน จึงทำให้ปล่อยเช่าได้ยากมาก และลูกค้าเก่าไม่ต่อสัญญา</t>
  </si>
  <si>
    <t>27/08/2562</t>
  </si>
  <si>
    <t>ตรีพล</t>
  </si>
  <si>
    <t>บุญชูช่วย</t>
  </si>
  <si>
    <t>0846363993</t>
  </si>
  <si>
    <t>คุณลุง เข้ามาชมโครงการกับภรรยา ภรรยาแต่งตัวสวยมาก กำลังจะไปงานเลี้ยงกัน  ปัจจุบันบ้านอยู่ เอกมัยซอย 22 ขับรถผ่านทุกวัน สงสัยทำไมไม่สร้างซักที เห็นมานานแล้ว ขมชมห้องตัวอย่างและขอโปรชัวร์ไปดูก่อน พอดีรีบงานไปเลี้ยง</t>
  </si>
  <si>
    <t>27/08/2019 : คุณลุง เข้ามาชมโครงการกับภรรยา ภรรยาแต่งตัวสวยมาก กำลังจะไปงานเลี้ยงกัน  ปัจจุบันบ้านอยู่ เอกมัยซอย 22 ขับรถผ่านทุกวัน สงสัยทำไมไม่สร้างซักที เห็นมานานแล้ว ขมชมห้องตัวอย่างและขอโปรชัวร์ไปดูก่อน พอดีรีบงานไปเลี้ยง</t>
  </si>
  <si>
    <t>31/08/2562</t>
  </si>
  <si>
    <t>มาลินี(Malinee )</t>
  </si>
  <si>
    <t>จุ้ยสำราญ (Chuisumrarn)</t>
  </si>
  <si>
    <t>0816168242</t>
  </si>
  <si>
    <t>malineeantzz@gmail.com</t>
  </si>
  <si>
    <t xml:space="preserve">ลูกค้าลงทะเบียนมาแล้ว  เมื่อวันที่  03/08/2018 แจ้งว่าไม่รีบตัดสินใจ สอบถามห้องโปร เพราะอยากได้ราคาเบา มีภาระเพิ่มขึ้น ที่เคยแจ้งไว้ว่าราคาได้ถึง 6 ล้านอาจจะต้องลดลง ยังไม่ตอบคำถามว่าจะอยู่เองหรือลงทุน ขอเข้ามาดูก่อน ว่าห้องตัวอย่างโครงการเป็นยังงัยบ้าง รู้ทำเล ขับถไปทำงาน ถามว่า 70% จะพอเหรอคะ ตอนนี้ติดานอยู่เลยฟังข้อมูลได้ไม่มาก ขอให้ส่งรายละเอียดมาทางอีเมลล์ และลูกค้าแอดไลน์แล้ว (Sale : Nui)
</t>
  </si>
  <si>
    <t xml:space="preserve">17/11/2019 : ฝ่ายขายพิมพ์รยละเอียดลงไปแล้ว แต่ไม่ขึ้น : test </t>
  </si>
  <si>
    <t>ชญาน์ทิพย์(นิ่ม)</t>
  </si>
  <si>
    <t>แซ่ลี้้</t>
  </si>
  <si>
    <t>0892008269</t>
  </si>
  <si>
    <t>lilnimm@gmail.com</t>
  </si>
  <si>
    <t xml:space="preserve">ลูกค้าหญิงชื่อเล่นนิ่ม มากับแฟนขาวตี๋ใส่แว่นชื่อพี สนใจ 1 Br. ขนาด 35 ตรม. ขอใบเสนอราคา A2806 และ A2807 ลูกค้าสนใจA2806เป็นพิเศษ  ปัจจุบันทำธุรกิจโรงงานทำพลาสติกและรับจัดอีเว้นท์ มีวามจำเป็นต้องเข้ามาทงานในเมืองเพราะบ้านอยู่บางนา ขอกลับไปปรึกษาคุณพ่อก่อน </t>
  </si>
  <si>
    <t>17/09/2019 : ไม่รับโทรศัพท์</t>
  </si>
  <si>
    <t>08/09/2562</t>
  </si>
  <si>
    <t>สาธิกานต์</t>
  </si>
  <si>
    <t>ศิริมงคล</t>
  </si>
  <si>
    <t>0914919681</t>
  </si>
  <si>
    <t>karn.sthkarn@gmail.com</t>
  </si>
  <si>
    <t>ลูกค้าชายหญิงชื่อเล้นโจ้และกานต์ มา SURVEY ทำงานอยู่พระรามเก้าลักษณะคล้าย MARKETING พยายามไม่ให้ข้อมูลส่วนตัว บังเอิญขับรถผ่านมาจึงแวะเข้ามา ลูกค้าแจ้งว่าไปดู C EKKMAI 2BR ขนาด 60 ตรม. ราคาประมาณ 10 ล้าน แต่เนื่องจากรีบอยู่และประสงค์ขอดูเปรียบเทียบก่อน ลูกค้าขับรถ MAZDA 2 สีเทา สนใจ35 ตรม. และ  51ตรม. ขอใบเสนอราคา A2806 และ A1612</t>
  </si>
  <si>
    <t>08/09/2019 : ขอปรึกษากันก่อน</t>
  </si>
  <si>
    <t>11/09/2562</t>
  </si>
  <si>
    <t>ณัฐรัตน์</t>
  </si>
  <si>
    <t>กลิ่นกันหา</t>
  </si>
  <si>
    <t>0935595374</t>
  </si>
  <si>
    <t>nusky22820@gmail.com</t>
  </si>
  <si>
    <t>ลูกค้าชายเป็นเกย์ตัวเล็กผอม ผิวคล้ำ ชื่อเล่น SKY ทำงานธนาคารทิสโก้สาธรใต้ บ้านอยู่ลำลูกกาคลอง2 มีแฟนอยู่วอชิงตันดีซี เป็นนักรังสีวิทยา รายได้เดือนละ 100,000 USD ตอนนี้ขอ VISA ไปทำงาน10ปีที่อเมริกาผ่านแล้ว ตั้งใจว่าจะต้องแต่งงานปีหน้า ขอใบเสนอราคาห้อง 57 และ  60 ตรม. A2006 และ A3313 แฟนจะมาจากอเมริกา ประมาณวันที่ 20 ธ.ค. 2562  อาจจะพาแฟนหนุ่มเข้ามาเยี่ยมชม และ ณ ปัจจุบันเลี้ยงกระต่ายจึงขอมาดูเงื่อนไขของแต่ละที่ก่อน</t>
  </si>
  <si>
    <t xml:space="preserve">10/09/2019 : ลูกค้าไม่รับโทรศัพท์ Search ดูลูกค้าเรียนอยู่  ชั้นมัธยมศึกษาปีที่6 โรงเรียนศีขรภูมิพสัย จังหวัดสุรินทร์
</t>
  </si>
  <si>
    <t>12/09/2562</t>
  </si>
  <si>
    <t>พลอยมณี</t>
  </si>
  <si>
    <t>0998263263</t>
  </si>
  <si>
    <t>bluepeace0303@gmail.com</t>
  </si>
  <si>
    <t>ลูกค้าหญิงมากับแฟนชาวต่างชาติ สนใจ1Br เพื่ออยู่เอง อยากได้ใกล้รถไฟฟ้า รู้จักทำเลแถวนั้นดี ขอดูข้อมูลก่อนถ้าสนใจจะเข้ามาเยี่ยมชม</t>
  </si>
  <si>
    <t>14/09/2019 : ขอปรึกษากับสามีก่อน เพราะจริงๆแล้วอยากได้ใกล้รถไฟฟ้ามากกว่า เพราะเคยเช่าอยู่ที่ C EKKAMAI แล้วแต่ไม่ค่อยชอบการเดินทางเพราะรถติดมาก และ ค่อนข้างเดินทางยาก</t>
  </si>
  <si>
    <t>13/09/2562</t>
  </si>
  <si>
    <t>เฉลิมกรานนท์</t>
  </si>
  <si>
    <t>0868335464</t>
  </si>
  <si>
    <t>vee1282000@live.com</t>
  </si>
  <si>
    <t>ลูกค้าชายชื่อเล่นคุณวี ลักษณะท้วมอ้วนสนใจเอกมัย  เพราะอยู่ทางผ่านชลบุรี  ทำธุรกิจส่งออกสินค้ากาเกษตร ไปต่างประเทศเช่นจีน สินค้าเป็นข้าว อยากได้ 2Br และที่จอดรถ2คัน เเบบกำหนดที่จอด ถ้าว่างจะเข้าไปเยี่ยมชม</t>
  </si>
  <si>
    <t>17/09/2019 : ลูกค้าแจ้งว่าไม่สนใจแล้ว ยังไม่รีบดูไปเรื่อยๆ  SearchFดูจ้อมูลในเน็ท ลูกค้าประกาศขายที่ดินและบ้านในที่ดิน108.com โดยส่วนมากประกาศขายที่ในระยอง</t>
  </si>
  <si>
    <t>ไพลิน (เจนนี่ )</t>
  </si>
  <si>
    <t>0898261121</t>
  </si>
  <si>
    <t>chantarat_pailin@hotmail.com</t>
  </si>
  <si>
    <t>ลูกค้าหญิงชื่อเล่นเจนนี่ อายุ 26-30 ปี จบปริญญาตรีที่อินเดียสนใจ1-2 Br  และ ห้อง Combine เพราะอยากได้ที่จอดรถ2คัน ทำงานโรงแรมสุขุมวิทซอย3โรงแรมแนวบูติคชื่อSarah  น้องสาวเรียนจุฬา พี่สาวเป็นนักเพาะกายจบปริญญาตรีที่นิวซีแลนด์ บ้านอยู่แจ้งวัฒนะ พ่อแม่ไปกลับสมุย  เนื่องจากพ่อแม่เป็นคนหัวโบราณอยากได้บ้านมากกว่า แต่ก็เป็นห่วงลูกเรื่องความปลอดภัย อาจจะเข้ามาวันจันทร์หน้า</t>
  </si>
  <si>
    <t>17/09/2019 : ช่วงนี้ยังไม่ค่อยว่างเลย อยากพาคุณพ่อคุณแม่มาดูด้วย ถ้าว่างจะติดต่อก่อนมาเยี่ยมชม</t>
  </si>
  <si>
    <t>Unchalee (ปุ๋ย)</t>
  </si>
  <si>
    <t>Lerdsuwanrut</t>
  </si>
  <si>
    <t>0819292499</t>
  </si>
  <si>
    <t>unchaleel@hotmail.com</t>
  </si>
  <si>
    <t>ลูกค้าชื่อเล่นพี่ปุ๋ย มาเดินดูคอนโด สนใจการบริการแบบโรงแรม อยากได้ 2BRดูไว้เป็นบ้านหลังที่สอง ลูกเรียน นานาชาติชูสเบอร์รี่2คน ขอเอาข้อมูลไปเสนอแฟนก่อน หากแฟนสนใจ จะเข้าไปเยี่ยมชม</t>
  </si>
  <si>
    <t>14/09/2562</t>
  </si>
  <si>
    <t>ชยานนท์(นน)</t>
  </si>
  <si>
    <t>แต้มบรรจง</t>
  </si>
  <si>
    <t>0949955365</t>
  </si>
  <si>
    <t>whitehairape@gmail.com</t>
  </si>
  <si>
    <t>ลูกค้าชายชื่อเล่นคุณนนมากับแฟนสาวชื่อคุณกี่เพ้า ทำเพจชื่อ Tiara Stylist กี่เพ้าตบหน้าปรับโหงวเฮ้งแต่งหน้าทำผม Personal Stylist อยู่ถนนรามคำแหง112 Line ID : Earnchanok Tiara ลูกค้าแจ้งว่าอาจจะเข้ามาวันเสาร์-อาทิตย์หน้า สนใจ 1 Br เพื่ออยู่เอง คุ้นชินทำเลในย่านนี้ มาทานข้าวแถวนี้บ่อย</t>
  </si>
  <si>
    <t>ชานนท์ (Wise)</t>
  </si>
  <si>
    <t>ศรพิพัฒน์พงศ์</t>
  </si>
  <si>
    <t>0935800125</t>
  </si>
  <si>
    <t>wise.chanond@gmail.com</t>
  </si>
  <si>
    <t>ลูกค้าชื่อเล่นคุณไวส์ สนใจ1 Br เพื่ออยู่เอง ปัจจุบันทำงานแถว อาคารสำนักงานห้าง Emquartier  Bts สถานีพร้อมพงษ์ บริษัท WorldQuant Research เป็นบริษัทที่เอาข้อมูล(Big Data)ต่างๆมาลงทุนกับทีมนักวิจัย ลูกค้าสนใจที่มีการบริการแบบ Elite Service ถ้ามีเวลาว่างจะเข้ามาเยี่ยมชมโครงการ</t>
  </si>
  <si>
    <t>14/09/2019 : ลูกค้าชื่อเล่นคุณไวส์ สนใจ1 Br เพื่ออยู่เอง ปัจจุบันทำงานแถว อาคารสำนักงานห้าง Emquartier  Bts สถานีพร้อมพงษ์ บริษัท WorldQuant Research เป็นบริษัทที่เอาข้อมูล(Big Data)ต่างๆมาลงทุนกับทีมนักวิจัย ลูกค้าสนใจที่มีการบริการแบบ Elite Service ถ้ามีเวลาว่างจะเข้ามาเยี่ยมชมโครงการ</t>
  </si>
  <si>
    <t>Thanattzalin (Jane)</t>
  </si>
  <si>
    <t>Susamawathanakun</t>
  </si>
  <si>
    <t>0956456555</t>
  </si>
  <si>
    <t>jane.superrichth@gmail.com</t>
  </si>
  <si>
    <t>ลูกค้าชื่อเล่นคุณเจน ลักษณะเป็นผู้หญิงผมสั้นใส่แว่นผิวขาว ทำงานเป็นManaging Director ของ Superrich สีเขียว สนใจอยากได้ 3 Br และห้องที่มีขนาดLiving roomที่กว้าง ดูไว้ที่เป็นพัก หากว่ามาแถวนี้  แต่ตอนนี้ดูไปเรื่อยๆยังไม่รีบตัดสินใจ</t>
  </si>
  <si>
    <t>22/09/2019 : ลูกค้าแจ้งว่าตอนนี้ยังไม่รีบดูไปเรื่อยๆ เพราะจริงๆแล้วอยากได้คอนโดที่มีพื้นที่เยอะกว่านี้</t>
  </si>
  <si>
    <t>22/09/2562</t>
  </si>
  <si>
    <t>วรฐ(อาร์ม)</t>
  </si>
  <si>
    <t>จันทรานุศาสตร์</t>
  </si>
  <si>
    <t>0897997977</t>
  </si>
  <si>
    <t>warot.silvia@gmail.com</t>
  </si>
  <si>
    <t>ลูกค้าชายชื่อเล่นคุณอาร์มทำงานเป็น IT SUPPORT บ้านอยู่ลาดพร้าว87 ขับกระบะสีเทาค่อนข้างเก่า เข้ามาเยี่ยมชมโครงการ แฟนสาวใช้ให้มาดู เนื่องจากแฟนสาวทำงานอยู่สุขุมวิท สนใจ 1 BR ขนาด 29 และ 31.5 ตรม. ขอใบเสนอราคาห้องขนาด 29ตรม. A1902 และ A2502 กลับไปเสนอแฟนสาว  ปัจจุบันฐานเงินเดือนของคุณอาร์มคือ40,000บาท ของแฟนสาว 30,000บาท ไม่มีหนี้สิน ถ้าจะซื้อคงต้องกู้ร่วม</t>
  </si>
  <si>
    <t>22/09/2019 : ขอนำข้อมูลไปนำเสนอแฟนสาวก่อน เพราะราคาค่อนข้างเกินงบประมาณ ถ้าสนใจจะเข้ามาเยี่ยมชม</t>
  </si>
  <si>
    <t>เดวิด</t>
  </si>
  <si>
    <t>อภัยวงศ์</t>
  </si>
  <si>
    <t>0991463091</t>
  </si>
  <si>
    <t>varunya_choopony@hotmail.com</t>
  </si>
  <si>
    <t xml:space="preserve">ลูกค้าชายชื่อเล่นคุณ DAVID มากับเพื่อนผู้หญิงชื่อคุณจุ๊บจิ๊บ และ คุณแอ้นท์ เข้ามาเยี่ยมชมโครงการเพราะสนใจส่วนของ FACILITY แต่ยังไม่เคยลงทุนมาก่อน โดยส่วนใหญ่เป็นธุรกิจอสังหาทางครอบครัวจะทำด้านนี้อยู่แล้ว ปัจจุบันพักอยู่ ST.REGIS RESIDENCE HOTEL คุณพ่อเพิ่งซื้อ ICON SIAM และ น้าชายเพิ่งซื้อ 98 WIRELESS ตอนนี้กำลังจะสร้างบ้านที่ดินอยู่ติดกับ โรงแรมสุโขทัยเข้าออกทางเดียวกัน ลูกค้าใช้ LIFESTYLEย่านเอกมัย แต่เนื่องด้วยขนาดห้องที่ปีติเอกมัยมีเล็กเกินไป ลูกค้าอยากได้ 100-200 ตรม. เพราะปัจจุบันเหมาทั้ง FLOOR ของ ST.REGIS เพื่อหากว่าครอบครัวมาพักชั่วคราวด้วย ลูกค้าขอใบเสนอราคา 35 ตรม. A2806 ขอกลับไปพิจารณา 
</t>
  </si>
  <si>
    <t>11/03/2020 : ช่วงนี้งานยุ่งมาก และเศรษฐกิจชลอตัว คิดว่าจะตัดสินใจอีกทีช่วงปลายปี</t>
  </si>
  <si>
    <t>Nantida (ออม)</t>
  </si>
  <si>
    <t>Tiraswadichai</t>
  </si>
  <si>
    <t>0813759676</t>
  </si>
  <si>
    <t>nantida.tirawadichai@sodexo.co.th</t>
  </si>
  <si>
    <t>ลูกค้าหญิงชื่อคุณเบ็นซ์ และ แฟนหนุ่มชื่อคุณเบร็ธ ขับรถ SUV สีขาว ปัจจุบันคุณเบ็นซ์พักอยู่ ALCOVE CONDO เอกมัย ลูกค้าอยากได้2 BR งบประมาณ5-6ล้านเท่านั้น ลูกค้าไม่ได้ชอบห้องไหนเป็นพิเศษ ลูกค้าขอ IDEA PRICE ไม่ได้ชอบห้องไหนเป็นพิเศษ ลูกค้าขอ IDEA PRICE กลับไปอย่างเดียว ไม่ได้ขอใบเสนอราคา ลูกค้าเข้ามามีลักษณะเข้ามา SURVEY มากกว่าเข้ามาซื้อ สอบถามว่าขายไปแล้วกี่%และ ถามONYXเป็นพิเศษว่ามีบริการอะไรบ้าง SEARCH ดูลูกค้าทำงานบริษัท SODEXO  ซึ่งเป็นบริษัทที่ดูแลงานด้านการบริการแบบโรงแรมเช่นกัน</t>
  </si>
  <si>
    <t>25/09/2019 : ขอดูข้อมูลเพื่อพิจารณาก่อน</t>
  </si>
  <si>
    <t>28/09/2562</t>
  </si>
  <si>
    <t>ปริญญ์</t>
  </si>
  <si>
    <t>ผูกสี</t>
  </si>
  <si>
    <t>0979945353</t>
  </si>
  <si>
    <t xml:space="preserve">ลูกค้าชายและหญิง ขับรถผ่านเส้นเอกมัย และแวะเข้าเยี่ยมชมโครงการแต่ไม่ได้สนใจการนำเสนอของฝ่ายขายเลย โดยฝ่ายหญิงเล่นแต่โทรศัพท์ และนั่งเฉยๆไม่ยอมเดินชมโครงการด้วย ส่วนฝ่ายขายขอดูห้องตัวอย่างอย่างเดียวโดยไม่สนใจมากนัก คุยโทรศัพท์ตลอดเลย พอดูห้องตัวอย่างจบแล้ว ทั้ง 2 ท่านยังไม่หยุดคุยโทรศัพท์เลย ทางฝ่ายขายได้ให้เอกสารบางส่วนโดยลูกค้าแจ้งว่าขอแบบ 2 ห้องนอน พอมาอีกครั้งขอแบบ 1  ห้องนอนคอมบายน์ แต่พอฝ่ายขายจะอธิบายรายละเอียดเกี่ยวกับห้องคอมบายน์ลูกค้าก็จะขอดูแบบ 64 ตรม พอทางฝ่ายขายให้แบบและเสนอทิศของห้องนั้นๆ ลูกค้าไม่ได้มองมาที่การนำเสนอของฝ่ายขายแลย แต่เน้นเล่นโทรศัพท์มากกว่า 
ไม่มีความต้องการจะซื้อจริง 
</t>
  </si>
  <si>
    <t xml:space="preserve">20/11/2019 : วันนี้ฝ่ายขายลองโทรติดตามลูกค้าอีกครั้งว่ายังสนใจอยู่ไหม ลูกค้าแจ้งว่าไม่สนใจแล้ว เนื่องจากติดขัดเรื่องการเงิน ปัญหาเศรษฐกิจ </t>
  </si>
  <si>
    <t>จารุณี (จอย)</t>
  </si>
  <si>
    <t>กิตติสุภาพ</t>
  </si>
  <si>
    <t>0816254184</t>
  </si>
  <si>
    <t>joyjaeng2@gmail.co.th</t>
  </si>
  <si>
    <t>วันอาทิตย์จะพาพี่สาวมาดูอีก  คุณจอยเป็นเซลล์ขายยาเพิ่งเริ่มดูที่ปีติที่แรก ทำงานแถวยานนาวา บ้านอยู่พระราม4 พี่สาวจะหาคอนโดให้ลูกเพิ่งเรียนจบมหาวิทยาลัย เอาไว้ให้ให้เช่าช่วงแรก / พี่ปุ๊รับ</t>
  </si>
  <si>
    <t>03/10/2019 : วันอาทิตย์จะพาพี่สาวมาดูอีก  คุณจอยเป็นเซลล์ขายยาเพิ่งเริ่มดูที่ปีติที่แรก ทำงานแถวยานนาวา บ้านอยู่พระราม4 พี่สาวจะหาคอนโดให้ลูกเพิ่งเรียนจบมหาวิทยาลัย เอาไว้ให้ให้เช่าช่วงแรก / พี่ปุ๊รับ</t>
  </si>
  <si>
    <t>08/10/2562</t>
  </si>
  <si>
    <t>มิ่งกมล</t>
  </si>
  <si>
    <t>หอธัญญโรจน์</t>
  </si>
  <si>
    <t>0859055661</t>
  </si>
  <si>
    <t>Mingamon.h@hotmail.com</t>
  </si>
  <si>
    <t>ลูกค้าผู้หญิง ชื่อเล่นคุณทราย เข้ามากับเพื่อนผู้หญิงคนจีนพูดไทยได้ แต่อ่านไม่ออก :  บุคคลิกดี คล้ายเซลล์ แจ้งว่าทราบสื่อจากป้ายหน้าโครงการ ทำงานออนไลน์ ไม่เป็นหลักแหล่ง แต่ส่วนใหญ่จะทำงานในเมือง เลยสนใจทำเลย่านนี้ พักอาศัยอยู่พระราม 3 ดูไว้อยู่เอง ตั้งงบประมาณไม่เกิน 8 ล้านบาท  ดูแปลน และห้องตัวอย่างชอบ 1 นอน 34.90 ตร.ม. และ  2 ห้องนอน ขนาด 57 ตร.ม. ขอใบเสนอราคากลับไปตัดสินใจก่อน  ฝ่ายขายเสนอชั้น 1214 และ 1913 และ 1007 ให้ลองพิจารณาก่อน เพราะลูกค้าต้องกลับไปปรึกษาคุณแม่ก่อน หมายเหตุ ลูกค้าไม่ชอบกระจกกั้นห้องของ 1นอน มันแคบไปช่วงปลายเตียง</t>
  </si>
  <si>
    <t>11/10/2019 : 15:46 น. เลขหมายปลายทางที่ท่านเรียกอยู่ในขณะนี้ ใช้ไม่เปิดใช้บริการค่ะ</t>
  </si>
  <si>
    <t>Shan</t>
  </si>
  <si>
    <t>0616582062</t>
  </si>
  <si>
    <t>569608246@qq.com</t>
  </si>
  <si>
    <t>ลูกค้าผู้หญิงคนจีน ชื่อเล่น คุณนัน  พูดไทยได้ แต่อ่านภาษาไทยไม่ได้ เข้ามาชมโครงการพร้อมคุณทราย (คุณมิ่งกมล หอธัญญโรจน์) สนใจ 1 นอน ขนาด 29 ตร.ม. ขอราคาชั้นไม่สูงมากเพื่อพิจารณาก่อน ฝ่ายขายเสนอราคาชั้น 1101 29 ตร.ม. ราคาต่างชาติ</t>
  </si>
  <si>
    <t>11/10/2019 : 15:48 น. บริการฝากหมายเลขโทรกลับ ...</t>
  </si>
  <si>
    <t>17/10/2562</t>
  </si>
  <si>
    <t>ANTHONIO</t>
  </si>
  <si>
    <t>CHAN</t>
  </si>
  <si>
    <t>0918866244</t>
  </si>
  <si>
    <t xml:space="preserve">ลูกค้ามา 2 ท่านชายหญิง คุณแม่+ลูกชาย ลักษณะดูดีมาก คุณหลินผู้หญิง ผู้หญิงจะคุยสอบถามมากกว่า ลูกค้าบ้านอยู่สุขุมวิท เป็นต่างชาติพูดภาษาไทยชัดมาก แต่เขียนภาษาไทยไม่ได้ ลูกค้าแจ้งว่าซื้อนิชโมโนแบริ่ง 6 ห้อง และซื้อที่ ปู่เจ้าด้วย ลูกค้าเป็นนักลงทุนซึ่งจะลงทุนกับเพื่อนคนไทย ใช้ชื่อเพื่อนคนไทยจอง ที่ปีติเอกมัย ลูกค้าสนใจไว้ลงทุน รอเพื่อนกลับจากตปท.จะพามาชมด้วยกัน แนะนำขนาด 2 นอน 58 ตร.ม ห้องA3508,A3607 </t>
  </si>
  <si>
    <t xml:space="preserve">17/10/2019 : ลูกค้ามา 2 ท่านชายหญิง คุณแม่+ลูกชาย ลักษณะดูดีมาก คุณหลินผู้หญิง ผู้หญิงจะคุยสอบถามมากกว่า ลูกค้าบ้านอยู่สุขุมวิท เป็นต่างชาติพูดภาษาไทยชัดมาก แต่เขียนภาษาไทยไม่ได้ ลูกค้าแจ้งว่าซื้อนิชโมโนแบริ่ง 6 ห้อง และซื้อที่ ปู่เจ้าด้วย ลูกค้าเป็นนักลงทุนซึ่งจะลงทุนกับเพื่อนคนไทย ใช้ชื่อเพื่อนคนไทยจอง ที่ปีติเอกมัย ลูกค้าสนใจไว้ลงทุน รอเพื่อนกลับจากตปท.จะพามาชมด้วยกัน แนะนำขนาด 2 นอน 58 ตร.ม ห้องA3508,A3607 </t>
  </si>
  <si>
    <t>23/10/2562</t>
  </si>
  <si>
    <t>Ming Hong (คุณหมิง)</t>
  </si>
  <si>
    <t>Huang</t>
  </si>
  <si>
    <t>0909782562</t>
  </si>
  <si>
    <t xml:space="preserve">ลูกค้าชายชาวจีน(แต่พูดไทยได้ ) สนใจเพื่อลงทุนป่อยเช่าแบบราคาไม่เกิน 2 ล้านบาท ตอนนี้พักอาศัยอยู่ที่รามคำแหงโซนๆมหาลัย เอแบค เป็นคอนโดซื้อแล้วของศุภาลัย ราคาล้านปลายๆ ลูกค้าแจ้งว่าคงจะไม่ซื้อที่นี้เนื่องจากน่าจะปล่อยเช่ายากและทำกำไรยาก เนื่องจากลูกค้าซื้อคอนโดของศุภาลัย ขนาด 90 ตร.ม. ปล่อยเช่าเดือนละ 20,000 กว่าบาทยังไม่มีคนสนใจ เลยลองมาดูตลาดที่นี้ก้อแจ้งว่าเกินงบ ทางฝ่ายขายได้ให้รายละเอียดและข้อดีในสิ่งที่ลูกค้าจะได้รับเช่นการบริการหลังการขาย และ ELITE SERVICE ลูกค้าแจ้งว่า่าสนใจ จึงขอราคาไปให้ภรรยาพิจารณาช่วยกัน ฝ่ายขายเสนอ A903 </t>
  </si>
  <si>
    <t xml:space="preserve">13/11/2019 : ฝ่ายขายเสนอโครงการ นิชโมโน สุขุมวิท 50 เนื่องจากลูกค้าชอบโซน BTS  แต่ลูกค้าแจ้งว่าไม่ชอบโซนอ่อนนุช อยากได้ประมาณ เอกมัย ทองหล่อ </t>
  </si>
  <si>
    <t>07/11/2562</t>
  </si>
  <si>
    <t xml:space="preserve">ธิดาวัลย์ </t>
  </si>
  <si>
    <t>กิตติศานติ</t>
  </si>
  <si>
    <t>0897996333</t>
  </si>
  <si>
    <t>thida_K@gmail.com</t>
  </si>
  <si>
    <t>ลูกค้าสามีภรรยา วัยกลางคน ขับรถผ่านมาจึงแวะเข้ามาดู บ้านอยู่บางกะปิ สนใจ 2 BR ขนาด 60 ตรม. เสนอห้อง 1906 แต่ลูกค้าอยากได้ ใกล้รถไฟฟ้ามากกว่า ถ้าหากไม่อยู่เองก็ยังปล่อยเช่าได้ และสนใจทำเลใกล้แม่น้ำเป็นพิเศษ เพราะชอบวิวแม่น้ำ ลูกค้าแจ้งว่าเคยซื้อ Boat House ที่หัวหิน ขนาด 81 ตรม. ไว้  ทุกวันนี้ก็ยังอยากจะขายหรือปล่อยเช่า แต่ยังทำไม่ได้ เพราะหัวหินชะอำเงียบมาก ถ้าหากขายได้แล้วจะเอาเงินมาซื้อคอนโดในเมืองที่กรุงเทพ (ลูกค้าขับรถ Porsche Cayenne สีขาว)</t>
  </si>
  <si>
    <t xml:space="preserve">01/12/2019 : เบอร์โทรที่ให้ไว้ไม่ถูกต้อง ไม่สามารถติดต่อลูกค้าได้ </t>
  </si>
  <si>
    <t>09/11/2562</t>
  </si>
  <si>
    <t>พรรณสุภูษณา Pansuphusana(คุณอั่งเปา)</t>
  </si>
  <si>
    <t>พงศ์สุรางค์ Phongsurang</t>
  </si>
  <si>
    <t>0827870766</t>
  </si>
  <si>
    <t>paupansu@hotmail.com</t>
  </si>
  <si>
    <t>ลูกค้าเข้ามาเยี่ยมชมโครงการแล้ว 2 ท่าน เวลา 13.00น. ตามวันที่นัดไว้แต่จากเดิมนัดเวลา 10.00 น. 
ลูกค้าที่ลงทะเบียนไว้ชื่อคุณอั่งเปา มากับเพื่อนสาวชื่อคุณแอน 
ลูกค้าสนใจแบบ 1 ห้องนอนอยู่แล้ว มีงบประมาณ 8 ล้าน เข้าชมโครงการและห้องตัวอย่างแล้วก็แจ้งว่า สวยดี บริการดี แต่ไม่ชอบ LAY OUT ที่เจอห้องครัวด้านหน้าก่อนเลย ไม่ชอบจุดนี้อย่างมาก อยากจะให้ลองเปลี่ยนเป็นอย่างอื่นได้ไหม ปรับเป็นห้องนั่งเล่นมาอยู่ด้านหน้าก็ได้ สนใจชั้น 24 ฝ่ายขายเสนอ A2401 /A2407 / A2409  ลูกค้ามีแพลนจะซื้อไม่ช่วงปีนี้หรือปีหน้าไม่เกินเดือน เมษายน 63 ตอนนี้พักอาศัยเป็นบ้านเดี่ยวของพ่อแม่ และทำงานอยู่แยกคลองตัน (เพิ่งเริ่มทำงาน) ต้องการซื้อคอนโดเนื่องจากอยากได้เป็นทรัพย์สินของตัวเองและใกล้ที่ทำงาน จึงสนใจแค่เอกมัย ส่วนทองหล่อคงซื้อไม่ไหวแจ้งว่าราคาแพงไป เปรียบเทียบกับ The Fine เอกมัย แต่ลูกค้าแจ้งว่าชอบที่นี้มากกว่า ดูสะอาดตากว่า 
**เหตุผลที่ยังไม่จองวันนี้เพราะ ติดเรื่องห้องครัวอยู่ด้านหน้า ขอเวลาตัดสินใจก่อน เพราะชอบทุกอย่างยกเว้นจุดเดียว**</t>
  </si>
  <si>
    <t>09/11/2019 : ลูกค้าเข้ามาเยี่ยมชมโครงการแล้ว วันนี้เวลา 13.00 น. ตามวันที่นัดไว้ แต่จากเดิมนัดเวลา 10.00 น. 
ลูกค้าสนใจแบบ 1 ห้องนอนอยู่แล้ว มีงบประมาณ 6 ล้าน เข้ามชมโครงการและห้องตัวอย่างแล้วก็แจ้งว่า สวยดี บริการดี แต่ไม่ชอบ LAY OUT ที่เจอห้องครัวด้านหน้าก่อนเลย ไม่ชอบจุดนี้อย่างมาก อยากจะให้ลองเปลี่ยนเป็นอย่างอื่นได้ไหม ปรับเป็นห้องนั่งเล่นมาอยู่ด้านหน้าก็ได้ ลูกค้ามีแพลนจะซื้อไม่ช่วงปีนี้หรือปีหน้าไม่เกินเดือน เมษายน 63 ตอนนี้พักอาศัยเป็นบ้านเดี่ยวของพ่อแม่ และทำงานอยู่แยกคลองตัน (เพิ่งเริ่มทำงาน)  ต้องการซื้อคอนโดเนื่องจากอยากได้เป็นทรัพย์สินของตัวเองและใกล้ที่ทำงาน จึงสนใจแค่เอกมัย ส่วนทองหล่อคงซื้อไม่ไหวแจ้งว่าราคาแพงไป 
เปรียบเทียบกับ The Fine เอกมัย แต่ลูกค้าแจ้งว่าชอบที่นี้มากกว่า ดูสะอาดตากว่า 
**เหตุผลที่ยังไม่จองวันนี้เพราะ ติดเรื่องห้องครัวอยู่ด้านหน้า ขอเวลาตัดสินใจก่อน เพราะชอบทุกอย่างยกเว้นจุดเดียว**</t>
  </si>
  <si>
    <t>10/11/2562</t>
  </si>
  <si>
    <t>Waricha</t>
  </si>
  <si>
    <t>Onnuch</t>
  </si>
  <si>
    <t>0899002727</t>
  </si>
  <si>
    <t>Waricha.l@gmail.com</t>
  </si>
  <si>
    <t>ลูกค้าหญิง 2 ท่าน อาศัยอยู่ที่ C EKKAMAI แค่มาดูโครงการเฉยๆ ไม่ได้ขอข้อมูลอะไรไป ** ไม่มีความต้องการจะซื้อ เนื่องจากแค่ขอมาดูห้องตัวอย่างแล้วก็กลับไป *** พี่จุ๊รับ
 แจ้งว่าเข้ามาดูแล้วแต่ไม่ชอบ Lay out ที่ครัวอยู่ด้านหน้าเลย ดูอึดอัด ไม่สวย และในการอยู่อาศัยจริงลูกค้าแจ้งว่าน่าจะรกมาก และไม่ชอบที่ห้องนอนไม่ปิดเป็นห้องนอนจริงๆแต่เป็นกระจกบานสไลด์กั้น *** ไม่สนใจแล้ว***</t>
  </si>
  <si>
    <t>15/11/2019 : ไม่รับสาย /// ลูกค้าโทรกลับมาแล้ว แจ้งว่าเข้ามาดูแล้วแต่ไม่ชอบ Lay out ที่ครัวอยู่ด้านหน้าเลย ดูอึดอัด ไม่สวย และในการอยู่อาศัยจริงลูกค้าแจ้งว่าน่าจะรกมาก  และไม่ชอบที่ห้องนอนไม่ปิดเป็นห้องนอนจริงๆแต่เป็นกระจกบานสไลด์กั้น 
*** ไม่สนใจแล้ว***</t>
  </si>
  <si>
    <t>14/11/2562</t>
  </si>
  <si>
    <t>จาริณี(แอม)</t>
  </si>
  <si>
    <t>ก้อนแก้ว</t>
  </si>
  <si>
    <t>0985427948</t>
  </si>
  <si>
    <t>ja_ampp@hotmail.com</t>
  </si>
  <si>
    <t>ลูกค้าหญิงมา SURVEY เป็นสถาปนิก ทำงานอยู่ถนนเอกมัย ไม่ประสงค์ระบุแจ้งว่าทำของบริษัทอะไร ขอ IDEA PRICE ไปดูอย่างเดียว ลูกค้าสนใจการออกแบบ ไม่ไดสนใจเรื่องราคา</t>
  </si>
  <si>
    <t>14/11/2019 : ลูกค้าหญิงเป็นสถาปนิก ทำงานอยู่ถนนเอกมัย ไม่ประสงค์ระบุแจ้งว่าทำของบริษัทอะไร ขอ IDEA PRICE ไปดูอย่างเดียว ลูกค้าสนใจการออกแบบ ไม่ไดสนใจเรื่องราคา</t>
  </si>
  <si>
    <t>21/11/2562</t>
  </si>
  <si>
    <t>Pakkaporn</t>
  </si>
  <si>
    <t>Songraeng</t>
  </si>
  <si>
    <t>0896665468</t>
  </si>
  <si>
    <t>neww.pakkaporn@yahoo.com</t>
  </si>
  <si>
    <t>ลูกค้ามากับแฟนหนุ่ม ชื่อเล่นลูกค้าคือคุณนิว ปัจจุบันเช่าอยู่C EKKAMAI งบไม่เกิน 5 ล้าน สนใจ1BR 29 ตรม. เสนอA1602 ลูกค้าแจ้งว่าเช่าเดือนละ20,000 บาท ขนาด 35ตรม. ชั้นสูง ไม่อยากผ่อนสองทาง หากโครงการแล้วเสร็จจะมาดูใหม่เพราะทำงานอยู่พระราม9 และ แฟนหนุ่มทำงานรามคำแหง (ลูกค้าติดเรื่องระยะเวลาการก่อสร้าง)</t>
  </si>
  <si>
    <t>01/12/2019 : ไม่สนใจแล้ว เพราะอยากได้พร้อมอยู่</t>
  </si>
  <si>
    <t>Saengtanchai</t>
  </si>
  <si>
    <t>0918038800</t>
  </si>
  <si>
    <t>wysrb.mok@gmail.com</t>
  </si>
  <si>
    <t>ลูกค้าหญิงไทย พาเพื่อนชาวจีน  ชายหญิง 4 คน วัยกลางคน สนใจ 31.50 ตรม. ดูไว้เพื่อลงทุน เสนอ12A09 เพราะอยากได้ทำเลทองหล่อเอกมัยที่ราคาไม่แพง และ ใกล้รถไฟฟ้า  ขอเอาใบ Idea Priceไปพิจารณาก่อนและสนใจเข้าไปเยี่ยมชม The Niche Pride Mono Sukhumvit 50 เพราะใกล้รถไฟฟ้าและสามารถลงทุนได้เลย / แจ้งพี่ปุ๊เพื่อนำเสนอข้อมูลโครงการให้ลูกค้าแจ้ง  / Search ดูข้อมูล ลูกค้าประกาศขายไอคอนโด สุขุมวิท 105 แบร์ริ่ง</t>
  </si>
  <si>
    <t xml:space="preserve">01/12/2019 : ลูกค้าแจ้งว่าตอนนี้ยังไม่รีบ ขอดูไปเรื่อยๆ เพื่อนๆชาวจีนยังไม่รีบตัดสินใจซื้อ </t>
  </si>
  <si>
    <t>29/11/2562</t>
  </si>
  <si>
    <t>cholticha (คุณโบ)</t>
  </si>
  <si>
    <t>0951721217</t>
  </si>
  <si>
    <t>choltichaPlainnoi@gmail.com</t>
  </si>
  <si>
    <t xml:space="preserve">ลูกค้าหญิงวัยรุ่น ชื่อคุณโบ เช่าคอนโด Noble ตรงทองหล่อเป็นคอนโดหลายสิบปีแล้ว สูง 44 ชั้น เช่าเดือนละ 28,000 บาท ทำงานอยู่ที่อโศก แต่อยากได้คอนโดทำเล เอกมัย-ทองหล่อ สนใจแบบ1ห้องนอน  ลูกค้ามีรายได้ รวมกับแฟน 80,000 ต้องการกู้ร่วมราคาไม่เกิน 5 ล้าน ขอราคา 31.5 ตร.ม. ไว้พิจารณา ฝ่ายขายเสนอ A909 ราคาประมาณ 5.1 ล้านบาท 
</t>
  </si>
  <si>
    <t xml:space="preserve">29/11/2019 : ลูกค้าหญิงวัยรุ่น ชื่อคุณโบ เช่าคอนโด Noble ตรงทองหล่อเป็นคอนโดหลายสิบปีแล้ว สูง 44 ชั้น เช่าเดือนละ 28,000 บาท ทำงานอยู่ที่อโศก แต่อยากได้คอนโดทำเล เอกมัย-ทองหล่อ สนใจแบบ1ห้องนอน  ลูกค้ามีรายได้ รวมกับแฟน 80,000 ต้องการกู้ร่วมราคาไม่เกิน 5 ล้าน ขอราคา 31.5 ตร.ม. ไว้พิจารณา ฝ่ายขายเสนอ A909 ราคาประมาณ 5.1 ล้านบาท 
</t>
  </si>
  <si>
    <t>03/12/2562</t>
  </si>
  <si>
    <t>วรชา</t>
  </si>
  <si>
    <t>หิรัญพฤกษ์</t>
  </si>
  <si>
    <t>0854186666</t>
  </si>
  <si>
    <t>ลูกค้าชื่อคุณแจนมากับลูกและสามีและเพื่อนๆ ขับเบ็นซ์ดำ เป็นเจ้าของกิจการ ร้านอินทรศิลป์ ศาลพระภูมิ เอกมัย รามอินทรา ลูกเรียน KIS INTERNATIONAL  SCHOOL  ทั้งลูกสาวและลูกชาย อายุประมาณ 11 และ 10 ขวบ สนใจ 2 BR  ขนาด 57 ตรม. แต่อยากได้ TOWER B มากกว่า  เพราะอยากเดินใกล้ๆ ห่วงลูกๆ ต้องเรียนพิเศษ  อยากใช้อาคาร  THE THIRD PLACE เพราะในอนาคตลูกๆต้องเรียนพิเศษ ถ้า TOWER B เปิดแล้วแจ้งด้วย ขอใบเสนอราคา 2 BR ขนาด 57 ,  60 ตรม. A2805 และ A2813 ไปดูก่อน ไม่รีบตัดสินใจ</t>
  </si>
  <si>
    <t xml:space="preserve">03/12/2019 : </t>
  </si>
  <si>
    <t>04/12/2562</t>
  </si>
  <si>
    <t>เหลืองกนกวณิช</t>
  </si>
  <si>
    <t>0895322449</t>
  </si>
  <si>
    <t>ลูกค้ามาคนเดียวผู้ชายขับวีออส รีบมาดูอยากได้ไว้อยู่เองเพราะชอบเที่ยวย่านเอกมัย งบ 5 ล้านสนใจห้องเล็กสุด ทิศใต้ เปรียบเทียบ the tree แต่ติดว่าเสร็จปี 65 เลยต้องขอตัดสินใจก่อน จะติดต่อกลับมา</t>
  </si>
  <si>
    <t>04/12/2019 : ลูกค้ามาคนเดียวผู้ชายขับวีออส รีบมาดูอยากได้ไว้อยู่เองเพราะชอบเที่ยวย่านเอกมัย งบ 5 ล้านสนใจห้องเล็กสุด ทิศใต้ เปรียบเทียบ the tree แต่ติดว่าเสร็จปี 65 เลยต้องขอตัดสินใจก่อน จะติดต่อกลับมา</t>
  </si>
  <si>
    <t>วรรณภา</t>
  </si>
  <si>
    <t>รัตนรักษ์</t>
  </si>
  <si>
    <t>0954164556</t>
  </si>
  <si>
    <t>baiyaa@hotmail.com</t>
  </si>
  <si>
    <t xml:space="preserve">ลูกค้าแจ้งว่ายังไม่เคยลงทะเบียนเข้ามา แต่พบข้อมูลหลังจากที่ลูกค้ากลับไปแล้ว  ลูกค้าชื่อเล่น คุณตาลลักษณะแต่งตัวไฮโซถือกระเป๋า Chanel สีดำ มากับเพื่อนผู้หญิงหนึ่งคน คุณตาลสนใจ 2 Br จะอยู่กับหลานที่กำลังเรียนหมออยู่ แต่ เนื่องด้วยระยะเวลานานเกินไป รีบเข้าอยู่ สนใจทำเลในย่านนี้ คุณตาลแจ้งว่าเคยซื้อนิชไพร์ดเพชรบุรีไว้ ห้อง 1503 ชั้น 15 ขนาด 34.8 ตร.ม. ปี2017 แต่ขายไปแล้ว ลูกค้าอยากได้ IDEA PRICE ทางเมลล์ เพื่อมีเพื่อนสนใจ ส่งข้อมูลโครงการให้แล้ว </t>
  </si>
  <si>
    <t>09/07/2018 : 27/07/2561 Mail + Call ลูกค้าผู้หญิง ยังไม่สะดวกคุย ให้ติดต่อกลับไปอีกครั้ง</t>
  </si>
  <si>
    <t>05/12/2562</t>
  </si>
  <si>
    <t>อนงค์นาฎ(เกตุ)</t>
  </si>
  <si>
    <t>เทพศิลป์วิสุทธิ์</t>
  </si>
  <si>
    <t>0867676929</t>
  </si>
  <si>
    <t>anong_t@hotmail.com</t>
  </si>
  <si>
    <t>ลูกค้าสามีภรรยาอายุประมาณ 30-40 ปี ทำธุรกิจโรงกลึงที่่ลพบุรี  สนใจ 1 Br ขนาด 35 ตรม. ขอใบเสนอราคา  A1208 และ A1212 ตั้งใจดูไว้ ให้ลูกๆทั้ง2คน ปัจจุบันมีบ้านอยู่พระราม5  แต่มันไกลและมืดมาก รู้สึกไม่ปลอดภัย ขอกลับไปพิจารณาก่อน บังเอิญขับรถผ่านมา ยังไม่ได้เปรียบเทียบที่ไหน ลูกค้าขับรถ SUV ยี่ห้อ KIA สีขาว</t>
  </si>
  <si>
    <t xml:space="preserve">05/12/2019 : </t>
  </si>
  <si>
    <t>ัอัญรินทร์</t>
  </si>
  <si>
    <t>ประเสริฐศรี</t>
  </si>
  <si>
    <t>0892009943</t>
  </si>
  <si>
    <t>ลูกค้ามากับเพื่อน  2 คนอยากได้อยู่เองสนใจแบบ 1 ห้องนอนและ 2 ห้องนอนงบประมาณ 5 ล้านแต่ต้องขอไปคุยกับธนาคารก่อน มาดูเฉยๆ ยังไม่ได้ตัดสินใจอะไรมาก</t>
  </si>
  <si>
    <t>05/12/2019 : ลูกค้ามากับเพื่อน  2 คนอยากได้อยู่เองสนใจแบบ 1 ห้องนอนและ 2 ห้องนอนงบประมาณ 5 ล้านแต่ต้องขอไปคุยกับธนาคารก่อน มาดูเฉยๆ ยังไม่ได้ตัดสินใจอะไรมาก</t>
  </si>
  <si>
    <t>08/12/2562</t>
  </si>
  <si>
    <t xml:space="preserve">อภิสิทธิ์ </t>
  </si>
  <si>
    <t>ประสงค์ทรัพย์</t>
  </si>
  <si>
    <t>0840982929</t>
  </si>
  <si>
    <t xml:space="preserve">ลูกค้าชายชื่อเล่นนนมากับแฟนสาวขับรถ SUV สีขาว สนใจ 2 BR ขนาด 57 ตรม. ห้อง A2813 เพื่ออยู่เอง เพราะทำงานอยู่แทบทาวน์อินทาวน์ เป็น ช่างภาพอิสระ แต่บ้านอยู่บางบัวทอง จึงสนใจอยากอยู่ใกล้ๆในเมือง ลูกค้าแจ้งว่าขอกลับไปพิจารณาก่อน 2 สัปดาห์ </t>
  </si>
  <si>
    <t xml:space="preserve">08/12/2019 : ลูกค้าชายชื่อเล่นนนมากับแฟนสาวขับรถ SUV สีขาว สนใจ 2 BR ขนาด 57 ตรม. ห้อง A2813 เพื่ออยู่เอง เพราะทำงานอยู่แทบทาวน์อินทาวน์ เป็น ช่างภาพอิสระ แต่บ้านอยู่บางบัวทอง จึงสนใจอยากอยู่ใกล้ๆในเมือง ลูกค้าแจ้งว่าขอกลับไปพิจารณาก่อน 2 สัปดาห์ </t>
  </si>
  <si>
    <t>20/12/2562</t>
  </si>
  <si>
    <t>Taylor</t>
  </si>
  <si>
    <t>0873294534</t>
  </si>
  <si>
    <t>eatswaller@gmail.com</t>
  </si>
  <si>
    <t>ลูกค้าชายชาวอังกฤษทำงานเป็นวิศวกรตอนนี้เกษียณเเล้วไปซื้อคอนโด Local เเบรนด์อยู่ที่หัวหิน 100 ตร.ม มีภรรยาไทยและมีลูกสาว 1 คน สนใจแบบ 2 ห้องนอน พาชมห้องแบบ 2 ห้องนอน ลูกค้าค่อนข้างชอบ แต่ต้องขอปรึกษากับภรรยาก่อน ทำใบเสนอราคาให้ไป ชั้น 20 และ 37 ลูกค้าขอปรึกษากับภรรยาก่อน และ จะพาภรรยาพร้อมลูกสาวมาอีกทีเดือนมกราคม</t>
  </si>
  <si>
    <t xml:space="preserve">20/12/2019 : </t>
  </si>
  <si>
    <t>22/12/2562</t>
  </si>
  <si>
    <t>ธีระพันธุ์</t>
  </si>
  <si>
    <t>ไชยาพันธุ์</t>
  </si>
  <si>
    <t>0655464452</t>
  </si>
  <si>
    <t>ลูกค้าวัยหนุ่มสาว เป็นเเฟนกัน ผู้ชายชื่อคุณธี ขับมอเตอร์ไซค์มาดูห้อง ลูกค้าเเจ้งว่าเพิ่งไปดูที่ปีติ-สุขุมวิท 101 ก็ชอบ สวยดี เเต่ขอดูที่นี้เทียบด้วย ตั้งงบไม่เกิน 6 ล้าน อยากได้ห้องขนาด 35-45 ตร.ม ลูกค้าขอตัดสินใจก่อนปีใหม่ขอไปปรึกษากันดูก่อน เซลล์ทำใบราคาห้องขนาด 35 ตร.ม ให้ไป</t>
  </si>
  <si>
    <t>24/12/2562</t>
  </si>
  <si>
    <t>จิรวรรณ</t>
  </si>
  <si>
    <t>จีนาพันธ์</t>
  </si>
  <si>
    <t>0968864436</t>
  </si>
  <si>
    <t xml:space="preserve">ลูกค้าผู้หญิงวัยกลางคนสวยสง่า ขับเบนซ์สีบรอนด์มาคนเดียว วันนี้มีธุระมาสุขุมวิท71 ผ่านมา ปัจจุบันมีบ้านอยู่เศรษฐศิริประชาชื่น มีเพื่อนซื้อที่เดอะนิชไพร์ด เตาปูน 2 คน แนะนำมา และลูกสาวอยากได้คอนโดในเมืองเรียนจบจากอังกฤษกลับมา ปัจจุบันลูกๆพักกับญาติในซ.สุขุมวิท39 ต้องพาลูกๆมาดูอีกครั้งวันนี้ ขอมาชมห้องตัวอย่างและโบรชัวร์ไปก่อน </t>
  </si>
  <si>
    <t xml:space="preserve">24/12/2019 : ลูกค้าผู้หญิงวัยกลางคนสวยสง่า ขับเบนซ์สีบรอนด์มาคนเดียว วันนี้มีธุระมาสุขุมวิท71 ผ่านมา ปัจจุบันมีบ้านอยู่เศรษฐศิริประชาชื่น มีเพื่อนซื้อที่เดอะนิชไพร์ด เตาปูน 2 คน แนะนำมา และลูกสาวอยากได้คอนโดในเมืองเรียนจบจากอังกฤษกลับมา ปัจจุบันลูกๆพักกับญาติในซ.สุขุมวิท39 ต้องพาลูกๆมาดูอีกครั้งวันนี้ ขอมาชมห้องตัวอย่างและโบรชัวร์ไปก่อน </t>
  </si>
  <si>
    <t>25/12/2562</t>
  </si>
  <si>
    <t>Alvin</t>
  </si>
  <si>
    <t>Cheung</t>
  </si>
  <si>
    <t>0992327091</t>
  </si>
  <si>
    <t>alvincheung90@mail.com</t>
  </si>
  <si>
    <t>ลูกค้าชายวัยรุ่นหุ่นสูงตัวล่ำๆหน่อยมากับผู้หญิงสูงอายุหน่อยๆสไตล์คุณนาย ทั้งคู่เป็นชาวฮ่องกง ปัจจุบันพักเเถวอุดมสุข ลูกค้าทราบโครงการจาก IG เลยเข้ามาดูอยากได้ห้องขนาด 55 ตร.ม ทำใบเสนอราคา A2804/64 ตร.ม/11.84 MB. หลังจากชมห้องตัวอย่างเสร็จเเล้วลูกค้าติว่าของเเถมที่เป็นเฟอร์นิเจอร์ให้ของเเถมคุณภาพค่อนข้างต่ำ ยังไงขอเปรียบเทียบหลายๆโครงการก่อน ยังไม่รีบตัดสินใจเร็วๆนี้ ขอดูไปเรื่อยๆ</t>
  </si>
  <si>
    <t xml:space="preserve">25/12/2019 : </t>
  </si>
  <si>
    <t>02/01/2563</t>
  </si>
  <si>
    <t>พิราพร</t>
  </si>
  <si>
    <t>สุมังคะ</t>
  </si>
  <si>
    <t>0863031539</t>
  </si>
  <si>
    <t>ponponi@hotmail.com</t>
  </si>
  <si>
    <t>ลูกค้าชายหญิงมากัน 2 คน  ผู้ชายเป็นต่างชาติ(โปแลนด์) ผู้หญิงเป็นคนไทย เป็นเพื่อนกัน บ้านผู้หญิงอยู่โซนเกษตร - นวมินทร์เพราะมาเอกมัยสะดวก เพื่อต่างชาติสนใจลงทุนคอนโดในเมืองไทย วันนี้ดูคอนโดหลายแห่งบนถ.สุขุมวิท เสนอห้องA3302,A3307 ให้ ลูกค้าขอไปพิจารณาก่อน และเพื่อนที่เป็นคนไทยสอบถามค่าแนะนำว่าถ้าเพื่อนต่างชาติซื้อโครงการมีค่าแนะนำให้หรือเปล่า และถ้าเพื่อนสนใจมีส่วนลดมากน้อยแค่ไหน ฝ่ายขายแจ้งไปแล้ว 1 นอนส่วนลด 150,000 บาท</t>
  </si>
  <si>
    <t>02/01/2020 : ลูกค้าชายหญิงมากัน 2 คน  ผู้ชายเป็นต่างชาติ(โปแลนด์) ผู้หญิงเป็นคนไทย เป็นเพื่อนกัน บ้านผู้หญิงอยู่โซนเกษตร - นวมินทร์เพราะมาเอกมัยสะดวก เพื่อต่างชาติสนใจลงทุนคอนโดในเมืองไทย วันนี้ดูคอนโดหลายแห่งบนถ.สุขุมวิท เสนอห้องA3302,A3307 ให้ ลูกค้าขอไปพิจารณาก่อน และเพื่อนที่เป็นคนไทยสอบถามค่าแนะนำว่าถ้าเพื่อนต่างชาติซื้อโครงการมีค่าแนะนำให้หรือเปล่า และถ้าเพื่อนสนใจมีส่วนลดมากน้อยแค่ไหน ฝ่ายขายแจ้งไปแล้ว 1 นอนส่วนลด 150,000 บาท</t>
  </si>
  <si>
    <t>03/01/2563</t>
  </si>
  <si>
    <t>NUCH</t>
  </si>
  <si>
    <t>BODNAV</t>
  </si>
  <si>
    <t>bodnars1967@gmail.com</t>
  </si>
  <si>
    <t xml:space="preserve">ลูกค้าผู้หญิงวัยกลางคนมาคนเดียว ผ่านเอกมัยบ่อยๆแต่ไม่สังเกตุว่ามีสำนักงานขาย วันนี้ผ่านอีกเพิ่งเห็นว่ามีโครงการ ปัจจุบันลูกค้าอยู่โครงการยูดีไลท์ แถวพัฒนาการ ขนาด 1 นอนซึ่งเล็กไปแล้ว เพราะสามีเป็นต่างชาติชาวสวีเดน เพื่อมีคุณแม่สามีหนีหนาวมาพักด้วย แนะนำขนาด 64 ตร.มชั้น 25ให้ลูกค้า ลูกค้าไม่ชอบชั้นสูงมาก ขนาด 64 ตร.มเริ่มต้นที่ชั้น 24 ลูกค้าชอบที่รูปแบบเรียบง่ายสไตล์ผู้ใหญ่และทิศที่ไม่ร้อนมาก ลูกค้าขอถ่ายรูปงานดีไซน์ของบ.อุดมเดคคอร์ซึ่งฝ่ายขายแจ้งลูกค้าได้เลยว่าชอบแบบไหน วันอาทิตย์ที่ 5 ม.ค. 63 ลูกค้าจะพาสามีเข้ามาดูด้วย </t>
  </si>
  <si>
    <t xml:space="preserve">03/01/2020 : ลูกค้าผู้หญิงวัยกลางคนมาคนเดียว ผ่านเอกมัยบ่อยๆแต่ไม่สังเกตุว่ามีสำนักงานขาย วันนี้ผ่านอีกเพิ่งเห็นว่ามีโครงการ ปัจจุบันลูกค้าอยู่โครงการยูดีไลท์ แถวพัฒนาการ ขนาด 1 นอนซึ่งเล็กไปแล้ว เพราะสามีเป็นต่างชาติชาวสวีเดน เพื่อมีคุณแม่สามีหนีหนาวมาพักด้วย แนะนำขนาด 64 ตร.มชั้น 25ให้ลูกค้า ลูกค้าไม่ชอบชั้นสูงมาก ขนาด 64 ตร.มเริ่มต้นที่ชั้น 24 ลูกค้าชอบที่รูปแบบเรียบง่ายสไตล์ผู้ใหญ่และทิศที่ไม่ร้อนมาก ลูกค้าขอถ่ายรูปงานดีไซน์ของบ.อุดมเดคคอร์ซึ่งฝ่ายขายแจ้งลูกค้าได้เลยว่าชอบแบบไหน วันอาทิตย์ที่ 5 ม.ค. 63 ลูกค้าจะพาสามีเข้ามาดูด้วย </t>
  </si>
  <si>
    <t>ชินกร</t>
  </si>
  <si>
    <t>0817547501</t>
  </si>
  <si>
    <t>redwasabi@hotmail.com</t>
  </si>
  <si>
    <t xml:space="preserve">ลูกค้าหญิง 2 คน มากินข้าวที่คิงคอง เลยเดินเข้ามาชมโครงการ ปัจจุบันลูกค้าอยู่คอนโดแถวสาทร และทำงานสาทรที่ บ. Exxon Mobil  ลูกค้าสนใจ 2 ห้องนอน และชอบ 2 นอนห้องตัวอย่าง แต่ราคาค่อนข้างสูง ลูกค้าเพิ่งเริ่มดูคอนโดย่านเอกมัยและที่ปีติ เอกมัยแห่งแรก ลูกค้ามีสอบถามมีโครงการแบบปีติ ที่ไหนบ้างแนะนำที่ปีติ 101 เพราะลูกค้าอยากเข้าอยู่เร็วๆ ยังไม่รีบตัดสินใจเพราะปัจจุบันอยู่แอดเดรส สาทรซ.10 </t>
  </si>
  <si>
    <t xml:space="preserve">03/01/2020 : ลูกค้าหญิง 2 คน มากินข้าวที่คิงคอง เลยเดินเข้ามาชมโครงการ ปัจจุบันลูกค้าอยู่คอนโดแถวสาทร และทำงานสาทรที่ บ. Exxon Mobil  ลูกค้าสนใจ 2 ห้องนอน และชอบ 2 นอนห้องตัวอย่าง แต่ราคาค่อนข้างสูง ลูกค้าเพิ่งเริ่มดูคอนโดย่านเอกมัยและที่ปีติ เอกมัยแห่งแรก ลูกค้ามีสอบถามมีโครงการแบบปีติ ที่ไหนบ้างแนะนำที่ปีติ 101 เพราะลูกค้าอยากเข้าอยู่เร็วๆ ยังไม่รีบตัดสินใจเพราะปัจจุบันอยู่แอดเดรส สาทรซ.10 </t>
  </si>
  <si>
    <t>06/01/2563</t>
  </si>
  <si>
    <t>ลีชัย</t>
  </si>
  <si>
    <t>0956040134</t>
  </si>
  <si>
    <t>montree.lelee@gmail.com</t>
  </si>
  <si>
    <t>ลูกค้าผู้ชายชื่อคุณมนตรีเข้ามาชมโครงการอยากได้แบบ 2 ห้องนอน ชั้น 15 ขึ้นไป อยากซื้อไว้อยู่อาศัยเอง ลูกค้าขอใบเสนอราคา เเละ ขอเอาไปตัดสินใจดูก่อน</t>
  </si>
  <si>
    <t xml:space="preserve">06/01/2020 : </t>
  </si>
  <si>
    <t>09/01/2563</t>
  </si>
  <si>
    <t>ent</t>
  </si>
  <si>
    <t>tang</t>
  </si>
  <si>
    <t>0852167493</t>
  </si>
  <si>
    <t>ลูกค้ามากับแฟนชาวฮ่องกงตอนนี้พักแถวทองหล่ออยากได้ไว้อยู่เองสนใจห้องขนาด 34.9 ขอข้อมูลไปดูก่อน</t>
  </si>
  <si>
    <t>09/01/2020 : ลูกค้ามากับแฟนชาวฮ่องกงตอนนี้พักแถวทองหล่ออยากได้ไว้อยู่เองสนใจห้องขนาด 34.9 ขอข้อมูลไปดูก่อน</t>
  </si>
  <si>
    <t>12/01/2563</t>
  </si>
  <si>
    <t>สิทธิกร</t>
  </si>
  <si>
    <t>คงกฤตยาพันธ์</t>
  </si>
  <si>
    <t>0871244055</t>
  </si>
  <si>
    <t>champkarb@hotmail.com</t>
  </si>
  <si>
    <t>ลูกค้าผุ้ชายวัยรุ่น ตี๋ ขาว ชื่อคุณเเชมป์เห็นโครงการปีติ-เอกมัยจากป้ายหน้าโครงการเพราะขับรถผ่านโครงการบ่อยๆอีกอย่างทำงานอยู่ระเเวกนี้ ว่าจะเข้ามาชมโครงการตั้งนานเเล้ว แต่ไม่ค่อยว่างวันนี้ว่างๆเลยเเวะเข้ามาขอชมเเบบ 1 และ 2 ห้องนอน ทำใบราคาให้ไปทั้ง 2 แบบ ลูกค้าขอเอาไปเปรียบเทียบก่อน</t>
  </si>
  <si>
    <t xml:space="preserve">12/01/2020 : </t>
  </si>
  <si>
    <t>16/01/2563</t>
  </si>
  <si>
    <t>ชินา</t>
  </si>
  <si>
    <t>พัฒโน</t>
  </si>
  <si>
    <t>0812685126</t>
  </si>
  <si>
    <t>ลูกค้าหญิงมีอายุ ประมาณ 50+ มีกิจการเกี่ยวกับ อสังหา และท่องเที่ยวที่ กระบี่ สอบถาม 2 ห้อง นอนเพื่อลงทุน และเป็นห้องรับรองเช่าให้แขก ที่มาจากต่างประเทศ และเกรินว่าจะเข้าไปจองที่ The Monument ทองหล่อ  แต่จะนัดเข้าไปพรุ่งนี้ 9:30 น หลังจากนั้นจะเข้ามาที่ PITI โครงการเรา เพื่่อดูข้อมูลเพิ่่มเติม ลูกค้าเกริน ชั้นสูง ๆ</t>
  </si>
  <si>
    <t xml:space="preserve">26/01/2020 : ลูกค้าไม่รับสาย </t>
  </si>
  <si>
    <t>19/01/2563</t>
  </si>
  <si>
    <t>อาภรณ์</t>
  </si>
  <si>
    <t>พานิชอัตรา</t>
  </si>
  <si>
    <t>0888579909</t>
  </si>
  <si>
    <t>lekie17@hotmail.com</t>
  </si>
  <si>
    <t xml:space="preserve">19/01/63 ลคชายหญิงวัยรุ่น ทำงานเเถวพระราม 4 ปัจจุบันอยู่ The Room สุขุมวิท 40 เข้ามาชมโครงการเฉยๆยังไม่มีเเผนตัดสินใจเร็วๆนี้ </t>
  </si>
  <si>
    <t xml:space="preserve">19/01/2020 : 19/01/63 ลคชายหญิงวัยรุ่น ทำงานเเถวพระราม 4 ปัจจุบันอยู่ The Room สุขุมวิท 40 เข้ามาชมโครงการเฉยๆยังไม่มีเเผนตัดสินใจเร็วๆนี้ </t>
  </si>
  <si>
    <t>25/01/2563</t>
  </si>
  <si>
    <t>วีรภัทร   (วีร)</t>
  </si>
  <si>
    <t>เจริญรัตนวัฒน์</t>
  </si>
  <si>
    <t>0882224113</t>
  </si>
  <si>
    <t>vch9@gmail.com</t>
  </si>
  <si>
    <t xml:space="preserve">25/1/20 ลูกค้าทราบสื่อโดยขับรถผ่านประจำ บ้านอาศัยแถวพัฒนาการ เข้ามากับแฟนสาว คู่รัก สอบถามเพื่อการลงทุน ขอข้อมูลเพื่อการลงทุนปล่อยเช่า สนใจห้อง ขนาด 31.5 ตร.ม ชั้น 16 และ 28 จึงเสนอห้อง A1610  A2808 ลูกค้าขอไปปรึกษากับที่บ้านเพื่อช่วยในการตัดสินใจ และอาจพามาดูห้องตัวอย่างด้วย 
</t>
  </si>
  <si>
    <t xml:space="preserve">17/02/2020 : 17/02/20  โทรไปลูกค้าไม่รับสาย 
</t>
  </si>
  <si>
    <t>27/01/2563</t>
  </si>
  <si>
    <t>Pakapan</t>
  </si>
  <si>
    <t>0627791277</t>
  </si>
  <si>
    <t>N/addddd@hotmail.com</t>
  </si>
  <si>
    <t xml:space="preserve">27/01/63 ลคชายหญิง เดินผ่านหน้าโครงการ เข้ามาสอบถามและชมห้องตัวอย่าง ต้องการ 2 ห้องนอน เเบบมีการตกเเต่งครบ ปัจจุบันอยู่ที่ The Room 69 ขนาด 80 ตรม เเต่กำลังมองหาห้องที่เล็กลง จะขายทิ้งเเล้วซื้อที่ใหม่ มองหาขนาด 60 ตรม ตอนนี้กำลังดูไปเรื่อยๆยังรีบตัดสินใจ ชอบขนาด 64 ตรม ขอใบราคา A2404 ไปดูก่อน  </t>
  </si>
  <si>
    <t xml:space="preserve">27/01/2020 : 27/01/63 ลคชายหญิง เดินผ่านหน้าโครงการ เข้ามาสอบถามและชมห้องตัวอย่าง ต้องการ 2 ห้องนอน เเบบมีการตกเเต่งครบ ปัจจุบันอยู่ที่ The Room 69 ขนาด 80 ตรม เเต่กำลังมองหาห้องที่เล็กลง จะขายทิ้งเเล้วซื้อที่ใหม่ มองหาขนาด 60 ตรม ตอนนี้กำลังดูไปเรื่อยๆยังรีบตัดสินใจ ชอบขนาด 64 ตรม ขอใบราคา A2404 ไปดูก่อน  </t>
  </si>
  <si>
    <t>30/01/2563</t>
  </si>
  <si>
    <t xml:space="preserve">เมธี		</t>
  </si>
  <si>
    <t>0839072159</t>
  </si>
  <si>
    <t xml:space="preserve">30/1/20 ลูกค้าทำงานที่คลองตัน ด้าน Digital Marketing  เข้ามากับเพื่อน สอบถามเพื่ออยู่เอง เพราะบอกว่าจะแต่งงานในอีก 2 ปีข้างหน้า นี้ จึงมาดูคอนโดไว้เพื่ออยู่เอง ปัจจุบันเช่าอยู่แถวคลองตัน เดือนละ ประมาณ 6 พัน บาท ขอใบราคาห้อง ถูกสุด จึงเสนอห้อง 29 ตร.ม ราคา 4.4 ล/บ ลูกค้าขอไปปรึกษากับแฟนก่อน 
</t>
  </si>
  <si>
    <t xml:space="preserve">17/02/2020 : 17/02/20 โทรไปแต่หมายเลขระงับการใช้บริการชั่วคราว
</t>
  </si>
  <si>
    <t>ศุภรัตน์</t>
  </si>
  <si>
    <t>ครองศิริ</t>
  </si>
  <si>
    <t>0855566559</t>
  </si>
  <si>
    <t>oatactart@hotmail.com</t>
  </si>
  <si>
    <t xml:space="preserve">30/01/63 ลคมาก 2 ท่าน ชายหญิง มีลูกเรียนที่ Well ทองหล่อ กำลังมองหาที่อยู่ให้ลูกสาวใกล้ รร ไว้เดินทางสะดวก ไม่ได้ตั้งงบประมาณ ยังอยู่ในช่วงเก็บข้อมูล ขอราคา 2304/2304/2306/2314 ไปดูก่อน ผช ชอบส่วนกลางที่สวยอยู่ด้านบน </t>
  </si>
  <si>
    <t xml:space="preserve">30/01/2020 : 30/01/63 ลคมาก 2 ท่าน ชายหญิง มีลูกเรียนที่ Well ทองหล่อ กำลังมองหาที่อยู่ให้ลูกสาวใกล้ รร ไว้เดินทางสะดวก ไม่ได้ตั้งงบประมาณ ยังอยู่ในช่วงเก็บข้อมูล ขอราคา 2304/2304/2306/2314 ไปดูก่อน ผช ชอบส่วนกลางที่สวยอยู่ด้านบน </t>
  </si>
  <si>
    <t>08/02/2563</t>
  </si>
  <si>
    <t>นริสา</t>
  </si>
  <si>
    <t>รีวีระกุล</t>
  </si>
  <si>
    <t>0927416646</t>
  </si>
  <si>
    <t>moddeedy@hotmail.com</t>
  </si>
  <si>
    <t>8/2/63 ลคเข้ามาเป็นครอบครัว กำลังมองหาคอนโดที่ให้ลูกชายได้ใช้ส่วนกลางสะดวก ลูกชายเรียน คอนคอเดียน บางนา ดูๆแล้วสนใจที่ ปิติ 101 มากกว่า ด้วยทำเลที่สะดวก อาจจะเข้าไปชมที่ 101 แทน</t>
  </si>
  <si>
    <t>08/02/2020 : 8/2/63 ลคเข้ามาเป็นครอบครัว กำลังมองหาคอนโดที่ให้ลูกชายได้ใช้ส่วนกลางสะดวก ลูกชายเรียน คอนคอเดียน บางนา ดูๆแล้วสนใจที่ ปิติ 101 มากกว่า ด้วยทำเลที่สะดวก อาจจะเข้าไปชมที่ 101 แทน</t>
  </si>
  <si>
    <t>10/02/2563</t>
  </si>
  <si>
    <t>ณัฐกิตติ์  (ณัฐ)</t>
  </si>
  <si>
    <t>พิรัยมานันท์</t>
  </si>
  <si>
    <t>0937788777</t>
  </si>
  <si>
    <t xml:space="preserve">ลูกค้าขับ Audi สีเหลืองเข้ามากับแฟน ลูกค้าทำกิจการนำเข้าส่งออกสินค้า และไปที่ญี่ปุ่นบ่อย อีกทั้งเป็นลูกค้าไปพักโรงแรม ของ ฮันคิว ที่โอซาก้า ด้วย ลูกค้าอาศัยอยู่ สาทร ดูห้องตัวอย่างและสอบถามห้อง 2 BR ขอใบราคาห้อง A1906 เพื่อเป็นข้อมูลก่อน เพราะลูกค้าขับรถผ่านมา จึงแวะเข้ามาชมโครงการ ลูกค้ายังไม่มีกำหนดช่วงเวลาที่อยากได้จริงจัง เพียงดูผ่านๆ แล้วยังไงจะเข้าไปดูรายละเอียดอีกที ในเว็บไซด์ เสนา </t>
  </si>
  <si>
    <t xml:space="preserve">10/02/2020 : ลูกค้าขับ Audi สีเหลืองเข้ามากับแฟน ลูกค้าทำกิจการนำเข้าส่งออกสินค้า และไปที่ญี่ปุ่นบ่อย อีกทั้งเป็นลูกค้าไปพักโรงแรม ของ ฮันคิว ที่โอซาก้า ด้วย ลูกค้าอาศัยอยู่ สาทร ดูห้องตัวอย่างและสอบถามห้อง 2 BR ขอใบราคาห้อง A1906 เพื่อเป็นข้อมูลก่อน เพราะลูกค้าขับรถผ่านมา จึงแวะเข้ามาชมโครงการ ลูกค้ายังไม่มีกำหนดช่วงเวลาที่อยากได้จริงจัง เพียงดูผ่านๆ แล้วยังไงจะเข้าไปดูรายละเอียดอีกที ในเว็บไซด์ เสนา </t>
  </si>
  <si>
    <t>11/02/2563</t>
  </si>
  <si>
    <t xml:space="preserve">  ภมร   (โน็ต)</t>
  </si>
  <si>
    <t>พงษ์ศักดิ์สกุล โกมลสิงห์</t>
  </si>
  <si>
    <t>0968567788</t>
  </si>
  <si>
    <t xml:space="preserve">11-02-2020 ลูกค้าทราบสื่อทางอินเตอร์เน็ตและขับรถผ่านด้วย สอบถามและสนใจเพื่อการลงทุน ให้เช่า และชอบห้องขนาด 35 ตร.ม และ 57 ตร.ม ขอใบราคาห้อง A1905 A1906  ลูกค้าชอบส่วนกลางที่ใหญ่  เรื่องทำเลก็ไม่เป็นปัญหา แต่เกรินเรื่องระยะเวลาการก่อสร้างนานไปหน่อย แม้จะทราบเหตุผลว่าด้วยการจราจรและรายระเอียดโครงการมีเยอะ จึงทำให้สร้างนาน ลูกค้าทราบ concept  made from her ขอทราบข้อมูลไปดูก่อนเพื่อเปรียบเทียบกับโครงการแถวนี้ ก่อน  และได้ไปดูที่ Rythem แล้วแต่ราคาสูง  
</t>
  </si>
  <si>
    <t>13/02/2563</t>
  </si>
  <si>
    <t>Tarida</t>
  </si>
  <si>
    <t>Hirumyachatri</t>
  </si>
  <si>
    <t>0926284338</t>
  </si>
  <si>
    <t>nnnnnn@hh</t>
  </si>
  <si>
    <t>13/02/63 ลคทำงานบริษัทข้ามชาติ ตอนนี้ทำอยู่เเถวๆทองหล่อ กำลังมองหาคอนโดแบบ 1 ห้องนอน ดูอยู่เอง ชอบแบบ 35 ตรม แต่ไม่ถูกใจครัวหน้า ขอราคาชั้น 2906 ไป ลคบอกว่าอาจจะต้องพาคุณแม่มาชมอีกครั้ง</t>
  </si>
  <si>
    <t>13/02/2020 : 13/02/63 ลคทำงานบริษัทข้ามชาติ ตอนนี้ทำอยู่เเถวๆทองหล่อ กำลังมองหาคอนโดแบบ 1 ห้องนอน ดูอยู่เอง ชอบแบบ 35 ตรม แต่ไม่ถูกใจครัวหน้า ขอราคาชั้น 2906 ไป ลคบอกว่าอาจจะต้องพาคุณแม่มาชมอีกครั้ง</t>
  </si>
  <si>
    <t>16/02/2563</t>
  </si>
  <si>
    <t xml:space="preserve">มธุชา		</t>
  </si>
  <si>
    <t>ศิริวรรณ</t>
  </si>
  <si>
    <t>0992655663</t>
  </si>
  <si>
    <t xml:space="preserve">16-02-20 ลูกค้าหญิงที่กรอกแบบสอบถามแทนลูกค้าที่สนใจโครงการ ลูกค้าเป็นคน ฮ่องกง มากัน3 คนเป็น พ่อและลูกชาย หญิงเป็นแฟนหนึ่งในลูกชาย ต้องการซื้อเพื่ออยู่เอง สอบถามความต้องการ 3 units  ถามว่าเงื่อนใขการจ่ายเงินเป็นอย่างไร และมีส่วนโปรโมชั่น อย่างไรบ้าง สำหรับต่างชาติ  ถ้าลูกค้ามีเวลาภายในเดือนนี้ มาไทยเพื่อดูคอนโดโดยเฉพาะ ผู้หญิงให้สอบถามให้หน่อยว่ามีส่วนโปรโมชั่นอะไร บ้าง เบื้องต้นให้ส่วนลด ณ วันโอนกรรมสิทธิ์ที่ 400K และถ้าตัดสินใจภายในเดือนนี้เราจะคุยกะเจ้าของโครงการให้เพราะพรุ่งนี้ จะมีประชุมที่ ไซน์นี้ ลูกค้ารับฟังและจะปรึกษาอีกที
</t>
  </si>
  <si>
    <t>11/03/2020 : เพื่อนยังอยู่ฮ่องกง ไม่ตัดสินใจเร็วๆนี้</t>
  </si>
  <si>
    <t>17/02/2563</t>
  </si>
  <si>
    <t>กู้ประเสริฐ</t>
  </si>
  <si>
    <t>0854851613</t>
  </si>
  <si>
    <t xml:space="preserve">ลูกค้าชาย หญิง อายุประมาณ 60 + อาศัยอยู่ทองหล่อ สอบถามห้อง 1 Br  เพื่่อลงทุน ไม่ชอบทิศไทปิง ชอบชั้น 20 ขึ้นไป </t>
  </si>
  <si>
    <t xml:space="preserve">17/02/2020 : ลูกค้าชาย หญิง อายุประมาณ 60 + อาศัยอยู่ทองหล่อ สอบถามห้อง 1 Br  เพื่่อลงทุน ไม่ชอบทิศไทปิง ชอบชั้น 20 ขึ้นไป </t>
  </si>
  <si>
    <t>20/02/2563</t>
  </si>
  <si>
    <t>สรินทร์พร  (กุ้ง)</t>
  </si>
  <si>
    <t>พรหมพุฒ</t>
  </si>
  <si>
    <t>0634566465</t>
  </si>
  <si>
    <t>kunggg@hotmail.com</t>
  </si>
  <si>
    <t xml:space="preserve">ลูกค้าชายหญิง เห็นสื่อทาง Facebook ของ PITI สุขุมวิท 101 และขับรถผ่านที่ เอกมัย นึกว่าโครงการเดียวกัน  จึงนำเสนอโครงการ ปิติ เอกมัยและพาชมห้องตัวอย่างด้วย  ลูกค้ามีบ้านที่ บางนา และมีกิจการเกี่ยวกับ พื้นบ้าน ที่ ศรีราชา ชลบุรี และมีพี่ชายซื้อไว้ที Tela Thonglor ลูกค้ายังไม่มีกำหนดเวลาตัดสินใจ และอาจจะเข้าไปดู ที่ 101 ด้วย </t>
  </si>
  <si>
    <t xml:space="preserve">20/02/2020 : ลูกค้าชายหญิง เห็นสื่อทาง Facebook ของ PITI สุขุมวิท 101 และขับรถผ่านที่ เอกมัย นึกว่าโครงการเดียวกัน  จึงนำเสนอโครงการ ปิติ เอกมัยและพาชมห้องตัวอย่างด้วย  ลูกค้ามีบ้านที่ บางนา และมีกิจการเกี่ยวกับ พื้นบ้าน ที่ ศรีราชา ชลบุรี และมีพี่ชายซื้อไว้ที Tela Thonglor ลูกค้ายังไม่มีกำหนดเวลาตัดสินใจ และอาจจะเข้าไปดู ที่ 101 ด้วย </t>
  </si>
  <si>
    <t>สุชาติ</t>
  </si>
  <si>
    <t>กาฬภักดี</t>
  </si>
  <si>
    <t>0867646066</t>
  </si>
  <si>
    <t>ลูกค้าขับเบนซ์มาผู้ชายคนเดียวแจ้งว่าสนใจอยากได้ลงทุนแต่ชอบแบบ 2 ห้องนอนขนาด 64 ตารางเมตรตั้งงบไว้ประมาณ 11 ล้านตอนนี้พักอยู่รามอินทรา ระหว่างอธิบายติดสายตลอดเวลาและจะขออัดวีดีโอพรีเซ้นต์ของโครงการเลยแจ้งว่ามีส่งข้อมูลให้ต่างหากแจ้งเพิ่มเติมว่าอาจจะต้องพาแฟนเข้ามาช่วงต้นมีนาไม่รีบเข้าอยู่ ดูข้อมูลลูกค้าเพิ่มเติมทำธุรกิจ ขายบ้านมือ 2 ตำแหน่ง กรรมการ บริษัท มาลัยพรรณ พร็อพเพอร์ตี้ </t>
  </si>
  <si>
    <t xml:space="preserve">11/03/2020 : ลูกค้าขับเบนซ์มาผู้ชายคนเดียวแจ้งว่าสนใจอยากได้ลงทุนแต่ชอบแบบ 2 ห้องนอนขนาด 64 ตารางเมตรตั้งงบไว้ประมาณ 11 ล้านตอนนี้พักอยู่รามอินทรา ระหว่างอธิบายติดสายตลอดเวลาและจะขออัดวีดีโอพรีเซ้นต์ของโครงการเลยแจ้งว่ามีส่งข้อมูลให้ต่างหากแจ้งเพิ่มเติมว่าอาจจะต้องพาแฟนเข้ามาช่วงต้นมีนาไม่รีบเข้าอยู่ ดูข้อมูลลูกค้าเพิ่มเติมทำธุรกิจ ขายบ้านมือ 2 ตำแหน่ง กรรมการ บริษัท มาลัยพรรณ พร็อพเพอร์ตี้ </t>
  </si>
  <si>
    <t>22/02/2563</t>
  </si>
  <si>
    <t>อริสสา  (หนู)</t>
  </si>
  <si>
    <t>ลีปิพัฒนวิทย์</t>
  </si>
  <si>
    <t>0889649550</t>
  </si>
  <si>
    <t xml:space="preserve">ลูกค้าเป็นคุณหมอ ทัฑตแพทย์ ที่ รพ.บำรุงราษฏร์ สุขุมวิท เข้ามาคนเดียวเพราะไปส่งแฟนทำประชุมงาน แถวเอกมัย แฟนทำธุรกิจเกี่ยวกับ Digital Marketing  คุณหมอพักอาศัยที่ท่าพระ สนใจคอนโดที่่ปิติเอกมัย เพราะใกล้ที่ทำงาน ลูกค้ามีคอนโดที่สุขุมวิท ด้วยและอาจจะขาย ลูกค้าสนใจอาจเพื่ออยู่เอง ด้วยและอาจปล่อยเช่า ชอบห้อง 34.9 ตร.ม ตำแหน่ง 04  05 07 และ 11 ชั้นสูง 19 และ23  เสอนใบราคาห้อง A1905  A2311  ลูกค้าขอไปปรึกษากับแฟน และจะพาเข้ามาดู อีกทั้งดูเรื่องฮวงจุ้ย ด้วย </t>
  </si>
  <si>
    <t xml:space="preserve">26/02/2020 : 26-02-20 ลูกค้าไม่สะดวกคุย และเลิกงาน 2 ทุ่ม อาจเป็นวันพรุ่งนี้ ให้โทรมาใหม่ 
</t>
  </si>
  <si>
    <t>27/02/2563</t>
  </si>
  <si>
    <t xml:space="preserve">apichaya </t>
  </si>
  <si>
    <t>tangchakkrachai</t>
  </si>
  <si>
    <t>0614162324</t>
  </si>
  <si>
    <t>apichaya@aol.com</t>
  </si>
  <si>
    <t>ลูกค้าผู้หญิง มา 2 ท่านชับรถ ออดี้ สีขาวแจ้งว่าพึ่งกลับมาจากต่างประเทศสนใจขนาด 29 ตารางเมตร และ 34.9 และสนใจการบริการเหมือนโรงแรม สอบถามว่าในรายการบริการเหมือนโรงแรมต้องมีส่วนไหนที่ต้องจ่ายเงินเพิ่มบ้าง ให้ราคาชั้น 9 / 8 / 10 ขนาด 34.9 ทิศเหนือ ตำแหน่ง 04 / 05 และ ให้รราคาชั้น 9/ 8/ 34 ขนาด 29 ตรม และสอบถามเรื่องค่าส่วนกลาง</t>
  </si>
  <si>
    <t>27/02/2020 : ..</t>
  </si>
  <si>
    <t>ถังสุขเมือง</t>
  </si>
  <si>
    <t>0621946453</t>
  </si>
  <si>
    <t xml:space="preserve">ลูกค้ามากับเพื่อน ชาย 2 คน ขับรถโบราณ แจ้งว่าเพื่อนอยู่แถวเอกมัยส่วนตัวเองอยู่บางนาอยากได้อยู่เองไม่รีบเข้าอยู่สนใจขนาด 29 - 31.5 ตรม เสนอห้อง A1402 และ A1410 สอบถามเรื่องข้อมูลโครงการและเรื่องการก่อสร้าง ขอเอาไปตัดสินใจก่อน </t>
  </si>
  <si>
    <t xml:space="preserve">29/02/2020 : ลูกค้ามากับเพื่อน ชาย 2 คน ขับรถโบราณ แจ้งว่าเพื่อนอยู่แถวเอกมัยส่วนตัวเองอยู่บางนาอยากได้อยู่เองไม่รีบเข้าอยู่สนใจขนาด 29 - 31.5 ตรม เสนอห้อง A1402 และ A1410 สอบถามเรื่องข้อมูลโครงการและเรื่องการก่อสร้าง ขอเอาไปตัดสินใจก่อน </t>
  </si>
  <si>
    <t>07/03/2563</t>
  </si>
  <si>
    <t>ภาคิน</t>
  </si>
  <si>
    <t>ประยุทธพงศ์</t>
  </si>
  <si>
    <t>0831988799</t>
  </si>
  <si>
    <t>yamaporn.seeheyra@th.knightfrank.com</t>
  </si>
  <si>
    <t>ลูกค้าผู้ชาย 2 คน เพื่อนมีบ้านอยู่ที่เอกมัย ลูกค้าทำงานไม่ไกลจากเอกมัย สนใจ 1ห้องนอน เสนอห้อง 2308และ 2304 แต่ขอข้อมูล 2 ห้องนอน 2712และ 2713 ไปพิจารณาด้วย ลูกค้าน่าจะทำธุรกิจส่วนตัว และพิจารณาจากเรื่องที่จอดรถกับเรื่องCo working Space</t>
  </si>
  <si>
    <t>07/03/2020 : ลูกค้าผู้ชาย 2 คน เพื่อนมีบ้านอยู่ที่เอกมัย ลูกค้าทำงานไม่ไกลจากเอกมัย สนใจ 1ห้องนอน เสนอห้อง 2308และ 2304 แต่ขอข้อมูล 2 ห้องนอน 2712และ 2713 ไปพิจารณาด้วย ลูกค้าน่าจะทำธุรกิจส่วนตัว และพิจารณาจากเรื่องที่จอดรถกับเรื่องCo working Space</t>
  </si>
  <si>
    <t>08/03/2563</t>
  </si>
  <si>
    <t>Varayut</t>
  </si>
  <si>
    <t>ลูกค้าแนะนำจากบริษัท KFT เป็นเจ้าของโรงงานประกอบรถยนต์ มองหาห้องชุดแบบ 3 ห้องนอน งบประมาณ 20 ล้านบาท ติดเรื่องฟังก์ชั่นห้องน้ำ+ห้องนอนที่เล็กเกินไป นำเสนอห้องชั้น 29 แบบ A3-1 + B4 (34.9+60) สอบถามเรื่องที่จอดรถ ติเรื่องฟังก์ชั่นว่าดูแคบในห้องน้ำและห้องนอน ขอให้ออกแบบห้อง 3 ห้องนอนใหม่เป็น (3นอน 3 น้ำ) โดยห้องนอนใหญ่มี Jacuzi และห้องนอนใหญ่มีพื้นที่มากขึ้น พร้อมทั้งขอพื้นที่ในห้องนั่งเล่นใหญ่ๆ ซื้อเพื่อให้คุณพ่อคุณแม่มาหาหมอที่สมิติเวช มีบ้านอยู่บางปู + เขื่อนแก่งกระจาน + คอนโด Ideo
(แบบสอบถามลูกค้าไม่ได้เซนต์ รับทราบและยินยอม)</t>
  </si>
  <si>
    <t>08/03/2020 : ลูกค้าแนะนำจากบริษัท KFT เป็นเจ้าของโรงงานประกอบรถยนต์ มองหาห้องชุดแบบ 3 ห้องนอน งบประมาณ 20 ล้านบาท ติดเรื่องฟังก์ชั่นห้องน้ำ+ห้องนอนที่เล็กเกินไป นำเสนอห้องชั้น 29 แบบ A3-1 + B4 (34.9+60) สอบถามเรื่องที่จอดรถ ติเรื่องฟังก์ชั่นว่าดูแคบในห้องน้ำและห้องนอน ขอให้ออกแบบห้อง 3 ห้องนอนใหม่เป็น (3นอน 3 น้ำ) โดยห้องนอนใหญ่มี Jacuzi และห้องนอนใหญ่มีพื้นที่มากขึ้น พร้อมทั้งขอพื้นที่ในห้องนั่งเล่นใหญ่ๆ ซื้อเพื่อให้คุณพ่อคุณแม่มาหาหมอที่สมิติเวช มีบ้านอยู่บางปู + เขื่อนแก่งกระจาน + คอนโด Ideo</t>
  </si>
  <si>
    <t>13/03/2563</t>
  </si>
  <si>
    <t>ดำรงศักดิ์</t>
  </si>
  <si>
    <t>วนิชยาโกศล</t>
  </si>
  <si>
    <t>0818041266</t>
  </si>
  <si>
    <t>ลูกค้าเป็นหุ้นส่วนบริษัท สิริโกศลเอ็นจิเนียร์ริ่ง จำกัด และเป็นบริษัทที่จะเข้ามาวางเสาเข็มโครงการปีติเอกมัย สนใจดูเพื่ออยู่เองสนใจห้องเล็กสุดขนาด 29 ตรม. ลูกค้าบอกว่าไม่ติดปัญาตรงไหน แต่ก็คิดว่าอยากได้ห้องราคาถูกกว่านี้ สอบถามเรื่องการจ่ายเงิน การกู้ธนาคาร และส่วนลดเพิ่มเติมถ้ารู้จักกับคนในบริษัท เสนา พนักงานขายได้ให้ใบเสนอราคาห้อง A901 ไปพิจารณาแล้ว</t>
  </si>
  <si>
    <t>13/03/2020 : ลูกค้าเป็นหุ้นส่วนบริษัท สิริโกศลเอ็นจิเนียร์ริ่ง จำกัด และเป็นบริษัทที่จะเข้ามาวางเสาเข็มโครงการปีติเอกมัย สนใจดูเพื่ออยู่เองสนใจห้องเล็กสุดขนาด 29 ตรม. ลูกค้าบอกว่าไม่ติดปัญาตรงไหน แต่ก็คิดว่าอยากได้ห้องราคาถูกกว่านี้ สอบถามเรื่องการจ่ายเงิน การกู้ธนาคาร และส่วนลดเพิ่มเติมถ้ารู้จักกับคนในบริษัท เสนา พนักงานขายได้ให้ใบเสนอราคาห้อง A901 ไปพิจารณาแล้ว</t>
  </si>
  <si>
    <t>15/03/2563</t>
  </si>
  <si>
    <t>โฮมวงศ์</t>
  </si>
  <si>
    <t>0818267271</t>
  </si>
  <si>
    <t xml:space="preserve">ลูกค้าผู้ชายเป็ฯกรรมการ บริษัท อเมริกัน ออโต้ ฟิลม์ จำกัด มาดูให้ลูกชาย ลูกชายทำงานทองหล่อ สอบถามเรื่องว่าจะก่อยสร้าเงสร็จเมื่อไหร่ เพราะต้องการเข้าอยู่ปลายปีหน้าลูกค้าไม่ประสงค์ดูห้องตัวอย่างดูท่าทางรีบ ขอแค่ใบราคาไปพิจารณา พนักงานขายได้ให้ใบราคา Idea Price ไปพิจารณาเบื้องต้นแล้ว </t>
  </si>
  <si>
    <t xml:space="preserve">15/03/2020 : ลูกค้าผู้ชายเป็ฯกรรมการ บริษัท อเมริกัน ออโต้ ฟิลม์ จำกัด มาดูให้ลูกชาย ลูกชายทำงานทองหล่อ สอบถามเรื่องว่าจะก่อยสร้าเงสร็จเมื่อไหร่ เพราะต้องการเข้าอยู่ปลายปีหน้าลูกค้าไม่ประสงค์ดูห้องตัวอย่างดูท่าทางรีบ ขอแค่ใบราคาไปพิจารณา พนักงานขายได้ให้ใบราคา Idea Price ไปพิจารณาเบื้องต้นแล้ว </t>
  </si>
  <si>
    <t>18/03/2563</t>
  </si>
  <si>
    <t>ศักย์ศรณ์</t>
  </si>
  <si>
    <t>ลิ้มทองเจริญ</t>
  </si>
  <si>
    <t>0988304992</t>
  </si>
  <si>
    <t xml:space="preserve">ลูกค้าผู้ชายมาคนเดียว ทำงานบริษัทเอเจนซี่โฆษณาแถวเอกมัย ขับรถผ่านหน้าโครงการทุกวัน จึงแวะเข้าชมโครงการ ดูทั้งอยู่เองและลงทุน ขับรถผ่านหน้าโครงการทุกวันจึงเข้ามาชมโครงการ ตั้งงบประมาณไว้ 7 ล้านบาท ลูกค้าถามเรื่องโครงการสร้างเสร็จเมื่อไหร่ ลูกค้าสนใจ 34.9 ตรม. ฝั่งทิศใต้เป็นพิเศษ พนักงานขายได้ให้ใบเสนอราคาห้อง A2807 ให้ลูกค้าไปพิจารณาแล้ว ลูกค้าขอนำใบเสนอราคาไปให้แฟนพิจารณาด้วยก่อน ตัดสินใจร่วมกับแฟน
</t>
  </si>
  <si>
    <t xml:space="preserve">18/03/2020 : ลูกค้าผู้ชายมาคนเดียว ทำงานบริษัทเอเจนซี่โฆษณาแถวเอกมัย ขับรถผ่านหน้าโครงการทุกวัน จึงแวะเข้าชมโครงการ ดูทั้งอยู่เองและลงทุน ขับรถผ่านหน้าโครงการทุกวันจึงเข้ามาชมโครงการ ตั้งงบประมาณไว้ 7 ล้านบาท ลูกค้าถามเรื่องโครงการสร้างเสร็จเมื่อไหร่ ลูกค้าสนใจ 34.9 ตรม. ฝั่งทิศใต้เป็นพิเศษ พนักงานขายได้ให้ใบเสนอราคาห้อง A2807 ให้ลูกค้าไปพิจารณาแล้ว ลูกค้าขอนำใบเสนอราคาไปให้แฟนพิจารณาด้วยก่อน ตัดสินใจร่วมกับแฟน
</t>
  </si>
  <si>
    <t>ศักดิ์ศรณ์</t>
  </si>
  <si>
    <t>0988304998</t>
  </si>
  <si>
    <t>iampruek@gmail.com</t>
  </si>
  <si>
    <t xml:space="preserve">ลูกค้าชาย มาคนเดียว ทำงานบริษัทเอเจนซี่โฆษณา แถวเอกมัย ขับรถผ่านหน้าโครงการทุกวัน จึงแวะเข้ามาชมโครงการ ดูทั้งอยู่เองและลงทุน ตั้งงบประมาณ 7ล/บ ลูกค้าถามเรื่องโครงการสร้างเสร็จเมื่่อไหร่ สนใจห้อง 34.9 ตร.ม ฝั่งทิศใต้เป็นพิเศษ พนักงานขาย ได้ให้ใบเสนอราคา ห้อง A2807 ให้ไปพิจารณาแล้ว ลูกค้าขอใบเสนอราคา ไปให้แฟน พิจรณา ด้วยก่อน ตัดสินใจร่วมกันกับแฟน </t>
  </si>
  <si>
    <t>04/04/2563</t>
  </si>
  <si>
    <t xml:space="preserve">Pam Lita </t>
  </si>
  <si>
    <t xml:space="preserve">Tavedikul  	</t>
  </si>
  <si>
    <t>0917893545</t>
  </si>
  <si>
    <t>pamworldstar@gmail.com</t>
  </si>
  <si>
    <t>ทำโรงเรีนนอยู่ที่ สุขุมวิท 49 ต้องการคอนโดใกล้เสร็จ และ comment  โครงการเรานาน กว่าจะสร้างเสร็จ แต่ชอบทำเล  มีงบประมาณ 100 K - 120 K ชอบชั้น 15 ขึ้นไป ไมดู C คอนโดม่า  เสนอราคา ห้อง 31.5 และ 64 ตร.ม ชอบทิศมใต้ และตะวันออก</t>
  </si>
  <si>
    <t xml:space="preserve">31/03/2020 : 1BR (29.0-31.5 sq.m.) 4.45 - 4.85 MB    ข้อมูลจากการลงทะเบียนมา โทรติดตามลูกค้า ตัดสาย 
</t>
  </si>
  <si>
    <t>05/04/2563</t>
  </si>
  <si>
    <t>หวสรถ   (นุ่น)</t>
  </si>
  <si>
    <t>ธรรมสิงห์</t>
  </si>
  <si>
    <t>0868342442</t>
  </si>
  <si>
    <t>sudara.t@hotmail.com</t>
  </si>
  <si>
    <t>ลูกค้ามา 2 ท่าน ชาย หญิง วัยรุ่น สนใจห้อง 1 นอน ถามเรื่องกู้ไม่ผ่าน   ติดเรื่องก่อสร้างนาน ขอเปรียบเทียบ ไปดู Park Origin มาบ้างขับ Benz แต่ว่าปัจจุบัน อยู่อ่อนนุช สอบถามถ้ากู้ไม่ผ่านคืนเงินหรือไม่ แจ้งไปว่าถ้าเข้าเกณฑ์ทางโครงการจะพิจารณา ต่อไป</t>
  </si>
  <si>
    <t>05/04/2020 : ลูกค้ามา 2 ท่าน ชาย หญิง วัยรุ่น สนใจห้อง 1 นอน ถามเรื่องกู้ไม่ผ่าน   ติดเรื่องก่อสร้างนาน ขอเปรียบเทียบ ไปดู Park Origin มาบ้างขับ Benz แต่ว่าปัจจุบัน อยู่อ่อนนุช สอบถามถ้ากู้ไม่ผ่านคืนเงินหรือไม่ แจ้งไปว่าถ้าเข้าเกณฑ์ทางโครงการจะพิจารณา ต่อไป</t>
  </si>
  <si>
    <t>12/04/2563</t>
  </si>
  <si>
    <t>ชวิศา</t>
  </si>
  <si>
    <t>พงษ์อนันต์</t>
  </si>
  <si>
    <t>0837844252</t>
  </si>
  <si>
    <t>Nattua_ja@hotmail.com</t>
  </si>
  <si>
    <t xml:space="preserve">ลูกค้าเพื่อนกับเซลล์ซึ่งแนะนำ ลงทะเบียนไว้ตั้งแต่เปิดตัวโครงการ ในปี 2018 และวันนี้ เข้ามาดูโครงการ จากการชักชวนเข้ามาพร้อมเสนอ โปร Zero Covid ลูกค้าสนใจโครงการเราเพราะทำะเล ใกล้ โรงเรียน Ekkamai International school เพราะแพลนจะนำลูกสาวมาเรียนในอนาคต และได้เสนอว่าจองในช่วงยังไม่สร้างราคาจะดีกว่า ลูกค้าขอใบเสนอราคา ห้อง A2302 ขนาด 29 ตร.ม </t>
  </si>
  <si>
    <t>01/08/2018 : 15/09 ไม่สะดวกคุย ไม่สนใจแล้ว</t>
  </si>
  <si>
    <t>24/04/2563</t>
  </si>
  <si>
    <t>ภูริส</t>
  </si>
  <si>
    <t>น้อยนงเยาว์</t>
  </si>
  <si>
    <t>0842055717</t>
  </si>
  <si>
    <t>hofners_p@hotmail.com</t>
  </si>
  <si>
    <t xml:space="preserve">ลูกค้าชายหญิง เป็นมุสลิม ทำงานธนาคารมุสลิม ที่อโศก มีครอบครัวและลูกชาย 2 คน อยู่ซอยเอกมัย 30 ต้องการซื้อไว้อยู่เอง ยังดูเรื่อยๆ ยังไม่มีแพลนตัดสินใจเร็วๆ นี้ มีงบประมาณ ไม่เกิน 5 ล้านบาท เสนอ ห้อง 29 ตร.ม ไป แต่ลูกค้าอยากดู ห้อง 31.5 และ 35 ตร.ม และ 51 จึงให้โบชัวร์ Floor Plan ไป และเสอนโปร Zero Covid ลูกค้ารีบไปทำธุระต่อ ขอให้ส่งใบราคา ทางไลน์   ติดตามต่อเพื่อให้ข้อมูลเพิ่มเติม </t>
  </si>
  <si>
    <t xml:space="preserve">24/04/2020 : ลูกค้าชายหญิง เป็นมุสลิม ทำงานธนาคารมุสลิม ที่อโศก มีครอบครัวและลูกชาย 2 คน อยู่ซอยเอกมัย 30 ต้องการซื้อไว้อยู่เอง ยังดูเรื่อยๆ ยังไม่มีแพลนตัดสินใจเร็วๆ นี้ มีงบประมาณ ไม่เกิน 5 ล้านบาท เสนอ ห้อง 29 ตร.ม ไป แต่ลูกค้าอยากดู ห้อง 31.5 และ 35 ตร.ม และ 51 จึงให้โบชัวร์ Floor Plan ไป และเสอนโปร Zero Covid ลูกค้ารีบไปทำธุระต่อ ขอให้ส่งใบราคา ทางไลน์   ติดตามต่อเพื่อให้ข้อมูลเพิ่มเติม </t>
  </si>
  <si>
    <t>09/05/2563</t>
  </si>
  <si>
    <t>เกียรตินิรันดร์</t>
  </si>
  <si>
    <t>0984249519</t>
  </si>
  <si>
    <t>pkiatniran7@gmail.com</t>
  </si>
  <si>
    <t>9/5/2020 ลควัยรุ่นชายหญิง ปัจจุบันอยู่คอนโดที่เอกมัยอยู่เเล้ว กำลังมองหา 2 ห้องนอน เข้ามาชมเพราะเคยเห็นมานานเเล้ว ต้องการ 2 ห้องนอน เเต่ตั้งงบไว้ที่ 140,000 / ตรม ที่นี่อาจจะเกินงบประมาณไป หากได้ราคาตามที่เเจ้งโทรกลับไปแจ้งลคได้</t>
  </si>
  <si>
    <t>09/05/2020 : 9/5/2020 ลควัยรุ่นชายหญิง ปัจจุบันอยู่คอนโดที่เอกมัยอยู่เเล้ว กำลังมองหา 2 ห้องนอน เข้ามาชมเพราะเคยเห็นมานานเเล้ว ต้องการ 2 ห้องนอน เเต่ตั้งงบไว้ที่ 140,000 / ตรม ที่นี่อาจจะเกินงบประมาณไป หากได้ราคาตามที่เเจ้งโทรกลับไปแจ้งลคได้</t>
  </si>
  <si>
    <t>10/05/2563</t>
  </si>
  <si>
    <t>ฉันท์สถิต</t>
  </si>
  <si>
    <t>0860073569</t>
  </si>
  <si>
    <t>K.chansathit@gmail.com</t>
  </si>
  <si>
    <t xml:space="preserve">ลูกค้าชายมากับเพื่อน ขับ Mercedez สีดำ ทำงานอยู่ที่ Central World สนใจห้อง 2 ห้องนอน เพื่ออยู่เอง เสนอห้อง B2006 60 ตรม และจะไปดูที่ Piti 101 ด้วยเพราะต้องการดูรูปแบบ ห้อง และทำเล ที่ใกล้รถไฟฟ้า </t>
  </si>
  <si>
    <t xml:space="preserve">02/06/2020 : ลูกค้าแจ้งว่า จริงที่เข้าไปดู คือดูให้เพื่อน และคนที่ต้องการเค้าเรียน หมอ และรอดูงาน ว่าจะได้ ทำที่ รพ ที่ไหนในกทม ก็เลยดูๆ ไว้ก่อน </t>
  </si>
  <si>
    <t>สิริพร  (โอ๋)</t>
  </si>
  <si>
    <t>ทรัพย์เจริญดีอาภา</t>
  </si>
  <si>
    <t>0830777889</t>
  </si>
  <si>
    <t>ohmegakub@gmail.com</t>
  </si>
  <si>
    <t xml:space="preserve">ลูกค้าเข้ามากับครอบครัว  อาศัยอยู่  เอกมัย ต้องการขยับขยายที่อยู่เพื่อเอง 2-3 คน ดูสนใจห้อง 2 ห้องนอน ขนาด 51-60 ตร.ม เสนอห้อง A1406   A1413 เสนอราคา ส่วนลด ณ วันโอนกรรมสิทธิ์  250 K และ 300 K ไปแล้ว  และขอให้ส่งห้อง 51 ตรม ชั้น 12 ให้อีกทีทางไลน์ </t>
  </si>
  <si>
    <t>02/06/2020 :  ลูกค้าโทรกลับ บอกว่าอาจดูบ้าน ประกอบไปด้วยเพราะแม่ อายุเยอะแล้ว ก็เลยดูๆ ข้อมูลไว้ก่อน จึงเกรินความเห็น การเปรียบเทียบว่าคอนโดก็อาจมีความอุ่นใจเรื่องความปลอดภัย เพราะมีกล้อง และ แอป และ รปภ  
ลูกค้าขอดูๆ ก่อน แล้วมีความคิดเปลียนอย่างไรจะแจ้งมาอีกที</t>
  </si>
  <si>
    <t>14/06/2563</t>
  </si>
  <si>
    <t>ณัฐชยา  และ คุณแบงค์</t>
  </si>
  <si>
    <t>กมลรัตนนโยธิน</t>
  </si>
  <si>
    <t>0875198626</t>
  </si>
  <si>
    <t xml:space="preserve">ลูกค้าชายมากับแฟน สาวที่ลงชื่อลงทะเบียน  ต้องการดูให้พี่สาว ที่อยู่อเมริกา สอบถามเพื่อลงทุนปล่อยเช่า  ขอใบราคา  Fully Furnish ขนาด 31  -35 ตร.ม  เสนอห้อง A1905  A1910  และเข้าไปดูที่ ปิติ สุขุมวิท 101 แล้ว ยังเปรียบเทียบอยู่ว่า พี่สาว จะชอบแบบไหน </t>
  </si>
  <si>
    <t xml:space="preserve">14/06/2020 : ลูกค้าชายมากับแฟน สาวที่ลงชื่อลงทะเบียน  ต้องการดูให้พี่สาว ที่อยู่อเมริกา สอบถามเพื่อลงทุนปล่อยเช่า  ขอใบราคา  Fully Furnish ขนาด 31  -35 ตร.ม  เสนอห้อง A1905  A1910  และเข้าไปดูที่ ปิติ สุขุมวิท 101 แล้ว ยังเปรียบเทียบอยู่ว่า พี่สาว จะชอบแบบไหน </t>
  </si>
  <si>
    <t>26/06/2563</t>
  </si>
  <si>
    <t>กรรณิกา</t>
  </si>
  <si>
    <t>สิงห์เสนา</t>
  </si>
  <si>
    <t>0817356890</t>
  </si>
  <si>
    <t xml:space="preserve">ลูกค้าขื่อเล่น จุ๋ม เข้ามากับเพื่อนที่ซื้อไปแล้ว ห้อง A2812  เดิม A2810 สนใจห้องเพื่ออยู่เอง เสนอห้อง A1610  31 ตร.ม ไป ขอใบราคาไปปร๊กษากับแฟน และอาจจะเข้ามากับแฟน พรุ่งนี้ </t>
  </si>
  <si>
    <t xml:space="preserve">26/06/2020 : ลูกค้าขื่อเล่น จุ๋ม เข้ามากับเพื่อนที่ซื้อไปแล้ว ห้อง A2812  เดิม A2810 สนใจห้องเพื่ออยู่เอง เสนอห้อง A1610  31 ตร.ม ไป ขอใบราคาไปปร๊กษากับแฟน และอาจจะเข้ามากับแฟน พรุ่งนี้ </t>
  </si>
  <si>
    <t>22/08/2563</t>
  </si>
  <si>
    <t>รตินันท์</t>
  </si>
  <si>
    <t>บวรศิวมนต์</t>
  </si>
  <si>
    <t>0958153777</t>
  </si>
  <si>
    <t xml:space="preserve">ลูกค้าคุ่รัก ชาย หญิง เข้ามาสอบถามเพื่ออยุ่เอง ทำงานด้าน การออกแบบ แถวสุขุมวิท ตอนนี้ อยุ่ห้วยขวาง เป็นบ้าน กับครอบครัว  ต้องการขยายมาอยุ่เอง จึงสนใจห้อง ขนาด 31 -35 ตร.ม มีงบประมาณ 7 ล้านบาท รวมค่าตกแต่งด้วย เสนอห้อง A1409 แต่ลูกค้าแจ้ง ว่ารุ้สึก โครงการ แล้วเสร็จ นาน เซลล์จึงแนะนำ ปิติ สุขุมวิท 101 ลูกค้าแจ้ง ว่าอาจจะเข้าไปดุ วันอื่น </t>
  </si>
  <si>
    <t xml:space="preserve">22/08/2020 : ลูกค้าคุ่รัก ชาย หญิง เข้ามาสอบถามเพื่ออยุ่เอง ทำงานด้าน การออกแบบ แถวสุขุมวิท ตอนนี้ อยุ่ห้วยขวาง เป็นบ้าน กับครอบครัว  ต้องการขยายมาอยุ่เอง จึงสนใจห้อง ขนาด 31 -35 ตร.ม มีงบประมาณ 7 ล้านบาท รวมค่าตกแต่งด้วย เสนอห้อง A1409 แต่ลูกค้าแจ้ง ว่ารุ้สึก โครงการ แล้วเสร็จ นาน เซลล์จึงแนะนำ ปิติ สุขุมวิท 101 ลูกค้าแจ้ง ว่าอาจจะเข้าไปดุ วันอื่น </t>
  </si>
  <si>
    <t>Xxxx@hotmail.com</t>
  </si>
  <si>
    <t xml:space="preserve">แพร </t>
  </si>
  <si>
    <t>แหธัญวิสิฐ</t>
  </si>
  <si>
    <t>เทพสุธรรม</t>
  </si>
  <si>
    <t>0817935991</t>
  </si>
  <si>
    <t>Sandeeproperty9918@gmail.com</t>
  </si>
  <si>
    <t>26/7 (Line: Tokky)ลูกค้าดูไว้ลงทุนปล่อยเช่า ไปดูxt มา เค้าไม่ให้โควตาต่างชาติ เลยมาดูที่นี่ อาจจะเอาชื่อเพื่อนต่างชาติถือร่วม สนใจไซส์ 40 คิดว่าจะไปวัดดวงตอน online booking หรือจะมองตำแหน่งอื่นดี แนะนำ 05</t>
  </si>
  <si>
    <t xml:space="preserve">ห้องละ 20000 04 </t>
  </si>
  <si>
    <t>(เป็นหลีดซ้ำกับของแพรรี่อยู่แล้ว) 10/08/2018 ไม่รับสาย</t>
  </si>
  <si>
    <t>พนัชกร</t>
  </si>
  <si>
    <t>สุขชาญ</t>
  </si>
  <si>
    <t>yingsirifan@hotmail.com</t>
  </si>
  <si>
    <t xml:space="preserve">Mail 18/8/2561ลูกค้าหญิงแจ้งว่าพักอยู่แถวซอยศูนย์วิจัย ต้องการซื้ออสังหาริมทรัพย์ไว้เป็นทรัพย์สินของตนเอง สอบถามราคาเริ่มต้น พรุ่งนี้อาจจะเข้ามาเยี่ยมชมโครงการ  (Sale : Dear
)
</t>
  </si>
  <si>
    <t>สายชน</t>
  </si>
  <si>
    <t>0866622051</t>
  </si>
  <si>
    <t xml:space="preserve">อริสรา		</t>
  </si>
  <si>
    <t xml:space="preserve">พงษ์พิริยไพบูลย์	</t>
  </si>
  <si>
    <t>Atchara</t>
  </si>
  <si>
    <t>Sripunja</t>
  </si>
  <si>
    <t>atchara.spj@gmail.com</t>
  </si>
  <si>
    <t>WALK IN</t>
  </si>
  <si>
    <t>ลูกค้าผู้หญิง เข้ามาชมโครงการกับเพื่อนผู้หญิงต่างชาติ (ฮ่องกง) ลักษณะคล้ายเอเจ้นท์ สนใจโครงการเพื่ออยู่เอง เน้นทำเล ทองหล่อ-เอกมัย เน้นใกล้โรงเรียน สนใจ 2ห้องนอน 51 กับ 57 ตารางเมตร เบื้องต้นขอชมห้องตัวอย่างและอัด VDO ส่งไปให้สามีที่ฮ่องกงดูก่อน ฝ่ายขายเสนอราคาชั้น 1113 / 1114 และ 2113/2114 ให้ลองพิจารณาก่อน Miss Eva ชอบการออกแปลนห้องของที่นี่ เพราะดูกว้าง ดูใหญ่ แต่ไม่สามารถตัดสินใจคนเดียวได้ เพราะต้องรอคุยและปรึกษากับสามีก่อน</t>
  </si>
  <si>
    <t>02/08/2019 : 14:22 น. ในระบบ Who call ขึ้นว่า NMT.BOW : เพื่อนชาวฮ่องกงเป็นคนซื้อ และตอนนี้กลับประเทศไปแล้ว เคยแจ้งว่าต้องรอพาสามีมาดูก่อนถึงจะสามารถตัดสินใจได้ เพราะเขาดูเปรียบเทียบหลายโครงการ เน้นใกล้แหล่งโรงเรียนนานาชาติ เพราะเหมือนวางแผนว่าจะให้ลูกมาเรียนที่นี่ ตอนนี้ที่เพื่อนเปรียบเทียบก็จะมีโครงการ ฮาบิโตะ โครงการ T77 ซอยสุขุมวิท 77 หรือ อ่อนนุช ซอย1 (เป็นของแสนสิริ) และยังไม่แน่ใจว่าจะมาไทยอีกทีเมื่อไหร่ ต้องรอสามีว่างก่อน</t>
  </si>
  <si>
    <t>Choo Chin</t>
  </si>
  <si>
    <t>Bay</t>
  </si>
  <si>
    <t>choochinbay@gmail.com</t>
  </si>
  <si>
    <t>ลูกค้าชาวมาเลเซีย 2 ท่าน เดินผ่านโครงการ เข้ามาดูเฉยๆ เพราะเห็นว่าที่นี่ว่างๆคืออะไร จึงเดินมาดู ขอโบรชัวร์ไว้กลับไป</t>
  </si>
  <si>
    <t>20/12/2018 : ลูกค้าชาวมาเลเซีย 2 ท่าน เดินผ่านโครงการ เข้ามาดูเฉยๆ เพราะเห็นว่าที่นี่ว่างๆคืออะไร จึงเดินมาดู ขอโบรชัวร์ไว้กลับไป</t>
  </si>
  <si>
    <t>Helen</t>
  </si>
  <si>
    <t>seemuichin@yahoo.com</t>
  </si>
  <si>
    <t>15/11/61 : ลูกค้าผู้หญิง สัญญาตมาเลเซีย เข้ามาชมโครงการคนเดียว ขับรถผ่านหน้าโครงการทุกวันเพราะลูกเรียนที่โรงเรียนเอกมัยอินเตอร์ สนใจดูไว้ทั้งอยู่เองและลงทุน แต่ลูกค้ามีคอนโดที่หัวหิน 1ห้อง ที่กำลังจะประกาศขายเนื่องจากไม่ค่อยได้ไปเท่าไหร่ ขอเอาเอกสารกลับไปดูก่อน ถ้าจะซื้อคงให้เป็นชื่อลูกสาวเพราะลูกได้สัญญาตไทย</t>
  </si>
  <si>
    <t>09/03/2020 : 8/3/2020 ลูกค้าให้เบอร์ผิด โทรไปผู้ชายรับสายบอกว่าไม่มีคนชื่อHelen</t>
  </si>
  <si>
    <t>julian</t>
  </si>
  <si>
    <t>petrescu</t>
  </si>
  <si>
    <t>Julian.petrescu@live.com.sg</t>
  </si>
  <si>
    <t>**ลูกค้าเข้าเยี่ยมชมโครงการแล้ว จากการติดตามของฝ่ายขายหลายครั้ง เนื่องจากลูกค้าติดงานและด้วยการจราจรที่ติดขัดจึงไม่สามารถมาตามที่นัดได้ แต่วันนี้ได้เข้ามาแล้ว **
  ลูกค้าชายชาวอเมริกัน ทำงานที่ไทย-สิงคโปร์ มี work permit ตอนนี้ัอยู่แถวอโศก และทำงานที่บริษัท Orion Health ซึ่งเกี่ยวกับทำซอฟแวร์ทางการแพทย์ ที่ตั้งอยู่ที่ ตึก Athenee Tower เพลินจิต 
  สนใจซื้อคอนโดอยู่เองและปล่อยเช่าในอนาคต ดูห้องแบบ 35 ตร.ม ไว้ มีงบ 4-6 ล้านบาท แต่เกินได้นิดหน่อย ฝ่ายขายพาเยี่ยมชมห้องตัวอย่าง ลูกค้าสอบถามเรื่องห้อง Duplex จึงแนะนำที่ PITI 101 ไป ลูกค้าขอนัดเข้าเยี่ยมห้องตัวอย่างที่ 101 วันอังคารหรือพุธนี้ ทำดาร REFER ไปที่ ปีติ 101 ต่อไป
  ลูกค้ายังไม่จองที่นี้ เพราะจะดูที่ 101 ก่อน</t>
  </si>
  <si>
    <t>19/11/2019 : เนื่องจากลูกค้านัดชมโครงการวันศุกร์ 15/11/2019 ไว้ แต่ไม่สะดวกเข้ามาเนื่องจากรถติดมากๆ ขอเลื่อนไปก่อน โดยไม่ระบุวัน</t>
  </si>
  <si>
    <t>CHAYAMARIT</t>
  </si>
  <si>
    <t>timmitie@gmail.com</t>
  </si>
  <si>
    <t>ลูกค้า walk in from regis เข้ามาเยี่ยมชมโครงการเวลา 16.30 น. มีเวลาไม่มากเนื่องจากต้องไปประชุมต่อ 
  ลูกค้าขับรถมินิคูเปอร์ ทำงานที่ UNESCO ตรงถนนสุขุมวิท สนใจโครงการจาก Concept IKIGAI ลูกค้าดูห้องตัวอย่างแล้วชอบห้อง TYPE 35 ตร.ม. ชั้นไม่สูงมาก 9-10 
  สิ่งที่ลูกค้าชอบคือ LAY OUT ,การให้ MADE FROM HER ,การนำ CONCEPT IKIGAI มาใช้ , สนใจเรื่องของเฟอร์นิเจอร์พอสมควรและวัสดุพื้น Hybrid engineering wood , ส่วนกลางที่มีการบริการอย่างดี และการบริการแบบ ELITE SERVICE รวมถึงได้ทราบเรื่องการให้บริการ SENA 360 แล้วรู้สึกชื่นชม 
  ลูกค้ามีความไม่มั่นใจในเรื่องของจำนวนยูนิตที่มากเกินไปและจำนวนชั้นที่สูงมากและระยะเวลาในการก่อสร้าง ทางฝ่ายขายได้ให้ข้อมูลว่า ทางเสนามีประสบการณ์ที่ยาวนานถึง 30 ปี มีการบริหารการจัดการทั้งเรื่อง นิติบุคคล และเรื่องเวลาการก่อสร้างได้อย่างเป็นมืออาชีพ 
  ลูกค้าขอราคาห้อง 35 ตร.ม. ไปพิจารณก่อนและนำไปให้แฟนดู ทางฝ่ายขายแนะนำห้อง A906 และ A1009</t>
  </si>
  <si>
    <t>08/11/2019 : ไม่รับสาย</t>
  </si>
  <si>
    <t>Mitree (ไมตรี)</t>
  </si>
  <si>
    <t>Mongkol(มงคล)</t>
  </si>
  <si>
    <t>mitreem@hotmail.com</t>
  </si>
  <si>
    <t>ลูกค้าชื่อเล่นว่า คุณเอก เข้ามาเยี่ยมชมโครงการแล้ว สนใจ 64 ตร.ม. เพราะต้องการความเป็นส่วนตัว เพราะห้อง 64 ตร.ม. เป็นห้องมุมและส่วนตัวมาก ขอราคาห้อง A2404 และ A3604 ต้องนำราคาไปให้ภรรยาพิจารณาก่อนและขอนัดอีกครั้งวันเสาร์ 22/06/2019 จะพาภรรยามาชมโครงการอีกครั้ง 
  ลูกค้าทำงานโซนอโศก-ดินแดง อาชีพวิศวกร เกี่ยวกับเครื่องจักรและเครื่องยนต์</t>
  </si>
  <si>
    <t>08/11/2019 : ลูกค้าท่านนี้ ฝ่ายขายติดตามทุกเดือน แต่ไม่เคยรับสายเลย คาดว่าลูกค้าจะไม่สนใจรือไม่มีความต้องการจะซื้อ อย่างไรทางฝ่ายขายจะติดต่อเรื่อยๆ</t>
  </si>
  <si>
    <t>Naiphatsorn</t>
  </si>
  <si>
    <t>Naiphatsorn@gmail.com</t>
  </si>
  <si>
    <t>เข้ามาชมโครงการกับแฟน สนใจดูไว้อยู่เองและลงทุน ดูเป็น 1ห้องนอน และตอนนี้เปรียบเทียบหลายโครงการ เบื้องต้นขอใบเสนอราคากลับไปตัดสินใจก่อน เปรียบเทียบกับโครงการ XT Ekkamai และ C Ekkamai และคุยกับคุณแม่ก็สนใจเหมือนกัน เลยขอเอาเอกสารกลับไปปรึกษากับทางบ้านก่อน</t>
  </si>
  <si>
    <t>09/03/2020 : 8/3/2020 ปิดเครื่อง</t>
  </si>
  <si>
    <t>Nopadol</t>
  </si>
  <si>
    <t>Hildebrand</t>
  </si>
  <si>
    <t>ลูกค้าชายวัยผู้ใหญ่มากับลูกชาย6-7ขวบ หน้าลูกครึ่ง(เรียนร.ร.อินเตอร์หลังโครงการปีติ)เล่าว่าคุณแม่น้องทำงานGatewayเอกมัย สนใจดูเพื่ออยู่เอง เพราะสะดวกเดินทาง ใกล้ร.ร.ลูกชายและใกล้ที่ทำงานของภรรยา เสียดายที่โครงการจะแล้วเสร็จอีก3ปี สนใจ2ห้องนอน เสนอ1914,2514,2515 รอแฟนมาดูด้วยจะตัดสินใจ</t>
  </si>
  <si>
    <t>01/09/2018 : ลูกค้าชายวัยผู้ใหญ่มากับลูกชาย6-7ขวบ หน้าลูกครึ่ง(เรียนร.ร.อินเตอร์หลังโครงการปีติ)เล่าว่าคุณแม่น้องทำงานGatewayเอกมัย สนใจดูเพื่ออยู่เอง เพราะสะดวกเดินทาง ใกล้ร.ร.ลูกชายและใกล้ที่ทำงานของภรรยา เสียดายที่โครงการจะแล้วเสร็จอีก3ปี สนใจ2ห้องนอน เสนอ1914,2514,2515 รอแฟนมาดูด้วยจะตัดสินใจ</t>
  </si>
  <si>
    <t>Nuttaya(ณัฐยา)</t>
  </si>
  <si>
    <t>Srimukda(ศรีมุกดา)</t>
  </si>
  <si>
    <t>Kupkip1979@gmail.com</t>
  </si>
  <si>
    <t>ลูกค้าหญิงวัยกลางคน สนใจแบบ 2 ห้องนอน ขนาด 57 ตร.ม. เนื่องจากลูกค้าชอบ LAY OUT แบบอาคาร B มากกว่า หากโครงการเปิดอาคาร B ให้ฝ่ายขายติดต่อลูกค้าไป ตอนนี้พักอาศัยเป็นคอนโดโซนสุขุมวิท 33 (เป็นเจ้าของ) ต้องการซื้อเพิ่มเนื่องจากอยากขยับขยายที่อยู่เพราะมีลูกน้อย ขอราคาห้องชุด A1014 ไปพิจารณา
  ลูกค้าไม่รีบซื้อในช่วงนี้ เนื่องจากต้องการดูเปรียบเทียบไปเรื่อยๆก่อน</t>
  </si>
  <si>
    <t>05/11/2019 : แจ้งว่า ยังไม่รีบตัดสินใจในช่วงปีนี้ ขอดูไปเรื่อยๆก่อน ได้ไปดูที่ นิช โมโน รามคำแหงแล้วด้วย // ลูกค้าโทรมาแจ้งเพิ่มเติมว่า ยังสนใจโครงการที่ ปีติ เอกมัยอยู่ แต่ว่าติดเรื่องบางอย่างซึ่งลูกค้าจำไม่ได้ แต่แจ้งมาว่า จะรอแฟนว่างแล้วจะเข้ามาดูห้องตัวอย่างอีกครั้ง (ว่างประมาณปลายปีนี้ )</t>
  </si>
  <si>
    <t>Oliver</t>
  </si>
  <si>
    <t>Mark</t>
  </si>
  <si>
    <t>macjoliver@gmail.com</t>
  </si>
  <si>
    <t>ลูกค้าชายชื่อเล่น Marc ชาวฝรั่งเศส มีภรรยาไทยสนใจซื้อ1ห้องนอน ขนาด31.50 ตรม. เพื่อลงทุน ประสงค์อยากใช้ชื่อภรรยาไทยซื้อ ขอกลับไปเปรียบเทียบโครงการอื่นและเสนอภรรยา รวมถึงจะขอเดินดูระยะทางในซอยก่อนว่าห่างจาก BTS มากแค่ไหน</t>
  </si>
  <si>
    <t>01/10/2018 : ไม่สนใจแล้ว ยังไม่รีบดูไปเรื่อยๆ</t>
  </si>
  <si>
    <t>Patchtanin(คุณจอช)</t>
  </si>
  <si>
    <t>Pakpairoj</t>
  </si>
  <si>
    <t>ลูกค้าหญิง 2 ท่าน ชื่อคุณจอชและคุณนิว (บุคลิกและการถามไถ่คล้ายๆเซอร์เวย์ ) สนใจชั้น 24 เน้น 34.9 ตร.ม. และ 64 ตร.ม. ห้องชุด A2404 // A2406 
  พักอาศัยอยู่ที่สาทร เป็นคอนโด(ไม่แจ้งว่าคอนโดชื่ออะไร ) แต่เป็นนักลงทุน ซื้อขาย ปล่อยเช่าคอนโด //ตอนนี้เปรียบเทียบไว้ที่ The cloud ถนนเพชรบุรี และ ริทึ่ม เอกมัย ขอราคาไว้พิจารณาก่อน</t>
  </si>
  <si>
    <t>08/11/2019 : วันนี้ฝ่ายขาขติดตามลูกค้าอีกครั้ง เนื่องจากเมื่อครั้งที่แล้ว ลูกค้าจะไปดูที่ The Base เพชรบุรี แจ้งว่ายังไม่ได้จองที่ไหน เพราะดูข้อมูลแล้วตัดสินใจว่า อยากได้คอนโดที่สร้างเสร้๗แล้วมากกว่า เนื่องจากคอนโดที่สร้างเสร็จแล้วจะมีโปรโมชั่นเยอะมากและตนเองก็ไม่ได้รีบด้วย ทางฝ่ายขายแนะนำว่าถ้าซื้อช่วงที่คอนโดสร้างเสร็จแล้ว ราคาจะสูงขึ้นมาก แต่ลูกค้าแจ้งว่าไม่ติดเพราะตอนนี้ไม่รีบ ด่วยเศรษฐกิจที่ยังไม่อยากซื้ออะไรด้วย จึงรอได้ 
  สรุปว่าลูกค้าขอดูไปเรื่อยๆก่อน เปรียบเทียบหลายโครงการ เน้นซื้อคอนโดที่สร้างเสร็จแล้ว แต่ก็ไม่รีบซื้อในช่วงนี้</t>
  </si>
  <si>
    <t>Pavinee</t>
  </si>
  <si>
    <t>Supasirivisan</t>
  </si>
  <si>
    <t>Kikkipv@hotmail.com</t>
  </si>
  <si>
    <t>ลูกค้าคู่สามีภรรยา กลับเข้ามาอีกรอบ สนใจขนาด 64ตร.ม. ขอใบราคาชั้น A2505 , A2705 , A3405 กลับไปพิจารณาอีกครั้ง สอบถามรายละเอียดการจ่ายเงิน การชำระเงินค่อนข่างละเอียด สนใจ ตอนนี้เปรียบเทียบกับ รึทุ่มAP , C Ekkamai</t>
  </si>
  <si>
    <t>16/02/2019 : 17:05 น. แฟนกลับไปต่างประเทศอเมริกาไปแล้ว และตอนนี้ตนเองก็กำลังจะเดินทางไปอเมริกาด้วยเหมือนกัน คุยกับแฟนแล้ว แฟนต้องการ 70 ตรม.ขึ้นไปมากกว่า เพราะระยะเวลาที่เดินภายในห้องมันอึดอัด เผื่อมีเวลาหาที่อื่นเปรียบเทียบด้วย และจะกลับมาอีกรอบประมาณเดือนสิงหาคม62</t>
  </si>
  <si>
    <t>PRASERTSRI (DEAR)</t>
  </si>
  <si>
    <t>TANANYUTTHAWONG</t>
  </si>
  <si>
    <t>ลูกค้าหญิงหน้าหมวยๆ แต่งตัวสไตล์สปอร์ตๆ สนใจซื้ออยู่เองและปล่อยเช่า มีงบ 4 ล้าน สนใจห้อง29ตร.ม. ฝ่ายขายเสนอ 1003/1601 ลูกค้าสนใจห้องที่มีราคาถูกที่สุด ขอไปดูที่ C EKKAMAI ก่อน แต่ให้ฝ่ายขายช่วยเรียกรถTAXI ไปดองกี้
  28/03/2019 ส่งข้อมูลเพิ่มเติมให้ลูกค้าทางไลนแล้ว 
  19/05/2019 : ทางฝ่ายขายติดตามลูกค้าอีกครั้ง ลูกค้าแจ้งว่ายังไม่ตัดสินใจตอนนี้ดูเรื่อยๆไม่รีบ แต่สนใจโครงการอื่นมากกว่าโซนเพชรบุรี (ไม่สะดวกแจ้งว่าที่ไหน) เนื่องจากต้องการราคาที่ไม่เกิน 4 ล้าน หรือต่ำกว่านั้น ถ้าที่นี้ลดได้ไม่เกิน 4 ล้านก็จะมาซื้อ ซึ่งทางฝ่ายขายเคยให้ส่วนลดไปเต็มที่แล้ว ชั้น 9 ห้อง A903 ราคา 4,472,200 บาท (ราคาหลังลด 150,000 เหลือ 4,322,200 บาท) ลูกค้าขอเวลาในการตัดสินใจก่อน เพราะถ้าเกิน 4 ล้าน ลูกค้าสนใจอีกที่มากกว่า เพราะราคาถูกกว่า</t>
  </si>
  <si>
    <t>11/10/2019 : ลูกค้าซื้อโครงการบ้านแนวราบไปแล้ว เนื่องจากดูรายละเอียดในโซนเอกมัยแล้วรถติดมาก จึงขอใช้เงินซื้อบ้านดีกว่า 
  **ไม่ตามต่อ**</t>
  </si>
  <si>
    <t>Prin</t>
  </si>
  <si>
    <t>Suksermsongchai</t>
  </si>
  <si>
    <t>centuryautobkk@gmail.com</t>
  </si>
  <si>
    <t>ลูกค้าเข้ามาชมโครงการคนเดียว สนใจ2ห้องนอน (sale:Keng)</t>
  </si>
  <si>
    <t>10/11/2018 : ลูกค้าแจ้งว่าเกินงบ และคงไม่สนใจใจโครงการแล้ว ขอยกเลิกการติดตามลูกค้าท่านนี้</t>
  </si>
  <si>
    <t>Richard</t>
  </si>
  <si>
    <t>Coker</t>
  </si>
  <si>
    <t>richardcoker@gmail.com</t>
  </si>
  <si>
    <t>ลูกค้าชายชาวออสเตรเลีย 1 ท่าน สูง ผมสกินเฮด ขอดู 2 ห้องนอน ไว้อยู่เอง ต้องการข้อมูลก่อนเพื่อนำไปให้ภรรยาช่วยตัดสินใจ ขอใบราคาห้อง 2007 ขนาด 60 ตรม ไว้เป็นข้อมูลก่อน ลูกค้าเป็น Professor ที่ LSHTM : London School of Hygiene and Tropical Medicine : สอนหนังสือ ปัจจุบันพักที่ The Room Sukhumvit 80 richard.coker@lshtm.ac.au 0850439865</t>
  </si>
  <si>
    <t>20/12/2018 : ลูกค้าชายชาวออสเตรเลีย 1 ท่าน สูง ผมสกินเฮด ขอดู 2 ห้องนอน ไว้อยู่เอง ต้องการข้อมูลก่อนเพื่อนำไปให้ภรรยาช่วยตัดสินใจ ขอใบราคาห้อง 2007 ขนาด 60 ตรม ไว้เป็นข้อมูลก่อน ลูกค้าเป็น Professor ที่ LSHTM : London School of Hygiene and Tropical Medicine : สอนหนังสือ ปัจจุบันพักที่ The Room Sukhumvit 80 richard.coker@lshtm.ac.au 0850439865</t>
  </si>
  <si>
    <t>Rungtawan</t>
  </si>
  <si>
    <t>Riankohpor</t>
  </si>
  <si>
    <t>rp.rungtawan@gmail.com</t>
  </si>
  <si>
    <t>ลูกค้า สนใจ เพื่อการลงทุน สนใจ 35 ตรม. เสนอ A2413 เทียบ Impression / Rythm Ekkamai Estate เป็นเจ้าของ ร้าน Spa and Nail ที่ อารีย์ ขับรถ BENZ E Class สีขาว ผิวเข้ม ไตล์ ฝรั่ง</t>
  </si>
  <si>
    <t>29/03/2019 : ลูกค้าเข้ามาดูโครงการแล้ว แจ้งว่า ยังไม่ถูกใจ Location เนื่องจากถนนเอกมัย วุ่ยวาย ทางไม่ดี รถติด เข้าถึงโคงการ เดินทางลำบาก</t>
  </si>
  <si>
    <t>SAM</t>
  </si>
  <si>
    <t>ไม่ยอมระบุนามสกุล</t>
  </si>
  <si>
    <t>ลูกค้าชาย แสดงตนว่าเป็นเพื่อนรุ่นพี่กับ ดร.ยุ้ย เข้าเยี่ยมชมโครงการนี้เพราะทราบสื่อมาจากการออกบูธของปีติ 101 ที่ห้างเอ็มควอเธียร์ แจ้งความต้องการว่าอยากทราบว่าเสนาจะทำได้หรูแค่ไหนและตำหนิเสนาว่าสร้างคอนโดแปลกๆเช่นสร้างคอนโดแพงๆในเขตที่ไม่น่าจะมีคนรวยซื้อเช่น ปีติ 101 และแนะนำว่าหากอยากขายให้ง่ายกว่านี้ให้ใช้วิธี You get what you see คือให้ทำห้องตัวอย่างแบบอันไหนที่ไม่ได้ให้ลูกค้าไม่ต้องเอามาโชว์หรือตกแต่ง เช่นผนังห้อง ม่าน เครื่องใช้ไฟฟ้า หรือให้แจ้งมาเลยว่าแต่งแบบนี้แล้วบวกราคาไป 
  ลูกค้ามีงบ 4 ล้าน อยากให้เสนาลดราคาให้ได้เท่านี้ พักอาศัยอยู่โซนมหาลัยเกษตรศาสตร์ ขอราคาห้องแบบ 1 ห้องนอนและ 2 ห้องนอนไปเปรียบเทียบก่อน</t>
  </si>
  <si>
    <t>13/10/2019 : ลูกค้าชาย แสดงตนว่าเป็นเพื่อนรุ่นพี่กับ ดร.ยุ้ย เข้าเยี่ยมชมโครงการนี้เพราะทราบสื่อมาจากการออกบูธของปีติ 101 ที่ห้างเอ็มควอเธียร์ แจ้งความต้องการว่าอยากทราบว่าเสนาจะทำได้หรูแค่ไหนและตำหนิเสนาว่าสร้างคอนโดแปลกๆเช่นสร้างคอนโดแพงๆในเขตที่ไม่น่าจะมีคนรวยซื้อเช่น ปีติ 101 และแนะนำว่าหากอยากขายให้ง่ายกว่านี้ให้ใช้วิธี You get what you see คือให้ทำห้องตัวอย่างแบบอันไหนที่ไม่ได้ให้ลูกค้าไม่ต้องเอามาโชว์หรือตกแต่ง เช่นผนังห้อง ม่าน เครื่องใช้ไฟฟ้า หรือให้แจ้งมาเลยว่าแต่งแบบนี้แล้วบวกราคาไป 
  ลูกค้ามีงบ 4 ล้าน อยากให้เสนาลดราคาให้ได้เท่านี้ พักอาศัยอยู่โซนมหาลัยเกษตรศาสตร์ ขอราคาห้องแบบ 1 ห้องนอนและ 2 ห้องนอนไปเปรียบเทียบก่อน</t>
  </si>
  <si>
    <t>Offley</t>
  </si>
  <si>
    <t>soinbkk@gmail.com</t>
  </si>
  <si>
    <t>ลูกค้าฝรั่งเข้ามาชมโครงการกับภรรยาคนไทย เป็นลูกค้าเก่าของเสนา ซื้อโครงการที่ นิช ไพร์ ทองหล่อ-เพชรบุรีไป 2 ห้อง ลูกค้าไม่ได้จะซื้อเพิ่มแต่สามีอยากเข้ามาชมเฉย ๆ ลูกค้าติว่าเสนาทำงาน เก็บงานได้แย่มาก และรู้สึกไม่ประทับใจเสนาเลย เบื้องต้นสอบถามลูกค้าว่าตอนนี้ดูที่ไหนไว้เปรียบเทียบหรือเปล่า ลูกค้าบอกว่าเปรียบเทียบโซนทองหล่อ</t>
  </si>
  <si>
    <t>23/03/2019 : ลูกค้าฝรั่งเข้ามาชมโครงการกับภรรยาคนไทย เป็นลูกค้าเก่าของเสนา ซื้อโครงการที่ นิช ไพร์ ทองหล่อ-เพชรบุรีไป 2 ห้อง ลูกค้าไม่ได้จะซื้อเพิ่มแต่สามีอยากเข้ามาชมเฉย ๆ ลูกค้าติว่าเสนาทำงาน เก็บงานได้แย่มาก และรู้สึกไม่ประทับใจเสนาเลย เบื้องต้นสอบถามลูกค้าว่าตอนนี้ดูที่ไหนไว้เปรียบเทียบหรือเปล่า ลูกค้าบอกว่าเปรียบเทียบโซนทองหล่อ</t>
  </si>
  <si>
    <t>Sirin/Nalin</t>
  </si>
  <si>
    <t>KUWISETSANG</t>
  </si>
  <si>
    <t>baitoey46@hotmail.com</t>
  </si>
  <si>
    <t>โทรเข้ามาสอบถามราคาและขนาดเริ่มต้นของแต่ละไทร์ พอดีเห็นป้ายโฆษณาที่เอกมัย สนใจดูไว้อยู่เอง เคยลงทะเบียนไปแต่ยังไม่มีเวลาเข้ามา</t>
  </si>
  <si>
    <t>05/11/2019 : ลูกค้าแจ้งว่ายังไม่รีบซื้อในช่วงนี้อีก พ่อแม่ยังตัดสินใจให้ไม่ได้ /// ลูกค้าโทรมาแจ้งอีกครั้งว่า จริงๆชอบอาคารบีมากกว่า ถ้าเปิดแล้วให้โทรแจ้ง สนใจ 40 ตร.ม.</t>
  </si>
  <si>
    <t>Sita (คุณแฮม)</t>
  </si>
  <si>
    <t>Kedvarin</t>
  </si>
  <si>
    <t>kaidvarin.s@gmail.com</t>
  </si>
  <si>
    <t>ลูกค้าหญิง 2 ท่าน (เป็นแฟนกัน) ชื่อคุณแฮม (เป็นทอม ) และ คุณพัท ทราบข่าวโครงการจากสื่อที่ FACEBOOK สนใจห้องแบบ 1 ห้องนอน 40 ตร.ม. แต่เรายังไม่เปิดขาย จึงขอราคาห้อง 35 ตร.ม. และ 51 ตร.ม. ไปไว้พิจารณาก่อน ทางฝ่ายขายเสนอห้อง A1213 / A1209 ลูกค้าขอไม่รับเฟอร์ิเจอร์เนื่องจากชอบตกแต่งห้องเองและชอบแบบห้องโล่งๆ ถ้าไม่ได้จริงๆก้อให้ตัดตู้เสื้อผ้าออกเพราะไม่ชอบอย่างมาก //ลูกค้าทั้งสองท่านทำงานที่บางจาก และอาศัยอยู่ที่คอนโด ปทุมวันเพลส แบบ 1 ห้องนอน ขนาด 60 ตร.ม. ราคาประมาณ 5-7 ล้านบาท (จำไม่ได้) สนใจซื้อที่ใหม่เนื่องจากอย่างเปลี่ยนที่อยู่เพราะที่เดิมเก่าแล้ว 
  รอแจ้งผลสรุปเรื่องเฟอร์นิเจอร์ ทางฝ่ายขายจะแจ้งลูกค้าในวันพรุ่งนี้</t>
  </si>
  <si>
    <t>08/11/2019 : ลูกค้าท่านนี้ซื้อจริงแต่ว่าอยากเจรจาเรื่องเฟอร์นิเจอร์ก่อน เนื่องจากลูกค้าม่อยากได้เฟอร์นิเจอร์ และที่สำคัญคือลูกค้าชอบ Lay out ของ 40 ตร.ม. เนื่องจากตอบโจทย์มากๆ อาจจะรอ อาคารบีเปิดก่อน 
  ลูกค้าไปดูที่ 101 แล้ว ก็ชอบอยู่นะคะ แต่ชอบlocation ที่เอกมัยมากกว่า 
  รอราคา 40 ตรม.</t>
  </si>
  <si>
    <t>SOMMAWAN</t>
  </si>
  <si>
    <t>PUAWES</t>
  </si>
  <si>
    <t>yueming79@hotmail.com</t>
  </si>
  <si>
    <t>ลูกค้าเข้ามาชมโครงการกับแฟนหนุ่ม (ชาวเกาหลีใต้) สนใจดูไว้เพื่ออยู่เอง ปัจจุบันทำงานและพักอาศัยโซนพระราม 9 ขอชมห้องตัวอย่าง สนใจ 1ห้องนอน ขนาด 34.9 ตร.ม. เบื้องต้นขอใบเสนอราคากลับไปตัดสินใจก่อน เพราะส่วนตัวไม่ชอบแปลนห้องน้ำที่เป็นแบบนี้ กับห้องครัวที่อยู่ด้านหน้าห้อง และตอนนี้เปรียบเทียบหลายที่ในย่านเอกมัย ทองหล่อ และโซนพระราม 9 ด้วย **ถ้าจะซื้ออาจจะจองซื้อในนามบริษัท</t>
  </si>
  <si>
    <t>09/05/2019 : เจ้านายชอบห้อง 34.90 แต่ติดเริ่องห้องน้ำ(ไม่ชอบแปลนห้องน้ำ) อย่างอื่นไม่ติด ชอบส่วนกลางมากรู้สึกพิเศษ และติดเรื่องระยะเวลา 3 ปี นานไป เพราะปัจจุบันที่อยู่ที่พระราม9 ก็เช่าอยู่เหมือนกัน เลยอยากหาโครงการที่พร้อมอยู่ หรืออาจรอได้ไม่เกิน 1ปี</t>
  </si>
  <si>
    <t>Supawan</t>
  </si>
  <si>
    <t>Archanaiyakul</t>
  </si>
  <si>
    <t>mingarcha@gmail.com</t>
  </si>
  <si>
    <t>ลูกค้าชายหญิงเป็นแฟนกันมา SURVEY ลูกค้าทำงานเป็น SENIOR MARKETที่ AQ ESTATE ลูกค้าแจ้งว่าสนใจลงทุน ถามเรื่องการตกแต่ง MATERIALที่ใช้ ขอใบเสนอราคา ห้อง A2513</t>
  </si>
  <si>
    <t>16/12/2018 : ไม่สนใจแล้ว ยังไม่รีบดูไปเรื่อยๆ</t>
  </si>
  <si>
    <t>Tangdai</t>
  </si>
  <si>
    <t>tangdai@gmail.com</t>
  </si>
  <si>
    <t>ลูกค้าชายชาวญี่ปุ่น 1 ท่าน ดู 1 ห้องนอน ขนาด 29 ตรม ไว้ลงทุน ให้ใบราคาห้อง 1101 ลูกค้าอยากได้ Automated Toilet + Bathtub แต่ได้แจ้งว่าที่นี่ทั้งโครงการเป็นแบบ Manual เท่านั้น และไม่มี Bathtub เลยแม้แต่ห้องเดียว</t>
  </si>
  <si>
    <t>05/01/2019 : ลูกค้าแจ้งว่าไม่ชอบทำเลที่เข้ามาลึกจนเกินไป</t>
  </si>
  <si>
    <t>tanrawee</t>
  </si>
  <si>
    <t>pipatpolkul</t>
  </si>
  <si>
    <t>tanrawee@gmail.com</t>
  </si>
  <si>
    <t>13/10/61:ลูกค้าผู้หญิงวัยกลางคนเข้ามาชมโครงการคนเดียว ปัจจุบันเช่าคอนโดอยู่แถวพระโขนง ทำงานเส้นเพชรบุรี-พระราม9 ขับรถผ่านหน้าโครงการทุกวันเลยสนใจดูไว้เพื่ออยู่เอง สนใจ 1ห้องนอน ลูกค้าขอใบเสนอราคากลับไปตัดสินใจก่อน เสนอ 1202,1011,1008,1005 ให้ลองพิจารณาก่อน ลูกค้าขอกลับไปปรึกษากับสามีก่อน เพราะตอนนี้สามีไปทำงานต่างจังหวัด (sale:nut)</t>
  </si>
  <si>
    <t>Yin</t>
  </si>
  <si>
    <t>Qi</t>
  </si>
  <si>
    <t>yinqi123@153.com</t>
  </si>
  <si>
    <t>ลูกค้าหญิง 3 ท่าน เป็นคนจีน ขอดู 2 ห้องนอน 3315 ไว้พิจารณา ลูกค้าแจ้งว่าคงขอไปพิจารณา แต่สอบถามลูกค้าตั้งงบไว้ประมาณ 5 ล้าน จึงแนะนำให้เอา 1 ห้องนอน แต่ลูกค้าจะดูแค่ 2 ห้องนอน ขอยกเลิกการติดตามลูกค้าเพราะเกินงบที่ตั้งไว้</t>
  </si>
  <si>
    <t>10/11/2018 : ลูกค้าหญิง 3 ท่าน เป็นคนจีน ขอดู 2 ห้องนอน 3315 ไว้พิจารณา ลูกค้าแจ้งว่าคงขอไปพิจารณา แต่สอบถามลูกค้าตั้งงบไว้ประมาณ 5 ล้าน จึงแนะนำให้เอา 1 ห้องนอน แต่ลูกค้าจะดูแค่ 2 ห้องนอน ขอยกเลิกการติดตามลูกค้าเพราะเกินงบที่ตั้งไว้</t>
  </si>
  <si>
    <t>กชมน</t>
  </si>
  <si>
    <t>ธัชธรรมคุณ</t>
  </si>
  <si>
    <t>kotchamon.thuch@yahoo.co.th</t>
  </si>
  <si>
    <t>ลค.เข้ามาชมโครงการคนเดียว สนใจดูไว้เพื่ออยู่และลงทุนในอนาคต สนใจ1ห้องนอน ขนาด31.5ตร.ม. เบื้องต้นเสนอชั้น A1011 A2810 ให้พิจารณาก่อน ลูกค้าขอเอกสารกลับไปตัดสินใจก่อนเพราะต้องปรึกษาสามี</t>
  </si>
  <si>
    <t>09/03/2020 : 8/3/2020 ชะลอการซื้อไปก่อนช่วงนี้</t>
  </si>
  <si>
    <t>กนกวรรณ</t>
  </si>
  <si>
    <t>ศรีสมศักดิ์</t>
  </si>
  <si>
    <t>ลูกค้าผู้หญิงเข้ามาชมโครงการกับแฟนหนุ่ม(ต่างชาติ) สนใจ 2ห้องนอน 57 ตร.ม. ชั้นสูง ขอใบเสนอราคากลับไปตัดสินใจก่อนเพราะเปรียบเทียบกับโครงการ XT Ekkamai</t>
  </si>
  <si>
    <t>18/11/2018 : ลูกค้าผู้หญิงเข้ามาชมโครงการกับแฟนหนุ่ม(ต่างชาติ) สนใจ 2ห้องนอน 57 ตร.ม. ชั้นสูง ขอใบเสนอราคากลับไปตัดสินใจก่อนเพราะเปรียบเทียบกับโครงการ XT Ekkamai</t>
  </si>
  <si>
    <t>กนิษฐา</t>
  </si>
  <si>
    <t>อรรคลีพันธุ์</t>
  </si>
  <si>
    <t>4/10/61 : ลูกค้าผู้หญิงเข้ามาชมโครงการกับสามี สนใจดูไว้อยู่เอง ต้องการ 1ห้องนอนขนาดใหญ่ ขอใบเสนอราคากลับไปตัดสินใจก่อน เพราะเพิ่งจะเริ่มดูคอนโด **ไม่รีบตัดสินใจในการซื้อเพราะมีบ้านอยู่แล้วแถวนี้ อยู่ซอยเอกมัย 12</t>
  </si>
  <si>
    <t>กรกนก(คุณยีนส์)</t>
  </si>
  <si>
    <t>หินเธาว์</t>
  </si>
  <si>
    <t>kornkanok.ht@gmail.com</t>
  </si>
  <si>
    <t>ลูกค้าท่านนี้ชื่อเล่นชื่อว่ายีนส์มากับเพื่อนสาวอีก 1 ท่าน (ไม่แน่ใจว่าเป็นแฟนกันหรือป่าว เนื่องจากคุณยีนส์แจ้งว่าจะอยู่ด้วยกัน)
  ทางฝ่ายขายค้นคว้าข้อมูลพบว่าลูกค้าเป็นนักออกแบบสถาปัตยกรรม อยู่ที่ชลบุรี ชอบทำงานกับคุณพ่อ,,แต่ ณ ปัจจุบันอาศัยอยู่ที่บ้านของพ่อแม่ที่เลียบด่วนรามอินทรา กรุงเทพ,, 
  ทราบข่าวโครงการมาจากเพื่อนที่ยังไม่ซื้อแนะนำมา เนื่องจากเพื่อนรู้จักบริษัทของเสนาว่ามีประสบการณ์มายาวนาน คุณยีนส์สนใจห้อง 35 ตร.ม.มากที่สุดเนื่องจากชอบLAY OUT มากกว่าห้องอื่นๆ ต้องการชั้นไม่สูงมาก ราคาไม่แพง และทิศใต้ ,ทางฝ่ายขายแนะนำ A1009 คุณยีนส์ขอนำราคาและโบชัวร์ไปให้พ่อและแม่พิจารณาก่อน</t>
  </si>
  <si>
    <t>28/05/2019 : 28/05/2019 ติดตามลูกค้าแ้ว แต่ไม่รับสาย /// ลูกค้าโทรกลับมาแล้ว แจ้งว่าน้องสาวไปซื้อคอนโดที่ซอยสุขุมวิท 26 แล้ว เป็นคอนโดที่สร้างเสร็จแล้วพร้อมอยู่ เนื่องจากอยากได้โครงการที่พร้อมอยู่มากกว่า</t>
  </si>
  <si>
    <t>กรณ์</t>
  </si>
  <si>
    <t>แซ่ลิ้ม</t>
  </si>
  <si>
    <t>t_top30@hotmail.com</t>
  </si>
  <si>
    <t>21/10/61 : ลูกค้าเข้ามาชมโครงการกับเพื่อนอีก 2 คน ต้องการดูเพื่อลงทุนขายต่อ สนใจ1ห้องนอน ขนาด 29 และ 34.90 ตร.ม. ขอใบเสนอราคาชั้นเริ่มต้นดูก่อน เบื้องต้นเสนอ A1601 , A1008 ให้ลองพิจารณาก่อน ลูกค้าซื้อโครงการ C Ekkamai และกำลังจะโอนเร็ว ๆ นี้ เลยขอเอาเอกสารกลับไปตัดสินใจก่อน</t>
  </si>
  <si>
    <t>08/03/2020 : 8/3/2020 ลูกค้าสนใจเข้าเยี่ยมชมโครงการแต่ไม่ระบุวัน ขอให้ส่งข้อมูลเพิ่มเติมทางไลน์ก่อน</t>
  </si>
  <si>
    <t>ก่องวิวัฒน์สกุล</t>
  </si>
  <si>
    <t>kannika.kong02@gmail.com</t>
  </si>
  <si>
    <t>7/10/61 : ลูกค้าผู้หญิง รูปร่างท้วม ผิวขาว เข้ามาชมโครงการคนเดียว สนใจดูไว้เพื่อลงทุนปล่อยเช่า ปัจจุบันพักอาศัยอยู่แถวสาทร สนใจ 1ห้องนอน ขนาด 31.50ตร.ม. ลูกค้าขอใบเสนอราคากลับไปตัดสินใจก่อน เบื้องต้นเสนอ 1011 , 1611 ให้ลองพิจารณาก่อน</t>
  </si>
  <si>
    <t>08/03/2020 : 8/3/2020 ไม่รับสาย</t>
  </si>
  <si>
    <t>กรรณิการ์ (พี่กบ)</t>
  </si>
  <si>
    <t>เฉื่องจำนงค์</t>
  </si>
  <si>
    <t>ลูกค้าหญิงทำงาน AIA แต่พาเพื่อนที่ทำงานเกี่ยวกับ SOLAR CELL มาชมโครงการและจึดวาง SOLAR CELL อยากนำเสนอขายSOLAR CELL ให้กับเสนา แต่ก็สนใจโครงการที่ปิติเอกมัย ขนาด 34.9 ตร.ม. (ลูกค้าท่านนี้ลุคหวานๆแต่อีกท่านจะลุคลุยๆคล้ายๆทอมบอย)
  วันที่ 26/02/2019 สนใจอยู่ แต่ยังไม่ตัดสินใจซื้อเร็วๆนี้
  วันที่ 20/03/2019 ทางฝ่ายขายติดตามลูกค้า ลูกค้าแจ้งว่าขอชะลอการซื้อไว้ก่อน เนื่องจากยังติดขอดูเรื่องการเงินของตนเองและขอเปรียบเทียบในหลายๆโครงการ ทางฝ่ายขายจะติดตามเรื่อยๆ</t>
  </si>
  <si>
    <t>08/11/2019 : ลูกค้าแจ้งว่า ช่วงนี้ชะลอไว้ก่อน การเงินละเศรษฐกิจไม่น่าลงทุนอย่างมาก ขอติดต่อมาอีกครั้งในปีหน้าเลย ปี 63 ค่อยว่ากัน 
  ทางฝ่ายขายขอหยุดการติดตามท่านนี้ก่อน จะติดตามต่ออีกครั้งในปีหน้า 63</t>
  </si>
  <si>
    <t>กระวิทย์</t>
  </si>
  <si>
    <t>สันตนานนท์</t>
  </si>
  <si>
    <t>kawitt.w@gmail.com</t>
  </si>
  <si>
    <t>ลูกค้าชายทำงานตรงทาวน์อินทาวน์ (บริษัทโทรทัศน์) สนใจทั้ง 1 ห้องนอน (29ตร.ม.)และ2ห้องนอน(51ตร.ม.) เพื่อเปรียบเทียบกันและเพื่อนำไปเสนอภรรยา (มีลูกด้วยกัน 2 คน 1ขวบและ2ขวบ) //เปรียบเทียบกับ C EKKAMAI //โครงการปิติราคาโอเคกับลูกค้ามากแต่ติดที่ระยะก่อสร้างนานเกินไป รอไม่ไหว</t>
  </si>
  <si>
    <t>25/05/2019 : 25/05/2019 เนื่องจากลูกค้าท่านนี้สนใจโครงการที่เสร็จแล้ว และลูกค้าแจ้งว่ายังไม่สนใจโครงการที่ยังไม่สร้างในช่วงนี้ ฝ่ายขายจึงแนะนำโครงการที่สร้างเสร็จแล้วของเสนา แต่ลูกค้ายังไม่สะดวกเข้าไปเยี่ยมชมในที่อื่นๆ ทางฝ่ายขายจึงขอไม่ติดตามลูกค้ารายนี้ต่อ เนื่องจากลูกค้ายังไม่สนใจ</t>
  </si>
  <si>
    <t>กฤติกา</t>
  </si>
  <si>
    <t>สุรัชนิติ</t>
  </si>
  <si>
    <t>ลูกค้าสนใจ 1 ห้องนอน รอเข้าชมห้องตัวอย่างอาทิตย์หน้า
  22/09/2019 : ลูกค้าท่านนี้ได้เข้ามาเยี่ยมชมที่บูธเสนา ที่พารากอน วันนี้ทางฝ่ายขายเรียนเชิญลูกค้าให้เข้ามาชมห้องตัวอย่างเพื่อประกอบการตัดสินใจ แต่ลูกค้าแจ้งว่า ไม่ได้มีความต้องการจะซื้อเองแต่น้องสาวเคยซื้อที่ปีติ เอกมัยไปแล้ว เลยอยากมาดูว่าราคาเพิ่มขึ้นหรือยัง ทางฝ่ายขายได้ขอชื่อน้องสาวที่เป็นผู้ซื้่อนี้ไป ทางลูกค้าแจ้งว่าไม่สะดวกให้ข้อมูล ขอไม่ติดตามต่อเนื่องจากลูกค้าแจ้งว่าไม่มีความต้องการจะซื้อ</t>
  </si>
  <si>
    <t>22/09/2019 : ลูกค้าท่านนี้ได้เข้ามาเยี่ยมชมที่บูธเสนา ที่พารากอน วันนี้ทางฝ่ายขายเรียนเชิญลูกค้าให้เข้ามาชมห้องตัวอย่างเพื่อประกอบการตัดสินใจ แต่ลูกค้าแจ้งว่า ไม่ได้มีความต้องการจะซื้อเองแต่น้องสาวเคยซื้อที่ปีติ เอกมัยไปแล้ว เลยอยากมาดูว่าราคาเพิ่มขึ้นหรือยัง ทางฝ่ายขายได้ขอชื่อน้องสาวที่เป็นผู้ซื้่อนี้ไป ทางลูกค้าแจ้งว่าไม่สะดวกให้ข้อมูล 
  ขอไม่ติดตามต่อเนื่องจากลูกค้าแจ้งว่าไม่มีความต้องการจะซื้อ</t>
  </si>
  <si>
    <t>กฤติธี (คุณธี)</t>
  </si>
  <si>
    <t>ทวีทรัพย์</t>
  </si>
  <si>
    <t>k.taveesup@hotmail.com</t>
  </si>
  <si>
    <t>ลูกค้าชายหน้าตาน่ารักมาก ตัวหอมด้วย อยากได้คอนโดเพื่ออาศัยและลงทุน ตอนนี้ลูกค้าอยู่ที่ แอสปาย พระราม 9 แบบ 2 ห้องนอน 66 ตรม. (ตรม.ละ 70,000 กว่าบาท ) แต่ตั้งใจจะขายที่แอสปายเพื่อมาซื้อคอนโดโซนเอกมัย 
  ลูกค้ายังซื้อลงทุนที่ IDEO อ่อนนุชอีกด้วย ราคาประมาณ 5 ล้าน ซึ่งตอนนี้เท่ากับว่าลูกค้ามี 2 สัญญา และทราบดีว่าจะกู้ได้ไม่เต็ม 100 % จึงขอราคาเพื่อดูยอด ณ วันโอนด้วย 
  สนใจ 29-31.5 ตรม. ขอราคา A2902 ( 29 ตรม.) และ A909 / A2509 / A2609 (31.5 ตรม.) ในวันเสาร์-อาทิตย์นี้ อาจจะพาที่บ้านเข้ามาดูด้วย</t>
  </si>
  <si>
    <t>26/11/2019 : ลูกค้าชายหน้าตาน่ารักมาก ตัวหอมด้วย อยากได้คอนโดเพื่ออาศัยและลงทุน ตอนนี้ลูกค้าอยู่ที่ แอสปาย พระราม 9 แบบ 2 ห้องนอน 66 ตรม. (ตรม.ละ 70,000 กว่าบาท ) แต่ตั้งใจจะขายที่แอสปายเพื่อมาซื้อคอนโดโซนเอกมัย 
  ลูกค้ายังซื้อลงทุนที่ IDEO อ่อนนุชอีกด้วย ราคาประมาณ 5 ล้าน ซึ่งตอนนี้เท่ากับว่าลูกค้ามี 2 สัญญา และทราบดีว่าจะกู้ได้ไม่เต็ม 100 % จึงขอราคาเพื่อดูยอด ณ วันโอนด้วย 
  สนใจ 29-31.5 ตรม. ขอราคา A2902 ( 29 ตรม.) และ A909 / A2509 / A2609 (31.5 ตรม.) ในวันเสาร์-อาทิตย์นี้ อาจจะพาที่บ้านเข้ามาดูด้วย</t>
  </si>
  <si>
    <t>กฤษฏิสรรร์</t>
  </si>
  <si>
    <t>อติโรจนสกุล</t>
  </si>
  <si>
    <t>kittipat.ati@gmail.com</t>
  </si>
  <si>
    <t>ลูกค้ามาแบบครอบครัว พ่อ แม่ ลูก (ขับรถเบนซ์สีขาว) สนใจซื้อไว้อยู่เองของลูกชาย 2 คน อยู่ด้วยกันจึงต้องการห้องที่มีความเป็นส่วนตัว (ลูกค้าให้ความคิดเห็นว่า Lay out ที่กั้นห้องนอนแบบกระจกของโครงการ ปิติ เอกมัย ยังไม่ตอบโจทย์เข้าเ่าไหร่ อยากได้ห้องที่กั้นเป็นแบบทึบมากกว่า และไม่ชอบที่ห้องน้ำอยู่ในตัวห้องนอน และจะไม่ขอรับเฟอร์นิเจอร์ด้วย เนื่องจากไม่อยากได้เยอะขนาดนี้เต็มห้องเกินไป ขอเป็นส่วนแทนจะดีกว่าอีก แต่ชอบที่มีบริการแบบ ELITE SERVICE และการบริการแบบ Shuttle Service // ลูกค้าเห็นโฆษณา Made From Her แล้ว ไม่ได้สนใจมากนัก ) 
  ลุกค้าท่านนี้ทำงานอยู่โซนบางนา จึงสนใจโครงการปีติ 101 ด้วย ขอราคาห้องชุดA1004 /A1008 มาเปรียบเทียบกัน ขอเก็บไว้พิจารณาก่อน แต่ไม่ได้สนใจมากนัก เนื่องจากติดเรื่องระยะเวลาการก่อสร้างและLAY OUT 
  **ถ้าตัดสินใจซื้อ จะเป็นฝ่ายคุณแม่ที่จ่ายเงินเองทั้งหมด และตอนนี้ลูกชายได้เช่าคอนโดอยุ่ตรงเพชรบุรี เดือนละ 20,000 บาท</t>
  </si>
  <si>
    <t>08/11/2019 : ลูกค้าแจ้งว่า ไม่ชอบที่เอกมัย เนื่องจากไกล BTS ตอนนี้ไปซื้อที่ IDEO 93 แล้ว ราคา 7 ล้านแบบ 2 ห้งอนอน 53 ตร.ม. ตรงนั้นลูกชายชอบมากๆ เพราะลงมาก็เจอ BTS บางจากเลย เดินทางสะดวกสุดๆ 
  ขอนุญาติ ไม่ตามต่อ</t>
  </si>
  <si>
    <t>ณรงค์สุวรรณ</t>
  </si>
  <si>
    <t>Krit.daron@gmail.com</t>
  </si>
  <si>
    <t>ลูกค้าผู้ชายวัยรุ่น หน้าตาดี ใส่เสื้อสีชมพู ขับรถฮอนด้า เข้ามาชมโครงการคนเดียว แจ้งว่าสนใจดูไว้เพื่ออยู่เอง ทราบสื่อจากการขับรถผ่านหน้าโครงการเพราะเพิ่งไปดูโครงการ C Ekkamai มา ตั้งงบไม่เกิน 6-7ล้านบาท ปัจจุบันทำงานที่อโศกและพักอาศัยแถวสุขุมวิท 48 (ซื้อไว้แล้ว) ชมห้องตัวอย่างและชอบ 1ห้องนอน ขนาด34.90 เบื้องต้นเสนอ A1008 , A1012 ให้ลองพิจารณาก่อน ตอนนี้จริง ๆ อยากได้โครงการพร้อมอยู่และก็ยังไม่ได้รีบตัดสินใจเพราะอยากหาข้อมูลแล้วศึกษาก่อน และเปรียบเทียบกับโครงการ Chapter Thonglor 25 ด้วย</t>
  </si>
  <si>
    <t>09/03/2020 : 9/3/2020 ไม่สนใจแล้ว ลูกค้ารีบวางสาย</t>
  </si>
  <si>
    <t>กฤษณา</t>
  </si>
  <si>
    <t>ตั้งจินตนาการ</t>
  </si>
  <si>
    <t>ลูกค้าสูงอายุเข้ามาชมโครงการคนเดียว บ้านอยู่ฝั่งตรงข้ามโครงการ รอลูกเป็นแอร์กลับมาจากบินจะเข้ามาดูอีกที</t>
  </si>
  <si>
    <t>25/02/2019 : 15:52น. คงไม่สนใจแล้ว บอกลูกสาวไปแล้ว แต่ลูกสาวเฉย ๆ</t>
  </si>
  <si>
    <t>กสิณ (คุณนิค)</t>
  </si>
  <si>
    <t>ตันสุภสวัสดิกุล</t>
  </si>
  <si>
    <t>kasin_nile@yahoo.com</t>
  </si>
  <si>
    <t>ลูกค้าชายชื่อ คุณนิค มากับลูกค้าผู้หญิงชื่อ คุณตูน ขัยรถ BMW สีบรอนด์มา บ้านอยู่โซนหัวลำโพง พี่ชายได้ซทื้อคอนโดริทึ่ม สุขุมวิท 42 อยู่แล้วแนะนำให้ลองมาดูคอนโดโซนเอกมัย วันนี้ลููกค้าดูคอนโดเริ่มจาก C Ekamai และ Piti Ekkamai จะไปดูหลายๆที่ และจะไปดู Piti 101 ด้วย ลูกค้าไม่รีบเข้าอยู่ สนใจลงทุนปล่อยเช่า แบบ 51 ตร.ม. ชั้นไม่สูงมาก ฝ่ายขายแนะนำ A913 / A1213 ลูกค้าติว่าทำไมไม่มีโต๊ะเครื่องแป้งให้เพราะเน้นความเป็ฯ Made From Her หนิและจริงๆผู้ชายก็จำเป็นต้องใช้เหมือนกัน ลูกค้าขอนำราคาไปพิจาณาก่อน</t>
  </si>
  <si>
    <t>20/10/2019 : ลูกค้าชายชื่อ คุณนิค มากับลูกค้าผู้หญิงชื่อ คุณตูน ขัยรถ BMW สีบรอนด์มา บ้านอยู่โซนหัวลำโพง พี่ชายได้ซทื้อคอนโดริทึ่ม สุขุมวิท 42 อยู่แล้วแนะนำให้ลองมาดูคอนโดโซนเอกมัย วันนี้ลููกค้าดูคอนโดเริ่มจาก C Ekamai และ Piti Ekkamai จะไปดูหลายๆที่ และจะไปดู Piti 101 ด้วย ลูกค้าไม่รีบเข้าอยู่ สนใจลงทุนปล่อยเช่า แบบ 51 ตร.ม. ชั้นไม่สูงมาก ฝ่ายขายแนะนำ A913 / A1213 ลูกค้าติว่าทำไมไม่มีโต๊ะเครื่องแป้งให้เพราะเน้นความเป็ฯ Made From Her หนิและจริงๆผู้ชายก็จำเป็นต้องใช้เหมือนกัน ลูกค้าขอนำราคาไปพิจาณาก่อน</t>
  </si>
  <si>
    <t>กันตพัฒน์</t>
  </si>
  <si>
    <t>ลูกค้าผู้ชาย วัยกลางคน 41-45 ปี ขับรถมาสด้าเข้ามาชมโครงการคนเดียว แบบรีบร้อน บอกผมรีบ และแจ้งว่าดูข้อมูลโครงการมาจากอินเตอร์เน็ตคร่าวๆแล้ว ต้องการใบเสนอราคามากกว่า เน้นแบบปล่อยเช่า ห้องที่ราคาต่ำสุด และไม่ขึ้นไปดูห้องตัวอย่างด้วย เน้นขอใบราคาอย่างเดียว เบื้องต้นฝ่ายขายปริ๊นใบเสนอราคา A1003 ให้ลองพิจารณาก่อน ลูกค้าเปรียบเทียบกับโครงการ C เอกมัย / รึทึ่ม / อิมเพรสชั่น ตั้งงบประมาณไว้ไม่เกิน 5.5 ล้านบาท</t>
  </si>
  <si>
    <t>02/08/2019 : 14:15 น. ในระบบ Who Call ขึ้นว่า ครูปุ๊ : ไม่รับสาย</t>
  </si>
  <si>
    <t>กัลยา</t>
  </si>
  <si>
    <t>เตรียมวิทยา</t>
  </si>
  <si>
    <t>03 พ.ค. 2562 ได้โทรติดต่อเข้ามาทำการขอยกเลิก A1905, A3502 และทำการเลือกห้อง A3602 (ซึ่งเดิมเคยทำ MEMO ขอรับห้อง A1905ไว้แต่เปลี่ยนเป็นห้อง A3602แทน)รวมถึงขอให้คงไว้ซึ่งส่วนลด 180,000 บาท ณ วันโอนกรรมสิทธิ์</t>
  </si>
  <si>
    <t>กานต์สิริ (คุณเจน)</t>
  </si>
  <si>
    <t>การะ</t>
  </si>
  <si>
    <t>kkara.jane@gmail.com</t>
  </si>
  <si>
    <t>ลูกค้าเข้าเยี่ยมชมโครงการพร้อมครอบครัวได้แก่ คุณพ่อ , ตุณลุง , น้าสาว และ ลูกสาวคือคุณเจน ได้ทราบข่าวโครงการโดยติดตามจากรายการ Think of Living และ Youtube จึงเดินทางมาดูโครงการเลย สนใจแบบ 57 ตร.ม. ชั้นประมาณ 14-15 ชอบ Lay out พักอาศัยที่โซนบางนา ขนาด 1 ห้องนอน จึงต้องการซื้อที่นี้เพื่อขยัยขยายที่อยู่ให้ใหญ่ขึ้น แต่ขอปรึกษากับทางบ้านโดยเฉพาะคุณพ่อก่อน เนื่องจากคุณพ่อมีอำนาจในการตัดสินใจ (ทั้งบ้านค่อนข้างพูดเก่ง) โดยน้าสาวเหมือนจะทำงานเกี่ยวกับตกแต่งบ้าน เพราะมีพื้นฐานมนการดูวัสดุ พื้น เฟอร์นิเจอร์ และมาเคาะๆพื้นไม้ ไฮบริดด้วย</t>
  </si>
  <si>
    <t>25/11/2019 : ลูกค้าเข้าเยี่ยมชมโครงการพร้อมครอบครัวได้แก่ คุณพ่อ , ตุณลุง , น้าสาว และ ลูกสาวคือคุณเจน ได้ทราบข่าวโครงการโดยติดตามจากรายการ Think of Living และ Youtube จึงเดินทางมาดูโครงการเลย สนใจแบบ 57 ตร.ม. ชั้นประมาณ 14-15 ชอบ Lay out พักอาศัยที่โซนบางนา ขนาด 1 ห้องนอน จึงต้องการซื้อที่นี้เพื่อขยัยขยายที่อยู่ให้ใหญ่ขึ้น แต่ขอปรึกษากับทางบ้านโดยเฉพาะคุณพ่อก่อน เนื่องจากคุณพ่อมีอำนาจในการตัดสินใจ (ทั้งบ้านค่อนข้างพูดเก่ง)</t>
  </si>
  <si>
    <t>กิตติกาญจน์</t>
  </si>
  <si>
    <t>สาคร</t>
  </si>
  <si>
    <t>kitikan_0912@hotmail.com</t>
  </si>
  <si>
    <t>ลูกค้าหยิง 2 ท่าน ขอดู 1 และ 2 ห้องนอน ไว้ให้คุรแม่ก่อน จะเข้ามาในวันเสาร์อีกครั้ง ดูห้อง 1215 1915 ไว้พิจารณาก่อน และได้แนะนำห้อง 1908 ไว้เช่นกัน</t>
  </si>
  <si>
    <t>20/12/2018 : ลูกค้าหญิง 2 ท่าน ขอดู 1 และ 2 ห้องนอน ไว้ให้คุรแม่ก่อน จะเข้ามาในวันเสาร์อีกครั้ง ดูห้อง 1215 1915 ไว้พิจารณาก่อน และได้แนะนำห้อง 1908 ไว้เช่นกัน</t>
  </si>
  <si>
    <t>เมืองแสน</t>
  </si>
  <si>
    <t>keerati_ck@yahoo.com</t>
  </si>
  <si>
    <t>ลูกค้า ชายใส่แว่นคล้ายวิศวกร สนใจซื้อห้องเพื่อการลงทุน เสนอ A1712 ขอเทียบโครงการ Impession Ekkmai *** ส่วนตัวชอบรูปแบบห้องและ Fully Furnished ของ โครงการปีติ เอกมัย</t>
  </si>
  <si>
    <t>09/03/2019 : ลูกค้า ชายใส่แว่นคล้ายวิศวกร สนใจซื้อห้องเพื่อการลงทุน เสนอ A1712 ขอเทียบโครงการ Impession Ekkmai *** ส่วนตัวชอบรูปแบบห้องและ Fully Furnished ของ โครงการปีติ เอกมัย</t>
  </si>
  <si>
    <t>ภูวิภิรมย์</t>
  </si>
  <si>
    <t>ลูกค้าผู้หญิงอายุ 56ปี+ เข้ามาชมโครงการคนเดียว พอดีเห็นสื่อใน Google เมื่อเช้าเลยสนใจขอเข้ามาชมห้องตัวอย่าง สนใจทั้งอาจจะอยู่เองและลงทุนในอนาคต ปัจจุบันพักอาศัยอยู่หลังศูนย์วิจัยพระราม9 และทำงานอยู่แถวพัฒนาการ สนใจ 1นอน และ 2นอน 34.90 และ 51 ตรม. **ฝ่ายขายเสนอชั้น 10 A1004 A1007 และ A1214 ** ลูกค้าขอเอาเอกสารใบเสนอราคากลับไปตัดสินใจก่อน (ลูกค้าสอบถามเรื่องโฉนดที่ดิน อยากทรายว่าปลดจำนองแล้วหรือยัง)</t>
  </si>
  <si>
    <t>01/09/2019 : ลูกค้าผู้หญิงอายุ 56ปี+ เข้ามาชมโครงการคนเดียว พอดีเห็นสื่อใน Google เมื่อเช้าเลยสนใจขอเข้ามาชมห้องตัวอย่าง สนใจทั้งอาจจะอยู่เองและลงทุนในอนาคต ปัจจุบันพักอาศัยอยู่หลังศูนย์วิจัยพระราม9 และทำงานอยู่แถวพัฒนาการ สนใจ 1นอน และ 2นอน 34.90 และ 51 ตรม. ลูกค้าขอเอาเอกสารใบเสนอราคากลับไปตัดสินใจก่อน (ลูกค้าสอบถามเรื่องโฉนดที่ดิน อยากทรายว่าปลดจำนองแล้วหรือยัง)</t>
  </si>
  <si>
    <t>กุลนันท์</t>
  </si>
  <si>
    <t>รำพึง</t>
  </si>
  <si>
    <t>kulanan.to.kulanan@gmail.com</t>
  </si>
  <si>
    <t>9/10/61 : ลูกค้าผู้หญิง ขาว หมวย เป็นเซลล์น้ำตาลมิตรผล เข้ามาชมโครงการคนเดียว ทราบสื่อจาก Booth มหกรรมบ้านและคอนโดครั้งที่39 สนใจดูไว้เพื่ออยู่เอง เน้น 1ห้องนอน ขนาด31.5 ตร.ม. ตั้งงบประมาณไว้ไม่เกิน 5 ล้านบาท ขอรายละเอียดกับไปตัดสินใจกับพ่อแม่ก่อน เบื้องต้นเสนอ A1011 , A1160 ให้ลองพิจารณาก่อน ลูกค้าเปรียบเทียบกับโครงการ XT Ekkamai ด้วย</t>
  </si>
  <si>
    <t>ขอโทษค่ะไม่มีสัญญาณตอบรับจากเลขหมายที่คุณเรียก</t>
  </si>
  <si>
    <t>กุลนิษฐ์/ภัคพล</t>
  </si>
  <si>
    <t>สุวรรณสมบูรณ์/ภาชนะพรรณ</t>
  </si>
  <si>
    <t>kullanit89@hotmail.com</t>
  </si>
  <si>
    <t>ลูกค้าหญิงมากับแฟนลพ่อ บ้านอยู่เอกมัยซอย2 สนใจเพราะอยู่ใกล้บ้านเดิม งบ5-6ล้าน ทำงานบริษัท Makro ฝ่ายจัดซื้อ สนใจ34.90 ตรม. ขอใบเสนอราคา ห้องA1909 ขอกลับไปปรึกษากันก่อน
  (Sale:YO)</t>
  </si>
  <si>
    <t>28/03/2019 : Reserved A1909 ไปแล้ว</t>
  </si>
  <si>
    <t>กุลมาส</t>
  </si>
  <si>
    <t>เจริญใจ</t>
  </si>
  <si>
    <t>kulproude@gmail.com</t>
  </si>
  <si>
    <t>ลูกค้าผู้หญิงเข้ามาชมโครงการพร้อมครอบครัว จำนวน 4 ท่าน สนใจดูไว้อยู่เอง ปัจจุบันพักอาศัยอยู่หมู่บ้านกรุงเทพกีฑา //ลูกๆๆเรียนอยู่แถวนี้ ชื่อ โรงเรียนไทยคริสเตียน // สนใจ 1ห้องนอน ชอบ 31.5 กับ 34.9 ตร.ม. ขอใบเสนอราคาชั้น 10 และ 12 เพื่อพิจารณา ฝ่ายขายเสนอชั้น 1010 / 1012 / 1210 / 1208 ให้ลองพิจารณาก่อน ลูกค้าเปรียบเทียบกับโครงการ เดอะ ริช เอกมัย ชอบทำเลตรงนั้นมากกว่า แต่ชอบส่วนกลางและการเซอร์วิสของที่นี่ จึงขอเอาใบเสนอราคาและข้อมูลกลับไปตัดสินใจกับครอบครัวก่อน *ตัดสินใจภายในเดือนนี้*</t>
  </si>
  <si>
    <t>13/06/2019 : จองที่อื่นไปแล้ว ที่โครงการศุภาลัย ตรงสาทร 3 ห้องนอน ราคาประมาณ 14 ล้าน ผ่อนดาวน์ 3 ปี จำค่าส่วนกลางไม่ได้ เพราะสามีเป็นคนไปจอง สาเหตุที่จองที่นั่นเพราะลูกชอบโครงการที่นั่นมากกว่า ตามใจลูก // คงไม่ซื้อเพิ่มแล้ว จริง ๆ ต้องการทำเลที่อยู่ใกล้รถไฟฟ้า ถ้ามีโครงการใหม่ๆที่ทำเลเส้นรถไฟฟ้าให้ส่งข้อมูลและโทรแจ้งก็ได้</t>
  </si>
  <si>
    <t>เกตุญาดา (คุณเกด)</t>
  </si>
  <si>
    <t>วงศ์สังสิต</t>
  </si>
  <si>
    <t>bulookked@hotmail.com</t>
  </si>
  <si>
    <t>ลูกค้าหญิง สวยหน้าตาดี และแต่งตัวดี สนใจอยู่เองขนาด 29-35 ตร.ม. ชอบของปีติ+การนำเสนอแบบMapping ในห้องเธียร์เตอร์ แปลกใหม่ดี ชอบLAY OUT ดูไม่แคบ ชอบที่มี Shuttle Service /// ลูกค้าเปรียบเทียบกับริทั่ม และImpression (แต่โอเคกับราคาของปิติมากกว่า) ติดตรงที่ขอไปเปรียบเทียบกับที่อื่นก่อน เนื่องจากเพิ่งมาดูและจะตัดสินใจหาคอนโดเป็นครั้งแรก 
  ลูกค้าบ้านอยู่เมืองทอง แต่ทำงานอยู่เส้นเอกมัย ไม่ระบุว่าทำที่ไหน 
  *** 23/06/2019 ยังไม่สนใจจะซื้อโซนนี้ เนื่องจาก รถติดมาก ไม่ตามต่อ ***</t>
  </si>
  <si>
    <t>23/06/2019 : 23/06/2019 ยังไม่สนใจจะซื้อโซนนี้ เนื่องจาก รถติดมาก</t>
  </si>
  <si>
    <t>ขวัญรัชญ์</t>
  </si>
  <si>
    <t>ไวยกิจจา</t>
  </si>
  <si>
    <t>kwanrat.w@gmail.com</t>
  </si>
  <si>
    <t>ลูกค้าผู้หญิง รูปร่างอวบย้อนผมสีทอง เข้ามาชมโครงการกับเพื่อนอีก 1คน ปัจจุบันทำงานที่สุวรรณภูมิ และพักอาศัยแถวพระราม 9 สนใจดูไว้เพื่ออยู่เอง ดู1ห้องนอน 34.90 ตร.ม. ชอบตำแหน่ง 8 มากที่สุด เบื้องต้นเสนอ 1008 ให้ลองพิจารณาก่อน ทั้งนี้ลูกค้าขอใบเสนอราคาเพื่อกลับไปตัดสินใจก่อนเพราะกำลังเปรียบเทียบกับโครงการ C Ekkamai</t>
  </si>
  <si>
    <t>16/02/2019 : 14:33 น. ไม่สนใจแล้ว โดยให้เหตุผลว่ารถติดเกินไปเพราะส่วนตัวทำงานสุวรรณภูมิด้วย เวลาเร่งรีบแล้วทำให้เสียเวลา บวกกับต้องรอถึง 3ปีกว่าจะเข้าอยู่ได้เลย ไม่อยากรอนานขนาดนั้น</t>
  </si>
  <si>
    <t>คณิต</t>
  </si>
  <si>
    <t>วิภวศุทธิ์</t>
  </si>
  <si>
    <t>tonhidd@gmail.com</t>
  </si>
  <si>
    <t>ลูกค้าชาย 1 ท่าน พร้อมภรรยาท้อง ดู1 ห้องนอน และข้อมูลโครงการ หลังจากดูห้องเสร็จ ลูกค้าแจ้่งว่า “ผมไปดูโครงการนิช โมโน เจริญนคร แล้วมที่นั่นสวยกว่า ให้วัสดุดี ผมว่าที่นี่ 160000 บาทต่อตรม น่าจะให้อะไรที่ดีกว่าที่ผมคิด ผมว่าสเปคที่นี่ไม่ดี และดูราคาสูงเกินไป ให้วัสดุไม่ได้เหมาะสมกับราคาที่ตั้งไว้ ”</t>
  </si>
  <si>
    <t>09/12/2018 : ลูกค้าชาย 1 ท่าน พร้อมภรรยาท้อง ดู1 ห้องนอน และข้อมูลโครงการ หลังจากดูห้องเสร็จ ลูกค้าแจ้่งว่า “ผมไปดูโครงการนิช โมโน เจริญนคร แล้วมที่นั่นสวยกว่า ให้วัสดุดี ผมว่าที่นี่ 160000 บาทต่อตรม น่าจะให้อะไรที่ดีกว่าที่ผมคิด ผมว่าสเปคที่นี่ไม่ดี และดูราคาสูงเกินไป ให้วัสดุไม่ได้เหมาะสมกับราคาที่ตั้งไว้ ”</t>
  </si>
  <si>
    <t>ไม่ใช่คุณคเณศ</t>
  </si>
  <si>
    <t>คเณศ</t>
  </si>
  <si>
    <t>เตชะวิจิตร์</t>
  </si>
  <si>
    <t>kanet999@hotmail.com</t>
  </si>
  <si>
    <t>ลูกค้าชาย เป็นลูกค้าเก่าซื้อโครงการ Niche Pride ท่องหล่อ reserved : A1002 ราคาวีไอพี จ่ายเงินจอง+สัญญา 90,000 บาท บัตร SCB</t>
  </si>
  <si>
    <t>ควรชม</t>
  </si>
  <si>
    <t>คูวิจิตรสุวรรณ</t>
  </si>
  <si>
    <t>kuanchom@hotmail.com</t>
  </si>
  <si>
    <t>ลูกค้าผู้หญิง ตัดผมสั้น ใส่ชุดฟอร์มพนักงานสีน้ำเงิน เก๋ ๆ ตัดผมสั้น เข้ามาชมกับเพื่อนพนักงานด้วยกันอีก 1 คน ทำงานอยู่แถวนี้ ใกล้ ๆ กับสำนักงาน ปัจจุบันพักอาศัยอยู่เขตดอนเมือง จริง ๆ ที่เข้ามาคือต้องการโครงการที่พร้อมอยู่ที่ไม่เกินปีหน้า แต่มาแล้วเลยขอเข้าชมห้องตัวอย่าง สนใจ 1นอน และ 2 นอน ขอใบเสนอราคา 31.5และ51 ตารางเมตร เบื้องต้นฝ่ายขายเสนอ A1010 , A1610 , A1213 ให้ลองพิจารณาก่อน</t>
  </si>
  <si>
    <t>20/08/2019 : 17:24 น. เลขหมายปลายทางที่ท่านเรียกอยู่ในขณะนี้ ยังไม่เปิดให้ใช้บริการค่ะ</t>
  </si>
  <si>
    <t>ไม่ได้ดูคอนโดแล้วค่ะ ขอบคุณนะคะ</t>
  </si>
  <si>
    <t>จริยา</t>
  </si>
  <si>
    <t>ณ เชียงใหม่</t>
  </si>
  <si>
    <t>nachiangmai@gmail.com</t>
  </si>
  <si>
    <t>ลูกค้ามารับเช็คคืนเงิน</t>
  </si>
  <si>
    <t>22/12/2018 : เซ็นสัญญาจองซื้อเรียบร้อยแล้ว พร้อมทำเรื่องชำระค่างวดผ่านบัตรเครดิต</t>
  </si>
  <si>
    <t>จักริน</t>
  </si>
  <si>
    <t>ชลนทีทร</t>
  </si>
  <si>
    <t>ลูกค้าชายรูปร่างอ้วนใหญ่ ต้องการโครงกรที่เสร็จแล้วพร้อมอยู่ และด้วยโครงการปีติ มีระยะเวลาก่อสร้างเกือบ 3 ปีและสร้างเสร็จปี 65 ลูกค้าจึงไม่สนใจและไม่รอ 
  ลูกค้าทำงานที่บริษัท TOYATA MORTOR THAILAND ตำแหน่ง ผู้ช่วยกรรมการผู้จัดการใหญ่ 
  **ลูกค้าไม่ขอดูห้องตัวอย่าง,ไม่เข้าชมที่ห้องเธียร์เตอร์,และไม่รับราคา ขอแค่โบชัวร์ไปพิจารณา เพราะไม่มีความต้องการจะซื้อโครงการนี้ **
  ***ทางฝ่ายขายแนะนำโครงการที่เสร็จแล้วของเสนา เช่น Niche MONO50 // Nice pride ทองหล่อ แต่ลูกค้าแจ้งว่าไม่สนใจเนื่องจากทำเลไม่น่าสนใจ เดี๋ยวจะขอไปดู ริทึ่มก่อน แต่คงไม่ซื้อเพราะยังสร้างไม่เสร็จ ***</t>
  </si>
  <si>
    <t>12/09/2019 : ลูกค้าชายรูปร่างอ้วนใหญ่ ต้องการโครงกรที่เสร็จแล้วพร้อมอยู่ และด้วยโครงการปีติ มีระยะเวลาก่อสร้างเกือบ 3 ปีและสร้างเสร็จปี 65 ลูกค้าจึงไม่สนใจและไม่รอ 
  **ลูกค้าไม่ขอดูห้องตัวอย่าง,ไม่เข้าชมที่ห้องเธียร์เตอร์,และไม่รับราคา ขอแค่โบชัวร์ไปพิจารณา เพราะไม่มีความต้องการจะซื้อโครงการนี้ **
  ***ทางฝ่ายขายแนะนำโครงการที่เสร็จแล้วของเสนา เช่น Niche MONO50 // Nice pride ทองหล่อ แต่ลูกค้าแจ้งว่าไม่สนใจเนื่องจากทำเลไม่น่าสนใจ เดี๋ยวจะขอไปดู ริทึ่มก่อน แต่คงไม่ซื้อเพราะยังสร้างไม่เสร็จ ***</t>
  </si>
  <si>
    <t>จันทร์พิมพ์</t>
  </si>
  <si>
    <t>ปรางทอง</t>
  </si>
  <si>
    <t>chonphim04@gmail.com</t>
  </si>
  <si>
    <t>21/11/61 : ลูกค้าผู้หญิง อายุไม่เกิน30ปีเข้ามาชมโครงการกับเพื่อน สนใจดูไว้เพื่อลงทุน ทำงานย่านสาทร ลักษณะการถามคือมาเซอร์เวย์เอาข้อมูลมากกว่าสนใจจะซื้อ เปรียบเทียบทุกโครงการที่อยู่ในซอยนี้ ติงเรื่องไกลรถไฟฟ้า และไม่รีบตัดสินใจเพราะต้องการจะดูไปเรื่อย ๆ ก่อน</t>
  </si>
  <si>
    <t>21/11/2018 : 21/11/61 : ลูกค้าผู้หญิง อายุไม่เกิน30ปีเข้ามาชมโครงการกับเพื่อน สนใจดูไว้เพื่อลงทุน ทำงานย่านสาทร ลักษณะการถามคือมาเซอร์เวย์เอาข้อมูลมากกว่าสนใจจะซื้อ เปรียบเทียบทุกโครงการที่อยู่ในซอยนี้ ติงเรื่องไกลรถไฟฟ้า และไม่รีบตัดสินใจเพราะต้องการจะดูไปเรื่อย ๆ ก่อน</t>
  </si>
  <si>
    <t>จันพิมา</t>
  </si>
  <si>
    <t>แซ่เฮ้ง</t>
  </si>
  <si>
    <t>Jayno_jnn@hotmail.com</t>
  </si>
  <si>
    <t>ลูกค้า ลักษณะทอม เข้ามาชมโครงการกับเพื่อนสาวร่างอวบ อีก 1 คน ขอมาชมห้องตัวอย่างอีกรอบ เพราะตอนนี้ใกล้จะตัดสินใจแล้ว ใกล้เซอร์เวและเปรียบเทียบเกือบหมดแล้ว สอบถามเรื่องการก่อสร้าง ว่าจะเริ่มก่อสร้างได้เมื่อไหร่ สามารถระบุวันก่อสร้างได้รึยัง (Sale : Nut)</t>
  </si>
  <si>
    <t>12/09/2019 : 16:44 น. ไม่สนใจแล้ว ให้เหตุว่ารถติดมากเกินไป และอีกอย่างโครงการอยู่ท้ายซอยด้วย ต้องการคอนโดที่ติดถนนใหญ่เลย หรือไม่ก็ติดเส้นสุขุมวิท ตอนนี้ดูหลายโครงการ (วันนั้นที่เข้ามาชมอีกรอบ พอออกมาแล้วรถติดมากเกินไป เลยไม่โอเค (คนที่สนใจคือคุณแม่) ปิดการติดตาม</t>
  </si>
  <si>
    <t>จารุกิตติ์</t>
  </si>
  <si>
    <t>บำรุงทรัพย์สกุล</t>
  </si>
  <si>
    <t>meatball_benz@hotmail.com</t>
  </si>
  <si>
    <t>ลูกค้าชายชื่อคุณเบนซ์ มากับลูกค้าหญิง เป็นแฟนกัน ไปดูที่ ปีติ 101 แล้ว ชอบเหมือนกัน ขอเปรียบก่อน 
  สนใจแบบ 2 ห้องนอน 58 ตรม. ซึ่ง 58 ตร.ม. มีชั้น 35-37 (ราคาเท่ากัน ) สนใจ A3708 ขอราคาไปไว้พิจารณาก่อน มีแพลนจะซื้อปีหน้า 
  แต่ลูกค้าแจ้งว่าชอบอาคารบีมากกว่า ชอบอาคารด้านหน้า หากอาคารบีเปิดให้แจ้ง
  *** รออาคารบี ***</t>
  </si>
  <si>
    <t>พอดีย้ายบ้านไปอยู่บางนาแล้ว และใช้งบตรงนี้ไปแล้วค่ะ ลูกค้าผญพูดจาดี</t>
  </si>
  <si>
    <t>กัมพลกัญจนา</t>
  </si>
  <si>
    <t>kanapornk88@gmail.com</t>
  </si>
  <si>
    <t>ยกเลิกห้องชุด A1004 เนื่องจากผลกระทบจาก EIA</t>
  </si>
  <si>
    <t>จิตติวิภา (คุณติ๊ก)</t>
  </si>
  <si>
    <t>เติมศิริเลิศ</t>
  </si>
  <si>
    <t>jitvipa@ymail.com</t>
  </si>
  <si>
    <t>ลูกค้าหญิงวัยเกษียรอายุแล้ว แต่ยังแต่งตัวสมาร์ทมาก มาเยี่ยมชมโครงการเนื่องจากทราบข่าวจาก FACEBOOK และได้ไปดูที่โครงการ 101 มาแล้ว แต่ปรึกษากับสถาปนิคส่วนตัวแล้วแจ้งว่าห้องแบบ Loft จะไม่ถูกกฎหมายเท่าไหร่จึงไม่คิดจะซื้อ เลยมาดูที่ ปีติ เอกมัย ลูกค้าแจ้งว่าก็สวยดี แต่ต้องไปปรึกษาสามีก่อน เพราะสามีไปดูที่ The Fine ชอบมาก ชอบ LAY OUT แบบสไตล์ญี่ปุ่น ทางฝ่ายขายจึงให้ลูกค้าพาสามีมาดูที่นี้ก่อน เพราะที่นี้ก็เป็นสไตล์ญี่ปุ่นเช่นกัน ลูกค้าสนใจซื้อไว้เป็นทรัพย์สินเพิ่มเติมและปล่อยเช่า เนื่องจากตอนนี้มีบ้านเดี่ยวอยู่โซนลาซาล แต่มีคอนโดอยู่ที่ สุขุมวิท 59 ชื่อว่า TOP VIEW CONDO ขนาด 80+ ตร.ม. ให้ชาวต่างชาติเช่าอยู่ ตั้งใจว่าจะดูคอนโดใหม่ๆมาปล่อยเช่าอีก ขอราคาแบบ 1 ห้องนอน+2ห้องนอนมาเปรียบเทียบกัน ฝ่ายขายเสนอ A903 (29ตรม.) และ A904 (35 ตรม.เพราะลูกค้าอยากได้ห้องมุม) และแบบ2ห้องนอน 57 ตรม. A914 ลูกค้าขอนำราคาไปให้สามี พิจารณาก่อน 
  *** เหตุผลที่ยังไม่จองในวันนี้เนื่องจาก ไม่มีอำนาจในการตัดสินใจ ต้องให้สามีมาเยี่ยมชมโครงการเอง ***</t>
  </si>
  <si>
    <t>17/11/2019 : ลูกค้าแจ้งว่า ยังไม่รีบตัดสินใจ คุยกับสามีอยู่ แต่สามียังไม่ว่างมาดูเลย</t>
  </si>
  <si>
    <t>จิตวัต</t>
  </si>
  <si>
    <t>อัษฎาธร</t>
  </si>
  <si>
    <t>j_asadatorn@hotmail.com</t>
  </si>
  <si>
    <t>ลูกค้าชายและหญิง เป็นสามีภรยากัน หน้ตาดี,มารยาทดี และพูดเพราะมาก ทราบข่าวโครงการมาจาก GOOGLE / FACEBOOK / ผ่านหน้าโครงการหลายครั้ง 
  สนใจซื้อไว้อยู่เองมีงบ 10 ล้าน ขอราคาห้อง A3705 ขนาด 60 ตร.ม. และสนใจขนาด 57 ตร.ม. ห้อง A2513 ด้วย (สนใจ LAY OUT ) 57 ตร.ม.มากกว่า เพราะราคาด้วย ผ่อนไม่เหนื่อยมาก ขอราคาไว้พิจารณาอีกครั้ง ลูกค้าทั้งสองชม LAY OUT ห้องที่่นี้ว่าจัดเป็นสัดเป็นส่วนดี ดูไม่อึดอัด และชอบบริการแบบ ELITE SERVICE รวมถึงส่วนกลางต่างๆด้วย 
  ลูกค้าพักอยู่เป็นบ้านเดี่ยวของพ่อแม่ ตรงเอ็มควอเธียร์ สนใจซื้อคอนโดเแบ HIGH RISE เพราะต้องการออกมาอาศัยอยู่กับภรรยา 
  จะตัดสิใจเรื่องราคาอีกครั้ง ทางฝ่ายขายจะติดต่อกลับไปอีก 1 อาทิตย์</t>
  </si>
  <si>
    <t>17/11/2019 : ยังไม่รีบตัดสินใจ ขอดูช่วงีหน้าอีกครั้ง ปีนี้ขอชะลอไว้ก่อน</t>
  </si>
  <si>
    <t>ไชยยา</t>
  </si>
  <si>
    <t>12/10/61 : ลูกค้าผู้หญิงวัยกลางคนเข้ามาชมโครงการกับหลานสาว พักอาศัยอยู่ตึกไทปิงข้าง ๆ เลยอยากดูไว้เพื่อซื้ออยู่เอง เน้น 2ห้องนอน 64 ตร.ม. ลูกค้าขอชมห้องตัวอย่างและขอมใบราคาเพื่อกลับไปปรึกษากับสามีก่อน เปรียบเทียบกับโครงการ XT Ekkamai 
  เบื้องต้นเสนอใบราคา A2505,A3605</t>
  </si>
  <si>
    <t>จิราภรณ์</t>
  </si>
  <si>
    <t>ศิลารัตน์</t>
  </si>
  <si>
    <t>tongdiiz12@gmail.com</t>
  </si>
  <si>
    <t>ลูกค้าผู้หญิง สาวสวย เข้ามากับทอม (ต่างชาติ) สนใจดูเพื่อลงทุนปล่อยเช่า ปัจจุบันพักอาศัยอยู่ที่ C Ekkamai พอดีเห็นข้อมูลใน Google แล้วสนใจเลยลองเข้ามาชมห้องตัวอย่าง สนใจ 1นอน 31.5 ตรม. ขอชมห้องตัวอย่างและขอใบเสนอราคากลับไปตัดสินใจก่อน เสนอA1009 , A1710 , A1910 , A2810 ราคาคนไทย</t>
  </si>
  <si>
    <t>08/09/2019 : ลูกค้าผู้หญิง สาวสวย เข้ามากับทอม (ต่างชาติ) สนใจดูเพื่อลงทุนปล่อยเช่า ปัจจุบันพักอาศัยอยู่ที่ C Ekkamai พอดีเห็นข้อมูลใน Google แล้วสนใจเลยลองเข้ามาชมห้องตัวอย่าง สนใจ 1นอน 31.5 ตรม. ขอชมห้องตัวอย่างและใบเสรอราคา</t>
  </si>
  <si>
    <t>วิสัยกล้า</t>
  </si>
  <si>
    <t>j.wisaikla@gmail.com</t>
  </si>
  <si>
    <t>ลูกค้าเข้ามาเขียนคำร้อง ยกเลิกห้อง A1702 และ ขอรับเงินคืน</t>
  </si>
  <si>
    <t>13/07/2018 : Reserved A1702 : Transfer 90,000 / ลูกค้าเพื่อนแนะนำ จากคุณดิษฐวัฒน์ ห้อง A3402</t>
  </si>
  <si>
    <t>แนะนำตัวจบ ตัดสาย</t>
  </si>
  <si>
    <t>จุลพิภพ</t>
  </si>
  <si>
    <t>สายตระกูล</t>
  </si>
  <si>
    <t>Joolpipop.sait@gmail.com</t>
  </si>
  <si>
    <t>Cancelled A2404 ห้องตำแหน่ง 04 เดิม ขนาด 40 ตรม. มีผลกระทบ EIA</t>
  </si>
  <si>
    <t>03/09/2018 : จองไปแล้ว</t>
  </si>
  <si>
    <t>เจนภพ</t>
  </si>
  <si>
    <t>ไทยยบิ่ง</t>
  </si>
  <si>
    <t>gigsy555@hotmail.com</t>
  </si>
  <si>
    <t>ลูกค้าผู้ชายเข้ามาชมโครงการกับภรรยา สนใจดูไว้เพื่ออยู่เอง สนใจ 2ห้องนอน เนื่องจากมีลูกเล็กอีก 2 คน ลูกค้าสนใจแบบห้อง B3-2 พื้นที่ 58 ตร.ม. เบื้องต้นเสนอ 3608 ให้ลองพิจารณาก่อน //</t>
  </si>
  <si>
    <t>10/02/2019 : 12:50 น.ไม่สนใจแล้ว</t>
  </si>
  <si>
    <t>ฉัตรชัย</t>
  </si>
  <si>
    <t>ผ่องสุวรรณ</t>
  </si>
  <si>
    <t>Chutchaip@hotmail.com</t>
  </si>
  <si>
    <t>ลูกค้า ชื่อเล่นว่า เดคดี้ เข้ามาชมโครงการพร้อมครอบครัว (แม่ , เพื่อน , ลูกชายวัย 5 ขวบ) สนใจดูไว้อยู่เอง ดู1นอน 34.90 ตร.ม. และ 2 นอน 51 ตร.ม. พาชมห้องตัวอย่างและชอบชั้น 34 เบื้องต้นฝ่ายขายเสนอ A3411 , A3412 ให้ลองพิจารณาก่อน 
  ลูกค้ามีเปรียบเทียบหลายที่ ยังไม่ได้ตัดสินใจที่ไหนเป็นพิเศษ และลูกค้าเคยเข้ามาชมโครงการแล้ว แต่ที่ไม่จองเพราะว่าตอนนั้นยังไม่คิดที่จะซื้อในช่วงนั้น Sale : Nut ดูแล</t>
  </si>
  <si>
    <t>03/08/2019 : 15:51 น.ลูกค้าเหลือไปดูเปรียบเทียบอีก 2 ที่ คือ 1.ไลฟ์ อโศก 2.โนเบิล หลังเทอมินอล21 ส่วนตัวคือต้องการคอนโดที่ติดรถไฟฟ้า หรือสามารถเดินได้ไม่เกิน 500 เมตร จากที่ดูจริง ๆ ก็ไม่ได้ติดอะไร ติดอย่างเดียวคือทำเล มันไกลรถไฟฟ้าเกินไป เพราะบางทีเผื่อรถติดจะได้ไปรถไฟฟ้าได้ และจะสามารถตัดสินใจได้หลังวันแม่ไปแล้ว เพราะสัปดาห์หน้าจะไปต่างประเทศ กลับมาก็จะไปดูคอนโดที่บอกไว้ ขอตัดสินใจก่อน</t>
  </si>
  <si>
    <t>ชญาณ์พิมพ์</t>
  </si>
  <si>
    <t>ธรรมภูจิตต์</t>
  </si>
  <si>
    <t>noiexpressg@gmail.com</t>
  </si>
  <si>
    <t>17/10/61 : ลูกค้าผู้หญิงวัยกลางคนเข้ามาชมโครงการคนเดียว สนใจดูไว้เพื่ออยู่เองและลงทุนปล่อยเช่าในอนาคต สนใจ1ห้องนอน29ตร.ม. เบื้องต้นเสนอ A1202/A1601 ให้พิจารณาก่อน ลูกค้าขอเอาเอกสารกลับไปตัดสินใจก่อน *เปรียบเทียบกับ XT Ekkamai</t>
  </si>
  <si>
    <t>ไม่สนใจแล้ว 15.53</t>
  </si>
  <si>
    <t>ชนกนาถ</t>
  </si>
  <si>
    <t>ตีนะศิริสิน</t>
  </si>
  <si>
    <t>Chanoknard.tiara@gmail.com</t>
  </si>
  <si>
    <t>ลูกค้ามาเซ็นต์สัญญา และรูดค่าสัญญา จำนวน 70,000 บาท พร้อมรับ Gift voucher paragon จำนวน 10,000 บาท</t>
  </si>
  <si>
    <t>05/08/2018 : 15/09 ไม่สะดวกคุย ไม่สนใจแล้ว</t>
  </si>
  <si>
    <t>ชโนทิต</t>
  </si>
  <si>
    <t>รุจิรวงศ์</t>
  </si>
  <si>
    <t>chanotit.r@gmail.com</t>
  </si>
  <si>
    <t>ลูกค้าผู้ชาย อายุประมาณ 36-40 ปีเข้ามาชมโครงการกับเพื่อนผู้ชายอีก 1 คน (เป็นนักลงทุน) ดูไว้เพื่อลงทุนปล่อยเช่า สนใจ 1ห้องนอน 31.50 ตร.ม. เบื้องต้นเสนอชั้น 36 ทิศเหนือ ตำแหน่ง 01 และ 03 ให้ลองพิจารณาก่อน ลูกค้าขอกลับไปตัดสินใจก่อน เพราะต้องปรึกษากับคุณแม่ด้วย **ลูกค้ามีคอนโดหลายที่ เช่น M เอกมัย</t>
  </si>
  <si>
    <t>14.37 ไม่รับสาย</t>
  </si>
  <si>
    <t>ชยุต</t>
  </si>
  <si>
    <t>ไตรพิพิธสิริวัฒน์</t>
  </si>
  <si>
    <t>chayut.t@sinoconnections.com</t>
  </si>
  <si>
    <t>เข้ารับเช็คคืนเงินยกเลิกสัญญา</t>
  </si>
  <si>
    <t>ชลธิชา(คุณแอน)</t>
  </si>
  <si>
    <t>แก้วอินทร์</t>
  </si>
  <si>
    <t>ch.thicha.k@gmail.com</t>
  </si>
  <si>
    <t>ลูกค้าหญิง ทอม-ดี้ ท่านที่เป็นทอมไม่สนใจเยี่ยมชมนั่งรอเฉยๆ ลูกค้าผู้หญิงสนใจห้อง 29 ตร.ม. เนื่องจากงบมีจำกัด ทางฝ่ายขายเสนอ 1003/1201/1601 เพื่อพิจารณากเรื่องราคา ลูกค้าเปรียบเทียบหลายโครงการโดยเฉพาะ Impression แต่ที่นั้นก็ราคาเกินงบ จึงขอดูเปรียบเทียบทั้งเส้นเอกมัยก่อน จะกลับมาตัดสินใจอีกครั้งใช้เวลา 1-2 เดือน 
  ***ลูกค้ามาเซอร์เวย์***</t>
  </si>
  <si>
    <t>17/11/2019 : ไม่สนใจแล้ว</t>
  </si>
  <si>
    <t>ชลิตา</t>
  </si>
  <si>
    <t>เจริญพรเลิศ</t>
  </si>
  <si>
    <t>ลูกค้าผู้หญิง อายุประมาณ 26-30 ปีเข้ามากับเพื่อนผู้หญิงอีกคนนึง ขับรถมินิป้ายแดง วันนี้ขับรถผ่านหน้าโครงการและมาทางทองหล่อ 10 สนใจดูไว้เพื่ออยู่เอง 1ห้องนอน ชอบขนาด31.50 เบื้องต้นขอใบเสนอราคากลับไปตัดสินใจก่อน เบื้องต้นเสนอชั้น 1611 / 2611 ให้ลองพิจารณาก่อน **จากการเสิร์ซหาข้อมูลลูกค้าเป็น Sale หาห้องปล่อยเช่า **</t>
  </si>
  <si>
    <t>16/02/2019 : 14:57น.ไม่สะดวกคุย แจ้งว่าจะโทรกลับมาเองแล้วรีบวางสายไปเลย ในระบบ Whisales ขึ้น Babie</t>
  </si>
  <si>
    <t>ชโลธร</t>
  </si>
  <si>
    <t>เสรีรักษ์</t>
  </si>
  <si>
    <t>ลูกค้าผู้ชายเข้ามาชมโครงการกับแฟนสาว แจ้งว่าเพิ่งแต่งงานเลยอยากหาที่อยู่เพื่อขยับขยายให้เป็นสัดส่วน ตอนนี้กำลังเปรียบเทียบกับบ้านเดี่ยวอยู่ เพราะตั้งงบประมาณไว้ไม่เกิน 10 ล้านบาท // ผู้ชายทำงานย่านทองหล่อ และผู้หญิงทำงานย่านราชดำริ สนใจ 2ห้องนอน ขอใบเสนอราคาเพื่อกลับไปตัดสินใจก่อนเพราะเพิ่งจะเริ่มดูคอนโด และอีกอย่างยังติดฟังก์ชั่นในห้องนอนด้วยรู้สึกมันแคบเกินไปช่วงปลายเท้า รู้สึกอึดอัดไปหน่อย เบื้องต้นเสนอราคา A1911 , A1915</t>
  </si>
  <si>
    <t>16/02/2019 : 15:02 น. ไม่สนใจแล้ว แฟนเปลี่ยนใจไปซื้อบ้านเดี่ยวแทนแล้ว โครงการมัณฑนา-วัชรพล ราคาประมาณ 10-13 ล้าน ในระบบ Whosales ขึ้นชื่อ เก่ง ไอดีโอ ปิดการติดตาม</t>
  </si>
  <si>
    <t>ชัชฎาพร</t>
  </si>
  <si>
    <t>อุปถัมพันธุ์</t>
  </si>
  <si>
    <t>supakid79@hotmail.com</t>
  </si>
  <si>
    <t>ลูกค้าลงทะเบียนเข้ามา มากับสามีและลูก ลูกค้าลงทะเบียนเข้ามา มาขอดูห้องตัวอย่าง แบบ 1ห้องนอน ไว้ลงทุน ขอใบราคาขนาด 29/31.5/34.9 ตรม. ไปดุก่อน พร้อมซื้อปลายปี ดูแสนสิริมาแล้ว เปรียบเทียบอยู่ ขอข้อมูลไปดุก่อน แจ้งไปแล้วว่าราคาอาจจะปรับขึ้นเร็วๆนี้ แต่ลุกค้าไม่พร้อมจอง (ข้าวรับแทนแพร)</t>
  </si>
  <si>
    <t>01/09/2018 : 18/9/2018 : ลูกค้าวางแผนไว้ว่าถ้าจะซื้อก็คงเป็นต้นปีหน้า ไม่ได้แจ้งรายละเอียดอะไรมาก หรือขอข้อมูลอะไรเพิ่ม เบื้องต้นเรียนเชิญลูกค้าให้เข้ามาร่วมงานวันที่ 296/9/2018 แล้ว ทั้งนี้ลูกค้ายังไม่รับปากว่าจะมาร่วมงานได้มั้ย ถ้ามาได้จะโทรแจ้งอีกรอบ</t>
  </si>
  <si>
    <t>เชาวนะ</t>
  </si>
  <si>
    <t>ch.chowana@gmail.com</t>
  </si>
  <si>
    <t>ลูกค้าเข้ามาเซ็นสัญญาจะซื้อจะขายห้องชุด A1908 พร้อมรับ Gift Voucher มูลค่า 10,000 เรียบร้อยแล้ว</t>
  </si>
  <si>
    <t>17/12/2018 : จอง+ทำสัญญาห้องชุด A1908</t>
  </si>
  <si>
    <t>ชัญญา</t>
  </si>
  <si>
    <t>รัตนวิบูลย์ลาภ</t>
  </si>
  <si>
    <t>chanya_R@gmail.com</t>
  </si>
  <si>
    <t>ลูกค้่าผู้หญิง ขับรถเบนซ์สปอร์ตสีขาวเข้ามาชมโครงการคนเดียว สนใจซื้อเพื่ออยู่เอง เพราะพักอาศัยที่จรัญสนิทวงศ์และมาทำงานที่ตึกชาญอิสระ เพราะต้องขับรถมาทำงานทุกวันและรถติดเลยอยากได้ที่พักแถวนี้ สนใจ 1ห้องนอน 34.90 ตร.ม. ขอใบเสนอราคากลับไปตัดสินใจและปรึกษาคุณแม่ก่อน เบื้องต้นเสนอ A1012 , A2512 ให้ลองพิจารณาก่อน</t>
  </si>
  <si>
    <t>26/11/2018 : ลูกค้่าผู้หญิง ขับรถเบนซ์สปอร์ตสีขาวเข้ามาชมโครงการคนเดียว สนใจซื้อเพื่ออยู่เอง เพราะพักอาศัยที่จรัญสนิทวงศ์และมาทำงานที่ตึกชาญอิสระ เพราะต้องขับรถมาทำงานทุกวันและรถติดเลยอยากได้ที่พักแถวนี้ สนใจ 1ห้องนอน 34.90 ตร.ม. ขอใบเสนอราคากลับไปตัดสินใจและปรึกษาคุณแม่ก่อน เบื้องต้นเสนอ A1012 , A2512 ให้ลองพิจารณาก่อน</t>
  </si>
  <si>
    <t>ชัญดา</t>
  </si>
  <si>
    <t>จุพัฒนกุล</t>
  </si>
  <si>
    <t>bambinopasta@gmail.com</t>
  </si>
  <si>
    <t>18/9/2018 : ลูกค้าผู้หญิงเข้ามาชมโครงการกับเพื่อนผู้หญิงอีก 1 คน ปัจจุบันพักอาศัยอยู่รัชโยธิน กำลังมองหาคอนโดเพื่ออาศัยอยู่เอง เพื่อนเลยแนะนำให้ลองมาดูทำเลแถวเอกมัย สนใจ 1-2ห้องนอน ตั้งงบประมาณไม่เกิน 10 ล้านบาท เบื้องต้นเสนอ 2802 / 2814 / 3610 ให้ลองพิจารณาก่อน ทั้งนี้ลูกค้าขอเอาข้อมูลกลับไปตัดสินใจก่อนเพราะอยากลองเปรียบเทียบหลาย ๆ ที่ก่อน ไม่รีบซื้อ</t>
  </si>
  <si>
    <t>10/02/2019 : 15:56 น. ติดต่อไม่ได้ ไม่ขึ้นตี๊ด...</t>
  </si>
  <si>
    <t>ชัยนพ</t>
  </si>
  <si>
    <t>สิริพรอนุกูล</t>
  </si>
  <si>
    <t>nop29164@hotmail.com</t>
  </si>
  <si>
    <t>ลูกค้า ชายสนใจมาดูโครงการให้ลูกชาย ที่พึ่งเรียนจบ สนใจราคาประมาณ 5 ล้านบาท ชอบ 31.5 ตรม ขอราคาไปใ้ลูกชายเพื่อพิจรณาเบื้องต้น จะนัดเข้ามาชมโครงการอีกครั้ง / ลูกค้าอายุประมาณ 50ปี ขับรถ Toyota Camry 2016 สีทอง พีกแถว กาญจนาภิเษก</t>
  </si>
  <si>
    <t>13/02/2019 : มาดูห้องให้ลูกชาย รอปรึกษา และนัครอบครัวชมโครงการอีกครั้ง</t>
  </si>
  <si>
    <t>ชัยสิทธิ์</t>
  </si>
  <si>
    <t>กำธรกิตติกุล</t>
  </si>
  <si>
    <t>chaiyasitjp@yahoo.co.jp</t>
  </si>
  <si>
    <t>ลูกค้าเข้ามารับเช็ค คืนเงินเรียบร้อยแล้ว</t>
  </si>
  <si>
    <t>03/06/2019 : ลูกค้าเข้ามาโครงการกับครอบครัว สอบถามเรื่อง EIA และแปรนเข้าอาคารชั้น 1 ว่าจะเดินเข้ามายังไงเพราะติดตรงงานระบบรถเข้า-ออก (ออโต้) และการเยียวยาของบริษัท เนื่องจากโครงการมีความล่าช้าค่อนข้างมาก แล้วคุณชัยสิทธิ์มีแพลนรีบเข้าอยู่เนื่องจากลูกชายจะมาเรียนอินเตอร์เอกมัย สอบถามในเรื่องของการเยียวยา เบื้องต้นฝ่ายขายได้รับเรื่องไว้เบื้องต้นแล้ว</t>
  </si>
  <si>
    <t>ชาคร</t>
  </si>
  <si>
    <t>ศุภมณีวิทย์ศิริ</t>
  </si>
  <si>
    <t>wizardrenn@gmail.com</t>
  </si>
  <si>
    <t>ลูกค้าผู้ชายวัยรุ่นเข้ามาชมโครงการกับแฟนสาว ขับเบนซ์เข้ามาชม ต้องการห้องที่สามารถคอมบายได้ 34.9 + 51 ตร.ม. และชั้นสามารถคอมบายได้มีชั้น 34 ชั้นเดียว ต้องการเปลี่ยนแบบภายในห้อง ให้ฝ่ายขายคุยกับบริษัทว่าสามารถทำได้มั้ย ขอคำตอบ เพราะจะตัดสินใจซื้อช่วง 1- 2 เดือนนี้</t>
  </si>
  <si>
    <t>07/01/2019 : ลูกค้าต้องการเปลี่ยนแบบแปลนภายในห้องชุด นอกเหนือจากแปลนคอมบายที่โครงการกำหนดให้</t>
  </si>
  <si>
    <t>ชาตรี (ชาติโน่)</t>
  </si>
  <si>
    <t>แก้วกลาง</t>
  </si>
  <si>
    <t>chatri@siam-stone.com</t>
  </si>
  <si>
    <t>ลูกค้าชายไทย 3 ท่าน พาเพื่อนชายชาวจีน 4 ท่าน มาชมโครงการทำงานที่บริษัท Siamstone นำเข้า-ส่งออกเกี่ยวกับหินตำแหน่ง Manager เข้ามาชมโครงการเพื่อดูวัสดุและรูปแบบการตกแต่ง และสนใจห้อง35 ตร.ม. ฝ่ยขายเสนอ A1012 ขอนำราคาไปพิจารณาและเปรียบเทียบกับโครงการอื่นๆก่อน</t>
  </si>
  <si>
    <t>28/05/2019 : 28/05/2019 ลูกค้าแจ้งว่าไม่มีเงินแล้ว ของดการซื้อของไปก่อน ลูกค้าแจ้งว่าอยากเข้าไปดูการตกแต่งของโครงการเฉยๆเนื่องจากลูกค้าท่านนี้ทำธุรกิจเกี่ยวกับหินอ่อน</t>
  </si>
  <si>
    <t>ชายธานนท์</t>
  </si>
  <si>
    <t>ญาณวัฒนา</t>
  </si>
  <si>
    <t>power.pat94@gmail.com</t>
  </si>
  <si>
    <t>ลูกค้าชาย ขาวตี๋ สูง มาค่อนข้างรีบ แจ้งว่าขอข้อมูลด่วน จะไปประชุม ขอใบราคาขนาด 29 ตร.ม.เท่านั้น จะลงทุน และขอดูโครงการอื่นๆเปรียบเทียบก่อน ยังตัดสินใจตอนนี้ไม่ได้ เพราะย่านนี้ยังไม่คุ้นการลงทุนเท่าไหร่</t>
  </si>
  <si>
    <t>15/08/2018 : 18.09.2018 ลูกค้าแจ้งว่าย่านเอกมัยราคาสูงเกินไปสำหรับตน ขอยกเลิกการดูคอนโดทำเลนี้</t>
  </si>
  <si>
    <t>ชุชมณฑน์</t>
  </si>
  <si>
    <t>วัฒนอุดมศิริ</t>
  </si>
  <si>
    <t>wattanaudomsiri@gmail.com</t>
  </si>
  <si>
    <t>ลูกค้าหญิงท่านนี้ พาเพื่อนชาวต่างชาติมาชมโครงการ เ็นชาวออสเตรเลีย ทำงานอยู่ที่ไทยมาแล้วประมาณ 1-2 ปี ทำบริษัทเกี่ยวกับแฟชั่น ตอนนี้เช่าคอนโดอยู่ที่เอกมัย 26 เข้ามาสอบถามรายละเอียดตัวโครงการที่เป็นอาคารบี เพราะอยากได้อาคารบีมากกว่า และต้องการรายละเอียดเกี่ยวกับการชำระเงินของชาวต่างชาติ ทางฝ่ายขายให้ข้อมูลเรียบร้อย สนใจ 64 ตร.ม. ห้อง A3406 ขอนำราคาไปพิจารณาก่อน เนื่องจากติดเรื่องการชำระเงินจากต่างประเทศเข้ามาที่ไทย 
  โดยลูกค้าท่านนี้หากจะซื้อต้องการซื้อเป็นห้องเปล่าๆ ไม่เอาเฟอร์นิเจอร์ ไม่เอาการกั้นห้อง ต้องการห้องโล่ง หากทางเสนาทำได้ ก็จะพิจารณาซื้อ แต่ก็จะซื้ออาคารบี 
  ใช้อีเมลล์ bily@deepwear.info 
  ทางฝ่ายขายส่งอีเมลล์ตัวโครงการให้แล้ว</t>
  </si>
  <si>
    <t>17/11/2019 : ยังไม่สะดวกคุยวันนี้ ฝ่ายขายจะโทรเข้าไปไหมในวันจันทร์นี้</t>
  </si>
  <si>
    <t>ชุติกาญจน์</t>
  </si>
  <si>
    <t>ประทีปผล</t>
  </si>
  <si>
    <t>ลูกค้า ชายหญิง มา 2 คน ไม่ได้ขับรถมา คล้ายๆ Servey สนใจ 1 Bed 35 sqm. มีการถ่ายรูปขณะ present/ แจ้งว่าดูไว้อยู่เอง บ้านอยู่แถว CDC เกษตรนวมิทร์</t>
  </si>
  <si>
    <t>27/06/2019 : ลูกค้า ชายหญิง มา 2 คน ไม่ได้ขับรถมา คล้ายๆ Servey สนใจ 1 Bed 35 sqm. มีการถ่ายรูปขณะ present/ แจ้งว่าดูไว้อยู่เอง บ้านอยู่แถว CDC เกษตรนวมิทร์</t>
  </si>
  <si>
    <t>แสงพานิช</t>
  </si>
  <si>
    <t>Chutikarn_aum@hotmail.com</t>
  </si>
  <si>
    <t>ลูกค้าหญิง 3 ท่าน ยังเด็กมากและน่าจะเป็น Survey เนื่องจากเข้ามาสอบถามเรื่องการ Sold out ไปกี่% ขอราคาห้องไปเพื่อเปรียบเทียบ และถ่ายรูปตลอดเวลา 
  ลูกค้าเดินเท้ามาและไปดูที่ริทึ่มมาแล้ว แต่ไม่เห็น Impression และจะเดินไปดู C Ekkamai ต่อ คาดว่าลูกค้าจะมา Survey และอาจจะเป็นเจ้าหน้าที่จากแสนสิริ เนื่องจากมี The Base ตรงถนนเพชรบุรี เปิดพรีเซลล์ช่วงเสาร์ อาทิตย์ที่แล้ว</t>
  </si>
  <si>
    <t>08/10/2019 : ลูกค้าหญิง 3 ท่าน ยังเด็กมากและน่าจะเป็น Survey เนื่องจากเข้ามาสอบถามเรื่องการ Sold out ไปกี่% ขอราคาห้องไปเพื่อเปรียบเทียบ และถ่ายรูปตลอดเวลา</t>
  </si>
  <si>
    <t>ชุติมณฑน์</t>
  </si>
  <si>
    <t>ศศิขัณฑ์</t>
  </si>
  <si>
    <t>chu.meen@gmail.com</t>
  </si>
  <si>
    <t>ลูกค้าหญิง 2 พี่น้อง ฝาแฝด มาชมห้องตัวอย่าง ลูกค้าเพิ่งแต่งงานกับนักบิน กำลังมองหา 1 ห้องนอน ไว้อยู่เองก่อน แล้วลงทุนปล่อยเช่า ขอใบราคาห้อง 1212 1108 2810</t>
  </si>
  <si>
    <t>20/12/2018 : ลูกค้าหญิง 2 พี่น้อง ฝาแฝด มาชมห้องตัวอย่าง ลูกค้าเพิ่งแต่งงานกับนักบิน กำลังมองหา 1 ห้องนอน ไว้อยู่เองก่อน แล้วลงทุนปล่อยเช่า ขอใบราคาห้อง 1212 1108 2810 ลูกค้าไม่ได้สนใจคอนโดแล้ว รีบเข้าอยู่มากกว่า</t>
  </si>
  <si>
    <t>ชุติมา</t>
  </si>
  <si>
    <t>รุจิรน์ภคิน</t>
  </si>
  <si>
    <t>c.ruchiraphekin@gmail.com</t>
  </si>
  <si>
    <t>28/9/2018 : ลูกค้าเข้ามาชมโครงการอีกรอบ ชอบโครงการและรูปแบบห้องทุกอย่าง ชอบขนาด 34.90 ตร.ม. แต่ลูกค้ากังวลกลัวโครงการไม่ผ่าน EIA และกลัวไม่สร้าง เลยขอรอจนกว่าโครงการจะผ่าน EIA ก่อน ขอกลับไปตัดสินใจอีกรอบ เพราะลูกค้าไม่สามารถตัดสินใจได้เอง เพราะกังวลหลายเรื่อง เลยขอกลับไปปรึกษากับครอบครัวอีกรอบก่อน</t>
  </si>
  <si>
    <t>28/09/2018 : ไม่สนใจแล้ว</t>
  </si>
  <si>
    <t>วัชรานุรีการ</t>
  </si>
  <si>
    <t>chutima_wa@hotmail.com</t>
  </si>
  <si>
    <t>ลูกค้าผู้หญิงอายุประมาณ 31-35 ปีเข้ามาชมโครงการกับน้องสาว พอดีน้องสาวซื้อที่ C Ekkamai ไว้ ขับรถผ่านน้องเลยแนะนำให้ลองเข้ามาชมโครงการดู สนใจ 1-2ห้องนอน แต่ตั้งงบประมาณไม่เกิน 10 ล้านบาท เบื้องต้นขอชมห้องตัวอย่างทั้ง 3แบบและขอใบเสนอราคากลับไปตัดสินใจดูก่อน ลูกค้าซื้อคอนโดไว้หลายที่แล้ว เลยขอเปรียบเทียบละตัดสินใจอีกทีก่อน</t>
  </si>
  <si>
    <t>06/01/2019 : ตอนนี้ยังไม่ได้ตัดสินใจ กำลังดูๆอยู่ เพราะตอนนี้เห็นหลายๆโครงการ Pre Sale ด้วย</t>
  </si>
  <si>
    <t>เชาวพร</t>
  </si>
  <si>
    <t>กิตติคงวัตร</t>
  </si>
  <si>
    <t>chaowapornk@gmail.com</t>
  </si>
  <si>
    <t>ลูกค้าหญิง 3 ท่าน สืบค้นข้อมูลแล้วเพิ่งเรียนจบปี 62 นี้เอง และน่าจะเริ่มทำงาน อาจจะเป็น SURVEY เนื่องจากเข้ามาถามเรื่อง%ที่ขายได้ สนใจที่ราคาและโปรโมชั่น ฝ่ายขายเสนอห้องชุด A903 ลูกค้าขอนำไปพิจารณาก่อน แจ้งว่าขอดูข้อมูลไปก่อน 
  **ลูกค้าเรียนจบจากธรรมศาตร์ และ ตอนนี้ทำงานที่ กลต. **</t>
  </si>
  <si>
    <t>04/11/2019 : ลูกค้าหญิง 3 ท่าน สืบค้นข้อมูลแล้วเพิ่งเรียนจบปี 62 นี้เอง และน่าจะเริ่มทำงาน อาจจะเป็น SURVEY เนื่องจากเข้ามาถามเรื่อง%ที่ขายได้ สนใจที่ราคาและโปรโมชั่น ฝ่ายขายเสนอห้องชุด A903 ลูกค้าขอนำไปพิจารณาก่อน แจ้งว่าขอดูข้อมูลไปก่อน</t>
  </si>
  <si>
    <t>ชมภูพันธ์</t>
  </si>
  <si>
    <t>Chomphopun@gmail.com</t>
  </si>
  <si>
    <t>ลูกค้าผู้หญิงเข้ามาชมโครงการกับแฟนชาวไต้ พอดีดูข้อมูลจาก Google และวันนี้มาแถวนี้เลยแวะเข้ามาชมโครงการ แฟนชาวไต้หวันดูเปรียบเทียบกับ XT พญาไท เพราะจะเน้นทำเลที่ไปทางด้านหลังสะดวก แฟนเน้นทำเลแอร์พอร์ต และตัวเองก็ทำงานแถวเรียบด่วนรามอินทราเลยที่นี่ ปัจจุบันพักอาศัยอยู่ฝั่งธน และทำงานแถวนี้เลยอยากได้แถวนี้ **แฟนที่เป็นชาวไต้หวันจะมาเมืองไทยเดือนละครั้ง**
  ลูกค้าขอดูห้องตัวอย่างและชอบ 2 ห้องนอน ขอใบเสนอราคาแบบ 2เงื่อนไข คนไทยและต่างชาติ กลับไปตัดสินใจกันก่อน เพราะต้องรอกว่าจะสร้างเสร็จอีก 3 ปี เพราะแฟนที่เป็นชาวไต่หวัน อยากได้แบบพร้อมอยู่</t>
  </si>
  <si>
    <t>28/08/2018 : 22/09/2018 ลูกค้าแจ้งไม่สนใจแล้ว บังไม่รีบดูไปเรื่อยๆ</t>
  </si>
  <si>
    <t>14.38 ไม่รับสาย</t>
  </si>
  <si>
    <t>โชติรส</t>
  </si>
  <si>
    <t>อนันต์พรพิมล</t>
  </si>
  <si>
    <t>bellchotirot@gmail.com</t>
  </si>
  <si>
    <t>คุณโชติรส เข้ามาเซ็นรับเช็คคืนเงิน จำนวน 119,200.00 บาท พร้อมทั้งลูกค้าถือสัญญาจองซื้อ คู่ฉบับ มาคืนเรียบร้อย</t>
  </si>
  <si>
    <t>ฐิตารีย์</t>
  </si>
  <si>
    <t>วิไลสุชาวลี</t>
  </si>
  <si>
    <t>ลูกค้ามากับเพื่อนที่เคยมาดูโครงการแล้วอยากได้ลงทุนชอบโครงการเพราะราคาไม่แพงตั้งงบไม่เกิน 5 ล้านบาท เสนอห้อง A1003 เปรียบเทียบกับโครงการ Impassion เป็นเจ้าของร้านสบายใจไก่อย่าง แจ้งว่าต้องเอาห้องไปให้เจ้าเข้าทรงดูก่อนว่าควรตัดสินใจซื้อมั้ยด้วยแล้วจะติดต่อกลับมาอีกครั้ง</t>
  </si>
  <si>
    <t>18/06/2019 : ลูกค้ามากับเพื่อนที่เคยมาดูโครงการแล้วอยากได้ลงทุนชอบโครงการเพราะราคาไม่แพงตั้งงบไม่เกิน 5 ล้านบาท เสนอห้อง A1003 เปรียบเทียบกับโครงการ Impassion เป็นเจ้าของร้านสบายใจไก่อย่าง แจ้งว่าต้องเอาห้องไปให้เจ้าเข้าทรงดูก่อนว่าควรตัดสินใจซื้อมั้ยด้วยแล้วจะติดต่อกลับมาอีกครั้ง</t>
  </si>
  <si>
    <t>ฐิติมา</t>
  </si>
  <si>
    <t>พรสุวรรณ</t>
  </si>
  <si>
    <t>pinkyberry9@gmail.com</t>
  </si>
  <si>
    <t>ลูกค้าผู้หญิงวันรุ่น ใส่เสื้อกล้ามสีดำ กางเกงยีนส์ รองเท้าแตะ ขับรถฮอนด้่า สีดำ เข้ามาชมโครงการคนเดียว ต้องการดูไว้ลงปล่อยปล่อยเช่า เน้น 1ห้องนอน ตั้งงบประมาณไว้ไม่เกิน 5 ล้านบาท สนใจ 29 กับ 31.5 ตารางเมตร เบื้องต้นชมห้องตัวอย่างและขอใบเสนอราคากลับไปตัดสินใจก่อน เสนอ A1911 , A2711 , A2702 ให้ลองพิจารณาก่อน ลูกค้าไม่รีบ และเพิ่งจะมาบอกว่าเพิ่งซื้อโครงการ นิชไพร์ ทองหล่อ-เพชรยุรีไปเมื่อไม่นานมานี้เอง (ซื้อต่อจากเจ้าของ) **จากการค้นหา E-mail ลูกค้ามีคอนโดแนวลทุนระยะสั้นหลายที่ เช่น ศุภาลัน มอนเต้@เวียงเชียงใหม่ , The Tree Imyerchang , Moff Design เกษตรนวมินทร์ และติว่ามันไกลทำเลรถไฟฟ้าเกินไป เพราะถนนเอกมัยเส้นนี้ติดทุกครั้งที่ขับรถมา</t>
  </si>
  <si>
    <t>07/06/2019 : 15:51 น.ไม่รับสาย</t>
  </si>
  <si>
    <t>ณธิดา</t>
  </si>
  <si>
    <t>จำเริญ</t>
  </si>
  <si>
    <t>leo_pook@hotmail.com</t>
  </si>
  <si>
    <t>เข้ามารับเช็ค การคืนเงินจอง</t>
  </si>
  <si>
    <t>30/08/2018 : Reserved A2710 ชำระเงินจอง+ทำสัญญา 90,000 บาท Credit CITI VISA 4386791060877297</t>
  </si>
  <si>
    <t>พิทักษ์ศิริพรรณ</t>
  </si>
  <si>
    <t>napapat.pitaksiripan@gmail.com</t>
  </si>
  <si>
    <t>ลูกค้าชายเป็นที่ปรึกษานักวางแผนการเงิน มากับภรรยาชื่อหยกทำธุรกิจ CATERING ชื่อร้าน HI CAF? SIAM SQUARE ONE และลูกชื่อโฮมเรียนอยู่ ASCOTTอยากได้แถวนี้เพราะใกล้โรงเรียนลูก</t>
  </si>
  <si>
    <t>01/09/2018 : 6/9/2561(12.38)ลูกค้าขอใบเสนอราคา2ห้องนอนส่งให้ทางLINE ห้อง A2515 และ ห้องA1607</t>
  </si>
  <si>
    <t>ณภัค</t>
  </si>
  <si>
    <t>วิทยะ</t>
  </si>
  <si>
    <t>napakk@gmail.com</t>
  </si>
  <si>
    <t>9/9 คุณตั๊มกับคุณฝ้าย อยู่คอนโดย่านรัชโยธิน ดู **34.9 ตำแหน่ง 13 เปรียบเทียบ 31.5 เปรียบเทียบมารุ แต่ตัดสินใจเองไม่ได้ เพราะอี๊เป็นคนออกเงินให้</t>
  </si>
  <si>
    <t>09/09/2018 : 11/09 ไปคุยกันที่บ้านแล้ว อี๊ต้องการให้ซื้อทาวน์โฮมอยู่ด้วยกันแถวๆบ้าน ไม่อยากให้ไปอยู่ไกลๆ แต่คุณตั๊มกับคุณฝ้ายชอบที่นี่ ขอเวลาเคลียกันก่อนสัก 2-3 วัน 22/09 โทรไปไม่เคยรับสายอีกเลย</t>
  </si>
  <si>
    <t>ลี้ไวโรจน์</t>
  </si>
  <si>
    <t>mickiz.chong@yahoo.com</t>
  </si>
  <si>
    <t>หน้าตาหล่อมาก ขับรถยี่ห้อโตโยต้าสีบลอนเงิน มีงบ 4 -5 ล้าน แต่ชอบห้อง 34.9 ตร.ม. เพราะมีโต๊ะทำงานไม้หินอ่อนสวยลุกค้าอยากได้ห้องที่สามารถใส่โต๊ะทำงานได้ แต่เนื่องจากเกินงบลูกค้าจึงเปลี่ยนมาเป็นห้อง 29 ตร.ม. โดยฝ่ายขายแนะนำว่าให้ใช้โต๊ะที่นั่งท่านข้าวเปลี่ยนเป็นที่นั่งทำงานได้ ลูกค้าสนใจมากและชอบส่วนกลาง แต่ขอไปดูโครงการ วีธารา ทองหล่อ(สุขุมวิท 36 ก่อน) จะแจ้งให้ทราบอีกครั้ง</t>
  </si>
  <si>
    <t>02/08/2019 : จองที่โครงการ VTARA SUKHUMVIT 36 (วีธารา สุขุมวิท 36) ไปแล้ว ซื้อไปในราคา 3.89 ล้านบาท พื้นที่ 30 ตารางเมตร โดยให้เหตุผลว่า ชั้น และ มุมห้องที่อยากได้หลุดมาพอดี เลยตัดสินใจจองเลย และเป็นคอนโดที่พร้อมอยู่ เลยทำให้ตัดสินใจได้ไม่ยากเพราะจริง ๆ เป็นคนชอบคอนโด Low Rise อยู่แล้ว</t>
  </si>
  <si>
    <t>nemo_1435@hotmail.com</t>
  </si>
  <si>
    <t>ลูกค้าผู้หญิง สวน หุ่นดี เข้ามาชมโครงการคนเดียว สนใจดูไว้อยู่เองและลงทุนในอนาคต พอดีวันนี้ขับรถผ่านหน้าโครงการพอดีเลยขอแวะเข้ามาชมโครงการ //ปัจจุบันเป็นเจ้าของร้านเหล้าที่ตลาดนัดรถไฟรัชดา และเช่าคอนโดอยู่แถวพระราม9เดือนละ 20,000 บาท และเพิ่งซื้อของไนทร์บิดพระราม9ของออริจิ้นมา เพิ่งผ่อนดาวน์ได้ประมาณ 6เดือนแล้ว เบื้องต้นขอชมห้องตัวอย่างและขอใบเสนอราคากลับไปตัดสินใจก่อน</t>
  </si>
  <si>
    <t>28/05/2019 : 14:08 น.ไม่สนใจแล้ว</t>
  </si>
  <si>
    <t>จิรขจร</t>
  </si>
  <si>
    <t>natthapong_j@yahoo.com</t>
  </si>
  <si>
    <t>ลูกค้าผู้ชายขับรถเบนซ์ สีบรอน ป้ายแดง เข้ามาชมโครงการคนเดียว บุคลิกภาพดี สูง-ใหญ่ ใส่แว่น สนใจดูโครงการไว้อยู่เองต้องการดูไว้เพื่ออยู่เอง เน้นทำเลเอกมัย เพราะใกล้โรงเรียนลูก พักอาศัย 3 ท่าน ลูกค้าขอใบเสนอราคาเพื่อเปรียบเทียบก่อน เพราะเปรียบเทียบทั้งซอยเอกมัย (จากการเสริฟ์หาข้อมูล ลูกค้าเป็นผู้เชี่ยวชาญด้านการขนส่งในเส้นทาแอฟริกาสายการเดินเรือ Safmarine และเป็นลูกค้าเก่าของรีทึ่มและไอดีโอ /ขายนาฬิกา Rolex และขายรถยนต์ด้วย</t>
  </si>
  <si>
    <t>31/05/2019 : จองไปแล้ว ซื้อโครงการ รึทึ่ม เอกมัย ไปแล้ว (ปิดการติดตาม)</t>
  </si>
  <si>
    <t>วภารินทร์</t>
  </si>
  <si>
    <t>ลูกค้าชาย ผอมสูง เดินเท้ามาชมโครงการเนื่องจากมีบ้านอยู่ที่ซอยเอกมัย 22 เดินหาโครงการเช่าอยู่เพราะบ้านกำลังซ่อมปรับปรุงประมาณ 4-5 เดือน อยากได้คอนโดที่สร้่างเสร็จแล้วหรือเช่าได้ หรือถ้าจะซื้อต้องการและอยากได้แบบ 3 ห้องนอนขึ้นไป ราคาตร.ม.ละ 60,000 - 80,000 บาท ทางฝ่ายขายให้ชม LAY OUT ห้อง 64 ตร.ม. (ขนาดใหญ่สุด) แต่ลูกค้าไม่ชอบ และแนะนำตำแหน่งที่สามารถทำCombine ได้ ลูกค้าก็ยังไม่สนใจ เนื่องจากราคาเกินงบ และ ยังสร้างไม่เสร็จ **โครงการนี้ไม่ตอบโจทย์ความต้องการของลูกค้า ลูกต้าจึงขอโบชัวร์ไว้ดูรายละเอียดก่อน แต่ยังไม่มีความต้องการจะซื้อในช่วงนี้ ***</t>
  </si>
  <si>
    <t>04/08/2019 : ลูกค้าชาย ผอมสูง เดินเท้ามาชมโครงการเนื่องจากมีบ้านอยู่ที่ซอยเอกมัย 22 เดินหาโครงการเช่าอยู่เพราะบ้านกำลังซ่อมปรับปรุงประมาณ 4-5 เดือน อยากได้คอนโดที่สร้่างเสร็จแล้วหรือเช่าได้ หรือถ้าจะซื้อต้องการและอยากได้แบบ 3 ห้องนอนขึ้นไป ราคาตร.ม.ละ 60,000 - 80,000 บาท ทางฝ่ายขายให้ชม LAY OUT ห้อง 64 ตร.ม. (ขนาดใหญ่สุด) แต่ลูกค้าไม่ชอบ และแนะนำตำแหน่งที่สามารถทำCombine ได้ ลูกค้าก็ยังไม่สนใจ เนื่องจากราคาเกินงบ และ ยังสร้างไม่เสร็จ **โครงการนี้ไม่ตอบโจทย์ความต้องการของลูกค้า ลูกต้าจึงขอโบชัวร์ไว้ดูรายละเอียดก่อน แต่ยังไม่มีความต้องการจะซื้อในช่วงนี้ ***</t>
  </si>
  <si>
    <t>ณัฐพัชร์</t>
  </si>
  <si>
    <t>nattha848@yahoo.com</t>
  </si>
  <si>
    <t>8/9/2018 : ลูกค้าผู้ชายเข้ามาชมโครงการคนเดียว สนใจดูไว้เพื่ออยู่เอง ดู 1ห้องนอน 31.5 และ 34.90 ตร.ม. ตั้งงบประมาณไว้ไม่เกิน 5-7 ล้านบาท เบื้องต้นลูกค้าดูเปรียบเทียบกับโครงการ XT Ekkamai // ปัจจุบันทำงานอยู่ลุมพินี และ พักอาศัยอยู่แถวพหลโยธิน 
  **เช็คข้อมูลแล้วลูกค้าเป็นเซลล์ของบริษัท เอส.แอล.เอสเตท จำกัด มาเซอร์เวข้อมูล</t>
  </si>
  <si>
    <t>10/02/2019 : 12:59น. ลูกค้าซื้อโครงการ XT Ekkamai ไปแล้ว จำพื้นที่ไม่ได้ แต่ราคา 5ล้านบาท เหตุผลที่ไม่จองที่นี่เนื่องจากชอบ XT มากกว่า</t>
  </si>
  <si>
    <t>ปราโมทย์</t>
  </si>
  <si>
    <t>coachnatt01@gmail.com</t>
  </si>
  <si>
    <t>คุณณัฐวุฒิ ปราโมทย์ (โค้ชณัฐ) เป็นสถาปนิกที่มีความสนใจเรื่องการลงทุนในอสังหาริมทรัพย์ โดยเฉพาะคอนโดมิเนียม เข้ามาเยี่ยมชมโครงการเมื่อวานนี้ช่วง 18: 50 น. เพื่อลงทุนปล่อยเช่าหรือขายต่อ สนใจ 1 ห้องนอน 30 ตร.ม.ขึ้นไป แต่มีเงินไม่เกิน 3 ล้าน ที่ปีติ จึงไม่ตอบโจทย์ความต้องการของลูกค้า ตอนนี้ลูกค้าลงทุนที่ ลุมพินี เพลส ตรงพระราม 9 ไว้ 2 ห้อง ขอนำข้อมูลโครงการไว้พิจารณา ทราบข่าวโครงการจากเวปไซต์ของเสนาและขับรถผ่านเส้นนี้บ่อย 
  FB : www.facebook.com/CoachNatt</t>
  </si>
  <si>
    <t>17/11/2019 : ลูกค้าแจ้งว่าขอชะลอเรื่องการลงทุนไว้ก่อนในปีนี้</t>
  </si>
  <si>
    <t>ณัฐวุฒิ (คุณเก่ง)</t>
  </si>
  <si>
    <t>สุโขธนัง</t>
  </si>
  <si>
    <t>koheyro@gmail.com</t>
  </si>
  <si>
    <t>ลูกค้าชาย 2 ท่าน ชื่อคุณเก่งและคุณเเอ้นท์ สนใจห้องนาด 34.9 ตร.ม. ขอราคา A1006/A2406 (เป็นชั้น ONLINE แต่ลูกค้าต้องการชั้น 24 มากจึงแจ้งราคาไปคร่าวๆและแจ้งลูกค้าว่าเป็นชั้น ONLINE หากสนใจจริงๆจะคุยกับเมเนเจอร์ให้ )/A2806 นำไปเปรียบเทียบก่อน มีงบประมาณอยู่ 4 ล้าน ถ้ากู้ร่วมกับภรรยาผ่านก็จะซื้อ ทำงานอยู่ที่เส้นเอกมันตอนต้น เกี่ยวกับประสานงานกับโรงไฟฟ้า และลูกค้าเปรียบเทียบกับโครงการ รีทึ่ม หากภรรยาสนใจจะติดต่อฝ่ายขายเพื่อเยี่ยมชมโครงการอีกครั้ง</t>
  </si>
  <si>
    <t>17/11/2019 : แจ้งว่าระงับการซื้อการลงทุนไว้ก่อน เนื่องจากเพิ่งผ่อนที่เก่าหมด (คอนโด ริทึ่ม ต้นซอยเอกมัย ) แจ้งว่าผ่อนเหนื่อยมากเลย อย่างไรยังสนใจอยู่แต่ขอพักก่อน 1-2 ปี 
  ฝ่ายขายจะตามอีกครั้งในช่วงปีหน้า 
  หมายเหตุ ฝ่ายขายลองเสนอนิชโมโน 50 แล้ว แต่ลูกค้าก็ยังขอพักก่อนอยู่ดี</t>
  </si>
  <si>
    <t>ไม่รับสาย 16.02 5/7/2024 ไม่สนใจแล้วครับ ตอนนี้ผมไม่ได้มองหาเพื่อซื้อคอนโดแล้ว</t>
  </si>
  <si>
    <t>ณัฐศักดิธัช</t>
  </si>
  <si>
    <t>พงษ์ภิภัทราภาคิน</t>
  </si>
  <si>
    <t>ten-666@icloud.com</t>
  </si>
  <si>
    <t>ลูกค้าเข้ามารับเช็คคืนเงิน</t>
  </si>
  <si>
    <t>ณัฐสุมล (คุณหนู)</t>
  </si>
  <si>
    <t>จิราสิริธิตาทร</t>
  </si>
  <si>
    <t>poon24dec@gmail.com</t>
  </si>
  <si>
    <t>ลูกค้าหญิง 3 ท่าน ขับรถ Mazda X5 สีดำ เข้ามาเยี่ยมชมโครงการ ลูกค้าทั้ง 3 ท่าน ดูเปรียบเทียบไว้หลายโครงการของเสนา เช่น Piti 101 / Niche mono แจ้งวัฒนะ และ รามคำแหง มีงบโดยประมาณจากที่คุยกัน 2-5 ล้านบาท ทางฝ่ายขายเสนอราคาห้อง A2602 ขนาด 29 ตร.ม. / A909 ขนาด 31.5 ตร.ม. /A913 51 ตร.ม. ไว้ให้ลุกค้าลองเปรียบเทียบดูก่อน 
  ลูกค้าเป็นนักลงทุนดูไว้ซื้อขายแบบขายดาวน์และขายขาดและปล่อยเช่า 
  ขอนำราคาไปพิจาณาก่อน แต่ลูกค้าชอบที่ ปีติเอกมัยพอสมควร เพราะสวยและทำห้องน้ำแบบ 3 function ด้วย แจ้งว่ายังไม่เคยเห็นโฆษณาของ Made From Her</t>
  </si>
  <si>
    <t>17/11/2019 : แจ้งว่าซื้อโครงการอื่นไปแล้ว ของออริจิ้น ติดรถไฟฟ้าเลย ไม่สะดวกแจ้งว่าที่ไหน ชื่ออะไร 
  ** ปิดการติดตาม**</t>
  </si>
  <si>
    <t>ณัฐหทัย</t>
  </si>
  <si>
    <t>จึงทวีศิลป์</t>
  </si>
  <si>
    <t>nathathai.j@gmail.com</t>
  </si>
  <si>
    <t>ลูกค้าหญิง 2 ท่าน เป็นทอมดี้ สอบถามว่าขายไปแล้วกี่เปอร์เซ็นต์ โปรโมชั่นให้อะไรบ้าง ส่วนลดให้เพิ่มเท่าไร ดูไปเรื่อยๆ ยังไม่รีบอะไรมากมาย ขอดูๆ ไปก่อน ลูกค้าจะขอดู 2 ห้องนอน แนะนำห้อง 1214 1215 ไว้พิจารณา และขอดู 1 ห้องนอน ไว้ลงทุน จึงเสนอห้อง 1211 ไว้พิจารณา</t>
  </si>
  <si>
    <t>10/11/2018 : Survey ขอยกเลิกการติดตามลูกค้าท่านนี้</t>
  </si>
  <si>
    <t>ณัทร์นิศา (คุณแนน)</t>
  </si>
  <si>
    <t>n.natrisa@gmail.com</t>
  </si>
  <si>
    <t>ลูกค้า หญิง 2 ท่าน (ชื่อคุณแนนและคุณเอ๋) รู้จักกับคุณจูเสนา แต่ไม่สนิทมาก ทราบข่าวโครงการมาจากคุณจูเสนา เลยแวะเข้ามา คุณแนนชอบห้อง 35 ตร.ม. ชั้น 23 ขอราคา A2304/A2311 ขอนำราคาไปพิจารณาก่อน เนื่องจากอยากได้ทิศตะวันออกมาก แต่พอเห็นวิวแล้วชอบทิศใต้มากกว่า เนื่องจากไม่มีตึกไทปิงและราคาถูกกว่า 3 แสน ส่วนคุณเอ้ขอราคาชั้น 10 ห้อง A1004 คุณเอ้แจ้งว่าใจจริงชอบโครงการที่มียูนิตน้อยๆมากกว่า เปรียบเทียบกับ ริทึ่ม เอกมัย เพราะยูนิตน้อยกว่ามาก แต่ชอบการบริการแบบ ELITE SERVICE ของที่นี้ ทั้ง 2 ท่านขอนำราคาไปพิจารณาและเปรียบเทียบกับริทึ่ม เอกมัยก่อน 
  ฝ่ายขายพยายามสอบถามลูกค้าแล้วว่าทำงานโซนไหน ทั้ง 2 ท่านแจ้งว่า ไปๆมาๆต่างประเทศ และบ้านอยู่โซนรามอินทรา</t>
  </si>
  <si>
    <t>02/11/2019 : แจ้งว่า ไม่สะดวกคุย</t>
  </si>
  <si>
    <t>ดวงใจ</t>
  </si>
  <si>
    <t>กิตตินคร</t>
  </si>
  <si>
    <t>d.k.32@gmail.com</t>
  </si>
  <si>
    <t>ลูกค้าเข้ามาดูห้องตัวอย่างให้พี่ชาย สนใจ 35 ตร.ม. ราคาไม่เกิน 6 ล้าน ทางเซลล์จึงเสนอชั้น 9 ขอนำราคาและแบบไปให้พี่ชายพิจารณา</t>
  </si>
  <si>
    <t>23/06/2019 : 23/06/2019 ไม่ต้องการซื้อแล้ว เพราะติดปัญหาทางด้านการเงิน</t>
  </si>
  <si>
    <t>ดวงทิพย์</t>
  </si>
  <si>
    <t>ไพศาลสกุล</t>
  </si>
  <si>
    <t>Dorothy@yahoo.com</t>
  </si>
  <si>
    <t>ลูกค้า หญิง 2ท่าน สนใจ 34.9 เสนอ 1906/1605 ขอปรึกษั้บ้านก่อนการตัดสินใจ และมีความประสวค์ร่วมงานวันที่ 29.09.18</t>
  </si>
  <si>
    <t>ดำรง</t>
  </si>
  <si>
    <t>หิรัญรักษ์</t>
  </si>
  <si>
    <t>ลูกค้าเข้ามากับเพื่อน 3 คนอยากได้ลงทุนไว้ขายดาวน์ ตั้งงบไม่เกิน 4-5 ล้าน ดูเปรียบเทียบโครงการโซนด้านหน้าของเอกมัย โครงการ XT กำลังจะเข้าไปดู ลูกค้าชอบโครงการเราออกแบบห้องสวย แต่ยังไม่ให้คำตอบในการตัดสินใจว่าจะตัดสินใจได้ช่วงไหน แต่เพื่อน 1 ใน 3 คนชอบถ่ายรูปตลอดเวลา</t>
  </si>
  <si>
    <t>16/07/2019 : แจ้งว่ากำลังตัดสินใจอยู่จะแจ้งกลับหากตัดสินใจได้แล้ว</t>
  </si>
  <si>
    <t>เด่นธรรม (ก้อง)</t>
  </si>
  <si>
    <t>dentham.ch@gmail.com</t>
  </si>
  <si>
    <t>ลูกค้าชายชาวไทยสูงขาว ปล่อยห้องเช่าที่ไทปิงฝั่งทิศเหนือ ทราบข่าวโครงการจากนิติของไทปิง สนใจซื้อไว้ลงทุนปล่อยเช่า แบบ 2 ห้องนอน ขนาด 57 ตร.ม. ชอบที่เป็นห้องมุมและLay out แบบครัวปิด ขอราคาชั้น 19 กับ 21 ไปพิจารณา เปรียบเทียบกับโครงการศุภาลัย สาทร 
  ลุกค้าแจ้งว่า เขาไม่ชอบที่ศุภาลัยเท่าไหร่ เหมือนอารมณ์ตอนเข้าไปดูไม่ใช่สำหรับเค้า ส่วนที่ปีติเขาบอกว่า lay out สวยแค่ 57 ตรม.(แบบห้องตัวอย่างซึ่งเป็นแบบตึกบี) แต่เนื่องจากลูกค้ายังไม่รีบซื้อในช่วงนี้อยุ่แล้ว อยากรอให้โครงการขึ้นก่อน หรือสักช่วงปีหน้า แค่เข้ามาดูเป้นข้อมูลเฉยๆเนื่องจากนิติที่ไทปิงและในกลุ่มไลนที่ไทปิงพูดถึงโครงการปีติกันเยอะจึงอยากเข้ามาชมห้องตัวอย่าง แต่ลูกค้าบอกว่าของปีติวัสดุและการออกแบบสวยกว่าที่ศุภาลัย +ส่วนกลางเยอะกว่า</t>
  </si>
  <si>
    <t>17/11/2019 : แจ้งว่าก็ดูๆอยู่เหมือนกัน แต่ในปีนี้ยังไม่อยากรีบตัดสินใจจ่ายเงินก้อน ขอดูเศรษฐกิจก่อน</t>
  </si>
  <si>
    <t>เตชิษฐ์</t>
  </si>
  <si>
    <t>ประสิทธิ์วุฒิเวชช์</t>
  </si>
  <si>
    <t>techit_aung@hotmail.com</t>
  </si>
  <si>
    <t>ลูกค้าผู้ชาย ลักษณะเกย์เข้ามาชมโครงการคนเดียว สนใจดูไว้เพื่อลงทุนปล่อยเช่า สนใจขนาด 29 ตร.ม. ขอราคาดีและถูกที่สุด เบื้องต้นเสนอ 1202 / 2802 ให้ลองพิจารณาก่อน ลูกค้าขอกลับไปตัดสินใจก่อน เพราะต้องปรึกษาพ่อแม่ด้วย</t>
  </si>
  <si>
    <t>10/02/2019 : ในระบบ WhoSales-ขึ้นชื่อเอิง 14:46น. ไม่รับสาย</t>
  </si>
  <si>
    <t>ทิพย์วัลย์</t>
  </si>
  <si>
    <t>มานะมงคลชัย</t>
  </si>
  <si>
    <t>one.wan49@gmail.com</t>
  </si>
  <si>
    <t>ลูกค้าเข้ามาชมโครงการกับลูกชายอีกรอบ สอบถามราคาและโปรโมชั่น และขอใบเสนอราคาชั้น 2605 พื้นที่ 64 ตร.ม. ไปตัดสินใจก่อนเพราะจริงๆอยากได้ แต่ติดตรงที่ต้องรอ 3 ปี เพราะลูกชายเรียนอยู่แถวนี้</t>
  </si>
  <si>
    <t>23/12/2018 : ลูกค้าเข้ามาชมโครงกางกับลูกชายอีกรอบ ชอบแปลนและทุกอย่างโดยรวม แต่ติดแค่เรื่องระยะเวลาในการก่อสร้างที่นานไป เพราะลูกเข้าเรียนแล้ว</t>
  </si>
  <si>
    <t>ไม่รับสาย 14.42</t>
  </si>
  <si>
    <t>ทิวะพล/วีรุทัย</t>
  </si>
  <si>
    <t>สุทัตตกุล/ลือชัยสิทธิ์</t>
  </si>
  <si>
    <t>vievy1984@hotmail.com</t>
  </si>
  <si>
    <t>A3508 SIGN CONTRACT ชำระเงิน 100,000 บาท และรับ Gift Voucher 10,000 บาท</t>
  </si>
  <si>
    <t>ทิวาวรรณ</t>
  </si>
  <si>
    <t>อมรพิทักษ์พันธ์</t>
  </si>
  <si>
    <t>amtiwa1@gmail.com</t>
  </si>
  <si>
    <t>ลูกค้าผู้หญิง อายุประมาณ 41-45 ปี รูปร่างดี หน้าตาดี แต่งตัวเปรี้ยว เข้ามากับสามี และลูกชายวัยรุ่น ขับรถมาสด้า SR-V สีขาว แจ้งว่ามาดูคอนโดให้พี่สาว เนื่องจากตอนนี้พี่สาวและสามีฮ่องกง จะย้ายกลับมาอยู่เมืองไทย เลยต้องการหาคอนโดประมาณ 2ห้องนอนดูก่อน ชมห้องตัวอย่างและสนใจ 2นอน ขนาด 51 ตารางเมตร ขอใบเสนอราคากลับไปตัดสินใจก่อน A1213 , A1713 , A2812 ให้ลองพิจารณาก่อนเพราะยังไงก็ต้องส่างให้พี่สาวดูก่อนอยู่ดี และเขาก็ยังไม่ได้กลับมาเมืองไทยเร็ว ๆ นี้ //เน้นทำเล โซนเพชรบุรี เอกมัย ทองหล่อ</t>
  </si>
  <si>
    <t>12/09/2019 : 16:40 น.ไม่รับสาย</t>
  </si>
  <si>
    <t>ธนนท์</t>
  </si>
  <si>
    <t>ภณเศรษฐ์</t>
  </si>
  <si>
    <t>thanonponnaset@gmail.com</t>
  </si>
  <si>
    <t>ลูกค้าชายมาคนเดียว เป็นนักลงทุน ซื้ออสังหาฯไว้แล้วหลายที่ทั้งคอนโด บ้าน อาคารพาณิชย์ เพื่อปล่อยเช่า มีคอนโดให้เช่ารูปแบบโรงแรม ชอบตำแหน่ง05 เสนอ1605เพราะสูงสุดแล้ว ต่อราคาโหดมาก อยากได้ส่วนลดเพิ่มเติมอีก250,000บาท อยากให้ปรับงวดดาวน์ผ่อนน้อยและเป็นบอลลูน ส่งให้พี่รุ้งดำเนินการต่อ</t>
  </si>
  <si>
    <t>12/07/2018 : 13/07/2561Mail+CALL(15.10) ลูกค้าไม่รับสาย</t>
  </si>
  <si>
    <t>ธนบดี</t>
  </si>
  <si>
    <t>มั่นจิตร์</t>
  </si>
  <si>
    <t>Thanabodee.munjit@hotmail.com</t>
  </si>
  <si>
    <t>7/10/61 : ลูกค้าเข้ามาเซ็นสัญญาจองซื้อ ห้อง A2713 พร้อมรับ Gift จำนวน 10,000.00บาท</t>
  </si>
  <si>
    <t>พึ่งตน</t>
  </si>
  <si>
    <t>Aom_bai@hotmail.com</t>
  </si>
  <si>
    <t>สนใจ 2 ห้องนอน ติดเรื่องระยะเวลาการก่อสร้าง นานเกินไป ขอรายละเอียดทางเมลล์ 
  ทางฝ่ายขายส่งรายละเอียดทางอีเมลล์ให้ลูกค้าเรียบร้อยแล้ว</t>
  </si>
  <si>
    <t>17/11/2019 : ยังสนใจอยู่ ขอนัดชมห้องตัวอย่างในช่วงเดือนหน้าละกัน ยังไม่นัดวันเพราะไม่แน่ใจจะว่างวันไหน ฝ่ายขายจะโทรสอบถามอีกครั้ง</t>
  </si>
  <si>
    <t>ธนวัฒน์</t>
  </si>
  <si>
    <t>กิจสิริวิศาล</t>
  </si>
  <si>
    <t>อยากได้โครงการสร้างเสร้จแล้ว</t>
  </si>
  <si>
    <t>19/11/2019 : ลูกค้าอยากได้พร้อมอยู่โซนเอกมัย ทองหล่อเท่านั้น เนื่องจากฝ่ายขายแนะนำโครงการ นิชไพร์ด ทองหล่อเพชรบุรีแล้ว ลูกค้าไม่เอาและแนะนำนิชโมโน 50 แล้ว ลูกค้าก้อไม่เอา 
  ขอปิดการติดตาม</t>
  </si>
  <si>
    <t>ธนัสถ์</t>
  </si>
  <si>
    <t>ไตรทศาวิทย์</t>
  </si>
  <si>
    <t>ลูกค้าชายคนไทยชื่อคุณนัส มากับลูกค้าหญิงชาวไต้หวันชื่อคุณอีฟ เป็นแฟนกัน ทราบข่าวโครงการปีติ เอกมัยมาจาก Booth ที่ศูนย์ สิริกิตติ์ คนที่ต้องการซื้อคอนโดคือคุณอีฟ (แจ้งว่าราคาต่างชาติแพงกว่าคนไทยมากๆเลย) แต่ก็ชอบตัวโครงการเพราะมีจุดเด่นเยอะ เช่น Concept Made from her (คุณนัสดูเอาใจแฟนเหมือนกัน) , LAY OUT ที่จัดเป็นสัดส่วน , ส่วนกลางเยอะ , บริการแบบโรงแรม และ Smart feeder ลูกค้าสนใจทั้ง 1 และ 2 ห้องนอน ขอราคาดังนี้ 29 ตร.ม. ห้อง A2001 // 31.5 ตร.ม. ห้อง A12A07 // 34.9 ตร.ม. ห้อง A2007 // 57 ตร.ม. ห้อง A2014 ขอนำราคาไปให้ที่บ้านช่วยกันพิจารณาก่อน คนที่มีอำนาจตัดสินใจคือ มาม๊า 
  ตอนนี้ลูกค้าชื่อคุณนัส พักอาศัยที่พระราม 3 ส่วนคุณอีฟ แค่แวะมาเยี่ยม เป็นครั้งคราว แต่เนื่องจากมาเที่ยวที่เมืองไทยบ่อยจึงอยากซื้อเป็นทรพย์สินส่วนตัว</t>
  </si>
  <si>
    <t>05/11/2019 : ลูกค้าชายคนไทยชื่อคุณนัส มากับลูกค้าหญิงชาวไต้หวันชื่อคุณอีฟ เป็นแฟนกัน ทราบข่าวโครงการปีติ เอกมัยมาจาก Booth ที่ศูนย์ สิริกิตติ์ คนที่ต้องการซื้อคอนโดคือคุณอีฟ (แจ้งว่าราคาต่างชาติแพงกว่าคนไทยมากๆเลย) แต่ก็ชอบตัวโครงการเพราะมีจุดเด่นเยอะ เช่น Concept Made from her (คุณนัสดูเอาใจแฟนเหมือนกัน) , LAY OUT ที่จัดเป็นสัดส่วน , ส่วนกลางเยอะ , บริการแบบโรงแรม และ Smart feeder ลูกค้าสนใจทั้ง 1 และ 2 ห้องนอน ขอราคาดังนี้ 29 ตร.ม. ห้อง A2001 // 31.5 ตร.ม. ห้อง A12A07 // 34.9 ตร.ม. ห้อง A2007 // 57 ตร.ม. ห้อง A2014 ขอนำราคาไปให้ที่บ้านช่วยกันพิจารณาก่อน คนที่มีอำนาจตัดสินใจคือ มาม๊า 
  ตอนนี้ลูกค้าชื่อคุณนัส พักอาศัยที่พระราม 3 ส่วนคุณอีฟ แค่แวะมาเยี่ยม เป็นครั้งคราว แต่เนื่องจากมาเที่ยวที่เมืองไทยบ่อยจึงอยากซื้อเป็นทรพย์สินส่วนตัว</t>
  </si>
  <si>
    <t>ไม่สามารถติดต่อเลขหมายปลายทางได้ //5/7/2024 ไม่สามารถติดต่อเลขหมายปลายทางได้</t>
  </si>
  <si>
    <t>ธนิตา</t>
  </si>
  <si>
    <t>ลูกค้าเข้ามารับ เช็คคืนเงิน</t>
  </si>
  <si>
    <t>18/08/2018 : Reserved PITI Ekkamai</t>
  </si>
  <si>
    <t>ธนิท</t>
  </si>
  <si>
    <t>รุจนัทท์ธนา</t>
  </si>
  <si>
    <t>vvoynop@hotmail.com</t>
  </si>
  <si>
    <t>16/9/2018 : ลูกค้าผู้ชายเข้ามาชมโครงการกับเพื่อนชาย(ลักษณะเกย์) อีก 1 คน สนใจดูไว้เพื่ออยู่เอง ดู 1ห้องนอน 29 ตร.ม. กับ 31.5 ตร.ม. เน้นทิศใต้ เบื้องต้น เสนอ 2811 / 1008 เพราะลูกค้าขอไปดูโครงการแถวอโศกและสาทรก่อน</t>
  </si>
  <si>
    <t>10/02/2019 : ซื้อโครงการ C Ekkamai 30ตร.ม. ต่อตารางเมตร ประมาณ 100,000 บาท ซื้อ Resales ไปจากเจ้าของเลย</t>
  </si>
  <si>
    <t>ธรรมประทีป</t>
  </si>
  <si>
    <t>เมตตากุล</t>
  </si>
  <si>
    <t>beerbroadways@gmail.com</t>
  </si>
  <si>
    <t>คุณธรรมประทีป เข้ามาเซ็นต์รับเช็คเงินคืน A2608 จำนวน 108,000.00 บาท และ ห้องชุด A3601 จำนวน 110,300.00 บาท พร้อมทำเรื่องยกเลิกในระบบ RPMS หมายเหตุ : ลูกค้าไม่ยอมคืนเล่มสัญญาจนกว่าจะได้เช็คคืนอีก 2 ห้อง (ห้องของเพื่อน)</t>
  </si>
  <si>
    <t>16/08/2019 : คุณธรรมประทีป เข้ามาเซ็นต์รับเช็คเงินคืน A2608 จำนวน 108,000.00 บาท และ ห้องชุด A3601 จำนวน 110,300.00 บาท พร้อมทำเรื่องยกเลิกในระบบ RPMS หมายเหตุ : ลูกค้าไม่ยอมคืนเล่มสัญญาจนกว่าจะได้เช็คคืนอีก 2 ห้อง (ห้องของเพื่อน)</t>
  </si>
  <si>
    <t>ตั้งยุรจิตร</t>
  </si>
  <si>
    <t>tt_kutue@yahoo.com</t>
  </si>
  <si>
    <t>7/10/61 : ลูกค้าผู้ชายวัยกลางคนเป็นลูกค้าเก่าของเสนาเคยซื้อที่นิชโมโนรัชวิภา เข้ามาชมโครงการคนเดียว สนใจ 29 , 31.50 ตร.ม. เน้นทำเลไกลคนเพราะไม่ชอบให้ใครมาเดินผ่านหน้าห้องตัวเอง เบื้องต้นเสนอ A1601 A2601 A2802 ให้ลองพิจารณาก่อน</t>
  </si>
  <si>
    <t>ธัญญวีร์</t>
  </si>
  <si>
    <t>พรสร้างแม่</t>
  </si>
  <si>
    <t>thunyawee.p@hotmail.com</t>
  </si>
  <si>
    <t>ลูกค้าผู้หญิงอายุ 36-40ปี แต่งตัวเสื้อยืด กางเกงยีนส์ รองเท้าผ้าใบ บุคคลิกห่าว ๆ เหมือนพวกสถาปนิก ขอเข้ามาชมโครงการแจ้งว่าดูไว้ลงทุนปล่อยเช่า เน้น 2ห้องนอน เบื้องต้นพาชมห้องตัวอย่างและขอใบเสนอราคากลับไปตัดสินใจก่อน เพราะเปรียบเทียบทั้งแต่ต้นซอยยั้นท้ายซอย แต่ลูกค้าชมว่าที่นี่ให้วัสดุดี และส่วนกลางค่อนข้างเยอะ จากการเสริ์ชหาข้อมูลใน Google พบว่าลูกค้าเป็นสถาปนิกจริง ๆ เป็นนักออกแบบ รับจ้างออกแบบ</t>
  </si>
  <si>
    <t>01/04/2019 : ชอบการออกแบบตัวอาคาร ลูกค้าบอกว่าสวยกว่าแบรนด์อื่น ๆ ที่ไปดูมา แต่ตอนนี้ยังไม่ได้ตัดสินใจ ขอตัดสินใจก่อน ประมาณ 2-3 เดือน</t>
  </si>
  <si>
    <t>สุภาสูรย์</t>
  </si>
  <si>
    <t>monjaokhao@hotmail.com</t>
  </si>
  <si>
    <t>เข้ามาชมโครงการคนเดียว สนใจดูไว้อยู่เอง/บ้านอยู่กับสามีกว่า 10 กว่าคน ที่เอกมัย 1 แต่อยากแยกอยากมาอยู่แบบส่วนตัวกับสามี สนใจ 1 ห้องนอน 34.90 และ 2 ห้องนอน 51 ตร.ม. ขอใบเสนอราคากลับไปตัดสินใจก่อนเพราะต้องคุยกับสามีก่อน เสนอห้อง 1014 ,2614,2809 ให้ลองพิจารณาก่อน ร่วมงาน PITI EAKKAMAI MOMENT SOFT-OPENING</t>
  </si>
  <si>
    <t>17/02/2019 : 17:51 น. ตอนนี้ยังไม่ได้ตัดสินใจ จากที่เคยเข้ามาดูเมื่อครั้งก่อนและพูดคุยกับสามี ก็ยังไม่มีคำตอบ คิดว่าตอนนี้คงจะดูไปเรื่อย ๆ ก่อน ไม่ได้เร่งรีบอะไร เพราะจริง ๆ ก็มีบ้านอยู่แล้ว</t>
  </si>
  <si>
    <t>ธัญวิทย์</t>
  </si>
  <si>
    <t>ธรรมสุนทร</t>
  </si>
  <si>
    <t>eark34@hotmail.com</t>
  </si>
  <si>
    <t>ลูกค้าท่านนี้ มาดูคอนโดให้น้องชายที่มีภรรยาเป็นเกาหลีและลูกสาววัย 1 ขวบ 
  สนใจ 51-57 ตร.ม. มีงบประมาณ 8-10 ล้าน แต่มีความกังวลเรื่องการกู้ คาดว่าตนเองจะกู้ได้ 6 ล้านเท่านั้น จึงขอเปรียบเทียบราคาในหลายๆที่ก่อน ตอนนี้ไปดูที่ ปีติ 101 แล้ว สนใจความเป็น ELITE ของทั้ง 2 โครงการ 
  ขอนำราคาไปเปรียบเทียบก่อน 
  ฝ่ายขายให้ A1213/A1214/A3412/A3413</t>
  </si>
  <si>
    <t>20/11/2019 : ติดธุระอยู่ ไม่สะดวกคุย</t>
  </si>
  <si>
    <t xml:space="preserve">ไม่หาแล้วครับ </t>
  </si>
  <si>
    <t>ธานินทร์</t>
  </si>
  <si>
    <t>สืบสุรีย์กุล</t>
  </si>
  <si>
    <t>tanin123@yahoo.com</t>
  </si>
  <si>
    <t>Signed A1010 : ลูกค้าเข้ามาเซ็นสัญญาพร้อม Gift voucher 20,000THB (ชำระเงินจองพร้อมสัญญาตั้งแต่ ณ วันจอง90,000 By Credit BAY VISA 4784489500036990)</t>
  </si>
  <si>
    <t>ธิรวรรณ (กะทิ)</t>
  </si>
  <si>
    <t>บุญมาพจร</t>
  </si>
  <si>
    <t>misskatie.kati@hotmail.com</t>
  </si>
  <si>
    <t>ลูกค้าหญิง 2 ท่าน เป็นแฟนกัน ชื่อคุณกะทิและคุณโอ๋ สนใจโครงการปีติ 101 เนื่องจากเห็น ads ในFacebook แต่เดินทางมาผิด เข้ามาที่เอกมัยจึงขอเยี่ยมชมโครงการและห้องตัวอย่างเลย ลูกค้าทำงานที่บางนา แต่มีบ้านเดี่ยวที่พัฒนาการ เปรียบเทียบกับคอนโด MARU เนื่องจากเลี้ยงน้องหมาได้ แต่ไม่ชอบ LAY OUT พอเข้ามาที่ปีติเอกมัย ชอบเรื่องของ Facilities ที่มีขนาดใหญ่ และLay out ห้อง และด้วยความเป็นเอกมัยทำให้ลูกค้าสนใจมากขึ้นและลูกค้าชอบเที่ยวที่ร้าน Cassette ด้วย ขอราคาA1007 ขนาด 35 ตร.ม. ไปพิจารณาเพื่อเปรียบเทียบกับ ปีติ 101</t>
  </si>
  <si>
    <t>20/11/2019 : ไม่รับสาย</t>
  </si>
  <si>
    <t>ธีรพันธ์</t>
  </si>
  <si>
    <t>จันทรสวัสดิ์</t>
  </si>
  <si>
    <t>เข้ามาชมโครงการครั้งที่ 2 มาพร้อมกับแฟนสาว ขอใบเสนอราคาชั้น A2904 และ A3704 กลับไปตัดสินใจก่อน</t>
  </si>
  <si>
    <t>08/09/2019 : ตอนนี้กำลังชั่งใจระหว่างซื้อบ้าน กับ ซื้อคอนโด เพราะใจตอนนี้คืออยากได้แล้วเข้าอยู่ได้เลย สามารถตัดสินใจได้อีกทีช่วงสิ้นปีนี้ หรือถ้าคุณวัรชนนท์กับเฮียดาด้าเข้ามาเซ็นสัญญาอาจจะเข้ามาด้วย และอาจจะตัดสินใจวันนั้นอีกที</t>
  </si>
  <si>
    <t>บริการฝากหมายเลขโทรกลับ / 5/7/2024 ไม่รับสาย</t>
  </si>
  <si>
    <t>นพรัตน์</t>
  </si>
  <si>
    <t>สพโชคชัย</t>
  </si>
  <si>
    <t>aforapple55@gmail.com</t>
  </si>
  <si>
    <t>วันนี้ลูกค้ามารับเช็ค ที่ขอเงินคืน เงินจอง + สัญญาจำนวนเงินทั้งสิ้น 140,898.63 บาท (รวมดอกเบี้ย) เนื่องจากโครงการล่าช้า EIA ยังไม่ผ่าน พร้อมทั้งเซ็นต์เอกสารแนบท้ายยกเลิกสัญญา</t>
  </si>
  <si>
    <t>25/12/2018 : 13/10/61 : ลูกค้าจะเข้ามาเซ็นสัญญาจองซื้อห้องชุด A2507 แต่ต้องการเอกสารแนบท้ายสัญญาเพิ่มเติมในเรื่องของงวดผ่อนดาวน์ และ ขอยกเลิกแบบฟอร์มหักค่างวดผ่านบัตรเครดิตด้วย ลูกค้าประสงค์ที่จะชำระด้วยตนเอง **หมายเหตุ :ลูกค้ายังไม่ได้เซ็นสัญญาเนื่องจากต้องการเอกสารแนบท้ายให้เรียบร้อยก่อน**</t>
  </si>
  <si>
    <t>นพวรรณ</t>
  </si>
  <si>
    <t>ภาคธรรม</t>
  </si>
  <si>
    <t>nopawan.p@gmail.com</t>
  </si>
  <si>
    <t>ลูกค้าเป็นเซลล์อสังหาริมทรัพย์ ขอดู 1หห้องนอน และ 2 ห้องนอน ไว้ลงทุน ขอใบราคาห้อง 2712 2505 1007 1807 2807 ไว้พิจาารณาก่อน</t>
  </si>
  <si>
    <t>16/06/2019 : ไม่รับสาย 16/06/2562</t>
  </si>
  <si>
    <t>นราวัลลภ์</t>
  </si>
  <si>
    <t>krittapakw@gmail.com</t>
  </si>
  <si>
    <t>อนุมัติ Memo ยกเลิกการจองห้องแบบไม่ขอคืนเงิน ห้อง A3415</t>
  </si>
  <si>
    <t>07/01/2019 : ประสงค์ขอทำเรื่องยกเลิกห้องชุด A3415 เนื่องจากเปลี่ยนใจไปซื้อบ้านเดี่ยวแทนแล้วเพราะตอนนี้ตั้งครรภ์ลูกคนที่ 2</t>
  </si>
  <si>
    <t>นรินทิพย์ (คุณมด)</t>
  </si>
  <si>
    <t>ครรภ์เมนโตณ์</t>
  </si>
  <si>
    <t>narinthip.gah@gmail.com</t>
  </si>
  <si>
    <t>ลูกค้าหญิงชื่อคุณมล มากับแฟนชาวต่างชาติ (ฝรั่ง) ทราบข่าวโครงการมาจากโครงการ 101 เพราะคอนโดลูกค้าอยู่โซนบางนา จึงได้ลองค้นหาข้อมูลและทราบว่ามีที่ ปีติ เอกมัยด้วย จึงเดินทางมาดูแต่ไม่ชอบ LAY OUT ห้องและ พื้นที่ใช้สอย เนื่องจากชอบห้องแบบ 1 ห้องนอนที่มีขนาด 60-80 ตร.ม. ราคาไม่เกิน 10 ล้านบาท ทางฝ่ายขายเสนอแบบ 2 ห้องนอน 64 ตร.ม.แล้ว ลูกค้าไม่สนใจเพราะอยากได้แบบ 1 ห้องนอน จึงขอไปดูที่ 101 ก่อน แต่ลูกค้าไปดูมาแล้วแจ้งว่าไม่ชอบที่ 101 ห้องยังดูเล็กไป แจ้งว่าคงไม่สนใจที่นี้แล้ว ขอไปดูโครงการอื่นๆก่อน // เหตุผลที่ลูกค้าไม่จองในวันนี้คือ ไม่ถูกใจพื้นที่ใช้สอย</t>
  </si>
  <si>
    <t>27/10/2019 : ลูกค้าหญิงชื่อคุณมล มากับแฟนชาวต่างชาติ (ฝรั่ง) ทราบข่าวโครงการมาจากโครงการ 101 เพราะคอนโดลูกค้าอยู่โซนบางนา จึงได้ลองค้นหาข้อมูลและทราบว่ามีที่ ปีติ เอกมัยด้วย จึงเดินทางมาดูแต่ไม่ชอบ LAY OUT ห้องและ พื้นที่ใช้สอย เนื่องจากชอบห้องแบบ 1 ห้องนอนที่มีขนาด 60-80 ตร.ม. ราคาไม่เกิน 10 ล้านบาท ทางฝ่ายขายเสนอแบบ 2 ห้องนอน 64 ตร.ม.แล้ว ลูกค้าไม่สนใจเพราะอยากได้แบบ 1 ห้องนอน จึงขอไปดูที่ 101 ก่อน แต่ลูกค้าไปดูมาแล้วแจ้งว่าไม่ชอบที่ 101 ห้องยังดูเล็กไป แจ้งว่าคงไม่สนใจที่นี้แล้ว ขอไปดูโครงการอื่นๆก่อน // เหตุผลที่ลูกค้าไม่จองในวันนี้คือ ไม่ถูกใจพื้นที่ใช้สอย</t>
  </si>
  <si>
    <t>นรีวรรณ(คุณออย)</t>
  </si>
  <si>
    <t>โพธีสุวรรณ</t>
  </si>
  <si>
    <t>aoysung@hotmail.com</t>
  </si>
  <si>
    <t>ลูกค้าหญิง ตั้งใจเข้าชมโครงการที่ 101 แต่เดินทางมาผิดโครงการและเปรียบเทียบกับคอนโด WALDEN ทองหล่อ ของฮาบิแทท ตระเวนดูโครงการต่างๆย่านเอกมัยทองหล่อเพื่อนำไปให้เพื่อนชาวมาเลเชียพิจารณา สนใจที่ปิติเอกมัยอยู่เหมือนกันเนื่องจากดู Luxury ดีและราคาอยู่ในงบ สนใจแบบ 2 ห้องนอนมากกว่า ให้นำรายละเอียดต่างๆส่งไปที่อีเมลล์เพื่อจะส่งต่อให้เพื่อน 
  ** ทางฝ่ายขายส่งข้อมูลให้เรียบร้อยแล้ว ** 
  *** เหตุผลที่ยังไม่จองวันนี้เพราะต้องนำรายละเอียดไปให้เพื่อนที่เป็นผู้ซื้อพิจารณาเอง และหาวันว่างเข้ามาเยี่ยมชมโครงการเอง ***</t>
  </si>
  <si>
    <t>20/11/2019 : รอเพื่อนชาวมาเลเชียนที่จะเป็นผู้ซื้อเข้าเยี่ยมชมโครงการแจ้งว่าว่างช่วงปีใหม่หลังตรุษจีนเลย</t>
  </si>
  <si>
    <t>นฤทธิ์</t>
  </si>
  <si>
    <t>นิภาวงศ์</t>
  </si>
  <si>
    <t>nipavong@gmail.com</t>
  </si>
  <si>
    <t>ลูกค้าผู้ชายเข้ามาชมโครงการคนดียว แต่งตัววัยรุ่น ขับรถเบนซ์สีบรอนซ์-เทา สนใจดูไว้เพื่ออยู่เองเน้น 1ห้องนอนขนาดใหญ่ เพราะปัจจุบันที่อยู่มีขนาด30ตร.ม.อยู่แล้วและมีปัญหาเรื่องการเก็บของเพราะเก็บของไม่พอ เบื้องต้นพาชมห้องตัวอย่างขนาด1ห้องนอนและลูกค้าไม่ค่อยชอบบริเวณพื้นห้องครัวกับห้องนอนตรงรางกระจก... เวลาเดินมันจะไปเตะขอบ เบื้องต้นลูกค้าขอใบเสนอราคา 2ห้องนอน ขนาด51ตร.ม. ชั้น12และ34 ไปพิจารณาก่อน จากการสอบถามลูกค้ามีคอนโดอยู่แล้ว และไม่ได้รีบที่จะซื้อที่ไหนในเร็ว ๆ นี้ ตอนนี้เปรียบเทียบทั้งซอยในเอกมัย และเพิ่งไปชมโครงการของพฤกษามา ตรงสุขุมวิท71</t>
  </si>
  <si>
    <t>08/03/2019 : 8/3/62 : ไม่สนใจแล้ว ไม่ค่อยถูกใจ พอถามว่าตรงไหน ลูกค้าตอบว่าผมมองภาพรวมมากกว่า ไม่ค่อยถูกใจเท่าไหร่ แต่ตอนนี้ก็ยังไม่ได้ซื้อหรือจองที่ไหนเป็นพิเศษ ปิดการติดตาม</t>
  </si>
  <si>
    <t>นลิน</t>
  </si>
  <si>
    <t>อัศวเรืองภิภพ</t>
  </si>
  <si>
    <t>khunnalin.aswa@gmail.com</t>
  </si>
  <si>
    <t>ลูกค้า สนใจ ซื้อให้ลูกสาว เพื่อ อยู่เอง ตอนนี้พักแถว บึ่งกุ่ม เอกมัยรามอินทรา เปรียบเทียบ 35 / 57 ตรม 2 ห้องนอน พึ่งไปดูโครงการ XT Ekkamai มา แจ้งว่าชอบรูปแบบที่นี่มากกว่า ขอปรึกษาคุณพ่อก่อนการตัดสินใจ เสนอ A1712 /A1015</t>
  </si>
  <si>
    <t>30/05/2019 : แจ้งว่าอาจจะเลื่อนการตัดสินใจไปก่อน รอครอบครัวว่างจะแจ้งมาเอง</t>
  </si>
  <si>
    <t>นวพล</t>
  </si>
  <si>
    <t>เจริญวงศ์</t>
  </si>
  <si>
    <t>navapow.c@hotmail.com</t>
  </si>
  <si>
    <t>ลูกค้าเข้ามาชมโครงการกับแฟนสาว สนใจดูไว้เพื่ออยู่เอง สนใจ 1 ห้องนอน 31.5 ตร.ม. และ 34.90 ตร.ม. เบื้องต้นขอเอาเอกสารกลับไปตัดสินใจก่อน เพราะตอนนี้ดูเปรียบเทียบหลายโครงการ</t>
  </si>
  <si>
    <t>10/02/2019 : 12:37 น. ไม่รับสาย</t>
  </si>
  <si>
    <t>นันทสิทธิ์</t>
  </si>
  <si>
    <t>สินสคราญ</t>
  </si>
  <si>
    <t>nunthasith.s@gmail.com</t>
  </si>
  <si>
    <t>ลูกค้าชายตัวใหญ่ผิวเข้ม ใจดี 1 ท่าน ดูคอนโดแถวสุขุมวิทไว้ สอบถามข้อมูลเชิงลึกและสอบถามราคาห้อง 29 31.50 34.90 ไว้ดูอยู่อาศัยเอง ได้แนะนำห้อง 2810 ไว้ให้ลูกค้าได้พิจารณา ลูกค้าดูเปรียบเทียบกับ Aestiq / Maru/ Rhythm / XT / C Ekkamai ซึ่งได้แจ้งว่าเราคาเราดีที่สุดในย่านนี้ ทั้งวัสดุ / ส่วนกลาง / ทำเล / ที่จอดรถ / ห้องหน้ากว้าง / ราคาสมเหตุสมผล เรากล้าสู้กับที่อื่นสบายๆ</t>
  </si>
  <si>
    <t>16/06/2019 : ดูไปก่อนยังไม่ตัดสินใจ 16/06/2562</t>
  </si>
  <si>
    <t>นากนารี</t>
  </si>
  <si>
    <t>สุวรรณโชติ</t>
  </si>
  <si>
    <t>nadnaree2535@gmail.com</t>
  </si>
  <si>
    <t>ลูกค้าผู้หญิงหน้าตาสวย+หุ่นดี เข้ามาชมโครงการกับแฟนหนุ่ม สนใจดูไว้เพื่ออยู่เอง อยากได้ทำเลแถวทองหล่อ-เอกมัย สนใจ1ห้องนอน 29 - 31.50 ตารางเมตร ตั้งงบไว้ไม่เกิน 5 ล้านบาทหรือสามารถบวกลบได้นิดหน่อย เบื้องต้นเสนอห้อง A1011 ,A1601,A2810 .ห้ลองพิจารณาก่อน ลฃูกค้าดูเปรียบเทียบกับโครงการมารุ และ Cเอกมัย*เพื่อนจะมาขายต่อ และเปรียบเทียบแถวทองหล่อด้วยท ขอเอาเอกสารกลับไปตัดสินใจก่อน</t>
  </si>
  <si>
    <t>07/01/2019 : 14:26 น. สถานะขึ้นสายไม่ว่าง ตั้งแต่กดโทรออก</t>
  </si>
  <si>
    <t>นิชาภา</t>
  </si>
  <si>
    <t>เลิศ</t>
  </si>
  <si>
    <t>nicha@gmail.com</t>
  </si>
  <si>
    <t>ลูกค้าหญิงชื่อคุณเจี๊ยบ มากับคุณผู้ชายชื่อคุณโจ้ ทราบข่าวโครงการมาจาก Facebook รวมถึงได้เคยเข้าไปเยี่ยมชมโครงการที่ นิชโมโน รามคำแหงแล้ว แต่ไม่ได้ซื้อที่นั้น ตัดสินใจไปซื้อที่ศุภาลัย พระราม 9 แทน เพื่อลงทุนปล่อยเช่า
  ลูกค้าพักอาศัยที่ นนทบุรี แต่เนื่องจากสามีต้องย้ายมาทำงานในเมืองจึงต้องมาหาคอนโดอยู่ใหม่ที่โซนๆในเมืองและขับรถมาเส้นเอกมัยเจอป้ายหน้าโครงการเลยแวะเข้ามาเยี่ยมชม ลูกค้าเน้นเรื่องราคาเป็นหลักเพราะคิดไว้ว่าจะซื้อไว้อยู่เองและลงทุนด้วย 
  สนใจแบบ 1 ห้องนอน 29 ตร.ม. ขอราคาแบบที่ถูกที่สุดไว้พิจารณา ฝ่ายขายแนะนำ A903 และ A2801 เพื่อเปรียบเทียบกัน ** เหตุผลที่ยังไม่จองในวันนี้คือ ขอเปรียบเทียบกับโครงการอื่นๆในเส้นเอกมัยก่อน
  หมายเหตุ ฝ่ายขายดูข้อมูลลูกค้าทาง GOOGLE พบว่าลูกค้าได้ประกาศขายอพาร์ทเมนท์โซนนนทบุรีในเพจFacebook ของ เซ็นทรัล โฮม พร๊อพเพอร์ตี้ และยังได้เขียนรายงานเกี่ยวกับเรื่อง พฤติกรรมการเปิดรับเครื่องมือสื่อสารการตลาดแบบบูรณาการที่มีผลต่อการตัดสินใจซื้อคอนโดมิเนียม ของกลุ่มคนวัยทำงาน (ตามเอกสารแนบ) 
  **มีงบไม่เกิน 5 ล้าน **</t>
  </si>
  <si>
    <t>20/11/2019 : ตัดสาย จะตามอีกครั้งในวันพรุ่งนี้</t>
  </si>
  <si>
    <t>นิธิพัฒน์</t>
  </si>
  <si>
    <t>เกียรติวุฒินนท์</t>
  </si>
  <si>
    <t>Nitipat9@gmail.com</t>
  </si>
  <si>
    <t>ลูกค้าผู้ชายหน้าตาดี แต่งตัวสบาย ๆ เข้ามาชมโครงการกับแฟนสาว (ขับรถ BM สีขาวป้ายแดง) จริง ๆ มีบ้านอยู่แล้วตรงซอยเอกมัย 26 แต่เดินทางเข้าออกไม่ค่อยสะดวกเลยอยากมีคอนโดที่ราคาไม่แพงมากเอาไว้อยู่เอง ตั้งงบประมาณไว้ไม่เกิน 4-5 ล้านบาท เบื้องต้นเสนอ A1602 A1611 A1712 ให้ลองพิจารณาก่อน เพราะแฟนสาวทำงานย่านพระราม 4 และตอนนี้ยังไม่ได้เปรียบเทียบกับโครงการไหนเลยเพราะเพิ่งจะเริ่มดูที่นี่เป็นที่แรก จริง ๆ โดยรวมดูแล้วชอบทุกอย่าง แต่ขอกลับไปตัดสินใจกันก่อน</t>
  </si>
  <si>
    <t>01/03/2019 : 15:48น. ตอนนี้ยังไม่ได้ตัดสินใจจะว่าซื้อที่ไหน เพราะก็เปรียบเทียบกับปุณวิธี101อยู่เหมือนกัน จริง ๆ ชอบโครงการปีติ นะแต่ติดตรงระยะเวลามันเสร็จช้าไปหน่อย เดี๋ยวอาจจะคุยกับแฟนอีกรอบและจะเข้ามาชมโครงการอีกรอบก่อนที่จะตัดสินใจอีกครั้ง ไม่มีคำถามเพิ่มเติม</t>
  </si>
  <si>
    <t>นิเวศน์</t>
  </si>
  <si>
    <t>สุภัคตะ</t>
  </si>
  <si>
    <t>ลูกค้าชาย เข้ามาชมโครงการ บุคลิกดี สนใจ ห้อง 35 /57 ตรม. เสนอ 2913 / 2915 ขอนำข้อมูลไปพิจรณาเบื้องต้นสนใจมากๆ แจ้งว่าบริษัท อยู่ ตรง แนกเอกมัย-รามอินทรา</t>
  </si>
  <si>
    <t>19/05/2019 : ลูกค้า แจ้งวันที่ 19/05/2562 จองที่โครงการ Rythm เอกมัย เอสเตท แล้วแจ้งเหตุผลว่า ชอบ Location ใกล้กว่า และชอบ ส่วนกลางต้นไม้ และ แบรนด์</t>
  </si>
  <si>
    <t>นิษฐิกานต์ (คุณเฟิร์น)</t>
  </si>
  <si>
    <t>ลูกค้าหญิง ผมสั้น ผิวขาว สนใจหลายโครงการที่บูธงานบ้านและคอนโดครั้งที่41 @สยามพารากอน 
  ขอรายละเอียดโครงการโซนเอกมัยด้วย เนื่องจากบ้านอยุ่เอกมัยซอย10 แต่อยากมีคอนโดไว้เป้นทรัพย์สินเพิ่มเติม แต่ติดที่ระยะเวลานานเกินไป อยากได้แบบ ready to move in เลย 
  ทำงานโซนอโศก งบ 4ล้าน 
  แจ้งว่าไม่สนใจดีกว่าเนื่องจากอยากได้พร้อมอยุ่มากกว่า</t>
  </si>
  <si>
    <t>14/09/2019 : ลูกค้าหญิง ผมสั้น ผิวขาว สนใจหลายโครงการที่บูธงานบ้านและคอนโดครั้งที่41 @สยามพารากอน 
  ขอรายละเอียดโครงการโซนเอกมัยด้วย เนื่องจากบ้านอยุ่เอกมัยซอย10 แต่อยากมีคอนโดไว้เป้นทรัพย์สินเพิ่มเติม แต่ติดที่ระยะเวลานานเกินไป อยากได้แบบ ready to move in เลย 
  ทำงานโซนอโศก งบ 4ล้าน 
  แจ้งว่าไม่สนใจดีกว่าเนื่องจากอยสกได้พร้อมอยุ่</t>
  </si>
  <si>
    <t>นุชรี</t>
  </si>
  <si>
    <t>กฤษคม</t>
  </si>
  <si>
    <t>nucharee.k@gmail.com</t>
  </si>
  <si>
    <t>ลูกค้าหยิง เจ้าของร้านส้มตำชื่อ ตำป่ะล่ะ ต้องการ 1 ห้องนอน แบบ 34.90 + 34.90 จำนวน 2 ห้อง และนำไปทำคอมไบน์เอง</t>
  </si>
  <si>
    <t>10/11/2018 : ลูกค้าจอง XT Ekkamai แล้ว เพราะชอบรูปปแบบ ส่วนงานของโครงการ และชื่อเสียง</t>
  </si>
  <si>
    <t>เลิศดิเริห์าร</t>
  </si>
  <si>
    <t>nchandravithun@hotmail.com</t>
  </si>
  <si>
    <t>ลูกค้าผู้หญิงวัยกลางคนเข้ามาชมโครงการกับสามี ขับรถเบนซ์สีดำ ปัจจุบันพักอาศัยอยู่สุขุมวิท15 พอดีมาแถวนี้เลยแวะเข้ามาชมโครงการ ลูกค้าต้องการซื้อไว้เพื่อลงทุนปล่อยเช่า จากที่ดูห้องตัวอย่างชอบขนาด 34.90มากที่วุดเพราะดูไม่ค่อยอึดอัด เบื้องต้นปริ๊นใบเสนอราคา A1012 ให้ลองพิจารณาก่อน (ลูกค้ารู้จักกับคุณแพร เสนา) ถามว่าคุณแพรเข้ามาดูงานที่นี่บ่อยมั้ย</t>
  </si>
  <si>
    <t>10/03/2019 : 17:35 น.ไม่สนใจแล้ว ที่เข้ามาชมโครงการเพราะชอบดู และ ชมโครงการไปเรื่อย ๆ เน้นเรื่องทำเลมากที่สุด โครงการปีติไม่ตอบโจทย์เพราะไกลรถไฟฟ้ามากเกินไป และ อยู่ในซอย จริง ๆ มีคอนโดปล่อยให้เช่าเยอะอยู่แล้ว และทุกวันนี้ก็ปล่อยเช่ายากมาก ขนาดของเขายังปล่อยเช่ายากเลย ปิดการติดตาม</t>
  </si>
  <si>
    <t>บวร</t>
  </si>
  <si>
    <t>หงษ์ทอง</t>
  </si>
  <si>
    <t>ลูกค้าสามี/ภรรยา มีอายุ เป็นนักลทุน เกิดจากเคยซื้อคอนโด ทิ้งระยะเวลาแล้วขายได้กำไรเยอะ แต่แจ้งว่าปกติลงทุนเฉพาะโซนติดริมแม่น้ำเจ้าพระยา ห้องเทพเท่านั้น ครั้งแรกขอดูขนาด 31.5,34.9, และเห็นว่ายังเทพพอจึงเขนาด 60,64 ตร.ม. แต่ไม่ตัดสินใจเพราะคิดว่า อยากได้ห้องเทพเพียงตำแหน่งเดียว จึงต้องเปรียบเทียบที่อื่นก่อน</t>
  </si>
  <si>
    <t>18/08/2018 : 18.09.2018 เบอร์ติดต่อไม่ครบ</t>
  </si>
  <si>
    <t>บุษกร (คุณแอ้)</t>
  </si>
  <si>
    <t>ศิริกุล</t>
  </si>
  <si>
    <t>b.sirikoon@gmail.com</t>
  </si>
  <si>
    <t>ลูกค้าหญิง-ชาย (ผิวคล้ำ) เดินทางด้วย BTS จากบางนา เพราะอาศัยอยู่ที่นั้น ขอราคาแบบ 1 ห้องนอน 35 ตร.ม. ห้อง A1205 และแบบ 2 ห้องนอน 64 ตร.ม. ห้อง A3604 เน้นทิศตะวันออก **คาดว่าเป็น Survey และไม่ได้สนใจซื้อจริงๆ เนื่องจากไม่ได้โฟกัสอะไรเลย แค่มาขอราคาเท่านั้น***</t>
  </si>
  <si>
    <t>20/11/2019 : ลูกค้าแจ้งว่าไม่สะดวกคุย ติดงานอยู่ค่ะ ฝ่ายขายจะติดต่ออีกครั้งวันศุกร์ เนื่องจากวันพรุ่งนี้ฝ่ายขายหยุด</t>
  </si>
  <si>
    <t>เบญจวรรณ</t>
  </si>
  <si>
    <t>สุขพิทักษ์</t>
  </si>
  <si>
    <t>ลูกค้าผู้หญิงวัยกลางคนใส่ชุดนักกีฬาเข้ามาชมโครงการคนเดียว ขับรถผ่านหน้าโครงการเลยสนใจแวะเข้ามาชมโครงการและห้องตัวอย่าง ทราบสื่อจากป้ายหน้าโครงการเพราะลูกเรียนอยู่แถวนี้ สนใจ 1ห้องนอน 29 ตร.ม. ขอใบเสนอราคากลับไปดูก่อนเพราะรีบไปรับลูก ตั้งงบประมาณไว้ไม่เกิน 3.5 ล้านบาท เพราะเปรียบเทียบกับอีกโครงการหนึ่งราคาไม่เกิน3.4ล้านบาท ปัจจุบันพักอาศัยแถวลาดพร้าว ขอเอาเอกสารกลับไปตัดสินใจก่อน</t>
  </si>
  <si>
    <t>06/01/2019 : ไม่สนใจแล้ว เกินงบประมาณที่ตั้งเกินไป</t>
  </si>
  <si>
    <t>ประกาศิต(คุณเบียร์)</t>
  </si>
  <si>
    <t>จันทศุระ</t>
  </si>
  <si>
    <t>ลูกค้าชายชื่อว่าคุณเบียร์ เข้าเยี่ยมชมโครงการให้น้าสาว ที่อยู่ประเทศเยอรมัน น้าสาวมีงบ 3 ล้านบาทเท่านั้น แต่ก็ยังคงขอเข้าชมโครงการไปก่อน ลูกค้าพักอยู่สุขุมวิท 50 เป็นบ้านของแฟน แต่บ้านลูกค้าจริงๆอยู่ที่ลาดพร้าว ทำงานที่ Central Group รู้จักชื่อเสียงของ ดร.ยุ้ยพอสมควรเนื่องจากดูข้อมูลในwebsite sena ลูกค้าทราบรายละเอียดโครงการดีมาก ทราบว่ามี EV Charger ด้วย แจ้งว่าน้าสาวจะเข้ามาชมห้องตัวอย่างด้วยตัวเองอีกทีในปีหน้าช่วงเดือน มกรา-กุมภา 63 ฝ่ายขายสอบถามถึงระยะเวลาการจองว่าสามารถจองได้เลยไหม พี่แพลนเมื่อไหร่ ลูกค้าท่านนี้แจ้งว่ายังไม่มีแพลนที่แน่นอน ต้องรอน้ามาดูก่อน สนใจห้อง 29 ตร.ม.ชั้นสูง แบบที่ไม่บล๊อควิว 
  ฝ่ายขายเสนอ A2903 ราคาประมาณ 4.7 ล้านบาท และทางฝ่ายขายได้ส่งรายละเอียดโครงการทางไลน์ให้ลูกค้านำไปพรีเซ็นต์น้าสาวเรียบร้อยแล้ว 
  **เหตุผลที่ไม่จองวันนี้เนื่องจาก ไม่ใช้ผู้ซื้อจริงแต่เป็นน้าสาวที่จะซื้อ รอน้าสาวมาดูโครงการด้วยตัวเองในช่วงต้นปี 63 ***
  ***เบอร์โทรติดต่อไม่ได้ อีเมล์ก็ไม่ถูกต้อง ---</t>
  </si>
  <si>
    <t>29/10/2019 : ลูกค้าชายชื่อว่าคุณเบียร์ เข้าเยี่ยมชมโครงการให้น้าสาว ที่อยู่ประเทศเยอรมัน น้าสาวมีงบ 3 ล้านบาทเท่านั้น แต่ก็ยังคงขอเข้าชมโครงการไปก่อน ลูกค้าพักอยู่สุขุมวิท 50 เป็นบ้านของแฟน แต่บ้านลูกค้าจริงๆอยู่ที่ลาดพร้าว ทำงานที่ Central Group รู้จักชื่อเสียงของ ดร.ยุ้ยพอสมควรเนื่องจากดูข้อมูลในwebsite sena ลูกค้าทราบรายละเอียดโครงการดีมาก ทราบว่ามี EV Charger ด้วย แจ้งว่าน้าสาวจะเข้ามาชมห้องตัวอย่างด้วยตัวเองอีกทีในปีหน้าช่วงเดือน มกรา-กุมภา 63 ฝ่ายขายสอบถามถึงระยะเวลาการจองว่าสามารถจองได้เลยไหม พี่แพลนเมื่อไหร่ ลูกค้าท่านนี้แจ้งว่ายังไม่มีแพลนที่แน่นอน ต้องรอน้ามาดูก่อน สนใจห้อง 29 ตร.ม.ชั้นสูง แบบที่ไม่บล๊อควิว 
  ฝ่ายขายเสนอ A2903 ราคาประมาณ 4.7 ล้านบาท และทางฝ่ายขายได้ส่งรายละเอียดโครงการทางไลน์ให้ลูกค้านำไปพรีเซ็นต์น้าสาวเรียบร้อยแล้ว</t>
  </si>
  <si>
    <t xml:space="preserve">ขับรถอยู่ เดี๋ยวตามใหม่ </t>
  </si>
  <si>
    <t>คำดี</t>
  </si>
  <si>
    <t>Kaikaikungkaikaikung@gmail.com</t>
  </si>
  <si>
    <t>แจ้งอนุมัติยกเลิกห้องชุด A901 , A1401 และโยกเงินทั้งหมดที่ชำระมาทั้ง 2 ห้อง ไปชำระเป็นค่างวดผ่อนดาวน์ห้องชุด A2901 แทน พร้อมทำเรื่องยกเลิกในระบบ RPMS</t>
  </si>
  <si>
    <t>14/03/2019 : ลูกค้า เข้ามา จ่ายงวดดาวน์ งวดที่ 3-4 ห้อง A901 A1401 และ A2901 โดยใช้ บัตร เครดิต SCB / UOB.</t>
  </si>
  <si>
    <t>ปรัชญา</t>
  </si>
  <si>
    <t>เลวัน</t>
  </si>
  <si>
    <t>pratya.levan@gmail.com</t>
  </si>
  <si>
    <t>ลูกค้าผู้ชาย เข้ามาชมโครงการกับภรรยาและลูกชาย วัย 5 ขวบ สนใจดูไว้เพื่ออยู่เอง ดู 1ห้องนอน 34.90 ตารางเมตร สนใจทิศใต้ ชั้น 2406 โดยรวมชอบทำเลโซนนี้เพราะใกล้โรงเรียนที่ลูกเรียน (โรงเรียนโชรส์เบอรี) แถวปิยเวช ตอนนี้ดูเปรียบเทียบประมาณ 3 โครงการ เปรียบเทียบกับโครงการรึทึ่ม ตัวใหม่ด้วย // ขอใบเสนอราคากลับไปตัดสินใจและเปรียบเทียบก่อน ไม่เกิน 1 สัปดาห์จะสามารถให้คำตอบได้</t>
  </si>
  <si>
    <t>02/08/2019 : 16:08 น. : ยังไม่ได้ตัดสินใจ ขอตัดสินใจและเปรียบเทียบอีกประมาณ 1-2 อาทิตย์ก่อน ตอนนี้ดูเพิ่มอีกประมาณ 2 โครงการ คือ 1.โนเบิล บีไนน์ทีน (Noble BE19) 2.CLOUD Thonglor-Phetchaburi (Risland กลุ่มบริษัทพัฒนาอสังหาริมทรัพย์ รายใหญ่จากฮ่องกง) ส่วนรึทึ่มไปดูมาแล้วก็โอเครระดับนึงแต่ยังไม่ได้เลือกที่ไหนเป็นพิเศษ ส่วนตัวภรรยายังชอบโครงการ ปีติ อยู่ แต่ขอตัดสินใจกับภรรยาก่อน อีก 1-2 อาทิตย์นะครับ</t>
  </si>
  <si>
    <t>สัตยเสารยะ</t>
  </si>
  <si>
    <t>lokpadzaaa@gmail.com</t>
  </si>
  <si>
    <t>ลูกค้าผู้หญิง เข้ามาชมโครงการกับแฟนหนุ่ม สนใจดูไว้เพื่ออยู่เอง ทำงานอยู่ตึกชาญอิสระ เพชรบุรี เลยสนใจ เบื้องต้นขอชมห้องตัวอย่าง และใบเสนอราคาเพื่อกลับไปตัดสินใจก่อน (Sale : พลอย)</t>
  </si>
  <si>
    <t>05/07/2019 : ลูกค้าทำงานไม่ไกลจากสำนักงานขายสนใจอยากได้อยู่เองตั้งงบไม่เกิน 5.5 ลบ อยากได้แบบ 1 ห้องนอนขนาด 35 ตารางเมตร จะนัดมาชมโครงการบ่ายนี้ 05/07/2562</t>
  </si>
  <si>
    <t>พรชัยศรีโชค</t>
  </si>
  <si>
    <t>ลูกค้ามาพาพ่อกับครอบครัวมาดูห้องตัวอย่างแจ้งว่าอีกประมาณ 1 อาทิตย์จะให้คำตอบแต่คุณพ่อชอบห้องตำแหน่งที่ดูไว้ แจ้งว่าขอส่วนลดเพิ่ม จะรีบตัดสินใจ</t>
  </si>
  <si>
    <t>11/07/2019 : ลูกค้ามีบ้านอยู่ทองหล่อทำธุรกิจห้องเช่ามากับสามีคนเกาหลีและคุณแม่แจ้งว่าขับรถผ่านโครงการหลายครั้งอยากขยับขยายครอบครัวตั้งงบไม่เกิน 11 ล้าน สนใจ A2804 ขนาด 64 ตารางเมตร แจ้งว่าชอบรูปแบบห้อง ทำเล และราคาไม่สูงมากดูมาทุกโครงการแล้ว ขอเปรียบเทียบและตัดสินใจค่ะ เบื้องต้นส่งข้อมูลให้ลูกค้าเพิ่มเติมทางอีเมล์</t>
  </si>
  <si>
    <t>ปาลิดา (คุณแป้น)</t>
  </si>
  <si>
    <t>ปิฉิมพลี</t>
  </si>
  <si>
    <t>khemtis2521@hotmail.com</t>
  </si>
  <si>
    <t>ลูกค้าหญิง ผอมๆหน้าตาดูเหนื่อยๆ แค่เข้ามาขอราคาไม่ต้องการดูห้องตัวอย่างและไม่ต้องการดูพรีเซ็นท์ใดๆ แจ้งแค่ว่าขอนำราคาไปให้แฟนดูก่อน พอฝ่ายขายถามว่า แฟนจะเข้ามาช่วงวันไหนได้บ้่างลูกค้าแจ้งว่ายังไม่มีแพลน 
  **ลูกค้าท่านนี้เคยเข้ามาเยี่ยมชมที่เอกมัยแล้วเมื่อเดือนเมษา ** จากการวิเคราะห์ของทางฝ่ายขายลูกค้าน่าจะไม่ได้ตั้งใจจะซื้อและไม่ได้เป็นผู้ซื้อตัวเจริง เนื่องจากไม่มีความชัดเจนเลยเช่น ชอบขนาดห้องแบบไหน ราคางบประมาณในใจเท่าไหร่ ชอบtype ห้องแบบไหน ระยะเวลาการตัดสินใจช่วงไหน และเข้ามายังไม่ถึง 5 นาทีก็ขอตัวกลับเลย **เหตุผลที่ไม่จองในวันนี้คาดว่าลูกค้าไม่มีความต้องการจะซื้อ แต่เข้ามาชมห้องตัวอย่างเพื่อขอราคาและข้อมูลลองหาข้อมูลใน Google ดูว่าเป็นใคร ปรากฏว่าลูกค้าเป็นผู้จัดการฝ่ายขายของพลัส พร็อพเพอร์ตี้ **</t>
  </si>
  <si>
    <t>09/05/2019 : ลูกค้าเป็นผู้จัดการฝ่ายขายของพลัส พร็อพเพอร์ตี้</t>
  </si>
  <si>
    <t>ปุญชรัสมิ์</t>
  </si>
  <si>
    <t>พันธุ์โนเรศ</t>
  </si>
  <si>
    <t>phuncharat1986@gmail.com</t>
  </si>
  <si>
    <t>ลูกค้าพาแฟนมาเยี่ยมชมโครงการ ดูไว้เพื่อลงทุน ขอใบราคาห้อง29ตรม.</t>
  </si>
  <si>
    <t>10/02/2019 : 14:15 น.ไม่สนใจแล้ว รีบพูดแล้ววางสายไป</t>
  </si>
  <si>
    <t>ปูชิตา</t>
  </si>
  <si>
    <t>พันธูวงศ์</t>
  </si>
  <si>
    <t>sweetdelabua@yahoo.com</t>
  </si>
  <si>
    <t>16:00 น.คุณบัวเข้ามาชมโครงการอีกรอบ วันนี้มาพร้อมแฟนหนุ่มและเพื่อนชายลักษณะเกย์อีก1คน มาดูและมาช่วยตัดสินใจ **แฟนหนุ่มทำงานเป็น Saleขายเครื่องมือแพทย์อยู่ต่างจังหวัด หลัก ๆ ก็จะกลับมาหาคุณบัวทุกเสาร์-อาทิตย์เลยต้องการความเป็นส่วนตัวมากกว่านี้ เพราะทุกวันนี้คุณบัวอยู่กับคุณแม่เลยไม่ค่อยเป็นส่วนตัวเท่าไหร่ ดูไปดูมาตอนนี้ชอบ 34.90 ตร.ม. มากกว่า เสนอ A2512, A2508 ให้พิจารณาก่อน และเสนอ A2810 ,A2511 ให้เพื่อนคุณบัวลองตัดสินใจดูเพราะชอบเหมือนกัน คุณบัวขอพาแฟนกับเพื่อนไปกินข้าวก่อนที่ร้านคิงคอง และจะให้คำตอบอีกครั้ง</t>
  </si>
  <si>
    <t>28/05/2019 : 14:38 น.ไม่สนใจแล้ว ตอนนี้เปลี่ยนแผน จะซื้อเป็นคอนโดที่พร้อมเข้าอยู่เลย เป็นเครือของเมเจอร์ สุขุมวิท 24 เพราะสามารถเลี้ยงหมาได้ ปิดการติดตาม</t>
  </si>
  <si>
    <t>ผลิดา (คุณดาว)</t>
  </si>
  <si>
    <t>ปรุงอาวุธ</t>
  </si>
  <si>
    <t>slightly_dao@hotmail.com</t>
  </si>
  <si>
    <t>ลูกค้าหญิงคนไทย สวย สง่า บุคลิกดีมาก ทราบข่าวโครงการจากการที่ขับรถผ่านบ่อยๆ ใช้เส้นทางเลียบด่วนรามอินทราเนื่องจากมีบ้านเดียวโซนนั้น ชื่อหมู่บ้าน The Ricco ทำงานโซนอโศกชื่อบริษัท Grande Asset Hotel and Property เป็นบริษัทให้คำปรึกษาด้านที่พักอาศัยเช่นกัน ลูกค้าเข้ามาชมโครงการเนื่องจากอยากไดเป็นที่อยู่อาศัยเพิ่มเติมและเดินทางไปอโศกได้ง่ายๆ สนใจ 51 ตรม. ฝ่ายขายเสนอA913 / A1213/A1613 ลูกค้าขอนำราคาไปปรึกษาแฟนก่อน โดยรวมค่อนข้างโอเคกับที่ ปีติ เอกมัย เนื่องจากความเป็นเอกมัย และแจ้งว่าราคาไม่แพงเกินไปด้วย 
  เพิ่มเติม
  Research ใน Google พบว่าในปี 2018 ลูกค้าท่านนี้ทำงานกับ บริษัท TC Development ตำแหน่ง ผู้ช่วยผู้อำนวยการฝ่ายขาย</t>
  </si>
  <si>
    <t>20/11/2019 : ปิดเครื่อง</t>
  </si>
  <si>
    <t>พงศกรณ์ (คุณเป๊ก)</t>
  </si>
  <si>
    <t>เกียรติกังวาฬไกล</t>
  </si>
  <si>
    <t>pongsakorn.peck@hotmail.com</t>
  </si>
  <si>
    <t>ลูกค้าผู้ชาย ขับรถสีดำเข้ามาชมโครงการคนเดียว (เป็นลูกค้าเก่าของเสนา ซื้อโครงการที่นิชโมโน เจริญนคร)ไป 2 ห้อง พอดีลูกค้าคุยกับทางคุณดร.ยุ้ยแล้วว่าจะย้ายห้องมา 1 ห้อง วันนี้เลยขอเข้ามาชมโครงการก่อน เบื้องต้นสนใจดูไว้ลงทุนปล่อยเช่า เน้น 1ห้องนอน ขนาด 29 ตารางเมตร เน้นเรื่องของราคาเป็นพิเศษ ชมห้องตัวอย่างและขอใบเสนอราคากลับไปตัดสินใจก่อน (ฝ่ายขายเสนอชั้น A1010 , A1201,A1701,A1901) ลูกค้าสนใจโครงการที่ นิชไพร์ สาทร-ท่าพระด้วย เพราะอยู่ใกล้บ้าน</t>
  </si>
  <si>
    <t>07/06/2019 : ลูกค้าชอบโครงการที่ท่าพระ-ตลาดพลูมากกว่า รอข้อมูลโครงการนั้น</t>
  </si>
  <si>
    <t>พงศ์กิตติ์ (คุณไอซ์)</t>
  </si>
  <si>
    <t>พิจวรณ์ธร</t>
  </si>
  <si>
    <t>ranzrote@gmal.com</t>
  </si>
  <si>
    <t>ลูกค้าชาย 2 ท่าน ชื่อคุณไอซ์และคุณบูม โดยคุณบูมเคยเข้ามาชมโครงการแล้ว กับเจ้าหน้าที่การตลาดและฝ่ายขายของ ออริจิ้น คาดได้ว่าครั้งนี้คุณบูมน่าจะพาคุณไอซ์มาเซอร์เวย์มากกว่า 
  โดยคุณไอซ์แจ้งว่า จะพาคุณแม่มาดูด้วย แต่ยังไม่ใช่เร็วๆนี้ โดยขอข้อมูลของ 2 ห้องนอนไปทั้งหมด ได้แก่ Lay out / Floorplan และ price List 
  โดยทางฝ่ายขายได้ให้ไปบางส่วนและส่งรายละเอยดข้อมูลโครงการให้ทางอีเมลล์แล้ว 
  โดยคุณไอซ์แจ้งว่าเปรียนเทียบกับ อาทิ คอนโด ตรงซอยเอกมัย 71</t>
  </si>
  <si>
    <r>
      <rPr>
        <rFont val="&quot;Ȭordia New\&quot;&quot;"/>
        <color rgb="FF000000"/>
        <sz val="10.0"/>
      </rPr>
      <t>27/09/2019 : ลูกค้าชาย 2 ท่าน ชื่อคุณไอซ์และคุณบูม โดยคุณบูมเคยเข้ามาชมโครงการแล้ว กับเจ้าหน้าที่การตลาดและฝ่ายขายของ ออริจิ้น คาดได้ว่าครั้งนี้คุณบูมน่าจะพาคุณไอซ์</t>
    </r>
    <r>
      <rPr>
        <rFont val="&quot;Ȭordia New\&quot;&quot;"/>
        <color rgb="FFFF0000"/>
        <sz val="10.0"/>
      </rPr>
      <t>มาเซอร์เวย์</t>
    </r>
    <r>
      <rPr>
        <rFont val="&quot;Ȭordia New\&quot;&quot;"/>
        <color rgb="FF000000"/>
        <sz val="10.0"/>
      </rPr>
      <t>มากกว่า 
  โดยคุณไอซ์แจ้งว่า จะพาคุณแม่มาดูด้วย แต่ยังไม่ใช่เร็วๆนี้ โดยขอข้อมูลของ 2 ห้องนอนไปทั้งหมด ได้แก่ Lay out / Floorplan และ price List 
  โดยทางฝ่ายขายได้ให้ไปบางส่วนและส่งรายละเอยดข้อมูลโครงการให้ทางอีเมลล์แล้ว</t>
    </r>
  </si>
  <si>
    <t>พงศ์ภัทร (คุณกอล์ฟ)</t>
  </si>
  <si>
    <t>บุญวัฒน์วรานนท์</t>
  </si>
  <si>
    <t>ลูกค้าชาย-หญิง (หน้าตาดี) สนใจโครงการที่ราคาไม่เกิน 3 ล้าน ตั้งใจจะไปดูที่ C Ekkamai แต่ไม่ประทับใจด้านบริการที่นั้นเลยขับรถผ่านหน้าโครงการเาแล้วสนใจจึงแวะชมโครงการ ลูกค้าซื้อคอนโดไว้แล้วโซน นวมินทร์ ราคาไม่เดิน 2 ล้าน แต่อยากอยู่ย่านเอกมัยเลยลองมาดู เปรียบเทียบกับ C ekkamai และ รีทึ่ม 
  ***ลูกค้าไม่สนใจเนื่องจากเกินงบและระยัเวลาก่อสร้างนานเกินไป แต่ขอเก็บรายชื่อลูกค้าไว้ในระบบ เผื่อเสนอโครงการที่ราคาไม่แพงมากให้่ลูกค้า***</t>
  </si>
  <si>
    <t>30/07/2019 : ลูกค้าชาย-หญิง (หน้าตาดี) สนใจโครงการที่ราคาไม่เกิน 3 ล้าน ตั้งใจจะไปดูที่ C Ekkamai แต่ไม่ประทับใจด้านบริการที่นั้นเลยขับรถผ่านหน้าโครงการเาแล้วสนใจจึงแวะชมโครงการ ลูกค้าซื้อคอนโดไว้แล้วโซน นวมินทร์ ราคาไม่เดิน 2 ล้าน แต่อยากอยู่ย่านเอกมัยเลยลองมาดู เปรียบเทียบกับ C ekkamai และ รีทึ่ม</t>
  </si>
  <si>
    <t>ทวีวงศ์</t>
  </si>
  <si>
    <t>Ampaing@hotmail.com</t>
  </si>
  <si>
    <t>ลูกค้าผู้ชาย รูปร่างสูงใหญ่ ใส่แม๊บปิดปากเข้ามาชมโครงการคนเดียว สนใจข้อมูลโครงการดูไว้เพื่อลงทุนปล่อยเช่า ปัจจุบันพักอาศัยอยู่แถวสวนหลวง ร.9 /ซื้อบ้านและคอนโดไว้หลายที่แล้ว เบื้องต้นขอชมห้องตัวอย่างและขอใบเสนอราคากลับไปตัดสินใจก่อน เพราะกำลังจะไปดู XT Ekkamai ขอเปรียบเทียบ</t>
  </si>
  <si>
    <t>06/01/2019 : ไม่รับสาย</t>
  </si>
  <si>
    <t>พนารัตน์ (หนูนา)</t>
  </si>
  <si>
    <t>สุวรรณรัตน์</t>
  </si>
  <si>
    <t>xoxopanarat@gmail.com</t>
  </si>
  <si>
    <t>ลูกต้าหญิง ผอมสูง ทำงานโซนรัชดา แต่จะย้ายมาทำโซนเพลินจิต จึงหสคอนโดที่ใกล้ๆBTS อยู่ สนใจ 51-57 ตร.ม. ขอราคา A1014 และ A1213 มีงบไม่เกิน 9 ล้านบาท มีคอนโดอยู่โซนอ่อนนุช และมีเพื่อนชาวต่างชาติ อเมริกา จะเข้ามาเยี่ยมชมโครงการด้วยเหมือนกัน ขอราคา A1114 ให้เพื่อนพิจารณาด้วย 
  ลูกค้าดูที่นี้เป็นที่แรก จึงไม่มีโครงการไหนเปรียบเทียบ และในอนาคตลูกค้าอาจจะปล่ยเช่าหรือขายด้วย เลยสนใจเกี่ยวกัยบริการหลังการขายและบริการ ELITE SERVICE ด้วย</t>
  </si>
  <si>
    <t>24/08/2019 : ลูกต้าหญิง ผอมสูง ทำงานโซนรัชดา แต่จะย้ายมาทำโซนเพลินจิต จึงหสคอนโดที่ใกล้ๆBTS อยู่ สนใจ 51-57 ตร.ม. ขอราคา A1014 และ A1213 มีงบไม่เกิน 9 ล้านบาท มีคอนโดอยู่โซนอ่อนนุช และมีเพื่อนชาวต่างชาติ อเมริกา จะเข้ามาเยี่ยมชมโครงการด้วยเหมือนกัน ขอราคา A1114 ให้เพื่อนพิจารณาด้วย 
  ลูกค้าดูที่นี้เป็นที่แรก จึงไม่มีโครงการไหนเปรียบเทียบ และในอนาคตลูกค้าอาจจะปล่ยเช่าหรือขายด้วย เลยสนใจเกี่ยวกัยบริการหลังการขายและบริการ ELITE SERVICE ด้วย</t>
  </si>
  <si>
    <t>ไม่รับสาย 14.46 // 5/7/2024 ไม่รับสาย</t>
  </si>
  <si>
    <t>พนิดา</t>
  </si>
  <si>
    <t>อินทะวงษ์</t>
  </si>
  <si>
    <t>intawongpatcha12345@gmail.com</t>
  </si>
  <si>
    <t>22/08/2018 Signed Contract A2701 : ลูกค้าเข้ามาเซ็นต์สัญญา + รับ GV Siam Paragon 10,000บาท</t>
  </si>
  <si>
    <t>26/07/2018 : 14/09 ไม่รับสาย</t>
  </si>
  <si>
    <t>พรชัย</t>
  </si>
  <si>
    <t>pornchai.lee@gmail.com</t>
  </si>
  <si>
    <t>ลูกค้าสนใจ 1 ห้องนอน 31.50 ตรม ขอรอตึกบีก่อน เพราะภรรยาไม่ชอบทำตำแหน่งของ 31.50 ที่ตึกเอ รอตึกบีต่อไปให้ช่วยโทรแจ้งลูกค้า</t>
  </si>
  <si>
    <t>10/11/2018 : คุณพรชัยแจ้งว่าตอนนี้ไปต่างประเทศ รอให้กลับจากต่างประเทศก่อน และลูกสาวก้อแจ้งว่าต้องรอคุณพ่อกับคุณแม่ปรึกษากันก่อน ภรรยาไม่ชอบตำแหน่งห้องที่อยุ่หน้าลิฟท์</t>
  </si>
  <si>
    <t>ไม่รับสาย 14.44</t>
  </si>
  <si>
    <t>พรพิพัฒน์</t>
  </si>
  <si>
    <t>พัฒนเศรษฐานนท์</t>
  </si>
  <si>
    <t>plustor@hotmail.com</t>
  </si>
  <si>
    <t>คุณอุษาเป็นคุณแม่ลูกค้าชื่อคุณพรพิพัฒน์ ห้องA1607 ลูกค้าเคยเข้ามาติดต่อที่สนง.ขาย 2 ครั้งแล้ว แต่หลังจากนั้นฝ่ายขายติดต่อลูกค้าไม่ได้ ทราบทีหลังว่าลูกค้าเปลี่ยนเบอร์ วันนี้ฝ่ายขายติดต่อกลับไป สอบถามเรื่องการยกเลิก และวันนี้คุณแม่ของลูกค้าเข้ามาเขียนใบคำร้องขอเงินคืน ลูกค้าชำระมาแล้วทั้งหมด 359,100 บาท ลูกค้าชำระงวดดาวน์ตรงทุกงวด แต่เนื่องจากโครงการยังไม่สร้างและประกอบกับลูกค้ามีปัญหาปิดบริษัท จึงขอเงินคืน</t>
  </si>
  <si>
    <t>02/09/2018 : จองไปแล้ว</t>
  </si>
  <si>
    <t>พรรณเพ็ชร</t>
  </si>
  <si>
    <t>อัครวงศ์ภิญโญ</t>
  </si>
  <si>
    <t>phanphet.phinyo@gmail.com</t>
  </si>
  <si>
    <t>ลูกค้าผู้หญิง 2 ท่านเข้ามาชมโครงการด้วยกัน แต่งงานแล้วทั้งคู่ แจ้งว่าขับรถผ่านโครงการทุกวัน ทำงานอยู่ Bankkok Post พระราม 4 เปรียบเทียบกับคอนโดที่เสร็จแล้ว ดูไซมิส ซ.สุขุมวิท31 พื้นที่ 47 ตร.ม. ชั้น 3และ 4 ราคาประมาณ 9 ล้านบาท เป็นคอนโดที่สร้างเสร็จแล้วพร้อมหาผู้เช่าได้เลย และนัดดูวันเสาร์อีกรอบเป็น Pivate lilt (คนโรส สนใจไซมิส) (คุณโบว์สน 1 นอน ไว้ให้เช่า ราคาไม่แพงมาก เบื้องต้นฝ่ายขายเสนอ 1 นอน ขนาด 31 และ 34.90 ตร.ม. ปัจจุบันมีคอนโดลุมพินี พัทยาให้เช่าด้วย) ขอเอสารกลับไปปรึกษากับครอบครัวก่อนและจะกลับมาคุยอีกครั้ง ปัจจุบันพักอาศัยอยู่โซนรามอินทราทั้งคู่</t>
  </si>
  <si>
    <t>26/07/2019 : ลูกค้าผู้หญิง 2 ท่านเข้ามาชมโครงการด้วยกัน แต่งงานแล้วทั้งคู่ แจ้งว่าขับรถผ่านโครงการทุกวัน ทำงานอยู่ Bankkok Post พระราม 4 เปรียบเทียบกับคอนโดที่เสร็จแล้ว ดูไซมิส ซ.สุขุมวิท31 พื้นที่ 47 ตร.ม. ชั้น 3และ 4 ราคาประมาณ 9 ล้านบาท เป็นคอนโดที่สร้างเสร็จแล้วพร้อมหาผู้เช่าได้เลย และนัดดูวันเสาร์อีกรอบเป็น Pivate lilt (คนโรส สนใจไซมิส) (คุณโบว์สน 1 นอน ไว้ให้เช่า ราคาไม่แพงมาก เบื้องต้นฝ่ายขายเสนอ 1 นอน ขนาด 31 และ 34.90 ตร.ม. ปัจจุบันมีคอนโดลุมพินี พัทยาให้เช่าด้วย) ขอเอสารกลับไปปรึกษากับครอบครัวก่อนและจะกลับมาคุยอีกครั้ง ปัจจุบันพักอาศัยอยู่โซนรามอินทราทั้งคู่</t>
  </si>
  <si>
    <t>พร้อมพงษ์</t>
  </si>
  <si>
    <t>งามดำรงค์</t>
  </si>
  <si>
    <t>lecon30@gmail.com</t>
  </si>
  <si>
    <t>01.10.2018 ลูกค้าแจ้งว่าเป็นเจ้าของร้านอาหารญี่ปุ่น ในซอยเอกมัย มาดูให้ลุกน้องที่เป็น Chef ขอใบราคาห้อง 1611 1612 1711 1712 ไว่้พิจารณาก่อน 17.11.2018 ลูกค้าแจ้งว่าเพื่อนที่เป็นเชพฟ ไม่ได้สนใจดูคอนโดแล้ว</t>
  </si>
  <si>
    <t>18/11/2018 : 17.11.2018 ลูกค้าแจ้งว่าเพื่อนที่เป็นเชพฟ ไม่ได้สนใจดูคอนโดแล้ว</t>
  </si>
  <si>
    <t>พล/กันตยา</t>
  </si>
  <si>
    <t>นพวิชัย</t>
  </si>
  <si>
    <t>pete@hotmail.com</t>
  </si>
  <si>
    <t>24/11/2018 : Reserve 3503</t>
  </si>
  <si>
    <t>พัชชุดาญ์</t>
  </si>
  <si>
    <t>พันธ์พิพิมพ์</t>
  </si>
  <si>
    <t>phatchuda.maples@gmail.com</t>
  </si>
  <si>
    <t>ลูกค้าหญิง-ชายเข้ามาชมโครงการ 2 ท่าน เป็นดาราช่อง 7 และเป็นนางแบบชื่อเล่นชื่อเมเปิ้ล สวยมากแต่งตัวดี ตอนนี้เปิดร้านทำเล็บชื่อ Seoulcute ตรงเส้น RCA ใจจริงสนใจเข้ามาที่โครงการเพื่อเช่าสถานที่เปิดร้านทำเล็บ แต่พอชมห้องตัวอย่างและทราบบริการของทางเสนาก็มีความสนใจมาก ตือตรงที่ราคาสูงเกินไป เนื่องจากกำลังซื้อของลูกค้าอยู่ที่ประมาน 4 ล้าน หรือถูกกว่านั้น 
  ขอนำราคาไปพิจารณากันก่อน ชอบห้อง 34.9 คร.ม. ทางฝ่ายขายเสนอ 1005</t>
  </si>
  <si>
    <t>05/04/2019 : 05/04/2019 เนื่องจากในครั้งแรกที่ลูกค้าเข้ามาเยี่ยมชใโครงการ ลูกค้าต้องการจะเข้ามาดูพื้นที่ในการเปิดร้านทำเล็บของตัวเองและต้องการเข้ามาขายโปรโมชั่นร้านทำเล็บของตนเอง จึงไม่ได้สนใจจะซื้อคอนโโโซนนี้แต่แรก เนื่องจากเกินงบและลูกค้าสนใจเป็นบ้านพักอาศัยมากกว่า จึงขออนุญาติปิดการติดตาม</t>
  </si>
  <si>
    <t>พัชนี</t>
  </si>
  <si>
    <t>ชัยชนะฉิมพลี</t>
  </si>
  <si>
    <t>patchenee_e@gmail.com</t>
  </si>
  <si>
    <t>ต้องการซื้อเพื่อลงทุนปล่อยเช่า สนใจ 2 BED ROOM 57-64 ตร.ม. เสนอ 2505 และ 2515 แต่ราคาเกินงบ จึงขอดูราคา 1 BED ROOM เพื่อเปรียบเทียบราคาและเผื่อจะมีกำลังซื้อ เสนอ 2512 สนใจแต่ขอนำราคาไปพิจารณาก่อน</t>
  </si>
  <si>
    <t>29/05/2019 : 29/05/2019 ฝ่ายขายโทรติดตามลูกค้าว่ายังสนใจโครงการอยู่หรือไม่ ลูกค้าแจ้งว่าไม่สนใจแล้วและไม่ได้ดูที่ไหนเลย เนื่องจากติดภาระหนี้สินและปัญหาทางด้านการเงิน</t>
  </si>
  <si>
    <t>พัชรชาลิสา</t>
  </si>
  <si>
    <t>ชวาลดิฐ</t>
  </si>
  <si>
    <t>arrpengkii@gmail.com</t>
  </si>
  <si>
    <t>ลูกค้าหญิงพร้อมแฟนหนุ่ม 2 ท่าน ขอดู 1 ห้องนอน ขนาด 34.9 ตรม พี่รู้งแนะนำห้อง 3501 ไว้พิจารณา ขอเปรียบเทียบกับ Quintara ซึ่งเป็น Low Rised Condo ขอปรึกษาแม่ก่อน เพราะแม่จะเป็นผู้จ่ายเงินให้ สอบถามเรื่องการยื่นแบงค์ซึ่งได้ให้ข้อมุลกับลูกค้าเป็นเบื้องต้นก่อน</t>
  </si>
  <si>
    <t>14/11/2018 : 14/พ.ย./2561 เกินงบประมาณ</t>
  </si>
  <si>
    <t>พัฒน์สมิทธ์</t>
  </si>
  <si>
    <t>นันท์ปภากุล</t>
  </si>
  <si>
    <t>ลูกค้าผู้ชายอายุประมาณ 31-35ปี เข้ามาชมโครงการคนเดียว สนใจดูไว้เพื่ออยู่เอง เน้นขนาด 1ห้องนอน สนใจ 34.90 ตร.ม.ลูกค้าขอใบเสนอราคาเพื่อกลับไปตัดสินใจกับแฟนก่อน เบื้องต้นเสนอ 1712 / 2812 ให้ลองพิจารณาก่อน พรุ่งนี้จะเข้ามาร่วมงานกับแฟน 2 ท่าน</t>
  </si>
  <si>
    <t>17/02/2019 : 17:42น. ไม่รับสาย</t>
  </si>
  <si>
    <t>ไม่รับสาย 14.49 /5/7/2024 ปิดเครื่อง /12/7 ปิดเครื่อง14.10</t>
  </si>
  <si>
    <t>พาพร</t>
  </si>
  <si>
    <t>กวีวัชรนนท์</t>
  </si>
  <si>
    <t>paporn@msn.com</t>
  </si>
  <si>
    <t>ลูกค้าโทรศัพท์สอบถาม EIAผ่านหรือยัง ถ้ายังไม่ผ่านขอชะลอผ่อนงวดดาวน์ ให้ทางบ.เสนาออกเอกสารแนบท้ายให้ด้วย</t>
  </si>
  <si>
    <t>พิชชาพร</t>
  </si>
  <si>
    <t>กาญจนประภาส</t>
  </si>
  <si>
    <t>Picha_pam@hotmail.com</t>
  </si>
  <si>
    <t>ลูกค้าโทรมาสอบถามเรื่องสัญญา ว่าพร้อมเซ้นเมื่อไหร่</t>
  </si>
  <si>
    <t>26/08/2018 : Reserved A12608 : Credit SCB 5410-2902-0021-1159 ผ่อน 0% 6เดือน ลูกค้าชำระเงินจอง+ทำสัญญา 90,000 บาท</t>
  </si>
  <si>
    <t>พิชญ์</t>
  </si>
  <si>
    <t>อริยะวงษ์</t>
  </si>
  <si>
    <t>pitch.ariyawong@hotmail.co.th</t>
  </si>
  <si>
    <t>คุณพีทมากับแฟนอายุมากกว่า(คุณจอย) อยู่ค.สตาร์วิว(90 ตร.ม.) สนใจ1B อาจจะดูไว้ปล่อยเช่า ขอราคา 1012 เปรียบเทียบโครงการอื่นในซ.เอกมัย และสุขุมวิท 38, 42</t>
  </si>
  <si>
    <t>13/11/2023 ลูกค้าแจ้งว่าไม่สะดวกมางาน Event วันที่ 25และ26 เนื่องจากไปต่างจังหวัดแต่ให้ส่งรายละเอียดเข้าทางไลน์ก่อน</t>
  </si>
  <si>
    <t>พิชญ์วรา</t>
  </si>
  <si>
    <t>อินทรประสิทธิ์</t>
  </si>
  <si>
    <t>ลูกค้าผู้หญิงสวย น่ารัก หุ่นดีใส่สายเดี่ยวสีขาว อายุประมาณ 31-35ปี เข้ามาชมโครงการกับผู้สูงอายุ (หญิง) 2 ท่าน ปัจจุบันพักอาศัยอยู่แถวนี้อยู่แล้ว เอกมัย 25 แต่อยากดูไว้เพื่ออยู่เอง สนใจ 2ห้องนอน ขนาด 51 ตร.ม. ไม่เน้นชั้นสูงแต่ขอใบเสนอราคากลับไปตัดสินใจก่อน โดยรวมลูกค้าชอบทุกอย่างแต่ขอกลับไปตัดสินใจก่อน เพราะตอนนี้เปรียบเทียบกับโครงการ M ทองหล่อ</t>
  </si>
  <si>
    <t>09/05/2019 : ลูกค้าเป็น Sales มาเซอร์เวย์ โทรติดต่อกลับไป เป็นเบอร์ออฟฟิศ ไม่ใช่เบอร์ส่วนตัว
  จากการหาข้อมูลใน Google ขึ้นชื่อบริษัทเซลล์หนึ่งศูนย์หนึ่ง จำกัด</t>
  </si>
  <si>
    <t>พิเชษ/อริญชย์ทิพ</t>
  </si>
  <si>
    <t>วัฒนามานนท์</t>
  </si>
  <si>
    <t>art@panaplus.net</t>
  </si>
  <si>
    <t>ลูกค้าสองสามีภรรยา เป็นนักลงทุน กว้านซื้อโครการเพื่อปล่อยขายปล่อยเช่า โครงการละไม่มาก แจ้งว่าพึ่งเริ่มเป็นนักลงทุน จะฝากขาย C Ekkamai ขับรถเห็นป้ายผ่านมาดู สนใขทั้ง ขนาด 1 Bed และ 2 Bed ขอใบเสนอราคา 29,31.5,1 ตร.ม. ใจจริงอยากได้ประมาณชัน 21 ส่งใบเสนอราคาชั้น 25 และชั้น 10 ไป ขอดูข้อมูลเซลล์คิท สายตาไม่ดี มองใบเสนอราคาไม่เห็น</t>
  </si>
  <si>
    <t>29/05/2019 : 29/05/2019 ลูกค้าไม่มีความต้องการจะซื้อที่เข้ามาชมโครงการหลายๆรอบเนื่องจากอยากมาดูวิธีการตกแต่งเพื่อนำไปตกแต่งคอนโดของตัวเอง ลูกค้าท่านนี้ซื้อที่ C EKKAMAI ไว้ปล่อยเช่าด้วย และให้ทางฝ่ายขายช่วยหาคนเช่าให้ ทางฝ่ายขายได้ปฎิเสธไปเรียบร้อยแล้ว</t>
  </si>
  <si>
    <t>พิทักษ์</t>
  </si>
  <si>
    <t>วังกูร</t>
  </si>
  <si>
    <t>pitakwattana@hotmail.com</t>
  </si>
  <si>
    <t>ลูกค้าผู้ชายเข้ามาชมโครงการกับเพื่อนสาวอีก 2 คน สนใจดูไว้เพื่ออยู่เอง สนใจ 31.5 ตร.ม. เบื้องต้นเสนอชั้น 2811 ให้ลองตัดสินใจก่อนเพราะลูกค้าต้องพาคุณแม่มาดูก่อนถึงจะสามารถตัดสินใจได้ **ลูกค้าไปโดโครงการที่มารุ XT และ C เอกมัยมาแล้ว แต่ชอบรูปแบบแปรนห้องของที่นี่มากกว่า ปัจจุบันทำงานอโศกและพักอาศัยอยู่อ่อนนุช เช่าคอนโดอยู่เดือนละ 9,000 บาทไม่รวมน้ำไฟ</t>
  </si>
  <si>
    <t>17/02/2019 : 17:32น.ไม่มีหมายเลขที่คุณเรียก กรุณาตรวจสอบหมายเลขอีกครั้ง...</t>
  </si>
  <si>
    <t>พิมพ์จิตตา</t>
  </si>
  <si>
    <t>สุวพรศิลป์</t>
  </si>
  <si>
    <t>psuwapor@gmail.com</t>
  </si>
  <si>
    <t>ลูกค้าผู้หญิงที่ลงทะเบียนเข้ามาชมโครงการคนเดียว สนใจดูไว้เพื่อลงทุนปล่อยเช่าและขายต่อ แต่ช่วงแรก ๆ อาจจะเข้ามาอยู่เองก่อน ปัจจุบันทำงานอยู่ที่บางบ่อ สมุทรปราการ และพักอาศัยอยู่ปากน้ำ ฝั่งทางศรีนคริทร์ สมุทรปราการ สนใจห้องขนาด 29 ตร.ม. ตั้งงบไว้ไม่เกิน 4ล้านกลาง ๆ เบื้องต้นเสนอชั้น 1601 ให้ลองพิจารณาก่อน ลูกค้าขอเอาใบเสนอราคากลับไปตัดสินใจก่อน เพราะอยากดูเปรียบเทียบหลาย ๆ โครงการเพื่อตัดสินใจ</t>
  </si>
  <si>
    <t>12/02/2019 : 18:00น. ไม่สนใจแล้ว ตอนนี้ล้มเลิกการซื้อไปก่อน ไม่แจ้งสาเหตุ ปิดการติดตาม</t>
  </si>
  <si>
    <t>พิมพ์นลิน</t>
  </si>
  <si>
    <t>โกมลรุจิ</t>
  </si>
  <si>
    <t>pimnalin.h@gmail.com</t>
  </si>
  <si>
    <t>ลูกค้าผู้หญิง อายุประมาณ 31-35ปีเข้ามาชมโครงการกับเพื่อนผู้หญิงอีก 2 คน เข้ามาช่วงใกล้จะปิดสำนักงานขายแล้ว ลูกค้าเพิ่งไปดู อิมเพรสชั่น , XTมา เลยผ่านหน้าโครงการปีติเลยขอเวะเข้าชมโครงการ สนในดูไ้ว้เพื่ออยู่เองปัจจุบันทำงานย่านเพลินจิตและพักอาศัยอยู่หมู่บ้านซอยมิสทีนแถวลาดกระบัง... สนใจ 1ห้องนอน เบื้องต้นขอใบเสนอราคาเปรียบเทียบ31.50 กับ 34.90 ก่อน เพราะตอนนี้ขอเปรียบเทียบ ๆ หลายๆโครงการการ ลูกค้ายอมรับว่าดูตั้งแต่ต้นซอยจนถึงท้ายซอย และเดี๋ยวจะไปดู C Ekkamai ต่อ</t>
  </si>
  <si>
    <t>28/05/2019 : ซื้อโครงการพร้อมอยู่ไปแล้ว ให่เหตุผลว่าไม่อยากรอ มันนานเกินไป ปิดการติดตาม</t>
  </si>
  <si>
    <t>ปล่อยเช่า แต่โทรหาผมวันธรรมดานะครับ หรือส่งอีเมล์นะ</t>
  </si>
  <si>
    <t>พิระพงศ์</t>
  </si>
  <si>
    <t>จงสฤษดิ์หวัง</t>
  </si>
  <si>
    <t>pirapong@gmail.com</t>
  </si>
  <si>
    <t>ลูกค้าพาแฟนเข้ามาดูห้องตัวอย่าง และสอบถามความคืบหน้าของโครงการ</t>
  </si>
  <si>
    <t>10/02/2019 : จองแล้ว</t>
  </si>
  <si>
    <t>พีรพงศ์ (พี่เอ๋)</t>
  </si>
  <si>
    <t>อลังการกิตติเวชช์</t>
  </si>
  <si>
    <t>pheraphk@yahoo.com</t>
  </si>
  <si>
    <t>ลูกค้าผู้ชายเข้ามาชมโครงการคนเดียว สนใจดูไว้เพื่ออยู่เอง เน้น 1ห้องนอน ขนาด 31.50 ตารางเมตร เบื้องต้นขอใบเสนอราคาเพื่อกลับไปตัดสินใจก่อน เพราะจริง ๆ คิดว่าที่นี่สร้างแล้ว ฝ่ายขายเสนอราคาห้อง A1010 , A1910 ให้ลองพิจารณาก่อน ((โดยรวมไม่ติดอะไร ชอบเฟอร์นิเจอร์ และการตกแต่ง แต่ติดในเรื่องของการก่อสร้าง ว่าทำไมยังไม่เริ่มสร้างซักที))</t>
  </si>
  <si>
    <t>22/06/2019 : 17:07 น. ไม่รับสาย</t>
  </si>
  <si>
    <t>พุฒิพงศ์</t>
  </si>
  <si>
    <t>chayanit.hatayothai@gmail.com</t>
  </si>
  <si>
    <t>ลูกค้าชายหญิงเป็นแฟนกััน มีบ้านอยู่ที่สาทร สนใจคอนโดสไตล์ LOFT แต่ก็ชมว่าโครงการเราเพดานสูงดี โล่งและโปร่ง ลูกค้าเปรียบเทียบโครงการ C EKKAMAI ไว้ ที่นั้นมีห้องสไตล์LOFT ราคา 5 ล้านนิดๆ ลูกค้าชอบที่ C EKKAMAI มากกว่าเนื่องจากมีห้องแบบที่ลูกค้าต้องการ และ พร้อมอยู่เลย ขอนำราคาไ้พิจารณาก่อน</t>
  </si>
  <si>
    <t>เพชรรินทร์</t>
  </si>
  <si>
    <t>พวงลำใย</t>
  </si>
  <si>
    <t>peacharin.p@gmail.com</t>
  </si>
  <si>
    <t>ลูกค้าผู้หญิงเข้ามาชมโครงการกับแฟนหนุ่ม ทำงานอโศก ปัจจุบันพักอาศัยอยู่ที่รัชดา เดินทางไปทำงานด้วยรถส่วนตัว สนใจต้องการหาที่อยู่หาศัยใหม่ อยากได้ 2 ห้องนอน เบื้องต้นลูกค้าชมห้องตัวอย่าง และสนใจ 51 ตร.ม. ชั้นไม่สูงมาก เบื้องต้นเสนอชั้น 1613 และ 1ห้องนอน 31.5 ชั้น 1610 ให้ลองพิจารณาก่อน โดยรวมลูกค้าชอบทุกอย่าง ลงตัวหทุกอย่าง ติดอย่างเดียวคือระยะเวลาในการก่อสร้างลูกค้าแจ้งว่า นานเกินไป 3 ปีผ่อนดาวน์รอไม่ไหว เพราะจริง ๆ อยากได้พร้อมอยู่หรือช้าประมาณปีกว่า ๆ ยังพอตัดสินใจได้ เบื้องต้นขอใบเสนอราคากลับไปตัดสินใจก่อน เพราะตอนนี้เปรียบเทียบทั้งซอยเอกมัย และรึทึ่มตัวเก่าหน้าซอยเอกมัยด้วย ตั้งงบประมาณไม่เกิน 10 ล้านบาท</t>
  </si>
  <si>
    <t>09/05/2019 : 15:35 น.ไม่สะดวกคุย</t>
  </si>
  <si>
    <t>ไม่รับสาย 14.47 / 28/6 ไม่รับสาย16.26 /5/7/2024 ไม่สนใจแล้ว ซื้อไปแล้ว</t>
  </si>
  <si>
    <t>เพ็ญจิต</t>
  </si>
  <si>
    <t>ไชยพร</t>
  </si>
  <si>
    <t>byu_1130@yahoo.com</t>
  </si>
  <si>
    <t>11/11/2561 : ลูกค้าผู้หญิงเข้ามาชมโครงการกับสามีญี่ปุ่น สนใจดูไว้เพื่ออยู่เอง ชอบ 34.90 ตร.ม. ตัดสินใจจอง + ทำสัญญาห้องชุด A2812 ชำระเงินจองด้วยบัตรเครดิตกรุงศรี/VISA จำนวน 90,000 บาท</t>
  </si>
  <si>
    <t>02/12/2018 : ลูกค้าเข้ามาเซ็นสัญญาจะซื้อจะขายห้องชุด A2812 เรียบร้อยแล้ว</t>
  </si>
  <si>
    <t>เพ็ญสุดา</t>
  </si>
  <si>
    <t>ประภากรพิพัฒน์</t>
  </si>
  <si>
    <t>iamjo2520@gmail.com</t>
  </si>
  <si>
    <t>ลูกค้าผู้หญิงลักษณะทอม เข้ามาชมโครงการกับแฟนสาว ทราบสื่อโครงการจากการขับรถผ่านหน้าโครงการเนื่องจากเพิ่งไปชมโครงการ Cเอกมัยมา เบื้องต้นลูกค้ามีบ้านอยู่แล้วแถวพัฒนาการ-คลองตัน สนใจดูไว้เผื่ออยู่เองเองและอาจจะลงทุนในอนาคต ชมห้องตัวอย่างและสนใจ1ห้องนอน ขนาด 31.50 ตร.ม. ขอใบเสนอราคากลับไปตัดสินใจก่อน **ลูกค้ามีความกังวลกลัวคอนโดจะไม่สร้าง เนื่องจากเคยซื่อโครงการแดนลีฟวิ่งไป ผ่อนดาวน์ไปประมาณ 2แสนกว่าบาทแล้วไม่ได้เงินคืน **</t>
  </si>
  <si>
    <t>09/03/2020 : 9/3/2020 ซื้อโครงการของเสนาไปแล้ว แถวนนทบุรี The niche pride</t>
  </si>
  <si>
    <t>เพียรสุภาพ</t>
  </si>
  <si>
    <t>pieansuparp@gmail.com</t>
  </si>
  <si>
    <t>ลูกค้าพ่อแม่และลูกชายวัยรุ่น2คน สนใจ1ห้องนอนขนาด35ตร.ม.ขอใบเสนอราคาห้อง A1613</t>
  </si>
  <si>
    <t>01/09/2018 : 09/08/2561(12.44)ลูกค้าแจ้งว่าไม่สนใจแล้วแต่</t>
  </si>
  <si>
    <t>ไพภรณ์</t>
  </si>
  <si>
    <t>คงราศรี</t>
  </si>
  <si>
    <t>k.paiporn@gmail.com</t>
  </si>
  <si>
    <t>ลูกค้าชายหญิง เป็นแฟนกันเดินทางมาโครงการด้วยรถยนต์( TOYATA FREED) มาจากทางเพชรบุรีเข้ามาเส้นเอกมัย // ทำงานอยู่ที่เพลินจิต ทราบข่าวโครงการจากเวปของเสนาและได้ไปดูที่ Niche Pride ทองหล่อ-เพชรบุรีไว้ก่อนแล้ว สนใจซื้อไว้อยู่เองเนื่องจากต้องการที่อยู่ใกล้ๆที่ทำงาน 
  สนใจ 1 ห้องนอน ขนาด 29 ตร.ม. ทางฝ่ายขายเสนอ A 1201 ลูกค้าชอบที่ PITI ตรง แบบห้อง ทำเล และการบริการแบบโรงแรม แต่ติดตรงที่ระยะเวลาในการก่อสร้างที่PITI นานเกินไป (ลกค้าอยากได้พร้อมอยู่หรือรอได้เพียง 1 ปี)
  ตอนนี้เปรียบเทียบกับ Niche Pride และตอนที่เข้าไปชมที่นั้น ทางเซลล์ได้เสนอห้องชุดที่มีโปรโมชั่น ราคา 3 ล้านกว่าบาทให้ขนาด 35 ตร.ม. และชอบที่สร้างเสร็จแล้ว 
  ลูกค้าทั้งสองขอนำราคาและรายละเอียดไปพิจารณาเปรียบเทียบกันก่อน จะให้คำตอบในอีก 1 สัปดาห์</t>
  </si>
  <si>
    <t>20/07/2019 : ไม่รับสาย</t>
  </si>
  <si>
    <t>ไพลิน</t>
  </si>
  <si>
    <t>เรียงประยูร</t>
  </si>
  <si>
    <t>Riangprayoon_1963@icloud.com</t>
  </si>
  <si>
    <t>ลูกค้าเข้ามาเซ็นสัญญาห้อง A2912 พร้อมชำระเงินทำสัญญาด้วยบัตรเครดิต K-bank / VISA จำนวน 260,175.00 บาท และ เขียนแบบฟอร์มทำเรื่องหักค่างวดผ่านบัตรเครดิตผ่าน K-bank / VISA หมายเลข 4417 7010 0331 8955</t>
  </si>
  <si>
    <t>14/03/2019 : จองห้องชุด A2912 ในเงื่อนไข จอง+ทำสัญญา 5%</t>
  </si>
  <si>
    <t>ภคมน (คุณตุ้ม)</t>
  </si>
  <si>
    <t>บุญจันทร์</t>
  </si>
  <si>
    <t>phakhamon0508@hotmail.com</t>
  </si>
  <si>
    <t>ลูกค้าผู้หญิง อายุประมาณ 46-50 ปี เข้ามาชมโครงการกับสามีญี่ปุ่น และลูกอีก 2 คน สนใจดูไว้เพื่ออยู่เอง เน้นให้สามีญี่ปุ่นอยู่คนเดียว ชอบ 1 ห้องนอน 34.90 ตร.ม. *แต่ติดในเรื่องของห้องน้ำ เพราะต้องการให้มีพื้นที่ลงอ่างอาบน้ำได้ สอบถามโครงการเข้ามาว่า สามารถทำห้องน้ำได้มั้ย ถ้าทำได้ก็ยินดีจะทำเอง แต่ขอความแน่ใจว่าสามารถทำได้จริง ๆ เบื้องต้นฝ่ายขายเสนอใบเสนอราคาห้อง A2510 ให้ไปพิจารณาก่อน // ลูกค้าเปรียบเทียบโครงการที่มีอ่างอาบน้ำ และ โครงการมือ2 ราคาประมาณ 5ล้านกว่าบาทเหมือนกัน แต่คุณผู้ชายชอบที่นี่ แค่ติดเรื่องห้องน้ำอย่างเดียว</t>
  </si>
  <si>
    <t>25/06/2019 : 15:26 น. ตอนนี้ยังไม่ได้ตัดสินใจที่ไหนเป็นพิเศษ ไม่ได้เน้นทำเลเอกมัยขนาดนั้น ตอนนี้ดูไปเรื่อย ๆ มีหลายโครงการที่ดูเปรียบเทียบ เช่นโซนพัฒนาการ , บางนา และแต่ละที่ก็มีอ่างหมดเลย ไม่รีบตัดสินใจเพราะโครงการกว่าจะแล้วเสร็จก็อีกตั้งนาน และตอนนี้คุยกับที่บ้านว่าจะปรับห้องให้ชาวต่างชาติอยู่ด้วย เน้นชาวญี่ปุ่น เลยเน้นอ่างอาบน้ำเป็นพิเศษ</t>
  </si>
  <si>
    <t>ภัทรินทร์</t>
  </si>
  <si>
    <t>ปรมาเวศ</t>
  </si>
  <si>
    <t>pattrin.p@gmail.com</t>
  </si>
  <si>
    <t>ลูกค้าขอใบราคาห้องที่ถูกที่สุด แนะนำห้อง 1202 ไว้พิจารณา และแนะนำห้อง 1008 ไว้ด้วย ขอดูคอนโดที่อื่นๆก่อน ย่านบางแค สาทรด้วย 26.12.2018 ลูกค้าไม่สนใจคอนโดย่านเอกมัยแล้ว สนใจโซนท่าพระ บางแคมากกว่า</t>
  </si>
  <si>
    <t>26/12/2018 : ลูกค้าขอใบราคาห้องที่ถูกที่สุด แนะนำห้อง 1202 ไว้พิจารณา และแนะนำห้อง 1008 ไว้ด้วย ขอดูคอนโดที่อื่นๆก่อน ย่านบางแค สาทรด้วย 26.12.2018 ลูกค้าไม่สนใจคอนโดย่านเอกมัยแล้ว สนใจโซนท่าพระ บางแคมากกว่า</t>
  </si>
  <si>
    <t>คุณภูวดลไม่ได้ใช้เบอร์นี้แล้ว</t>
  </si>
  <si>
    <t>ภูวดล</t>
  </si>
  <si>
    <t>เอื้อวงศ์ตระกูล</t>
  </si>
  <si>
    <t>popynaja@gmail.com</t>
  </si>
  <si>
    <t>ลูกค้าจองห้่อง 1607 / ลูกค้าเป็นเจ้าของแบรนด์ My Escape จองห้องชุดของโครงการเพราะต้องการไว้ลงทุนชอบโครงที่ ปีติ เอกมัย เพราะ มีการบริการเหมือนโรงแรม ทำเลอยู่ใจกลางเมือง เดินทางสะดวก และ ชอบรูปแบบห้องชุดที่ตกแต่งสวยงาม รวมพื้นถึงพื้นที่ภายในโครงการที่มีขนาดใหญ่ กับ ราคาห้องที่ซื้อ สมเหตุสมผล</t>
  </si>
  <si>
    <t>23/02/2020 : ลูกค้าขับรถมากับแฟนผู้หญิง 2 คน แจ้งว่ามาจากพระราม 2 ต้องการดูลงทุนลูกค้าทำธุรกิจกระเป๋าเจ้าของแบรนด์ MY ESCAPE เสนอห้อง 1712 เพราะสนใจ ราคา one price ไม่ติดว่าไม่ชอบของโครงการดูแล้วสนใจ แต่แจ้งว่ามีนัดกับโครงการอื่นอีก 2-3 ที่ ต้องไปดูแล้วจะติดต่อกลับมา</t>
  </si>
  <si>
    <t>เอื้อจิตอนันตกูล</t>
  </si>
  <si>
    <t>mongkol.ubc@hotmail.com</t>
  </si>
  <si>
    <t>ลูกค้าผู้ชาย อายุ 41-45ปี เข้ามาชมโครงการคนเดียว ปัจจุบันพักอาศัยอยู่ในซอยเอกมัย 30 แต่จอดรถไม่พอเลยออกมาเช่าคอนโดข้าง ๆอยู่ สนใจ 2ห้องนอน 60 ตร.ม. ขอใบเสนอราคาชั้นกลับไปตัดสินใจก่อน เบื้องต้นเสนอชั้น 1007 / 3507 ให้ลองพิจารณาก่อน</t>
  </si>
  <si>
    <t>10/02/2019 : 12:40 น. ปิดการติดตาม ไม่สนใจแล้ว (น้ำเสียงงัวเงีย เหมือนเพิ่งตื่นนอน)</t>
  </si>
  <si>
    <t>มนฑรัตม์</t>
  </si>
  <si>
    <t>เจนทวีพรกุล</t>
  </si>
  <si>
    <t>เข้ามารับเช็คคืนเงินยกเลิกสัญญา</t>
  </si>
  <si>
    <t>02/09/2018 : Signed : A3607 + รับ GV 10,000บาท</t>
  </si>
  <si>
    <t>มโน</t>
  </si>
  <si>
    <t>แซ่เล้า</t>
  </si>
  <si>
    <t>mato_302@yahoo.com</t>
  </si>
  <si>
    <t>คุณมโน เข้ามาเขียนแบบฟอร์มขอยกเลิกการชำระค่างวดผ่านบัตรเครดิตห้องชุด A2708 โดยมีความประสงค์จะไปชำระเองที่ธนาคาร</t>
  </si>
  <si>
    <t>28/08/2018 : จองไปแล้ว</t>
  </si>
  <si>
    <t>เมธาพร(เม)</t>
  </si>
  <si>
    <t>ขันติพงษ์</t>
  </si>
  <si>
    <t>Methaphon.kha@gmail.com</t>
  </si>
  <si>
    <t>เจ้าของบริษัท รปภ.ที่ดูแลเสนา แนะนำลูกค้าท่านนี้มาซึ่งเป็นน้องชายลูกค้า บ้านอยู่ที่บางใหญ่ นนทบุรี ทำงานโซนอโศก ลูกค้าท่านนี้ต้องการห้องใหญ่ 2 ห้องนอน 64 ตร.ม. ไม่ชอบทิศใต้ และไม่ต้องการโครงการที่ติด BTS มากนัก ชอบที่นี้เนื่องจาก Lay out สวย และส่วนกลางเยอะ ทางฝ่ายขายเสนอ A2404 / A2804 ขอนำราคาไปปรึกษากับครอบครัวก่อน</t>
  </si>
  <si>
    <t>20/07/2019 : เนื่องจากลูกค้าท่านนี้ขอส่วนลดไว้เกือบ 1 ล้านบาท ทางฝ่ายขายและทางเมเนอเจอร์ได้ทำการเจรจากับทางเสนาแล้ว แต่ไม่สามารถลดได้ขนาดนั้น ทางลูกค้าจึงไม่พอใจในส่วนลด และไม่ต้องการซื้อ</t>
  </si>
  <si>
    <t>ยศรินทร์</t>
  </si>
  <si>
    <t>เศรษฐีกุล</t>
  </si>
  <si>
    <t>best_yossarin@yahoo.com</t>
  </si>
  <si>
    <t>อนุมัติ MEMO ยกเลิกห้องชุด A2808 (ไม่คืนเงิน)</t>
  </si>
  <si>
    <t>15/08/2018 : Fah รับแทน / Prae ลา</t>
  </si>
  <si>
    <t>ยี่ขาว</t>
  </si>
  <si>
    <t>มณีหยก</t>
  </si>
  <si>
    <t>lesteve007@iclowd.com</t>
  </si>
  <si>
    <t>ลูกค้าผู้ชาย วัยกลางคน ตี๋ๆๆขาวๆ เข้ามาชมโครงการคนเดียว ทราบสื่อจากป้ายหน้าโครงการ เพราะขับรถผ่าน ลูกค้ามีคอนโดอยู่แล้วที่ C Ekkamai และมีบ้านเดี่ยวอยู่แถวร่มเกล้า เป้นเจ้าของบรอษัทรับผลิตเครื่องสำอาง มีโรงงานอยู่ที่ลาดกระบัง สนใจซื้อไว้อยู่เอง เน้น 1ห้องนอน เบื้องต้นดูห้องตัวอย่างขนาด 34.9 และสนใจ ตำแหน่งทิศตะวันออก 05 ชั้น 9ที่ติดกับสวน แต่โครงการขายหมดแล้ว เบื้องต้นเสนอราคาชั้น 1005 ให้ลองพิจารณาก่อน ลูกค้าขอเอาใบเสนอราคากลับไปตัดสินใจก่อน</t>
  </si>
  <si>
    <t>04/06/2019 : 12:47 น. ลูกค้าแจ้งว่าส่งข้อมูลให้ภรรยาไปแล้ว แต่ภรรยายังไม่ได้แจ้งกลับมา ยังไม่ได้คุยกัน</t>
  </si>
  <si>
    <t>รชต</t>
  </si>
  <si>
    <t>พุทธสันติธรรม</t>
  </si>
  <si>
    <t>rachata@gmail.com</t>
  </si>
  <si>
    <t>ลูกค้าชายพร้อมคุณแม่ทำงานอยู่การบินไทย เป็นพนักงานต้อนรับบนเครื่องบิน ทราบข่าวโครงการจาก Facebook ศึกษาข้อมูลมาก่อน ลูกค้าดู 1 ห้องนอน ขนา 31.5 ตรม ไว้อยู่เอง ลูกค้าตั้งงบไว้ประมาณไม่เกิน 6 ล้าน ขอใบราคาห้อง 2710 ไว้พิจารณาก่อน ขอไปเปรียบเทียบกับโครงการ XT Ekkamai ลูกค้าแจ้งว่าชอบที่จอดรถที่นี่มากกว่า เพราะให้มากกว่า จึงชอบทมี่นี่มากกว่า แต่แม่บอกว่าขอไปดูเปรียบเทียบก่อนน่ะ ไม่ชอบให้ฟอร์ซลูกค้ามากเกินไป 
  7/9/2018 : ลูกค้าแจ้งว่า ขอดูเป็นข้อมูล และปรึกษากับคุณแม่ก่อน</t>
  </si>
  <si>
    <t>07/09/2018 : ลูกค้าชายพร้อมคุณแม่ทำงานอยู่การบินไทย เป็นพนักงานต้อนรับบนเครื่องบิน ทราบข่าวโครงการจาก Facebook ศึกษาข้อมูลมาก่อน ลูกค้าดู 1 ห้องนอน ขนา 31.5 ตรม ไว้อยู่เอง ลูกค้าตั้งงบไว้ประมาณไม่เกิน 6 ล้าน ขอใบราคาห้อง 2710 ไว้พิจารณาก่อน ขอไปเปรียบเทียบกับโครงการ XT Ekkamai ลูกค้าแจ้งว่าชอบที่จอดรถที่นี่มากกว่า เพราะให้มากกว่า จึงชอบทมี่นี่มากกว่า แต่แม่บอกว่าขอไปดูเปรียบเทียบก่อนน่ะ ไม่ชอบให้ฟอร์ซลูกค้ามากเกินไป 
  7/9/2018 : ลูกค้าแจ้งว่า ขอดูเป็นข้อมูล และปรึกษากับคุณแม่ก่อน</t>
  </si>
  <si>
    <t>รนเสฏฐ์ (คุณรณ)</t>
  </si>
  <si>
    <t>เสนีย์คติมา</t>
  </si>
  <si>
    <t>thanased_ron@hotmail.com</t>
  </si>
  <si>
    <t>ลูกค้าชาย-หญิง สนใจขนาด 29 ตร.ม. ทางฝ่ายขายเสนอ ห้อง A1201 ลูกค้าดูเปรียบเทียบกับ XT คอมเม้นท์ว่าแต่งได้ไม่สวยและบ้านนอก ชอบที่ PITI มากกว่า ทั้งLAY OUT / ราคา / การบริการแบบโรงแรม และที่จอดรถ ติดตรงที่ โครงการ PITI LOCATION ไม่ค่อยดี ไกลจาก BTS แต่ทางฝ่ายขายเสนอว่าเรามีบริการแบบ Shuttle service ทุกๆ 15 นาที ลูกค้าขอไปดูเปรียบเทียบอีกทีนึง คือ Rhythm Estate Ekkamai.</t>
  </si>
  <si>
    <t>05/04/2019 : ลูกค้าชาย-หญิง สนใจขนาด 29 ตร.ม. ทางฝ่ายขายเสนอ ห้อง A1201 ลูกค้าดูเปรียบเทียบกับ XT คอมเม้นท์ว่าแต่งได้ไม่สวยและบ้านนอก ชอบที่ PITI มากกว่า ทั้งLAY OUT / ราคา / การบริการแบบโรงแรม และที่จอดรถ ติดตรงที่ โครงการ PITI LOCATION ไม่ค่อยดี ไกลจาก BTS แต่ทางฝ่ายขายเสนอว่าเรามีบริการแบบ Shuttle service ทุกๆ 15 นาที ลูกค้าขอไปดูเปรียบเทียบอีกทีนึง คือ Rhythm Estate Ekkamai.</t>
  </si>
  <si>
    <t>รัฐพล</t>
  </si>
  <si>
    <t>ลูกค้าชายหญิง เป็นสามี-ภรรยากัน (ภรรยาตั้งท้อง) พักอาศัยอยู่ที่ หมู่บ้าน Coutyard Villa สนใจจะซื้อคอนโดเนื่องจากจะให้ลูกและภรรยามาอยู่และจะได้ใกล้โรงเรียนลูก จริงๆลูกค้าสนใจ 40 ตร.ม. แต่ที่ Tower A ที่เปิดขายมีแต่ 35 ตรงฒง จึงขอราคาไว้พิจารณาอีกที มีงบประมาณ 6-7 ล้านบาท</t>
  </si>
  <si>
    <t>14/10/2019 : ลูกค้าชายหญิง เป็นสามี-ภรรยากัน (ภรรยาตั้งท้อง) พักอาศัยอยู่ที่ หมู่บ้าน Coutyard Villa สนใจจะซื้อคอนโดเนื่องจากจะให้ลูกและภรรยามาอยู่และจะได้ใกล้โรงเรียนลูก จริงๆลูกค้าสนใจ 40 ตร.ม. แต่ที่ Tower A ที่เปิดขายมีแต่ 35 ตรงฒง จึงขอราคาไว้พิจารณาอีกที มีงบประมาณ 6-7 ล้านบาท</t>
  </si>
  <si>
    <t>ไม่สามารถติดต่อเลขหมายปลายทางได้ในขณะนี้ /28/6 ปิดเครื่อง16.28 / 5/7/2024 ปิดเครื่อง</t>
  </si>
  <si>
    <t>เตชะวัชรานนท์</t>
  </si>
  <si>
    <t>Rungnaphapook@gmail.com</t>
  </si>
  <si>
    <t>Signed A3411 : Cash 70,000 +รับ Gift Voucher Paragon 10,000</t>
  </si>
  <si>
    <t>คันตะปุระ</t>
  </si>
  <si>
    <t>Resrved 2510 จอง 20,000 by Credit Kbank 4417-7010-0161-9354 VISA</t>
  </si>
  <si>
    <t>16/08/2018 : Reserved PITI Ekkamai</t>
  </si>
  <si>
    <t xml:space="preserve">ตอนนี้ก้คือไม่รู้ว่าจะดูไว้ทำอะไร เคยเข้าไปคุยกับผู้บริหาร มีวงเงิน200,ooo แต่ก้ยังไม่ได้สรุปอะไรยังไง ขอปรึกษาภรรยาก่อน ถ้ามีข้อมูลก้อัพเดทผมได้ </t>
  </si>
  <si>
    <t>รุ่งรุจ</t>
  </si>
  <si>
    <t>อ่างทอง</t>
  </si>
  <si>
    <t>rungrut2519@yahoo.com</t>
  </si>
  <si>
    <t>รอติดต่อ</t>
  </si>
  <si>
    <t>15/08/2018 : Fah รับแทน / Prae ลา /อนุมัติ MEMO ยกเลิกห้องชุด A2801 (ยกเลิกไม่คืนเงิน)</t>
  </si>
  <si>
    <t>กตะศิลา</t>
  </si>
  <si>
    <t>rungrojkata@hotmail.com</t>
  </si>
  <si>
    <t>20/10/61 : ลูกค้าเข้ามาเซ็นสัญญาจองซื้อห้องชุด A2802</t>
  </si>
  <si>
    <t>15/10/2018 : 15/10/61 : เข้ามาชมโครงการแล้ว จอง+ทำสัญญา จำนวน 90,000 บาท ห้องชุด A2802</t>
  </si>
  <si>
    <t>รุจิรา</t>
  </si>
  <si>
    <t>ศรีมั่นคงธรรม</t>
  </si>
  <si>
    <t>Rujira.minddii@gmail.com</t>
  </si>
  <si>
    <t>ลูกค้าผู็หญิงเข้ามาชมโครงการกับคุณแม่อีกรอบ (ขับรถ BM สีขาว) ตอนนี้ซื้อที่ C เอกมัยอยู่แล้ว เป็น 1 ห้องนอน แต่อยากได้ 2 ห้องนอนเลยพาคุณแม่เข้ามาดูอีกรอบ สนใจ 2นอน จริงๆชอบแปลน 58 ตารางเมตรมากกว่าเพราะไม่ค่อยใช้ครัวเท่าไหร่ แต่คุณแม่ไม่ชอบชั้นสูง เลยขอราคา 57 ชั้น 1910 กลับไปตัดสินใจก่อน กับ ราคาห้อง 58 ตารางเมตร ห้อง 3508 เพื่อเปรียบเทียบ เพราะยังไงก็ต้องรอคุณพ่อขึ้นมากรุงเทพและพามาชมโครงการอีกรอบ ตอนนี้เปรียบเทียบกับโครงการพาร์ค ออริจิ้นด้วย (ส่วนตัวชอบราคาที่ปีติมากกว่าเพราะไม่แพงมาก)</t>
  </si>
  <si>
    <t>31/05/2019 : 11:36 น.ยังไม่เจอคุณพ่อเลย ยังไม่คุยรายละเอียดกัน คิดว่าสัปดาห์นี้น่าจะเจอคุณพ่อ และจะคุยเรื่องนี้กัน ตอนนี้ยังไม่ได้ตัดสินใจซื้อที่ไหน</t>
  </si>
  <si>
    <t>เปลี่ยนไปจองบ้านของเสนา แล้ว</t>
  </si>
  <si>
    <t>โรจน์ศักดิ์</t>
  </si>
  <si>
    <t>คุณนีรานนท์</t>
  </si>
  <si>
    <t>rojsak8888@gmail.com</t>
  </si>
  <si>
    <t>ลูกค้าชายวัยกลางคน เป็นลูกค้าของเสนาฯอยู่แล้ว ปัจจุบันอยู่เดอะนิชไพรด์ ทองหล่อ โทรเข้ามาสอบถามทำเลที่ตั้งและข้อมูลเบื้องต้น สนใจดูไว้เพื่อพักอาศัยเอง หากทราบวันเปิดขายแล้วให้แจ้งลูกค้าด้วย</t>
  </si>
  <si>
    <t>สิทธิพันธ์</t>
  </si>
  <si>
    <t>lalita@xcitegolf.com</t>
  </si>
  <si>
    <t>ลูกค้าหญิงสาวสวย มีลูกแล้ววัย 6 เดือน สนใจซื้อคอนโดไว้อยู่อาศัยเอง และ ลงทุนปลาอยเช่า ขนาด35 ตร.ม. และ 64 ตร.ม. สนใจห้อง A903 และ A2404 ขอราคาไปพิจารณาก่อน สำหรับรายได้ลูกค้ามีฐานเงินเดือน 50,000++ บาท แต่ถ้ารวมคอมมิชชั่นจะได้ถึง 130,000-150,000 บาท 
  ลูกค้าพักอาศัยโซนรามคำแหง-บางกะปิ แต่ทำงานอยู่ที่ สาธร ต้องการดูคอนโดี่ยังสร้างไม่เสร็จและใกล้ที่ทำงาน , ทราบข่าวโครงการมาจากการขับรถผ่านแถบเส้นสุขุมวิทบ่อยและดูใน THINK OF LIVING ยังไม่ได้เปรียบเทียบกับโครงการไหน 
  **ลงทุนคอนโดไว้ให้เช่าที่รามคำแหง พลัม คอนโด **</t>
  </si>
  <si>
    <t>08/11/2019 : ยังไม่สะดวกคุน ติดธุระ</t>
  </si>
  <si>
    <t>14.49 ไม่รับสาย</t>
  </si>
  <si>
    <t>ข่าขันมะลี</t>
  </si>
  <si>
    <t>lalitakhakhanmalee17@gmail.com</t>
  </si>
  <si>
    <t>10/11/2018 : ลูกค้าทำสัญญาเป้นที่เรียบร้อยแล้ว</t>
  </si>
  <si>
    <t>ปิดเครื่อง 14.39 / 28/6/2024 แอดไลน์ สนอยู่เอง 2 นอน / 16/7ช่วงนี้ยีงไม่สะดวกเลย เดี๋ยวสะดวกติดต่อมา</t>
  </si>
  <si>
    <t>วนัส</t>
  </si>
  <si>
    <t>กาญจนพฤทธิ์</t>
  </si>
  <si>
    <t>fiftyfifth@hotmail.com</t>
  </si>
  <si>
    <t>Reserved A1014 ลูกค้าชำระเงินจอง + ทำสัญญา 130,000 บาท Credit CITI / VISA 
  ร่วมงาน PITI EAKKAMAI MOMENT SOFT-OPENING</t>
  </si>
  <si>
    <t>24/11/2018 : Reserved A1014</t>
  </si>
  <si>
    <t>วรชัย</t>
  </si>
  <si>
    <t>เหลืองไพลิน</t>
  </si>
  <si>
    <t>wo.r6@hotmail.com</t>
  </si>
  <si>
    <t>ลูกค้าผู้ชาย หน้าตาดี เข้ามาชมโครงการคนเดียว ใส่เสื้อคอปกสีฟ้า กางเกงขาสั้น แต่งตัวสบาย ๆ ปัจจุบันพักอาศัยอยู่แถวเรียบทางด่วนเป็นบ้าน (พักอาศัยกับพ่อแม่) และทำธุรกิจกับที่บ้าน (ไม่ระบุกิจการ) แต่ผ่านมาแถวนี้บ่อย ชอบมาเที่ยวแถวนี้เลยอยากได้คอนโดที่ราคาไม่แพงมากอยู่ หรืออาจจะเก็บไว้ลงทุนปล่อยเช่าในอนาคตด้วย ตั้งงบประมาณไว้ไม่เกิน 4-5 ล้านบาท เบื้องต้นพาชมห้องตัวอย่าง เสนอห้อง 31.50 ให้ลองพิจารณาก่อน ลูกค้าชอบห้องตัวอย่าง ชอบทุกอย่าง ไม่ได้ติอะไร แต่ขอใบเสนอราคากลับไปคุยกับที่บ้านก่อน เพราะต้องปรึกษาคุณแม่</t>
  </si>
  <si>
    <t>28/05/2019 : 16:22 น. ตอนนี้ไม่สนใจแล้ว เพราะกลับมาตัดสินใจแล้วอยากได้แนวรถไฟฟ้ามากกว่า ที่นี่ไกลไปบวกกับรถติดด้วย ตอนนี้พักอยู่ที่เดิม "รามอินทรา-วัชรพล " ปิดการติดตาม</t>
  </si>
  <si>
    <t>วรพันธ์</t>
  </si>
  <si>
    <t>ศุภกรมงคล</t>
  </si>
  <si>
    <t>nong.supa@gmail.com</t>
  </si>
  <si>
    <t>27/10/61 : ลูกค้าเข้ามาชมโครงการกับภรรยา ปัจจุบันพักอยู่ที่จังหวัดเชียงใหม่อยู่แลบ้ว แต่มากรุงเทพบ่อย เลบยอยากดูไว้เพื่ออาศัยอยู่เอง สนใจ 34.90 และ 40 ตร.ม. หันทิศเหนือเท่านั้น... แต่ทางโครงการได้ขายทิศเหนือไปหมดแล้ว เบื้องต้นเสนอ A1605 , A1906 , A3412 ,A2813 ให้องพิจารณาก่อน</t>
  </si>
  <si>
    <t>08/03/2020 : 8/3/2020 ลูกค้าสนใจโครงการที่สร้างเสร็จแล้วแถวทองหล่อแทน พนักงานขายได้เสนอโปรโมชั่นไปเบื้องต้นแล้ว และนัดลูกค้าเข้าชมโครงการแต่ลูกค้าไม่สะดวกช่วงนี้ ให้แอดไลน์ส่งข้อมูลเพิ่มเติมไปก่อน</t>
  </si>
  <si>
    <t>วรรณเพ็ญ (ฟาง)</t>
  </si>
  <si>
    <t>แซ่เปี่ยน</t>
  </si>
  <si>
    <t>ลูกค้าผู้หญิง เข้ามาชมโครงการคนเดียว ขับรถมาสด้าสีแดง // สนใจดูไว้อยู่เอง และอาจจะลงทุนในอนาคต สนใจคอนโดทำเลย่านรถไฟฟ้า ไล่ดูมาเรื่อย ๆ ตั้งแต่บางนา จนถึง อโศก ปัจจุบันลูกค้าพักอาศัยอยู่อุดมสุข และทำงานที่อโศก ตั้งงบประมาณไม่เกิน 10 ล้านบาท เบื้องต้นขอเอาใบเสนอราคากลับไปตัดสินใจก่อน เพราะตอนนี้เปรียบเทียบหลายที่มาก จากการเสริ์ชหาข้อมูลใน Google พบว่าลูกค้าประกาศขายรถรุ่นต่าง ๆ และจำหน่ายตู้สินค้าอัตโนมัติของ MIX Barry ด้วย
  ลูกค้าแจ้งว่า ประมาณ 2-3 อาทิตย์ค่อยโทรมาสอบถาม</t>
  </si>
  <si>
    <t>08/08/2019 : 14:07 น. ไม่สะดวกคุย ติดประชุมอยู่</t>
  </si>
  <si>
    <t>วรรณวิรัตน์</t>
  </si>
  <si>
    <t>สุทธยากร</t>
  </si>
  <si>
    <t>project101.co@gmail.com</t>
  </si>
  <si>
    <t>ลูกค้าหญิง 1 ท่าน อวบๆอ้วนๆ มีกลิ่นตัว เข้ามาดู 1-2 ห้องนอน ไว้อยู่เอง สอบถามว่าขายไปได้เยอะหรือยัง ลูกค้าชอบทำเลแถวอารีย์มากกว่า ดูกับทำเลเพลินจิตไว้ แต่ก้อไม่ได้ชอบเท่าอารีย์ อยากได้ทำเลติดแม่น่้ำ จึงแนะนำเจริญนครให้ ลูกค้าอยากได้บ้านที่เชียงใหม่ และกำลังมีแพลนจะทำร้านกาแฟด้วย แต่ยังไม่แน่ใจ ปัจจุบันเป็นล่าม เดินทางบ่อย ไม่แน่นอน เลยไม่รู้ว่าจะดูที่ไหนเป็นหลักแหล่ง ไม่ได้ชอบทำเลแถวเอกมัย และไม่รีบตัดสินใจซื้อ เพราะเคยดู Niche Pride Thonglor ไว้ตั้งแต่ก่อนพรีเซลล์แล้ว เพื่อนๆพักแถวอารีย์กัน</t>
  </si>
  <si>
    <t>22/12/2018 : ลูกค้าหญิง 1 ท่าน อวบๆอ้วนๆ มีกลิ่นตัว เข้ามาดู 1-2 ห้องนอน ไว้อยู่เอง สอบถามว่าขายไปได้เยอะหรือยัง ลูกค้าชอบทำเลแถวอารีย์มากกว่า ดูกับทำเลเพลินจิตไว้ แต่ก้อไม่ได้ชอบเท่าอารีย์ อยากได้ทำเลติดแม่น่้ำ จึงแนะนำเจริญนครให้ ลูกค้าอยากได้บ้านที่เชียงใหม่ และกำลังมีแพลนจะทำร้านกาแฟด้วย แต่ยังไม่แน่ใจ ปัจจุบันเป็นล่าม เดินทางบ่อย ไม่แน่นอน เลยไม่รู้ว่าจะดูที่ไหนเป็นหลักแหล่ง ไม่ได้ชอบทำเลแถวเอกมัย และไม่รีบตัดสินใจซื้อ เพราะเคยดู Niche Pride Thonglor ไว้ตั้งแต่ก่อนพรีเซลล์แล้ว เพื่อนๆพักแถวอารีย์กัน</t>
  </si>
  <si>
    <t>นพคุณ</t>
  </si>
  <si>
    <t>ลูกค้าชาย-หญิง สูงวัย สนใจซื้อให้ลูกสาวอีก 4 ท่าน บ้านอยู่สุขุมวิท 42 สนใจ 2 BED 57 ตร.ม. ขอนำราคาไปให้ลูกสาวดู</t>
  </si>
  <si>
    <t>09/03/2020 : 
  9/3/2020 ไม่รับสาย</t>
  </si>
  <si>
    <t>ลูกค้าเป็นทอมเข้ามาชมโครงการกับแฟนสาว สนใจ31.5 ตารางเมตร ขอใบเสนอราคา A1711 A2710 ปัจจุบันทำธุรกิจขายเสื้อผ้าที่โบ๋เบ๋ ขายเสื้อผ้าเด็ก 1-2 ขวบ น้องสาวเป็นสถาปนิกอยู่ใกล้ๆร้านนั่งเล่น พอดีน้องใช้ให้มาดู</t>
  </si>
  <si>
    <t>08/09/2018 : 09/09/2561(12.46)ลูกค้าแจ้งว่าขอเวลาปรึกษากันก่อน</t>
  </si>
  <si>
    <t>วราวัลย์</t>
  </si>
  <si>
    <t>gettycreative@gmail.com</t>
  </si>
  <si>
    <t>ลูกค้าบ้านๆ ทอมดี้ ใส่ชุดลายสงกราน ไม่ค่อยฟังข้อมูล โครงการ สนใจเข้ามาขอข้อมูลเบื้องต้น ไม่อยู่เองและ ลงทุน และขอตัวกลับเนื่องจากมีนัดเพื่อนต่อที่ ตึกไทปิง ให้ ใบราคา ชั้น 1605 /2712 ไปพิจรณาเบื้องต้น</t>
  </si>
  <si>
    <t>12/04/2019 : consider frist a information</t>
  </si>
  <si>
    <t>วราวุธ</t>
  </si>
  <si>
    <t>เจริญฤข</t>
  </si>
  <si>
    <t>ลูกค้าผู้ชายเข้ามาชมโครงการกับแฟนสาว สนใจดูไว้อยู่เอง+ลงทุนในอนาคต สนใจขนาด 31.5 - 34.90 ตร.ม. เบื้องต้นขอใบเสนอราคากลับไปตัดสินใจก่อน เพราะตอนแรกไม่ได้ตั้งใจจะซื้อแถวนี้ เพราะส่วนตัวชอบคอนโดวิวแม่น้ำมากกว่าแต่ไปดูมาแล้วแต่ไม่มี เสนอชั้น 2802 และ 1911 ให้ลองพิจารณาก่อน **ขับรถผ่านเลยแวะเพราะมากินชาบูแถวนี้พอดี**</t>
  </si>
  <si>
    <t>วสุ</t>
  </si>
  <si>
    <t>รัตนอุรดินทร์</t>
  </si>
  <si>
    <t>beervasu@outlook.com</t>
  </si>
  <si>
    <t>ลูกค้าผู้ชาย รูปร่างอ้วน ขาว ตี๋ ๆ ขับรถฮอนด้าสรเทาตัวเก่า เข้ามาชมโครงการคนเดียว สนใจดูไว้เพื่ออยู่เอง เพราะทำงานอยู่แถวสาทร สนใจ 1ห้องนอน ชอบ 34.90 ตร.ม. ชอบทิศใต้ เบื้องต้นฝ่ายขายเสนอ A2507 , A2510 ,A2808 , A2809 ให้ลองพิจารณาก่อน ทั้งนี้ลูกค้ามีเปรียบเทียบกับ รึทึ่มตัวใหม่ ด้วย และคอนโดย่านสาทรด้วย และลูกค้าแจ้งว่าวันนี้ขับรถผ่านมาเห็นโครงการก็เลยแวะเข้ามาชมก่อน เพราะปีติถึงก่อนรึทึ่ม (วันนี้ขับมาเส้นด้านหลัง) ไม่รีบซื้อ และไม่สามารถระบุช่วงเวลาในการตัดสินใจได้</t>
  </si>
  <si>
    <t>02/08/2019 : 14:09 น. ยังไม่ได้ตัดสินใจ ไม่รีบ พอดีวันนั้นยังไม่ได้เขาไปดูรึทึ่ม (ตัวใหม่) เพราะว่าเย็นแล้ว อาทิตย์หน้าว่าจะเข้ามาดูรึทึ่มก่อนถึงจะสามารถตัดสินใจได้</t>
  </si>
  <si>
    <t>วัชรนนท์</t>
  </si>
  <si>
    <t>ตั้งแจ่มสวัสดิ์</t>
  </si>
  <si>
    <t>ired98@gmail.com</t>
  </si>
  <si>
    <t>Sign Contract A3504 เซ็นสัญญาจะซื้อจะขาย และ ทำเรื่องตัดบัตรเครดิตค่างวดเงินดาวน์</t>
  </si>
  <si>
    <t>08/10/2019 : 12:21 น. ลูกค้าไม่รับสาย จะโทรคอนเฟริ์มเรื่องตัดบัตรเครดิต (Sale : Nut)</t>
  </si>
  <si>
    <t>วัชรพงษ์</t>
  </si>
  <si>
    <t>พลายภู่</t>
  </si>
  <si>
    <t>plaipoo@hotmail.com</t>
  </si>
  <si>
    <t>ลูกค้าผู้ชาย รูปร่างท้วมสูงใหญ่ เข้ามาชมโครงการกับภรรยา(ท้องแก่)และลูกสาววัย 4-5ขวบ 1คน สนใจดูไว้เพื่ออยู่เอง เพราะจะเอาลูกสาวมาเรียนที่โรงเรียนนานาชาติเอกมัยช่วงกลางปี63 ตั้งงบประมาณไว้ไม่เกิน 4-5 ล้านบาทเนื่องจากมีบ้านอยู่แล้วแถวลาดพร้าว ชอบแปลนห้อง 34.90 *แต่เกินงบที่ตั้งไว้ เบื้องต้นขอใบเสนอราคากลับไปตัดสินใจกับภรรยาก่อน เพราะตอนนี้เพิ่วจะเริ่มดูคอนโด ขอเวลาตัดสินใจ 1-3 เดือน</t>
  </si>
  <si>
    <t>04/02/2019 : ยังไม่ได้ตัดสินใจ ต้องรอถามภรรยาอีกที</t>
  </si>
  <si>
    <t>วัลลภ</t>
  </si>
  <si>
    <t>โรจน์ทนงชัย</t>
  </si>
  <si>
    <t>Autto@hotmail.com</t>
  </si>
  <si>
    <t>ลูกค้าผู้ชายอายุประมาณ41-45ปี เข้ามาชมโครงการคนเดียว ปัจจุบันทำงานอยู่หลังสวน และพักอาศัยอยู่แจ้งวัฒนะ ดูไว้เพื่อลงทุนปล่อยเช่าแต่ช่วงแรก ๆ อาจจะอยู่เองก่อน วันนี้ว่างเลยเข้ามาชมห้องตัวอย่างแต่ลงทะเบียนไว้นานมาก ๆ แล้ว สนใจ 1ห้องนอน 29 31 เบื้องต้นปริ๊นใบเสนอราคาชั้น 10 และชั้น 25 ให้ลองพิจารณาก่อน และแนะนำทิศใต้ 31.5 ให้ตัดสินใจก่อน เพราะวิวสวยกว่าทิศเหนือ **ลูกค้ามีคอนโดไว้ปล่อยเช่าที่ คอนโดวิภาวดี พาร์ควิว ราคา 9,500/เดือน และ คอนโดแถวจรัญสนิทวงษ์ ปล.ลูกค้าแจ้งว่าแอบน้อยใจนิดนึงเพราะคาดหวังว่าที่นี่จะให้ครบทั้งหมดเหมือนห้องตัวอย่าง คือผนัง พร็อพ เครื่องใช้ไฟฟ้า</t>
  </si>
  <si>
    <t>28/02/2019 : เกินงบประมาณ เนื่องจากตั้งงบประมาณไว้ล้านกว่าบาท</t>
  </si>
  <si>
    <t>ไม่สามารถติดต่อได้ในขณะนี้</t>
  </si>
  <si>
    <t>วัสรนนท์</t>
  </si>
  <si>
    <t>จารุดิลกวรกุล</t>
  </si>
  <si>
    <t>Signed : A1715 + รับ GV 10,000บาท( ลูกค้าขอเอาเอกสารกลับไปเซนต์)</t>
  </si>
  <si>
    <t>วายุวรรณ (ยูโก๊ะ)</t>
  </si>
  <si>
    <t>สีวศิริ</t>
  </si>
  <si>
    <t>wayuwan@gmail.com</t>
  </si>
  <si>
    <t>ลูกค้าหญิงใช้กระเป๋า Coach ขับรถ BENZ สนใจเพื่อลงทุน ชอบทิศใต้ชั้น 16-19 ขนาด 34.9 ตร.ม. และ 51 ตร.ม. ทางฝ่ายขายเสนอห้องชุด A1609 // A1614 ขอไปดูเปรียบเทียบกับ XT EKKAMAI ก่อน ลูกค้าแจ้งว่าชอบที่เรามีส่วนกลางเยอะ ที่จอดรถแบบ AUTOMATIC และที่สำคัญมี Shutter Service</t>
  </si>
  <si>
    <t>09/03/2020 : 9/3/2020 โทรเสนอราคาโปรโมชั่นแต่ยังไม่สะดวกเข้าชมโครงการช่วงนี้ สนใจดูคอนโดโซนสุขุมวิท-รัชดาเปรียบเทียบด้วย ดูไปเรื่อยๆก่อน หากสนใจจะติดต่อกลับมาอีกที</t>
  </si>
  <si>
    <t>วิจิตรา (คุณกิ๊ก)</t>
  </si>
  <si>
    <t>อัศนีวุฒิกร</t>
  </si>
  <si>
    <t>ko2k_love@hotmail.com</t>
  </si>
  <si>
    <t>ลูกค้าหญิง ผอม ทำผมสีทอง เป็นนักร้องวง 001 เพลงฮิตชื่อว่า ยอมตั้งแต่หน้าประตู มาดูโครงการให้แฟน เนื่องจากเห็นตัวโครงการจากการขับรถผ่านบ่อยๆ บ้านอยู่โซนเกษตรนวมิทร์ 
  ต้องการราคาและรายละเอียดห้องในทุก type โดยเน้นไปที่ 1 ห้องนอน เพราะราคา 2 ห้องนอนเกินงบแล้ว(ลูกค้ามีงบประมาน 6 ล้าน) 
  เน้นชั้นที่มีเลข 9 เช่นชั้น 9/19/29 ขอราคาขนาด 1 ห้องนอน 35 ตร.ม. แต่ในภายหลังก่อนกลับขอราคาแบบ 2 ห้องนอนทั้งหมดเพื่อเปรียบเทียบราคา
  ลูกค้าขอดูเปรียบเทียบกับโซนนี้ก่อน โดยดูของที่ C EKKAMAI มาแล้ว ไม่ชอบเลยไม่ถูกใจทุกอย่างของที่นั้น เช่นเรื่องการบริการ ตั้งแต่ รปภ. ส่วนกลาง และรูปแบบห้อง ทางฝ่ายขายแนะนำว่า โครงการปีติเอกมัย เป็นที่เดียวที่ให้บริการในรูปแบบ 5-Stars HOTEL SERVICE โดย ONYX Resident ที่ดูแลโรงแรมในเครือ Oriental Residential ลูกค้าดูสนใจมากขึ้นและสอบถามเรื่องการปล่อยเช่าว่าทางเรามีบีริการไหม เผื่อว่าในวันข้างหน้าจะปล่อยเช่าหากย้ายไปอยู่ต่างประเทศ ทางฝ่ายขายแนะนำเรื่องบริการหลังการขายให้เรียบร้อย ลูกค้าขอนำรายละเอียดทั้งหมดไปให้แฟนพิจารณาก่อน จะนัดชมโครงการพร้อมแฟนอีกครั้ง</t>
  </si>
  <si>
    <t>23/09/2019 : ปิดเครื่อง</t>
  </si>
  <si>
    <t>วิชญา</t>
  </si>
  <si>
    <t>ภักดีวงษ์</t>
  </si>
  <si>
    <t>dewvich@hotmail.com</t>
  </si>
  <si>
    <t>ลูกค้าหญิง 2 ท่าน ท่านที่ลงทะเบียนท่านนี้ชื่อคุณวิชญา ดูหน้าตาเด็กๆ และอายุเพียง 26 ปี ส่วนอีกท่านดูวัยกลางคน 
  คุณวิชญาท่านนี้อาศัยและทำงานอยู่โซนอ่อนนุช สนใจซื้อคอนโดอยู่เองแนว BTS หรือไม่ไกลมากจากที่ทำงาน(ลูกค้าแจ้งว่าทำงานอยู่อ่อนนุช) ทางเซลล์แนะนำลูกค้าว่าโครงการของเรามีบริการแบบ Elite SERVICE และมี shutter service ไปรับ-ส่งที่ BTS ด้วย ลูกค้าสนใจเนื่องจากชอบเดินทางโดย BTS //และวินมอร์เตอร์ไซต์มากกว่าเนื่องจากรถติด) วันนี้ลูกค้าเดินทางมายังโครงการโดย BTS และเดินเท้าต่อมา// เปรียบเทียบกับ XT ไว้ แต่ราคาที่ XT ค่อนข้างสูงและเกินงบที่ลูกค้าตั้งไว้ ลูกค้ามีงบประมานในใจ 4 ล้านเกินได้นิดหน่อย ทางเซลล์จึงเสนอห้องขนาด 29 ตรม.ห้อง1003 ซึ่งราคาหลังลดแล้วเหลือประมาน 4.3 ล้านบาท แต่เนื่องจากอยากได้โครงการที่ระยะเวลาก่อสร้างประมาน 1 ปี จึงขอนำราคาไปพิจารณาก่อน 
  *** ทางเซลล์เช็คประวัติลูกค้าแล้ว ทำงานอยู่ที่ ร้านเฟอรฺนิเจอร์ Glamourich ที่ ทองหล่อ 13 ตามเอกสารแนบ เป็นไปได้ว่าลูกค้าอาจจะสนใจจริงๆหรืออาจจะเข้ามาดูเกี่ยวกับเฟอร์นิเจอร์และการออกแบบต่างๆ เนืองจากลูกค้าเน้นถ่ายรูป***</t>
  </si>
  <si>
    <t>16/07/2019 : ไม่รับสาย</t>
  </si>
  <si>
    <t>ให้แอดไลน์ส่งข้อมูลมาไว้ก่อน และคอยอัพเดททางไลน์</t>
  </si>
  <si>
    <t>ฤกษ์ศิริวรรณ์</t>
  </si>
  <si>
    <t>witoon289@gmail.com</t>
  </si>
  <si>
    <t>Reserved 1610 จอง+สัญญา 90,000 บาท ลงทะเบียนเข้ามาในชื่อภรรยา</t>
  </si>
  <si>
    <t>13/08/2018 : Reserved 1610 จอง+สัญญา 90,000 บาท ลงทะเบียนเข้ามาในชื่อภรรยา</t>
  </si>
  <si>
    <t>วิทูรัตน์</t>
  </si>
  <si>
    <t>จารุเกษตรสิน</t>
  </si>
  <si>
    <t>witurat@hotmail.com</t>
  </si>
  <si>
    <t>ลูกค้าชายหน้าตาดี คล้ายจะเป็นเกย์ แต่งตัวดี ตัวเล็กๆ สนใจห้องราคาที่ถูกที่สุดของโครงการ ทางฝ่ายขายแนะนำ A1003 ลูกค้าไม่ติดอะไร ขอแค่ราคาต่ำที่สุด ขอราคาไว้พิจารณาและคุยกับทางบ้านก่อน</t>
  </si>
  <si>
    <t>09/08/2019 : ลูกค้าชายหน้าตาดี คล้ายจะเป็นเกย์ แต่งตัวดี ตัวเล็กๆ สนใจห้องราคาที่ถูกที่สุดของโครงการ ทางฝ่ายขายแนะนำ A1003 ลูกค้าไม่ติดอะไร ขอแค่ราคาต่ำที่สุด ขอราคาไว้พิจารณาและคุยกับทางบ้านก่อน</t>
  </si>
  <si>
    <t>16.44 ไม่รับสาย</t>
  </si>
  <si>
    <t>พึ่งรัศมี</t>
  </si>
  <si>
    <t>vipconnext@gmail.com</t>
  </si>
  <si>
    <t>Signed : A3410 + รับ GV 10,000บาท</t>
  </si>
  <si>
    <t>16/12/2018 : จอง A3410 แล้ว</t>
  </si>
  <si>
    <t>ไม่รับสาย 15.46</t>
  </si>
  <si>
    <t>วิมุตติรัตน์</t>
  </si>
  <si>
    <t>สวาทยานนท์</t>
  </si>
  <si>
    <t>vimuttiratn@gmail.com</t>
  </si>
  <si>
    <t>Cancelled A3604 ยกเลิก-คืนเงิน เนื่องด้วยผลกระทบของห้องตำแหน่ง04หายไป และ ระยะเวลาในการรออนุมัติ EIA ของโครงการล่าช้า</t>
  </si>
  <si>
    <t>วิโรจน์</t>
  </si>
  <si>
    <t>กมลสัมฤทธิ์ชัย</t>
  </si>
  <si>
    <t>ken.healthy@windowslive.com</t>
  </si>
  <si>
    <t>ลูกค้าชายลงทะเบียนไว้เมื่อ 10/8/2018 Lead Gen ลักษณะตุ้งติ้ง มาคนเดียว ดูแบบ 2ห้องนอน 60 ตรม. เป็นผุ้บริหารโรงงานน้ำตาลที่ราชบุรี มีคอนโดไว้ลงทุนหลายแห่ง อยากทราบงบประมาณในการตกแต่งห้องที่นี่ ขอกลับไปตัดสินใจก่อน (Kaow รับแทน) / สนใจ 1715 และ 1614</t>
  </si>
  <si>
    <t>01/09/2018 : Kaow รับแทน</t>
  </si>
  <si>
    <t>ธาราวิวัฒน์</t>
  </si>
  <si>
    <t>wiwat@sukhothaitreasure.com</t>
  </si>
  <si>
    <t>ลูกค้าผู้ชายวัยกลางคน ขับรถมอสด้าสีแดงเข้ามาชมโครงการคนเดียว ทราบสื่อจาก Facebook แต่ยังไม่ได้ลงทะเบียนเข้ามาพอดีวันนี้มาแถวนี้.... เพราะมาดูโครงการชีวาทัยและXT Ekkamai ก็เลยแวะมาดูที่นี่ด้วยเลย จากการสอบถามคุณวิวัฒน์ต้องการดูไว้อยู่เองและอาจจะลงทุนปล่อยเช่าในอนาคตด้วย จากที่ดูห้องตัวอย่าง ชอบ1ห้องนอนขนาด 31.5-34.90 ตร.ม. เบื้องต้นปริ๊นใบเสนอราคา A1011,A1012,A1711,A1911,A2508,A2510ให้ลองพิจารณาก่อน โดยรวมตอนนี้ชอบทุกอย่างแล้ว แต่ต้องขอกลับไปตัดสินใจก่อน เพราะต้องปรึกษาภรรยาด้วย *พักอาศัยแถวอ่อนนุช 50 มาแถวเอกมัยบ่อย</t>
  </si>
  <si>
    <t>13/03/2019 : 13:51น.พอดีเปลี่ยนโทรศัพท์แล้วไลน์หายไป ลูกค้าให้ส่งข้อมูลให้ใหม่ แต่ช่วงนี้ไม่ว่างจริง ๆ เพราะกำลังจะไปประเทศลาว แต่เดี๋ยวขอดูข้อมูลก่อน</t>
  </si>
  <si>
    <t>มนตาเสรีวงศ์</t>
  </si>
  <si>
    <t>ลูกค้าเข้ามาชมโครงการกับเพื่อนชายอีก 1 คน ขับรถเล็กซ์ซัส สีดำ สนใจดูไว้ลงทุนปล่อยเช่า ปัจจุบันพักอาศัยอยู่ที่คอนโดแคปปิตอล เพชรบุรี มีบ้านอยู่พระราม 2 และมีคอนโดแถวสุทธิศาลอีก 1 ที่ไว้ปล่อยเช่า และต้องการคอนโดในเมืองไว้ลงทุนอีก 1 ที่ ลูกค้าขอชมห้องตัวอย่าง สนใจ 34.9 แต่จริง ๆ ลูกค้าอยากได้ 40-50 ตร.ม.1ห้องนอน เบื้องต้นขอใบเสนอราคากลับไปตัดสินใจก่อน ฝ่ายขายปริ๊นห้อง A1008 ให้ลองพิจารณาก่อน</t>
  </si>
  <si>
    <t>22/06/2019 : 18:09 น. ลูกค้ายังไม่ได้ตัดสินใจที่ไหนเป็นพิเศษ ตอนนี้ก็ดูไปเรื่อย ๆ ก่อน เพราะจะดูที่ดีที่สุด ถ้าสนใจที่นี่อาจจะต้องพาที่บ้านเข้ามาดูอีกรอบ และคิดว่ายังไม่ตัดสินใจในช่วงนี้แน่นอน ในระบบ WhoScall ขึ้นว่า (พี่เต้ บินรังวัด)</t>
  </si>
  <si>
    <t>วีรลักษณ์</t>
  </si>
  <si>
    <t>แซ่อื้อ</t>
  </si>
  <si>
    <t>purchase.missyu@gmail.com</t>
  </si>
  <si>
    <t>ลูกค้าเข้ามาโครงการคนเดียว เป็นผู้หญิง มาดูโครงการให้ญาติที่เป็นคนไต้หวัน เบื้องต้นขอดูห้องตัวอย่าง และขอข้อมูลและรายละเอียดกลับไปตัดสินใจก่อน เพราะต้องส่งรายละเอียดให้คนไต้หวันเป็นคนเลือกก่อน มีเปรียบเทียบกับโครงการ อิมเพลสชั่นด้วย (จริง ๆ ก็ไม่ได้เชิงเป็นญาติกัน แต่เป็นลักษณะคู่ค้า เพราะคนไต้หวันเป็นเจ้าของโรงงานผลิตเหล็ก พวกน็อต ตะปู แล้วส่วนตัวคุณเกียวเหมือนเป็นคู่ค้าที่เมืองไทย)และมีโรงงานแถวเส้นบางนา-ตราด เลยอาสามาดูที่พักให้ เพราะถ้าได้โปรเจ็กนี้ที่ไทยคิดว่าน่าจะอยู่ประเทสไทยอีกนาน แต่ขอกลับไปเสนอและพูดคุยกับคู่ค้าก่อน</t>
  </si>
  <si>
    <t>29/06/2019 : 15:07 น.ไม่รับสาย</t>
  </si>
  <si>
    <t>ศนิรัศม์</t>
  </si>
  <si>
    <t>วานิชพงษ์พันธุ์</t>
  </si>
  <si>
    <t>Sanirat.wani@hotmail.com</t>
  </si>
  <si>
    <t>ลูกค้าผู้หญิง อายุต่ำกว่า 25ปี เข้ามาชมโครงการคนเดียว (ขับรถฮอนด้าสีดำ) แต่งตัวชุดเดรสทำงานคล้ายเซลล์ ทราบสื่อโครงการจากการขับรถผ่านทุกวัน เพราะทำงานอยู่เส้นเพชรบุรี ปัจจุบันพักอาศัยอยู่ราชวิถี สนใจดูข้อมูลเพื่ออาศัยอยู่เอง เน้น 1ห้องนอน และ 2 ห้องนอน ลูกค้าสนใจ 34.9 และ 57 ตร.ม. เบื้องต้นฝ่ายชายปริ๊นใบเสนอราคาชั้น 1007 / 1408 / 1414 ให้ลองพิจารณาก่อน เนื่องจากต้องเอาเอกสารกลับไปปรึกษาคุณแม่ก่อน ตั้งงบประมาณไม่เกิน 6-7 ล้านบาท และเพิ่งจะมาดูคอนโดที่นี่เป็นที่แรก ขอเซอร์เวย์โครงการแถวๆนี้ก่อน (บุคคลิกคล้ายมาเซอร์เวย์ พูดน้อย ถามในเรื่องของการลงทุน และวัสดุ)</t>
  </si>
  <si>
    <t>29/06/2019 : 13:07 น. ยังไม่ได้คุยกับคุณแม่ เพราะคุณแม่อยู่นครปฐม ต้องรอเอาเอกสารให้คุณแม่ดูก่อน ตอนนี้เปรียบเทียบหลายที่ ส่วนในซอยเอกมัยเปรียบเทียบกับโครงการ เดอะริช เอกมัย (ติดกับห้างบิ๊กซี) เปรียบเทียบหลายๆอย่าง รวมถึงโลเคชั่นด้วย</t>
  </si>
  <si>
    <t>ไม่รับสาย 15.53/9/7/2024 ไม่สนใจแล้ว ผมไม่ได้อยู่กรุงเทพแล้ว</t>
  </si>
  <si>
    <t>ศมะ</t>
  </si>
  <si>
    <t>กาญจนะประยูร</t>
  </si>
  <si>
    <t>micsama321@outlook.com</t>
  </si>
  <si>
    <t>ทำสัญญา และ ทำเรื่อง ตัดบัตร เครดิต ชำระ CITI VISA 70000 บาท</t>
  </si>
  <si>
    <t>ศรสวรรค์</t>
  </si>
  <si>
    <t>sornsawan.s@hotmail.com</t>
  </si>
  <si>
    <t>คุณแบม เป็นคุณครูและเปิดโรงเรียน Balance Ballet ย่านรามคำแหง และมีบ้านย่่านรามคำแหง สนใจคอนโด 2 ห้องนอน ราคาไม่เกิน 6 ล้าน เปรียบเทียบไว้ที่ C Ekkamai แต่เข้าไปดูที่ C แล้ว เซลล์ไม่อยู่ไปประชุม จึงไม่ประทับใจ พอมาเยี่ยมชมที่ ปีติ ไม่ชอบตึกเอ ชอบตึกบีมากกว่า แจ้งว่ารอรายละเอียดของตึกบีก่อน</t>
  </si>
  <si>
    <t>26/07/2019 : คุณแบม เป็นคุณครูและเปิดโรงเรียน Balance Ballet ย่านรามคำแหง และมีบ้านย่่านรามคำแหง สนใจคอนโด 2 ห้องนอน ราคาไม่เกิน 6 ล้าน เปรียบเทียบไว้ที่ C Ekkamai แต่เข้าไปดูที่ C แล้ว เซลล์ไม่อยู่ไปประชุม จึงไม่ประทับใจ พอมาเยี่ยมชมที่ ปีติ ไม่ชอบตึกเอ ชอบตึกบีมากกว่า แจ้งว่ารอรายละเอียดของตึกบีก่อน</t>
  </si>
  <si>
    <t>บริการฝากหมายเลขโทรกลับ โทรไม่ติด</t>
  </si>
  <si>
    <t>ศรัณยู</t>
  </si>
  <si>
    <t>พลนิกร</t>
  </si>
  <si>
    <t>ponnikorn.s@gmail.com</t>
  </si>
  <si>
    <t>ลูกค้าชาย ไปดูโครงการเตาปูนมา น้องพัตแนะนำให้มาดู ดูไว้ลงทุน สนใจ 32/35 ตรม. เสนอราคาห้อง 1012/1010/1212/1210</t>
  </si>
  <si>
    <t>ศรารินทร์ (เฟอร์)</t>
  </si>
  <si>
    <t>วิปจินดา</t>
  </si>
  <si>
    <t>ลูกค้าหญิงขอเข้ามาดูห้องตัวอย่างและขอนำราคาและรายละเอียดโครงการเพื่อไปให้เจ้านายพิจารณา// เจ้านายเป็นนักธุรกิจ สนใจซื้อปล่อยเช่าและขายต่อ ขอราคา 29-31.5-34.9-57 ตรม. ไว้ให้เจ้านายพิจารณา</t>
  </si>
  <si>
    <t>09/07/2019 : ไม่มีหมายเลขที่คุณเรียก เบอร์ที่ลูกค้าให้ไว้ไม่ถูกต้อง</t>
  </si>
  <si>
    <t>ศรินยา</t>
  </si>
  <si>
    <t>วงศ์อนันต์ศักดิ์</t>
  </si>
  <si>
    <t>aesarin@hotmail.com</t>
  </si>
  <si>
    <t>ลุกค้าหยิง ชื่อเล่น เอ๋ และพี่สาวชื่อออย มาจากสมุทรสงคราม วันนี้ไปดุนิชไพรดืเพรชบุรีมาและมาดูปีติ ตอนนี้เปรียบเทียบ Maru อยากได้ดครงการที่เดินไปBTSได้ไม่ไกลมาก ขอใบเสนอราคา ฤ2513 และฤ2515 ขอกลับไปพิจารณาก่อน
  (Sale:Yo)</t>
  </si>
  <si>
    <t>01/09/2018 : 14/09 ไม่รับสาย</t>
  </si>
  <si>
    <t>ศศิพร</t>
  </si>
  <si>
    <t>อนุกูล</t>
  </si>
  <si>
    <t>ลูกค้าผู้หญิงเข้ามาชมโครงการคนเดียว สนใจดูไว้เพื่ออยู่เอง สนใจ 1ห้องนอน และ 2ห้องนอน ตั้งงบประมาณไม่เกิน 10 ล้านบาท จริง ๆ ต้องการโครงการพร้อมอยู่ ดูเปรียบเทียบกับโครงการ C Ekkamai และโครงการในระแวกนี้ทั้งหมด ทำงานโซนนี้แต่ไม่ยอมบอกตำแหน่งที่ชัดเจน พักอาศัยอยู่สุขุมวิท 65 ขอใบเสนอราคากลับไปปรึกษากับสามีก่อน</t>
  </si>
  <si>
    <t>09/03/2020 : 9/3/2020 ซื้อโครงการอื่นไปแล้วแถวสุขุมวิท ไม่สะดวกบอกชื่อโครงการ</t>
  </si>
  <si>
    <t>ศศิพิมพ์</t>
  </si>
  <si>
    <t>แสงพรหม</t>
  </si>
  <si>
    <t>ลูกค้ามากับพ่อแจ้งว่าทำงานที่โรงพยาบาลกรุงเทพอยากได้ไว้อยู๋เองตั้งงบประมาณ 3-4 ลบ แจ้งว่าโครงการราคาสูงเกินงบอาจจะไปดูโครงการอื่นเพื่อเปรียบเทียบด้วยไม่ได้ถามอะไรเยอะจะรีบไป</t>
  </si>
  <si>
    <t>21/07/2019 : ลูกค้ามากับพ่อแจ้งว่าทำงานที่โรงพยาบาลกรุงเทพอยากได้ไว้อยู๋เองตั้งงบประมาณ 3-4 ลบ แจ้งว่าโครงการราคาสูงเกินงบอาจจะไปดูโครงการอื่นเพื่อเปรียบเทียบด้วยไม่ได้ถามอะไรเยอะจะรีบไป</t>
  </si>
  <si>
    <t>ศศิวิมล</t>
  </si>
  <si>
    <t>จัทรมัณฑนา</t>
  </si>
  <si>
    <t>im_melbourne@hotmail.com</t>
  </si>
  <si>
    <t>ลูกค้าผู้หญิงอายุไม่เกิน 25ปี เข้ามาชมโครงการคนเดียว สนใจดูไว้เพื่ออยู่เอง จากการสอบถามลุกค้าทำงานย่านอารีย์ และพักอาศัยที่สะพานควาย แต่มาแถวนี้บ่อยเพราะชอบมาเที่ยวแถวนี้ สนใจ 1ห้องนอน เบื้องต้นลูกค้าขอชมห้องตัวอย่างและขอใบเสนอราคาทั้ง 3 ไทร์เพื่อประกอบการตัดสินใจก่อน เบื้องต้นปริ๊นใบเสนอราคาชั้น 10 ให้ลองพิจารณาก่อน</t>
  </si>
  <si>
    <t>16/02/2019 : 17:01 น.ตอนนี้ยังไม่ได้ตัดสินใจเลย อยากดูไปเรื่อย ๆ ก่อน ไม่ได้เน้นว่าอยากได้ทำเลที่ไหนเป็นพิเศษ</t>
  </si>
  <si>
    <t>ศิกาญจน์ญาณ์</t>
  </si>
  <si>
    <t>โชติสงฆ์</t>
  </si>
  <si>
    <t>sikarnya.kj@gmail.com</t>
  </si>
  <si>
    <t>ลูกค้าชาย 1 หญิง 2 ท่าน เป็นเพื่อนกัน ลูกค้าท่านนี้ ชื่อคุณขวัญ เดินทางเข้ามาเยี่ยมชมโครงการเนื่องจากเพื่อนแนะนำมา เพื่อนเคยเข้ามาชมโครงการเมื่อปีที่แล้ว ลูกค้าสนใจแบบ 2 ห้องนอน มีงบราคาประมาณ 10 ล้านบาท ชอบLAY OUT และเฟอร์นิเจอร์ของทางอีติเอกมัย รวมถึงระบบการบริการแบบ ELITE SERVICE ด้วย ลูกค้าท่านนี้ชอบว่ายน้ำและออกกำลังกายจึงให้ความสำคัญกับสระว่ายน้ำเป็นพิเศษ และชอบที่ทางโครงการมีสระน้ำอุ่นและจากุชชี่ รวมถึงลูกค้าท่านนี้ชอบอ่านนังสือเกี่ยวกับ IKIGAI ปรัชญาชาวญี่ปุ่น จึงชอบแนวคิดของโครงการนี้มาก แต่ขอตัดสินใจก่อน เนื่องจากมีแพลนที่จะซื้อในช่วงกลางปีหน้า</t>
  </si>
  <si>
    <t>19/10/2019 :</t>
  </si>
  <si>
    <t>ศิริพร</t>
  </si>
  <si>
    <t>สุนทรเสถียรกุล</t>
  </si>
  <si>
    <t>kailoveyoga@hotmail.com</t>
  </si>
  <si>
    <t>26/07/2020 ลูกค้าเข้ามารับเช็คคืนเงิน จากที่เคยเข้ามาทำเรื่องขอยกเลิกไว้</t>
  </si>
  <si>
    <t>ศุภสุตา (พีช)</t>
  </si>
  <si>
    <t>สารสิน</t>
  </si>
  <si>
    <t>Supasutasasin@gmail.com</t>
  </si>
  <si>
    <t>ลูกค้าหน้าตามั่นใจ ผิวสีแทน สนใจโซนเอกมัย แต่เน้นเป็นบ้านมากกว่า เพราะต้องการแต่งงานมีครอบครัวและมีน้องหมา แต่ก็ขอข้อมูลของเอกมัยไปก่อน เผื่อเปลี่ยนใจมาซื้อคอนโด ทางฝ่ายขายแนะนำ 2 bed ไปแล้ว เพื่อจะได้ใช้สอยพื้นที่ที่มากขึ้น ติดตรงที่เลี้ยงสัตว์ไม่ได้ ถ้าจะซื้อคอนโดก็คงซื้อของโครงการ Maru เพราะเลี้ยงสัตว์ได้</t>
  </si>
  <si>
    <t>29/05/2019 : 29/05/2019 ลูกค้าซื้อโครงการอื่นไปแล้ว เนื่องจากต้องการคอนโดที่เลี้ยงสัตว์ได้</t>
  </si>
  <si>
    <t>เศรษฐพงษ์ (คุณอ๊อด)</t>
  </si>
  <si>
    <t>แก้วสุทธิ</t>
  </si>
  <si>
    <t>ลูกค้าชาย-หญิง เป็นสามีภรรยา มาดูคอนโดไว้ให้ลูก (ลูกเรียนอยู่ รร.ประถมตรงโซนสุขุมวิท) ปัจจุบันนี้อาศัยอยู่สระแก้ว สนใจซื้อคอนโดไว้เพื่ออยู่เองและลงทุน ,, หากลงทุนสนใจ 29 ตร.ม. ห้อง A1003 หากอยู่เองสนใจ 57 ตร.ม. ห้อง A1014 
  ลูกค้ายังไม่มีเปรียบเทียบกับที่ไหน แต่คอนข้างประทับใจโครงการปีติ เอกมัยนี้ เนื่องจากแบ่งและจัดสรร LAY OUT เป็นสัดส่วนดี และห้องทำค่อนข้างกว้างขวาง ชอบที่ห้องน้ำทำออกมาเป็น 3 ฟังชั่น รวมถึง 2 ห้องนอนที่มีถึง 2 ห้องน้ำด้วย 
  ลูกค้ายังไม่ติดขัดอะไร แต่ขอำราคาไปเปรียบเทียบกับที่อื่นๆก่อน ลูกค้าไปดูที่ Siamese ตรงอโศกแล้วไม่ชอบเลย ห้องไม่สวย ไม่สัดส่วน 
  ให้ทางฝ่ายขายส่งไฟล์ราคาและรายละเอียดต่างๆของโครงการไปทางไลน์อีกครั้ง แล้วจะติดต่อกลับ</t>
  </si>
  <si>
    <t>28/08/2019 : ลูกค้าชาย-หญิง เป็นสามีภรรยา มาดูคอนโดไว้ให้ลูก (ลูกเรียนอยู่ รร.ประถมตรงโซนสุขุมวิท) ปัจจุบันนี้อาศัยอยู่สระแก้ว สนใจซื้อคอนโดไว้เพื่ออยู่เองและลงทุน ,, หากลงทุนสนใจ 29 ตร.ม. ห้อง A1003 หากอยู่เองสนใจ 57 ตร.ม. ห้อง A1014 
  ลูกค้ายังไม่มีเปรียบเทียบกับที่ไหน แต่คอนข้างประทับใจโครงการปีติ เอกมัยนี้ เนื่องจากแบ่งและจัดสรร LAY OUT เป็นสัดส่วนดี และห้องทำค่อนข้างกว้างขวาง ชอบที่ห้องน้ำทำออกมาเป็น 3 ฟังชั่น รวมถึง 2 ห้องนอนที่มีถึง 2 ห้องน้ำด้วย 
  ลูกค้ายังไม่ติดขัดอะไร แต่ขอำราคาไปเปรียบเทียบกับที่อื่นๆก่อน ลูกค้าไปดูที่ Siamese ตรงอโศกแล้วไม่ชอบเลย ห้องไม่สวย ไม่สัดส่วน 
  ให้ทางฝ่ายขายส่งไฟล์ราคาและรายละเอียดต่างๆของโครงการไปทางไลน์อีกครั้ง แล้วจะติดต่อกลับ</t>
  </si>
  <si>
    <t>ธรรมวรรธนะ</t>
  </si>
  <si>
    <t>sd_ple_ch@yahoo.com</t>
  </si>
  <si>
    <t>ลูกค้าผู้หญิง เข้ามาชมโครงการกับครอบครัว พอดีลูกชายเรียนอยู่โรงเรียนทอสี ทราบสื่อจากการขับรถผ่านทุกวัน เพราะต้องมาส่งลูกทุกวัน ทำงานบัญชีอยู่เยาวราช และปัจจุบันพักอาศัยอยู่เส้นศรีนครินทร์ สนใจดูไว้อยู่เอง เพราะตรงนี้ใกล้โรงเรียนลูก สนใจ 2 ห้องนอน แบบครัวปิดเพราะชอบทำอาหาร (ดู 57 ตารางเมตร) และจะให้คุณยายมาอยู่ด้วย *นั่งรถวิวแชร์ และสอบถามว่าห้องน้ำระยะประตู รถวิวแชร์เข็นเข้าได้มั้ย เบื้องต้นชมห้องตัวอย่างและยังไม่ได้คุยรายละเอียดอะไรมาก เพราะลูกชายเกิดอุบัติเหตุที่โรงเรียนเหล็กเส้นหล่นมาใส่ ทำให้ต้องรีบไปโรงพยาบาลสุขุมวิท เบื้องต้นส่งข้อมูลตามไปทางอีเมลล์เรียบร้อยแล้ว ((ลูกค้าแจ้งว่า 3 ปีนานไป ตอนนั้นลูกชายคงเรียนจบพอดี เพราะตั้งใจไว้แล้วว่า ม.1 จะให้ลูกไปเรียนที่ปากช่อง))</t>
  </si>
  <si>
    <t>10/06/2019 : 15:13 น.คุณสมฤดี ได้รับ E-mail แล้ว แต่ยังไม่ได้ดูรายละเอียดเพราะลูกชายเข้าโรงพยาบาลและต้องเข้าเฝือกด้วย เลยยุ่งๆๆหลายอย่าง อาจจะนัดเข้ามาชมโครงการอีกรอบเพราะสามียังไม่ได้ดูเลย (ว่างแล้วจะโทรระบุวันเข้ามาชมโครงการอีกที)</t>
  </si>
  <si>
    <t>21/9/2018 : ลูกค้าผู้ชายวัยกลางคนเข้ามาชมโครงการคนเดียว สนใจดูไว้เพื่ออยู่เองและอาจจะเก็บไว้ในอนาคต แต่ลูกค้าต้องการเข้าอยู่เร็ว ๆ นี้ เลยขอเอาเอกสารกลับไปตัดสินใจก่อน // ลูกค้าไม่ถามอะไรเยอะ เพราะบอกว่าดูจากอินเตอร์เน็ตมาเยอะแล้ว และเปรียบเทียบโครงการในระแวกนี้มาเยอะ เบื้องต้นเสนอ 1609 ให้ลองพิจารณาก่อน</t>
  </si>
  <si>
    <t>10/02/2019 : 13:09 น.ขอโทษค่ะ ไม่สามารถติดต่อเลขหมายปลายทางได้ในขณะนี้</t>
  </si>
  <si>
    <t>สักก์</t>
  </si>
  <si>
    <t>สุวรรณศรี</t>
  </si>
  <si>
    <t>sakk@gmail.com</t>
  </si>
  <si>
    <t>ลูกค้าชายอวบพร้อมแฟนสาว ซึ่งมีความรู้ด้านอสังหาริมทรัพย์ และทำงานในวงการนี้ดี เข้ามาดู 1 ห้องนอน และ 2 ห้องนอน ไว้ลงทุน ลูกค้าขอดูเป็นข้อมุลประกอบการตัดสินใจก่อน ไม่รีบ ขอดูโครงการอื่นๆ เปรียบเทียบด้วย สอบถามว่าขายไปเยอะหรือยัง ค่าเช่าแถวนี้เท่าไร หาผู้เช่าจากไหน ซึ่งฝ่ายขายได้ให้คำตอบลูกค้าท่านนี้เรียบร้อย ขอใบราคากลางๆ คือ 1711 1701 ไว้พิจารณาก่อน</t>
  </si>
  <si>
    <t>20/12/2018 : ลูกค้าชายอวบพร้อมแฟนสาว ซึ่งมีความรู้ด้านอสังหาริมทรัพย์ และทำงานในวงการนี้ดี เข้ามาดู 1 ห้องนอน และ 2 ห้องนอน ไว้ลงทุน ลูกค้าขอดูเป็นข้อมุลประกอบการตัดสินใจก่อน ไม่รีบ ขอดูโครงการอื่นๆ เปรียบเทียบด้วย สอบถามว่าขายไปเยอะหรือยัง ค่าเช่าแถวนี้เท่าไร หาผู้เช่าจากไหน ซึ่งฝ่ายขายได้ให้คำตอบลูกค้าท่านนี้เรียบร้อย ขอใบราคากลางๆ คือ 1711 1701 ไว้พิจารณาก่อน</t>
  </si>
  <si>
    <t>สันต์</t>
  </si>
  <si>
    <t>โลกวัฒน์</t>
  </si>
  <si>
    <t>ลูกค้าชายรูปร่างอ้วน ชื่อคุณสันต์ มากับภรรยาและลูกสาววัย 4 ขวบชื่อน้องพลอย ทราบข่าวโครงการมาจากเวปไซต์ต่างๆหลายที่เลย ลูกค้าเคยซื้อบ้านของเสนาโซน รังสิต แต่ตอนนี้บ้ายมาอยู่หมู่บ้าน ธารารมย์ที่รามอินทรา มองหาคอนโดไว้ลงทุนเพื่อปล่อยเช่า แบบ 1 ห้องนอน ฝ่ายขายแนะนะ A 903 เนื่องจากถูกที่สุดในโครงการ ราคาแระมาณ 4.3 ล้านบาาท (หลังส่วนลดแล้ว) และลูกค้าไม่เน้นวิว เน้นเรื่องราคาเป็นหลัก ทางฝ่ายขายแจ้งเรื่องโปรโมชั่นและเฟอร์นิเจอร์และส่วนลดที่จะได้รับ ลูกค้าฟังเข้าใจแต่ลงมาถามอีก3ครั้ง เปรียบเทียบกับ C EKKAMAI แต่ชอบที่นี้มากกว่าเนื่องจากไม่แพงและให้เฟอร์นิเจอร์และส่วนกลางค่อนข้างคุ้ม ลูกค้าขอปรึกษาภรรยาก่อน (ดูเหมือนภรรยาจะไม่ชอบ ) ทางฝ่ายได้ส่งรายละเอียดตัวโครงการทางอีเมลล์แล้ว และจะติดตามต่อไป</t>
  </si>
  <si>
    <t>อุดม</t>
  </si>
  <si>
    <t>udomlvdthailand@gmai.com</t>
  </si>
  <si>
    <t>ลูกค้าชาย 1 ท่าน อวบๆ เรียบร้อย แจ้งว่าดู 1 ห้องนอน ขนาด 31.5 ตรม คือ 2710 และ 34.9 ตรม คือ 2813 ไว้พิจารณา ขอปรึกษากับแฟนสาวก่อน และต้องพาแฟนสาวมาดูห้องตัวอย่างพร้อมกันในวันพฤหัสบดีหน้าอีกครั้ง ลูกค้าทำงาน Country Manager ที่ Terumo</t>
  </si>
  <si>
    <t>ก๋วยเตี๋ยวขลุกคลิกศรีราชา</t>
  </si>
  <si>
    <t>เบืื้องต้น ชอบ รูปแบบ ห้อง 34.5 / 31.5 พึ่งไปจอง+ ทำสัญญา XT มา เลยขอนำข้อมูลไปพิจรณาก่อน / เพื่อซื้อให้ลูกสาวเรียน มหาวิทยาลัย ชั้นปีที่ 2</t>
  </si>
  <si>
    <t>10/11/2018 : 10/11/2018 : ลูกค้าไปจองที่ XT ไว้แล้ว เพราะตอนนี้เรียนอยู่ปี2 ลุกสาวชอบที่ XTมากกว่าเพราะมีความเป็นโมเดิร์นกว่า แต่ส่วนตัวคุณพ่อชอบที่ปีติ มากกว่า ตอนนี้ยังตัดสินใจไม่ได้ และไม่รีบตัดสินใจ ขอดูข้อมูลไปเรื่อย ๆ ก่อน</t>
  </si>
  <si>
    <t>สุวรพงษ์</t>
  </si>
  <si>
    <t>sith127@gmail.com</t>
  </si>
  <si>
    <t>ลูกค้าชายและหญิง อายุประมาณ 50-55 ปี มาดูโครงการเพราะอยากมาเช่าเพื่อค้าขายแนว Retail shop ฝ่ายขายเลยเสนอให้ลงทุนในแบบ 1 ห้องนอน ก้อทำกำไรได้เช่นกัน ลูกค้าก็เลยขอดู้องตัวอย่างก่อน พอดูแล้วก็แจ้งว่า อ่าวพี่มาผิดเพราะคิดว่าที่นี้มีแบบ DUPLEX ทางฝ่ายขายจึงแนะนำที่ 101 ไป แต่ลูกค้าแจ้งว่า ไม่เอาอ่ะ เพราะไกล อยากได้โซนเอกมัยมากกว่า จึงขอไปปรึกษากันก่อน ฝ่ายขายดูแล้วลูกค้าไม่มีความต้องการจะซื้อนื่องจากไม่สนใจรายละเอียดเลย มาถ่ายรูปโคมไฟโดยส่วนใหญ่ และคิดว่าอยากได้พื้นที่ขายของมากกว่า</t>
  </si>
  <si>
    <t>16/11/2019 : ลูกค้าชายและหญิง อายุประมาณ 50-55 ปี มาดูโครงการเพราะอยากมาเช่าเพื่อค้าขายแนว Retail shop ฝ่ายขายเลยเสนอให้ลงทุนในแบบ 1 ห้องนอน ก้อทำกำไรได้เช่นกัน ลูกค้าก็เลยขอดู้องตัวอย่างก่อน พอดูแล้วก็แจ้งว่า อ่าวพี่มาผิดเพราะคิดว่าที่นี้มีแบบ DUPLEX ทางฝ่ายขายจึงแนะนำที่ 101 ไป แต่ลูกค้าแจ้งว่า ไม่เอาอ่ะ เพราะไกล อยากได้โซนเอกมัยมากกว่า จึงขอไปปรึกษากันก่อน ฝ่ายขายดูแล้วลูกค้าไม่มีความต้องการจะซื้อนื่องจากไม่สนใจรายละเอียดเลย มาถ่ายรูปโคมไฟโดยส่วนใหญ่ และคิดว่าอยากได้พื้นที่ขายของมากกว่า</t>
  </si>
  <si>
    <t>ไม่สะดวกให้แอดไลน์ สอบถามว่า ราคาเป็นยังไง หากมีราคาออกมา โทรมาแจ้งอีกทีนะ / 12/7 ให้แอดไลน์และแจ้งว่าเดือนนี้ยุ่งมากๆ เป็นเดือนนรกแตก เดี๋ยวถ้าว่างจะโทรหรือไลน์มาแจ้งอีกที</t>
  </si>
  <si>
    <t>สิทธิเดช</t>
  </si>
  <si>
    <t>พรคุณพระ</t>
  </si>
  <si>
    <t>Sosayy@gmail.com</t>
  </si>
  <si>
    <t>Cancelled A2304 ห้องตำแหน่ง 04 เดิม ขนาด 40 ตรม. มีผลกระทบ EIA</t>
  </si>
  <si>
    <t>สิริกุล(ครูเป็ด)</t>
  </si>
  <si>
    <t>กาญจนะโภคิน</t>
  </si>
  <si>
    <t>ลูกค้าผู้หญิง สูงอายุ 56+ปีขึ้นไป (แต่ยังสาว ยังสวยอยู่) ใส่เสื้อแขนกุดสีชมพูบานเย็น เข้ามาชมโครงการคนเดียว ขับรถผ่านหน้าโครงการวิ่งจากเส้นด้านหลัง (ขับรถจากซอย4 ทะลุมาออกเอกมัยซอย28) ต้องการดูไว้เพื่อลงทุนปล่อย (มีคอนโดปล่อยเช่า 2 แห่ง) ดูโครงการนี้เป็นโครงการแรก เบื้องต้นชมห้องตัวอย่างและสนใจ 1ห้องนอน ขนาด 29-35 ตร.ม. จากการพูดคุยลูกค้าค่อนข้างเป็นคนมีความรู้มาก ๆ และจากการเสริ์ชข้อมูลพบว่าลูกค้าชื่อเล่น คุณเป็ด และเป็นอาจารย์ใหญ่ของโรงเรียนเทพสนิท เอกมัยซอย 4</t>
  </si>
  <si>
    <t>29/05/2019 : 29/05/2019 ลูกค้าท่านนี้ทางฝ่ายขายติดตามเรื่อยๆ เนื่องจากลูกค้ารอให้สามีว่างเพื่อเข้ามาช่วยตัดสินใจ แต่สามียังไม่มีความต้องการจะซื้ออะไรในช่วงนี้ เพราะกลัวเรื่องของเศรษฐกิจ จึงไม่สนใจที่จะจ่ายเงินในช่วงนี้</t>
  </si>
  <si>
    <t>16.46 ไม่รับสาย</t>
  </si>
  <si>
    <t>สิริคุณ</t>
  </si>
  <si>
    <t>ตรีเทพประติมา</t>
  </si>
  <si>
    <t>sirikun.tri@gmail.com</t>
  </si>
  <si>
    <t>ลูกค้าเข้ามาโครงการกับคุณพ่อ เข้ามาเขียนคำร้องขอยกเลิกห้องชุด A2408 และทำเรื่องยกเลิกการตัดบัตรเครดิต เนื่องจากต้องเดินทางไปทำงานที่ประเทศออสเตรีย และไม่ได้กลับมาประเทศไทยอีก</t>
  </si>
  <si>
    <t>09/06/2019 : ลูกค้า จอง PITI EKKAMAI A2408</t>
  </si>
  <si>
    <t>สิริดนย์</t>
  </si>
  <si>
    <t>วิชัยธรพัฒน์</t>
  </si>
  <si>
    <t>ลูกค้าชาย ชื่อเล่น คุณ Mike บ้านอยู่ ซอย เอกมัย 22 / ขับรถ Toyota New Camry2017 สีขาว / สนใจซื้อห้องเพื่ออยู่เองเนื่องจากมี แผนจะขายบ้านหลังปัจจุบัน ชอบห้อง 35 ตรม. ขอเปรียบเทียบดูก่อนเบื้องต้นอยากได้ใกล้บ้านเดิม เสนอห้อง A1712</t>
  </si>
  <si>
    <t>05/02/2019 : ตอนนี้ยังรอผลเรื่องการขายบ้าน และ วางแผน</t>
  </si>
  <si>
    <t>สิวพร (กิ๊ฟ)</t>
  </si>
  <si>
    <t>ชมะโชติ</t>
  </si>
  <si>
    <t>ch.gift11@gmail.com</t>
  </si>
  <si>
    <t>ลูกค้าหญิงชื่อเล่นกิ๊ฟ สนใจเพื่ออยู่เอง ทำงานสุขุมวิท36 ตอนนี้อยู่โครงการแถววงเวียนใหญ่ สนใจ2ห้องนอน เพื่ออยู่เอง ถ้าว่างจะเข้ามาดูห้องตัวอย่าง 
  (Sale:Yo)</t>
  </si>
  <si>
    <t>01/10/2018 : ไม่สนใจแล้วเพราะสามีและครอบครัวยังไม่พร้อมให้ซื้อ เพราะขาดสภาพคล่องทางการเงิน</t>
  </si>
  <si>
    <t>สุจิรา</t>
  </si>
  <si>
    <t>เกียรติขจรวงษ์</t>
  </si>
  <si>
    <t>jtech.automation@gmail.com</t>
  </si>
  <si>
    <t>ลูกค้าชายและหญิง เป็นแฟนกัน เข้ามาชมโครงการเนื่องจากผ่านหน้าโครงการและไปดูโครงการหลายๆที่เส้นทองหล่อแต่เนื่องลูกค้าท่านนี้มีงบเพียง 3 ล้านบาทจึงเกินงบลูกค้า แต่ลูกค้าอยากได้ 2 ห้องนอนในราคา 3 ล้าน ทางฝ่ายขายแจ้งว่า ราคาเริ่มต้น 4.45 ล้าน ลูกค้าสีหน้าเปลี่ยนและขอราคา 29 ตร.ม. และ 34.9 ตรม. ไว้พิจารณา ฝ่ายขายส่งให้ทางเมลล์ เนื่องจากลูกค้ารีบออกจากโครงการ</t>
  </si>
  <si>
    <t>04/08/2019 : ลูกค้าชายและหญิง เป็นแฟนกัน เข้ามาชมโครงการเนื่องจากผ่านหน้าโครงการและไปดูโครงการหลายๆที่เส้นทองหล่อแต่เนื่องลูกค้าท่านนี้มีงบเพียง 3 ล้านบาทจึงเกินงบลูกค้า แต่ลูกค้าอยากได้ 2 ห้องนอนในราคา 3 ล้าน ทางฝ่ายขายแจ้งว่า ราคาเริ่มต้น 4.45 ล้าน ลูกค้าสีหน้าเปลี่ยนและขอราคา 29 ตร.ม. และ 34.9 ตรม. ไว้พิจารณา ฝ่ายขายส่งให้ทางเมลล์ เนื่องจากลูกค้ารีบออกจากโครงการ</t>
  </si>
  <si>
    <t>ถิวรเจริญศรีวงศ์</t>
  </si>
  <si>
    <t>suchaya.tum@gmail.com</t>
  </si>
  <si>
    <t>8/10/61 : ลูกค้าผู้หญิง 2 ท่าน เข้ามาชมโครงการ ทำงานอยู่ตรงตึกทาวเวอร์ ทองหล่อ พอดีแวะมากินข้าวแถวนี้เลยขอเข้ามาชมห้องตัวอย่าง สนใจดูไว้เพื่ออยู่เอง ชอบ 34.90 ตร.ม. ตำแหน่ง 8 เบื้องต้นเสนอ 1008 ให้ลองพิจารณาก่อน ลูกค้าอยากได้ส่วนลดเงินสดเพิ่มเติมและอยากได้ตารางเมตรละ 120,000 บาท เลยขอเอาเอกสารกลับไปตัดสินใจก่อน</t>
  </si>
  <si>
    <t>สุโชติ</t>
  </si>
  <si>
    <t>ศักดาพยากรณ์</t>
  </si>
  <si>
    <t>Oat_retrospect@gmail.com</t>
  </si>
  <si>
    <t>Signed : A2508 + รับ GV 10,000บาท</t>
  </si>
  <si>
    <t>สุทิศา (แหม่ม)</t>
  </si>
  <si>
    <t>ปวงศรี</t>
  </si>
  <si>
    <t>msutisa77@gmail.com</t>
  </si>
  <si>
    <t>ลูกค้าหญิงเป็นคนไทย เข้ามาชมโครงกรพร้อมแฟนผู้ชายชาวต่างชาติ จากประเทศสเปน แต่อาศัยอยู่ที่ แคลิฟอเนียร์ ลูกค้าผุ้ชายที่เป็นชาวต่างชาติ เกษียตรแล้วและต้องการใช้ชีวิตอยู่ที่ไทย จึงหาซื้อคอนโดไว้อยู่เอง ตอนนี้เช่าอยู่ที่ C Ekkamai เดือนละ 30,000 บาท แต่ลูกค้าไม่ชอบที่ C Ekkamai เนื่องจากห้องไม่สวย นิติเซอร์วิสไม่ดี และส่วนกลางไม่ดี จึงมาดูที่โครงการ ปีติ 
  ลูกค้าสนใจ 57 ตร.ม. ชั้น 11 ห้อง A1114 ขอนำราคาไปพิจารณากันก่อน</t>
  </si>
  <si>
    <t>08/07/2019 : ไม่รับสาย 3 สาย</t>
  </si>
  <si>
    <t>สุทิสา</t>
  </si>
  <si>
    <t>จูงจิตดำรงค์</t>
  </si>
  <si>
    <t>joongjitdumrongs@gmail.com</t>
  </si>
  <si>
    <t>ลูกค้าเป็นเซลล์ขายบ้านมือ2และขายสินค้าของ INDEX มาชมโครงการเพือนำไปเสนอลูกค้าของเค้า แต่ก้อสนใจขนาด 31.5 ตร.ม. ขอราคาไปพิจารณาก่อน</t>
  </si>
  <si>
    <t>02/11/2019 : ไม่ว่าง ติดธุระและวันหยุดยาว</t>
  </si>
  <si>
    <t>วรีพรเทพ</t>
  </si>
  <si>
    <t>ลูกค้าผู้หญิงเข้ามาชมโครงการกับสามี สนใจดูไว้อยู่เอง สอบถามโครงการว่ามีแบบ 3 ห้องนอนมั้ย เพราะปัจจุบันพักอาศัยกัน 4 คน มีลูก 2 คน ปัจจุบันพักอาศัยอยู่แถวนี้ (ไม่ยอมระบุว่าพักส่วนไหนของเอกมัย) และแฟนทำงานอยู่อุตสาหกรรมบางปู ที่สมุทรปราการ แต่ลูกเรียนอยู่แถวนี้เลยอยากได้ที่พักแถวนี้ เบื้องต้นขอชมห้องตัวอย่างและขอกลับไปพิจารณาก่อน เพราะต้องการห้องที่ใหญ่กว่านี้</t>
  </si>
  <si>
    <t>20/06/2019 : 14:11 น. ยังไม่ได้เปิด E-mail ดูรายละเอียดเลย พอดีช่วงนี้ยุ่งๆๆอยู่และคุยกับแฟนแล้ว รู้สึกว่าที่นี่ห้องเล็กไป เพราะจริง ๆ ต้องการ 3 ห้องนอน มากกว่า</t>
  </si>
  <si>
    <t>สุนิตา (ป๊อป)</t>
  </si>
  <si>
    <t>ฟองเนตร</t>
  </si>
  <si>
    <t>gandumpop@hotmail.com</t>
  </si>
  <si>
    <t>ลูกค้าหญิง 3 ท่าน (สวยๆ2 ท่าน อีก 1 ท่าน แต่งตัวเหมือนเพิ่งตื่น) ลูกค้าท่านนี้ชื่อป๊อป สนใจเยี่ยมชมโครงการ แต่ลูกค้ายังเป็นนักศึกษา ยังเรียนไม่จบ เรียนที่ม.กรุงเทพกล้วยน้ำไทย 
  ทางฝ่ายขายพยายามสอบถามความต้องการของลูกค้า แต่ลูกค้ายังดูสับสนมึนงงอยู่ ทางฝ่ายขายแนะนำตัวโครงการตามปกติ ลูกค้าชอบส่วนกลางของที่นี้มาก เนื่องจากกจัดเต็มและมีขนาดใหญ่ อีกทั้งชอบบริการแบบโรงแรม 5 ดาว Elite Serviceด้วย ลูกค้าชอบห้อง 34.9 ตร.ม. ทางฝ่ายขายเสนอ A1007 ให้ลูกค้ายังไม่เข้าใจเกี่ยวกับการผ่อนชำระค่างวดและกับธนาคาร ทางฝ่ายขายได้ให้ข้อมูลเรียบร้อย แต่ติดตรงที่ว่า คุณพ่อคุณแม่ เป็นแม่บ้านและเงินเดือนไม่สูงมาก อาจจะกู้ไม่ผ่าน จะขอลองไปเช็ครายได้ พ่อกับแม่ก่อน 
  ทางฝ่ายขายส่งรายละเอียดโครงการให้ทางอีเมลล์เรียบร้อบแล้ว</t>
  </si>
  <si>
    <t>02/11/2019 : ไม่รับสาย</t>
  </si>
  <si>
    <t>สุปัญญา</t>
  </si>
  <si>
    <t>เกียรติคุณวัฒน์</t>
  </si>
  <si>
    <t>Supunya2004@hotmail.com</t>
  </si>
  <si>
    <t>ลูกค้าผู้หญิง รูปร่างอวบ ผิวขาว หน้าตาค่อนไปทางจีน ๆ เข้ามาชมโครงการคนเดียว ทราบสื่อจากการขับรถผ่านหน้าโครงการ ปัจจุบันพักอาศัยอยู่ จ.นนทุบรี แถววงเวียนใหญ่ พระราม 5 สนใจดูข้อมูลไว้เพื่อลงทุนปล่อยเช่า เบื้องต้นชมห้องตัวอย่างและก็ชอบการออกแบบ ขอใบเสนอราคา ขนาด 29 / 31.5 / 51 / 57 ตารางเมตรเพื่อกลับไปพิจารณาก่อน จากที่ชมห้องตัวอย่างและลูกค้าชอบขนาด 57 ตร.ม. มากกว่า แต่ติดเรื่องงบประมาณ ลค.บอกว่าราคาสูงไป ถ้าเทียบกับ M ทองหล่อ // เบื้องต้นขอกลับไปตัดสินใจก่อน เพราะเปรียบเทียบกับ M ทองหล่อ เพราะตรงนั้นสร้างเสร็จแล้ว และสามารถปล่อยเช่าได้เลย เน้นสอบถามราคาเรทปล่อยเช่า เน้นความคุ้มในเรื่องของกำไร // ลูกค้าเป็นลูกค้าเก่าของเสนา ซื้อ นิช ไพร์ เตาปูนอินเตอร์เชนจ์ไป 2 ห้อง ++ลูกค้าพี่โน็ต++</t>
  </si>
  <si>
    <t>22/06/2019 : 17:00 น. ยังไม่ได้ตัดสินใจ กำลังคุยๆกับที่บ้านอยู่ แต่ก็ยังไม่ได้รีบตัดสินใจอะไร ถ้าสนใจหรืออยากได้ข้อมูลอะไรเพิ่มเติมจะโทรติดต่อกลับมาเอง</t>
  </si>
  <si>
    <t>สุพัชชัย</t>
  </si>
  <si>
    <t>เภาวะนิต</t>
  </si>
  <si>
    <t>suphachai.p@gmail.com</t>
  </si>
  <si>
    <t>ลูกค้าชายชื่อคุณเอ็ม (ตัวเล็กๆ) ได้มาตามที่นัดฝ่ายขายไว้ ทำงานที่กาตาร์ บริษัทสำนักข่าว Aljazeera ฝ่ายช่างเทคนิค ต้องการซื้อคอนโดที่โซนเอกมัย เพื่อเป็นทรัพย์สินเพิ่มเติม ตอนนี้มีคอนโดอยู่แล้วชื่อ the bizแถวสาธร กำลังจะผ่อนหมด และมีแพลนจะซื้อคอนโดใหม่ในอีก 2-3 เดือนข้างหน้า
  ลูกค้าไม่ได้ดูที่ไหนเลย ดูแต่ของ PITI EKKAMAI และ PITI 101 
  ชอบทั้ง 2 โครงการ ดังนี้ ชอบเอกมัยที่ Location ใจกลางเอกมัย-ทองหล่อ 
  ชอบที่ 101 ตรงที่เป็นห้อง Duplex และ ยูนิตน้อย ส่วนที่ชอบเหมือนๆกันคือ การบริการ และส่วนกลาง รูปแบบห้อง ขอเวลาไปตัดสินใจก่อนสัก 1-3 เดือน 
  ขอราคาชั้น 37 A3702 (34.9 ตร.ม. ) แต่ราคาเกินงบ ฝ่ายขายจึงแนะนำ A2908 และ A 2909 ขนาด 31.5 ตร.ม. ลูกค้าโอเค ค่อนข้างถูกใจราคา และฝ่ายขายแนะนำ A2909 ไปด้วย แต่เนื่องจากA2902 ขนาด29ตร.ม. วิวค่อนข้างบล๊อค ลูกค้าจึงไม่เอา 
  ขอเวลาไปพิจารณาก่อน 
  ***** ช่วงเย็นลูกค้าไปชมโครงการที่ ปีติ 101 และจองที่นั้นแล้ว ขออนุญาติไม่ตามต่อ *****</t>
  </si>
  <si>
    <t>10/11/2019 : ลูกค้าชายชื่อคุณเอ็ม (ตัวเล็กๆ) ได้มาตามที่นัดฝ่ายขายไว้ ทำงานที่กาตาร์ บริษัทสำนักข่าว Aljazeera ฝ่ายช่างเทคนิค ต้องการซื้อคอนโดที่โซนเอกมัย เพื่อเป็นทรัพย์สินเพิ่มเติม ตอนนี้มีคอนโดอยู่แล้วชื่อ the bizแถวสาธร กำลังจะผ่อนหมด และมีแพลนจะซื้อคอนโดใหม่ในอีก 2-3 เดือนข้างหน้า
  ลูกค้าไม่ได้ดูที่ไหนเลย ดูแต่ของ PITI EKKAMAI และ PITI 101 
  ชอบทั้ง 2 โครงการ ดังนี้ ชอบเอกมัยที่ Location ใจกลางเอกมัย-ทองหล่อ 
  ชอบที่ 101 ตรงที่เป็นห้อง Duplex และ ยูนิตน้อย ส่วนที่ชอบเหมือนๆกันคือ การบริการ และส่วนกลาง รูปแบบห้อง ขอเวลาไปตัดสินใจก่อนสัก 1-3 เดือน 
  ขอราคาชั้น 37 A3702 (34.9 ตร.ม. ) แต่ราคาเกินงบ ฝ่ายขายจึงแนะนำ A2908 และ A 2909 ขนาด 31.5 ตร.ม. ลูกค้าโอเค ค่อนข้างถูกใจราคา และฝ่ายขายแนะนำ A2909 ไปด้วย แต่เนื่องจากA2902 ขนาด29ตร.ม. วิวค่อนข้างบล๊อค ลูกค้าจึงไม่เอา 
  ขอเวลาไปพิจารณาก่อน</t>
  </si>
  <si>
    <t>สุภัคชนม์</t>
  </si>
  <si>
    <t>บุพโพ</t>
  </si>
  <si>
    <t>ggunguhna@gmail.com</t>
  </si>
  <si>
    <t>ลูกค้าผู้หญิง หน้าตาดี แต่งตัวคล้าย ๆ กับคนเล่นกอฟล์ เข้ามาชมโครงการคนเดียว (มีคนจอดรถรอข้างนอก ขับวีออสสีทอง) สนใจดูไว้เพื่อลงทุนปล่อยเช่า สนใจ 1 นอน 34.90 เบื้องต้นเสนอราคาห้อง 1012 ให้ลองพิจารณาก่อน เพราะลูกค้ารีบดู รีบไป /ปัจจุบันพักอาศัยอยู่แถวพระนคร ศาลเจ้าพ่อเสือ วันหลังจะเข้ามาชมโครงการอีกรอบ ขอใบราคากลับไปดูก่อน</t>
  </si>
  <si>
    <t>13/06/2019 : 13:14 น. ขอโทษค่ะ..ไม่สามารถติดต่อเลขหมายปลายทางได้ในขณะนี้</t>
  </si>
  <si>
    <t>สุมิตร์</t>
  </si>
  <si>
    <t>อโรรา</t>
  </si>
  <si>
    <t>คุณสุมิตร์ อโรรา เข้ามาเซ็นรับเช็คเงินคืน ห้องชุด A1604 จำนวน 90,000 บาท พร้อมทำเรื่องยกเลิกในระบบ RPMS</t>
  </si>
  <si>
    <t>29/08/2019 : คุณสุมิตร์ อโรรา เข้ามาเซ็นรับเช็คเงินคืน ห้องชุด A1604 จำนวน 90,000 บาท พร้อมทำเรื่องยกเลิกในระบบ RPMS</t>
  </si>
  <si>
    <t>วงศ์สันติสุข</t>
  </si>
  <si>
    <t>Suv939@gmail.com</t>
  </si>
  <si>
    <t>ลูกค้าเข้ามารับเช็ค-คืนเงิน กรณียกเลิกห้องชุด A3404 จำนวนเงิน 314616.61 บาท</t>
  </si>
  <si>
    <t>31/08/2018 : Reserved A3404 เข้ามาชมห้องตัวอย่าง</t>
  </si>
  <si>
    <t>เหมาะดี</t>
  </si>
  <si>
    <t>Sureerat_01m1989@hotmail.com</t>
  </si>
  <si>
    <t>เป็นเซลล์มาจากมารุ มาเซอร์เวย์</t>
  </si>
  <si>
    <t>08/08/2018 : เป็นเซลล์มาจากมารุ มาเซอร์เวย์</t>
  </si>
  <si>
    <t>ใจรักดี</t>
  </si>
  <si>
    <t>sureerati@hotmail.com</t>
  </si>
  <si>
    <t>ลูกค้าผู้หญิง เข้ามาชมโครงการกับสามี สนใจซื้อเพื่อลงทุนปล่อยเช่า ทำงานและพักอาศัยแถวจตุจักร สนใจขนาด 29 - 31.5 ตร.ม. เบื้องต้นเสนอ A1901/A2601/A2810 ให้ลองพิจารณาก่อน ลูกค้าขอเอาเอกสารกลับไปตัดสินใจก่อน เพราะตอนนี้เปรียบเทียบอยู่หลายโครงการ และแถวราชเทวีด้วย เป็นโครงการพร้อมอยู่</t>
  </si>
  <si>
    <t>16/06/2019 : ไม่รับสาย</t>
  </si>
  <si>
    <t>ตั้งตรงวัฒนา</t>
  </si>
  <si>
    <t>suwat.th@gmail.com</t>
  </si>
  <si>
    <t>ลูกค้าเข้าเยี่ยมชมโครงการ 2 ท่าน เป็นชาย(ไม่หล่อ) ชื่อคุณก๋อง และหญิง (สวยและขาว) ชื่อคุณแอม เป็นแฟนกัน ไม่ชอบ LAY OUT ทุกส่วนของโครงการได้แก่ การวางตำแหน่งแอร์และคอมเพรสเซอร์แอร์ / การกั้นระหว่างห้องนอนและห้องนั่งเล่นไม่ชอบที่เป็นประตูสไลด์อยากได้แบบห้องกั้นที่เป็นผนังมากกว่า / ไม่ค่อยชอบรูปแบบของวัสดุและเฟอร์นิเจอร์ที่โครงการให้ /ไม่ชอบสระว่ายน้ำลูกค้าแจ้งว่าออกแบบไม่สวย ขอราคาห้อง 31.5 และ 34.9 ตร.ม. เปรียบเทียบกัน ไม่ได้เปรียบเทียบกับโครงการที่ไหน เพราะเพิ่งจะเริ่มดู 
  ลูกค้าทำงานที่ตึก EXCHANGE และมีบ้านอยู่ประชาชื่น ลูกค้าดูไม่สนใจตัวโครงการเท่าไหร่และดูรีบร้อน 
  ***ลูกค้ามีสัญญากู้ร่วมอยู่ 3 ที่ ค่อนข้างกังวลเรื่องการกู้สัญญาที่ 3 เนื่องจากทราบว่าให้ได้ไม่ถึง 90% แจ้งว่ายังไม่สนใจขอไปดูที่อื่นดีกว่า***</t>
  </si>
  <si>
    <t>เสริมศักดิ์</t>
  </si>
  <si>
    <t>ธรรมรัตนรังสี</t>
  </si>
  <si>
    <t>serm.thm@gmail.com</t>
  </si>
  <si>
    <t>ลูกค้าชายชื่อคุณเสริม และลูกค้าหญิงชื่อคุณมิ้น ทราบข่าวโครงการมาจาก FB และเพิ่งมาจากโครงการ ปีติ 101 ลูกค้าแจ้งว่าชอบที่ 101 มากกว่าเนื่องจากการเดินทางสะดวกกว่าและมี Home Automation รวมทั้ง ชอบสไคล์ห้องLOFT 2 ระดับด้วย ลูกค้าทั้ง 2 ท่านอาศัยอยู่โซนบางนา ไม่มีแพลนการซื้อที่ชัดเจน ไม่มีงบบัจเจทที่ชัดเจน เน้นแค่ว่าอยากได้ห้องใหญ่ และครัวปิด ห้องครัวต้องมีหน้าต่าง 
  แต่แจ้งฝ่ายขายไว้ว่า ไม่ซื้อที่เอกมัยเพราะชอบที่ 101 มากกว่า</t>
  </si>
  <si>
    <t>กัญญากุลวรรัตน์</t>
  </si>
  <si>
    <t>Skmitt@hotmail.com</t>
  </si>
  <si>
    <t>22/09/2018 : ลูกค้าผู้ชายวัยกลางคนเข้ามาชมโครงการกับแฟนสาว สนใจดูไว้ลงทุนปล่อย่า สนใจ 2ห้องนอน 60-64 ตร.ม. ขอข้อมูลกลับไปตัดสินใจก่อน เพราะเพิ่งซื้อโครงการมารุไป เบื้องต้นฝ่ายขายเสนอห้อง 2505 / 3405 ให้ลองพิจารณาก่อน</t>
  </si>
  <si>
    <t>22/09/2018 : ไม่สนใจแล้ว ซื้อโครงการที่มารุไปแล้ว</t>
  </si>
  <si>
    <t>อดิชาติ (คุณป๊อป)</t>
  </si>
  <si>
    <t>ชติญาม</t>
  </si>
  <si>
    <t>adichart@gmaiil.com</t>
  </si>
  <si>
    <t>ลูกค้าชายอวบอ้วนใส่แว่น รีบมาชมโครงการแล้วก็จะรีบไป มาดูคอนโดให้พี่สาวที่อยู่ต่างประเทศ พี่สาวพี่แพลนจะมาอยู่ไทย 1 ปีข้างหน้า แต่จะกลับมาไทยช่วงสิ้นปีเพื่อมาดูคอนโด ลูกค้าแจ้งว่าระยะเวลาการก่อสร้างของที่นี้นานไป อยากได้แบบอยู่ได้เลยในปีหน้า ลูกค้าบ้านอยู่โซนจรัญ ดูข้อมูลให้พี่สาวโดยไล่จากจรัญและแทบๆแนว BTS ดูที่สุขุมวิท ทองหล่อ เอกมัย ยังไม่ได้ชอบที่ไหนเป็นพิเศษเพราะไม่ใช่คนตัดสินใจ แต่ติโครงการที่ ปีติ เอกมัยว่า ไม่ชอบที่เอาครัวไว้ด้านหน้าเลย และไม่ชอบเฟอร์นิเจอร์ ลูกค้าขอโบชัวร์เก็บไว้ให้พี่สาวดูก่อน จะนัดพี่สาวมาดูเองอีกครั้ง</t>
  </si>
  <si>
    <t>12/11/2019 : ลูกค้าชายอวบอ้วนใส่แว่น รีบมาชมโครงการแล้วก็จะรีบไป มาดูคอนโดให้พี่สาวที่อยู่ต่างประเทศ พี่สาวพี่แพลนจะมาอยู่ไทย 1 ปีข้างหน้า แต่จะกลับมาไทยช่วงสิ้นปีเพื่อมาดูคอนโด ลูกค้าแจ้งว่าระยะเวลาการก่อสร้างของที่นี้นานไป อยากได้แบบอยู่ได้เลยในปีหน้า ลูกค้าบ้านอยู่โซนจรัญ ดูข้อมูลให้พี่สาวโดยไล่จากจรัญและแทบๆแนว BTS ดูที่สุขุมวิท ทองหล่อ เอกมัย ยังไม่ได้ชอบที่ไหนเป็นพิเศษเพราะไม่ใช่คนตัดสินใจ แต่ติโครงการที่ ปีติ เอกมัยว่า ไม่ชอบที่เอาครัวไว้ด้านหน้าเลย และไม่ชอบเฟอร์นิเจอร์ ลูกค้าขอโบชัวร์เก็บไว้ให้พี่สาวดูก่อน จะนัดพี่สาวมาดูเองอีกครั้ง</t>
  </si>
  <si>
    <t>อนุกานต์(ปอ)</t>
  </si>
  <si>
    <t>จันทร์อุไร</t>
  </si>
  <si>
    <t>por.instinct@gmail.com</t>
  </si>
  <si>
    <t>ลูกค้าชายชื่่อ คุณปอเป็นนักร้องนักดนตรีวง Instinct เข้ามาชมโครงการเนื่องจากจะมาหาพื้นที่ทำร้านกาแฟ ได้ไปดูพื้นที่ทำร้านกาแฟมาบ้างแล้วที่ซอย 24 
  แต่พอชมโครงการแล้วรู้สึกชอบ ในส่วนกลางและรูปแบบห้อง จึงขอราคา 35 / 57 / 60 ตร.ม. ไปเปรียบเทียบกัน ชอบแบบ 2 ห้องนอน 57 ตร.ม. มากกว่า 
  ขอเวลาตัดสินใจเนื่องจากต้องใช้เงินในการเปิดร้านกาแฟก่อน 
  ตอนนี้มีบ้านอยู่ที่เมืองทองและมีคอนโดไว้อยู่เองตรง RCA แต่คอนโดนี้มีปัญหาเรื่อง EIA และนิติไม่ดี จึงประกาศขายอยู่</t>
  </si>
  <si>
    <t>08/07/2019 : เนื่องจากลูกค้าท่านนี้เข้ามาเยี่ยมชมโครงการเพื่อหาสถานที่เช่าเปิดร้านกาแฟและเบเกอร์รี่ และด้วยทำเลที่ลูกค้าได้เปลี่ยนไปทำร้านกาแฟโซนเหม่งจ๋ายแล้ว จึงไม่สนใจที่นี้แล้ว ขอปิดการติดตาม เนื่องจากลูกค้าไม่มีความต้องการจะซื้อเพราะโครงการเรามีร้านกาแฟอยู่แล้ว(รายละเอียดตามแชทไลน์ที่แนบไว้ค่ะ)</t>
  </si>
  <si>
    <t>อนุตตรีย์ (ใหม่)</t>
  </si>
  <si>
    <t>แตงมณี</t>
  </si>
  <si>
    <t>***คาดว่าลูกค้ามาSURVEY เนื่องจากลูกค้า 1 ท่านเป็นเซลล์ขายคอนโดอยู่ที่ถนนทองหล่อ ส่วนลูกค้าท่านนี้ที่ลงแบบสอบถาม ชื่อคุณใหม่ ช่วงปี 2012 เป็นนางแบบเดินแบบในงานการกุศล เพชรพราว แต่ณ ปัจจุบันลูกค้าทำงานที่โซนเอกมัย ไม่สะดวกแจ้งอาชีพ *** รายละเอียดลูกค้าตามเอกสารแนบ 
  ลูกค้าหญิง 2 ท่าน หน้าตาดี แต่งตัวดี แต่เป็นเซลล์ขายอยู่ที่โครงการนึงโซนทองหล่อ สนใจเยี่ยมชมโครงการและสนใจขนาด 51/57 ตร.ม. ชอบการบริการแบบ Elite Service/ชอบที่มีรับส่ง / ชอบ Lay out และ Furniture /ชอบการตกแต่งแบบเรียบง่ายและดูหรูหรา สบายตาของโครงการเรา 
  ขอนำราคาไปเรียบเทียบกับโครงการอื่นๆก่อน 
  เปรียบเทียบกับ XT ลูกค้าไม่ชอบที่ XT เพราะตกแต่งสีสันเยอะจนเกินไป</t>
  </si>
  <si>
    <t>29/05/2019 : 29/05/2019 เป็นลูกค้า Survey</t>
  </si>
  <si>
    <t>อนุพล (ต๊ะ)</t>
  </si>
  <si>
    <t>อยู่ยืน</t>
  </si>
  <si>
    <t>anvpol@mobella.co.th</t>
  </si>
  <si>
    <t>ลูกค้าชายทำงานเป็นเจ้าของบริษัทMobella ซอยเอกมัย ทำธุระกิจผลิตเฟอร์นิเจอร์ขาย ลูกค้าถามแต่เรื่องวัสดุ</t>
  </si>
  <si>
    <t>01/10/2018 : ไม่สนใจแล้ว แค่อยากเข้ามาดูโครงการเฉยๆ</t>
  </si>
  <si>
    <t>อเนชา (คุณมอส)</t>
  </si>
  <si>
    <t>นัตตะฬานนท์</t>
  </si>
  <si>
    <t>mos_nacharnang@hotmail.com</t>
  </si>
  <si>
    <t>ลูกค้าชายอวบๆอ้วนๆแต่นิสัยน่ารักสุภาพ ทำงานที่เอกมัย 20 มีคอนโดอยู่ย่านรามคำแหง เดินทางโดยรถโดยสาร แจ้งว่าแฟนเอารถไปใช้ แต่ดูแล้วน่าจะไม่ได้มีแฟนเป็นตัวเป็นตนเพราะไม่รีบไปลอยกระทง อยากซื้อคอนโดใกล้ๆที่ทำงาน แต่มีงบประมาณ 3-4 ล้านเอง ฝ่ายขายจึงเสนอห้องtype 29 ตร.ม. ลูกค้าเห็นราคาผ่อนด่วน์ค่อนข้างโอเค แต่อยากให้ทางฝ่ายขายช่วยติดต่อเรื่อง Pre approve ก่อนจะจองก่อน เนื่องจากอยากทราบว่าจะกู้ได้ไหม ลูกค้าไม่ติด Blacklist แต่ว่ามีรายรับประมาณ 60,000 บาท มีรายจ่ายหนี้สิน 10,000 บาท และขอนำราคาไปพิจารณาก่อน 
  ** มีคิดว่าจะไปดูที่ XT เหมือนกัน **</t>
  </si>
  <si>
    <t>11/11/2019 :</t>
  </si>
  <si>
    <t>จิวากานันต์</t>
  </si>
  <si>
    <t>auey_sh@hotmail.com</t>
  </si>
  <si>
    <t>ลูกค้าผู้หญิงวัยกลางคน ใส่ชุดสวย ผ้าถุงเป็นผ้าไหมสีฟ้า เข้ามาชมโครงการกับสามี ขับรถเบนซ์สีดำเข้ามาชมโครงการ (สามีชื่อ คุณณะรงค์ศีักดิ์ จิวากานันต์) กรรมการบริษัท โกลบอนกรีนเคมิคอล จำกัด (มหาชน) สนใจมาดูไว้ลงทุนปล่อยเช่า ขอชมห้องตัวอย่างและขอใลเสนอราคากลับไปพิจารณาก่อน ตอนนี้เปรียบเทียบหลายที่ และย่านทองหล่อด้วย ต้องการ 1ห้องนอน ที่มีขนาดใหญ่กว่านี้ ประมาณ 50 ตร.ม.ขึ้นไป แต่ต้องการเป็น 1ห้องนอน (Sale : Nut)</t>
  </si>
  <si>
    <t>31/05/2019 : 15:10 น.ไม่สนใจแล้ว ต้องการ 1ห้องนอนที่มีขนาดใหญ่กว่านี้ ตอนนี้ก็ดูเรื่อย ๆ ไม่ได้รีบตัดสินใจ (ปิดการติดตาม)</t>
  </si>
  <si>
    <t>อภิชาญ (อู๊ด)</t>
  </si>
  <si>
    <t>ชาญพาริชย์การ</t>
  </si>
  <si>
    <t>apicharn.c@gmail.com</t>
  </si>
  <si>
    <t>ลูกค้าชายและหญิง เป็นพี่น้องกันขัยรถสปร์ตสีขาว พักอาศัยอยู่เส้นทองหล่อขนาด 1 ห้องนอน(ไม่สะดวกแจ้งว่าคอนโดอะไร) ต้องการซื้อเพื่อขยายที่พักอาศัยเพิ่มเติม ตอนนี้มองหา 2 ห้องนอน 80++ ตร.ม. ลูกค้าเข้ามาชมห้องตจัวอย่างขนาด 57 ตร.ม.ของโครงการปีติเอกมัยแล้ว แต่ไม่ค่อยชอบมากนัก เนื่องจากอยากได้ห้องใหญ่กว่านี้ ทางฝ่ายขายแนะนำ 64 ตร.ม. หรือ คอมบาย แต่ลูกค้าไม่ชอบห้องแบบคอมบายและต้องการที่ใหญ่กว่านี้่ จึงขอนำโบชัวร์ไปเปรียบเทียบกับที่อื่นก่อน 
  **สรุปว่าลูกค้าต้องการ 80++ ตร.ม. และไม่ต้องการห้องแบบคอมบายน์**</t>
  </si>
  <si>
    <t>อภิวัฒน์</t>
  </si>
  <si>
    <t>อุดมฤทธิ์กุล</t>
  </si>
  <si>
    <t>apiwat.group1@gmail.com</t>
  </si>
  <si>
    <t>ลูกค้าเข้ามาชำระค่างวดดาวน์ งวดที่ 3 ของห้อง A3404 จำนวน 150,000 บาท และ A3701 จำนวน 50,000 บาท ด้วยบัตรเครดิต KBANK / VISA เรียบร้อยแล้ว</t>
  </si>
  <si>
    <t>26/06/2019 : เข้ามากับกลุ่มเพื่อนอีกรอบ จอง A3701 , A3404</t>
  </si>
  <si>
    <t>อรนุช</t>
  </si>
  <si>
    <t>กิตติเศรษฐ์</t>
  </si>
  <si>
    <t>phawarisa.c@hotmail.com</t>
  </si>
  <si>
    <t>ลูกค้าเหญิง วัยกลางคน 2 ท่าน แจ้งว่าเข้ามาดูคอนโดให้เพื่อนชื่ออรนุช กิตติเศรษฐ์ไว้อยู่อาศัยเอง ลูกค้าอยู่จันทบุรี ปัจจุบันต้องรักษาตัวที่ รพ.กรุงเทพฯ เทียวมาขึ้นลง กรุงเทพ-จันทบุรี ลูกเรียนอยู่ที่จุฬา ต้องการอยู่เองตอนอายุเยอะ เพื่อนขอราคาห้อง 1005 1605 1008 1612 ไว้พิจาาณาก่อน ว่างหลังปีใหม่จะพาเพื่อนเข้ามาดูอีกครั้ง ตอนนี้ขอเอกสารข้อมุลไว้ให้เพื่อนก่อน</t>
  </si>
  <si>
    <t>19/12/2018 : ลูกค้าเหญิง วัยกลางคน 2 ท่าน แจ้งว่าเข้ามาดูคอนโดให้เพื่อนชื่ออรนุช กิตติเศรษฐ์ไว้อยู่อาศัยเอง ลูกค้าอยู่จันทบุรี ปัจจุบันต้องรักษาตัวที่ รพ.กรุงเทพฯ เทียวมาขึ้นลง กรุงเทพ-จันทบุรี ลูกเรียนอยู่ที่จุฬา ต้องการอยู่เองตอนอายุเยอะ เพื่อนขอราคาห้อง 1005 1605 1008 1612 ไว้พิจาาณาก่อน ว่างหลังปีใหม่จะพาเพื่อนเข้ามาดูอีกครั้ง ตอนนี้ขอเอกสารข้อมุลไว้ให้เพื่อนก่อน</t>
  </si>
  <si>
    <t>รุจิรอาภรณ์</t>
  </si>
  <si>
    <t>ORANUCHRUJI@GMAIL.COM</t>
  </si>
  <si>
    <t>ลูกค้าหญิง 2 ท่านดูผู้ดี ขับ รถ BENZ ฎ ฉสฟหห สีทอง บอล์ด รุ่นเก่า ตากลมเป็นเจ้าของธุรกิจ สุขภัณท์ สนใจไว้ลงทุน สนใจทำเลเอกมัยเป็นพิเศษ และ สอบถามคล้ายเซอร์เวย์ ข้อมูลลึกๆ และสนใจพวกงานกระเบื้อง เป็นพิเศษ 
  สนใจห้องขนาด 31.5 ตรม. เสนอA1710 / เบื้องต้นลูกค้าขอนำข้อมูลไปปรึกษา และพิจรณาดูก่อนการตัดสินใจ</t>
  </si>
  <si>
    <t>28/05/2019 : ติดต่อลูกค้าเมื่อวันที่ 28/05/62 เวลา 12.00 ลูกค้ายังไม่สะดวกคุยสาย ขอติดต่อกลับอีกครั้ง</t>
  </si>
  <si>
    <t>ซามูอิ</t>
  </si>
  <si>
    <t>noycg2526@gmail.com</t>
  </si>
  <si>
    <t>ลูกค้าผู้หญิง วัยกลางคน ใส่เดรสลายเสื้อเข้ามาชมโครงการคนเดียว แจ้งว่าเป็นภรรยาคนญี่ปุ่น สนใจดูไว้เพื่ออยู่เอง เปรียบเทียบ 1-2 ห้องนอน พอดีแฟนญี่ปุ่นทำงานย่านอโศก และเห็นสื่่อจาก Google และขับรถผ่านมาพอดีและแวะชมโครงการหน่อย จะเอาข้อมูลกลับไปเปรียบเทมียบและคุยกับแฟนด้วย ตอนนี้เปรียบเทียบหลายโครงการทั้งซอยเอกมัย เบื้องต้นชมห้องตัวอย่างและสนใจ 34.90 กับ 57 ตร.ม. ขอใบเสนอราคา 2แบบทั้งต่างชาติและคนไทย กลับไปตัดสินใจก่อน</t>
  </si>
  <si>
    <t>16/02/2019 : 14:38น.ตอนนี้ไม่สนใจแล้ว พอดีสามีคนญี่ปุ่นต้องย้ายกลับไปทำงานที่ประเทศญี่ปุ่นเหมือนเดิม ทำให้ตนเองต้องย้ายไปด้วย และช่วงนี้ก็วุ่นๆกลับการจัดของอยู่ และจะเดินทางไปญี่ปุ่นประมาณเดือนมีนาคมนี้แล้ว ปิดการติดตาม</t>
  </si>
  <si>
    <t>อรสุภา</t>
  </si>
  <si>
    <t>annak2529@gmail.com</t>
  </si>
  <si>
    <t>สนใจดูลงทุน ดู 1ห้องนอน ปัจจุบันพักอยู่สาทร ขอรายละเอียดเพิ่ม</t>
  </si>
  <si>
    <t>11/05/2019 : 15:02 น. ไม่สนใจแล้ว ราคาเกินงบประมาณที่ตั้งไว้</t>
  </si>
  <si>
    <t>อรอมล(คุณต๊อบ)</t>
  </si>
  <si>
    <t>จิระดำรงชัย</t>
  </si>
  <si>
    <t>ลูกค้าหญิงอวบๆ มากับเพื่อนผู้ชายชื่อคุณต้น สนใจห้องA2905/A2404 เท่านั้น ขนาด 60-64 ตร.ม. ลูกค้าเน้นเรื่องตัวเลขและขนาดห้องนอน สนใจห้องดังกล่าวเพราะ Floor Plan สวย
  ทำงานอยู่ที่ PTT เมื่อก่อoเคยทำงานอยู่ที่ CP ขนำราคาไปพิจารณาปรียบเทียบกับที่อื่นๆก่อน 
  ไปดูที่ C EKKAMAI มาแล้วไม่ชอบ LAY OUT // ไม่ชอบส่วนกลาง</t>
  </si>
  <si>
    <t>03/11/2019 : เนื่องจากเมื่อวานนี้ ฝ่ายขายโทรติดตามลูกค้า วันนี้ลูกค้าโทรกลับมาและแจ้งว่า ยังสนใจที่นี้อยู่ที่เดียวนั้นแหละ แต่ยังไม่รีบซื้อในช่วงนี้ เนื่องจากมีแพลนจะซื้อปีหน้า + เวลายุ่งมากเลยไม่ได้ไปดูเปรียบเทียบที่ไหน 
  ฝ่ายขายจะติดตามลูกค้าอีกครั้งในปีหน้า</t>
  </si>
  <si>
    <t>ชีวะเกตุ</t>
  </si>
  <si>
    <t>alisa-jiv@gmail.com</t>
  </si>
  <si>
    <t>ลูกค้า หญิงตัวเล็ก น่ารัก หมวยๆ สนใจซื้อก้องเพือการลงทุน เสนอ 57 ตรม. เพื่อหารปล่อยเช่า ไปดู XT มาแต่แจ้งว่าชอบ ปีติเอกมัย มากกว่าในเรื่องของรูปแบบห้องและ เฟอร์นิเจอร์ ที่คัดสรรค์มาให้ / ลูกค้าแจ้งว่าทางบเานทำธุรกิจเกี่ยวกับวัสดุ Solar พักแถววิภาวดีรังสิต เสนอห้อง 1915 ราคา 10 ล้านบาท</t>
  </si>
  <si>
    <t>09/06/2019 :</t>
  </si>
  <si>
    <t>อังกูร</t>
  </si>
  <si>
    <t>คล่องพิทักษ์</t>
  </si>
  <si>
    <t>aklongpithak@gmail.com</t>
  </si>
  <si>
    <t>Reserved A2710</t>
  </si>
  <si>
    <t>10/05/2019 : 11:29 น. คุยกับแฟนแล้ว คิดว่าน่าจะไปซื้อบ้านมากกว่า แต่ที่นี่ก็ยังเก็บไว้ก่อนเพราะชอบทำเล</t>
  </si>
  <si>
    <t>อังคณา</t>
  </si>
  <si>
    <t>aungkana.a@gmail.com</t>
  </si>
  <si>
    <t>13.10.2018 ลูกค้าเป็นสามีภรรยา 2 ท่าน แจ้งว่าขอดู 1 ห้องนอน ไว้ลงทุน แต่ออกตัวว่าขอเป็นข้อมูลก่อน ไม่รีบตัดสินใจแต่อย่างใด ขอใบราคาห้อง A1712 และ A2513 ไว้เป็นข้อมูลก่อน ไปดู XT Ekkamai เรียบร้อย ไม่ชอบ แต่รับใบราคาแล้วขอตัวกลับเลยทันที เซลล์ยังไม่ได้พรีเซ็นต์อะไรมากมายเลย รีบขอตัวกลับโดยไว</t>
  </si>
  <si>
    <t>10/11/2018 : ลูกค้าแจ้งว่าขอหยุดดูคอนโด ไม่ได้สนใจโครงการที่นี่แล้ว</t>
  </si>
  <si>
    <t>สำงาม</t>
  </si>
  <si>
    <t>atchara@gmail.com</t>
  </si>
  <si>
    <t>ลูกค้าเป็นเซลล์จากพฤกษาเข้ามาดู 2 ห้องนอน ขอดูให้น้องชายที่จะเข้ามา กทม ขอใบราคา 1214 ไว้</t>
  </si>
  <si>
    <t>20/12/2018 : ลูกค้าเป็นเซลล์จากพฤกษาเข้ามาดู 2 ห้องนอน ขอดูให้น้องชายที่จะเข้ามา กทม ขอใบราคา 1214 ไว้</t>
  </si>
  <si>
    <t>อัฐพลชัย</t>
  </si>
  <si>
    <t>ศรีเลิศรัตนกุล</t>
  </si>
  <si>
    <t>ternganya@gmail.com</t>
  </si>
  <si>
    <t>ลูกค้าผู้ชาย รูปร่างท้วมผิวขาว เข้ามาชมโครงการคนเดียวสนใจดูไว้เพื่ออยู่เองและลงทุนในอนาคต สนใจขนาด 2ห้องนอน ขอชมห้องตัวอย่างและขอใบเสนอราคาขนาดห้อง 51 / 60 / 64 กลับไปปรึกษากับทางบ้านก่อน ส่วนตัวชอบส่วนกลางของที่นี่</t>
  </si>
  <si>
    <t>ภัตรสุวัณณาคาร</t>
  </si>
  <si>
    <t>augwork@yahoo.com</t>
  </si>
  <si>
    <t>คู่ชาย/หญิงแฟนกัน ผญขาวหมวย พอดูห้องTheater ติดเรื่องระยะเวลาก่อสร้าง แต่ชอบห้อง ดูราคา 35/51ตร.ม. เสนอราคา 1912 / 1614 สนใจ ขอเอาไปตัดสินใจก่อน</t>
  </si>
  <si>
    <t>วิเศษมงคลชัย</t>
  </si>
  <si>
    <t>avisatem@yahoo.com</t>
  </si>
  <si>
    <t>ลูกค้าผู้ชายเข้ามาชมโครงการกับเพื่อนผู้ชายอีก 1 คน สนใจดูไว้เพื่อลงทุนปล่อยเช่า/ขายต่อ สนใจ 29 ตร.ม. และ 31.5 ตร.ม. เบื้องต้นเสนอห้อง 1202 / 2802 / 2601 / 1011 ให้ลองพิจารณาก่อน **ลูกค้าขอไปดูโครงการ The Fine เพื่อเปรียบเทียบก่อน
  29/9/2018 : ลูกค้าไม่สะดวกเข้ามาร่วมงานเพราะอยู่จ.ชลบุรี พรุ่งนี้จะเข้ามาชมที่โครงการอีกที ยังสนใจอยู่</t>
  </si>
  <si>
    <t>17/02/2019 : 17:31น.ไม่มีหมายเลขที่คุณเรียก กรุณาตรวจสอบหมายเลขอีกครั้ง...</t>
  </si>
  <si>
    <t>เซกาล</t>
  </si>
  <si>
    <t>arthit@tms.co.th</t>
  </si>
  <si>
    <t>ลูกค้า พ่อ + ลูกสาว พักอยู่หลังโครงการ แต่ต้องการจะทำบ้านใหม่จึงอยากซื้อ คอนโด เพื่ออยู่/ลงทุนระยะยาว สนใจ รูปแบบ 3 นอน เสนอ A2307+A2308</t>
  </si>
  <si>
    <t>09/06/2019 : 7/6/62 ลูกค้า แจ้งว่า ตอนนี้ ยังไม่รีบตัดสินใจ เนื่องจาก มาดูข้อมูลไว้เบื้องต้น ก่อน การ Renovate บ้าน / และเปรียบเทียบกับการเช่าบ้าน ในกรณี ที่ ต้อง ปรับปรุง ในช่วงเวลานั้น</t>
  </si>
  <si>
    <t>อิสระ</t>
  </si>
  <si>
    <t>วงศ์พราวมาศ</t>
  </si>
  <si>
    <t>itsara.w@gmail.com</t>
  </si>
  <si>
    <t>ลูกค้าชายมากับเพื่อนชาย1คน ทำงานเป็น Marketing ของบริษัท G Land Property แจ้งว่าสนใจดูไว้เพื่อลงทุน และดูไว้เพื่ออยู่เองด้วย ขอใบเสนอราคาขนาด 31.5 ตรม. ห้อง A2508 , ขนาด 34.9 ตรม. ห้อง A2806, ขนาด 60 ตรม. ห้องA2705 เพื่อไปดูเปรียบเทียบกัน ลูกค้าไม่ได้มีลักษณะมาซื้อ แต่มา Survey ดู Material และรูปแบบโปรโมชั่น รวมถึงการตกแต่งห้องมากกว่า (เนื่องจากนุ้ยหยุด โยเกิร์ตช่วยรับแทน)</t>
  </si>
  <si>
    <t>05/11/2019 : วันนี้ฝ่ายขายติดตามลูกค้าแล้ว เพื่อคอนเฟิร์มว่าจะเข้ามาช่วงวันไหน ลูกค้าแจ้งว่าจะเข้ามาวันพุธที่ 6 พย. 2562 นี้ เวลาบ่ายโมง</t>
  </si>
  <si>
    <t>อิสริยา</t>
  </si>
  <si>
    <t>สุวรรณชีพ</t>
  </si>
  <si>
    <t>b-best_offhebest@hotmail.com</t>
  </si>
  <si>
    <t>ลูกค้าผู้หญิง ผมยาว อายุไม่เกิน 25 ปี เข้ามาชมโครงการคนเดียว (เดินมาจากฝั่งเพชรบุรี) ปัจจุบันพักอาศัยอยู่โซนรามอินทรา มาดูคอนโดให้คุณแม่ คุณแม่ต้องการซื้อไว้ลงทุนปล่อยเช่า ปัจจุบันคุณแม่อยู่ต่างประเทศมีสามีเป็นต่างชาติ และซื้อคอนโดที่ นิชไพร์ เตาปูนไว้ 1 ห้อง // เปรียบเทียบคอนโดแนวรถไฟฟ้า และดูคอนโดในเครือเสนาทั้งหมด **ลูกค้าถือโปร์ชัวร์โครการนิชไพร์ เพชรบุรี-ทองหล่อ , นิช โมโนปู่เจ้า , นิชโมโน แบริ่ง เบื้องต้นฝ่ายขายปริ๊นใบเสนอราคา A1010 ,A1008, A1608 , A1610 ให้ลองพิจารณาก่อน</t>
  </si>
  <si>
    <t>08/08/2019 : 13:34 น. พอแจ้งว่าติดต่อจากโครงการ ปีติ เอกมัย ลูกค้าแจ้งว่าไม่สะดวกคุย แล้วรีบวางสายไป</t>
  </si>
  <si>
    <t>อุกฤษฎ์</t>
  </si>
  <si>
    <t>ตั้งสืบกุล</t>
  </si>
  <si>
    <t>mint@mintedimages.com</t>
  </si>
  <si>
    <t>13.10.2018 ลูกค้าเก่าเข้ามารับ Gift Voucher Paragon 10,000 บาท เท่านั้น แต่เอกสารระบุนามสกุลผิด จึงให้ฝ่ายขายส่งเอกสารกลับไปแก้ไขใหม่ที่เสนา ฝ่ายขายประสานงานส่งอีเมล์แจ้งฝ่ายนิติกรรม และทำซองเตรียมส่งให้เสนาต่อไป</t>
  </si>
  <si>
    <t>Reserved A1710</t>
  </si>
  <si>
    <t>ด่านกลาง</t>
  </si>
  <si>
    <t>chicha.usanee@gmail.com</t>
  </si>
  <si>
    <t>ลูกค้าผู้หญิง ชื่ออุษณีย์ ด่านกลาง // สวย หุ่นดี ขับรถเบนซ์สีเทาบรอน เข้ามาชมโครงการคนเดียว ปัจจุบันพักอาศัยอยู่รึทึ่มเอกมัย(ตัวเก่า) แต่ตอนนี้อยากได้ 2 ห้องนอนขอพื้นที่ใหญ่ ๆ ใหญ่สุดของที่นี่ ตั้งงบประมาณไว้ไม่เกิน 15ล้านลาท โดยรวมชมโครงการแล้ว บอกว่าตู้เสื้อผ้าเล็กเกินไป ใส่เสื้อผ้าไม่พอ ติดในเรื่องของระยะเวลาในการก่อสร้าง แจ้งว่านานเกินไป และจำนวนห้องที่นี่เยอะเกินไป เบื้องต้นเสนอใบราคาชั้น A2504ให้ลองพิจารณาก่อน</t>
  </si>
  <si>
    <t>08/08/2019 : 17:46 น.ไม่สนใจแล้ว</t>
  </si>
  <si>
    <t>เอกณทัต (คุณบอม)</t>
  </si>
  <si>
    <t>สุวรรณธาดา</t>
  </si>
  <si>
    <t>krid1981@gmail.com</t>
  </si>
  <si>
    <t>ลูกค้าชายหญิง เป็นแฟนกัน ขับรถ TOYOTA สีขาว เข้าเยี่ยมชมโครงการเนื่องจากขับผ่านบ่อย และวันนี้พอดีมีเวลาว่างจึงเข้ามาชมโครงการ ลูกค้าพักอาศัยที่คอนโด CEIL ของแสนสิริ 
  ลูกค้าเป็นนักลงทุน ซื้อคอนโดไว้ปล่อยเช่าหลายที่ แต่ครั้งนี้จะซื้อเพื่อขยายที่อยู่อาศัย สนใจห้องขนาด 34.9 ตร.ม. ห้อง A1212 /A1007 ชอบทิศใต้ เนื่องจากเป็นทิศที่ไม่บล๊อควิวและสวยงาม ชอบ LAY OUT ของ34.9 ตร.ม.ดูโล่งและโปร่ง</t>
  </si>
  <si>
    <t>02/11/2019 : ฝ่ายขายติดตามลูกค้าว่า ยังสนใจตัวโครงการอยู่ไหม และใจจริงมีแพลนจะซื้อเมื่อไหร่ เนื่องจากลูกค้าดูไว้ลงทุน ห้อง 35 ตร.ม. ฝ่ายขายแนะนำชั้น 9 A911 ราคาหลังลดแล้วเหลือ 5,768,600 บาท // ลูกค้ายังไม่รีบตัดสินใจ ยังต้องการดูไปเรื่อยๆก่อน</t>
  </si>
  <si>
    <t>เอมพันธ์</t>
  </si>
  <si>
    <t>ศิริวัฒนาชัยกุล</t>
  </si>
  <si>
    <t>viwat60@hotmail.com</t>
  </si>
  <si>
    <t>ลูกค้าผู้หญิง อายุ56ปีขึ้นไป ขับรถฮอนด้าสีขาวเข้ามาชมโครงการพอดี พอดีเห็นป้ายหน้าโครงการ ขับรถผ่านทุกวันเพราะต้องมารับลูกชาย ตอนนี้เรียนปี2แล้ว ปัจจุบันพักอาศัยอยู่สุขุมวิท63ตอนต้นเหมือนกัน สนใจ 1ห้องนอน ดูไว้ลงทุนปล่อยเช่า ชอบทิศเหนือ ชั้น29 เบื้องต้นพาชมห้องตัวอย่างและเสนอราคาชั้น 2903 / 2910 ให้ลองพิจารณาก่อน ลูกค้าไม่รีบตัดสินใจเพราะต้องรอลูกสาวกลับมาจากต่างประเทศก่อน เพราะจะให้ลูกสาวเป็นคนกู้</t>
  </si>
  <si>
    <t>05/03/2019 : ลูกค้าผู้หญิง อายุ56ปีขึ้นไป ขับรถฮอนด้าสีขาวเข้ามาชมโครงการพอดี พอดีเห็นป้ายหน้าโครงการ ขับรถผ่านทุกวันเพราะต้องมารับลูกชาย ตอนนี้เรียนปี2แล้ว ปัจจุบันพักอาศัยอยู่สุขุมวิท63ตอนต้นเหมือนกัน สนใจ 1ห้องนอน ดูไว้ลงทุนปล่อยเช่า ชอบทิศเหนือ ชั้น29 เบื้องต้นพาชมห้องตัวอย่างและเสนอราคาชั้น 2903 / 2910 ให้ลองพิจารณาก่อน ลูกค้าไม่รีบตัดสินใจเพราะต้องรอลูกสาวกลับมาจากต่างประเทศก่อน เพราะจะให้ลูกสาวเป็นคนกู้</t>
  </si>
  <si>
    <t>นามสกุุล</t>
  </si>
  <si>
    <t>ลูกค้านัด/ไม่นัด/Revisit</t>
  </si>
  <si>
    <t>สื่อ</t>
  </si>
  <si>
    <t>Comment Follow 1</t>
  </si>
  <si>
    <t>ห้องที่ลูกค้าสนใจ</t>
  </si>
  <si>
    <t>UTM_Campaign</t>
  </si>
  <si>
    <t>UTM_Source</t>
  </si>
  <si>
    <t>UTM_medium</t>
  </si>
  <si>
    <t>UTM_Term</t>
  </si>
  <si>
    <t>UTM_Content</t>
  </si>
  <si>
    <t>แขวง</t>
  </si>
  <si>
    <t>เขต</t>
  </si>
  <si>
    <t>จังหวัด</t>
  </si>
  <si>
    <t>รหัสไปรษณีย์</t>
  </si>
  <si>
    <t>Comment Follow 2</t>
  </si>
  <si>
    <t>Comment Follow 3</t>
  </si>
  <si>
    <t xml:space="preserve">ณัฐเศรษฐ </t>
  </si>
  <si>
    <t>ธีรวัฒนานนท์</t>
  </si>
  <si>
    <t xml:space="preserve">t.nattaseth@gmail.com	</t>
  </si>
  <si>
    <t xml:space="preserve">พิเชษฐ์ </t>
  </si>
  <si>
    <t xml:space="preserve"> นินทราช</t>
  </si>
  <si>
    <t xml:space="preserve">pichedscb@gmail.com	</t>
  </si>
  <si>
    <t>ลค.ทำงานและอาศัยอยู่ที่ตจว.เป็นหลัก สนใจดูไว้เพื่ออยู่อาศัยเอง อยากได้พื้นที่ประมาณ 45 ตร.ม. 1-2 ห้องนอน ได้ ตั้งงบไว้ประมาณ 6 ล้าน ดูอยู่หลายที่ ไปดูศุภาลัย เอกมัย พัฒนาการแต่ไม่ชอบติดเรื่องการกลับรถ ไม่สะดวกเรื่องของเส้นทาง ให้แอดไลน์ เพื่ออัพเดทข้อมูลไว้ก่อนและหากมีเปิดให้ชมรอบแรก ถ้าสะดวกจะลองเข้ามาดู</t>
  </si>
  <si>
    <t>3 - 6 เดือน</t>
  </si>
  <si>
    <t xml:space="preserve">cher </t>
  </si>
  <si>
    <t>ลค ดูไว้ลงทุนงบ8ล้าน ปกติปล่อยเช่าอยู่หลายที่อยู่แล้ว ยังไม่ได้ดูว่าจะเป็นห้องแบบไหน</t>
  </si>
  <si>
    <t>Benjaluk</t>
  </si>
  <si>
    <t>Deeyai</t>
  </si>
  <si>
    <t xml:space="preserve">ปาณิศา </t>
  </si>
  <si>
    <t>nuchchy_cru</t>
  </si>
  <si>
    <t>ตั้งงบ 2ล้านนิดๆ อยากได้พื้นที่ประมาณ30ตร.ม.</t>
  </si>
  <si>
    <t>คุุณโชติกา</t>
  </si>
  <si>
    <t>ประทุมรัตน์</t>
  </si>
  <si>
    <t>fhafhack</t>
  </si>
  <si>
    <t>คุณโชติกา ตอนนี้อยู่ที่ต่างประเทศ จะกลับไทยช่วงเดือนตุลาคม สนใจดูไว้เพื่ออยู่เอง 1 ห้องนอน งบไม่เกิน 4 ล้านบาท หากราคาออกมาให้แจ้งให้ทราบด้วย แอดไลน์คุยกับลูกค้า</t>
  </si>
  <si>
    <t>ชลลดา  *พี่น้ำลงมาในกลุ่ม</t>
  </si>
  <si>
    <t>โตวรานนท์</t>
  </si>
  <si>
    <t>ดุไว้สำหรับพักอาศัยเอง ปกติอยู่สุขุมวิท ยังไม่ได้นัดหมายเข้าชมโครงการ สะดวกวันธรรมดา 14/7/24 ไม่ว่าง</t>
  </si>
  <si>
    <t>เล็กกี้</t>
  </si>
  <si>
    <t>0925351635</t>
  </si>
  <si>
    <t>รอติดต่อกลับ เดินผ่านด้านหน้าลูกค้าอยู่แถวนี้</t>
  </si>
  <si>
    <t>จุ๊ natchaya</t>
  </si>
  <si>
    <t>061-5465925</t>
  </si>
  <si>
    <t>ดูไว้อยู่เอง อยู่ไทปิง รอโครงการเปิดให้ชมห้องตัวอย่าง</t>
  </si>
  <si>
    <t>พิมพ์ลดา</t>
  </si>
  <si>
    <t>062-4047104</t>
  </si>
  <si>
    <t>//ดููไว้อยู่เอง อยากได้ 2-3 ห้องนอน 90 ตรม 5/7/24 ไม่รับสาย 10/7/24 ไม่รับสาย 30/7/2024 ไม่รับสาย</t>
  </si>
  <si>
    <t>ปริชญา</t>
  </si>
  <si>
    <t>ไม่รับสาย 2.30</t>
  </si>
  <si>
    <t>wallace</t>
  </si>
  <si>
    <t>wallaceto</t>
  </si>
  <si>
    <t>ลูกค้า ผช บ้านอยู่อ่อนนุช มองหาห้อง2ห้องนอน รอโครงการเปิด แล้วจะเชิญเข้ามา</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</si>
</sst>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d/m/yyyy"/>
    <numFmt numFmtId="165" formatCode="0#########"/>
    <numFmt numFmtId="166" formatCode="dd/mm/yy"/>
    <numFmt numFmtId="167" formatCode="d/m"/>
    <numFmt numFmtId="168" formatCode="d/m/yy"/>
    <numFmt numFmtId="169" formatCode="d/M/yyyy"/>
    <numFmt numFmtId="170" formatCode="d&quot; &quot;mmm&quot; &quot;yyyy"/>
    <numFmt numFmtId="171" formatCode="dd/MM/yyyy"/>
    <numFmt numFmtId="172" formatCode="dd/mm/yyyy"/>
    <numFmt numFmtId="173" formatCode="_-* #,##0_-;\-* #,##0_-;_-* &quot;-&quot;??_-;_-@"/>
  </numFmts>
  <fonts count="185">
    <font>
      <sz val="10.0"/>
      <color rgb="FF000000"/>
      <name val="Arial"/>
      <scheme val="minor"/>
    </font>
    <font>
      <b/>
      <sz val="9.0"/>
      <color theme="1"/>
      <name val="Prompt"/>
    </font>
    <font>
      <b/>
      <sz val="9.0"/>
      <color rgb="FFFFFFFF"/>
      <name val="Prompt"/>
    </font>
    <font>
      <color theme="1"/>
      <name val="Arial"/>
    </font>
    <font>
      <color rgb="FF362B36"/>
      <name val="Arial"/>
    </font>
    <font>
      <color theme="1"/>
      <name val="Arial"/>
      <scheme val="minor"/>
    </font>
    <font>
      <color rgb="FF362B36"/>
      <name val="&quot;lucida grande&quot;"/>
    </font>
    <font>
      <sz val="10.0"/>
      <color rgb="FF000000"/>
      <name val="Arial"/>
    </font>
    <font>
      <sz val="8.0"/>
      <color rgb="FF000000"/>
      <name val="Arial"/>
      <scheme val="minor"/>
    </font>
    <font>
      <u/>
      <sz val="9.0"/>
      <color rgb="FF000000"/>
    </font>
    <font>
      <sz val="10.0"/>
      <color rgb="FF303030"/>
      <name val="Arial"/>
    </font>
    <font>
      <b/>
      <sz val="9.0"/>
      <color rgb="FF1C1E21"/>
      <name val="Prompt"/>
    </font>
    <font>
      <sz val="9.0"/>
      <color theme="1"/>
      <name val="Arial"/>
    </font>
    <font>
      <u/>
      <color rgb="FF362B36"/>
      <name val="&quot;lucida grande&quot;"/>
    </font>
    <font>
      <sz val="9.0"/>
      <color rgb="FF362B36"/>
      <name val="Calibri"/>
    </font>
    <font>
      <u/>
      <sz val="9.0"/>
      <color rgb="FF000000"/>
    </font>
    <font>
      <sz val="9.0"/>
      <color rgb="FF333333"/>
      <name val="Tahoma"/>
    </font>
    <font>
      <sz val="9.0"/>
      <color theme="1"/>
      <name val="Calibri"/>
    </font>
    <font>
      <sz val="11.0"/>
      <color rgb="FF000000"/>
      <name val="Angsana New"/>
    </font>
    <font>
      <u/>
      <sz val="9.0"/>
      <color rgb="FF000000"/>
    </font>
    <font>
      <u/>
      <color theme="1"/>
      <name val="Arial"/>
    </font>
    <font>
      <b/>
      <color theme="1"/>
      <name val="Arial"/>
    </font>
    <font>
      <sz val="9.0"/>
      <color rgb="FF000000"/>
      <name val="Tahoma"/>
    </font>
    <font>
      <u/>
      <color theme="1"/>
      <name val="Arial"/>
      <scheme val="minor"/>
    </font>
    <font>
      <sz val="10.0"/>
      <color rgb="FF362B36"/>
      <name val="Arial"/>
    </font>
    <font>
      <sz val="10.0"/>
      <color theme="1"/>
      <name val="Arial"/>
    </font>
    <font>
      <sz val="11.0"/>
      <color theme="1"/>
      <name val="Arial"/>
    </font>
    <font>
      <color rgb="FF000000"/>
      <name val="&quot;lucida grande&quot;"/>
    </font>
    <font>
      <b/>
      <sz val="9.0"/>
      <color theme="1"/>
      <name val="Calibri"/>
    </font>
    <font>
      <b/>
      <sz val="10.0"/>
      <color theme="1"/>
      <name val="Arial"/>
    </font>
    <font>
      <b/>
      <sz val="9.0"/>
      <color rgb="FF000000"/>
      <name val="Arial"/>
    </font>
    <font>
      <b/>
      <sz val="9.0"/>
      <color theme="1"/>
      <name val="Arial"/>
    </font>
    <font>
      <sz val="9.0"/>
      <color rgb="FF000000"/>
      <name val="Arial"/>
    </font>
    <font>
      <sz val="9.0"/>
      <color rgb="FF333333"/>
      <name val="Calibri"/>
    </font>
    <font>
      <u/>
      <sz val="9.0"/>
      <color rgb="FF000000"/>
      <name val="Arial"/>
    </font>
    <font>
      <sz val="10.0"/>
      <color rgb="FF333333"/>
      <name val="Arial"/>
    </font>
    <font>
      <sz val="9.0"/>
      <color rgb="FF333333"/>
      <name val="Arial"/>
    </font>
    <font>
      <sz val="9.0"/>
      <color rgb="FF362B36"/>
      <name val="Arial"/>
    </font>
    <font>
      <u/>
      <sz val="9.0"/>
      <color rgb="FF000000"/>
      <name val="Arial"/>
    </font>
    <font>
      <b/>
      <sz val="10.0"/>
      <color rgb="FF333333"/>
      <name val="Arial"/>
    </font>
    <font>
      <u/>
      <sz val="9.0"/>
      <color rgb="FF362B36"/>
      <name val="Arial"/>
    </font>
    <font>
      <u/>
      <sz val="9.0"/>
      <color rgb="FF000000"/>
      <name val="Arial"/>
    </font>
    <font>
      <sz val="8.0"/>
      <color rgb="FF362B36"/>
      <name val="Arial"/>
    </font>
    <font>
      <sz val="8.0"/>
      <color rgb="FF333333"/>
      <name val="Arial"/>
    </font>
    <font>
      <sz val="9.0"/>
      <color rgb="FF000000"/>
      <name val="Calibri"/>
    </font>
    <font>
      <b/>
      <sz val="11.0"/>
      <color theme="1"/>
      <name val="Calibri"/>
    </font>
    <font>
      <u/>
      <color rgb="FF0000FF"/>
    </font>
    <font>
      <b/>
      <sz val="10.0"/>
      <color rgb="FF000000"/>
      <name val="Arial"/>
    </font>
    <font>
      <color rgb="FF000000"/>
      <name val="Arial"/>
    </font>
    <font>
      <color rgb="FF000000"/>
      <name val="Arial"/>
      <scheme val="minor"/>
    </font>
    <font>
      <u/>
      <color rgb="FF000000"/>
    </font>
    <font>
      <sz val="10.0"/>
      <color rgb="FF362B36"/>
      <name val="&quot;lucida grande&quot;"/>
    </font>
    <font>
      <sz val="10.0"/>
      <color rgb="FF000000"/>
      <name val="Tahoma"/>
    </font>
    <font>
      <u/>
      <color rgb="FF000000"/>
      <name val="Arial"/>
      <scheme val="minor"/>
    </font>
    <font>
      <sz val="10.0"/>
      <color rgb="FF333333"/>
      <name val="Tahoma"/>
    </font>
    <font>
      <u/>
      <color rgb="FF000000"/>
      <name val="Arial"/>
      <scheme val="minor"/>
    </font>
    <font>
      <sz val="9.0"/>
      <color theme="1"/>
      <name val="Sarabun"/>
    </font>
    <font>
      <sz val="9.0"/>
      <color theme="1"/>
      <name val="Tahoma"/>
    </font>
    <font>
      <u/>
      <color rgb="FF000000"/>
    </font>
    <font>
      <u/>
      <color rgb="FF000000"/>
      <name val="Arial"/>
      <scheme val="minor"/>
    </font>
    <font>
      <u/>
      <color rgb="FF000000"/>
      <name val="Arial"/>
      <scheme val="minor"/>
    </font>
    <font>
      <u/>
      <color rgb="FF000000"/>
      <name val="Arial"/>
      <scheme val="minor"/>
    </font>
    <font>
      <b/>
      <sz val="10.0"/>
      <color theme="1"/>
      <name val="Calibri"/>
    </font>
    <font>
      <u/>
      <color rgb="FF000000"/>
      <name val="Arial"/>
      <scheme val="minor"/>
    </font>
    <font>
      <u/>
      <color rgb="FF000000"/>
      <name val="Arial"/>
      <scheme val="minor"/>
    </font>
    <font>
      <b/>
      <sz val="8.0"/>
      <color rgb="FF000000"/>
      <name val="Tahoma"/>
    </font>
    <font>
      <color rgb="FFFF0000"/>
      <name val="Arial"/>
      <scheme val="minor"/>
    </font>
    <font>
      <b/>
      <sz val="9.0"/>
      <color rgb="FFFF0000"/>
      <name val="Calibri"/>
    </font>
    <font>
      <sz val="8.0"/>
      <color theme="1"/>
      <name val="Arial"/>
      <scheme val="minor"/>
    </font>
    <font>
      <sz val="10.0"/>
      <color theme="1"/>
      <name val="Calibri"/>
    </font>
    <font>
      <sz val="10.0"/>
      <color rgb="FF000000"/>
      <name val="Calibri"/>
    </font>
    <font>
      <sz val="9.0"/>
      <color rgb="FF1F1F1F"/>
      <name val="&quot;Google Sans&quot;"/>
    </font>
    <font>
      <sz val="9.0"/>
      <color rgb="FF000000"/>
      <name val="&quot;Google Sans&quot;"/>
    </font>
    <font>
      <sz val="10.0"/>
      <color rgb="FF000000"/>
      <name val="Sarabun"/>
    </font>
    <font>
      <sz val="9.0"/>
      <color rgb="FF000000"/>
      <name val="Sarabun"/>
    </font>
    <font/>
    <font>
      <sz val="10.0"/>
      <color rgb="FF1F1F1F"/>
      <name val="&quot;Google Sans&quot;"/>
    </font>
    <font>
      <b/>
      <u/>
      <sz val="10.0"/>
      <color rgb="FF000000"/>
      <name val="Tahoma"/>
    </font>
    <font>
      <sz val="9.0"/>
      <color rgb="FF000000"/>
      <name val="&quot;lucida grande&quot;"/>
    </font>
    <font>
      <sz val="10.0"/>
      <color rgb="FF434951"/>
      <name val="Arial"/>
      <scheme val="minor"/>
    </font>
    <font>
      <b/>
      <u/>
      <sz val="10.0"/>
      <color rgb="FF434951"/>
      <name val="Tahoma"/>
    </font>
    <font>
      <b/>
      <sz val="9.0"/>
      <color rgb="FF434951"/>
      <name val="Tahoma"/>
    </font>
    <font>
      <b/>
      <u/>
      <sz val="10.0"/>
      <color rgb="FF000000"/>
      <name val="Tahoma"/>
    </font>
    <font>
      <sz val="10.0"/>
      <color theme="1"/>
      <name val="Arial"/>
      <scheme val="minor"/>
    </font>
    <font>
      <sz val="9.0"/>
      <color theme="1"/>
      <name val="Arial"/>
      <scheme val="minor"/>
    </font>
    <font>
      <sz val="10.0"/>
      <color theme="1"/>
      <name val="Angsana New"/>
    </font>
    <font>
      <sz val="9.0"/>
      <color rgb="FF362B36"/>
      <name val="&quot;lucida grande&quot;"/>
    </font>
    <font>
      <sz val="10.0"/>
      <color rgb="FF1F1F1F"/>
      <name val="Google Sans"/>
    </font>
    <font>
      <sz val="8.0"/>
      <color theme="1"/>
      <name val="Calibri"/>
    </font>
    <font>
      <sz val="13.0"/>
      <color theme="1"/>
      <name val="Calibri"/>
    </font>
    <font>
      <sz val="13.0"/>
      <color theme="1"/>
      <name val="Arial"/>
      <scheme val="minor"/>
    </font>
    <font>
      <u/>
      <color rgb="FF000000"/>
      <name val="Arial"/>
    </font>
    <font>
      <color rgb="FF000000"/>
    </font>
    <font>
      <sz val="10.0"/>
      <color rgb="FFFF0000"/>
      <name val="Calibri"/>
    </font>
    <font>
      <sz val="9.0"/>
      <color rgb="FFFF0000"/>
      <name val="Calibri"/>
    </font>
    <font>
      <sz val="8.0"/>
      <color rgb="FFFF0000"/>
      <name val="Arial"/>
      <scheme val="minor"/>
    </font>
    <font>
      <sz val="9.0"/>
      <color rgb="FF1F1F1F"/>
      <name val="Arial"/>
    </font>
    <font>
      <color theme="1"/>
      <name val="Prompt"/>
    </font>
    <font>
      <sz val="15.0"/>
      <color rgb="FF000000"/>
      <name val="Angsana New"/>
    </font>
    <font>
      <u/>
      <sz val="15.0"/>
      <color rgb="FF000000"/>
      <name val="Angsana New"/>
    </font>
    <font>
      <color rgb="FF362B36"/>
      <name val="Arial"/>
      <scheme val="minor"/>
    </font>
    <font>
      <u/>
      <sz val="15.0"/>
      <color rgb="FF000000"/>
      <name val="Angsana New"/>
    </font>
    <font>
      <u/>
      <sz val="15.0"/>
      <color rgb="FF000000"/>
      <name val="Angsana New"/>
    </font>
    <font>
      <sz val="10.0"/>
      <color rgb="FF362B36"/>
      <name val="Arial"/>
      <scheme val="minor"/>
    </font>
    <font>
      <sz val="10.0"/>
      <color rgb="FF333333"/>
      <name val="Arial"/>
      <scheme val="minor"/>
    </font>
    <font>
      <sz val="13.0"/>
      <color rgb="FF1F1F1F"/>
      <name val="Angsana New"/>
    </font>
    <font>
      <sz val="13.0"/>
      <color rgb="FF000000"/>
      <name val="Angsana New"/>
    </font>
    <font>
      <b/>
      <u/>
      <sz val="8.0"/>
      <color rgb="FF000000"/>
      <name val="Tahoma"/>
    </font>
    <font>
      <u/>
      <sz val="9.0"/>
      <color rgb="FF000000"/>
      <name val="Tahoma"/>
    </font>
    <font>
      <u/>
      <color rgb="FF000000"/>
      <name val="Arial"/>
      <scheme val="minor"/>
    </font>
    <font>
      <u/>
      <color rgb="FF000000"/>
      <name val="Arial"/>
      <scheme val="minor"/>
    </font>
    <font>
      <u/>
      <color rgb="FF000000"/>
    </font>
    <font>
      <sz val="9.0"/>
      <color rgb="FF000000"/>
      <name val="Google Sans"/>
    </font>
    <font>
      <u/>
      <color rgb="FF000000"/>
    </font>
    <font>
      <u/>
      <color rgb="FF000000"/>
      <name val="Arial"/>
      <scheme val="minor"/>
    </font>
    <font>
      <strike/>
      <color theme="1"/>
      <name val="Arial"/>
      <scheme val="minor"/>
    </font>
    <font>
      <b/>
      <sz val="11.0"/>
      <color theme="1"/>
      <name val="Arial"/>
      <scheme val="minor"/>
    </font>
    <font>
      <u/>
      <color rgb="FF000000"/>
    </font>
    <font>
      <u/>
      <color rgb="FF000000"/>
      <name val="Arial"/>
      <scheme val="minor"/>
    </font>
    <font>
      <u/>
      <color rgb="FF000000"/>
      <name val="Arial"/>
      <scheme val="minor"/>
    </font>
    <font>
      <u/>
      <color rgb="FF362B36"/>
      <name val="&quot;lucida grande&quot;"/>
    </font>
    <font>
      <u/>
      <sz val="9.0"/>
      <color rgb="FF3B5998"/>
      <name val="Tahoma"/>
    </font>
    <font>
      <u/>
      <sz val="9.0"/>
      <color rgb="FF000000"/>
    </font>
    <font>
      <sz val="11.0"/>
      <color rgb="FF303030"/>
      <name val="Arial"/>
    </font>
    <font>
      <sz val="9.0"/>
      <color rgb="FF000000"/>
      <name val="&quot;DB Heavent&quot;"/>
    </font>
    <font>
      <sz val="15.0"/>
      <color theme="1"/>
      <name val="Angsana New"/>
    </font>
    <font>
      <u/>
      <color rgb="FF362B36"/>
      <name val="&quot;lucida grande&quot;"/>
    </font>
    <font>
      <b/>
      <sz val="14.0"/>
      <color rgb="FFFFFFFF"/>
      <name val="&quot;DB Helvethaica X 55 Regular&quot;"/>
    </font>
    <font>
      <b/>
      <sz val="12.0"/>
      <color rgb="FF000000"/>
      <name val="&quot;DB Helvethaica X 55 Regular&quot;"/>
    </font>
    <font>
      <b/>
      <sz val="12.0"/>
      <color rgb="FFFFFFFF"/>
      <name val="&quot;DB Helvethaica X 55 Regular&quot;"/>
    </font>
    <font>
      <sz val="12.0"/>
      <color rgb="FF000000"/>
      <name val="&quot;DB Helvethaica X 55 Regular&quot;"/>
    </font>
    <font>
      <sz val="14.0"/>
      <color rgb="FF000000"/>
      <name val="&quot;DB Helvethaica X 55 Regular&quot;"/>
    </font>
    <font>
      <sz val="14.0"/>
      <color rgb="FF000000"/>
      <name val="Arial"/>
    </font>
    <font>
      <sz val="12.0"/>
      <color rgb="FF000000"/>
      <name val="Arial"/>
    </font>
    <font>
      <sz val="11.0"/>
      <color rgb="FF000000"/>
      <name val="Calibri"/>
    </font>
    <font>
      <sz val="11.0"/>
      <color rgb="FFFFFFFF"/>
      <name val="Calibri"/>
    </font>
    <font>
      <b/>
      <sz val="11.0"/>
      <color rgb="FF000000"/>
      <name val="&quot;DB Helvethaica X 55 Regular&quot;"/>
    </font>
    <font>
      <b/>
      <sz val="12.0"/>
      <color rgb="FFFFFFFF"/>
      <name val="Arial"/>
    </font>
    <font>
      <b/>
      <sz val="14.0"/>
      <color rgb="FFFFFFFF"/>
      <name val="Arial"/>
    </font>
    <font>
      <b/>
      <sz val="12.0"/>
      <color rgb="FF000000"/>
      <name val="Arial"/>
    </font>
    <font>
      <b/>
      <sz val="14.0"/>
      <color theme="1"/>
      <name val="Arial"/>
      <scheme val="minor"/>
    </font>
    <font>
      <b/>
      <sz val="12.0"/>
      <color theme="1"/>
      <name val="Arial"/>
      <scheme val="minor"/>
    </font>
    <font>
      <b/>
      <color theme="1"/>
      <name val="Arial"/>
      <scheme val="minor"/>
    </font>
    <font>
      <sz val="11.0"/>
      <color rgb="FF333333"/>
      <name val="-apple-system"/>
    </font>
    <font>
      <sz val="11.0"/>
      <color rgb="FF333333"/>
      <name val="Arial"/>
    </font>
    <font>
      <b/>
      <sz val="13.0"/>
      <color rgb="FF000000"/>
      <name val="Arial"/>
      <scheme val="minor"/>
    </font>
    <font>
      <sz val="8.0"/>
      <color rgb="FF000000"/>
      <name val="Sarabun"/>
    </font>
    <font>
      <sz val="8.0"/>
      <color theme="1"/>
      <name val="Arial"/>
    </font>
    <font>
      <b/>
      <sz val="12.0"/>
      <color rgb="FF000000"/>
      <name val="Sarabun"/>
    </font>
    <font>
      <sz val="12.0"/>
      <color theme="1"/>
      <name val="Arial"/>
      <scheme val="minor"/>
    </font>
    <font>
      <sz val="12.0"/>
      <color rgb="FF000000"/>
      <name val="Sarabun"/>
    </font>
    <font>
      <sz val="12.0"/>
      <color theme="1"/>
      <name val="Arial"/>
    </font>
    <font>
      <sz val="12.0"/>
      <color theme="1"/>
      <name val="Sarabun"/>
    </font>
    <font>
      <sz val="13.0"/>
      <color rgb="FF000000"/>
      <name val="Sarabun"/>
    </font>
    <font>
      <b/>
      <sz val="16.0"/>
      <color theme="1"/>
      <name val="Cordia New"/>
    </font>
    <font>
      <sz val="16.0"/>
      <color theme="1"/>
      <name val="Cordia New"/>
    </font>
    <font>
      <sz val="14.0"/>
      <color theme="1"/>
      <name val="Cordia New"/>
    </font>
    <font>
      <b/>
      <sz val="16.0"/>
      <color rgb="FFFF0000"/>
      <name val="Cordia New"/>
    </font>
    <font>
      <b/>
      <sz val="15.0"/>
      <color theme="1"/>
      <name val="Cordia New"/>
    </font>
    <font>
      <b/>
      <sz val="20.0"/>
      <color theme="1"/>
      <name val="Cordia New"/>
    </font>
    <font>
      <u/>
      <sz val="10.0"/>
      <color theme="10"/>
      <name val="Arial"/>
    </font>
    <font>
      <b/>
      <sz val="20.0"/>
      <color rgb="FFFF0000"/>
      <name val="Cordia New"/>
    </font>
    <font>
      <sz val="14.0"/>
      <color rgb="FFFF0000"/>
      <name val="Cordia New"/>
    </font>
    <font>
      <sz val="10.0"/>
      <color rgb="FF1F1F1F"/>
      <name val="Arial"/>
    </font>
    <font>
      <u/>
      <sz val="10.0"/>
      <color theme="10"/>
      <name val="Arial"/>
    </font>
    <font>
      <sz val="16.0"/>
      <color rgb="FFFF0000"/>
      <name val="Cordia New"/>
    </font>
    <font>
      <sz val="10.0"/>
      <color rgb="FF9900FF"/>
      <name val="Arial"/>
    </font>
    <font>
      <sz val="10.0"/>
      <color theme="1"/>
      <name val="Cordia New"/>
    </font>
    <font>
      <u/>
      <sz val="10.0"/>
      <color theme="10"/>
      <name val="Arial"/>
    </font>
    <font>
      <u/>
      <sz val="10.0"/>
      <color theme="10"/>
      <name val="Arial"/>
    </font>
    <font>
      <u/>
      <sz val="10.0"/>
      <color theme="10"/>
      <name val="Arial"/>
    </font>
    <font>
      <b/>
      <sz val="14.0"/>
      <color theme="1"/>
      <name val="Cordia New"/>
    </font>
    <font>
      <b/>
      <u/>
      <sz val="16.0"/>
      <color theme="1"/>
      <name val="Cordia New"/>
    </font>
    <font>
      <b/>
      <sz val="15.0"/>
      <color theme="1"/>
      <name val="Arial"/>
      <scheme val="minor"/>
    </font>
    <font>
      <b/>
      <sz val="8.0"/>
      <color theme="1"/>
      <name val="Arial"/>
    </font>
    <font>
      <b/>
      <sz val="8.0"/>
      <color rgb="FFFFFFFF"/>
      <name val="Arial"/>
    </font>
    <font>
      <b/>
      <sz val="8.0"/>
      <color rgb="FFFF0000"/>
      <name val="Arial"/>
    </font>
    <font>
      <b/>
      <sz val="8.0"/>
      <color rgb="FFC00000"/>
      <name val="Arial"/>
    </font>
    <font>
      <b/>
      <sz val="8.0"/>
      <color rgb="FFCC0000"/>
      <name val="Arial"/>
    </font>
    <font>
      <b/>
      <sz val="15.0"/>
      <color rgb="FFFF0000"/>
      <name val="Cordia New"/>
    </font>
    <font>
      <u/>
      <sz val="10.0"/>
      <color theme="10"/>
      <name val="Arial"/>
    </font>
    <font>
      <sz val="14.0"/>
      <color rgb="FF000000"/>
      <name val="Cordia New"/>
    </font>
    <font>
      <u/>
      <sz val="10.0"/>
      <color theme="10"/>
      <name val="Arial"/>
    </font>
    <font>
      <b/>
      <color theme="1"/>
      <name val="Prompt"/>
    </font>
    <font>
      <sz val="9.0"/>
      <color theme="1"/>
      <name val="Prompt"/>
    </font>
  </fonts>
  <fills count="63">
    <fill>
      <patternFill patternType="none"/>
    </fill>
    <fill>
      <patternFill patternType="lightGray"/>
    </fill>
    <fill>
      <patternFill patternType="solid">
        <fgColor rgb="FFEFEFEF"/>
        <bgColor rgb="FFEFEFEF"/>
      </patternFill>
    </fill>
    <fill>
      <patternFill patternType="solid">
        <fgColor rgb="FFF3F3F3"/>
        <bgColor rgb="FFF3F3F3"/>
      </patternFill>
    </fill>
    <fill>
      <patternFill patternType="solid">
        <fgColor rgb="FFFBBC04"/>
        <bgColor rgb="FFFBBC04"/>
      </patternFill>
    </fill>
    <fill>
      <patternFill patternType="solid">
        <fgColor rgb="FFFFFF00"/>
        <bgColor rgb="FFFFFF00"/>
      </patternFill>
    </fill>
    <fill>
      <patternFill patternType="solid">
        <fgColor rgb="FF4285F4"/>
        <bgColor rgb="FF4285F4"/>
      </patternFill>
    </fill>
    <fill>
      <patternFill patternType="solid">
        <fgColor rgb="FF93C47D"/>
        <bgColor rgb="FF93C47D"/>
      </patternFill>
    </fill>
    <fill>
      <patternFill patternType="solid">
        <fgColor rgb="FFFF6D01"/>
        <bgColor rgb="FFFF6D01"/>
      </patternFill>
    </fill>
    <fill>
      <patternFill patternType="solid">
        <fgColor rgb="FFFFFFFF"/>
        <bgColor rgb="FFFFFFFF"/>
      </patternFill>
    </fill>
    <fill>
      <patternFill patternType="solid">
        <fgColor theme="0"/>
        <bgColor theme="0"/>
      </patternFill>
    </fill>
    <fill>
      <patternFill patternType="solid">
        <fgColor rgb="FF46BDC6"/>
        <bgColor rgb="FF46BDC6"/>
      </patternFill>
    </fill>
    <fill>
      <patternFill patternType="solid">
        <fgColor rgb="FFFCE5CD"/>
        <bgColor rgb="FFFCE5CD"/>
      </patternFill>
    </fill>
    <fill>
      <patternFill patternType="solid">
        <fgColor rgb="FFEA4335"/>
        <bgColor rgb="FFEA4335"/>
      </patternFill>
    </fill>
    <fill>
      <patternFill patternType="solid">
        <fgColor rgb="FFFF0000"/>
        <bgColor rgb="FFFF0000"/>
      </patternFill>
    </fill>
    <fill>
      <patternFill patternType="solid">
        <fgColor rgb="FF00FF00"/>
        <bgColor rgb="FF00FF00"/>
      </patternFill>
    </fill>
    <fill>
      <patternFill patternType="solid">
        <fgColor rgb="FFFF9900"/>
        <bgColor rgb="FFFF9900"/>
      </patternFill>
    </fill>
    <fill>
      <patternFill patternType="solid">
        <fgColor rgb="FFFFD966"/>
        <bgColor rgb="FFFFD966"/>
      </patternFill>
    </fill>
    <fill>
      <patternFill patternType="solid">
        <fgColor rgb="FF00FFFF"/>
        <bgColor rgb="FF00FFFF"/>
      </patternFill>
    </fill>
    <fill>
      <patternFill patternType="solid">
        <fgColor rgb="FFF5F9FD"/>
        <bgColor rgb="FFF5F9FD"/>
      </patternFill>
    </fill>
    <fill>
      <patternFill patternType="solid">
        <fgColor rgb="FFC5E0B3"/>
        <bgColor rgb="FFC5E0B3"/>
      </patternFill>
    </fill>
    <fill>
      <patternFill patternType="solid">
        <fgColor rgb="FFB6D7A8"/>
        <bgColor rgb="FFB6D7A8"/>
      </patternFill>
    </fill>
    <fill>
      <patternFill patternType="solid">
        <fgColor rgb="FFE6B8AF"/>
        <bgColor rgb="FFE6B8AF"/>
      </patternFill>
    </fill>
    <fill>
      <patternFill patternType="solid">
        <fgColor rgb="FFF4CCCC"/>
        <bgColor rgb="FFF4CCCC"/>
      </patternFill>
    </fill>
    <fill>
      <patternFill patternType="solid">
        <fgColor rgb="FFFF00FF"/>
        <bgColor rgb="FFFF00FF"/>
      </patternFill>
    </fill>
    <fill>
      <patternFill patternType="solid">
        <fgColor rgb="FF6FA8DC"/>
        <bgColor rgb="FF6FA8DC"/>
      </patternFill>
    </fill>
    <fill>
      <patternFill patternType="solid">
        <fgColor rgb="FFEA9999"/>
        <bgColor rgb="FFEA9999"/>
      </patternFill>
    </fill>
    <fill>
      <patternFill patternType="solid">
        <fgColor rgb="FFEAD1DC"/>
        <bgColor rgb="FFEAD1DC"/>
      </patternFill>
    </fill>
    <fill>
      <patternFill patternType="solid">
        <fgColor rgb="FFB7B7B7"/>
        <bgColor rgb="FFB7B7B7"/>
      </patternFill>
    </fill>
    <fill>
      <patternFill patternType="solid">
        <fgColor rgb="FF3C78D8"/>
        <bgColor rgb="FF3C78D8"/>
      </patternFill>
    </fill>
    <fill>
      <patternFill patternType="solid">
        <fgColor rgb="FF222B35"/>
        <bgColor rgb="FF222B35"/>
      </patternFill>
    </fill>
    <fill>
      <patternFill patternType="solid">
        <fgColor rgb="FF375623"/>
        <bgColor rgb="FF375623"/>
      </patternFill>
    </fill>
    <fill>
      <patternFill patternType="solid">
        <fgColor rgb="FFF9CB9C"/>
        <bgColor rgb="FFF9CB9C"/>
      </patternFill>
    </fill>
    <fill>
      <patternFill patternType="solid">
        <fgColor rgb="FFFFE598"/>
        <bgColor rgb="FFFFE598"/>
      </patternFill>
    </fill>
    <fill>
      <patternFill patternType="solid">
        <fgColor theme="9"/>
        <bgColor theme="9"/>
      </patternFill>
    </fill>
    <fill>
      <patternFill patternType="solid">
        <fgColor rgb="FFFFE599"/>
        <bgColor rgb="FFFFE599"/>
      </patternFill>
    </fill>
    <fill>
      <patternFill patternType="solid">
        <fgColor rgb="FFBDD6EE"/>
        <bgColor rgb="FFBDD6EE"/>
      </patternFill>
    </fill>
    <fill>
      <patternFill patternType="solid">
        <fgColor rgb="FFFFF2CC"/>
        <bgColor rgb="FFFFF2CC"/>
      </patternFill>
    </fill>
    <fill>
      <patternFill patternType="solid">
        <fgColor rgb="FFDBE5F1"/>
        <bgColor rgb="FFDBE5F1"/>
      </patternFill>
    </fill>
    <fill>
      <patternFill patternType="solid">
        <fgColor rgb="FFCFE2F3"/>
        <bgColor rgb="FFCFE2F3"/>
      </patternFill>
    </fill>
    <fill>
      <patternFill patternType="solid">
        <fgColor rgb="FFD5A6BD"/>
        <bgColor rgb="FFD5A6BD"/>
      </patternFill>
    </fill>
    <fill>
      <patternFill patternType="solid">
        <fgColor rgb="FFA5A5A5"/>
        <bgColor rgb="FFA5A5A5"/>
      </patternFill>
    </fill>
    <fill>
      <patternFill patternType="solid">
        <fgColor rgb="FFFFE699"/>
        <bgColor rgb="FFFFE699"/>
      </patternFill>
    </fill>
    <fill>
      <patternFill patternType="solid">
        <fgColor rgb="FF9900FF"/>
        <bgColor rgb="FF9900FF"/>
      </patternFill>
    </fill>
    <fill>
      <patternFill patternType="solid">
        <fgColor rgb="FFA4C2F4"/>
        <bgColor rgb="FFA4C2F4"/>
      </patternFill>
    </fill>
    <fill>
      <patternFill patternType="solid">
        <fgColor rgb="FFDD7E6B"/>
        <bgColor rgb="FFDD7E6B"/>
      </patternFill>
    </fill>
    <fill>
      <patternFill patternType="solid">
        <fgColor rgb="FFF7CAAC"/>
        <bgColor rgb="FFF7CAAC"/>
      </patternFill>
    </fill>
    <fill>
      <patternFill patternType="solid">
        <fgColor rgb="FFB4C6E7"/>
        <bgColor rgb="FFB4C6E7"/>
      </patternFill>
    </fill>
    <fill>
      <patternFill patternType="solid">
        <fgColor rgb="FF6D9EEB"/>
        <bgColor rgb="FF6D9EEB"/>
      </patternFill>
    </fill>
    <fill>
      <patternFill patternType="solid">
        <fgColor rgb="FF333333"/>
        <bgColor rgb="FF333333"/>
      </patternFill>
    </fill>
    <fill>
      <patternFill patternType="solid">
        <fgColor rgb="FFFCE4D6"/>
        <bgColor rgb="FFFCE4D6"/>
      </patternFill>
    </fill>
    <fill>
      <patternFill patternType="solid">
        <fgColor rgb="FF4A86E8"/>
        <bgColor rgb="FF4A86E8"/>
      </patternFill>
    </fill>
    <fill>
      <patternFill patternType="solid">
        <fgColor rgb="FFFFFFCC"/>
        <bgColor rgb="FFFFFFCC"/>
      </patternFill>
    </fill>
    <fill>
      <patternFill patternType="solid">
        <fgColor rgb="FF9999FF"/>
        <bgColor rgb="FF9999FF"/>
      </patternFill>
    </fill>
    <fill>
      <patternFill patternType="solid">
        <fgColor rgb="FF99CCFF"/>
        <bgColor rgb="FF99CCFF"/>
      </patternFill>
    </fill>
    <fill>
      <patternFill patternType="solid">
        <fgColor rgb="FFFFCCCC"/>
        <bgColor rgb="FFFFCCCC"/>
      </patternFill>
    </fill>
    <fill>
      <patternFill patternType="solid">
        <fgColor rgb="FF70AD47"/>
        <bgColor rgb="FF70AD47"/>
      </patternFill>
    </fill>
    <fill>
      <patternFill patternType="solid">
        <fgColor rgb="FFBDD7EE"/>
        <bgColor rgb="FFBDD7EE"/>
      </patternFill>
    </fill>
    <fill>
      <patternFill patternType="solid">
        <fgColor rgb="FF92D050"/>
        <bgColor rgb="FF92D050"/>
      </patternFill>
    </fill>
    <fill>
      <patternFill patternType="solid">
        <fgColor rgb="FFED7D31"/>
        <bgColor rgb="FFED7D31"/>
      </patternFill>
    </fill>
    <fill>
      <patternFill patternType="solid">
        <fgColor rgb="FFFFC000"/>
        <bgColor rgb="FFFFC000"/>
      </patternFill>
    </fill>
    <fill>
      <patternFill patternType="solid">
        <fgColor rgb="FFFEF2CB"/>
        <bgColor rgb="FFFEF2CB"/>
      </patternFill>
    </fill>
    <fill>
      <patternFill patternType="solid">
        <fgColor rgb="FF6AA84F"/>
        <bgColor rgb="FF6AA84F"/>
      </patternFill>
    </fill>
  </fills>
  <borders count="45">
    <border/>
    <border>
      <left style="thin">
        <color rgb="FF000000"/>
      </left>
      <right style="thin">
        <color rgb="FF000000"/>
      </right>
      <top style="thin">
        <color rgb="FF000000"/>
      </top>
      <bottom style="thin">
        <color rgb="FF000000"/>
      </bottom>
    </border>
    <border>
      <left style="thin">
        <color rgb="FFC2CFDF"/>
      </left>
      <right style="thin">
        <color rgb="FFC2CFDF"/>
      </right>
      <top style="thin">
        <color rgb="FFC2CFDF"/>
      </top>
      <bottom style="thin">
        <color rgb="FFC2CFDF"/>
      </bottom>
    </border>
    <border>
      <left style="thin">
        <color rgb="FFC2CFDF"/>
      </left>
      <top style="thin">
        <color rgb="FFC2CFDF"/>
      </top>
      <bottom style="thin">
        <color rgb="FFC2CFDF"/>
      </bottom>
    </border>
    <border>
      <bottom style="thin">
        <color rgb="FFEEEEEE"/>
      </bottom>
    </border>
    <border>
      <bottom style="thin">
        <color rgb="FFEEF2F7"/>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C2CFDF"/>
      </left>
      <right style="thin">
        <color rgb="FFC2CFDF"/>
      </right>
      <top style="thin">
        <color rgb="FFC2CFDF"/>
      </top>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style="thin">
        <color rgb="FFC2CFDF"/>
      </right>
      <top style="thin">
        <color rgb="FFC2CFDF"/>
      </top>
      <bottom style="thin">
        <color rgb="FFC2CFDF"/>
      </bottom>
    </border>
    <border>
      <right style="thin">
        <color rgb="FF000000"/>
      </right>
      <bottom style="thin">
        <color rgb="FF000000"/>
      </bottom>
    </border>
    <border>
      <right style="thin">
        <color rgb="FF000000"/>
      </right>
    </border>
    <border>
      <bottom style="thin">
        <color rgb="FF000000"/>
      </bottom>
    </border>
    <border>
      <right/>
      <top style="thin">
        <color rgb="FF000000"/>
      </top>
      <bottom style="thin">
        <color rgb="FF000000"/>
      </bottom>
    </border>
    <border>
      <left style="thin">
        <color rgb="FF000000"/>
      </left>
      <right style="thin">
        <color rgb="FF000000"/>
      </right>
      <top style="thin">
        <color rgb="FF000000"/>
      </top>
      <bottom style="thick">
        <color rgb="FF00FF00"/>
      </bottom>
    </border>
    <border>
      <bottom style="thick">
        <color rgb="FF00FF00"/>
      </bottom>
    </border>
    <border>
      <left style="thin">
        <color rgb="FF000000"/>
      </left>
      <top style="thin">
        <color rgb="FF000000"/>
      </top>
      <bottom style="thick">
        <color rgb="FF00FF00"/>
      </bottom>
    </border>
    <border>
      <right style="thin">
        <color rgb="FF000000"/>
      </right>
      <top style="thin">
        <color rgb="FF000000"/>
      </top>
      <bottom style="thick">
        <color rgb="FF00FF00"/>
      </bottom>
    </border>
    <border>
      <left style="thin">
        <color rgb="FF000000"/>
      </left>
      <right style="thin">
        <color rgb="FF000000"/>
      </right>
      <bottom style="thick">
        <color rgb="FF00FF00"/>
      </bottom>
    </border>
    <border>
      <left style="thin">
        <color rgb="FF000000"/>
      </left>
      <bottom style="thin">
        <color rgb="FF000000"/>
      </bottom>
    </border>
    <border>
      <top style="medium">
        <color rgb="FF000000"/>
      </top>
    </border>
    <border>
      <top style="medium">
        <color rgb="FF000000"/>
      </top>
      <bottom/>
    </border>
    <border>
      <right/>
      <top style="medium">
        <color rgb="FF000000"/>
      </top>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top style="medium">
        <color rgb="FF000000"/>
      </top>
      <bottom style="thin">
        <color rgb="FF000000"/>
      </bottom>
    </border>
    <border>
      <left style="medium">
        <color rgb="FF000000"/>
      </left>
      <right style="medium">
        <color rgb="FF000000"/>
      </right>
      <top style="medium">
        <color rgb="FF000000"/>
      </top>
      <bottom style="thin">
        <color rgb="FF000000"/>
      </bottom>
    </border>
    <border>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thin">
        <color rgb="FF000000"/>
      </left>
      <right style="medium">
        <color rgb="FF000000"/>
      </right>
      <bottom style="thin">
        <color rgb="FF000000"/>
      </bottom>
    </border>
    <border>
      <left style="thin">
        <color rgb="FF000000"/>
      </left>
      <right style="medium">
        <color rgb="FF000000"/>
      </right>
      <top style="thin">
        <color rgb="FF000000"/>
      </top>
      <bottom style="thin">
        <color rgb="FF000000"/>
      </bottom>
    </border>
    <border>
      <left/>
      <right/>
      <top style="thin">
        <color rgb="FF000000"/>
      </top>
      <bottom style="thin">
        <color rgb="FF000000"/>
      </bottom>
    </border>
    <border>
      <right style="thin">
        <color rgb="FF000000"/>
      </right>
      <top style="thin">
        <color rgb="FF000000"/>
      </top>
      <bottom style="medium">
        <color rgb="FF000000"/>
      </bottom>
    </border>
    <border>
      <left/>
      <right style="thin">
        <color rgb="FF000000"/>
      </right>
      <top style="thin">
        <color rgb="FF000000"/>
      </top>
      <bottom style="thin">
        <color rgb="FF000000"/>
      </bottom>
    </border>
  </borders>
  <cellStyleXfs count="1">
    <xf borderId="0" fillId="0" fontId="0" numFmtId="0" applyAlignment="1" applyFont="1"/>
  </cellStyleXfs>
  <cellXfs count="1960">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2" fontId="1" numFmtId="0" xfId="0" applyAlignment="1" applyFont="1">
      <alignment horizontal="center"/>
    </xf>
    <xf borderId="0" fillId="3" fontId="1" numFmtId="0" xfId="0" applyAlignment="1" applyFill="1" applyFont="1">
      <alignment horizontal="center" readingOrder="0"/>
    </xf>
    <xf borderId="0" fillId="2" fontId="1" numFmtId="0" xfId="0" applyAlignment="1" applyFont="1">
      <alignment horizontal="center" shrinkToFit="0" wrapText="1"/>
    </xf>
    <xf borderId="0" fillId="3" fontId="1" numFmtId="0" xfId="0" applyAlignment="1" applyFont="1">
      <alignment horizontal="center"/>
    </xf>
    <xf borderId="0" fillId="2" fontId="1" numFmtId="0" xfId="0" applyAlignment="1" applyFont="1">
      <alignment horizontal="center"/>
    </xf>
    <xf borderId="0" fillId="2" fontId="1" numFmtId="0" xfId="0" applyAlignment="1" applyFont="1">
      <alignment horizontal="center" readingOrder="0" vertical="center"/>
    </xf>
    <xf borderId="0" fillId="4" fontId="1" numFmtId="0" xfId="0" applyAlignment="1" applyFill="1" applyFont="1">
      <alignment horizontal="center"/>
    </xf>
    <xf borderId="0" fillId="5" fontId="1" numFmtId="0" xfId="0" applyAlignment="1" applyFill="1" applyFont="1">
      <alignment horizontal="center"/>
    </xf>
    <xf borderId="0" fillId="5" fontId="1" numFmtId="0" xfId="0" applyAlignment="1" applyFont="1">
      <alignment horizontal="center" readingOrder="0"/>
    </xf>
    <xf borderId="0" fillId="6" fontId="1" numFmtId="0" xfId="0" applyAlignment="1" applyFill="1" applyFont="1">
      <alignment horizontal="center" shrinkToFit="0" wrapText="1"/>
    </xf>
    <xf borderId="0" fillId="7" fontId="1" numFmtId="0" xfId="0" applyAlignment="1" applyFill="1" applyFont="1">
      <alignment horizontal="center"/>
    </xf>
    <xf borderId="0" fillId="8" fontId="2" numFmtId="0" xfId="0" applyAlignment="1" applyFill="1" applyFont="1">
      <alignment horizontal="center" readingOrder="0"/>
    </xf>
    <xf borderId="0" fillId="0" fontId="3" numFmtId="0" xfId="0" applyAlignment="1" applyFont="1">
      <alignment horizontal="center" readingOrder="0" vertical="bottom"/>
    </xf>
    <xf borderId="0" fillId="0" fontId="3" numFmtId="164" xfId="0" applyAlignment="1" applyFont="1" applyNumberFormat="1">
      <alignment readingOrder="0" vertical="bottom"/>
    </xf>
    <xf borderId="0" fillId="0" fontId="3" numFmtId="0" xfId="0" applyAlignment="1" applyFont="1">
      <alignment readingOrder="0" vertical="bottom"/>
    </xf>
    <xf borderId="0" fillId="0" fontId="3" numFmtId="164" xfId="0" applyAlignment="1" applyFont="1" applyNumberFormat="1">
      <alignment horizontal="center" vertical="bottom"/>
    </xf>
    <xf borderId="0" fillId="0" fontId="3" numFmtId="0" xfId="0" applyAlignment="1" applyFont="1">
      <alignment horizontal="center" readingOrder="0" vertical="center"/>
    </xf>
    <xf borderId="0" fillId="0" fontId="3" numFmtId="0" xfId="0" applyAlignment="1" applyFont="1">
      <alignment horizontal="center" vertical="bottom"/>
    </xf>
    <xf borderId="0" fillId="0" fontId="3" numFmtId="165" xfId="0" applyAlignment="1" applyFont="1" applyNumberFormat="1">
      <alignment readingOrder="0" vertical="bottom"/>
    </xf>
    <xf borderId="0" fillId="9" fontId="3" numFmtId="0" xfId="0" applyAlignment="1" applyFill="1" applyFont="1">
      <alignment readingOrder="0" shrinkToFit="0" vertical="bottom" wrapText="1"/>
    </xf>
    <xf borderId="0" fillId="0" fontId="3" numFmtId="0" xfId="0" applyAlignment="1" applyFont="1">
      <alignment vertical="bottom"/>
    </xf>
    <xf borderId="0" fillId="0" fontId="4" numFmtId="0" xfId="0" applyAlignment="1" applyFont="1">
      <alignment horizontal="center" readingOrder="0"/>
    </xf>
    <xf borderId="0" fillId="0" fontId="3" numFmtId="164" xfId="0" applyAlignment="1" applyFont="1" applyNumberFormat="1">
      <alignment horizontal="center" readingOrder="0" vertical="bottom"/>
    </xf>
    <xf borderId="0" fillId="0" fontId="3" numFmtId="166" xfId="0" applyAlignment="1" applyFont="1" applyNumberFormat="1">
      <alignment readingOrder="0" vertical="bottom"/>
    </xf>
    <xf borderId="0" fillId="0" fontId="5" numFmtId="0" xfId="0" applyAlignment="1" applyFont="1">
      <alignment horizontal="center" readingOrder="0"/>
    </xf>
    <xf borderId="0" fillId="0" fontId="4" numFmtId="49" xfId="0" applyAlignment="1" applyFont="1" applyNumberFormat="1">
      <alignment horizontal="center" readingOrder="0"/>
    </xf>
    <xf borderId="1" fillId="0" fontId="3" numFmtId="0" xfId="0" applyAlignment="1" applyBorder="1" applyFont="1">
      <alignment readingOrder="0" shrinkToFit="0" vertical="bottom" wrapText="1"/>
    </xf>
    <xf borderId="0" fillId="9" fontId="6" numFmtId="0" xfId="0" applyAlignment="1" applyFont="1">
      <alignment horizontal="center" readingOrder="0"/>
    </xf>
    <xf borderId="0" fillId="9" fontId="4" numFmtId="0" xfId="0" applyAlignment="1" applyFont="1">
      <alignment readingOrder="0"/>
    </xf>
    <xf borderId="0" fillId="0" fontId="5" numFmtId="0" xfId="0" applyAlignment="1" applyFont="1">
      <alignment readingOrder="0"/>
    </xf>
    <xf borderId="0" fillId="10" fontId="3" numFmtId="0" xfId="0" applyAlignment="1" applyFill="1" applyFont="1">
      <alignment readingOrder="0" vertical="bottom"/>
    </xf>
    <xf borderId="0" fillId="0" fontId="6" numFmtId="0" xfId="0" applyAlignment="1" applyFont="1">
      <alignment horizontal="center" readingOrder="0"/>
    </xf>
    <xf borderId="0" fillId="0" fontId="7" numFmtId="0" xfId="0" applyAlignment="1" applyFont="1">
      <alignment horizontal="left" readingOrder="0"/>
    </xf>
    <xf borderId="0" fillId="0" fontId="8" numFmtId="0" xfId="0" applyAlignment="1" applyFont="1">
      <alignment readingOrder="0"/>
    </xf>
    <xf borderId="0" fillId="9" fontId="3" numFmtId="0" xfId="0" applyAlignment="1" applyFont="1">
      <alignment horizontal="center" readingOrder="0" vertical="bottom"/>
    </xf>
    <xf borderId="0" fillId="9" fontId="3" numFmtId="164" xfId="0" applyAlignment="1" applyFont="1" applyNumberFormat="1">
      <alignment readingOrder="0" vertical="bottom"/>
    </xf>
    <xf borderId="0" fillId="9" fontId="3" numFmtId="0" xfId="0" applyAlignment="1" applyFont="1">
      <alignment readingOrder="0" vertical="bottom"/>
    </xf>
    <xf borderId="0" fillId="9" fontId="3" numFmtId="0" xfId="0" applyAlignment="1" applyFont="1">
      <alignment horizontal="left" readingOrder="0" vertical="center"/>
    </xf>
    <xf borderId="0" fillId="9" fontId="3" numFmtId="49" xfId="0" applyAlignment="1" applyFont="1" applyNumberFormat="1">
      <alignment horizontal="left" readingOrder="0" vertical="center"/>
    </xf>
    <xf borderId="0" fillId="9" fontId="3" numFmtId="164" xfId="0" applyAlignment="1" applyFont="1" applyNumberFormat="1">
      <alignment horizontal="center" readingOrder="0" vertical="bottom"/>
    </xf>
    <xf borderId="0" fillId="9" fontId="3" numFmtId="0" xfId="0" applyAlignment="1" applyFont="1">
      <alignment horizontal="center" vertical="bottom"/>
    </xf>
    <xf borderId="0" fillId="9" fontId="3" numFmtId="165" xfId="0" applyAlignment="1" applyFont="1" applyNumberFormat="1">
      <alignment readingOrder="0" vertical="bottom"/>
    </xf>
    <xf borderId="0" fillId="9" fontId="9" numFmtId="0" xfId="0" applyAlignment="1" applyFont="1">
      <alignment readingOrder="0" shrinkToFit="0" wrapText="1"/>
    </xf>
    <xf borderId="0" fillId="9" fontId="3" numFmtId="0" xfId="0" applyAlignment="1" applyFont="1">
      <alignment vertical="bottom"/>
    </xf>
    <xf borderId="1" fillId="9" fontId="3" numFmtId="0" xfId="0" applyAlignment="1" applyBorder="1" applyFont="1">
      <alignment readingOrder="0" shrinkToFit="0" vertical="center" wrapText="1"/>
    </xf>
    <xf borderId="0" fillId="9" fontId="6" numFmtId="0" xfId="0" applyAlignment="1" applyFont="1">
      <alignment readingOrder="0"/>
    </xf>
    <xf borderId="1" fillId="0" fontId="3" numFmtId="0" xfId="0" applyAlignment="1" applyBorder="1" applyFont="1">
      <alignment readingOrder="0" shrinkToFit="0" vertical="center" wrapText="1"/>
    </xf>
    <xf borderId="0" fillId="0" fontId="6" numFmtId="0" xfId="0" applyAlignment="1" applyFont="1">
      <alignment readingOrder="0"/>
    </xf>
    <xf borderId="0" fillId="9" fontId="10" numFmtId="0" xfId="0" applyAlignment="1" applyFont="1">
      <alignment horizontal="left" readingOrder="0" shrinkToFit="0" wrapText="0"/>
    </xf>
    <xf borderId="0" fillId="9" fontId="3" numFmtId="49" xfId="0" applyAlignment="1" applyFont="1" applyNumberFormat="1">
      <alignment horizontal="center" readingOrder="0" vertical="center"/>
    </xf>
    <xf borderId="0" fillId="9" fontId="6" numFmtId="0" xfId="0" applyFont="1"/>
    <xf borderId="0" fillId="0" fontId="3" numFmtId="164" xfId="0" applyAlignment="1" applyFont="1" applyNumberFormat="1">
      <alignment vertical="bottom"/>
    </xf>
    <xf borderId="0" fillId="0" fontId="3" numFmtId="165" xfId="0" applyAlignment="1" applyFont="1" applyNumberFormat="1">
      <alignment vertical="bottom"/>
    </xf>
    <xf borderId="0" fillId="0" fontId="1" numFmtId="0" xfId="0" applyAlignment="1" applyFont="1">
      <alignment horizontal="center" readingOrder="0" shrinkToFit="0" vertical="center" wrapText="1"/>
    </xf>
    <xf borderId="1" fillId="11" fontId="1" numFmtId="0" xfId="0" applyAlignment="1" applyBorder="1" applyFill="1" applyFont="1">
      <alignment horizontal="center" shrinkToFit="0" vertical="center" wrapText="1"/>
    </xf>
    <xf borderId="1" fillId="2" fontId="1"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5" fontId="1" numFmtId="0" xfId="0" applyAlignment="1" applyBorder="1" applyFont="1">
      <alignment horizontal="center" readingOrder="0" shrinkToFit="0" vertical="center" wrapText="1"/>
    </xf>
    <xf borderId="1" fillId="2" fontId="1" numFmtId="0" xfId="0" applyAlignment="1" applyBorder="1" applyFont="1">
      <alignment horizontal="center" shrinkToFit="0" vertical="center" wrapText="1"/>
    </xf>
    <xf borderId="1" fillId="2" fontId="1" numFmtId="49" xfId="0" applyAlignment="1" applyBorder="1" applyFont="1" applyNumberFormat="1">
      <alignment horizontal="center" shrinkToFit="0" vertical="center" wrapText="1"/>
    </xf>
    <xf borderId="1" fillId="2" fontId="11" numFmtId="0" xfId="0" applyAlignment="1" applyBorder="1" applyFont="1">
      <alignment horizontal="center" shrinkToFit="0" vertical="center" wrapText="1"/>
    </xf>
    <xf borderId="1" fillId="12" fontId="1" numFmtId="0" xfId="0" applyAlignment="1" applyBorder="1" applyFill="1" applyFont="1">
      <alignment horizontal="center" readingOrder="0" shrinkToFit="0" vertical="center" wrapText="1"/>
    </xf>
    <xf borderId="1" fillId="13" fontId="1" numFmtId="0" xfId="0" applyAlignment="1" applyBorder="1" applyFill="1" applyFont="1">
      <alignment horizontal="left" shrinkToFit="0" vertical="center" wrapText="1"/>
    </xf>
    <xf borderId="1" fillId="13" fontId="1" numFmtId="0" xfId="0" applyAlignment="1" applyBorder="1" applyFont="1">
      <alignment horizontal="center" readingOrder="0" shrinkToFit="0" vertical="center" wrapText="1"/>
    </xf>
    <xf borderId="1" fillId="9" fontId="1" numFmtId="0" xfId="0" applyAlignment="1" applyBorder="1" applyFont="1">
      <alignment horizontal="center" readingOrder="0" shrinkToFit="0" vertical="center" wrapText="1"/>
    </xf>
    <xf borderId="0" fillId="9" fontId="1" numFmtId="0" xfId="0" applyAlignment="1" applyFont="1">
      <alignment horizontal="center" readingOrder="0" shrinkToFit="0" vertical="center" wrapText="1"/>
    </xf>
    <xf borderId="0" fillId="10" fontId="3" numFmtId="0" xfId="0" applyAlignment="1" applyFont="1">
      <alignment horizontal="center" readingOrder="0" vertical="center"/>
    </xf>
    <xf borderId="1" fillId="14" fontId="3" numFmtId="0" xfId="0" applyAlignment="1" applyBorder="1" applyFill="1" applyFont="1">
      <alignment horizontal="center" readingOrder="0" vertical="center"/>
    </xf>
    <xf borderId="1" fillId="14" fontId="3" numFmtId="164" xfId="0" applyAlignment="1" applyBorder="1" applyFont="1" applyNumberFormat="1">
      <alignment horizontal="center" readingOrder="0" vertical="center"/>
    </xf>
    <xf borderId="1" fillId="14" fontId="3" numFmtId="0" xfId="0" applyAlignment="1" applyBorder="1" applyFont="1">
      <alignment horizontal="center" vertical="center"/>
    </xf>
    <xf borderId="1" fillId="14" fontId="3" numFmtId="164" xfId="0" applyAlignment="1" applyBorder="1" applyFont="1" applyNumberFormat="1">
      <alignment horizontal="center" vertical="center"/>
    </xf>
    <xf borderId="1" fillId="14" fontId="12" numFmtId="0" xfId="0" applyAlignment="1" applyBorder="1" applyFont="1">
      <alignment horizontal="center" readingOrder="0" shrinkToFit="0" vertical="center" wrapText="1"/>
    </xf>
    <xf borderId="1" fillId="14" fontId="3" numFmtId="165" xfId="0" applyAlignment="1" applyBorder="1" applyFont="1" applyNumberFormat="1">
      <alignment horizontal="center" readingOrder="0" vertical="center"/>
    </xf>
    <xf borderId="1" fillId="14" fontId="3" numFmtId="49" xfId="0" applyAlignment="1" applyBorder="1" applyFont="1" applyNumberFormat="1">
      <alignment horizontal="center" readingOrder="0" vertical="center"/>
    </xf>
    <xf borderId="1" fillId="14" fontId="3" numFmtId="0" xfId="0" applyAlignment="1" applyBorder="1" applyFont="1">
      <alignment horizontal="center" readingOrder="0" shrinkToFit="0" vertical="center" wrapText="1"/>
    </xf>
    <xf borderId="1" fillId="14" fontId="3" numFmtId="0" xfId="0" applyAlignment="1" applyBorder="1" applyFont="1">
      <alignment horizontal="left" readingOrder="0" shrinkToFit="0" vertical="center" wrapText="1"/>
    </xf>
    <xf borderId="0" fillId="14" fontId="3" numFmtId="0" xfId="0" applyAlignment="1" applyFont="1">
      <alignment horizontal="center" vertical="center"/>
    </xf>
    <xf borderId="1" fillId="14" fontId="3" numFmtId="0" xfId="0" applyAlignment="1" applyBorder="1" applyFont="1">
      <alignment horizontal="center" shrinkToFit="0" vertical="center" wrapText="1"/>
    </xf>
    <xf borderId="1" fillId="14" fontId="3" numFmtId="167" xfId="0" applyAlignment="1" applyBorder="1" applyFont="1" applyNumberFormat="1">
      <alignment horizontal="center" readingOrder="0" vertical="center"/>
    </xf>
    <xf borderId="1" fillId="15" fontId="3" numFmtId="0" xfId="0" applyAlignment="1" applyBorder="1" applyFill="1" applyFont="1">
      <alignment horizontal="center" readingOrder="0" vertical="center"/>
    </xf>
    <xf borderId="1" fillId="15" fontId="3" numFmtId="164" xfId="0" applyAlignment="1" applyBorder="1" applyFont="1" applyNumberFormat="1">
      <alignment horizontal="center" readingOrder="0" vertical="center"/>
    </xf>
    <xf borderId="1" fillId="15" fontId="3" numFmtId="0" xfId="0" applyAlignment="1" applyBorder="1" applyFont="1">
      <alignment horizontal="center" vertical="center"/>
    </xf>
    <xf borderId="1" fillId="15" fontId="3" numFmtId="164" xfId="0" applyAlignment="1" applyBorder="1" applyFont="1" applyNumberFormat="1">
      <alignment horizontal="center" vertical="center"/>
    </xf>
    <xf borderId="1" fillId="15" fontId="12" numFmtId="0" xfId="0" applyAlignment="1" applyBorder="1" applyFont="1">
      <alignment horizontal="center" readingOrder="0" shrinkToFit="0" vertical="center" wrapText="1"/>
    </xf>
    <xf borderId="1" fillId="15" fontId="3" numFmtId="165" xfId="0" applyAlignment="1" applyBorder="1" applyFont="1" applyNumberFormat="1">
      <alignment horizontal="center" readingOrder="0" vertical="center"/>
    </xf>
    <xf borderId="1" fillId="15" fontId="4" numFmtId="0" xfId="0" applyAlignment="1" applyBorder="1" applyFont="1">
      <alignment horizontal="center" readingOrder="0" vertical="center"/>
    </xf>
    <xf borderId="1" fillId="15" fontId="6" numFmtId="0" xfId="0" applyAlignment="1" applyBorder="1" applyFont="1">
      <alignment horizontal="center" readingOrder="0" vertical="center"/>
    </xf>
    <xf borderId="1" fillId="15" fontId="3" numFmtId="0" xfId="0" applyAlignment="1" applyBorder="1" applyFont="1">
      <alignment horizontal="center" readingOrder="0" shrinkToFit="0" vertical="center" wrapText="1"/>
    </xf>
    <xf borderId="1" fillId="15" fontId="3" numFmtId="0" xfId="0" applyAlignment="1" applyBorder="1" applyFont="1">
      <alignment horizontal="center" shrinkToFit="0" vertical="center" wrapText="1"/>
    </xf>
    <xf borderId="1" fillId="15" fontId="5" numFmtId="0" xfId="0" applyAlignment="1" applyBorder="1" applyFont="1">
      <alignment horizontal="left" readingOrder="0" shrinkToFit="0" vertical="center" wrapText="1"/>
    </xf>
    <xf borderId="0" fillId="15" fontId="3" numFmtId="0" xfId="0" applyAlignment="1" applyFont="1">
      <alignment horizontal="center" shrinkToFit="0" vertical="center" wrapText="1"/>
    </xf>
    <xf borderId="0" fillId="10" fontId="3" numFmtId="0" xfId="0" applyAlignment="1" applyFont="1">
      <alignment horizontal="center" vertical="center"/>
    </xf>
    <xf borderId="1" fillId="0" fontId="3" numFmtId="0" xfId="0" applyAlignment="1" applyBorder="1" applyFont="1">
      <alignment horizontal="center" readingOrder="0" vertical="center"/>
    </xf>
    <xf borderId="1" fillId="0" fontId="3" numFmtId="164" xfId="0" applyAlignment="1" applyBorder="1" applyFont="1" applyNumberFormat="1">
      <alignment horizontal="center" readingOrder="0" vertical="center"/>
    </xf>
    <xf borderId="1" fillId="0" fontId="3" numFmtId="0" xfId="0" applyAlignment="1" applyBorder="1" applyFont="1">
      <alignment horizontal="center" vertical="center"/>
    </xf>
    <xf borderId="1" fillId="9" fontId="3" numFmtId="0" xfId="0" applyAlignment="1" applyBorder="1" applyFont="1">
      <alignment horizontal="center" readingOrder="0" vertical="center"/>
    </xf>
    <xf borderId="1" fillId="9" fontId="12" numFmtId="0" xfId="0" applyAlignment="1" applyBorder="1" applyFont="1">
      <alignment horizontal="center" readingOrder="0" shrinkToFit="0" vertical="center" wrapText="1"/>
    </xf>
    <xf borderId="1" fillId="9" fontId="3" numFmtId="165" xfId="0" applyAlignment="1" applyBorder="1" applyFont="1" applyNumberFormat="1">
      <alignment horizontal="center" readingOrder="0" vertical="center"/>
    </xf>
    <xf borderId="1" fillId="0" fontId="3" numFmtId="49" xfId="0" applyAlignment="1" applyBorder="1" applyFont="1" applyNumberFormat="1">
      <alignment horizontal="center" readingOrder="0" vertical="center"/>
    </xf>
    <xf borderId="1" fillId="0" fontId="3" numFmtId="0" xfId="0" applyAlignment="1" applyBorder="1" applyFont="1">
      <alignment horizontal="center" readingOrder="0" shrinkToFit="0" vertical="center" wrapText="1"/>
    </xf>
    <xf borderId="1" fillId="0" fontId="3" numFmtId="0" xfId="0" applyAlignment="1" applyBorder="1" applyFont="1">
      <alignment horizontal="center" shrinkToFit="0" vertical="center" wrapText="1"/>
    </xf>
    <xf borderId="1" fillId="9" fontId="3" numFmtId="0" xfId="0" applyAlignment="1" applyBorder="1" applyFont="1">
      <alignment horizontal="center" readingOrder="0" shrinkToFit="0" vertical="center" wrapText="1"/>
    </xf>
    <xf borderId="1" fillId="0" fontId="3" numFmtId="165" xfId="0" applyAlignment="1" applyBorder="1" applyFont="1" applyNumberFormat="1">
      <alignment horizontal="center" readingOrder="0" vertical="center"/>
    </xf>
    <xf borderId="1" fillId="0" fontId="3" numFmtId="0" xfId="0" applyAlignment="1" applyBorder="1" applyFont="1">
      <alignment horizontal="left" readingOrder="0" shrinkToFit="0" vertical="center" wrapText="1"/>
    </xf>
    <xf borderId="1" fillId="9" fontId="3" numFmtId="167" xfId="0" applyAlignment="1" applyBorder="1" applyFont="1" applyNumberFormat="1">
      <alignment horizontal="center" readingOrder="0" vertical="center"/>
    </xf>
    <xf borderId="1" fillId="9" fontId="3" numFmtId="0" xfId="0" applyAlignment="1" applyBorder="1" applyFont="1">
      <alignment horizontal="center" shrinkToFit="0" vertical="center" wrapText="1"/>
    </xf>
    <xf borderId="0" fillId="9" fontId="3" numFmtId="0" xfId="0" applyAlignment="1" applyFont="1">
      <alignment horizontal="center" shrinkToFit="0" vertical="center" wrapText="1"/>
    </xf>
    <xf borderId="0" fillId="15" fontId="6" numFmtId="0" xfId="0" applyAlignment="1" applyFont="1">
      <alignment horizontal="center" readingOrder="0" vertical="center"/>
    </xf>
    <xf borderId="1" fillId="15" fontId="3" numFmtId="0" xfId="0" applyAlignment="1" applyBorder="1" applyFont="1">
      <alignment horizontal="left" readingOrder="0" shrinkToFit="0" vertical="center" wrapText="1"/>
    </xf>
    <xf borderId="0" fillId="15" fontId="3" numFmtId="0" xfId="0" applyAlignment="1" applyFont="1">
      <alignment horizontal="center" vertical="center"/>
    </xf>
    <xf borderId="0" fillId="14" fontId="4" numFmtId="0" xfId="0" applyAlignment="1" applyFont="1">
      <alignment horizontal="center" readingOrder="0" vertical="center"/>
    </xf>
    <xf borderId="0" fillId="14" fontId="6" numFmtId="49" xfId="0" applyAlignment="1" applyFont="1" applyNumberFormat="1">
      <alignment horizontal="center" readingOrder="0" vertical="center"/>
    </xf>
    <xf borderId="0" fillId="14" fontId="13" numFmtId="0" xfId="0" applyAlignment="1" applyFont="1">
      <alignment horizontal="center" readingOrder="0" vertical="center"/>
    </xf>
    <xf borderId="1" fillId="15" fontId="3" numFmtId="49" xfId="0" applyAlignment="1" applyBorder="1" applyFont="1" applyNumberFormat="1">
      <alignment horizontal="center" readingOrder="0" vertical="center"/>
    </xf>
    <xf borderId="1" fillId="14" fontId="14" numFmtId="0" xfId="0" applyAlignment="1" applyBorder="1" applyFont="1">
      <alignment horizontal="center" readingOrder="0" vertical="center"/>
    </xf>
    <xf borderId="0" fillId="14" fontId="3" numFmtId="0" xfId="0" applyAlignment="1" applyFont="1">
      <alignment horizontal="center" readingOrder="0" shrinkToFit="0" vertical="center" wrapText="1"/>
    </xf>
    <xf borderId="0" fillId="14" fontId="15" numFmtId="0" xfId="0" applyAlignment="1" applyFont="1">
      <alignment horizontal="center" readingOrder="0" vertical="center"/>
    </xf>
    <xf borderId="1" fillId="14" fontId="16" numFmtId="49" xfId="0" applyAlignment="1" applyBorder="1" applyFont="1" applyNumberFormat="1">
      <alignment horizontal="center" readingOrder="0" shrinkToFit="0" vertical="center" wrapText="0"/>
    </xf>
    <xf borderId="0" fillId="14" fontId="6" numFmtId="0" xfId="0" applyAlignment="1" applyFont="1">
      <alignment horizontal="center" readingOrder="0" vertical="center"/>
    </xf>
    <xf borderId="0" fillId="15" fontId="16" numFmtId="49" xfId="0" applyAlignment="1" applyFont="1" applyNumberFormat="1">
      <alignment horizontal="center" readingOrder="0" vertical="center"/>
    </xf>
    <xf borderId="1" fillId="15" fontId="17" numFmtId="0" xfId="0" applyAlignment="1" applyBorder="1" applyFont="1">
      <alignment horizontal="left" readingOrder="0" shrinkToFit="0" vertical="center" wrapText="1"/>
    </xf>
    <xf borderId="1" fillId="14" fontId="18" numFmtId="0" xfId="0" applyAlignment="1" applyBorder="1" applyFont="1">
      <alignment horizontal="center" readingOrder="0" shrinkToFit="0" vertical="center" wrapText="0"/>
    </xf>
    <xf borderId="1" fillId="14" fontId="4" numFmtId="0" xfId="0" applyAlignment="1" applyBorder="1" applyFont="1">
      <alignment horizontal="center" readingOrder="0" vertical="center"/>
    </xf>
    <xf borderId="1" fillId="14" fontId="6" numFmtId="0" xfId="0" applyAlignment="1" applyBorder="1" applyFont="1">
      <alignment horizontal="center" readingOrder="0"/>
    </xf>
    <xf borderId="0" fillId="15" fontId="19" numFmtId="0" xfId="0" applyAlignment="1" applyFont="1">
      <alignment horizontal="center" readingOrder="0" shrinkToFit="0" wrapText="1"/>
    </xf>
    <xf borderId="1" fillId="15" fontId="20" numFmtId="0" xfId="0" applyAlignment="1" applyBorder="1" applyFont="1">
      <alignment horizontal="center" readingOrder="0" vertical="center"/>
    </xf>
    <xf borderId="1" fillId="15" fontId="21" numFmtId="0" xfId="0" applyAlignment="1" applyBorder="1" applyFont="1">
      <alignment horizontal="center" readingOrder="0" vertical="center"/>
    </xf>
    <xf borderId="0" fillId="15" fontId="3" numFmtId="0" xfId="0" applyAlignment="1" applyFont="1">
      <alignment horizontal="center" readingOrder="0" vertical="bottom"/>
    </xf>
    <xf borderId="0" fillId="14" fontId="5" numFmtId="0" xfId="0" applyAlignment="1" applyFont="1">
      <alignment horizontal="center" readingOrder="0" vertical="center"/>
    </xf>
    <xf borderId="1" fillId="14" fontId="3" numFmtId="168" xfId="0" applyAlignment="1" applyBorder="1" applyFont="1" applyNumberFormat="1">
      <alignment horizontal="center" readingOrder="0" vertical="center"/>
    </xf>
    <xf borderId="0" fillId="14" fontId="3" numFmtId="0" xfId="0" applyAlignment="1" applyFont="1">
      <alignment horizontal="center" shrinkToFit="0" vertical="center" wrapText="1"/>
    </xf>
    <xf borderId="1" fillId="14" fontId="22" numFmtId="0" xfId="0" applyAlignment="1" applyBorder="1" applyFont="1">
      <alignment horizontal="center" readingOrder="0" shrinkToFit="0" vertical="center" wrapText="0"/>
    </xf>
    <xf borderId="0" fillId="14" fontId="4" numFmtId="0" xfId="0" applyAlignment="1" applyFont="1">
      <alignment horizontal="left" readingOrder="0" shrinkToFit="0" wrapText="1"/>
    </xf>
    <xf borderId="1" fillId="15" fontId="23" numFmtId="0" xfId="0" applyAlignment="1" applyBorder="1" applyFont="1">
      <alignment horizontal="center" readingOrder="0" vertical="center"/>
    </xf>
    <xf borderId="0" fillId="14" fontId="5" numFmtId="164" xfId="0" applyAlignment="1" applyFont="1" applyNumberFormat="1">
      <alignment horizontal="center" readingOrder="0" vertical="center"/>
    </xf>
    <xf borderId="0" fillId="15" fontId="5" numFmtId="0" xfId="0" applyAlignment="1" applyFont="1">
      <alignment horizontal="center"/>
    </xf>
    <xf borderId="1" fillId="5" fontId="3" numFmtId="0" xfId="0" applyAlignment="1" applyBorder="1" applyFont="1">
      <alignment horizontal="center" readingOrder="0" vertical="center"/>
    </xf>
    <xf borderId="1" fillId="5" fontId="3" numFmtId="164" xfId="0" applyAlignment="1" applyBorder="1" applyFont="1" applyNumberFormat="1">
      <alignment horizontal="center" readingOrder="0" vertical="center"/>
    </xf>
    <xf borderId="1" fillId="5" fontId="3" numFmtId="0" xfId="0" applyAlignment="1" applyBorder="1" applyFont="1">
      <alignment horizontal="center" vertical="center"/>
    </xf>
    <xf borderId="1" fillId="5" fontId="12" numFmtId="0" xfId="0" applyAlignment="1" applyBorder="1" applyFont="1">
      <alignment horizontal="center" readingOrder="0" shrinkToFit="0" vertical="center" wrapText="1"/>
    </xf>
    <xf borderId="1" fillId="5" fontId="3" numFmtId="165" xfId="0" applyAlignment="1" applyBorder="1" applyFont="1" applyNumberFormat="1">
      <alignment horizontal="center" readingOrder="0" vertical="center"/>
    </xf>
    <xf borderId="1" fillId="5" fontId="3" numFmtId="49" xfId="0" applyAlignment="1" applyBorder="1" applyFont="1" applyNumberForma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center" readingOrder="0" shrinkToFit="0" vertical="center" wrapText="1"/>
    </xf>
    <xf borderId="1" fillId="15" fontId="24" numFmtId="0" xfId="0" applyAlignment="1" applyBorder="1" applyFont="1">
      <alignment horizontal="center" readingOrder="0" vertical="center"/>
    </xf>
    <xf borderId="0" fillId="15" fontId="4" numFmtId="0" xfId="0" applyAlignment="1" applyFont="1">
      <alignment horizontal="left" readingOrder="0" shrinkToFit="0" wrapText="1"/>
    </xf>
    <xf borderId="1" fillId="9" fontId="3" numFmtId="168" xfId="0" applyAlignment="1" applyBorder="1" applyFont="1" applyNumberFormat="1">
      <alignment horizontal="center" readingOrder="0" vertical="center"/>
    </xf>
    <xf borderId="1" fillId="9" fontId="3" numFmtId="164" xfId="0" applyAlignment="1" applyBorder="1" applyFont="1" applyNumberFormat="1">
      <alignment horizontal="center" readingOrder="0" vertical="center"/>
    </xf>
    <xf borderId="1" fillId="9" fontId="3" numFmtId="0" xfId="0" applyAlignment="1" applyBorder="1" applyFont="1">
      <alignment horizontal="center" vertical="center"/>
    </xf>
    <xf borderId="0" fillId="14" fontId="3" numFmtId="0" xfId="0" applyAlignment="1" applyFont="1">
      <alignment horizontal="center" readingOrder="0" vertical="center"/>
    </xf>
    <xf borderId="0" fillId="15" fontId="3" numFmtId="0" xfId="0" applyAlignment="1" applyFont="1">
      <alignment horizontal="center" readingOrder="0" vertical="center"/>
    </xf>
    <xf borderId="0" fillId="9" fontId="3" numFmtId="0" xfId="0" applyAlignment="1" applyFont="1">
      <alignment horizontal="center" readingOrder="0" shrinkToFit="0" vertical="center" wrapText="1"/>
    </xf>
    <xf borderId="1" fillId="14" fontId="25" numFmtId="0" xfId="0" applyAlignment="1" applyBorder="1" applyFont="1">
      <alignment horizontal="center" readingOrder="0" vertical="center"/>
    </xf>
    <xf borderId="0" fillId="10" fontId="26" numFmtId="0" xfId="0" applyAlignment="1" applyFont="1">
      <alignment horizontal="center" vertical="center"/>
    </xf>
    <xf borderId="1" fillId="9" fontId="26" numFmtId="0" xfId="0" applyAlignment="1" applyBorder="1" applyFont="1">
      <alignment horizontal="center" readingOrder="0" vertical="center"/>
    </xf>
    <xf borderId="1" fillId="0" fontId="26" numFmtId="164" xfId="0" applyAlignment="1" applyBorder="1" applyFont="1" applyNumberFormat="1">
      <alignment horizontal="center" readingOrder="0" vertical="center"/>
    </xf>
    <xf borderId="1" fillId="0" fontId="26" numFmtId="0" xfId="0" applyAlignment="1" applyBorder="1" applyFont="1">
      <alignment horizontal="center" vertical="center"/>
    </xf>
    <xf borderId="1" fillId="0" fontId="26" numFmtId="0" xfId="0" applyAlignment="1" applyBorder="1" applyFont="1">
      <alignment horizontal="center" readingOrder="0" vertical="center"/>
    </xf>
    <xf borderId="1" fillId="9" fontId="26" numFmtId="0" xfId="0" applyAlignment="1" applyBorder="1" applyFont="1">
      <alignment horizontal="center" readingOrder="0" shrinkToFit="0" vertical="center" wrapText="1"/>
    </xf>
    <xf borderId="1" fillId="9" fontId="26" numFmtId="165" xfId="0" applyAlignment="1" applyBorder="1" applyFont="1" applyNumberFormat="1">
      <alignment horizontal="center" readingOrder="0" vertical="center"/>
    </xf>
    <xf borderId="1" fillId="0" fontId="26" numFmtId="49" xfId="0" applyAlignment="1" applyBorder="1" applyFont="1" applyNumberFormat="1">
      <alignment horizontal="center" readingOrder="0" vertical="center"/>
    </xf>
    <xf borderId="1" fillId="0" fontId="26" numFmtId="0" xfId="0" applyAlignment="1" applyBorder="1" applyFont="1">
      <alignment horizontal="center" readingOrder="0" shrinkToFit="0" vertical="center" wrapText="1"/>
    </xf>
    <xf borderId="1" fillId="0" fontId="26" numFmtId="0" xfId="0" applyAlignment="1" applyBorder="1" applyFont="1">
      <alignment horizontal="center" shrinkToFit="0" vertical="center" wrapText="1"/>
    </xf>
    <xf borderId="1" fillId="0" fontId="26" numFmtId="165" xfId="0" applyAlignment="1" applyBorder="1" applyFont="1" applyNumberFormat="1">
      <alignment horizontal="center" readingOrder="0" vertical="center"/>
    </xf>
    <xf borderId="1" fillId="0" fontId="26" numFmtId="0" xfId="0" applyAlignment="1" applyBorder="1" applyFont="1">
      <alignment horizontal="left" readingOrder="0" shrinkToFit="0" vertical="center" wrapText="1"/>
    </xf>
    <xf borderId="1" fillId="9" fontId="26" numFmtId="164" xfId="0" applyAlignment="1" applyBorder="1" applyFont="1" applyNumberFormat="1">
      <alignment horizontal="center" readingOrder="0" vertical="center"/>
    </xf>
    <xf borderId="0" fillId="9" fontId="26" numFmtId="0" xfId="0" applyAlignment="1" applyFont="1">
      <alignment horizontal="center" readingOrder="0" shrinkToFit="0" vertical="center" wrapText="1"/>
    </xf>
    <xf borderId="1" fillId="9" fontId="27" numFmtId="0" xfId="0" applyAlignment="1" applyBorder="1" applyFont="1">
      <alignment horizontal="left" readingOrder="0" shrinkToFit="0" vertical="center" wrapText="1"/>
    </xf>
    <xf borderId="1" fillId="14" fontId="26" numFmtId="0" xfId="0" applyAlignment="1" applyBorder="1" applyFont="1">
      <alignment horizontal="center" readingOrder="0" shrinkToFit="0" vertical="center" wrapText="1"/>
    </xf>
    <xf borderId="1" fillId="0" fontId="5" numFmtId="0" xfId="0" applyBorder="1" applyFont="1"/>
    <xf borderId="0" fillId="15" fontId="3" numFmtId="0" xfId="0" applyAlignment="1" applyFont="1">
      <alignment readingOrder="0" vertical="bottom"/>
    </xf>
    <xf borderId="1" fillId="15" fontId="3" numFmtId="0" xfId="0" applyAlignment="1" applyBorder="1" applyFont="1">
      <alignment horizontal="center" shrinkToFit="0" wrapText="1"/>
    </xf>
    <xf borderId="0" fillId="15" fontId="5" numFmtId="0" xfId="0" applyAlignment="1" applyFont="1">
      <alignment horizontal="left" readingOrder="0" shrinkToFit="0" wrapText="1"/>
    </xf>
    <xf borderId="1" fillId="15" fontId="26" numFmtId="0" xfId="0" applyAlignment="1" applyBorder="1" applyFont="1">
      <alignment horizontal="center" readingOrder="0" vertical="center"/>
    </xf>
    <xf borderId="1" fillId="14" fontId="3" numFmtId="49" xfId="0" applyAlignment="1" applyBorder="1" applyFont="1" applyNumberFormat="1">
      <alignment horizontal="center" vertical="center"/>
    </xf>
    <xf borderId="1" fillId="14" fontId="3" numFmtId="0" xfId="0" applyAlignment="1" applyBorder="1" applyFont="1">
      <alignment horizontal="center" shrinkToFit="0" wrapText="1"/>
    </xf>
    <xf borderId="1" fillId="14" fontId="3" numFmtId="0" xfId="0" applyAlignment="1" applyBorder="1" applyFont="1">
      <alignment horizontal="center" readingOrder="0" shrinkToFit="0" wrapText="1"/>
    </xf>
    <xf borderId="1" fillId="14" fontId="26" numFmtId="0" xfId="0" applyAlignment="1" applyBorder="1" applyFont="1">
      <alignment horizontal="center" readingOrder="0" vertical="center"/>
    </xf>
    <xf borderId="1" fillId="0" fontId="25" numFmtId="0" xfId="0" applyAlignment="1" applyBorder="1" applyFont="1">
      <alignment horizontal="left" readingOrder="0" vertical="center"/>
    </xf>
    <xf borderId="1" fillId="15" fontId="25" numFmtId="0" xfId="0" applyAlignment="1" applyBorder="1" applyFont="1">
      <alignment horizontal="left" readingOrder="0" vertical="center"/>
    </xf>
    <xf borderId="1" fillId="9" fontId="4" numFmtId="0" xfId="0" applyAlignment="1" applyBorder="1" applyFont="1">
      <alignment readingOrder="0" vertical="center"/>
    </xf>
    <xf borderId="1" fillId="9" fontId="6" numFmtId="0" xfId="0" applyAlignment="1" applyBorder="1" applyFont="1">
      <alignment horizontal="left" readingOrder="0" vertical="center"/>
    </xf>
    <xf borderId="1" fillId="0" fontId="3" numFmtId="49" xfId="0" applyAlignment="1" applyBorder="1" applyFont="1" applyNumberFormat="1">
      <alignment horizontal="center" vertical="center"/>
    </xf>
    <xf borderId="1" fillId="0" fontId="3" numFmtId="0" xfId="0" applyAlignment="1" applyBorder="1" applyFont="1">
      <alignment horizontal="left" shrinkToFit="0" vertical="center" wrapText="1"/>
    </xf>
    <xf borderId="0" fillId="0" fontId="3" numFmtId="0" xfId="0" applyAlignment="1" applyFont="1">
      <alignment horizontal="center" vertical="center"/>
    </xf>
    <xf borderId="1" fillId="0" fontId="28" numFmtId="0" xfId="0" applyAlignment="1" applyBorder="1" applyFont="1">
      <alignment horizontal="center" readingOrder="0" vertical="center"/>
    </xf>
    <xf borderId="1" fillId="9" fontId="29" numFmtId="169" xfId="0" applyAlignment="1" applyBorder="1" applyFont="1" applyNumberFormat="1">
      <alignment horizontal="center" readingOrder="0" vertical="center"/>
    </xf>
    <xf borderId="1" fillId="9" fontId="30" numFmtId="0" xfId="0" applyAlignment="1" applyBorder="1" applyFont="1">
      <alignment horizontal="center" readingOrder="0" vertical="center"/>
    </xf>
    <xf borderId="1" fillId="9" fontId="30" numFmtId="0" xfId="0" applyAlignment="1" applyBorder="1" applyFont="1">
      <alignment horizontal="center" vertical="center"/>
    </xf>
    <xf borderId="1" fillId="9" fontId="29" numFmtId="49" xfId="0" applyAlignment="1" applyBorder="1" applyFont="1" applyNumberFormat="1">
      <alignment horizontal="center" shrinkToFit="0" vertical="center" wrapText="1"/>
    </xf>
    <xf borderId="1" fillId="9" fontId="31" numFmtId="0" xfId="0" applyAlignment="1" applyBorder="1" applyFont="1">
      <alignment horizontal="center" shrinkToFit="0" vertical="center" wrapText="1"/>
    </xf>
    <xf borderId="1" fillId="9" fontId="28" numFmtId="0" xfId="0" applyAlignment="1" applyBorder="1" applyFont="1">
      <alignment horizontal="center" vertical="center"/>
    </xf>
    <xf borderId="1" fillId="9" fontId="28" numFmtId="0" xfId="0" applyAlignment="1" applyBorder="1" applyFont="1">
      <alignment horizontal="center" readingOrder="0" vertical="center"/>
    </xf>
    <xf borderId="1" fillId="9" fontId="28" numFmtId="49" xfId="0" applyAlignment="1" applyBorder="1" applyFont="1" applyNumberFormat="1">
      <alignment horizontal="center" vertical="center"/>
    </xf>
    <xf borderId="1" fillId="9" fontId="29" numFmtId="0" xfId="0" applyAlignment="1" applyBorder="1" applyFont="1">
      <alignment horizontal="center" readingOrder="0" shrinkToFit="0" vertical="center" wrapText="1"/>
    </xf>
    <xf borderId="1" fillId="9" fontId="28" numFmtId="0" xfId="0" applyAlignment="1" applyBorder="1" applyFont="1">
      <alignment horizontal="center" shrinkToFit="0" vertical="center" wrapText="1"/>
    </xf>
    <xf borderId="1" fillId="0" fontId="17" numFmtId="0" xfId="0" applyAlignment="1" applyBorder="1" applyFont="1">
      <alignment horizontal="left" readingOrder="0" vertical="center"/>
    </xf>
    <xf borderId="1" fillId="14" fontId="29" numFmtId="169" xfId="0" applyAlignment="1" applyBorder="1" applyFont="1" applyNumberFormat="1">
      <alignment horizontal="center" readingOrder="0" vertical="center"/>
    </xf>
    <xf borderId="1" fillId="14" fontId="32" numFmtId="0" xfId="0" applyAlignment="1" applyBorder="1" applyFont="1">
      <alignment horizontal="left" readingOrder="0" vertical="center"/>
    </xf>
    <xf borderId="1" fillId="14" fontId="25" numFmtId="0" xfId="0" applyAlignment="1" applyBorder="1" applyFont="1">
      <alignment horizontal="left" readingOrder="0" vertical="center"/>
    </xf>
    <xf borderId="1" fillId="14" fontId="12" numFmtId="0" xfId="0" applyAlignment="1" applyBorder="1" applyFont="1">
      <alignment horizontal="left" shrinkToFit="0" vertical="center" wrapText="1"/>
    </xf>
    <xf borderId="1" fillId="14" fontId="17" numFmtId="0" xfId="0" applyAlignment="1" applyBorder="1" applyFont="1">
      <alignment horizontal="left" vertical="center"/>
    </xf>
    <xf borderId="1" fillId="14" fontId="17" numFmtId="0" xfId="0" applyAlignment="1" applyBorder="1" applyFont="1">
      <alignment horizontal="center" readingOrder="0" vertical="center"/>
    </xf>
    <xf borderId="1" fillId="14" fontId="17" numFmtId="0" xfId="0" applyAlignment="1" applyBorder="1" applyFont="1">
      <alignment horizontal="left" readingOrder="0" vertical="center"/>
    </xf>
    <xf borderId="1" fillId="14" fontId="33" numFmtId="0" xfId="0" applyAlignment="1" applyBorder="1" applyFont="1">
      <alignment horizontal="left" readingOrder="0" shrinkToFit="0" vertical="center" wrapText="1"/>
    </xf>
    <xf borderId="1" fillId="14" fontId="17" numFmtId="168" xfId="0" applyAlignment="1" applyBorder="1" applyFont="1" applyNumberFormat="1">
      <alignment horizontal="left" readingOrder="0" shrinkToFit="0" vertical="center" wrapText="1"/>
    </xf>
    <xf borderId="1" fillId="14" fontId="17" numFmtId="0" xfId="0" applyAlignment="1" applyBorder="1" applyFont="1">
      <alignment horizontal="left" readingOrder="0" shrinkToFit="0" vertical="center" wrapText="1"/>
    </xf>
    <xf borderId="1" fillId="14" fontId="17" numFmtId="0" xfId="0" applyAlignment="1" applyBorder="1" applyFont="1">
      <alignment horizontal="left" shrinkToFit="0" vertical="center" wrapText="1"/>
    </xf>
    <xf borderId="1" fillId="0" fontId="29" numFmtId="169" xfId="0" applyAlignment="1" applyBorder="1" applyFont="1" applyNumberFormat="1">
      <alignment horizontal="center" readingOrder="0" vertical="center"/>
    </xf>
    <xf borderId="1" fillId="0" fontId="34" numFmtId="0" xfId="0" applyAlignment="1" applyBorder="1" applyFont="1">
      <alignment horizontal="left" readingOrder="0" vertical="center"/>
    </xf>
    <xf borderId="1" fillId="9" fontId="35" numFmtId="0" xfId="0" applyAlignment="1" applyBorder="1" applyFont="1">
      <alignment horizontal="left" readingOrder="0" shrinkToFit="0" vertical="center" wrapText="0"/>
    </xf>
    <xf borderId="1" fillId="9" fontId="36" numFmtId="0" xfId="0" applyAlignment="1" applyBorder="1" applyFont="1">
      <alignment horizontal="left" readingOrder="0" shrinkToFit="0" vertical="center" wrapText="1"/>
    </xf>
    <xf borderId="1" fillId="0" fontId="17" numFmtId="0" xfId="0" applyAlignment="1" applyBorder="1" applyFont="1">
      <alignment horizontal="left" vertical="center"/>
    </xf>
    <xf borderId="1" fillId="9" fontId="17" numFmtId="0" xfId="0" applyAlignment="1" applyBorder="1" applyFont="1">
      <alignment horizontal="center" readingOrder="0" vertical="center"/>
    </xf>
    <xf borderId="1" fillId="0" fontId="25" numFmtId="0" xfId="0" applyAlignment="1" applyBorder="1" applyFont="1">
      <alignment horizontal="center" readingOrder="0" vertical="center"/>
    </xf>
    <xf borderId="1" fillId="0" fontId="17" numFmtId="0" xfId="0" applyAlignment="1" applyBorder="1" applyFont="1">
      <alignment horizontal="left" readingOrder="0" shrinkToFit="0" vertical="center" wrapText="1"/>
    </xf>
    <xf borderId="1" fillId="0" fontId="17" numFmtId="164" xfId="0" applyAlignment="1" applyBorder="1" applyFont="1" applyNumberFormat="1">
      <alignment horizontal="left" readingOrder="0" shrinkToFit="0" vertical="center" wrapText="1"/>
    </xf>
    <xf borderId="1" fillId="12" fontId="17" numFmtId="0" xfId="0" applyAlignment="1" applyBorder="1" applyFont="1">
      <alignment horizontal="left" readingOrder="0" shrinkToFit="0" vertical="center" wrapText="1"/>
    </xf>
    <xf borderId="1" fillId="16" fontId="17" numFmtId="0" xfId="0" applyAlignment="1" applyBorder="1" applyFill="1" applyFont="1">
      <alignment horizontal="left" readingOrder="0" shrinkToFit="0" vertical="center" wrapText="1"/>
    </xf>
    <xf borderId="1" fillId="0" fontId="17" numFmtId="0" xfId="0" applyAlignment="1" applyBorder="1" applyFont="1">
      <alignment horizontal="left" shrinkToFit="0" vertical="center" wrapText="1"/>
    </xf>
    <xf borderId="1" fillId="14" fontId="24" numFmtId="0" xfId="0" applyAlignment="1" applyBorder="1" applyFont="1">
      <alignment horizontal="left" readingOrder="0" vertical="center"/>
    </xf>
    <xf borderId="1" fillId="14" fontId="37" numFmtId="0" xfId="0" applyAlignment="1" applyBorder="1" applyFont="1">
      <alignment horizontal="left" readingOrder="0" shrinkToFit="0" vertical="center" wrapText="1"/>
    </xf>
    <xf borderId="1" fillId="14" fontId="17" numFmtId="164" xfId="0" applyAlignment="1" applyBorder="1" applyFont="1" applyNumberFormat="1">
      <alignment horizontal="left" readingOrder="0" shrinkToFit="0" vertical="center" wrapText="1"/>
    </xf>
    <xf borderId="1" fillId="14" fontId="36" numFmtId="0" xfId="0" applyAlignment="1" applyBorder="1" applyFont="1">
      <alignment horizontal="left" readingOrder="0" shrinkToFit="0" vertical="center" wrapText="1"/>
    </xf>
    <xf borderId="1" fillId="9" fontId="14" numFmtId="0" xfId="0" applyAlignment="1" applyBorder="1" applyFont="1">
      <alignment horizontal="left" readingOrder="0" shrinkToFit="0" vertical="center" wrapText="1"/>
    </xf>
    <xf borderId="1" fillId="5" fontId="17" numFmtId="0" xfId="0" applyAlignment="1" applyBorder="1" applyFont="1">
      <alignment horizontal="left" readingOrder="0" shrinkToFit="0" vertical="center" wrapText="1"/>
    </xf>
    <xf borderId="1" fillId="10" fontId="17" numFmtId="0" xfId="0" applyAlignment="1" applyBorder="1" applyFont="1">
      <alignment horizontal="left" readingOrder="0" vertical="center"/>
    </xf>
    <xf borderId="1" fillId="14" fontId="32" numFmtId="0" xfId="0" applyAlignment="1" applyBorder="1" applyFont="1">
      <alignment horizontal="left" readingOrder="0" vertical="center"/>
    </xf>
    <xf borderId="1" fillId="14" fontId="35" numFmtId="0" xfId="0" applyAlignment="1" applyBorder="1" applyFont="1">
      <alignment horizontal="left" readingOrder="0" shrinkToFit="0" vertical="center" wrapText="0"/>
    </xf>
    <xf borderId="1" fillId="9" fontId="32" numFmtId="0" xfId="0" applyAlignment="1" applyBorder="1" applyFont="1">
      <alignment horizontal="left" readingOrder="0" vertical="center"/>
    </xf>
    <xf borderId="1" fillId="9" fontId="24" numFmtId="0" xfId="0" applyAlignment="1" applyBorder="1" applyFont="1">
      <alignment horizontal="left" vertical="center"/>
    </xf>
    <xf borderId="1" fillId="14" fontId="38" numFmtId="0" xfId="0" applyAlignment="1" applyBorder="1" applyFont="1">
      <alignment horizontal="left" readingOrder="0" vertical="center"/>
    </xf>
    <xf borderId="1" fillId="9" fontId="24" numFmtId="0" xfId="0" applyAlignment="1" applyBorder="1" applyFont="1">
      <alignment horizontal="left" readingOrder="0" vertical="center"/>
    </xf>
    <xf borderId="1" fillId="9" fontId="37" numFmtId="0" xfId="0" applyAlignment="1" applyBorder="1" applyFont="1">
      <alignment horizontal="left" readingOrder="0" shrinkToFit="0" vertical="center" wrapText="1"/>
    </xf>
    <xf borderId="1" fillId="9" fontId="17" numFmtId="0" xfId="0" applyAlignment="1" applyBorder="1" applyFont="1">
      <alignment horizontal="left" readingOrder="0" shrinkToFit="0" vertical="center" wrapText="1"/>
    </xf>
    <xf borderId="1" fillId="14" fontId="12" numFmtId="0" xfId="0" applyAlignment="1" applyBorder="1" applyFont="1">
      <alignment horizontal="left" readingOrder="0" vertical="center"/>
    </xf>
    <xf borderId="1" fillId="14" fontId="39" numFmtId="169" xfId="0" applyAlignment="1" applyBorder="1" applyFont="1" applyNumberFormat="1">
      <alignment horizontal="center" readingOrder="0" vertical="center"/>
    </xf>
    <xf borderId="1" fillId="14" fontId="14" numFmtId="0" xfId="0" applyAlignment="1" applyBorder="1" applyFont="1">
      <alignment horizontal="left" readingOrder="0" vertical="center"/>
    </xf>
    <xf borderId="1" fillId="17" fontId="39" numFmtId="169" xfId="0" applyAlignment="1" applyBorder="1" applyFill="1" applyFont="1" applyNumberFormat="1">
      <alignment horizontal="center" readingOrder="0" vertical="center"/>
    </xf>
    <xf borderId="1" fillId="17" fontId="37" numFmtId="0" xfId="0" applyAlignment="1" applyBorder="1" applyFont="1">
      <alignment horizontal="left" readingOrder="0" vertical="center"/>
    </xf>
    <xf borderId="1" fillId="17" fontId="24" numFmtId="0" xfId="0" applyAlignment="1" applyBorder="1" applyFont="1">
      <alignment horizontal="left" readingOrder="0" vertical="center"/>
    </xf>
    <xf borderId="1" fillId="17" fontId="40" numFmtId="0" xfId="0" applyAlignment="1" applyBorder="1" applyFont="1">
      <alignment horizontal="left" readingOrder="0" shrinkToFit="0" vertical="center" wrapText="1"/>
    </xf>
    <xf borderId="1" fillId="17" fontId="17" numFmtId="0" xfId="0" applyAlignment="1" applyBorder="1" applyFont="1">
      <alignment horizontal="left" vertical="center"/>
    </xf>
    <xf borderId="1" fillId="17" fontId="17" numFmtId="0" xfId="0" applyAlignment="1" applyBorder="1" applyFont="1">
      <alignment horizontal="center" readingOrder="0" vertical="center"/>
    </xf>
    <xf borderId="1" fillId="17" fontId="25" numFmtId="0" xfId="0" applyAlignment="1" applyBorder="1" applyFont="1">
      <alignment horizontal="center" readingOrder="0" vertical="center"/>
    </xf>
    <xf borderId="1" fillId="17" fontId="17" numFmtId="0" xfId="0" applyAlignment="1" applyBorder="1" applyFont="1">
      <alignment horizontal="left" readingOrder="0" vertical="center"/>
    </xf>
    <xf borderId="1" fillId="17" fontId="17" numFmtId="0" xfId="0" applyAlignment="1" applyBorder="1" applyFont="1">
      <alignment horizontal="left" readingOrder="0" shrinkToFit="0" vertical="center" wrapText="1"/>
    </xf>
    <xf borderId="1" fillId="17" fontId="17" numFmtId="0" xfId="0" applyAlignment="1" applyBorder="1" applyFont="1">
      <alignment horizontal="left" shrinkToFit="0" vertical="center" wrapText="1"/>
    </xf>
    <xf borderId="1" fillId="18" fontId="29" numFmtId="169" xfId="0" applyAlignment="1" applyBorder="1" applyFill="1" applyFont="1" applyNumberFormat="1">
      <alignment horizontal="center" readingOrder="0" vertical="center"/>
    </xf>
    <xf borderId="1" fillId="18" fontId="41" numFmtId="0" xfId="0" applyAlignment="1" applyBorder="1" applyFont="1">
      <alignment horizontal="left" readingOrder="0" vertical="center"/>
    </xf>
    <xf borderId="1" fillId="18" fontId="35" numFmtId="0" xfId="0" applyAlignment="1" applyBorder="1" applyFont="1">
      <alignment horizontal="left" readingOrder="0" shrinkToFit="0" vertical="center" wrapText="0"/>
    </xf>
    <xf borderId="1" fillId="18" fontId="36" numFmtId="0" xfId="0" applyAlignment="1" applyBorder="1" applyFont="1">
      <alignment horizontal="left" readingOrder="0" shrinkToFit="0" vertical="center" wrapText="1"/>
    </xf>
    <xf borderId="1" fillId="18" fontId="17" numFmtId="0" xfId="0" applyAlignment="1" applyBorder="1" applyFont="1">
      <alignment horizontal="left" vertical="center"/>
    </xf>
    <xf borderId="1" fillId="18" fontId="17" numFmtId="0" xfId="0" applyAlignment="1" applyBorder="1" applyFont="1">
      <alignment horizontal="center" readingOrder="0" vertical="center"/>
    </xf>
    <xf borderId="1" fillId="18" fontId="25" numFmtId="0" xfId="0" applyAlignment="1" applyBorder="1" applyFont="1">
      <alignment horizontal="center" readingOrder="0" vertical="center"/>
    </xf>
    <xf borderId="1" fillId="18" fontId="17" numFmtId="0" xfId="0" applyAlignment="1" applyBorder="1" applyFont="1">
      <alignment horizontal="left" readingOrder="0" vertical="center"/>
    </xf>
    <xf borderId="1" fillId="18" fontId="17" numFmtId="0" xfId="0" applyAlignment="1" applyBorder="1" applyFont="1">
      <alignment horizontal="left" readingOrder="0" shrinkToFit="0" vertical="center" wrapText="1"/>
    </xf>
    <xf borderId="1" fillId="18" fontId="17" numFmtId="0" xfId="0" applyAlignment="1" applyBorder="1" applyFont="1">
      <alignment horizontal="left" shrinkToFit="0" vertical="center" wrapText="1"/>
    </xf>
    <xf borderId="1" fillId="14" fontId="37" numFmtId="0" xfId="0" applyAlignment="1" applyBorder="1" applyFont="1">
      <alignment horizontal="left" readingOrder="0" vertical="center"/>
    </xf>
    <xf borderId="1" fillId="14" fontId="12" numFmtId="0" xfId="0" applyAlignment="1" applyBorder="1" applyFont="1">
      <alignment horizontal="left" readingOrder="0" shrinkToFit="0" vertical="center" wrapText="0"/>
    </xf>
    <xf borderId="1" fillId="18" fontId="32" numFmtId="0" xfId="0" applyAlignment="1" applyBorder="1" applyFont="1">
      <alignment horizontal="left" readingOrder="0" vertical="center"/>
    </xf>
    <xf borderId="1" fillId="18" fontId="25" numFmtId="0" xfId="0" applyAlignment="1" applyBorder="1" applyFont="1">
      <alignment horizontal="left" readingOrder="0" vertical="center"/>
    </xf>
    <xf borderId="1" fillId="18" fontId="37" numFmtId="0" xfId="0" applyAlignment="1" applyBorder="1" applyFont="1">
      <alignment horizontal="left" readingOrder="0" shrinkToFit="0" vertical="center" wrapText="1"/>
    </xf>
    <xf borderId="1" fillId="18" fontId="33" numFmtId="0" xfId="0" applyAlignment="1" applyBorder="1" applyFont="1">
      <alignment horizontal="left" readingOrder="0" shrinkToFit="0" vertical="center" wrapText="1"/>
    </xf>
    <xf borderId="1" fillId="14" fontId="12" numFmtId="0" xfId="0" applyAlignment="1" applyBorder="1" applyFont="1">
      <alignment horizontal="left" readingOrder="0" vertical="center"/>
    </xf>
    <xf borderId="1" fillId="14" fontId="12" numFmtId="0" xfId="0" applyAlignment="1" applyBorder="1" applyFont="1">
      <alignment horizontal="left" readingOrder="0" shrinkToFit="0" vertical="center" wrapText="1"/>
    </xf>
    <xf borderId="1" fillId="14" fontId="14" numFmtId="0" xfId="0" applyAlignment="1" applyBorder="1" applyFont="1">
      <alignment horizontal="left" readingOrder="0" shrinkToFit="0" vertical="center" wrapText="1"/>
    </xf>
    <xf borderId="1" fillId="15" fontId="17" numFmtId="0" xfId="0" applyAlignment="1" applyBorder="1" applyFont="1">
      <alignment horizontal="left" readingOrder="0" vertical="center"/>
    </xf>
    <xf borderId="1" fillId="15" fontId="29" numFmtId="169" xfId="0" applyAlignment="1" applyBorder="1" applyFont="1" applyNumberFormat="1">
      <alignment horizontal="center" readingOrder="0" vertical="center"/>
    </xf>
    <xf borderId="1" fillId="15" fontId="37" numFmtId="0" xfId="0" applyAlignment="1" applyBorder="1" applyFont="1">
      <alignment horizontal="left" readingOrder="0" vertical="center"/>
    </xf>
    <xf borderId="1" fillId="15" fontId="24" numFmtId="0" xfId="0" applyAlignment="1" applyBorder="1" applyFont="1">
      <alignment horizontal="left" readingOrder="0" vertical="center"/>
    </xf>
    <xf borderId="1" fillId="15" fontId="37" numFmtId="0" xfId="0" applyAlignment="1" applyBorder="1" applyFont="1">
      <alignment horizontal="left" readingOrder="0" shrinkToFit="0" vertical="center" wrapText="1"/>
    </xf>
    <xf borderId="1" fillId="15" fontId="17" numFmtId="0" xfId="0" applyAlignment="1" applyBorder="1" applyFont="1">
      <alignment horizontal="left" vertical="center"/>
    </xf>
    <xf borderId="1" fillId="15" fontId="17" numFmtId="0" xfId="0" applyAlignment="1" applyBorder="1" applyFont="1">
      <alignment horizontal="center" readingOrder="0" vertical="center"/>
    </xf>
    <xf borderId="1" fillId="15" fontId="25" numFmtId="0" xfId="0" applyAlignment="1" applyBorder="1" applyFont="1">
      <alignment horizontal="center" readingOrder="0" vertical="center"/>
    </xf>
    <xf borderId="1" fillId="15" fontId="17" numFmtId="0" xfId="0" applyAlignment="1" applyBorder="1" applyFont="1">
      <alignment horizontal="left" shrinkToFit="0" vertical="center" wrapText="1"/>
    </xf>
    <xf borderId="1" fillId="14" fontId="7" numFmtId="0" xfId="0" applyAlignment="1" applyBorder="1" applyFont="1">
      <alignment horizontal="left" readingOrder="0" shrinkToFit="0" vertical="center" wrapText="0"/>
    </xf>
    <xf borderId="1" fillId="14" fontId="32" numFmtId="0" xfId="0" applyAlignment="1" applyBorder="1" applyFont="1">
      <alignment horizontal="left" readingOrder="0" shrinkToFit="0" vertical="center" wrapText="1"/>
    </xf>
    <xf borderId="1" fillId="14" fontId="32" numFmtId="0" xfId="0" applyAlignment="1" applyBorder="1" applyFont="1">
      <alignment horizontal="left" readingOrder="0" shrinkToFit="0" vertical="center" wrapText="0"/>
    </xf>
    <xf borderId="1" fillId="14" fontId="25" numFmtId="1" xfId="0" applyAlignment="1" applyBorder="1" applyFont="1" applyNumberFormat="1">
      <alignment horizontal="left" readingOrder="0" vertical="center"/>
    </xf>
    <xf borderId="1" fillId="9" fontId="37" numFmtId="0" xfId="0" applyAlignment="1" applyBorder="1" applyFont="1">
      <alignment horizontal="left" readingOrder="0" vertical="center"/>
    </xf>
    <xf borderId="1" fillId="0" fontId="12" numFmtId="0" xfId="0" applyAlignment="1" applyBorder="1" applyFont="1">
      <alignment horizontal="left" readingOrder="0" shrinkToFit="0" vertical="center" wrapText="1"/>
    </xf>
    <xf borderId="2" fillId="19" fontId="16" numFmtId="0" xfId="0" applyAlignment="1" applyBorder="1" applyFill="1" applyFont="1">
      <alignment horizontal="left" readingOrder="0" vertical="center"/>
    </xf>
    <xf borderId="0" fillId="14" fontId="5" numFmtId="0" xfId="0" applyAlignment="1" applyFont="1">
      <alignment horizontal="left" vertical="center"/>
    </xf>
    <xf borderId="1" fillId="14" fontId="42" numFmtId="0" xfId="0" applyAlignment="1" applyBorder="1" applyFont="1">
      <alignment horizontal="left" readingOrder="0" shrinkToFit="0" vertical="center" wrapText="1"/>
    </xf>
    <xf borderId="1" fillId="14" fontId="16" numFmtId="0" xfId="0" applyAlignment="1" applyBorder="1" applyFont="1">
      <alignment horizontal="left" readingOrder="0" shrinkToFit="0" vertical="center" wrapText="1"/>
    </xf>
    <xf borderId="1" fillId="15" fontId="32" numFmtId="0" xfId="0" applyAlignment="1" applyBorder="1" applyFont="1">
      <alignment horizontal="left" readingOrder="0" vertical="center"/>
    </xf>
    <xf borderId="1" fillId="15" fontId="35" numFmtId="0" xfId="0" applyAlignment="1" applyBorder="1" applyFont="1">
      <alignment horizontal="left" readingOrder="0" shrinkToFit="0" vertical="center" wrapText="0"/>
    </xf>
    <xf borderId="1" fillId="15" fontId="43" numFmtId="0" xfId="0" applyAlignment="1" applyBorder="1" applyFont="1">
      <alignment horizontal="left" readingOrder="0" shrinkToFit="0" vertical="center" wrapText="1"/>
    </xf>
    <xf borderId="1" fillId="0" fontId="32" numFmtId="0" xfId="0" applyAlignment="1" applyBorder="1" applyFont="1">
      <alignment horizontal="left" readingOrder="0" vertical="center"/>
    </xf>
    <xf borderId="1" fillId="9" fontId="36" numFmtId="0" xfId="0" applyAlignment="1" applyBorder="1" applyFont="1">
      <alignment horizontal="left" shrinkToFit="0" vertical="center" wrapText="1"/>
    </xf>
    <xf borderId="1" fillId="14" fontId="37" numFmtId="0" xfId="0" applyAlignment="1" applyBorder="1" applyFont="1">
      <alignment horizontal="left" readingOrder="0" shrinkToFit="0" vertical="center" wrapText="0"/>
    </xf>
    <xf borderId="1" fillId="14" fontId="4" numFmtId="0" xfId="0" applyAlignment="1" applyBorder="1" applyFont="1">
      <alignment horizontal="left" readingOrder="0" shrinkToFit="0" vertical="center" wrapText="1"/>
    </xf>
    <xf borderId="0" fillId="14" fontId="4" numFmtId="0" xfId="0" applyAlignment="1" applyFont="1">
      <alignment horizontal="left" readingOrder="0" shrinkToFit="0" vertical="center" wrapText="1"/>
    </xf>
    <xf borderId="1" fillId="14" fontId="6" numFmtId="0" xfId="0" applyAlignment="1" applyBorder="1" applyFont="1">
      <alignment horizontal="left" readingOrder="0" vertical="center"/>
    </xf>
    <xf borderId="1" fillId="14" fontId="6" numFmtId="0" xfId="0" applyAlignment="1" applyBorder="1" applyFont="1">
      <alignment horizontal="left" readingOrder="0" shrinkToFit="0" vertical="center" wrapText="1"/>
    </xf>
    <xf borderId="1" fillId="9" fontId="17" numFmtId="0" xfId="0" applyAlignment="1" applyBorder="1" applyFont="1">
      <alignment horizontal="left" readingOrder="0" vertical="center"/>
    </xf>
    <xf borderId="1" fillId="9" fontId="4" numFmtId="0" xfId="0" applyAlignment="1" applyBorder="1" applyFont="1">
      <alignment horizontal="left" readingOrder="0" shrinkToFit="0" vertical="center" wrapText="1"/>
    </xf>
    <xf borderId="1" fillId="9" fontId="17" numFmtId="0" xfId="0" applyAlignment="1" applyBorder="1" applyFont="1">
      <alignment horizontal="left" vertical="center"/>
    </xf>
    <xf borderId="1" fillId="9" fontId="25" numFmtId="0" xfId="0" applyAlignment="1" applyBorder="1" applyFont="1">
      <alignment horizontal="center" readingOrder="0" vertical="center"/>
    </xf>
    <xf borderId="1" fillId="9" fontId="17" numFmtId="0" xfId="0" applyAlignment="1" applyBorder="1" applyFont="1">
      <alignment horizontal="left" shrinkToFit="0" vertical="center" wrapText="1"/>
    </xf>
    <xf borderId="1" fillId="14" fontId="44" numFmtId="0" xfId="0" applyAlignment="1" applyBorder="1" applyFont="1">
      <alignment horizontal="left" readingOrder="0" vertical="center"/>
    </xf>
    <xf borderId="1" fillId="14" fontId="4" numFmtId="0" xfId="0" applyAlignment="1" applyBorder="1" applyFont="1">
      <alignment horizontal="left" readingOrder="0" vertical="center"/>
    </xf>
    <xf borderId="1" fillId="15" fontId="4" numFmtId="0" xfId="0" applyAlignment="1" applyBorder="1" applyFont="1">
      <alignment horizontal="left" readingOrder="0" vertical="center"/>
    </xf>
    <xf borderId="1" fillId="15" fontId="4" numFmtId="0" xfId="0" applyAlignment="1" applyBorder="1" applyFont="1">
      <alignment horizontal="left" readingOrder="0" shrinkToFit="0" vertical="center" wrapText="1"/>
    </xf>
    <xf borderId="1" fillId="15" fontId="16" numFmtId="0" xfId="0" applyAlignment="1" applyBorder="1" applyFont="1">
      <alignment horizontal="left" readingOrder="0" shrinkToFit="0" vertical="center" wrapText="1"/>
    </xf>
    <xf borderId="1" fillId="15" fontId="45" numFmtId="0" xfId="0" applyAlignment="1" applyBorder="1" applyFont="1">
      <alignment horizontal="left" readingOrder="0" shrinkToFit="0" vertical="center" wrapText="1"/>
    </xf>
    <xf borderId="1" fillId="14" fontId="5" numFmtId="0" xfId="0" applyAlignment="1" applyBorder="1" applyFont="1">
      <alignment horizontal="left" readingOrder="0" vertical="center"/>
    </xf>
    <xf borderId="1" fillId="14" fontId="46" numFmtId="0" xfId="0" applyAlignment="1" applyBorder="1" applyFont="1">
      <alignment horizontal="left" readingOrder="0" vertical="center"/>
    </xf>
    <xf borderId="1" fillId="14" fontId="25" numFmtId="0" xfId="0" applyAlignment="1" applyBorder="1" applyFont="1">
      <alignment horizontal="left" vertical="center"/>
    </xf>
    <xf borderId="1" fillId="15" fontId="6" numFmtId="0" xfId="0" applyAlignment="1" applyBorder="1" applyFont="1">
      <alignment horizontal="left" readingOrder="0" shrinkToFit="0" vertical="center" wrapText="1"/>
    </xf>
    <xf borderId="0" fillId="15" fontId="17" numFmtId="0" xfId="0" applyAlignment="1" applyFont="1">
      <alignment horizontal="left" readingOrder="0" shrinkToFit="0" vertical="center" wrapText="1"/>
    </xf>
    <xf borderId="1" fillId="14" fontId="47" numFmtId="169" xfId="0" applyAlignment="1" applyBorder="1" applyFont="1" applyNumberFormat="1">
      <alignment horizontal="center" readingOrder="0" vertical="center"/>
    </xf>
    <xf borderId="1" fillId="14" fontId="7" numFmtId="0" xfId="0" applyAlignment="1" applyBorder="1" applyFont="1">
      <alignment horizontal="left" readingOrder="0" vertical="center"/>
    </xf>
    <xf borderId="1" fillId="14" fontId="48" numFmtId="0" xfId="0" applyAlignment="1" applyBorder="1" applyFont="1">
      <alignment horizontal="left" readingOrder="0" shrinkToFit="0" vertical="center" wrapText="1"/>
    </xf>
    <xf borderId="1" fillId="14" fontId="27" numFmtId="0" xfId="0" applyAlignment="1" applyBorder="1" applyFont="1">
      <alignment horizontal="left" readingOrder="0" vertical="center"/>
    </xf>
    <xf borderId="1" fillId="14" fontId="44" numFmtId="0" xfId="0" applyAlignment="1" applyBorder="1" applyFont="1">
      <alignment horizontal="center" readingOrder="0" vertical="center"/>
    </xf>
    <xf borderId="1" fillId="14" fontId="44" numFmtId="0" xfId="0" applyAlignment="1" applyBorder="1" applyFont="1">
      <alignment horizontal="left" vertical="center"/>
    </xf>
    <xf borderId="1" fillId="14" fontId="7" numFmtId="0" xfId="0" applyAlignment="1" applyBorder="1" applyFont="1">
      <alignment horizontal="center" readingOrder="0" vertical="center"/>
    </xf>
    <xf borderId="0" fillId="14" fontId="27" numFmtId="0" xfId="0" applyAlignment="1" applyFont="1">
      <alignment horizontal="left" readingOrder="0" shrinkToFit="0" vertical="center" wrapText="1"/>
    </xf>
    <xf borderId="1" fillId="14" fontId="44" numFmtId="0" xfId="0" applyAlignment="1" applyBorder="1" applyFont="1">
      <alignment horizontal="left" shrinkToFit="0" vertical="center" wrapText="1"/>
    </xf>
    <xf borderId="1" fillId="14" fontId="49" numFmtId="0" xfId="0" applyAlignment="1" applyBorder="1" applyFont="1">
      <alignment horizontal="left" readingOrder="0" vertical="center"/>
    </xf>
    <xf borderId="1" fillId="14" fontId="50" numFmtId="0" xfId="0" applyAlignment="1" applyBorder="1" applyFont="1">
      <alignment horizontal="left" readingOrder="0" vertical="center"/>
    </xf>
    <xf borderId="0" fillId="14" fontId="24" numFmtId="0" xfId="0" applyAlignment="1" applyFont="1">
      <alignment horizontal="left" readingOrder="0" vertical="center"/>
    </xf>
    <xf borderId="0" fillId="14" fontId="16" numFmtId="0" xfId="0" applyAlignment="1" applyFont="1">
      <alignment horizontal="left" readingOrder="0" shrinkToFit="0" vertical="center" wrapText="1"/>
    </xf>
    <xf borderId="1" fillId="14" fontId="51" numFmtId="0" xfId="0" applyAlignment="1" applyBorder="1" applyFont="1">
      <alignment horizontal="left" readingOrder="0" vertical="center"/>
    </xf>
    <xf borderId="0" fillId="14" fontId="6" numFmtId="0" xfId="0" applyAlignment="1" applyFont="1">
      <alignment horizontal="left" readingOrder="0" vertical="center"/>
    </xf>
    <xf borderId="0" fillId="14" fontId="51" numFmtId="0" xfId="0" applyAlignment="1" applyFont="1">
      <alignment horizontal="left" vertical="center"/>
    </xf>
    <xf borderId="1" fillId="14" fontId="49" numFmtId="0" xfId="0" applyAlignment="1" applyBorder="1" applyFont="1">
      <alignment horizontal="left" readingOrder="0" vertical="center"/>
    </xf>
    <xf borderId="1" fillId="14" fontId="52" numFmtId="0" xfId="0" applyAlignment="1" applyBorder="1" applyFont="1">
      <alignment horizontal="left" readingOrder="0" shrinkToFit="0" vertical="center" wrapText="0"/>
    </xf>
    <xf borderId="1" fillId="14" fontId="22" numFmtId="0" xfId="0" applyAlignment="1" applyBorder="1" applyFont="1">
      <alignment horizontal="left" readingOrder="0" shrinkToFit="0" vertical="center" wrapText="1"/>
    </xf>
    <xf borderId="1" fillId="14" fontId="16" numFmtId="0" xfId="0" applyAlignment="1" applyBorder="1" applyFont="1">
      <alignment horizontal="left" shrinkToFit="0" vertical="center" wrapText="0"/>
    </xf>
    <xf borderId="1" fillId="14" fontId="53" numFmtId="0" xfId="0" applyAlignment="1" applyBorder="1" applyFont="1">
      <alignment horizontal="left" readingOrder="0" vertical="center"/>
    </xf>
    <xf borderId="1" fillId="14" fontId="22" numFmtId="0" xfId="0" applyAlignment="1" applyBorder="1" applyFont="1">
      <alignment horizontal="left" shrinkToFit="0" vertical="center" wrapText="0"/>
    </xf>
    <xf borderId="1" fillId="14" fontId="44" numFmtId="0" xfId="0" applyAlignment="1" applyBorder="1" applyFont="1">
      <alignment horizontal="left" readingOrder="0" shrinkToFit="0" vertical="center" wrapText="1"/>
    </xf>
    <xf borderId="0" fillId="14" fontId="54" numFmtId="0" xfId="0" applyAlignment="1" applyFont="1">
      <alignment horizontal="left" readingOrder="0" shrinkToFit="0" vertical="center" wrapText="0"/>
    </xf>
    <xf borderId="0" fillId="14" fontId="4" numFmtId="0" xfId="0" applyAlignment="1" applyFont="1">
      <alignment horizontal="left" readingOrder="0" vertical="center"/>
    </xf>
    <xf borderId="1" fillId="9" fontId="25" numFmtId="0" xfId="0" applyAlignment="1" applyBorder="1" applyFont="1">
      <alignment horizontal="left" readingOrder="0" vertical="center"/>
    </xf>
    <xf borderId="1" fillId="9" fontId="12" numFmtId="0" xfId="0" applyAlignment="1" applyBorder="1" applyFont="1">
      <alignment horizontal="left" readingOrder="0" shrinkToFit="0" vertical="center" wrapText="1"/>
    </xf>
    <xf borderId="3" fillId="14" fontId="16" numFmtId="0" xfId="0" applyAlignment="1" applyBorder="1" applyFont="1">
      <alignment horizontal="left" readingOrder="0" shrinkToFit="0" vertical="center" wrapText="1"/>
    </xf>
    <xf borderId="1" fillId="14" fontId="54" numFmtId="0" xfId="0" applyAlignment="1" applyBorder="1" applyFont="1">
      <alignment horizontal="left" readingOrder="0" shrinkToFit="0" vertical="center" wrapText="0"/>
    </xf>
    <xf borderId="1" fillId="15" fontId="51" numFmtId="0" xfId="0" applyAlignment="1" applyBorder="1" applyFont="1">
      <alignment horizontal="left" readingOrder="0" vertical="center"/>
    </xf>
    <xf borderId="1" fillId="15" fontId="25" numFmtId="0" xfId="0" applyAlignment="1" applyBorder="1" applyFont="1">
      <alignment horizontal="left" readingOrder="0" shrinkToFit="0" vertical="center" wrapText="1"/>
    </xf>
    <xf borderId="1" fillId="15" fontId="35" numFmtId="0" xfId="0" applyAlignment="1" applyBorder="1" applyFont="1">
      <alignment horizontal="left" readingOrder="0" shrinkToFit="0" vertical="center" wrapText="1"/>
    </xf>
    <xf borderId="1" fillId="0" fontId="17" numFmtId="0" xfId="0" applyAlignment="1" applyBorder="1" applyFont="1">
      <alignment horizontal="center" readingOrder="0" vertical="center"/>
    </xf>
    <xf quotePrefix="1" borderId="1" fillId="14" fontId="24" numFmtId="0" xfId="0" applyAlignment="1" applyBorder="1" applyFont="1">
      <alignment horizontal="left" readingOrder="0" vertical="center"/>
    </xf>
    <xf borderId="0" fillId="14" fontId="6" numFmtId="0" xfId="0" applyAlignment="1" applyFont="1">
      <alignment horizontal="left" readingOrder="0" shrinkToFit="0" vertical="center" wrapText="1"/>
    </xf>
    <xf borderId="1" fillId="14" fontId="54" numFmtId="0" xfId="0" applyAlignment="1" applyBorder="1" applyFont="1">
      <alignment horizontal="left" shrinkToFit="0" vertical="center" wrapText="0"/>
    </xf>
    <xf quotePrefix="1" borderId="1" fillId="14" fontId="25" numFmtId="0" xfId="0" applyAlignment="1" applyBorder="1" applyFont="1">
      <alignment horizontal="left" readingOrder="0" vertical="center"/>
    </xf>
    <xf borderId="1" fillId="14" fontId="55" numFmtId="0" xfId="0" applyAlignment="1" applyBorder="1" applyFont="1">
      <alignment horizontal="left" readingOrder="0" vertical="center"/>
    </xf>
    <xf borderId="1" fillId="14" fontId="51" numFmtId="0" xfId="0" applyAlignment="1" applyBorder="1" applyFont="1">
      <alignment horizontal="left" vertical="center"/>
    </xf>
    <xf borderId="1" fillId="14" fontId="56" numFmtId="0" xfId="0" applyAlignment="1" applyBorder="1" applyFont="1">
      <alignment horizontal="left" readingOrder="0" shrinkToFit="0" vertical="center" wrapText="1"/>
    </xf>
    <xf borderId="1" fillId="15" fontId="56" numFmtId="0" xfId="0" applyAlignment="1" applyBorder="1" applyFont="1">
      <alignment horizontal="left" readingOrder="0" shrinkToFit="0" vertical="center" wrapText="1"/>
    </xf>
    <xf borderId="1" fillId="14" fontId="24" numFmtId="0" xfId="0" applyAlignment="1" applyBorder="1" applyFont="1">
      <alignment horizontal="left" readingOrder="0" shrinkToFit="0" vertical="center" wrapText="1"/>
    </xf>
    <xf borderId="0" fillId="14" fontId="16" numFmtId="0" xfId="0" applyAlignment="1" applyFont="1">
      <alignment horizontal="left" readingOrder="0" vertical="center"/>
    </xf>
    <xf borderId="1" fillId="14" fontId="6" numFmtId="0" xfId="0" applyAlignment="1" applyBorder="1" applyFont="1">
      <alignment horizontal="left" vertical="center"/>
    </xf>
    <xf borderId="1" fillId="9" fontId="4" numFmtId="0" xfId="0" applyAlignment="1" applyBorder="1" applyFont="1">
      <alignment horizontal="left" readingOrder="0" vertical="center"/>
    </xf>
    <xf borderId="1" fillId="9" fontId="6" numFmtId="0" xfId="0" applyAlignment="1" applyBorder="1" applyFont="1">
      <alignment horizontal="left" readingOrder="0" shrinkToFit="0" vertical="center" wrapText="1"/>
    </xf>
    <xf borderId="1" fillId="5" fontId="17" numFmtId="0" xfId="0" applyAlignment="1" applyBorder="1" applyFont="1">
      <alignment horizontal="left" readingOrder="0" vertical="center"/>
    </xf>
    <xf borderId="1" fillId="14" fontId="16" numFmtId="0" xfId="0" applyAlignment="1" applyBorder="1" applyFont="1">
      <alignment horizontal="left" readingOrder="0" shrinkToFit="0" vertical="center" wrapText="0"/>
    </xf>
    <xf borderId="1" fillId="9" fontId="44" numFmtId="0" xfId="0" applyAlignment="1" applyBorder="1" applyFont="1">
      <alignment horizontal="left" readingOrder="0" vertical="center"/>
    </xf>
    <xf borderId="0" fillId="14" fontId="57" numFmtId="0" xfId="0" applyAlignment="1" applyFont="1">
      <alignment horizontal="left" readingOrder="0" shrinkToFit="0" vertical="center" wrapText="0"/>
    </xf>
    <xf borderId="4" fillId="14" fontId="57" numFmtId="0" xfId="0" applyAlignment="1" applyBorder="1" applyFont="1">
      <alignment horizontal="left" readingOrder="0" shrinkToFit="0" vertical="center" wrapText="0"/>
    </xf>
    <xf quotePrefix="1" borderId="0" fillId="9" fontId="16" numFmtId="0" xfId="0" applyAlignment="1" applyFont="1">
      <alignment horizontal="left" readingOrder="0" shrinkToFit="0" vertical="center" wrapText="0"/>
    </xf>
    <xf borderId="1" fillId="0" fontId="12" numFmtId="0" xfId="0" applyAlignment="1" applyBorder="1" applyFont="1">
      <alignment horizontal="left" shrinkToFit="0" vertical="center" wrapText="1"/>
    </xf>
    <xf borderId="0" fillId="14" fontId="49" numFmtId="0" xfId="0" applyAlignment="1" applyFont="1">
      <alignment horizontal="left" readingOrder="0" vertical="center"/>
    </xf>
    <xf borderId="1" fillId="0" fontId="5" numFmtId="0" xfId="0" applyAlignment="1" applyBorder="1" applyFont="1">
      <alignment horizontal="left" readingOrder="0" vertical="center"/>
    </xf>
    <xf borderId="1" fillId="9" fontId="16" numFmtId="0" xfId="0" applyAlignment="1" applyBorder="1" applyFont="1">
      <alignment horizontal="left" readingOrder="0" shrinkToFit="0" vertical="center" wrapText="0"/>
    </xf>
    <xf borderId="1" fillId="9" fontId="16" numFmtId="0" xfId="0" applyAlignment="1" applyBorder="1" applyFont="1">
      <alignment horizontal="left" readingOrder="0" shrinkToFit="0" vertical="center" wrapText="1"/>
    </xf>
    <xf borderId="1" fillId="14" fontId="49" numFmtId="0" xfId="0" applyAlignment="1" applyBorder="1" applyFont="1">
      <alignment horizontal="left" readingOrder="0" vertical="center"/>
    </xf>
    <xf borderId="1" fillId="14" fontId="22" numFmtId="0" xfId="0" applyAlignment="1" applyBorder="1" applyFont="1">
      <alignment horizontal="left" readingOrder="0" shrinkToFit="0" vertical="center" wrapText="0"/>
    </xf>
    <xf borderId="1" fillId="14" fontId="6" numFmtId="0" xfId="0" applyAlignment="1" applyBorder="1" applyFont="1">
      <alignment horizontal="left" vertical="center"/>
    </xf>
    <xf borderId="4" fillId="14" fontId="16" numFmtId="0" xfId="0" applyAlignment="1" applyBorder="1" applyFont="1">
      <alignment horizontal="left" shrinkToFit="0" vertical="center" wrapText="0"/>
    </xf>
    <xf borderId="1" fillId="14" fontId="58" numFmtId="0" xfId="0" applyAlignment="1" applyBorder="1" applyFont="1">
      <alignment horizontal="left" readingOrder="0" vertical="center"/>
    </xf>
    <xf borderId="1" fillId="15" fontId="32" numFmtId="0" xfId="0" applyAlignment="1" applyBorder="1" applyFont="1">
      <alignment horizontal="left" readingOrder="0" vertical="center"/>
    </xf>
    <xf borderId="1" fillId="15" fontId="12" numFmtId="0" xfId="0" applyAlignment="1" applyBorder="1" applyFont="1">
      <alignment horizontal="left" shrinkToFit="0" vertical="center" wrapText="1"/>
    </xf>
    <xf borderId="1" fillId="15" fontId="44" numFmtId="0" xfId="0" applyAlignment="1" applyBorder="1" applyFont="1">
      <alignment horizontal="left" readingOrder="0" vertical="center"/>
    </xf>
    <xf borderId="0" fillId="9" fontId="6" numFmtId="0" xfId="0" applyAlignment="1" applyFont="1">
      <alignment horizontal="left" readingOrder="0" vertical="center"/>
    </xf>
    <xf borderId="1" fillId="18" fontId="4" numFmtId="0" xfId="0" applyAlignment="1" applyBorder="1" applyFont="1">
      <alignment horizontal="left" readingOrder="0" vertical="center"/>
    </xf>
    <xf borderId="1" fillId="18" fontId="6" numFmtId="0" xfId="0" applyAlignment="1" applyBorder="1" applyFont="1">
      <alignment horizontal="left" readingOrder="0" vertical="center"/>
    </xf>
    <xf borderId="1" fillId="18" fontId="6" numFmtId="0" xfId="0" applyAlignment="1" applyBorder="1" applyFont="1">
      <alignment horizontal="left" readingOrder="0" shrinkToFit="0" vertical="center" wrapText="1"/>
    </xf>
    <xf borderId="1" fillId="18" fontId="44" numFmtId="0" xfId="0" applyAlignment="1" applyBorder="1" applyFont="1">
      <alignment horizontal="left" readingOrder="0" vertical="center"/>
    </xf>
    <xf borderId="1" fillId="14" fontId="22" numFmtId="0" xfId="0" applyAlignment="1" applyBorder="1" applyFont="1">
      <alignment horizontal="left" shrinkToFit="0" vertical="center" wrapText="1"/>
    </xf>
    <xf borderId="1" fillId="14" fontId="49" numFmtId="0" xfId="0" applyAlignment="1" applyBorder="1" applyFont="1">
      <alignment horizontal="left" readingOrder="0" shrinkToFit="0" vertical="center" wrapText="1"/>
    </xf>
    <xf borderId="1" fillId="14" fontId="27" numFmtId="0" xfId="0" applyAlignment="1" applyBorder="1" applyFont="1">
      <alignment horizontal="left" readingOrder="0" shrinkToFit="0" vertical="center" wrapText="1"/>
    </xf>
    <xf borderId="1" fillId="18" fontId="12" numFmtId="0" xfId="0" applyAlignment="1" applyBorder="1" applyFont="1">
      <alignment horizontal="left" shrinkToFit="0" vertical="center" wrapText="1"/>
    </xf>
    <xf borderId="1" fillId="18" fontId="4" numFmtId="0" xfId="0" applyAlignment="1" applyBorder="1" applyFont="1">
      <alignment horizontal="left" readingOrder="0" shrinkToFit="0" vertical="center" wrapText="1"/>
    </xf>
    <xf borderId="0" fillId="18" fontId="4" numFmtId="0" xfId="0" applyAlignment="1" applyFont="1">
      <alignment horizontal="left" readingOrder="0" vertical="center"/>
    </xf>
    <xf borderId="1" fillId="14" fontId="16" numFmtId="0" xfId="0" applyAlignment="1" applyBorder="1" applyFont="1">
      <alignment horizontal="left" shrinkToFit="0" vertical="center" wrapText="1"/>
    </xf>
    <xf borderId="1" fillId="14" fontId="3" numFmtId="1" xfId="0" applyAlignment="1" applyBorder="1" applyFont="1" applyNumberFormat="1">
      <alignment horizontal="left" readingOrder="0" vertical="center"/>
    </xf>
    <xf borderId="0" fillId="14" fontId="3" numFmtId="0" xfId="0" applyAlignment="1" applyFont="1">
      <alignment horizontal="left" readingOrder="0" shrinkToFit="0" vertical="center" wrapText="1"/>
    </xf>
    <xf borderId="1" fillId="9" fontId="59" numFmtId="0" xfId="0" applyAlignment="1" applyBorder="1" applyFont="1">
      <alignment horizontal="left" readingOrder="0" shrinkToFit="0" vertical="center" wrapText="1"/>
    </xf>
    <xf borderId="1" fillId="9" fontId="22" numFmtId="0" xfId="0" applyAlignment="1" applyBorder="1" applyFont="1">
      <alignment horizontal="left" readingOrder="0" shrinkToFit="0" vertical="center" wrapText="1"/>
    </xf>
    <xf borderId="1" fillId="9" fontId="16" numFmtId="0" xfId="0" applyAlignment="1" applyBorder="1" applyFont="1">
      <alignment horizontal="left" shrinkToFit="0" vertical="center" wrapText="0"/>
    </xf>
    <xf borderId="1" fillId="9" fontId="49" numFmtId="0" xfId="0" applyAlignment="1" applyBorder="1" applyFont="1">
      <alignment horizontal="left" readingOrder="0" vertical="center"/>
    </xf>
    <xf borderId="1" fillId="9" fontId="22" numFmtId="0" xfId="0" applyAlignment="1" applyBorder="1" applyFont="1">
      <alignment horizontal="left" readingOrder="0" shrinkToFit="0" vertical="center" wrapText="0"/>
    </xf>
    <xf borderId="1" fillId="9" fontId="22" numFmtId="0" xfId="0" applyAlignment="1" applyBorder="1" applyFont="1">
      <alignment horizontal="left" shrinkToFit="0" vertical="center" wrapText="0"/>
    </xf>
    <xf borderId="1" fillId="9" fontId="60" numFmtId="0" xfId="0" applyAlignment="1" applyBorder="1" applyFont="1">
      <alignment horizontal="left" readingOrder="0" vertical="center"/>
    </xf>
    <xf borderId="1" fillId="9" fontId="27" numFmtId="0" xfId="0" applyAlignment="1" applyBorder="1" applyFont="1">
      <alignment horizontal="left" readingOrder="0" vertical="center"/>
    </xf>
    <xf borderId="1" fillId="9" fontId="48" numFmtId="0" xfId="0" applyAlignment="1" applyBorder="1" applyFont="1">
      <alignment horizontal="left" readingOrder="0" shrinkToFit="0" vertical="center" wrapText="1"/>
    </xf>
    <xf borderId="1" fillId="14" fontId="61" numFmtId="0" xfId="0" applyAlignment="1" applyBorder="1" applyFont="1">
      <alignment horizontal="left" readingOrder="0" shrinkToFit="0" vertical="center" wrapText="1"/>
    </xf>
    <xf borderId="1" fillId="14" fontId="25" numFmtId="169" xfId="0" applyAlignment="1" applyBorder="1" applyFont="1" applyNumberFormat="1">
      <alignment horizontal="center" readingOrder="0" vertical="center"/>
    </xf>
    <xf borderId="1" fillId="9" fontId="25" numFmtId="169" xfId="0" applyAlignment="1" applyBorder="1" applyFont="1" applyNumberFormat="1">
      <alignment horizontal="center" readingOrder="0" vertical="center"/>
    </xf>
    <xf borderId="1" fillId="9" fontId="32" numFmtId="0" xfId="0" applyAlignment="1" applyBorder="1" applyFont="1">
      <alignment horizontal="left" readingOrder="0" shrinkToFit="0" vertical="center" wrapText="1"/>
    </xf>
    <xf borderId="1" fillId="9" fontId="49" numFmtId="0" xfId="0" applyAlignment="1" applyBorder="1" applyFont="1">
      <alignment horizontal="left" readingOrder="0" shrinkToFit="0" vertical="center" wrapText="1"/>
    </xf>
    <xf borderId="1" fillId="9" fontId="22" numFmtId="0" xfId="0" applyAlignment="1" applyBorder="1" applyFont="1">
      <alignment horizontal="left" shrinkToFit="0" vertical="center" wrapText="1"/>
    </xf>
    <xf borderId="1" fillId="9" fontId="25" numFmtId="0" xfId="0" applyAlignment="1" applyBorder="1" applyFont="1">
      <alignment horizontal="left" vertical="center"/>
    </xf>
    <xf borderId="1" fillId="9" fontId="12" numFmtId="0" xfId="0" applyAlignment="1" applyBorder="1" applyFont="1">
      <alignment horizontal="left" shrinkToFit="0" vertical="center" wrapText="1"/>
    </xf>
    <xf borderId="1" fillId="18" fontId="25" numFmtId="169" xfId="0" applyAlignment="1" applyBorder="1" applyFont="1" applyNumberFormat="1">
      <alignment horizontal="center" readingOrder="0" vertical="center"/>
    </xf>
    <xf borderId="1" fillId="16" fontId="17" numFmtId="0" xfId="0" applyAlignment="1" applyBorder="1" applyFont="1">
      <alignment horizontal="left" readingOrder="0" vertical="center"/>
    </xf>
    <xf borderId="1" fillId="16" fontId="29" numFmtId="169" xfId="0" applyAlignment="1" applyBorder="1" applyFont="1" applyNumberFormat="1">
      <alignment horizontal="center" readingOrder="0" vertical="center"/>
    </xf>
    <xf borderId="1" fillId="16" fontId="32" numFmtId="0" xfId="0" applyAlignment="1" applyBorder="1" applyFont="1">
      <alignment horizontal="left" readingOrder="0" vertical="center"/>
    </xf>
    <xf borderId="1" fillId="16" fontId="6" numFmtId="0" xfId="0" applyAlignment="1" applyBorder="1" applyFont="1">
      <alignment horizontal="left" readingOrder="0" vertical="center"/>
    </xf>
    <xf borderId="1" fillId="16" fontId="17" numFmtId="0" xfId="0" applyAlignment="1" applyBorder="1" applyFont="1">
      <alignment horizontal="left" vertical="center"/>
    </xf>
    <xf borderId="1" fillId="16" fontId="17" numFmtId="0" xfId="0" applyAlignment="1" applyBorder="1" applyFont="1">
      <alignment horizontal="center" readingOrder="0" vertical="center"/>
    </xf>
    <xf borderId="1" fillId="16" fontId="25" numFmtId="0" xfId="0" applyAlignment="1" applyBorder="1" applyFont="1">
      <alignment horizontal="center" readingOrder="0" vertical="center"/>
    </xf>
    <xf borderId="1" fillId="16" fontId="44" numFmtId="0" xfId="0" applyAlignment="1" applyBorder="1" applyFont="1">
      <alignment horizontal="left" readingOrder="0" vertical="center"/>
    </xf>
    <xf borderId="1" fillId="16" fontId="17" numFmtId="0" xfId="0" applyAlignment="1" applyBorder="1" applyFont="1">
      <alignment horizontal="left" shrinkToFit="0" vertical="center" wrapText="1"/>
    </xf>
    <xf borderId="1" fillId="14" fontId="62" numFmtId="0" xfId="0" applyAlignment="1" applyBorder="1" applyFont="1">
      <alignment horizontal="left" readingOrder="0" vertical="center"/>
    </xf>
    <xf borderId="1" fillId="14" fontId="5" numFmtId="0" xfId="0" applyAlignment="1" applyBorder="1" applyFont="1">
      <alignment horizontal="left" vertical="center"/>
    </xf>
    <xf borderId="1" fillId="14" fontId="57" numFmtId="0" xfId="0" applyAlignment="1" applyBorder="1" applyFont="1">
      <alignment horizontal="left" readingOrder="0" shrinkToFit="0" vertical="center" wrapText="0"/>
    </xf>
    <xf borderId="0" fillId="14" fontId="22" numFmtId="0" xfId="0" applyAlignment="1" applyFont="1">
      <alignment readingOrder="0" shrinkToFit="0" vertical="center" wrapText="0"/>
    </xf>
    <xf borderId="4" fillId="14" fontId="16" numFmtId="0" xfId="0" applyAlignment="1" applyBorder="1" applyFont="1">
      <alignment shrinkToFit="0" vertical="center" wrapText="0"/>
    </xf>
    <xf borderId="1" fillId="9" fontId="6" numFmtId="0" xfId="0" applyAlignment="1" applyBorder="1" applyFont="1">
      <alignment readingOrder="0" vertical="center"/>
    </xf>
    <xf borderId="1" fillId="18" fontId="49" numFmtId="0" xfId="0" applyAlignment="1" applyBorder="1" applyFont="1">
      <alignment readingOrder="0" vertical="center"/>
    </xf>
    <xf borderId="1" fillId="18" fontId="16" numFmtId="0" xfId="0" applyAlignment="1" applyBorder="1" applyFont="1">
      <alignment horizontal="left" readingOrder="0" shrinkToFit="0" vertical="center" wrapText="0"/>
    </xf>
    <xf borderId="1" fillId="14" fontId="4" numFmtId="0" xfId="0" applyAlignment="1" applyBorder="1" applyFont="1">
      <alignment readingOrder="0" vertical="center"/>
    </xf>
    <xf borderId="1" fillId="14" fontId="4" numFmtId="0" xfId="0" applyAlignment="1" applyBorder="1" applyFont="1">
      <alignment horizontal="right" readingOrder="0" vertical="center"/>
    </xf>
    <xf borderId="1" fillId="14" fontId="3" numFmtId="0" xfId="0" applyAlignment="1" applyBorder="1" applyFont="1">
      <alignment readingOrder="0" vertical="center"/>
    </xf>
    <xf borderId="1" fillId="14" fontId="3" numFmtId="0" xfId="0" applyAlignment="1" applyBorder="1" applyFont="1">
      <alignment horizontal="left" readingOrder="0" vertical="center"/>
    </xf>
    <xf borderId="4" fillId="9" fontId="16" numFmtId="0" xfId="0" applyAlignment="1" applyBorder="1" applyFont="1">
      <alignment shrinkToFit="0" vertical="center" wrapText="0"/>
    </xf>
    <xf borderId="0" fillId="9" fontId="16" numFmtId="0" xfId="0" applyAlignment="1" applyFont="1">
      <alignment vertical="center"/>
    </xf>
    <xf borderId="1" fillId="9" fontId="49" numFmtId="0" xfId="0" applyAlignment="1" applyBorder="1" applyFont="1">
      <alignment readingOrder="0" vertical="center"/>
    </xf>
    <xf borderId="1" fillId="9" fontId="16" numFmtId="0" xfId="0" applyAlignment="1" applyBorder="1" applyFont="1">
      <alignment readingOrder="0" shrinkToFit="0" vertical="center" wrapText="0"/>
    </xf>
    <xf borderId="1" fillId="9" fontId="16" numFmtId="0" xfId="0" applyAlignment="1" applyBorder="1" applyFont="1">
      <alignment shrinkToFit="0" vertical="center" wrapText="0"/>
    </xf>
    <xf borderId="1" fillId="0" fontId="49" numFmtId="0" xfId="0" applyAlignment="1" applyBorder="1" applyFont="1">
      <alignment readingOrder="0" vertical="center"/>
    </xf>
    <xf borderId="1" fillId="9" fontId="22" numFmtId="0" xfId="0" applyAlignment="1" applyBorder="1" applyFont="1">
      <alignment readingOrder="0" shrinkToFit="0" vertical="center" wrapText="0"/>
    </xf>
    <xf borderId="4" fillId="9" fontId="16" numFmtId="0" xfId="0" applyAlignment="1" applyBorder="1" applyFont="1">
      <alignment shrinkToFit="0" wrapText="0"/>
    </xf>
    <xf borderId="1" fillId="14" fontId="63" numFmtId="0" xfId="0" applyAlignment="1" applyBorder="1" applyFont="1">
      <alignment readingOrder="0" vertical="center"/>
    </xf>
    <xf borderId="1" fillId="14" fontId="22" numFmtId="0" xfId="0" applyAlignment="1" applyBorder="1" applyFont="1">
      <alignment readingOrder="0" shrinkToFit="0" vertical="center" wrapText="0"/>
    </xf>
    <xf borderId="1" fillId="14" fontId="49" numFmtId="0" xfId="0" applyAlignment="1" applyBorder="1" applyFont="1">
      <alignment readingOrder="0" vertical="center"/>
    </xf>
    <xf borderId="0" fillId="14" fontId="16" numFmtId="0" xfId="0" applyAlignment="1" applyFont="1">
      <alignment shrinkToFit="0" wrapText="0"/>
    </xf>
    <xf borderId="1" fillId="14" fontId="16" numFmtId="0" xfId="0" applyAlignment="1" applyBorder="1" applyFont="1">
      <alignment readingOrder="0" shrinkToFit="0" vertical="center" wrapText="0"/>
    </xf>
    <xf borderId="1" fillId="14" fontId="16" numFmtId="0" xfId="0" applyAlignment="1" applyBorder="1" applyFont="1">
      <alignment shrinkToFit="0" wrapText="0"/>
    </xf>
    <xf borderId="1" fillId="14" fontId="6" numFmtId="0" xfId="0" applyAlignment="1" applyBorder="1" applyFont="1">
      <alignment readingOrder="0" vertical="center"/>
    </xf>
    <xf borderId="1" fillId="14" fontId="5" numFmtId="0" xfId="0" applyAlignment="1" applyBorder="1" applyFont="1">
      <alignment readingOrder="0" vertical="center"/>
    </xf>
    <xf borderId="1" fillId="14" fontId="16" numFmtId="0" xfId="0" applyAlignment="1" applyBorder="1" applyFont="1">
      <alignment horizontal="center" readingOrder="0" shrinkToFit="0" vertical="center" wrapText="0"/>
    </xf>
    <xf borderId="1" fillId="14" fontId="6" numFmtId="0" xfId="0" applyAlignment="1" applyBorder="1" applyFont="1">
      <alignment horizontal="center" readingOrder="0" vertical="center"/>
    </xf>
    <xf borderId="1" fillId="0" fontId="49" numFmtId="0" xfId="0" applyAlignment="1" applyBorder="1" applyFont="1">
      <alignment horizontal="left" readingOrder="0" vertical="center"/>
    </xf>
    <xf borderId="4" fillId="9" fontId="16" numFmtId="0" xfId="0" applyAlignment="1" applyBorder="1" applyFont="1">
      <alignment readingOrder="0" shrinkToFit="0" wrapText="0"/>
    </xf>
    <xf borderId="1" fillId="18" fontId="3" numFmtId="0" xfId="0" applyAlignment="1" applyBorder="1" applyFont="1">
      <alignment horizontal="left" readingOrder="0" shrinkToFit="0" vertical="center" wrapText="1"/>
    </xf>
    <xf borderId="1" fillId="14" fontId="4" numFmtId="0" xfId="0" applyAlignment="1" applyBorder="1" applyFont="1">
      <alignment readingOrder="0"/>
    </xf>
    <xf borderId="1" fillId="14" fontId="6" numFmtId="0" xfId="0" applyAlignment="1" applyBorder="1" applyFont="1">
      <alignment horizontal="left" readingOrder="0"/>
    </xf>
    <xf borderId="0" fillId="14" fontId="6" numFmtId="0" xfId="0" applyAlignment="1" applyFont="1">
      <alignment horizontal="left" readingOrder="0" vertical="bottom"/>
    </xf>
    <xf borderId="4" fillId="14" fontId="16" numFmtId="0" xfId="0" applyAlignment="1" applyBorder="1" applyFont="1">
      <alignment readingOrder="0" shrinkToFit="0" wrapText="0"/>
    </xf>
    <xf borderId="1" fillId="14" fontId="22" numFmtId="0" xfId="0" applyAlignment="1" applyBorder="1" applyFont="1">
      <alignment horizontal="left" readingOrder="0" shrinkToFit="0" vertical="center" wrapText="0"/>
    </xf>
    <xf borderId="0" fillId="14" fontId="16" numFmtId="0" xfId="0" applyAlignment="1" applyFont="1">
      <alignment horizontal="left" readingOrder="0" shrinkToFit="0" vertical="center" wrapText="0"/>
    </xf>
    <xf borderId="1" fillId="14" fontId="16" numFmtId="0" xfId="0" applyAlignment="1" applyBorder="1" applyFont="1">
      <alignment horizontal="left" readingOrder="0" vertical="center"/>
    </xf>
    <xf borderId="1" fillId="9" fontId="16" numFmtId="0" xfId="0" applyAlignment="1" applyBorder="1" applyFont="1">
      <alignment vertical="center"/>
    </xf>
    <xf borderId="1" fillId="9" fontId="6" numFmtId="0" xfId="0" applyAlignment="1" applyBorder="1" applyFont="1">
      <alignment horizontal="left" readingOrder="0" vertical="bottom"/>
    </xf>
    <xf borderId="1" fillId="18" fontId="5" numFmtId="0" xfId="0" applyAlignment="1" applyBorder="1" applyFont="1">
      <alignment readingOrder="0" vertical="center"/>
    </xf>
    <xf borderId="1" fillId="18" fontId="5" numFmtId="0" xfId="0" applyAlignment="1" applyBorder="1" applyFont="1">
      <alignment horizontal="left" readingOrder="0" vertical="center"/>
    </xf>
    <xf borderId="4" fillId="14" fontId="16" numFmtId="0" xfId="0" applyAlignment="1" applyBorder="1" applyFont="1">
      <alignment shrinkToFit="0" wrapText="0"/>
    </xf>
    <xf borderId="1" fillId="0" fontId="64" numFmtId="0" xfId="0" applyAlignment="1" applyBorder="1" applyFont="1">
      <alignment readingOrder="0" vertical="center"/>
    </xf>
    <xf borderId="1" fillId="0" fontId="3" numFmtId="1" xfId="0" applyAlignment="1" applyBorder="1" applyFont="1" applyNumberFormat="1">
      <alignment horizontal="left" readingOrder="0" vertical="center"/>
    </xf>
    <xf borderId="1" fillId="9" fontId="16" numFmtId="0" xfId="0" applyBorder="1" applyFont="1"/>
    <xf borderId="1" fillId="0" fontId="25" numFmtId="0" xfId="0" applyAlignment="1" applyBorder="1" applyFont="1">
      <alignment horizontal="left" vertical="center"/>
    </xf>
    <xf borderId="1" fillId="9" fontId="16" numFmtId="0" xfId="0" applyAlignment="1" applyBorder="1" applyFont="1">
      <alignment shrinkToFit="0" wrapText="0"/>
    </xf>
    <xf borderId="1" fillId="0" fontId="32" numFmtId="0" xfId="0" applyAlignment="1" applyBorder="1" applyFont="1">
      <alignment horizontal="left" vertical="center"/>
    </xf>
    <xf borderId="1" fillId="14" fontId="32" numFmtId="0" xfId="0" applyAlignment="1" applyBorder="1" applyFont="1">
      <alignment horizontal="left" vertical="center"/>
    </xf>
    <xf borderId="5" fillId="14" fontId="16" numFmtId="0" xfId="0" applyAlignment="1" applyBorder="1" applyFont="1">
      <alignment horizontal="center" shrinkToFit="0" wrapText="0"/>
    </xf>
    <xf borderId="1" fillId="14" fontId="65" numFmtId="0" xfId="0" applyAlignment="1" applyBorder="1" applyFont="1">
      <alignment readingOrder="0" shrinkToFit="0" vertical="center" wrapText="0"/>
    </xf>
    <xf borderId="1" fillId="14" fontId="22" numFmtId="0" xfId="0" applyAlignment="1" applyBorder="1" applyFont="1">
      <alignment readingOrder="0" shrinkToFit="0" vertical="center" wrapText="0"/>
    </xf>
    <xf borderId="1" fillId="0" fontId="29" numFmtId="0" xfId="0" applyAlignment="1" applyBorder="1" applyFont="1">
      <alignment horizontal="center" readingOrder="0" vertical="center"/>
    </xf>
    <xf borderId="1" fillId="0" fontId="29" numFmtId="169" xfId="0" applyAlignment="1" applyBorder="1" applyFont="1" applyNumberFormat="1">
      <alignment horizontal="center" vertical="center"/>
    </xf>
    <xf borderId="1" fillId="0" fontId="17" numFmtId="0" xfId="0" applyAlignment="1" applyBorder="1" applyFont="1">
      <alignment horizontal="center" vertical="center"/>
    </xf>
    <xf borderId="1" fillId="0" fontId="25" numFmtId="0" xfId="0" applyAlignment="1" applyBorder="1" applyFont="1">
      <alignment horizontal="center" vertical="center"/>
    </xf>
    <xf borderId="1" fillId="0" fontId="5" numFmtId="0" xfId="0" applyAlignment="1" applyBorder="1" applyFont="1">
      <alignment horizontal="center"/>
    </xf>
    <xf borderId="1" fillId="14" fontId="5" numFmtId="0" xfId="0" applyBorder="1" applyFont="1"/>
    <xf borderId="1" fillId="14" fontId="5" numFmtId="0" xfId="0" applyAlignment="1" applyBorder="1" applyFont="1">
      <alignment horizontal="center"/>
    </xf>
    <xf borderId="0" fillId="0" fontId="5" numFmtId="0" xfId="0" applyAlignment="1" applyFont="1">
      <alignment horizontal="center"/>
    </xf>
    <xf borderId="0" fillId="0" fontId="66" numFmtId="0" xfId="0" applyAlignment="1" applyFont="1">
      <alignment horizontal="center" readingOrder="0"/>
    </xf>
    <xf borderId="1" fillId="0" fontId="66" numFmtId="0" xfId="0" applyBorder="1" applyFont="1"/>
    <xf borderId="1" fillId="0" fontId="66" numFmtId="0" xfId="0" applyAlignment="1" applyBorder="1" applyFont="1">
      <alignment horizontal="center"/>
    </xf>
    <xf borderId="1" fillId="20" fontId="62" numFmtId="0" xfId="0" applyAlignment="1" applyBorder="1" applyFill="1" applyFont="1">
      <alignment horizontal="center" readingOrder="0" shrinkToFit="0" vertical="center" wrapText="1"/>
    </xf>
    <xf borderId="1" fillId="20" fontId="67" numFmtId="0" xfId="0" applyAlignment="1" applyBorder="1" applyFont="1">
      <alignment horizontal="center" readingOrder="0" shrinkToFit="0" vertical="center" wrapText="1"/>
    </xf>
    <xf borderId="1" fillId="20" fontId="28" numFmtId="0" xfId="0" applyAlignment="1" applyBorder="1" applyFont="1">
      <alignment horizontal="center" readingOrder="0" vertical="center"/>
    </xf>
    <xf borderId="1" fillId="21" fontId="68" numFmtId="0" xfId="0" applyAlignment="1" applyBorder="1" applyFill="1" applyFont="1">
      <alignment horizontal="center" readingOrder="0"/>
    </xf>
    <xf borderId="1" fillId="14" fontId="69" numFmtId="0" xfId="0" applyAlignment="1" applyBorder="1" applyFont="1">
      <alignment horizontal="center" readingOrder="0" vertical="center"/>
    </xf>
    <xf borderId="1" fillId="14" fontId="17" numFmtId="0" xfId="0" applyAlignment="1" applyBorder="1" applyFont="1">
      <alignment horizontal="center" vertical="center"/>
    </xf>
    <xf borderId="1" fillId="14" fontId="17" numFmtId="0" xfId="0" applyAlignment="1" applyBorder="1" applyFont="1">
      <alignment horizontal="center" readingOrder="0"/>
    </xf>
    <xf borderId="1" fillId="14" fontId="17" numFmtId="164" xfId="0" applyAlignment="1" applyBorder="1" applyFont="1" applyNumberFormat="1">
      <alignment horizontal="center" readingOrder="0"/>
    </xf>
    <xf borderId="1" fillId="14" fontId="17" numFmtId="0" xfId="0" applyAlignment="1" applyBorder="1" applyFont="1">
      <alignment horizontal="center"/>
    </xf>
    <xf borderId="1" fillId="0" fontId="68" numFmtId="0" xfId="0" applyAlignment="1" applyBorder="1" applyFont="1">
      <alignment horizontal="center"/>
    </xf>
    <xf borderId="1" fillId="14" fontId="17" numFmtId="0" xfId="0" applyAlignment="1" applyBorder="1" applyFont="1">
      <alignment horizontal="center" readingOrder="0" shrinkToFit="0" vertical="center" wrapText="1"/>
    </xf>
    <xf borderId="1" fillId="14" fontId="68" numFmtId="0" xfId="0" applyAlignment="1" applyBorder="1" applyFont="1">
      <alignment horizontal="center"/>
    </xf>
    <xf borderId="0" fillId="14" fontId="5" numFmtId="0" xfId="0" applyAlignment="1" applyFont="1">
      <alignment readingOrder="0"/>
    </xf>
    <xf borderId="0" fillId="14" fontId="5" numFmtId="0" xfId="0" applyFont="1"/>
    <xf borderId="1" fillId="9" fontId="69" numFmtId="0" xfId="0" applyAlignment="1" applyBorder="1" applyFont="1">
      <alignment horizontal="center" readingOrder="0" vertical="center"/>
    </xf>
    <xf borderId="1" fillId="9" fontId="17" numFmtId="0" xfId="0" applyAlignment="1" applyBorder="1" applyFont="1">
      <alignment horizontal="center" vertical="center"/>
    </xf>
    <xf borderId="1" fillId="9" fontId="17" numFmtId="0" xfId="0" applyAlignment="1" applyBorder="1" applyFont="1">
      <alignment horizontal="center" readingOrder="0"/>
    </xf>
    <xf borderId="1" fillId="9" fontId="17" numFmtId="164" xfId="0" applyAlignment="1" applyBorder="1" applyFont="1" applyNumberFormat="1">
      <alignment horizontal="center" readingOrder="0"/>
    </xf>
    <xf borderId="1" fillId="9" fontId="17" numFmtId="0" xfId="0" applyAlignment="1" applyBorder="1" applyFont="1">
      <alignment horizontal="center"/>
    </xf>
    <xf borderId="1" fillId="9" fontId="17" numFmtId="0" xfId="0" applyAlignment="1" applyBorder="1" applyFont="1">
      <alignment horizontal="center" readingOrder="0" shrinkToFit="0" vertical="center" wrapText="1"/>
    </xf>
    <xf borderId="1" fillId="9" fontId="68" numFmtId="0" xfId="0" applyAlignment="1" applyBorder="1" applyFont="1">
      <alignment horizontal="center"/>
    </xf>
    <xf borderId="1" fillId="9" fontId="70" numFmtId="0" xfId="0" applyAlignment="1" applyBorder="1" applyFont="1">
      <alignment horizontal="center" readingOrder="0" vertical="center"/>
    </xf>
    <xf borderId="0" fillId="9" fontId="44" numFmtId="0" xfId="0" applyAlignment="1" applyFont="1">
      <alignment horizontal="center" readingOrder="0"/>
    </xf>
    <xf borderId="1" fillId="9" fontId="44" numFmtId="0" xfId="0" applyAlignment="1" applyBorder="1" applyFont="1">
      <alignment horizontal="center" readingOrder="0" shrinkToFit="0" wrapText="1"/>
    </xf>
    <xf borderId="0" fillId="9" fontId="5" numFmtId="0" xfId="0" applyFont="1"/>
    <xf borderId="1" fillId="0" fontId="17" numFmtId="0" xfId="0" applyAlignment="1" applyBorder="1" applyFont="1">
      <alignment horizontal="center" vertical="center"/>
    </xf>
    <xf borderId="0" fillId="9" fontId="71" numFmtId="0" xfId="0" applyAlignment="1" applyFont="1">
      <alignment horizontal="center" readingOrder="0"/>
    </xf>
    <xf borderId="1" fillId="9" fontId="72" numFmtId="0" xfId="0" applyAlignment="1" applyBorder="1" applyFont="1">
      <alignment horizontal="center" readingOrder="0"/>
    </xf>
    <xf borderId="1" fillId="15" fontId="73" numFmtId="0" xfId="0" applyAlignment="1" applyBorder="1" applyFont="1">
      <alignment horizontal="center" readingOrder="1" shrinkToFit="0" vertical="center" wrapText="0"/>
    </xf>
    <xf borderId="6" fillId="15" fontId="74" numFmtId="0" xfId="0" applyAlignment="1" applyBorder="1" applyFont="1">
      <alignment horizontal="center" readingOrder="1" shrinkToFit="0" vertical="top" wrapText="0"/>
    </xf>
    <xf borderId="7" fillId="0" fontId="75" numFmtId="0" xfId="0" applyBorder="1" applyFont="1"/>
    <xf borderId="1" fillId="15" fontId="17" numFmtId="0" xfId="0" applyAlignment="1" applyBorder="1" applyFont="1">
      <alignment horizontal="center"/>
    </xf>
    <xf borderId="1" fillId="15" fontId="12" numFmtId="0" xfId="0" applyAlignment="1" applyBorder="1" applyFont="1">
      <alignment horizontal="center" readingOrder="0" shrinkToFit="0" vertical="bottom" wrapText="0"/>
    </xf>
    <xf borderId="1" fillId="15" fontId="68" numFmtId="0" xfId="0" applyAlignment="1" applyBorder="1" applyFont="1">
      <alignment horizontal="center" readingOrder="0"/>
    </xf>
    <xf borderId="0" fillId="15" fontId="5" numFmtId="0" xfId="0" applyAlignment="1" applyFont="1">
      <alignment readingOrder="0"/>
    </xf>
    <xf borderId="0" fillId="15" fontId="5" numFmtId="0" xfId="0" applyFont="1"/>
    <xf borderId="1" fillId="15" fontId="69" numFmtId="0" xfId="0" applyAlignment="1" applyBorder="1" applyFont="1">
      <alignment horizontal="center" readingOrder="0" vertical="center"/>
    </xf>
    <xf borderId="1" fillId="15" fontId="17" numFmtId="0" xfId="0" applyAlignment="1" applyBorder="1" applyFont="1">
      <alignment horizontal="center" readingOrder="0"/>
    </xf>
    <xf borderId="1" fillId="15" fontId="68" numFmtId="164" xfId="0" applyAlignment="1" applyBorder="1" applyFont="1" applyNumberFormat="1">
      <alignment horizontal="center" readingOrder="0"/>
    </xf>
    <xf borderId="0" fillId="15" fontId="17" numFmtId="0" xfId="0" applyAlignment="1" applyFont="1">
      <alignment horizontal="center" readingOrder="0"/>
    </xf>
    <xf borderId="1" fillId="15" fontId="68" numFmtId="0" xfId="0" applyAlignment="1" applyBorder="1" applyFont="1">
      <alignment horizontal="center"/>
    </xf>
    <xf borderId="1" fillId="0" fontId="69" numFmtId="0" xfId="0" applyAlignment="1" applyBorder="1" applyFont="1">
      <alignment horizontal="center" readingOrder="0" vertical="center"/>
    </xf>
    <xf borderId="1" fillId="0" fontId="17" numFmtId="0" xfId="0" applyAlignment="1" applyBorder="1" applyFont="1">
      <alignment horizontal="center" readingOrder="0"/>
    </xf>
    <xf borderId="1" fillId="0" fontId="17" numFmtId="0" xfId="0" applyAlignment="1" applyBorder="1" applyFont="1">
      <alignment horizontal="center"/>
    </xf>
    <xf borderId="1" fillId="0" fontId="68" numFmtId="0" xfId="0" applyAlignment="1" applyBorder="1" applyFont="1">
      <alignment horizontal="center" readingOrder="0"/>
    </xf>
    <xf borderId="1" fillId="5" fontId="69" numFmtId="0" xfId="0" applyAlignment="1" applyBorder="1" applyFont="1">
      <alignment horizontal="center" readingOrder="0" vertical="center"/>
    </xf>
    <xf borderId="1" fillId="5" fontId="17" numFmtId="0" xfId="0" applyAlignment="1" applyBorder="1" applyFont="1">
      <alignment horizontal="center"/>
    </xf>
    <xf borderId="1" fillId="5" fontId="17" numFmtId="0" xfId="0" applyAlignment="1" applyBorder="1" applyFont="1">
      <alignment horizontal="center" readingOrder="0"/>
    </xf>
    <xf borderId="1" fillId="5" fontId="68" numFmtId="0" xfId="0" applyAlignment="1" applyBorder="1" applyFont="1">
      <alignment horizontal="center" readingOrder="0"/>
    </xf>
    <xf borderId="0" fillId="5" fontId="5" numFmtId="0" xfId="0" applyFont="1"/>
    <xf borderId="1" fillId="0" fontId="17" numFmtId="164" xfId="0" applyAlignment="1" applyBorder="1" applyFont="1" applyNumberFormat="1">
      <alignment horizontal="center" readingOrder="0"/>
    </xf>
    <xf borderId="0" fillId="5" fontId="25" numFmtId="165" xfId="0" applyAlignment="1" applyFont="1" applyNumberFormat="1">
      <alignment horizontal="center" readingOrder="0" vertical="center"/>
    </xf>
    <xf borderId="1" fillId="5" fontId="17" numFmtId="164" xfId="0" applyAlignment="1" applyBorder="1" applyFont="1" applyNumberFormat="1">
      <alignment horizontal="center" readingOrder="0"/>
    </xf>
    <xf borderId="1" fillId="5" fontId="68" numFmtId="0" xfId="0" applyAlignment="1" applyBorder="1" applyFont="1">
      <alignment horizontal="center"/>
    </xf>
    <xf borderId="1" fillId="15" fontId="17" numFmtId="168" xfId="0" applyAlignment="1" applyBorder="1" applyFont="1" applyNumberFormat="1">
      <alignment horizontal="center" readingOrder="0"/>
    </xf>
    <xf borderId="1" fillId="0" fontId="17" numFmtId="168" xfId="0" applyAlignment="1" applyBorder="1" applyFont="1" applyNumberFormat="1">
      <alignment horizontal="center" readingOrder="0"/>
    </xf>
    <xf borderId="0" fillId="9" fontId="37" numFmtId="0" xfId="0" applyAlignment="1" applyFont="1">
      <alignment horizontal="center" readingOrder="0" shrinkToFit="0" wrapText="1"/>
    </xf>
    <xf borderId="1" fillId="14" fontId="68" numFmtId="0" xfId="0" applyAlignment="1" applyBorder="1" applyFont="1">
      <alignment horizontal="center" readingOrder="0"/>
    </xf>
    <xf borderId="0" fillId="22" fontId="5" numFmtId="0" xfId="0" applyFill="1" applyFont="1"/>
    <xf borderId="1" fillId="18" fontId="69" numFmtId="0" xfId="0" applyAlignment="1" applyBorder="1" applyFont="1">
      <alignment horizontal="center" readingOrder="0" vertical="center"/>
    </xf>
    <xf borderId="1" fillId="23" fontId="17" numFmtId="0" xfId="0" applyAlignment="1" applyBorder="1" applyFill="1" applyFont="1">
      <alignment horizontal="center"/>
    </xf>
    <xf borderId="1" fillId="23" fontId="17" numFmtId="0" xfId="0" applyAlignment="1" applyBorder="1" applyFont="1">
      <alignment horizontal="center" readingOrder="0"/>
    </xf>
    <xf borderId="1" fillId="23" fontId="17" numFmtId="164" xfId="0" applyAlignment="1" applyBorder="1" applyFont="1" applyNumberFormat="1">
      <alignment horizontal="center" readingOrder="0"/>
    </xf>
    <xf borderId="1" fillId="23" fontId="17" numFmtId="0" xfId="0" applyAlignment="1" applyBorder="1" applyFont="1">
      <alignment horizontal="center" readingOrder="0" shrinkToFit="0" wrapText="1"/>
    </xf>
    <xf borderId="1" fillId="23" fontId="68" numFmtId="0" xfId="0" applyAlignment="1" applyBorder="1" applyFont="1">
      <alignment horizontal="center" readingOrder="0"/>
    </xf>
    <xf borderId="0" fillId="23" fontId="5" numFmtId="0" xfId="0" applyFont="1"/>
    <xf borderId="0" fillId="18" fontId="76" numFmtId="0" xfId="0" applyAlignment="1" applyFont="1">
      <alignment horizontal="center" readingOrder="0" vertical="center"/>
    </xf>
    <xf borderId="1" fillId="22" fontId="17" numFmtId="0" xfId="0" applyAlignment="1" applyBorder="1" applyFont="1">
      <alignment horizontal="center"/>
    </xf>
    <xf borderId="1" fillId="22" fontId="17" numFmtId="0" xfId="0" applyAlignment="1" applyBorder="1" applyFont="1">
      <alignment horizontal="center" readingOrder="0"/>
    </xf>
    <xf borderId="1" fillId="22" fontId="17" numFmtId="164" xfId="0" applyAlignment="1" applyBorder="1" applyFont="1" applyNumberFormat="1">
      <alignment horizontal="center" readingOrder="0"/>
    </xf>
    <xf borderId="1" fillId="22" fontId="68" numFmtId="0" xfId="0" applyAlignment="1" applyBorder="1" applyFont="1">
      <alignment horizontal="center" readingOrder="0"/>
    </xf>
    <xf borderId="0" fillId="23" fontId="5" numFmtId="0" xfId="0" applyAlignment="1" applyFont="1">
      <alignment readingOrder="0"/>
    </xf>
    <xf borderId="0" fillId="14" fontId="76" numFmtId="0" xfId="0" applyAlignment="1" applyFont="1">
      <alignment horizontal="center" readingOrder="0" vertical="center"/>
    </xf>
    <xf borderId="1" fillId="9" fontId="68" numFmtId="0" xfId="0" applyAlignment="1" applyBorder="1" applyFont="1">
      <alignment horizontal="center" readingOrder="0"/>
    </xf>
    <xf borderId="0" fillId="9" fontId="5" numFmtId="0" xfId="0" applyAlignment="1" applyFont="1">
      <alignment readingOrder="0"/>
    </xf>
    <xf borderId="1" fillId="22" fontId="17" numFmtId="168" xfId="0" applyAlignment="1" applyBorder="1" applyFont="1" applyNumberFormat="1">
      <alignment horizontal="center" readingOrder="0"/>
    </xf>
    <xf borderId="1" fillId="0" fontId="17" numFmtId="167" xfId="0" applyAlignment="1" applyBorder="1" applyFont="1" applyNumberFormat="1">
      <alignment horizontal="center" readingOrder="0"/>
    </xf>
    <xf borderId="1" fillId="14" fontId="76" numFmtId="0" xfId="0" applyAlignment="1" applyBorder="1" applyFont="1">
      <alignment horizontal="center" readingOrder="0" vertical="center"/>
    </xf>
    <xf borderId="1" fillId="0" fontId="68" numFmtId="0" xfId="0" applyAlignment="1" applyBorder="1" applyFont="1">
      <alignment horizontal="center" readingOrder="0" shrinkToFit="0" wrapText="1"/>
    </xf>
    <xf borderId="0" fillId="9" fontId="71" numFmtId="0" xfId="0" applyAlignment="1" applyFont="1">
      <alignment readingOrder="0"/>
    </xf>
    <xf borderId="0" fillId="15" fontId="51" numFmtId="0" xfId="0" applyAlignment="1" applyFont="1">
      <alignment horizontal="center" readingOrder="0" vertical="center"/>
    </xf>
    <xf borderId="1" fillId="15" fontId="17" numFmtId="164" xfId="0" applyAlignment="1" applyBorder="1" applyFont="1" applyNumberFormat="1">
      <alignment horizontal="center" readingOrder="0"/>
    </xf>
    <xf borderId="0" fillId="9" fontId="76" numFmtId="0" xfId="0" applyAlignment="1" applyFont="1">
      <alignment horizontal="center" readingOrder="0" vertical="center"/>
    </xf>
    <xf borderId="0" fillId="5" fontId="6" numFmtId="0" xfId="0" applyAlignment="1" applyFont="1">
      <alignment horizontal="center" readingOrder="0"/>
    </xf>
    <xf borderId="0" fillId="0" fontId="77" numFmtId="0" xfId="0" applyAlignment="1" applyFont="1">
      <alignment horizontal="center" readingOrder="0" shrinkToFit="0" vertical="center" wrapText="0"/>
    </xf>
    <xf borderId="1" fillId="0" fontId="44" numFmtId="0" xfId="0" applyAlignment="1" applyBorder="1" applyFont="1">
      <alignment horizontal="center" readingOrder="0"/>
    </xf>
    <xf borderId="1" fillId="0" fontId="44" numFmtId="164" xfId="0" applyAlignment="1" applyBorder="1" applyFont="1" applyNumberFormat="1">
      <alignment horizontal="center" readingOrder="0"/>
    </xf>
    <xf borderId="1" fillId="0" fontId="44" numFmtId="0" xfId="0" applyAlignment="1" applyBorder="1" applyFont="1">
      <alignment horizontal="center"/>
    </xf>
    <xf borderId="0" fillId="0" fontId="78" numFmtId="0" xfId="0" applyAlignment="1" applyFont="1">
      <alignment horizontal="center" readingOrder="0" shrinkToFit="0" wrapText="1"/>
    </xf>
    <xf borderId="1" fillId="0" fontId="8" numFmtId="0" xfId="0" applyAlignment="1" applyBorder="1" applyFont="1">
      <alignment horizontal="center" readingOrder="0"/>
    </xf>
    <xf borderId="0" fillId="0" fontId="49" numFmtId="0" xfId="0" applyAlignment="1" applyFont="1">
      <alignment readingOrder="0"/>
    </xf>
    <xf borderId="0" fillId="0" fontId="49" numFmtId="0" xfId="0" applyFont="1"/>
    <xf borderId="1" fillId="16" fontId="69" numFmtId="0" xfId="0" applyAlignment="1" applyBorder="1" applyFont="1">
      <alignment horizontal="center" readingOrder="0" vertical="center"/>
    </xf>
    <xf borderId="6" fillId="9" fontId="74" numFmtId="0" xfId="0" applyAlignment="1" applyBorder="1" applyFont="1">
      <alignment horizontal="center" readingOrder="1" shrinkToFit="0" vertical="top" wrapText="0"/>
    </xf>
    <xf borderId="1" fillId="18" fontId="17" numFmtId="0" xfId="0" applyAlignment="1" applyBorder="1" applyFont="1">
      <alignment horizontal="center" readingOrder="0"/>
    </xf>
    <xf borderId="1" fillId="18" fontId="17" numFmtId="164" xfId="0" applyAlignment="1" applyBorder="1" applyFont="1" applyNumberFormat="1">
      <alignment horizontal="center" readingOrder="0"/>
    </xf>
    <xf borderId="1" fillId="18" fontId="68" numFmtId="0" xfId="0" applyAlignment="1" applyBorder="1" applyFont="1">
      <alignment horizontal="center" readingOrder="0"/>
    </xf>
    <xf borderId="0" fillId="18" fontId="5" numFmtId="0" xfId="0" applyFont="1"/>
    <xf borderId="1" fillId="18" fontId="17" numFmtId="0" xfId="0" applyAlignment="1" applyBorder="1" applyFont="1">
      <alignment horizontal="center"/>
    </xf>
    <xf borderId="1" fillId="16" fontId="68" numFmtId="0" xfId="0" applyAlignment="1" applyBorder="1" applyFont="1">
      <alignment horizontal="center"/>
    </xf>
    <xf borderId="1" fillId="0" fontId="69" numFmtId="0" xfId="0" applyAlignment="1" applyBorder="1" applyFont="1">
      <alignment horizontal="center" vertical="center"/>
    </xf>
    <xf borderId="2" fillId="19" fontId="16" numFmtId="0" xfId="0" applyAlignment="1" applyBorder="1" applyFont="1">
      <alignment horizontal="center" readingOrder="0"/>
    </xf>
    <xf borderId="0" fillId="0" fontId="25" numFmtId="165" xfId="0" applyAlignment="1" applyFont="1" applyNumberFormat="1">
      <alignment horizontal="center" readingOrder="0" vertical="center"/>
    </xf>
    <xf borderId="0" fillId="0" fontId="12" numFmtId="0" xfId="0" applyAlignment="1" applyFont="1">
      <alignment horizontal="center" readingOrder="0" shrinkToFit="0" vertical="bottom" wrapText="1"/>
    </xf>
    <xf borderId="1" fillId="16" fontId="17" numFmtId="0" xfId="0" applyAlignment="1" applyBorder="1" applyFont="1">
      <alignment horizontal="center"/>
    </xf>
    <xf borderId="0" fillId="16" fontId="5" numFmtId="0" xfId="0" applyFont="1"/>
    <xf borderId="1" fillId="18" fontId="68" numFmtId="0" xfId="0" applyAlignment="1" applyBorder="1" applyFont="1">
      <alignment horizontal="center"/>
    </xf>
    <xf borderId="6" fillId="24" fontId="62" numFmtId="0" xfId="0" applyAlignment="1" applyBorder="1" applyFill="1" applyFont="1">
      <alignment horizontal="center" readingOrder="0" shrinkToFit="0" vertical="center" wrapText="0"/>
    </xf>
    <xf borderId="8" fillId="0" fontId="75" numFmtId="0" xfId="0" applyBorder="1" applyFont="1"/>
    <xf borderId="1" fillId="0" fontId="12" numFmtId="0" xfId="0" applyAlignment="1" applyBorder="1" applyFont="1">
      <alignment horizontal="center" readingOrder="0" shrinkToFit="0" vertical="bottom" wrapText="1"/>
    </xf>
    <xf borderId="1" fillId="16" fontId="62" numFmtId="0" xfId="0" applyAlignment="1" applyBorder="1" applyFont="1">
      <alignment horizontal="center" readingOrder="0" vertical="center"/>
    </xf>
    <xf borderId="1" fillId="5" fontId="24" numFmtId="0" xfId="0" applyAlignment="1" applyBorder="1" applyFont="1">
      <alignment horizontal="center" readingOrder="0" vertical="center"/>
    </xf>
    <xf borderId="1" fillId="5" fontId="37" numFmtId="0" xfId="0" applyAlignment="1" applyBorder="1" applyFont="1">
      <alignment horizontal="center" readingOrder="0" vertical="center"/>
    </xf>
    <xf borderId="1" fillId="5" fontId="17" numFmtId="0" xfId="0" applyAlignment="1" applyBorder="1" applyFont="1">
      <alignment horizontal="center" readingOrder="0" vertical="center"/>
    </xf>
    <xf borderId="1" fillId="5" fontId="17" numFmtId="164" xfId="0" applyAlignment="1" applyBorder="1" applyFont="1" applyNumberFormat="1">
      <alignment horizontal="center" readingOrder="0" vertical="center"/>
    </xf>
    <xf borderId="1" fillId="5" fontId="68" numFmtId="0" xfId="0" applyAlignment="1" applyBorder="1" applyFont="1">
      <alignment horizontal="left"/>
    </xf>
    <xf borderId="0" fillId="5" fontId="5" numFmtId="0" xfId="0" applyAlignment="1" applyFont="1">
      <alignment horizontal="left" readingOrder="0"/>
    </xf>
    <xf borderId="0" fillId="5" fontId="5" numFmtId="0" xfId="0" applyAlignment="1" applyFont="1">
      <alignment horizontal="left"/>
    </xf>
    <xf borderId="1" fillId="0" fontId="79" numFmtId="0" xfId="0" applyAlignment="1" applyBorder="1" applyFont="1">
      <alignment horizontal="center" readingOrder="0" shrinkToFit="0" vertical="center" wrapText="0"/>
    </xf>
    <xf borderId="1" fillId="0" fontId="37" numFmtId="0" xfId="0" applyAlignment="1" applyBorder="1" applyFont="1">
      <alignment horizontal="center" readingOrder="0" vertical="center"/>
    </xf>
    <xf borderId="1" fillId="0" fontId="17" numFmtId="164" xfId="0" applyAlignment="1" applyBorder="1" applyFont="1" applyNumberFormat="1">
      <alignment horizontal="center" readingOrder="0" vertical="center"/>
    </xf>
    <xf borderId="1" fillId="0" fontId="68" numFmtId="0" xfId="0" applyAlignment="1" applyBorder="1" applyFont="1">
      <alignment horizontal="left"/>
    </xf>
    <xf borderId="0" fillId="0" fontId="5" numFmtId="0" xfId="0" applyAlignment="1" applyFont="1">
      <alignment horizontal="left" readingOrder="0"/>
    </xf>
    <xf borderId="0" fillId="0" fontId="5" numFmtId="0" xfId="0" applyAlignment="1" applyFont="1">
      <alignment horizontal="left"/>
    </xf>
    <xf borderId="1" fillId="5" fontId="79" numFmtId="0" xfId="0" applyAlignment="1" applyBorder="1" applyFont="1">
      <alignment horizontal="center" readingOrder="0" shrinkToFit="0" vertical="center" wrapText="0"/>
    </xf>
    <xf borderId="1" fillId="18" fontId="24" numFmtId="0" xfId="0" applyAlignment="1" applyBorder="1" applyFont="1">
      <alignment horizontal="center" readingOrder="0" vertical="center"/>
    </xf>
    <xf borderId="1" fillId="18" fontId="37" numFmtId="0" xfId="0" applyAlignment="1" applyBorder="1" applyFont="1">
      <alignment horizontal="center" readingOrder="0" vertical="center"/>
    </xf>
    <xf borderId="1" fillId="18" fontId="17" numFmtId="164" xfId="0" applyAlignment="1" applyBorder="1" applyFont="1" applyNumberFormat="1">
      <alignment horizontal="center" readingOrder="0" vertical="center"/>
    </xf>
    <xf borderId="1" fillId="18" fontId="68" numFmtId="0" xfId="0" applyAlignment="1" applyBorder="1" applyFont="1">
      <alignment horizontal="left"/>
    </xf>
    <xf borderId="0" fillId="18" fontId="5" numFmtId="0" xfId="0" applyAlignment="1" applyFont="1">
      <alignment horizontal="left" readingOrder="0"/>
    </xf>
    <xf borderId="0" fillId="18" fontId="5" numFmtId="0" xfId="0" applyAlignment="1" applyFont="1">
      <alignment horizontal="left"/>
    </xf>
    <xf borderId="1" fillId="18" fontId="68" numFmtId="0" xfId="0" applyAlignment="1" applyBorder="1" applyFont="1">
      <alignment horizontal="left" readingOrder="0"/>
    </xf>
    <xf borderId="1" fillId="5" fontId="80" numFmtId="0" xfId="0" applyAlignment="1" applyBorder="1" applyFont="1">
      <alignment horizontal="center" readingOrder="0" shrinkToFit="0" vertical="center" wrapText="0"/>
    </xf>
    <xf borderId="1" fillId="5" fontId="81" numFmtId="0" xfId="0" applyAlignment="1" applyBorder="1" applyFont="1">
      <alignment horizontal="center" readingOrder="0" shrinkToFit="0" vertical="center" wrapText="0"/>
    </xf>
    <xf borderId="1" fillId="15" fontId="37" numFmtId="0" xfId="0" applyAlignment="1" applyBorder="1" applyFont="1">
      <alignment horizontal="center" readingOrder="0" vertical="center"/>
    </xf>
    <xf borderId="1" fillId="15" fontId="17" numFmtId="164" xfId="0" applyAlignment="1" applyBorder="1" applyFont="1" applyNumberFormat="1">
      <alignment horizontal="center" readingOrder="0" vertical="center"/>
    </xf>
    <xf borderId="1" fillId="15" fontId="68" numFmtId="0" xfId="0" applyAlignment="1" applyBorder="1" applyFont="1">
      <alignment horizontal="left"/>
    </xf>
    <xf borderId="0" fillId="15" fontId="5" numFmtId="0" xfId="0" applyAlignment="1" applyFont="1">
      <alignment horizontal="left" readingOrder="0"/>
    </xf>
    <xf borderId="0" fillId="15" fontId="5" numFmtId="0" xfId="0" applyAlignment="1" applyFont="1">
      <alignment horizontal="left"/>
    </xf>
    <xf borderId="1" fillId="15" fontId="17" numFmtId="0" xfId="0" applyAlignment="1" applyBorder="1" applyFont="1">
      <alignment horizontal="center" vertical="center"/>
    </xf>
    <xf borderId="1" fillId="18" fontId="82" numFmtId="0" xfId="0" applyAlignment="1" applyBorder="1" applyFont="1">
      <alignment horizontal="center" readingOrder="0" shrinkToFit="0" vertical="center" wrapText="0"/>
    </xf>
    <xf borderId="0" fillId="18" fontId="5" numFmtId="0" xfId="0" applyAlignment="1" applyFont="1">
      <alignment readingOrder="0"/>
    </xf>
    <xf borderId="1" fillId="5" fontId="83" numFmtId="0" xfId="0" applyAlignment="1" applyBorder="1" applyFont="1">
      <alignment horizontal="center" readingOrder="0" vertical="center"/>
    </xf>
    <xf borderId="1" fillId="5" fontId="4" numFmtId="0" xfId="0" applyAlignment="1" applyBorder="1" applyFont="1">
      <alignment horizontal="center" readingOrder="0" vertical="center"/>
    </xf>
    <xf borderId="0" fillId="5" fontId="84" numFmtId="0" xfId="0" applyAlignment="1" applyFont="1">
      <alignment horizontal="center"/>
    </xf>
    <xf borderId="0" fillId="5" fontId="5" numFmtId="0" xfId="0" applyAlignment="1" applyFont="1">
      <alignment readingOrder="0"/>
    </xf>
    <xf borderId="1" fillId="18" fontId="76" numFmtId="0" xfId="0" applyAlignment="1" applyBorder="1" applyFont="1">
      <alignment horizontal="center" readingOrder="0" vertical="center"/>
    </xf>
    <xf borderId="1" fillId="18" fontId="22" numFmtId="0" xfId="0" applyAlignment="1" applyBorder="1" applyFont="1">
      <alignment horizontal="center" readingOrder="0" shrinkToFit="0" vertical="center" wrapText="0"/>
    </xf>
    <xf borderId="1" fillId="18" fontId="84" numFmtId="0" xfId="0" applyAlignment="1" applyBorder="1" applyFont="1">
      <alignment horizontal="center" readingOrder="0" shrinkToFit="0" wrapText="1"/>
    </xf>
    <xf borderId="1" fillId="5" fontId="84" numFmtId="0" xfId="0" applyAlignment="1" applyBorder="1" applyFont="1">
      <alignment horizontal="center" readingOrder="0" shrinkToFit="0" vertical="center" wrapText="1"/>
    </xf>
    <xf borderId="0" fillId="18" fontId="4" numFmtId="0" xfId="0" applyAlignment="1" applyFont="1">
      <alignment horizontal="center" readingOrder="0" vertical="bottom"/>
    </xf>
    <xf borderId="1" fillId="25" fontId="69" numFmtId="0" xfId="0" applyAlignment="1" applyBorder="1" applyFill="1" applyFont="1">
      <alignment horizontal="center" readingOrder="0" vertical="center"/>
    </xf>
    <xf borderId="1" fillId="25" fontId="17" numFmtId="0" xfId="0" applyAlignment="1" applyBorder="1" applyFont="1">
      <alignment horizontal="center"/>
    </xf>
    <xf borderId="1" fillId="25" fontId="68" numFmtId="0" xfId="0" applyAlignment="1" applyBorder="1" applyFont="1">
      <alignment horizontal="center"/>
    </xf>
    <xf borderId="0" fillId="25" fontId="5" numFmtId="0" xfId="0" applyFont="1"/>
    <xf borderId="1" fillId="18" fontId="5" numFmtId="0" xfId="0" applyAlignment="1" applyBorder="1" applyFont="1">
      <alignment horizontal="center" readingOrder="0"/>
    </xf>
    <xf borderId="0" fillId="0" fontId="7" numFmtId="0" xfId="0" applyAlignment="1" applyFont="1">
      <alignment horizontal="center" readingOrder="0" vertical="center"/>
    </xf>
    <xf borderId="1" fillId="0" fontId="6" numFmtId="0" xfId="0" applyAlignment="1" applyBorder="1" applyFont="1">
      <alignment horizontal="center" readingOrder="0"/>
    </xf>
    <xf borderId="1" fillId="24" fontId="69" numFmtId="0" xfId="0" applyAlignment="1" applyBorder="1" applyFont="1">
      <alignment horizontal="center" readingOrder="0" vertical="center"/>
    </xf>
    <xf borderId="1" fillId="24" fontId="17" numFmtId="0" xfId="0" applyAlignment="1" applyBorder="1" applyFont="1">
      <alignment horizontal="center"/>
    </xf>
    <xf borderId="1" fillId="24" fontId="68" numFmtId="0" xfId="0" applyAlignment="1" applyBorder="1" applyFont="1">
      <alignment horizontal="center"/>
    </xf>
    <xf borderId="0" fillId="24" fontId="5" numFmtId="0" xfId="0" applyFont="1"/>
    <xf borderId="1" fillId="15" fontId="3" numFmtId="49" xfId="0" applyAlignment="1" applyBorder="1" applyFont="1" applyNumberFormat="1">
      <alignment horizontal="center" readingOrder="0" vertical="bottom"/>
    </xf>
    <xf borderId="1" fillId="18" fontId="85" numFmtId="0" xfId="0" applyAlignment="1" applyBorder="1" applyFont="1">
      <alignment horizontal="center" readingOrder="0" vertical="center"/>
    </xf>
    <xf borderId="0" fillId="18" fontId="3" numFmtId="1" xfId="0" applyAlignment="1" applyFont="1" applyNumberFormat="1">
      <alignment horizontal="center" readingOrder="0" vertical="bottom"/>
    </xf>
    <xf borderId="9" fillId="18" fontId="16" numFmtId="0" xfId="0" applyAlignment="1" applyBorder="1" applyFont="1">
      <alignment horizontal="center" readingOrder="0"/>
    </xf>
    <xf borderId="0" fillId="9" fontId="7" numFmtId="0" xfId="0" applyAlignment="1" applyFont="1">
      <alignment horizontal="center" readingOrder="0" vertical="center"/>
    </xf>
    <xf borderId="1" fillId="9" fontId="6" numFmtId="0" xfId="0" applyAlignment="1" applyBorder="1" applyFont="1">
      <alignment horizontal="center" readingOrder="0"/>
    </xf>
    <xf borderId="1" fillId="9" fontId="86" numFmtId="0" xfId="0" applyAlignment="1" applyBorder="1" applyFont="1">
      <alignment horizontal="center" readingOrder="0" shrinkToFit="0" wrapText="1"/>
    </xf>
    <xf borderId="1" fillId="16" fontId="0" numFmtId="0" xfId="0" applyAlignment="1" applyBorder="1" applyFont="1">
      <alignment horizontal="center" readingOrder="0" vertical="center"/>
    </xf>
    <xf borderId="1" fillId="16" fontId="16" numFmtId="0" xfId="0" applyAlignment="1" applyBorder="1" applyFont="1">
      <alignment horizontal="center" readingOrder="0" shrinkToFit="0" wrapText="0"/>
    </xf>
    <xf borderId="1" fillId="16" fontId="17" numFmtId="0" xfId="0" applyAlignment="1" applyBorder="1" applyFont="1">
      <alignment horizontal="center" readingOrder="0"/>
    </xf>
    <xf borderId="1" fillId="16" fontId="17" numFmtId="164" xfId="0" applyAlignment="1" applyBorder="1" applyFont="1" applyNumberFormat="1">
      <alignment horizontal="center" readingOrder="0"/>
    </xf>
    <xf borderId="1" fillId="16" fontId="84" numFmtId="0" xfId="0" applyAlignment="1" applyBorder="1" applyFont="1">
      <alignment horizontal="center" readingOrder="0"/>
    </xf>
    <xf borderId="1" fillId="16" fontId="68" numFmtId="0" xfId="0" applyAlignment="1" applyBorder="1" applyFont="1">
      <alignment horizontal="center" readingOrder="0"/>
    </xf>
    <xf borderId="1" fillId="18" fontId="16" numFmtId="0" xfId="0" applyAlignment="1" applyBorder="1" applyFont="1">
      <alignment horizontal="center" readingOrder="0" shrinkToFit="0" wrapText="0"/>
    </xf>
    <xf borderId="0" fillId="5" fontId="87" numFmtId="0" xfId="0" applyAlignment="1" applyFont="1">
      <alignment horizontal="center" vertical="center"/>
    </xf>
    <xf borderId="1" fillId="5" fontId="88" numFmtId="0" xfId="0" applyAlignment="1" applyBorder="1" applyFont="1">
      <alignment horizontal="center" readingOrder="0"/>
    </xf>
    <xf borderId="1" fillId="9" fontId="79" numFmtId="0" xfId="0" applyAlignment="1" applyBorder="1" applyFont="1">
      <alignment horizontal="center" readingOrder="0" shrinkToFit="0" vertical="center" wrapText="0"/>
    </xf>
    <xf borderId="1" fillId="0" fontId="3" numFmtId="49" xfId="0" applyAlignment="1" applyBorder="1" applyFont="1" applyNumberFormat="1">
      <alignment horizontal="center" readingOrder="0" vertical="bottom"/>
    </xf>
    <xf borderId="1" fillId="16" fontId="51" numFmtId="0" xfId="0" applyAlignment="1" applyBorder="1" applyFont="1">
      <alignment horizontal="center" readingOrder="0" vertical="center"/>
    </xf>
    <xf borderId="0" fillId="16" fontId="6" numFmtId="0" xfId="0" applyAlignment="1" applyFont="1">
      <alignment horizontal="center" readingOrder="0" vertical="bottom"/>
    </xf>
    <xf borderId="1" fillId="9" fontId="24" numFmtId="0" xfId="0" applyAlignment="1" applyBorder="1" applyFont="1">
      <alignment horizontal="center" readingOrder="0" vertical="center"/>
    </xf>
    <xf borderId="1" fillId="0" fontId="84" numFmtId="0" xfId="0" applyAlignment="1" applyBorder="1" applyFont="1">
      <alignment horizontal="center" readingOrder="0"/>
    </xf>
    <xf borderId="1" fillId="24" fontId="89" numFmtId="0" xfId="0" applyAlignment="1" applyBorder="1" applyFont="1">
      <alignment horizontal="center" readingOrder="0" vertical="center"/>
    </xf>
    <xf borderId="1" fillId="24" fontId="89" numFmtId="0" xfId="0" applyAlignment="1" applyBorder="1" applyFont="1">
      <alignment horizontal="center"/>
    </xf>
    <xf borderId="1" fillId="24" fontId="90" numFmtId="0" xfId="0" applyAlignment="1" applyBorder="1" applyFont="1">
      <alignment horizontal="center"/>
    </xf>
    <xf borderId="0" fillId="24" fontId="90" numFmtId="0" xfId="0" applyFont="1"/>
    <xf borderId="0" fillId="0" fontId="91" numFmtId="0" xfId="0" applyAlignment="1" applyFont="1">
      <alignment horizontal="left" readingOrder="0"/>
    </xf>
    <xf borderId="1" fillId="0" fontId="22" numFmtId="0" xfId="0" applyAlignment="1" applyBorder="1" applyFont="1">
      <alignment readingOrder="0" shrinkToFit="0" wrapText="0"/>
    </xf>
    <xf borderId="1" fillId="0" fontId="5" numFmtId="0" xfId="0" applyAlignment="1" applyBorder="1" applyFont="1">
      <alignment readingOrder="0"/>
    </xf>
    <xf borderId="1" fillId="9" fontId="92" numFmtId="0" xfId="0" applyAlignment="1" applyBorder="1" applyFont="1">
      <alignment readingOrder="0"/>
    </xf>
    <xf borderId="1" fillId="9" fontId="5" numFmtId="0" xfId="0" applyAlignment="1" applyBorder="1" applyFont="1">
      <alignment horizontal="center" readingOrder="0"/>
    </xf>
    <xf borderId="1" fillId="26" fontId="69" numFmtId="0" xfId="0" applyAlignment="1" applyBorder="1" applyFill="1" applyFont="1">
      <alignment horizontal="center" readingOrder="0" vertical="center"/>
    </xf>
    <xf borderId="1" fillId="26" fontId="17" numFmtId="0" xfId="0" applyAlignment="1" applyBorder="1" applyFont="1">
      <alignment horizontal="center"/>
    </xf>
    <xf borderId="1" fillId="26" fontId="68" numFmtId="0" xfId="0" applyAlignment="1" applyBorder="1" applyFont="1">
      <alignment horizontal="center"/>
    </xf>
    <xf borderId="0" fillId="26" fontId="5" numFmtId="0" xfId="0" applyFont="1"/>
    <xf borderId="1" fillId="9" fontId="6" numFmtId="0" xfId="0" applyAlignment="1" applyBorder="1" applyFont="1">
      <alignment horizontal="left" readingOrder="0"/>
    </xf>
    <xf borderId="1" fillId="9" fontId="6" numFmtId="0" xfId="0" applyAlignment="1" applyBorder="1" applyFont="1">
      <alignment readingOrder="0"/>
    </xf>
    <xf borderId="1" fillId="27" fontId="49" numFmtId="0" xfId="0" applyAlignment="1" applyBorder="1" applyFill="1" applyFont="1">
      <alignment readingOrder="0"/>
    </xf>
    <xf borderId="1" fillId="27" fontId="16" numFmtId="0" xfId="0" applyAlignment="1" applyBorder="1" applyFont="1">
      <alignment readingOrder="0" shrinkToFit="0" wrapText="0"/>
    </xf>
    <xf borderId="0" fillId="9" fontId="16" numFmtId="0" xfId="0" applyAlignment="1" applyFont="1">
      <alignment readingOrder="0" shrinkToFit="0" wrapText="0"/>
    </xf>
    <xf borderId="1" fillId="9" fontId="48" numFmtId="0" xfId="0" applyAlignment="1" applyBorder="1" applyFont="1">
      <alignment readingOrder="0"/>
    </xf>
    <xf borderId="1" fillId="0" fontId="5" numFmtId="0" xfId="0" applyAlignment="1" applyBorder="1" applyFont="1">
      <alignment horizontal="center" readingOrder="0"/>
    </xf>
    <xf borderId="1" fillId="15" fontId="32" numFmtId="0" xfId="0" applyAlignment="1" applyBorder="1" applyFont="1">
      <alignment readingOrder="0" vertical="center"/>
    </xf>
    <xf borderId="1" fillId="15" fontId="33" numFmtId="0" xfId="0" applyAlignment="1" applyBorder="1" applyFont="1">
      <alignment horizontal="center" readingOrder="0" shrinkToFit="0" vertical="center" wrapText="0"/>
    </xf>
    <xf borderId="1" fillId="18" fontId="48" numFmtId="0" xfId="0" applyAlignment="1" applyBorder="1" applyFont="1">
      <alignment readingOrder="0"/>
    </xf>
    <xf borderId="1" fillId="18" fontId="6" numFmtId="0" xfId="0" applyAlignment="1" applyBorder="1" applyFont="1">
      <alignment horizontal="left" readingOrder="0"/>
    </xf>
    <xf borderId="1" fillId="14" fontId="93" numFmtId="0" xfId="0" applyAlignment="1" applyBorder="1" applyFont="1">
      <alignment horizontal="center" vertical="center"/>
    </xf>
    <xf borderId="1" fillId="14" fontId="94" numFmtId="0" xfId="0" applyAlignment="1" applyBorder="1" applyFont="1">
      <alignment horizontal="center"/>
    </xf>
    <xf borderId="1" fillId="14" fontId="95" numFmtId="0" xfId="0" applyAlignment="1" applyBorder="1" applyFont="1">
      <alignment horizontal="center"/>
    </xf>
    <xf borderId="0" fillId="14" fontId="66" numFmtId="0" xfId="0" applyFont="1"/>
    <xf borderId="1" fillId="0" fontId="5" numFmtId="169" xfId="0" applyBorder="1" applyFont="1" applyNumberFormat="1"/>
    <xf borderId="0" fillId="0" fontId="1" numFmtId="0" xfId="0" applyAlignment="1" applyFont="1">
      <alignment horizontal="center" readingOrder="0"/>
    </xf>
    <xf borderId="0" fillId="2" fontId="3" numFmtId="0" xfId="0" applyFont="1"/>
    <xf borderId="0" fillId="0" fontId="1" numFmtId="0" xfId="0" applyAlignment="1" applyFont="1">
      <alignment horizontal="center"/>
    </xf>
    <xf borderId="0" fillId="2" fontId="3" numFmtId="1" xfId="0" applyAlignment="1" applyFont="1" applyNumberFormat="1">
      <alignment horizontal="center"/>
    </xf>
    <xf borderId="0" fillId="2" fontId="3" numFmtId="0" xfId="0" applyAlignment="1" applyFont="1">
      <alignment shrinkToFit="0" wrapText="1"/>
    </xf>
    <xf borderId="0" fillId="3" fontId="3" numFmtId="0" xfId="0" applyFont="1"/>
    <xf borderId="0" fillId="2" fontId="3" numFmtId="170" xfId="0" applyFont="1" applyNumberFormat="1"/>
    <xf borderId="0" fillId="11" fontId="1" numFmtId="0" xfId="0" applyAlignment="1" applyFont="1">
      <alignment horizontal="center" shrinkToFit="0" wrapText="1"/>
    </xf>
    <xf borderId="0" fillId="2" fontId="1" numFmtId="1" xfId="0" applyAlignment="1" applyFont="1" applyNumberFormat="1">
      <alignment horizontal="center" shrinkToFit="0" wrapText="1"/>
    </xf>
    <xf borderId="0" fillId="2" fontId="11" numFmtId="0" xfId="0" applyAlignment="1" applyFont="1">
      <alignment horizontal="center" shrinkToFit="0" wrapText="1"/>
    </xf>
    <xf borderId="0" fillId="13" fontId="1" numFmtId="0" xfId="0" applyAlignment="1" applyFont="1">
      <alignment horizontal="center" shrinkToFit="0" wrapText="1"/>
    </xf>
    <xf borderId="0" fillId="2" fontId="1" numFmtId="0" xfId="0" applyAlignment="1" applyFont="1">
      <alignment horizontal="center" shrinkToFit="0" wrapText="1"/>
    </xf>
    <xf borderId="0" fillId="4" fontId="1" numFmtId="1" xfId="0" applyAlignment="1" applyFont="1" applyNumberFormat="1">
      <alignment horizontal="center" shrinkToFit="0" wrapText="1"/>
    </xf>
    <xf borderId="0" fillId="11" fontId="1" numFmtId="1" xfId="0" applyAlignment="1" applyFont="1" applyNumberFormat="1">
      <alignment horizontal="center" shrinkToFit="0" wrapText="1"/>
    </xf>
    <xf borderId="0" fillId="3" fontId="1" numFmtId="1" xfId="0" applyAlignment="1" applyFont="1" applyNumberFormat="1">
      <alignment horizontal="center"/>
    </xf>
    <xf borderId="0" fillId="2" fontId="1" numFmtId="0" xfId="0" applyAlignment="1" applyFont="1">
      <alignment horizontal="center" readingOrder="0" shrinkToFit="0" wrapText="1"/>
    </xf>
    <xf borderId="0" fillId="3" fontId="1" numFmtId="171" xfId="0" applyAlignment="1" applyFont="1" applyNumberFormat="1">
      <alignment horizontal="center"/>
    </xf>
    <xf borderId="0" fillId="15" fontId="1" numFmtId="0" xfId="0" applyAlignment="1" applyFont="1">
      <alignment horizontal="center" shrinkToFit="0" wrapText="1"/>
    </xf>
    <xf borderId="0" fillId="8" fontId="1" numFmtId="170" xfId="0" applyAlignment="1" applyFont="1" applyNumberFormat="1">
      <alignment horizontal="center" shrinkToFit="0" wrapText="1"/>
    </xf>
    <xf borderId="0" fillId="0" fontId="3" numFmtId="0" xfId="0" applyAlignment="1" applyFont="1">
      <alignment readingOrder="0"/>
    </xf>
    <xf borderId="0" fillId="0" fontId="3" numFmtId="0" xfId="0" applyAlignment="1" applyFont="1">
      <alignment readingOrder="0" shrinkToFit="0" vertical="bottom" wrapText="1"/>
    </xf>
    <xf borderId="0" fillId="0" fontId="3" numFmtId="1" xfId="0" applyAlignment="1" applyFont="1" applyNumberFormat="1">
      <alignment vertical="bottom"/>
    </xf>
    <xf borderId="0" fillId="0" fontId="3" numFmtId="0" xfId="0" applyFont="1"/>
    <xf borderId="0" fillId="18" fontId="3" numFmtId="0" xfId="0" applyAlignment="1" applyFont="1">
      <alignment readingOrder="0"/>
    </xf>
    <xf borderId="0" fillId="18" fontId="3" numFmtId="164" xfId="0" applyAlignment="1" applyFont="1" applyNumberFormat="1">
      <alignment readingOrder="0" vertical="bottom"/>
    </xf>
    <xf borderId="0" fillId="18" fontId="3" numFmtId="0" xfId="0" applyAlignment="1" applyFont="1">
      <alignment readingOrder="0" vertical="bottom"/>
    </xf>
    <xf borderId="0" fillId="18" fontId="3" numFmtId="165" xfId="0" applyAlignment="1" applyFont="1" applyNumberFormat="1">
      <alignment vertical="bottom"/>
    </xf>
    <xf borderId="0" fillId="18" fontId="3" numFmtId="165" xfId="0" applyAlignment="1" applyFont="1" applyNumberFormat="1">
      <alignment readingOrder="0" vertical="bottom"/>
    </xf>
    <xf borderId="0" fillId="18" fontId="3" numFmtId="0" xfId="0" applyAlignment="1" applyFont="1">
      <alignment horizontal="center" readingOrder="0" vertical="bottom"/>
    </xf>
    <xf borderId="0" fillId="18" fontId="3" numFmtId="0" xfId="0" applyAlignment="1" applyFont="1">
      <alignment vertical="bottom"/>
    </xf>
    <xf borderId="0" fillId="18" fontId="3" numFmtId="0" xfId="0" applyAlignment="1" applyFont="1">
      <alignment readingOrder="0" shrinkToFit="0" vertical="bottom" wrapText="1"/>
    </xf>
    <xf borderId="0" fillId="18" fontId="3" numFmtId="1" xfId="0" applyAlignment="1" applyFont="1" applyNumberFormat="1">
      <alignment vertical="bottom"/>
    </xf>
    <xf borderId="0" fillId="18" fontId="3" numFmtId="0" xfId="0" applyFont="1"/>
    <xf borderId="0" fillId="18" fontId="3" numFmtId="164" xfId="0" applyAlignment="1" applyFont="1" applyNumberFormat="1">
      <alignment vertical="bottom"/>
    </xf>
    <xf borderId="0" fillId="18" fontId="3" numFmtId="168" xfId="0" applyAlignment="1" applyFont="1" applyNumberFormat="1">
      <alignment readingOrder="0" vertical="bottom"/>
    </xf>
    <xf borderId="0" fillId="18" fontId="96" numFmtId="0" xfId="0" applyAlignment="1" applyFont="1">
      <alignment readingOrder="0"/>
    </xf>
    <xf borderId="0" fillId="0" fontId="3" numFmtId="1" xfId="0" applyAlignment="1" applyFont="1" applyNumberFormat="1">
      <alignment horizontal="center" readingOrder="0" vertical="bottom"/>
    </xf>
    <xf borderId="0" fillId="0" fontId="3" numFmtId="168" xfId="0" applyAlignment="1" applyFont="1" applyNumberFormat="1">
      <alignment readingOrder="0" vertical="bottom"/>
    </xf>
    <xf borderId="0" fillId="0" fontId="3" numFmtId="164" xfId="0" applyAlignment="1" applyFont="1" applyNumberFormat="1">
      <alignment shrinkToFit="0" vertical="bottom" wrapText="1"/>
    </xf>
    <xf borderId="0" fillId="14" fontId="3" numFmtId="0" xfId="0" applyAlignment="1" applyFont="1">
      <alignment readingOrder="0"/>
    </xf>
    <xf borderId="0" fillId="14" fontId="3" numFmtId="164" xfId="0" applyAlignment="1" applyFont="1" applyNumberFormat="1">
      <alignment readingOrder="0" vertical="bottom"/>
    </xf>
    <xf borderId="0" fillId="14" fontId="3" numFmtId="164" xfId="0" applyAlignment="1" applyFont="1" applyNumberFormat="1">
      <alignment vertical="bottom"/>
    </xf>
    <xf borderId="0" fillId="14" fontId="3" numFmtId="0" xfId="0" applyAlignment="1" applyFont="1">
      <alignment readingOrder="0" vertical="bottom"/>
    </xf>
    <xf borderId="0" fillId="14" fontId="3" numFmtId="165" xfId="0" applyAlignment="1" applyFont="1" applyNumberFormat="1">
      <alignment vertical="bottom"/>
    </xf>
    <xf borderId="0" fillId="14" fontId="3" numFmtId="165" xfId="0" applyAlignment="1" applyFont="1" applyNumberFormat="1">
      <alignment readingOrder="0" vertical="bottom"/>
    </xf>
    <xf borderId="0" fillId="14" fontId="3" numFmtId="1" xfId="0" applyAlignment="1" applyFont="1" applyNumberFormat="1">
      <alignment horizontal="center" vertical="bottom"/>
    </xf>
    <xf borderId="0" fillId="14" fontId="3" numFmtId="0" xfId="0" applyAlignment="1" applyFont="1">
      <alignment vertical="bottom"/>
    </xf>
    <xf borderId="0" fillId="14" fontId="3" numFmtId="0" xfId="0" applyAlignment="1" applyFont="1">
      <alignment readingOrder="0" shrinkToFit="0" vertical="bottom" wrapText="1"/>
    </xf>
    <xf borderId="0" fillId="14" fontId="3" numFmtId="1" xfId="0" applyAlignment="1" applyFont="1" applyNumberFormat="1">
      <alignment vertical="bottom"/>
    </xf>
    <xf borderId="0" fillId="14" fontId="3" numFmtId="0" xfId="0" applyFont="1"/>
    <xf borderId="0" fillId="14" fontId="3" numFmtId="1" xfId="0" applyAlignment="1" applyFont="1" applyNumberFormat="1">
      <alignment horizontal="center" readingOrder="0" vertical="bottom"/>
    </xf>
    <xf borderId="0" fillId="0" fontId="3" numFmtId="1" xfId="0" applyAlignment="1" applyFont="1" applyNumberFormat="1">
      <alignment horizontal="center" vertical="bottom"/>
    </xf>
    <xf borderId="0" fillId="0" fontId="3" numFmtId="172" xfId="0" applyAlignment="1" applyFont="1" applyNumberFormat="1">
      <alignment readingOrder="0" vertical="bottom"/>
    </xf>
    <xf borderId="0" fillId="0" fontId="3" numFmtId="0" xfId="0" applyAlignment="1" applyFont="1">
      <alignment shrinkToFit="0" vertical="bottom" wrapText="1"/>
    </xf>
    <xf borderId="1" fillId="11" fontId="1" numFmtId="0" xfId="0" applyAlignment="1" applyBorder="1" applyFont="1">
      <alignment horizontal="center" shrinkToFit="0" wrapText="1"/>
    </xf>
    <xf borderId="1" fillId="2" fontId="1" numFmtId="0" xfId="0" applyAlignment="1" applyBorder="1" applyFont="1">
      <alignment horizontal="center" shrinkToFit="0" wrapText="1"/>
    </xf>
    <xf borderId="6" fillId="2" fontId="1" numFmtId="0" xfId="0" applyAlignment="1" applyBorder="1" applyFont="1">
      <alignment horizontal="center" shrinkToFit="0" wrapText="1"/>
    </xf>
    <xf borderId="1" fillId="2" fontId="1" numFmtId="1" xfId="0" applyAlignment="1" applyBorder="1" applyFont="1" applyNumberFormat="1">
      <alignment horizontal="center" shrinkToFit="0" wrapText="1"/>
    </xf>
    <xf borderId="1" fillId="2" fontId="11" numFmtId="0" xfId="0" applyAlignment="1" applyBorder="1" applyFont="1">
      <alignment horizontal="center" shrinkToFit="0" wrapText="1"/>
    </xf>
    <xf borderId="1" fillId="0" fontId="5" numFmtId="164" xfId="0" applyAlignment="1" applyBorder="1" applyFont="1" applyNumberFormat="1">
      <alignment readingOrder="0"/>
    </xf>
    <xf borderId="1" fillId="14" fontId="5" numFmtId="0" xfId="0" applyAlignment="1" applyBorder="1" applyFont="1">
      <alignment readingOrder="0"/>
    </xf>
    <xf borderId="1" fillId="14" fontId="5" numFmtId="164" xfId="0" applyAlignment="1" applyBorder="1" applyFont="1" applyNumberFormat="1">
      <alignment readingOrder="0"/>
    </xf>
    <xf borderId="6" fillId="0" fontId="5" numFmtId="0" xfId="0" applyAlignment="1" applyBorder="1" applyFont="1">
      <alignment readingOrder="0"/>
    </xf>
    <xf borderId="1" fillId="15" fontId="5" numFmtId="0" xfId="0" applyAlignment="1" applyBorder="1" applyFont="1">
      <alignment readingOrder="0"/>
    </xf>
    <xf borderId="1" fillId="15" fontId="5" numFmtId="164" xfId="0" applyAlignment="1" applyBorder="1" applyFont="1" applyNumberFormat="1">
      <alignment readingOrder="0"/>
    </xf>
    <xf borderId="1" fillId="15" fontId="5" numFmtId="0" xfId="0" applyBorder="1" applyFont="1"/>
    <xf borderId="1" fillId="14" fontId="5" numFmtId="0" xfId="0" applyAlignment="1" applyBorder="1" applyFont="1">
      <alignment readingOrder="0" shrinkToFit="0" wrapText="1"/>
    </xf>
    <xf borderId="0" fillId="14" fontId="71" numFmtId="0" xfId="0" applyAlignment="1" applyFont="1">
      <alignment readingOrder="0"/>
    </xf>
    <xf borderId="1" fillId="9" fontId="5" numFmtId="0" xfId="0" applyAlignment="1" applyBorder="1" applyFont="1">
      <alignment readingOrder="0"/>
    </xf>
    <xf borderId="1" fillId="9" fontId="5" numFmtId="164" xfId="0" applyAlignment="1" applyBorder="1" applyFont="1" applyNumberFormat="1">
      <alignment readingOrder="0"/>
    </xf>
    <xf borderId="1" fillId="9" fontId="5" numFmtId="0" xfId="0" applyBorder="1" applyFont="1"/>
    <xf borderId="1" fillId="18" fontId="5" numFmtId="0" xfId="0" applyAlignment="1" applyBorder="1" applyFont="1">
      <alignment readingOrder="0"/>
    </xf>
    <xf borderId="1" fillId="18" fontId="5" numFmtId="164" xfId="0" applyAlignment="1" applyBorder="1" applyFont="1" applyNumberFormat="1">
      <alignment readingOrder="0"/>
    </xf>
    <xf borderId="1" fillId="18" fontId="5" numFmtId="0" xfId="0" applyBorder="1" applyFont="1"/>
    <xf borderId="1" fillId="0" fontId="5" numFmtId="168" xfId="0" applyAlignment="1" applyBorder="1" applyFont="1" applyNumberFormat="1">
      <alignment readingOrder="0"/>
    </xf>
    <xf borderId="1" fillId="0" fontId="5" numFmtId="167" xfId="0" applyAlignment="1" applyBorder="1" applyFont="1" applyNumberFormat="1">
      <alignment readingOrder="0"/>
    </xf>
    <xf borderId="1" fillId="0" fontId="3" numFmtId="0" xfId="0" applyAlignment="1" applyBorder="1" applyFont="1">
      <alignment vertical="bottom"/>
    </xf>
    <xf borderId="1" fillId="0" fontId="5" numFmtId="172" xfId="0" applyAlignment="1" applyBorder="1" applyFont="1" applyNumberFormat="1">
      <alignment readingOrder="0"/>
    </xf>
    <xf borderId="1" fillId="18" fontId="5" numFmtId="172" xfId="0" applyAlignment="1" applyBorder="1" applyFont="1" applyNumberFormat="1">
      <alignment readingOrder="0"/>
    </xf>
    <xf borderId="1" fillId="18" fontId="5" numFmtId="168" xfId="0" applyAlignment="1" applyBorder="1" applyFont="1" applyNumberFormat="1">
      <alignment readingOrder="0"/>
    </xf>
    <xf borderId="1" fillId="0" fontId="3" numFmtId="0" xfId="0" applyAlignment="1" applyBorder="1" applyFont="1">
      <alignment horizontal="right" vertical="bottom"/>
    </xf>
    <xf borderId="0" fillId="0" fontId="5" numFmtId="0" xfId="0" applyFont="1"/>
    <xf borderId="0" fillId="0" fontId="5" numFmtId="165" xfId="0" applyFont="1" applyNumberFormat="1"/>
    <xf borderId="0" fillId="0" fontId="97" numFmtId="0" xfId="0" applyFont="1"/>
    <xf borderId="0" fillId="0" fontId="97" numFmtId="0" xfId="0" applyAlignment="1" applyFont="1">
      <alignment readingOrder="0"/>
    </xf>
    <xf borderId="0" fillId="0" fontId="5" numFmtId="164" xfId="0" applyFont="1" applyNumberFormat="1"/>
    <xf borderId="0" fillId="0" fontId="31" numFmtId="0" xfId="0" applyAlignment="1" applyFont="1">
      <alignment horizontal="center" readingOrder="0" vertical="center"/>
    </xf>
    <xf borderId="0" fillId="0" fontId="5" numFmtId="0" xfId="0" applyAlignment="1" applyFont="1">
      <alignment horizontal="center" readingOrder="0" vertical="center"/>
    </xf>
    <xf borderId="10" fillId="9" fontId="31" numFmtId="0" xfId="0" applyAlignment="1" applyBorder="1" applyFont="1">
      <alignment horizontal="center" vertical="center"/>
    </xf>
    <xf borderId="10" fillId="9" fontId="31" numFmtId="0" xfId="0" applyAlignment="1" applyBorder="1" applyFont="1">
      <alignment horizontal="center" readingOrder="0" vertical="center"/>
    </xf>
    <xf borderId="1" fillId="9" fontId="98" numFmtId="0" xfId="0" applyAlignment="1" applyBorder="1" applyFont="1">
      <alignment horizontal="center" vertical="center"/>
    </xf>
    <xf borderId="1" fillId="9" fontId="31" numFmtId="49" xfId="0" applyAlignment="1" applyBorder="1" applyFont="1" applyNumberFormat="1">
      <alignment horizontal="center" shrinkToFit="0" vertical="center" wrapText="1"/>
    </xf>
    <xf borderId="1" fillId="9" fontId="31" numFmtId="0" xfId="0" applyAlignment="1" applyBorder="1" applyFont="1">
      <alignment horizontal="center" vertical="center"/>
    </xf>
    <xf borderId="1" fillId="9" fontId="31" numFmtId="0" xfId="0" applyAlignment="1" applyBorder="1" applyFont="1">
      <alignment horizontal="center" readingOrder="0" vertical="center"/>
    </xf>
    <xf borderId="1" fillId="9" fontId="31" numFmtId="49" xfId="0" applyAlignment="1" applyBorder="1" applyFont="1" applyNumberFormat="1">
      <alignment horizontal="center" vertical="center"/>
    </xf>
    <xf borderId="1" fillId="9" fontId="31" numFmtId="0" xfId="0" applyAlignment="1" applyBorder="1" applyFont="1">
      <alignment horizontal="center" readingOrder="0" shrinkToFit="0" vertical="center" wrapText="1"/>
    </xf>
    <xf borderId="1" fillId="9" fontId="31" numFmtId="0" xfId="0" applyAlignment="1" applyBorder="1" applyFont="1">
      <alignment shrinkToFit="0" vertical="center" wrapText="1"/>
    </xf>
    <xf borderId="11" fillId="0" fontId="75" numFmtId="0" xfId="0" applyBorder="1" applyFont="1"/>
    <xf borderId="1" fillId="14" fontId="98" numFmtId="0" xfId="0" applyAlignment="1" applyBorder="1" applyFont="1">
      <alignment readingOrder="0"/>
    </xf>
    <xf borderId="1" fillId="14" fontId="5" numFmtId="167" xfId="0" applyAlignment="1" applyBorder="1" applyFont="1" applyNumberFormat="1">
      <alignment horizontal="center" readingOrder="0"/>
    </xf>
    <xf borderId="12" fillId="0" fontId="75" numFmtId="0" xfId="0" applyBorder="1" applyFont="1"/>
    <xf borderId="1" fillId="14" fontId="5" numFmtId="0" xfId="0" applyAlignment="1" applyBorder="1" applyFont="1">
      <alignment horizontal="center" readingOrder="0"/>
    </xf>
    <xf borderId="1" fillId="14" fontId="5" numFmtId="164" xfId="0" applyAlignment="1" applyBorder="1" applyFont="1" applyNumberFormat="1">
      <alignment horizontal="center" readingOrder="0"/>
    </xf>
    <xf borderId="1" fillId="14" fontId="16" numFmtId="0" xfId="0" applyAlignment="1" applyBorder="1" applyFont="1">
      <alignment readingOrder="0" shrinkToFit="0" wrapText="0"/>
    </xf>
    <xf borderId="0" fillId="14" fontId="5" numFmtId="0" xfId="0" applyAlignment="1" applyFont="1">
      <alignment horizontal="center" readingOrder="0"/>
    </xf>
    <xf borderId="1" fillId="14" fontId="5" numFmtId="0" xfId="0" applyAlignment="1" applyBorder="1" applyFont="1">
      <alignment shrinkToFit="0" wrapText="1"/>
    </xf>
    <xf borderId="1" fillId="14" fontId="16" numFmtId="0" xfId="0" applyBorder="1" applyFont="1"/>
    <xf borderId="1" fillId="0" fontId="5" numFmtId="164" xfId="0" applyAlignment="1" applyBorder="1" applyFont="1" applyNumberFormat="1">
      <alignment horizontal="center" readingOrder="0"/>
    </xf>
    <xf borderId="1" fillId="0" fontId="98" numFmtId="0" xfId="0" applyAlignment="1" applyBorder="1" applyFont="1">
      <alignment readingOrder="0"/>
    </xf>
    <xf borderId="1" fillId="9" fontId="4" numFmtId="0" xfId="0" applyAlignment="1" applyBorder="1" applyFont="1">
      <alignment horizontal="center" readingOrder="0" vertical="bottom"/>
    </xf>
    <xf borderId="1" fillId="0" fontId="12" numFmtId="0" xfId="0" applyAlignment="1" applyBorder="1" applyFont="1">
      <alignment horizontal="left" readingOrder="0" vertical="center"/>
    </xf>
    <xf borderId="1" fillId="0" fontId="4" numFmtId="0" xfId="0" applyAlignment="1" applyBorder="1" applyFont="1">
      <alignment readingOrder="0" shrinkToFit="0" wrapText="1"/>
    </xf>
    <xf borderId="1" fillId="0" fontId="5" numFmtId="0" xfId="0" applyAlignment="1" applyBorder="1" applyFont="1">
      <alignment shrinkToFit="0" wrapText="1"/>
    </xf>
    <xf borderId="1" fillId="14" fontId="3" numFmtId="164" xfId="0" applyAlignment="1" applyBorder="1" applyFont="1" applyNumberFormat="1">
      <alignment horizontal="center" vertical="bottom"/>
    </xf>
    <xf borderId="1" fillId="14" fontId="98" numFmtId="0" xfId="0" applyAlignment="1" applyBorder="1" applyFont="1">
      <alignment vertical="bottom"/>
    </xf>
    <xf borderId="1" fillId="14" fontId="3" numFmtId="0" xfId="0" applyAlignment="1" applyBorder="1" applyFont="1">
      <alignment horizontal="center" vertical="bottom"/>
    </xf>
    <xf borderId="1" fillId="14" fontId="3" numFmtId="0" xfId="0" applyAlignment="1" applyBorder="1" applyFont="1">
      <alignment vertical="bottom"/>
    </xf>
    <xf borderId="1" fillId="14" fontId="3" numFmtId="0" xfId="0" applyAlignment="1" applyBorder="1" applyFont="1">
      <alignment vertical="bottom"/>
    </xf>
    <xf borderId="1" fillId="14" fontId="3" numFmtId="0" xfId="0" applyAlignment="1" applyBorder="1" applyFont="1">
      <alignment horizontal="center" vertical="bottom"/>
    </xf>
    <xf borderId="0" fillId="14" fontId="3" numFmtId="0" xfId="0" applyAlignment="1" applyFont="1">
      <alignment vertical="bottom"/>
    </xf>
    <xf borderId="1" fillId="14" fontId="12" numFmtId="0" xfId="0" applyAlignment="1" applyBorder="1" applyFont="1">
      <alignment readingOrder="0"/>
    </xf>
    <xf borderId="1" fillId="14" fontId="3" numFmtId="0" xfId="0" applyAlignment="1" applyBorder="1" applyFont="1">
      <alignment shrinkToFit="0" vertical="bottom" wrapText="1"/>
    </xf>
    <xf borderId="1" fillId="14" fontId="3" numFmtId="164" xfId="0" applyAlignment="1" applyBorder="1" applyFont="1" applyNumberFormat="1">
      <alignment horizontal="right" readingOrder="0" vertical="bottom"/>
    </xf>
    <xf borderId="1" fillId="14" fontId="3" numFmtId="0" xfId="0" applyAlignment="1" applyBorder="1" applyFont="1">
      <alignment readingOrder="0" shrinkToFit="0" vertical="bottom" wrapText="1"/>
    </xf>
    <xf borderId="1" fillId="14" fontId="3" numFmtId="0" xfId="0" applyAlignment="1" applyBorder="1" applyFont="1">
      <alignment readingOrder="0" vertical="bottom"/>
    </xf>
    <xf borderId="1" fillId="14" fontId="6" numFmtId="0" xfId="0" applyAlignment="1" applyBorder="1" applyFont="1">
      <alignment readingOrder="0" shrinkToFit="0" vertical="top" wrapText="1"/>
    </xf>
    <xf borderId="1" fillId="14" fontId="4" numFmtId="0" xfId="0" applyAlignment="1" applyBorder="1" applyFont="1">
      <alignment horizontal="center" readingOrder="0"/>
    </xf>
    <xf borderId="1" fillId="14" fontId="4" numFmtId="0" xfId="0" applyAlignment="1" applyBorder="1" applyFont="1">
      <alignment readingOrder="0" shrinkToFit="0" wrapText="1"/>
    </xf>
    <xf borderId="1" fillId="14" fontId="99" numFmtId="0" xfId="0" applyAlignment="1" applyBorder="1" applyFont="1">
      <alignment readingOrder="0" shrinkToFit="0" wrapText="0"/>
    </xf>
    <xf borderId="1" fillId="14" fontId="16" numFmtId="0" xfId="0" applyAlignment="1" applyBorder="1" applyFont="1">
      <alignment horizontal="center" readingOrder="0" shrinkToFit="0" wrapText="0"/>
    </xf>
    <xf borderId="1" fillId="0" fontId="4" numFmtId="0" xfId="0" applyAlignment="1" applyBorder="1" applyFont="1">
      <alignment horizontal="center" readingOrder="0"/>
    </xf>
    <xf borderId="1" fillId="0" fontId="5" numFmtId="0" xfId="0" applyAlignment="1" applyBorder="1" applyFont="1">
      <alignment readingOrder="0" shrinkToFit="0" wrapText="1"/>
    </xf>
    <xf borderId="0" fillId="15" fontId="5" numFmtId="0" xfId="0" applyAlignment="1" applyFont="1">
      <alignment horizontal="center" readingOrder="0"/>
    </xf>
    <xf borderId="1" fillId="15" fontId="5" numFmtId="0" xfId="0" applyAlignment="1" applyBorder="1" applyFont="1">
      <alignment horizontal="center" readingOrder="0"/>
    </xf>
    <xf borderId="1" fillId="15" fontId="5" numFmtId="164" xfId="0" applyAlignment="1" applyBorder="1" applyFont="1" applyNumberFormat="1">
      <alignment horizontal="center" readingOrder="0"/>
    </xf>
    <xf borderId="1" fillId="15" fontId="98" numFmtId="0" xfId="0" applyAlignment="1" applyBorder="1" applyFont="1">
      <alignment readingOrder="0"/>
    </xf>
    <xf borderId="1" fillId="15" fontId="12" numFmtId="0" xfId="0" applyAlignment="1" applyBorder="1" applyFont="1">
      <alignment horizontal="left" readingOrder="0" vertical="center"/>
    </xf>
    <xf borderId="1" fillId="15" fontId="5" numFmtId="0" xfId="0" applyAlignment="1" applyBorder="1" applyFont="1">
      <alignment readingOrder="0" shrinkToFit="0" wrapText="1"/>
    </xf>
    <xf borderId="1" fillId="14" fontId="16" numFmtId="0" xfId="0" applyAlignment="1" applyBorder="1" applyFont="1">
      <alignment horizontal="center" readingOrder="0"/>
    </xf>
    <xf borderId="1" fillId="14" fontId="16" numFmtId="0" xfId="0" applyAlignment="1" applyBorder="1" applyFont="1">
      <alignment readingOrder="0" shrinkToFit="0" wrapText="1"/>
    </xf>
    <xf borderId="1" fillId="14" fontId="5" numFmtId="168" xfId="0" applyAlignment="1" applyBorder="1" applyFont="1" applyNumberFormat="1">
      <alignment readingOrder="0"/>
    </xf>
    <xf borderId="1" fillId="14" fontId="98" numFmtId="0" xfId="0" applyAlignment="1" applyBorder="1" applyFont="1">
      <alignment readingOrder="0"/>
    </xf>
    <xf borderId="1" fillId="9" fontId="5" numFmtId="0" xfId="0" applyAlignment="1" applyBorder="1" applyFont="1">
      <alignment horizontal="center" readingOrder="0" vertical="center"/>
    </xf>
    <xf borderId="1" fillId="0" fontId="5" numFmtId="168" xfId="0" applyAlignment="1" applyBorder="1" applyFont="1" applyNumberFormat="1">
      <alignment horizontal="center" readingOrder="0" vertical="center"/>
    </xf>
    <xf borderId="1" fillId="0" fontId="98" numFmtId="0" xfId="0" applyAlignment="1" applyBorder="1" applyFont="1">
      <alignment readingOrder="0" vertical="center"/>
    </xf>
    <xf borderId="1" fillId="0" fontId="5" numFmtId="0" xfId="0" applyAlignment="1" applyBorder="1" applyFont="1">
      <alignment horizontal="center" readingOrder="0" vertical="center"/>
    </xf>
    <xf borderId="1" fillId="0" fontId="5" numFmtId="0" xfId="0" applyAlignment="1" applyBorder="1" applyFont="1">
      <alignment vertical="center"/>
    </xf>
    <xf borderId="1" fillId="0" fontId="5" numFmtId="0" xfId="0" applyAlignment="1" applyBorder="1" applyFont="1">
      <alignment readingOrder="0" vertical="center"/>
    </xf>
    <xf borderId="1" fillId="0" fontId="5" numFmtId="0" xfId="0" applyAlignment="1" applyBorder="1" applyFont="1">
      <alignment horizontal="center" vertical="center"/>
    </xf>
    <xf borderId="0" fillId="0" fontId="3" numFmtId="0" xfId="0" applyAlignment="1" applyFont="1">
      <alignment readingOrder="0" vertical="center"/>
    </xf>
    <xf borderId="1" fillId="9" fontId="4" numFmtId="0" xfId="0" applyAlignment="1" applyBorder="1" applyFont="1">
      <alignment readingOrder="0" shrinkToFit="0" vertical="center" wrapText="1"/>
    </xf>
    <xf borderId="1" fillId="0" fontId="5" numFmtId="168" xfId="0" applyAlignment="1" applyBorder="1" applyFont="1" applyNumberFormat="1">
      <alignment readingOrder="0" vertical="center"/>
    </xf>
    <xf borderId="1" fillId="0" fontId="5" numFmtId="0" xfId="0" applyAlignment="1" applyBorder="1" applyFont="1">
      <alignment readingOrder="0" shrinkToFit="0" vertical="center" wrapText="1"/>
    </xf>
    <xf borderId="1" fillId="14" fontId="5" numFmtId="0" xfId="0" applyAlignment="1" applyBorder="1" applyFont="1">
      <alignment horizontal="left" readingOrder="0"/>
    </xf>
    <xf borderId="1" fillId="14" fontId="6" numFmtId="0" xfId="0" applyAlignment="1" applyBorder="1" applyFont="1">
      <alignment horizontal="center" readingOrder="0" vertical="bottom"/>
    </xf>
    <xf borderId="1" fillId="9" fontId="27" numFmtId="0" xfId="0" applyAlignment="1" applyBorder="1" applyFont="1">
      <alignment readingOrder="0"/>
    </xf>
    <xf borderId="1" fillId="0" fontId="6" numFmtId="0" xfId="0" applyAlignment="1" applyBorder="1" applyFont="1">
      <alignment horizontal="left" readingOrder="0"/>
    </xf>
    <xf borderId="1" fillId="0" fontId="16" numFmtId="0" xfId="0" applyAlignment="1" applyBorder="1" applyFont="1">
      <alignment readingOrder="0" shrinkToFit="0" wrapText="1"/>
    </xf>
    <xf borderId="1" fillId="9" fontId="98" numFmtId="0" xfId="0" applyAlignment="1" applyBorder="1" applyFont="1">
      <alignment readingOrder="0" shrinkToFit="0" wrapText="0"/>
    </xf>
    <xf borderId="1" fillId="9" fontId="6" numFmtId="0" xfId="0" applyAlignment="1" applyBorder="1" applyFont="1">
      <alignment horizontal="center" readingOrder="0" vertical="bottom"/>
    </xf>
    <xf borderId="1" fillId="9" fontId="98" numFmtId="0" xfId="0" applyAlignment="1" applyBorder="1" applyFont="1">
      <alignment readingOrder="0"/>
    </xf>
    <xf borderId="1" fillId="0" fontId="98" numFmtId="0" xfId="0" applyAlignment="1" applyBorder="1" applyFont="1">
      <alignment readingOrder="0" shrinkToFit="0" wrapText="0"/>
    </xf>
    <xf borderId="1" fillId="14" fontId="6" numFmtId="0" xfId="0" applyAlignment="1" applyBorder="1" applyFont="1">
      <alignment readingOrder="0" shrinkToFit="0" wrapText="1"/>
    </xf>
    <xf borderId="1" fillId="14" fontId="100" numFmtId="0" xfId="0" applyAlignment="1" applyBorder="1" applyFont="1">
      <alignment readingOrder="0" shrinkToFit="0" wrapText="1"/>
    </xf>
    <xf borderId="1" fillId="14" fontId="98" numFmtId="0" xfId="0" applyAlignment="1" applyBorder="1" applyFont="1">
      <alignment readingOrder="0" shrinkToFit="0" wrapText="0"/>
    </xf>
    <xf borderId="1" fillId="0" fontId="98" numFmtId="0" xfId="0" applyAlignment="1" applyBorder="1" applyFont="1">
      <alignment readingOrder="0"/>
    </xf>
    <xf borderId="1" fillId="0" fontId="3" numFmtId="0" xfId="0" applyAlignment="1" applyBorder="1" applyFont="1">
      <alignment readingOrder="0" vertical="bottom"/>
    </xf>
    <xf borderId="1" fillId="0" fontId="5" numFmtId="0" xfId="0" applyAlignment="1" applyBorder="1" applyFont="1">
      <alignment horizontal="left" readingOrder="0"/>
    </xf>
    <xf borderId="1" fillId="14" fontId="3" numFmtId="1" xfId="0" applyAlignment="1" applyBorder="1" applyFont="1" applyNumberFormat="1">
      <alignment horizontal="center" readingOrder="0" shrinkToFit="0" vertical="bottom" wrapText="1"/>
    </xf>
    <xf borderId="1" fillId="14" fontId="6" numFmtId="0" xfId="0" applyAlignment="1" applyBorder="1" applyFont="1">
      <alignment horizontal="left" readingOrder="0" vertical="bottom"/>
    </xf>
    <xf borderId="1" fillId="14" fontId="98" numFmtId="0" xfId="0" applyAlignment="1" applyBorder="1" applyFont="1">
      <alignment readingOrder="0" shrinkToFit="0" wrapText="0"/>
    </xf>
    <xf borderId="1" fillId="14" fontId="5" numFmtId="168" xfId="0" applyAlignment="1" applyBorder="1" applyFont="1" applyNumberFormat="1">
      <alignment horizontal="center" readingOrder="0"/>
    </xf>
    <xf borderId="0" fillId="14" fontId="6" numFmtId="0" xfId="0" applyAlignment="1" applyFont="1">
      <alignment horizontal="center" readingOrder="0"/>
    </xf>
    <xf borderId="1" fillId="14" fontId="98" numFmtId="0" xfId="0" applyAlignment="1" applyBorder="1" applyFont="1">
      <alignment readingOrder="0"/>
    </xf>
    <xf borderId="1" fillId="15" fontId="5" numFmtId="0" xfId="0" applyAlignment="1" applyBorder="1" applyFont="1">
      <alignment horizontal="left" readingOrder="0"/>
    </xf>
    <xf borderId="1" fillId="15" fontId="5" numFmtId="0" xfId="0" applyAlignment="1" applyBorder="1" applyFont="1">
      <alignment horizontal="center"/>
    </xf>
    <xf borderId="1" fillId="15" fontId="3" numFmtId="0" xfId="0" applyAlignment="1" applyBorder="1" applyFont="1">
      <alignment readingOrder="0" vertical="bottom"/>
    </xf>
    <xf borderId="1" fillId="15" fontId="6" numFmtId="0" xfId="0" applyAlignment="1" applyBorder="1" applyFont="1">
      <alignment readingOrder="0" shrinkToFit="0" vertical="top" wrapText="1"/>
    </xf>
    <xf borderId="1" fillId="15" fontId="5" numFmtId="0" xfId="0" applyAlignment="1" applyBorder="1" applyFont="1">
      <alignment shrinkToFit="0" wrapText="1"/>
    </xf>
    <xf borderId="1" fillId="14" fontId="12" numFmtId="0" xfId="0" applyAlignment="1" applyBorder="1" applyFont="1">
      <alignment horizontal="left" vertical="center"/>
    </xf>
    <xf borderId="1" fillId="9" fontId="98" numFmtId="0" xfId="0" applyAlignment="1" applyBorder="1" applyFont="1">
      <alignment horizontal="left" readingOrder="0"/>
    </xf>
    <xf borderId="1" fillId="19" fontId="16" numFmtId="0" xfId="0" applyAlignment="1" applyBorder="1" applyFont="1">
      <alignment readingOrder="0" shrinkToFit="0" wrapText="1"/>
    </xf>
    <xf borderId="1" fillId="14" fontId="4" numFmtId="0" xfId="0" applyAlignment="1" applyBorder="1" applyFont="1">
      <alignment horizontal="center" readingOrder="0" vertical="bottom"/>
    </xf>
    <xf borderId="1" fillId="0" fontId="6" numFmtId="0" xfId="0" applyAlignment="1" applyBorder="1" applyFont="1">
      <alignment readingOrder="0" shrinkToFit="0" wrapText="1"/>
    </xf>
    <xf borderId="1" fillId="14" fontId="101" numFmtId="0" xfId="0" applyAlignment="1" applyBorder="1" applyFont="1">
      <alignment readingOrder="0"/>
    </xf>
    <xf borderId="1" fillId="0" fontId="98" numFmtId="0" xfId="0" applyAlignment="1" applyBorder="1" applyFont="1">
      <alignment horizontal="left" readingOrder="0" vertical="bottom"/>
    </xf>
    <xf borderId="1" fillId="18" fontId="5" numFmtId="164" xfId="0" applyAlignment="1" applyBorder="1" applyFont="1" applyNumberFormat="1">
      <alignment horizontal="center" readingOrder="0"/>
    </xf>
    <xf borderId="1" fillId="18" fontId="98" numFmtId="0" xfId="0" applyAlignment="1" applyBorder="1" applyFont="1">
      <alignment readingOrder="0"/>
    </xf>
    <xf borderId="1" fillId="18" fontId="4" numFmtId="0" xfId="0" applyAlignment="1" applyBorder="1" applyFont="1">
      <alignment horizontal="left" readingOrder="0" vertical="bottom"/>
    </xf>
    <xf borderId="1" fillId="18" fontId="5" numFmtId="0" xfId="0" applyAlignment="1" applyBorder="1" applyFont="1">
      <alignment horizontal="center"/>
    </xf>
    <xf borderId="1" fillId="18" fontId="3" numFmtId="0" xfId="0" applyAlignment="1" applyBorder="1" applyFont="1">
      <alignment readingOrder="0" vertical="bottom"/>
    </xf>
    <xf borderId="1" fillId="18" fontId="12" numFmtId="0" xfId="0" applyAlignment="1" applyBorder="1" applyFont="1">
      <alignment horizontal="left" vertical="center"/>
    </xf>
    <xf borderId="1" fillId="18" fontId="5" numFmtId="0" xfId="0" applyAlignment="1" applyBorder="1" applyFont="1">
      <alignment readingOrder="0" shrinkToFit="0" wrapText="1"/>
    </xf>
    <xf borderId="1" fillId="14" fontId="4" numFmtId="0" xfId="0" applyAlignment="1" applyBorder="1" applyFont="1">
      <alignment horizontal="left" readingOrder="0" vertical="bottom"/>
    </xf>
    <xf borderId="1" fillId="14" fontId="5" numFmtId="167" xfId="0" applyAlignment="1" applyBorder="1" applyFont="1" applyNumberFormat="1">
      <alignment readingOrder="0"/>
    </xf>
    <xf borderId="1" fillId="14" fontId="102" numFmtId="0" xfId="0" applyAlignment="1" applyBorder="1" applyFont="1">
      <alignment readingOrder="0"/>
    </xf>
    <xf borderId="1" fillId="9" fontId="98" numFmtId="0" xfId="0" applyAlignment="1" applyBorder="1" applyFont="1">
      <alignment horizontal="left" readingOrder="0" shrinkToFit="0" wrapText="0"/>
    </xf>
    <xf borderId="1" fillId="0" fontId="79" numFmtId="0" xfId="0" applyAlignment="1" applyBorder="1" applyFont="1">
      <alignment horizontal="center" readingOrder="0" shrinkToFit="0" wrapText="0"/>
    </xf>
    <xf borderId="1" fillId="0" fontId="103" numFmtId="0" xfId="0" applyAlignment="1" applyBorder="1" applyFont="1">
      <alignment horizontal="left" readingOrder="0"/>
    </xf>
    <xf borderId="1" fillId="0" fontId="83" numFmtId="0" xfId="0" applyBorder="1" applyFont="1"/>
    <xf borderId="1" fillId="0" fontId="83" numFmtId="0" xfId="0" applyAlignment="1" applyBorder="1" applyFont="1">
      <alignment readingOrder="0"/>
    </xf>
    <xf borderId="1" fillId="14" fontId="104" numFmtId="0" xfId="0" applyAlignment="1" applyBorder="1" applyFont="1">
      <alignment horizontal="center" readingOrder="0"/>
    </xf>
    <xf borderId="1" fillId="14" fontId="103" numFmtId="0" xfId="0" applyAlignment="1" applyBorder="1" applyFont="1">
      <alignment horizontal="left" readingOrder="0"/>
    </xf>
    <xf borderId="1" fillId="14" fontId="83" numFmtId="0" xfId="0" applyBorder="1" applyFont="1"/>
    <xf borderId="1" fillId="14" fontId="83" numFmtId="0" xfId="0" applyAlignment="1" applyBorder="1" applyFont="1">
      <alignment readingOrder="0"/>
    </xf>
    <xf borderId="1" fillId="14" fontId="6" numFmtId="0" xfId="0" applyAlignment="1" applyBorder="1" applyFont="1">
      <alignment readingOrder="0" vertical="top"/>
    </xf>
    <xf borderId="1" fillId="14" fontId="6" numFmtId="0" xfId="0" applyAlignment="1" applyBorder="1" applyFont="1">
      <alignment horizontal="center"/>
    </xf>
    <xf borderId="1" fillId="14" fontId="105" numFmtId="0" xfId="0" applyAlignment="1" applyBorder="1" applyFont="1">
      <alignment readingOrder="0"/>
    </xf>
    <xf borderId="1" fillId="14" fontId="7" numFmtId="0" xfId="0" applyAlignment="1" applyBorder="1" applyFont="1">
      <alignment horizontal="left" readingOrder="0" shrinkToFit="0" wrapText="1"/>
    </xf>
    <xf borderId="1" fillId="14" fontId="6" numFmtId="0" xfId="0" applyAlignment="1" applyBorder="1" applyFont="1">
      <alignment horizontal="center" vertical="bottom"/>
    </xf>
    <xf borderId="1" fillId="14" fontId="6" numFmtId="0" xfId="0" applyAlignment="1" applyBorder="1" applyFont="1">
      <alignment horizontal="center" vertical="bottom"/>
    </xf>
    <xf borderId="1" fillId="9" fontId="98" numFmtId="0" xfId="0" applyAlignment="1" applyBorder="1" applyFont="1">
      <alignment readingOrder="0" shrinkToFit="0" wrapText="0"/>
    </xf>
    <xf borderId="1" fillId="9" fontId="16" numFmtId="0" xfId="0" applyAlignment="1" applyBorder="1" applyFont="1">
      <alignment horizontal="center" readingOrder="0" shrinkToFit="0" wrapText="0"/>
    </xf>
    <xf borderId="1" fillId="9" fontId="16" numFmtId="0" xfId="0" applyAlignment="1" applyBorder="1" applyFont="1">
      <alignment readingOrder="0" shrinkToFit="0" wrapText="0"/>
    </xf>
    <xf borderId="1" fillId="14" fontId="98" numFmtId="0" xfId="0" applyAlignment="1" applyBorder="1" applyFont="1">
      <alignment readingOrder="0" shrinkToFit="0" wrapText="0"/>
    </xf>
    <xf borderId="1" fillId="14" fontId="98" numFmtId="0" xfId="0" applyAlignment="1" applyBorder="1" applyFont="1">
      <alignment readingOrder="0" shrinkToFit="0" wrapText="0"/>
    </xf>
    <xf borderId="1" fillId="14" fontId="106" numFmtId="0" xfId="0" applyAlignment="1" applyBorder="1" applyFont="1">
      <alignment readingOrder="0" shrinkToFit="0" wrapText="0"/>
    </xf>
    <xf borderId="1" fillId="9" fontId="106" numFmtId="0" xfId="0" applyAlignment="1" applyBorder="1" applyFont="1">
      <alignment readingOrder="0"/>
    </xf>
    <xf borderId="1" fillId="9" fontId="18" numFmtId="0" xfId="0" applyAlignment="1" applyBorder="1" applyFont="1">
      <alignment readingOrder="0" shrinkToFit="0" wrapText="0"/>
    </xf>
    <xf borderId="1" fillId="16" fontId="5" numFmtId="0" xfId="0" applyAlignment="1" applyBorder="1" applyFont="1">
      <alignment readingOrder="0" shrinkToFit="0" wrapText="1"/>
    </xf>
    <xf borderId="1" fillId="16" fontId="5" numFmtId="0" xfId="0" applyAlignment="1" applyBorder="1" applyFont="1">
      <alignment readingOrder="0"/>
    </xf>
    <xf borderId="1" fillId="14" fontId="18" numFmtId="0" xfId="0" applyAlignment="1" applyBorder="1" applyFont="1">
      <alignment readingOrder="0"/>
    </xf>
    <xf borderId="1" fillId="14" fontId="107" numFmtId="0" xfId="0" applyAlignment="1" applyBorder="1" applyFont="1">
      <alignment readingOrder="0" shrinkToFit="0" wrapText="0"/>
    </xf>
    <xf borderId="0" fillId="14" fontId="6" numFmtId="0" xfId="0" applyAlignment="1" applyFont="1">
      <alignment horizontal="left" readingOrder="0"/>
    </xf>
    <xf borderId="1" fillId="14" fontId="27" numFmtId="0" xfId="0" applyAlignment="1" applyBorder="1" applyFont="1">
      <alignment readingOrder="0"/>
    </xf>
    <xf borderId="1" fillId="14" fontId="48" numFmtId="0" xfId="0" applyAlignment="1" applyBorder="1" applyFont="1">
      <alignment readingOrder="0"/>
    </xf>
    <xf borderId="0" fillId="16" fontId="5" numFmtId="0" xfId="0" applyAlignment="1" applyFont="1">
      <alignment horizontal="center" readingOrder="0"/>
    </xf>
    <xf borderId="1" fillId="16" fontId="5" numFmtId="0" xfId="0" applyAlignment="1" applyBorder="1" applyFont="1">
      <alignment horizontal="center" readingOrder="0"/>
    </xf>
    <xf borderId="1" fillId="16" fontId="5" numFmtId="164" xfId="0" applyAlignment="1" applyBorder="1" applyFont="1" applyNumberFormat="1">
      <alignment horizontal="center" readingOrder="0"/>
    </xf>
    <xf borderId="1" fillId="16" fontId="48" numFmtId="0" xfId="0" applyAlignment="1" applyBorder="1" applyFont="1">
      <alignment readingOrder="0"/>
    </xf>
    <xf borderId="1" fillId="16" fontId="4" numFmtId="0" xfId="0" applyAlignment="1" applyBorder="1" applyFont="1">
      <alignment horizontal="center" readingOrder="0"/>
    </xf>
    <xf borderId="1" fillId="16" fontId="6" numFmtId="0" xfId="0" applyAlignment="1" applyBorder="1" applyFont="1">
      <alignment horizontal="left" readingOrder="0"/>
    </xf>
    <xf borderId="1" fillId="16" fontId="5" numFmtId="0" xfId="0" applyBorder="1" applyFont="1"/>
    <xf borderId="1" fillId="16" fontId="5" numFmtId="0" xfId="0" applyAlignment="1" applyBorder="1" applyFont="1">
      <alignment horizontal="center"/>
    </xf>
    <xf borderId="1" fillId="16" fontId="3" numFmtId="0" xfId="0" applyAlignment="1" applyBorder="1" applyFont="1">
      <alignment readingOrder="0" vertical="bottom"/>
    </xf>
    <xf borderId="1" fillId="16" fontId="12" numFmtId="0" xfId="0" applyAlignment="1" applyBorder="1" applyFont="1">
      <alignment horizontal="left" readingOrder="0" vertical="center"/>
    </xf>
    <xf borderId="1" fillId="16" fontId="5" numFmtId="164" xfId="0" applyAlignment="1" applyBorder="1" applyFont="1" applyNumberFormat="1">
      <alignment readingOrder="0"/>
    </xf>
    <xf borderId="1" fillId="14" fontId="16" numFmtId="0" xfId="0" applyAlignment="1" applyBorder="1" applyFont="1">
      <alignment readingOrder="0"/>
    </xf>
    <xf borderId="1" fillId="14" fontId="108" numFmtId="0" xfId="0" applyAlignment="1" applyBorder="1" applyFont="1">
      <alignment readingOrder="0" shrinkToFit="0" wrapText="0"/>
    </xf>
    <xf borderId="0" fillId="14" fontId="6" numFmtId="0" xfId="0" applyAlignment="1" applyFont="1">
      <alignment horizontal="center" vertical="bottom"/>
    </xf>
    <xf borderId="1" fillId="18" fontId="6" numFmtId="0" xfId="0" applyAlignment="1" applyBorder="1" applyFont="1">
      <alignment horizontal="center" readingOrder="0" vertical="bottom"/>
    </xf>
    <xf borderId="1" fillId="18" fontId="12" numFmtId="0" xfId="0" applyAlignment="1" applyBorder="1" applyFont="1">
      <alignment horizontal="left" readingOrder="0" vertical="center"/>
    </xf>
    <xf borderId="1" fillId="9" fontId="6" numFmtId="0" xfId="0" applyAlignment="1" applyBorder="1" applyFont="1">
      <alignment readingOrder="0" shrinkToFit="0" wrapText="1"/>
    </xf>
    <xf borderId="1" fillId="9" fontId="65" numFmtId="0" xfId="0" applyAlignment="1" applyBorder="1" applyFont="1">
      <alignment readingOrder="0" shrinkToFit="0" wrapText="0"/>
    </xf>
    <xf borderId="1" fillId="14" fontId="6" numFmtId="0" xfId="0" applyAlignment="1" applyBorder="1" applyFont="1">
      <alignment readingOrder="0"/>
    </xf>
    <xf borderId="1" fillId="14" fontId="65" numFmtId="0" xfId="0" applyAlignment="1" applyBorder="1" applyFont="1">
      <alignment readingOrder="0" shrinkToFit="0" wrapText="0"/>
    </xf>
    <xf borderId="1" fillId="14" fontId="72" numFmtId="0" xfId="0" applyAlignment="1" applyBorder="1" applyFont="1">
      <alignment readingOrder="0"/>
    </xf>
    <xf borderId="1" fillId="14" fontId="71" numFmtId="0" xfId="0" applyAlignment="1" applyBorder="1" applyFont="1">
      <alignment horizontal="center" readingOrder="0"/>
    </xf>
    <xf borderId="1" fillId="18" fontId="6" numFmtId="0" xfId="0" applyAlignment="1" applyBorder="1" applyFont="1">
      <alignment horizontal="left" readingOrder="0" vertical="bottom"/>
    </xf>
    <xf borderId="0" fillId="18" fontId="5" numFmtId="0" xfId="0" applyAlignment="1" applyFont="1">
      <alignment horizontal="center" readingOrder="0"/>
    </xf>
    <xf borderId="1" fillId="18" fontId="6" numFmtId="0" xfId="0" applyAlignment="1" applyBorder="1" applyFont="1">
      <alignment horizontal="center" readingOrder="0"/>
    </xf>
    <xf borderId="1" fillId="14" fontId="0" numFmtId="0" xfId="0" applyAlignment="1" applyBorder="1" applyFont="1">
      <alignment readingOrder="0" shrinkToFit="0" wrapText="0"/>
    </xf>
    <xf borderId="1" fillId="15" fontId="48" numFmtId="0" xfId="0" applyAlignment="1" applyBorder="1" applyFont="1">
      <alignment readingOrder="0"/>
    </xf>
    <xf borderId="1" fillId="15" fontId="4" numFmtId="0" xfId="0" applyAlignment="1" applyBorder="1" applyFont="1">
      <alignment horizontal="center" readingOrder="0"/>
    </xf>
    <xf borderId="1" fillId="15" fontId="4" numFmtId="0" xfId="0" applyAlignment="1" applyBorder="1" applyFont="1">
      <alignment horizontal="left" readingOrder="0"/>
    </xf>
    <xf borderId="1" fillId="18" fontId="65" numFmtId="0" xfId="0" applyAlignment="1" applyBorder="1" applyFont="1">
      <alignment readingOrder="0" shrinkToFit="0" wrapText="0"/>
    </xf>
    <xf borderId="1" fillId="18" fontId="4" numFmtId="0" xfId="0" applyAlignment="1" applyBorder="1" applyFont="1">
      <alignment horizontal="left" readingOrder="0"/>
    </xf>
    <xf borderId="1" fillId="18" fontId="5" numFmtId="0" xfId="0" applyAlignment="1" applyBorder="1" applyFont="1">
      <alignment shrinkToFit="0" wrapText="1"/>
    </xf>
    <xf borderId="1" fillId="18" fontId="27" numFmtId="0" xfId="0" applyAlignment="1" applyBorder="1" applyFont="1">
      <alignment readingOrder="0"/>
    </xf>
    <xf borderId="0" fillId="28" fontId="5" numFmtId="0" xfId="0" applyAlignment="1" applyFill="1" applyFont="1">
      <alignment horizontal="center" readingOrder="0"/>
    </xf>
    <xf borderId="1" fillId="28" fontId="5" numFmtId="0" xfId="0" applyAlignment="1" applyBorder="1" applyFont="1">
      <alignment horizontal="center" readingOrder="0"/>
    </xf>
    <xf borderId="1" fillId="28" fontId="5" numFmtId="164" xfId="0" applyAlignment="1" applyBorder="1" applyFont="1" applyNumberFormat="1">
      <alignment horizontal="center" readingOrder="0"/>
    </xf>
    <xf borderId="1" fillId="28" fontId="48" numFmtId="0" xfId="0" applyAlignment="1" applyBorder="1" applyFont="1">
      <alignment readingOrder="0"/>
    </xf>
    <xf borderId="1" fillId="28" fontId="6" numFmtId="0" xfId="0" applyAlignment="1" applyBorder="1" applyFont="1">
      <alignment horizontal="center" readingOrder="0" vertical="bottom"/>
    </xf>
    <xf borderId="1" fillId="28" fontId="6" numFmtId="0" xfId="0" applyAlignment="1" applyBorder="1" applyFont="1">
      <alignment horizontal="left" readingOrder="0"/>
    </xf>
    <xf borderId="1" fillId="28" fontId="5" numFmtId="0" xfId="0" applyBorder="1" applyFont="1"/>
    <xf borderId="1" fillId="28" fontId="5" numFmtId="0" xfId="0" applyAlignment="1" applyBorder="1" applyFont="1">
      <alignment readingOrder="0"/>
    </xf>
    <xf borderId="1" fillId="28" fontId="5" numFmtId="0" xfId="0" applyAlignment="1" applyBorder="1" applyFont="1">
      <alignment horizontal="center"/>
    </xf>
    <xf borderId="1" fillId="28" fontId="3" numFmtId="0" xfId="0" applyAlignment="1" applyBorder="1" applyFont="1">
      <alignment readingOrder="0" vertical="bottom"/>
    </xf>
    <xf borderId="1" fillId="28" fontId="12" numFmtId="0" xfId="0" applyAlignment="1" applyBorder="1" applyFont="1">
      <alignment horizontal="left" readingOrder="0" vertical="center"/>
    </xf>
    <xf borderId="1" fillId="28" fontId="16" numFmtId="0" xfId="0" applyAlignment="1" applyBorder="1" applyFont="1">
      <alignment readingOrder="0" shrinkToFit="0" wrapText="1"/>
    </xf>
    <xf borderId="1" fillId="28" fontId="5" numFmtId="164" xfId="0" applyAlignment="1" applyBorder="1" applyFont="1" applyNumberFormat="1">
      <alignment readingOrder="0"/>
    </xf>
    <xf borderId="1" fillId="28" fontId="5" numFmtId="0" xfId="0" applyAlignment="1" applyBorder="1" applyFont="1">
      <alignment readingOrder="0" shrinkToFit="0" wrapText="1"/>
    </xf>
    <xf borderId="1" fillId="14" fontId="22" numFmtId="0" xfId="0" applyAlignment="1" applyBorder="1" applyFont="1">
      <alignment readingOrder="0" shrinkToFit="0" wrapText="0"/>
    </xf>
    <xf borderId="0" fillId="9" fontId="6" numFmtId="0" xfId="0" applyAlignment="1" applyFont="1">
      <alignment horizontal="left" readingOrder="0"/>
    </xf>
    <xf borderId="1" fillId="14" fontId="4" numFmtId="164" xfId="0" applyAlignment="1" applyBorder="1" applyFont="1" applyNumberFormat="1">
      <alignment horizontal="center" readingOrder="0"/>
    </xf>
    <xf borderId="1" fillId="9" fontId="6" numFmtId="0" xfId="0" applyAlignment="1" applyBorder="1" applyFont="1">
      <alignment horizontal="center"/>
    </xf>
    <xf borderId="1" fillId="9" fontId="27" numFmtId="0" xfId="0" applyAlignment="1" applyBorder="1" applyFont="1">
      <alignment horizontal="center" readingOrder="0" vertical="bottom"/>
    </xf>
    <xf borderId="1" fillId="9" fontId="27" numFmtId="0" xfId="0" applyAlignment="1" applyBorder="1" applyFont="1">
      <alignment horizontal="left" readingOrder="0"/>
    </xf>
    <xf borderId="1" fillId="14" fontId="49" numFmtId="0" xfId="0" applyAlignment="1" applyBorder="1" applyFont="1">
      <alignment readingOrder="0"/>
    </xf>
    <xf borderId="1" fillId="14" fontId="22" numFmtId="0" xfId="0" applyAlignment="1" applyBorder="1" applyFont="1">
      <alignment horizontal="center" readingOrder="0" shrinkToFit="0" wrapText="0"/>
    </xf>
    <xf borderId="1" fillId="14" fontId="22" numFmtId="0" xfId="0" applyAlignment="1" applyBorder="1" applyFont="1">
      <alignment readingOrder="0" shrinkToFit="0" wrapText="0"/>
    </xf>
    <xf borderId="1" fillId="0" fontId="49" numFmtId="0" xfId="0" applyAlignment="1" applyBorder="1" applyFont="1">
      <alignment readingOrder="0"/>
    </xf>
    <xf borderId="1" fillId="9" fontId="22" numFmtId="0" xfId="0" applyAlignment="1" applyBorder="1" applyFont="1">
      <alignment horizontal="center" readingOrder="0" shrinkToFit="0" wrapText="0"/>
    </xf>
    <xf borderId="1" fillId="9" fontId="22" numFmtId="0" xfId="0" applyAlignment="1" applyBorder="1" applyFont="1">
      <alignment readingOrder="0" shrinkToFit="0" wrapText="0"/>
    </xf>
    <xf borderId="1" fillId="14" fontId="109" numFmtId="0" xfId="0" applyAlignment="1" applyBorder="1" applyFont="1">
      <alignment readingOrder="0"/>
    </xf>
    <xf borderId="1" fillId="14" fontId="27" numFmtId="0" xfId="0" applyAlignment="1" applyBorder="1" applyFont="1">
      <alignment horizontal="left" readingOrder="0"/>
    </xf>
    <xf borderId="1" fillId="15" fontId="110" numFmtId="0" xfId="0" applyAlignment="1" applyBorder="1" applyFont="1">
      <alignment readingOrder="0"/>
    </xf>
    <xf borderId="0" fillId="15" fontId="16" numFmtId="0" xfId="0" applyAlignment="1" applyFont="1">
      <alignment horizontal="center" readingOrder="0" shrinkToFit="0" wrapText="0"/>
    </xf>
    <xf borderId="1" fillId="15" fontId="6" numFmtId="0" xfId="0" applyAlignment="1" applyBorder="1" applyFont="1">
      <alignment readingOrder="0" shrinkToFit="0" wrapText="1"/>
    </xf>
    <xf borderId="1" fillId="0" fontId="111" numFmtId="0" xfId="0" applyAlignment="1" applyBorder="1" applyFont="1">
      <alignment readingOrder="0"/>
    </xf>
    <xf borderId="1" fillId="15" fontId="6" numFmtId="0" xfId="0" applyAlignment="1" applyBorder="1" applyFont="1">
      <alignment horizontal="left" readingOrder="0"/>
    </xf>
    <xf borderId="1" fillId="14" fontId="4" numFmtId="0" xfId="0" applyAlignment="1" applyBorder="1" applyFont="1">
      <alignment horizontal="right" readingOrder="0" vertical="bottom"/>
    </xf>
    <xf borderId="1" fillId="15" fontId="16" numFmtId="0" xfId="0" applyAlignment="1" applyBorder="1" applyFont="1">
      <alignment horizontal="center" readingOrder="0" shrinkToFit="0" wrapText="0"/>
    </xf>
    <xf borderId="0" fillId="14" fontId="6" numFmtId="0" xfId="0" applyAlignment="1" applyFont="1">
      <alignment readingOrder="0" shrinkToFit="0" vertical="top" wrapText="1"/>
    </xf>
    <xf borderId="1" fillId="14" fontId="112" numFmtId="0" xfId="0" applyAlignment="1" applyBorder="1" applyFont="1">
      <alignment vertical="bottom"/>
    </xf>
    <xf borderId="0" fillId="14" fontId="5" numFmtId="0" xfId="0" applyAlignment="1" applyFont="1">
      <alignment readingOrder="0" shrinkToFit="0" wrapText="1"/>
    </xf>
    <xf borderId="0" fillId="14" fontId="4" numFmtId="0" xfId="0" applyAlignment="1" applyFont="1">
      <alignment horizontal="right" readingOrder="0" shrinkToFit="0" vertical="top" wrapText="1"/>
    </xf>
    <xf borderId="1" fillId="14" fontId="113" numFmtId="0" xfId="0" applyAlignment="1" applyBorder="1" applyFont="1">
      <alignment readingOrder="0"/>
    </xf>
    <xf borderId="1" fillId="0" fontId="49" numFmtId="0" xfId="0" applyAlignment="1" applyBorder="1" applyFont="1">
      <alignment readingOrder="0"/>
    </xf>
    <xf borderId="1" fillId="9" fontId="4" numFmtId="0" xfId="0" applyAlignment="1" applyBorder="1" applyFont="1">
      <alignment horizontal="left" readingOrder="0" vertical="bottom"/>
    </xf>
    <xf borderId="1" fillId="9" fontId="4" numFmtId="0" xfId="0" applyAlignment="1" applyBorder="1" applyFont="1">
      <alignment horizontal="right" readingOrder="0" vertical="bottom"/>
    </xf>
    <xf borderId="0" fillId="9" fontId="6" numFmtId="0" xfId="0" applyAlignment="1" applyFont="1">
      <alignment horizontal="left" readingOrder="0" vertical="bottom"/>
    </xf>
    <xf borderId="1" fillId="9" fontId="72" numFmtId="0" xfId="0" applyAlignment="1" applyBorder="1" applyFont="1">
      <alignment readingOrder="0"/>
    </xf>
    <xf borderId="1" fillId="14" fontId="27" numFmtId="0" xfId="0" applyAlignment="1" applyBorder="1" applyFont="1">
      <alignment horizontal="left" readingOrder="0" vertical="bottom"/>
    </xf>
    <xf borderId="1" fillId="14" fontId="6" numFmtId="0" xfId="0" applyAlignment="1" applyBorder="1" applyFont="1">
      <alignment horizontal="left"/>
    </xf>
    <xf borderId="0" fillId="14" fontId="6" numFmtId="0" xfId="0" applyAlignment="1" applyFont="1">
      <alignment readingOrder="0" shrinkToFit="0" wrapText="1"/>
    </xf>
    <xf borderId="1" fillId="14" fontId="49" numFmtId="0" xfId="0" applyAlignment="1" applyBorder="1" applyFont="1">
      <alignment readingOrder="0"/>
    </xf>
    <xf borderId="1" fillId="14" fontId="4" numFmtId="0" xfId="0" applyAlignment="1" applyBorder="1" applyFont="1">
      <alignment horizontal="left" readingOrder="0"/>
    </xf>
    <xf borderId="1" fillId="15" fontId="6" numFmtId="0" xfId="0" applyAlignment="1" applyBorder="1" applyFont="1">
      <alignment horizontal="left" readingOrder="0" vertical="bottom"/>
    </xf>
    <xf borderId="3" fillId="19" fontId="16" numFmtId="0" xfId="0" applyAlignment="1" applyBorder="1" applyFont="1">
      <alignment readingOrder="0" shrinkToFit="0" wrapText="1"/>
    </xf>
    <xf borderId="0" fillId="9" fontId="4" numFmtId="0" xfId="0" applyAlignment="1" applyFont="1">
      <alignment horizontal="right" readingOrder="0" shrinkToFit="0" vertical="top" wrapText="1"/>
    </xf>
    <xf borderId="1" fillId="9" fontId="4" numFmtId="167" xfId="0" applyAlignment="1" applyBorder="1" applyFont="1" applyNumberFormat="1">
      <alignment readingOrder="0" vertical="top"/>
    </xf>
    <xf borderId="1" fillId="14" fontId="49" numFmtId="0" xfId="0" applyAlignment="1" applyBorder="1" applyFont="1">
      <alignment readingOrder="0"/>
    </xf>
    <xf borderId="1" fillId="14" fontId="48" numFmtId="0" xfId="0" applyAlignment="1" applyBorder="1" applyFont="1">
      <alignment readingOrder="0"/>
    </xf>
    <xf borderId="1" fillId="15" fontId="49" numFmtId="0" xfId="0" applyAlignment="1" applyBorder="1" applyFont="1">
      <alignment readingOrder="0"/>
    </xf>
    <xf borderId="1" fillId="15" fontId="22" numFmtId="0" xfId="0" applyAlignment="1" applyBorder="1" applyFont="1">
      <alignment readingOrder="0" shrinkToFit="0" wrapText="0"/>
    </xf>
    <xf borderId="1" fillId="14" fontId="27" numFmtId="0" xfId="0" applyAlignment="1" applyBorder="1" applyFont="1">
      <alignment readingOrder="0"/>
    </xf>
    <xf borderId="1" fillId="18" fontId="92" numFmtId="0" xfId="0" applyAlignment="1" applyBorder="1" applyFont="1">
      <alignment readingOrder="0"/>
    </xf>
    <xf borderId="1" fillId="0" fontId="49" numFmtId="0" xfId="0" applyAlignment="1" applyBorder="1" applyFont="1">
      <alignment readingOrder="0"/>
    </xf>
    <xf borderId="1" fillId="14" fontId="48" numFmtId="0" xfId="0" applyAlignment="1" applyBorder="1" applyFont="1">
      <alignment horizontal="right" readingOrder="0"/>
    </xf>
    <xf borderId="0" fillId="9" fontId="5" numFmtId="0" xfId="0" applyAlignment="1" applyFont="1">
      <alignment horizontal="center" readingOrder="0"/>
    </xf>
    <xf borderId="1" fillId="9" fontId="5" numFmtId="164" xfId="0" applyAlignment="1" applyBorder="1" applyFont="1" applyNumberFormat="1">
      <alignment horizontal="center" readingOrder="0"/>
    </xf>
    <xf borderId="1" fillId="9" fontId="5" numFmtId="0" xfId="0" applyAlignment="1" applyBorder="1" applyFont="1">
      <alignment horizontal="center"/>
    </xf>
    <xf borderId="1" fillId="9" fontId="3" numFmtId="0" xfId="0" applyAlignment="1" applyBorder="1" applyFont="1">
      <alignment readingOrder="0" vertical="bottom"/>
    </xf>
    <xf borderId="1" fillId="9" fontId="12" numFmtId="0" xfId="0" applyAlignment="1" applyBorder="1" applyFont="1">
      <alignment horizontal="left" readingOrder="0" vertical="center"/>
    </xf>
    <xf borderId="1" fillId="9" fontId="5" numFmtId="0" xfId="0" applyAlignment="1" applyBorder="1" applyFont="1">
      <alignment readingOrder="0" shrinkToFit="0" wrapText="1"/>
    </xf>
    <xf borderId="1" fillId="14" fontId="16" numFmtId="3" xfId="0" applyAlignment="1" applyBorder="1" applyFont="1" applyNumberFormat="1">
      <alignment readingOrder="0" shrinkToFit="0" wrapText="0"/>
    </xf>
    <xf borderId="1" fillId="9" fontId="16" numFmtId="0" xfId="0" applyAlignment="1" applyBorder="1" applyFont="1">
      <alignment readingOrder="0" shrinkToFit="0" wrapText="1"/>
    </xf>
    <xf borderId="1" fillId="0" fontId="5" numFmtId="168" xfId="0" applyAlignment="1" applyBorder="1" applyFont="1" applyNumberFormat="1">
      <alignment horizontal="center" readingOrder="0"/>
    </xf>
    <xf borderId="0" fillId="9" fontId="6" numFmtId="0" xfId="0" applyAlignment="1" applyFont="1">
      <alignment readingOrder="0" shrinkToFit="0" wrapText="1"/>
    </xf>
    <xf borderId="1" fillId="14" fontId="3" numFmtId="1" xfId="0" applyAlignment="1" applyBorder="1" applyFont="1" applyNumberFormat="1">
      <alignment readingOrder="0" vertical="bottom"/>
    </xf>
    <xf borderId="0" fillId="14" fontId="16" numFmtId="0" xfId="0" applyAlignment="1" applyFont="1">
      <alignment readingOrder="0" shrinkToFit="0" wrapText="0"/>
    </xf>
    <xf borderId="1" fillId="9" fontId="48" numFmtId="0" xfId="0" applyAlignment="1" applyBorder="1" applyFont="1">
      <alignment horizontal="right" readingOrder="0"/>
    </xf>
    <xf borderId="0" fillId="9" fontId="4" numFmtId="0" xfId="0" applyAlignment="1" applyFont="1">
      <alignment horizontal="left" readingOrder="0" shrinkToFit="0" wrapText="1"/>
    </xf>
    <xf borderId="1" fillId="0" fontId="5" numFmtId="168" xfId="0" applyAlignment="1" applyBorder="1" applyFont="1" applyNumberFormat="1">
      <alignment readingOrder="0" shrinkToFit="0" wrapText="1"/>
    </xf>
    <xf borderId="1" fillId="14" fontId="5" numFmtId="168" xfId="0" applyAlignment="1" applyBorder="1" applyFont="1" applyNumberFormat="1">
      <alignment readingOrder="0" shrinkToFit="0" wrapText="1"/>
    </xf>
    <xf borderId="1" fillId="9" fontId="7" numFmtId="0" xfId="0" applyAlignment="1" applyBorder="1" applyFont="1">
      <alignment horizontal="center" readingOrder="0" vertical="center"/>
    </xf>
    <xf borderId="3" fillId="14" fontId="16" numFmtId="0" xfId="0" applyAlignment="1" applyBorder="1" applyFont="1">
      <alignment readingOrder="0" shrinkToFit="0" wrapText="1"/>
    </xf>
    <xf borderId="1" fillId="15" fontId="49" numFmtId="0" xfId="0" applyAlignment="1" applyBorder="1" applyFont="1">
      <alignment readingOrder="0"/>
    </xf>
    <xf borderId="1" fillId="15" fontId="16" numFmtId="0" xfId="0" applyAlignment="1" applyBorder="1" applyFont="1">
      <alignment readingOrder="0" shrinkToFit="0" wrapText="0"/>
    </xf>
    <xf borderId="1" fillId="18" fontId="114" numFmtId="0" xfId="0" applyAlignment="1" applyBorder="1" applyFont="1">
      <alignment readingOrder="0"/>
    </xf>
    <xf borderId="1" fillId="18" fontId="22" numFmtId="0" xfId="0" applyAlignment="1" applyBorder="1" applyFont="1">
      <alignment readingOrder="0" shrinkToFit="0" wrapText="0"/>
    </xf>
    <xf borderId="1" fillId="18" fontId="3" numFmtId="0" xfId="0" applyAlignment="1" applyBorder="1" applyFont="1">
      <alignment readingOrder="0" shrinkToFit="0" vertical="bottom" wrapText="1"/>
    </xf>
    <xf borderId="1" fillId="16" fontId="98" numFmtId="0" xfId="0" applyAlignment="1" applyBorder="1" applyFont="1">
      <alignment readingOrder="0"/>
    </xf>
    <xf borderId="1" fillId="16" fontId="16" numFmtId="0" xfId="0" applyBorder="1" applyFont="1"/>
    <xf borderId="1" fillId="16" fontId="5" numFmtId="0" xfId="0" applyAlignment="1" applyBorder="1" applyFont="1">
      <alignment shrinkToFit="0" wrapText="1"/>
    </xf>
    <xf borderId="1" fillId="18" fontId="49" numFmtId="0" xfId="0" applyAlignment="1" applyBorder="1" applyFont="1">
      <alignment readingOrder="0"/>
    </xf>
    <xf borderId="1" fillId="9" fontId="4" numFmtId="0" xfId="0" applyAlignment="1" applyBorder="1" applyFont="1">
      <alignment horizontal="left" readingOrder="0"/>
    </xf>
    <xf borderId="1" fillId="0" fontId="5" numFmtId="0" xfId="0" applyAlignment="1" applyBorder="1" applyFont="1">
      <alignment horizontal="center" readingOrder="0" shrinkToFit="0" wrapText="1"/>
    </xf>
    <xf borderId="0" fillId="15" fontId="115" numFmtId="0" xfId="0" applyAlignment="1" applyFont="1">
      <alignment horizontal="center" readingOrder="0"/>
    </xf>
    <xf borderId="1" fillId="15" fontId="5" numFmtId="167" xfId="0" applyAlignment="1" applyBorder="1" applyFont="1" applyNumberFormat="1">
      <alignment readingOrder="0"/>
    </xf>
    <xf borderId="1" fillId="15" fontId="116" numFmtId="0" xfId="0" applyAlignment="1" applyBorder="1" applyFont="1">
      <alignment readingOrder="0"/>
    </xf>
    <xf borderId="1" fillId="18" fontId="117" numFmtId="0" xfId="0" applyAlignment="1" applyBorder="1" applyFont="1">
      <alignment readingOrder="0"/>
    </xf>
    <xf borderId="1" fillId="18" fontId="16" numFmtId="0" xfId="0" applyAlignment="1" applyBorder="1" applyFont="1">
      <alignment readingOrder="0" shrinkToFit="0" wrapText="0"/>
    </xf>
    <xf borderId="1" fillId="0" fontId="118" numFmtId="0" xfId="0" applyAlignment="1" applyBorder="1" applyFont="1">
      <alignment readingOrder="0"/>
    </xf>
    <xf borderId="0" fillId="14" fontId="16" numFmtId="0" xfId="0" applyAlignment="1" applyFont="1">
      <alignment readingOrder="0" shrinkToFit="0" wrapText="1"/>
    </xf>
    <xf borderId="1" fillId="6" fontId="5" numFmtId="0" xfId="0" applyAlignment="1" applyBorder="1" applyFont="1">
      <alignment horizontal="center" readingOrder="0"/>
    </xf>
    <xf borderId="1" fillId="14" fontId="71" numFmtId="0" xfId="0" applyAlignment="1" applyBorder="1" applyFont="1">
      <alignment readingOrder="0"/>
    </xf>
    <xf borderId="1" fillId="14" fontId="6" numFmtId="0" xfId="0" applyAlignment="1" applyBorder="1" applyFont="1">
      <alignment horizontal="left" vertical="bottom"/>
    </xf>
    <xf borderId="2" fillId="14" fontId="16" numFmtId="0" xfId="0" applyAlignment="1" applyBorder="1" applyFont="1">
      <alignment readingOrder="0" shrinkToFit="0" wrapText="1"/>
    </xf>
    <xf borderId="0" fillId="14" fontId="5" numFmtId="0" xfId="0" applyAlignment="1" applyFont="1">
      <alignment horizontal="center"/>
    </xf>
    <xf borderId="2" fillId="9" fontId="16" numFmtId="0" xfId="0" applyAlignment="1" applyBorder="1" applyFont="1">
      <alignment readingOrder="0"/>
    </xf>
    <xf borderId="1" fillId="14" fontId="7" numFmtId="0" xfId="0" applyAlignment="1" applyBorder="1" applyFont="1">
      <alignment readingOrder="0"/>
    </xf>
    <xf borderId="1" fillId="14" fontId="49" numFmtId="0" xfId="0" applyAlignment="1" applyBorder="1" applyFont="1">
      <alignment horizontal="center" readingOrder="0"/>
    </xf>
    <xf borderId="0" fillId="16" fontId="5" numFmtId="0" xfId="0" applyAlignment="1" applyFont="1">
      <alignment horizontal="center"/>
    </xf>
    <xf borderId="1" fillId="16" fontId="119" numFmtId="0" xfId="0" applyAlignment="1" applyBorder="1" applyFont="1">
      <alignment readingOrder="0"/>
    </xf>
    <xf borderId="1" fillId="16" fontId="16" numFmtId="0" xfId="0" applyAlignment="1" applyBorder="1" applyFont="1">
      <alignment readingOrder="0" shrinkToFit="0" wrapText="0"/>
    </xf>
    <xf borderId="1" fillId="16" fontId="5" numFmtId="167" xfId="0" applyAlignment="1" applyBorder="1" applyFont="1" applyNumberFormat="1">
      <alignment readingOrder="0"/>
    </xf>
    <xf borderId="0" fillId="16" fontId="5" numFmtId="0" xfId="0" applyAlignment="1" applyFont="1">
      <alignment readingOrder="0"/>
    </xf>
    <xf borderId="13" fillId="14" fontId="16" numFmtId="0" xfId="0" applyAlignment="1" applyBorder="1" applyFont="1">
      <alignment readingOrder="0" shrinkToFit="0" wrapText="1"/>
    </xf>
    <xf borderId="1" fillId="12" fontId="5" numFmtId="0" xfId="0" applyAlignment="1" applyBorder="1" applyFont="1">
      <alignment readingOrder="0"/>
    </xf>
    <xf borderId="1" fillId="5" fontId="5" numFmtId="0" xfId="0" applyAlignment="1" applyBorder="1" applyFont="1">
      <alignment readingOrder="0"/>
    </xf>
    <xf borderId="1" fillId="9" fontId="6" numFmtId="0" xfId="0" applyAlignment="1" applyBorder="1" applyFont="1">
      <alignment horizontal="left"/>
    </xf>
    <xf borderId="1" fillId="5" fontId="5" numFmtId="0" xfId="0" applyAlignment="1" applyBorder="1" applyFont="1">
      <alignment readingOrder="0" shrinkToFit="0" wrapText="1"/>
    </xf>
    <xf borderId="0" fillId="9" fontId="5" numFmtId="0" xfId="0" applyAlignment="1" applyFont="1">
      <alignment horizontal="center"/>
    </xf>
    <xf borderId="0" fillId="0" fontId="49" numFmtId="0" xfId="0" applyAlignment="1" applyFont="1">
      <alignment readingOrder="0"/>
    </xf>
    <xf borderId="0" fillId="9" fontId="16" numFmtId="172" xfId="0" applyAlignment="1" applyFont="1" applyNumberFormat="1">
      <alignment readingOrder="0"/>
    </xf>
    <xf borderId="0" fillId="14" fontId="16" numFmtId="172" xfId="0" applyAlignment="1" applyFont="1" applyNumberFormat="1">
      <alignment readingOrder="0"/>
    </xf>
    <xf borderId="0" fillId="14" fontId="4" numFmtId="0" xfId="0" applyAlignment="1" applyFont="1">
      <alignment horizontal="right" readingOrder="0" vertical="bottom"/>
    </xf>
    <xf borderId="0" fillId="17" fontId="5" numFmtId="0" xfId="0" applyAlignment="1" applyFont="1">
      <alignment horizontal="center"/>
    </xf>
    <xf borderId="1" fillId="17" fontId="5" numFmtId="0" xfId="0" applyAlignment="1" applyBorder="1" applyFont="1">
      <alignment horizontal="center" readingOrder="0"/>
    </xf>
    <xf borderId="1" fillId="17" fontId="16" numFmtId="172" xfId="0" applyAlignment="1" applyBorder="1" applyFont="1" applyNumberFormat="1">
      <alignment readingOrder="0"/>
    </xf>
    <xf borderId="1" fillId="17" fontId="4" numFmtId="0" xfId="0" applyAlignment="1" applyBorder="1" applyFont="1">
      <alignment readingOrder="0"/>
    </xf>
    <xf borderId="1" fillId="17" fontId="6" numFmtId="0" xfId="0" applyAlignment="1" applyBorder="1" applyFont="1">
      <alignment horizontal="left" readingOrder="0" vertical="bottom"/>
    </xf>
    <xf borderId="1" fillId="17" fontId="120" numFmtId="0" xfId="0" applyAlignment="1" applyBorder="1" applyFont="1">
      <alignment horizontal="left" readingOrder="0"/>
    </xf>
    <xf borderId="0" fillId="17" fontId="5" numFmtId="0" xfId="0" applyFont="1"/>
    <xf borderId="1" fillId="17" fontId="5" numFmtId="0" xfId="0" applyAlignment="1" applyBorder="1" applyFont="1">
      <alignment readingOrder="0"/>
    </xf>
    <xf borderId="1" fillId="17" fontId="5" numFmtId="0" xfId="0" applyAlignment="1" applyBorder="1" applyFont="1">
      <alignment horizontal="center"/>
    </xf>
    <xf borderId="1" fillId="17" fontId="3" numFmtId="0" xfId="0" applyAlignment="1" applyBorder="1" applyFont="1">
      <alignment readingOrder="0" vertical="bottom"/>
    </xf>
    <xf borderId="1" fillId="17" fontId="12" numFmtId="0" xfId="0" applyAlignment="1" applyBorder="1" applyFont="1">
      <alignment horizontal="left" readingOrder="0" vertical="center"/>
    </xf>
    <xf borderId="1" fillId="17" fontId="5" numFmtId="0" xfId="0" applyAlignment="1" applyBorder="1" applyFont="1">
      <alignment readingOrder="0" shrinkToFit="0" wrapText="1"/>
    </xf>
    <xf borderId="1" fillId="17" fontId="5" numFmtId="0" xfId="0" applyBorder="1" applyFont="1"/>
    <xf borderId="0" fillId="18" fontId="5" numFmtId="0" xfId="0" applyAlignment="1" applyFont="1">
      <alignment horizontal="center"/>
    </xf>
    <xf borderId="1" fillId="14" fontId="16" numFmtId="172" xfId="0" applyAlignment="1" applyBorder="1" applyFont="1" applyNumberFormat="1">
      <alignment readingOrder="0"/>
    </xf>
    <xf borderId="1" fillId="14" fontId="57" numFmtId="0" xfId="0" applyAlignment="1" applyBorder="1" applyFont="1">
      <alignment readingOrder="0" shrinkToFit="0" wrapText="0"/>
    </xf>
    <xf borderId="1" fillId="18" fontId="5" numFmtId="168" xfId="0" applyAlignment="1" applyBorder="1" applyFont="1" applyNumberFormat="1">
      <alignment horizontal="center" readingOrder="0"/>
    </xf>
    <xf borderId="2" fillId="18" fontId="16" numFmtId="0" xfId="0" applyAlignment="1" applyBorder="1" applyFont="1">
      <alignment readingOrder="0" shrinkToFit="0" wrapText="1"/>
    </xf>
    <xf borderId="1" fillId="14" fontId="5" numFmtId="0" xfId="0" applyAlignment="1" applyBorder="1" applyFont="1">
      <alignment readingOrder="0"/>
    </xf>
    <xf borderId="0" fillId="14" fontId="4" numFmtId="0" xfId="0" applyAlignment="1" applyFont="1">
      <alignment horizontal="left" readingOrder="0"/>
    </xf>
    <xf borderId="0" fillId="14" fontId="4" numFmtId="0" xfId="0" applyAlignment="1" applyFont="1">
      <alignment readingOrder="0"/>
    </xf>
    <xf borderId="0" fillId="14" fontId="6" numFmtId="0" xfId="0" applyAlignment="1" applyFont="1">
      <alignment readingOrder="0"/>
    </xf>
    <xf borderId="0" fillId="14" fontId="6" numFmtId="0" xfId="0" applyAlignment="1" applyFont="1">
      <alignment readingOrder="0" vertical="top"/>
    </xf>
    <xf borderId="1" fillId="18" fontId="4" numFmtId="0" xfId="0" applyAlignment="1" applyBorder="1" applyFont="1">
      <alignment readingOrder="0"/>
    </xf>
    <xf borderId="1" fillId="9" fontId="4" numFmtId="0" xfId="0" applyAlignment="1" applyBorder="1" applyFont="1">
      <alignment readingOrder="0"/>
    </xf>
    <xf borderId="0" fillId="9" fontId="4" numFmtId="0" xfId="0" applyAlignment="1" applyFont="1">
      <alignment readingOrder="0" shrinkToFit="0" vertical="top" wrapText="1"/>
    </xf>
    <xf borderId="1" fillId="14" fontId="5" numFmtId="0" xfId="0" applyAlignment="1" applyBorder="1" applyFont="1">
      <alignment horizontal="center" readingOrder="0" vertical="center"/>
    </xf>
    <xf borderId="1" fillId="14" fontId="5" numFmtId="164" xfId="0" applyAlignment="1" applyBorder="1" applyFont="1" applyNumberFormat="1">
      <alignment horizontal="center" readingOrder="0" vertical="center"/>
    </xf>
    <xf borderId="1" fillId="14" fontId="5" numFmtId="0" xfId="0" applyAlignment="1" applyBorder="1" applyFont="1">
      <alignment vertical="center"/>
    </xf>
    <xf borderId="1" fillId="14" fontId="5" numFmtId="0" xfId="0" applyAlignment="1" applyBorder="1" applyFont="1">
      <alignment readingOrder="0" vertical="center"/>
    </xf>
    <xf borderId="1" fillId="14" fontId="5" numFmtId="0" xfId="0" applyAlignment="1" applyBorder="1" applyFont="1">
      <alignment horizontal="center" vertical="center"/>
    </xf>
    <xf borderId="1" fillId="0" fontId="22" numFmtId="0" xfId="0" applyAlignment="1" applyBorder="1" applyFont="1">
      <alignment readingOrder="0" shrinkToFit="0" wrapText="0"/>
    </xf>
    <xf borderId="1" fillId="14" fontId="3" numFmtId="1" xfId="0" applyAlignment="1" applyBorder="1" applyFont="1" applyNumberFormat="1">
      <alignment horizontal="center" readingOrder="0" vertical="bottom"/>
    </xf>
    <xf borderId="0" fillId="14" fontId="16" numFmtId="0" xfId="0" applyAlignment="1" applyFont="1">
      <alignment readingOrder="0"/>
    </xf>
    <xf borderId="1" fillId="14" fontId="5" numFmtId="172" xfId="0" applyAlignment="1" applyBorder="1" applyFont="1" applyNumberFormat="1">
      <alignment horizontal="center" readingOrder="0"/>
    </xf>
    <xf borderId="1" fillId="0" fontId="5" numFmtId="172" xfId="0" applyAlignment="1" applyBorder="1" applyFont="1" applyNumberFormat="1">
      <alignment horizontal="center" readingOrder="0"/>
    </xf>
    <xf borderId="1" fillId="9" fontId="5" numFmtId="172" xfId="0" applyAlignment="1" applyBorder="1" applyFont="1" applyNumberFormat="1">
      <alignment horizontal="center" readingOrder="0"/>
    </xf>
    <xf borderId="1" fillId="0" fontId="98" numFmtId="0" xfId="0" applyBorder="1" applyFont="1"/>
    <xf borderId="1" fillId="13" fontId="1" numFmtId="0" xfId="0" applyAlignment="1" applyBorder="1" applyFont="1">
      <alignment horizontal="center" shrinkToFit="0" vertical="center" wrapText="1"/>
    </xf>
    <xf borderId="0" fillId="0" fontId="3" numFmtId="0" xfId="0" applyAlignment="1" applyFont="1">
      <alignment horizontal="center" readingOrder="0"/>
    </xf>
    <xf borderId="1" fillId="14" fontId="3" numFmtId="0" xfId="0" applyAlignment="1" applyBorder="1" applyFont="1">
      <alignment horizontal="center" readingOrder="0" vertical="bottom"/>
    </xf>
    <xf borderId="1" fillId="14" fontId="3" numFmtId="165" xfId="0" applyAlignment="1" applyBorder="1" applyFont="1" applyNumberFormat="1">
      <alignment horizontal="center" readingOrder="0" vertical="bottom"/>
    </xf>
    <xf borderId="1" fillId="14" fontId="3" numFmtId="49" xfId="0" applyAlignment="1" applyBorder="1" applyFont="1" applyNumberFormat="1">
      <alignment horizontal="left" readingOrder="0" vertical="bottom"/>
    </xf>
    <xf borderId="1" fillId="9" fontId="3" numFmtId="0" xfId="0" applyAlignment="1" applyBorder="1" applyFont="1">
      <alignment readingOrder="0" shrinkToFit="0" vertical="bottom" wrapText="1"/>
    </xf>
    <xf borderId="1" fillId="0" fontId="3" numFmtId="165" xfId="0" applyAlignment="1" applyBorder="1" applyFont="1" applyNumberFormat="1">
      <alignment readingOrder="0" vertical="bottom"/>
    </xf>
    <xf borderId="1" fillId="14" fontId="3" numFmtId="0" xfId="0" applyAlignment="1" applyBorder="1" applyFont="1">
      <alignment horizontal="center" readingOrder="0" shrinkToFit="0" vertical="bottom" wrapText="1"/>
    </xf>
    <xf borderId="1" fillId="9" fontId="3" numFmtId="0" xfId="0" applyAlignment="1" applyBorder="1" applyFont="1">
      <alignment horizontal="center" readingOrder="0" shrinkToFit="0" vertical="bottom" wrapText="1"/>
    </xf>
    <xf borderId="0" fillId="9" fontId="3" numFmtId="0" xfId="0" applyAlignment="1" applyFont="1">
      <alignment horizontal="center" readingOrder="0" shrinkToFit="0" vertical="bottom" wrapText="1"/>
    </xf>
    <xf borderId="1" fillId="9" fontId="3" numFmtId="0" xfId="0" applyAlignment="1" applyBorder="1" applyFont="1">
      <alignment horizontal="center" readingOrder="0" vertical="bottom"/>
    </xf>
    <xf borderId="1" fillId="14" fontId="6" numFmtId="165" xfId="0" applyAlignment="1" applyBorder="1" applyFont="1" applyNumberFormat="1">
      <alignment horizontal="center" readingOrder="0" vertical="center"/>
    </xf>
    <xf borderId="1" fillId="14" fontId="3" numFmtId="49" xfId="0" applyAlignment="1" applyBorder="1" applyFont="1" applyNumberFormat="1">
      <alignment horizontal="left" vertical="bottom"/>
    </xf>
    <xf borderId="0" fillId="14" fontId="4" numFmtId="0" xfId="0" applyAlignment="1" applyFont="1">
      <alignment horizontal="center" readingOrder="0"/>
    </xf>
    <xf borderId="1" fillId="9" fontId="4" numFmtId="0" xfId="0" applyAlignment="1" applyBorder="1" applyFont="1">
      <alignment horizontal="center" readingOrder="0"/>
    </xf>
    <xf borderId="0" fillId="9" fontId="4" numFmtId="0" xfId="0" applyAlignment="1" applyFont="1">
      <alignment horizontal="center" readingOrder="0"/>
    </xf>
    <xf borderId="1" fillId="14" fontId="16" numFmtId="165" xfId="0" applyAlignment="1" applyBorder="1" applyFont="1" applyNumberFormat="1">
      <alignment horizontal="center" readingOrder="0" shrinkToFit="0" vertical="center" wrapText="0"/>
    </xf>
    <xf borderId="1" fillId="5" fontId="3" numFmtId="0" xfId="0" applyAlignment="1" applyBorder="1" applyFont="1">
      <alignment horizontal="center" readingOrder="0" vertical="bottom"/>
    </xf>
    <xf borderId="1" fillId="5" fontId="3" numFmtId="0" xfId="0" applyAlignment="1" applyBorder="1" applyFont="1">
      <alignment readingOrder="0" vertical="bottom"/>
    </xf>
    <xf borderId="1" fillId="5" fontId="3" numFmtId="165" xfId="0" applyAlignment="1" applyBorder="1" applyFont="1" applyNumberFormat="1">
      <alignment horizontal="center" readingOrder="0" vertical="bottom"/>
    </xf>
    <xf borderId="1" fillId="5" fontId="3" numFmtId="49" xfId="0" applyAlignment="1" applyBorder="1" applyFont="1" applyNumberFormat="1">
      <alignment horizontal="left" readingOrder="0" vertical="bottom"/>
    </xf>
    <xf borderId="1" fillId="5" fontId="3" numFmtId="0" xfId="0" applyAlignment="1" applyBorder="1" applyFont="1">
      <alignment vertical="bottom"/>
    </xf>
    <xf borderId="1" fillId="5" fontId="6" numFmtId="0" xfId="0" applyAlignment="1" applyBorder="1" applyFont="1">
      <alignment readingOrder="0" shrinkToFit="0" wrapText="1"/>
    </xf>
    <xf borderId="1" fillId="5" fontId="4" numFmtId="0" xfId="0" applyAlignment="1" applyBorder="1" applyFont="1">
      <alignment horizontal="center" readingOrder="0" shrinkToFit="0" wrapText="1"/>
    </xf>
    <xf borderId="1" fillId="5" fontId="3" numFmtId="0" xfId="0" applyAlignment="1" applyBorder="1" applyFont="1">
      <alignment horizontal="center" readingOrder="0" shrinkToFit="0" vertical="bottom" wrapText="1"/>
    </xf>
    <xf borderId="1" fillId="9" fontId="4" numFmtId="0" xfId="0" applyAlignment="1" applyBorder="1" applyFont="1">
      <alignment horizontal="center" readingOrder="0" shrinkToFit="0" wrapText="1"/>
    </xf>
    <xf borderId="0" fillId="9" fontId="4" numFmtId="0" xfId="0" applyAlignment="1" applyFont="1">
      <alignment horizontal="center" readingOrder="0" shrinkToFit="0" wrapText="1"/>
    </xf>
    <xf borderId="1" fillId="14" fontId="4" numFmtId="0" xfId="0" applyAlignment="1" applyBorder="1" applyFont="1">
      <alignment horizontal="center" readingOrder="0" shrinkToFit="0" wrapText="1"/>
    </xf>
    <xf borderId="1" fillId="14" fontId="3" numFmtId="164" xfId="0" applyAlignment="1" applyBorder="1" applyFont="1" applyNumberFormat="1">
      <alignment vertical="bottom"/>
    </xf>
    <xf borderId="1" fillId="14" fontId="4" numFmtId="49" xfId="0" applyAlignment="1" applyBorder="1" applyFont="1" applyNumberFormat="1">
      <alignment horizontal="left" readingOrder="0" vertical="bottom"/>
    </xf>
    <xf borderId="1" fillId="14" fontId="3" numFmtId="164" xfId="0" applyAlignment="1" applyBorder="1" applyFont="1" applyNumberFormat="1">
      <alignment horizontal="center" readingOrder="0" vertical="bottom"/>
    </xf>
    <xf borderId="0" fillId="14" fontId="3" numFmtId="0" xfId="0" applyAlignment="1" applyFont="1">
      <alignment horizontal="center" readingOrder="0" shrinkToFit="0" vertical="bottom" wrapText="1"/>
    </xf>
    <xf borderId="0" fillId="14" fontId="48" numFmtId="0" xfId="0" applyAlignment="1" applyFont="1">
      <alignment horizontal="left" readingOrder="0"/>
    </xf>
    <xf borderId="1" fillId="14" fontId="71" numFmtId="165" xfId="0" applyAlignment="1" applyBorder="1" applyFont="1" applyNumberFormat="1">
      <alignment horizontal="center" readingOrder="0" vertical="center"/>
    </xf>
    <xf borderId="1" fillId="14" fontId="71" numFmtId="49" xfId="0" applyAlignment="1" applyBorder="1" applyFont="1" applyNumberFormat="1">
      <alignment horizontal="left" readingOrder="0"/>
    </xf>
    <xf borderId="1" fillId="29" fontId="3" numFmtId="0" xfId="0" applyAlignment="1" applyBorder="1" applyFill="1" applyFont="1">
      <alignment readingOrder="0" vertical="bottom"/>
    </xf>
    <xf borderId="0" fillId="14" fontId="4" numFmtId="0" xfId="0" applyAlignment="1" applyFont="1">
      <alignment horizontal="center" readingOrder="0" shrinkToFit="0" wrapText="1"/>
    </xf>
    <xf borderId="1" fillId="29" fontId="3" numFmtId="0" xfId="0" applyAlignment="1" applyBorder="1" applyFont="1">
      <alignment readingOrder="0" vertical="center"/>
    </xf>
    <xf borderId="1" fillId="14" fontId="3" numFmtId="49" xfId="0" applyAlignment="1" applyBorder="1" applyFont="1" applyNumberFormat="1">
      <alignment horizontal="left" vertical="center"/>
    </xf>
    <xf borderId="1" fillId="14" fontId="3" numFmtId="0" xfId="0" applyAlignment="1" applyBorder="1" applyFont="1">
      <alignment vertical="center"/>
    </xf>
    <xf borderId="1" fillId="14" fontId="3" numFmtId="0" xfId="0" applyAlignment="1" applyBorder="1" applyFont="1">
      <alignment readingOrder="0" shrinkToFit="0" vertical="center" wrapText="1"/>
    </xf>
    <xf borderId="1" fillId="14" fontId="3" numFmtId="164" xfId="0" applyAlignment="1" applyBorder="1" applyFont="1" applyNumberFormat="1">
      <alignment horizontal="center" readingOrder="0" shrinkToFit="0" vertical="center" wrapText="1"/>
    </xf>
    <xf borderId="1" fillId="5" fontId="4" numFmtId="0" xfId="0" applyAlignment="1" applyBorder="1" applyFont="1">
      <alignment readingOrder="0" shrinkToFit="0" wrapText="1"/>
    </xf>
    <xf borderId="1" fillId="5" fontId="4" numFmtId="0" xfId="0" applyAlignment="1" applyBorder="1" applyFont="1">
      <alignment horizontal="center" readingOrder="0"/>
    </xf>
    <xf borderId="1" fillId="14" fontId="16" numFmtId="49" xfId="0" applyAlignment="1" applyBorder="1" applyFont="1" applyNumberFormat="1">
      <alignment horizontal="left" readingOrder="0" shrinkToFit="0" wrapText="0"/>
    </xf>
    <xf borderId="0" fillId="14" fontId="3" numFmtId="0" xfId="0" applyAlignment="1" applyFont="1">
      <alignment horizontal="center" readingOrder="0" vertical="bottom"/>
    </xf>
    <xf borderId="1" fillId="5" fontId="3" numFmtId="0" xfId="0" applyAlignment="1" applyBorder="1" applyFont="1">
      <alignment readingOrder="0" vertical="center"/>
    </xf>
    <xf borderId="1" fillId="5" fontId="121" numFmtId="165" xfId="0" applyAlignment="1" applyBorder="1" applyFont="1" applyNumberFormat="1">
      <alignment horizontal="center" readingOrder="0" shrinkToFit="0" vertical="center" wrapText="0"/>
    </xf>
    <xf borderId="1" fillId="5" fontId="4" numFmtId="49" xfId="0" applyAlignment="1" applyBorder="1" applyFont="1" applyNumberFormat="1">
      <alignment horizontal="left" readingOrder="0" vertical="center"/>
    </xf>
    <xf borderId="1" fillId="5" fontId="3" numFmtId="0" xfId="0" applyAlignment="1" applyBorder="1" applyFont="1">
      <alignment vertical="center"/>
    </xf>
    <xf borderId="1" fillId="5" fontId="4" numFmtId="0" xfId="0" applyAlignment="1" applyBorder="1" applyFont="1">
      <alignment readingOrder="0" shrinkToFit="0" vertical="center" wrapText="1"/>
    </xf>
    <xf borderId="1" fillId="5" fontId="3" numFmtId="0" xfId="0" applyAlignment="1" applyBorder="1" applyFont="1">
      <alignment readingOrder="0" shrinkToFit="0" vertical="bottom" wrapText="1"/>
    </xf>
    <xf borderId="1" fillId="0" fontId="4" numFmtId="0" xfId="0" applyAlignment="1" applyBorder="1" applyFont="1">
      <alignment readingOrder="0" shrinkToFit="0" vertical="center" wrapText="1"/>
    </xf>
    <xf borderId="1" fillId="5" fontId="3" numFmtId="168" xfId="0" applyAlignment="1" applyBorder="1" applyFont="1" applyNumberFormat="1">
      <alignment horizontal="center" readingOrder="0" vertical="center"/>
    </xf>
    <xf borderId="0" fillId="5" fontId="4" numFmtId="0" xfId="0" applyAlignment="1" applyFont="1">
      <alignment horizontal="center" readingOrder="0" vertical="center"/>
    </xf>
    <xf borderId="1" fillId="14" fontId="3" numFmtId="49" xfId="0" applyAlignment="1" applyBorder="1" applyFont="1" applyNumberFormat="1">
      <alignment horizontal="left" readingOrder="0" vertical="center"/>
    </xf>
    <xf borderId="1" fillId="5" fontId="3" numFmtId="164" xfId="0" applyAlignment="1" applyBorder="1" applyFont="1" applyNumberFormat="1">
      <alignment vertical="center"/>
    </xf>
    <xf borderId="1" fillId="5" fontId="3" numFmtId="49" xfId="0" applyAlignment="1" applyBorder="1" applyFont="1" applyNumberFormat="1">
      <alignment horizontal="left" readingOrder="0" vertical="center"/>
    </xf>
    <xf borderId="1" fillId="5" fontId="3" numFmtId="0" xfId="0" applyAlignment="1" applyBorder="1" applyFont="1">
      <alignment readingOrder="0" shrinkToFit="0" vertical="center" wrapText="1"/>
    </xf>
    <xf borderId="0" fillId="9" fontId="3" numFmtId="0" xfId="0" applyAlignment="1" applyFont="1">
      <alignment horizontal="center" readingOrder="0" vertical="center"/>
    </xf>
    <xf borderId="1" fillId="14" fontId="3" numFmtId="164" xfId="0" applyAlignment="1" applyBorder="1" applyFont="1" applyNumberFormat="1">
      <alignment shrinkToFit="0" vertical="center" wrapText="1"/>
    </xf>
    <xf borderId="1" fillId="14" fontId="3" numFmtId="164" xfId="0" applyAlignment="1" applyBorder="1" applyFont="1" applyNumberFormat="1">
      <alignment vertical="center"/>
    </xf>
    <xf borderId="0" fillId="14" fontId="16" numFmtId="165" xfId="0" applyAlignment="1" applyFont="1" applyNumberFormat="1">
      <alignment horizontal="center" readingOrder="0" vertical="center"/>
    </xf>
    <xf borderId="0" fillId="14" fontId="4" numFmtId="49" xfId="0" applyAlignment="1" applyFont="1" applyNumberFormat="1">
      <alignment horizontal="left" readingOrder="0" vertical="center"/>
    </xf>
    <xf borderId="1" fillId="5" fontId="3" numFmtId="164" xfId="0" applyAlignment="1" applyBorder="1" applyFont="1" applyNumberFormat="1">
      <alignment shrinkToFit="0" vertical="center" wrapText="1"/>
    </xf>
    <xf borderId="1" fillId="0" fontId="3" numFmtId="164" xfId="0" applyAlignment="1" applyBorder="1" applyFont="1" applyNumberFormat="1">
      <alignment shrinkToFit="0" vertical="center" wrapText="1"/>
    </xf>
    <xf borderId="1" fillId="14" fontId="3" numFmtId="165" xfId="0" applyAlignment="1" applyBorder="1" applyFont="1" applyNumberFormat="1">
      <alignment readingOrder="0" vertical="bottom"/>
    </xf>
    <xf borderId="0" fillId="14" fontId="5" numFmtId="0" xfId="0" applyAlignment="1" applyFont="1">
      <alignment horizontal="left" readingOrder="0"/>
    </xf>
    <xf borderId="1" fillId="14" fontId="3" numFmtId="164" xfId="0" applyAlignment="1" applyBorder="1" applyFont="1" applyNumberFormat="1">
      <alignment shrinkToFit="0" vertical="bottom" wrapText="1"/>
    </xf>
    <xf borderId="0" fillId="14" fontId="122" numFmtId="0" xfId="0" applyAlignment="1" applyFont="1">
      <alignment horizontal="left" readingOrder="0"/>
    </xf>
    <xf borderId="1" fillId="14" fontId="3" numFmtId="0" xfId="0" applyAlignment="1" applyBorder="1" applyFont="1">
      <alignment shrinkToFit="0" vertical="bottom" wrapText="1"/>
    </xf>
    <xf borderId="0" fillId="14" fontId="4" numFmtId="0" xfId="0" applyAlignment="1" applyFont="1">
      <alignment readingOrder="0" shrinkToFit="0" vertical="top" wrapText="1"/>
    </xf>
    <xf borderId="1" fillId="14" fontId="3" numFmtId="168" xfId="0" applyAlignment="1" applyBorder="1" applyFont="1" applyNumberFormat="1">
      <alignment horizontal="center" readingOrder="0" vertical="bottom"/>
    </xf>
    <xf borderId="1" fillId="14" fontId="5" numFmtId="0" xfId="0" applyAlignment="1" applyBorder="1" applyFont="1">
      <alignment horizontal="center" readingOrder="0" shrinkToFit="0" vertical="center" wrapText="1"/>
    </xf>
    <xf borderId="0" fillId="14" fontId="5" numFmtId="0" xfId="0" applyAlignment="1" applyFont="1">
      <alignment readingOrder="0" shrinkToFit="0" vertical="center" wrapText="1"/>
    </xf>
    <xf borderId="1" fillId="15" fontId="123" numFmtId="0" xfId="0" applyAlignment="1" applyBorder="1" applyFont="1">
      <alignment horizontal="center" readingOrder="0" vertical="center"/>
    </xf>
    <xf borderId="1" fillId="15" fontId="100" numFmtId="0" xfId="0" applyAlignment="1" applyBorder="1" applyFont="1">
      <alignment horizontal="center" readingOrder="0" vertical="center"/>
    </xf>
    <xf borderId="1" fillId="15" fontId="5" numFmtId="0" xfId="0" applyAlignment="1" applyBorder="1" applyFont="1">
      <alignment horizontal="center" readingOrder="0" vertical="center"/>
    </xf>
    <xf borderId="1" fillId="15" fontId="3" numFmtId="0" xfId="0" applyAlignment="1" applyBorder="1" applyFont="1">
      <alignment readingOrder="0" shrinkToFit="0" vertical="bottom" wrapText="1"/>
    </xf>
    <xf borderId="1" fillId="15" fontId="3" numFmtId="0" xfId="0" applyAlignment="1" applyBorder="1" applyFont="1">
      <alignment readingOrder="0" shrinkToFit="0" vertical="center" wrapText="1"/>
    </xf>
    <xf borderId="0" fillId="15" fontId="3" numFmtId="0" xfId="0" applyAlignment="1" applyFont="1">
      <alignment readingOrder="0" shrinkToFit="0" vertical="bottom" wrapText="1"/>
    </xf>
    <xf borderId="1" fillId="15" fontId="3" numFmtId="0" xfId="0" applyAlignment="1" applyBorder="1" applyFont="1">
      <alignment horizontal="center" vertical="bottom"/>
    </xf>
    <xf borderId="1" fillId="15" fontId="3" numFmtId="164" xfId="0" applyAlignment="1" applyBorder="1" applyFont="1" applyNumberFormat="1">
      <alignment horizontal="center" readingOrder="0" vertical="bottom"/>
    </xf>
    <xf borderId="1" fillId="15" fontId="3" numFmtId="0" xfId="0" applyAlignment="1" applyBorder="1" applyFont="1">
      <alignment horizontal="center" readingOrder="0" vertical="bottom"/>
    </xf>
    <xf borderId="0" fillId="14" fontId="100" numFmtId="0" xfId="0" applyAlignment="1" applyFont="1">
      <alignment readingOrder="0"/>
    </xf>
    <xf borderId="0" fillId="14" fontId="3" numFmtId="0" xfId="0" applyAlignment="1" applyFont="1">
      <alignment horizontal="center" vertical="bottom"/>
    </xf>
    <xf borderId="1" fillId="0" fontId="3" numFmtId="0" xfId="0" applyAlignment="1" applyBorder="1" applyFont="1">
      <alignment horizontal="center" vertical="bottom"/>
    </xf>
    <xf borderId="1" fillId="0" fontId="3" numFmtId="0" xfId="0" applyAlignment="1" applyBorder="1" applyFont="1">
      <alignment horizontal="center" readingOrder="0" vertical="bottom"/>
    </xf>
    <xf borderId="1" fillId="0" fontId="3" numFmtId="49" xfId="0" applyAlignment="1" applyBorder="1" applyFont="1" applyNumberFormat="1">
      <alignment horizontal="left" readingOrder="0" vertical="bottom"/>
    </xf>
    <xf borderId="1" fillId="9" fontId="3" numFmtId="0" xfId="0" applyAlignment="1" applyBorder="1" applyFont="1">
      <alignment vertical="bottom"/>
    </xf>
    <xf borderId="1" fillId="0" fontId="3" numFmtId="0" xfId="0" applyAlignment="1" applyBorder="1" applyFont="1">
      <alignment shrinkToFit="0" vertical="bottom" wrapText="1"/>
    </xf>
    <xf borderId="1" fillId="9" fontId="4" numFmtId="0" xfId="0" applyAlignment="1" applyBorder="1" applyFont="1">
      <alignment readingOrder="0" shrinkToFit="0" wrapText="1"/>
    </xf>
    <xf borderId="1" fillId="9" fontId="3" numFmtId="164" xfId="0" applyAlignment="1" applyBorder="1" applyFont="1" applyNumberFormat="1">
      <alignment horizontal="center" readingOrder="0" vertical="bottom"/>
    </xf>
    <xf borderId="1" fillId="18" fontId="3" numFmtId="0" xfId="0" applyAlignment="1" applyBorder="1" applyFont="1">
      <alignment horizontal="center" readingOrder="0" vertical="center"/>
    </xf>
    <xf borderId="1" fillId="18" fontId="3" numFmtId="164" xfId="0" applyAlignment="1" applyBorder="1" applyFont="1" applyNumberFormat="1">
      <alignment horizontal="center" readingOrder="0" vertical="center"/>
    </xf>
    <xf borderId="1" fillId="18" fontId="3" numFmtId="0" xfId="0" applyAlignment="1" applyBorder="1" applyFont="1">
      <alignment horizontal="center" readingOrder="0" vertical="bottom"/>
    </xf>
    <xf borderId="1" fillId="18" fontId="3" numFmtId="164" xfId="0" applyAlignment="1" applyBorder="1" applyFont="1" applyNumberFormat="1">
      <alignment vertical="bottom"/>
    </xf>
    <xf borderId="1" fillId="18" fontId="12" numFmtId="0" xfId="0" applyAlignment="1" applyBorder="1" applyFont="1">
      <alignment horizontal="center" readingOrder="0" shrinkToFit="0" vertical="center" wrapText="1"/>
    </xf>
    <xf borderId="1" fillId="18" fontId="3" numFmtId="165" xfId="0" applyAlignment="1" applyBorder="1" applyFont="1" applyNumberFormat="1">
      <alignment horizontal="center" readingOrder="0" vertical="center"/>
    </xf>
    <xf borderId="1" fillId="18" fontId="3" numFmtId="49" xfId="0" applyAlignment="1" applyBorder="1" applyFont="1" applyNumberFormat="1">
      <alignment horizontal="left" readingOrder="0" vertical="bottom"/>
    </xf>
    <xf borderId="0" fillId="18" fontId="48" numFmtId="0" xfId="0" applyAlignment="1" applyFont="1">
      <alignment horizontal="left" readingOrder="0"/>
    </xf>
    <xf borderId="1" fillId="18" fontId="3" numFmtId="0" xfId="0" applyAlignment="1" applyBorder="1" applyFont="1">
      <alignment shrinkToFit="0" vertical="bottom" wrapText="1"/>
    </xf>
    <xf borderId="1" fillId="18" fontId="3" numFmtId="164" xfId="0" applyAlignment="1" applyBorder="1" applyFont="1" applyNumberFormat="1">
      <alignment horizontal="center" readingOrder="0" vertical="bottom"/>
    </xf>
    <xf borderId="0" fillId="14" fontId="7" numFmtId="0" xfId="0" applyAlignment="1" applyFont="1">
      <alignment horizontal="left" readingOrder="0" shrinkToFit="0" wrapText="1"/>
    </xf>
    <xf borderId="1" fillId="14" fontId="3" numFmtId="167" xfId="0" applyAlignment="1" applyBorder="1" applyFont="1" applyNumberFormat="1">
      <alignment horizontal="center" readingOrder="0" vertical="bottom"/>
    </xf>
    <xf borderId="0" fillId="15" fontId="3" numFmtId="0" xfId="0" applyAlignment="1" applyFont="1">
      <alignment horizontal="center" readingOrder="0"/>
    </xf>
    <xf borderId="1" fillId="15" fontId="3" numFmtId="0" xfId="0" applyAlignment="1" applyBorder="1" applyFont="1">
      <alignment readingOrder="0" vertical="center"/>
    </xf>
    <xf borderId="1" fillId="15" fontId="3" numFmtId="49" xfId="0" applyAlignment="1" applyBorder="1" applyFont="1" applyNumberFormat="1">
      <alignment horizontal="left" readingOrder="0" vertical="center"/>
    </xf>
    <xf borderId="1" fillId="15" fontId="3" numFmtId="0" xfId="0" applyAlignment="1" applyBorder="1" applyFont="1">
      <alignment shrinkToFit="0" vertical="center" wrapText="1"/>
    </xf>
    <xf borderId="1" fillId="15" fontId="3" numFmtId="165" xfId="0" applyAlignment="1" applyBorder="1" applyFont="1" applyNumberFormat="1">
      <alignment readingOrder="0" vertical="bottom"/>
    </xf>
    <xf borderId="1" fillId="15" fontId="3" numFmtId="0" xfId="0" applyAlignment="1" applyBorder="1" applyFont="1">
      <alignment horizontal="center" readingOrder="0" shrinkToFit="0" vertical="bottom" wrapText="1"/>
    </xf>
    <xf borderId="1" fillId="15" fontId="3" numFmtId="167" xfId="0" applyAlignment="1" applyBorder="1" applyFont="1" applyNumberFormat="1">
      <alignment horizontal="center" readingOrder="0" vertical="center"/>
    </xf>
    <xf borderId="0" fillId="14" fontId="3" numFmtId="0" xfId="0" applyAlignment="1" applyFont="1">
      <alignment horizontal="center" readingOrder="0"/>
    </xf>
    <xf borderId="0" fillId="14" fontId="124" numFmtId="0" xfId="0" applyAlignment="1" applyFont="1">
      <alignment horizontal="left" readingOrder="0" shrinkToFit="0" wrapText="1"/>
    </xf>
    <xf borderId="1" fillId="9" fontId="3" numFmtId="0" xfId="0" applyAlignment="1" applyBorder="1" applyFont="1">
      <alignment readingOrder="0" vertical="center"/>
    </xf>
    <xf borderId="1" fillId="9" fontId="3" numFmtId="0" xfId="0" applyAlignment="1" applyBorder="1" applyFont="1">
      <alignment horizontal="center" vertical="bottom"/>
    </xf>
    <xf borderId="1" fillId="0" fontId="3" numFmtId="164" xfId="0" applyAlignment="1" applyBorder="1" applyFont="1" applyNumberFormat="1">
      <alignment vertical="bottom"/>
    </xf>
    <xf borderId="1" fillId="9" fontId="3" numFmtId="167" xfId="0" applyAlignment="1" applyBorder="1" applyFont="1" applyNumberFormat="1">
      <alignment horizontal="center" readingOrder="0" vertical="bottom"/>
    </xf>
    <xf borderId="1" fillId="15" fontId="3" numFmtId="164" xfId="0" applyAlignment="1" applyBorder="1" applyFont="1" applyNumberFormat="1">
      <alignment vertical="bottom"/>
    </xf>
    <xf borderId="1" fillId="15" fontId="4" numFmtId="49" xfId="0" applyAlignment="1" applyBorder="1" applyFont="1" applyNumberFormat="1">
      <alignment horizontal="center" readingOrder="0"/>
    </xf>
    <xf borderId="1" fillId="15" fontId="3" numFmtId="0" xfId="0" applyAlignment="1" applyBorder="1" applyFont="1">
      <alignment vertical="bottom"/>
    </xf>
    <xf borderId="0" fillId="15" fontId="6" numFmtId="0" xfId="0" applyAlignment="1" applyFont="1">
      <alignment readingOrder="0"/>
    </xf>
    <xf borderId="0" fillId="15" fontId="4" numFmtId="0" xfId="0" applyAlignment="1" applyFont="1">
      <alignment readingOrder="0"/>
    </xf>
    <xf borderId="1" fillId="15" fontId="3" numFmtId="0" xfId="0" applyAlignment="1" applyBorder="1" applyFont="1">
      <alignment shrinkToFit="0" vertical="bottom" wrapText="1"/>
    </xf>
    <xf borderId="0" fillId="15" fontId="3" numFmtId="0" xfId="0" applyAlignment="1" applyFont="1">
      <alignment horizontal="center" vertical="bottom"/>
    </xf>
    <xf borderId="0" fillId="15" fontId="4" numFmtId="49" xfId="0" applyAlignment="1" applyFont="1" applyNumberFormat="1">
      <alignment horizontal="center" readingOrder="0"/>
    </xf>
    <xf borderId="0" fillId="15" fontId="48" numFmtId="0" xfId="0" applyAlignment="1" applyFont="1">
      <alignment horizontal="left" readingOrder="0"/>
    </xf>
    <xf borderId="0" fillId="0" fontId="4" numFmtId="0" xfId="0" applyAlignment="1" applyFont="1">
      <alignment horizontal="left" readingOrder="0"/>
    </xf>
    <xf borderId="1" fillId="15" fontId="3" numFmtId="164" xfId="0" applyAlignment="1" applyBorder="1" applyFont="1" applyNumberFormat="1">
      <alignment vertical="center"/>
    </xf>
    <xf borderId="0" fillId="15" fontId="3" numFmtId="0" xfId="0" applyAlignment="1" applyFont="1">
      <alignment readingOrder="0" vertical="center"/>
    </xf>
    <xf borderId="1" fillId="15" fontId="4" numFmtId="0" xfId="0" applyAlignment="1" applyBorder="1" applyFont="1">
      <alignment readingOrder="0" vertical="center"/>
    </xf>
    <xf borderId="1" fillId="15" fontId="3" numFmtId="0" xfId="0" applyAlignment="1" applyBorder="1" applyFont="1">
      <alignment vertical="center"/>
    </xf>
    <xf borderId="0" fillId="15" fontId="48" numFmtId="0" xfId="0" applyAlignment="1" applyFont="1">
      <alignment horizontal="left" readingOrder="0" vertical="center"/>
    </xf>
    <xf borderId="1" fillId="15" fontId="3" numFmtId="165" xfId="0" applyAlignment="1" applyBorder="1" applyFont="1" applyNumberFormat="1">
      <alignment readingOrder="0" vertical="center"/>
    </xf>
    <xf borderId="1" fillId="14" fontId="3" numFmtId="0" xfId="0" applyAlignment="1" applyBorder="1" applyFont="1">
      <alignment shrinkToFit="0" vertical="center" wrapText="1"/>
    </xf>
    <xf borderId="1" fillId="14" fontId="3" numFmtId="165" xfId="0" applyAlignment="1" applyBorder="1" applyFont="1" applyNumberFormat="1">
      <alignment readingOrder="0" vertical="center"/>
    </xf>
    <xf borderId="0" fillId="14" fontId="3" numFmtId="0" xfId="0" applyAlignment="1" applyFont="1">
      <alignment readingOrder="0" vertical="center"/>
    </xf>
    <xf borderId="1" fillId="0" fontId="125" numFmtId="0" xfId="0" applyAlignment="1" applyBorder="1" applyFont="1">
      <alignment readingOrder="0"/>
    </xf>
    <xf borderId="1" fillId="0" fontId="3" numFmtId="49" xfId="0" applyAlignment="1" applyBorder="1" applyFont="1" applyNumberFormat="1">
      <alignment horizontal="left" vertical="bottom"/>
    </xf>
    <xf borderId="1" fillId="15" fontId="3" numFmtId="49" xfId="0" applyAlignment="1" applyBorder="1" applyFont="1" applyNumberFormat="1">
      <alignment horizontal="left" readingOrder="0" vertical="bottom"/>
    </xf>
    <xf borderId="0" fillId="14" fontId="71" numFmtId="49" xfId="0" applyAlignment="1" applyFont="1" applyNumberFormat="1">
      <alignment readingOrder="0"/>
    </xf>
    <xf borderId="0" fillId="15" fontId="7" numFmtId="0" xfId="0" applyAlignment="1" applyFont="1">
      <alignment horizontal="left" readingOrder="0" shrinkToFit="0" wrapText="1"/>
    </xf>
    <xf borderId="1" fillId="0" fontId="3" numFmtId="49" xfId="0" applyAlignment="1" applyBorder="1" applyFont="1" applyNumberFormat="1">
      <alignment horizontal="left" readingOrder="0" vertical="center"/>
    </xf>
    <xf borderId="0" fillId="15" fontId="71" numFmtId="0" xfId="0" applyAlignment="1" applyFont="1">
      <alignment readingOrder="0"/>
    </xf>
    <xf borderId="1" fillId="0" fontId="3" numFmtId="164" xfId="0" applyAlignment="1" applyBorder="1" applyFont="1" applyNumberFormat="1">
      <alignment vertical="center"/>
    </xf>
    <xf borderId="1" fillId="0" fontId="3" numFmtId="0" xfId="0" applyAlignment="1" applyBorder="1" applyFont="1">
      <alignment readingOrder="0" vertical="center"/>
    </xf>
    <xf borderId="1" fillId="0" fontId="3" numFmtId="0" xfId="0" applyAlignment="1" applyBorder="1" applyFont="1">
      <alignment vertical="center"/>
    </xf>
    <xf borderId="1" fillId="0" fontId="3" numFmtId="165" xfId="0" applyAlignment="1" applyBorder="1" applyFont="1" applyNumberFormat="1">
      <alignment readingOrder="0" vertical="center"/>
    </xf>
    <xf borderId="0" fillId="9" fontId="3" numFmtId="0" xfId="0" applyAlignment="1" applyFont="1">
      <alignment horizontal="center" vertical="center"/>
    </xf>
    <xf borderId="1" fillId="15" fontId="4" numFmtId="0" xfId="0" applyAlignment="1" applyBorder="1" applyFont="1">
      <alignment readingOrder="0"/>
    </xf>
    <xf borderId="0" fillId="15" fontId="6" numFmtId="0" xfId="0" applyAlignment="1" applyFont="1">
      <alignment horizontal="left" readingOrder="0"/>
    </xf>
    <xf borderId="0" fillId="9" fontId="6" numFmtId="49" xfId="0" applyAlignment="1" applyFont="1" applyNumberFormat="1">
      <alignment horizontal="left" readingOrder="0"/>
    </xf>
    <xf borderId="0" fillId="9" fontId="126" numFmtId="0" xfId="0" applyAlignment="1" applyFont="1">
      <alignment horizontal="left" readingOrder="0"/>
    </xf>
    <xf borderId="0" fillId="15" fontId="6" numFmtId="0" xfId="0" applyAlignment="1" applyFont="1">
      <alignment readingOrder="0" vertical="center"/>
    </xf>
    <xf borderId="1" fillId="0" fontId="5" numFmtId="0" xfId="0" applyAlignment="1" applyBorder="1" applyFont="1">
      <alignment horizontal="left"/>
    </xf>
    <xf borderId="1" fillId="14" fontId="5" numFmtId="0" xfId="0" applyAlignment="1" applyBorder="1" applyFont="1">
      <alignment horizontal="left"/>
    </xf>
    <xf borderId="6" fillId="30" fontId="127" numFmtId="0" xfId="0" applyAlignment="1" applyBorder="1" applyFill="1" applyFont="1">
      <alignment horizontal="center" readingOrder="0" shrinkToFit="0" vertical="bottom" wrapText="0"/>
    </xf>
    <xf borderId="12" fillId="0" fontId="128" numFmtId="0" xfId="0" applyAlignment="1" applyBorder="1" applyFont="1">
      <alignment horizontal="center" readingOrder="0" shrinkToFit="0" vertical="bottom" wrapText="0"/>
    </xf>
    <xf borderId="14" fillId="0" fontId="128" numFmtId="0" xfId="0" applyAlignment="1" applyBorder="1" applyFont="1">
      <alignment horizontal="center" readingOrder="0" shrinkToFit="0" vertical="bottom" wrapText="0"/>
    </xf>
    <xf borderId="14" fillId="31" fontId="129" numFmtId="0" xfId="0" applyAlignment="1" applyBorder="1" applyFill="1" applyFont="1">
      <alignment horizontal="center" readingOrder="0" shrinkToFit="0" vertical="bottom" wrapText="0"/>
    </xf>
    <xf borderId="12" fillId="0" fontId="130" numFmtId="0" xfId="0" applyAlignment="1" applyBorder="1" applyFont="1">
      <alignment horizontal="center" readingOrder="0" shrinkToFit="0" vertical="bottom" wrapText="0"/>
    </xf>
    <xf borderId="14" fillId="0" fontId="131" numFmtId="0" xfId="0" applyAlignment="1" applyBorder="1" applyFont="1">
      <alignment horizontal="center" shrinkToFit="0" vertical="bottom" wrapText="0"/>
    </xf>
    <xf borderId="14" fillId="0" fontId="132" numFmtId="0" xfId="0" applyAlignment="1" applyBorder="1" applyFont="1">
      <alignment horizontal="center" readingOrder="0" shrinkToFit="0" vertical="bottom" wrapText="0"/>
    </xf>
    <xf borderId="14" fillId="0" fontId="131" numFmtId="0" xfId="0" applyAlignment="1" applyBorder="1" applyFont="1">
      <alignment horizontal="center" readingOrder="0" shrinkToFit="0" vertical="bottom" wrapText="0"/>
    </xf>
    <xf borderId="14" fillId="0" fontId="133" numFmtId="0" xfId="0" applyAlignment="1" applyBorder="1" applyFont="1">
      <alignment horizontal="center" readingOrder="0" shrinkToFit="0" vertical="bottom" wrapText="0"/>
    </xf>
    <xf borderId="0" fillId="0" fontId="134" numFmtId="0" xfId="0" applyAlignment="1" applyFont="1">
      <alignment shrinkToFit="0" vertical="bottom" wrapText="0"/>
    </xf>
    <xf borderId="12" fillId="31" fontId="135" numFmtId="0" xfId="0" applyAlignment="1" applyBorder="1" applyFont="1">
      <alignment horizontal="center" readingOrder="0" shrinkToFit="0" vertical="bottom" wrapText="0"/>
    </xf>
    <xf borderId="1" fillId="30" fontId="129" numFmtId="0" xfId="0" applyAlignment="1" applyBorder="1" applyFont="1">
      <alignment horizontal="center" readingOrder="0" shrinkToFit="0" vertical="bottom" wrapText="0"/>
    </xf>
    <xf borderId="7" fillId="30" fontId="129" numFmtId="0" xfId="0" applyAlignment="1" applyBorder="1" applyFont="1">
      <alignment horizontal="center" readingOrder="0" shrinkToFit="0" wrapText="0"/>
    </xf>
    <xf borderId="7" fillId="30" fontId="129" numFmtId="0" xfId="0" applyAlignment="1" applyBorder="1" applyFont="1">
      <alignment horizontal="center" readingOrder="0" shrinkToFit="0" vertical="bottom" wrapText="0"/>
    </xf>
    <xf borderId="12" fillId="0" fontId="136" numFmtId="0" xfId="0" applyAlignment="1" applyBorder="1" applyFont="1">
      <alignment horizontal="center" readingOrder="0" shrinkToFit="0" vertical="bottom" wrapText="0"/>
    </xf>
    <xf borderId="14" fillId="0" fontId="136" numFmtId="0" xfId="0" applyAlignment="1" applyBorder="1" applyFont="1">
      <alignment horizontal="center" readingOrder="0" shrinkToFit="0" vertical="bottom" wrapText="0"/>
    </xf>
    <xf borderId="12" fillId="0" fontId="136" numFmtId="0" xfId="0" applyAlignment="1" applyBorder="1" applyFont="1">
      <alignment shrinkToFit="0" vertical="bottom" wrapText="0"/>
    </xf>
    <xf borderId="14" fillId="0" fontId="136" numFmtId="0" xfId="0" applyAlignment="1" applyBorder="1" applyFont="1">
      <alignment shrinkToFit="0" vertical="bottom" wrapText="0"/>
    </xf>
    <xf borderId="14" fillId="31" fontId="137" numFmtId="0" xfId="0" applyAlignment="1" applyBorder="1" applyFont="1">
      <alignment horizontal="center" readingOrder="0" shrinkToFit="0" vertical="bottom" wrapText="0"/>
    </xf>
    <xf borderId="12" fillId="0" fontId="134" numFmtId="0" xfId="0" applyAlignment="1" applyBorder="1" applyFont="1">
      <alignment shrinkToFit="0" vertical="bottom" wrapText="0"/>
    </xf>
    <xf borderId="14" fillId="0" fontId="134" numFmtId="0" xfId="0" applyAlignment="1" applyBorder="1" applyFont="1">
      <alignment shrinkToFit="0" vertical="bottom" wrapText="0"/>
    </xf>
    <xf borderId="0" fillId="31" fontId="135" numFmtId="0" xfId="0" applyAlignment="1" applyFont="1">
      <alignment horizontal="center" readingOrder="0" shrinkToFit="0" vertical="bottom" wrapText="0"/>
    </xf>
    <xf borderId="6" fillId="30" fontId="138" numFmtId="0" xfId="0" applyAlignment="1" applyBorder="1" applyFont="1">
      <alignment horizontal="center" readingOrder="0" shrinkToFit="0" vertical="bottom" wrapText="0"/>
    </xf>
    <xf borderId="12" fillId="0" fontId="139" numFmtId="0" xfId="0" applyAlignment="1" applyBorder="1" applyFont="1">
      <alignment horizontal="center" readingOrder="0" shrinkToFit="0" vertical="bottom" wrapText="0"/>
    </xf>
    <xf borderId="14" fillId="0" fontId="139" numFmtId="0" xfId="0" applyAlignment="1" applyBorder="1" applyFont="1">
      <alignment horizontal="center" readingOrder="0" shrinkToFit="0" vertical="bottom" wrapText="0"/>
    </xf>
    <xf borderId="14" fillId="0" fontId="132" numFmtId="2" xfId="0" applyAlignment="1" applyBorder="1" applyFont="1" applyNumberFormat="1">
      <alignment horizontal="center" readingOrder="0" shrinkToFit="0" vertical="bottom" wrapText="0"/>
    </xf>
    <xf borderId="0" fillId="0" fontId="140" numFmtId="0" xfId="0" applyAlignment="1" applyFont="1">
      <alignment horizontal="center" readingOrder="0" vertical="center"/>
    </xf>
    <xf borderId="0" fillId="0" fontId="5" numFmtId="166" xfId="0" applyAlignment="1" applyFont="1" applyNumberFormat="1">
      <alignment readingOrder="0"/>
    </xf>
    <xf borderId="0" fillId="0" fontId="141" numFmtId="0" xfId="0" applyAlignment="1" applyFont="1">
      <alignment readingOrder="0"/>
    </xf>
    <xf borderId="0" fillId="21" fontId="141" numFmtId="0" xfId="0" applyFont="1"/>
    <xf borderId="0" fillId="32" fontId="141" numFmtId="0" xfId="0" applyFill="1" applyFont="1"/>
    <xf borderId="1" fillId="33" fontId="5" numFmtId="0" xfId="0" applyAlignment="1" applyBorder="1" applyFill="1" applyFont="1">
      <alignment horizontal="center" readingOrder="0"/>
    </xf>
    <xf borderId="1" fillId="8" fontId="5" numFmtId="0" xfId="0" applyAlignment="1" applyBorder="1" applyFont="1">
      <alignment readingOrder="0"/>
    </xf>
    <xf borderId="1" fillId="34" fontId="5" numFmtId="0" xfId="0" applyAlignment="1" applyBorder="1" applyFill="1" applyFont="1">
      <alignment readingOrder="0"/>
    </xf>
    <xf borderId="1" fillId="33" fontId="5" numFmtId="0" xfId="0" applyAlignment="1" applyBorder="1" applyFont="1">
      <alignment readingOrder="0"/>
    </xf>
    <xf borderId="1" fillId="21" fontId="5" numFmtId="0" xfId="0" applyAlignment="1" applyBorder="1" applyFont="1">
      <alignment readingOrder="0"/>
    </xf>
    <xf borderId="1" fillId="35" fontId="5" numFmtId="0" xfId="0" applyAlignment="1" applyBorder="1" applyFill="1" applyFont="1">
      <alignment readingOrder="0"/>
    </xf>
    <xf borderId="1" fillId="36" fontId="5" numFmtId="168" xfId="0" applyAlignment="1" applyBorder="1" applyFill="1" applyFont="1" applyNumberFormat="1">
      <alignment readingOrder="0"/>
    </xf>
    <xf borderId="1" fillId="36" fontId="5" numFmtId="0" xfId="0" applyAlignment="1" applyBorder="1" applyFont="1">
      <alignment readingOrder="0"/>
    </xf>
    <xf borderId="1" fillId="36" fontId="5" numFmtId="0" xfId="0" applyBorder="1" applyFont="1"/>
    <xf borderId="0" fillId="36" fontId="5" numFmtId="0" xfId="0" applyFont="1"/>
    <xf borderId="1" fillId="0" fontId="5" numFmtId="49" xfId="0" applyAlignment="1" applyBorder="1" applyFont="1" applyNumberFormat="1">
      <alignment horizontal="right"/>
    </xf>
    <xf borderId="1" fillId="0" fontId="5" numFmtId="0" xfId="0" applyAlignment="1" applyBorder="1" applyFont="1">
      <alignment horizontal="right" readingOrder="0"/>
    </xf>
    <xf borderId="1" fillId="0" fontId="5" numFmtId="0" xfId="0" applyAlignment="1" applyBorder="1" applyFont="1">
      <alignment horizontal="right"/>
    </xf>
    <xf borderId="1" fillId="36" fontId="5" numFmtId="49" xfId="0" applyAlignment="1" applyBorder="1" applyFont="1" applyNumberFormat="1">
      <alignment horizontal="right"/>
    </xf>
    <xf borderId="1" fillId="36" fontId="5" numFmtId="0" xfId="0" applyAlignment="1" applyBorder="1" applyFont="1">
      <alignment horizontal="right" readingOrder="0"/>
    </xf>
    <xf borderId="1" fillId="35" fontId="142" numFmtId="0" xfId="0" applyAlignment="1" applyBorder="1" applyFont="1">
      <alignment horizontal="center" readingOrder="0" vertical="center"/>
    </xf>
    <xf borderId="1" fillId="9" fontId="143" numFmtId="0" xfId="0" applyAlignment="1" applyBorder="1" applyFont="1">
      <alignment horizontal="left" readingOrder="0"/>
    </xf>
    <xf borderId="1" fillId="14" fontId="143" numFmtId="0" xfId="0" applyAlignment="1" applyBorder="1" applyFont="1">
      <alignment horizontal="left" readingOrder="0"/>
    </xf>
    <xf borderId="1" fillId="14" fontId="144" numFmtId="0" xfId="0" applyAlignment="1" applyBorder="1" applyFont="1">
      <alignment horizontal="left" readingOrder="0"/>
    </xf>
    <xf borderId="1" fillId="0" fontId="3" numFmtId="164" xfId="0" applyAlignment="1" applyBorder="1" applyFont="1" applyNumberFormat="1">
      <alignment readingOrder="0" vertical="bottom"/>
    </xf>
    <xf borderId="1" fillId="9" fontId="3" numFmtId="164" xfId="0" applyAlignment="1" applyBorder="1" applyFont="1" applyNumberFormat="1">
      <alignment readingOrder="0" vertical="bottom"/>
    </xf>
    <xf borderId="1" fillId="14" fontId="3" numFmtId="164" xfId="0" applyAlignment="1" applyBorder="1" applyFont="1" applyNumberFormat="1">
      <alignment readingOrder="0" vertical="bottom"/>
    </xf>
    <xf borderId="1" fillId="9" fontId="144" numFmtId="0" xfId="0" applyAlignment="1" applyBorder="1" applyFont="1">
      <alignment horizontal="left" readingOrder="0"/>
    </xf>
    <xf borderId="1" fillId="0" fontId="3" numFmtId="0" xfId="0" applyAlignment="1" applyBorder="1" applyFont="1">
      <alignment vertical="bottom"/>
    </xf>
    <xf borderId="1" fillId="5" fontId="5" numFmtId="0" xfId="0" applyAlignment="1" applyBorder="1" applyFont="1">
      <alignment horizontal="center" readingOrder="0"/>
    </xf>
    <xf borderId="7" fillId="5" fontId="5" numFmtId="0" xfId="0" applyAlignment="1" applyBorder="1" applyFont="1">
      <alignment horizontal="center"/>
    </xf>
    <xf borderId="1" fillId="5" fontId="5" numFmtId="0" xfId="0" applyAlignment="1" applyBorder="1" applyFont="1">
      <alignment horizontal="center"/>
    </xf>
    <xf borderId="7" fillId="0" fontId="5" numFmtId="0" xfId="0" applyBorder="1" applyFont="1"/>
    <xf borderId="7" fillId="18" fontId="5" numFmtId="0" xfId="0" applyBorder="1" applyFont="1"/>
    <xf borderId="15" fillId="0" fontId="5" numFmtId="0" xfId="0" applyBorder="1" applyFont="1"/>
    <xf borderId="1" fillId="37" fontId="145" numFmtId="0" xfId="0" applyAlignment="1" applyBorder="1" applyFill="1" applyFont="1">
      <alignment horizontal="center" readingOrder="0" vertical="center"/>
    </xf>
    <xf borderId="1" fillId="37" fontId="142" numFmtId="0" xfId="0" applyAlignment="1" applyBorder="1" applyFont="1">
      <alignment horizontal="center" readingOrder="0" vertical="center"/>
    </xf>
    <xf borderId="1" fillId="37" fontId="5" numFmtId="0" xfId="0" applyAlignment="1" applyBorder="1" applyFont="1">
      <alignment horizontal="center" readingOrder="0" vertical="center"/>
    </xf>
    <xf borderId="1" fillId="37" fontId="5" numFmtId="0" xfId="0" applyBorder="1" applyFont="1"/>
    <xf borderId="1" fillId="0" fontId="3" numFmtId="0" xfId="0" applyAlignment="1" applyBorder="1" applyFont="1">
      <alignment readingOrder="0"/>
    </xf>
    <xf borderId="1" fillId="0" fontId="5" numFmtId="164" xfId="0" applyAlignment="1" applyBorder="1" applyFont="1" applyNumberFormat="1">
      <alignment horizontal="center" readingOrder="0" vertical="center"/>
    </xf>
    <xf borderId="0" fillId="0" fontId="5" numFmtId="0" xfId="0" applyAlignment="1" applyFont="1">
      <alignment horizontal="center" vertical="center"/>
    </xf>
    <xf borderId="0" fillId="0" fontId="146" numFmtId="0" xfId="0" applyAlignment="1" applyFont="1">
      <alignment horizontal="left" readingOrder="1" shrinkToFit="0" vertical="top" wrapText="0"/>
    </xf>
    <xf borderId="0" fillId="0" fontId="147" numFmtId="0" xfId="0" applyAlignment="1" applyFont="1">
      <alignment shrinkToFit="0" vertical="bottom" wrapText="0"/>
    </xf>
    <xf borderId="0" fillId="0" fontId="25" numFmtId="0" xfId="0" applyAlignment="1" applyFont="1">
      <alignment shrinkToFit="0" vertical="bottom" wrapText="0"/>
    </xf>
    <xf borderId="16" fillId="0" fontId="146" numFmtId="0" xfId="0" applyAlignment="1" applyBorder="1" applyFont="1">
      <alignment horizontal="left" readingOrder="1" shrinkToFit="0" vertical="top" wrapText="0"/>
    </xf>
    <xf borderId="1" fillId="38" fontId="146" numFmtId="0" xfId="0" applyAlignment="1" applyBorder="1" applyFill="1" applyFont="1">
      <alignment horizontal="center" readingOrder="1" shrinkToFit="0" vertical="center" wrapText="0"/>
    </xf>
    <xf borderId="1" fillId="38" fontId="146" numFmtId="0" xfId="0" applyAlignment="1" applyBorder="1" applyFont="1">
      <alignment horizontal="center" readingOrder="1" shrinkToFit="0" vertical="center" wrapText="0"/>
    </xf>
    <xf borderId="12" fillId="39" fontId="147" numFmtId="0" xfId="0" applyAlignment="1" applyBorder="1" applyFill="1" applyFont="1">
      <alignment shrinkToFit="0" vertical="bottom" wrapText="0"/>
    </xf>
    <xf borderId="1" fillId="39" fontId="147" numFmtId="0" xfId="0" applyAlignment="1" applyBorder="1" applyFont="1">
      <alignment horizontal="center" readingOrder="0" shrinkToFit="0" vertical="bottom" wrapText="0"/>
    </xf>
    <xf borderId="1" fillId="39" fontId="25" numFmtId="0" xfId="0" applyAlignment="1" applyBorder="1" applyFont="1">
      <alignment shrinkToFit="0" vertical="bottom" wrapText="0"/>
    </xf>
    <xf borderId="1" fillId="14" fontId="73" numFmtId="0" xfId="0" applyAlignment="1" applyBorder="1" applyFont="1">
      <alignment horizontal="center" readingOrder="1" shrinkToFit="0" vertical="top" wrapText="0"/>
    </xf>
    <xf borderId="1" fillId="14" fontId="73" numFmtId="0" xfId="0" applyAlignment="1" applyBorder="1" applyFont="1">
      <alignment horizontal="left" readingOrder="1" shrinkToFit="0" vertical="top" wrapText="0"/>
    </xf>
    <xf borderId="1" fillId="14" fontId="73" numFmtId="0" xfId="0" applyAlignment="1" applyBorder="1" applyFont="1">
      <alignment horizontal="left" readingOrder="1" shrinkToFit="0" vertical="top" wrapText="0"/>
    </xf>
    <xf borderId="1" fillId="14" fontId="73" numFmtId="164" xfId="0" applyAlignment="1" applyBorder="1" applyFont="1" applyNumberFormat="1">
      <alignment horizontal="left" readingOrder="1" shrinkToFit="0" vertical="top" wrapText="0"/>
    </xf>
    <xf borderId="1" fillId="14" fontId="25" numFmtId="0" xfId="0" applyAlignment="1" applyBorder="1" applyFont="1">
      <alignment readingOrder="0" shrinkToFit="0" vertical="bottom" wrapText="0"/>
    </xf>
    <xf borderId="1" fillId="14" fontId="25" numFmtId="164" xfId="0" applyAlignment="1" applyBorder="1" applyFont="1" applyNumberFormat="1">
      <alignment readingOrder="0" shrinkToFit="0" vertical="bottom" wrapText="0"/>
    </xf>
    <xf borderId="0" fillId="14" fontId="25" numFmtId="0" xfId="0" applyAlignment="1" applyFont="1">
      <alignment shrinkToFit="0" vertical="bottom" wrapText="0"/>
    </xf>
    <xf borderId="1" fillId="14" fontId="25" numFmtId="0" xfId="0" applyAlignment="1" applyBorder="1" applyFont="1">
      <alignment shrinkToFit="0" vertical="bottom" wrapText="0"/>
    </xf>
    <xf borderId="10" fillId="14" fontId="73" numFmtId="0" xfId="0" applyAlignment="1" applyBorder="1" applyFont="1">
      <alignment horizontal="left" readingOrder="1" shrinkToFit="0" vertical="top" wrapText="0"/>
    </xf>
    <xf borderId="10" fillId="14" fontId="73" numFmtId="164" xfId="0" applyAlignment="1" applyBorder="1" applyFont="1" applyNumberFormat="1">
      <alignment horizontal="left" readingOrder="1" shrinkToFit="0" vertical="top" wrapText="0"/>
    </xf>
    <xf borderId="0" fillId="14" fontId="25" numFmtId="164" xfId="0" applyAlignment="1" applyFont="1" applyNumberFormat="1">
      <alignment readingOrder="0" shrinkToFit="0" vertical="bottom" wrapText="0"/>
    </xf>
    <xf borderId="0" fillId="14" fontId="25" numFmtId="0" xfId="0" applyAlignment="1" applyFont="1">
      <alignment readingOrder="0" shrinkToFit="0" vertical="bottom" wrapText="0"/>
    </xf>
    <xf borderId="1" fillId="0" fontId="73" numFmtId="0" xfId="0" applyAlignment="1" applyBorder="1" applyFont="1">
      <alignment horizontal="center" readingOrder="1" shrinkToFit="0" vertical="top" wrapText="0"/>
    </xf>
    <xf borderId="1" fillId="0" fontId="73" numFmtId="0" xfId="0" applyAlignment="1" applyBorder="1" applyFont="1">
      <alignment horizontal="left" readingOrder="1" shrinkToFit="0" vertical="top" wrapText="0"/>
    </xf>
    <xf borderId="1" fillId="0" fontId="73" numFmtId="0" xfId="0" applyAlignment="1" applyBorder="1" applyFont="1">
      <alignment horizontal="left" readingOrder="1" shrinkToFit="0" vertical="top" wrapText="0"/>
    </xf>
    <xf borderId="1" fillId="0" fontId="73" numFmtId="164" xfId="0" applyAlignment="1" applyBorder="1" applyFont="1" applyNumberFormat="1">
      <alignment horizontal="left" readingOrder="1" shrinkToFit="0" vertical="top" wrapText="0"/>
    </xf>
    <xf borderId="1" fillId="0" fontId="25" numFmtId="0" xfId="0" applyAlignment="1" applyBorder="1" applyFont="1">
      <alignment readingOrder="0" shrinkToFit="0" vertical="bottom" wrapText="0"/>
    </xf>
    <xf borderId="1" fillId="0" fontId="25" numFmtId="164" xfId="0" applyAlignment="1" applyBorder="1" applyFont="1" applyNumberFormat="1">
      <alignment readingOrder="0" shrinkToFit="0" vertical="bottom" wrapText="0"/>
    </xf>
    <xf borderId="0" fillId="0" fontId="25" numFmtId="0" xfId="0" applyAlignment="1" applyFont="1">
      <alignment readingOrder="0" shrinkToFit="0" vertical="bottom" wrapText="0"/>
    </xf>
    <xf borderId="0" fillId="9" fontId="76" numFmtId="0" xfId="0" applyAlignment="1" applyFont="1">
      <alignment readingOrder="0"/>
    </xf>
    <xf borderId="1" fillId="5" fontId="73" numFmtId="0" xfId="0" applyAlignment="1" applyBorder="1" applyFont="1">
      <alignment horizontal="center" readingOrder="1" shrinkToFit="0" vertical="top" wrapText="0"/>
    </xf>
    <xf borderId="1" fillId="5" fontId="73" numFmtId="0" xfId="0" applyAlignment="1" applyBorder="1" applyFont="1">
      <alignment horizontal="left" readingOrder="1" shrinkToFit="0" vertical="top" wrapText="0"/>
    </xf>
    <xf borderId="1" fillId="5" fontId="73" numFmtId="0" xfId="0" applyAlignment="1" applyBorder="1" applyFont="1">
      <alignment horizontal="left" readingOrder="1" shrinkToFit="0" vertical="top" wrapText="0"/>
    </xf>
    <xf borderId="1" fillId="5" fontId="73" numFmtId="164" xfId="0" applyAlignment="1" applyBorder="1" applyFont="1" applyNumberFormat="1">
      <alignment horizontal="left" readingOrder="1" shrinkToFit="0" vertical="top" wrapText="0"/>
    </xf>
    <xf borderId="1" fillId="5" fontId="25" numFmtId="0" xfId="0" applyAlignment="1" applyBorder="1" applyFont="1">
      <alignment readingOrder="0" shrinkToFit="0" vertical="bottom" wrapText="0"/>
    </xf>
    <xf borderId="1" fillId="5" fontId="25" numFmtId="0" xfId="0" applyAlignment="1" applyBorder="1" applyFont="1">
      <alignment shrinkToFit="0" vertical="bottom" wrapText="0"/>
    </xf>
    <xf borderId="0" fillId="5" fontId="25" numFmtId="0" xfId="0" applyAlignment="1" applyFont="1">
      <alignment shrinkToFit="0" vertical="bottom" wrapText="0"/>
    </xf>
    <xf borderId="1" fillId="0" fontId="25" numFmtId="0" xfId="0" applyAlignment="1" applyBorder="1" applyFont="1">
      <alignment shrinkToFit="0" vertical="bottom" wrapText="0"/>
    </xf>
    <xf borderId="1" fillId="16" fontId="73" numFmtId="0" xfId="0" applyAlignment="1" applyBorder="1" applyFont="1">
      <alignment horizontal="left" readingOrder="1" shrinkToFit="0" vertical="top" wrapText="0"/>
    </xf>
    <xf borderId="1" fillId="18" fontId="73" numFmtId="0" xfId="0" applyAlignment="1" applyBorder="1" applyFont="1">
      <alignment horizontal="left" readingOrder="1" shrinkToFit="0" vertical="top" wrapText="0"/>
    </xf>
    <xf borderId="10" fillId="0" fontId="73" numFmtId="0" xfId="0" applyAlignment="1" applyBorder="1" applyFont="1">
      <alignment horizontal="left" readingOrder="1" shrinkToFit="0" vertical="top" wrapText="0"/>
    </xf>
    <xf borderId="10" fillId="0" fontId="73" numFmtId="164" xfId="0" applyAlignment="1" applyBorder="1" applyFont="1" applyNumberFormat="1">
      <alignment horizontal="left" readingOrder="1" shrinkToFit="0" vertical="top" wrapText="0"/>
    </xf>
    <xf borderId="0" fillId="0" fontId="25" numFmtId="164" xfId="0" applyAlignment="1" applyFont="1" applyNumberFormat="1">
      <alignment readingOrder="0" shrinkToFit="0" vertical="bottom" wrapText="0"/>
    </xf>
    <xf borderId="1" fillId="18" fontId="73" numFmtId="0" xfId="0" applyAlignment="1" applyBorder="1" applyFont="1">
      <alignment horizontal="center" readingOrder="1" shrinkToFit="0" vertical="top" wrapText="0"/>
    </xf>
    <xf borderId="10" fillId="18" fontId="73" numFmtId="0" xfId="0" applyAlignment="1" applyBorder="1" applyFont="1">
      <alignment horizontal="left" readingOrder="1" shrinkToFit="0" vertical="top" wrapText="0"/>
    </xf>
    <xf borderId="1" fillId="18" fontId="73" numFmtId="0" xfId="0" applyAlignment="1" applyBorder="1" applyFont="1">
      <alignment horizontal="left" readingOrder="1" shrinkToFit="0" vertical="top" wrapText="0"/>
    </xf>
    <xf borderId="10" fillId="18" fontId="73" numFmtId="164" xfId="0" applyAlignment="1" applyBorder="1" applyFont="1" applyNumberFormat="1">
      <alignment horizontal="left" readingOrder="1" shrinkToFit="0" vertical="top" wrapText="0"/>
    </xf>
    <xf borderId="1" fillId="18" fontId="25" numFmtId="0" xfId="0" applyAlignment="1" applyBorder="1" applyFont="1">
      <alignment readingOrder="0" shrinkToFit="0" vertical="bottom" wrapText="0"/>
    </xf>
    <xf borderId="1" fillId="18" fontId="25" numFmtId="0" xfId="0" applyAlignment="1" applyBorder="1" applyFont="1">
      <alignment shrinkToFit="0" vertical="bottom" wrapText="0"/>
    </xf>
    <xf borderId="0" fillId="18" fontId="25" numFmtId="0" xfId="0" applyAlignment="1" applyFont="1">
      <alignment shrinkToFit="0" vertical="bottom" wrapText="0"/>
    </xf>
    <xf borderId="1" fillId="18" fontId="73" numFmtId="164" xfId="0" applyAlignment="1" applyBorder="1" applyFont="1" applyNumberFormat="1">
      <alignment horizontal="left" readingOrder="1" shrinkToFit="0" vertical="top" wrapText="0"/>
    </xf>
    <xf borderId="1" fillId="9" fontId="73" numFmtId="0" xfId="0" applyAlignment="1" applyBorder="1" applyFont="1">
      <alignment horizontal="center" readingOrder="1" shrinkToFit="0" vertical="top" wrapText="0"/>
    </xf>
    <xf borderId="1" fillId="9" fontId="73" numFmtId="0" xfId="0" applyAlignment="1" applyBorder="1" applyFont="1">
      <alignment horizontal="left" readingOrder="1" shrinkToFit="0" vertical="top" wrapText="0"/>
    </xf>
    <xf borderId="1" fillId="9" fontId="73" numFmtId="0" xfId="0" applyAlignment="1" applyBorder="1" applyFont="1">
      <alignment horizontal="left" readingOrder="1" shrinkToFit="0" vertical="top" wrapText="0"/>
    </xf>
    <xf borderId="1" fillId="9" fontId="73" numFmtId="164" xfId="0" applyAlignment="1" applyBorder="1" applyFont="1" applyNumberFormat="1">
      <alignment horizontal="left" readingOrder="1" shrinkToFit="0" vertical="top" wrapText="0"/>
    </xf>
    <xf borderId="1" fillId="9" fontId="25" numFmtId="0" xfId="0" applyAlignment="1" applyBorder="1" applyFont="1">
      <alignment readingOrder="0" shrinkToFit="0" vertical="bottom" wrapText="0"/>
    </xf>
    <xf borderId="1" fillId="9" fontId="25" numFmtId="0" xfId="0" applyAlignment="1" applyBorder="1" applyFont="1">
      <alignment shrinkToFit="0" vertical="bottom" wrapText="0"/>
    </xf>
    <xf borderId="0" fillId="9" fontId="25" numFmtId="0" xfId="0" applyAlignment="1" applyFont="1">
      <alignment shrinkToFit="0" vertical="bottom" wrapText="0"/>
    </xf>
    <xf borderId="1" fillId="5" fontId="25" numFmtId="164" xfId="0" applyAlignment="1" applyBorder="1" applyFont="1" applyNumberFormat="1">
      <alignment readingOrder="0" shrinkToFit="0" vertical="bottom" wrapText="0"/>
    </xf>
    <xf borderId="1" fillId="0" fontId="147" numFmtId="0" xfId="0" applyAlignment="1" applyBorder="1" applyFont="1">
      <alignment shrinkToFit="0" vertical="bottom" wrapText="0"/>
    </xf>
    <xf borderId="1" fillId="0" fontId="83" numFmtId="0" xfId="0" applyAlignment="1" applyBorder="1" applyFont="1">
      <alignment horizontal="center" readingOrder="1" shrinkToFit="0" vertical="center" wrapText="0"/>
    </xf>
    <xf borderId="1" fillId="5" fontId="148" numFmtId="0" xfId="0" applyAlignment="1" applyBorder="1" applyFont="1">
      <alignment horizontal="center" readingOrder="1" shrinkToFit="0" vertical="center" wrapText="0"/>
    </xf>
    <xf borderId="1" fillId="5" fontId="141" numFmtId="0" xfId="0" applyAlignment="1" applyBorder="1" applyFont="1">
      <alignment horizontal="center" readingOrder="0" vertical="center"/>
    </xf>
    <xf borderId="0" fillId="0" fontId="149" numFmtId="0" xfId="0" applyFont="1"/>
    <xf borderId="1" fillId="0" fontId="83" numFmtId="0" xfId="0" applyAlignment="1" applyBorder="1" applyFont="1">
      <alignment horizontal="center" readingOrder="1" shrinkToFit="0" vertical="center" wrapText="0"/>
    </xf>
    <xf borderId="1" fillId="14" fontId="150" numFmtId="0" xfId="0" applyAlignment="1" applyBorder="1" applyFont="1">
      <alignment horizontal="center" readingOrder="1" shrinkToFit="0" vertical="center" wrapText="0"/>
    </xf>
    <xf borderId="1" fillId="14" fontId="150" numFmtId="0" xfId="0" applyAlignment="1" applyBorder="1" applyFont="1">
      <alignment horizontal="left" readingOrder="1" shrinkToFit="0" vertical="center" wrapText="0"/>
    </xf>
    <xf borderId="1" fillId="14" fontId="141" numFmtId="0" xfId="0" applyAlignment="1" applyBorder="1" applyFont="1">
      <alignment horizontal="center" readingOrder="0" vertical="center"/>
    </xf>
    <xf borderId="1" fillId="14" fontId="149" numFmtId="164" xfId="0" applyAlignment="1" applyBorder="1" applyFont="1" applyNumberFormat="1">
      <alignment horizontal="center" readingOrder="0" vertical="center"/>
    </xf>
    <xf borderId="1" fillId="14" fontId="149" numFmtId="0" xfId="0" applyAlignment="1" applyBorder="1" applyFont="1">
      <alignment horizontal="center" readingOrder="0"/>
    </xf>
    <xf borderId="1" fillId="14" fontId="149" numFmtId="0" xfId="0" applyAlignment="1" applyBorder="1" applyFont="1">
      <alignment horizontal="center" readingOrder="0" vertical="center"/>
    </xf>
    <xf borderId="1" fillId="0" fontId="150" numFmtId="0" xfId="0" applyAlignment="1" applyBorder="1" applyFont="1">
      <alignment horizontal="center" readingOrder="1" shrinkToFit="0" vertical="center" wrapText="0"/>
    </xf>
    <xf borderId="1" fillId="0" fontId="150" numFmtId="0" xfId="0" applyAlignment="1" applyBorder="1" applyFont="1">
      <alignment horizontal="left" readingOrder="1" shrinkToFit="0" vertical="center" wrapText="0"/>
    </xf>
    <xf borderId="1" fillId="0" fontId="141" numFmtId="0" xfId="0" applyAlignment="1" applyBorder="1" applyFont="1">
      <alignment horizontal="center" readingOrder="0" vertical="center"/>
    </xf>
    <xf borderId="1" fillId="0" fontId="149" numFmtId="164" xfId="0" applyAlignment="1" applyBorder="1" applyFont="1" applyNumberFormat="1">
      <alignment horizontal="center" readingOrder="0" vertical="center"/>
    </xf>
    <xf borderId="1" fillId="0" fontId="149" numFmtId="0" xfId="0" applyAlignment="1" applyBorder="1" applyFont="1">
      <alignment horizontal="center" readingOrder="0" vertical="center"/>
    </xf>
    <xf borderId="1" fillId="0" fontId="149" numFmtId="0" xfId="0" applyAlignment="1" applyBorder="1" applyFont="1">
      <alignment horizontal="center" readingOrder="0"/>
    </xf>
    <xf borderId="1" fillId="14" fontId="83" numFmtId="0" xfId="0" applyAlignment="1" applyBorder="1" applyFont="1">
      <alignment horizontal="center" readingOrder="1" shrinkToFit="0" vertical="center" wrapText="0"/>
    </xf>
    <xf borderId="0" fillId="14" fontId="149" numFmtId="0" xfId="0" applyFont="1"/>
    <xf borderId="1" fillId="14" fontId="149" numFmtId="0" xfId="0" applyAlignment="1" applyBorder="1" applyFont="1">
      <alignment horizontal="center" vertical="center"/>
    </xf>
    <xf borderId="1" fillId="14" fontId="149" numFmtId="0" xfId="0" applyAlignment="1" applyBorder="1" applyFont="1">
      <alignment horizontal="center"/>
    </xf>
    <xf borderId="1" fillId="0" fontId="149" numFmtId="0" xfId="0" applyAlignment="1" applyBorder="1" applyFont="1">
      <alignment horizontal="center" vertical="center"/>
    </xf>
    <xf borderId="1" fillId="0" fontId="149" numFmtId="0" xfId="0" applyAlignment="1" applyBorder="1" applyFont="1">
      <alignment horizontal="center"/>
    </xf>
    <xf borderId="1" fillId="14" fontId="149" numFmtId="0" xfId="0" applyAlignment="1" applyBorder="1" applyFont="1">
      <alignment vertical="center"/>
    </xf>
    <xf borderId="1" fillId="14" fontId="151" numFmtId="0" xfId="0" applyAlignment="1" applyBorder="1" applyFont="1">
      <alignment shrinkToFit="0" vertical="center" wrapText="0"/>
    </xf>
    <xf borderId="1" fillId="5" fontId="83" numFmtId="0" xfId="0" applyAlignment="1" applyBorder="1" applyFont="1">
      <alignment horizontal="center" readingOrder="1" shrinkToFit="0" vertical="center" wrapText="0"/>
    </xf>
    <xf borderId="1" fillId="5" fontId="150" numFmtId="0" xfId="0" applyAlignment="1" applyBorder="1" applyFont="1">
      <alignment horizontal="center" readingOrder="1" shrinkToFit="0" vertical="center" wrapText="0"/>
    </xf>
    <xf borderId="1" fillId="5" fontId="150" numFmtId="0" xfId="0" applyAlignment="1" applyBorder="1" applyFont="1">
      <alignment horizontal="left" readingOrder="1" shrinkToFit="0" vertical="center" wrapText="0"/>
    </xf>
    <xf borderId="1" fillId="5" fontId="149" numFmtId="164" xfId="0" applyAlignment="1" applyBorder="1" applyFont="1" applyNumberFormat="1">
      <alignment horizontal="center" readingOrder="0" vertical="center"/>
    </xf>
    <xf borderId="1" fillId="5" fontId="149" numFmtId="0" xfId="0" applyAlignment="1" applyBorder="1" applyFont="1">
      <alignment horizontal="center" readingOrder="0"/>
    </xf>
    <xf borderId="1" fillId="18" fontId="83" numFmtId="0" xfId="0" applyAlignment="1" applyBorder="1" applyFont="1">
      <alignment horizontal="center" readingOrder="1" shrinkToFit="0" vertical="center" wrapText="0"/>
    </xf>
    <xf borderId="1" fillId="18" fontId="150" numFmtId="0" xfId="0" applyAlignment="1" applyBorder="1" applyFont="1">
      <alignment horizontal="center" readingOrder="1" shrinkToFit="0" vertical="center" wrapText="0"/>
    </xf>
    <xf borderId="1" fillId="18" fontId="149" numFmtId="0" xfId="0" applyAlignment="1" applyBorder="1" applyFont="1">
      <alignment vertical="center"/>
    </xf>
    <xf borderId="1" fillId="18" fontId="141" numFmtId="0" xfId="0" applyAlignment="1" applyBorder="1" applyFont="1">
      <alignment horizontal="center" readingOrder="0" vertical="center"/>
    </xf>
    <xf borderId="1" fillId="18" fontId="149" numFmtId="164" xfId="0" applyAlignment="1" applyBorder="1" applyFont="1" applyNumberFormat="1">
      <alignment horizontal="center" readingOrder="0" vertical="center"/>
    </xf>
    <xf borderId="1" fillId="18" fontId="149" numFmtId="0" xfId="0" applyAlignment="1" applyBorder="1" applyFont="1">
      <alignment horizontal="center" readingOrder="0" shrinkToFit="0" wrapText="1"/>
    </xf>
    <xf borderId="1" fillId="9" fontId="83" numFmtId="0" xfId="0" applyAlignment="1" applyBorder="1" applyFont="1">
      <alignment horizontal="center" readingOrder="1" shrinkToFit="0" vertical="center" wrapText="0"/>
    </xf>
    <xf borderId="0" fillId="5" fontId="149" numFmtId="0" xfId="0" applyFont="1"/>
    <xf borderId="1" fillId="18" fontId="150" numFmtId="0" xfId="0" applyAlignment="1" applyBorder="1" applyFont="1">
      <alignment horizontal="left" readingOrder="1" shrinkToFit="0" vertical="center" wrapText="0"/>
    </xf>
    <xf borderId="1" fillId="18" fontId="149" numFmtId="0" xfId="0" applyAlignment="1" applyBorder="1" applyFont="1">
      <alignment horizontal="center" readingOrder="0"/>
    </xf>
    <xf borderId="1" fillId="0" fontId="149" numFmtId="0" xfId="0" applyAlignment="1" applyBorder="1" applyFont="1">
      <alignment vertical="center"/>
    </xf>
    <xf borderId="1" fillId="0" fontId="83" numFmtId="0" xfId="0" applyAlignment="1" applyBorder="1" applyFont="1">
      <alignment horizontal="center" vertical="center"/>
    </xf>
    <xf borderId="0" fillId="18" fontId="149" numFmtId="0" xfId="0" applyFont="1"/>
    <xf borderId="1" fillId="18" fontId="149" numFmtId="0" xfId="0" applyAlignment="1" applyBorder="1" applyFont="1">
      <alignment horizontal="center" readingOrder="0" vertical="center"/>
    </xf>
    <xf borderId="1" fillId="0" fontId="83" numFmtId="0" xfId="0" applyAlignment="1" applyBorder="1" applyFont="1">
      <alignment horizontal="center" shrinkToFit="0" vertical="center" wrapText="0"/>
    </xf>
    <xf borderId="1" fillId="0" fontId="151" numFmtId="0" xfId="0" applyAlignment="1" applyBorder="1" applyFont="1">
      <alignment horizontal="center" shrinkToFit="0" vertical="center" wrapText="0"/>
    </xf>
    <xf borderId="1" fillId="0" fontId="151" numFmtId="0" xfId="0" applyAlignment="1" applyBorder="1" applyFont="1">
      <alignment shrinkToFit="0" vertical="center" wrapText="0"/>
    </xf>
    <xf borderId="1" fillId="14" fontId="150" numFmtId="0" xfId="0" applyAlignment="1" applyBorder="1" applyFont="1">
      <alignment horizontal="center" readingOrder="1" shrinkToFit="0" vertical="center" wrapText="0"/>
    </xf>
    <xf borderId="1" fillId="5" fontId="149" numFmtId="0" xfId="0" applyAlignment="1" applyBorder="1" applyFont="1">
      <alignment vertical="center"/>
    </xf>
    <xf borderId="1" fillId="16" fontId="83" numFmtId="0" xfId="0" applyAlignment="1" applyBorder="1" applyFont="1">
      <alignment horizontal="center" readingOrder="1" shrinkToFit="0" vertical="center" wrapText="0"/>
    </xf>
    <xf borderId="1" fillId="16" fontId="150" numFmtId="0" xfId="0" applyAlignment="1" applyBorder="1" applyFont="1">
      <alignment horizontal="center" readingOrder="1" shrinkToFit="0" vertical="center" wrapText="0"/>
    </xf>
    <xf borderId="1" fillId="16" fontId="150" numFmtId="0" xfId="0" applyAlignment="1" applyBorder="1" applyFont="1">
      <alignment horizontal="left" readingOrder="1" shrinkToFit="0" vertical="center" wrapText="0"/>
    </xf>
    <xf borderId="1" fillId="16" fontId="141" numFmtId="0" xfId="0" applyAlignment="1" applyBorder="1" applyFont="1">
      <alignment horizontal="center" readingOrder="0" vertical="center"/>
    </xf>
    <xf borderId="1" fillId="16" fontId="149" numFmtId="164" xfId="0" applyAlignment="1" applyBorder="1" applyFont="1" applyNumberFormat="1">
      <alignment horizontal="center" readingOrder="0" vertical="center"/>
    </xf>
    <xf borderId="1" fillId="16" fontId="149" numFmtId="0" xfId="0" applyAlignment="1" applyBorder="1" applyFont="1">
      <alignment horizontal="center" readingOrder="0"/>
    </xf>
    <xf borderId="0" fillId="16" fontId="149" numFmtId="0" xfId="0" applyFont="1"/>
    <xf borderId="1" fillId="0" fontId="152" numFmtId="0" xfId="0" applyAlignment="1" applyBorder="1" applyFont="1">
      <alignment horizontal="center" vertical="center"/>
    </xf>
    <xf borderId="7" fillId="0" fontId="152" numFmtId="0" xfId="0" applyAlignment="1" applyBorder="1" applyFont="1">
      <alignment horizontal="center" vertical="center"/>
    </xf>
    <xf borderId="7" fillId="0" fontId="152" numFmtId="0" xfId="0" applyAlignment="1" applyBorder="1" applyFont="1">
      <alignment vertical="center"/>
    </xf>
    <xf borderId="7" fillId="0" fontId="152" numFmtId="0" xfId="0" applyAlignment="1" applyBorder="1" applyFont="1">
      <alignment horizontal="center" vertical="center"/>
    </xf>
    <xf borderId="1" fillId="14" fontId="149" numFmtId="168" xfId="0" applyAlignment="1" applyBorder="1" applyFont="1" applyNumberFormat="1">
      <alignment horizontal="center" readingOrder="0" vertical="center"/>
    </xf>
    <xf borderId="1" fillId="14" fontId="83" numFmtId="0" xfId="0" applyAlignment="1" applyBorder="1" applyFont="1">
      <alignment horizontal="center" vertical="center"/>
    </xf>
    <xf borderId="1" fillId="18" fontId="83" numFmtId="0" xfId="0" applyAlignment="1" applyBorder="1" applyFont="1">
      <alignment horizontal="center" readingOrder="1" shrinkToFit="0" vertical="center" wrapText="0"/>
    </xf>
    <xf borderId="1" fillId="5" fontId="83" numFmtId="172" xfId="0" applyAlignment="1" applyBorder="1" applyFont="1" applyNumberFormat="1">
      <alignment horizontal="center" readingOrder="1" shrinkToFit="0" vertical="center" wrapText="0"/>
    </xf>
    <xf borderId="1" fillId="5" fontId="150" numFmtId="0" xfId="0" applyAlignment="1" applyBorder="1" applyFont="1">
      <alignment horizontal="left" readingOrder="1" shrinkToFit="0" vertical="center" wrapText="0"/>
    </xf>
    <xf borderId="1" fillId="5" fontId="151" numFmtId="0" xfId="0" applyAlignment="1" applyBorder="1" applyFont="1">
      <alignment shrinkToFit="0" vertical="center" wrapText="0"/>
    </xf>
    <xf borderId="1" fillId="9" fontId="150" numFmtId="0" xfId="0" applyAlignment="1" applyBorder="1" applyFont="1">
      <alignment horizontal="center" readingOrder="1" shrinkToFit="0" vertical="center" wrapText="0"/>
    </xf>
    <xf borderId="1" fillId="9" fontId="150" numFmtId="0" xfId="0" applyAlignment="1" applyBorder="1" applyFont="1">
      <alignment horizontal="left" readingOrder="1" shrinkToFit="0" vertical="center" wrapText="0"/>
    </xf>
    <xf borderId="1" fillId="9" fontId="141" numFmtId="0" xfId="0" applyAlignment="1" applyBorder="1" applyFont="1">
      <alignment horizontal="center" readingOrder="0" vertical="center"/>
    </xf>
    <xf borderId="1" fillId="9" fontId="149" numFmtId="0" xfId="0" applyAlignment="1" applyBorder="1" applyFont="1">
      <alignment horizontal="center" vertical="center"/>
    </xf>
    <xf borderId="1" fillId="9" fontId="149" numFmtId="0" xfId="0" applyAlignment="1" applyBorder="1" applyFont="1">
      <alignment horizontal="center"/>
    </xf>
    <xf borderId="0" fillId="9" fontId="149" numFmtId="0" xfId="0" applyFont="1"/>
    <xf borderId="1" fillId="14" fontId="83" numFmtId="0" xfId="0" applyAlignment="1" applyBorder="1" applyFont="1">
      <alignment horizontal="center" readingOrder="1" shrinkToFit="0" vertical="center" wrapText="0"/>
    </xf>
    <xf borderId="1" fillId="14" fontId="83" numFmtId="0" xfId="0" applyAlignment="1" applyBorder="1" applyFont="1">
      <alignment horizontal="center" shrinkToFit="0" vertical="center" wrapText="0"/>
    </xf>
    <xf borderId="1" fillId="14" fontId="151" numFmtId="0" xfId="0" applyAlignment="1" applyBorder="1" applyFont="1">
      <alignment horizontal="center" shrinkToFit="0" vertical="center" wrapText="0"/>
    </xf>
    <xf borderId="1" fillId="14" fontId="150" numFmtId="0" xfId="0" applyAlignment="1" applyBorder="1" applyFont="1">
      <alignment horizontal="left" readingOrder="1" shrinkToFit="0" vertical="center" wrapText="0"/>
    </xf>
    <xf borderId="1" fillId="15" fontId="83" numFmtId="0" xfId="0" applyAlignment="1" applyBorder="1" applyFont="1">
      <alignment horizontal="center" readingOrder="1" shrinkToFit="0" vertical="center" wrapText="0"/>
    </xf>
    <xf borderId="1" fillId="15" fontId="150" numFmtId="0" xfId="0" applyAlignment="1" applyBorder="1" applyFont="1">
      <alignment horizontal="center" readingOrder="1" shrinkToFit="0" vertical="center" wrapText="0"/>
    </xf>
    <xf borderId="1" fillId="15" fontId="149" numFmtId="0" xfId="0" applyAlignment="1" applyBorder="1" applyFont="1">
      <alignment vertical="center"/>
    </xf>
    <xf borderId="1" fillId="15" fontId="141" numFmtId="0" xfId="0" applyAlignment="1" applyBorder="1" applyFont="1">
      <alignment horizontal="center" readingOrder="0" vertical="center"/>
    </xf>
    <xf borderId="1" fillId="15" fontId="149" numFmtId="164" xfId="0" applyAlignment="1" applyBorder="1" applyFont="1" applyNumberFormat="1">
      <alignment horizontal="center" readingOrder="0" vertical="center"/>
    </xf>
    <xf borderId="1" fillId="15" fontId="149" numFmtId="0" xfId="0" applyAlignment="1" applyBorder="1" applyFont="1">
      <alignment horizontal="center" readingOrder="0"/>
    </xf>
    <xf borderId="0" fillId="15" fontId="149" numFmtId="0" xfId="0" applyFont="1"/>
    <xf borderId="0" fillId="0" fontId="83" numFmtId="0" xfId="0" applyAlignment="1" applyFont="1">
      <alignment horizontal="center" vertical="center"/>
    </xf>
    <xf borderId="0" fillId="0" fontId="149" numFmtId="0" xfId="0" applyAlignment="1" applyFont="1">
      <alignment horizontal="center" vertical="center"/>
    </xf>
    <xf borderId="0" fillId="0" fontId="149" numFmtId="0" xfId="0" applyAlignment="1" applyFont="1">
      <alignment vertical="center"/>
    </xf>
    <xf borderId="1" fillId="38" fontId="153" numFmtId="0" xfId="0" applyAlignment="1" applyBorder="1" applyFont="1">
      <alignment horizontal="center" readingOrder="1" shrinkToFit="0" vertical="top" wrapText="0"/>
    </xf>
    <xf borderId="6" fillId="38" fontId="153" numFmtId="0" xfId="0" applyAlignment="1" applyBorder="1" applyFont="1">
      <alignment horizontal="center" readingOrder="1" shrinkToFit="0" vertical="top" wrapText="0"/>
    </xf>
    <xf borderId="17" fillId="0" fontId="75" numFmtId="0" xfId="0" applyBorder="1" applyFont="1"/>
    <xf borderId="1" fillId="38" fontId="73" numFmtId="0" xfId="0" applyAlignment="1" applyBorder="1" applyFont="1">
      <alignment horizontal="center" readingOrder="1" shrinkToFit="0" vertical="top" wrapText="0"/>
    </xf>
    <xf borderId="1" fillId="0" fontId="150" numFmtId="0" xfId="0" applyAlignment="1" applyBorder="1" applyFont="1">
      <alignment horizontal="center" readingOrder="1" shrinkToFit="0" vertical="top" wrapText="0"/>
    </xf>
    <xf borderId="1" fillId="0" fontId="150" numFmtId="0" xfId="0" applyAlignment="1" applyBorder="1" applyFont="1">
      <alignment horizontal="left" readingOrder="1" shrinkToFit="0" vertical="top" wrapText="0"/>
    </xf>
    <xf borderId="6" fillId="0" fontId="150" numFmtId="0" xfId="0" applyAlignment="1" applyBorder="1" applyFont="1">
      <alignment horizontal="left" readingOrder="1" shrinkToFit="0" vertical="top" wrapText="0"/>
    </xf>
    <xf borderId="6" fillId="0" fontId="150" numFmtId="0" xfId="0" applyAlignment="1" applyBorder="1" applyFont="1">
      <alignment horizontal="center" readingOrder="1" shrinkToFit="0" vertical="top" wrapText="0"/>
    </xf>
    <xf borderId="1" fillId="0" fontId="25" numFmtId="168" xfId="0" applyAlignment="1" applyBorder="1" applyFont="1" applyNumberFormat="1">
      <alignment readingOrder="0" shrinkToFit="0" vertical="bottom" wrapText="0"/>
    </xf>
    <xf borderId="1" fillId="0" fontId="25" numFmtId="0" xfId="0" applyAlignment="1" applyBorder="1" applyFont="1">
      <alignment horizontal="left" shrinkToFit="0" vertical="top" wrapText="1"/>
    </xf>
    <xf borderId="11" fillId="0" fontId="3" numFmtId="0" xfId="0" applyAlignment="1" applyBorder="1" applyFont="1">
      <alignment readingOrder="0" vertical="bottom"/>
    </xf>
    <xf borderId="1" fillId="14" fontId="150" numFmtId="0" xfId="0" applyAlignment="1" applyBorder="1" applyFont="1">
      <alignment horizontal="center" readingOrder="1" shrinkToFit="0" vertical="top" wrapText="0"/>
    </xf>
    <xf borderId="1" fillId="14" fontId="150" numFmtId="0" xfId="0" applyAlignment="1" applyBorder="1" applyFont="1">
      <alignment horizontal="left" readingOrder="1" shrinkToFit="0" vertical="top" wrapText="0"/>
    </xf>
    <xf borderId="6" fillId="14" fontId="150" numFmtId="0" xfId="0" applyAlignment="1" applyBorder="1" applyFont="1">
      <alignment horizontal="left" readingOrder="1" shrinkToFit="0" vertical="top" wrapText="0"/>
    </xf>
    <xf borderId="6" fillId="14" fontId="150" numFmtId="0" xfId="0" applyAlignment="1" applyBorder="1" applyFont="1">
      <alignment horizontal="center" readingOrder="1" shrinkToFit="0" vertical="top" wrapText="0"/>
    </xf>
    <xf borderId="1" fillId="14" fontId="25" numFmtId="168" xfId="0" applyAlignment="1" applyBorder="1" applyFont="1" applyNumberFormat="1">
      <alignment readingOrder="0" shrinkToFit="0" vertical="bottom" wrapText="0"/>
    </xf>
    <xf borderId="1" fillId="0" fontId="25" numFmtId="0" xfId="0" applyAlignment="1" applyBorder="1" applyFont="1">
      <alignment horizontal="left" readingOrder="0" shrinkToFit="0" vertical="top" wrapText="1"/>
    </xf>
    <xf borderId="11" fillId="0" fontId="3" numFmtId="0" xfId="0" applyAlignment="1" applyBorder="1" applyFont="1">
      <alignment vertical="bottom"/>
    </xf>
    <xf borderId="1" fillId="14" fontId="25" numFmtId="0" xfId="0" applyAlignment="1" applyBorder="1" applyFont="1">
      <alignment horizontal="left" readingOrder="0" shrinkToFit="0" vertical="top" wrapText="1"/>
    </xf>
    <xf borderId="1" fillId="14" fontId="150" numFmtId="0" xfId="0" applyAlignment="1" applyBorder="1" applyFont="1">
      <alignment horizontal="center" readingOrder="1" shrinkToFit="0" vertical="top" wrapText="0"/>
    </xf>
    <xf borderId="1" fillId="10" fontId="150" numFmtId="0" xfId="0" applyAlignment="1" applyBorder="1" applyFont="1">
      <alignment horizontal="center" readingOrder="1" shrinkToFit="0" vertical="top" wrapText="0"/>
    </xf>
    <xf borderId="0" fillId="10" fontId="3" numFmtId="0" xfId="0" applyAlignment="1" applyFont="1">
      <alignment readingOrder="0"/>
    </xf>
    <xf borderId="1" fillId="10" fontId="150" numFmtId="0" xfId="0" applyAlignment="1" applyBorder="1" applyFont="1">
      <alignment horizontal="left" readingOrder="1" shrinkToFit="0" vertical="top" wrapText="0"/>
    </xf>
    <xf borderId="6" fillId="10" fontId="150" numFmtId="0" xfId="0" applyAlignment="1" applyBorder="1" applyFont="1">
      <alignment horizontal="left" readingOrder="1" shrinkToFit="0" vertical="top" wrapText="0"/>
    </xf>
    <xf borderId="6" fillId="10" fontId="150" numFmtId="0" xfId="0" applyAlignment="1" applyBorder="1" applyFont="1">
      <alignment horizontal="center" readingOrder="1" shrinkToFit="0" vertical="top" wrapText="0"/>
    </xf>
    <xf borderId="1" fillId="10" fontId="25" numFmtId="168" xfId="0" applyAlignment="1" applyBorder="1" applyFont="1" applyNumberFormat="1">
      <alignment readingOrder="0" shrinkToFit="0" vertical="bottom" wrapText="0"/>
    </xf>
    <xf borderId="1" fillId="10" fontId="25" numFmtId="0" xfId="0" applyAlignment="1" applyBorder="1" applyFont="1">
      <alignment readingOrder="0" shrinkToFit="0" vertical="bottom" wrapText="0"/>
    </xf>
    <xf borderId="1" fillId="10" fontId="25" numFmtId="0" xfId="0" applyAlignment="1" applyBorder="1" applyFont="1">
      <alignment horizontal="left" readingOrder="0" shrinkToFit="0" vertical="top" wrapText="1"/>
    </xf>
    <xf borderId="1" fillId="10" fontId="5" numFmtId="0" xfId="0" applyBorder="1" applyFont="1"/>
    <xf borderId="0" fillId="10" fontId="5" numFmtId="0" xfId="0" applyFont="1"/>
    <xf borderId="11" fillId="14" fontId="3" numFmtId="0" xfId="0" applyAlignment="1" applyBorder="1" applyFont="1">
      <alignment readingOrder="0" vertical="bottom"/>
    </xf>
    <xf borderId="1" fillId="5" fontId="150" numFmtId="0" xfId="0" applyAlignment="1" applyBorder="1" applyFont="1">
      <alignment horizontal="center" readingOrder="1" shrinkToFit="0" vertical="top" wrapText="0"/>
    </xf>
    <xf borderId="0" fillId="5" fontId="3" numFmtId="0" xfId="0" applyAlignment="1" applyFont="1">
      <alignment readingOrder="0"/>
    </xf>
    <xf borderId="1" fillId="5" fontId="150" numFmtId="0" xfId="0" applyAlignment="1" applyBorder="1" applyFont="1">
      <alignment horizontal="left" readingOrder="1" shrinkToFit="0" vertical="top" wrapText="0"/>
    </xf>
    <xf borderId="6" fillId="5" fontId="150" numFmtId="0" xfId="0" applyAlignment="1" applyBorder="1" applyFont="1">
      <alignment horizontal="left" readingOrder="1" shrinkToFit="0" vertical="top" wrapText="0"/>
    </xf>
    <xf borderId="6" fillId="18" fontId="150" numFmtId="0" xfId="0" applyAlignment="1" applyBorder="1" applyFont="1">
      <alignment horizontal="center" readingOrder="1" shrinkToFit="0" vertical="top" wrapText="0"/>
    </xf>
    <xf borderId="0" fillId="5" fontId="3" numFmtId="0" xfId="0" applyAlignment="1" applyFont="1">
      <alignment readingOrder="0" vertical="bottom"/>
    </xf>
    <xf borderId="1" fillId="5" fontId="25" numFmtId="168" xfId="0" applyAlignment="1" applyBorder="1" applyFont="1" applyNumberFormat="1">
      <alignment readingOrder="0" shrinkToFit="0" vertical="bottom" wrapText="0"/>
    </xf>
    <xf borderId="1" fillId="5" fontId="5" numFmtId="172" xfId="0" applyAlignment="1" applyBorder="1" applyFont="1" applyNumberFormat="1">
      <alignment readingOrder="0"/>
    </xf>
    <xf borderId="1" fillId="5" fontId="5" numFmtId="164" xfId="0" applyAlignment="1" applyBorder="1" applyFont="1" applyNumberFormat="1">
      <alignment readingOrder="0"/>
    </xf>
    <xf borderId="1" fillId="14" fontId="25" numFmtId="0" xfId="0" applyAlignment="1" applyBorder="1" applyFont="1">
      <alignment horizontal="left" shrinkToFit="0" vertical="top" wrapText="1"/>
    </xf>
    <xf borderId="11" fillId="0" fontId="3" numFmtId="164" xfId="0" applyAlignment="1" applyBorder="1" applyFont="1" applyNumberFormat="1">
      <alignment vertical="bottom"/>
    </xf>
    <xf borderId="1" fillId="9" fontId="25" numFmtId="168" xfId="0" applyAlignment="1" applyBorder="1" applyFont="1" applyNumberFormat="1">
      <alignment readingOrder="0" shrinkToFit="0" vertical="bottom" wrapText="0"/>
    </xf>
    <xf borderId="1" fillId="18" fontId="150" numFmtId="0" xfId="0" applyAlignment="1" applyBorder="1" applyFont="1">
      <alignment horizontal="center" readingOrder="1" shrinkToFit="0" vertical="top" wrapText="0"/>
    </xf>
    <xf borderId="1" fillId="18" fontId="150" numFmtId="0" xfId="0" applyAlignment="1" applyBorder="1" applyFont="1">
      <alignment horizontal="left" readingOrder="1" shrinkToFit="0" vertical="top" wrapText="0"/>
    </xf>
    <xf borderId="6" fillId="18" fontId="150" numFmtId="0" xfId="0" applyAlignment="1" applyBorder="1" applyFont="1">
      <alignment horizontal="left" readingOrder="1" shrinkToFit="0" vertical="top" wrapText="0"/>
    </xf>
    <xf borderId="1" fillId="18" fontId="25" numFmtId="168" xfId="0" applyAlignment="1" applyBorder="1" applyFont="1" applyNumberFormat="1">
      <alignment readingOrder="0" shrinkToFit="0" vertical="bottom" wrapText="0"/>
    </xf>
    <xf borderId="0" fillId="18" fontId="5" numFmtId="164" xfId="0" applyAlignment="1" applyFont="1" applyNumberFormat="1">
      <alignment readingOrder="0"/>
    </xf>
    <xf borderId="6" fillId="5" fontId="150" numFmtId="0" xfId="0" applyAlignment="1" applyBorder="1" applyFont="1">
      <alignment horizontal="left" readingOrder="1" shrinkToFit="0" vertical="top" wrapText="0"/>
    </xf>
    <xf borderId="6" fillId="5" fontId="150" numFmtId="0" xfId="0" applyAlignment="1" applyBorder="1" applyFont="1">
      <alignment horizontal="center" readingOrder="1" shrinkToFit="0" vertical="top" wrapText="0"/>
    </xf>
    <xf borderId="1" fillId="9" fontId="150" numFmtId="0" xfId="0" applyAlignment="1" applyBorder="1" applyFont="1">
      <alignment horizontal="center" readingOrder="1" shrinkToFit="0" vertical="top" wrapText="0"/>
    </xf>
    <xf borderId="0" fillId="9" fontId="3" numFmtId="0" xfId="0" applyAlignment="1" applyFont="1">
      <alignment readingOrder="0"/>
    </xf>
    <xf borderId="1" fillId="9" fontId="150" numFmtId="0" xfId="0" applyAlignment="1" applyBorder="1" applyFont="1">
      <alignment horizontal="left" readingOrder="1" shrinkToFit="0" vertical="top" wrapText="0"/>
    </xf>
    <xf borderId="6" fillId="9" fontId="150" numFmtId="0" xfId="0" applyAlignment="1" applyBorder="1" applyFont="1">
      <alignment horizontal="left" readingOrder="1" shrinkToFit="0" vertical="top" wrapText="0"/>
    </xf>
    <xf borderId="6" fillId="9" fontId="150" numFmtId="0" xfId="0" applyAlignment="1" applyBorder="1" applyFont="1">
      <alignment horizontal="center" readingOrder="1" shrinkToFit="0" vertical="top" wrapText="0"/>
    </xf>
    <xf borderId="1" fillId="9" fontId="25" numFmtId="164" xfId="0" applyAlignment="1" applyBorder="1" applyFont="1" applyNumberFormat="1">
      <alignment readingOrder="0" shrinkToFit="0" vertical="bottom" wrapText="0"/>
    </xf>
    <xf borderId="1" fillId="18" fontId="25" numFmtId="0" xfId="0" applyAlignment="1" applyBorder="1" applyFont="1">
      <alignment horizontal="left" readingOrder="0" shrinkToFit="0" vertical="top" wrapText="1"/>
    </xf>
    <xf borderId="11" fillId="18" fontId="3" numFmtId="0" xfId="0" applyAlignment="1" applyBorder="1" applyFont="1">
      <alignment vertical="bottom"/>
    </xf>
    <xf borderId="0" fillId="14" fontId="5" numFmtId="164" xfId="0" applyAlignment="1" applyFont="1" applyNumberFormat="1">
      <alignment readingOrder="0"/>
    </xf>
    <xf borderId="6" fillId="14" fontId="150" numFmtId="0" xfId="0" applyAlignment="1" applyBorder="1" applyFont="1">
      <alignment horizontal="left" readingOrder="1" shrinkToFit="0" vertical="top" wrapText="0"/>
    </xf>
    <xf borderId="18" fillId="0" fontId="150" numFmtId="0" xfId="0" applyAlignment="1" applyBorder="1" applyFont="1">
      <alignment horizontal="center" readingOrder="1" shrinkToFit="0" vertical="top" wrapText="0"/>
    </xf>
    <xf borderId="19" fillId="0" fontId="3" numFmtId="0" xfId="0" applyAlignment="1" applyBorder="1" applyFont="1">
      <alignment readingOrder="0"/>
    </xf>
    <xf borderId="18" fillId="5" fontId="150" numFmtId="0" xfId="0" applyAlignment="1" applyBorder="1" applyFont="1">
      <alignment horizontal="left" readingOrder="1" shrinkToFit="0" vertical="top" wrapText="0"/>
    </xf>
    <xf borderId="20" fillId="0" fontId="150" numFmtId="0" xfId="0" applyAlignment="1" applyBorder="1" applyFont="1">
      <alignment horizontal="left" readingOrder="1" shrinkToFit="0" vertical="top" wrapText="0"/>
    </xf>
    <xf borderId="21" fillId="0" fontId="75" numFmtId="0" xfId="0" applyBorder="1" applyFont="1"/>
    <xf borderId="18" fillId="0" fontId="150" numFmtId="0" xfId="0" applyAlignment="1" applyBorder="1" applyFont="1">
      <alignment horizontal="left" readingOrder="1" shrinkToFit="0" vertical="top" wrapText="0"/>
    </xf>
    <xf borderId="20" fillId="0" fontId="150" numFmtId="0" xfId="0" applyAlignment="1" applyBorder="1" applyFont="1">
      <alignment horizontal="center" readingOrder="1" shrinkToFit="0" vertical="top" wrapText="0"/>
    </xf>
    <xf borderId="19" fillId="0" fontId="3" numFmtId="0" xfId="0" applyAlignment="1" applyBorder="1" applyFont="1">
      <alignment readingOrder="0" vertical="bottom"/>
    </xf>
    <xf borderId="18" fillId="0" fontId="25" numFmtId="0" xfId="0" applyAlignment="1" applyBorder="1" applyFont="1">
      <alignment shrinkToFit="0" vertical="bottom" wrapText="0"/>
    </xf>
    <xf borderId="18" fillId="0" fontId="25" numFmtId="0" xfId="0" applyAlignment="1" applyBorder="1" applyFont="1">
      <alignment horizontal="left" shrinkToFit="0" vertical="top" wrapText="1"/>
    </xf>
    <xf borderId="10" fillId="0" fontId="25" numFmtId="0" xfId="0" applyAlignment="1" applyBorder="1" applyFont="1">
      <alignment shrinkToFit="0" vertical="bottom" wrapText="0"/>
    </xf>
    <xf borderId="22" fillId="0" fontId="3" numFmtId="164" xfId="0" applyAlignment="1" applyBorder="1" applyFont="1" applyNumberFormat="1">
      <alignment vertical="bottom"/>
    </xf>
    <xf borderId="19" fillId="0" fontId="5" numFmtId="0" xfId="0" applyBorder="1" applyFont="1"/>
    <xf borderId="12" fillId="14" fontId="150" numFmtId="0" xfId="0" applyAlignment="1" applyBorder="1" applyFont="1">
      <alignment horizontal="center" readingOrder="1" shrinkToFit="0" vertical="top" wrapText="0"/>
    </xf>
    <xf borderId="12" fillId="14" fontId="150" numFmtId="0" xfId="0" applyAlignment="1" applyBorder="1" applyFont="1">
      <alignment horizontal="left" readingOrder="1" shrinkToFit="0" vertical="top" wrapText="0"/>
    </xf>
    <xf borderId="23" fillId="14" fontId="150" numFmtId="0" xfId="0" applyAlignment="1" applyBorder="1" applyFont="1">
      <alignment horizontal="left" readingOrder="1" shrinkToFit="0" vertical="top" wrapText="0"/>
    </xf>
    <xf borderId="14" fillId="0" fontId="75" numFmtId="0" xfId="0" applyBorder="1" applyFont="1"/>
    <xf borderId="23" fillId="14" fontId="150" numFmtId="0" xfId="0" applyAlignment="1" applyBorder="1" applyFont="1">
      <alignment horizontal="center" readingOrder="1" shrinkToFit="0" vertical="top" wrapText="0"/>
    </xf>
    <xf borderId="12" fillId="14" fontId="25" numFmtId="0" xfId="0" applyAlignment="1" applyBorder="1" applyFont="1">
      <alignment readingOrder="0" shrinkToFit="0" vertical="bottom" wrapText="0"/>
    </xf>
    <xf borderId="1" fillId="0" fontId="29" numFmtId="168" xfId="0" applyAlignment="1" applyBorder="1" applyFont="1" applyNumberFormat="1">
      <alignment readingOrder="0" shrinkToFit="0" vertical="bottom" wrapText="0"/>
    </xf>
    <xf borderId="1" fillId="24" fontId="150" numFmtId="0" xfId="0" applyAlignment="1" applyBorder="1" applyFont="1">
      <alignment horizontal="center" readingOrder="1" shrinkToFit="0" vertical="top" wrapText="0"/>
    </xf>
    <xf borderId="0" fillId="24" fontId="3" numFmtId="0" xfId="0" applyAlignment="1" applyFont="1">
      <alignment readingOrder="0"/>
    </xf>
    <xf borderId="1" fillId="24" fontId="150" numFmtId="0" xfId="0" applyAlignment="1" applyBorder="1" applyFont="1">
      <alignment horizontal="left" readingOrder="1" shrinkToFit="0" vertical="top" wrapText="0"/>
    </xf>
    <xf borderId="6" fillId="24" fontId="150" numFmtId="0" xfId="0" applyAlignment="1" applyBorder="1" applyFont="1">
      <alignment horizontal="left" readingOrder="1" shrinkToFit="0" vertical="top" wrapText="0"/>
    </xf>
    <xf borderId="6" fillId="24" fontId="150" numFmtId="0" xfId="0" applyAlignment="1" applyBorder="1" applyFont="1">
      <alignment horizontal="center" readingOrder="1" shrinkToFit="0" vertical="top" wrapText="0"/>
    </xf>
    <xf borderId="0" fillId="24" fontId="3" numFmtId="0" xfId="0" applyAlignment="1" applyFont="1">
      <alignment readingOrder="0" vertical="bottom"/>
    </xf>
    <xf borderId="1" fillId="24" fontId="25" numFmtId="168" xfId="0" applyAlignment="1" applyBorder="1" applyFont="1" applyNumberFormat="1">
      <alignment readingOrder="0" shrinkToFit="0" vertical="bottom" wrapText="0"/>
    </xf>
    <xf borderId="1" fillId="24" fontId="25" numFmtId="0" xfId="0" applyAlignment="1" applyBorder="1" applyFont="1">
      <alignment readingOrder="0" shrinkToFit="0" vertical="bottom" wrapText="0"/>
    </xf>
    <xf borderId="1" fillId="24" fontId="25" numFmtId="0" xfId="0" applyAlignment="1" applyBorder="1" applyFont="1">
      <alignment horizontal="left" readingOrder="0" shrinkToFit="0" vertical="top" wrapText="1"/>
    </xf>
    <xf borderId="11" fillId="24" fontId="3" numFmtId="0" xfId="0" applyAlignment="1" applyBorder="1" applyFont="1">
      <alignment vertical="bottom"/>
    </xf>
    <xf borderId="1" fillId="24" fontId="5" numFmtId="0" xfId="0" applyBorder="1" applyFont="1"/>
    <xf borderId="1" fillId="14" fontId="88" numFmtId="0" xfId="0" applyAlignment="1" applyBorder="1" applyFont="1">
      <alignment horizontal="left" readingOrder="0"/>
    </xf>
    <xf borderId="1" fillId="18" fontId="25" numFmtId="164" xfId="0" applyAlignment="1" applyBorder="1" applyFont="1" applyNumberFormat="1">
      <alignment readingOrder="0" shrinkToFit="0" vertical="bottom" wrapText="0"/>
    </xf>
    <xf borderId="1" fillId="40" fontId="150" numFmtId="0" xfId="0" applyAlignment="1" applyBorder="1" applyFill="1" applyFont="1">
      <alignment horizontal="center" readingOrder="1" shrinkToFit="0" vertical="top" wrapText="0"/>
    </xf>
    <xf borderId="0" fillId="40" fontId="3" numFmtId="0" xfId="0" applyAlignment="1" applyFont="1">
      <alignment readingOrder="0"/>
    </xf>
    <xf borderId="1" fillId="40" fontId="150" numFmtId="0" xfId="0" applyAlignment="1" applyBorder="1" applyFont="1">
      <alignment horizontal="left" readingOrder="1" shrinkToFit="0" vertical="top" wrapText="0"/>
    </xf>
    <xf borderId="6" fillId="40" fontId="150" numFmtId="0" xfId="0" applyAlignment="1" applyBorder="1" applyFont="1">
      <alignment horizontal="left" readingOrder="1" shrinkToFit="0" vertical="top" wrapText="0"/>
    </xf>
    <xf borderId="6" fillId="40" fontId="150" numFmtId="0" xfId="0" applyAlignment="1" applyBorder="1" applyFont="1">
      <alignment horizontal="center" readingOrder="1" shrinkToFit="0" vertical="top" wrapText="0"/>
    </xf>
    <xf borderId="0" fillId="40" fontId="3" numFmtId="0" xfId="0" applyAlignment="1" applyFont="1">
      <alignment readingOrder="0" vertical="bottom"/>
    </xf>
    <xf borderId="1" fillId="40" fontId="25" numFmtId="168" xfId="0" applyAlignment="1" applyBorder="1" applyFont="1" applyNumberFormat="1">
      <alignment readingOrder="0" shrinkToFit="0" vertical="bottom" wrapText="0"/>
    </xf>
    <xf borderId="1" fillId="40" fontId="25" numFmtId="0" xfId="0" applyAlignment="1" applyBorder="1" applyFont="1">
      <alignment readingOrder="0" shrinkToFit="0" vertical="bottom" wrapText="0"/>
    </xf>
    <xf borderId="1" fillId="40" fontId="25" numFmtId="0" xfId="0" applyAlignment="1" applyBorder="1" applyFont="1">
      <alignment horizontal="left" readingOrder="0" shrinkToFit="0" vertical="top" wrapText="1"/>
    </xf>
    <xf borderId="1" fillId="40" fontId="5" numFmtId="0" xfId="0" applyBorder="1" applyFont="1"/>
    <xf borderId="0" fillId="40" fontId="5" numFmtId="0" xfId="0" applyFont="1"/>
    <xf borderId="1" fillId="23" fontId="150" numFmtId="0" xfId="0" applyAlignment="1" applyBorder="1" applyFont="1">
      <alignment horizontal="left" readingOrder="1" shrinkToFit="0" vertical="top" wrapText="0"/>
    </xf>
    <xf borderId="0" fillId="0" fontId="5" numFmtId="164" xfId="0" applyAlignment="1" applyFont="1" applyNumberFormat="1">
      <alignment readingOrder="0"/>
    </xf>
    <xf borderId="0" fillId="0" fontId="5" numFmtId="0" xfId="0" applyAlignment="1" applyFont="1">
      <alignment horizontal="left" shrinkToFit="0" vertical="top" wrapText="1"/>
    </xf>
    <xf borderId="1" fillId="0" fontId="1" numFmtId="0" xfId="0" applyAlignment="1" applyBorder="1" applyFont="1">
      <alignment horizontal="center" readingOrder="0"/>
    </xf>
    <xf borderId="1" fillId="2" fontId="25" numFmtId="0" xfId="0" applyAlignment="1" applyBorder="1" applyFont="1">
      <alignment horizontal="center"/>
    </xf>
    <xf borderId="1" fillId="2" fontId="25" numFmtId="0" xfId="0" applyAlignment="1" applyBorder="1" applyFont="1">
      <alignment horizontal="left"/>
    </xf>
    <xf borderId="0" fillId="0" fontId="154" numFmtId="0" xfId="0" applyAlignment="1" applyFont="1">
      <alignment horizontal="left" vertical="center"/>
    </xf>
    <xf borderId="0" fillId="0" fontId="154" numFmtId="0" xfId="0" applyAlignment="1" applyFont="1">
      <alignment horizontal="center" vertical="center"/>
    </xf>
    <xf borderId="0" fillId="0" fontId="155" numFmtId="0" xfId="0" applyAlignment="1" applyFont="1">
      <alignment horizontal="center" vertical="center"/>
    </xf>
    <xf borderId="0" fillId="0" fontId="155" numFmtId="0" xfId="0" applyAlignment="1" applyFont="1">
      <alignment vertical="center"/>
    </xf>
    <xf borderId="0" fillId="0" fontId="156" numFmtId="0" xfId="0" applyAlignment="1" applyFont="1">
      <alignment vertical="center"/>
    </xf>
    <xf borderId="0" fillId="0" fontId="156" numFmtId="0" xfId="0" applyAlignment="1" applyFont="1">
      <alignment shrinkToFit="0" wrapText="1"/>
    </xf>
    <xf borderId="1" fillId="0" fontId="156" numFmtId="0" xfId="0" applyAlignment="1" applyBorder="1" applyFont="1">
      <alignment shrinkToFit="0" wrapText="1"/>
    </xf>
    <xf borderId="24" fillId="0" fontId="156" numFmtId="0" xfId="0" applyBorder="1" applyFont="1"/>
    <xf borderId="0" fillId="0" fontId="155" numFmtId="0" xfId="0" applyAlignment="1" applyFont="1">
      <alignment horizontal="left" shrinkToFit="0" vertical="top" wrapText="1"/>
    </xf>
    <xf borderId="1" fillId="13" fontId="1" numFmtId="0" xfId="0" applyAlignment="1" applyBorder="1" applyFont="1">
      <alignment horizontal="center" shrinkToFit="0" wrapText="1"/>
    </xf>
    <xf borderId="1" fillId="20" fontId="154" numFmtId="0" xfId="0" applyAlignment="1" applyBorder="1" applyFont="1">
      <alignment horizontal="center" shrinkToFit="0" vertical="center" wrapText="1"/>
    </xf>
    <xf borderId="1" fillId="20" fontId="157" numFmtId="0" xfId="0" applyAlignment="1" applyBorder="1" applyFont="1">
      <alignment horizontal="center" shrinkToFit="0" vertical="center" wrapText="1"/>
    </xf>
    <xf borderId="1" fillId="20" fontId="154" numFmtId="0" xfId="0" applyAlignment="1" applyBorder="1" applyFont="1">
      <alignment horizontal="center" vertical="center"/>
    </xf>
    <xf borderId="1" fillId="20" fontId="158" numFmtId="0" xfId="0" applyAlignment="1" applyBorder="1" applyFont="1">
      <alignment horizontal="center" vertical="center"/>
    </xf>
    <xf borderId="1" fillId="20" fontId="158" numFmtId="0" xfId="0" applyAlignment="1" applyBorder="1" applyFont="1">
      <alignment horizontal="center" shrinkToFit="0" vertical="center" wrapText="1"/>
    </xf>
    <xf borderId="25" fillId="36" fontId="158" numFmtId="0" xfId="0" applyAlignment="1" applyBorder="1" applyFont="1">
      <alignment horizontal="center" vertical="center"/>
    </xf>
    <xf borderId="25" fillId="0" fontId="75" numFmtId="0" xfId="0" applyBorder="1" applyFont="1"/>
    <xf borderId="26" fillId="0" fontId="75" numFmtId="0" xfId="0" applyBorder="1" applyFont="1"/>
    <xf borderId="27" fillId="36" fontId="158" numFmtId="0" xfId="0" applyAlignment="1" applyBorder="1" applyFont="1">
      <alignment horizontal="center" vertical="center"/>
    </xf>
    <xf borderId="28" fillId="0" fontId="75" numFmtId="0" xfId="0" applyBorder="1" applyFont="1"/>
    <xf borderId="29" fillId="0" fontId="75" numFmtId="0" xfId="0" applyBorder="1" applyFont="1"/>
    <xf borderId="30" fillId="36" fontId="154" numFmtId="0" xfId="0" applyAlignment="1" applyBorder="1" applyFont="1">
      <alignment horizontal="center" shrinkToFit="0" vertical="center" wrapText="1"/>
    </xf>
    <xf borderId="31" fillId="36" fontId="154" numFmtId="0" xfId="0" applyAlignment="1" applyBorder="1" applyFont="1">
      <alignment horizontal="center" shrinkToFit="0" vertical="center" wrapText="1"/>
    </xf>
    <xf borderId="1" fillId="0" fontId="3" numFmtId="165" xfId="0" applyAlignment="1" applyBorder="1" applyFont="1" applyNumberFormat="1">
      <alignment vertical="bottom"/>
    </xf>
    <xf borderId="12" fillId="20" fontId="157" numFmtId="0" xfId="0" applyAlignment="1" applyBorder="1" applyFont="1">
      <alignment horizontal="center" shrinkToFit="0" vertical="center" wrapText="1"/>
    </xf>
    <xf borderId="32" fillId="36" fontId="158" numFmtId="0" xfId="0" applyAlignment="1" applyBorder="1" applyFont="1">
      <alignment horizontal="center" shrinkToFit="0" vertical="center" wrapText="1"/>
    </xf>
    <xf borderId="33" fillId="36" fontId="158" numFmtId="0" xfId="0" applyAlignment="1" applyBorder="1" applyFont="1">
      <alignment horizontal="center" shrinkToFit="0" vertical="center" wrapText="1"/>
    </xf>
    <xf borderId="34" fillId="36" fontId="158" numFmtId="0" xfId="0" applyAlignment="1" applyBorder="1" applyFont="1">
      <alignment horizontal="center" shrinkToFit="0" vertical="center" wrapText="1"/>
    </xf>
    <xf borderId="35" fillId="36" fontId="158" numFmtId="0" xfId="0" applyAlignment="1" applyBorder="1" applyFont="1">
      <alignment horizontal="center" vertical="center"/>
    </xf>
    <xf borderId="36" fillId="36" fontId="158" numFmtId="0" xfId="0" applyAlignment="1" applyBorder="1" applyFont="1">
      <alignment horizontal="center" vertical="center"/>
    </xf>
    <xf borderId="37" fillId="36" fontId="158" numFmtId="0" xfId="0" applyAlignment="1" applyBorder="1" applyFont="1">
      <alignment horizontal="center" vertical="center"/>
    </xf>
    <xf borderId="38" fillId="36" fontId="154" numFmtId="0" xfId="0" applyAlignment="1" applyBorder="1" applyFont="1">
      <alignment horizontal="center" shrinkToFit="0" vertical="center" wrapText="1"/>
    </xf>
    <xf borderId="39" fillId="36" fontId="154" numFmtId="0" xfId="0" applyAlignment="1" applyBorder="1" applyFont="1">
      <alignment horizontal="center" shrinkToFit="0" vertical="center" wrapText="1"/>
    </xf>
    <xf borderId="1" fillId="14" fontId="3" numFmtId="0" xfId="0" applyAlignment="1" applyBorder="1" applyFont="1">
      <alignment readingOrder="0"/>
    </xf>
    <xf borderId="1" fillId="14" fontId="25" numFmtId="0" xfId="0" applyAlignment="1" applyBorder="1" applyFont="1">
      <alignment horizontal="left" readingOrder="0" shrinkToFit="0" vertical="bottom" wrapText="1"/>
    </xf>
    <xf borderId="1" fillId="14" fontId="155" numFmtId="0" xfId="0" applyAlignment="1" applyBorder="1" applyFont="1">
      <alignment horizontal="center" vertical="center"/>
    </xf>
    <xf borderId="1" fillId="14" fontId="156" numFmtId="0" xfId="0" applyAlignment="1" applyBorder="1" applyFont="1">
      <alignment vertical="center"/>
    </xf>
    <xf borderId="1" fillId="14" fontId="156" numFmtId="0" xfId="0" applyAlignment="1" applyBorder="1" applyFont="1">
      <alignment horizontal="center" vertical="center"/>
    </xf>
    <xf borderId="1" fillId="14" fontId="156" numFmtId="0" xfId="0" applyAlignment="1" applyBorder="1" applyFont="1">
      <alignment shrinkToFit="0" vertical="top" wrapText="1"/>
    </xf>
    <xf borderId="14" fillId="14" fontId="159" numFmtId="0" xfId="0" applyAlignment="1" applyBorder="1" applyFont="1">
      <alignment horizontal="center" vertical="center"/>
    </xf>
    <xf borderId="12" fillId="14" fontId="159" numFmtId="0" xfId="0" applyAlignment="1" applyBorder="1" applyFont="1">
      <alignment horizontal="center" vertical="center"/>
    </xf>
    <xf borderId="40" fillId="14" fontId="159" numFmtId="0" xfId="0" applyAlignment="1" applyBorder="1" applyFont="1">
      <alignment horizontal="center" vertical="center"/>
    </xf>
    <xf borderId="23" fillId="14" fontId="159" numFmtId="0" xfId="0" applyAlignment="1" applyBorder="1" applyFont="1">
      <alignment horizontal="center" vertical="center"/>
    </xf>
    <xf borderId="16" fillId="14" fontId="154" numFmtId="0" xfId="0" applyAlignment="1" applyBorder="1" applyFont="1">
      <alignment horizontal="left" shrinkToFit="0" vertical="top" wrapText="1"/>
    </xf>
    <xf borderId="12" fillId="14" fontId="154" numFmtId="0" xfId="0" applyAlignment="1" applyBorder="1" applyFont="1">
      <alignment horizontal="left" shrinkToFit="0" vertical="top" wrapText="1"/>
    </xf>
    <xf borderId="1" fillId="14" fontId="48" numFmtId="0" xfId="0" applyAlignment="1" applyBorder="1" applyFont="1">
      <alignment readingOrder="0" vertical="bottom"/>
    </xf>
    <xf borderId="1" fillId="14" fontId="160" numFmtId="0" xfId="0" applyAlignment="1" applyBorder="1" applyFont="1">
      <alignment vertical="center"/>
    </xf>
    <xf borderId="7" fillId="14" fontId="161" numFmtId="0" xfId="0" applyAlignment="1" applyBorder="1" applyFont="1">
      <alignment horizontal="center" vertical="center"/>
    </xf>
    <xf borderId="1" fillId="14" fontId="161" numFmtId="0" xfId="0" applyAlignment="1" applyBorder="1" applyFont="1">
      <alignment horizontal="center" vertical="center"/>
    </xf>
    <xf borderId="41" fillId="14" fontId="161" numFmtId="0" xfId="0" applyAlignment="1" applyBorder="1" applyFont="1">
      <alignment horizontal="center" vertical="center"/>
    </xf>
    <xf borderId="1" fillId="14" fontId="159" numFmtId="0" xfId="0" applyAlignment="1" applyBorder="1" applyFont="1">
      <alignment horizontal="center" vertical="center"/>
    </xf>
    <xf borderId="6" fillId="14" fontId="159" numFmtId="0" xfId="0" applyAlignment="1" applyBorder="1" applyFont="1">
      <alignment horizontal="center" vertical="center"/>
    </xf>
    <xf borderId="41" fillId="14" fontId="159" numFmtId="0" xfId="0" applyAlignment="1" applyBorder="1" applyFont="1">
      <alignment horizontal="center" vertical="center"/>
    </xf>
    <xf borderId="8" fillId="14" fontId="157" numFmtId="0" xfId="0" applyAlignment="1" applyBorder="1" applyFont="1">
      <alignment horizontal="left" shrinkToFit="0" vertical="top" wrapText="1"/>
    </xf>
    <xf borderId="1" fillId="14" fontId="157" numFmtId="0" xfId="0" applyAlignment="1" applyBorder="1" applyFont="1">
      <alignment horizontal="left" shrinkToFit="0" vertical="top" wrapText="1"/>
    </xf>
    <xf borderId="1" fillId="14" fontId="25" numFmtId="164" xfId="0" applyAlignment="1" applyBorder="1" applyFont="1" applyNumberFormat="1">
      <alignment readingOrder="0" vertical="bottom"/>
    </xf>
    <xf borderId="1" fillId="14" fontId="25" numFmtId="0" xfId="0" applyAlignment="1" applyBorder="1" applyFont="1">
      <alignment horizontal="left" readingOrder="0" vertical="bottom"/>
    </xf>
    <xf borderId="1" fillId="0" fontId="25" numFmtId="0" xfId="0" applyAlignment="1" applyBorder="1" applyFont="1">
      <alignment horizontal="left" readingOrder="0" vertical="bottom"/>
    </xf>
    <xf borderId="1" fillId="0" fontId="155" numFmtId="0" xfId="0" applyAlignment="1" applyBorder="1" applyFont="1">
      <alignment horizontal="center" readingOrder="0" vertical="center"/>
    </xf>
    <xf borderId="1" fillId="0" fontId="155" numFmtId="0" xfId="0" applyAlignment="1" applyBorder="1" applyFont="1">
      <alignment horizontal="center" vertical="center"/>
    </xf>
    <xf borderId="1" fillId="33" fontId="155" numFmtId="0" xfId="0" applyAlignment="1" applyBorder="1" applyFont="1">
      <alignment horizontal="center" vertical="center"/>
    </xf>
    <xf borderId="1" fillId="0" fontId="156" numFmtId="0" xfId="0" applyAlignment="1" applyBorder="1" applyFont="1">
      <alignment vertical="center"/>
    </xf>
    <xf borderId="1" fillId="0" fontId="156" numFmtId="0" xfId="0" applyAlignment="1" applyBorder="1" applyFont="1">
      <alignment horizontal="center" vertical="center"/>
    </xf>
    <xf borderId="1" fillId="0" fontId="156" numFmtId="0" xfId="0" applyAlignment="1" applyBorder="1" applyFont="1">
      <alignment shrinkToFit="0" vertical="top" wrapText="1"/>
    </xf>
    <xf borderId="1" fillId="41" fontId="156" numFmtId="0" xfId="0" applyAlignment="1" applyBorder="1" applyFill="1" applyFont="1">
      <alignment shrinkToFit="0" vertical="top" wrapText="1"/>
    </xf>
    <xf borderId="7" fillId="0" fontId="161" numFmtId="0" xfId="0" applyAlignment="1" applyBorder="1" applyFont="1">
      <alignment horizontal="center" vertical="center"/>
    </xf>
    <xf borderId="1" fillId="0" fontId="161" numFmtId="0" xfId="0" applyAlignment="1" applyBorder="1" applyFont="1">
      <alignment horizontal="center" vertical="center"/>
    </xf>
    <xf borderId="41" fillId="0" fontId="161" numFmtId="0" xfId="0" applyAlignment="1" applyBorder="1" applyFont="1">
      <alignment horizontal="center" vertical="center"/>
    </xf>
    <xf borderId="1" fillId="0" fontId="159" numFmtId="0" xfId="0" applyAlignment="1" applyBorder="1" applyFont="1">
      <alignment horizontal="center" vertical="center"/>
    </xf>
    <xf borderId="6" fillId="0" fontId="159" numFmtId="0" xfId="0" applyAlignment="1" applyBorder="1" applyFont="1">
      <alignment horizontal="center" vertical="center"/>
    </xf>
    <xf borderId="41" fillId="0" fontId="159" numFmtId="0" xfId="0" applyAlignment="1" applyBorder="1" applyFont="1">
      <alignment horizontal="center" vertical="center"/>
    </xf>
    <xf borderId="8" fillId="0" fontId="157" numFmtId="0" xfId="0" applyAlignment="1" applyBorder="1" applyFont="1">
      <alignment horizontal="left" shrinkToFit="0" vertical="top" wrapText="1"/>
    </xf>
    <xf borderId="1" fillId="0" fontId="157" numFmtId="0" xfId="0" applyAlignment="1" applyBorder="1" applyFont="1">
      <alignment horizontal="left" shrinkToFit="0" vertical="top" wrapText="1"/>
    </xf>
    <xf borderId="1" fillId="0" fontId="3" numFmtId="164" xfId="0" applyAlignment="1" applyBorder="1" applyFont="1" applyNumberFormat="1">
      <alignment horizontal="center" readingOrder="0" vertical="bottom"/>
    </xf>
    <xf borderId="1" fillId="0" fontId="48" numFmtId="0" xfId="0" applyAlignment="1" applyBorder="1" applyFont="1">
      <alignment readingOrder="0" vertical="bottom"/>
    </xf>
    <xf borderId="1" fillId="9" fontId="155" numFmtId="0" xfId="0" applyAlignment="1" applyBorder="1" applyFont="1">
      <alignment horizontal="center" vertical="center"/>
    </xf>
    <xf borderId="7" fillId="0" fontId="159" numFmtId="0" xfId="0" applyAlignment="1" applyBorder="1" applyFont="1">
      <alignment horizontal="center" vertical="center"/>
    </xf>
    <xf borderId="8" fillId="0" fontId="154" numFmtId="0" xfId="0" applyAlignment="1" applyBorder="1" applyFont="1">
      <alignment horizontal="left" shrinkToFit="0" vertical="top" wrapText="1"/>
    </xf>
    <xf borderId="1" fillId="0" fontId="154" numFmtId="0" xfId="0" applyAlignment="1" applyBorder="1" applyFont="1">
      <alignment horizontal="left" shrinkToFit="0" vertical="top" wrapText="1"/>
    </xf>
    <xf borderId="1" fillId="14" fontId="7" numFmtId="0" xfId="0" applyAlignment="1" applyBorder="1" applyFont="1">
      <alignment horizontal="left" readingOrder="0" vertical="bottom"/>
    </xf>
    <xf borderId="7" fillId="14" fontId="159" numFmtId="0" xfId="0" applyAlignment="1" applyBorder="1" applyFont="1">
      <alignment horizontal="center" vertical="center"/>
    </xf>
    <xf borderId="8" fillId="14" fontId="154" numFmtId="0" xfId="0" applyAlignment="1" applyBorder="1" applyFont="1">
      <alignment horizontal="left" shrinkToFit="0" vertical="top" wrapText="1"/>
    </xf>
    <xf borderId="1" fillId="14" fontId="154" numFmtId="0" xfId="0" applyAlignment="1" applyBorder="1" applyFont="1">
      <alignment horizontal="left" shrinkToFit="0" vertical="top" wrapText="1"/>
    </xf>
    <xf borderId="1" fillId="14" fontId="25" numFmtId="164" xfId="0" applyAlignment="1" applyBorder="1" applyFont="1" applyNumberFormat="1">
      <alignment vertical="bottom"/>
    </xf>
    <xf quotePrefix="1" borderId="1" fillId="14" fontId="155" numFmtId="0" xfId="0" applyAlignment="1" applyBorder="1" applyFont="1">
      <alignment horizontal="center" vertical="center"/>
    </xf>
    <xf borderId="16" fillId="0" fontId="154" numFmtId="0" xfId="0" applyAlignment="1" applyBorder="1" applyFont="1">
      <alignment horizontal="left" shrinkToFit="0" vertical="top" wrapText="1"/>
    </xf>
    <xf borderId="1" fillId="18" fontId="3" numFmtId="0" xfId="0" applyAlignment="1" applyBorder="1" applyFont="1">
      <alignment readingOrder="0"/>
    </xf>
    <xf borderId="1" fillId="18" fontId="25" numFmtId="164" xfId="0" applyAlignment="1" applyBorder="1" applyFont="1" applyNumberFormat="1">
      <alignment readingOrder="0" vertical="bottom"/>
    </xf>
    <xf borderId="1" fillId="18" fontId="3" numFmtId="165" xfId="0" applyAlignment="1" applyBorder="1" applyFont="1" applyNumberFormat="1">
      <alignment vertical="bottom"/>
    </xf>
    <xf borderId="1" fillId="18" fontId="25" numFmtId="0" xfId="0" applyAlignment="1" applyBorder="1" applyFont="1">
      <alignment horizontal="left" readingOrder="0" vertical="bottom"/>
    </xf>
    <xf borderId="1" fillId="18" fontId="155" numFmtId="0" xfId="0" applyAlignment="1" applyBorder="1" applyFont="1">
      <alignment horizontal="center" vertical="center"/>
    </xf>
    <xf borderId="1" fillId="18" fontId="156" numFmtId="0" xfId="0" applyAlignment="1" applyBorder="1" applyFont="1">
      <alignment vertical="center"/>
    </xf>
    <xf borderId="1" fillId="18" fontId="156" numFmtId="0" xfId="0" applyAlignment="1" applyBorder="1" applyFont="1">
      <alignment horizontal="center" vertical="center"/>
    </xf>
    <xf borderId="1" fillId="18" fontId="156" numFmtId="0" xfId="0" applyAlignment="1" applyBorder="1" applyFont="1">
      <alignment shrinkToFit="0" vertical="top" wrapText="1"/>
    </xf>
    <xf borderId="7" fillId="18" fontId="159" numFmtId="0" xfId="0" applyAlignment="1" applyBorder="1" applyFont="1">
      <alignment horizontal="center" vertical="center"/>
    </xf>
    <xf borderId="1" fillId="18" fontId="159" numFmtId="0" xfId="0" applyAlignment="1" applyBorder="1" applyFont="1">
      <alignment horizontal="center" vertical="center"/>
    </xf>
    <xf borderId="41" fillId="18" fontId="159" numFmtId="0" xfId="0" applyAlignment="1" applyBorder="1" applyFont="1">
      <alignment horizontal="center" vertical="center"/>
    </xf>
    <xf borderId="6" fillId="18" fontId="159" numFmtId="0" xfId="0" applyAlignment="1" applyBorder="1" applyFont="1">
      <alignment horizontal="center" vertical="center"/>
    </xf>
    <xf borderId="8" fillId="18" fontId="154" numFmtId="0" xfId="0" applyAlignment="1" applyBorder="1" applyFont="1">
      <alignment horizontal="left" shrinkToFit="0" vertical="top" wrapText="1"/>
    </xf>
    <xf borderId="1" fillId="18" fontId="154" numFmtId="0" xfId="0" applyAlignment="1" applyBorder="1" applyFont="1">
      <alignment horizontal="left" shrinkToFit="0" vertical="top" wrapText="1"/>
    </xf>
    <xf borderId="1" fillId="14" fontId="155" numFmtId="0" xfId="0" applyAlignment="1" applyBorder="1" applyFont="1">
      <alignment horizontal="center" readingOrder="0" vertical="center"/>
    </xf>
    <xf borderId="1" fillId="0" fontId="3" numFmtId="0" xfId="0" applyAlignment="1" applyBorder="1" applyFont="1">
      <alignment horizontal="left" readingOrder="0" vertical="bottom"/>
    </xf>
    <xf borderId="1" fillId="0" fontId="25" numFmtId="164" xfId="0" applyAlignment="1" applyBorder="1" applyFont="1" applyNumberFormat="1">
      <alignment readingOrder="0" vertical="bottom"/>
    </xf>
    <xf borderId="1" fillId="14" fontId="3" numFmtId="168" xfId="0" applyAlignment="1" applyBorder="1" applyFont="1" applyNumberFormat="1">
      <alignment readingOrder="0" vertical="bottom"/>
    </xf>
    <xf borderId="1" fillId="5" fontId="3" numFmtId="0" xfId="0" applyAlignment="1" applyBorder="1" applyFont="1">
      <alignment readingOrder="0"/>
    </xf>
    <xf borderId="1" fillId="5" fontId="3" numFmtId="164" xfId="0" applyAlignment="1" applyBorder="1" applyFont="1" applyNumberFormat="1">
      <alignment horizontal="center" readingOrder="0" vertical="bottom"/>
    </xf>
    <xf borderId="1" fillId="5" fontId="155" numFmtId="0" xfId="0" applyAlignment="1" applyBorder="1" applyFont="1">
      <alignment horizontal="center" vertical="center"/>
    </xf>
    <xf borderId="1" fillId="5" fontId="156" numFmtId="0" xfId="0" applyAlignment="1" applyBorder="1" applyFont="1">
      <alignment vertical="center"/>
    </xf>
    <xf borderId="1" fillId="5" fontId="156" numFmtId="0" xfId="0" applyAlignment="1" applyBorder="1" applyFont="1">
      <alignment horizontal="center" vertical="center"/>
    </xf>
    <xf borderId="1" fillId="5" fontId="156" numFmtId="0" xfId="0" applyAlignment="1" applyBorder="1" applyFont="1">
      <alignment shrinkToFit="0" vertical="top" wrapText="1"/>
    </xf>
    <xf borderId="7" fillId="5" fontId="159" numFmtId="0" xfId="0" applyAlignment="1" applyBorder="1" applyFont="1">
      <alignment horizontal="center" vertical="center"/>
    </xf>
    <xf borderId="1" fillId="5" fontId="159" numFmtId="0" xfId="0" applyAlignment="1" applyBorder="1" applyFont="1">
      <alignment horizontal="center" vertical="center"/>
    </xf>
    <xf borderId="41" fillId="5" fontId="159" numFmtId="0" xfId="0" applyAlignment="1" applyBorder="1" applyFont="1">
      <alignment horizontal="center" vertical="center"/>
    </xf>
    <xf borderId="6" fillId="5" fontId="159" numFmtId="0" xfId="0" applyAlignment="1" applyBorder="1" applyFont="1">
      <alignment horizontal="center" vertical="center"/>
    </xf>
    <xf borderId="8" fillId="5" fontId="154" numFmtId="0" xfId="0" applyAlignment="1" applyBorder="1" applyFont="1">
      <alignment horizontal="left" shrinkToFit="0" vertical="top" wrapText="1"/>
    </xf>
    <xf borderId="1" fillId="5" fontId="154" numFmtId="0" xfId="0" applyAlignment="1" applyBorder="1" applyFont="1">
      <alignment horizontal="left" shrinkToFit="0" vertical="top" wrapText="1"/>
    </xf>
    <xf borderId="1" fillId="24" fontId="3" numFmtId="0" xfId="0" applyAlignment="1" applyBorder="1" applyFont="1">
      <alignment readingOrder="0"/>
    </xf>
    <xf borderId="8" fillId="14" fontId="154" numFmtId="164" xfId="0" applyAlignment="1" applyBorder="1" applyFont="1" applyNumberFormat="1">
      <alignment horizontal="left" shrinkToFit="0" vertical="top" wrapText="1"/>
    </xf>
    <xf borderId="1" fillId="14" fontId="154" numFmtId="164" xfId="0" applyAlignment="1" applyBorder="1" applyFont="1" applyNumberFormat="1">
      <alignment horizontal="left" shrinkToFit="0" vertical="top" wrapText="1"/>
    </xf>
    <xf borderId="1" fillId="14" fontId="162" numFmtId="0" xfId="0" applyAlignment="1" applyBorder="1" applyFont="1">
      <alignment shrinkToFit="0" vertical="top" wrapText="1"/>
    </xf>
    <xf borderId="1" fillId="5" fontId="3" numFmtId="164" xfId="0" applyAlignment="1" applyBorder="1" applyFont="1" applyNumberFormat="1">
      <alignment readingOrder="0" vertical="bottom"/>
    </xf>
    <xf borderId="1" fillId="5" fontId="3" numFmtId="165" xfId="0" applyAlignment="1" applyBorder="1" applyFont="1" applyNumberFormat="1">
      <alignment readingOrder="0" vertical="bottom"/>
    </xf>
    <xf borderId="1" fillId="5" fontId="25" numFmtId="0" xfId="0" applyAlignment="1" applyBorder="1" applyFont="1">
      <alignment horizontal="left" readingOrder="0" vertical="bottom"/>
    </xf>
    <xf borderId="1" fillId="5" fontId="155" numFmtId="0" xfId="0" applyAlignment="1" applyBorder="1" applyFont="1">
      <alignment horizontal="center" readingOrder="0" vertical="center"/>
    </xf>
    <xf borderId="1" fillId="5" fontId="156" numFmtId="0" xfId="0" applyAlignment="1" applyBorder="1" applyFont="1">
      <alignment readingOrder="0" shrinkToFit="0" vertical="top" wrapText="1"/>
    </xf>
    <xf borderId="1" fillId="18" fontId="3" numFmtId="164" xfId="0" applyAlignment="1" applyBorder="1" applyFont="1" applyNumberFormat="1">
      <alignment readingOrder="0" vertical="bottom"/>
    </xf>
    <xf borderId="1" fillId="18" fontId="3" numFmtId="165" xfId="0" applyAlignment="1" applyBorder="1" applyFont="1" applyNumberFormat="1">
      <alignment readingOrder="0" vertical="bottom"/>
    </xf>
    <xf borderId="1" fillId="9" fontId="3" numFmtId="0" xfId="0" applyAlignment="1" applyBorder="1" applyFont="1">
      <alignment readingOrder="0"/>
    </xf>
    <xf borderId="1" fillId="14" fontId="163" numFmtId="164" xfId="0" applyAlignment="1" applyBorder="1" applyFont="1" applyNumberFormat="1">
      <alignment readingOrder="0"/>
    </xf>
    <xf borderId="1" fillId="18" fontId="155" numFmtId="0" xfId="0" applyAlignment="1" applyBorder="1" applyFont="1">
      <alignment horizontal="center" readingOrder="0" vertical="center"/>
    </xf>
    <xf borderId="1" fillId="9" fontId="25" numFmtId="0" xfId="0" applyAlignment="1" applyBorder="1" applyFont="1">
      <alignment horizontal="left" vertical="bottom"/>
    </xf>
    <xf borderId="1" fillId="9" fontId="156" numFmtId="0" xfId="0" applyAlignment="1" applyBorder="1" applyFont="1">
      <alignment vertical="center"/>
    </xf>
    <xf borderId="1" fillId="9" fontId="156" numFmtId="0" xfId="0" applyAlignment="1" applyBorder="1" applyFont="1">
      <alignment horizontal="center" vertical="center"/>
    </xf>
    <xf borderId="1" fillId="9" fontId="156" numFmtId="0" xfId="0" applyAlignment="1" applyBorder="1" applyFont="1">
      <alignment shrinkToFit="0" vertical="top" wrapText="1"/>
    </xf>
    <xf borderId="7" fillId="9" fontId="159" numFmtId="0" xfId="0" applyAlignment="1" applyBorder="1" applyFont="1">
      <alignment horizontal="center" vertical="center"/>
    </xf>
    <xf borderId="1" fillId="9" fontId="159" numFmtId="0" xfId="0" applyAlignment="1" applyBorder="1" applyFont="1">
      <alignment horizontal="center" vertical="center"/>
    </xf>
    <xf borderId="41" fillId="9" fontId="159" numFmtId="0" xfId="0" applyAlignment="1" applyBorder="1" applyFont="1">
      <alignment horizontal="center" vertical="center"/>
    </xf>
    <xf borderId="6" fillId="9" fontId="159" numFmtId="0" xfId="0" applyAlignment="1" applyBorder="1" applyFont="1">
      <alignment horizontal="center" vertical="center"/>
    </xf>
    <xf borderId="8" fillId="9" fontId="154" numFmtId="0" xfId="0" applyAlignment="1" applyBorder="1" applyFont="1">
      <alignment horizontal="left" shrinkToFit="0" vertical="top" wrapText="1"/>
    </xf>
    <xf borderId="1" fillId="9" fontId="154" numFmtId="0" xfId="0" applyAlignment="1" applyBorder="1" applyFont="1">
      <alignment horizontal="left" shrinkToFit="0" vertical="top" wrapText="1"/>
    </xf>
    <xf borderId="1" fillId="9" fontId="163" numFmtId="164" xfId="0" applyAlignment="1" applyBorder="1" applyFont="1" applyNumberFormat="1">
      <alignment readingOrder="0"/>
    </xf>
    <xf borderId="1" fillId="42" fontId="155" numFmtId="0" xfId="0" applyAlignment="1" applyBorder="1" applyFill="1" applyFont="1">
      <alignment horizontal="center" vertical="center"/>
    </xf>
    <xf borderId="1" fillId="14" fontId="163" numFmtId="164" xfId="0" applyAlignment="1" applyBorder="1" applyFont="1" applyNumberFormat="1">
      <alignment horizontal="right" vertical="bottom"/>
    </xf>
    <xf borderId="1" fillId="0" fontId="156" numFmtId="0" xfId="0" applyAlignment="1" applyBorder="1" applyFont="1">
      <alignment readingOrder="0" vertical="center"/>
    </xf>
    <xf borderId="1" fillId="18" fontId="3" numFmtId="0" xfId="0" applyAlignment="1" applyBorder="1" applyFont="1">
      <alignment vertical="bottom"/>
    </xf>
    <xf borderId="1" fillId="16" fontId="3" numFmtId="0" xfId="0" applyAlignment="1" applyBorder="1" applyFont="1">
      <alignment readingOrder="0"/>
    </xf>
    <xf borderId="0" fillId="9" fontId="163" numFmtId="164" xfId="0" applyAlignment="1" applyFont="1" applyNumberFormat="1">
      <alignment readingOrder="0"/>
    </xf>
    <xf borderId="1" fillId="16" fontId="3" numFmtId="164" xfId="0" applyAlignment="1" applyBorder="1" applyFont="1" applyNumberFormat="1">
      <alignment horizontal="center" readingOrder="0" vertical="bottom"/>
    </xf>
    <xf borderId="1" fillId="16" fontId="3" numFmtId="0" xfId="0" applyAlignment="1" applyBorder="1" applyFont="1">
      <alignment vertical="bottom"/>
    </xf>
    <xf borderId="1" fillId="16" fontId="155" numFmtId="0" xfId="0" applyAlignment="1" applyBorder="1" applyFont="1">
      <alignment horizontal="center" vertical="center"/>
    </xf>
    <xf borderId="1" fillId="16" fontId="164" numFmtId="0" xfId="0" applyAlignment="1" applyBorder="1" applyFont="1">
      <alignment vertical="center"/>
    </xf>
    <xf borderId="1" fillId="16" fontId="156" numFmtId="0" xfId="0" applyAlignment="1" applyBorder="1" applyFont="1">
      <alignment horizontal="center" vertical="center"/>
    </xf>
    <xf borderId="1" fillId="16" fontId="156" numFmtId="0" xfId="0" applyAlignment="1" applyBorder="1" applyFont="1">
      <alignment shrinkToFit="0" vertical="top" wrapText="1"/>
    </xf>
    <xf borderId="7" fillId="16" fontId="159" numFmtId="0" xfId="0" applyAlignment="1" applyBorder="1" applyFont="1">
      <alignment horizontal="center" vertical="center"/>
    </xf>
    <xf borderId="1" fillId="16" fontId="159" numFmtId="0" xfId="0" applyAlignment="1" applyBorder="1" applyFont="1">
      <alignment horizontal="center" vertical="center"/>
    </xf>
    <xf borderId="41" fillId="16" fontId="159" numFmtId="0" xfId="0" applyAlignment="1" applyBorder="1" applyFont="1">
      <alignment horizontal="center" vertical="center"/>
    </xf>
    <xf borderId="6" fillId="16" fontId="159" numFmtId="0" xfId="0" applyAlignment="1" applyBorder="1" applyFont="1">
      <alignment horizontal="center" vertical="center"/>
    </xf>
    <xf borderId="8" fillId="16" fontId="154" numFmtId="0" xfId="0" applyAlignment="1" applyBorder="1" applyFont="1">
      <alignment horizontal="left" shrinkToFit="0" vertical="top" wrapText="1"/>
    </xf>
    <xf borderId="1" fillId="16" fontId="154" numFmtId="0" xfId="0" applyAlignment="1" applyBorder="1" applyFont="1">
      <alignment horizontal="left" shrinkToFit="0" vertical="top" wrapText="1"/>
    </xf>
    <xf borderId="1" fillId="0" fontId="25" numFmtId="0" xfId="0" applyAlignment="1" applyBorder="1" applyFont="1">
      <alignment horizontal="left" vertical="bottom"/>
    </xf>
    <xf borderId="1" fillId="43" fontId="3" numFmtId="0" xfId="0" applyAlignment="1" applyBorder="1" applyFill="1" applyFont="1">
      <alignment readingOrder="0"/>
    </xf>
    <xf borderId="0" fillId="14" fontId="83" numFmtId="0" xfId="0" applyAlignment="1" applyFont="1">
      <alignment horizontal="left" readingOrder="0"/>
    </xf>
    <xf borderId="0" fillId="14" fontId="155" numFmtId="0" xfId="0" applyAlignment="1" applyFont="1">
      <alignment horizontal="center" vertical="center"/>
    </xf>
    <xf borderId="1" fillId="14" fontId="25" numFmtId="168" xfId="0" applyAlignment="1" applyBorder="1" applyFont="1" applyNumberFormat="1">
      <alignment readingOrder="0" vertical="bottom"/>
    </xf>
    <xf borderId="1" fillId="14" fontId="25" numFmtId="0" xfId="0" applyAlignment="1" applyBorder="1" applyFont="1">
      <alignment horizontal="left" vertical="bottom"/>
    </xf>
    <xf borderId="1" fillId="14" fontId="165" numFmtId="0" xfId="0" applyAlignment="1" applyBorder="1" applyFont="1">
      <alignment horizontal="center" vertical="center"/>
    </xf>
    <xf borderId="1" fillId="0" fontId="25" numFmtId="168" xfId="0" applyAlignment="1" applyBorder="1" applyFont="1" applyNumberFormat="1">
      <alignment readingOrder="0" vertical="bottom"/>
    </xf>
    <xf borderId="1" fillId="44" fontId="3" numFmtId="0" xfId="0" applyAlignment="1" applyBorder="1" applyFill="1" applyFont="1">
      <alignment readingOrder="0" shrinkToFit="0" vertical="bottom" wrapText="1"/>
    </xf>
    <xf borderId="42" fillId="18" fontId="154" numFmtId="0" xfId="0" applyAlignment="1" applyBorder="1" applyFont="1">
      <alignment horizontal="left" shrinkToFit="0" vertical="top" wrapText="1"/>
    </xf>
    <xf borderId="1" fillId="5" fontId="25" numFmtId="0" xfId="0" applyAlignment="1" applyBorder="1" applyFont="1">
      <alignment vertical="bottom"/>
    </xf>
    <xf borderId="1" fillId="5" fontId="25" numFmtId="0" xfId="0" applyAlignment="1" applyBorder="1" applyFont="1">
      <alignment horizontal="left" vertical="bottom"/>
    </xf>
    <xf borderId="1" fillId="14" fontId="25" numFmtId="0" xfId="0" applyAlignment="1" applyBorder="1" applyFont="1">
      <alignment vertical="bottom"/>
    </xf>
    <xf borderId="1" fillId="14" fontId="156" numFmtId="0" xfId="0" applyAlignment="1" applyBorder="1" applyFont="1">
      <alignment readingOrder="0" shrinkToFit="0" vertical="top" wrapText="1"/>
    </xf>
    <xf borderId="1" fillId="5" fontId="25" numFmtId="168" xfId="0" applyAlignment="1" applyBorder="1" applyFont="1" applyNumberFormat="1">
      <alignment readingOrder="0" vertical="bottom"/>
    </xf>
    <xf borderId="1" fillId="9" fontId="25" numFmtId="0" xfId="0" applyAlignment="1" applyBorder="1" applyFont="1">
      <alignment horizontal="left" readingOrder="0" vertical="bottom"/>
    </xf>
    <xf borderId="1" fillId="45" fontId="166" numFmtId="0" xfId="0" applyAlignment="1" applyBorder="1" applyFill="1" applyFont="1">
      <alignment vertical="bottom"/>
    </xf>
    <xf borderId="1" fillId="18" fontId="25" numFmtId="168" xfId="0" applyAlignment="1" applyBorder="1" applyFont="1" applyNumberFormat="1">
      <alignment readingOrder="0" vertical="bottom"/>
    </xf>
    <xf quotePrefix="1" borderId="1" fillId="18" fontId="155" numFmtId="0" xfId="0" applyAlignment="1" applyBorder="1" applyFont="1">
      <alignment horizontal="center" vertical="center"/>
    </xf>
    <xf borderId="1" fillId="22" fontId="3" numFmtId="0" xfId="0" applyAlignment="1" applyBorder="1" applyFont="1">
      <alignment readingOrder="0"/>
    </xf>
    <xf borderId="1" fillId="22" fontId="25" numFmtId="168" xfId="0" applyAlignment="1" applyBorder="1" applyFont="1" applyNumberFormat="1">
      <alignment readingOrder="0" vertical="bottom"/>
    </xf>
    <xf borderId="1" fillId="22" fontId="25" numFmtId="0" xfId="0" applyAlignment="1" applyBorder="1" applyFont="1">
      <alignment horizontal="left" readingOrder="0" vertical="bottom"/>
    </xf>
    <xf borderId="1" fillId="22" fontId="155" numFmtId="0" xfId="0" applyAlignment="1" applyBorder="1" applyFont="1">
      <alignment horizontal="center" vertical="center"/>
    </xf>
    <xf borderId="1" fillId="22" fontId="156" numFmtId="0" xfId="0" applyAlignment="1" applyBorder="1" applyFont="1">
      <alignment vertical="center"/>
    </xf>
    <xf borderId="1" fillId="22" fontId="156" numFmtId="0" xfId="0" applyAlignment="1" applyBorder="1" applyFont="1">
      <alignment horizontal="center" vertical="center"/>
    </xf>
    <xf borderId="1" fillId="22" fontId="156" numFmtId="0" xfId="0" applyAlignment="1" applyBorder="1" applyFont="1">
      <alignment shrinkToFit="0" vertical="top" wrapText="1"/>
    </xf>
    <xf borderId="7" fillId="22" fontId="159" numFmtId="0" xfId="0" applyAlignment="1" applyBorder="1" applyFont="1">
      <alignment horizontal="center" vertical="center"/>
    </xf>
    <xf borderId="1" fillId="22" fontId="159" numFmtId="0" xfId="0" applyAlignment="1" applyBorder="1" applyFont="1">
      <alignment horizontal="center" vertical="center"/>
    </xf>
    <xf borderId="41" fillId="22" fontId="159" numFmtId="0" xfId="0" applyAlignment="1" applyBorder="1" applyFont="1">
      <alignment horizontal="center" vertical="center"/>
    </xf>
    <xf borderId="6" fillId="22" fontId="159" numFmtId="0" xfId="0" applyAlignment="1" applyBorder="1" applyFont="1">
      <alignment horizontal="center" vertical="center"/>
    </xf>
    <xf borderId="8" fillId="22" fontId="154" numFmtId="0" xfId="0" applyAlignment="1" applyBorder="1" applyFont="1">
      <alignment horizontal="left" shrinkToFit="0" vertical="top" wrapText="1"/>
    </xf>
    <xf borderId="1" fillId="22" fontId="154" numFmtId="0" xfId="0" applyAlignment="1" applyBorder="1" applyFont="1">
      <alignment horizontal="left" shrinkToFit="0" vertical="top" wrapText="1"/>
    </xf>
    <xf quotePrefix="1" borderId="1" fillId="0" fontId="155" numFmtId="0" xfId="0" applyAlignment="1" applyBorder="1" applyFont="1">
      <alignment horizontal="center" vertical="center"/>
    </xf>
    <xf borderId="1" fillId="0" fontId="3" numFmtId="168" xfId="0" applyAlignment="1" applyBorder="1" applyFont="1" applyNumberFormat="1">
      <alignment readingOrder="0" vertical="bottom"/>
    </xf>
    <xf borderId="1" fillId="16" fontId="3" numFmtId="164" xfId="0" applyAlignment="1" applyBorder="1" applyFont="1" applyNumberFormat="1">
      <alignment readingOrder="0" vertical="bottom"/>
    </xf>
    <xf borderId="1" fillId="16" fontId="156" numFmtId="0" xfId="0" applyAlignment="1" applyBorder="1" applyFont="1">
      <alignment vertical="center"/>
    </xf>
    <xf borderId="1" fillId="0" fontId="25" numFmtId="0" xfId="0" applyAlignment="1" applyBorder="1" applyFont="1">
      <alignment horizontal="left" vertical="center"/>
    </xf>
    <xf borderId="1" fillId="0" fontId="155" numFmtId="164" xfId="0" applyAlignment="1" applyBorder="1" applyFont="1" applyNumberFormat="1">
      <alignment horizontal="center" readingOrder="0" vertical="center"/>
    </xf>
    <xf borderId="1" fillId="14" fontId="155" numFmtId="164" xfId="0" applyAlignment="1" applyBorder="1" applyFont="1" applyNumberFormat="1">
      <alignment horizontal="center" readingOrder="0" vertical="center"/>
    </xf>
    <xf borderId="1" fillId="9" fontId="155" numFmtId="164" xfId="0" applyAlignment="1" applyBorder="1" applyFont="1" applyNumberFormat="1">
      <alignment horizontal="center" readingOrder="0" vertical="center"/>
    </xf>
    <xf borderId="1" fillId="9" fontId="155" numFmtId="168" xfId="0" applyAlignment="1" applyBorder="1" applyFont="1" applyNumberFormat="1">
      <alignment horizontal="center" readingOrder="0" vertical="center"/>
    </xf>
    <xf borderId="1" fillId="9" fontId="155" numFmtId="0" xfId="0" applyAlignment="1" applyBorder="1" applyFont="1">
      <alignment horizontal="center" readingOrder="0" vertical="center"/>
    </xf>
    <xf borderId="1" fillId="0" fontId="167" numFmtId="0" xfId="0" applyAlignment="1" applyBorder="1" applyFont="1">
      <alignment horizontal="left" readingOrder="0" vertical="center"/>
    </xf>
    <xf borderId="1" fillId="5" fontId="155" numFmtId="164" xfId="0" applyAlignment="1" applyBorder="1" applyFont="1" applyNumberFormat="1">
      <alignment horizontal="center" readingOrder="0" vertical="center"/>
    </xf>
    <xf borderId="1" fillId="9" fontId="3" numFmtId="165" xfId="0" applyAlignment="1" applyBorder="1" applyFont="1" applyNumberFormat="1">
      <alignment readingOrder="0" vertical="bottom"/>
    </xf>
    <xf borderId="1" fillId="9" fontId="167" numFmtId="0" xfId="0" applyAlignment="1" applyBorder="1" applyFont="1">
      <alignment horizontal="left" readingOrder="0" vertical="center"/>
    </xf>
    <xf borderId="1" fillId="32" fontId="3" numFmtId="0" xfId="0" applyAlignment="1" applyBorder="1" applyFont="1">
      <alignment readingOrder="0"/>
    </xf>
    <xf borderId="1" fillId="32" fontId="25" numFmtId="168" xfId="0" applyAlignment="1" applyBorder="1" applyFont="1" applyNumberFormat="1">
      <alignment readingOrder="0" vertical="bottom"/>
    </xf>
    <xf borderId="1" fillId="32" fontId="3" numFmtId="165" xfId="0" applyAlignment="1" applyBorder="1" applyFont="1" applyNumberFormat="1">
      <alignment readingOrder="0" vertical="bottom"/>
    </xf>
    <xf borderId="1" fillId="32" fontId="167" numFmtId="0" xfId="0" applyAlignment="1" applyBorder="1" applyFont="1">
      <alignment horizontal="left" readingOrder="0" vertical="center"/>
    </xf>
    <xf borderId="1" fillId="32" fontId="155" numFmtId="0" xfId="0" applyAlignment="1" applyBorder="1" applyFont="1">
      <alignment horizontal="center" vertical="center"/>
    </xf>
    <xf borderId="1" fillId="32" fontId="156" numFmtId="0" xfId="0" applyAlignment="1" applyBorder="1" applyFont="1">
      <alignment vertical="center"/>
    </xf>
    <xf borderId="1" fillId="32" fontId="156" numFmtId="0" xfId="0" applyAlignment="1" applyBorder="1" applyFont="1">
      <alignment horizontal="center" vertical="center"/>
    </xf>
    <xf borderId="1" fillId="32" fontId="156" numFmtId="0" xfId="0" applyAlignment="1" applyBorder="1" applyFont="1">
      <alignment shrinkToFit="0" vertical="top" wrapText="1"/>
    </xf>
    <xf borderId="7" fillId="32" fontId="159" numFmtId="0" xfId="0" applyAlignment="1" applyBorder="1" applyFont="1">
      <alignment horizontal="center" vertical="center"/>
    </xf>
    <xf borderId="1" fillId="32" fontId="159" numFmtId="0" xfId="0" applyAlignment="1" applyBorder="1" applyFont="1">
      <alignment horizontal="center" vertical="center"/>
    </xf>
    <xf borderId="41" fillId="32" fontId="159" numFmtId="0" xfId="0" applyAlignment="1" applyBorder="1" applyFont="1">
      <alignment horizontal="center" vertical="center"/>
    </xf>
    <xf borderId="6" fillId="32" fontId="159" numFmtId="0" xfId="0" applyAlignment="1" applyBorder="1" applyFont="1">
      <alignment horizontal="center" vertical="center"/>
    </xf>
    <xf borderId="8" fillId="32" fontId="154" numFmtId="0" xfId="0" applyAlignment="1" applyBorder="1" applyFont="1">
      <alignment horizontal="left" shrinkToFit="0" vertical="top" wrapText="1"/>
    </xf>
    <xf borderId="1" fillId="32" fontId="154" numFmtId="0" xfId="0" applyAlignment="1" applyBorder="1" applyFont="1">
      <alignment horizontal="left" shrinkToFit="0" vertical="top" wrapText="1"/>
    </xf>
    <xf borderId="1" fillId="14" fontId="168" numFmtId="0" xfId="0" applyAlignment="1" applyBorder="1" applyFont="1">
      <alignment shrinkToFit="0" vertical="top" wrapText="1"/>
    </xf>
    <xf borderId="8" fillId="14" fontId="169" numFmtId="0" xfId="0" applyAlignment="1" applyBorder="1" applyFont="1">
      <alignment horizontal="left" shrinkToFit="0" vertical="top" wrapText="1"/>
    </xf>
    <xf borderId="1" fillId="14" fontId="170" numFmtId="0" xfId="0" applyAlignment="1" applyBorder="1" applyFont="1">
      <alignment horizontal="left" shrinkToFit="0" vertical="top" wrapText="1"/>
    </xf>
    <xf borderId="1" fillId="18" fontId="155" numFmtId="164" xfId="0" applyAlignment="1" applyBorder="1" applyFont="1" applyNumberFormat="1">
      <alignment horizontal="center" readingOrder="0" vertical="center"/>
    </xf>
    <xf borderId="1" fillId="0" fontId="25" numFmtId="168" xfId="0" applyAlignment="1" applyBorder="1" applyFont="1" applyNumberFormat="1">
      <alignment horizontal="center" readingOrder="0" vertical="center"/>
    </xf>
    <xf borderId="1" fillId="23" fontId="3" numFmtId="0" xfId="0" applyAlignment="1" applyBorder="1" applyFont="1">
      <alignment readingOrder="0"/>
    </xf>
    <xf borderId="1" fillId="23" fontId="25" numFmtId="168" xfId="0" applyAlignment="1" applyBorder="1" applyFont="1" applyNumberFormat="1">
      <alignment horizontal="center" readingOrder="0" vertical="center"/>
    </xf>
    <xf borderId="1" fillId="23" fontId="3" numFmtId="165" xfId="0" applyAlignment="1" applyBorder="1" applyFont="1" applyNumberFormat="1">
      <alignment readingOrder="0" vertical="bottom"/>
    </xf>
    <xf borderId="1" fillId="23" fontId="167" numFmtId="0" xfId="0" applyAlignment="1" applyBorder="1" applyFont="1">
      <alignment horizontal="left" readingOrder="0" vertical="center"/>
    </xf>
    <xf borderId="1" fillId="23" fontId="155" numFmtId="0" xfId="0" applyAlignment="1" applyBorder="1" applyFont="1">
      <alignment horizontal="center" vertical="center"/>
    </xf>
    <xf borderId="1" fillId="23" fontId="156" numFmtId="0" xfId="0" applyAlignment="1" applyBorder="1" applyFont="1">
      <alignment vertical="center"/>
    </xf>
    <xf borderId="1" fillId="23" fontId="156" numFmtId="0" xfId="0" applyAlignment="1" applyBorder="1" applyFont="1">
      <alignment horizontal="center" vertical="center"/>
    </xf>
    <xf borderId="1" fillId="23" fontId="156" numFmtId="0" xfId="0" applyAlignment="1" applyBorder="1" applyFont="1">
      <alignment shrinkToFit="0" vertical="top" wrapText="1"/>
    </xf>
    <xf borderId="7" fillId="23" fontId="159" numFmtId="0" xfId="0" applyAlignment="1" applyBorder="1" applyFont="1">
      <alignment horizontal="center" vertical="center"/>
    </xf>
    <xf borderId="1" fillId="23" fontId="159" numFmtId="0" xfId="0" applyAlignment="1" applyBorder="1" applyFont="1">
      <alignment horizontal="center" vertical="center"/>
    </xf>
    <xf borderId="41" fillId="23" fontId="159" numFmtId="0" xfId="0" applyAlignment="1" applyBorder="1" applyFont="1">
      <alignment horizontal="center" vertical="center"/>
    </xf>
    <xf borderId="6" fillId="23" fontId="159" numFmtId="0" xfId="0" applyAlignment="1" applyBorder="1" applyFont="1">
      <alignment horizontal="center" vertical="center"/>
    </xf>
    <xf borderId="8" fillId="23" fontId="154" numFmtId="0" xfId="0" applyAlignment="1" applyBorder="1" applyFont="1">
      <alignment horizontal="left" shrinkToFit="0" vertical="top" wrapText="1"/>
    </xf>
    <xf borderId="1" fillId="23" fontId="154" numFmtId="0" xfId="0" applyAlignment="1" applyBorder="1" applyFont="1">
      <alignment horizontal="left" shrinkToFit="0" vertical="top" wrapText="1"/>
    </xf>
    <xf borderId="1" fillId="0" fontId="155" numFmtId="0" xfId="0" applyAlignment="1" applyBorder="1" applyFont="1">
      <alignment horizontal="center" readingOrder="0" shrinkToFit="0" vertical="center" wrapText="1"/>
    </xf>
    <xf borderId="1" fillId="18" fontId="25" numFmtId="168" xfId="0" applyAlignment="1" applyBorder="1" applyFont="1" applyNumberFormat="1">
      <alignment horizontal="center" readingOrder="0" vertical="center"/>
    </xf>
    <xf borderId="1" fillId="18" fontId="167" numFmtId="0" xfId="0" applyAlignment="1" applyBorder="1" applyFont="1">
      <alignment horizontal="left" readingOrder="0" vertical="center"/>
    </xf>
    <xf borderId="1" fillId="22" fontId="25" numFmtId="168" xfId="0" applyAlignment="1" applyBorder="1" applyFont="1" applyNumberFormat="1">
      <alignment horizontal="center" readingOrder="0" vertical="center"/>
    </xf>
    <xf borderId="1" fillId="22" fontId="3" numFmtId="165" xfId="0" applyAlignment="1" applyBorder="1" applyFont="1" applyNumberFormat="1">
      <alignment readingOrder="0" vertical="bottom"/>
    </xf>
    <xf borderId="1" fillId="5" fontId="155" numFmtId="0" xfId="0" applyAlignment="1" applyBorder="1" applyFont="1">
      <alignment horizontal="center" readingOrder="0" shrinkToFit="0" vertical="center" wrapText="1"/>
    </xf>
    <xf borderId="1" fillId="14" fontId="155" numFmtId="0" xfId="0" applyAlignment="1" applyBorder="1" applyFont="1">
      <alignment horizontal="center" readingOrder="0" shrinkToFit="0" vertical="center" wrapText="1"/>
    </xf>
    <xf borderId="1" fillId="0" fontId="167" numFmtId="0" xfId="0" applyAlignment="1" applyBorder="1" applyFont="1">
      <alignment horizontal="left" vertical="center"/>
    </xf>
    <xf borderId="1" fillId="0" fontId="25" numFmtId="0" xfId="0" applyAlignment="1" applyBorder="1" applyFont="1">
      <alignment horizontal="center" vertical="center"/>
    </xf>
    <xf borderId="1" fillId="0" fontId="155" numFmtId="0" xfId="0" applyAlignment="1" applyBorder="1" applyFont="1">
      <alignment horizontal="left" readingOrder="0" vertical="center"/>
    </xf>
    <xf borderId="1" fillId="14" fontId="155" numFmtId="0" xfId="0" applyAlignment="1" applyBorder="1" applyFont="1">
      <alignment horizontal="left" readingOrder="0" vertical="center"/>
    </xf>
    <xf borderId="1" fillId="0" fontId="155" numFmtId="0" xfId="0" applyAlignment="1" applyBorder="1" applyFont="1">
      <alignment horizontal="left" vertical="center"/>
    </xf>
    <xf borderId="1" fillId="16" fontId="155" numFmtId="164" xfId="0" applyAlignment="1" applyBorder="1" applyFont="1" applyNumberFormat="1">
      <alignment horizontal="center" readingOrder="0" vertical="center"/>
    </xf>
    <xf borderId="1" fillId="16" fontId="3" numFmtId="165" xfId="0" applyAlignment="1" applyBorder="1" applyFont="1" applyNumberFormat="1">
      <alignment readingOrder="0" vertical="bottom"/>
    </xf>
    <xf borderId="1" fillId="16" fontId="155" numFmtId="0" xfId="0" applyAlignment="1" applyBorder="1" applyFont="1">
      <alignment horizontal="left" readingOrder="0" vertical="center"/>
    </xf>
    <xf borderId="1" fillId="15" fontId="3" numFmtId="0" xfId="0" applyAlignment="1" applyBorder="1" applyFont="1">
      <alignment readingOrder="0"/>
    </xf>
    <xf borderId="1" fillId="15" fontId="155" numFmtId="164" xfId="0" applyAlignment="1" applyBorder="1" applyFont="1" applyNumberFormat="1">
      <alignment horizontal="center" readingOrder="0" vertical="center"/>
    </xf>
    <xf borderId="1" fillId="15" fontId="155" numFmtId="0" xfId="0" applyAlignment="1" applyBorder="1" applyFont="1">
      <alignment horizontal="center" readingOrder="0" vertical="center"/>
    </xf>
    <xf borderId="1" fillId="15" fontId="155" numFmtId="0" xfId="0" applyAlignment="1" applyBorder="1" applyFont="1">
      <alignment horizontal="center" vertical="center"/>
    </xf>
    <xf borderId="1" fillId="15" fontId="156" numFmtId="0" xfId="0" applyAlignment="1" applyBorder="1" applyFont="1">
      <alignment vertical="center"/>
    </xf>
    <xf borderId="1" fillId="15" fontId="156" numFmtId="0" xfId="0" applyAlignment="1" applyBorder="1" applyFont="1">
      <alignment horizontal="center" vertical="center"/>
    </xf>
    <xf borderId="1" fillId="15" fontId="156" numFmtId="0" xfId="0" applyAlignment="1" applyBorder="1" applyFont="1">
      <alignment shrinkToFit="0" vertical="top" wrapText="1"/>
    </xf>
    <xf borderId="7" fillId="15" fontId="159" numFmtId="0" xfId="0" applyAlignment="1" applyBorder="1" applyFont="1">
      <alignment horizontal="center" vertical="center"/>
    </xf>
    <xf borderId="1" fillId="15" fontId="159" numFmtId="0" xfId="0" applyAlignment="1" applyBorder="1" applyFont="1">
      <alignment horizontal="center" vertical="center"/>
    </xf>
    <xf borderId="41" fillId="15" fontId="159" numFmtId="0" xfId="0" applyAlignment="1" applyBorder="1" applyFont="1">
      <alignment horizontal="center" vertical="center"/>
    </xf>
    <xf borderId="6" fillId="15" fontId="159" numFmtId="0" xfId="0" applyAlignment="1" applyBorder="1" applyFont="1">
      <alignment horizontal="center" vertical="center"/>
    </xf>
    <xf borderId="8" fillId="15" fontId="154" numFmtId="0" xfId="0" applyAlignment="1" applyBorder="1" applyFont="1">
      <alignment horizontal="left" shrinkToFit="0" vertical="top" wrapText="1"/>
    </xf>
    <xf borderId="1" fillId="15" fontId="154" numFmtId="0" xfId="0" applyAlignment="1" applyBorder="1" applyFont="1">
      <alignment horizontal="left" shrinkToFit="0" vertical="top" wrapText="1"/>
    </xf>
    <xf borderId="1" fillId="5" fontId="155" numFmtId="0" xfId="0" applyAlignment="1" applyBorder="1" applyFont="1">
      <alignment horizontal="left" readingOrder="0" vertical="center"/>
    </xf>
    <xf borderId="1" fillId="18" fontId="155" numFmtId="0" xfId="0" applyAlignment="1" applyBorder="1" applyFont="1">
      <alignment horizontal="left" readingOrder="0" vertical="center"/>
    </xf>
    <xf borderId="1" fillId="0" fontId="171" numFmtId="0" xfId="0" applyAlignment="1" applyBorder="1" applyFont="1">
      <alignment horizontal="center" shrinkToFit="0" wrapText="1"/>
    </xf>
    <xf borderId="43" fillId="5" fontId="171" numFmtId="0" xfId="0" applyAlignment="1" applyBorder="1" applyFont="1">
      <alignment horizontal="center"/>
    </xf>
    <xf borderId="36" fillId="5" fontId="171" numFmtId="0" xfId="0" applyAlignment="1" applyBorder="1" applyFont="1">
      <alignment horizontal="center"/>
    </xf>
    <xf borderId="37" fillId="5" fontId="171" numFmtId="0" xfId="0" applyAlignment="1" applyBorder="1" applyFont="1">
      <alignment horizontal="center"/>
    </xf>
    <xf borderId="44" fillId="5" fontId="171" numFmtId="0" xfId="0" applyAlignment="1" applyBorder="1" applyFont="1">
      <alignment horizontal="center"/>
    </xf>
    <xf borderId="1" fillId="5" fontId="171" numFmtId="0" xfId="0" applyAlignment="1" applyBorder="1" applyFont="1">
      <alignment horizontal="center"/>
    </xf>
    <xf borderId="0" fillId="0" fontId="156" numFmtId="0" xfId="0" applyFont="1"/>
    <xf borderId="1" fillId="46" fontId="155" numFmtId="0" xfId="0" applyAlignment="1" applyBorder="1" applyFill="1" applyFont="1">
      <alignment horizontal="center" vertical="center"/>
    </xf>
    <xf borderId="1" fillId="36" fontId="155" numFmtId="0" xfId="0" applyAlignment="1" applyBorder="1" applyFont="1">
      <alignment horizontal="center" vertical="center"/>
    </xf>
    <xf borderId="1" fillId="10" fontId="172" numFmtId="0" xfId="0" applyAlignment="1" applyBorder="1" applyFont="1">
      <alignment horizontal="center"/>
    </xf>
    <xf borderId="0" fillId="9" fontId="155" numFmtId="0" xfId="0" applyAlignment="1" applyFont="1">
      <alignment horizontal="center" vertical="center"/>
    </xf>
    <xf borderId="0" fillId="0" fontId="173" numFmtId="0" xfId="0" applyAlignment="1" applyFont="1">
      <alignment horizontal="left" readingOrder="0"/>
    </xf>
    <xf borderId="1" fillId="0" fontId="31" numFmtId="0" xfId="0" applyAlignment="1" applyBorder="1" applyFont="1">
      <alignment horizontal="center" vertical="center"/>
    </xf>
    <xf borderId="1" fillId="47" fontId="174" numFmtId="172" xfId="0" applyAlignment="1" applyBorder="1" applyFill="1" applyFont="1" applyNumberFormat="1">
      <alignment horizontal="center" shrinkToFit="0" vertical="center" wrapText="1"/>
    </xf>
    <xf borderId="1" fillId="48" fontId="174" numFmtId="0" xfId="0" applyAlignment="1" applyBorder="1" applyFill="1" applyFont="1">
      <alignment horizontal="center" readingOrder="0" shrinkToFit="0" vertical="center" wrapText="1"/>
    </xf>
    <xf borderId="1" fillId="47" fontId="174" numFmtId="0" xfId="0" applyAlignment="1" applyBorder="1" applyFont="1">
      <alignment horizontal="center" readingOrder="0" shrinkToFit="0" vertical="center" wrapText="1"/>
    </xf>
    <xf borderId="1" fillId="47" fontId="174" numFmtId="0" xfId="0" applyAlignment="1" applyBorder="1" applyFont="1">
      <alignment horizontal="center" shrinkToFit="0" vertical="center" wrapText="1"/>
    </xf>
    <xf borderId="1" fillId="49" fontId="175" numFmtId="0" xfId="0" applyAlignment="1" applyBorder="1" applyFill="1" applyFont="1">
      <alignment horizontal="center" shrinkToFit="0" vertical="center" wrapText="1"/>
    </xf>
    <xf borderId="1" fillId="37" fontId="174" numFmtId="49" xfId="0" applyAlignment="1" applyBorder="1" applyFont="1" applyNumberFormat="1">
      <alignment horizontal="center" shrinkToFit="0" vertical="center" wrapText="1"/>
    </xf>
    <xf borderId="1" fillId="37" fontId="174" numFmtId="0" xfId="0" applyAlignment="1" applyBorder="1" applyFont="1">
      <alignment horizontal="center" shrinkToFit="0" vertical="center" wrapText="1"/>
    </xf>
    <xf borderId="1" fillId="50" fontId="174" numFmtId="49" xfId="0" applyAlignment="1" applyBorder="1" applyFill="1" applyFont="1" applyNumberFormat="1">
      <alignment horizontal="center" shrinkToFit="0" vertical="center" wrapText="1"/>
    </xf>
    <xf borderId="1" fillId="47" fontId="174" numFmtId="49" xfId="0" applyAlignment="1" applyBorder="1" applyFont="1" applyNumberFormat="1">
      <alignment horizontal="center" shrinkToFit="0" vertical="center" wrapText="1"/>
    </xf>
    <xf borderId="1" fillId="0" fontId="174" numFmtId="0" xfId="0" applyAlignment="1" applyBorder="1" applyFont="1">
      <alignment horizontal="center" shrinkToFit="0" vertical="center" wrapText="1"/>
    </xf>
    <xf borderId="1" fillId="42" fontId="174" numFmtId="0" xfId="0" applyAlignment="1" applyBorder="1" applyFont="1">
      <alignment horizontal="center" shrinkToFit="0" vertical="center" wrapText="1"/>
    </xf>
    <xf borderId="1" fillId="51" fontId="175" numFmtId="0" xfId="0" applyAlignment="1" applyBorder="1" applyFill="1" applyFont="1">
      <alignment horizontal="center" shrinkToFit="0" vertical="center" wrapText="1"/>
    </xf>
    <xf borderId="1" fillId="42" fontId="174" numFmtId="173" xfId="0" applyAlignment="1" applyBorder="1" applyFont="1" applyNumberFormat="1">
      <alignment horizontal="center" shrinkToFit="0" vertical="center" wrapText="1"/>
    </xf>
    <xf borderId="1" fillId="47" fontId="176" numFmtId="49" xfId="0" applyAlignment="1" applyBorder="1" applyFont="1" applyNumberFormat="1">
      <alignment horizontal="center" shrinkToFit="0" vertical="center" wrapText="1"/>
    </xf>
    <xf borderId="1" fillId="47" fontId="176" numFmtId="0" xfId="0" applyAlignment="1" applyBorder="1" applyFont="1">
      <alignment horizontal="center" shrinkToFit="0" vertical="center" wrapText="1"/>
    </xf>
    <xf borderId="1" fillId="52" fontId="174" numFmtId="0" xfId="0" applyAlignment="1" applyBorder="1" applyFill="1" applyFont="1">
      <alignment horizontal="center" shrinkToFit="0" vertical="center" wrapText="1"/>
    </xf>
    <xf borderId="1" fillId="53" fontId="177" numFmtId="0" xfId="0" applyAlignment="1" applyBorder="1" applyFill="1" applyFont="1">
      <alignment horizontal="center" shrinkToFit="0" vertical="center" wrapText="1"/>
    </xf>
    <xf borderId="1" fillId="54" fontId="174" numFmtId="0" xfId="0" applyAlignment="1" applyBorder="1" applyFill="1" applyFont="1">
      <alignment horizontal="center" shrinkToFit="0" vertical="center" wrapText="1"/>
    </xf>
    <xf borderId="1" fillId="7" fontId="178" numFmtId="0" xfId="0" applyAlignment="1" applyBorder="1" applyFont="1">
      <alignment horizontal="center" shrinkToFit="0" vertical="center" wrapText="1"/>
    </xf>
    <xf borderId="1" fillId="54" fontId="174" numFmtId="49" xfId="0" applyAlignment="1" applyBorder="1" applyFont="1" applyNumberFormat="1">
      <alignment horizontal="center" shrinkToFit="0" vertical="center" wrapText="1"/>
    </xf>
    <xf borderId="1" fillId="54" fontId="31" numFmtId="0" xfId="0" applyAlignment="1" applyBorder="1" applyFont="1">
      <alignment horizontal="center" shrinkToFit="0" vertical="center" wrapText="1"/>
    </xf>
    <xf borderId="1" fillId="52" fontId="174" numFmtId="49" xfId="0" applyAlignment="1" applyBorder="1" applyFont="1" applyNumberFormat="1">
      <alignment horizontal="center" shrinkToFit="0" vertical="center" wrapText="1"/>
    </xf>
    <xf borderId="1" fillId="50" fontId="174" numFmtId="0" xfId="0" applyAlignment="1" applyBorder="1" applyFont="1">
      <alignment horizontal="center" shrinkToFit="0" vertical="center" wrapText="1"/>
    </xf>
    <xf borderId="1" fillId="32" fontId="174" numFmtId="1" xfId="0" applyAlignment="1" applyBorder="1" applyFont="1" applyNumberFormat="1">
      <alignment horizontal="center" shrinkToFit="0" vertical="center" wrapText="1"/>
    </xf>
    <xf borderId="1" fillId="55" fontId="174" numFmtId="0" xfId="0" applyAlignment="1" applyBorder="1" applyFill="1" applyFont="1">
      <alignment horizontal="center" shrinkToFit="0" vertical="center" wrapText="1"/>
    </xf>
    <xf borderId="1" fillId="55" fontId="174" numFmtId="0" xfId="0" applyAlignment="1" applyBorder="1" applyFont="1">
      <alignment shrinkToFit="0" vertical="center" wrapText="1"/>
    </xf>
    <xf borderId="1" fillId="23" fontId="174" numFmtId="0" xfId="0" applyAlignment="1" applyBorder="1" applyFont="1">
      <alignment shrinkToFit="0" vertical="center" wrapText="1"/>
    </xf>
    <xf borderId="1" fillId="56" fontId="174" numFmtId="0" xfId="0" applyAlignment="1" applyBorder="1" applyFill="1" applyFont="1">
      <alignment horizontal="center" shrinkToFit="0" vertical="center" wrapText="1"/>
    </xf>
    <xf borderId="1" fillId="0" fontId="154" numFmtId="0" xfId="0" applyAlignment="1" applyBorder="1" applyFont="1">
      <alignment horizontal="left" vertical="center"/>
    </xf>
    <xf borderId="1" fillId="0" fontId="154" numFmtId="0" xfId="0" applyAlignment="1" applyBorder="1" applyFont="1">
      <alignment horizontal="center" vertical="center"/>
    </xf>
    <xf borderId="1" fillId="0" fontId="155" numFmtId="0" xfId="0" applyAlignment="1" applyBorder="1" applyFont="1">
      <alignment vertical="center"/>
    </xf>
    <xf borderId="1" fillId="20" fontId="179" numFmtId="0" xfId="0" applyAlignment="1" applyBorder="1" applyFont="1">
      <alignment horizontal="center" readingOrder="0" shrinkToFit="0" vertical="center" wrapText="1"/>
    </xf>
    <xf borderId="1" fillId="20" fontId="179" numFmtId="0" xfId="0" applyAlignment="1" applyBorder="1" applyFont="1">
      <alignment horizontal="center" shrinkToFit="0" vertical="center" wrapText="1"/>
    </xf>
    <xf borderId="1" fillId="20" fontId="158" numFmtId="0" xfId="0" applyAlignment="1" applyBorder="1" applyFont="1">
      <alignment horizontal="center" readingOrder="0" vertical="center"/>
    </xf>
    <xf borderId="1" fillId="33" fontId="155" numFmtId="0" xfId="0" applyAlignment="1" applyBorder="1" applyFont="1">
      <alignment horizontal="center" readingOrder="0" vertical="center"/>
    </xf>
    <xf borderId="1" fillId="0" fontId="180" numFmtId="0" xfId="0" applyAlignment="1" applyBorder="1" applyFont="1">
      <alignment vertical="center"/>
    </xf>
    <xf borderId="1" fillId="46" fontId="155" numFmtId="0" xfId="0" applyAlignment="1" applyBorder="1" applyFont="1">
      <alignment horizontal="center" readingOrder="0" vertical="center"/>
    </xf>
    <xf borderId="1" fillId="18" fontId="155" numFmtId="0" xfId="0" applyAlignment="1" applyBorder="1" applyFont="1">
      <alignment horizontal="center" readingOrder="0" shrinkToFit="0" vertical="center" wrapText="1"/>
    </xf>
    <xf borderId="1" fillId="57" fontId="155" numFmtId="0" xfId="0" applyAlignment="1" applyBorder="1" applyFill="1" applyFont="1">
      <alignment horizontal="center" vertical="center"/>
    </xf>
    <xf borderId="1" fillId="58" fontId="155" numFmtId="0" xfId="0" applyAlignment="1" applyBorder="1" applyFill="1" applyFont="1">
      <alignment horizontal="center" vertical="center"/>
    </xf>
    <xf borderId="1" fillId="59" fontId="155" numFmtId="0" xfId="0" applyAlignment="1" applyBorder="1" applyFill="1" applyFont="1">
      <alignment horizontal="center" vertical="center"/>
    </xf>
    <xf borderId="1" fillId="59" fontId="156" numFmtId="0" xfId="0" applyAlignment="1" applyBorder="1" applyFont="1">
      <alignment vertical="center"/>
    </xf>
    <xf borderId="1" fillId="59" fontId="156" numFmtId="0" xfId="0" applyAlignment="1" applyBorder="1" applyFont="1">
      <alignment horizontal="center" vertical="center"/>
    </xf>
    <xf borderId="1" fillId="59" fontId="156" numFmtId="0" xfId="0" applyAlignment="1" applyBorder="1" applyFont="1">
      <alignment shrinkToFit="0" vertical="top" wrapText="1"/>
    </xf>
    <xf borderId="1" fillId="0" fontId="162" numFmtId="0" xfId="0" applyAlignment="1" applyBorder="1" applyFont="1">
      <alignment shrinkToFit="0" vertical="top" wrapText="1"/>
    </xf>
    <xf borderId="1" fillId="60" fontId="155" numFmtId="0" xfId="0" applyAlignment="1" applyBorder="1" applyFill="1" applyFont="1">
      <alignment horizontal="center" vertical="center"/>
    </xf>
    <xf borderId="1" fillId="0" fontId="181" numFmtId="0" xfId="0" applyAlignment="1" applyBorder="1" applyFont="1">
      <alignment shrinkToFit="0" vertical="top" wrapText="1"/>
    </xf>
    <xf borderId="1" fillId="0" fontId="165" numFmtId="0" xfId="0" applyAlignment="1" applyBorder="1" applyFont="1">
      <alignment horizontal="center" vertical="center"/>
    </xf>
    <xf borderId="1" fillId="18" fontId="156" numFmtId="0" xfId="0" applyAlignment="1" applyBorder="1" applyFont="1">
      <alignment readingOrder="0" shrinkToFit="0" vertical="top" wrapText="1"/>
    </xf>
    <xf borderId="1" fillId="0" fontId="182" numFmtId="0" xfId="0" applyAlignment="1" applyBorder="1" applyFont="1">
      <alignment shrinkToFit="0" vertical="top" wrapText="1"/>
    </xf>
    <xf borderId="1" fillId="61" fontId="155" numFmtId="0" xfId="0" applyAlignment="1" applyBorder="1" applyFill="1" applyFont="1">
      <alignment horizontal="center" vertical="center"/>
    </xf>
    <xf borderId="1" fillId="44" fontId="155" numFmtId="0" xfId="0" applyAlignment="1" applyBorder="1" applyFont="1">
      <alignment horizontal="center" readingOrder="0" shrinkToFit="0" vertical="center" wrapText="1"/>
    </xf>
    <xf borderId="0" fillId="0" fontId="183" numFmtId="0" xfId="0" applyAlignment="1" applyFont="1">
      <alignment horizontal="center"/>
    </xf>
    <xf borderId="0" fillId="3" fontId="3" numFmtId="170" xfId="0" applyFont="1" applyNumberFormat="1"/>
    <xf borderId="0" fillId="8" fontId="3" numFmtId="170" xfId="0" applyFont="1" applyNumberFormat="1"/>
    <xf borderId="0" fillId="2" fontId="183" numFmtId="0" xfId="0" applyAlignment="1" applyFont="1">
      <alignment horizontal="center" shrinkToFit="0" wrapText="1"/>
    </xf>
    <xf borderId="0" fillId="2" fontId="1" numFmtId="1" xfId="0" applyAlignment="1" applyFont="1" applyNumberFormat="1">
      <alignment horizontal="center"/>
    </xf>
    <xf borderId="0" fillId="62" fontId="28" numFmtId="1" xfId="0" applyAlignment="1" applyFill="1" applyFont="1" applyNumberFormat="1">
      <alignment horizontal="center" shrinkToFit="0" wrapText="1"/>
    </xf>
    <xf borderId="0" fillId="8" fontId="1" numFmtId="171" xfId="0" applyAlignment="1" applyFont="1" applyNumberFormat="1">
      <alignment horizontal="center" shrinkToFit="0" wrapText="1"/>
    </xf>
    <xf borderId="0" fillId="8" fontId="1" numFmtId="0" xfId="0" applyAlignment="1" applyFont="1">
      <alignment horizontal="center" shrinkToFit="0" wrapText="1"/>
    </xf>
    <xf borderId="0" fillId="3" fontId="1" numFmtId="0" xfId="0" applyAlignment="1" applyFont="1">
      <alignment horizontal="center" shrinkToFit="0" wrapText="1"/>
    </xf>
    <xf borderId="0" fillId="62" fontId="3" numFmtId="0" xfId="0" applyFont="1"/>
    <xf borderId="0" fillId="0" fontId="184" numFmtId="172" xfId="0" applyAlignment="1" applyFont="1" applyNumberFormat="1">
      <alignment readingOrder="0"/>
    </xf>
    <xf borderId="0" fillId="0" fontId="184" numFmtId="0" xfId="0" applyAlignment="1" applyFont="1">
      <alignment readingOrder="0"/>
    </xf>
    <xf borderId="0" fillId="0" fontId="184" numFmtId="165" xfId="0" applyAlignment="1" applyFont="1" applyNumberFormat="1">
      <alignment readingOrder="0"/>
    </xf>
    <xf borderId="0" fillId="0" fontId="184" numFmtId="165" xfId="0" applyFont="1" applyNumberFormat="1"/>
    <xf borderId="0" fillId="0" fontId="5" numFmtId="0" xfId="0" applyAlignment="1" applyFont="1">
      <alignment readingOrder="0" vertical="center"/>
    </xf>
    <xf borderId="0" fillId="0" fontId="3" numFmtId="165" xfId="0" applyFont="1" applyNumberFormat="1"/>
    <xf borderId="0" fillId="0" fontId="3" numFmtId="1" xfId="0" applyFont="1" applyNumberFormat="1"/>
    <xf borderId="0" fillId="0" fontId="3" numFmtId="164" xfId="0" applyFont="1" applyNumberFormat="1"/>
    <xf borderId="0" fillId="0" fontId="184" numFmtId="164" xfId="0" applyAlignment="1" applyFont="1" applyNumberFormat="1">
      <alignment readingOrder="0"/>
    </xf>
    <xf borderId="0" fillId="0" fontId="184" numFmtId="0" xfId="0" applyFont="1"/>
    <xf borderId="0" fillId="0" fontId="184" numFmtId="168" xfId="0" applyAlignment="1" applyFont="1" applyNumberFormat="1">
      <alignment readingOrder="0"/>
    </xf>
    <xf borderId="0" fillId="0" fontId="184" numFmtId="0" xfId="0" applyAlignment="1" applyFont="1">
      <alignment readingOrder="0" shrinkToFit="0" wrapText="1"/>
    </xf>
    <xf borderId="0" fillId="9" fontId="71" numFmtId="165" xfId="0" applyAlignment="1" applyFont="1" applyNumberFormat="1">
      <alignment readingOrder="0"/>
    </xf>
    <xf borderId="0" fillId="0" fontId="3" numFmtId="165" xfId="0" applyAlignment="1" applyFont="1" applyNumberFormat="1">
      <alignment horizontal="center" readingOrder="0" vertical="bottom"/>
    </xf>
    <xf borderId="0" fillId="0" fontId="3" numFmtId="165" xfId="0" applyAlignment="1" applyFont="1" applyNumberFormat="1">
      <alignment horizontal="center" vertical="bottom"/>
    </xf>
    <xf quotePrefix="1" borderId="0" fillId="0" fontId="3" numFmtId="0" xfId="0" applyAlignment="1" applyFont="1">
      <alignment horizontal="center" readingOrder="0" vertical="bottom"/>
    </xf>
    <xf borderId="0" fillId="14" fontId="3" numFmtId="164" xfId="0" applyAlignment="1" applyFont="1" applyNumberFormat="1">
      <alignment horizontal="center" readingOrder="0" vertical="bottom"/>
    </xf>
    <xf borderId="0" fillId="14" fontId="3" numFmtId="165" xfId="0" applyAlignment="1" applyFont="1" applyNumberFormat="1">
      <alignment horizontal="center" readingOrder="0" vertical="bottom"/>
    </xf>
    <xf borderId="0" fillId="14" fontId="3" numFmtId="165" xfId="0" applyAlignment="1" applyFont="1" applyNumberFormat="1">
      <alignment horizontal="center" vertical="bottom"/>
    </xf>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8F9FA"/>
          <bgColor rgb="FFF8F9FA"/>
        </patternFill>
      </fill>
      <border/>
    </dxf>
  </dxfs>
  <tableStyles count="1">
    <tableStyle count="2" pivot="0" name="รายชื่อโอนกรรมสิทธิ์ TAOP-style">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3.xml"/><Relationship Id="rId20" Type="http://schemas.openxmlformats.org/officeDocument/2006/relationships/worksheet" Target="worksheets/sheet17.xml"/><Relationship Id="rId41" Type="http://schemas.openxmlformats.org/officeDocument/2006/relationships/pivotCacheDefinition" Target="pivotCache/pivotCacheDefinition4.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pivotCacheDefinition" Target="pivotCache/pivotCacheDefinition2.xml"/><Relationship Id="rId16" Type="http://schemas.openxmlformats.org/officeDocument/2006/relationships/worksheet" Target="worksheets/sheet13.xml"/><Relationship Id="rId38" Type="http://schemas.openxmlformats.org/officeDocument/2006/relationships/pivotCacheDefinition" Target="pivotCache/pivotCacheDefinition1.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F895" sheet=" Walk-in 2025"/>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m/>
      </sharedItems>
    </cacheField>
    <cacheField name="Month" numFmtId="0">
      <sharedItems containsBlank="1">
        <m/>
        <s v="Book Online"/>
      </sharedItems>
    </cacheField>
    <cacheField name="Sales Queue" numFmtId="0">
      <sharedItems containsBlank="1">
        <s v="Lukpla"/>
        <s v="Pare"/>
        <s v="A"/>
        <m/>
      </sharedItems>
    </cacheField>
    <cacheField name="DATE ( เข้าชมโครงการ )" numFmtId="164">
      <sharedItems containsDate="1" containsString="0" containsBlank="1">
        <d v="2025-01-11T00:00:00Z"/>
        <d v="2025-01-20T00:00:00Z"/>
        <d v="2025-01-24T00:00:00Z"/>
        <d v="2025-01-29T00:00:00Z"/>
        <d v="2025-01-30T00:00:00Z"/>
        <d v="2025-02-01T00:00:00Z"/>
        <d v="2025-02-02T00:00:00Z"/>
        <d v="2025-02-05T00:00:00Z"/>
        <d v="2025-02-06T00:00:00Z"/>
        <d v="2025-02-07T00:00:00Z"/>
        <d v="2025-02-12T00:00:00Z"/>
        <d v="2025-02-16T00:00:00Z"/>
        <d v="2025-02-18T00:00:00Z"/>
        <d v="2025-02-22T00:00:00Z"/>
        <d v="2025-02-26T00:00:00Z"/>
        <d v="2025-02-28T00:00:00Z"/>
        <d v="2025-03-02T00:00:00Z"/>
        <d v="3025-03-02T00:00:00Z"/>
        <d v="2025-03-05T00:00:00Z"/>
        <d v="2025-03-06T00:00:00Z"/>
        <d v="2025-03-08T00:00:00Z"/>
        <d v="2025-03-10T00:00:00Z"/>
        <d v="2025-03-14T00:00:00Z"/>
        <d v="2025-03-17T00:00:00Z"/>
        <d v="2025-03-18T00:00:00Z"/>
        <d v="2025-03-22T00:00:00Z"/>
        <d v="2025-03-24T00:00:00Z"/>
        <d v="2025-03-26T00:00:00Z"/>
        <d v="2025-03-27T00:00:00Z"/>
        <d v="2025-03-29T00:00:00Z"/>
        <d v="2025-04-25T00:00:00Z"/>
        <d v="2025-04-26T00:00:00Z"/>
        <d v="2025-04-27T00:00:00Z"/>
        <d v="2025-04-30T00:00:00Z"/>
        <d v="2025-05-05T00:00:00Z"/>
        <d v="2025-05-10T00:00:00Z"/>
        <d v="2025-05-15T00:00:00Z"/>
        <d v="2025-05-22T00:00:00Z"/>
        <d v="2025-05-24T00:00:00Z"/>
        <d v="2025-05-25T00:00:00Z"/>
        <d v="2025-05-26T00:00:00Z"/>
        <d v="2025-06-07T00:00:00Z"/>
        <d v="2025-06-08T00:00:00Z"/>
        <d v="2025-06-21T00:00:00Z"/>
        <d v="2025-06-25T00:00:00Z"/>
        <d v="2025-06-29T00:00:00Z"/>
        <d v="2025-06-30T00:00:00Z"/>
        <d v="2025-07-01T00:00:00Z"/>
        <d v="2025-07-09T00:00:00Z"/>
        <d v="2025-07-12T00:00:00Z"/>
        <d v="2025-07-16T00:00:00Z"/>
        <d v="2025-07-19T00:00:00Z"/>
        <d v="2025-07-27T00:00:00Z"/>
        <d v="2025-07-29T00:00:00Z"/>
        <m/>
      </sharedItems>
    </cacheField>
    <cacheField name="Lead จากเดือน ( Detail )">
      <sharedItems containsDate="1" containsBlank="1" containsMixedTypes="1">
        <m/>
        <s v="website"/>
        <s v="FB Lead Gen"/>
        <s v="line@"/>
        <s v="call in"/>
        <s v="line OA"/>
        <s v="facebook"/>
        <d v="2025-06-14T00:00:00Z"/>
        <d v="2024-11-26T00:00:00Z"/>
        <d v="2025-06-23T00:00:00Z"/>
        <d v="2025-07-23T00:00:00Z"/>
      </sharedItems>
    </cacheField>
    <cacheField name="สื่อ Online (แบบสอบถาม)" numFmtId="0">
      <sharedItems containsBlank="1">
        <m/>
        <s v="Instagram"/>
        <s v="Website SENA"/>
        <s v="Facebook"/>
        <s v="website"/>
        <s v="intragram"/>
        <s v="google"/>
        <s v="instargram"/>
        <s v="call in"/>
        <s v="Line OA"/>
      </sharedItems>
    </cacheField>
    <cacheField name="สื่อ Offline" numFmtId="0">
      <sharedItems containsBlank="1">
        <s v="เพื่อนเเนะนำ"/>
        <m/>
        <s v="ป้ายหน้าโครงการ"/>
        <s v="รถ Muvmi"/>
        <s v="ป้ายหน้าโครงการ "/>
        <s v="FGF"/>
      </sharedItems>
    </cacheField>
    <cacheField name="Walk-in Type" numFmtId="0">
      <sharedItems containsBlank="1">
        <s v="Appointment"/>
        <s v="Pass site"/>
        <s v="re visit"/>
        <m/>
      </sharedItems>
    </cacheField>
    <cacheField name="สื่อ pass site จากไหน" numFmtId="0">
      <sharedItems containsBlank="1">
        <m/>
        <s v="ป้ายหน้าโครงการ"/>
        <s v="facebook"/>
      </sharedItems>
    </cacheField>
    <cacheField name="Status ล่าสุด ( เหตุผลที่ยังไม่ติดสินใจ )" numFmtId="0">
      <sharedItems containsBlank="1">
        <s v="Dead - ซื้อที่อื่น"/>
        <s v="คาดว่าติดปัญหาเรื่องการเงิน"/>
        <s v="Dead - ไม่สนใจแล้ว"/>
        <s v="ปรึกษาครอบครัว "/>
        <s v="Dead - เปลี่ยนทำเล "/>
        <s v="Dead - ไม่ชอบรูปแบบโครงการ/เปลี่ยนใจซื้อบ้าน"/>
        <s v="เก็บข้อมูล"/>
        <s v="Win - Book"/>
        <s v="ระยะเวลาการก่อสร้างที่นานเกินไป"/>
        <s v="Dead - เกินงบ"/>
        <s v="ดูเฉยๆ ยังไม่แผนซื้อในปี 2567  "/>
        <s v="เทียบโครงการอื่น "/>
        <s v="Dead - คล้าย Survey"/>
        <s v="กังวลเรื่องสินเชื่อ"/>
        <s v="Dead - เบอร์โทรติดต่อไม่ได้แล้ว"/>
        <s v="ดูเฉยๆไม่ได้มีแผนจะซื้อในปี2568"/>
        <m/>
      </sharedItems>
    </cacheField>
    <cacheField name="Grade" numFmtId="165">
      <sharedItems containsBlank="1">
        <s v="F"/>
        <s v="C"/>
        <s v="A (Potential)"/>
        <s v="B"/>
        <m/>
      </sharedItems>
    </cacheField>
    <cacheField name="ชื่อ นามสกุล" numFmtId="0">
      <sharedItems containsBlank="1">
        <s v="คุณจิรภาส * จูน*"/>
        <s v="คุณธารทิพย์ ประทุมมา"/>
        <s v="พรยุพา กิจสวัสดี"/>
        <s v="David "/>
        <s v="นิภาพร นิลแสงศรี"/>
        <s v="ประพัฒน์ โสภณาทรณ์"/>
        <s v="ปฏิพล ประวังสุข"/>
        <s v="Cayli  Weinberg"/>
        <s v="ปุณณภา อดทน"/>
        <s v="Nannika"/>
        <s v="อัจฉรา ธรรมารัตน์"/>
        <s v="Pong Boonsoong"/>
        <s v="รัชนีวรรณ พูลนิล"/>
        <s v="Pannipa Vasanasomboon"/>
        <s v="นางณัฐพรรณ เกิดเปี่ยม"/>
        <s v="ฐานิศร กาญจหัตถกิจ"/>
        <s v="แคทลียา ยูมิน"/>
        <s v="ไขแข สุวรรณ"/>
        <s v="ชัยสวัสดิ์ สินธุเดชากุล"/>
        <s v="คุณคุณากรณ์"/>
        <s v="Emma Kasemsuwan"/>
        <s v="พิชญ์สิณี ศิริรเขตกรณ์ "/>
        <s v="จิรวัฒน์ กิตตสิริพันธ์"/>
        <s v="อลิษา สุวัฒนนนท์"/>
        <s v="nitchakan S"/>
        <s v="natthakan Boonkoed"/>
        <s v="นวรัตน์ ภูริปโชติ (พี)"/>
        <s v="ชูชัย จึงชัยชนะ"/>
        <s v="ณยา รัตนพฤกษ์สกุล"/>
        <s v="ภาวิต ศุภทิปมงคล"/>
        <s v="Nilima   Khorana"/>
        <s v="สุพัตรา อาจหาญ"/>
        <s v="แทนฝัน พงศ์พฤกศทล"/>
        <s v="ศุลีพร จาง"/>
        <s v="phongpan mupayak"/>
        <s v="chanakarn Amarit"/>
        <s v="คุณมารีทท์ มะดะเรส"/>
        <s v="นิรชา ครองบุ่งกล้า"/>
        <s v="ธนาคม อังสโวทัย"/>
        <s v="สุขุม วรรณเดชะ "/>
        <s v="อัจฉรารัตน์ ฉิมดี"/>
        <s v="ภูวกิติ์ ภู่สมบูรณ์วัฒนา"/>
        <s v="พรรณิกา แผ่นสุวรรณ"/>
        <s v="ขวัญฤทัย แซ่เจว"/>
        <s v="พิชญ์ธนันท์ ธีรกิตติยานนท์"/>
        <s v="ดาตนาถ อุ่นในธรรม (ส้ม)"/>
        <s v="ดุสิตา นรินทรางกูล ณ อยุธยา"/>
        <s v="sonia"/>
        <s v="จักรฤกษ์ โชติดำรงค์"/>
        <s v="พัชรพล วงศ์ศรีภูมิเทศ"/>
        <s v="ออย"/>
        <s v="คุณอรยุพา กลับอำไพ"/>
        <s v="คุณกันย์ยภัค วิชญะวรรณพงศ์"/>
        <s v="ปภาดา ฉัตรสกุลปัญญา "/>
        <s v="คุณมาริสา"/>
        <s v="Abhishek Sharma"/>
        <s v="ทวิตรา ดำรงมหกุล (มะเหมี่ยว)"/>
        <s v="sundeep Kohli"/>
        <s v="vicky"/>
        <s v="ศศินา แก้วบัน"/>
        <m/>
      </sharedItems>
    </cacheField>
    <cacheField name="หมายเลขโทรศัพท์">
      <sharedItems containsBlank="1" containsMixedTypes="1" containsNumber="1" containsInteger="1">
        <s v="0641563691"/>
        <s v="0614188201"/>
        <s v="0989210317 "/>
        <s v="(082) 188-7660"/>
        <s v="0958065024"/>
        <s v="0868984321"/>
        <s v="0919149545"/>
        <s v="177878888973"/>
        <s v="097-0615888"/>
        <s v="088-9191464"/>
        <s v="0655356963"/>
        <s v="(096) 914-2694"/>
        <s v="(093) 664-7928"/>
        <s v="(085) 236-6161"/>
        <s v="091-4196289"/>
        <s v="08165166599"/>
        <s v="088-8787319"/>
        <s v="(094) 353-6356"/>
        <s v="0815858509"/>
        <n v="9.44811448E8"/>
        <s v="898333095"/>
        <s v="0868901897"/>
        <s v="0874976719"/>
        <s v="0859952622"/>
        <s v="0815696558"/>
        <n v="6.35952962E8"/>
        <s v="0909124495"/>
        <s v="0866128598"/>
        <s v="0632632038"/>
        <s v="0909336451"/>
        <s v="081 8374538"/>
        <s v="0657746691"/>
        <s v="0814325666"/>
        <s v="0818416518"/>
        <s v="0815675898"/>
        <s v="0652387613"/>
        <s v="0956242835"/>
        <s v="0619395563"/>
        <s v="0987712175"/>
        <s v="0814041488"/>
        <s v="0959016334"/>
        <s v="0612709110"/>
        <s v="0646266174"/>
        <s v="0655924922"/>
        <n v="8.55979498E8"/>
        <s v="0897223564"/>
        <s v="0829366249"/>
        <n v="9.39280928E8"/>
        <s v="0989419464"/>
        <s v="0944163335"/>
        <s v="0869786432"/>
        <s v="0814967803"/>
        <s v="0935636663"/>
        <s v="0986382992"/>
        <n v="6.1270911E8"/>
        <m/>
        <n v="6.53670768E8"/>
        <s v="0630815241"/>
        <n v="8.11508896E8"/>
        <s v="0955318883"/>
        <s v="0875450144"/>
      </sharedItems>
    </cacheField>
    <cacheField name="Email" numFmtId="0">
      <sharedItems containsBlank="1">
        <s v="junejirapart@gmail.com"/>
        <s v="thanthip.naam@gmail.com"/>
        <m/>
        <s v="n29967580@gmail.com"/>
        <s v="write_peter@hotmail.com"/>
        <s v="patipolpv@gmail.com"/>
        <s v="cayliblairweinberg@gmail.com"/>
        <s v="rtnracing@hotmail.com"/>
        <s v="jutipong07@me.com"/>
        <s v="p.ratchaneewan@gmail.com"/>
        <s v="annielitav@hotmail.com"/>
        <s v="norraphat.ssflora@gmail.com"/>
        <s v="nor99@me.com"/>
        <s v="cathaleeya_yumin@hotmail.com"/>
        <s v="Pookyzilla@gmail.com"/>
        <s v=" meojoji@gmail.com"/>
        <s v="emma.kasemsuwan@gmail.com"/>
        <s v="psn.srk@gmail.com"/>
        <s v="chi_kit@outlook.com"/>
        <s v="alisa.swtn@gmail.com"/>
        <s v="snitchakan@gmail.com"/>
        <s v="tomonsky@hotmail.com"/>
        <s v="w.phuwakit@hotmail.com"/>
        <s v="pan_pansu@hotmail.com"/>
        <s v="sasinakaeonan@gmail.com"/>
      </sharedItems>
    </cacheField>
    <cacheField name="Line ID" numFmtId="0">
      <sharedItems containsBlank="1">
        <m/>
        <s v="itim_tam"/>
        <s v="line2ps"/>
        <s v="cayb3"/>
      </sharedItems>
    </cacheField>
    <cacheField name="อายุ ( เลือกอายุ )" numFmtId="0">
      <sharedItems containsBlank="1">
        <s v="31 - 40 ปี"/>
        <s v="41 - 50 ปี"/>
        <s v="51 - 60 ปี"/>
        <s v="21 - 30 ปี"/>
        <m/>
      </sharedItems>
    </cacheField>
    <cacheField name="เขตที่อยู่ปัจจุบัน" numFmtId="0">
      <sharedItems containsBlank="1">
        <s v="พญาไท"/>
        <s v="ปทุมวัน"/>
        <s v="บาหลี"/>
        <s v="แฟรงเฟริต"/>
        <s v="วัฒนา"/>
        <s v="ปทุุมวัน"/>
        <s v="cannada"/>
        <s v="เอกมัย"/>
        <s v="ธนบุรี"/>
        <s v="พระโขนง"/>
        <s v="บางนาใต้"/>
        <s v="รามอินทรา"/>
        <s v="บางรัก"/>
        <s v="ศรีราชา"/>
        <s v="บางขุนเทียน"/>
        <s v="จตุจักร"/>
        <s v="สุขสวัสดิ์"/>
        <m/>
        <s v="บางเขน"/>
        <s v="ท่าพระ"/>
        <s v="ห้วยขวาง"/>
        <s v="พระราม 9"/>
        <s v="บางบอน"/>
        <s v="เพชรบุรี"/>
        <s v="สุขุมวิท"/>
        <s v="หนองแขม"/>
        <s v="ราชบูรณะ"/>
        <s v="กรุงเทพกรีฑา"/>
        <s v="สายไหม"/>
        <s v="พัฒนาการ"/>
        <s v="ปากเกร็ด"/>
        <s v="บางจาก"/>
        <s v="วังทองหลาง"/>
        <s v="บึงกุ่ม"/>
        <s v="วิภาวดี"/>
        <s v="เตาปูน"/>
        <s v="ราชพฤก"/>
        <s v="บางกะปิ"/>
        <s v="บางกระสอ"/>
        <s v="เอกมัย "/>
        <s v="ปทุมธานี"/>
      </sharedItems>
    </cacheField>
    <cacheField name="จังหวัดที่อยู่" numFmtId="0">
      <sharedItems containsBlank="1">
        <s v="กรุงเทพมหานคร"/>
        <s v="อินโดนีเซีย"/>
        <s v="เยอรมัน"/>
        <s v="cannada"/>
        <s v="กรุุงเทพมหานคร"/>
        <s v="ชลบุรี"/>
        <s v="สมุทรปราการ"/>
        <m/>
        <s v="นนทบุรี"/>
        <s v="กทม"/>
        <s v="กทม "/>
      </sharedItems>
    </cacheField>
    <cacheField name="เขตที่ทำงาน" numFmtId="0">
      <sharedItems containsBlank="1">
        <s v="วัฒนา"/>
        <s v="พระราม9"/>
        <m/>
        <s v="บาหลี"/>
        <s v="cannada"/>
        <s v="เอกมัย"/>
        <s v="ปทุมวัน"/>
        <s v="ทุ่งครุ"/>
        <s v="ศรีราชา"/>
        <s v="บางขุนเทียน"/>
        <s v="สาทร"/>
        <s v="สุขสวัสดิ์"/>
        <s v="บางเขน"/>
        <s v="ท่าพระ"/>
        <s v="ห้วยขวาง"/>
        <s v="พระราม 9"/>
        <s v="เพชรบุรี"/>
        <s v="หนองแขม"/>
        <s v="สาธร"/>
        <s v="พระราม 4 "/>
        <s v="ปากเกร็ด"/>
        <s v="ยานนาวา"/>
        <s v="ทองหล่อ"/>
        <s v="วังทองหลาง"/>
        <s v="ลุมพินี"/>
        <s v="ทองหล่อ "/>
        <s v="บางกะปิ"/>
        <s v="ราชเทวี "/>
        <s v="สุขุมวิท"/>
        <s v="สีลม"/>
      </sharedItems>
    </cacheField>
    <cacheField name="จังหวัดที่ทำงาน" numFmtId="0">
      <sharedItems containsBlank="1">
        <s v="กรุงเทพมหานคร"/>
        <m/>
        <s v="อินโดนีเซีย"/>
        <s v="cannada"/>
        <s v="ชลบุรี"/>
        <s v="สมุทรปราการ"/>
        <s v="กรุุงเทพมหานคร"/>
        <s v="นนทบุรี"/>
        <s v="กรุงเทพ"/>
        <s v="กทม"/>
      </sharedItems>
    </cacheField>
    <cacheField name="บริษัทที่ทำงาน" numFmtId="0">
      <sharedItems containsBlank="1">
        <s v="ธุรกิจส่วนตัว"/>
        <s v="umb med"/>
        <m/>
        <s v="บริษัท เอส.เอส.ฟลอร่าห์ (ไทยแลนด์) จำกัด"/>
        <s v="aeronautical radio of thailand"/>
        <s v="เกษียณอายุ"/>
        <s v="moet hennessy (บริษัท ดิอาจิโอ โมเอ็ท เฮนเนสซี่ (ประเทศไทย) จำกัด)"/>
        <s v="บางจากรีเทล"/>
        <s v="natural media"/>
        <s v="blue cuips"/>
        <s v="mondelez international (thailand)"/>
        <s v="kns inter logistics"/>
        <s v="M2 Animation studio "/>
        <s v="อาชีพอิสระ"/>
        <s v="yamato protec"/>
        <s v="Next step"/>
      </sharedItems>
    </cacheField>
    <cacheField name="ตำแหน่ง" numFmtId="0">
      <sharedItems containsBlank="1">
        <s v="เจ้าของธุรกิจ"/>
        <s v="พนักงานบริษัท"/>
        <m/>
        <s v="พนักงานทั่วไป"/>
        <s v="ธุรกิจส่วนตัว"/>
        <s v="อาชีพอิสระ"/>
        <s v="เจ้าของกิจการ"/>
        <s v="พนักงานบริษัทเอกชน"/>
      </sharedItems>
    </cacheField>
    <cacheField name="อาชีพ" numFmtId="0">
      <sharedItems containsBlank="1">
        <s v="ธุรกิจส่วนตัว"/>
        <s v="พนักงานบริษัทเอกชน"/>
        <s v="แม่บ้าน /  พ่อบ้าน"/>
        <m/>
        <s v="เจ้าของกิจการ "/>
        <s v="เจ้้าของกิจการ"/>
      </sharedItems>
    </cacheField>
    <cacheField name="รายได้ต่อเดือน " numFmtId="165">
      <sharedItems containsBlank="1">
        <s v="80,001 - 100,000 บาท"/>
        <s v="50,001 - 80,000 บาท"/>
        <s v="150,001 - 300,000 บาท"/>
        <s v="500,000 บาทขึ้นไป"/>
        <s v="120,001 - 150,000 บาท"/>
        <s v="มากกว่า 500,000 บาท"/>
        <s v="300,001 - 500,000 บาท"/>
        <s v="100,001 - 120,000 บาท"/>
        <s v="น้อยกว่า 50,000 บาท"/>
        <m/>
      </sharedItems>
    </cacheField>
    <cacheField name="รูปแบบห้องที่ต้องการ " numFmtId="0">
      <sharedItems containsBlank="1">
        <s v="1 Bedroom Plus"/>
        <s v="2 Bedroom"/>
        <s v="1 Bedroom"/>
        <s v="3 Bedroom"/>
        <m/>
      </sharedItems>
    </cacheField>
    <cacheField name="งบประมาณในการซื้อ" numFmtId="0">
      <sharedItems containsBlank="1">
        <s v="5-6 ล้าน"/>
        <s v="10 ล้านขึ้นไป"/>
        <s v="9-10 ล้าน"/>
        <s v="7-8 ล้าน"/>
        <s v="ต่ำกว่า 5 ล้าน"/>
        <m/>
      </sharedItems>
    </cacheField>
    <cacheField name="ระยะเวลาในการตัดสินใจ" numFmtId="0">
      <sharedItems containsBlank="1">
        <s v="1-3เดือน"/>
        <s v="3-6 เดือน"/>
        <s v="1-3 เดือน"/>
        <s v="6 เดือน - 1ปี"/>
        <s v="ภายใน 1 เดือน"/>
        <s v="1 ปีขึ้นไป"/>
        <m/>
        <s v="6-12เดือน "/>
        <s v="1ปีขึ้นไป"/>
        <s v="6-12 เดือน"/>
        <s v="3-6เดือน"/>
        <s v="1 ปีขึ้นไป "/>
      </sharedItems>
    </cacheField>
    <cacheField name="วัตถุประสงค์ในการซื้อ " numFmtId="0">
      <sharedItems containsBlank="1">
        <s v="เพื่ออยู่อาศัย"/>
        <s v="ลงทุนระยะยาว (ปล่อยเช่า)"/>
        <s v="เก็บไว้เป็นทรัพย์สิน"/>
        <s v="ลงทุน"/>
        <m/>
      </sharedItems>
    </cacheField>
    <cacheField name="เส้นทางหลักในการเดินทางมายังโครงการ" numFmtId="0">
      <sharedItems containsBlank="1">
        <s v="ถ.เอกมัย"/>
        <m/>
        <s v="ถ.สุขุมวิท"/>
        <s v="ทองหล่อ ซอย 10"/>
        <s v="เพชรบุรี"/>
        <s v="ถ.เลียบด่วนเอกมัย รามอินทรา"/>
        <s v="ถ.สุขุมวิท มุ่งหน้าบางนา(ขาออก)"/>
        <s v="ทองหล่อซอย10 เอกมัย5"/>
        <s v="ถนนเอกมัย"/>
        <s v="ทองหล่อซอย10"/>
        <s v="ถนนเอกมัย "/>
        <s v="พระราม 9"/>
        <s v="เอกมัย"/>
      </sharedItems>
    </cacheField>
    <cacheField name="ปัจจัยที่มีผลต่อการตัดสินใจ" numFmtId="0">
      <sharedItems containsBlank="1">
        <s v="ราคา รูปแบบห้อง"/>
        <s v="ราคา ความคุ้มค่า"/>
        <s v="รูปแบบโครงการ และราคา"/>
        <s v="รูปแบบแปลนห้อง"/>
        <s v="รูปแบบห้อง"/>
        <s v="ราคา"/>
        <s v="location"/>
        <s v="รูปแบบโครงการ"/>
        <s v="pet friendly"/>
        <s v="ส่วนลดเงินสด "/>
        <m/>
      </sharedItems>
    </cacheField>
    <cacheField name="ปัจจัยที่มีผลต่อการตัดสินใจ 2" numFmtId="0">
      <sharedItems containsBlank="1">
        <s v="ราคา รูปแบบห้อง"/>
        <m/>
        <s v="ราคา"/>
        <s v="ราคา ความคุ้มค่า"/>
        <s v="ส่วนลด"/>
        <s v="เลี้ยงสัตว์"/>
        <s v="รูปแบบห้อง"/>
        <s v="pet friendly"/>
        <s v="ความคุ้มค่าของราคา"/>
        <s v="ความคุุ้มค่า"/>
        <s v="คุ้มค่าราคา /รูปแบบห้อง"/>
      </sharedItems>
    </cacheField>
    <cacheField name="คุณมีความสนใจเรื่องใด" numFmtId="0">
      <sharedItems containsBlank="1">
        <s v="อาหารและเครื่องดื่ม"/>
        <m/>
        <s v="การดูแลสุขภาพ อาหารและเครื่องดื่ม การท่องเที่ยว"/>
        <s v="อสังหาริมทรัพย์"/>
        <s v="การลงทุน"/>
        <s v="การดูแลสุขภาพ"/>
        <s v="การเงินและการลงทุน แฟชั่น อสังหาริมทรัพย์"/>
        <s v="อสังหาริมทรัพย์ การเงินและการลงทุน การดูแลสุขภาพ"/>
        <s v="อสังหาริมทรัพย์ การเงินและการลงทุน การท่องเที่ยว"/>
        <s v="การเงินและการลงทุน ธุรกิจการค้า"/>
        <s v="การเงินและการลงทุน หนังสือ"/>
        <s v="อสังหา แฟนชั่น การดูแลสุขภาพ"/>
      </sharedItems>
    </cacheField>
    <cacheField name="ห้างสรรพสินค้าที่ชอปบ่อยๆ" numFmtId="0">
      <sharedItems containsBlank="1">
        <s v="emporium"/>
        <m/>
        <s v="emporium emsphere terminal21 "/>
        <s v="เอ็มโพเรี่ยม"/>
        <s v="เอ็มควอเทียร์"/>
        <s v="embassy"/>
        <s v="Emporium EmQuartier"/>
        <s v=" EmQuartier Centralworld"/>
        <s v="Mega Bangna"/>
        <s v="J-Avenue/Marche Thonglor/Gateway ekkamai"/>
        <s v="siam paragon"/>
        <s v="EmQuartier "/>
        <s v="J-Avenue"/>
        <s v="EmSphere / Marche Thonglor"/>
      </sharedItems>
    </cacheField>
    <cacheField name="โปรโมชั่นที่สนใจ" numFmtId="0">
      <sharedItems containsBlank="1">
        <s v="ส่วนลดเงินสด"/>
        <m/>
        <s v="ส่วนลด "/>
        <s v="ส่วนลด"/>
        <s v="เฟอร์นิเจอร์"/>
      </sharedItems>
    </cacheField>
    <cacheField name="โครงการเปรียบเทียบ" numFmtId="0">
      <sharedItems containsBlank="1">
        <m/>
        <s v="park origin thonglor"/>
        <s v="park origin thonglor/ epic nue noble"/>
        <s v="thonglor world / reference"/>
        <s v="Rhythm"/>
        <s v="rhytrhm/ reference "/>
        <s v="ไม่แจ้ง"/>
        <s v="Reference "/>
        <s v="168 สุขุมวิท36 / ชีวาทัย ทองหล่อ"/>
        <s v="the bese ratchada 19 "/>
        <s v="resale xt ekkamai/resale c ekkamai"/>
        <s v="ศุภลัย สุขุมวิท39 / cloud ทองหล่อ เพชรบุรี"/>
      </sharedItems>
    </cacheField>
    <cacheField name="รายละเอียดลูกค้า" numFmtId="0">
      <sharedItems containsBlank="1">
        <s v="คุณจูนมากับคุณทิพ ดูอยู่เอง1ห้องนอน ชั้นที่สามารถเลี้ยงสัตว์ได้ เสนอ 12A07 เบืองต้นลูกค้าแจ้งว่าไม่ต้องการบิ้วอิน ในส่วนครัว และตู้เสื้อผ้า ทางฝ่ายขายได้มีการสอบถามเบื้องต้นกับทางพี่ลักแล้วแจ้งว่าสามารถทำได้ แต่ต้องแจ้งภายใน7วัน ลูกค้ายังไม่สามารถตัดสินใจ"/>
        <s v="คุณน้ำ ทำงานอยู่ พระราม9 เป็นบริษัทเกี่ยวกับโรงแรม รีสอท ตอนนี้เช่าคอนโดอยู่ที่ life one เพลินจิต เดือนละ 23000 บาท ขนาด 31 ตร.ม. จะหมดสัญญาช่วงกลางปีนี้ เลยอยากมองหาคอนโดเป็นของตัวเอง จะได้ไม่ต้องเสียค่าเช่า มองหาทำเลอโศก-เอกมัย ราวๆนี้ เห็นว่าตรงนี้ทำเล"/>
        <s v="คุณติ้มเดินมากับแฟนชาวต่างชาติ (ลอนดอน) แต่งงานมาแล้ว 8 ปี ช่วงนี้กลับมาอยู่ไทย 2 เดือน ทำงานอยู่ลอนดอนทั้ง2ท่าน พอกลับมาอยู่ไทยจะเช่าเป็น air bnb ตอนนี้เช่าอยู่แถวพระราม4  เลยรู้สึกว่าอยากลองมองหาคอนโดเพื่ออยู่อาศัย ในช่วงเวลาที่กลับมาไทยจะได้ไม่ต้องเช่า"/>
        <s v="29/1 โทรให้ข้อมูลเบื้องต้น ลคนัดหมาย เดวิทชาวสเปน อยู่บาหลี มีเดินทางมาไทยบ้างเพื่อทำธุรกิจ เวลามาไทยอยู่ประมาณ1สัปดาห์  หาห้องแบบ 3 ห้องนอน เท่านั้น ไว้เพื่อรองรับครอบครัวเวลามาด้วย สอบถามเกี่ยวกับราคาและโลเคชั่น ว่าแถวนี้ราคาประมาณเท่าไหร่ เสนอชั้น 23 ท"/>
        <s v="คุณไข่มุกมากับเพื่อนชื่อพร เดินมา ปัจจุบันเช่าอยู่ที่ ซี เอกมัย แต่อยู่ชั่วคราว เพราะลูกค้าอยู่แฟรงเฟริต เยอรมัน จะเดินทางกลับ เดือน พค นี้ แต่อยากได้ที่อยู่ที่ กทม มีแพลนที่จะย้ายกลับมาอยู่ในอนาคต เลยอยากได้โครงการที่ยังสร้างไม่เสร็จเพราะไม่รีบอยู่ และ ผ"/>
        <s v="คุณประพัฒน์ มากับภรรยา และลูก 2 คน ทำอาชีพหมอ และ ธุรกิจส่วนตัว หาคอนโดเพื่ออยู่อาศัย อยากได้ขนาด 3 ห้องนอน พื้นที่ ประมาณ 90 ตรม เบื้องต้นเสนอห้องคอมบาย ชั้น 24 ตำแหน่ง 06/07 ขนาด 93 ตรม แต่แปลนเป็นแบบ 2 ห้องนอน ซึ่งจากแปลนโซนห้องนั่งเล่นสามารถกั้นห้องนอ"/>
        <s v="คุณปฏิพล ลูกค้านัด ขับรถ BMW 1กน 456 สนใจไว้สำหรับอยู่เอง ปัจจุบันอยู่คอนโดแถวถนนวิทยุ ขนาด 35 ตรม ห้องออกแบบสี่เหลี่ยมจัตุรัส อยากให้ห้องที่เพิ่มขนาดพื้นที่เพื่อขยับขยายให้ใหญ่ขึ้น สนใจห้อง 2 ห้องนอน ขนาด 58 ตรม ขอดูห้องสำหรับเลี้ยงสัตว์และไม่เลี้ยง ขอใบ"/>
        <s v="คุณเดวิด เป็นชาวสเปน เข้ามาชมโครงการเมื่อวันที่ 29 มค ต้องการหาห้องรูปแบบ 3 ห้องนอน เพื่อไว้รองรับลูกและภรรยา เวลาเดินทางมาประเทศไทย ลูกค้าเดินทางไปหลายประเทศ แต่จะมาประเทศไทย เดือนเว้นเดือน ละอยู่ครั้งละ ประมาณ 7 วัน เลยอยากมองหาคอนโดเพื่อรองรับการอยู่ 4"/>
        <s v="คุณเคลี่ ลูกค้าชาวแคนนาดา ใช้เบอร์ประเทศแคนนาดาลงทะเบียน แต่ติดต่อกับลูกค้าผ่านทางไลน์ กำลังมองหาคอนโด ไว้เพื่อสำหรับทั้งอยู่เองและลงทุน เดินทางมากับเอเจนท์ คนไทย (คุณจิ)และ ทนายส่วนตัว สนใจห้องขนาด 1 bedplus และ 2 bed โดยขอราคาทั้ง 2 แบบ ชั้น 25 และ 35 โ"/>
        <s v="คุณเจี๊ยบเป็นลูกค้าวอกอิน เดินผ่านโครงการเลยแวะดู มากับพาร์ทเนอร์ชาวต่างชาติ คุณเจี๊ยบเป็นเจ้าของธุรกิจ นำเข้า ส่งออก บริษัท บิงวู จำกัด ปกติไม่ได้อยู่ไทย ไปๆกลับๆ อังกฤษ สนใจห้องไว้สำหรับลงทุน ปัจจุบันพักอยู่ที่ XT เอกมัย มีห้องที่ rythym ไว้ปล่อยเช่าสอง"/>
        <s v="คุณเจี๊ยบเป็นลูกค้าวอกอิน วันที 6 และ revisit วันที่ 7 เดินผ่านโครงการเลยแวะดู มากับพาร์ทเนอร์ชาวต่างชาติ คุณเจี๊ยบเป็นเจ้าของธุรกิจ นำเข้า ส่งออก บริษัท บิงวู จำกัด ปกติไม่ได้อยู่ไทย ไปๆกลับๆ อังกฤษ สนใจห้องไว้สำหรับลงทุน ปัจจุบันพักอยู่ที่ XT เอกมัย มีห"/>
        <s v="คุณพลอย ลูกค้านัดหมาย มากับเพื่อนสนิท ขับรถเบนซ์ ทะเบียน 3กฬ339 หาคอนโดที่สามารถเลี้ยงสัตว์ได้ เพราะเลี้ยงชิวาว่า 2 ตัว ไม่ได้เจาะจงว่าต้องเป็นเส้นเอกมัย ตรงไหนก็ได้ ที่เลี้ยงสัตว์ได้ ไปดู มารุ กับ refferacne มาแล้ว อยากได้2 ห้องนอน งบประมาณ 7-8 ล้าน ลูกค"/>
        <s v="คุณอัจฉรา เดินทางมาโดยรถ Alphard เป็นนักลงทุนที่มีประสบการณ์ เคยซื้อโครงการจากหลายแบรนด์เช่น อนันดา, ออริจิ้น, และแสนสิริ สนใจห้อง1 Bedroom หรือ 1 Bedroom Plus เพื่อปล่อยเช่า และหาชั้นที่สามารถเลี้ยงสัตว์ได้.เสนอห้อง3007 และ 3009 ส่วนลดห้องละ 200,000 บาท "/>
        <s v="คุณพงศ์ ปัจจุบันอยู่บ้านเดียวหลังซอยเอกมัย วันนี้มาคนเดียว แวะเข้ามาแค่แป๊ปเดียว เพราะอยากรู้ว่า plan ห้องและวัสดุโครงการเป็นอย่างไร มองหาห้องใหญ่ 127 ตรม ชั้น 24 ลคไม่สนใจเลย แจ้งอยากได้ชั้นสูงเท่านั้น ลองนำเสนอชั้น 35 เป็นรูปแบบ 3 ห้องคอมบาย ขนาด 173.5 "/>
        <s v="คุณหนึ่งเข้ามาชมโครงการแล้ว เบื้องต้นลูกค้าอยากเข้าชมโครงการเพราะเห็นว่าโครงการสามารถให้เลี้ยงสัตว์ได้ และที่ตั้งโครงการเดินทางไปทำงานได้สะดวก ลูกค้าทำงานอยู่ตรงพร้อมพงษ์ พอเข้ามาชมโครงการแล้ว ลูกค้าชอบ lay out ห้อง เพราะเป็นห้องหน้ากว้าง รู้สึกถึงความโล่"/>
        <s v="คุณพรรนิภา ลูกค้าลงทะเบียนเมื่อเดือนตุลาคม นัดเข้าชมโครงการ มากับคุณแม่ ขับรถ BMW สนใจห้องรูปแบบ 2 ห้องนอน ไว้สำหรับอยู่เอง และในอนาคตถ้าไม่อยู่ก็ไว้ปล่อยเช่า ปัจจุบันอยู่บ้านแถวรามอินทรา ชอบแปลนห้องที่เป็นรูปแบบหน้ากว้าง แต่ยังไม่มีแพลนตัดสินใจเร็วๆนี้ ค"/>
        <s v="คุณโภคินมากับภรรยาชื่อคุณพี เห็นสื่อครั้งแรกจากรถ muvmi วัตถุประสงค์สำหรับการซื้อครั้งนี้เพื่อการลงทุน มองไซส์ 1bed และ 1bedroom plus พอชมแล้ว ลค.แจ้งว่าชอบ1bedroom มากกว่า ลูกค้าสอบถามเรื่องของการลงทุนค่อนข้างเยอะ เพราะไม่เคยลงทุนโซนนี้ และแจ้งว่าไม่เคยซ"/>
        <s v="คุณหนอ ลูกค้าจากช่องทาง Line ad นัดหมายเข้าชมโครงการ สนใจห้องไว้สำหรับลงทุน ชั้น pet friendly เบื้องต้นลูกค้าชมแล้ว ไม่ชอบรูปแบบโครงการ มองว่า ชั้น pet friendly น้อยเกินไป ไม่มีพื่นที่ให้สัตว์เลี้ยงวิ่งเล่น ที่จอดรถน้อย ห้องไม่มีอ่างอาบน้ำ ไม่มีแพลนตัดสิน"/>
        <s v="คุณแคทลียา ลูกค้านัดหมาย เดินทางมากับสามี ลูก2 คน และพี่เลี้ยงลูก สนใจคอนโด ดูไว้สำหรับลงทุนปล่อยเช่า โดยขอห้องที่ราคาถูกและดีที่สุดเอาไว้ปล่อยเช่าระยะยาว ลูกค้าไม่เคยลงทุนปล่อยเช่าคอนโด ลงทุนแต่โกดัง เห็นรูปแบบโครงการ และราคาที่สมเหตุสมผล เลยตัดสินใจจองห"/>
        <s v="คุณปุ๊กกี้ ลคผญมากับคนขับรถ (camry สีขาว) ปัจจุบันอยู่คอนโดแถวสาทร ทำงานอยู่แถวสาทร ต้องการดูคอนโดไว้สำหรับอยู่อาศํยเอง 1bedroom 1bedroom plus ดูโครงการสำหรับเลี้ยงสัตว์ได้ มีชิสุ1ตัว มองเรื่อง location เป็นหลัก ชอบอยู่ในเมือง พอมาชมโครงการแล้วชอบ 1bedroo"/>
        <s v="คุณแมค เดินทางมาโดยรถยนต์ส่วนตัว พักอยู่แถวสุขสวัสดิ์ สนใจคอนโดไว้สำหรับลงทุนปล่อยเช่าระยะยาว ปัจจุบันมีคอนโด เดอะรีเซิฟ สุขุมวิท 61 low rise ปล่อยเช่า สนห้องรูปแบบ 2 ห้องนอน ชอบแปลนชั้น 35 ตำแหน่ง07 ราคา 10.39 ให้ส่วนลด 300K เหลือ 10.09 ลูกค้าสอบถามส่วนล"/>
        <s v="7/3 ดูสำหรับการลงทุนโดยเฉพาะ ดูเป็น 1 bedplus เทียบอโศก ถึงเอกมัย นัดหมายชมโครงการ 8/3 ช่วง 15.00 น 8/3 ลูกค้าเข้ามากับครอบครัว ลูก2คน และพี่เลี้ยง1คน มองไว้สำหรับการลงทุนปล่อยเช่า ดูเป็นรูปแบบ1ห้องนอน พอเข้ามาชมโครงการแล้ว ลูกค้าแจ้งว่าติดที่โครงการยังสร"/>
        <s v="คุณเอมม่า มากับแฟน ขับรถมินิคูเปอร์ ปัจจุบันอยู่ที่คอนโดไทปิง สนใจแบบ2ห้องนอน ขนาด 80-100 ตรม เพราะต้องการอยุ่ระยะยาวกับสามีและลูก ขอใบเสนอราคาห้อง2804  ขนาด 62 ตรม ไม่ต่อราคา ตอนนี้อยู่้ในช่วงเก็บข้่อมูล มีดู Rhythm เอกมัย มาแล้วแต่ยังเซอเวย์อยู่ ยังไม่ม"/>
        <s v="คุณพิชญ์สิณี ศิริรเขตกรณ์ ลูกค้าลงทะเบียนเมื่อเดือนกันยายน 2567 สนใจห้อง1 bed plus สำหรับเลี้ยงสัตว์เลี้ยงได้ เคยสอบถามเมื่อปีที่แล้ว แต่ว่า เปรียบเทียบอยู่หลายที่ เลยยังไม่ได้ตัดสินใจ และล่าสุดคุยกับลูกค้าผ่านไลน์ ลูกค้ายังสนใจยูนิตที่เลี้ยงสัตว์ได้ และส"/>
        <s v="คุณปัน ลูกค้านัดหมายจาก call inปัจจุบันอยู่แถว ท่าพระ อยากย้ายมาอยู่โซนในเมือง สนใจห้องไว้สำหรับอยู่ ตอนแรก ลูกค้าอยากได้ห้องขนาด 1 bed plus แต่พอมาเห็นห้องแล้ว สนใจห้อง 2ิbed มากกว่า ตั้งงบประมาณ ไว้ไม่เกิน 8 ล้าน อยากได้แค่ชั้น 15 ถึง 20 ขอเสนอราคาชั้น "/>
        <s v="คุณอลิส ขับรถเบนซ์ มาชมโครงการ สนใจห้องที่สามารถเลี้ยงสัตว์ได้ มีเลี้ยงแมว 1 ตัว ดูมาหลายที่แล้ว แต่ยังไม่ถูกใจ ชอบห้อง 1 bed plus เสนอห้อง 12A08 ราคา 5.99 ยังไม่ได้ให้ส่วนลด ลูกค้ารีบมาก เพราะมีไปดูอีกโครงการช่วงเที่ยงเลยขอข้อมูลกลับไปคิดก่อน 2-3 วันมีแพ"/>
        <s v="คุณอลิษา ลูกค้า revist ในสัปดาห์ สนใจห้องไว้สำหรับเลี้ยงแมว 1 ตัว เข้ามาดูเมื่อวาน วันที่ 17/3/25 แล้วรีบมากเพราะมีนัดไปดูโครงการอื่นๆด้วย คุณอลิส ชอบโครงการที่มี service /เลี้ยงสัตว์ได้ /ห้องจัดฟังชั่นดูกว้าง  วันที่ 18/3/25 เลยกลับมาอีกครั้ง เพื่อจองตำแ"/>
        <s v="คุณโบว์ มากับแฟน ขับรถยนต์ส่วนตัว มองหาคอนโดสำหรับอยู่เอง ต้องการขยับขยายจากคอนโดปัจจุบันที่โนเบิล ตอนนี้เพิ่งเริ่มดูโครงการ อยากได้ห้องขนาด 2 ห้องนอน ไม่ชอบอยู่ชั้นสูง  เสนอชั้น 10 ตำแหน่ง 13 ราคา 8.25 ให้ส่วนลด 300K สุทธิ 7.95 ลูกค้าสอบถามขอส่วนลดเพิ่มไ"/>
        <s v="คุณนัด ลูกค้านัดหมายเข้ามาดูห้องให้เพื่อนชาวสวีเดน โดยตั้งงบไว้ไม่เกิน 15 ล้านบาท และต้องการโครงการที่มีสระว่ายน้ำบนดาดฟ้า ก่อนหน้านี้ลูกค้าได้ไปดูโครงการโนเบิลมาแล้ว และวางแผนตัดสินใจช่วงปลายปี แต่ยังไม่แน่ใจว่าจะซื้อในนามบุคคลหรือนามบริษัท เนื่องจากต้อง"/>
        <s v="คุณพีเป็นลูกค้า Walk-in ที่กำลังมองหาคอนโดสำหรับอยู่อาศัยเอง ปัจจุบันเช่าอยู่แถวอโศก และเคยมีประสบการณ์เช่าคอนโดโครงการนิช ไอดี ย่านพระราม 2 ซึ่งคุณพีให้ความสนใจกับห้องแบบ 1 Bedroom Plus เป็นพิเศษ ขณะนี้ คุณพีกำลังอยู่ในช่วงเก็บข้อมูล และต้องนำรายละเอียดก"/>
        <s v="คุณชูชัย ลูกค้า walk in pass site มากับครอบครัว หาคอนโดไว้สำหรับปล่อยเช่า เป็นนักลงทุน ดูโครงการปล่อยเช่าอยู่แล้ว ขับรถผ่านประจำ เห็นป้ายโครงการเลยแวะดูปัจจุบันมีประมาณ 11 ที่ ตอนนี้ปลอดภาระแล้ว อยากได้ห้อง2 ห้องนอน แบบคุ้มค่ากับการลงทุน เสนอห้อง 1913 ลูก"/>
        <s v="คุณณยา ลูกค้านัดหมาย สนใจห้องไว้สำหรับอยู่เอง ปัจจุบันเช่าอยู่ที่นิชไพรด์ ทองหล่อ แบบ 2 ห้องนอน ตอนนี้อยู่ในช่วงเก็บข้อมูล ชอบชั้นสูงๆ เพราะตอนนี้เช่าชั้นสูงอยู่ ขอใบเสนอราคา ชั้น 3504 ส่วนลด 300 K บาท ลูกค้าขอกลับไปคิดก่อน เพราะอยู่ในช่วงเก็บข้อมูล"/>
        <s v="คุณชูชัย เจ้าของห้อง A1913 พาน้องและแฟนของน้องเข้าชมโครงการ และแนะนำให้น้องซื้อคอนโดไว้ลงทุน โดยคุณภาวิต และ คุณ ทิพาพร สนใจห้องรูปแบบ 1 bed plus และ 2 bed แต่พอพูดถึงความคุ้มค่าและมูลค่าในอนาคตลูกค้าจึงสนใจห้อง 2 ห้องนอน เสนอห้องให้ลูกค้าเลือก 2 ตำแหน่ง "/>
        <s v="คุณนิลัม ลูกค้านัดหมาย สนใจดูไว้สำหรับอยู่เอง ให้ลูกชาย ปัจจุบันบ้านอยู่ซอยเอกมัยหลังโครงการ วันนี้ดูห้องแล้วชอบ 1bed plus ขอโบชัวกลับไปให้ลูกชายดูก่อน พรุ่งนี้เวลา 17.00 จะกลับเข้ามาคุยรายละเอียด และราคาอีกครั้ง"/>
        <s v="คุณเรนมากับแฟนชาวต่างชาติ มองหาคอนโดขนาดพื้นที่ 60 ตร.ม. ขึ้นไป เพื่อไว้พักอาศัยเอง ปกติตอนนี้อยู่คอนโด noble ตรงสุขุมวิท 33 ที่มองหาคอนโดเพราะแฟนชาวต่างชาติมีแพลนว่าอาจจะมาอยู่ไทยถาวร เลยเป็นช่วงที่กำลังหาคอนโด เลยลองเข้ามาดูข้อมูลโครงการ ยังไม่มีแพลนตัด"/>
        <s v="คุณนิลัม re visit ในสัปดาห์ สนใจดูไว้สำหรับอยู่เอง ให้ลูกสาวปัจจุบันบ้านอยู่ซอยเอกมัย 22  อยากได้ แค่ 1bed plus ราคาไม่ต้องแพงมาก เพราะลูกไม่ค่อยได้อยู่ไทย ไม่อยากได้บานสไลด์กันห้องพลัส อยากให้ห้องดูกว้างๆ เสนอ ห้อง 1008 ราคา 5.94 ส่วนลด 350K สุทธิ 5.59 ร"/>
        <s v="คุณแทนฝันมากับน้องชาย ขับรถไฟฟ้ามาชมโครงการ ดูเป็นรูปแบบ 2 ห้องนอน ที่เลี้ยงสัตว์ได้ เพราะมีเลี้ยงน้องแมว แจ้งว่าไปดูมาหลายโครงการมากๆแล้วยังไม่เจอี่ถูกใจ แต่ชอบlay out ของทางโครงการเรา ตำแหน่ง 06 ลูกค้าดูที่ชั้น 12A ไม่ชอบชั้นสูงมาก เพราะเป็นคนกลัวความสู"/>
        <s v="คุณเจี๊ยบ มากับตุ๊ง ได้รับคำแนะจาก คุณชูชัย เจ้าของห้อง A1913 ให้เข้ามาชมโครงการ สนใจห้องไว้สำหรับลงทุนปล่อยเช่า ดูห้องรูปแบบ 2 ห้องนอน ชั้น 2313 ราคา 8.65 ลด 400K เท่ากับเพื่อนที่ได้ไป ลูกค้ามีความคิดเห็นว่า ถ้ารออีกสัก1-2 เดือน เผื่อมีการเทลดราคา จึงขอเ"/>
        <s v="คุณโน้ต ขับรถยนต์มาสด้าสีขาว มาคนเดียว คุณโน้ตแจ้งว่าต้องการซื้อไว้เป็นทรัพย์สิน และอาจจะมาอยู่เองในอนาคต สนใจห้องรูปแบบ 1bedplus เท่านั้น เคยดูข้อมูลโครงการผ่านออนไลน์มาบ้างแล้ว วันนี้ที่เข้ามาเพราะอยากมาเห็นห้อง และอยากมาดูราคา คุณโน้ตได้ใบเสนอราคา2507ไ"/>
        <s v="คุณเน ขับรถยนต์ BMW S3 ทะเบียน 5ขร1506 มาคนเดียว ตอนนี้ทำงานอยู่ที่สาธร moet hennessy บ้านอยู่กรุงเทพกรีฑา มองหาคอนโด 2 ห้องนอน ในเส้นสุขุมวิท โซนแถวเอกมัยทองหล่อ เป็นหลัก ตั้งงบไว้ไม่เกิน 7 ล้าน มีแพลนอยากจะเข้าอยู่ช่วงปลายปี2568นี้ ไม่ได้เน้นคอนโดว่าจะต"/>
        <s v="คุณเล็ก ขับรถยรต์ toyota vios มาคนเดียว ลูกค้าเช่าอยู่แถวสุขุมวิท101 เดือนละ14,000 บาท มองหาคอนโดเพื่อการลงทุนปล่อยเช่า และมองหาเฉพาะทำเลเอกมัย ทองหล่อเท่านั้น งบไม่เกิน3ล้าน และต้องการ35 ตร.ม. ขึ้นไปเท่านั้น เพราะว่าผลตอบแทนดีกว่ามีแจ้งราคาเฉลี่ยของเส้นเ"/>
        <s v="คุณโอ๋ เดินทางมากับน้องสาว โดยรถยนต์ฮอนด้าซิติ สนใจมองหาคอนโดไว้แจ้งว่า อาจอยู่เองก่อน แล้วในอนาคตปล่อยเช่า ดูห้องเล็กสุด ปัจจุบันอยู่บ้านสายไหม แต่ทำงานอยู่แถวพระราม 4 บริษัทบางจากรีเทล ถ้ามีคอนโดเอกมัยก็จะเดินทางไปทำงานได้ง่าย มีแพลนกู้ร่วมกับน้องสาว ตน"/>
        <s v="คุณธนาคมมากับเพื่อนชาวต่างชาติ โดยรถตู้ส่วนตัว ปกติแล้วทำงานอยู่ที่ประเทศอังกฤษ ตอนนี้กลับมาเยี่ยมญาติที่ไทยจะกลับอังกฤษวันที่ 6/5/25 มองหาคอนโดไว้สำหรับการลงทุนปล่อยเช่า เบื้องต้นลูกค้าชอบห้อง 1bed plus เสนอ1408 ราคา6.04 ให้ส่วนลด 300,000 ลูกค้าอยากได้ส่"/>
        <s v="คุณสุขุม เดินมาจากรถไฟฟ้า bts สถานีเอกมัย ตอนนี้ทำงานบริษัทที่อยู่ในเอกมัย (ไม่สะดวกบอกชื่อ) ตำแหน่งที่ปรึกษาด้านวิศวะ ตอนนี้เช่าอพาร์ทเม้นท์อยู่พัฒนาการ กำลังมองหาคอนโดเป็นของตัวเองและอยากได้ทำเลเอกมัย ทองหล่อเท่านั้น โดยตั้งงบไว้่ไม่เกิน10ล้าน อยากได้ห้"/>
        <s v="คุณมดเป็นเดินทางมากับแฟนเป็นชาวต่างชาติโดยรถส่วนตัว มาจากปากเกร็ด สนใจดูคอนโดไว้สำหรับลงทุนปล่อยเช่า รู้จักโครงการผ่านป้ายหน้าโครงการ เพราะมาต่อขนตาแถวนี้ เลยแวะเข้ามาดู ปัจจุบัน มีคอนโดไว้สำหรับปล่อยเช่าปลายที่ ที่โซนชาญเมือง เช่น นนทบุรี/ โซนปู่เจ้า ดูห"/>
        <s v="คุณวอร์ม ลูกค้านัดหมาย LINE oa เดินทางมากับแฟน ด้วยรถมอเตอร์ไซต์ ปัจจุบันพักอยู่คอนโด แถวพระรามเก้า เช่าอยู่ อยากซื้อเป็นของตัวเอง อยากได้แถวเอกมัย  ดูห้อง 1bed plus ชั้นสูงๆ ชอบชั้น 35 เสนอ ห้อง 3503 ส่วนลด 300K บาท ลูกค้าของไปเซอเวร์แถวนี้ก่อนว่ามีอะไรบ"/>
        <s v="คุณเม ขับรถยนต์ toyota yaris สีขาว มาคนเดียว โดยส่วนตัวคุณเมทำงานเกี่ยวกับเครื่องมือแพทย์วิ่งโซนเอกมัย ทองหล่อ พระราม9 และพักอยู่คอนโดเอลลิโอ เดล เรย์ สุขุมวิท 64 คุณแม่ซื้อให้ แต่ตอนนี้กำลังมองหาคอนโดที่สามารถเลี้ยงสัตว์ได้ เพราะเลี้ยงน้องแมวอยู๋2ตัว คุณ"/>
        <s v="คุณจอยเดินมากับแฟนชาวต่างชาติ(มาเลเซีย) และแมวอีก1ตัว คุณจอยและแฟนทำงานเกี่ยวกับ IT  ตอนนี้เช่าคอนโด ibizaพระราม9  วันนี้มาทานข้าวแถวนี้ และกำลังเดินเล่น พอดีเดินผ่านหน้าโครงการ และเห็นว่ากำลังก่อสร้าง เลยอยากเห็นรูปแบบห้อง พาชมโครงการและสอบถามถึงงบประมาณ"/>
        <s v="คุณพิชา เดินมาจากทองหล่อซอย10 เปิดร้านเสริมสวยอยู่ซอยนั้น และทำธุรกิจเทรดหุ้น เปิดเป็นบริษัทมาประมาณ 2 ปี กำลังมองหาคอนโดเพื่ออยู่เอง และคุ้นชินทำเล เห็นโครงการเราเกือบทุกวัน เลยลองเข้ามาดูตั้งงบ 4-5 ล้าน พาชมห้องตัวอย่างคุณพิชาชอบห้อง1ห้องนอน และขอใบเสนา"/>
        <s v="คุณส้ม walk in ขับรถมอไซต์ มาจากลาดพร้าว เพิ่งย้ายมาจากต่างจังหวัด มาอยู่กับแฟนที่ลาดพร้าว  กำลังหาคอนโดไว้สำหรับอยู่อาศัย 2 คน ปัจจุบันอยู่แถวบดินทร์  เป็นคอนโดผ่อนหมดแล้ว แฟนเป็นคนผ่อน เงินเดือน 48000 ต้องการขาย เนื่องจากเกิดแผ่นดินไหวแล้วมีรอยร้าวเยอะ "/>
        <s v="คุณแนน ลูกค้า walk in มากับคุณป้า ขับรถ ฮอนด้า งท2251 เชียงใหม่ มองหาคอนโดสำหรับเลี้ยงสัตว์ได้ ทำงานเป็นพนักงานประจำ แถวสีลม หาคอนโดโซนเอกมัยเท่านั้น  กู้เป็นบ้านหลังที่ 2  คุณแนนเลี้ยงแมว 1 ตัว พาชมห้อง 1 bed และ 1 bed plus คุณแนนชอบห้อง 1 bed plus มากว่"/>
        <s v="คุณ Sonia เป็นชาวฮ่องกง มากับแฟน(แฟนมี THAI ID)แต่พูดไทยไม่ได้ สนใจห้องไว้สำหรับลงทุนปล่อยเช่า ดูห้อง 1bed plus ชั้นที่เป็น pet friendly ชั้น30 เสนอชั้น 3008 แต่ลูกค้าขอเทียบราคาชั้นอื่นๆด้วย ถ้าซื้อจะใช้ชื่อแฟนซื้อเพราะมี Thai id จะได้ราคาที่เป็นคนไทย แต"/>
        <s v="คุณโอม มากับคุณแตน และน้องหมาชื่อ ออเดอร์  เป็นลูกค้านัดหมายจากLine OA สนใจห้องสำหรับเลี้ยงสัตว์โดยเฉพาะ และมองหารูปแบบ2นอนเท่านั้น เพราะโดยปกติอยู่อาคารพาณิชย์กับครอบครัว แต่แบ่งครอบครัวละชั้น เลยค่อนข้างอยากได้ห้องใหญ่ และหาโครงการที่ใกล้ รพ.สัตว์ เป็นห"/>
        <s v="คุณพัชรพล เป็นลูกค้านัดหมายจากลีด เดินทางมาด้วยรถไฟฟ้าbts และต่อวินมอเตร์ไซเข้ามา ปกติพักอาศัยคอนโดอยู่แถวเตาปูน  พาชมห้องตัวอย่าง คุณพัชรพลแจ้งว่าชอบทุกรูปแบบและขอใบเสนอราคาทั้งหมด ให้ส่วนลดไป200K ถ้าซื้ออาจจะซื้อไว้อยู่เอง แต่ตอนนี้แค่เข้ามาชมโครงการเฉย"/>
        <s v="คุณออย เป็นลูกค้าที่โทรเข้ามาสอบถาม โดยเป็นสัตวแพทย์จากโรงพยาบาลย่านทองหล่อ กำลังมองหาคอนโดที่อนุญาตให้เลี้ยงสัตว์ได้ โดยเลี้ยงแมว 1 ตัว สนใจห้องประเภท 1 Bedroom Plus ตั้งงบประมาณไว้ที่ 5–6 ล้านบาท ปัจจุบันอยู่ในช่วง เก็บข้อมูล และเน้นดูเฉพาะโครงการที่ สา"/>
        <s v="คุณอรยุพา ขับรถ BMW 5ขง5730 มาคนเดียว เป็นลูกค้านัดหมายจากในลีด คุณอรยุพา ดูไว้ลงทุนปล่อยเช่าโดยเฉพาะ และดูแค่ 1 ห้องนอนเท่านั้น โดยปกติไม่เคยปล่อยเช่าโซนในเมือง ปล่อยเช่าแต่ ม.กรุงเทพ รุ็สึกว่าโอเคดี ได้ผู้เช่าตลอด พาชมห้องตัวอย่าง คุณอรยุพา ก็มองแค่1ห้อ"/>
        <s v="คุณออย ขับรถมาคนเดียว Zeekr ทะเบียน 5ขอ4344 ตอนนี้พักอาศัยอยู่บ้านเช่าแถวราชพฤก และเคยเช่าอยู่นิช ไพร์ด เตาปูน โดยปกติจะไม่ค่อยได้เข้ามาโซนเอกมัย แต่แฟนที่เป็นต่างชาติอยากได้โซนเอกมัย   พาคุณออยชมห้องตัวอย่าง คุณออยถ่ายวีดีโอตลอดเพื่อส่งไปให้แฟนดู จึงมีสอ"/>
        <s v="คุณแนน เป็นลูกค้านัดหมาย ตอนนีคุณแนนเช่าอยู่ M-Thonglorเลี้ยงน้องแมว1 ตัว  เดือนละ15,000 ขนาดที่อยู่ประมาณ28ตร.ม. และที่ทำงานอยู่ทองหล่อ เงินเดือน40,000บาท มีความคุ้นชินทำเลเอกมัย ทองหล่อ อยู่แล้วเบื้องต้นลูกค้าดูเป็นห้อง 1bed plus ตั้งงบประมาณ 5 ล้าน พาค"/>
        <s v="คุณวอร์มและคุณริต้าเคยเข้ามาชมโครงการเมื่อวันที่ 15 พฤษภาคม 2568  โดยให้ความสนใจกับห้องแบบ 1 Bedroom Plus ชั้น 35 เพื่ออยู่อาศัยเอง ซึ่งลูกค้าชอบยูนิต 3503 เป็นพิเศษ แต่ในตอนนั้นยังไม่ได้ตัดสินใจ เนื่องจากต้องการเปรียบเทียบข้อมูลกับโครงการอื่นก่อน ทางเราม"/>
        <s v="ลูกค้านัดหมายเข้าชมโครงการผ่านทาง Line OA มากับลูกสาวชื่อคุณลิเดีย ปัจจุบันพักอยู่ที่คอนโด Politan Aqua นนทบุรี และเพิ่งซื้อ IDEO Q ทองหล่อให้ลูกชาย ตอนนี้ต้องการหาคอนโดใหม่สำหรับอยู่เอง เพราะลูกสาวอยากย้ายมาอยู่ในเมือง สนใจห้องแบบ 2 ห้องนอน 2 ห้องน้ำ โดย"/>
        <s v="คุณ Abhi (ลูกค้าชาวอินเดียจาก Line OA) สนใจห้องไว้สำหรับอยู่เองเวลามาไทยเป็นระยะ และอาจปล่อยเช่าระยะสั้น (6 เดือน) ในอนาคต ต้องการห้องแบบ 1 Bedroom Plus ชั้นต่ำที่สุด เพราะกังวลเรื่องแผ่นดินไหว ปัจจุบันเช่าอยู่ noble remix ชั้น 6  ขอใบเสนอราคาห้อง 1011 แล"/>
        <s v="คุณ Abhishek Sharma เป็นลูกค้าที่เข้าชมโครงการครั้งแรกเมื่อวันที่ 9 กรกฎาคม 2568 โดยมีวัตถุประสงค์เพื่อซื้ออยู่อาศัยเองร่วมกับน้องชาย และพิจารณาการลงทุนปล่อยเช่าในอนาคตด้วย ขณะนั้นลูกค้ายังไม่ตัดสินใจ เนื่องจากอยู่ระหว่างการเปรียบเทียบกับโครงการresale ต่อ"/>
        <s v="คุณมะเหมี่ยว ลูกค้านัดหมาย มากับเจ้านายชาวญี่ปุ่น 3 ท่าน เดินทางด้วยรถ Alphard ทะเบียน 1 ขส 5021 ทำงานอยู่ที่บริษัท Yamato Protech เจ้านายทั้ง 3กำลังเก็บข้อมูลเพื่อลงทุนสำหรับปล่อยเช่า โดยโฟกัสในโซน เอกมัย – ทองหล่อ เป็นหลัก ยังอยู่ในช่วงเริ่มต้นของการพิจ"/>
        <s v="คุณ Sundeep ลูกค้าชาวอินเดียซึ่งย้ายมาอยู่ประเทศไทยได้ 4 ปีแล้วและทำธุรกิจในไทย ปัจจุบันพักอยู่ย่านสุขุมวิท เดินทางมาพร้อมภรรยาเพื่อหาคอนโดสำหรับอยู่อาศัย 2 คน โดยสนใจห้องแบบ 1 Bedroom Plus และได้รับใบเสนอราคาห้องยูนิต 2811 ที่ราคาเต็ม 6.7 ล้านบาท ลด 300,"/>
        <s v="คุณวิกกี้มากับสามีชาวต่างชาติ และน้องหมาบิชอง 2 ตัว ตอนนี้พักอาศัยอยู่บ้านที่ปทุมธานี กำลังมองหาคอนโด 2 ห้องนอน ที่สามารถเลี้ยงสัตว์ได้ ตอนแรกลูกค้าเข้าใจว่าโครงการเรามีส่วนกลางให้กับน้องหมา pet park จึงแจ้งไปว่าโครงการเราเป็น pet allowed เราให้เลี้ยงได้โ"/>
        <s v="คุณเบลเป็นลูกค้านัดหมาย ปุจจุบันทำงานบริษัทเกี่ยวกับเอเจนซี่หาโมเดล พบลูกค้าเส้นเอกมัย ทองหล่อเป็นหลัก เงินเดือน45,000 ตอนนี้เช่าอยู๋โครงการ Niche Pride เพชรบุรี-ทองหล่อ เดือนละ 14,000 ตอนนี้รู็สึกว่าอยากหาคอนโดเป็นของตัวเอง เพราะเสียดายค่าเช่า คุณเบลตั้ง"/>
        <m/>
      </sharedItems>
    </cacheField>
    <cacheField name="สรุปเหตุผลลูกค้าไม่จอง" numFmtId="0">
      <sharedItems containsBlank="1">
        <s v="ซื้อที่อื่น"/>
        <s v="ปัญหาเรื่องการเงิน"/>
        <s v="เก็บข้อมูล"/>
        <s v="ปัรึกษาครอบครัว"/>
        <s v="ปรึกษาครอบครัว"/>
        <m/>
        <s v="ต้องการส่วนลดเพิ่ม"/>
        <s v="A3004"/>
        <s v="เทียบโครงการอื่น"/>
        <s v="A2409"/>
        <s v="A1002"/>
        <s v="A12A12"/>
        <s v="31/5/25 ไม่รับสาย"/>
        <s v="12A13"/>
        <s v="12A08"/>
        <s v="31/5/25 ตอนนี้ไม่สนใจแล้ว "/>
        <s v="ไม่มีแพลนตัดสินใจ"/>
        <s v="เปรียบเทียบโครงการอื่น"/>
        <s v="เกินงบ"/>
        <s v="กังวลเรื่องสินเชื่อ"/>
        <s v="ระยะเวลาการก่อสร้างนานเกินไป"/>
        <s v="ไม่มีแพบนตัดสินใจซื้อ"/>
        <s v="ไม่ชอบรูปแบบโครงการ"/>
        <s v="ติดระยะเวลาการก่อสร้าง "/>
        <s v="เปรียบเทียบโครงการอื่น "/>
        <s v="Book 3503"/>
        <s v="ไม่สนใจโครงการ"/>
      </sharedItems>
    </cacheField>
    <cacheField name="เหตุผลไม่จอง" numFmtId="0">
      <sharedItems containsBlank="1">
        <s v="ซื้อที่อื่นไปแล้ว"/>
        <s v="ติดปัญหาเรื่องการเงิน"/>
        <s v="ติด Location"/>
        <s v="ลูกค้าจองแล้ว"/>
        <s v="ปรึกษาครอบครัว"/>
        <s v="ขอข้อมูลโครงการ"/>
        <s v="เปรียบเทียบ"/>
        <s v="ไม่ชอบรูปแบบโครงการ"/>
        <s v="ติดเรื่องระยะเวลาก่อสร้าง"/>
        <s v="เกินงบ"/>
        <s v="เก็บข้อมูล"/>
        <s v="ยังไม่รีบตัดสินใจ"/>
        <s v="ไม่มีแพลนตัดสินใจ "/>
        <s v="ติดต่อไม่ได้แล้ว"/>
        <s v="ต้องการพร้อมอยู่"/>
        <s v="ปรึกษาครอบแล้วแต่ครอบครัวไม่เห็นด้วย"/>
        <m/>
      </sharedItems>
    </cacheField>
    <cacheField name="วันที่ ">
      <sharedItems containsDate="1" containsBlank="1" containsMixedTypes="1">
        <m/>
        <d v="2025-01-25T00:00:00Z"/>
        <d v="2025-02-25T00:00:00Z"/>
        <d v="2025-05-21T00:00:00Z"/>
        <d v="2025-05-20T00:00:00Z"/>
        <d v="2025-05-09T00:00:00Z"/>
        <d v="2025-04-18T00:00:00Z"/>
        <d v="2025-03-31T00:00:00Z"/>
        <d v="2025-05-02T00:00:00Z"/>
        <d v="2025-05-15T00:00:00Z"/>
        <d v="2025-05-03T00:00:00Z"/>
        <d v="2025-05-16T00:00:00Z"/>
        <s v="3/6/25 16.54 ไม่รับสาย"/>
        <d v="2025-05-30T00:00:00Z"/>
        <d v="2025-05-29T00:00:00Z"/>
        <d v="2025-06-13T00:00:00Z"/>
        <d v="2025-06-18T00:00:00Z"/>
        <d v="2025-06-27T00:00:00Z"/>
        <d v="2025-07-05T00:00:00Z"/>
      </sharedItems>
    </cacheField>
    <cacheField name="Follow" numFmtId="0">
      <sharedItems containsBlank="1">
        <s v="ผญ มีอิทธิพลในการตัดสินใจ และให้ซื้อโครงการ เลอนีส เอกมัย "/>
        <s v="ลคแจ้งว่า ชะลอการตัดสินใจก่อน เพราะมานั่งคำนวนค่าใช้จ่ายแล้ว ถ้าจะให้เช่าด้วย+ผ่อนดาวน์ด้วย รู้สึกว่าตัวเองไม่ไหว เพราะยังมีค่าใช้จ่ายๆอื่นๆในชีวิตประจำวันอีก 12.37"/>
        <s v="อัพเดท ได้ลองสอบถามคุณติ้มแจ้งว่า ขอผ่านก่อนนะคะ สามีไม่ชอบlocation"/>
        <m/>
        <s v="รอแฟนมาไทยวันที่ 1/3 "/>
        <s v="อยากได้ขนาดใหญ่ 100 ตรม แต่ที่โครงการไม่มี เลยไม่ตอบโจทย์ท"/>
        <s v="ยังดูไปเรื่อยๆไม่ได้ตัดสินใจซื้อที่ไหน ของโครงการก็ยังอยู่ในตัวเลือกนะ แต่แพลนที่ผมมองๆไว้คือช่วงสิ้นปีเลย "/>
        <s v="ไม่ชอบโลเคชั่น"/>
        <s v="ครอบครัวไม่เห็นด้วย ไม่ชอบชั้น 12A"/>
        <s v="park origin thonglor/ epic nue noble"/>
        <s v="ตอนนี้ก็ยังดูไปเรื่อยๆไม่ได้รีบตัดสินใจอะไร ก็คุยๆกับที่บ้านอยู่"/>
        <s v="ไม่สนใจแล้วค่ะ รู้สึกห้องนั่งเล่นมันแคบๆไป อยากได้ห้องนั่งเล่นกว้างๆ และmaster ใหญ่ๆ เสนอ 04 ลูกค้าแจ้งว่าจำแปลนได้ แต่แปลนห้องก็ยังไม่ถูกใจ"/>
        <s v="ยังดูเรื่อยๆไม่รีบตัดสินใจ"/>
        <s v="ชะละการตัดสินใจไปก่อน"/>
        <s v="20/5 เกินงบ"/>
        <s v="ติดเรื่องฮวงจุ้ยเลขชั้น12A จะขยับย30ไม่ได้เพราะติดงบ"/>
        <s v="ซื้อโนเบิลทองหล่อ"/>
        <s v="ขอชะลอการดูคอนโดไปก่อน "/>
        <s v="ยังไม่ได้รีบตัดสินใจ เพราะยังดูเรื่อยๆ"/>
        <s v="จองออนไลน์"/>
        <s v="รอราคาที่ลดลง ยังไม่รีบ"/>
        <s v="ยังไม่รีบตัดสินใจ ขอดูไปเรื่อยๆก่อน"/>
        <s v="29/4 ไม่รับสาย 16.22 pm"/>
        <s v="ตอนนี้ยังไม่สนใจ ยังไม่มีแพลน"/>
        <s v="คุณธนาคมแจ้งว่า ธนาคารไม่สนับสนุน "/>
        <s v="13.08 ปิดเครื่อง"/>
        <s v="ไม่รับสาย ไม่อ่านไลน์"/>
        <s v="4/6/25 14.09 ไม่รับสาย"/>
        <s v="12.57 ตัดสาย และทักไลน์กลับมา แจ้งว่าอยู่ ตปท เดี๋ยวกลับไทย โทรมาหา"/>
        <s v="13.00 ไม่รับสาย "/>
        <s v="ไม่รับสาย"/>
        <s v="อยากได้โครงการที่สร้างเสร็จแล้ว เพราะอยากลงทุนและได้ผลตอบแทนเลยไม่ได้อยากผ่อนดาวน์"/>
        <s v="9.59 จริงๆก็สนใจแต่ว่ายังไม่ได้รีบ เพราะเป็นช่วงที่ดูเรื่องเวลา ว่ามันจะยังไงครับ "/>
        <s v="สอบถามแพลนตัดสินใจ ลค แจ้งว่าไม่มี"/>
        <s v="ไม่สนใจโครงการเนื่องจากอยากได้โครงการ pet friendly"/>
        <s v="11.30 ไม่สะดวกคุย "/>
        <s v="16.18ไม่รับสาย "/>
        <s v="โครงการไม่ตอบโจทย์ ลูกสาวอยากได้ห้อง loft"/>
        <s v="ต้องการห้อง 1 bed plus ชั้น 28 หรือ 26 ในราคา 5.4 เท่านั้น สามารถจ่ายดาวน์ล่วงหน้าให้ 5% ได้"/>
      </sharedItems>
    </cacheField>
    <cacheField name="Follow 2" numFmtId="0">
      <sharedItems containsBlank="1">
        <m/>
        <s v="25/7 เสนอเรื่องจองและสัญญษ ไม่ผ่อนดาวน์ แต่ ลค แจ้งว่า ไม่ได้หาแล้ว ดูเป็นเช่าต่อ"/>
        <s v="ไม่สนใจแล้ว  แฟนชาวต่างชาติไม่ชอบโลเคชั่น ไกลจากรถไฟฟ้า สนใจจะไปจอง เอสเตท ของสิงห์"/>
        <s v="31.5.25 ตอนนี้ไม่สนใจแล้ว อยุ่ที่เดิมไปก่อน"/>
        <s v="20/5 อยากได้ห้องกว้างกว่านี้ ขนาด 100 ตรม ขึ้นไป"/>
        <s v="3/5/2025 ตัดสาย "/>
        <s v="22/5  มีไปดู Noble Form Thonglor เพิ่มเติม แพลนตัดสินใจ 1-2เดือน "/>
        <s v="4/5 เจ้าหน้าที่ธนาคาร UOB แนะนำไม่ให้ซื้อ เพราะนานเกินไป ในอนาคตไม่รู้ว่าจะเกิดอะไรขึ้บ้าง ให้ไปดูโครงการที่ใกล้เสร็จ หรือเสร็จแล้ว มีทรัพย์ที่ติดธนาคารอยู่ 8 แสน (ได้มีสอบถมไปว่า เจ้าหน้าที่ธนาคารเป็นนักลงทุนหรอ เพราะอะไรเขาถึงมองว่าไม่ควรซื้อ คุณธนาคมแจ"/>
        <s v="22/5 14.29 ปิดเครื่อง"/>
        <s v="3/6/25 16.52 ไม่รับสาย"/>
        <s v="26/6 ลูกค้าบอกว่าก็ยังสนใจอยู่ สอบถามข้อมูลเพิ่มเติ่มเกี่ยวกับ ผนังห้องการกันเสียง เพราะลูกค้าทำงานไลฟ์สด แจ้งลูกค้าไปว่า ส่วนลด 3 แสนจะไม่มีอีกแล้ว ได้แค่สิ้นเดือนนี้เท่านั้น และราคากำลังจะปรับขึ้น"/>
        <s v="13/6/25 ไม่รับสาย ไม่อ่านไลน์ "/>
        <s v="31/5/25 12.51ไม่รับสาย(ตัดสาย)"/>
        <s v="30//5/2025"/>
        <s v="28/6 ลูกค้าแจ้งว่าราคามันสูงไป "/>
        <s v="6/7 11.27 ไม่รับสาย"/>
      </sharedItems>
    </cacheField>
    <cacheField name=" " numFmtId="0">
      <sharedItems containsBlank="1">
        <m/>
        <s v="ไม่สนใจ ซื้อที่อื่นแล้ว ไม่แจ้งว่าโครงการไหน (ถามชื่อพลอยบอกไม่มี)"/>
        <s v="พื้นที่ไม่ตอบโจท อยากได้ 100 ตรม ขึ้นไป"/>
        <s v="โทรติดตามหาลูกค้า พูดชื่อเล่น ลูกค้าจำชื่อตัวเองไม่ได้ และแจ้งว่า ซื้อโครงการอื่นไปแล้ว"/>
        <s v="9/5 รอดูตอนโครงการสร้างเสร็จ"/>
        <s v="29/7 15.02 ไม่รับสาย"/>
        <s v="23/5 ปิดเครื่อง  24/5ปิดเครื่อง 25/5 ปิดเครื่อง"/>
        <s v="ลูกค้าแจ้งว่ายังสนใจ ยุ่งไม่มีเวลา เดี่ยวจะติดต่อกลับมา แล้ววางสายเลย"/>
        <s v="30/6/25 book 3503"/>
        <s v="27/6 11.28 ไม่รับสาย"/>
        <s v="3/6/25 16.48ไม่รับสาย /13/6/25 10.01ไม่รับสาย /18/6 ไม่รับสาย 27/6 เอาเบอร์ส่วนตัวโทรไป แจ้งว่าคุยกับที่บ้านแล้วอยากได้พร้อมเข้าอยู่"/>
        <s v="ไม่รับสาย//3/6/25 ไม่รับสาย. // 4/6/25 15.54 ไม่รับสาย แฟนไม่เห็นด้วย เกินงบ"/>
        <s v="6/7 14.10 ยังขอดูไปเรื่อยๆ ไม่ได้ตัดสินใจที่ไหน เพราะมีเรื่องภาระค่าเช่าที่ต้องจ่าย มีเสนอไปแล้วว่า ถ้าเราเสร็จเร็วขึ้นสนใจไหม หรือไมม่ต้องจ่ายดาวน์เลย สนใจไหม "/>
      </sharedItems>
    </cacheField>
    <cacheField name=" 2" numFmtId="0">
      <sharedItems containsBlank="1">
        <m/>
        <s v="กลับไปลงทุน ทาวโฮมแบบเดิม ได้ค่าเช่าเยอะกว่า"/>
        <s v="ลูกค้ารายได้ต่อเดือน 5 หมื่น มีภาระเพิ่งซื้อรถมา ผ่อนหมื่นกว่าบาท และมีภาระเรื่องลูกอีก เสนอให้จองและทำสัญญา ไม่ต้องผ่อนดาวน์ ให้มาเช็คเครดิคตก่อน ถ้าเครดิตผ่านค่อยทำสัญญา ลูกค้าก็มองว่า ไม่ไหว และรู้ตัวว่ายังไงก็กู้ไม่ผ่าน"/>
        <s v="29/7 15.05ไม่รับสาย "/>
        <s v="29/7/25 ไม่รับสาย"/>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 name=" 7" numFmtId="0">
      <sharedItems containsString="0" containsBlank="1">
        <m/>
      </sharedItems>
    </cacheField>
    <cacheField name=" 8" numFmtId="0">
      <sharedItems containsString="0" containsBlank="1">
        <m/>
      </sharedItems>
    </cacheField>
    <cacheField name=" 9" numFmtId="0">
      <sharedItems containsString="0" containsBlank="1">
        <m/>
      </sharedItems>
    </cacheField>
    <cacheField name=" 10" numFmtId="0">
      <sharedItems containsString="0" containsBlank="1">
        <m/>
      </sharedItems>
    </cacheField>
    <cacheField name=" 11" numFmtId="0">
      <sharedItems containsString="0" containsBlank="1">
        <m/>
      </sharedItems>
    </cacheField>
    <cacheField name=" 12" numFmtId="0">
      <sharedItems containsString="0" containsBlank="1">
        <m/>
      </sharedItems>
    </cacheField>
    <cacheField name=" 13" numFmtId="0">
      <sharedItems containsString="0" containsBlank="1">
        <m/>
      </sharedItems>
    </cacheField>
    <cacheField name=" 14" numFmtId="0">
      <sharedItems containsString="0" containsBlank="1">
        <m/>
      </sharedItems>
    </cacheField>
    <cacheField name=" 15" numFmtId="0">
      <sharedItems containsString="0" containsBlank="1">
        <m/>
      </sharedItems>
    </cacheField>
    <cacheField name=" 16" numFmtId="0">
      <sharedItems containsString="0" containsBlank="1">
        <m/>
      </sharedItems>
    </cacheField>
    <cacheField name=" 17" numFmtId="0">
      <sharedItems containsString="0" containsBlank="1">
        <m/>
      </sharedItems>
    </cacheField>
    <cacheField name=" 18" numFmtId="0">
      <sharedItems containsString="0" containsBlank="1">
        <m/>
      </sharedItems>
    </cacheField>
    <cacheField name=" 19" numFmtId="0">
      <sharedItems containsString="0" containsBlank="1">
        <m/>
      </sharedItems>
    </cacheField>
    <cacheField name=" 20" numFmtId="0">
      <sharedItems containsString="0" containsBlank="1">
        <m/>
      </sharedItems>
    </cacheField>
    <cacheField name=" 21" numFmtId="0">
      <sharedItems containsString="0" containsBlank="1">
        <m/>
      </sharedItems>
    </cacheField>
    <cacheField name=" 22" numFmtId="0">
      <sharedItems containsString="0" containsBlank="1">
        <m/>
      </sharedItems>
    </cacheField>
    <cacheField name=" 23" numFmtId="0">
      <sharedItems containsString="0" containsBlank="1">
        <m/>
      </sharedItems>
    </cacheField>
    <cacheField name=" 24" numFmtId="0">
      <sharedItems containsString="0" containsBlank="1">
        <m/>
      </sharedItems>
    </cacheField>
    <cacheField name=" 25" numFmtId="0">
      <sharedItems containsString="0" containsBlank="1">
        <m/>
      </sharedItems>
    </cacheField>
    <cacheField name=" 26" numFmtId="0">
      <sharedItems containsString="0" containsBlank="1">
        <m/>
      </sharedItems>
    </cacheField>
    <cacheField name=" 27" numFmtId="0">
      <sharedItems containsString="0" containsBlank="1">
        <m/>
      </sharedItems>
    </cacheField>
    <cacheField name=" 28" numFmtId="0">
      <sharedItems containsString="0" containsBlank="1">
        <m/>
      </sharedItems>
    </cacheField>
    <cacheField name=" 29" numFmtId="0">
      <sharedItems containsString="0" containsBlank="1">
        <m/>
      </sharedItems>
    </cacheField>
    <cacheField name=" 30" numFmtId="0">
      <sharedItems containsString="0" containsBlank="1">
        <m/>
      </sharedItems>
    </cacheField>
    <cacheField name=" 31" numFmtId="0">
      <sharedItems containsString="0" containsBlank="1">
        <m/>
      </sharedItems>
    </cacheField>
    <cacheField name=" 32" numFmtId="0">
      <sharedItems containsString="0" containsBlank="1">
        <m/>
      </sharedItems>
    </cacheField>
    <cacheField name=" 33" numFmtId="0">
      <sharedItems containsString="0" containsBlank="1">
        <m/>
      </sharedItems>
    </cacheField>
    <cacheField name=" 34" numFmtId="0">
      <sharedItems containsString="0" containsBlank="1">
        <m/>
      </sharedItems>
    </cacheField>
    <cacheField name=" 35" numFmtId="0">
      <sharedItems containsString="0" containsBlank="1">
        <m/>
      </sharedItems>
    </cacheField>
    <cacheField name=" 36" numFmtId="0">
      <sharedItems containsString="0" containsBlank="1">
        <m/>
      </sharedItems>
    </cacheField>
    <cacheField name=" 37" numFmtId="0">
      <sharedItems containsString="0" containsBlank="1">
        <m/>
      </sharedItems>
    </cacheField>
    <cacheField name=" 38" numFmtId="0">
      <sharedItems containsString="0" containsBlank="1">
        <m/>
      </sharedItems>
    </cacheField>
    <cacheField name=" 39" numFmtId="0">
      <sharedItems containsString="0" containsBlank="1">
        <m/>
      </sharedItems>
    </cacheField>
    <cacheField name=" 40" numFmtId="0">
      <sharedItems containsString="0" containsBlank="1">
        <m/>
      </sharedItems>
    </cacheField>
    <cacheField name=" 41" numFmtId="0">
      <sharedItems containsString="0" containsBlank="1">
        <m/>
      </sharedItems>
    </cacheField>
    <cacheField name=" 42" numFmtId="0">
      <sharedItems containsString="0" containsBlank="1">
        <m/>
      </sharedItems>
    </cacheField>
    <cacheField name=" 43"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596" sheet=" New Lead 2025"/>
  </cacheSource>
  <cacheFields>
    <cacheField name="ลำดับ"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m/>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5.0"/>
        <n v="204.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sharedItems>
    </cacheField>
    <cacheField name="วันที่สร้าง&#10;(วันที่หลีดเข้า)">
      <sharedItems containsDate="1" containsBlank="1" containsMixedTypes="1">
        <d v="2025-01-03T00:00:00Z"/>
        <d v="2025-01-05T00:00:00Z"/>
        <d v="2025-01-10T00:00:00Z"/>
        <d v="2025-01-12T00:00:00Z"/>
        <d v="2025-01-13T00:00:00Z"/>
        <d v="2025-01-15T00:00:00Z"/>
        <d v="2025-01-17T00:00:00Z"/>
        <d v="2025-01-19T00:00:00Z"/>
        <d v="2025-01-20T00:00:00Z"/>
        <d v="2025-01-21T00:00:00Z"/>
        <d v="2025-01-22T00:00:00Z"/>
        <d v="2025-01-23T00:00:00Z"/>
        <d v="2025-01-24T00:00:00Z"/>
        <d v="2025-01-25T00:00:00Z"/>
        <d v="2025-01-27T00:00:00Z"/>
        <d v="2025-01-28T00:00:00Z"/>
        <d v="2025-01-29T00:00:00Z"/>
        <d v="2025-01-30T00:00:00Z"/>
        <d v="2025-01-31T00:00:00Z"/>
        <d v="2025-02-03T00:00:00Z"/>
        <d v="2025-02-04T00:00:00Z"/>
        <d v="2025-02-05T00:00:00Z"/>
        <d v="2025-02-06T00:00:00Z"/>
        <d v="2025-02-09T00:00:00Z"/>
        <d v="2025-02-10T00:00:00Z"/>
        <d v="2025-02-11T00:00:00Z"/>
        <d v="2025-02-12T00:00:00Z"/>
        <d v="2025-02-14T00:00:00Z"/>
        <d v="2025-02-15T00:00:00Z"/>
        <d v="2025-02-16T00:00:00Z"/>
        <d v="2025-02-17T00:00:00Z"/>
        <d v="2025-02-18T00:00:00Z"/>
        <d v="2025-02-19T00:00:00Z"/>
        <d v="2025-02-20T00:00:00Z"/>
        <d v="2025-02-21T00:00:00Z"/>
        <d v="2025-02-22T00:00:00Z"/>
        <d v="2025-02-25T00:00:00Z"/>
        <d v="2025-02-26T00:00:00Z"/>
        <d v="2025-02-27T00:00:00Z"/>
        <d v="2025-03-01T00:00:00Z"/>
        <d v="2025-03-02T00:00:00Z"/>
        <d v="2025-03-04T00:00:00Z"/>
        <d v="2025-03-07T00:00:00Z"/>
        <d v="2025-03-09T00:00:00Z"/>
        <d v="2025-03-10T00:00:00Z"/>
        <d v="2025-03-12T00:00:00Z"/>
        <d v="2025-03-15T00:00:00Z"/>
        <d v="2025-03-16T00:00:00Z"/>
        <d v="2025-03-17T00:00:00Z"/>
        <d v="2025-03-18T00:00:00Z"/>
        <d v="2025-03-19T00:00:00Z"/>
        <d v="2025-03-20T00:00:00Z"/>
        <s v="20/32025"/>
        <d v="2025-03-21T00:00:00Z"/>
        <d v="2025-03-22T00:00:00Z"/>
        <d v="2025-03-24T00:00:00Z"/>
        <d v="2025-03-25T00:00:00Z"/>
        <d v="2025-03-26T00:00:00Z"/>
        <d v="2025-03-27T00:00:00Z"/>
        <d v="2025-03-28T00:00:00Z"/>
        <d v="2025-03-29T00:00:00Z"/>
        <d v="2025-03-30T00:00:00Z"/>
        <d v="2025-03-31T00:00:00Z"/>
        <d v="2025-04-08T00:00:00Z"/>
        <d v="2025-04-13T00:00:00Z"/>
        <d v="2025-04-14T00:00:00Z"/>
        <d v="2025-04-15T00:00:00Z"/>
        <d v="2025-04-16T00:00:00Z"/>
        <d v="2025-04-17T00:00:00Z"/>
        <d v="2025-04-18T00:00:00Z"/>
        <d v="2025-04-19T00:00:00Z"/>
        <d v="2025-04-20T00:00:00Z"/>
        <d v="2025-04-21T00:00:00Z"/>
        <d v="2025-04-22T00:00:00Z"/>
        <d v="2025-04-23T00:00:00Z"/>
        <d v="2025-04-25T00:00:00Z"/>
        <d v="2025-04-26T00:00:00Z"/>
        <d v="2025-04-27T00:00:00Z"/>
        <d v="2025-04-29T00:00:00Z"/>
        <d v="2025-04-30T00:00:00Z"/>
        <d v="2025-05-01T00:00:00Z"/>
        <d v="2025-05-03T00:00:00Z"/>
        <d v="2025-05-04T00:00:00Z"/>
        <d v="2025-05-05T00:00:00Z"/>
        <d v="2025-05-06T00:00:00Z"/>
        <d v="2025-05-07T00:00:00Z"/>
        <d v="2025-05-08T00:00:00Z"/>
        <d v="2025-05-09T00:00:00Z"/>
        <d v="2025-05-10T00:00:00Z"/>
        <d v="2025-05-11T00:00:00Z"/>
        <d v="2025-05-12T00:00:00Z"/>
        <d v="2025-05-13T00:00:00Z"/>
        <d v="2025-05-14T00:00:00Z"/>
        <d v="2025-05-16T00:00:00Z"/>
        <d v="2025-05-18T00:00:00Z"/>
        <d v="2025-05-19T00:00:00Z"/>
        <d v="2025-05-21T00:00:00Z"/>
        <d v="2025-05-22T00:00:00Z"/>
        <d v="2025-05-23T00:00:00Z"/>
        <d v="2025-05-25T00:00:00Z"/>
        <d v="2025-05-27T00:00:00Z"/>
        <d v="2025-05-28T00:00:00Z"/>
        <d v="2025-05-29T00:00:00Z"/>
        <d v="2025-05-30T00:00:00Z"/>
        <d v="2025-05-31T00:00:00Z"/>
        <d v="2025-06-01T00:00:00Z"/>
        <d v="2025-06-02T00:00:00Z"/>
        <d v="2025-06-03T00:00:00Z"/>
        <d v="2025-06-04T00:00:00Z"/>
        <d v="2025-06-05T00:00:00Z"/>
        <d v="2025-06-07T00:00:00Z"/>
        <d v="2025-06-08T00:00:00Z"/>
        <d v="2025-06-10T00:00:00Z"/>
        <d v="2025-06-11T00:00:00Z"/>
        <d v="2025-06-12T00:00:00Z"/>
        <d v="2025-06-14T00:00:00Z"/>
        <d v="2025-06-15T00:00:00Z"/>
        <d v="2025-06-17T00:00:00Z"/>
        <d v="2025-06-20T00:00:00Z"/>
        <d v="2025-06-21T00:00:00Z"/>
        <d v="2025-06-23T00:00:00Z"/>
        <d v="2025-06-24T00:00:00Z"/>
        <d v="2025-06-25T00:00:00Z"/>
        <d v="2025-06-26T00:00:00Z"/>
        <d v="2025-06-27T00:00:00Z"/>
        <d v="2025-06-28T00:00:00Z"/>
        <d v="2025-06-29T00:00:00Z"/>
        <d v="2025-06-30T00:00:00Z"/>
        <d v="2025-07-02T00:00:00Z"/>
        <d v="2025-07-03T00:00:00Z"/>
        <d v="2025-07-05T00:00:00Z"/>
        <d v="2025-07-07T00:00:00Z"/>
        <d v="2025-07-08T00:00:00Z"/>
        <d v="2025-07-09T00:00:00Z"/>
        <d v="2025-07-10T00:00:00Z"/>
        <d v="2025-07-11T00:00:00Z"/>
        <d v="2025-07-12T00:00:00Z"/>
        <d v="2025-07-15T00:00:00Z"/>
        <d v="2025-07-16T00:00:00Z"/>
        <n v="6685963.0"/>
        <d v="2025-07-17T00:00:00Z"/>
        <d v="2025-07-18T00:00:00Z"/>
        <d v="2025-07-19T00:00:00Z"/>
        <d v="2025-07-20T00:00:00Z"/>
        <d v="2025-07-21T00:00:00Z"/>
        <d v="2025-07-22T00:00:00Z"/>
        <d v="2025-07-23T00:00:00Z"/>
        <d v="2025-07-24T00:00:00Z"/>
        <d v="2025-07-25T00:00:00Z"/>
        <d v="2025-07-26T00:00:00Z"/>
        <d v="2025-07-27T00:00:00Z"/>
        <d v="2025-07-28T00:00:00Z"/>
        <d v="2025-07-29T00:00:00Z"/>
        <m/>
      </sharedItems>
    </cacheField>
    <cacheField name="Month" numFmtId="0">
      <sharedItems containsBlank="1">
        <m/>
        <s v="june"/>
        <s v="july"/>
      </sharedItems>
    </cacheField>
    <cacheField name="ชื่อ-สกุล">
      <sharedItems containsBlank="1" containsMixedTypes="1" containsNumber="1" containsInteger="1">
        <s v="จ๋า "/>
        <s v="คุณKrause Stefan"/>
        <s v="Kao Ola"/>
        <s v="sine"/>
        <s v="dss"/>
        <s v="Patrick Aljord"/>
        <s v="Sirikunya Thani"/>
        <s v="คุณKarnravee Tangmongkolwut"/>
        <s v="Bryan Wong"/>
        <s v="Yes"/>
        <s v="ภัสร์วรัญช์ เดชาธนะอนันต์"/>
        <s v="คุณVaew"/>
        <s v="คุณเมลดา พิชญธนาธร"/>
        <s v="กัปตัน"/>
        <s v="Tanyanit Kanyawimol"/>
        <s v="ปฏิพล ประวังสุข"/>
        <s v="คุณธารทิพย์ ประทุมมา"/>
        <s v="กรประกาย -"/>
        <s v="ลลนา รัตนโสภิตกุล"/>
        <s v="Emile         MEDER"/>
        <s v="คุณวนิดา"/>
        <s v="รลินดา คูเวน"/>
        <s v="ธนภัทร น้อมนอบ"/>
        <s v="Ying Vongsagate"/>
        <s v="korlan"/>
        <s v="ณรัณภัสสร์ ฐิติพัทธกุล"/>
        <s v="มะนาว สร้อยสิงห์"/>
        <s v="Patcharin Terdwongearakul"/>
        <s v="Thanaphol.         Likitdecharote"/>
        <s v="Hong lin"/>
        <s v=" อาวีวรรณ ปัญญาโกเมศ"/>
        <s v="test"/>
        <s v="Lamai"/>
        <s v="สุภิญญา ฤทธิจันทร์"/>
        <s v="กรอุไร อารีวานิช"/>
        <s v="Oil sena test"/>
        <s v="David Phone Indonesia +62 first"/>
        <s v="กาญจนา จันทร์ดี"/>
        <s v="คุณโบว์"/>
        <s v="แอม"/>
        <s v="คุณAnucha"/>
        <s v="คุณTheerapanth Thanaditkittikul"/>
        <s v="อรจิรา"/>
        <s v="keng"/>
        <s v="Adrian Lister"/>
        <s v="pat"/>
        <s v="คุณnook"/>
        <s v="Dusan Saska"/>
        <s v="Takashi Matoba"/>
        <s v="Panthira Kromadit"/>
        <s v="Cayli Weinberg"/>
        <s v="MR.NATTAPONG         .PANNOY"/>
        <s v=" kanyarat "/>
        <s v="คุณเอิร์น"/>
        <s v="Aomchai Somgate"/>
        <s v="K"/>
        <s v="Thippanut"/>
        <s v="Nannika"/>
        <s v="จิดาภา   ประสานวงศ์"/>
        <s v="Tik"/>
        <s v="คุณแคทลียา ยูมิน"/>
        <s v="คณพงศ์"/>
        <s v="คุณนิภาพรรณ เทพลิบ"/>
        <s v="อัจฉรา ธรรมารัตน์"/>
        <s v="คุณวาสนา/สมพงษ์"/>
        <s v="คุณสุเมธา อิสริยะเนตร"/>
        <s v="มลฑาทิพย์ ปลื้มใจ"/>
        <s v="ศิริรัตน์ อินทสันต์"/>
        <s v="สิริยา เจิมมงคล"/>
        <s v="Rawin ingsirorat"/>
        <s v="Apichit         Euariyakul"/>
        <s v="พิมพ์ลดา เลิศภัทร์พีรากน"/>
        <s v="Elisa Serafini"/>
        <s v="Pong  Boonsoong"/>
        <s v="คุณ Ai"/>
        <s v="ลักษณ์นารา เสาวภา"/>
        <s v="Rungrat Sopa"/>
        <s v="มิ้น"/>
        <s v="Ratchaneewan Pulnil"/>
        <s v="test senaidea"/>
        <s v="Yee Yee Naing"/>
        <s v="Wattana Korampai"/>
        <s v="คุณโภคิน"/>
        <s v="มงคล ถอนโพธิ์โคกสูง "/>
        <s v="ปิยะดา พีเดอร์เซ่น"/>
        <s v="พรศักดิ์ การสมเพียร"/>
        <s v="Vincent Parisien"/>
        <s v="         Michael `Birshan"/>
        <s v="จักรพันธ์"/>
        <s v="หนอ"/>
        <s v="Rinat Dana"/>
        <s v="thitapa vorasowharid"/>
        <s v="คุณ"/>
        <s v="คุณคุณากรณ์"/>
        <s v="คุณจุไรพร รอดคลองตัน"/>
        <s v="Emma Kasemsuwan"/>
        <n v="5525.0"/>
        <s v="อาหามะอัมมรี สุหลง"/>
        <s v="คุณธนาคม อังสโวทัย"/>
        <s v="kornphapat.success@gmai.com"/>
        <s v="   D"/>
        <s v="Rainny"/>
        <s v="Rong Yao Goh"/>
        <s v="Tanfun Pongpruksatol"/>
        <s v="Yada Watanapornmpongkol"/>
        <s v="Michael Stuehler"/>
        <s v="San Wattanaverachai"/>
        <s v="นวรัตน์    ภูริปโชติ"/>
        <s v="Naya  R"/>
        <s v="คุณfd"/>
        <s v="แพรว"/>
        <s v="Natthakan Boonkoed"/>
        <s v="คุณWilson Quek"/>
        <s v="Jeremy Pillay"/>
        <s v="Lek"/>
        <s v="Michel Chieub"/>
        <s v="หรรษธร สาเรือง"/>
        <s v="นอรีดา ยูโซ๊ะ"/>
        <s v="Wilson Quek"/>
        <s v="Nilima   Khorana"/>
        <n v="6.41392027E8"/>
        <s v=" Kongpon Janhirun"/>
        <s v="สมศักดิ์....กองแฮด"/>
        <s v="nyi niy"/>
        <s v="maybelyn santos"/>
        <s v="ชนกกานต์ ลี้สมประสงค์"/>
        <s v=" ភេង ខាន់"/>
        <s v="มิลิน"/>
        <s v="คุณกวาง"/>
        <s v="สินธัช วงศ์อุทุม"/>
        <s v="Per.Nunoei Pimsan"/>
        <s v="องอาจกลิ่นหอม"/>
        <s v="สมพจน์ ขำเลิศ"/>
        <s v="Suthikiat Sethi"/>
        <s v="เปรมฤดี ทาเจริญ"/>
        <s v="Kaori"/>
        <s v="น.ส. จารุวรรณ นราเลิศ"/>
        <s v="คุณสะกาย.ทองอยู่"/>
        <s v="คุณLior Gal"/>
        <s v="Kotchakon Mangkla(Waters.)..."/>
        <s v="นายสมาน จอมจอหอ"/>
        <s v="Runthiya Jiraphathananont"/>
        <s v="hallo"/>
        <s v="  aionqpiaya"/>
        <s v="စွမ်းလင်းအောင်"/>
        <s v="เล็ก นภัสนัน"/>
        <s v="นภัสนัน         เดือนแร่"/>
        <s v="Zed         Sim"/>
        <s v="PMC"/>
        <s v="คุณLynnette Xu"/>
        <s v="มณฑา"/>
        <s v="คูณไอรินทร์"/>
        <s v="Adam Gibson"/>
        <s v="Jane Karto"/>
        <s v="Gina Caranzo"/>
        <s v="I am interested"/>
        <s v="คุณเดชาธร คะอังกุ"/>
        <s v="นายสุวรรณ์ ทองมี"/>
        <s v="PAKORN NAKORN"/>
        <s v="วันทนีย์ เจริญสุข"/>
        <s v="GHJH"/>
        <s v="JG"/>
        <s v="hfgh"/>
        <s v="Katarzyna Ronin"/>
        <s v="ytuyuu"/>
        <s v="GHJGH"/>
        <s v="FGHFGH"/>
        <s v="Panan Pramojanee"/>
        <s v="คุณรังสรรค์ รัตนเชษฐ์"/>
        <s v="สมชาติ ลีทรายมูล"/>
        <s v="พงศ์พิชาญ"/>
        <s v="  yes"/>
        <s v="คุณอัญญารัตน์ ปรองพิมาย"/>
        <s v="คุณสมภพ จันทรสกุล"/>
        <s v="คุณyes"/>
        <s v="คุณPanan Pramojanee"/>
        <s v="Hassan"/>
        <s v="Ho"/>
        <s v="nam6782gmail.com"/>
        <s v="Iana Zaluchan"/>
        <s v="Codi Mansbridge"/>
        <s v="วอร์ม"/>
        <s v="wandee kasemkosin"/>
        <s v="พรรณิกา "/>
        <s v="คุณSomsak"/>
        <s v="สสิร์ธารก์"/>
        <s v="คุณวิลาส. บุญดาราช"/>
        <s v="คุณวิทวัส "/>
        <s v="คุณsomsak​Ardam​"/>
        <s v="Shunsuke Onuma"/>
        <s v="พิชา "/>
        <s v="อมรรัต"/>
        <s v="SCAMMER XANTHEA MAYE ABUEL REFER BY AMALIA LLIAMS"/>
        <s v="Tt0948066049"/>
        <s v="มลฑิรา ภูศรีดาว"/>
        <s v="Patcharapol Wongsripoomthesth"/>
        <s v="Amnat chutikunakorn"/>
        <s v="        ขอบคุณมากสำหรับกระผมสนธยาดานหา"/>
        <s v="Test การตลาด Test"/>
        <s v="ออน"/>
        <s v="นายวิทยา ศรีรักษา"/>
        <s v="Jeen"/>
        <s v="คุณเกศรา ธรรมชาติ"/>
        <s v="อารยาโสดาวัน"/>
        <s v="คุณวลินทร์ทิกา เจลิน 0845577662"/>
        <s v="คุณธนพบ รัตนวิฒา์"/>
        <s v="คุณfj"/>
        <s v="คุณInformation please"/>
        <s v="Georgy Bulygin"/>
        <s v="Add my line please, I want more info @ssoniangg"/>
        <s v="คุณIslam Sanayatov"/>
        <s v="Fonthip Chalitwongpatana"/>
        <s v="โมจิ"/>
        <s v="Sandy Wu"/>
        <s v="คุณโอม"/>
        <s v="คุณด"/>
        <s v="Nipatta"/>
        <s v="Sahatus  Asawadilockchai"/>
        <s v="จาตุรนต์ ศักดิ์บำรุงสกุล"/>
        <s v="คุณ KC"/>
        <s v="คุณJib"/>
        <s v="วราภรณ์ ทองมนต์"/>
        <s v="Axel  Regnstroem"/>
        <s v="amon eller"/>
        <s v="  พีรติ"/>
        <s v="คุณอรยุพา กลับอำไพ "/>
        <s v="Alen The Arena Group"/>
        <s v="คุณElkhart Horses -"/>
        <s v="คุณSena -"/>
        <s v="คุณรัตน์ หญ้างวงช้าง"/>
        <s v="คุณกาจภณ"/>
        <s v="คุณอาทิติยา วุฒิไกรวืบูลย์"/>
        <s v="คุณสัณหพจน์ ศรีสวัสดิ์"/>
        <s v="คุณแบงค์ "/>
        <s v="คุณพลอย ภูภัย"/>
        <s v="ลัดดาวัลย์ ทรัพย์เจริญ"/>
        <s v="Andrey Snetkov"/>
        <s v="sundeep Kohli"/>
        <s v="Phapada Chatsakulpanya"/>
        <s v="Sergey"/>
        <s v="ด.ร.Anurak Seeyophone"/>
        <s v="ด.ร.อนุรักษ์ Seeyophone"/>
        <s v="Anurak Seeyophone"/>
        <s v="สนใจราคา"/>
        <s v="Golf"/>
        <s v="ms.michael wentink"/>
        <s v="Jason nicolaou"/>
        <s v="คุณบอย"/>
        <s v="คุณChalida Pinijmontri"/>
        <s v="VEERAYUT SURA"/>
        <s v="สมบัติ พิมขัน"/>
        <s v="คุณวจขอดูบ"/>
        <s v="Rong Yao         Goh"/>
        <s v="คุณภัทระ นุชนา"/>
        <s v="คุณWeerapong Plainam"/>
        <s v="คุณGavin Gomes"/>
        <s v="Patcharin Terdwongwarakul"/>
        <s v="AMORN. sRIWONGSA"/>
        <s v="Pawinee Wichudecha"/>
        <s v="คุณนวพล ยกธรรม"/>
        <s v="คุณพ่อ"/>
        <s v="คุณญานิดา ย้อยแสง"/>
        <s v=" คุณSundeep Kohli"/>
        <s v="Zendaya   Kanghae"/>
        <s v="  blue bob"/>
        <s v="abhi"/>
        <s v="คุณAbhishek Sharma"/>
        <s v="คุณบี"/>
        <s v="คุณชามาฟูรุยา"/>
        <s v="คุณแพท ศรีพัด"/>
        <s v="คุณCarlos Miguel Aquino"/>
        <s v="Aon"/>
        <s v="คุณมะเหมี่ยว "/>
        <s v="เม"/>
        <s v="Min"/>
        <s v="ใบหม่อน"/>
        <s v="คุณMyowin"/>
        <s v="tarn chadhathon "/>
        <s v="Chatchai Prisri"/>
        <s v="ชะเอม"/>
        <s v="คุณบัลลังก์ จันทบาล"/>
        <s v="gift"/>
        <s v="Nop"/>
        <s v=" Aninr    Duangsiripitak"/>
        <s v="ณัฐฐานิญา อัครศิวานนท์"/>
        <s v="เชอเบล์"/>
        <s v="คุณMonika Smolarska"/>
        <s v="คุณวชิระ สุระ"/>
        <s v="ฝุ่น"/>
        <s v="นภัส"/>
        <s v="ฐา"/>
        <s v="khun sourabh"/>
        <s v="คุณKen Jimbo"/>
        <s v="Khun Mika "/>
        <s v="Karrar Algirmishi"/>
        <s v="คุณนิรวิทย์ เนตรนิยม"/>
        <s v="คุณอัฐพรพรรณ ทองพรรณ"/>
        <s v="คุณวันวิสาข์ ทินวัฒน์"/>
        <s v="คุณรัตติกาล เคนดี"/>
        <s v="คุณทิพาน้น ศิริชนะ"/>
        <s v="คุณเกสริน ภาคสุทธิผล"/>
        <s v="คุณกาญจนา ภวัครานนท์"/>
        <s v="คุณฉันทนา ธรรมรส"/>
        <s v="คุณนริศรา ศรีจันทราพันธุ์"/>
        <s v="คุณเตือนใจ ศรีสุนทร"/>
        <s v="คุณวทันยา บุนนาค"/>
        <s v="คุณคริส หอวัง"/>
        <s v="คุณจอย รินลณี"/>
        <s v="คุณทนายกิ่ง ทนายประมาณ"/>
        <s v="คุณปู ยิ่งลักษณ์"/>
        <s v="คุณปุ๊กกี้ ปริศนา"/>
        <s v="คุณเอ๋ พรทิพย์"/>
        <s v="คุณกี้ รฐกร"/>
        <m/>
      </sharedItems>
    </cacheField>
    <cacheField name="เบอร์โทรศัพท์">
      <sharedItems containsBlank="1" containsMixedTypes="1" containsNumber="1" containsInteger="1">
        <n v="9.09637159E8"/>
        <s v="(080) 068-4915"/>
        <s v="(811) 394-1766"/>
        <n v="9.88295076E8"/>
        <n v="8.20646348E8"/>
        <s v="(971) 555-9257"/>
        <s v="(099) 297-2615"/>
        <s v="(082) 414-2656"/>
        <s v="(063) 516-1314"/>
        <n v="6.6949919827E10"/>
        <n v="9.56639869E8"/>
        <n v="8.64994636E8"/>
        <s v="(094) 191-6614"/>
        <n v="9.62966566E8"/>
        <n v="6.19232494E8"/>
        <s v="(061) 923-2494"/>
        <s v="(091) 914-9545"/>
        <s v="(061) 418-8201"/>
        <s v="(061) 479-6939"/>
        <s v="(089) 111-6083"/>
        <s v="(063) 416-6649"/>
        <n v="9.32527833E8"/>
        <n v="9.92855646E8"/>
        <n v="8.30076714E8"/>
        <s v="(615) 713-6693"/>
        <n v="8.77149997E8"/>
        <s v="(086) 222-2059"/>
        <s v="(094) 787-4201"/>
        <s v="(086) 094-5598"/>
        <s v="(081) 483-8875"/>
        <n v="8.58033596E8"/>
        <n v="6.36142628E8"/>
        <s v="(839) 111-1111"/>
        <n v="6.02483612E8"/>
        <s v="(084) 555-9020"/>
        <n v="6.46364145E8"/>
        <s v="(000) 000-0000"/>
        <s v="(082) 188-7660"/>
        <s v="(096) 656-2692"/>
        <s v="096-6562692"/>
        <s v="065-4628914"/>
        <s v="062-5363955"/>
        <s v="063-5768888"/>
        <s v="082-2781019"/>
        <s v="082-0708262"/>
        <n v="9.88501897E8"/>
        <n v="9.55718119E8"/>
        <n v="9.25262556E8"/>
        <s v="  &#10;(778) 847-2214"/>
        <n v="9.40396107E8"/>
        <s v="  &#10;(084) 078-2777"/>
        <n v="1.77878888973E11"/>
        <s v="(063) 625-6559"/>
        <n v="8.64195974E8"/>
        <n v="8.38656365E8"/>
        <n v="8.40742525E8"/>
        <n v="9.71545542E8"/>
        <s v="(088) 919-1464"/>
        <s v="(083) 654-2429"/>
        <s v="091-4144951"/>
        <s v="088-8787319"/>
        <s v="096-9142694"/>
        <s v="084-5599961"/>
        <n v="6.55356963E8"/>
        <n v="9.51787097E8"/>
        <n v="8.39749666E8"/>
        <s v="  &#10;(081) 724-4418"/>
        <s v="963630601/        &#10;+66807729522"/>
        <s v="(097) 219-2401"/>
        <n v="8.88354444E8"/>
        <s v="(061) 836-5965"/>
        <n v="9.69748196E8"/>
        <n v="9.54891137E8"/>
        <s v="(096) 914-2694"/>
        <n v="9.69951664E8"/>
        <n v="9.37564651E8"/>
        <n v="8.42295969E8"/>
        <s v="(093) 664-7928"/>
        <m/>
        <n v="9.92502735E8"/>
        <n v="9.93921486E8"/>
        <s v="line@"/>
        <n v="9.58638427E8"/>
        <n v="9.56296542E8"/>
        <n v="6.54654052E8"/>
        <n v="9.23847991E8"/>
        <n v="4.47815657709E11"/>
        <n v="6.37736496E8"/>
        <n v="8.16516699E8"/>
        <s v="(052) 640-9026"/>
        <s v="(081) 481-8721"/>
        <n v="666.0"/>
        <n v="9.44811448E8"/>
        <s v="(063) 919-8965"/>
        <n v="8.98333095E8"/>
        <n v="8.39318342E8"/>
        <n v="9.4386979E8"/>
        <n v="9.87712175E8"/>
        <s v="0942949455/+66942949455"/>
        <n v="9.55209559E8"/>
        <n v="6.57466691E8"/>
        <n v="6.50780402E8"/>
        <s v="(081) 432-5666"/>
        <s v="(084) 332-2799"/>
        <n v="9.35508503E8"/>
        <n v="6.56565956E8"/>
        <s v="  &#10;(090) 912-4495"/>
        <s v="        &#10;(063) 263-2038"/>
        <s v="fd"/>
        <s v="0904214956"/>
        <s v="0635952962"/>
        <n v="6.588277134E9"/>
        <s v="0800606112"/>
        <s v="0956242835"/>
        <n v="3.3661288001E10"/>
        <s v="0953901415"/>
        <s v="0846259996"/>
        <s v="088277134"/>
        <s v="(081) 837-4538"/>
        <n v="6.41392027E8"/>
        <n v="9.95600132E8"/>
        <n v="8.25706448E8"/>
        <n v="6.6811028054E10"/>
        <n v="9.27093819E8"/>
        <s v="098-2965562"/>
        <n v="8.27970102E8"/>
        <n v="6.26515362E8"/>
        <n v="9.89401196E8"/>
        <s v="(080) 974-4334"/>
        <n v="9.81603286E8"/>
        <n v="8.36819038E8"/>
        <n v="9.56068909E8"/>
        <n v="9.88878777E8"/>
        <n v="6.12515469E8"/>
        <n v="1.2566840716E10"/>
        <n v="8.0480422E8"/>
        <n v="8.42094118E8"/>
        <n v="9.7252260708E11"/>
        <n v="8.5693009E8"/>
        <n v="8.35099043E8"/>
        <s v="(083) 262-2250"/>
        <s v="hallo/=+85290145335"/>
        <n v="9.87174326E8"/>
        <n v="6.662696823E10"/>
        <s v=" &#10;(092) 986-2854"/>
        <s v="(092) 986-2854"/>
        <n v="6.598331139E9"/>
        <n v="9.58681628E8"/>
        <n v="8.5256920574E10"/>
        <s v="0626044678"/>
        <n v="6.39699293E8"/>
        <n v="7.50802586E9"/>
        <n v="3.1644443107E10"/>
        <n v="9.487074053E9"/>
        <n v="6.40566571E8"/>
        <n v="9.61593704E8"/>
        <n v="9.52071752E8"/>
        <n v="9.53616765E8"/>
        <n v="6.53892626E8"/>
        <n v="6.25560549E8"/>
        <n v="8.05579065E8"/>
        <n v="8.03695478E8"/>
        <n v="6.64405069E8"/>
        <n v="1.04664624E8"/>
        <n v="8.03317781E8"/>
        <s v="(063) 183-4014"/>
        <n v="8.74848484E8"/>
        <n v="9.96156263E8"/>
        <n v="8.22699962E8"/>
        <n v="6.6445678E7"/>
        <n v="4.24657313E8"/>
        <n v="9.61024715E8"/>
        <n v="6.6959984E7"/>
        <n v="6.6556789E7"/>
        <n v="6.31834014E8"/>
        <n v="6.6446789E7"/>
        <n v="6.6567843E7"/>
        <n v="8.180565E8"/>
        <n v="8.6999226E8"/>
        <n v="6.6667899E7"/>
        <n v="6.67789334E8"/>
        <n v="9.32933123E8"/>
        <n v="6.6334562E7"/>
        <s v="(080) 882-0781 "/>
        <n v="6.1270911E8"/>
        <n v="8.92258484E8"/>
        <n v="6.46266174E8"/>
        <n v="6.26647648E8"/>
        <n v="8.14778822E8"/>
        <n v="8.79217949E8"/>
        <n v="8.8260898E8"/>
        <n v="8.89498198E8"/>
        <s v="(808) 073-1571"/>
        <n v="8.55979498E8"/>
        <n v="8.21296253E8"/>
        <n v="9.72569123E8"/>
        <n v="8.2170539E8"/>
        <n v="8.88853563E8"/>
        <n v="9.44163335E8"/>
        <n v="8.68252722E8"/>
        <n v="6.58430665E8"/>
        <s v="(083) 695-3697"/>
        <n v="8.18107947E8"/>
        <n v="9.84312217E8"/>
        <n v="8.19211234E8"/>
        <n v="6.60283432E8"/>
        <s v="(080) 096-9164"/>
        <n v="8.45577662E8"/>
        <s v="(086) 412-8518"/>
        <n v="9.55647251E8"/>
        <n v="9.02317582E8"/>
        <n v="8.26940884E8"/>
        <n v="9.39280928E8"/>
        <n v="6.6931025056E10"/>
        <s v="(098) 292-9992"/>
        <n v="4.74441029E8"/>
        <n v="6.56159199E8"/>
        <n v="8.86976878307E11"/>
        <n v="9.89419464E8"/>
        <n v="6.644444444E9"/>
        <n v="8.63754703E8"/>
        <s v="(061) 989-5697"/>
        <s v="(081) 355-4988"/>
        <s v="086-978-6432"/>
        <n v="8.88787478E8"/>
        <n v="6.21013794E8"/>
        <n v="8.86909915085E11"/>
        <n v="4.917647342117E12"/>
        <n v="9.80977099E8"/>
        <s v="(081) 496-7803"/>
        <s v="(091) 804-3449"/>
        <s v="(091) 804-3450"/>
        <s v="(091) 804-3451"/>
        <s v="(089) 993-8355"/>
        <n v="9.86868116E8"/>
        <s v="(083) 032-1504"/>
        <s v="(092) 535-4515"/>
        <n v="9.67988483E8"/>
        <n v="8.46456876E8"/>
        <n v="9.29566625E8"/>
        <n v="8.38083E8"/>
        <n v="8.11508896E8"/>
        <s v="(098) 638-2992"/>
        <n v="9.50956333E8"/>
        <s v="(096) 851-6680"/>
        <n v="6.16935644E8"/>
        <n v="9.44453995E8"/>
        <n v="6.55147728E8"/>
        <n v="8.05150559E8"/>
        <n v="8.63032552E8"/>
        <s v="(094) 804-1852"/>
        <s v="(085) 409-8822"/>
        <n v="9.28755459E8"/>
        <n v="8.25510304E8"/>
        <s v="(491) 762-0223"/>
        <n v="9.62017736E8"/>
        <n v="9.26695292E8"/>
        <n v="6.37656038E8"/>
        <n v="8.99897165E8"/>
        <n v="9.46988082E8"/>
        <n v="9.8710534E8"/>
        <n v="9.9486867E8"/>
        <s v="(061) 794-6813"/>
        <s v="(097) 109-7203"/>
        <n v="6.53670768E8"/>
        <s v="(065) 367-0768"/>
        <n v="6.49344251E8"/>
        <n v="8.99990555E8"/>
        <n v="6.36355474E8"/>
        <n v="8.37838882E8"/>
        <n v="8.45515747E8"/>
        <n v="6.30815241E8"/>
        <n v="9.60768269E8"/>
        <n v="6.59191594E8"/>
        <n v="6.59456185E8"/>
        <n v="9.48188839E8"/>
        <n v="9.18043449E8"/>
        <n v="9.18294355E8"/>
        <n v="9.73547888E8"/>
        <n v="8.18024052E8"/>
        <n v="8.82278108E8"/>
        <n v="9.90586256E8"/>
        <s v="(065) 593-2946"/>
        <n v="9.46563293E8"/>
        <n v="9.62922072E8"/>
        <n v="8.75450144E8"/>
        <n v="4.8501670222E10"/>
        <n v="9.8551635E8"/>
        <n v="8.86363624E8"/>
        <n v="8.1903339E8"/>
        <n v="6.38964698E8"/>
        <n v="9.1981158009E11"/>
        <n v="8.1908569517E11"/>
        <n v="9.17151866E8"/>
        <n v="6.54699443E8"/>
        <s v="(065) 954-8658"/>
      </sharedItems>
    </cacheField>
    <cacheField name="อีเมล" numFmtId="0">
      <sharedItems containsBlank="1">
        <m/>
        <s v="koh-samui@live.de"/>
        <s v="spinningpro@gmail.com"/>
        <s v="Adddaasss24@gmail.com"/>
        <s v="patcito@gmail.com"/>
        <s v="sirikunyathani@gmail.com"/>
        <s v="kanravee92@gmail.com"/>
        <s v="wong.bryan92@gmail.com"/>
        <s v="laurent.scotto@gmail.co"/>
        <s v="anthikapatty.21@gmail.com"/>
        <s v="nathawanvv@gmail.com"/>
        <s v="mytooktik_p@hotmail.com"/>
        <s v="jandralam@gmail.com"/>
        <s v="  &#10;tanyanit180881@gmail.com"/>
        <s v="patipolpr@gmail.com"/>
        <s v="thanthip.naam@gmail.com"/>
        <s v="pump.kub@hotmail.co"/>
        <s v="nuuna22@gmail.com"/>
        <s v="emile.collinetmeder@gmail.com"/>
        <s v="icezbella@gmail.com"/>
        <s v="ralinda.k@hotmail.com"/>
        <s v="hanapat.nomnob@gmail.com"/>
        <s v="pkarahat@gmail.com"/>
        <s v="pat.naran39@gmail.com"/>
        <s v="lemon.lattana@gmail.cmo"/>
        <s v="patcharin.terd@gmail.com"/>
        <s v="benvetcu@gmail.com"/>
        <s v="linhong323@hotmail.com"/>
        <s v="arweewong_cheekbones@hotmail.com"/>
        <s v="wyntest@gmail.com"/>
        <s v="Lamaij@gmail.com"/>
        <s v="supinyar@hotmail.com"/>
        <s v="april-ar@hotmail.com"/>
        <s v="test@gmail.com"/>
        <s v="dpedrolm@gmail.com"/>
        <s v="Devilbow88@gmail.com"/>
        <s v="amm.yanitha@gmail.com"/>
        <s v="title2665@gmail.com"/>
        <s v="theerapanth@gmail.com"/>
        <s v="adrian.stuart.lister@outlook.com"/>
        <s v="dusan.saska@gmail.com"/>
        <s v="matoba.takashi@gmail.com"/>
        <s v="kookkai.panthira@gmail.com"/>
        <s v="cayliblairweinberg@gmail.com"/>
        <s v="phongpromts7435@gmail.com"/>
        <s v="aniruj.ka@gmail.com"/>
        <s v="jusutatip@gmail.com"/>
        <s v="swatch_rave@hotmail.com"/>
        <s v=" "/>
        <s v="sense9607@gmail.com"/>
        <s v="Phetcharat77@hotmail.com"/>
        <s v="cathaleeya_yumin@hotmail.com"/>
        <s v="rtnracing@hotmail.com"/>
        <s v="smphngswasna60@gmail.com"/>
        <s v="sumethagiak@gmail.com"/>
        <s v="  &#10;waripat@hotmail.com"/>
        <s v="janeka518@gmail.com"/>
        <s v="siriya.1986@gmail.com"/>
        <s v="ingsiroratrawin@yahoo.com"/>
        <s v="202400157@my.apiu.edu"/>
        <s v="  &#10;aorri.aor85@gmail.com"/>
        <s v="me@elisaserafini.com"/>
        <s v=" &#10;jutipong07@me.com"/>
        <s v="fabulosa.minnie@gmail.com"/>
        <s v="p.ratchaneewan@gmail.com"/>
        <s v="yyee58924@gmail.com"/>
        <s v="allyaew@gmail.com"/>
        <s v="         &#10;thxnphothikhoksungmngkhl@gmail.com"/>
        <s v="piyadapedersen@gmail.com"/>
        <s v="phrsak356@gmail.com"/>
        <s v="marvelousvin"/>
        <s v=" &#10;mmbirshan@gmail.com"/>
        <s v="oppo0637736496@gmail.com"/>
        <s v="   &#10;rinatdana01@gmail.com"/>
        <s v="crystal_ring_4ever@hotmail.com"/>
        <s v="Neungbn@gmail.com"/>
        <s v="meojoji@gmail.com"/>
        <s v="nkb_proximity@hotmai"/>
        <s v="emma.kasemsuwan@gmail.com"/>
        <s v="wicna8229@gmail.com"/>
        <s v="ahamaamree999@gmail.com"/>
        <s v="kornphapat.success@gmai.com"/>
        <s v="keawrinkwa_deede@hotmail.com"/>
        <s v="Cocccocc_@hotmail.com"/>
        <s v="gohrongyao@gmail.com"/>
        <s v="tanfunp@gmail.com"/>
        <s v="yada.watana@gmail.com"/>
        <s v="mstuehler@bluewin.ch"/>
        <s v="yheeyi@hotmail.com&#10;"/>
        <s v="poprpc@gmail.com"/>
        <s v="  &#10;nratana9@gmail.com"/>
        <s v="rothacr11+ch241@yandex.com"/>
        <s v="natthakan.boonkoed@gmail.com"/>
        <s v="Darthquek@gmail.com"/>
        <s v="Levimoodley88@gmail.com"/>
        <s v="lag_170433@hotmail.com"/>
        <s v="michel.chieub@gmail.com"/>
        <s v="Hatsaforn1415@gmail.com"/>
        <s v="dda.noreeda@gmail.com"/>
        <s v="matabkk@gmail.com"/>
        <s v="koko5254183@gmail.com"/>
        <s v="kongpon1995@gmail.com"/>
        <s v="somsak23912@gmail.com"/>
        <s v="myo12134@gmail.com"/>
        <s v="pangpond.lee@gmail.com"/>
        <s v="phengkhann3@gmail.com"/>
        <s v="sintat.wo.56@ubu.ac.th"/>
        <s v="unoeica9404@gmail.com"/>
        <s v="aphundokmai@gmail.com"/>
        <s v="sompojkamlerd2525@gmail.com"/>
        <s v="suthikiat.sethi@gmail.com"/>
        <s v="nongnoofahoo@gmail.com"/>
        <s v="kaori.sakai.s@gmail.com"/>
        <s v="bhraphuththceaphanthukrrmbyya@gmail.com"/>
        <s v="bn988008@gmail.com"/>
        <s v="galior@outlook.com"/>
        <s v="water132529@gmail.com"/>
        <s v=" &#10;smankaewtaphan@gmail.com"/>
        <s v="nutthapong.suntorn@gmail.com"/>
        <s v="Mm.management.consulting@gmail.com"/>
        <s v="far868783@gmail.com"/>
        <s v="koaung4643179@gmail.com"/>
        <s v="leenan1906@hotmail.com"/>
        <s v="Zedwatchflex@gmail.com"/>
        <s v="panashemarshalfcs@gmail.com"/>
        <s v="xu.lynnette@gmail.com"/>
        <s v="gibsonjjj@gmail.com"/>
        <s v="j.karto@outlook.com"/>
        <s v="gcaran22@gmail.com"/>
        <s v="amoneller@googlemail.com"/>
        <s v="kaungkudechathorn018"/>
        <s v="mn66952071752ufj93566952071752@gmail.com"/>
        <s v="pakornnakorn801@gmail.com"/>
        <s v="narakaue@hotmail.com"/>
        <s v="KieKansad@gmail.comxxd"/>
        <s v="davidyrodriguez@gmail.com"/>
        <s v="dfgdfg@gmail.vomdfgh"/>
        <s v="Sklep@filia.eu"/>
        <s v="ka+113@yandex.com"/>
        <s v="beatonthebeeb@gmail.comsdfdf"/>
        <s v="teeratho24@gmail.comVB"/>
        <s v="panane.nine@gmail.com"/>
        <s v="nowayna@hotmail.com"/>
        <s v="Somchart.lee@tqm.co.th"/>
        <s v="maxiumarrow@gmail.com"/>
        <s v="          &#10;napong@gmail.com"/>
        <s v="anyarat.p1@hotmail.com"/>
        <s v="som986968@gmail.com"/>
        <s v="pa584@gmail.com"/>
        <s v="pum347@gmail.com"/>
        <s v="namfa67@gmail.com"/>
        <s v="nanfa67@gmail.com"/>
        <s v="keng_tu@hotmail.com"/>
        <s v="say67@gamil.com"/>
        <s v="namva678@gmail.com"/>
        <s v="ianazaluchan@gmail.com"/>
        <s v="nafa45@gmail.com"/>
        <s v="codi@hawook.com"/>
        <s v="mecon99@gmail.com"/>
        <s v="pannika-p@hotmail.com"/>
        <s v="hovpai.2525@gmail.com"/>
        <s v="stiemchan@gmail.com"/>
        <s v="vilas181971@gmail.com"/>
        <s v="somsak.ardam2519@gmail.com"/>
        <s v="greenteas77777@gmail.com"/>
        <s v="nnnnnkkkk@gmail.com"/>
        <s v="abuelxiian09@gmail.com"/>
        <s v="155ateain100@gmail.com"/>
        <s v="cariixterano@gmail.com"/>
        <s v="Stylish55555@gmail.com"/>
        <s v="Neungmuffler@gmail.com"/>
        <s v="  &#10;sonthayadanha04@gmail.com"/>
        <s v="itthayasriraksa52@gmail.com"/>
        <s v=" &#10;jeentung@hotmail.com"/>
        <s v="soraya199537@gmail.com"/>
        <s v="karfiw80@gmail.com"/>
        <s v="kanomjung@gmail.com"/>
        <s v="ball160@hotmail.com"/>
        <s v="Merdu097@gmail.com"/>
        <s v="adeebrshd@gmqil.com"/>
        <s v="georgy.bulygin@gmail.com"/>
        <s v="ssoniangg@gmail.com"/>
        <s v="sanayatov.islam@gmail.com"/>
        <s v="fonthipch@gmail.com"/>
        <s v="alexander.davison21@gmail.com"/>
        <s v="Jdhdjdjjd@bfnhf.con"/>
        <s v="nipatta.lada@gmail.com"/>
        <s v="sahatus.asa@gmail.com"/>
        <s v="ja_offab@hotmail.com"/>
        <s v="sangousa@gmail.com"/>
        <s v="axel.regnstrom@gmail.com"/>
        <s v="qr code"/>
        <s v="Peerati23@yahoo.com"/>
        <s v="yuo_o@outlook.com"/>
        <s v="ukosa21@gmail.com"/>
        <s v="ratrat99999@gmail.com"/>
        <s v="joiigarato@gmail.com"/>
        <s v="prw.arthitiya@gmail.com"/>
        <s v="sanhapods@gmail.com"/>
        <s v="Apexlegacygrp@gmail.com"/>
        <s v="Pearry.jessie@gmail.com"/>
        <s v="twpro.th@gmail.com"/>
        <s v="kohli2000@gmail.com"/>
        <s v="phapada.chp@gmail.com"/>
        <s v="thaisergey1001@gmail.com"/>
        <s v="  &#10;ADDmin888888@GMAIL.COM"/>
        <s v="ADDMIN888888@GMAIL.COM"/>
        <s v="sitrasap@gmail.com"/>
        <s v="niphitcha.s@gmail.com"/>
        <s v="jasonnicolaou@outlook.com"/>
        <s v="chalida85384@gmail.com"/>
        <s v="  &#10;suradrx@gmail.com"/>
        <s v="Van.pimkhan@gmail.com"/>
        <s v="rain_fonzii@hotmail.com"/>
        <s v="p.nuchna@icloud.com"/>
        <s v="Weerapongaut.33@g"/>
        <s v="Ggomes@griffithfoods.com"/>
        <s v="amornsriwongsa3@gmail.com"/>
        <s v="pawineewichudecha@gmail.com"/>
        <s v="nawaponyoktham10@gmail.com"/>
        <s v="pakornkiart1994@gma"/>
        <s v="yondb465@gmail.com"/>
        <s v="goditsme27@gmail.com"/>
        <s v=" &#10;xorsick666@gmail.com"/>
        <s v="runedxb@gmail.com"/>
        <s v="fernfuruya@gmail.com"/>
        <s v="Speeed2001@gmail.com"/>
        <s v="carlos_m_aquino@icloud.com"/>
        <s v="Navakunyotha@gmail.com"/>
        <s v="chokhdiya1@gmail.com"/>
        <s v="mwin58028@gmail.com"/>
        <s v="ukosa21@gamil.com"/>
        <s v="mucivil@hotmail.com"/>
        <s v="than.9988@gmail.com"/>
        <s v="nopparattoasa@gmail.com"/>
        <s v="  &#10;aninr.dst@gmail.com"/>
        <s v="&#10;a.nutsiya@gmail.com"/>
        <s v="Pk.tiga07@iCloud.com"/>
        <s v="monika.smolarska@gmail.com"/>
        <s v="wachira.sura@gmail.com"/>
        <s v="napassanan.sup@gmail.com"/>
        <s v="kenj0126@gmail.com"/>
        <s v="Nirawit.n@gmail.com"/>
      </sharedItems>
    </cacheField>
    <cacheField name="บุคคล/นิติบุคคล" numFmtId="0">
      <sharedItems containsBlank="1">
        <m/>
        <s v="tanyanit180881@gmail.com"/>
        <s v="waripat@hotmail.com"/>
        <s v="thxnphothikhoksungmngkhl@gmail.com"/>
        <s v="c5"/>
        <s v="parewzii12"/>
        <s v="คุณเฟิร์น "/>
        <s v="chaaemii_"/>
      </sharedItems>
    </cacheField>
    <cacheField name="แหล่งที่มา (สื่อ)" numFmtId="0">
      <sharedItems containsBlank="1">
        <s v="Inbox FB"/>
        <s v="Website"/>
        <s v="Line OA"/>
        <s v="FB Lead Gen"/>
        <m/>
        <s v="Call in"/>
        <s v="FB inbox"/>
        <s v="Youtube"/>
      </sharedItems>
    </cacheField>
    <cacheField name="Line ID" numFmtId="0">
      <sharedItems containsBlank="1">
        <m/>
        <s v="-"/>
        <s v="3cayb"/>
        <s v=" "/>
        <s v="gg_020500"/>
      </sharedItems>
    </cacheField>
    <cacheField name="Sales ผู้ดูแล" numFmtId="0">
      <sharedItems containsBlank="1">
        <s v="Pare"/>
        <s v="Lukpla"/>
        <s v="A"/>
        <m/>
      </sharedItems>
    </cacheField>
    <cacheField name="เกรดความสนใจ" numFmtId="0">
      <sharedItems containsBlank="1">
        <s v="C6 : ลูกค้าสอบถามข้อมูล / รับฟังเฉยๆ / ยังไม่มีกำหนดซื้อ"/>
        <s v="C4 - ไม่รับสาย"/>
        <s v="D - ลงทะเบียนซ้ำ, เบอร์ผิด, ไม่ได้ลงทะเบียน"/>
        <s v="D : ติดต่อไม่เคยได้เลยสักครั้ง"/>
        <s v="C2 - ขอข้อมูลโครงการเบื้องต้น"/>
        <s v="F - ไม่สนใจโครงการนี้, ซื้อโครงการอื่นไปแล้ว, สอบถามแล้วไม่ชอบ"/>
        <s v="F - ราคาเกินงบ"/>
        <s v="F - ไม่สนใจแล้ว เนื่องจากติดปัญหาส่วนตัว"/>
        <s v="B1 - ลูกค้านัดวันเข้าชมโครงการได้"/>
        <s v="A - เข้ามาชมโครงการแล้วแต่ยังไม่ตัดสินใจจอง"/>
        <s v="B2 : สามารถติดต่อลูกค้านัดวันเข้าชมโครงการได้ แต่ไม่มา"/>
        <s v="E3-ติดต่อไม่ได้จากการติดต่อหลายครั้ง"/>
        <s v="Test"/>
        <s v="E4 - ลีดที่ไม่ได้คุณภาพจากเหตุผลอื่นๆ"/>
        <s v="F - ไม่ชอบทำเลนี้"/>
        <s v="C5 - ปิดเครื่อง"/>
        <s v="E1--ข้อมูลการลงทะเบียนไม่สมบูรณ์"/>
        <s v="D-ลงทะเบียนซ้ำ"/>
        <s v="E4-Lead ไม่ได้คุณภาพ จากเหตุผลอื่นๆ"/>
        <s v="Agent"/>
        <s v="E2-ลูกค้าไม่ได้ทำการลงทะเบียน"/>
        <s v="F4-ลูกค้าไม่สนใจโครงการจากเหตุผลอื่นๆ"/>
        <s v="A-ลูกค้าเข้าชมโครงการ"/>
        <s v="C5-ปิดเครื่อง"/>
        <s v="F1-ลูกค้าซื้อโครงการอื่นแล้ว"/>
        <s v="C4-ไม่รับสาย"/>
        <s v="B2-ลูกค้านัดวันเข้าชมโครงการได้ (ไม่มา)"/>
        <s v="C1-ขอข้อมูลโครงการ"/>
        <s v="B1-ลูกค้านัดวันเข้าชมโครงการได้"/>
        <s v="C3-ยังไม่สะดวกคุย"/>
        <s v="C2-ขอข้อมูลโครงการและกังวลเรื่องสินเชื่อ"/>
        <s v="F2-ลูกค้าไม่ชอบโครงการ"/>
        <s v="F3-ลูกค้าไม่สามารถซื้อได้ด้วยเหตุผลทางการเงิน"/>
        <m/>
      </sharedItems>
    </cacheField>
    <cacheField name="การติดตามผล" numFmtId="0">
      <sharedItems containsBlank="1">
        <s v="ลค สนใจโครงการ ที่เลี้ยงสัตว์ได้ เพราะว่าเลี้ยงแมว บ้านอยู่อ่อนุช อยากขยับขยายออกมาอยู่คนเดียว ไมม่มีงบในการซื้อ สนใจเป็นแบบ livnex มีงบต่อเดือนในการจ่าย 18,000"/>
        <s v="12.05 ปิดเครื่อง"/>
        <s v=" 10/1เบอร์เสีย ติดต่อไม่ได้ ส่งเมลล์ให้ลูกค้าแทน 10.01"/>
        <s v="ไม่รับสาย คุยแต่ไลน์ ต้องการได้โบชัว "/>
        <s v="เบอร์หลักไม่รับสาย เบอร์สำรองรับแล้วตัดสาย ไม่พูด "/>
        <s v="เบอร์โทรผิด ติดต่อไม่ได้"/>
        <s v="12/1/2025ลคปัจจุบันอยู่ที่อโศก มองหาคอนโดเพิ่มเติม ดูแถวพระราม4 เอกมัย ทองหล่อ ยังไม่ได้ตั้งงบ ดูเป็น2ห้องนอน อยู่กัน2คน จริงๆอยากได้โครงการที่พร้อมอยู่ช่วงปลายปี 2025 แต่เดี๋ยวลองเข้ามาดูโครงการก่อน เบื้องต้นนัดหมายเสาร์ที่ 18 ช่วง บ่ายโมงครึ่ง มีแอดไลน์"/>
        <s v="ลค เป็นผู้หญิง ฟังจากเสียงอายุน่าจะประมาณ 25-30ต้นๆ มีบ้านอยู่เรียบด่วนรามอินทราอยู่แล้ว อยากได้คอนโดเพิ่มเติม ผ่านหน้าโครงการเห็นเลยลงทะเบียนเข้ามา  อยากอยุ่สลับๆกับบ้าน ขนาดที่ต้องการคือ 40 ตร.ม. ขึ้นไป งบยังไม่ได้ตั้ง เดี๋ยวขอขเา้มาดูกับแฟนก่อน ปกติสะด"/>
        <s v="ดูไว้อยู่เอง สนใจ 35 ตรม ขึ้นไป สอบถามเกี่ยวกับ โควต้า ต่างชาติ ให้ส่งข้อมูลทางไลน์ พูดไทยได้นิดหน่อย ยังไม่ได้นัดชม "/>
        <s v="13/1 ไม่รับสาย // 14/1 ไม่รับสาย 11.52"/>
        <s v="แพทตี้ ดูอยู่เองสนใจ35 ตร.ม. ขึ้น งบ 3-4 ล้าน ปัจจุบันอยู่คอนโดแถวรามคำแหง สอบถามทำไมถึงมองหาโซนเอกมัย ลค.แจ้ง ดูไว้หลายโซนมาก ไม่ได้เจาะจงว่าตรงเป็นทำเลที่ไหน ให่ส้งข้อมูลเพิ่มเติมทางไลน์ ไม่นัดหมายเข้าชม"/>
        <s v="คุณแวว สนใจห้องขนาด 30 ตรม ขึ้นไป ตั้งงบประมาณ ไม่เกิน 5 ล้านบาท เลี้ยง นกแก้ว 1 ตัว ปัจจุบันอยู่แถวรามอินทรา ให้ส่งข้อมูลเบื้องต้นให้ทางไลน์ ก่อน ยังไม่นัดชมห้องตัวอย่าง"/>
        <s v="16/1 ไม่รับสาย 10.23 / ไม่รับสาย 12.58 ไม่รับสาย 16.36 ไม่รับสาย 18.20"/>
        <s v="คุณกัปตัน มองหามองสำหรับเลี้ยงสัตว์ได้ มีแมวสองตัว อยากได้ขนาด 2 ห้องนอน ตั้งงบประมาณ 8 ล้านต้นๆ นัดเข้าชมโครงการ วันเสาร์ ที่ 26 ช่วงบ่าย แต่วันศุกร์ให้คอนเฟิมอีกที"/>
        <s v="12.25 ไม่รับสาย/18.06ไม่รับสาย"/>
        <s v="ลงทะเบียนซ้ำ ลูกค้าลงผ่าน FB แต่เปลี่ยนอีเมลล์ เบอร์ที่ให้ไม่ครบ ทำให้ไม่ขึ้น dubplicate"/>
        <s v="ไม่สะดวกคุยให้ส่งข้อมูลทางไลนื"/>
        <s v="นัดชมโครงการ 20/1/25 คอนเฟิร์มเที่ยงอีกที่ ดูไว้อยู่เอง งบยังไม่ได้ตั้ง "/>
        <s v=" ลูกค้าสนใจดูไว้อยู่เองและลงทุน ไม่ต้องงบประมาณ ไม่ได้เลี้ยงสัตว์ สอบถามข้อมูลเกี่ยวกับตึก B ว่าจะทำเป็นอะไร เบื้องต้น เคยดุูทำเลทางเว็บไซต์ อยากให้ส่งข้อมุลให้ทางไลน์ก่อน"/>
        <s v="สอบถามราคาทั้ง1 และ2ห้องนอน สนใจดูลงทุน1ห้องนอน งบไม่เกิน5ลบ. มีคอนโดตรงเอกมัย12 ยังไม่สัดวกนัดหมาย ถ้ามาแถวนี้จะนัดหมานอีกที"/>
        <s v="12.18 ไม่รับสาย/ คนรับสายคือคนไทย บอกว่าไม่ใช่ชื่อนี้ และไม่ได้ลงทะเบียน"/>
        <s v="ซ้ำ ปิดเครื่อง"/>
        <s v="ยังไม่สะดวกคุย อีก 1 ชม ให้โทรหาใหม่ ยังไม่เลิกงาน/ อยากได้พร้อมอยู่ ปลายปี 2568 เท่านั้น ชวนไปโครงการ ปิติ แต่ไกลไป เพราะทำงานแถวจุฬา"/>
        <s v="23/1 ดูลงทุน งบประมาณไม่เกิน5ล้านบาท ดู1นอน และ 1plus ตอนนี้ไปทำงานที่ ตจว จะเข้า กทม อีกทีช่วงปลายเดือน นัดหมายเบื้องต้น 29มกรา เวลาประมาณบ่าย2 ลค แจ้งว่าวันที่28 ให้โทรนัดหมายอีกครั้ง"/>
        <s v="เบอร์ติดต่อไม่ได้ ลองสลับแล้ว ลองส่งเมล์"/>
        <s v="เบอร์ที่ให้มาโทรไปแล้วเป็นเหมือนตัดสาย แลลูกค้าทักไลน์โครงการกลับมา"/>
        <s v="สนใจดูไว้อยู่เอง เลี้ยงชิวาา 2 ตัว สอบถามราคาห้อง 62 ตรม ยังไม่นัดเข้าชม บอกให้ส่งรายละเอียด ราคาแปลนห้องในทางไลน์ก่อน ต้องเอาไปคุยกับแฟน แฟนเป็นคนตัดสินใจ (ดูประวัติ เป็น invesment managerหนึ่งในทีมผู้บริหารกองทุน Disrupt Health Impact Fund)"/>
        <s v="เลขหมายปลายทางยังไม่เปิดใช้บริการ"/>
        <s v="สนใจโครงการที่เลี้ยงสัตว์ได้ และคุ้นชินทำเลเอกมัย วางงบ3.5-5 ไม่อยากเกิน5 ล้าน ยังไม่นัดวัน ลูกค้าแทนตัวเองว่าลูกค้า เลยมีสอบถามไปว่าเป็นเอเจ้นรึป่าวค่ะ ลูกค้าแจ้งว่าไม่ค่ะ ลูกค้าจะซื้ออยู่เอง"/>
        <s v=" สนใจดูไว้อยู่เอง อยากได้ขนาดมากกว่า 50 ตรม ตั้งงบประมาณ6 ล้าน เลี้ยงหมา 1 ตัว มีบ้านอยู่บางนา ปัจจุบัน พักคอนโดอยู่แถวลาดพร้าว อยากได้โซนเอกมัย ให้ส่งข้อมูลและรายละเอียดให้ทางไลน์ก่อน"/>
        <s v="26/1 มี 2 เบอร์ในระบบ เบอร์แรก ลคแจ้งไม่ได้ลงทะเบียนสนใจ ไม่ใช่ชื่อ hong ส่วนเบอร์ที่ 2 ติดต่อไม่ได้ ปิดเครื่อง 14.47"/>
        <s v="ลูกค้าแจ้งว่าไม่ได้ทำการลงทะเบียนเข้ามา"/>
        <m/>
        <s v="28/1 เบอร์เสีย ติดต่อไม่ได้ 11.21"/>
        <s v="อยากได้ห้องที่ระเบียงลึก 2 เมตรขึ้นไปเท่านั้น เสนอให้เข้ามาดูก่อน ก็ไม่เข้าเพราะระเบียงไม่ถึง 2 เมตรเข้าไปก็เท่านั้น"/>
        <s v="ลงทะเบียนเข้ามาแค่อยากรู้เฉยๆ ว่าโลเคชั่นอยู่ตรงไหน ไม่ได้จะซื้อ"/>
        <s v="29/1 โทรให้ข้อมูลเบื้องต้น ลคนัดหมาย เดวิทชาวสเปน อยู่บาหลี มีเดินทางมาไทยบ้างเพื่อทำธุรกิจ เวลามาไทยอยู่ประมาณ1สัปดาห์  หาห้องแบบ 3 ห้องนอน เท่านั้น ไว้เพื่อรองรับครอบครัวเวลามาด้วย สอบถามเกี่ยวกับราคาและโลเคชั่น ว่าแถวนี้ราคาประมาณเท่าไหร่ เสนอชั้น 23 ท"/>
        <s v="ซ้ำ call in ลูกปลา"/>
        <s v="29/1 คุณโบว์ ดูอยู่เอง บ้านอยู่เอกมัย12 มีคอนโดivy ทองหล่ออยู่แล้ว สนใจที่นี่เพิ่มเติมเพราะสามารถเลี้ยงน้องได้ ยังไม่ได้ตั้งงบ มีไปดูโนเบิลทองหล่อมา 72 ตร.ม. ประมาณ 14 mb. สอบถามงบประมาณลูกค้าแจ้งยังไม่ได้ตั้งงบ 15.54pm."/>
        <s v="31/1 ไม่รับสาย // 1/2 ดูไว้อยู่เอง มองหาโครงการที่เลี้ยงน้องได้ ปัจจุบันอยู่คอนโดแล้วไม่สามารถเอาน้องไปเลี้ยงได้ ชิวาวา2ตัว มองหาเป็น 2 ห้องนอน 50 ตร.ม. ขึ้น สนใจทำเล เอกมัย ทองหล่อ พระรามเก้า ประมาณนี้ ปัจจุบันมีผ่อนคอนโดอยู่1ที่ ประมาณ3-4 ปีแล้ว ยังไม่ส"/>
        <s v="ดูไว้ลงทุนปล่อยเช่า งบไม่เกิน 5 ล้าน และเป็นลูกบ้านเก่าของทางเสนา มีเฟลกซี่เจริญนคร(ผ่อนอยู่จะปล่อยเช่า) และนิช ไพร์ด เตาปูน(อยู่เอง ห้อง1bed plus เจอแต่ปัญหารั่วซึม)  เห็นในแอดมีราคา 4.99 เลยสนใจ ไม่เอาชั้นสูงมาก เคยไม่สบายแล้วกว่าจะได้ไป รพ เลยรู้สึกว่า"/>
        <s v="ลูกค้าดูไว้ลงทุน ยังไม่ได้ระบุ ว่าจะเป็นขนาดไหน แต่สอบถามว่า ลงทะเบียนมาจะได้ส่วนลดเท่าไหร่ ลูกค้ายังไม่ได้รายละเอียดอะไร รีบวางสายบอกว่า เดี่ยวจะนัดวันเข้ามาดูแล้วจะโทรมารแจ้งก่อ่น"/>
        <s v="ซ้ำ 455"/>
        <s v="โทรมาสอบถามราคาที่ออกแอดไป ยังไม่รู็ว่าอยากได้แบบไหน เห็นโลเคชั่นน่าสนใจ ยังไม่สะดวกนัดหมาย"/>
        <s v="ขอข้อมูลทางไลน์ ลค แจ้งไว้ในไลน์แอดวาไม่สะดวกรับสาย"/>
        <s v="4/2 ไม่รับสาย 10.13 // ไม่สะดวกคุย อยู่บนBTS 10 นาทีติดต่อใหม่ 15.20"/>
        <s v="คุณแพท เป็นชาวต่างชาติ สนใจดูไว้อยู่เอง ดูสองห้องนอน สำหรับเสี้ยงสุนัขพันธุ์เล็ก นัดเข้าชมโครงการวันอาทิตย์ที่ 9 เวลา 13.00"/>
        <s v="4/2คุณนุ๊กสอบถามมายัง line@ สอบถามlacation ของทางโครงการ และสอบถามว่ารูปแบบ 2 ห้องนอน มีขนาดเท่าไหร่บ้าง มองไว้ 70 ตร.ม. ขึ้นไป เพื่ออยู่อาศัยเอง ยังไม่ได้แจ้งงบประมาณ ให้ส่งE-BROCHURE ของทางดครงการให้เบื้องต้นเพื้อศึกษาข้อมุลก่อน สอบถามวันนัดเข้าชมดครงกา"/>
        <s v="เบอร์ที่ลงทะเบียนมาติดต่อไม่ได้ ลองสลับตัวเลขแล้ว ไม่เจอK.dusan"/>
        <s v="ไม่รับสาย"/>
        <s v="ลูกค้าแจ้งว่าดูไว้อยู่อาศัยเอง มองเป็นสองห้องนอนและเป็นชั้นที่เลี้ยงสัตว์ได้เท่านั้น ไม่สะดวกนัดหมายเข้าชมโครงการแจ้งว่ากำลังไม่สะดวกนัดหมายเข้าชมโครงการแจ้งว่ากำลังจะมีไปต่างประเทศ2สัปดาห์ และกลับมาก็ไม่รู้จะว่างเมื่อไหร่เพราะว่าค่อนข้างยุ่ง ให้ส่งรายละเ"/>
        <s v="เบอร์ที่ลงทะเบียนเป็นเบอร์ต่างประเทศ ติดต่อลูกค้าผ่านไลน์ นัดเข้าชมโครงการ วันที่ 6 กพ เวลา 12.00"/>
        <s v="6/2 ลครับสายและเสียงลมดังมากแจ้งว่าขับมอไซต์อยู่ และกดตัดสายทิ้ง 11.04"/>
        <s v="7/2 ไม่รับสาย 9.47 //  ดูลงทุน 1 ห้องนอน มีห้องลงทุนแถวบางนา 1 ที่ ตังงบไว้ไม่เกิน 3 ลบ. ให้แอดไลน์ส่งข้อมูลก่อน ส่วนมากสะดวกนัดหมายวันธรรมดาช่วงบ่ายๆ-เย็น แต่ยังคอนเฟิรืมนัดไม่ได้ เพราะต้องดูตารางงานก่อน 10.56"/>
        <s v="6/2 คุณเอิรืนทักมาสอบถามรายละเอียดโครงการ และสอบถามว่าโครงการนี้รับผ่อนตรงไหม เลยแจ้งลคว่า ตอนนี้จะเป็นผ่อนดาวนืตรงกับทางโครงการ เพราะยังเป็น presale ลคเลยแจ้งว่าจริงๆอยากได้โครงการที่เป็นพร้อมอยู่ แต่เดี๋ยวขอดูข้อมุลที่นี่ก่อนเบื้องต้น"/>
        <s v="ลูกค้าแจ้งว่าไม่ได้ลงทะเบียน"/>
        <s v="11/2 เลขหมายนี้ระงับการใช้งาน 10.25am"/>
        <s v="11/2 ลคแจ้งไม่ได้ลงทะเบียน ไม่รู้จักเลยครับ 10.41"/>
        <s v="ดูไว้อยู่เอง สนใจชั้นที่เลี้ยงสัตว์ได้ มีเลี้ยงชิวาว่า 2 ตัว สนใจสองห้องนอน ปัจจุบันอยู่บ้านเดี่ยวอยากได้ คอนโดในเมือง ยังไม่ได้ตั้งงบประมาณ ให้ส่งแปลนห้องและราคาให้ทางไลน์ก่อน ถามข้อมูลเกี่ยวกับ 1bed plus และ 2 bed เชิญลูกค้าเช้าชม แต่บอกว่า ขอปรึกษากับท"/>
        <s v="ไม่สะดวกคุย ให้ติดต่อหลัง 5 โมงเย็น/17.10 ไม่รับสาย"/>
        <s v="สอบถามข้อมูลเบื้องต้น ลูกค้าดูไว้ลงทุนปล่อยเช่า มีบ้านอยู่ กทม มีคอนโดปล่อยเช่าหลายที่ ปัจจุบันทำธุรกิจอยู่พัทยา อยากได้ชั้นสูงๆ และทำเลใกล้รถไฟฟ้า ลูกค้าจะเข้าชมห้องตัวอย่างไม่วันที่ 14 ก็ 15 กพ จะโทรมาแจ้งอีกทีนึง เพราะว่าจะกลับ กทม "/>
        <s v=" บ้านอยู่พระราม2 แต่มาโซนเอกมัยบ่อยอยู่ ยังไม่แน่ใจว่าจะดูไว้ทำอะไรเห็นมีแอดโฆษณาขึ้นมา ก้เลยลองๆลงทะเบียนมาดู งบ3-4ล้าน แต่ก็เข้าใจในทำเลเอกมัยว่าราคามันควรประมาณไหน มีสอบถามเรื่องดอกเบี้ยในตอนนี้ และสอบถาม่วาถ้าซื้อในนามบริษัทเสีย vat เท่าไหร่ ยังไม่สะด"/>
        <s v="14/02 ไม่สะดวกคุย เดี๋ยวติดต่อกลับมา 12.07 pm"/>
        <s v="ลูกค้าผู้หญิง มีอายุ60มีขึ้นไป เลี้ยงแมวอยู่แล้ว1ตัว รู้จักโลเคชั่นเอกมัยอยู่แล้ว เห็นมีแอดออกไปเรื่องเลี้ยงสัตว์ เลยอยากรู้ข้อมูลเฉยๆว่าเลี้ยงอะไร ยังไง มีแยกชั้นหมา แมว ไหม ไม่นัดหมาย ไม่สะดวก แค่อยากรู้เฉยๆ"/>
        <s v="มองไว้ลงทุนปล่อยเช่า งบ5ล้าน อยากได้ห้องเล็กพอ และชอบทิศเหนือ ราคาเริ่มต้นก็จะดีเลย จะได้ปล่อยเช่าง่ายๆ นัดหมายเข้าชมวันที่15 เวลา10.00 มีถามว่าจุดขายของโครงการคืออะไร"/>
        <s v="15/2 ไม่รับสาย 09.53am / แฟนเป็นคนลงจ้ะ พี่ไม่ได้สนใจนะจ้ะ ตอนนี้พี่ขายโทรศัพท์อยู่ในห้างที่อนุเสาวรีย์ เลยสอบถามลูกค้าว่าสะดวกให้ติดต่อหากี่โมงที่จะได้คุยกับแฟน ลูกค้าแจ้งว่า พรุ่งนี้10.00 จ้ะ 16.03 pm"/>
        <s v="หลักๆดูไว้ลงทุนปล่อยเช่า เน้นแนวรถไฟฟ้า มีไปดูฝั่งธนตรงบีโพธิ์นิมัตร ยังสร้างไม่เสร็จเหมือนกัน  ตั้งงบ5ล้าน เอาที่ปล่อยเช่าง่ายๆ แอดไลน์ไว้ ยังไม่นัดหมาย "/>
        <s v="รับแล้วตัดสายทิ้ง"/>
        <s v="17/2 มีคนรับสายแทนและแจ้งว่าเขาออกไปข้างนอก ค่อยโทรมาใหม่13.31 18/2 ไม่รับสาย 12.14"/>
        <s v="17/2 ไม่สะดวกคุย ทานข้าว11.42"/>
        <s v="ดูไว้ทั้งอยู่เองและลงทุน ไม่เลี้ยงสัตว์ อยากดูรูปห้อง กับแปลน ให้ส่งให้ทางไลน์ก่อน แล้ววางสายเลย (เสียงเหมือนอยู่สนามบิน)"/>
        <s v="17/2 ตัดสาย 13.29"/>
        <s v="14.30 17/2 ไม่รับสาย"/>
        <s v="11.25ไม่รับสาย/15.04 ไม่รับสาย"/>
        <s v="18/2 ไม่รับสาย 12.09 / ลคนัดหมายเข้าชมโครงการวันนี้ช่วง 13.00 น."/>
        <s v="18/2 ดูไว้ลงทุนปล่อยเช่า งบ3-5ล้าน คอนโดที่อยู่ตอนนี้อยู่ตรงดุสิต มีไปดูไอดีโอพระโขนง ไนท์บิด พระราม 9 กำลังเป็นช่วงที่มองมองดูอยู่ ยังไม่สะดวกนัดหมายอยากเห็นfloor plan 18.20"/>
        <s v="ลงซ้ำ"/>
        <s v="ไม่รับสาย 13.31 pm 19/2 ไม่สะดวกคุย ทาน&#10;ข้าวอยู่ เดี๋ยวติดต่อกลับ13.31 pm"/>
        <s v="13.00 ไม่รับสาย/15.27 ไม่รับสาย"/>
        <s v="20/2 ถามหาชั้นเลี้ยงสัตว์ได้ เลี้ยงแมว2ตัว ดูรูปแบบ2ห้องนอน งบไม่เกิน 10 ลบ ปัจจุบันอยู่คอนโดแถวลาซาล รู้สึกว่าไกลไป อยากขยับเข้ามาในเมือง ช่วงนี้ยุ่งมากๆ ไม่สะดวกนัดเลย ขอนัดคร่าวๆไว้ช่วงวันที่ 2มีนา เวลาบ่ายๆ ชอบทางทิศใต้ อยากได้ ประมาณ60 ตร.ม. ให้แอดไล"/>
        <s v="11.05 ไม่รับสาย"/>
        <s v="21/2 เบอร์ผิด ติดต่อไม่ได้ ลองหลายเบอร์ 11.29 am / ลค มีทักเข้ามาใน warrom และแจ้งนัดหมายเข้าชมโครงการพรุ่งนี้ ดูรูปแบบ2ห้องนอน แต่โทรติดต่อแล้วไม่รับสาย และไม่เข้ามาตามนัดที่แจ้งไว้"/>
        <s v="คุณโภคิน ดูลงทุนนัดหมายเข้าชมโครงการ วันศุกร์ที่28/2"/>
        <s v="23/2 ลูกค้าไม่ได้มองหาคอนโด และไม่ใช่กลุ่มลูกค้า ลูกค้าพูดจาไม่รู้เรื่อง ถามอย่างนึงตอบอีกอย่างนึง"/>
        <s v="12.46 ดูไว้ลงทุนปล่อยเช่า สอบถามขนาดห้อง 1 bed และ 1bed plus คิดว่าทำเลอยู่ต้นซอยเอกมัย สนใจจะเข้ามาชมห้องตัวอย่างกับเพื่อนแต่ยังไม่นัดวัน บอกว่า จะติดต่อกลับมานัดก่อน"/>
        <s v="27/2 ไม่รับสาย 10.44 am / 28/2 ไม่รับสาย 15.00"/>
        <s v="ลค ต่างชาติสนใจตัวโครงการ อยากเข้าชม แต่ตอนนี้ไม่ว่าง"/>
        <s v=" 1/3 เบอร์โทรติดต่อไม่ได้ 10.45am ส่งเมลล์แทน"/>
        <s v="10.16 ไม่รับสาย"/>
        <s v="ดูไว้ทั้งอยู่เองและลงทุน ไม่มีขนาดในใจ ต้องเข้ามาดูก่อน นัดเข้าชมโครงการ วันที่ 2 มีนาคม 11.00"/>
        <s v="เบอร์ผิด"/>
        <s v="ไม่รับสาย 9.46"/>
        <s v="5/3 เบอร์ผิด 10.16 am"/>
        <s v="7/3 ดูสำหรับการลงทุนโดยเฉพาะ ดูเป็น 1 bedplus เทียบอโศก ถึงเอกมัย นัดหมายชมโครงการ 8/3 ช่วง 15.00 น"/>
        <s v="10.51 ปิดเครื่อง"/>
        <s v="11.00 ไม่รับสาย/ 8/3/25 11.40 ไม่รับสาย"/>
        <s v=" 9/3 ไม่รับสาย 14.57 pm / รับแล้วไม่พูด และก็ตัดสายทิ้ง 17.22 pm"/>
        <s v="10.21 ไม่รับสาย"/>
        <s v="ลค ดูไว้ลงทุนปล่อยเช่า อยากได้แบบ2ห้องนอน มีสอบถามและคุยไลน์กับ ลค และ ลค แจ้งว่าจะกลับมาไทยช่วงเมษา แต่ยังไม่แน่ใจ และมีสอบถามเรื่องการกู้ เพราะ ลค ทำงานต่างประเทศ"/>
        <s v="12.35 ไม่รับสาย"/>
        <s v="12/3/2025 ไม่สะดวกคุย ติดต่อมาอีกทีบ่าย3 / ลคสนใจ 1bed plus งบไม่เกิน 4.5 mb ทำงานอยู่ที่รพ กรุงเทพ  นัดหมายเข้าชมโครงการ วันอาทิตย์ที่16 เวลา เที่ยง"/>
        <s v="ลค ขอข้อมูลทางไลน์  สนใจห้อง 1 bed plus และ 2 bed งบไม่แจ้ง ขอชั้น15ขึ้นไป"/>
        <s v="10.34 ไม่รับสาย"/>
        <s v="วันนี้ติดประชุม ให้ติดต่อพรุ่งนี้ช่วงบ่ายเลยค่ะ"/>
        <s v="ดูไว้อยู่เอง ปัจจุบันอยู่หัวหิน มา กทม ปีละ 6-7 ครั้ง เลยอยากซื้อไว้เป็นเจ้าของ ให้ส่งข้อมูลให้ทางไลน์โดยแอดจากเบอร์มือถือ จะขึ้นมา กทม เดือนเมษา แล้วจะนัดเช้ามาชมห้องตัวอย่าง"/>
        <s v="18/3 เบอร์เสีย 12.47 pm / ส่งเมลล์แล้ว"/>
        <s v="ดูไว้อยู่เอง คุ้นชินทำเลเอกมัยอยู่แล้ว ตอนนี้เช่าอยู่คิวเฮ้าส์ มองดูทำเลตั้งแต่สุขมวิท เอกมัย ทองหล่อ เพชรบุรี ยังไม่สะดวกนัดชมโครงการ แต่ถ้าเข้าอาจจะอาทิตย์นี้"/>
        <s v="คุณnaya สนใจห้องไว้สำหรับอยู่เองและในอนาคตถ้าไม่อยู่ก็อาจจะปล่อยเช่า สอบถามขนาดห้องว่ามีแบบไหนบ้าง เพราะอยากได้ห้อง นั่งเล่นกว้างๆ นัดหมายเข้าชมโครงการวันจันทร์ 24/3/25 เวลา 16.00"/>
        <s v="เบอร์์ติดต่อไม่ได้ อีเมลไม่ใช่ "/>
        <s v="คุณแพรวทักมาใน line ขอข้อมูลโครงการ E-Beochure ของแปลนห้องแต่ละชั้น ขนาดห้องทุกไซส์ แบะราคาทุกรูปแบบ เซลล์ถามว่า ลูกค้าสนใจดูรูปแบบไหนเป็นพิเศษ เพื่อเซลจะโฟกัสห้องให้ แต่ลูกค้าแจ้งว่า ขอข้อมูลทั้งหมดก่อนเพราะจะเอาไปให้เจ้านาย"/>
        <s v="คุณนัด มองหาห้องให้เพื่อนชาวสวีเดน ตั้งงบไว้ไม่เกิน15ล้าน เพื่อนอยากได้ชั้นสูง และอยากได้โครงการที่สระว่ายน้ำอยู่ด้านบน ตอนนี้เพื่อนชาวสวีเดน กำลังดำเนินการจดทะเบียนบริษัทในไทย และมีแพลนจะเข้ามาอยู่ในไทยช่วงปลายปี2568 นัดเข้าชมโครงการ 14.00 จะเข้ามาดูข้อม"/>
        <s v="เบอร์ที่ให้มาไม่สามารถติดต่อได้ เป็นเบอร์ต่างชาติ ติดต่อทางอีเมล์ รอ ลค ตอบกลับ"/>
        <s v="สนใจเฉพาะโครงการพร้อมอยู่ เลยเสนอ ปิติ 101 แต่ไกลไป ลูกค้าอยากได้ แถวเอ็มควอเทีย"/>
        <s v="23/2 ไม่่สะดวกคุย ติดต่ออีกทีบ่าย3 10.12 am "/>
        <s v="เบอร์ต่างชาติติดต่อไม่ได้ ส่งเป็นอีเมลล์"/>
        <s v="13.12 ไม่รับสาย / 25/3 ไม่รับสาย 13.42 pm"/>
        <s v="ไม่รับสาย 11.00 am"/>
        <s v="ลงทะเบียนซ้ำเบอร์ติดต่อไม่ได้ ส่งอีเมลล์"/>
        <s v="สนใจดูไว้อยู่เอง ให้ลูกชาย แบบ 1 ห้องนอน นัดหมายเข้าชมโครงการวันที่ 26/3/24 เวลา 17.00"/>
        <s v="ไม่ได้ลงทะเบียน"/>
        <s v="27/3 ไม่รับสาย 14.43 pm / ไม่รับสาย 15.49 pm"/>
        <s v="ไม่รับสาย 9.45"/>
        <s v="ปิดเครื่อง"/>
        <s v="หาเช่า 2 ห้องนอน"/>
        <s v=" 30/3 ขอข้อมูลโครงการเพื่อไปปรึกษากับแฟน แต่ลูกค้าอยากได้คอนโดใกล้BTS เลยแจ้งว่าต้องนำข้อมูลไปบอกแฟนก่อน ไม่แน่ใจว่าเขาจะสนใจไหม ดูเป็น2ห้องนอน สำหรับอยู่อาศัยเอง ไม่แจ้งงบ "/>
        <s v="10.46 ไม่รับสาย"/>
        <s v="ขอข้อมูลโครงกรเบื้องต้น "/>
        <s v="call in ขับรถผ่านแล้วโทรถาม ว่ายังมีห้องว่างมั้ย คอนโดเสร้จพร้อมอยู่ตอนไหน ขายไปแล้วเท่าไหร่ อาจนัดหมายเข้าชมหลังสงกรานต์ /14.50 ปิดเครื่อง"/>
        <s v="16/4 ไม่รับสาย 10.38 pm/ ขอข้อมูลโครงการ ดูสำหรับการลงทุน 1 ห้องนอน&#10;แจ้งว่ายังไม่สะดวกนัดหมาย ไม่สะดวกให้แอดไลน์ แจ้งว่าถ้าสะดวกจะโทรมานัดหมายเข้าชมโครงการ 17.16 pm "/>
        <s v="16/4 17.16 ไม่รับสาย"/>
        <s v="รับสายแล้วไม่พูด โทรอีกครั้งตัดสาย"/>
        <s v="16/4 แจ้งว่าไม่สนใจ ไม่ได้จะซื้อคอนโด ลูกค้าอยู่จังหวัดระยอง 17.37"/>
        <s v="แค่สอบถามเฉยๆ ยังไม่รู้ว่าอยู่เอง หรือลงทุน แค่ดูไว้ สอบถามว่า มีกี่ห้องห้องนอน ราคาเท่าไหร่ ถามตั้งแต่ 1 ห้องไปจนถึง 2 ห้อง สอบถามค่าส่วนกลาง 2 ห้องนอน เชิญเข้าชมห้องตัวอย่าง ลูกค้าแจ้งว่ายังไม่สะดวก ต้องรอแม่กลับมาก่อน แล้วจะติดต่อกลับมาเอง"/>
        <s v="18/4 เบอร์ติดต่อไม่ได้ ส่งเมลล์แทน 11.18 am"/>
        <s v="10.01 ไม่รับสาย /12.33 ปิดเครื่อง/16.48ไม่ได้ลงทะเบียนเข้ามา คนรับสายเป็นผู้ชาย ไม่มีใครชื่อจารุวรรณ"/>
        <s v="เบอร์ติดต่อไม่ได้"/>
        <s v="ซ้ำ"/>
        <s v="ลค บอกว่าไม่ได้ลงทะเบียนอะไรทั้งนั้นละ เป็นหมอผี ไม่ต้องโทรมาอีกนะ"/>
        <s v="14.09 ได้คุยกับคุณณัฐพงศ์ แฟนคุณ รันติยา ที่ลงทะเบีียนเข้ามา สนใจห้อง รูปแบบ 2 ห้องนอน ไว้อยู่เอง ขอข้อมูลเบื้องต้น ให้ส่งให้ทางไลน์ก่อน แล้วจะนัดเข้าชมโครงการอีกที"/>
        <s v="23/4 ลูกค้าสอบถามข้อมูลโครงการ รูปแบบห้อง แจ้งว่าสนใจ2ห้องนอน ดูไว้สำหรับการลงทุน สอบถามเรื่องงบลูกค้าไม่แจ้ง ยังไม่นัดหมายเข้าชมโครงการ แจ้งว่าพี่ไปถามแฟนก่อนแล้วเดี๋ยวจะโทรมานัดอีกครั้ง 14.34 pm"/>
        <s v="เบอร์ติดต่อไม่ได้ ติดต่อทางไลน์"/>
        <s v="(ซ้ำเซลล์ทีมเก่า) ลค ต่างชาติ สอบถามว่าสร้างเสร็จยัง ให้แอดไลน์ จากเบอร์ได้เลย"/>
        <s v="เบอร์์เกิน ติดต่อไม่ได้ ส่งอีเมล์"/>
        <s v="27/4 ไม่รับสาย 16.41 pm "/>
        <s v="ลูกค้าต้องการคอนโด low rise ขนาด70ตร.ม. ขึ้นไป รับฟังโครงการแล้ว แจ้งว่าไม่ตอบโจทก์"/>
        <s v="เบอร์ติดต่อไม่ได้ ส่งเมล์"/>
        <s v="เบอร์เกิน"/>
        <s v="17.25 ลค ต่างชาติ ขอข้อมูลทางไลน์"/>
        <s v="10.41 คุณเดชาธร สอบถามว่าโครงการอยู่ตรงช่วงไหนของเอกมัย อยากได้ราคาที่ไม่แพงมาก ราคาเริ่มต้นโครงการเลยยิ่งดี ตอนแรกบอกว่าดูไว้อยู่เอง คุยไปคุยมา บอกว่าจะดูให้เพื่อนชาวฮ่องกง ตอนนี้เพื่อนเช่าอยู่แถวอโศก เรียกชื่อโครงการภาษาอังกฤษไม่ถูก พอดีว่าผมอยากซื้อไว้"/>
        <s v="อยู่เพชรบูรณ์ ไม่ได้ลงทะเบียน คนอื่นเอาข้อมูลผมไป"/>
        <s v="เป็นลีดที่ไม่มีคุณภาพ "/>
        <s v="13.02 สอบถามราคาขนาดเริ่มต้น ตอนนี้เช่าอยู่อ่อนนุช มีกู้บ้านหลังแรกไปแล้ว สอบถามข้อมูลเพิ่มเติม ลูกค้าแจ่งว้าไม่สะดวกตอบ ให้แอดไลน์ส่งข้อมูล"/>
        <s v="ไม่มีหมายเลขที่คุณเรียก"/>
        <s v="16.41 ปิดเครื่อง "/>
        <s v="1ไม่รับสาย/2ไม่รับสาย/3ไม่รับสาย/4ไม่รับสาย"/>
        <s v="18.10 ปิดเครื่อง"/>
        <s v="6/5 9.59ปิดเครื่อง ลงทะเบียนซ้ำ "/>
        <s v="10.03 ปิดเครื่อง"/>
        <s v=" ดูไว้อยู่เอง สนใจขนาดเริ่มต้น และราคาเริ่มต้นของโครงการ ปัจจุบันอยู่บ้านแถวชาญเมืองกับครอบครัว อยากได้คอนโดในเมือง ใช้ BTS เป็นหลัก สนใจเพราะมี service เหมือนโรงแรม แพลนตัดสินใจภายในปี เพราะพ่อแม่มีส่วนร่วมด้วย ไม่สะดวกเข้าชมห้องตัวอย่าง ให้แอดไลน์ส่งข้อ"/>
        <s v="หาโครงการพร้อมอยู่ แค่ในเส้นเอกมัยทองหล่อ"/>
        <s v="แค่ลงมาเฉยๆ ไม่ได้สนใจจะซื้อ ถ้ามีจังหวะดีๆจะติดต่อมาใหม่"/>
        <s v="10.24 ไม่รับสาย"/>
        <s v="เบอร์ลงทะเบียนมาไม่ครบ ติดต่อไม่ได้ ส่งเป็นอีเมลล์"/>
        <s v="เบอร์ลงทะเบียนมาติดต่อไม่ได้ ติดต่อไม่ได้ ส่งเป็นอีเมลล์"/>
        <s v="14.23 ปิดเครื่อง / 17.59 เป็นผู้ชายรับสาย อยู่เพชรบูรณ์ แจ้งไว้ว่าเข้า กทม บ่อย แต่ไม่ได้หาเอง แฟนเป็นคนหา แฟนลงทะเบียนเข้ามา ต้องคุยกับแฟนก่อน ยังไงจะติดต่อกลับ มีถามราคาเริ่มต้น "/>
        <s v="เบอร์ลงทะเบียนมาไม่ครบ ติดต่อไม่ได้ ส่งเป็นอีเมลล์ ตีกลับ"/>
        <s v="ลงทะเบียนซ้ำ"/>
        <s v="ขอข้อมูลโครงการ 2นอน 2น้ำ "/>
        <s v="ชื่อ ศิริศักดิ์ โทรมามีอะไร เลยบอกว่าติดต่อจากโครงการคอนโด ลูกค้าแจ้งว่าไม่ได้ลงทะเบียน น่าจะกดไปโดนเฉยๆ "/>
        <s v="ปิดเครื่อง ติดต่อไม่ได้"/>
        <s v="เป็นชาวต่างชาติ ไม่สะดวกคุย ให้ส่งข้อมูลทางอีเมลล์"/>
        <s v="เป็นเอเจ้น ของบริษัท hawook ขอข้อมูลกับทางอินเตอร์เซลล์"/>
        <s v="ลูกค้าแจ้งว่าเคยเข้ามาดูโครงการแล้วเมื่อปลายปีที่แล้ว ขับมอไซต์มา วันนี้โทรมาสอบถามห้อง ทุกขนาด และราคาของทุกขนาด สอบถามราคาชั้นสุงว่างชั้นไหนบ้าง  สาเหตุที่ตอนนั้นเข้ามายังไม่ตัดสินใจเพราะมีโครงการอื่นเปรียบเทียบหลายที่ และแจ้งว่า แพลนตัดสินใจเดือนหน้า น"/>
        <s v="บริการฝากหมายเลยโทรกลับ"/>
        <s v="9.55 ให้ติดต่อไปใหม่ช่วงบ่าย / 14.24 ไม่รับสาย /17.14ไม่รับสาย"/>
        <s v="อยู่ฉะเชิงเทรา พูดไม่รู้เรื่อง เ่หมือนโดนให้ลงทะเบียนมา "/>
        <s v=" 10.00 ไม่สะดวกคุย / 17.34 แจ้งว่าไม่เป็นไรค่ะ จองโครงการอื่นไปแล้ว ตัดสายไป"/>
        <s v="12.16 ไม่รับสาย / 17.12ไม่รับสาย"/>
        <s v="คุณวิทวัส call in เข้ามาแจ้งว่าสนใจห้อง 1 bed ตั้งงบไว้ 3.5 ล้าน ทราบโลเคชั่นของทางโครงการบ้างดูจากอินเตอร์เน็ต มีสอบถามเรื่องวันสร้างเสร็จ  ดูทำเล โซนสาธร พระราม9 อารีย์ โซนแถวๆในเมือง ไม่สะดวกให้แอดไลน์ ไม่สะดวกแจ้งอีเมล์ วีคอีเว้นไม่ว่างไป ตจว สะดวกเฉพ"/>
        <s v="22/5 9.00 ไม่รับสาย / 13.48 ไม่รับสาย"/>
        <s v="เบอร์ต่างประเทศ ส่งอีเมล์ "/>
        <s v="สะดวกให้ติดต่อช่วงบ่าย 23/5/25 /16.41 ไม่รับสาย/17.13ไม่สะดวกคุย"/>
        <s v="23/5 10.35 ขึ้นเป็นโอนสาย และเป็นเสียงแบบสายไม่ว่าง / 12.18ขึ้นเป็นโอนสาย และเป็นเสียงแบบสายไม่ว่าง / 12.22 ส่งอีเมล์และอีเมล์โดนตีกลับ / 16.42ขึ้นเป็นโอนสาย และเป็นเสียงแบบสายไม่ว่าง  "/>
        <s v="ปิดเครื่อง 15.59"/>
        <s v="16.04 ลค ต่างชาติ เหมือนคนจีน พูดภาษอังกฤษไม่ได้ สอบถามว่าได้ลงทะเบียนไหม ลค แจ้งว่าไม่ได้ลง และโทรกลับมาอีกครั้งเผู้ชายป็นต่างชาติเหมือนกัน แต่พูดไทยได้นิดหน่อย บอกไม่ลง"/>
        <s v="รับสายแล้ว พูดแค่ ค่ะ แล้วตัดสาย"/>
        <s v="27/5 อยู่เอง 1 นอน ได้ตั้งแต่ 28 ตรม เพราะอยู่อาศัยคนเดียว นัดหมายชมโครงการ วันที่ อาทิตย์ที่ 8 เวลา 16.00 น ทราบโลเชั่นโครงการแล้ว ใกล้ๆวันคอนเฟิร์มนัดอีกที 14.23 pm"/>
        <s v="นัดเข้าชมโครงการ วันเสาร์ที่ 31/5/25 เวลา 13.00 ให้คอนเฟิร์มตอนเช้าอีกที ดูไว้ลงทุน เมื่อก่อนคุ้นชินทำเลแถวนี้ สนใจไซต์กลาง 1 bed plus"/>
        <s v="28/5 เบอร์ติดต่อไม่ได้ 11.15 am"/>
        <s v="สนใจ1 และ 2 ห้องนอน ดูไว้อยู่เองและปล่อยเช่า สอบถามราคาทุกขนาด สอบถามยอดขาย ไม่สะดวกดเข้าชม อยุ่ต่างจังหวัด ให้ส่งข้อมูลให้ทางไลน์"/>
        <s v="9.33 ตัดสาย/12.54ตัดสาย /16.03 โทรติด รับแล้ววาง2รอบ นำชื่อลคไปหาใน FB เจอ ทำงานอยู่ พ.สหายยนต์ นครสวรรค์ ร้านขายมอเตอร์ไซ"/>
        <s v="13.23 ตัดสาย /16.04 ปล่อยเช่า งบไม่เกิน10-15ล้าน ไม่อยากตอบคำถามอะไรมาก เพราะเมื่อ6-7ปีที่แล้วเคยโดนโกง คนไทยร่วมกันโกง คอนโดและบ้านไป สอบถามว่าโดนโกงยังไง ลค แจ้งว่าเขารวบรวมไปเป็นของตัวเอง เลยสอบถามว่าแล้วซื้อเป็นเงินสดหรือสินเชื่อ แจ้ง่วาน่าจะสินเชื่อ "/>
        <s v="10.00 ไม่รับสาย/11.30 ไม่รับสาย"/>
        <s v="2/6 9.51 ไม่รับสาย / 10.29 (โทรกลับ)หาโครงการพร้อมอยู่เท่านั้น อยากได้ 100 ตร.ม. ขึ้นไป เสนอปีติ แจ้งว่าไกลไป "/>
        <s v="2/6 9.57 ทราบโลเคชั่นโครงการ ดูไว้ลงทุน สอบถามงบ บอกว่าก็เท่าที่ตั้ง ให้แอดไลน์ "/>
        <s v="15.55 ไม่รับสาย / 15.59 โทรกลับมา ไม่ได้ลงทะเบียน อยู่นครศรีธรรมราช "/>
        <s v="16.08 ปิดเครื่อง"/>
        <s v="18.27 ไม่รับสาย"/>
        <s v="ไม่รับสาย แอดไลน์ไม่ขึ้น ลงซ้ำ line ad"/>
        <s v=" 9.15 เป็นผู้หญิงรับสาย บอกว่าไม่ได้ลงทะเบียน"/>
        <s v="10.40 ไม่รับสาย"/>
        <s v="เบอร์ติดต่อไม่ได้ ส่งอีเมลล์ "/>
        <s v="มองหาให้เจ้านาย เจ้านายอยากได้ห้องไปรีโนเวทปล่อยเช่า เลยแจ้งว่าเป็น presale ให้ส่งข้อมูลให้ดูก่อน งบอาจจะไม่เกิน10ล้าน"/>
        <s v="คุยกับ ลค ทางไลน์ เนื่องจากเบอร์เป็นประเทศใต้หวัน "/>
        <s v="19.19 มองหารูปแบบของตัว2นอน เลี้ยงน้องปอมอยู่ เน้นว่าใกล้ รพ สัตว์ แจ้งราคาเบื้องต้นไป ยังอยู่ในงบประมาณ อาจจะนัดวันศุกร์ 6/6 แต่ขอดูวันพรุ่งนี้ก่อน ว่าเคลียงานเสร็จไหม"/>
        <s v="เบอร์และเมล์ติดต่อไม่ได้"/>
        <s v="ดูชั้นเลี้ยงสัตว์ อยากได้ 50 ตร.ม. ขึ้นไป ตอนนี้อยู่บ้าน แถวพระราม2 นัดเข้าชมโครงการ 8/6 เวลา14.00"/>
        <s v="ติดประชุมอยู่ 10.48"/>
        <s v="ลูกเรียนเอกมัยอินเตอร์ อยากได้ที่ทะลุไป รร ได้ง่ายๆ เลยลงทะเบียนเข้ามาสอบถาทข้อมูลไว้ก่อน มีแจ้งราคาเบื้องต้น และตร.ม.เริ่มต้นไปแล้ว สะดวกเสาอาทิตย์ แต่ยังไม่ได้นัดหมาย วันที่13โทรหาอีกที"/>
        <s v="ลค โทรเข้าเบอร์1775 สอบถามข้อมูลราคา สำหรับชั้นเลี้ยงสัตว์ ดูเฉพาะชั้นเลี้ยงสัตว์ "/>
        <s v="ไม่รับสาย/สายไม่ว่าง"/>
        <s v="ลูกค้าทักมาจาก Line AD สอบถามว่าผ่อนเท่าไหร่ มีห้องขนาดไหนบ้าง สอบถามลูกค้ากลับ อยากได้แบบสร้างเสร็จแล้ว และคิดว่าที่นี่คือ ออริจิ้น"/>
        <s v=" เป็นเบอร์ต่างประเทศ ไม่สามารถติดต่อได้ ไม่มีไลน์ ส่งเป็นอีเมลล์"/>
        <s v="ลูกค้าเป็นชาวต่างชาติ คุยทางไลน์ ขอข้อมูลเฉยๆ สอบถามชั้นสูงๆ 30-34 ราคา 1 bed และ 1 bed plus แจ้งลูกค้าว่า ชั้นสูงว่าง ที่28กับ 30  ลูกค้าบอกว่า อยากได้ที่สูงกว่านี้"/>
        <s v="สนใจดูไว้อยู่เองและลงทุน ตั้งงบไม่เกิน 5 ล้าน อยากได้วิว สวยๆ วิวสวน สอบถามถึงเรื่องเสียง ไม่ชอบเสียงดังแบบใกล้ร้านอาหาร ผับ นัดเข้าชมโครงการวันที่ 24/6/68"/>
        <s v="ขับรถผ่านโครงการ เลยลองเข้ามาดูข้อมูลในเวป ดูลงทุนปล่อยเช่า ปกติปล่อยเช่าโซนนอกเมืองอยู่แล้ว มีสอบถามว่า 29 ตร.ม. ใช่ราคาเริ่มต้น 4.99 ไหม นัดหมายวันเสาที่21 เวลา 11 โมง ใกล้ๆโทรคอนเฟิร์มอีกที"/>
        <s v="12.37 ไม่รับสาย"/>
        <s v="11.31 ปิดเครื่อง (เบอร์โทรไม่ติด) / 13.47 ไม่ติดเหมือนเดิม"/>
        <s v="15.36 ลูกค้าแจ้ง่วาไม่ได้ลงทะเบียน"/>
        <s v="10.13 เป็นเสียงผู้หญิงมีอายุรับ และไม่ได้ชื่ออาทิติยา แล้วตัดสายไปเลย ส่งเมล์แล้วตีกลับ "/>
        <s v=" 21/6 10.23 อีก 15 นาที จะโทรกลับมา / 15.15 ไม่รับสาย "/>
        <s v="คุณแบงค์ ดูไว้อยู่เอง มีสอบถามราคา และ ขนาดห้อง แต่ลูกค้าแจ้งว่าอาจจะนานเกินไป ไม่คิดว่าจะเสร็จปี 70 เดี๋ยวตามต่อ"/>
        <s v="9.56 ไม่รับสาย / 14.42 ไม่รับสาย /16.48 เป็นเอเจ้นสนใจข้อมูล ส่งต่อทีมเอเจ้น"/>
        <s v="ปิดเครื่องหมายเลขไม่สามารถติดต่อได้ แต่เบอร์โทรแอดไลน์ได้"/>
        <s v="เบอร์ยังไม่เปิดใช้ยริการ "/>
        <s v="เป็นชาวชาติ ยังไม่สะดวกคุย กำลังประชุม"/>
        <s v="ดูไว้อยู่เองโดย  ดูสำหรับเลี้ยงสัตว์ห้องวัน bedroom พลัสนัดวันเสาร์เวลาบ่ายสาม"/>
        <s v="ไม่มีสัญญานตอบรับจากหมายเลยที่ท่านเรียก"/>
        <s v=" 10.06 ไม่รับสาย"/>
        <s v="อีก 15 นาที ให้โทรหาใหม่ 14.42/ 15.02 ไม่รับสาย"/>
        <s v="10.29 ไม่สะดวก ให้ติดต่อ 15.30 "/>
        <s v="ลค เช่าอยู่ movenpick ต้องการหาเช่า "/>
        <s v="พักอาศัยเอง เห็นเสนายิง@เข้ามาก็เลยลองกดดู เบื้องต้นสนใจเป็นบ้านเดี่ยวและทาวโฮมในเมือง เป็นช่วงที่กำลังดูอยู่หลายๆที่  ตอนนี้อยู่คอนโดหัวหมาก แต่อยู่มาเป็น10ปีแล้ว  คอนโดก้อาจจะสนใจ งบ10ล้าน  แต่ดูแล้วไกลจาก BTS เพราะปกติไปสนามบินบ่อย ปกติอยู่กทมและต่างจั"/>
        <s v="ลงมาหลายครั้งแล้ว ลูกค้าไม่มีความสามารถในการกู้ และ จ่าย ปัจจุบัน มีรายได้ 30000 เป็นแม่ค้าขายเสื้อผ้าตลาดนัด ผ่อนรถ 5800 มีภาระบ้านติดเครดิตบูโร ไม่ได้จดทะเบียนธุรกิจ "/>
        <s v="ดูอยู่เอง 2 ห้องนอน ไม่ตั้งงบ เน้นทำเล เอกมัย ทองหล่อ ปัจจุบันอยู่พร้อมพงษ์ อาชีพ เล่นหุ้น  ไม่ได้รีบเข้าอยู่ ไม่มีปัญหาเรื่องราคา (แต่คุยไม่ค่อยรู้เรื่อง) นัดชมโครงการ วันพฤ ที่ 3 เวลา 12.00"/>
        <s v="10.55  ไม่มีหมายเลขที่ท่านเรียก ติดต่อทางเมล์"/>
        <s v="เบอร์ระงับการให้บริการ และเอบร์แอดไลน์ไม่ขึ้น "/>
        <s v="เคยเข้ามาดูแล้ว สนใจห้อง 1 bed plus ชั้น เลี้ยงสัตว์​ รีบเข้าอยู่เดือนหน้า สิงหาคม"/>
        <s v="10.30 เบอร์ติดต่อไม่ได้ ส่งอีเมล "/>
        <s v="ลูกค้าอยู่พังงา เห็นโฆษณาในเฟสบุคเลยให้แฟนกดลงทะเบียน"/>
        <s v="10.35 ไม่รับสาย / 12.57 หาเป็นโครงการพร้อมอยู๋ 2ห้องนอน เสนอปีติ"/>
        <s v="มองหาพร้อมอยู่ ภายในปี 68 ลงทะเบียนซ้พ เพราะจำไม่ได้ว่าเสร็จเมื่อไหร่"/>
        <s v="11.55 ไม่รับสาย/ ไม่ได้ลงทะเบียนเข้ามา"/>
        <s v="ดููชั้นเลี้ยงสัตว์ เลี้ยงน้องหมาอยู่แล้ว 1 ตัว อยากได้ 31 ตร.ม. ดูชั้น12A ไม่อยากอยู๋ั้นสูง กลัวแผ่นดินไหว แล้ววิ่งไม่ไหว คุ้นชินทำเลอยู๋แล้ว และทำงานอยู่ตึกชาญอิสระ2 แจ้งราคา (12A09 5.46 / 3009 5.82) ยังไม่ได้นัดหมาย สะดวกเสาอาทิตย์ "/>
        <s v="14.14 ไม่รับสาย"/>
        <s v=" 11.00 ไม่รับสาย / 11.08 โทรกลับมา ไม่ได้ได้ลงทะเบียน "/>
        <s v="เป็นเด็กแจ้ง่วากดผิด ไม่ได้สนใจ ไม่ได้ลงทะเบียน"/>
        <s v="ลงทะเบียนซ้ำ ลูกค้าให้ติดต่อหาวันศุกร์"/>
        <s v="ชื่อสุชาดา ชื่อเล่น คุณลิ ดูไว้ให้ห้อง ตนเองไม่ได้อยู่ไทย ดูให้น้อง จะเรียนที่ มศว อยากได้โครงการที่เสร็จปี 69 เพราะน้องจะเข้าเรียนปี 69 น้องเรียนไปด้วยทำงานไปด้วย ยังไม่ได้คุยเรื่องขนาดห้อง เพราะน้องคุณลิ แค่ส่งรายละเอียดโครงการมาให้ แล้วคุณลิ ก็กดลงทะเบ"/>
        <s v="ดูไว้อยู่เอง ไม่ได้รีบเข้าอยู่ตอนนี้เช่าอยู่ ทำงานแถวเอกมัยอยู่แล้ว ให้แอดไลน์ตามเบอร์ และส่งข้อมูลให้ก่อน ยังไม่นัดหมาย"/>
        <s v="นัดหมายเข้าชมโครงการ วันที่ 9/7/25 เวลา 15.30 "/>
        <s v="ลูดค้าเข้าชมโครงการแล้วกับพี่เอ เมื่อวาน "/>
        <s v="คุณบี หาสำหรับชั้นเี้ยงสัตว์ ตอนนี้เลี้ยงน้องหมาปอมอยู่แล้ว แต่โดยปกติอยู่บ้าน ถ้ามาอยู๋คอนโดก้จะเอาสลับๆมา วางงบไว้ไม่เกิน 5.5 อยากได้ 1bp "/>
        <s v="อยากลงทุน อยากได้ yield 7 งบ 1.99 มีลงทุนทองหล่อ 8ทองหล่อ ซื้อไว้นานแล้ว ประมาณ 5กว่า "/>
        <s v="ลูดค้าเข้าชมโครงการแล้วกับพี่เอ "/>
        <s v=" 13.57 ไม่สะดวกคุย อีก1ชั่วโมง ให้โทรกลับไป/15.27 คุณแพทอายุ78 ไม่ได้ทำงาน เป็นเจ้าของที่ดิน ประกาศขายอยู่ 300 ล้าน มีบ้านราคา10ล้าน ไม่ได้มองหาคอนโดพรีเซล อยากได้โครงการที่ปล่อยเช่าได้เลย ซื้อให้จบๆไป วันนี้ยังไม่นัด แต่วันอาทติย์ให้โทรหาอีกที"/>
        <s v="อยากได้รายละเอียดโครงการ ให้ส่ง qr line ให้ทางอีเมลล์แล้วจะแอดมา เพื่อส่งข้อมูลให้ทางไลน์ เนื่องจากไลน์แอดไม่ได้"/>
        <s v="เดี๋ยวโทรกลับ "/>
        <s v="พาเจ้านายมาดู เจ้านายเป็นคนญี่ปุ่น  วันที่ 16/7 เวลาปรมาณ 16.00-16.30 "/>
        <s v=" เลขหมายนี้ระงับการใช้งานชั่วคราว"/>
        <s v="ลูกค้าทักช่องทาง wallroom สนใจห้องเลี้ยงสัตว์ได้ แถวสำโรง แต่ที่สำโรงไม่มีจึงส่งมาเอกมัย เบื้องต้น สอบถามลูกค้า ทำงานแถวเพลินจิต เลี้ยงเฟร้นบูดอก 1 ตัว ตั้งงบไม่เกิน 2 ล้าน เอกมัยลูกค้าแจ้งว่าไม่สามารถซื้อได้เนื่องจากราคาสูงเกินไป"/>
        <s v="ไม่สะดวกคุย อยากได้ข้อมูลโครงการไว้ดูก่อน ถามอะไรก็บอกว่าให้ส่งข้อมูล ถามขนาดห้องบอกไม่รู็ อยากได้เก็บไว้เฉยๆ น้ำเสียงไม่อยากตอบคำถาม จึงแจ้งไปว่าจะได้ส่งข้อมูลให้ถูก ถึงถามว่าราคาเริ่มเท่าไหร่ เอาราคาเริ่มนั่นละ "/>
        <s v="18/7 10.56 อยู่มหาชัยไม่ใช่คนไทย เป็นพม่า ไม่ได้ลงทะเบียน เมื่อวานไปเดินเซ็นทรัลมา "/>
        <s v="12.28 ไม่รับสาย (โทรย้ำ2สาย)"/>
        <s v="19/7/25 ปิดเครื่อง เข้าสู่ระบบฝากข้อความเสียง"/>
        <s v="ดูไว้อยู่เอง ขอข้อมูลโครงการ ทั้งห้อง 1 และ 2 ห้องนอน ขอทราบราคาทั้ง 2 ขนาด ถามราคาทุกขนาด ถามแบบละเอียดมากๆ ทุกอย่าง ต้องส่งให้แฟนชาวต่างชาติดู"/>
        <s v=" ไม่ได้ลงทะเบียน อยู่ลพบุรี ไม่ได้หาซื้อคอนโด"/>
        <s v="ดูไว้ลงทุนปล่อยเช่า มองเรื่องราคาเป็นหลัก ขอข้อมูลทางไลน์ ขอแปลน ขอตำแหน่ง ขอดูว่ามีบล็อควิวไหม ลค พูดเร็วมาก แจ้งว่าดูเทียบ Rhythm ยังไม่นัดหมาย ขับรถผ่านมาแล้ว (sarasiri development)"/>
        <s v="กดผิด ไม่ได้ลงทะเบียน"/>
        <s v="11.27 ไม่รับสาย/ 15.04ไม่รับสาย"/>
        <s v=" ดูไว้ทั้งอยู่เอง และลงทุนปล่อยเช่า ยังไม่มีขนาดห้องในใจต้องเข้ามาดูของจริงๆก่อน ว่าชอบแบบไหน  สอบถามเกี่ยวกับชั้นสัตว์เลี้ยง และ ถามเรื่อง service แจ้งว่า จะสะดวกเข้าชมโครงการเดือนสิงหาคม ว่างวันธรรมดา ช่วงกลางวันเบื้องต้นให้แอดไลน์ส่งรายละเอียดให้ก่อน แ"/>
        <s v="11.37 ตัดสาย/15.05ไม่รับสาย"/>
        <s v="9.47 ไม่รับสาย / 11.27 นัดวันจันทร์28/7 ช่วงบ่าย ดู1ห้องนอน  เงินเดือน 45,000 ไม่มีภาระ ไม่มีบัตรเครดิต เช่าอยู่เดอะนิช เพชรบุรีเดือนละ  14,000 เหลือเงินใช้จ่ายของตัวเองประมาณ 30,000 บาท"/>
        <s v="ลูกค้าอยู่ยุโรป สนใจ2ห้องนอน ตั้งงบไม่เกิน 5.5 เสนอลูกค้าเป็นห้อง 1bed / 1 bed plsu แทน ลูกค้าแจ้งว่าเล็กเกินไป ไม่สนใจ"/>
        <s v=" 10.03 ไม่รับสาย"/>
        <s v="คุณฝุ่น ดูไว้พักอาศัยเอง ตอนนี้อยู่ภูเก็ต เข้า กทม 2-3เดือนครั้ง สนใจของเสนาเพราะว่ามี rentnex อยากได้โครงการที่อยู่ในเมือง รู้จักโครงการปีติ แจ้งว่าไกลไป ของเอกมัยดูน่าสนใจสุด ดูเทียบกับ flexi เจริญนคร ตั้งงบไว้ 5 ล้าน ก่อนวางมีสอบถามว่ามีโครงการไหนแนะนำ"/>
        <s v="สอบถามเกี่ยวกับชั้นสัตว์เลี้อง และปีที่สร้างเสร็จ ให้ส่งรายละเอียดทางอีเมลล์"/>
        <s v="คุณฐา สนใจดูไว้อยู่เอง ปัจจุบันทำงานอยู่ RCA เป็นพนักงานประจำเงินเดือน 3 หมื่นบาท เกี่ยวงานเกี่ยวกับเอเจนซี่โฆษณา เพิ่งทำงานประจำได้ 2 เดือน เช่าคอนโดอยู่แถวพระราม9 เดือนละ 8000 อยากได้คอนโดแถวเอกมัย เพราะใกล้ที่ทำงานและใกล้เพื่อน ไม่ได้ตั้งงบประมาณ อยากด"/>
        <s v="เบอร์ติดต่อไม่ได้ ติดต่อทางไลน์ "/>
        <s v="เบอร์ติดต่อไม่ได้  ส่งเมล์"/>
        <s v="ลูกค้าขอข้อมูลผ่านไลน์ ขอข้อมูล ตำแหน่ง 14 อยากได้ราคาตั้งแต่ชั้น 30-36 ต้องการคุยกับเมเนเจอร์ "/>
        <s v="ลูกค้าไม่สะดวกให้โทรหา ให้นัดหมายผ่านไลน์ และทำการนัดในวันพรุ่งนี้"/>
        <s v="ปิดเครื่อง ดึ๊ด ดึ๊ด ตื๊ด"/>
        <s v="spam"/>
      </sharedItems>
    </cacheField>
    <cacheField name="วันที่แก้ไขล่าสุด">
      <sharedItems containsDate="1" containsBlank="1" containsMixedTypes="1">
        <d v="2025-01-04T00:00:00Z"/>
        <d v="2025-01-08T00:00:00Z"/>
        <m/>
        <d v="2025-01-15T00:00:00Z"/>
        <d v="2025-01-11T00:00:00Z"/>
        <s v="17/1 ไม่รับสาย 17.28 / แจ้งว่า ได้ช่วงบ่ายๆ เสร็จธุระและจะเข้ามาค่ะ "/>
        <s v="20/1/25 ยังไม่สะดวกนัดวัน รอสามี สามีทำงาน ตจว เดี๋ยวว่างติดต่อมาเอง"/>
        <s v="25/1/25 ให้ส่งใบเสนอราคาให้ทางไลน์"/>
        <s v="15/1/2025 ลค.ผชต่างขาติ แจ้งว่าดูอยู่เอง ให้ส่งช้อมูลให้ทงไลน์ไอดีก่อน 1.15"/>
        <s v="25/1 ลคแจ้งไม่สนใจแล้ว เกินงบ มองห้อง 35-40 ตร.ม. หรือถ้าใหญ่กว่านั้นก็ดี แต่งบไม่เกิน 4mb"/>
        <s v="25/1/25 อ่านไลน์แต่ไม่ตอบ/ 12.15 โทรไม่รับสาย"/>
        <s v="17/1/2025 ดูอยู่เอง น่าจะ30 ตร.ม. ขึ้น ไม่เลี้ยงสัตว์ สอบถามว่าได้ที่จอดรถ 100% ไหม ลูกค้าแจ้งว่าจริงๆสนใจทำเลโซนรัชดา สอบถามเพิ่มมีดูโซนไหนอีกไหม แจ้งว่าอยู่ในช่วงเก็บข้อมูลดูไปเรื่อยๆ เดี๋ยวจะนัดวันเข้าชมโครงการ แต่ช่วงนี้ยังยุ่งๆอยู่ และตอนนี้ยังไม่่สะ"/>
        <s v="25/1/25 10.38 ไม่เข้ามาแล้ว ลูกค้าแจ้งว่า แฟนไม่ชอบทำเล"/>
        <s v="20/1/25 ช่วงนี้ไม่สะดวกเลย ค่อยติดต่อมาใหม่นะคะ "/>
        <s v="22/1 ดูอยู่เอง ลค.แจ้งว่าเดี๋ยวสะดวกเข้ามาเอง เลยสอบถามว่าส่วนมากว่างเป็นวันธรรมดา หรือเสาร์อาทิตย์ ลูกค้าแจ้งส่วนมากเสาร์อาทิตย์ แต่อาทิตย์นี้ยังไม่แน่นอน เดี๋ยวถ้าจะเข้ามาจะติดต่อมา ลูกค้าเป็นคนนิ่งๆ พูดจานิ่งๆ 18.21"/>
        <s v="20/1/25 คอนเฟิมเข้ามา"/>
        <s v="ไม่ชอบทำเล"/>
        <s v="25/1/2025 ลคแจ้งยังไม่สะดวกนัดหมาย ขอดูวันก่อนถ้าว่างเดี๋ยวติดต่อมาก เลยแจ้งช่วงวันพฤหัสหน้าขอติดตามอีกที เผื่อเสาร์อาทิตย์ที่ 1-2 กพ. จะว่าง เพราะลคแจ้งว่าส่วนมากว่างเสาร์กับอาทิตย์ 13.44"/>
        <s v="28/1/25 ปิดเครื่อง"/>
        <s v="26/1 ลคแจ้งเฟิร์มนัดหมาย"/>
        <s v="24/1/25 ลค ทักไลน์กลับมา แต่ชอบถามว่าจะสะดวกเข้ามาตอนไหน ลค เงียบ"/>
        <s v="4/2/25 อยากได้ 80 ตรม ขึ้นไป เสนอแปลนคอมบาย 93 เกินงบของลูกค้า"/>
        <s v="31/1/2025 วันนี้ยุ่งมาก ให้ติดต่อวันอื่น"/>
        <s v="4/2/25 ติดต่อลูกค้าทางไลน์"/>
        <s v="28/1 เบอร์2 ไม่รับสาย 12.30 "/>
        <s v="30/1 ไม่รับสาย 12.30 / 16.28"/>
        <s v="10/2 ลคขอให้ส่งtype สำหรับเลี้งสัตว์ได้ 2 ห้องนอน และมีการสอบถามราคาเบื้องต้น แจ้งว่าช่วงนี้คุยกับแฟนอยู่เรื่องคอนโด แต่พอให้ราคาเบื้องต้นและข้อมูลเบื้องต้น ลูกค้าก็หายไป ไม่ตอบไลน์ โทรหาเบื้องต้นยังไม่รับสาย "/>
        <s v="14/2 ลค รับสายและจำได้ว่าจาก นิช ไพร์ แต่ขอติดต่อกลับมาอาทิตย์หน้า ตอนนี้ที่บ้านมีงานสีดำ"/>
        <s v="4/2/25 ลูกค้าพูดเหมือนเดิม ถ้าวีคนี้หาวันว่างได้ จะเข้ามา แต่ก่อนเข้ามาจะโทรมาแจ้งก่อน"/>
        <s v="4/2/25 ตัดสาย"/>
        <s v="1/2/25 คุณเก่งบ้านอยู่ปทุมธานี มองหาทำเอกมัย และใกล้แนวรถไฟฟ้า คุณเก่งไม่ชอบห้องที่ระเบียงไปอยู่ในห้องนอน อยากได้ห้องที่ระเบียงอยู่ถัดจากห้องนั่งเล่น แต่งบไม่ถึงสำหรับตัว2ห้องนอนที่ระเบียงจะอยู่ติดกับห้องนั่งเล่น ตั้งงบไม่เกิน 6 ล้าน "/>
        <s v="4/2 ไม่สนใจห้องแบบ simplex อยากได้แบบ 2ชั้น duplex เท่านั้น เสนอ piti 101 ลคไม่ชอบ แจ้งว่าเห็นคอนดดนั้นแล้ว ราคาดี แต่ไม่ชอบทำเล ตอนนี้ลคอยู่ maru ekkamai ไม่นัดหมายเข้าชมโครงการ แจ้งว่าถ้ามีมาขึ้นแบบคอนโด2ชั้น ในเอกมัยและทองหล่อ ให้ติดต่อไป 16.04"/>
        <s v="9/2/25 ลูกค้าขอเลื่อนแล้ว มีธุระด่วน แล้วจะนัดใหม่"/>
        <s v="11/2/2025 2 นอน ไซส์ใหญ่ แจ้งให้ส่งรายละเอียดทางไลน์อีกทีช่วงนี้งานยุ่ง 12.34"/>
        <s v="ไม่รับสาย"/>
        <s v="18/2 ไม่สนใจแล้ว ติดเรื่องการเลี้ยงสัตว์ อยากได้คอนโดที่น้องสามารถใช้ส่วนกลางเดินไปไหนมาไหนได้ pet friendly 13.44 pm"/>
        <s v="ไม่สนใจแล้ว ไม่ชอบทำเล"/>
        <s v="6/2 ลคแจ้งว่าดูอยู่ว่าจะซื้อทั้งหมดโครงการ ปัจจุบันอยู่อุทัย ไม่เคยมากทม และแจ้งตอนท้ายว่า รับสายก็ดีตายห่าแล้ว (อันนี้เป็นคำพูดของทางลค.) และกดตัดสายไป 12.17"/>
        <s v="21/2 ไม่รับสาย"/>
        <s v="11/2 คนเดียวกับ kanyarat "/>
        <s v="นัดเข้าชมโครงการ 11 /2/25 เวลา 13.00"/>
        <s v="13/2/25 ลค เงียบ ถามถึงจะตอบออกมา ดูไว้อยู่เอง งบยังไม่ได้ตั้ง อยากได้ห้อง1bed มีสอบถามเรื่องระยะทางโครงการกับ bts ไม่คุ้นชิ้นทำเลมาก ทำงานอยู่อโศก มองหาโซนๆนี้ แจ้งไปแล้วว่าเป็นโครงการ pre sale ยังไม่นัดหมาย ปกติจะสะดวก เสาร์อาทิย์"/>
        <s v="22/2/25 ไม่รับสาย "/>
        <s v="วันศุกร์ที่21ให้โทรหาก่อนว่าจะว่าง ส หรือ อา"/>
        <s v="เข้าชมโครงการแล้ว"/>
        <s v="2/5/25 ไม่สนใจแล้ว"/>
        <s v="15/2 โทรไม่ติด สลับเบรอ์โทรออกแล้ว 11.39 /18.13 เลื่อนนัดเป็น พน "/>
        <s v="16/2 ไม่รับสาย 10.23 am"/>
        <s v="21/2 อาทิตย์นี้ยังไม่สะดวกนัดหมาย "/>
        <s v="17/2/25  16.37 สายไม่ว่าง"/>
        <s v="21/2/2025 ไม่รับสาย 14.06 pm"/>
        <s v="ลค ลงทะเบียนผิดโครงการ ต้องการข้อมูล นิชไพร์ เพชรบุรี ทองหล่อ"/>
        <s v="ช่วงนี้ยังไม่ว่าง เดี่ยวจะนัดเข้ามาอีกครั้ง จะโทรมาเอง"/>
        <s v="18/2 ตัดสาย 10.24am"/>
        <s v="18/2 ไม่รับสาย"/>
        <s v="20/02/2025ไม่รับสาย 15.27"/>
        <s v="25/2ตอนนี้ก็ยังดูไปเรื่อยๆไม่ได้รีบตัดสินใจอะไร ก็คุยๆกับที่บ้านอยู่"/>
        <s v="20/1 อัพเดทข้อมูล ลค ทางไลน์"/>
        <s v="20/2 ขอข้อมูลทางไลน์ ไม่สะดวกคุย เดี๋ยวสนใจแล้วเข้าไปเอง"/>
        <s v="22/2/25 13.00 ไม่รับสาย"/>
        <s v="booking A3004"/>
        <s v="24/2/25 ไม่รับสาย"/>
        <s v="22/2 ไม่รับสาย 10.29 am ไม่รับสาย 15.24 pm"/>
        <s v="Booking 2409"/>
        <s v="4/3 ไม่รับสาย 9.35 am / ลูกค้ายิงมาและพอเซลล์โทรกลับบอกไม่ได้ลงทะเบียน ตอนนี้อยู่ชัยนาท ไม่ได้มากรุงเทพ ไม่ได้มองหาคอนโด ไม่เคยซื้อ 9.41am"/>
        <s v="4/3 ไม่รับสาย 11.30"/>
        <s v="3/3/2025 ไม่ได้ลงทะเบียนครับ อยู่ ตจว "/>
        <s v="walk แล้ว ไม่ชอบโครงการ "/>
        <s v="8/3/25 อยากได้ 1bed plus งบ 5.5 ล้าน ชั้นไม่ต้องคสูงมาก อยากได้ข้อมู,ทุกอย่างทางไลน์ ถ้าสนใจจะสอบถามทางไลน์ น้ำเสียงลูกค้าไม่ค่อยดี "/>
        <s v="8/3 ลคเข้าชมโครงการแล้ว แต่อยากได้โครงการพร้อมอยู่เลย เพราะต้องการซื้อและปล่อยเช่าได้เลย "/>
        <s v="14.31 อยากได้โครงการที่เลี้ยงสัตว์ได้ และอยากได้ที่พร้อมเข้าอยู่ เนื่องจากลูกค้าได้งานใหม่ที่กรมราชทัณฑ์ และมีน้องแมว 1 ตัว แต่พอรู้ว่าเป็นโครงการยังสร้างไม่เสร็จ ลค ก็แจ้งเลยว่าไม่สนใจโครงการที่ยังสร้างไม่เสร็จ "/>
        <s v="ดูไว้อยู่กับครอบครัว เป็นชาวต่างชาติ ปัจจุบันอยู่ไทปิง อยากได้ขนาด 2 ห้องนอน ขึ้นไป เพราะมีลูกด้วย ยังไม่ได้รีบเข้าอยู่ วันนี้ เวลา 16.00 - 8/3/25 จะเข้ามาดู"/>
        <s v="11/3 ไม่รับสาย 12.29 pm"/>
        <s v="13/3 12.52ไม่รับสาย"/>
        <s v="4/4 ติดต่อลูกค้าทางไลน์ 17.50 ลูกค้าแจ้งว่าจะกลับไทยช่วงสิ้นเดือนเมษา"/>
        <s v="16.00 18/3/25 ไม่รับสาย"/>
        <s v="23/3 ไม่รับสาย 16.19 pm"/>
        <s v="17/3 รอแฟนกลับมาจาก ตปท จะนัดเข้ามาชมโครงการ คาดว่าช่วงสิ้นเดือนมีนา "/>
        <s v="ปิดเครื่อง"/>
        <s v="21/03/68 15.28 ไม่รับสาย แอดไลน์จากเบอร์โทรได้ ทักไลน์แล้ว รอการตอบรับ"/>
        <s v="19/3 16.11 ไม่รับสาย"/>
        <s v="เบอร์โทรไม่สามารถแอดไลน์ได้ ลูกค้าให้ส่งผ่านอีเมลล์"/>
        <s v="21/3 13.05 ไม่รับสาย"/>
        <s v="27/4 แจ้งว่าเจ้านายไม่สนใจแล้ว เพราะดูlocation แล้วไม่ชอบ อยู่ท้ายซอย ไม่ใกล้BTS "/>
        <s v="เพื่อนซื้อ โนเบิลทองหล่อ"/>
        <s v="23/2 17.04 ไม่รับสาย /17.16 พอแจ้งว่าติดต่อจากโครกงารนิช ไพร์ด เอกมัย ลูกค้าตัดสายเลย และโทรกลับไม่รับ"/>
        <s v="หลีดไม่ได้คุณภาพจากเหตุผลอื่น"/>
        <s v="29/3 ไม่รับสาย 12.17 pm"/>
        <s v="27/3 10.05ให้ติดต่อใหม่ช่วงเย็นๆ"/>
        <s v="ลูกค้าแจ้งว่า ลงทะเบียนผิดโครงการ ดู ryhthm ekkamai เลยแจ้งจะให้ข้อมูลโครงการเบื้องต้นก่อน ลูกค้าบอกไมาาเป็นไร และวางสาย"/>
        <s v="30/3 14.45 ไม่รับสาย"/>
        <s v="17/4 คุยกับแฟนแล้วไม่ถูกใจเรื่องของ location เพราะไกลจาก BTS อยากได้ใกล้ๆ"/>
        <s v="4/4 ไม่ได้ลงทะเบียน"/>
        <s v="ไม่สนใจแล้ว อยากได้ไซส์150-300 ตร.ม."/>
        <s v="10/4 ปิดเครื่อง15.04"/>
        <s v="29/4 ไม่รับสาย 14.14 pm"/>
        <s v="18/4 10.35 ปิดเครื่อง"/>
        <s v="16.53 ไม่ได้ลงทะเบียน"/>
        <s v="18/4 9.28 ไม่รับสาย"/>
        <s v="20/5/25 ไม่รับสาย"/>
        <s v="นัดหมายเข้าชมโครงการ  29/4/25"/>
        <s v="24/4 9.37ไม่รับสาย "/>
        <s v="29/4/2025 พี่รอแฟนมาไทยก่อน และค่อยนัดหมายมาชมโครงการอีกที ช่วงกลางเดือนพค. ลองติดต่ออีกที 14.12 pm"/>
        <s v="10/5 9.38ติดต่อทางไลน์"/>
        <s v="ลูกค้าไม่ตอบกลับ"/>
        <s v="29/4 ไม่รับสาย 14.09 pm/17.57ไม่รับสาย"/>
        <s v="4/5 ยังไม่มีเมล์ติดต่อกลับมา"/>
        <s v="แอดไลน์แล้วขึ้นเป็นคนไทย โทรกลับอีกครั้งลูกค้าไม่รับสาย "/>
        <s v="ติดโควิด ไม่สะดวกคุย"/>
        <s v="11/5 17.45 ไม่รับสาย"/>
        <s v="31/5 ลีดไม่ได้คุณภาพจากเหตุผลอื่นๆ"/>
        <s v="6/5 9.59 ปิดเครื่อง "/>
        <s v="31/5ลีดไม่ได้คุณภาพจากเหตุผลอื่นๆ"/>
        <s v="11/5 17.49 ปิดเครื่อง"/>
        <s v="9/5 18.11ปิดเครื่อง"/>
        <s v="8/5/25 หลังจากส่งไลน์หาลูกค้า สอบถามถึงแปลนที่ชอบ ลูกค้าอ่าน แต่ไม่ตอบ"/>
        <s v="9/5 10.20 ตัดสาย"/>
        <s v="20/5 ส่งอีเมล์อีกครั้ง"/>
        <s v="31/5/25 พูดไม่รู้เรื่าอง"/>
        <s v="เป็นเอเจนท์ ต่างชาติ มีลูกค้า สอบถามเรื่องค่าคอมมิชชั่น"/>
        <s v="20/5 13.30 ปิดเครื่อง / 14.18 ส่งเมล์ และเมล์ตีกลับ ไม่มีช่องทางติดต่อลูกค้า"/>
        <s v="เป็นบริษัทเอเจนท์"/>
        <s v="คุณวอร์ม ลูกค้านัดหมาย LINE oa เดินทางมากับแฟน ด้วยรถมอเตอร์ไซต์ ปัจจุบันพักอยู่คอนโด แถวพระรามเก้า เช่าอยู่ อยากซื้อเป็นของตัวเอง อยากได้แถวเอกมัย  ดูห้อง 1bed plus ชั้นสูงๆ ชอบชั้น 35 เสนอ ห้อง 3503 ส่วนลด 300K บาท ลูกค้าของไปเซอเวร์แถวนี้ก่อนว่ามีอะไรบ"/>
        <s v="31/5/25 ตัดสาย"/>
        <s v="19/5/2025 ตอนนี้อยู่อ่อนนุชเป็นคอนโดของตัวเอง มองหาห้อง 30 ตร.ม. ขึ้นไป อาจจะอยู่เองก่อน และค่อยปล่อยเช่า  ตั้งงบ5ล้าน  นัดวันพฤหัสที่22 เวลา 16.00"/>
        <s v="22/5 13.51 ไม่รับสาย"/>
        <s v="30/5 11.28 ตัดสาย"/>
        <s v="23/5 10.45 เป็นเสียงคนแก่ ไม่ใช่คุณสมศักดิ์ ไม่ได้ลงทะเบียน"/>
        <s v="17.21 ดูไว้อยู่เอง อยากได้แค่1ห้องนอน พักเป็นคอนโดในเอกมัยอยู่แล้ว นัดเข้าชมโครงการวันเสาร์ที่ 24 เวลาบ่าย 3 "/>
        <s v="24/5 9.47 เบอร์ติดต่อไม่ได้"/>
        <s v="24/5 11.43 ปิดเครื่อง "/>
        <s v="31/5/25 ไม่รับสาย"/>
        <s v="6/6 14.37 คอนเฟิร์มนัด "/>
        <s v="ที่ไม่ได้เข้ามาเพราะแฟนกับลูกยังกินข้าวไม่เสร็จ นัดอีกครั้งอาทิตย์ บ่าย่โมง"/>
        <s v="31/5 16.02 เบอร์ติดต่อไม่ได้"/>
        <s v="30/5 11.32 ไม่รับสาย  จะโทรแจ้งว่าแอดไลน์ไปแล้ว /16.10 ไม่รับสาย"/>
        <s v="1/6 17.54ไม่รับสาย"/>
        <s v="ติอต่อทางไล"/>
        <s v="คุยแล้วไม่รู้เรื่องว่าตัวเองลงทะเบียนมา พอถามจี้ว่าอยู่เองหรือบลงทุน แจ้งว่าอยู่เอง สอบถามขนาดห้อง บอกว่ายังไม่ทราบ สอบถามราคา บอกยังไม่ได้ตั้งงบ และถามลูกค้าว่า รีบเข้าอยู่ไหม ลค แจ้งว่า อีกสองสามเดือน /สอบถาม ลค ต่อว่า ทำไมอยากได้แถวเอกมัย ลค ตัดสายเลย "/>
        <s v="17/6 ปิดเครื่อง"/>
        <s v="3/6 15.19ดัง1ครั้ง และขึ้นเป็นให้ฝากข้อความ"/>
        <s v="ขอข้อมูลโครงการผ่านไลน์ อยากได้ห้องขนาดใหญ่ 2 ห้องนอน pet friedly ส่งแปลนห้องลุกค้าดู ลูกค้าสอบถามราคา เรื่องแผ่นดินไหว ความคืบหน้าการก่อสร้าง ระยะเวลา โอนกรรมสิทธิ์ แจ้งว่า โอนมีนาคม 2570 ลูกค้าไม่รีบ มีเวลาตัดสินใจอีกนาน กว่าตึกจะเสร็จ แจ้งเกี่ยวกับราคา"/>
        <s v="คุณกี้ สนใจดูไว้ลงทุนปล่อยเช่า สอบถามว่า แถวนี้ปล่อยเช่าได้เท่าไหร่ แจ้งไปว่า 700-1000 ต่อ ตรม ลูกค้าแจ้งว่า เคยหาได้ 1200 ต่อ ตรม สอบถามขนาดห้องใหญ่สุด 62 ตรม ราคาของแต่ละชั้นว่าเท่าไหร่ ให้ส่งข้อมูลให้ทางไลน์เท่านั้น อยากเห็นรูปเหนแพลน"/>
        <s v="13/6 10.25 ยังไม่ได้คุยกับเจ้านาย "/>
        <s v="ลูกค้าสอบถามข้อมูลโครงการ ขั้นตอนการซื้อขาย การกู้แบงค์ การเสียภาษีต่างๆ จะมาไทยอย่างช้าเดือน เร็ว กค อย่างช้า ตค ต้องเห็นโครงการและสิ่งแวดล้อมก่อน จึงตัดสินใจได้"/>
        <s v="6/6 14.12  อาจจะเข้ามาวันอาทิตย์นี้8/6 แต่ยังไม่อคนเฟิร์ม"/>
        <s v="19.38 ไลน์มาเลื่อนนัดหมาย "/>
        <s v="ดูไว้อยู่เอง กับแฟน 2 คน สนใจห้อง pet friendly มีเลี้ยงหมา สอบถามสองห้องนอน ให้เลี้ยงกี่ตัว ให้แอดไลน์ส่งแปลนให้ แล้วจะนัดอีกที ทำงานแถวนี้"/>
        <s v="13/6/25 เสาอาทิตย์นี้ไม่มีซ้อมกีฬาที่โรวเรียน อาจจะขอเป็นวีคถัดไป"/>
        <s v="สนใจเลี้ยงสัวต์ได้ เลี้ยงแมว 1 ตัว ตั้งงบ 5-6 ล้าน ที่ทำงานห่างจากโครงการ 8 นาที "/>
        <s v="12/6 ไม่รับสาย"/>
        <s v="ลูกค้าทักไลน์มาด้วย ให้ข้อมุลทางไลน์ สนใจรูปแบบ 1 ห้องนอน ชั้น 15 ขั้นไป ถามราคา และส่วนลด ถ้าได้ดีลดี พร้อมตัดสินใจ"/>
        <s v="คอนเฟิมนัด 23/6/25 เวลา 11.00"/>
        <s v="20/6 11.34 คอนเฟิร์มนัดหมาย"/>
        <s v="12.19  17/6/25 ไม่สามารถติดต่อเลขหมายปลายทางได้ เบอร์โทรแอดไลน์ไม่ขึ้น"/>
        <s v="18/6 14.07 เบอร์ติดต่อไม่ได้ "/>
        <s v="สนใจขอราคา 1bed กับ 2 bed ที่เลี้ยงสัตว์ได้ รีบเข้าอยู่ประมาณเดือน เมษายนปีหน้า ลูกเรียนที่ eis เอกมัย เทียบกับโนเบิล สร้างเสร็จปลายปีนี้ ให้ส่งข้อมูลให้ก่อนทางไลน์ "/>
        <s v="22/6 10.02 ไม่รับสาย /14.44ไม่รับสาย (ลองเอาเบอร์แอดไลน์ขึ้นเป็นคนอื่น)"/>
        <s v="26/06 หมายเลขที่คุณเรียกไม่สามารถติดต่อได้ในขณะนี้"/>
        <s v="25/6 13.41 ส่งเมล์"/>
        <s v="10.05 ไม่รับสาย"/>
        <s v="27/6 14.48 จะโทรคอนเฟิร์มนัด แต่ ลค ไม่รับสาย"/>
        <s v="ไม่มีสัญญานตอบรับจากหมายเลยที่ท่านเรียก"/>
        <s v="25/6 13.38 ตัดสาย"/>
        <s v="ดูไว้อยู่เอง ก็รีบเข้าอยู่ ไม่ได้เลี้ยงสัตว​  แต่ก็ถามรายละเอียดการเลี้ยง ค่าส่วนกลางสัตว์เลี้ยง ไม่มีส่วนกลางให้ทำไมถึงเสีย สอบถามการเข้าชมห้องตัวอย่าง บอกให้ลูกค้านัดหมายเข้ามา เดือนนี้ยังไม่ว่าง เดือนหน้าให้โทรหาอีกที"/>
        <s v="16.48 ลค รับสายแล้วแจ้งว่า โครงการยังไม่เสร็จและนานเกินไป พี่ไม่รอค่ะ "/>
        <s v="รับสายแล้วคุยไม่รู้เรื่อง"/>
        <s v="2/7/25 ไม่รับสาย/ไม่รับสาย/ไม่รับสาย"/>
        <s v="12/7 ไม่ได้รับการติดต่อกลับ"/>
        <s v="13.08 ลูกค้าติดต่อมาทางไลน์ เนื่องจากอยู๋เยอรมัน ไม่มีเบอรืไทยให้ติดต่อ "/>
        <s v="10/7 12.49วันที่12-13/7 ยังไม่สะดวก เดี๋ยวแจ้งอีกที ตอนนี้อยู่ข้างนอกนะคะ"/>
        <s v="ลูกเอาโทรศัพท์ไปเล่น "/>
        <s v="12/7 11.14 ไม่รับสาย จะโทรแจ้งว่าแอดไลน์ไปแล้ว แต่ลูกค้ายังไม่เปิดอ่าน"/>
        <s v="ส่งข้อมูลให้ทางไลน์ อ่านไลน์แต่ไม่ตอบ"/>
        <s v="book 1010/1410"/>
        <s v="18/7 11.29 ไม่รับสาย"/>
        <s v="17/7/25 อาจะเข้ามา พรุ่งนี้ ให้ส่งโลเคชั่น "/>
        <s v="13/7 14.00 ไม่รับสาย"/>
        <s v="sadly ... BKK is turning into HK (where we used to live):  beautiful new condo developments but unit size too small to enjoy life (ห้องเล็กเกินกว่าที่จะใช้ชีวิต) ตอนนี้ผมกับภรรยาอาศัยอยู่ที่ Vittorio โดยเช่าห้องขนาด 140 ตารางเมตรอยู่ แต่เรากำลังมองหาที่ที"/>
        <s v="13/7 13.57 เดี๋ยวโทรกลับ"/>
        <s v="คุณมะเหมี่ยว ลูกค้านัดหมาย มากับเจ้านายชาวญี่ปุ่น 3 ท่าน เดินทางด้วยรถ Alphard ทะเบียน 1 ขส 5021 ทำงานอยู่ที่บริษัท Yamato Protech เจ้านายทั้ง 3กำลังเก็บข้อมูลเพื่อลงทุนสำหรับปล่อยเช่า โดยโฟกัสในโซน เอกมัย – ทองหล่อ เป็นหลัก ยังอยู่ในช่วงเริ่มต้นของการพิจ"/>
        <s v="17.00 ไม่รับสาย  จะโทรแจ้งว่าแอดไลน์แล้ว แต่ ลูกค้ายังไม่อ่าน "/>
        <s v="แฟนไม่มา ไทยแล้ว คุณชะเอม เปลี่ยนแพลนไปยุโรปแทน ลูกค้าแจ้งว่า ถ้ายังไงจะติดต่อมาเอง"/>
        <s v="27/7 16.07 ไม่รับสาย"/>
        <s v="24/7 10.50ไม่รับสาย"/>
        <s v="สามารถเข้าชมโครงการได้หลังวันที่ 9 เดือน สิงหา"/>
        <s v="24/7 12.46ไม่รับสาย"/>
        <s v="27/7 16.10ไม่รับสาย"/>
      </sharedItems>
    </cacheField>
    <cacheField name="รายละเอียดการติดต่อลูกค้า (1)" numFmtId="0">
      <sharedItems containsBlank="1">
        <s v="พรุ่งนี้จะแวะเข้ามาดูช่วงบ่าย "/>
        <s v="ไม่รับสาย 13.17 // 14/1 ไม่รับสาย 11.54"/>
        <m/>
        <s v="ไม่่รับสาย"/>
        <s v="ไม่ได้ลงทะเบียน รหว่างคุยได้ยินเสียงเหมือนกำลังเชื่อมเหล็ก"/>
        <s v="18/1 วันนี้ไม่สะดวกแล้ว ตอนคุยลูกค้าเสียงแหบมาก แจ้งว่าเดี๋ยวโทรกลับเข้ามานัดอีกที 15.27"/>
        <s v="28/1/25 15.59 ไม่รับสาย"/>
        <s v="04/2/25 ไม่สนใจแล้ว"/>
        <s v="20/2 ไม่รับสาย ไม่ตอบไลน์"/>
        <s v="24/1 ไม่รับสาย 11.36"/>
        <s v="25/1  12.59 ไม่รับสาย/ 13.49 ไม่สะดวกคุยค่ะ ให้ติดต่อไปใหม่"/>
        <s v="28/1 ไม่รับสาย 14.43"/>
        <s v="ปัจจุบันพักอยู่เป็นบ้าน อยู่บางนา ยังไม่ได้รีบ ดูไปเรื่อยๆ ถ้าดูลุงทุน ก็ยังกังวล ตึก B ที่เค้ายังไม่ชัดเจน เค้าว่า B To B จะเอาไปปล่อยเช่าแข่งกับคนที่ลงทุนตึกA"/>
        <s v="1/2 ลคตัดสายทิ้ง 15.30"/>
        <s v="28/1 ไม่รับสาย 16.59 ไม่รับสาย 18.06"/>
        <s v="4/2/25  1`6.02 ไม่รับสาย"/>
        <s v="4/2/25 ติดต่อใหม่หลัง6โมงเย็น หรือเสาอาทิตย์"/>
        <s v="2/5/25ไม่รับสาย ไม่อ่านไลน์"/>
        <s v="1/2/2025 ไม่รับสาย 15.28 * เบอร์ที่2"/>
        <s v="1/2/2025 ไม่สะดวกคุย ให้ติดต่ออีกทีหลังวันที่7"/>
        <s v="18/2/2025 ซื้อ2ห้องนอนnue epic asoke rama 9ไปแล้ว ราคาประมาณ6ล้านต้นๆ "/>
        <s v="3/3 16.35 ไม่รับสาย"/>
        <s v="2/5/25 ไม่รับสาย"/>
        <s v="14/2 11.29ไม่รับสาย"/>
        <s v="3/2/2025 ไม่ชอบรูปแบบของห้อง"/>
        <s v="22/2/25 ติตต่อลูกค้าผ่านไลน์ สอบถามลูกค้านัดหมาายเข้าชมโครงการอีกครั้ง แต่ไม่ตอบ"/>
        <s v="25/2 ไม่สะดวกคุย รีบกดวางสาย"/>
        <s v="21/3 ไม่สนใจแ้ลว"/>
        <s v="2/5/25ไม่สนใจแล้ว "/>
        <s v="21/2 ไม่รับสาย"/>
        <s v="ไม่สนใจแล้ว ไม่ชอบทำเล"/>
        <s v="นัดวันอาทิตย์ 10-12.00 "/>
        <s v="25/4 ไม่รับสาย ไม่ตอบไลน์"/>
        <s v="18/2/2025 แฟนไม่อยู่จ้ะ เขายังไม่มา พอสอบถามไปแฟนจะสะดวกรับสายกี่โมงแจ้งว่า เดี๋ยวโทรถามเขาก่อนจ้ะ 12.12"/>
        <s v="15/3 ซื้อ XT พญาไท ผมอยากได้โครงการที่สามารถปล่อยเช่าได้เลย"/>
        <s v="25/2 รับสายและไม่พูดและตัดสาย พอโทรกลับไปอีกรอบพูดจาไม่รู้เรื่อง สอบถามว่าสนใจห้องแบบไหน ลคก็เอ่ออและถามว่ามีแบบยังไง เลยบอก1 ห้องนอน 2 ห้องนอน ลคบอก 1ห้องนอน ถามว่าคุ้นชินทำเลไหม บอกไม่รู้จัก อยู่ต่างจังหวัด และกดตัดสายทิ้ง พอโทรไปอีกไม่รับ 14.57"/>
        <s v="2/5/25ไม่รับสาย"/>
        <s v="21/2/2025 ไม่รับสาย 14.04 pm"/>
        <s v="20/2 ปิดเครื่อง"/>
        <s v="นัดหมายวันที่ 26 เวลา 12.30  ซื้อที่ปิติไว้ อยากได้ที่นิชไพร์ เพิ่ม แจ้งว่า มีราคาพิดเศษ"/>
        <s v="17/4 ไม่สนใจแล้ว ไม่ได้ดูคอนโดแล้ว"/>
        <s v="25/2 ไม่รับสาย 10.17"/>
        <s v="2/3 ไป ตจว 1 เดือนไม่สะดวก"/>
        <s v="25/2/25 ดูไว้อยู่เอง ไม่ค่อยคุยด้วย ไม่สะดวกนัดหมาย จะติดต่อกลับมาเอง ยังไม่รู้ข้อมูลโครงการอะไร รีบตัดบทวางสาย"/>
        <s v="คุณหนึ่งเข้ามาชมโครงการแล้ว เบื้องต้นลูกค้าอยากเข้าชมโครงการเพราะเห็นว่าโครงการสามารถให้เลี้ยงสัตว์ได้ และที่ตั้งโครงการเดินทางไปทำงานได้สะดวก ลูกค้าทำงานอยู่ตรงสพร้อมพงษื พอเข้ามาชมโครงการแล้ว ลูกค้าชอบ lay out ห้อง เพราะเป็นห้องหน้ากว้าง รู้สึกถึงความโล"/>
        <s v="26/2/25 เป็นเอเจ้นท์"/>
        <s v="25/2 ไม่รับสาย 14.45 pm"/>
        <s v="ไม่สนใจแล้ว"/>
        <s v="จะเข้าชมวันจันทร์ที่ 17 ช่วงบ่าย2-3 "/>
        <s v="11/3 ลค ขอดูรายละเอียดทางไลน์ เลยแจ้งไปว่าส่งให้แล้ว แต่ ลค จำไม่ได้ เนื่องจากดูหลายที่"/>
        <s v="ไม่สนในแล้ว"/>
        <s v="13/3 ไม่รับสาย 12.26 pm"/>
        <s v="14/3 12.17 ไม่รับสาย"/>
        <s v="25/4 17.14ติดต่อทางไลน์ เพื่อสอบถามว่ากลับมาไทยรึยัง "/>
        <s v="ไม่รับสาย"/>
        <s v="1/4/2025 ช่วงนี้ขอพักก่อน เพราะยังกังวลหลังจากเหตุการณ์ที่เกิดขึ้น 12.14 pm เดี่ยวยังไงจะโทรกลับมานัดอีกที"/>
        <s v="27/3 ลค เข้ามาวันนี้14.00 "/>
        <s v="ปิดเครื่อง"/>
        <s v="23/3 ดูอยู่เอง ดูชั้นเลี้ยงสัตว์ 1besroom plus และ 2ิbedroom งบไม่เกิน 9 MB นัดหมายเบื้องต้น 29/3 เวลา บ่าย ใกล้ๆคอนเฟิรฺมนัดหมายอีกที แต่สะดวกผ่านทางไลน์ "/>
        <s v="21/3 ตอนนี้เช่าอยู่พระโขนง อยากได้ห้องที่ขนาด 70 ตร.ม. ขึ้นไป งบ10ล้าน อยากเข้าอยู่ช่วงสักปลายปีนี้ เพราะก็อยากได้เป็นของตัวเอง ลองส่งข้อมูลทางไลน์"/>
        <s v="สนในนิชโมโน บางโพธิ์"/>
        <s v="รอดูโครงการสร้างเสร็จ"/>
        <s v="24/3 12.16 งบ3ล้านขนาด 35 ตร.ม. ขึ้นไป ต้องการดูไว้ปล่อยเช่า ตอนนี้อยู่แถวสุขุมวิท101 เป็นคอนโดไม่สะดวกบอกชื่อโครงการ และเช่าอยู่ค่ะ "/>
        <s v="1/4/2025 ไม่รับสาย 12.11 pm"/>
        <s v="30/3 14.47ไม่รับสาย"/>
        <s v="4/4 12.52ไม่รับสาย"/>
        <s v="11/4 ปิดเครื่อง 9.42"/>
        <s v="19/4 12.37ไม่รับสาย"/>
        <s v="19/4 12.35ให้ติดต่อใหม่วันจันทร์เวลา13.00"/>
        <s v="31/5/25 ไม่รับสาย"/>
        <s v="ไม่สนใจแล้ว แฟนเปลียนไปดูบ้านแทน"/>
        <s v="25/4 9.50ผู้ชายรับสาย ไม่ได้ลงทะเบียนเข้ามา เจอหลายโครงการเลย ผมไม่ได้ลง ไม่ได้หาคอนโด"/>
        <s v="11/5 11.55 ลูกค้ายังไม่อ่านไลน์ "/>
        <s v="11/5 11.52 โทรขอ line id แต่ ลค แจ้ง่วาไม่ได้ลงทะเบียนเข้ามา"/>
        <s v="16/5 งบ3ล้าน เกินงบ ลองชวนเข้ามา ลูกค้าไม่มา"/>
        <s v="11/5 17.48 ปิดเครื่อง"/>
        <s v="20/5 13.16 ปิดเครื่อง "/>
        <s v="11/5 17.50 ปิดเครื่อง ส่งเมล์"/>
        <s v="9/5 18.10 ตัดสาย"/>
        <s v="9/5 10.44  อยากสอบถามข้อมูลดูเฉยๆ ไม่ได้มีแพลนจะตัดสินใจ ไม่รู้เหมือนกันว่าจะดูไว้ทำอะไร ปกติอยู่บ้าน เรียบด่วนรามอินทรา ไม่นัดหมาย เพราะอยากดูข้อมูลเฉยๆ"/>
        <s v="21/5 17.17ปิดเครื่อง"/>
        <s v="กำลังเก็บข้อมูล แพลนตัดสินใจเดือนหน้า"/>
        <s v="21/5 17.13 คอนเฟิร์มนัด"/>
        <s v="24/5 13.28อยู่สกลนคร หลานนน่าจะเอาไปเล่น ตัวเองไม่ได้ลงทะเบียน "/>
        <s v="2/6 ไม่สะดวกตุยให้ติดต่อช่วง 5--6โมงเย็น(เอาเอบร์ส่วนตัวโทรไป รับสาย เบอร์เซล์ไม่รับ)"/>
        <s v="24/5 ขอเลื่อนนัดเป็นพรุ่งนี้ 17.00 ไม่สบาย"/>
        <s v="25/5 13.04ไม่รับสาย"/>
        <s v="ไม่รับแอด เบอร์แอดไลน์ได้ ส่งไปแนะนำตัวกับลูกค้า แต่ว่า ไม่อ่านไม่ตอบ"/>
        <s v="1/6 17.55 ตอนนี้ไม่สะดวก อยู่ข้างนอก พรุ่งนี้ให้ติดต่อช่วง10โมง"/>
        <s v="2/6 12.31 ดัง1ครั้ง และขึ้นเป็นโอนสาย "/>
        <s v="12/6 ไม่รับสาย แต่เบอร์แอดไลน์ได้ แอดหาลูกค้าแล้ว แต่ไม่ตอบ"/>
        <s v="5/6 ส่งอีเมล์ "/>
        <s v="นัดเข้าชมโครงการวันเสาร์ที่ 7 เวลา 14.00"/>
        <s v="คอนเฟิมเข้าชมโครงการ เสาร์อาทิตย์ที่ 13-14"/>
        <s v="22/6 16.49 เจ้านายจะกลับมาช่วงปลายเดือน มิย "/>
        <s v="นัดชมโครงการ 8/6 เวลาบ่าย2"/>
        <s v="17/6 11.44ไม่รับสาย"/>
        <s v="นัดหมายเข้าชมโครงการ พุธ หรือ พฤ เดี่ยวคอนเฟิมอีกที"/>
        <s v="19/6 15.28นัดวันเสาที่ 21 ช่วงบ่าย รอลูกซ้อมกีฬาเสร็จ BIS"/>
        <s v="เข้าชมโครงการแล้ว ลูกค้ากังวลเรื่องการโหวตของนิติให้อนาคตเรื่องไม่ให้เลี้ยงสัตว์เลี้ยง"/>
        <s v="17/6/25 ปิดเครื่อง"/>
        <s v="ซ้ำกับอินเตอร์"/>
        <s v="ลูกค้าไม่เข้ามาแล้ว เข้าใจผิดคิดว่าเสร็จแล้ว ต้องการคอนโดที่พร้อมอยู่"/>
        <s v="21/6 11.28 กำลังมา เข้ามาแล้ว"/>
        <s v="18/7 ไม่รับสาย "/>
        <s v="19/6 15.25 เบอร์ติดต่อไม่ได้"/>
        <s v="25/6 13.42ไม่รับสาย "/>
        <s v="27/6 11.10ได้รับการติกต่อกลับแล้วคุยกับลูกค้าทางอีเมล์และไลน์ ให้ติดต่อที่เมล์miraxolo@gmail.com"/>
        <s v="2/7 ไม่สะดวกคุย ให้โทรหาวันศุกร์ 4/7"/>
        <s v="28/6 12.00 ลูกค้าลืม ขอเข้าาพรุ่งนี้ 11 โมง"/>
        <s v="27/6 ไม่ได้สนใจ ลงมาดูเฉยๆ เสียงคุยไม่รู้เรื่อง แต่ฟังแล้วไม่ใช่กลุ่มลูกค้า"/>
        <s v="ยังไม่สะดวกคุย"/>
        <s v="ลูกค้าไม่ปกติ พูดไปเรื่อย"/>
        <s v="หาโครงการที่เข้าอยู่ภายในปีหน้า ไม่พร้อมกู้สินเชื่อในปีนี้ คุณภัทระทำงานอยู่เยอรมันกับภรรยา รายได้รวม 100000+200000 วางงบ 12.15ล้าน สามารถกู้ร่วมได้ แต่ไม่พร้อมซื้อในปีนี้"/>
        <s v="24/7 14.43ประชุมอยู่ เดี๋ยวโทรกลับ"/>
        <s v="24/7 13.15 ไม่รับสาย "/>
        <s v="24/7 14.39 อยากได้โครงการ petfriendly"/>
        <s v="24/7 ไม่รับสาย"/>
        <s v="15/7 15.48ไม่รับสาย"/>
        <s v="21/1 15.33ไม่สะดวกคุย ตอนนี้ไม่ว่าง เดี๋ยวติดต่กลับมาเอง ถ้าอยากได้ข้อมูล"/>
        <s v="29/7 17.05ไม่รับสาย"/>
        <s v="27/7 16.07ไม่รับสาย"/>
        <s v="27/7 16.09ตัดสาย"/>
      </sharedItems>
    </cacheField>
    <cacheField name="รายละเอียดการติดต่อลูกค้า (2)" numFmtId="0">
      <sharedItems containsBlank="1">
        <s v="ไม่มาเลื่อนนัด ลืม ไปธุระแล้ว"/>
        <s v="17/1 ไม่รับสาย 14.08"/>
        <m/>
        <s v="19/1/25 ไม่รับสาย"/>
        <s v="23/1 ลคแจ้งว่ายังสนใจอยู่แต่ไม่มีเวลาเข้าไปดูเลย ขอวางสายก่อนพอดีอยู่กับลค และกดตัดสายทิ้งเลย 16.33pm"/>
        <s v="4/2/25 ยังไม่สะดวกนัดหมาย ดูเทียบเหลานที่ อยากรอดูไปก่อน"/>
        <s v="4/2/25 ไม่รับสาย"/>
        <s v="28/1/2025 ก็ยังสนใจอยู่ แต่เดือนนี้ยุ่งมาก กุมภาโทรมาอีกที 14.42"/>
        <s v="28/1/25 15.56 ไม่ว่างค่ะ "/>
        <s v="1/2 เข้าชมโครงการเที่ยง วันที่ 2/2 ยังไม่ระบุไซส์และงบ"/>
        <s v="4/2/25 ตอนนี้ยังไม่ได้ตัดสินใจ ยังดูอยู่ ยังไม่รีบ"/>
        <s v="4/2/2025 ไม่สะดวกนัดหมาย อยากได้ห้องใหญ่ มีงบ 5 mb. ยังไม่สะดวกนัดหมาย ขอดูเวลาก่อน"/>
        <s v="28/1 โทรกลับมาแจ้งขอเลื่อนนัดก่อน ติดงานด่วน จะขึ้นกทมอีกทีช่วง7-8 กุมภา ให้ติดต่ออีกทีช่วงนั้น 19.16"/>
        <s v="2/5 12.21ไม่รับสาย"/>
        <s v="14/2/25 ยังไม่สะดวกนัดหมาย จริงๆอยากได้ห้อง loft แต่ถ้าไม่ได้ ก็ชั้นเดียวที่เป็นสัดส่วนได้อยู่ แอดไลน์ ขอดูแปลน"/>
        <s v="ไม่สนใจแล้ว"/>
        <s v="11/3 ไม่ได้ลงทะเบียน 12.39 pm"/>
        <s v="14/2 ไม่รับสาย 10.25 am"/>
        <s v="15/3 15.04ไม่รับสาย"/>
        <s v="ตอนนี้ไม่สนใจแล้ว"/>
        <s v="21/2 ตัดสาย13.32"/>
        <s v="ซื้อที่อื่นแล้ว ที่นิชไพรด์ ลูกค้าแจ้งว่า ราคาเงินงบ"/>
        <s v="6/3/2025 ปิดเครื่อง 18.04 pm"/>
        <s v="ลูกค้าให้แอดไลน์ส่งรายละเอียดของโครงการให้ ไม่สะดวกคุย"/>
        <s v="11/4 17.54ไม่สนใจแล้ว"/>
        <s v="23/2 12.54 ไม่รับสาย"/>
        <s v="ต่อรองขอส่วนลด 5 แสน พอให้ได้แล้วเปลี่ยนใจไป บอกจะไปซื้อบ้าน"/>
        <s v="21/2 แฟนรับเหมือนเดิม บอกคนจะมองหาคอนโดไม่อยู่ เลยสอบถามว่าสะดวกให้โทรหาช่วงกี่โมงที่จะได้คุยกับผู้ชาย ลคแจ้งว่า เดี๋ยวค่อยคุยตอนนี้ยุ่งอยู่จ้ะ และตัดสายเลย 14.09 pm"/>
        <s v="ตัดสาย"/>
        <s v="20/5/25ไม่สนใจแล้ว"/>
        <s v="25/2 ไม่รับสาย 14.48 pm"/>
        <s v="21/2 13.20ปิดเครื่อง"/>
        <s v="3/3 จองที่อื่นไปแล้ว"/>
        <s v="11/4 11.04ไม่รับสาย"/>
        <s v="2.5.25 ไม่รับสาย"/>
        <s v="27/2 ไม่รับสาย 10.46 am"/>
        <s v="16/3 ไม่รับสาย15.59"/>
        <s v="27/3 13.33 ปิดเครื่อง"/>
        <s v="21/3 ไม่ได้ลงทะเบียนลคอยุ่ใต้"/>
        <s v="15/3 14.54 ไม่รับสาย"/>
        <s v="4/5 เจ้าหน้าที่ธนาคาร UOB แนะนำไม่ให้ซื้อ เพราะนานเกินไป ในอนาคตไม่รู้ว่าจะเกิดอะไรขึ้บ้าง ให้ไปดูโครงการที่ใกล้เสร็จ หรือเสร็จแล้ว มีทรัพย์ที่ติดธนาคารอยู่ 8 แสน (ได้มีสอบถมไปว่า เจ้าหน้าที่ธนาคารเป็นนักลงทุนหรอ เพราะอะไรเขาถึงมองว่าไม่ควรซื้อ คุณธนาคมแจ"/>
        <s v="ไม่สนใจแล้ว ขอเบรกไว้ก่อน"/>
        <s v="17/4/2025 ยังอยู่ต่างจังหวัด เดี๋ยวสัก20 จะขึ้นมากทม ช่วงนี้ก็ค่อนข้างแพนิค สัก 25 เมษาลองติดต่อกลับมาดูอีกทีนะคะ เพราะยังไม่แน่ใจตารางของตัวเองด้วย 16.12 pm"/>
        <s v="ไม่มีแพลนตัดสินใจ"/>
        <s v="Booking A12a06"/>
        <s v="5/4 ยังไม่แน่ใจว่าจะยังไงต่อ จะดูคอนโดอยู่ไหม ตอนนี้ขอดูๆไปก่อนค่ะ ต้องคุยกันภายในบ้านก่อนว่าจะยังไงดี"/>
        <s v="30/3 14.48ไม่รับสาย"/>
        <s v="17/4 ไม่รับสาย 16.18 pm"/>
        <s v="5/4 10.13 ไม่รับสาย"/>
        <s v="5/4 10.11 ไม่รับสาย"/>
        <s v="18/4  11.25โทรไม่ติด"/>
        <s v="22/4 16.00 ไม่รับสาย"/>
        <s v="21/4 13.40ไม่สะดวกคุยให้อดไลน์"/>
        <s v="20/5 ลค ไม่อ่านไลน์ เบอร์ติดต่อไม่ได้ "/>
        <s v="16/5 14.46 โทรไม่ติด เงียบไปเลย"/>
        <s v="22/5 11.13 ปิดเครื่อง ส่งอีเมล์ติดต่อลูกค้า"/>
        <s v="เมล์ตีกลับ "/>
        <s v="31/5/25 ไม่รับสาย"/>
        <s v="31/5 12.40 ไม่รับสาย / โทรกลับมา และส่งข้อมูลให้ทางไลน์"/>
        <s v="22/5 11.57 วันนี้โทรไม่ติด สายตัดไปเลย"/>
        <s v="3/6/25 ไม่รับสาย"/>
        <s v="เข้ามาแล้ว"/>
        <s v="18/6 16.30 ตัดสาย"/>
        <s v="31/5/25 เป็นต่างชาติ ไม่ได้ลงทะเบียน"/>
        <s v="2/6 โทรตามที่แจ้งไม่รับสาย /13.44 ลค จะเข้ามาวันที่12/6 อาจจะเข้ามาช่วงนั้น 11มิย  โทรนัดีอกที "/>
        <s v="3/6 16.46 ไม่รับสาย"/>
        <s v="13/6 14.41 ไม่รับสาย"/>
        <s v="โทรหาเพื่อคอเฟิมนัด บอกว่าซื้อออริจิ้นไปแล้ว"/>
        <s v="25/7 ไม่รับสาย "/>
        <s v="18/6 14.10 เดือนนี้ไม่ว่างเลย ขอเลื่อนออกไปก่อน "/>
        <s v="นัดหมายวันพุธ เย็นๆ"/>
        <s v="21/6 16.33 เลื่อนนัดเป็นวีคหน้า"/>
        <s v="จองกับอินเตอร์แล้วA1502"/>
        <s v="21/6 17.12 เบอร์โทรไม่ติด /  17.15 ส่งเมล์ &#10;"/>
        <s v="27/6 เป็น ผญ รับสาย ไม่ใช่คุณแบงค์ "/>
        <s v="อยากได้โครงการpet friendly มีแพลนตัดสินใจ 1-3ปี"/>
        <s v="29/7 ไม่สนใจแล้วค่ะ ต้องขอโทษด้วย พอดีเปลี่ยนไปดูบ้าน"/>
        <s v="18/7 10.54 ไม่รับสาย "/>
        <s v="27/7 บล็อคเบอร์ "/>
        <s v="29/7 17.03ไม่รับสาย"/>
        <s v="29/7 17.02ไม่รับสาย"/>
      </sharedItems>
    </cacheField>
    <cacheField name="รายละเอียดการติดต่อลูกค้า (3)" numFmtId="0">
      <sharedItems containsBlank="1">
        <s v="ไม่รับสาย ติดตามผ่านทางไลน์ ดูไปเรื่อยๆไม่ได้มีแพลนตัดสินใจ "/>
        <s v="28/1/25 16.00 ไม่รับสาย"/>
        <m/>
        <s v="25/1/25 ไม่รับสาย"/>
        <s v="26/1 เดี่ยวติดต่อกลัยมาเองดีกว่า ตัดสาย*"/>
        <s v="14/2 ซื้อบ้านแทน "/>
        <s v="ไม่สนใจแล้ว"/>
        <s v="5/2 ไม่สะดวกคุย"/>
        <s v="30/1/25 ไม่สะดวกคุย ตอนนี้ไม่สบายอยู่ ให้ติดต่อไปใหม่"/>
        <s v="4/2 อัพเดทลูกค้าแจ้งยังไม่รีบตัดสินใจ ดูไปเรื่อยๆ ของโครงการรู้สึกว่ารูปแบบโอเค แต่ติดเรื่องของโลเคชั่น เพราะรู้สึกว่ารถติดมาก เลยยังดูๆอยู่ 16.17"/>
        <s v="26/2/2025 ไม่สะดวกเลย วันธรรมดาไม่ได้แน่นอน เสาร์อาทิตย์ ก็ยุ่ง อาทิตย์นี้ อาทิตย์หน้าก็ไม่ได้ ยุ่งมาก ไว้ติดต่อมาใหม่อีกที กลางเดือนมีนา 10.25 am"/>
        <s v="7/2 ไม่รับสาย 18.16"/>
        <s v="20/5 12.43ไม่รับสาย"/>
        <s v="15/3 15.26ไม่รับสาย"/>
        <s v="18/2/2025 ลคแจ้งจองบ้านไปแล้ว แถวเอกมัย ลาดพร้าว เพราะราคาพอกันและได้พื้นที่มากกว่า"/>
        <s v="21/3 สลับเบอร์โทร ลค ไม่รับสาย 12.20"/>
        <s v="21/3 12.15 ปิดเครื่อง"/>
        <s v="11/3/2025 11/3 ลูกค้าไม่สนใจแล้ว เปลี่ยนใจไปดูเป็นบ้านแทน 12.43 pm"/>
        <s v="สนใจห้องสำหรับเลี้ยงสัตว์ เลั้ยงหมา 2ตัว สนใจขนาด 50-70 ตรม ให้ส่งรายละเอียดทางไลน์"/>
        <s v="2/3/2025 นัดเข้าชม 5 โมงเย็น"/>
        <s v="26/2 ไม่รับสาย 10.19 am"/>
        <s v="28/2 ไม่รับสาย 15.04"/>
        <s v="25/2 10.14 ปิดเครื่อง"/>
        <s v="2/5 12.17 ปิดเครื่อง"/>
        <s v="28/2 ไม่รับสาย 15.03 pm"/>
        <s v="2/5 12.15ปิดเครื่อง"/>
        <s v="11/4 ลูกค้าประชุม 11.01"/>
        <s v="21/3 13.01 ไม่รับสาย"/>
        <s v="29/4 ไม่รับสาย 14.20 ยท"/>
        <s v="29/4 15.17ตัดสาย"/>
        <s v="5/4 ไม่รับสาย11.35 / ให้ติดต่อวันอังคารที่ 8/4"/>
        <s v="29/4 ไม่รับสาย 14.15 pm"/>
        <s v="5/4 11.25 ไม่สนใจแล้ว"/>
        <s v="10/04 15.07รับแล้ว แต่ไม่คุย คุยกันเอง ฟังเสียงแล้ว เหมือนเป็นคนต่างจังหวัด พูอแนวๆอีสาน มองว่าไม่ใช่กลุ่มลูกค้า"/>
        <s v="22/4 15.38โทรไม่ติด"/>
        <s v="25/4 10.43ไม่รับสาย"/>
        <s v="29/4 14.53 ไม่รับสาย"/>
        <s v="20/5 13.12 เบอร์โทรไม่ติด เงียบไปเลย"/>
        <s v="24/5 12.14 ปิดเครื่อง"/>
        <s v="22/5 11.10 ปิดเครื่อง"/>
        <s v="2/6/25 ลูกค้าต้องไปต่างประเทศ ตอนนี้ยังยุ่งๆไม่คอ่ยอยากคุย"/>
        <s v="18/6 16.33 วันนี้แจ้ง่วาให้ส่งข้อมูลทางไลน์ จึงแจ้งไปว่ามีส่งแล้ว และลองสอบถามเรื่องที่อยู่ คราวนี้แจ้งว่าอยู่ใต้ เข้ากทม 1-2เดือน/ครั้ง ยังไม่นัดหมาย วางงบ 5 ล้าน คาดหวัง yeild 7"/>
        <s v="ไม่มีช่องทางติดตามลูกค้าได้เลย เนื่องจากเอบริตอนแรกเป็นปิดเครื่อง แต่สักพักเป็นเบอร์ที่โทรไม่ติด และอีเมล์ที่ลงมาก็ไม่มีค่ะ เพราะส่งเมล์ไปแฃ้ว โดนตีกลับ"/>
        <s v="29/6 ไม่รับสาย"/>
        <s v="12.57 ติดตาม ลค แล้ว ลค อยู่ ตปท ยังไม่ได้คุยกับแม่"/>
        <s v="28/6 14.29 จองโนเบิลพระราม9ไปแล้ว "/>
        <s v="13/6 10.28 ไม่รับสาย/16.09ไม่รับสาย"/>
        <s v="6/6 14.44ไม่รับสาย"/>
        <s v="17/6 12.21 ไม่รับสาย"/>
        <s v="ติดประชุม ขอเลื่อนนัด"/>
        <s v="27/6 นัดวันที่28/6 เวลา 11 โมง"/>
        <s v="22/6 16.35 เบอร์ติดต่อไม่ได้"/>
        <s v="24/7 12.58ไม่รับสาย"/>
      </sharedItems>
    </cacheField>
    <cacheField name="รายละเอียดการติดต่อลูกค้า (4)" numFmtId="0">
      <sharedItems containsBlank="1">
        <m/>
        <s v="1/2 โทรไม่ติดรอบแรก เงียบ รอบที่2 ติด2ที ละตื้ดๆๆๆๆๆๆๆ 15.51"/>
        <s v="30/1/25 ไม่รับสาย 15.05"/>
        <s v="1/2/2025 ไม่รับสาย 15.40"/>
        <s v="18/2/2025 ไม่รับสาย 14.00 น."/>
        <s v="17/4 ไม่รับสาย 16.25 pm"/>
        <s v="21/2 ไม่รับสาย 14.12 pm"/>
        <s v="22/5/2025 เบอร์โทรไม่ติด สายตัดไป"/>
        <s v="11/4 หาพร้อมอยู่ภายในปลายปี68 ที่เลี้ยงสัตว์ได้"/>
        <s v="27/3 ไม่สะดวกคุยให้โทรหาอีกทีตอน บ่าย3โมง "/>
        <s v="จอง 1002 "/>
        <s v="4/3 ไม่รับสาย 9.46am"/>
        <s v="4/3 ไม่รับสาย 9.44 am"/>
        <s v="14/3 12.19 ปิดเครื่อง"/>
        <s v="16/5 14.49สายไม่ว่าง"/>
        <s v="4/3 ปิดเครื่อง 9.43am"/>
        <s v="4/5 15.20 ปิดเครื่อง"/>
        <s v="22/4 16.03 ลค แจ้งว่าซื้อที่อื่นไปแล้ว และตจัดสายไป"/>
        <s v="2/5 12.09ไม่สนใจแล้ว และวางสายไปเลย"/>
        <s v="19/4 บอกว่าะจเข้ามาช่วงบ่ายวันเสาที่26 เมษา"/>
        <s v="29/4 15.12โทรไม่ติด"/>
        <s v="29/4 14.55รับสายแล้ว แต่คุยไม่รู้เรื่อง พูดอยู๋ในลำคอ ตอนรับสาย ลูกค้าถามว่าโทรเข้ามาหรอค่ะ  แบบถามว่าดูไว้เพื่ออะไร แจ้งว่าที่ลงทะเบียนไปมีไหมคะว่าเพื่ออะไร แล้วมันเป็นหลักทรัพย์ RMF ก็ต้องดูก่อนค่ะ ว่ามันเป็นยังไง สรุปเลยคือคุยไม่รู้เรื่องพูดวนอยู่กับคำ"/>
        <s v="4/5 15.03ไม่รับสาย"/>
        <s v="19/6 16.58 น่าจะได้ที่อื่นไปแล้วนะคะ พอดีให้น้องเป็นคนไปทำสัญญาให้ แต่จำชื่อไม่ได้ พอดีซื้อไป2ที เลยสอบถามว่าไม่ได้ไปดูเองหรอ ลูกค้าบอกว่าไปเอง แต่จำไม่ได้ ทำเลก็จำไม่ได้"/>
        <s v="28/6 14.54 ตัดสาย"/>
        <s v="ลูกค้าบล็อกแล้ว"/>
        <s v="28/6 12.02ไม่รับสาย"/>
        <s v="27/7 16.13ไม่รับสาย "/>
      </sharedItems>
    </cacheField>
    <cacheField name="รายละเอียดการติดต่อลูกค้า (5)" numFmtId="0">
      <sharedItems containsBlank="1">
        <m/>
        <s v="31/1/2025 ไม่รับสาย11.03"/>
        <s v="4/2 ไม่สะดวกคุยประชุม 16.21"/>
        <s v="21/2/2025แจ้งว่ายังสนใจแต่พี่ยุ่งมาก คิวยาวไปถึงกลางเดือนหน้า ช่วงๆกลางเดือนหน้าลองโทรมาอีกที 14.17"/>
        <s v="14/2 14.26 ไม่สะดวกทานข้าวอยู่"/>
        <s v="26/2/2025 ไม่รับสาย10.21 am"/>
        <s v="11/4 11.34 ไม่รับสาย"/>
        <s v="11/3 ไม่รับสาย 12.37 pm"/>
        <s v="6/3/2025 ไม่รับสาย 18.02 pm"/>
        <s v="15/3 14.56 ปิดเครื่อง"/>
        <s v="20/5 เบอร์ ลถ ติดต่อไม่ได้"/>
        <s v="6/3 ปิดเครื่อง 9.43am"/>
        <s v="16/5 14.48ปิดเครื่อง"/>
        <s v="25/4 คอนเฟิร์มนัด 16.00"/>
        <s v="16/5 ไม่สะดวกคุย แจ้งว่าจะติดต่อทางไลน์"/>
      </sharedItems>
    </cacheField>
    <cacheField name="รายละเอียดการติดต่อลูกค้า (6)" numFmtId="0">
      <sharedItems containsBlank="1">
        <m/>
        <s v="18/2/2025 ยังสนใจอยู่ แต่ไม่สะดกวนัดหมาย สอบถามว่าสะดวกช่วงไหน ลคตอบช่วงมีนาเลยค่ะ ลองติดต่อมาอีกที 14.03 pm"/>
        <s v="17/4 ไม่รับสาย 16.26 pm"/>
        <s v="21/2 ติดต่อใหม่หลังเดือน 2 เพราะตอนนี้พี่ยุ่งมากๆเลย"/>
        <s v="6/3 แฟนรับสายบอกคุณธนภัทรไม่สะดวกคุย"/>
        <s v="19/4 12.46 ตัดสาย"/>
        <s v="21/3 ลีดไม่ได้คุณภาพ วันนี้สอบถามว่าขอเบอร์คนสนใจซื้อคอนโด ลคตอบว่าถ้าเขาไม่ให้เราก็ให้ไม่ได้จ้ะ เราต้องเชื่อฟังเขาจ้ะ 15.50 pm"/>
        <s v="11/3 ไม่รับสาย 12.36 pm"/>
        <s v="22/5 11.21 โทรไม่ติดแล้ว "/>
        <s v="11/3 ปิดเครื่อง 12.31 pm"/>
        <s v="20/5 12.56ไม่รับสาย"/>
        <s v="20/5 ลูกค้าไม่ตอบไลน์"/>
      </sharedItems>
    </cacheField>
    <cacheField name="รายละเอียดการติดต่อลูกค้า (7)" numFmtId="0">
      <sharedItems containsBlank="1">
        <m/>
        <s v="6/3 ปิดเครื่อง 18.07 pm"/>
        <s v="29/4 ไม่รับสาย 14.28 pm"/>
        <s v="15/3 ย้ายไปอยู่ภูเก็ต"/>
        <s v="21/3 ไม่รับสาย 15.54 pm"/>
        <s v="2/5 12.19รับแล้ววาง โทรกลับอีกทีไม่รับสาย"/>
        <s v="21/3 ไม่รับสาย 15.47 pm"/>
        <s v="22/5 คุยกับลูกค้าทางไลน์ เปลี่ยนใจไปดูบ้านแทน"/>
        <s v="13/3 ปิดเครื่อง 12.27 pm"/>
        <s v="22/5 11.55 ปิดเครื่อง"/>
        <s v="2/6 13.08 ให้ส่งข้อมูลทางไลน์ เลยแจ้งว่าส่งให้แล้ว ลค บอกว่าดูแล้วจะติดต่อกลับ"/>
      </sharedItems>
    </cacheField>
    <cacheField name="รายละเอียดการติดต่อลูกค้า (8)" numFmtId="0">
      <sharedItems containsBlank="1">
        <m/>
        <s v="16/5 14.51ไม่รับสาย"/>
        <s v="1/4/2025 ไม่รับสาย 12.24 pm"/>
        <s v="21/3 ปิดเครื่อง 15.45 pm"/>
        <s v="3/6 16.54 ไม่รับสาย"/>
      </sharedItems>
    </cacheField>
    <cacheField name="รายละเอียดการติดต่อลูกค้า (9)" numFmtId="0">
      <sharedItems containsBlank="1">
        <m/>
        <s v="20/5 12.45 ไม่รับสาย"/>
        <s v="17/4/2025 ไม่รับสาย 16.01 pm"/>
        <s v="1/4 เลขหมายที่เรียกยังไม่เปิดใช้บริการ 12.17 p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I998" sheet="Book Report"/>
  </cacheSource>
  <cacheFields>
    <cacheField name="Amount" numFmtId="0">
      <sharedItems containsString="0" containsBlank="1" containsNumber="1" containsInteger="1">
        <n v="1.0"/>
        <m/>
      </sharedItems>
    </cacheField>
    <cacheField name="Month" numFmtId="0">
      <sharedItems containsBlank="1">
        <s v="June"/>
        <s v="July"/>
        <s v="Aug"/>
        <s v="Sep"/>
        <s v="Oct"/>
        <s v="Nov"/>
        <s v="Dec"/>
        <s v="Feb"/>
        <s v="Mar"/>
        <m/>
      </sharedItems>
    </cacheField>
    <cacheField name="Year" numFmtId="0">
      <sharedItems containsString="0" containsBlank="1" containsNumber="1" containsInteger="1">
        <n v="2024.0"/>
        <n v="2025.0"/>
        <m/>
      </sharedItems>
    </cacheField>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m/>
      </sharedItems>
    </cacheField>
    <cacheField name="Booking Date" numFmtId="164">
      <sharedItems containsDate="1" containsString="0" containsBlank="1">
        <d v="2024-06-30T00:00:00Z"/>
        <d v="2024-07-14T00:00:00Z"/>
        <d v="2024-07-18T00:00:00Z"/>
        <d v="2024-08-24T00:00:00Z"/>
        <d v="2024-09-01T00:00:00Z"/>
        <d v="2024-09-21T00:00:00Z"/>
        <d v="2024-10-26T00:00:00Z"/>
        <d v="2024-10-27T00:00:00Z"/>
        <d v="2024-11-03T00:00:00Z"/>
        <d v="2024-11-08T00:00:00Z"/>
        <d v="2024-11-16T00:00:00Z"/>
        <d v="2024-11-17T00:00:00Z"/>
        <d v="2024-11-22T00:00:00Z"/>
        <d v="2024-12-27T00:00:00Z"/>
        <d v="2025-02-05T00:00:00Z"/>
        <d v="2025-02-07T00:00:00Z"/>
        <d v="2025-02-22T00:00:00Z"/>
        <d v="2025-02-28T00:00:00Z"/>
        <d v="2025-03-02T00:00:00Z"/>
        <d v="2025-03-05T00:00:00Z"/>
        <d v="2025-03-10T00:00:00Z"/>
        <d v="2025-03-18T00:00:00Z"/>
        <d v="2025-03-24T00:00:00Z"/>
        <d v="2025-03-26T00:00:00Z"/>
        <d v="2025-03-27T00:00:00Z"/>
        <d v="2025-03-31T00:00:00Z"/>
        <d v="2025-06-07T00:00:00Z"/>
        <d v="2025-06-30T00:00:00Z"/>
        <d v="2025-07-12T00:00:00Z"/>
        <m/>
      </sharedItems>
    </cacheField>
    <cacheField name="Sales Name" numFmtId="0">
      <sharedItems containsBlank="1">
        <s v="A"/>
        <s v="Pare"/>
        <s v="Lukpla"/>
        <m/>
      </sharedItems>
    </cacheField>
    <cacheField name="ชื่อ นามสกุล" numFmtId="0">
      <sharedItems containsBlank="1">
        <s v="นิตยา สุขเกษม"/>
        <s v="สุพันธ์วงศ์ วีรวรวิทย์"/>
        <s v="Mahmoud Abdalla Mohamed"/>
        <s v="นันทิชา เตชชินศิริ"/>
        <s v="ญาณาธิป กุลาตี"/>
        <s v="ณัฐวัฒน์ สุกใส"/>
        <s v="ธิติเดชวิทย์ วัจนะรัตน์"/>
        <s v="โชดก สุวัธนเมธากุล"/>
        <s v="สายรุ้ง เรืองอนันตพร"/>
        <s v="ธันวา ตั้งวรการพาณิช"/>
        <s v="ปริยาภรณ์ จรัส"/>
        <s v="สุพรรณา มีนิล ( แม่คุณสราวุฒิ 51-60 )"/>
        <s v="นาย ยุรนันท์ มีนิล เลิศนำเชาว์ ( แฟนน้องคุณสราวุฒิ 31-40 )"/>
        <s v="สวรรยา พุทธวรรณ"/>
        <s v="ฐิติธรรม  หลอมทอง"/>
        <s v="สุรพันธุ์ ชาลีผล"/>
        <s v="ภาคภูมิ งามมีศรี"/>
        <s v="David"/>
        <s v="ปุณณภา อดทน"/>
        <s v="รัชนีวรรณ พูลนิล"/>
        <s v="นางณัฐพรรณ เกิดเปี่ยม"/>
        <s v="แคทลียา ยูมิน"/>
        <s v="ไขแข สุวรรณ"/>
        <s v="พิชญ์สิณี ศิริรเขตกรณ์"/>
        <s v="อลิษา สุวัฒนนนท์"/>
        <s v="นายชูชัย จึงชัยชนะ และ นางศรินยา จึงชัยชนะ"/>
        <s v="นายภาวิต ศุภทีปมงคล และ นางสาวทิพาพร ฉันชัยพัฒนา"/>
        <s v="คุณ นิลิมา โครานา"/>
        <s v="นางสาวแทนฝัน พงศ์พฤกษทล"/>
        <s v="ดุสิตา นรินทรางกูล ณ อยุธยา"/>
        <s v="ภูวกิติ์ ภู่สมบูรณ์วัฒนา"/>
        <s v="Mr. Ankit Sahrma"/>
        <s v="นาย Abhishek Sharma"/>
        <m/>
      </sharedItems>
    </cacheField>
    <cacheField name="หมายเลขโทรศัพท์">
      <sharedItems containsBlank="1" containsMixedTypes="1" containsNumber="1" containsInteger="1">
        <s v="098-8278653"/>
        <s v="081-6441915"/>
        <s v="080-0456165"/>
        <n v="8.51453587E8"/>
        <s v="061-567-9963"/>
        <m/>
        <n v="6.15366999E8"/>
        <s v="0989199449"/>
        <s v="0884833332"/>
        <n v="9.92836262E8"/>
        <n v="9.23823366E8"/>
        <n v="9.56562296E8"/>
        <n v="8.03963565E8"/>
        <n v="9.33270545E8"/>
        <n v="9.19614659E8"/>
        <n v="8.69027575E8"/>
        <n v="9.70615888E8"/>
        <n v="9.36647928E8"/>
        <s v="091-4196289"/>
        <n v="8.88787319E8"/>
        <n v="9.43536356E8"/>
        <n v="8.68901897E8"/>
        <n v="8.59952622E8"/>
        <n v="9.09336451E8"/>
        <n v="8.18374538E8"/>
        <n v="8.14325666E8"/>
        <s v="0829366249"/>
        <n v="6.1270911E8"/>
        <n v="9.19418461969E11"/>
        <n v="9.19418711947E11"/>
      </sharedItems>
    </cacheField>
    <cacheField name="อายุ" numFmtId="0">
      <sharedItems containsBlank="1">
        <s v="21 - 30 ปี"/>
        <s v="31 - 40 ปี"/>
        <s v="41 - 50 ปี"/>
        <s v="51 - 60 ปี"/>
        <m/>
        <s v="60 ปี ขึ้นไป"/>
      </sharedItems>
    </cacheField>
    <cacheField name="Status &#10;(จ่ายสัญญาแล้วมาเปลี่ยนสถานะ)" numFmtId="0">
      <sharedItems containsBlank="1">
        <s v="Cancel"/>
        <s v="Booking+Contract"/>
        <s v="Booking"/>
        <m/>
      </sharedItems>
    </cacheField>
    <cacheField name="วันที่จ่ายเงินสัญญา" numFmtId="0">
      <sharedItems containsDate="1" containsString="0" containsBlank="1">
        <m/>
        <d v="2024-07-14T00:00:00Z"/>
        <d v="2024-07-18T00:00:00Z"/>
        <d v="2024-08-24T00:00:00Z"/>
        <d v="2024-09-14T00:00:00Z"/>
        <d v="2024-09-21T00:00:00Z"/>
        <d v="2024-10-26T00:00:00Z"/>
        <d v="2024-10-27T00:00:00Z"/>
        <d v="2024-11-03T00:00:00Z"/>
        <d v="2024-11-08T00:00:00Z"/>
        <d v="2024-11-16T00:00:00Z"/>
        <d v="2024-11-17T00:00:00Z"/>
        <d v="2024-11-22T00:00:00Z"/>
        <d v="2024-12-27T00:00:00Z"/>
        <d v="2025-02-05T00:00:00Z"/>
        <d v="2025-02-07T00:00:00Z"/>
        <d v="2025-02-22T00:00:00Z"/>
        <d v="2025-02-28T00:00:00Z"/>
        <d v="2025-03-02T00:00:00Z"/>
        <d v="2025-03-18T00:00:00Z"/>
        <d v="2025-03-24T00:00:00Z"/>
        <d v="2025-03-26T00:00:00Z"/>
        <d v="2025-03-27T00:00:00Z"/>
        <d v="2025-03-31T00:00:00Z"/>
        <d v="2025-06-07T00:00:00Z"/>
        <d v="2025-07-12T00:00:00Z"/>
      </sharedItems>
    </cacheField>
    <cacheField name="Unit No." numFmtId="0">
      <sharedItems containsBlank="1">
        <s v="A1001"/>
        <s v="A1909"/>
        <s v="A1813"/>
        <s v="A1007"/>
        <s v="A1809"/>
        <s v="A1807"/>
        <s v="A1804"/>
        <s v="A3501"/>
        <s v="A1907"/>
        <s v="A1409"/>
        <s v="A3013"/>
        <s v="A2304"/>
        <s v="A2301"/>
        <s v="A2808"/>
        <s v="A1009"/>
        <s v="A2806"/>
        <s v="A2309"/>
        <s v="A2306"/>
        <s v="A2307"/>
        <s v="A1808"/>
        <s v="A3004"/>
        <s v="A2409"/>
        <s v="A1002"/>
        <s v="A12A12"/>
        <s v="A12A13"/>
        <s v="A12A08"/>
        <s v="A1913"/>
        <s v="A2513"/>
        <s v="A1008"/>
        <s v="A12A06"/>
        <s v="a12a07"/>
        <s v="a3503"/>
        <s v="A1410"/>
        <s v="A1010"/>
        <m/>
      </sharedItems>
    </cacheField>
    <cacheField name="Pet" numFmtId="0">
      <sharedItems containsBlank="1">
        <m/>
        <s v="เลี้ยงสัตว์"/>
      </sharedItems>
    </cacheField>
    <cacheField name="Type" numFmtId="0">
      <sharedItems containsBlank="1">
        <s v="1 Bedroom"/>
        <s v="2 Bedroom"/>
        <s v="1 Bedroom Plus"/>
        <m/>
      </sharedItems>
    </cacheField>
    <cacheField name="Size">
      <sharedItems containsBlank="1" containsMixedTypes="1" containsNumber="1">
        <s v="29 SQ.M."/>
        <s v="31 SQ.M."/>
        <s v="51 SQ.M."/>
        <s v="34.9 SQ.M."/>
        <s v="35 SQ.M."/>
        <s v="58 SQ.M."/>
        <s v="62 SQ.M."/>
        <n v="28.5"/>
        <m/>
      </sharedItems>
    </cacheField>
    <cacheField name="ราคาหน้าสัญญา (MB)" numFmtId="0">
      <sharedItems containsString="0" containsBlank="1" containsNumber="1" containsInteger="1">
        <n v="5000000.0"/>
        <n v="5490000.0"/>
        <n v="9405000.0"/>
        <n v="5970000.0"/>
        <n v="5050000.0"/>
        <n v="6090000.0"/>
        <n v="6590000.0"/>
        <n v="5440000.0"/>
        <n v="9000000.0"/>
        <n v="6140000.0"/>
        <n v="5250000.0"/>
        <n v="6290000.0"/>
        <n v="5340000.0"/>
        <n v="1.019E7"/>
        <n v="5540000.0"/>
        <n v="1.089E7"/>
        <n v="7200000.0"/>
        <n v="1.069E7"/>
        <n v="5640000.0"/>
        <n v="4950000.0"/>
        <n v="5990000.0"/>
        <n v="8350000.0"/>
        <n v="8550000.0"/>
        <n v="8850000.0"/>
        <n v="5940000.0"/>
        <m/>
        <n v="5300000.0"/>
        <n v="5190000.0"/>
      </sharedItems>
    </cacheField>
    <cacheField name="ส่วนลด" numFmtId="0">
      <sharedItems containsString="0" containsBlank="1" containsNumber="1" containsInteger="1">
        <n v="350000.0"/>
        <n v="440000.0"/>
        <n v="405000.0"/>
        <n v="500000.0"/>
        <m/>
        <n v="400000.0"/>
        <n v="300000.0"/>
        <n v="410000.0"/>
        <n v="150000.0"/>
        <n v="250000.0"/>
      </sharedItems>
    </cacheField>
    <cacheField name="Net Price (MB)&#10;(ผูกสูตรไว้ห้ามลบ)" numFmtId="0">
      <sharedItems containsString="0" containsBlank="1" containsNumber="1" containsInteger="1">
        <n v="4650000.0"/>
        <n v="5050000.0"/>
        <n v="9000000.0"/>
        <n v="5470000.0"/>
        <n v="5690000.0"/>
        <n v="6290000.0"/>
        <n v="5040000.0"/>
        <n v="5730000.0"/>
        <n v="4840000.0"/>
        <n v="5890000.0"/>
        <n v="4940000.0"/>
        <n v="9790000.0"/>
        <n v="5140000.0"/>
        <n v="1.074E7"/>
        <n v="7050000.0"/>
        <n v="5790000.0"/>
        <n v="1.029E7"/>
        <n v="5240000.0"/>
        <n v="4700000.0"/>
        <n v="5590000.0"/>
        <n v="8050000.0"/>
        <n v="5740000.0"/>
        <n v="8150000.0"/>
        <n v="8450000.0"/>
        <n v="9100000.0"/>
        <n v="6140000.0"/>
        <n v="5300000.0"/>
        <n v="5190000.0"/>
        <n v="0.0"/>
        <m/>
      </sharedItems>
    </cacheField>
    <cacheField name="สื่อที่เห็นครั้งแรก" numFmtId="0">
      <sharedItems containsBlank="1">
        <s v="ลูกค้าส่วนตัว"/>
        <s v="ลููกค้าลงทะเบียน FB"/>
        <s v="pass site"/>
        <s v="FGF"/>
        <s v="website"/>
        <s v="Line Ad"/>
        <s v="Facebook"/>
        <s v="ป้ายหน้าโครงการ"/>
        <s v="muvmi"/>
        <s v="Call in"/>
        <s v="re visit"/>
        <m/>
      </sharedItems>
    </cacheField>
    <cacheField name="รายได้ต่อเดือน" numFmtId="165">
      <sharedItems containsBlank="1">
        <s v="น้อยกว่า 50,000 บาท"/>
        <s v="มากกว่า 500,000 บาท"/>
        <s v="150,001 - 300,000 บาท"/>
        <s v="80,001 - 100,000 บาท"/>
        <s v="100,001 - 120,000 บาท"/>
        <s v="50,001 - 80,000 บาท"/>
        <s v="120,001 - 150,000 บาท"/>
        <s v="300,001 - 500,000 บาท"/>
        <m/>
      </sharedItems>
    </cacheField>
    <cacheField name="อาชีพ" numFmtId="0">
      <sharedItems containsBlank="1">
        <s v="เจ้าของกิจการ"/>
        <s v="ผู้บริหารระดับสูง"/>
        <s v="Business owner"/>
        <s v="เภสัชกร"/>
        <s v="พนักงานบริษัทเอกชน"/>
        <s v="ธุรกิจส่วนตัว"/>
        <s v="เจ้าของธุรกิจ"/>
        <s v="ธุุรกิจส่วนตัว"/>
        <m/>
      </sharedItems>
    </cacheField>
    <cacheField name="อาชีพ2" numFmtId="0">
      <sharedItems containsBlank="1">
        <s v="ธุรกิจส่วนตัว"/>
        <s v="พนักงานบริษัทเอกชน"/>
        <s v="แพทย์ / พยาบาล"/>
        <m/>
      </sharedItems>
    </cacheField>
    <cacheField name="เขตที่อยู่" numFmtId="0">
      <sharedItems containsBlank="1">
        <s v="จตุจักร"/>
        <s v="ห้วยขวาง"/>
        <s v="รามอินทรา"/>
        <s v="สวนหลวง"/>
        <s v="กะทู้"/>
        <s v="ยานนาวา"/>
        <s v="พระโขนง"/>
        <s v="บางเขน"/>
        <s v="เอกมัย"/>
        <m/>
        <s v="บางชัน"/>
        <s v="คลองตันเหนือ"/>
        <s v="คูคต"/>
        <s v="บาหลี"/>
        <s v="บางนาใต้"/>
        <s v="บางรัก"/>
        <s v="บางขุนเทียน"/>
        <s v="บางบอน"/>
        <s v="วัชรพล"/>
        <s v="บึงกุ่ม"/>
        <s v="บางกะปิ"/>
        <s v="ทองหล่อ"/>
      </sharedItems>
    </cacheField>
    <cacheField name="จังหวัดที่อยู่" numFmtId="0">
      <sharedItems containsBlank="1">
        <s v="กรุงเทพมหานคร"/>
        <s v="ภูเก็ต"/>
        <s v="นนทบุรี"/>
        <m/>
      </sharedItems>
    </cacheField>
    <cacheField name="ประเทศ" numFmtId="0">
      <sharedItems containsBlank="1">
        <s v="Thailand"/>
        <s v="indonesia"/>
        <s v="india"/>
        <m/>
      </sharedItems>
    </cacheField>
    <cacheField name="ชื่อบริษัทที่ทำงาน" numFmtId="0">
      <sharedItems containsBlank="1">
        <s v="คณาปติภัทร"/>
        <s v="HSBC"/>
        <s v="yamarhaba co,Ltd"/>
        <s v="รพ.กรุงเทพสำนักงานใหญ่"/>
        <s v="Bangkok city smart"/>
        <m/>
        <s v="ตลาดหลักทรัพย์แห่งประเทศไทย"/>
        <s v="เชสเตอร์ฟู๊ดจำกัด"/>
        <s v="เดอะ เอ พิม"/>
        <s v="ชาญอิสระ รีท แมเนจเมนท์ จำกัด"/>
        <s v="บริษัท เจ๊บเซ่น แอนด์ เจ๊สเซ่น อินกรีเดียนส์ (ที) จำกัด"/>
        <s v="บิงวู จำกัด"/>
        <s v="กุริน เซอร์วิสเซส(ประเทศไทย)จำกัด"/>
        <s v="บริษัท เอส.เอส.ฟลอร่าห์ (ไทยแลนด์) จำกัด"/>
        <s v="บีบีเอส โมเดินเทรด"/>
        <s v="aeronautical radio of thailand"/>
        <s v="mondelez international (thailand)"/>
      </sharedItems>
    </cacheField>
    <cacheField name="เขตที่ทำงาน" numFmtId="0">
      <sharedItems containsBlank="1">
        <s v="จตุจักร"/>
        <s v="บางรัก"/>
        <s v="คันนายาว"/>
        <s v="ห้วยขวาง"/>
        <s v="คลองเตย"/>
        <s v="ภูเก็ต - กรุงเทพ"/>
        <s v="อัมพวา - กรุงเทพ"/>
        <s v="รัชดา"/>
        <s v="ทองหล่อ"/>
        <s v="นนทบุรี"/>
        <m/>
        <s v="บางกะปิ"/>
        <s v="เอกมัย"/>
        <s v="บางกรวย"/>
        <s v="วัฒนา"/>
        <s v="ทุ่งครุ"/>
        <s v="เมือง"/>
        <s v="สาทร"/>
        <s v="บางเขน"/>
        <s v="บางบอน"/>
        <s v="บางขุนเทียน"/>
        <s v="ลุมพินี"/>
      </sharedItems>
    </cacheField>
    <cacheField name="จังหวัดที่ทำงาน" numFmtId="0">
      <sharedItems containsBlank="1">
        <s v="กรุงเทพมหานคร"/>
        <m/>
        <s v="นนทบุรี"/>
        <s v="สมุทรสาคร"/>
      </sharedItems>
    </cacheField>
    <cacheField name="ห้างที่ไปเดินบ่อยๆ" numFmtId="0">
      <sharedItems containsBlank="1">
        <s v="ไม่มีข้อมูล"/>
        <s v="Icon Siam"/>
        <s v="Emporium"/>
        <s v="Fashion Island"/>
        <m/>
        <s v="central ลาดพร้าว"/>
        <s v="embassy"/>
      </sharedItems>
    </cacheField>
    <cacheField name="งบประมาณในการซื้อ" numFmtId="0">
      <sharedItems containsBlank="1">
        <s v="4 - 5 ล้านบาท"/>
        <s v="8.01 - 10 ล้านบาท"/>
        <s v="5.01 - 6 ล้านบาท"/>
        <s v="6.01 - 8 ล้านบาท"/>
        <s v="10ล้านบาทขึ้นไป"/>
        <m/>
      </sharedItems>
    </cacheField>
    <cacheField name="วัตถุประสงค์ในการซื้อ" numFmtId="0">
      <sharedItems containsBlank="1">
        <s v="ลงทุนระยะยาว (ปล่อยเช่า)"/>
        <s v="เพื่ออยู่อาศัย"/>
        <m/>
      </sharedItems>
    </cacheField>
    <cacheField name="เหตุผลในการตัดสินใจซื้อ" numFmtId="0">
      <sharedItems containsBlank="1">
        <s v="ความคุ้มค่า"/>
        <s v="ส่วนกลาง"/>
        <s v="ราคา"/>
        <s v="ความสะดวกในการเดินทาง"/>
        <s v="ฟังก์ชั่นห้อง"/>
        <s v="ใกล้ที่พักอาศัยเดิม"/>
        <s v="เลี้ยงสัตว์"/>
        <m/>
      </sharedItems>
    </cacheField>
    <cacheField name="ลูกค้าเทียบกับคู่แข่ง" numFmtId="0">
      <sharedItems containsBlank="1">
        <m/>
        <s v="Reference"/>
        <s v="Aspire ห้วยขวาง"/>
      </sharedItems>
    </cacheField>
    <cacheField name="วันที่ลงนามเซ็นสัญญาจะซื้อจะขาย" numFmtId="0">
      <sharedItems containsDate="1" containsString="0" containsBlank="1">
        <m/>
        <d v="2024-08-24T00:00:00Z"/>
        <d v="2024-10-28T00:00:00Z"/>
        <d v="2024-10-27T00:00:00Z"/>
        <d v="2024-11-03T00:00:00Z"/>
        <d v="2024-11-13T00:00:00Z"/>
        <d v="2024-11-16T00:00:00Z"/>
        <d v="2024-11-17T00:00:00Z"/>
        <d v="2024-12-25T00:00:00Z"/>
        <d v="2024-12-27T00:00:00Z"/>
        <d v="2025-02-07T00:00:00Z"/>
        <d v="2025-02-22T00:00:00Z"/>
        <d v="2025-02-28T00:00:00Z"/>
      </sharedItems>
    </cacheField>
    <cacheField name="หมายเหตุ" numFmtId="0">
      <sharedItems containsBlank="1">
        <m/>
        <s v="คุณดีน เป้นลูกค้าจากลีดลงทะเบียน มีบ้านอยู่เอกมัยอยู่แล้ว ลูกค้าชอบส่วนกลาง ซื้อไว้เพื่อลงทุนปล่อยเช่าและต้องการใช้ส่วนกลาง "/>
        <s v="คุณแอสต้า ขับรถปาเจโร่ มากับแฟน บ้านอยู่พัฒนาการ ทำงานอยู่ที่บางกอกซิตี้สมาทอยู่แถวรัชดา เงินเดือนประมาณ 100,000 ลูกค้าดูไว้เพื่อเป็นการลงทุน ที่นี่เป็นที่แรกและคุ้นชินทำเลตรงเอกมัย เพราะโตมาในทำเลนี้ เคยเห็นโครงการนานมากแล้ว ก็เลยสนใจ "/>
        <s v="คุณ ณัฐวัฒน์ มีเพื่อนแนะนำมาคือคุณนุ้ย ห้อง A1007 ลูกค้าชอบทำเล ซื้อเพื่ออยู่อาศัยเอง"/>
        <s v="ลค.มากับภรรยา และลูกสาวอายุ1ขวบ8เดือน ดูไว้เพื่ออยู่อาศัยเอง เผื่อในอนาคตลูกมาเรียนแถวนี้ ลค.สนใจ 1 bedplus พอเข้าชมห้องตัวอย่างแล้วลค.รู้สึกชอบlayoutของห้อง และชอบส่วนกลางของโครงการ เลยตัดสินใจจอง A1804"/>
        <s v="คุณสองทำงานเป็นแอร์ อยู่ต่างประเทศเป็นหลัก "/>
        <s v="ลูกค้าดูไว้อยู่เองสนใจราคาโปรโมชั่น 4.99 ล้านบาท ขนาดห้อง 31 ตารางเมตร ทำงานตึกชาญ2 เพชรบุรี อยากได้เพราะเดินทางไปที่ทำงานสะดวก ดูเฉพาะโครงการของเสนาเพราะไว้ใจและชอบแนวคิด ดร.ยุ้ย เลยตัดสินใจจอง A1009"/>
        <s v="re visit  ลคปัจจุบันอยู่คอนโดแถวลาดพร้าว แต่ไลฟ์สไตล์ช่วงนี้ชอบโซนเอกมัยทองหล่อ เลยอยากหาคอนโดเพิ่มเติมไว้พักอาศัยเป็นครั้งคราว ดูเพื่อการอยู่เอง สนใจ รูปแบบ 1bedroom และ 1 bedroom plus แต่พอตัดสินใจแล้วรู้สึกว่าไม่ได้อยู่ตลอดเลยดูเป็นแค่ 1ห้องนอน ชอบรูปแ"/>
        <s v="คุณเดวิด เป็นชาวสเปน เข้ามาชมโครงการเมื่อวันที่ 29 มค ต้องการหาห้องรูปแบบ 3 ห้องนอน เพื่อไว้รองรับลูกและภรรยา เวลาเดินทางมาประเทศไทย ลูกค้าเดินทางไปหลายประเทศ แต่จะมาประเทศไทย เดือนเว้นเดือน ละอยู่ครั้งละ ประมาณ 7 วัน เลยอยากมองหาคอนโดเพื่อรองรับการอยู่ 4"/>
        <s v="คุณเจี๊ยบเป็นลูกค้าวอกอิน วันที 6 และ revisit วันที่ 7 เดินผ่านโครงการเลยแวะดู มากับพาร์ทเนอร์ชาวต่างชาติ คุณเจี๊ยบเป็นเจ้าของธุรกิจ นำเข้า ส่งออก บริษัท บิงวู จำกัด ปกติไม่ได้อยู่ไทย ไปๆกลับๆ อังกฤษ สนใจห้องไว้สำหรับลงทุน ปัจจุบันพักอยู่ที่ XT เอกมัย มีห"/>
        <s v="คุณหนึ่ง เป็นผู้หญิงเดินทางมาคนเดียว ดูไว้สำหรับอยู่อาศัยเอง อยากได้คอนโดเลี้ยงสัตว์ ลูกค้าเลี้ยงแมว 2 ตัว ทำงานอยู่แถวพร้อมพงษ์ เบื้องต้นเข้ามาดูโครงการชอบรูปแบบห้องที่แปลนเป็นห้องหน้ากว้าง และบริการ Elite Service ของทางโครงการ มองว่าทำเลเดินทางไปทำงานสะ"/>
        <s v="คุณโภคินมากับภรรยาชื่อคุณพี เห็นสื่อครั้งแรกจากรถ muvmi วัตถุประสงค์สำหรับการซื้อครั้งนี้เพื่อการลงทุน มองไซส์ 1bed และ 1bedroom plus พอชมแล้ว ลค.แจ้งว่าชอบ1bedroom มากกว่า ลูกค้าสอบถามเรื่องของการลงทุนค่อนข้างเยอะ เพราะไม่เคยลงทุนโซนนี้ และแจ้งว่าไม่เคยซ"/>
        <s v="คุณปุ๊กกี้ ลคผญมากับคนขับรถ (camry สีขาว) ปัจจุบันอยู่คอนโดแถวสาทร ทำงานอยู่แถวสาทร ต้องการดูคอนโดไว้สำหรับอยู่อาศํยเอง 1bedroom 1bedroom plus ดูโครงการสำหรับเลี้ยงสัตว์ได้ มีชิสุ1ตัว มองเรื่อง location เป็นหลัก ชอบอยู่ในเมือง พอมาชมโครงการแล้วชอบ 1bedroo"/>
        <s v="คุณพิชญ์สิณี ศิริรเขตกรณ์ ลูกค้าลงทะเบียนเมื่อเดือนกันยายน 2567 สนใจห้อง1 bed plus สำหรับเลี้ยงสัตว์เลี้ยงได้ เคยสอบถามเมื่อปีที่แล้ว แต่ว่า เปรียบเทียบอยู่หลายที่ เลยยังไม่ได้ตัดสินใจ และล่าสุดคุยกับลูกค้าผ่านไลน์ ลูกค้ายังสนใจยูนิตที่เลี้ยงสัตว์ได้ และส"/>
        <s v="คุณอลิษา ลูกค้า revist ในสัปดาห์ สนใจห้องไว้สำหรับเลี้ยงแมว 1 ตัว เข้ามาดูเมื่อวาน วันที่ 17/3/25 แล้วรีบมากเพราะมีนัดไปดูโครงการอื่นๆด้วย คุณอลิส ชอบโครงการที่มี service /เลี้ยงสัตว์ได้ /ห้องจัดฟังชั่นดูกว้าง  วันที่ 18/3/25 เลยกลับมาอีกครั้ง เพื่อจองตำแ"/>
        <s v="คุณชูชัย ลูกค้า walk in pass site มากับครอบครัว หาคอนโดไว้สำหรับปล่อยเช่า เป็นนักลงทุน ดูโครงการปล่อยเช่าอยู่แล้ว ขับรถผ่านประจำ เห็นป้ายโครงการเลยแวะดูปัจจุบันมีประมาณ 11 ที่ ตอนนี้ปลอดภาระแล้ว อยากได้ห้อง2 ห้องนอน แบบคุ้มค่ากับการลงทุน เสนอห้อง 1913 ลูก"/>
        <s v="คุณชูชัย เจ้าของห้อง A1913 พาน้องและแฟนของน้องเข้าชมโครงการ และแนะนำให้น้องซื้อคอนโดไว้ลงทุน โดยคุณภาวิต และ คุณ ทิพาพร สนใจห้องรูปแบบ 1 bed plus และ 2 bed แต่พอพูดถึงความคุ้มค่าและมูลค่าในอนาคตลูกค้าจึงสนใจห้อง 2 ห้องนอน เสนอห้องให้ลูกค้าเลือก 2 ตำแหน่ง "/>
        <s v="คุณนิลัม re visit ในสัปดาห์ สนใจดูไว้สำหรับอยู่เอง ให้ลูกสาวปัจจุบันบ้านอยู่ซอยเอกมัย 22  อยากได้ แค่ 1bed plus ราคาไม่ต้องแพงมาก เพราะลูกไม่ค่อยได้อยู่ไทย ไม่อยากได้บานสไลด์กันห้องพลัส อยากให้ห้องดูกว้างๆ เสนอ ห้อง 1008 ราคา 5.94 ส่วนลด 350K สุทธิ 5.59 ร"/>
        <s v="คุณแทนฝันเข้ามาชมคอนโดกับน้องชาย เมื่อวันที่ 29/3 สนใจห้องรูปแบบ 2 ห้องนอน เลี้ยงสัตว์ได้ เพราะว่าเลี้ยงแมว 2 ตัว ดูห้อง 12A06 แต่วันนั้นยังไม่สามารถตัดสินใจได้ เพราะมีเปรียบเทียบกับโครงการ Via61 และ Pynn หลังจากลูกค้ากลับไป ได้ติดตามลูกค้า อย่างต่อเนื่อง"/>
        <s v="คุณวอร์มและคุณริต้าเคยเข้ามาชมโครงการเมื่อวันที่ 15 พฤษภาคม 2568  โดยให้ความสนใจกับห้องแบบ 1 Bedroom Plus ชั้น 35 เพื่ออยู่อาศัยเอง ซึ่งลูกค้าชอบยูนิต 3503 เป็นพิเศษ แต่ในตอนนั้นยังไม่ได้ตัดสินใจ เนื่องจากต้องการเปรียบเทียบข้อมูลกับโครงการอื่นก่อน ทางเราม"/>
        <s v="ยังไม่เคยเข้าชมโครงการ อยู่ต่างประเทศ น้องชาย bhishek Sharma มาดูให้ ลูกค้าจ่ายเงินออนไลน์"/>
        <s v="คุณ Abhishek Sharma เป็นลูกค้าที่เข้าชมโครงการครั้งแรกเมื่อวันที่ 9 กรกฎาคม 2568 โดยมีวัตถุประสงค์เพื่อซื้ออยู่อาศัยเองร่วมกับน้องชาย และพิจารณาการลงทุนปล่อยเช่าในอนาคตด้วย ขณะนั้นลูกค้ายังไม่ตัดสินใจ เนื่องจากอยู่ระหว่างการเปรียบเทียบกับโครงการresale ต่อ"/>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R994" sheet="Walk-in 2024"/>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m/>
      </sharedItems>
    </cacheField>
    <cacheField name="Amount" numFmtId="0">
      <sharedItems containsString="0" containsBlank="1" containsNumber="1" containsInteger="1">
        <n v="1.0"/>
        <m/>
      </sharedItems>
    </cacheField>
    <cacheField name="Month" numFmtId="0">
      <sharedItems containsBlank="1">
        <s v="June"/>
        <s v="July"/>
        <s v="Aug"/>
        <s v="Sep"/>
        <s v="Oct"/>
        <s v="Nov"/>
        <s v="Dec"/>
        <m/>
      </sharedItems>
    </cacheField>
    <cacheField name="Sales Queue" numFmtId="0">
      <sharedItems containsBlank="1">
        <s v="A"/>
        <s v="Lukpla"/>
        <s v="Pare"/>
        <m/>
      </sharedItems>
    </cacheField>
    <cacheField name="DATE ( เข้าชมโครงการ )">
      <sharedItems containsDate="1" containsBlank="1" containsMixedTypes="1">
        <d v="2024-06-28T00:00:00Z"/>
        <d v="2024-06-29T00:00:00Z"/>
        <d v="2024-06-30T00:00:00Z"/>
        <d v="2024-07-13T00:00:00Z"/>
        <d v="2024-07-14T00:00:00Z"/>
        <d v="2024-07-12T00:00:00Z"/>
        <d v="2024-07-19T00:00:00Z"/>
        <d v="2024-07-18T00:00:00Z"/>
        <d v="2024-07-24T00:00:00Z"/>
        <d v="2024-07-25T00:00:00Z"/>
        <d v="2024-07-26T00:00:00Z"/>
        <d v="2024-07-28T00:00:00Z"/>
        <d v="2024-08-02T00:00:00Z"/>
        <d v="2024-08-03T00:00:00Z"/>
        <d v="2024-08-25T00:00:00Z"/>
        <d v="2024-08-27T00:00:00Z"/>
        <d v="2024-08-29T00:00:00Z"/>
        <d v="2024-08-31T00:00:00Z"/>
        <d v="2024-09-01T00:00:00Z"/>
        <d v="2024-09-04T00:00:00Z"/>
        <d v="2024-09-07T00:00:00Z"/>
        <d v="2024-09-08T00:00:00Z"/>
        <d v="2024-09-10T00:00:00Z"/>
        <d v="2024-09-14T00:00:00Z"/>
        <d v="2024-09-15T00:00:00Z"/>
        <d v="2024-09-21T00:00:00Z"/>
        <d v="2024-09-24T00:00:00Z"/>
        <d v="2024-09-27T00:00:00Z"/>
        <d v="2024-09-29T00:00:00Z"/>
        <d v="2024-10-03T00:00:00Z"/>
        <d v="2024-10-06T00:00:00Z"/>
        <d v="2024-10-10T00:00:00Z"/>
        <d v="2024-10-12T00:00:00Z"/>
        <d v="2024-10-13T00:00:00Z"/>
        <d v="2024-10-15T00:00:00Z"/>
        <d v="2024-10-20T00:00:00Z"/>
        <d v="2024-10-21T00:00:00Z"/>
        <d v="2024-10-25T00:00:00Z"/>
        <d v="2024-10-26T00:00:00Z"/>
        <d v="2024-10-27T00:00:00Z"/>
        <d v="2024-10-29T00:00:00Z"/>
        <d v="2024-11-03T00:00:00Z"/>
        <d v="2024-11-05T00:00:00Z"/>
        <d v="2024-11-08T00:00:00Z"/>
        <d v="2024-11-12T00:00:00Z"/>
        <d v="2024-11-13T00:00:00Z"/>
        <d v="2024-11-16T00:00:00Z"/>
        <d v="2024-11-17T00:00:00Z"/>
        <d v="2024-11-22T00:00:00Z"/>
        <d v="2024-11-23T00:00:00Z"/>
        <d v="2024-11-24T00:00:00Z"/>
        <d v="2024-12-01T00:00:00Z"/>
        <d v="2024-12-07T00:00:00Z"/>
        <s v="18/1/2/2024"/>
        <d v="2024-12-22T00:00:00Z"/>
        <d v="2024-12-23T00:00:00Z"/>
        <d v="2024-12-27T00:00:00Z"/>
        <d v="2025-01-11T00:00:00Z"/>
        <d v="2025-01-20T00:00:00Z"/>
        <d v="2025-01-24T00:00:00Z"/>
        <d v="2025-01-29T00:00:00Z"/>
        <d v="2025-01-30T00:00:00Z"/>
        <d v="2025-02-01T00:00:00Z"/>
        <d v="2025-02-02T00:00:00Z"/>
        <d v="2025-02-05T00:00:00Z"/>
        <d v="2025-02-06T00:00:00Z"/>
        <d v="2025-02-07T00:00:00Z"/>
        <m/>
      </sharedItems>
    </cacheField>
    <cacheField name="Lead จากเดือน">
      <sharedItems containsDate="1" containsBlank="1" containsMixedTypes="1">
        <m/>
        <s v="18 Nov 2024"/>
        <s v="29 Oct 2024"/>
        <s v="04 Nov 2024"/>
        <s v="10 Oct 2024"/>
        <s v="12 Nov 2024"/>
        <s v="30 Oct 2024"/>
        <s v="16 Nov 2024"/>
        <s v="15 Nov 2024 "/>
        <s v="11 Nov 2024"/>
        <s v="06 Nov 2024"/>
        <s v="22 Nov 2024"/>
        <s v="03 Oct 2024"/>
        <s v="08 Nov 2024"/>
        <s v="01 Dec 2024"/>
        <s v="24 Oct 2024"/>
        <d v="2025-01-29T00:00:00Z"/>
        <s v="Line OA 19/11/24"/>
        <d v="2025-01-19T00:00:00Z"/>
        <d v="2025-01-28T00:00:00Z"/>
        <d v="2025-02-05T00:00:00Z"/>
      </sharedItems>
    </cacheField>
    <cacheField name="Lead จากเดือน ( Detail )" numFmtId="0">
      <sharedItems containsBlank="1">
        <m/>
        <s v="ทักไลน์@"/>
        <s v="30 Oct 2024"/>
        <s v="Website"/>
        <s v="Revisit"/>
        <s v="Passite"/>
        <s v="Call-in"/>
        <s v="Facebook"/>
      </sharedItems>
    </cacheField>
    <cacheField name="สื่อ Online (แบบสอบถาม)" numFmtId="0">
      <sharedItems containsBlank="1">
        <m/>
        <s v="Lead PITI"/>
        <s v="FGF"/>
        <s v="ลูกค้าส่วนตัว"/>
        <s v="website"/>
        <s v="Lead KF"/>
        <s v="ลูกค้าเก่า"/>
        <s v="Lead Register"/>
        <s v="call in"/>
        <s v="line ad"/>
        <s v="Lead Taopoon"/>
        <s v="Instagram"/>
        <s v="Facebook"/>
        <s v="ไม่ระบุสื่อ online"/>
        <s v="Website SENA"/>
        <s v="Google"/>
        <s v="Line"/>
      </sharedItems>
    </cacheField>
    <cacheField name="สื่อ Offline" numFmtId="0">
      <sharedItems containsBlank="1">
        <s v="Pass site"/>
        <s v="ลูกค้าส่วนตัว"/>
        <m/>
        <s v="ป้ายหน้าโครงการ"/>
        <s v="ไม่ระบุสื่อ offline"/>
        <s v="เพื่อนเเนะนำ"/>
        <s v="อื่นๆ"/>
        <s v="ป้ายโฆษณาเอกมัย14"/>
      </sharedItems>
    </cacheField>
    <cacheField name="Walk-in Type" numFmtId="0">
      <sharedItems containsBlank="1">
        <s v="Pass-site"/>
        <s v="Appointment"/>
        <s v="Pass site"/>
        <s v="re visit"/>
        <m/>
      </sharedItems>
    </cacheField>
    <cacheField name="สื่อ pass site จากไหน" numFmtId="0">
      <sharedItems containsBlank="1">
        <m/>
        <s v="ป้ายหน้าโครงการ"/>
        <s v="facebook"/>
        <s v="ป้ายโฆษณาเอกมัย14"/>
      </sharedItems>
    </cacheField>
    <cacheField name="Status ล่าสุด ( เหตุผลที่ยังไม่ติดสินใจ )" numFmtId="0">
      <sharedItems containsBlank="1">
        <s v="Follow Up"/>
        <s v="ต้องการพร้อมอยู่"/>
        <m/>
        <s v="เข้าชมโครงการแล้ว ยังไม่ตัดสินใจ"/>
        <s v="เปรียบเทียบโครงการอื่น"/>
        <s v="ระยะเวลาการก่อสร้างที่นานเกินไป"/>
        <s v="ปรึกษาครอบครัว "/>
        <s v="ดูเฉยๆ ยังไม่แผนซื้อในปี 2567  "/>
        <s v="เก็บข้อมูล"/>
        <s v="Dead - เกินงบ"/>
        <s v="Dead - ไม่ชอบรูปแบบโครงการ/เปลี่ยนใจซื้อบ้าน"/>
        <s v="เทียบโครงการอื่น "/>
        <s v="Win - Book"/>
        <s v="ชะลอการซื้อ"/>
        <s v="Dead - เปลี่ยนทำเล "/>
        <s v="Dead - ไม่สนใจแล้ว"/>
        <s v="Dead - เบอร์โทรติดต่อไม่ได้แล้ว"/>
        <s v="คาดว่าติดปัญหาเรื่องการเงิน"/>
      </sharedItems>
    </cacheField>
    <cacheField name="Grade" numFmtId="165">
      <sharedItems containsBlank="1">
        <s v="F"/>
        <s v="C"/>
        <s v="A (Potential)"/>
        <s v="B"/>
        <m/>
      </sharedItems>
    </cacheField>
    <cacheField name="ชื่อ นามสกุล" numFmtId="165">
      <sharedItems containsBlank="1">
        <s v="แกมกาญจน์ ทรัพยสาร"/>
        <s v="กมลภพ คำเพ็ญ"/>
        <s v="ปณัฐฐิณีย์"/>
        <s v="โจ้"/>
        <s v="มนฑรัตม์ เจนทวีพรกุล"/>
        <s v="simmone poh"/>
        <s v="shan hong"/>
        <s v="คุณบัณฑิต"/>
        <s v="คุณสุดารัตน์ เลิศลัดดาพร"/>
        <s v="คุณวชรพงศ์"/>
        <s v="เบญจลักษณ์"/>
        <s v="คุณลภัสนันท์"/>
        <s v="chou kuo-chu"/>
        <s v="คุณณภัทร ตั้งประสพทรัพย์"/>
        <s v="สุธาทิพย์ วรีพรเทพ"/>
        <s v="alexer"/>
        <s v="คุณจักรกฤษณ์"/>
        <s v="คุณส้มโอ"/>
        <s v="คุณนัท"/>
        <s v="คุณศิริพงษ์ (คุณเก่ง)"/>
        <s v="คุณพัชรินทร์ จุลวงษ์"/>
        <s v="shaffau"/>
        <s v="gregony gan"/>
        <s v="Lung jo"/>
        <s v="ศิวาทิตย์ จันทร์แสงรัตน์"/>
        <s v="คุณธนัช"/>
        <s v="ภาคภูมิ"/>
        <s v="คุณศรัณย์"/>
        <s v="คุณวีระศักดิ์ ช้างอุไร"/>
        <s v="คุณจรัส"/>
        <s v="ศรายุธ สุภาวสุทธิ์"/>
        <s v="คุณนฤมล ชาญสวัสดิ์"/>
        <s v="ทินวุฒิ ภูมิบรรเจิด"/>
        <s v="เสาวณีย์ ซิ"/>
        <s v="กชกร อย่างวิศิษฎ์"/>
        <s v="พงศ์พล ธีรวโรดม"/>
        <s v="จิรวัฒน์ แสงศิลป์"/>
        <s v="ดร.สมเกียรติ ตั้งจิตสิตเจริญ"/>
        <s v="กาญจนา หงหยก"/>
        <s v="kanwalai hankamjan"/>
        <s v="ชนัถ เตชบวรเกียรติ"/>
        <s v="วิสันต์ พุทธราชา"/>
        <s v="ตรีจักร ตั้งจิตรทรงถาวร"/>
        <s v="สุุวรรณี ทองดี"/>
        <s v="พิริญญา ศัลกวิเศษ"/>
        <s v="สิริอนงค์ แสงดาว"/>
        <s v="ธิติเดชวิทย์ วัจนะรัตน์"/>
        <s v="สุจินดา อารีย์เอื้อ"/>
        <s v="สิทธิภา เขมะนันทกุล"/>
        <s v="วัลภา มาศวงษ์ปกรณ์"/>
        <s v="กิตติ ศุภากร"/>
        <s v="สุรพันธุ์ ชาลีผล"/>
        <s v="มานะ จรูญพงษ์ศักดิ์"/>
        <s v="ณฤชล"/>
        <s v="ศราวุฒิ อึ้งพานิช"/>
        <s v="วิเชียร ก้อนศรี"/>
        <s v="ธรรศ โนอุโมงค์"/>
        <s v="พัธรวัฒน์ ภัทรชัยจิรานนท์"/>
        <s v="พิชญา เอกมหาราช"/>
        <s v="เพชรพิมพลอย วงศ์จอม"/>
        <s v="พรสุดา (เมย์)"/>
        <s v="ชญานนท์ ลิ่มสกุล"/>
        <s v="ศุภณัฐ พินทุสุนทร"/>
        <s v="โชดก สุวัธนเมธากุล"/>
        <s v="ปุณณภา กาญจนหฤทัย"/>
        <s v="ณิษา เสริมพงษ์"/>
        <s v="วินิลลา เชมนะศิริ"/>
        <s v="วิภาวี คำประดิษฐ์"/>
        <s v="สายรุ้ง เรืองอนันตพร"/>
        <s v="ธันวา"/>
        <s v="ณชลธร สุวรรณโพธิ์ศรี"/>
        <s v="ปัญญวัฒน์ เทอดเกียรติ"/>
        <s v="อธิกุล เหมมันต์สุทธิกุล"/>
        <s v="ชนกร สมศรี"/>
        <s v="วรัญญา ทวีวรรณ"/>
        <s v="ปริยาภรณ์ จรัส"/>
        <s v="เกศราภรณ์ ชนาพรรณ"/>
        <s v="Liam Kincaid"/>
        <s v="ศรายุุทธ ศิลางามจรัส"/>
        <s v="ศศิวรรธน์ พลเยี่ยม"/>
        <s v="ดาวพร มะลาเมลี"/>
        <s v="สวรรยา พุทธวรรณ"/>
        <s v="นิภาวรรณ แสงกล้า"/>
        <s v="วิสูตร"/>
        <s v="ธนพร ธนะ"/>
        <s v="ฐิติธรรม  หลอมทอง"/>
        <s v="ณัฐรุจา ออประเสริฐ"/>
        <s v="มนัสนันท์ โชติวนิช (เก็จมาศ)"/>
        <s v="นิรมล เจียสารัมย์"/>
        <s v="กิติพงษ์ นิลประภาพร"/>
        <s v="คุณภาคภูมิ"/>
        <s v="yannick"/>
        <s v="เกียรติศักดิ์ พัฒนดํารงเกียรติ"/>
        <s v="เจนจิรา ศรีดี"/>
        <s v="คุณจิรภาส * จูน*"/>
        <s v="คุณธารทิพย์ ประทุมมา"/>
        <s v="พรยุพา กิจสวัสดี"/>
        <s v="David "/>
        <s v="นิภาพร นิลแสงศรี"/>
        <s v="ประพัฒน์ โสภณาทรณ์"/>
        <s v="ปฏิพล ประวังสุข"/>
        <s v="Cayli  Weinberg"/>
        <s v="ปุณณภา อดทน"/>
        <m/>
      </sharedItems>
    </cacheField>
    <cacheField name="หมายเลขโทรศัพท์">
      <sharedItems containsBlank="1" containsMixedTypes="1" containsNumber="1" containsInteger="1">
        <s v="0996353694"/>
        <s v="646369145"/>
        <m/>
        <s v="Line"/>
        <s v="0886115550"/>
        <s v="092-2810000"/>
        <s v="0656266262"/>
        <s v="081-841-5699"/>
        <s v="099-569-9982"/>
        <s v="867114711"/>
        <s v="923767688"/>
        <s v="988266245"/>
        <s v="824196915"/>
        <s v="090-264-3377"/>
        <s v="081-5733591"/>
        <n v="6.58066067E9"/>
        <s v="082-5522463"/>
        <s v="855107055"/>
        <s v="869973547"/>
        <s v="815580571"/>
        <s v="917518778"/>
        <s v="815648178"/>
        <s v="827968031"/>
        <s v="836489799"/>
        <s v="0659265958"/>
        <s v="0874622629"/>
        <s v="065 949-6469"/>
        <s v="0925934449"/>
        <s v="0647936492"/>
        <s v="0893881688"/>
        <s v="0891101300"/>
        <s v="0966926294"/>
        <s v="0802201888"/>
        <s v="081-8905755"/>
        <s v="095-8264154"/>
        <s v="0868995544"/>
        <s v="080-3979365"/>
        <s v="095-882-2323"/>
        <s v="061- 536-6999"/>
        <s v="0655672832"/>
        <s v="0629532415"/>
        <s v="0924655144"/>
        <s v="0994124124"/>
        <s v="0919614659"/>
        <s v="0818473418"/>
        <s v="0919879654"/>
        <s v="0863519590"/>
        <s v="0815500613"/>
        <s v="0821564566"/>
        <s v="066-0638535"/>
        <s v="081-6292953"/>
        <s v="0817102294"/>
        <s v="0652236495"/>
        <s v="0943237447"/>
        <s v="0948795264"/>
        <s v="0989199449"/>
        <s v="0889781795"/>
        <s v="0949255819"/>
        <s v="0824283223"/>
        <s v="0849977850"/>
        <s v="0884833332"/>
        <s v="(099) 283-6262"/>
        <s v="0916987685"/>
        <s v="0639147222"/>
        <s v="064-5362645"/>
        <s v="0959569659"/>
        <s v="0885535232"/>
        <n v="9.23823366E8"/>
        <s v="098-0965099"/>
        <s v="081-7114354"/>
        <s v="093-8926193"/>
        <s v="096-6566641"/>
        <s v="0803963565"/>
        <s v="0827994211"/>
        <s v="0986596646"/>
        <s v="0924659358"/>
        <n v="9.33270545E8"/>
        <s v="0897992939"/>
        <s v="0959507087"/>
        <s v="0924244198"/>
        <s v="0656929162"/>
        <s v="0801959998"/>
        <s v="0822230065"/>
        <s v="0817499533"/>
        <s v="0855567898"/>
        <s v="0641563691"/>
        <s v="0614188201"/>
        <s v="0989210317 "/>
        <s v="(082) 188-7660"/>
        <s v="0958065024"/>
        <s v="0868984321"/>
        <s v="0919149545"/>
        <s v="177878888973"/>
        <s v="097-0615888"/>
      </sharedItems>
    </cacheField>
    <cacheField name="Email" numFmtId="0">
      <sharedItems containsBlank="1">
        <m/>
        <s v="lin_acc34@hotmail.com"/>
        <s v="tanats22@hotmail.com"/>
        <s v="dahodoha@gmail.com"/>
        <s v="smart_tee@hotmail.com"/>
        <s v="Kanjana_hongsyok@yahoo.com"/>
        <s v="kanatcool@gmail.com"/>
        <s v="rolehcab.v@gmail.com"/>
        <s v="suwannee286@gmail.com"/>
        <s v="pirinyaprn@gmail.com"/>
        <s v="polo_26589@hotmail.com"/>
        <s v="sujindaar@gmail.com"/>
        <s v="namsitthipak@gmail.com"/>
        <s v="surapunch@yahoo.com"/>
        <s v="thaimana@yahoo.com"/>
        <s v="chonlync@gmail.com"/>
        <s v="wut_9114@hotmail.com"/>
        <s v="sasithonkonsri@gmail.com"/>
        <s v="binque.c@gmail.com"/>
        <s v="pidchaya.e@gmail.com"/>
        <s v="chayanon.limsakul@gmail.com"/>
        <s v="pethbver@gmail.com"/>
        <s v="tedsterzz@gmail.com"/>
        <s v="peurll.pp@gmail.com"/>
        <s v="jaja_wi@hotmail.com"/>
        <s v="&#10;sairung.be@gmail.com"/>
        <s v="Tun.v@hotmail.com"/>
        <s v="namhommnh@gmail.com"/>
        <s v="ppolptf@gmail.com"/>
        <s v="artis.a.tikun@gmail.com"/>
        <s v="jarus1605@gmail.com"/>
        <s v="in42kate@gmmail.com"/>
        <s v="tphongyiem0707@gmail.com"/>
        <s v="swanya.budd@gmail.com"/>
        <s v="nipawan.sano625@gmail.com"/>
        <s v="bksmiley@live.com"/>
        <s v="ohm_p_ng@outlook.com"/>
        <s v="kiathisak.ph@gmail.com"/>
        <s v="junejirapart@gmail.com"/>
        <s v="thanthip.naam@gmail.com"/>
        <s v="n29967580@gmail.com"/>
        <s v="write_peter@hotmail.com"/>
        <s v="patipolpv@gmail.com"/>
        <s v="cayliblairweinberg@gmail.com"/>
      </sharedItems>
    </cacheField>
    <cacheField name="Line ID" numFmtId="0">
      <sharedItems containsBlank="1">
        <m/>
        <s v="namfoniesk"/>
        <s v="bunny_oh"/>
        <s v="karliquier"/>
        <s v="xxchonxx"/>
        <s v="wut-achi"/>
        <s v="pidchanuch"/>
        <s v="arie_0.0"/>
        <s v="in42kate"/>
        <s v="jack.sara2015"/>
        <s v="thong_mhuyong"/>
        <s v="bksmiley"/>
        <s v="ake31838"/>
        <s v="itim_tam"/>
        <s v="line2ps"/>
        <s v="cayb3"/>
      </sharedItems>
    </cacheField>
    <cacheField name="อายุ ( เลือกอายุ )" numFmtId="0">
      <sharedItems containsBlank="1">
        <s v="31 - 40 ปี"/>
        <s v="21 - 30 ปี"/>
        <s v="41 - 50 ปี"/>
        <s v="51 - 60 ปี"/>
        <s v="60 ปี ขึ้นไป"/>
        <m/>
      </sharedItems>
    </cacheField>
    <cacheField name="เขตที่อยู่ปัจจุบัน" numFmtId="0">
      <sharedItems containsBlank="1">
        <m/>
        <s v="99/84"/>
        <s v="ดินแดง"/>
        <s v="ภาษีเจริญ"/>
        <s v="สวนหลวง"/>
        <s v="เอกมัย"/>
        <s v="เทพารักษ์"/>
        <s v="จตุจักร"/>
        <s v="วัฒนา"/>
        <s v="รัชดา"/>
        <s v="บางพลี"/>
        <s v="มักกะสัน"/>
        <s v="สิงคโปร์"/>
        <s v="ฮ่องกง"/>
        <s v="บึงกุ่ม"/>
        <s v="สุขุมวิท"/>
        <s v="กรุงเทพกรีฑา"/>
        <s v="บึางซื่อ"/>
        <s v="ห้วยขวาง"/>
        <s v="แจ้งวัฒนะ"/>
        <s v="ลาดพร้าว"/>
        <s v="บางกรวย"/>
        <s v="บางนา"/>
        <s v="บางใหญ่"/>
        <s v="พัฒนาการ"/>
        <s v="พระราม2"/>
        <s v="พระราม9"/>
        <s v="วันนา"/>
        <s v="ปทุมวัน"/>
        <s v="ยานนาวา"/>
        <s v="อ่อนนุช"/>
        <s v="ปากเกร็ด"/>
        <s v="ดอนเมือง"/>
        <s v="พระโขนง"/>
        <s v="UK"/>
        <s v="ศรีนครินทร์"/>
        <s v="มีนบุรี"/>
        <s v="บางกะปิ"/>
        <s v="อโศก"/>
        <s v="ทองหล่อ"/>
        <s v="วััชรพล"/>
        <s v="คลองตันเหนือ"/>
        <s v="พระราม 9 "/>
        <s v="ธนบุรี"/>
        <s v="สาธร"/>
        <s v="บางบาล"/>
        <s v="บางเขน"/>
        <s v="คลองสาน"/>
        <s v="เอกมััย"/>
        <s v="ธาตุพนม"/>
        <s v="บางชัน"/>
        <s v="ทวีวัฒนา"/>
        <s v="สัมพันธวงศ์"/>
        <s v="พัมนาการ"/>
        <s v="เพชรบุรี"/>
        <s v="รามคำแหง"/>
        <s v="พญาไท"/>
        <s v="บาหลี"/>
        <s v="แฟรงเฟริต"/>
        <s v="ปทุุมวัน"/>
        <s v="cannada"/>
      </sharedItems>
    </cacheField>
    <cacheField name="จังหวัดที่อยู่" numFmtId="0">
      <sharedItems containsBlank="1">
        <m/>
        <s v="กรุงเทพมหานคร"/>
        <s v="สมุทรปราการ"/>
        <s v="สิงคโปร์"/>
        <s v="นนทบุรี"/>
        <s v="พระนครศรีอยุธยา"/>
        <s v="นครพนม"/>
        <s v="อินโดนีเซีย"/>
        <s v="เยอรมัน"/>
        <s v="cannada"/>
      </sharedItems>
    </cacheField>
    <cacheField name="เขตที่ทำงาน" numFmtId="0">
      <sharedItems containsBlank="1">
        <m/>
        <s v="ดินแดง"/>
        <s v="ภาษีเจริญ"/>
        <s v="สวนหลวง"/>
        <s v="จตุจักร"/>
        <s v="รัชดา"/>
        <s v="บางพลี"/>
        <s v="มักกะสัน"/>
        <s v="สิงคโปร์"/>
        <s v="ฮ่องกง"/>
        <s v="รามอินทรา"/>
        <s v="บางแก้ว"/>
        <s v="แจ้งวัฒนะ"/>
        <s v="พญาไท"/>
        <s v="ประตูน้ำ"/>
        <s v="ห้วยขวาง"/>
        <s v="บางกรวย"/>
        <s v="วัฒนา"/>
        <s v="ลาดพร้าว"/>
        <s v="สาธร"/>
        <s v="ยานนาวา"/>
        <s v="พัทยา"/>
        <s v="ลาดพร้้าว"/>
        <s v="ปากเกร็ด"/>
        <s v="เอกมัย "/>
        <s v="ดอนเมือง"/>
        <s v="คลองเตย"/>
        <s v="UK"/>
        <s v="ทองหล่อ"/>
        <s v="วังทองหลาง"/>
        <s v="เมืองทอง"/>
        <s v="ดอนเมืือง"/>
        <s v="มีนบุรี"/>
        <s v="บางกะปิ"/>
        <s v="อโศก"/>
        <s v="คันนายาว"/>
        <s v="รามคำแหง"/>
        <s v="พระรามเก้า"/>
        <s v="ศูนย์สิริกิต"/>
        <s v="บางบาล"/>
        <s v="ต่างประเทศ Dubai"/>
        <s v="บางจาก"/>
        <s v="เอกมััย"/>
        <s v="ธาตุพนม"/>
        <s v="พระราม4"/>
        <s v="สาทรใต้"/>
        <s v="พัฒนาการ"/>
        <s v="อ่อนนุช"/>
        <s v="เพชรบุรี"/>
        <s v="คลองสามวา"/>
        <s v="พระราม9"/>
        <s v="บาหลี"/>
        <s v="บาหลีี"/>
        <s v="cannada"/>
        <s v="เอกมัย"/>
      </sharedItems>
    </cacheField>
    <cacheField name="จังหวัดที่ทำงาน" numFmtId="0">
      <sharedItems containsBlank="1">
        <m/>
        <s v="กรุงเทพมหานคร"/>
        <s v="สมุทรปราการ"/>
        <s v="สิงคโปร์"/>
        <s v="นนทบุรี"/>
        <s v="ชลบุรี"/>
        <s v="พระนครศรีอยุธยา"/>
        <s v="นครพนม"/>
        <s v="อินโดนีเซีย"/>
        <s v="cannada"/>
      </sharedItems>
    </cacheField>
    <cacheField name="บริษัทที่ทำงาน" numFmtId="0">
      <sharedItems containsBlank="1">
        <m/>
        <s v="capital lan office"/>
        <s v="ธนาคารไทยพาณิชย์"/>
        <s v="infinital by krungthai"/>
        <s v="อารีเพชรอีซูซุเซลล์"/>
        <s v="เพชรรินทร์2018 คอนสตรัคชั่น"/>
        <s v="siam synthetic latex"/>
        <s v="mqdc"/>
        <s v="นักลงทุน"/>
        <s v="digilife"/>
        <s v="ม.จุฬา"/>
        <s v="PTG ENERGY"/>
        <s v="Explorer's Hub"/>
        <s v="ไทยลอตเต้"/>
        <s v="ธุรกิจส่วนตัว"/>
        <s v="ESP Propertyprop"/>
        <s v="K maison Clinic"/>
        <s v="JJ-Ingredients"/>
        <s v="UK"/>
        <s v="-"/>
        <s v="เขนิต อินโนเวชั่น"/>
        <s v="การบินไทย"/>
        <s v="ตลาดหลักทรัพท์แห่งประเทศไทย"/>
        <s v="เชสเตอร์ฟู๊ดจำกัด"/>
        <s v="STT GDC Thailand"/>
        <s v="เดอะ เอ พิม"/>
        <s v="SIT"/>
        <s v="องค์กรสหประชาชาติ"/>
        <s v="เมืองไทยประกันชีวิต"/>
        <s v="AIA"/>
        <s v="emirates airlines"/>
        <s v="ธนาพันธ์ ฟาร์มแพร์"/>
        <s v="ชาญอิสระ รีท แมเนจเมนท์ จำกัด"/>
        <s v="uniqlo co.,ltd."/>
        <s v="พูลผล กรุ๊ป"/>
        <s v="umb med"/>
      </sharedItems>
    </cacheField>
    <cacheField name="ตำแหน่ง" numFmtId="0">
      <sharedItems containsBlank="1">
        <m/>
        <s v="เจ้าของกิจการ"/>
        <s v="RO"/>
        <s v="ผู้ช่วยผู้จัดการ"/>
        <s v="ISCDirector"/>
        <s v="avp"/>
        <s v="Human Resources Development Manager."/>
        <s v="ceo"/>
        <s v="ผจก"/>
        <s v="เจ้าของ"/>
        <s v="พนักงาน"/>
        <s v="เจ้าของธุรกิจ"/>
        <s v="เจ้้าของธุรกิจ"/>
        <s v="พนักงานบริษัท"/>
        <s v="ผู้ช่วยผู้บริหาร"/>
        <s v="พ"/>
      </sharedItems>
    </cacheField>
    <cacheField name="อาชีพ" numFmtId="0">
      <sharedItems containsBlank="1">
        <s v="อื่นๆ ไม่ให้ข้อมูล"/>
        <s v="พนักงานบริษัทเอกชน"/>
        <m/>
        <s v="ธุรกิจส่วนตัว"/>
        <s v="แพทย์/ พยาบาล"/>
        <s v="อื่นๆ"/>
        <s v="อาชีพอิสระ"/>
        <s v="รับราชการ / รัฐวิสาหกิจ"/>
        <s v="เเม่บ้าน/ พ่อบ้าน"/>
        <s v="แม่บ้าน /  พ่อบ้าน"/>
      </sharedItems>
    </cacheField>
    <cacheField name="รายได้ต่อเดือน " numFmtId="165">
      <sharedItems containsBlank="1">
        <s v="100,001 - 120,000 บาท"/>
        <s v="120,001 - 150,000 บาท"/>
        <s v="มากกว่า 500,000 บาท"/>
        <s v="150,001 - 300,000 บาท"/>
        <s v="น้อยกว่า 50,000 บาท"/>
        <s v="50,001 - 80,000 บาท"/>
        <s v="80,001 - 100,000 บาท"/>
        <s v="300,001 - 500,000 บาท"/>
        <s v="500,000 บาทขึ้นไป"/>
        <m/>
      </sharedItems>
    </cacheField>
    <cacheField name="รูปแบบห้องที่ต้องการ " numFmtId="0">
      <sharedItems containsBlank="1">
        <s v="1 Bedroom"/>
        <s v="2 Bedroom"/>
        <s v="3 Bedroom"/>
        <s v="1 Bedroom Plus"/>
        <m/>
      </sharedItems>
    </cacheField>
    <cacheField name="งบประมาณในการซื้อ" numFmtId="0">
      <sharedItems containsBlank="1">
        <m/>
        <s v="5-6 ล้าน"/>
        <s v="ต่ำกว่า 5 ล้าน"/>
        <s v="7-8 ล้าน"/>
        <s v="9-10 ล้าน"/>
        <s v="8-9 ล้าน"/>
        <s v="10 ล้านขึ้นไป"/>
        <s v="6-7 ล้าน"/>
      </sharedItems>
    </cacheField>
    <cacheField name="ระยะเวลาในการตัดสินใจ" numFmtId="0">
      <sharedItems containsBlank="1">
        <m/>
        <s v="ภายใน 1 เดือน"/>
        <s v="ภายใน 3-6 เดือน"/>
        <s v="6เดือน-1ปี"/>
        <s v="3-6 เดือน"/>
        <s v="3-6เดือน"/>
        <s v="1 ปีขึ้นไป"/>
        <s v="1-3 เดือน"/>
        <s v="ภายใน 1-3เดือน"/>
        <s v="6-1 ปี"/>
        <s v="ยังไม่มีแพลนตัดสินใจ"/>
        <s v="3-6เดือน "/>
        <s v="6-1ปี"/>
        <s v="ไม่เกิน 1 เดือน"/>
        <s v="6 เดือน- 1ปี"/>
        <s v="ไม่เกิิน 1 เดือน"/>
        <s v="1-3เดือน"/>
        <s v="1ปีขึ้นไป"/>
        <s v="8.1-9 ล้าน"/>
        <s v="ภายใน3-6 เดือน"/>
        <s v="1เดือน"/>
        <s v="3-6  เดือน"/>
        <s v="6 เดือน - 1ปี"/>
      </sharedItems>
    </cacheField>
    <cacheField name="วัตถุประสงค์ในการซื้อ " numFmtId="0">
      <sharedItems containsBlank="1">
        <s v="ลงทุน"/>
        <s v="เพื่ออยู่อาศัย"/>
        <s v="ไม่กรอกข้อมูล"/>
        <s v="ลงทุนระยะยาว (ปล่อยเช่า)"/>
        <m/>
      </sharedItems>
    </cacheField>
    <cacheField name="เส้นทางหลักในการเดินทางมายังโครงการ" numFmtId="0">
      <sharedItems containsBlank="1">
        <m/>
        <s v="ถ.สุขุมวิทมุ่งหน้าแยกอโศก ขาเข้า"/>
        <s v="ทองหล่อซอย10 เอกมัยซอย5"/>
        <s v="สุขุมวิทมุ่งหน้าแยกอโศก ขาเข้า"/>
        <s v="ถ.เลียบด่วนเอกมัย-รามอินทรา"/>
        <s v="พัฒนาการมุ่งหน้าเพชรบุรี ขาเข้า"/>
        <s v="ทองหล่อ10(เอกมัย5)"/>
        <s v="ถ.สุขุมวิทมุ่งหน้าแยกอโศก(ขาเข้า)"/>
        <s v="เอกมัย12"/>
        <s v="เลียบด่วนเอกมัย รามอินทรา"/>
        <s v="ถ.สุขุมวิท มุ่งหน้าบางนา (ขาออก)"/>
        <s v="เพชรบุรีมุ่งหน้าสี่แยกคลองตัน ขาออก"/>
        <s v="เพชรบุุรีมุ่งหน้าสี่แยกคลองตัน"/>
        <s v="ถ.สุขุมวิท มุ่งหน้าแยกอโศก"/>
        <s v="สุขุมวิทมุ่งหน้าบางนา ขาออก"/>
        <s v="สุขุมวิท มุ่งหน้าบางนา ขาออก"/>
        <s v="พััฒนาการมุ่งหน้าเพชรบุรี ขาเข้า"/>
        <s v="พัฒนาการ มุ่งหน้าเพชรบุรี (ขาเข้า)"/>
        <s v="ทองหล่อซอย 10 "/>
        <s v="ถ.สุมขุมวิทมุ่งหน้าแยกอโศก ขาเข้า"/>
        <s v="เอกมัย 22"/>
        <s v="เลียบด่วนรามอินทรา"/>
        <s v="ถ.เอกมัย"/>
        <s v="ถ.เพพลรบุรีมุ่งหน้าสี่แยกคลองตัน(ขาออก)"/>
        <s v="ถ.เพชรบุรีมุ่งหน้าสี่แยกคลองตัน (ขาออก)"/>
        <s v="ปรีดี"/>
        <s v="ถ.พัฒนาการมุ่งหน้าเพชรบุรี (ขาเข้า)"/>
        <s v="ถ.พระรามเก้า"/>
        <s v="เลียบด่วนเอกมััย รามอินทรา"/>
        <s v="เอกมััย"/>
        <s v="ถ.สุขุมวิทมุ่งหน้าอโศก"/>
        <s v="ถ.เพชรบุุรีมุ่งหน้าสี่แยกคลองตัน (ขาออก)"/>
        <s v="ถนนเอกมัย"/>
        <s v="ถนนเอกมััย"/>
        <s v="สุุขุมวิท"/>
        <s v="สีลม"/>
        <s v="ถ.เพชรบุรีีสี่แยกคลองตัน (ขาออก)"/>
        <s v="ถ.พัฒนาการมุ่งหน้าเพชรบุรี ขาเข้า"/>
        <s v="ถ.เอกมััย"/>
        <s v="เพชรบุรี"/>
        <s v="ถ.สุขุมวิท"/>
        <s v="ทองหล่อ ซอย 10"/>
      </sharedItems>
    </cacheField>
    <cacheField name="ปัจจัยที่มีผลต่อการตัดสินใจ" numFmtId="0">
      <sharedItems containsBlank="1">
        <m/>
        <s v="ราคา/ความคุ้มค่า/ความสะดวกในการเดินทาง"/>
        <s v="ทำเล"/>
        <s v="ความคุ้มค่า / ความสะดวกในการเดินทาง"/>
        <s v="ทำเล ความคุ้มค่า"/>
        <s v="ราคา ส่วนกลาง ค่าส่วนกลาง จำนวนที่จอดรถ"/>
        <s v="ราคา,ส่วนลด"/>
        <s v="ส่วนลด/ความสะดวกสบายในการเดินทาง"/>
        <s v="ความคุ้มค่า"/>
        <s v="ราคา / ส่วนกลาง"/>
        <s v="ราคา"/>
        <s v="โลเคชั่น"/>
        <s v="ราคา และรูปแบบโครงการ"/>
        <s v="ใกล้ที่พักอาศัยเดิม"/>
        <s v="ครอบครัว"/>
        <s v="ราคา ส่วนลด ส่วนกลาง ความสะดวกในการเดินทาง"/>
        <s v="ความคุุ้้มค่า ราคา"/>
        <s v="ราคา ส่วนลด"/>
        <s v="ราคา ความคุ้มค่า"/>
        <s v="อื่น(อยากได้โครงการที่สร้างเสร็จแล้ว)"/>
        <s v="ความสะดวกในการเดินทาง"/>
        <s v="ราคา ส่วนลด ส่วนกลาง"/>
        <s v="ความสะดวกในการเดิินทาง ราคา ความคุ้มค่า"/>
        <s v="รูปแบบห้อง"/>
        <s v="รูปแบบห้้อง"/>
        <s v="รูปแบบโครงการ"/>
        <s v="ส่วนลดเงินสด"/>
        <s v="ส่่วนลดเงินสด"/>
        <s v="ความคุ้มค่าของราคา"/>
        <s v="ส่วนลดเงิินสด"/>
        <s v="ความสะดวกในการเดินทาง ความคุ้มค่าของราคา"/>
        <s v="เลี้ยงสัตว์ ราคา"/>
        <s v="เลี้ี้ยงสัตว์ ราคา"/>
        <s v="ทำเล และ ส่วนลด"/>
        <s v="ส่วนลด"/>
        <s v="เลี้ยงสัตว์"/>
        <s v="ส่่วนลด"/>
        <s v="เลี้ยงสัตว์์"/>
        <s v="รูปแบบห้อง ทำเล ความคุ้มค่า"/>
        <s v="ส่วนลด ราคา"/>
        <s v="รูปแบบของโครงการ เฟอร์นิเจอร์ วัสดุที่ใช้ "/>
        <s v="ราคา รูปแบบห้อง"/>
        <s v="รูปแบบโครงการ และราคา"/>
        <s v="รูปแบบแปลนห้อง"/>
      </sharedItems>
    </cacheField>
    <cacheField name="ปัจจัยที่มีผลต่อการตัดสินใจ 2" numFmtId="0">
      <sharedItems containsBlank="1">
        <m/>
        <s v="ราคา / ความคุ้มค่า / ความสะดวกในการเดินทาง"/>
        <s v="ทำเล"/>
        <s v="ความคุ้มค่า / ความสะดวกในการเดินทาง"/>
        <s v="ทำเล / ความคุ้มค่า"/>
        <s v="ราคา / ความคุ้มค่า"/>
        <s v="เลี้ยงสัตว์"/>
        <s v="ราคา รูปแบบห้อง"/>
        <s v="ราคา  รูปแบบห้อง"/>
        <s v="ราคา"/>
        <s v="ราคา ความคุ้มค่า"/>
        <s v="ส่วนลด"/>
      </sharedItems>
    </cacheField>
    <cacheField name="คุณมีความสนใจเรื่องใด" numFmtId="0">
      <sharedItems containsBlank="1">
        <m/>
        <s v="การเงินและการลงทุน"/>
        <s v="การเงินและการลงทุน,อสังหาริมทรัพย์"/>
        <s v="การเงิินและการลงทุน"/>
        <s v="การเงินการลงทุน"/>
        <s v="อาหาร เครื่องดื่ม หนังสือ"/>
        <s v="อสังหาริมทรัพย์"/>
        <s v="การเงินและการลงทุน อาหาร เครื่องดื่ม"/>
        <s v="อาหารและเครื่องดื่ม"/>
        <s v="หนังสือ การท่องเที่ยว"/>
        <s v="กิจกรรมยามว่าง / ดูแลสุขภาพ"/>
        <s v="เพลง/ภาพยนต์/คอนเสิร์ต"/>
        <s v="แฟชั่น สุขภาพ อาหาร เครื่องดื่ม"/>
        <s v="การท่องเที่ยว"/>
        <s v="อแฟชั้น สุขภาพ"/>
        <s v="อสัังหาริมทรัพย์"/>
        <s v="แฟชั่น การดูแลสุขภาพ"/>
        <s v="อสังหา กิจกรรมยามว่าง การเงินและการลงทุน"/>
        <s v="อสัังหาริมทรัพย์ "/>
        <s v="อสังหาริิมทรัพย์ ธุรกิจการค้า การเงิินและการลงทุน"/>
        <s v="เพลง ภาพยนตร์ คอนเสิร์ต"/>
        <s v="แฟชั่น"/>
        <s v="การลงทุน"/>
        <s v="อาหาร"/>
        <s v="การลงทุุน"/>
        <s v="แฟชั่ั่น"/>
        <s v="อาหาร ท่องเที่ยว"/>
        <s v="การดูแลสุขภาพ อาหารและเครื่องดื่ม การท่องเที่ยว"/>
        <s v="การเงินและการท่องเที่ยว"/>
        <s v="แฟชั่น การดูแลสุขภาพ การท่องเที่ยว"/>
        <s v="การเงินและการลงทุน อสังหาริมทรัพย์ การท่องเที่ยว"/>
        <s v="การเงินและการลงทุุน"/>
      </sharedItems>
    </cacheField>
    <cacheField name="ห้างสรรพสินค้าที่ชอปบ่อยๆ" numFmtId="0">
      <sharedItems containsBlank="1">
        <m/>
        <s v="พารากอน"/>
        <s v="ไอคอนสยาม"/>
        <s v="emporium emsphere"/>
        <s v="สยามพารากอน"/>
        <s v="donki mall "/>
        <s v="paragon"/>
        <s v="emquartier emporium central world"/>
        <s v="siam paragon"/>
        <s v="emquartier emporium"/>
        <s v="emsphere"/>
        <s v="เกตเวย์ เอกมัย"/>
        <s v="emporium"/>
        <s v="แฟนชั่น ไอซ์แลน"/>
        <s v="เซ็นทรัลอีสวิว"/>
        <s v="icon siam"/>
        <s v="gateway ekkamai"/>
        <s v="emquartier central world"/>
        <s v="เซ็นทรัล"/>
        <s v="central laoprao"/>
        <s v="emporium emsphere terminal21 "/>
        <s v="เอ็มโพเรี่ยม"/>
        <s v="เอ็มควอเทียร์"/>
      </sharedItems>
    </cacheField>
    <cacheField name="โปรโมชั่นที่สนใจ" numFmtId="0">
      <sharedItems containsBlank="1">
        <m/>
        <s v="ส่วนลด"/>
        <s v="ส่่วนลด เงินสด"/>
        <s v="ส่่วนลด เฟอร์นิเจอร์"/>
        <s v="ดอกเบื้ยพิเศษ"/>
        <s v="ก"/>
        <s v="เครื่องใช้ไฟฟ้า อัตราดอกเบี้ย"/>
        <s v="ส่่วนลด"/>
        <s v="ส่วนลดเงินสด"/>
        <s v="ส่วนลด "/>
      </sharedItems>
    </cacheField>
    <cacheField name="โครงการเปรียบเทียบ" numFmtId="0">
      <sharedItems containsBlank="1">
        <m/>
        <s v="referance ekkamai"/>
        <s v="referance"/>
        <s v="referance "/>
        <s v="ideo sukhumvit rama4 / Life rama4"/>
        <s v="-"/>
        <s v="c ekkamai / ashton"/>
        <s v="rhythm"/>
        <s v="โซโห แบงค์คอก รัชดา"/>
        <s v="the strand ทองหล่อ"/>
        <s v="C Ekkamai"/>
        <s v="cloud thonglor-prtchaburi"/>
        <s v="rhythm / referance"/>
        <s v="ลงทุน XT / Rhythm"/>
        <s v="reference / movenpick"/>
        <s v="พิน แสนสิริ "/>
        <s v="the crest park ลาดพร้าว"/>
        <s v="Ideo ห้วยขวาง/โซนวิภา"/>
        <s v="&#10;reference"/>
        <s v=" aspire ห้วยขวาง"/>
        <s v="MRT land mark และ MY zen Quintara"/>
        <s v="reference"/>
        <s v="XT เอกมัย/ chapter ทองหล่อ / เมทิศ พัฒนาการ"/>
        <s v="Art@thonglor"/>
        <s v="new district พระราม9"/>
        <s v="เช่าอยู่ XT"/>
        <s v="ฃ"/>
        <s v="C ekkamai / Quinn Sukhumvit39"/>
        <s v="nue eoic rama9"/>
        <s v="rhythum"/>
        <s v="rhythum parkทองหล่อ reference"/>
        <s v="m thonglor"/>
        <s v="park origin thonglor"/>
      </sharedItems>
    </cacheField>
    <cacheField name="รายละเอียดลูกค้า" numFmtId="0">
      <sharedItems containsBlank="1">
        <s v="ลูกค้า ผญ มากับเพื่อน ดูไว้ให้ลูกเพราะว่าลูกจะย้ายเข้ามาเรียนในเมือง ไม่อยากขับรถ ตอนนี้ลูกเรียนแถวบ้านรามอินทรา(ซาฟารีเวิล) ลูกอาจจจะย้ายเข้ามาแถวประสานมิตร ตอนนี้กำลังสอบอยุ่ วางงบ5ล้าน +- ได้ ถ้าชอบ ต้องตัดสินใจกับสามี ยังไม่ได้แจ้งราคา และส่วนลด รออัพ"/>
        <s v="ลค.ผชชื่อคุณเน็ก ทำงานที่ capital lan office เดินผ่านหน้าโครงการมา2คน ดูไว้อยู่อาศํยเอง สนใจรูปแบบ1 bed plus ตั้งงบประมาณไว้ไม่เกิน 6ลบ. โดยรวมชอบโครงการ แต่ติดเรื่องระยะเวลาการก่อสร้าง เพราะอยากเข้าอยู่ได้เลย จึงขอกลับไปคิดตัดสินใจก่อน มีนัดเจ้าของห้องเพ"/>
        <s v="คุณทรายมากับแฟน ปกติเช่าอยู่ c เอกมัย อยากได้ไว้เพื่ออยู่อาศัยในช่วงแรก ถ้าขยับขยายอยากได้ห้องที่สามารถปล่อยเช่าได้ง่ายๆ งบ 5.5 ล้าน เสนอ 1807,1809 คุณทรายชอบห้อง1809 แต่คุณแฟนชอบ1807 ให้ส่วนลดไปแล้ว 200,000 แต่ลูกค้าไม่ตัดสินใจเลย ยังไม่ได้ต่อรองเพิ่มให้"/>
        <s v="คุณโจ้ เข้ามากับแฟน ดูไว้เพื่อการลงทุน ชอบที่มี the thrid place และส่วนกลาง เสนอห้อง1812 ส่วนลด200,000"/>
        <s v="เป็น ลค เก่าของปีติ จองห้อง57 ตร.ม. ชั้น 37 ไป ตอนแรกที่จองเพราะว่าอยากดูไว้เพื่ออาศัยเอง แต่ตอนนี้ไปสร้างบ้านแล้ว ที่มาดูครั้งนี้ เพราะอาจจะไว้เพื่อลงทุนและใช้ส่วนกลาง ลค อยู่แุวนี้วันนี้เลยลองเข้ามาดูก่อน"/>
        <s v="ลูกค้าชาวสิงคโปร์ ดูอยู่เอง สนใจห้อง2ห้องนอน แต่เกินงบ ตั้งงบไม่เกิน 8 ล้าน ต้องเอาแปลนห้องกับไปคุยกับหลาน ยังไม่สามารถตัดสินใจได้ เนื่องและจะให้คำตอบภายใน1-3เดือน"/>
        <s v="ลูกค้าต่างชาติมากันสองคนสามีภรรยา ดูไว้อยู่อาศัยอยู่เอง เป็นคน US จะมาอยู่ไทย ปีละ 6 เดือน ปัจจุบันเช่าโรงแรมอยู่ staybridge 24 อยากได้ห้อง 2 ห้องนอน มีงบประมาณ 6-8 ล้านบาท ต้องเปรียบเทียบโครงการอื่นอีก ดูโซน อ่อนนุช ทองหล่อ เอกมัย ระยะเวลาในการตัดสินใจปร"/>
        <s v=" ดูไว้เพื่อลงทุนระยะยาว ปล่อยเช่า เข้ามาแล้วสนใจห้อง 1bed ขนาด 29-31 ตร.ม. วันนี้ลูกค้าเข้ามาค่อนข้างติดธุระ เลยรีบกลับ และแจ้งว่าจะนัดเข้ามากับลูกชายอีกครั้ง ลค.ชอบที่โครงการมี service ressident เดี่ยวจะไปนัดลูกก่อน ไม่ตัดสินใจเพราะ ไม่ชอบโลเคชั่น ไกลจา่"/>
        <s v=".คุณสุดารัตน์ มากับผชชื่อคุณกำพล ขับรถ camry สีขาว สนใจอยู่เองและอนาคตลงทุนปล่อยเช่า สนใจรูปแบบ 1bed plus ตั้งงบประมาณ ไม่เกิน 6 ลบ. ปัจจุบันอยู่บ้านแถวโซนราชพฤกษ์ ขอเทียบโครงการคอนโดโซนสุขุมวิทก่อน เพราะไม่เคยซื้อคอนโด ไม่เคยอยู่คอนโดมาก่อน ผชทำงานฟรีแลน"/>
        <s v="พี่ป๊อป ลูกค้าผชคนเดียว ขับรถ bmw สีน้ำเงินเข้ามา ดูไว้เพื่อลงทุน ปัจจุบันพี่ป็อปไม่ค่อยลงทุนคอนโดในเมืองเท่าไหร่ จะไปซื้อคอนโดแถวม.กรุงเทพ ม.ธรรมศาสตร์ เพื่อปล่อยเช่านักศึกษาเป็นส่วนใหญ่ เข้ามาดูรายละเอียดโครงการ ขอใบเสนอราคาห้อง 1 bed plus และ 2 bed ไป "/>
        <s v="ลูกค้า walk in pass site ชื่อคุณพร ขับ BMW มากับคนขับรถ สนให้ห้องรูปแบบ 2 ห้องนอน ตั้งงบไม่เกิน 8 ล้าน เพื่อให้ลูกชาย ที่กำลังจะแต่งงาน ต้องการขยับขยาย จากที่บ้าน ปัจจุบันมีบ้านอยู่ที่ ซ.สุขุมวิท 71 สนใจห้อง ขนาด 62 และ 58 ตรม ยังไม่ได้เลือกชั้น สาเหตุที่"/>
        <s v="คุณจ๊อบมากับสามีขับ benz ดูอยู่เอง 2 ห้องนอน ชอบห้องที่ living กว้างๆ ตั้งงบประมาณ10mb. ได้ไปดู rhythm เอกมัยมา ชอบแต่ติดเรื่องบ 2ห้องนอน 70 กว่าตร.ม. ได้มา15 ลบ. และมีไปดูที่ holme ekkamai22 มา ตรงนั้นเป็น lowrise เป็นห้อง2นอน ประมาณ12 ลบ. แต่ติดเรื่องที"/>
        <s v="คุณเชาว์ เป็นคนจีน มาดูห้องเพื่อการปล่อยเช่า อยากได้80ตร.ม. ขึ้นไป ปกติลูกค้าซื้อโครงการพร้อมอยู่แล้วปล่อยเช่า เพราะว่าทำเงินได้เลย ยังไม่เคยซื้อโครงการพรีเซลล์"/>
        <s v="คุณณภัทร มีบ้านอยู่แล้วแถวบางนา อยู่กับครอบครัว อยากแยกออกมาอยู่เป็นอิสระ  และอาจจะลงทุนปล่อยเช่าในอนาคต อยากได้ห้อง1bed plus ตั้งงบไว้ไม่เกิน 5 ล้าน วันนี้ลูกค้าตัดสินใจไม่ได้ เพราะว่าห้องที่ชอบ ราคาสูงไป เลยมาดู1010 อยู่ในงบ แต่ก็ลังเลกับโครงการที่พร้อม"/>
        <s v="ดูไว้ลงทุนปล่อยเช่า สนใจขนาด34.5 ขอเวลากลับไปดูก่อน เพราะว่ายังไม่ได้มีแพลนตัดสินใจ "/>
        <s v="ลค.ต่างชาติ ผชมาคนเดียว ผ่านหน้าโครงการ ดูอยู่เอง 2 ห้องนอน 50-80 ตร.ม. เบื้องต้น เสนอ 3206 แต่ยังไม่ตัดสินใจ ขอกลับไปคิดก่อน และถ้าสนใจจะกลับมาจัยทร์อีกที / คาดว่าน่าจะเป็นเอเจ้น เพราะวันที่ลูกค้ามา มีสัญญาคอนโดอื่นมานั่งทำคอมภายในสำนักงานขาย และพอตามไปท"/>
        <s v="ลคผชมาคนเดียว ทำธุรกิจเกี่ยวกับปล่อยเช่าอพาทเม้นแถวสุขุมวิท42 มองในเรื่องของลงทุน 1ห้องนอน ลค.ไม่เคยดูการลงทุนในพาร์ทของคอนโดเลย มาเพื่อดูลักษณะของคอนโดเบื้องต้น และแจ้งว่ายังไม่มีแพลนซื้อที่ชัดเจน ขอกลับไปปรึกษาภรรยาก่อน"/>
        <s v="ลค.ผญมา2ท่าน แจ้งว่าปัจจุบันอยู่คอนโดขนาด35ตร.ม. ต้องการขยับขยายที่อยู่อาศํยให้กว้างขึ้น อยากได้50-60 ตร.ม. ตั้งงบอยู่ไม่6 ล้านเต็มที่ไม่เกิน 7 ล้าน ลค.แจ้งว่าต้องกลับไปตัดสินใจก่อน เพราะราคาเกินงบที่ตั้งไว้"/>
        <s v="คุณนัทลคผชมาคนเดียว ขับbenz สีดำ ดูเพื่อการลงทุน ห้องรูปแบบ1bed plus ซื้อตัว rhythm เอกมัยไป 1 นอน34.8ตรม.ม ประมาณ6ล้านกว่า ตอนนี้อยู่ในช่วงของการแต่งห้อง และเข้ามาดูโครงการเพราะอยากทราบราคาโครงการแถวนี้ "/>
        <s v="คุณเก่งมากับภรรยา ขับtoyota cross ดูห้องไว้เพื่ออยู่อาศัยเอง 2 ห้องนอน เพราะอาศํยกัน3คน พ่อ แม่ลูก ต้องการดูคอนโดโซนนี้เพราะ ลูกเรียน มศว ทางลัดไปที่เรียนลูกค่อนข้างเยอะ สะดวกสบายในการเดินทาง ตั้งงบประมาณไว้ไม่เกิน7ลบ. แจ้งว่าไม่รีบตัดสินใจ ขอดูไปเรื่อยๆก"/>
        <s v="วันที่ 18/6ทำอาชีพ เป็นผุ้รับเหมาก่อสร้าง เพิ่งจอง โนเบิล เมกา บางนาไป สนใจห้องรูปแบบ 1 bed plus 34.5 ห้อง 3207 ดูไว้เพื่ออยู่อาศัย และ ในอนาคตลงทุนปล่อยเช่า มาดูให้แฟนที่เป็นชาวอเมริกา เพื่อเวลาแฟนมาจะได้มาอยู่แบบไม่ต้องเช่า สาเหตุที่ยังไม่ตัดสินใจ ต้องก"/>
        <s v="ลูกค้าเป็นชาวต่างชาติ มาจาก มัลดีฟ ย้ายมาอยู่ไทย ได้ 5 เดือนและจะมาอยู่ ถาวร ทำงานแถวมักกะสัน ปัจจุบัน พักที่ลุมพินี มักสัน กำลังมองหาคอนโด ไว้ทั้งอยู่เองและลงทุน สนใจห้อง 1bed plus แจ้งราคา ต่อตารางเมตรคร่าวๆ และเงือนไขการผ่อนดาวน์ ยังไม่ได้เลือกชั้น ลูก"/>
        <s v=" ลูกค้าชื่อ k.Greg เป็นชาวสิงคโป อาชีพ หมอ เดินทางมาเมืองไทยทุกเดือน สนใจห้อง 2 ห้องนอน ไว้เพืีออยู่อาศัย ชอบห้อง 2513 แต่ยังไม่สามารถตัดสินใจได้เนื่องจาก ต้องรอซื้อที่สิงคโปร์ก่อน แล้วถ้าเงินเหลือพอจากที่ซื้อที่ิสงคโปร์แล้ว จะมาซื้อที่ กทม ด้วย มีแพลนตัด"/>
        <s v="ลูกค้าเป็นชาวฮ่องกง มากับเพื่อน อีก 3 คน มากินข้าวแล้วผ่านมาเห็น sale gallery เลยเข้ามาดู มาไทยมาเที่ยวพักผ่อน 1 สัปดาห์ กลับ ฮ่องกง วันพุธที่ 31 มีแแพลนย้ายมาไทย อีก 2 ปี เพราะสามี เกษียณ มีเพื่อนอยู่เมืองไทยเยอะ เพื่อนๆที่มาด้วยอยู่แถวเอเชียทีค ลูกค้ามอ"/>
        <s v="ลูกค้าชื่อคุณปุ๊ก สื่อจากLead สนใจห้องรูปแบบ 1 bed plus 34.9 ตรม ปัจจุบันอยู่ห้องขนาด 30 ตรม ต้องการขยับขยาย ลูกค้าชอบชั้นสูงเสนอห้อง 3208 ราคา 6.34 ยังไม่ได้ให้ส่วนลด(ยังอยู่ในงบประมาณลูกค้า) ยังไม่สามารถตัดสินใจได้ ต้องกลับไปคิดก่อน เปรียบเทียบโครงการ r"/>
        <s v="คุณธนัชมากับภรรยาชื่อคุณหน่อง มาจากลีด ปัจจุบันอยู่บ้านแถวอ่อนนุช มีคอนโด duplex อยู่สุขุมวิท พื้นที่บนล่าง 35 ตร.ม. และตอนนี้มองหาคอนโดที่พื้นที่เพิ่มมากขึ้น ไม่ได้รีบเข้าอยู่ ลค ชอบห้อง 06,07 ได้ใบราคาชั้น34ไป ให้ส่วนลดห้องละ 200K  แต่ ลค ยังไม่ได้ตัดสิ"/>
        <s v="คุณภาคภูมิ มากับ ภรรยา มองหาคอนโดไว้สำหรับพักอาศัย สนใจห้องรูปแบบ 1 bed plus และ 2 bed ยังไม่ได้ตัดสินใจว่าจะเลือกแบบไหน สาเหตุที่ยังไม่ตัดสินใจ เพราะเพิ่งเริ่มดูคอนโดได้แค่ 3 วัน ขอเวลาไปดูที่อื่นๆ ก่อน ไปดู fine ekkamai และ rythm ekkamai มาแล้ว หาคอนโดแ"/>
        <s v="คุณศรัณย์ มากับคุณแม่ อายุประมาณ70 ปัจจุบันบ้านอยู่แถวกรุงเทพกรีฑา อยู่กันแค่2คน แต่ลูกชายอยากอยู่คอนโด เพราะรู้สึกว่า บ้านที่มีอยู่ใหญ่เกินไป และดูแลรักษายาก แต่คุณแม่ไม่ชอบคอนโด และมีการถกเถียงกันเรื่องคอนโดมาเป็นระยะเวลา 10 ปีแล้ว ตอนนี้คุณแม่เริ่มทำงา"/>
        <s v="28/7 คุณบิว ผชมาคนเดียวเป็นลูกบ้านของเสนา ซื้อโครงการเตาปูนไป ยังไม่แน่ใจว่าจะอยู่เองหรือลงทุน หลักๆทำงานเชียงใหม่ กลับเข้า กทม.เดือนละครั้ง บ้านอยู่รามอินทรา มีบ้านหลายหลัง คอนโดนี้ถ้าจะซื้อจะเป็นหลังที่4 ตั้งงบ 6 ล้าน ไม่สามารถตัดสินใจเองได้ต้องกลับไปปร"/>
        <s v="คุณจรัส มากับแฟน ปัจจุบันเป็นลูกบ้านเสนาโครงการ niche pride thonglor อยู่แล้ว 1 ห้องนอน ต้องการขยับขยายพื้นที่ เลยดูเป็น2ห้องนอน ตั้งงบไว้ 6-10 ลบ.ภาพรวมโครงการโฮเค แต่ลค.ติดเรื่องของทิศห้อง และต้องการคำนวนเงิน ซึ่งอยากได้ทิศเหนือเท่านั้น แต่2ห้องนอน อยู่"/>
        <s v="คุณโน่ เป็นลูกค้าลงทะเบียน ขับรถ เทสล่า ทะเบียน 2ขว5555 ดูห้องเก็บไว้เป็นทรัพย์สิน ยังไม่แน่ใจว่าจะปล่อยเช่าหรืออาจจะอยู่เอง อยากได้ขนาด 1 ห้องนอน งบประมาณต่ำกว่า 5 ล้าน เคยซื้อที่โครงการ นิชโม โนแจ้งวัฒนะ และ โคฟ ของ SC อยากดูโซนเอกมัยเพิ่ม ยังไม่สามารถต"/>
        <s v="คุณนฤมล มาคนเดียว ขับรถโตโตย้า วีออส ทำงานบริษัทแถวอโศก แต่WFH เป็นหลัก ปกติพักอยู่คอนโด(ผู้เช่า)หลังโลตัสลาดพร้าว เช่าเดือนละ 10,000 อยากได้ไว้เป็นทรัพย์สิน  อาศัยเองช่วงแรกและปล่อยเช่าช่วงหลัง อยากได้พื้นที่35 ตร.ม.ขึ้นไป ตั้งงบไว้ไม่เกิน 5 ล้านบาท เน้น"/>
        <s v="ลูกค้าชื่อคุณทินวุฒิ มากับภรรยา ขับรถมาทาง เอกมัยใต้ สนใจห้องรูปแบบ 2 ห้องนอน ดูไว้เพื่ออยู่อาศัยเอง ตั้งงบประมาณ 8-9 ล้านบาท จองที่โครงการ flexi สำโรงไว้แล้ว ห้อง 2 bed เมื่อเดือนมีนา ต้องการย้ายจากโครงการ flexi สำโรงมาโครงการนิชไพรด์เอกมัย เพราะต้องการอ"/>
        <s v="ลูกค้าผญ มากับผชคนจีน แจ้งว่า เดินผ่านหน้าโครงการและเห็นมีสำนักงานขายคอนโด เลยอยากลองเข้ามาดู ปัจจุบันพักอยู่ line จตุจักร ถ้าดูคอนโดก็ดูเพื่อการลงทุนระยะยาว งบประมาณที่แจ้งคือ ไม่เกิน5ลบ. โดยภาพรวมโครงการติดเรื่องของระเวลาการก่อสร้าง ผช.ที่เป็นคนจีน คือไ"/>
        <s v="คุณก้อย ปัจจุบันอยู่แถวอุดมสุข ทำงาน ที่บริษัท digilife เดินทางมาโดยรถไฟฟ้าและต่อวินมอเตอร์ไซต์มาที่โครงการ เป็นลูกค้าที่ลงทะเบียนมา ทราบสื่อจาก instagram สนใจห้อง 1 bed ยังไม่ได้คิดว่าจะอยู่เองหรือลงทุน อยากได้ห้องแบบเลี้ยงสัตว์ได้ ไม่ได้ตั้งงบประมาณ เงิ"/>
        <s v="คุณพงศ์พล ลคผชมาคนเดียวขับรถ tesla สีขาว ทำงานรับราชการ พี่สาวและครอบครัวเป็นคนซัพพอทการซื้อ ผชดูไว้เพื่ออยู่อาศัยเอง สนใจ 1 ห้องนอน และดู 2 ห้องนอน เป็นตัวเลือกเพิ่มเติม สนใจห้อง ทางทิศเหนือและตะวันออก ลค.ใช้เวลาดูค่อนข้างนาน แต่แจ้งว่าต้องกลับไปปรึกษากั"/>
        <s v="คุณจิรวัฒน์ มากับภรรยา และลูก3คน ขับรถมิชซูบิชิมา ผู้ชายทำงานประตูน้ำ ผู้หญิงทำงานอโศก บ้านอยู่พัฒนาการอยู่แล้ว วันนี้ที่เข้ามาเพราะอยากรู้ข้อมูลโครงการเฉยๆ ไม่ได้มีแพลนจะซื้อคอนโด "/>
        <s v="คุณสมเกียรติ ขับรถเบนซ์มากับภรรยา เป็นลูกค้าเก่าของทางเสนาจองflexiเจริญนคร กับniche mono ไป ต้องการดูไว้เพื่อลงทุนปล่อยเช่า คุ้นชินทำเลโครงการ สนใจห้องทางทิศใต้ ได้ใบเสนอราคา A1807 A18069 A2513  ให้ส่วนลดจองและสัญญา 200,000 ไป แต่ลูกค้าขอเวลากลับไปตัดสินใ"/>
        <s v="วันนี้ลูกค้ามาประชุมกับฝ่ายก่อสร้าง คุณเบิร์ดแนะนำลูกค้ามา ลูกค้าชมโครงกาาร ยังไม่ได้แจ้งราคาห้อง แจ้งแต่ราคาเฉลี่ยต่อตารางเมตร ลูกค้ายังไม่ได้มีแพลนตัดสินใจซื้อคอนโดในช่วงนี้ แต่ขอข้อมูลโครงการเฉยๆค่ะ "/>
        <s v="ลค.ผญมาคนเดียว มาโดยมอไซ ดูไว้เพื่ออยู่อาศัยเอง แจ้งว่า สนใจ 1bed plus และ 2 bedroom ตั้งงบไม่เกิน 6mb. ปัจจุบันอยู่แถวพระราม9 ทำงานที่ PTG ENERGY แถวห้วยขวางพระราม9 วันนี้สะดวกเลยเข้ามาดูก่อน และต้องกลับไปปรึกษากับแฟนก่อน พอดูห้องตัวอย่างแล้วรู้สึกว่าชอบ"/>
        <s v="คุณบูม มากับคุณเมย์ ขับรถ tesla สีดำ ทำงานเป็น ceo ที่ explorer hub travel  ดูอยู่เองและลงทุนในอนาคต รูปแบบ 1 ห้องนอน ตั้งงบไว้ไม่เกิน 5 ลบ. ดูแล้วสนใจ 1 ห้องนอน เสนอ1002/1801 คุณเมย์ลคผญแจ้งว่าไปดูมาหลายที่แล้วแต่ยังไม่ค่อยถูกใจ มาดูที่นี่แล้วรู้สึกชอบแต"/>
        <s v="คุณวิน (ลักษณะเป็นแขก มีบัตรประชาชนไทย )ติดต่อ call in เข้ามา สอบถามข้อมูล และนัดหมายเข้าชมโครงการ ในวันเดียวกัน 10.9.24 เดินทางมาโดยรถส่วนตัว บ้านอยู่ หลังซอยเอกมัย 28 ทำธุรกิจส่วนตัวเกี่ยวกับซื้อที่ดินมาแล้วทำบ้านขาย สนใจดูห้องรูปแบบ 1bed plus และ 2 bed"/>
        <s v="คุณเอ มาคนเดียวขับ hyundai ดูไว้ลงทุนปล่อยเช่า ปกติไม่เคยลงทุนในโซนนี้เลย จะลงทุนแถวพระราม3 ซะส่วนใหญ่ วันนี้เพื่อนชวนมาดูรีทึ่ม แล้วเห็นว่ามีโครงการเราก็เลยแวะเข้ามา ได้ใบเสนอราคา 2507/3207 ส่วนลด 200K ลูกค้าไม่ได้ต่อส่วนลดเพิ่ม วันนี้ที่ไม่ตัดสินใจเพราะ"/>
        <s v="ลูกค้าเพิ่งเริ่มต้นจะหาที่อยู่ใหม่ เพราะว่าที่อยู่เดิมเป็น lease hold แถวราชดำริ ช่วงนี้ก็เลยเริ่มๆดูโครงการคอนโด ดูไปเ้รื่อย ยังไม่รีบตัดสินใจ"/>
        <s v="ลูกค้าชื่อคุณ จูน ลงทะเบียน Line OA เคยนัดเข้ามาแล้วแต่ยกเลิก โทรติดต่อลูกค้าสะดวกวันที่ 15 เข้ามาประมาณ 13.15 น. ขับรถ volvo มาคนเดียว ต้องการห้อง 1 bed plus ตั้งงบไว้ 6-6.5 ล้าน พาชมโครงการ ลูกค้าไม่ชอบรูปแบบของห้อง ชอบแต่ความเป็นหน้ากว้าง มีเปรียบเทียบ"/>
        <s v="คุณเก่ง ลงทะเบียนมาทางไลน์OA มากับคุณแจน อยากได้2ห้องนอน ขนาด 51 ตร.ม. พาลูกค้าชมโครงการ ลูกค้าชอบรูปแบบโครงการและ service ที่เรามีให้  ตำแหน่งที่ลูกค้าสนใจ 2513 และ 3213 ส่วนลด 200,000 บาท ลูกค้าไม่ต่อเพิ่ม เพราะวันนี้ที่ตัดสินใจไม่ได้ อยากรอเทียบ refere"/>
        <s v="ลค.มากับภรรยา และลูกสาวอายุ1ขวบ8เดือน ดูไว้เพื่ออยู่อาศัยเอง เผื่อในอนาคตลูกมาเรียนแถวนี้ ลค.สนใจ 1 bedplus พอเข้าชมห้องตัวอย่างแล้วลค.รู้สึกชอบlayoutของห้อง และชอบส่วนกลางของโครงการ เลยตัดสินใจจอง A1804"/>
        <s v="คุณเก๊กฮวย ลูกค้าผู้หญิง มาคนเดียยวไม่ได้ขับรถมา แจ้งว่าวันนี้ที่เข้ามาเพราะว่ามาดูแทนเจ้านาย ที่เป็นคนสวิต เจ้านายทำธุรกิจร้านอาหารอยู๋ที่ประเทศสวิต และทำงาน WFH ที่ประเทศไทย ไม่ได้มีธุรกิจในไทย ปกติอยู่ไทยประมาณ 6 เดือน เช่าคอนโดอยู่ แต่มองว่าอยากได้คอน"/>
        <s v="คุณน้ำ ลค.ผญขับbenz สีขาว มาคนเดียว มองไว้อยู่อาศัยเอง ปัจจุบันอยู่หมู่บ้านแสนสิริ สุขุมวิท67 ทำอาชีพเป็นคุณหมอเกี่ยวกับความสวยความงามแถวลาดพร้าว ต้องการขยับขยายที่อยู่มาเป็นคอนโด สนใจห้องรูปแบบ1bed plus ตั้งงบประมาณไม่เกิน6 ล้าน โดยรวมก็ชบอโครงการแต่ติดเ"/>
        <s v="คุณโอ๋ ขับรถ volvo 5ประตู สีขาว มาคนเดียว วันนี้ขับรถผ่านมาทางนี้แล้วเห็น sky toop เลยแวะเข้ามาดู เป็นเจา้ของกิจการอยู่ปากเกร็ด มีปล่อยเช่าโครงการ the line พหล-ประดิพัทธิ์ ขนาด 27 ตร.ม.  ทำเลนี้คุณโอ๋ดูไว้เพื่อลงทุนปล่อยเช่า งบไม่อยากเกิน 5 ล้าน เพื่อที่จ"/>
        <s v="ลค.เป็นแฟนกันชื่อ คุณพลอยและคุณกัส ขับรถmazda3 ดูไว้เพื่ออยู่อาศัยเอง ดูรูปแบบ 1 ห้องนอน พอเข้ามาชมห้องตัวอย่างแล้วรู้สึกชอบ 1bed plus มากกว่า เพราะคอนโดปัจจุบันที่อยู่ก็ไซส์ประมาณ1ห้องนอนของโครงการเรา เลยอยากขยับขยายบ้าง สนใจ1004 แต่ลูกค้ายังไม่สามารถตัด"/>
        <s v="คุณสุรพันธ์ุ ลูกค้าผู้ชาย มาคนเดียว บ้านอยู่เอกมัย30 ทำงานอยู่ที่อาคารสรชัย(เอกมัย) วันนี้ที่เข้ามาดูเพราะว่าอยากย้ายจากบ้านมาอยู่คอนโด เป็นช่วงที่กำลังมองๆหาคอนโด  ชอบห้อง 2 bed ตำแหน่ง A1014 ได้ส่วนลดไป 200,000 ลูกค้าไม่ต่อรองเพิ่ม วันนี้ที่ไม่ตัดสินใจจ"/>
        <s v="คุณมานะ เป็นนักลงทุน สนใจดูไว้ปล่อยเช่าห้อง 1 bed plus ตำแหน่ง 1808 ราคา 6.09 ให้ส่วนลดไป300,000 เหลือ 5.79 ลูกค้าดูเปรียบเทียบ refernce และ  rhythm ปกติดูลงทุนโซนทองหล่อ เอกมัย พระราม9 ส่วนใหญ่โครงการที่ลงทุนเป็น ap กับอนันดา ขอเก็บข้อมูลในโซนเอกมัยก่อน "/>
        <s v="คุณชล ลูกค้าผญมาคนเดียว นั่งgrab car มา ปัจจุบันอยู่บ้านแถวลาดพร้าว มีซื้อคอนโด XT เอกมัย1ห้องไว้ด้วย ปัจจุบันปล่อยเช่าอยู่ คุณชลสนใจแบบ2ห้องนอน เพราะปัจจุบันคุณแม่อยู่ต่างประเทศแต่จะมีแพลนย้ายกลับมาอยู่ที่เมืองไทย เลยต้องมองเป็น2ห้องนอนเท่านั้น ตั้งงบไว้"/>
        <s v="คุณวุฒิ ขับรถเบน มาคนเดียว วันนี้ที่เข้ามาดูคือสนใจห้อง 1 bed plus ต้องการไว้ปล่อยเช่า มีลงทุนโซนเอกมัยอยู่แล้วคือ rhythm 8 ห้อง และ XT เอกมัย 8 ห้อง ตอนนี้มองหาของเสนาเพราะต้องการใช้ voucher เงินสด ที่มีของทางเสนา ประมาณ 9 แสน  เนื่องจากจะเอามาเป็นเงินดา"/>
        <s v="คุณวิเชียร มากับลูกสาวอีก 2 คน เดินทางจาก C Ekkamai สนใจห้องไว้สำหรับลงทุน ปัจจุบันลงทุนอยู่ที่ C Ekkamai แล้ว 1 ห้อง ต้องการหาซื้ออีก 1 ห้อง เลยว่าดูว่าจะซื้อที่นี่ หรือ C เพิ่มดี สนใจห้อง 1 bed และ 1 bed plus เสนอห้อง 2507 และ 2509 ลูกค้าถามถึงส่วนลดวัน"/>
        <s v="คุณธรรศ ลูกค้าผู้ชายรูปร่างใหญ่มาก ขับรถ Honda CRV สีดำ ปัจจุบันอยู่ ideo sukhumvit93 และทำงานบริษัทอยู่โซนพร้อมพงษ์ มองหาคอนโดเพื่อขยับขยายห้อง ปัจจุบันอยู่ ไซส์ห้องประมาณ40ตร.ม. วันนี้เข้ามาชมโครงการ สนใจรูปแบบ 2 ห้องนอน ลูกค้าค่อนข้างชอบรูปแบบห้องที่เป"/>
        <s v="คุณพัท กับ คุณเจนนิส เดินผ่านมา เห็นป้ายโครงการ สนใจชมห้องตัวอย่าง ปัจจุบันอยุ่ที UK ตอนนี้มาเที่ยวเมืองไทย พักรายวันอยู่ที่ movenpick จะกลับ UK วันที่ 17/10 นี้ สนใจห้องรูปแบบ 2 ห้องนอน ขนาด 58 ตรม เลี่ยงสัตว์เลี้ยง แต่ไม่รีเซียส ดูห้องที่เลี้ยงหรือไม่เล"/>
        <s v="คุณนุช เป็นเจ้าของกิจการนำเข้าหัวน้ำหอม มีออฟฟิสอยู่ตรงทองหล่อ และเลี้ยงน้องปอม1ตัว ตอนนี้อยู่ c ekkamai ขนาดห้อง3ตร.ม. เป็นเจ้าของเอง ปกติอยู่อเมริกากับสามี แต่กลับมาทำงานที่ไทยเลยต้องอยู่คอนโด และไปซื้อน้องปอมมาเลี้ยง เลยต้องหาคอนโดเลี้ยงสัตว์ได้ มองหาโ"/>
        <s v="คุณพิมพลอยมากับแฟนชาวต่างชาติ ขับรถยนต์ MGสีขาว กำลังมองหาโครงการคอนโดที่เลี้ยงสัตว์ได้ ตอนนี้เลี้ยงน้องชิวาว่า และอยู่บ้านแถวลาดพร้าว90 มองหาคอนโดเพื่อเป็นทัรพย์สินเพิ่มเติม ดูหลายทำเลคือทองหล่อ เอกมัย จุฬา ลาดพร้าว ไม่ติดเรื่องการเดินทางเพราะว่าขึ้นทางด"/>
        <s v="คุณเมย์ ลูกค้าwalk in  มากับแฟนขับรถยนต์ ส่วนตัว ปัจจบัน คุณเมย์ ทำงานอยู่ที่ ร้านขายเทคโนยิม บนถนนเอกมัยอยู่แล้ว เห็นป้ายโครงการ และเห็นโครงการเปิดเลยเข้ามาดูกับแฟน  สนใจดูไว้อยู่เอง ห้องขนาด 1bed plus ปัจจุบันอยู่ห้องขนาด 30ตรม แต่ดูเปรียบเทียบ 2โซน เอก"/>
        <s v="คุณชญานนท์ เป็นลูกค้าผู้ชาย ขับรถมาสด้า มาคนเดียว ทำธุรกิจรับเหมาก่อสร้างและทำงานที่คอนโดเป็นหลัก บริษัทตั้งอยู่ในเมืองทองชื่อ เขนิต อินโนเวชั่น ปัจจุบันอยู่มาสซิลีนขนาด35 ตร.ม. วันนี้ที่มองหาคอนโดเพราะอยากขยับขยายขนาดคอนโด และมองหาทำเลที่มีอนาคต แต่ก็มีด"/>
        <s v="คุณศุภณัฐ มากับเพื่อนชื่อคุณท้อป ตอนนี้อยู่คอนโด the fourwings residense srinakarin ขนาด 70 ตร.ม. เป็น1ห้องนอน1ห้อวนั่งเล่น วันนี้ที่มาชมโครงการเพราะอยากขยายขนาด และวางงบไว้ไม่เกิน 7 ล้าน เสนอ 1806 ส่วนลด 3 แสน ลูกค้าไม่ต่อราคาเพิ่ม เนื่องจากว่าเกินงบ"/>
        <s v="คุณโชดก มากับคุณแม่ ปัจจุบันอยู่พระโขนง ทำงานอยู่ที่ตลาดหลักทรัพท์แห่งประเทศไทย สนใจห้องรูปแบบ 1 bed plus ขนาด 35 ตรม ดูเปรียบเทียบกับโครงการ aspire ห้วยขวาง แต่คุณแม่อยากให้ซื้อคอนโดเอกมัยเพราะใกล้บ้าน  ลูกค้ามีแปลนและรูปแบบห้องในใจ สนใจเฉพาะห้อง 3501 เท"/>
        <s v="คุณเพิล มากับแฟน ขับ tesla สีขาว ทำธุรกิจส่วนตัวเกี่ยวกับขายเสื้อผ้า อยากหาคอนโดในเมืองเส้นทองหล่อเอกมัย เห็นแอดของโครงการขึ้นที่ fb เลยลงทะเบียนเข้ามา สนใจ2ห้องนอน ขนาด62 ตร.ม. ดูเป็นชั้นเลี้ยงสัตว์ เพราะคาดว่าอนาคตจะอาจจะเลี้ยงสุนัข งบลูกค้าตั้งไว้ไม่เก"/>
        <s v="คุณฝน ลคผญมาคนเดียว นั่งมอไซวินมา ทรงแปลกๆพูดจาไม่ค่อยรู้เรื่อง ปัจจุบันไม่ได้ทำงาน ไม่ยอมบอกว่าเพราะอะไร แจ้งว่ามีแฟนเป็นต่างชาติชาวมาเลเซีย ไปๆกลับๆ เช่าคอนโดอยู่แถวชิดลม เดือนละประมาณ40,000 บาท ส่วนตัวเองอยู่หอพักสตรี ตรงรามคำแหง เบื้องต้นแจ้งว่า เรียน"/>
        <s v="คุณวนิลลา สนใจห้องรูปแบบ 1 ห้องนอน วางงบประมาณ ไม่เกิน 6 ล้านบาท เปรียบเทียบหลายโครงการ ดูเรื่อยๆ ยังไม่มีแพลนตัดสินใจ อยากได้โครงการที่สร้างเสร็จแล้ว เพราะจะได้ดูห้องจริง วิวจริงว่าเป็นแบบไหน แต่ก็ยังไม่มีแพลนซื้อ เพราะว่าเพิ่งเคลียบูโร และต้องรออย่างต่ำ"/>
        <s v="มากับพี่สาว ปกติอยู่นิชไพร์ ทองหล่ออยู่แล้ว ขนาดห้อง 35 ตร.ม. ตอนนี้ที่มองหาคอนโดเพราะคุณวิภากำลังจะขยายครอบครัว เลยอยากแยกย้ายกันออกมาอยู่ มองหาห้อง 2นอนขึ้นไป งบไม่ได้ตั้งไว้ วันนี้เข้ามาเพื่อดูข้อมูลของทางโครงการ เสนอห้อง 1006 และมีดูเปรียบเทียบ 1004 ไ"/>
        <s v="คุณบี ลูกค้านัดหมาย เดินทางมาคนเดียว ขับรถยนต์ส่วนตัว สนใจห้องรูปแบบ 1 bed plus ไว้สำหรับลงทุนปล่อยเช่า เปรียบเทียบกับโครงการ referance ไม่เคยลงทุนปล่อยเช่ามาก่อน ลูกค้าชอบรูปแบบห้อง ส่วนกลาง และservice และราคาที่ดี จึงตัดสินใจจองห้อง 1907 ราคาสุทธิ 5.69 "/>
        <s v="คุณธันวา ลคผชมากับภรรยาและลูก2คน ขับรถcamry สีขาว มองไว้ลงทุนปล่อยเช่า งบไม่เกิน5mb เป็นลูกบ้านของทางเสนาอยู่แล้ว เคยซื้อโครงการบ้านและคอนโด niche mono รามคำแหงไป ชอบรูปแบบห้อง และมองว่าทำเลนี้คุ้มค่ากับการลงทุน จึงตัดสินใจจอง A1409 ราคา 5.04 mb."/>
        <s v="คุณน้ำำหอม ลคผญมากับแฟนต่างชาติชาวมาเลเซีย ปัจจุบันอยู่ C EKKAMAI เช่าอยู่มา 3 ปีแล้ว จริงๆไม่ได้มีแพลนจะซื้อคอนโด แต่เห็นโครงการเปิดละเดินไปกินข้าวมาพอดี เลยอยากแวะเข้ามาดูเฉยๆ ไม่ได้มีแพลนจะซื้อหรือตัดสินใจเร็วๆนี้ "/>
        <s v="คุณพล กับ คุณนาน เดินทางโดยรถยนต์ส่วนตัว เป็นนักลงทุน ลงทุนคอนโดหลายโครงการ มีทั้งปล่อยเช่า และ ขายใบจอง ลูกค้าสนใจห้อง รูปแบบ 1 ห้องนอน ไว้สำหรับปล่อยเช่า และอาจจะขายสิทธิ์ก่อนโอนกรรมสิทธิ์ เสนอห้อง 1002 และ 1802 ส่วนลด 400000 บาท ลูกค้ายังไม่สามารถตัดสิ"/>
        <s v="คุณอาท เดินทางมาโดยรถยนต์ส่วนตัว สนใจโครงการคอนโดที่เลี้ยงสัตว์ได้ ปัจจุบันอยู่คอนโดขนาด 70 ตรม แต่เลี้ยงสัตว์ไม่ได้เลยมองหน้าอยากพาสุนัขยอกเชียมาอยู่ด้วย ปัจจุบันสุนัขอยู่ที่ภูเก็ตกับแฟน อยากได้โครงการที่พร้อมเข้าอยู่เร็วๆ ไปดูมาหลายที่ไม่ถูกใจแปลนห้องแล"/>
        <s v="พี่ี่กอฟมากับเพื่อนชื่อพี่มด ขับรถcamry สีเทาเข้ามา ปัจจุบันsupalai veranda พระราม9 มองไว้เพื่อการลงทุน ดูเป็น 2 ห้องนอน 56-58 ตร.ม. ชอบวิวทางทิศใต้ เสนอชั้น10 และชั้น35 ลูกค้าอยากดูความต่างของราคา แต่วันนี้ยังไม่สามารถตัดสินใจซื้อได้ เนื่องจากต้องกลับไปป"/>
        <s v="คุณอี้ ขับรถยนต์nissan มาท่านเดียว ปัจจุบันอยู่ soho bangkok รัชดา เป็นห้อง2ชั้น เป็นเจ้าของที่พักเอง ตอนนี้ผ่อนไปได้ 1 ปีแล้ว แต่อยากย้ายเนื่องจากห้วยขวางคนจีนเยอะ ช่วงนี้เลยมองหาคอนโดห้องใหม่ มีเทียบกับ new district เป็นห้อง 1bed plus หน้ากว้าง โอนได้มี"/>
        <s v="ิคุณเมย์ มากับแฟนชาวต่องชาติคุณarthur ตอนนี้เช่าอยู่ xt เอกมัย เลี้ยงนก1ตัว แมว1ตัว book 3013"/>
        <s v="คุณเกตุ ดูไว้อยู่เอง ตอนนี้อยู่บ้านแถวสาธร กำลังมองหาคอนโดไว้เป็นทรัพย์สิน ดูทั่ว กทม ไม่ได้เน้นว่าจะต้องอยู่โซนไหน แต่ดูวิวเป็นหลัก เพิ่งเริ่มดูในเอกมัยที่แรกคือของเสนา ถ้าโซนอื่นๆมีไปดูแถวเจริญนคร ชอบห้อง2นอน ลค สนใจตำแหน่ง 2404 กับ 2806 ยังไม่ได้ให้ส่ว"/>
        <s v="ลคผชชาว usa ผิวสี คาดว่าน่าจะนั่งgrabมา เพราะลงรถหน้าโครงการ เข้ามาดูคอนโดสนใจ 1bed plus 35-40 ตร.ม. ทำงานเกี่บงกับองค์กรสหประชาติ เดินทางมาที่ไทยค่อนข้างบ่อย เฉลี่ยแล้วเดือนละครั้ง โดยปกติเวลามาไทยก็เช่าโรงแรมอยู่ มีความชอบทำเลโซนเอกมัยเป็นพิเศษ ชอบมานั่"/>
        <s v="คุณแจ๊ค ทำงานอยู่บริษัทเมืองไทยประกันชีวิต ภรรยาเป็นคนญี่ปุ่น ทำงานอยู่ รพ.สมิติเวช  อยู่สุขุมวิท49 คอนโด เดอะเครส  เบื้องต้นมาดูแทนอา อาเป็นนักลงทุน เพิ่งซื้อ the epic พระราม9 ลูกชายอยู่ noble bts ทองหล่อ และทำธุรกิจร้านอาหารที่อเมริกา เพิ่งกลับมาอยู่ไทย"/>
        <s v="ลูกค้าชื่อคุณธง มากับเพื่อนชื่อคุณเบ้นซ์ ขับรถ เบ้นซ์ ทำงานที่บริษัท AIA สนใจห้องไว้สำหรับอยู่เอง ดูขนาด 34.5 ตรม เสนอห้อง 2808 แต่ลูกค้าติดเรื่องราคา และงวดดาวน์ อยากได้ราคา 5 ล้านกลางๆ เลยเสนอห้อง 2308 ให้ส่วนลด 400K บาท ราคาสุทธิ 5.74 และแจ้งลูกค้าว่า "/>
        <s v="คุณแตงมากับคุณดี้ วันนี้มาส่งลูกสาวอายุ 7 ขวบเรียนพิเศษที่เซ็นทรัลอีสวิล บ้านอยู่ลาดพร้าว87 และเห็นคนโบกธงก็เลยแวะเข้ามา ตอนนี้มองหาคอนโดเพิ่มเติมเผื่อว่าลูกสาวจะเข้ามาเรียนแถวในเมืองมากขึ้น จะได้เดินทางสะดวก ก้เลยเริ่มๆดูคอนโด ยังไม่เคยมีของเสนา ตอนนี้มี"/>
        <s v="คุณสอง ลูกค้าทำงานเป็นแอร์โฮสเตสอยู่สายการบิน emirates ปกติอยู่แต่ที่ dubai กลับไทยนานๆที วันนี้มีเวลาว่างแปปนึงเพราะจะบินกลับวันนี้แล้ว และเห็นads ขึ้นทาง IG เลยอยากลองเข้ามาชมโครงการดู ตอนแรกลค.ค่อนข้างรีบแจ้งว่ามีเวลาดูแปปเดียวเพราะบ่ายต้องมีไปธุระก่อน"/>
        <s v="คุณแจงลูกค้าผญมาคนเดียว เดินทางมาโดยรถยนต์ส่วนตัว มองหาห้องที่ใหญ่ขึ้น เพราะแฟนที่เป็นชาวญป จะย้ายกลับมาอยู่ไทยถาวร มองเป็น 2 ห้องนอน ตั้งงบประมาณไม่เกิน7 ล้าน วันนี้เข้ามาดูแล้ว สนใจ2ห้องนอน ตำแหน่ง13 ชอบส่วนกลาง และ service ของโครงการแต่ติดเรื่องของระยะ"/>
        <s v="คุณวิสูตร มาคนเดียว ดูไว้เพื่อการลงทุน สนใจ1ห้องนอน แจ้งง่าตั้งงบประมาณไม่เกิน 4mb. ไม่ชอบห้องทางทิศเหนือ เพราะหันไปทางไทปิง รู้สึกว่าวิวไม่ค่อยเคลียร์ และพอเป็นทางวิวทิศใต้ ไม่ชอบเพราะแจ้งว่าร้อนและเกินงบ วันนี้จึงไม่ตัดสินใจ เพราะอยากได้งบไม่เกิน 4mb  ล"/>
        <s v="คุณบุ๊ค ดูไว้อยู่เอง สนใจห้อง2นอน ขนาด 50ตร.ม. เพราะว่าดูไว้อยู่กัน3คน แฟนและแม่ ตั้งงบประมาณไว้ประมาณ 8 ล้านบาท ไปดู reference มาแล้ว 1bed plus ชอบการแบ่งสัดส่วนแต่ราคาเกินงบ ชอบ2ห้องนอน ที่โครงการ Niche pride ekkamai มากกว่าเพราะจอดรถได้2คัน และราคาก็อย"/>
        <s v="ลูกค้าดูไว้อยู่เองสนใจราคาโปรโมชั่น 4.99 ล้านบาท ขนาดห้อง 31 ตารางเมตร ทำงานตึกชาญ2 เพชรบุรี อยากได้เพราะเดินทางไปที่ทำงานสะดวก ดูเฉพาะโครงการของเสนาเพราะไว้ใจและชอบแนวคิด ดร.ยุ้ย เลยตัดสินใจจอง A1009"/>
        <s v="คุณเบ็ญ ลูกค้าผญ ขับรถ camry เข้ามาชมโครงการ แจ้งว่าแฟนให้เข้ามาเก็บข้อมูลให้ และพรุ่งนี้จะมีไปต่างประเทศ เลยเข้ามาดูวันนี้ก่อน มองหาคอนโดที่เลี้ยงสัตว์ได้โดยเฉพาะ เลี้ยงน้องหมาพันธุ์ปอม ดูเป็น 2 ห้องนอน สนใจขนาด62ตร.ม. จริงๆภาพรวมโครงการคุณเบ็ญแจ้งว่าค่อ"/>
        <s v="คุณเอกมากับคุณทราย คุณเอกทำงานพระราม4 uniqlo คุณทรายทำงานแถวพร้อมพงษ์ คุณทรายเอง มีปล่อยเช่าพวกทาวโฮมอยู่แล้ว เป็นของที่บ้าน เริ่มอยากลงทุนปล่อยเช่าคอนโด เลยลองเข้ามาดู งบที่ตั้งไว้ไม่อยากเกิน 5 ล้าน  ชอบที่ห้องหันไปทางทิศใต้ เพราะบ้านอยู่ทิศใต้ ลูกค้าลัง"/>
        <s v="คุณฝ้าย ขับรถฮอนด้า ซิตี้ ทำงานที่ บ.พูลผล กรุ๊ป สนใจห้อง 1 bed ขนาดเริ่มต้น ของโครงการ คุณฝ้ายเลี้ยงสุนัข1 ตัว พันธุ์ปอม และจะเป็นบ้านหลังที่สาม ภาย 2 ปีที่ผ่านมา คุณฝ้ายเช่าคอนโดอยู่ เปลี่ยนมา 2 ที่แล้ว เพราะอยู่ที่ไหนก็ยังไม่เจอที่ถูกใจ และยังไม่มั่นใจ"/>
        <s v="คุณยิมมากับคุณดาว บ้านอยู่พัฒนาการ คุณยินเป็นเจ้าของธุรกิจ ส่วนคุณดาวทำงานแถวอโศก ลูกค้าค่อนข้างเงียบ เหมือนทะเลาะกันมาก่อน มาดูเฉพาะห้อง2นอน เท่านั้น เพราะว่าเผื่อพ่อแม่มาหาจะได้มานอนได้ ลูกค้าอยากได้70ตร.ม.ขึ้นไป เซลล์เสนอ 93 ตร.ม. ที่ชั้น 2406และ2407 แ"/>
        <s v="ลค.ผชมาคนเดียว ปัจจุบันอยู่คอนโดโซนลาดพร้าว นั่งgrab bike มา มองไว้อยู่อาศัยเอง 1 ห้องนอน  สนใจชั้นที่เลี้ยงสัตว์ได้ เพราะมีน้องหมาชิวาวา1ตัว อยากขยับขยายเข้ามาอยู่โซนนี้เพราะช่วงนี้ life style อยู่โซนนี้บ่อย เข้ามาดื่ม และบางวันมีเล่นดนตรีในโซนเอกมัยทองห"/>
        <s v="ลูกค้าชาวต่างชาติ walk in เข้าชมโครงการ ทราบสื่อจาก website ผู้ชายเป็นชาวฝรั่งเศษ ผู้หญิงเป็นชาว มอรอกโค เพิ่งย้ายมาอยู่เมืองไทย ได้ 1 สัปดาห์ หาคอนโดขนาดใหญ่ไว้สำหรับอยู่เอง สนใจห้องคอมบาย 3 ห้องนอน ขนาด 127 ตรม เสนอ ชั้น 23 ราคา 25 ล้านบาท  ลูกค้าแจ้งว่"/>
        <s v="คุณต้ามากับแฟน(LGBTQ) ขับรถเบนซ์มา เป็นเจ้าของกิจการ นำเข้าส่งออก และตอนนี้อยู่นิช ไพร์ด เพชรบุรี-ทองหล่อ เป็นเจ้าของ กำลังมองหาคอนโดใหม่เพื่อขยับขยายพื้นที่ใช้สอย อยากได้เป็น2ห้องนอน ในเส้นเอกมัย ทองหล่อเท่านั้น และมีถามถึงเรื่องส่วนลดพิเศษของลูกบ้านเก่า"/>
        <s v="คุณมิ้มกับคุณเมจิ ขับรถยนต์toyotaมา เป็นเจ้าของธุรกิจผลติ OEM ขายต่างประเทศและทำธุรกิจมาเก็ตติ้ง คุณมิ้มเช่าห้องเพื่อนอยู่ที่นิช โมโน รามคำแหง  ตอนนี้สนใจอยากย้ายมาอยู่เส้นเอกมัย แต่ก้อยากได้โครงการที่พร้อมอยู่ หรือเสร็จภายในกลางปี 2568 เพราะไม่อยากจ่าย2ท"/>
        <s v="revisit"/>
        <s v="คุณจูนมากับคุณทิพ ดูอยู่เอง1ห้องนอน ชั้นที่สามารถเลี้ยงสัตว์ได้ เสนอ 12A07 เบืองต้นลูกค้าแจ้งว่าไม่ต้องการบิ้วอิน ในส่วนครัว และตู้เสื้อผ้า ทางฝ่ายขายได้มีการสอบถามเบื้องต้นกับทางพี่ลักแล้วแจ้งว่าสามารถทำได้ แต่ต้องแจ้งภายใน7วัน ลูกค้ายังไม่สามารถตัดสินใจ"/>
        <s v="คุณน้ำ ทำงานอยู่ พระราม9 เป็นบริษัทเกี่ยวกับโรงแรม รีสอท ตอนนี้เช่าคอนโดอยู่ที่ life one เพลินจิต เดือนละ 23000 บาท ขนาด 31 ตร.ม. จะหมดสัญญาช่วงกลางปีนี้ เลยอยากมองหาคอนโดเป็นของตัวเอง จะได้ไม่ต้องเสียค่าเช่า มองหาทำเลอโศก-เอกมัย ราวๆนี้ เห็นว่าตรงนี้ทำเล"/>
        <s v="คุณติ้มเดินมากับแฟนชาวต่างชาติ (ลอนดอน) แต่งงานมาแล้ว 8 ปี ช่วงนี้กลับมาอยู่ไทย 2 เดือน ทำงานอยู่ลอนดอนทั้ง2ท่าน พอกลับมาอยู่ไทยจะเช่าเป็น air bnb ตอนนี้เช่าอยู่แถวพระราม4  เลยรู้สึกว่าอยากลองมองหาคอนโดเพื่ออยู่อาศัย ในช่วงเวลาที่กลับมาไทยจะได้ไม่ต้องเช่า"/>
        <s v="29/1 โทรให้ข้อมูลเบื้องต้น ลคนัดหมาย เดวิทชาวสเปน อยู่บาหลี มีเดินทางมาไทยบ้างเพื่อทำธุรกิจ เวลามาไทยอยู่ประมาณ1สัปดาห์  หาห้องแบบ 3 ห้องนอน เท่านั้น ไว้เพื่อรองรับครอบครัวเวลามาด้วย สอบถามเกี่ยวกับราคาและโลเคชั่น ว่าแถวนี้ราคาประมาณเท่าไหร่ เสนอชั้น 23 ท"/>
        <s v="คุณไข่มุกมากับเพื่อนชื่อพร เดินมา ปัจจุบันเช่าอยู่ที่ ซี เอกมัย แต่อยู่ชั่วคราว เพราะลูกค้าอยู่แฟรงเฟริต เยอรมัน จะเดินทางกลับ เดือน พค นี้ แต่อยากได้ที่อยู่ที่ กทม มีแพลนที่จะย้ายกลับมาอยู่ในอนาคต เลยอยากได้โครงการที่ยังสร้างไม่เสร็จเพราะไม่รีบอยู่ และ ผ"/>
        <s v="คุณประพัฒน์ มากับภรรยา และลูก 2 คน ทำอาชีพหมอ และ ธุรกิจส่วนตัว หาคอนโดเพื่ออยู่อาศัย อยากได้ขนาด 3 ห้องนอน พื้นที่ ประมาณ 90 ตรม เบื้องต้นเสนอห้องคอมบาย ชั้น 24 ตำแหน่ง 06/07 ขนาด 93 ตรม แต่แปลนเป็นแบบ 2 ห้องนอน ซึ่งจากแปลนโซนห้องนั่งเล่นสามารถกั้นห้องนอ"/>
        <s v="คุณปฏิพล ลูกค้านัด ขับรถ BMW 1กน 456 สนใจไว้สำหรับอยู่เอง ปัจจุบันอยู่คอนโดแถวถนนวิทยุ ขนาด 35 ตรม ห้องออกแบบสี่เหลี่ยมจัตุรัส อยากให้ห้องที่เพิ่มขนาดพื้นที่เพื่อขยับขยายให้ใหญ่ขึ้น สนใจห้อง 2 ห้องนอน ขนาด 58 ตรม ขอดูห้องสำหรับเลี้ยงสัตว์และไม่เลี้ยง ขอใบ"/>
        <s v="คุณเดวิด เป็นชาวสเปน เข้ามาชมโครงการเมื่อวันที่ 29 มค ต้องการหาห้องรูปแบบ 3 ห้องนอน เพื่อไว้รองรับลูกและภรรยา เวลาเดินทางมาประเทศไทย ลูกค้าเดินทางไปหลายประเทศ แต่จะมาประเทศไทย เดือนเว้นเดือน ละอยู่ครั้งละ ประมาณ 7 วัน เลยอยากมองหาคอนโดเพื่อรองรับการอยู่ 4"/>
        <s v="คุณเคลี่ ลูกค้าชาวแคนนาดา ใช้เบอร์ประเทศแคนนาดาลงทะเบียน แต่ติดต่อกับลูกค้าผ่านทางไลน์ กำลังมองหาคอนโด ไว้เพื่อสำหรับทั้งอยู่เองและลงทุน เดินทางมากับเอเจนท์ คนไทย (คุณจิ)และ ทนายส่วนตัว สนใจห้องขนาด 1 bedplus และ 2 bed โดยขอราคาทั้ง 2 แบบ ชั้น 25 และ 35 โ"/>
        <s v="คุณเจี๊ยบเป็นลูกค้าวอกอิน เดินผ่านโครงการเลยแวะดู มากับพาร์ทเนอร์ชาวต่างชาติ คุณเจี๊ยบเป็นเจ้าของธุรกิจ นำเข้า ส่งออก บริษัท บิงวู จำกัด ปกติไม่ได้อยู่ไทย ไปๆกลับๆ อังกฤษ สนใจห้องไว้สำหรับลงทุน ปัจจุบันพักอยู่ที่ XT เอกมัย มีห้องที่ rythym ไว้ปล่อยเช่าสอง"/>
        <s v="คุณเจี๊ยบเป็นลูกค้าวอกอิน วันที 6 และ revisit วันที่ 7 เดินผ่านโครงการเลยแวะดู มากับพาร์ทเนอร์ชาวต่างชาติ คุณเจี๊ยบเป็นเจ้าของธุรกิจ นำเข้า ส่งออก บริษัท บิงวู จำกัด ปกติไม่ได้อยู่ไทย ไปๆกลับๆ อังกฤษ สนใจห้องไว้สำหรับลงทุน ปัจจุบันพักอยู่ที่ XT เอกมัย มีห"/>
        <m/>
      </sharedItems>
    </cacheField>
    <cacheField name="สรุปเหตุผลลูกค้าไม่จอง" numFmtId="0">
      <sharedItems containsBlank="1">
        <s v="survey"/>
        <s v="ต้องการโครงการพร้อมอยู่"/>
        <s v="รอเปรียบเทียบโครงการอื่น / Reference"/>
        <s v="ซื้อที่อื่นไปแล้ว"/>
        <s v="เปลี่ยนใจไปซื้อบ้าน"/>
        <s v="ปรึกษาครอบครัว"/>
        <s v="ต้ิดต่อไม่ได้"/>
        <s v="ต้องการคอนโดใกล้ BTS/MRT"/>
        <s v="แพลนตัดสินใจปลายปี"/>
        <s v="ติดเรื่องฮวงจุ้ย"/>
        <s v="ครอบครัวไม่เห็นด้วย"/>
        <s v="ติดต่อไม่ได้"/>
        <s v="ไม่มีแพลนตัดสินใจซื้อคอนโด"/>
        <s v="เกิบงบประมาณที่ตั้งไว้"/>
        <s v="ขอข้อมูลโครงการเฉยๆ"/>
        <s v="ปรึึกษาครอบครัว"/>
        <s v="ปัญหาเรื่องงบประมาณการซื้อ"/>
        <s v="ทำเลไม่เหมาะสม"/>
        <s v="ซื้ื้อโครงการอื่นไปแล้ว / room38"/>
        <m/>
        <s v="ปรึกษาครอบครัว / ต้องปรึกษาพี่สาว"/>
        <s v="ปรึกษาครอบครัว "/>
        <s v="ไม่มีแพลนตัดสินใจ"/>
        <s v="ติดเรื่องของระยะเวลาการก่อสร้าง"/>
        <s v="ไม่ชอบรูปแบบห้อง"/>
        <s v="รอเทียบ referance "/>
        <s v="นำข้อมูลไปให้เจ้านาย"/>
        <s v="ขอข้อมูลโครงการไว้ก่อน"/>
        <s v="ปรึกษาครอบครัว / คำนวนค่าใช้จ่ายส่วนตัว"/>
        <s v="เก็บข้อมูล"/>
        <s v="เกินงบ"/>
        <s v="เปรียบเทียบโครงการอื่น"/>
        <s v="แพลนตัดสินใจต้นปั"/>
        <s v="มาจาก Google Search"/>
        <s v="เก็บข้อมูล ไม่มีแพลนตัดสินใจ"/>
        <s v="เว็บไซต์เสนา แท็ก UTM ไม่ได้"/>
        <s v="booking A2808"/>
        <s v="ระยะเวลาการก่อสร้าง"/>
        <s v="เปรียบเทียบโครงการอื่น "/>
        <s v="ติดระยะเวลาการก่อสร้าง"/>
        <s v="ปัญหาเรื่องการเงิน"/>
        <s v="ปัรึกษาครอบครัว"/>
        <s v="เปรียบเทียบ rythym"/>
      </sharedItems>
    </cacheField>
    <cacheField name="เหตุผลไม่จอง" numFmtId="0">
      <sharedItems containsBlank="1">
        <s v="Suvey"/>
        <s v="ต้องการพร้อมอยู่"/>
        <s v="ติดปัญหาเรื่องการเงิน"/>
        <s v="ซื้อที่อื่นไปแล้ว"/>
        <s v="ปรึกษาครอบครัว"/>
        <s v="ติดต่อไม่ได้แล้ว"/>
        <s v="ติด Location"/>
        <s v="ยังไม่รีบตัดสินใจ"/>
        <s v="ปรึกษาครอบแล้วแต่ครอบครัวไม่เห็นด้วย"/>
        <s v="เกินงบ"/>
        <s v="ขอข้อมูลโครงการ"/>
        <s v="ติดเรื่องระยะเวลาก่อสร้าง"/>
        <s v="ไม่ชอบรูปแบบห้อง"/>
        <s v="เปรียบเทียบ"/>
        <s v="ลูกค้าจองแล้ว"/>
        <s v="ไม่ชอบรูปแบบโครงการ"/>
        <m/>
      </sharedItems>
    </cacheField>
    <cacheField name="วันที่ ">
      <sharedItems containsDate="1" containsString="0" containsBlank="1" containsMixedTypes="1">
        <m/>
        <d v="2024-09-18T00:00:00Z"/>
        <d v="2024-10-15T00:00:00Z"/>
        <d v="2024-10-11T00:00:00Z"/>
        <d v="2024-09-20T00:00:00Z"/>
        <n v="-619189.0"/>
        <d v="2024-10-01T00:00:00Z"/>
        <d v="2024-09-26T00:00:00Z"/>
        <d v="2024-09-21T00:00:00Z"/>
        <d v="2024-11-14T00:00:00Z"/>
        <d v="2024-10-07T00:00:00Z"/>
        <d v="2024-10-10T00:00:00Z"/>
        <d v="2024-10-20T00:00:00Z"/>
        <d v="2024-10-22T00:00:00Z"/>
        <d v="2024-10-25T00:00:00Z"/>
        <d v="2025-01-06T00:00:00Z"/>
        <d v="2024-11-17T00:00:00Z"/>
        <d v="2024-11-06T00:00:00Z"/>
        <d v="2024-11-18T00:00:00Z"/>
        <d v="2024-12-25T00:00:00Z"/>
        <d v="2024-12-24T00:00:00Z"/>
        <d v="2025-01-07T00:00:00Z"/>
        <d v="2024-12-27T00:00:00Z"/>
        <d v="2025-01-25T00:00:00Z"/>
      </sharedItems>
    </cacheField>
    <cacheField name="Follow" numFmtId="0">
      <sharedItems containsBlank="1">
        <m/>
        <s v="อาจจะเข้ามาช่วง 21-22 นี้ แต่ยังไม่มีแพลนจะซื้อนะ คุณทรายไม่เข้าใจเรื่องสเตทเม้น ว่าพรีเซลล์ยังไม่ได้กู้ตอนนี้ "/>
        <s v="จริงๆช่วงนี้ไม่ได้รีบตัดสินใจมาก แต่พอแจ้งเรื่องแปลนใหญ่ลคสนใจอยากเข้าชมโครงการ สนใจยูนิตใหญ่ที่จะออกมา ขอนัดวันเข้าชมโครงการ สะดวกส่วนมากเป็นวันธรรมดา"/>
        <s v="รอเทียบ reference"/>
        <s v="ลูกค้าแจ้งว่า ก็ยังสนใจโครงการอยู่ แต่ภรรยาไม่ค่อยชอบโลเคชั่นของโครงการ เนื่องจากห่างบีทีเอสค่อนข้างเยอะ แต่เดี่ยวขอไปคุยกับภรรยาก่อน และเดี่ยวให้ตามอาทิตย์หน้าอาจจะเข้ามาอีกครั้ง"/>
        <s v="ชะลอการตัดสินใจ เนื่องจากเศรษฐกิจไม่ดี"/>
        <s v="ติดตามลูกค้าทางไลน์ "/>
        <s v="ยังสนใจอยู่ แต่ยังไม่สะดวกคุย ติดประชุม ให้ส่วนลดทางโทรศัพท์ 300,000 ยังไม่มีเวลาไปดู ref"/>
        <s v="คุยกับภรรยาแล้วว่าอยากได้โครงการพร้อมอยู่มากกว่า ก็เลยดู resale ก่อน "/>
        <s v="ไม่สนใจแล้ว ไม่ค่อยชอบทำเล ไปดูโซนวิวแม่น้ำ ของland&amp;house"/>
        <s v="ไม่สะดวกคุย เดียวขอโทรกลับเอง"/>
        <s v="ตัดสาย "/>
        <s v="ลูกค้าสนใจจองห้อง 3207 แต่ขอปรึกษากัลภรรยา เรื่องสัตว์เลี้ยงก่อน "/>
        <s v="ขอปิดงบช่วงนี้ก่อน และเดี๋ยวช่วงเดือนหน้าจะนัดที่บ้านเข้ามาชมโครงการอีกที"/>
        <s v="11.04 ไม่รับสาย"/>
        <s v="แจ้งว่าไม่สนใจแล้ว แฟนไม่ชอบโลเคชั่น"/>
        <s v="ลูกค้าแจ้งว่า  คือผมกับภรรยากำลังได้ไปดูreference ของ sc asset เอกมัย ราคา เริ่มต้น 180,000 กว่าคือตึกเค้าอยู่ไกลกับคุณเลยครับโลเคชั่นดีกว่าผมก็ยังไม่แน่ใจครับกำลังจะดูนะครับ เพราะว่าภรรยาผมมีบ้านของบางกอกบูเลอวาร์ดอยู่เอเซียเสร็จอยู่แล้วเลยได้ราคาส่วนลดด"/>
        <s v="ตอนนี้อยู่ ตจว ยังไม่ว่างพาภรรยาเข้ามา"/>
        <s v="ลููกค้าบอกว่าราคาสูงไป 5 ล้าน ควรได้ 40 ตร.ม. "/>
        <s v="มีส่งรูปแอดส่วนลด 300,000 และข้อความไปหา ลูกค้าอ่านไม่ตอบ"/>
        <s v="book 1804"/>
        <s v="17.30 ไม่รับสาย"/>
        <s v="มีไปดู reference กับเพ่ือน เพื่อนจองไปแล้ว แต่ตัวเองยังไม่ได้ตัดสินใจ วันที่17 ถ้าเสร็จธุระแถวอ่อนนุชไว จะเข้ามา "/>
        <s v="ลูกค้าแจ้งว่าสนใจแต่พอคำนวนเรื่องค่าใช้จ่ายแล้วไม่ไหว เลยลองคุยกับทางลค.ดูว่ามีตรงไหนอยากให้ทางเซลช่วยดูแลไหม ลค.เลยแจ้งว่าจะเป็นค่าเรื่องงวดดาวน์ที่รู้สึกว่าจะหนักไปเพราะผ่อนคอนโด และรถอยู่ด้วย เลยบอกลค.เดี่ยวจะลองคุยให้แต่ลคก็ยังต้องปรึกษากับแอฟนก่อนว่า"/>
        <s v="ยังไม่รู้ว่าจะเข้ามาวันไหน แต่ ลค แจ้งว่าชอบ 58 ตร.ม. แต่กู้คนเดียวเลยต้องดูเป็น 51 ตร.ม."/>
        <s v="เปลี่ยนโซนในการลงทุน เพราะคำนวนแล้ว ผลตอบแทนไม่คุ้มค่า จากที่ตนมีโครงการที่ทองหล่อ เลยเปลี่ยนไปลงทุน แถวอ่อนนุช บางจากแทน (แต่ที่เอกมัย ที่เข้ามาชม 3 โครงการ niche pride ekkamai/ referance และ rythm ekamai  สนใจโคงการ rythm ekamai ที่สุด"/>
        <s v="เกินงบ และคุณแม่ไม่เห็นด้วย"/>
        <s v="อัพเดทเรื่องว้อยเชอร์เรียบร้อย ลค มีถามถึงวันโอน"/>
        <s v="โทรแจ้ง โปรโมชั่น ลดสูงสุด 400000 บาท เฉพาะ ลูกค้าเก่าเสนา ลูกค้ายังสนใจ ให้ส่งรายบละเอียดทางไลน์"/>
        <s v="20/10 คุณธรรศแจ้งว่าปรึกษากับที่บ้านแล้ว แจ้งว่าที่บ้านไม่ค่อยชอบทำเลของโครงการ และมีรอดู reference ด้วย แต่ตัวคุณธรรศแจ้งว่าค่อนข้างเอนเอียงมาที่โครงการมากกว่า แต่ก็รอเทียบเพื่อไปตัดสินใจกับครอบครัวอีกครั้ง"/>
        <s v="จอง reference "/>
        <s v="ยังไม่ได้ไปดูที่ไหนเพิ่มเลย ค่อนข้างยุ่ง"/>
        <s v="เปลี่ยนไปดูโซนลาดพร้าว สนใจ the cress"/>
        <s v="กำลังมองเป็นรูปแบบของการลงทุนแทน เพราะว่าถ้าซื้ออยู่เอง2นอน ก็รู้สึกราคาสูงไป มีถามราคาเริ่มต้น และมีแพลนตัดสินใจภายในมีนาคม "/>
        <s v="ลคแจ้งว่า แฟนไม่เห็นด้วย ไม่ค่อยชอบรูปแบบของโครงการ และทำเลแถวนี้"/>
        <s v="คุณวิภาวีครั้งแรกที่โทรไป ลค ตัดสาย โทรอีกครั้ง พอบอกว่ามาจากคอนโดก็ใช้น้ำเสียงไม่ดี  และบอกว่าถ้าสนใจจะเข้ามาเอง แล้วตัดสายไป และเข้ามาวีคอีเว้นไม่ได้นัดหมาย วันที่มาได้ปริ้นท์ใบเสนอราคา 1006/1004 ไป แต่ว่าไม่ได้ให้ใบเสนอราคากลับ ลค ได้ขอถ่ายรูปไปและทางเ"/>
        <s v="ไม่สนใจ เนื่องจากราคาสูงไป"/>
        <s v="ไม่รับสาย 17.56"/>
        <s v="13.35 ไม่รับสาย"/>
        <s v="คุยกับคุณน้า เพื่อนัดหมายเข้าชมโครงการ แต่ตอนนี้ยังอยู่เชียงใหม่"/>
        <s v="ไม่สนใจแล้ว ไม่มีเงิน เปลี่ยนใจไปซื้อรถ"/>
        <s v="คุณดี้รับสาย และให้ติดต่อช่วงเย็น เนื่องจากตอนนี้อยู่ข้างนอก*เดี๋ยวส่งข้อมูลบริษัท"/>
        <s v="ยัังปรึกษากับทางที่บ้าน แพลนตัดสินใจไม่เกิน 6 เดือน และเพิ่งดูของเราที่แรก"/>
        <s v="เปลี่ยนใจไม่ซื้อแล้ว จะเช่าอยู่ไปก่อน"/>
        <s v="ยังไม่ตัดสินใจจองที่ไหน ยังไม่เจอที่ถูกใจมากขนาดนั้น แต่ถ้ามีโปรดีๆก็ลองแจ้งมาครับ แต่ผมไม่รีบตัดสินใจนะ "/>
        <s v="ยังดูอยู่เรื่อยๆ "/>
        <s v="ไม่รับสาย "/>
        <s v="ลคแจ้งว่า ชะลอการตัดสินใจก่อน เพราะมานั่งคำนวนค่าใช้จ่ายแล้ว ถ้าจะให้เช่าด้วย+ผ่อนดาวน์ด้วย รู้สึกว่าตัวเองไม่ไหว เพราะยังมีค่าใช้จ่ายๆอื่นๆในชีวิตประจำวันอีก 12.37"/>
        <s v="อัพเดท ได้ลองสอบถามคุณติ้มแจ้งว่า ขอผ่านก่อนนะคะ สามีไม่ชอบlocation"/>
      </sharedItems>
    </cacheField>
    <cacheField name="Follow 2" numFmtId="0">
      <sharedItems containsBlank="1">
        <m/>
        <s v="29/7 ตัดสินใจไปดูโซนอื่น"/>
        <s v="15/10ลค.แจ้งว่าได้เข้าไปดูโครงการ Reference มาแล้ว แต่ก็ยังไม่ตัดสินใจ พักแพลนซื้อคอนโด ช่วงนี้เศรษฐกิจไม่ค่อยดี 15.50"/>
        <s v="1/10/20 ตอนนี้ผ่อนอยู่หลายหลัง3-4 หลัง เลยอยากเคลียร์ของเก่าบ้างก่อน ตอนนี้เต็มมือไปหมดแล้ว แต่ยังไงเดี๋ยวขอลองคุยกับแฟนก่อน และบอกอีกที ช่วงกลางเดือนลองโทรมาอีกที เผื่อเขามาช่วงpre sale"/>
        <s v="ไม่รับสาย 09/10/24"/>
        <s v="ปิดเครื่อง 9/1024"/>
        <s v="ลค ติดเรื่องงบ และไม่พร้อมที่จะซื้อคอนโดในตอนนี้ และไม่ชอบเอกมัย"/>
        <s v="22/10 ไม่รับสาย"/>
        <s v="8/11 ไม่รับสาย"/>
        <s v="9/10/24 follow ทางไลน์"/>
        <s v="ไม่รับสาย 11/10/2024"/>
        <s v="รอดู refernce วันที่ 5/10/2024"/>
        <s v="15.31 ไม่รับสาย"/>
        <s v="30/11/2024 อาจจะเข้ามาพรุ่งนี้ มีแจ้งราคาเริ่มต้น 4.99 ไป "/>
        <s v="8/11 นัดเข้าชมวันที่16 ช่วงบ่าย"/>
        <s v="13/10/2024 แจ้งลูกค้าแล้ว ลูกค้าบอกว่าขอคุยกับคุณแม่ก่อนแต่ก็จะพาท่านเข้ามาดูโลเคชั่น"/>
        <s v="ยังไม่สนใจช่วงนี้"/>
        <s v="18/1/2025 ไม่สนใจแล้วติดเรื่องโลเคชั่น มีไปดู reference มาแล้ว แต่ไม่ได้จองเพราะ ราคาสูงเกินไป+ feed back ตรงทำเลวงเวียนใหญ่ ไม่ค่อยดี มีดีเฟคเยอะ และช่วงนี้ก็ชะลอการซื้อคอนโดไว้ก่อน 13.37"/>
        <s v="29/11/2024 เปลี่ยนไปดูพร้อมอยู่ thga address สาธร"/>
        <s v="11/3 แจ้งว่าไม่สนใจแล้ว โลเคชั่นไม่ตอบโจทย์ "/>
        <s v="25/11/2024 ไม่รับสาย 14.11"/>
        <s v="25/11/2024 โทรหาคุณแจ็คเนื่องจากติดต่อคุณน้าไม่ได้ แต่เบอร์คุณแจ็คปิดเครื่อง"/>
        <s v="28/11/2024 14.37 ไม่รับสาย"/>
        <s v="แฟนไม่สนใจ"/>
        <s v="28/11/2024 ติดต่อไปทางคุณทราย(เก็จมาศ) ลค แจ้งว่าตอนนี้ยังคุยๆกันอยู่ เป็นช่วงที่กำลังหาข้อมูล ยังไม่ได้ไปดูที่ไหนเพิ่มเติม ช่วงนี้ไม่มีเวลา แจ้งไปแล้วว่าถ้าสนใจให้ติดต่อมาได้ตลอด อยากให้พาที่บ้านเข้ามาดูด้วย "/>
        <s v="16/1/2025 คุยกับแฟนแล้ว ขอขายที่เก่าให้ได้ก่อน "/>
        <s v="25/7 เสนอ ลค เรื่องจองและสัญญา ไม่ต้องผ่อนดาวน์ แต่ ลค แจ้งว่าไม่ซื้อคอนโดแล้ว ตัดสินใจเช่าอยู่ไปเรื่อยๆ"/>
      </sharedItems>
    </cacheField>
    <cacheField name=" " numFmtId="0">
      <sharedItems containsBlank="1">
        <m/>
        <s v="ลค แจ้งว่าปรึกษากับภรรยาแล้ว ขอชะลอการซื้อคอนโดช่วงนี้ไปกำ่อน เนื่องจากตอนนี้ค่าใช้จ่ายค่อนข้างแน่น ถือในมืออยู่เยอะแล้ว"/>
        <s v="14/11 ลคแจ้งว่าก็ยังสนใจอยู่ แต่ตอนนี้ลองเช่าอยู่ noble around อารีย์ เพราะชอบในเรื่องของทำเล และพี่สาวอยากให้ซื้อโครงการที่เป็นพร้อมอยู่เลย แต่เดี๋ยวจะลองคุยกับที่บ้านให้เข้ามางานvip วันที่17 นี้ก่อน ว่าที่บ้านจะเข้ามาดูไหม ให้ติดต่อกลับพรุ่งนี้อีกที 15."/>
        <s v="14/11/2024 ได้ที่อื่นเพิ่มแล้ว"/>
        <s v="8/11/2024 ไม่รับสาย 14/11/2024 ไม่รับสาย 17/11/2024 ชะลอการซื้อคอนโด"/>
        <s v="ลค ไม่อ่านไลน์ ไม่รับสาย "/>
        <s v="8/1/2025 ยังมองหาคอนโดอยู่ ตั้งแต่ที่เราดูไปยังไม่ได้ดูที่ไหนเพิ่ม จะสะดวกช่วงต้นเพดือนกุมภา "/>
        <s v="ณสุรพันธุ์ ลูกค้าผู้ชายมีแฟนเป็นผู้ชาย วันนี้พาแฟนเข้ามาชมโครงการแล้ว แต่แฟนค่อนข้างไม่พูด แต่คุณสุรพันธุ์ ยังชอบโครงการอยู่แต่ขาดคนคอยช่วยตัดสินใจ เบื้องต้นได้ตำแหน่งที่สนใจแล้ว 2306 และขอกลับไปตัดสินใจอีกครั้ง จากนั้น 1 ชม. เซลล์ได้มีการติดต่อโทรหาลูกค้"/>
        <s v="18/10/2024 วีคอีเว้นไม่ว่าง จริงๆสะดวกวันธรรมดา แต่รอคุณแม่ว่างจะพาเข้ามาทีเดียว"/>
        <s v="14/11/24 จะเอาแค่ตึกหน้าเท่านั้น"/>
        <s v=" "/>
        <s v="29/11/2024 ไม่สนใจแล้ว เพราะว่าเกินงบ "/>
        <s v="28/11/24 ตอนนี้ชะลอการซื้อคอนโดไปก่อน "/>
        <s v="25/12/2024 ไม่สะดวกคุย 15.35 6/1/2025 ไม่รับสาย 8/1/2025 ไม่มีโครงการจะซื้อ"/>
        <s v="โทรเข้าเบอร์คุณเก็จมาศ ไม่รับสาย 8/1/2025 ไม่มีแพลนตัดสินใจ"/>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 Walk 2025" cacheId="0" dataCaption="" compact="0" compactData="0">
  <location ref="A3:E21" firstHeaderRow="0" firstDataRow="1" firstDataCol="1" rowPageCount="1" colPageCount="1"/>
  <pivotFields>
    <pivotField name="No."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h="1" x="66"/>
        <item t="default"/>
      </items>
    </pivotField>
    <pivotField name="Month" compact="0" outline="0" multipleItemSelectionAllowed="1" showAll="0">
      <items>
        <item x="0"/>
        <item x="1"/>
        <item t="default"/>
      </items>
    </pivotField>
    <pivotField name="Sales Queue" axis="axisCol" compact="0" outline="0" multipleItemSelectionAllowed="1" showAll="0" sortType="ascending">
      <items>
        <item x="3"/>
        <item x="2"/>
        <item x="0"/>
        <item x="1"/>
        <item t="default"/>
      </items>
    </pivotField>
    <pivotField name="DATE ( เข้าชมโครงการ )"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Lead จากเดือน ( Detail )" compact="0" outline="0" multipleItemSelectionAllowed="1" showAll="0">
      <items>
        <item x="0"/>
        <item x="1"/>
        <item x="2"/>
        <item x="3"/>
        <item x="4"/>
        <item x="5"/>
        <item x="6"/>
        <item x="7"/>
        <item x="8"/>
        <item x="9"/>
        <item x="10"/>
        <item t="default"/>
      </items>
    </pivotField>
    <pivotField name="สื่อ Online (แบบสอบถาม)" compact="0" outline="0" multipleItemSelectionAllowed="1" showAll="0">
      <items>
        <item x="0"/>
        <item x="1"/>
        <item x="2"/>
        <item x="3"/>
        <item x="4"/>
        <item x="5"/>
        <item x="6"/>
        <item x="7"/>
        <item x="8"/>
        <item x="9"/>
        <item t="default"/>
      </items>
    </pivotField>
    <pivotField name="สื่อ Offline" compact="0" outline="0" multipleItemSelectionAllowed="1" showAll="0">
      <items>
        <item x="0"/>
        <item x="1"/>
        <item x="2"/>
        <item x="3"/>
        <item x="4"/>
        <item x="5"/>
        <item t="default"/>
      </items>
    </pivotField>
    <pivotField name="Walk-in Type" compact="0" outline="0" multipleItemSelectionAllowed="1" showAll="0">
      <items>
        <item x="0"/>
        <item x="1"/>
        <item x="2"/>
        <item x="3"/>
        <item t="default"/>
      </items>
    </pivotField>
    <pivotField name="สื่อ pass site จากไหน" compact="0" outline="0" multipleItemSelectionAllowed="1" showAll="0">
      <items>
        <item x="0"/>
        <item x="1"/>
        <item x="2"/>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t="default"/>
      </items>
    </pivotField>
    <pivotField name="Grade" compact="0" numFmtId="165" outline="0" multipleItemSelectionAllowed="1" showAll="0">
      <items>
        <item x="0"/>
        <item x="1"/>
        <item x="2"/>
        <item x="3"/>
        <item x="4"/>
        <item t="default"/>
      </items>
    </pivotField>
    <pivotField name="ชื่อ นาม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Line ID" compact="0" outline="0" multipleItemSelectionAllowed="1" showAll="0">
      <items>
        <item x="0"/>
        <item x="1"/>
        <item x="2"/>
        <item x="3"/>
        <item t="default"/>
      </items>
    </pivotField>
    <pivotField name="อายุ ( เลือกอายุ )" compact="0" outline="0" multipleItemSelectionAllowed="1" showAll="0">
      <items>
        <item x="0"/>
        <item x="1"/>
        <item x="2"/>
        <item x="3"/>
        <item x="4"/>
        <item t="default"/>
      </items>
    </pivotField>
    <pivotField name="เขตที่อยู่ปัจจุบั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จังหวัดที่อยู่" compact="0" outline="0" multipleItemSelectionAllowed="1" showAll="0">
      <items>
        <item x="0"/>
        <item x="1"/>
        <item x="2"/>
        <item x="3"/>
        <item x="4"/>
        <item x="5"/>
        <item x="6"/>
        <item x="7"/>
        <item x="8"/>
        <item x="9"/>
        <item x="10"/>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t="default"/>
      </items>
    </pivotField>
    <pivotField name="ตำแหน่ง" compact="0" outline="0" multipleItemSelectionAllowed="1" showAll="0">
      <items>
        <item x="0"/>
        <item x="1"/>
        <item x="2"/>
        <item x="3"/>
        <item x="4"/>
        <item x="5"/>
        <item x="6"/>
        <item x="7"/>
        <item t="default"/>
      </items>
    </pivotField>
    <pivotField name="อาชีพ" compact="0" outline="0" multipleItemSelectionAllowed="1" showAll="0">
      <items>
        <item x="0"/>
        <item x="1"/>
        <item x="2"/>
        <item x="3"/>
        <item x="4"/>
        <item x="5"/>
        <item t="default"/>
      </items>
    </pivotField>
    <pivotField name="รายได้ต่อเดือน " compact="0" numFmtId="165" outline="0" multipleItemSelectionAllowed="1" showAll="0">
      <items>
        <item x="0"/>
        <item x="1"/>
        <item x="2"/>
        <item x="3"/>
        <item x="4"/>
        <item x="5"/>
        <item x="6"/>
        <item x="7"/>
        <item x="8"/>
        <item x="9"/>
        <item t="default"/>
      </items>
    </pivotField>
    <pivotField name="รูปแบบห้องที่ต้องการ " compact="0" outline="0" multipleItemSelectionAllowed="1" showAll="0">
      <items>
        <item x="0"/>
        <item x="1"/>
        <item x="2"/>
        <item x="3"/>
        <item x="4"/>
        <item t="default"/>
      </items>
    </pivotField>
    <pivotField name="งบประมาณในการซื้อ" compact="0" outline="0" multipleItemSelectionAllowed="1" showAll="0">
      <items>
        <item x="0"/>
        <item x="1"/>
        <item x="2"/>
        <item x="3"/>
        <item x="4"/>
        <item x="5"/>
        <item t="default"/>
      </items>
    </pivotField>
    <pivotField name="ระยะเวลาในการตัดสินใจ" compact="0" outline="0" multipleItemSelectionAllowed="1" showAll="0">
      <items>
        <item x="0"/>
        <item x="1"/>
        <item x="2"/>
        <item x="3"/>
        <item x="4"/>
        <item x="5"/>
        <item x="6"/>
        <item x="7"/>
        <item x="8"/>
        <item x="9"/>
        <item x="10"/>
        <item x="11"/>
        <item t="default"/>
      </items>
    </pivotField>
    <pivotField name="วัตถุประสงค์ในการซื้อ " dataField="1" compact="0" outline="0" multipleItemSelectionAllowed="1" showAll="0">
      <items>
        <item x="0"/>
        <item x="1"/>
        <item x="2"/>
        <item x="3"/>
        <item x="4"/>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t="default"/>
      </items>
    </pivotField>
    <pivotField name="ปัจจัยที่มีผลต่อการตัดสินใจ" compact="0" outline="0" multipleItemSelectionAllowed="1" showAll="0">
      <items>
        <item x="0"/>
        <item x="1"/>
        <item x="2"/>
        <item x="3"/>
        <item x="4"/>
        <item x="5"/>
        <item x="6"/>
        <item x="7"/>
        <item x="8"/>
        <item x="9"/>
        <item x="10"/>
        <item t="default"/>
      </items>
    </pivotField>
    <pivotField name="ปัจจัยที่มีผลต่อการตัดสินใจ 2" compact="0" outline="0" multipleItemSelectionAllowed="1" showAll="0">
      <items>
        <item x="0"/>
        <item x="1"/>
        <item x="2"/>
        <item x="3"/>
        <item x="4"/>
        <item x="5"/>
        <item x="6"/>
        <item x="7"/>
        <item x="8"/>
        <item x="9"/>
        <item x="10"/>
        <item t="default"/>
      </items>
    </pivotField>
    <pivotField name="คุณมีความสนใจเรื่องใด" compact="0" outline="0" multipleItemSelectionAllowed="1" showAll="0">
      <items>
        <item x="0"/>
        <item x="1"/>
        <item x="2"/>
        <item x="3"/>
        <item x="4"/>
        <item x="5"/>
        <item x="6"/>
        <item x="7"/>
        <item x="8"/>
        <item x="9"/>
        <item x="10"/>
        <item x="11"/>
        <item t="default"/>
      </items>
    </pivotField>
    <pivotField name="ห้างสรรพสินค้าที่ชอปบ่อยๆ" compact="0" outline="0" multipleItemSelectionAllowed="1" showAll="0">
      <items>
        <item x="0"/>
        <item x="1"/>
        <item x="2"/>
        <item x="3"/>
        <item x="4"/>
        <item x="5"/>
        <item x="6"/>
        <item x="7"/>
        <item x="8"/>
        <item x="9"/>
        <item x="10"/>
        <item x="11"/>
        <item x="12"/>
        <item x="13"/>
        <item t="default"/>
      </items>
    </pivotField>
    <pivotField name="โปรโมชั่นที่สนใจ" compact="0" outline="0" multipleItemSelectionAllowed="1" showAll="0">
      <items>
        <item x="0"/>
        <item x="1"/>
        <item x="2"/>
        <item x="3"/>
        <item x="4"/>
        <item t="default"/>
      </items>
    </pivotField>
    <pivotField name="โครงการเปรียบเทียบ" compact="0" outline="0" multipleItemSelectionAllowed="1" showAll="0">
      <items>
        <item x="0"/>
        <item x="1"/>
        <item x="2"/>
        <item x="3"/>
        <item x="4"/>
        <item x="5"/>
        <item x="6"/>
        <item x="7"/>
        <item x="8"/>
        <item x="9"/>
        <item x="10"/>
        <item x="11"/>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name="สรุปเหตุผลลูกค้าไม่จ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เหตุผลไม่จอง" axis="axisRow" compact="0" outline="0" multipleItemSelectionAllowed="1" showAll="0" sortType="ascending">
      <items>
        <item x="16"/>
        <item x="10"/>
        <item x="9"/>
        <item x="5"/>
        <item x="0"/>
        <item x="14"/>
        <item x="13"/>
        <item x="1"/>
        <item x="8"/>
        <item x="2"/>
        <item x="4"/>
        <item x="15"/>
        <item x="6"/>
        <item x="7"/>
        <item x="12"/>
        <item x="11"/>
        <item x="3"/>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Follow 2" compact="0" outline="0" multipleItemSelectionAllowed="1" showAll="0">
      <items>
        <item x="0"/>
        <item x="1"/>
        <item x="2"/>
        <item x="3"/>
        <item x="4"/>
        <item x="5"/>
        <item x="6"/>
        <item x="7"/>
        <item x="8"/>
        <item x="9"/>
        <item x="10"/>
        <item x="11"/>
        <item x="12"/>
        <item x="13"/>
        <item x="14"/>
        <item x="15"/>
        <item t="default"/>
      </items>
    </pivotField>
    <pivotField name=" " compact="0" outline="0" multipleItemSelectionAllowed="1" showAll="0">
      <items>
        <item x="0"/>
        <item x="1"/>
        <item x="2"/>
        <item x="3"/>
        <item x="4"/>
        <item x="5"/>
        <item x="6"/>
        <item x="7"/>
        <item x="8"/>
        <item x="9"/>
        <item x="10"/>
        <item x="11"/>
        <item x="12"/>
        <item t="default"/>
      </items>
    </pivotField>
    <pivotField name=" 2" compact="0" outline="0" multipleItemSelectionAllowed="1" showAll="0">
      <items>
        <item x="0"/>
        <item x="1"/>
        <item x="2"/>
        <item x="3"/>
        <item x="4"/>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 name=" 15" compact="0" outline="0" multipleItemSelectionAllowed="1" showAll="0">
      <items>
        <item x="0"/>
        <item t="default"/>
      </items>
    </pivotField>
    <pivotField name=" 16" compact="0" outline="0" multipleItemSelectionAllowed="1" showAll="0">
      <items>
        <item x="0"/>
        <item t="default"/>
      </items>
    </pivotField>
    <pivotField name=" 17" compact="0" outline="0" multipleItemSelectionAllowed="1" showAll="0">
      <items>
        <item x="0"/>
        <item t="default"/>
      </items>
    </pivotField>
    <pivotField name=" 18" compact="0" outline="0" multipleItemSelectionAllowed="1" showAll="0">
      <items>
        <item x="0"/>
        <item t="default"/>
      </items>
    </pivotField>
    <pivotField name=" 19" compact="0" outline="0" multipleItemSelectionAllowed="1" showAll="0">
      <items>
        <item x="0"/>
        <item t="default"/>
      </items>
    </pivotField>
    <pivotField name=" 20" compact="0" outline="0" multipleItemSelectionAllowed="1" showAll="0">
      <items>
        <item x="0"/>
        <item t="default"/>
      </items>
    </pivotField>
    <pivotField name=" 21" compact="0" outline="0" multipleItemSelectionAllowed="1" showAll="0">
      <items>
        <item x="0"/>
        <item t="default"/>
      </items>
    </pivotField>
    <pivotField name=" 22" compact="0" outline="0" multipleItemSelectionAllowed="1" showAll="0">
      <items>
        <item x="0"/>
        <item t="default"/>
      </items>
    </pivotField>
    <pivotField name=" 23" compact="0" outline="0" multipleItemSelectionAllowed="1" showAll="0">
      <items>
        <item x="0"/>
        <item t="default"/>
      </items>
    </pivotField>
    <pivotField name=" 24" compact="0" outline="0" multipleItemSelectionAllowed="1" showAll="0">
      <items>
        <item x="0"/>
        <item t="default"/>
      </items>
    </pivotField>
    <pivotField name=" 25" compact="0" outline="0" multipleItemSelectionAllowed="1" showAll="0">
      <items>
        <item x="0"/>
        <item t="default"/>
      </items>
    </pivotField>
    <pivotField name=" 26" compact="0" outline="0" multipleItemSelectionAllowed="1" showAll="0">
      <items>
        <item x="0"/>
        <item t="default"/>
      </items>
    </pivotField>
    <pivotField name=" 27" compact="0" outline="0" multipleItemSelectionAllowed="1" showAll="0">
      <items>
        <item x="0"/>
        <item t="default"/>
      </items>
    </pivotField>
    <pivotField name=" 28" compact="0" outline="0" multipleItemSelectionAllowed="1" showAll="0">
      <items>
        <item x="0"/>
        <item t="default"/>
      </items>
    </pivotField>
    <pivotField name=" 29" compact="0" outline="0" multipleItemSelectionAllowed="1" showAll="0">
      <items>
        <item x="0"/>
        <item t="default"/>
      </items>
    </pivotField>
    <pivotField name=" 30" compact="0" outline="0" multipleItemSelectionAllowed="1" showAll="0">
      <items>
        <item x="0"/>
        <item t="default"/>
      </items>
    </pivotField>
    <pivotField name=" 31" compact="0" outline="0" multipleItemSelectionAllowed="1" showAll="0">
      <items>
        <item x="0"/>
        <item t="default"/>
      </items>
    </pivotField>
    <pivotField name=" 32" compact="0" outline="0" multipleItemSelectionAllowed="1" showAll="0">
      <items>
        <item x="0"/>
        <item t="default"/>
      </items>
    </pivotField>
    <pivotField name=" 33" compact="0" outline="0" multipleItemSelectionAllowed="1" showAll="0">
      <items>
        <item x="0"/>
        <item t="default"/>
      </items>
    </pivotField>
    <pivotField name=" 34" compact="0" outline="0" multipleItemSelectionAllowed="1" showAll="0">
      <items>
        <item x="0"/>
        <item t="default"/>
      </items>
    </pivotField>
    <pivotField name=" 35" compact="0" outline="0" multipleItemSelectionAllowed="1" showAll="0">
      <items>
        <item x="0"/>
        <item t="default"/>
      </items>
    </pivotField>
    <pivotField name=" 36" compact="0" outline="0" multipleItemSelectionAllowed="1" showAll="0">
      <items>
        <item x="0"/>
        <item t="default"/>
      </items>
    </pivotField>
    <pivotField name=" 37" compact="0" outline="0" multipleItemSelectionAllowed="1" showAll="0">
      <items>
        <item x="0"/>
        <item t="default"/>
      </items>
    </pivotField>
    <pivotField name=" 38" compact="0" outline="0" multipleItemSelectionAllowed="1" showAll="0">
      <items>
        <item x="0"/>
        <item t="default"/>
      </items>
    </pivotField>
    <pivotField name=" 39" compact="0" outline="0" multipleItemSelectionAllowed="1" showAll="0">
      <items>
        <item x="0"/>
        <item t="default"/>
      </items>
    </pivotField>
    <pivotField name=" 40" compact="0" outline="0" multipleItemSelectionAllowed="1" showAll="0">
      <items>
        <item x="0"/>
        <item t="default"/>
      </items>
    </pivotField>
    <pivotField name=" 41" compact="0" outline="0" multipleItemSelectionAllowed="1" showAll="0">
      <items>
        <item x="0"/>
        <item t="default"/>
      </items>
    </pivotField>
    <pivotField name=" 42" compact="0" outline="0" multipleItemSelectionAllowed="1" showAll="0">
      <items>
        <item x="0"/>
        <item t="default"/>
      </items>
    </pivotField>
    <pivotField name=" 43" compact="0" outline="0" multipleItemSelectionAllowed="1" showAll="0">
      <items>
        <item x="0"/>
        <item t="default"/>
      </items>
    </pivotField>
  </pivotFields>
  <rowFields>
    <field x="37"/>
  </rowFields>
  <colFields>
    <field x="2"/>
  </colFields>
  <pageFields>
    <pageField fld="0"/>
  </pageFields>
  <dataFields>
    <dataField name="Walkin 2025" fld="27" subtotal="count" baseField="0"/>
  </dataFields>
</pivotTableDefinition>
</file>

<file path=xl/pivotTables/pivotTable2.xml><?xml version="1.0" encoding="utf-8"?>
<pivotTableDefinition xmlns="http://schemas.openxmlformats.org/spreadsheetml/2006/main" name="Pivot Lead 2025" cacheId="1" dataCaption="" compact="0" compactData="0">
  <location ref="A3:D17" firstHeaderRow="0" firstDataRow="1" firstDataCol="1" rowPageCount="1" colPageCount="1"/>
  <pivotFields>
    <pivotField name="ลำดั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วันที่สร้าง&#10;(วันที่หลีดเข้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t="default"/>
      </items>
    </pivotField>
    <pivotField name="Month" axis="axisPage" dataField="1" compact="0" outline="0" multipleItemSelectionAllowed="1" showAll="0">
      <items>
        <item h="1" x="0"/>
        <item h="1" x="1"/>
        <item x="2"/>
        <item t="default"/>
      </items>
    </pivotField>
    <pivotField name="ชื่อ-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t="default"/>
      </items>
    </pivotField>
    <pivotField name="เบอร์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t="default"/>
      </items>
    </pivotField>
    <pivotField name="อีเม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t="default"/>
      </items>
    </pivotField>
    <pivotField name="บุคคล/นิติบุคคล" compact="0" outline="0" multipleItemSelectionAllowed="1" showAll="0">
      <items>
        <item x="0"/>
        <item x="1"/>
        <item x="2"/>
        <item x="3"/>
        <item x="4"/>
        <item x="5"/>
        <item x="6"/>
        <item x="7"/>
        <item t="default"/>
      </items>
    </pivotField>
    <pivotField name="แหล่งที่มา (สื่อ)" compact="0" outline="0" multipleItemSelectionAllowed="1" showAll="0">
      <items>
        <item x="0"/>
        <item x="1"/>
        <item x="2"/>
        <item x="3"/>
        <item x="4"/>
        <item x="5"/>
        <item x="6"/>
        <item x="7"/>
        <item t="default"/>
      </items>
    </pivotField>
    <pivotField name="Line ID" compact="0" outline="0" multipleItemSelectionAllowed="1" showAll="0">
      <items>
        <item x="0"/>
        <item x="1"/>
        <item x="2"/>
        <item x="3"/>
        <item x="4"/>
        <item t="default"/>
      </items>
    </pivotField>
    <pivotField name="Sales ผู้ดูแล" axis="axisCol" compact="0" outline="0" multipleItemSelectionAllowed="1" showAll="0" sortType="ascending">
      <items>
        <item x="3"/>
        <item x="2"/>
        <item x="1"/>
        <item x="0"/>
        <item t="default"/>
      </items>
    </pivotField>
    <pivotField name="เกรดความสนใจ" axis="axisRow" compact="0" outline="0" multipleItemSelectionAllowed="1" showAll="0" sortType="ascending">
      <items>
        <item x="33"/>
        <item x="9"/>
        <item x="22"/>
        <item x="19"/>
        <item x="8"/>
        <item x="28"/>
        <item x="26"/>
        <item x="10"/>
        <item x="27"/>
        <item x="4"/>
        <item x="30"/>
        <item x="29"/>
        <item x="1"/>
        <item x="25"/>
        <item x="15"/>
        <item x="23"/>
        <item x="0"/>
        <item x="3"/>
        <item x="17"/>
        <item x="2"/>
        <item x="16"/>
        <item x="20"/>
        <item x="11"/>
        <item x="13"/>
        <item x="18"/>
        <item x="24"/>
        <item x="31"/>
        <item x="32"/>
        <item x="21"/>
        <item x="14"/>
        <item x="5"/>
        <item x="7"/>
        <item x="6"/>
        <item x="12"/>
        <item t="default"/>
      </items>
    </pivotField>
    <pivotField name="การติดตามผ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t="default"/>
      </items>
    </pivotField>
    <pivotField name="วันที่แก้ไขล่าสุ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name="รายละเอียดการติดต่อลูกค้า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t="default"/>
      </items>
    </pivotField>
    <pivotField name="รายละเอียดการติดต่อลูกค้า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รายละเอียดการติดต่อลูกค้า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รายละเอียดการติดต่อลูกค้า (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รายละเอียดการติดต่อลูกค้า (5)" compact="0" outline="0" multipleItemSelectionAllowed="1" showAll="0">
      <items>
        <item x="0"/>
        <item x="1"/>
        <item x="2"/>
        <item x="3"/>
        <item x="4"/>
        <item x="5"/>
        <item x="6"/>
        <item x="7"/>
        <item x="8"/>
        <item x="9"/>
        <item x="10"/>
        <item x="11"/>
        <item x="12"/>
        <item x="13"/>
        <item x="14"/>
        <item t="default"/>
      </items>
    </pivotField>
    <pivotField name="รายละเอียดการติดต่อลูกค้า (6)" compact="0" outline="0" multipleItemSelectionAllowed="1" showAll="0">
      <items>
        <item x="0"/>
        <item x="1"/>
        <item x="2"/>
        <item x="3"/>
        <item x="4"/>
        <item x="5"/>
        <item x="6"/>
        <item x="7"/>
        <item x="8"/>
        <item x="9"/>
        <item x="10"/>
        <item x="11"/>
        <item t="default"/>
      </items>
    </pivotField>
    <pivotField name="รายละเอียดการติดต่อลูกค้า (7)" compact="0" outline="0" multipleItemSelectionAllowed="1" showAll="0">
      <items>
        <item x="0"/>
        <item x="1"/>
        <item x="2"/>
        <item x="3"/>
        <item x="4"/>
        <item x="5"/>
        <item x="6"/>
        <item x="7"/>
        <item x="8"/>
        <item x="9"/>
        <item x="10"/>
        <item t="default"/>
      </items>
    </pivotField>
    <pivotField name="รายละเอียดการติดต่อลูกค้า (8)" compact="0" outline="0" multipleItemSelectionAllowed="1" showAll="0">
      <items>
        <item x="0"/>
        <item x="1"/>
        <item x="2"/>
        <item x="3"/>
        <item x="4"/>
        <item t="default"/>
      </items>
    </pivotField>
    <pivotField name="รายละเอียดการติดต่อลูกค้า (9)" compact="0" outline="0" multipleItemSelectionAllowed="1" showAll="0">
      <items>
        <item x="0"/>
        <item x="1"/>
        <item x="2"/>
        <item x="3"/>
        <item t="default"/>
      </items>
    </pivotField>
  </pivotFields>
  <rowFields>
    <field x="10"/>
  </rowFields>
  <colFields>
    <field x="9"/>
  </colFields>
  <pageFields>
    <pageField fld="2"/>
  </pageFields>
  <dataFields>
    <dataField name="1-27 July 2025" fld="2" subtotal="count" baseField="0"/>
  </dataFields>
</pivotTableDefinition>
</file>

<file path=xl/pivotTables/pivotTable3.xml><?xml version="1.0" encoding="utf-8"?>
<pivotTableDefinition xmlns="http://schemas.openxmlformats.org/spreadsheetml/2006/main" name="ตาราง Pivot 10" cacheId="1" dataCaption="" compact="0" compactData="0">
  <location ref="A3:B5" firstHeaderRow="0" firstDataRow="1" firstDataCol="1" rowPageCount="1" colPageCount="1"/>
  <pivotFields>
    <pivotField name="ลำดั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วันที่สร้าง&#10;(วันที่หลีดเข้า)" axis="axisCol" compact="0" outline="0" multipleItemSelectionAllowed="1" showAll="0" sortType="ascending">
      <items>
        <item x="1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7"/>
        <item x="148"/>
        <item x="149"/>
        <item x="150"/>
        <item x="151"/>
        <item x="152"/>
        <item x="139"/>
        <item x="52"/>
        <item t="default"/>
      </items>
    </pivotField>
    <pivotField name="Month" compact="0" outline="0" multipleItemSelectionAllowed="1" showAll="0">
      <items>
        <item x="0"/>
        <item x="1"/>
        <item x="2"/>
        <item t="default"/>
      </items>
    </pivotField>
    <pivotField name="ชื่อ-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t="default"/>
      </items>
    </pivotField>
    <pivotField name="เบอร์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t="default"/>
      </items>
    </pivotField>
    <pivotField name="อีเม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t="default"/>
      </items>
    </pivotField>
    <pivotField name="บุคคล/นิติบุคคล" axis="axisPage" compact="0" outline="0" multipleItemSelectionAllowed="1" showAll="0">
      <items>
        <item h="1" x="0"/>
        <item h="1" x="1"/>
        <item h="1" x="2"/>
        <item h="1" x="3"/>
        <item h="1" x="4"/>
        <item h="1" x="5"/>
        <item h="1" x="6"/>
        <item h="1" x="7"/>
        <item t="default"/>
      </items>
    </pivotField>
    <pivotField name="แหล่งที่มา (สื่อ)" compact="0" outline="0" multipleItemSelectionAllowed="1" showAll="0">
      <items>
        <item x="0"/>
        <item x="1"/>
        <item x="2"/>
        <item x="3"/>
        <item x="4"/>
        <item x="5"/>
        <item x="6"/>
        <item x="7"/>
        <item t="default"/>
      </items>
    </pivotField>
    <pivotField name="Line ID" compact="0" outline="0" multipleItemSelectionAllowed="1" showAll="0">
      <items>
        <item x="0"/>
        <item x="1"/>
        <item x="2"/>
        <item x="3"/>
        <item x="4"/>
        <item t="default"/>
      </items>
    </pivotField>
    <pivotField name="Sales ผู้ดูแล" compact="0" outline="0" multipleItemSelectionAllowed="1" showAll="0">
      <items>
        <item x="0"/>
        <item x="1"/>
        <item x="2"/>
        <item x="3"/>
        <item t="default"/>
      </items>
    </pivotField>
    <pivotField name="เกรดความสนใจ" axis="axisRow" dataField="1" compact="0" outline="0" multipleItemSelectionAllowed="1" showAll="0" sortType="ascending">
      <items>
        <item x="33"/>
        <item x="9"/>
        <item x="22"/>
        <item x="19"/>
        <item x="8"/>
        <item x="28"/>
        <item x="26"/>
        <item x="10"/>
        <item x="27"/>
        <item x="4"/>
        <item x="30"/>
        <item x="29"/>
        <item x="1"/>
        <item x="25"/>
        <item x="15"/>
        <item x="23"/>
        <item x="0"/>
        <item x="3"/>
        <item x="17"/>
        <item x="2"/>
        <item x="16"/>
        <item x="20"/>
        <item x="11"/>
        <item x="13"/>
        <item x="18"/>
        <item x="24"/>
        <item x="31"/>
        <item x="32"/>
        <item x="21"/>
        <item x="14"/>
        <item x="5"/>
        <item x="7"/>
        <item x="6"/>
        <item x="12"/>
        <item t="default"/>
      </items>
    </pivotField>
    <pivotField name="การติดตามผ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t="default"/>
      </items>
    </pivotField>
    <pivotField name="วันที่แก้ไขล่าสุ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name="รายละเอียดการติดต่อลูกค้า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t="default"/>
      </items>
    </pivotField>
    <pivotField name="รายละเอียดการติดต่อลูกค้า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รายละเอียดการติดต่อลูกค้า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รายละเอียดการติดต่อลูกค้า (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รายละเอียดการติดต่อลูกค้า (5)" compact="0" outline="0" multipleItemSelectionAllowed="1" showAll="0">
      <items>
        <item x="0"/>
        <item x="1"/>
        <item x="2"/>
        <item x="3"/>
        <item x="4"/>
        <item x="5"/>
        <item x="6"/>
        <item x="7"/>
        <item x="8"/>
        <item x="9"/>
        <item x="10"/>
        <item x="11"/>
        <item x="12"/>
        <item x="13"/>
        <item x="14"/>
        <item t="default"/>
      </items>
    </pivotField>
    <pivotField name="รายละเอียดการติดต่อลูกค้า (6)" compact="0" outline="0" multipleItemSelectionAllowed="1" showAll="0">
      <items>
        <item x="0"/>
        <item x="1"/>
        <item x="2"/>
        <item x="3"/>
        <item x="4"/>
        <item x="5"/>
        <item x="6"/>
        <item x="7"/>
        <item x="8"/>
        <item x="9"/>
        <item x="10"/>
        <item x="11"/>
        <item t="default"/>
      </items>
    </pivotField>
    <pivotField name="รายละเอียดการติดต่อลูกค้า (7)" compact="0" outline="0" multipleItemSelectionAllowed="1" showAll="0">
      <items>
        <item x="0"/>
        <item x="1"/>
        <item x="2"/>
        <item x="3"/>
        <item x="4"/>
        <item x="5"/>
        <item x="6"/>
        <item x="7"/>
        <item x="8"/>
        <item x="9"/>
        <item x="10"/>
        <item t="default"/>
      </items>
    </pivotField>
    <pivotField name="รายละเอียดการติดต่อลูกค้า (8)" compact="0" outline="0" multipleItemSelectionAllowed="1" showAll="0">
      <items>
        <item x="0"/>
        <item x="1"/>
        <item x="2"/>
        <item x="3"/>
        <item x="4"/>
        <item t="default"/>
      </items>
    </pivotField>
    <pivotField name="รายละเอียดการติดต่อลูกค้า (9)" compact="0" outline="0" multipleItemSelectionAllowed="1" showAll="0">
      <items>
        <item x="0"/>
        <item x="1"/>
        <item x="2"/>
        <item x="3"/>
        <item t="default"/>
      </items>
    </pivotField>
  </pivotFields>
  <rowFields>
    <field x="10"/>
  </rowFields>
  <colFields>
    <field x="1"/>
  </colFields>
  <pageFields>
    <pageField fld="6"/>
  </pageFields>
  <dataFields>
    <dataField name="Lead Ekkamai 12-18 May 2025" fld="10" subtotal="count" baseField="0"/>
  </dataFields>
</pivotTableDefinition>
</file>

<file path=xl/pivotTables/pivotTable4.xml><?xml version="1.0" encoding="utf-8"?>
<pivotTableDefinition xmlns="http://schemas.openxmlformats.org/spreadsheetml/2006/main" name="BOOk Pivot" cacheId="2" dataCaption="" compact="0" compactData="0">
  <location ref="A3:C6" firstHeaderRow="0" firstDataRow="2" firstDataCol="0" rowPageCount="1" colPageCount="1"/>
  <pivotFields>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h="1" x="8"/>
        <item h="1" x="9"/>
        <item t="default"/>
      </items>
    </pivotField>
    <pivotField name="Year" compact="0" outline="0" multipleItemSelectionAllowed="1" showAll="0">
      <items>
        <item x="0"/>
        <item x="1"/>
        <item x="2"/>
        <item t="default"/>
      </items>
    </pivotField>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ooking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Sales Name" compact="0" outline="0" multipleItemSelectionAllowed="1" showAll="0">
      <items>
        <item x="0"/>
        <item x="1"/>
        <item x="2"/>
        <item x="3"/>
        <item t="default"/>
      </items>
    </pivotField>
    <pivotField name="ชื่อ นาม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อายุ" axis="axisRow" compact="0" outline="0" multipleItemSelectionAllowed="1" showAll="0" sortType="descending">
      <items>
        <item x="0"/>
        <item x="1"/>
        <item x="2"/>
        <item x="3"/>
        <item x="4"/>
        <item x="5"/>
        <item t="default"/>
      </items>
      <autoSortScope>
        <pivotArea>
          <references>
            <reference field="4294967294">
              <x v="0"/>
            </reference>
          </references>
        </pivotArea>
      </autoSortScope>
    </pivotField>
    <pivotField name="Status &#10;(จ่ายสัญญาแล้วมาเปลี่ยนสถานะ)" compact="0" outline="0" multipleItemSelectionAllowed="1" showAll="0">
      <items>
        <item x="0"/>
        <item x="1"/>
        <item x="2"/>
        <item x="3"/>
        <item t="default"/>
      </items>
    </pivotField>
    <pivotField name="วันที่จ่ายเงินสัญญ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Uni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et" compact="0" outline="0" multipleItemSelectionAllowed="1" showAll="0">
      <items>
        <item x="0"/>
        <item x="1"/>
        <item t="default"/>
      </items>
    </pivotField>
    <pivotField name="Type" compact="0" outline="0" multipleItemSelectionAllowed="1" showAll="0">
      <items>
        <item x="0"/>
        <item x="1"/>
        <item x="2"/>
        <item x="3"/>
        <item t="default"/>
      </items>
    </pivotField>
    <pivotField name="Size" compact="0" outline="0" multipleItemSelectionAllowed="1" showAll="0">
      <items>
        <item x="0"/>
        <item x="1"/>
        <item x="2"/>
        <item x="3"/>
        <item x="4"/>
        <item x="5"/>
        <item x="6"/>
        <item x="7"/>
        <item x="8"/>
        <item t="default"/>
      </items>
    </pivotField>
    <pivotField name="ราคาหน้าสัญญา (M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ส่วนลด" compact="0" outline="0" multipleItemSelectionAllowed="1" showAll="0">
      <items>
        <item x="0"/>
        <item x="1"/>
        <item x="2"/>
        <item x="3"/>
        <item x="4"/>
        <item x="5"/>
        <item x="6"/>
        <item x="7"/>
        <item x="8"/>
        <item x="9"/>
        <item t="default"/>
      </items>
    </pivotField>
    <pivotField name="Net Price (MB)&#10;(ผูกสูตรไว้ห้ามล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สื่อที่เห็นครั้งแรก" compact="0" outline="0" multipleItemSelectionAllowed="1" showAll="0">
      <items>
        <item x="0"/>
        <item x="1"/>
        <item x="2"/>
        <item x="3"/>
        <item x="4"/>
        <item x="5"/>
        <item x="6"/>
        <item x="7"/>
        <item x="8"/>
        <item x="9"/>
        <item x="10"/>
        <item x="11"/>
        <item t="default"/>
      </items>
    </pivotField>
    <pivotField name="รายได้ต่อเดือน" compact="0" numFmtId="165" outline="0" multipleItemSelectionAllowed="1" showAll="0">
      <items>
        <item x="0"/>
        <item x="1"/>
        <item x="2"/>
        <item x="3"/>
        <item x="4"/>
        <item x="5"/>
        <item x="6"/>
        <item x="7"/>
        <item x="8"/>
        <item t="default"/>
      </items>
    </pivotField>
    <pivotField name="อาชีพ" compact="0" outline="0" multipleItemSelectionAllowed="1" showAll="0">
      <items>
        <item x="0"/>
        <item x="1"/>
        <item x="2"/>
        <item x="3"/>
        <item x="4"/>
        <item x="5"/>
        <item x="6"/>
        <item x="7"/>
        <item x="8"/>
        <item t="default"/>
      </items>
    </pivotField>
    <pivotField name="อาชีพ2" axis="axisRow" compact="0" outline="0" multipleItemSelectionAllowed="1" showAll="0" sortType="descending">
      <items>
        <item x="2"/>
        <item x="1"/>
        <item x="0"/>
        <item x="3"/>
        <item t="default"/>
      </items>
    </pivotField>
    <pivotField name="เขตที่อยู่"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อยู่" compact="0" outline="0" multipleItemSelectionAllowed="1" showAll="0">
      <items>
        <item x="0"/>
        <item x="1"/>
        <item x="2"/>
        <item x="3"/>
        <item t="default"/>
      </items>
    </pivotField>
    <pivotField name="ประเทศ" compact="0" outline="0" multipleItemSelectionAllowed="1" showAll="0">
      <items>
        <item x="0"/>
        <item x="1"/>
        <item x="2"/>
        <item x="3"/>
        <item t="default"/>
      </items>
    </pivotField>
    <pivotField name="ชื่อบริษัทที่ทำงาน" compact="0" outline="0" multipleItemSelectionAllowed="1" showAll="0">
      <items>
        <item x="0"/>
        <item x="1"/>
        <item x="2"/>
        <item x="3"/>
        <item x="4"/>
        <item x="5"/>
        <item x="6"/>
        <item x="7"/>
        <item x="8"/>
        <item x="9"/>
        <item x="10"/>
        <item x="11"/>
        <item x="12"/>
        <item x="13"/>
        <item x="14"/>
        <item x="15"/>
        <item x="16"/>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ทำงาน" compact="0" outline="0" multipleItemSelectionAllowed="1" showAll="0">
      <items>
        <item x="0"/>
        <item x="1"/>
        <item x="2"/>
        <item x="3"/>
        <item t="default"/>
      </items>
    </pivotField>
    <pivotField name="ห้างที่ไปเดินบ่อยๆ" compact="0" outline="0" multipleItemSelectionAllowed="1" showAll="0">
      <items>
        <item x="0"/>
        <item x="1"/>
        <item x="2"/>
        <item x="3"/>
        <item x="4"/>
        <item x="5"/>
        <item x="6"/>
        <item t="default"/>
      </items>
    </pivotField>
    <pivotField name="งบประมาณในการซื้อ" compact="0" outline="0" multipleItemSelectionAllowed="1" showAll="0">
      <items>
        <item x="0"/>
        <item x="1"/>
        <item x="2"/>
        <item x="3"/>
        <item x="4"/>
        <item x="5"/>
        <item t="default"/>
      </items>
    </pivotField>
    <pivotField name="วัตถุประสงค์ในการซื้อ" compact="0" outline="0" multipleItemSelectionAllowed="1" showAll="0">
      <items>
        <item x="0"/>
        <item x="1"/>
        <item x="2"/>
        <item t="default"/>
      </items>
    </pivotField>
    <pivotField name="เหตุผลในการตัดสินใจซื้อ" compact="0" outline="0" multipleItemSelectionAllowed="1" showAll="0">
      <items>
        <item x="0"/>
        <item x="1"/>
        <item x="2"/>
        <item x="3"/>
        <item x="4"/>
        <item x="5"/>
        <item x="6"/>
        <item x="7"/>
        <item t="default"/>
      </items>
    </pivotField>
    <pivotField name="ลูกค้าเทียบกับคู่แข่ง" compact="0" outline="0" multipleItemSelectionAllowed="1" showAll="0">
      <items>
        <item x="0"/>
        <item x="1"/>
        <item x="2"/>
        <item t="default"/>
      </items>
    </pivotField>
    <pivotField name="วันที่ลงนามเซ็นสัญญาจะซื้อจะขาย" compact="0" outline="0" multipleItemSelectionAllowed="1" showAll="0">
      <items>
        <item x="0"/>
        <item x="1"/>
        <item x="2"/>
        <item x="3"/>
        <item x="4"/>
        <item x="5"/>
        <item x="6"/>
        <item x="7"/>
        <item x="8"/>
        <item x="9"/>
        <item x="10"/>
        <item x="11"/>
        <item x="12"/>
        <item t="default"/>
      </items>
    </pivotField>
    <pivotField name="หมายเหตุ"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s>
  <rowFields>
    <field x="8"/>
    <field x="21"/>
  </rowFields>
  <pageFields>
    <pageField fld="1"/>
  </pageFields>
  <dataFields>
    <dataField name="SUM of Amount" fld="0" baseField="0"/>
  </dataFields>
</pivotTableDefinition>
</file>

<file path=xl/pivotTables/pivotTable5.xml><?xml version="1.0" encoding="utf-8"?>
<pivotTableDefinition xmlns="http://schemas.openxmlformats.org/spreadsheetml/2006/main" name="BOOk Pivot 2" cacheId="2" dataCaption="" compact="0" compactData="0">
  <location ref="F3:H6" firstHeaderRow="0" firstDataRow="2" firstDataCol="0" rowPageCount="1" colPageCount="1"/>
  <pivotFields>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h="1" x="8"/>
        <item h="1" x="9"/>
        <item t="default"/>
      </items>
    </pivotField>
    <pivotField name="Year" compact="0" outline="0" multipleItemSelectionAllowed="1" showAll="0">
      <items>
        <item x="0"/>
        <item x="1"/>
        <item x="2"/>
        <item t="default"/>
      </items>
    </pivotField>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ooking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Sales Name" compact="0" outline="0" multipleItemSelectionAllowed="1" showAll="0">
      <items>
        <item x="0"/>
        <item x="1"/>
        <item x="2"/>
        <item x="3"/>
        <item t="default"/>
      </items>
    </pivotField>
    <pivotField name="ชื่อ นาม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อายุ" axis="axisRow" compact="0" outline="0" multipleItemSelectionAllowed="1" showAll="0" sortType="descending">
      <items>
        <item x="0"/>
        <item x="1"/>
        <item x="2"/>
        <item x="3"/>
        <item x="4"/>
        <item x="5"/>
        <item t="default"/>
      </items>
      <autoSortScope>
        <pivotArea>
          <references>
            <reference field="4294967294">
              <x v="0"/>
            </reference>
          </references>
        </pivotArea>
      </autoSortScope>
    </pivotField>
    <pivotField name="Status &#10;(จ่ายสัญญาแล้วมาเปลี่ยนสถานะ)" compact="0" outline="0" multipleItemSelectionAllowed="1" showAll="0">
      <items>
        <item x="0"/>
        <item x="1"/>
        <item x="2"/>
        <item x="3"/>
        <item t="default"/>
      </items>
    </pivotField>
    <pivotField name="วันที่จ่ายเงินสัญญ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Uni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et" compact="0" outline="0" multipleItemSelectionAllowed="1" showAll="0">
      <items>
        <item x="0"/>
        <item x="1"/>
        <item t="default"/>
      </items>
    </pivotField>
    <pivotField name="Type" compact="0" outline="0" multipleItemSelectionAllowed="1" showAll="0">
      <items>
        <item x="0"/>
        <item x="1"/>
        <item x="2"/>
        <item x="3"/>
        <item t="default"/>
      </items>
    </pivotField>
    <pivotField name="Size" compact="0" outline="0" multipleItemSelectionAllowed="1" showAll="0">
      <items>
        <item x="0"/>
        <item x="1"/>
        <item x="2"/>
        <item x="3"/>
        <item x="4"/>
        <item x="5"/>
        <item x="6"/>
        <item x="7"/>
        <item x="8"/>
        <item t="default"/>
      </items>
    </pivotField>
    <pivotField name="ราคาหน้าสัญญา (M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ส่วนลด" compact="0" outline="0" multipleItemSelectionAllowed="1" showAll="0">
      <items>
        <item x="0"/>
        <item x="1"/>
        <item x="2"/>
        <item x="3"/>
        <item x="4"/>
        <item x="5"/>
        <item x="6"/>
        <item x="7"/>
        <item x="8"/>
        <item x="9"/>
        <item t="default"/>
      </items>
    </pivotField>
    <pivotField name="Net Price (MB)&#10;(ผูกสูตรไว้ห้ามล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สื่อที่เห็นครั้งแรก" compact="0" outline="0" multipleItemSelectionAllowed="1" showAll="0">
      <items>
        <item x="0"/>
        <item x="1"/>
        <item x="2"/>
        <item x="3"/>
        <item x="4"/>
        <item x="5"/>
        <item x="6"/>
        <item x="7"/>
        <item x="8"/>
        <item x="9"/>
        <item x="10"/>
        <item x="11"/>
        <item t="default"/>
      </items>
    </pivotField>
    <pivotField name="รายได้ต่อเดือน" compact="0" numFmtId="165" outline="0" multipleItemSelectionAllowed="1" showAll="0">
      <items>
        <item x="0"/>
        <item x="1"/>
        <item x="2"/>
        <item x="3"/>
        <item x="4"/>
        <item x="5"/>
        <item x="6"/>
        <item x="7"/>
        <item x="8"/>
        <item t="default"/>
      </items>
    </pivotField>
    <pivotField name="อาชีพ" compact="0" outline="0" multipleItemSelectionAllowed="1" showAll="0">
      <items>
        <item x="0"/>
        <item x="1"/>
        <item x="2"/>
        <item x="3"/>
        <item x="4"/>
        <item x="5"/>
        <item x="6"/>
        <item x="7"/>
        <item x="8"/>
        <item t="default"/>
      </items>
    </pivotField>
    <pivotField name="อาชีพ2" compact="0" outline="0" multipleItemSelectionAllowed="1" showAll="0">
      <items>
        <item x="0"/>
        <item x="1"/>
        <item x="2"/>
        <item x="3"/>
        <item t="default"/>
      </items>
    </pivotField>
    <pivotField name="เขตที่อยู่" axis="axisRow" compact="0" outline="0" multipleItemSelectionAllowed="1" showAll="0" sortType="ascending">
      <items>
        <item x="9"/>
        <item x="4"/>
        <item x="11"/>
        <item x="12"/>
        <item x="0"/>
        <item x="21"/>
        <item x="20"/>
        <item x="16"/>
        <item x="7"/>
        <item x="10"/>
        <item x="14"/>
        <item x="17"/>
        <item x="15"/>
        <item x="13"/>
        <item x="19"/>
        <item x="6"/>
        <item x="5"/>
        <item x="2"/>
        <item x="18"/>
        <item x="3"/>
        <item x="1"/>
        <item x="8"/>
        <item t="default"/>
      </items>
    </pivotField>
    <pivotField name="จังหวัดที่อยู่" compact="0" outline="0" multipleItemSelectionAllowed="1" showAll="0">
      <items>
        <item x="0"/>
        <item x="1"/>
        <item x="2"/>
        <item x="3"/>
        <item t="default"/>
      </items>
    </pivotField>
    <pivotField name="ประเทศ" compact="0" outline="0" multipleItemSelectionAllowed="1" showAll="0">
      <items>
        <item x="0"/>
        <item x="1"/>
        <item x="2"/>
        <item x="3"/>
        <item t="default"/>
      </items>
    </pivotField>
    <pivotField name="ชื่อบริษัทที่ทำงาน" compact="0" outline="0" multipleItemSelectionAllowed="1" showAll="0">
      <items>
        <item x="0"/>
        <item x="1"/>
        <item x="2"/>
        <item x="3"/>
        <item x="4"/>
        <item x="5"/>
        <item x="6"/>
        <item x="7"/>
        <item x="8"/>
        <item x="9"/>
        <item x="10"/>
        <item x="11"/>
        <item x="12"/>
        <item x="13"/>
        <item x="14"/>
        <item x="15"/>
        <item x="16"/>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ทำงาน" compact="0" outline="0" multipleItemSelectionAllowed="1" showAll="0">
      <items>
        <item x="0"/>
        <item x="1"/>
        <item x="2"/>
        <item x="3"/>
        <item t="default"/>
      </items>
    </pivotField>
    <pivotField name="ห้างที่ไปเดินบ่อยๆ" compact="0" outline="0" multipleItemSelectionAllowed="1" showAll="0">
      <items>
        <item x="0"/>
        <item x="1"/>
        <item x="2"/>
        <item x="3"/>
        <item x="4"/>
        <item x="5"/>
        <item x="6"/>
        <item t="default"/>
      </items>
    </pivotField>
    <pivotField name="งบประมาณในการซื้อ" compact="0" outline="0" multipleItemSelectionAllowed="1" showAll="0">
      <items>
        <item x="0"/>
        <item x="1"/>
        <item x="2"/>
        <item x="3"/>
        <item x="4"/>
        <item x="5"/>
        <item t="default"/>
      </items>
    </pivotField>
    <pivotField name="วัตถุประสงค์ในการซื้อ" compact="0" outline="0" multipleItemSelectionAllowed="1" showAll="0">
      <items>
        <item x="0"/>
        <item x="1"/>
        <item x="2"/>
        <item t="default"/>
      </items>
    </pivotField>
    <pivotField name="เหตุผลในการตัดสินใจซื้อ" compact="0" outline="0" multipleItemSelectionAllowed="1" showAll="0">
      <items>
        <item x="0"/>
        <item x="1"/>
        <item x="2"/>
        <item x="3"/>
        <item x="4"/>
        <item x="5"/>
        <item x="6"/>
        <item x="7"/>
        <item t="default"/>
      </items>
    </pivotField>
    <pivotField name="ลูกค้าเทียบกับคู่แข่ง" compact="0" outline="0" multipleItemSelectionAllowed="1" showAll="0">
      <items>
        <item x="0"/>
        <item x="1"/>
        <item x="2"/>
        <item t="default"/>
      </items>
    </pivotField>
    <pivotField name="วันที่ลงนามเซ็นสัญญาจะซื้อจะขาย" compact="0" outline="0" multipleItemSelectionAllowed="1" showAll="0">
      <items>
        <item x="0"/>
        <item x="1"/>
        <item x="2"/>
        <item x="3"/>
        <item x="4"/>
        <item x="5"/>
        <item x="6"/>
        <item x="7"/>
        <item x="8"/>
        <item x="9"/>
        <item x="10"/>
        <item x="11"/>
        <item x="12"/>
        <item t="default"/>
      </items>
    </pivotField>
    <pivotField name="หมายเหตุ"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s>
  <rowFields>
    <field x="8"/>
    <field x="22"/>
  </rowFields>
  <pageFields>
    <pageField fld="1"/>
  </pageFields>
  <dataFields>
    <dataField name="SUM of Amount" fld="0" baseField="0"/>
  </dataFields>
</pivotTableDefinition>
</file>

<file path=xl/pivotTables/pivotTable6.xml><?xml version="1.0" encoding="utf-8"?>
<pivotTableDefinition xmlns="http://schemas.openxmlformats.org/spreadsheetml/2006/main" name="BOOk Pivot 3" cacheId="2" dataCaption="" compact="0" compactData="0">
  <location ref="K3:M6" firstHeaderRow="0" firstDataRow="2" firstDataCol="0" rowPageCount="1" colPageCount="1"/>
  <pivotFields>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h="1" x="8"/>
        <item h="1" x="9"/>
        <item t="default"/>
      </items>
    </pivotField>
    <pivotField name="Year" compact="0" outline="0" multipleItemSelectionAllowed="1" showAll="0">
      <items>
        <item x="0"/>
        <item x="1"/>
        <item x="2"/>
        <item t="default"/>
      </items>
    </pivotField>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ooking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Sales Name" compact="0" outline="0" multipleItemSelectionAllowed="1" showAll="0">
      <items>
        <item x="0"/>
        <item x="1"/>
        <item x="2"/>
        <item x="3"/>
        <item t="default"/>
      </items>
    </pivotField>
    <pivotField name="ชื่อ นาม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อายุ" axis="axisRow" compact="0" outline="0" multipleItemSelectionAllowed="1" showAll="0" sortType="descending">
      <items>
        <item x="5"/>
        <item x="3"/>
        <item x="2"/>
        <item x="1"/>
        <item x="0"/>
        <item x="4"/>
        <item t="default"/>
      </items>
    </pivotField>
    <pivotField name="Status &#10;(จ่ายสัญญาแล้วมาเปลี่ยนสถานะ)" compact="0" outline="0" multipleItemSelectionAllowed="1" showAll="0">
      <items>
        <item x="0"/>
        <item x="1"/>
        <item x="2"/>
        <item x="3"/>
        <item t="default"/>
      </items>
    </pivotField>
    <pivotField name="วันที่จ่ายเงินสัญญ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Uni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et" compact="0" outline="0" multipleItemSelectionAllowed="1" showAll="0">
      <items>
        <item x="0"/>
        <item x="1"/>
        <item t="default"/>
      </items>
    </pivotField>
    <pivotField name="Type" compact="0" outline="0" multipleItemSelectionAllowed="1" showAll="0">
      <items>
        <item x="0"/>
        <item x="1"/>
        <item x="2"/>
        <item x="3"/>
        <item t="default"/>
      </items>
    </pivotField>
    <pivotField name="Size" compact="0" outline="0" multipleItemSelectionAllowed="1" showAll="0">
      <items>
        <item x="0"/>
        <item x="1"/>
        <item x="2"/>
        <item x="3"/>
        <item x="4"/>
        <item x="5"/>
        <item x="6"/>
        <item x="7"/>
        <item x="8"/>
        <item t="default"/>
      </items>
    </pivotField>
    <pivotField name="ราคาหน้าสัญญา (M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ส่วนลด" compact="0" outline="0" multipleItemSelectionAllowed="1" showAll="0">
      <items>
        <item x="0"/>
        <item x="1"/>
        <item x="2"/>
        <item x="3"/>
        <item x="4"/>
        <item x="5"/>
        <item x="6"/>
        <item x="7"/>
        <item x="8"/>
        <item x="9"/>
        <item t="default"/>
      </items>
    </pivotField>
    <pivotField name="Net Price (MB)&#10;(ผูกสูตรไว้ห้ามล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สื่อที่เห็นครั้งแรก" compact="0" outline="0" multipleItemSelectionAllowed="1" showAll="0">
      <items>
        <item x="0"/>
        <item x="1"/>
        <item x="2"/>
        <item x="3"/>
        <item x="4"/>
        <item x="5"/>
        <item x="6"/>
        <item x="7"/>
        <item x="8"/>
        <item x="9"/>
        <item x="10"/>
        <item x="11"/>
        <item t="default"/>
      </items>
    </pivotField>
    <pivotField name="รายได้ต่อเดือน" compact="0" numFmtId="165" outline="0" multipleItemSelectionAllowed="1" showAll="0">
      <items>
        <item x="0"/>
        <item x="1"/>
        <item x="2"/>
        <item x="3"/>
        <item x="4"/>
        <item x="5"/>
        <item x="6"/>
        <item x="7"/>
        <item x="8"/>
        <item t="default"/>
      </items>
    </pivotField>
    <pivotField name="อาชีพ" compact="0" outline="0" multipleItemSelectionAllowed="1" showAll="0">
      <items>
        <item x="0"/>
        <item x="1"/>
        <item x="2"/>
        <item x="3"/>
        <item x="4"/>
        <item x="5"/>
        <item x="6"/>
        <item x="7"/>
        <item x="8"/>
        <item t="default"/>
      </items>
    </pivotField>
    <pivotField name="อาชีพ2" compact="0" outline="0" multipleItemSelectionAllowed="1" showAll="0">
      <items>
        <item x="0"/>
        <item x="1"/>
        <item x="2"/>
        <item x="3"/>
        <item t="default"/>
      </items>
    </pivotField>
    <pivotField name="เขตที่อยู่"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อยู่" compact="0" outline="0" multipleItemSelectionAllowed="1" showAll="0">
      <items>
        <item x="0"/>
        <item x="1"/>
        <item x="2"/>
        <item x="3"/>
        <item t="default"/>
      </items>
    </pivotField>
    <pivotField name="ประเทศ" compact="0" outline="0" multipleItemSelectionAllowed="1" showAll="0">
      <items>
        <item x="0"/>
        <item x="1"/>
        <item x="2"/>
        <item x="3"/>
        <item t="default"/>
      </items>
    </pivotField>
    <pivotField name="ชื่อบริษัทที่ทำงาน" compact="0" outline="0" multipleItemSelectionAllowed="1" showAll="0">
      <items>
        <item x="0"/>
        <item x="1"/>
        <item x="2"/>
        <item x="3"/>
        <item x="4"/>
        <item x="5"/>
        <item x="6"/>
        <item x="7"/>
        <item x="8"/>
        <item x="9"/>
        <item x="10"/>
        <item x="11"/>
        <item x="12"/>
        <item x="13"/>
        <item x="14"/>
        <item x="15"/>
        <item x="16"/>
        <item t="default"/>
      </items>
    </pivotField>
    <pivotField name="เขตที่ทำงาน" axis="axisRow" compact="0" outline="0" multipleItemSelectionAllowed="1" showAll="0" sortType="ascending">
      <items>
        <item x="10"/>
        <item x="4"/>
        <item x="2"/>
        <item x="0"/>
        <item x="8"/>
        <item x="15"/>
        <item x="9"/>
        <item x="13"/>
        <item x="11"/>
        <item x="20"/>
        <item x="18"/>
        <item x="19"/>
        <item x="1"/>
        <item x="5"/>
        <item x="16"/>
        <item x="7"/>
        <item x="21"/>
        <item x="14"/>
        <item x="17"/>
        <item x="3"/>
        <item x="6"/>
        <item x="12"/>
        <item t="default"/>
      </items>
    </pivotField>
    <pivotField name="จังหวัดที่ทำงาน" compact="0" outline="0" multipleItemSelectionAllowed="1" showAll="0">
      <items>
        <item x="0"/>
        <item x="1"/>
        <item x="2"/>
        <item x="3"/>
        <item t="default"/>
      </items>
    </pivotField>
    <pivotField name="ห้างที่ไปเดินบ่อยๆ" compact="0" outline="0" multipleItemSelectionAllowed="1" showAll="0">
      <items>
        <item x="0"/>
        <item x="1"/>
        <item x="2"/>
        <item x="3"/>
        <item x="4"/>
        <item x="5"/>
        <item x="6"/>
        <item t="default"/>
      </items>
    </pivotField>
    <pivotField name="งบประมาณในการซื้อ" compact="0" outline="0" multipleItemSelectionAllowed="1" showAll="0">
      <items>
        <item x="0"/>
        <item x="1"/>
        <item x="2"/>
        <item x="3"/>
        <item x="4"/>
        <item x="5"/>
        <item t="default"/>
      </items>
    </pivotField>
    <pivotField name="วัตถุประสงค์ในการซื้อ" compact="0" outline="0" multipleItemSelectionAllowed="1" showAll="0">
      <items>
        <item x="0"/>
        <item x="1"/>
        <item x="2"/>
        <item t="default"/>
      </items>
    </pivotField>
    <pivotField name="เหตุผลในการตัดสินใจซื้อ" compact="0" outline="0" multipleItemSelectionAllowed="1" showAll="0">
      <items>
        <item x="0"/>
        <item x="1"/>
        <item x="2"/>
        <item x="3"/>
        <item x="4"/>
        <item x="5"/>
        <item x="6"/>
        <item x="7"/>
        <item t="default"/>
      </items>
    </pivotField>
    <pivotField name="ลูกค้าเทียบกับคู่แข่ง" compact="0" outline="0" multipleItemSelectionAllowed="1" showAll="0">
      <items>
        <item x="0"/>
        <item x="1"/>
        <item x="2"/>
        <item t="default"/>
      </items>
    </pivotField>
    <pivotField name="วันที่ลงนามเซ็นสัญญาจะซื้อจะขาย" compact="0" outline="0" multipleItemSelectionAllowed="1" showAll="0">
      <items>
        <item x="0"/>
        <item x="1"/>
        <item x="2"/>
        <item x="3"/>
        <item x="4"/>
        <item x="5"/>
        <item x="6"/>
        <item x="7"/>
        <item x="8"/>
        <item x="9"/>
        <item x="10"/>
        <item x="11"/>
        <item x="12"/>
        <item t="default"/>
      </items>
    </pivotField>
    <pivotField name="หมายเหตุ"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s>
  <rowFields>
    <field x="8"/>
    <field x="26"/>
  </rowFields>
  <pageFields>
    <pageField fld="1"/>
  </pageFields>
  <dataFields>
    <dataField name="SUM of Amount" fld="0" baseField="0"/>
  </dataFields>
</pivotTableDefinition>
</file>

<file path=xl/pivotTables/pivotTable7.xml><?xml version="1.0" encoding="utf-8"?>
<pivotTableDefinition xmlns="http://schemas.openxmlformats.org/spreadsheetml/2006/main" name="BOOk Pivot 4" cacheId="2" dataCaption="" compact="0" compactData="0">
  <location ref="P3:R6" firstHeaderRow="0" firstDataRow="2" firstDataCol="0" rowPageCount="1" colPageCount="1"/>
  <pivotFields>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h="1" x="8"/>
        <item h="1" x="9"/>
        <item t="default"/>
      </items>
    </pivotField>
    <pivotField name="Year" compact="0" outline="0" multipleItemSelectionAllowed="1" showAll="0">
      <items>
        <item x="0"/>
        <item x="1"/>
        <item x="2"/>
        <item t="default"/>
      </items>
    </pivotField>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ooking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Sales Name" compact="0" outline="0" multipleItemSelectionAllowed="1" showAll="0">
      <items>
        <item x="0"/>
        <item x="1"/>
        <item x="2"/>
        <item x="3"/>
        <item t="default"/>
      </items>
    </pivotField>
    <pivotField name="ชื่อ นาม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อายุ" axis="axisRow" compact="0" outline="0" multipleItemSelectionAllowed="1" showAll="0" sortType="descending">
      <items>
        <item x="0"/>
        <item x="1"/>
        <item x="2"/>
        <item x="3"/>
        <item x="4"/>
        <item x="5"/>
        <item t="default"/>
      </items>
      <autoSortScope>
        <pivotArea>
          <references>
            <reference field="4294967294">
              <x v="0"/>
            </reference>
          </references>
        </pivotArea>
      </autoSortScope>
    </pivotField>
    <pivotField name="Status &#10;(จ่ายสัญญาแล้วมาเปลี่ยนสถานะ)" compact="0" outline="0" multipleItemSelectionAllowed="1" showAll="0">
      <items>
        <item x="0"/>
        <item x="1"/>
        <item x="2"/>
        <item x="3"/>
        <item t="default"/>
      </items>
    </pivotField>
    <pivotField name="วันที่จ่ายเงินสัญญ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Uni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et" compact="0" outline="0" multipleItemSelectionAllowed="1" showAll="0">
      <items>
        <item x="0"/>
        <item x="1"/>
        <item t="default"/>
      </items>
    </pivotField>
    <pivotField name="Type" compact="0" outline="0" multipleItemSelectionAllowed="1" showAll="0">
      <items>
        <item x="0"/>
        <item x="1"/>
        <item x="2"/>
        <item x="3"/>
        <item t="default"/>
      </items>
    </pivotField>
    <pivotField name="Size" compact="0" outline="0" multipleItemSelectionAllowed="1" showAll="0">
      <items>
        <item x="0"/>
        <item x="1"/>
        <item x="2"/>
        <item x="3"/>
        <item x="4"/>
        <item x="5"/>
        <item x="6"/>
        <item x="7"/>
        <item x="8"/>
        <item t="default"/>
      </items>
    </pivotField>
    <pivotField name="ราคาหน้าสัญญา (M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ส่วนลด" compact="0" outline="0" multipleItemSelectionAllowed="1" showAll="0">
      <items>
        <item x="0"/>
        <item x="1"/>
        <item x="2"/>
        <item x="3"/>
        <item x="4"/>
        <item x="5"/>
        <item x="6"/>
        <item x="7"/>
        <item x="8"/>
        <item x="9"/>
        <item t="default"/>
      </items>
    </pivotField>
    <pivotField name="Net Price (MB)&#10;(ผูกสูตรไว้ห้ามล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สื่อที่เห็นครั้งแรก" compact="0" outline="0" multipleItemSelectionAllowed="1" showAll="0">
      <items>
        <item x="0"/>
        <item x="1"/>
        <item x="2"/>
        <item x="3"/>
        <item x="4"/>
        <item x="5"/>
        <item x="6"/>
        <item x="7"/>
        <item x="8"/>
        <item x="9"/>
        <item x="10"/>
        <item x="11"/>
        <item t="default"/>
      </items>
    </pivotField>
    <pivotField name="รายได้ต่อเดือน" axis="axisRow" compact="0" numFmtId="165" outline="0" multipleItemSelectionAllowed="1" showAll="0" sortType="ascending">
      <items>
        <item x="8"/>
        <item x="4"/>
        <item x="6"/>
        <item x="2"/>
        <item x="7"/>
        <item x="5"/>
        <item x="3"/>
        <item x="0"/>
        <item x="1"/>
        <item t="default"/>
      </items>
    </pivotField>
    <pivotField name="อาชีพ" compact="0" outline="0" multipleItemSelectionAllowed="1" showAll="0">
      <items>
        <item x="0"/>
        <item x="1"/>
        <item x="2"/>
        <item x="3"/>
        <item x="4"/>
        <item x="5"/>
        <item x="6"/>
        <item x="7"/>
        <item x="8"/>
        <item t="default"/>
      </items>
    </pivotField>
    <pivotField name="อาชีพ2" compact="0" outline="0" multipleItemSelectionAllowed="1" showAll="0">
      <items>
        <item x="0"/>
        <item x="1"/>
        <item x="2"/>
        <item x="3"/>
        <item t="default"/>
      </items>
    </pivotField>
    <pivotField name="เขตที่อยู่"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อยู่" compact="0" outline="0" multipleItemSelectionAllowed="1" showAll="0">
      <items>
        <item x="0"/>
        <item x="1"/>
        <item x="2"/>
        <item x="3"/>
        <item t="default"/>
      </items>
    </pivotField>
    <pivotField name="ประเทศ" compact="0" outline="0" multipleItemSelectionAllowed="1" showAll="0">
      <items>
        <item x="0"/>
        <item x="1"/>
        <item x="2"/>
        <item x="3"/>
        <item t="default"/>
      </items>
    </pivotField>
    <pivotField name="ชื่อบริษัทที่ทำงาน" compact="0" outline="0" multipleItemSelectionAllowed="1" showAll="0">
      <items>
        <item x="0"/>
        <item x="1"/>
        <item x="2"/>
        <item x="3"/>
        <item x="4"/>
        <item x="5"/>
        <item x="6"/>
        <item x="7"/>
        <item x="8"/>
        <item x="9"/>
        <item x="10"/>
        <item x="11"/>
        <item x="12"/>
        <item x="13"/>
        <item x="14"/>
        <item x="15"/>
        <item x="16"/>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ทำงาน" compact="0" outline="0" multipleItemSelectionAllowed="1" showAll="0">
      <items>
        <item x="0"/>
        <item x="1"/>
        <item x="2"/>
        <item x="3"/>
        <item t="default"/>
      </items>
    </pivotField>
    <pivotField name="ห้างที่ไปเดินบ่อยๆ" compact="0" outline="0" multipleItemSelectionAllowed="1" showAll="0">
      <items>
        <item x="0"/>
        <item x="1"/>
        <item x="2"/>
        <item x="3"/>
        <item x="4"/>
        <item x="5"/>
        <item x="6"/>
        <item t="default"/>
      </items>
    </pivotField>
    <pivotField name="งบประมาณในการซื้อ" compact="0" outline="0" multipleItemSelectionAllowed="1" showAll="0">
      <items>
        <item x="0"/>
        <item x="1"/>
        <item x="2"/>
        <item x="3"/>
        <item x="4"/>
        <item x="5"/>
        <item t="default"/>
      </items>
    </pivotField>
    <pivotField name="วัตถุประสงค์ในการซื้อ" compact="0" outline="0" multipleItemSelectionAllowed="1" showAll="0">
      <items>
        <item x="0"/>
        <item x="1"/>
        <item x="2"/>
        <item t="default"/>
      </items>
    </pivotField>
    <pivotField name="เหตุผลในการตัดสินใจซื้อ" compact="0" outline="0" multipleItemSelectionAllowed="1" showAll="0">
      <items>
        <item x="0"/>
        <item x="1"/>
        <item x="2"/>
        <item x="3"/>
        <item x="4"/>
        <item x="5"/>
        <item x="6"/>
        <item x="7"/>
        <item t="default"/>
      </items>
    </pivotField>
    <pivotField name="ลูกค้าเทียบกับคู่แข่ง" compact="0" outline="0" multipleItemSelectionAllowed="1" showAll="0">
      <items>
        <item x="0"/>
        <item x="1"/>
        <item x="2"/>
        <item t="default"/>
      </items>
    </pivotField>
    <pivotField name="วันที่ลงนามเซ็นสัญญาจะซื้อจะขาย" compact="0" outline="0" multipleItemSelectionAllowed="1" showAll="0">
      <items>
        <item x="0"/>
        <item x="1"/>
        <item x="2"/>
        <item x="3"/>
        <item x="4"/>
        <item x="5"/>
        <item x="6"/>
        <item x="7"/>
        <item x="8"/>
        <item x="9"/>
        <item x="10"/>
        <item x="11"/>
        <item x="12"/>
        <item t="default"/>
      </items>
    </pivotField>
    <pivotField name="หมายเหตุ"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s>
  <rowFields>
    <field x="8"/>
    <field x="19"/>
  </rowFields>
  <pageFields>
    <pageField fld="1"/>
  </pageFields>
  <dataFields>
    <dataField name="SUM of Amount" fld="0" baseField="0"/>
  </dataFields>
</pivotTableDefinition>
</file>

<file path=xl/pivotTables/pivotTable8.xml><?xml version="1.0" encoding="utf-8"?>
<pivotTableDefinition xmlns="http://schemas.openxmlformats.org/spreadsheetml/2006/main" name="BOOk Pivot 5" cacheId="2" dataCaption="" compact="0" compactData="0">
  <location ref="T3:V6" firstHeaderRow="0" firstDataRow="2" firstDataCol="0" rowPageCount="1" colPageCount="1"/>
  <pivotFields>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h="1" x="8"/>
        <item h="1" x="9"/>
        <item t="default"/>
      </items>
    </pivotField>
    <pivotField name="Year" compact="0" outline="0" multipleItemSelectionAllowed="1" showAll="0">
      <items>
        <item x="0"/>
        <item x="1"/>
        <item x="2"/>
        <item t="default"/>
      </items>
    </pivotField>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ooking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Sales Name" compact="0" outline="0" multipleItemSelectionAllowed="1" showAll="0">
      <items>
        <item x="0"/>
        <item x="1"/>
        <item x="2"/>
        <item x="3"/>
        <item t="default"/>
      </items>
    </pivotField>
    <pivotField name="ชื่อ นาม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อายุ" axis="axisRow" compact="0" outline="0" multipleItemSelectionAllowed="1" showAll="0" sortType="descending">
      <items>
        <item x="0"/>
        <item x="1"/>
        <item x="2"/>
        <item x="3"/>
        <item x="4"/>
        <item x="5"/>
        <item t="default"/>
      </items>
      <autoSortScope>
        <pivotArea>
          <references>
            <reference field="4294967294">
              <x v="0"/>
            </reference>
          </references>
        </pivotArea>
      </autoSortScope>
    </pivotField>
    <pivotField name="Status &#10;(จ่ายสัญญาแล้วมาเปลี่ยนสถานะ)" compact="0" outline="0" multipleItemSelectionAllowed="1" showAll="0">
      <items>
        <item x="0"/>
        <item x="1"/>
        <item x="2"/>
        <item x="3"/>
        <item t="default"/>
      </items>
    </pivotField>
    <pivotField name="วันที่จ่ายเงินสัญญ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Uni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et" compact="0" outline="0" multipleItemSelectionAllowed="1" showAll="0">
      <items>
        <item x="0"/>
        <item x="1"/>
        <item t="default"/>
      </items>
    </pivotField>
    <pivotField name="Type" axis="axisRow" compact="0" outline="0" multipleItemSelectionAllowed="1" showAll="0" sortType="ascending">
      <items>
        <item x="3"/>
        <item x="0"/>
        <item x="2"/>
        <item x="1"/>
        <item t="default"/>
      </items>
    </pivotField>
    <pivotField name="Size" compact="0" outline="0" multipleItemSelectionAllowed="1" showAll="0">
      <items>
        <item x="0"/>
        <item x="1"/>
        <item x="2"/>
        <item x="3"/>
        <item x="4"/>
        <item x="5"/>
        <item x="6"/>
        <item x="7"/>
        <item x="8"/>
        <item t="default"/>
      </items>
    </pivotField>
    <pivotField name="ราคาหน้าสัญญา (M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ส่วนลด" compact="0" outline="0" multipleItemSelectionAllowed="1" showAll="0">
      <items>
        <item x="0"/>
        <item x="1"/>
        <item x="2"/>
        <item x="3"/>
        <item x="4"/>
        <item x="5"/>
        <item x="6"/>
        <item x="7"/>
        <item x="8"/>
        <item x="9"/>
        <item t="default"/>
      </items>
    </pivotField>
    <pivotField name="Net Price (MB)&#10;(ผูกสูตรไว้ห้ามล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สื่อที่เห็นครั้งแรก" compact="0" outline="0" multipleItemSelectionAllowed="1" showAll="0">
      <items>
        <item x="0"/>
        <item x="1"/>
        <item x="2"/>
        <item x="3"/>
        <item x="4"/>
        <item x="5"/>
        <item x="6"/>
        <item x="7"/>
        <item x="8"/>
        <item x="9"/>
        <item x="10"/>
        <item x="11"/>
        <item t="default"/>
      </items>
    </pivotField>
    <pivotField name="รายได้ต่อเดือน" compact="0" numFmtId="165" outline="0" multipleItemSelectionAllowed="1" showAll="0">
      <items>
        <item x="0"/>
        <item x="1"/>
        <item x="2"/>
        <item x="3"/>
        <item x="4"/>
        <item x="5"/>
        <item x="6"/>
        <item x="7"/>
        <item x="8"/>
        <item t="default"/>
      </items>
    </pivotField>
    <pivotField name="อาชีพ" compact="0" outline="0" multipleItemSelectionAllowed="1" showAll="0">
      <items>
        <item x="0"/>
        <item x="1"/>
        <item x="2"/>
        <item x="3"/>
        <item x="4"/>
        <item x="5"/>
        <item x="6"/>
        <item x="7"/>
        <item x="8"/>
        <item t="default"/>
      </items>
    </pivotField>
    <pivotField name="อาชีพ2" compact="0" outline="0" multipleItemSelectionAllowed="1" showAll="0">
      <items>
        <item x="0"/>
        <item x="1"/>
        <item x="2"/>
        <item x="3"/>
        <item t="default"/>
      </items>
    </pivotField>
    <pivotField name="เขตที่อยู่"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อยู่" compact="0" outline="0" multipleItemSelectionAllowed="1" showAll="0">
      <items>
        <item x="0"/>
        <item x="1"/>
        <item x="2"/>
        <item x="3"/>
        <item t="default"/>
      </items>
    </pivotField>
    <pivotField name="ประเทศ" compact="0" outline="0" multipleItemSelectionAllowed="1" showAll="0">
      <items>
        <item x="0"/>
        <item x="1"/>
        <item x="2"/>
        <item x="3"/>
        <item t="default"/>
      </items>
    </pivotField>
    <pivotField name="ชื่อบริษัทที่ทำงาน" compact="0" outline="0" multipleItemSelectionAllowed="1" showAll="0">
      <items>
        <item x="0"/>
        <item x="1"/>
        <item x="2"/>
        <item x="3"/>
        <item x="4"/>
        <item x="5"/>
        <item x="6"/>
        <item x="7"/>
        <item x="8"/>
        <item x="9"/>
        <item x="10"/>
        <item x="11"/>
        <item x="12"/>
        <item x="13"/>
        <item x="14"/>
        <item x="15"/>
        <item x="16"/>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ทำงาน" compact="0" outline="0" multipleItemSelectionAllowed="1" showAll="0">
      <items>
        <item x="0"/>
        <item x="1"/>
        <item x="2"/>
        <item x="3"/>
        <item t="default"/>
      </items>
    </pivotField>
    <pivotField name="ห้างที่ไปเดินบ่อยๆ" compact="0" outline="0" multipleItemSelectionAllowed="1" showAll="0">
      <items>
        <item x="0"/>
        <item x="1"/>
        <item x="2"/>
        <item x="3"/>
        <item x="4"/>
        <item x="5"/>
        <item x="6"/>
        <item t="default"/>
      </items>
    </pivotField>
    <pivotField name="งบประมาณในการซื้อ" compact="0" outline="0" multipleItemSelectionAllowed="1" showAll="0">
      <items>
        <item x="0"/>
        <item x="1"/>
        <item x="2"/>
        <item x="3"/>
        <item x="4"/>
        <item x="5"/>
        <item t="default"/>
      </items>
    </pivotField>
    <pivotField name="วัตถุประสงค์ในการซื้อ" compact="0" outline="0" multipleItemSelectionAllowed="1" showAll="0">
      <items>
        <item x="0"/>
        <item x="1"/>
        <item x="2"/>
        <item t="default"/>
      </items>
    </pivotField>
    <pivotField name="เหตุผลในการตัดสินใจซื้อ" compact="0" outline="0" multipleItemSelectionAllowed="1" showAll="0">
      <items>
        <item x="0"/>
        <item x="1"/>
        <item x="2"/>
        <item x="3"/>
        <item x="4"/>
        <item x="5"/>
        <item x="6"/>
        <item x="7"/>
        <item t="default"/>
      </items>
    </pivotField>
    <pivotField name="ลูกค้าเทียบกับคู่แข่ง" compact="0" outline="0" multipleItemSelectionAllowed="1" showAll="0">
      <items>
        <item x="0"/>
        <item x="1"/>
        <item x="2"/>
        <item t="default"/>
      </items>
    </pivotField>
    <pivotField name="วันที่ลงนามเซ็นสัญญาจะซื้อจะขาย" compact="0" outline="0" multipleItemSelectionAllowed="1" showAll="0">
      <items>
        <item x="0"/>
        <item x="1"/>
        <item x="2"/>
        <item x="3"/>
        <item x="4"/>
        <item x="5"/>
        <item x="6"/>
        <item x="7"/>
        <item x="8"/>
        <item x="9"/>
        <item x="10"/>
        <item x="11"/>
        <item x="12"/>
        <item t="default"/>
      </items>
    </pivotField>
    <pivotField name="หมายเหตุ"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s>
  <rowFields>
    <field x="8"/>
    <field x="13"/>
  </rowFields>
  <pageFields>
    <pageField fld="1"/>
  </pageFields>
  <dataFields>
    <dataField name="SUM of Amount" fld="0" baseField="0"/>
  </dataFields>
</pivotTableDefinition>
</file>

<file path=xl/pivotTables/pivotTable9.xml><?xml version="1.0" encoding="utf-8"?>
<pivotTableDefinition xmlns="http://schemas.openxmlformats.org/spreadsheetml/2006/main" name="BOOk Pivot 6" cacheId="2" dataCaption="" compact="0" compactData="0">
  <location ref="X3:Z6" firstHeaderRow="0" firstDataRow="2" firstDataCol="0" rowPageCount="1" colPageCount="1"/>
  <pivotFields>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h="1" x="8"/>
        <item h="1" x="9"/>
        <item t="default"/>
      </items>
    </pivotField>
    <pivotField name="Year" compact="0" outline="0" multipleItemSelectionAllowed="1" showAll="0">
      <items>
        <item x="0"/>
        <item x="1"/>
        <item x="2"/>
        <item t="default"/>
      </items>
    </pivotField>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ooking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Sales Name" compact="0" outline="0" multipleItemSelectionAllowed="1" showAll="0">
      <items>
        <item x="0"/>
        <item x="1"/>
        <item x="2"/>
        <item x="3"/>
        <item t="default"/>
      </items>
    </pivotField>
    <pivotField name="ชื่อ นาม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อายุ" axis="axisRow" compact="0" outline="0" multipleItemSelectionAllowed="1" showAll="0" sortType="descending">
      <items>
        <item x="0"/>
        <item x="1"/>
        <item x="2"/>
        <item x="3"/>
        <item x="4"/>
        <item x="5"/>
        <item t="default"/>
      </items>
      <autoSortScope>
        <pivotArea>
          <references>
            <reference field="4294967294">
              <x v="0"/>
            </reference>
          </references>
        </pivotArea>
      </autoSortScope>
    </pivotField>
    <pivotField name="Status &#10;(จ่ายสัญญาแล้วมาเปลี่ยนสถานะ)" compact="0" outline="0" multipleItemSelectionAllowed="1" showAll="0">
      <items>
        <item x="0"/>
        <item x="1"/>
        <item x="2"/>
        <item x="3"/>
        <item t="default"/>
      </items>
    </pivotField>
    <pivotField name="วันที่จ่ายเงินสัญญ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Uni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et" compact="0" outline="0" multipleItemSelectionAllowed="1" showAll="0">
      <items>
        <item x="0"/>
        <item x="1"/>
        <item t="default"/>
      </items>
    </pivotField>
    <pivotField name="Type" compact="0" outline="0" multipleItemSelectionAllowed="1" showAll="0">
      <items>
        <item x="0"/>
        <item x="1"/>
        <item x="2"/>
        <item x="3"/>
        <item t="default"/>
      </items>
    </pivotField>
    <pivotField name="Size" compact="0" outline="0" multipleItemSelectionAllowed="1" showAll="0">
      <items>
        <item x="0"/>
        <item x="1"/>
        <item x="2"/>
        <item x="3"/>
        <item x="4"/>
        <item x="5"/>
        <item x="6"/>
        <item x="7"/>
        <item x="8"/>
        <item t="default"/>
      </items>
    </pivotField>
    <pivotField name="ราคาหน้าสัญญา (M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ส่วนลด" compact="0" outline="0" multipleItemSelectionAllowed="1" showAll="0">
      <items>
        <item x="0"/>
        <item x="1"/>
        <item x="2"/>
        <item x="3"/>
        <item x="4"/>
        <item x="5"/>
        <item x="6"/>
        <item x="7"/>
        <item x="8"/>
        <item x="9"/>
        <item t="default"/>
      </items>
    </pivotField>
    <pivotField name="Net Price (MB)&#10;(ผูกสูตรไว้ห้ามล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สื่อที่เห็นครั้งแรก" compact="0" outline="0" multipleItemSelectionAllowed="1" showAll="0">
      <items>
        <item x="0"/>
        <item x="1"/>
        <item x="2"/>
        <item x="3"/>
        <item x="4"/>
        <item x="5"/>
        <item x="6"/>
        <item x="7"/>
        <item x="8"/>
        <item x="9"/>
        <item x="10"/>
        <item x="11"/>
        <item t="default"/>
      </items>
    </pivotField>
    <pivotField name="รายได้ต่อเดือน" compact="0" numFmtId="165" outline="0" multipleItemSelectionAllowed="1" showAll="0">
      <items>
        <item x="0"/>
        <item x="1"/>
        <item x="2"/>
        <item x="3"/>
        <item x="4"/>
        <item x="5"/>
        <item x="6"/>
        <item x="7"/>
        <item x="8"/>
        <item t="default"/>
      </items>
    </pivotField>
    <pivotField name="อาชีพ" compact="0" outline="0" multipleItemSelectionAllowed="1" showAll="0">
      <items>
        <item x="0"/>
        <item x="1"/>
        <item x="2"/>
        <item x="3"/>
        <item x="4"/>
        <item x="5"/>
        <item x="6"/>
        <item x="7"/>
        <item x="8"/>
        <item t="default"/>
      </items>
    </pivotField>
    <pivotField name="อาชีพ2" compact="0" outline="0" multipleItemSelectionAllowed="1" showAll="0">
      <items>
        <item x="0"/>
        <item x="1"/>
        <item x="2"/>
        <item x="3"/>
        <item t="default"/>
      </items>
    </pivotField>
    <pivotField name="เขตที่อยู่"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อยู่" compact="0" outline="0" multipleItemSelectionAllowed="1" showAll="0">
      <items>
        <item x="0"/>
        <item x="1"/>
        <item x="2"/>
        <item x="3"/>
        <item t="default"/>
      </items>
    </pivotField>
    <pivotField name="ประเทศ" compact="0" outline="0" multipleItemSelectionAllowed="1" showAll="0">
      <items>
        <item x="0"/>
        <item x="1"/>
        <item x="2"/>
        <item x="3"/>
        <item t="default"/>
      </items>
    </pivotField>
    <pivotField name="ชื่อบริษัทที่ทำงาน" compact="0" outline="0" multipleItemSelectionAllowed="1" showAll="0">
      <items>
        <item x="0"/>
        <item x="1"/>
        <item x="2"/>
        <item x="3"/>
        <item x="4"/>
        <item x="5"/>
        <item x="6"/>
        <item x="7"/>
        <item x="8"/>
        <item x="9"/>
        <item x="10"/>
        <item x="11"/>
        <item x="12"/>
        <item x="13"/>
        <item x="14"/>
        <item x="15"/>
        <item x="16"/>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ทำงาน" compact="0" outline="0" multipleItemSelectionAllowed="1" showAll="0">
      <items>
        <item x="0"/>
        <item x="1"/>
        <item x="2"/>
        <item x="3"/>
        <item t="default"/>
      </items>
    </pivotField>
    <pivotField name="ห้างที่ไปเดินบ่อยๆ" compact="0" outline="0" multipleItemSelectionAllowed="1" showAll="0">
      <items>
        <item x="0"/>
        <item x="1"/>
        <item x="2"/>
        <item x="3"/>
        <item x="4"/>
        <item x="5"/>
        <item x="6"/>
        <item t="default"/>
      </items>
    </pivotField>
    <pivotField name="งบประมาณในการซื้อ" axis="axisRow" compact="0" outline="0" multipleItemSelectionAllowed="1" showAll="0" sortType="ascending">
      <items>
        <item x="5"/>
        <item x="4"/>
        <item x="0"/>
        <item x="2"/>
        <item x="3"/>
        <item x="1"/>
        <item t="default"/>
      </items>
    </pivotField>
    <pivotField name="วัตถุประสงค์ในการซื้อ" compact="0" outline="0" multipleItemSelectionAllowed="1" showAll="0">
      <items>
        <item x="0"/>
        <item x="1"/>
        <item x="2"/>
        <item t="default"/>
      </items>
    </pivotField>
    <pivotField name="เหตุผลในการตัดสินใจซื้อ" compact="0" outline="0" multipleItemSelectionAllowed="1" showAll="0">
      <items>
        <item x="0"/>
        <item x="1"/>
        <item x="2"/>
        <item x="3"/>
        <item x="4"/>
        <item x="5"/>
        <item x="6"/>
        <item x="7"/>
        <item t="default"/>
      </items>
    </pivotField>
    <pivotField name="ลูกค้าเทียบกับคู่แข่ง" compact="0" outline="0" multipleItemSelectionAllowed="1" showAll="0">
      <items>
        <item x="0"/>
        <item x="1"/>
        <item x="2"/>
        <item t="default"/>
      </items>
    </pivotField>
    <pivotField name="วันที่ลงนามเซ็นสัญญาจะซื้อจะขาย" compact="0" outline="0" multipleItemSelectionAllowed="1" showAll="0">
      <items>
        <item x="0"/>
        <item x="1"/>
        <item x="2"/>
        <item x="3"/>
        <item x="4"/>
        <item x="5"/>
        <item x="6"/>
        <item x="7"/>
        <item x="8"/>
        <item x="9"/>
        <item x="10"/>
        <item x="11"/>
        <item x="12"/>
        <item t="default"/>
      </items>
    </pivotField>
    <pivotField name="หมายเหตุ"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s>
  <rowFields>
    <field x="8"/>
    <field x="29"/>
  </rowFields>
  <pageFields>
    <pageField fld="1"/>
  </pageFields>
  <dataFields>
    <dataField name="SUM of Amount" fld="0" baseField="0"/>
  </dataFields>
</pivotTableDefinition>
</file>

<file path=xl/pivotTables/pivotTable10.xml><?xml version="1.0" encoding="utf-8"?>
<pivotTableDefinition xmlns="http://schemas.openxmlformats.org/spreadsheetml/2006/main" name="BOOk Pivot 7" cacheId="2" dataCaption="" compact="0" compactData="0">
  <location ref="AC3:AE6" firstHeaderRow="0" firstDataRow="2" firstDataCol="0" rowPageCount="1" colPageCount="1"/>
  <pivotFields>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h="1" x="8"/>
        <item h="1" x="9"/>
        <item t="default"/>
      </items>
    </pivotField>
    <pivotField name="Year" compact="0" outline="0" multipleItemSelectionAllowed="1" showAll="0">
      <items>
        <item x="0"/>
        <item x="1"/>
        <item x="2"/>
        <item t="default"/>
      </items>
    </pivotField>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ooking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Sales Name" compact="0" outline="0" multipleItemSelectionAllowed="1" showAll="0">
      <items>
        <item x="0"/>
        <item x="1"/>
        <item x="2"/>
        <item x="3"/>
        <item t="default"/>
      </items>
    </pivotField>
    <pivotField name="ชื่อ นาม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อายุ" axis="axisRow" compact="0" outline="0" multipleItemSelectionAllowed="1" showAll="0" sortType="descending">
      <items>
        <item x="0"/>
        <item x="1"/>
        <item x="2"/>
        <item x="3"/>
        <item x="4"/>
        <item x="5"/>
        <item t="default"/>
      </items>
      <autoSortScope>
        <pivotArea>
          <references>
            <reference field="4294967294">
              <x v="0"/>
            </reference>
          </references>
        </pivotArea>
      </autoSortScope>
    </pivotField>
    <pivotField name="Status &#10;(จ่ายสัญญาแล้วมาเปลี่ยนสถานะ)" compact="0" outline="0" multipleItemSelectionAllowed="1" showAll="0">
      <items>
        <item x="0"/>
        <item x="1"/>
        <item x="2"/>
        <item x="3"/>
        <item t="default"/>
      </items>
    </pivotField>
    <pivotField name="วันที่จ่ายเงินสัญญ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Uni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et" compact="0" outline="0" multipleItemSelectionAllowed="1" showAll="0">
      <items>
        <item x="0"/>
        <item x="1"/>
        <item t="default"/>
      </items>
    </pivotField>
    <pivotField name="Type" compact="0" outline="0" multipleItemSelectionAllowed="1" showAll="0">
      <items>
        <item x="0"/>
        <item x="1"/>
        <item x="2"/>
        <item x="3"/>
        <item t="default"/>
      </items>
    </pivotField>
    <pivotField name="Size" compact="0" outline="0" multipleItemSelectionAllowed="1" showAll="0">
      <items>
        <item x="0"/>
        <item x="1"/>
        <item x="2"/>
        <item x="3"/>
        <item x="4"/>
        <item x="5"/>
        <item x="6"/>
        <item x="7"/>
        <item x="8"/>
        <item t="default"/>
      </items>
    </pivotField>
    <pivotField name="ราคาหน้าสัญญา (M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ส่วนลด" compact="0" outline="0" multipleItemSelectionAllowed="1" showAll="0">
      <items>
        <item x="0"/>
        <item x="1"/>
        <item x="2"/>
        <item x="3"/>
        <item x="4"/>
        <item x="5"/>
        <item x="6"/>
        <item x="7"/>
        <item x="8"/>
        <item x="9"/>
        <item t="default"/>
      </items>
    </pivotField>
    <pivotField name="Net Price (MB)&#10;(ผูกสูตรไว้ห้ามล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สื่อที่เห็นครั้งแรก" compact="0" outline="0" multipleItemSelectionAllowed="1" showAll="0">
      <items>
        <item x="0"/>
        <item x="1"/>
        <item x="2"/>
        <item x="3"/>
        <item x="4"/>
        <item x="5"/>
        <item x="6"/>
        <item x="7"/>
        <item x="8"/>
        <item x="9"/>
        <item x="10"/>
        <item x="11"/>
        <item t="default"/>
      </items>
    </pivotField>
    <pivotField name="รายได้ต่อเดือน" compact="0" numFmtId="165" outline="0" multipleItemSelectionAllowed="1" showAll="0">
      <items>
        <item x="0"/>
        <item x="1"/>
        <item x="2"/>
        <item x="3"/>
        <item x="4"/>
        <item x="5"/>
        <item x="6"/>
        <item x="7"/>
        <item x="8"/>
        <item t="default"/>
      </items>
    </pivotField>
    <pivotField name="อาชีพ" compact="0" outline="0" multipleItemSelectionAllowed="1" showAll="0">
      <items>
        <item x="0"/>
        <item x="1"/>
        <item x="2"/>
        <item x="3"/>
        <item x="4"/>
        <item x="5"/>
        <item x="6"/>
        <item x="7"/>
        <item x="8"/>
        <item t="default"/>
      </items>
    </pivotField>
    <pivotField name="อาชีพ2" compact="0" outline="0" multipleItemSelectionAllowed="1" showAll="0">
      <items>
        <item x="0"/>
        <item x="1"/>
        <item x="2"/>
        <item x="3"/>
        <item t="default"/>
      </items>
    </pivotField>
    <pivotField name="เขตที่อยู่"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อยู่" compact="0" outline="0" multipleItemSelectionAllowed="1" showAll="0">
      <items>
        <item x="0"/>
        <item x="1"/>
        <item x="2"/>
        <item x="3"/>
        <item t="default"/>
      </items>
    </pivotField>
    <pivotField name="ประเทศ" compact="0" outline="0" multipleItemSelectionAllowed="1" showAll="0">
      <items>
        <item x="0"/>
        <item x="1"/>
        <item x="2"/>
        <item x="3"/>
        <item t="default"/>
      </items>
    </pivotField>
    <pivotField name="ชื่อบริษัทที่ทำงาน" compact="0" outline="0" multipleItemSelectionAllowed="1" showAll="0">
      <items>
        <item x="0"/>
        <item x="1"/>
        <item x="2"/>
        <item x="3"/>
        <item x="4"/>
        <item x="5"/>
        <item x="6"/>
        <item x="7"/>
        <item x="8"/>
        <item x="9"/>
        <item x="10"/>
        <item x="11"/>
        <item x="12"/>
        <item x="13"/>
        <item x="14"/>
        <item x="15"/>
        <item x="16"/>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ทำงาน" compact="0" outline="0" multipleItemSelectionAllowed="1" showAll="0">
      <items>
        <item x="0"/>
        <item x="1"/>
        <item x="2"/>
        <item x="3"/>
        <item t="default"/>
      </items>
    </pivotField>
    <pivotField name="ห้างที่ไปเดินบ่อยๆ" compact="0" outline="0" multipleItemSelectionAllowed="1" showAll="0">
      <items>
        <item x="0"/>
        <item x="1"/>
        <item x="2"/>
        <item x="3"/>
        <item x="4"/>
        <item x="5"/>
        <item x="6"/>
        <item t="default"/>
      </items>
    </pivotField>
    <pivotField name="งบประมาณในการซื้อ" compact="0" outline="0" multipleItemSelectionAllowed="1" showAll="0">
      <items>
        <item x="0"/>
        <item x="1"/>
        <item x="2"/>
        <item x="3"/>
        <item x="4"/>
        <item x="5"/>
        <item t="default"/>
      </items>
    </pivotField>
    <pivotField name="วัตถุประสงค์ในการซื้อ" compact="0" outline="0" multipleItemSelectionAllowed="1" showAll="0">
      <items>
        <item x="0"/>
        <item x="1"/>
        <item x="2"/>
        <item t="default"/>
      </items>
    </pivotField>
    <pivotField name="เหตุผลในการตัดสินใจซื้อ" axis="axisRow" compact="0" outline="0" multipleItemSelectionAllowed="1" showAll="0" sortType="ascending">
      <items>
        <item x="7"/>
        <item x="5"/>
        <item x="0"/>
        <item x="3"/>
        <item x="4"/>
        <item x="2"/>
        <item x="6"/>
        <item x="1"/>
        <item t="default"/>
      </items>
    </pivotField>
    <pivotField name="ลูกค้าเทียบกับคู่แข่ง" compact="0" outline="0" multipleItemSelectionAllowed="1" showAll="0">
      <items>
        <item x="0"/>
        <item x="1"/>
        <item x="2"/>
        <item t="default"/>
      </items>
    </pivotField>
    <pivotField name="วันที่ลงนามเซ็นสัญญาจะซื้อจะขาย" compact="0" outline="0" multipleItemSelectionAllowed="1" showAll="0">
      <items>
        <item x="0"/>
        <item x="1"/>
        <item x="2"/>
        <item x="3"/>
        <item x="4"/>
        <item x="5"/>
        <item x="6"/>
        <item x="7"/>
        <item x="8"/>
        <item x="9"/>
        <item x="10"/>
        <item x="11"/>
        <item x="12"/>
        <item t="default"/>
      </items>
    </pivotField>
    <pivotField name="หมายเหตุ"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s>
  <rowFields>
    <field x="8"/>
    <field x="31"/>
  </rowFields>
  <pageFields>
    <pageField fld="1"/>
  </pageFields>
  <dataFields>
    <dataField name="SUM of Amount" fld="0" baseField="0"/>
  </dataFields>
</pivotTableDefinition>
</file>

<file path=xl/pivotTables/pivotTable11.xml><?xml version="1.0" encoding="utf-8"?>
<pivotTableDefinition xmlns="http://schemas.openxmlformats.org/spreadsheetml/2006/main" name="BOOk Pivot 8" cacheId="2" dataCaption="" compact="0" compactData="0">
  <location ref="AH3:AJ13" firstHeaderRow="0" firstDataRow="2" firstDataCol="0" rowPageCount="1" colPageCount="1"/>
  <pivotFields>
    <pivotField name="Amount" dataField="1" compact="0" outline="0" multipleItemSelectionAllowed="1" showAll="0">
      <items>
        <item x="0"/>
        <item x="1"/>
        <item t="default"/>
      </items>
    </pivotField>
    <pivotField name="Month" axis="axisPage" compact="0" outline="0" multipleItemSelectionAllowed="1" showAll="0">
      <items>
        <item h="1" x="0"/>
        <item h="1" x="1"/>
        <item x="2"/>
        <item x="3"/>
        <item x="4"/>
        <item x="5"/>
        <item h="1" x="6"/>
        <item h="1" x="7"/>
        <item h="1" x="8"/>
        <item h="1" x="9"/>
        <item t="default"/>
      </items>
    </pivotField>
    <pivotField name="Year" compact="0" outline="0" multipleItemSelectionAllowed="1" showAll="0">
      <items>
        <item x="0"/>
        <item x="1"/>
        <item x="2"/>
        <item t="default"/>
      </items>
    </pivotField>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ooking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Sales Name" compact="0" outline="0" multipleItemSelectionAllowed="1" showAll="0">
      <items>
        <item x="0"/>
        <item x="1"/>
        <item x="2"/>
        <item x="3"/>
        <item t="default"/>
      </items>
    </pivotField>
    <pivotField name="ชื่อ นาม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อายุ" axis="axisRow" compact="0" outline="0" multipleItemSelectionAllowed="1" showAll="0" sortType="descending">
      <items>
        <item x="0"/>
        <item x="1"/>
        <item x="2"/>
        <item x="3"/>
        <item x="4"/>
        <item x="5"/>
        <item t="default"/>
      </items>
      <autoSortScope>
        <pivotArea>
          <references>
            <reference field="4294967294">
              <x v="0"/>
            </reference>
          </references>
        </pivotArea>
      </autoSortScope>
    </pivotField>
    <pivotField name="Status &#10;(จ่ายสัญญาแล้วมาเปลี่ยนสถานะ)" compact="0" outline="0" multipleItemSelectionAllowed="1" showAll="0">
      <items>
        <item x="0"/>
        <item x="1"/>
        <item x="2"/>
        <item x="3"/>
        <item t="default"/>
      </items>
    </pivotField>
    <pivotField name="วันที่จ่ายเงินสัญญ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Uni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et" compact="0" outline="0" multipleItemSelectionAllowed="1" showAll="0">
      <items>
        <item x="0"/>
        <item x="1"/>
        <item t="default"/>
      </items>
    </pivotField>
    <pivotField name="Type" compact="0" outline="0" multipleItemSelectionAllowed="1" showAll="0">
      <items>
        <item x="0"/>
        <item x="1"/>
        <item x="2"/>
        <item x="3"/>
        <item t="default"/>
      </items>
    </pivotField>
    <pivotField name="Size" compact="0" outline="0" multipleItemSelectionAllowed="1" showAll="0">
      <items>
        <item x="0"/>
        <item x="1"/>
        <item x="2"/>
        <item x="3"/>
        <item x="4"/>
        <item x="5"/>
        <item x="6"/>
        <item x="7"/>
        <item x="8"/>
        <item t="default"/>
      </items>
    </pivotField>
    <pivotField name="ราคาหน้าสัญญา (M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ส่วนลด" compact="0" outline="0" multipleItemSelectionAllowed="1" showAll="0">
      <items>
        <item x="0"/>
        <item x="1"/>
        <item x="2"/>
        <item x="3"/>
        <item x="4"/>
        <item x="5"/>
        <item x="6"/>
        <item x="7"/>
        <item x="8"/>
        <item x="9"/>
        <item t="default"/>
      </items>
    </pivotField>
    <pivotField name="Net Price (MB)&#10;(ผูกสูตรไว้ห้ามล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สื่อที่เห็นครั้งแรก" compact="0" outline="0" multipleItemSelectionAllowed="1" showAll="0">
      <items>
        <item x="0"/>
        <item x="1"/>
        <item x="2"/>
        <item x="3"/>
        <item x="4"/>
        <item x="5"/>
        <item x="6"/>
        <item x="7"/>
        <item x="8"/>
        <item x="9"/>
        <item x="10"/>
        <item x="11"/>
        <item t="default"/>
      </items>
    </pivotField>
    <pivotField name="รายได้ต่อเดือน" compact="0" numFmtId="165" outline="0" multipleItemSelectionAllowed="1" showAll="0">
      <items>
        <item x="0"/>
        <item x="1"/>
        <item x="2"/>
        <item x="3"/>
        <item x="4"/>
        <item x="5"/>
        <item x="6"/>
        <item x="7"/>
        <item x="8"/>
        <item t="default"/>
      </items>
    </pivotField>
    <pivotField name="อาชีพ" compact="0" outline="0" multipleItemSelectionAllowed="1" showAll="0">
      <items>
        <item x="0"/>
        <item x="1"/>
        <item x="2"/>
        <item x="3"/>
        <item x="4"/>
        <item x="5"/>
        <item x="6"/>
        <item x="7"/>
        <item x="8"/>
        <item t="default"/>
      </items>
    </pivotField>
    <pivotField name="อาชีพ2" compact="0" outline="0" multipleItemSelectionAllowed="1" showAll="0">
      <items>
        <item x="0"/>
        <item x="1"/>
        <item x="2"/>
        <item x="3"/>
        <item t="default"/>
      </items>
    </pivotField>
    <pivotField name="เขตที่อยู่"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อยู่" compact="0" outline="0" multipleItemSelectionAllowed="1" showAll="0">
      <items>
        <item x="0"/>
        <item x="1"/>
        <item x="2"/>
        <item x="3"/>
        <item t="default"/>
      </items>
    </pivotField>
    <pivotField name="ประเทศ" compact="0" outline="0" multipleItemSelectionAllowed="1" showAll="0">
      <items>
        <item x="0"/>
        <item x="1"/>
        <item x="2"/>
        <item x="3"/>
        <item t="default"/>
      </items>
    </pivotField>
    <pivotField name="ชื่อบริษัทที่ทำงาน" compact="0" outline="0" multipleItemSelectionAllowed="1" showAll="0">
      <items>
        <item x="0"/>
        <item x="1"/>
        <item x="2"/>
        <item x="3"/>
        <item x="4"/>
        <item x="5"/>
        <item x="6"/>
        <item x="7"/>
        <item x="8"/>
        <item x="9"/>
        <item x="10"/>
        <item x="11"/>
        <item x="12"/>
        <item x="13"/>
        <item x="14"/>
        <item x="15"/>
        <item x="16"/>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ทำงาน" compact="0" outline="0" multipleItemSelectionAllowed="1" showAll="0">
      <items>
        <item x="0"/>
        <item x="1"/>
        <item x="2"/>
        <item x="3"/>
        <item t="default"/>
      </items>
    </pivotField>
    <pivotField name="ห้างที่ไปเดินบ่อยๆ" compact="0" outline="0" multipleItemSelectionAllowed="1" showAll="0">
      <items>
        <item x="0"/>
        <item x="1"/>
        <item x="2"/>
        <item x="3"/>
        <item x="4"/>
        <item x="5"/>
        <item x="6"/>
        <item t="default"/>
      </items>
    </pivotField>
    <pivotField name="งบประมาณในการซื้อ" compact="0" outline="0" multipleItemSelectionAllowed="1" showAll="0">
      <items>
        <item x="0"/>
        <item x="1"/>
        <item x="2"/>
        <item x="3"/>
        <item x="4"/>
        <item x="5"/>
        <item t="default"/>
      </items>
    </pivotField>
    <pivotField name="วัตถุประสงค์ในการซื้อ" axis="axisRow" compact="0" outline="0" multipleItemSelectionAllowed="1" showAll="0" sortType="ascending">
      <items>
        <item x="2"/>
        <item x="1"/>
        <item x="0"/>
        <item t="default"/>
      </items>
    </pivotField>
    <pivotField name="เหตุผลในการตัดสินใจซื้อ" compact="0" outline="0" multipleItemSelectionAllowed="1" showAll="0">
      <items>
        <item x="0"/>
        <item x="1"/>
        <item x="2"/>
        <item x="3"/>
        <item x="4"/>
        <item x="5"/>
        <item x="6"/>
        <item x="7"/>
        <item t="default"/>
      </items>
    </pivotField>
    <pivotField name="ลูกค้าเทียบกับคู่แข่ง" compact="0" outline="0" multipleItemSelectionAllowed="1" showAll="0">
      <items>
        <item x="0"/>
        <item x="1"/>
        <item x="2"/>
        <item t="default"/>
      </items>
    </pivotField>
    <pivotField name="วันที่ลงนามเซ็นสัญญาจะซื้อจะขาย" compact="0" outline="0" multipleItemSelectionAllowed="1" showAll="0">
      <items>
        <item x="0"/>
        <item x="1"/>
        <item x="2"/>
        <item x="3"/>
        <item x="4"/>
        <item x="5"/>
        <item x="6"/>
        <item x="7"/>
        <item x="8"/>
        <item x="9"/>
        <item x="10"/>
        <item x="11"/>
        <item x="12"/>
        <item t="default"/>
      </items>
    </pivotField>
    <pivotField name="หมายเหตุ"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s>
  <rowFields>
    <field x="8"/>
    <field x="30"/>
  </rowFields>
  <pageFields>
    <pageField fld="1"/>
  </pageFields>
  <dataFields>
    <dataField name="SUM of Amount" fld="0" baseField="0"/>
  </dataFields>
</pivotTableDefinition>
</file>

<file path=xl/pivotTables/pivotTable12.xml><?xml version="1.0" encoding="utf-8"?>
<pivotTableDefinition xmlns="http://schemas.openxmlformats.org/spreadsheetml/2006/main" name="BOOk Pivot 9" cacheId="2" dataCaption="" compact="0" compactData="0">
  <location ref="A10:D14" firstHeaderRow="0" firstDataRow="3" firstDataCol="0" rowPageCount="1" colPageCount="1"/>
  <pivotFields>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h="1" x="8"/>
        <item h="1" x="9"/>
        <item t="default"/>
      </items>
    </pivotField>
    <pivotField name="Year" compact="0" outline="0" multipleItemSelectionAllowed="1" showAll="0">
      <items>
        <item x="0"/>
        <item x="1"/>
        <item x="2"/>
        <item t="default"/>
      </items>
    </pivotField>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ooking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Sales Name" compact="0" outline="0" multipleItemSelectionAllowed="1" showAll="0">
      <items>
        <item x="0"/>
        <item x="1"/>
        <item x="2"/>
        <item x="3"/>
        <item t="default"/>
      </items>
    </pivotField>
    <pivotField name="ชื่อ นาม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อายุ" axis="axisRow" compact="0" outline="0" multipleItemSelectionAllowed="1" showAll="0" sortType="descending">
      <items>
        <item x="0"/>
        <item x="1"/>
        <item x="2"/>
        <item x="3"/>
        <item x="4"/>
        <item x="5"/>
        <item t="default"/>
      </items>
      <autoSortScope>
        <pivotArea>
          <references>
            <reference field="4294967294">
              <x v="0"/>
            </reference>
          </references>
        </pivotArea>
      </autoSortScope>
    </pivotField>
    <pivotField name="Status &#10;(จ่ายสัญญาแล้วมาเปลี่ยนสถานะ)" compact="0" outline="0" multipleItemSelectionAllowed="1" showAll="0">
      <items>
        <item x="0"/>
        <item x="1"/>
        <item x="2"/>
        <item x="3"/>
        <item t="default"/>
      </items>
    </pivotField>
    <pivotField name="วันที่จ่ายเงินสัญญ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Uni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et" compact="0" outline="0" multipleItemSelectionAllowed="1" showAll="0">
      <items>
        <item x="0"/>
        <item x="1"/>
        <item t="default"/>
      </items>
    </pivotField>
    <pivotField name="Type" compact="0" outline="0" multipleItemSelectionAllowed="1" showAll="0">
      <items>
        <item x="0"/>
        <item x="1"/>
        <item x="2"/>
        <item x="3"/>
        <item t="default"/>
      </items>
    </pivotField>
    <pivotField name="Size" compact="0" outline="0" multipleItemSelectionAllowed="1" showAll="0">
      <items>
        <item x="0"/>
        <item x="1"/>
        <item x="2"/>
        <item x="3"/>
        <item x="4"/>
        <item x="5"/>
        <item x="6"/>
        <item x="7"/>
        <item x="8"/>
        <item t="default"/>
      </items>
    </pivotField>
    <pivotField name="ราคาหน้าสัญญา (M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ส่วนลด" compact="0" outline="0" multipleItemSelectionAllowed="1" showAll="0">
      <items>
        <item x="0"/>
        <item x="1"/>
        <item x="2"/>
        <item x="3"/>
        <item x="4"/>
        <item x="5"/>
        <item x="6"/>
        <item x="7"/>
        <item x="8"/>
        <item x="9"/>
        <item t="default"/>
      </items>
    </pivotField>
    <pivotField name="Net Price (MB)&#10;(ผูกสูตรไว้ห้ามล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สื่อที่เห็นครั้งแรก" compact="0" outline="0" multipleItemSelectionAllowed="1" showAll="0">
      <items>
        <item x="0"/>
        <item x="1"/>
        <item x="2"/>
        <item x="3"/>
        <item x="4"/>
        <item x="5"/>
        <item x="6"/>
        <item x="7"/>
        <item x="8"/>
        <item x="9"/>
        <item x="10"/>
        <item x="11"/>
        <item t="default"/>
      </items>
    </pivotField>
    <pivotField name="รายได้ต่อเดือน" compact="0" numFmtId="165" outline="0" multipleItemSelectionAllowed="1" showAll="0">
      <items>
        <item x="0"/>
        <item x="1"/>
        <item x="2"/>
        <item x="3"/>
        <item x="4"/>
        <item x="5"/>
        <item x="6"/>
        <item x="7"/>
        <item x="8"/>
        <item t="default"/>
      </items>
    </pivotField>
    <pivotField name="อาชีพ" compact="0" outline="0" multipleItemSelectionAllowed="1" showAll="0">
      <items>
        <item x="0"/>
        <item x="1"/>
        <item x="2"/>
        <item x="3"/>
        <item x="4"/>
        <item x="5"/>
        <item x="6"/>
        <item x="7"/>
        <item x="8"/>
        <item t="default"/>
      </items>
    </pivotField>
    <pivotField name="อาชีพ2" compact="0" outline="0" multipleItemSelectionAllowed="1" showAll="0">
      <items>
        <item x="0"/>
        <item x="1"/>
        <item x="2"/>
        <item x="3"/>
        <item t="default"/>
      </items>
    </pivotField>
    <pivotField name="เขตที่อยู่"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อยู่" compact="0" outline="0" multipleItemSelectionAllowed="1" showAll="0">
      <items>
        <item x="0"/>
        <item x="1"/>
        <item x="2"/>
        <item x="3"/>
        <item t="default"/>
      </items>
    </pivotField>
    <pivotField name="ประเทศ" compact="0" outline="0" multipleItemSelectionAllowed="1" showAll="0">
      <items>
        <item x="0"/>
        <item x="1"/>
        <item x="2"/>
        <item x="3"/>
        <item t="default"/>
      </items>
    </pivotField>
    <pivotField name="ชื่อบริษัทที่ทำงาน" compact="0" outline="0" multipleItemSelectionAllowed="1" showAll="0">
      <items>
        <item x="0"/>
        <item x="1"/>
        <item x="2"/>
        <item x="3"/>
        <item x="4"/>
        <item x="5"/>
        <item x="6"/>
        <item x="7"/>
        <item x="8"/>
        <item x="9"/>
        <item x="10"/>
        <item x="11"/>
        <item x="12"/>
        <item x="13"/>
        <item x="14"/>
        <item x="15"/>
        <item x="16"/>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ทำงาน" compact="0" outline="0" multipleItemSelectionAllowed="1" showAll="0">
      <items>
        <item x="0"/>
        <item x="1"/>
        <item x="2"/>
        <item x="3"/>
        <item t="default"/>
      </items>
    </pivotField>
    <pivotField name="ห้างที่ไปเดินบ่อยๆ" compact="0" outline="0" multipleItemSelectionAllowed="1" showAll="0">
      <items>
        <item x="0"/>
        <item x="1"/>
        <item x="2"/>
        <item x="3"/>
        <item x="4"/>
        <item x="5"/>
        <item x="6"/>
        <item t="default"/>
      </items>
    </pivotField>
    <pivotField name="งบประมาณในการซื้อ" compact="0" outline="0" multipleItemSelectionAllowed="1" showAll="0">
      <items>
        <item x="0"/>
        <item x="1"/>
        <item x="2"/>
        <item x="3"/>
        <item x="4"/>
        <item x="5"/>
        <item t="default"/>
      </items>
    </pivotField>
    <pivotField name="วัตถุประสงค์ในการซื้อ" axis="axisRow" compact="0" outline="0" multipleItemSelectionAllowed="1" showAll="0" sortType="ascending">
      <items>
        <item x="2"/>
        <item x="1"/>
        <item x="0"/>
        <item t="default"/>
      </items>
    </pivotField>
    <pivotField name="เหตุผลในการตัดสินใจซื้อ" compact="0" outline="0" multipleItemSelectionAllowed="1" showAll="0">
      <items>
        <item x="0"/>
        <item x="1"/>
        <item x="2"/>
        <item x="3"/>
        <item x="4"/>
        <item x="5"/>
        <item x="6"/>
        <item x="7"/>
        <item t="default"/>
      </items>
    </pivotField>
    <pivotField name="ลูกค้าเทียบกับคู่แข่ง" axis="axisRow" compact="0" outline="0" multipleItemSelectionAllowed="1" showAll="0" sortType="ascending">
      <items>
        <item x="0"/>
        <item x="2"/>
        <item x="1"/>
        <item t="default"/>
      </items>
    </pivotField>
    <pivotField name="วันที่ลงนามเซ็นสัญญาจะซื้อจะขาย" compact="0" outline="0" multipleItemSelectionAllowed="1" showAll="0">
      <items>
        <item x="0"/>
        <item x="1"/>
        <item x="2"/>
        <item x="3"/>
        <item x="4"/>
        <item x="5"/>
        <item x="6"/>
        <item x="7"/>
        <item x="8"/>
        <item x="9"/>
        <item x="10"/>
        <item x="11"/>
        <item x="12"/>
        <item t="default"/>
      </items>
    </pivotField>
    <pivotField name="หมายเหตุ"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s>
  <rowFields>
    <field x="8"/>
    <field x="30"/>
    <field x="32"/>
  </rowFields>
  <pageFields>
    <pageField fld="1"/>
  </pageFields>
  <dataFields>
    <dataField name="SUM of Amount" fld="0" baseField="0"/>
  </dataFields>
</pivotTableDefinition>
</file>

<file path=xl/pivotTables/pivotTable13.xml><?xml version="1.0" encoding="utf-8"?>
<pivotTableDefinition xmlns="http://schemas.openxmlformats.org/spreadsheetml/2006/main" name="BOOk Pivot 10" cacheId="2" dataCaption="" compact="0" compactData="0">
  <location ref="T25:V28" firstHeaderRow="0" firstDataRow="2" firstDataCol="0" rowPageCount="1" colPageCount="1"/>
  <pivotFields>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h="1" x="8"/>
        <item h="1" x="9"/>
        <item t="default"/>
      </items>
    </pivotField>
    <pivotField name="Year" compact="0" outline="0" multipleItemSelectionAllowed="1" showAll="0">
      <items>
        <item x="0"/>
        <item x="1"/>
        <item x="2"/>
        <item t="default"/>
      </items>
    </pivotField>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ooking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Sales Name" compact="0" outline="0" multipleItemSelectionAllowed="1" showAll="0">
      <items>
        <item x="0"/>
        <item x="1"/>
        <item x="2"/>
        <item x="3"/>
        <item t="default"/>
      </items>
    </pivotField>
    <pivotField name="ชื่อ นาม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อายุ" axis="axisRow" compact="0" outline="0" multipleItemSelectionAllowed="1" showAll="0" sortType="descending">
      <items>
        <item x="0"/>
        <item x="1"/>
        <item x="2"/>
        <item x="3"/>
        <item x="4"/>
        <item x="5"/>
        <item t="default"/>
      </items>
      <autoSortScope>
        <pivotArea>
          <references>
            <reference field="4294967294">
              <x v="0"/>
            </reference>
          </references>
        </pivotArea>
      </autoSortScope>
    </pivotField>
    <pivotField name="Status &#10;(จ่ายสัญญาแล้วมาเปลี่ยนสถานะ)" compact="0" outline="0" multipleItemSelectionAllowed="1" showAll="0">
      <items>
        <item x="0"/>
        <item x="1"/>
        <item x="2"/>
        <item x="3"/>
        <item t="default"/>
      </items>
    </pivotField>
    <pivotField name="วันที่จ่ายเงินสัญญ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Uni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et" compact="0" outline="0" multipleItemSelectionAllowed="1" showAll="0">
      <items>
        <item x="0"/>
        <item x="1"/>
        <item t="default"/>
      </items>
    </pivotField>
    <pivotField name="Type" compact="0" outline="0" multipleItemSelectionAllowed="1" showAll="0">
      <items>
        <item x="0"/>
        <item x="1"/>
        <item x="2"/>
        <item x="3"/>
        <item t="default"/>
      </items>
    </pivotField>
    <pivotField name="Size" compact="0" outline="0" multipleItemSelectionAllowed="1" showAll="0">
      <items>
        <item x="0"/>
        <item x="1"/>
        <item x="2"/>
        <item x="3"/>
        <item x="4"/>
        <item x="5"/>
        <item x="6"/>
        <item x="7"/>
        <item x="8"/>
        <item t="default"/>
      </items>
    </pivotField>
    <pivotField name="ราคาหน้าสัญญา (M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ส่วนลด" compact="0" outline="0" multipleItemSelectionAllowed="1" showAll="0">
      <items>
        <item x="0"/>
        <item x="1"/>
        <item x="2"/>
        <item x="3"/>
        <item x="4"/>
        <item x="5"/>
        <item x="6"/>
        <item x="7"/>
        <item x="8"/>
        <item x="9"/>
        <item t="default"/>
      </items>
    </pivotField>
    <pivotField name="Net Price (MB)&#10;(ผูกสูตรไว้ห้ามล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สื่อที่เห็นครั้งแรก" compact="0" outline="0" multipleItemSelectionAllowed="1" showAll="0">
      <items>
        <item x="0"/>
        <item x="1"/>
        <item x="2"/>
        <item x="3"/>
        <item x="4"/>
        <item x="5"/>
        <item x="6"/>
        <item x="7"/>
        <item x="8"/>
        <item x="9"/>
        <item x="10"/>
        <item x="11"/>
        <item t="default"/>
      </items>
    </pivotField>
    <pivotField name="รายได้ต่อเดือน" compact="0" numFmtId="165" outline="0" multipleItemSelectionAllowed="1" showAll="0">
      <items>
        <item x="0"/>
        <item x="1"/>
        <item x="2"/>
        <item x="3"/>
        <item x="4"/>
        <item x="5"/>
        <item x="6"/>
        <item x="7"/>
        <item x="8"/>
        <item t="default"/>
      </items>
    </pivotField>
    <pivotField name="อาชีพ" compact="0" outline="0" multipleItemSelectionAllowed="1" showAll="0">
      <items>
        <item x="0"/>
        <item x="1"/>
        <item x="2"/>
        <item x="3"/>
        <item x="4"/>
        <item x="5"/>
        <item x="6"/>
        <item x="7"/>
        <item x="8"/>
        <item t="default"/>
      </items>
    </pivotField>
    <pivotField name="อาชีพ2" compact="0" outline="0" multipleItemSelectionAllowed="1" showAll="0">
      <items>
        <item x="0"/>
        <item x="1"/>
        <item x="2"/>
        <item x="3"/>
        <item t="default"/>
      </items>
    </pivotField>
    <pivotField name="เขตที่อยู่"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อยู่" compact="0" outline="0" multipleItemSelectionAllowed="1" showAll="0">
      <items>
        <item x="0"/>
        <item x="1"/>
        <item x="2"/>
        <item x="3"/>
        <item t="default"/>
      </items>
    </pivotField>
    <pivotField name="ประเทศ" compact="0" outline="0" multipleItemSelectionAllowed="1" showAll="0">
      <items>
        <item x="0"/>
        <item x="1"/>
        <item x="2"/>
        <item x="3"/>
        <item t="default"/>
      </items>
    </pivotField>
    <pivotField name="ชื่อบริษัทที่ทำงาน" compact="0" outline="0" multipleItemSelectionAllowed="1" showAll="0">
      <items>
        <item x="0"/>
        <item x="1"/>
        <item x="2"/>
        <item x="3"/>
        <item x="4"/>
        <item x="5"/>
        <item x="6"/>
        <item x="7"/>
        <item x="8"/>
        <item x="9"/>
        <item x="10"/>
        <item x="11"/>
        <item x="12"/>
        <item x="13"/>
        <item x="14"/>
        <item x="15"/>
        <item x="16"/>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ทำงาน" compact="0" outline="0" multipleItemSelectionAllowed="1" showAll="0">
      <items>
        <item x="0"/>
        <item x="1"/>
        <item x="2"/>
        <item x="3"/>
        <item t="default"/>
      </items>
    </pivotField>
    <pivotField name="ห้างที่ไปเดินบ่อยๆ" compact="0" outline="0" multipleItemSelectionAllowed="1" showAll="0">
      <items>
        <item x="0"/>
        <item x="1"/>
        <item x="2"/>
        <item x="3"/>
        <item x="4"/>
        <item x="5"/>
        <item x="6"/>
        <item t="default"/>
      </items>
    </pivotField>
    <pivotField name="งบประมาณในการซื้อ" compact="0" outline="0" multipleItemSelectionAllowed="1" showAll="0">
      <items>
        <item x="0"/>
        <item x="1"/>
        <item x="2"/>
        <item x="3"/>
        <item x="4"/>
        <item x="5"/>
        <item t="default"/>
      </items>
    </pivotField>
    <pivotField name="วัตถุประสงค์ในการซื้อ" compact="0" outline="0" multipleItemSelectionAllowed="1" showAll="0">
      <items>
        <item x="0"/>
        <item x="1"/>
        <item x="2"/>
        <item t="default"/>
      </items>
    </pivotField>
    <pivotField name="เหตุผลในการตัดสินใจซื้อ" compact="0" outline="0" multipleItemSelectionAllowed="1" showAll="0">
      <items>
        <item x="0"/>
        <item x="1"/>
        <item x="2"/>
        <item x="3"/>
        <item x="4"/>
        <item x="5"/>
        <item x="6"/>
        <item x="7"/>
        <item t="default"/>
      </items>
    </pivotField>
    <pivotField name="ลูกค้าเทียบกับคู่แข่ง" axis="axisRow" compact="0" outline="0" multipleItemSelectionAllowed="1" showAll="0" sortType="ascending">
      <items>
        <item x="0"/>
        <item x="2"/>
        <item x="1"/>
        <item t="default"/>
      </items>
    </pivotField>
    <pivotField name="วันที่ลงนามเซ็นสัญญาจะซื้อจะขาย" compact="0" outline="0" multipleItemSelectionAllowed="1" showAll="0">
      <items>
        <item x="0"/>
        <item x="1"/>
        <item x="2"/>
        <item x="3"/>
        <item x="4"/>
        <item x="5"/>
        <item x="6"/>
        <item x="7"/>
        <item x="8"/>
        <item x="9"/>
        <item x="10"/>
        <item x="11"/>
        <item x="12"/>
        <item t="default"/>
      </items>
    </pivotField>
    <pivotField name="หมายเหตุ"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s>
  <rowFields>
    <field x="8"/>
    <field x="32"/>
  </rowFields>
  <pageFields>
    <pageField fld="1"/>
  </pageFields>
  <dataFields>
    <dataField name="SUM of Amount" fld="0" baseField="0"/>
  </dataFields>
</pivotTableDefinition>
</file>

<file path=xl/pivotTables/pivotTable14.xml><?xml version="1.0" encoding="utf-8"?>
<pivotTableDefinition xmlns="http://schemas.openxmlformats.org/spreadsheetml/2006/main" name="BOOk Pivot 11" cacheId="2" dataCaption="" compact="0" compactData="0">
  <location ref="N27:P30" firstHeaderRow="0" firstDataRow="2" firstDataCol="0" rowPageCount="1" colPageCount="1"/>
  <pivotFields>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h="1" x="8"/>
        <item h="1" x="9"/>
        <item t="default"/>
      </items>
    </pivotField>
    <pivotField name="Year" compact="0" outline="0" multipleItemSelectionAllowed="1" showAll="0">
      <items>
        <item x="0"/>
        <item x="1"/>
        <item x="2"/>
        <item t="default"/>
      </items>
    </pivotField>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ooking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Sales Name" compact="0" outline="0" multipleItemSelectionAllowed="1" showAll="0">
      <items>
        <item x="0"/>
        <item x="1"/>
        <item x="2"/>
        <item x="3"/>
        <item t="default"/>
      </items>
    </pivotField>
    <pivotField name="ชื่อ นาม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อายุ" axis="axisRow" compact="0" outline="0" multipleItemSelectionAllowed="1" showAll="0" sortType="descending">
      <items>
        <item x="0"/>
        <item x="1"/>
        <item x="2"/>
        <item x="3"/>
        <item x="4"/>
        <item x="5"/>
        <item t="default"/>
      </items>
      <autoSortScope>
        <pivotArea>
          <references>
            <reference field="4294967294">
              <x v="0"/>
            </reference>
          </references>
        </pivotArea>
      </autoSortScope>
    </pivotField>
    <pivotField name="Status &#10;(จ่ายสัญญาแล้วมาเปลี่ยนสถานะ)" compact="0" outline="0" multipleItemSelectionAllowed="1" showAll="0">
      <items>
        <item x="0"/>
        <item x="1"/>
        <item x="2"/>
        <item x="3"/>
        <item t="default"/>
      </items>
    </pivotField>
    <pivotField name="วันที่จ่ายเงินสัญญ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Uni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et" compact="0" outline="0" multipleItemSelectionAllowed="1" showAll="0">
      <items>
        <item x="0"/>
        <item x="1"/>
        <item t="default"/>
      </items>
    </pivotField>
    <pivotField name="Type" compact="0" outline="0" multipleItemSelectionAllowed="1" showAll="0">
      <items>
        <item x="0"/>
        <item x="1"/>
        <item x="2"/>
        <item x="3"/>
        <item t="default"/>
      </items>
    </pivotField>
    <pivotField name="Size" compact="0" outline="0" multipleItemSelectionAllowed="1" showAll="0">
      <items>
        <item x="0"/>
        <item x="1"/>
        <item x="2"/>
        <item x="3"/>
        <item x="4"/>
        <item x="5"/>
        <item x="6"/>
        <item x="7"/>
        <item x="8"/>
        <item t="default"/>
      </items>
    </pivotField>
    <pivotField name="ราคาหน้าสัญญา (M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ส่วนลด" compact="0" outline="0" multipleItemSelectionAllowed="1" showAll="0">
      <items>
        <item x="0"/>
        <item x="1"/>
        <item x="2"/>
        <item x="3"/>
        <item x="4"/>
        <item x="5"/>
        <item x="6"/>
        <item x="7"/>
        <item x="8"/>
        <item x="9"/>
        <item t="default"/>
      </items>
    </pivotField>
    <pivotField name="Net Price (MB)&#10;(ผูกสูตรไว้ห้ามล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สื่อที่เห็นครั้งแรก" axis="axisRow" compact="0" outline="0" multipleItemSelectionAllowed="1" showAll="0" sortType="ascending">
      <items>
        <item x="11"/>
        <item x="7"/>
        <item x="0"/>
        <item x="1"/>
        <item x="9"/>
        <item x="6"/>
        <item x="3"/>
        <item x="5"/>
        <item x="8"/>
        <item x="2"/>
        <item x="10"/>
        <item x="4"/>
        <item t="default"/>
      </items>
    </pivotField>
    <pivotField name="รายได้ต่อเดือน" compact="0" numFmtId="165" outline="0" multipleItemSelectionAllowed="1" showAll="0">
      <items>
        <item x="0"/>
        <item x="1"/>
        <item x="2"/>
        <item x="3"/>
        <item x="4"/>
        <item x="5"/>
        <item x="6"/>
        <item x="7"/>
        <item x="8"/>
        <item t="default"/>
      </items>
    </pivotField>
    <pivotField name="อาชีพ" compact="0" outline="0" multipleItemSelectionAllowed="1" showAll="0">
      <items>
        <item x="0"/>
        <item x="1"/>
        <item x="2"/>
        <item x="3"/>
        <item x="4"/>
        <item x="5"/>
        <item x="6"/>
        <item x="7"/>
        <item x="8"/>
        <item t="default"/>
      </items>
    </pivotField>
    <pivotField name="อาชีพ2" compact="0" outline="0" multipleItemSelectionAllowed="1" showAll="0">
      <items>
        <item x="0"/>
        <item x="1"/>
        <item x="2"/>
        <item x="3"/>
        <item t="default"/>
      </items>
    </pivotField>
    <pivotField name="เขตที่อยู่"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อยู่" compact="0" outline="0" multipleItemSelectionAllowed="1" showAll="0">
      <items>
        <item x="0"/>
        <item x="1"/>
        <item x="2"/>
        <item x="3"/>
        <item t="default"/>
      </items>
    </pivotField>
    <pivotField name="ประเทศ" compact="0" outline="0" multipleItemSelectionAllowed="1" showAll="0">
      <items>
        <item x="0"/>
        <item x="1"/>
        <item x="2"/>
        <item x="3"/>
        <item t="default"/>
      </items>
    </pivotField>
    <pivotField name="ชื่อบริษัทที่ทำงาน" compact="0" outline="0" multipleItemSelectionAllowed="1" showAll="0">
      <items>
        <item x="0"/>
        <item x="1"/>
        <item x="2"/>
        <item x="3"/>
        <item x="4"/>
        <item x="5"/>
        <item x="6"/>
        <item x="7"/>
        <item x="8"/>
        <item x="9"/>
        <item x="10"/>
        <item x="11"/>
        <item x="12"/>
        <item x="13"/>
        <item x="14"/>
        <item x="15"/>
        <item x="16"/>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ทำงาน" compact="0" outline="0" multipleItemSelectionAllowed="1" showAll="0">
      <items>
        <item x="0"/>
        <item x="1"/>
        <item x="2"/>
        <item x="3"/>
        <item t="default"/>
      </items>
    </pivotField>
    <pivotField name="ห้างที่ไปเดินบ่อยๆ" compact="0" outline="0" multipleItemSelectionAllowed="1" showAll="0">
      <items>
        <item x="0"/>
        <item x="1"/>
        <item x="2"/>
        <item x="3"/>
        <item x="4"/>
        <item x="5"/>
        <item x="6"/>
        <item t="default"/>
      </items>
    </pivotField>
    <pivotField name="งบประมาณในการซื้อ" compact="0" outline="0" multipleItemSelectionAllowed="1" showAll="0">
      <items>
        <item x="0"/>
        <item x="1"/>
        <item x="2"/>
        <item x="3"/>
        <item x="4"/>
        <item x="5"/>
        <item t="default"/>
      </items>
    </pivotField>
    <pivotField name="วัตถุประสงค์ในการซื้อ" compact="0" outline="0" multipleItemSelectionAllowed="1" showAll="0">
      <items>
        <item x="0"/>
        <item x="1"/>
        <item x="2"/>
        <item t="default"/>
      </items>
    </pivotField>
    <pivotField name="เหตุผลในการตัดสินใจซื้อ" compact="0" outline="0" multipleItemSelectionAllowed="1" showAll="0">
      <items>
        <item x="0"/>
        <item x="1"/>
        <item x="2"/>
        <item x="3"/>
        <item x="4"/>
        <item x="5"/>
        <item x="6"/>
        <item x="7"/>
        <item t="default"/>
      </items>
    </pivotField>
    <pivotField name="ลูกค้าเทียบกับคู่แข่ง" compact="0" outline="0" multipleItemSelectionAllowed="1" showAll="0">
      <items>
        <item x="0"/>
        <item x="1"/>
        <item x="2"/>
        <item t="default"/>
      </items>
    </pivotField>
    <pivotField name="วันที่ลงนามเซ็นสัญญาจะซื้อจะขาย" compact="0" outline="0" multipleItemSelectionAllowed="1" showAll="0">
      <items>
        <item x="0"/>
        <item x="1"/>
        <item x="2"/>
        <item x="3"/>
        <item x="4"/>
        <item x="5"/>
        <item x="6"/>
        <item x="7"/>
        <item x="8"/>
        <item x="9"/>
        <item x="10"/>
        <item x="11"/>
        <item x="12"/>
        <item t="default"/>
      </items>
    </pivotField>
    <pivotField name="หมายเหตุ"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s>
  <rowFields>
    <field x="8"/>
    <field x="18"/>
  </rowFields>
  <pageFields>
    <pageField fld="1"/>
  </pageFields>
  <dataFields>
    <dataField name="SUM of Amount" fld="0" baseField="0"/>
  </dataFields>
</pivotTableDefinition>
</file>

<file path=xl/pivotTables/pivotTable15.xml><?xml version="1.0" encoding="utf-8"?>
<pivotTableDefinition xmlns="http://schemas.openxmlformats.org/spreadsheetml/2006/main" name="BOOk Pivot 12" cacheId="2" dataCaption="" compact="0" compactData="0">
  <location ref="AC28:AE31" firstHeaderRow="0" firstDataRow="2" firstDataCol="0" rowPageCount="1" colPageCount="1"/>
  <pivotFields>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h="1" x="8"/>
        <item h="1" x="9"/>
        <item t="default"/>
      </items>
    </pivotField>
    <pivotField name="Year" compact="0" outline="0" multipleItemSelectionAllowed="1" showAll="0">
      <items>
        <item x="0"/>
        <item x="1"/>
        <item x="2"/>
        <item t="default"/>
      </items>
    </pivotField>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ooking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Sales Name" compact="0" outline="0" multipleItemSelectionAllowed="1" showAll="0">
      <items>
        <item x="0"/>
        <item x="1"/>
        <item x="2"/>
        <item x="3"/>
        <item t="default"/>
      </items>
    </pivotField>
    <pivotField name="ชื่อ นาม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อายุ" axis="axisRow" compact="0" outline="0" multipleItemSelectionAllowed="1" showAll="0" sortType="descending">
      <items>
        <item x="5"/>
        <item x="3"/>
        <item x="2"/>
        <item x="1"/>
        <item x="0"/>
        <item x="4"/>
        <item t="default"/>
      </items>
    </pivotField>
    <pivotField name="Status &#10;(จ่ายสัญญาแล้วมาเปลี่ยนสถานะ)" compact="0" outline="0" multipleItemSelectionAllowed="1" showAll="0">
      <items>
        <item x="0"/>
        <item x="1"/>
        <item x="2"/>
        <item x="3"/>
        <item t="default"/>
      </items>
    </pivotField>
    <pivotField name="วันที่จ่ายเงินสัญญ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Uni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et" compact="0" outline="0" multipleItemSelectionAllowed="1" showAll="0">
      <items>
        <item x="0"/>
        <item x="1"/>
        <item t="default"/>
      </items>
    </pivotField>
    <pivotField name="Type" compact="0" outline="0" multipleItemSelectionAllowed="1" showAll="0">
      <items>
        <item x="0"/>
        <item x="1"/>
        <item x="2"/>
        <item x="3"/>
        <item t="default"/>
      </items>
    </pivotField>
    <pivotField name="Size" compact="0" outline="0" multipleItemSelectionAllowed="1" showAll="0">
      <items>
        <item x="0"/>
        <item x="1"/>
        <item x="2"/>
        <item x="3"/>
        <item x="4"/>
        <item x="5"/>
        <item x="6"/>
        <item x="7"/>
        <item x="8"/>
        <item t="default"/>
      </items>
    </pivotField>
    <pivotField name="ราคาหน้าสัญญา (M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ส่วนลด" compact="0" outline="0" multipleItemSelectionAllowed="1" showAll="0">
      <items>
        <item x="0"/>
        <item x="1"/>
        <item x="2"/>
        <item x="3"/>
        <item x="4"/>
        <item x="5"/>
        <item x="6"/>
        <item x="7"/>
        <item x="8"/>
        <item x="9"/>
        <item t="default"/>
      </items>
    </pivotField>
    <pivotField name="Net Price (MB)&#10;(ผูกสูตรไว้ห้ามล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สื่อที่เห็นครั้งแรก" compact="0" outline="0" multipleItemSelectionAllowed="1" showAll="0">
      <items>
        <item x="0"/>
        <item x="1"/>
        <item x="2"/>
        <item x="3"/>
        <item x="4"/>
        <item x="5"/>
        <item x="6"/>
        <item x="7"/>
        <item x="8"/>
        <item x="9"/>
        <item x="10"/>
        <item x="11"/>
        <item t="default"/>
      </items>
    </pivotField>
    <pivotField name="รายได้ต่อเดือน" compact="0" numFmtId="165" outline="0" multipleItemSelectionAllowed="1" showAll="0">
      <items>
        <item x="0"/>
        <item x="1"/>
        <item x="2"/>
        <item x="3"/>
        <item x="4"/>
        <item x="5"/>
        <item x="6"/>
        <item x="7"/>
        <item x="8"/>
        <item t="default"/>
      </items>
    </pivotField>
    <pivotField name="อาชีพ" compact="0" outline="0" multipleItemSelectionAllowed="1" showAll="0">
      <items>
        <item x="0"/>
        <item x="1"/>
        <item x="2"/>
        <item x="3"/>
        <item x="4"/>
        <item x="5"/>
        <item x="6"/>
        <item x="7"/>
        <item x="8"/>
        <item t="default"/>
      </items>
    </pivotField>
    <pivotField name="อาชีพ2" compact="0" outline="0" multipleItemSelectionAllowed="1" showAll="0">
      <items>
        <item x="0"/>
        <item x="1"/>
        <item x="2"/>
        <item x="3"/>
        <item t="default"/>
      </items>
    </pivotField>
    <pivotField name="เขตที่อยู่"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อยู่" compact="0" outline="0" multipleItemSelectionAllowed="1" showAll="0">
      <items>
        <item x="0"/>
        <item x="1"/>
        <item x="2"/>
        <item x="3"/>
        <item t="default"/>
      </items>
    </pivotField>
    <pivotField name="ประเทศ" compact="0" outline="0" multipleItemSelectionAllowed="1" showAll="0">
      <items>
        <item x="0"/>
        <item x="1"/>
        <item x="2"/>
        <item x="3"/>
        <item t="default"/>
      </items>
    </pivotField>
    <pivotField name="ชื่อบริษัทที่ทำงาน" compact="0" outline="0" multipleItemSelectionAllowed="1" showAll="0">
      <items>
        <item x="0"/>
        <item x="1"/>
        <item x="2"/>
        <item x="3"/>
        <item x="4"/>
        <item x="5"/>
        <item x="6"/>
        <item x="7"/>
        <item x="8"/>
        <item x="9"/>
        <item x="10"/>
        <item x="11"/>
        <item x="12"/>
        <item x="13"/>
        <item x="14"/>
        <item x="15"/>
        <item x="16"/>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ทำงาน" compact="0" outline="0" multipleItemSelectionAllowed="1" showAll="0">
      <items>
        <item x="0"/>
        <item x="1"/>
        <item x="2"/>
        <item x="3"/>
        <item t="default"/>
      </items>
    </pivotField>
    <pivotField name="ห้างที่ไปเดินบ่อยๆ" axis="axisRow" compact="0" outline="0" multipleItemSelectionAllowed="1" showAll="0" sortType="ascending">
      <items>
        <item x="4"/>
        <item x="0"/>
        <item x="5"/>
        <item x="6"/>
        <item x="2"/>
        <item x="3"/>
        <item x="1"/>
        <item t="default"/>
      </items>
    </pivotField>
    <pivotField name="งบประมาณในการซื้อ" compact="0" outline="0" multipleItemSelectionAllowed="1" showAll="0">
      <items>
        <item x="0"/>
        <item x="1"/>
        <item x="2"/>
        <item x="3"/>
        <item x="4"/>
        <item x="5"/>
        <item t="default"/>
      </items>
    </pivotField>
    <pivotField name="วัตถุประสงค์ในการซื้อ" compact="0" outline="0" multipleItemSelectionAllowed="1" showAll="0">
      <items>
        <item x="0"/>
        <item x="1"/>
        <item x="2"/>
        <item t="default"/>
      </items>
    </pivotField>
    <pivotField name="เหตุผลในการตัดสินใจซื้อ" compact="0" outline="0" multipleItemSelectionAllowed="1" showAll="0">
      <items>
        <item x="0"/>
        <item x="1"/>
        <item x="2"/>
        <item x="3"/>
        <item x="4"/>
        <item x="5"/>
        <item x="6"/>
        <item x="7"/>
        <item t="default"/>
      </items>
    </pivotField>
    <pivotField name="ลูกค้าเทียบกับคู่แข่ง" compact="0" outline="0" multipleItemSelectionAllowed="1" showAll="0">
      <items>
        <item x="0"/>
        <item x="1"/>
        <item x="2"/>
        <item t="default"/>
      </items>
    </pivotField>
    <pivotField name="วันที่ลงนามเซ็นสัญญาจะซื้อจะขาย" compact="0" outline="0" multipleItemSelectionAllowed="1" showAll="0">
      <items>
        <item x="0"/>
        <item x="1"/>
        <item x="2"/>
        <item x="3"/>
        <item x="4"/>
        <item x="5"/>
        <item x="6"/>
        <item x="7"/>
        <item x="8"/>
        <item x="9"/>
        <item x="10"/>
        <item x="11"/>
        <item x="12"/>
        <item t="default"/>
      </items>
    </pivotField>
    <pivotField name="หมายเหตุ"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s>
  <rowFields>
    <field x="8"/>
    <field x="28"/>
  </rowFields>
  <pageFields>
    <pageField fld="1"/>
  </pageFields>
  <dataFields>
    <dataField name="SUM of Amount" fld="0" baseField="0"/>
  </dataFields>
</pivotTableDefinition>
</file>

<file path=xl/pivotTables/pivotTable16.xml><?xml version="1.0" encoding="utf-8"?>
<pivotTableDefinition xmlns="http://schemas.openxmlformats.org/spreadsheetml/2006/main" name="BOOk Pivot 13" cacheId="2" dataCaption="" compact="0" compactData="0">
  <location ref="F70:H87" firstHeaderRow="0" firstDataRow="2" firstDataCol="0" rowPageCount="1" colPageCount="1"/>
  <pivotFields>
    <pivotField name="Amount" dataField="1" compact="0" outline="0" multipleItemSelectionAllowed="1" showAll="0">
      <items>
        <item x="0"/>
        <item x="1"/>
        <item t="default"/>
      </items>
    </pivotField>
    <pivotField name="Month" axis="axisPage" compact="0" outline="0" multipleItemSelectionAllowed="1" showAll="0">
      <items>
        <item h="1" x="0"/>
        <item h="1" x="1"/>
        <item x="2"/>
        <item x="3"/>
        <item x="4"/>
        <item x="5"/>
        <item h="1" x="6"/>
        <item h="1" x="7"/>
        <item h="1" x="8"/>
        <item h="1" x="9"/>
        <item t="default"/>
      </items>
    </pivotField>
    <pivotField name="Year" compact="0" outline="0" multipleItemSelectionAllowed="1" showAll="0">
      <items>
        <item x="0"/>
        <item x="1"/>
        <item x="2"/>
        <item t="default"/>
      </items>
    </pivotField>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ooking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Sales Name" compact="0" outline="0" multipleItemSelectionAllowed="1" showAll="0">
      <items>
        <item x="0"/>
        <item x="1"/>
        <item x="2"/>
        <item x="3"/>
        <item t="default"/>
      </items>
    </pivotField>
    <pivotField name="ชื่อ นามสกุ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อายุ" axis="axisRow" compact="0" outline="0" multipleItemSelectionAllowed="1" showAll="0" sortType="descending">
      <items>
        <item x="0"/>
        <item x="1"/>
        <item x="2"/>
        <item x="3"/>
        <item x="4"/>
        <item x="5"/>
        <item t="default"/>
      </items>
      <autoSortScope>
        <pivotArea>
          <references>
            <reference field="4294967294">
              <x v="0"/>
            </reference>
          </references>
        </pivotArea>
      </autoSortScope>
    </pivotField>
    <pivotField name="Status &#10;(จ่ายสัญญาแล้วมาเปลี่ยนสถานะ)" compact="0" outline="0" multipleItemSelectionAllowed="1" showAll="0">
      <items>
        <item x="0"/>
        <item x="1"/>
        <item x="2"/>
        <item x="3"/>
        <item t="default"/>
      </items>
    </pivotField>
    <pivotField name="วันที่จ่ายเงินสัญญ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Uni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et" compact="0" outline="0" multipleItemSelectionAllowed="1" showAll="0">
      <items>
        <item x="0"/>
        <item x="1"/>
        <item t="default"/>
      </items>
    </pivotField>
    <pivotField name="Type" compact="0" outline="0" multipleItemSelectionAllowed="1" showAll="0">
      <items>
        <item x="0"/>
        <item x="1"/>
        <item x="2"/>
        <item x="3"/>
        <item t="default"/>
      </items>
    </pivotField>
    <pivotField name="Size" compact="0" outline="0" multipleItemSelectionAllowed="1" showAll="0">
      <items>
        <item x="0"/>
        <item x="1"/>
        <item x="2"/>
        <item x="3"/>
        <item x="4"/>
        <item x="5"/>
        <item x="6"/>
        <item x="7"/>
        <item x="8"/>
        <item t="default"/>
      </items>
    </pivotField>
    <pivotField name="ราคาหน้าสัญญา (M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ส่วนลด" compact="0" outline="0" multipleItemSelectionAllowed="1" showAll="0">
      <items>
        <item x="0"/>
        <item x="1"/>
        <item x="2"/>
        <item x="3"/>
        <item x="4"/>
        <item x="5"/>
        <item x="6"/>
        <item x="7"/>
        <item x="8"/>
        <item x="9"/>
        <item t="default"/>
      </items>
    </pivotField>
    <pivotField name="Net Price (MB)&#10;(ผูกสูตรไว้ห้ามล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สื่อที่เห็นครั้งแรก" compact="0" outline="0" multipleItemSelectionAllowed="1" showAll="0">
      <items>
        <item x="0"/>
        <item x="1"/>
        <item x="2"/>
        <item x="3"/>
        <item x="4"/>
        <item x="5"/>
        <item x="6"/>
        <item x="7"/>
        <item x="8"/>
        <item x="9"/>
        <item x="10"/>
        <item x="11"/>
        <item t="default"/>
      </items>
    </pivotField>
    <pivotField name="รายได้ต่อเดือน" compact="0" numFmtId="165" outline="0" multipleItemSelectionAllowed="1" showAll="0">
      <items>
        <item x="0"/>
        <item x="1"/>
        <item x="2"/>
        <item x="3"/>
        <item x="4"/>
        <item x="5"/>
        <item x="6"/>
        <item x="7"/>
        <item x="8"/>
        <item t="default"/>
      </items>
    </pivotField>
    <pivotField name="อาชีพ" compact="0" outline="0" multipleItemSelectionAllowed="1" showAll="0">
      <items>
        <item x="0"/>
        <item x="1"/>
        <item x="2"/>
        <item x="3"/>
        <item x="4"/>
        <item x="5"/>
        <item x="6"/>
        <item x="7"/>
        <item x="8"/>
        <item t="default"/>
      </items>
    </pivotField>
    <pivotField name="อาชีพ2" compact="0" outline="0" multipleItemSelectionAllowed="1" showAll="0">
      <items>
        <item x="0"/>
        <item x="1"/>
        <item x="2"/>
        <item x="3"/>
        <item t="default"/>
      </items>
    </pivotField>
    <pivotField name="เขตที่อยู่"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จังหวัดที่อยู่" compact="0" outline="0" multipleItemSelectionAllowed="1" showAll="0">
      <items>
        <item x="0"/>
        <item x="1"/>
        <item x="2"/>
        <item x="3"/>
        <item t="default"/>
      </items>
    </pivotField>
    <pivotField name="ประเทศ" compact="0" outline="0" multipleItemSelectionAllowed="1" showAll="0">
      <items>
        <item x="0"/>
        <item x="1"/>
        <item x="2"/>
        <item x="3"/>
        <item t="default"/>
      </items>
    </pivotField>
    <pivotField name="ชื่อบริษัทที่ทำงาน" compact="0" outline="0" multipleItemSelectionAllowed="1" showAll="0">
      <items>
        <item x="0"/>
        <item x="1"/>
        <item x="2"/>
        <item x="3"/>
        <item x="4"/>
        <item x="5"/>
        <item x="6"/>
        <item x="7"/>
        <item x="8"/>
        <item x="9"/>
        <item x="10"/>
        <item x="11"/>
        <item x="12"/>
        <item x="13"/>
        <item x="14"/>
        <item x="15"/>
        <item x="16"/>
        <item t="default"/>
      </items>
    </pivotField>
    <pivotField name="เขตที่ทำงาน" axis="axisRow" compact="0" outline="0" multipleItemSelectionAllowed="1" showAll="0" sortType="ascending">
      <items>
        <item x="10"/>
        <item x="4"/>
        <item x="2"/>
        <item x="0"/>
        <item x="8"/>
        <item x="15"/>
        <item x="9"/>
        <item x="13"/>
        <item x="11"/>
        <item x="20"/>
        <item x="18"/>
        <item x="19"/>
        <item x="1"/>
        <item x="5"/>
        <item x="16"/>
        <item x="7"/>
        <item x="21"/>
        <item x="14"/>
        <item x="17"/>
        <item x="3"/>
        <item x="6"/>
        <item x="12"/>
        <item t="default"/>
      </items>
    </pivotField>
    <pivotField name="จังหวัดที่ทำงาน" compact="0" outline="0" multipleItemSelectionAllowed="1" showAll="0">
      <items>
        <item x="0"/>
        <item x="1"/>
        <item x="2"/>
        <item x="3"/>
        <item t="default"/>
      </items>
    </pivotField>
    <pivotField name="ห้างที่ไปเดินบ่อยๆ" compact="0" outline="0" multipleItemSelectionAllowed="1" showAll="0">
      <items>
        <item x="0"/>
        <item x="1"/>
        <item x="2"/>
        <item x="3"/>
        <item x="4"/>
        <item x="5"/>
        <item x="6"/>
        <item t="default"/>
      </items>
    </pivotField>
    <pivotField name="งบประมาณในการซื้อ" compact="0" outline="0" multipleItemSelectionAllowed="1" showAll="0">
      <items>
        <item x="0"/>
        <item x="1"/>
        <item x="2"/>
        <item x="3"/>
        <item x="4"/>
        <item x="5"/>
        <item t="default"/>
      </items>
    </pivotField>
    <pivotField name="วัตถุประสงค์ในการซื้อ" compact="0" outline="0" multipleItemSelectionAllowed="1" showAll="0">
      <items>
        <item x="0"/>
        <item x="1"/>
        <item x="2"/>
        <item t="default"/>
      </items>
    </pivotField>
    <pivotField name="เหตุผลในการตัดสินใจซื้อ" compact="0" outline="0" multipleItemSelectionAllowed="1" showAll="0">
      <items>
        <item x="0"/>
        <item x="1"/>
        <item x="2"/>
        <item x="3"/>
        <item x="4"/>
        <item x="5"/>
        <item x="6"/>
        <item x="7"/>
        <item t="default"/>
      </items>
    </pivotField>
    <pivotField name="ลูกค้าเทียบกับคู่แข่ง" compact="0" outline="0" multipleItemSelectionAllowed="1" showAll="0">
      <items>
        <item x="0"/>
        <item x="1"/>
        <item x="2"/>
        <item t="default"/>
      </items>
    </pivotField>
    <pivotField name="วันที่ลงนามเซ็นสัญญาจะซื้อจะขาย" compact="0" outline="0" multipleItemSelectionAllowed="1" showAll="0">
      <items>
        <item x="0"/>
        <item x="1"/>
        <item x="2"/>
        <item x="3"/>
        <item x="4"/>
        <item x="5"/>
        <item x="6"/>
        <item x="7"/>
        <item x="8"/>
        <item x="9"/>
        <item x="10"/>
        <item x="11"/>
        <item x="12"/>
        <item t="default"/>
      </items>
    </pivotField>
    <pivotField name="หมายเหตุ"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s>
  <rowFields>
    <field x="8"/>
    <field x="26"/>
  </rowFields>
  <pageFields>
    <pageField fld="1"/>
  </pageFields>
  <dataFields>
    <dataField name="SUM of Amount" fld="0" baseField="0"/>
  </dataFields>
</pivotTableDefinition>
</file>

<file path=xl/pivotTables/pivotTable17.xml><?xml version="1.0" encoding="utf-8"?>
<pivotTableDefinition xmlns="http://schemas.openxmlformats.org/spreadsheetml/2006/main" name="ตาราง Pivot 9" cacheId="3" dataCaption="" compact="0" compactData="0">
  <location ref="A3:C11" firstHeaderRow="0" firstDataRow="2" firstDataCol="0"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t="default"/>
      </items>
    </pivotField>
    <pivotField name="Sales Queue" compact="0" outline="0" multipleItemSelectionAllowed="1" showAll="0">
      <items>
        <item x="0"/>
        <item x="1"/>
        <item x="2"/>
        <item x="3"/>
        <item t="default"/>
      </items>
    </pivotField>
    <pivotField name="DATE ( เข้าชมโครงการ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Lead จากเดือน"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ead จากเดือน ( Detail )" compact="0" outline="0" multipleItemSelectionAllowed="1" showAll="0">
      <items>
        <item x="0"/>
        <item x="1"/>
        <item x="2"/>
        <item x="3"/>
        <item x="4"/>
        <item x="5"/>
        <item x="6"/>
        <item x="7"/>
        <item t="default"/>
      </items>
    </pivotField>
    <pivotField name="สื่อ Online (แบบสอบถาม)" compact="0" outline="0" multipleItemSelectionAllowed="1" showAll="0">
      <items>
        <item x="0"/>
        <item x="1"/>
        <item x="2"/>
        <item x="3"/>
        <item x="4"/>
        <item x="5"/>
        <item x="6"/>
        <item x="7"/>
        <item x="8"/>
        <item x="9"/>
        <item x="10"/>
        <item x="11"/>
        <item x="12"/>
        <item x="13"/>
        <item x="14"/>
        <item x="15"/>
        <item x="16"/>
        <item t="default"/>
      </items>
    </pivotField>
    <pivotField name="สื่อ Offline" compact="0" outline="0" multipleItemSelectionAllowed="1" showAll="0">
      <items>
        <item x="0"/>
        <item x="1"/>
        <item x="2"/>
        <item x="3"/>
        <item x="4"/>
        <item x="5"/>
        <item x="6"/>
        <item x="7"/>
        <item t="default"/>
      </items>
    </pivotField>
    <pivotField name="Walk-in Type" compact="0" outline="0" multipleItemSelectionAllowed="1" showAll="0">
      <items>
        <item x="0"/>
        <item x="1"/>
        <item x="2"/>
        <item x="3"/>
        <item x="4"/>
        <item t="default"/>
      </items>
    </pivotField>
    <pivotField name="สื่อ pass site จากไหน" compact="0" outline="0" multipleItemSelectionAllowed="1" showAll="0">
      <items>
        <item x="0"/>
        <item x="1"/>
        <item x="2"/>
        <item x="3"/>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x="17"/>
        <item t="default"/>
      </items>
    </pivotField>
    <pivotField name="Grade" compact="0" numFmtId="165" outline="0" multipleItemSelectionAllowed="1" showAll="0">
      <items>
        <item x="0"/>
        <item x="1"/>
        <item x="2"/>
        <item x="3"/>
        <item x="4"/>
        <item t="default"/>
      </items>
    </pivotField>
    <pivotField name="ชื่อ นามสกุล"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Line ID" compact="0" outline="0" multipleItemSelectionAllowed="1" showAll="0">
      <items>
        <item x="0"/>
        <item x="1"/>
        <item x="2"/>
        <item x="3"/>
        <item x="4"/>
        <item x="5"/>
        <item x="6"/>
        <item x="7"/>
        <item x="8"/>
        <item x="9"/>
        <item x="10"/>
        <item x="11"/>
        <item x="12"/>
        <item x="13"/>
        <item x="14"/>
        <item x="15"/>
        <item t="default"/>
      </items>
    </pivotField>
    <pivotField name="อายุ ( เลือกอายุ )" axis="axisRow" compact="0" outline="0" multipleItemSelectionAllowed="1" showAll="0" sortType="ascending">
      <items>
        <item x="5"/>
        <item x="1"/>
        <item x="0"/>
        <item x="2"/>
        <item x="3"/>
        <item x="4"/>
        <item t="default"/>
      </items>
    </pivotField>
    <pivotField name="เขตที่อยู่ปัจจุบั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จังหวัดที่อยู่" compact="0" outline="0" multipleItemSelectionAllowed="1" showAll="0">
      <items>
        <item x="0"/>
        <item x="1"/>
        <item x="2"/>
        <item x="3"/>
        <item x="4"/>
        <item x="5"/>
        <item x="6"/>
        <item x="7"/>
        <item x="8"/>
        <item x="9"/>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ตำแหน่ง" compact="0" outline="0" multipleItemSelectionAllowed="1" showAll="0">
      <items>
        <item x="0"/>
        <item x="1"/>
        <item x="2"/>
        <item x="3"/>
        <item x="4"/>
        <item x="5"/>
        <item x="6"/>
        <item x="7"/>
        <item x="8"/>
        <item x="9"/>
        <item x="10"/>
        <item x="11"/>
        <item x="12"/>
        <item x="13"/>
        <item x="14"/>
        <item x="15"/>
        <item t="default"/>
      </items>
    </pivotField>
    <pivotField name="อาชีพ" compact="0" outline="0" multipleItemSelectionAllowed="1" showAll="0">
      <items>
        <item x="0"/>
        <item x="1"/>
        <item x="2"/>
        <item x="3"/>
        <item x="4"/>
        <item x="5"/>
        <item x="6"/>
        <item x="7"/>
        <item x="8"/>
        <item x="9"/>
        <item t="default"/>
      </items>
    </pivotField>
    <pivotField name="รายได้ต่อเดือน " compact="0" numFmtId="165" outline="0" multipleItemSelectionAllowed="1" showAll="0">
      <items>
        <item x="0"/>
        <item x="1"/>
        <item x="2"/>
        <item x="3"/>
        <item x="4"/>
        <item x="5"/>
        <item x="6"/>
        <item x="7"/>
        <item x="8"/>
        <item x="9"/>
        <item t="default"/>
      </items>
    </pivotField>
    <pivotField name="รูปแบบห้องที่ต้องการ " compact="0" outline="0" multipleItemSelectionAllowed="1" showAll="0">
      <items>
        <item x="0"/>
        <item x="1"/>
        <item x="2"/>
        <item x="3"/>
        <item x="4"/>
        <item t="default"/>
      </items>
    </pivotField>
    <pivotField name="งบประมาณในการซื้อ" compact="0" outline="0" multipleItemSelectionAllowed="1" showAll="0">
      <items>
        <item x="0"/>
        <item x="1"/>
        <item x="2"/>
        <item x="3"/>
        <item x="4"/>
        <item x="5"/>
        <item x="6"/>
        <item x="7"/>
        <item t="default"/>
      </items>
    </pivotField>
    <pivotField name="ระยะเวลาใน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วัตถุประสงค์ในการซื้อ " compact="0" outline="0" multipleItemSelectionAllowed="1" showAll="0">
      <items>
        <item x="0"/>
        <item x="1"/>
        <item x="2"/>
        <item x="3"/>
        <item x="4"/>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ปัจจัยที่มีผลต่อ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ปัจจัยที่มีผลต่อการตัดสินใจ 2" compact="0" outline="0" multipleItemSelectionAllowed="1" showAll="0">
      <items>
        <item x="0"/>
        <item x="1"/>
        <item x="2"/>
        <item x="3"/>
        <item x="4"/>
        <item x="5"/>
        <item x="6"/>
        <item x="7"/>
        <item x="8"/>
        <item x="9"/>
        <item x="10"/>
        <item x="11"/>
        <item t="default"/>
      </items>
    </pivotField>
    <pivotField name="คุณมีความสนใจเรื่องใ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ห้างสรรพสินค้าที่ชอปบ่อยๆ" axis="axisRow" compact="0" outline="0" multipleItemSelectionAllowed="1" showAll="0" sortType="ascending">
      <items>
        <item x="0"/>
        <item x="11"/>
        <item x="18"/>
        <item x="14"/>
        <item x="1"/>
        <item x="13"/>
        <item x="4"/>
        <item x="22"/>
        <item x="21"/>
        <item x="2"/>
        <item x="19"/>
        <item x="5"/>
        <item x="12"/>
        <item x="3"/>
        <item x="20"/>
        <item x="17"/>
        <item x="9"/>
        <item x="7"/>
        <item x="10"/>
        <item x="16"/>
        <item x="15"/>
        <item x="6"/>
        <item x="8"/>
        <item t="default"/>
      </items>
    </pivotField>
    <pivotField name="โปรโมชั่นที่สนใจ" compact="0" outline="0" multipleItemSelectionAllowed="1" showAll="0">
      <items>
        <item x="0"/>
        <item x="1"/>
        <item x="2"/>
        <item x="3"/>
        <item x="4"/>
        <item x="5"/>
        <item x="6"/>
        <item x="7"/>
        <item x="8"/>
        <item x="9"/>
        <item t="default"/>
      </items>
    </pivotField>
    <pivotField name="โครงการเปรียบเทีย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สรุปเหตุผลลูกค้าไม่จ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เหตุผลไม่จอง" compact="0" outline="0" multipleItemSelectionAllowed="1" showAll="0">
      <items>
        <item x="0"/>
        <item x="1"/>
        <item x="2"/>
        <item x="3"/>
        <item x="4"/>
        <item x="5"/>
        <item x="6"/>
        <item x="7"/>
        <item x="8"/>
        <item x="9"/>
        <item x="10"/>
        <item x="11"/>
        <item x="12"/>
        <item x="13"/>
        <item x="14"/>
        <item x="15"/>
        <item x="16"/>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llow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 compact="0" outline="0" multipleItemSelectionAllowed="1" showAll="0">
      <items>
        <item x="0"/>
        <item x="1"/>
        <item x="2"/>
        <item x="3"/>
        <item x="4"/>
        <item x="5"/>
        <item x="6"/>
        <item x="7"/>
        <item x="8"/>
        <item x="9"/>
        <item x="10"/>
        <item x="11"/>
        <item x="12"/>
        <item x="13"/>
        <item x="14"/>
        <item t="default"/>
      </items>
    </pivotField>
  </pivotFields>
  <rowFields>
    <field x="17"/>
    <field x="34"/>
  </rowFields>
  <pageFields>
    <pageField fld="2"/>
  </pageFields>
  <dataFields>
    <dataField name="SUM of Amount" fld="1" baseField="0"/>
  </dataFields>
</pivotTableDefinition>
</file>

<file path=xl/pivotTables/pivotTable18.xml><?xml version="1.0" encoding="utf-8"?>
<pivotTableDefinition xmlns="http://schemas.openxmlformats.org/spreadsheetml/2006/main" name="ตาราง Pivot 9 2" cacheId="3" dataCaption="" compact="0" compactData="0">
  <location ref="E3:G9" firstHeaderRow="0" firstDataRow="2" firstDataCol="0"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t="default"/>
      </items>
    </pivotField>
    <pivotField name="Sales Queue" compact="0" outline="0" multipleItemSelectionAllowed="1" showAll="0">
      <items>
        <item x="0"/>
        <item x="1"/>
        <item x="2"/>
        <item x="3"/>
        <item t="default"/>
      </items>
    </pivotField>
    <pivotField name="DATE ( เข้าชมโครงการ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Lead จากเดือน"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ead จากเดือน ( Detail )" compact="0" outline="0" multipleItemSelectionAllowed="1" showAll="0">
      <items>
        <item x="0"/>
        <item x="1"/>
        <item x="2"/>
        <item x="3"/>
        <item x="4"/>
        <item x="5"/>
        <item x="6"/>
        <item x="7"/>
        <item t="default"/>
      </items>
    </pivotField>
    <pivotField name="สื่อ Online (แบบสอบถาม)" compact="0" outline="0" multipleItemSelectionAllowed="1" showAll="0">
      <items>
        <item x="0"/>
        <item x="1"/>
        <item x="2"/>
        <item x="3"/>
        <item x="4"/>
        <item x="5"/>
        <item x="6"/>
        <item x="7"/>
        <item x="8"/>
        <item x="9"/>
        <item x="10"/>
        <item x="11"/>
        <item x="12"/>
        <item x="13"/>
        <item x="14"/>
        <item x="15"/>
        <item x="16"/>
        <item t="default"/>
      </items>
    </pivotField>
    <pivotField name="สื่อ Offline" compact="0" outline="0" multipleItemSelectionAllowed="1" showAll="0">
      <items>
        <item x="0"/>
        <item x="1"/>
        <item x="2"/>
        <item x="3"/>
        <item x="4"/>
        <item x="5"/>
        <item x="6"/>
        <item x="7"/>
        <item t="default"/>
      </items>
    </pivotField>
    <pivotField name="Walk-in Type" compact="0" outline="0" multipleItemSelectionAllowed="1" showAll="0">
      <items>
        <item x="0"/>
        <item x="1"/>
        <item x="2"/>
        <item x="3"/>
        <item x="4"/>
        <item t="default"/>
      </items>
    </pivotField>
    <pivotField name="สื่อ pass site จากไหน" compact="0" outline="0" multipleItemSelectionAllowed="1" showAll="0">
      <items>
        <item x="0"/>
        <item x="1"/>
        <item x="2"/>
        <item x="3"/>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x="17"/>
        <item t="default"/>
      </items>
    </pivotField>
    <pivotField name="Grade" compact="0" numFmtId="165" outline="0" multipleItemSelectionAllowed="1" showAll="0">
      <items>
        <item x="0"/>
        <item x="1"/>
        <item x="2"/>
        <item x="3"/>
        <item x="4"/>
        <item t="default"/>
      </items>
    </pivotField>
    <pivotField name="ชื่อ นามสกุล"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Line ID" compact="0" outline="0" multipleItemSelectionAllowed="1" showAll="0">
      <items>
        <item x="0"/>
        <item x="1"/>
        <item x="2"/>
        <item x="3"/>
        <item x="4"/>
        <item x="5"/>
        <item x="6"/>
        <item x="7"/>
        <item x="8"/>
        <item x="9"/>
        <item x="10"/>
        <item x="11"/>
        <item x="12"/>
        <item x="13"/>
        <item x="14"/>
        <item x="15"/>
        <item t="default"/>
      </items>
    </pivotField>
    <pivotField name="อายุ ( เลือกอายุ )" axis="axisRow" compact="0" outline="0" multipleItemSelectionAllowed="1" showAll="0" sortType="ascending">
      <items>
        <item x="5"/>
        <item x="1"/>
        <item x="0"/>
        <item x="2"/>
        <item x="3"/>
        <item x="4"/>
        <item t="default"/>
      </items>
    </pivotField>
    <pivotField name="เขตที่อยู่ปัจจุบั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จังหวัดที่อยู่" compact="0" outline="0" multipleItemSelectionAllowed="1" showAll="0">
      <items>
        <item x="0"/>
        <item x="1"/>
        <item x="2"/>
        <item x="3"/>
        <item x="4"/>
        <item x="5"/>
        <item x="6"/>
        <item x="7"/>
        <item x="8"/>
        <item x="9"/>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ตำแหน่ง" compact="0" outline="0" multipleItemSelectionAllowed="1" showAll="0">
      <items>
        <item x="0"/>
        <item x="1"/>
        <item x="2"/>
        <item x="3"/>
        <item x="4"/>
        <item x="5"/>
        <item x="6"/>
        <item x="7"/>
        <item x="8"/>
        <item x="9"/>
        <item x="10"/>
        <item x="11"/>
        <item x="12"/>
        <item x="13"/>
        <item x="14"/>
        <item x="15"/>
        <item t="default"/>
      </items>
    </pivotField>
    <pivotField name="อาชีพ" axis="axisRow" compact="0" outline="0" multipleItemSelectionAllowed="1" showAll="0" sortType="ascending">
      <items>
        <item x="2"/>
        <item x="3"/>
        <item x="1"/>
        <item x="4"/>
        <item x="9"/>
        <item x="7"/>
        <item x="6"/>
        <item x="5"/>
        <item x="0"/>
        <item x="8"/>
        <item t="default"/>
      </items>
    </pivotField>
    <pivotField name="รายได้ต่อเดือน " compact="0" numFmtId="165" outline="0" multipleItemSelectionAllowed="1" showAll="0">
      <items>
        <item x="0"/>
        <item x="1"/>
        <item x="2"/>
        <item x="3"/>
        <item x="4"/>
        <item x="5"/>
        <item x="6"/>
        <item x="7"/>
        <item x="8"/>
        <item x="9"/>
        <item t="default"/>
      </items>
    </pivotField>
    <pivotField name="รูปแบบห้องที่ต้องการ " compact="0" outline="0" multipleItemSelectionAllowed="1" showAll="0">
      <items>
        <item x="0"/>
        <item x="1"/>
        <item x="2"/>
        <item x="3"/>
        <item x="4"/>
        <item t="default"/>
      </items>
    </pivotField>
    <pivotField name="งบประมาณในการซื้อ" compact="0" outline="0" multipleItemSelectionAllowed="1" showAll="0">
      <items>
        <item x="0"/>
        <item x="1"/>
        <item x="2"/>
        <item x="3"/>
        <item x="4"/>
        <item x="5"/>
        <item x="6"/>
        <item x="7"/>
        <item t="default"/>
      </items>
    </pivotField>
    <pivotField name="ระยะเวลาใน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วัตถุประสงค์ในการซื้อ " compact="0" outline="0" multipleItemSelectionAllowed="1" showAll="0">
      <items>
        <item x="0"/>
        <item x="1"/>
        <item x="2"/>
        <item x="3"/>
        <item x="4"/>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ปัจจัยที่มีผลต่อ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ปัจจัยที่มีผลต่อการตัดสินใจ 2" compact="0" outline="0" multipleItemSelectionAllowed="1" showAll="0">
      <items>
        <item x="0"/>
        <item x="1"/>
        <item x="2"/>
        <item x="3"/>
        <item x="4"/>
        <item x="5"/>
        <item x="6"/>
        <item x="7"/>
        <item x="8"/>
        <item x="9"/>
        <item x="10"/>
        <item x="11"/>
        <item t="default"/>
      </items>
    </pivotField>
    <pivotField name="คุณมีความสนใจเรื่องใ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ห้างสรรพสินค้าที่ชอปบ่อยๆ"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โปรโมชั่นที่สนใจ" compact="0" outline="0" multipleItemSelectionAllowed="1" showAll="0">
      <items>
        <item x="0"/>
        <item x="1"/>
        <item x="2"/>
        <item x="3"/>
        <item x="4"/>
        <item x="5"/>
        <item x="6"/>
        <item x="7"/>
        <item x="8"/>
        <item x="9"/>
        <item t="default"/>
      </items>
    </pivotField>
    <pivotField name="โครงการเปรียบเทีย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สรุปเหตุผลลูกค้าไม่จ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เหตุผลไม่จอง" compact="0" outline="0" multipleItemSelectionAllowed="1" showAll="0">
      <items>
        <item x="0"/>
        <item x="1"/>
        <item x="2"/>
        <item x="3"/>
        <item x="4"/>
        <item x="5"/>
        <item x="6"/>
        <item x="7"/>
        <item x="8"/>
        <item x="9"/>
        <item x="10"/>
        <item x="11"/>
        <item x="12"/>
        <item x="13"/>
        <item x="14"/>
        <item x="15"/>
        <item x="16"/>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llow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 compact="0" outline="0" multipleItemSelectionAllowed="1" showAll="0">
      <items>
        <item x="0"/>
        <item x="1"/>
        <item x="2"/>
        <item x="3"/>
        <item x="4"/>
        <item x="5"/>
        <item x="6"/>
        <item x="7"/>
        <item x="8"/>
        <item x="9"/>
        <item x="10"/>
        <item x="11"/>
        <item x="12"/>
        <item x="13"/>
        <item x="14"/>
        <item t="default"/>
      </items>
    </pivotField>
  </pivotFields>
  <rowFields>
    <field x="17"/>
    <field x="24"/>
  </rowFields>
  <pageFields>
    <pageField fld="2"/>
  </pageFields>
  <dataFields>
    <dataField name="SUM of Amount" fld="1" baseField="0"/>
  </dataFields>
</pivotTableDefinition>
</file>

<file path=xl/pivotTables/pivotTable19.xml><?xml version="1.0" encoding="utf-8"?>
<pivotTableDefinition xmlns="http://schemas.openxmlformats.org/spreadsheetml/2006/main" name="ตาราง Pivot 9 3" cacheId="3" dataCaption="" compact="0" compactData="0">
  <location ref="I3:K11" firstHeaderRow="0" firstDataRow="2" firstDataCol="0"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t="default"/>
      </items>
    </pivotField>
    <pivotField name="Sales Queue" compact="0" outline="0" multipleItemSelectionAllowed="1" showAll="0">
      <items>
        <item x="0"/>
        <item x="1"/>
        <item x="2"/>
        <item x="3"/>
        <item t="default"/>
      </items>
    </pivotField>
    <pivotField name="DATE ( เข้าชมโครงการ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Lead จากเดือน"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ead จากเดือน ( Detail )" compact="0" outline="0" multipleItemSelectionAllowed="1" showAll="0">
      <items>
        <item x="0"/>
        <item x="1"/>
        <item x="2"/>
        <item x="3"/>
        <item x="4"/>
        <item x="5"/>
        <item x="6"/>
        <item x="7"/>
        <item t="default"/>
      </items>
    </pivotField>
    <pivotField name="สื่อ Online (แบบสอบถาม)" compact="0" outline="0" multipleItemSelectionAllowed="1" showAll="0">
      <items>
        <item x="0"/>
        <item x="1"/>
        <item x="2"/>
        <item x="3"/>
        <item x="4"/>
        <item x="5"/>
        <item x="6"/>
        <item x="7"/>
        <item x="8"/>
        <item x="9"/>
        <item x="10"/>
        <item x="11"/>
        <item x="12"/>
        <item x="13"/>
        <item x="14"/>
        <item x="15"/>
        <item x="16"/>
        <item t="default"/>
      </items>
    </pivotField>
    <pivotField name="สื่อ Offline" compact="0" outline="0" multipleItemSelectionAllowed="1" showAll="0">
      <items>
        <item x="0"/>
        <item x="1"/>
        <item x="2"/>
        <item x="3"/>
        <item x="4"/>
        <item x="5"/>
        <item x="6"/>
        <item x="7"/>
        <item t="default"/>
      </items>
    </pivotField>
    <pivotField name="Walk-in Type" compact="0" outline="0" multipleItemSelectionAllowed="1" showAll="0">
      <items>
        <item x="0"/>
        <item x="1"/>
        <item x="2"/>
        <item x="3"/>
        <item x="4"/>
        <item t="default"/>
      </items>
    </pivotField>
    <pivotField name="สื่อ pass site จากไหน" compact="0" outline="0" multipleItemSelectionAllowed="1" showAll="0">
      <items>
        <item x="0"/>
        <item x="1"/>
        <item x="2"/>
        <item x="3"/>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x="17"/>
        <item t="default"/>
      </items>
    </pivotField>
    <pivotField name="Grade" compact="0" numFmtId="165" outline="0" multipleItemSelectionAllowed="1" showAll="0">
      <items>
        <item x="0"/>
        <item x="1"/>
        <item x="2"/>
        <item x="3"/>
        <item x="4"/>
        <item t="default"/>
      </items>
    </pivotField>
    <pivotField name="ชื่อ นามสกุล"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Line ID" compact="0" outline="0" multipleItemSelectionAllowed="1" showAll="0">
      <items>
        <item x="0"/>
        <item x="1"/>
        <item x="2"/>
        <item x="3"/>
        <item x="4"/>
        <item x="5"/>
        <item x="6"/>
        <item x="7"/>
        <item x="8"/>
        <item x="9"/>
        <item x="10"/>
        <item x="11"/>
        <item x="12"/>
        <item x="13"/>
        <item x="14"/>
        <item x="15"/>
        <item t="default"/>
      </items>
    </pivotField>
    <pivotField name="อายุ ( เลือกอายุ )" axis="axisRow" compact="0" outline="0" multipleItemSelectionAllowed="1" showAll="0" sortType="ascending">
      <items>
        <item x="5"/>
        <item x="1"/>
        <item x="0"/>
        <item x="2"/>
        <item x="3"/>
        <item x="4"/>
        <item t="default"/>
      </items>
    </pivotField>
    <pivotField name="เขตที่อยู่ปัจจุบัน" axis="axisRow" compact="0" outline="0" multipleItemSelectionAllowed="1" showAll="0" sortType="ascending">
      <items>
        <item x="0"/>
        <item x="1"/>
        <item x="16"/>
        <item x="41"/>
        <item x="47"/>
        <item x="7"/>
        <item x="19"/>
        <item x="32"/>
        <item x="2"/>
        <item x="51"/>
        <item x="39"/>
        <item x="6"/>
        <item x="43"/>
        <item x="49"/>
        <item x="21"/>
        <item x="37"/>
        <item x="46"/>
        <item x="50"/>
        <item x="22"/>
        <item x="45"/>
        <item x="10"/>
        <item x="23"/>
        <item x="57"/>
        <item x="14"/>
        <item x="17"/>
        <item x="28"/>
        <item x="59"/>
        <item x="31"/>
        <item x="56"/>
        <item x="33"/>
        <item x="25"/>
        <item x="26"/>
        <item x="42"/>
        <item x="24"/>
        <item x="53"/>
        <item x="54"/>
        <item x="58"/>
        <item x="3"/>
        <item x="11"/>
        <item x="36"/>
        <item x="29"/>
        <item x="9"/>
        <item x="55"/>
        <item x="20"/>
        <item x="8"/>
        <item x="27"/>
        <item x="40"/>
        <item x="35"/>
        <item x="4"/>
        <item x="52"/>
        <item x="44"/>
        <item x="12"/>
        <item x="15"/>
        <item x="18"/>
        <item x="38"/>
        <item x="30"/>
        <item x="5"/>
        <item x="48"/>
        <item x="13"/>
        <item x="60"/>
        <item x="34"/>
        <item t="default"/>
      </items>
    </pivotField>
    <pivotField name="จังหวัดที่อยู่" compact="0" outline="0" multipleItemSelectionAllowed="1" showAll="0">
      <items>
        <item x="0"/>
        <item x="1"/>
        <item x="2"/>
        <item x="3"/>
        <item x="4"/>
        <item x="5"/>
        <item x="6"/>
        <item x="7"/>
        <item x="8"/>
        <item x="9"/>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ตำแหน่ง" compact="0" outline="0" multipleItemSelectionAllowed="1" showAll="0">
      <items>
        <item x="0"/>
        <item x="1"/>
        <item x="2"/>
        <item x="3"/>
        <item x="4"/>
        <item x="5"/>
        <item x="6"/>
        <item x="7"/>
        <item x="8"/>
        <item x="9"/>
        <item x="10"/>
        <item x="11"/>
        <item x="12"/>
        <item x="13"/>
        <item x="14"/>
        <item x="15"/>
        <item t="default"/>
      </items>
    </pivotField>
    <pivotField name="อาชีพ" compact="0" outline="0" multipleItemSelectionAllowed="1" showAll="0">
      <items>
        <item x="0"/>
        <item x="1"/>
        <item x="2"/>
        <item x="3"/>
        <item x="4"/>
        <item x="5"/>
        <item x="6"/>
        <item x="7"/>
        <item x="8"/>
        <item x="9"/>
        <item t="default"/>
      </items>
    </pivotField>
    <pivotField name="รายได้ต่อเดือน " compact="0" numFmtId="165" outline="0" multipleItemSelectionAllowed="1" showAll="0">
      <items>
        <item x="0"/>
        <item x="1"/>
        <item x="2"/>
        <item x="3"/>
        <item x="4"/>
        <item x="5"/>
        <item x="6"/>
        <item x="7"/>
        <item x="8"/>
        <item x="9"/>
        <item t="default"/>
      </items>
    </pivotField>
    <pivotField name="รูปแบบห้องที่ต้องการ " compact="0" outline="0" multipleItemSelectionAllowed="1" showAll="0">
      <items>
        <item x="0"/>
        <item x="1"/>
        <item x="2"/>
        <item x="3"/>
        <item x="4"/>
        <item t="default"/>
      </items>
    </pivotField>
    <pivotField name="งบประมาณในการซื้อ" compact="0" outline="0" multipleItemSelectionAllowed="1" showAll="0">
      <items>
        <item x="0"/>
        <item x="1"/>
        <item x="2"/>
        <item x="3"/>
        <item x="4"/>
        <item x="5"/>
        <item x="6"/>
        <item x="7"/>
        <item t="default"/>
      </items>
    </pivotField>
    <pivotField name="ระยะเวลาใน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วัตถุประสงค์ในการซื้อ " compact="0" outline="0" multipleItemSelectionAllowed="1" showAll="0">
      <items>
        <item x="0"/>
        <item x="1"/>
        <item x="2"/>
        <item x="3"/>
        <item x="4"/>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ปัจจัยที่มีผลต่อ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ปัจจัยที่มีผลต่อการตัดสินใจ 2" compact="0" outline="0" multipleItemSelectionAllowed="1" showAll="0">
      <items>
        <item x="0"/>
        <item x="1"/>
        <item x="2"/>
        <item x="3"/>
        <item x="4"/>
        <item x="5"/>
        <item x="6"/>
        <item x="7"/>
        <item x="8"/>
        <item x="9"/>
        <item x="10"/>
        <item x="11"/>
        <item t="default"/>
      </items>
    </pivotField>
    <pivotField name="คุณมีความสนใจเรื่องใ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ห้างสรรพสินค้าที่ชอปบ่อยๆ"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โปรโมชั่นที่สนใจ" compact="0" outline="0" multipleItemSelectionAllowed="1" showAll="0">
      <items>
        <item x="0"/>
        <item x="1"/>
        <item x="2"/>
        <item x="3"/>
        <item x="4"/>
        <item x="5"/>
        <item x="6"/>
        <item x="7"/>
        <item x="8"/>
        <item x="9"/>
        <item t="default"/>
      </items>
    </pivotField>
    <pivotField name="โครงการเปรียบเทีย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สรุปเหตุผลลูกค้าไม่จ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เหตุผลไม่จอง" compact="0" outline="0" multipleItemSelectionAllowed="1" showAll="0">
      <items>
        <item x="0"/>
        <item x="1"/>
        <item x="2"/>
        <item x="3"/>
        <item x="4"/>
        <item x="5"/>
        <item x="6"/>
        <item x="7"/>
        <item x="8"/>
        <item x="9"/>
        <item x="10"/>
        <item x="11"/>
        <item x="12"/>
        <item x="13"/>
        <item x="14"/>
        <item x="15"/>
        <item x="16"/>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llow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 compact="0" outline="0" multipleItemSelectionAllowed="1" showAll="0">
      <items>
        <item x="0"/>
        <item x="1"/>
        <item x="2"/>
        <item x="3"/>
        <item x="4"/>
        <item x="5"/>
        <item x="6"/>
        <item x="7"/>
        <item x="8"/>
        <item x="9"/>
        <item x="10"/>
        <item x="11"/>
        <item x="12"/>
        <item x="13"/>
        <item x="14"/>
        <item t="default"/>
      </items>
    </pivotField>
  </pivotFields>
  <rowFields>
    <field x="17"/>
    <field x="18"/>
  </rowFields>
  <pageFields>
    <pageField fld="2"/>
  </pageFields>
  <dataFields>
    <dataField name="SUM of Amount" fld="1" baseField="0"/>
  </dataFields>
</pivotTableDefinition>
</file>

<file path=xl/pivotTables/pivotTable20.xml><?xml version="1.0" encoding="utf-8"?>
<pivotTableDefinition xmlns="http://schemas.openxmlformats.org/spreadsheetml/2006/main" name="ตาราง Pivot 9 4" cacheId="3" dataCaption="" compact="0" compactData="0">
  <location ref="A14:C22" firstHeaderRow="0" firstDataRow="2" firstDataCol="0"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t="default"/>
      </items>
    </pivotField>
    <pivotField name="Sales Queue" compact="0" outline="0" multipleItemSelectionAllowed="1" showAll="0">
      <items>
        <item x="0"/>
        <item x="1"/>
        <item x="2"/>
        <item x="3"/>
        <item t="default"/>
      </items>
    </pivotField>
    <pivotField name="DATE ( เข้าชมโครงการ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Lead จากเดือน"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ead จากเดือน ( Detail )" compact="0" outline="0" multipleItemSelectionAllowed="1" showAll="0">
      <items>
        <item x="0"/>
        <item x="1"/>
        <item x="2"/>
        <item x="3"/>
        <item x="4"/>
        <item x="5"/>
        <item x="6"/>
        <item x="7"/>
        <item t="default"/>
      </items>
    </pivotField>
    <pivotField name="สื่อ Online (แบบสอบถาม)" compact="0" outline="0" multipleItemSelectionAllowed="1" showAll="0">
      <items>
        <item x="0"/>
        <item x="1"/>
        <item x="2"/>
        <item x="3"/>
        <item x="4"/>
        <item x="5"/>
        <item x="6"/>
        <item x="7"/>
        <item x="8"/>
        <item x="9"/>
        <item x="10"/>
        <item x="11"/>
        <item x="12"/>
        <item x="13"/>
        <item x="14"/>
        <item x="15"/>
        <item x="16"/>
        <item t="default"/>
      </items>
    </pivotField>
    <pivotField name="สื่อ Offline" compact="0" outline="0" multipleItemSelectionAllowed="1" showAll="0">
      <items>
        <item x="0"/>
        <item x="1"/>
        <item x="2"/>
        <item x="3"/>
        <item x="4"/>
        <item x="5"/>
        <item x="6"/>
        <item x="7"/>
        <item t="default"/>
      </items>
    </pivotField>
    <pivotField name="Walk-in Type" compact="0" outline="0" multipleItemSelectionAllowed="1" showAll="0">
      <items>
        <item x="0"/>
        <item x="1"/>
        <item x="2"/>
        <item x="3"/>
        <item x="4"/>
        <item t="default"/>
      </items>
    </pivotField>
    <pivotField name="สื่อ pass site จากไหน" compact="0" outline="0" multipleItemSelectionAllowed="1" showAll="0">
      <items>
        <item x="0"/>
        <item x="1"/>
        <item x="2"/>
        <item x="3"/>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x="17"/>
        <item t="default"/>
      </items>
    </pivotField>
    <pivotField name="Grade" compact="0" numFmtId="165" outline="0" multipleItemSelectionAllowed="1" showAll="0">
      <items>
        <item x="0"/>
        <item x="1"/>
        <item x="2"/>
        <item x="3"/>
        <item x="4"/>
        <item t="default"/>
      </items>
    </pivotField>
    <pivotField name="ชื่อ นามสกุล"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Line ID" compact="0" outline="0" multipleItemSelectionAllowed="1" showAll="0">
      <items>
        <item x="0"/>
        <item x="1"/>
        <item x="2"/>
        <item x="3"/>
        <item x="4"/>
        <item x="5"/>
        <item x="6"/>
        <item x="7"/>
        <item x="8"/>
        <item x="9"/>
        <item x="10"/>
        <item x="11"/>
        <item x="12"/>
        <item x="13"/>
        <item x="14"/>
        <item x="15"/>
        <item t="default"/>
      </items>
    </pivotField>
    <pivotField name="อายุ ( เลือกอายุ )" axis="axisRow" compact="0" outline="0" multipleItemSelectionAllowed="1" showAll="0" sortType="ascending">
      <items>
        <item x="5"/>
        <item x="1"/>
        <item x="0"/>
        <item x="2"/>
        <item x="3"/>
        <item x="4"/>
        <item t="default"/>
      </items>
    </pivotField>
    <pivotField name="เขตที่อยู่ปัจจุบั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จังหวัดที่อยู่" compact="0" outline="0" multipleItemSelectionAllowed="1" showAll="0">
      <items>
        <item x="0"/>
        <item x="1"/>
        <item x="2"/>
        <item x="3"/>
        <item x="4"/>
        <item x="5"/>
        <item x="6"/>
        <item x="7"/>
        <item x="8"/>
        <item x="9"/>
        <item t="default"/>
      </items>
    </pivotField>
    <pivotField name="เขตที่ทำงาน" axis="axisRow" compact="0" outline="0" multipleItemSelectionAllowed="1" showAll="0" sortType="ascending">
      <items>
        <item x="0"/>
        <item x="26"/>
        <item x="49"/>
        <item x="35"/>
        <item x="4"/>
        <item x="12"/>
        <item x="25"/>
        <item x="31"/>
        <item x="1"/>
        <item x="40"/>
        <item x="28"/>
        <item x="43"/>
        <item x="16"/>
        <item x="33"/>
        <item x="11"/>
        <item x="41"/>
        <item x="39"/>
        <item x="6"/>
        <item x="51"/>
        <item x="52"/>
        <item x="14"/>
        <item x="23"/>
        <item x="13"/>
        <item x="44"/>
        <item x="50"/>
        <item x="37"/>
        <item x="46"/>
        <item x="21"/>
        <item x="48"/>
        <item x="2"/>
        <item x="7"/>
        <item x="32"/>
        <item x="30"/>
        <item x="20"/>
        <item x="5"/>
        <item x="36"/>
        <item x="10"/>
        <item x="18"/>
        <item x="22"/>
        <item x="29"/>
        <item x="17"/>
        <item x="38"/>
        <item x="3"/>
        <item x="45"/>
        <item x="19"/>
        <item x="8"/>
        <item x="15"/>
        <item x="34"/>
        <item x="47"/>
        <item x="24"/>
        <item x="54"/>
        <item x="42"/>
        <item x="9"/>
        <item x="53"/>
        <item x="27"/>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ตำแหน่ง" compact="0" outline="0" multipleItemSelectionAllowed="1" showAll="0">
      <items>
        <item x="0"/>
        <item x="1"/>
        <item x="2"/>
        <item x="3"/>
        <item x="4"/>
        <item x="5"/>
        <item x="6"/>
        <item x="7"/>
        <item x="8"/>
        <item x="9"/>
        <item x="10"/>
        <item x="11"/>
        <item x="12"/>
        <item x="13"/>
        <item x="14"/>
        <item x="15"/>
        <item t="default"/>
      </items>
    </pivotField>
    <pivotField name="อาชีพ" compact="0" outline="0" multipleItemSelectionAllowed="1" showAll="0">
      <items>
        <item x="0"/>
        <item x="1"/>
        <item x="2"/>
        <item x="3"/>
        <item x="4"/>
        <item x="5"/>
        <item x="6"/>
        <item x="7"/>
        <item x="8"/>
        <item x="9"/>
        <item t="default"/>
      </items>
    </pivotField>
    <pivotField name="รายได้ต่อเดือน " compact="0" numFmtId="165" outline="0" multipleItemSelectionAllowed="1" showAll="0">
      <items>
        <item x="0"/>
        <item x="1"/>
        <item x="2"/>
        <item x="3"/>
        <item x="4"/>
        <item x="5"/>
        <item x="6"/>
        <item x="7"/>
        <item x="8"/>
        <item x="9"/>
        <item t="default"/>
      </items>
    </pivotField>
    <pivotField name="รูปแบบห้องที่ต้องการ " compact="0" outline="0" multipleItemSelectionAllowed="1" showAll="0">
      <items>
        <item x="0"/>
        <item x="1"/>
        <item x="2"/>
        <item x="3"/>
        <item x="4"/>
        <item t="default"/>
      </items>
    </pivotField>
    <pivotField name="งบประมาณในการซื้อ" compact="0" outline="0" multipleItemSelectionAllowed="1" showAll="0">
      <items>
        <item x="0"/>
        <item x="1"/>
        <item x="2"/>
        <item x="3"/>
        <item x="4"/>
        <item x="5"/>
        <item x="6"/>
        <item x="7"/>
        <item t="default"/>
      </items>
    </pivotField>
    <pivotField name="ระยะเวลาใน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วัตถุประสงค์ในการซื้อ " compact="0" outline="0" multipleItemSelectionAllowed="1" showAll="0">
      <items>
        <item x="0"/>
        <item x="1"/>
        <item x="2"/>
        <item x="3"/>
        <item x="4"/>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ปัจจัยที่มีผลต่อ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ปัจจัยที่มีผลต่อการตัดสินใจ 2" compact="0" outline="0" multipleItemSelectionAllowed="1" showAll="0">
      <items>
        <item x="0"/>
        <item x="1"/>
        <item x="2"/>
        <item x="3"/>
        <item x="4"/>
        <item x="5"/>
        <item x="6"/>
        <item x="7"/>
        <item x="8"/>
        <item x="9"/>
        <item x="10"/>
        <item x="11"/>
        <item t="default"/>
      </items>
    </pivotField>
    <pivotField name="คุณมีความสนใจเรื่องใ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ห้างสรรพสินค้าที่ชอปบ่อยๆ"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โปรโมชั่นที่สนใจ" compact="0" outline="0" multipleItemSelectionAllowed="1" showAll="0">
      <items>
        <item x="0"/>
        <item x="1"/>
        <item x="2"/>
        <item x="3"/>
        <item x="4"/>
        <item x="5"/>
        <item x="6"/>
        <item x="7"/>
        <item x="8"/>
        <item x="9"/>
        <item t="default"/>
      </items>
    </pivotField>
    <pivotField name="โครงการเปรียบเทีย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สรุปเหตุผลลูกค้าไม่จ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เหตุผลไม่จอง" compact="0" outline="0" multipleItemSelectionAllowed="1" showAll="0">
      <items>
        <item x="0"/>
        <item x="1"/>
        <item x="2"/>
        <item x="3"/>
        <item x="4"/>
        <item x="5"/>
        <item x="6"/>
        <item x="7"/>
        <item x="8"/>
        <item x="9"/>
        <item x="10"/>
        <item x="11"/>
        <item x="12"/>
        <item x="13"/>
        <item x="14"/>
        <item x="15"/>
        <item x="16"/>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llow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 compact="0" outline="0" multipleItemSelectionAllowed="1" showAll="0">
      <items>
        <item x="0"/>
        <item x="1"/>
        <item x="2"/>
        <item x="3"/>
        <item x="4"/>
        <item x="5"/>
        <item x="6"/>
        <item x="7"/>
        <item x="8"/>
        <item x="9"/>
        <item x="10"/>
        <item x="11"/>
        <item x="12"/>
        <item x="13"/>
        <item x="14"/>
        <item t="default"/>
      </items>
    </pivotField>
  </pivotFields>
  <rowFields>
    <field x="17"/>
    <field x="20"/>
  </rowFields>
  <pageFields>
    <pageField fld="2"/>
  </pageFields>
  <dataFields>
    <dataField name="SUM of Amount" fld="1" baseField="0"/>
  </dataFields>
</pivotTableDefinition>
</file>

<file path=xl/pivotTables/pivotTable21.xml><?xml version="1.0" encoding="utf-8"?>
<pivotTableDefinition xmlns="http://schemas.openxmlformats.org/spreadsheetml/2006/main" name="ตาราง Pivot 9 5" cacheId="3" dataCaption="" compact="0" compactData="0">
  <location ref="E14:G19" firstHeaderRow="0" firstDataRow="2" firstDataCol="0"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t="default"/>
      </items>
    </pivotField>
    <pivotField name="Sales Queue" compact="0" outline="0" multipleItemSelectionAllowed="1" showAll="0">
      <items>
        <item x="0"/>
        <item x="1"/>
        <item x="2"/>
        <item x="3"/>
        <item t="default"/>
      </items>
    </pivotField>
    <pivotField name="DATE ( เข้าชมโครงการ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Lead จากเดือน"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ead จากเดือน ( Detail )" compact="0" outline="0" multipleItemSelectionAllowed="1" showAll="0">
      <items>
        <item x="0"/>
        <item x="1"/>
        <item x="2"/>
        <item x="3"/>
        <item x="4"/>
        <item x="5"/>
        <item x="6"/>
        <item x="7"/>
        <item t="default"/>
      </items>
    </pivotField>
    <pivotField name="สื่อ Online (แบบสอบถาม)" compact="0" outline="0" multipleItemSelectionAllowed="1" showAll="0">
      <items>
        <item x="0"/>
        <item x="1"/>
        <item x="2"/>
        <item x="3"/>
        <item x="4"/>
        <item x="5"/>
        <item x="6"/>
        <item x="7"/>
        <item x="8"/>
        <item x="9"/>
        <item x="10"/>
        <item x="11"/>
        <item x="12"/>
        <item x="13"/>
        <item x="14"/>
        <item x="15"/>
        <item x="16"/>
        <item t="default"/>
      </items>
    </pivotField>
    <pivotField name="สื่อ Offline" compact="0" outline="0" multipleItemSelectionAllowed="1" showAll="0">
      <items>
        <item x="0"/>
        <item x="1"/>
        <item x="2"/>
        <item x="3"/>
        <item x="4"/>
        <item x="5"/>
        <item x="6"/>
        <item x="7"/>
        <item t="default"/>
      </items>
    </pivotField>
    <pivotField name="Walk-in Type" compact="0" outline="0" multipleItemSelectionAllowed="1" showAll="0">
      <items>
        <item x="0"/>
        <item x="1"/>
        <item x="2"/>
        <item x="3"/>
        <item x="4"/>
        <item t="default"/>
      </items>
    </pivotField>
    <pivotField name="สื่อ pass site จากไหน" compact="0" outline="0" multipleItemSelectionAllowed="1" showAll="0">
      <items>
        <item x="0"/>
        <item x="1"/>
        <item x="2"/>
        <item x="3"/>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x="17"/>
        <item t="default"/>
      </items>
    </pivotField>
    <pivotField name="Grade" compact="0" numFmtId="165" outline="0" multipleItemSelectionAllowed="1" showAll="0">
      <items>
        <item x="0"/>
        <item x="1"/>
        <item x="2"/>
        <item x="3"/>
        <item x="4"/>
        <item t="default"/>
      </items>
    </pivotField>
    <pivotField name="ชื่อ นามสกุล"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Line ID" compact="0" outline="0" multipleItemSelectionAllowed="1" showAll="0">
      <items>
        <item x="0"/>
        <item x="1"/>
        <item x="2"/>
        <item x="3"/>
        <item x="4"/>
        <item x="5"/>
        <item x="6"/>
        <item x="7"/>
        <item x="8"/>
        <item x="9"/>
        <item x="10"/>
        <item x="11"/>
        <item x="12"/>
        <item x="13"/>
        <item x="14"/>
        <item x="15"/>
        <item t="default"/>
      </items>
    </pivotField>
    <pivotField name="อายุ ( เลือกอายุ )" axis="axisRow" compact="0" outline="0" multipleItemSelectionAllowed="1" showAll="0" sortType="ascending">
      <items>
        <item x="5"/>
        <item x="1"/>
        <item sd="0" x="0"/>
        <item x="2"/>
        <item x="3"/>
        <item x="4"/>
        <item t="default"/>
      </items>
    </pivotField>
    <pivotField name="เขตที่อยู่ปัจจุบั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จังหวัดที่อยู่" compact="0" outline="0" multipleItemSelectionAllowed="1" showAll="0">
      <items>
        <item x="0"/>
        <item x="1"/>
        <item x="2"/>
        <item x="3"/>
        <item x="4"/>
        <item x="5"/>
        <item x="6"/>
        <item x="7"/>
        <item x="8"/>
        <item x="9"/>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ตำแหน่ง" compact="0" outline="0" multipleItemSelectionAllowed="1" showAll="0">
      <items>
        <item x="0"/>
        <item x="1"/>
        <item x="2"/>
        <item x="3"/>
        <item x="4"/>
        <item x="5"/>
        <item x="6"/>
        <item x="7"/>
        <item x="8"/>
        <item x="9"/>
        <item x="10"/>
        <item x="11"/>
        <item x="12"/>
        <item x="13"/>
        <item x="14"/>
        <item x="15"/>
        <item t="default"/>
      </items>
    </pivotField>
    <pivotField name="อาชีพ" compact="0" outline="0" multipleItemSelectionAllowed="1" showAll="0">
      <items>
        <item x="0"/>
        <item x="1"/>
        <item x="2"/>
        <item x="3"/>
        <item x="4"/>
        <item x="5"/>
        <item x="6"/>
        <item x="7"/>
        <item x="8"/>
        <item x="9"/>
        <item t="default"/>
      </items>
    </pivotField>
    <pivotField name="รายได้ต่อเดือน " axis="axisRow" compact="0" numFmtId="165" outline="0" multipleItemSelectionAllowed="1" showAll="0" sortType="ascending">
      <items>
        <item x="9"/>
        <item x="0"/>
        <item x="1"/>
        <item x="3"/>
        <item x="7"/>
        <item x="8"/>
        <item x="5"/>
        <item x="6"/>
        <item x="4"/>
        <item x="2"/>
        <item t="default"/>
      </items>
    </pivotField>
    <pivotField name="รูปแบบห้องที่ต้องการ " compact="0" outline="0" multipleItemSelectionAllowed="1" showAll="0">
      <items>
        <item x="0"/>
        <item x="1"/>
        <item x="2"/>
        <item x="3"/>
        <item x="4"/>
        <item t="default"/>
      </items>
    </pivotField>
    <pivotField name="งบประมาณในการซื้อ" compact="0" outline="0" multipleItemSelectionAllowed="1" showAll="0">
      <items>
        <item x="0"/>
        <item x="1"/>
        <item x="2"/>
        <item x="3"/>
        <item x="4"/>
        <item x="5"/>
        <item x="6"/>
        <item x="7"/>
        <item t="default"/>
      </items>
    </pivotField>
    <pivotField name="ระยะเวลาใน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วัตถุประสงค์ในการซื้อ " compact="0" outline="0" multipleItemSelectionAllowed="1" showAll="0">
      <items>
        <item x="0"/>
        <item x="1"/>
        <item x="2"/>
        <item x="3"/>
        <item x="4"/>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ปัจจัยที่มีผลต่อ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ปัจจัยที่มีผลต่อการตัดสินใจ 2" compact="0" outline="0" multipleItemSelectionAllowed="1" showAll="0">
      <items>
        <item x="0"/>
        <item x="1"/>
        <item x="2"/>
        <item x="3"/>
        <item x="4"/>
        <item x="5"/>
        <item x="6"/>
        <item x="7"/>
        <item x="8"/>
        <item x="9"/>
        <item x="10"/>
        <item x="11"/>
        <item t="default"/>
      </items>
    </pivotField>
    <pivotField name="คุณมีความสนใจเรื่องใ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ห้างสรรพสินค้าที่ชอปบ่อยๆ"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โปรโมชั่นที่สนใจ" compact="0" outline="0" multipleItemSelectionAllowed="1" showAll="0">
      <items>
        <item x="0"/>
        <item x="1"/>
        <item x="2"/>
        <item x="3"/>
        <item x="4"/>
        <item x="5"/>
        <item x="6"/>
        <item x="7"/>
        <item x="8"/>
        <item x="9"/>
        <item t="default"/>
      </items>
    </pivotField>
    <pivotField name="โครงการเปรียบเทีย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สรุปเหตุผลลูกค้าไม่จ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เหตุผลไม่จอง" compact="0" outline="0" multipleItemSelectionAllowed="1" showAll="0">
      <items>
        <item x="0"/>
        <item x="1"/>
        <item x="2"/>
        <item x="3"/>
        <item x="4"/>
        <item x="5"/>
        <item x="6"/>
        <item x="7"/>
        <item x="8"/>
        <item x="9"/>
        <item x="10"/>
        <item x="11"/>
        <item x="12"/>
        <item x="13"/>
        <item x="14"/>
        <item x="15"/>
        <item x="16"/>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llow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 compact="0" outline="0" multipleItemSelectionAllowed="1" showAll="0">
      <items>
        <item x="0"/>
        <item x="1"/>
        <item x="2"/>
        <item x="3"/>
        <item x="4"/>
        <item x="5"/>
        <item x="6"/>
        <item x="7"/>
        <item x="8"/>
        <item x="9"/>
        <item x="10"/>
        <item x="11"/>
        <item x="12"/>
        <item x="13"/>
        <item x="14"/>
        <item t="default"/>
      </items>
    </pivotField>
  </pivotFields>
  <rowFields>
    <field x="17"/>
    <field x="25"/>
  </rowFields>
  <pageFields>
    <pageField fld="2"/>
  </pageFields>
  <dataFields>
    <dataField name="SUM of Amount" fld="1" baseField="0"/>
  </dataFields>
</pivotTableDefinition>
</file>

<file path=xl/pivotTables/pivotTable22.xml><?xml version="1.0" encoding="utf-8"?>
<pivotTableDefinition xmlns="http://schemas.openxmlformats.org/spreadsheetml/2006/main" name="ตาราง Pivot 9 6" cacheId="3" dataCaption="" compact="0" compactData="0">
  <location ref="I14:K20" firstHeaderRow="0" firstDataRow="2" firstDataCol="0"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t="default"/>
      </items>
    </pivotField>
    <pivotField name="Sales Queue" compact="0" outline="0" multipleItemSelectionAllowed="1" showAll="0">
      <items>
        <item x="0"/>
        <item x="1"/>
        <item x="2"/>
        <item x="3"/>
        <item t="default"/>
      </items>
    </pivotField>
    <pivotField name="DATE ( เข้าชมโครงการ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Lead จากเดือน"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ead จากเดือน ( Detail )" compact="0" outline="0" multipleItemSelectionAllowed="1" showAll="0">
      <items>
        <item x="0"/>
        <item x="1"/>
        <item x="2"/>
        <item x="3"/>
        <item x="4"/>
        <item x="5"/>
        <item x="6"/>
        <item x="7"/>
        <item t="default"/>
      </items>
    </pivotField>
    <pivotField name="สื่อ Online (แบบสอบถาม)" compact="0" outline="0" multipleItemSelectionAllowed="1" showAll="0">
      <items>
        <item x="0"/>
        <item x="1"/>
        <item x="2"/>
        <item x="3"/>
        <item x="4"/>
        <item x="5"/>
        <item x="6"/>
        <item x="7"/>
        <item x="8"/>
        <item x="9"/>
        <item x="10"/>
        <item x="11"/>
        <item x="12"/>
        <item x="13"/>
        <item x="14"/>
        <item x="15"/>
        <item x="16"/>
        <item t="default"/>
      </items>
    </pivotField>
    <pivotField name="สื่อ Offline" compact="0" outline="0" multipleItemSelectionAllowed="1" showAll="0">
      <items>
        <item x="0"/>
        <item x="1"/>
        <item x="2"/>
        <item x="3"/>
        <item x="4"/>
        <item x="5"/>
        <item x="6"/>
        <item x="7"/>
        <item t="default"/>
      </items>
    </pivotField>
    <pivotField name="Walk-in Type" compact="0" outline="0" multipleItemSelectionAllowed="1" showAll="0">
      <items>
        <item x="0"/>
        <item x="1"/>
        <item x="2"/>
        <item x="3"/>
        <item x="4"/>
        <item t="default"/>
      </items>
    </pivotField>
    <pivotField name="สื่อ pass site จากไหน" compact="0" outline="0" multipleItemSelectionAllowed="1" showAll="0">
      <items>
        <item x="0"/>
        <item x="1"/>
        <item x="2"/>
        <item x="3"/>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x="17"/>
        <item t="default"/>
      </items>
    </pivotField>
    <pivotField name="Grade" compact="0" numFmtId="165" outline="0" multipleItemSelectionAllowed="1" showAll="0">
      <items>
        <item x="0"/>
        <item x="1"/>
        <item x="2"/>
        <item x="3"/>
        <item x="4"/>
        <item t="default"/>
      </items>
    </pivotField>
    <pivotField name="ชื่อ นามสกุล"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Line ID" compact="0" outline="0" multipleItemSelectionAllowed="1" showAll="0">
      <items>
        <item x="0"/>
        <item x="1"/>
        <item x="2"/>
        <item x="3"/>
        <item x="4"/>
        <item x="5"/>
        <item x="6"/>
        <item x="7"/>
        <item x="8"/>
        <item x="9"/>
        <item x="10"/>
        <item x="11"/>
        <item x="12"/>
        <item x="13"/>
        <item x="14"/>
        <item x="15"/>
        <item t="default"/>
      </items>
    </pivotField>
    <pivotField name="อายุ ( เลือกอายุ )" axis="axisRow" compact="0" outline="0" multipleItemSelectionAllowed="1" showAll="0" sortType="ascending">
      <items>
        <item x="5"/>
        <item x="1"/>
        <item x="0"/>
        <item x="2"/>
        <item x="3"/>
        <item x="4"/>
        <item t="default"/>
      </items>
    </pivotField>
    <pivotField name="เขตที่อยู่ปัจจุบั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จังหวัดที่อยู่" compact="0" outline="0" multipleItemSelectionAllowed="1" showAll="0">
      <items>
        <item x="0"/>
        <item x="1"/>
        <item x="2"/>
        <item x="3"/>
        <item x="4"/>
        <item x="5"/>
        <item x="6"/>
        <item x="7"/>
        <item x="8"/>
        <item x="9"/>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ตำแหน่ง" compact="0" outline="0" multipleItemSelectionAllowed="1" showAll="0">
      <items>
        <item x="0"/>
        <item x="1"/>
        <item x="2"/>
        <item x="3"/>
        <item x="4"/>
        <item x="5"/>
        <item x="6"/>
        <item x="7"/>
        <item x="8"/>
        <item x="9"/>
        <item x="10"/>
        <item x="11"/>
        <item x="12"/>
        <item x="13"/>
        <item x="14"/>
        <item x="15"/>
        <item t="default"/>
      </items>
    </pivotField>
    <pivotField name="อาชีพ" compact="0" outline="0" multipleItemSelectionAllowed="1" showAll="0">
      <items>
        <item x="0"/>
        <item x="1"/>
        <item x="2"/>
        <item x="3"/>
        <item x="4"/>
        <item x="5"/>
        <item x="6"/>
        <item x="7"/>
        <item x="8"/>
        <item x="9"/>
        <item t="default"/>
      </items>
    </pivotField>
    <pivotField name="รายได้ต่อเดือน " compact="0" numFmtId="165" outline="0" multipleItemSelectionAllowed="1" showAll="0">
      <items>
        <item x="0"/>
        <item x="1"/>
        <item x="2"/>
        <item x="3"/>
        <item x="4"/>
        <item x="5"/>
        <item x="6"/>
        <item x="7"/>
        <item x="8"/>
        <item x="9"/>
        <item t="default"/>
      </items>
    </pivotField>
    <pivotField name="รูปแบบห้องที่ต้องการ " axis="axisRow" compact="0" outline="0" multipleItemSelectionAllowed="1" showAll="0" sortType="ascending">
      <items>
        <item x="4"/>
        <item x="0"/>
        <item x="3"/>
        <item x="1"/>
        <item x="2"/>
        <item t="default"/>
      </items>
    </pivotField>
    <pivotField name="งบประมาณในการซื้อ" compact="0" outline="0" multipleItemSelectionAllowed="1" showAll="0">
      <items>
        <item x="0"/>
        <item x="1"/>
        <item x="2"/>
        <item x="3"/>
        <item x="4"/>
        <item x="5"/>
        <item x="6"/>
        <item x="7"/>
        <item t="default"/>
      </items>
    </pivotField>
    <pivotField name="ระยะเวลาใน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วัตถุประสงค์ในการซื้อ " compact="0" outline="0" multipleItemSelectionAllowed="1" showAll="0">
      <items>
        <item x="0"/>
        <item x="1"/>
        <item x="2"/>
        <item x="3"/>
        <item x="4"/>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ปัจจัยที่มีผลต่อ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ปัจจัยที่มีผลต่อการตัดสินใจ 2" compact="0" outline="0" multipleItemSelectionAllowed="1" showAll="0">
      <items>
        <item x="0"/>
        <item x="1"/>
        <item x="2"/>
        <item x="3"/>
        <item x="4"/>
        <item x="5"/>
        <item x="6"/>
        <item x="7"/>
        <item x="8"/>
        <item x="9"/>
        <item x="10"/>
        <item x="11"/>
        <item t="default"/>
      </items>
    </pivotField>
    <pivotField name="คุณมีความสนใจเรื่องใ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ห้างสรรพสินค้าที่ชอปบ่อยๆ"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โปรโมชั่นที่สนใจ" compact="0" outline="0" multipleItemSelectionAllowed="1" showAll="0">
      <items>
        <item x="0"/>
        <item x="1"/>
        <item x="2"/>
        <item x="3"/>
        <item x="4"/>
        <item x="5"/>
        <item x="6"/>
        <item x="7"/>
        <item x="8"/>
        <item x="9"/>
        <item t="default"/>
      </items>
    </pivotField>
    <pivotField name="โครงการเปรียบเทีย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สรุปเหตุผลลูกค้าไม่จ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เหตุผลไม่จอง" compact="0" outline="0" multipleItemSelectionAllowed="1" showAll="0">
      <items>
        <item x="0"/>
        <item x="1"/>
        <item x="2"/>
        <item x="3"/>
        <item x="4"/>
        <item x="5"/>
        <item x="6"/>
        <item x="7"/>
        <item x="8"/>
        <item x="9"/>
        <item x="10"/>
        <item x="11"/>
        <item x="12"/>
        <item x="13"/>
        <item x="14"/>
        <item x="15"/>
        <item x="16"/>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llow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 compact="0" outline="0" multipleItemSelectionAllowed="1" showAll="0">
      <items>
        <item x="0"/>
        <item x="1"/>
        <item x="2"/>
        <item x="3"/>
        <item x="4"/>
        <item x="5"/>
        <item x="6"/>
        <item x="7"/>
        <item x="8"/>
        <item x="9"/>
        <item x="10"/>
        <item x="11"/>
        <item x="12"/>
        <item x="13"/>
        <item x="14"/>
        <item t="default"/>
      </items>
    </pivotField>
  </pivotFields>
  <rowFields>
    <field x="17"/>
    <field x="26"/>
  </rowFields>
  <pageFields>
    <pageField fld="2"/>
  </pageFields>
  <dataFields>
    <dataField name="SUM of Amount" fld="1" baseField="0"/>
  </dataFields>
</pivotTableDefinition>
</file>

<file path=xl/pivotTables/pivotTable23.xml><?xml version="1.0" encoding="utf-8"?>
<pivotTableDefinition xmlns="http://schemas.openxmlformats.org/spreadsheetml/2006/main" name="ตาราง Pivot 9 7" cacheId="3" dataCaption="" compact="0" compactData="0">
  <location ref="E26:G33" firstHeaderRow="0" firstDataRow="2" firstDataCol="0"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t="default"/>
      </items>
    </pivotField>
    <pivotField name="Sales Queue" compact="0" outline="0" multipleItemSelectionAllowed="1" showAll="0">
      <items>
        <item x="0"/>
        <item x="1"/>
        <item x="2"/>
        <item x="3"/>
        <item t="default"/>
      </items>
    </pivotField>
    <pivotField name="DATE ( เข้าชมโครงการ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Lead จากเดือน"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ead จากเดือน ( Detail )" compact="0" outline="0" multipleItemSelectionAllowed="1" showAll="0">
      <items>
        <item x="0"/>
        <item x="1"/>
        <item x="2"/>
        <item x="3"/>
        <item x="4"/>
        <item x="5"/>
        <item x="6"/>
        <item x="7"/>
        <item t="default"/>
      </items>
    </pivotField>
    <pivotField name="สื่อ Online (แบบสอบถาม)" compact="0" outline="0" multipleItemSelectionAllowed="1" showAll="0">
      <items>
        <item x="0"/>
        <item x="1"/>
        <item x="2"/>
        <item x="3"/>
        <item x="4"/>
        <item x="5"/>
        <item x="6"/>
        <item x="7"/>
        <item x="8"/>
        <item x="9"/>
        <item x="10"/>
        <item x="11"/>
        <item x="12"/>
        <item x="13"/>
        <item x="14"/>
        <item x="15"/>
        <item x="16"/>
        <item t="default"/>
      </items>
    </pivotField>
    <pivotField name="สื่อ Offline" compact="0" outline="0" multipleItemSelectionAllowed="1" showAll="0">
      <items>
        <item x="0"/>
        <item x="1"/>
        <item x="2"/>
        <item x="3"/>
        <item x="4"/>
        <item x="5"/>
        <item x="6"/>
        <item x="7"/>
        <item t="default"/>
      </items>
    </pivotField>
    <pivotField name="Walk-in Type" compact="0" outline="0" multipleItemSelectionAllowed="1" showAll="0">
      <items>
        <item x="0"/>
        <item x="1"/>
        <item x="2"/>
        <item x="3"/>
        <item x="4"/>
        <item t="default"/>
      </items>
    </pivotField>
    <pivotField name="สื่อ pass site จากไหน" compact="0" outline="0" multipleItemSelectionAllowed="1" showAll="0">
      <items>
        <item x="0"/>
        <item x="1"/>
        <item x="2"/>
        <item x="3"/>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x="17"/>
        <item t="default"/>
      </items>
    </pivotField>
    <pivotField name="Grade" compact="0" numFmtId="165" outline="0" multipleItemSelectionAllowed="1" showAll="0">
      <items>
        <item x="0"/>
        <item x="1"/>
        <item x="2"/>
        <item x="3"/>
        <item x="4"/>
        <item t="default"/>
      </items>
    </pivotField>
    <pivotField name="ชื่อ นามสกุล"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Line ID" compact="0" outline="0" multipleItemSelectionAllowed="1" showAll="0">
      <items>
        <item x="0"/>
        <item x="1"/>
        <item x="2"/>
        <item x="3"/>
        <item x="4"/>
        <item x="5"/>
        <item x="6"/>
        <item x="7"/>
        <item x="8"/>
        <item x="9"/>
        <item x="10"/>
        <item x="11"/>
        <item x="12"/>
        <item x="13"/>
        <item x="14"/>
        <item x="15"/>
        <item t="default"/>
      </items>
    </pivotField>
    <pivotField name="อายุ ( เลือกอายุ )" axis="axisRow" compact="0" outline="0" multipleItemSelectionAllowed="1" showAll="0" sortType="ascending">
      <items>
        <item x="5"/>
        <item x="1"/>
        <item x="0"/>
        <item x="2"/>
        <item x="3"/>
        <item x="4"/>
        <item t="default"/>
      </items>
    </pivotField>
    <pivotField name="เขตที่อยู่ปัจจุบั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จังหวัดที่อยู่" compact="0" outline="0" multipleItemSelectionAllowed="1" showAll="0">
      <items>
        <item x="0"/>
        <item x="1"/>
        <item x="2"/>
        <item x="3"/>
        <item x="4"/>
        <item x="5"/>
        <item x="6"/>
        <item x="7"/>
        <item x="8"/>
        <item x="9"/>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ตำแหน่ง" compact="0" outline="0" multipleItemSelectionAllowed="1" showAll="0">
      <items>
        <item x="0"/>
        <item x="1"/>
        <item x="2"/>
        <item x="3"/>
        <item x="4"/>
        <item x="5"/>
        <item x="6"/>
        <item x="7"/>
        <item x="8"/>
        <item x="9"/>
        <item x="10"/>
        <item x="11"/>
        <item x="12"/>
        <item x="13"/>
        <item x="14"/>
        <item x="15"/>
        <item t="default"/>
      </items>
    </pivotField>
    <pivotField name="อาชีพ" compact="0" outline="0" multipleItemSelectionAllowed="1" showAll="0">
      <items>
        <item x="0"/>
        <item x="1"/>
        <item x="2"/>
        <item x="3"/>
        <item x="4"/>
        <item x="5"/>
        <item x="6"/>
        <item x="7"/>
        <item x="8"/>
        <item x="9"/>
        <item t="default"/>
      </items>
    </pivotField>
    <pivotField name="รายได้ต่อเดือน " compact="0" numFmtId="165" outline="0" multipleItemSelectionAllowed="1" showAll="0">
      <items>
        <item x="0"/>
        <item x="1"/>
        <item x="2"/>
        <item x="3"/>
        <item x="4"/>
        <item x="5"/>
        <item x="6"/>
        <item x="7"/>
        <item x="8"/>
        <item x="9"/>
        <item t="default"/>
      </items>
    </pivotField>
    <pivotField name="รูปแบบห้องที่ต้องการ " compact="0" outline="0" multipleItemSelectionAllowed="1" showAll="0">
      <items>
        <item x="0"/>
        <item x="1"/>
        <item x="2"/>
        <item x="3"/>
        <item x="4"/>
        <item t="default"/>
      </items>
    </pivotField>
    <pivotField name="งบประมาณในการซื้อ" compact="0" outline="0" multipleItemSelectionAllowed="1" showAll="0">
      <items>
        <item x="0"/>
        <item x="1"/>
        <item x="2"/>
        <item x="3"/>
        <item x="4"/>
        <item x="5"/>
        <item x="6"/>
        <item x="7"/>
        <item t="default"/>
      </items>
    </pivotField>
    <pivotField name="ระยะเวลาใน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วัตถุประสงค์ในการซื้อ " compact="0" outline="0" multipleItemSelectionAllowed="1" showAll="0">
      <items>
        <item x="0"/>
        <item x="1"/>
        <item x="2"/>
        <item x="3"/>
        <item x="4"/>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ปัจจัยที่มีผลต่อ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ปัจจัยที่มีผลต่อการตัดสินใจ 2" axis="axisRow" compact="0" outline="0" multipleItemSelectionAllowed="1" showAll="0" sortType="ascending">
      <items>
        <item x="0"/>
        <item x="3"/>
        <item x="2"/>
        <item x="4"/>
        <item x="9"/>
        <item x="5"/>
        <item x="10"/>
        <item x="1"/>
        <item x="7"/>
        <item x="8"/>
        <item x="6"/>
        <item x="11"/>
        <item t="default"/>
      </items>
    </pivotField>
    <pivotField name="คุณมีความสนใจเรื่องใ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ห้างสรรพสินค้าที่ชอปบ่อยๆ"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โปรโมชั่นที่สนใจ" compact="0" outline="0" multipleItemSelectionAllowed="1" showAll="0">
      <items>
        <item x="0"/>
        <item x="1"/>
        <item x="2"/>
        <item x="3"/>
        <item x="4"/>
        <item x="5"/>
        <item x="6"/>
        <item x="7"/>
        <item x="8"/>
        <item x="9"/>
        <item t="default"/>
      </items>
    </pivotField>
    <pivotField name="โครงการเปรียบเทีย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สรุปเหตุผลลูกค้าไม่จ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เหตุผลไม่จอง" compact="0" outline="0" multipleItemSelectionAllowed="1" showAll="0">
      <items>
        <item x="0"/>
        <item x="1"/>
        <item x="2"/>
        <item x="3"/>
        <item x="4"/>
        <item x="5"/>
        <item x="6"/>
        <item x="7"/>
        <item x="8"/>
        <item x="9"/>
        <item x="10"/>
        <item x="11"/>
        <item x="12"/>
        <item x="13"/>
        <item x="14"/>
        <item x="15"/>
        <item x="16"/>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llow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 compact="0" outline="0" multipleItemSelectionAllowed="1" showAll="0">
      <items>
        <item x="0"/>
        <item x="1"/>
        <item x="2"/>
        <item x="3"/>
        <item x="4"/>
        <item x="5"/>
        <item x="6"/>
        <item x="7"/>
        <item x="8"/>
        <item x="9"/>
        <item x="10"/>
        <item x="11"/>
        <item x="12"/>
        <item x="13"/>
        <item x="14"/>
        <item t="default"/>
      </items>
    </pivotField>
  </pivotFields>
  <rowFields>
    <field x="17"/>
    <field x="32"/>
  </rowFields>
  <pageFields>
    <pageField fld="2"/>
  </pageFields>
  <dataFields>
    <dataField name="SUM of Amount" fld="1" baseField="0"/>
  </dataFields>
</pivotTableDefinition>
</file>

<file path=xl/pivotTables/pivotTable24.xml><?xml version="1.0" encoding="utf-8"?>
<pivotTableDefinition xmlns="http://schemas.openxmlformats.org/spreadsheetml/2006/main" name="ตาราง Pivot 9 8" cacheId="3" dataCaption="" compact="0" compactData="0">
  <location ref="I26:K31" firstHeaderRow="0" firstDataRow="2" firstDataCol="0"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t="default"/>
      </items>
    </pivotField>
    <pivotField name="Sales Queue" compact="0" outline="0" multipleItemSelectionAllowed="1" showAll="0">
      <items>
        <item x="0"/>
        <item x="1"/>
        <item x="2"/>
        <item x="3"/>
        <item t="default"/>
      </items>
    </pivotField>
    <pivotField name="DATE ( เข้าชมโครงการ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Lead จากเดือน"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ead จากเดือน ( Detail )" compact="0" outline="0" multipleItemSelectionAllowed="1" showAll="0">
      <items>
        <item x="0"/>
        <item x="1"/>
        <item x="2"/>
        <item x="3"/>
        <item x="4"/>
        <item x="5"/>
        <item x="6"/>
        <item x="7"/>
        <item t="default"/>
      </items>
    </pivotField>
    <pivotField name="สื่อ Online (แบบสอบถาม)" compact="0" outline="0" multipleItemSelectionAllowed="1" showAll="0">
      <items>
        <item x="0"/>
        <item x="1"/>
        <item x="2"/>
        <item x="3"/>
        <item x="4"/>
        <item x="5"/>
        <item x="6"/>
        <item x="7"/>
        <item x="8"/>
        <item x="9"/>
        <item x="10"/>
        <item x="11"/>
        <item x="12"/>
        <item x="13"/>
        <item x="14"/>
        <item x="15"/>
        <item x="16"/>
        <item t="default"/>
      </items>
    </pivotField>
    <pivotField name="สื่อ Offline" compact="0" outline="0" multipleItemSelectionAllowed="1" showAll="0">
      <items>
        <item x="0"/>
        <item x="1"/>
        <item x="2"/>
        <item x="3"/>
        <item x="4"/>
        <item x="5"/>
        <item x="6"/>
        <item x="7"/>
        <item t="default"/>
      </items>
    </pivotField>
    <pivotField name="Walk-in Type" compact="0" outline="0" multipleItemSelectionAllowed="1" showAll="0">
      <items>
        <item x="0"/>
        <item x="1"/>
        <item x="2"/>
        <item x="3"/>
        <item x="4"/>
        <item t="default"/>
      </items>
    </pivotField>
    <pivotField name="สื่อ pass site จากไหน" compact="0" outline="0" multipleItemSelectionAllowed="1" showAll="0">
      <items>
        <item x="0"/>
        <item x="1"/>
        <item x="2"/>
        <item x="3"/>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x="17"/>
        <item t="default"/>
      </items>
    </pivotField>
    <pivotField name="Grade" compact="0" numFmtId="165" outline="0" multipleItemSelectionAllowed="1" showAll="0">
      <items>
        <item x="0"/>
        <item x="1"/>
        <item x="2"/>
        <item x="3"/>
        <item x="4"/>
        <item t="default"/>
      </items>
    </pivotField>
    <pivotField name="ชื่อ นามสกุล"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Line ID" compact="0" outline="0" multipleItemSelectionAllowed="1" showAll="0">
      <items>
        <item x="0"/>
        <item x="1"/>
        <item x="2"/>
        <item x="3"/>
        <item x="4"/>
        <item x="5"/>
        <item x="6"/>
        <item x="7"/>
        <item x="8"/>
        <item x="9"/>
        <item x="10"/>
        <item x="11"/>
        <item x="12"/>
        <item x="13"/>
        <item x="14"/>
        <item x="15"/>
        <item t="default"/>
      </items>
    </pivotField>
    <pivotField name="อายุ ( เลือกอายุ )" axis="axisRow" compact="0" outline="0" multipleItemSelectionAllowed="1" showAll="0" sortType="ascending">
      <items>
        <item x="5"/>
        <item x="1"/>
        <item x="0"/>
        <item x="2"/>
        <item x="3"/>
        <item x="4"/>
        <item t="default"/>
      </items>
    </pivotField>
    <pivotField name="เขตที่อยู่ปัจจุบั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จังหวัดที่อยู่" compact="0" outline="0" multipleItemSelectionAllowed="1" showAll="0">
      <items>
        <item x="0"/>
        <item x="1"/>
        <item x="2"/>
        <item x="3"/>
        <item x="4"/>
        <item x="5"/>
        <item x="6"/>
        <item x="7"/>
        <item x="8"/>
        <item x="9"/>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ตำแหน่ง" compact="0" outline="0" multipleItemSelectionAllowed="1" showAll="0">
      <items>
        <item x="0"/>
        <item x="1"/>
        <item x="2"/>
        <item x="3"/>
        <item x="4"/>
        <item x="5"/>
        <item x="6"/>
        <item x="7"/>
        <item x="8"/>
        <item x="9"/>
        <item x="10"/>
        <item x="11"/>
        <item x="12"/>
        <item x="13"/>
        <item x="14"/>
        <item x="15"/>
        <item t="default"/>
      </items>
    </pivotField>
    <pivotField name="อาชีพ" compact="0" outline="0" multipleItemSelectionAllowed="1" showAll="0">
      <items>
        <item x="0"/>
        <item x="1"/>
        <item x="2"/>
        <item x="3"/>
        <item x="4"/>
        <item x="5"/>
        <item x="6"/>
        <item x="7"/>
        <item x="8"/>
        <item x="9"/>
        <item t="default"/>
      </items>
    </pivotField>
    <pivotField name="รายได้ต่อเดือน " compact="0" numFmtId="165" outline="0" multipleItemSelectionAllowed="1" showAll="0">
      <items>
        <item x="0"/>
        <item x="1"/>
        <item x="2"/>
        <item x="3"/>
        <item x="4"/>
        <item x="5"/>
        <item x="6"/>
        <item x="7"/>
        <item x="8"/>
        <item x="9"/>
        <item t="default"/>
      </items>
    </pivotField>
    <pivotField name="รูปแบบห้องที่ต้องการ " compact="0" outline="0" multipleItemSelectionAllowed="1" showAll="0">
      <items>
        <item x="0"/>
        <item x="1"/>
        <item x="2"/>
        <item x="3"/>
        <item x="4"/>
        <item t="default"/>
      </items>
    </pivotField>
    <pivotField name="งบประมาณในการซื้อ" compact="0" outline="0" multipleItemSelectionAllowed="1" showAll="0">
      <items>
        <item x="0"/>
        <item x="1"/>
        <item x="2"/>
        <item x="3"/>
        <item x="4"/>
        <item x="5"/>
        <item x="6"/>
        <item x="7"/>
        <item t="default"/>
      </items>
    </pivotField>
    <pivotField name="ระยะเวลาใน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วัตถุประสงค์ในการซื้อ " axis="axisRow" compact="0" outline="0" multipleItemSelectionAllowed="1" showAll="0" sortType="ascending">
      <items>
        <item x="4"/>
        <item x="1"/>
        <item x="2"/>
        <item x="0"/>
        <item x="3"/>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ปัจจัยที่มีผลต่อ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ปัจจัยที่มีผลต่อการตัดสินใจ 2" compact="0" outline="0" multipleItemSelectionAllowed="1" showAll="0">
      <items>
        <item x="0"/>
        <item x="1"/>
        <item x="2"/>
        <item x="3"/>
        <item x="4"/>
        <item x="5"/>
        <item x="6"/>
        <item x="7"/>
        <item x="8"/>
        <item x="9"/>
        <item x="10"/>
        <item x="11"/>
        <item t="default"/>
      </items>
    </pivotField>
    <pivotField name="คุณมีความสนใจเรื่องใ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ห้างสรรพสินค้าที่ชอปบ่อยๆ"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โปรโมชั่นที่สนใจ" compact="0" outline="0" multipleItemSelectionAllowed="1" showAll="0">
      <items>
        <item x="0"/>
        <item x="1"/>
        <item x="2"/>
        <item x="3"/>
        <item x="4"/>
        <item x="5"/>
        <item x="6"/>
        <item x="7"/>
        <item x="8"/>
        <item x="9"/>
        <item t="default"/>
      </items>
    </pivotField>
    <pivotField name="โครงการเปรียบเทีย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สรุปเหตุผลลูกค้าไม่จ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เหตุผลไม่จอง" compact="0" outline="0" multipleItemSelectionAllowed="1" showAll="0">
      <items>
        <item x="0"/>
        <item x="1"/>
        <item x="2"/>
        <item x="3"/>
        <item x="4"/>
        <item x="5"/>
        <item x="6"/>
        <item x="7"/>
        <item x="8"/>
        <item x="9"/>
        <item x="10"/>
        <item x="11"/>
        <item x="12"/>
        <item x="13"/>
        <item x="14"/>
        <item x="15"/>
        <item x="16"/>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llow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 compact="0" outline="0" multipleItemSelectionAllowed="1" showAll="0">
      <items>
        <item x="0"/>
        <item x="1"/>
        <item x="2"/>
        <item x="3"/>
        <item x="4"/>
        <item x="5"/>
        <item x="6"/>
        <item x="7"/>
        <item x="8"/>
        <item x="9"/>
        <item x="10"/>
        <item x="11"/>
        <item x="12"/>
        <item x="13"/>
        <item x="14"/>
        <item t="default"/>
      </items>
    </pivotField>
  </pivotFields>
  <rowFields>
    <field x="17"/>
    <field x="29"/>
  </rowFields>
  <pageFields>
    <pageField fld="2"/>
  </pageFields>
  <dataFields>
    <dataField name="SUM of Amount" fld="1" baseField="0"/>
  </dataFields>
</pivotTableDefinition>
</file>

<file path=xl/pivotTables/pivotTable25.xml><?xml version="1.0" encoding="utf-8"?>
<pivotTableDefinition xmlns="http://schemas.openxmlformats.org/spreadsheetml/2006/main" name="ตาราง Pivot 9 9" cacheId="3" dataCaption="" compact="0" compactData="0">
  <location ref="A27:C34" firstHeaderRow="0" firstDataRow="2" firstDataCol="0"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t="default"/>
      </items>
    </pivotField>
    <pivotField name="Sales Queue" compact="0" outline="0" multipleItemSelectionAllowed="1" showAll="0">
      <items>
        <item x="0"/>
        <item x="1"/>
        <item x="2"/>
        <item x="3"/>
        <item t="default"/>
      </items>
    </pivotField>
    <pivotField name="DATE ( เข้าชมโครงการ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Lead จากเดือน"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ead จากเดือน ( Detail )" compact="0" outline="0" multipleItemSelectionAllowed="1" showAll="0">
      <items>
        <item x="0"/>
        <item x="1"/>
        <item x="2"/>
        <item x="3"/>
        <item x="4"/>
        <item x="5"/>
        <item x="6"/>
        <item x="7"/>
        <item t="default"/>
      </items>
    </pivotField>
    <pivotField name="สื่อ Online (แบบสอบถาม)" compact="0" outline="0" multipleItemSelectionAllowed="1" showAll="0">
      <items>
        <item x="0"/>
        <item x="1"/>
        <item x="2"/>
        <item x="3"/>
        <item x="4"/>
        <item x="5"/>
        <item x="6"/>
        <item x="7"/>
        <item x="8"/>
        <item x="9"/>
        <item x="10"/>
        <item x="11"/>
        <item x="12"/>
        <item x="13"/>
        <item x="14"/>
        <item x="15"/>
        <item x="16"/>
        <item t="default"/>
      </items>
    </pivotField>
    <pivotField name="สื่อ Offline" compact="0" outline="0" multipleItemSelectionAllowed="1" showAll="0">
      <items>
        <item x="0"/>
        <item x="1"/>
        <item x="2"/>
        <item x="3"/>
        <item x="4"/>
        <item x="5"/>
        <item x="6"/>
        <item x="7"/>
        <item t="default"/>
      </items>
    </pivotField>
    <pivotField name="Walk-in Type" compact="0" outline="0" multipleItemSelectionAllowed="1" showAll="0">
      <items>
        <item x="0"/>
        <item x="1"/>
        <item x="2"/>
        <item x="3"/>
        <item x="4"/>
        <item t="default"/>
      </items>
    </pivotField>
    <pivotField name="สื่อ pass site จากไหน" compact="0" outline="0" multipleItemSelectionAllowed="1" showAll="0">
      <items>
        <item x="0"/>
        <item x="1"/>
        <item x="2"/>
        <item x="3"/>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x="17"/>
        <item t="default"/>
      </items>
    </pivotField>
    <pivotField name="Grade" compact="0" numFmtId="165" outline="0" multipleItemSelectionAllowed="1" showAll="0">
      <items>
        <item x="0"/>
        <item x="1"/>
        <item x="2"/>
        <item x="3"/>
        <item x="4"/>
        <item t="default"/>
      </items>
    </pivotField>
    <pivotField name="ชื่อ นามสกุล"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Line ID" compact="0" outline="0" multipleItemSelectionAllowed="1" showAll="0">
      <items>
        <item x="0"/>
        <item x="1"/>
        <item x="2"/>
        <item x="3"/>
        <item x="4"/>
        <item x="5"/>
        <item x="6"/>
        <item x="7"/>
        <item x="8"/>
        <item x="9"/>
        <item x="10"/>
        <item x="11"/>
        <item x="12"/>
        <item x="13"/>
        <item x="14"/>
        <item x="15"/>
        <item t="default"/>
      </items>
    </pivotField>
    <pivotField name="อายุ ( เลือกอายุ )" axis="axisRow" compact="0" outline="0" multipleItemSelectionAllowed="1" showAll="0" sortType="ascending">
      <items>
        <item x="5"/>
        <item x="1"/>
        <item x="0"/>
        <item x="2"/>
        <item x="3"/>
        <item x="4"/>
        <item t="default"/>
      </items>
    </pivotField>
    <pivotField name="เขตที่อยู่ปัจจุบั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จังหวัดที่อยู่" compact="0" outline="0" multipleItemSelectionAllowed="1" showAll="0">
      <items>
        <item x="0"/>
        <item x="1"/>
        <item x="2"/>
        <item x="3"/>
        <item x="4"/>
        <item x="5"/>
        <item x="6"/>
        <item x="7"/>
        <item x="8"/>
        <item x="9"/>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ตำแหน่ง" compact="0" outline="0" multipleItemSelectionAllowed="1" showAll="0">
      <items>
        <item x="0"/>
        <item x="1"/>
        <item x="2"/>
        <item x="3"/>
        <item x="4"/>
        <item x="5"/>
        <item x="6"/>
        <item x="7"/>
        <item x="8"/>
        <item x="9"/>
        <item x="10"/>
        <item x="11"/>
        <item x="12"/>
        <item x="13"/>
        <item x="14"/>
        <item x="15"/>
        <item t="default"/>
      </items>
    </pivotField>
    <pivotField name="อาชีพ" compact="0" outline="0" multipleItemSelectionAllowed="1" showAll="0">
      <items>
        <item x="0"/>
        <item x="1"/>
        <item x="2"/>
        <item x="3"/>
        <item x="4"/>
        <item x="5"/>
        <item x="6"/>
        <item x="7"/>
        <item x="8"/>
        <item x="9"/>
        <item t="default"/>
      </items>
    </pivotField>
    <pivotField name="รายได้ต่อเดือน " compact="0" numFmtId="165" outline="0" multipleItemSelectionAllowed="1" showAll="0">
      <items>
        <item x="0"/>
        <item x="1"/>
        <item x="2"/>
        <item x="3"/>
        <item x="4"/>
        <item x="5"/>
        <item x="6"/>
        <item x="7"/>
        <item x="8"/>
        <item x="9"/>
        <item t="default"/>
      </items>
    </pivotField>
    <pivotField name="รูปแบบห้องที่ต้องการ " compact="0" outline="0" multipleItemSelectionAllowed="1" showAll="0">
      <items>
        <item x="0"/>
        <item x="1"/>
        <item x="2"/>
        <item x="3"/>
        <item x="4"/>
        <item t="default"/>
      </items>
    </pivotField>
    <pivotField name="งบประมาณในการซื้อ" axis="axisRow" compact="0" outline="0" multipleItemSelectionAllowed="1" showAll="0" sortType="ascending">
      <items>
        <item x="0"/>
        <item x="6"/>
        <item x="1"/>
        <item x="7"/>
        <item x="3"/>
        <item x="5"/>
        <item x="4"/>
        <item x="2"/>
        <item t="default"/>
      </items>
    </pivotField>
    <pivotField name="ระยะเวลาใน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วัตถุประสงค์ในการซื้อ " compact="0" outline="0" multipleItemSelectionAllowed="1" showAll="0">
      <items>
        <item x="0"/>
        <item x="1"/>
        <item x="2"/>
        <item x="3"/>
        <item x="4"/>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ปัจจัยที่มีผลต่อ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ปัจจัยที่มีผลต่อการตัดสินใจ 2" compact="0" outline="0" multipleItemSelectionAllowed="1" showAll="0">
      <items>
        <item x="0"/>
        <item x="1"/>
        <item x="2"/>
        <item x="3"/>
        <item x="4"/>
        <item x="5"/>
        <item x="6"/>
        <item x="7"/>
        <item x="8"/>
        <item x="9"/>
        <item x="10"/>
        <item x="11"/>
        <item t="default"/>
      </items>
    </pivotField>
    <pivotField name="คุณมีความสนใจเรื่องใ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ห้างสรรพสินค้าที่ชอปบ่อยๆ"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โปรโมชั่นที่สนใจ" compact="0" outline="0" multipleItemSelectionAllowed="1" showAll="0">
      <items>
        <item x="0"/>
        <item x="1"/>
        <item x="2"/>
        <item x="3"/>
        <item x="4"/>
        <item x="5"/>
        <item x="6"/>
        <item x="7"/>
        <item x="8"/>
        <item x="9"/>
        <item t="default"/>
      </items>
    </pivotField>
    <pivotField name="โครงการเปรียบเทีย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สรุปเหตุผลลูกค้าไม่จ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เหตุผลไม่จอง" compact="0" outline="0" multipleItemSelectionAllowed="1" showAll="0">
      <items>
        <item x="0"/>
        <item x="1"/>
        <item x="2"/>
        <item x="3"/>
        <item x="4"/>
        <item x="5"/>
        <item x="6"/>
        <item x="7"/>
        <item x="8"/>
        <item x="9"/>
        <item x="10"/>
        <item x="11"/>
        <item x="12"/>
        <item x="13"/>
        <item x="14"/>
        <item x="15"/>
        <item x="16"/>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llow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 compact="0" outline="0" multipleItemSelectionAllowed="1" showAll="0">
      <items>
        <item x="0"/>
        <item x="1"/>
        <item x="2"/>
        <item x="3"/>
        <item x="4"/>
        <item x="5"/>
        <item x="6"/>
        <item x="7"/>
        <item x="8"/>
        <item x="9"/>
        <item x="10"/>
        <item x="11"/>
        <item x="12"/>
        <item x="13"/>
        <item x="14"/>
        <item t="default"/>
      </items>
    </pivotField>
  </pivotFields>
  <rowFields>
    <field x="17"/>
    <field x="27"/>
  </rowFields>
  <pageFields>
    <pageField fld="2"/>
  </pageFields>
  <dataFields>
    <dataField name="SUM of Amount" fld="1" baseField="0"/>
  </dataFields>
</pivotTableDefinition>
</file>

<file path=xl/pivotTables/pivotTable26.xml><?xml version="1.0" encoding="utf-8"?>
<pivotTableDefinition xmlns="http://schemas.openxmlformats.org/spreadsheetml/2006/main" name="ตาราง Pivot 9 10" cacheId="3" dataCaption="" compact="0" compactData="0">
  <location ref="A39:C46" firstHeaderRow="0" firstDataRow="2" firstDataCol="0"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t="default"/>
      </items>
    </pivotField>
    <pivotField name="Sales Queue" compact="0" outline="0" multipleItemSelectionAllowed="1" showAll="0">
      <items>
        <item x="0"/>
        <item x="1"/>
        <item x="2"/>
        <item x="3"/>
        <item t="default"/>
      </items>
    </pivotField>
    <pivotField name="DATE ( เข้าชมโครงการ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Lead จากเดือน"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ead จากเดือน ( Detail )" compact="0" outline="0" multipleItemSelectionAllowed="1" showAll="0">
      <items>
        <item x="0"/>
        <item x="1"/>
        <item x="2"/>
        <item x="3"/>
        <item x="4"/>
        <item x="5"/>
        <item x="6"/>
        <item x="7"/>
        <item t="default"/>
      </items>
    </pivotField>
    <pivotField name="สื่อ Online (แบบสอบถาม)" compact="0" outline="0" multipleItemSelectionAllowed="1" showAll="0">
      <items>
        <item x="0"/>
        <item x="1"/>
        <item x="2"/>
        <item x="3"/>
        <item x="4"/>
        <item x="5"/>
        <item x="6"/>
        <item x="7"/>
        <item x="8"/>
        <item x="9"/>
        <item x="10"/>
        <item x="11"/>
        <item x="12"/>
        <item x="13"/>
        <item x="14"/>
        <item x="15"/>
        <item x="16"/>
        <item t="default"/>
      </items>
    </pivotField>
    <pivotField name="สื่อ Offline" compact="0" outline="0" multipleItemSelectionAllowed="1" showAll="0">
      <items>
        <item x="0"/>
        <item x="1"/>
        <item x="2"/>
        <item x="3"/>
        <item x="4"/>
        <item x="5"/>
        <item x="6"/>
        <item x="7"/>
        <item t="default"/>
      </items>
    </pivotField>
    <pivotField name="Walk-in Type" compact="0" outline="0" multipleItemSelectionAllowed="1" showAll="0">
      <items>
        <item x="0"/>
        <item x="1"/>
        <item x="2"/>
        <item x="3"/>
        <item x="4"/>
        <item t="default"/>
      </items>
    </pivotField>
    <pivotField name="สื่อ pass site จากไหน" compact="0" outline="0" multipleItemSelectionAllowed="1" showAll="0">
      <items>
        <item x="0"/>
        <item x="1"/>
        <item x="2"/>
        <item x="3"/>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x="17"/>
        <item t="default"/>
      </items>
    </pivotField>
    <pivotField name="Grade" compact="0" numFmtId="165" outline="0" multipleItemSelectionAllowed="1" showAll="0">
      <items>
        <item x="0"/>
        <item x="1"/>
        <item x="2"/>
        <item x="3"/>
        <item x="4"/>
        <item t="default"/>
      </items>
    </pivotField>
    <pivotField name="ชื่อ นามสกุล"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Line ID" compact="0" outline="0" multipleItemSelectionAllowed="1" showAll="0">
      <items>
        <item x="0"/>
        <item x="1"/>
        <item x="2"/>
        <item x="3"/>
        <item x="4"/>
        <item x="5"/>
        <item x="6"/>
        <item x="7"/>
        <item x="8"/>
        <item x="9"/>
        <item x="10"/>
        <item x="11"/>
        <item x="12"/>
        <item x="13"/>
        <item x="14"/>
        <item x="15"/>
        <item t="default"/>
      </items>
    </pivotField>
    <pivotField name="อายุ ( เลือกอายุ )" axis="axisRow" compact="0" outline="0" multipleItemSelectionAllowed="1" showAll="0" sortType="ascending">
      <items>
        <item x="5"/>
        <item x="1"/>
        <item x="0"/>
        <item x="2"/>
        <item x="3"/>
        <item x="4"/>
        <item t="default"/>
      </items>
    </pivotField>
    <pivotField name="เขตที่อยู่ปัจจุบั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จังหวัดที่อยู่" compact="0" outline="0" multipleItemSelectionAllowed="1" showAll="0">
      <items>
        <item x="0"/>
        <item x="1"/>
        <item x="2"/>
        <item x="3"/>
        <item x="4"/>
        <item x="5"/>
        <item x="6"/>
        <item x="7"/>
        <item x="8"/>
        <item x="9"/>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ตำแหน่ง" compact="0" outline="0" multipleItemSelectionAllowed="1" showAll="0">
      <items>
        <item x="0"/>
        <item x="1"/>
        <item x="2"/>
        <item x="3"/>
        <item x="4"/>
        <item x="5"/>
        <item x="6"/>
        <item x="7"/>
        <item x="8"/>
        <item x="9"/>
        <item x="10"/>
        <item x="11"/>
        <item x="12"/>
        <item x="13"/>
        <item x="14"/>
        <item x="15"/>
        <item t="default"/>
      </items>
    </pivotField>
    <pivotField name="อาชีพ" compact="0" outline="0" multipleItemSelectionAllowed="1" showAll="0">
      <items>
        <item x="0"/>
        <item x="1"/>
        <item x="2"/>
        <item x="3"/>
        <item x="4"/>
        <item x="5"/>
        <item x="6"/>
        <item x="7"/>
        <item x="8"/>
        <item x="9"/>
        <item t="default"/>
      </items>
    </pivotField>
    <pivotField name="รายได้ต่อเดือน " compact="0" numFmtId="165" outline="0" multipleItemSelectionAllowed="1" showAll="0">
      <items>
        <item x="0"/>
        <item x="1"/>
        <item x="2"/>
        <item x="3"/>
        <item x="4"/>
        <item x="5"/>
        <item x="6"/>
        <item x="7"/>
        <item x="8"/>
        <item x="9"/>
        <item t="default"/>
      </items>
    </pivotField>
    <pivotField name="รูปแบบห้องที่ต้องการ " compact="0" outline="0" multipleItemSelectionAllowed="1" showAll="0">
      <items>
        <item x="0"/>
        <item x="1"/>
        <item x="2"/>
        <item x="3"/>
        <item x="4"/>
        <item t="default"/>
      </items>
    </pivotField>
    <pivotField name="งบประมาณในการซื้อ" compact="0" outline="0" multipleItemSelectionAllowed="1" showAll="0">
      <items>
        <item x="0"/>
        <item x="1"/>
        <item x="2"/>
        <item x="3"/>
        <item x="4"/>
        <item x="5"/>
        <item x="6"/>
        <item x="7"/>
        <item t="default"/>
      </items>
    </pivotField>
    <pivotField name="ระยะเวลาใน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วัตถุประสงค์ในการซื้อ " compact="0" outline="0" multipleItemSelectionAllowed="1" showAll="0">
      <items>
        <item x="0"/>
        <item x="1"/>
        <item x="2"/>
        <item x="3"/>
        <item x="4"/>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ปัจจัยที่มีผลต่อ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ปัจจัยที่มีผลต่อการตัดสินใจ 2" compact="0" outline="0" multipleItemSelectionAllowed="1" showAll="0">
      <items>
        <item x="0"/>
        <item x="1"/>
        <item x="2"/>
        <item x="3"/>
        <item x="4"/>
        <item x="5"/>
        <item x="6"/>
        <item x="7"/>
        <item x="8"/>
        <item x="9"/>
        <item x="10"/>
        <item x="11"/>
        <item t="default"/>
      </items>
    </pivotField>
    <pivotField name="คุณมีความสนใจเรื่องใ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ห้างสรรพสินค้าที่ชอปบ่อยๆ"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โปรโมชั่นที่สนใจ" compact="0" outline="0" multipleItemSelectionAllowed="1" showAll="0">
      <items>
        <item x="0"/>
        <item x="1"/>
        <item x="2"/>
        <item x="3"/>
        <item x="4"/>
        <item x="5"/>
        <item x="6"/>
        <item x="7"/>
        <item x="8"/>
        <item x="9"/>
        <item t="default"/>
      </items>
    </pivotField>
    <pivotField name="โครงการเปรียบเทียบ" axis="axisRow" compact="0" outline="0" multipleItemSelectionAllowed="1" showAll="0" sortType="ascending">
      <items>
        <item x="0"/>
        <item x="5"/>
        <item x="26"/>
        <item x="25"/>
        <item x="8"/>
        <item x="15"/>
        <item x="13"/>
        <item x="23"/>
        <item x="19"/>
        <item x="10"/>
        <item x="6"/>
        <item x="27"/>
        <item x="11"/>
        <item x="17"/>
        <item x="4"/>
        <item x="20"/>
        <item x="31"/>
        <item x="24"/>
        <item x="28"/>
        <item x="32"/>
        <item x="2"/>
        <item x="3"/>
        <item x="1"/>
        <item x="18"/>
        <item x="21"/>
        <item x="14"/>
        <item x="7"/>
        <item x="12"/>
        <item x="29"/>
        <item x="30"/>
        <item x="16"/>
        <item x="9"/>
        <item x="22"/>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สรุปเหตุผลลูกค้าไม่จ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เหตุผลไม่จอง" compact="0" outline="0" multipleItemSelectionAllowed="1" showAll="0">
      <items>
        <item x="0"/>
        <item x="1"/>
        <item x="2"/>
        <item x="3"/>
        <item x="4"/>
        <item x="5"/>
        <item x="6"/>
        <item x="7"/>
        <item x="8"/>
        <item x="9"/>
        <item x="10"/>
        <item x="11"/>
        <item x="12"/>
        <item x="13"/>
        <item x="14"/>
        <item x="15"/>
        <item x="16"/>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llow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 compact="0" outline="0" multipleItemSelectionAllowed="1" showAll="0">
      <items>
        <item x="0"/>
        <item x="1"/>
        <item x="2"/>
        <item x="3"/>
        <item x="4"/>
        <item x="5"/>
        <item x="6"/>
        <item x="7"/>
        <item x="8"/>
        <item x="9"/>
        <item x="10"/>
        <item x="11"/>
        <item x="12"/>
        <item x="13"/>
        <item x="14"/>
        <item t="default"/>
      </items>
    </pivotField>
  </pivotFields>
  <rowFields>
    <field x="17"/>
    <field x="36"/>
  </rowFields>
  <pageFields>
    <pageField fld="2"/>
  </pageFields>
  <dataFields>
    <dataField name="SUM of Amount" fld="1" baseField="0"/>
  </dataFields>
</pivotTableDefinition>
</file>

<file path=xl/pivotTables/pivotTable27.xml><?xml version="1.0" encoding="utf-8"?>
<pivotTableDefinition xmlns="http://schemas.openxmlformats.org/spreadsheetml/2006/main" name="ตาราง Pivot 9 11" cacheId="3" dataCaption="" compact="0" compactData="0">
  <location ref="E39:H49" firstHeaderRow="0" firstDataRow="3" firstDataCol="0"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h="1" x="4"/>
        <item h="1" x="5"/>
        <item x="6"/>
        <item h="1" x="7"/>
        <item t="default"/>
      </items>
    </pivotField>
    <pivotField name="Sales Queue" compact="0" outline="0" multipleItemSelectionAllowed="1" showAll="0">
      <items>
        <item x="0"/>
        <item x="1"/>
        <item x="2"/>
        <item x="3"/>
        <item t="default"/>
      </items>
    </pivotField>
    <pivotField name="DATE ( เข้าชมโครงการ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Lead จากเดือน"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ead จากเดือน ( Detail )" compact="0" outline="0" multipleItemSelectionAllowed="1" showAll="0">
      <items>
        <item x="0"/>
        <item x="1"/>
        <item x="2"/>
        <item x="3"/>
        <item x="4"/>
        <item x="5"/>
        <item x="6"/>
        <item x="7"/>
        <item t="default"/>
      </items>
    </pivotField>
    <pivotField name="สื่อ Online (แบบสอบถาม)" axis="axisRow" compact="0" outline="0" multipleItemSelectionAllowed="1" showAll="0" sortType="ascending">
      <items>
        <item x="0"/>
        <item x="13"/>
        <item x="6"/>
        <item x="3"/>
        <item x="8"/>
        <item x="12"/>
        <item x="2"/>
        <item x="15"/>
        <item x="11"/>
        <item x="5"/>
        <item x="1"/>
        <item x="7"/>
        <item x="10"/>
        <item x="16"/>
        <item x="9"/>
        <item x="4"/>
        <item x="14"/>
        <item t="default"/>
      </items>
    </pivotField>
    <pivotField name="สื่อ Offline" compact="0" outline="0" multipleItemSelectionAllowed="1" showAll="0">
      <items>
        <item x="0"/>
        <item x="1"/>
        <item x="2"/>
        <item x="3"/>
        <item x="4"/>
        <item x="5"/>
        <item x="6"/>
        <item x="7"/>
        <item t="default"/>
      </items>
    </pivotField>
    <pivotField name="Walk-in Type" compact="0" outline="0" multipleItemSelectionAllowed="1" showAll="0">
      <items>
        <item x="0"/>
        <item x="1"/>
        <item x="2"/>
        <item x="3"/>
        <item x="4"/>
        <item t="default"/>
      </items>
    </pivotField>
    <pivotField name="สื่อ pass site จากไหน" axis="axisRow" compact="0" outline="0" multipleItemSelectionAllowed="1" showAll="0" sortType="ascending">
      <items>
        <item x="0"/>
        <item x="3"/>
        <item x="1"/>
        <item x="2"/>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x="17"/>
        <item t="default"/>
      </items>
    </pivotField>
    <pivotField name="Grade" compact="0" numFmtId="165" outline="0" multipleItemSelectionAllowed="1" showAll="0">
      <items>
        <item x="0"/>
        <item x="1"/>
        <item x="2"/>
        <item x="3"/>
        <item x="4"/>
        <item t="default"/>
      </items>
    </pivotField>
    <pivotField name="ชื่อ นามสกุล"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Line ID" compact="0" outline="0" multipleItemSelectionAllowed="1" showAll="0">
      <items>
        <item x="0"/>
        <item x="1"/>
        <item x="2"/>
        <item x="3"/>
        <item x="4"/>
        <item x="5"/>
        <item x="6"/>
        <item x="7"/>
        <item x="8"/>
        <item x="9"/>
        <item x="10"/>
        <item x="11"/>
        <item x="12"/>
        <item x="13"/>
        <item x="14"/>
        <item x="15"/>
        <item t="default"/>
      </items>
    </pivotField>
    <pivotField name="อายุ ( เลือกอายุ )" axis="axisRow" compact="0" outline="0" multipleItemSelectionAllowed="1" showAll="0" sortType="ascending">
      <items>
        <item x="5"/>
        <item x="1"/>
        <item x="0"/>
        <item x="2"/>
        <item x="3"/>
        <item x="4"/>
        <item t="default"/>
      </items>
    </pivotField>
    <pivotField name="เขตที่อยู่ปัจจุบั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จังหวัดที่อยู่" compact="0" outline="0" multipleItemSelectionAllowed="1" showAll="0">
      <items>
        <item x="0"/>
        <item x="1"/>
        <item x="2"/>
        <item x="3"/>
        <item x="4"/>
        <item x="5"/>
        <item x="6"/>
        <item x="7"/>
        <item x="8"/>
        <item x="9"/>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ตำแหน่ง" compact="0" outline="0" multipleItemSelectionAllowed="1" showAll="0">
      <items>
        <item x="0"/>
        <item x="1"/>
        <item x="2"/>
        <item x="3"/>
        <item x="4"/>
        <item x="5"/>
        <item x="6"/>
        <item x="7"/>
        <item x="8"/>
        <item x="9"/>
        <item x="10"/>
        <item x="11"/>
        <item x="12"/>
        <item x="13"/>
        <item x="14"/>
        <item x="15"/>
        <item t="default"/>
      </items>
    </pivotField>
    <pivotField name="อาชีพ" compact="0" outline="0" multipleItemSelectionAllowed="1" showAll="0">
      <items>
        <item x="0"/>
        <item x="1"/>
        <item x="2"/>
        <item x="3"/>
        <item x="4"/>
        <item x="5"/>
        <item x="6"/>
        <item x="7"/>
        <item x="8"/>
        <item x="9"/>
        <item t="default"/>
      </items>
    </pivotField>
    <pivotField name="รายได้ต่อเดือน " compact="0" numFmtId="165" outline="0" multipleItemSelectionAllowed="1" showAll="0">
      <items>
        <item x="0"/>
        <item x="1"/>
        <item x="2"/>
        <item x="3"/>
        <item x="4"/>
        <item x="5"/>
        <item x="6"/>
        <item x="7"/>
        <item x="8"/>
        <item x="9"/>
        <item t="default"/>
      </items>
    </pivotField>
    <pivotField name="รูปแบบห้องที่ต้องการ " compact="0" outline="0" multipleItemSelectionAllowed="1" showAll="0">
      <items>
        <item x="0"/>
        <item x="1"/>
        <item x="2"/>
        <item x="3"/>
        <item x="4"/>
        <item t="default"/>
      </items>
    </pivotField>
    <pivotField name="งบประมาณในการซื้อ" compact="0" outline="0" multipleItemSelectionAllowed="1" showAll="0">
      <items>
        <item x="0"/>
        <item x="1"/>
        <item x="2"/>
        <item x="3"/>
        <item x="4"/>
        <item x="5"/>
        <item x="6"/>
        <item x="7"/>
        <item t="default"/>
      </items>
    </pivotField>
    <pivotField name="ระยะเวลาใน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วัตถุประสงค์ในการซื้อ " compact="0" outline="0" multipleItemSelectionAllowed="1" showAll="0">
      <items>
        <item x="0"/>
        <item x="1"/>
        <item x="2"/>
        <item x="3"/>
        <item x="4"/>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ปัจจัยที่มีผลต่อ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ปัจจัยที่มีผลต่อการตัดสินใจ 2" compact="0" outline="0" multipleItemSelectionAllowed="1" showAll="0">
      <items>
        <item x="0"/>
        <item x="1"/>
        <item x="2"/>
        <item x="3"/>
        <item x="4"/>
        <item x="5"/>
        <item x="6"/>
        <item x="7"/>
        <item x="8"/>
        <item x="9"/>
        <item x="10"/>
        <item x="11"/>
        <item t="default"/>
      </items>
    </pivotField>
    <pivotField name="คุณมีความสนใจเรื่องใ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ห้างสรรพสินค้าที่ชอปบ่อยๆ"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โปรโมชั่นที่สนใจ" compact="0" outline="0" multipleItemSelectionAllowed="1" showAll="0">
      <items>
        <item x="0"/>
        <item x="1"/>
        <item x="2"/>
        <item x="3"/>
        <item x="4"/>
        <item x="5"/>
        <item x="6"/>
        <item x="7"/>
        <item x="8"/>
        <item x="9"/>
        <item t="default"/>
      </items>
    </pivotField>
    <pivotField name="โครงการเปรียบเทีย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สรุปเหตุผลลูกค้าไม่จ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เหตุผลไม่จอง" compact="0" outline="0" multipleItemSelectionAllowed="1" showAll="0">
      <items>
        <item x="0"/>
        <item x="1"/>
        <item x="2"/>
        <item x="3"/>
        <item x="4"/>
        <item x="5"/>
        <item x="6"/>
        <item x="7"/>
        <item x="8"/>
        <item x="9"/>
        <item x="10"/>
        <item x="11"/>
        <item x="12"/>
        <item x="13"/>
        <item x="14"/>
        <item x="15"/>
        <item x="16"/>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llow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 compact="0" outline="0" multipleItemSelectionAllowed="1" showAll="0">
      <items>
        <item x="0"/>
        <item x="1"/>
        <item x="2"/>
        <item x="3"/>
        <item x="4"/>
        <item x="5"/>
        <item x="6"/>
        <item x="7"/>
        <item x="8"/>
        <item x="9"/>
        <item x="10"/>
        <item x="11"/>
        <item x="12"/>
        <item x="13"/>
        <item x="14"/>
        <item t="default"/>
      </items>
    </pivotField>
  </pivotFields>
  <rowFields>
    <field x="17"/>
    <field x="7"/>
    <field x="10"/>
  </rowFields>
  <pageFields>
    <pageField fld="2"/>
  </pageFields>
  <dataFields>
    <dataField name="SUM of Amount" fld="1" baseField="0"/>
  </dataFields>
</pivotTableDefinition>
</file>

<file path=xl/pivotTables/pivotTable28.xml><?xml version="1.0" encoding="utf-8"?>
<pivotTableDefinition xmlns="http://schemas.openxmlformats.org/spreadsheetml/2006/main" name="Pivot Walkin2024" cacheId="3" dataCaption="" compact="0" compactData="0">
  <location ref="A3:E21" firstHeaderRow="0" firstDataRow="1" firstDataCol="1"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Amount" compact="0" outline="0" multipleItemSelectionAllowed="1" showAll="0">
      <items>
        <item x="0"/>
        <item x="1"/>
        <item t="default"/>
      </items>
    </pivotField>
    <pivotField name="Month" axis="axisPage" compact="0" outline="0" multipleItemSelectionAllowed="1" showAll="0">
      <items>
        <item x="0"/>
        <item x="1"/>
        <item x="2"/>
        <item x="3"/>
        <item x="4"/>
        <item x="5"/>
        <item x="6"/>
        <item h="1" x="7"/>
        <item t="default"/>
      </items>
    </pivotField>
    <pivotField name="Sales Queue" axis="axisCol" compact="0" outline="0" multipleItemSelectionAllowed="1" showAll="0" sortType="ascending">
      <items>
        <item x="3"/>
        <item x="0"/>
        <item x="1"/>
        <item x="2"/>
        <item t="default"/>
      </items>
    </pivotField>
    <pivotField name="DATE ( เข้าชมโครงการ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Lead จากเดือน"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ead จากเดือน ( Detail )" compact="0" outline="0" multipleItemSelectionAllowed="1" showAll="0">
      <items>
        <item x="0"/>
        <item x="1"/>
        <item x="2"/>
        <item x="3"/>
        <item x="4"/>
        <item x="5"/>
        <item x="6"/>
        <item x="7"/>
        <item t="default"/>
      </items>
    </pivotField>
    <pivotField name="สื่อ Online (แบบสอบถาม)" compact="0" outline="0" multipleItemSelectionAllowed="1" showAll="0">
      <items>
        <item x="0"/>
        <item x="1"/>
        <item x="2"/>
        <item x="3"/>
        <item x="4"/>
        <item x="5"/>
        <item x="6"/>
        <item x="7"/>
        <item x="8"/>
        <item x="9"/>
        <item x="10"/>
        <item x="11"/>
        <item x="12"/>
        <item x="13"/>
        <item x="14"/>
        <item x="15"/>
        <item x="16"/>
        <item t="default"/>
      </items>
    </pivotField>
    <pivotField name="สื่อ Offline" compact="0" outline="0" multipleItemSelectionAllowed="1" showAll="0">
      <items>
        <item x="0"/>
        <item x="1"/>
        <item x="2"/>
        <item x="3"/>
        <item x="4"/>
        <item x="5"/>
        <item x="6"/>
        <item x="7"/>
        <item t="default"/>
      </items>
    </pivotField>
    <pivotField name="Walk-in Type" compact="0" outline="0" multipleItemSelectionAllowed="1" showAll="0">
      <items>
        <item x="0"/>
        <item x="1"/>
        <item x="2"/>
        <item x="3"/>
        <item x="4"/>
        <item t="default"/>
      </items>
    </pivotField>
    <pivotField name="สื่อ pass site จากไหน" compact="0" outline="0" multipleItemSelectionAllowed="1" showAll="0">
      <items>
        <item x="0"/>
        <item x="1"/>
        <item x="2"/>
        <item x="3"/>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x="17"/>
        <item t="default"/>
      </items>
    </pivotField>
    <pivotField name="Grade" compact="0" numFmtId="165" outline="0" multipleItemSelectionAllowed="1" showAll="0">
      <items>
        <item x="0"/>
        <item x="1"/>
        <item x="2"/>
        <item x="3"/>
        <item x="4"/>
        <item t="default"/>
      </items>
    </pivotField>
    <pivotField name="ชื่อ นามสกุล"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Line ID" compact="0" outline="0" multipleItemSelectionAllowed="1" showAll="0">
      <items>
        <item x="0"/>
        <item x="1"/>
        <item x="2"/>
        <item x="3"/>
        <item x="4"/>
        <item x="5"/>
        <item x="6"/>
        <item x="7"/>
        <item x="8"/>
        <item x="9"/>
        <item x="10"/>
        <item x="11"/>
        <item x="12"/>
        <item x="13"/>
        <item x="14"/>
        <item x="15"/>
        <item t="default"/>
      </items>
    </pivotField>
    <pivotField name="อายุ ( เลือกอายุ )" compact="0" outline="0" multipleItemSelectionAllowed="1" showAll="0">
      <items>
        <item x="0"/>
        <item x="1"/>
        <item x="2"/>
        <item x="3"/>
        <item x="4"/>
        <item x="5"/>
        <item t="default"/>
      </items>
    </pivotField>
    <pivotField name="เขตที่อยู่ปัจจุบั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จังหวัดที่อยู่" compact="0" outline="0" multipleItemSelectionAllowed="1" showAll="0">
      <items>
        <item x="0"/>
        <item x="1"/>
        <item x="2"/>
        <item x="3"/>
        <item x="4"/>
        <item x="5"/>
        <item x="6"/>
        <item x="7"/>
        <item x="8"/>
        <item x="9"/>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ตำแหน่ง" compact="0" outline="0" multipleItemSelectionAllowed="1" showAll="0">
      <items>
        <item x="0"/>
        <item x="1"/>
        <item x="2"/>
        <item x="3"/>
        <item x="4"/>
        <item x="5"/>
        <item x="6"/>
        <item x="7"/>
        <item x="8"/>
        <item x="9"/>
        <item x="10"/>
        <item x="11"/>
        <item x="12"/>
        <item x="13"/>
        <item x="14"/>
        <item x="15"/>
        <item t="default"/>
      </items>
    </pivotField>
    <pivotField name="อาชีพ" compact="0" outline="0" multipleItemSelectionAllowed="1" showAll="0">
      <items>
        <item x="0"/>
        <item x="1"/>
        <item x="2"/>
        <item x="3"/>
        <item x="4"/>
        <item x="5"/>
        <item x="6"/>
        <item x="7"/>
        <item x="8"/>
        <item x="9"/>
        <item t="default"/>
      </items>
    </pivotField>
    <pivotField name="รายได้ต่อเดือน " compact="0" numFmtId="165" outline="0" multipleItemSelectionAllowed="1" showAll="0">
      <items>
        <item x="0"/>
        <item x="1"/>
        <item x="2"/>
        <item x="3"/>
        <item x="4"/>
        <item x="5"/>
        <item x="6"/>
        <item x="7"/>
        <item x="8"/>
        <item x="9"/>
        <item t="default"/>
      </items>
    </pivotField>
    <pivotField name="รูปแบบห้องที่ต้องการ " compact="0" outline="0" multipleItemSelectionAllowed="1" showAll="0">
      <items>
        <item x="0"/>
        <item x="1"/>
        <item x="2"/>
        <item x="3"/>
        <item x="4"/>
        <item t="default"/>
      </items>
    </pivotField>
    <pivotField name="งบประมาณในการซื้อ" compact="0" outline="0" multipleItemSelectionAllowed="1" showAll="0">
      <items>
        <item x="0"/>
        <item x="1"/>
        <item x="2"/>
        <item x="3"/>
        <item x="4"/>
        <item x="5"/>
        <item x="6"/>
        <item x="7"/>
        <item t="default"/>
      </items>
    </pivotField>
    <pivotField name="ระยะเวลาใน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วัตถุประสงค์ในการซื้อ " dataField="1" compact="0" outline="0" multipleItemSelectionAllowed="1" showAll="0">
      <items>
        <item x="0"/>
        <item x="1"/>
        <item x="2"/>
        <item x="3"/>
        <item x="4"/>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ปัจจัยที่มีผลต่อ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ปัจจัยที่มีผลต่อการตัดสินใจ 2" compact="0" outline="0" multipleItemSelectionAllowed="1" showAll="0">
      <items>
        <item x="0"/>
        <item x="1"/>
        <item x="2"/>
        <item x="3"/>
        <item x="4"/>
        <item x="5"/>
        <item x="6"/>
        <item x="7"/>
        <item x="8"/>
        <item x="9"/>
        <item x="10"/>
        <item x="11"/>
        <item t="default"/>
      </items>
    </pivotField>
    <pivotField name="คุณมีความสนใจเรื่องใ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ห้างสรรพสินค้าที่ชอปบ่อยๆ"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โปรโมชั่นที่สนใจ" compact="0" outline="0" multipleItemSelectionAllowed="1" showAll="0">
      <items>
        <item x="0"/>
        <item x="1"/>
        <item x="2"/>
        <item x="3"/>
        <item x="4"/>
        <item x="5"/>
        <item x="6"/>
        <item x="7"/>
        <item x="8"/>
        <item x="9"/>
        <item t="default"/>
      </items>
    </pivotField>
    <pivotField name="โครงการเปรียบเทีย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สรุปเหตุผลลูกค้าไม่จ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เหตุผลไม่จอง" axis="axisRow" compact="0" outline="0" multipleItemSelectionAllowed="1" showAll="0" sortType="ascending">
      <items>
        <item x="16"/>
        <item x="9"/>
        <item x="10"/>
        <item x="3"/>
        <item x="1"/>
        <item x="5"/>
        <item x="2"/>
        <item x="11"/>
        <item x="6"/>
        <item x="4"/>
        <item x="8"/>
        <item x="13"/>
        <item x="15"/>
        <item x="12"/>
        <item x="7"/>
        <item x="14"/>
        <item x="0"/>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llow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 compact="0" outline="0" multipleItemSelectionAllowed="1" showAll="0">
      <items>
        <item x="0"/>
        <item x="1"/>
        <item x="2"/>
        <item x="3"/>
        <item x="4"/>
        <item x="5"/>
        <item x="6"/>
        <item x="7"/>
        <item x="8"/>
        <item x="9"/>
        <item x="10"/>
        <item x="11"/>
        <item x="12"/>
        <item x="13"/>
        <item x="14"/>
        <item t="default"/>
      </items>
    </pivotField>
  </pivotFields>
  <rowFields>
    <field x="39"/>
  </rowFields>
  <colFields>
    <field x="3"/>
  </colFields>
  <pageFields>
    <pageField fld="2"/>
  </pageFields>
  <dataFields>
    <dataField name="Walk-in 2024" fld="29" subtotal="count" baseField="0"/>
  </dataFields>
</pivotTableDefinition>
</file>

<file path=xl/pivotTables/pivotTable29.xml><?xml version="1.0" encoding="utf-8"?>
<pivotTableDefinition xmlns="http://schemas.openxmlformats.org/spreadsheetml/2006/main" name="ภู-Pivotable" cacheId="3" dataCaption="" compact="0" compactData="0">
  <location ref="E20:F24" firstHeaderRow="0" firstDataRow="1" firstDataCol="0"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x="4"/>
        <item h="1" x="5"/>
        <item h="1" x="6"/>
        <item h="1" x="7"/>
        <item t="default"/>
      </items>
    </pivotField>
    <pivotField name="Sales Queue" compact="0" outline="0" multipleItemSelectionAllowed="1" showAll="0">
      <items>
        <item x="0"/>
        <item x="1"/>
        <item x="2"/>
        <item x="3"/>
        <item t="default"/>
      </items>
    </pivotField>
    <pivotField name="DATE ( เข้าชมโครงการ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Lead จากเดือน"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ead จากเดือน ( Detail )" compact="0" outline="0" multipleItemSelectionAllowed="1" showAll="0">
      <items>
        <item x="0"/>
        <item x="1"/>
        <item x="2"/>
        <item x="3"/>
        <item x="4"/>
        <item x="5"/>
        <item x="6"/>
        <item x="7"/>
        <item t="default"/>
      </items>
    </pivotField>
    <pivotField name="สื่อ Online (แบบสอบถาม)" compact="0" outline="0" multipleItemSelectionAllowed="1" showAll="0">
      <items>
        <item x="0"/>
        <item x="1"/>
        <item x="2"/>
        <item x="3"/>
        <item x="4"/>
        <item x="5"/>
        <item x="6"/>
        <item x="7"/>
        <item x="8"/>
        <item x="9"/>
        <item x="10"/>
        <item x="11"/>
        <item x="12"/>
        <item x="13"/>
        <item x="14"/>
        <item x="15"/>
        <item x="16"/>
        <item t="default"/>
      </items>
    </pivotField>
    <pivotField name="สื่อ Offline" axis="axisRow" compact="0" outline="0" multipleItemSelectionAllowed="1" showAll="0" sortType="ascending">
      <items>
        <item x="2"/>
        <item x="7"/>
        <item x="3"/>
        <item x="5"/>
        <item x="4"/>
        <item x="1"/>
        <item x="6"/>
        <item x="0"/>
        <item t="default"/>
      </items>
    </pivotField>
    <pivotField name="Walk-in Type" compact="0" outline="0" multipleItemSelectionAllowed="1" showAll="0">
      <items>
        <item x="0"/>
        <item x="1"/>
        <item x="2"/>
        <item x="3"/>
        <item x="4"/>
        <item t="default"/>
      </items>
    </pivotField>
    <pivotField name="สื่อ pass site จากไหน" compact="0" outline="0" multipleItemSelectionAllowed="1" showAll="0">
      <items>
        <item x="0"/>
        <item x="1"/>
        <item x="2"/>
        <item x="3"/>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x="17"/>
        <item t="default"/>
      </items>
    </pivotField>
    <pivotField name="Grade" compact="0" numFmtId="165" outline="0" multipleItemSelectionAllowed="1" showAll="0">
      <items>
        <item x="0"/>
        <item x="1"/>
        <item x="2"/>
        <item x="3"/>
        <item x="4"/>
        <item t="default"/>
      </items>
    </pivotField>
    <pivotField name="ชื่อ นามสกุล"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Line ID" compact="0" outline="0" multipleItemSelectionAllowed="1" showAll="0">
      <items>
        <item x="0"/>
        <item x="1"/>
        <item x="2"/>
        <item x="3"/>
        <item x="4"/>
        <item x="5"/>
        <item x="6"/>
        <item x="7"/>
        <item x="8"/>
        <item x="9"/>
        <item x="10"/>
        <item x="11"/>
        <item x="12"/>
        <item x="13"/>
        <item x="14"/>
        <item x="15"/>
        <item t="default"/>
      </items>
    </pivotField>
    <pivotField name="อายุ ( เลือกอายุ )" compact="0" outline="0" multipleItemSelectionAllowed="1" showAll="0">
      <items>
        <item x="0"/>
        <item x="1"/>
        <item x="2"/>
        <item x="3"/>
        <item x="4"/>
        <item x="5"/>
        <item t="default"/>
      </items>
    </pivotField>
    <pivotField name="เขตที่อยู่ปัจจุบั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จังหวัดที่อยู่" compact="0" outline="0" multipleItemSelectionAllowed="1" showAll="0">
      <items>
        <item x="0"/>
        <item x="1"/>
        <item x="2"/>
        <item x="3"/>
        <item x="4"/>
        <item x="5"/>
        <item x="6"/>
        <item x="7"/>
        <item x="8"/>
        <item x="9"/>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ตำแหน่ง" compact="0" outline="0" multipleItemSelectionAllowed="1" showAll="0">
      <items>
        <item x="0"/>
        <item x="1"/>
        <item x="2"/>
        <item x="3"/>
        <item x="4"/>
        <item x="5"/>
        <item x="6"/>
        <item x="7"/>
        <item x="8"/>
        <item x="9"/>
        <item x="10"/>
        <item x="11"/>
        <item x="12"/>
        <item x="13"/>
        <item x="14"/>
        <item x="15"/>
        <item t="default"/>
      </items>
    </pivotField>
    <pivotField name="อาชีพ" compact="0" outline="0" multipleItemSelectionAllowed="1" showAll="0">
      <items>
        <item x="0"/>
        <item x="1"/>
        <item x="2"/>
        <item x="3"/>
        <item x="4"/>
        <item x="5"/>
        <item x="6"/>
        <item x="7"/>
        <item x="8"/>
        <item x="9"/>
        <item t="default"/>
      </items>
    </pivotField>
    <pivotField name="รายได้ต่อเดือน " compact="0" numFmtId="165" outline="0" multipleItemSelectionAllowed="1" showAll="0">
      <items>
        <item x="0"/>
        <item x="1"/>
        <item x="2"/>
        <item x="3"/>
        <item x="4"/>
        <item x="5"/>
        <item x="6"/>
        <item x="7"/>
        <item x="8"/>
        <item x="9"/>
        <item t="default"/>
      </items>
    </pivotField>
    <pivotField name="รูปแบบห้องที่ต้องการ " compact="0" outline="0" multipleItemSelectionAllowed="1" showAll="0">
      <items>
        <item x="0"/>
        <item x="1"/>
        <item x="2"/>
        <item x="3"/>
        <item x="4"/>
        <item t="default"/>
      </items>
    </pivotField>
    <pivotField name="งบประมาณในการซื้อ" compact="0" outline="0" multipleItemSelectionAllowed="1" showAll="0">
      <items>
        <item x="0"/>
        <item x="1"/>
        <item x="2"/>
        <item x="3"/>
        <item x="4"/>
        <item x="5"/>
        <item x="6"/>
        <item x="7"/>
        <item t="default"/>
      </items>
    </pivotField>
    <pivotField name="ระยะเวลาใน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วัตถุประสงค์ในการซื้อ " compact="0" outline="0" multipleItemSelectionAllowed="1" showAll="0">
      <items>
        <item x="0"/>
        <item x="1"/>
        <item x="2"/>
        <item x="3"/>
        <item x="4"/>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ปัจจัยที่มีผลต่อ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ปัจจัยที่มีผลต่อการตัดสินใจ 2" compact="0" outline="0" multipleItemSelectionAllowed="1" showAll="0">
      <items>
        <item x="0"/>
        <item x="1"/>
        <item x="2"/>
        <item x="3"/>
        <item x="4"/>
        <item x="5"/>
        <item x="6"/>
        <item x="7"/>
        <item x="8"/>
        <item x="9"/>
        <item x="10"/>
        <item x="11"/>
        <item t="default"/>
      </items>
    </pivotField>
    <pivotField name="คุณมีความสนใจเรื่องใ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ห้างสรรพสินค้าที่ชอปบ่อยๆ"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โปรโมชั่นที่สนใจ" compact="0" outline="0" multipleItemSelectionAllowed="1" showAll="0">
      <items>
        <item x="0"/>
        <item x="1"/>
        <item x="2"/>
        <item x="3"/>
        <item x="4"/>
        <item x="5"/>
        <item x="6"/>
        <item x="7"/>
        <item x="8"/>
        <item x="9"/>
        <item t="default"/>
      </items>
    </pivotField>
    <pivotField name="โครงการเปรียบเทีย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สรุปเหตุผลลูกค้าไม่จอ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เหตุผลไม่จอง" compact="0" outline="0" multipleItemSelectionAllowed="1" showAll="0">
      <items>
        <item x="0"/>
        <item x="1"/>
        <item x="2"/>
        <item x="3"/>
        <item x="4"/>
        <item x="5"/>
        <item x="6"/>
        <item x="7"/>
        <item x="8"/>
        <item x="9"/>
        <item x="10"/>
        <item x="11"/>
        <item x="12"/>
        <item x="13"/>
        <item x="14"/>
        <item x="15"/>
        <item x="16"/>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llow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 compact="0" outline="0" multipleItemSelectionAllowed="1" showAll="0">
      <items>
        <item x="0"/>
        <item x="1"/>
        <item x="2"/>
        <item x="3"/>
        <item x="4"/>
        <item x="5"/>
        <item x="6"/>
        <item x="7"/>
        <item x="8"/>
        <item x="9"/>
        <item x="10"/>
        <item x="11"/>
        <item x="12"/>
        <item x="13"/>
        <item x="14"/>
        <item t="default"/>
      </items>
    </pivotField>
  </pivotFields>
  <rowFields>
    <field x="8"/>
  </rowFields>
  <pageFields>
    <pageField fld="2"/>
  </pageFields>
  <dataFields>
    <dataField name="COUNTA of Amount" fld="1" subtotal="count" baseField="0"/>
  </dataFields>
</pivotTableDefinition>
</file>

<file path=xl/pivotTables/pivotTable30.xml><?xml version="1.0" encoding="utf-8"?>
<pivotTableDefinition xmlns="http://schemas.openxmlformats.org/spreadsheetml/2006/main" name="ภู-Pivotable 2" cacheId="3" dataCaption="" compact="0" compactData="0">
  <location ref="H20:I30" firstHeaderRow="0" firstDataRow="1" firstDataCol="0" rowPageCount="1" colPageCount="1"/>
  <pivotFields>
    <pivotField name="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Amount" dataField="1" compact="0" outline="0" multipleItemSelectionAllowed="1" showAll="0">
      <items>
        <item x="0"/>
        <item x="1"/>
        <item t="default"/>
      </items>
    </pivotField>
    <pivotField name="Month" axis="axisPage" compact="0" outline="0" multipleItemSelectionAllowed="1" showAll="0">
      <items>
        <item h="1" x="0"/>
        <item h="1" x="1"/>
        <item h="1" x="2"/>
        <item h="1" x="3"/>
        <item x="4"/>
        <item h="1" x="5"/>
        <item h="1" x="6"/>
        <item h="1" x="7"/>
        <item t="default"/>
      </items>
    </pivotField>
    <pivotField name="Sales Queue" compact="0" outline="0" multipleItemSelectionAllowed="1" showAll="0">
      <items>
        <item x="0"/>
        <item x="1"/>
        <item x="2"/>
        <item x="3"/>
        <item t="default"/>
      </items>
    </pivotField>
    <pivotField name="DATE ( เข้าชมโครงการ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Lead จากเดือน"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Lead จากเดือน ( Detail )" compact="0" outline="0" multipleItemSelectionAllowed="1" showAll="0">
      <items>
        <item x="0"/>
        <item x="1"/>
        <item x="2"/>
        <item x="3"/>
        <item x="4"/>
        <item x="5"/>
        <item x="6"/>
        <item x="7"/>
        <item t="default"/>
      </items>
    </pivotField>
    <pivotField name="สื่อ Online (แบบสอบถาม)" compact="0" outline="0" multipleItemSelectionAllowed="1" showAll="0">
      <items>
        <item x="0"/>
        <item x="1"/>
        <item x="2"/>
        <item x="3"/>
        <item x="4"/>
        <item x="5"/>
        <item x="6"/>
        <item x="7"/>
        <item x="8"/>
        <item x="9"/>
        <item x="10"/>
        <item x="11"/>
        <item x="12"/>
        <item x="13"/>
        <item x="14"/>
        <item x="15"/>
        <item x="16"/>
        <item t="default"/>
      </items>
    </pivotField>
    <pivotField name="สื่อ Offline" compact="0" outline="0" multipleItemSelectionAllowed="1" showAll="0">
      <items>
        <item x="0"/>
        <item x="1"/>
        <item x="2"/>
        <item x="3"/>
        <item x="4"/>
        <item x="5"/>
        <item x="6"/>
        <item x="7"/>
        <item t="default"/>
      </items>
    </pivotField>
    <pivotField name="Walk-in Type" compact="0" outline="0" multipleItemSelectionAllowed="1" showAll="0">
      <items>
        <item x="0"/>
        <item x="1"/>
        <item x="2"/>
        <item x="3"/>
        <item x="4"/>
        <item t="default"/>
      </items>
    </pivotField>
    <pivotField name="สื่อ pass site จากไหน" compact="0" outline="0" multipleItemSelectionAllowed="1" showAll="0">
      <items>
        <item x="0"/>
        <item x="1"/>
        <item x="2"/>
        <item x="3"/>
        <item t="default"/>
      </items>
    </pivotField>
    <pivotField name="Status ล่าสุด ( เหตุผลที่ยังไม่ติดสินใจ )" compact="0" outline="0" multipleItemSelectionAllowed="1" showAll="0">
      <items>
        <item x="0"/>
        <item x="1"/>
        <item x="2"/>
        <item x="3"/>
        <item x="4"/>
        <item x="5"/>
        <item x="6"/>
        <item x="7"/>
        <item x="8"/>
        <item x="9"/>
        <item x="10"/>
        <item x="11"/>
        <item x="12"/>
        <item x="13"/>
        <item x="14"/>
        <item x="15"/>
        <item x="16"/>
        <item x="17"/>
        <item t="default"/>
      </items>
    </pivotField>
    <pivotField name="Grade" compact="0" numFmtId="165" outline="0" multipleItemSelectionAllowed="1" showAll="0">
      <items>
        <item x="0"/>
        <item x="1"/>
        <item x="2"/>
        <item x="3"/>
        <item x="4"/>
        <item t="default"/>
      </items>
    </pivotField>
    <pivotField name="ชื่อ นามสกุล"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หมายเลขโทรศัพท์"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Line ID" compact="0" outline="0" multipleItemSelectionAllowed="1" showAll="0">
      <items>
        <item x="0"/>
        <item x="1"/>
        <item x="2"/>
        <item x="3"/>
        <item x="4"/>
        <item x="5"/>
        <item x="6"/>
        <item x="7"/>
        <item x="8"/>
        <item x="9"/>
        <item x="10"/>
        <item x="11"/>
        <item x="12"/>
        <item x="13"/>
        <item x="14"/>
        <item x="15"/>
        <item t="default"/>
      </items>
    </pivotField>
    <pivotField name="อายุ ( เลือกอายุ )" compact="0" outline="0" multipleItemSelectionAllowed="1" showAll="0">
      <items>
        <item x="0"/>
        <item x="1"/>
        <item x="2"/>
        <item x="3"/>
        <item x="4"/>
        <item x="5"/>
        <item t="default"/>
      </items>
    </pivotField>
    <pivotField name="เขตที่อยู่ปัจจุบั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จังหวัดที่อยู่" compact="0" outline="0" multipleItemSelectionAllowed="1" showAll="0">
      <items>
        <item x="0"/>
        <item x="1"/>
        <item x="2"/>
        <item x="3"/>
        <item x="4"/>
        <item x="5"/>
        <item x="6"/>
        <item x="7"/>
        <item x="8"/>
        <item x="9"/>
        <item t="default"/>
      </items>
    </pivotField>
    <pivotField name="เขต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จังหวัดที่ทำงาน" compact="0" outline="0" multipleItemSelectionAllowed="1" showAll="0">
      <items>
        <item x="0"/>
        <item x="1"/>
        <item x="2"/>
        <item x="3"/>
        <item x="4"/>
        <item x="5"/>
        <item x="6"/>
        <item x="7"/>
        <item x="8"/>
        <item x="9"/>
        <item t="default"/>
      </items>
    </pivotField>
    <pivotField name="บริษัทที่ทำงาน"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ตำแหน่ง" compact="0" outline="0" multipleItemSelectionAllowed="1" showAll="0">
      <items>
        <item x="0"/>
        <item x="1"/>
        <item x="2"/>
        <item x="3"/>
        <item x="4"/>
        <item x="5"/>
        <item x="6"/>
        <item x="7"/>
        <item x="8"/>
        <item x="9"/>
        <item x="10"/>
        <item x="11"/>
        <item x="12"/>
        <item x="13"/>
        <item x="14"/>
        <item x="15"/>
        <item t="default"/>
      </items>
    </pivotField>
    <pivotField name="อาชีพ" compact="0" outline="0" multipleItemSelectionAllowed="1" showAll="0">
      <items>
        <item x="0"/>
        <item x="1"/>
        <item x="2"/>
        <item x="3"/>
        <item x="4"/>
        <item x="5"/>
        <item x="6"/>
        <item x="7"/>
        <item x="8"/>
        <item x="9"/>
        <item t="default"/>
      </items>
    </pivotField>
    <pivotField name="รายได้ต่อเดือน " compact="0" numFmtId="165" outline="0" multipleItemSelectionAllowed="1" showAll="0">
      <items>
        <item x="0"/>
        <item x="1"/>
        <item x="2"/>
        <item x="3"/>
        <item x="4"/>
        <item x="5"/>
        <item x="6"/>
        <item x="7"/>
        <item x="8"/>
        <item x="9"/>
        <item t="default"/>
      </items>
    </pivotField>
    <pivotField name="รูปแบบห้องที่ต้องการ " compact="0" outline="0" multipleItemSelectionAllowed="1" showAll="0">
      <items>
        <item x="0"/>
        <item x="1"/>
        <item x="2"/>
        <item x="3"/>
        <item x="4"/>
        <item t="default"/>
      </items>
    </pivotField>
    <pivotField name="งบประมาณในการซื้อ" compact="0" outline="0" multipleItemSelectionAllowed="1" showAll="0">
      <items>
        <item x="0"/>
        <item x="1"/>
        <item x="2"/>
        <item x="3"/>
        <item x="4"/>
        <item x="5"/>
        <item x="6"/>
        <item x="7"/>
        <item t="default"/>
      </items>
    </pivotField>
    <pivotField name="ระยะเวลาใน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วัตถุประสงค์ในการซื้อ " compact="0" outline="0" multipleItemSelectionAllowed="1" showAll="0">
      <items>
        <item x="0"/>
        <item x="1"/>
        <item x="2"/>
        <item x="3"/>
        <item x="4"/>
        <item t="default"/>
      </items>
    </pivotField>
    <pivotField name="เส้นทางหลักในการเดินทางมายังโครงกา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ปัจจัยที่มีผลต่อการตัดสินใ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ปัจจัยที่มีผลต่อการตัดสินใจ 2" compact="0" outline="0" multipleItemSelectionAllowed="1" showAll="0">
      <items>
        <item x="0"/>
        <item x="1"/>
        <item x="2"/>
        <item x="3"/>
        <item x="4"/>
        <item x="5"/>
        <item x="6"/>
        <item x="7"/>
        <item x="8"/>
        <item x="9"/>
        <item x="10"/>
        <item x="11"/>
        <item t="default"/>
      </items>
    </pivotField>
    <pivotField name="คุณมีความสนใจเรื่องใด"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ห้างสรรพสินค้าที่ชอปบ่อยๆ"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โปรโมชั่นที่สนใจ" compact="0" outline="0" multipleItemSelectionAllowed="1" showAll="0">
      <items>
        <item x="0"/>
        <item x="1"/>
        <item x="2"/>
        <item x="3"/>
        <item x="4"/>
        <item x="5"/>
        <item x="6"/>
        <item x="7"/>
        <item x="8"/>
        <item x="9"/>
        <item t="default"/>
      </items>
    </pivotField>
    <pivotField name="โครงการเปรียบเทียบ"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รายละเอียดลูกค้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สรุปเหตุผลลูกค้าไม่จอง" axis="axisRow" compact="0" outline="0" multipleItemSelectionAllowed="1" showAll="0" sortType="ascending">
      <items>
        <item x="19"/>
        <item x="29"/>
        <item x="34"/>
        <item x="30"/>
        <item x="13"/>
        <item x="14"/>
        <item x="27"/>
        <item x="10"/>
        <item x="3"/>
        <item x="18"/>
        <item x="7"/>
        <item x="1"/>
        <item x="11"/>
        <item x="6"/>
        <item x="39"/>
        <item x="23"/>
        <item x="9"/>
        <item x="17"/>
        <item x="26"/>
        <item x="5"/>
        <item x="21"/>
        <item x="28"/>
        <item x="20"/>
        <item x="15"/>
        <item x="40"/>
        <item x="16"/>
        <item x="41"/>
        <item x="31"/>
        <item x="38"/>
        <item x="42"/>
        <item x="4"/>
        <item x="32"/>
        <item x="8"/>
        <item x="33"/>
        <item x="24"/>
        <item x="22"/>
        <item x="12"/>
        <item x="25"/>
        <item x="2"/>
        <item x="37"/>
        <item x="35"/>
        <item x="36"/>
        <item x="0"/>
        <item t="default"/>
      </items>
    </pivotField>
    <pivotField name="เหตุผลไม่จอง" compact="0" outline="0" multipleItemSelectionAllowed="1" showAll="0">
      <items>
        <item x="0"/>
        <item x="1"/>
        <item x="2"/>
        <item x="3"/>
        <item x="4"/>
        <item x="5"/>
        <item x="6"/>
        <item x="7"/>
        <item x="8"/>
        <item x="9"/>
        <item x="10"/>
        <item x="11"/>
        <item x="12"/>
        <item x="13"/>
        <item x="14"/>
        <item x="15"/>
        <item x="16"/>
        <item t="default"/>
      </items>
    </pivotField>
    <pivotField name="วันที่ "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Follo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Follow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 compact="0" outline="0" multipleItemSelectionAllowed="1" showAll="0">
      <items>
        <item x="0"/>
        <item x="1"/>
        <item x="2"/>
        <item x="3"/>
        <item x="4"/>
        <item x="5"/>
        <item x="6"/>
        <item x="7"/>
        <item x="8"/>
        <item x="9"/>
        <item x="10"/>
        <item x="11"/>
        <item x="12"/>
        <item x="13"/>
        <item x="14"/>
        <item t="default"/>
      </items>
    </pivotField>
  </pivotFields>
  <rowFields>
    <field x="38"/>
  </rowFields>
  <pageFields>
    <pageField fld="2"/>
  </pageFields>
  <dataFields>
    <dataField name="COUNTA of Amount" fld="1" subtotal="count" baseField="0"/>
  </dataFields>
</pivotTableDefinition>
</file>

<file path=xl/tables/table1.xml><?xml version="1.0" encoding="utf-8"?>
<table xmlns="http://schemas.openxmlformats.org/spreadsheetml/2006/main" headerRowCount="0" ref="A1:A811" displayName="Table_1" name="Table_1" id="1">
  <tableColumns count="1">
    <tableColumn name="Column1" id="1"/>
  </tableColumns>
  <tableStyleInfo name="รายชื่อโอนกรรมสิทธิ์ TAOP-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dataforthai.com/company/0105548083073/"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mailto:cayliblairweinberg@gmail.com" TargetMode="External"/><Relationship Id="rId2" Type="http://schemas.openxmlformats.org/officeDocument/2006/relationships/hyperlink" Target="https://rem-web.sena-it.com/sena/Leads/th/leadinfo.aspx?itemId=4cf0e588-c6c8-40dd-941c-2379a76878df" TargetMode="External"/><Relationship Id="rId3" Type="http://schemas.openxmlformats.org/officeDocument/2006/relationships/hyperlink" Target="https://www.dataforthai.com/company/0105548083073/" TargetMode="External"/><Relationship Id="rId4" Type="http://schemas.openxmlformats.org/officeDocument/2006/relationships/hyperlink" Target="mailto:cathaleeya_yumin@hotmail.com" TargetMode="External"/><Relationship Id="rId5" Type="http://schemas.openxmlformats.org/officeDocument/2006/relationships/hyperlink" Target="mailto:psn.srk@gmail.com" TargetMode="Externa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mailto:patipolpr@gmail.com" TargetMode="External"/><Relationship Id="rId2" Type="http://schemas.openxmlformats.org/officeDocument/2006/relationships/hyperlink" Target="https://rem-web.sena-it.com/sena/Leads/th/leadinfo.aspx?itemId=15215cb6-0c10-45ad-8f56-d67143d15ba8" TargetMode="External"/><Relationship Id="rId3" Type="http://schemas.openxmlformats.org/officeDocument/2006/relationships/hyperlink" Target="https://rem-web.sena-it.com/sena/Leads/th/leadinfo.aspx?itemId=1d33cdeb-3eb9-4e1a-af78-3053cf870096" TargetMode="External"/><Relationship Id="rId4" Type="http://schemas.openxmlformats.org/officeDocument/2006/relationships/hyperlink" Target="http://nam6782gmail.com"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rem-web.sena-it.com/sena/Leads/th/leadinfo.aspx?itemId=2330544d-187e-41d3-911a-e66bc4eb39e5" TargetMode="External"/><Relationship Id="rId2" Type="http://schemas.openxmlformats.org/officeDocument/2006/relationships/hyperlink" Target="https://rem-web.sena-it.com/sena/Leads/th/leadinfo.aspx?itemId=9d4d56cb-922c-4e68-9897-522d846449b6" TargetMode="External"/><Relationship Id="rId3" Type="http://schemas.openxmlformats.org/officeDocument/2006/relationships/hyperlink" Target="https://rem-web.sena-it.com/sena/Leads/th/leadinfo.aspx?itemId=6c0a7aa0-ed65-4603-8777-d179bb8a4ed9"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1" Type="http://schemas.openxmlformats.org/officeDocument/2006/relationships/pivotTable" Target="../pivotTables/pivotTable14.xml"/><Relationship Id="rId10" Type="http://schemas.openxmlformats.org/officeDocument/2006/relationships/pivotTable" Target="../pivotTables/pivotTable13.xml"/><Relationship Id="rId13" Type="http://schemas.openxmlformats.org/officeDocument/2006/relationships/pivotTable" Target="../pivotTables/pivotTable16.xml"/><Relationship Id="rId12" Type="http://schemas.openxmlformats.org/officeDocument/2006/relationships/pivotTable" Target="../pivotTables/pivotTable15.xml"/><Relationship Id="rId1" Type="http://schemas.openxmlformats.org/officeDocument/2006/relationships/pivotTable" Target="../pivotTables/pivotTable4.xml"/><Relationship Id="rId2" Type="http://schemas.openxmlformats.org/officeDocument/2006/relationships/pivotTable" Target="../pivotTables/pivotTable5.xml"/><Relationship Id="rId3" Type="http://schemas.openxmlformats.org/officeDocument/2006/relationships/pivotTable" Target="../pivotTables/pivotTable6.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drawing" Target="../drawings/drawing10.xml"/><Relationship Id="rId5" Type="http://schemas.openxmlformats.org/officeDocument/2006/relationships/pivotTable" Target="../pivotTables/pivotTable8.xml"/><Relationship Id="rId6" Type="http://schemas.openxmlformats.org/officeDocument/2006/relationships/pivotTable" Target="../pivotTables/pivotTable9.xml"/><Relationship Id="rId7" Type="http://schemas.openxmlformats.org/officeDocument/2006/relationships/pivotTable" Target="../pivotTables/pivotTable10.xml"/><Relationship Id="rId8"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11" Type="http://schemas.openxmlformats.org/officeDocument/2006/relationships/pivotTable" Target="../pivotTables/pivotTable27.xml"/><Relationship Id="rId10" Type="http://schemas.openxmlformats.org/officeDocument/2006/relationships/pivotTable" Target="../pivotTables/pivotTable26.xml"/><Relationship Id="rId12" Type="http://schemas.openxmlformats.org/officeDocument/2006/relationships/drawing" Target="../drawings/drawing11.xml"/><Relationship Id="rId1" Type="http://schemas.openxmlformats.org/officeDocument/2006/relationships/pivotTable" Target="../pivotTables/pivotTable17.xml"/><Relationship Id="rId2" Type="http://schemas.openxmlformats.org/officeDocument/2006/relationships/pivotTable" Target="../pivotTables/pivotTable18.xml"/><Relationship Id="rId3" Type="http://schemas.openxmlformats.org/officeDocument/2006/relationships/pivotTable" Target="../pivotTables/pivotTable19.xml"/><Relationship Id="rId4" Type="http://schemas.openxmlformats.org/officeDocument/2006/relationships/pivotTable" Target="../pivotTables/pivotTable20.xml"/><Relationship Id="rId9" Type="http://schemas.openxmlformats.org/officeDocument/2006/relationships/pivotTable" Target="../pivotTables/pivotTable25.xml"/><Relationship Id="rId5" Type="http://schemas.openxmlformats.org/officeDocument/2006/relationships/pivotTable" Target="../pivotTables/pivotTable21.xml"/><Relationship Id="rId6" Type="http://schemas.openxmlformats.org/officeDocument/2006/relationships/pivotTable" Target="../pivotTables/pivotTable22.xml"/><Relationship Id="rId7" Type="http://schemas.openxmlformats.org/officeDocument/2006/relationships/pivotTable" Target="../pivotTables/pivotTable23.xml"/><Relationship Id="rId8" Type="http://schemas.openxmlformats.org/officeDocument/2006/relationships/pivotTable" Target="../pivotTables/pivotTable24.xml"/></Relationships>
</file>

<file path=xl/worksheets/_rels/sheet12.xml.rels><?xml version="1.0" encoding="UTF-8" standalone="yes"?><Relationships xmlns="http://schemas.openxmlformats.org/package/2006/relationships"><Relationship Id="rId11" Type="http://schemas.openxmlformats.org/officeDocument/2006/relationships/hyperlink" Target="https://rem-web.sena-it.com/sena/Leads/th/leadinfo.aspx?itemId=6522e6b8-bd9e-4eb3-b1b1-c38e027fc2ec" TargetMode="External"/><Relationship Id="rId10" Type="http://schemas.openxmlformats.org/officeDocument/2006/relationships/hyperlink" Target="https://rem-web.sena-it.com/sena/Leads/th/leadinfo.aspx?itemId=90df13a9-a01b-4174-a88d-798600a26231" TargetMode="External"/><Relationship Id="rId13" Type="http://schemas.openxmlformats.org/officeDocument/2006/relationships/drawing" Target="../drawings/drawing12.xml"/><Relationship Id="rId12" Type="http://schemas.openxmlformats.org/officeDocument/2006/relationships/hyperlink" Target="mailto:patipolpr@gmail.com" TargetMode="External"/><Relationship Id="rId1" Type="http://schemas.openxmlformats.org/officeDocument/2006/relationships/hyperlink" Target="https://rem-web.sena-it.com/sena/Leads/th/leadinfo.aspx?itemId=c4486b4b-9b6e-4c17-85c3-5cd47bc7fd5a" TargetMode="External"/><Relationship Id="rId2" Type="http://schemas.openxmlformats.org/officeDocument/2006/relationships/hyperlink" Target="https://rem-web.sena-it.com/sena/Leads/th/leadinfo.aspx?itemId=ee2104aa-fd4d-408f-9410-b8d375be9e9a" TargetMode="External"/><Relationship Id="rId3" Type="http://schemas.openxmlformats.org/officeDocument/2006/relationships/hyperlink" Target="https://rem-web.sena-it.com/sena/Leads/th/leadinfo.aspx?itemId=d721ac67-e7d1-4fbc-9837-3c0a879e94de" TargetMode="External"/><Relationship Id="rId4" Type="http://schemas.openxmlformats.org/officeDocument/2006/relationships/hyperlink" Target="https://rem-web.sena-it.com/sena/Leads/th/leadinfo.aspx?itemId=5ab44f3a-b4bb-426d-97b2-9b2511aa57eb" TargetMode="External"/><Relationship Id="rId9" Type="http://schemas.openxmlformats.org/officeDocument/2006/relationships/hyperlink" Target="https://rem-web.sena-it.com/sena/Leads/th/leadinfo.aspx?itemId=5d87a7fb-e691-44c3-b418-bb4824cdd873" TargetMode="External"/><Relationship Id="rId5" Type="http://schemas.openxmlformats.org/officeDocument/2006/relationships/hyperlink" Target="https://rem-web.sena-it.com/sena/Leads/th/leadinfo.aspx?itemId=13e4a0a5-09a9-4d1e-be4c-1390c8d52df7" TargetMode="External"/><Relationship Id="rId6" Type="http://schemas.openxmlformats.org/officeDocument/2006/relationships/hyperlink" Target="https://rem-web.sena-it.com/sena/Leads/th/leadinfo.aspx?itemId=d9a98bde-6c7b-4b23-9495-e92fca298350" TargetMode="External"/><Relationship Id="rId7" Type="http://schemas.openxmlformats.org/officeDocument/2006/relationships/hyperlink" Target="https://rem-web.sena-it.com/sena/Leads/th/leadinfo.aspx?itemId=861f1337-aa75-4df2-9c96-395580ee0344" TargetMode="External"/><Relationship Id="rId8" Type="http://schemas.openxmlformats.org/officeDocument/2006/relationships/hyperlink" Target="https://rem-web.sena-it.com/sena/Leads/th/leadinfo.aspx?itemId=6c0a7aa0-ed65-4603-8777-d179bb8a4ed9"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explorerhubtravel.com/" TargetMode="External"/><Relationship Id="rId2" Type="http://schemas.openxmlformats.org/officeDocument/2006/relationships/hyperlink" Target="mailto:cayliblairweinberg@gmail.com"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8.xm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mailto:cachareljrm@gmail.com" TargetMode="External"/><Relationship Id="rId2" Type="http://schemas.openxmlformats.org/officeDocument/2006/relationships/hyperlink" Target="mailto:Laddawan@alpinegolfclub.com" TargetMode="External"/><Relationship Id="rId3" Type="http://schemas.openxmlformats.org/officeDocument/2006/relationships/hyperlink" Target="mailto:sammyyui@yahoo.com" TargetMode="External"/><Relationship Id="rId4" Type="http://schemas.openxmlformats.org/officeDocument/2006/relationships/hyperlink" Target="mailto:&#160;Tatanamac@yahoo.com" TargetMode="External"/><Relationship Id="rId5" Type="http://schemas.openxmlformats.org/officeDocument/2006/relationships/hyperlink" Target="about:blank" TargetMode="External"/><Relationship Id="rId6" Type="http://schemas.openxmlformats.org/officeDocument/2006/relationships/hyperlink" Target="mailto:nviriyasathien@gmail.com" TargetMode="External"/><Relationship Id="rId7"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29.xml"/><Relationship Id="rId2" Type="http://schemas.openxmlformats.org/officeDocument/2006/relationships/pivotTable" Target="../pivotTables/pivotTable30.xml"/><Relationship Id="rId3"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1" Type="http://schemas.openxmlformats.org/officeDocument/2006/relationships/hyperlink" Target="mailto:nviriyasathien@gmail.com" TargetMode="External"/><Relationship Id="rId10" Type="http://schemas.openxmlformats.org/officeDocument/2006/relationships/hyperlink" Target="mailto:&#160;Tatanamac@yahoo.com" TargetMode="External"/><Relationship Id="rId13" Type="http://schemas.openxmlformats.org/officeDocument/2006/relationships/drawing" Target="../drawings/drawing28.xml"/><Relationship Id="rId12" Type="http://schemas.openxmlformats.org/officeDocument/2006/relationships/hyperlink" Target="mailto:chicha.usanee@gmail.com" TargetMode="External"/><Relationship Id="rId1" Type="http://schemas.openxmlformats.org/officeDocument/2006/relationships/hyperlink" Target="mailto:cachareljrm@gmail.com" TargetMode="External"/><Relationship Id="rId2" Type="http://schemas.openxmlformats.org/officeDocument/2006/relationships/hyperlink" Target="mailto:ken.suwat@gmail.com" TargetMode="External"/><Relationship Id="rId3" Type="http://schemas.openxmlformats.org/officeDocument/2006/relationships/hyperlink" Target="mailto:Jeab-jim@hotmail.com" TargetMode="External"/><Relationship Id="rId4" Type="http://schemas.openxmlformats.org/officeDocument/2006/relationships/hyperlink" Target="mailto:shanagieg@hotmail.com" TargetMode="External"/><Relationship Id="rId9" Type="http://schemas.openxmlformats.org/officeDocument/2006/relationships/hyperlink" Target="mailto:sammyyui@yahoo.com" TargetMode="External"/><Relationship Id="rId5" Type="http://schemas.openxmlformats.org/officeDocument/2006/relationships/hyperlink" Target="mailto:anong_t@hotmail.com" TargetMode="External"/><Relationship Id="rId6" Type="http://schemas.openxmlformats.org/officeDocument/2006/relationships/hyperlink" Target="mailto:yamaporn.seeheyra@th.knightfrank.com" TargetMode="External"/><Relationship Id="rId7" Type="http://schemas.openxmlformats.org/officeDocument/2006/relationships/hyperlink" Target="mailto:K.chansathit@gmail.com" TargetMode="External"/><Relationship Id="rId8" Type="http://schemas.openxmlformats.org/officeDocument/2006/relationships/hyperlink" Target="mailto:Laddawan@alpinegolfclub.com" TargetMode="Externa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pageSetUpPr fitToPage="1"/>
  </sheetPr>
  <sheetViews>
    <sheetView workbookViewId="0"/>
  </sheetViews>
  <sheetFormatPr customHeight="1" defaultColWidth="12.63" defaultRowHeight="15.75"/>
  <cols>
    <col customWidth="1" min="1" max="1" width="9.88"/>
    <col customWidth="1" min="2" max="3" width="7.75"/>
    <col customWidth="1" min="4" max="4" width="6.13"/>
    <col customWidth="1" min="7" max="7" width="43.13"/>
    <col customWidth="1" min="10" max="10" width="21.88"/>
    <col customWidth="1" min="14" max="14" width="18.38"/>
    <col customWidth="1" min="16" max="16" width="15.13"/>
    <col customWidth="1" min="19" max="19" width="15.63"/>
    <col customWidth="1" min="20" max="20" width="20.5"/>
    <col customWidth="1" min="21" max="22" width="15.63"/>
    <col customWidth="1" min="23" max="23" width="9.75"/>
    <col customWidth="1" min="24" max="24" width="14.63"/>
    <col customWidth="1" min="26" max="26" width="23.25"/>
    <col customWidth="1" min="27" max="27" width="17.38"/>
    <col customWidth="1" min="29" max="30" width="14.0"/>
    <col customWidth="1" min="31" max="31" width="24.13"/>
    <col customWidth="1" min="32" max="32" width="22.38"/>
    <col customWidth="1" min="33" max="34" width="22.5"/>
    <col customWidth="1" min="35" max="35" width="172.5"/>
  </cols>
  <sheetData>
    <row r="1" ht="21.0" customHeight="1">
      <c r="A1" s="1" t="s">
        <v>0</v>
      </c>
      <c r="B1" s="1" t="s">
        <v>1</v>
      </c>
      <c r="C1" s="1" t="s">
        <v>2</v>
      </c>
      <c r="D1" s="2" t="s">
        <v>3</v>
      </c>
      <c r="E1" s="2" t="s">
        <v>4</v>
      </c>
      <c r="F1" s="2" t="s">
        <v>5</v>
      </c>
      <c r="G1" s="3" t="s">
        <v>6</v>
      </c>
      <c r="H1" s="4" t="s">
        <v>7</v>
      </c>
      <c r="I1" s="5" t="s">
        <v>8</v>
      </c>
      <c r="J1" s="6" t="s">
        <v>9</v>
      </c>
      <c r="K1" s="2" t="s">
        <v>10</v>
      </c>
      <c r="L1" s="2" t="s">
        <v>11</v>
      </c>
      <c r="M1" s="7" t="s">
        <v>12</v>
      </c>
      <c r="N1" s="2" t="s">
        <v>13</v>
      </c>
      <c r="O1" s="2" t="s">
        <v>14</v>
      </c>
      <c r="P1" s="2" t="s">
        <v>15</v>
      </c>
      <c r="Q1" s="2" t="s">
        <v>16</v>
      </c>
      <c r="R1" s="6" t="s">
        <v>17</v>
      </c>
      <c r="S1" s="8" t="s">
        <v>18</v>
      </c>
      <c r="T1" s="5" t="s">
        <v>19</v>
      </c>
      <c r="U1" s="5" t="s">
        <v>20</v>
      </c>
      <c r="V1" s="3" t="s">
        <v>20</v>
      </c>
      <c r="W1" s="9" t="s">
        <v>21</v>
      </c>
      <c r="X1" s="5" t="s">
        <v>22</v>
      </c>
      <c r="Y1" s="4" t="s">
        <v>23</v>
      </c>
      <c r="Z1" s="5" t="s">
        <v>24</v>
      </c>
      <c r="AA1" s="9" t="s">
        <v>25</v>
      </c>
      <c r="AB1" s="5" t="s">
        <v>26</v>
      </c>
      <c r="AC1" s="10" t="s">
        <v>27</v>
      </c>
      <c r="AD1" s="5" t="s">
        <v>28</v>
      </c>
      <c r="AE1" s="11" t="s">
        <v>29</v>
      </c>
      <c r="AF1" s="12" t="s">
        <v>30</v>
      </c>
      <c r="AG1" s="13" t="s">
        <v>31</v>
      </c>
      <c r="AH1" s="13" t="s">
        <v>32</v>
      </c>
      <c r="AI1" s="5" t="s">
        <v>33</v>
      </c>
    </row>
    <row r="2" ht="21.0" customHeight="1">
      <c r="A2" s="14">
        <v>1.0</v>
      </c>
      <c r="B2" s="14" t="s">
        <v>34</v>
      </c>
      <c r="C2" s="14">
        <v>2024.0</v>
      </c>
      <c r="D2" s="14">
        <v>1.0</v>
      </c>
      <c r="E2" s="15">
        <v>45473.0</v>
      </c>
      <c r="F2" s="16" t="s">
        <v>35</v>
      </c>
      <c r="G2" s="16" t="s">
        <v>36</v>
      </c>
      <c r="H2" s="14" t="s">
        <v>37</v>
      </c>
      <c r="I2" s="14" t="s">
        <v>38</v>
      </c>
      <c r="J2" s="16" t="s">
        <v>39</v>
      </c>
      <c r="K2" s="17"/>
      <c r="L2" s="14" t="s">
        <v>40</v>
      </c>
      <c r="M2" s="18"/>
      <c r="N2" s="16" t="s">
        <v>41</v>
      </c>
      <c r="O2" s="16" t="s">
        <v>42</v>
      </c>
      <c r="P2" s="14">
        <v>5000000.0</v>
      </c>
      <c r="Q2" s="14">
        <v>350000.0</v>
      </c>
      <c r="R2" s="19">
        <f t="shared" ref="R2:R30" si="1">P2-Q2</f>
        <v>4650000</v>
      </c>
      <c r="S2" s="14" t="s">
        <v>43</v>
      </c>
      <c r="T2" s="20" t="s">
        <v>44</v>
      </c>
      <c r="U2" s="16" t="s">
        <v>45</v>
      </c>
      <c r="V2" s="21" t="s">
        <v>46</v>
      </c>
      <c r="W2" s="14" t="s">
        <v>47</v>
      </c>
      <c r="X2" s="16" t="s">
        <v>48</v>
      </c>
      <c r="Y2" s="16" t="s">
        <v>49</v>
      </c>
      <c r="Z2" s="16" t="s">
        <v>50</v>
      </c>
      <c r="AA2" s="14" t="s">
        <v>47</v>
      </c>
      <c r="AB2" s="16" t="s">
        <v>48</v>
      </c>
      <c r="AC2" s="14" t="s">
        <v>51</v>
      </c>
      <c r="AD2" s="16" t="s">
        <v>52</v>
      </c>
      <c r="AE2" s="16" t="s">
        <v>53</v>
      </c>
      <c r="AF2" s="16" t="s">
        <v>54</v>
      </c>
      <c r="AG2" s="22"/>
      <c r="AH2" s="22"/>
      <c r="AI2" s="22"/>
    </row>
    <row r="3" ht="21.0" customHeight="1">
      <c r="A3" s="14">
        <v>1.0</v>
      </c>
      <c r="B3" s="14" t="s">
        <v>55</v>
      </c>
      <c r="C3" s="14">
        <v>2024.0</v>
      </c>
      <c r="D3" s="14">
        <v>2.0</v>
      </c>
      <c r="E3" s="15">
        <v>45487.0</v>
      </c>
      <c r="F3" s="16" t="s">
        <v>56</v>
      </c>
      <c r="G3" s="16" t="s">
        <v>57</v>
      </c>
      <c r="H3" s="23" t="s">
        <v>58</v>
      </c>
      <c r="I3" s="14" t="s">
        <v>59</v>
      </c>
      <c r="J3" s="16" t="s">
        <v>60</v>
      </c>
      <c r="K3" s="24">
        <v>45487.0</v>
      </c>
      <c r="L3" s="14" t="s">
        <v>61</v>
      </c>
      <c r="M3" s="18"/>
      <c r="N3" s="16" t="s">
        <v>41</v>
      </c>
      <c r="O3" s="16" t="s">
        <v>62</v>
      </c>
      <c r="P3" s="14">
        <v>5490000.0</v>
      </c>
      <c r="Q3" s="14">
        <v>440000.0</v>
      </c>
      <c r="R3" s="19">
        <f t="shared" si="1"/>
        <v>5050000</v>
      </c>
      <c r="S3" s="14" t="s">
        <v>63</v>
      </c>
      <c r="T3" s="20" t="s">
        <v>64</v>
      </c>
      <c r="U3" s="16" t="s">
        <v>65</v>
      </c>
      <c r="V3" s="21" t="s">
        <v>66</v>
      </c>
      <c r="W3" s="14" t="s">
        <v>67</v>
      </c>
      <c r="X3" s="16" t="s">
        <v>48</v>
      </c>
      <c r="Y3" s="16" t="s">
        <v>49</v>
      </c>
      <c r="Z3" s="16" t="s">
        <v>68</v>
      </c>
      <c r="AA3" s="14" t="s">
        <v>69</v>
      </c>
      <c r="AB3" s="16" t="s">
        <v>48</v>
      </c>
      <c r="AC3" s="14" t="s">
        <v>51</v>
      </c>
      <c r="AD3" s="16" t="s">
        <v>52</v>
      </c>
      <c r="AE3" s="16" t="s">
        <v>53</v>
      </c>
      <c r="AF3" s="16" t="s">
        <v>70</v>
      </c>
      <c r="AG3" s="22"/>
      <c r="AH3" s="22"/>
      <c r="AI3" s="16" t="s">
        <v>71</v>
      </c>
    </row>
    <row r="4" ht="21.0" customHeight="1">
      <c r="A4" s="14">
        <v>1.0</v>
      </c>
      <c r="B4" s="14" t="s">
        <v>55</v>
      </c>
      <c r="C4" s="14">
        <v>2024.0</v>
      </c>
      <c r="D4" s="14">
        <v>3.0</v>
      </c>
      <c r="E4" s="15">
        <v>45487.0</v>
      </c>
      <c r="F4" s="16" t="s">
        <v>35</v>
      </c>
      <c r="G4" s="16" t="s">
        <v>72</v>
      </c>
      <c r="H4" s="14" t="s">
        <v>73</v>
      </c>
      <c r="I4" s="14" t="s">
        <v>74</v>
      </c>
      <c r="J4" s="16" t="s">
        <v>39</v>
      </c>
      <c r="K4" s="17"/>
      <c r="L4" s="14" t="s">
        <v>75</v>
      </c>
      <c r="M4" s="18"/>
      <c r="N4" s="16" t="s">
        <v>76</v>
      </c>
      <c r="O4" s="16" t="s">
        <v>77</v>
      </c>
      <c r="P4" s="14">
        <v>9405000.0</v>
      </c>
      <c r="Q4" s="14">
        <v>405000.0</v>
      </c>
      <c r="R4" s="19">
        <f t="shared" si="1"/>
        <v>9000000</v>
      </c>
      <c r="S4" s="14" t="s">
        <v>78</v>
      </c>
      <c r="T4" s="20" t="s">
        <v>79</v>
      </c>
      <c r="U4" s="16" t="s">
        <v>80</v>
      </c>
      <c r="V4" s="21" t="s">
        <v>46</v>
      </c>
      <c r="W4" s="14" t="s">
        <v>81</v>
      </c>
      <c r="X4" s="16" t="s">
        <v>48</v>
      </c>
      <c r="Y4" s="16" t="s">
        <v>49</v>
      </c>
      <c r="Z4" s="16" t="s">
        <v>82</v>
      </c>
      <c r="AA4" s="14" t="s">
        <v>83</v>
      </c>
      <c r="AB4" s="16" t="s">
        <v>48</v>
      </c>
      <c r="AC4" s="14" t="s">
        <v>51</v>
      </c>
      <c r="AD4" s="16" t="s">
        <v>84</v>
      </c>
      <c r="AE4" s="16" t="s">
        <v>85</v>
      </c>
      <c r="AF4" s="16" t="s">
        <v>86</v>
      </c>
      <c r="AG4" s="22"/>
      <c r="AH4" s="22"/>
      <c r="AI4" s="22"/>
    </row>
    <row r="5" ht="21.0" customHeight="1">
      <c r="A5" s="14">
        <v>1.0</v>
      </c>
      <c r="B5" s="14" t="s">
        <v>55</v>
      </c>
      <c r="C5" s="14">
        <v>2024.0</v>
      </c>
      <c r="D5" s="14">
        <v>4.0</v>
      </c>
      <c r="E5" s="15">
        <v>45491.0</v>
      </c>
      <c r="F5" s="16" t="s">
        <v>87</v>
      </c>
      <c r="G5" s="16" t="s">
        <v>88</v>
      </c>
      <c r="H5" s="14">
        <v>8.51453587E8</v>
      </c>
      <c r="I5" s="14" t="s">
        <v>59</v>
      </c>
      <c r="J5" s="16" t="s">
        <v>60</v>
      </c>
      <c r="K5" s="24">
        <v>45491.0</v>
      </c>
      <c r="L5" s="14" t="s">
        <v>89</v>
      </c>
      <c r="M5" s="18"/>
      <c r="N5" s="16" t="s">
        <v>90</v>
      </c>
      <c r="O5" s="16" t="s">
        <v>91</v>
      </c>
      <c r="P5" s="14">
        <v>5970000.0</v>
      </c>
      <c r="Q5" s="14">
        <v>500000.0</v>
      </c>
      <c r="R5" s="19">
        <f t="shared" si="1"/>
        <v>5470000</v>
      </c>
      <c r="S5" s="14" t="s">
        <v>78</v>
      </c>
      <c r="T5" s="20" t="s">
        <v>92</v>
      </c>
      <c r="U5" s="16" t="s">
        <v>93</v>
      </c>
      <c r="V5" s="21" t="s">
        <v>94</v>
      </c>
      <c r="W5" s="14" t="s">
        <v>67</v>
      </c>
      <c r="X5" s="16" t="s">
        <v>48</v>
      </c>
      <c r="Y5" s="16" t="s">
        <v>49</v>
      </c>
      <c r="Z5" s="16" t="s">
        <v>95</v>
      </c>
      <c r="AA5" s="14" t="s">
        <v>67</v>
      </c>
      <c r="AB5" s="16" t="s">
        <v>48</v>
      </c>
      <c r="AC5" s="14" t="s">
        <v>51</v>
      </c>
      <c r="AD5" s="16" t="s">
        <v>96</v>
      </c>
      <c r="AE5" s="16" t="s">
        <v>85</v>
      </c>
      <c r="AF5" s="16" t="s">
        <v>54</v>
      </c>
      <c r="AG5" s="22"/>
      <c r="AH5" s="22"/>
      <c r="AI5" s="22"/>
    </row>
    <row r="6" ht="21.0" customHeight="1">
      <c r="A6" s="14">
        <v>1.0</v>
      </c>
      <c r="B6" s="14" t="s">
        <v>97</v>
      </c>
      <c r="C6" s="14">
        <v>2024.0</v>
      </c>
      <c r="D6" s="14">
        <v>5.0</v>
      </c>
      <c r="E6" s="15">
        <v>45528.0</v>
      </c>
      <c r="F6" s="16" t="s">
        <v>56</v>
      </c>
      <c r="G6" s="16" t="s">
        <v>98</v>
      </c>
      <c r="H6" s="14" t="s">
        <v>99</v>
      </c>
      <c r="I6" s="14" t="s">
        <v>38</v>
      </c>
      <c r="J6" s="16" t="s">
        <v>60</v>
      </c>
      <c r="K6" s="24">
        <v>45528.0</v>
      </c>
      <c r="L6" s="14" t="s">
        <v>100</v>
      </c>
      <c r="M6" s="18"/>
      <c r="N6" s="16" t="s">
        <v>41</v>
      </c>
      <c r="O6" s="16" t="s">
        <v>62</v>
      </c>
      <c r="P6" s="14">
        <v>5050000.0</v>
      </c>
      <c r="Q6" s="19"/>
      <c r="R6" s="19">
        <f t="shared" si="1"/>
        <v>5050000</v>
      </c>
      <c r="S6" s="14" t="s">
        <v>63</v>
      </c>
      <c r="T6" s="20" t="s">
        <v>101</v>
      </c>
      <c r="U6" s="16" t="s">
        <v>66</v>
      </c>
      <c r="V6" s="21" t="s">
        <v>66</v>
      </c>
      <c r="W6" s="14" t="s">
        <v>102</v>
      </c>
      <c r="X6" s="16" t="s">
        <v>48</v>
      </c>
      <c r="Y6" s="16" t="s">
        <v>49</v>
      </c>
      <c r="Z6" s="16" t="s">
        <v>103</v>
      </c>
      <c r="AA6" s="14" t="s">
        <v>104</v>
      </c>
      <c r="AB6" s="16" t="s">
        <v>48</v>
      </c>
      <c r="AC6" s="14" t="s">
        <v>51</v>
      </c>
      <c r="AD6" s="16" t="s">
        <v>52</v>
      </c>
      <c r="AE6" s="16" t="s">
        <v>53</v>
      </c>
      <c r="AF6" s="16" t="s">
        <v>54</v>
      </c>
      <c r="AG6" s="25"/>
      <c r="AH6" s="25">
        <v>45528.0</v>
      </c>
      <c r="AI6" s="16" t="s">
        <v>105</v>
      </c>
    </row>
    <row r="7" ht="21.0" customHeight="1">
      <c r="A7" s="14">
        <v>1.0</v>
      </c>
      <c r="B7" s="14" t="s">
        <v>106</v>
      </c>
      <c r="C7" s="14">
        <v>2024.0</v>
      </c>
      <c r="D7" s="14">
        <v>6.0</v>
      </c>
      <c r="E7" s="15">
        <v>45536.0</v>
      </c>
      <c r="F7" s="16" t="s">
        <v>87</v>
      </c>
      <c r="G7" s="16" t="s">
        <v>107</v>
      </c>
      <c r="H7" s="19"/>
      <c r="I7" s="14" t="s">
        <v>59</v>
      </c>
      <c r="J7" s="16" t="s">
        <v>60</v>
      </c>
      <c r="K7" s="24">
        <v>45549.0</v>
      </c>
      <c r="L7" s="14" t="s">
        <v>108</v>
      </c>
      <c r="M7" s="18"/>
      <c r="N7" s="16" t="s">
        <v>90</v>
      </c>
      <c r="O7" s="16" t="s">
        <v>91</v>
      </c>
      <c r="P7" s="14">
        <v>6090000.0</v>
      </c>
      <c r="Q7" s="14">
        <v>400000.0</v>
      </c>
      <c r="R7" s="19">
        <f t="shared" si="1"/>
        <v>5690000</v>
      </c>
      <c r="S7" s="14" t="s">
        <v>109</v>
      </c>
      <c r="T7" s="20" t="s">
        <v>101</v>
      </c>
      <c r="U7" s="16" t="s">
        <v>46</v>
      </c>
      <c r="V7" s="21" t="s">
        <v>46</v>
      </c>
      <c r="W7" s="14" t="s">
        <v>110</v>
      </c>
      <c r="X7" s="16" t="s">
        <v>111</v>
      </c>
      <c r="Y7" s="16" t="s">
        <v>49</v>
      </c>
      <c r="Z7" s="16"/>
      <c r="AA7" s="14" t="s">
        <v>112</v>
      </c>
      <c r="AB7" s="22"/>
      <c r="AC7" s="14" t="s">
        <v>51</v>
      </c>
      <c r="AD7" s="16" t="s">
        <v>96</v>
      </c>
      <c r="AE7" s="16" t="s">
        <v>85</v>
      </c>
      <c r="AF7" s="16" t="s">
        <v>113</v>
      </c>
      <c r="AG7" s="22"/>
      <c r="AH7" s="22"/>
      <c r="AI7" s="16" t="s">
        <v>114</v>
      </c>
    </row>
    <row r="8" ht="21.0" customHeight="1">
      <c r="A8" s="14">
        <v>1.0</v>
      </c>
      <c r="B8" s="14" t="s">
        <v>106</v>
      </c>
      <c r="C8" s="14">
        <v>2024.0</v>
      </c>
      <c r="D8" s="14">
        <v>7.0</v>
      </c>
      <c r="E8" s="15">
        <v>45556.0</v>
      </c>
      <c r="F8" s="16" t="s">
        <v>87</v>
      </c>
      <c r="G8" s="16" t="s">
        <v>115</v>
      </c>
      <c r="H8" s="26">
        <v>6.15366999E8</v>
      </c>
      <c r="I8" s="14" t="s">
        <v>59</v>
      </c>
      <c r="J8" s="16" t="s">
        <v>60</v>
      </c>
      <c r="K8" s="24">
        <v>45556.0</v>
      </c>
      <c r="L8" s="14" t="s">
        <v>116</v>
      </c>
      <c r="M8" s="18"/>
      <c r="N8" s="16" t="s">
        <v>90</v>
      </c>
      <c r="O8" s="16" t="s">
        <v>91</v>
      </c>
      <c r="P8" s="14">
        <v>6090000.0</v>
      </c>
      <c r="Q8" s="14">
        <v>400000.0</v>
      </c>
      <c r="R8" s="19">
        <f t="shared" si="1"/>
        <v>5690000</v>
      </c>
      <c r="S8" s="14" t="s">
        <v>117</v>
      </c>
      <c r="T8" s="20" t="s">
        <v>101</v>
      </c>
      <c r="U8" s="16" t="s">
        <v>118</v>
      </c>
      <c r="V8" s="21" t="s">
        <v>46</v>
      </c>
      <c r="W8" s="14" t="s">
        <v>119</v>
      </c>
      <c r="X8" s="16" t="s">
        <v>48</v>
      </c>
      <c r="Y8" s="16" t="s">
        <v>49</v>
      </c>
      <c r="Z8" s="22"/>
      <c r="AA8" s="14" t="s">
        <v>120</v>
      </c>
      <c r="AB8" s="16" t="s">
        <v>48</v>
      </c>
      <c r="AC8" s="14" t="s">
        <v>121</v>
      </c>
      <c r="AD8" s="16" t="s">
        <v>96</v>
      </c>
      <c r="AE8" s="16" t="s">
        <v>85</v>
      </c>
      <c r="AF8" s="16" t="s">
        <v>122</v>
      </c>
      <c r="AG8" s="16" t="s">
        <v>123</v>
      </c>
      <c r="AH8" s="22"/>
      <c r="AI8" s="16" t="s">
        <v>124</v>
      </c>
    </row>
    <row r="9" ht="21.0" customHeight="1">
      <c r="A9" s="14">
        <v>1.0</v>
      </c>
      <c r="B9" s="14" t="s">
        <v>125</v>
      </c>
      <c r="C9" s="14">
        <v>2024.0</v>
      </c>
      <c r="D9" s="14">
        <v>8.0</v>
      </c>
      <c r="E9" s="15">
        <v>45591.0</v>
      </c>
      <c r="F9" s="16" t="s">
        <v>35</v>
      </c>
      <c r="G9" s="16" t="s">
        <v>126</v>
      </c>
      <c r="H9" s="27" t="s">
        <v>127</v>
      </c>
      <c r="I9" s="14" t="s">
        <v>59</v>
      </c>
      <c r="J9" s="16" t="s">
        <v>60</v>
      </c>
      <c r="K9" s="24">
        <v>45591.0</v>
      </c>
      <c r="L9" s="14" t="s">
        <v>128</v>
      </c>
      <c r="M9" s="18"/>
      <c r="N9" s="16" t="s">
        <v>90</v>
      </c>
      <c r="O9" s="16" t="s">
        <v>129</v>
      </c>
      <c r="P9" s="14">
        <v>6590000.0</v>
      </c>
      <c r="Q9" s="14">
        <v>300000.0</v>
      </c>
      <c r="R9" s="19">
        <f t="shared" si="1"/>
        <v>6290000</v>
      </c>
      <c r="S9" s="14" t="s">
        <v>130</v>
      </c>
      <c r="T9" s="20" t="s">
        <v>101</v>
      </c>
      <c r="U9" s="16" t="s">
        <v>66</v>
      </c>
      <c r="V9" s="21" t="s">
        <v>66</v>
      </c>
      <c r="W9" s="14" t="s">
        <v>131</v>
      </c>
      <c r="X9" s="16" t="s">
        <v>48</v>
      </c>
      <c r="Y9" s="16" t="s">
        <v>49</v>
      </c>
      <c r="Z9" s="16" t="s">
        <v>132</v>
      </c>
      <c r="AA9" s="14" t="s">
        <v>67</v>
      </c>
      <c r="AB9" s="16" t="s">
        <v>48</v>
      </c>
      <c r="AC9" s="14" t="s">
        <v>51</v>
      </c>
      <c r="AD9" s="16" t="s">
        <v>133</v>
      </c>
      <c r="AE9" s="16" t="s">
        <v>85</v>
      </c>
      <c r="AF9" s="16" t="s">
        <v>134</v>
      </c>
      <c r="AG9" s="16" t="s">
        <v>135</v>
      </c>
      <c r="AH9" s="15">
        <v>45593.0</v>
      </c>
      <c r="AI9" s="22"/>
    </row>
    <row r="10" ht="21.0" customHeight="1">
      <c r="A10" s="14">
        <v>1.0</v>
      </c>
      <c r="B10" s="14" t="s">
        <v>125</v>
      </c>
      <c r="C10" s="14">
        <v>2024.0</v>
      </c>
      <c r="D10" s="14">
        <v>9.0</v>
      </c>
      <c r="E10" s="15">
        <v>45592.0</v>
      </c>
      <c r="F10" s="16" t="s">
        <v>35</v>
      </c>
      <c r="G10" s="16" t="s">
        <v>136</v>
      </c>
      <c r="H10" s="27" t="s">
        <v>137</v>
      </c>
      <c r="I10" s="14" t="s">
        <v>59</v>
      </c>
      <c r="J10" s="16" t="s">
        <v>60</v>
      </c>
      <c r="K10" s="24">
        <v>45592.0</v>
      </c>
      <c r="L10" s="14" t="s">
        <v>138</v>
      </c>
      <c r="M10" s="18"/>
      <c r="N10" s="16" t="s">
        <v>90</v>
      </c>
      <c r="O10" s="16" t="s">
        <v>91</v>
      </c>
      <c r="P10" s="14">
        <v>6090000.0</v>
      </c>
      <c r="Q10" s="14">
        <v>400000.0</v>
      </c>
      <c r="R10" s="19">
        <f t="shared" si="1"/>
        <v>5690000</v>
      </c>
      <c r="S10" s="14" t="s">
        <v>117</v>
      </c>
      <c r="T10" s="20" t="s">
        <v>139</v>
      </c>
      <c r="U10" s="16" t="s">
        <v>66</v>
      </c>
      <c r="V10" s="21" t="s">
        <v>66</v>
      </c>
      <c r="W10" s="14" t="s">
        <v>67</v>
      </c>
      <c r="X10" s="16" t="s">
        <v>48</v>
      </c>
      <c r="Y10" s="16" t="s">
        <v>49</v>
      </c>
      <c r="Z10" s="28" t="s">
        <v>140</v>
      </c>
      <c r="AA10" s="14" t="s">
        <v>141</v>
      </c>
      <c r="AB10" s="16" t="s">
        <v>48</v>
      </c>
      <c r="AC10" s="14" t="s">
        <v>142</v>
      </c>
      <c r="AD10" s="16" t="s">
        <v>96</v>
      </c>
      <c r="AE10" s="16" t="s">
        <v>53</v>
      </c>
      <c r="AF10" s="16" t="s">
        <v>54</v>
      </c>
      <c r="AG10" s="16" t="s">
        <v>123</v>
      </c>
      <c r="AH10" s="15">
        <v>45592.0</v>
      </c>
      <c r="AI10" s="22"/>
    </row>
    <row r="11" ht="21.0" customHeight="1">
      <c r="A11" s="14">
        <v>1.0</v>
      </c>
      <c r="B11" s="14" t="s">
        <v>125</v>
      </c>
      <c r="C11" s="14">
        <v>2024.0</v>
      </c>
      <c r="D11" s="14">
        <v>10.0</v>
      </c>
      <c r="E11" s="15">
        <v>45592.0</v>
      </c>
      <c r="F11" s="16" t="s">
        <v>87</v>
      </c>
      <c r="G11" s="16" t="s">
        <v>143</v>
      </c>
      <c r="H11" s="29">
        <v>9.92836262E8</v>
      </c>
      <c r="I11" s="14" t="s">
        <v>74</v>
      </c>
      <c r="J11" s="16" t="s">
        <v>60</v>
      </c>
      <c r="K11" s="24">
        <v>45592.0</v>
      </c>
      <c r="L11" s="14" t="s">
        <v>144</v>
      </c>
      <c r="M11" s="18"/>
      <c r="N11" s="16" t="s">
        <v>41</v>
      </c>
      <c r="O11" s="16" t="s">
        <v>62</v>
      </c>
      <c r="P11" s="14">
        <v>5440000.0</v>
      </c>
      <c r="Q11" s="14">
        <v>400000.0</v>
      </c>
      <c r="R11" s="19">
        <f t="shared" si="1"/>
        <v>5040000</v>
      </c>
      <c r="S11" s="14" t="s">
        <v>117</v>
      </c>
      <c r="T11" s="20" t="s">
        <v>139</v>
      </c>
      <c r="U11" s="16" t="s">
        <v>66</v>
      </c>
      <c r="V11" s="21" t="s">
        <v>66</v>
      </c>
      <c r="W11" s="14" t="s">
        <v>145</v>
      </c>
      <c r="X11" s="16" t="s">
        <v>48</v>
      </c>
      <c r="Y11" s="16" t="s">
        <v>49</v>
      </c>
      <c r="Z11" s="22"/>
      <c r="AA11" s="14" t="s">
        <v>83</v>
      </c>
      <c r="AB11" s="16" t="s">
        <v>48</v>
      </c>
      <c r="AC11" s="14" t="s">
        <v>146</v>
      </c>
      <c r="AD11" s="16" t="s">
        <v>96</v>
      </c>
      <c r="AE11" s="16" t="s">
        <v>53</v>
      </c>
      <c r="AF11" s="16" t="s">
        <v>54</v>
      </c>
      <c r="AG11" s="16" t="s">
        <v>123</v>
      </c>
      <c r="AH11" s="15">
        <v>45592.0</v>
      </c>
      <c r="AI11" s="22"/>
    </row>
    <row r="12" ht="21.0" customHeight="1">
      <c r="A12" s="14">
        <v>1.0</v>
      </c>
      <c r="B12" s="14" t="s">
        <v>147</v>
      </c>
      <c r="C12" s="14">
        <v>2024.0</v>
      </c>
      <c r="D12" s="14">
        <v>11.0</v>
      </c>
      <c r="E12" s="15">
        <v>45599.0</v>
      </c>
      <c r="F12" s="16" t="s">
        <v>56</v>
      </c>
      <c r="G12" s="16" t="s">
        <v>148</v>
      </c>
      <c r="H12" s="29">
        <v>9.23823366E8</v>
      </c>
      <c r="I12" s="14" t="s">
        <v>59</v>
      </c>
      <c r="J12" s="16" t="s">
        <v>39</v>
      </c>
      <c r="K12" s="24">
        <v>45599.0</v>
      </c>
      <c r="L12" s="14" t="s">
        <v>149</v>
      </c>
      <c r="M12" s="18" t="s">
        <v>150</v>
      </c>
      <c r="N12" s="16" t="s">
        <v>76</v>
      </c>
      <c r="O12" s="16" t="s">
        <v>77</v>
      </c>
      <c r="P12" s="14">
        <v>9000000.0</v>
      </c>
      <c r="Q12" s="19"/>
      <c r="R12" s="19">
        <f t="shared" si="1"/>
        <v>9000000</v>
      </c>
      <c r="S12" s="14" t="s">
        <v>130</v>
      </c>
      <c r="T12" s="20" t="s">
        <v>101</v>
      </c>
      <c r="U12" s="16" t="s">
        <v>66</v>
      </c>
      <c r="V12" s="21" t="s">
        <v>66</v>
      </c>
      <c r="W12" s="14" t="s">
        <v>151</v>
      </c>
      <c r="X12" s="16" t="s">
        <v>48</v>
      </c>
      <c r="Y12" s="16" t="s">
        <v>49</v>
      </c>
      <c r="Z12" s="16" t="s">
        <v>152</v>
      </c>
      <c r="AA12" s="14" t="s">
        <v>153</v>
      </c>
      <c r="AB12" s="16" t="s">
        <v>48</v>
      </c>
      <c r="AC12" s="14" t="s">
        <v>142</v>
      </c>
      <c r="AD12" s="16" t="s">
        <v>84</v>
      </c>
      <c r="AE12" s="16" t="s">
        <v>85</v>
      </c>
      <c r="AF12" s="16" t="s">
        <v>54</v>
      </c>
      <c r="AG12" s="16"/>
      <c r="AH12" s="15">
        <v>45599.0</v>
      </c>
      <c r="AI12" s="22"/>
    </row>
    <row r="13" ht="21.0" customHeight="1">
      <c r="A13" s="14">
        <v>1.0</v>
      </c>
      <c r="B13" s="14" t="s">
        <v>147</v>
      </c>
      <c r="C13" s="14">
        <v>2024.0</v>
      </c>
      <c r="D13" s="14">
        <v>12.0</v>
      </c>
      <c r="E13" s="15">
        <v>45604.0</v>
      </c>
      <c r="F13" s="16" t="s">
        <v>56</v>
      </c>
      <c r="G13" s="16" t="s">
        <v>154</v>
      </c>
      <c r="H13" s="14">
        <v>9.56562296E8</v>
      </c>
      <c r="I13" s="14" t="s">
        <v>155</v>
      </c>
      <c r="J13" s="16" t="s">
        <v>60</v>
      </c>
      <c r="K13" s="24">
        <v>45604.0</v>
      </c>
      <c r="L13" s="14" t="s">
        <v>156</v>
      </c>
      <c r="M13" s="18"/>
      <c r="N13" s="16" t="s">
        <v>90</v>
      </c>
      <c r="O13" s="16" t="s">
        <v>91</v>
      </c>
      <c r="P13" s="14">
        <v>6140000.0</v>
      </c>
      <c r="Q13" s="14">
        <v>410000.0</v>
      </c>
      <c r="R13" s="19">
        <f t="shared" si="1"/>
        <v>5730000</v>
      </c>
      <c r="S13" s="14" t="s">
        <v>117</v>
      </c>
      <c r="T13" s="20" t="s">
        <v>79</v>
      </c>
      <c r="U13" s="16" t="s">
        <v>118</v>
      </c>
      <c r="V13" s="21" t="s">
        <v>46</v>
      </c>
      <c r="W13" s="19"/>
      <c r="X13" s="16" t="s">
        <v>157</v>
      </c>
      <c r="Y13" s="16" t="s">
        <v>49</v>
      </c>
      <c r="Z13" s="22"/>
      <c r="AA13" s="14" t="s">
        <v>157</v>
      </c>
      <c r="AB13" s="16" t="s">
        <v>48</v>
      </c>
      <c r="AC13" s="14" t="s">
        <v>51</v>
      </c>
      <c r="AD13" s="16" t="s">
        <v>96</v>
      </c>
      <c r="AE13" s="16" t="s">
        <v>53</v>
      </c>
      <c r="AF13" s="16" t="s">
        <v>54</v>
      </c>
      <c r="AG13" s="16"/>
      <c r="AH13" s="15">
        <v>45609.0</v>
      </c>
      <c r="AI13" s="22"/>
    </row>
    <row r="14" ht="21.0" customHeight="1">
      <c r="A14" s="14">
        <v>1.0</v>
      </c>
      <c r="B14" s="14" t="s">
        <v>147</v>
      </c>
      <c r="C14" s="14">
        <v>2024.0</v>
      </c>
      <c r="D14" s="14">
        <v>13.0</v>
      </c>
      <c r="E14" s="15">
        <v>45604.0</v>
      </c>
      <c r="F14" s="16" t="s">
        <v>56</v>
      </c>
      <c r="G14" s="30" t="s">
        <v>158</v>
      </c>
      <c r="H14" s="14">
        <v>9.56562296E8</v>
      </c>
      <c r="I14" s="14" t="s">
        <v>59</v>
      </c>
      <c r="J14" s="16" t="s">
        <v>60</v>
      </c>
      <c r="K14" s="24">
        <v>45604.0</v>
      </c>
      <c r="L14" s="14" t="s">
        <v>159</v>
      </c>
      <c r="M14" s="18"/>
      <c r="N14" s="16" t="s">
        <v>41</v>
      </c>
      <c r="O14" s="16" t="s">
        <v>42</v>
      </c>
      <c r="P14" s="14">
        <v>5250000.0</v>
      </c>
      <c r="Q14" s="14">
        <v>410000.0</v>
      </c>
      <c r="R14" s="19">
        <f t="shared" si="1"/>
        <v>4840000</v>
      </c>
      <c r="S14" s="14" t="s">
        <v>117</v>
      </c>
      <c r="T14" s="20" t="s">
        <v>79</v>
      </c>
      <c r="U14" s="16" t="s">
        <v>118</v>
      </c>
      <c r="V14" s="21" t="s">
        <v>46</v>
      </c>
      <c r="W14" s="19"/>
      <c r="X14" s="16" t="s">
        <v>157</v>
      </c>
      <c r="Y14" s="16" t="s">
        <v>49</v>
      </c>
      <c r="Z14" s="22"/>
      <c r="AA14" s="14" t="s">
        <v>157</v>
      </c>
      <c r="AB14" s="16" t="s">
        <v>48</v>
      </c>
      <c r="AC14" s="14" t="s">
        <v>51</v>
      </c>
      <c r="AD14" s="16" t="s">
        <v>96</v>
      </c>
      <c r="AE14" s="16" t="s">
        <v>53</v>
      </c>
      <c r="AF14" s="16" t="s">
        <v>54</v>
      </c>
      <c r="AG14" s="16"/>
      <c r="AH14" s="15">
        <v>45609.0</v>
      </c>
      <c r="AI14" s="22"/>
    </row>
    <row r="15" ht="21.0" customHeight="1">
      <c r="A15" s="14">
        <v>1.0</v>
      </c>
      <c r="B15" s="14" t="s">
        <v>147</v>
      </c>
      <c r="C15" s="14">
        <v>2024.0</v>
      </c>
      <c r="D15" s="14">
        <v>14.0</v>
      </c>
      <c r="E15" s="15">
        <v>45612.0</v>
      </c>
      <c r="F15" s="16" t="s">
        <v>87</v>
      </c>
      <c r="G15" s="31" t="s">
        <v>160</v>
      </c>
      <c r="H15" s="26">
        <v>8.03963565E8</v>
      </c>
      <c r="I15" s="14" t="s">
        <v>59</v>
      </c>
      <c r="J15" s="16" t="s">
        <v>60</v>
      </c>
      <c r="K15" s="24">
        <v>45612.0</v>
      </c>
      <c r="L15" s="14" t="s">
        <v>161</v>
      </c>
      <c r="M15" s="18"/>
      <c r="N15" s="16" t="s">
        <v>90</v>
      </c>
      <c r="O15" s="16" t="s">
        <v>91</v>
      </c>
      <c r="P15" s="14">
        <v>6290000.0</v>
      </c>
      <c r="Q15" s="14">
        <v>400000.0</v>
      </c>
      <c r="R15" s="19">
        <f t="shared" si="1"/>
        <v>5890000</v>
      </c>
      <c r="S15" s="14" t="s">
        <v>130</v>
      </c>
      <c r="T15" s="20" t="s">
        <v>162</v>
      </c>
      <c r="U15" s="16" t="s">
        <v>66</v>
      </c>
      <c r="V15" s="21" t="s">
        <v>66</v>
      </c>
      <c r="W15" s="19"/>
      <c r="X15" s="16" t="s">
        <v>48</v>
      </c>
      <c r="Y15" s="16" t="s">
        <v>49</v>
      </c>
      <c r="Z15" s="22"/>
      <c r="AA15" s="19"/>
      <c r="AB15" s="22"/>
      <c r="AC15" s="19"/>
      <c r="AD15" s="16" t="s">
        <v>52</v>
      </c>
      <c r="AE15" s="32" t="s">
        <v>53</v>
      </c>
      <c r="AF15" s="16" t="s">
        <v>54</v>
      </c>
      <c r="AG15" s="16"/>
      <c r="AH15" s="15">
        <v>45612.0</v>
      </c>
      <c r="AI15" s="16" t="s">
        <v>163</v>
      </c>
    </row>
    <row r="16" ht="21.0" customHeight="1">
      <c r="A16" s="14">
        <v>1.0</v>
      </c>
      <c r="B16" s="14" t="s">
        <v>147</v>
      </c>
      <c r="C16" s="14">
        <v>2024.0</v>
      </c>
      <c r="D16" s="14">
        <v>15.0</v>
      </c>
      <c r="E16" s="15">
        <v>45613.0</v>
      </c>
      <c r="F16" s="16" t="s">
        <v>35</v>
      </c>
      <c r="G16" s="16" t="s">
        <v>164</v>
      </c>
      <c r="H16" s="33">
        <v>9.33270545E8</v>
      </c>
      <c r="I16" s="14" t="s">
        <v>59</v>
      </c>
      <c r="J16" s="16" t="s">
        <v>60</v>
      </c>
      <c r="K16" s="24">
        <v>45613.0</v>
      </c>
      <c r="L16" s="14" t="s">
        <v>165</v>
      </c>
      <c r="M16" s="18"/>
      <c r="N16" s="16" t="s">
        <v>41</v>
      </c>
      <c r="O16" s="16" t="s">
        <v>62</v>
      </c>
      <c r="P16" s="14">
        <v>5340000.0</v>
      </c>
      <c r="Q16" s="14">
        <v>400000.0</v>
      </c>
      <c r="R16" s="19">
        <f t="shared" si="1"/>
        <v>4940000</v>
      </c>
      <c r="S16" s="14" t="s">
        <v>117</v>
      </c>
      <c r="T16" s="20" t="s">
        <v>44</v>
      </c>
      <c r="U16" s="16" t="s">
        <v>66</v>
      </c>
      <c r="V16" s="21" t="s">
        <v>66</v>
      </c>
      <c r="W16" s="14" t="s">
        <v>166</v>
      </c>
      <c r="X16" s="16" t="s">
        <v>48</v>
      </c>
      <c r="Y16" s="16" t="s">
        <v>49</v>
      </c>
      <c r="Z16" s="16" t="s">
        <v>167</v>
      </c>
      <c r="AA16" s="14" t="s">
        <v>168</v>
      </c>
      <c r="AB16" s="16" t="s">
        <v>48</v>
      </c>
      <c r="AC16" s="14" t="s">
        <v>51</v>
      </c>
      <c r="AD16" s="16" t="s">
        <v>52</v>
      </c>
      <c r="AE16" s="16" t="s">
        <v>85</v>
      </c>
      <c r="AF16" s="16" t="s">
        <v>54</v>
      </c>
      <c r="AG16" s="16"/>
      <c r="AH16" s="15">
        <v>45613.0</v>
      </c>
      <c r="AI16" s="34" t="s">
        <v>169</v>
      </c>
    </row>
    <row r="17" ht="21.0" customHeight="1">
      <c r="A17" s="14">
        <v>1.0</v>
      </c>
      <c r="B17" s="14" t="s">
        <v>147</v>
      </c>
      <c r="C17" s="14">
        <v>2024.0</v>
      </c>
      <c r="D17" s="14">
        <v>16.0</v>
      </c>
      <c r="E17" s="15">
        <v>45618.0</v>
      </c>
      <c r="F17" s="16" t="s">
        <v>56</v>
      </c>
      <c r="G17" s="16" t="s">
        <v>170</v>
      </c>
      <c r="H17" s="14">
        <v>9.19614659E8</v>
      </c>
      <c r="I17" s="14" t="s">
        <v>59</v>
      </c>
      <c r="J17" s="16" t="s">
        <v>60</v>
      </c>
      <c r="K17" s="24">
        <v>45618.0</v>
      </c>
      <c r="L17" s="14" t="s">
        <v>171</v>
      </c>
      <c r="M17" s="18"/>
      <c r="N17" s="16" t="s">
        <v>76</v>
      </c>
      <c r="O17" s="16" t="s">
        <v>172</v>
      </c>
      <c r="P17" s="14">
        <v>1.019E7</v>
      </c>
      <c r="Q17" s="14">
        <v>400000.0</v>
      </c>
      <c r="R17" s="19">
        <f t="shared" si="1"/>
        <v>9790000</v>
      </c>
      <c r="S17" s="14" t="s">
        <v>173</v>
      </c>
      <c r="T17" s="20" t="s">
        <v>139</v>
      </c>
      <c r="U17" s="16" t="s">
        <v>66</v>
      </c>
      <c r="V17" s="21" t="s">
        <v>66</v>
      </c>
      <c r="W17" s="14" t="s">
        <v>174</v>
      </c>
      <c r="X17" s="16" t="s">
        <v>48</v>
      </c>
      <c r="Y17" s="16" t="s">
        <v>49</v>
      </c>
      <c r="Z17" s="35" t="s">
        <v>175</v>
      </c>
      <c r="AA17" s="14" t="s">
        <v>151</v>
      </c>
      <c r="AB17" s="16" t="s">
        <v>48</v>
      </c>
      <c r="AC17" s="14" t="s">
        <v>142</v>
      </c>
      <c r="AD17" s="16" t="s">
        <v>84</v>
      </c>
      <c r="AE17" s="16" t="s">
        <v>85</v>
      </c>
      <c r="AF17" s="16" t="s">
        <v>54</v>
      </c>
      <c r="AG17" s="16" t="s">
        <v>123</v>
      </c>
      <c r="AH17" s="15">
        <v>45651.0</v>
      </c>
      <c r="AI17" s="22"/>
    </row>
    <row r="18" ht="21.0" customHeight="1">
      <c r="A18" s="14">
        <v>1.0</v>
      </c>
      <c r="B18" s="14" t="s">
        <v>176</v>
      </c>
      <c r="C18" s="14">
        <v>2024.0</v>
      </c>
      <c r="D18" s="14">
        <v>17.0</v>
      </c>
      <c r="E18" s="15">
        <v>45653.0</v>
      </c>
      <c r="F18" s="16" t="s">
        <v>87</v>
      </c>
      <c r="G18" s="16" t="s">
        <v>177</v>
      </c>
      <c r="H18" s="29">
        <v>8.69027575E8</v>
      </c>
      <c r="I18" s="14" t="s">
        <v>59</v>
      </c>
      <c r="J18" s="16" t="s">
        <v>60</v>
      </c>
      <c r="K18" s="24">
        <v>45653.0</v>
      </c>
      <c r="L18" s="14" t="s">
        <v>178</v>
      </c>
      <c r="M18" s="19"/>
      <c r="N18" s="16" t="s">
        <v>41</v>
      </c>
      <c r="O18" s="16" t="s">
        <v>62</v>
      </c>
      <c r="P18" s="14">
        <v>5540000.0</v>
      </c>
      <c r="Q18" s="14">
        <v>400000.0</v>
      </c>
      <c r="R18" s="19">
        <f t="shared" si="1"/>
        <v>5140000</v>
      </c>
      <c r="S18" s="14" t="s">
        <v>173</v>
      </c>
      <c r="T18" s="20" t="s">
        <v>92</v>
      </c>
      <c r="U18" s="16" t="s">
        <v>118</v>
      </c>
      <c r="V18" s="21" t="s">
        <v>46</v>
      </c>
      <c r="W18" s="14" t="s">
        <v>179</v>
      </c>
      <c r="X18" s="16" t="s">
        <v>48</v>
      </c>
      <c r="Y18" s="16" t="s">
        <v>49</v>
      </c>
      <c r="Z18" s="22"/>
      <c r="AA18" s="19"/>
      <c r="AB18" s="16" t="s">
        <v>48</v>
      </c>
      <c r="AC18" s="14" t="s">
        <v>180</v>
      </c>
      <c r="AD18" s="16" t="s">
        <v>96</v>
      </c>
      <c r="AE18" s="16" t="s">
        <v>85</v>
      </c>
      <c r="AF18" s="16" t="s">
        <v>54</v>
      </c>
      <c r="AG18" s="22"/>
      <c r="AH18" s="15">
        <v>45653.0</v>
      </c>
      <c r="AI18" s="16" t="s">
        <v>181</v>
      </c>
    </row>
    <row r="19" ht="21.0" customHeight="1">
      <c r="A19" s="14">
        <v>1.0</v>
      </c>
      <c r="B19" s="14" t="s">
        <v>182</v>
      </c>
      <c r="C19" s="14">
        <v>2025.0</v>
      </c>
      <c r="D19" s="14">
        <v>18.0</v>
      </c>
      <c r="E19" s="15">
        <v>45693.0</v>
      </c>
      <c r="F19" s="16" t="s">
        <v>35</v>
      </c>
      <c r="G19" s="16" t="s">
        <v>183</v>
      </c>
      <c r="H19" s="19"/>
      <c r="I19" s="14" t="s">
        <v>74</v>
      </c>
      <c r="J19" s="16" t="s">
        <v>60</v>
      </c>
      <c r="K19" s="24">
        <v>45693.0</v>
      </c>
      <c r="L19" s="14" t="s">
        <v>184</v>
      </c>
      <c r="M19" s="19"/>
      <c r="N19" s="16" t="s">
        <v>76</v>
      </c>
      <c r="O19" s="16" t="s">
        <v>172</v>
      </c>
      <c r="P19" s="14">
        <v>1.089E7</v>
      </c>
      <c r="Q19" s="14">
        <v>150000.0</v>
      </c>
      <c r="R19" s="19">
        <f t="shared" si="1"/>
        <v>10740000</v>
      </c>
      <c r="S19" s="14" t="s">
        <v>117</v>
      </c>
      <c r="T19" s="20" t="s">
        <v>64</v>
      </c>
      <c r="U19" s="16" t="s">
        <v>118</v>
      </c>
      <c r="V19" s="21" t="s">
        <v>46</v>
      </c>
      <c r="W19" s="14" t="s">
        <v>185</v>
      </c>
      <c r="X19" s="22"/>
      <c r="Y19" s="16" t="s">
        <v>186</v>
      </c>
      <c r="Z19" s="22"/>
      <c r="AA19" s="19"/>
      <c r="AB19" s="22"/>
      <c r="AC19" s="19"/>
      <c r="AD19" s="16" t="s">
        <v>187</v>
      </c>
      <c r="AE19" s="16" t="s">
        <v>85</v>
      </c>
      <c r="AF19" s="16" t="s">
        <v>54</v>
      </c>
      <c r="AG19" s="22"/>
      <c r="AH19" s="22"/>
      <c r="AI19" s="16" t="s">
        <v>188</v>
      </c>
    </row>
    <row r="20" ht="21.0" customHeight="1">
      <c r="A20" s="14">
        <v>1.0</v>
      </c>
      <c r="B20" s="14" t="s">
        <v>182</v>
      </c>
      <c r="C20" s="14">
        <v>2025.0</v>
      </c>
      <c r="D20" s="14">
        <v>19.0</v>
      </c>
      <c r="E20" s="15">
        <v>45693.0</v>
      </c>
      <c r="F20" s="16" t="s">
        <v>35</v>
      </c>
      <c r="G20" s="16" t="s">
        <v>183</v>
      </c>
      <c r="H20" s="19"/>
      <c r="I20" s="14" t="s">
        <v>74</v>
      </c>
      <c r="J20" s="16" t="s">
        <v>60</v>
      </c>
      <c r="K20" s="24">
        <v>45693.0</v>
      </c>
      <c r="L20" s="14" t="s">
        <v>189</v>
      </c>
      <c r="M20" s="19"/>
      <c r="N20" s="16" t="s">
        <v>90</v>
      </c>
      <c r="O20" s="16" t="s">
        <v>91</v>
      </c>
      <c r="P20" s="14">
        <v>7200000.0</v>
      </c>
      <c r="Q20" s="14">
        <v>150000.0</v>
      </c>
      <c r="R20" s="19">
        <f t="shared" si="1"/>
        <v>7050000</v>
      </c>
      <c r="S20" s="14" t="s">
        <v>117</v>
      </c>
      <c r="T20" s="20" t="s">
        <v>64</v>
      </c>
      <c r="U20" s="16" t="s">
        <v>118</v>
      </c>
      <c r="V20" s="21" t="s">
        <v>46</v>
      </c>
      <c r="W20" s="14" t="s">
        <v>185</v>
      </c>
      <c r="X20" s="22"/>
      <c r="Y20" s="16" t="s">
        <v>186</v>
      </c>
      <c r="Z20" s="22"/>
      <c r="AA20" s="19"/>
      <c r="AB20" s="22"/>
      <c r="AC20" s="19"/>
      <c r="AD20" s="16" t="s">
        <v>187</v>
      </c>
      <c r="AE20" s="16" t="s">
        <v>85</v>
      </c>
      <c r="AF20" s="16" t="s">
        <v>54</v>
      </c>
      <c r="AG20" s="22"/>
      <c r="AH20" s="22"/>
      <c r="AI20" s="22"/>
    </row>
    <row r="21" ht="21.0" customHeight="1">
      <c r="A21" s="14">
        <v>1.0</v>
      </c>
      <c r="B21" s="14" t="s">
        <v>182</v>
      </c>
      <c r="C21" s="14">
        <v>2025.0</v>
      </c>
      <c r="D21" s="14">
        <v>20.0</v>
      </c>
      <c r="E21" s="15">
        <v>45695.0</v>
      </c>
      <c r="F21" s="16" t="s">
        <v>35</v>
      </c>
      <c r="G21" s="16" t="s">
        <v>190</v>
      </c>
      <c r="H21" s="14">
        <v>9.70615888E8</v>
      </c>
      <c r="I21" s="14" t="s">
        <v>59</v>
      </c>
      <c r="J21" s="16" t="s">
        <v>60</v>
      </c>
      <c r="K21" s="24">
        <v>45695.0</v>
      </c>
      <c r="L21" s="14" t="s">
        <v>191</v>
      </c>
      <c r="M21" s="19"/>
      <c r="N21" s="16" t="s">
        <v>90</v>
      </c>
      <c r="O21" s="16" t="s">
        <v>91</v>
      </c>
      <c r="P21" s="14">
        <v>6090000.0</v>
      </c>
      <c r="Q21" s="14">
        <v>300000.0</v>
      </c>
      <c r="R21" s="19">
        <f t="shared" si="1"/>
        <v>5790000</v>
      </c>
      <c r="S21" s="14" t="s">
        <v>192</v>
      </c>
      <c r="T21" s="20" t="s">
        <v>79</v>
      </c>
      <c r="U21" s="16" t="s">
        <v>118</v>
      </c>
      <c r="V21" s="21" t="s">
        <v>46</v>
      </c>
      <c r="W21" s="14" t="s">
        <v>151</v>
      </c>
      <c r="X21" s="16" t="s">
        <v>48</v>
      </c>
      <c r="Y21" s="16" t="s">
        <v>49</v>
      </c>
      <c r="Z21" s="16" t="s">
        <v>193</v>
      </c>
      <c r="AA21" s="14" t="s">
        <v>194</v>
      </c>
      <c r="AB21" s="16" t="s">
        <v>157</v>
      </c>
      <c r="AC21" s="19"/>
      <c r="AD21" s="16" t="s">
        <v>96</v>
      </c>
      <c r="AE21" s="16" t="s">
        <v>53</v>
      </c>
      <c r="AF21" s="16" t="s">
        <v>54</v>
      </c>
      <c r="AG21" s="22"/>
      <c r="AH21" s="15">
        <v>45695.0</v>
      </c>
      <c r="AI21" s="28" t="s">
        <v>195</v>
      </c>
    </row>
    <row r="22" ht="21.0" customHeight="1">
      <c r="A22" s="14">
        <v>1.0</v>
      </c>
      <c r="B22" s="14" t="s">
        <v>182</v>
      </c>
      <c r="C22" s="14">
        <v>2025.0</v>
      </c>
      <c r="D22" s="14">
        <v>21.0</v>
      </c>
      <c r="E22" s="15">
        <v>45710.0</v>
      </c>
      <c r="F22" s="16" t="s">
        <v>87</v>
      </c>
      <c r="G22" s="16" t="s">
        <v>196</v>
      </c>
      <c r="H22" s="14">
        <v>9.36647928E8</v>
      </c>
      <c r="I22" s="14" t="s">
        <v>59</v>
      </c>
      <c r="J22" s="16" t="s">
        <v>60</v>
      </c>
      <c r="K22" s="24">
        <v>45710.0</v>
      </c>
      <c r="L22" s="14" t="s">
        <v>197</v>
      </c>
      <c r="M22" s="14" t="s">
        <v>150</v>
      </c>
      <c r="N22" s="16" t="s">
        <v>76</v>
      </c>
      <c r="O22" s="16" t="s">
        <v>198</v>
      </c>
      <c r="P22" s="14">
        <v>1.069E7</v>
      </c>
      <c r="Q22" s="14">
        <v>400000.0</v>
      </c>
      <c r="R22" s="19">
        <f t="shared" si="1"/>
        <v>10290000</v>
      </c>
      <c r="S22" s="14" t="s">
        <v>173</v>
      </c>
      <c r="T22" s="20" t="s">
        <v>199</v>
      </c>
      <c r="U22" s="16" t="s">
        <v>66</v>
      </c>
      <c r="V22" s="21" t="s">
        <v>66</v>
      </c>
      <c r="W22" s="14" t="s">
        <v>200</v>
      </c>
      <c r="X22" s="16" t="s">
        <v>48</v>
      </c>
      <c r="Y22" s="16" t="s">
        <v>49</v>
      </c>
      <c r="Z22" s="16" t="s">
        <v>201</v>
      </c>
      <c r="AA22" s="14" t="s">
        <v>202</v>
      </c>
      <c r="AB22" s="16" t="s">
        <v>48</v>
      </c>
      <c r="AC22" s="19"/>
      <c r="AD22" s="16" t="s">
        <v>84</v>
      </c>
      <c r="AE22" s="16" t="s">
        <v>85</v>
      </c>
      <c r="AF22" s="16" t="s">
        <v>122</v>
      </c>
      <c r="AG22" s="22"/>
      <c r="AH22" s="15">
        <v>45710.0</v>
      </c>
      <c r="AI22" s="16" t="s">
        <v>203</v>
      </c>
    </row>
    <row r="23" ht="21.0" customHeight="1">
      <c r="A23" s="36">
        <v>1.0</v>
      </c>
      <c r="B23" s="36" t="s">
        <v>182</v>
      </c>
      <c r="C23" s="36">
        <v>2025.0</v>
      </c>
      <c r="D23" s="36">
        <v>22.0</v>
      </c>
      <c r="E23" s="37">
        <v>45716.0</v>
      </c>
      <c r="F23" s="38" t="s">
        <v>87</v>
      </c>
      <c r="G23" s="39" t="s">
        <v>204</v>
      </c>
      <c r="H23" s="40" t="s">
        <v>205</v>
      </c>
      <c r="I23" s="36" t="s">
        <v>59</v>
      </c>
      <c r="J23" s="38" t="s">
        <v>39</v>
      </c>
      <c r="K23" s="41">
        <v>45716.0</v>
      </c>
      <c r="L23" s="36" t="s">
        <v>206</v>
      </c>
      <c r="M23" s="42"/>
      <c r="N23" s="38" t="s">
        <v>41</v>
      </c>
      <c r="O23" s="38" t="s">
        <v>62</v>
      </c>
      <c r="P23" s="36">
        <v>5640000.0</v>
      </c>
      <c r="Q23" s="36">
        <v>400000.0</v>
      </c>
      <c r="R23" s="42">
        <f t="shared" si="1"/>
        <v>5240000</v>
      </c>
      <c r="S23" s="36" t="s">
        <v>207</v>
      </c>
      <c r="T23" s="43" t="s">
        <v>139</v>
      </c>
      <c r="U23" s="38" t="s">
        <v>66</v>
      </c>
      <c r="V23" s="21" t="s">
        <v>66</v>
      </c>
      <c r="W23" s="36" t="s">
        <v>69</v>
      </c>
      <c r="X23" s="38" t="s">
        <v>48</v>
      </c>
      <c r="Y23" s="38" t="s">
        <v>49</v>
      </c>
      <c r="Z23" s="44" t="s">
        <v>208</v>
      </c>
      <c r="AA23" s="36" t="s">
        <v>209</v>
      </c>
      <c r="AB23" s="38" t="s">
        <v>48</v>
      </c>
      <c r="AC23" s="36" t="s">
        <v>210</v>
      </c>
      <c r="AD23" s="38" t="s">
        <v>52</v>
      </c>
      <c r="AE23" s="38" t="s">
        <v>53</v>
      </c>
      <c r="AF23" s="38" t="s">
        <v>54</v>
      </c>
      <c r="AG23" s="45"/>
      <c r="AH23" s="37">
        <v>45716.0</v>
      </c>
      <c r="AI23" s="46" t="s">
        <v>211</v>
      </c>
    </row>
    <row r="24" ht="21.0" customHeight="1">
      <c r="A24" s="14">
        <v>1.0</v>
      </c>
      <c r="B24" s="14" t="s">
        <v>212</v>
      </c>
      <c r="C24" s="14">
        <v>2025.0</v>
      </c>
      <c r="D24" s="14">
        <v>23.0</v>
      </c>
      <c r="E24" s="15">
        <v>45718.0</v>
      </c>
      <c r="F24" s="16" t="s">
        <v>35</v>
      </c>
      <c r="G24" s="16" t="s">
        <v>213</v>
      </c>
      <c r="H24" s="14">
        <v>8.88787319E8</v>
      </c>
      <c r="I24" s="36" t="s">
        <v>59</v>
      </c>
      <c r="J24" s="16" t="s">
        <v>60</v>
      </c>
      <c r="K24" s="24">
        <v>45718.0</v>
      </c>
      <c r="L24" s="14" t="s">
        <v>214</v>
      </c>
      <c r="M24" s="19"/>
      <c r="N24" s="16" t="s">
        <v>41</v>
      </c>
      <c r="O24" s="16">
        <v>28.5</v>
      </c>
      <c r="P24" s="14">
        <v>4950000.0</v>
      </c>
      <c r="Q24" s="14">
        <v>250000.0</v>
      </c>
      <c r="R24" s="19">
        <f t="shared" si="1"/>
        <v>4700000</v>
      </c>
      <c r="S24" s="14" t="s">
        <v>173</v>
      </c>
      <c r="T24" s="20" t="s">
        <v>64</v>
      </c>
      <c r="U24" s="16" t="s">
        <v>118</v>
      </c>
      <c r="V24" s="21" t="s">
        <v>46</v>
      </c>
      <c r="W24" s="14" t="s">
        <v>215</v>
      </c>
      <c r="X24" s="38" t="s">
        <v>48</v>
      </c>
      <c r="Y24" s="38" t="s">
        <v>49</v>
      </c>
      <c r="Z24" s="16" t="s">
        <v>216</v>
      </c>
      <c r="AA24" s="14" t="s">
        <v>217</v>
      </c>
      <c r="AB24" s="16" t="s">
        <v>218</v>
      </c>
      <c r="AC24" s="19"/>
      <c r="AD24" s="38" t="s">
        <v>52</v>
      </c>
      <c r="AE24" s="38" t="s">
        <v>53</v>
      </c>
      <c r="AF24" s="38" t="s">
        <v>54</v>
      </c>
      <c r="AG24" s="22"/>
      <c r="AH24" s="22"/>
      <c r="AI24" s="22"/>
    </row>
    <row r="25" ht="21.0" customHeight="1">
      <c r="A25" s="14">
        <v>1.0</v>
      </c>
      <c r="B25" s="14" t="s">
        <v>212</v>
      </c>
      <c r="C25" s="14">
        <v>2025.0</v>
      </c>
      <c r="D25" s="14">
        <v>24.0</v>
      </c>
      <c r="E25" s="15">
        <v>45721.0</v>
      </c>
      <c r="F25" s="16" t="s">
        <v>35</v>
      </c>
      <c r="G25" s="16" t="s">
        <v>219</v>
      </c>
      <c r="H25" s="47">
        <v>9.43536356E8</v>
      </c>
      <c r="I25" s="14" t="s">
        <v>155</v>
      </c>
      <c r="J25" s="16" t="s">
        <v>60</v>
      </c>
      <c r="K25" s="17"/>
      <c r="L25" s="14" t="s">
        <v>220</v>
      </c>
      <c r="M25" s="14" t="s">
        <v>150</v>
      </c>
      <c r="N25" s="16" t="s">
        <v>90</v>
      </c>
      <c r="O25" s="16" t="s">
        <v>91</v>
      </c>
      <c r="P25" s="14">
        <v>5990000.0</v>
      </c>
      <c r="Q25" s="14">
        <v>400000.0</v>
      </c>
      <c r="R25" s="19">
        <f t="shared" si="1"/>
        <v>5590000</v>
      </c>
      <c r="S25" s="14" t="s">
        <v>173</v>
      </c>
      <c r="T25" s="20" t="s">
        <v>101</v>
      </c>
      <c r="U25" s="38" t="s">
        <v>66</v>
      </c>
      <c r="V25" s="21" t="s">
        <v>66</v>
      </c>
      <c r="W25" s="14" t="s">
        <v>47</v>
      </c>
      <c r="X25" s="16" t="s">
        <v>48</v>
      </c>
      <c r="Y25" s="38" t="s">
        <v>49</v>
      </c>
      <c r="Z25" s="16" t="s">
        <v>221</v>
      </c>
      <c r="AA25" s="14" t="s">
        <v>222</v>
      </c>
      <c r="AB25" s="16" t="s">
        <v>48</v>
      </c>
      <c r="AC25" s="19"/>
      <c r="AD25" s="16" t="s">
        <v>96</v>
      </c>
      <c r="AE25" s="16" t="s">
        <v>85</v>
      </c>
      <c r="AF25" s="16" t="s">
        <v>150</v>
      </c>
      <c r="AG25" s="22"/>
      <c r="AH25" s="22"/>
      <c r="AI25" s="16" t="s">
        <v>223</v>
      </c>
    </row>
    <row r="26" ht="21.0" customHeight="1">
      <c r="A26" s="14">
        <v>1.0</v>
      </c>
      <c r="B26" s="14" t="s">
        <v>212</v>
      </c>
      <c r="C26" s="14">
        <v>2025.0</v>
      </c>
      <c r="D26" s="14">
        <v>25.0</v>
      </c>
      <c r="E26" s="15">
        <v>45726.0</v>
      </c>
      <c r="F26" s="16" t="s">
        <v>35</v>
      </c>
      <c r="G26" s="16" t="s">
        <v>224</v>
      </c>
      <c r="H26" s="14">
        <v>8.68901897E8</v>
      </c>
      <c r="I26" s="19"/>
      <c r="J26" s="16" t="s">
        <v>39</v>
      </c>
      <c r="K26" s="17"/>
      <c r="L26" s="14" t="s">
        <v>225</v>
      </c>
      <c r="M26" s="14" t="s">
        <v>150</v>
      </c>
      <c r="N26" s="16" t="s">
        <v>76</v>
      </c>
      <c r="O26" s="16" t="s">
        <v>77</v>
      </c>
      <c r="P26" s="14">
        <v>8350000.0</v>
      </c>
      <c r="Q26" s="14">
        <v>300000.0</v>
      </c>
      <c r="R26" s="19">
        <f t="shared" si="1"/>
        <v>8050000</v>
      </c>
      <c r="S26" s="14" t="s">
        <v>117</v>
      </c>
      <c r="T26" s="20" t="s">
        <v>79</v>
      </c>
      <c r="U26" s="38" t="s">
        <v>66</v>
      </c>
      <c r="V26" s="21" t="s">
        <v>66</v>
      </c>
      <c r="W26" s="14" t="s">
        <v>145</v>
      </c>
      <c r="X26" s="16" t="s">
        <v>48</v>
      </c>
      <c r="Y26" s="38" t="s">
        <v>49</v>
      </c>
      <c r="Z26" s="22"/>
      <c r="AA26" s="14" t="s">
        <v>145</v>
      </c>
      <c r="AB26" s="16" t="s">
        <v>48</v>
      </c>
      <c r="AC26" s="19"/>
      <c r="AD26" s="16" t="s">
        <v>96</v>
      </c>
      <c r="AE26" s="16" t="s">
        <v>85</v>
      </c>
      <c r="AF26" s="16" t="s">
        <v>150</v>
      </c>
      <c r="AG26" s="22"/>
      <c r="AH26" s="22"/>
      <c r="AI26" s="16" t="s">
        <v>226</v>
      </c>
    </row>
    <row r="27" ht="21.0" customHeight="1">
      <c r="A27" s="14">
        <v>1.0</v>
      </c>
      <c r="B27" s="14" t="s">
        <v>212</v>
      </c>
      <c r="C27" s="14">
        <v>2025.0</v>
      </c>
      <c r="D27" s="14">
        <v>26.0</v>
      </c>
      <c r="E27" s="15">
        <v>45734.0</v>
      </c>
      <c r="F27" s="16" t="s">
        <v>35</v>
      </c>
      <c r="G27" s="16" t="s">
        <v>227</v>
      </c>
      <c r="I27" s="14" t="s">
        <v>59</v>
      </c>
      <c r="J27" s="16" t="s">
        <v>39</v>
      </c>
      <c r="K27" s="24">
        <v>45734.0</v>
      </c>
      <c r="L27" s="14" t="s">
        <v>228</v>
      </c>
      <c r="M27" s="14" t="s">
        <v>150</v>
      </c>
      <c r="N27" s="16" t="s">
        <v>90</v>
      </c>
      <c r="O27" s="16" t="s">
        <v>91</v>
      </c>
      <c r="P27" s="14">
        <v>5990000.0</v>
      </c>
      <c r="Q27" s="14">
        <v>250000.0</v>
      </c>
      <c r="R27" s="19">
        <f t="shared" si="1"/>
        <v>5740000</v>
      </c>
      <c r="S27" s="14" t="s">
        <v>229</v>
      </c>
      <c r="T27" s="20" t="s">
        <v>101</v>
      </c>
      <c r="U27" s="16" t="s">
        <v>230</v>
      </c>
      <c r="V27" s="22"/>
      <c r="W27" s="14" t="s">
        <v>67</v>
      </c>
      <c r="X27" s="16" t="s">
        <v>48</v>
      </c>
      <c r="Y27" s="16" t="s">
        <v>49</v>
      </c>
      <c r="Z27" s="22"/>
      <c r="AA27" s="14" t="s">
        <v>67</v>
      </c>
      <c r="AB27" s="16" t="s">
        <v>48</v>
      </c>
      <c r="AC27" s="19"/>
      <c r="AD27" s="16" t="s">
        <v>96</v>
      </c>
      <c r="AE27" s="16" t="s">
        <v>85</v>
      </c>
      <c r="AF27" s="16" t="s">
        <v>150</v>
      </c>
      <c r="AG27" s="22"/>
      <c r="AH27" s="22"/>
      <c r="AI27" s="16" t="s">
        <v>231</v>
      </c>
    </row>
    <row r="28" ht="45.75" customHeight="1">
      <c r="A28" s="14">
        <v>1.0</v>
      </c>
      <c r="B28" s="14" t="s">
        <v>212</v>
      </c>
      <c r="C28" s="14">
        <v>2025.0</v>
      </c>
      <c r="D28" s="14">
        <v>27.0</v>
      </c>
      <c r="E28" s="15">
        <v>45740.0</v>
      </c>
      <c r="F28" s="16" t="s">
        <v>35</v>
      </c>
      <c r="G28" s="16" t="s">
        <v>232</v>
      </c>
      <c r="H28" s="14">
        <v>8.59952622E8</v>
      </c>
      <c r="I28" s="14" t="s">
        <v>74</v>
      </c>
      <c r="J28" s="16" t="s">
        <v>60</v>
      </c>
      <c r="K28" s="24">
        <v>45740.0</v>
      </c>
      <c r="L28" s="14" t="s">
        <v>233</v>
      </c>
      <c r="M28" s="19"/>
      <c r="N28" s="16" t="s">
        <v>76</v>
      </c>
      <c r="O28" s="16" t="s">
        <v>77</v>
      </c>
      <c r="P28" s="14">
        <v>8550000.0</v>
      </c>
      <c r="Q28" s="14">
        <v>400000.0</v>
      </c>
      <c r="R28" s="19">
        <f t="shared" si="1"/>
        <v>8150000</v>
      </c>
      <c r="S28" s="14" t="s">
        <v>78</v>
      </c>
      <c r="T28" s="20" t="s">
        <v>64</v>
      </c>
      <c r="U28" s="16" t="s">
        <v>118</v>
      </c>
      <c r="V28" s="21" t="s">
        <v>46</v>
      </c>
      <c r="W28" s="14" t="s">
        <v>234</v>
      </c>
      <c r="X28" s="16" t="s">
        <v>48</v>
      </c>
      <c r="Y28" s="16" t="s">
        <v>49</v>
      </c>
      <c r="Z28" s="22"/>
      <c r="AA28" s="14" t="s">
        <v>234</v>
      </c>
      <c r="AB28" s="16" t="s">
        <v>48</v>
      </c>
      <c r="AC28" s="19"/>
      <c r="AD28" s="16" t="s">
        <v>84</v>
      </c>
      <c r="AE28" s="38" t="s">
        <v>53</v>
      </c>
      <c r="AF28" s="16" t="s">
        <v>54</v>
      </c>
      <c r="AG28" s="22"/>
      <c r="AH28" s="22"/>
      <c r="AI28" s="48" t="s">
        <v>235</v>
      </c>
    </row>
    <row r="29" ht="21.0" customHeight="1">
      <c r="A29" s="14">
        <v>1.0</v>
      </c>
      <c r="B29" s="14" t="s">
        <v>212</v>
      </c>
      <c r="C29" s="14">
        <v>2025.0</v>
      </c>
      <c r="D29" s="14">
        <v>28.0</v>
      </c>
      <c r="E29" s="15">
        <v>45742.0</v>
      </c>
      <c r="F29" s="16" t="s">
        <v>35</v>
      </c>
      <c r="G29" s="16" t="s">
        <v>236</v>
      </c>
      <c r="H29" s="14">
        <v>9.09336451E8</v>
      </c>
      <c r="I29" s="14" t="s">
        <v>59</v>
      </c>
      <c r="J29" s="16" t="s">
        <v>60</v>
      </c>
      <c r="K29" s="24">
        <v>45742.0</v>
      </c>
      <c r="L29" s="14" t="s">
        <v>237</v>
      </c>
      <c r="M29" s="19"/>
      <c r="N29" s="16" t="s">
        <v>76</v>
      </c>
      <c r="O29" s="16" t="s">
        <v>77</v>
      </c>
      <c r="P29" s="14">
        <v>8850000.0</v>
      </c>
      <c r="Q29" s="14">
        <v>400000.0</v>
      </c>
      <c r="R29" s="19">
        <f t="shared" si="1"/>
        <v>8450000</v>
      </c>
      <c r="S29" s="14" t="s">
        <v>109</v>
      </c>
      <c r="T29" s="20" t="s">
        <v>64</v>
      </c>
      <c r="U29" s="16" t="s">
        <v>118</v>
      </c>
      <c r="V29" s="21" t="s">
        <v>46</v>
      </c>
      <c r="W29" s="14" t="s">
        <v>215</v>
      </c>
      <c r="X29" s="16" t="s">
        <v>48</v>
      </c>
      <c r="Y29" s="16" t="s">
        <v>49</v>
      </c>
      <c r="Z29" s="22"/>
      <c r="AA29" s="14" t="s">
        <v>215</v>
      </c>
      <c r="AB29" s="16" t="s">
        <v>48</v>
      </c>
      <c r="AC29" s="19"/>
      <c r="AD29" s="16" t="s">
        <v>84</v>
      </c>
      <c r="AE29" s="38" t="s">
        <v>53</v>
      </c>
      <c r="AF29" s="16" t="s">
        <v>54</v>
      </c>
      <c r="AG29" s="22"/>
      <c r="AH29" s="22"/>
      <c r="AI29" s="16" t="s">
        <v>238</v>
      </c>
    </row>
    <row r="30" ht="21.0" customHeight="1">
      <c r="A30" s="14">
        <v>1.0</v>
      </c>
      <c r="B30" s="14" t="s">
        <v>212</v>
      </c>
      <c r="C30" s="14">
        <v>2025.0</v>
      </c>
      <c r="D30" s="14">
        <v>29.0</v>
      </c>
      <c r="E30" s="15">
        <v>45743.0</v>
      </c>
      <c r="F30" s="16" t="s">
        <v>35</v>
      </c>
      <c r="G30" s="49" t="s">
        <v>239</v>
      </c>
      <c r="H30" s="49">
        <v>8.18374538E8</v>
      </c>
      <c r="I30" s="14" t="s">
        <v>240</v>
      </c>
      <c r="J30" s="16" t="s">
        <v>60</v>
      </c>
      <c r="K30" s="24">
        <v>45743.0</v>
      </c>
      <c r="L30" s="14" t="s">
        <v>241</v>
      </c>
      <c r="M30" s="19"/>
      <c r="N30" s="16" t="s">
        <v>90</v>
      </c>
      <c r="O30" s="16" t="s">
        <v>91</v>
      </c>
      <c r="P30" s="14">
        <v>5940000.0</v>
      </c>
      <c r="Q30" s="14">
        <v>350000.0</v>
      </c>
      <c r="R30" s="19">
        <f t="shared" si="1"/>
        <v>5590000</v>
      </c>
      <c r="S30" s="14" t="s">
        <v>117</v>
      </c>
      <c r="T30" s="20" t="s">
        <v>64</v>
      </c>
      <c r="U30" s="16" t="s">
        <v>118</v>
      </c>
      <c r="V30" s="21" t="s">
        <v>46</v>
      </c>
      <c r="W30" s="14" t="s">
        <v>151</v>
      </c>
      <c r="X30" s="16" t="s">
        <v>48</v>
      </c>
      <c r="Y30" s="16" t="s">
        <v>49</v>
      </c>
      <c r="Z30" s="22"/>
      <c r="AA30" s="19"/>
      <c r="AB30" s="16" t="s">
        <v>48</v>
      </c>
      <c r="AC30" s="19"/>
      <c r="AD30" s="16" t="s">
        <v>96</v>
      </c>
      <c r="AE30" s="16" t="s">
        <v>85</v>
      </c>
      <c r="AF30" s="16" t="s">
        <v>54</v>
      </c>
      <c r="AG30" s="22"/>
      <c r="AH30" s="22"/>
      <c r="AI30" s="48" t="s">
        <v>242</v>
      </c>
    </row>
    <row r="31" ht="21.0" customHeight="1">
      <c r="A31" s="14">
        <v>1.0</v>
      </c>
      <c r="B31" s="14" t="s">
        <v>212</v>
      </c>
      <c r="C31" s="14">
        <v>2025.0</v>
      </c>
      <c r="D31" s="14">
        <v>30.0</v>
      </c>
      <c r="E31" s="15">
        <v>45747.0</v>
      </c>
      <c r="F31" s="16" t="s">
        <v>87</v>
      </c>
      <c r="G31" s="50" t="s">
        <v>243</v>
      </c>
      <c r="H31" s="47">
        <v>8.14325666E8</v>
      </c>
      <c r="I31" s="14" t="s">
        <v>38</v>
      </c>
      <c r="J31" s="16" t="s">
        <v>60</v>
      </c>
      <c r="K31" s="24">
        <v>45747.0</v>
      </c>
      <c r="L31" s="14" t="s">
        <v>244</v>
      </c>
      <c r="M31" s="14" t="s">
        <v>150</v>
      </c>
      <c r="N31" s="16" t="s">
        <v>76</v>
      </c>
      <c r="O31" s="16" t="s">
        <v>172</v>
      </c>
      <c r="P31" s="19"/>
      <c r="Q31" s="19"/>
      <c r="R31" s="14">
        <v>9100000.0</v>
      </c>
      <c r="S31" s="14" t="s">
        <v>117</v>
      </c>
      <c r="T31" s="20" t="s">
        <v>79</v>
      </c>
      <c r="U31" s="38" t="s">
        <v>66</v>
      </c>
      <c r="V31" s="21" t="s">
        <v>66</v>
      </c>
      <c r="W31" s="14" t="s">
        <v>245</v>
      </c>
      <c r="X31" s="16" t="s">
        <v>48</v>
      </c>
      <c r="Y31" s="16" t="s">
        <v>49</v>
      </c>
      <c r="Z31" s="22"/>
      <c r="AA31" s="19"/>
      <c r="AB31" s="16" t="s">
        <v>48</v>
      </c>
      <c r="AC31" s="19"/>
      <c r="AD31" s="16" t="s">
        <v>84</v>
      </c>
      <c r="AE31" s="16" t="s">
        <v>85</v>
      </c>
      <c r="AF31" s="16" t="s">
        <v>54</v>
      </c>
      <c r="AG31" s="22"/>
      <c r="AH31" s="22"/>
      <c r="AI31" s="16" t="s">
        <v>246</v>
      </c>
    </row>
    <row r="32" ht="21.0" customHeight="1">
      <c r="A32" s="14">
        <v>1.0</v>
      </c>
      <c r="B32" s="14" t="s">
        <v>34</v>
      </c>
      <c r="C32" s="14">
        <v>2025.0</v>
      </c>
      <c r="D32" s="14">
        <v>31.0</v>
      </c>
      <c r="E32" s="15">
        <v>45815.0</v>
      </c>
      <c r="F32" s="16" t="s">
        <v>35</v>
      </c>
      <c r="G32" s="16" t="s">
        <v>247</v>
      </c>
      <c r="H32" s="51" t="s">
        <v>248</v>
      </c>
      <c r="I32" s="14" t="s">
        <v>38</v>
      </c>
      <c r="J32" s="16" t="s">
        <v>60</v>
      </c>
      <c r="K32" s="24">
        <v>45815.0</v>
      </c>
      <c r="L32" s="14" t="s">
        <v>249</v>
      </c>
      <c r="M32" s="14" t="s">
        <v>150</v>
      </c>
      <c r="N32" s="16" t="s">
        <v>90</v>
      </c>
      <c r="O32" s="16" t="s">
        <v>91</v>
      </c>
      <c r="P32" s="14">
        <v>5990000.0</v>
      </c>
      <c r="Q32" s="14">
        <v>400000.0</v>
      </c>
      <c r="R32" s="19">
        <f>P32-Q32</f>
        <v>5590000</v>
      </c>
      <c r="S32" s="14" t="s">
        <v>78</v>
      </c>
      <c r="T32" s="20" t="s">
        <v>44</v>
      </c>
      <c r="U32" s="38" t="s">
        <v>66</v>
      </c>
      <c r="V32" s="21" t="s">
        <v>66</v>
      </c>
      <c r="W32" s="14" t="s">
        <v>250</v>
      </c>
      <c r="X32" s="16" t="s">
        <v>48</v>
      </c>
      <c r="Y32" s="16" t="s">
        <v>49</v>
      </c>
      <c r="Z32" s="16" t="s">
        <v>251</v>
      </c>
      <c r="AA32" s="14" t="s">
        <v>252</v>
      </c>
      <c r="AB32" s="16" t="s">
        <v>48</v>
      </c>
      <c r="AC32" s="19"/>
      <c r="AD32" s="16" t="s">
        <v>96</v>
      </c>
      <c r="AE32" s="16" t="s">
        <v>85</v>
      </c>
      <c r="AF32" s="16" t="s">
        <v>150</v>
      </c>
      <c r="AG32" s="22"/>
      <c r="AH32" s="22"/>
      <c r="AI32" s="22"/>
    </row>
    <row r="33" ht="21.0" customHeight="1">
      <c r="A33" s="14">
        <v>1.0</v>
      </c>
      <c r="B33" s="14" t="s">
        <v>34</v>
      </c>
      <c r="C33" s="14">
        <v>2025.0</v>
      </c>
      <c r="D33" s="14">
        <v>32.0</v>
      </c>
      <c r="E33" s="15">
        <v>45838.0</v>
      </c>
      <c r="F33" s="16" t="s">
        <v>35</v>
      </c>
      <c r="G33" s="16" t="s">
        <v>253</v>
      </c>
      <c r="H33" s="14">
        <v>6.1270911E8</v>
      </c>
      <c r="I33" s="14" t="s">
        <v>59</v>
      </c>
      <c r="J33" s="16" t="s">
        <v>254</v>
      </c>
      <c r="K33" s="19"/>
      <c r="L33" s="14" t="s">
        <v>255</v>
      </c>
      <c r="M33" s="19"/>
      <c r="N33" s="16" t="s">
        <v>90</v>
      </c>
      <c r="O33" s="16" t="s">
        <v>129</v>
      </c>
      <c r="P33" s="14">
        <v>6140000.0</v>
      </c>
      <c r="Q33" s="14"/>
      <c r="R33" s="14">
        <v>6140000.0</v>
      </c>
      <c r="S33" s="14" t="s">
        <v>256</v>
      </c>
      <c r="T33" s="20" t="s">
        <v>139</v>
      </c>
      <c r="U33" s="38" t="s">
        <v>66</v>
      </c>
      <c r="V33" s="21" t="s">
        <v>66</v>
      </c>
      <c r="W33" s="14" t="s">
        <v>168</v>
      </c>
      <c r="X33" s="16" t="s">
        <v>48</v>
      </c>
      <c r="Y33" s="16" t="s">
        <v>49</v>
      </c>
      <c r="Z33" s="22"/>
      <c r="AA33" s="19"/>
      <c r="AB33" s="22"/>
      <c r="AC33" s="19"/>
      <c r="AD33" s="16" t="s">
        <v>96</v>
      </c>
      <c r="AE33" s="16" t="s">
        <v>85</v>
      </c>
      <c r="AF33" s="22"/>
      <c r="AG33" s="22"/>
      <c r="AH33" s="22"/>
      <c r="AI33" s="31" t="s">
        <v>257</v>
      </c>
    </row>
    <row r="34" ht="21.0" customHeight="1">
      <c r="A34" s="19"/>
      <c r="B34" s="14" t="s">
        <v>55</v>
      </c>
      <c r="C34" s="14">
        <v>2025.0</v>
      </c>
      <c r="D34" s="14">
        <v>33.0</v>
      </c>
      <c r="E34" s="15">
        <v>45850.0</v>
      </c>
      <c r="F34" s="16" t="s">
        <v>35</v>
      </c>
      <c r="G34" s="47" t="s">
        <v>258</v>
      </c>
      <c r="H34" s="52">
        <f>+919418461969</f>
        <v>919418461969</v>
      </c>
      <c r="I34" s="14" t="s">
        <v>59</v>
      </c>
      <c r="J34" s="16" t="s">
        <v>60</v>
      </c>
      <c r="K34" s="24">
        <v>45850.0</v>
      </c>
      <c r="L34" s="14" t="s">
        <v>259</v>
      </c>
      <c r="M34" s="19"/>
      <c r="N34" s="16" t="s">
        <v>41</v>
      </c>
      <c r="O34" s="16" t="s">
        <v>62</v>
      </c>
      <c r="P34" s="14">
        <v>5300000.0</v>
      </c>
      <c r="Q34" s="19"/>
      <c r="R34" s="19">
        <f t="shared" ref="R34:R66" si="2">P34-Q34</f>
        <v>5300000</v>
      </c>
      <c r="S34" s="14" t="s">
        <v>109</v>
      </c>
      <c r="T34" s="20" t="s">
        <v>79</v>
      </c>
      <c r="U34" s="16" t="s">
        <v>118</v>
      </c>
      <c r="V34" s="22"/>
      <c r="W34" s="19"/>
      <c r="X34" s="22"/>
      <c r="Y34" s="16" t="s">
        <v>260</v>
      </c>
      <c r="Z34" s="22"/>
      <c r="AA34" s="19"/>
      <c r="AB34" s="22"/>
      <c r="AC34" s="19"/>
      <c r="AD34" s="16" t="s">
        <v>96</v>
      </c>
      <c r="AE34" s="16" t="s">
        <v>85</v>
      </c>
      <c r="AF34" s="16" t="s">
        <v>54</v>
      </c>
      <c r="AG34" s="22"/>
      <c r="AH34" s="22"/>
      <c r="AI34" s="16" t="s">
        <v>261</v>
      </c>
    </row>
    <row r="35" ht="21.0" customHeight="1">
      <c r="A35" s="19"/>
      <c r="B35" s="14" t="s">
        <v>55</v>
      </c>
      <c r="C35" s="14">
        <v>2025.0</v>
      </c>
      <c r="D35" s="14">
        <v>34.0</v>
      </c>
      <c r="E35" s="15">
        <v>45850.0</v>
      </c>
      <c r="F35" s="16" t="s">
        <v>35</v>
      </c>
      <c r="G35" s="47" t="s">
        <v>262</v>
      </c>
      <c r="H35" s="47">
        <v>9.19418711947E11</v>
      </c>
      <c r="I35" s="14" t="s">
        <v>59</v>
      </c>
      <c r="J35" s="16" t="s">
        <v>60</v>
      </c>
      <c r="K35" s="24">
        <v>45850.0</v>
      </c>
      <c r="L35" s="14" t="s">
        <v>263</v>
      </c>
      <c r="M35" s="19"/>
      <c r="N35" s="16" t="s">
        <v>41</v>
      </c>
      <c r="O35" s="16" t="s">
        <v>62</v>
      </c>
      <c r="P35" s="14">
        <v>5190000.0</v>
      </c>
      <c r="Q35" s="19"/>
      <c r="R35" s="19">
        <f t="shared" si="2"/>
        <v>5190000</v>
      </c>
      <c r="S35" s="14" t="s">
        <v>256</v>
      </c>
      <c r="T35" s="20" t="s">
        <v>79</v>
      </c>
      <c r="U35" s="16" t="s">
        <v>118</v>
      </c>
      <c r="V35" s="22"/>
      <c r="W35" s="14" t="s">
        <v>153</v>
      </c>
      <c r="X35" s="22"/>
      <c r="Y35" s="16" t="s">
        <v>260</v>
      </c>
      <c r="Z35" s="22"/>
      <c r="AA35" s="19"/>
      <c r="AB35" s="22"/>
      <c r="AC35" s="19"/>
      <c r="AD35" s="16" t="s">
        <v>96</v>
      </c>
      <c r="AE35" s="16" t="s">
        <v>85</v>
      </c>
      <c r="AF35" s="16" t="s">
        <v>54</v>
      </c>
      <c r="AG35" s="22"/>
      <c r="AH35" s="22"/>
      <c r="AI35" s="16" t="s">
        <v>264</v>
      </c>
    </row>
    <row r="36" ht="21.0" customHeight="1">
      <c r="A36" s="19"/>
      <c r="B36" s="19"/>
      <c r="C36" s="19"/>
      <c r="D36" s="19"/>
      <c r="E36" s="53"/>
      <c r="F36" s="22"/>
      <c r="G36" s="22"/>
      <c r="H36" s="42"/>
      <c r="I36" s="19"/>
      <c r="J36" s="22"/>
      <c r="K36" s="17"/>
      <c r="L36" s="19"/>
      <c r="M36" s="19"/>
      <c r="N36" s="22"/>
      <c r="O36" s="22"/>
      <c r="P36" s="19"/>
      <c r="Q36" s="19"/>
      <c r="R36" s="19">
        <f t="shared" si="2"/>
        <v>0</v>
      </c>
      <c r="S36" s="19"/>
      <c r="T36" s="54"/>
      <c r="U36" s="22"/>
      <c r="V36" s="22"/>
      <c r="W36" s="19"/>
      <c r="X36" s="22"/>
      <c r="Y36" s="22"/>
      <c r="Z36" s="22"/>
      <c r="AA36" s="19"/>
      <c r="AB36" s="22"/>
      <c r="AC36" s="19"/>
      <c r="AD36" s="16"/>
      <c r="AE36" s="22"/>
      <c r="AF36" s="22"/>
      <c r="AG36" s="22"/>
      <c r="AH36" s="22"/>
      <c r="AI36" s="22"/>
    </row>
    <row r="37" ht="21.0" customHeight="1">
      <c r="A37" s="19"/>
      <c r="B37" s="19"/>
      <c r="C37" s="19"/>
      <c r="D37" s="19"/>
      <c r="E37" s="53"/>
      <c r="F37" s="22"/>
      <c r="G37" s="22"/>
      <c r="H37" s="19"/>
      <c r="I37" s="19"/>
      <c r="J37" s="22"/>
      <c r="K37" s="17"/>
      <c r="L37" s="19"/>
      <c r="M37" s="19"/>
      <c r="N37" s="22"/>
      <c r="O37" s="22"/>
      <c r="P37" s="19"/>
      <c r="Q37" s="19"/>
      <c r="R37" s="19">
        <f t="shared" si="2"/>
        <v>0</v>
      </c>
      <c r="S37" s="19"/>
      <c r="T37" s="54"/>
      <c r="U37" s="22"/>
      <c r="V37" s="22"/>
      <c r="W37" s="19"/>
      <c r="X37" s="22"/>
      <c r="Y37" s="22"/>
      <c r="Z37" s="22"/>
      <c r="AA37" s="19"/>
      <c r="AB37" s="22"/>
      <c r="AC37" s="19"/>
      <c r="AD37" s="16"/>
      <c r="AE37" s="22"/>
      <c r="AF37" s="22"/>
      <c r="AG37" s="22"/>
      <c r="AH37" s="22"/>
      <c r="AI37" s="22"/>
    </row>
    <row r="38" ht="21.0" customHeight="1">
      <c r="A38" s="19"/>
      <c r="B38" s="19"/>
      <c r="C38" s="19"/>
      <c r="D38" s="19"/>
      <c r="E38" s="53"/>
      <c r="F38" s="22"/>
      <c r="G38" s="22"/>
      <c r="H38" s="19"/>
      <c r="I38" s="19"/>
      <c r="J38" s="22"/>
      <c r="K38" s="17"/>
      <c r="L38" s="19"/>
      <c r="M38" s="19"/>
      <c r="N38" s="22"/>
      <c r="O38" s="22"/>
      <c r="P38" s="19"/>
      <c r="Q38" s="19"/>
      <c r="R38" s="19">
        <f t="shared" si="2"/>
        <v>0</v>
      </c>
      <c r="S38" s="19"/>
      <c r="T38" s="54"/>
      <c r="U38" s="22"/>
      <c r="V38" s="22"/>
      <c r="W38" s="19"/>
      <c r="X38" s="22"/>
      <c r="Y38" s="22"/>
      <c r="Z38" s="22"/>
      <c r="AA38" s="19"/>
      <c r="AB38" s="22"/>
      <c r="AC38" s="19"/>
      <c r="AD38" s="16"/>
      <c r="AE38" s="22"/>
      <c r="AF38" s="22"/>
      <c r="AG38" s="22"/>
      <c r="AH38" s="22"/>
      <c r="AI38" s="22"/>
    </row>
    <row r="39" ht="21.0" customHeight="1">
      <c r="A39" s="19"/>
      <c r="B39" s="19"/>
      <c r="C39" s="19"/>
      <c r="D39" s="19"/>
      <c r="E39" s="53"/>
      <c r="F39" s="22"/>
      <c r="G39" s="22"/>
      <c r="H39" s="19"/>
      <c r="I39" s="19"/>
      <c r="J39" s="22"/>
      <c r="K39" s="17"/>
      <c r="L39" s="19"/>
      <c r="M39" s="19"/>
      <c r="N39" s="22"/>
      <c r="O39" s="22"/>
      <c r="P39" s="19"/>
      <c r="Q39" s="19"/>
      <c r="R39" s="19">
        <f t="shared" si="2"/>
        <v>0</v>
      </c>
      <c r="S39" s="19"/>
      <c r="T39" s="54"/>
      <c r="U39" s="22"/>
      <c r="V39" s="22"/>
      <c r="W39" s="19"/>
      <c r="X39" s="22"/>
      <c r="Y39" s="22"/>
      <c r="Z39" s="22"/>
      <c r="AA39" s="19"/>
      <c r="AB39" s="22"/>
      <c r="AC39" s="19"/>
      <c r="AD39" s="16"/>
      <c r="AE39" s="22"/>
      <c r="AF39" s="22"/>
      <c r="AG39" s="22"/>
      <c r="AH39" s="22"/>
      <c r="AI39" s="22"/>
    </row>
    <row r="40" ht="21.0" customHeight="1">
      <c r="A40" s="19"/>
      <c r="B40" s="19"/>
      <c r="C40" s="19"/>
      <c r="D40" s="19"/>
      <c r="E40" s="53"/>
      <c r="F40" s="22"/>
      <c r="G40" s="22"/>
      <c r="H40" s="19"/>
      <c r="I40" s="19"/>
      <c r="J40" s="22"/>
      <c r="K40" s="17"/>
      <c r="L40" s="19"/>
      <c r="M40" s="19"/>
      <c r="N40" s="22"/>
      <c r="O40" s="22"/>
      <c r="P40" s="19"/>
      <c r="Q40" s="19"/>
      <c r="R40" s="19">
        <f t="shared" si="2"/>
        <v>0</v>
      </c>
      <c r="S40" s="19"/>
      <c r="T40" s="54"/>
      <c r="U40" s="22"/>
      <c r="V40" s="22"/>
      <c r="W40" s="19"/>
      <c r="X40" s="22"/>
      <c r="Y40" s="22"/>
      <c r="Z40" s="22"/>
      <c r="AA40" s="19"/>
      <c r="AB40" s="22"/>
      <c r="AC40" s="19"/>
      <c r="AD40" s="22"/>
      <c r="AE40" s="22"/>
      <c r="AF40" s="22"/>
      <c r="AG40" s="22"/>
      <c r="AH40" s="22"/>
      <c r="AI40" s="22"/>
    </row>
    <row r="41" ht="21.0" customHeight="1">
      <c r="A41" s="19"/>
      <c r="B41" s="19"/>
      <c r="C41" s="19"/>
      <c r="D41" s="19"/>
      <c r="E41" s="53"/>
      <c r="F41" s="22"/>
      <c r="G41" s="22"/>
      <c r="H41" s="19"/>
      <c r="I41" s="19"/>
      <c r="J41" s="22"/>
      <c r="K41" s="17"/>
      <c r="L41" s="19"/>
      <c r="M41" s="19"/>
      <c r="N41" s="22"/>
      <c r="O41" s="22"/>
      <c r="P41" s="19"/>
      <c r="Q41" s="19"/>
      <c r="R41" s="19">
        <f t="shared" si="2"/>
        <v>0</v>
      </c>
      <c r="S41" s="19"/>
      <c r="T41" s="54"/>
      <c r="U41" s="22"/>
      <c r="V41" s="22"/>
      <c r="W41" s="19"/>
      <c r="X41" s="22"/>
      <c r="Y41" s="22"/>
      <c r="Z41" s="22"/>
      <c r="AA41" s="19"/>
      <c r="AB41" s="22"/>
      <c r="AC41" s="19"/>
      <c r="AD41" s="22"/>
      <c r="AE41" s="22"/>
      <c r="AF41" s="22"/>
      <c r="AG41" s="22"/>
      <c r="AH41" s="22"/>
      <c r="AI41" s="22"/>
    </row>
    <row r="42" ht="21.0" customHeight="1">
      <c r="A42" s="19"/>
      <c r="B42" s="19"/>
      <c r="C42" s="19"/>
      <c r="D42" s="19"/>
      <c r="E42" s="53"/>
      <c r="F42" s="22"/>
      <c r="G42" s="22"/>
      <c r="H42" s="19"/>
      <c r="I42" s="19"/>
      <c r="J42" s="22"/>
      <c r="K42" s="17"/>
      <c r="L42" s="19"/>
      <c r="M42" s="19"/>
      <c r="N42" s="22"/>
      <c r="O42" s="22"/>
      <c r="P42" s="19"/>
      <c r="Q42" s="19"/>
      <c r="R42" s="19">
        <f t="shared" si="2"/>
        <v>0</v>
      </c>
      <c r="S42" s="19"/>
      <c r="T42" s="54"/>
      <c r="U42" s="22"/>
      <c r="V42" s="22"/>
      <c r="W42" s="19"/>
      <c r="X42" s="22"/>
      <c r="Y42" s="22"/>
      <c r="Z42" s="22"/>
      <c r="AA42" s="19"/>
      <c r="AB42" s="22"/>
      <c r="AC42" s="19"/>
      <c r="AD42" s="22"/>
      <c r="AE42" s="22"/>
      <c r="AF42" s="22"/>
      <c r="AG42" s="22"/>
      <c r="AH42" s="22"/>
      <c r="AI42" s="22"/>
    </row>
    <row r="43" ht="21.0" customHeight="1">
      <c r="A43" s="19"/>
      <c r="B43" s="19"/>
      <c r="C43" s="19"/>
      <c r="D43" s="19"/>
      <c r="E43" s="53"/>
      <c r="F43" s="22"/>
      <c r="G43" s="22"/>
      <c r="H43" s="19"/>
      <c r="I43" s="19"/>
      <c r="J43" s="22"/>
      <c r="K43" s="17"/>
      <c r="L43" s="19"/>
      <c r="M43" s="19"/>
      <c r="N43" s="22"/>
      <c r="O43" s="22"/>
      <c r="P43" s="19"/>
      <c r="Q43" s="19"/>
      <c r="R43" s="19">
        <f t="shared" si="2"/>
        <v>0</v>
      </c>
      <c r="S43" s="19"/>
      <c r="T43" s="54"/>
      <c r="U43" s="22"/>
      <c r="V43" s="22"/>
      <c r="W43" s="19"/>
      <c r="X43" s="22"/>
      <c r="Y43" s="22"/>
      <c r="Z43" s="22"/>
      <c r="AA43" s="19"/>
      <c r="AB43" s="22"/>
      <c r="AC43" s="19"/>
      <c r="AD43" s="22"/>
      <c r="AE43" s="22"/>
      <c r="AF43" s="22"/>
      <c r="AG43" s="22"/>
      <c r="AH43" s="22"/>
      <c r="AI43" s="22"/>
    </row>
    <row r="44" ht="21.0" customHeight="1">
      <c r="A44" s="19"/>
      <c r="B44" s="19"/>
      <c r="C44" s="19"/>
      <c r="D44" s="19"/>
      <c r="E44" s="53"/>
      <c r="F44" s="22"/>
      <c r="G44" s="22"/>
      <c r="H44" s="19"/>
      <c r="I44" s="19"/>
      <c r="J44" s="22"/>
      <c r="K44" s="17"/>
      <c r="L44" s="19"/>
      <c r="M44" s="19"/>
      <c r="N44" s="22"/>
      <c r="O44" s="22"/>
      <c r="P44" s="19"/>
      <c r="Q44" s="19"/>
      <c r="R44" s="19">
        <f t="shared" si="2"/>
        <v>0</v>
      </c>
      <c r="S44" s="19"/>
      <c r="T44" s="54"/>
      <c r="U44" s="22"/>
      <c r="V44" s="22"/>
      <c r="W44" s="19"/>
      <c r="X44" s="22"/>
      <c r="Y44" s="22"/>
      <c r="Z44" s="22"/>
      <c r="AA44" s="19"/>
      <c r="AB44" s="22"/>
      <c r="AC44" s="19"/>
      <c r="AD44" s="22"/>
      <c r="AE44" s="22"/>
      <c r="AF44" s="22"/>
      <c r="AG44" s="22"/>
      <c r="AH44" s="22"/>
      <c r="AI44" s="22"/>
    </row>
    <row r="45" ht="21.0" customHeight="1">
      <c r="A45" s="19"/>
      <c r="B45" s="19"/>
      <c r="C45" s="19"/>
      <c r="D45" s="19"/>
      <c r="E45" s="53"/>
      <c r="F45" s="22"/>
      <c r="G45" s="22"/>
      <c r="H45" s="19"/>
      <c r="I45" s="19"/>
      <c r="J45" s="22"/>
      <c r="K45" s="17"/>
      <c r="L45" s="19"/>
      <c r="M45" s="19"/>
      <c r="N45" s="22"/>
      <c r="O45" s="22"/>
      <c r="P45" s="19"/>
      <c r="Q45" s="19"/>
      <c r="R45" s="19">
        <f t="shared" si="2"/>
        <v>0</v>
      </c>
      <c r="S45" s="19"/>
      <c r="T45" s="54"/>
      <c r="U45" s="22"/>
      <c r="V45" s="22"/>
      <c r="W45" s="19"/>
      <c r="X45" s="22"/>
      <c r="Y45" s="22"/>
      <c r="Z45" s="22"/>
      <c r="AA45" s="19"/>
      <c r="AB45" s="22"/>
      <c r="AC45" s="19"/>
      <c r="AD45" s="22"/>
      <c r="AE45" s="22"/>
      <c r="AF45" s="22"/>
      <c r="AG45" s="22"/>
      <c r="AH45" s="22"/>
      <c r="AI45" s="22"/>
    </row>
    <row r="46" ht="21.0" customHeight="1">
      <c r="A46" s="19"/>
      <c r="B46" s="19"/>
      <c r="C46" s="19"/>
      <c r="D46" s="19"/>
      <c r="E46" s="53"/>
      <c r="F46" s="22"/>
      <c r="G46" s="22"/>
      <c r="H46" s="19"/>
      <c r="I46" s="19"/>
      <c r="J46" s="22"/>
      <c r="K46" s="17"/>
      <c r="L46" s="19"/>
      <c r="M46" s="19"/>
      <c r="N46" s="22"/>
      <c r="O46" s="22"/>
      <c r="P46" s="19"/>
      <c r="Q46" s="19"/>
      <c r="R46" s="19">
        <f t="shared" si="2"/>
        <v>0</v>
      </c>
      <c r="S46" s="19"/>
      <c r="T46" s="54"/>
      <c r="U46" s="22"/>
      <c r="V46" s="22"/>
      <c r="W46" s="19"/>
      <c r="X46" s="22"/>
      <c r="Y46" s="22"/>
      <c r="Z46" s="22"/>
      <c r="AA46" s="19"/>
      <c r="AB46" s="22"/>
      <c r="AC46" s="19"/>
      <c r="AD46" s="22"/>
      <c r="AE46" s="22"/>
      <c r="AF46" s="22"/>
      <c r="AG46" s="22"/>
      <c r="AH46" s="22"/>
      <c r="AI46" s="22"/>
    </row>
    <row r="47" ht="21.0" customHeight="1">
      <c r="A47" s="19"/>
      <c r="B47" s="19"/>
      <c r="C47" s="19"/>
      <c r="D47" s="19"/>
      <c r="E47" s="53"/>
      <c r="F47" s="22"/>
      <c r="G47" s="22"/>
      <c r="H47" s="19"/>
      <c r="I47" s="19"/>
      <c r="J47" s="22"/>
      <c r="K47" s="17"/>
      <c r="L47" s="19"/>
      <c r="M47" s="19"/>
      <c r="N47" s="22"/>
      <c r="O47" s="22"/>
      <c r="P47" s="19"/>
      <c r="Q47" s="19"/>
      <c r="R47" s="19">
        <f t="shared" si="2"/>
        <v>0</v>
      </c>
      <c r="S47" s="19"/>
      <c r="T47" s="54"/>
      <c r="U47" s="22"/>
      <c r="V47" s="22"/>
      <c r="W47" s="19"/>
      <c r="X47" s="22"/>
      <c r="Y47" s="22"/>
      <c r="Z47" s="22"/>
      <c r="AA47" s="19"/>
      <c r="AB47" s="22"/>
      <c r="AC47" s="19"/>
      <c r="AD47" s="22"/>
      <c r="AE47" s="22"/>
      <c r="AF47" s="22"/>
      <c r="AG47" s="22"/>
      <c r="AH47" s="22"/>
      <c r="AI47" s="22"/>
    </row>
    <row r="48" ht="21.0" customHeight="1">
      <c r="A48" s="19"/>
      <c r="B48" s="19"/>
      <c r="C48" s="19"/>
      <c r="D48" s="19"/>
      <c r="E48" s="53"/>
      <c r="F48" s="22"/>
      <c r="G48" s="22"/>
      <c r="H48" s="19"/>
      <c r="I48" s="19"/>
      <c r="J48" s="22"/>
      <c r="K48" s="17"/>
      <c r="L48" s="19"/>
      <c r="M48" s="19"/>
      <c r="N48" s="22"/>
      <c r="O48" s="22"/>
      <c r="P48" s="19"/>
      <c r="Q48" s="19"/>
      <c r="R48" s="19">
        <f t="shared" si="2"/>
        <v>0</v>
      </c>
      <c r="S48" s="19"/>
      <c r="T48" s="54"/>
      <c r="U48" s="22"/>
      <c r="V48" s="22"/>
      <c r="W48" s="19"/>
      <c r="X48" s="22"/>
      <c r="Y48" s="22"/>
      <c r="Z48" s="22"/>
      <c r="AA48" s="19"/>
      <c r="AB48" s="22"/>
      <c r="AC48" s="19"/>
      <c r="AD48" s="22"/>
      <c r="AE48" s="22"/>
      <c r="AF48" s="22"/>
      <c r="AG48" s="22"/>
      <c r="AH48" s="22"/>
      <c r="AI48" s="22"/>
    </row>
    <row r="49" ht="21.0" customHeight="1">
      <c r="A49" s="19"/>
      <c r="B49" s="19"/>
      <c r="C49" s="19"/>
      <c r="D49" s="19"/>
      <c r="E49" s="53"/>
      <c r="F49" s="22"/>
      <c r="G49" s="22"/>
      <c r="H49" s="19"/>
      <c r="I49" s="19"/>
      <c r="J49" s="22"/>
      <c r="K49" s="17"/>
      <c r="L49" s="19"/>
      <c r="M49" s="19"/>
      <c r="N49" s="22"/>
      <c r="O49" s="22"/>
      <c r="P49" s="19"/>
      <c r="Q49" s="19"/>
      <c r="R49" s="19">
        <f t="shared" si="2"/>
        <v>0</v>
      </c>
      <c r="S49" s="19"/>
      <c r="T49" s="54"/>
      <c r="U49" s="22"/>
      <c r="V49" s="22"/>
      <c r="W49" s="19"/>
      <c r="X49" s="22"/>
      <c r="Y49" s="22"/>
      <c r="Z49" s="22"/>
      <c r="AA49" s="19"/>
      <c r="AB49" s="22"/>
      <c r="AC49" s="19"/>
      <c r="AD49" s="22"/>
      <c r="AE49" s="22"/>
      <c r="AF49" s="22"/>
      <c r="AG49" s="22"/>
      <c r="AH49" s="22"/>
      <c r="AI49" s="22"/>
    </row>
    <row r="50" ht="21.0" customHeight="1">
      <c r="A50" s="19"/>
      <c r="B50" s="19"/>
      <c r="C50" s="19"/>
      <c r="D50" s="19"/>
      <c r="E50" s="53"/>
      <c r="F50" s="22"/>
      <c r="G50" s="22"/>
      <c r="H50" s="19"/>
      <c r="I50" s="19"/>
      <c r="J50" s="22"/>
      <c r="K50" s="17"/>
      <c r="L50" s="19"/>
      <c r="M50" s="19"/>
      <c r="N50" s="22"/>
      <c r="O50" s="22"/>
      <c r="P50" s="19"/>
      <c r="Q50" s="19"/>
      <c r="R50" s="19">
        <f t="shared" si="2"/>
        <v>0</v>
      </c>
      <c r="S50" s="19"/>
      <c r="T50" s="54"/>
      <c r="U50" s="22"/>
      <c r="V50" s="22"/>
      <c r="W50" s="19"/>
      <c r="X50" s="22"/>
      <c r="Y50" s="22"/>
      <c r="Z50" s="22"/>
      <c r="AA50" s="19"/>
      <c r="AB50" s="22"/>
      <c r="AC50" s="19"/>
      <c r="AD50" s="22"/>
      <c r="AE50" s="22"/>
      <c r="AF50" s="22"/>
      <c r="AG50" s="22"/>
      <c r="AH50" s="22"/>
      <c r="AI50" s="22"/>
    </row>
    <row r="51" ht="21.0" customHeight="1">
      <c r="A51" s="19"/>
      <c r="B51" s="19"/>
      <c r="C51" s="19"/>
      <c r="D51" s="19"/>
      <c r="E51" s="53"/>
      <c r="F51" s="22"/>
      <c r="G51" s="22"/>
      <c r="H51" s="19"/>
      <c r="I51" s="19"/>
      <c r="J51" s="22"/>
      <c r="K51" s="17"/>
      <c r="L51" s="19"/>
      <c r="M51" s="19"/>
      <c r="N51" s="22"/>
      <c r="O51" s="22"/>
      <c r="P51" s="19"/>
      <c r="Q51" s="19"/>
      <c r="R51" s="19">
        <f t="shared" si="2"/>
        <v>0</v>
      </c>
      <c r="S51" s="19"/>
      <c r="T51" s="54"/>
      <c r="U51" s="22"/>
      <c r="V51" s="22"/>
      <c r="W51" s="19"/>
      <c r="X51" s="22"/>
      <c r="Y51" s="22"/>
      <c r="Z51" s="22"/>
      <c r="AA51" s="19"/>
      <c r="AB51" s="22"/>
      <c r="AC51" s="19"/>
      <c r="AD51" s="22"/>
      <c r="AE51" s="22"/>
      <c r="AF51" s="22"/>
      <c r="AG51" s="22"/>
      <c r="AH51" s="22"/>
      <c r="AI51" s="22"/>
    </row>
    <row r="52" ht="21.0" customHeight="1">
      <c r="A52" s="19"/>
      <c r="B52" s="19"/>
      <c r="C52" s="19"/>
      <c r="D52" s="19"/>
      <c r="E52" s="53"/>
      <c r="F52" s="22"/>
      <c r="G52" s="22"/>
      <c r="H52" s="19"/>
      <c r="I52" s="19"/>
      <c r="J52" s="22"/>
      <c r="K52" s="17"/>
      <c r="L52" s="19"/>
      <c r="M52" s="19"/>
      <c r="N52" s="22"/>
      <c r="O52" s="22"/>
      <c r="P52" s="19"/>
      <c r="Q52" s="19"/>
      <c r="R52" s="19">
        <f t="shared" si="2"/>
        <v>0</v>
      </c>
      <c r="S52" s="19"/>
      <c r="T52" s="54"/>
      <c r="U52" s="22"/>
      <c r="V52" s="22"/>
      <c r="W52" s="19"/>
      <c r="X52" s="22"/>
      <c r="Y52" s="22"/>
      <c r="Z52" s="22"/>
      <c r="AA52" s="19"/>
      <c r="AB52" s="22"/>
      <c r="AC52" s="19"/>
      <c r="AD52" s="22"/>
      <c r="AE52" s="22"/>
      <c r="AF52" s="22"/>
      <c r="AG52" s="22"/>
      <c r="AH52" s="22"/>
      <c r="AI52" s="22"/>
    </row>
    <row r="53" ht="21.0" customHeight="1">
      <c r="A53" s="19"/>
      <c r="B53" s="19"/>
      <c r="C53" s="19"/>
      <c r="D53" s="19"/>
      <c r="E53" s="53"/>
      <c r="F53" s="22"/>
      <c r="G53" s="22"/>
      <c r="H53" s="19"/>
      <c r="I53" s="19"/>
      <c r="J53" s="22"/>
      <c r="K53" s="17"/>
      <c r="L53" s="19"/>
      <c r="M53" s="19"/>
      <c r="N53" s="22"/>
      <c r="O53" s="22"/>
      <c r="P53" s="19"/>
      <c r="Q53" s="19"/>
      <c r="R53" s="19">
        <f t="shared" si="2"/>
        <v>0</v>
      </c>
      <c r="S53" s="19"/>
      <c r="T53" s="54"/>
      <c r="U53" s="22"/>
      <c r="V53" s="22"/>
      <c r="W53" s="19"/>
      <c r="X53" s="22"/>
      <c r="Y53" s="22"/>
      <c r="Z53" s="22"/>
      <c r="AA53" s="19"/>
      <c r="AB53" s="22"/>
      <c r="AC53" s="19"/>
      <c r="AD53" s="22"/>
      <c r="AE53" s="22"/>
      <c r="AF53" s="22"/>
      <c r="AG53" s="22"/>
      <c r="AH53" s="22"/>
      <c r="AI53" s="22"/>
    </row>
    <row r="54" ht="21.0" customHeight="1">
      <c r="A54" s="19"/>
      <c r="B54" s="19"/>
      <c r="C54" s="19"/>
      <c r="D54" s="19"/>
      <c r="E54" s="53"/>
      <c r="F54" s="22"/>
      <c r="G54" s="22"/>
      <c r="H54" s="19"/>
      <c r="I54" s="19"/>
      <c r="J54" s="22"/>
      <c r="K54" s="17"/>
      <c r="L54" s="19"/>
      <c r="M54" s="19"/>
      <c r="N54" s="22"/>
      <c r="O54" s="22"/>
      <c r="P54" s="19"/>
      <c r="Q54" s="19"/>
      <c r="R54" s="19">
        <f t="shared" si="2"/>
        <v>0</v>
      </c>
      <c r="S54" s="19"/>
      <c r="T54" s="54"/>
      <c r="U54" s="22"/>
      <c r="V54" s="22"/>
      <c r="W54" s="19"/>
      <c r="X54" s="22"/>
      <c r="Y54" s="22"/>
      <c r="Z54" s="22"/>
      <c r="AA54" s="19"/>
      <c r="AB54" s="22"/>
      <c r="AC54" s="19"/>
      <c r="AD54" s="22"/>
      <c r="AE54" s="22"/>
      <c r="AF54" s="22"/>
      <c r="AG54" s="22"/>
      <c r="AH54" s="22"/>
      <c r="AI54" s="22"/>
    </row>
    <row r="55" ht="21.0" customHeight="1">
      <c r="A55" s="19"/>
      <c r="B55" s="19"/>
      <c r="C55" s="19"/>
      <c r="D55" s="19"/>
      <c r="E55" s="53"/>
      <c r="F55" s="22"/>
      <c r="G55" s="22"/>
      <c r="H55" s="19"/>
      <c r="I55" s="19"/>
      <c r="J55" s="22"/>
      <c r="K55" s="17"/>
      <c r="L55" s="19"/>
      <c r="M55" s="19"/>
      <c r="N55" s="22"/>
      <c r="O55" s="22"/>
      <c r="P55" s="19"/>
      <c r="Q55" s="19"/>
      <c r="R55" s="19">
        <f t="shared" si="2"/>
        <v>0</v>
      </c>
      <c r="S55" s="19"/>
      <c r="T55" s="54"/>
      <c r="U55" s="22"/>
      <c r="V55" s="22"/>
      <c r="W55" s="19"/>
      <c r="X55" s="22"/>
      <c r="Y55" s="22"/>
      <c r="Z55" s="22"/>
      <c r="AA55" s="19"/>
      <c r="AB55" s="22"/>
      <c r="AC55" s="19"/>
      <c r="AD55" s="22"/>
      <c r="AE55" s="22"/>
      <c r="AF55" s="22"/>
      <c r="AG55" s="22"/>
      <c r="AH55" s="22"/>
      <c r="AI55" s="22"/>
    </row>
    <row r="56" ht="21.0" customHeight="1">
      <c r="A56" s="19"/>
      <c r="B56" s="19"/>
      <c r="C56" s="19"/>
      <c r="D56" s="19"/>
      <c r="E56" s="53"/>
      <c r="F56" s="22"/>
      <c r="G56" s="22"/>
      <c r="H56" s="19"/>
      <c r="I56" s="19"/>
      <c r="J56" s="22"/>
      <c r="K56" s="17"/>
      <c r="L56" s="19"/>
      <c r="M56" s="19"/>
      <c r="N56" s="22"/>
      <c r="O56" s="22"/>
      <c r="P56" s="19"/>
      <c r="Q56" s="19"/>
      <c r="R56" s="19">
        <f t="shared" si="2"/>
        <v>0</v>
      </c>
      <c r="S56" s="19"/>
      <c r="T56" s="54"/>
      <c r="U56" s="22"/>
      <c r="V56" s="22"/>
      <c r="W56" s="19"/>
      <c r="X56" s="22"/>
      <c r="Y56" s="22"/>
      <c r="Z56" s="22"/>
      <c r="AA56" s="19"/>
      <c r="AB56" s="22"/>
      <c r="AC56" s="19"/>
      <c r="AD56" s="22"/>
      <c r="AE56" s="22"/>
      <c r="AF56" s="22"/>
      <c r="AG56" s="22"/>
      <c r="AH56" s="22"/>
      <c r="AI56" s="22"/>
    </row>
    <row r="57" ht="21.0" customHeight="1">
      <c r="A57" s="19"/>
      <c r="B57" s="19"/>
      <c r="C57" s="19"/>
      <c r="D57" s="19"/>
      <c r="E57" s="53"/>
      <c r="F57" s="22"/>
      <c r="G57" s="22"/>
      <c r="H57" s="19"/>
      <c r="I57" s="19"/>
      <c r="J57" s="22"/>
      <c r="K57" s="17"/>
      <c r="L57" s="19"/>
      <c r="M57" s="19"/>
      <c r="N57" s="22"/>
      <c r="O57" s="22"/>
      <c r="P57" s="19"/>
      <c r="Q57" s="19"/>
      <c r="R57" s="19">
        <f t="shared" si="2"/>
        <v>0</v>
      </c>
      <c r="S57" s="19"/>
      <c r="T57" s="54"/>
      <c r="U57" s="22"/>
      <c r="V57" s="22"/>
      <c r="W57" s="19"/>
      <c r="X57" s="22"/>
      <c r="Y57" s="22"/>
      <c r="Z57" s="22"/>
      <c r="AA57" s="19"/>
      <c r="AB57" s="22"/>
      <c r="AC57" s="19"/>
      <c r="AD57" s="22"/>
      <c r="AE57" s="22"/>
      <c r="AF57" s="22"/>
      <c r="AG57" s="22"/>
      <c r="AH57" s="22"/>
      <c r="AI57" s="22"/>
    </row>
    <row r="58" ht="21.0" customHeight="1">
      <c r="A58" s="19"/>
      <c r="B58" s="19"/>
      <c r="C58" s="19"/>
      <c r="D58" s="19"/>
      <c r="E58" s="53"/>
      <c r="F58" s="22"/>
      <c r="G58" s="22"/>
      <c r="H58" s="19"/>
      <c r="I58" s="19"/>
      <c r="J58" s="22"/>
      <c r="K58" s="17"/>
      <c r="L58" s="19"/>
      <c r="M58" s="19"/>
      <c r="N58" s="22"/>
      <c r="O58" s="22"/>
      <c r="P58" s="19"/>
      <c r="Q58" s="19"/>
      <c r="R58" s="19">
        <f t="shared" si="2"/>
        <v>0</v>
      </c>
      <c r="S58" s="19"/>
      <c r="T58" s="54"/>
      <c r="U58" s="22"/>
      <c r="V58" s="22"/>
      <c r="W58" s="19"/>
      <c r="X58" s="22"/>
      <c r="Y58" s="22"/>
      <c r="Z58" s="22"/>
      <c r="AA58" s="19"/>
      <c r="AB58" s="22"/>
      <c r="AC58" s="19"/>
      <c r="AD58" s="22"/>
      <c r="AE58" s="22"/>
      <c r="AF58" s="22"/>
      <c r="AG58" s="22"/>
      <c r="AH58" s="22"/>
      <c r="AI58" s="22"/>
    </row>
    <row r="59" ht="21.0" customHeight="1">
      <c r="A59" s="19"/>
      <c r="B59" s="19"/>
      <c r="C59" s="19"/>
      <c r="D59" s="19"/>
      <c r="E59" s="53"/>
      <c r="F59" s="22"/>
      <c r="G59" s="22"/>
      <c r="H59" s="19"/>
      <c r="I59" s="19"/>
      <c r="J59" s="22"/>
      <c r="K59" s="17"/>
      <c r="L59" s="19"/>
      <c r="M59" s="19"/>
      <c r="N59" s="22"/>
      <c r="O59" s="22"/>
      <c r="P59" s="19"/>
      <c r="Q59" s="19"/>
      <c r="R59" s="19">
        <f t="shared" si="2"/>
        <v>0</v>
      </c>
      <c r="S59" s="19"/>
      <c r="T59" s="54"/>
      <c r="U59" s="22"/>
      <c r="V59" s="22"/>
      <c r="W59" s="19"/>
      <c r="X59" s="22"/>
      <c r="Y59" s="22"/>
      <c r="Z59" s="22"/>
      <c r="AA59" s="19"/>
      <c r="AB59" s="22"/>
      <c r="AC59" s="19"/>
      <c r="AD59" s="22"/>
      <c r="AE59" s="22"/>
      <c r="AF59" s="22"/>
      <c r="AG59" s="22"/>
      <c r="AH59" s="22"/>
      <c r="AI59" s="22"/>
    </row>
    <row r="60" ht="21.0" customHeight="1">
      <c r="A60" s="19"/>
      <c r="B60" s="19"/>
      <c r="C60" s="19"/>
      <c r="D60" s="19"/>
      <c r="E60" s="53"/>
      <c r="F60" s="22"/>
      <c r="G60" s="22"/>
      <c r="H60" s="19"/>
      <c r="I60" s="19"/>
      <c r="J60" s="22"/>
      <c r="K60" s="17"/>
      <c r="L60" s="19"/>
      <c r="M60" s="19"/>
      <c r="N60" s="22"/>
      <c r="O60" s="22"/>
      <c r="P60" s="19"/>
      <c r="Q60" s="19"/>
      <c r="R60" s="19">
        <f t="shared" si="2"/>
        <v>0</v>
      </c>
      <c r="S60" s="19"/>
      <c r="T60" s="54"/>
      <c r="U60" s="22"/>
      <c r="V60" s="22"/>
      <c r="W60" s="19"/>
      <c r="X60" s="22"/>
      <c r="Y60" s="22"/>
      <c r="Z60" s="22"/>
      <c r="AA60" s="19"/>
      <c r="AB60" s="22"/>
      <c r="AC60" s="19"/>
      <c r="AD60" s="22"/>
      <c r="AE60" s="22"/>
      <c r="AF60" s="22"/>
      <c r="AG60" s="22"/>
      <c r="AH60" s="22"/>
      <c r="AI60" s="22"/>
    </row>
    <row r="61" ht="21.0" customHeight="1">
      <c r="A61" s="19"/>
      <c r="B61" s="19"/>
      <c r="C61" s="19"/>
      <c r="D61" s="19"/>
      <c r="E61" s="53"/>
      <c r="F61" s="22"/>
      <c r="G61" s="22"/>
      <c r="H61" s="19"/>
      <c r="I61" s="19"/>
      <c r="J61" s="22"/>
      <c r="K61" s="17"/>
      <c r="L61" s="19"/>
      <c r="M61" s="19"/>
      <c r="N61" s="22"/>
      <c r="O61" s="22"/>
      <c r="P61" s="19"/>
      <c r="Q61" s="19"/>
      <c r="R61" s="19">
        <f t="shared" si="2"/>
        <v>0</v>
      </c>
      <c r="S61" s="19"/>
      <c r="T61" s="54"/>
      <c r="U61" s="22"/>
      <c r="V61" s="22"/>
      <c r="W61" s="19"/>
      <c r="X61" s="22"/>
      <c r="Y61" s="22"/>
      <c r="Z61" s="22"/>
      <c r="AA61" s="19"/>
      <c r="AB61" s="22"/>
      <c r="AC61" s="19"/>
      <c r="AD61" s="22"/>
      <c r="AE61" s="22"/>
      <c r="AF61" s="22"/>
      <c r="AG61" s="22"/>
      <c r="AH61" s="22"/>
      <c r="AI61" s="22"/>
    </row>
    <row r="62" ht="21.0" customHeight="1">
      <c r="A62" s="19"/>
      <c r="B62" s="19"/>
      <c r="C62" s="19"/>
      <c r="D62" s="19"/>
      <c r="E62" s="53"/>
      <c r="F62" s="22"/>
      <c r="G62" s="22"/>
      <c r="H62" s="19"/>
      <c r="I62" s="19"/>
      <c r="J62" s="22"/>
      <c r="K62" s="17"/>
      <c r="L62" s="19"/>
      <c r="M62" s="19"/>
      <c r="N62" s="22"/>
      <c r="O62" s="22"/>
      <c r="P62" s="19"/>
      <c r="Q62" s="19"/>
      <c r="R62" s="19">
        <f t="shared" si="2"/>
        <v>0</v>
      </c>
      <c r="S62" s="19"/>
      <c r="T62" s="54"/>
      <c r="U62" s="22"/>
      <c r="V62" s="22"/>
      <c r="W62" s="19"/>
      <c r="X62" s="22"/>
      <c r="Y62" s="22"/>
      <c r="Z62" s="22"/>
      <c r="AA62" s="19"/>
      <c r="AB62" s="22"/>
      <c r="AC62" s="19"/>
      <c r="AD62" s="22"/>
      <c r="AE62" s="22"/>
      <c r="AF62" s="22"/>
      <c r="AG62" s="22"/>
      <c r="AH62" s="22"/>
      <c r="AI62" s="22"/>
    </row>
    <row r="63" ht="21.0" customHeight="1">
      <c r="A63" s="19"/>
      <c r="B63" s="19"/>
      <c r="C63" s="19"/>
      <c r="D63" s="19"/>
      <c r="E63" s="53"/>
      <c r="F63" s="22"/>
      <c r="G63" s="22"/>
      <c r="H63" s="19"/>
      <c r="I63" s="19"/>
      <c r="J63" s="22"/>
      <c r="K63" s="17"/>
      <c r="L63" s="19"/>
      <c r="M63" s="19"/>
      <c r="N63" s="22"/>
      <c r="O63" s="22"/>
      <c r="P63" s="19"/>
      <c r="Q63" s="19"/>
      <c r="R63" s="19">
        <f t="shared" si="2"/>
        <v>0</v>
      </c>
      <c r="S63" s="19"/>
      <c r="T63" s="54"/>
      <c r="U63" s="22"/>
      <c r="V63" s="22"/>
      <c r="W63" s="19"/>
      <c r="X63" s="22"/>
      <c r="Y63" s="22"/>
      <c r="Z63" s="22"/>
      <c r="AA63" s="19"/>
      <c r="AB63" s="22"/>
      <c r="AC63" s="19"/>
      <c r="AD63" s="22"/>
      <c r="AE63" s="22"/>
      <c r="AF63" s="22"/>
      <c r="AG63" s="22"/>
      <c r="AH63" s="22"/>
      <c r="AI63" s="22"/>
    </row>
    <row r="64" ht="21.0" customHeight="1">
      <c r="A64" s="19"/>
      <c r="B64" s="19"/>
      <c r="C64" s="19"/>
      <c r="D64" s="19"/>
      <c r="E64" s="53"/>
      <c r="F64" s="22"/>
      <c r="G64" s="22"/>
      <c r="H64" s="19"/>
      <c r="I64" s="19"/>
      <c r="J64" s="22"/>
      <c r="K64" s="17"/>
      <c r="L64" s="19"/>
      <c r="M64" s="19"/>
      <c r="N64" s="22"/>
      <c r="O64" s="22"/>
      <c r="P64" s="19"/>
      <c r="Q64" s="19"/>
      <c r="R64" s="19">
        <f t="shared" si="2"/>
        <v>0</v>
      </c>
      <c r="S64" s="19"/>
      <c r="T64" s="54"/>
      <c r="U64" s="22"/>
      <c r="V64" s="22"/>
      <c r="W64" s="19"/>
      <c r="X64" s="22"/>
      <c r="Y64" s="22"/>
      <c r="Z64" s="22"/>
      <c r="AA64" s="19"/>
      <c r="AB64" s="22"/>
      <c r="AC64" s="19"/>
      <c r="AD64" s="22"/>
      <c r="AE64" s="22"/>
      <c r="AF64" s="22"/>
      <c r="AG64" s="22"/>
      <c r="AH64" s="22"/>
      <c r="AI64" s="22"/>
    </row>
    <row r="65" ht="21.0" customHeight="1">
      <c r="A65" s="19"/>
      <c r="B65" s="19"/>
      <c r="C65" s="19"/>
      <c r="D65" s="19"/>
      <c r="E65" s="53"/>
      <c r="F65" s="22"/>
      <c r="G65" s="22"/>
      <c r="H65" s="19"/>
      <c r="I65" s="19"/>
      <c r="J65" s="22"/>
      <c r="K65" s="17"/>
      <c r="L65" s="19"/>
      <c r="M65" s="19"/>
      <c r="N65" s="22"/>
      <c r="O65" s="22"/>
      <c r="P65" s="19"/>
      <c r="Q65" s="19"/>
      <c r="R65" s="19">
        <f t="shared" si="2"/>
        <v>0</v>
      </c>
      <c r="S65" s="19"/>
      <c r="T65" s="54"/>
      <c r="U65" s="22"/>
      <c r="V65" s="22"/>
      <c r="W65" s="19"/>
      <c r="X65" s="22"/>
      <c r="Y65" s="22"/>
      <c r="Z65" s="22"/>
      <c r="AA65" s="19"/>
      <c r="AB65" s="22"/>
      <c r="AC65" s="19"/>
      <c r="AD65" s="22"/>
      <c r="AE65" s="22"/>
      <c r="AF65" s="22"/>
      <c r="AG65" s="22"/>
      <c r="AH65" s="22"/>
      <c r="AI65" s="22"/>
    </row>
    <row r="66" ht="21.0" customHeight="1">
      <c r="A66" s="19"/>
      <c r="B66" s="19"/>
      <c r="C66" s="19"/>
      <c r="D66" s="19"/>
      <c r="E66" s="53"/>
      <c r="F66" s="22"/>
      <c r="G66" s="22"/>
      <c r="H66" s="19"/>
      <c r="I66" s="19"/>
      <c r="J66" s="22"/>
      <c r="K66" s="17"/>
      <c r="L66" s="19"/>
      <c r="M66" s="19"/>
      <c r="N66" s="22"/>
      <c r="O66" s="22"/>
      <c r="P66" s="19"/>
      <c r="Q66" s="19"/>
      <c r="R66" s="19">
        <f t="shared" si="2"/>
        <v>0</v>
      </c>
      <c r="S66" s="19"/>
      <c r="T66" s="54"/>
      <c r="U66" s="22"/>
      <c r="V66" s="22"/>
      <c r="W66" s="19"/>
      <c r="X66" s="22"/>
      <c r="Y66" s="22"/>
      <c r="Z66" s="22"/>
      <c r="AA66" s="19"/>
      <c r="AB66" s="22"/>
      <c r="AC66" s="19"/>
      <c r="AD66" s="22"/>
      <c r="AE66" s="22"/>
      <c r="AF66" s="22"/>
      <c r="AG66" s="22"/>
      <c r="AH66" s="22"/>
      <c r="AI66" s="22"/>
    </row>
    <row r="67" ht="21.0" customHeight="1">
      <c r="A67" s="19"/>
      <c r="B67" s="19"/>
      <c r="C67" s="19"/>
      <c r="D67" s="19"/>
      <c r="E67" s="22"/>
      <c r="F67" s="22"/>
      <c r="G67" s="22"/>
      <c r="H67" s="19"/>
      <c r="I67" s="19"/>
      <c r="J67" s="22"/>
      <c r="K67" s="19"/>
      <c r="L67" s="19"/>
      <c r="M67" s="19"/>
      <c r="N67" s="22"/>
      <c r="O67" s="22"/>
      <c r="P67" s="19"/>
      <c r="Q67" s="19"/>
      <c r="R67" s="19"/>
      <c r="S67" s="19"/>
      <c r="T67" s="22"/>
      <c r="U67" s="22"/>
      <c r="V67" s="22"/>
      <c r="W67" s="19"/>
      <c r="X67" s="22"/>
      <c r="Y67" s="22"/>
      <c r="Z67" s="22"/>
      <c r="AA67" s="19"/>
      <c r="AB67" s="22"/>
      <c r="AC67" s="19"/>
      <c r="AD67" s="22"/>
      <c r="AE67" s="22"/>
      <c r="AF67" s="22"/>
      <c r="AG67" s="22"/>
      <c r="AH67" s="22"/>
    </row>
    <row r="68" ht="21.0" customHeight="1">
      <c r="A68" s="19"/>
      <c r="B68" s="19"/>
      <c r="C68" s="19"/>
      <c r="D68" s="19"/>
      <c r="E68" s="22"/>
      <c r="F68" s="22"/>
      <c r="G68" s="22"/>
      <c r="H68" s="19"/>
      <c r="I68" s="19"/>
      <c r="J68" s="22"/>
      <c r="K68" s="19"/>
      <c r="L68" s="19"/>
      <c r="M68" s="19"/>
      <c r="N68" s="22"/>
      <c r="O68" s="22"/>
      <c r="P68" s="19"/>
      <c r="Q68" s="19"/>
      <c r="R68" s="19"/>
      <c r="S68" s="19"/>
      <c r="T68" s="22"/>
      <c r="U68" s="22"/>
      <c r="V68" s="22"/>
      <c r="W68" s="19"/>
      <c r="X68" s="22"/>
      <c r="Y68" s="22"/>
      <c r="Z68" s="22"/>
      <c r="AA68" s="19"/>
      <c r="AB68" s="22"/>
      <c r="AC68" s="19"/>
      <c r="AD68" s="22"/>
      <c r="AE68" s="22"/>
      <c r="AF68" s="22"/>
      <c r="AG68" s="22"/>
      <c r="AH68" s="22"/>
    </row>
    <row r="69" ht="21.0" customHeight="1">
      <c r="A69" s="19"/>
      <c r="B69" s="19"/>
      <c r="C69" s="19"/>
      <c r="D69" s="19"/>
      <c r="E69" s="22"/>
      <c r="F69" s="16"/>
      <c r="G69" s="16"/>
      <c r="H69" s="14"/>
      <c r="I69" s="19"/>
      <c r="J69" s="22"/>
      <c r="K69" s="19"/>
      <c r="L69" s="19"/>
      <c r="M69" s="19"/>
      <c r="N69" s="22"/>
      <c r="O69" s="22"/>
      <c r="P69" s="19"/>
      <c r="Q69" s="19"/>
      <c r="R69" s="19"/>
      <c r="S69" s="19"/>
      <c r="T69" s="22"/>
      <c r="U69" s="22"/>
      <c r="V69" s="22"/>
      <c r="W69" s="19"/>
      <c r="X69" s="22"/>
      <c r="Y69" s="22"/>
      <c r="Z69" s="22"/>
      <c r="AA69" s="19"/>
      <c r="AB69" s="22"/>
      <c r="AC69" s="19"/>
      <c r="AD69" s="22"/>
      <c r="AE69" s="22"/>
      <c r="AF69" s="22"/>
      <c r="AG69" s="22"/>
      <c r="AH69" s="22"/>
    </row>
    <row r="70" ht="21.0" customHeight="1">
      <c r="A70" s="19"/>
      <c r="B70" s="19"/>
      <c r="C70" s="19"/>
      <c r="D70" s="19"/>
      <c r="E70" s="22"/>
      <c r="F70" s="16"/>
      <c r="G70" s="16"/>
      <c r="H70" s="14"/>
      <c r="I70" s="19"/>
      <c r="J70" s="22"/>
      <c r="K70" s="19"/>
      <c r="L70" s="19"/>
      <c r="M70" s="19"/>
      <c r="N70" s="22"/>
      <c r="O70" s="22"/>
      <c r="P70" s="19"/>
      <c r="Q70" s="19"/>
      <c r="R70" s="19"/>
      <c r="S70" s="19"/>
      <c r="T70" s="22"/>
      <c r="U70" s="22"/>
      <c r="V70" s="22"/>
      <c r="W70" s="19"/>
      <c r="X70" s="22"/>
      <c r="Y70" s="22"/>
      <c r="Z70" s="22"/>
      <c r="AA70" s="19"/>
      <c r="AB70" s="22"/>
      <c r="AC70" s="19"/>
      <c r="AD70" s="22"/>
      <c r="AE70" s="22"/>
      <c r="AF70" s="22"/>
      <c r="AG70" s="22"/>
      <c r="AH70" s="22"/>
      <c r="AI70" s="22"/>
    </row>
    <row r="71" ht="21.0" customHeight="1">
      <c r="A71" s="19"/>
      <c r="B71" s="19"/>
      <c r="C71" s="19"/>
      <c r="D71" s="19"/>
      <c r="E71" s="22"/>
      <c r="F71" s="22"/>
      <c r="G71" s="22"/>
      <c r="H71" s="19"/>
      <c r="I71" s="19"/>
      <c r="J71" s="22"/>
      <c r="K71" s="19"/>
      <c r="L71" s="19"/>
      <c r="M71" s="19"/>
      <c r="N71" s="22"/>
      <c r="O71" s="22"/>
      <c r="P71" s="19"/>
      <c r="Q71" s="19"/>
      <c r="R71" s="19"/>
      <c r="S71" s="19"/>
      <c r="T71" s="22"/>
      <c r="U71" s="22"/>
      <c r="V71" s="22"/>
      <c r="W71" s="19"/>
      <c r="X71" s="22"/>
      <c r="Y71" s="22"/>
      <c r="Z71" s="22"/>
      <c r="AA71" s="19"/>
      <c r="AB71" s="22"/>
      <c r="AC71" s="19"/>
      <c r="AD71" s="22"/>
      <c r="AE71" s="22"/>
      <c r="AF71" s="22"/>
      <c r="AG71" s="22"/>
      <c r="AH71" s="22"/>
      <c r="AI71" s="22"/>
    </row>
    <row r="72" ht="21.0" customHeight="1">
      <c r="A72" s="19"/>
      <c r="B72" s="19"/>
      <c r="C72" s="19"/>
      <c r="D72" s="19"/>
      <c r="E72" s="22"/>
      <c r="F72" s="22"/>
      <c r="G72" s="22"/>
      <c r="H72" s="19"/>
      <c r="I72" s="19"/>
      <c r="J72" s="22"/>
      <c r="K72" s="19"/>
      <c r="L72" s="19"/>
      <c r="M72" s="19"/>
      <c r="N72" s="22"/>
      <c r="O72" s="22"/>
      <c r="P72" s="19"/>
      <c r="Q72" s="19"/>
      <c r="R72" s="19"/>
      <c r="S72" s="19"/>
      <c r="T72" s="22"/>
      <c r="U72" s="22"/>
      <c r="V72" s="22"/>
      <c r="W72" s="19"/>
      <c r="X72" s="22"/>
      <c r="Y72" s="22"/>
      <c r="Z72" s="22"/>
      <c r="AA72" s="19"/>
      <c r="AB72" s="22"/>
      <c r="AC72" s="19"/>
      <c r="AD72" s="22"/>
      <c r="AE72" s="22"/>
      <c r="AF72" s="22"/>
      <c r="AG72" s="22"/>
      <c r="AH72" s="22"/>
      <c r="AI72" s="22"/>
    </row>
    <row r="73" ht="21.0" customHeight="1">
      <c r="A73" s="19"/>
      <c r="B73" s="19"/>
      <c r="C73" s="19"/>
      <c r="D73" s="19"/>
      <c r="E73" s="22"/>
      <c r="F73" s="22"/>
      <c r="G73" s="22"/>
      <c r="H73" s="19"/>
      <c r="I73" s="19"/>
      <c r="J73" s="22"/>
      <c r="K73" s="19"/>
      <c r="L73" s="19"/>
      <c r="M73" s="19"/>
      <c r="N73" s="22"/>
      <c r="O73" s="22"/>
      <c r="P73" s="19"/>
      <c r="Q73" s="19"/>
      <c r="R73" s="19"/>
      <c r="S73" s="19"/>
      <c r="T73" s="22"/>
      <c r="U73" s="22"/>
      <c r="V73" s="22"/>
      <c r="W73" s="19"/>
      <c r="X73" s="22"/>
      <c r="Y73" s="22"/>
      <c r="Z73" s="22"/>
      <c r="AA73" s="19"/>
      <c r="AB73" s="22"/>
      <c r="AC73" s="19"/>
      <c r="AD73" s="22"/>
      <c r="AE73" s="22"/>
      <c r="AF73" s="22"/>
      <c r="AG73" s="22"/>
      <c r="AH73" s="22"/>
      <c r="AI73" s="22"/>
    </row>
    <row r="74" ht="21.0" customHeight="1">
      <c r="A74" s="19"/>
      <c r="B74" s="19"/>
      <c r="C74" s="19"/>
      <c r="D74" s="19"/>
      <c r="E74" s="22"/>
      <c r="F74" s="22"/>
      <c r="G74" s="22"/>
      <c r="H74" s="19"/>
      <c r="I74" s="19"/>
      <c r="J74" s="22"/>
      <c r="K74" s="19"/>
      <c r="L74" s="19"/>
      <c r="M74" s="19"/>
      <c r="N74" s="22"/>
      <c r="O74" s="22"/>
      <c r="P74" s="19"/>
      <c r="Q74" s="19"/>
      <c r="R74" s="19"/>
      <c r="S74" s="19"/>
      <c r="T74" s="22"/>
      <c r="U74" s="22"/>
      <c r="V74" s="22"/>
      <c r="W74" s="19"/>
      <c r="X74" s="22"/>
      <c r="Y74" s="22"/>
      <c r="Z74" s="22"/>
      <c r="AA74" s="19"/>
      <c r="AB74" s="22"/>
      <c r="AC74" s="19"/>
      <c r="AD74" s="22"/>
      <c r="AE74" s="22"/>
      <c r="AF74" s="22"/>
      <c r="AG74" s="22"/>
      <c r="AH74" s="22"/>
      <c r="AI74" s="22"/>
    </row>
    <row r="75" ht="21.0" customHeight="1">
      <c r="A75" s="19"/>
      <c r="B75" s="19"/>
      <c r="C75" s="19"/>
      <c r="D75" s="19"/>
      <c r="E75" s="22"/>
      <c r="F75" s="22"/>
      <c r="G75" s="22"/>
      <c r="H75" s="19"/>
      <c r="I75" s="19"/>
      <c r="J75" s="22"/>
      <c r="K75" s="19"/>
      <c r="L75" s="19"/>
      <c r="M75" s="19"/>
      <c r="N75" s="22"/>
      <c r="O75" s="22"/>
      <c r="P75" s="19"/>
      <c r="Q75" s="19"/>
      <c r="R75" s="19"/>
      <c r="S75" s="19"/>
      <c r="T75" s="22"/>
      <c r="U75" s="22"/>
      <c r="V75" s="22"/>
      <c r="W75" s="19"/>
      <c r="X75" s="22"/>
      <c r="Y75" s="22"/>
      <c r="Z75" s="22"/>
      <c r="AA75" s="19"/>
      <c r="AB75" s="22"/>
      <c r="AC75" s="19"/>
      <c r="AD75" s="22"/>
      <c r="AE75" s="22"/>
      <c r="AF75" s="22"/>
      <c r="AG75" s="22"/>
      <c r="AH75" s="22"/>
      <c r="AI75" s="22"/>
    </row>
    <row r="76" ht="21.0" customHeight="1">
      <c r="A76" s="19"/>
      <c r="B76" s="19"/>
      <c r="C76" s="19"/>
      <c r="D76" s="19"/>
      <c r="E76" s="22"/>
      <c r="F76" s="22"/>
      <c r="G76" s="22"/>
      <c r="H76" s="19"/>
      <c r="I76" s="19"/>
      <c r="J76" s="22"/>
      <c r="K76" s="19"/>
      <c r="L76" s="19"/>
      <c r="M76" s="19"/>
      <c r="N76" s="22"/>
      <c r="O76" s="22"/>
      <c r="P76" s="19"/>
      <c r="Q76" s="19"/>
      <c r="R76" s="19"/>
      <c r="S76" s="19"/>
      <c r="T76" s="22"/>
      <c r="U76" s="22"/>
      <c r="V76" s="22"/>
      <c r="W76" s="19"/>
      <c r="X76" s="22"/>
      <c r="Y76" s="22"/>
      <c r="Z76" s="22"/>
      <c r="AA76" s="19"/>
      <c r="AB76" s="22"/>
      <c r="AC76" s="19"/>
      <c r="AD76" s="22"/>
      <c r="AE76" s="22"/>
      <c r="AF76" s="22"/>
      <c r="AG76" s="22"/>
      <c r="AH76" s="22"/>
      <c r="AI76" s="22"/>
    </row>
    <row r="77" ht="21.0" customHeight="1">
      <c r="A77" s="19"/>
      <c r="B77" s="19"/>
      <c r="C77" s="19"/>
      <c r="D77" s="19"/>
      <c r="E77" s="22"/>
      <c r="F77" s="22"/>
      <c r="G77" s="22"/>
      <c r="H77" s="19"/>
      <c r="I77" s="19"/>
      <c r="J77" s="22"/>
      <c r="K77" s="19"/>
      <c r="L77" s="19"/>
      <c r="M77" s="19"/>
      <c r="N77" s="22"/>
      <c r="O77" s="22"/>
      <c r="P77" s="19"/>
      <c r="Q77" s="19"/>
      <c r="R77" s="19"/>
      <c r="S77" s="19"/>
      <c r="T77" s="22"/>
      <c r="U77" s="22"/>
      <c r="V77" s="22"/>
      <c r="W77" s="19"/>
      <c r="X77" s="22"/>
      <c r="Y77" s="22"/>
      <c r="Z77" s="22"/>
      <c r="AA77" s="19"/>
      <c r="AB77" s="22"/>
      <c r="AC77" s="19"/>
      <c r="AD77" s="22"/>
      <c r="AE77" s="22"/>
      <c r="AF77" s="22"/>
      <c r="AG77" s="22"/>
      <c r="AH77" s="22"/>
      <c r="AI77" s="22"/>
    </row>
    <row r="78" ht="21.0" customHeight="1">
      <c r="A78" s="19"/>
      <c r="B78" s="19"/>
      <c r="C78" s="19"/>
      <c r="D78" s="19"/>
      <c r="E78" s="22"/>
      <c r="F78" s="22"/>
      <c r="G78" s="22"/>
      <c r="H78" s="19"/>
      <c r="I78" s="19"/>
      <c r="J78" s="22"/>
      <c r="K78" s="19"/>
      <c r="L78" s="19"/>
      <c r="M78" s="19"/>
      <c r="N78" s="22"/>
      <c r="O78" s="22"/>
      <c r="P78" s="19"/>
      <c r="Q78" s="19"/>
      <c r="R78" s="19"/>
      <c r="S78" s="19"/>
      <c r="T78" s="22"/>
      <c r="U78" s="22"/>
      <c r="V78" s="22"/>
      <c r="W78" s="19"/>
      <c r="X78" s="22"/>
      <c r="Y78" s="22"/>
      <c r="Z78" s="22"/>
      <c r="AA78" s="19"/>
      <c r="AB78" s="22"/>
      <c r="AC78" s="19"/>
      <c r="AD78" s="22"/>
      <c r="AE78" s="22"/>
      <c r="AF78" s="22"/>
      <c r="AG78" s="22"/>
      <c r="AH78" s="22"/>
      <c r="AI78" s="22"/>
    </row>
    <row r="79" ht="21.0" customHeight="1">
      <c r="A79" s="19"/>
      <c r="B79" s="19"/>
      <c r="C79" s="19"/>
      <c r="D79" s="19"/>
      <c r="E79" s="22"/>
      <c r="F79" s="22"/>
      <c r="G79" s="22"/>
      <c r="H79" s="19"/>
      <c r="I79" s="19"/>
      <c r="J79" s="22"/>
      <c r="K79" s="19"/>
      <c r="L79" s="19"/>
      <c r="M79" s="19"/>
      <c r="N79" s="22"/>
      <c r="O79" s="22"/>
      <c r="P79" s="19"/>
      <c r="Q79" s="19"/>
      <c r="R79" s="19"/>
      <c r="S79" s="19"/>
      <c r="T79" s="22"/>
      <c r="U79" s="22"/>
      <c r="V79" s="22"/>
      <c r="W79" s="19"/>
      <c r="X79" s="22"/>
      <c r="Y79" s="22"/>
      <c r="Z79" s="22"/>
      <c r="AA79" s="19"/>
      <c r="AB79" s="22"/>
      <c r="AC79" s="19"/>
      <c r="AD79" s="22"/>
      <c r="AE79" s="22"/>
      <c r="AF79" s="22"/>
      <c r="AG79" s="22"/>
      <c r="AH79" s="22"/>
      <c r="AI79" s="22"/>
    </row>
    <row r="80" ht="21.0" customHeight="1">
      <c r="A80" s="19"/>
      <c r="B80" s="19"/>
      <c r="C80" s="19"/>
      <c r="D80" s="19"/>
      <c r="E80" s="22"/>
      <c r="F80" s="22"/>
      <c r="G80" s="22"/>
      <c r="H80" s="19"/>
      <c r="I80" s="19"/>
      <c r="J80" s="22"/>
      <c r="K80" s="19"/>
      <c r="L80" s="19"/>
      <c r="M80" s="19"/>
      <c r="N80" s="22"/>
      <c r="O80" s="22"/>
      <c r="P80" s="19"/>
      <c r="Q80" s="19"/>
      <c r="R80" s="19"/>
      <c r="S80" s="19"/>
      <c r="T80" s="22"/>
      <c r="U80" s="22"/>
      <c r="V80" s="22"/>
      <c r="W80" s="19"/>
      <c r="X80" s="22"/>
      <c r="Y80" s="22"/>
      <c r="Z80" s="22"/>
      <c r="AA80" s="19"/>
      <c r="AB80" s="22"/>
      <c r="AC80" s="19"/>
      <c r="AD80" s="22"/>
      <c r="AE80" s="22"/>
      <c r="AF80" s="22"/>
      <c r="AG80" s="22"/>
      <c r="AH80" s="22"/>
      <c r="AI80" s="22"/>
    </row>
    <row r="81" ht="21.0" customHeight="1">
      <c r="A81" s="19"/>
      <c r="B81" s="19"/>
      <c r="C81" s="19"/>
      <c r="D81" s="19"/>
      <c r="E81" s="22"/>
      <c r="F81" s="22"/>
      <c r="G81" s="22"/>
      <c r="H81" s="19"/>
      <c r="I81" s="19"/>
      <c r="J81" s="22"/>
      <c r="K81" s="19"/>
      <c r="L81" s="19"/>
      <c r="M81" s="19"/>
      <c r="N81" s="22"/>
      <c r="O81" s="22"/>
      <c r="P81" s="19"/>
      <c r="Q81" s="19"/>
      <c r="R81" s="19"/>
      <c r="S81" s="19"/>
      <c r="T81" s="22"/>
      <c r="U81" s="22"/>
      <c r="V81" s="22"/>
      <c r="W81" s="19"/>
      <c r="X81" s="22"/>
      <c r="Y81" s="22"/>
      <c r="Z81" s="22"/>
      <c r="AA81" s="19"/>
      <c r="AB81" s="22"/>
      <c r="AC81" s="19"/>
      <c r="AD81" s="22"/>
      <c r="AE81" s="22"/>
      <c r="AF81" s="22"/>
      <c r="AG81" s="22"/>
      <c r="AH81" s="22"/>
      <c r="AI81" s="22"/>
    </row>
    <row r="82" ht="21.0" customHeight="1">
      <c r="A82" s="19"/>
      <c r="B82" s="19"/>
      <c r="C82" s="19"/>
      <c r="D82" s="19"/>
      <c r="E82" s="22"/>
      <c r="F82" s="22"/>
      <c r="G82" s="22"/>
      <c r="H82" s="19"/>
      <c r="I82" s="19"/>
      <c r="J82" s="22"/>
      <c r="K82" s="19"/>
      <c r="L82" s="19"/>
      <c r="M82" s="19"/>
      <c r="N82" s="22"/>
      <c r="O82" s="22"/>
      <c r="P82" s="19"/>
      <c r="Q82" s="19"/>
      <c r="R82" s="19"/>
      <c r="S82" s="19"/>
      <c r="T82" s="22"/>
      <c r="U82" s="22"/>
      <c r="V82" s="22"/>
      <c r="W82" s="19"/>
      <c r="X82" s="22"/>
      <c r="Y82" s="22"/>
      <c r="Z82" s="22"/>
      <c r="AA82" s="19"/>
      <c r="AB82" s="22"/>
      <c r="AC82" s="19"/>
      <c r="AD82" s="22"/>
      <c r="AE82" s="22"/>
      <c r="AF82" s="22"/>
      <c r="AG82" s="22"/>
      <c r="AH82" s="22"/>
      <c r="AI82" s="22"/>
    </row>
    <row r="83" ht="21.0" customHeight="1">
      <c r="A83" s="19"/>
      <c r="B83" s="19"/>
      <c r="C83" s="19"/>
      <c r="D83" s="19"/>
      <c r="E83" s="22"/>
      <c r="F83" s="22"/>
      <c r="G83" s="22"/>
      <c r="H83" s="19"/>
      <c r="I83" s="19"/>
      <c r="J83" s="22"/>
      <c r="K83" s="19"/>
      <c r="L83" s="19"/>
      <c r="M83" s="19"/>
      <c r="N83" s="22"/>
      <c r="O83" s="22"/>
      <c r="P83" s="19"/>
      <c r="Q83" s="19"/>
      <c r="R83" s="19"/>
      <c r="S83" s="19"/>
      <c r="T83" s="22"/>
      <c r="U83" s="22"/>
      <c r="V83" s="22"/>
      <c r="W83" s="19"/>
      <c r="X83" s="22"/>
      <c r="Y83" s="22"/>
      <c r="Z83" s="22"/>
      <c r="AA83" s="19"/>
      <c r="AB83" s="22"/>
      <c r="AC83" s="19"/>
      <c r="AD83" s="22"/>
      <c r="AE83" s="22"/>
      <c r="AF83" s="22"/>
      <c r="AG83" s="22"/>
      <c r="AH83" s="22"/>
      <c r="AI83" s="22"/>
    </row>
    <row r="84" ht="21.0" customHeight="1">
      <c r="A84" s="19"/>
      <c r="B84" s="19"/>
      <c r="C84" s="19"/>
      <c r="D84" s="19"/>
      <c r="E84" s="22"/>
      <c r="F84" s="22"/>
      <c r="G84" s="22"/>
      <c r="H84" s="19"/>
      <c r="I84" s="19"/>
      <c r="J84" s="22"/>
      <c r="K84" s="19"/>
      <c r="L84" s="19"/>
      <c r="M84" s="19"/>
      <c r="N84" s="22"/>
      <c r="O84" s="22"/>
      <c r="P84" s="19"/>
      <c r="Q84" s="19"/>
      <c r="R84" s="19"/>
      <c r="S84" s="19"/>
      <c r="T84" s="22"/>
      <c r="U84" s="22"/>
      <c r="V84" s="22"/>
      <c r="W84" s="19"/>
      <c r="X84" s="22"/>
      <c r="Y84" s="22"/>
      <c r="Z84" s="22"/>
      <c r="AA84" s="19"/>
      <c r="AB84" s="22"/>
      <c r="AC84" s="19"/>
      <c r="AD84" s="22"/>
      <c r="AE84" s="22"/>
      <c r="AF84" s="22"/>
      <c r="AG84" s="22"/>
      <c r="AH84" s="22"/>
      <c r="AI84" s="22"/>
    </row>
    <row r="85" ht="21.0" customHeight="1">
      <c r="A85" s="19"/>
      <c r="B85" s="19"/>
      <c r="C85" s="19"/>
      <c r="D85" s="19"/>
      <c r="E85" s="22"/>
      <c r="F85" s="22"/>
      <c r="G85" s="22"/>
      <c r="H85" s="19"/>
      <c r="I85" s="19"/>
      <c r="J85" s="22"/>
      <c r="K85" s="19"/>
      <c r="L85" s="19"/>
      <c r="M85" s="19"/>
      <c r="N85" s="22"/>
      <c r="O85" s="22"/>
      <c r="P85" s="19"/>
      <c r="Q85" s="19"/>
      <c r="R85" s="19"/>
      <c r="S85" s="19"/>
      <c r="T85" s="22"/>
      <c r="U85" s="22"/>
      <c r="V85" s="22"/>
      <c r="W85" s="19"/>
      <c r="X85" s="22"/>
      <c r="Y85" s="22"/>
      <c r="Z85" s="22"/>
      <c r="AA85" s="19"/>
      <c r="AB85" s="22"/>
      <c r="AC85" s="19"/>
      <c r="AD85" s="22"/>
      <c r="AE85" s="22"/>
      <c r="AF85" s="22"/>
      <c r="AG85" s="22"/>
      <c r="AH85" s="22"/>
      <c r="AI85" s="22"/>
    </row>
    <row r="86" ht="21.0" customHeight="1">
      <c r="A86" s="19"/>
      <c r="B86" s="19"/>
      <c r="C86" s="19"/>
      <c r="D86" s="19"/>
      <c r="E86" s="22"/>
      <c r="F86" s="22"/>
      <c r="G86" s="22"/>
      <c r="H86" s="19"/>
      <c r="I86" s="19"/>
      <c r="J86" s="22"/>
      <c r="K86" s="19"/>
      <c r="L86" s="19"/>
      <c r="M86" s="19"/>
      <c r="N86" s="22"/>
      <c r="O86" s="22"/>
      <c r="P86" s="19"/>
      <c r="Q86" s="19"/>
      <c r="R86" s="19"/>
      <c r="S86" s="19"/>
      <c r="T86" s="22"/>
      <c r="U86" s="22"/>
      <c r="V86" s="22"/>
      <c r="W86" s="19"/>
      <c r="X86" s="22"/>
      <c r="Y86" s="22"/>
      <c r="Z86" s="22"/>
      <c r="AA86" s="19"/>
      <c r="AB86" s="22"/>
      <c r="AC86" s="19"/>
      <c r="AD86" s="22"/>
      <c r="AE86" s="22"/>
      <c r="AF86" s="22"/>
      <c r="AG86" s="22"/>
      <c r="AH86" s="22"/>
      <c r="AI86" s="22"/>
    </row>
    <row r="87" ht="21.0" customHeight="1">
      <c r="A87" s="19"/>
      <c r="B87" s="19"/>
      <c r="C87" s="19"/>
      <c r="D87" s="19"/>
      <c r="E87" s="22"/>
      <c r="F87" s="22"/>
      <c r="G87" s="22"/>
      <c r="H87" s="19"/>
      <c r="I87" s="19"/>
      <c r="J87" s="22"/>
      <c r="K87" s="19"/>
      <c r="L87" s="19"/>
      <c r="M87" s="19"/>
      <c r="N87" s="22"/>
      <c r="O87" s="22"/>
      <c r="P87" s="19"/>
      <c r="Q87" s="19"/>
      <c r="R87" s="19"/>
      <c r="S87" s="19"/>
      <c r="T87" s="22"/>
      <c r="U87" s="22"/>
      <c r="V87" s="22"/>
      <c r="W87" s="19"/>
      <c r="X87" s="22"/>
      <c r="Y87" s="22"/>
      <c r="Z87" s="22"/>
      <c r="AA87" s="19"/>
      <c r="AB87" s="22"/>
      <c r="AC87" s="19"/>
      <c r="AD87" s="22"/>
      <c r="AE87" s="22"/>
      <c r="AF87" s="22"/>
      <c r="AG87" s="22"/>
      <c r="AH87" s="22"/>
      <c r="AI87" s="22"/>
    </row>
    <row r="88" ht="21.0" customHeight="1">
      <c r="A88" s="19"/>
      <c r="B88" s="19"/>
      <c r="C88" s="19"/>
      <c r="D88" s="19"/>
      <c r="E88" s="22"/>
      <c r="F88" s="22"/>
      <c r="G88" s="22"/>
      <c r="H88" s="19"/>
      <c r="I88" s="19"/>
      <c r="J88" s="22"/>
      <c r="K88" s="19"/>
      <c r="L88" s="19"/>
      <c r="M88" s="19"/>
      <c r="N88" s="22"/>
      <c r="O88" s="22"/>
      <c r="P88" s="19"/>
      <c r="Q88" s="19"/>
      <c r="R88" s="19"/>
      <c r="S88" s="19"/>
      <c r="T88" s="22"/>
      <c r="U88" s="22"/>
      <c r="V88" s="22"/>
      <c r="W88" s="19"/>
      <c r="X88" s="22"/>
      <c r="Y88" s="22"/>
      <c r="Z88" s="22"/>
      <c r="AA88" s="19"/>
      <c r="AB88" s="22"/>
      <c r="AC88" s="19"/>
      <c r="AD88" s="22"/>
      <c r="AE88" s="22"/>
      <c r="AF88" s="22"/>
      <c r="AG88" s="22"/>
      <c r="AH88" s="22"/>
      <c r="AI88" s="22"/>
    </row>
    <row r="89" ht="21.0" customHeight="1">
      <c r="A89" s="19"/>
      <c r="B89" s="19"/>
      <c r="C89" s="19"/>
      <c r="D89" s="19"/>
      <c r="E89" s="22"/>
      <c r="F89" s="22"/>
      <c r="G89" s="22"/>
      <c r="H89" s="19"/>
      <c r="I89" s="19"/>
      <c r="J89" s="22"/>
      <c r="K89" s="19"/>
      <c r="L89" s="19"/>
      <c r="M89" s="19"/>
      <c r="N89" s="22"/>
      <c r="O89" s="22"/>
      <c r="P89" s="19"/>
      <c r="Q89" s="19"/>
      <c r="R89" s="19"/>
      <c r="S89" s="19"/>
      <c r="T89" s="22"/>
      <c r="U89" s="22"/>
      <c r="V89" s="22"/>
      <c r="W89" s="19"/>
      <c r="X89" s="22"/>
      <c r="Y89" s="22"/>
      <c r="Z89" s="22"/>
      <c r="AA89" s="19"/>
      <c r="AB89" s="22"/>
      <c r="AC89" s="19"/>
      <c r="AD89" s="22"/>
      <c r="AE89" s="22"/>
      <c r="AF89" s="22"/>
      <c r="AG89" s="22"/>
      <c r="AH89" s="22"/>
      <c r="AI89" s="22"/>
    </row>
    <row r="90" ht="21.0" customHeight="1">
      <c r="A90" s="19"/>
      <c r="B90" s="19"/>
      <c r="C90" s="19"/>
      <c r="D90" s="19"/>
      <c r="E90" s="22"/>
      <c r="F90" s="22"/>
      <c r="G90" s="22"/>
      <c r="H90" s="19"/>
      <c r="I90" s="19"/>
      <c r="J90" s="22"/>
      <c r="K90" s="19"/>
      <c r="L90" s="19"/>
      <c r="M90" s="19"/>
      <c r="N90" s="22"/>
      <c r="O90" s="22"/>
      <c r="P90" s="19"/>
      <c r="Q90" s="19"/>
      <c r="R90" s="19"/>
      <c r="S90" s="19"/>
      <c r="T90" s="22"/>
      <c r="U90" s="22"/>
      <c r="V90" s="22"/>
      <c r="W90" s="19"/>
      <c r="X90" s="22"/>
      <c r="Y90" s="22"/>
      <c r="Z90" s="22"/>
      <c r="AA90" s="19"/>
      <c r="AB90" s="22"/>
      <c r="AC90" s="19"/>
      <c r="AD90" s="22"/>
      <c r="AE90" s="22"/>
      <c r="AF90" s="22"/>
      <c r="AG90" s="22"/>
      <c r="AH90" s="22"/>
      <c r="AI90" s="22"/>
    </row>
    <row r="91" ht="21.0" customHeight="1">
      <c r="A91" s="19"/>
      <c r="B91" s="19"/>
      <c r="C91" s="19"/>
      <c r="D91" s="19"/>
      <c r="E91" s="22"/>
      <c r="F91" s="22"/>
      <c r="G91" s="22"/>
      <c r="H91" s="19"/>
      <c r="I91" s="19"/>
      <c r="J91" s="22"/>
      <c r="K91" s="19"/>
      <c r="L91" s="19"/>
      <c r="M91" s="19"/>
      <c r="N91" s="22"/>
      <c r="O91" s="22"/>
      <c r="P91" s="19"/>
      <c r="Q91" s="19"/>
      <c r="R91" s="19"/>
      <c r="S91" s="19"/>
      <c r="T91" s="22"/>
      <c r="U91" s="22"/>
      <c r="V91" s="22"/>
      <c r="W91" s="19"/>
      <c r="X91" s="22"/>
      <c r="Y91" s="22"/>
      <c r="Z91" s="22"/>
      <c r="AA91" s="19"/>
      <c r="AB91" s="22"/>
      <c r="AC91" s="19"/>
      <c r="AD91" s="22"/>
      <c r="AE91" s="22"/>
      <c r="AF91" s="22"/>
      <c r="AG91" s="22"/>
      <c r="AH91" s="22"/>
      <c r="AI91" s="22"/>
    </row>
    <row r="92" ht="21.0" customHeight="1">
      <c r="A92" s="19"/>
      <c r="B92" s="19"/>
      <c r="C92" s="19"/>
      <c r="D92" s="19"/>
      <c r="E92" s="22"/>
      <c r="F92" s="22"/>
      <c r="G92" s="22"/>
      <c r="H92" s="19"/>
      <c r="I92" s="19"/>
      <c r="J92" s="22"/>
      <c r="K92" s="19"/>
      <c r="L92" s="19"/>
      <c r="M92" s="19"/>
      <c r="N92" s="22"/>
      <c r="O92" s="22"/>
      <c r="P92" s="19"/>
      <c r="Q92" s="19"/>
      <c r="R92" s="19"/>
      <c r="S92" s="19"/>
      <c r="T92" s="22"/>
      <c r="U92" s="22"/>
      <c r="V92" s="22"/>
      <c r="W92" s="19"/>
      <c r="X92" s="22"/>
      <c r="Y92" s="22"/>
      <c r="Z92" s="22"/>
      <c r="AA92" s="19"/>
      <c r="AB92" s="22"/>
      <c r="AC92" s="19"/>
      <c r="AD92" s="22"/>
      <c r="AE92" s="22"/>
      <c r="AF92" s="22"/>
      <c r="AG92" s="22"/>
      <c r="AH92" s="22"/>
      <c r="AI92" s="22"/>
    </row>
    <row r="93" ht="21.0" customHeight="1">
      <c r="A93" s="19"/>
      <c r="B93" s="19"/>
      <c r="C93" s="19"/>
      <c r="D93" s="19"/>
      <c r="E93" s="22"/>
      <c r="F93" s="22"/>
      <c r="G93" s="22"/>
      <c r="H93" s="19"/>
      <c r="I93" s="19"/>
      <c r="J93" s="22"/>
      <c r="K93" s="19"/>
      <c r="L93" s="19"/>
      <c r="M93" s="19"/>
      <c r="N93" s="22"/>
      <c r="O93" s="22"/>
      <c r="P93" s="19"/>
      <c r="Q93" s="19"/>
      <c r="R93" s="19"/>
      <c r="S93" s="19"/>
      <c r="T93" s="22"/>
      <c r="U93" s="22"/>
      <c r="V93" s="22"/>
      <c r="W93" s="19"/>
      <c r="X93" s="22"/>
      <c r="Y93" s="22"/>
      <c r="Z93" s="22"/>
      <c r="AA93" s="19"/>
      <c r="AB93" s="22"/>
      <c r="AC93" s="19"/>
      <c r="AD93" s="22"/>
      <c r="AE93" s="22"/>
      <c r="AF93" s="22"/>
      <c r="AG93" s="22"/>
      <c r="AH93" s="22"/>
      <c r="AI93" s="22"/>
    </row>
    <row r="94" ht="21.0" customHeight="1">
      <c r="A94" s="19"/>
      <c r="B94" s="19"/>
      <c r="C94" s="19"/>
      <c r="D94" s="19"/>
      <c r="E94" s="22"/>
      <c r="F94" s="22"/>
      <c r="G94" s="22"/>
      <c r="H94" s="19"/>
      <c r="I94" s="19"/>
      <c r="J94" s="22"/>
      <c r="K94" s="19"/>
      <c r="L94" s="19"/>
      <c r="M94" s="19"/>
      <c r="N94" s="22"/>
      <c r="O94" s="22"/>
      <c r="P94" s="19"/>
      <c r="Q94" s="19"/>
      <c r="R94" s="19"/>
      <c r="S94" s="19"/>
      <c r="T94" s="22"/>
      <c r="U94" s="22"/>
      <c r="V94" s="22"/>
      <c r="W94" s="19"/>
      <c r="X94" s="22"/>
      <c r="Y94" s="22"/>
      <c r="Z94" s="22"/>
      <c r="AA94" s="19"/>
      <c r="AB94" s="22"/>
      <c r="AC94" s="19"/>
      <c r="AD94" s="22"/>
      <c r="AE94" s="22"/>
      <c r="AF94" s="22"/>
      <c r="AG94" s="22"/>
      <c r="AH94" s="22"/>
      <c r="AI94" s="22"/>
    </row>
    <row r="95" ht="21.0" customHeight="1">
      <c r="A95" s="19"/>
      <c r="B95" s="19"/>
      <c r="C95" s="19"/>
      <c r="D95" s="19"/>
      <c r="E95" s="22"/>
      <c r="F95" s="22"/>
      <c r="G95" s="22"/>
      <c r="H95" s="19"/>
      <c r="I95" s="19"/>
      <c r="J95" s="22"/>
      <c r="K95" s="19"/>
      <c r="L95" s="19"/>
      <c r="M95" s="19"/>
      <c r="N95" s="22"/>
      <c r="O95" s="22"/>
      <c r="P95" s="19"/>
      <c r="Q95" s="19"/>
      <c r="R95" s="19"/>
      <c r="S95" s="19"/>
      <c r="T95" s="22"/>
      <c r="U95" s="22"/>
      <c r="V95" s="22"/>
      <c r="W95" s="19"/>
      <c r="X95" s="22"/>
      <c r="Y95" s="22"/>
      <c r="Z95" s="22"/>
      <c r="AA95" s="19"/>
      <c r="AB95" s="22"/>
      <c r="AC95" s="19"/>
      <c r="AD95" s="22"/>
      <c r="AE95" s="22"/>
      <c r="AF95" s="22"/>
      <c r="AG95" s="22"/>
      <c r="AH95" s="22"/>
      <c r="AI95" s="22"/>
    </row>
    <row r="96" ht="21.0" customHeight="1">
      <c r="A96" s="19"/>
      <c r="B96" s="19"/>
      <c r="C96" s="19"/>
      <c r="D96" s="19"/>
      <c r="E96" s="22"/>
      <c r="F96" s="22"/>
      <c r="G96" s="22"/>
      <c r="H96" s="19"/>
      <c r="I96" s="19"/>
      <c r="J96" s="22"/>
      <c r="K96" s="19"/>
      <c r="L96" s="19"/>
      <c r="M96" s="19"/>
      <c r="N96" s="22"/>
      <c r="O96" s="22"/>
      <c r="P96" s="19"/>
      <c r="Q96" s="19"/>
      <c r="R96" s="19"/>
      <c r="S96" s="19"/>
      <c r="T96" s="22"/>
      <c r="U96" s="22"/>
      <c r="V96" s="22"/>
      <c r="W96" s="19"/>
      <c r="X96" s="22"/>
      <c r="Y96" s="22"/>
      <c r="Z96" s="22"/>
      <c r="AA96" s="19"/>
      <c r="AB96" s="22"/>
      <c r="AC96" s="19"/>
      <c r="AD96" s="22"/>
      <c r="AE96" s="22"/>
      <c r="AF96" s="22"/>
      <c r="AG96" s="22"/>
      <c r="AH96" s="22"/>
      <c r="AI96" s="22"/>
    </row>
    <row r="97" ht="21.0" customHeight="1">
      <c r="A97" s="19"/>
      <c r="B97" s="19"/>
      <c r="C97" s="19"/>
      <c r="D97" s="19"/>
      <c r="E97" s="22"/>
      <c r="F97" s="22"/>
      <c r="G97" s="22"/>
      <c r="H97" s="19"/>
      <c r="I97" s="19"/>
      <c r="J97" s="22"/>
      <c r="K97" s="19"/>
      <c r="L97" s="19"/>
      <c r="M97" s="19"/>
      <c r="N97" s="22"/>
      <c r="O97" s="22"/>
      <c r="P97" s="19"/>
      <c r="Q97" s="19"/>
      <c r="R97" s="19"/>
      <c r="S97" s="19"/>
      <c r="T97" s="22"/>
      <c r="U97" s="22"/>
      <c r="V97" s="22"/>
      <c r="W97" s="19"/>
      <c r="X97" s="22"/>
      <c r="Y97" s="22"/>
      <c r="Z97" s="22"/>
      <c r="AA97" s="19"/>
      <c r="AB97" s="22"/>
      <c r="AC97" s="19"/>
      <c r="AD97" s="22"/>
      <c r="AE97" s="22"/>
      <c r="AF97" s="22"/>
      <c r="AG97" s="22"/>
      <c r="AH97" s="22"/>
      <c r="AI97" s="22"/>
    </row>
    <row r="98" ht="21.0" customHeight="1">
      <c r="A98" s="19"/>
      <c r="B98" s="19"/>
      <c r="C98" s="19"/>
      <c r="D98" s="19"/>
      <c r="E98" s="22"/>
      <c r="F98" s="22"/>
      <c r="G98" s="22"/>
      <c r="H98" s="19"/>
      <c r="I98" s="19"/>
      <c r="J98" s="22"/>
      <c r="K98" s="19"/>
      <c r="L98" s="19"/>
      <c r="M98" s="19"/>
      <c r="N98" s="22"/>
      <c r="O98" s="22"/>
      <c r="P98" s="19"/>
      <c r="Q98" s="19"/>
      <c r="R98" s="19"/>
      <c r="S98" s="19"/>
      <c r="T98" s="22"/>
      <c r="U98" s="22"/>
      <c r="V98" s="22"/>
      <c r="W98" s="19"/>
      <c r="X98" s="22"/>
      <c r="Y98" s="22"/>
      <c r="Z98" s="22"/>
      <c r="AA98" s="19"/>
      <c r="AB98" s="22"/>
      <c r="AC98" s="19"/>
      <c r="AD98" s="22"/>
      <c r="AE98" s="22"/>
      <c r="AF98" s="22"/>
      <c r="AG98" s="22"/>
      <c r="AH98" s="22"/>
      <c r="AI98" s="22"/>
    </row>
    <row r="99" ht="21.0" customHeight="1">
      <c r="A99" s="19"/>
      <c r="B99" s="19"/>
      <c r="C99" s="19"/>
      <c r="D99" s="19"/>
      <c r="E99" s="22"/>
      <c r="F99" s="22"/>
      <c r="G99" s="22"/>
      <c r="H99" s="19"/>
      <c r="I99" s="19"/>
      <c r="J99" s="22"/>
      <c r="K99" s="19"/>
      <c r="L99" s="19"/>
      <c r="M99" s="19"/>
      <c r="N99" s="22"/>
      <c r="O99" s="22"/>
      <c r="P99" s="19"/>
      <c r="Q99" s="19"/>
      <c r="R99" s="19"/>
      <c r="S99" s="19"/>
      <c r="T99" s="22"/>
      <c r="U99" s="22"/>
      <c r="V99" s="22"/>
      <c r="W99" s="19"/>
      <c r="X99" s="22"/>
      <c r="Y99" s="22"/>
      <c r="Z99" s="22"/>
      <c r="AA99" s="19"/>
      <c r="AB99" s="22"/>
      <c r="AC99" s="19"/>
      <c r="AD99" s="22"/>
      <c r="AE99" s="22"/>
      <c r="AF99" s="22"/>
      <c r="AG99" s="22"/>
      <c r="AH99" s="22"/>
      <c r="AI99" s="22"/>
    </row>
    <row r="100" ht="21.0" customHeight="1">
      <c r="A100" s="19"/>
      <c r="B100" s="19"/>
      <c r="C100" s="19"/>
      <c r="D100" s="19"/>
      <c r="E100" s="22"/>
      <c r="F100" s="22"/>
      <c r="G100" s="22"/>
      <c r="H100" s="19"/>
      <c r="I100" s="19"/>
      <c r="J100" s="22"/>
      <c r="K100" s="19"/>
      <c r="L100" s="19"/>
      <c r="M100" s="19"/>
      <c r="N100" s="22"/>
      <c r="O100" s="22"/>
      <c r="P100" s="19"/>
      <c r="Q100" s="19"/>
      <c r="R100" s="19"/>
      <c r="S100" s="19"/>
      <c r="T100" s="22"/>
      <c r="U100" s="22"/>
      <c r="V100" s="22"/>
      <c r="W100" s="19"/>
      <c r="X100" s="22"/>
      <c r="Y100" s="22"/>
      <c r="Z100" s="22"/>
      <c r="AA100" s="19"/>
      <c r="AB100" s="22"/>
      <c r="AC100" s="19"/>
      <c r="AD100" s="22"/>
      <c r="AE100" s="22"/>
      <c r="AF100" s="22"/>
      <c r="AG100" s="22"/>
      <c r="AH100" s="22"/>
      <c r="AI100" s="22"/>
    </row>
    <row r="101" ht="21.0" customHeight="1">
      <c r="A101" s="19"/>
      <c r="B101" s="19"/>
      <c r="C101" s="19"/>
      <c r="D101" s="19"/>
      <c r="E101" s="22"/>
      <c r="F101" s="22"/>
      <c r="G101" s="22"/>
      <c r="H101" s="19"/>
      <c r="I101" s="19"/>
      <c r="J101" s="22"/>
      <c r="K101" s="19"/>
      <c r="L101" s="19"/>
      <c r="M101" s="19"/>
      <c r="N101" s="22"/>
      <c r="O101" s="22"/>
      <c r="P101" s="19"/>
      <c r="Q101" s="19"/>
      <c r="R101" s="19"/>
      <c r="S101" s="19"/>
      <c r="T101" s="22"/>
      <c r="U101" s="22"/>
      <c r="V101" s="22"/>
      <c r="W101" s="19"/>
      <c r="X101" s="22"/>
      <c r="Y101" s="22"/>
      <c r="Z101" s="22"/>
      <c r="AA101" s="19"/>
      <c r="AB101" s="22"/>
      <c r="AC101" s="19"/>
      <c r="AD101" s="22"/>
      <c r="AE101" s="22"/>
      <c r="AF101" s="22"/>
      <c r="AG101" s="22"/>
      <c r="AH101" s="22"/>
      <c r="AI101" s="22"/>
    </row>
    <row r="102" ht="21.0" customHeight="1">
      <c r="A102" s="19"/>
      <c r="B102" s="19"/>
      <c r="C102" s="19"/>
      <c r="D102" s="19"/>
      <c r="E102" s="22"/>
      <c r="F102" s="22"/>
      <c r="G102" s="22"/>
      <c r="H102" s="19"/>
      <c r="I102" s="19"/>
      <c r="J102" s="22"/>
      <c r="K102" s="19"/>
      <c r="L102" s="19"/>
      <c r="M102" s="19"/>
      <c r="N102" s="22"/>
      <c r="O102" s="22"/>
      <c r="P102" s="19"/>
      <c r="Q102" s="19"/>
      <c r="R102" s="19"/>
      <c r="S102" s="19"/>
      <c r="T102" s="22"/>
      <c r="U102" s="22"/>
      <c r="V102" s="22"/>
      <c r="W102" s="19"/>
      <c r="X102" s="22"/>
      <c r="Y102" s="22"/>
      <c r="Z102" s="22"/>
      <c r="AA102" s="19"/>
      <c r="AB102" s="22"/>
      <c r="AC102" s="19"/>
      <c r="AD102" s="22"/>
      <c r="AE102" s="22"/>
      <c r="AF102" s="22"/>
      <c r="AG102" s="22"/>
      <c r="AH102" s="22"/>
      <c r="AI102" s="22"/>
    </row>
    <row r="103" ht="21.0" customHeight="1">
      <c r="A103" s="19"/>
      <c r="B103" s="19"/>
      <c r="C103" s="19"/>
      <c r="D103" s="19"/>
      <c r="E103" s="22"/>
      <c r="F103" s="22"/>
      <c r="G103" s="22"/>
      <c r="H103" s="19"/>
      <c r="I103" s="19"/>
      <c r="J103" s="22"/>
      <c r="K103" s="19"/>
      <c r="L103" s="19"/>
      <c r="M103" s="19"/>
      <c r="N103" s="22"/>
      <c r="O103" s="22"/>
      <c r="P103" s="19"/>
      <c r="Q103" s="19"/>
      <c r="R103" s="19"/>
      <c r="S103" s="19"/>
      <c r="T103" s="22"/>
      <c r="U103" s="22"/>
      <c r="V103" s="22"/>
      <c r="W103" s="19"/>
      <c r="X103" s="22"/>
      <c r="Y103" s="22"/>
      <c r="Z103" s="22"/>
      <c r="AA103" s="19"/>
      <c r="AB103" s="22"/>
      <c r="AC103" s="19"/>
      <c r="AD103" s="22"/>
      <c r="AE103" s="22"/>
      <c r="AF103" s="22"/>
      <c r="AG103" s="22"/>
      <c r="AH103" s="22"/>
      <c r="AI103" s="22"/>
    </row>
    <row r="104" ht="21.0" customHeight="1">
      <c r="A104" s="19"/>
      <c r="B104" s="19"/>
      <c r="C104" s="19"/>
      <c r="D104" s="19"/>
      <c r="E104" s="22"/>
      <c r="F104" s="22"/>
      <c r="G104" s="22"/>
      <c r="H104" s="19"/>
      <c r="I104" s="19"/>
      <c r="J104" s="22"/>
      <c r="K104" s="19"/>
      <c r="L104" s="19"/>
      <c r="M104" s="19"/>
      <c r="N104" s="22"/>
      <c r="O104" s="22"/>
      <c r="P104" s="19"/>
      <c r="Q104" s="19"/>
      <c r="R104" s="19"/>
      <c r="S104" s="19"/>
      <c r="T104" s="22"/>
      <c r="U104" s="22"/>
      <c r="V104" s="22"/>
      <c r="W104" s="19"/>
      <c r="X104" s="22"/>
      <c r="Y104" s="22"/>
      <c r="Z104" s="22"/>
      <c r="AA104" s="19"/>
      <c r="AB104" s="22"/>
      <c r="AC104" s="19"/>
      <c r="AD104" s="22"/>
      <c r="AE104" s="22"/>
      <c r="AF104" s="22"/>
      <c r="AG104" s="22"/>
      <c r="AH104" s="22"/>
      <c r="AI104" s="22"/>
    </row>
    <row r="105" ht="21.0" customHeight="1">
      <c r="A105" s="19"/>
      <c r="B105" s="19"/>
      <c r="C105" s="19"/>
      <c r="D105" s="19"/>
      <c r="E105" s="22"/>
      <c r="F105" s="22"/>
      <c r="G105" s="22"/>
      <c r="H105" s="19"/>
      <c r="I105" s="19"/>
      <c r="J105" s="22"/>
      <c r="K105" s="19"/>
      <c r="L105" s="19"/>
      <c r="M105" s="19"/>
      <c r="N105" s="22"/>
      <c r="O105" s="22"/>
      <c r="P105" s="19"/>
      <c r="Q105" s="19"/>
      <c r="R105" s="19"/>
      <c r="S105" s="19"/>
      <c r="T105" s="22"/>
      <c r="U105" s="22"/>
      <c r="V105" s="22"/>
      <c r="W105" s="19"/>
      <c r="X105" s="22"/>
      <c r="Y105" s="22"/>
      <c r="Z105" s="22"/>
      <c r="AA105" s="19"/>
      <c r="AB105" s="22"/>
      <c r="AC105" s="19"/>
      <c r="AD105" s="22"/>
      <c r="AE105" s="22"/>
      <c r="AF105" s="22"/>
      <c r="AG105" s="22"/>
      <c r="AH105" s="22"/>
      <c r="AI105" s="22"/>
    </row>
    <row r="106" ht="21.0" customHeight="1">
      <c r="A106" s="19"/>
      <c r="B106" s="19"/>
      <c r="C106" s="19"/>
      <c r="D106" s="19"/>
      <c r="E106" s="22"/>
      <c r="F106" s="22"/>
      <c r="G106" s="22"/>
      <c r="H106" s="19"/>
      <c r="I106" s="19"/>
      <c r="J106" s="22"/>
      <c r="K106" s="19"/>
      <c r="L106" s="19"/>
      <c r="M106" s="19"/>
      <c r="N106" s="22"/>
      <c r="O106" s="22"/>
      <c r="P106" s="19"/>
      <c r="Q106" s="19"/>
      <c r="R106" s="19"/>
      <c r="S106" s="19"/>
      <c r="T106" s="22"/>
      <c r="U106" s="22"/>
      <c r="V106" s="22"/>
      <c r="W106" s="19"/>
      <c r="X106" s="22"/>
      <c r="Y106" s="22"/>
      <c r="Z106" s="22"/>
      <c r="AA106" s="19"/>
      <c r="AB106" s="22"/>
      <c r="AC106" s="19"/>
      <c r="AD106" s="22"/>
      <c r="AE106" s="22"/>
      <c r="AF106" s="22"/>
      <c r="AG106" s="22"/>
      <c r="AH106" s="22"/>
      <c r="AI106" s="22"/>
    </row>
    <row r="107" ht="21.0" customHeight="1">
      <c r="A107" s="19"/>
      <c r="B107" s="19"/>
      <c r="C107" s="19"/>
      <c r="D107" s="19"/>
      <c r="E107" s="22"/>
      <c r="F107" s="22"/>
      <c r="G107" s="22"/>
      <c r="H107" s="19"/>
      <c r="I107" s="19"/>
      <c r="J107" s="22"/>
      <c r="K107" s="19"/>
      <c r="L107" s="19"/>
      <c r="M107" s="19"/>
      <c r="N107" s="22"/>
      <c r="O107" s="22"/>
      <c r="P107" s="19"/>
      <c r="Q107" s="19"/>
      <c r="R107" s="19"/>
      <c r="S107" s="19"/>
      <c r="T107" s="22"/>
      <c r="U107" s="22"/>
      <c r="V107" s="22"/>
      <c r="W107" s="19"/>
      <c r="X107" s="22"/>
      <c r="Y107" s="22"/>
      <c r="Z107" s="22"/>
      <c r="AA107" s="19"/>
      <c r="AB107" s="22"/>
      <c r="AC107" s="19"/>
      <c r="AD107" s="22"/>
      <c r="AE107" s="22"/>
      <c r="AF107" s="22"/>
      <c r="AG107" s="22"/>
      <c r="AH107" s="22"/>
      <c r="AI107" s="22"/>
    </row>
    <row r="108" ht="21.0" customHeight="1">
      <c r="A108" s="19"/>
      <c r="B108" s="19"/>
      <c r="C108" s="19"/>
      <c r="D108" s="19"/>
      <c r="E108" s="22"/>
      <c r="F108" s="22"/>
      <c r="G108" s="22"/>
      <c r="H108" s="19"/>
      <c r="I108" s="19"/>
      <c r="J108" s="22"/>
      <c r="K108" s="19"/>
      <c r="L108" s="19"/>
      <c r="M108" s="19"/>
      <c r="N108" s="22"/>
      <c r="O108" s="22"/>
      <c r="P108" s="19"/>
      <c r="Q108" s="19"/>
      <c r="R108" s="19"/>
      <c r="S108" s="19"/>
      <c r="T108" s="22"/>
      <c r="U108" s="22"/>
      <c r="V108" s="22"/>
      <c r="W108" s="19"/>
      <c r="X108" s="22"/>
      <c r="Y108" s="22"/>
      <c r="Z108" s="22"/>
      <c r="AA108" s="19"/>
      <c r="AB108" s="22"/>
      <c r="AC108" s="19"/>
      <c r="AD108" s="22"/>
      <c r="AE108" s="22"/>
      <c r="AF108" s="22"/>
      <c r="AG108" s="22"/>
      <c r="AH108" s="22"/>
      <c r="AI108" s="22"/>
    </row>
    <row r="109" ht="21.0" customHeight="1">
      <c r="A109" s="19"/>
      <c r="B109" s="19"/>
      <c r="C109" s="19"/>
      <c r="D109" s="19"/>
      <c r="E109" s="22"/>
      <c r="F109" s="22"/>
      <c r="G109" s="22"/>
      <c r="H109" s="19"/>
      <c r="I109" s="19"/>
      <c r="J109" s="22"/>
      <c r="K109" s="19"/>
      <c r="L109" s="19"/>
      <c r="M109" s="19"/>
      <c r="N109" s="22"/>
      <c r="O109" s="22"/>
      <c r="P109" s="19"/>
      <c r="Q109" s="19"/>
      <c r="R109" s="19"/>
      <c r="S109" s="19"/>
      <c r="T109" s="22"/>
      <c r="U109" s="22"/>
      <c r="V109" s="22"/>
      <c r="W109" s="19"/>
      <c r="X109" s="22"/>
      <c r="Y109" s="22"/>
      <c r="Z109" s="22"/>
      <c r="AA109" s="19"/>
      <c r="AB109" s="22"/>
      <c r="AC109" s="19"/>
      <c r="AD109" s="22"/>
      <c r="AE109" s="22"/>
      <c r="AF109" s="22"/>
      <c r="AG109" s="22"/>
      <c r="AH109" s="22"/>
      <c r="AI109" s="22"/>
    </row>
    <row r="110" ht="21.0" customHeight="1">
      <c r="A110" s="19"/>
      <c r="B110" s="19"/>
      <c r="C110" s="19"/>
      <c r="D110" s="19"/>
      <c r="E110" s="22"/>
      <c r="F110" s="22"/>
      <c r="G110" s="22"/>
      <c r="H110" s="19"/>
      <c r="I110" s="19"/>
      <c r="J110" s="22"/>
      <c r="K110" s="19"/>
      <c r="L110" s="19"/>
      <c r="M110" s="19"/>
      <c r="N110" s="22"/>
      <c r="O110" s="22"/>
      <c r="P110" s="19"/>
      <c r="Q110" s="19"/>
      <c r="R110" s="19"/>
      <c r="S110" s="19"/>
      <c r="T110" s="22"/>
      <c r="U110" s="22"/>
      <c r="V110" s="22"/>
      <c r="W110" s="19"/>
      <c r="X110" s="22"/>
      <c r="Y110" s="22"/>
      <c r="Z110" s="22"/>
      <c r="AA110" s="19"/>
      <c r="AB110" s="22"/>
      <c r="AC110" s="19"/>
      <c r="AD110" s="22"/>
      <c r="AE110" s="22"/>
      <c r="AF110" s="22"/>
      <c r="AG110" s="22"/>
      <c r="AH110" s="22"/>
      <c r="AI110" s="22"/>
    </row>
    <row r="111" ht="21.0" customHeight="1">
      <c r="A111" s="19"/>
      <c r="B111" s="19"/>
      <c r="C111" s="19"/>
      <c r="D111" s="19"/>
      <c r="E111" s="22"/>
      <c r="F111" s="22"/>
      <c r="G111" s="22"/>
      <c r="H111" s="19"/>
      <c r="I111" s="19"/>
      <c r="J111" s="22"/>
      <c r="K111" s="19"/>
      <c r="L111" s="19"/>
      <c r="M111" s="19"/>
      <c r="N111" s="22"/>
      <c r="O111" s="22"/>
      <c r="P111" s="19"/>
      <c r="Q111" s="19"/>
      <c r="R111" s="19"/>
      <c r="S111" s="19"/>
      <c r="T111" s="22"/>
      <c r="U111" s="22"/>
      <c r="V111" s="22"/>
      <c r="W111" s="19"/>
      <c r="X111" s="22"/>
      <c r="Y111" s="22"/>
      <c r="Z111" s="22"/>
      <c r="AA111" s="19"/>
      <c r="AB111" s="22"/>
      <c r="AC111" s="19"/>
      <c r="AD111" s="22"/>
      <c r="AE111" s="22"/>
      <c r="AF111" s="22"/>
      <c r="AG111" s="22"/>
      <c r="AH111" s="22"/>
      <c r="AI111" s="22"/>
    </row>
    <row r="112" ht="21.0" customHeight="1">
      <c r="A112" s="19"/>
      <c r="B112" s="19"/>
      <c r="C112" s="19"/>
      <c r="D112" s="19"/>
      <c r="E112" s="22"/>
      <c r="F112" s="22"/>
      <c r="G112" s="22"/>
      <c r="H112" s="19"/>
      <c r="I112" s="19"/>
      <c r="J112" s="22"/>
      <c r="K112" s="19"/>
      <c r="L112" s="19"/>
      <c r="M112" s="19"/>
      <c r="N112" s="22"/>
      <c r="O112" s="22"/>
      <c r="P112" s="19"/>
      <c r="Q112" s="19"/>
      <c r="R112" s="19"/>
      <c r="S112" s="19"/>
      <c r="T112" s="22"/>
      <c r="U112" s="22"/>
      <c r="V112" s="22"/>
      <c r="W112" s="19"/>
      <c r="X112" s="22"/>
      <c r="Y112" s="22"/>
      <c r="Z112" s="22"/>
      <c r="AA112" s="19"/>
      <c r="AB112" s="22"/>
      <c r="AC112" s="19"/>
      <c r="AD112" s="22"/>
      <c r="AE112" s="22"/>
      <c r="AF112" s="22"/>
      <c r="AG112" s="22"/>
      <c r="AH112" s="22"/>
      <c r="AI112" s="22"/>
    </row>
    <row r="113" ht="21.0" customHeight="1">
      <c r="A113" s="19"/>
      <c r="B113" s="19"/>
      <c r="C113" s="19"/>
      <c r="D113" s="19"/>
      <c r="E113" s="22"/>
      <c r="F113" s="22"/>
      <c r="G113" s="22"/>
      <c r="H113" s="19"/>
      <c r="I113" s="19"/>
      <c r="J113" s="22"/>
      <c r="K113" s="19"/>
      <c r="L113" s="19"/>
      <c r="M113" s="19"/>
      <c r="N113" s="22"/>
      <c r="O113" s="22"/>
      <c r="P113" s="19"/>
      <c r="Q113" s="19"/>
      <c r="R113" s="19"/>
      <c r="S113" s="19"/>
      <c r="T113" s="22"/>
      <c r="U113" s="22"/>
      <c r="V113" s="22"/>
      <c r="W113" s="19"/>
      <c r="X113" s="22"/>
      <c r="Y113" s="22"/>
      <c r="Z113" s="22"/>
      <c r="AA113" s="19"/>
      <c r="AB113" s="22"/>
      <c r="AC113" s="19"/>
      <c r="AD113" s="22"/>
      <c r="AE113" s="22"/>
      <c r="AF113" s="22"/>
      <c r="AG113" s="22"/>
      <c r="AH113" s="22"/>
      <c r="AI113" s="22"/>
    </row>
    <row r="114" ht="21.0" customHeight="1">
      <c r="A114" s="19"/>
      <c r="B114" s="19"/>
      <c r="C114" s="19"/>
      <c r="D114" s="19"/>
      <c r="E114" s="22"/>
      <c r="F114" s="22"/>
      <c r="G114" s="22"/>
      <c r="H114" s="19"/>
      <c r="I114" s="19"/>
      <c r="J114" s="22"/>
      <c r="K114" s="19"/>
      <c r="L114" s="19"/>
      <c r="M114" s="19"/>
      <c r="N114" s="22"/>
      <c r="O114" s="22"/>
      <c r="P114" s="19"/>
      <c r="Q114" s="19"/>
      <c r="R114" s="19"/>
      <c r="S114" s="19"/>
      <c r="T114" s="22"/>
      <c r="U114" s="22"/>
      <c r="V114" s="22"/>
      <c r="W114" s="19"/>
      <c r="X114" s="22"/>
      <c r="Y114" s="22"/>
      <c r="Z114" s="22"/>
      <c r="AA114" s="19"/>
      <c r="AB114" s="22"/>
      <c r="AC114" s="19"/>
      <c r="AD114" s="22"/>
      <c r="AE114" s="22"/>
      <c r="AF114" s="22"/>
      <c r="AG114" s="22"/>
      <c r="AH114" s="22"/>
      <c r="AI114" s="22"/>
    </row>
    <row r="115" ht="21.0" customHeight="1">
      <c r="A115" s="19"/>
      <c r="B115" s="19"/>
      <c r="C115" s="19"/>
      <c r="D115" s="19"/>
      <c r="E115" s="22"/>
      <c r="F115" s="22"/>
      <c r="G115" s="22"/>
      <c r="H115" s="19"/>
      <c r="I115" s="19"/>
      <c r="J115" s="22"/>
      <c r="K115" s="19"/>
      <c r="L115" s="19"/>
      <c r="M115" s="19"/>
      <c r="N115" s="22"/>
      <c r="O115" s="22"/>
      <c r="P115" s="19"/>
      <c r="Q115" s="19"/>
      <c r="R115" s="19"/>
      <c r="S115" s="19"/>
      <c r="T115" s="22"/>
      <c r="U115" s="22"/>
      <c r="V115" s="22"/>
      <c r="W115" s="19"/>
      <c r="X115" s="22"/>
      <c r="Y115" s="22"/>
      <c r="Z115" s="22"/>
      <c r="AA115" s="19"/>
      <c r="AB115" s="22"/>
      <c r="AC115" s="19"/>
      <c r="AD115" s="22"/>
      <c r="AE115" s="22"/>
      <c r="AF115" s="22"/>
      <c r="AG115" s="22"/>
      <c r="AH115" s="22"/>
      <c r="AI115" s="22"/>
    </row>
    <row r="116" ht="21.0" customHeight="1">
      <c r="A116" s="19"/>
      <c r="B116" s="19"/>
      <c r="C116" s="19"/>
      <c r="D116" s="19"/>
      <c r="E116" s="22"/>
      <c r="F116" s="22"/>
      <c r="G116" s="22"/>
      <c r="H116" s="19"/>
      <c r="I116" s="19"/>
      <c r="J116" s="22"/>
      <c r="K116" s="19"/>
      <c r="L116" s="19"/>
      <c r="M116" s="19"/>
      <c r="N116" s="22"/>
      <c r="O116" s="22"/>
      <c r="P116" s="19"/>
      <c r="Q116" s="19"/>
      <c r="R116" s="19"/>
      <c r="S116" s="19"/>
      <c r="T116" s="22"/>
      <c r="U116" s="22"/>
      <c r="V116" s="22"/>
      <c r="W116" s="19"/>
      <c r="X116" s="22"/>
      <c r="Y116" s="22"/>
      <c r="Z116" s="22"/>
      <c r="AA116" s="19"/>
      <c r="AB116" s="22"/>
      <c r="AC116" s="19"/>
      <c r="AD116" s="22"/>
      <c r="AE116" s="22"/>
      <c r="AF116" s="22"/>
      <c r="AG116" s="22"/>
      <c r="AH116" s="22"/>
      <c r="AI116" s="22"/>
    </row>
    <row r="117" ht="21.0" customHeight="1">
      <c r="A117" s="19"/>
      <c r="B117" s="19"/>
      <c r="C117" s="19"/>
      <c r="D117" s="19"/>
      <c r="E117" s="22"/>
      <c r="F117" s="22"/>
      <c r="G117" s="22"/>
      <c r="H117" s="19"/>
      <c r="I117" s="19"/>
      <c r="J117" s="22"/>
      <c r="K117" s="19"/>
      <c r="L117" s="19"/>
      <c r="M117" s="19"/>
      <c r="N117" s="22"/>
      <c r="O117" s="22"/>
      <c r="P117" s="19"/>
      <c r="Q117" s="19"/>
      <c r="R117" s="19"/>
      <c r="S117" s="19"/>
      <c r="T117" s="22"/>
      <c r="U117" s="22"/>
      <c r="V117" s="22"/>
      <c r="W117" s="19"/>
      <c r="X117" s="22"/>
      <c r="Y117" s="22"/>
      <c r="Z117" s="22"/>
      <c r="AA117" s="19"/>
      <c r="AB117" s="22"/>
      <c r="AC117" s="19"/>
      <c r="AD117" s="22"/>
      <c r="AE117" s="22"/>
      <c r="AF117" s="22"/>
      <c r="AG117" s="22"/>
      <c r="AH117" s="22"/>
      <c r="AI117" s="22"/>
    </row>
    <row r="118" ht="21.0" customHeight="1">
      <c r="A118" s="19"/>
      <c r="B118" s="19"/>
      <c r="C118" s="19"/>
      <c r="D118" s="19"/>
      <c r="E118" s="22"/>
      <c r="F118" s="22"/>
      <c r="G118" s="22"/>
      <c r="H118" s="19"/>
      <c r="I118" s="19"/>
      <c r="J118" s="22"/>
      <c r="K118" s="19"/>
      <c r="L118" s="19"/>
      <c r="M118" s="19"/>
      <c r="N118" s="22"/>
      <c r="O118" s="22"/>
      <c r="P118" s="19"/>
      <c r="Q118" s="19"/>
      <c r="R118" s="19"/>
      <c r="S118" s="19"/>
      <c r="T118" s="22"/>
      <c r="U118" s="22"/>
      <c r="V118" s="22"/>
      <c r="W118" s="19"/>
      <c r="X118" s="22"/>
      <c r="Y118" s="22"/>
      <c r="Z118" s="22"/>
      <c r="AA118" s="19"/>
      <c r="AB118" s="22"/>
      <c r="AC118" s="19"/>
      <c r="AD118" s="22"/>
      <c r="AE118" s="22"/>
      <c r="AF118" s="22"/>
      <c r="AG118" s="22"/>
      <c r="AH118" s="22"/>
      <c r="AI118" s="22"/>
    </row>
    <row r="119" ht="21.0" customHeight="1">
      <c r="A119" s="19"/>
      <c r="B119" s="19"/>
      <c r="C119" s="19"/>
      <c r="D119" s="19"/>
      <c r="E119" s="22"/>
      <c r="F119" s="22"/>
      <c r="G119" s="22"/>
      <c r="H119" s="19"/>
      <c r="I119" s="19"/>
      <c r="J119" s="22"/>
      <c r="K119" s="19"/>
      <c r="L119" s="19"/>
      <c r="M119" s="19"/>
      <c r="N119" s="22"/>
      <c r="O119" s="22"/>
      <c r="P119" s="19"/>
      <c r="Q119" s="19"/>
      <c r="R119" s="19"/>
      <c r="S119" s="19"/>
      <c r="T119" s="22"/>
      <c r="U119" s="22"/>
      <c r="V119" s="22"/>
      <c r="W119" s="19"/>
      <c r="X119" s="22"/>
      <c r="Y119" s="22"/>
      <c r="Z119" s="22"/>
      <c r="AA119" s="19"/>
      <c r="AB119" s="22"/>
      <c r="AC119" s="19"/>
      <c r="AD119" s="22"/>
      <c r="AE119" s="22"/>
      <c r="AF119" s="22"/>
      <c r="AG119" s="22"/>
      <c r="AH119" s="22"/>
      <c r="AI119" s="22"/>
    </row>
    <row r="120" ht="21.0" customHeight="1">
      <c r="A120" s="19"/>
      <c r="B120" s="19"/>
      <c r="C120" s="19"/>
      <c r="D120" s="19"/>
      <c r="E120" s="22"/>
      <c r="F120" s="22"/>
      <c r="G120" s="22"/>
      <c r="H120" s="19"/>
      <c r="I120" s="19"/>
      <c r="J120" s="22"/>
      <c r="K120" s="19"/>
      <c r="L120" s="19"/>
      <c r="M120" s="19"/>
      <c r="N120" s="22"/>
      <c r="O120" s="22"/>
      <c r="P120" s="19"/>
      <c r="Q120" s="19"/>
      <c r="R120" s="19"/>
      <c r="S120" s="19"/>
      <c r="T120" s="22"/>
      <c r="U120" s="22"/>
      <c r="V120" s="22"/>
      <c r="W120" s="19"/>
      <c r="X120" s="22"/>
      <c r="Y120" s="22"/>
      <c r="Z120" s="22"/>
      <c r="AA120" s="19"/>
      <c r="AB120" s="22"/>
      <c r="AC120" s="19"/>
      <c r="AD120" s="22"/>
      <c r="AE120" s="22"/>
      <c r="AF120" s="22"/>
      <c r="AG120" s="22"/>
      <c r="AH120" s="22"/>
      <c r="AI120" s="22"/>
    </row>
    <row r="121" ht="21.0" customHeight="1">
      <c r="A121" s="19"/>
      <c r="B121" s="19"/>
      <c r="C121" s="19"/>
      <c r="D121" s="19"/>
      <c r="E121" s="22"/>
      <c r="F121" s="22"/>
      <c r="G121" s="22"/>
      <c r="H121" s="19"/>
      <c r="I121" s="19"/>
      <c r="J121" s="22"/>
      <c r="K121" s="19"/>
      <c r="L121" s="19"/>
      <c r="M121" s="19"/>
      <c r="N121" s="22"/>
      <c r="O121" s="22"/>
      <c r="P121" s="19"/>
      <c r="Q121" s="19"/>
      <c r="R121" s="19"/>
      <c r="S121" s="19"/>
      <c r="T121" s="22"/>
      <c r="U121" s="22"/>
      <c r="V121" s="22"/>
      <c r="W121" s="19"/>
      <c r="X121" s="22"/>
      <c r="Y121" s="22"/>
      <c r="Z121" s="22"/>
      <c r="AA121" s="19"/>
      <c r="AB121" s="22"/>
      <c r="AC121" s="19"/>
      <c r="AD121" s="22"/>
      <c r="AE121" s="22"/>
      <c r="AF121" s="22"/>
      <c r="AG121" s="22"/>
      <c r="AH121" s="22"/>
      <c r="AI121" s="22"/>
    </row>
    <row r="122" ht="21.0" customHeight="1">
      <c r="A122" s="19"/>
      <c r="B122" s="19"/>
      <c r="C122" s="19"/>
      <c r="D122" s="19"/>
      <c r="E122" s="22"/>
      <c r="F122" s="22"/>
      <c r="G122" s="22"/>
      <c r="H122" s="19"/>
      <c r="I122" s="19"/>
      <c r="J122" s="22"/>
      <c r="K122" s="19"/>
      <c r="L122" s="19"/>
      <c r="M122" s="19"/>
      <c r="N122" s="22"/>
      <c r="O122" s="22"/>
      <c r="P122" s="19"/>
      <c r="Q122" s="19"/>
      <c r="R122" s="19"/>
      <c r="S122" s="19"/>
      <c r="T122" s="22"/>
      <c r="U122" s="22"/>
      <c r="V122" s="22"/>
      <c r="W122" s="19"/>
      <c r="X122" s="22"/>
      <c r="Y122" s="22"/>
      <c r="Z122" s="22"/>
      <c r="AA122" s="19"/>
      <c r="AB122" s="22"/>
      <c r="AC122" s="19"/>
      <c r="AD122" s="22"/>
      <c r="AE122" s="22"/>
      <c r="AF122" s="22"/>
      <c r="AG122" s="22"/>
      <c r="AH122" s="22"/>
      <c r="AI122" s="22"/>
    </row>
    <row r="123" ht="21.0" customHeight="1">
      <c r="A123" s="19"/>
      <c r="B123" s="19"/>
      <c r="C123" s="19"/>
      <c r="D123" s="19"/>
      <c r="E123" s="22"/>
      <c r="F123" s="22"/>
      <c r="G123" s="22"/>
      <c r="H123" s="19"/>
      <c r="I123" s="19"/>
      <c r="J123" s="22"/>
      <c r="K123" s="19"/>
      <c r="L123" s="19"/>
      <c r="M123" s="19"/>
      <c r="N123" s="22"/>
      <c r="O123" s="22"/>
      <c r="P123" s="19"/>
      <c r="Q123" s="19"/>
      <c r="R123" s="19"/>
      <c r="S123" s="19"/>
      <c r="T123" s="22"/>
      <c r="U123" s="22"/>
      <c r="V123" s="22"/>
      <c r="W123" s="19"/>
      <c r="X123" s="22"/>
      <c r="Y123" s="22"/>
      <c r="Z123" s="22"/>
      <c r="AA123" s="19"/>
      <c r="AB123" s="22"/>
      <c r="AC123" s="19"/>
      <c r="AD123" s="22"/>
      <c r="AE123" s="22"/>
      <c r="AF123" s="22"/>
      <c r="AG123" s="22"/>
      <c r="AH123" s="22"/>
      <c r="AI123" s="22"/>
    </row>
    <row r="124" ht="21.0" customHeight="1">
      <c r="A124" s="19"/>
      <c r="B124" s="19"/>
      <c r="C124" s="19"/>
      <c r="D124" s="19"/>
      <c r="E124" s="22"/>
      <c r="F124" s="22"/>
      <c r="G124" s="22"/>
      <c r="H124" s="19"/>
      <c r="I124" s="19"/>
      <c r="J124" s="22"/>
      <c r="K124" s="19"/>
      <c r="L124" s="19"/>
      <c r="M124" s="19"/>
      <c r="N124" s="22"/>
      <c r="O124" s="22"/>
      <c r="P124" s="19"/>
      <c r="Q124" s="19"/>
      <c r="R124" s="19"/>
      <c r="S124" s="19"/>
      <c r="T124" s="22"/>
      <c r="U124" s="22"/>
      <c r="V124" s="22"/>
      <c r="W124" s="19"/>
      <c r="X124" s="22"/>
      <c r="Y124" s="22"/>
      <c r="Z124" s="22"/>
      <c r="AA124" s="19"/>
      <c r="AB124" s="22"/>
      <c r="AC124" s="19"/>
      <c r="AD124" s="22"/>
      <c r="AE124" s="22"/>
      <c r="AF124" s="22"/>
      <c r="AG124" s="22"/>
      <c r="AH124" s="22"/>
      <c r="AI124" s="22"/>
    </row>
    <row r="125" ht="21.0" customHeight="1">
      <c r="A125" s="19"/>
      <c r="B125" s="19"/>
      <c r="C125" s="19"/>
      <c r="D125" s="19"/>
      <c r="E125" s="22"/>
      <c r="F125" s="22"/>
      <c r="G125" s="22"/>
      <c r="H125" s="19"/>
      <c r="I125" s="19"/>
      <c r="J125" s="22"/>
      <c r="K125" s="19"/>
      <c r="L125" s="19"/>
      <c r="M125" s="19"/>
      <c r="N125" s="22"/>
      <c r="O125" s="22"/>
      <c r="P125" s="19"/>
      <c r="Q125" s="19"/>
      <c r="R125" s="19"/>
      <c r="S125" s="19"/>
      <c r="T125" s="22"/>
      <c r="U125" s="22"/>
      <c r="V125" s="22"/>
      <c r="W125" s="19"/>
      <c r="X125" s="22"/>
      <c r="Y125" s="22"/>
      <c r="Z125" s="22"/>
      <c r="AA125" s="19"/>
      <c r="AB125" s="22"/>
      <c r="AC125" s="19"/>
      <c r="AD125" s="22"/>
      <c r="AE125" s="22"/>
      <c r="AF125" s="22"/>
      <c r="AG125" s="22"/>
      <c r="AH125" s="22"/>
      <c r="AI125" s="22"/>
    </row>
    <row r="126" ht="21.0" customHeight="1">
      <c r="A126" s="19"/>
      <c r="B126" s="19"/>
      <c r="C126" s="19"/>
      <c r="D126" s="19"/>
      <c r="E126" s="22"/>
      <c r="F126" s="22"/>
      <c r="G126" s="22"/>
      <c r="H126" s="19"/>
      <c r="I126" s="19"/>
      <c r="J126" s="22"/>
      <c r="K126" s="19"/>
      <c r="L126" s="19"/>
      <c r="M126" s="19"/>
      <c r="N126" s="22"/>
      <c r="O126" s="22"/>
      <c r="P126" s="19"/>
      <c r="Q126" s="19"/>
      <c r="R126" s="19"/>
      <c r="S126" s="19"/>
      <c r="T126" s="22"/>
      <c r="U126" s="22"/>
      <c r="V126" s="22"/>
      <c r="W126" s="19"/>
      <c r="X126" s="22"/>
      <c r="Y126" s="22"/>
      <c r="Z126" s="22"/>
      <c r="AA126" s="19"/>
      <c r="AB126" s="22"/>
      <c r="AC126" s="19"/>
      <c r="AD126" s="22"/>
      <c r="AE126" s="22"/>
      <c r="AF126" s="22"/>
      <c r="AG126" s="22"/>
      <c r="AH126" s="22"/>
      <c r="AI126" s="22"/>
    </row>
    <row r="127" ht="21.0" customHeight="1">
      <c r="A127" s="19"/>
      <c r="B127" s="19"/>
      <c r="C127" s="19"/>
      <c r="D127" s="19"/>
      <c r="E127" s="22"/>
      <c r="F127" s="22"/>
      <c r="G127" s="22"/>
      <c r="H127" s="19"/>
      <c r="I127" s="19"/>
      <c r="J127" s="22"/>
      <c r="K127" s="19"/>
      <c r="L127" s="19"/>
      <c r="M127" s="19"/>
      <c r="N127" s="22"/>
      <c r="O127" s="22"/>
      <c r="P127" s="19"/>
      <c r="Q127" s="19"/>
      <c r="R127" s="19"/>
      <c r="S127" s="19"/>
      <c r="T127" s="22"/>
      <c r="U127" s="22"/>
      <c r="V127" s="22"/>
      <c r="W127" s="19"/>
      <c r="X127" s="22"/>
      <c r="Y127" s="22"/>
      <c r="Z127" s="22"/>
      <c r="AA127" s="19"/>
      <c r="AB127" s="22"/>
      <c r="AC127" s="19"/>
      <c r="AD127" s="22"/>
      <c r="AE127" s="22"/>
      <c r="AF127" s="22"/>
      <c r="AG127" s="22"/>
      <c r="AH127" s="22"/>
      <c r="AI127" s="22"/>
    </row>
    <row r="128" ht="21.0" customHeight="1">
      <c r="A128" s="19"/>
      <c r="B128" s="19"/>
      <c r="C128" s="19"/>
      <c r="D128" s="19"/>
      <c r="E128" s="22"/>
      <c r="F128" s="22"/>
      <c r="G128" s="22"/>
      <c r="H128" s="19"/>
      <c r="I128" s="19"/>
      <c r="J128" s="22"/>
      <c r="K128" s="19"/>
      <c r="L128" s="19"/>
      <c r="M128" s="19"/>
      <c r="N128" s="22"/>
      <c r="O128" s="22"/>
      <c r="P128" s="19"/>
      <c r="Q128" s="19"/>
      <c r="R128" s="19"/>
      <c r="S128" s="19"/>
      <c r="T128" s="22"/>
      <c r="U128" s="22"/>
      <c r="V128" s="22"/>
      <c r="W128" s="19"/>
      <c r="X128" s="22"/>
      <c r="Y128" s="22"/>
      <c r="Z128" s="22"/>
      <c r="AA128" s="19"/>
      <c r="AB128" s="22"/>
      <c r="AC128" s="19"/>
      <c r="AD128" s="22"/>
      <c r="AE128" s="22"/>
      <c r="AF128" s="22"/>
      <c r="AG128" s="22"/>
      <c r="AH128" s="22"/>
      <c r="AI128" s="22"/>
    </row>
    <row r="129" ht="21.0" customHeight="1">
      <c r="A129" s="19"/>
      <c r="B129" s="19"/>
      <c r="C129" s="19"/>
      <c r="D129" s="19"/>
      <c r="E129" s="22"/>
      <c r="F129" s="22"/>
      <c r="G129" s="22"/>
      <c r="H129" s="19"/>
      <c r="I129" s="19"/>
      <c r="J129" s="22"/>
      <c r="K129" s="19"/>
      <c r="L129" s="19"/>
      <c r="M129" s="19"/>
      <c r="N129" s="22"/>
      <c r="O129" s="22"/>
      <c r="P129" s="19"/>
      <c r="Q129" s="19"/>
      <c r="R129" s="19"/>
      <c r="S129" s="19"/>
      <c r="T129" s="22"/>
      <c r="U129" s="22"/>
      <c r="V129" s="22"/>
      <c r="W129" s="19"/>
      <c r="X129" s="22"/>
      <c r="Y129" s="22"/>
      <c r="Z129" s="22"/>
      <c r="AA129" s="19"/>
      <c r="AB129" s="22"/>
      <c r="AC129" s="19"/>
      <c r="AD129" s="22"/>
      <c r="AE129" s="22"/>
      <c r="AF129" s="22"/>
      <c r="AG129" s="22"/>
      <c r="AH129" s="22"/>
      <c r="AI129" s="22"/>
    </row>
    <row r="130" ht="21.0" customHeight="1">
      <c r="A130" s="19"/>
      <c r="B130" s="19"/>
      <c r="C130" s="19"/>
      <c r="D130" s="19"/>
      <c r="E130" s="22"/>
      <c r="F130" s="22"/>
      <c r="G130" s="22"/>
      <c r="H130" s="19"/>
      <c r="I130" s="19"/>
      <c r="J130" s="22"/>
      <c r="K130" s="19"/>
      <c r="L130" s="19"/>
      <c r="M130" s="19"/>
      <c r="N130" s="22"/>
      <c r="O130" s="22"/>
      <c r="P130" s="19"/>
      <c r="Q130" s="19"/>
      <c r="R130" s="19"/>
      <c r="S130" s="19"/>
      <c r="T130" s="22"/>
      <c r="U130" s="22"/>
      <c r="V130" s="22"/>
      <c r="W130" s="19"/>
      <c r="X130" s="22"/>
      <c r="Y130" s="22"/>
      <c r="Z130" s="22"/>
      <c r="AA130" s="19"/>
      <c r="AB130" s="22"/>
      <c r="AC130" s="19"/>
      <c r="AD130" s="22"/>
      <c r="AE130" s="22"/>
      <c r="AF130" s="22"/>
      <c r="AG130" s="22"/>
      <c r="AH130" s="22"/>
      <c r="AI130" s="22"/>
    </row>
    <row r="131" ht="21.0" customHeight="1">
      <c r="A131" s="19"/>
      <c r="B131" s="19"/>
      <c r="C131" s="19"/>
      <c r="D131" s="19"/>
      <c r="E131" s="22"/>
      <c r="F131" s="22"/>
      <c r="G131" s="22"/>
      <c r="H131" s="19"/>
      <c r="I131" s="19"/>
      <c r="J131" s="22"/>
      <c r="K131" s="19"/>
      <c r="L131" s="19"/>
      <c r="M131" s="19"/>
      <c r="N131" s="22"/>
      <c r="O131" s="22"/>
      <c r="P131" s="19"/>
      <c r="Q131" s="19"/>
      <c r="R131" s="19"/>
      <c r="S131" s="19"/>
      <c r="T131" s="22"/>
      <c r="U131" s="22"/>
      <c r="V131" s="22"/>
      <c r="W131" s="19"/>
      <c r="X131" s="22"/>
      <c r="Y131" s="22"/>
      <c r="Z131" s="22"/>
      <c r="AA131" s="19"/>
      <c r="AB131" s="22"/>
      <c r="AC131" s="19"/>
      <c r="AD131" s="22"/>
      <c r="AE131" s="22"/>
      <c r="AF131" s="22"/>
      <c r="AG131" s="22"/>
      <c r="AH131" s="22"/>
      <c r="AI131" s="22"/>
    </row>
    <row r="132" ht="21.0" customHeight="1">
      <c r="A132" s="19"/>
      <c r="B132" s="19"/>
      <c r="C132" s="19"/>
      <c r="D132" s="19"/>
      <c r="E132" s="22"/>
      <c r="F132" s="22"/>
      <c r="G132" s="22"/>
      <c r="H132" s="19"/>
      <c r="I132" s="19"/>
      <c r="J132" s="22"/>
      <c r="K132" s="19"/>
      <c r="L132" s="19"/>
      <c r="M132" s="19"/>
      <c r="N132" s="22"/>
      <c r="O132" s="22"/>
      <c r="P132" s="19"/>
      <c r="Q132" s="19"/>
      <c r="R132" s="19"/>
      <c r="S132" s="19"/>
      <c r="T132" s="22"/>
      <c r="U132" s="22"/>
      <c r="V132" s="22"/>
      <c r="W132" s="19"/>
      <c r="X132" s="22"/>
      <c r="Y132" s="22"/>
      <c r="Z132" s="22"/>
      <c r="AA132" s="19"/>
      <c r="AB132" s="22"/>
      <c r="AC132" s="19"/>
      <c r="AD132" s="22"/>
      <c r="AE132" s="22"/>
      <c r="AF132" s="22"/>
      <c r="AG132" s="22"/>
      <c r="AH132" s="22"/>
      <c r="AI132" s="22"/>
    </row>
    <row r="133" ht="21.0" customHeight="1">
      <c r="A133" s="19"/>
      <c r="B133" s="19"/>
      <c r="C133" s="19"/>
      <c r="D133" s="19"/>
      <c r="E133" s="22"/>
      <c r="F133" s="22"/>
      <c r="G133" s="22"/>
      <c r="H133" s="19"/>
      <c r="I133" s="19"/>
      <c r="J133" s="22"/>
      <c r="K133" s="19"/>
      <c r="L133" s="19"/>
      <c r="M133" s="19"/>
      <c r="N133" s="22"/>
      <c r="O133" s="22"/>
      <c r="P133" s="19"/>
      <c r="Q133" s="19"/>
      <c r="R133" s="19"/>
      <c r="S133" s="19"/>
      <c r="T133" s="22"/>
      <c r="U133" s="22"/>
      <c r="V133" s="22"/>
      <c r="W133" s="19"/>
      <c r="X133" s="22"/>
      <c r="Y133" s="22"/>
      <c r="Z133" s="22"/>
      <c r="AA133" s="19"/>
      <c r="AB133" s="22"/>
      <c r="AC133" s="19"/>
      <c r="AD133" s="22"/>
      <c r="AE133" s="22"/>
      <c r="AF133" s="22"/>
      <c r="AG133" s="22"/>
      <c r="AH133" s="22"/>
      <c r="AI133" s="22"/>
    </row>
    <row r="134" ht="21.0" customHeight="1">
      <c r="A134" s="19"/>
      <c r="B134" s="19"/>
      <c r="C134" s="19"/>
      <c r="D134" s="19"/>
      <c r="E134" s="22"/>
      <c r="F134" s="22"/>
      <c r="G134" s="22"/>
      <c r="H134" s="19"/>
      <c r="I134" s="19"/>
      <c r="J134" s="22"/>
      <c r="K134" s="19"/>
      <c r="L134" s="19"/>
      <c r="M134" s="19"/>
      <c r="N134" s="22"/>
      <c r="O134" s="22"/>
      <c r="P134" s="19"/>
      <c r="Q134" s="19"/>
      <c r="R134" s="19"/>
      <c r="S134" s="19"/>
      <c r="T134" s="22"/>
      <c r="U134" s="22"/>
      <c r="V134" s="22"/>
      <c r="W134" s="19"/>
      <c r="X134" s="22"/>
      <c r="Y134" s="22"/>
      <c r="Z134" s="22"/>
      <c r="AA134" s="19"/>
      <c r="AB134" s="22"/>
      <c r="AC134" s="19"/>
      <c r="AD134" s="22"/>
      <c r="AE134" s="22"/>
      <c r="AF134" s="22"/>
      <c r="AG134" s="22"/>
      <c r="AH134" s="22"/>
      <c r="AI134" s="22"/>
    </row>
    <row r="135" ht="21.0" customHeight="1">
      <c r="A135" s="19"/>
      <c r="B135" s="19"/>
      <c r="C135" s="19"/>
      <c r="D135" s="19"/>
      <c r="E135" s="22"/>
      <c r="F135" s="22"/>
      <c r="G135" s="22"/>
      <c r="H135" s="19"/>
      <c r="I135" s="19"/>
      <c r="J135" s="22"/>
      <c r="K135" s="19"/>
      <c r="L135" s="19"/>
      <c r="M135" s="19"/>
      <c r="N135" s="22"/>
      <c r="O135" s="22"/>
      <c r="P135" s="19"/>
      <c r="Q135" s="19"/>
      <c r="R135" s="19"/>
      <c r="S135" s="19"/>
      <c r="T135" s="22"/>
      <c r="U135" s="22"/>
      <c r="V135" s="22"/>
      <c r="W135" s="19"/>
      <c r="X135" s="22"/>
      <c r="Y135" s="22"/>
      <c r="Z135" s="22"/>
      <c r="AA135" s="19"/>
      <c r="AB135" s="22"/>
      <c r="AC135" s="19"/>
      <c r="AD135" s="22"/>
      <c r="AE135" s="22"/>
      <c r="AF135" s="22"/>
      <c r="AG135" s="22"/>
      <c r="AH135" s="22"/>
      <c r="AI135" s="22"/>
    </row>
    <row r="136" ht="21.0" customHeight="1">
      <c r="A136" s="19"/>
      <c r="B136" s="19"/>
      <c r="C136" s="19"/>
      <c r="D136" s="19"/>
      <c r="E136" s="22"/>
      <c r="F136" s="22"/>
      <c r="G136" s="22"/>
      <c r="H136" s="19"/>
      <c r="I136" s="19"/>
      <c r="J136" s="22"/>
      <c r="K136" s="19"/>
      <c r="L136" s="19"/>
      <c r="M136" s="19"/>
      <c r="N136" s="22"/>
      <c r="O136" s="22"/>
      <c r="P136" s="19"/>
      <c r="Q136" s="19"/>
      <c r="R136" s="19"/>
      <c r="S136" s="19"/>
      <c r="T136" s="22"/>
      <c r="U136" s="22"/>
      <c r="V136" s="22"/>
      <c r="W136" s="19"/>
      <c r="X136" s="22"/>
      <c r="Y136" s="22"/>
      <c r="Z136" s="22"/>
      <c r="AA136" s="19"/>
      <c r="AB136" s="22"/>
      <c r="AC136" s="19"/>
      <c r="AD136" s="22"/>
      <c r="AE136" s="22"/>
      <c r="AF136" s="22"/>
      <c r="AG136" s="22"/>
      <c r="AH136" s="22"/>
      <c r="AI136" s="22"/>
    </row>
    <row r="137" ht="21.0" customHeight="1">
      <c r="A137" s="19"/>
      <c r="B137" s="19"/>
      <c r="C137" s="19"/>
      <c r="D137" s="19"/>
      <c r="E137" s="22"/>
      <c r="F137" s="22"/>
      <c r="G137" s="22"/>
      <c r="H137" s="19"/>
      <c r="I137" s="19"/>
      <c r="J137" s="22"/>
      <c r="K137" s="19"/>
      <c r="L137" s="19"/>
      <c r="M137" s="19"/>
      <c r="N137" s="22"/>
      <c r="O137" s="22"/>
      <c r="P137" s="19"/>
      <c r="Q137" s="19"/>
      <c r="R137" s="19"/>
      <c r="S137" s="19"/>
      <c r="T137" s="22"/>
      <c r="U137" s="22"/>
      <c r="V137" s="22"/>
      <c r="W137" s="19"/>
      <c r="X137" s="22"/>
      <c r="Y137" s="22"/>
      <c r="Z137" s="22"/>
      <c r="AA137" s="19"/>
      <c r="AB137" s="22"/>
      <c r="AC137" s="19"/>
      <c r="AD137" s="22"/>
      <c r="AE137" s="22"/>
      <c r="AF137" s="22"/>
      <c r="AG137" s="22"/>
      <c r="AH137" s="22"/>
      <c r="AI137" s="22"/>
    </row>
    <row r="138" ht="21.0" customHeight="1">
      <c r="A138" s="19"/>
      <c r="B138" s="19"/>
      <c r="C138" s="19"/>
      <c r="D138" s="19"/>
      <c r="E138" s="22"/>
      <c r="F138" s="22"/>
      <c r="G138" s="22"/>
      <c r="H138" s="19"/>
      <c r="I138" s="19"/>
      <c r="J138" s="22"/>
      <c r="K138" s="19"/>
      <c r="L138" s="19"/>
      <c r="M138" s="19"/>
      <c r="N138" s="22"/>
      <c r="O138" s="22"/>
      <c r="P138" s="19"/>
      <c r="Q138" s="19"/>
      <c r="R138" s="19"/>
      <c r="S138" s="19"/>
      <c r="T138" s="22"/>
      <c r="U138" s="22"/>
      <c r="V138" s="22"/>
      <c r="W138" s="19"/>
      <c r="X138" s="22"/>
      <c r="Y138" s="22"/>
      <c r="Z138" s="22"/>
      <c r="AA138" s="19"/>
      <c r="AB138" s="22"/>
      <c r="AC138" s="19"/>
      <c r="AD138" s="22"/>
      <c r="AE138" s="22"/>
      <c r="AF138" s="22"/>
      <c r="AG138" s="22"/>
      <c r="AH138" s="22"/>
      <c r="AI138" s="22"/>
    </row>
    <row r="139" ht="21.0" customHeight="1">
      <c r="A139" s="19"/>
      <c r="B139" s="19"/>
      <c r="C139" s="19"/>
      <c r="D139" s="19"/>
      <c r="E139" s="22"/>
      <c r="F139" s="22"/>
      <c r="G139" s="22"/>
      <c r="H139" s="19"/>
      <c r="I139" s="19"/>
      <c r="J139" s="22"/>
      <c r="K139" s="19"/>
      <c r="L139" s="19"/>
      <c r="M139" s="19"/>
      <c r="N139" s="22"/>
      <c r="O139" s="22"/>
      <c r="P139" s="19"/>
      <c r="Q139" s="19"/>
      <c r="R139" s="19"/>
      <c r="S139" s="19"/>
      <c r="T139" s="22"/>
      <c r="U139" s="22"/>
      <c r="V139" s="22"/>
      <c r="W139" s="19"/>
      <c r="X139" s="22"/>
      <c r="Y139" s="22"/>
      <c r="Z139" s="22"/>
      <c r="AA139" s="19"/>
      <c r="AB139" s="22"/>
      <c r="AC139" s="19"/>
      <c r="AD139" s="22"/>
      <c r="AE139" s="22"/>
      <c r="AF139" s="22"/>
      <c r="AG139" s="22"/>
      <c r="AH139" s="22"/>
      <c r="AI139" s="22"/>
    </row>
    <row r="140" ht="21.0" customHeight="1">
      <c r="A140" s="19"/>
      <c r="B140" s="19"/>
      <c r="C140" s="19"/>
      <c r="D140" s="19"/>
      <c r="E140" s="22"/>
      <c r="F140" s="22"/>
      <c r="G140" s="22"/>
      <c r="H140" s="19"/>
      <c r="I140" s="19"/>
      <c r="J140" s="22"/>
      <c r="K140" s="19"/>
      <c r="L140" s="19"/>
      <c r="M140" s="19"/>
      <c r="N140" s="22"/>
      <c r="O140" s="22"/>
      <c r="P140" s="19"/>
      <c r="Q140" s="19"/>
      <c r="R140" s="19"/>
      <c r="S140" s="19"/>
      <c r="T140" s="22"/>
      <c r="U140" s="22"/>
      <c r="V140" s="22"/>
      <c r="W140" s="19"/>
      <c r="X140" s="22"/>
      <c r="Y140" s="22"/>
      <c r="Z140" s="22"/>
      <c r="AA140" s="19"/>
      <c r="AB140" s="22"/>
      <c r="AC140" s="19"/>
      <c r="AD140" s="22"/>
      <c r="AE140" s="22"/>
      <c r="AF140" s="22"/>
      <c r="AG140" s="22"/>
      <c r="AH140" s="22"/>
      <c r="AI140" s="22"/>
    </row>
    <row r="141" ht="21.0" customHeight="1">
      <c r="A141" s="19"/>
      <c r="B141" s="19"/>
      <c r="C141" s="19"/>
      <c r="D141" s="19"/>
      <c r="E141" s="22"/>
      <c r="F141" s="22"/>
      <c r="G141" s="22"/>
      <c r="H141" s="19"/>
      <c r="I141" s="19"/>
      <c r="J141" s="22"/>
      <c r="K141" s="19"/>
      <c r="L141" s="19"/>
      <c r="M141" s="19"/>
      <c r="N141" s="22"/>
      <c r="O141" s="22"/>
      <c r="P141" s="19"/>
      <c r="Q141" s="19"/>
      <c r="R141" s="19"/>
      <c r="S141" s="19"/>
      <c r="T141" s="22"/>
      <c r="U141" s="22"/>
      <c r="V141" s="22"/>
      <c r="W141" s="19"/>
      <c r="X141" s="22"/>
      <c r="Y141" s="22"/>
      <c r="Z141" s="22"/>
      <c r="AA141" s="19"/>
      <c r="AB141" s="22"/>
      <c r="AC141" s="19"/>
      <c r="AD141" s="22"/>
      <c r="AE141" s="22"/>
      <c r="AF141" s="22"/>
      <c r="AG141" s="22"/>
      <c r="AH141" s="22"/>
      <c r="AI141" s="22"/>
    </row>
    <row r="142" ht="21.0" customHeight="1">
      <c r="A142" s="19"/>
      <c r="B142" s="19"/>
      <c r="C142" s="19"/>
      <c r="D142" s="19"/>
      <c r="E142" s="22"/>
      <c r="F142" s="22"/>
      <c r="G142" s="22"/>
      <c r="H142" s="19"/>
      <c r="I142" s="19"/>
      <c r="J142" s="22"/>
      <c r="K142" s="19"/>
      <c r="L142" s="19"/>
      <c r="M142" s="19"/>
      <c r="N142" s="22"/>
      <c r="O142" s="22"/>
      <c r="P142" s="19"/>
      <c r="Q142" s="19"/>
      <c r="R142" s="19"/>
      <c r="S142" s="19"/>
      <c r="T142" s="22"/>
      <c r="U142" s="22"/>
      <c r="V142" s="22"/>
      <c r="W142" s="19"/>
      <c r="X142" s="22"/>
      <c r="Y142" s="22"/>
      <c r="Z142" s="22"/>
      <c r="AA142" s="19"/>
      <c r="AB142" s="22"/>
      <c r="AC142" s="19"/>
      <c r="AD142" s="22"/>
      <c r="AE142" s="22"/>
      <c r="AF142" s="22"/>
      <c r="AG142" s="22"/>
      <c r="AH142" s="22"/>
      <c r="AI142" s="22"/>
    </row>
    <row r="143" ht="21.0" customHeight="1">
      <c r="A143" s="19"/>
      <c r="B143" s="19"/>
      <c r="C143" s="19"/>
      <c r="D143" s="19"/>
      <c r="E143" s="22"/>
      <c r="F143" s="22"/>
      <c r="G143" s="22"/>
      <c r="H143" s="19"/>
      <c r="I143" s="19"/>
      <c r="J143" s="22"/>
      <c r="K143" s="19"/>
      <c r="L143" s="19"/>
      <c r="M143" s="19"/>
      <c r="N143" s="22"/>
      <c r="O143" s="22"/>
      <c r="P143" s="19"/>
      <c r="Q143" s="19"/>
      <c r="R143" s="19"/>
      <c r="S143" s="19"/>
      <c r="T143" s="22"/>
      <c r="U143" s="22"/>
      <c r="V143" s="22"/>
      <c r="W143" s="19"/>
      <c r="X143" s="22"/>
      <c r="Y143" s="22"/>
      <c r="Z143" s="22"/>
      <c r="AA143" s="19"/>
      <c r="AB143" s="22"/>
      <c r="AC143" s="19"/>
      <c r="AD143" s="22"/>
      <c r="AE143" s="22"/>
      <c r="AF143" s="22"/>
      <c r="AG143" s="22"/>
      <c r="AH143" s="22"/>
      <c r="AI143" s="22"/>
    </row>
    <row r="144" ht="21.0" customHeight="1">
      <c r="A144" s="19"/>
      <c r="B144" s="19"/>
      <c r="C144" s="19"/>
      <c r="D144" s="19"/>
      <c r="E144" s="22"/>
      <c r="F144" s="22"/>
      <c r="G144" s="22"/>
      <c r="H144" s="19"/>
      <c r="I144" s="19"/>
      <c r="J144" s="22"/>
      <c r="K144" s="19"/>
      <c r="L144" s="19"/>
      <c r="M144" s="19"/>
      <c r="N144" s="22"/>
      <c r="O144" s="22"/>
      <c r="P144" s="19"/>
      <c r="Q144" s="19"/>
      <c r="R144" s="19"/>
      <c r="S144" s="19"/>
      <c r="T144" s="22"/>
      <c r="U144" s="22"/>
      <c r="V144" s="22"/>
      <c r="W144" s="19"/>
      <c r="X144" s="22"/>
      <c r="Y144" s="22"/>
      <c r="Z144" s="22"/>
      <c r="AA144" s="19"/>
      <c r="AB144" s="22"/>
      <c r="AC144" s="19"/>
      <c r="AD144" s="22"/>
      <c r="AE144" s="22"/>
      <c r="AF144" s="22"/>
      <c r="AG144" s="22"/>
      <c r="AH144" s="22"/>
      <c r="AI144" s="22"/>
    </row>
    <row r="145" ht="21.0" customHeight="1">
      <c r="A145" s="19"/>
      <c r="B145" s="19"/>
      <c r="C145" s="19"/>
      <c r="D145" s="19"/>
      <c r="E145" s="22"/>
      <c r="F145" s="22"/>
      <c r="G145" s="22"/>
      <c r="H145" s="19"/>
      <c r="I145" s="19"/>
      <c r="J145" s="22"/>
      <c r="K145" s="19"/>
      <c r="L145" s="19"/>
      <c r="M145" s="19"/>
      <c r="N145" s="22"/>
      <c r="O145" s="22"/>
      <c r="P145" s="19"/>
      <c r="Q145" s="19"/>
      <c r="R145" s="19"/>
      <c r="S145" s="19"/>
      <c r="T145" s="22"/>
      <c r="U145" s="22"/>
      <c r="V145" s="22"/>
      <c r="W145" s="19"/>
      <c r="X145" s="22"/>
      <c r="Y145" s="22"/>
      <c r="Z145" s="22"/>
      <c r="AA145" s="19"/>
      <c r="AB145" s="22"/>
      <c r="AC145" s="19"/>
      <c r="AD145" s="22"/>
      <c r="AE145" s="22"/>
      <c r="AF145" s="22"/>
      <c r="AG145" s="22"/>
      <c r="AH145" s="22"/>
      <c r="AI145" s="22"/>
    </row>
    <row r="146" ht="21.0" customHeight="1">
      <c r="A146" s="19"/>
      <c r="B146" s="19"/>
      <c r="C146" s="19"/>
      <c r="D146" s="19"/>
      <c r="E146" s="22"/>
      <c r="F146" s="22"/>
      <c r="G146" s="22"/>
      <c r="H146" s="19"/>
      <c r="I146" s="19"/>
      <c r="J146" s="22"/>
      <c r="K146" s="19"/>
      <c r="L146" s="19"/>
      <c r="M146" s="19"/>
      <c r="N146" s="22"/>
      <c r="O146" s="22"/>
      <c r="P146" s="19"/>
      <c r="Q146" s="19"/>
      <c r="R146" s="19"/>
      <c r="S146" s="19"/>
      <c r="T146" s="22"/>
      <c r="U146" s="22"/>
      <c r="V146" s="22"/>
      <c r="W146" s="19"/>
      <c r="X146" s="22"/>
      <c r="Y146" s="22"/>
      <c r="Z146" s="22"/>
      <c r="AA146" s="19"/>
      <c r="AB146" s="22"/>
      <c r="AC146" s="19"/>
      <c r="AD146" s="22"/>
      <c r="AE146" s="22"/>
      <c r="AF146" s="22"/>
      <c r="AG146" s="22"/>
      <c r="AH146" s="22"/>
      <c r="AI146" s="22"/>
    </row>
    <row r="147" ht="21.0" customHeight="1">
      <c r="A147" s="19"/>
      <c r="B147" s="19"/>
      <c r="C147" s="19"/>
      <c r="D147" s="19"/>
      <c r="E147" s="22"/>
      <c r="F147" s="22"/>
      <c r="G147" s="22"/>
      <c r="H147" s="19"/>
      <c r="I147" s="19"/>
      <c r="J147" s="22"/>
      <c r="K147" s="19"/>
      <c r="L147" s="19"/>
      <c r="M147" s="19"/>
      <c r="N147" s="22"/>
      <c r="O147" s="22"/>
      <c r="P147" s="19"/>
      <c r="Q147" s="19"/>
      <c r="R147" s="19"/>
      <c r="S147" s="19"/>
      <c r="T147" s="22"/>
      <c r="U147" s="22"/>
      <c r="V147" s="22"/>
      <c r="W147" s="19"/>
      <c r="X147" s="22"/>
      <c r="Y147" s="22"/>
      <c r="Z147" s="22"/>
      <c r="AA147" s="19"/>
      <c r="AB147" s="22"/>
      <c r="AC147" s="19"/>
      <c r="AD147" s="22"/>
      <c r="AE147" s="22"/>
      <c r="AF147" s="22"/>
      <c r="AG147" s="22"/>
      <c r="AH147" s="22"/>
      <c r="AI147" s="22"/>
    </row>
    <row r="148" ht="21.0" customHeight="1">
      <c r="A148" s="19"/>
      <c r="B148" s="19"/>
      <c r="C148" s="19"/>
      <c r="D148" s="19"/>
      <c r="E148" s="22"/>
      <c r="F148" s="22"/>
      <c r="G148" s="22"/>
      <c r="H148" s="19"/>
      <c r="I148" s="19"/>
      <c r="J148" s="22"/>
      <c r="K148" s="19"/>
      <c r="L148" s="19"/>
      <c r="M148" s="19"/>
      <c r="N148" s="22"/>
      <c r="O148" s="22"/>
      <c r="P148" s="19"/>
      <c r="Q148" s="19"/>
      <c r="R148" s="19"/>
      <c r="S148" s="19"/>
      <c r="T148" s="22"/>
      <c r="U148" s="22"/>
      <c r="V148" s="22"/>
      <c r="W148" s="19"/>
      <c r="X148" s="22"/>
      <c r="Y148" s="22"/>
      <c r="Z148" s="22"/>
      <c r="AA148" s="19"/>
      <c r="AB148" s="22"/>
      <c r="AC148" s="19"/>
      <c r="AD148" s="22"/>
      <c r="AE148" s="22"/>
      <c r="AF148" s="22"/>
      <c r="AG148" s="22"/>
      <c r="AH148" s="22"/>
      <c r="AI148" s="22"/>
    </row>
    <row r="149" ht="21.0" customHeight="1">
      <c r="A149" s="19"/>
      <c r="B149" s="19"/>
      <c r="C149" s="19"/>
      <c r="D149" s="19"/>
      <c r="E149" s="22"/>
      <c r="F149" s="22"/>
      <c r="G149" s="22"/>
      <c r="H149" s="19"/>
      <c r="I149" s="19"/>
      <c r="J149" s="22"/>
      <c r="K149" s="19"/>
      <c r="L149" s="19"/>
      <c r="M149" s="19"/>
      <c r="N149" s="22"/>
      <c r="O149" s="22"/>
      <c r="P149" s="19"/>
      <c r="Q149" s="19"/>
      <c r="R149" s="19"/>
      <c r="S149" s="19"/>
      <c r="T149" s="22"/>
      <c r="U149" s="22"/>
      <c r="V149" s="22"/>
      <c r="W149" s="19"/>
      <c r="X149" s="22"/>
      <c r="Y149" s="22"/>
      <c r="Z149" s="22"/>
      <c r="AA149" s="19"/>
      <c r="AB149" s="22"/>
      <c r="AC149" s="19"/>
      <c r="AD149" s="22"/>
      <c r="AE149" s="22"/>
      <c r="AF149" s="22"/>
      <c r="AG149" s="22"/>
      <c r="AH149" s="22"/>
      <c r="AI149" s="22"/>
    </row>
    <row r="150" ht="21.0" customHeight="1">
      <c r="A150" s="19"/>
      <c r="B150" s="19"/>
      <c r="C150" s="19"/>
      <c r="D150" s="19"/>
      <c r="E150" s="22"/>
      <c r="F150" s="22"/>
      <c r="G150" s="22"/>
      <c r="H150" s="19"/>
      <c r="I150" s="19"/>
      <c r="J150" s="22"/>
      <c r="K150" s="19"/>
      <c r="L150" s="19"/>
      <c r="M150" s="19"/>
      <c r="N150" s="22"/>
      <c r="O150" s="22"/>
      <c r="P150" s="19"/>
      <c r="Q150" s="19"/>
      <c r="R150" s="19"/>
      <c r="S150" s="19"/>
      <c r="T150" s="22"/>
      <c r="U150" s="22"/>
      <c r="V150" s="22"/>
      <c r="W150" s="19"/>
      <c r="X150" s="22"/>
      <c r="Y150" s="22"/>
      <c r="Z150" s="22"/>
      <c r="AA150" s="19"/>
      <c r="AB150" s="22"/>
      <c r="AC150" s="19"/>
      <c r="AD150" s="22"/>
      <c r="AE150" s="22"/>
      <c r="AF150" s="22"/>
      <c r="AG150" s="22"/>
      <c r="AH150" s="22"/>
      <c r="AI150" s="22"/>
    </row>
    <row r="151" ht="21.0" customHeight="1">
      <c r="A151" s="19"/>
      <c r="B151" s="19"/>
      <c r="C151" s="19"/>
      <c r="D151" s="19"/>
      <c r="E151" s="22"/>
      <c r="F151" s="22"/>
      <c r="G151" s="22"/>
      <c r="H151" s="19"/>
      <c r="I151" s="19"/>
      <c r="J151" s="22"/>
      <c r="K151" s="19"/>
      <c r="L151" s="19"/>
      <c r="M151" s="19"/>
      <c r="N151" s="22"/>
      <c r="O151" s="22"/>
      <c r="P151" s="19"/>
      <c r="Q151" s="19"/>
      <c r="R151" s="19"/>
      <c r="S151" s="19"/>
      <c r="T151" s="22"/>
      <c r="U151" s="22"/>
      <c r="V151" s="22"/>
      <c r="W151" s="19"/>
      <c r="X151" s="22"/>
      <c r="Y151" s="22"/>
      <c r="Z151" s="22"/>
      <c r="AA151" s="19"/>
      <c r="AB151" s="22"/>
      <c r="AC151" s="19"/>
      <c r="AD151" s="22"/>
      <c r="AE151" s="22"/>
      <c r="AF151" s="22"/>
      <c r="AG151" s="22"/>
      <c r="AH151" s="22"/>
      <c r="AI151" s="22"/>
    </row>
    <row r="152" ht="21.0" customHeight="1">
      <c r="A152" s="19"/>
      <c r="B152" s="19"/>
      <c r="C152" s="19"/>
      <c r="D152" s="19"/>
      <c r="E152" s="22"/>
      <c r="F152" s="22"/>
      <c r="G152" s="22"/>
      <c r="H152" s="19"/>
      <c r="I152" s="19"/>
      <c r="J152" s="22"/>
      <c r="K152" s="19"/>
      <c r="L152" s="19"/>
      <c r="M152" s="19"/>
      <c r="N152" s="22"/>
      <c r="O152" s="22"/>
      <c r="P152" s="19"/>
      <c r="Q152" s="19"/>
      <c r="R152" s="19"/>
      <c r="S152" s="19"/>
      <c r="T152" s="22"/>
      <c r="U152" s="22"/>
      <c r="V152" s="22"/>
      <c r="W152" s="19"/>
      <c r="X152" s="22"/>
      <c r="Y152" s="22"/>
      <c r="Z152" s="22"/>
      <c r="AA152" s="19"/>
      <c r="AB152" s="22"/>
      <c r="AC152" s="19"/>
      <c r="AD152" s="22"/>
      <c r="AE152" s="22"/>
      <c r="AF152" s="22"/>
      <c r="AG152" s="22"/>
      <c r="AH152" s="22"/>
      <c r="AI152" s="22"/>
    </row>
    <row r="153" ht="21.0" customHeight="1">
      <c r="A153" s="19"/>
      <c r="B153" s="19"/>
      <c r="C153" s="19"/>
      <c r="D153" s="19"/>
      <c r="E153" s="22"/>
      <c r="F153" s="22"/>
      <c r="G153" s="22"/>
      <c r="H153" s="19"/>
      <c r="I153" s="19"/>
      <c r="J153" s="22"/>
      <c r="K153" s="19"/>
      <c r="L153" s="19"/>
      <c r="M153" s="19"/>
      <c r="N153" s="22"/>
      <c r="O153" s="22"/>
      <c r="P153" s="19"/>
      <c r="Q153" s="19"/>
      <c r="R153" s="19"/>
      <c r="S153" s="19"/>
      <c r="T153" s="22"/>
      <c r="U153" s="22"/>
      <c r="V153" s="22"/>
      <c r="W153" s="19"/>
      <c r="X153" s="22"/>
      <c r="Y153" s="22"/>
      <c r="Z153" s="22"/>
      <c r="AA153" s="19"/>
      <c r="AB153" s="22"/>
      <c r="AC153" s="19"/>
      <c r="AD153" s="22"/>
      <c r="AE153" s="22"/>
      <c r="AF153" s="22"/>
      <c r="AG153" s="22"/>
      <c r="AH153" s="22"/>
      <c r="AI153" s="22"/>
    </row>
    <row r="154" ht="21.0" customHeight="1">
      <c r="A154" s="19"/>
      <c r="B154" s="19"/>
      <c r="C154" s="19"/>
      <c r="D154" s="19"/>
      <c r="E154" s="22"/>
      <c r="F154" s="22"/>
      <c r="G154" s="22"/>
      <c r="H154" s="19"/>
      <c r="I154" s="19"/>
      <c r="J154" s="22"/>
      <c r="K154" s="19"/>
      <c r="L154" s="19"/>
      <c r="M154" s="19"/>
      <c r="N154" s="22"/>
      <c r="O154" s="22"/>
      <c r="P154" s="19"/>
      <c r="Q154" s="19"/>
      <c r="R154" s="19"/>
      <c r="S154" s="19"/>
      <c r="T154" s="22"/>
      <c r="U154" s="22"/>
      <c r="V154" s="22"/>
      <c r="W154" s="19"/>
      <c r="X154" s="22"/>
      <c r="Y154" s="22"/>
      <c r="Z154" s="22"/>
      <c r="AA154" s="19"/>
      <c r="AB154" s="22"/>
      <c r="AC154" s="19"/>
      <c r="AD154" s="22"/>
      <c r="AE154" s="22"/>
      <c r="AF154" s="22"/>
      <c r="AG154" s="22"/>
      <c r="AH154" s="22"/>
      <c r="AI154" s="22"/>
    </row>
    <row r="155" ht="21.0" customHeight="1">
      <c r="A155" s="19"/>
      <c r="B155" s="19"/>
      <c r="C155" s="19"/>
      <c r="D155" s="19"/>
      <c r="E155" s="22"/>
      <c r="F155" s="22"/>
      <c r="G155" s="22"/>
      <c r="H155" s="19"/>
      <c r="I155" s="19"/>
      <c r="J155" s="22"/>
      <c r="K155" s="19"/>
      <c r="L155" s="19"/>
      <c r="M155" s="19"/>
      <c r="N155" s="22"/>
      <c r="O155" s="22"/>
      <c r="P155" s="19"/>
      <c r="Q155" s="19"/>
      <c r="R155" s="19"/>
      <c r="S155" s="19"/>
      <c r="T155" s="22"/>
      <c r="U155" s="22"/>
      <c r="V155" s="22"/>
      <c r="W155" s="19"/>
      <c r="X155" s="22"/>
      <c r="Y155" s="22"/>
      <c r="Z155" s="22"/>
      <c r="AA155" s="19"/>
      <c r="AB155" s="22"/>
      <c r="AC155" s="19"/>
      <c r="AD155" s="22"/>
      <c r="AE155" s="22"/>
      <c r="AF155" s="22"/>
      <c r="AG155" s="22"/>
      <c r="AH155" s="22"/>
      <c r="AI155" s="22"/>
    </row>
    <row r="156" ht="21.0" customHeight="1">
      <c r="A156" s="19"/>
      <c r="B156" s="19"/>
      <c r="C156" s="19"/>
      <c r="D156" s="19"/>
      <c r="E156" s="22"/>
      <c r="F156" s="22"/>
      <c r="G156" s="22"/>
      <c r="H156" s="19"/>
      <c r="I156" s="19"/>
      <c r="J156" s="22"/>
      <c r="K156" s="19"/>
      <c r="L156" s="19"/>
      <c r="M156" s="19"/>
      <c r="N156" s="22"/>
      <c r="O156" s="22"/>
      <c r="P156" s="19"/>
      <c r="Q156" s="19"/>
      <c r="R156" s="19"/>
      <c r="S156" s="19"/>
      <c r="T156" s="22"/>
      <c r="U156" s="22"/>
      <c r="V156" s="22"/>
      <c r="W156" s="19"/>
      <c r="X156" s="22"/>
      <c r="Y156" s="22"/>
      <c r="Z156" s="22"/>
      <c r="AA156" s="19"/>
      <c r="AB156" s="22"/>
      <c r="AC156" s="19"/>
      <c r="AD156" s="22"/>
      <c r="AE156" s="22"/>
      <c r="AF156" s="22"/>
      <c r="AG156" s="22"/>
      <c r="AH156" s="22"/>
      <c r="AI156" s="22"/>
    </row>
    <row r="157" ht="21.0" customHeight="1">
      <c r="A157" s="19"/>
      <c r="B157" s="19"/>
      <c r="C157" s="19"/>
      <c r="D157" s="19"/>
      <c r="E157" s="22"/>
      <c r="F157" s="22"/>
      <c r="G157" s="22"/>
      <c r="H157" s="19"/>
      <c r="I157" s="19"/>
      <c r="J157" s="22"/>
      <c r="K157" s="19"/>
      <c r="L157" s="19"/>
      <c r="M157" s="19"/>
      <c r="N157" s="22"/>
      <c r="O157" s="22"/>
      <c r="P157" s="19"/>
      <c r="Q157" s="19"/>
      <c r="R157" s="19"/>
      <c r="S157" s="19"/>
      <c r="T157" s="22"/>
      <c r="U157" s="22"/>
      <c r="V157" s="22"/>
      <c r="W157" s="19"/>
      <c r="X157" s="22"/>
      <c r="Y157" s="22"/>
      <c r="Z157" s="22"/>
      <c r="AA157" s="19"/>
      <c r="AB157" s="22"/>
      <c r="AC157" s="19"/>
      <c r="AD157" s="22"/>
      <c r="AE157" s="22"/>
      <c r="AF157" s="22"/>
      <c r="AG157" s="22"/>
      <c r="AH157" s="22"/>
      <c r="AI157" s="22"/>
    </row>
    <row r="158" ht="21.0" customHeight="1">
      <c r="A158" s="19"/>
      <c r="B158" s="19"/>
      <c r="C158" s="19"/>
      <c r="D158" s="19"/>
      <c r="E158" s="22"/>
      <c r="F158" s="22"/>
      <c r="G158" s="22"/>
      <c r="H158" s="19"/>
      <c r="I158" s="19"/>
      <c r="J158" s="22"/>
      <c r="K158" s="19"/>
      <c r="L158" s="19"/>
      <c r="M158" s="19"/>
      <c r="N158" s="22"/>
      <c r="O158" s="22"/>
      <c r="P158" s="19"/>
      <c r="Q158" s="19"/>
      <c r="R158" s="19"/>
      <c r="S158" s="19"/>
      <c r="T158" s="22"/>
      <c r="U158" s="22"/>
      <c r="V158" s="22"/>
      <c r="W158" s="19"/>
      <c r="X158" s="22"/>
      <c r="Y158" s="22"/>
      <c r="Z158" s="22"/>
      <c r="AA158" s="19"/>
      <c r="AB158" s="22"/>
      <c r="AC158" s="19"/>
      <c r="AD158" s="22"/>
      <c r="AE158" s="22"/>
      <c r="AF158" s="22"/>
      <c r="AG158" s="22"/>
      <c r="AH158" s="22"/>
      <c r="AI158" s="22"/>
    </row>
    <row r="159" ht="21.0" customHeight="1">
      <c r="A159" s="19"/>
      <c r="B159" s="19"/>
      <c r="C159" s="19"/>
      <c r="D159" s="19"/>
      <c r="E159" s="22"/>
      <c r="F159" s="22"/>
      <c r="G159" s="22"/>
      <c r="H159" s="19"/>
      <c r="I159" s="19"/>
      <c r="J159" s="22"/>
      <c r="K159" s="19"/>
      <c r="L159" s="19"/>
      <c r="M159" s="19"/>
      <c r="N159" s="22"/>
      <c r="O159" s="22"/>
      <c r="P159" s="19"/>
      <c r="Q159" s="19"/>
      <c r="R159" s="19"/>
      <c r="S159" s="19"/>
      <c r="T159" s="22"/>
      <c r="U159" s="22"/>
      <c r="V159" s="22"/>
      <c r="W159" s="19"/>
      <c r="X159" s="22"/>
      <c r="Y159" s="22"/>
      <c r="Z159" s="22"/>
      <c r="AA159" s="19"/>
      <c r="AB159" s="22"/>
      <c r="AC159" s="19"/>
      <c r="AD159" s="22"/>
      <c r="AE159" s="22"/>
      <c r="AF159" s="22"/>
      <c r="AG159" s="22"/>
      <c r="AH159" s="22"/>
      <c r="AI159" s="22"/>
    </row>
    <row r="160" ht="21.0" customHeight="1">
      <c r="A160" s="19"/>
      <c r="B160" s="19"/>
      <c r="C160" s="19"/>
      <c r="D160" s="19"/>
      <c r="E160" s="22"/>
      <c r="F160" s="22"/>
      <c r="G160" s="22"/>
      <c r="H160" s="19"/>
      <c r="I160" s="19"/>
      <c r="J160" s="22"/>
      <c r="K160" s="19"/>
      <c r="L160" s="19"/>
      <c r="M160" s="19"/>
      <c r="N160" s="22"/>
      <c r="O160" s="22"/>
      <c r="P160" s="19"/>
      <c r="Q160" s="19"/>
      <c r="R160" s="19"/>
      <c r="S160" s="19"/>
      <c r="T160" s="22"/>
      <c r="U160" s="22"/>
      <c r="V160" s="22"/>
      <c r="W160" s="19"/>
      <c r="X160" s="22"/>
      <c r="Y160" s="22"/>
      <c r="Z160" s="22"/>
      <c r="AA160" s="19"/>
      <c r="AB160" s="22"/>
      <c r="AC160" s="19"/>
      <c r="AD160" s="22"/>
      <c r="AE160" s="22"/>
      <c r="AF160" s="22"/>
      <c r="AG160" s="22"/>
      <c r="AH160" s="22"/>
      <c r="AI160" s="22"/>
    </row>
    <row r="161" ht="21.0" customHeight="1">
      <c r="A161" s="19"/>
      <c r="B161" s="19"/>
      <c r="C161" s="19"/>
      <c r="D161" s="19"/>
      <c r="E161" s="22"/>
      <c r="F161" s="22"/>
      <c r="G161" s="22"/>
      <c r="H161" s="19"/>
      <c r="I161" s="19"/>
      <c r="J161" s="22"/>
      <c r="K161" s="19"/>
      <c r="L161" s="19"/>
      <c r="M161" s="19"/>
      <c r="N161" s="22"/>
      <c r="O161" s="22"/>
      <c r="P161" s="19"/>
      <c r="Q161" s="19"/>
      <c r="R161" s="19"/>
      <c r="S161" s="19"/>
      <c r="T161" s="22"/>
      <c r="U161" s="22"/>
      <c r="V161" s="22"/>
      <c r="W161" s="19"/>
      <c r="X161" s="22"/>
      <c r="Y161" s="22"/>
      <c r="Z161" s="22"/>
      <c r="AA161" s="19"/>
      <c r="AB161" s="22"/>
      <c r="AC161" s="19"/>
      <c r="AD161" s="22"/>
      <c r="AE161" s="22"/>
      <c r="AF161" s="22"/>
      <c r="AG161" s="22"/>
      <c r="AH161" s="22"/>
      <c r="AI161" s="22"/>
    </row>
    <row r="162" ht="21.0" customHeight="1">
      <c r="A162" s="19"/>
      <c r="B162" s="19"/>
      <c r="C162" s="19"/>
      <c r="D162" s="19"/>
      <c r="E162" s="22"/>
      <c r="F162" s="22"/>
      <c r="G162" s="22"/>
      <c r="H162" s="19"/>
      <c r="I162" s="19"/>
      <c r="J162" s="22"/>
      <c r="K162" s="19"/>
      <c r="L162" s="19"/>
      <c r="M162" s="19"/>
      <c r="N162" s="22"/>
      <c r="O162" s="22"/>
      <c r="P162" s="19"/>
      <c r="Q162" s="19"/>
      <c r="R162" s="19"/>
      <c r="S162" s="19"/>
      <c r="T162" s="22"/>
      <c r="U162" s="22"/>
      <c r="V162" s="22"/>
      <c r="W162" s="19"/>
      <c r="X162" s="22"/>
      <c r="Y162" s="22"/>
      <c r="Z162" s="22"/>
      <c r="AA162" s="19"/>
      <c r="AB162" s="22"/>
      <c r="AC162" s="19"/>
      <c r="AD162" s="22"/>
      <c r="AE162" s="22"/>
      <c r="AF162" s="22"/>
      <c r="AG162" s="22"/>
      <c r="AH162" s="22"/>
      <c r="AI162" s="22"/>
    </row>
    <row r="163" ht="21.0" customHeight="1">
      <c r="A163" s="19"/>
      <c r="B163" s="19"/>
      <c r="C163" s="19"/>
      <c r="D163" s="19"/>
      <c r="E163" s="22"/>
      <c r="F163" s="22"/>
      <c r="G163" s="22"/>
      <c r="H163" s="19"/>
      <c r="I163" s="19"/>
      <c r="J163" s="22"/>
      <c r="K163" s="19"/>
      <c r="L163" s="19"/>
      <c r="M163" s="19"/>
      <c r="N163" s="22"/>
      <c r="O163" s="22"/>
      <c r="P163" s="19"/>
      <c r="Q163" s="19"/>
      <c r="R163" s="19"/>
      <c r="S163" s="19"/>
      <c r="T163" s="22"/>
      <c r="U163" s="22"/>
      <c r="V163" s="22"/>
      <c r="W163" s="19"/>
      <c r="X163" s="22"/>
      <c r="Y163" s="22"/>
      <c r="Z163" s="22"/>
      <c r="AA163" s="19"/>
      <c r="AB163" s="22"/>
      <c r="AC163" s="19"/>
      <c r="AD163" s="22"/>
      <c r="AE163" s="22"/>
      <c r="AF163" s="22"/>
      <c r="AG163" s="22"/>
      <c r="AH163" s="22"/>
      <c r="AI163" s="22"/>
    </row>
    <row r="164" ht="21.0" customHeight="1">
      <c r="A164" s="19"/>
      <c r="B164" s="19"/>
      <c r="C164" s="19"/>
      <c r="D164" s="19"/>
      <c r="E164" s="22"/>
      <c r="F164" s="22"/>
      <c r="G164" s="22"/>
      <c r="H164" s="19"/>
      <c r="I164" s="19"/>
      <c r="J164" s="22"/>
      <c r="K164" s="19"/>
      <c r="L164" s="19"/>
      <c r="M164" s="19"/>
      <c r="N164" s="22"/>
      <c r="O164" s="22"/>
      <c r="P164" s="19"/>
      <c r="Q164" s="19"/>
      <c r="R164" s="19"/>
      <c r="S164" s="19"/>
      <c r="T164" s="22"/>
      <c r="U164" s="22"/>
      <c r="V164" s="22"/>
      <c r="W164" s="19"/>
      <c r="X164" s="22"/>
      <c r="Y164" s="22"/>
      <c r="Z164" s="22"/>
      <c r="AA164" s="19"/>
      <c r="AB164" s="22"/>
      <c r="AC164" s="19"/>
      <c r="AD164" s="22"/>
      <c r="AE164" s="22"/>
      <c r="AF164" s="22"/>
      <c r="AG164" s="22"/>
      <c r="AH164" s="22"/>
      <c r="AI164" s="22"/>
    </row>
    <row r="165" ht="21.0" customHeight="1">
      <c r="A165" s="19"/>
      <c r="B165" s="19"/>
      <c r="C165" s="19"/>
      <c r="D165" s="19"/>
      <c r="E165" s="22"/>
      <c r="F165" s="22"/>
      <c r="G165" s="22"/>
      <c r="H165" s="19"/>
      <c r="I165" s="19"/>
      <c r="J165" s="22"/>
      <c r="K165" s="19"/>
      <c r="L165" s="19"/>
      <c r="M165" s="19"/>
      <c r="N165" s="22"/>
      <c r="O165" s="22"/>
      <c r="P165" s="19"/>
      <c r="Q165" s="19"/>
      <c r="R165" s="19"/>
      <c r="S165" s="19"/>
      <c r="T165" s="22"/>
      <c r="U165" s="22"/>
      <c r="V165" s="22"/>
      <c r="W165" s="19"/>
      <c r="X165" s="22"/>
      <c r="Y165" s="22"/>
      <c r="Z165" s="22"/>
      <c r="AA165" s="19"/>
      <c r="AB165" s="22"/>
      <c r="AC165" s="19"/>
      <c r="AD165" s="22"/>
      <c r="AE165" s="22"/>
      <c r="AF165" s="22"/>
      <c r="AG165" s="22"/>
      <c r="AH165" s="22"/>
      <c r="AI165" s="22"/>
    </row>
    <row r="166" ht="21.0" customHeight="1">
      <c r="A166" s="19"/>
      <c r="B166" s="19"/>
      <c r="C166" s="19"/>
      <c r="D166" s="19"/>
      <c r="E166" s="22"/>
      <c r="F166" s="22"/>
      <c r="G166" s="22"/>
      <c r="H166" s="19"/>
      <c r="I166" s="19"/>
      <c r="J166" s="22"/>
      <c r="K166" s="19"/>
      <c r="L166" s="19"/>
      <c r="M166" s="19"/>
      <c r="N166" s="22"/>
      <c r="O166" s="22"/>
      <c r="P166" s="19"/>
      <c r="Q166" s="19"/>
      <c r="R166" s="19"/>
      <c r="S166" s="19"/>
      <c r="T166" s="22"/>
      <c r="U166" s="22"/>
      <c r="V166" s="22"/>
      <c r="W166" s="19"/>
      <c r="X166" s="22"/>
      <c r="Y166" s="22"/>
      <c r="Z166" s="22"/>
      <c r="AA166" s="19"/>
      <c r="AB166" s="22"/>
      <c r="AC166" s="19"/>
      <c r="AD166" s="22"/>
      <c r="AE166" s="22"/>
      <c r="AF166" s="22"/>
      <c r="AG166" s="22"/>
      <c r="AH166" s="22"/>
      <c r="AI166" s="22"/>
    </row>
    <row r="167" ht="21.0" customHeight="1">
      <c r="A167" s="19"/>
      <c r="B167" s="19"/>
      <c r="C167" s="19"/>
      <c r="D167" s="19"/>
      <c r="E167" s="22"/>
      <c r="F167" s="22"/>
      <c r="G167" s="22"/>
      <c r="H167" s="19"/>
      <c r="I167" s="19"/>
      <c r="J167" s="22"/>
      <c r="K167" s="19"/>
      <c r="L167" s="19"/>
      <c r="M167" s="19"/>
      <c r="N167" s="22"/>
      <c r="O167" s="22"/>
      <c r="P167" s="19"/>
      <c r="Q167" s="19"/>
      <c r="R167" s="19"/>
      <c r="S167" s="19"/>
      <c r="T167" s="22"/>
      <c r="U167" s="22"/>
      <c r="V167" s="22"/>
      <c r="W167" s="19"/>
      <c r="X167" s="22"/>
      <c r="Y167" s="22"/>
      <c r="Z167" s="22"/>
      <c r="AA167" s="19"/>
      <c r="AB167" s="22"/>
      <c r="AC167" s="19"/>
      <c r="AD167" s="22"/>
      <c r="AE167" s="22"/>
      <c r="AF167" s="22"/>
      <c r="AG167" s="22"/>
      <c r="AH167" s="22"/>
      <c r="AI167" s="22"/>
    </row>
    <row r="168" ht="21.0" customHeight="1">
      <c r="A168" s="19"/>
      <c r="B168" s="19"/>
      <c r="C168" s="19"/>
      <c r="D168" s="19"/>
      <c r="E168" s="22"/>
      <c r="F168" s="22"/>
      <c r="G168" s="22"/>
      <c r="H168" s="19"/>
      <c r="I168" s="19"/>
      <c r="J168" s="22"/>
      <c r="K168" s="19"/>
      <c r="L168" s="19"/>
      <c r="M168" s="19"/>
      <c r="N168" s="22"/>
      <c r="O168" s="22"/>
      <c r="P168" s="19"/>
      <c r="Q168" s="19"/>
      <c r="R168" s="19"/>
      <c r="S168" s="19"/>
      <c r="T168" s="22"/>
      <c r="U168" s="22"/>
      <c r="V168" s="22"/>
      <c r="W168" s="19"/>
      <c r="X168" s="22"/>
      <c r="Y168" s="22"/>
      <c r="Z168" s="22"/>
      <c r="AA168" s="19"/>
      <c r="AB168" s="22"/>
      <c r="AC168" s="19"/>
      <c r="AD168" s="22"/>
      <c r="AE168" s="22"/>
      <c r="AF168" s="22"/>
      <c r="AG168" s="22"/>
      <c r="AH168" s="22"/>
      <c r="AI168" s="22"/>
    </row>
    <row r="169" ht="21.0" customHeight="1">
      <c r="A169" s="19"/>
      <c r="B169" s="19"/>
      <c r="C169" s="19"/>
      <c r="D169" s="19"/>
      <c r="E169" s="22"/>
      <c r="F169" s="22"/>
      <c r="G169" s="22"/>
      <c r="H169" s="19"/>
      <c r="I169" s="19"/>
      <c r="J169" s="22"/>
      <c r="K169" s="19"/>
      <c r="L169" s="19"/>
      <c r="M169" s="19"/>
      <c r="N169" s="22"/>
      <c r="O169" s="22"/>
      <c r="P169" s="19"/>
      <c r="Q169" s="19"/>
      <c r="R169" s="19"/>
      <c r="S169" s="19"/>
      <c r="T169" s="22"/>
      <c r="U169" s="22"/>
      <c r="V169" s="22"/>
      <c r="W169" s="19"/>
      <c r="X169" s="22"/>
      <c r="Y169" s="22"/>
      <c r="Z169" s="22"/>
      <c r="AA169" s="19"/>
      <c r="AB169" s="22"/>
      <c r="AC169" s="19"/>
      <c r="AD169" s="22"/>
      <c r="AE169" s="22"/>
      <c r="AF169" s="22"/>
      <c r="AG169" s="22"/>
      <c r="AH169" s="22"/>
      <c r="AI169" s="22"/>
    </row>
    <row r="170" ht="21.0" customHeight="1">
      <c r="A170" s="19"/>
      <c r="B170" s="19"/>
      <c r="C170" s="19"/>
      <c r="D170" s="19"/>
      <c r="E170" s="22"/>
      <c r="F170" s="22"/>
      <c r="G170" s="22"/>
      <c r="H170" s="19"/>
      <c r="I170" s="19"/>
      <c r="J170" s="22"/>
      <c r="K170" s="19"/>
      <c r="L170" s="19"/>
      <c r="M170" s="19"/>
      <c r="N170" s="22"/>
      <c r="O170" s="22"/>
      <c r="P170" s="19"/>
      <c r="Q170" s="19"/>
      <c r="R170" s="19"/>
      <c r="S170" s="19"/>
      <c r="T170" s="22"/>
      <c r="U170" s="22"/>
      <c r="V170" s="22"/>
      <c r="W170" s="19"/>
      <c r="X170" s="22"/>
      <c r="Y170" s="22"/>
      <c r="Z170" s="22"/>
      <c r="AA170" s="19"/>
      <c r="AB170" s="22"/>
      <c r="AC170" s="19"/>
      <c r="AD170" s="22"/>
      <c r="AE170" s="22"/>
      <c r="AF170" s="22"/>
      <c r="AG170" s="22"/>
      <c r="AH170" s="22"/>
      <c r="AI170" s="22"/>
    </row>
    <row r="171" ht="21.0" customHeight="1">
      <c r="A171" s="19"/>
      <c r="B171" s="19"/>
      <c r="C171" s="19"/>
      <c r="D171" s="19"/>
      <c r="E171" s="22"/>
      <c r="F171" s="22"/>
      <c r="G171" s="22"/>
      <c r="H171" s="19"/>
      <c r="I171" s="19"/>
      <c r="J171" s="22"/>
      <c r="K171" s="19"/>
      <c r="L171" s="19"/>
      <c r="M171" s="19"/>
      <c r="N171" s="22"/>
      <c r="O171" s="22"/>
      <c r="P171" s="19"/>
      <c r="Q171" s="19"/>
      <c r="R171" s="19"/>
      <c r="S171" s="19"/>
      <c r="T171" s="22"/>
      <c r="U171" s="22"/>
      <c r="V171" s="22"/>
      <c r="W171" s="19"/>
      <c r="X171" s="22"/>
      <c r="Y171" s="22"/>
      <c r="Z171" s="22"/>
      <c r="AA171" s="19"/>
      <c r="AB171" s="22"/>
      <c r="AC171" s="19"/>
      <c r="AD171" s="22"/>
      <c r="AE171" s="22"/>
      <c r="AF171" s="22"/>
      <c r="AG171" s="22"/>
      <c r="AH171" s="22"/>
      <c r="AI171" s="22"/>
    </row>
    <row r="172" ht="21.0" customHeight="1">
      <c r="A172" s="19"/>
      <c r="B172" s="19"/>
      <c r="C172" s="19"/>
      <c r="D172" s="19"/>
      <c r="E172" s="22"/>
      <c r="F172" s="22"/>
      <c r="G172" s="22"/>
      <c r="H172" s="19"/>
      <c r="I172" s="19"/>
      <c r="J172" s="22"/>
      <c r="K172" s="19"/>
      <c r="L172" s="19"/>
      <c r="M172" s="19"/>
      <c r="N172" s="22"/>
      <c r="O172" s="22"/>
      <c r="P172" s="19"/>
      <c r="Q172" s="19"/>
      <c r="R172" s="19"/>
      <c r="S172" s="19"/>
      <c r="T172" s="22"/>
      <c r="U172" s="22"/>
      <c r="V172" s="22"/>
      <c r="W172" s="19"/>
      <c r="X172" s="22"/>
      <c r="Y172" s="22"/>
      <c r="Z172" s="22"/>
      <c r="AA172" s="19"/>
      <c r="AB172" s="22"/>
      <c r="AC172" s="19"/>
      <c r="AD172" s="22"/>
      <c r="AE172" s="22"/>
      <c r="AF172" s="22"/>
      <c r="AG172" s="22"/>
      <c r="AH172" s="22"/>
      <c r="AI172" s="22"/>
    </row>
    <row r="173" ht="21.0" customHeight="1">
      <c r="A173" s="19"/>
      <c r="B173" s="19"/>
      <c r="C173" s="19"/>
      <c r="D173" s="19"/>
      <c r="E173" s="22"/>
      <c r="F173" s="22"/>
      <c r="G173" s="22"/>
      <c r="H173" s="19"/>
      <c r="I173" s="19"/>
      <c r="J173" s="22"/>
      <c r="K173" s="19"/>
      <c r="L173" s="19"/>
      <c r="M173" s="19"/>
      <c r="N173" s="22"/>
      <c r="O173" s="22"/>
      <c r="P173" s="19"/>
      <c r="Q173" s="19"/>
      <c r="R173" s="19"/>
      <c r="S173" s="19"/>
      <c r="T173" s="22"/>
      <c r="U173" s="22"/>
      <c r="V173" s="22"/>
      <c r="W173" s="19"/>
      <c r="X173" s="22"/>
      <c r="Y173" s="22"/>
      <c r="Z173" s="22"/>
      <c r="AA173" s="19"/>
      <c r="AB173" s="22"/>
      <c r="AC173" s="19"/>
      <c r="AD173" s="22"/>
      <c r="AE173" s="22"/>
      <c r="AF173" s="22"/>
      <c r="AG173" s="22"/>
      <c r="AH173" s="22"/>
      <c r="AI173" s="22"/>
    </row>
    <row r="174" ht="21.0" customHeight="1">
      <c r="A174" s="19"/>
      <c r="B174" s="19"/>
      <c r="C174" s="19"/>
      <c r="D174" s="19"/>
      <c r="E174" s="22"/>
      <c r="F174" s="22"/>
      <c r="G174" s="22"/>
      <c r="H174" s="19"/>
      <c r="I174" s="19"/>
      <c r="J174" s="22"/>
      <c r="K174" s="19"/>
      <c r="L174" s="19"/>
      <c r="M174" s="19"/>
      <c r="N174" s="22"/>
      <c r="O174" s="22"/>
      <c r="P174" s="19"/>
      <c r="Q174" s="19"/>
      <c r="R174" s="19"/>
      <c r="S174" s="19"/>
      <c r="T174" s="22"/>
      <c r="U174" s="22"/>
      <c r="V174" s="22"/>
      <c r="W174" s="19"/>
      <c r="X174" s="22"/>
      <c r="Y174" s="22"/>
      <c r="Z174" s="22"/>
      <c r="AA174" s="19"/>
      <c r="AB174" s="22"/>
      <c r="AC174" s="19"/>
      <c r="AD174" s="22"/>
      <c r="AE174" s="22"/>
      <c r="AF174" s="22"/>
      <c r="AG174" s="22"/>
      <c r="AH174" s="22"/>
      <c r="AI174" s="22"/>
    </row>
    <row r="175" ht="21.0" customHeight="1">
      <c r="A175" s="19"/>
      <c r="B175" s="19"/>
      <c r="C175" s="19"/>
      <c r="D175" s="19"/>
      <c r="E175" s="22"/>
      <c r="F175" s="22"/>
      <c r="G175" s="22"/>
      <c r="H175" s="19"/>
      <c r="I175" s="19"/>
      <c r="J175" s="22"/>
      <c r="K175" s="19"/>
      <c r="L175" s="19"/>
      <c r="M175" s="19"/>
      <c r="N175" s="22"/>
      <c r="O175" s="22"/>
      <c r="P175" s="19"/>
      <c r="Q175" s="19"/>
      <c r="R175" s="19"/>
      <c r="S175" s="19"/>
      <c r="T175" s="22"/>
      <c r="U175" s="22"/>
      <c r="V175" s="22"/>
      <c r="W175" s="19"/>
      <c r="X175" s="22"/>
      <c r="Y175" s="22"/>
      <c r="Z175" s="22"/>
      <c r="AA175" s="19"/>
      <c r="AB175" s="22"/>
      <c r="AC175" s="19"/>
      <c r="AD175" s="22"/>
      <c r="AE175" s="22"/>
      <c r="AF175" s="22"/>
      <c r="AG175" s="22"/>
      <c r="AH175" s="22"/>
      <c r="AI175" s="22"/>
    </row>
    <row r="176" ht="21.0" customHeight="1">
      <c r="A176" s="19"/>
      <c r="B176" s="19"/>
      <c r="C176" s="19"/>
      <c r="D176" s="19"/>
      <c r="E176" s="22"/>
      <c r="F176" s="22"/>
      <c r="G176" s="22"/>
      <c r="H176" s="19"/>
      <c r="I176" s="19"/>
      <c r="J176" s="22"/>
      <c r="K176" s="19"/>
      <c r="L176" s="19"/>
      <c r="M176" s="19"/>
      <c r="N176" s="22"/>
      <c r="O176" s="22"/>
      <c r="P176" s="19"/>
      <c r="Q176" s="19"/>
      <c r="R176" s="19"/>
      <c r="S176" s="19"/>
      <c r="T176" s="22"/>
      <c r="U176" s="22"/>
      <c r="V176" s="22"/>
      <c r="W176" s="19"/>
      <c r="X176" s="22"/>
      <c r="Y176" s="22"/>
      <c r="Z176" s="22"/>
      <c r="AA176" s="19"/>
      <c r="AB176" s="22"/>
      <c r="AC176" s="19"/>
      <c r="AD176" s="22"/>
      <c r="AE176" s="22"/>
      <c r="AF176" s="22"/>
      <c r="AG176" s="22"/>
      <c r="AH176" s="22"/>
      <c r="AI176" s="22"/>
    </row>
    <row r="177" ht="21.0" customHeight="1">
      <c r="A177" s="19"/>
      <c r="B177" s="19"/>
      <c r="C177" s="19"/>
      <c r="D177" s="19"/>
      <c r="E177" s="22"/>
      <c r="F177" s="22"/>
      <c r="G177" s="22"/>
      <c r="H177" s="19"/>
      <c r="I177" s="19"/>
      <c r="J177" s="22"/>
      <c r="K177" s="19"/>
      <c r="L177" s="19"/>
      <c r="M177" s="19"/>
      <c r="N177" s="22"/>
      <c r="O177" s="22"/>
      <c r="P177" s="19"/>
      <c r="Q177" s="19"/>
      <c r="R177" s="19"/>
      <c r="S177" s="19"/>
      <c r="T177" s="22"/>
      <c r="U177" s="22"/>
      <c r="V177" s="22"/>
      <c r="W177" s="19"/>
      <c r="X177" s="22"/>
      <c r="Y177" s="22"/>
      <c r="Z177" s="22"/>
      <c r="AA177" s="19"/>
      <c r="AB177" s="22"/>
      <c r="AC177" s="19"/>
      <c r="AD177" s="22"/>
      <c r="AE177" s="22"/>
      <c r="AF177" s="22"/>
      <c r="AG177" s="22"/>
      <c r="AH177" s="22"/>
      <c r="AI177" s="22"/>
    </row>
    <row r="178" ht="21.0" customHeight="1">
      <c r="A178" s="19"/>
      <c r="B178" s="19"/>
      <c r="C178" s="19"/>
      <c r="D178" s="19"/>
      <c r="E178" s="22"/>
      <c r="F178" s="22"/>
      <c r="G178" s="22"/>
      <c r="H178" s="19"/>
      <c r="I178" s="19"/>
      <c r="J178" s="22"/>
      <c r="K178" s="19"/>
      <c r="L178" s="19"/>
      <c r="M178" s="19"/>
      <c r="N178" s="22"/>
      <c r="O178" s="22"/>
      <c r="P178" s="19"/>
      <c r="Q178" s="19"/>
      <c r="R178" s="19"/>
      <c r="S178" s="19"/>
      <c r="T178" s="22"/>
      <c r="U178" s="22"/>
      <c r="V178" s="22"/>
      <c r="W178" s="19"/>
      <c r="X178" s="22"/>
      <c r="Y178" s="22"/>
      <c r="Z178" s="22"/>
      <c r="AA178" s="19"/>
      <c r="AB178" s="22"/>
      <c r="AC178" s="19"/>
      <c r="AD178" s="22"/>
      <c r="AE178" s="22"/>
      <c r="AF178" s="22"/>
      <c r="AG178" s="22"/>
      <c r="AH178" s="22"/>
      <c r="AI178" s="22"/>
    </row>
    <row r="179" ht="21.0" customHeight="1">
      <c r="A179" s="19"/>
      <c r="B179" s="19"/>
      <c r="C179" s="19"/>
      <c r="D179" s="19"/>
      <c r="E179" s="22"/>
      <c r="F179" s="22"/>
      <c r="G179" s="22"/>
      <c r="H179" s="19"/>
      <c r="I179" s="19"/>
      <c r="J179" s="22"/>
      <c r="K179" s="19"/>
      <c r="L179" s="19"/>
      <c r="M179" s="19"/>
      <c r="N179" s="22"/>
      <c r="O179" s="22"/>
      <c r="P179" s="19"/>
      <c r="Q179" s="19"/>
      <c r="R179" s="19"/>
      <c r="S179" s="19"/>
      <c r="T179" s="22"/>
      <c r="U179" s="22"/>
      <c r="V179" s="22"/>
      <c r="W179" s="19"/>
      <c r="X179" s="22"/>
      <c r="Y179" s="22"/>
      <c r="Z179" s="22"/>
      <c r="AA179" s="19"/>
      <c r="AB179" s="22"/>
      <c r="AC179" s="19"/>
      <c r="AD179" s="22"/>
      <c r="AE179" s="22"/>
      <c r="AF179" s="22"/>
      <c r="AG179" s="22"/>
      <c r="AH179" s="22"/>
      <c r="AI179" s="22"/>
    </row>
    <row r="180" ht="21.0" customHeight="1">
      <c r="A180" s="19"/>
      <c r="B180" s="19"/>
      <c r="C180" s="19"/>
      <c r="D180" s="19"/>
      <c r="E180" s="22"/>
      <c r="F180" s="22"/>
      <c r="G180" s="22"/>
      <c r="H180" s="19"/>
      <c r="I180" s="19"/>
      <c r="J180" s="22"/>
      <c r="K180" s="19"/>
      <c r="L180" s="19"/>
      <c r="M180" s="19"/>
      <c r="N180" s="22"/>
      <c r="O180" s="22"/>
      <c r="P180" s="19"/>
      <c r="Q180" s="19"/>
      <c r="R180" s="19"/>
      <c r="S180" s="19"/>
      <c r="T180" s="22"/>
      <c r="U180" s="22"/>
      <c r="V180" s="22"/>
      <c r="W180" s="19"/>
      <c r="X180" s="22"/>
      <c r="Y180" s="22"/>
      <c r="Z180" s="22"/>
      <c r="AA180" s="19"/>
      <c r="AB180" s="22"/>
      <c r="AC180" s="19"/>
      <c r="AD180" s="22"/>
      <c r="AE180" s="22"/>
      <c r="AF180" s="22"/>
      <c r="AG180" s="22"/>
      <c r="AH180" s="22"/>
      <c r="AI180" s="22"/>
    </row>
    <row r="181" ht="21.0" customHeight="1">
      <c r="A181" s="19"/>
      <c r="B181" s="19"/>
      <c r="C181" s="19"/>
      <c r="D181" s="19"/>
      <c r="E181" s="22"/>
      <c r="F181" s="22"/>
      <c r="G181" s="22"/>
      <c r="H181" s="19"/>
      <c r="I181" s="19"/>
      <c r="J181" s="22"/>
      <c r="K181" s="19"/>
      <c r="L181" s="19"/>
      <c r="M181" s="19"/>
      <c r="N181" s="22"/>
      <c r="O181" s="22"/>
      <c r="P181" s="19"/>
      <c r="Q181" s="19"/>
      <c r="R181" s="19"/>
      <c r="S181" s="19"/>
      <c r="T181" s="22"/>
      <c r="U181" s="22"/>
      <c r="V181" s="22"/>
      <c r="W181" s="19"/>
      <c r="X181" s="22"/>
      <c r="Y181" s="22"/>
      <c r="Z181" s="22"/>
      <c r="AA181" s="19"/>
      <c r="AB181" s="22"/>
      <c r="AC181" s="19"/>
      <c r="AD181" s="22"/>
      <c r="AE181" s="22"/>
      <c r="AF181" s="22"/>
      <c r="AG181" s="22"/>
      <c r="AH181" s="22"/>
      <c r="AI181" s="22"/>
    </row>
    <row r="182" ht="21.0" customHeight="1">
      <c r="A182" s="19"/>
      <c r="B182" s="19"/>
      <c r="C182" s="19"/>
      <c r="D182" s="19"/>
      <c r="E182" s="22"/>
      <c r="F182" s="22"/>
      <c r="G182" s="22"/>
      <c r="H182" s="19"/>
      <c r="I182" s="19"/>
      <c r="J182" s="22"/>
      <c r="K182" s="19"/>
      <c r="L182" s="19"/>
      <c r="M182" s="19"/>
      <c r="N182" s="22"/>
      <c r="O182" s="22"/>
      <c r="P182" s="19"/>
      <c r="Q182" s="19"/>
      <c r="R182" s="19"/>
      <c r="S182" s="19"/>
      <c r="T182" s="22"/>
      <c r="U182" s="22"/>
      <c r="V182" s="22"/>
      <c r="W182" s="19"/>
      <c r="X182" s="22"/>
      <c r="Y182" s="22"/>
      <c r="Z182" s="22"/>
      <c r="AA182" s="19"/>
      <c r="AB182" s="22"/>
      <c r="AC182" s="19"/>
      <c r="AD182" s="22"/>
      <c r="AE182" s="22"/>
      <c r="AF182" s="22"/>
      <c r="AG182" s="22"/>
      <c r="AH182" s="22"/>
      <c r="AI182" s="22"/>
    </row>
    <row r="183" ht="21.0" customHeight="1">
      <c r="A183" s="19"/>
      <c r="B183" s="19"/>
      <c r="C183" s="19"/>
      <c r="D183" s="19"/>
      <c r="E183" s="22"/>
      <c r="F183" s="22"/>
      <c r="G183" s="22"/>
      <c r="H183" s="19"/>
      <c r="I183" s="19"/>
      <c r="J183" s="22"/>
      <c r="K183" s="19"/>
      <c r="L183" s="19"/>
      <c r="M183" s="19"/>
      <c r="N183" s="22"/>
      <c r="O183" s="22"/>
      <c r="P183" s="19"/>
      <c r="Q183" s="19"/>
      <c r="R183" s="19"/>
      <c r="S183" s="19"/>
      <c r="T183" s="22"/>
      <c r="U183" s="22"/>
      <c r="V183" s="22"/>
      <c r="W183" s="19"/>
      <c r="X183" s="22"/>
      <c r="Y183" s="22"/>
      <c r="Z183" s="22"/>
      <c r="AA183" s="19"/>
      <c r="AB183" s="22"/>
      <c r="AC183" s="19"/>
      <c r="AD183" s="22"/>
      <c r="AE183" s="22"/>
      <c r="AF183" s="22"/>
      <c r="AG183" s="22"/>
      <c r="AH183" s="22"/>
      <c r="AI183" s="22"/>
    </row>
    <row r="184" ht="21.0" customHeight="1">
      <c r="A184" s="19"/>
      <c r="B184" s="19"/>
      <c r="C184" s="19"/>
      <c r="D184" s="19"/>
      <c r="E184" s="22"/>
      <c r="F184" s="22"/>
      <c r="G184" s="22"/>
      <c r="H184" s="19"/>
      <c r="I184" s="19"/>
      <c r="J184" s="22"/>
      <c r="K184" s="19"/>
      <c r="L184" s="19"/>
      <c r="M184" s="19"/>
      <c r="N184" s="22"/>
      <c r="O184" s="22"/>
      <c r="P184" s="19"/>
      <c r="Q184" s="19"/>
      <c r="R184" s="19"/>
      <c r="S184" s="19"/>
      <c r="T184" s="22"/>
      <c r="U184" s="22"/>
      <c r="V184" s="22"/>
      <c r="W184" s="19"/>
      <c r="X184" s="22"/>
      <c r="Y184" s="22"/>
      <c r="Z184" s="22"/>
      <c r="AA184" s="19"/>
      <c r="AB184" s="22"/>
      <c r="AC184" s="19"/>
      <c r="AD184" s="22"/>
      <c r="AE184" s="22"/>
      <c r="AF184" s="22"/>
      <c r="AG184" s="22"/>
      <c r="AH184" s="22"/>
      <c r="AI184" s="22"/>
    </row>
    <row r="185" ht="21.0" customHeight="1">
      <c r="A185" s="19"/>
      <c r="B185" s="19"/>
      <c r="C185" s="19"/>
      <c r="D185" s="19"/>
      <c r="E185" s="22"/>
      <c r="F185" s="22"/>
      <c r="G185" s="22"/>
      <c r="H185" s="19"/>
      <c r="I185" s="19"/>
      <c r="J185" s="22"/>
      <c r="K185" s="19"/>
      <c r="L185" s="19"/>
      <c r="M185" s="19"/>
      <c r="N185" s="22"/>
      <c r="O185" s="22"/>
      <c r="P185" s="19"/>
      <c r="Q185" s="19"/>
      <c r="R185" s="19"/>
      <c r="S185" s="19"/>
      <c r="T185" s="22"/>
      <c r="U185" s="22"/>
      <c r="V185" s="22"/>
      <c r="W185" s="19"/>
      <c r="X185" s="22"/>
      <c r="Y185" s="22"/>
      <c r="Z185" s="22"/>
      <c r="AA185" s="19"/>
      <c r="AB185" s="22"/>
      <c r="AC185" s="19"/>
      <c r="AD185" s="22"/>
      <c r="AE185" s="22"/>
      <c r="AF185" s="22"/>
      <c r="AG185" s="22"/>
      <c r="AH185" s="22"/>
      <c r="AI185" s="22"/>
    </row>
    <row r="186" ht="21.0" customHeight="1">
      <c r="A186" s="19"/>
      <c r="B186" s="19"/>
      <c r="C186" s="19"/>
      <c r="D186" s="19"/>
      <c r="E186" s="22"/>
      <c r="F186" s="22"/>
      <c r="G186" s="22"/>
      <c r="H186" s="19"/>
      <c r="I186" s="19"/>
      <c r="J186" s="22"/>
      <c r="K186" s="19"/>
      <c r="L186" s="19"/>
      <c r="M186" s="19"/>
      <c r="N186" s="22"/>
      <c r="O186" s="22"/>
      <c r="P186" s="19"/>
      <c r="Q186" s="19"/>
      <c r="R186" s="19"/>
      <c r="S186" s="19"/>
      <c r="T186" s="22"/>
      <c r="U186" s="22"/>
      <c r="V186" s="22"/>
      <c r="W186" s="19"/>
      <c r="X186" s="22"/>
      <c r="Y186" s="22"/>
      <c r="Z186" s="22"/>
      <c r="AA186" s="19"/>
      <c r="AB186" s="22"/>
      <c r="AC186" s="19"/>
      <c r="AD186" s="22"/>
      <c r="AE186" s="22"/>
      <c r="AF186" s="22"/>
      <c r="AG186" s="22"/>
      <c r="AH186" s="22"/>
      <c r="AI186" s="22"/>
    </row>
    <row r="187" ht="21.0" customHeight="1">
      <c r="A187" s="19"/>
      <c r="B187" s="19"/>
      <c r="C187" s="19"/>
      <c r="D187" s="19"/>
      <c r="E187" s="22"/>
      <c r="F187" s="22"/>
      <c r="G187" s="22"/>
      <c r="H187" s="19"/>
      <c r="I187" s="19"/>
      <c r="J187" s="22"/>
      <c r="K187" s="19"/>
      <c r="L187" s="19"/>
      <c r="M187" s="19"/>
      <c r="N187" s="22"/>
      <c r="O187" s="22"/>
      <c r="P187" s="19"/>
      <c r="Q187" s="19"/>
      <c r="R187" s="19"/>
      <c r="S187" s="19"/>
      <c r="T187" s="22"/>
      <c r="U187" s="22"/>
      <c r="V187" s="22"/>
      <c r="W187" s="19"/>
      <c r="X187" s="22"/>
      <c r="Y187" s="22"/>
      <c r="Z187" s="22"/>
      <c r="AA187" s="19"/>
      <c r="AB187" s="22"/>
      <c r="AC187" s="19"/>
      <c r="AD187" s="22"/>
      <c r="AE187" s="22"/>
      <c r="AF187" s="22"/>
      <c r="AG187" s="22"/>
      <c r="AH187" s="22"/>
      <c r="AI187" s="22"/>
    </row>
    <row r="188" ht="21.0" customHeight="1">
      <c r="A188" s="19"/>
      <c r="B188" s="19"/>
      <c r="C188" s="19"/>
      <c r="D188" s="19"/>
      <c r="E188" s="22"/>
      <c r="F188" s="22"/>
      <c r="G188" s="22"/>
      <c r="H188" s="19"/>
      <c r="I188" s="19"/>
      <c r="J188" s="22"/>
      <c r="K188" s="19"/>
      <c r="L188" s="19"/>
      <c r="M188" s="19"/>
      <c r="N188" s="22"/>
      <c r="O188" s="22"/>
      <c r="P188" s="19"/>
      <c r="Q188" s="19"/>
      <c r="R188" s="19"/>
      <c r="S188" s="19"/>
      <c r="T188" s="22"/>
      <c r="U188" s="22"/>
      <c r="V188" s="22"/>
      <c r="W188" s="19"/>
      <c r="X188" s="22"/>
      <c r="Y188" s="22"/>
      <c r="Z188" s="22"/>
      <c r="AA188" s="19"/>
      <c r="AB188" s="22"/>
      <c r="AC188" s="19"/>
      <c r="AD188" s="22"/>
      <c r="AE188" s="22"/>
      <c r="AF188" s="22"/>
      <c r="AG188" s="22"/>
      <c r="AH188" s="22"/>
      <c r="AI188" s="22"/>
    </row>
    <row r="189" ht="21.0" customHeight="1">
      <c r="A189" s="19"/>
      <c r="B189" s="19"/>
      <c r="C189" s="19"/>
      <c r="D189" s="19"/>
      <c r="E189" s="22"/>
      <c r="F189" s="22"/>
      <c r="G189" s="22"/>
      <c r="H189" s="19"/>
      <c r="I189" s="19"/>
      <c r="J189" s="22"/>
      <c r="K189" s="19"/>
      <c r="L189" s="19"/>
      <c r="M189" s="19"/>
      <c r="N189" s="22"/>
      <c r="O189" s="22"/>
      <c r="P189" s="19"/>
      <c r="Q189" s="19"/>
      <c r="R189" s="19"/>
      <c r="S189" s="19"/>
      <c r="T189" s="22"/>
      <c r="U189" s="22"/>
      <c r="V189" s="22"/>
      <c r="W189" s="19"/>
      <c r="X189" s="22"/>
      <c r="Y189" s="22"/>
      <c r="Z189" s="22"/>
      <c r="AA189" s="19"/>
      <c r="AB189" s="22"/>
      <c r="AC189" s="19"/>
      <c r="AD189" s="22"/>
      <c r="AE189" s="22"/>
      <c r="AF189" s="22"/>
      <c r="AG189" s="22"/>
      <c r="AH189" s="22"/>
      <c r="AI189" s="22"/>
    </row>
    <row r="190" ht="21.0" customHeight="1">
      <c r="A190" s="19"/>
      <c r="B190" s="19"/>
      <c r="C190" s="19"/>
      <c r="D190" s="19"/>
      <c r="E190" s="22"/>
      <c r="F190" s="22"/>
      <c r="G190" s="22"/>
      <c r="H190" s="19"/>
      <c r="I190" s="19"/>
      <c r="J190" s="22"/>
      <c r="K190" s="19"/>
      <c r="L190" s="19"/>
      <c r="M190" s="19"/>
      <c r="N190" s="22"/>
      <c r="O190" s="22"/>
      <c r="P190" s="19"/>
      <c r="Q190" s="19"/>
      <c r="R190" s="19"/>
      <c r="S190" s="19"/>
      <c r="T190" s="22"/>
      <c r="U190" s="22"/>
      <c r="V190" s="22"/>
      <c r="W190" s="19"/>
      <c r="X190" s="22"/>
      <c r="Y190" s="22"/>
      <c r="Z190" s="22"/>
      <c r="AA190" s="19"/>
      <c r="AB190" s="22"/>
      <c r="AC190" s="19"/>
      <c r="AD190" s="22"/>
      <c r="AE190" s="22"/>
      <c r="AF190" s="22"/>
      <c r="AG190" s="22"/>
      <c r="AH190" s="22"/>
      <c r="AI190" s="22"/>
    </row>
    <row r="191" ht="21.0" customHeight="1">
      <c r="A191" s="19"/>
      <c r="B191" s="19"/>
      <c r="C191" s="19"/>
      <c r="D191" s="19"/>
      <c r="E191" s="22"/>
      <c r="F191" s="22"/>
      <c r="G191" s="22"/>
      <c r="H191" s="19"/>
      <c r="I191" s="19"/>
      <c r="J191" s="22"/>
      <c r="K191" s="19"/>
      <c r="L191" s="19"/>
      <c r="M191" s="19"/>
      <c r="N191" s="22"/>
      <c r="O191" s="22"/>
      <c r="P191" s="19"/>
      <c r="Q191" s="19"/>
      <c r="R191" s="19"/>
      <c r="S191" s="19"/>
      <c r="T191" s="22"/>
      <c r="U191" s="22"/>
      <c r="V191" s="22"/>
      <c r="W191" s="19"/>
      <c r="X191" s="22"/>
      <c r="Y191" s="22"/>
      <c r="Z191" s="22"/>
      <c r="AA191" s="19"/>
      <c r="AB191" s="22"/>
      <c r="AC191" s="19"/>
      <c r="AD191" s="22"/>
      <c r="AE191" s="22"/>
      <c r="AF191" s="22"/>
      <c r="AG191" s="22"/>
      <c r="AH191" s="22"/>
      <c r="AI191" s="22"/>
    </row>
    <row r="192" ht="21.0" customHeight="1">
      <c r="A192" s="19"/>
      <c r="B192" s="19"/>
      <c r="C192" s="19"/>
      <c r="D192" s="19"/>
      <c r="E192" s="22"/>
      <c r="F192" s="22"/>
      <c r="G192" s="22"/>
      <c r="H192" s="19"/>
      <c r="I192" s="19"/>
      <c r="J192" s="22"/>
      <c r="K192" s="19"/>
      <c r="L192" s="19"/>
      <c r="M192" s="19"/>
      <c r="N192" s="22"/>
      <c r="O192" s="22"/>
      <c r="P192" s="19"/>
      <c r="Q192" s="19"/>
      <c r="R192" s="19"/>
      <c r="S192" s="19"/>
      <c r="T192" s="22"/>
      <c r="U192" s="22"/>
      <c r="V192" s="22"/>
      <c r="W192" s="19"/>
      <c r="X192" s="22"/>
      <c r="Y192" s="22"/>
      <c r="Z192" s="22"/>
      <c r="AA192" s="19"/>
      <c r="AB192" s="22"/>
      <c r="AC192" s="19"/>
      <c r="AD192" s="22"/>
      <c r="AE192" s="22"/>
      <c r="AF192" s="22"/>
      <c r="AG192" s="22"/>
      <c r="AH192" s="22"/>
      <c r="AI192" s="22"/>
    </row>
    <row r="193" ht="21.0" customHeight="1">
      <c r="A193" s="19"/>
      <c r="B193" s="19"/>
      <c r="C193" s="19"/>
      <c r="D193" s="19"/>
      <c r="E193" s="22"/>
      <c r="F193" s="22"/>
      <c r="G193" s="22"/>
      <c r="H193" s="19"/>
      <c r="I193" s="19"/>
      <c r="J193" s="22"/>
      <c r="K193" s="19"/>
      <c r="L193" s="19"/>
      <c r="M193" s="19"/>
      <c r="N193" s="22"/>
      <c r="O193" s="22"/>
      <c r="P193" s="19"/>
      <c r="Q193" s="19"/>
      <c r="R193" s="19"/>
      <c r="S193" s="19"/>
      <c r="T193" s="22"/>
      <c r="U193" s="22"/>
      <c r="V193" s="22"/>
      <c r="W193" s="19"/>
      <c r="X193" s="22"/>
      <c r="Y193" s="22"/>
      <c r="Z193" s="22"/>
      <c r="AA193" s="19"/>
      <c r="AB193" s="22"/>
      <c r="AC193" s="19"/>
      <c r="AD193" s="22"/>
      <c r="AE193" s="22"/>
      <c r="AF193" s="22"/>
      <c r="AG193" s="22"/>
      <c r="AH193" s="22"/>
      <c r="AI193" s="22"/>
    </row>
    <row r="194" ht="21.0" customHeight="1">
      <c r="A194" s="19"/>
      <c r="B194" s="19"/>
      <c r="C194" s="19"/>
      <c r="D194" s="19"/>
      <c r="E194" s="22"/>
      <c r="F194" s="22"/>
      <c r="G194" s="22"/>
      <c r="H194" s="19"/>
      <c r="I194" s="19"/>
      <c r="J194" s="22"/>
      <c r="K194" s="19"/>
      <c r="L194" s="19"/>
      <c r="M194" s="19"/>
      <c r="N194" s="22"/>
      <c r="O194" s="22"/>
      <c r="P194" s="19"/>
      <c r="Q194" s="19"/>
      <c r="R194" s="19"/>
      <c r="S194" s="19"/>
      <c r="T194" s="22"/>
      <c r="U194" s="22"/>
      <c r="V194" s="22"/>
      <c r="W194" s="19"/>
      <c r="X194" s="22"/>
      <c r="Y194" s="22"/>
      <c r="Z194" s="22"/>
      <c r="AA194" s="19"/>
      <c r="AB194" s="22"/>
      <c r="AC194" s="19"/>
      <c r="AD194" s="22"/>
      <c r="AE194" s="22"/>
      <c r="AF194" s="22"/>
      <c r="AG194" s="22"/>
      <c r="AH194" s="22"/>
      <c r="AI194" s="22"/>
    </row>
    <row r="195" ht="21.0" customHeight="1">
      <c r="A195" s="19"/>
      <c r="B195" s="19"/>
      <c r="C195" s="19"/>
      <c r="D195" s="19"/>
      <c r="E195" s="22"/>
      <c r="F195" s="22"/>
      <c r="G195" s="22"/>
      <c r="H195" s="19"/>
      <c r="I195" s="19"/>
      <c r="J195" s="22"/>
      <c r="K195" s="19"/>
      <c r="L195" s="19"/>
      <c r="M195" s="19"/>
      <c r="N195" s="22"/>
      <c r="O195" s="22"/>
      <c r="P195" s="19"/>
      <c r="Q195" s="19"/>
      <c r="R195" s="19"/>
      <c r="S195" s="19"/>
      <c r="T195" s="22"/>
      <c r="U195" s="22"/>
      <c r="V195" s="22"/>
      <c r="W195" s="19"/>
      <c r="X195" s="22"/>
      <c r="Y195" s="22"/>
      <c r="Z195" s="22"/>
      <c r="AA195" s="19"/>
      <c r="AB195" s="22"/>
      <c r="AC195" s="19"/>
      <c r="AD195" s="22"/>
      <c r="AE195" s="22"/>
      <c r="AF195" s="22"/>
      <c r="AG195" s="22"/>
      <c r="AH195" s="22"/>
      <c r="AI195" s="22"/>
    </row>
    <row r="196" ht="21.0" customHeight="1">
      <c r="A196" s="19"/>
      <c r="B196" s="19"/>
      <c r="C196" s="19"/>
      <c r="D196" s="19"/>
      <c r="E196" s="22"/>
      <c r="F196" s="22"/>
      <c r="G196" s="22"/>
      <c r="H196" s="19"/>
      <c r="I196" s="19"/>
      <c r="J196" s="22"/>
      <c r="K196" s="19"/>
      <c r="L196" s="19"/>
      <c r="M196" s="19"/>
      <c r="N196" s="22"/>
      <c r="O196" s="22"/>
      <c r="P196" s="19"/>
      <c r="Q196" s="19"/>
      <c r="R196" s="19"/>
      <c r="S196" s="19"/>
      <c r="T196" s="22"/>
      <c r="U196" s="22"/>
      <c r="V196" s="22"/>
      <c r="W196" s="19"/>
      <c r="X196" s="22"/>
      <c r="Y196" s="22"/>
      <c r="Z196" s="22"/>
      <c r="AA196" s="19"/>
      <c r="AB196" s="22"/>
      <c r="AC196" s="19"/>
      <c r="AD196" s="22"/>
      <c r="AE196" s="22"/>
      <c r="AF196" s="22"/>
      <c r="AG196" s="22"/>
      <c r="AH196" s="22"/>
      <c r="AI196" s="22"/>
    </row>
    <row r="197" ht="21.0" customHeight="1">
      <c r="A197" s="19"/>
      <c r="B197" s="19"/>
      <c r="C197" s="19"/>
      <c r="D197" s="19"/>
      <c r="E197" s="22"/>
      <c r="F197" s="22"/>
      <c r="G197" s="22"/>
      <c r="H197" s="19"/>
      <c r="I197" s="19"/>
      <c r="J197" s="22"/>
      <c r="K197" s="19"/>
      <c r="L197" s="19"/>
      <c r="M197" s="19"/>
      <c r="N197" s="22"/>
      <c r="O197" s="22"/>
      <c r="P197" s="19"/>
      <c r="Q197" s="19"/>
      <c r="R197" s="19"/>
      <c r="S197" s="19"/>
      <c r="T197" s="22"/>
      <c r="U197" s="22"/>
      <c r="V197" s="22"/>
      <c r="W197" s="19"/>
      <c r="X197" s="22"/>
      <c r="Y197" s="22"/>
      <c r="Z197" s="22"/>
      <c r="AA197" s="19"/>
      <c r="AB197" s="22"/>
      <c r="AC197" s="19"/>
      <c r="AD197" s="22"/>
      <c r="AE197" s="22"/>
      <c r="AF197" s="22"/>
      <c r="AG197" s="22"/>
      <c r="AH197" s="22"/>
      <c r="AI197" s="22"/>
    </row>
    <row r="198" ht="21.0" customHeight="1">
      <c r="A198" s="19"/>
      <c r="B198" s="19"/>
      <c r="C198" s="19"/>
      <c r="D198" s="19"/>
      <c r="E198" s="22"/>
      <c r="F198" s="22"/>
      <c r="G198" s="22"/>
      <c r="H198" s="19"/>
      <c r="I198" s="19"/>
      <c r="J198" s="22"/>
      <c r="K198" s="19"/>
      <c r="L198" s="19"/>
      <c r="M198" s="19"/>
      <c r="N198" s="22"/>
      <c r="O198" s="22"/>
      <c r="P198" s="19"/>
      <c r="Q198" s="19"/>
      <c r="R198" s="19"/>
      <c r="S198" s="19"/>
      <c r="T198" s="22"/>
      <c r="U198" s="22"/>
      <c r="V198" s="22"/>
      <c r="W198" s="19"/>
      <c r="X198" s="22"/>
      <c r="Y198" s="22"/>
      <c r="Z198" s="22"/>
      <c r="AA198" s="19"/>
      <c r="AB198" s="22"/>
      <c r="AC198" s="19"/>
      <c r="AD198" s="22"/>
      <c r="AE198" s="22"/>
      <c r="AF198" s="22"/>
      <c r="AG198" s="22"/>
      <c r="AH198" s="22"/>
      <c r="AI198" s="22"/>
    </row>
    <row r="199" ht="21.0" customHeight="1">
      <c r="A199" s="19"/>
      <c r="B199" s="19"/>
      <c r="C199" s="19"/>
      <c r="D199" s="19"/>
      <c r="E199" s="22"/>
      <c r="F199" s="22"/>
      <c r="G199" s="22"/>
      <c r="H199" s="19"/>
      <c r="I199" s="19"/>
      <c r="J199" s="22"/>
      <c r="K199" s="19"/>
      <c r="L199" s="19"/>
      <c r="M199" s="19"/>
      <c r="N199" s="22"/>
      <c r="O199" s="22"/>
      <c r="P199" s="19"/>
      <c r="Q199" s="19"/>
      <c r="R199" s="19"/>
      <c r="S199" s="19"/>
      <c r="T199" s="22"/>
      <c r="U199" s="22"/>
      <c r="V199" s="22"/>
      <c r="W199" s="19"/>
      <c r="X199" s="22"/>
      <c r="Y199" s="22"/>
      <c r="Z199" s="22"/>
      <c r="AA199" s="19"/>
      <c r="AB199" s="22"/>
      <c r="AC199" s="19"/>
      <c r="AD199" s="22"/>
      <c r="AE199" s="22"/>
      <c r="AF199" s="22"/>
      <c r="AG199" s="22"/>
      <c r="AH199" s="22"/>
      <c r="AI199" s="22"/>
    </row>
    <row r="200" ht="21.0" customHeight="1">
      <c r="A200" s="19"/>
      <c r="B200" s="19"/>
      <c r="C200" s="19"/>
      <c r="D200" s="19"/>
      <c r="E200" s="22"/>
      <c r="F200" s="22"/>
      <c r="G200" s="22"/>
      <c r="H200" s="19"/>
      <c r="I200" s="19"/>
      <c r="J200" s="22"/>
      <c r="K200" s="19"/>
      <c r="L200" s="19"/>
      <c r="M200" s="19"/>
      <c r="N200" s="22"/>
      <c r="O200" s="22"/>
      <c r="P200" s="19"/>
      <c r="Q200" s="19"/>
      <c r="R200" s="19"/>
      <c r="S200" s="19"/>
      <c r="T200" s="22"/>
      <c r="U200" s="22"/>
      <c r="V200" s="22"/>
      <c r="W200" s="19"/>
      <c r="X200" s="22"/>
      <c r="Y200" s="22"/>
      <c r="Z200" s="22"/>
      <c r="AA200" s="19"/>
      <c r="AB200" s="22"/>
      <c r="AC200" s="19"/>
      <c r="AD200" s="22"/>
      <c r="AE200" s="22"/>
      <c r="AF200" s="22"/>
      <c r="AG200" s="22"/>
      <c r="AH200" s="22"/>
      <c r="AI200" s="22"/>
    </row>
    <row r="201" ht="21.0" customHeight="1">
      <c r="A201" s="19"/>
      <c r="B201" s="19"/>
      <c r="C201" s="19"/>
      <c r="D201" s="19"/>
      <c r="E201" s="22"/>
      <c r="F201" s="22"/>
      <c r="G201" s="22"/>
      <c r="H201" s="19"/>
      <c r="I201" s="19"/>
      <c r="J201" s="22"/>
      <c r="K201" s="19"/>
      <c r="L201" s="19"/>
      <c r="M201" s="19"/>
      <c r="N201" s="22"/>
      <c r="O201" s="22"/>
      <c r="P201" s="19"/>
      <c r="Q201" s="19"/>
      <c r="R201" s="19"/>
      <c r="S201" s="19"/>
      <c r="T201" s="22"/>
      <c r="U201" s="22"/>
      <c r="V201" s="22"/>
      <c r="W201" s="19"/>
      <c r="X201" s="22"/>
      <c r="Y201" s="22"/>
      <c r="Z201" s="22"/>
      <c r="AA201" s="19"/>
      <c r="AB201" s="22"/>
      <c r="AC201" s="19"/>
      <c r="AD201" s="22"/>
      <c r="AE201" s="22"/>
      <c r="AF201" s="22"/>
      <c r="AG201" s="22"/>
      <c r="AH201" s="22"/>
      <c r="AI201" s="22"/>
    </row>
    <row r="202" ht="21.0" customHeight="1">
      <c r="A202" s="19"/>
      <c r="B202" s="19"/>
      <c r="C202" s="19"/>
      <c r="D202" s="19"/>
      <c r="E202" s="22"/>
      <c r="F202" s="22"/>
      <c r="G202" s="22"/>
      <c r="H202" s="19"/>
      <c r="I202" s="19"/>
      <c r="J202" s="22"/>
      <c r="K202" s="19"/>
      <c r="L202" s="19"/>
      <c r="M202" s="19"/>
      <c r="N202" s="22"/>
      <c r="O202" s="22"/>
      <c r="P202" s="19"/>
      <c r="Q202" s="19"/>
      <c r="R202" s="19"/>
      <c r="S202" s="19"/>
      <c r="T202" s="22"/>
      <c r="U202" s="22"/>
      <c r="V202" s="22"/>
      <c r="W202" s="19"/>
      <c r="X202" s="22"/>
      <c r="Y202" s="22"/>
      <c r="Z202" s="22"/>
      <c r="AA202" s="19"/>
      <c r="AB202" s="22"/>
      <c r="AC202" s="19"/>
      <c r="AD202" s="22"/>
      <c r="AE202" s="22"/>
      <c r="AF202" s="22"/>
      <c r="AG202" s="22"/>
      <c r="AH202" s="22"/>
      <c r="AI202" s="22"/>
    </row>
    <row r="203" ht="21.0" customHeight="1">
      <c r="A203" s="19"/>
      <c r="B203" s="19"/>
      <c r="C203" s="19"/>
      <c r="D203" s="19"/>
      <c r="E203" s="22"/>
      <c r="F203" s="22"/>
      <c r="G203" s="22"/>
      <c r="H203" s="19"/>
      <c r="I203" s="19"/>
      <c r="J203" s="22"/>
      <c r="K203" s="19"/>
      <c r="L203" s="19"/>
      <c r="M203" s="19"/>
      <c r="N203" s="22"/>
      <c r="O203" s="22"/>
      <c r="P203" s="19"/>
      <c r="Q203" s="19"/>
      <c r="R203" s="19"/>
      <c r="S203" s="19"/>
      <c r="T203" s="22"/>
      <c r="U203" s="22"/>
      <c r="V203" s="22"/>
      <c r="W203" s="19"/>
      <c r="X203" s="22"/>
      <c r="Y203" s="22"/>
      <c r="Z203" s="22"/>
      <c r="AA203" s="19"/>
      <c r="AB203" s="22"/>
      <c r="AC203" s="19"/>
      <c r="AD203" s="22"/>
      <c r="AE203" s="22"/>
      <c r="AF203" s="22"/>
      <c r="AG203" s="22"/>
      <c r="AH203" s="22"/>
      <c r="AI203" s="22"/>
    </row>
    <row r="204" ht="21.0" customHeight="1">
      <c r="A204" s="19"/>
      <c r="B204" s="19"/>
      <c r="C204" s="19"/>
      <c r="D204" s="19"/>
      <c r="E204" s="22"/>
      <c r="F204" s="22"/>
      <c r="G204" s="22"/>
      <c r="H204" s="19"/>
      <c r="I204" s="19"/>
      <c r="J204" s="22"/>
      <c r="K204" s="19"/>
      <c r="L204" s="19"/>
      <c r="M204" s="19"/>
      <c r="N204" s="22"/>
      <c r="O204" s="22"/>
      <c r="P204" s="19"/>
      <c r="Q204" s="19"/>
      <c r="R204" s="19"/>
      <c r="S204" s="19"/>
      <c r="T204" s="22"/>
      <c r="U204" s="22"/>
      <c r="V204" s="22"/>
      <c r="W204" s="19"/>
      <c r="X204" s="22"/>
      <c r="Y204" s="22"/>
      <c r="Z204" s="22"/>
      <c r="AA204" s="19"/>
      <c r="AB204" s="22"/>
      <c r="AC204" s="19"/>
      <c r="AD204" s="22"/>
      <c r="AE204" s="22"/>
      <c r="AF204" s="22"/>
      <c r="AG204" s="22"/>
      <c r="AH204" s="22"/>
      <c r="AI204" s="22"/>
    </row>
    <row r="205" ht="21.0" customHeight="1">
      <c r="A205" s="19"/>
      <c r="B205" s="19"/>
      <c r="C205" s="19"/>
      <c r="D205" s="19"/>
      <c r="E205" s="22"/>
      <c r="F205" s="22"/>
      <c r="G205" s="22"/>
      <c r="H205" s="19"/>
      <c r="I205" s="19"/>
      <c r="J205" s="22"/>
      <c r="K205" s="19"/>
      <c r="L205" s="19"/>
      <c r="M205" s="19"/>
      <c r="N205" s="22"/>
      <c r="O205" s="22"/>
      <c r="P205" s="19"/>
      <c r="Q205" s="19"/>
      <c r="R205" s="19"/>
      <c r="S205" s="19"/>
      <c r="T205" s="22"/>
      <c r="U205" s="22"/>
      <c r="V205" s="22"/>
      <c r="W205" s="19"/>
      <c r="X205" s="22"/>
      <c r="Y205" s="22"/>
      <c r="Z205" s="22"/>
      <c r="AA205" s="19"/>
      <c r="AB205" s="22"/>
      <c r="AC205" s="19"/>
      <c r="AD205" s="22"/>
      <c r="AE205" s="22"/>
      <c r="AF205" s="22"/>
      <c r="AG205" s="22"/>
      <c r="AH205" s="22"/>
      <c r="AI205" s="22"/>
    </row>
    <row r="206" ht="21.0" customHeight="1">
      <c r="A206" s="19"/>
      <c r="B206" s="19"/>
      <c r="C206" s="19"/>
      <c r="D206" s="19"/>
      <c r="E206" s="22"/>
      <c r="F206" s="22"/>
      <c r="G206" s="22"/>
      <c r="H206" s="19"/>
      <c r="I206" s="19"/>
      <c r="J206" s="22"/>
      <c r="K206" s="19"/>
      <c r="L206" s="19"/>
      <c r="M206" s="19"/>
      <c r="N206" s="22"/>
      <c r="O206" s="22"/>
      <c r="P206" s="19"/>
      <c r="Q206" s="19"/>
      <c r="R206" s="19"/>
      <c r="S206" s="19"/>
      <c r="T206" s="22"/>
      <c r="U206" s="22"/>
      <c r="V206" s="22"/>
      <c r="W206" s="19"/>
      <c r="X206" s="22"/>
      <c r="Y206" s="22"/>
      <c r="Z206" s="22"/>
      <c r="AA206" s="19"/>
      <c r="AB206" s="22"/>
      <c r="AC206" s="19"/>
      <c r="AD206" s="22"/>
      <c r="AE206" s="22"/>
      <c r="AF206" s="22"/>
      <c r="AG206" s="22"/>
      <c r="AH206" s="22"/>
      <c r="AI206" s="22"/>
    </row>
    <row r="207" ht="21.0" customHeight="1">
      <c r="A207" s="19"/>
      <c r="B207" s="19"/>
      <c r="C207" s="19"/>
      <c r="D207" s="19"/>
      <c r="E207" s="22"/>
      <c r="F207" s="22"/>
      <c r="G207" s="22"/>
      <c r="H207" s="19"/>
      <c r="I207" s="19"/>
      <c r="J207" s="22"/>
      <c r="K207" s="19"/>
      <c r="L207" s="19"/>
      <c r="M207" s="19"/>
      <c r="N207" s="22"/>
      <c r="O207" s="22"/>
      <c r="P207" s="19"/>
      <c r="Q207" s="19"/>
      <c r="R207" s="19"/>
      <c r="S207" s="19"/>
      <c r="T207" s="22"/>
      <c r="U207" s="22"/>
      <c r="V207" s="22"/>
      <c r="W207" s="19"/>
      <c r="X207" s="22"/>
      <c r="Y207" s="22"/>
      <c r="Z207" s="22"/>
      <c r="AA207" s="19"/>
      <c r="AB207" s="22"/>
      <c r="AC207" s="19"/>
      <c r="AD207" s="22"/>
      <c r="AE207" s="22"/>
      <c r="AF207" s="22"/>
      <c r="AG207" s="22"/>
      <c r="AH207" s="22"/>
      <c r="AI207" s="22"/>
    </row>
    <row r="208" ht="21.0" customHeight="1">
      <c r="A208" s="19"/>
      <c r="B208" s="19"/>
      <c r="C208" s="19"/>
      <c r="D208" s="19"/>
      <c r="E208" s="22"/>
      <c r="F208" s="22"/>
      <c r="G208" s="22"/>
      <c r="H208" s="19"/>
      <c r="I208" s="19"/>
      <c r="J208" s="22"/>
      <c r="K208" s="19"/>
      <c r="L208" s="19"/>
      <c r="M208" s="19"/>
      <c r="N208" s="22"/>
      <c r="O208" s="22"/>
      <c r="P208" s="19"/>
      <c r="Q208" s="19"/>
      <c r="R208" s="19"/>
      <c r="S208" s="19"/>
      <c r="T208" s="22"/>
      <c r="U208" s="22"/>
      <c r="V208" s="22"/>
      <c r="W208" s="19"/>
      <c r="X208" s="22"/>
      <c r="Y208" s="22"/>
      <c r="Z208" s="22"/>
      <c r="AA208" s="19"/>
      <c r="AB208" s="22"/>
      <c r="AC208" s="19"/>
      <c r="AD208" s="22"/>
      <c r="AE208" s="22"/>
      <c r="AF208" s="22"/>
      <c r="AG208" s="22"/>
      <c r="AH208" s="22"/>
      <c r="AI208" s="22"/>
    </row>
    <row r="209" ht="21.0" customHeight="1">
      <c r="A209" s="19"/>
      <c r="B209" s="19"/>
      <c r="C209" s="19"/>
      <c r="D209" s="19"/>
      <c r="E209" s="22"/>
      <c r="F209" s="22"/>
      <c r="G209" s="22"/>
      <c r="H209" s="19"/>
      <c r="I209" s="19"/>
      <c r="J209" s="22"/>
      <c r="K209" s="19"/>
      <c r="L209" s="19"/>
      <c r="M209" s="19"/>
      <c r="N209" s="22"/>
      <c r="O209" s="22"/>
      <c r="P209" s="19"/>
      <c r="Q209" s="19"/>
      <c r="R209" s="19"/>
      <c r="S209" s="19"/>
      <c r="T209" s="22"/>
      <c r="U209" s="22"/>
      <c r="V209" s="22"/>
      <c r="W209" s="19"/>
      <c r="X209" s="22"/>
      <c r="Y209" s="22"/>
      <c r="Z209" s="22"/>
      <c r="AA209" s="19"/>
      <c r="AB209" s="22"/>
      <c r="AC209" s="19"/>
      <c r="AD209" s="22"/>
      <c r="AE209" s="22"/>
      <c r="AF209" s="22"/>
      <c r="AG209" s="22"/>
      <c r="AH209" s="22"/>
      <c r="AI209" s="22"/>
    </row>
    <row r="210" ht="21.0" customHeight="1">
      <c r="A210" s="19"/>
      <c r="B210" s="19"/>
      <c r="C210" s="19"/>
      <c r="D210" s="19"/>
      <c r="E210" s="22"/>
      <c r="F210" s="22"/>
      <c r="G210" s="22"/>
      <c r="H210" s="19"/>
      <c r="I210" s="19"/>
      <c r="J210" s="22"/>
      <c r="K210" s="19"/>
      <c r="L210" s="19"/>
      <c r="M210" s="19"/>
      <c r="N210" s="22"/>
      <c r="O210" s="22"/>
      <c r="P210" s="19"/>
      <c r="Q210" s="19"/>
      <c r="R210" s="19"/>
      <c r="S210" s="19"/>
      <c r="T210" s="22"/>
      <c r="U210" s="22"/>
      <c r="V210" s="22"/>
      <c r="W210" s="19"/>
      <c r="X210" s="22"/>
      <c r="Y210" s="22"/>
      <c r="Z210" s="22"/>
      <c r="AA210" s="19"/>
      <c r="AB210" s="22"/>
      <c r="AC210" s="19"/>
      <c r="AD210" s="22"/>
      <c r="AE210" s="22"/>
      <c r="AF210" s="22"/>
      <c r="AG210" s="22"/>
      <c r="AH210" s="22"/>
      <c r="AI210" s="22"/>
    </row>
    <row r="211" ht="21.0" customHeight="1">
      <c r="A211" s="19"/>
      <c r="B211" s="19"/>
      <c r="C211" s="19"/>
      <c r="D211" s="19"/>
      <c r="E211" s="22"/>
      <c r="F211" s="22"/>
      <c r="G211" s="22"/>
      <c r="H211" s="19"/>
      <c r="I211" s="19"/>
      <c r="J211" s="22"/>
      <c r="K211" s="19"/>
      <c r="L211" s="19"/>
      <c r="M211" s="19"/>
      <c r="N211" s="22"/>
      <c r="O211" s="22"/>
      <c r="P211" s="19"/>
      <c r="Q211" s="19"/>
      <c r="R211" s="19"/>
      <c r="S211" s="19"/>
      <c r="T211" s="22"/>
      <c r="U211" s="22"/>
      <c r="V211" s="22"/>
      <c r="W211" s="19"/>
      <c r="X211" s="22"/>
      <c r="Y211" s="22"/>
      <c r="Z211" s="22"/>
      <c r="AA211" s="19"/>
      <c r="AB211" s="22"/>
      <c r="AC211" s="19"/>
      <c r="AD211" s="22"/>
      <c r="AE211" s="22"/>
      <c r="AF211" s="22"/>
      <c r="AG211" s="22"/>
      <c r="AH211" s="22"/>
      <c r="AI211" s="22"/>
    </row>
    <row r="212" ht="21.0" customHeight="1">
      <c r="A212" s="19"/>
      <c r="B212" s="19"/>
      <c r="C212" s="19"/>
      <c r="D212" s="19"/>
      <c r="E212" s="22"/>
      <c r="F212" s="22"/>
      <c r="G212" s="22"/>
      <c r="H212" s="19"/>
      <c r="I212" s="19"/>
      <c r="J212" s="22"/>
      <c r="K212" s="19"/>
      <c r="L212" s="19"/>
      <c r="M212" s="19"/>
      <c r="N212" s="22"/>
      <c r="O212" s="22"/>
      <c r="P212" s="19"/>
      <c r="Q212" s="19"/>
      <c r="R212" s="19"/>
      <c r="S212" s="19"/>
      <c r="T212" s="22"/>
      <c r="U212" s="22"/>
      <c r="V212" s="22"/>
      <c r="W212" s="19"/>
      <c r="X212" s="22"/>
      <c r="Y212" s="22"/>
      <c r="Z212" s="22"/>
      <c r="AA212" s="19"/>
      <c r="AB212" s="22"/>
      <c r="AC212" s="19"/>
      <c r="AD212" s="22"/>
      <c r="AE212" s="22"/>
      <c r="AF212" s="22"/>
      <c r="AG212" s="22"/>
      <c r="AH212" s="22"/>
      <c r="AI212" s="22"/>
    </row>
    <row r="213" ht="21.0" customHeight="1">
      <c r="A213" s="19"/>
      <c r="B213" s="19"/>
      <c r="C213" s="19"/>
      <c r="D213" s="19"/>
      <c r="E213" s="22"/>
      <c r="F213" s="22"/>
      <c r="G213" s="22"/>
      <c r="H213" s="19"/>
      <c r="I213" s="19"/>
      <c r="J213" s="22"/>
      <c r="K213" s="19"/>
      <c r="L213" s="19"/>
      <c r="M213" s="19"/>
      <c r="N213" s="22"/>
      <c r="O213" s="22"/>
      <c r="P213" s="19"/>
      <c r="Q213" s="19"/>
      <c r="R213" s="19"/>
      <c r="S213" s="19"/>
      <c r="T213" s="22"/>
      <c r="U213" s="22"/>
      <c r="V213" s="22"/>
      <c r="W213" s="19"/>
      <c r="X213" s="22"/>
      <c r="Y213" s="22"/>
      <c r="Z213" s="22"/>
      <c r="AA213" s="19"/>
      <c r="AB213" s="22"/>
      <c r="AC213" s="19"/>
      <c r="AD213" s="22"/>
      <c r="AE213" s="22"/>
      <c r="AF213" s="22"/>
      <c r="AG213" s="22"/>
      <c r="AH213" s="22"/>
      <c r="AI213" s="22"/>
    </row>
    <row r="214" ht="21.0" customHeight="1">
      <c r="A214" s="19"/>
      <c r="B214" s="19"/>
      <c r="C214" s="19"/>
      <c r="D214" s="19"/>
      <c r="E214" s="22"/>
      <c r="F214" s="22"/>
      <c r="G214" s="22"/>
      <c r="H214" s="19"/>
      <c r="I214" s="19"/>
      <c r="J214" s="22"/>
      <c r="K214" s="19"/>
      <c r="L214" s="19"/>
      <c r="M214" s="19"/>
      <c r="N214" s="22"/>
      <c r="O214" s="22"/>
      <c r="P214" s="19"/>
      <c r="Q214" s="19"/>
      <c r="R214" s="19"/>
      <c r="S214" s="19"/>
      <c r="T214" s="22"/>
      <c r="U214" s="22"/>
      <c r="V214" s="22"/>
      <c r="W214" s="19"/>
      <c r="X214" s="22"/>
      <c r="Y214" s="22"/>
      <c r="Z214" s="22"/>
      <c r="AA214" s="19"/>
      <c r="AB214" s="22"/>
      <c r="AC214" s="19"/>
      <c r="AD214" s="22"/>
      <c r="AE214" s="22"/>
      <c r="AF214" s="22"/>
      <c r="AG214" s="22"/>
      <c r="AH214" s="22"/>
      <c r="AI214" s="22"/>
    </row>
    <row r="215" ht="21.0" customHeight="1">
      <c r="A215" s="19"/>
      <c r="B215" s="19"/>
      <c r="C215" s="19"/>
      <c r="D215" s="19"/>
      <c r="E215" s="22"/>
      <c r="F215" s="22"/>
      <c r="G215" s="22"/>
      <c r="H215" s="19"/>
      <c r="I215" s="19"/>
      <c r="J215" s="22"/>
      <c r="K215" s="19"/>
      <c r="L215" s="19"/>
      <c r="M215" s="19"/>
      <c r="N215" s="22"/>
      <c r="O215" s="22"/>
      <c r="P215" s="19"/>
      <c r="Q215" s="19"/>
      <c r="R215" s="19"/>
      <c r="S215" s="19"/>
      <c r="T215" s="22"/>
      <c r="U215" s="22"/>
      <c r="V215" s="22"/>
      <c r="W215" s="19"/>
      <c r="X215" s="22"/>
      <c r="Y215" s="22"/>
      <c r="Z215" s="22"/>
      <c r="AA215" s="19"/>
      <c r="AB215" s="22"/>
      <c r="AC215" s="19"/>
      <c r="AD215" s="22"/>
      <c r="AE215" s="22"/>
      <c r="AF215" s="22"/>
      <c r="AG215" s="22"/>
      <c r="AH215" s="22"/>
      <c r="AI215" s="22"/>
    </row>
    <row r="216" ht="21.0" customHeight="1">
      <c r="A216" s="19"/>
      <c r="B216" s="19"/>
      <c r="C216" s="19"/>
      <c r="D216" s="19"/>
      <c r="E216" s="22"/>
      <c r="F216" s="22"/>
      <c r="G216" s="22"/>
      <c r="H216" s="19"/>
      <c r="I216" s="19"/>
      <c r="J216" s="22"/>
      <c r="K216" s="19"/>
      <c r="L216" s="19"/>
      <c r="M216" s="19"/>
      <c r="N216" s="22"/>
      <c r="O216" s="22"/>
      <c r="P216" s="19"/>
      <c r="Q216" s="19"/>
      <c r="R216" s="19"/>
      <c r="S216" s="19"/>
      <c r="T216" s="22"/>
      <c r="U216" s="22"/>
      <c r="V216" s="22"/>
      <c r="W216" s="19"/>
      <c r="X216" s="22"/>
      <c r="Y216" s="22"/>
      <c r="Z216" s="22"/>
      <c r="AA216" s="19"/>
      <c r="AB216" s="22"/>
      <c r="AC216" s="19"/>
      <c r="AD216" s="22"/>
      <c r="AE216" s="22"/>
      <c r="AF216" s="22"/>
      <c r="AG216" s="22"/>
      <c r="AH216" s="22"/>
      <c r="AI216" s="22"/>
    </row>
    <row r="217" ht="21.0" customHeight="1">
      <c r="A217" s="19"/>
      <c r="B217" s="19"/>
      <c r="C217" s="19"/>
      <c r="D217" s="19"/>
      <c r="E217" s="22"/>
      <c r="F217" s="22"/>
      <c r="G217" s="22"/>
      <c r="H217" s="19"/>
      <c r="I217" s="19"/>
      <c r="J217" s="22"/>
      <c r="K217" s="19"/>
      <c r="L217" s="19"/>
      <c r="M217" s="19"/>
      <c r="N217" s="22"/>
      <c r="O217" s="22"/>
      <c r="P217" s="19"/>
      <c r="Q217" s="19"/>
      <c r="R217" s="19"/>
      <c r="S217" s="19"/>
      <c r="T217" s="22"/>
      <c r="U217" s="22"/>
      <c r="V217" s="22"/>
      <c r="W217" s="19"/>
      <c r="X217" s="22"/>
      <c r="Y217" s="22"/>
      <c r="Z217" s="22"/>
      <c r="AA217" s="19"/>
      <c r="AB217" s="22"/>
      <c r="AC217" s="19"/>
      <c r="AD217" s="22"/>
      <c r="AE217" s="22"/>
      <c r="AF217" s="22"/>
      <c r="AG217" s="22"/>
      <c r="AH217" s="22"/>
      <c r="AI217" s="22"/>
    </row>
    <row r="218" ht="21.0" customHeight="1">
      <c r="A218" s="19"/>
      <c r="B218" s="19"/>
      <c r="C218" s="19"/>
      <c r="D218" s="19"/>
      <c r="E218" s="22"/>
      <c r="F218" s="22"/>
      <c r="G218" s="22"/>
      <c r="H218" s="19"/>
      <c r="I218" s="19"/>
      <c r="J218" s="22"/>
      <c r="K218" s="19"/>
      <c r="L218" s="19"/>
      <c r="M218" s="19"/>
      <c r="N218" s="22"/>
      <c r="O218" s="22"/>
      <c r="P218" s="19"/>
      <c r="Q218" s="19"/>
      <c r="R218" s="19"/>
      <c r="S218" s="19"/>
      <c r="T218" s="22"/>
      <c r="U218" s="22"/>
      <c r="V218" s="22"/>
      <c r="W218" s="19"/>
      <c r="X218" s="22"/>
      <c r="Y218" s="22"/>
      <c r="Z218" s="22"/>
      <c r="AA218" s="19"/>
      <c r="AB218" s="22"/>
      <c r="AC218" s="19"/>
      <c r="AD218" s="22"/>
      <c r="AE218" s="22"/>
      <c r="AF218" s="22"/>
      <c r="AG218" s="22"/>
      <c r="AH218" s="22"/>
      <c r="AI218" s="22"/>
    </row>
    <row r="219" ht="21.0" customHeight="1">
      <c r="A219" s="19"/>
      <c r="B219" s="19"/>
      <c r="C219" s="19"/>
      <c r="D219" s="19"/>
      <c r="E219" s="22"/>
      <c r="F219" s="22"/>
      <c r="G219" s="22"/>
      <c r="H219" s="19"/>
      <c r="I219" s="19"/>
      <c r="J219" s="22"/>
      <c r="K219" s="19"/>
      <c r="L219" s="19"/>
      <c r="M219" s="19"/>
      <c r="N219" s="22"/>
      <c r="O219" s="22"/>
      <c r="P219" s="19"/>
      <c r="Q219" s="19"/>
      <c r="R219" s="19"/>
      <c r="S219" s="19"/>
      <c r="T219" s="22"/>
      <c r="U219" s="22"/>
      <c r="V219" s="22"/>
      <c r="W219" s="19"/>
      <c r="X219" s="22"/>
      <c r="Y219" s="22"/>
      <c r="Z219" s="22"/>
      <c r="AA219" s="19"/>
      <c r="AB219" s="22"/>
      <c r="AC219" s="19"/>
      <c r="AD219" s="22"/>
      <c r="AE219" s="22"/>
      <c r="AF219" s="22"/>
      <c r="AG219" s="22"/>
      <c r="AH219" s="22"/>
      <c r="AI219" s="22"/>
    </row>
    <row r="220" ht="21.0" customHeight="1">
      <c r="A220" s="19"/>
      <c r="B220" s="19"/>
      <c r="C220" s="19"/>
      <c r="D220" s="19"/>
      <c r="E220" s="22"/>
      <c r="F220" s="22"/>
      <c r="G220" s="22"/>
      <c r="H220" s="19"/>
      <c r="I220" s="19"/>
      <c r="J220" s="22"/>
      <c r="K220" s="19"/>
      <c r="L220" s="19"/>
      <c r="M220" s="19"/>
      <c r="N220" s="22"/>
      <c r="O220" s="22"/>
      <c r="P220" s="19"/>
      <c r="Q220" s="19"/>
      <c r="R220" s="19"/>
      <c r="S220" s="19"/>
      <c r="T220" s="22"/>
      <c r="U220" s="22"/>
      <c r="V220" s="22"/>
      <c r="W220" s="19"/>
      <c r="X220" s="22"/>
      <c r="Y220" s="22"/>
      <c r="Z220" s="22"/>
      <c r="AA220" s="19"/>
      <c r="AB220" s="22"/>
      <c r="AC220" s="19"/>
      <c r="AD220" s="22"/>
      <c r="AE220" s="22"/>
      <c r="AF220" s="22"/>
      <c r="AG220" s="22"/>
      <c r="AH220" s="22"/>
      <c r="AI220" s="22"/>
    </row>
    <row r="221" ht="21.0" customHeight="1">
      <c r="A221" s="19"/>
      <c r="B221" s="19"/>
      <c r="C221" s="19"/>
      <c r="D221" s="19"/>
      <c r="E221" s="22"/>
      <c r="F221" s="22"/>
      <c r="G221" s="22"/>
      <c r="H221" s="19"/>
      <c r="I221" s="19"/>
      <c r="J221" s="22"/>
      <c r="K221" s="19"/>
      <c r="L221" s="19"/>
      <c r="M221" s="19"/>
      <c r="N221" s="22"/>
      <c r="O221" s="22"/>
      <c r="P221" s="19"/>
      <c r="Q221" s="19"/>
      <c r="R221" s="19"/>
      <c r="S221" s="19"/>
      <c r="T221" s="22"/>
      <c r="U221" s="22"/>
      <c r="V221" s="22"/>
      <c r="W221" s="19"/>
      <c r="X221" s="22"/>
      <c r="Y221" s="22"/>
      <c r="Z221" s="22"/>
      <c r="AA221" s="19"/>
      <c r="AB221" s="22"/>
      <c r="AC221" s="19"/>
      <c r="AD221" s="22"/>
      <c r="AE221" s="22"/>
      <c r="AF221" s="22"/>
      <c r="AG221" s="22"/>
      <c r="AH221" s="22"/>
      <c r="AI221" s="22"/>
    </row>
    <row r="222" ht="21.0" customHeight="1">
      <c r="A222" s="19"/>
      <c r="B222" s="19"/>
      <c r="C222" s="19"/>
      <c r="D222" s="19"/>
      <c r="E222" s="22"/>
      <c r="F222" s="22"/>
      <c r="G222" s="22"/>
      <c r="H222" s="19"/>
      <c r="I222" s="19"/>
      <c r="J222" s="22"/>
      <c r="K222" s="19"/>
      <c r="L222" s="19"/>
      <c r="M222" s="19"/>
      <c r="N222" s="22"/>
      <c r="O222" s="22"/>
      <c r="P222" s="19"/>
      <c r="Q222" s="19"/>
      <c r="R222" s="19"/>
      <c r="S222" s="19"/>
      <c r="T222" s="22"/>
      <c r="U222" s="22"/>
      <c r="V222" s="22"/>
      <c r="W222" s="19"/>
      <c r="X222" s="22"/>
      <c r="Y222" s="22"/>
      <c r="Z222" s="22"/>
      <c r="AA222" s="19"/>
      <c r="AB222" s="22"/>
      <c r="AC222" s="19"/>
      <c r="AD222" s="22"/>
      <c r="AE222" s="22"/>
      <c r="AF222" s="22"/>
      <c r="AG222" s="22"/>
      <c r="AH222" s="22"/>
      <c r="AI222" s="22"/>
    </row>
    <row r="223" ht="21.0" customHeight="1">
      <c r="A223" s="19"/>
      <c r="B223" s="19"/>
      <c r="C223" s="19"/>
      <c r="D223" s="19"/>
      <c r="E223" s="22"/>
      <c r="F223" s="22"/>
      <c r="G223" s="22"/>
      <c r="H223" s="19"/>
      <c r="I223" s="19"/>
      <c r="J223" s="22"/>
      <c r="K223" s="19"/>
      <c r="L223" s="19"/>
      <c r="M223" s="19"/>
      <c r="N223" s="22"/>
      <c r="O223" s="22"/>
      <c r="P223" s="19"/>
      <c r="Q223" s="19"/>
      <c r="R223" s="19"/>
      <c r="S223" s="19"/>
      <c r="T223" s="22"/>
      <c r="U223" s="22"/>
      <c r="V223" s="22"/>
      <c r="W223" s="19"/>
      <c r="X223" s="22"/>
      <c r="Y223" s="22"/>
      <c r="Z223" s="22"/>
      <c r="AA223" s="19"/>
      <c r="AB223" s="22"/>
      <c r="AC223" s="19"/>
      <c r="AD223" s="22"/>
      <c r="AE223" s="22"/>
      <c r="AF223" s="22"/>
      <c r="AG223" s="22"/>
      <c r="AH223" s="22"/>
      <c r="AI223" s="22"/>
    </row>
    <row r="224" ht="21.0" customHeight="1">
      <c r="A224" s="19"/>
      <c r="B224" s="19"/>
      <c r="C224" s="19"/>
      <c r="D224" s="19"/>
      <c r="E224" s="22"/>
      <c r="F224" s="22"/>
      <c r="G224" s="22"/>
      <c r="H224" s="19"/>
      <c r="I224" s="19"/>
      <c r="J224" s="22"/>
      <c r="K224" s="19"/>
      <c r="L224" s="19"/>
      <c r="M224" s="19"/>
      <c r="N224" s="22"/>
      <c r="O224" s="22"/>
      <c r="P224" s="19"/>
      <c r="Q224" s="19"/>
      <c r="R224" s="19"/>
      <c r="S224" s="19"/>
      <c r="T224" s="22"/>
      <c r="U224" s="22"/>
      <c r="V224" s="22"/>
      <c r="W224" s="19"/>
      <c r="X224" s="22"/>
      <c r="Y224" s="22"/>
      <c r="Z224" s="22"/>
      <c r="AA224" s="19"/>
      <c r="AB224" s="22"/>
      <c r="AC224" s="19"/>
      <c r="AD224" s="22"/>
      <c r="AE224" s="22"/>
      <c r="AF224" s="22"/>
      <c r="AG224" s="22"/>
      <c r="AH224" s="22"/>
      <c r="AI224" s="22"/>
    </row>
    <row r="225" ht="21.0" customHeight="1">
      <c r="A225" s="19"/>
      <c r="B225" s="19"/>
      <c r="C225" s="19"/>
      <c r="D225" s="19"/>
      <c r="E225" s="22"/>
      <c r="F225" s="22"/>
      <c r="G225" s="22"/>
      <c r="H225" s="19"/>
      <c r="I225" s="19"/>
      <c r="J225" s="22"/>
      <c r="K225" s="19"/>
      <c r="L225" s="19"/>
      <c r="M225" s="19"/>
      <c r="N225" s="22"/>
      <c r="O225" s="22"/>
      <c r="P225" s="19"/>
      <c r="Q225" s="19"/>
      <c r="R225" s="19"/>
      <c r="S225" s="19"/>
      <c r="T225" s="22"/>
      <c r="U225" s="22"/>
      <c r="V225" s="22"/>
      <c r="W225" s="19"/>
      <c r="X225" s="22"/>
      <c r="Y225" s="22"/>
      <c r="Z225" s="22"/>
      <c r="AA225" s="19"/>
      <c r="AB225" s="22"/>
      <c r="AC225" s="19"/>
      <c r="AD225" s="22"/>
      <c r="AE225" s="22"/>
      <c r="AF225" s="22"/>
      <c r="AG225" s="22"/>
      <c r="AH225" s="22"/>
      <c r="AI225" s="22"/>
    </row>
    <row r="226" ht="21.0" customHeight="1">
      <c r="A226" s="19"/>
      <c r="B226" s="19"/>
      <c r="C226" s="19"/>
      <c r="D226" s="19"/>
      <c r="E226" s="22"/>
      <c r="F226" s="22"/>
      <c r="G226" s="22"/>
      <c r="H226" s="19"/>
      <c r="I226" s="19"/>
      <c r="J226" s="22"/>
      <c r="K226" s="19"/>
      <c r="L226" s="19"/>
      <c r="M226" s="19"/>
      <c r="N226" s="22"/>
      <c r="O226" s="22"/>
      <c r="P226" s="19"/>
      <c r="Q226" s="19"/>
      <c r="R226" s="19"/>
      <c r="S226" s="19"/>
      <c r="T226" s="22"/>
      <c r="U226" s="22"/>
      <c r="V226" s="22"/>
      <c r="W226" s="19"/>
      <c r="X226" s="22"/>
      <c r="Y226" s="22"/>
      <c r="Z226" s="22"/>
      <c r="AA226" s="19"/>
      <c r="AB226" s="22"/>
      <c r="AC226" s="19"/>
      <c r="AD226" s="22"/>
      <c r="AE226" s="22"/>
      <c r="AF226" s="22"/>
      <c r="AG226" s="22"/>
      <c r="AH226" s="22"/>
      <c r="AI226" s="22"/>
    </row>
    <row r="227" ht="21.0" customHeight="1">
      <c r="A227" s="19"/>
      <c r="B227" s="19"/>
      <c r="C227" s="19"/>
      <c r="D227" s="19"/>
      <c r="E227" s="22"/>
      <c r="F227" s="22"/>
      <c r="G227" s="22"/>
      <c r="H227" s="19"/>
      <c r="I227" s="19"/>
      <c r="J227" s="22"/>
      <c r="K227" s="19"/>
      <c r="L227" s="19"/>
      <c r="M227" s="19"/>
      <c r="N227" s="22"/>
      <c r="O227" s="22"/>
      <c r="P227" s="19"/>
      <c r="Q227" s="19"/>
      <c r="R227" s="19"/>
      <c r="S227" s="19"/>
      <c r="T227" s="22"/>
      <c r="U227" s="22"/>
      <c r="V227" s="22"/>
      <c r="W227" s="19"/>
      <c r="X227" s="22"/>
      <c r="Y227" s="22"/>
      <c r="Z227" s="22"/>
      <c r="AA227" s="19"/>
      <c r="AB227" s="22"/>
      <c r="AC227" s="19"/>
      <c r="AD227" s="22"/>
      <c r="AE227" s="22"/>
      <c r="AF227" s="22"/>
      <c r="AG227" s="22"/>
      <c r="AH227" s="22"/>
      <c r="AI227" s="22"/>
    </row>
    <row r="228" ht="21.0" customHeight="1">
      <c r="A228" s="19"/>
      <c r="B228" s="19"/>
      <c r="C228" s="19"/>
      <c r="D228" s="19"/>
      <c r="E228" s="22"/>
      <c r="F228" s="22"/>
      <c r="G228" s="22"/>
      <c r="H228" s="19"/>
      <c r="I228" s="19"/>
      <c r="J228" s="22"/>
      <c r="K228" s="19"/>
      <c r="L228" s="19"/>
      <c r="M228" s="19"/>
      <c r="N228" s="22"/>
      <c r="O228" s="22"/>
      <c r="P228" s="19"/>
      <c r="Q228" s="19"/>
      <c r="R228" s="19"/>
      <c r="S228" s="19"/>
      <c r="T228" s="22"/>
      <c r="U228" s="22"/>
      <c r="V228" s="22"/>
      <c r="W228" s="19"/>
      <c r="X228" s="22"/>
      <c r="Y228" s="22"/>
      <c r="Z228" s="22"/>
      <c r="AA228" s="19"/>
      <c r="AB228" s="22"/>
      <c r="AC228" s="19"/>
      <c r="AD228" s="22"/>
      <c r="AE228" s="22"/>
      <c r="AF228" s="22"/>
      <c r="AG228" s="22"/>
      <c r="AH228" s="22"/>
      <c r="AI228" s="22"/>
    </row>
    <row r="229" ht="21.0" customHeight="1">
      <c r="A229" s="19"/>
      <c r="B229" s="19"/>
      <c r="C229" s="19"/>
      <c r="D229" s="19"/>
      <c r="E229" s="22"/>
      <c r="F229" s="22"/>
      <c r="G229" s="22"/>
      <c r="H229" s="19"/>
      <c r="I229" s="19"/>
      <c r="J229" s="22"/>
      <c r="K229" s="19"/>
      <c r="L229" s="19"/>
      <c r="M229" s="19"/>
      <c r="N229" s="22"/>
      <c r="O229" s="22"/>
      <c r="P229" s="19"/>
      <c r="Q229" s="19"/>
      <c r="R229" s="19"/>
      <c r="S229" s="19"/>
      <c r="T229" s="22"/>
      <c r="U229" s="22"/>
      <c r="V229" s="22"/>
      <c r="W229" s="19"/>
      <c r="X229" s="22"/>
      <c r="Y229" s="22"/>
      <c r="Z229" s="22"/>
      <c r="AA229" s="19"/>
      <c r="AB229" s="22"/>
      <c r="AC229" s="19"/>
      <c r="AD229" s="22"/>
      <c r="AE229" s="22"/>
      <c r="AF229" s="22"/>
      <c r="AG229" s="22"/>
      <c r="AH229" s="22"/>
      <c r="AI229" s="22"/>
    </row>
    <row r="230" ht="21.0" customHeight="1">
      <c r="A230" s="19"/>
      <c r="B230" s="19"/>
      <c r="C230" s="19"/>
      <c r="D230" s="19"/>
      <c r="E230" s="22"/>
      <c r="F230" s="22"/>
      <c r="G230" s="22"/>
      <c r="H230" s="19"/>
      <c r="I230" s="19"/>
      <c r="J230" s="22"/>
      <c r="K230" s="19"/>
      <c r="L230" s="19"/>
      <c r="M230" s="19"/>
      <c r="N230" s="22"/>
      <c r="O230" s="22"/>
      <c r="P230" s="19"/>
      <c r="Q230" s="19"/>
      <c r="R230" s="19"/>
      <c r="S230" s="19"/>
      <c r="T230" s="22"/>
      <c r="U230" s="22"/>
      <c r="V230" s="22"/>
      <c r="W230" s="19"/>
      <c r="X230" s="22"/>
      <c r="Y230" s="22"/>
      <c r="Z230" s="22"/>
      <c r="AA230" s="19"/>
      <c r="AB230" s="22"/>
      <c r="AC230" s="19"/>
      <c r="AD230" s="22"/>
      <c r="AE230" s="22"/>
      <c r="AF230" s="22"/>
      <c r="AG230" s="22"/>
      <c r="AH230" s="22"/>
      <c r="AI230" s="22"/>
    </row>
    <row r="231" ht="21.0" customHeight="1">
      <c r="A231" s="19"/>
      <c r="B231" s="19"/>
      <c r="C231" s="19"/>
      <c r="D231" s="19"/>
      <c r="E231" s="22"/>
      <c r="F231" s="22"/>
      <c r="G231" s="22"/>
      <c r="H231" s="19"/>
      <c r="I231" s="19"/>
      <c r="J231" s="22"/>
      <c r="K231" s="19"/>
      <c r="L231" s="19"/>
      <c r="M231" s="19"/>
      <c r="N231" s="22"/>
      <c r="O231" s="22"/>
      <c r="P231" s="19"/>
      <c r="Q231" s="19"/>
      <c r="R231" s="19"/>
      <c r="S231" s="19"/>
      <c r="T231" s="22"/>
      <c r="U231" s="22"/>
      <c r="V231" s="22"/>
      <c r="W231" s="19"/>
      <c r="X231" s="22"/>
      <c r="Y231" s="22"/>
      <c r="Z231" s="22"/>
      <c r="AA231" s="19"/>
      <c r="AB231" s="22"/>
      <c r="AC231" s="19"/>
      <c r="AD231" s="22"/>
      <c r="AE231" s="22"/>
      <c r="AF231" s="22"/>
      <c r="AG231" s="22"/>
      <c r="AH231" s="22"/>
      <c r="AI231" s="22"/>
    </row>
    <row r="232" ht="21.0" customHeight="1">
      <c r="A232" s="19"/>
      <c r="B232" s="19"/>
      <c r="C232" s="19"/>
      <c r="D232" s="19"/>
      <c r="E232" s="22"/>
      <c r="F232" s="22"/>
      <c r="G232" s="22"/>
      <c r="H232" s="19"/>
      <c r="I232" s="19"/>
      <c r="J232" s="22"/>
      <c r="K232" s="19"/>
      <c r="L232" s="19"/>
      <c r="M232" s="19"/>
      <c r="N232" s="22"/>
      <c r="O232" s="22"/>
      <c r="P232" s="19"/>
      <c r="Q232" s="19"/>
      <c r="R232" s="19"/>
      <c r="S232" s="19"/>
      <c r="T232" s="22"/>
      <c r="U232" s="22"/>
      <c r="V232" s="22"/>
      <c r="W232" s="19"/>
      <c r="X232" s="22"/>
      <c r="Y232" s="22"/>
      <c r="Z232" s="22"/>
      <c r="AA232" s="19"/>
      <c r="AB232" s="22"/>
      <c r="AC232" s="19"/>
      <c r="AD232" s="22"/>
      <c r="AE232" s="22"/>
      <c r="AF232" s="22"/>
      <c r="AG232" s="22"/>
      <c r="AH232" s="22"/>
      <c r="AI232" s="22"/>
    </row>
    <row r="233" ht="21.0" customHeight="1">
      <c r="A233" s="19"/>
      <c r="B233" s="19"/>
      <c r="C233" s="19"/>
      <c r="D233" s="19"/>
      <c r="E233" s="22"/>
      <c r="F233" s="22"/>
      <c r="G233" s="22"/>
      <c r="H233" s="19"/>
      <c r="I233" s="19"/>
      <c r="J233" s="22"/>
      <c r="K233" s="19"/>
      <c r="L233" s="19"/>
      <c r="M233" s="19"/>
      <c r="N233" s="22"/>
      <c r="O233" s="22"/>
      <c r="P233" s="19"/>
      <c r="Q233" s="19"/>
      <c r="R233" s="19"/>
      <c r="S233" s="19"/>
      <c r="T233" s="22"/>
      <c r="U233" s="22"/>
      <c r="V233" s="22"/>
      <c r="W233" s="19"/>
      <c r="X233" s="22"/>
      <c r="Y233" s="22"/>
      <c r="Z233" s="22"/>
      <c r="AA233" s="19"/>
      <c r="AB233" s="22"/>
      <c r="AC233" s="19"/>
      <c r="AD233" s="22"/>
      <c r="AE233" s="22"/>
      <c r="AF233" s="22"/>
      <c r="AG233" s="22"/>
      <c r="AH233" s="22"/>
      <c r="AI233" s="22"/>
    </row>
    <row r="234" ht="21.0" customHeight="1">
      <c r="A234" s="19"/>
      <c r="B234" s="19"/>
      <c r="C234" s="19"/>
      <c r="D234" s="19"/>
      <c r="E234" s="22"/>
      <c r="F234" s="22"/>
      <c r="G234" s="22"/>
      <c r="H234" s="19"/>
      <c r="I234" s="19"/>
      <c r="J234" s="22"/>
      <c r="K234" s="19"/>
      <c r="L234" s="19"/>
      <c r="M234" s="19"/>
      <c r="N234" s="22"/>
      <c r="O234" s="22"/>
      <c r="P234" s="19"/>
      <c r="Q234" s="19"/>
      <c r="R234" s="19"/>
      <c r="S234" s="19"/>
      <c r="T234" s="22"/>
      <c r="U234" s="22"/>
      <c r="V234" s="22"/>
      <c r="W234" s="19"/>
      <c r="X234" s="22"/>
      <c r="Y234" s="22"/>
      <c r="Z234" s="22"/>
      <c r="AA234" s="19"/>
      <c r="AB234" s="22"/>
      <c r="AC234" s="19"/>
      <c r="AD234" s="22"/>
      <c r="AE234" s="22"/>
      <c r="AF234" s="22"/>
      <c r="AG234" s="22"/>
      <c r="AH234" s="22"/>
      <c r="AI234" s="22"/>
    </row>
    <row r="235" ht="21.0" customHeight="1">
      <c r="A235" s="19"/>
      <c r="B235" s="19"/>
      <c r="C235" s="19"/>
      <c r="D235" s="19"/>
      <c r="E235" s="22"/>
      <c r="F235" s="22"/>
      <c r="G235" s="22"/>
      <c r="H235" s="19"/>
      <c r="I235" s="19"/>
      <c r="J235" s="22"/>
      <c r="K235" s="19"/>
      <c r="L235" s="19"/>
      <c r="M235" s="19"/>
      <c r="N235" s="22"/>
      <c r="O235" s="22"/>
      <c r="P235" s="19"/>
      <c r="Q235" s="19"/>
      <c r="R235" s="19"/>
      <c r="S235" s="19"/>
      <c r="T235" s="22"/>
      <c r="U235" s="22"/>
      <c r="V235" s="22"/>
      <c r="W235" s="19"/>
      <c r="X235" s="22"/>
      <c r="Y235" s="22"/>
      <c r="Z235" s="22"/>
      <c r="AA235" s="19"/>
      <c r="AB235" s="22"/>
      <c r="AC235" s="19"/>
      <c r="AD235" s="22"/>
      <c r="AE235" s="22"/>
      <c r="AF235" s="22"/>
      <c r="AG235" s="22"/>
      <c r="AH235" s="22"/>
      <c r="AI235" s="22"/>
    </row>
    <row r="236" ht="21.0" customHeight="1">
      <c r="A236" s="19"/>
      <c r="B236" s="19"/>
      <c r="C236" s="19"/>
      <c r="D236" s="19"/>
      <c r="E236" s="22"/>
      <c r="F236" s="22"/>
      <c r="G236" s="22"/>
      <c r="H236" s="19"/>
      <c r="I236" s="19"/>
      <c r="J236" s="22"/>
      <c r="K236" s="19"/>
      <c r="L236" s="19"/>
      <c r="M236" s="19"/>
      <c r="N236" s="22"/>
      <c r="O236" s="22"/>
      <c r="P236" s="19"/>
      <c r="Q236" s="19"/>
      <c r="R236" s="19"/>
      <c r="S236" s="19"/>
      <c r="T236" s="22"/>
      <c r="U236" s="22"/>
      <c r="V236" s="22"/>
      <c r="W236" s="19"/>
      <c r="X236" s="22"/>
      <c r="Y236" s="22"/>
      <c r="Z236" s="22"/>
      <c r="AA236" s="19"/>
      <c r="AB236" s="22"/>
      <c r="AC236" s="19"/>
      <c r="AD236" s="22"/>
      <c r="AE236" s="22"/>
      <c r="AF236" s="22"/>
      <c r="AG236" s="22"/>
      <c r="AH236" s="22"/>
      <c r="AI236" s="22"/>
    </row>
    <row r="237" ht="21.0" customHeight="1">
      <c r="A237" s="19"/>
      <c r="B237" s="19"/>
      <c r="C237" s="19"/>
      <c r="D237" s="19"/>
      <c r="E237" s="22"/>
      <c r="F237" s="22"/>
      <c r="G237" s="22"/>
      <c r="H237" s="19"/>
      <c r="I237" s="19"/>
      <c r="J237" s="22"/>
      <c r="K237" s="19"/>
      <c r="L237" s="19"/>
      <c r="M237" s="19"/>
      <c r="N237" s="22"/>
      <c r="O237" s="22"/>
      <c r="P237" s="19"/>
      <c r="Q237" s="19"/>
      <c r="R237" s="19"/>
      <c r="S237" s="19"/>
      <c r="T237" s="22"/>
      <c r="U237" s="22"/>
      <c r="V237" s="22"/>
      <c r="W237" s="19"/>
      <c r="X237" s="22"/>
      <c r="Y237" s="22"/>
      <c r="Z237" s="22"/>
      <c r="AA237" s="19"/>
      <c r="AB237" s="22"/>
      <c r="AC237" s="19"/>
      <c r="AD237" s="22"/>
      <c r="AE237" s="22"/>
      <c r="AF237" s="22"/>
      <c r="AG237" s="22"/>
      <c r="AH237" s="22"/>
      <c r="AI237" s="22"/>
    </row>
    <row r="238" ht="21.0" customHeight="1">
      <c r="A238" s="19"/>
      <c r="B238" s="19"/>
      <c r="C238" s="19"/>
      <c r="D238" s="19"/>
      <c r="E238" s="22"/>
      <c r="F238" s="22"/>
      <c r="G238" s="22"/>
      <c r="H238" s="19"/>
      <c r="I238" s="19"/>
      <c r="J238" s="22"/>
      <c r="K238" s="19"/>
      <c r="L238" s="19"/>
      <c r="M238" s="19"/>
      <c r="N238" s="22"/>
      <c r="O238" s="22"/>
      <c r="P238" s="19"/>
      <c r="Q238" s="19"/>
      <c r="R238" s="19"/>
      <c r="S238" s="19"/>
      <c r="T238" s="22"/>
      <c r="U238" s="22"/>
      <c r="V238" s="22"/>
      <c r="W238" s="19"/>
      <c r="X238" s="22"/>
      <c r="Y238" s="22"/>
      <c r="Z238" s="22"/>
      <c r="AA238" s="19"/>
      <c r="AB238" s="22"/>
      <c r="AC238" s="19"/>
      <c r="AD238" s="22"/>
      <c r="AE238" s="22"/>
      <c r="AF238" s="22"/>
      <c r="AG238" s="22"/>
      <c r="AH238" s="22"/>
      <c r="AI238" s="22"/>
    </row>
    <row r="239" ht="21.0" customHeight="1">
      <c r="A239" s="19"/>
      <c r="B239" s="19"/>
      <c r="C239" s="19"/>
      <c r="D239" s="19"/>
      <c r="E239" s="22"/>
      <c r="F239" s="22"/>
      <c r="G239" s="22"/>
      <c r="H239" s="19"/>
      <c r="I239" s="19"/>
      <c r="J239" s="22"/>
      <c r="K239" s="19"/>
      <c r="L239" s="19"/>
      <c r="M239" s="19"/>
      <c r="N239" s="22"/>
      <c r="O239" s="22"/>
      <c r="P239" s="19"/>
      <c r="Q239" s="19"/>
      <c r="R239" s="19"/>
      <c r="S239" s="19"/>
      <c r="T239" s="22"/>
      <c r="U239" s="22"/>
      <c r="V239" s="22"/>
      <c r="W239" s="19"/>
      <c r="X239" s="22"/>
      <c r="Y239" s="22"/>
      <c r="Z239" s="22"/>
      <c r="AA239" s="19"/>
      <c r="AB239" s="22"/>
      <c r="AC239" s="19"/>
      <c r="AD239" s="22"/>
      <c r="AE239" s="22"/>
      <c r="AF239" s="22"/>
      <c r="AG239" s="22"/>
      <c r="AH239" s="22"/>
      <c r="AI239" s="22"/>
    </row>
    <row r="240" ht="21.0" customHeight="1">
      <c r="A240" s="19"/>
      <c r="B240" s="19"/>
      <c r="C240" s="19"/>
      <c r="D240" s="19"/>
      <c r="E240" s="22"/>
      <c r="F240" s="22"/>
      <c r="G240" s="22"/>
      <c r="H240" s="19"/>
      <c r="I240" s="19"/>
      <c r="J240" s="22"/>
      <c r="K240" s="19"/>
      <c r="L240" s="19"/>
      <c r="M240" s="19"/>
      <c r="N240" s="22"/>
      <c r="O240" s="22"/>
      <c r="P240" s="19"/>
      <c r="Q240" s="19"/>
      <c r="R240" s="19"/>
      <c r="S240" s="19"/>
      <c r="T240" s="22"/>
      <c r="U240" s="22"/>
      <c r="V240" s="22"/>
      <c r="W240" s="19"/>
      <c r="X240" s="22"/>
      <c r="Y240" s="22"/>
      <c r="Z240" s="22"/>
      <c r="AA240" s="19"/>
      <c r="AB240" s="22"/>
      <c r="AC240" s="19"/>
      <c r="AD240" s="22"/>
      <c r="AE240" s="22"/>
      <c r="AF240" s="22"/>
      <c r="AG240" s="22"/>
      <c r="AH240" s="22"/>
      <c r="AI240" s="22"/>
    </row>
    <row r="241" ht="21.0" customHeight="1">
      <c r="A241" s="19"/>
      <c r="B241" s="19"/>
      <c r="C241" s="19"/>
      <c r="D241" s="19"/>
      <c r="E241" s="22"/>
      <c r="F241" s="22"/>
      <c r="G241" s="22"/>
      <c r="H241" s="19"/>
      <c r="I241" s="19"/>
      <c r="J241" s="22"/>
      <c r="K241" s="19"/>
      <c r="L241" s="19"/>
      <c r="M241" s="19"/>
      <c r="N241" s="22"/>
      <c r="O241" s="22"/>
      <c r="P241" s="19"/>
      <c r="Q241" s="19"/>
      <c r="R241" s="19"/>
      <c r="S241" s="19"/>
      <c r="T241" s="22"/>
      <c r="U241" s="22"/>
      <c r="V241" s="22"/>
      <c r="W241" s="19"/>
      <c r="X241" s="22"/>
      <c r="Y241" s="22"/>
      <c r="Z241" s="22"/>
      <c r="AA241" s="19"/>
      <c r="AB241" s="22"/>
      <c r="AC241" s="19"/>
      <c r="AD241" s="22"/>
      <c r="AE241" s="22"/>
      <c r="AF241" s="22"/>
      <c r="AG241" s="22"/>
      <c r="AH241" s="22"/>
      <c r="AI241" s="22"/>
    </row>
    <row r="242" ht="21.0" customHeight="1">
      <c r="A242" s="19"/>
      <c r="B242" s="19"/>
      <c r="C242" s="19"/>
      <c r="D242" s="19"/>
      <c r="E242" s="22"/>
      <c r="F242" s="22"/>
      <c r="G242" s="22"/>
      <c r="H242" s="19"/>
      <c r="I242" s="19"/>
      <c r="J242" s="22"/>
      <c r="K242" s="19"/>
      <c r="L242" s="19"/>
      <c r="M242" s="19"/>
      <c r="N242" s="22"/>
      <c r="O242" s="22"/>
      <c r="P242" s="19"/>
      <c r="Q242" s="19"/>
      <c r="R242" s="19"/>
      <c r="S242" s="19"/>
      <c r="T242" s="22"/>
      <c r="U242" s="22"/>
      <c r="V242" s="22"/>
      <c r="W242" s="19"/>
      <c r="X242" s="22"/>
      <c r="Y242" s="22"/>
      <c r="Z242" s="22"/>
      <c r="AA242" s="19"/>
      <c r="AB242" s="22"/>
      <c r="AC242" s="19"/>
      <c r="AD242" s="22"/>
      <c r="AE242" s="22"/>
      <c r="AF242" s="22"/>
      <c r="AG242" s="22"/>
      <c r="AH242" s="22"/>
      <c r="AI242" s="22"/>
    </row>
    <row r="243" ht="21.0" customHeight="1">
      <c r="A243" s="19"/>
      <c r="B243" s="19"/>
      <c r="C243" s="19"/>
      <c r="D243" s="19"/>
      <c r="E243" s="22"/>
      <c r="F243" s="22"/>
      <c r="G243" s="22"/>
      <c r="H243" s="19"/>
      <c r="I243" s="19"/>
      <c r="J243" s="22"/>
      <c r="K243" s="19"/>
      <c r="L243" s="19"/>
      <c r="M243" s="19"/>
      <c r="N243" s="22"/>
      <c r="O243" s="22"/>
      <c r="P243" s="19"/>
      <c r="Q243" s="19"/>
      <c r="R243" s="19"/>
      <c r="S243" s="19"/>
      <c r="T243" s="22"/>
      <c r="U243" s="22"/>
      <c r="V243" s="22"/>
      <c r="W243" s="19"/>
      <c r="X243" s="22"/>
      <c r="Y243" s="22"/>
      <c r="Z243" s="22"/>
      <c r="AA243" s="19"/>
      <c r="AB243" s="22"/>
      <c r="AC243" s="19"/>
      <c r="AD243" s="22"/>
      <c r="AE243" s="22"/>
      <c r="AF243" s="22"/>
      <c r="AG243" s="22"/>
      <c r="AH243" s="22"/>
      <c r="AI243" s="22"/>
    </row>
    <row r="244" ht="21.0" customHeight="1">
      <c r="A244" s="19"/>
      <c r="B244" s="19"/>
      <c r="C244" s="19"/>
      <c r="D244" s="19"/>
      <c r="E244" s="22"/>
      <c r="F244" s="22"/>
      <c r="G244" s="22"/>
      <c r="H244" s="19"/>
      <c r="I244" s="19"/>
      <c r="J244" s="22"/>
      <c r="K244" s="19"/>
      <c r="L244" s="19"/>
      <c r="M244" s="19"/>
      <c r="N244" s="22"/>
      <c r="O244" s="22"/>
      <c r="P244" s="19"/>
      <c r="Q244" s="19"/>
      <c r="R244" s="19"/>
      <c r="S244" s="19"/>
      <c r="T244" s="22"/>
      <c r="U244" s="22"/>
      <c r="V244" s="22"/>
      <c r="W244" s="19"/>
      <c r="X244" s="22"/>
      <c r="Y244" s="22"/>
      <c r="Z244" s="22"/>
      <c r="AA244" s="19"/>
      <c r="AB244" s="22"/>
      <c r="AC244" s="19"/>
      <c r="AD244" s="22"/>
      <c r="AE244" s="22"/>
      <c r="AF244" s="22"/>
      <c r="AG244" s="22"/>
      <c r="AH244" s="22"/>
      <c r="AI244" s="22"/>
    </row>
    <row r="245" ht="21.0" customHeight="1">
      <c r="A245" s="19"/>
      <c r="B245" s="19"/>
      <c r="C245" s="19"/>
      <c r="D245" s="19"/>
      <c r="E245" s="22"/>
      <c r="F245" s="22"/>
      <c r="G245" s="22"/>
      <c r="H245" s="19"/>
      <c r="I245" s="19"/>
      <c r="J245" s="22"/>
      <c r="K245" s="19"/>
      <c r="L245" s="19"/>
      <c r="M245" s="19"/>
      <c r="N245" s="22"/>
      <c r="O245" s="22"/>
      <c r="P245" s="19"/>
      <c r="Q245" s="19"/>
      <c r="R245" s="19"/>
      <c r="S245" s="19"/>
      <c r="T245" s="22"/>
      <c r="U245" s="22"/>
      <c r="V245" s="22"/>
      <c r="W245" s="19"/>
      <c r="X245" s="22"/>
      <c r="Y245" s="22"/>
      <c r="Z245" s="22"/>
      <c r="AA245" s="19"/>
      <c r="AB245" s="22"/>
      <c r="AC245" s="19"/>
      <c r="AD245" s="22"/>
      <c r="AE245" s="22"/>
      <c r="AF245" s="22"/>
      <c r="AG245" s="22"/>
      <c r="AH245" s="22"/>
      <c r="AI245" s="22"/>
    </row>
    <row r="246" ht="21.0" customHeight="1">
      <c r="A246" s="19"/>
      <c r="B246" s="19"/>
      <c r="C246" s="19"/>
      <c r="D246" s="19"/>
      <c r="E246" s="22"/>
      <c r="F246" s="22"/>
      <c r="G246" s="22"/>
      <c r="H246" s="19"/>
      <c r="I246" s="19"/>
      <c r="J246" s="22"/>
      <c r="K246" s="19"/>
      <c r="L246" s="19"/>
      <c r="M246" s="19"/>
      <c r="N246" s="22"/>
      <c r="O246" s="22"/>
      <c r="P246" s="19"/>
      <c r="Q246" s="19"/>
      <c r="R246" s="19"/>
      <c r="S246" s="19"/>
      <c r="T246" s="22"/>
      <c r="U246" s="22"/>
      <c r="V246" s="22"/>
      <c r="W246" s="19"/>
      <c r="X246" s="22"/>
      <c r="Y246" s="22"/>
      <c r="Z246" s="22"/>
      <c r="AA246" s="19"/>
      <c r="AB246" s="22"/>
      <c r="AC246" s="19"/>
      <c r="AD246" s="22"/>
      <c r="AE246" s="22"/>
      <c r="AF246" s="22"/>
      <c r="AG246" s="22"/>
      <c r="AH246" s="22"/>
      <c r="AI246" s="22"/>
    </row>
    <row r="247" ht="21.0" customHeight="1">
      <c r="A247" s="19"/>
      <c r="B247" s="19"/>
      <c r="C247" s="19"/>
      <c r="D247" s="19"/>
      <c r="E247" s="22"/>
      <c r="F247" s="22"/>
      <c r="G247" s="22"/>
      <c r="H247" s="19"/>
      <c r="I247" s="19"/>
      <c r="J247" s="22"/>
      <c r="K247" s="19"/>
      <c r="L247" s="19"/>
      <c r="M247" s="19"/>
      <c r="N247" s="22"/>
      <c r="O247" s="22"/>
      <c r="P247" s="19"/>
      <c r="Q247" s="19"/>
      <c r="R247" s="19"/>
      <c r="S247" s="19"/>
      <c r="T247" s="22"/>
      <c r="U247" s="22"/>
      <c r="V247" s="22"/>
      <c r="W247" s="19"/>
      <c r="X247" s="22"/>
      <c r="Y247" s="22"/>
      <c r="Z247" s="22"/>
      <c r="AA247" s="19"/>
      <c r="AB247" s="22"/>
      <c r="AC247" s="19"/>
      <c r="AD247" s="22"/>
      <c r="AE247" s="22"/>
      <c r="AF247" s="22"/>
      <c r="AG247" s="22"/>
      <c r="AH247" s="22"/>
      <c r="AI247" s="22"/>
    </row>
    <row r="248" ht="21.0" customHeight="1">
      <c r="A248" s="19"/>
      <c r="B248" s="19"/>
      <c r="C248" s="19"/>
      <c r="D248" s="19"/>
      <c r="E248" s="22"/>
      <c r="F248" s="22"/>
      <c r="G248" s="22"/>
      <c r="H248" s="19"/>
      <c r="I248" s="19"/>
      <c r="J248" s="22"/>
      <c r="K248" s="19"/>
      <c r="L248" s="19"/>
      <c r="M248" s="19"/>
      <c r="N248" s="22"/>
      <c r="O248" s="22"/>
      <c r="P248" s="19"/>
      <c r="Q248" s="19"/>
      <c r="R248" s="19"/>
      <c r="S248" s="19"/>
      <c r="T248" s="22"/>
      <c r="U248" s="22"/>
      <c r="V248" s="22"/>
      <c r="W248" s="19"/>
      <c r="X248" s="22"/>
      <c r="Y248" s="22"/>
      <c r="Z248" s="22"/>
      <c r="AA248" s="19"/>
      <c r="AB248" s="22"/>
      <c r="AC248" s="19"/>
      <c r="AD248" s="22"/>
      <c r="AE248" s="22"/>
      <c r="AF248" s="22"/>
      <c r="AG248" s="22"/>
      <c r="AH248" s="22"/>
      <c r="AI248" s="22"/>
    </row>
    <row r="249" ht="21.0" customHeight="1">
      <c r="A249" s="19"/>
      <c r="B249" s="19"/>
      <c r="C249" s="19"/>
      <c r="D249" s="19"/>
      <c r="E249" s="22"/>
      <c r="F249" s="22"/>
      <c r="G249" s="22"/>
      <c r="H249" s="19"/>
      <c r="I249" s="19"/>
      <c r="J249" s="22"/>
      <c r="K249" s="19"/>
      <c r="L249" s="19"/>
      <c r="M249" s="19"/>
      <c r="N249" s="22"/>
      <c r="O249" s="22"/>
      <c r="P249" s="19"/>
      <c r="Q249" s="19"/>
      <c r="R249" s="19"/>
      <c r="S249" s="19"/>
      <c r="T249" s="22"/>
      <c r="U249" s="22"/>
      <c r="V249" s="22"/>
      <c r="W249" s="19"/>
      <c r="X249" s="22"/>
      <c r="Y249" s="22"/>
      <c r="Z249" s="22"/>
      <c r="AA249" s="19"/>
      <c r="AB249" s="22"/>
      <c r="AC249" s="19"/>
      <c r="AD249" s="22"/>
      <c r="AE249" s="22"/>
      <c r="AF249" s="22"/>
      <c r="AG249" s="22"/>
      <c r="AH249" s="22"/>
      <c r="AI249" s="22"/>
    </row>
    <row r="250" ht="21.0" customHeight="1">
      <c r="A250" s="19"/>
      <c r="B250" s="19"/>
      <c r="C250" s="19"/>
      <c r="D250" s="19"/>
      <c r="E250" s="22"/>
      <c r="F250" s="22"/>
      <c r="G250" s="22"/>
      <c r="H250" s="19"/>
      <c r="I250" s="19"/>
      <c r="J250" s="22"/>
      <c r="K250" s="19"/>
      <c r="L250" s="19"/>
      <c r="M250" s="19"/>
      <c r="N250" s="22"/>
      <c r="O250" s="22"/>
      <c r="P250" s="19"/>
      <c r="Q250" s="19"/>
      <c r="R250" s="19"/>
      <c r="S250" s="19"/>
      <c r="T250" s="22"/>
      <c r="U250" s="22"/>
      <c r="V250" s="22"/>
      <c r="W250" s="19"/>
      <c r="X250" s="22"/>
      <c r="Y250" s="22"/>
      <c r="Z250" s="22"/>
      <c r="AA250" s="19"/>
      <c r="AB250" s="22"/>
      <c r="AC250" s="19"/>
      <c r="AD250" s="22"/>
      <c r="AE250" s="22"/>
      <c r="AF250" s="22"/>
      <c r="AG250" s="22"/>
      <c r="AH250" s="22"/>
      <c r="AI250" s="22"/>
    </row>
    <row r="251" ht="21.0" customHeight="1">
      <c r="A251" s="19"/>
      <c r="B251" s="19"/>
      <c r="C251" s="19"/>
      <c r="D251" s="19"/>
      <c r="E251" s="22"/>
      <c r="F251" s="22"/>
      <c r="G251" s="22"/>
      <c r="H251" s="19"/>
      <c r="I251" s="19"/>
      <c r="J251" s="22"/>
      <c r="K251" s="19"/>
      <c r="L251" s="19"/>
      <c r="M251" s="19"/>
      <c r="N251" s="22"/>
      <c r="O251" s="22"/>
      <c r="P251" s="19"/>
      <c r="Q251" s="19"/>
      <c r="R251" s="19"/>
      <c r="S251" s="19"/>
      <c r="T251" s="22"/>
      <c r="U251" s="22"/>
      <c r="V251" s="22"/>
      <c r="W251" s="19"/>
      <c r="X251" s="22"/>
      <c r="Y251" s="22"/>
      <c r="Z251" s="22"/>
      <c r="AA251" s="19"/>
      <c r="AB251" s="22"/>
      <c r="AC251" s="19"/>
      <c r="AD251" s="22"/>
      <c r="AE251" s="22"/>
      <c r="AF251" s="22"/>
      <c r="AG251" s="22"/>
      <c r="AH251" s="22"/>
      <c r="AI251" s="22"/>
    </row>
    <row r="252" ht="21.0" customHeight="1">
      <c r="A252" s="19"/>
      <c r="B252" s="19"/>
      <c r="C252" s="19"/>
      <c r="D252" s="19"/>
      <c r="E252" s="22"/>
      <c r="F252" s="22"/>
      <c r="G252" s="22"/>
      <c r="H252" s="19"/>
      <c r="I252" s="19"/>
      <c r="J252" s="22"/>
      <c r="K252" s="19"/>
      <c r="L252" s="19"/>
      <c r="M252" s="19"/>
      <c r="N252" s="22"/>
      <c r="O252" s="22"/>
      <c r="P252" s="19"/>
      <c r="Q252" s="19"/>
      <c r="R252" s="19"/>
      <c r="S252" s="19"/>
      <c r="T252" s="22"/>
      <c r="U252" s="22"/>
      <c r="V252" s="22"/>
      <c r="W252" s="19"/>
      <c r="X252" s="22"/>
      <c r="Y252" s="22"/>
      <c r="Z252" s="22"/>
      <c r="AA252" s="19"/>
      <c r="AB252" s="22"/>
      <c r="AC252" s="19"/>
      <c r="AD252" s="22"/>
      <c r="AE252" s="22"/>
      <c r="AF252" s="22"/>
      <c r="AG252" s="22"/>
      <c r="AH252" s="22"/>
      <c r="AI252" s="22"/>
    </row>
    <row r="253" ht="21.0" customHeight="1">
      <c r="A253" s="19"/>
      <c r="B253" s="19"/>
      <c r="C253" s="19"/>
      <c r="D253" s="19"/>
      <c r="E253" s="22"/>
      <c r="F253" s="22"/>
      <c r="G253" s="22"/>
      <c r="H253" s="19"/>
      <c r="I253" s="19"/>
      <c r="J253" s="22"/>
      <c r="K253" s="19"/>
      <c r="L253" s="19"/>
      <c r="M253" s="19"/>
      <c r="N253" s="22"/>
      <c r="O253" s="22"/>
      <c r="P253" s="19"/>
      <c r="Q253" s="19"/>
      <c r="R253" s="19"/>
      <c r="S253" s="19"/>
      <c r="T253" s="22"/>
      <c r="U253" s="22"/>
      <c r="V253" s="22"/>
      <c r="W253" s="19"/>
      <c r="X253" s="22"/>
      <c r="Y253" s="22"/>
      <c r="Z253" s="22"/>
      <c r="AA253" s="19"/>
      <c r="AB253" s="22"/>
      <c r="AC253" s="19"/>
      <c r="AD253" s="22"/>
      <c r="AE253" s="22"/>
      <c r="AF253" s="22"/>
      <c r="AG253" s="22"/>
      <c r="AH253" s="22"/>
      <c r="AI253" s="22"/>
    </row>
    <row r="254" ht="21.0" customHeight="1">
      <c r="A254" s="19"/>
      <c r="B254" s="19"/>
      <c r="C254" s="19"/>
      <c r="D254" s="19"/>
      <c r="E254" s="22"/>
      <c r="F254" s="22"/>
      <c r="G254" s="22"/>
      <c r="H254" s="19"/>
      <c r="I254" s="19"/>
      <c r="J254" s="22"/>
      <c r="K254" s="19"/>
      <c r="L254" s="19"/>
      <c r="M254" s="19"/>
      <c r="N254" s="22"/>
      <c r="O254" s="22"/>
      <c r="P254" s="19"/>
      <c r="Q254" s="19"/>
      <c r="R254" s="19"/>
      <c r="S254" s="19"/>
      <c r="T254" s="22"/>
      <c r="U254" s="22"/>
      <c r="V254" s="22"/>
      <c r="W254" s="19"/>
      <c r="X254" s="22"/>
      <c r="Y254" s="22"/>
      <c r="Z254" s="22"/>
      <c r="AA254" s="19"/>
      <c r="AB254" s="22"/>
      <c r="AC254" s="19"/>
      <c r="AD254" s="22"/>
      <c r="AE254" s="22"/>
      <c r="AF254" s="22"/>
      <c r="AG254" s="22"/>
      <c r="AH254" s="22"/>
      <c r="AI254" s="22"/>
    </row>
    <row r="255" ht="21.0" customHeight="1">
      <c r="A255" s="19"/>
      <c r="B255" s="19"/>
      <c r="C255" s="19"/>
      <c r="D255" s="19"/>
      <c r="E255" s="22"/>
      <c r="F255" s="22"/>
      <c r="G255" s="22"/>
      <c r="H255" s="19"/>
      <c r="I255" s="19"/>
      <c r="J255" s="22"/>
      <c r="K255" s="19"/>
      <c r="L255" s="19"/>
      <c r="M255" s="19"/>
      <c r="N255" s="22"/>
      <c r="O255" s="22"/>
      <c r="P255" s="19"/>
      <c r="Q255" s="19"/>
      <c r="R255" s="19"/>
      <c r="S255" s="19"/>
      <c r="T255" s="22"/>
      <c r="U255" s="22"/>
      <c r="V255" s="22"/>
      <c r="W255" s="19"/>
      <c r="X255" s="22"/>
      <c r="Y255" s="22"/>
      <c r="Z255" s="22"/>
      <c r="AA255" s="19"/>
      <c r="AB255" s="22"/>
      <c r="AC255" s="19"/>
      <c r="AD255" s="22"/>
      <c r="AE255" s="22"/>
      <c r="AF255" s="22"/>
      <c r="AG255" s="22"/>
      <c r="AH255" s="22"/>
      <c r="AI255" s="22"/>
    </row>
    <row r="256" ht="21.0" customHeight="1">
      <c r="A256" s="19"/>
      <c r="B256" s="19"/>
      <c r="C256" s="19"/>
      <c r="D256" s="19"/>
      <c r="E256" s="22"/>
      <c r="F256" s="22"/>
      <c r="G256" s="22"/>
      <c r="H256" s="19"/>
      <c r="I256" s="19"/>
      <c r="J256" s="22"/>
      <c r="K256" s="19"/>
      <c r="L256" s="19"/>
      <c r="M256" s="19"/>
      <c r="N256" s="22"/>
      <c r="O256" s="22"/>
      <c r="P256" s="19"/>
      <c r="Q256" s="19"/>
      <c r="R256" s="19"/>
      <c r="S256" s="19"/>
      <c r="T256" s="22"/>
      <c r="U256" s="22"/>
      <c r="V256" s="22"/>
      <c r="W256" s="19"/>
      <c r="X256" s="22"/>
      <c r="Y256" s="22"/>
      <c r="Z256" s="22"/>
      <c r="AA256" s="19"/>
      <c r="AB256" s="22"/>
      <c r="AC256" s="19"/>
      <c r="AD256" s="22"/>
      <c r="AE256" s="22"/>
      <c r="AF256" s="22"/>
      <c r="AG256" s="22"/>
      <c r="AH256" s="22"/>
      <c r="AI256" s="22"/>
    </row>
    <row r="257" ht="21.0" customHeight="1">
      <c r="A257" s="19"/>
      <c r="B257" s="19"/>
      <c r="C257" s="19"/>
      <c r="D257" s="19"/>
      <c r="E257" s="22"/>
      <c r="F257" s="22"/>
      <c r="G257" s="22"/>
      <c r="H257" s="19"/>
      <c r="I257" s="19"/>
      <c r="J257" s="22"/>
      <c r="K257" s="19"/>
      <c r="L257" s="19"/>
      <c r="M257" s="19"/>
      <c r="N257" s="22"/>
      <c r="O257" s="22"/>
      <c r="P257" s="19"/>
      <c r="Q257" s="19"/>
      <c r="R257" s="19"/>
      <c r="S257" s="19"/>
      <c r="T257" s="22"/>
      <c r="U257" s="22"/>
      <c r="V257" s="22"/>
      <c r="W257" s="19"/>
      <c r="X257" s="22"/>
      <c r="Y257" s="22"/>
      <c r="Z257" s="22"/>
      <c r="AA257" s="19"/>
      <c r="AB257" s="22"/>
      <c r="AC257" s="19"/>
      <c r="AD257" s="22"/>
      <c r="AE257" s="22"/>
      <c r="AF257" s="22"/>
      <c r="AG257" s="22"/>
      <c r="AH257" s="22"/>
      <c r="AI257" s="22"/>
    </row>
    <row r="258" ht="21.0" customHeight="1">
      <c r="A258" s="19"/>
      <c r="B258" s="19"/>
      <c r="C258" s="19"/>
      <c r="D258" s="19"/>
      <c r="E258" s="22"/>
      <c r="F258" s="22"/>
      <c r="G258" s="22"/>
      <c r="H258" s="19"/>
      <c r="I258" s="19"/>
      <c r="J258" s="22"/>
      <c r="K258" s="19"/>
      <c r="L258" s="19"/>
      <c r="M258" s="19"/>
      <c r="N258" s="22"/>
      <c r="O258" s="22"/>
      <c r="P258" s="19"/>
      <c r="Q258" s="19"/>
      <c r="R258" s="19"/>
      <c r="S258" s="19"/>
      <c r="T258" s="22"/>
      <c r="U258" s="22"/>
      <c r="V258" s="22"/>
      <c r="W258" s="19"/>
      <c r="X258" s="22"/>
      <c r="Y258" s="22"/>
      <c r="Z258" s="22"/>
      <c r="AA258" s="19"/>
      <c r="AB258" s="22"/>
      <c r="AC258" s="19"/>
      <c r="AD258" s="22"/>
      <c r="AE258" s="22"/>
      <c r="AF258" s="22"/>
      <c r="AG258" s="22"/>
      <c r="AH258" s="22"/>
      <c r="AI258" s="22"/>
    </row>
    <row r="259" ht="21.0" customHeight="1">
      <c r="A259" s="19"/>
      <c r="B259" s="19"/>
      <c r="C259" s="19"/>
      <c r="D259" s="19"/>
      <c r="E259" s="22"/>
      <c r="F259" s="22"/>
      <c r="G259" s="22"/>
      <c r="H259" s="19"/>
      <c r="I259" s="19"/>
      <c r="J259" s="22"/>
      <c r="K259" s="19"/>
      <c r="L259" s="19"/>
      <c r="M259" s="19"/>
      <c r="N259" s="22"/>
      <c r="O259" s="22"/>
      <c r="P259" s="19"/>
      <c r="Q259" s="19"/>
      <c r="R259" s="19"/>
      <c r="S259" s="19"/>
      <c r="T259" s="22"/>
      <c r="U259" s="22"/>
      <c r="V259" s="22"/>
      <c r="W259" s="19"/>
      <c r="X259" s="22"/>
      <c r="Y259" s="22"/>
      <c r="Z259" s="22"/>
      <c r="AA259" s="19"/>
      <c r="AB259" s="22"/>
      <c r="AC259" s="19"/>
      <c r="AD259" s="22"/>
      <c r="AE259" s="22"/>
      <c r="AF259" s="22"/>
      <c r="AG259" s="22"/>
      <c r="AH259" s="22"/>
      <c r="AI259" s="22"/>
    </row>
    <row r="260" ht="21.0" customHeight="1">
      <c r="A260" s="19"/>
      <c r="B260" s="19"/>
      <c r="C260" s="19"/>
      <c r="D260" s="19"/>
      <c r="E260" s="22"/>
      <c r="F260" s="22"/>
      <c r="G260" s="22"/>
      <c r="H260" s="19"/>
      <c r="I260" s="19"/>
      <c r="J260" s="22"/>
      <c r="K260" s="19"/>
      <c r="L260" s="19"/>
      <c r="M260" s="19"/>
      <c r="N260" s="22"/>
      <c r="O260" s="22"/>
      <c r="P260" s="19"/>
      <c r="Q260" s="19"/>
      <c r="R260" s="19"/>
      <c r="S260" s="19"/>
      <c r="T260" s="22"/>
      <c r="U260" s="22"/>
      <c r="V260" s="22"/>
      <c r="W260" s="19"/>
      <c r="X260" s="22"/>
      <c r="Y260" s="22"/>
      <c r="Z260" s="22"/>
      <c r="AA260" s="19"/>
      <c r="AB260" s="22"/>
      <c r="AC260" s="19"/>
      <c r="AD260" s="22"/>
      <c r="AE260" s="22"/>
      <c r="AF260" s="22"/>
      <c r="AG260" s="22"/>
      <c r="AH260" s="22"/>
      <c r="AI260" s="22"/>
    </row>
    <row r="261" ht="21.0" customHeight="1">
      <c r="A261" s="19"/>
      <c r="B261" s="19"/>
      <c r="C261" s="19"/>
      <c r="D261" s="19"/>
      <c r="E261" s="22"/>
      <c r="F261" s="22"/>
      <c r="G261" s="22"/>
      <c r="H261" s="19"/>
      <c r="I261" s="19"/>
      <c r="J261" s="22"/>
      <c r="K261" s="19"/>
      <c r="L261" s="19"/>
      <c r="M261" s="19"/>
      <c r="N261" s="22"/>
      <c r="O261" s="22"/>
      <c r="P261" s="19"/>
      <c r="Q261" s="19"/>
      <c r="R261" s="19"/>
      <c r="S261" s="19"/>
      <c r="T261" s="22"/>
      <c r="U261" s="22"/>
      <c r="V261" s="22"/>
      <c r="W261" s="19"/>
      <c r="X261" s="22"/>
      <c r="Y261" s="22"/>
      <c r="Z261" s="22"/>
      <c r="AA261" s="19"/>
      <c r="AB261" s="22"/>
      <c r="AC261" s="19"/>
      <c r="AD261" s="22"/>
      <c r="AE261" s="22"/>
      <c r="AF261" s="22"/>
      <c r="AG261" s="22"/>
      <c r="AH261" s="22"/>
      <c r="AI261" s="22"/>
    </row>
    <row r="262" ht="21.0" customHeight="1">
      <c r="A262" s="19"/>
      <c r="B262" s="19"/>
      <c r="C262" s="19"/>
      <c r="D262" s="19"/>
      <c r="E262" s="22"/>
      <c r="F262" s="22"/>
      <c r="G262" s="22"/>
      <c r="H262" s="19"/>
      <c r="I262" s="19"/>
      <c r="J262" s="22"/>
      <c r="K262" s="19"/>
      <c r="L262" s="19"/>
      <c r="M262" s="19"/>
      <c r="N262" s="22"/>
      <c r="O262" s="22"/>
      <c r="P262" s="19"/>
      <c r="Q262" s="19"/>
      <c r="R262" s="19"/>
      <c r="S262" s="19"/>
      <c r="T262" s="22"/>
      <c r="U262" s="22"/>
      <c r="V262" s="22"/>
      <c r="W262" s="19"/>
      <c r="X262" s="22"/>
      <c r="Y262" s="22"/>
      <c r="Z262" s="22"/>
      <c r="AA262" s="19"/>
      <c r="AB262" s="22"/>
      <c r="AC262" s="19"/>
      <c r="AD262" s="22"/>
      <c r="AE262" s="22"/>
      <c r="AF262" s="22"/>
      <c r="AG262" s="22"/>
      <c r="AH262" s="22"/>
      <c r="AI262" s="22"/>
    </row>
    <row r="263" ht="21.0" customHeight="1">
      <c r="A263" s="19"/>
      <c r="B263" s="19"/>
      <c r="C263" s="19"/>
      <c r="D263" s="19"/>
      <c r="E263" s="22"/>
      <c r="F263" s="22"/>
      <c r="G263" s="22"/>
      <c r="H263" s="19"/>
      <c r="I263" s="19"/>
      <c r="J263" s="22"/>
      <c r="K263" s="19"/>
      <c r="L263" s="19"/>
      <c r="M263" s="19"/>
      <c r="N263" s="22"/>
      <c r="O263" s="22"/>
      <c r="P263" s="19"/>
      <c r="Q263" s="19"/>
      <c r="R263" s="19"/>
      <c r="S263" s="19"/>
      <c r="T263" s="22"/>
      <c r="U263" s="22"/>
      <c r="V263" s="22"/>
      <c r="W263" s="19"/>
      <c r="X263" s="22"/>
      <c r="Y263" s="22"/>
      <c r="Z263" s="22"/>
      <c r="AA263" s="19"/>
      <c r="AB263" s="22"/>
      <c r="AC263" s="19"/>
      <c r="AD263" s="22"/>
      <c r="AE263" s="22"/>
      <c r="AF263" s="22"/>
      <c r="AG263" s="22"/>
      <c r="AH263" s="22"/>
      <c r="AI263" s="22"/>
    </row>
    <row r="264" ht="21.0" customHeight="1">
      <c r="A264" s="19"/>
      <c r="B264" s="19"/>
      <c r="C264" s="19"/>
      <c r="D264" s="19"/>
      <c r="E264" s="22"/>
      <c r="F264" s="22"/>
      <c r="G264" s="22"/>
      <c r="H264" s="19"/>
      <c r="I264" s="19"/>
      <c r="J264" s="22"/>
      <c r="K264" s="19"/>
      <c r="L264" s="19"/>
      <c r="M264" s="19"/>
      <c r="N264" s="22"/>
      <c r="O264" s="22"/>
      <c r="P264" s="19"/>
      <c r="Q264" s="19"/>
      <c r="R264" s="19"/>
      <c r="S264" s="19"/>
      <c r="T264" s="22"/>
      <c r="U264" s="22"/>
      <c r="V264" s="22"/>
      <c r="W264" s="19"/>
      <c r="X264" s="22"/>
      <c r="Y264" s="22"/>
      <c r="Z264" s="22"/>
      <c r="AA264" s="19"/>
      <c r="AB264" s="22"/>
      <c r="AC264" s="19"/>
      <c r="AD264" s="22"/>
      <c r="AE264" s="22"/>
      <c r="AF264" s="22"/>
      <c r="AG264" s="22"/>
      <c r="AH264" s="22"/>
      <c r="AI264" s="22"/>
    </row>
    <row r="265" ht="21.0" customHeight="1">
      <c r="A265" s="19"/>
      <c r="B265" s="19"/>
      <c r="C265" s="19"/>
      <c r="D265" s="19"/>
      <c r="E265" s="22"/>
      <c r="F265" s="22"/>
      <c r="G265" s="22"/>
      <c r="H265" s="19"/>
      <c r="I265" s="19"/>
      <c r="J265" s="22"/>
      <c r="K265" s="19"/>
      <c r="L265" s="19"/>
      <c r="M265" s="19"/>
      <c r="N265" s="22"/>
      <c r="O265" s="22"/>
      <c r="P265" s="19"/>
      <c r="Q265" s="19"/>
      <c r="R265" s="19"/>
      <c r="S265" s="19"/>
      <c r="T265" s="22"/>
      <c r="U265" s="22"/>
      <c r="V265" s="22"/>
      <c r="W265" s="19"/>
      <c r="X265" s="22"/>
      <c r="Y265" s="22"/>
      <c r="Z265" s="22"/>
      <c r="AA265" s="19"/>
      <c r="AB265" s="22"/>
      <c r="AC265" s="19"/>
      <c r="AD265" s="22"/>
      <c r="AE265" s="22"/>
      <c r="AF265" s="22"/>
      <c r="AG265" s="22"/>
      <c r="AH265" s="22"/>
      <c r="AI265" s="22"/>
    </row>
    <row r="266" ht="21.0" customHeight="1">
      <c r="A266" s="19"/>
      <c r="B266" s="19"/>
      <c r="C266" s="19"/>
      <c r="D266" s="19"/>
      <c r="E266" s="22"/>
      <c r="F266" s="22"/>
      <c r="G266" s="22"/>
      <c r="H266" s="19"/>
      <c r="I266" s="19"/>
      <c r="J266" s="22"/>
      <c r="K266" s="19"/>
      <c r="L266" s="19"/>
      <c r="M266" s="19"/>
      <c r="N266" s="22"/>
      <c r="O266" s="22"/>
      <c r="P266" s="19"/>
      <c r="Q266" s="19"/>
      <c r="R266" s="19"/>
      <c r="S266" s="19"/>
      <c r="T266" s="22"/>
      <c r="U266" s="22"/>
      <c r="V266" s="22"/>
      <c r="W266" s="19"/>
      <c r="X266" s="22"/>
      <c r="Y266" s="22"/>
      <c r="Z266" s="22"/>
      <c r="AA266" s="19"/>
      <c r="AB266" s="22"/>
      <c r="AC266" s="19"/>
      <c r="AD266" s="22"/>
      <c r="AE266" s="22"/>
      <c r="AF266" s="22"/>
      <c r="AG266" s="22"/>
      <c r="AH266" s="22"/>
      <c r="AI266" s="22"/>
    </row>
    <row r="267" ht="21.0" customHeight="1">
      <c r="A267" s="19"/>
      <c r="B267" s="19"/>
      <c r="C267" s="19"/>
      <c r="D267" s="19"/>
      <c r="E267" s="22"/>
      <c r="F267" s="22"/>
      <c r="G267" s="22"/>
      <c r="H267" s="19"/>
      <c r="I267" s="19"/>
      <c r="J267" s="22"/>
      <c r="K267" s="19"/>
      <c r="L267" s="19"/>
      <c r="M267" s="19"/>
      <c r="N267" s="22"/>
      <c r="O267" s="22"/>
      <c r="P267" s="19"/>
      <c r="Q267" s="19"/>
      <c r="R267" s="19"/>
      <c r="S267" s="19"/>
      <c r="T267" s="22"/>
      <c r="U267" s="22"/>
      <c r="V267" s="22"/>
      <c r="W267" s="19"/>
      <c r="X267" s="22"/>
      <c r="Y267" s="22"/>
      <c r="Z267" s="22"/>
      <c r="AA267" s="19"/>
      <c r="AB267" s="22"/>
      <c r="AC267" s="19"/>
      <c r="AD267" s="22"/>
      <c r="AE267" s="22"/>
      <c r="AF267" s="22"/>
      <c r="AG267" s="22"/>
      <c r="AH267" s="22"/>
      <c r="AI267" s="22"/>
    </row>
    <row r="268" ht="21.0" customHeight="1">
      <c r="A268" s="19"/>
      <c r="B268" s="19"/>
      <c r="C268" s="19"/>
      <c r="D268" s="19"/>
      <c r="E268" s="22"/>
      <c r="F268" s="22"/>
      <c r="G268" s="22"/>
      <c r="H268" s="19"/>
      <c r="I268" s="19"/>
      <c r="J268" s="22"/>
      <c r="K268" s="19"/>
      <c r="L268" s="19"/>
      <c r="M268" s="19"/>
      <c r="N268" s="22"/>
      <c r="O268" s="22"/>
      <c r="P268" s="19"/>
      <c r="Q268" s="19"/>
      <c r="R268" s="19"/>
      <c r="S268" s="19"/>
      <c r="T268" s="22"/>
      <c r="U268" s="22"/>
      <c r="V268" s="22"/>
      <c r="W268" s="19"/>
      <c r="X268" s="22"/>
      <c r="Y268" s="22"/>
      <c r="Z268" s="22"/>
      <c r="AA268" s="19"/>
      <c r="AB268" s="22"/>
      <c r="AC268" s="19"/>
      <c r="AD268" s="22"/>
      <c r="AE268" s="22"/>
      <c r="AF268" s="22"/>
      <c r="AG268" s="22"/>
      <c r="AH268" s="22"/>
      <c r="AI268" s="22"/>
    </row>
    <row r="269" ht="21.0" customHeight="1">
      <c r="A269" s="19"/>
      <c r="B269" s="19"/>
      <c r="C269" s="19"/>
      <c r="D269" s="19"/>
      <c r="E269" s="22"/>
      <c r="F269" s="22"/>
      <c r="G269" s="22"/>
      <c r="H269" s="19"/>
      <c r="I269" s="19"/>
      <c r="J269" s="22"/>
      <c r="K269" s="19"/>
      <c r="L269" s="19"/>
      <c r="M269" s="19"/>
      <c r="N269" s="22"/>
      <c r="O269" s="22"/>
      <c r="P269" s="19"/>
      <c r="Q269" s="19"/>
      <c r="R269" s="19"/>
      <c r="S269" s="19"/>
      <c r="T269" s="22"/>
      <c r="U269" s="22"/>
      <c r="V269" s="22"/>
      <c r="W269" s="19"/>
      <c r="X269" s="22"/>
      <c r="Y269" s="22"/>
      <c r="Z269" s="22"/>
      <c r="AA269" s="19"/>
      <c r="AB269" s="22"/>
      <c r="AC269" s="19"/>
      <c r="AD269" s="22"/>
      <c r="AE269" s="22"/>
      <c r="AF269" s="22"/>
      <c r="AG269" s="22"/>
      <c r="AH269" s="22"/>
      <c r="AI269" s="22"/>
    </row>
    <row r="270" ht="21.0" customHeight="1">
      <c r="A270" s="19"/>
      <c r="B270" s="19"/>
      <c r="C270" s="19"/>
      <c r="D270" s="19"/>
      <c r="E270" s="22"/>
      <c r="F270" s="22"/>
      <c r="G270" s="22"/>
      <c r="H270" s="19"/>
      <c r="I270" s="19"/>
      <c r="J270" s="22"/>
      <c r="K270" s="19"/>
      <c r="L270" s="19"/>
      <c r="M270" s="19"/>
      <c r="N270" s="22"/>
      <c r="O270" s="22"/>
      <c r="P270" s="19"/>
      <c r="Q270" s="19"/>
      <c r="R270" s="19"/>
      <c r="S270" s="19"/>
      <c r="T270" s="22"/>
      <c r="U270" s="22"/>
      <c r="V270" s="22"/>
      <c r="W270" s="19"/>
      <c r="X270" s="22"/>
      <c r="Y270" s="22"/>
      <c r="Z270" s="22"/>
      <c r="AA270" s="19"/>
      <c r="AB270" s="22"/>
      <c r="AC270" s="19"/>
      <c r="AD270" s="22"/>
      <c r="AE270" s="22"/>
      <c r="AF270" s="22"/>
      <c r="AG270" s="22"/>
      <c r="AH270" s="22"/>
      <c r="AI270" s="22"/>
    </row>
    <row r="271" ht="21.0" customHeight="1">
      <c r="A271" s="19"/>
      <c r="B271" s="19"/>
      <c r="C271" s="19"/>
      <c r="D271" s="19"/>
      <c r="E271" s="22"/>
      <c r="F271" s="22"/>
      <c r="G271" s="22"/>
      <c r="H271" s="19"/>
      <c r="I271" s="19"/>
      <c r="J271" s="22"/>
      <c r="K271" s="19"/>
      <c r="L271" s="19"/>
      <c r="M271" s="19"/>
      <c r="N271" s="22"/>
      <c r="O271" s="22"/>
      <c r="P271" s="19"/>
      <c r="Q271" s="19"/>
      <c r="R271" s="19"/>
      <c r="S271" s="19"/>
      <c r="T271" s="22"/>
      <c r="U271" s="22"/>
      <c r="V271" s="22"/>
      <c r="W271" s="19"/>
      <c r="X271" s="22"/>
      <c r="Y271" s="22"/>
      <c r="Z271" s="22"/>
      <c r="AA271" s="19"/>
      <c r="AB271" s="22"/>
      <c r="AC271" s="19"/>
      <c r="AD271" s="22"/>
      <c r="AE271" s="22"/>
      <c r="AF271" s="22"/>
      <c r="AG271" s="22"/>
      <c r="AH271" s="22"/>
      <c r="AI271" s="22"/>
    </row>
    <row r="272" ht="21.0" customHeight="1">
      <c r="A272" s="19"/>
      <c r="B272" s="19"/>
      <c r="C272" s="19"/>
      <c r="D272" s="19"/>
      <c r="E272" s="22"/>
      <c r="F272" s="22"/>
      <c r="G272" s="22"/>
      <c r="H272" s="19"/>
      <c r="I272" s="19"/>
      <c r="J272" s="22"/>
      <c r="K272" s="19"/>
      <c r="L272" s="19"/>
      <c r="M272" s="19"/>
      <c r="N272" s="22"/>
      <c r="O272" s="22"/>
      <c r="P272" s="19"/>
      <c r="Q272" s="19"/>
      <c r="R272" s="19"/>
      <c r="S272" s="19"/>
      <c r="T272" s="22"/>
      <c r="U272" s="22"/>
      <c r="V272" s="22"/>
      <c r="W272" s="19"/>
      <c r="X272" s="22"/>
      <c r="Y272" s="22"/>
      <c r="Z272" s="22"/>
      <c r="AA272" s="19"/>
      <c r="AB272" s="22"/>
      <c r="AC272" s="19"/>
      <c r="AD272" s="22"/>
      <c r="AE272" s="22"/>
      <c r="AF272" s="22"/>
      <c r="AG272" s="22"/>
      <c r="AH272" s="22"/>
      <c r="AI272" s="22"/>
    </row>
    <row r="273" ht="21.0" customHeight="1">
      <c r="A273" s="19"/>
      <c r="B273" s="19"/>
      <c r="C273" s="19"/>
      <c r="D273" s="19"/>
      <c r="E273" s="22"/>
      <c r="F273" s="22"/>
      <c r="G273" s="22"/>
      <c r="H273" s="19"/>
      <c r="I273" s="19"/>
      <c r="J273" s="22"/>
      <c r="K273" s="19"/>
      <c r="L273" s="19"/>
      <c r="M273" s="19"/>
      <c r="N273" s="22"/>
      <c r="O273" s="22"/>
      <c r="P273" s="19"/>
      <c r="Q273" s="19"/>
      <c r="R273" s="19"/>
      <c r="S273" s="19"/>
      <c r="T273" s="22"/>
      <c r="U273" s="22"/>
      <c r="V273" s="22"/>
      <c r="W273" s="19"/>
      <c r="X273" s="22"/>
      <c r="Y273" s="22"/>
      <c r="Z273" s="22"/>
      <c r="AA273" s="19"/>
      <c r="AB273" s="22"/>
      <c r="AC273" s="19"/>
      <c r="AD273" s="22"/>
      <c r="AE273" s="22"/>
      <c r="AF273" s="22"/>
      <c r="AG273" s="22"/>
      <c r="AH273" s="22"/>
      <c r="AI273" s="22"/>
    </row>
    <row r="274" ht="21.0" customHeight="1">
      <c r="A274" s="19"/>
      <c r="B274" s="19"/>
      <c r="C274" s="19"/>
      <c r="D274" s="19"/>
      <c r="E274" s="22"/>
      <c r="F274" s="22"/>
      <c r="G274" s="22"/>
      <c r="H274" s="19"/>
      <c r="I274" s="19"/>
      <c r="J274" s="22"/>
      <c r="K274" s="19"/>
      <c r="L274" s="19"/>
      <c r="M274" s="19"/>
      <c r="N274" s="22"/>
      <c r="O274" s="22"/>
      <c r="P274" s="19"/>
      <c r="Q274" s="19"/>
      <c r="R274" s="19"/>
      <c r="S274" s="19"/>
      <c r="T274" s="22"/>
      <c r="U274" s="22"/>
      <c r="V274" s="22"/>
      <c r="W274" s="19"/>
      <c r="X274" s="22"/>
      <c r="Y274" s="22"/>
      <c r="Z274" s="22"/>
      <c r="AA274" s="19"/>
      <c r="AB274" s="22"/>
      <c r="AC274" s="19"/>
      <c r="AD274" s="22"/>
      <c r="AE274" s="22"/>
      <c r="AF274" s="22"/>
      <c r="AG274" s="22"/>
      <c r="AH274" s="22"/>
      <c r="AI274" s="22"/>
    </row>
    <row r="275" ht="21.0" customHeight="1">
      <c r="A275" s="19"/>
      <c r="B275" s="19"/>
      <c r="C275" s="19"/>
      <c r="D275" s="19"/>
      <c r="E275" s="22"/>
      <c r="F275" s="22"/>
      <c r="G275" s="22"/>
      <c r="H275" s="19"/>
      <c r="I275" s="19"/>
      <c r="J275" s="22"/>
      <c r="K275" s="19"/>
      <c r="L275" s="19"/>
      <c r="M275" s="19"/>
      <c r="N275" s="22"/>
      <c r="O275" s="22"/>
      <c r="P275" s="19"/>
      <c r="Q275" s="19"/>
      <c r="R275" s="19"/>
      <c r="S275" s="19"/>
      <c r="T275" s="22"/>
      <c r="U275" s="22"/>
      <c r="V275" s="22"/>
      <c r="W275" s="19"/>
      <c r="X275" s="22"/>
      <c r="Y275" s="22"/>
      <c r="Z275" s="22"/>
      <c r="AA275" s="19"/>
      <c r="AB275" s="22"/>
      <c r="AC275" s="19"/>
      <c r="AD275" s="22"/>
      <c r="AE275" s="22"/>
      <c r="AF275" s="22"/>
      <c r="AG275" s="22"/>
      <c r="AH275" s="22"/>
      <c r="AI275" s="22"/>
    </row>
    <row r="276" ht="21.0" customHeight="1">
      <c r="A276" s="19"/>
      <c r="B276" s="19"/>
      <c r="C276" s="19"/>
      <c r="D276" s="19"/>
      <c r="E276" s="22"/>
      <c r="F276" s="22"/>
      <c r="G276" s="22"/>
      <c r="H276" s="19"/>
      <c r="I276" s="19"/>
      <c r="J276" s="22"/>
      <c r="K276" s="19"/>
      <c r="L276" s="19"/>
      <c r="M276" s="19"/>
      <c r="N276" s="22"/>
      <c r="O276" s="22"/>
      <c r="P276" s="19"/>
      <c r="Q276" s="19"/>
      <c r="R276" s="19"/>
      <c r="S276" s="19"/>
      <c r="T276" s="22"/>
      <c r="U276" s="22"/>
      <c r="V276" s="22"/>
      <c r="W276" s="19"/>
      <c r="X276" s="22"/>
      <c r="Y276" s="22"/>
      <c r="Z276" s="22"/>
      <c r="AA276" s="19"/>
      <c r="AB276" s="22"/>
      <c r="AC276" s="19"/>
      <c r="AD276" s="22"/>
      <c r="AE276" s="22"/>
      <c r="AF276" s="22"/>
      <c r="AG276" s="22"/>
      <c r="AH276" s="22"/>
      <c r="AI276" s="22"/>
    </row>
    <row r="277" ht="21.0" customHeight="1">
      <c r="A277" s="19"/>
      <c r="B277" s="19"/>
      <c r="C277" s="19"/>
      <c r="D277" s="19"/>
      <c r="E277" s="22"/>
      <c r="F277" s="22"/>
      <c r="G277" s="22"/>
      <c r="H277" s="19"/>
      <c r="I277" s="19"/>
      <c r="J277" s="22"/>
      <c r="K277" s="19"/>
      <c r="L277" s="19"/>
      <c r="M277" s="19"/>
      <c r="N277" s="22"/>
      <c r="O277" s="22"/>
      <c r="P277" s="19"/>
      <c r="Q277" s="19"/>
      <c r="R277" s="19"/>
      <c r="S277" s="19"/>
      <c r="T277" s="22"/>
      <c r="U277" s="22"/>
      <c r="V277" s="22"/>
      <c r="W277" s="19"/>
      <c r="X277" s="22"/>
      <c r="Y277" s="22"/>
      <c r="Z277" s="22"/>
      <c r="AA277" s="19"/>
      <c r="AB277" s="22"/>
      <c r="AC277" s="19"/>
      <c r="AD277" s="22"/>
      <c r="AE277" s="22"/>
      <c r="AF277" s="22"/>
      <c r="AG277" s="22"/>
      <c r="AH277" s="22"/>
      <c r="AI277" s="22"/>
    </row>
    <row r="278" ht="21.0" customHeight="1">
      <c r="A278" s="19"/>
      <c r="B278" s="19"/>
      <c r="C278" s="19"/>
      <c r="D278" s="19"/>
      <c r="E278" s="22"/>
      <c r="F278" s="22"/>
      <c r="G278" s="22"/>
      <c r="H278" s="19"/>
      <c r="I278" s="19"/>
      <c r="J278" s="22"/>
      <c r="K278" s="19"/>
      <c r="L278" s="19"/>
      <c r="M278" s="19"/>
      <c r="N278" s="22"/>
      <c r="O278" s="22"/>
      <c r="P278" s="19"/>
      <c r="Q278" s="19"/>
      <c r="R278" s="19"/>
      <c r="S278" s="19"/>
      <c r="T278" s="22"/>
      <c r="U278" s="22"/>
      <c r="V278" s="22"/>
      <c r="W278" s="19"/>
      <c r="X278" s="22"/>
      <c r="Y278" s="22"/>
      <c r="Z278" s="22"/>
      <c r="AA278" s="19"/>
      <c r="AB278" s="22"/>
      <c r="AC278" s="19"/>
      <c r="AD278" s="22"/>
      <c r="AE278" s="22"/>
      <c r="AF278" s="22"/>
      <c r="AG278" s="22"/>
      <c r="AH278" s="22"/>
      <c r="AI278" s="22"/>
    </row>
    <row r="279" ht="21.0" customHeight="1">
      <c r="A279" s="19"/>
      <c r="B279" s="19"/>
      <c r="C279" s="19"/>
      <c r="D279" s="19"/>
      <c r="E279" s="22"/>
      <c r="F279" s="22"/>
      <c r="G279" s="22"/>
      <c r="H279" s="19"/>
      <c r="I279" s="19"/>
      <c r="J279" s="22"/>
      <c r="K279" s="19"/>
      <c r="L279" s="19"/>
      <c r="M279" s="19"/>
      <c r="N279" s="22"/>
      <c r="O279" s="22"/>
      <c r="P279" s="19"/>
      <c r="Q279" s="19"/>
      <c r="R279" s="19"/>
      <c r="S279" s="19"/>
      <c r="T279" s="22"/>
      <c r="U279" s="22"/>
      <c r="V279" s="22"/>
      <c r="W279" s="19"/>
      <c r="X279" s="22"/>
      <c r="Y279" s="22"/>
      <c r="Z279" s="22"/>
      <c r="AA279" s="19"/>
      <c r="AB279" s="22"/>
      <c r="AC279" s="19"/>
      <c r="AD279" s="22"/>
      <c r="AE279" s="22"/>
      <c r="AF279" s="22"/>
      <c r="AG279" s="22"/>
      <c r="AH279" s="22"/>
      <c r="AI279" s="22"/>
    </row>
    <row r="280" ht="21.0" customHeight="1">
      <c r="A280" s="19"/>
      <c r="B280" s="19"/>
      <c r="C280" s="19"/>
      <c r="D280" s="19"/>
      <c r="E280" s="22"/>
      <c r="F280" s="22"/>
      <c r="G280" s="22"/>
      <c r="H280" s="19"/>
      <c r="I280" s="19"/>
      <c r="J280" s="22"/>
      <c r="K280" s="19"/>
      <c r="L280" s="19"/>
      <c r="M280" s="19"/>
      <c r="N280" s="22"/>
      <c r="O280" s="22"/>
      <c r="P280" s="19"/>
      <c r="Q280" s="19"/>
      <c r="R280" s="19"/>
      <c r="S280" s="19"/>
      <c r="T280" s="22"/>
      <c r="U280" s="22"/>
      <c r="V280" s="22"/>
      <c r="W280" s="19"/>
      <c r="X280" s="22"/>
      <c r="Y280" s="22"/>
      <c r="Z280" s="22"/>
      <c r="AA280" s="19"/>
      <c r="AB280" s="22"/>
      <c r="AC280" s="19"/>
      <c r="AD280" s="22"/>
      <c r="AE280" s="22"/>
      <c r="AF280" s="22"/>
      <c r="AG280" s="22"/>
      <c r="AH280" s="22"/>
      <c r="AI280" s="22"/>
    </row>
    <row r="281" ht="21.0" customHeight="1">
      <c r="A281" s="19"/>
      <c r="B281" s="19"/>
      <c r="C281" s="19"/>
      <c r="D281" s="19"/>
      <c r="E281" s="22"/>
      <c r="F281" s="22"/>
      <c r="G281" s="22"/>
      <c r="H281" s="19"/>
      <c r="I281" s="19"/>
      <c r="J281" s="22"/>
      <c r="K281" s="19"/>
      <c r="L281" s="19"/>
      <c r="M281" s="19"/>
      <c r="N281" s="22"/>
      <c r="O281" s="22"/>
      <c r="P281" s="19"/>
      <c r="Q281" s="19"/>
      <c r="R281" s="19"/>
      <c r="S281" s="19"/>
      <c r="T281" s="22"/>
      <c r="U281" s="22"/>
      <c r="V281" s="22"/>
      <c r="W281" s="19"/>
      <c r="X281" s="22"/>
      <c r="Y281" s="22"/>
      <c r="Z281" s="22"/>
      <c r="AA281" s="19"/>
      <c r="AB281" s="22"/>
      <c r="AC281" s="19"/>
      <c r="AD281" s="22"/>
      <c r="AE281" s="22"/>
      <c r="AF281" s="22"/>
      <c r="AG281" s="22"/>
      <c r="AH281" s="22"/>
      <c r="AI281" s="22"/>
    </row>
    <row r="282" ht="21.0" customHeight="1">
      <c r="A282" s="19"/>
      <c r="B282" s="19"/>
      <c r="C282" s="19"/>
      <c r="D282" s="19"/>
      <c r="E282" s="22"/>
      <c r="F282" s="22"/>
      <c r="G282" s="22"/>
      <c r="H282" s="19"/>
      <c r="I282" s="19"/>
      <c r="J282" s="22"/>
      <c r="K282" s="19"/>
      <c r="L282" s="19"/>
      <c r="M282" s="19"/>
      <c r="N282" s="22"/>
      <c r="O282" s="22"/>
      <c r="P282" s="19"/>
      <c r="Q282" s="19"/>
      <c r="R282" s="19"/>
      <c r="S282" s="19"/>
      <c r="T282" s="22"/>
      <c r="U282" s="22"/>
      <c r="V282" s="22"/>
      <c r="W282" s="19"/>
      <c r="X282" s="22"/>
      <c r="Y282" s="22"/>
      <c r="Z282" s="22"/>
      <c r="AA282" s="19"/>
      <c r="AB282" s="22"/>
      <c r="AC282" s="19"/>
      <c r="AD282" s="22"/>
      <c r="AE282" s="22"/>
      <c r="AF282" s="22"/>
      <c r="AG282" s="22"/>
      <c r="AH282" s="22"/>
      <c r="AI282" s="22"/>
    </row>
    <row r="283" ht="21.0" customHeight="1">
      <c r="A283" s="19"/>
      <c r="B283" s="19"/>
      <c r="C283" s="19"/>
      <c r="D283" s="19"/>
      <c r="E283" s="22"/>
      <c r="F283" s="22"/>
      <c r="G283" s="22"/>
      <c r="H283" s="19"/>
      <c r="I283" s="19"/>
      <c r="J283" s="22"/>
      <c r="K283" s="19"/>
      <c r="L283" s="19"/>
      <c r="M283" s="19"/>
      <c r="N283" s="22"/>
      <c r="O283" s="22"/>
      <c r="P283" s="19"/>
      <c r="Q283" s="19"/>
      <c r="R283" s="19"/>
      <c r="S283" s="19"/>
      <c r="T283" s="22"/>
      <c r="U283" s="22"/>
      <c r="V283" s="22"/>
      <c r="W283" s="19"/>
      <c r="X283" s="22"/>
      <c r="Y283" s="22"/>
      <c r="Z283" s="22"/>
      <c r="AA283" s="19"/>
      <c r="AB283" s="22"/>
      <c r="AC283" s="19"/>
      <c r="AD283" s="22"/>
      <c r="AE283" s="22"/>
      <c r="AF283" s="22"/>
      <c r="AG283" s="22"/>
      <c r="AH283" s="22"/>
      <c r="AI283" s="22"/>
    </row>
    <row r="284" ht="21.0" customHeight="1">
      <c r="A284" s="19"/>
      <c r="B284" s="19"/>
      <c r="C284" s="19"/>
      <c r="D284" s="19"/>
      <c r="E284" s="22"/>
      <c r="F284" s="22"/>
      <c r="G284" s="22"/>
      <c r="H284" s="19"/>
      <c r="I284" s="19"/>
      <c r="J284" s="22"/>
      <c r="K284" s="19"/>
      <c r="L284" s="19"/>
      <c r="M284" s="19"/>
      <c r="N284" s="22"/>
      <c r="O284" s="22"/>
      <c r="P284" s="19"/>
      <c r="Q284" s="19"/>
      <c r="R284" s="19"/>
      <c r="S284" s="19"/>
      <c r="T284" s="22"/>
      <c r="U284" s="22"/>
      <c r="V284" s="22"/>
      <c r="W284" s="19"/>
      <c r="X284" s="22"/>
      <c r="Y284" s="22"/>
      <c r="Z284" s="22"/>
      <c r="AA284" s="19"/>
      <c r="AB284" s="22"/>
      <c r="AC284" s="19"/>
      <c r="AD284" s="22"/>
      <c r="AE284" s="22"/>
      <c r="AF284" s="22"/>
      <c r="AG284" s="22"/>
      <c r="AH284" s="22"/>
      <c r="AI284" s="22"/>
    </row>
    <row r="285" ht="21.0" customHeight="1">
      <c r="A285" s="19"/>
      <c r="B285" s="19"/>
      <c r="C285" s="19"/>
      <c r="D285" s="19"/>
      <c r="E285" s="22"/>
      <c r="F285" s="22"/>
      <c r="G285" s="22"/>
      <c r="H285" s="19"/>
      <c r="I285" s="19"/>
      <c r="J285" s="22"/>
      <c r="K285" s="19"/>
      <c r="L285" s="19"/>
      <c r="M285" s="19"/>
      <c r="N285" s="22"/>
      <c r="O285" s="22"/>
      <c r="P285" s="19"/>
      <c r="Q285" s="19"/>
      <c r="R285" s="19"/>
      <c r="S285" s="19"/>
      <c r="T285" s="22"/>
      <c r="U285" s="22"/>
      <c r="V285" s="22"/>
      <c r="W285" s="19"/>
      <c r="X285" s="22"/>
      <c r="Y285" s="22"/>
      <c r="Z285" s="22"/>
      <c r="AA285" s="19"/>
      <c r="AB285" s="22"/>
      <c r="AC285" s="19"/>
      <c r="AD285" s="22"/>
      <c r="AE285" s="22"/>
      <c r="AF285" s="22"/>
      <c r="AG285" s="22"/>
      <c r="AH285" s="22"/>
      <c r="AI285" s="22"/>
    </row>
    <row r="286" ht="21.0" customHeight="1">
      <c r="A286" s="19"/>
      <c r="B286" s="19"/>
      <c r="C286" s="19"/>
      <c r="D286" s="19"/>
      <c r="E286" s="22"/>
      <c r="F286" s="22"/>
      <c r="G286" s="22"/>
      <c r="H286" s="19"/>
      <c r="I286" s="19"/>
      <c r="J286" s="22"/>
      <c r="K286" s="19"/>
      <c r="L286" s="19"/>
      <c r="M286" s="19"/>
      <c r="N286" s="22"/>
      <c r="O286" s="22"/>
      <c r="P286" s="19"/>
      <c r="Q286" s="19"/>
      <c r="R286" s="19"/>
      <c r="S286" s="19"/>
      <c r="T286" s="22"/>
      <c r="U286" s="22"/>
      <c r="V286" s="22"/>
      <c r="W286" s="19"/>
      <c r="X286" s="22"/>
      <c r="Y286" s="22"/>
      <c r="Z286" s="22"/>
      <c r="AA286" s="19"/>
      <c r="AB286" s="22"/>
      <c r="AC286" s="19"/>
      <c r="AD286" s="22"/>
      <c r="AE286" s="22"/>
      <c r="AF286" s="22"/>
      <c r="AG286" s="22"/>
      <c r="AH286" s="22"/>
      <c r="AI286" s="22"/>
    </row>
    <row r="287" ht="21.0" customHeight="1">
      <c r="A287" s="19"/>
      <c r="B287" s="19"/>
      <c r="C287" s="19"/>
      <c r="D287" s="19"/>
      <c r="E287" s="22"/>
      <c r="F287" s="22"/>
      <c r="G287" s="22"/>
      <c r="H287" s="19"/>
      <c r="I287" s="19"/>
      <c r="J287" s="22"/>
      <c r="K287" s="19"/>
      <c r="L287" s="19"/>
      <c r="M287" s="19"/>
      <c r="N287" s="22"/>
      <c r="O287" s="22"/>
      <c r="P287" s="19"/>
      <c r="Q287" s="19"/>
      <c r="R287" s="19"/>
      <c r="S287" s="19"/>
      <c r="T287" s="22"/>
      <c r="U287" s="22"/>
      <c r="V287" s="22"/>
      <c r="W287" s="19"/>
      <c r="X287" s="22"/>
      <c r="Y287" s="22"/>
      <c r="Z287" s="22"/>
      <c r="AA287" s="19"/>
      <c r="AB287" s="22"/>
      <c r="AC287" s="19"/>
      <c r="AD287" s="22"/>
      <c r="AE287" s="22"/>
      <c r="AF287" s="22"/>
      <c r="AG287" s="22"/>
      <c r="AH287" s="22"/>
      <c r="AI287" s="22"/>
    </row>
    <row r="288" ht="21.0" customHeight="1">
      <c r="A288" s="19"/>
      <c r="B288" s="19"/>
      <c r="C288" s="19"/>
      <c r="D288" s="19"/>
      <c r="E288" s="22"/>
      <c r="F288" s="22"/>
      <c r="G288" s="22"/>
      <c r="H288" s="19"/>
      <c r="I288" s="19"/>
      <c r="J288" s="22"/>
      <c r="K288" s="19"/>
      <c r="L288" s="19"/>
      <c r="M288" s="19"/>
      <c r="N288" s="22"/>
      <c r="O288" s="22"/>
      <c r="P288" s="19"/>
      <c r="Q288" s="19"/>
      <c r="R288" s="19"/>
      <c r="S288" s="19"/>
      <c r="T288" s="22"/>
      <c r="U288" s="22"/>
      <c r="V288" s="22"/>
      <c r="W288" s="19"/>
      <c r="X288" s="22"/>
      <c r="Y288" s="22"/>
      <c r="Z288" s="22"/>
      <c r="AA288" s="19"/>
      <c r="AB288" s="22"/>
      <c r="AC288" s="19"/>
      <c r="AD288" s="22"/>
      <c r="AE288" s="22"/>
      <c r="AF288" s="22"/>
      <c r="AG288" s="22"/>
      <c r="AH288" s="22"/>
      <c r="AI288" s="22"/>
    </row>
    <row r="289" ht="21.0" customHeight="1">
      <c r="A289" s="19"/>
      <c r="B289" s="19"/>
      <c r="C289" s="19"/>
      <c r="D289" s="19"/>
      <c r="E289" s="22"/>
      <c r="F289" s="22"/>
      <c r="G289" s="22"/>
      <c r="H289" s="19"/>
      <c r="I289" s="19"/>
      <c r="J289" s="22"/>
      <c r="K289" s="19"/>
      <c r="L289" s="19"/>
      <c r="M289" s="19"/>
      <c r="N289" s="22"/>
      <c r="O289" s="22"/>
      <c r="P289" s="19"/>
      <c r="Q289" s="19"/>
      <c r="R289" s="19"/>
      <c r="S289" s="19"/>
      <c r="T289" s="22"/>
      <c r="U289" s="22"/>
      <c r="V289" s="22"/>
      <c r="W289" s="19"/>
      <c r="X289" s="22"/>
      <c r="Y289" s="22"/>
      <c r="Z289" s="22"/>
      <c r="AA289" s="19"/>
      <c r="AB289" s="22"/>
      <c r="AC289" s="19"/>
      <c r="AD289" s="22"/>
      <c r="AE289" s="22"/>
      <c r="AF289" s="22"/>
      <c r="AG289" s="22"/>
      <c r="AH289" s="22"/>
      <c r="AI289" s="22"/>
    </row>
    <row r="290" ht="21.0" customHeight="1">
      <c r="A290" s="19"/>
      <c r="B290" s="19"/>
      <c r="C290" s="19"/>
      <c r="D290" s="19"/>
      <c r="E290" s="22"/>
      <c r="F290" s="22"/>
      <c r="G290" s="22"/>
      <c r="H290" s="19"/>
      <c r="I290" s="19"/>
      <c r="J290" s="22"/>
      <c r="K290" s="19"/>
      <c r="L290" s="19"/>
      <c r="M290" s="19"/>
      <c r="N290" s="22"/>
      <c r="O290" s="22"/>
      <c r="P290" s="19"/>
      <c r="Q290" s="19"/>
      <c r="R290" s="19"/>
      <c r="S290" s="19"/>
      <c r="T290" s="22"/>
      <c r="U290" s="22"/>
      <c r="V290" s="22"/>
      <c r="W290" s="19"/>
      <c r="X290" s="22"/>
      <c r="Y290" s="22"/>
      <c r="Z290" s="22"/>
      <c r="AA290" s="19"/>
      <c r="AB290" s="22"/>
      <c r="AC290" s="19"/>
      <c r="AD290" s="22"/>
      <c r="AE290" s="22"/>
      <c r="AF290" s="22"/>
      <c r="AG290" s="22"/>
      <c r="AH290" s="22"/>
      <c r="AI290" s="22"/>
    </row>
    <row r="291" ht="21.0" customHeight="1">
      <c r="A291" s="19"/>
      <c r="B291" s="19"/>
      <c r="C291" s="19"/>
      <c r="D291" s="19"/>
      <c r="E291" s="22"/>
      <c r="F291" s="22"/>
      <c r="G291" s="22"/>
      <c r="H291" s="19"/>
      <c r="I291" s="19"/>
      <c r="J291" s="22"/>
      <c r="K291" s="19"/>
      <c r="L291" s="19"/>
      <c r="M291" s="19"/>
      <c r="N291" s="22"/>
      <c r="O291" s="22"/>
      <c r="P291" s="19"/>
      <c r="Q291" s="19"/>
      <c r="R291" s="19"/>
      <c r="S291" s="19"/>
      <c r="T291" s="22"/>
      <c r="U291" s="22"/>
      <c r="V291" s="22"/>
      <c r="W291" s="19"/>
      <c r="X291" s="22"/>
      <c r="Y291" s="22"/>
      <c r="Z291" s="22"/>
      <c r="AA291" s="19"/>
      <c r="AB291" s="22"/>
      <c r="AC291" s="19"/>
      <c r="AD291" s="22"/>
      <c r="AE291" s="22"/>
      <c r="AF291" s="22"/>
      <c r="AG291" s="22"/>
      <c r="AH291" s="22"/>
      <c r="AI291" s="22"/>
    </row>
    <row r="292" ht="21.0" customHeight="1">
      <c r="A292" s="19"/>
      <c r="B292" s="19"/>
      <c r="C292" s="19"/>
      <c r="D292" s="19"/>
      <c r="E292" s="22"/>
      <c r="F292" s="22"/>
      <c r="G292" s="22"/>
      <c r="H292" s="19"/>
      <c r="I292" s="19"/>
      <c r="J292" s="22"/>
      <c r="K292" s="19"/>
      <c r="L292" s="19"/>
      <c r="M292" s="19"/>
      <c r="N292" s="22"/>
      <c r="O292" s="22"/>
      <c r="P292" s="19"/>
      <c r="Q292" s="19"/>
      <c r="R292" s="19"/>
      <c r="S292" s="19"/>
      <c r="T292" s="22"/>
      <c r="U292" s="22"/>
      <c r="V292" s="22"/>
      <c r="W292" s="19"/>
      <c r="X292" s="22"/>
      <c r="Y292" s="22"/>
      <c r="Z292" s="22"/>
      <c r="AA292" s="19"/>
      <c r="AB292" s="22"/>
      <c r="AC292" s="19"/>
      <c r="AD292" s="22"/>
      <c r="AE292" s="22"/>
      <c r="AF292" s="22"/>
      <c r="AG292" s="22"/>
      <c r="AH292" s="22"/>
      <c r="AI292" s="22"/>
    </row>
    <row r="293" ht="21.0" customHeight="1">
      <c r="A293" s="19"/>
      <c r="B293" s="19"/>
      <c r="C293" s="19"/>
      <c r="D293" s="19"/>
      <c r="E293" s="22"/>
      <c r="F293" s="22"/>
      <c r="G293" s="22"/>
      <c r="H293" s="19"/>
      <c r="I293" s="19"/>
      <c r="J293" s="22"/>
      <c r="K293" s="19"/>
      <c r="L293" s="19"/>
      <c r="M293" s="19"/>
      <c r="N293" s="22"/>
      <c r="O293" s="22"/>
      <c r="P293" s="19"/>
      <c r="Q293" s="19"/>
      <c r="R293" s="19"/>
      <c r="S293" s="19"/>
      <c r="T293" s="22"/>
      <c r="U293" s="22"/>
      <c r="V293" s="22"/>
      <c r="W293" s="19"/>
      <c r="X293" s="22"/>
      <c r="Y293" s="22"/>
      <c r="Z293" s="22"/>
      <c r="AA293" s="19"/>
      <c r="AB293" s="22"/>
      <c r="AC293" s="19"/>
      <c r="AD293" s="22"/>
      <c r="AE293" s="22"/>
      <c r="AF293" s="22"/>
      <c r="AG293" s="22"/>
      <c r="AH293" s="22"/>
      <c r="AI293" s="22"/>
    </row>
    <row r="294" ht="21.0" customHeight="1">
      <c r="A294" s="19"/>
      <c r="B294" s="19"/>
      <c r="C294" s="19"/>
      <c r="D294" s="19"/>
      <c r="E294" s="22"/>
      <c r="F294" s="22"/>
      <c r="G294" s="22"/>
      <c r="H294" s="19"/>
      <c r="I294" s="19"/>
      <c r="J294" s="22"/>
      <c r="K294" s="19"/>
      <c r="L294" s="19"/>
      <c r="M294" s="19"/>
      <c r="N294" s="22"/>
      <c r="O294" s="22"/>
      <c r="P294" s="19"/>
      <c r="Q294" s="19"/>
      <c r="R294" s="19"/>
      <c r="S294" s="19"/>
      <c r="T294" s="22"/>
      <c r="U294" s="22"/>
      <c r="V294" s="22"/>
      <c r="W294" s="19"/>
      <c r="X294" s="22"/>
      <c r="Y294" s="22"/>
      <c r="Z294" s="22"/>
      <c r="AA294" s="19"/>
      <c r="AB294" s="22"/>
      <c r="AC294" s="19"/>
      <c r="AD294" s="22"/>
      <c r="AE294" s="22"/>
      <c r="AF294" s="22"/>
      <c r="AG294" s="22"/>
      <c r="AH294" s="22"/>
      <c r="AI294" s="22"/>
    </row>
    <row r="295" ht="21.0" customHeight="1">
      <c r="A295" s="19"/>
      <c r="B295" s="19"/>
      <c r="C295" s="19"/>
      <c r="D295" s="19"/>
      <c r="E295" s="22"/>
      <c r="F295" s="22"/>
      <c r="G295" s="22"/>
      <c r="H295" s="19"/>
      <c r="I295" s="19"/>
      <c r="J295" s="22"/>
      <c r="K295" s="19"/>
      <c r="L295" s="19"/>
      <c r="M295" s="19"/>
      <c r="N295" s="22"/>
      <c r="O295" s="22"/>
      <c r="P295" s="19"/>
      <c r="Q295" s="19"/>
      <c r="R295" s="19"/>
      <c r="S295" s="19"/>
      <c r="T295" s="22"/>
      <c r="U295" s="22"/>
      <c r="V295" s="22"/>
      <c r="W295" s="19"/>
      <c r="X295" s="22"/>
      <c r="Y295" s="22"/>
      <c r="Z295" s="22"/>
      <c r="AA295" s="19"/>
      <c r="AB295" s="22"/>
      <c r="AC295" s="19"/>
      <c r="AD295" s="22"/>
      <c r="AE295" s="22"/>
      <c r="AF295" s="22"/>
      <c r="AG295" s="22"/>
      <c r="AH295" s="22"/>
      <c r="AI295" s="22"/>
    </row>
    <row r="296" ht="21.0" customHeight="1">
      <c r="A296" s="19"/>
      <c r="B296" s="19"/>
      <c r="C296" s="19"/>
      <c r="D296" s="19"/>
      <c r="E296" s="22"/>
      <c r="F296" s="22"/>
      <c r="G296" s="22"/>
      <c r="H296" s="19"/>
      <c r="I296" s="19"/>
      <c r="J296" s="22"/>
      <c r="K296" s="19"/>
      <c r="L296" s="19"/>
      <c r="M296" s="19"/>
      <c r="N296" s="22"/>
      <c r="O296" s="22"/>
      <c r="P296" s="19"/>
      <c r="Q296" s="19"/>
      <c r="R296" s="19"/>
      <c r="S296" s="19"/>
      <c r="T296" s="22"/>
      <c r="U296" s="22"/>
      <c r="V296" s="22"/>
      <c r="W296" s="19"/>
      <c r="X296" s="22"/>
      <c r="Y296" s="22"/>
      <c r="Z296" s="22"/>
      <c r="AA296" s="19"/>
      <c r="AB296" s="22"/>
      <c r="AC296" s="19"/>
      <c r="AD296" s="22"/>
      <c r="AE296" s="22"/>
      <c r="AF296" s="22"/>
      <c r="AG296" s="22"/>
      <c r="AH296" s="22"/>
      <c r="AI296" s="22"/>
    </row>
    <row r="297" ht="21.0" customHeight="1">
      <c r="A297" s="19"/>
      <c r="B297" s="19"/>
      <c r="C297" s="19"/>
      <c r="D297" s="19"/>
      <c r="E297" s="22"/>
      <c r="F297" s="22"/>
      <c r="G297" s="22"/>
      <c r="H297" s="19"/>
      <c r="I297" s="19"/>
      <c r="J297" s="22"/>
      <c r="K297" s="19"/>
      <c r="L297" s="19"/>
      <c r="M297" s="19"/>
      <c r="N297" s="22"/>
      <c r="O297" s="22"/>
      <c r="P297" s="19"/>
      <c r="Q297" s="19"/>
      <c r="R297" s="19"/>
      <c r="S297" s="19"/>
      <c r="T297" s="22"/>
      <c r="U297" s="22"/>
      <c r="V297" s="22"/>
      <c r="W297" s="19"/>
      <c r="X297" s="22"/>
      <c r="Y297" s="22"/>
      <c r="Z297" s="22"/>
      <c r="AA297" s="19"/>
      <c r="AB297" s="22"/>
      <c r="AC297" s="19"/>
      <c r="AD297" s="22"/>
      <c r="AE297" s="22"/>
      <c r="AF297" s="22"/>
      <c r="AG297" s="22"/>
      <c r="AH297" s="22"/>
      <c r="AI297" s="22"/>
    </row>
    <row r="298" ht="21.0" customHeight="1">
      <c r="A298" s="19"/>
      <c r="B298" s="19"/>
      <c r="C298" s="19"/>
      <c r="D298" s="19"/>
      <c r="E298" s="22"/>
      <c r="F298" s="22"/>
      <c r="G298" s="22"/>
      <c r="H298" s="19"/>
      <c r="I298" s="19"/>
      <c r="J298" s="22"/>
      <c r="K298" s="19"/>
      <c r="L298" s="19"/>
      <c r="M298" s="19"/>
      <c r="N298" s="22"/>
      <c r="O298" s="22"/>
      <c r="P298" s="19"/>
      <c r="Q298" s="19"/>
      <c r="R298" s="19"/>
      <c r="S298" s="19"/>
      <c r="T298" s="22"/>
      <c r="U298" s="22"/>
      <c r="V298" s="22"/>
      <c r="W298" s="19"/>
      <c r="X298" s="22"/>
      <c r="Y298" s="22"/>
      <c r="Z298" s="22"/>
      <c r="AA298" s="19"/>
      <c r="AB298" s="22"/>
      <c r="AC298" s="19"/>
      <c r="AD298" s="22"/>
      <c r="AE298" s="22"/>
      <c r="AF298" s="22"/>
      <c r="AG298" s="22"/>
      <c r="AH298" s="22"/>
      <c r="AI298" s="22"/>
    </row>
    <row r="299" ht="21.0" customHeight="1">
      <c r="A299" s="19"/>
      <c r="B299" s="19"/>
      <c r="C299" s="19"/>
      <c r="D299" s="19"/>
      <c r="E299" s="22"/>
      <c r="F299" s="22"/>
      <c r="G299" s="22"/>
      <c r="H299" s="19"/>
      <c r="I299" s="19"/>
      <c r="J299" s="22"/>
      <c r="K299" s="19"/>
      <c r="L299" s="19"/>
      <c r="M299" s="19"/>
      <c r="N299" s="22"/>
      <c r="O299" s="22"/>
      <c r="P299" s="19"/>
      <c r="Q299" s="19"/>
      <c r="R299" s="19"/>
      <c r="S299" s="19"/>
      <c r="T299" s="22"/>
      <c r="U299" s="22"/>
      <c r="V299" s="22"/>
      <c r="W299" s="19"/>
      <c r="X299" s="22"/>
      <c r="Y299" s="22"/>
      <c r="Z299" s="22"/>
      <c r="AA299" s="19"/>
      <c r="AB299" s="22"/>
      <c r="AC299" s="19"/>
      <c r="AD299" s="22"/>
      <c r="AE299" s="22"/>
      <c r="AF299" s="22"/>
      <c r="AG299" s="22"/>
      <c r="AH299" s="22"/>
      <c r="AI299" s="22"/>
    </row>
    <row r="300" ht="21.0" customHeight="1">
      <c r="A300" s="19"/>
      <c r="B300" s="19"/>
      <c r="C300" s="19"/>
      <c r="D300" s="19"/>
      <c r="E300" s="22"/>
      <c r="F300" s="22"/>
      <c r="G300" s="22"/>
      <c r="H300" s="19"/>
      <c r="I300" s="19"/>
      <c r="J300" s="22"/>
      <c r="K300" s="19"/>
      <c r="L300" s="19"/>
      <c r="M300" s="19"/>
      <c r="N300" s="22"/>
      <c r="O300" s="22"/>
      <c r="P300" s="19"/>
      <c r="Q300" s="19"/>
      <c r="R300" s="19"/>
      <c r="S300" s="19"/>
      <c r="T300" s="22"/>
      <c r="U300" s="22"/>
      <c r="V300" s="22"/>
      <c r="W300" s="19"/>
      <c r="X300" s="22"/>
      <c r="Y300" s="22"/>
      <c r="Z300" s="22"/>
      <c r="AA300" s="19"/>
      <c r="AB300" s="22"/>
      <c r="AC300" s="19"/>
      <c r="AD300" s="22"/>
      <c r="AE300" s="22"/>
      <c r="AF300" s="22"/>
      <c r="AG300" s="22"/>
      <c r="AH300" s="22"/>
      <c r="AI300" s="22"/>
    </row>
    <row r="301" ht="21.0" customHeight="1">
      <c r="A301" s="19"/>
      <c r="B301" s="19"/>
      <c r="C301" s="19"/>
      <c r="D301" s="19"/>
      <c r="E301" s="22"/>
      <c r="F301" s="22"/>
      <c r="G301" s="22"/>
      <c r="H301" s="19"/>
      <c r="I301" s="19"/>
      <c r="J301" s="22"/>
      <c r="K301" s="19"/>
      <c r="L301" s="19"/>
      <c r="M301" s="19"/>
      <c r="N301" s="22"/>
      <c r="O301" s="22"/>
      <c r="P301" s="19"/>
      <c r="Q301" s="19"/>
      <c r="R301" s="19"/>
      <c r="S301" s="19"/>
      <c r="T301" s="22"/>
      <c r="U301" s="22"/>
      <c r="V301" s="22"/>
      <c r="W301" s="19"/>
      <c r="X301" s="22"/>
      <c r="Y301" s="22"/>
      <c r="Z301" s="22"/>
      <c r="AA301" s="19"/>
      <c r="AB301" s="22"/>
      <c r="AC301" s="19"/>
      <c r="AD301" s="22"/>
      <c r="AE301" s="22"/>
      <c r="AF301" s="22"/>
      <c r="AG301" s="22"/>
      <c r="AH301" s="22"/>
      <c r="AI301" s="22"/>
    </row>
    <row r="302" ht="21.0" customHeight="1">
      <c r="A302" s="19"/>
      <c r="B302" s="19"/>
      <c r="C302" s="19"/>
      <c r="D302" s="19"/>
      <c r="E302" s="22"/>
      <c r="F302" s="22"/>
      <c r="G302" s="22"/>
      <c r="H302" s="19"/>
      <c r="I302" s="19"/>
      <c r="J302" s="22"/>
      <c r="K302" s="19"/>
      <c r="L302" s="19"/>
      <c r="M302" s="19"/>
      <c r="N302" s="22"/>
      <c r="O302" s="22"/>
      <c r="P302" s="19"/>
      <c r="Q302" s="19"/>
      <c r="R302" s="19"/>
      <c r="S302" s="19"/>
      <c r="T302" s="22"/>
      <c r="U302" s="22"/>
      <c r="V302" s="22"/>
      <c r="W302" s="19"/>
      <c r="X302" s="22"/>
      <c r="Y302" s="22"/>
      <c r="Z302" s="22"/>
      <c r="AA302" s="19"/>
      <c r="AB302" s="22"/>
      <c r="AC302" s="19"/>
      <c r="AD302" s="22"/>
      <c r="AE302" s="22"/>
      <c r="AF302" s="22"/>
      <c r="AG302" s="22"/>
      <c r="AH302" s="22"/>
      <c r="AI302" s="22"/>
    </row>
    <row r="303" ht="21.0" customHeight="1">
      <c r="A303" s="19"/>
      <c r="B303" s="19"/>
      <c r="C303" s="19"/>
      <c r="D303" s="19"/>
      <c r="E303" s="22"/>
      <c r="F303" s="22"/>
      <c r="G303" s="22"/>
      <c r="H303" s="19"/>
      <c r="I303" s="19"/>
      <c r="J303" s="22"/>
      <c r="K303" s="19"/>
      <c r="L303" s="19"/>
      <c r="M303" s="19"/>
      <c r="N303" s="22"/>
      <c r="O303" s="22"/>
      <c r="P303" s="19"/>
      <c r="Q303" s="19"/>
      <c r="R303" s="19"/>
      <c r="S303" s="19"/>
      <c r="T303" s="22"/>
      <c r="U303" s="22"/>
      <c r="V303" s="22"/>
      <c r="W303" s="19"/>
      <c r="X303" s="22"/>
      <c r="Y303" s="22"/>
      <c r="Z303" s="22"/>
      <c r="AA303" s="19"/>
      <c r="AB303" s="22"/>
      <c r="AC303" s="19"/>
      <c r="AD303" s="22"/>
      <c r="AE303" s="22"/>
      <c r="AF303" s="22"/>
      <c r="AG303" s="22"/>
      <c r="AH303" s="22"/>
      <c r="AI303" s="22"/>
    </row>
    <row r="304" ht="21.0" customHeight="1">
      <c r="A304" s="19"/>
      <c r="B304" s="19"/>
      <c r="C304" s="19"/>
      <c r="D304" s="19"/>
      <c r="E304" s="22"/>
      <c r="F304" s="22"/>
      <c r="G304" s="22"/>
      <c r="H304" s="19"/>
      <c r="I304" s="19"/>
      <c r="J304" s="22"/>
      <c r="K304" s="19"/>
      <c r="L304" s="19"/>
      <c r="M304" s="19"/>
      <c r="N304" s="22"/>
      <c r="O304" s="22"/>
      <c r="P304" s="19"/>
      <c r="Q304" s="19"/>
      <c r="R304" s="19"/>
      <c r="S304" s="19"/>
      <c r="T304" s="22"/>
      <c r="U304" s="22"/>
      <c r="V304" s="22"/>
      <c r="W304" s="19"/>
      <c r="X304" s="22"/>
      <c r="Y304" s="22"/>
      <c r="Z304" s="22"/>
      <c r="AA304" s="19"/>
      <c r="AB304" s="22"/>
      <c r="AC304" s="19"/>
      <c r="AD304" s="22"/>
      <c r="AE304" s="22"/>
      <c r="AF304" s="22"/>
      <c r="AG304" s="22"/>
      <c r="AH304" s="22"/>
      <c r="AI304" s="22"/>
    </row>
    <row r="305" ht="21.0" customHeight="1">
      <c r="A305" s="19"/>
      <c r="B305" s="19"/>
      <c r="C305" s="19"/>
      <c r="D305" s="19"/>
      <c r="E305" s="22"/>
      <c r="F305" s="22"/>
      <c r="G305" s="22"/>
      <c r="H305" s="19"/>
      <c r="I305" s="19"/>
      <c r="J305" s="22"/>
      <c r="K305" s="19"/>
      <c r="L305" s="19"/>
      <c r="M305" s="19"/>
      <c r="N305" s="22"/>
      <c r="O305" s="22"/>
      <c r="P305" s="19"/>
      <c r="Q305" s="19"/>
      <c r="R305" s="19"/>
      <c r="S305" s="19"/>
      <c r="T305" s="22"/>
      <c r="U305" s="22"/>
      <c r="V305" s="22"/>
      <c r="W305" s="19"/>
      <c r="X305" s="22"/>
      <c r="Y305" s="22"/>
      <c r="Z305" s="22"/>
      <c r="AA305" s="19"/>
      <c r="AB305" s="22"/>
      <c r="AC305" s="19"/>
      <c r="AD305" s="22"/>
      <c r="AE305" s="22"/>
      <c r="AF305" s="22"/>
      <c r="AG305" s="22"/>
      <c r="AH305" s="22"/>
      <c r="AI305" s="22"/>
    </row>
    <row r="306" ht="21.0" customHeight="1">
      <c r="A306" s="19"/>
      <c r="B306" s="19"/>
      <c r="C306" s="19"/>
      <c r="D306" s="19"/>
      <c r="E306" s="22"/>
      <c r="F306" s="22"/>
      <c r="G306" s="22"/>
      <c r="H306" s="19"/>
      <c r="I306" s="19"/>
      <c r="J306" s="22"/>
      <c r="K306" s="19"/>
      <c r="L306" s="19"/>
      <c r="M306" s="19"/>
      <c r="N306" s="22"/>
      <c r="O306" s="22"/>
      <c r="P306" s="19"/>
      <c r="Q306" s="19"/>
      <c r="R306" s="19"/>
      <c r="S306" s="19"/>
      <c r="T306" s="22"/>
      <c r="U306" s="22"/>
      <c r="V306" s="22"/>
      <c r="W306" s="19"/>
      <c r="X306" s="22"/>
      <c r="Y306" s="22"/>
      <c r="Z306" s="22"/>
      <c r="AA306" s="19"/>
      <c r="AB306" s="22"/>
      <c r="AC306" s="19"/>
      <c r="AD306" s="22"/>
      <c r="AE306" s="22"/>
      <c r="AF306" s="22"/>
      <c r="AG306" s="22"/>
      <c r="AH306" s="22"/>
      <c r="AI306" s="22"/>
    </row>
    <row r="307" ht="21.0" customHeight="1">
      <c r="A307" s="19"/>
      <c r="B307" s="19"/>
      <c r="C307" s="19"/>
      <c r="D307" s="19"/>
      <c r="E307" s="22"/>
      <c r="F307" s="22"/>
      <c r="G307" s="22"/>
      <c r="H307" s="19"/>
      <c r="I307" s="19"/>
      <c r="J307" s="22"/>
      <c r="K307" s="19"/>
      <c r="L307" s="19"/>
      <c r="M307" s="19"/>
      <c r="N307" s="22"/>
      <c r="O307" s="22"/>
      <c r="P307" s="19"/>
      <c r="Q307" s="19"/>
      <c r="R307" s="19"/>
      <c r="S307" s="19"/>
      <c r="T307" s="22"/>
      <c r="U307" s="22"/>
      <c r="V307" s="22"/>
      <c r="W307" s="19"/>
      <c r="X307" s="22"/>
      <c r="Y307" s="22"/>
      <c r="Z307" s="22"/>
      <c r="AA307" s="19"/>
      <c r="AB307" s="22"/>
      <c r="AC307" s="19"/>
      <c r="AD307" s="22"/>
      <c r="AE307" s="22"/>
      <c r="AF307" s="22"/>
      <c r="AG307" s="22"/>
      <c r="AH307" s="22"/>
      <c r="AI307" s="22"/>
    </row>
    <row r="308" ht="21.0" customHeight="1">
      <c r="A308" s="19"/>
      <c r="B308" s="19"/>
      <c r="C308" s="19"/>
      <c r="D308" s="19"/>
      <c r="E308" s="22"/>
      <c r="F308" s="22"/>
      <c r="G308" s="22"/>
      <c r="H308" s="19"/>
      <c r="I308" s="19"/>
      <c r="J308" s="22"/>
      <c r="K308" s="19"/>
      <c r="L308" s="19"/>
      <c r="M308" s="19"/>
      <c r="N308" s="22"/>
      <c r="O308" s="22"/>
      <c r="P308" s="19"/>
      <c r="Q308" s="19"/>
      <c r="R308" s="19"/>
      <c r="S308" s="19"/>
      <c r="T308" s="22"/>
      <c r="U308" s="22"/>
      <c r="V308" s="22"/>
      <c r="W308" s="19"/>
      <c r="X308" s="22"/>
      <c r="Y308" s="22"/>
      <c r="Z308" s="22"/>
      <c r="AA308" s="19"/>
      <c r="AB308" s="22"/>
      <c r="AC308" s="19"/>
      <c r="AD308" s="22"/>
      <c r="AE308" s="22"/>
      <c r="AF308" s="22"/>
      <c r="AG308" s="22"/>
      <c r="AH308" s="22"/>
      <c r="AI308" s="22"/>
    </row>
    <row r="309" ht="21.0" customHeight="1">
      <c r="A309" s="19"/>
      <c r="B309" s="19"/>
      <c r="C309" s="19"/>
      <c r="D309" s="19"/>
      <c r="E309" s="22"/>
      <c r="F309" s="22"/>
      <c r="G309" s="22"/>
      <c r="H309" s="19"/>
      <c r="I309" s="19"/>
      <c r="J309" s="22"/>
      <c r="K309" s="19"/>
      <c r="L309" s="19"/>
      <c r="M309" s="19"/>
      <c r="N309" s="22"/>
      <c r="O309" s="22"/>
      <c r="P309" s="19"/>
      <c r="Q309" s="19"/>
      <c r="R309" s="19"/>
      <c r="S309" s="19"/>
      <c r="T309" s="22"/>
      <c r="U309" s="22"/>
      <c r="V309" s="22"/>
      <c r="W309" s="19"/>
      <c r="X309" s="22"/>
      <c r="Y309" s="22"/>
      <c r="Z309" s="22"/>
      <c r="AA309" s="19"/>
      <c r="AB309" s="22"/>
      <c r="AC309" s="19"/>
      <c r="AD309" s="22"/>
      <c r="AE309" s="22"/>
      <c r="AF309" s="22"/>
      <c r="AG309" s="22"/>
      <c r="AH309" s="22"/>
      <c r="AI309" s="22"/>
    </row>
    <row r="310" ht="21.0" customHeight="1">
      <c r="A310" s="19"/>
      <c r="B310" s="19"/>
      <c r="C310" s="19"/>
      <c r="D310" s="19"/>
      <c r="E310" s="22"/>
      <c r="F310" s="22"/>
      <c r="G310" s="22"/>
      <c r="H310" s="19"/>
      <c r="I310" s="19"/>
      <c r="J310" s="22"/>
      <c r="K310" s="19"/>
      <c r="L310" s="19"/>
      <c r="M310" s="19"/>
      <c r="N310" s="22"/>
      <c r="O310" s="22"/>
      <c r="P310" s="19"/>
      <c r="Q310" s="19"/>
      <c r="R310" s="19"/>
      <c r="S310" s="19"/>
      <c r="T310" s="22"/>
      <c r="U310" s="22"/>
      <c r="V310" s="22"/>
      <c r="W310" s="19"/>
      <c r="X310" s="22"/>
      <c r="Y310" s="22"/>
      <c r="Z310" s="22"/>
      <c r="AA310" s="19"/>
      <c r="AB310" s="22"/>
      <c r="AC310" s="19"/>
      <c r="AD310" s="22"/>
      <c r="AE310" s="22"/>
      <c r="AF310" s="22"/>
      <c r="AG310" s="22"/>
      <c r="AH310" s="22"/>
      <c r="AI310" s="22"/>
    </row>
    <row r="311" ht="21.0" customHeight="1">
      <c r="A311" s="19"/>
      <c r="B311" s="19"/>
      <c r="C311" s="19"/>
      <c r="D311" s="19"/>
      <c r="E311" s="22"/>
      <c r="F311" s="22"/>
      <c r="G311" s="22"/>
      <c r="H311" s="19"/>
      <c r="I311" s="19"/>
      <c r="J311" s="22"/>
      <c r="K311" s="19"/>
      <c r="L311" s="19"/>
      <c r="M311" s="19"/>
      <c r="N311" s="22"/>
      <c r="O311" s="22"/>
      <c r="P311" s="19"/>
      <c r="Q311" s="19"/>
      <c r="R311" s="19"/>
      <c r="S311" s="19"/>
      <c r="T311" s="22"/>
      <c r="U311" s="22"/>
      <c r="V311" s="22"/>
      <c r="W311" s="19"/>
      <c r="X311" s="22"/>
      <c r="Y311" s="22"/>
      <c r="Z311" s="22"/>
      <c r="AA311" s="19"/>
      <c r="AB311" s="22"/>
      <c r="AC311" s="19"/>
      <c r="AD311" s="22"/>
      <c r="AE311" s="22"/>
      <c r="AF311" s="22"/>
      <c r="AG311" s="22"/>
      <c r="AH311" s="22"/>
      <c r="AI311" s="22"/>
    </row>
    <row r="312" ht="21.0" customHeight="1">
      <c r="A312" s="19"/>
      <c r="B312" s="19"/>
      <c r="C312" s="19"/>
      <c r="D312" s="19"/>
      <c r="E312" s="22"/>
      <c r="F312" s="22"/>
      <c r="G312" s="22"/>
      <c r="H312" s="19"/>
      <c r="I312" s="19"/>
      <c r="J312" s="22"/>
      <c r="K312" s="19"/>
      <c r="L312" s="19"/>
      <c r="M312" s="19"/>
      <c r="N312" s="22"/>
      <c r="O312" s="22"/>
      <c r="P312" s="19"/>
      <c r="Q312" s="19"/>
      <c r="R312" s="19"/>
      <c r="S312" s="19"/>
      <c r="T312" s="22"/>
      <c r="U312" s="22"/>
      <c r="V312" s="22"/>
      <c r="W312" s="19"/>
      <c r="X312" s="22"/>
      <c r="Y312" s="22"/>
      <c r="Z312" s="22"/>
      <c r="AA312" s="19"/>
      <c r="AB312" s="22"/>
      <c r="AC312" s="19"/>
      <c r="AD312" s="22"/>
      <c r="AE312" s="22"/>
      <c r="AF312" s="22"/>
      <c r="AG312" s="22"/>
      <c r="AH312" s="22"/>
      <c r="AI312" s="22"/>
    </row>
    <row r="313" ht="21.0" customHeight="1">
      <c r="A313" s="19"/>
      <c r="B313" s="19"/>
      <c r="C313" s="19"/>
      <c r="D313" s="19"/>
      <c r="E313" s="22"/>
      <c r="F313" s="22"/>
      <c r="G313" s="22"/>
      <c r="H313" s="19"/>
      <c r="I313" s="19"/>
      <c r="J313" s="22"/>
      <c r="K313" s="19"/>
      <c r="L313" s="19"/>
      <c r="M313" s="19"/>
      <c r="N313" s="22"/>
      <c r="O313" s="22"/>
      <c r="P313" s="19"/>
      <c r="Q313" s="19"/>
      <c r="R313" s="19"/>
      <c r="S313" s="19"/>
      <c r="T313" s="22"/>
      <c r="U313" s="22"/>
      <c r="V313" s="22"/>
      <c r="W313" s="19"/>
      <c r="X313" s="22"/>
      <c r="Y313" s="22"/>
      <c r="Z313" s="22"/>
      <c r="AA313" s="19"/>
      <c r="AB313" s="22"/>
      <c r="AC313" s="19"/>
      <c r="AD313" s="22"/>
      <c r="AE313" s="22"/>
      <c r="AF313" s="22"/>
      <c r="AG313" s="22"/>
      <c r="AH313" s="22"/>
      <c r="AI313" s="22"/>
    </row>
    <row r="314" ht="21.0" customHeight="1">
      <c r="A314" s="19"/>
      <c r="B314" s="19"/>
      <c r="C314" s="19"/>
      <c r="D314" s="19"/>
      <c r="E314" s="22"/>
      <c r="F314" s="22"/>
      <c r="G314" s="22"/>
      <c r="H314" s="19"/>
      <c r="I314" s="19"/>
      <c r="J314" s="22"/>
      <c r="K314" s="19"/>
      <c r="L314" s="19"/>
      <c r="M314" s="19"/>
      <c r="N314" s="22"/>
      <c r="O314" s="22"/>
      <c r="P314" s="19"/>
      <c r="Q314" s="19"/>
      <c r="R314" s="19"/>
      <c r="S314" s="19"/>
      <c r="T314" s="22"/>
      <c r="U314" s="22"/>
      <c r="V314" s="22"/>
      <c r="W314" s="19"/>
      <c r="X314" s="22"/>
      <c r="Y314" s="22"/>
      <c r="Z314" s="22"/>
      <c r="AA314" s="19"/>
      <c r="AB314" s="22"/>
      <c r="AC314" s="19"/>
      <c r="AD314" s="22"/>
      <c r="AE314" s="22"/>
      <c r="AF314" s="22"/>
      <c r="AG314" s="22"/>
      <c r="AH314" s="22"/>
      <c r="AI314" s="22"/>
    </row>
    <row r="315" ht="21.0" customHeight="1">
      <c r="A315" s="19"/>
      <c r="B315" s="19"/>
      <c r="C315" s="19"/>
      <c r="D315" s="19"/>
      <c r="E315" s="22"/>
      <c r="F315" s="22"/>
      <c r="G315" s="22"/>
      <c r="H315" s="19"/>
      <c r="I315" s="19"/>
      <c r="J315" s="22"/>
      <c r="K315" s="19"/>
      <c r="L315" s="19"/>
      <c r="M315" s="19"/>
      <c r="N315" s="22"/>
      <c r="O315" s="22"/>
      <c r="P315" s="19"/>
      <c r="Q315" s="19"/>
      <c r="R315" s="19"/>
      <c r="S315" s="19"/>
      <c r="T315" s="22"/>
      <c r="U315" s="22"/>
      <c r="V315" s="22"/>
      <c r="W315" s="19"/>
      <c r="X315" s="22"/>
      <c r="Y315" s="22"/>
      <c r="Z315" s="22"/>
      <c r="AA315" s="19"/>
      <c r="AB315" s="22"/>
      <c r="AC315" s="19"/>
      <c r="AD315" s="22"/>
      <c r="AE315" s="22"/>
      <c r="AF315" s="22"/>
      <c r="AG315" s="22"/>
      <c r="AH315" s="22"/>
      <c r="AI315" s="22"/>
    </row>
    <row r="316" ht="21.0" customHeight="1">
      <c r="A316" s="19"/>
      <c r="B316" s="19"/>
      <c r="C316" s="19"/>
      <c r="D316" s="19"/>
      <c r="E316" s="22"/>
      <c r="F316" s="22"/>
      <c r="G316" s="22"/>
      <c r="H316" s="19"/>
      <c r="I316" s="19"/>
      <c r="J316" s="22"/>
      <c r="K316" s="19"/>
      <c r="L316" s="19"/>
      <c r="M316" s="19"/>
      <c r="N316" s="22"/>
      <c r="O316" s="22"/>
      <c r="P316" s="19"/>
      <c r="Q316" s="19"/>
      <c r="R316" s="19"/>
      <c r="S316" s="19"/>
      <c r="T316" s="22"/>
      <c r="U316" s="22"/>
      <c r="V316" s="22"/>
      <c r="W316" s="19"/>
      <c r="X316" s="22"/>
      <c r="Y316" s="22"/>
      <c r="Z316" s="22"/>
      <c r="AA316" s="19"/>
      <c r="AB316" s="22"/>
      <c r="AC316" s="19"/>
      <c r="AD316" s="22"/>
      <c r="AE316" s="22"/>
      <c r="AF316" s="22"/>
      <c r="AG316" s="22"/>
      <c r="AH316" s="22"/>
      <c r="AI316" s="22"/>
    </row>
    <row r="317" ht="21.0" customHeight="1">
      <c r="A317" s="19"/>
      <c r="B317" s="19"/>
      <c r="C317" s="19"/>
      <c r="D317" s="19"/>
      <c r="E317" s="22"/>
      <c r="F317" s="22"/>
      <c r="G317" s="22"/>
      <c r="H317" s="19"/>
      <c r="I317" s="19"/>
      <c r="J317" s="22"/>
      <c r="K317" s="19"/>
      <c r="L317" s="19"/>
      <c r="M317" s="19"/>
      <c r="N317" s="22"/>
      <c r="O317" s="22"/>
      <c r="P317" s="19"/>
      <c r="Q317" s="19"/>
      <c r="R317" s="19"/>
      <c r="S317" s="19"/>
      <c r="T317" s="22"/>
      <c r="U317" s="22"/>
      <c r="V317" s="22"/>
      <c r="W317" s="19"/>
      <c r="X317" s="22"/>
      <c r="Y317" s="22"/>
      <c r="Z317" s="22"/>
      <c r="AA317" s="19"/>
      <c r="AB317" s="22"/>
      <c r="AC317" s="19"/>
      <c r="AD317" s="22"/>
      <c r="AE317" s="22"/>
      <c r="AF317" s="22"/>
      <c r="AG317" s="22"/>
      <c r="AH317" s="22"/>
      <c r="AI317" s="22"/>
    </row>
    <row r="318" ht="21.0" customHeight="1">
      <c r="A318" s="19"/>
      <c r="B318" s="19"/>
      <c r="C318" s="19"/>
      <c r="D318" s="19"/>
      <c r="E318" s="22"/>
      <c r="F318" s="22"/>
      <c r="G318" s="22"/>
      <c r="H318" s="19"/>
      <c r="I318" s="19"/>
      <c r="J318" s="22"/>
      <c r="K318" s="19"/>
      <c r="L318" s="19"/>
      <c r="M318" s="19"/>
      <c r="N318" s="22"/>
      <c r="O318" s="22"/>
      <c r="P318" s="19"/>
      <c r="Q318" s="19"/>
      <c r="R318" s="19"/>
      <c r="S318" s="19"/>
      <c r="T318" s="22"/>
      <c r="U318" s="22"/>
      <c r="V318" s="22"/>
      <c r="W318" s="19"/>
      <c r="X318" s="22"/>
      <c r="Y318" s="22"/>
      <c r="Z318" s="22"/>
      <c r="AA318" s="19"/>
      <c r="AB318" s="22"/>
      <c r="AC318" s="19"/>
      <c r="AD318" s="22"/>
      <c r="AE318" s="22"/>
      <c r="AF318" s="22"/>
      <c r="AG318" s="22"/>
      <c r="AH318" s="22"/>
      <c r="AI318" s="22"/>
    </row>
    <row r="319" ht="21.0" customHeight="1">
      <c r="A319" s="19"/>
      <c r="B319" s="19"/>
      <c r="C319" s="19"/>
      <c r="D319" s="19"/>
      <c r="E319" s="22"/>
      <c r="F319" s="22"/>
      <c r="G319" s="22"/>
      <c r="H319" s="19"/>
      <c r="I319" s="19"/>
      <c r="J319" s="22"/>
      <c r="K319" s="19"/>
      <c r="L319" s="19"/>
      <c r="M319" s="19"/>
      <c r="N319" s="22"/>
      <c r="O319" s="22"/>
      <c r="P319" s="19"/>
      <c r="Q319" s="19"/>
      <c r="R319" s="19"/>
      <c r="S319" s="19"/>
      <c r="T319" s="22"/>
      <c r="U319" s="22"/>
      <c r="V319" s="22"/>
      <c r="W319" s="19"/>
      <c r="X319" s="22"/>
      <c r="Y319" s="22"/>
      <c r="Z319" s="22"/>
      <c r="AA319" s="19"/>
      <c r="AB319" s="22"/>
      <c r="AC319" s="19"/>
      <c r="AD319" s="22"/>
      <c r="AE319" s="22"/>
      <c r="AF319" s="22"/>
      <c r="AG319" s="22"/>
      <c r="AH319" s="22"/>
      <c r="AI319" s="22"/>
    </row>
    <row r="320" ht="21.0" customHeight="1">
      <c r="A320" s="19"/>
      <c r="B320" s="19"/>
      <c r="C320" s="19"/>
      <c r="D320" s="19"/>
      <c r="E320" s="22"/>
      <c r="F320" s="22"/>
      <c r="G320" s="22"/>
      <c r="H320" s="19"/>
      <c r="I320" s="19"/>
      <c r="J320" s="22"/>
      <c r="K320" s="19"/>
      <c r="L320" s="19"/>
      <c r="M320" s="19"/>
      <c r="N320" s="22"/>
      <c r="O320" s="22"/>
      <c r="P320" s="19"/>
      <c r="Q320" s="19"/>
      <c r="R320" s="19"/>
      <c r="S320" s="19"/>
      <c r="T320" s="22"/>
      <c r="U320" s="22"/>
      <c r="V320" s="22"/>
      <c r="W320" s="19"/>
      <c r="X320" s="22"/>
      <c r="Y320" s="22"/>
      <c r="Z320" s="22"/>
      <c r="AA320" s="19"/>
      <c r="AB320" s="22"/>
      <c r="AC320" s="19"/>
      <c r="AD320" s="22"/>
      <c r="AE320" s="22"/>
      <c r="AF320" s="22"/>
      <c r="AG320" s="22"/>
      <c r="AH320" s="22"/>
      <c r="AI320" s="22"/>
    </row>
    <row r="321" ht="21.0" customHeight="1">
      <c r="A321" s="19"/>
      <c r="B321" s="19"/>
      <c r="C321" s="19"/>
      <c r="D321" s="19"/>
      <c r="E321" s="22"/>
      <c r="F321" s="22"/>
      <c r="G321" s="22"/>
      <c r="H321" s="19"/>
      <c r="I321" s="19"/>
      <c r="J321" s="22"/>
      <c r="K321" s="19"/>
      <c r="L321" s="19"/>
      <c r="M321" s="19"/>
      <c r="N321" s="22"/>
      <c r="O321" s="22"/>
      <c r="P321" s="19"/>
      <c r="Q321" s="19"/>
      <c r="R321" s="19"/>
      <c r="S321" s="19"/>
      <c r="T321" s="22"/>
      <c r="U321" s="22"/>
      <c r="V321" s="22"/>
      <c r="W321" s="19"/>
      <c r="X321" s="22"/>
      <c r="Y321" s="22"/>
      <c r="Z321" s="22"/>
      <c r="AA321" s="19"/>
      <c r="AB321" s="22"/>
      <c r="AC321" s="19"/>
      <c r="AD321" s="22"/>
      <c r="AE321" s="22"/>
      <c r="AF321" s="22"/>
      <c r="AG321" s="22"/>
      <c r="AH321" s="22"/>
      <c r="AI321" s="22"/>
    </row>
    <row r="322" ht="21.0" customHeight="1">
      <c r="A322" s="19"/>
      <c r="B322" s="19"/>
      <c r="C322" s="19"/>
      <c r="D322" s="19"/>
      <c r="E322" s="22"/>
      <c r="F322" s="22"/>
      <c r="G322" s="22"/>
      <c r="H322" s="19"/>
      <c r="I322" s="19"/>
      <c r="J322" s="22"/>
      <c r="K322" s="19"/>
      <c r="L322" s="19"/>
      <c r="M322" s="19"/>
      <c r="N322" s="22"/>
      <c r="O322" s="22"/>
      <c r="P322" s="19"/>
      <c r="Q322" s="19"/>
      <c r="R322" s="19"/>
      <c r="S322" s="19"/>
      <c r="T322" s="22"/>
      <c r="U322" s="22"/>
      <c r="V322" s="22"/>
      <c r="W322" s="19"/>
      <c r="X322" s="22"/>
      <c r="Y322" s="22"/>
      <c r="Z322" s="22"/>
      <c r="AA322" s="19"/>
      <c r="AB322" s="22"/>
      <c r="AC322" s="19"/>
      <c r="AD322" s="22"/>
      <c r="AE322" s="22"/>
      <c r="AF322" s="22"/>
      <c r="AG322" s="22"/>
      <c r="AH322" s="22"/>
      <c r="AI322" s="22"/>
    </row>
    <row r="323" ht="21.0" customHeight="1">
      <c r="A323" s="19"/>
      <c r="B323" s="19"/>
      <c r="C323" s="19"/>
      <c r="D323" s="19"/>
      <c r="E323" s="22"/>
      <c r="F323" s="22"/>
      <c r="G323" s="22"/>
      <c r="H323" s="19"/>
      <c r="I323" s="19"/>
      <c r="J323" s="22"/>
      <c r="K323" s="19"/>
      <c r="L323" s="19"/>
      <c r="M323" s="19"/>
      <c r="N323" s="22"/>
      <c r="O323" s="22"/>
      <c r="P323" s="19"/>
      <c r="Q323" s="19"/>
      <c r="R323" s="19"/>
      <c r="S323" s="19"/>
      <c r="T323" s="22"/>
      <c r="U323" s="22"/>
      <c r="V323" s="22"/>
      <c r="W323" s="19"/>
      <c r="X323" s="22"/>
      <c r="Y323" s="22"/>
      <c r="Z323" s="22"/>
      <c r="AA323" s="19"/>
      <c r="AB323" s="22"/>
      <c r="AC323" s="19"/>
      <c r="AD323" s="22"/>
      <c r="AE323" s="22"/>
      <c r="AF323" s="22"/>
      <c r="AG323" s="22"/>
      <c r="AH323" s="22"/>
      <c r="AI323" s="22"/>
    </row>
    <row r="324" ht="21.0" customHeight="1">
      <c r="A324" s="19"/>
      <c r="B324" s="19"/>
      <c r="C324" s="19"/>
      <c r="D324" s="19"/>
      <c r="E324" s="22"/>
      <c r="F324" s="22"/>
      <c r="G324" s="22"/>
      <c r="H324" s="19"/>
      <c r="I324" s="19"/>
      <c r="J324" s="22"/>
      <c r="K324" s="19"/>
      <c r="L324" s="19"/>
      <c r="M324" s="19"/>
      <c r="N324" s="22"/>
      <c r="O324" s="22"/>
      <c r="P324" s="19"/>
      <c r="Q324" s="19"/>
      <c r="R324" s="19"/>
      <c r="S324" s="19"/>
      <c r="T324" s="22"/>
      <c r="U324" s="22"/>
      <c r="V324" s="22"/>
      <c r="W324" s="19"/>
      <c r="X324" s="22"/>
      <c r="Y324" s="22"/>
      <c r="Z324" s="22"/>
      <c r="AA324" s="19"/>
      <c r="AB324" s="22"/>
      <c r="AC324" s="19"/>
      <c r="AD324" s="22"/>
      <c r="AE324" s="22"/>
      <c r="AF324" s="22"/>
      <c r="AG324" s="22"/>
      <c r="AH324" s="22"/>
      <c r="AI324" s="22"/>
    </row>
    <row r="325" ht="21.0" customHeight="1">
      <c r="A325" s="19"/>
      <c r="B325" s="19"/>
      <c r="C325" s="19"/>
      <c r="D325" s="19"/>
      <c r="E325" s="22"/>
      <c r="F325" s="22"/>
      <c r="G325" s="22"/>
      <c r="H325" s="19"/>
      <c r="I325" s="19"/>
      <c r="J325" s="22"/>
      <c r="K325" s="19"/>
      <c r="L325" s="19"/>
      <c r="M325" s="19"/>
      <c r="N325" s="22"/>
      <c r="O325" s="22"/>
      <c r="P325" s="19"/>
      <c r="Q325" s="19"/>
      <c r="R325" s="19"/>
      <c r="S325" s="19"/>
      <c r="T325" s="22"/>
      <c r="U325" s="22"/>
      <c r="V325" s="22"/>
      <c r="W325" s="19"/>
      <c r="X325" s="22"/>
      <c r="Y325" s="22"/>
      <c r="Z325" s="22"/>
      <c r="AA325" s="19"/>
      <c r="AB325" s="22"/>
      <c r="AC325" s="19"/>
      <c r="AD325" s="22"/>
      <c r="AE325" s="22"/>
      <c r="AF325" s="22"/>
      <c r="AG325" s="22"/>
      <c r="AH325" s="22"/>
      <c r="AI325" s="22"/>
    </row>
    <row r="326" ht="21.0" customHeight="1">
      <c r="A326" s="19"/>
      <c r="B326" s="19"/>
      <c r="C326" s="19"/>
      <c r="D326" s="19"/>
      <c r="E326" s="22"/>
      <c r="F326" s="22"/>
      <c r="G326" s="22"/>
      <c r="H326" s="19"/>
      <c r="I326" s="19"/>
      <c r="J326" s="22"/>
      <c r="K326" s="19"/>
      <c r="L326" s="19"/>
      <c r="M326" s="19"/>
      <c r="N326" s="22"/>
      <c r="O326" s="22"/>
      <c r="P326" s="19"/>
      <c r="Q326" s="19"/>
      <c r="R326" s="19"/>
      <c r="S326" s="19"/>
      <c r="T326" s="22"/>
      <c r="U326" s="22"/>
      <c r="V326" s="22"/>
      <c r="W326" s="19"/>
      <c r="X326" s="22"/>
      <c r="Y326" s="22"/>
      <c r="Z326" s="22"/>
      <c r="AA326" s="19"/>
      <c r="AB326" s="22"/>
      <c r="AC326" s="19"/>
      <c r="AD326" s="22"/>
      <c r="AE326" s="22"/>
      <c r="AF326" s="22"/>
      <c r="AG326" s="22"/>
      <c r="AH326" s="22"/>
      <c r="AI326" s="22"/>
    </row>
    <row r="327" ht="21.0" customHeight="1">
      <c r="A327" s="19"/>
      <c r="B327" s="19"/>
      <c r="C327" s="19"/>
      <c r="D327" s="19"/>
      <c r="E327" s="22"/>
      <c r="F327" s="22"/>
      <c r="G327" s="22"/>
      <c r="H327" s="19"/>
      <c r="I327" s="19"/>
      <c r="J327" s="22"/>
      <c r="K327" s="19"/>
      <c r="L327" s="19"/>
      <c r="M327" s="19"/>
      <c r="N327" s="22"/>
      <c r="O327" s="22"/>
      <c r="P327" s="19"/>
      <c r="Q327" s="19"/>
      <c r="R327" s="19"/>
      <c r="S327" s="19"/>
      <c r="T327" s="22"/>
      <c r="U327" s="22"/>
      <c r="V327" s="22"/>
      <c r="W327" s="19"/>
      <c r="X327" s="22"/>
      <c r="Y327" s="22"/>
      <c r="Z327" s="22"/>
      <c r="AA327" s="19"/>
      <c r="AB327" s="22"/>
      <c r="AC327" s="19"/>
      <c r="AD327" s="22"/>
      <c r="AE327" s="22"/>
      <c r="AF327" s="22"/>
      <c r="AG327" s="22"/>
      <c r="AH327" s="22"/>
      <c r="AI327" s="22"/>
    </row>
    <row r="328" ht="21.0" customHeight="1">
      <c r="A328" s="19"/>
      <c r="B328" s="19"/>
      <c r="C328" s="19"/>
      <c r="D328" s="19"/>
      <c r="E328" s="22"/>
      <c r="F328" s="22"/>
      <c r="G328" s="22"/>
      <c r="H328" s="19"/>
      <c r="I328" s="19"/>
      <c r="J328" s="22"/>
      <c r="K328" s="19"/>
      <c r="L328" s="19"/>
      <c r="M328" s="19"/>
      <c r="N328" s="22"/>
      <c r="O328" s="22"/>
      <c r="P328" s="19"/>
      <c r="Q328" s="19"/>
      <c r="R328" s="19"/>
      <c r="S328" s="19"/>
      <c r="T328" s="22"/>
      <c r="U328" s="22"/>
      <c r="V328" s="22"/>
      <c r="W328" s="19"/>
      <c r="X328" s="22"/>
      <c r="Y328" s="22"/>
      <c r="Z328" s="22"/>
      <c r="AA328" s="19"/>
      <c r="AB328" s="22"/>
      <c r="AC328" s="19"/>
      <c r="AD328" s="22"/>
      <c r="AE328" s="22"/>
      <c r="AF328" s="22"/>
      <c r="AG328" s="22"/>
      <c r="AH328" s="22"/>
      <c r="AI328" s="22"/>
    </row>
    <row r="329" ht="21.0" customHeight="1">
      <c r="A329" s="19"/>
      <c r="B329" s="19"/>
      <c r="C329" s="19"/>
      <c r="D329" s="19"/>
      <c r="E329" s="22"/>
      <c r="F329" s="22"/>
      <c r="G329" s="22"/>
      <c r="H329" s="19"/>
      <c r="I329" s="19"/>
      <c r="J329" s="22"/>
      <c r="K329" s="19"/>
      <c r="L329" s="19"/>
      <c r="M329" s="19"/>
      <c r="N329" s="22"/>
      <c r="O329" s="22"/>
      <c r="P329" s="19"/>
      <c r="Q329" s="19"/>
      <c r="R329" s="19"/>
      <c r="S329" s="19"/>
      <c r="T329" s="22"/>
      <c r="U329" s="22"/>
      <c r="V329" s="22"/>
      <c r="W329" s="19"/>
      <c r="X329" s="22"/>
      <c r="Y329" s="22"/>
      <c r="Z329" s="22"/>
      <c r="AA329" s="19"/>
      <c r="AB329" s="22"/>
      <c r="AC329" s="19"/>
      <c r="AD329" s="22"/>
      <c r="AE329" s="22"/>
      <c r="AF329" s="22"/>
      <c r="AG329" s="22"/>
      <c r="AH329" s="22"/>
      <c r="AI329" s="22"/>
    </row>
    <row r="330" ht="21.0" customHeight="1">
      <c r="A330" s="19"/>
      <c r="B330" s="19"/>
      <c r="C330" s="19"/>
      <c r="D330" s="19"/>
      <c r="E330" s="22"/>
      <c r="F330" s="22"/>
      <c r="G330" s="22"/>
      <c r="H330" s="19"/>
      <c r="I330" s="19"/>
      <c r="J330" s="22"/>
      <c r="K330" s="19"/>
      <c r="L330" s="19"/>
      <c r="M330" s="19"/>
      <c r="N330" s="22"/>
      <c r="O330" s="22"/>
      <c r="P330" s="19"/>
      <c r="Q330" s="19"/>
      <c r="R330" s="19"/>
      <c r="S330" s="19"/>
      <c r="T330" s="22"/>
      <c r="U330" s="22"/>
      <c r="V330" s="22"/>
      <c r="W330" s="19"/>
      <c r="X330" s="22"/>
      <c r="Y330" s="22"/>
      <c r="Z330" s="22"/>
      <c r="AA330" s="19"/>
      <c r="AB330" s="22"/>
      <c r="AC330" s="19"/>
      <c r="AD330" s="22"/>
      <c r="AE330" s="22"/>
      <c r="AF330" s="22"/>
      <c r="AG330" s="22"/>
      <c r="AH330" s="22"/>
      <c r="AI330" s="22"/>
    </row>
    <row r="331" ht="21.0" customHeight="1">
      <c r="A331" s="19"/>
      <c r="B331" s="19"/>
      <c r="C331" s="19"/>
      <c r="D331" s="19"/>
      <c r="E331" s="22"/>
      <c r="F331" s="22"/>
      <c r="G331" s="22"/>
      <c r="H331" s="19"/>
      <c r="I331" s="19"/>
      <c r="J331" s="22"/>
      <c r="K331" s="19"/>
      <c r="L331" s="19"/>
      <c r="M331" s="19"/>
      <c r="N331" s="22"/>
      <c r="O331" s="22"/>
      <c r="P331" s="19"/>
      <c r="Q331" s="19"/>
      <c r="R331" s="19"/>
      <c r="S331" s="19"/>
      <c r="T331" s="22"/>
      <c r="U331" s="22"/>
      <c r="V331" s="22"/>
      <c r="W331" s="19"/>
      <c r="X331" s="22"/>
      <c r="Y331" s="22"/>
      <c r="Z331" s="22"/>
      <c r="AA331" s="19"/>
      <c r="AB331" s="22"/>
      <c r="AC331" s="19"/>
      <c r="AD331" s="22"/>
      <c r="AE331" s="22"/>
      <c r="AF331" s="22"/>
      <c r="AG331" s="22"/>
      <c r="AH331" s="22"/>
      <c r="AI331" s="22"/>
    </row>
    <row r="332" ht="21.0" customHeight="1">
      <c r="A332" s="19"/>
      <c r="B332" s="19"/>
      <c r="C332" s="19"/>
      <c r="D332" s="19"/>
      <c r="E332" s="22"/>
      <c r="F332" s="22"/>
      <c r="G332" s="22"/>
      <c r="H332" s="19"/>
      <c r="I332" s="19"/>
      <c r="J332" s="22"/>
      <c r="K332" s="19"/>
      <c r="L332" s="19"/>
      <c r="M332" s="19"/>
      <c r="N332" s="22"/>
      <c r="O332" s="22"/>
      <c r="P332" s="19"/>
      <c r="Q332" s="19"/>
      <c r="R332" s="19"/>
      <c r="S332" s="19"/>
      <c r="T332" s="22"/>
      <c r="U332" s="22"/>
      <c r="V332" s="22"/>
      <c r="W332" s="19"/>
      <c r="X332" s="22"/>
      <c r="Y332" s="22"/>
      <c r="Z332" s="22"/>
      <c r="AA332" s="19"/>
      <c r="AB332" s="22"/>
      <c r="AC332" s="19"/>
      <c r="AD332" s="22"/>
      <c r="AE332" s="22"/>
      <c r="AF332" s="22"/>
      <c r="AG332" s="22"/>
      <c r="AH332" s="22"/>
      <c r="AI332" s="22"/>
    </row>
    <row r="333" ht="21.0" customHeight="1">
      <c r="A333" s="19"/>
      <c r="B333" s="19"/>
      <c r="C333" s="19"/>
      <c r="D333" s="19"/>
      <c r="E333" s="22"/>
      <c r="F333" s="22"/>
      <c r="G333" s="22"/>
      <c r="H333" s="19"/>
      <c r="I333" s="19"/>
      <c r="J333" s="22"/>
      <c r="K333" s="19"/>
      <c r="L333" s="19"/>
      <c r="M333" s="19"/>
      <c r="N333" s="22"/>
      <c r="O333" s="22"/>
      <c r="P333" s="19"/>
      <c r="Q333" s="19"/>
      <c r="R333" s="19"/>
      <c r="S333" s="19"/>
      <c r="T333" s="22"/>
      <c r="U333" s="22"/>
      <c r="V333" s="22"/>
      <c r="W333" s="19"/>
      <c r="X333" s="22"/>
      <c r="Y333" s="22"/>
      <c r="Z333" s="22"/>
      <c r="AA333" s="19"/>
      <c r="AB333" s="22"/>
      <c r="AC333" s="19"/>
      <c r="AD333" s="22"/>
      <c r="AE333" s="22"/>
      <c r="AF333" s="22"/>
      <c r="AG333" s="22"/>
      <c r="AH333" s="22"/>
      <c r="AI333" s="22"/>
    </row>
    <row r="334" ht="21.0" customHeight="1">
      <c r="A334" s="19"/>
      <c r="B334" s="19"/>
      <c r="C334" s="19"/>
      <c r="D334" s="19"/>
      <c r="E334" s="22"/>
      <c r="F334" s="22"/>
      <c r="G334" s="22"/>
      <c r="H334" s="19"/>
      <c r="I334" s="19"/>
      <c r="J334" s="22"/>
      <c r="K334" s="19"/>
      <c r="L334" s="19"/>
      <c r="M334" s="19"/>
      <c r="N334" s="22"/>
      <c r="O334" s="22"/>
      <c r="P334" s="19"/>
      <c r="Q334" s="19"/>
      <c r="R334" s="19"/>
      <c r="S334" s="19"/>
      <c r="T334" s="22"/>
      <c r="U334" s="22"/>
      <c r="V334" s="22"/>
      <c r="W334" s="19"/>
      <c r="X334" s="22"/>
      <c r="Y334" s="22"/>
      <c r="Z334" s="22"/>
      <c r="AA334" s="19"/>
      <c r="AB334" s="22"/>
      <c r="AC334" s="19"/>
      <c r="AD334" s="22"/>
      <c r="AE334" s="22"/>
      <c r="AF334" s="22"/>
      <c r="AG334" s="22"/>
      <c r="AH334" s="22"/>
      <c r="AI334" s="22"/>
    </row>
    <row r="335" ht="21.0" customHeight="1">
      <c r="A335" s="19"/>
      <c r="B335" s="19"/>
      <c r="C335" s="19"/>
      <c r="D335" s="19"/>
      <c r="E335" s="22"/>
      <c r="F335" s="22"/>
      <c r="G335" s="22"/>
      <c r="H335" s="19"/>
      <c r="I335" s="19"/>
      <c r="J335" s="22"/>
      <c r="K335" s="19"/>
      <c r="L335" s="19"/>
      <c r="M335" s="19"/>
      <c r="N335" s="22"/>
      <c r="O335" s="22"/>
      <c r="P335" s="19"/>
      <c r="Q335" s="19"/>
      <c r="R335" s="19"/>
      <c r="S335" s="19"/>
      <c r="T335" s="22"/>
      <c r="U335" s="22"/>
      <c r="V335" s="22"/>
      <c r="W335" s="19"/>
      <c r="X335" s="22"/>
      <c r="Y335" s="22"/>
      <c r="Z335" s="22"/>
      <c r="AA335" s="19"/>
      <c r="AB335" s="22"/>
      <c r="AC335" s="19"/>
      <c r="AD335" s="22"/>
      <c r="AE335" s="22"/>
      <c r="AF335" s="22"/>
      <c r="AG335" s="22"/>
      <c r="AH335" s="22"/>
      <c r="AI335" s="22"/>
    </row>
    <row r="336" ht="21.0" customHeight="1">
      <c r="A336" s="19"/>
      <c r="B336" s="19"/>
      <c r="C336" s="19"/>
      <c r="D336" s="19"/>
      <c r="E336" s="22"/>
      <c r="F336" s="22"/>
      <c r="G336" s="22"/>
      <c r="H336" s="19"/>
      <c r="I336" s="19"/>
      <c r="J336" s="22"/>
      <c r="K336" s="19"/>
      <c r="L336" s="19"/>
      <c r="M336" s="19"/>
      <c r="N336" s="22"/>
      <c r="O336" s="22"/>
      <c r="P336" s="19"/>
      <c r="Q336" s="19"/>
      <c r="R336" s="19"/>
      <c r="S336" s="19"/>
      <c r="T336" s="22"/>
      <c r="U336" s="22"/>
      <c r="V336" s="22"/>
      <c r="W336" s="19"/>
      <c r="X336" s="22"/>
      <c r="Y336" s="22"/>
      <c r="Z336" s="22"/>
      <c r="AA336" s="19"/>
      <c r="AB336" s="22"/>
      <c r="AC336" s="19"/>
      <c r="AD336" s="22"/>
      <c r="AE336" s="22"/>
      <c r="AF336" s="22"/>
      <c r="AG336" s="22"/>
      <c r="AH336" s="22"/>
      <c r="AI336" s="22"/>
    </row>
    <row r="337" ht="21.0" customHeight="1">
      <c r="A337" s="19"/>
      <c r="B337" s="19"/>
      <c r="C337" s="19"/>
      <c r="D337" s="19"/>
      <c r="E337" s="22"/>
      <c r="F337" s="22"/>
      <c r="G337" s="22"/>
      <c r="H337" s="19"/>
      <c r="I337" s="19"/>
      <c r="J337" s="22"/>
      <c r="K337" s="19"/>
      <c r="L337" s="19"/>
      <c r="M337" s="19"/>
      <c r="N337" s="22"/>
      <c r="O337" s="22"/>
      <c r="P337" s="19"/>
      <c r="Q337" s="19"/>
      <c r="R337" s="19"/>
      <c r="S337" s="19"/>
      <c r="T337" s="22"/>
      <c r="U337" s="22"/>
      <c r="V337" s="22"/>
      <c r="W337" s="19"/>
      <c r="X337" s="22"/>
      <c r="Y337" s="22"/>
      <c r="Z337" s="22"/>
      <c r="AA337" s="19"/>
      <c r="AB337" s="22"/>
      <c r="AC337" s="19"/>
      <c r="AD337" s="22"/>
      <c r="AE337" s="22"/>
      <c r="AF337" s="22"/>
      <c r="AG337" s="22"/>
      <c r="AH337" s="22"/>
      <c r="AI337" s="22"/>
    </row>
    <row r="338" ht="21.0" customHeight="1">
      <c r="A338" s="19"/>
      <c r="B338" s="19"/>
      <c r="C338" s="19"/>
      <c r="D338" s="19"/>
      <c r="E338" s="22"/>
      <c r="F338" s="22"/>
      <c r="G338" s="22"/>
      <c r="H338" s="19"/>
      <c r="I338" s="19"/>
      <c r="J338" s="22"/>
      <c r="K338" s="19"/>
      <c r="L338" s="19"/>
      <c r="M338" s="19"/>
      <c r="N338" s="22"/>
      <c r="O338" s="22"/>
      <c r="P338" s="19"/>
      <c r="Q338" s="19"/>
      <c r="R338" s="19"/>
      <c r="S338" s="19"/>
      <c r="T338" s="22"/>
      <c r="U338" s="22"/>
      <c r="V338" s="22"/>
      <c r="W338" s="19"/>
      <c r="X338" s="22"/>
      <c r="Y338" s="22"/>
      <c r="Z338" s="22"/>
      <c r="AA338" s="19"/>
      <c r="AB338" s="22"/>
      <c r="AC338" s="19"/>
      <c r="AD338" s="22"/>
      <c r="AE338" s="22"/>
      <c r="AF338" s="22"/>
      <c r="AG338" s="22"/>
      <c r="AH338" s="22"/>
      <c r="AI338" s="22"/>
    </row>
    <row r="339" ht="21.0" customHeight="1">
      <c r="A339" s="19"/>
      <c r="B339" s="19"/>
      <c r="C339" s="19"/>
      <c r="D339" s="19"/>
      <c r="E339" s="22"/>
      <c r="F339" s="22"/>
      <c r="G339" s="22"/>
      <c r="H339" s="19"/>
      <c r="I339" s="19"/>
      <c r="J339" s="22"/>
      <c r="K339" s="19"/>
      <c r="L339" s="19"/>
      <c r="M339" s="19"/>
      <c r="N339" s="22"/>
      <c r="O339" s="22"/>
      <c r="P339" s="19"/>
      <c r="Q339" s="19"/>
      <c r="R339" s="19"/>
      <c r="S339" s="19"/>
      <c r="T339" s="22"/>
      <c r="U339" s="22"/>
      <c r="V339" s="22"/>
      <c r="W339" s="19"/>
      <c r="X339" s="22"/>
      <c r="Y339" s="22"/>
      <c r="Z339" s="22"/>
      <c r="AA339" s="19"/>
      <c r="AB339" s="22"/>
      <c r="AC339" s="19"/>
      <c r="AD339" s="22"/>
      <c r="AE339" s="22"/>
      <c r="AF339" s="22"/>
      <c r="AG339" s="22"/>
      <c r="AH339" s="22"/>
      <c r="AI339" s="22"/>
    </row>
    <row r="340" ht="21.0" customHeight="1">
      <c r="A340" s="19"/>
      <c r="B340" s="19"/>
      <c r="C340" s="19"/>
      <c r="D340" s="19"/>
      <c r="E340" s="22"/>
      <c r="F340" s="22"/>
      <c r="G340" s="22"/>
      <c r="H340" s="19"/>
      <c r="I340" s="19"/>
      <c r="J340" s="22"/>
      <c r="K340" s="19"/>
      <c r="L340" s="19"/>
      <c r="M340" s="19"/>
      <c r="N340" s="22"/>
      <c r="O340" s="22"/>
      <c r="P340" s="19"/>
      <c r="Q340" s="19"/>
      <c r="R340" s="19"/>
      <c r="S340" s="19"/>
      <c r="T340" s="22"/>
      <c r="U340" s="22"/>
      <c r="V340" s="22"/>
      <c r="W340" s="19"/>
      <c r="X340" s="22"/>
      <c r="Y340" s="22"/>
      <c r="Z340" s="22"/>
      <c r="AA340" s="19"/>
      <c r="AB340" s="22"/>
      <c r="AC340" s="19"/>
      <c r="AD340" s="22"/>
      <c r="AE340" s="22"/>
      <c r="AF340" s="22"/>
      <c r="AG340" s="22"/>
      <c r="AH340" s="22"/>
      <c r="AI340" s="22"/>
    </row>
    <row r="341" ht="21.0" customHeight="1">
      <c r="A341" s="19"/>
      <c r="B341" s="19"/>
      <c r="C341" s="19"/>
      <c r="D341" s="19"/>
      <c r="E341" s="22"/>
      <c r="F341" s="22"/>
      <c r="G341" s="22"/>
      <c r="H341" s="19"/>
      <c r="I341" s="19"/>
      <c r="J341" s="22"/>
      <c r="K341" s="19"/>
      <c r="L341" s="19"/>
      <c r="M341" s="19"/>
      <c r="N341" s="22"/>
      <c r="O341" s="22"/>
      <c r="P341" s="19"/>
      <c r="Q341" s="19"/>
      <c r="R341" s="19"/>
      <c r="S341" s="19"/>
      <c r="T341" s="22"/>
      <c r="U341" s="22"/>
      <c r="V341" s="22"/>
      <c r="W341" s="19"/>
      <c r="X341" s="22"/>
      <c r="Y341" s="22"/>
      <c r="Z341" s="22"/>
      <c r="AA341" s="19"/>
      <c r="AB341" s="22"/>
      <c r="AC341" s="19"/>
      <c r="AD341" s="22"/>
      <c r="AE341" s="22"/>
      <c r="AF341" s="22"/>
      <c r="AG341" s="22"/>
      <c r="AH341" s="22"/>
      <c r="AI341" s="22"/>
    </row>
    <row r="342" ht="21.0" customHeight="1">
      <c r="A342" s="19"/>
      <c r="B342" s="19"/>
      <c r="C342" s="19"/>
      <c r="D342" s="19"/>
      <c r="E342" s="22"/>
      <c r="F342" s="22"/>
      <c r="G342" s="22"/>
      <c r="H342" s="19"/>
      <c r="I342" s="19"/>
      <c r="J342" s="22"/>
      <c r="K342" s="19"/>
      <c r="L342" s="19"/>
      <c r="M342" s="19"/>
      <c r="N342" s="22"/>
      <c r="O342" s="22"/>
      <c r="P342" s="19"/>
      <c r="Q342" s="19"/>
      <c r="R342" s="19"/>
      <c r="S342" s="19"/>
      <c r="T342" s="22"/>
      <c r="U342" s="22"/>
      <c r="V342" s="22"/>
      <c r="W342" s="19"/>
      <c r="X342" s="22"/>
      <c r="Y342" s="22"/>
      <c r="Z342" s="22"/>
      <c r="AA342" s="19"/>
      <c r="AB342" s="22"/>
      <c r="AC342" s="19"/>
      <c r="AD342" s="22"/>
      <c r="AE342" s="22"/>
      <c r="AF342" s="22"/>
      <c r="AG342" s="22"/>
      <c r="AH342" s="22"/>
      <c r="AI342" s="22"/>
    </row>
    <row r="343" ht="21.0" customHeight="1">
      <c r="A343" s="19"/>
      <c r="B343" s="19"/>
      <c r="C343" s="19"/>
      <c r="D343" s="19"/>
      <c r="E343" s="22"/>
      <c r="F343" s="22"/>
      <c r="G343" s="22"/>
      <c r="H343" s="19"/>
      <c r="I343" s="19"/>
      <c r="J343" s="22"/>
      <c r="K343" s="19"/>
      <c r="L343" s="19"/>
      <c r="M343" s="19"/>
      <c r="N343" s="22"/>
      <c r="O343" s="22"/>
      <c r="P343" s="19"/>
      <c r="Q343" s="19"/>
      <c r="R343" s="19"/>
      <c r="S343" s="19"/>
      <c r="T343" s="22"/>
      <c r="U343" s="22"/>
      <c r="V343" s="22"/>
      <c r="W343" s="19"/>
      <c r="X343" s="22"/>
      <c r="Y343" s="22"/>
      <c r="Z343" s="22"/>
      <c r="AA343" s="19"/>
      <c r="AB343" s="22"/>
      <c r="AC343" s="19"/>
      <c r="AD343" s="22"/>
      <c r="AE343" s="22"/>
      <c r="AF343" s="22"/>
      <c r="AG343" s="22"/>
      <c r="AH343" s="22"/>
      <c r="AI343" s="22"/>
    </row>
    <row r="344" ht="21.0" customHeight="1">
      <c r="A344" s="19"/>
      <c r="B344" s="19"/>
      <c r="C344" s="19"/>
      <c r="D344" s="19"/>
      <c r="E344" s="22"/>
      <c r="F344" s="22"/>
      <c r="G344" s="22"/>
      <c r="H344" s="19"/>
      <c r="I344" s="19"/>
      <c r="J344" s="22"/>
      <c r="K344" s="19"/>
      <c r="L344" s="19"/>
      <c r="M344" s="19"/>
      <c r="N344" s="22"/>
      <c r="O344" s="22"/>
      <c r="P344" s="19"/>
      <c r="Q344" s="19"/>
      <c r="R344" s="19"/>
      <c r="S344" s="19"/>
      <c r="T344" s="22"/>
      <c r="U344" s="22"/>
      <c r="V344" s="22"/>
      <c r="W344" s="19"/>
      <c r="X344" s="22"/>
      <c r="Y344" s="22"/>
      <c r="Z344" s="22"/>
      <c r="AA344" s="19"/>
      <c r="AB344" s="22"/>
      <c r="AC344" s="19"/>
      <c r="AD344" s="22"/>
      <c r="AE344" s="22"/>
      <c r="AF344" s="22"/>
      <c r="AG344" s="22"/>
      <c r="AH344" s="22"/>
      <c r="AI344" s="22"/>
    </row>
    <row r="345" ht="21.0" customHeight="1">
      <c r="A345" s="19"/>
      <c r="B345" s="19"/>
      <c r="C345" s="19"/>
      <c r="D345" s="19"/>
      <c r="E345" s="22"/>
      <c r="F345" s="22"/>
      <c r="G345" s="22"/>
      <c r="H345" s="19"/>
      <c r="I345" s="19"/>
      <c r="J345" s="22"/>
      <c r="K345" s="19"/>
      <c r="L345" s="19"/>
      <c r="M345" s="19"/>
      <c r="N345" s="22"/>
      <c r="O345" s="22"/>
      <c r="P345" s="19"/>
      <c r="Q345" s="19"/>
      <c r="R345" s="19"/>
      <c r="S345" s="19"/>
      <c r="T345" s="22"/>
      <c r="U345" s="22"/>
      <c r="V345" s="22"/>
      <c r="W345" s="19"/>
      <c r="X345" s="22"/>
      <c r="Y345" s="22"/>
      <c r="Z345" s="22"/>
      <c r="AA345" s="19"/>
      <c r="AB345" s="22"/>
      <c r="AC345" s="19"/>
      <c r="AD345" s="22"/>
      <c r="AE345" s="22"/>
      <c r="AF345" s="22"/>
      <c r="AG345" s="22"/>
      <c r="AH345" s="22"/>
      <c r="AI345" s="22"/>
    </row>
    <row r="346" ht="21.0" customHeight="1">
      <c r="A346" s="19"/>
      <c r="B346" s="19"/>
      <c r="C346" s="19"/>
      <c r="D346" s="19"/>
      <c r="E346" s="22"/>
      <c r="F346" s="22"/>
      <c r="G346" s="22"/>
      <c r="H346" s="19"/>
      <c r="I346" s="19"/>
      <c r="J346" s="22"/>
      <c r="K346" s="19"/>
      <c r="L346" s="19"/>
      <c r="M346" s="19"/>
      <c r="N346" s="22"/>
      <c r="O346" s="22"/>
      <c r="P346" s="19"/>
      <c r="Q346" s="19"/>
      <c r="R346" s="19"/>
      <c r="S346" s="19"/>
      <c r="T346" s="22"/>
      <c r="U346" s="22"/>
      <c r="V346" s="22"/>
      <c r="W346" s="19"/>
      <c r="X346" s="22"/>
      <c r="Y346" s="22"/>
      <c r="Z346" s="22"/>
      <c r="AA346" s="19"/>
      <c r="AB346" s="22"/>
      <c r="AC346" s="19"/>
      <c r="AD346" s="22"/>
      <c r="AE346" s="22"/>
      <c r="AF346" s="22"/>
      <c r="AG346" s="22"/>
      <c r="AH346" s="22"/>
      <c r="AI346" s="22"/>
    </row>
    <row r="347" ht="21.0" customHeight="1">
      <c r="A347" s="19"/>
      <c r="B347" s="19"/>
      <c r="C347" s="19"/>
      <c r="D347" s="19"/>
      <c r="E347" s="22"/>
      <c r="F347" s="22"/>
      <c r="G347" s="22"/>
      <c r="H347" s="19"/>
      <c r="I347" s="19"/>
      <c r="J347" s="22"/>
      <c r="K347" s="19"/>
      <c r="L347" s="19"/>
      <c r="M347" s="19"/>
      <c r="N347" s="22"/>
      <c r="O347" s="22"/>
      <c r="P347" s="19"/>
      <c r="Q347" s="19"/>
      <c r="R347" s="19"/>
      <c r="S347" s="19"/>
      <c r="T347" s="22"/>
      <c r="U347" s="22"/>
      <c r="V347" s="22"/>
      <c r="W347" s="19"/>
      <c r="X347" s="22"/>
      <c r="Y347" s="22"/>
      <c r="Z347" s="22"/>
      <c r="AA347" s="19"/>
      <c r="AB347" s="22"/>
      <c r="AC347" s="19"/>
      <c r="AD347" s="22"/>
      <c r="AE347" s="22"/>
      <c r="AF347" s="22"/>
      <c r="AG347" s="22"/>
      <c r="AH347" s="22"/>
      <c r="AI347" s="22"/>
    </row>
    <row r="348" ht="21.0" customHeight="1">
      <c r="A348" s="19"/>
      <c r="B348" s="19"/>
      <c r="C348" s="19"/>
      <c r="D348" s="19"/>
      <c r="E348" s="22"/>
      <c r="F348" s="22"/>
      <c r="G348" s="22"/>
      <c r="H348" s="19"/>
      <c r="I348" s="19"/>
      <c r="J348" s="22"/>
      <c r="K348" s="19"/>
      <c r="L348" s="19"/>
      <c r="M348" s="19"/>
      <c r="N348" s="22"/>
      <c r="O348" s="22"/>
      <c r="P348" s="19"/>
      <c r="Q348" s="19"/>
      <c r="R348" s="19"/>
      <c r="S348" s="19"/>
      <c r="T348" s="22"/>
      <c r="U348" s="22"/>
      <c r="V348" s="22"/>
      <c r="W348" s="19"/>
      <c r="X348" s="22"/>
      <c r="Y348" s="22"/>
      <c r="Z348" s="22"/>
      <c r="AA348" s="19"/>
      <c r="AB348" s="22"/>
      <c r="AC348" s="19"/>
      <c r="AD348" s="22"/>
      <c r="AE348" s="22"/>
      <c r="AF348" s="22"/>
      <c r="AG348" s="22"/>
      <c r="AH348" s="22"/>
      <c r="AI348" s="22"/>
    </row>
    <row r="349" ht="21.0" customHeight="1">
      <c r="A349" s="19"/>
      <c r="B349" s="19"/>
      <c r="C349" s="19"/>
      <c r="D349" s="19"/>
      <c r="E349" s="22"/>
      <c r="F349" s="22"/>
      <c r="G349" s="22"/>
      <c r="H349" s="19"/>
      <c r="I349" s="19"/>
      <c r="J349" s="22"/>
      <c r="K349" s="19"/>
      <c r="L349" s="19"/>
      <c r="M349" s="19"/>
      <c r="N349" s="22"/>
      <c r="O349" s="22"/>
      <c r="P349" s="19"/>
      <c r="Q349" s="19"/>
      <c r="R349" s="19"/>
      <c r="S349" s="19"/>
      <c r="T349" s="22"/>
      <c r="U349" s="22"/>
      <c r="V349" s="22"/>
      <c r="W349" s="19"/>
      <c r="X349" s="22"/>
      <c r="Y349" s="22"/>
      <c r="Z349" s="22"/>
      <c r="AA349" s="19"/>
      <c r="AB349" s="22"/>
      <c r="AC349" s="19"/>
      <c r="AD349" s="22"/>
      <c r="AE349" s="22"/>
      <c r="AF349" s="22"/>
      <c r="AG349" s="22"/>
      <c r="AH349" s="22"/>
      <c r="AI349" s="22"/>
    </row>
    <row r="350" ht="21.0" customHeight="1">
      <c r="A350" s="19"/>
      <c r="B350" s="19"/>
      <c r="C350" s="19"/>
      <c r="D350" s="19"/>
      <c r="E350" s="22"/>
      <c r="F350" s="22"/>
      <c r="G350" s="22"/>
      <c r="H350" s="19"/>
      <c r="I350" s="19"/>
      <c r="J350" s="22"/>
      <c r="K350" s="19"/>
      <c r="L350" s="19"/>
      <c r="M350" s="19"/>
      <c r="N350" s="22"/>
      <c r="O350" s="22"/>
      <c r="P350" s="19"/>
      <c r="Q350" s="19"/>
      <c r="R350" s="19"/>
      <c r="S350" s="19"/>
      <c r="T350" s="22"/>
      <c r="U350" s="22"/>
      <c r="V350" s="22"/>
      <c r="W350" s="19"/>
      <c r="X350" s="22"/>
      <c r="Y350" s="22"/>
      <c r="Z350" s="22"/>
      <c r="AA350" s="19"/>
      <c r="AB350" s="22"/>
      <c r="AC350" s="19"/>
      <c r="AD350" s="22"/>
      <c r="AE350" s="22"/>
      <c r="AF350" s="22"/>
      <c r="AG350" s="22"/>
      <c r="AH350" s="22"/>
      <c r="AI350" s="22"/>
    </row>
    <row r="351" ht="21.0" customHeight="1">
      <c r="A351" s="19"/>
      <c r="B351" s="19"/>
      <c r="C351" s="19"/>
      <c r="D351" s="19"/>
      <c r="E351" s="22"/>
      <c r="F351" s="22"/>
      <c r="G351" s="22"/>
      <c r="H351" s="19"/>
      <c r="I351" s="19"/>
      <c r="J351" s="22"/>
      <c r="K351" s="19"/>
      <c r="L351" s="19"/>
      <c r="M351" s="19"/>
      <c r="N351" s="22"/>
      <c r="O351" s="22"/>
      <c r="P351" s="19"/>
      <c r="Q351" s="19"/>
      <c r="R351" s="19"/>
      <c r="S351" s="19"/>
      <c r="T351" s="22"/>
      <c r="U351" s="22"/>
      <c r="V351" s="22"/>
      <c r="W351" s="19"/>
      <c r="X351" s="22"/>
      <c r="Y351" s="22"/>
      <c r="Z351" s="22"/>
      <c r="AA351" s="19"/>
      <c r="AB351" s="22"/>
      <c r="AC351" s="19"/>
      <c r="AD351" s="22"/>
      <c r="AE351" s="22"/>
      <c r="AF351" s="22"/>
      <c r="AG351" s="22"/>
      <c r="AH351" s="22"/>
      <c r="AI351" s="22"/>
    </row>
    <row r="352" ht="21.0" customHeight="1">
      <c r="A352" s="19"/>
      <c r="B352" s="19"/>
      <c r="C352" s="19"/>
      <c r="D352" s="19"/>
      <c r="E352" s="22"/>
      <c r="F352" s="22"/>
      <c r="G352" s="22"/>
      <c r="H352" s="19"/>
      <c r="I352" s="19"/>
      <c r="J352" s="22"/>
      <c r="K352" s="19"/>
      <c r="L352" s="19"/>
      <c r="M352" s="19"/>
      <c r="N352" s="22"/>
      <c r="O352" s="22"/>
      <c r="P352" s="19"/>
      <c r="Q352" s="19"/>
      <c r="R352" s="19"/>
      <c r="S352" s="19"/>
      <c r="T352" s="22"/>
      <c r="U352" s="22"/>
      <c r="V352" s="22"/>
      <c r="W352" s="19"/>
      <c r="X352" s="22"/>
      <c r="Y352" s="22"/>
      <c r="Z352" s="22"/>
      <c r="AA352" s="19"/>
      <c r="AB352" s="22"/>
      <c r="AC352" s="19"/>
      <c r="AD352" s="22"/>
      <c r="AE352" s="22"/>
      <c r="AF352" s="22"/>
      <c r="AG352" s="22"/>
      <c r="AH352" s="22"/>
      <c r="AI352" s="22"/>
    </row>
    <row r="353" ht="21.0" customHeight="1">
      <c r="A353" s="19"/>
      <c r="B353" s="19"/>
      <c r="C353" s="19"/>
      <c r="D353" s="19"/>
      <c r="E353" s="22"/>
      <c r="F353" s="22"/>
      <c r="G353" s="22"/>
      <c r="H353" s="19"/>
      <c r="I353" s="19"/>
      <c r="J353" s="22"/>
      <c r="K353" s="19"/>
      <c r="L353" s="19"/>
      <c r="M353" s="19"/>
      <c r="N353" s="22"/>
      <c r="O353" s="22"/>
      <c r="P353" s="19"/>
      <c r="Q353" s="19"/>
      <c r="R353" s="19"/>
      <c r="S353" s="19"/>
      <c r="T353" s="22"/>
      <c r="U353" s="22"/>
      <c r="V353" s="22"/>
      <c r="W353" s="19"/>
      <c r="X353" s="22"/>
      <c r="Y353" s="22"/>
      <c r="Z353" s="22"/>
      <c r="AA353" s="19"/>
      <c r="AB353" s="22"/>
      <c r="AC353" s="19"/>
      <c r="AD353" s="22"/>
      <c r="AE353" s="22"/>
      <c r="AF353" s="22"/>
      <c r="AG353" s="22"/>
      <c r="AH353" s="22"/>
      <c r="AI353" s="22"/>
    </row>
    <row r="354" ht="21.0" customHeight="1">
      <c r="A354" s="19"/>
      <c r="B354" s="19"/>
      <c r="C354" s="19"/>
      <c r="D354" s="19"/>
      <c r="E354" s="22"/>
      <c r="F354" s="22"/>
      <c r="G354" s="22"/>
      <c r="H354" s="19"/>
      <c r="I354" s="19"/>
      <c r="J354" s="22"/>
      <c r="K354" s="19"/>
      <c r="L354" s="19"/>
      <c r="M354" s="19"/>
      <c r="N354" s="22"/>
      <c r="O354" s="22"/>
      <c r="P354" s="19"/>
      <c r="Q354" s="19"/>
      <c r="R354" s="19"/>
      <c r="S354" s="19"/>
      <c r="T354" s="22"/>
      <c r="U354" s="22"/>
      <c r="V354" s="22"/>
      <c r="W354" s="19"/>
      <c r="X354" s="22"/>
      <c r="Y354" s="22"/>
      <c r="Z354" s="22"/>
      <c r="AA354" s="19"/>
      <c r="AB354" s="22"/>
      <c r="AC354" s="19"/>
      <c r="AD354" s="22"/>
      <c r="AE354" s="22"/>
      <c r="AF354" s="22"/>
      <c r="AG354" s="22"/>
      <c r="AH354" s="22"/>
      <c r="AI354" s="22"/>
    </row>
    <row r="355" ht="21.0" customHeight="1">
      <c r="A355" s="19"/>
      <c r="B355" s="19"/>
      <c r="C355" s="19"/>
      <c r="D355" s="19"/>
      <c r="E355" s="22"/>
      <c r="F355" s="22"/>
      <c r="G355" s="22"/>
      <c r="H355" s="19"/>
      <c r="I355" s="19"/>
      <c r="J355" s="22"/>
      <c r="K355" s="19"/>
      <c r="L355" s="19"/>
      <c r="M355" s="19"/>
      <c r="N355" s="22"/>
      <c r="O355" s="22"/>
      <c r="P355" s="19"/>
      <c r="Q355" s="19"/>
      <c r="R355" s="19"/>
      <c r="S355" s="19"/>
      <c r="T355" s="22"/>
      <c r="U355" s="22"/>
      <c r="V355" s="22"/>
      <c r="W355" s="19"/>
      <c r="X355" s="22"/>
      <c r="Y355" s="22"/>
      <c r="Z355" s="22"/>
      <c r="AA355" s="19"/>
      <c r="AB355" s="22"/>
      <c r="AC355" s="19"/>
      <c r="AD355" s="22"/>
      <c r="AE355" s="22"/>
      <c r="AF355" s="22"/>
      <c r="AG355" s="22"/>
      <c r="AH355" s="22"/>
      <c r="AI355" s="22"/>
    </row>
    <row r="356" ht="21.0" customHeight="1">
      <c r="A356" s="19"/>
      <c r="B356" s="19"/>
      <c r="C356" s="19"/>
      <c r="D356" s="19"/>
      <c r="E356" s="22"/>
      <c r="F356" s="22"/>
      <c r="G356" s="22"/>
      <c r="H356" s="19"/>
      <c r="I356" s="19"/>
      <c r="J356" s="22"/>
      <c r="K356" s="19"/>
      <c r="L356" s="19"/>
      <c r="M356" s="19"/>
      <c r="N356" s="22"/>
      <c r="O356" s="22"/>
      <c r="P356" s="19"/>
      <c r="Q356" s="19"/>
      <c r="R356" s="19"/>
      <c r="S356" s="19"/>
      <c r="T356" s="22"/>
      <c r="U356" s="22"/>
      <c r="V356" s="22"/>
      <c r="W356" s="19"/>
      <c r="X356" s="22"/>
      <c r="Y356" s="22"/>
      <c r="Z356" s="22"/>
      <c r="AA356" s="19"/>
      <c r="AB356" s="22"/>
      <c r="AC356" s="19"/>
      <c r="AD356" s="22"/>
      <c r="AE356" s="22"/>
      <c r="AF356" s="22"/>
      <c r="AG356" s="22"/>
      <c r="AH356" s="22"/>
      <c r="AI356" s="22"/>
    </row>
    <row r="357" ht="21.0" customHeight="1">
      <c r="A357" s="19"/>
      <c r="B357" s="19"/>
      <c r="C357" s="19"/>
      <c r="D357" s="19"/>
      <c r="E357" s="22"/>
      <c r="F357" s="22"/>
      <c r="G357" s="22"/>
      <c r="H357" s="19"/>
      <c r="I357" s="19"/>
      <c r="J357" s="22"/>
      <c r="K357" s="19"/>
      <c r="L357" s="19"/>
      <c r="M357" s="19"/>
      <c r="N357" s="22"/>
      <c r="O357" s="22"/>
      <c r="P357" s="19"/>
      <c r="Q357" s="19"/>
      <c r="R357" s="19"/>
      <c r="S357" s="19"/>
      <c r="T357" s="22"/>
      <c r="U357" s="22"/>
      <c r="V357" s="22"/>
      <c r="W357" s="19"/>
      <c r="X357" s="22"/>
      <c r="Y357" s="22"/>
      <c r="Z357" s="22"/>
      <c r="AA357" s="19"/>
      <c r="AB357" s="22"/>
      <c r="AC357" s="19"/>
      <c r="AD357" s="22"/>
      <c r="AE357" s="22"/>
      <c r="AF357" s="22"/>
      <c r="AG357" s="22"/>
      <c r="AH357" s="22"/>
      <c r="AI357" s="22"/>
    </row>
    <row r="358" ht="21.0" customHeight="1">
      <c r="A358" s="19"/>
      <c r="B358" s="19"/>
      <c r="C358" s="19"/>
      <c r="D358" s="19"/>
      <c r="E358" s="22"/>
      <c r="F358" s="22"/>
      <c r="G358" s="22"/>
      <c r="H358" s="19"/>
      <c r="I358" s="19"/>
      <c r="J358" s="22"/>
      <c r="K358" s="19"/>
      <c r="L358" s="19"/>
      <c r="M358" s="19"/>
      <c r="N358" s="22"/>
      <c r="O358" s="22"/>
      <c r="P358" s="19"/>
      <c r="Q358" s="19"/>
      <c r="R358" s="19"/>
      <c r="S358" s="19"/>
      <c r="T358" s="22"/>
      <c r="U358" s="22"/>
      <c r="V358" s="22"/>
      <c r="W358" s="19"/>
      <c r="X358" s="22"/>
      <c r="Y358" s="22"/>
      <c r="Z358" s="22"/>
      <c r="AA358" s="19"/>
      <c r="AB358" s="22"/>
      <c r="AC358" s="19"/>
      <c r="AD358" s="22"/>
      <c r="AE358" s="22"/>
      <c r="AF358" s="22"/>
      <c r="AG358" s="22"/>
      <c r="AH358" s="22"/>
      <c r="AI358" s="22"/>
    </row>
    <row r="359" ht="21.0" customHeight="1">
      <c r="A359" s="19"/>
      <c r="B359" s="19"/>
      <c r="C359" s="19"/>
      <c r="D359" s="19"/>
      <c r="E359" s="22"/>
      <c r="F359" s="22"/>
      <c r="G359" s="22"/>
      <c r="H359" s="19"/>
      <c r="I359" s="19"/>
      <c r="J359" s="22"/>
      <c r="K359" s="19"/>
      <c r="L359" s="19"/>
      <c r="M359" s="19"/>
      <c r="N359" s="22"/>
      <c r="O359" s="22"/>
      <c r="P359" s="19"/>
      <c r="Q359" s="19"/>
      <c r="R359" s="19"/>
      <c r="S359" s="19"/>
      <c r="T359" s="22"/>
      <c r="U359" s="22"/>
      <c r="V359" s="22"/>
      <c r="W359" s="19"/>
      <c r="X359" s="22"/>
      <c r="Y359" s="22"/>
      <c r="Z359" s="22"/>
      <c r="AA359" s="19"/>
      <c r="AB359" s="22"/>
      <c r="AC359" s="19"/>
      <c r="AD359" s="22"/>
      <c r="AE359" s="22"/>
      <c r="AF359" s="22"/>
      <c r="AG359" s="22"/>
      <c r="AH359" s="22"/>
      <c r="AI359" s="22"/>
    </row>
    <row r="360" ht="21.0" customHeight="1">
      <c r="A360" s="19"/>
      <c r="B360" s="19"/>
      <c r="C360" s="19"/>
      <c r="D360" s="19"/>
      <c r="E360" s="22"/>
      <c r="F360" s="22"/>
      <c r="G360" s="22"/>
      <c r="H360" s="19"/>
      <c r="I360" s="19"/>
      <c r="J360" s="22"/>
      <c r="K360" s="19"/>
      <c r="L360" s="19"/>
      <c r="M360" s="19"/>
      <c r="N360" s="22"/>
      <c r="O360" s="22"/>
      <c r="P360" s="19"/>
      <c r="Q360" s="19"/>
      <c r="R360" s="19"/>
      <c r="S360" s="19"/>
      <c r="T360" s="22"/>
      <c r="U360" s="22"/>
      <c r="V360" s="22"/>
      <c r="W360" s="19"/>
      <c r="X360" s="22"/>
      <c r="Y360" s="22"/>
      <c r="Z360" s="22"/>
      <c r="AA360" s="19"/>
      <c r="AB360" s="22"/>
      <c r="AC360" s="19"/>
      <c r="AD360" s="22"/>
      <c r="AE360" s="22"/>
      <c r="AF360" s="22"/>
      <c r="AG360" s="22"/>
      <c r="AH360" s="22"/>
      <c r="AI360" s="22"/>
    </row>
    <row r="361" ht="21.0" customHeight="1">
      <c r="A361" s="19"/>
      <c r="B361" s="19"/>
      <c r="C361" s="19"/>
      <c r="D361" s="19"/>
      <c r="E361" s="22"/>
      <c r="F361" s="22"/>
      <c r="G361" s="22"/>
      <c r="H361" s="19"/>
      <c r="I361" s="19"/>
      <c r="J361" s="22"/>
      <c r="K361" s="19"/>
      <c r="L361" s="19"/>
      <c r="M361" s="19"/>
      <c r="N361" s="22"/>
      <c r="O361" s="22"/>
      <c r="P361" s="19"/>
      <c r="Q361" s="19"/>
      <c r="R361" s="19"/>
      <c r="S361" s="19"/>
      <c r="T361" s="22"/>
      <c r="U361" s="22"/>
      <c r="V361" s="22"/>
      <c r="W361" s="19"/>
      <c r="X361" s="22"/>
      <c r="Y361" s="22"/>
      <c r="Z361" s="22"/>
      <c r="AA361" s="19"/>
      <c r="AB361" s="22"/>
      <c r="AC361" s="19"/>
      <c r="AD361" s="22"/>
      <c r="AE361" s="22"/>
      <c r="AF361" s="22"/>
      <c r="AG361" s="22"/>
      <c r="AH361" s="22"/>
      <c r="AI361" s="22"/>
    </row>
    <row r="362" ht="21.0" customHeight="1">
      <c r="A362" s="19"/>
      <c r="B362" s="19"/>
      <c r="C362" s="19"/>
      <c r="D362" s="19"/>
      <c r="E362" s="22"/>
      <c r="F362" s="22"/>
      <c r="G362" s="22"/>
      <c r="H362" s="19"/>
      <c r="I362" s="19"/>
      <c r="J362" s="22"/>
      <c r="K362" s="19"/>
      <c r="L362" s="19"/>
      <c r="M362" s="19"/>
      <c r="N362" s="22"/>
      <c r="O362" s="22"/>
      <c r="P362" s="19"/>
      <c r="Q362" s="19"/>
      <c r="R362" s="19"/>
      <c r="S362" s="19"/>
      <c r="T362" s="22"/>
      <c r="U362" s="22"/>
      <c r="V362" s="22"/>
      <c r="W362" s="19"/>
      <c r="X362" s="22"/>
      <c r="Y362" s="22"/>
      <c r="Z362" s="22"/>
      <c r="AA362" s="19"/>
      <c r="AB362" s="22"/>
      <c r="AC362" s="19"/>
      <c r="AD362" s="22"/>
      <c r="AE362" s="22"/>
      <c r="AF362" s="22"/>
      <c r="AG362" s="22"/>
      <c r="AH362" s="22"/>
      <c r="AI362" s="22"/>
    </row>
    <row r="363" ht="21.0" customHeight="1">
      <c r="A363" s="19"/>
      <c r="B363" s="19"/>
      <c r="C363" s="19"/>
      <c r="D363" s="19"/>
      <c r="E363" s="22"/>
      <c r="F363" s="22"/>
      <c r="G363" s="22"/>
      <c r="H363" s="19"/>
      <c r="I363" s="19"/>
      <c r="J363" s="22"/>
      <c r="K363" s="19"/>
      <c r="L363" s="19"/>
      <c r="M363" s="19"/>
      <c r="N363" s="22"/>
      <c r="O363" s="22"/>
      <c r="P363" s="19"/>
      <c r="Q363" s="19"/>
      <c r="R363" s="19"/>
      <c r="S363" s="19"/>
      <c r="T363" s="22"/>
      <c r="U363" s="22"/>
      <c r="V363" s="22"/>
      <c r="W363" s="19"/>
      <c r="X363" s="22"/>
      <c r="Y363" s="22"/>
      <c r="Z363" s="22"/>
      <c r="AA363" s="19"/>
      <c r="AB363" s="22"/>
      <c r="AC363" s="19"/>
      <c r="AD363" s="22"/>
      <c r="AE363" s="22"/>
      <c r="AF363" s="22"/>
      <c r="AG363" s="22"/>
      <c r="AH363" s="22"/>
      <c r="AI363" s="22"/>
    </row>
    <row r="364" ht="21.0" customHeight="1">
      <c r="A364" s="19"/>
      <c r="B364" s="19"/>
      <c r="C364" s="19"/>
      <c r="D364" s="19"/>
      <c r="E364" s="22"/>
      <c r="F364" s="22"/>
      <c r="G364" s="22"/>
      <c r="H364" s="19"/>
      <c r="I364" s="19"/>
      <c r="J364" s="22"/>
      <c r="K364" s="19"/>
      <c r="L364" s="19"/>
      <c r="M364" s="19"/>
      <c r="N364" s="22"/>
      <c r="O364" s="22"/>
      <c r="P364" s="19"/>
      <c r="Q364" s="19"/>
      <c r="R364" s="19"/>
      <c r="S364" s="19"/>
      <c r="T364" s="22"/>
      <c r="U364" s="22"/>
      <c r="V364" s="22"/>
      <c r="W364" s="19"/>
      <c r="X364" s="22"/>
      <c r="Y364" s="22"/>
      <c r="Z364" s="22"/>
      <c r="AA364" s="19"/>
      <c r="AB364" s="22"/>
      <c r="AC364" s="19"/>
      <c r="AD364" s="22"/>
      <c r="AE364" s="22"/>
      <c r="AF364" s="22"/>
      <c r="AG364" s="22"/>
      <c r="AH364" s="22"/>
      <c r="AI364" s="22"/>
    </row>
    <row r="365" ht="21.0" customHeight="1">
      <c r="A365" s="19"/>
      <c r="B365" s="19"/>
      <c r="C365" s="19"/>
      <c r="D365" s="19"/>
      <c r="E365" s="22"/>
      <c r="F365" s="22"/>
      <c r="G365" s="22"/>
      <c r="H365" s="19"/>
      <c r="I365" s="19"/>
      <c r="J365" s="22"/>
      <c r="K365" s="19"/>
      <c r="L365" s="19"/>
      <c r="M365" s="19"/>
      <c r="N365" s="22"/>
      <c r="O365" s="22"/>
      <c r="P365" s="19"/>
      <c r="Q365" s="19"/>
      <c r="R365" s="19"/>
      <c r="S365" s="19"/>
      <c r="T365" s="22"/>
      <c r="U365" s="22"/>
      <c r="V365" s="22"/>
      <c r="W365" s="19"/>
      <c r="X365" s="22"/>
      <c r="Y365" s="22"/>
      <c r="Z365" s="22"/>
      <c r="AA365" s="19"/>
      <c r="AB365" s="22"/>
      <c r="AC365" s="19"/>
      <c r="AD365" s="22"/>
      <c r="AE365" s="22"/>
      <c r="AF365" s="22"/>
      <c r="AG365" s="22"/>
      <c r="AH365" s="22"/>
      <c r="AI365" s="22"/>
    </row>
    <row r="366" ht="21.0" customHeight="1">
      <c r="A366" s="19"/>
      <c r="B366" s="19"/>
      <c r="C366" s="19"/>
      <c r="D366" s="19"/>
      <c r="E366" s="22"/>
      <c r="F366" s="22"/>
      <c r="G366" s="22"/>
      <c r="H366" s="19"/>
      <c r="I366" s="19"/>
      <c r="J366" s="22"/>
      <c r="K366" s="19"/>
      <c r="L366" s="19"/>
      <c r="M366" s="19"/>
      <c r="N366" s="22"/>
      <c r="O366" s="22"/>
      <c r="P366" s="19"/>
      <c r="Q366" s="19"/>
      <c r="R366" s="19"/>
      <c r="S366" s="19"/>
      <c r="T366" s="22"/>
      <c r="U366" s="22"/>
      <c r="V366" s="22"/>
      <c r="W366" s="19"/>
      <c r="X366" s="22"/>
      <c r="Y366" s="22"/>
      <c r="Z366" s="22"/>
      <c r="AA366" s="19"/>
      <c r="AB366" s="22"/>
      <c r="AC366" s="19"/>
      <c r="AD366" s="22"/>
      <c r="AE366" s="22"/>
      <c r="AF366" s="22"/>
      <c r="AG366" s="22"/>
      <c r="AH366" s="22"/>
      <c r="AI366" s="22"/>
    </row>
    <row r="367" ht="21.0" customHeight="1">
      <c r="A367" s="19"/>
      <c r="B367" s="19"/>
      <c r="C367" s="19"/>
      <c r="D367" s="19"/>
      <c r="E367" s="22"/>
      <c r="F367" s="22"/>
      <c r="G367" s="22"/>
      <c r="H367" s="19"/>
      <c r="I367" s="19"/>
      <c r="J367" s="22"/>
      <c r="K367" s="19"/>
      <c r="L367" s="19"/>
      <c r="M367" s="19"/>
      <c r="N367" s="22"/>
      <c r="O367" s="22"/>
      <c r="P367" s="19"/>
      <c r="Q367" s="19"/>
      <c r="R367" s="19"/>
      <c r="S367" s="19"/>
      <c r="T367" s="22"/>
      <c r="U367" s="22"/>
      <c r="V367" s="22"/>
      <c r="W367" s="19"/>
      <c r="X367" s="22"/>
      <c r="Y367" s="22"/>
      <c r="Z367" s="22"/>
      <c r="AA367" s="19"/>
      <c r="AB367" s="22"/>
      <c r="AC367" s="19"/>
      <c r="AD367" s="22"/>
      <c r="AE367" s="22"/>
      <c r="AF367" s="22"/>
      <c r="AG367" s="22"/>
      <c r="AH367" s="22"/>
      <c r="AI367" s="22"/>
    </row>
    <row r="368" ht="21.0" customHeight="1">
      <c r="A368" s="19"/>
      <c r="B368" s="19"/>
      <c r="C368" s="19"/>
      <c r="D368" s="19"/>
      <c r="E368" s="22"/>
      <c r="F368" s="22"/>
      <c r="G368" s="22"/>
      <c r="H368" s="19"/>
      <c r="I368" s="19"/>
      <c r="J368" s="22"/>
      <c r="K368" s="19"/>
      <c r="L368" s="19"/>
      <c r="M368" s="19"/>
      <c r="N368" s="22"/>
      <c r="O368" s="22"/>
      <c r="P368" s="19"/>
      <c r="Q368" s="19"/>
      <c r="R368" s="19"/>
      <c r="S368" s="19"/>
      <c r="T368" s="22"/>
      <c r="U368" s="22"/>
      <c r="V368" s="22"/>
      <c r="W368" s="19"/>
      <c r="X368" s="22"/>
      <c r="Y368" s="22"/>
      <c r="Z368" s="22"/>
      <c r="AA368" s="19"/>
      <c r="AB368" s="22"/>
      <c r="AC368" s="19"/>
      <c r="AD368" s="22"/>
      <c r="AE368" s="22"/>
      <c r="AF368" s="22"/>
      <c r="AG368" s="22"/>
      <c r="AH368" s="22"/>
      <c r="AI368" s="22"/>
    </row>
    <row r="369" ht="21.0" customHeight="1">
      <c r="A369" s="19"/>
      <c r="B369" s="19"/>
      <c r="C369" s="19"/>
      <c r="D369" s="19"/>
      <c r="E369" s="22"/>
      <c r="F369" s="22"/>
      <c r="G369" s="22"/>
      <c r="H369" s="19"/>
      <c r="I369" s="19"/>
      <c r="J369" s="22"/>
      <c r="K369" s="19"/>
      <c r="L369" s="19"/>
      <c r="M369" s="19"/>
      <c r="N369" s="22"/>
      <c r="O369" s="22"/>
      <c r="P369" s="19"/>
      <c r="Q369" s="19"/>
      <c r="R369" s="19"/>
      <c r="S369" s="19"/>
      <c r="T369" s="22"/>
      <c r="U369" s="22"/>
      <c r="V369" s="22"/>
      <c r="W369" s="19"/>
      <c r="X369" s="22"/>
      <c r="Y369" s="22"/>
      <c r="Z369" s="22"/>
      <c r="AA369" s="19"/>
      <c r="AB369" s="22"/>
      <c r="AC369" s="19"/>
      <c r="AD369" s="22"/>
      <c r="AE369" s="22"/>
      <c r="AF369" s="22"/>
      <c r="AG369" s="22"/>
      <c r="AH369" s="22"/>
      <c r="AI369" s="22"/>
    </row>
    <row r="370" ht="21.0" customHeight="1">
      <c r="A370" s="19"/>
      <c r="B370" s="19"/>
      <c r="C370" s="19"/>
      <c r="D370" s="19"/>
      <c r="E370" s="22"/>
      <c r="F370" s="22"/>
      <c r="G370" s="22"/>
      <c r="H370" s="19"/>
      <c r="I370" s="19"/>
      <c r="J370" s="22"/>
      <c r="K370" s="19"/>
      <c r="L370" s="19"/>
      <c r="M370" s="19"/>
      <c r="N370" s="22"/>
      <c r="O370" s="22"/>
      <c r="P370" s="19"/>
      <c r="Q370" s="19"/>
      <c r="R370" s="19"/>
      <c r="S370" s="19"/>
      <c r="T370" s="22"/>
      <c r="U370" s="22"/>
      <c r="V370" s="22"/>
      <c r="W370" s="19"/>
      <c r="X370" s="22"/>
      <c r="Y370" s="22"/>
      <c r="Z370" s="22"/>
      <c r="AA370" s="19"/>
      <c r="AB370" s="22"/>
      <c r="AC370" s="19"/>
      <c r="AD370" s="22"/>
      <c r="AE370" s="22"/>
      <c r="AF370" s="22"/>
      <c r="AG370" s="22"/>
      <c r="AH370" s="22"/>
      <c r="AI370" s="22"/>
    </row>
    <row r="371" ht="21.0" customHeight="1">
      <c r="A371" s="19"/>
      <c r="B371" s="19"/>
      <c r="C371" s="19"/>
      <c r="D371" s="19"/>
      <c r="E371" s="22"/>
      <c r="F371" s="22"/>
      <c r="G371" s="22"/>
      <c r="H371" s="19"/>
      <c r="I371" s="19"/>
      <c r="J371" s="22"/>
      <c r="K371" s="19"/>
      <c r="L371" s="19"/>
      <c r="M371" s="19"/>
      <c r="N371" s="22"/>
      <c r="O371" s="22"/>
      <c r="P371" s="19"/>
      <c r="Q371" s="19"/>
      <c r="R371" s="19"/>
      <c r="S371" s="19"/>
      <c r="T371" s="22"/>
      <c r="U371" s="22"/>
      <c r="V371" s="22"/>
      <c r="W371" s="19"/>
      <c r="X371" s="22"/>
      <c r="Y371" s="22"/>
      <c r="Z371" s="22"/>
      <c r="AA371" s="19"/>
      <c r="AB371" s="22"/>
      <c r="AC371" s="19"/>
      <c r="AD371" s="22"/>
      <c r="AE371" s="22"/>
      <c r="AF371" s="22"/>
      <c r="AG371" s="22"/>
      <c r="AH371" s="22"/>
      <c r="AI371" s="22"/>
    </row>
    <row r="372" ht="21.0" customHeight="1">
      <c r="A372" s="19"/>
      <c r="B372" s="19"/>
      <c r="C372" s="19"/>
      <c r="D372" s="19"/>
      <c r="E372" s="22"/>
      <c r="F372" s="22"/>
      <c r="G372" s="22"/>
      <c r="H372" s="19"/>
      <c r="I372" s="19"/>
      <c r="J372" s="22"/>
      <c r="K372" s="19"/>
      <c r="L372" s="19"/>
      <c r="M372" s="19"/>
      <c r="N372" s="22"/>
      <c r="O372" s="22"/>
      <c r="P372" s="19"/>
      <c r="Q372" s="19"/>
      <c r="R372" s="19"/>
      <c r="S372" s="19"/>
      <c r="T372" s="22"/>
      <c r="U372" s="22"/>
      <c r="V372" s="22"/>
      <c r="W372" s="19"/>
      <c r="X372" s="22"/>
      <c r="Y372" s="22"/>
      <c r="Z372" s="22"/>
      <c r="AA372" s="19"/>
      <c r="AB372" s="22"/>
      <c r="AC372" s="19"/>
      <c r="AD372" s="22"/>
      <c r="AE372" s="22"/>
      <c r="AF372" s="22"/>
      <c r="AG372" s="22"/>
      <c r="AH372" s="22"/>
      <c r="AI372" s="22"/>
    </row>
    <row r="373" ht="21.0" customHeight="1">
      <c r="A373" s="19"/>
      <c r="B373" s="19"/>
      <c r="C373" s="19"/>
      <c r="D373" s="19"/>
      <c r="E373" s="22"/>
      <c r="F373" s="22"/>
      <c r="G373" s="22"/>
      <c r="H373" s="19"/>
      <c r="I373" s="19"/>
      <c r="J373" s="22"/>
      <c r="K373" s="19"/>
      <c r="L373" s="19"/>
      <c r="M373" s="19"/>
      <c r="N373" s="22"/>
      <c r="O373" s="22"/>
      <c r="P373" s="19"/>
      <c r="Q373" s="19"/>
      <c r="R373" s="19"/>
      <c r="S373" s="19"/>
      <c r="T373" s="22"/>
      <c r="U373" s="22"/>
      <c r="V373" s="22"/>
      <c r="W373" s="19"/>
      <c r="X373" s="22"/>
      <c r="Y373" s="22"/>
      <c r="Z373" s="22"/>
      <c r="AA373" s="19"/>
      <c r="AB373" s="22"/>
      <c r="AC373" s="19"/>
      <c r="AD373" s="22"/>
      <c r="AE373" s="22"/>
      <c r="AF373" s="22"/>
      <c r="AG373" s="22"/>
      <c r="AH373" s="22"/>
      <c r="AI373" s="22"/>
    </row>
    <row r="374" ht="21.0" customHeight="1">
      <c r="A374" s="19"/>
      <c r="B374" s="19"/>
      <c r="C374" s="19"/>
      <c r="D374" s="19"/>
      <c r="E374" s="22"/>
      <c r="F374" s="22"/>
      <c r="G374" s="22"/>
      <c r="H374" s="19"/>
      <c r="I374" s="19"/>
      <c r="J374" s="22"/>
      <c r="K374" s="19"/>
      <c r="L374" s="19"/>
      <c r="M374" s="19"/>
      <c r="N374" s="22"/>
      <c r="O374" s="22"/>
      <c r="P374" s="19"/>
      <c r="Q374" s="19"/>
      <c r="R374" s="19"/>
      <c r="S374" s="19"/>
      <c r="T374" s="22"/>
      <c r="U374" s="22"/>
      <c r="V374" s="22"/>
      <c r="W374" s="19"/>
      <c r="X374" s="22"/>
      <c r="Y374" s="22"/>
      <c r="Z374" s="22"/>
      <c r="AA374" s="19"/>
      <c r="AB374" s="22"/>
      <c r="AC374" s="19"/>
      <c r="AD374" s="22"/>
      <c r="AE374" s="22"/>
      <c r="AF374" s="22"/>
      <c r="AG374" s="22"/>
      <c r="AH374" s="22"/>
      <c r="AI374" s="22"/>
    </row>
    <row r="375" ht="21.0" customHeight="1">
      <c r="A375" s="19"/>
      <c r="B375" s="19"/>
      <c r="C375" s="19"/>
      <c r="D375" s="19"/>
      <c r="E375" s="22"/>
      <c r="F375" s="22"/>
      <c r="G375" s="22"/>
      <c r="H375" s="19"/>
      <c r="I375" s="19"/>
      <c r="J375" s="22"/>
      <c r="K375" s="19"/>
      <c r="L375" s="19"/>
      <c r="M375" s="19"/>
      <c r="N375" s="22"/>
      <c r="O375" s="22"/>
      <c r="P375" s="19"/>
      <c r="Q375" s="19"/>
      <c r="R375" s="19"/>
      <c r="S375" s="19"/>
      <c r="T375" s="22"/>
      <c r="U375" s="22"/>
      <c r="V375" s="22"/>
      <c r="W375" s="19"/>
      <c r="X375" s="22"/>
      <c r="Y375" s="22"/>
      <c r="Z375" s="22"/>
      <c r="AA375" s="19"/>
      <c r="AB375" s="22"/>
      <c r="AC375" s="19"/>
      <c r="AD375" s="22"/>
      <c r="AE375" s="22"/>
      <c r="AF375" s="22"/>
      <c r="AG375" s="22"/>
      <c r="AH375" s="22"/>
      <c r="AI375" s="22"/>
    </row>
    <row r="376" ht="21.0" customHeight="1">
      <c r="A376" s="19"/>
      <c r="B376" s="19"/>
      <c r="C376" s="19"/>
      <c r="D376" s="19"/>
      <c r="E376" s="22"/>
      <c r="F376" s="22"/>
      <c r="G376" s="22"/>
      <c r="H376" s="19"/>
      <c r="I376" s="19"/>
      <c r="J376" s="22"/>
      <c r="K376" s="19"/>
      <c r="L376" s="19"/>
      <c r="M376" s="19"/>
      <c r="N376" s="22"/>
      <c r="O376" s="22"/>
      <c r="P376" s="19"/>
      <c r="Q376" s="19"/>
      <c r="R376" s="19"/>
      <c r="S376" s="19"/>
      <c r="T376" s="22"/>
      <c r="U376" s="22"/>
      <c r="V376" s="22"/>
      <c r="W376" s="19"/>
      <c r="X376" s="22"/>
      <c r="Y376" s="22"/>
      <c r="Z376" s="22"/>
      <c r="AA376" s="19"/>
      <c r="AB376" s="22"/>
      <c r="AC376" s="19"/>
      <c r="AD376" s="22"/>
      <c r="AE376" s="22"/>
      <c r="AF376" s="22"/>
      <c r="AG376" s="22"/>
      <c r="AH376" s="22"/>
      <c r="AI376" s="22"/>
    </row>
    <row r="377" ht="21.0" customHeight="1">
      <c r="A377" s="19"/>
      <c r="B377" s="19"/>
      <c r="C377" s="19"/>
      <c r="D377" s="19"/>
      <c r="E377" s="22"/>
      <c r="F377" s="22"/>
      <c r="G377" s="22"/>
      <c r="H377" s="19"/>
      <c r="I377" s="19"/>
      <c r="J377" s="22"/>
      <c r="K377" s="19"/>
      <c r="L377" s="19"/>
      <c r="M377" s="19"/>
      <c r="N377" s="22"/>
      <c r="O377" s="22"/>
      <c r="P377" s="19"/>
      <c r="Q377" s="19"/>
      <c r="R377" s="19"/>
      <c r="S377" s="19"/>
      <c r="T377" s="22"/>
      <c r="U377" s="22"/>
      <c r="V377" s="22"/>
      <c r="W377" s="19"/>
      <c r="X377" s="22"/>
      <c r="Y377" s="22"/>
      <c r="Z377" s="22"/>
      <c r="AA377" s="19"/>
      <c r="AB377" s="22"/>
      <c r="AC377" s="19"/>
      <c r="AD377" s="22"/>
      <c r="AE377" s="22"/>
      <c r="AF377" s="22"/>
      <c r="AG377" s="22"/>
      <c r="AH377" s="22"/>
      <c r="AI377" s="22"/>
    </row>
    <row r="378" ht="21.0" customHeight="1">
      <c r="A378" s="19"/>
      <c r="B378" s="19"/>
      <c r="C378" s="19"/>
      <c r="D378" s="19"/>
      <c r="E378" s="22"/>
      <c r="F378" s="22"/>
      <c r="G378" s="22"/>
      <c r="H378" s="19"/>
      <c r="I378" s="19"/>
      <c r="J378" s="22"/>
      <c r="K378" s="19"/>
      <c r="L378" s="19"/>
      <c r="M378" s="19"/>
      <c r="N378" s="22"/>
      <c r="O378" s="22"/>
      <c r="P378" s="19"/>
      <c r="Q378" s="19"/>
      <c r="R378" s="19"/>
      <c r="S378" s="19"/>
      <c r="T378" s="22"/>
      <c r="U378" s="22"/>
      <c r="V378" s="22"/>
      <c r="W378" s="19"/>
      <c r="X378" s="22"/>
      <c r="Y378" s="22"/>
      <c r="Z378" s="22"/>
      <c r="AA378" s="19"/>
      <c r="AB378" s="22"/>
      <c r="AC378" s="19"/>
      <c r="AD378" s="22"/>
      <c r="AE378" s="22"/>
      <c r="AF378" s="22"/>
      <c r="AG378" s="22"/>
      <c r="AH378" s="22"/>
      <c r="AI378" s="22"/>
    </row>
    <row r="379" ht="21.0" customHeight="1">
      <c r="A379" s="19"/>
      <c r="B379" s="19"/>
      <c r="C379" s="19"/>
      <c r="D379" s="19"/>
      <c r="E379" s="22"/>
      <c r="F379" s="22"/>
      <c r="G379" s="22"/>
      <c r="H379" s="19"/>
      <c r="I379" s="19"/>
      <c r="J379" s="22"/>
      <c r="K379" s="19"/>
      <c r="L379" s="19"/>
      <c r="M379" s="19"/>
      <c r="N379" s="22"/>
      <c r="O379" s="22"/>
      <c r="P379" s="19"/>
      <c r="Q379" s="19"/>
      <c r="R379" s="19"/>
      <c r="S379" s="19"/>
      <c r="T379" s="22"/>
      <c r="U379" s="22"/>
      <c r="V379" s="22"/>
      <c r="W379" s="19"/>
      <c r="X379" s="22"/>
      <c r="Y379" s="22"/>
      <c r="Z379" s="22"/>
      <c r="AA379" s="19"/>
      <c r="AB379" s="22"/>
      <c r="AC379" s="19"/>
      <c r="AD379" s="22"/>
      <c r="AE379" s="22"/>
      <c r="AF379" s="22"/>
      <c r="AG379" s="22"/>
      <c r="AH379" s="22"/>
      <c r="AI379" s="22"/>
    </row>
    <row r="380" ht="21.0" customHeight="1">
      <c r="A380" s="19"/>
      <c r="B380" s="19"/>
      <c r="C380" s="19"/>
      <c r="D380" s="19"/>
      <c r="E380" s="22"/>
      <c r="F380" s="22"/>
      <c r="G380" s="22"/>
      <c r="H380" s="19"/>
      <c r="I380" s="19"/>
      <c r="J380" s="22"/>
      <c r="K380" s="19"/>
      <c r="L380" s="19"/>
      <c r="M380" s="19"/>
      <c r="N380" s="22"/>
      <c r="O380" s="22"/>
      <c r="P380" s="19"/>
      <c r="Q380" s="19"/>
      <c r="R380" s="19"/>
      <c r="S380" s="19"/>
      <c r="T380" s="22"/>
      <c r="U380" s="22"/>
      <c r="V380" s="22"/>
      <c r="W380" s="19"/>
      <c r="X380" s="22"/>
      <c r="Y380" s="22"/>
      <c r="Z380" s="22"/>
      <c r="AA380" s="19"/>
      <c r="AB380" s="22"/>
      <c r="AC380" s="19"/>
      <c r="AD380" s="22"/>
      <c r="AE380" s="22"/>
      <c r="AF380" s="22"/>
      <c r="AG380" s="22"/>
      <c r="AH380" s="22"/>
      <c r="AI380" s="22"/>
    </row>
    <row r="381" ht="21.0" customHeight="1">
      <c r="A381" s="19"/>
      <c r="B381" s="19"/>
      <c r="C381" s="19"/>
      <c r="D381" s="19"/>
      <c r="E381" s="22"/>
      <c r="F381" s="22"/>
      <c r="G381" s="22"/>
      <c r="H381" s="19"/>
      <c r="I381" s="19"/>
      <c r="J381" s="22"/>
      <c r="K381" s="19"/>
      <c r="L381" s="19"/>
      <c r="M381" s="19"/>
      <c r="N381" s="22"/>
      <c r="O381" s="22"/>
      <c r="P381" s="19"/>
      <c r="Q381" s="19"/>
      <c r="R381" s="19"/>
      <c r="S381" s="19"/>
      <c r="T381" s="22"/>
      <c r="U381" s="22"/>
      <c r="V381" s="22"/>
      <c r="W381" s="19"/>
      <c r="X381" s="22"/>
      <c r="Y381" s="22"/>
      <c r="Z381" s="22"/>
      <c r="AA381" s="19"/>
      <c r="AB381" s="22"/>
      <c r="AC381" s="19"/>
      <c r="AD381" s="22"/>
      <c r="AE381" s="22"/>
      <c r="AF381" s="22"/>
      <c r="AG381" s="22"/>
      <c r="AH381" s="22"/>
      <c r="AI381" s="22"/>
    </row>
    <row r="382" ht="21.0" customHeight="1">
      <c r="A382" s="19"/>
      <c r="B382" s="19"/>
      <c r="C382" s="19"/>
      <c r="D382" s="19"/>
      <c r="E382" s="22"/>
      <c r="F382" s="22"/>
      <c r="G382" s="22"/>
      <c r="H382" s="19"/>
      <c r="I382" s="19"/>
      <c r="J382" s="22"/>
      <c r="K382" s="19"/>
      <c r="L382" s="19"/>
      <c r="M382" s="19"/>
      <c r="N382" s="22"/>
      <c r="O382" s="22"/>
      <c r="P382" s="19"/>
      <c r="Q382" s="19"/>
      <c r="R382" s="19"/>
      <c r="S382" s="19"/>
      <c r="T382" s="22"/>
      <c r="U382" s="22"/>
      <c r="V382" s="22"/>
      <c r="W382" s="19"/>
      <c r="X382" s="22"/>
      <c r="Y382" s="22"/>
      <c r="Z382" s="22"/>
      <c r="AA382" s="19"/>
      <c r="AB382" s="22"/>
      <c r="AC382" s="19"/>
      <c r="AD382" s="22"/>
      <c r="AE382" s="22"/>
      <c r="AF382" s="22"/>
      <c r="AG382" s="22"/>
      <c r="AH382" s="22"/>
      <c r="AI382" s="22"/>
    </row>
    <row r="383" ht="21.0" customHeight="1">
      <c r="A383" s="19"/>
      <c r="B383" s="19"/>
      <c r="C383" s="19"/>
      <c r="D383" s="19"/>
      <c r="E383" s="22"/>
      <c r="F383" s="22"/>
      <c r="G383" s="22"/>
      <c r="H383" s="19"/>
      <c r="I383" s="19"/>
      <c r="J383" s="22"/>
      <c r="K383" s="19"/>
      <c r="L383" s="19"/>
      <c r="M383" s="19"/>
      <c r="N383" s="22"/>
      <c r="O383" s="22"/>
      <c r="P383" s="19"/>
      <c r="Q383" s="19"/>
      <c r="R383" s="19"/>
      <c r="S383" s="19"/>
      <c r="T383" s="22"/>
      <c r="U383" s="22"/>
      <c r="V383" s="22"/>
      <c r="W383" s="19"/>
      <c r="X383" s="22"/>
      <c r="Y383" s="22"/>
      <c r="Z383" s="22"/>
      <c r="AA383" s="19"/>
      <c r="AB383" s="22"/>
      <c r="AC383" s="19"/>
      <c r="AD383" s="22"/>
      <c r="AE383" s="22"/>
      <c r="AF383" s="22"/>
      <c r="AG383" s="22"/>
      <c r="AH383" s="22"/>
      <c r="AI383" s="22"/>
    </row>
    <row r="384" ht="21.0" customHeight="1">
      <c r="A384" s="19"/>
      <c r="B384" s="19"/>
      <c r="C384" s="19"/>
      <c r="D384" s="19"/>
      <c r="E384" s="22"/>
      <c r="F384" s="22"/>
      <c r="G384" s="22"/>
      <c r="H384" s="19"/>
      <c r="I384" s="19"/>
      <c r="J384" s="22"/>
      <c r="K384" s="19"/>
      <c r="L384" s="19"/>
      <c r="M384" s="19"/>
      <c r="N384" s="22"/>
      <c r="O384" s="22"/>
      <c r="P384" s="19"/>
      <c r="Q384" s="19"/>
      <c r="R384" s="19"/>
      <c r="S384" s="19"/>
      <c r="T384" s="22"/>
      <c r="U384" s="22"/>
      <c r="V384" s="22"/>
      <c r="W384" s="19"/>
      <c r="X384" s="22"/>
      <c r="Y384" s="22"/>
      <c r="Z384" s="22"/>
      <c r="AA384" s="19"/>
      <c r="AB384" s="22"/>
      <c r="AC384" s="19"/>
      <c r="AD384" s="22"/>
      <c r="AE384" s="22"/>
      <c r="AF384" s="22"/>
      <c r="AG384" s="22"/>
      <c r="AH384" s="22"/>
      <c r="AI384" s="22"/>
    </row>
    <row r="385" ht="21.0" customHeight="1">
      <c r="A385" s="19"/>
      <c r="B385" s="19"/>
      <c r="C385" s="19"/>
      <c r="D385" s="19"/>
      <c r="E385" s="22"/>
      <c r="F385" s="22"/>
      <c r="G385" s="22"/>
      <c r="H385" s="19"/>
      <c r="I385" s="19"/>
      <c r="J385" s="22"/>
      <c r="K385" s="19"/>
      <c r="L385" s="19"/>
      <c r="M385" s="19"/>
      <c r="N385" s="22"/>
      <c r="O385" s="22"/>
      <c r="P385" s="19"/>
      <c r="Q385" s="19"/>
      <c r="R385" s="19"/>
      <c r="S385" s="19"/>
      <c r="T385" s="22"/>
      <c r="U385" s="22"/>
      <c r="V385" s="22"/>
      <c r="W385" s="19"/>
      <c r="X385" s="22"/>
      <c r="Y385" s="22"/>
      <c r="Z385" s="22"/>
      <c r="AA385" s="19"/>
      <c r="AB385" s="22"/>
      <c r="AC385" s="19"/>
      <c r="AD385" s="22"/>
      <c r="AE385" s="22"/>
      <c r="AF385" s="22"/>
      <c r="AG385" s="22"/>
      <c r="AH385" s="22"/>
      <c r="AI385" s="22"/>
    </row>
    <row r="386" ht="21.0" customHeight="1">
      <c r="A386" s="19"/>
      <c r="B386" s="19"/>
      <c r="C386" s="19"/>
      <c r="D386" s="19"/>
      <c r="E386" s="22"/>
      <c r="F386" s="22"/>
      <c r="G386" s="22"/>
      <c r="H386" s="19"/>
      <c r="I386" s="19"/>
      <c r="J386" s="22"/>
      <c r="K386" s="19"/>
      <c r="L386" s="19"/>
      <c r="M386" s="19"/>
      <c r="N386" s="22"/>
      <c r="O386" s="22"/>
      <c r="P386" s="19"/>
      <c r="Q386" s="19"/>
      <c r="R386" s="19"/>
      <c r="S386" s="19"/>
      <c r="T386" s="22"/>
      <c r="U386" s="22"/>
      <c r="V386" s="22"/>
      <c r="W386" s="19"/>
      <c r="X386" s="22"/>
      <c r="Y386" s="22"/>
      <c r="Z386" s="22"/>
      <c r="AA386" s="19"/>
      <c r="AB386" s="22"/>
      <c r="AC386" s="19"/>
      <c r="AD386" s="22"/>
      <c r="AE386" s="22"/>
      <c r="AF386" s="22"/>
      <c r="AG386" s="22"/>
      <c r="AH386" s="22"/>
      <c r="AI386" s="22"/>
    </row>
    <row r="387" ht="21.0" customHeight="1">
      <c r="A387" s="19"/>
      <c r="B387" s="19"/>
      <c r="C387" s="19"/>
      <c r="D387" s="19"/>
      <c r="E387" s="22"/>
      <c r="F387" s="22"/>
      <c r="G387" s="22"/>
      <c r="H387" s="19"/>
      <c r="I387" s="19"/>
      <c r="J387" s="22"/>
      <c r="K387" s="19"/>
      <c r="L387" s="19"/>
      <c r="M387" s="19"/>
      <c r="N387" s="22"/>
      <c r="O387" s="22"/>
      <c r="P387" s="19"/>
      <c r="Q387" s="19"/>
      <c r="R387" s="19"/>
      <c r="S387" s="19"/>
      <c r="T387" s="22"/>
      <c r="U387" s="22"/>
      <c r="V387" s="22"/>
      <c r="W387" s="19"/>
      <c r="X387" s="22"/>
      <c r="Y387" s="22"/>
      <c r="Z387" s="22"/>
      <c r="AA387" s="19"/>
      <c r="AB387" s="22"/>
      <c r="AC387" s="19"/>
      <c r="AD387" s="22"/>
      <c r="AE387" s="22"/>
      <c r="AF387" s="22"/>
      <c r="AG387" s="22"/>
      <c r="AH387" s="22"/>
      <c r="AI387" s="22"/>
    </row>
    <row r="388" ht="21.0" customHeight="1">
      <c r="A388" s="19"/>
      <c r="B388" s="19"/>
      <c r="C388" s="19"/>
      <c r="D388" s="19"/>
      <c r="E388" s="22"/>
      <c r="F388" s="22"/>
      <c r="G388" s="22"/>
      <c r="H388" s="19"/>
      <c r="I388" s="19"/>
      <c r="J388" s="22"/>
      <c r="K388" s="19"/>
      <c r="L388" s="19"/>
      <c r="M388" s="19"/>
      <c r="N388" s="22"/>
      <c r="O388" s="22"/>
      <c r="P388" s="19"/>
      <c r="Q388" s="19"/>
      <c r="R388" s="19"/>
      <c r="S388" s="19"/>
      <c r="T388" s="22"/>
      <c r="U388" s="22"/>
      <c r="V388" s="22"/>
      <c r="W388" s="19"/>
      <c r="X388" s="22"/>
      <c r="Y388" s="22"/>
      <c r="Z388" s="22"/>
      <c r="AA388" s="19"/>
      <c r="AB388" s="22"/>
      <c r="AC388" s="19"/>
      <c r="AD388" s="22"/>
      <c r="AE388" s="22"/>
      <c r="AF388" s="22"/>
      <c r="AG388" s="22"/>
      <c r="AH388" s="22"/>
      <c r="AI388" s="22"/>
    </row>
    <row r="389" ht="21.0" customHeight="1">
      <c r="A389" s="19"/>
      <c r="B389" s="19"/>
      <c r="C389" s="19"/>
      <c r="D389" s="19"/>
      <c r="E389" s="22"/>
      <c r="F389" s="22"/>
      <c r="G389" s="22"/>
      <c r="H389" s="19"/>
      <c r="I389" s="19"/>
      <c r="J389" s="22"/>
      <c r="K389" s="19"/>
      <c r="L389" s="19"/>
      <c r="M389" s="19"/>
      <c r="N389" s="22"/>
      <c r="O389" s="22"/>
      <c r="P389" s="19"/>
      <c r="Q389" s="19"/>
      <c r="R389" s="19"/>
      <c r="S389" s="19"/>
      <c r="T389" s="22"/>
      <c r="U389" s="22"/>
      <c r="V389" s="22"/>
      <c r="W389" s="19"/>
      <c r="X389" s="22"/>
      <c r="Y389" s="22"/>
      <c r="Z389" s="22"/>
      <c r="AA389" s="19"/>
      <c r="AB389" s="22"/>
      <c r="AC389" s="19"/>
      <c r="AD389" s="22"/>
      <c r="AE389" s="22"/>
      <c r="AF389" s="22"/>
      <c r="AG389" s="22"/>
      <c r="AH389" s="22"/>
      <c r="AI389" s="22"/>
    </row>
    <row r="390" ht="21.0" customHeight="1">
      <c r="A390" s="19"/>
      <c r="B390" s="19"/>
      <c r="C390" s="19"/>
      <c r="D390" s="19"/>
      <c r="E390" s="22"/>
      <c r="F390" s="22"/>
      <c r="G390" s="22"/>
      <c r="H390" s="19"/>
      <c r="I390" s="19"/>
      <c r="J390" s="22"/>
      <c r="K390" s="19"/>
      <c r="L390" s="19"/>
      <c r="M390" s="19"/>
      <c r="N390" s="22"/>
      <c r="O390" s="22"/>
      <c r="P390" s="19"/>
      <c r="Q390" s="19"/>
      <c r="R390" s="19"/>
      <c r="S390" s="19"/>
      <c r="T390" s="22"/>
      <c r="U390" s="22"/>
      <c r="V390" s="22"/>
      <c r="W390" s="19"/>
      <c r="X390" s="22"/>
      <c r="Y390" s="22"/>
      <c r="Z390" s="22"/>
      <c r="AA390" s="19"/>
      <c r="AB390" s="22"/>
      <c r="AC390" s="19"/>
      <c r="AD390" s="22"/>
      <c r="AE390" s="22"/>
      <c r="AF390" s="22"/>
      <c r="AG390" s="22"/>
      <c r="AH390" s="22"/>
      <c r="AI390" s="22"/>
    </row>
    <row r="391" ht="21.0" customHeight="1">
      <c r="A391" s="19"/>
      <c r="B391" s="19"/>
      <c r="C391" s="19"/>
      <c r="D391" s="19"/>
      <c r="E391" s="22"/>
      <c r="F391" s="22"/>
      <c r="G391" s="22"/>
      <c r="H391" s="19"/>
      <c r="I391" s="19"/>
      <c r="J391" s="22"/>
      <c r="K391" s="19"/>
      <c r="L391" s="19"/>
      <c r="M391" s="19"/>
      <c r="N391" s="22"/>
      <c r="O391" s="22"/>
      <c r="P391" s="19"/>
      <c r="Q391" s="19"/>
      <c r="R391" s="19"/>
      <c r="S391" s="19"/>
      <c r="T391" s="22"/>
      <c r="U391" s="22"/>
      <c r="V391" s="22"/>
      <c r="W391" s="19"/>
      <c r="X391" s="22"/>
      <c r="Y391" s="22"/>
      <c r="Z391" s="22"/>
      <c r="AA391" s="19"/>
      <c r="AB391" s="22"/>
      <c r="AC391" s="19"/>
      <c r="AD391" s="22"/>
      <c r="AE391" s="22"/>
      <c r="AF391" s="22"/>
      <c r="AG391" s="22"/>
      <c r="AH391" s="22"/>
      <c r="AI391" s="22"/>
    </row>
    <row r="392" ht="21.0" customHeight="1">
      <c r="A392" s="19"/>
      <c r="B392" s="19"/>
      <c r="C392" s="19"/>
      <c r="D392" s="19"/>
      <c r="E392" s="22"/>
      <c r="F392" s="22"/>
      <c r="G392" s="22"/>
      <c r="H392" s="19"/>
      <c r="I392" s="19"/>
      <c r="J392" s="22"/>
      <c r="K392" s="19"/>
      <c r="L392" s="19"/>
      <c r="M392" s="19"/>
      <c r="N392" s="22"/>
      <c r="O392" s="22"/>
      <c r="P392" s="19"/>
      <c r="Q392" s="19"/>
      <c r="R392" s="19"/>
      <c r="S392" s="19"/>
      <c r="T392" s="22"/>
      <c r="U392" s="22"/>
      <c r="V392" s="22"/>
      <c r="W392" s="19"/>
      <c r="X392" s="22"/>
      <c r="Y392" s="22"/>
      <c r="Z392" s="22"/>
      <c r="AA392" s="19"/>
      <c r="AB392" s="22"/>
      <c r="AC392" s="19"/>
      <c r="AD392" s="22"/>
      <c r="AE392" s="22"/>
      <c r="AF392" s="22"/>
      <c r="AG392" s="22"/>
      <c r="AH392" s="22"/>
      <c r="AI392" s="22"/>
    </row>
    <row r="393" ht="21.0" customHeight="1">
      <c r="A393" s="19"/>
      <c r="B393" s="19"/>
      <c r="C393" s="19"/>
      <c r="D393" s="19"/>
      <c r="E393" s="22"/>
      <c r="F393" s="22"/>
      <c r="G393" s="22"/>
      <c r="H393" s="19"/>
      <c r="I393" s="19"/>
      <c r="J393" s="22"/>
      <c r="K393" s="19"/>
      <c r="L393" s="19"/>
      <c r="M393" s="19"/>
      <c r="N393" s="22"/>
      <c r="O393" s="22"/>
      <c r="P393" s="19"/>
      <c r="Q393" s="19"/>
      <c r="R393" s="19"/>
      <c r="S393" s="19"/>
      <c r="T393" s="22"/>
      <c r="U393" s="22"/>
      <c r="V393" s="22"/>
      <c r="W393" s="19"/>
      <c r="X393" s="22"/>
      <c r="Y393" s="22"/>
      <c r="Z393" s="22"/>
      <c r="AA393" s="19"/>
      <c r="AB393" s="22"/>
      <c r="AC393" s="19"/>
      <c r="AD393" s="22"/>
      <c r="AE393" s="22"/>
      <c r="AF393" s="22"/>
      <c r="AG393" s="22"/>
      <c r="AH393" s="22"/>
      <c r="AI393" s="22"/>
    </row>
    <row r="394" ht="21.0" customHeight="1">
      <c r="A394" s="19"/>
      <c r="B394" s="19"/>
      <c r="C394" s="19"/>
      <c r="D394" s="19"/>
      <c r="E394" s="22"/>
      <c r="F394" s="22"/>
      <c r="G394" s="22"/>
      <c r="H394" s="19"/>
      <c r="I394" s="19"/>
      <c r="J394" s="22"/>
      <c r="K394" s="19"/>
      <c r="L394" s="19"/>
      <c r="M394" s="19"/>
      <c r="N394" s="22"/>
      <c r="O394" s="22"/>
      <c r="P394" s="19"/>
      <c r="Q394" s="19"/>
      <c r="R394" s="19"/>
      <c r="S394" s="19"/>
      <c r="T394" s="22"/>
      <c r="U394" s="22"/>
      <c r="V394" s="22"/>
      <c r="W394" s="19"/>
      <c r="X394" s="22"/>
      <c r="Y394" s="22"/>
      <c r="Z394" s="22"/>
      <c r="AA394" s="19"/>
      <c r="AB394" s="22"/>
      <c r="AC394" s="19"/>
      <c r="AD394" s="22"/>
      <c r="AE394" s="22"/>
      <c r="AF394" s="22"/>
      <c r="AG394" s="22"/>
      <c r="AH394" s="22"/>
      <c r="AI394" s="22"/>
    </row>
    <row r="395" ht="21.0" customHeight="1">
      <c r="A395" s="19"/>
      <c r="B395" s="19"/>
      <c r="C395" s="19"/>
      <c r="D395" s="19"/>
      <c r="E395" s="22"/>
      <c r="F395" s="22"/>
      <c r="G395" s="22"/>
      <c r="H395" s="19"/>
      <c r="I395" s="19"/>
      <c r="J395" s="22"/>
      <c r="K395" s="19"/>
      <c r="L395" s="19"/>
      <c r="M395" s="19"/>
      <c r="N395" s="22"/>
      <c r="O395" s="22"/>
      <c r="P395" s="19"/>
      <c r="Q395" s="19"/>
      <c r="R395" s="19"/>
      <c r="S395" s="19"/>
      <c r="T395" s="22"/>
      <c r="U395" s="22"/>
      <c r="V395" s="22"/>
      <c r="W395" s="19"/>
      <c r="X395" s="22"/>
      <c r="Y395" s="22"/>
      <c r="Z395" s="22"/>
      <c r="AA395" s="19"/>
      <c r="AB395" s="22"/>
      <c r="AC395" s="19"/>
      <c r="AD395" s="22"/>
      <c r="AE395" s="22"/>
      <c r="AF395" s="22"/>
      <c r="AG395" s="22"/>
      <c r="AH395" s="22"/>
      <c r="AI395" s="22"/>
    </row>
    <row r="396" ht="21.0" customHeight="1">
      <c r="A396" s="19"/>
      <c r="B396" s="19"/>
      <c r="C396" s="19"/>
      <c r="D396" s="19"/>
      <c r="E396" s="22"/>
      <c r="F396" s="22"/>
      <c r="G396" s="22"/>
      <c r="H396" s="19"/>
      <c r="I396" s="19"/>
      <c r="J396" s="22"/>
      <c r="K396" s="19"/>
      <c r="L396" s="19"/>
      <c r="M396" s="19"/>
      <c r="N396" s="22"/>
      <c r="O396" s="22"/>
      <c r="P396" s="19"/>
      <c r="Q396" s="19"/>
      <c r="R396" s="19"/>
      <c r="S396" s="19"/>
      <c r="T396" s="22"/>
      <c r="U396" s="22"/>
      <c r="V396" s="22"/>
      <c r="W396" s="19"/>
      <c r="X396" s="22"/>
      <c r="Y396" s="22"/>
      <c r="Z396" s="22"/>
      <c r="AA396" s="19"/>
      <c r="AB396" s="22"/>
      <c r="AC396" s="19"/>
      <c r="AD396" s="22"/>
      <c r="AE396" s="22"/>
      <c r="AF396" s="22"/>
      <c r="AG396" s="22"/>
      <c r="AH396" s="22"/>
      <c r="AI396" s="22"/>
    </row>
    <row r="397" ht="21.0" customHeight="1">
      <c r="A397" s="19"/>
      <c r="B397" s="19"/>
      <c r="C397" s="19"/>
      <c r="D397" s="19"/>
      <c r="E397" s="22"/>
      <c r="F397" s="22"/>
      <c r="G397" s="22"/>
      <c r="H397" s="19"/>
      <c r="I397" s="19"/>
      <c r="J397" s="22"/>
      <c r="K397" s="19"/>
      <c r="L397" s="19"/>
      <c r="M397" s="19"/>
      <c r="N397" s="22"/>
      <c r="O397" s="22"/>
      <c r="P397" s="19"/>
      <c r="Q397" s="19"/>
      <c r="R397" s="19"/>
      <c r="S397" s="19"/>
      <c r="T397" s="22"/>
      <c r="U397" s="22"/>
      <c r="V397" s="22"/>
      <c r="W397" s="19"/>
      <c r="X397" s="22"/>
      <c r="Y397" s="22"/>
      <c r="Z397" s="22"/>
      <c r="AA397" s="19"/>
      <c r="AB397" s="22"/>
      <c r="AC397" s="19"/>
      <c r="AD397" s="22"/>
      <c r="AE397" s="22"/>
      <c r="AF397" s="22"/>
      <c r="AG397" s="22"/>
      <c r="AH397" s="22"/>
      <c r="AI397" s="22"/>
    </row>
    <row r="398" ht="21.0" customHeight="1">
      <c r="A398" s="19"/>
      <c r="B398" s="19"/>
      <c r="C398" s="19"/>
      <c r="D398" s="19"/>
      <c r="E398" s="22"/>
      <c r="F398" s="22"/>
      <c r="G398" s="22"/>
      <c r="H398" s="19"/>
      <c r="I398" s="19"/>
      <c r="J398" s="22"/>
      <c r="K398" s="19"/>
      <c r="L398" s="19"/>
      <c r="M398" s="19"/>
      <c r="N398" s="22"/>
      <c r="O398" s="22"/>
      <c r="P398" s="19"/>
      <c r="Q398" s="19"/>
      <c r="R398" s="19"/>
      <c r="S398" s="19"/>
      <c r="T398" s="22"/>
      <c r="U398" s="22"/>
      <c r="V398" s="22"/>
      <c r="W398" s="19"/>
      <c r="X398" s="22"/>
      <c r="Y398" s="22"/>
      <c r="Z398" s="22"/>
      <c r="AA398" s="19"/>
      <c r="AB398" s="22"/>
      <c r="AC398" s="19"/>
      <c r="AD398" s="22"/>
      <c r="AE398" s="22"/>
      <c r="AF398" s="22"/>
      <c r="AG398" s="22"/>
      <c r="AH398" s="22"/>
      <c r="AI398" s="22"/>
    </row>
    <row r="399" ht="21.0" customHeight="1">
      <c r="A399" s="19"/>
      <c r="B399" s="19"/>
      <c r="C399" s="19"/>
      <c r="D399" s="19"/>
      <c r="E399" s="22"/>
      <c r="F399" s="22"/>
      <c r="G399" s="22"/>
      <c r="H399" s="19"/>
      <c r="I399" s="19"/>
      <c r="J399" s="22"/>
      <c r="K399" s="19"/>
      <c r="L399" s="19"/>
      <c r="M399" s="19"/>
      <c r="N399" s="22"/>
      <c r="O399" s="22"/>
      <c r="P399" s="19"/>
      <c r="Q399" s="19"/>
      <c r="R399" s="19"/>
      <c r="S399" s="19"/>
      <c r="T399" s="22"/>
      <c r="U399" s="22"/>
      <c r="V399" s="22"/>
      <c r="W399" s="19"/>
      <c r="X399" s="22"/>
      <c r="Y399" s="22"/>
      <c r="Z399" s="22"/>
      <c r="AA399" s="19"/>
      <c r="AB399" s="22"/>
      <c r="AC399" s="19"/>
      <c r="AD399" s="22"/>
      <c r="AE399" s="22"/>
      <c r="AF399" s="22"/>
      <c r="AG399" s="22"/>
      <c r="AH399" s="22"/>
      <c r="AI399" s="22"/>
    </row>
    <row r="400" ht="21.0" customHeight="1">
      <c r="A400" s="19"/>
      <c r="B400" s="19"/>
      <c r="C400" s="19"/>
      <c r="D400" s="19"/>
      <c r="E400" s="22"/>
      <c r="F400" s="22"/>
      <c r="G400" s="22"/>
      <c r="H400" s="19"/>
      <c r="I400" s="19"/>
      <c r="J400" s="22"/>
      <c r="K400" s="19"/>
      <c r="L400" s="19"/>
      <c r="M400" s="19"/>
      <c r="N400" s="22"/>
      <c r="O400" s="22"/>
      <c r="P400" s="19"/>
      <c r="Q400" s="19"/>
      <c r="R400" s="19"/>
      <c r="S400" s="19"/>
      <c r="T400" s="22"/>
      <c r="U400" s="22"/>
      <c r="V400" s="22"/>
      <c r="W400" s="19"/>
      <c r="X400" s="22"/>
      <c r="Y400" s="22"/>
      <c r="Z400" s="22"/>
      <c r="AA400" s="19"/>
      <c r="AB400" s="22"/>
      <c r="AC400" s="19"/>
      <c r="AD400" s="22"/>
      <c r="AE400" s="22"/>
      <c r="AF400" s="22"/>
      <c r="AG400" s="22"/>
      <c r="AH400" s="22"/>
      <c r="AI400" s="22"/>
    </row>
    <row r="401" ht="21.0" customHeight="1">
      <c r="A401" s="19"/>
      <c r="B401" s="19"/>
      <c r="C401" s="19"/>
      <c r="D401" s="19"/>
      <c r="E401" s="22"/>
      <c r="F401" s="22"/>
      <c r="G401" s="22"/>
      <c r="H401" s="19"/>
      <c r="I401" s="19"/>
      <c r="J401" s="22"/>
      <c r="K401" s="19"/>
      <c r="L401" s="19"/>
      <c r="M401" s="19"/>
      <c r="N401" s="22"/>
      <c r="O401" s="22"/>
      <c r="P401" s="19"/>
      <c r="Q401" s="19"/>
      <c r="R401" s="19"/>
      <c r="S401" s="19"/>
      <c r="T401" s="22"/>
      <c r="U401" s="22"/>
      <c r="V401" s="22"/>
      <c r="W401" s="19"/>
      <c r="X401" s="22"/>
      <c r="Y401" s="22"/>
      <c r="Z401" s="22"/>
      <c r="AA401" s="19"/>
      <c r="AB401" s="22"/>
      <c r="AC401" s="19"/>
      <c r="AD401" s="22"/>
      <c r="AE401" s="22"/>
      <c r="AF401" s="22"/>
      <c r="AG401" s="22"/>
      <c r="AH401" s="22"/>
      <c r="AI401" s="22"/>
    </row>
    <row r="402" ht="21.0" customHeight="1">
      <c r="A402" s="19"/>
      <c r="B402" s="19"/>
      <c r="C402" s="19"/>
      <c r="D402" s="19"/>
      <c r="E402" s="22"/>
      <c r="F402" s="22"/>
      <c r="G402" s="22"/>
      <c r="H402" s="19"/>
      <c r="I402" s="19"/>
      <c r="J402" s="22"/>
      <c r="K402" s="19"/>
      <c r="L402" s="19"/>
      <c r="M402" s="19"/>
      <c r="N402" s="22"/>
      <c r="O402" s="22"/>
      <c r="P402" s="19"/>
      <c r="Q402" s="19"/>
      <c r="R402" s="19"/>
      <c r="S402" s="19"/>
      <c r="T402" s="22"/>
      <c r="U402" s="22"/>
      <c r="V402" s="22"/>
      <c r="W402" s="19"/>
      <c r="X402" s="22"/>
      <c r="Y402" s="22"/>
      <c r="Z402" s="22"/>
      <c r="AA402" s="19"/>
      <c r="AB402" s="22"/>
      <c r="AC402" s="19"/>
      <c r="AD402" s="22"/>
      <c r="AE402" s="22"/>
      <c r="AF402" s="22"/>
      <c r="AG402" s="22"/>
      <c r="AH402" s="22"/>
      <c r="AI402" s="22"/>
    </row>
    <row r="403" ht="21.0" customHeight="1">
      <c r="A403" s="19"/>
      <c r="B403" s="19"/>
      <c r="C403" s="19"/>
      <c r="D403" s="19"/>
      <c r="E403" s="22"/>
      <c r="F403" s="22"/>
      <c r="G403" s="22"/>
      <c r="H403" s="19"/>
      <c r="I403" s="19"/>
      <c r="J403" s="22"/>
      <c r="K403" s="19"/>
      <c r="L403" s="19"/>
      <c r="M403" s="19"/>
      <c r="N403" s="22"/>
      <c r="O403" s="22"/>
      <c r="P403" s="19"/>
      <c r="Q403" s="19"/>
      <c r="R403" s="19"/>
      <c r="S403" s="19"/>
      <c r="T403" s="22"/>
      <c r="U403" s="22"/>
      <c r="V403" s="22"/>
      <c r="W403" s="19"/>
      <c r="X403" s="22"/>
      <c r="Y403" s="22"/>
      <c r="Z403" s="22"/>
      <c r="AA403" s="19"/>
      <c r="AB403" s="22"/>
      <c r="AC403" s="19"/>
      <c r="AD403" s="22"/>
      <c r="AE403" s="22"/>
      <c r="AF403" s="22"/>
      <c r="AG403" s="22"/>
      <c r="AH403" s="22"/>
      <c r="AI403" s="22"/>
    </row>
    <row r="404" ht="21.0" customHeight="1">
      <c r="A404" s="19"/>
      <c r="B404" s="19"/>
      <c r="C404" s="19"/>
      <c r="D404" s="19"/>
      <c r="E404" s="22"/>
      <c r="F404" s="22"/>
      <c r="G404" s="22"/>
      <c r="H404" s="19"/>
      <c r="I404" s="19"/>
      <c r="J404" s="22"/>
      <c r="K404" s="19"/>
      <c r="L404" s="19"/>
      <c r="M404" s="19"/>
      <c r="N404" s="22"/>
      <c r="O404" s="22"/>
      <c r="P404" s="19"/>
      <c r="Q404" s="19"/>
      <c r="R404" s="19"/>
      <c r="S404" s="19"/>
      <c r="T404" s="22"/>
      <c r="U404" s="22"/>
      <c r="V404" s="22"/>
      <c r="W404" s="19"/>
      <c r="X404" s="22"/>
      <c r="Y404" s="22"/>
      <c r="Z404" s="22"/>
      <c r="AA404" s="19"/>
      <c r="AB404" s="22"/>
      <c r="AC404" s="19"/>
      <c r="AD404" s="22"/>
      <c r="AE404" s="22"/>
      <c r="AF404" s="22"/>
      <c r="AG404" s="22"/>
      <c r="AH404" s="22"/>
      <c r="AI404" s="22"/>
    </row>
    <row r="405" ht="21.0" customHeight="1">
      <c r="A405" s="19"/>
      <c r="B405" s="19"/>
      <c r="C405" s="19"/>
      <c r="D405" s="19"/>
      <c r="E405" s="22"/>
      <c r="F405" s="22"/>
      <c r="G405" s="22"/>
      <c r="H405" s="19"/>
      <c r="I405" s="19"/>
      <c r="J405" s="22"/>
      <c r="K405" s="19"/>
      <c r="L405" s="19"/>
      <c r="M405" s="19"/>
      <c r="N405" s="22"/>
      <c r="O405" s="22"/>
      <c r="P405" s="19"/>
      <c r="Q405" s="19"/>
      <c r="R405" s="19"/>
      <c r="S405" s="19"/>
      <c r="T405" s="22"/>
      <c r="U405" s="22"/>
      <c r="V405" s="22"/>
      <c r="W405" s="19"/>
      <c r="X405" s="22"/>
      <c r="Y405" s="22"/>
      <c r="Z405" s="22"/>
      <c r="AA405" s="19"/>
      <c r="AB405" s="22"/>
      <c r="AC405" s="19"/>
      <c r="AD405" s="22"/>
      <c r="AE405" s="22"/>
      <c r="AF405" s="22"/>
      <c r="AG405" s="22"/>
      <c r="AH405" s="22"/>
      <c r="AI405" s="22"/>
    </row>
    <row r="406" ht="21.0" customHeight="1">
      <c r="A406" s="19"/>
      <c r="B406" s="19"/>
      <c r="C406" s="19"/>
      <c r="D406" s="19"/>
      <c r="E406" s="22"/>
      <c r="F406" s="22"/>
      <c r="G406" s="22"/>
      <c r="H406" s="19"/>
      <c r="I406" s="19"/>
      <c r="J406" s="22"/>
      <c r="K406" s="19"/>
      <c r="L406" s="19"/>
      <c r="M406" s="19"/>
      <c r="N406" s="22"/>
      <c r="O406" s="22"/>
      <c r="P406" s="19"/>
      <c r="Q406" s="19"/>
      <c r="R406" s="19"/>
      <c r="S406" s="19"/>
      <c r="T406" s="22"/>
      <c r="U406" s="22"/>
      <c r="V406" s="22"/>
      <c r="W406" s="19"/>
      <c r="X406" s="22"/>
      <c r="Y406" s="22"/>
      <c r="Z406" s="22"/>
      <c r="AA406" s="19"/>
      <c r="AB406" s="22"/>
      <c r="AC406" s="19"/>
      <c r="AD406" s="22"/>
      <c r="AE406" s="22"/>
      <c r="AF406" s="22"/>
      <c r="AG406" s="22"/>
      <c r="AH406" s="22"/>
      <c r="AI406" s="22"/>
    </row>
    <row r="407" ht="21.0" customHeight="1">
      <c r="A407" s="19"/>
      <c r="B407" s="19"/>
      <c r="C407" s="19"/>
      <c r="D407" s="19"/>
      <c r="E407" s="22"/>
      <c r="F407" s="22"/>
      <c r="G407" s="22"/>
      <c r="H407" s="19"/>
      <c r="I407" s="19"/>
      <c r="J407" s="22"/>
      <c r="K407" s="19"/>
      <c r="L407" s="19"/>
      <c r="M407" s="19"/>
      <c r="N407" s="22"/>
      <c r="O407" s="22"/>
      <c r="P407" s="19"/>
      <c r="Q407" s="19"/>
      <c r="R407" s="19"/>
      <c r="S407" s="19"/>
      <c r="T407" s="22"/>
      <c r="U407" s="22"/>
      <c r="V407" s="22"/>
      <c r="W407" s="19"/>
      <c r="X407" s="22"/>
      <c r="Y407" s="22"/>
      <c r="Z407" s="22"/>
      <c r="AA407" s="19"/>
      <c r="AB407" s="22"/>
      <c r="AC407" s="19"/>
      <c r="AD407" s="22"/>
      <c r="AE407" s="22"/>
      <c r="AF407" s="22"/>
      <c r="AG407" s="22"/>
      <c r="AH407" s="22"/>
      <c r="AI407" s="22"/>
    </row>
    <row r="408" ht="21.0" customHeight="1">
      <c r="A408" s="19"/>
      <c r="B408" s="19"/>
      <c r="C408" s="19"/>
      <c r="D408" s="19"/>
      <c r="E408" s="22"/>
      <c r="F408" s="22"/>
      <c r="G408" s="22"/>
      <c r="H408" s="19"/>
      <c r="I408" s="19"/>
      <c r="J408" s="22"/>
      <c r="K408" s="19"/>
      <c r="L408" s="19"/>
      <c r="M408" s="19"/>
      <c r="N408" s="22"/>
      <c r="O408" s="22"/>
      <c r="P408" s="19"/>
      <c r="Q408" s="19"/>
      <c r="R408" s="19"/>
      <c r="S408" s="19"/>
      <c r="T408" s="22"/>
      <c r="U408" s="22"/>
      <c r="V408" s="22"/>
      <c r="W408" s="19"/>
      <c r="X408" s="22"/>
      <c r="Y408" s="22"/>
      <c r="Z408" s="22"/>
      <c r="AA408" s="19"/>
      <c r="AB408" s="22"/>
      <c r="AC408" s="19"/>
      <c r="AD408" s="22"/>
      <c r="AE408" s="22"/>
      <c r="AF408" s="22"/>
      <c r="AG408" s="22"/>
      <c r="AH408" s="22"/>
      <c r="AI408" s="22"/>
    </row>
    <row r="409" ht="21.0" customHeight="1">
      <c r="A409" s="19"/>
      <c r="B409" s="19"/>
      <c r="C409" s="19"/>
      <c r="D409" s="19"/>
      <c r="E409" s="22"/>
      <c r="F409" s="22"/>
      <c r="G409" s="22"/>
      <c r="H409" s="19"/>
      <c r="I409" s="19"/>
      <c r="J409" s="22"/>
      <c r="K409" s="19"/>
      <c r="L409" s="19"/>
      <c r="M409" s="19"/>
      <c r="N409" s="22"/>
      <c r="O409" s="22"/>
      <c r="P409" s="19"/>
      <c r="Q409" s="19"/>
      <c r="R409" s="19"/>
      <c r="S409" s="19"/>
      <c r="T409" s="22"/>
      <c r="U409" s="22"/>
      <c r="V409" s="22"/>
      <c r="W409" s="19"/>
      <c r="X409" s="22"/>
      <c r="Y409" s="22"/>
      <c r="Z409" s="22"/>
      <c r="AA409" s="19"/>
      <c r="AB409" s="22"/>
      <c r="AC409" s="19"/>
      <c r="AD409" s="22"/>
      <c r="AE409" s="22"/>
      <c r="AF409" s="22"/>
      <c r="AG409" s="22"/>
      <c r="AH409" s="22"/>
      <c r="AI409" s="22"/>
    </row>
    <row r="410" ht="21.0" customHeight="1">
      <c r="A410" s="19"/>
      <c r="B410" s="19"/>
      <c r="C410" s="19"/>
      <c r="D410" s="19"/>
      <c r="E410" s="22"/>
      <c r="F410" s="22"/>
      <c r="G410" s="22"/>
      <c r="H410" s="19"/>
      <c r="I410" s="19"/>
      <c r="J410" s="22"/>
      <c r="K410" s="19"/>
      <c r="L410" s="19"/>
      <c r="M410" s="19"/>
      <c r="N410" s="22"/>
      <c r="O410" s="22"/>
      <c r="P410" s="19"/>
      <c r="Q410" s="19"/>
      <c r="R410" s="19"/>
      <c r="S410" s="19"/>
      <c r="T410" s="22"/>
      <c r="U410" s="22"/>
      <c r="V410" s="22"/>
      <c r="W410" s="19"/>
      <c r="X410" s="22"/>
      <c r="Y410" s="22"/>
      <c r="Z410" s="22"/>
      <c r="AA410" s="19"/>
      <c r="AB410" s="22"/>
      <c r="AC410" s="19"/>
      <c r="AD410" s="22"/>
      <c r="AE410" s="22"/>
      <c r="AF410" s="22"/>
      <c r="AG410" s="22"/>
      <c r="AH410" s="22"/>
      <c r="AI410" s="22"/>
    </row>
    <row r="411" ht="21.0" customHeight="1">
      <c r="A411" s="19"/>
      <c r="B411" s="19"/>
      <c r="C411" s="19"/>
      <c r="D411" s="19"/>
      <c r="E411" s="22"/>
      <c r="F411" s="22"/>
      <c r="G411" s="22"/>
      <c r="H411" s="19"/>
      <c r="I411" s="19"/>
      <c r="J411" s="22"/>
      <c r="K411" s="19"/>
      <c r="L411" s="19"/>
      <c r="M411" s="19"/>
      <c r="N411" s="22"/>
      <c r="O411" s="22"/>
      <c r="P411" s="19"/>
      <c r="Q411" s="19"/>
      <c r="R411" s="19"/>
      <c r="S411" s="19"/>
      <c r="T411" s="22"/>
      <c r="U411" s="22"/>
      <c r="V411" s="22"/>
      <c r="W411" s="19"/>
      <c r="X411" s="22"/>
      <c r="Y411" s="22"/>
      <c r="Z411" s="22"/>
      <c r="AA411" s="19"/>
      <c r="AB411" s="22"/>
      <c r="AC411" s="19"/>
      <c r="AD411" s="22"/>
      <c r="AE411" s="22"/>
      <c r="AF411" s="22"/>
      <c r="AG411" s="22"/>
      <c r="AH411" s="22"/>
      <c r="AI411" s="22"/>
    </row>
    <row r="412" ht="21.0" customHeight="1">
      <c r="A412" s="19"/>
      <c r="B412" s="19"/>
      <c r="C412" s="19"/>
      <c r="D412" s="19"/>
      <c r="E412" s="22"/>
      <c r="F412" s="22"/>
      <c r="G412" s="22"/>
      <c r="H412" s="19"/>
      <c r="I412" s="19"/>
      <c r="J412" s="22"/>
      <c r="K412" s="19"/>
      <c r="L412" s="19"/>
      <c r="M412" s="19"/>
      <c r="N412" s="22"/>
      <c r="O412" s="22"/>
      <c r="P412" s="19"/>
      <c r="Q412" s="19"/>
      <c r="R412" s="19"/>
      <c r="S412" s="19"/>
      <c r="T412" s="22"/>
      <c r="U412" s="22"/>
      <c r="V412" s="22"/>
      <c r="W412" s="19"/>
      <c r="X412" s="22"/>
      <c r="Y412" s="22"/>
      <c r="Z412" s="22"/>
      <c r="AA412" s="19"/>
      <c r="AB412" s="22"/>
      <c r="AC412" s="19"/>
      <c r="AD412" s="22"/>
      <c r="AE412" s="22"/>
      <c r="AF412" s="22"/>
      <c r="AG412" s="22"/>
      <c r="AH412" s="22"/>
      <c r="AI412" s="22"/>
    </row>
    <row r="413" ht="21.0" customHeight="1">
      <c r="A413" s="19"/>
      <c r="B413" s="19"/>
      <c r="C413" s="19"/>
      <c r="D413" s="19"/>
      <c r="E413" s="22"/>
      <c r="F413" s="22"/>
      <c r="G413" s="22"/>
      <c r="H413" s="19"/>
      <c r="I413" s="19"/>
      <c r="J413" s="22"/>
      <c r="K413" s="19"/>
      <c r="L413" s="19"/>
      <c r="M413" s="19"/>
      <c r="N413" s="22"/>
      <c r="O413" s="22"/>
      <c r="P413" s="19"/>
      <c r="Q413" s="19"/>
      <c r="R413" s="19"/>
      <c r="S413" s="19"/>
      <c r="T413" s="22"/>
      <c r="U413" s="22"/>
      <c r="V413" s="22"/>
      <c r="W413" s="19"/>
      <c r="X413" s="22"/>
      <c r="Y413" s="22"/>
      <c r="Z413" s="22"/>
      <c r="AA413" s="19"/>
      <c r="AB413" s="22"/>
      <c r="AC413" s="19"/>
      <c r="AD413" s="22"/>
      <c r="AE413" s="22"/>
      <c r="AF413" s="22"/>
      <c r="AG413" s="22"/>
      <c r="AH413" s="22"/>
      <c r="AI413" s="22"/>
    </row>
    <row r="414" ht="21.0" customHeight="1">
      <c r="A414" s="19"/>
      <c r="B414" s="19"/>
      <c r="C414" s="19"/>
      <c r="D414" s="19"/>
      <c r="E414" s="22"/>
      <c r="F414" s="22"/>
      <c r="G414" s="22"/>
      <c r="H414" s="19"/>
      <c r="I414" s="19"/>
      <c r="J414" s="22"/>
      <c r="K414" s="19"/>
      <c r="L414" s="19"/>
      <c r="M414" s="19"/>
      <c r="N414" s="22"/>
      <c r="O414" s="22"/>
      <c r="P414" s="19"/>
      <c r="Q414" s="19"/>
      <c r="R414" s="19"/>
      <c r="S414" s="19"/>
      <c r="T414" s="22"/>
      <c r="U414" s="22"/>
      <c r="V414" s="22"/>
      <c r="W414" s="19"/>
      <c r="X414" s="22"/>
      <c r="Y414" s="22"/>
      <c r="Z414" s="22"/>
      <c r="AA414" s="19"/>
      <c r="AB414" s="22"/>
      <c r="AC414" s="19"/>
      <c r="AD414" s="22"/>
      <c r="AE414" s="22"/>
      <c r="AF414" s="22"/>
      <c r="AG414" s="22"/>
      <c r="AH414" s="22"/>
      <c r="AI414" s="22"/>
    </row>
    <row r="415" ht="21.0" customHeight="1">
      <c r="A415" s="19"/>
      <c r="B415" s="19"/>
      <c r="C415" s="19"/>
      <c r="D415" s="19"/>
      <c r="E415" s="22"/>
      <c r="F415" s="22"/>
      <c r="G415" s="22"/>
      <c r="H415" s="19"/>
      <c r="I415" s="19"/>
      <c r="J415" s="22"/>
      <c r="K415" s="19"/>
      <c r="L415" s="19"/>
      <c r="M415" s="19"/>
      <c r="N415" s="22"/>
      <c r="O415" s="22"/>
      <c r="P415" s="19"/>
      <c r="Q415" s="19"/>
      <c r="R415" s="19"/>
      <c r="S415" s="19"/>
      <c r="T415" s="22"/>
      <c r="U415" s="22"/>
      <c r="V415" s="22"/>
      <c r="W415" s="19"/>
      <c r="X415" s="22"/>
      <c r="Y415" s="22"/>
      <c r="Z415" s="22"/>
      <c r="AA415" s="19"/>
      <c r="AB415" s="22"/>
      <c r="AC415" s="19"/>
      <c r="AD415" s="22"/>
      <c r="AE415" s="22"/>
      <c r="AF415" s="22"/>
      <c r="AG415" s="22"/>
      <c r="AH415" s="22"/>
      <c r="AI415" s="22"/>
    </row>
    <row r="416" ht="21.0" customHeight="1">
      <c r="A416" s="19"/>
      <c r="B416" s="19"/>
      <c r="C416" s="19"/>
      <c r="D416" s="19"/>
      <c r="E416" s="22"/>
      <c r="F416" s="22"/>
      <c r="G416" s="22"/>
      <c r="H416" s="19"/>
      <c r="I416" s="19"/>
      <c r="J416" s="22"/>
      <c r="K416" s="19"/>
      <c r="L416" s="19"/>
      <c r="M416" s="19"/>
      <c r="N416" s="22"/>
      <c r="O416" s="22"/>
      <c r="P416" s="19"/>
      <c r="Q416" s="19"/>
      <c r="R416" s="19"/>
      <c r="S416" s="19"/>
      <c r="T416" s="22"/>
      <c r="U416" s="22"/>
      <c r="V416" s="22"/>
      <c r="W416" s="19"/>
      <c r="X416" s="22"/>
      <c r="Y416" s="22"/>
      <c r="Z416" s="22"/>
      <c r="AA416" s="19"/>
      <c r="AB416" s="22"/>
      <c r="AC416" s="19"/>
      <c r="AD416" s="22"/>
      <c r="AE416" s="22"/>
      <c r="AF416" s="22"/>
      <c r="AG416" s="22"/>
      <c r="AH416" s="22"/>
      <c r="AI416" s="22"/>
    </row>
    <row r="417" ht="21.0" customHeight="1">
      <c r="A417" s="19"/>
      <c r="B417" s="19"/>
      <c r="C417" s="19"/>
      <c r="D417" s="19"/>
      <c r="E417" s="22"/>
      <c r="F417" s="22"/>
      <c r="G417" s="22"/>
      <c r="H417" s="19"/>
      <c r="I417" s="19"/>
      <c r="J417" s="22"/>
      <c r="K417" s="19"/>
      <c r="L417" s="19"/>
      <c r="M417" s="19"/>
      <c r="N417" s="22"/>
      <c r="O417" s="22"/>
      <c r="P417" s="19"/>
      <c r="Q417" s="19"/>
      <c r="R417" s="19"/>
      <c r="S417" s="19"/>
      <c r="T417" s="22"/>
      <c r="U417" s="22"/>
      <c r="V417" s="22"/>
      <c r="W417" s="19"/>
      <c r="X417" s="22"/>
      <c r="Y417" s="22"/>
      <c r="Z417" s="22"/>
      <c r="AA417" s="19"/>
      <c r="AB417" s="22"/>
      <c r="AC417" s="19"/>
      <c r="AD417" s="22"/>
      <c r="AE417" s="22"/>
      <c r="AF417" s="22"/>
      <c r="AG417" s="22"/>
      <c r="AH417" s="22"/>
      <c r="AI417" s="22"/>
    </row>
    <row r="418" ht="21.0" customHeight="1">
      <c r="A418" s="19"/>
      <c r="B418" s="19"/>
      <c r="C418" s="19"/>
      <c r="D418" s="19"/>
      <c r="E418" s="22"/>
      <c r="F418" s="22"/>
      <c r="G418" s="22"/>
      <c r="H418" s="19"/>
      <c r="I418" s="19"/>
      <c r="J418" s="22"/>
      <c r="K418" s="19"/>
      <c r="L418" s="19"/>
      <c r="M418" s="19"/>
      <c r="N418" s="22"/>
      <c r="O418" s="22"/>
      <c r="P418" s="19"/>
      <c r="Q418" s="19"/>
      <c r="R418" s="19"/>
      <c r="S418" s="19"/>
      <c r="T418" s="22"/>
      <c r="U418" s="22"/>
      <c r="V418" s="22"/>
      <c r="W418" s="19"/>
      <c r="X418" s="22"/>
      <c r="Y418" s="22"/>
      <c r="Z418" s="22"/>
      <c r="AA418" s="19"/>
      <c r="AB418" s="22"/>
      <c r="AC418" s="19"/>
      <c r="AD418" s="22"/>
      <c r="AE418" s="22"/>
      <c r="AF418" s="22"/>
      <c r="AG418" s="22"/>
      <c r="AH418" s="22"/>
      <c r="AI418" s="22"/>
    </row>
    <row r="419" ht="21.0" customHeight="1">
      <c r="A419" s="19"/>
      <c r="B419" s="19"/>
      <c r="C419" s="19"/>
      <c r="D419" s="19"/>
      <c r="E419" s="22"/>
      <c r="F419" s="22"/>
      <c r="G419" s="22"/>
      <c r="H419" s="19"/>
      <c r="I419" s="19"/>
      <c r="J419" s="22"/>
      <c r="K419" s="19"/>
      <c r="L419" s="19"/>
      <c r="M419" s="19"/>
      <c r="N419" s="22"/>
      <c r="O419" s="22"/>
      <c r="P419" s="19"/>
      <c r="Q419" s="19"/>
      <c r="R419" s="19"/>
      <c r="S419" s="19"/>
      <c r="T419" s="22"/>
      <c r="U419" s="22"/>
      <c r="V419" s="22"/>
      <c r="W419" s="19"/>
      <c r="X419" s="22"/>
      <c r="Y419" s="22"/>
      <c r="Z419" s="22"/>
      <c r="AA419" s="19"/>
      <c r="AB419" s="22"/>
      <c r="AC419" s="19"/>
      <c r="AD419" s="22"/>
      <c r="AE419" s="22"/>
      <c r="AF419" s="22"/>
      <c r="AG419" s="22"/>
      <c r="AH419" s="22"/>
      <c r="AI419" s="22"/>
    </row>
    <row r="420" ht="21.0" customHeight="1">
      <c r="A420" s="19"/>
      <c r="B420" s="19"/>
      <c r="C420" s="19"/>
      <c r="D420" s="19"/>
      <c r="E420" s="22"/>
      <c r="F420" s="22"/>
      <c r="G420" s="22"/>
      <c r="H420" s="19"/>
      <c r="I420" s="19"/>
      <c r="J420" s="22"/>
      <c r="K420" s="19"/>
      <c r="L420" s="19"/>
      <c r="M420" s="19"/>
      <c r="N420" s="22"/>
      <c r="O420" s="22"/>
      <c r="P420" s="19"/>
      <c r="Q420" s="19"/>
      <c r="R420" s="19"/>
      <c r="S420" s="19"/>
      <c r="T420" s="22"/>
      <c r="U420" s="22"/>
      <c r="V420" s="22"/>
      <c r="W420" s="19"/>
      <c r="X420" s="22"/>
      <c r="Y420" s="22"/>
      <c r="Z420" s="22"/>
      <c r="AA420" s="19"/>
      <c r="AB420" s="22"/>
      <c r="AC420" s="19"/>
      <c r="AD420" s="22"/>
      <c r="AE420" s="22"/>
      <c r="AF420" s="22"/>
      <c r="AG420" s="22"/>
      <c r="AH420" s="22"/>
      <c r="AI420" s="22"/>
    </row>
    <row r="421" ht="21.0" customHeight="1">
      <c r="A421" s="19"/>
      <c r="B421" s="19"/>
      <c r="C421" s="19"/>
      <c r="D421" s="19"/>
      <c r="E421" s="22"/>
      <c r="F421" s="22"/>
      <c r="G421" s="22"/>
      <c r="H421" s="19"/>
      <c r="I421" s="19"/>
      <c r="J421" s="22"/>
      <c r="K421" s="19"/>
      <c r="L421" s="19"/>
      <c r="M421" s="19"/>
      <c r="N421" s="22"/>
      <c r="O421" s="22"/>
      <c r="P421" s="19"/>
      <c r="Q421" s="19"/>
      <c r="R421" s="19"/>
      <c r="S421" s="19"/>
      <c r="T421" s="22"/>
      <c r="U421" s="22"/>
      <c r="V421" s="22"/>
      <c r="W421" s="19"/>
      <c r="X421" s="22"/>
      <c r="Y421" s="22"/>
      <c r="Z421" s="22"/>
      <c r="AA421" s="19"/>
      <c r="AB421" s="22"/>
      <c r="AC421" s="19"/>
      <c r="AD421" s="22"/>
      <c r="AE421" s="22"/>
      <c r="AF421" s="22"/>
      <c r="AG421" s="22"/>
      <c r="AH421" s="22"/>
      <c r="AI421" s="22"/>
    </row>
    <row r="422" ht="21.0" customHeight="1">
      <c r="A422" s="19"/>
      <c r="B422" s="19"/>
      <c r="C422" s="19"/>
      <c r="D422" s="19"/>
      <c r="E422" s="22"/>
      <c r="F422" s="22"/>
      <c r="G422" s="22"/>
      <c r="H422" s="19"/>
      <c r="I422" s="19"/>
      <c r="J422" s="22"/>
      <c r="K422" s="19"/>
      <c r="L422" s="19"/>
      <c r="M422" s="19"/>
      <c r="N422" s="22"/>
      <c r="O422" s="22"/>
      <c r="P422" s="19"/>
      <c r="Q422" s="19"/>
      <c r="R422" s="19"/>
      <c r="S422" s="19"/>
      <c r="T422" s="22"/>
      <c r="U422" s="22"/>
      <c r="V422" s="22"/>
      <c r="W422" s="19"/>
      <c r="X422" s="22"/>
      <c r="Y422" s="22"/>
      <c r="Z422" s="22"/>
      <c r="AA422" s="19"/>
      <c r="AB422" s="22"/>
      <c r="AC422" s="19"/>
      <c r="AD422" s="22"/>
      <c r="AE422" s="22"/>
      <c r="AF422" s="22"/>
      <c r="AG422" s="22"/>
      <c r="AH422" s="22"/>
      <c r="AI422" s="22"/>
    </row>
    <row r="423" ht="21.0" customHeight="1">
      <c r="A423" s="19"/>
      <c r="B423" s="19"/>
      <c r="C423" s="19"/>
      <c r="D423" s="19"/>
      <c r="E423" s="22"/>
      <c r="F423" s="22"/>
      <c r="G423" s="22"/>
      <c r="H423" s="19"/>
      <c r="I423" s="19"/>
      <c r="J423" s="22"/>
      <c r="K423" s="19"/>
      <c r="L423" s="19"/>
      <c r="M423" s="19"/>
      <c r="N423" s="22"/>
      <c r="O423" s="22"/>
      <c r="P423" s="19"/>
      <c r="Q423" s="19"/>
      <c r="R423" s="19"/>
      <c r="S423" s="19"/>
      <c r="T423" s="22"/>
      <c r="U423" s="22"/>
      <c r="V423" s="22"/>
      <c r="W423" s="19"/>
      <c r="X423" s="22"/>
      <c r="Y423" s="22"/>
      <c r="Z423" s="22"/>
      <c r="AA423" s="19"/>
      <c r="AB423" s="22"/>
      <c r="AC423" s="19"/>
      <c r="AD423" s="22"/>
      <c r="AE423" s="22"/>
      <c r="AF423" s="22"/>
      <c r="AG423" s="22"/>
      <c r="AH423" s="22"/>
      <c r="AI423" s="22"/>
    </row>
    <row r="424" ht="21.0" customHeight="1">
      <c r="A424" s="19"/>
      <c r="B424" s="19"/>
      <c r="C424" s="19"/>
      <c r="D424" s="19"/>
      <c r="E424" s="22"/>
      <c r="F424" s="22"/>
      <c r="G424" s="22"/>
      <c r="H424" s="19"/>
      <c r="I424" s="19"/>
      <c r="J424" s="22"/>
      <c r="K424" s="19"/>
      <c r="L424" s="19"/>
      <c r="M424" s="19"/>
      <c r="N424" s="22"/>
      <c r="O424" s="22"/>
      <c r="P424" s="19"/>
      <c r="Q424" s="19"/>
      <c r="R424" s="19"/>
      <c r="S424" s="19"/>
      <c r="T424" s="22"/>
      <c r="U424" s="22"/>
      <c r="V424" s="22"/>
      <c r="W424" s="19"/>
      <c r="X424" s="22"/>
      <c r="Y424" s="22"/>
      <c r="Z424" s="22"/>
      <c r="AA424" s="19"/>
      <c r="AB424" s="22"/>
      <c r="AC424" s="19"/>
      <c r="AD424" s="22"/>
      <c r="AE424" s="22"/>
      <c r="AF424" s="22"/>
      <c r="AG424" s="22"/>
      <c r="AH424" s="22"/>
      <c r="AI424" s="22"/>
    </row>
    <row r="425" ht="21.0" customHeight="1">
      <c r="A425" s="19"/>
      <c r="B425" s="19"/>
      <c r="C425" s="19"/>
      <c r="D425" s="19"/>
      <c r="E425" s="22"/>
      <c r="F425" s="22"/>
      <c r="G425" s="22"/>
      <c r="H425" s="19"/>
      <c r="I425" s="19"/>
      <c r="J425" s="22"/>
      <c r="K425" s="19"/>
      <c r="L425" s="19"/>
      <c r="M425" s="19"/>
      <c r="N425" s="22"/>
      <c r="O425" s="22"/>
      <c r="P425" s="19"/>
      <c r="Q425" s="19"/>
      <c r="R425" s="19"/>
      <c r="S425" s="19"/>
      <c r="T425" s="22"/>
      <c r="U425" s="22"/>
      <c r="V425" s="22"/>
      <c r="W425" s="19"/>
      <c r="X425" s="22"/>
      <c r="Y425" s="22"/>
      <c r="Z425" s="22"/>
      <c r="AA425" s="19"/>
      <c r="AB425" s="22"/>
      <c r="AC425" s="19"/>
      <c r="AD425" s="22"/>
      <c r="AE425" s="22"/>
      <c r="AF425" s="22"/>
      <c r="AG425" s="22"/>
      <c r="AH425" s="22"/>
      <c r="AI425" s="22"/>
    </row>
    <row r="426" ht="21.0" customHeight="1">
      <c r="A426" s="19"/>
      <c r="B426" s="19"/>
      <c r="C426" s="19"/>
      <c r="D426" s="19"/>
      <c r="E426" s="22"/>
      <c r="F426" s="22"/>
      <c r="G426" s="22"/>
      <c r="H426" s="19"/>
      <c r="I426" s="19"/>
      <c r="J426" s="22"/>
      <c r="K426" s="19"/>
      <c r="L426" s="19"/>
      <c r="M426" s="19"/>
      <c r="N426" s="22"/>
      <c r="O426" s="22"/>
      <c r="P426" s="19"/>
      <c r="Q426" s="19"/>
      <c r="R426" s="19"/>
      <c r="S426" s="19"/>
      <c r="T426" s="22"/>
      <c r="U426" s="22"/>
      <c r="V426" s="22"/>
      <c r="W426" s="19"/>
      <c r="X426" s="22"/>
      <c r="Y426" s="22"/>
      <c r="Z426" s="22"/>
      <c r="AA426" s="19"/>
      <c r="AB426" s="22"/>
      <c r="AC426" s="19"/>
      <c r="AD426" s="22"/>
      <c r="AE426" s="22"/>
      <c r="AF426" s="22"/>
      <c r="AG426" s="22"/>
      <c r="AH426" s="22"/>
      <c r="AI426" s="22"/>
    </row>
    <row r="427" ht="21.0" customHeight="1">
      <c r="A427" s="19"/>
      <c r="B427" s="19"/>
      <c r="C427" s="19"/>
      <c r="D427" s="19"/>
      <c r="E427" s="22"/>
      <c r="F427" s="22"/>
      <c r="G427" s="22"/>
      <c r="H427" s="19"/>
      <c r="I427" s="19"/>
      <c r="J427" s="22"/>
      <c r="K427" s="19"/>
      <c r="L427" s="19"/>
      <c r="M427" s="19"/>
      <c r="N427" s="22"/>
      <c r="O427" s="22"/>
      <c r="P427" s="19"/>
      <c r="Q427" s="19"/>
      <c r="R427" s="19"/>
      <c r="S427" s="19"/>
      <c r="T427" s="22"/>
      <c r="U427" s="22"/>
      <c r="V427" s="22"/>
      <c r="W427" s="19"/>
      <c r="X427" s="22"/>
      <c r="Y427" s="22"/>
      <c r="Z427" s="22"/>
      <c r="AA427" s="19"/>
      <c r="AB427" s="22"/>
      <c r="AC427" s="19"/>
      <c r="AD427" s="22"/>
      <c r="AE427" s="22"/>
      <c r="AF427" s="22"/>
      <c r="AG427" s="22"/>
      <c r="AH427" s="22"/>
      <c r="AI427" s="22"/>
    </row>
    <row r="428" ht="21.0" customHeight="1">
      <c r="A428" s="19"/>
      <c r="B428" s="19"/>
      <c r="C428" s="19"/>
      <c r="D428" s="19"/>
      <c r="E428" s="22"/>
      <c r="F428" s="22"/>
      <c r="G428" s="22"/>
      <c r="H428" s="19"/>
      <c r="I428" s="19"/>
      <c r="J428" s="22"/>
      <c r="K428" s="19"/>
      <c r="L428" s="19"/>
      <c r="M428" s="19"/>
      <c r="N428" s="22"/>
      <c r="O428" s="22"/>
      <c r="P428" s="19"/>
      <c r="Q428" s="19"/>
      <c r="R428" s="19"/>
      <c r="S428" s="19"/>
      <c r="T428" s="22"/>
      <c r="U428" s="22"/>
      <c r="V428" s="22"/>
      <c r="W428" s="19"/>
      <c r="X428" s="22"/>
      <c r="Y428" s="22"/>
      <c r="Z428" s="22"/>
      <c r="AA428" s="19"/>
      <c r="AB428" s="22"/>
      <c r="AC428" s="19"/>
      <c r="AD428" s="22"/>
      <c r="AE428" s="22"/>
      <c r="AF428" s="22"/>
      <c r="AG428" s="22"/>
      <c r="AH428" s="22"/>
      <c r="AI428" s="22"/>
    </row>
    <row r="429" ht="21.0" customHeight="1">
      <c r="A429" s="19"/>
      <c r="B429" s="19"/>
      <c r="C429" s="19"/>
      <c r="D429" s="19"/>
      <c r="E429" s="22"/>
      <c r="F429" s="22"/>
      <c r="G429" s="22"/>
      <c r="H429" s="19"/>
      <c r="I429" s="19"/>
      <c r="J429" s="22"/>
      <c r="K429" s="19"/>
      <c r="L429" s="19"/>
      <c r="M429" s="19"/>
      <c r="N429" s="22"/>
      <c r="O429" s="22"/>
      <c r="P429" s="19"/>
      <c r="Q429" s="19"/>
      <c r="R429" s="19"/>
      <c r="S429" s="19"/>
      <c r="T429" s="22"/>
      <c r="U429" s="22"/>
      <c r="V429" s="22"/>
      <c r="W429" s="19"/>
      <c r="X429" s="22"/>
      <c r="Y429" s="22"/>
      <c r="Z429" s="22"/>
      <c r="AA429" s="19"/>
      <c r="AB429" s="22"/>
      <c r="AC429" s="19"/>
      <c r="AD429" s="22"/>
      <c r="AE429" s="22"/>
      <c r="AF429" s="22"/>
      <c r="AG429" s="22"/>
      <c r="AH429" s="22"/>
      <c r="AI429" s="22"/>
    </row>
    <row r="430" ht="21.0" customHeight="1">
      <c r="A430" s="19"/>
      <c r="B430" s="19"/>
      <c r="C430" s="19"/>
      <c r="D430" s="19"/>
      <c r="E430" s="22"/>
      <c r="F430" s="22"/>
      <c r="G430" s="22"/>
      <c r="H430" s="19"/>
      <c r="I430" s="19"/>
      <c r="J430" s="22"/>
      <c r="K430" s="19"/>
      <c r="L430" s="19"/>
      <c r="M430" s="19"/>
      <c r="N430" s="22"/>
      <c r="O430" s="22"/>
      <c r="P430" s="19"/>
      <c r="Q430" s="19"/>
      <c r="R430" s="19"/>
      <c r="S430" s="19"/>
      <c r="T430" s="22"/>
      <c r="U430" s="22"/>
      <c r="V430" s="22"/>
      <c r="W430" s="19"/>
      <c r="X430" s="22"/>
      <c r="Y430" s="22"/>
      <c r="Z430" s="22"/>
      <c r="AA430" s="19"/>
      <c r="AB430" s="22"/>
      <c r="AC430" s="19"/>
      <c r="AD430" s="22"/>
      <c r="AE430" s="22"/>
      <c r="AF430" s="22"/>
      <c r="AG430" s="22"/>
      <c r="AH430" s="22"/>
      <c r="AI430" s="22"/>
    </row>
    <row r="431" ht="21.0" customHeight="1">
      <c r="A431" s="19"/>
      <c r="B431" s="19"/>
      <c r="C431" s="19"/>
      <c r="D431" s="19"/>
      <c r="E431" s="22"/>
      <c r="F431" s="22"/>
      <c r="G431" s="22"/>
      <c r="H431" s="19"/>
      <c r="I431" s="19"/>
      <c r="J431" s="22"/>
      <c r="K431" s="19"/>
      <c r="L431" s="19"/>
      <c r="M431" s="19"/>
      <c r="N431" s="22"/>
      <c r="O431" s="22"/>
      <c r="P431" s="19"/>
      <c r="Q431" s="19"/>
      <c r="R431" s="19"/>
      <c r="S431" s="19"/>
      <c r="T431" s="22"/>
      <c r="U431" s="22"/>
      <c r="V431" s="22"/>
      <c r="W431" s="19"/>
      <c r="X431" s="22"/>
      <c r="Y431" s="22"/>
      <c r="Z431" s="22"/>
      <c r="AA431" s="19"/>
      <c r="AB431" s="22"/>
      <c r="AC431" s="19"/>
      <c r="AD431" s="22"/>
      <c r="AE431" s="22"/>
      <c r="AF431" s="22"/>
      <c r="AG431" s="22"/>
      <c r="AH431" s="22"/>
      <c r="AI431" s="22"/>
    </row>
    <row r="432" ht="21.0" customHeight="1">
      <c r="A432" s="19"/>
      <c r="B432" s="19"/>
      <c r="C432" s="19"/>
      <c r="D432" s="19"/>
      <c r="E432" s="22"/>
      <c r="F432" s="22"/>
      <c r="G432" s="22"/>
      <c r="H432" s="19"/>
      <c r="I432" s="19"/>
      <c r="J432" s="22"/>
      <c r="K432" s="19"/>
      <c r="L432" s="19"/>
      <c r="M432" s="19"/>
      <c r="N432" s="22"/>
      <c r="O432" s="22"/>
      <c r="P432" s="19"/>
      <c r="Q432" s="19"/>
      <c r="R432" s="19"/>
      <c r="S432" s="19"/>
      <c r="T432" s="22"/>
      <c r="U432" s="22"/>
      <c r="V432" s="22"/>
      <c r="W432" s="19"/>
      <c r="X432" s="22"/>
      <c r="Y432" s="22"/>
      <c r="Z432" s="22"/>
      <c r="AA432" s="19"/>
      <c r="AB432" s="22"/>
      <c r="AC432" s="19"/>
      <c r="AD432" s="22"/>
      <c r="AE432" s="22"/>
      <c r="AF432" s="22"/>
      <c r="AG432" s="22"/>
      <c r="AH432" s="22"/>
      <c r="AI432" s="22"/>
    </row>
    <row r="433" ht="21.0" customHeight="1">
      <c r="A433" s="19"/>
      <c r="B433" s="19"/>
      <c r="C433" s="19"/>
      <c r="D433" s="19"/>
      <c r="E433" s="22"/>
      <c r="F433" s="22"/>
      <c r="G433" s="22"/>
      <c r="H433" s="19"/>
      <c r="I433" s="19"/>
      <c r="J433" s="22"/>
      <c r="K433" s="19"/>
      <c r="L433" s="19"/>
      <c r="M433" s="19"/>
      <c r="N433" s="22"/>
      <c r="O433" s="22"/>
      <c r="P433" s="19"/>
      <c r="Q433" s="19"/>
      <c r="R433" s="19"/>
      <c r="S433" s="19"/>
      <c r="T433" s="22"/>
      <c r="U433" s="22"/>
      <c r="V433" s="22"/>
      <c r="W433" s="19"/>
      <c r="X433" s="22"/>
      <c r="Y433" s="22"/>
      <c r="Z433" s="22"/>
      <c r="AA433" s="19"/>
      <c r="AB433" s="22"/>
      <c r="AC433" s="19"/>
      <c r="AD433" s="22"/>
      <c r="AE433" s="22"/>
      <c r="AF433" s="22"/>
      <c r="AG433" s="22"/>
      <c r="AH433" s="22"/>
      <c r="AI433" s="22"/>
    </row>
    <row r="434" ht="21.0" customHeight="1">
      <c r="A434" s="19"/>
      <c r="B434" s="19"/>
      <c r="C434" s="19"/>
      <c r="D434" s="19"/>
      <c r="E434" s="22"/>
      <c r="F434" s="22"/>
      <c r="G434" s="22"/>
      <c r="H434" s="19"/>
      <c r="I434" s="19"/>
      <c r="J434" s="22"/>
      <c r="K434" s="19"/>
      <c r="L434" s="19"/>
      <c r="M434" s="19"/>
      <c r="N434" s="22"/>
      <c r="O434" s="22"/>
      <c r="P434" s="19"/>
      <c r="Q434" s="19"/>
      <c r="R434" s="19"/>
      <c r="S434" s="19"/>
      <c r="T434" s="22"/>
      <c r="U434" s="22"/>
      <c r="V434" s="22"/>
      <c r="W434" s="19"/>
      <c r="X434" s="22"/>
      <c r="Y434" s="22"/>
      <c r="Z434" s="22"/>
      <c r="AA434" s="19"/>
      <c r="AB434" s="22"/>
      <c r="AC434" s="19"/>
      <c r="AD434" s="22"/>
      <c r="AE434" s="22"/>
      <c r="AF434" s="22"/>
      <c r="AG434" s="22"/>
      <c r="AH434" s="22"/>
      <c r="AI434" s="22"/>
    </row>
    <row r="435" ht="21.0" customHeight="1">
      <c r="A435" s="19"/>
      <c r="B435" s="19"/>
      <c r="C435" s="19"/>
      <c r="D435" s="19"/>
      <c r="E435" s="22"/>
      <c r="F435" s="22"/>
      <c r="G435" s="22"/>
      <c r="H435" s="19"/>
      <c r="I435" s="19"/>
      <c r="J435" s="22"/>
      <c r="K435" s="19"/>
      <c r="L435" s="19"/>
      <c r="M435" s="19"/>
      <c r="N435" s="22"/>
      <c r="O435" s="22"/>
      <c r="P435" s="19"/>
      <c r="Q435" s="19"/>
      <c r="R435" s="19"/>
      <c r="S435" s="19"/>
      <c r="T435" s="22"/>
      <c r="U435" s="22"/>
      <c r="V435" s="22"/>
      <c r="W435" s="19"/>
      <c r="X435" s="22"/>
      <c r="Y435" s="22"/>
      <c r="Z435" s="22"/>
      <c r="AA435" s="19"/>
      <c r="AB435" s="22"/>
      <c r="AC435" s="19"/>
      <c r="AD435" s="22"/>
      <c r="AE435" s="22"/>
      <c r="AF435" s="22"/>
      <c r="AG435" s="22"/>
      <c r="AH435" s="22"/>
      <c r="AI435" s="22"/>
    </row>
    <row r="436" ht="21.0" customHeight="1">
      <c r="A436" s="19"/>
      <c r="B436" s="19"/>
      <c r="C436" s="19"/>
      <c r="D436" s="19"/>
      <c r="E436" s="22"/>
      <c r="F436" s="22"/>
      <c r="G436" s="22"/>
      <c r="H436" s="19"/>
      <c r="I436" s="19"/>
      <c r="J436" s="22"/>
      <c r="K436" s="19"/>
      <c r="L436" s="19"/>
      <c r="M436" s="19"/>
      <c r="N436" s="22"/>
      <c r="O436" s="22"/>
      <c r="P436" s="19"/>
      <c r="Q436" s="19"/>
      <c r="R436" s="19"/>
      <c r="S436" s="19"/>
      <c r="T436" s="22"/>
      <c r="U436" s="22"/>
      <c r="V436" s="22"/>
      <c r="W436" s="19"/>
      <c r="X436" s="22"/>
      <c r="Y436" s="22"/>
      <c r="Z436" s="22"/>
      <c r="AA436" s="19"/>
      <c r="AB436" s="22"/>
      <c r="AC436" s="19"/>
      <c r="AD436" s="22"/>
      <c r="AE436" s="22"/>
      <c r="AF436" s="22"/>
      <c r="AG436" s="22"/>
      <c r="AH436" s="22"/>
      <c r="AI436" s="22"/>
    </row>
    <row r="437" ht="21.0" customHeight="1">
      <c r="A437" s="19"/>
      <c r="B437" s="19"/>
      <c r="C437" s="19"/>
      <c r="D437" s="19"/>
      <c r="E437" s="22"/>
      <c r="F437" s="22"/>
      <c r="G437" s="22"/>
      <c r="H437" s="19"/>
      <c r="I437" s="19"/>
      <c r="J437" s="22"/>
      <c r="K437" s="19"/>
      <c r="L437" s="19"/>
      <c r="M437" s="19"/>
      <c r="N437" s="22"/>
      <c r="O437" s="22"/>
      <c r="P437" s="19"/>
      <c r="Q437" s="19"/>
      <c r="R437" s="19"/>
      <c r="S437" s="19"/>
      <c r="T437" s="22"/>
      <c r="U437" s="22"/>
      <c r="V437" s="22"/>
      <c r="W437" s="19"/>
      <c r="X437" s="22"/>
      <c r="Y437" s="22"/>
      <c r="Z437" s="22"/>
      <c r="AA437" s="19"/>
      <c r="AB437" s="22"/>
      <c r="AC437" s="19"/>
      <c r="AD437" s="22"/>
      <c r="AE437" s="22"/>
      <c r="AF437" s="22"/>
      <c r="AG437" s="22"/>
      <c r="AH437" s="22"/>
      <c r="AI437" s="22"/>
    </row>
    <row r="438" ht="21.0" customHeight="1">
      <c r="A438" s="19"/>
      <c r="B438" s="19"/>
      <c r="C438" s="19"/>
      <c r="D438" s="19"/>
      <c r="E438" s="22"/>
      <c r="F438" s="22"/>
      <c r="G438" s="22"/>
      <c r="H438" s="19"/>
      <c r="I438" s="19"/>
      <c r="J438" s="22"/>
      <c r="K438" s="19"/>
      <c r="L438" s="19"/>
      <c r="M438" s="19"/>
      <c r="N438" s="22"/>
      <c r="O438" s="22"/>
      <c r="P438" s="19"/>
      <c r="Q438" s="19"/>
      <c r="R438" s="19"/>
      <c r="S438" s="19"/>
      <c r="T438" s="22"/>
      <c r="U438" s="22"/>
      <c r="V438" s="22"/>
      <c r="W438" s="19"/>
      <c r="X438" s="22"/>
      <c r="Y438" s="22"/>
      <c r="Z438" s="22"/>
      <c r="AA438" s="19"/>
      <c r="AB438" s="22"/>
      <c r="AC438" s="19"/>
      <c r="AD438" s="22"/>
      <c r="AE438" s="22"/>
      <c r="AF438" s="22"/>
      <c r="AG438" s="22"/>
      <c r="AH438" s="22"/>
      <c r="AI438" s="22"/>
    </row>
    <row r="439" ht="21.0" customHeight="1">
      <c r="A439" s="19"/>
      <c r="B439" s="19"/>
      <c r="C439" s="19"/>
      <c r="D439" s="19"/>
      <c r="E439" s="22"/>
      <c r="F439" s="22"/>
      <c r="G439" s="22"/>
      <c r="H439" s="19"/>
      <c r="I439" s="19"/>
      <c r="J439" s="22"/>
      <c r="K439" s="19"/>
      <c r="L439" s="19"/>
      <c r="M439" s="19"/>
      <c r="N439" s="22"/>
      <c r="O439" s="22"/>
      <c r="P439" s="19"/>
      <c r="Q439" s="19"/>
      <c r="R439" s="19"/>
      <c r="S439" s="19"/>
      <c r="T439" s="22"/>
      <c r="U439" s="22"/>
      <c r="V439" s="22"/>
      <c r="W439" s="19"/>
      <c r="X439" s="22"/>
      <c r="Y439" s="22"/>
      <c r="Z439" s="22"/>
      <c r="AA439" s="19"/>
      <c r="AB439" s="22"/>
      <c r="AC439" s="19"/>
      <c r="AD439" s="22"/>
      <c r="AE439" s="22"/>
      <c r="AF439" s="22"/>
      <c r="AG439" s="22"/>
      <c r="AH439" s="22"/>
      <c r="AI439" s="22"/>
    </row>
    <row r="440" ht="21.0" customHeight="1">
      <c r="A440" s="19"/>
      <c r="B440" s="19"/>
      <c r="C440" s="19"/>
      <c r="D440" s="19"/>
      <c r="E440" s="22"/>
      <c r="F440" s="22"/>
      <c r="G440" s="22"/>
      <c r="H440" s="19"/>
      <c r="I440" s="19"/>
      <c r="J440" s="22"/>
      <c r="K440" s="19"/>
      <c r="L440" s="19"/>
      <c r="M440" s="19"/>
      <c r="N440" s="22"/>
      <c r="O440" s="22"/>
      <c r="P440" s="19"/>
      <c r="Q440" s="19"/>
      <c r="R440" s="19"/>
      <c r="S440" s="19"/>
      <c r="T440" s="22"/>
      <c r="U440" s="22"/>
      <c r="V440" s="22"/>
      <c r="W440" s="19"/>
      <c r="X440" s="22"/>
      <c r="Y440" s="22"/>
      <c r="Z440" s="22"/>
      <c r="AA440" s="19"/>
      <c r="AB440" s="22"/>
      <c r="AC440" s="19"/>
      <c r="AD440" s="22"/>
      <c r="AE440" s="22"/>
      <c r="AF440" s="22"/>
      <c r="AG440" s="22"/>
      <c r="AH440" s="22"/>
      <c r="AI440" s="22"/>
    </row>
    <row r="441" ht="21.0" customHeight="1">
      <c r="A441" s="19"/>
      <c r="B441" s="19"/>
      <c r="C441" s="19"/>
      <c r="D441" s="19"/>
      <c r="E441" s="22"/>
      <c r="F441" s="22"/>
      <c r="G441" s="22"/>
      <c r="H441" s="19"/>
      <c r="I441" s="19"/>
      <c r="J441" s="22"/>
      <c r="K441" s="19"/>
      <c r="L441" s="19"/>
      <c r="M441" s="19"/>
      <c r="N441" s="22"/>
      <c r="O441" s="22"/>
      <c r="P441" s="19"/>
      <c r="Q441" s="19"/>
      <c r="R441" s="19"/>
      <c r="S441" s="19"/>
      <c r="T441" s="22"/>
      <c r="U441" s="22"/>
      <c r="V441" s="22"/>
      <c r="W441" s="19"/>
      <c r="X441" s="22"/>
      <c r="Y441" s="22"/>
      <c r="Z441" s="22"/>
      <c r="AA441" s="19"/>
      <c r="AB441" s="22"/>
      <c r="AC441" s="19"/>
      <c r="AD441" s="22"/>
      <c r="AE441" s="22"/>
      <c r="AF441" s="22"/>
      <c r="AG441" s="22"/>
      <c r="AH441" s="22"/>
      <c r="AI441" s="22"/>
    </row>
    <row r="442" ht="21.0" customHeight="1">
      <c r="A442" s="19"/>
      <c r="B442" s="19"/>
      <c r="C442" s="19"/>
      <c r="D442" s="19"/>
      <c r="E442" s="22"/>
      <c r="F442" s="22"/>
      <c r="G442" s="22"/>
      <c r="H442" s="19"/>
      <c r="I442" s="19"/>
      <c r="J442" s="22"/>
      <c r="K442" s="19"/>
      <c r="L442" s="19"/>
      <c r="M442" s="19"/>
      <c r="N442" s="22"/>
      <c r="O442" s="22"/>
      <c r="P442" s="19"/>
      <c r="Q442" s="19"/>
      <c r="R442" s="19"/>
      <c r="S442" s="19"/>
      <c r="T442" s="22"/>
      <c r="U442" s="22"/>
      <c r="V442" s="22"/>
      <c r="W442" s="19"/>
      <c r="X442" s="22"/>
      <c r="Y442" s="22"/>
      <c r="Z442" s="22"/>
      <c r="AA442" s="19"/>
      <c r="AB442" s="22"/>
      <c r="AC442" s="19"/>
      <c r="AD442" s="22"/>
      <c r="AE442" s="22"/>
      <c r="AF442" s="22"/>
      <c r="AG442" s="22"/>
      <c r="AH442" s="22"/>
      <c r="AI442" s="22"/>
    </row>
    <row r="443" ht="21.0" customHeight="1">
      <c r="A443" s="19"/>
      <c r="B443" s="19"/>
      <c r="C443" s="19"/>
      <c r="D443" s="19"/>
      <c r="E443" s="22"/>
      <c r="F443" s="22"/>
      <c r="G443" s="22"/>
      <c r="H443" s="19"/>
      <c r="I443" s="19"/>
      <c r="J443" s="22"/>
      <c r="K443" s="19"/>
      <c r="L443" s="19"/>
      <c r="M443" s="19"/>
      <c r="N443" s="22"/>
      <c r="O443" s="22"/>
      <c r="P443" s="19"/>
      <c r="Q443" s="19"/>
      <c r="R443" s="19"/>
      <c r="S443" s="19"/>
      <c r="T443" s="22"/>
      <c r="U443" s="22"/>
      <c r="V443" s="22"/>
      <c r="W443" s="19"/>
      <c r="X443" s="22"/>
      <c r="Y443" s="22"/>
      <c r="Z443" s="22"/>
      <c r="AA443" s="19"/>
      <c r="AB443" s="22"/>
      <c r="AC443" s="19"/>
      <c r="AD443" s="22"/>
      <c r="AE443" s="22"/>
      <c r="AF443" s="22"/>
      <c r="AG443" s="22"/>
      <c r="AH443" s="22"/>
      <c r="AI443" s="22"/>
    </row>
    <row r="444" ht="21.0" customHeight="1">
      <c r="A444" s="19"/>
      <c r="B444" s="19"/>
      <c r="C444" s="19"/>
      <c r="D444" s="19"/>
      <c r="E444" s="22"/>
      <c r="F444" s="22"/>
      <c r="G444" s="22"/>
      <c r="H444" s="19"/>
      <c r="I444" s="19"/>
      <c r="J444" s="22"/>
      <c r="K444" s="19"/>
      <c r="L444" s="19"/>
      <c r="M444" s="19"/>
      <c r="N444" s="22"/>
      <c r="O444" s="22"/>
      <c r="P444" s="19"/>
      <c r="Q444" s="19"/>
      <c r="R444" s="19"/>
      <c r="S444" s="19"/>
      <c r="T444" s="22"/>
      <c r="U444" s="22"/>
      <c r="V444" s="22"/>
      <c r="W444" s="19"/>
      <c r="X444" s="22"/>
      <c r="Y444" s="22"/>
      <c r="Z444" s="22"/>
      <c r="AA444" s="19"/>
      <c r="AB444" s="22"/>
      <c r="AC444" s="19"/>
      <c r="AD444" s="22"/>
      <c r="AE444" s="22"/>
      <c r="AF444" s="22"/>
      <c r="AG444" s="22"/>
      <c r="AH444" s="22"/>
      <c r="AI444" s="22"/>
    </row>
    <row r="445" ht="21.0" customHeight="1">
      <c r="A445" s="19"/>
      <c r="B445" s="19"/>
      <c r="C445" s="19"/>
      <c r="D445" s="19"/>
      <c r="E445" s="22"/>
      <c r="F445" s="22"/>
      <c r="G445" s="22"/>
      <c r="H445" s="19"/>
      <c r="I445" s="19"/>
      <c r="J445" s="22"/>
      <c r="K445" s="19"/>
      <c r="L445" s="19"/>
      <c r="M445" s="19"/>
      <c r="N445" s="22"/>
      <c r="O445" s="22"/>
      <c r="P445" s="19"/>
      <c r="Q445" s="19"/>
      <c r="R445" s="19"/>
      <c r="S445" s="19"/>
      <c r="T445" s="22"/>
      <c r="U445" s="22"/>
      <c r="V445" s="22"/>
      <c r="W445" s="19"/>
      <c r="X445" s="22"/>
      <c r="Y445" s="22"/>
      <c r="Z445" s="22"/>
      <c r="AA445" s="19"/>
      <c r="AB445" s="22"/>
      <c r="AC445" s="19"/>
      <c r="AD445" s="22"/>
      <c r="AE445" s="22"/>
      <c r="AF445" s="22"/>
      <c r="AG445" s="22"/>
      <c r="AH445" s="22"/>
      <c r="AI445" s="22"/>
    </row>
    <row r="446" ht="21.0" customHeight="1">
      <c r="A446" s="19"/>
      <c r="B446" s="19"/>
      <c r="C446" s="19"/>
      <c r="D446" s="19"/>
      <c r="E446" s="22"/>
      <c r="F446" s="22"/>
      <c r="G446" s="22"/>
      <c r="H446" s="19"/>
      <c r="I446" s="19"/>
      <c r="J446" s="22"/>
      <c r="K446" s="19"/>
      <c r="L446" s="19"/>
      <c r="M446" s="19"/>
      <c r="N446" s="22"/>
      <c r="O446" s="22"/>
      <c r="P446" s="19"/>
      <c r="Q446" s="19"/>
      <c r="R446" s="19"/>
      <c r="S446" s="19"/>
      <c r="T446" s="22"/>
      <c r="U446" s="22"/>
      <c r="V446" s="22"/>
      <c r="W446" s="19"/>
      <c r="X446" s="22"/>
      <c r="Y446" s="22"/>
      <c r="Z446" s="22"/>
      <c r="AA446" s="19"/>
      <c r="AB446" s="22"/>
      <c r="AC446" s="19"/>
      <c r="AD446" s="22"/>
      <c r="AE446" s="22"/>
      <c r="AF446" s="22"/>
      <c r="AG446" s="22"/>
      <c r="AH446" s="22"/>
      <c r="AI446" s="22"/>
    </row>
    <row r="447" ht="21.0" customHeight="1">
      <c r="A447" s="19"/>
      <c r="B447" s="19"/>
      <c r="C447" s="19"/>
      <c r="D447" s="19"/>
      <c r="E447" s="22"/>
      <c r="F447" s="22"/>
      <c r="G447" s="22"/>
      <c r="H447" s="19"/>
      <c r="I447" s="19"/>
      <c r="J447" s="22"/>
      <c r="K447" s="19"/>
      <c r="L447" s="19"/>
      <c r="M447" s="19"/>
      <c r="N447" s="22"/>
      <c r="O447" s="22"/>
      <c r="P447" s="19"/>
      <c r="Q447" s="19"/>
      <c r="R447" s="19"/>
      <c r="S447" s="19"/>
      <c r="T447" s="22"/>
      <c r="U447" s="22"/>
      <c r="V447" s="22"/>
      <c r="W447" s="19"/>
      <c r="X447" s="22"/>
      <c r="Y447" s="22"/>
      <c r="Z447" s="22"/>
      <c r="AA447" s="19"/>
      <c r="AB447" s="22"/>
      <c r="AC447" s="19"/>
      <c r="AD447" s="22"/>
      <c r="AE447" s="22"/>
      <c r="AF447" s="22"/>
      <c r="AG447" s="22"/>
      <c r="AH447" s="22"/>
      <c r="AI447" s="22"/>
    </row>
    <row r="448" ht="21.0" customHeight="1">
      <c r="A448" s="19"/>
      <c r="B448" s="19"/>
      <c r="C448" s="19"/>
      <c r="D448" s="19"/>
      <c r="E448" s="22"/>
      <c r="F448" s="22"/>
      <c r="G448" s="22"/>
      <c r="H448" s="19"/>
      <c r="I448" s="19"/>
      <c r="J448" s="22"/>
      <c r="K448" s="19"/>
      <c r="L448" s="19"/>
      <c r="M448" s="19"/>
      <c r="N448" s="22"/>
      <c r="O448" s="22"/>
      <c r="P448" s="19"/>
      <c r="Q448" s="19"/>
      <c r="R448" s="19"/>
      <c r="S448" s="19"/>
      <c r="T448" s="22"/>
      <c r="U448" s="22"/>
      <c r="V448" s="22"/>
      <c r="W448" s="19"/>
      <c r="X448" s="22"/>
      <c r="Y448" s="22"/>
      <c r="Z448" s="22"/>
      <c r="AA448" s="19"/>
      <c r="AB448" s="22"/>
      <c r="AC448" s="19"/>
      <c r="AD448" s="22"/>
      <c r="AE448" s="22"/>
      <c r="AF448" s="22"/>
      <c r="AG448" s="22"/>
      <c r="AH448" s="22"/>
      <c r="AI448" s="22"/>
    </row>
    <row r="449" ht="21.0" customHeight="1">
      <c r="A449" s="19"/>
      <c r="B449" s="19"/>
      <c r="C449" s="19"/>
      <c r="D449" s="19"/>
      <c r="E449" s="22"/>
      <c r="F449" s="22"/>
      <c r="G449" s="22"/>
      <c r="H449" s="19"/>
      <c r="I449" s="19"/>
      <c r="J449" s="22"/>
      <c r="K449" s="19"/>
      <c r="L449" s="19"/>
      <c r="M449" s="19"/>
      <c r="N449" s="22"/>
      <c r="O449" s="22"/>
      <c r="P449" s="19"/>
      <c r="Q449" s="19"/>
      <c r="R449" s="19"/>
      <c r="S449" s="19"/>
      <c r="T449" s="22"/>
      <c r="U449" s="22"/>
      <c r="V449" s="22"/>
      <c r="W449" s="19"/>
      <c r="X449" s="22"/>
      <c r="Y449" s="22"/>
      <c r="Z449" s="22"/>
      <c r="AA449" s="19"/>
      <c r="AB449" s="22"/>
      <c r="AC449" s="19"/>
      <c r="AD449" s="22"/>
      <c r="AE449" s="22"/>
      <c r="AF449" s="22"/>
      <c r="AG449" s="22"/>
      <c r="AH449" s="22"/>
      <c r="AI449" s="22"/>
    </row>
    <row r="450" ht="21.0" customHeight="1">
      <c r="A450" s="19"/>
      <c r="B450" s="19"/>
      <c r="C450" s="19"/>
      <c r="D450" s="19"/>
      <c r="E450" s="22"/>
      <c r="F450" s="22"/>
      <c r="G450" s="22"/>
      <c r="H450" s="19"/>
      <c r="I450" s="19"/>
      <c r="J450" s="22"/>
      <c r="K450" s="19"/>
      <c r="L450" s="19"/>
      <c r="M450" s="19"/>
      <c r="N450" s="22"/>
      <c r="O450" s="22"/>
      <c r="P450" s="19"/>
      <c r="Q450" s="19"/>
      <c r="R450" s="19"/>
      <c r="S450" s="19"/>
      <c r="T450" s="22"/>
      <c r="U450" s="22"/>
      <c r="V450" s="22"/>
      <c r="W450" s="19"/>
      <c r="X450" s="22"/>
      <c r="Y450" s="22"/>
      <c r="Z450" s="22"/>
      <c r="AA450" s="19"/>
      <c r="AB450" s="22"/>
      <c r="AC450" s="19"/>
      <c r="AD450" s="22"/>
      <c r="AE450" s="22"/>
      <c r="AF450" s="22"/>
      <c r="AG450" s="22"/>
      <c r="AH450" s="22"/>
      <c r="AI450" s="22"/>
    </row>
    <row r="451" ht="21.0" customHeight="1">
      <c r="A451" s="19"/>
      <c r="B451" s="19"/>
      <c r="C451" s="19"/>
      <c r="D451" s="19"/>
      <c r="E451" s="22"/>
      <c r="F451" s="22"/>
      <c r="G451" s="22"/>
      <c r="H451" s="19"/>
      <c r="I451" s="19"/>
      <c r="J451" s="22"/>
      <c r="K451" s="19"/>
      <c r="L451" s="19"/>
      <c r="M451" s="19"/>
      <c r="N451" s="22"/>
      <c r="O451" s="22"/>
      <c r="P451" s="19"/>
      <c r="Q451" s="19"/>
      <c r="R451" s="19"/>
      <c r="S451" s="19"/>
      <c r="T451" s="22"/>
      <c r="U451" s="22"/>
      <c r="V451" s="22"/>
      <c r="W451" s="19"/>
      <c r="X451" s="22"/>
      <c r="Y451" s="22"/>
      <c r="Z451" s="22"/>
      <c r="AA451" s="19"/>
      <c r="AB451" s="22"/>
      <c r="AC451" s="19"/>
      <c r="AD451" s="22"/>
      <c r="AE451" s="22"/>
      <c r="AF451" s="22"/>
      <c r="AG451" s="22"/>
      <c r="AH451" s="22"/>
      <c r="AI451" s="22"/>
    </row>
    <row r="452" ht="21.0" customHeight="1">
      <c r="A452" s="19"/>
      <c r="B452" s="19"/>
      <c r="C452" s="19"/>
      <c r="D452" s="19"/>
      <c r="E452" s="22"/>
      <c r="F452" s="22"/>
      <c r="G452" s="22"/>
      <c r="H452" s="19"/>
      <c r="I452" s="19"/>
      <c r="J452" s="22"/>
      <c r="K452" s="19"/>
      <c r="L452" s="19"/>
      <c r="M452" s="19"/>
      <c r="N452" s="22"/>
      <c r="O452" s="22"/>
      <c r="P452" s="19"/>
      <c r="Q452" s="19"/>
      <c r="R452" s="19"/>
      <c r="S452" s="19"/>
      <c r="T452" s="22"/>
      <c r="U452" s="22"/>
      <c r="V452" s="22"/>
      <c r="W452" s="19"/>
      <c r="X452" s="22"/>
      <c r="Y452" s="22"/>
      <c r="Z452" s="22"/>
      <c r="AA452" s="19"/>
      <c r="AB452" s="22"/>
      <c r="AC452" s="19"/>
      <c r="AD452" s="22"/>
      <c r="AE452" s="22"/>
      <c r="AF452" s="22"/>
      <c r="AG452" s="22"/>
      <c r="AH452" s="22"/>
      <c r="AI452" s="22"/>
    </row>
    <row r="453" ht="21.0" customHeight="1">
      <c r="A453" s="19"/>
      <c r="B453" s="19"/>
      <c r="C453" s="19"/>
      <c r="D453" s="19"/>
      <c r="E453" s="22"/>
      <c r="F453" s="22"/>
      <c r="G453" s="22"/>
      <c r="H453" s="19"/>
      <c r="I453" s="19"/>
      <c r="J453" s="22"/>
      <c r="K453" s="19"/>
      <c r="L453" s="19"/>
      <c r="M453" s="19"/>
      <c r="N453" s="22"/>
      <c r="O453" s="22"/>
      <c r="P453" s="19"/>
      <c r="Q453" s="19"/>
      <c r="R453" s="19"/>
      <c r="S453" s="19"/>
      <c r="T453" s="22"/>
      <c r="U453" s="22"/>
      <c r="V453" s="22"/>
      <c r="W453" s="19"/>
      <c r="X453" s="22"/>
      <c r="Y453" s="22"/>
      <c r="Z453" s="22"/>
      <c r="AA453" s="19"/>
      <c r="AB453" s="22"/>
      <c r="AC453" s="19"/>
      <c r="AD453" s="22"/>
      <c r="AE453" s="22"/>
      <c r="AF453" s="22"/>
      <c r="AG453" s="22"/>
      <c r="AH453" s="22"/>
      <c r="AI453" s="22"/>
    </row>
    <row r="454" ht="21.0" customHeight="1">
      <c r="A454" s="19"/>
      <c r="B454" s="19"/>
      <c r="C454" s="19"/>
      <c r="D454" s="19"/>
      <c r="E454" s="22"/>
      <c r="F454" s="22"/>
      <c r="G454" s="22"/>
      <c r="H454" s="19"/>
      <c r="I454" s="19"/>
      <c r="J454" s="22"/>
      <c r="K454" s="19"/>
      <c r="L454" s="19"/>
      <c r="M454" s="19"/>
      <c r="N454" s="22"/>
      <c r="O454" s="22"/>
      <c r="P454" s="19"/>
      <c r="Q454" s="19"/>
      <c r="R454" s="19"/>
      <c r="S454" s="19"/>
      <c r="T454" s="22"/>
      <c r="U454" s="22"/>
      <c r="V454" s="22"/>
      <c r="W454" s="19"/>
      <c r="X454" s="22"/>
      <c r="Y454" s="22"/>
      <c r="Z454" s="22"/>
      <c r="AA454" s="19"/>
      <c r="AB454" s="22"/>
      <c r="AC454" s="19"/>
      <c r="AD454" s="22"/>
      <c r="AE454" s="22"/>
      <c r="AF454" s="22"/>
      <c r="AG454" s="22"/>
      <c r="AH454" s="22"/>
      <c r="AI454" s="22"/>
    </row>
    <row r="455" ht="21.0" customHeight="1">
      <c r="A455" s="19"/>
      <c r="B455" s="19"/>
      <c r="C455" s="19"/>
      <c r="D455" s="19"/>
      <c r="E455" s="22"/>
      <c r="F455" s="22"/>
      <c r="G455" s="22"/>
      <c r="H455" s="19"/>
      <c r="I455" s="19"/>
      <c r="J455" s="22"/>
      <c r="K455" s="19"/>
      <c r="L455" s="19"/>
      <c r="M455" s="19"/>
      <c r="N455" s="22"/>
      <c r="O455" s="22"/>
      <c r="P455" s="19"/>
      <c r="Q455" s="19"/>
      <c r="R455" s="19"/>
      <c r="S455" s="19"/>
      <c r="T455" s="22"/>
      <c r="U455" s="22"/>
      <c r="V455" s="22"/>
      <c r="W455" s="19"/>
      <c r="X455" s="22"/>
      <c r="Y455" s="22"/>
      <c r="Z455" s="22"/>
      <c r="AA455" s="19"/>
      <c r="AB455" s="22"/>
      <c r="AC455" s="19"/>
      <c r="AD455" s="22"/>
      <c r="AE455" s="22"/>
      <c r="AF455" s="22"/>
      <c r="AG455" s="22"/>
      <c r="AH455" s="22"/>
      <c r="AI455" s="22"/>
    </row>
    <row r="456" ht="21.0" customHeight="1">
      <c r="A456" s="19"/>
      <c r="B456" s="19"/>
      <c r="C456" s="19"/>
      <c r="D456" s="19"/>
      <c r="E456" s="22"/>
      <c r="F456" s="22"/>
      <c r="G456" s="22"/>
      <c r="H456" s="19"/>
      <c r="I456" s="19"/>
      <c r="J456" s="22"/>
      <c r="K456" s="19"/>
      <c r="L456" s="19"/>
      <c r="M456" s="19"/>
      <c r="N456" s="22"/>
      <c r="O456" s="22"/>
      <c r="P456" s="19"/>
      <c r="Q456" s="19"/>
      <c r="R456" s="19"/>
      <c r="S456" s="19"/>
      <c r="T456" s="22"/>
      <c r="U456" s="22"/>
      <c r="V456" s="22"/>
      <c r="W456" s="19"/>
      <c r="X456" s="22"/>
      <c r="Y456" s="22"/>
      <c r="Z456" s="22"/>
      <c r="AA456" s="19"/>
      <c r="AB456" s="22"/>
      <c r="AC456" s="19"/>
      <c r="AD456" s="22"/>
      <c r="AE456" s="22"/>
      <c r="AF456" s="22"/>
      <c r="AG456" s="22"/>
      <c r="AH456" s="22"/>
      <c r="AI456" s="22"/>
    </row>
    <row r="457" ht="21.0" customHeight="1">
      <c r="A457" s="19"/>
      <c r="B457" s="19"/>
      <c r="C457" s="19"/>
      <c r="D457" s="19"/>
      <c r="E457" s="22"/>
      <c r="F457" s="22"/>
      <c r="G457" s="22"/>
      <c r="H457" s="19"/>
      <c r="I457" s="19"/>
      <c r="J457" s="22"/>
      <c r="K457" s="19"/>
      <c r="L457" s="19"/>
      <c r="M457" s="19"/>
      <c r="N457" s="22"/>
      <c r="O457" s="22"/>
      <c r="P457" s="19"/>
      <c r="Q457" s="19"/>
      <c r="R457" s="19"/>
      <c r="S457" s="19"/>
      <c r="T457" s="22"/>
      <c r="U457" s="22"/>
      <c r="V457" s="22"/>
      <c r="W457" s="19"/>
      <c r="X457" s="22"/>
      <c r="Y457" s="22"/>
      <c r="Z457" s="22"/>
      <c r="AA457" s="19"/>
      <c r="AB457" s="22"/>
      <c r="AC457" s="19"/>
      <c r="AD457" s="22"/>
      <c r="AE457" s="22"/>
      <c r="AF457" s="22"/>
      <c r="AG457" s="22"/>
      <c r="AH457" s="22"/>
      <c r="AI457" s="22"/>
    </row>
    <row r="458" ht="21.0" customHeight="1">
      <c r="A458" s="19"/>
      <c r="B458" s="19"/>
      <c r="C458" s="19"/>
      <c r="D458" s="19"/>
      <c r="E458" s="22"/>
      <c r="F458" s="22"/>
      <c r="G458" s="22"/>
      <c r="H458" s="19"/>
      <c r="I458" s="19"/>
      <c r="J458" s="22"/>
      <c r="K458" s="19"/>
      <c r="L458" s="19"/>
      <c r="M458" s="19"/>
      <c r="N458" s="22"/>
      <c r="O458" s="22"/>
      <c r="P458" s="19"/>
      <c r="Q458" s="19"/>
      <c r="R458" s="19"/>
      <c r="S458" s="19"/>
      <c r="T458" s="22"/>
      <c r="U458" s="22"/>
      <c r="V458" s="22"/>
      <c r="W458" s="19"/>
      <c r="X458" s="22"/>
      <c r="Y458" s="22"/>
      <c r="Z458" s="22"/>
      <c r="AA458" s="19"/>
      <c r="AB458" s="22"/>
      <c r="AC458" s="19"/>
      <c r="AD458" s="22"/>
      <c r="AE458" s="22"/>
      <c r="AF458" s="22"/>
      <c r="AG458" s="22"/>
      <c r="AH458" s="22"/>
      <c r="AI458" s="22"/>
    </row>
    <row r="459" ht="21.0" customHeight="1">
      <c r="A459" s="19"/>
      <c r="B459" s="19"/>
      <c r="C459" s="19"/>
      <c r="D459" s="19"/>
      <c r="E459" s="22"/>
      <c r="F459" s="22"/>
      <c r="G459" s="22"/>
      <c r="H459" s="19"/>
      <c r="I459" s="19"/>
      <c r="J459" s="22"/>
      <c r="K459" s="19"/>
      <c r="L459" s="19"/>
      <c r="M459" s="19"/>
      <c r="N459" s="22"/>
      <c r="O459" s="22"/>
      <c r="P459" s="19"/>
      <c r="Q459" s="19"/>
      <c r="R459" s="19"/>
      <c r="S459" s="19"/>
      <c r="T459" s="22"/>
      <c r="U459" s="22"/>
      <c r="V459" s="22"/>
      <c r="W459" s="19"/>
      <c r="X459" s="22"/>
      <c r="Y459" s="22"/>
      <c r="Z459" s="22"/>
      <c r="AA459" s="19"/>
      <c r="AB459" s="22"/>
      <c r="AC459" s="19"/>
      <c r="AD459" s="22"/>
      <c r="AE459" s="22"/>
      <c r="AF459" s="22"/>
      <c r="AG459" s="22"/>
      <c r="AH459" s="22"/>
      <c r="AI459" s="22"/>
    </row>
    <row r="460" ht="21.0" customHeight="1">
      <c r="A460" s="19"/>
      <c r="B460" s="19"/>
      <c r="C460" s="19"/>
      <c r="D460" s="19"/>
      <c r="E460" s="22"/>
      <c r="F460" s="22"/>
      <c r="G460" s="22"/>
      <c r="H460" s="19"/>
      <c r="I460" s="19"/>
      <c r="J460" s="22"/>
      <c r="K460" s="19"/>
      <c r="L460" s="19"/>
      <c r="M460" s="19"/>
      <c r="N460" s="22"/>
      <c r="O460" s="22"/>
      <c r="P460" s="19"/>
      <c r="Q460" s="19"/>
      <c r="R460" s="19"/>
      <c r="S460" s="19"/>
      <c r="T460" s="22"/>
      <c r="U460" s="22"/>
      <c r="V460" s="22"/>
      <c r="W460" s="19"/>
      <c r="X460" s="22"/>
      <c r="Y460" s="22"/>
      <c r="Z460" s="22"/>
      <c r="AA460" s="19"/>
      <c r="AB460" s="22"/>
      <c r="AC460" s="19"/>
      <c r="AD460" s="22"/>
      <c r="AE460" s="22"/>
      <c r="AF460" s="22"/>
      <c r="AG460" s="22"/>
      <c r="AH460" s="22"/>
      <c r="AI460" s="22"/>
    </row>
    <row r="461" ht="21.0" customHeight="1">
      <c r="A461" s="19"/>
      <c r="B461" s="19"/>
      <c r="C461" s="19"/>
      <c r="D461" s="19"/>
      <c r="E461" s="22"/>
      <c r="F461" s="22"/>
      <c r="G461" s="22"/>
      <c r="H461" s="19"/>
      <c r="I461" s="19"/>
      <c r="J461" s="22"/>
      <c r="K461" s="19"/>
      <c r="L461" s="19"/>
      <c r="M461" s="19"/>
      <c r="N461" s="22"/>
      <c r="O461" s="22"/>
      <c r="P461" s="19"/>
      <c r="Q461" s="19"/>
      <c r="R461" s="19"/>
      <c r="S461" s="19"/>
      <c r="T461" s="22"/>
      <c r="U461" s="22"/>
      <c r="V461" s="22"/>
      <c r="W461" s="19"/>
      <c r="X461" s="22"/>
      <c r="Y461" s="22"/>
      <c r="Z461" s="22"/>
      <c r="AA461" s="19"/>
      <c r="AB461" s="22"/>
      <c r="AC461" s="19"/>
      <c r="AD461" s="22"/>
      <c r="AE461" s="22"/>
      <c r="AF461" s="22"/>
      <c r="AG461" s="22"/>
      <c r="AH461" s="22"/>
      <c r="AI461" s="22"/>
    </row>
    <row r="462" ht="21.0" customHeight="1">
      <c r="A462" s="19"/>
      <c r="B462" s="19"/>
      <c r="C462" s="19"/>
      <c r="D462" s="19"/>
      <c r="E462" s="22"/>
      <c r="F462" s="22"/>
      <c r="G462" s="22"/>
      <c r="H462" s="19"/>
      <c r="I462" s="19"/>
      <c r="J462" s="22"/>
      <c r="K462" s="19"/>
      <c r="L462" s="19"/>
      <c r="M462" s="19"/>
      <c r="N462" s="22"/>
      <c r="O462" s="22"/>
      <c r="P462" s="19"/>
      <c r="Q462" s="19"/>
      <c r="R462" s="19"/>
      <c r="S462" s="19"/>
      <c r="T462" s="22"/>
      <c r="U462" s="22"/>
      <c r="V462" s="22"/>
      <c r="W462" s="19"/>
      <c r="X462" s="22"/>
      <c r="Y462" s="22"/>
      <c r="Z462" s="22"/>
      <c r="AA462" s="19"/>
      <c r="AB462" s="22"/>
      <c r="AC462" s="19"/>
      <c r="AD462" s="22"/>
      <c r="AE462" s="22"/>
      <c r="AF462" s="22"/>
      <c r="AG462" s="22"/>
      <c r="AH462" s="22"/>
      <c r="AI462" s="22"/>
    </row>
    <row r="463" ht="21.0" customHeight="1">
      <c r="A463" s="19"/>
      <c r="B463" s="19"/>
      <c r="C463" s="19"/>
      <c r="D463" s="19"/>
      <c r="E463" s="22"/>
      <c r="F463" s="22"/>
      <c r="G463" s="22"/>
      <c r="H463" s="19"/>
      <c r="I463" s="19"/>
      <c r="J463" s="22"/>
      <c r="K463" s="19"/>
      <c r="L463" s="19"/>
      <c r="M463" s="19"/>
      <c r="N463" s="22"/>
      <c r="O463" s="22"/>
      <c r="P463" s="19"/>
      <c r="Q463" s="19"/>
      <c r="R463" s="19"/>
      <c r="S463" s="19"/>
      <c r="T463" s="22"/>
      <c r="U463" s="22"/>
      <c r="V463" s="22"/>
      <c r="W463" s="19"/>
      <c r="X463" s="22"/>
      <c r="Y463" s="22"/>
      <c r="Z463" s="22"/>
      <c r="AA463" s="19"/>
      <c r="AB463" s="22"/>
      <c r="AC463" s="19"/>
      <c r="AD463" s="22"/>
      <c r="AE463" s="22"/>
      <c r="AF463" s="22"/>
      <c r="AG463" s="22"/>
      <c r="AH463" s="22"/>
      <c r="AI463" s="22"/>
    </row>
    <row r="464" ht="21.0" customHeight="1">
      <c r="A464" s="19"/>
      <c r="B464" s="19"/>
      <c r="C464" s="19"/>
      <c r="D464" s="19"/>
      <c r="E464" s="22"/>
      <c r="F464" s="22"/>
      <c r="G464" s="22"/>
      <c r="H464" s="19"/>
      <c r="I464" s="19"/>
      <c r="J464" s="22"/>
      <c r="K464" s="19"/>
      <c r="L464" s="19"/>
      <c r="M464" s="19"/>
      <c r="N464" s="22"/>
      <c r="O464" s="22"/>
      <c r="P464" s="19"/>
      <c r="Q464" s="19"/>
      <c r="R464" s="19"/>
      <c r="S464" s="19"/>
      <c r="T464" s="22"/>
      <c r="U464" s="22"/>
      <c r="V464" s="22"/>
      <c r="W464" s="19"/>
      <c r="X464" s="22"/>
      <c r="Y464" s="22"/>
      <c r="Z464" s="22"/>
      <c r="AA464" s="19"/>
      <c r="AB464" s="22"/>
      <c r="AC464" s="19"/>
      <c r="AD464" s="22"/>
      <c r="AE464" s="22"/>
      <c r="AF464" s="22"/>
      <c r="AG464" s="22"/>
      <c r="AH464" s="22"/>
      <c r="AI464" s="22"/>
    </row>
    <row r="465" ht="21.0" customHeight="1">
      <c r="A465" s="19"/>
      <c r="B465" s="19"/>
      <c r="C465" s="19"/>
      <c r="D465" s="19"/>
      <c r="E465" s="22"/>
      <c r="F465" s="22"/>
      <c r="G465" s="22"/>
      <c r="H465" s="19"/>
      <c r="I465" s="19"/>
      <c r="J465" s="22"/>
      <c r="K465" s="19"/>
      <c r="L465" s="19"/>
      <c r="M465" s="19"/>
      <c r="N465" s="22"/>
      <c r="O465" s="22"/>
      <c r="P465" s="19"/>
      <c r="Q465" s="19"/>
      <c r="R465" s="19"/>
      <c r="S465" s="19"/>
      <c r="T465" s="22"/>
      <c r="U465" s="22"/>
      <c r="V465" s="22"/>
      <c r="W465" s="19"/>
      <c r="X465" s="22"/>
      <c r="Y465" s="22"/>
      <c r="Z465" s="22"/>
      <c r="AA465" s="19"/>
      <c r="AB465" s="22"/>
      <c r="AC465" s="19"/>
      <c r="AD465" s="22"/>
      <c r="AE465" s="22"/>
      <c r="AF465" s="22"/>
      <c r="AG465" s="22"/>
      <c r="AH465" s="22"/>
      <c r="AI465" s="22"/>
    </row>
    <row r="466" ht="21.0" customHeight="1">
      <c r="A466" s="19"/>
      <c r="B466" s="19"/>
      <c r="C466" s="19"/>
      <c r="D466" s="19"/>
      <c r="E466" s="22"/>
      <c r="F466" s="22"/>
      <c r="G466" s="22"/>
      <c r="H466" s="19"/>
      <c r="I466" s="19"/>
      <c r="J466" s="22"/>
      <c r="K466" s="19"/>
      <c r="L466" s="19"/>
      <c r="M466" s="19"/>
      <c r="N466" s="22"/>
      <c r="O466" s="22"/>
      <c r="P466" s="19"/>
      <c r="Q466" s="19"/>
      <c r="R466" s="19"/>
      <c r="S466" s="19"/>
      <c r="T466" s="22"/>
      <c r="U466" s="22"/>
      <c r="V466" s="22"/>
      <c r="W466" s="19"/>
      <c r="X466" s="22"/>
      <c r="Y466" s="22"/>
      <c r="Z466" s="22"/>
      <c r="AA466" s="19"/>
      <c r="AB466" s="22"/>
      <c r="AC466" s="19"/>
      <c r="AD466" s="22"/>
      <c r="AE466" s="22"/>
      <c r="AF466" s="22"/>
      <c r="AG466" s="22"/>
      <c r="AH466" s="22"/>
      <c r="AI466" s="22"/>
    </row>
    <row r="467" ht="21.0" customHeight="1">
      <c r="A467" s="19"/>
      <c r="B467" s="19"/>
      <c r="C467" s="19"/>
      <c r="D467" s="19"/>
      <c r="E467" s="22"/>
      <c r="F467" s="22"/>
      <c r="G467" s="22"/>
      <c r="H467" s="19"/>
      <c r="I467" s="19"/>
      <c r="J467" s="22"/>
      <c r="K467" s="19"/>
      <c r="L467" s="19"/>
      <c r="M467" s="19"/>
      <c r="N467" s="22"/>
      <c r="O467" s="22"/>
      <c r="P467" s="19"/>
      <c r="Q467" s="19"/>
      <c r="R467" s="19"/>
      <c r="S467" s="19"/>
      <c r="T467" s="22"/>
      <c r="U467" s="22"/>
      <c r="V467" s="22"/>
      <c r="W467" s="19"/>
      <c r="X467" s="22"/>
      <c r="Y467" s="22"/>
      <c r="Z467" s="22"/>
      <c r="AA467" s="19"/>
      <c r="AB467" s="22"/>
      <c r="AC467" s="19"/>
      <c r="AD467" s="22"/>
      <c r="AE467" s="22"/>
      <c r="AF467" s="22"/>
      <c r="AG467" s="22"/>
      <c r="AH467" s="22"/>
      <c r="AI467" s="22"/>
    </row>
    <row r="468" ht="21.0" customHeight="1">
      <c r="A468" s="19"/>
      <c r="B468" s="19"/>
      <c r="C468" s="19"/>
      <c r="D468" s="19"/>
      <c r="E468" s="22"/>
      <c r="F468" s="22"/>
      <c r="G468" s="22"/>
      <c r="H468" s="19"/>
      <c r="I468" s="19"/>
      <c r="J468" s="22"/>
      <c r="K468" s="19"/>
      <c r="L468" s="19"/>
      <c r="M468" s="19"/>
      <c r="N468" s="22"/>
      <c r="O468" s="22"/>
      <c r="P468" s="19"/>
      <c r="Q468" s="19"/>
      <c r="R468" s="19"/>
      <c r="S468" s="19"/>
      <c r="T468" s="22"/>
      <c r="U468" s="22"/>
      <c r="V468" s="22"/>
      <c r="W468" s="19"/>
      <c r="X468" s="22"/>
      <c r="Y468" s="22"/>
      <c r="Z468" s="22"/>
      <c r="AA468" s="19"/>
      <c r="AB468" s="22"/>
      <c r="AC468" s="19"/>
      <c r="AD468" s="22"/>
      <c r="AE468" s="22"/>
      <c r="AF468" s="22"/>
      <c r="AG468" s="22"/>
      <c r="AH468" s="22"/>
      <c r="AI468" s="22"/>
    </row>
    <row r="469" ht="21.0" customHeight="1">
      <c r="A469" s="19"/>
      <c r="B469" s="19"/>
      <c r="C469" s="19"/>
      <c r="D469" s="19"/>
      <c r="E469" s="22"/>
      <c r="F469" s="22"/>
      <c r="G469" s="22"/>
      <c r="H469" s="19"/>
      <c r="I469" s="19"/>
      <c r="J469" s="22"/>
      <c r="K469" s="19"/>
      <c r="L469" s="19"/>
      <c r="M469" s="19"/>
      <c r="N469" s="22"/>
      <c r="O469" s="22"/>
      <c r="P469" s="19"/>
      <c r="Q469" s="19"/>
      <c r="R469" s="19"/>
      <c r="S469" s="19"/>
      <c r="T469" s="22"/>
      <c r="U469" s="22"/>
      <c r="V469" s="22"/>
      <c r="W469" s="19"/>
      <c r="X469" s="22"/>
      <c r="Y469" s="22"/>
      <c r="Z469" s="22"/>
      <c r="AA469" s="19"/>
      <c r="AB469" s="22"/>
      <c r="AC469" s="19"/>
      <c r="AD469" s="22"/>
      <c r="AE469" s="22"/>
      <c r="AF469" s="22"/>
      <c r="AG469" s="22"/>
      <c r="AH469" s="22"/>
      <c r="AI469" s="22"/>
    </row>
    <row r="470" ht="21.0" customHeight="1">
      <c r="A470" s="19"/>
      <c r="B470" s="19"/>
      <c r="C470" s="19"/>
      <c r="D470" s="19"/>
      <c r="E470" s="22"/>
      <c r="F470" s="22"/>
      <c r="G470" s="22"/>
      <c r="H470" s="19"/>
      <c r="I470" s="19"/>
      <c r="J470" s="22"/>
      <c r="K470" s="19"/>
      <c r="L470" s="19"/>
      <c r="M470" s="19"/>
      <c r="N470" s="22"/>
      <c r="O470" s="22"/>
      <c r="P470" s="19"/>
      <c r="Q470" s="19"/>
      <c r="R470" s="19"/>
      <c r="S470" s="19"/>
      <c r="T470" s="22"/>
      <c r="U470" s="22"/>
      <c r="V470" s="22"/>
      <c r="W470" s="19"/>
      <c r="X470" s="22"/>
      <c r="Y470" s="22"/>
      <c r="Z470" s="22"/>
      <c r="AA470" s="19"/>
      <c r="AB470" s="22"/>
      <c r="AC470" s="19"/>
      <c r="AD470" s="22"/>
      <c r="AE470" s="22"/>
      <c r="AF470" s="22"/>
      <c r="AG470" s="22"/>
      <c r="AH470" s="22"/>
      <c r="AI470" s="22"/>
    </row>
    <row r="471" ht="21.0" customHeight="1">
      <c r="A471" s="19"/>
      <c r="B471" s="19"/>
      <c r="C471" s="19"/>
      <c r="D471" s="19"/>
      <c r="E471" s="22"/>
      <c r="F471" s="22"/>
      <c r="G471" s="22"/>
      <c r="H471" s="19"/>
      <c r="I471" s="19"/>
      <c r="J471" s="22"/>
      <c r="K471" s="19"/>
      <c r="L471" s="19"/>
      <c r="M471" s="19"/>
      <c r="N471" s="22"/>
      <c r="O471" s="22"/>
      <c r="P471" s="19"/>
      <c r="Q471" s="19"/>
      <c r="R471" s="19"/>
      <c r="S471" s="19"/>
      <c r="T471" s="22"/>
      <c r="U471" s="22"/>
      <c r="V471" s="22"/>
      <c r="W471" s="19"/>
      <c r="X471" s="22"/>
      <c r="Y471" s="22"/>
      <c r="Z471" s="22"/>
      <c r="AA471" s="19"/>
      <c r="AB471" s="22"/>
      <c r="AC471" s="19"/>
      <c r="AD471" s="22"/>
      <c r="AE471" s="22"/>
      <c r="AF471" s="22"/>
      <c r="AG471" s="22"/>
      <c r="AH471" s="22"/>
      <c r="AI471" s="22"/>
    </row>
    <row r="472" ht="21.0" customHeight="1">
      <c r="A472" s="19"/>
      <c r="B472" s="19"/>
      <c r="C472" s="19"/>
      <c r="D472" s="19"/>
      <c r="E472" s="22"/>
      <c r="F472" s="22"/>
      <c r="G472" s="22"/>
      <c r="H472" s="19"/>
      <c r="I472" s="19"/>
      <c r="J472" s="22"/>
      <c r="K472" s="19"/>
      <c r="L472" s="19"/>
      <c r="M472" s="19"/>
      <c r="N472" s="22"/>
      <c r="O472" s="22"/>
      <c r="P472" s="19"/>
      <c r="Q472" s="19"/>
      <c r="R472" s="19"/>
      <c r="S472" s="19"/>
      <c r="T472" s="22"/>
      <c r="U472" s="22"/>
      <c r="V472" s="22"/>
      <c r="W472" s="19"/>
      <c r="X472" s="22"/>
      <c r="Y472" s="22"/>
      <c r="Z472" s="22"/>
      <c r="AA472" s="19"/>
      <c r="AB472" s="22"/>
      <c r="AC472" s="19"/>
      <c r="AD472" s="22"/>
      <c r="AE472" s="22"/>
      <c r="AF472" s="22"/>
      <c r="AG472" s="22"/>
      <c r="AH472" s="22"/>
      <c r="AI472" s="22"/>
    </row>
    <row r="473" ht="21.0" customHeight="1">
      <c r="A473" s="19"/>
      <c r="B473" s="19"/>
      <c r="C473" s="19"/>
      <c r="D473" s="19"/>
      <c r="E473" s="22"/>
      <c r="F473" s="22"/>
      <c r="G473" s="22"/>
      <c r="H473" s="19"/>
      <c r="I473" s="19"/>
      <c r="J473" s="22"/>
      <c r="K473" s="19"/>
      <c r="L473" s="19"/>
      <c r="M473" s="19"/>
      <c r="N473" s="22"/>
      <c r="O473" s="22"/>
      <c r="P473" s="19"/>
      <c r="Q473" s="19"/>
      <c r="R473" s="19"/>
      <c r="S473" s="19"/>
      <c r="T473" s="22"/>
      <c r="U473" s="22"/>
      <c r="V473" s="22"/>
      <c r="W473" s="19"/>
      <c r="X473" s="22"/>
      <c r="Y473" s="22"/>
      <c r="Z473" s="22"/>
      <c r="AA473" s="19"/>
      <c r="AB473" s="22"/>
      <c r="AC473" s="19"/>
      <c r="AD473" s="22"/>
      <c r="AE473" s="22"/>
      <c r="AF473" s="22"/>
      <c r="AG473" s="22"/>
      <c r="AH473" s="22"/>
      <c r="AI473" s="22"/>
    </row>
    <row r="474" ht="21.0" customHeight="1">
      <c r="A474" s="19"/>
      <c r="B474" s="19"/>
      <c r="C474" s="19"/>
      <c r="D474" s="19"/>
      <c r="E474" s="22"/>
      <c r="F474" s="22"/>
      <c r="G474" s="22"/>
      <c r="H474" s="19"/>
      <c r="I474" s="19"/>
      <c r="J474" s="22"/>
      <c r="K474" s="19"/>
      <c r="L474" s="19"/>
      <c r="M474" s="19"/>
      <c r="N474" s="22"/>
      <c r="O474" s="22"/>
      <c r="P474" s="19"/>
      <c r="Q474" s="19"/>
      <c r="R474" s="19"/>
      <c r="S474" s="19"/>
      <c r="T474" s="22"/>
      <c r="U474" s="22"/>
      <c r="V474" s="22"/>
      <c r="W474" s="19"/>
      <c r="X474" s="22"/>
      <c r="Y474" s="22"/>
      <c r="Z474" s="22"/>
      <c r="AA474" s="19"/>
      <c r="AB474" s="22"/>
      <c r="AC474" s="19"/>
      <c r="AD474" s="22"/>
      <c r="AE474" s="22"/>
      <c r="AF474" s="22"/>
      <c r="AG474" s="22"/>
      <c r="AH474" s="22"/>
      <c r="AI474" s="22"/>
    </row>
    <row r="475" ht="21.0" customHeight="1">
      <c r="A475" s="19"/>
      <c r="B475" s="19"/>
      <c r="C475" s="19"/>
      <c r="D475" s="19"/>
      <c r="E475" s="22"/>
      <c r="F475" s="22"/>
      <c r="G475" s="22"/>
      <c r="H475" s="19"/>
      <c r="I475" s="19"/>
      <c r="J475" s="22"/>
      <c r="K475" s="19"/>
      <c r="L475" s="19"/>
      <c r="M475" s="19"/>
      <c r="N475" s="22"/>
      <c r="O475" s="22"/>
      <c r="P475" s="19"/>
      <c r="Q475" s="19"/>
      <c r="R475" s="19"/>
      <c r="S475" s="19"/>
      <c r="T475" s="22"/>
      <c r="U475" s="22"/>
      <c r="V475" s="22"/>
      <c r="W475" s="19"/>
      <c r="X475" s="22"/>
      <c r="Y475" s="22"/>
      <c r="Z475" s="22"/>
      <c r="AA475" s="19"/>
      <c r="AB475" s="22"/>
      <c r="AC475" s="19"/>
      <c r="AD475" s="22"/>
      <c r="AE475" s="22"/>
      <c r="AF475" s="22"/>
      <c r="AG475" s="22"/>
      <c r="AH475" s="22"/>
      <c r="AI475" s="22"/>
    </row>
    <row r="476" ht="21.0" customHeight="1">
      <c r="A476" s="19"/>
      <c r="B476" s="19"/>
      <c r="C476" s="19"/>
      <c r="D476" s="19"/>
      <c r="E476" s="22"/>
      <c r="F476" s="22"/>
      <c r="G476" s="22"/>
      <c r="H476" s="19"/>
      <c r="I476" s="19"/>
      <c r="J476" s="22"/>
      <c r="K476" s="19"/>
      <c r="L476" s="19"/>
      <c r="M476" s="19"/>
      <c r="N476" s="22"/>
      <c r="O476" s="22"/>
      <c r="P476" s="19"/>
      <c r="Q476" s="19"/>
      <c r="R476" s="19"/>
      <c r="S476" s="19"/>
      <c r="T476" s="22"/>
      <c r="U476" s="22"/>
      <c r="V476" s="22"/>
      <c r="W476" s="19"/>
      <c r="X476" s="22"/>
      <c r="Y476" s="22"/>
      <c r="Z476" s="22"/>
      <c r="AA476" s="19"/>
      <c r="AB476" s="22"/>
      <c r="AC476" s="19"/>
      <c r="AD476" s="22"/>
      <c r="AE476" s="22"/>
      <c r="AF476" s="22"/>
      <c r="AG476" s="22"/>
      <c r="AH476" s="22"/>
      <c r="AI476" s="22"/>
    </row>
    <row r="477" ht="21.0" customHeight="1">
      <c r="A477" s="19"/>
      <c r="B477" s="19"/>
      <c r="C477" s="19"/>
      <c r="D477" s="19"/>
      <c r="E477" s="22"/>
      <c r="F477" s="22"/>
      <c r="G477" s="22"/>
      <c r="H477" s="19"/>
      <c r="I477" s="19"/>
      <c r="J477" s="22"/>
      <c r="K477" s="19"/>
      <c r="L477" s="19"/>
      <c r="M477" s="19"/>
      <c r="N477" s="22"/>
      <c r="O477" s="22"/>
      <c r="P477" s="19"/>
      <c r="Q477" s="19"/>
      <c r="R477" s="19"/>
      <c r="S477" s="19"/>
      <c r="T477" s="22"/>
      <c r="U477" s="22"/>
      <c r="V477" s="22"/>
      <c r="W477" s="19"/>
      <c r="X477" s="22"/>
      <c r="Y477" s="22"/>
      <c r="Z477" s="22"/>
      <c r="AA477" s="19"/>
      <c r="AB477" s="22"/>
      <c r="AC477" s="19"/>
      <c r="AD477" s="22"/>
      <c r="AE477" s="22"/>
      <c r="AF477" s="22"/>
      <c r="AG477" s="22"/>
      <c r="AH477" s="22"/>
      <c r="AI477" s="22"/>
    </row>
    <row r="478" ht="21.0" customHeight="1">
      <c r="A478" s="19"/>
      <c r="B478" s="19"/>
      <c r="C478" s="19"/>
      <c r="D478" s="19"/>
      <c r="E478" s="22"/>
      <c r="F478" s="22"/>
      <c r="G478" s="22"/>
      <c r="H478" s="19"/>
      <c r="I478" s="19"/>
      <c r="J478" s="22"/>
      <c r="K478" s="19"/>
      <c r="L478" s="19"/>
      <c r="M478" s="19"/>
      <c r="N478" s="22"/>
      <c r="O478" s="22"/>
      <c r="P478" s="19"/>
      <c r="Q478" s="19"/>
      <c r="R478" s="19"/>
      <c r="S478" s="19"/>
      <c r="T478" s="22"/>
      <c r="U478" s="22"/>
      <c r="V478" s="22"/>
      <c r="W478" s="19"/>
      <c r="X478" s="22"/>
      <c r="Y478" s="22"/>
      <c r="Z478" s="22"/>
      <c r="AA478" s="19"/>
      <c r="AB478" s="22"/>
      <c r="AC478" s="19"/>
      <c r="AD478" s="22"/>
      <c r="AE478" s="22"/>
      <c r="AF478" s="22"/>
      <c r="AG478" s="22"/>
      <c r="AH478" s="22"/>
      <c r="AI478" s="22"/>
    </row>
    <row r="479" ht="21.0" customHeight="1">
      <c r="A479" s="19"/>
      <c r="B479" s="19"/>
      <c r="C479" s="19"/>
      <c r="D479" s="19"/>
      <c r="E479" s="22"/>
      <c r="F479" s="22"/>
      <c r="G479" s="22"/>
      <c r="H479" s="19"/>
      <c r="I479" s="19"/>
      <c r="J479" s="22"/>
      <c r="K479" s="19"/>
      <c r="L479" s="19"/>
      <c r="M479" s="19"/>
      <c r="N479" s="22"/>
      <c r="O479" s="22"/>
      <c r="P479" s="19"/>
      <c r="Q479" s="19"/>
      <c r="R479" s="19"/>
      <c r="S479" s="19"/>
      <c r="T479" s="22"/>
      <c r="U479" s="22"/>
      <c r="V479" s="22"/>
      <c r="W479" s="19"/>
      <c r="X479" s="22"/>
      <c r="Y479" s="22"/>
      <c r="Z479" s="22"/>
      <c r="AA479" s="19"/>
      <c r="AB479" s="22"/>
      <c r="AC479" s="19"/>
      <c r="AD479" s="22"/>
      <c r="AE479" s="22"/>
      <c r="AF479" s="22"/>
      <c r="AG479" s="22"/>
      <c r="AH479" s="22"/>
      <c r="AI479" s="22"/>
    </row>
    <row r="480" ht="21.0" customHeight="1">
      <c r="A480" s="19"/>
      <c r="B480" s="19"/>
      <c r="C480" s="19"/>
      <c r="D480" s="19"/>
      <c r="E480" s="22"/>
      <c r="F480" s="22"/>
      <c r="G480" s="22"/>
      <c r="H480" s="19"/>
      <c r="I480" s="19"/>
      <c r="J480" s="22"/>
      <c r="K480" s="19"/>
      <c r="L480" s="19"/>
      <c r="M480" s="19"/>
      <c r="N480" s="22"/>
      <c r="O480" s="22"/>
      <c r="P480" s="19"/>
      <c r="Q480" s="19"/>
      <c r="R480" s="19"/>
      <c r="S480" s="19"/>
      <c r="T480" s="22"/>
      <c r="U480" s="22"/>
      <c r="V480" s="22"/>
      <c r="W480" s="19"/>
      <c r="X480" s="22"/>
      <c r="Y480" s="22"/>
      <c r="Z480" s="22"/>
      <c r="AA480" s="19"/>
      <c r="AB480" s="22"/>
      <c r="AC480" s="19"/>
      <c r="AD480" s="22"/>
      <c r="AE480" s="22"/>
      <c r="AF480" s="22"/>
      <c r="AG480" s="22"/>
      <c r="AH480" s="22"/>
      <c r="AI480" s="22"/>
    </row>
    <row r="481" ht="21.0" customHeight="1">
      <c r="A481" s="19"/>
      <c r="B481" s="19"/>
      <c r="C481" s="19"/>
      <c r="D481" s="19"/>
      <c r="E481" s="22"/>
      <c r="F481" s="22"/>
      <c r="G481" s="22"/>
      <c r="H481" s="19"/>
      <c r="I481" s="19"/>
      <c r="J481" s="22"/>
      <c r="K481" s="19"/>
      <c r="L481" s="19"/>
      <c r="M481" s="19"/>
      <c r="N481" s="22"/>
      <c r="O481" s="22"/>
      <c r="P481" s="19"/>
      <c r="Q481" s="19"/>
      <c r="R481" s="19"/>
      <c r="S481" s="19"/>
      <c r="T481" s="22"/>
      <c r="U481" s="22"/>
      <c r="V481" s="22"/>
      <c r="W481" s="19"/>
      <c r="X481" s="22"/>
      <c r="Y481" s="22"/>
      <c r="Z481" s="22"/>
      <c r="AA481" s="19"/>
      <c r="AB481" s="22"/>
      <c r="AC481" s="19"/>
      <c r="AD481" s="22"/>
      <c r="AE481" s="22"/>
      <c r="AF481" s="22"/>
      <c r="AG481" s="22"/>
      <c r="AH481" s="22"/>
      <c r="AI481" s="22"/>
    </row>
    <row r="482" ht="21.0" customHeight="1">
      <c r="A482" s="19"/>
      <c r="B482" s="19"/>
      <c r="C482" s="19"/>
      <c r="D482" s="19"/>
      <c r="E482" s="22"/>
      <c r="F482" s="22"/>
      <c r="G482" s="22"/>
      <c r="H482" s="19"/>
      <c r="I482" s="19"/>
      <c r="J482" s="22"/>
      <c r="K482" s="19"/>
      <c r="L482" s="19"/>
      <c r="M482" s="19"/>
      <c r="N482" s="22"/>
      <c r="O482" s="22"/>
      <c r="P482" s="19"/>
      <c r="Q482" s="19"/>
      <c r="R482" s="19"/>
      <c r="S482" s="19"/>
      <c r="T482" s="22"/>
      <c r="U482" s="22"/>
      <c r="V482" s="22"/>
      <c r="W482" s="19"/>
      <c r="X482" s="22"/>
      <c r="Y482" s="22"/>
      <c r="Z482" s="22"/>
      <c r="AA482" s="19"/>
      <c r="AB482" s="22"/>
      <c r="AC482" s="19"/>
      <c r="AD482" s="22"/>
      <c r="AE482" s="22"/>
      <c r="AF482" s="22"/>
      <c r="AG482" s="22"/>
      <c r="AH482" s="22"/>
      <c r="AI482" s="22"/>
    </row>
    <row r="483" ht="21.0" customHeight="1">
      <c r="A483" s="19"/>
      <c r="B483" s="19"/>
      <c r="C483" s="19"/>
      <c r="D483" s="19"/>
      <c r="E483" s="22"/>
      <c r="F483" s="22"/>
      <c r="G483" s="22"/>
      <c r="H483" s="19"/>
      <c r="I483" s="19"/>
      <c r="J483" s="22"/>
      <c r="K483" s="19"/>
      <c r="L483" s="19"/>
      <c r="M483" s="19"/>
      <c r="N483" s="22"/>
      <c r="O483" s="22"/>
      <c r="P483" s="19"/>
      <c r="Q483" s="19"/>
      <c r="R483" s="19"/>
      <c r="S483" s="19"/>
      <c r="T483" s="22"/>
      <c r="U483" s="22"/>
      <c r="V483" s="22"/>
      <c r="W483" s="19"/>
      <c r="X483" s="22"/>
      <c r="Y483" s="22"/>
      <c r="Z483" s="22"/>
      <c r="AA483" s="19"/>
      <c r="AB483" s="22"/>
      <c r="AC483" s="19"/>
      <c r="AD483" s="22"/>
      <c r="AE483" s="22"/>
      <c r="AF483" s="22"/>
      <c r="AG483" s="22"/>
      <c r="AH483" s="22"/>
      <c r="AI483" s="22"/>
    </row>
    <row r="484" ht="21.0" customHeight="1">
      <c r="A484" s="19"/>
      <c r="B484" s="19"/>
      <c r="C484" s="19"/>
      <c r="D484" s="19"/>
      <c r="E484" s="22"/>
      <c r="F484" s="22"/>
      <c r="G484" s="22"/>
      <c r="H484" s="19"/>
      <c r="I484" s="19"/>
      <c r="J484" s="22"/>
      <c r="K484" s="19"/>
      <c r="L484" s="19"/>
      <c r="M484" s="19"/>
      <c r="N484" s="22"/>
      <c r="O484" s="22"/>
      <c r="P484" s="19"/>
      <c r="Q484" s="19"/>
      <c r="R484" s="19"/>
      <c r="S484" s="19"/>
      <c r="T484" s="22"/>
      <c r="U484" s="22"/>
      <c r="V484" s="22"/>
      <c r="W484" s="19"/>
      <c r="X484" s="22"/>
      <c r="Y484" s="22"/>
      <c r="Z484" s="22"/>
      <c r="AA484" s="19"/>
      <c r="AB484" s="22"/>
      <c r="AC484" s="19"/>
      <c r="AD484" s="22"/>
      <c r="AE484" s="22"/>
      <c r="AF484" s="22"/>
      <c r="AG484" s="22"/>
      <c r="AH484" s="22"/>
      <c r="AI484" s="22"/>
    </row>
    <row r="485" ht="21.0" customHeight="1">
      <c r="A485" s="19"/>
      <c r="B485" s="19"/>
      <c r="C485" s="19"/>
      <c r="D485" s="19"/>
      <c r="E485" s="22"/>
      <c r="F485" s="22"/>
      <c r="G485" s="22"/>
      <c r="H485" s="19"/>
      <c r="I485" s="19"/>
      <c r="J485" s="22"/>
      <c r="K485" s="19"/>
      <c r="L485" s="19"/>
      <c r="M485" s="19"/>
      <c r="N485" s="22"/>
      <c r="O485" s="22"/>
      <c r="P485" s="19"/>
      <c r="Q485" s="19"/>
      <c r="R485" s="19"/>
      <c r="S485" s="19"/>
      <c r="T485" s="22"/>
      <c r="U485" s="22"/>
      <c r="V485" s="22"/>
      <c r="W485" s="19"/>
      <c r="X485" s="22"/>
      <c r="Y485" s="22"/>
      <c r="Z485" s="22"/>
      <c r="AA485" s="19"/>
      <c r="AB485" s="22"/>
      <c r="AC485" s="19"/>
      <c r="AD485" s="22"/>
      <c r="AE485" s="22"/>
      <c r="AF485" s="22"/>
      <c r="AG485" s="22"/>
      <c r="AH485" s="22"/>
      <c r="AI485" s="22"/>
    </row>
    <row r="486" ht="21.0" customHeight="1">
      <c r="A486" s="19"/>
      <c r="B486" s="19"/>
      <c r="C486" s="19"/>
      <c r="D486" s="19"/>
      <c r="E486" s="22"/>
      <c r="F486" s="22"/>
      <c r="G486" s="22"/>
      <c r="H486" s="19"/>
      <c r="I486" s="19"/>
      <c r="J486" s="22"/>
      <c r="K486" s="19"/>
      <c r="L486" s="19"/>
      <c r="M486" s="19"/>
      <c r="N486" s="22"/>
      <c r="O486" s="22"/>
      <c r="P486" s="19"/>
      <c r="Q486" s="19"/>
      <c r="R486" s="19"/>
      <c r="S486" s="19"/>
      <c r="T486" s="22"/>
      <c r="U486" s="22"/>
      <c r="V486" s="22"/>
      <c r="W486" s="19"/>
      <c r="X486" s="22"/>
      <c r="Y486" s="22"/>
      <c r="Z486" s="22"/>
      <c r="AA486" s="19"/>
      <c r="AB486" s="22"/>
      <c r="AC486" s="19"/>
      <c r="AD486" s="22"/>
      <c r="AE486" s="22"/>
      <c r="AF486" s="22"/>
      <c r="AG486" s="22"/>
      <c r="AH486" s="22"/>
      <c r="AI486" s="22"/>
    </row>
    <row r="487" ht="21.0" customHeight="1">
      <c r="A487" s="19"/>
      <c r="B487" s="19"/>
      <c r="C487" s="19"/>
      <c r="D487" s="19"/>
      <c r="E487" s="22"/>
      <c r="F487" s="22"/>
      <c r="G487" s="22"/>
      <c r="H487" s="19"/>
      <c r="I487" s="19"/>
      <c r="J487" s="22"/>
      <c r="K487" s="19"/>
      <c r="L487" s="19"/>
      <c r="M487" s="19"/>
      <c r="N487" s="22"/>
      <c r="O487" s="22"/>
      <c r="P487" s="19"/>
      <c r="Q487" s="19"/>
      <c r="R487" s="19"/>
      <c r="S487" s="19"/>
      <c r="T487" s="22"/>
      <c r="U487" s="22"/>
      <c r="V487" s="22"/>
      <c r="W487" s="19"/>
      <c r="X487" s="22"/>
      <c r="Y487" s="22"/>
      <c r="Z487" s="22"/>
      <c r="AA487" s="19"/>
      <c r="AB487" s="22"/>
      <c r="AC487" s="19"/>
      <c r="AD487" s="22"/>
      <c r="AE487" s="22"/>
      <c r="AF487" s="22"/>
      <c r="AG487" s="22"/>
      <c r="AH487" s="22"/>
      <c r="AI487" s="22"/>
    </row>
    <row r="488" ht="21.0" customHeight="1">
      <c r="A488" s="19"/>
      <c r="B488" s="19"/>
      <c r="C488" s="19"/>
      <c r="D488" s="19"/>
      <c r="E488" s="22"/>
      <c r="F488" s="22"/>
      <c r="G488" s="22"/>
      <c r="H488" s="19"/>
      <c r="I488" s="19"/>
      <c r="J488" s="22"/>
      <c r="K488" s="19"/>
      <c r="L488" s="19"/>
      <c r="M488" s="19"/>
      <c r="N488" s="22"/>
      <c r="O488" s="22"/>
      <c r="P488" s="19"/>
      <c r="Q488" s="19"/>
      <c r="R488" s="19"/>
      <c r="S488" s="19"/>
      <c r="T488" s="22"/>
      <c r="U488" s="22"/>
      <c r="V488" s="22"/>
      <c r="W488" s="19"/>
      <c r="X488" s="22"/>
      <c r="Y488" s="22"/>
      <c r="Z488" s="22"/>
      <c r="AA488" s="19"/>
      <c r="AB488" s="22"/>
      <c r="AC488" s="19"/>
      <c r="AD488" s="22"/>
      <c r="AE488" s="22"/>
      <c r="AF488" s="22"/>
      <c r="AG488" s="22"/>
      <c r="AH488" s="22"/>
      <c r="AI488" s="22"/>
    </row>
    <row r="489" ht="21.0" customHeight="1">
      <c r="A489" s="19"/>
      <c r="B489" s="19"/>
      <c r="C489" s="19"/>
      <c r="D489" s="19"/>
      <c r="E489" s="22"/>
      <c r="F489" s="22"/>
      <c r="G489" s="22"/>
      <c r="H489" s="19"/>
      <c r="I489" s="19"/>
      <c r="J489" s="22"/>
      <c r="K489" s="19"/>
      <c r="L489" s="19"/>
      <c r="M489" s="19"/>
      <c r="N489" s="22"/>
      <c r="O489" s="22"/>
      <c r="P489" s="19"/>
      <c r="Q489" s="19"/>
      <c r="R489" s="19"/>
      <c r="S489" s="19"/>
      <c r="T489" s="22"/>
      <c r="U489" s="22"/>
      <c r="V489" s="22"/>
      <c r="W489" s="19"/>
      <c r="X489" s="22"/>
      <c r="Y489" s="22"/>
      <c r="Z489" s="22"/>
      <c r="AA489" s="19"/>
      <c r="AB489" s="22"/>
      <c r="AC489" s="19"/>
      <c r="AD489" s="22"/>
      <c r="AE489" s="22"/>
      <c r="AF489" s="22"/>
      <c r="AG489" s="22"/>
      <c r="AH489" s="22"/>
      <c r="AI489" s="22"/>
    </row>
    <row r="490" ht="21.0" customHeight="1">
      <c r="A490" s="19"/>
      <c r="B490" s="19"/>
      <c r="C490" s="19"/>
      <c r="D490" s="19"/>
      <c r="E490" s="22"/>
      <c r="F490" s="22"/>
      <c r="G490" s="22"/>
      <c r="H490" s="19"/>
      <c r="I490" s="19"/>
      <c r="J490" s="22"/>
      <c r="K490" s="19"/>
      <c r="L490" s="19"/>
      <c r="M490" s="19"/>
      <c r="N490" s="22"/>
      <c r="O490" s="22"/>
      <c r="P490" s="19"/>
      <c r="Q490" s="19"/>
      <c r="R490" s="19"/>
      <c r="S490" s="19"/>
      <c r="T490" s="22"/>
      <c r="U490" s="22"/>
      <c r="V490" s="22"/>
      <c r="W490" s="19"/>
      <c r="X490" s="22"/>
      <c r="Y490" s="22"/>
      <c r="Z490" s="22"/>
      <c r="AA490" s="19"/>
      <c r="AB490" s="22"/>
      <c r="AC490" s="19"/>
      <c r="AD490" s="22"/>
      <c r="AE490" s="22"/>
      <c r="AF490" s="22"/>
      <c r="AG490" s="22"/>
      <c r="AH490" s="22"/>
      <c r="AI490" s="22"/>
    </row>
    <row r="491" ht="21.0" customHeight="1">
      <c r="A491" s="19"/>
      <c r="B491" s="19"/>
      <c r="C491" s="19"/>
      <c r="D491" s="19"/>
      <c r="E491" s="22"/>
      <c r="F491" s="22"/>
      <c r="G491" s="22"/>
      <c r="H491" s="19"/>
      <c r="I491" s="19"/>
      <c r="J491" s="22"/>
      <c r="K491" s="19"/>
      <c r="L491" s="19"/>
      <c r="M491" s="19"/>
      <c r="N491" s="22"/>
      <c r="O491" s="22"/>
      <c r="P491" s="19"/>
      <c r="Q491" s="19"/>
      <c r="R491" s="19"/>
      <c r="S491" s="19"/>
      <c r="T491" s="22"/>
      <c r="U491" s="22"/>
      <c r="V491" s="22"/>
      <c r="W491" s="19"/>
      <c r="X491" s="22"/>
      <c r="Y491" s="22"/>
      <c r="Z491" s="22"/>
      <c r="AA491" s="19"/>
      <c r="AB491" s="22"/>
      <c r="AC491" s="19"/>
      <c r="AD491" s="22"/>
      <c r="AE491" s="22"/>
      <c r="AF491" s="22"/>
      <c r="AG491" s="22"/>
      <c r="AH491" s="22"/>
      <c r="AI491" s="22"/>
    </row>
    <row r="492" ht="21.0" customHeight="1">
      <c r="A492" s="19"/>
      <c r="B492" s="19"/>
      <c r="C492" s="19"/>
      <c r="D492" s="19"/>
      <c r="E492" s="22"/>
      <c r="F492" s="22"/>
      <c r="G492" s="22"/>
      <c r="H492" s="19"/>
      <c r="I492" s="19"/>
      <c r="J492" s="22"/>
      <c r="K492" s="19"/>
      <c r="L492" s="19"/>
      <c r="M492" s="19"/>
      <c r="N492" s="22"/>
      <c r="O492" s="22"/>
      <c r="P492" s="19"/>
      <c r="Q492" s="19"/>
      <c r="R492" s="19"/>
      <c r="S492" s="19"/>
      <c r="T492" s="22"/>
      <c r="U492" s="22"/>
      <c r="V492" s="22"/>
      <c r="W492" s="19"/>
      <c r="X492" s="22"/>
      <c r="Y492" s="22"/>
      <c r="Z492" s="22"/>
      <c r="AA492" s="19"/>
      <c r="AB492" s="22"/>
      <c r="AC492" s="19"/>
      <c r="AD492" s="22"/>
      <c r="AE492" s="22"/>
      <c r="AF492" s="22"/>
      <c r="AG492" s="22"/>
      <c r="AH492" s="22"/>
      <c r="AI492" s="22"/>
    </row>
    <row r="493" ht="21.0" customHeight="1">
      <c r="A493" s="19"/>
      <c r="B493" s="19"/>
      <c r="C493" s="19"/>
      <c r="D493" s="19"/>
      <c r="E493" s="22"/>
      <c r="F493" s="22"/>
      <c r="G493" s="22"/>
      <c r="H493" s="19"/>
      <c r="I493" s="19"/>
      <c r="J493" s="22"/>
      <c r="K493" s="19"/>
      <c r="L493" s="19"/>
      <c r="M493" s="19"/>
      <c r="N493" s="22"/>
      <c r="O493" s="22"/>
      <c r="P493" s="19"/>
      <c r="Q493" s="19"/>
      <c r="R493" s="19"/>
      <c r="S493" s="19"/>
      <c r="T493" s="22"/>
      <c r="U493" s="22"/>
      <c r="V493" s="22"/>
      <c r="W493" s="19"/>
      <c r="X493" s="22"/>
      <c r="Y493" s="22"/>
      <c r="Z493" s="22"/>
      <c r="AA493" s="19"/>
      <c r="AB493" s="22"/>
      <c r="AC493" s="19"/>
      <c r="AD493" s="22"/>
      <c r="AE493" s="22"/>
      <c r="AF493" s="22"/>
      <c r="AG493" s="22"/>
      <c r="AH493" s="22"/>
      <c r="AI493" s="22"/>
    </row>
    <row r="494" ht="21.0" customHeight="1">
      <c r="A494" s="19"/>
      <c r="B494" s="19"/>
      <c r="C494" s="19"/>
      <c r="D494" s="19"/>
      <c r="E494" s="22"/>
      <c r="F494" s="22"/>
      <c r="G494" s="22"/>
      <c r="H494" s="19"/>
      <c r="I494" s="19"/>
      <c r="J494" s="22"/>
      <c r="K494" s="19"/>
      <c r="L494" s="19"/>
      <c r="M494" s="19"/>
      <c r="N494" s="22"/>
      <c r="O494" s="22"/>
      <c r="P494" s="19"/>
      <c r="Q494" s="19"/>
      <c r="R494" s="19"/>
      <c r="S494" s="19"/>
      <c r="T494" s="22"/>
      <c r="U494" s="22"/>
      <c r="V494" s="22"/>
      <c r="W494" s="19"/>
      <c r="X494" s="22"/>
      <c r="Y494" s="22"/>
      <c r="Z494" s="22"/>
      <c r="AA494" s="19"/>
      <c r="AB494" s="22"/>
      <c r="AC494" s="19"/>
      <c r="AD494" s="22"/>
      <c r="AE494" s="22"/>
      <c r="AF494" s="22"/>
      <c r="AG494" s="22"/>
      <c r="AH494" s="22"/>
      <c r="AI494" s="22"/>
    </row>
    <row r="495" ht="21.0" customHeight="1">
      <c r="A495" s="19"/>
      <c r="B495" s="19"/>
      <c r="C495" s="19"/>
      <c r="D495" s="19"/>
      <c r="E495" s="22"/>
      <c r="F495" s="22"/>
      <c r="G495" s="22"/>
      <c r="H495" s="19"/>
      <c r="I495" s="19"/>
      <c r="J495" s="22"/>
      <c r="K495" s="19"/>
      <c r="L495" s="19"/>
      <c r="M495" s="19"/>
      <c r="N495" s="22"/>
      <c r="O495" s="22"/>
      <c r="P495" s="19"/>
      <c r="Q495" s="19"/>
      <c r="R495" s="19"/>
      <c r="S495" s="19"/>
      <c r="T495" s="22"/>
      <c r="U495" s="22"/>
      <c r="V495" s="22"/>
      <c r="W495" s="19"/>
      <c r="X495" s="22"/>
      <c r="Y495" s="22"/>
      <c r="Z495" s="22"/>
      <c r="AA495" s="19"/>
      <c r="AB495" s="22"/>
      <c r="AC495" s="19"/>
      <c r="AD495" s="22"/>
      <c r="AE495" s="22"/>
      <c r="AF495" s="22"/>
      <c r="AG495" s="22"/>
      <c r="AH495" s="22"/>
      <c r="AI495" s="22"/>
    </row>
    <row r="496" ht="21.0" customHeight="1">
      <c r="A496" s="19"/>
      <c r="B496" s="19"/>
      <c r="C496" s="19"/>
      <c r="D496" s="19"/>
      <c r="E496" s="22"/>
      <c r="F496" s="22"/>
      <c r="G496" s="22"/>
      <c r="H496" s="19"/>
      <c r="I496" s="19"/>
      <c r="J496" s="22"/>
      <c r="K496" s="19"/>
      <c r="L496" s="19"/>
      <c r="M496" s="19"/>
      <c r="N496" s="22"/>
      <c r="O496" s="22"/>
      <c r="P496" s="19"/>
      <c r="Q496" s="19"/>
      <c r="R496" s="19"/>
      <c r="S496" s="19"/>
      <c r="T496" s="22"/>
      <c r="U496" s="22"/>
      <c r="V496" s="22"/>
      <c r="W496" s="19"/>
      <c r="X496" s="22"/>
      <c r="Y496" s="22"/>
      <c r="Z496" s="22"/>
      <c r="AA496" s="19"/>
      <c r="AB496" s="22"/>
      <c r="AC496" s="19"/>
      <c r="AD496" s="22"/>
      <c r="AE496" s="22"/>
      <c r="AF496" s="22"/>
      <c r="AG496" s="22"/>
      <c r="AH496" s="22"/>
      <c r="AI496" s="22"/>
    </row>
    <row r="497" ht="21.0" customHeight="1">
      <c r="A497" s="19"/>
      <c r="B497" s="19"/>
      <c r="C497" s="19"/>
      <c r="D497" s="19"/>
      <c r="E497" s="22"/>
      <c r="F497" s="22"/>
      <c r="G497" s="22"/>
      <c r="H497" s="19"/>
      <c r="I497" s="19"/>
      <c r="J497" s="22"/>
      <c r="K497" s="19"/>
      <c r="L497" s="19"/>
      <c r="M497" s="19"/>
      <c r="N497" s="22"/>
      <c r="O497" s="22"/>
      <c r="P497" s="19"/>
      <c r="Q497" s="19"/>
      <c r="R497" s="19"/>
      <c r="S497" s="19"/>
      <c r="T497" s="22"/>
      <c r="U497" s="22"/>
      <c r="V497" s="22"/>
      <c r="W497" s="19"/>
      <c r="X497" s="22"/>
      <c r="Y497" s="22"/>
      <c r="Z497" s="22"/>
      <c r="AA497" s="19"/>
      <c r="AB497" s="22"/>
      <c r="AC497" s="19"/>
      <c r="AD497" s="22"/>
      <c r="AE497" s="22"/>
      <c r="AF497" s="22"/>
      <c r="AG497" s="22"/>
      <c r="AH497" s="22"/>
      <c r="AI497" s="22"/>
    </row>
    <row r="498" ht="21.0" customHeight="1">
      <c r="A498" s="19"/>
      <c r="B498" s="19"/>
      <c r="C498" s="19"/>
      <c r="D498" s="19"/>
      <c r="E498" s="22"/>
      <c r="F498" s="22"/>
      <c r="G498" s="22"/>
      <c r="H498" s="19"/>
      <c r="I498" s="19"/>
      <c r="J498" s="22"/>
      <c r="K498" s="19"/>
      <c r="L498" s="19"/>
      <c r="M498" s="19"/>
      <c r="N498" s="22"/>
      <c r="O498" s="22"/>
      <c r="P498" s="19"/>
      <c r="Q498" s="19"/>
      <c r="R498" s="19"/>
      <c r="S498" s="19"/>
      <c r="T498" s="22"/>
      <c r="U498" s="22"/>
      <c r="V498" s="22"/>
      <c r="W498" s="19"/>
      <c r="X498" s="22"/>
      <c r="Y498" s="22"/>
      <c r="Z498" s="22"/>
      <c r="AA498" s="19"/>
      <c r="AB498" s="22"/>
      <c r="AC498" s="19"/>
      <c r="AD498" s="22"/>
      <c r="AE498" s="22"/>
      <c r="AF498" s="22"/>
      <c r="AG498" s="22"/>
      <c r="AH498" s="22"/>
      <c r="AI498" s="22"/>
    </row>
    <row r="499" ht="21.0" customHeight="1">
      <c r="A499" s="19"/>
      <c r="B499" s="19"/>
      <c r="C499" s="19"/>
      <c r="D499" s="19"/>
      <c r="E499" s="22"/>
      <c r="F499" s="22"/>
      <c r="G499" s="22"/>
      <c r="H499" s="19"/>
      <c r="I499" s="19"/>
      <c r="J499" s="22"/>
      <c r="K499" s="19"/>
      <c r="L499" s="19"/>
      <c r="M499" s="19"/>
      <c r="N499" s="22"/>
      <c r="O499" s="22"/>
      <c r="P499" s="19"/>
      <c r="Q499" s="19"/>
      <c r="R499" s="19"/>
      <c r="S499" s="19"/>
      <c r="T499" s="22"/>
      <c r="U499" s="22"/>
      <c r="V499" s="22"/>
      <c r="W499" s="19"/>
      <c r="X499" s="22"/>
      <c r="Y499" s="22"/>
      <c r="Z499" s="22"/>
      <c r="AA499" s="19"/>
      <c r="AB499" s="22"/>
      <c r="AC499" s="19"/>
      <c r="AD499" s="22"/>
      <c r="AE499" s="22"/>
      <c r="AF499" s="22"/>
      <c r="AG499" s="22"/>
      <c r="AH499" s="22"/>
      <c r="AI499" s="22"/>
    </row>
    <row r="500" ht="21.0" customHeight="1">
      <c r="A500" s="19"/>
      <c r="B500" s="19"/>
      <c r="C500" s="19"/>
      <c r="D500" s="19"/>
      <c r="E500" s="22"/>
      <c r="F500" s="22"/>
      <c r="G500" s="22"/>
      <c r="H500" s="19"/>
      <c r="I500" s="19"/>
      <c r="J500" s="22"/>
      <c r="K500" s="19"/>
      <c r="L500" s="19"/>
      <c r="M500" s="19"/>
      <c r="N500" s="22"/>
      <c r="O500" s="22"/>
      <c r="P500" s="19"/>
      <c r="Q500" s="19"/>
      <c r="R500" s="19"/>
      <c r="S500" s="19"/>
      <c r="T500" s="22"/>
      <c r="U500" s="22"/>
      <c r="V500" s="22"/>
      <c r="W500" s="19"/>
      <c r="X500" s="22"/>
      <c r="Y500" s="22"/>
      <c r="Z500" s="22"/>
      <c r="AA500" s="19"/>
      <c r="AB500" s="22"/>
      <c r="AC500" s="19"/>
      <c r="AD500" s="22"/>
      <c r="AE500" s="22"/>
      <c r="AF500" s="22"/>
      <c r="AG500" s="22"/>
      <c r="AH500" s="22"/>
      <c r="AI500" s="22"/>
    </row>
    <row r="501" ht="21.0" customHeight="1">
      <c r="A501" s="19"/>
      <c r="B501" s="19"/>
      <c r="C501" s="19"/>
      <c r="D501" s="19"/>
      <c r="E501" s="22"/>
      <c r="F501" s="22"/>
      <c r="G501" s="22"/>
      <c r="H501" s="19"/>
      <c r="I501" s="19"/>
      <c r="J501" s="22"/>
      <c r="K501" s="19"/>
      <c r="L501" s="19"/>
      <c r="M501" s="19"/>
      <c r="N501" s="22"/>
      <c r="O501" s="22"/>
      <c r="P501" s="19"/>
      <c r="Q501" s="19"/>
      <c r="R501" s="19"/>
      <c r="S501" s="19"/>
      <c r="T501" s="22"/>
      <c r="U501" s="22"/>
      <c r="V501" s="22"/>
      <c r="W501" s="19"/>
      <c r="X501" s="22"/>
      <c r="Y501" s="22"/>
      <c r="Z501" s="22"/>
      <c r="AA501" s="19"/>
      <c r="AB501" s="22"/>
      <c r="AC501" s="19"/>
      <c r="AD501" s="22"/>
      <c r="AE501" s="22"/>
      <c r="AF501" s="22"/>
      <c r="AG501" s="22"/>
      <c r="AH501" s="22"/>
      <c r="AI501" s="22"/>
    </row>
    <row r="502" ht="21.0" customHeight="1">
      <c r="A502" s="19"/>
      <c r="B502" s="19"/>
      <c r="C502" s="19"/>
      <c r="D502" s="19"/>
      <c r="E502" s="22"/>
      <c r="F502" s="22"/>
      <c r="G502" s="22"/>
      <c r="H502" s="19"/>
      <c r="I502" s="19"/>
      <c r="J502" s="22"/>
      <c r="K502" s="19"/>
      <c r="L502" s="19"/>
      <c r="M502" s="19"/>
      <c r="N502" s="22"/>
      <c r="O502" s="22"/>
      <c r="P502" s="19"/>
      <c r="Q502" s="19"/>
      <c r="R502" s="19"/>
      <c r="S502" s="19"/>
      <c r="T502" s="22"/>
      <c r="U502" s="22"/>
      <c r="V502" s="22"/>
      <c r="W502" s="19"/>
      <c r="X502" s="22"/>
      <c r="Y502" s="22"/>
      <c r="Z502" s="22"/>
      <c r="AA502" s="19"/>
      <c r="AB502" s="22"/>
      <c r="AC502" s="19"/>
      <c r="AD502" s="22"/>
      <c r="AE502" s="22"/>
      <c r="AF502" s="22"/>
      <c r="AG502" s="22"/>
      <c r="AH502" s="22"/>
      <c r="AI502" s="22"/>
    </row>
    <row r="503" ht="21.0" customHeight="1">
      <c r="A503" s="19"/>
      <c r="B503" s="19"/>
      <c r="C503" s="19"/>
      <c r="D503" s="19"/>
      <c r="E503" s="22"/>
      <c r="F503" s="22"/>
      <c r="G503" s="22"/>
      <c r="H503" s="19"/>
      <c r="I503" s="19"/>
      <c r="J503" s="22"/>
      <c r="K503" s="19"/>
      <c r="L503" s="19"/>
      <c r="M503" s="19"/>
      <c r="N503" s="22"/>
      <c r="O503" s="22"/>
      <c r="P503" s="19"/>
      <c r="Q503" s="19"/>
      <c r="R503" s="19"/>
      <c r="S503" s="19"/>
      <c r="T503" s="22"/>
      <c r="U503" s="22"/>
      <c r="V503" s="22"/>
      <c r="W503" s="19"/>
      <c r="X503" s="22"/>
      <c r="Y503" s="22"/>
      <c r="Z503" s="22"/>
      <c r="AA503" s="19"/>
      <c r="AB503" s="22"/>
      <c r="AC503" s="19"/>
      <c r="AD503" s="22"/>
      <c r="AE503" s="22"/>
      <c r="AF503" s="22"/>
      <c r="AG503" s="22"/>
      <c r="AH503" s="22"/>
      <c r="AI503" s="22"/>
    </row>
    <row r="504" ht="21.0" customHeight="1">
      <c r="A504" s="19"/>
      <c r="B504" s="19"/>
      <c r="C504" s="19"/>
      <c r="D504" s="19"/>
      <c r="E504" s="22"/>
      <c r="F504" s="22"/>
      <c r="G504" s="22"/>
      <c r="H504" s="19"/>
      <c r="I504" s="19"/>
      <c r="J504" s="22"/>
      <c r="K504" s="19"/>
      <c r="L504" s="19"/>
      <c r="M504" s="19"/>
      <c r="N504" s="22"/>
      <c r="O504" s="22"/>
      <c r="P504" s="19"/>
      <c r="Q504" s="19"/>
      <c r="R504" s="19"/>
      <c r="S504" s="19"/>
      <c r="T504" s="22"/>
      <c r="U504" s="22"/>
      <c r="V504" s="22"/>
      <c r="W504" s="19"/>
      <c r="X504" s="22"/>
      <c r="Y504" s="22"/>
      <c r="Z504" s="22"/>
      <c r="AA504" s="19"/>
      <c r="AB504" s="22"/>
      <c r="AC504" s="19"/>
      <c r="AD504" s="22"/>
      <c r="AE504" s="22"/>
      <c r="AF504" s="22"/>
      <c r="AG504" s="22"/>
      <c r="AH504" s="22"/>
      <c r="AI504" s="22"/>
    </row>
    <row r="505" ht="21.0" customHeight="1">
      <c r="A505" s="19"/>
      <c r="B505" s="19"/>
      <c r="C505" s="19"/>
      <c r="D505" s="19"/>
      <c r="E505" s="22"/>
      <c r="F505" s="22"/>
      <c r="G505" s="22"/>
      <c r="H505" s="19"/>
      <c r="I505" s="19"/>
      <c r="J505" s="22"/>
      <c r="K505" s="19"/>
      <c r="L505" s="19"/>
      <c r="M505" s="19"/>
      <c r="N505" s="22"/>
      <c r="O505" s="22"/>
      <c r="P505" s="19"/>
      <c r="Q505" s="19"/>
      <c r="R505" s="19"/>
      <c r="S505" s="19"/>
      <c r="T505" s="22"/>
      <c r="U505" s="22"/>
      <c r="V505" s="22"/>
      <c r="W505" s="19"/>
      <c r="X505" s="22"/>
      <c r="Y505" s="22"/>
      <c r="Z505" s="22"/>
      <c r="AA505" s="19"/>
      <c r="AB505" s="22"/>
      <c r="AC505" s="19"/>
      <c r="AD505" s="22"/>
      <c r="AE505" s="22"/>
      <c r="AF505" s="22"/>
      <c r="AG505" s="22"/>
      <c r="AH505" s="22"/>
      <c r="AI505" s="22"/>
    </row>
    <row r="506" ht="21.0" customHeight="1">
      <c r="A506" s="19"/>
      <c r="B506" s="19"/>
      <c r="C506" s="19"/>
      <c r="D506" s="19"/>
      <c r="E506" s="22"/>
      <c r="F506" s="22"/>
      <c r="G506" s="22"/>
      <c r="H506" s="19"/>
      <c r="I506" s="19"/>
      <c r="J506" s="22"/>
      <c r="K506" s="19"/>
      <c r="L506" s="19"/>
      <c r="M506" s="19"/>
      <c r="N506" s="22"/>
      <c r="O506" s="22"/>
      <c r="P506" s="19"/>
      <c r="Q506" s="19"/>
      <c r="R506" s="19"/>
      <c r="S506" s="19"/>
      <c r="T506" s="22"/>
      <c r="U506" s="22"/>
      <c r="V506" s="22"/>
      <c r="W506" s="19"/>
      <c r="X506" s="22"/>
      <c r="Y506" s="22"/>
      <c r="Z506" s="22"/>
      <c r="AA506" s="19"/>
      <c r="AB506" s="22"/>
      <c r="AC506" s="19"/>
      <c r="AD506" s="22"/>
      <c r="AE506" s="22"/>
      <c r="AF506" s="22"/>
      <c r="AG506" s="22"/>
      <c r="AH506" s="22"/>
      <c r="AI506" s="22"/>
    </row>
    <row r="507" ht="21.0" customHeight="1">
      <c r="A507" s="19"/>
      <c r="B507" s="19"/>
      <c r="C507" s="19"/>
      <c r="D507" s="19"/>
      <c r="E507" s="22"/>
      <c r="F507" s="22"/>
      <c r="G507" s="22"/>
      <c r="H507" s="19"/>
      <c r="I507" s="19"/>
      <c r="J507" s="22"/>
      <c r="K507" s="19"/>
      <c r="L507" s="19"/>
      <c r="M507" s="19"/>
      <c r="N507" s="22"/>
      <c r="O507" s="22"/>
      <c r="P507" s="19"/>
      <c r="Q507" s="19"/>
      <c r="R507" s="19"/>
      <c r="S507" s="19"/>
      <c r="T507" s="22"/>
      <c r="U507" s="22"/>
      <c r="V507" s="22"/>
      <c r="W507" s="19"/>
      <c r="X507" s="22"/>
      <c r="Y507" s="22"/>
      <c r="Z507" s="22"/>
      <c r="AA507" s="19"/>
      <c r="AB507" s="22"/>
      <c r="AC507" s="19"/>
      <c r="AD507" s="22"/>
      <c r="AE507" s="22"/>
      <c r="AF507" s="22"/>
      <c r="AG507" s="22"/>
      <c r="AH507" s="22"/>
      <c r="AI507" s="22"/>
    </row>
    <row r="508" ht="21.0" customHeight="1">
      <c r="A508" s="19"/>
      <c r="B508" s="19"/>
      <c r="C508" s="19"/>
      <c r="D508" s="19"/>
      <c r="E508" s="22"/>
      <c r="F508" s="22"/>
      <c r="G508" s="22"/>
      <c r="H508" s="19"/>
      <c r="I508" s="19"/>
      <c r="J508" s="22"/>
      <c r="K508" s="19"/>
      <c r="L508" s="19"/>
      <c r="M508" s="19"/>
      <c r="N508" s="22"/>
      <c r="O508" s="22"/>
      <c r="P508" s="19"/>
      <c r="Q508" s="19"/>
      <c r="R508" s="19"/>
      <c r="S508" s="19"/>
      <c r="T508" s="22"/>
      <c r="U508" s="22"/>
      <c r="V508" s="22"/>
      <c r="W508" s="19"/>
      <c r="X508" s="22"/>
      <c r="Y508" s="22"/>
      <c r="Z508" s="22"/>
      <c r="AA508" s="19"/>
      <c r="AB508" s="22"/>
      <c r="AC508" s="19"/>
      <c r="AD508" s="22"/>
      <c r="AE508" s="22"/>
      <c r="AF508" s="22"/>
      <c r="AG508" s="22"/>
      <c r="AH508" s="22"/>
      <c r="AI508" s="22"/>
    </row>
    <row r="509" ht="21.0" customHeight="1">
      <c r="A509" s="19"/>
      <c r="B509" s="19"/>
      <c r="C509" s="19"/>
      <c r="D509" s="19"/>
      <c r="E509" s="22"/>
      <c r="F509" s="22"/>
      <c r="G509" s="22"/>
      <c r="H509" s="19"/>
      <c r="I509" s="19"/>
      <c r="J509" s="22"/>
      <c r="K509" s="19"/>
      <c r="L509" s="19"/>
      <c r="M509" s="19"/>
      <c r="N509" s="22"/>
      <c r="O509" s="22"/>
      <c r="P509" s="19"/>
      <c r="Q509" s="19"/>
      <c r="R509" s="19"/>
      <c r="S509" s="19"/>
      <c r="T509" s="22"/>
      <c r="U509" s="22"/>
      <c r="V509" s="22"/>
      <c r="W509" s="19"/>
      <c r="X509" s="22"/>
      <c r="Y509" s="22"/>
      <c r="Z509" s="22"/>
      <c r="AA509" s="19"/>
      <c r="AB509" s="22"/>
      <c r="AC509" s="19"/>
      <c r="AD509" s="22"/>
      <c r="AE509" s="22"/>
      <c r="AF509" s="22"/>
      <c r="AG509" s="22"/>
      <c r="AH509" s="22"/>
      <c r="AI509" s="22"/>
    </row>
    <row r="510" ht="21.0" customHeight="1">
      <c r="A510" s="19"/>
      <c r="B510" s="19"/>
      <c r="C510" s="19"/>
      <c r="D510" s="19"/>
      <c r="E510" s="22"/>
      <c r="F510" s="22"/>
      <c r="G510" s="22"/>
      <c r="H510" s="19"/>
      <c r="I510" s="19"/>
      <c r="J510" s="22"/>
      <c r="K510" s="19"/>
      <c r="L510" s="19"/>
      <c r="M510" s="19"/>
      <c r="N510" s="22"/>
      <c r="O510" s="22"/>
      <c r="P510" s="19"/>
      <c r="Q510" s="19"/>
      <c r="R510" s="19"/>
      <c r="S510" s="19"/>
      <c r="T510" s="22"/>
      <c r="U510" s="22"/>
      <c r="V510" s="22"/>
      <c r="W510" s="19"/>
      <c r="X510" s="22"/>
      <c r="Y510" s="22"/>
      <c r="Z510" s="22"/>
      <c r="AA510" s="19"/>
      <c r="AB510" s="22"/>
      <c r="AC510" s="19"/>
      <c r="AD510" s="22"/>
      <c r="AE510" s="22"/>
      <c r="AF510" s="22"/>
      <c r="AG510" s="22"/>
      <c r="AH510" s="22"/>
      <c r="AI510" s="22"/>
    </row>
    <row r="511" ht="21.0" customHeight="1">
      <c r="A511" s="19"/>
      <c r="B511" s="19"/>
      <c r="C511" s="19"/>
      <c r="D511" s="19"/>
      <c r="E511" s="22"/>
      <c r="F511" s="22"/>
      <c r="G511" s="22"/>
      <c r="H511" s="19"/>
      <c r="I511" s="19"/>
      <c r="J511" s="22"/>
      <c r="K511" s="19"/>
      <c r="L511" s="19"/>
      <c r="M511" s="19"/>
      <c r="N511" s="22"/>
      <c r="O511" s="22"/>
      <c r="P511" s="19"/>
      <c r="Q511" s="19"/>
      <c r="R511" s="19"/>
      <c r="S511" s="19"/>
      <c r="T511" s="22"/>
      <c r="U511" s="22"/>
      <c r="V511" s="22"/>
      <c r="W511" s="19"/>
      <c r="X511" s="22"/>
      <c r="Y511" s="22"/>
      <c r="Z511" s="22"/>
      <c r="AA511" s="19"/>
      <c r="AB511" s="22"/>
      <c r="AC511" s="19"/>
      <c r="AD511" s="22"/>
      <c r="AE511" s="22"/>
      <c r="AF511" s="22"/>
      <c r="AG511" s="22"/>
      <c r="AH511" s="22"/>
      <c r="AI511" s="22"/>
    </row>
    <row r="512" ht="21.0" customHeight="1">
      <c r="A512" s="19"/>
      <c r="B512" s="19"/>
      <c r="C512" s="19"/>
      <c r="D512" s="19"/>
      <c r="E512" s="22"/>
      <c r="F512" s="22"/>
      <c r="G512" s="22"/>
      <c r="H512" s="19"/>
      <c r="I512" s="19"/>
      <c r="J512" s="22"/>
      <c r="K512" s="19"/>
      <c r="L512" s="19"/>
      <c r="M512" s="19"/>
      <c r="N512" s="22"/>
      <c r="O512" s="22"/>
      <c r="P512" s="19"/>
      <c r="Q512" s="19"/>
      <c r="R512" s="19"/>
      <c r="S512" s="19"/>
      <c r="T512" s="22"/>
      <c r="U512" s="22"/>
      <c r="V512" s="22"/>
      <c r="W512" s="19"/>
      <c r="X512" s="22"/>
      <c r="Y512" s="22"/>
      <c r="Z512" s="22"/>
      <c r="AA512" s="19"/>
      <c r="AB512" s="22"/>
      <c r="AC512" s="19"/>
      <c r="AD512" s="22"/>
      <c r="AE512" s="22"/>
      <c r="AF512" s="22"/>
      <c r="AG512" s="22"/>
      <c r="AH512" s="22"/>
      <c r="AI512" s="22"/>
    </row>
    <row r="513" ht="21.0" customHeight="1">
      <c r="A513" s="19"/>
      <c r="B513" s="19"/>
      <c r="C513" s="19"/>
      <c r="D513" s="19"/>
      <c r="E513" s="22"/>
      <c r="F513" s="22"/>
      <c r="G513" s="22"/>
      <c r="H513" s="19"/>
      <c r="I513" s="19"/>
      <c r="J513" s="22"/>
      <c r="K513" s="19"/>
      <c r="L513" s="19"/>
      <c r="M513" s="19"/>
      <c r="N513" s="22"/>
      <c r="O513" s="22"/>
      <c r="P513" s="19"/>
      <c r="Q513" s="19"/>
      <c r="R513" s="19"/>
      <c r="S513" s="19"/>
      <c r="T513" s="22"/>
      <c r="U513" s="22"/>
      <c r="V513" s="22"/>
      <c r="W513" s="19"/>
      <c r="X513" s="22"/>
      <c r="Y513" s="22"/>
      <c r="Z513" s="22"/>
      <c r="AA513" s="19"/>
      <c r="AB513" s="22"/>
      <c r="AC513" s="19"/>
      <c r="AD513" s="22"/>
      <c r="AE513" s="22"/>
      <c r="AF513" s="22"/>
      <c r="AG513" s="22"/>
      <c r="AH513" s="22"/>
      <c r="AI513" s="22"/>
    </row>
    <row r="514" ht="21.0" customHeight="1">
      <c r="A514" s="19"/>
      <c r="B514" s="19"/>
      <c r="C514" s="19"/>
      <c r="D514" s="19"/>
      <c r="E514" s="22"/>
      <c r="F514" s="22"/>
      <c r="G514" s="22"/>
      <c r="H514" s="19"/>
      <c r="I514" s="19"/>
      <c r="J514" s="22"/>
      <c r="K514" s="19"/>
      <c r="L514" s="19"/>
      <c r="M514" s="19"/>
      <c r="N514" s="22"/>
      <c r="O514" s="22"/>
      <c r="P514" s="19"/>
      <c r="Q514" s="19"/>
      <c r="R514" s="19"/>
      <c r="S514" s="19"/>
      <c r="T514" s="22"/>
      <c r="U514" s="22"/>
      <c r="V514" s="22"/>
      <c r="W514" s="19"/>
      <c r="X514" s="22"/>
      <c r="Y514" s="22"/>
      <c r="Z514" s="22"/>
      <c r="AA514" s="19"/>
      <c r="AB514" s="22"/>
      <c r="AC514" s="19"/>
      <c r="AD514" s="22"/>
      <c r="AE514" s="22"/>
      <c r="AF514" s="22"/>
      <c r="AG514" s="22"/>
      <c r="AH514" s="22"/>
      <c r="AI514" s="22"/>
    </row>
    <row r="515" ht="21.0" customHeight="1">
      <c r="A515" s="19"/>
      <c r="B515" s="19"/>
      <c r="C515" s="19"/>
      <c r="D515" s="19"/>
      <c r="E515" s="22"/>
      <c r="F515" s="22"/>
      <c r="G515" s="22"/>
      <c r="H515" s="19"/>
      <c r="I515" s="19"/>
      <c r="J515" s="22"/>
      <c r="K515" s="19"/>
      <c r="L515" s="19"/>
      <c r="M515" s="19"/>
      <c r="N515" s="22"/>
      <c r="O515" s="22"/>
      <c r="P515" s="19"/>
      <c r="Q515" s="19"/>
      <c r="R515" s="19"/>
      <c r="S515" s="19"/>
      <c r="T515" s="22"/>
      <c r="U515" s="22"/>
      <c r="V515" s="22"/>
      <c r="W515" s="19"/>
      <c r="X515" s="22"/>
      <c r="Y515" s="22"/>
      <c r="Z515" s="22"/>
      <c r="AA515" s="19"/>
      <c r="AB515" s="22"/>
      <c r="AC515" s="19"/>
      <c r="AD515" s="22"/>
      <c r="AE515" s="22"/>
      <c r="AF515" s="22"/>
      <c r="AG515" s="22"/>
      <c r="AH515" s="22"/>
      <c r="AI515" s="22"/>
    </row>
    <row r="516" ht="21.0" customHeight="1">
      <c r="A516" s="19"/>
      <c r="B516" s="19"/>
      <c r="C516" s="19"/>
      <c r="D516" s="19"/>
      <c r="E516" s="22"/>
      <c r="F516" s="22"/>
      <c r="G516" s="22"/>
      <c r="H516" s="19"/>
      <c r="I516" s="19"/>
      <c r="J516" s="22"/>
      <c r="K516" s="19"/>
      <c r="L516" s="19"/>
      <c r="M516" s="19"/>
      <c r="N516" s="22"/>
      <c r="O516" s="22"/>
      <c r="P516" s="19"/>
      <c r="Q516" s="19"/>
      <c r="R516" s="19"/>
      <c r="S516" s="19"/>
      <c r="T516" s="22"/>
      <c r="U516" s="22"/>
      <c r="V516" s="22"/>
      <c r="W516" s="19"/>
      <c r="X516" s="22"/>
      <c r="Y516" s="22"/>
      <c r="Z516" s="22"/>
      <c r="AA516" s="19"/>
      <c r="AB516" s="22"/>
      <c r="AC516" s="19"/>
      <c r="AD516" s="22"/>
      <c r="AE516" s="22"/>
      <c r="AF516" s="22"/>
      <c r="AG516" s="22"/>
      <c r="AH516" s="22"/>
      <c r="AI516" s="22"/>
    </row>
    <row r="517" ht="21.0" customHeight="1">
      <c r="A517" s="19"/>
      <c r="B517" s="19"/>
      <c r="C517" s="19"/>
      <c r="D517" s="19"/>
      <c r="E517" s="22"/>
      <c r="F517" s="22"/>
      <c r="G517" s="22"/>
      <c r="H517" s="19"/>
      <c r="I517" s="19"/>
      <c r="J517" s="22"/>
      <c r="K517" s="19"/>
      <c r="L517" s="19"/>
      <c r="M517" s="19"/>
      <c r="N517" s="22"/>
      <c r="O517" s="22"/>
      <c r="P517" s="19"/>
      <c r="Q517" s="19"/>
      <c r="R517" s="19"/>
      <c r="S517" s="19"/>
      <c r="T517" s="22"/>
      <c r="U517" s="22"/>
      <c r="V517" s="22"/>
      <c r="W517" s="19"/>
      <c r="X517" s="22"/>
      <c r="Y517" s="22"/>
      <c r="Z517" s="22"/>
      <c r="AA517" s="19"/>
      <c r="AB517" s="22"/>
      <c r="AC517" s="19"/>
      <c r="AD517" s="22"/>
      <c r="AE517" s="22"/>
      <c r="AF517" s="22"/>
      <c r="AG517" s="22"/>
      <c r="AH517" s="22"/>
      <c r="AI517" s="22"/>
    </row>
    <row r="518" ht="21.0" customHeight="1">
      <c r="A518" s="19"/>
      <c r="B518" s="19"/>
      <c r="C518" s="19"/>
      <c r="D518" s="19"/>
      <c r="E518" s="22"/>
      <c r="F518" s="22"/>
      <c r="G518" s="22"/>
      <c r="H518" s="19"/>
      <c r="I518" s="19"/>
      <c r="J518" s="22"/>
      <c r="K518" s="19"/>
      <c r="L518" s="19"/>
      <c r="M518" s="19"/>
      <c r="N518" s="22"/>
      <c r="O518" s="22"/>
      <c r="P518" s="19"/>
      <c r="Q518" s="19"/>
      <c r="R518" s="19"/>
      <c r="S518" s="19"/>
      <c r="T518" s="22"/>
      <c r="U518" s="22"/>
      <c r="V518" s="22"/>
      <c r="W518" s="19"/>
      <c r="X518" s="22"/>
      <c r="Y518" s="22"/>
      <c r="Z518" s="22"/>
      <c r="AA518" s="19"/>
      <c r="AB518" s="22"/>
      <c r="AC518" s="19"/>
      <c r="AD518" s="22"/>
      <c r="AE518" s="22"/>
      <c r="AF518" s="22"/>
      <c r="AG518" s="22"/>
      <c r="AH518" s="22"/>
      <c r="AI518" s="22"/>
    </row>
    <row r="519" ht="21.0" customHeight="1">
      <c r="A519" s="19"/>
      <c r="B519" s="19"/>
      <c r="C519" s="19"/>
      <c r="D519" s="19"/>
      <c r="E519" s="22"/>
      <c r="F519" s="22"/>
      <c r="G519" s="22"/>
      <c r="H519" s="19"/>
      <c r="I519" s="19"/>
      <c r="J519" s="22"/>
      <c r="K519" s="19"/>
      <c r="L519" s="19"/>
      <c r="M519" s="19"/>
      <c r="N519" s="22"/>
      <c r="O519" s="22"/>
      <c r="P519" s="19"/>
      <c r="Q519" s="19"/>
      <c r="R519" s="19"/>
      <c r="S519" s="19"/>
      <c r="T519" s="22"/>
      <c r="U519" s="22"/>
      <c r="V519" s="22"/>
      <c r="W519" s="19"/>
      <c r="X519" s="22"/>
      <c r="Y519" s="22"/>
      <c r="Z519" s="22"/>
      <c r="AA519" s="19"/>
      <c r="AB519" s="22"/>
      <c r="AC519" s="19"/>
      <c r="AD519" s="22"/>
      <c r="AE519" s="22"/>
      <c r="AF519" s="22"/>
      <c r="AG519" s="22"/>
      <c r="AH519" s="22"/>
      <c r="AI519" s="22"/>
    </row>
    <row r="520" ht="21.0" customHeight="1">
      <c r="A520" s="19"/>
      <c r="B520" s="19"/>
      <c r="C520" s="19"/>
      <c r="D520" s="19"/>
      <c r="E520" s="22"/>
      <c r="F520" s="22"/>
      <c r="G520" s="22"/>
      <c r="H520" s="19"/>
      <c r="I520" s="19"/>
      <c r="J520" s="22"/>
      <c r="K520" s="19"/>
      <c r="L520" s="19"/>
      <c r="M520" s="19"/>
      <c r="N520" s="22"/>
      <c r="O520" s="22"/>
      <c r="P520" s="19"/>
      <c r="Q520" s="19"/>
      <c r="R520" s="19"/>
      <c r="S520" s="19"/>
      <c r="T520" s="22"/>
      <c r="U520" s="22"/>
      <c r="V520" s="22"/>
      <c r="W520" s="19"/>
      <c r="X520" s="22"/>
      <c r="Y520" s="22"/>
      <c r="Z520" s="22"/>
      <c r="AA520" s="19"/>
      <c r="AB520" s="22"/>
      <c r="AC520" s="19"/>
      <c r="AD520" s="22"/>
      <c r="AE520" s="22"/>
      <c r="AF520" s="22"/>
      <c r="AG520" s="22"/>
      <c r="AH520" s="22"/>
      <c r="AI520" s="22"/>
    </row>
    <row r="521" ht="21.0" customHeight="1">
      <c r="A521" s="19"/>
      <c r="B521" s="19"/>
      <c r="C521" s="19"/>
      <c r="D521" s="19"/>
      <c r="E521" s="22"/>
      <c r="F521" s="22"/>
      <c r="G521" s="22"/>
      <c r="H521" s="19"/>
      <c r="I521" s="19"/>
      <c r="J521" s="22"/>
      <c r="K521" s="19"/>
      <c r="L521" s="19"/>
      <c r="M521" s="19"/>
      <c r="N521" s="22"/>
      <c r="O521" s="22"/>
      <c r="P521" s="19"/>
      <c r="Q521" s="19"/>
      <c r="R521" s="19"/>
      <c r="S521" s="19"/>
      <c r="T521" s="22"/>
      <c r="U521" s="22"/>
      <c r="V521" s="22"/>
      <c r="W521" s="19"/>
      <c r="X521" s="22"/>
      <c r="Y521" s="22"/>
      <c r="Z521" s="22"/>
      <c r="AA521" s="19"/>
      <c r="AB521" s="22"/>
      <c r="AC521" s="19"/>
      <c r="AD521" s="22"/>
      <c r="AE521" s="22"/>
      <c r="AF521" s="22"/>
      <c r="AG521" s="22"/>
      <c r="AH521" s="22"/>
      <c r="AI521" s="22"/>
    </row>
    <row r="522" ht="21.0" customHeight="1">
      <c r="A522" s="19"/>
      <c r="B522" s="19"/>
      <c r="C522" s="19"/>
      <c r="D522" s="19"/>
      <c r="E522" s="22"/>
      <c r="F522" s="22"/>
      <c r="G522" s="22"/>
      <c r="H522" s="19"/>
      <c r="I522" s="19"/>
      <c r="J522" s="22"/>
      <c r="K522" s="19"/>
      <c r="L522" s="19"/>
      <c r="M522" s="19"/>
      <c r="N522" s="22"/>
      <c r="O522" s="22"/>
      <c r="P522" s="19"/>
      <c r="Q522" s="19"/>
      <c r="R522" s="19"/>
      <c r="S522" s="19"/>
      <c r="T522" s="22"/>
      <c r="U522" s="22"/>
      <c r="V522" s="22"/>
      <c r="W522" s="19"/>
      <c r="X522" s="22"/>
      <c r="Y522" s="22"/>
      <c r="Z522" s="22"/>
      <c r="AA522" s="19"/>
      <c r="AB522" s="22"/>
      <c r="AC522" s="19"/>
      <c r="AD522" s="22"/>
      <c r="AE522" s="22"/>
      <c r="AF522" s="22"/>
      <c r="AG522" s="22"/>
      <c r="AH522" s="22"/>
      <c r="AI522" s="22"/>
    </row>
    <row r="523" ht="21.0" customHeight="1">
      <c r="A523" s="19"/>
      <c r="B523" s="19"/>
      <c r="C523" s="19"/>
      <c r="D523" s="19"/>
      <c r="E523" s="22"/>
      <c r="F523" s="22"/>
      <c r="G523" s="22"/>
      <c r="H523" s="19"/>
      <c r="I523" s="19"/>
      <c r="J523" s="22"/>
      <c r="K523" s="19"/>
      <c r="L523" s="19"/>
      <c r="M523" s="19"/>
      <c r="N523" s="22"/>
      <c r="O523" s="22"/>
      <c r="P523" s="19"/>
      <c r="Q523" s="19"/>
      <c r="R523" s="19"/>
      <c r="S523" s="19"/>
      <c r="T523" s="22"/>
      <c r="U523" s="22"/>
      <c r="V523" s="22"/>
      <c r="W523" s="19"/>
      <c r="X523" s="22"/>
      <c r="Y523" s="22"/>
      <c r="Z523" s="22"/>
      <c r="AA523" s="19"/>
      <c r="AB523" s="22"/>
      <c r="AC523" s="19"/>
      <c r="AD523" s="22"/>
      <c r="AE523" s="22"/>
      <c r="AF523" s="22"/>
      <c r="AG523" s="22"/>
      <c r="AH523" s="22"/>
      <c r="AI523" s="22"/>
    </row>
    <row r="524" ht="21.0" customHeight="1">
      <c r="A524" s="19"/>
      <c r="B524" s="19"/>
      <c r="C524" s="19"/>
      <c r="D524" s="19"/>
      <c r="E524" s="22"/>
      <c r="F524" s="22"/>
      <c r="G524" s="22"/>
      <c r="H524" s="19"/>
      <c r="I524" s="19"/>
      <c r="J524" s="22"/>
      <c r="K524" s="19"/>
      <c r="L524" s="19"/>
      <c r="M524" s="19"/>
      <c r="N524" s="22"/>
      <c r="O524" s="22"/>
      <c r="P524" s="19"/>
      <c r="Q524" s="19"/>
      <c r="R524" s="19"/>
      <c r="S524" s="19"/>
      <c r="T524" s="22"/>
      <c r="U524" s="22"/>
      <c r="V524" s="22"/>
      <c r="W524" s="19"/>
      <c r="X524" s="22"/>
      <c r="Y524" s="22"/>
      <c r="Z524" s="22"/>
      <c r="AA524" s="19"/>
      <c r="AB524" s="22"/>
      <c r="AC524" s="19"/>
      <c r="AD524" s="22"/>
      <c r="AE524" s="22"/>
      <c r="AF524" s="22"/>
      <c r="AG524" s="22"/>
      <c r="AH524" s="22"/>
      <c r="AI524" s="22"/>
    </row>
    <row r="525" ht="21.0" customHeight="1">
      <c r="A525" s="19"/>
      <c r="B525" s="19"/>
      <c r="C525" s="19"/>
      <c r="D525" s="19"/>
      <c r="E525" s="22"/>
      <c r="F525" s="22"/>
      <c r="G525" s="22"/>
      <c r="H525" s="19"/>
      <c r="I525" s="19"/>
      <c r="J525" s="22"/>
      <c r="K525" s="19"/>
      <c r="L525" s="19"/>
      <c r="M525" s="19"/>
      <c r="N525" s="22"/>
      <c r="O525" s="22"/>
      <c r="P525" s="19"/>
      <c r="Q525" s="19"/>
      <c r="R525" s="19"/>
      <c r="S525" s="19"/>
      <c r="T525" s="22"/>
      <c r="U525" s="22"/>
      <c r="V525" s="22"/>
      <c r="W525" s="19"/>
      <c r="X525" s="22"/>
      <c r="Y525" s="22"/>
      <c r="Z525" s="22"/>
      <c r="AA525" s="19"/>
      <c r="AB525" s="22"/>
      <c r="AC525" s="19"/>
      <c r="AD525" s="22"/>
      <c r="AE525" s="22"/>
      <c r="AF525" s="22"/>
      <c r="AG525" s="22"/>
      <c r="AH525" s="22"/>
      <c r="AI525" s="22"/>
    </row>
    <row r="526" ht="21.0" customHeight="1">
      <c r="A526" s="19"/>
      <c r="B526" s="19"/>
      <c r="C526" s="19"/>
      <c r="D526" s="19"/>
      <c r="E526" s="22"/>
      <c r="F526" s="22"/>
      <c r="G526" s="22"/>
      <c r="H526" s="19"/>
      <c r="I526" s="19"/>
      <c r="J526" s="22"/>
      <c r="K526" s="19"/>
      <c r="L526" s="19"/>
      <c r="M526" s="19"/>
      <c r="N526" s="22"/>
      <c r="O526" s="22"/>
      <c r="P526" s="19"/>
      <c r="Q526" s="19"/>
      <c r="R526" s="19"/>
      <c r="S526" s="19"/>
      <c r="T526" s="22"/>
      <c r="U526" s="22"/>
      <c r="V526" s="22"/>
      <c r="W526" s="19"/>
      <c r="X526" s="22"/>
      <c r="Y526" s="22"/>
      <c r="Z526" s="22"/>
      <c r="AA526" s="19"/>
      <c r="AB526" s="22"/>
      <c r="AC526" s="19"/>
      <c r="AD526" s="22"/>
      <c r="AE526" s="22"/>
      <c r="AF526" s="22"/>
      <c r="AG526" s="22"/>
      <c r="AH526" s="22"/>
      <c r="AI526" s="22"/>
    </row>
    <row r="527" ht="21.0" customHeight="1">
      <c r="A527" s="19"/>
      <c r="B527" s="19"/>
      <c r="C527" s="19"/>
      <c r="D527" s="19"/>
      <c r="E527" s="22"/>
      <c r="F527" s="22"/>
      <c r="G527" s="22"/>
      <c r="H527" s="19"/>
      <c r="I527" s="19"/>
      <c r="J527" s="22"/>
      <c r="K527" s="19"/>
      <c r="L527" s="19"/>
      <c r="M527" s="19"/>
      <c r="N527" s="22"/>
      <c r="O527" s="22"/>
      <c r="P527" s="19"/>
      <c r="Q527" s="19"/>
      <c r="R527" s="19"/>
      <c r="S527" s="19"/>
      <c r="T527" s="22"/>
      <c r="U527" s="22"/>
      <c r="V527" s="22"/>
      <c r="W527" s="19"/>
      <c r="X527" s="22"/>
      <c r="Y527" s="22"/>
      <c r="Z527" s="22"/>
      <c r="AA527" s="19"/>
      <c r="AB527" s="22"/>
      <c r="AC527" s="19"/>
      <c r="AD527" s="22"/>
      <c r="AE527" s="22"/>
      <c r="AF527" s="22"/>
      <c r="AG527" s="22"/>
      <c r="AH527" s="22"/>
      <c r="AI527" s="22"/>
    </row>
    <row r="528" ht="21.0" customHeight="1">
      <c r="A528" s="19"/>
      <c r="B528" s="19"/>
      <c r="C528" s="19"/>
      <c r="D528" s="19"/>
      <c r="E528" s="22"/>
      <c r="F528" s="22"/>
      <c r="G528" s="22"/>
      <c r="H528" s="19"/>
      <c r="I528" s="19"/>
      <c r="J528" s="22"/>
      <c r="K528" s="19"/>
      <c r="L528" s="19"/>
      <c r="M528" s="19"/>
      <c r="N528" s="22"/>
      <c r="O528" s="22"/>
      <c r="P528" s="19"/>
      <c r="Q528" s="19"/>
      <c r="R528" s="19"/>
      <c r="S528" s="19"/>
      <c r="T528" s="22"/>
      <c r="U528" s="22"/>
      <c r="V528" s="22"/>
      <c r="W528" s="19"/>
      <c r="X528" s="22"/>
      <c r="Y528" s="22"/>
      <c r="Z528" s="22"/>
      <c r="AA528" s="19"/>
      <c r="AB528" s="22"/>
      <c r="AC528" s="19"/>
      <c r="AD528" s="22"/>
      <c r="AE528" s="22"/>
      <c r="AF528" s="22"/>
      <c r="AG528" s="22"/>
      <c r="AH528" s="22"/>
      <c r="AI528" s="22"/>
    </row>
    <row r="529" ht="21.0" customHeight="1">
      <c r="A529" s="19"/>
      <c r="B529" s="19"/>
      <c r="C529" s="19"/>
      <c r="D529" s="19"/>
      <c r="E529" s="22"/>
      <c r="F529" s="22"/>
      <c r="G529" s="22"/>
      <c r="H529" s="19"/>
      <c r="I529" s="19"/>
      <c r="J529" s="22"/>
      <c r="K529" s="19"/>
      <c r="L529" s="19"/>
      <c r="M529" s="19"/>
      <c r="N529" s="22"/>
      <c r="O529" s="22"/>
      <c r="P529" s="19"/>
      <c r="Q529" s="19"/>
      <c r="R529" s="19"/>
      <c r="S529" s="19"/>
      <c r="T529" s="22"/>
      <c r="U529" s="22"/>
      <c r="V529" s="22"/>
      <c r="W529" s="19"/>
      <c r="X529" s="22"/>
      <c r="Y529" s="22"/>
      <c r="Z529" s="22"/>
      <c r="AA529" s="19"/>
      <c r="AB529" s="22"/>
      <c r="AC529" s="19"/>
      <c r="AD529" s="22"/>
      <c r="AE529" s="22"/>
      <c r="AF529" s="22"/>
      <c r="AG529" s="22"/>
      <c r="AH529" s="22"/>
      <c r="AI529" s="22"/>
    </row>
    <row r="530" ht="21.0" customHeight="1">
      <c r="A530" s="19"/>
      <c r="B530" s="19"/>
      <c r="C530" s="19"/>
      <c r="D530" s="19"/>
      <c r="E530" s="22"/>
      <c r="F530" s="22"/>
      <c r="G530" s="22"/>
      <c r="H530" s="19"/>
      <c r="I530" s="19"/>
      <c r="J530" s="22"/>
      <c r="K530" s="19"/>
      <c r="L530" s="19"/>
      <c r="M530" s="19"/>
      <c r="N530" s="22"/>
      <c r="O530" s="22"/>
      <c r="P530" s="19"/>
      <c r="Q530" s="19"/>
      <c r="R530" s="19"/>
      <c r="S530" s="19"/>
      <c r="T530" s="22"/>
      <c r="U530" s="22"/>
      <c r="V530" s="22"/>
      <c r="W530" s="19"/>
      <c r="X530" s="22"/>
      <c r="Y530" s="22"/>
      <c r="Z530" s="22"/>
      <c r="AA530" s="19"/>
      <c r="AB530" s="22"/>
      <c r="AC530" s="19"/>
      <c r="AD530" s="22"/>
      <c r="AE530" s="22"/>
      <c r="AF530" s="22"/>
      <c r="AG530" s="22"/>
      <c r="AH530" s="22"/>
      <c r="AI530" s="22"/>
    </row>
    <row r="531" ht="21.0" customHeight="1">
      <c r="A531" s="19"/>
      <c r="B531" s="19"/>
      <c r="C531" s="19"/>
      <c r="D531" s="19"/>
      <c r="E531" s="22"/>
      <c r="F531" s="22"/>
      <c r="G531" s="22"/>
      <c r="H531" s="19"/>
      <c r="I531" s="19"/>
      <c r="J531" s="22"/>
      <c r="K531" s="19"/>
      <c r="L531" s="19"/>
      <c r="M531" s="19"/>
      <c r="N531" s="22"/>
      <c r="O531" s="22"/>
      <c r="P531" s="19"/>
      <c r="Q531" s="19"/>
      <c r="R531" s="19"/>
      <c r="S531" s="19"/>
      <c r="T531" s="22"/>
      <c r="U531" s="22"/>
      <c r="V531" s="22"/>
      <c r="W531" s="19"/>
      <c r="X531" s="22"/>
      <c r="Y531" s="22"/>
      <c r="Z531" s="22"/>
      <c r="AA531" s="19"/>
      <c r="AB531" s="22"/>
      <c r="AC531" s="19"/>
      <c r="AD531" s="22"/>
      <c r="AE531" s="22"/>
      <c r="AF531" s="22"/>
      <c r="AG531" s="22"/>
      <c r="AH531" s="22"/>
      <c r="AI531" s="22"/>
    </row>
    <row r="532" ht="21.0" customHeight="1">
      <c r="A532" s="19"/>
      <c r="B532" s="19"/>
      <c r="C532" s="19"/>
      <c r="D532" s="19"/>
      <c r="E532" s="22"/>
      <c r="F532" s="22"/>
      <c r="G532" s="22"/>
      <c r="H532" s="19"/>
      <c r="I532" s="19"/>
      <c r="J532" s="22"/>
      <c r="K532" s="19"/>
      <c r="L532" s="19"/>
      <c r="M532" s="19"/>
      <c r="N532" s="22"/>
      <c r="O532" s="22"/>
      <c r="P532" s="19"/>
      <c r="Q532" s="19"/>
      <c r="R532" s="19"/>
      <c r="S532" s="19"/>
      <c r="T532" s="22"/>
      <c r="U532" s="22"/>
      <c r="V532" s="22"/>
      <c r="W532" s="19"/>
      <c r="X532" s="22"/>
      <c r="Y532" s="22"/>
      <c r="Z532" s="22"/>
      <c r="AA532" s="19"/>
      <c r="AB532" s="22"/>
      <c r="AC532" s="19"/>
      <c r="AD532" s="22"/>
      <c r="AE532" s="22"/>
      <c r="AF532" s="22"/>
      <c r="AG532" s="22"/>
      <c r="AH532" s="22"/>
      <c r="AI532" s="22"/>
    </row>
    <row r="533" ht="21.0" customHeight="1">
      <c r="A533" s="19"/>
      <c r="B533" s="19"/>
      <c r="C533" s="19"/>
      <c r="D533" s="19"/>
      <c r="E533" s="22"/>
      <c r="F533" s="22"/>
      <c r="G533" s="22"/>
      <c r="H533" s="19"/>
      <c r="I533" s="19"/>
      <c r="J533" s="22"/>
      <c r="K533" s="19"/>
      <c r="L533" s="19"/>
      <c r="M533" s="19"/>
      <c r="N533" s="22"/>
      <c r="O533" s="22"/>
      <c r="P533" s="19"/>
      <c r="Q533" s="19"/>
      <c r="R533" s="19"/>
      <c r="S533" s="19"/>
      <c r="T533" s="22"/>
      <c r="U533" s="22"/>
      <c r="V533" s="22"/>
      <c r="W533" s="19"/>
      <c r="X533" s="22"/>
      <c r="Y533" s="22"/>
      <c r="Z533" s="22"/>
      <c r="AA533" s="19"/>
      <c r="AB533" s="22"/>
      <c r="AC533" s="19"/>
      <c r="AD533" s="22"/>
      <c r="AE533" s="22"/>
      <c r="AF533" s="22"/>
      <c r="AG533" s="22"/>
      <c r="AH533" s="22"/>
      <c r="AI533" s="22"/>
    </row>
    <row r="534" ht="21.0" customHeight="1">
      <c r="A534" s="19"/>
      <c r="B534" s="19"/>
      <c r="C534" s="19"/>
      <c r="D534" s="19"/>
      <c r="E534" s="22"/>
      <c r="F534" s="22"/>
      <c r="G534" s="22"/>
      <c r="H534" s="19"/>
      <c r="I534" s="19"/>
      <c r="J534" s="22"/>
      <c r="K534" s="19"/>
      <c r="L534" s="19"/>
      <c r="M534" s="19"/>
      <c r="N534" s="22"/>
      <c r="O534" s="22"/>
      <c r="P534" s="19"/>
      <c r="Q534" s="19"/>
      <c r="R534" s="19"/>
      <c r="S534" s="19"/>
      <c r="T534" s="22"/>
      <c r="U534" s="22"/>
      <c r="V534" s="22"/>
      <c r="W534" s="19"/>
      <c r="X534" s="22"/>
      <c r="Y534" s="22"/>
      <c r="Z534" s="22"/>
      <c r="AA534" s="19"/>
      <c r="AB534" s="22"/>
      <c r="AC534" s="19"/>
      <c r="AD534" s="22"/>
      <c r="AE534" s="22"/>
      <c r="AF534" s="22"/>
      <c r="AG534" s="22"/>
      <c r="AH534" s="22"/>
      <c r="AI534" s="22"/>
    </row>
    <row r="535" ht="21.0" customHeight="1">
      <c r="A535" s="19"/>
      <c r="B535" s="19"/>
      <c r="C535" s="19"/>
      <c r="D535" s="19"/>
      <c r="E535" s="22"/>
      <c r="F535" s="22"/>
      <c r="G535" s="22"/>
      <c r="H535" s="19"/>
      <c r="I535" s="19"/>
      <c r="J535" s="22"/>
      <c r="K535" s="19"/>
      <c r="L535" s="19"/>
      <c r="M535" s="19"/>
      <c r="N535" s="22"/>
      <c r="O535" s="22"/>
      <c r="P535" s="19"/>
      <c r="Q535" s="19"/>
      <c r="R535" s="19"/>
      <c r="S535" s="19"/>
      <c r="T535" s="22"/>
      <c r="U535" s="22"/>
      <c r="V535" s="22"/>
      <c r="W535" s="19"/>
      <c r="X535" s="22"/>
      <c r="Y535" s="22"/>
      <c r="Z535" s="22"/>
      <c r="AA535" s="19"/>
      <c r="AB535" s="22"/>
      <c r="AC535" s="19"/>
      <c r="AD535" s="22"/>
      <c r="AE535" s="22"/>
      <c r="AF535" s="22"/>
      <c r="AG535" s="22"/>
      <c r="AH535" s="22"/>
      <c r="AI535" s="22"/>
    </row>
    <row r="536" ht="21.0" customHeight="1">
      <c r="A536" s="19"/>
      <c r="B536" s="19"/>
      <c r="C536" s="19"/>
      <c r="D536" s="19"/>
      <c r="E536" s="22"/>
      <c r="F536" s="22"/>
      <c r="G536" s="22"/>
      <c r="H536" s="19"/>
      <c r="I536" s="19"/>
      <c r="J536" s="22"/>
      <c r="K536" s="19"/>
      <c r="L536" s="19"/>
      <c r="M536" s="19"/>
      <c r="N536" s="22"/>
      <c r="O536" s="22"/>
      <c r="P536" s="19"/>
      <c r="Q536" s="19"/>
      <c r="R536" s="19"/>
      <c r="S536" s="19"/>
      <c r="T536" s="22"/>
      <c r="U536" s="22"/>
      <c r="V536" s="22"/>
      <c r="W536" s="19"/>
      <c r="X536" s="22"/>
      <c r="Y536" s="22"/>
      <c r="Z536" s="22"/>
      <c r="AA536" s="19"/>
      <c r="AB536" s="22"/>
      <c r="AC536" s="19"/>
      <c r="AD536" s="22"/>
      <c r="AE536" s="22"/>
      <c r="AF536" s="22"/>
      <c r="AG536" s="22"/>
      <c r="AH536" s="22"/>
      <c r="AI536" s="22"/>
    </row>
    <row r="537" ht="21.0" customHeight="1">
      <c r="A537" s="19"/>
      <c r="B537" s="19"/>
      <c r="C537" s="19"/>
      <c r="D537" s="19"/>
      <c r="E537" s="22"/>
      <c r="F537" s="22"/>
      <c r="G537" s="22"/>
      <c r="H537" s="19"/>
      <c r="I537" s="19"/>
      <c r="J537" s="22"/>
      <c r="K537" s="19"/>
      <c r="L537" s="19"/>
      <c r="M537" s="19"/>
      <c r="N537" s="22"/>
      <c r="O537" s="22"/>
      <c r="P537" s="19"/>
      <c r="Q537" s="19"/>
      <c r="R537" s="19"/>
      <c r="S537" s="19"/>
      <c r="T537" s="22"/>
      <c r="U537" s="22"/>
      <c r="V537" s="22"/>
      <c r="W537" s="19"/>
      <c r="X537" s="22"/>
      <c r="Y537" s="22"/>
      <c r="Z537" s="22"/>
      <c r="AA537" s="19"/>
      <c r="AB537" s="22"/>
      <c r="AC537" s="19"/>
      <c r="AD537" s="22"/>
      <c r="AE537" s="22"/>
      <c r="AF537" s="22"/>
      <c r="AG537" s="22"/>
      <c r="AH537" s="22"/>
      <c r="AI537" s="22"/>
    </row>
    <row r="538" ht="21.0" customHeight="1">
      <c r="A538" s="19"/>
      <c r="B538" s="19"/>
      <c r="C538" s="19"/>
      <c r="D538" s="19"/>
      <c r="E538" s="22"/>
      <c r="F538" s="22"/>
      <c r="G538" s="22"/>
      <c r="H538" s="19"/>
      <c r="I538" s="19"/>
      <c r="J538" s="22"/>
      <c r="K538" s="19"/>
      <c r="L538" s="19"/>
      <c r="M538" s="19"/>
      <c r="N538" s="22"/>
      <c r="O538" s="22"/>
      <c r="P538" s="19"/>
      <c r="Q538" s="19"/>
      <c r="R538" s="19"/>
      <c r="S538" s="19"/>
      <c r="T538" s="22"/>
      <c r="U538" s="22"/>
      <c r="V538" s="22"/>
      <c r="W538" s="19"/>
      <c r="X538" s="22"/>
      <c r="Y538" s="22"/>
      <c r="Z538" s="22"/>
      <c r="AA538" s="19"/>
      <c r="AB538" s="22"/>
      <c r="AC538" s="19"/>
      <c r="AD538" s="22"/>
      <c r="AE538" s="22"/>
      <c r="AF538" s="22"/>
      <c r="AG538" s="22"/>
      <c r="AH538" s="22"/>
      <c r="AI538" s="22"/>
    </row>
    <row r="539" ht="21.0" customHeight="1">
      <c r="A539" s="19"/>
      <c r="B539" s="19"/>
      <c r="C539" s="19"/>
      <c r="D539" s="19"/>
      <c r="E539" s="22"/>
      <c r="F539" s="22"/>
      <c r="G539" s="22"/>
      <c r="H539" s="19"/>
      <c r="I539" s="19"/>
      <c r="J539" s="22"/>
      <c r="K539" s="19"/>
      <c r="L539" s="19"/>
      <c r="M539" s="19"/>
      <c r="N539" s="22"/>
      <c r="O539" s="22"/>
      <c r="P539" s="19"/>
      <c r="Q539" s="19"/>
      <c r="R539" s="19"/>
      <c r="S539" s="19"/>
      <c r="T539" s="22"/>
      <c r="U539" s="22"/>
      <c r="V539" s="22"/>
      <c r="W539" s="19"/>
      <c r="X539" s="22"/>
      <c r="Y539" s="22"/>
      <c r="Z539" s="22"/>
      <c r="AA539" s="19"/>
      <c r="AB539" s="22"/>
      <c r="AC539" s="19"/>
      <c r="AD539" s="22"/>
      <c r="AE539" s="22"/>
      <c r="AF539" s="22"/>
      <c r="AG539" s="22"/>
      <c r="AH539" s="22"/>
      <c r="AI539" s="22"/>
    </row>
    <row r="540" ht="21.0" customHeight="1">
      <c r="A540" s="19"/>
      <c r="B540" s="19"/>
      <c r="C540" s="19"/>
      <c r="D540" s="19"/>
      <c r="E540" s="22"/>
      <c r="F540" s="22"/>
      <c r="G540" s="22"/>
      <c r="H540" s="19"/>
      <c r="I540" s="19"/>
      <c r="J540" s="22"/>
      <c r="K540" s="19"/>
      <c r="L540" s="19"/>
      <c r="M540" s="19"/>
      <c r="N540" s="22"/>
      <c r="O540" s="22"/>
      <c r="P540" s="19"/>
      <c r="Q540" s="19"/>
      <c r="R540" s="19"/>
      <c r="S540" s="19"/>
      <c r="T540" s="22"/>
      <c r="U540" s="22"/>
      <c r="V540" s="22"/>
      <c r="W540" s="19"/>
      <c r="X540" s="22"/>
      <c r="Y540" s="22"/>
      <c r="Z540" s="22"/>
      <c r="AA540" s="19"/>
      <c r="AB540" s="22"/>
      <c r="AC540" s="19"/>
      <c r="AD540" s="22"/>
      <c r="AE540" s="22"/>
      <c r="AF540" s="22"/>
      <c r="AG540" s="22"/>
      <c r="AH540" s="22"/>
      <c r="AI540" s="22"/>
    </row>
    <row r="541" ht="21.0" customHeight="1">
      <c r="A541" s="19"/>
      <c r="B541" s="19"/>
      <c r="C541" s="19"/>
      <c r="D541" s="19"/>
      <c r="E541" s="22"/>
      <c r="F541" s="22"/>
      <c r="G541" s="22"/>
      <c r="H541" s="19"/>
      <c r="I541" s="19"/>
      <c r="J541" s="22"/>
      <c r="K541" s="19"/>
      <c r="L541" s="19"/>
      <c r="M541" s="19"/>
      <c r="N541" s="22"/>
      <c r="O541" s="22"/>
      <c r="P541" s="19"/>
      <c r="Q541" s="19"/>
      <c r="R541" s="19"/>
      <c r="S541" s="19"/>
      <c r="T541" s="22"/>
      <c r="U541" s="22"/>
      <c r="V541" s="22"/>
      <c r="W541" s="19"/>
      <c r="X541" s="22"/>
      <c r="Y541" s="22"/>
      <c r="Z541" s="22"/>
      <c r="AA541" s="19"/>
      <c r="AB541" s="22"/>
      <c r="AC541" s="19"/>
      <c r="AD541" s="22"/>
      <c r="AE541" s="22"/>
      <c r="AF541" s="22"/>
      <c r="AG541" s="22"/>
      <c r="AH541" s="22"/>
      <c r="AI541" s="22"/>
    </row>
    <row r="542" ht="21.0" customHeight="1">
      <c r="A542" s="19"/>
      <c r="B542" s="19"/>
      <c r="C542" s="19"/>
      <c r="D542" s="19"/>
      <c r="E542" s="22"/>
      <c r="F542" s="22"/>
      <c r="G542" s="22"/>
      <c r="H542" s="19"/>
      <c r="I542" s="19"/>
      <c r="J542" s="22"/>
      <c r="K542" s="19"/>
      <c r="L542" s="19"/>
      <c r="M542" s="19"/>
      <c r="N542" s="22"/>
      <c r="O542" s="22"/>
      <c r="P542" s="19"/>
      <c r="Q542" s="19"/>
      <c r="R542" s="19"/>
      <c r="S542" s="19"/>
      <c r="T542" s="22"/>
      <c r="U542" s="22"/>
      <c r="V542" s="22"/>
      <c r="W542" s="19"/>
      <c r="X542" s="22"/>
      <c r="Y542" s="22"/>
      <c r="Z542" s="22"/>
      <c r="AA542" s="19"/>
      <c r="AB542" s="22"/>
      <c r="AC542" s="19"/>
      <c r="AD542" s="22"/>
      <c r="AE542" s="22"/>
      <c r="AF542" s="22"/>
      <c r="AG542" s="22"/>
      <c r="AH542" s="22"/>
      <c r="AI542" s="22"/>
    </row>
    <row r="543" ht="21.0" customHeight="1">
      <c r="A543" s="19"/>
      <c r="B543" s="19"/>
      <c r="C543" s="19"/>
      <c r="D543" s="19"/>
      <c r="E543" s="22"/>
      <c r="F543" s="22"/>
      <c r="G543" s="22"/>
      <c r="H543" s="19"/>
      <c r="I543" s="19"/>
      <c r="J543" s="22"/>
      <c r="K543" s="19"/>
      <c r="L543" s="19"/>
      <c r="M543" s="19"/>
      <c r="N543" s="22"/>
      <c r="O543" s="22"/>
      <c r="P543" s="19"/>
      <c r="Q543" s="19"/>
      <c r="R543" s="19"/>
      <c r="S543" s="19"/>
      <c r="T543" s="22"/>
      <c r="U543" s="22"/>
      <c r="V543" s="22"/>
      <c r="W543" s="19"/>
      <c r="X543" s="22"/>
      <c r="Y543" s="22"/>
      <c r="Z543" s="22"/>
      <c r="AA543" s="19"/>
      <c r="AB543" s="22"/>
      <c r="AC543" s="19"/>
      <c r="AD543" s="22"/>
      <c r="AE543" s="22"/>
      <c r="AF543" s="22"/>
      <c r="AG543" s="22"/>
      <c r="AH543" s="22"/>
      <c r="AI543" s="22"/>
    </row>
    <row r="544" ht="21.0" customHeight="1">
      <c r="A544" s="19"/>
      <c r="B544" s="19"/>
      <c r="C544" s="19"/>
      <c r="D544" s="19"/>
      <c r="E544" s="22"/>
      <c r="F544" s="22"/>
      <c r="G544" s="22"/>
      <c r="H544" s="19"/>
      <c r="I544" s="19"/>
      <c r="J544" s="22"/>
      <c r="K544" s="19"/>
      <c r="L544" s="19"/>
      <c r="M544" s="19"/>
      <c r="N544" s="22"/>
      <c r="O544" s="22"/>
      <c r="P544" s="19"/>
      <c r="Q544" s="19"/>
      <c r="R544" s="19"/>
      <c r="S544" s="19"/>
      <c r="T544" s="22"/>
      <c r="U544" s="22"/>
      <c r="V544" s="22"/>
      <c r="W544" s="19"/>
      <c r="X544" s="22"/>
      <c r="Y544" s="22"/>
      <c r="Z544" s="22"/>
      <c r="AA544" s="19"/>
      <c r="AB544" s="22"/>
      <c r="AC544" s="19"/>
      <c r="AD544" s="22"/>
      <c r="AE544" s="22"/>
      <c r="AF544" s="22"/>
      <c r="AG544" s="22"/>
      <c r="AH544" s="22"/>
      <c r="AI544" s="22"/>
    </row>
    <row r="545" ht="21.0" customHeight="1">
      <c r="A545" s="19"/>
      <c r="B545" s="19"/>
      <c r="C545" s="19"/>
      <c r="D545" s="19"/>
      <c r="E545" s="22"/>
      <c r="F545" s="22"/>
      <c r="G545" s="22"/>
      <c r="H545" s="19"/>
      <c r="I545" s="19"/>
      <c r="J545" s="22"/>
      <c r="K545" s="19"/>
      <c r="L545" s="19"/>
      <c r="M545" s="19"/>
      <c r="N545" s="22"/>
      <c r="O545" s="22"/>
      <c r="P545" s="19"/>
      <c r="Q545" s="19"/>
      <c r="R545" s="19"/>
      <c r="S545" s="19"/>
      <c r="T545" s="22"/>
      <c r="U545" s="22"/>
      <c r="V545" s="22"/>
      <c r="W545" s="19"/>
      <c r="X545" s="22"/>
      <c r="Y545" s="22"/>
      <c r="Z545" s="22"/>
      <c r="AA545" s="19"/>
      <c r="AB545" s="22"/>
      <c r="AC545" s="19"/>
      <c r="AD545" s="22"/>
      <c r="AE545" s="22"/>
      <c r="AF545" s="22"/>
      <c r="AG545" s="22"/>
      <c r="AH545" s="22"/>
      <c r="AI545" s="22"/>
    </row>
    <row r="546" ht="21.0" customHeight="1">
      <c r="A546" s="19"/>
      <c r="B546" s="19"/>
      <c r="C546" s="19"/>
      <c r="D546" s="19"/>
      <c r="E546" s="22"/>
      <c r="F546" s="22"/>
      <c r="G546" s="22"/>
      <c r="H546" s="19"/>
      <c r="I546" s="19"/>
      <c r="J546" s="22"/>
      <c r="K546" s="19"/>
      <c r="L546" s="19"/>
      <c r="M546" s="19"/>
      <c r="N546" s="22"/>
      <c r="O546" s="22"/>
      <c r="P546" s="19"/>
      <c r="Q546" s="19"/>
      <c r="R546" s="19"/>
      <c r="S546" s="19"/>
      <c r="T546" s="22"/>
      <c r="U546" s="22"/>
      <c r="V546" s="22"/>
      <c r="W546" s="19"/>
      <c r="X546" s="22"/>
      <c r="Y546" s="22"/>
      <c r="Z546" s="22"/>
      <c r="AA546" s="19"/>
      <c r="AB546" s="22"/>
      <c r="AC546" s="19"/>
      <c r="AD546" s="22"/>
      <c r="AE546" s="22"/>
      <c r="AF546" s="22"/>
      <c r="AG546" s="22"/>
      <c r="AH546" s="22"/>
      <c r="AI546" s="22"/>
    </row>
    <row r="547" ht="21.0" customHeight="1">
      <c r="A547" s="19"/>
      <c r="B547" s="19"/>
      <c r="C547" s="19"/>
      <c r="D547" s="19"/>
      <c r="E547" s="22"/>
      <c r="F547" s="22"/>
      <c r="G547" s="22"/>
      <c r="H547" s="19"/>
      <c r="I547" s="19"/>
      <c r="J547" s="22"/>
      <c r="K547" s="19"/>
      <c r="L547" s="19"/>
      <c r="M547" s="19"/>
      <c r="N547" s="22"/>
      <c r="O547" s="22"/>
      <c r="P547" s="19"/>
      <c r="Q547" s="19"/>
      <c r="R547" s="19"/>
      <c r="S547" s="19"/>
      <c r="T547" s="22"/>
      <c r="U547" s="22"/>
      <c r="V547" s="22"/>
      <c r="W547" s="19"/>
      <c r="X547" s="22"/>
      <c r="Y547" s="22"/>
      <c r="Z547" s="22"/>
      <c r="AA547" s="19"/>
      <c r="AB547" s="22"/>
      <c r="AC547" s="19"/>
      <c r="AD547" s="22"/>
      <c r="AE547" s="22"/>
      <c r="AF547" s="22"/>
      <c r="AG547" s="22"/>
      <c r="AH547" s="22"/>
      <c r="AI547" s="22"/>
    </row>
    <row r="548" ht="21.0" customHeight="1">
      <c r="A548" s="19"/>
      <c r="B548" s="19"/>
      <c r="C548" s="19"/>
      <c r="D548" s="19"/>
      <c r="E548" s="22"/>
      <c r="F548" s="22"/>
      <c r="G548" s="22"/>
      <c r="H548" s="19"/>
      <c r="I548" s="19"/>
      <c r="J548" s="22"/>
      <c r="K548" s="19"/>
      <c r="L548" s="19"/>
      <c r="M548" s="19"/>
      <c r="N548" s="22"/>
      <c r="O548" s="22"/>
      <c r="P548" s="19"/>
      <c r="Q548" s="19"/>
      <c r="R548" s="19"/>
      <c r="S548" s="19"/>
      <c r="T548" s="22"/>
      <c r="U548" s="22"/>
      <c r="V548" s="22"/>
      <c r="W548" s="19"/>
      <c r="X548" s="22"/>
      <c r="Y548" s="22"/>
      <c r="Z548" s="22"/>
      <c r="AA548" s="19"/>
      <c r="AB548" s="22"/>
      <c r="AC548" s="19"/>
      <c r="AD548" s="22"/>
      <c r="AE548" s="22"/>
      <c r="AF548" s="22"/>
      <c r="AG548" s="22"/>
      <c r="AH548" s="22"/>
      <c r="AI548" s="22"/>
    </row>
    <row r="549" ht="21.0" customHeight="1">
      <c r="A549" s="19"/>
      <c r="B549" s="19"/>
      <c r="C549" s="19"/>
      <c r="D549" s="19"/>
      <c r="E549" s="22"/>
      <c r="F549" s="22"/>
      <c r="G549" s="22"/>
      <c r="H549" s="19"/>
      <c r="I549" s="19"/>
      <c r="J549" s="22"/>
      <c r="K549" s="19"/>
      <c r="L549" s="19"/>
      <c r="M549" s="19"/>
      <c r="N549" s="22"/>
      <c r="O549" s="22"/>
      <c r="P549" s="19"/>
      <c r="Q549" s="19"/>
      <c r="R549" s="19"/>
      <c r="S549" s="19"/>
      <c r="T549" s="22"/>
      <c r="U549" s="22"/>
      <c r="V549" s="22"/>
      <c r="W549" s="19"/>
      <c r="X549" s="22"/>
      <c r="Y549" s="22"/>
      <c r="Z549" s="22"/>
      <c r="AA549" s="19"/>
      <c r="AB549" s="22"/>
      <c r="AC549" s="19"/>
      <c r="AD549" s="22"/>
      <c r="AE549" s="22"/>
      <c r="AF549" s="22"/>
      <c r="AG549" s="22"/>
      <c r="AH549" s="22"/>
      <c r="AI549" s="22"/>
    </row>
    <row r="550" ht="21.0" customHeight="1">
      <c r="A550" s="19"/>
      <c r="B550" s="19"/>
      <c r="C550" s="19"/>
      <c r="D550" s="19"/>
      <c r="E550" s="22"/>
      <c r="F550" s="22"/>
      <c r="G550" s="22"/>
      <c r="H550" s="19"/>
      <c r="I550" s="19"/>
      <c r="J550" s="22"/>
      <c r="K550" s="19"/>
      <c r="L550" s="19"/>
      <c r="M550" s="19"/>
      <c r="N550" s="22"/>
      <c r="O550" s="22"/>
      <c r="P550" s="19"/>
      <c r="Q550" s="19"/>
      <c r="R550" s="19"/>
      <c r="S550" s="19"/>
      <c r="T550" s="22"/>
      <c r="U550" s="22"/>
      <c r="V550" s="22"/>
      <c r="W550" s="19"/>
      <c r="X550" s="22"/>
      <c r="Y550" s="22"/>
      <c r="Z550" s="22"/>
      <c r="AA550" s="19"/>
      <c r="AB550" s="22"/>
      <c r="AC550" s="19"/>
      <c r="AD550" s="22"/>
      <c r="AE550" s="22"/>
      <c r="AF550" s="22"/>
      <c r="AG550" s="22"/>
      <c r="AH550" s="22"/>
      <c r="AI550" s="22"/>
    </row>
    <row r="551" ht="21.0" customHeight="1">
      <c r="A551" s="19"/>
      <c r="B551" s="19"/>
      <c r="C551" s="19"/>
      <c r="D551" s="19"/>
      <c r="E551" s="22"/>
      <c r="F551" s="22"/>
      <c r="G551" s="22"/>
      <c r="H551" s="19"/>
      <c r="I551" s="19"/>
      <c r="J551" s="22"/>
      <c r="K551" s="19"/>
      <c r="L551" s="19"/>
      <c r="M551" s="19"/>
      <c r="N551" s="22"/>
      <c r="O551" s="22"/>
      <c r="P551" s="19"/>
      <c r="Q551" s="19"/>
      <c r="R551" s="19"/>
      <c r="S551" s="19"/>
      <c r="T551" s="22"/>
      <c r="U551" s="22"/>
      <c r="V551" s="22"/>
      <c r="W551" s="19"/>
      <c r="X551" s="22"/>
      <c r="Y551" s="22"/>
      <c r="Z551" s="22"/>
      <c r="AA551" s="19"/>
      <c r="AB551" s="22"/>
      <c r="AC551" s="19"/>
      <c r="AD551" s="22"/>
      <c r="AE551" s="22"/>
      <c r="AF551" s="22"/>
      <c r="AG551" s="22"/>
      <c r="AH551" s="22"/>
      <c r="AI551" s="22"/>
    </row>
    <row r="552" ht="21.0" customHeight="1">
      <c r="A552" s="19"/>
      <c r="B552" s="19"/>
      <c r="C552" s="19"/>
      <c r="D552" s="19"/>
      <c r="E552" s="22"/>
      <c r="F552" s="22"/>
      <c r="G552" s="22"/>
      <c r="H552" s="19"/>
      <c r="I552" s="19"/>
      <c r="J552" s="22"/>
      <c r="K552" s="19"/>
      <c r="L552" s="19"/>
      <c r="M552" s="19"/>
      <c r="N552" s="22"/>
      <c r="O552" s="22"/>
      <c r="P552" s="19"/>
      <c r="Q552" s="19"/>
      <c r="R552" s="19"/>
      <c r="S552" s="19"/>
      <c r="T552" s="22"/>
      <c r="U552" s="22"/>
      <c r="V552" s="22"/>
      <c r="W552" s="19"/>
      <c r="X552" s="22"/>
      <c r="Y552" s="22"/>
      <c r="Z552" s="22"/>
      <c r="AA552" s="19"/>
      <c r="AB552" s="22"/>
      <c r="AC552" s="19"/>
      <c r="AD552" s="22"/>
      <c r="AE552" s="22"/>
      <c r="AF552" s="22"/>
      <c r="AG552" s="22"/>
      <c r="AH552" s="22"/>
      <c r="AI552" s="22"/>
    </row>
    <row r="553" ht="21.0" customHeight="1">
      <c r="A553" s="19"/>
      <c r="B553" s="19"/>
      <c r="C553" s="19"/>
      <c r="D553" s="19"/>
      <c r="E553" s="22"/>
      <c r="F553" s="22"/>
      <c r="G553" s="22"/>
      <c r="H553" s="19"/>
      <c r="I553" s="19"/>
      <c r="J553" s="22"/>
      <c r="K553" s="19"/>
      <c r="L553" s="19"/>
      <c r="M553" s="19"/>
      <c r="N553" s="22"/>
      <c r="O553" s="22"/>
      <c r="P553" s="19"/>
      <c r="Q553" s="19"/>
      <c r="R553" s="19"/>
      <c r="S553" s="19"/>
      <c r="T553" s="22"/>
      <c r="U553" s="22"/>
      <c r="V553" s="22"/>
      <c r="W553" s="19"/>
      <c r="X553" s="22"/>
      <c r="Y553" s="22"/>
      <c r="Z553" s="22"/>
      <c r="AA553" s="19"/>
      <c r="AB553" s="22"/>
      <c r="AC553" s="19"/>
      <c r="AD553" s="22"/>
      <c r="AE553" s="22"/>
      <c r="AF553" s="22"/>
      <c r="AG553" s="22"/>
      <c r="AH553" s="22"/>
      <c r="AI553" s="22"/>
    </row>
    <row r="554" ht="21.0" customHeight="1">
      <c r="A554" s="19"/>
      <c r="B554" s="19"/>
      <c r="C554" s="19"/>
      <c r="D554" s="19"/>
      <c r="E554" s="22"/>
      <c r="F554" s="22"/>
      <c r="G554" s="22"/>
      <c r="H554" s="19"/>
      <c r="I554" s="19"/>
      <c r="J554" s="22"/>
      <c r="K554" s="19"/>
      <c r="L554" s="19"/>
      <c r="M554" s="19"/>
      <c r="N554" s="22"/>
      <c r="O554" s="22"/>
      <c r="P554" s="19"/>
      <c r="Q554" s="19"/>
      <c r="R554" s="19"/>
      <c r="S554" s="19"/>
      <c r="T554" s="22"/>
      <c r="U554" s="22"/>
      <c r="V554" s="22"/>
      <c r="W554" s="19"/>
      <c r="X554" s="22"/>
      <c r="Y554" s="22"/>
      <c r="Z554" s="22"/>
      <c r="AA554" s="19"/>
      <c r="AB554" s="22"/>
      <c r="AC554" s="19"/>
      <c r="AD554" s="22"/>
      <c r="AE554" s="22"/>
      <c r="AF554" s="22"/>
      <c r="AG554" s="22"/>
      <c r="AH554" s="22"/>
      <c r="AI554" s="22"/>
    </row>
    <row r="555" ht="21.0" customHeight="1">
      <c r="A555" s="19"/>
      <c r="B555" s="19"/>
      <c r="C555" s="19"/>
      <c r="D555" s="19"/>
      <c r="E555" s="22"/>
      <c r="F555" s="22"/>
      <c r="G555" s="22"/>
      <c r="H555" s="19"/>
      <c r="I555" s="19"/>
      <c r="J555" s="22"/>
      <c r="K555" s="19"/>
      <c r="L555" s="19"/>
      <c r="M555" s="19"/>
      <c r="N555" s="22"/>
      <c r="O555" s="22"/>
      <c r="P555" s="19"/>
      <c r="Q555" s="19"/>
      <c r="R555" s="19"/>
      <c r="S555" s="19"/>
      <c r="T555" s="22"/>
      <c r="U555" s="22"/>
      <c r="V555" s="22"/>
      <c r="W555" s="19"/>
      <c r="X555" s="22"/>
      <c r="Y555" s="22"/>
      <c r="Z555" s="22"/>
      <c r="AA555" s="19"/>
      <c r="AB555" s="22"/>
      <c r="AC555" s="19"/>
      <c r="AD555" s="22"/>
      <c r="AE555" s="22"/>
      <c r="AF555" s="22"/>
      <c r="AG555" s="22"/>
      <c r="AH555" s="22"/>
      <c r="AI555" s="22"/>
    </row>
    <row r="556" ht="21.0" customHeight="1">
      <c r="A556" s="19"/>
      <c r="B556" s="19"/>
      <c r="C556" s="19"/>
      <c r="D556" s="19"/>
      <c r="E556" s="22"/>
      <c r="F556" s="22"/>
      <c r="G556" s="22"/>
      <c r="H556" s="19"/>
      <c r="I556" s="19"/>
      <c r="J556" s="22"/>
      <c r="K556" s="19"/>
      <c r="L556" s="19"/>
      <c r="M556" s="19"/>
      <c r="N556" s="22"/>
      <c r="O556" s="22"/>
      <c r="P556" s="19"/>
      <c r="Q556" s="19"/>
      <c r="R556" s="19"/>
      <c r="S556" s="19"/>
      <c r="T556" s="22"/>
      <c r="U556" s="22"/>
      <c r="V556" s="22"/>
      <c r="W556" s="19"/>
      <c r="X556" s="22"/>
      <c r="Y556" s="22"/>
      <c r="Z556" s="22"/>
      <c r="AA556" s="19"/>
      <c r="AB556" s="22"/>
      <c r="AC556" s="19"/>
      <c r="AD556" s="22"/>
      <c r="AE556" s="22"/>
      <c r="AF556" s="22"/>
      <c r="AG556" s="22"/>
      <c r="AH556" s="22"/>
      <c r="AI556" s="22"/>
    </row>
    <row r="557" ht="21.0" customHeight="1">
      <c r="A557" s="19"/>
      <c r="B557" s="19"/>
      <c r="C557" s="19"/>
      <c r="D557" s="19"/>
      <c r="E557" s="22"/>
      <c r="F557" s="22"/>
      <c r="G557" s="22"/>
      <c r="H557" s="19"/>
      <c r="I557" s="19"/>
      <c r="J557" s="22"/>
      <c r="K557" s="19"/>
      <c r="L557" s="19"/>
      <c r="M557" s="19"/>
      <c r="N557" s="22"/>
      <c r="O557" s="22"/>
      <c r="P557" s="19"/>
      <c r="Q557" s="19"/>
      <c r="R557" s="19"/>
      <c r="S557" s="19"/>
      <c r="T557" s="22"/>
      <c r="U557" s="22"/>
      <c r="V557" s="22"/>
      <c r="W557" s="19"/>
      <c r="X557" s="22"/>
      <c r="Y557" s="22"/>
      <c r="Z557" s="22"/>
      <c r="AA557" s="19"/>
      <c r="AB557" s="22"/>
      <c r="AC557" s="19"/>
      <c r="AD557" s="22"/>
      <c r="AE557" s="22"/>
      <c r="AF557" s="22"/>
      <c r="AG557" s="22"/>
      <c r="AH557" s="22"/>
      <c r="AI557" s="22"/>
    </row>
    <row r="558" ht="21.0" customHeight="1">
      <c r="A558" s="19"/>
      <c r="B558" s="19"/>
      <c r="C558" s="19"/>
      <c r="D558" s="19"/>
      <c r="E558" s="22"/>
      <c r="F558" s="22"/>
      <c r="G558" s="22"/>
      <c r="H558" s="19"/>
      <c r="I558" s="19"/>
      <c r="J558" s="22"/>
      <c r="K558" s="19"/>
      <c r="L558" s="19"/>
      <c r="M558" s="19"/>
      <c r="N558" s="22"/>
      <c r="O558" s="22"/>
      <c r="P558" s="19"/>
      <c r="Q558" s="19"/>
      <c r="R558" s="19"/>
      <c r="S558" s="19"/>
      <c r="T558" s="22"/>
      <c r="U558" s="22"/>
      <c r="V558" s="22"/>
      <c r="W558" s="19"/>
      <c r="X558" s="22"/>
      <c r="Y558" s="22"/>
      <c r="Z558" s="22"/>
      <c r="AA558" s="19"/>
      <c r="AB558" s="22"/>
      <c r="AC558" s="19"/>
      <c r="AD558" s="22"/>
      <c r="AE558" s="22"/>
      <c r="AF558" s="22"/>
      <c r="AG558" s="22"/>
      <c r="AH558" s="22"/>
      <c r="AI558" s="22"/>
    </row>
    <row r="559" ht="21.0" customHeight="1">
      <c r="A559" s="19"/>
      <c r="B559" s="19"/>
      <c r="C559" s="19"/>
      <c r="D559" s="19"/>
      <c r="E559" s="22"/>
      <c r="F559" s="22"/>
      <c r="G559" s="22"/>
      <c r="H559" s="19"/>
      <c r="I559" s="19"/>
      <c r="J559" s="22"/>
      <c r="K559" s="19"/>
      <c r="L559" s="19"/>
      <c r="M559" s="19"/>
      <c r="N559" s="22"/>
      <c r="O559" s="22"/>
      <c r="P559" s="19"/>
      <c r="Q559" s="19"/>
      <c r="R559" s="19"/>
      <c r="S559" s="19"/>
      <c r="T559" s="22"/>
      <c r="U559" s="22"/>
      <c r="V559" s="22"/>
      <c r="W559" s="19"/>
      <c r="X559" s="22"/>
      <c r="Y559" s="22"/>
      <c r="Z559" s="22"/>
      <c r="AA559" s="19"/>
      <c r="AB559" s="22"/>
      <c r="AC559" s="19"/>
      <c r="AD559" s="22"/>
      <c r="AE559" s="22"/>
      <c r="AF559" s="22"/>
      <c r="AG559" s="22"/>
      <c r="AH559" s="22"/>
      <c r="AI559" s="22"/>
    </row>
    <row r="560" ht="21.0" customHeight="1">
      <c r="A560" s="19"/>
      <c r="B560" s="19"/>
      <c r="C560" s="19"/>
      <c r="D560" s="19"/>
      <c r="E560" s="22"/>
      <c r="F560" s="22"/>
      <c r="G560" s="22"/>
      <c r="H560" s="19"/>
      <c r="I560" s="19"/>
      <c r="J560" s="22"/>
      <c r="K560" s="19"/>
      <c r="L560" s="19"/>
      <c r="M560" s="19"/>
      <c r="N560" s="22"/>
      <c r="O560" s="22"/>
      <c r="P560" s="19"/>
      <c r="Q560" s="19"/>
      <c r="R560" s="19"/>
      <c r="S560" s="19"/>
      <c r="T560" s="22"/>
      <c r="U560" s="22"/>
      <c r="V560" s="22"/>
      <c r="W560" s="19"/>
      <c r="X560" s="22"/>
      <c r="Y560" s="22"/>
      <c r="Z560" s="22"/>
      <c r="AA560" s="19"/>
      <c r="AB560" s="22"/>
      <c r="AC560" s="19"/>
      <c r="AD560" s="22"/>
      <c r="AE560" s="22"/>
      <c r="AF560" s="22"/>
      <c r="AG560" s="22"/>
      <c r="AH560" s="22"/>
      <c r="AI560" s="22"/>
    </row>
    <row r="561" ht="21.0" customHeight="1">
      <c r="A561" s="19"/>
      <c r="B561" s="19"/>
      <c r="C561" s="19"/>
      <c r="D561" s="19"/>
      <c r="E561" s="22"/>
      <c r="F561" s="22"/>
      <c r="G561" s="22"/>
      <c r="H561" s="19"/>
      <c r="I561" s="19"/>
      <c r="J561" s="22"/>
      <c r="K561" s="19"/>
      <c r="L561" s="19"/>
      <c r="M561" s="19"/>
      <c r="N561" s="22"/>
      <c r="O561" s="22"/>
      <c r="P561" s="19"/>
      <c r="Q561" s="19"/>
      <c r="R561" s="19"/>
      <c r="S561" s="19"/>
      <c r="T561" s="22"/>
      <c r="U561" s="22"/>
      <c r="V561" s="22"/>
      <c r="W561" s="19"/>
      <c r="X561" s="22"/>
      <c r="Y561" s="22"/>
      <c r="Z561" s="22"/>
      <c r="AA561" s="19"/>
      <c r="AB561" s="22"/>
      <c r="AC561" s="19"/>
      <c r="AD561" s="22"/>
      <c r="AE561" s="22"/>
      <c r="AF561" s="22"/>
      <c r="AG561" s="22"/>
      <c r="AH561" s="22"/>
      <c r="AI561" s="22"/>
    </row>
    <row r="562" ht="21.0" customHeight="1">
      <c r="A562" s="19"/>
      <c r="B562" s="19"/>
      <c r="C562" s="19"/>
      <c r="D562" s="19"/>
      <c r="E562" s="22"/>
      <c r="F562" s="22"/>
      <c r="G562" s="22"/>
      <c r="H562" s="19"/>
      <c r="I562" s="19"/>
      <c r="J562" s="22"/>
      <c r="K562" s="19"/>
      <c r="L562" s="19"/>
      <c r="M562" s="19"/>
      <c r="N562" s="22"/>
      <c r="O562" s="22"/>
      <c r="P562" s="19"/>
      <c r="Q562" s="19"/>
      <c r="R562" s="19"/>
      <c r="S562" s="19"/>
      <c r="T562" s="22"/>
      <c r="U562" s="22"/>
      <c r="V562" s="22"/>
      <c r="W562" s="19"/>
      <c r="X562" s="22"/>
      <c r="Y562" s="22"/>
      <c r="Z562" s="22"/>
      <c r="AA562" s="19"/>
      <c r="AB562" s="22"/>
      <c r="AC562" s="19"/>
      <c r="AD562" s="22"/>
      <c r="AE562" s="22"/>
      <c r="AF562" s="22"/>
      <c r="AG562" s="22"/>
      <c r="AH562" s="22"/>
      <c r="AI562" s="22"/>
    </row>
    <row r="563" ht="21.0" customHeight="1">
      <c r="A563" s="19"/>
      <c r="B563" s="19"/>
      <c r="C563" s="19"/>
      <c r="D563" s="19"/>
      <c r="E563" s="22"/>
      <c r="F563" s="22"/>
      <c r="G563" s="22"/>
      <c r="H563" s="19"/>
      <c r="I563" s="19"/>
      <c r="J563" s="22"/>
      <c r="K563" s="19"/>
      <c r="L563" s="19"/>
      <c r="M563" s="19"/>
      <c r="N563" s="22"/>
      <c r="O563" s="22"/>
      <c r="P563" s="19"/>
      <c r="Q563" s="19"/>
      <c r="R563" s="19"/>
      <c r="S563" s="19"/>
      <c r="T563" s="22"/>
      <c r="U563" s="22"/>
      <c r="V563" s="22"/>
      <c r="W563" s="19"/>
      <c r="X563" s="22"/>
      <c r="Y563" s="22"/>
      <c r="Z563" s="22"/>
      <c r="AA563" s="19"/>
      <c r="AB563" s="22"/>
      <c r="AC563" s="19"/>
      <c r="AD563" s="22"/>
      <c r="AE563" s="22"/>
      <c r="AF563" s="22"/>
      <c r="AG563" s="22"/>
      <c r="AH563" s="22"/>
      <c r="AI563" s="22"/>
    </row>
    <row r="564" ht="21.0" customHeight="1">
      <c r="A564" s="19"/>
      <c r="B564" s="19"/>
      <c r="C564" s="19"/>
      <c r="D564" s="19"/>
      <c r="E564" s="22"/>
      <c r="F564" s="22"/>
      <c r="G564" s="22"/>
      <c r="H564" s="19"/>
      <c r="I564" s="19"/>
      <c r="J564" s="22"/>
      <c r="K564" s="19"/>
      <c r="L564" s="19"/>
      <c r="M564" s="19"/>
      <c r="N564" s="22"/>
      <c r="O564" s="22"/>
      <c r="P564" s="19"/>
      <c r="Q564" s="19"/>
      <c r="R564" s="19"/>
      <c r="S564" s="19"/>
      <c r="T564" s="22"/>
      <c r="U564" s="22"/>
      <c r="V564" s="22"/>
      <c r="W564" s="19"/>
      <c r="X564" s="22"/>
      <c r="Y564" s="22"/>
      <c r="Z564" s="22"/>
      <c r="AA564" s="19"/>
      <c r="AB564" s="22"/>
      <c r="AC564" s="19"/>
      <c r="AD564" s="22"/>
      <c r="AE564" s="22"/>
      <c r="AF564" s="22"/>
      <c r="AG564" s="22"/>
      <c r="AH564" s="22"/>
      <c r="AI564" s="22"/>
    </row>
    <row r="565" ht="21.0" customHeight="1">
      <c r="A565" s="19"/>
      <c r="B565" s="19"/>
      <c r="C565" s="19"/>
      <c r="D565" s="19"/>
      <c r="E565" s="22"/>
      <c r="F565" s="22"/>
      <c r="G565" s="22"/>
      <c r="H565" s="19"/>
      <c r="I565" s="19"/>
      <c r="J565" s="22"/>
      <c r="K565" s="19"/>
      <c r="L565" s="19"/>
      <c r="M565" s="19"/>
      <c r="N565" s="22"/>
      <c r="O565" s="22"/>
      <c r="P565" s="19"/>
      <c r="Q565" s="19"/>
      <c r="R565" s="19"/>
      <c r="S565" s="19"/>
      <c r="T565" s="22"/>
      <c r="U565" s="22"/>
      <c r="V565" s="22"/>
      <c r="W565" s="19"/>
      <c r="X565" s="22"/>
      <c r="Y565" s="22"/>
      <c r="Z565" s="22"/>
      <c r="AA565" s="19"/>
      <c r="AB565" s="22"/>
      <c r="AC565" s="19"/>
      <c r="AD565" s="22"/>
      <c r="AE565" s="22"/>
      <c r="AF565" s="22"/>
      <c r="AG565" s="22"/>
      <c r="AH565" s="22"/>
      <c r="AI565" s="22"/>
    </row>
    <row r="566" ht="21.0" customHeight="1">
      <c r="A566" s="19"/>
      <c r="B566" s="19"/>
      <c r="C566" s="19"/>
      <c r="D566" s="19"/>
      <c r="E566" s="22"/>
      <c r="F566" s="22"/>
      <c r="G566" s="22"/>
      <c r="H566" s="19"/>
      <c r="I566" s="19"/>
      <c r="J566" s="22"/>
      <c r="K566" s="19"/>
      <c r="L566" s="19"/>
      <c r="M566" s="19"/>
      <c r="N566" s="22"/>
      <c r="O566" s="22"/>
      <c r="P566" s="19"/>
      <c r="Q566" s="19"/>
      <c r="R566" s="19"/>
      <c r="S566" s="19"/>
      <c r="T566" s="22"/>
      <c r="U566" s="22"/>
      <c r="V566" s="22"/>
      <c r="W566" s="19"/>
      <c r="X566" s="22"/>
      <c r="Y566" s="22"/>
      <c r="Z566" s="22"/>
      <c r="AA566" s="19"/>
      <c r="AB566" s="22"/>
      <c r="AC566" s="19"/>
      <c r="AD566" s="22"/>
      <c r="AE566" s="22"/>
      <c r="AF566" s="22"/>
      <c r="AG566" s="22"/>
      <c r="AH566" s="22"/>
      <c r="AI566" s="22"/>
    </row>
    <row r="567" ht="21.0" customHeight="1">
      <c r="A567" s="19"/>
      <c r="B567" s="19"/>
      <c r="C567" s="19"/>
      <c r="D567" s="19"/>
      <c r="E567" s="22"/>
      <c r="F567" s="22"/>
      <c r="G567" s="22"/>
      <c r="H567" s="19"/>
      <c r="I567" s="19"/>
      <c r="J567" s="22"/>
      <c r="K567" s="19"/>
      <c r="L567" s="19"/>
      <c r="M567" s="19"/>
      <c r="N567" s="22"/>
      <c r="O567" s="22"/>
      <c r="P567" s="19"/>
      <c r="Q567" s="19"/>
      <c r="R567" s="19"/>
      <c r="S567" s="19"/>
      <c r="T567" s="22"/>
      <c r="U567" s="22"/>
      <c r="V567" s="22"/>
      <c r="W567" s="19"/>
      <c r="X567" s="22"/>
      <c r="Y567" s="22"/>
      <c r="Z567" s="22"/>
      <c r="AA567" s="19"/>
      <c r="AB567" s="22"/>
      <c r="AC567" s="19"/>
      <c r="AD567" s="22"/>
      <c r="AE567" s="22"/>
      <c r="AF567" s="22"/>
      <c r="AG567" s="22"/>
      <c r="AH567" s="22"/>
      <c r="AI567" s="22"/>
    </row>
    <row r="568" ht="21.0" customHeight="1">
      <c r="A568" s="19"/>
      <c r="B568" s="19"/>
      <c r="C568" s="19"/>
      <c r="D568" s="19"/>
      <c r="E568" s="22"/>
      <c r="F568" s="22"/>
      <c r="G568" s="22"/>
      <c r="H568" s="19"/>
      <c r="I568" s="19"/>
      <c r="J568" s="22"/>
      <c r="K568" s="19"/>
      <c r="L568" s="19"/>
      <c r="M568" s="19"/>
      <c r="N568" s="22"/>
      <c r="O568" s="22"/>
      <c r="P568" s="19"/>
      <c r="Q568" s="19"/>
      <c r="R568" s="19"/>
      <c r="S568" s="19"/>
      <c r="T568" s="22"/>
      <c r="U568" s="22"/>
      <c r="V568" s="22"/>
      <c r="W568" s="19"/>
      <c r="X568" s="22"/>
      <c r="Y568" s="22"/>
      <c r="Z568" s="22"/>
      <c r="AA568" s="19"/>
      <c r="AB568" s="22"/>
      <c r="AC568" s="19"/>
      <c r="AD568" s="22"/>
      <c r="AE568" s="22"/>
      <c r="AF568" s="22"/>
      <c r="AG568" s="22"/>
      <c r="AH568" s="22"/>
      <c r="AI568" s="22"/>
    </row>
    <row r="569" ht="21.0" customHeight="1">
      <c r="A569" s="19"/>
      <c r="B569" s="19"/>
      <c r="C569" s="19"/>
      <c r="D569" s="19"/>
      <c r="E569" s="22"/>
      <c r="F569" s="22"/>
      <c r="G569" s="22"/>
      <c r="H569" s="19"/>
      <c r="I569" s="19"/>
      <c r="J569" s="22"/>
      <c r="K569" s="19"/>
      <c r="L569" s="19"/>
      <c r="M569" s="19"/>
      <c r="N569" s="22"/>
      <c r="O569" s="22"/>
      <c r="P569" s="19"/>
      <c r="Q569" s="19"/>
      <c r="R569" s="19"/>
      <c r="S569" s="19"/>
      <c r="T569" s="22"/>
      <c r="U569" s="22"/>
      <c r="V569" s="22"/>
      <c r="W569" s="19"/>
      <c r="X569" s="22"/>
      <c r="Y569" s="22"/>
      <c r="Z569" s="22"/>
      <c r="AA569" s="19"/>
      <c r="AB569" s="22"/>
      <c r="AC569" s="19"/>
      <c r="AD569" s="22"/>
      <c r="AE569" s="22"/>
      <c r="AF569" s="22"/>
      <c r="AG569" s="22"/>
      <c r="AH569" s="22"/>
      <c r="AI569" s="22"/>
    </row>
    <row r="570" ht="21.0" customHeight="1">
      <c r="A570" s="19"/>
      <c r="B570" s="19"/>
      <c r="C570" s="19"/>
      <c r="D570" s="19"/>
      <c r="E570" s="22"/>
      <c r="F570" s="22"/>
      <c r="G570" s="22"/>
      <c r="H570" s="19"/>
      <c r="I570" s="19"/>
      <c r="J570" s="22"/>
      <c r="K570" s="19"/>
      <c r="L570" s="19"/>
      <c r="M570" s="19"/>
      <c r="N570" s="22"/>
      <c r="O570" s="22"/>
      <c r="P570" s="19"/>
      <c r="Q570" s="19"/>
      <c r="R570" s="19"/>
      <c r="S570" s="19"/>
      <c r="T570" s="22"/>
      <c r="U570" s="22"/>
      <c r="V570" s="22"/>
      <c r="W570" s="19"/>
      <c r="X570" s="22"/>
      <c r="Y570" s="22"/>
      <c r="Z570" s="22"/>
      <c r="AA570" s="19"/>
      <c r="AB570" s="22"/>
      <c r="AC570" s="19"/>
      <c r="AD570" s="22"/>
      <c r="AE570" s="22"/>
      <c r="AF570" s="22"/>
      <c r="AG570" s="22"/>
      <c r="AH570" s="22"/>
      <c r="AI570" s="22"/>
    </row>
    <row r="571" ht="21.0" customHeight="1">
      <c r="A571" s="19"/>
      <c r="B571" s="19"/>
      <c r="C571" s="19"/>
      <c r="D571" s="19"/>
      <c r="E571" s="22"/>
      <c r="F571" s="22"/>
      <c r="G571" s="22"/>
      <c r="H571" s="19"/>
      <c r="I571" s="19"/>
      <c r="J571" s="22"/>
      <c r="K571" s="19"/>
      <c r="L571" s="19"/>
      <c r="M571" s="19"/>
      <c r="N571" s="22"/>
      <c r="O571" s="22"/>
      <c r="P571" s="19"/>
      <c r="Q571" s="19"/>
      <c r="R571" s="19"/>
      <c r="S571" s="19"/>
      <c r="T571" s="22"/>
      <c r="U571" s="22"/>
      <c r="V571" s="22"/>
      <c r="W571" s="19"/>
      <c r="X571" s="22"/>
      <c r="Y571" s="22"/>
      <c r="Z571" s="22"/>
      <c r="AA571" s="19"/>
      <c r="AB571" s="22"/>
      <c r="AC571" s="19"/>
      <c r="AD571" s="22"/>
      <c r="AE571" s="22"/>
      <c r="AF571" s="22"/>
      <c r="AG571" s="22"/>
      <c r="AH571" s="22"/>
      <c r="AI571" s="22"/>
    </row>
    <row r="572" ht="21.0" customHeight="1">
      <c r="A572" s="19"/>
      <c r="B572" s="19"/>
      <c r="C572" s="19"/>
      <c r="D572" s="19"/>
      <c r="E572" s="22"/>
      <c r="F572" s="22"/>
      <c r="G572" s="22"/>
      <c r="H572" s="19"/>
      <c r="I572" s="19"/>
      <c r="J572" s="22"/>
      <c r="K572" s="19"/>
      <c r="L572" s="19"/>
      <c r="M572" s="19"/>
      <c r="N572" s="22"/>
      <c r="O572" s="22"/>
      <c r="P572" s="19"/>
      <c r="Q572" s="19"/>
      <c r="R572" s="19"/>
      <c r="S572" s="19"/>
      <c r="T572" s="22"/>
      <c r="U572" s="22"/>
      <c r="V572" s="22"/>
      <c r="W572" s="19"/>
      <c r="X572" s="22"/>
      <c r="Y572" s="22"/>
      <c r="Z572" s="22"/>
      <c r="AA572" s="19"/>
      <c r="AB572" s="22"/>
      <c r="AC572" s="19"/>
      <c r="AD572" s="22"/>
      <c r="AE572" s="22"/>
      <c r="AF572" s="22"/>
      <c r="AG572" s="22"/>
      <c r="AH572" s="22"/>
      <c r="AI572" s="22"/>
    </row>
    <row r="573" ht="21.0" customHeight="1">
      <c r="A573" s="19"/>
      <c r="B573" s="19"/>
      <c r="C573" s="19"/>
      <c r="D573" s="19"/>
      <c r="E573" s="22"/>
      <c r="F573" s="22"/>
      <c r="G573" s="22"/>
      <c r="H573" s="19"/>
      <c r="I573" s="19"/>
      <c r="J573" s="22"/>
      <c r="K573" s="19"/>
      <c r="L573" s="19"/>
      <c r="M573" s="19"/>
      <c r="N573" s="22"/>
      <c r="O573" s="22"/>
      <c r="P573" s="19"/>
      <c r="Q573" s="19"/>
      <c r="R573" s="19"/>
      <c r="S573" s="19"/>
      <c r="T573" s="22"/>
      <c r="U573" s="22"/>
      <c r="V573" s="22"/>
      <c r="W573" s="19"/>
      <c r="X573" s="22"/>
      <c r="Y573" s="22"/>
      <c r="Z573" s="22"/>
      <c r="AA573" s="19"/>
      <c r="AB573" s="22"/>
      <c r="AC573" s="19"/>
      <c r="AD573" s="22"/>
      <c r="AE573" s="22"/>
      <c r="AF573" s="22"/>
      <c r="AG573" s="22"/>
      <c r="AH573" s="22"/>
      <c r="AI573" s="22"/>
    </row>
    <row r="574" ht="21.0" customHeight="1">
      <c r="A574" s="19"/>
      <c r="B574" s="19"/>
      <c r="C574" s="19"/>
      <c r="D574" s="19"/>
      <c r="E574" s="22"/>
      <c r="F574" s="22"/>
      <c r="G574" s="22"/>
      <c r="H574" s="19"/>
      <c r="I574" s="19"/>
      <c r="J574" s="22"/>
      <c r="K574" s="19"/>
      <c r="L574" s="19"/>
      <c r="M574" s="19"/>
      <c r="N574" s="22"/>
      <c r="O574" s="22"/>
      <c r="P574" s="19"/>
      <c r="Q574" s="19"/>
      <c r="R574" s="19"/>
      <c r="S574" s="19"/>
      <c r="T574" s="22"/>
      <c r="U574" s="22"/>
      <c r="V574" s="22"/>
      <c r="W574" s="19"/>
      <c r="X574" s="22"/>
      <c r="Y574" s="22"/>
      <c r="Z574" s="22"/>
      <c r="AA574" s="19"/>
      <c r="AB574" s="22"/>
      <c r="AC574" s="19"/>
      <c r="AD574" s="22"/>
      <c r="AE574" s="22"/>
      <c r="AF574" s="22"/>
      <c r="AG574" s="22"/>
      <c r="AH574" s="22"/>
      <c r="AI574" s="22"/>
    </row>
    <row r="575" ht="21.0" customHeight="1">
      <c r="A575" s="19"/>
      <c r="B575" s="19"/>
      <c r="C575" s="19"/>
      <c r="D575" s="19"/>
      <c r="E575" s="22"/>
      <c r="F575" s="22"/>
      <c r="G575" s="22"/>
      <c r="H575" s="19"/>
      <c r="I575" s="19"/>
      <c r="J575" s="22"/>
      <c r="K575" s="19"/>
      <c r="L575" s="19"/>
      <c r="M575" s="19"/>
      <c r="N575" s="22"/>
      <c r="O575" s="22"/>
      <c r="P575" s="19"/>
      <c r="Q575" s="19"/>
      <c r="R575" s="19"/>
      <c r="S575" s="19"/>
      <c r="T575" s="22"/>
      <c r="U575" s="22"/>
      <c r="V575" s="22"/>
      <c r="W575" s="19"/>
      <c r="X575" s="22"/>
      <c r="Y575" s="22"/>
      <c r="Z575" s="22"/>
      <c r="AA575" s="19"/>
      <c r="AB575" s="22"/>
      <c r="AC575" s="19"/>
      <c r="AD575" s="22"/>
      <c r="AE575" s="22"/>
      <c r="AF575" s="22"/>
      <c r="AG575" s="22"/>
      <c r="AH575" s="22"/>
      <c r="AI575" s="22"/>
    </row>
    <row r="576" ht="21.0" customHeight="1">
      <c r="A576" s="19"/>
      <c r="B576" s="19"/>
      <c r="C576" s="19"/>
      <c r="D576" s="19"/>
      <c r="E576" s="22"/>
      <c r="F576" s="22"/>
      <c r="G576" s="22"/>
      <c r="H576" s="19"/>
      <c r="I576" s="19"/>
      <c r="J576" s="22"/>
      <c r="K576" s="19"/>
      <c r="L576" s="19"/>
      <c r="M576" s="19"/>
      <c r="N576" s="22"/>
      <c r="O576" s="22"/>
      <c r="P576" s="19"/>
      <c r="Q576" s="19"/>
      <c r="R576" s="19"/>
      <c r="S576" s="19"/>
      <c r="T576" s="22"/>
      <c r="U576" s="22"/>
      <c r="V576" s="22"/>
      <c r="W576" s="19"/>
      <c r="X576" s="22"/>
      <c r="Y576" s="22"/>
      <c r="Z576" s="22"/>
      <c r="AA576" s="19"/>
      <c r="AB576" s="22"/>
      <c r="AC576" s="19"/>
      <c r="AD576" s="22"/>
      <c r="AE576" s="22"/>
      <c r="AF576" s="22"/>
      <c r="AG576" s="22"/>
      <c r="AH576" s="22"/>
      <c r="AI576" s="22"/>
    </row>
    <row r="577" ht="21.0" customHeight="1">
      <c r="A577" s="19"/>
      <c r="B577" s="19"/>
      <c r="C577" s="19"/>
      <c r="D577" s="19"/>
      <c r="E577" s="22"/>
      <c r="F577" s="22"/>
      <c r="G577" s="22"/>
      <c r="H577" s="19"/>
      <c r="I577" s="19"/>
      <c r="J577" s="22"/>
      <c r="K577" s="19"/>
      <c r="L577" s="19"/>
      <c r="M577" s="19"/>
      <c r="N577" s="22"/>
      <c r="O577" s="22"/>
      <c r="P577" s="19"/>
      <c r="Q577" s="19"/>
      <c r="R577" s="19"/>
      <c r="S577" s="19"/>
      <c r="T577" s="22"/>
      <c r="U577" s="22"/>
      <c r="V577" s="22"/>
      <c r="W577" s="19"/>
      <c r="X577" s="22"/>
      <c r="Y577" s="22"/>
      <c r="Z577" s="22"/>
      <c r="AA577" s="19"/>
      <c r="AB577" s="22"/>
      <c r="AC577" s="19"/>
      <c r="AD577" s="22"/>
      <c r="AE577" s="22"/>
      <c r="AF577" s="22"/>
      <c r="AG577" s="22"/>
      <c r="AH577" s="22"/>
      <c r="AI577" s="22"/>
    </row>
    <row r="578" ht="21.0" customHeight="1">
      <c r="A578" s="19"/>
      <c r="B578" s="19"/>
      <c r="C578" s="19"/>
      <c r="D578" s="19"/>
      <c r="E578" s="22"/>
      <c r="F578" s="22"/>
      <c r="G578" s="22"/>
      <c r="H578" s="19"/>
      <c r="I578" s="19"/>
      <c r="J578" s="22"/>
      <c r="K578" s="19"/>
      <c r="L578" s="19"/>
      <c r="M578" s="19"/>
      <c r="N578" s="22"/>
      <c r="O578" s="22"/>
      <c r="P578" s="19"/>
      <c r="Q578" s="19"/>
      <c r="R578" s="19"/>
      <c r="S578" s="19"/>
      <c r="T578" s="22"/>
      <c r="U578" s="22"/>
      <c r="V578" s="22"/>
      <c r="W578" s="19"/>
      <c r="X578" s="22"/>
      <c r="Y578" s="22"/>
      <c r="Z578" s="22"/>
      <c r="AA578" s="19"/>
      <c r="AB578" s="22"/>
      <c r="AC578" s="19"/>
      <c r="AD578" s="22"/>
      <c r="AE578" s="22"/>
      <c r="AF578" s="22"/>
      <c r="AG578" s="22"/>
      <c r="AH578" s="22"/>
      <c r="AI578" s="22"/>
    </row>
    <row r="579" ht="21.0" customHeight="1">
      <c r="A579" s="19"/>
      <c r="B579" s="19"/>
      <c r="C579" s="19"/>
      <c r="D579" s="19"/>
      <c r="E579" s="22"/>
      <c r="F579" s="22"/>
      <c r="G579" s="22"/>
      <c r="H579" s="19"/>
      <c r="I579" s="19"/>
      <c r="J579" s="22"/>
      <c r="K579" s="19"/>
      <c r="L579" s="19"/>
      <c r="M579" s="19"/>
      <c r="N579" s="22"/>
      <c r="O579" s="22"/>
      <c r="P579" s="19"/>
      <c r="Q579" s="19"/>
      <c r="R579" s="19"/>
      <c r="S579" s="19"/>
      <c r="T579" s="22"/>
      <c r="U579" s="22"/>
      <c r="V579" s="22"/>
      <c r="W579" s="19"/>
      <c r="X579" s="22"/>
      <c r="Y579" s="22"/>
      <c r="Z579" s="22"/>
      <c r="AA579" s="19"/>
      <c r="AB579" s="22"/>
      <c r="AC579" s="19"/>
      <c r="AD579" s="22"/>
      <c r="AE579" s="22"/>
      <c r="AF579" s="22"/>
      <c r="AG579" s="22"/>
      <c r="AH579" s="22"/>
      <c r="AI579" s="22"/>
    </row>
    <row r="580" ht="21.0" customHeight="1">
      <c r="A580" s="19"/>
      <c r="B580" s="19"/>
      <c r="C580" s="19"/>
      <c r="D580" s="19"/>
      <c r="E580" s="22"/>
      <c r="F580" s="22"/>
      <c r="G580" s="22"/>
      <c r="H580" s="19"/>
      <c r="I580" s="19"/>
      <c r="J580" s="22"/>
      <c r="K580" s="19"/>
      <c r="L580" s="19"/>
      <c r="M580" s="19"/>
      <c r="N580" s="22"/>
      <c r="O580" s="22"/>
      <c r="P580" s="19"/>
      <c r="Q580" s="19"/>
      <c r="R580" s="19"/>
      <c r="S580" s="19"/>
      <c r="T580" s="22"/>
      <c r="U580" s="22"/>
      <c r="V580" s="22"/>
      <c r="W580" s="19"/>
      <c r="X580" s="22"/>
      <c r="Y580" s="22"/>
      <c r="Z580" s="22"/>
      <c r="AA580" s="19"/>
      <c r="AB580" s="22"/>
      <c r="AC580" s="19"/>
      <c r="AD580" s="22"/>
      <c r="AE580" s="22"/>
      <c r="AF580" s="22"/>
      <c r="AG580" s="22"/>
      <c r="AH580" s="22"/>
      <c r="AI580" s="22"/>
    </row>
    <row r="581" ht="21.0" customHeight="1">
      <c r="A581" s="19"/>
      <c r="B581" s="19"/>
      <c r="C581" s="19"/>
      <c r="D581" s="19"/>
      <c r="E581" s="22"/>
      <c r="F581" s="22"/>
      <c r="G581" s="22"/>
      <c r="H581" s="19"/>
      <c r="I581" s="19"/>
      <c r="J581" s="22"/>
      <c r="K581" s="19"/>
      <c r="L581" s="19"/>
      <c r="M581" s="19"/>
      <c r="N581" s="22"/>
      <c r="O581" s="22"/>
      <c r="P581" s="19"/>
      <c r="Q581" s="19"/>
      <c r="R581" s="19"/>
      <c r="S581" s="19"/>
      <c r="T581" s="22"/>
      <c r="U581" s="22"/>
      <c r="V581" s="22"/>
      <c r="W581" s="19"/>
      <c r="X581" s="22"/>
      <c r="Y581" s="22"/>
      <c r="Z581" s="22"/>
      <c r="AA581" s="19"/>
      <c r="AB581" s="22"/>
      <c r="AC581" s="19"/>
      <c r="AD581" s="22"/>
      <c r="AE581" s="22"/>
      <c r="AF581" s="22"/>
      <c r="AG581" s="22"/>
      <c r="AH581" s="22"/>
      <c r="AI581" s="22"/>
    </row>
    <row r="582" ht="21.0" customHeight="1">
      <c r="A582" s="19"/>
      <c r="B582" s="19"/>
      <c r="C582" s="19"/>
      <c r="D582" s="19"/>
      <c r="E582" s="22"/>
      <c r="F582" s="22"/>
      <c r="G582" s="22"/>
      <c r="H582" s="19"/>
      <c r="I582" s="19"/>
      <c r="J582" s="22"/>
      <c r="K582" s="19"/>
      <c r="L582" s="19"/>
      <c r="M582" s="19"/>
      <c r="N582" s="22"/>
      <c r="O582" s="22"/>
      <c r="P582" s="19"/>
      <c r="Q582" s="19"/>
      <c r="R582" s="19"/>
      <c r="S582" s="19"/>
      <c r="T582" s="22"/>
      <c r="U582" s="22"/>
      <c r="V582" s="22"/>
      <c r="W582" s="19"/>
      <c r="X582" s="22"/>
      <c r="Y582" s="22"/>
      <c r="Z582" s="22"/>
      <c r="AA582" s="19"/>
      <c r="AB582" s="22"/>
      <c r="AC582" s="19"/>
      <c r="AD582" s="22"/>
      <c r="AE582" s="22"/>
      <c r="AF582" s="22"/>
      <c r="AG582" s="22"/>
      <c r="AH582" s="22"/>
      <c r="AI582" s="22"/>
    </row>
    <row r="583" ht="21.0" customHeight="1">
      <c r="A583" s="19"/>
      <c r="B583" s="19"/>
      <c r="C583" s="19"/>
      <c r="D583" s="19"/>
      <c r="E583" s="22"/>
      <c r="F583" s="22"/>
      <c r="G583" s="22"/>
      <c r="H583" s="19"/>
      <c r="I583" s="19"/>
      <c r="J583" s="22"/>
      <c r="K583" s="19"/>
      <c r="L583" s="19"/>
      <c r="M583" s="19"/>
      <c r="N583" s="22"/>
      <c r="O583" s="22"/>
      <c r="P583" s="19"/>
      <c r="Q583" s="19"/>
      <c r="R583" s="19"/>
      <c r="S583" s="19"/>
      <c r="T583" s="22"/>
      <c r="U583" s="22"/>
      <c r="V583" s="22"/>
      <c r="W583" s="19"/>
      <c r="X583" s="22"/>
      <c r="Y583" s="22"/>
      <c r="Z583" s="22"/>
      <c r="AA583" s="19"/>
      <c r="AB583" s="22"/>
      <c r="AC583" s="19"/>
      <c r="AD583" s="22"/>
      <c r="AE583" s="22"/>
      <c r="AF583" s="22"/>
      <c r="AG583" s="22"/>
      <c r="AH583" s="22"/>
      <c r="AI583" s="22"/>
    </row>
    <row r="584" ht="21.0" customHeight="1">
      <c r="A584" s="19"/>
      <c r="B584" s="19"/>
      <c r="C584" s="19"/>
      <c r="D584" s="19"/>
      <c r="E584" s="22"/>
      <c r="F584" s="22"/>
      <c r="G584" s="22"/>
      <c r="H584" s="19"/>
      <c r="I584" s="19"/>
      <c r="J584" s="22"/>
      <c r="K584" s="19"/>
      <c r="L584" s="19"/>
      <c r="M584" s="19"/>
      <c r="N584" s="22"/>
      <c r="O584" s="22"/>
      <c r="P584" s="19"/>
      <c r="Q584" s="19"/>
      <c r="R584" s="19"/>
      <c r="S584" s="19"/>
      <c r="T584" s="22"/>
      <c r="U584" s="22"/>
      <c r="V584" s="22"/>
      <c r="W584" s="19"/>
      <c r="X584" s="22"/>
      <c r="Y584" s="22"/>
      <c r="Z584" s="22"/>
      <c r="AA584" s="19"/>
      <c r="AB584" s="22"/>
      <c r="AC584" s="19"/>
      <c r="AD584" s="22"/>
      <c r="AE584" s="22"/>
      <c r="AF584" s="22"/>
      <c r="AG584" s="22"/>
      <c r="AH584" s="22"/>
      <c r="AI584" s="22"/>
    </row>
    <row r="585" ht="21.0" customHeight="1">
      <c r="A585" s="19"/>
      <c r="B585" s="19"/>
      <c r="C585" s="19"/>
      <c r="D585" s="19"/>
      <c r="E585" s="22"/>
      <c r="F585" s="22"/>
      <c r="G585" s="22"/>
      <c r="H585" s="19"/>
      <c r="I585" s="19"/>
      <c r="J585" s="22"/>
      <c r="K585" s="19"/>
      <c r="L585" s="19"/>
      <c r="M585" s="19"/>
      <c r="N585" s="22"/>
      <c r="O585" s="22"/>
      <c r="P585" s="19"/>
      <c r="Q585" s="19"/>
      <c r="R585" s="19"/>
      <c r="S585" s="19"/>
      <c r="T585" s="22"/>
      <c r="U585" s="22"/>
      <c r="V585" s="22"/>
      <c r="W585" s="19"/>
      <c r="X585" s="22"/>
      <c r="Y585" s="22"/>
      <c r="Z585" s="22"/>
      <c r="AA585" s="19"/>
      <c r="AB585" s="22"/>
      <c r="AC585" s="19"/>
      <c r="AD585" s="22"/>
      <c r="AE585" s="22"/>
      <c r="AF585" s="22"/>
      <c r="AG585" s="22"/>
      <c r="AH585" s="22"/>
      <c r="AI585" s="22"/>
    </row>
    <row r="586" ht="21.0" customHeight="1">
      <c r="A586" s="19"/>
      <c r="B586" s="19"/>
      <c r="C586" s="19"/>
      <c r="D586" s="19"/>
      <c r="E586" s="22"/>
      <c r="F586" s="22"/>
      <c r="G586" s="22"/>
      <c r="H586" s="19"/>
      <c r="I586" s="19"/>
      <c r="J586" s="22"/>
      <c r="K586" s="19"/>
      <c r="L586" s="19"/>
      <c r="M586" s="19"/>
      <c r="N586" s="22"/>
      <c r="O586" s="22"/>
      <c r="P586" s="19"/>
      <c r="Q586" s="19"/>
      <c r="R586" s="19"/>
      <c r="S586" s="19"/>
      <c r="T586" s="22"/>
      <c r="U586" s="22"/>
      <c r="V586" s="22"/>
      <c r="W586" s="19"/>
      <c r="X586" s="22"/>
      <c r="Y586" s="22"/>
      <c r="Z586" s="22"/>
      <c r="AA586" s="19"/>
      <c r="AB586" s="22"/>
      <c r="AC586" s="19"/>
      <c r="AD586" s="22"/>
      <c r="AE586" s="22"/>
      <c r="AF586" s="22"/>
      <c r="AG586" s="22"/>
      <c r="AH586" s="22"/>
      <c r="AI586" s="22"/>
    </row>
    <row r="587" ht="21.0" customHeight="1">
      <c r="A587" s="19"/>
      <c r="B587" s="19"/>
      <c r="C587" s="19"/>
      <c r="D587" s="19"/>
      <c r="E587" s="22"/>
      <c r="F587" s="22"/>
      <c r="G587" s="22"/>
      <c r="H587" s="19"/>
      <c r="I587" s="19"/>
      <c r="J587" s="22"/>
      <c r="K587" s="19"/>
      <c r="L587" s="19"/>
      <c r="M587" s="19"/>
      <c r="N587" s="22"/>
      <c r="O587" s="22"/>
      <c r="P587" s="19"/>
      <c r="Q587" s="19"/>
      <c r="R587" s="19"/>
      <c r="S587" s="19"/>
      <c r="T587" s="22"/>
      <c r="U587" s="22"/>
      <c r="V587" s="22"/>
      <c r="W587" s="19"/>
      <c r="X587" s="22"/>
      <c r="Y587" s="22"/>
      <c r="Z587" s="22"/>
      <c r="AA587" s="19"/>
      <c r="AB587" s="22"/>
      <c r="AC587" s="19"/>
      <c r="AD587" s="22"/>
      <c r="AE587" s="22"/>
      <c r="AF587" s="22"/>
      <c r="AG587" s="22"/>
      <c r="AH587" s="22"/>
      <c r="AI587" s="22"/>
    </row>
    <row r="588" ht="21.0" customHeight="1">
      <c r="A588" s="19"/>
      <c r="B588" s="19"/>
      <c r="C588" s="19"/>
      <c r="D588" s="19"/>
      <c r="E588" s="22"/>
      <c r="F588" s="22"/>
      <c r="G588" s="22"/>
      <c r="H588" s="19"/>
      <c r="I588" s="19"/>
      <c r="J588" s="22"/>
      <c r="K588" s="19"/>
      <c r="L588" s="19"/>
      <c r="M588" s="19"/>
      <c r="N588" s="22"/>
      <c r="O588" s="22"/>
      <c r="P588" s="19"/>
      <c r="Q588" s="19"/>
      <c r="R588" s="19"/>
      <c r="S588" s="19"/>
      <c r="T588" s="22"/>
      <c r="U588" s="22"/>
      <c r="V588" s="22"/>
      <c r="W588" s="19"/>
      <c r="X588" s="22"/>
      <c r="Y588" s="22"/>
      <c r="Z588" s="22"/>
      <c r="AA588" s="19"/>
      <c r="AB588" s="22"/>
      <c r="AC588" s="19"/>
      <c r="AD588" s="22"/>
      <c r="AE588" s="22"/>
      <c r="AF588" s="22"/>
      <c r="AG588" s="22"/>
      <c r="AH588" s="22"/>
      <c r="AI588" s="22"/>
    </row>
    <row r="589" ht="21.0" customHeight="1">
      <c r="A589" s="19"/>
      <c r="B589" s="19"/>
      <c r="C589" s="19"/>
      <c r="D589" s="19"/>
      <c r="E589" s="22"/>
      <c r="F589" s="22"/>
      <c r="G589" s="22"/>
      <c r="H589" s="19"/>
      <c r="I589" s="19"/>
      <c r="J589" s="22"/>
      <c r="K589" s="19"/>
      <c r="L589" s="19"/>
      <c r="M589" s="19"/>
      <c r="N589" s="22"/>
      <c r="O589" s="22"/>
      <c r="P589" s="19"/>
      <c r="Q589" s="19"/>
      <c r="R589" s="19"/>
      <c r="S589" s="19"/>
      <c r="T589" s="22"/>
      <c r="U589" s="22"/>
      <c r="V589" s="22"/>
      <c r="W589" s="19"/>
      <c r="X589" s="22"/>
      <c r="Y589" s="22"/>
      <c r="Z589" s="22"/>
      <c r="AA589" s="19"/>
      <c r="AB589" s="22"/>
      <c r="AC589" s="19"/>
      <c r="AD589" s="22"/>
      <c r="AE589" s="22"/>
      <c r="AF589" s="22"/>
      <c r="AG589" s="22"/>
      <c r="AH589" s="22"/>
      <c r="AI589" s="22"/>
    </row>
    <row r="590" ht="21.0" customHeight="1">
      <c r="A590" s="19"/>
      <c r="B590" s="19"/>
      <c r="C590" s="19"/>
      <c r="D590" s="19"/>
      <c r="E590" s="22"/>
      <c r="F590" s="22"/>
      <c r="G590" s="22"/>
      <c r="H590" s="19"/>
      <c r="I590" s="19"/>
      <c r="J590" s="22"/>
      <c r="K590" s="19"/>
      <c r="L590" s="19"/>
      <c r="M590" s="19"/>
      <c r="N590" s="22"/>
      <c r="O590" s="22"/>
      <c r="P590" s="19"/>
      <c r="Q590" s="19"/>
      <c r="R590" s="19"/>
      <c r="S590" s="19"/>
      <c r="T590" s="22"/>
      <c r="U590" s="22"/>
      <c r="V590" s="22"/>
      <c r="W590" s="19"/>
      <c r="X590" s="22"/>
      <c r="Y590" s="22"/>
      <c r="Z590" s="22"/>
      <c r="AA590" s="19"/>
      <c r="AB590" s="22"/>
      <c r="AC590" s="19"/>
      <c r="AD590" s="22"/>
      <c r="AE590" s="22"/>
      <c r="AF590" s="22"/>
      <c r="AG590" s="22"/>
      <c r="AH590" s="22"/>
      <c r="AI590" s="22"/>
    </row>
    <row r="591" ht="21.0" customHeight="1">
      <c r="A591" s="19"/>
      <c r="B591" s="19"/>
      <c r="C591" s="19"/>
      <c r="D591" s="19"/>
      <c r="E591" s="22"/>
      <c r="F591" s="22"/>
      <c r="G591" s="22"/>
      <c r="H591" s="19"/>
      <c r="I591" s="19"/>
      <c r="J591" s="22"/>
      <c r="K591" s="19"/>
      <c r="L591" s="19"/>
      <c r="M591" s="19"/>
      <c r="N591" s="22"/>
      <c r="O591" s="22"/>
      <c r="P591" s="19"/>
      <c r="Q591" s="19"/>
      <c r="R591" s="19"/>
      <c r="S591" s="19"/>
      <c r="T591" s="22"/>
      <c r="U591" s="22"/>
      <c r="V591" s="22"/>
      <c r="W591" s="19"/>
      <c r="X591" s="22"/>
      <c r="Y591" s="22"/>
      <c r="Z591" s="22"/>
      <c r="AA591" s="19"/>
      <c r="AB591" s="22"/>
      <c r="AC591" s="19"/>
      <c r="AD591" s="22"/>
      <c r="AE591" s="22"/>
      <c r="AF591" s="22"/>
      <c r="AG591" s="22"/>
      <c r="AH591" s="22"/>
      <c r="AI591" s="22"/>
    </row>
    <row r="592" ht="21.0" customHeight="1">
      <c r="A592" s="19"/>
      <c r="B592" s="19"/>
      <c r="C592" s="19"/>
      <c r="D592" s="19"/>
      <c r="E592" s="22"/>
      <c r="F592" s="22"/>
      <c r="G592" s="22"/>
      <c r="H592" s="19"/>
      <c r="I592" s="19"/>
      <c r="J592" s="22"/>
      <c r="K592" s="19"/>
      <c r="L592" s="19"/>
      <c r="M592" s="19"/>
      <c r="N592" s="22"/>
      <c r="O592" s="22"/>
      <c r="P592" s="19"/>
      <c r="Q592" s="19"/>
      <c r="R592" s="19"/>
      <c r="S592" s="19"/>
      <c r="T592" s="22"/>
      <c r="U592" s="22"/>
      <c r="V592" s="22"/>
      <c r="W592" s="19"/>
      <c r="X592" s="22"/>
      <c r="Y592" s="22"/>
      <c r="Z592" s="22"/>
      <c r="AA592" s="19"/>
      <c r="AB592" s="22"/>
      <c r="AC592" s="19"/>
      <c r="AD592" s="22"/>
      <c r="AE592" s="22"/>
      <c r="AF592" s="22"/>
      <c r="AG592" s="22"/>
      <c r="AH592" s="22"/>
      <c r="AI592" s="22"/>
    </row>
    <row r="593" ht="21.0" customHeight="1">
      <c r="A593" s="19"/>
      <c r="B593" s="19"/>
      <c r="C593" s="19"/>
      <c r="D593" s="19"/>
      <c r="E593" s="22"/>
      <c r="F593" s="22"/>
      <c r="G593" s="22"/>
      <c r="H593" s="19"/>
      <c r="I593" s="19"/>
      <c r="J593" s="22"/>
      <c r="K593" s="19"/>
      <c r="L593" s="19"/>
      <c r="M593" s="19"/>
      <c r="N593" s="22"/>
      <c r="O593" s="22"/>
      <c r="P593" s="19"/>
      <c r="Q593" s="19"/>
      <c r="R593" s="19"/>
      <c r="S593" s="19"/>
      <c r="T593" s="22"/>
      <c r="U593" s="22"/>
      <c r="V593" s="22"/>
      <c r="W593" s="19"/>
      <c r="X593" s="22"/>
      <c r="Y593" s="22"/>
      <c r="Z593" s="22"/>
      <c r="AA593" s="19"/>
      <c r="AB593" s="22"/>
      <c r="AC593" s="19"/>
      <c r="AD593" s="22"/>
      <c r="AE593" s="22"/>
      <c r="AF593" s="22"/>
      <c r="AG593" s="22"/>
      <c r="AH593" s="22"/>
      <c r="AI593" s="22"/>
    </row>
    <row r="594" ht="21.0" customHeight="1">
      <c r="A594" s="19"/>
      <c r="B594" s="19"/>
      <c r="C594" s="19"/>
      <c r="D594" s="19"/>
      <c r="E594" s="22"/>
      <c r="F594" s="22"/>
      <c r="G594" s="22"/>
      <c r="H594" s="19"/>
      <c r="I594" s="19"/>
      <c r="J594" s="22"/>
      <c r="K594" s="19"/>
      <c r="L594" s="19"/>
      <c r="M594" s="19"/>
      <c r="N594" s="22"/>
      <c r="O594" s="22"/>
      <c r="P594" s="19"/>
      <c r="Q594" s="19"/>
      <c r="R594" s="19"/>
      <c r="S594" s="19"/>
      <c r="T594" s="22"/>
      <c r="U594" s="22"/>
      <c r="V594" s="22"/>
      <c r="W594" s="19"/>
      <c r="X594" s="22"/>
      <c r="Y594" s="22"/>
      <c r="Z594" s="22"/>
      <c r="AA594" s="19"/>
      <c r="AB594" s="22"/>
      <c r="AC594" s="19"/>
      <c r="AD594" s="22"/>
      <c r="AE594" s="22"/>
      <c r="AF594" s="22"/>
      <c r="AG594" s="22"/>
      <c r="AH594" s="22"/>
      <c r="AI594" s="22"/>
    </row>
    <row r="595" ht="21.0" customHeight="1">
      <c r="A595" s="19"/>
      <c r="B595" s="19"/>
      <c r="C595" s="19"/>
      <c r="D595" s="19"/>
      <c r="E595" s="22"/>
      <c r="F595" s="22"/>
      <c r="G595" s="22"/>
      <c r="H595" s="19"/>
      <c r="I595" s="19"/>
      <c r="J595" s="22"/>
      <c r="K595" s="19"/>
      <c r="L595" s="19"/>
      <c r="M595" s="19"/>
      <c r="N595" s="22"/>
      <c r="O595" s="22"/>
      <c r="P595" s="19"/>
      <c r="Q595" s="19"/>
      <c r="R595" s="19"/>
      <c r="S595" s="19"/>
      <c r="T595" s="22"/>
      <c r="U595" s="22"/>
      <c r="V595" s="22"/>
      <c r="W595" s="19"/>
      <c r="X595" s="22"/>
      <c r="Y595" s="22"/>
      <c r="Z595" s="22"/>
      <c r="AA595" s="19"/>
      <c r="AB595" s="22"/>
      <c r="AC595" s="19"/>
      <c r="AD595" s="22"/>
      <c r="AE595" s="22"/>
      <c r="AF595" s="22"/>
      <c r="AG595" s="22"/>
      <c r="AH595" s="22"/>
      <c r="AI595" s="22"/>
    </row>
    <row r="596" ht="21.0" customHeight="1">
      <c r="A596" s="19"/>
      <c r="B596" s="19"/>
      <c r="C596" s="19"/>
      <c r="D596" s="19"/>
      <c r="E596" s="22"/>
      <c r="F596" s="22"/>
      <c r="G596" s="22"/>
      <c r="H596" s="19"/>
      <c r="I596" s="19"/>
      <c r="J596" s="22"/>
      <c r="K596" s="19"/>
      <c r="L596" s="19"/>
      <c r="M596" s="19"/>
      <c r="N596" s="22"/>
      <c r="O596" s="22"/>
      <c r="P596" s="19"/>
      <c r="Q596" s="19"/>
      <c r="R596" s="19"/>
      <c r="S596" s="19"/>
      <c r="T596" s="22"/>
      <c r="U596" s="22"/>
      <c r="V596" s="22"/>
      <c r="W596" s="19"/>
      <c r="X596" s="22"/>
      <c r="Y596" s="22"/>
      <c r="Z596" s="22"/>
      <c r="AA596" s="19"/>
      <c r="AB596" s="22"/>
      <c r="AC596" s="19"/>
      <c r="AD596" s="22"/>
      <c r="AE596" s="22"/>
      <c r="AF596" s="22"/>
      <c r="AG596" s="22"/>
      <c r="AH596" s="22"/>
      <c r="AI596" s="22"/>
    </row>
    <row r="597" ht="21.0" customHeight="1">
      <c r="A597" s="19"/>
      <c r="B597" s="19"/>
      <c r="C597" s="19"/>
      <c r="D597" s="19"/>
      <c r="E597" s="22"/>
      <c r="F597" s="22"/>
      <c r="G597" s="22"/>
      <c r="H597" s="19"/>
      <c r="I597" s="19"/>
      <c r="J597" s="22"/>
      <c r="K597" s="19"/>
      <c r="L597" s="19"/>
      <c r="M597" s="19"/>
      <c r="N597" s="22"/>
      <c r="O597" s="22"/>
      <c r="P597" s="19"/>
      <c r="Q597" s="19"/>
      <c r="R597" s="19"/>
      <c r="S597" s="19"/>
      <c r="T597" s="22"/>
      <c r="U597" s="22"/>
      <c r="V597" s="22"/>
      <c r="W597" s="19"/>
      <c r="X597" s="22"/>
      <c r="Y597" s="22"/>
      <c r="Z597" s="22"/>
      <c r="AA597" s="19"/>
      <c r="AB597" s="22"/>
      <c r="AC597" s="19"/>
      <c r="AD597" s="22"/>
      <c r="AE597" s="22"/>
      <c r="AF597" s="22"/>
      <c r="AG597" s="22"/>
      <c r="AH597" s="22"/>
      <c r="AI597" s="22"/>
    </row>
    <row r="598" ht="21.0" customHeight="1">
      <c r="A598" s="19"/>
      <c r="B598" s="19"/>
      <c r="C598" s="19"/>
      <c r="D598" s="19"/>
      <c r="E598" s="22"/>
      <c r="F598" s="22"/>
      <c r="G598" s="22"/>
      <c r="H598" s="19"/>
      <c r="I598" s="19"/>
      <c r="J598" s="22"/>
      <c r="K598" s="19"/>
      <c r="L598" s="19"/>
      <c r="M598" s="19"/>
      <c r="N598" s="22"/>
      <c r="O598" s="22"/>
      <c r="P598" s="19"/>
      <c r="Q598" s="19"/>
      <c r="R598" s="19"/>
      <c r="S598" s="19"/>
      <c r="T598" s="22"/>
      <c r="U598" s="22"/>
      <c r="V598" s="22"/>
      <c r="W598" s="19"/>
      <c r="X598" s="22"/>
      <c r="Y598" s="22"/>
      <c r="Z598" s="22"/>
      <c r="AA598" s="19"/>
      <c r="AB598" s="22"/>
      <c r="AC598" s="19"/>
      <c r="AD598" s="22"/>
      <c r="AE598" s="22"/>
      <c r="AF598" s="22"/>
      <c r="AG598" s="22"/>
      <c r="AH598" s="22"/>
      <c r="AI598" s="22"/>
    </row>
    <row r="599" ht="21.0" customHeight="1">
      <c r="A599" s="19"/>
      <c r="B599" s="19"/>
      <c r="C599" s="19"/>
      <c r="D599" s="19"/>
      <c r="E599" s="22"/>
      <c r="F599" s="22"/>
      <c r="G599" s="22"/>
      <c r="H599" s="19"/>
      <c r="I599" s="19"/>
      <c r="J599" s="22"/>
      <c r="K599" s="19"/>
      <c r="L599" s="19"/>
      <c r="M599" s="19"/>
      <c r="N599" s="22"/>
      <c r="O599" s="22"/>
      <c r="P599" s="19"/>
      <c r="Q599" s="19"/>
      <c r="R599" s="19"/>
      <c r="S599" s="19"/>
      <c r="T599" s="22"/>
      <c r="U599" s="22"/>
      <c r="V599" s="22"/>
      <c r="W599" s="19"/>
      <c r="X599" s="22"/>
      <c r="Y599" s="22"/>
      <c r="Z599" s="22"/>
      <c r="AA599" s="19"/>
      <c r="AB599" s="22"/>
      <c r="AC599" s="19"/>
      <c r="AD599" s="22"/>
      <c r="AE599" s="22"/>
      <c r="AF599" s="22"/>
      <c r="AG599" s="22"/>
      <c r="AH599" s="22"/>
      <c r="AI599" s="22"/>
    </row>
    <row r="600" ht="21.0" customHeight="1">
      <c r="A600" s="19"/>
      <c r="B600" s="19"/>
      <c r="C600" s="19"/>
      <c r="D600" s="19"/>
      <c r="E600" s="22"/>
      <c r="F600" s="22"/>
      <c r="G600" s="22"/>
      <c r="H600" s="19"/>
      <c r="I600" s="19"/>
      <c r="J600" s="22"/>
      <c r="K600" s="19"/>
      <c r="L600" s="19"/>
      <c r="M600" s="19"/>
      <c r="N600" s="22"/>
      <c r="O600" s="22"/>
      <c r="P600" s="19"/>
      <c r="Q600" s="19"/>
      <c r="R600" s="19"/>
      <c r="S600" s="19"/>
      <c r="T600" s="22"/>
      <c r="U600" s="22"/>
      <c r="V600" s="22"/>
      <c r="W600" s="19"/>
      <c r="X600" s="22"/>
      <c r="Y600" s="22"/>
      <c r="Z600" s="22"/>
      <c r="AA600" s="19"/>
      <c r="AB600" s="22"/>
      <c r="AC600" s="19"/>
      <c r="AD600" s="22"/>
      <c r="AE600" s="22"/>
      <c r="AF600" s="22"/>
      <c r="AG600" s="22"/>
      <c r="AH600" s="22"/>
      <c r="AI600" s="22"/>
    </row>
    <row r="601" ht="21.0" customHeight="1">
      <c r="A601" s="19"/>
      <c r="B601" s="19"/>
      <c r="C601" s="19"/>
      <c r="D601" s="19"/>
      <c r="E601" s="22"/>
      <c r="F601" s="22"/>
      <c r="G601" s="22"/>
      <c r="H601" s="19"/>
      <c r="I601" s="19"/>
      <c r="J601" s="22"/>
      <c r="K601" s="19"/>
      <c r="L601" s="19"/>
      <c r="M601" s="19"/>
      <c r="N601" s="22"/>
      <c r="O601" s="22"/>
      <c r="P601" s="19"/>
      <c r="Q601" s="19"/>
      <c r="R601" s="19"/>
      <c r="S601" s="19"/>
      <c r="T601" s="22"/>
      <c r="U601" s="22"/>
      <c r="V601" s="22"/>
      <c r="W601" s="19"/>
      <c r="X601" s="22"/>
      <c r="Y601" s="22"/>
      <c r="Z601" s="22"/>
      <c r="AA601" s="19"/>
      <c r="AB601" s="22"/>
      <c r="AC601" s="19"/>
      <c r="AD601" s="22"/>
      <c r="AE601" s="22"/>
      <c r="AF601" s="22"/>
      <c r="AG601" s="22"/>
      <c r="AH601" s="22"/>
      <c r="AI601" s="22"/>
    </row>
    <row r="602" ht="21.0" customHeight="1">
      <c r="A602" s="19"/>
      <c r="B602" s="19"/>
      <c r="C602" s="19"/>
      <c r="D602" s="19"/>
      <c r="E602" s="22"/>
      <c r="F602" s="22"/>
      <c r="G602" s="22"/>
      <c r="H602" s="19"/>
      <c r="I602" s="19"/>
      <c r="J602" s="22"/>
      <c r="K602" s="19"/>
      <c r="L602" s="19"/>
      <c r="M602" s="19"/>
      <c r="N602" s="22"/>
      <c r="O602" s="22"/>
      <c r="P602" s="19"/>
      <c r="Q602" s="19"/>
      <c r="R602" s="19"/>
      <c r="S602" s="19"/>
      <c r="T602" s="22"/>
      <c r="U602" s="22"/>
      <c r="V602" s="22"/>
      <c r="W602" s="19"/>
      <c r="X602" s="22"/>
      <c r="Y602" s="22"/>
      <c r="Z602" s="22"/>
      <c r="AA602" s="19"/>
      <c r="AB602" s="22"/>
      <c r="AC602" s="19"/>
      <c r="AD602" s="22"/>
      <c r="AE602" s="22"/>
      <c r="AF602" s="22"/>
      <c r="AG602" s="22"/>
      <c r="AH602" s="22"/>
      <c r="AI602" s="22"/>
    </row>
    <row r="603" ht="21.0" customHeight="1">
      <c r="A603" s="19"/>
      <c r="B603" s="19"/>
      <c r="C603" s="19"/>
      <c r="D603" s="19"/>
      <c r="E603" s="22"/>
      <c r="F603" s="22"/>
      <c r="G603" s="22"/>
      <c r="H603" s="19"/>
      <c r="I603" s="19"/>
      <c r="J603" s="22"/>
      <c r="K603" s="19"/>
      <c r="L603" s="19"/>
      <c r="M603" s="19"/>
      <c r="N603" s="22"/>
      <c r="O603" s="22"/>
      <c r="P603" s="19"/>
      <c r="Q603" s="19"/>
      <c r="R603" s="19"/>
      <c r="S603" s="19"/>
      <c r="T603" s="22"/>
      <c r="U603" s="22"/>
      <c r="V603" s="22"/>
      <c r="W603" s="19"/>
      <c r="X603" s="22"/>
      <c r="Y603" s="22"/>
      <c r="Z603" s="22"/>
      <c r="AA603" s="19"/>
      <c r="AB603" s="22"/>
      <c r="AC603" s="19"/>
      <c r="AD603" s="22"/>
      <c r="AE603" s="22"/>
      <c r="AF603" s="22"/>
      <c r="AG603" s="22"/>
      <c r="AH603" s="22"/>
      <c r="AI603" s="22"/>
    </row>
    <row r="604" ht="21.0" customHeight="1">
      <c r="A604" s="19"/>
      <c r="B604" s="19"/>
      <c r="C604" s="19"/>
      <c r="D604" s="19"/>
      <c r="E604" s="22"/>
      <c r="F604" s="22"/>
      <c r="G604" s="22"/>
      <c r="H604" s="19"/>
      <c r="I604" s="19"/>
      <c r="J604" s="22"/>
      <c r="K604" s="19"/>
      <c r="L604" s="19"/>
      <c r="M604" s="19"/>
      <c r="N604" s="22"/>
      <c r="O604" s="22"/>
      <c r="P604" s="19"/>
      <c r="Q604" s="19"/>
      <c r="R604" s="19"/>
      <c r="S604" s="19"/>
      <c r="T604" s="22"/>
      <c r="U604" s="22"/>
      <c r="V604" s="22"/>
      <c r="W604" s="19"/>
      <c r="X604" s="22"/>
      <c r="Y604" s="22"/>
      <c r="Z604" s="22"/>
      <c r="AA604" s="19"/>
      <c r="AB604" s="22"/>
      <c r="AC604" s="19"/>
      <c r="AD604" s="22"/>
      <c r="AE604" s="22"/>
      <c r="AF604" s="22"/>
      <c r="AG604" s="22"/>
      <c r="AH604" s="22"/>
      <c r="AI604" s="22"/>
    </row>
    <row r="605" ht="21.0" customHeight="1">
      <c r="A605" s="19"/>
      <c r="B605" s="19"/>
      <c r="C605" s="19"/>
      <c r="D605" s="19"/>
      <c r="E605" s="22"/>
      <c r="F605" s="22"/>
      <c r="G605" s="22"/>
      <c r="H605" s="19"/>
      <c r="I605" s="19"/>
      <c r="J605" s="22"/>
      <c r="K605" s="19"/>
      <c r="L605" s="19"/>
      <c r="M605" s="19"/>
      <c r="N605" s="22"/>
      <c r="O605" s="22"/>
      <c r="P605" s="19"/>
      <c r="Q605" s="19"/>
      <c r="R605" s="19"/>
      <c r="S605" s="19"/>
      <c r="T605" s="22"/>
      <c r="U605" s="22"/>
      <c r="V605" s="22"/>
      <c r="W605" s="19"/>
      <c r="X605" s="22"/>
      <c r="Y605" s="22"/>
      <c r="Z605" s="22"/>
      <c r="AA605" s="19"/>
      <c r="AB605" s="22"/>
      <c r="AC605" s="19"/>
      <c r="AD605" s="22"/>
      <c r="AE605" s="22"/>
      <c r="AF605" s="22"/>
      <c r="AG605" s="22"/>
      <c r="AH605" s="22"/>
      <c r="AI605" s="22"/>
    </row>
    <row r="606" ht="21.0" customHeight="1">
      <c r="A606" s="19"/>
      <c r="B606" s="19"/>
      <c r="C606" s="19"/>
      <c r="D606" s="19"/>
      <c r="E606" s="22"/>
      <c r="F606" s="22"/>
      <c r="G606" s="22"/>
      <c r="H606" s="19"/>
      <c r="I606" s="19"/>
      <c r="J606" s="22"/>
      <c r="K606" s="19"/>
      <c r="L606" s="19"/>
      <c r="M606" s="19"/>
      <c r="N606" s="22"/>
      <c r="O606" s="22"/>
      <c r="P606" s="19"/>
      <c r="Q606" s="19"/>
      <c r="R606" s="19"/>
      <c r="S606" s="19"/>
      <c r="T606" s="22"/>
      <c r="U606" s="22"/>
      <c r="V606" s="22"/>
      <c r="W606" s="19"/>
      <c r="X606" s="22"/>
      <c r="Y606" s="22"/>
      <c r="Z606" s="22"/>
      <c r="AA606" s="19"/>
      <c r="AB606" s="22"/>
      <c r="AC606" s="19"/>
      <c r="AD606" s="22"/>
      <c r="AE606" s="22"/>
      <c r="AF606" s="22"/>
      <c r="AG606" s="22"/>
      <c r="AH606" s="22"/>
      <c r="AI606" s="22"/>
    </row>
    <row r="607" ht="21.0" customHeight="1">
      <c r="A607" s="19"/>
      <c r="B607" s="19"/>
      <c r="C607" s="19"/>
      <c r="D607" s="19"/>
      <c r="E607" s="22"/>
      <c r="F607" s="22"/>
      <c r="G607" s="22"/>
      <c r="H607" s="19"/>
      <c r="I607" s="19"/>
      <c r="J607" s="22"/>
      <c r="K607" s="19"/>
      <c r="L607" s="19"/>
      <c r="M607" s="19"/>
      <c r="N607" s="22"/>
      <c r="O607" s="22"/>
      <c r="P607" s="19"/>
      <c r="Q607" s="19"/>
      <c r="R607" s="19"/>
      <c r="S607" s="19"/>
      <c r="T607" s="22"/>
      <c r="U607" s="22"/>
      <c r="V607" s="22"/>
      <c r="W607" s="19"/>
      <c r="X607" s="22"/>
      <c r="Y607" s="22"/>
      <c r="Z607" s="22"/>
      <c r="AA607" s="19"/>
      <c r="AB607" s="22"/>
      <c r="AC607" s="19"/>
      <c r="AD607" s="22"/>
      <c r="AE607" s="22"/>
      <c r="AF607" s="22"/>
      <c r="AG607" s="22"/>
      <c r="AH607" s="22"/>
      <c r="AI607" s="22"/>
    </row>
    <row r="608" ht="21.0" customHeight="1">
      <c r="A608" s="19"/>
      <c r="B608" s="19"/>
      <c r="C608" s="19"/>
      <c r="D608" s="19"/>
      <c r="E608" s="22"/>
      <c r="F608" s="22"/>
      <c r="G608" s="22"/>
      <c r="H608" s="19"/>
      <c r="I608" s="19"/>
      <c r="J608" s="22"/>
      <c r="K608" s="19"/>
      <c r="L608" s="19"/>
      <c r="M608" s="19"/>
      <c r="N608" s="22"/>
      <c r="O608" s="22"/>
      <c r="P608" s="19"/>
      <c r="Q608" s="19"/>
      <c r="R608" s="19"/>
      <c r="S608" s="19"/>
      <c r="T608" s="22"/>
      <c r="U608" s="22"/>
      <c r="V608" s="22"/>
      <c r="W608" s="19"/>
      <c r="X608" s="22"/>
      <c r="Y608" s="22"/>
      <c r="Z608" s="22"/>
      <c r="AA608" s="19"/>
      <c r="AB608" s="22"/>
      <c r="AC608" s="19"/>
      <c r="AD608" s="22"/>
      <c r="AE608" s="22"/>
      <c r="AF608" s="22"/>
      <c r="AG608" s="22"/>
      <c r="AH608" s="22"/>
      <c r="AI608" s="22"/>
    </row>
    <row r="609" ht="21.0" customHeight="1">
      <c r="A609" s="19"/>
      <c r="B609" s="19"/>
      <c r="C609" s="19"/>
      <c r="D609" s="19"/>
      <c r="E609" s="22"/>
      <c r="F609" s="22"/>
      <c r="G609" s="22"/>
      <c r="H609" s="19"/>
      <c r="I609" s="19"/>
      <c r="J609" s="22"/>
      <c r="K609" s="19"/>
      <c r="L609" s="19"/>
      <c r="M609" s="19"/>
      <c r="N609" s="22"/>
      <c r="O609" s="22"/>
      <c r="P609" s="19"/>
      <c r="Q609" s="19"/>
      <c r="R609" s="19"/>
      <c r="S609" s="19"/>
      <c r="T609" s="22"/>
      <c r="U609" s="22"/>
      <c r="V609" s="22"/>
      <c r="W609" s="19"/>
      <c r="X609" s="22"/>
      <c r="Y609" s="22"/>
      <c r="Z609" s="22"/>
      <c r="AA609" s="19"/>
      <c r="AB609" s="22"/>
      <c r="AC609" s="19"/>
      <c r="AD609" s="22"/>
      <c r="AE609" s="22"/>
      <c r="AF609" s="22"/>
      <c r="AG609" s="22"/>
      <c r="AH609" s="22"/>
      <c r="AI609" s="22"/>
    </row>
    <row r="610" ht="21.0" customHeight="1">
      <c r="A610" s="19"/>
      <c r="B610" s="19"/>
      <c r="C610" s="19"/>
      <c r="D610" s="19"/>
      <c r="E610" s="22"/>
      <c r="F610" s="22"/>
      <c r="G610" s="22"/>
      <c r="H610" s="19"/>
      <c r="I610" s="19"/>
      <c r="J610" s="22"/>
      <c r="K610" s="19"/>
      <c r="L610" s="19"/>
      <c r="M610" s="19"/>
      <c r="N610" s="22"/>
      <c r="O610" s="22"/>
      <c r="P610" s="19"/>
      <c r="Q610" s="19"/>
      <c r="R610" s="19"/>
      <c r="S610" s="19"/>
      <c r="T610" s="22"/>
      <c r="U610" s="22"/>
      <c r="V610" s="22"/>
      <c r="W610" s="19"/>
      <c r="X610" s="22"/>
      <c r="Y610" s="22"/>
      <c r="Z610" s="22"/>
      <c r="AA610" s="19"/>
      <c r="AB610" s="22"/>
      <c r="AC610" s="19"/>
      <c r="AD610" s="22"/>
      <c r="AE610" s="22"/>
      <c r="AF610" s="22"/>
      <c r="AG610" s="22"/>
      <c r="AH610" s="22"/>
      <c r="AI610" s="22"/>
    </row>
    <row r="611" ht="21.0" customHeight="1">
      <c r="A611" s="19"/>
      <c r="B611" s="19"/>
      <c r="C611" s="19"/>
      <c r="D611" s="19"/>
      <c r="E611" s="22"/>
      <c r="F611" s="22"/>
      <c r="G611" s="22"/>
      <c r="H611" s="19"/>
      <c r="I611" s="19"/>
      <c r="J611" s="22"/>
      <c r="K611" s="19"/>
      <c r="L611" s="19"/>
      <c r="M611" s="19"/>
      <c r="N611" s="22"/>
      <c r="O611" s="22"/>
      <c r="P611" s="19"/>
      <c r="Q611" s="19"/>
      <c r="R611" s="19"/>
      <c r="S611" s="19"/>
      <c r="T611" s="22"/>
      <c r="U611" s="22"/>
      <c r="V611" s="22"/>
      <c r="W611" s="19"/>
      <c r="X611" s="22"/>
      <c r="Y611" s="22"/>
      <c r="Z611" s="22"/>
      <c r="AA611" s="19"/>
      <c r="AB611" s="22"/>
      <c r="AC611" s="19"/>
      <c r="AD611" s="22"/>
      <c r="AE611" s="22"/>
      <c r="AF611" s="22"/>
      <c r="AG611" s="22"/>
      <c r="AH611" s="22"/>
      <c r="AI611" s="22"/>
    </row>
    <row r="612" ht="21.0" customHeight="1">
      <c r="A612" s="19"/>
      <c r="B612" s="19"/>
      <c r="C612" s="19"/>
      <c r="D612" s="19"/>
      <c r="E612" s="22"/>
      <c r="F612" s="22"/>
      <c r="G612" s="22"/>
      <c r="H612" s="19"/>
      <c r="I612" s="19"/>
      <c r="J612" s="22"/>
      <c r="K612" s="19"/>
      <c r="L612" s="19"/>
      <c r="M612" s="19"/>
      <c r="N612" s="22"/>
      <c r="O612" s="22"/>
      <c r="P612" s="19"/>
      <c r="Q612" s="19"/>
      <c r="R612" s="19"/>
      <c r="S612" s="19"/>
      <c r="T612" s="22"/>
      <c r="U612" s="22"/>
      <c r="V612" s="22"/>
      <c r="W612" s="19"/>
      <c r="X612" s="22"/>
      <c r="Y612" s="22"/>
      <c r="Z612" s="22"/>
      <c r="AA612" s="19"/>
      <c r="AB612" s="22"/>
      <c r="AC612" s="19"/>
      <c r="AD612" s="22"/>
      <c r="AE612" s="22"/>
      <c r="AF612" s="22"/>
      <c r="AG612" s="22"/>
      <c r="AH612" s="22"/>
      <c r="AI612" s="22"/>
    </row>
    <row r="613" ht="21.0" customHeight="1">
      <c r="A613" s="19"/>
      <c r="B613" s="19"/>
      <c r="C613" s="19"/>
      <c r="D613" s="19"/>
      <c r="E613" s="22"/>
      <c r="F613" s="22"/>
      <c r="G613" s="22"/>
      <c r="H613" s="19"/>
      <c r="I613" s="19"/>
      <c r="J613" s="22"/>
      <c r="K613" s="19"/>
      <c r="L613" s="19"/>
      <c r="M613" s="19"/>
      <c r="N613" s="22"/>
      <c r="O613" s="22"/>
      <c r="P613" s="19"/>
      <c r="Q613" s="19"/>
      <c r="R613" s="19"/>
      <c r="S613" s="19"/>
      <c r="T613" s="22"/>
      <c r="U613" s="22"/>
      <c r="V613" s="22"/>
      <c r="W613" s="19"/>
      <c r="X613" s="22"/>
      <c r="Y613" s="22"/>
      <c r="Z613" s="22"/>
      <c r="AA613" s="19"/>
      <c r="AB613" s="22"/>
      <c r="AC613" s="19"/>
      <c r="AD613" s="22"/>
      <c r="AE613" s="22"/>
      <c r="AF613" s="22"/>
      <c r="AG613" s="22"/>
      <c r="AH613" s="22"/>
      <c r="AI613" s="22"/>
    </row>
    <row r="614" ht="21.0" customHeight="1">
      <c r="A614" s="19"/>
      <c r="B614" s="19"/>
      <c r="C614" s="19"/>
      <c r="D614" s="19"/>
      <c r="E614" s="22"/>
      <c r="F614" s="22"/>
      <c r="G614" s="22"/>
      <c r="H614" s="19"/>
      <c r="I614" s="19"/>
      <c r="J614" s="22"/>
      <c r="K614" s="19"/>
      <c r="L614" s="19"/>
      <c r="M614" s="19"/>
      <c r="N614" s="22"/>
      <c r="O614" s="22"/>
      <c r="P614" s="19"/>
      <c r="Q614" s="19"/>
      <c r="R614" s="19"/>
      <c r="S614" s="19"/>
      <c r="T614" s="22"/>
      <c r="U614" s="22"/>
      <c r="V614" s="22"/>
      <c r="W614" s="19"/>
      <c r="X614" s="22"/>
      <c r="Y614" s="22"/>
      <c r="Z614" s="22"/>
      <c r="AA614" s="19"/>
      <c r="AB614" s="22"/>
      <c r="AC614" s="19"/>
      <c r="AD614" s="22"/>
      <c r="AE614" s="22"/>
      <c r="AF614" s="22"/>
      <c r="AG614" s="22"/>
      <c r="AH614" s="22"/>
      <c r="AI614" s="22"/>
    </row>
    <row r="615" ht="21.0" customHeight="1">
      <c r="A615" s="19"/>
      <c r="B615" s="19"/>
      <c r="C615" s="19"/>
      <c r="D615" s="19"/>
      <c r="E615" s="22"/>
      <c r="F615" s="22"/>
      <c r="G615" s="22"/>
      <c r="H615" s="19"/>
      <c r="I615" s="19"/>
      <c r="J615" s="22"/>
      <c r="K615" s="19"/>
      <c r="L615" s="19"/>
      <c r="M615" s="19"/>
      <c r="N615" s="22"/>
      <c r="O615" s="22"/>
      <c r="P615" s="19"/>
      <c r="Q615" s="19"/>
      <c r="R615" s="19"/>
      <c r="S615" s="19"/>
      <c r="T615" s="22"/>
      <c r="U615" s="22"/>
      <c r="V615" s="22"/>
      <c r="W615" s="19"/>
      <c r="X615" s="22"/>
      <c r="Y615" s="22"/>
      <c r="Z615" s="22"/>
      <c r="AA615" s="19"/>
      <c r="AB615" s="22"/>
      <c r="AC615" s="19"/>
      <c r="AD615" s="22"/>
      <c r="AE615" s="22"/>
      <c r="AF615" s="22"/>
      <c r="AG615" s="22"/>
      <c r="AH615" s="22"/>
      <c r="AI615" s="22"/>
    </row>
    <row r="616" ht="21.0" customHeight="1">
      <c r="A616" s="19"/>
      <c r="B616" s="19"/>
      <c r="C616" s="19"/>
      <c r="D616" s="19"/>
      <c r="E616" s="22"/>
      <c r="F616" s="22"/>
      <c r="G616" s="22"/>
      <c r="H616" s="19"/>
      <c r="I616" s="19"/>
      <c r="J616" s="22"/>
      <c r="K616" s="19"/>
      <c r="L616" s="19"/>
      <c r="M616" s="19"/>
      <c r="N616" s="22"/>
      <c r="O616" s="22"/>
      <c r="P616" s="19"/>
      <c r="Q616" s="19"/>
      <c r="R616" s="19"/>
      <c r="S616" s="19"/>
      <c r="T616" s="22"/>
      <c r="U616" s="22"/>
      <c r="V616" s="22"/>
      <c r="W616" s="19"/>
      <c r="X616" s="22"/>
      <c r="Y616" s="22"/>
      <c r="Z616" s="22"/>
      <c r="AA616" s="19"/>
      <c r="AB616" s="22"/>
      <c r="AC616" s="19"/>
      <c r="AD616" s="22"/>
      <c r="AE616" s="22"/>
      <c r="AF616" s="22"/>
      <c r="AG616" s="22"/>
      <c r="AH616" s="22"/>
      <c r="AI616" s="22"/>
    </row>
    <row r="617" ht="21.0" customHeight="1">
      <c r="A617" s="19"/>
      <c r="B617" s="19"/>
      <c r="C617" s="19"/>
      <c r="D617" s="19"/>
      <c r="E617" s="22"/>
      <c r="F617" s="22"/>
      <c r="G617" s="22"/>
      <c r="H617" s="19"/>
      <c r="I617" s="19"/>
      <c r="J617" s="22"/>
      <c r="K617" s="19"/>
      <c r="L617" s="19"/>
      <c r="M617" s="19"/>
      <c r="N617" s="22"/>
      <c r="O617" s="22"/>
      <c r="P617" s="19"/>
      <c r="Q617" s="19"/>
      <c r="R617" s="19"/>
      <c r="S617" s="19"/>
      <c r="T617" s="22"/>
      <c r="U617" s="22"/>
      <c r="V617" s="22"/>
      <c r="W617" s="19"/>
      <c r="X617" s="22"/>
      <c r="Y617" s="22"/>
      <c r="Z617" s="22"/>
      <c r="AA617" s="19"/>
      <c r="AB617" s="22"/>
      <c r="AC617" s="19"/>
      <c r="AD617" s="22"/>
      <c r="AE617" s="22"/>
      <c r="AF617" s="22"/>
      <c r="AG617" s="22"/>
      <c r="AH617" s="22"/>
      <c r="AI617" s="22"/>
    </row>
    <row r="618" ht="21.0" customHeight="1">
      <c r="A618" s="19"/>
      <c r="B618" s="19"/>
      <c r="C618" s="19"/>
      <c r="D618" s="19"/>
      <c r="E618" s="22"/>
      <c r="F618" s="22"/>
      <c r="G618" s="22"/>
      <c r="H618" s="19"/>
      <c r="I618" s="19"/>
      <c r="J618" s="22"/>
      <c r="K618" s="19"/>
      <c r="L618" s="19"/>
      <c r="M618" s="19"/>
      <c r="N618" s="22"/>
      <c r="O618" s="22"/>
      <c r="P618" s="19"/>
      <c r="Q618" s="19"/>
      <c r="R618" s="19"/>
      <c r="S618" s="19"/>
      <c r="T618" s="22"/>
      <c r="U618" s="22"/>
      <c r="V618" s="22"/>
      <c r="W618" s="19"/>
      <c r="X618" s="22"/>
      <c r="Y618" s="22"/>
      <c r="Z618" s="22"/>
      <c r="AA618" s="19"/>
      <c r="AB618" s="22"/>
      <c r="AC618" s="19"/>
      <c r="AD618" s="22"/>
      <c r="AE618" s="22"/>
      <c r="AF618" s="22"/>
      <c r="AG618" s="22"/>
      <c r="AH618" s="22"/>
      <c r="AI618" s="22"/>
    </row>
    <row r="619" ht="21.0" customHeight="1">
      <c r="A619" s="19"/>
      <c r="B619" s="19"/>
      <c r="C619" s="19"/>
      <c r="D619" s="19"/>
      <c r="E619" s="22"/>
      <c r="F619" s="22"/>
      <c r="G619" s="22"/>
      <c r="H619" s="19"/>
      <c r="I619" s="19"/>
      <c r="J619" s="22"/>
      <c r="K619" s="19"/>
      <c r="L619" s="19"/>
      <c r="M619" s="19"/>
      <c r="N619" s="22"/>
      <c r="O619" s="22"/>
      <c r="P619" s="19"/>
      <c r="Q619" s="19"/>
      <c r="R619" s="19"/>
      <c r="S619" s="19"/>
      <c r="T619" s="22"/>
      <c r="U619" s="22"/>
      <c r="V619" s="22"/>
      <c r="W619" s="19"/>
      <c r="X619" s="22"/>
      <c r="Y619" s="22"/>
      <c r="Z619" s="22"/>
      <c r="AA619" s="19"/>
      <c r="AB619" s="22"/>
      <c r="AC619" s="19"/>
      <c r="AD619" s="22"/>
      <c r="AE619" s="22"/>
      <c r="AF619" s="22"/>
      <c r="AG619" s="22"/>
      <c r="AH619" s="22"/>
      <c r="AI619" s="22"/>
    </row>
    <row r="620" ht="21.0" customHeight="1">
      <c r="A620" s="19"/>
      <c r="B620" s="19"/>
      <c r="C620" s="19"/>
      <c r="D620" s="19"/>
      <c r="E620" s="22"/>
      <c r="F620" s="22"/>
      <c r="G620" s="22"/>
      <c r="H620" s="19"/>
      <c r="I620" s="19"/>
      <c r="J620" s="22"/>
      <c r="K620" s="19"/>
      <c r="L620" s="19"/>
      <c r="M620" s="19"/>
      <c r="N620" s="22"/>
      <c r="O620" s="22"/>
      <c r="P620" s="19"/>
      <c r="Q620" s="19"/>
      <c r="R620" s="19"/>
      <c r="S620" s="19"/>
      <c r="T620" s="22"/>
      <c r="U620" s="22"/>
      <c r="V620" s="22"/>
      <c r="W620" s="19"/>
      <c r="X620" s="22"/>
      <c r="Y620" s="22"/>
      <c r="Z620" s="22"/>
      <c r="AA620" s="19"/>
      <c r="AB620" s="22"/>
      <c r="AC620" s="19"/>
      <c r="AD620" s="22"/>
      <c r="AE620" s="22"/>
      <c r="AF620" s="22"/>
      <c r="AG620" s="22"/>
      <c r="AH620" s="22"/>
      <c r="AI620" s="22"/>
    </row>
    <row r="621" ht="21.0" customHeight="1">
      <c r="A621" s="19"/>
      <c r="B621" s="19"/>
      <c r="C621" s="19"/>
      <c r="D621" s="19"/>
      <c r="E621" s="22"/>
      <c r="F621" s="22"/>
      <c r="G621" s="22"/>
      <c r="H621" s="19"/>
      <c r="I621" s="19"/>
      <c r="J621" s="22"/>
      <c r="K621" s="19"/>
      <c r="L621" s="19"/>
      <c r="M621" s="19"/>
      <c r="N621" s="22"/>
      <c r="O621" s="22"/>
      <c r="P621" s="19"/>
      <c r="Q621" s="19"/>
      <c r="R621" s="19"/>
      <c r="S621" s="19"/>
      <c r="T621" s="22"/>
      <c r="U621" s="22"/>
      <c r="V621" s="22"/>
      <c r="W621" s="19"/>
      <c r="X621" s="22"/>
      <c r="Y621" s="22"/>
      <c r="Z621" s="22"/>
      <c r="AA621" s="19"/>
      <c r="AB621" s="22"/>
      <c r="AC621" s="19"/>
      <c r="AD621" s="22"/>
      <c r="AE621" s="22"/>
      <c r="AF621" s="22"/>
      <c r="AG621" s="22"/>
      <c r="AH621" s="22"/>
      <c r="AI621" s="22"/>
    </row>
    <row r="622" ht="21.0" customHeight="1">
      <c r="A622" s="19"/>
      <c r="B622" s="19"/>
      <c r="C622" s="19"/>
      <c r="D622" s="19"/>
      <c r="E622" s="22"/>
      <c r="F622" s="22"/>
      <c r="G622" s="22"/>
      <c r="H622" s="19"/>
      <c r="I622" s="19"/>
      <c r="J622" s="22"/>
      <c r="K622" s="19"/>
      <c r="L622" s="19"/>
      <c r="M622" s="19"/>
      <c r="N622" s="22"/>
      <c r="O622" s="22"/>
      <c r="P622" s="19"/>
      <c r="Q622" s="19"/>
      <c r="R622" s="19"/>
      <c r="S622" s="19"/>
      <c r="T622" s="22"/>
      <c r="U622" s="22"/>
      <c r="V622" s="22"/>
      <c r="W622" s="19"/>
      <c r="X622" s="22"/>
      <c r="Y622" s="22"/>
      <c r="Z622" s="22"/>
      <c r="AA622" s="19"/>
      <c r="AB622" s="22"/>
      <c r="AC622" s="19"/>
      <c r="AD622" s="22"/>
      <c r="AE622" s="22"/>
      <c r="AF622" s="22"/>
      <c r="AG622" s="22"/>
      <c r="AH622" s="22"/>
      <c r="AI622" s="22"/>
    </row>
    <row r="623" ht="21.0" customHeight="1">
      <c r="A623" s="19"/>
      <c r="B623" s="19"/>
      <c r="C623" s="19"/>
      <c r="D623" s="19"/>
      <c r="E623" s="22"/>
      <c r="F623" s="22"/>
      <c r="G623" s="22"/>
      <c r="H623" s="19"/>
      <c r="I623" s="19"/>
      <c r="J623" s="22"/>
      <c r="K623" s="19"/>
      <c r="L623" s="19"/>
      <c r="M623" s="19"/>
      <c r="N623" s="22"/>
      <c r="O623" s="22"/>
      <c r="P623" s="19"/>
      <c r="Q623" s="19"/>
      <c r="R623" s="19"/>
      <c r="S623" s="19"/>
      <c r="T623" s="22"/>
      <c r="U623" s="22"/>
      <c r="V623" s="22"/>
      <c r="W623" s="19"/>
      <c r="X623" s="22"/>
      <c r="Y623" s="22"/>
      <c r="Z623" s="22"/>
      <c r="AA623" s="19"/>
      <c r="AB623" s="22"/>
      <c r="AC623" s="19"/>
      <c r="AD623" s="22"/>
      <c r="AE623" s="22"/>
      <c r="AF623" s="22"/>
      <c r="AG623" s="22"/>
      <c r="AH623" s="22"/>
      <c r="AI623" s="22"/>
    </row>
    <row r="624" ht="21.0" customHeight="1">
      <c r="A624" s="19"/>
      <c r="B624" s="19"/>
      <c r="C624" s="19"/>
      <c r="D624" s="19"/>
      <c r="E624" s="22"/>
      <c r="F624" s="22"/>
      <c r="G624" s="22"/>
      <c r="H624" s="19"/>
      <c r="I624" s="19"/>
      <c r="J624" s="22"/>
      <c r="K624" s="19"/>
      <c r="L624" s="19"/>
      <c r="M624" s="19"/>
      <c r="N624" s="22"/>
      <c r="O624" s="22"/>
      <c r="P624" s="19"/>
      <c r="Q624" s="19"/>
      <c r="R624" s="19"/>
      <c r="S624" s="19"/>
      <c r="T624" s="22"/>
      <c r="U624" s="22"/>
      <c r="V624" s="22"/>
      <c r="W624" s="19"/>
      <c r="X624" s="22"/>
      <c r="Y624" s="22"/>
      <c r="Z624" s="22"/>
      <c r="AA624" s="19"/>
      <c r="AB624" s="22"/>
      <c r="AC624" s="19"/>
      <c r="AD624" s="22"/>
      <c r="AE624" s="22"/>
      <c r="AF624" s="22"/>
      <c r="AG624" s="22"/>
      <c r="AH624" s="22"/>
      <c r="AI624" s="22"/>
    </row>
    <row r="625" ht="21.0" customHeight="1">
      <c r="A625" s="19"/>
      <c r="B625" s="19"/>
      <c r="C625" s="19"/>
      <c r="D625" s="19"/>
      <c r="E625" s="22"/>
      <c r="F625" s="22"/>
      <c r="G625" s="22"/>
      <c r="H625" s="19"/>
      <c r="I625" s="19"/>
      <c r="J625" s="22"/>
      <c r="K625" s="19"/>
      <c r="L625" s="19"/>
      <c r="M625" s="19"/>
      <c r="N625" s="22"/>
      <c r="O625" s="22"/>
      <c r="P625" s="19"/>
      <c r="Q625" s="19"/>
      <c r="R625" s="19"/>
      <c r="S625" s="19"/>
      <c r="T625" s="22"/>
      <c r="U625" s="22"/>
      <c r="V625" s="22"/>
      <c r="W625" s="19"/>
      <c r="X625" s="22"/>
      <c r="Y625" s="22"/>
      <c r="Z625" s="22"/>
      <c r="AA625" s="19"/>
      <c r="AB625" s="22"/>
      <c r="AC625" s="19"/>
      <c r="AD625" s="22"/>
      <c r="AE625" s="22"/>
      <c r="AF625" s="22"/>
      <c r="AG625" s="22"/>
      <c r="AH625" s="22"/>
      <c r="AI625" s="22"/>
    </row>
    <row r="626" ht="21.0" customHeight="1">
      <c r="A626" s="19"/>
      <c r="B626" s="19"/>
      <c r="C626" s="19"/>
      <c r="D626" s="19"/>
      <c r="E626" s="22"/>
      <c r="F626" s="22"/>
      <c r="G626" s="22"/>
      <c r="H626" s="19"/>
      <c r="I626" s="19"/>
      <c r="J626" s="22"/>
      <c r="K626" s="19"/>
      <c r="L626" s="19"/>
      <c r="M626" s="19"/>
      <c r="N626" s="22"/>
      <c r="O626" s="22"/>
      <c r="P626" s="19"/>
      <c r="Q626" s="19"/>
      <c r="R626" s="19"/>
      <c r="S626" s="19"/>
      <c r="T626" s="22"/>
      <c r="U626" s="22"/>
      <c r="V626" s="22"/>
      <c r="W626" s="19"/>
      <c r="X626" s="22"/>
      <c r="Y626" s="22"/>
      <c r="Z626" s="22"/>
      <c r="AA626" s="19"/>
      <c r="AB626" s="22"/>
      <c r="AC626" s="19"/>
      <c r="AD626" s="22"/>
      <c r="AE626" s="22"/>
      <c r="AF626" s="22"/>
      <c r="AG626" s="22"/>
      <c r="AH626" s="22"/>
      <c r="AI626" s="22"/>
    </row>
    <row r="627" ht="21.0" customHeight="1">
      <c r="A627" s="19"/>
      <c r="B627" s="19"/>
      <c r="C627" s="19"/>
      <c r="D627" s="19"/>
      <c r="E627" s="22"/>
      <c r="F627" s="22"/>
      <c r="G627" s="22"/>
      <c r="H627" s="19"/>
      <c r="I627" s="19"/>
      <c r="J627" s="22"/>
      <c r="K627" s="19"/>
      <c r="L627" s="19"/>
      <c r="M627" s="19"/>
      <c r="N627" s="22"/>
      <c r="O627" s="22"/>
      <c r="P627" s="19"/>
      <c r="Q627" s="19"/>
      <c r="R627" s="19"/>
      <c r="S627" s="19"/>
      <c r="T627" s="22"/>
      <c r="U627" s="22"/>
      <c r="V627" s="22"/>
      <c r="W627" s="19"/>
      <c r="X627" s="22"/>
      <c r="Y627" s="22"/>
      <c r="Z627" s="22"/>
      <c r="AA627" s="19"/>
      <c r="AB627" s="22"/>
      <c r="AC627" s="19"/>
      <c r="AD627" s="22"/>
      <c r="AE627" s="22"/>
      <c r="AF627" s="22"/>
      <c r="AG627" s="22"/>
      <c r="AH627" s="22"/>
      <c r="AI627" s="22"/>
    </row>
    <row r="628" ht="21.0" customHeight="1">
      <c r="A628" s="19"/>
      <c r="B628" s="19"/>
      <c r="C628" s="19"/>
      <c r="D628" s="19"/>
      <c r="E628" s="22"/>
      <c r="F628" s="22"/>
      <c r="G628" s="22"/>
      <c r="H628" s="19"/>
      <c r="I628" s="19"/>
      <c r="J628" s="22"/>
      <c r="K628" s="19"/>
      <c r="L628" s="19"/>
      <c r="M628" s="19"/>
      <c r="N628" s="22"/>
      <c r="O628" s="22"/>
      <c r="P628" s="19"/>
      <c r="Q628" s="19"/>
      <c r="R628" s="19"/>
      <c r="S628" s="19"/>
      <c r="T628" s="22"/>
      <c r="U628" s="22"/>
      <c r="V628" s="22"/>
      <c r="W628" s="19"/>
      <c r="X628" s="22"/>
      <c r="Y628" s="22"/>
      <c r="Z628" s="22"/>
      <c r="AA628" s="19"/>
      <c r="AB628" s="22"/>
      <c r="AC628" s="19"/>
      <c r="AD628" s="22"/>
      <c r="AE628" s="22"/>
      <c r="AF628" s="22"/>
      <c r="AG628" s="22"/>
      <c r="AH628" s="22"/>
      <c r="AI628" s="22"/>
    </row>
    <row r="629" ht="21.0" customHeight="1">
      <c r="A629" s="19"/>
      <c r="B629" s="19"/>
      <c r="C629" s="19"/>
      <c r="D629" s="19"/>
      <c r="E629" s="22"/>
      <c r="F629" s="22"/>
      <c r="G629" s="22"/>
      <c r="H629" s="19"/>
      <c r="I629" s="19"/>
      <c r="J629" s="22"/>
      <c r="K629" s="19"/>
      <c r="L629" s="19"/>
      <c r="M629" s="19"/>
      <c r="N629" s="22"/>
      <c r="O629" s="22"/>
      <c r="P629" s="19"/>
      <c r="Q629" s="19"/>
      <c r="R629" s="19"/>
      <c r="S629" s="19"/>
      <c r="T629" s="22"/>
      <c r="U629" s="22"/>
      <c r="V629" s="22"/>
      <c r="W629" s="19"/>
      <c r="X629" s="22"/>
      <c r="Y629" s="22"/>
      <c r="Z629" s="22"/>
      <c r="AA629" s="19"/>
      <c r="AB629" s="22"/>
      <c r="AC629" s="19"/>
      <c r="AD629" s="22"/>
      <c r="AE629" s="22"/>
      <c r="AF629" s="22"/>
      <c r="AG629" s="22"/>
      <c r="AH629" s="22"/>
      <c r="AI629" s="22"/>
    </row>
    <row r="630" ht="21.0" customHeight="1">
      <c r="A630" s="19"/>
      <c r="B630" s="19"/>
      <c r="C630" s="19"/>
      <c r="D630" s="19"/>
      <c r="E630" s="22"/>
      <c r="F630" s="22"/>
      <c r="G630" s="22"/>
      <c r="H630" s="19"/>
      <c r="I630" s="19"/>
      <c r="J630" s="22"/>
      <c r="K630" s="19"/>
      <c r="L630" s="19"/>
      <c r="M630" s="19"/>
      <c r="N630" s="22"/>
      <c r="O630" s="22"/>
      <c r="P630" s="19"/>
      <c r="Q630" s="19"/>
      <c r="R630" s="19"/>
      <c r="S630" s="19"/>
      <c r="T630" s="22"/>
      <c r="U630" s="22"/>
      <c r="V630" s="22"/>
      <c r="W630" s="19"/>
      <c r="X630" s="22"/>
      <c r="Y630" s="22"/>
      <c r="Z630" s="22"/>
      <c r="AA630" s="19"/>
      <c r="AB630" s="22"/>
      <c r="AC630" s="19"/>
      <c r="AD630" s="22"/>
      <c r="AE630" s="22"/>
      <c r="AF630" s="22"/>
      <c r="AG630" s="22"/>
      <c r="AH630" s="22"/>
      <c r="AI630" s="22"/>
    </row>
    <row r="631" ht="21.0" customHeight="1">
      <c r="A631" s="19"/>
      <c r="B631" s="19"/>
      <c r="C631" s="19"/>
      <c r="D631" s="19"/>
      <c r="E631" s="22"/>
      <c r="F631" s="22"/>
      <c r="G631" s="22"/>
      <c r="H631" s="19"/>
      <c r="I631" s="19"/>
      <c r="J631" s="22"/>
      <c r="K631" s="19"/>
      <c r="L631" s="19"/>
      <c r="M631" s="19"/>
      <c r="N631" s="22"/>
      <c r="O631" s="22"/>
      <c r="P631" s="19"/>
      <c r="Q631" s="19"/>
      <c r="R631" s="19"/>
      <c r="S631" s="19"/>
      <c r="T631" s="22"/>
      <c r="U631" s="22"/>
      <c r="V631" s="22"/>
      <c r="W631" s="19"/>
      <c r="X631" s="22"/>
      <c r="Y631" s="22"/>
      <c r="Z631" s="22"/>
      <c r="AA631" s="19"/>
      <c r="AB631" s="22"/>
      <c r="AC631" s="19"/>
      <c r="AD631" s="22"/>
      <c r="AE631" s="22"/>
      <c r="AF631" s="22"/>
      <c r="AG631" s="22"/>
      <c r="AH631" s="22"/>
      <c r="AI631" s="22"/>
    </row>
    <row r="632" ht="21.0" customHeight="1">
      <c r="A632" s="19"/>
      <c r="B632" s="19"/>
      <c r="C632" s="19"/>
      <c r="D632" s="19"/>
      <c r="E632" s="22"/>
      <c r="F632" s="22"/>
      <c r="G632" s="22"/>
      <c r="H632" s="19"/>
      <c r="I632" s="19"/>
      <c r="J632" s="22"/>
      <c r="K632" s="19"/>
      <c r="L632" s="19"/>
      <c r="M632" s="19"/>
      <c r="N632" s="22"/>
      <c r="O632" s="22"/>
      <c r="P632" s="19"/>
      <c r="Q632" s="19"/>
      <c r="R632" s="19"/>
      <c r="S632" s="19"/>
      <c r="T632" s="22"/>
      <c r="U632" s="22"/>
      <c r="V632" s="22"/>
      <c r="W632" s="19"/>
      <c r="X632" s="22"/>
      <c r="Y632" s="22"/>
      <c r="Z632" s="22"/>
      <c r="AA632" s="19"/>
      <c r="AB632" s="22"/>
      <c r="AC632" s="19"/>
      <c r="AD632" s="22"/>
      <c r="AE632" s="22"/>
      <c r="AF632" s="22"/>
      <c r="AG632" s="22"/>
      <c r="AH632" s="22"/>
      <c r="AI632" s="22"/>
    </row>
    <row r="633" ht="21.0" customHeight="1">
      <c r="A633" s="19"/>
      <c r="B633" s="19"/>
      <c r="C633" s="19"/>
      <c r="D633" s="19"/>
      <c r="E633" s="22"/>
      <c r="F633" s="22"/>
      <c r="G633" s="22"/>
      <c r="H633" s="19"/>
      <c r="I633" s="19"/>
      <c r="J633" s="22"/>
      <c r="K633" s="19"/>
      <c r="L633" s="19"/>
      <c r="M633" s="19"/>
      <c r="N633" s="22"/>
      <c r="O633" s="22"/>
      <c r="P633" s="19"/>
      <c r="Q633" s="19"/>
      <c r="R633" s="19"/>
      <c r="S633" s="19"/>
      <c r="T633" s="22"/>
      <c r="U633" s="22"/>
      <c r="V633" s="22"/>
      <c r="W633" s="19"/>
      <c r="X633" s="22"/>
      <c r="Y633" s="22"/>
      <c r="Z633" s="22"/>
      <c r="AA633" s="19"/>
      <c r="AB633" s="22"/>
      <c r="AC633" s="19"/>
      <c r="AD633" s="22"/>
      <c r="AE633" s="22"/>
      <c r="AF633" s="22"/>
      <c r="AG633" s="22"/>
      <c r="AH633" s="22"/>
      <c r="AI633" s="22"/>
    </row>
    <row r="634" ht="21.0" customHeight="1">
      <c r="A634" s="19"/>
      <c r="B634" s="19"/>
      <c r="C634" s="19"/>
      <c r="D634" s="19"/>
      <c r="E634" s="22"/>
      <c r="F634" s="22"/>
      <c r="G634" s="22"/>
      <c r="H634" s="19"/>
      <c r="I634" s="19"/>
      <c r="J634" s="22"/>
      <c r="K634" s="19"/>
      <c r="L634" s="19"/>
      <c r="M634" s="19"/>
      <c r="N634" s="22"/>
      <c r="O634" s="22"/>
      <c r="P634" s="19"/>
      <c r="Q634" s="19"/>
      <c r="R634" s="19"/>
      <c r="S634" s="19"/>
      <c r="T634" s="22"/>
      <c r="U634" s="22"/>
      <c r="V634" s="22"/>
      <c r="W634" s="19"/>
      <c r="X634" s="22"/>
      <c r="Y634" s="22"/>
      <c r="Z634" s="22"/>
      <c r="AA634" s="19"/>
      <c r="AB634" s="22"/>
      <c r="AC634" s="19"/>
      <c r="AD634" s="22"/>
      <c r="AE634" s="22"/>
      <c r="AF634" s="22"/>
      <c r="AG634" s="22"/>
      <c r="AH634" s="22"/>
      <c r="AI634" s="22"/>
    </row>
    <row r="635" ht="21.0" customHeight="1">
      <c r="A635" s="19"/>
      <c r="B635" s="19"/>
      <c r="C635" s="19"/>
      <c r="D635" s="19"/>
      <c r="E635" s="22"/>
      <c r="F635" s="22"/>
      <c r="G635" s="22"/>
      <c r="H635" s="19"/>
      <c r="I635" s="19"/>
      <c r="J635" s="22"/>
      <c r="K635" s="19"/>
      <c r="L635" s="19"/>
      <c r="M635" s="19"/>
      <c r="N635" s="22"/>
      <c r="O635" s="22"/>
      <c r="P635" s="19"/>
      <c r="Q635" s="19"/>
      <c r="R635" s="19"/>
      <c r="S635" s="19"/>
      <c r="T635" s="22"/>
      <c r="U635" s="22"/>
      <c r="V635" s="22"/>
      <c r="W635" s="19"/>
      <c r="X635" s="22"/>
      <c r="Y635" s="22"/>
      <c r="Z635" s="22"/>
      <c r="AA635" s="19"/>
      <c r="AB635" s="22"/>
      <c r="AC635" s="19"/>
      <c r="AD635" s="22"/>
      <c r="AE635" s="22"/>
      <c r="AF635" s="22"/>
      <c r="AG635" s="22"/>
      <c r="AH635" s="22"/>
      <c r="AI635" s="22"/>
    </row>
    <row r="636" ht="21.0" customHeight="1">
      <c r="A636" s="19"/>
      <c r="B636" s="19"/>
      <c r="C636" s="19"/>
      <c r="D636" s="19"/>
      <c r="E636" s="22"/>
      <c r="F636" s="22"/>
      <c r="G636" s="22"/>
      <c r="H636" s="19"/>
      <c r="I636" s="19"/>
      <c r="J636" s="22"/>
      <c r="K636" s="19"/>
      <c r="L636" s="19"/>
      <c r="M636" s="19"/>
      <c r="N636" s="22"/>
      <c r="O636" s="22"/>
      <c r="P636" s="19"/>
      <c r="Q636" s="19"/>
      <c r="R636" s="19"/>
      <c r="S636" s="19"/>
      <c r="T636" s="22"/>
      <c r="U636" s="22"/>
      <c r="V636" s="22"/>
      <c r="W636" s="19"/>
      <c r="X636" s="22"/>
      <c r="Y636" s="22"/>
      <c r="Z636" s="22"/>
      <c r="AA636" s="19"/>
      <c r="AB636" s="22"/>
      <c r="AC636" s="19"/>
      <c r="AD636" s="22"/>
      <c r="AE636" s="22"/>
      <c r="AF636" s="22"/>
      <c r="AG636" s="22"/>
      <c r="AH636" s="22"/>
      <c r="AI636" s="22"/>
    </row>
    <row r="637" ht="21.0" customHeight="1">
      <c r="A637" s="19"/>
      <c r="B637" s="19"/>
      <c r="C637" s="19"/>
      <c r="D637" s="19"/>
      <c r="E637" s="22"/>
      <c r="F637" s="22"/>
      <c r="G637" s="22"/>
      <c r="H637" s="19"/>
      <c r="I637" s="19"/>
      <c r="J637" s="22"/>
      <c r="K637" s="19"/>
      <c r="L637" s="19"/>
      <c r="M637" s="19"/>
      <c r="N637" s="22"/>
      <c r="O637" s="22"/>
      <c r="P637" s="19"/>
      <c r="Q637" s="19"/>
      <c r="R637" s="19"/>
      <c r="S637" s="19"/>
      <c r="T637" s="22"/>
      <c r="U637" s="22"/>
      <c r="V637" s="22"/>
      <c r="W637" s="19"/>
      <c r="X637" s="22"/>
      <c r="Y637" s="22"/>
      <c r="Z637" s="22"/>
      <c r="AA637" s="19"/>
      <c r="AB637" s="22"/>
      <c r="AC637" s="19"/>
      <c r="AD637" s="22"/>
      <c r="AE637" s="22"/>
      <c r="AF637" s="22"/>
      <c r="AG637" s="22"/>
      <c r="AH637" s="22"/>
      <c r="AI637" s="22"/>
    </row>
    <row r="638" ht="21.0" customHeight="1">
      <c r="A638" s="19"/>
      <c r="B638" s="19"/>
      <c r="C638" s="19"/>
      <c r="D638" s="19"/>
      <c r="E638" s="22"/>
      <c r="F638" s="22"/>
      <c r="G638" s="22"/>
      <c r="H638" s="19"/>
      <c r="I638" s="19"/>
      <c r="J638" s="22"/>
      <c r="K638" s="19"/>
      <c r="L638" s="19"/>
      <c r="M638" s="19"/>
      <c r="N638" s="22"/>
      <c r="O638" s="22"/>
      <c r="P638" s="19"/>
      <c r="Q638" s="19"/>
      <c r="R638" s="19"/>
      <c r="S638" s="19"/>
      <c r="T638" s="22"/>
      <c r="U638" s="22"/>
      <c r="V638" s="22"/>
      <c r="W638" s="19"/>
      <c r="X638" s="22"/>
      <c r="Y638" s="22"/>
      <c r="Z638" s="22"/>
      <c r="AA638" s="19"/>
      <c r="AB638" s="22"/>
      <c r="AC638" s="19"/>
      <c r="AD638" s="22"/>
      <c r="AE638" s="22"/>
      <c r="AF638" s="22"/>
      <c r="AG638" s="22"/>
      <c r="AH638" s="22"/>
      <c r="AI638" s="22"/>
    </row>
    <row r="639" ht="21.0" customHeight="1">
      <c r="A639" s="19"/>
      <c r="B639" s="19"/>
      <c r="C639" s="19"/>
      <c r="D639" s="19"/>
      <c r="E639" s="22"/>
      <c r="F639" s="22"/>
      <c r="G639" s="22"/>
      <c r="H639" s="19"/>
      <c r="I639" s="19"/>
      <c r="J639" s="22"/>
      <c r="K639" s="19"/>
      <c r="L639" s="19"/>
      <c r="M639" s="19"/>
      <c r="N639" s="22"/>
      <c r="O639" s="22"/>
      <c r="P639" s="19"/>
      <c r="Q639" s="19"/>
      <c r="R639" s="19"/>
      <c r="S639" s="19"/>
      <c r="T639" s="22"/>
      <c r="U639" s="22"/>
      <c r="V639" s="22"/>
      <c r="W639" s="19"/>
      <c r="X639" s="22"/>
      <c r="Y639" s="22"/>
      <c r="Z639" s="22"/>
      <c r="AA639" s="19"/>
      <c r="AB639" s="22"/>
      <c r="AC639" s="19"/>
      <c r="AD639" s="22"/>
      <c r="AE639" s="22"/>
      <c r="AF639" s="22"/>
      <c r="AG639" s="22"/>
      <c r="AH639" s="22"/>
      <c r="AI639" s="22"/>
    </row>
    <row r="640" ht="21.0" customHeight="1">
      <c r="A640" s="19"/>
      <c r="B640" s="19"/>
      <c r="C640" s="19"/>
      <c r="D640" s="19"/>
      <c r="E640" s="22"/>
      <c r="F640" s="22"/>
      <c r="G640" s="22"/>
      <c r="H640" s="19"/>
      <c r="I640" s="19"/>
      <c r="J640" s="22"/>
      <c r="K640" s="19"/>
      <c r="L640" s="19"/>
      <c r="M640" s="19"/>
      <c r="N640" s="22"/>
      <c r="O640" s="22"/>
      <c r="P640" s="19"/>
      <c r="Q640" s="19"/>
      <c r="R640" s="19"/>
      <c r="S640" s="19"/>
      <c r="T640" s="22"/>
      <c r="U640" s="22"/>
      <c r="V640" s="22"/>
      <c r="W640" s="19"/>
      <c r="X640" s="22"/>
      <c r="Y640" s="22"/>
      <c r="Z640" s="22"/>
      <c r="AA640" s="19"/>
      <c r="AB640" s="22"/>
      <c r="AC640" s="19"/>
      <c r="AD640" s="22"/>
      <c r="AE640" s="22"/>
      <c r="AF640" s="22"/>
      <c r="AG640" s="22"/>
      <c r="AH640" s="22"/>
      <c r="AI640" s="22"/>
    </row>
    <row r="641" ht="21.0" customHeight="1">
      <c r="A641" s="19"/>
      <c r="B641" s="19"/>
      <c r="C641" s="19"/>
      <c r="D641" s="19"/>
      <c r="E641" s="22"/>
      <c r="F641" s="22"/>
      <c r="G641" s="22"/>
      <c r="H641" s="19"/>
      <c r="I641" s="19"/>
      <c r="J641" s="22"/>
      <c r="K641" s="19"/>
      <c r="L641" s="19"/>
      <c r="M641" s="19"/>
      <c r="N641" s="22"/>
      <c r="O641" s="22"/>
      <c r="P641" s="19"/>
      <c r="Q641" s="19"/>
      <c r="R641" s="19"/>
      <c r="S641" s="19"/>
      <c r="T641" s="22"/>
      <c r="U641" s="22"/>
      <c r="V641" s="22"/>
      <c r="W641" s="19"/>
      <c r="X641" s="22"/>
      <c r="Y641" s="22"/>
      <c r="Z641" s="22"/>
      <c r="AA641" s="19"/>
      <c r="AB641" s="22"/>
      <c r="AC641" s="19"/>
      <c r="AD641" s="22"/>
      <c r="AE641" s="22"/>
      <c r="AF641" s="22"/>
      <c r="AG641" s="22"/>
      <c r="AH641" s="22"/>
      <c r="AI641" s="22"/>
    </row>
    <row r="642" ht="21.0" customHeight="1">
      <c r="A642" s="19"/>
      <c r="B642" s="19"/>
      <c r="C642" s="19"/>
      <c r="D642" s="19"/>
      <c r="E642" s="22"/>
      <c r="F642" s="22"/>
      <c r="G642" s="22"/>
      <c r="H642" s="19"/>
      <c r="I642" s="19"/>
      <c r="J642" s="22"/>
      <c r="K642" s="19"/>
      <c r="L642" s="19"/>
      <c r="M642" s="19"/>
      <c r="N642" s="22"/>
      <c r="O642" s="22"/>
      <c r="P642" s="19"/>
      <c r="Q642" s="19"/>
      <c r="R642" s="19"/>
      <c r="S642" s="19"/>
      <c r="T642" s="22"/>
      <c r="U642" s="22"/>
      <c r="V642" s="22"/>
      <c r="W642" s="19"/>
      <c r="X642" s="22"/>
      <c r="Y642" s="22"/>
      <c r="Z642" s="22"/>
      <c r="AA642" s="19"/>
      <c r="AB642" s="22"/>
      <c r="AC642" s="19"/>
      <c r="AD642" s="22"/>
      <c r="AE642" s="22"/>
      <c r="AF642" s="22"/>
      <c r="AG642" s="22"/>
      <c r="AH642" s="22"/>
      <c r="AI642" s="22"/>
    </row>
    <row r="643" ht="21.0" customHeight="1">
      <c r="A643" s="19"/>
      <c r="B643" s="19"/>
      <c r="C643" s="19"/>
      <c r="D643" s="19"/>
      <c r="E643" s="22"/>
      <c r="F643" s="22"/>
      <c r="G643" s="22"/>
      <c r="H643" s="19"/>
      <c r="I643" s="19"/>
      <c r="J643" s="22"/>
      <c r="K643" s="19"/>
      <c r="L643" s="19"/>
      <c r="M643" s="19"/>
      <c r="N643" s="22"/>
      <c r="O643" s="22"/>
      <c r="P643" s="19"/>
      <c r="Q643" s="19"/>
      <c r="R643" s="19"/>
      <c r="S643" s="19"/>
      <c r="T643" s="22"/>
      <c r="U643" s="22"/>
      <c r="V643" s="22"/>
      <c r="W643" s="19"/>
      <c r="X643" s="22"/>
      <c r="Y643" s="22"/>
      <c r="Z643" s="22"/>
      <c r="AA643" s="19"/>
      <c r="AB643" s="22"/>
      <c r="AC643" s="19"/>
      <c r="AD643" s="22"/>
      <c r="AE643" s="22"/>
      <c r="AF643" s="22"/>
      <c r="AG643" s="22"/>
      <c r="AH643" s="22"/>
      <c r="AI643" s="22"/>
    </row>
    <row r="644" ht="21.0" customHeight="1">
      <c r="A644" s="19"/>
      <c r="B644" s="19"/>
      <c r="C644" s="19"/>
      <c r="D644" s="19"/>
      <c r="E644" s="22"/>
      <c r="F644" s="22"/>
      <c r="G644" s="22"/>
      <c r="H644" s="19"/>
      <c r="I644" s="19"/>
      <c r="J644" s="22"/>
      <c r="K644" s="19"/>
      <c r="L644" s="19"/>
      <c r="M644" s="19"/>
      <c r="N644" s="22"/>
      <c r="O644" s="22"/>
      <c r="P644" s="19"/>
      <c r="Q644" s="19"/>
      <c r="R644" s="19"/>
      <c r="S644" s="19"/>
      <c r="T644" s="22"/>
      <c r="U644" s="22"/>
      <c r="V644" s="22"/>
      <c r="W644" s="19"/>
      <c r="X644" s="22"/>
      <c r="Y644" s="22"/>
      <c r="Z644" s="22"/>
      <c r="AA644" s="19"/>
      <c r="AB644" s="22"/>
      <c r="AC644" s="19"/>
      <c r="AD644" s="22"/>
      <c r="AE644" s="22"/>
      <c r="AF644" s="22"/>
      <c r="AG644" s="22"/>
      <c r="AH644" s="22"/>
      <c r="AI644" s="22"/>
    </row>
    <row r="645" ht="21.0" customHeight="1">
      <c r="A645" s="19"/>
      <c r="B645" s="19"/>
      <c r="C645" s="19"/>
      <c r="D645" s="19"/>
      <c r="E645" s="22"/>
      <c r="F645" s="22"/>
      <c r="G645" s="22"/>
      <c r="H645" s="19"/>
      <c r="I645" s="19"/>
      <c r="J645" s="22"/>
      <c r="K645" s="19"/>
      <c r="L645" s="19"/>
      <c r="M645" s="19"/>
      <c r="N645" s="22"/>
      <c r="O645" s="22"/>
      <c r="P645" s="19"/>
      <c r="Q645" s="19"/>
      <c r="R645" s="19"/>
      <c r="S645" s="19"/>
      <c r="T645" s="22"/>
      <c r="U645" s="22"/>
      <c r="V645" s="22"/>
      <c r="W645" s="19"/>
      <c r="X645" s="22"/>
      <c r="Y645" s="22"/>
      <c r="Z645" s="22"/>
      <c r="AA645" s="19"/>
      <c r="AB645" s="22"/>
      <c r="AC645" s="19"/>
      <c r="AD645" s="22"/>
      <c r="AE645" s="22"/>
      <c r="AF645" s="22"/>
      <c r="AG645" s="22"/>
      <c r="AH645" s="22"/>
      <c r="AI645" s="22"/>
    </row>
    <row r="646" ht="21.0" customHeight="1">
      <c r="A646" s="19"/>
      <c r="B646" s="19"/>
      <c r="C646" s="19"/>
      <c r="D646" s="19"/>
      <c r="E646" s="22"/>
      <c r="F646" s="22"/>
      <c r="G646" s="22"/>
      <c r="H646" s="19"/>
      <c r="I646" s="19"/>
      <c r="J646" s="22"/>
      <c r="K646" s="19"/>
      <c r="L646" s="19"/>
      <c r="M646" s="19"/>
      <c r="N646" s="22"/>
      <c r="O646" s="22"/>
      <c r="P646" s="19"/>
      <c r="Q646" s="19"/>
      <c r="R646" s="19"/>
      <c r="S646" s="19"/>
      <c r="T646" s="22"/>
      <c r="U646" s="22"/>
      <c r="V646" s="22"/>
      <c r="W646" s="19"/>
      <c r="X646" s="22"/>
      <c r="Y646" s="22"/>
      <c r="Z646" s="22"/>
      <c r="AA646" s="19"/>
      <c r="AB646" s="22"/>
      <c r="AC646" s="19"/>
      <c r="AD646" s="22"/>
      <c r="AE646" s="22"/>
      <c r="AF646" s="22"/>
      <c r="AG646" s="22"/>
      <c r="AH646" s="22"/>
      <c r="AI646" s="22"/>
    </row>
    <row r="647" ht="21.0" customHeight="1">
      <c r="A647" s="19"/>
      <c r="B647" s="19"/>
      <c r="C647" s="19"/>
      <c r="D647" s="19"/>
      <c r="E647" s="22"/>
      <c r="F647" s="22"/>
      <c r="G647" s="22"/>
      <c r="H647" s="19"/>
      <c r="I647" s="19"/>
      <c r="J647" s="22"/>
      <c r="K647" s="19"/>
      <c r="L647" s="19"/>
      <c r="M647" s="19"/>
      <c r="N647" s="22"/>
      <c r="O647" s="22"/>
      <c r="P647" s="19"/>
      <c r="Q647" s="19"/>
      <c r="R647" s="19"/>
      <c r="S647" s="19"/>
      <c r="T647" s="22"/>
      <c r="U647" s="22"/>
      <c r="V647" s="22"/>
      <c r="W647" s="19"/>
      <c r="X647" s="22"/>
      <c r="Y647" s="22"/>
      <c r="Z647" s="22"/>
      <c r="AA647" s="19"/>
      <c r="AB647" s="22"/>
      <c r="AC647" s="19"/>
      <c r="AD647" s="22"/>
      <c r="AE647" s="22"/>
      <c r="AF647" s="22"/>
      <c r="AG647" s="22"/>
      <c r="AH647" s="22"/>
      <c r="AI647" s="22"/>
    </row>
    <row r="648" ht="21.0" customHeight="1">
      <c r="A648" s="19"/>
      <c r="B648" s="19"/>
      <c r="C648" s="19"/>
      <c r="D648" s="19"/>
      <c r="E648" s="22"/>
      <c r="F648" s="22"/>
      <c r="G648" s="22"/>
      <c r="H648" s="19"/>
      <c r="I648" s="19"/>
      <c r="J648" s="22"/>
      <c r="K648" s="19"/>
      <c r="L648" s="19"/>
      <c r="M648" s="19"/>
      <c r="N648" s="22"/>
      <c r="O648" s="22"/>
      <c r="P648" s="19"/>
      <c r="Q648" s="19"/>
      <c r="R648" s="19"/>
      <c r="S648" s="19"/>
      <c r="T648" s="22"/>
      <c r="U648" s="22"/>
      <c r="V648" s="22"/>
      <c r="W648" s="19"/>
      <c r="X648" s="22"/>
      <c r="Y648" s="22"/>
      <c r="Z648" s="22"/>
      <c r="AA648" s="19"/>
      <c r="AB648" s="22"/>
      <c r="AC648" s="19"/>
      <c r="AD648" s="22"/>
      <c r="AE648" s="22"/>
      <c r="AF648" s="22"/>
      <c r="AG648" s="22"/>
      <c r="AH648" s="22"/>
      <c r="AI648" s="22"/>
    </row>
    <row r="649" ht="21.0" customHeight="1">
      <c r="A649" s="19"/>
      <c r="B649" s="19"/>
      <c r="C649" s="19"/>
      <c r="D649" s="19"/>
      <c r="E649" s="22"/>
      <c r="F649" s="22"/>
      <c r="G649" s="22"/>
      <c r="H649" s="19"/>
      <c r="I649" s="19"/>
      <c r="J649" s="22"/>
      <c r="K649" s="19"/>
      <c r="L649" s="19"/>
      <c r="M649" s="19"/>
      <c r="N649" s="22"/>
      <c r="O649" s="22"/>
      <c r="P649" s="19"/>
      <c r="Q649" s="19"/>
      <c r="R649" s="19"/>
      <c r="S649" s="19"/>
      <c r="T649" s="22"/>
      <c r="U649" s="22"/>
      <c r="V649" s="22"/>
      <c r="W649" s="19"/>
      <c r="X649" s="22"/>
      <c r="Y649" s="22"/>
      <c r="Z649" s="22"/>
      <c r="AA649" s="19"/>
      <c r="AB649" s="22"/>
      <c r="AC649" s="19"/>
      <c r="AD649" s="22"/>
      <c r="AE649" s="22"/>
      <c r="AF649" s="22"/>
      <c r="AG649" s="22"/>
      <c r="AH649" s="22"/>
      <c r="AI649" s="22"/>
    </row>
    <row r="650" ht="21.0" customHeight="1">
      <c r="A650" s="19"/>
      <c r="B650" s="19"/>
      <c r="C650" s="19"/>
      <c r="D650" s="19"/>
      <c r="E650" s="22"/>
      <c r="F650" s="22"/>
      <c r="G650" s="22"/>
      <c r="H650" s="19"/>
      <c r="I650" s="19"/>
      <c r="J650" s="22"/>
      <c r="K650" s="19"/>
      <c r="L650" s="19"/>
      <c r="M650" s="19"/>
      <c r="N650" s="22"/>
      <c r="O650" s="22"/>
      <c r="P650" s="19"/>
      <c r="Q650" s="19"/>
      <c r="R650" s="19"/>
      <c r="S650" s="19"/>
      <c r="T650" s="22"/>
      <c r="U650" s="22"/>
      <c r="V650" s="22"/>
      <c r="W650" s="19"/>
      <c r="X650" s="22"/>
      <c r="Y650" s="22"/>
      <c r="Z650" s="22"/>
      <c r="AA650" s="19"/>
      <c r="AB650" s="22"/>
      <c r="AC650" s="19"/>
      <c r="AD650" s="22"/>
      <c r="AE650" s="22"/>
      <c r="AF650" s="22"/>
      <c r="AG650" s="22"/>
      <c r="AH650" s="22"/>
      <c r="AI650" s="22"/>
    </row>
    <row r="651" ht="21.0" customHeight="1">
      <c r="A651" s="19"/>
      <c r="B651" s="19"/>
      <c r="C651" s="19"/>
      <c r="D651" s="19"/>
      <c r="E651" s="22"/>
      <c r="F651" s="22"/>
      <c r="G651" s="22"/>
      <c r="H651" s="19"/>
      <c r="I651" s="19"/>
      <c r="J651" s="22"/>
      <c r="K651" s="19"/>
      <c r="L651" s="19"/>
      <c r="M651" s="19"/>
      <c r="N651" s="22"/>
      <c r="O651" s="22"/>
      <c r="P651" s="19"/>
      <c r="Q651" s="19"/>
      <c r="R651" s="19"/>
      <c r="S651" s="19"/>
      <c r="T651" s="22"/>
      <c r="U651" s="22"/>
      <c r="V651" s="22"/>
      <c r="W651" s="19"/>
      <c r="X651" s="22"/>
      <c r="Y651" s="22"/>
      <c r="Z651" s="22"/>
      <c r="AA651" s="19"/>
      <c r="AB651" s="22"/>
      <c r="AC651" s="19"/>
      <c r="AD651" s="22"/>
      <c r="AE651" s="22"/>
      <c r="AF651" s="22"/>
      <c r="AG651" s="22"/>
      <c r="AH651" s="22"/>
      <c r="AI651" s="22"/>
    </row>
    <row r="652" ht="21.0" customHeight="1">
      <c r="A652" s="19"/>
      <c r="B652" s="19"/>
      <c r="C652" s="19"/>
      <c r="D652" s="19"/>
      <c r="E652" s="22"/>
      <c r="F652" s="22"/>
      <c r="G652" s="22"/>
      <c r="H652" s="19"/>
      <c r="I652" s="19"/>
      <c r="J652" s="22"/>
      <c r="K652" s="19"/>
      <c r="L652" s="19"/>
      <c r="M652" s="19"/>
      <c r="N652" s="22"/>
      <c r="O652" s="22"/>
      <c r="P652" s="19"/>
      <c r="Q652" s="19"/>
      <c r="R652" s="19"/>
      <c r="S652" s="19"/>
      <c r="T652" s="22"/>
      <c r="U652" s="22"/>
      <c r="V652" s="22"/>
      <c r="W652" s="19"/>
      <c r="X652" s="22"/>
      <c r="Y652" s="22"/>
      <c r="Z652" s="22"/>
      <c r="AA652" s="19"/>
      <c r="AB652" s="22"/>
      <c r="AC652" s="19"/>
      <c r="AD652" s="22"/>
      <c r="AE652" s="22"/>
      <c r="AF652" s="22"/>
      <c r="AG652" s="22"/>
      <c r="AH652" s="22"/>
      <c r="AI652" s="22"/>
    </row>
    <row r="653" ht="21.0" customHeight="1">
      <c r="A653" s="19"/>
      <c r="B653" s="19"/>
      <c r="C653" s="19"/>
      <c r="D653" s="19"/>
      <c r="E653" s="22"/>
      <c r="F653" s="22"/>
      <c r="G653" s="22"/>
      <c r="H653" s="19"/>
      <c r="I653" s="19"/>
      <c r="J653" s="22"/>
      <c r="K653" s="19"/>
      <c r="L653" s="19"/>
      <c r="M653" s="19"/>
      <c r="N653" s="22"/>
      <c r="O653" s="22"/>
      <c r="P653" s="19"/>
      <c r="Q653" s="19"/>
      <c r="R653" s="19"/>
      <c r="S653" s="19"/>
      <c r="T653" s="22"/>
      <c r="U653" s="22"/>
      <c r="V653" s="22"/>
      <c r="W653" s="19"/>
      <c r="X653" s="22"/>
      <c r="Y653" s="22"/>
      <c r="Z653" s="22"/>
      <c r="AA653" s="19"/>
      <c r="AB653" s="22"/>
      <c r="AC653" s="19"/>
      <c r="AD653" s="22"/>
      <c r="AE653" s="22"/>
      <c r="AF653" s="22"/>
      <c r="AG653" s="22"/>
      <c r="AH653" s="22"/>
      <c r="AI653" s="22"/>
    </row>
    <row r="654" ht="21.0" customHeight="1">
      <c r="A654" s="19"/>
      <c r="B654" s="19"/>
      <c r="C654" s="19"/>
      <c r="D654" s="19"/>
      <c r="E654" s="22"/>
      <c r="F654" s="22"/>
      <c r="G654" s="22"/>
      <c r="H654" s="19"/>
      <c r="I654" s="19"/>
      <c r="J654" s="22"/>
      <c r="K654" s="19"/>
      <c r="L654" s="19"/>
      <c r="M654" s="19"/>
      <c r="N654" s="22"/>
      <c r="O654" s="22"/>
      <c r="P654" s="19"/>
      <c r="Q654" s="19"/>
      <c r="R654" s="19"/>
      <c r="S654" s="19"/>
      <c r="T654" s="22"/>
      <c r="U654" s="22"/>
      <c r="V654" s="22"/>
      <c r="W654" s="19"/>
      <c r="X654" s="22"/>
      <c r="Y654" s="22"/>
      <c r="Z654" s="22"/>
      <c r="AA654" s="19"/>
      <c r="AB654" s="22"/>
      <c r="AC654" s="19"/>
      <c r="AD654" s="22"/>
      <c r="AE654" s="22"/>
      <c r="AF654" s="22"/>
      <c r="AG654" s="22"/>
      <c r="AH654" s="22"/>
      <c r="AI654" s="22"/>
    </row>
    <row r="655" ht="21.0" customHeight="1">
      <c r="A655" s="19"/>
      <c r="B655" s="19"/>
      <c r="C655" s="19"/>
      <c r="D655" s="19"/>
      <c r="E655" s="22"/>
      <c r="F655" s="22"/>
      <c r="G655" s="22"/>
      <c r="H655" s="19"/>
      <c r="I655" s="19"/>
      <c r="J655" s="22"/>
      <c r="K655" s="19"/>
      <c r="L655" s="19"/>
      <c r="M655" s="19"/>
      <c r="N655" s="22"/>
      <c r="O655" s="22"/>
      <c r="P655" s="19"/>
      <c r="Q655" s="19"/>
      <c r="R655" s="19"/>
      <c r="S655" s="19"/>
      <c r="T655" s="22"/>
      <c r="U655" s="22"/>
      <c r="V655" s="22"/>
      <c r="W655" s="19"/>
      <c r="X655" s="22"/>
      <c r="Y655" s="22"/>
      <c r="Z655" s="22"/>
      <c r="AA655" s="19"/>
      <c r="AB655" s="22"/>
      <c r="AC655" s="19"/>
      <c r="AD655" s="22"/>
      <c r="AE655" s="22"/>
      <c r="AF655" s="22"/>
      <c r="AG655" s="22"/>
      <c r="AH655" s="22"/>
      <c r="AI655" s="22"/>
    </row>
    <row r="656" ht="21.0" customHeight="1">
      <c r="A656" s="19"/>
      <c r="B656" s="19"/>
      <c r="C656" s="19"/>
      <c r="D656" s="19"/>
      <c r="E656" s="22"/>
      <c r="F656" s="22"/>
      <c r="G656" s="22"/>
      <c r="H656" s="19"/>
      <c r="I656" s="19"/>
      <c r="J656" s="22"/>
      <c r="K656" s="19"/>
      <c r="L656" s="19"/>
      <c r="M656" s="19"/>
      <c r="N656" s="22"/>
      <c r="O656" s="22"/>
      <c r="P656" s="19"/>
      <c r="Q656" s="19"/>
      <c r="R656" s="19"/>
      <c r="S656" s="19"/>
      <c r="T656" s="22"/>
      <c r="U656" s="22"/>
      <c r="V656" s="22"/>
      <c r="W656" s="19"/>
      <c r="X656" s="22"/>
      <c r="Y656" s="22"/>
      <c r="Z656" s="22"/>
      <c r="AA656" s="19"/>
      <c r="AB656" s="22"/>
      <c r="AC656" s="19"/>
      <c r="AD656" s="22"/>
      <c r="AE656" s="22"/>
      <c r="AF656" s="22"/>
      <c r="AG656" s="22"/>
      <c r="AH656" s="22"/>
      <c r="AI656" s="22"/>
    </row>
    <row r="657" ht="21.0" customHeight="1">
      <c r="A657" s="19"/>
      <c r="B657" s="19"/>
      <c r="C657" s="19"/>
      <c r="D657" s="19"/>
      <c r="E657" s="22"/>
      <c r="F657" s="22"/>
      <c r="G657" s="22"/>
      <c r="H657" s="19"/>
      <c r="I657" s="19"/>
      <c r="J657" s="22"/>
      <c r="K657" s="19"/>
      <c r="L657" s="19"/>
      <c r="M657" s="19"/>
      <c r="N657" s="22"/>
      <c r="O657" s="22"/>
      <c r="P657" s="19"/>
      <c r="Q657" s="19"/>
      <c r="R657" s="19"/>
      <c r="S657" s="19"/>
      <c r="T657" s="22"/>
      <c r="U657" s="22"/>
      <c r="V657" s="22"/>
      <c r="W657" s="19"/>
      <c r="X657" s="22"/>
      <c r="Y657" s="22"/>
      <c r="Z657" s="22"/>
      <c r="AA657" s="19"/>
      <c r="AB657" s="22"/>
      <c r="AC657" s="19"/>
      <c r="AD657" s="22"/>
      <c r="AE657" s="22"/>
      <c r="AF657" s="22"/>
      <c r="AG657" s="22"/>
      <c r="AH657" s="22"/>
      <c r="AI657" s="22"/>
    </row>
    <row r="658" ht="21.0" customHeight="1">
      <c r="A658" s="19"/>
      <c r="B658" s="19"/>
      <c r="C658" s="19"/>
      <c r="D658" s="19"/>
      <c r="E658" s="22"/>
      <c r="F658" s="22"/>
      <c r="G658" s="22"/>
      <c r="H658" s="19"/>
      <c r="I658" s="19"/>
      <c r="J658" s="22"/>
      <c r="K658" s="19"/>
      <c r="L658" s="19"/>
      <c r="M658" s="19"/>
      <c r="N658" s="22"/>
      <c r="O658" s="22"/>
      <c r="P658" s="19"/>
      <c r="Q658" s="19"/>
      <c r="R658" s="19"/>
      <c r="S658" s="19"/>
      <c r="T658" s="22"/>
      <c r="U658" s="22"/>
      <c r="V658" s="22"/>
      <c r="W658" s="19"/>
      <c r="X658" s="22"/>
      <c r="Y658" s="22"/>
      <c r="Z658" s="22"/>
      <c r="AA658" s="19"/>
      <c r="AB658" s="22"/>
      <c r="AC658" s="19"/>
      <c r="AD658" s="22"/>
      <c r="AE658" s="22"/>
      <c r="AF658" s="22"/>
      <c r="AG658" s="22"/>
      <c r="AH658" s="22"/>
      <c r="AI658" s="22"/>
    </row>
    <row r="659" ht="21.0" customHeight="1">
      <c r="A659" s="19"/>
      <c r="B659" s="19"/>
      <c r="C659" s="19"/>
      <c r="D659" s="19"/>
      <c r="E659" s="22"/>
      <c r="F659" s="22"/>
      <c r="G659" s="22"/>
      <c r="H659" s="19"/>
      <c r="I659" s="19"/>
      <c r="J659" s="22"/>
      <c r="K659" s="19"/>
      <c r="L659" s="19"/>
      <c r="M659" s="19"/>
      <c r="N659" s="22"/>
      <c r="O659" s="22"/>
      <c r="P659" s="19"/>
      <c r="Q659" s="19"/>
      <c r="R659" s="19"/>
      <c r="S659" s="19"/>
      <c r="T659" s="22"/>
      <c r="U659" s="22"/>
      <c r="V659" s="22"/>
      <c r="W659" s="19"/>
      <c r="X659" s="22"/>
      <c r="Y659" s="22"/>
      <c r="Z659" s="22"/>
      <c r="AA659" s="19"/>
      <c r="AB659" s="22"/>
      <c r="AC659" s="19"/>
      <c r="AD659" s="22"/>
      <c r="AE659" s="22"/>
      <c r="AF659" s="22"/>
      <c r="AG659" s="22"/>
      <c r="AH659" s="22"/>
      <c r="AI659" s="22"/>
    </row>
    <row r="660" ht="21.0" customHeight="1">
      <c r="A660" s="19"/>
      <c r="B660" s="19"/>
      <c r="C660" s="19"/>
      <c r="D660" s="19"/>
      <c r="E660" s="22"/>
      <c r="F660" s="22"/>
      <c r="G660" s="22"/>
      <c r="H660" s="19"/>
      <c r="I660" s="19"/>
      <c r="J660" s="22"/>
      <c r="K660" s="19"/>
      <c r="L660" s="19"/>
      <c r="M660" s="19"/>
      <c r="N660" s="22"/>
      <c r="O660" s="22"/>
      <c r="P660" s="19"/>
      <c r="Q660" s="19"/>
      <c r="R660" s="19"/>
      <c r="S660" s="19"/>
      <c r="T660" s="22"/>
      <c r="U660" s="22"/>
      <c r="V660" s="22"/>
      <c r="W660" s="19"/>
      <c r="X660" s="22"/>
      <c r="Y660" s="22"/>
      <c r="Z660" s="22"/>
      <c r="AA660" s="19"/>
      <c r="AB660" s="22"/>
      <c r="AC660" s="19"/>
      <c r="AD660" s="22"/>
      <c r="AE660" s="22"/>
      <c r="AF660" s="22"/>
      <c r="AG660" s="22"/>
      <c r="AH660" s="22"/>
      <c r="AI660" s="22"/>
    </row>
    <row r="661" ht="21.0" customHeight="1">
      <c r="A661" s="19"/>
      <c r="B661" s="19"/>
      <c r="C661" s="19"/>
      <c r="D661" s="19"/>
      <c r="E661" s="22"/>
      <c r="F661" s="22"/>
      <c r="G661" s="22"/>
      <c r="H661" s="19"/>
      <c r="I661" s="19"/>
      <c r="J661" s="22"/>
      <c r="K661" s="19"/>
      <c r="L661" s="19"/>
      <c r="M661" s="19"/>
      <c r="N661" s="22"/>
      <c r="O661" s="22"/>
      <c r="P661" s="19"/>
      <c r="Q661" s="19"/>
      <c r="R661" s="19"/>
      <c r="S661" s="19"/>
      <c r="T661" s="22"/>
      <c r="U661" s="22"/>
      <c r="V661" s="22"/>
      <c r="W661" s="19"/>
      <c r="X661" s="22"/>
      <c r="Y661" s="22"/>
      <c r="Z661" s="22"/>
      <c r="AA661" s="19"/>
      <c r="AB661" s="22"/>
      <c r="AC661" s="19"/>
      <c r="AD661" s="22"/>
      <c r="AE661" s="22"/>
      <c r="AF661" s="22"/>
      <c r="AG661" s="22"/>
      <c r="AH661" s="22"/>
      <c r="AI661" s="22"/>
    </row>
    <row r="662" ht="21.0" customHeight="1">
      <c r="A662" s="19"/>
      <c r="B662" s="19"/>
      <c r="C662" s="19"/>
      <c r="D662" s="19"/>
      <c r="E662" s="22"/>
      <c r="F662" s="22"/>
      <c r="G662" s="22"/>
      <c r="H662" s="19"/>
      <c r="I662" s="19"/>
      <c r="J662" s="22"/>
      <c r="K662" s="19"/>
      <c r="L662" s="19"/>
      <c r="M662" s="19"/>
      <c r="N662" s="22"/>
      <c r="O662" s="22"/>
      <c r="P662" s="19"/>
      <c r="Q662" s="19"/>
      <c r="R662" s="19"/>
      <c r="S662" s="19"/>
      <c r="T662" s="22"/>
      <c r="U662" s="22"/>
      <c r="V662" s="22"/>
      <c r="W662" s="19"/>
      <c r="X662" s="22"/>
      <c r="Y662" s="22"/>
      <c r="Z662" s="22"/>
      <c r="AA662" s="19"/>
      <c r="AB662" s="22"/>
      <c r="AC662" s="19"/>
      <c r="AD662" s="22"/>
      <c r="AE662" s="22"/>
      <c r="AF662" s="22"/>
      <c r="AG662" s="22"/>
      <c r="AH662" s="22"/>
      <c r="AI662" s="22"/>
    </row>
    <row r="663" ht="21.0" customHeight="1">
      <c r="A663" s="19"/>
      <c r="B663" s="19"/>
      <c r="C663" s="19"/>
      <c r="D663" s="19"/>
      <c r="E663" s="22"/>
      <c r="F663" s="22"/>
      <c r="G663" s="22"/>
      <c r="H663" s="19"/>
      <c r="I663" s="19"/>
      <c r="J663" s="22"/>
      <c r="K663" s="19"/>
      <c r="L663" s="19"/>
      <c r="M663" s="19"/>
      <c r="N663" s="22"/>
      <c r="O663" s="22"/>
      <c r="P663" s="19"/>
      <c r="Q663" s="19"/>
      <c r="R663" s="19"/>
      <c r="S663" s="19"/>
      <c r="T663" s="22"/>
      <c r="U663" s="22"/>
      <c r="V663" s="22"/>
      <c r="W663" s="19"/>
      <c r="X663" s="22"/>
      <c r="Y663" s="22"/>
      <c r="Z663" s="22"/>
      <c r="AA663" s="19"/>
      <c r="AB663" s="22"/>
      <c r="AC663" s="19"/>
      <c r="AD663" s="22"/>
      <c r="AE663" s="22"/>
      <c r="AF663" s="22"/>
      <c r="AG663" s="22"/>
      <c r="AH663" s="22"/>
      <c r="AI663" s="22"/>
    </row>
    <row r="664" ht="21.0" customHeight="1">
      <c r="A664" s="19"/>
      <c r="B664" s="19"/>
      <c r="C664" s="19"/>
      <c r="D664" s="19"/>
      <c r="E664" s="22"/>
      <c r="F664" s="22"/>
      <c r="G664" s="22"/>
      <c r="H664" s="19"/>
      <c r="I664" s="19"/>
      <c r="J664" s="22"/>
      <c r="K664" s="19"/>
      <c r="L664" s="19"/>
      <c r="M664" s="19"/>
      <c r="N664" s="22"/>
      <c r="O664" s="22"/>
      <c r="P664" s="19"/>
      <c r="Q664" s="19"/>
      <c r="R664" s="19"/>
      <c r="S664" s="19"/>
      <c r="T664" s="22"/>
      <c r="U664" s="22"/>
      <c r="V664" s="22"/>
      <c r="W664" s="19"/>
      <c r="X664" s="22"/>
      <c r="Y664" s="22"/>
      <c r="Z664" s="22"/>
      <c r="AA664" s="19"/>
      <c r="AB664" s="22"/>
      <c r="AC664" s="19"/>
      <c r="AD664" s="22"/>
      <c r="AE664" s="22"/>
      <c r="AF664" s="22"/>
      <c r="AG664" s="22"/>
      <c r="AH664" s="22"/>
      <c r="AI664" s="22"/>
    </row>
    <row r="665" ht="21.0" customHeight="1">
      <c r="A665" s="19"/>
      <c r="B665" s="19"/>
      <c r="C665" s="19"/>
      <c r="D665" s="19"/>
      <c r="E665" s="22"/>
      <c r="F665" s="22"/>
      <c r="G665" s="22"/>
      <c r="H665" s="19"/>
      <c r="I665" s="19"/>
      <c r="J665" s="22"/>
      <c r="K665" s="19"/>
      <c r="L665" s="19"/>
      <c r="M665" s="19"/>
      <c r="N665" s="22"/>
      <c r="O665" s="22"/>
      <c r="P665" s="19"/>
      <c r="Q665" s="19"/>
      <c r="R665" s="19"/>
      <c r="S665" s="19"/>
      <c r="T665" s="22"/>
      <c r="U665" s="22"/>
      <c r="V665" s="22"/>
      <c r="W665" s="19"/>
      <c r="X665" s="22"/>
      <c r="Y665" s="22"/>
      <c r="Z665" s="22"/>
      <c r="AA665" s="19"/>
      <c r="AB665" s="22"/>
      <c r="AC665" s="19"/>
      <c r="AD665" s="22"/>
      <c r="AE665" s="22"/>
      <c r="AF665" s="22"/>
      <c r="AG665" s="22"/>
      <c r="AH665" s="22"/>
      <c r="AI665" s="22"/>
    </row>
    <row r="666" ht="21.0" customHeight="1">
      <c r="A666" s="19"/>
      <c r="B666" s="19"/>
      <c r="C666" s="19"/>
      <c r="D666" s="19"/>
      <c r="E666" s="22"/>
      <c r="F666" s="22"/>
      <c r="G666" s="22"/>
      <c r="H666" s="19"/>
      <c r="I666" s="19"/>
      <c r="J666" s="22"/>
      <c r="K666" s="19"/>
      <c r="L666" s="19"/>
      <c r="M666" s="19"/>
      <c r="N666" s="22"/>
      <c r="O666" s="22"/>
      <c r="P666" s="19"/>
      <c r="Q666" s="19"/>
      <c r="R666" s="19"/>
      <c r="S666" s="19"/>
      <c r="T666" s="22"/>
      <c r="U666" s="22"/>
      <c r="V666" s="22"/>
      <c r="W666" s="19"/>
      <c r="X666" s="22"/>
      <c r="Y666" s="22"/>
      <c r="Z666" s="22"/>
      <c r="AA666" s="19"/>
      <c r="AB666" s="22"/>
      <c r="AC666" s="19"/>
      <c r="AD666" s="22"/>
      <c r="AE666" s="22"/>
      <c r="AF666" s="22"/>
      <c r="AG666" s="22"/>
      <c r="AH666" s="22"/>
      <c r="AI666" s="22"/>
    </row>
    <row r="667" ht="21.0" customHeight="1">
      <c r="A667" s="19"/>
      <c r="B667" s="19"/>
      <c r="C667" s="19"/>
      <c r="D667" s="19"/>
      <c r="E667" s="22"/>
      <c r="F667" s="22"/>
      <c r="G667" s="22"/>
      <c r="H667" s="19"/>
      <c r="I667" s="19"/>
      <c r="J667" s="22"/>
      <c r="K667" s="19"/>
      <c r="L667" s="19"/>
      <c r="M667" s="19"/>
      <c r="N667" s="22"/>
      <c r="O667" s="22"/>
      <c r="P667" s="19"/>
      <c r="Q667" s="19"/>
      <c r="R667" s="19"/>
      <c r="S667" s="19"/>
      <c r="T667" s="22"/>
      <c r="U667" s="22"/>
      <c r="V667" s="22"/>
      <c r="W667" s="19"/>
      <c r="X667" s="22"/>
      <c r="Y667" s="22"/>
      <c r="Z667" s="22"/>
      <c r="AA667" s="19"/>
      <c r="AB667" s="22"/>
      <c r="AC667" s="19"/>
      <c r="AD667" s="22"/>
      <c r="AE667" s="22"/>
      <c r="AF667" s="22"/>
      <c r="AG667" s="22"/>
      <c r="AH667" s="22"/>
      <c r="AI667" s="22"/>
    </row>
    <row r="668" ht="21.0" customHeight="1">
      <c r="A668" s="19"/>
      <c r="B668" s="19"/>
      <c r="C668" s="19"/>
      <c r="D668" s="19"/>
      <c r="E668" s="22"/>
      <c r="F668" s="22"/>
      <c r="G668" s="22"/>
      <c r="H668" s="19"/>
      <c r="I668" s="19"/>
      <c r="J668" s="22"/>
      <c r="K668" s="19"/>
      <c r="L668" s="19"/>
      <c r="M668" s="19"/>
      <c r="N668" s="22"/>
      <c r="O668" s="22"/>
      <c r="P668" s="19"/>
      <c r="Q668" s="19"/>
      <c r="R668" s="19"/>
      <c r="S668" s="19"/>
      <c r="T668" s="22"/>
      <c r="U668" s="22"/>
      <c r="V668" s="22"/>
      <c r="W668" s="19"/>
      <c r="X668" s="22"/>
      <c r="Y668" s="22"/>
      <c r="Z668" s="22"/>
      <c r="AA668" s="19"/>
      <c r="AB668" s="22"/>
      <c r="AC668" s="19"/>
      <c r="AD668" s="22"/>
      <c r="AE668" s="22"/>
      <c r="AF668" s="22"/>
      <c r="AG668" s="22"/>
      <c r="AH668" s="22"/>
      <c r="AI668" s="22"/>
    </row>
    <row r="669" ht="21.0" customHeight="1">
      <c r="A669" s="19"/>
      <c r="B669" s="19"/>
      <c r="C669" s="19"/>
      <c r="D669" s="19"/>
      <c r="E669" s="22"/>
      <c r="F669" s="22"/>
      <c r="G669" s="22"/>
      <c r="H669" s="19"/>
      <c r="I669" s="19"/>
      <c r="J669" s="22"/>
      <c r="K669" s="19"/>
      <c r="L669" s="19"/>
      <c r="M669" s="19"/>
      <c r="N669" s="22"/>
      <c r="O669" s="22"/>
      <c r="P669" s="19"/>
      <c r="Q669" s="19"/>
      <c r="R669" s="19"/>
      <c r="S669" s="19"/>
      <c r="T669" s="22"/>
      <c r="U669" s="22"/>
      <c r="V669" s="22"/>
      <c r="W669" s="19"/>
      <c r="X669" s="22"/>
      <c r="Y669" s="22"/>
      <c r="Z669" s="22"/>
      <c r="AA669" s="19"/>
      <c r="AB669" s="22"/>
      <c r="AC669" s="19"/>
      <c r="AD669" s="22"/>
      <c r="AE669" s="22"/>
      <c r="AF669" s="22"/>
      <c r="AG669" s="22"/>
      <c r="AH669" s="22"/>
      <c r="AI669" s="22"/>
    </row>
    <row r="670" ht="21.0" customHeight="1">
      <c r="A670" s="19"/>
      <c r="B670" s="19"/>
      <c r="C670" s="19"/>
      <c r="D670" s="19"/>
      <c r="E670" s="22"/>
      <c r="F670" s="22"/>
      <c r="G670" s="22"/>
      <c r="H670" s="19"/>
      <c r="I670" s="19"/>
      <c r="J670" s="22"/>
      <c r="K670" s="19"/>
      <c r="L670" s="19"/>
      <c r="M670" s="19"/>
      <c r="N670" s="22"/>
      <c r="O670" s="22"/>
      <c r="P670" s="19"/>
      <c r="Q670" s="19"/>
      <c r="R670" s="19"/>
      <c r="S670" s="19"/>
      <c r="T670" s="22"/>
      <c r="U670" s="22"/>
      <c r="V670" s="22"/>
      <c r="W670" s="19"/>
      <c r="X670" s="22"/>
      <c r="Y670" s="22"/>
      <c r="Z670" s="22"/>
      <c r="AA670" s="19"/>
      <c r="AB670" s="22"/>
      <c r="AC670" s="19"/>
      <c r="AD670" s="22"/>
      <c r="AE670" s="22"/>
      <c r="AF670" s="22"/>
      <c r="AG670" s="22"/>
      <c r="AH670" s="22"/>
      <c r="AI670" s="22"/>
    </row>
    <row r="671" ht="21.0" customHeight="1">
      <c r="A671" s="19"/>
      <c r="B671" s="19"/>
      <c r="C671" s="19"/>
      <c r="D671" s="19"/>
      <c r="E671" s="22"/>
      <c r="F671" s="22"/>
      <c r="G671" s="22"/>
      <c r="H671" s="19"/>
      <c r="I671" s="19"/>
      <c r="J671" s="22"/>
      <c r="K671" s="19"/>
      <c r="L671" s="19"/>
      <c r="M671" s="19"/>
      <c r="N671" s="22"/>
      <c r="O671" s="22"/>
      <c r="P671" s="19"/>
      <c r="Q671" s="19"/>
      <c r="R671" s="19"/>
      <c r="S671" s="19"/>
      <c r="T671" s="22"/>
      <c r="U671" s="22"/>
      <c r="V671" s="22"/>
      <c r="W671" s="19"/>
      <c r="X671" s="22"/>
      <c r="Y671" s="22"/>
      <c r="Z671" s="22"/>
      <c r="AA671" s="19"/>
      <c r="AB671" s="22"/>
      <c r="AC671" s="19"/>
      <c r="AD671" s="22"/>
      <c r="AE671" s="22"/>
      <c r="AF671" s="22"/>
      <c r="AG671" s="22"/>
      <c r="AH671" s="22"/>
      <c r="AI671" s="22"/>
    </row>
    <row r="672" ht="21.0" customHeight="1">
      <c r="A672" s="19"/>
      <c r="B672" s="19"/>
      <c r="C672" s="19"/>
      <c r="D672" s="19"/>
      <c r="E672" s="22"/>
      <c r="F672" s="22"/>
      <c r="G672" s="22"/>
      <c r="H672" s="19"/>
      <c r="I672" s="19"/>
      <c r="J672" s="22"/>
      <c r="K672" s="19"/>
      <c r="L672" s="19"/>
      <c r="M672" s="19"/>
      <c r="N672" s="22"/>
      <c r="O672" s="22"/>
      <c r="P672" s="19"/>
      <c r="Q672" s="19"/>
      <c r="R672" s="19"/>
      <c r="S672" s="19"/>
      <c r="T672" s="22"/>
      <c r="U672" s="22"/>
      <c r="V672" s="22"/>
      <c r="W672" s="19"/>
      <c r="X672" s="22"/>
      <c r="Y672" s="22"/>
      <c r="Z672" s="22"/>
      <c r="AA672" s="19"/>
      <c r="AB672" s="22"/>
      <c r="AC672" s="19"/>
      <c r="AD672" s="22"/>
      <c r="AE672" s="22"/>
      <c r="AF672" s="22"/>
      <c r="AG672" s="22"/>
      <c r="AH672" s="22"/>
      <c r="AI672" s="22"/>
    </row>
    <row r="673" ht="21.0" customHeight="1">
      <c r="A673" s="19"/>
      <c r="B673" s="19"/>
      <c r="C673" s="19"/>
      <c r="D673" s="19"/>
      <c r="E673" s="22"/>
      <c r="F673" s="22"/>
      <c r="G673" s="22"/>
      <c r="H673" s="19"/>
      <c r="I673" s="19"/>
      <c r="J673" s="22"/>
      <c r="K673" s="19"/>
      <c r="L673" s="19"/>
      <c r="M673" s="19"/>
      <c r="N673" s="22"/>
      <c r="O673" s="22"/>
      <c r="P673" s="19"/>
      <c r="Q673" s="19"/>
      <c r="R673" s="19"/>
      <c r="S673" s="19"/>
      <c r="T673" s="22"/>
      <c r="U673" s="22"/>
      <c r="V673" s="22"/>
      <c r="W673" s="19"/>
      <c r="X673" s="22"/>
      <c r="Y673" s="22"/>
      <c r="Z673" s="22"/>
      <c r="AA673" s="19"/>
      <c r="AB673" s="22"/>
      <c r="AC673" s="19"/>
      <c r="AD673" s="22"/>
      <c r="AE673" s="22"/>
      <c r="AF673" s="22"/>
      <c r="AG673" s="22"/>
      <c r="AH673" s="22"/>
      <c r="AI673" s="22"/>
    </row>
    <row r="674" ht="21.0" customHeight="1">
      <c r="A674" s="19"/>
      <c r="B674" s="19"/>
      <c r="C674" s="19"/>
      <c r="D674" s="19"/>
      <c r="E674" s="22"/>
      <c r="F674" s="22"/>
      <c r="G674" s="22"/>
      <c r="H674" s="19"/>
      <c r="I674" s="19"/>
      <c r="J674" s="22"/>
      <c r="K674" s="19"/>
      <c r="L674" s="19"/>
      <c r="M674" s="19"/>
      <c r="N674" s="22"/>
      <c r="O674" s="22"/>
      <c r="P674" s="19"/>
      <c r="Q674" s="19"/>
      <c r="R674" s="19"/>
      <c r="S674" s="19"/>
      <c r="T674" s="22"/>
      <c r="U674" s="22"/>
      <c r="V674" s="22"/>
      <c r="W674" s="19"/>
      <c r="X674" s="22"/>
      <c r="Y674" s="22"/>
      <c r="Z674" s="22"/>
      <c r="AA674" s="19"/>
      <c r="AB674" s="22"/>
      <c r="AC674" s="19"/>
      <c r="AD674" s="22"/>
      <c r="AE674" s="22"/>
      <c r="AF674" s="22"/>
      <c r="AG674" s="22"/>
      <c r="AH674" s="22"/>
      <c r="AI674" s="22"/>
    </row>
    <row r="675" ht="21.0" customHeight="1">
      <c r="A675" s="19"/>
      <c r="B675" s="19"/>
      <c r="C675" s="19"/>
      <c r="D675" s="19"/>
      <c r="E675" s="22"/>
      <c r="F675" s="22"/>
      <c r="G675" s="22"/>
      <c r="H675" s="19"/>
      <c r="I675" s="19"/>
      <c r="J675" s="22"/>
      <c r="K675" s="19"/>
      <c r="L675" s="19"/>
      <c r="M675" s="19"/>
      <c r="N675" s="22"/>
      <c r="O675" s="22"/>
      <c r="P675" s="19"/>
      <c r="Q675" s="19"/>
      <c r="R675" s="19"/>
      <c r="S675" s="19"/>
      <c r="T675" s="22"/>
      <c r="U675" s="22"/>
      <c r="V675" s="22"/>
      <c r="W675" s="19"/>
      <c r="X675" s="22"/>
      <c r="Y675" s="22"/>
      <c r="Z675" s="22"/>
      <c r="AA675" s="19"/>
      <c r="AB675" s="22"/>
      <c r="AC675" s="19"/>
      <c r="AD675" s="22"/>
      <c r="AE675" s="22"/>
      <c r="AF675" s="22"/>
      <c r="AG675" s="22"/>
      <c r="AH675" s="22"/>
      <c r="AI675" s="22"/>
    </row>
    <row r="676" ht="21.0" customHeight="1">
      <c r="A676" s="19"/>
      <c r="B676" s="19"/>
      <c r="C676" s="19"/>
      <c r="D676" s="19"/>
      <c r="E676" s="22"/>
      <c r="F676" s="22"/>
      <c r="G676" s="22"/>
      <c r="H676" s="19"/>
      <c r="I676" s="19"/>
      <c r="J676" s="22"/>
      <c r="K676" s="19"/>
      <c r="L676" s="19"/>
      <c r="M676" s="19"/>
      <c r="N676" s="22"/>
      <c r="O676" s="22"/>
      <c r="P676" s="19"/>
      <c r="Q676" s="19"/>
      <c r="R676" s="19"/>
      <c r="S676" s="19"/>
      <c r="T676" s="22"/>
      <c r="U676" s="22"/>
      <c r="V676" s="22"/>
      <c r="W676" s="19"/>
      <c r="X676" s="22"/>
      <c r="Y676" s="22"/>
      <c r="Z676" s="22"/>
      <c r="AA676" s="19"/>
      <c r="AB676" s="22"/>
      <c r="AC676" s="19"/>
      <c r="AD676" s="22"/>
      <c r="AE676" s="22"/>
      <c r="AF676" s="22"/>
      <c r="AG676" s="22"/>
      <c r="AH676" s="22"/>
      <c r="AI676" s="22"/>
    </row>
    <row r="677" ht="21.0" customHeight="1">
      <c r="A677" s="19"/>
      <c r="B677" s="19"/>
      <c r="C677" s="19"/>
      <c r="D677" s="19"/>
      <c r="E677" s="22"/>
      <c r="F677" s="22"/>
      <c r="G677" s="22"/>
      <c r="H677" s="19"/>
      <c r="I677" s="19"/>
      <c r="J677" s="22"/>
      <c r="K677" s="19"/>
      <c r="L677" s="19"/>
      <c r="M677" s="19"/>
      <c r="N677" s="22"/>
      <c r="O677" s="22"/>
      <c r="P677" s="19"/>
      <c r="Q677" s="19"/>
      <c r="R677" s="19"/>
      <c r="S677" s="19"/>
      <c r="T677" s="22"/>
      <c r="U677" s="22"/>
      <c r="V677" s="22"/>
      <c r="W677" s="19"/>
      <c r="X677" s="22"/>
      <c r="Y677" s="22"/>
      <c r="Z677" s="22"/>
      <c r="AA677" s="19"/>
      <c r="AB677" s="22"/>
      <c r="AC677" s="19"/>
      <c r="AD677" s="22"/>
      <c r="AE677" s="22"/>
      <c r="AF677" s="22"/>
      <c r="AG677" s="22"/>
      <c r="AH677" s="22"/>
      <c r="AI677" s="22"/>
    </row>
    <row r="678" ht="21.0" customHeight="1">
      <c r="A678" s="19"/>
      <c r="B678" s="19"/>
      <c r="C678" s="19"/>
      <c r="D678" s="19"/>
      <c r="E678" s="22"/>
      <c r="F678" s="22"/>
      <c r="G678" s="22"/>
      <c r="H678" s="19"/>
      <c r="I678" s="19"/>
      <c r="J678" s="22"/>
      <c r="K678" s="19"/>
      <c r="L678" s="19"/>
      <c r="M678" s="19"/>
      <c r="N678" s="22"/>
      <c r="O678" s="22"/>
      <c r="P678" s="19"/>
      <c r="Q678" s="19"/>
      <c r="R678" s="19"/>
      <c r="S678" s="19"/>
      <c r="T678" s="22"/>
      <c r="U678" s="22"/>
      <c r="V678" s="22"/>
      <c r="W678" s="19"/>
      <c r="X678" s="22"/>
      <c r="Y678" s="22"/>
      <c r="Z678" s="22"/>
      <c r="AA678" s="19"/>
      <c r="AB678" s="22"/>
      <c r="AC678" s="19"/>
      <c r="AD678" s="22"/>
      <c r="AE678" s="22"/>
      <c r="AF678" s="22"/>
      <c r="AG678" s="22"/>
      <c r="AH678" s="22"/>
      <c r="AI678" s="22"/>
    </row>
    <row r="679" ht="21.0" customHeight="1">
      <c r="A679" s="19"/>
      <c r="B679" s="19"/>
      <c r="C679" s="19"/>
      <c r="D679" s="19"/>
      <c r="E679" s="22"/>
      <c r="F679" s="22"/>
      <c r="G679" s="22"/>
      <c r="H679" s="19"/>
      <c r="I679" s="19"/>
      <c r="J679" s="22"/>
      <c r="K679" s="19"/>
      <c r="L679" s="19"/>
      <c r="M679" s="19"/>
      <c r="N679" s="22"/>
      <c r="O679" s="22"/>
      <c r="P679" s="19"/>
      <c r="Q679" s="19"/>
      <c r="R679" s="19"/>
      <c r="S679" s="19"/>
      <c r="T679" s="22"/>
      <c r="U679" s="22"/>
      <c r="V679" s="22"/>
      <c r="W679" s="19"/>
      <c r="X679" s="22"/>
      <c r="Y679" s="22"/>
      <c r="Z679" s="22"/>
      <c r="AA679" s="19"/>
      <c r="AB679" s="22"/>
      <c r="AC679" s="19"/>
      <c r="AD679" s="22"/>
      <c r="AE679" s="22"/>
      <c r="AF679" s="22"/>
      <c r="AG679" s="22"/>
      <c r="AH679" s="22"/>
      <c r="AI679" s="22"/>
    </row>
    <row r="680" ht="21.0" customHeight="1">
      <c r="A680" s="19"/>
      <c r="B680" s="19"/>
      <c r="C680" s="19"/>
      <c r="D680" s="19"/>
      <c r="E680" s="22"/>
      <c r="F680" s="22"/>
      <c r="G680" s="22"/>
      <c r="H680" s="19"/>
      <c r="I680" s="19"/>
      <c r="J680" s="22"/>
      <c r="K680" s="19"/>
      <c r="L680" s="19"/>
      <c r="M680" s="19"/>
      <c r="N680" s="22"/>
      <c r="O680" s="22"/>
      <c r="P680" s="19"/>
      <c r="Q680" s="19"/>
      <c r="R680" s="19"/>
      <c r="S680" s="19"/>
      <c r="T680" s="22"/>
      <c r="U680" s="22"/>
      <c r="V680" s="22"/>
      <c r="W680" s="19"/>
      <c r="X680" s="22"/>
      <c r="Y680" s="22"/>
      <c r="Z680" s="22"/>
      <c r="AA680" s="19"/>
      <c r="AB680" s="22"/>
      <c r="AC680" s="19"/>
      <c r="AD680" s="22"/>
      <c r="AE680" s="22"/>
      <c r="AF680" s="22"/>
      <c r="AG680" s="22"/>
      <c r="AH680" s="22"/>
      <c r="AI680" s="22"/>
    </row>
    <row r="681" ht="21.0" customHeight="1">
      <c r="A681" s="19"/>
      <c r="B681" s="19"/>
      <c r="C681" s="19"/>
      <c r="D681" s="19"/>
      <c r="E681" s="22"/>
      <c r="F681" s="22"/>
      <c r="G681" s="22"/>
      <c r="H681" s="19"/>
      <c r="I681" s="19"/>
      <c r="J681" s="22"/>
      <c r="K681" s="19"/>
      <c r="L681" s="19"/>
      <c r="M681" s="19"/>
      <c r="N681" s="22"/>
      <c r="O681" s="22"/>
      <c r="P681" s="19"/>
      <c r="Q681" s="19"/>
      <c r="R681" s="19"/>
      <c r="S681" s="19"/>
      <c r="T681" s="22"/>
      <c r="U681" s="22"/>
      <c r="V681" s="22"/>
      <c r="W681" s="19"/>
      <c r="X681" s="22"/>
      <c r="Y681" s="22"/>
      <c r="Z681" s="22"/>
      <c r="AA681" s="19"/>
      <c r="AB681" s="22"/>
      <c r="AC681" s="19"/>
      <c r="AD681" s="22"/>
      <c r="AE681" s="22"/>
      <c r="AF681" s="22"/>
      <c r="AG681" s="22"/>
      <c r="AH681" s="22"/>
      <c r="AI681" s="22"/>
    </row>
    <row r="682" ht="21.0" customHeight="1">
      <c r="A682" s="19"/>
      <c r="B682" s="19"/>
      <c r="C682" s="19"/>
      <c r="D682" s="19"/>
      <c r="E682" s="22"/>
      <c r="F682" s="22"/>
      <c r="G682" s="22"/>
      <c r="H682" s="19"/>
      <c r="I682" s="19"/>
      <c r="J682" s="22"/>
      <c r="K682" s="19"/>
      <c r="L682" s="19"/>
      <c r="M682" s="19"/>
      <c r="N682" s="22"/>
      <c r="O682" s="22"/>
      <c r="P682" s="19"/>
      <c r="Q682" s="19"/>
      <c r="R682" s="19"/>
      <c r="S682" s="19"/>
      <c r="T682" s="22"/>
      <c r="U682" s="22"/>
      <c r="V682" s="22"/>
      <c r="W682" s="19"/>
      <c r="X682" s="22"/>
      <c r="Y682" s="22"/>
      <c r="Z682" s="22"/>
      <c r="AA682" s="19"/>
      <c r="AB682" s="22"/>
      <c r="AC682" s="19"/>
      <c r="AD682" s="22"/>
      <c r="AE682" s="22"/>
      <c r="AF682" s="22"/>
      <c r="AG682" s="22"/>
      <c r="AH682" s="22"/>
      <c r="AI682" s="22"/>
    </row>
    <row r="683" ht="21.0" customHeight="1">
      <c r="A683" s="19"/>
      <c r="B683" s="19"/>
      <c r="C683" s="19"/>
      <c r="D683" s="19"/>
      <c r="E683" s="22"/>
      <c r="F683" s="22"/>
      <c r="G683" s="22"/>
      <c r="H683" s="19"/>
      <c r="I683" s="19"/>
      <c r="J683" s="22"/>
      <c r="K683" s="19"/>
      <c r="L683" s="19"/>
      <c r="M683" s="19"/>
      <c r="N683" s="22"/>
      <c r="O683" s="22"/>
      <c r="P683" s="19"/>
      <c r="Q683" s="19"/>
      <c r="R683" s="19"/>
      <c r="S683" s="19"/>
      <c r="T683" s="22"/>
      <c r="U683" s="22"/>
      <c r="V683" s="22"/>
      <c r="W683" s="19"/>
      <c r="X683" s="22"/>
      <c r="Y683" s="22"/>
      <c r="Z683" s="22"/>
      <c r="AA683" s="19"/>
      <c r="AB683" s="22"/>
      <c r="AC683" s="19"/>
      <c r="AD683" s="22"/>
      <c r="AE683" s="22"/>
      <c r="AF683" s="22"/>
      <c r="AG683" s="22"/>
      <c r="AH683" s="22"/>
      <c r="AI683" s="22"/>
    </row>
    <row r="684" ht="21.0" customHeight="1">
      <c r="A684" s="19"/>
      <c r="B684" s="19"/>
      <c r="C684" s="19"/>
      <c r="D684" s="19"/>
      <c r="E684" s="22"/>
      <c r="F684" s="22"/>
      <c r="G684" s="22"/>
      <c r="H684" s="19"/>
      <c r="I684" s="19"/>
      <c r="J684" s="22"/>
      <c r="K684" s="19"/>
      <c r="L684" s="19"/>
      <c r="M684" s="19"/>
      <c r="N684" s="22"/>
      <c r="O684" s="22"/>
      <c r="P684" s="19"/>
      <c r="Q684" s="19"/>
      <c r="R684" s="19"/>
      <c r="S684" s="19"/>
      <c r="T684" s="22"/>
      <c r="U684" s="22"/>
      <c r="V684" s="22"/>
      <c r="W684" s="19"/>
      <c r="X684" s="22"/>
      <c r="Y684" s="22"/>
      <c r="Z684" s="22"/>
      <c r="AA684" s="19"/>
      <c r="AB684" s="22"/>
      <c r="AC684" s="19"/>
      <c r="AD684" s="22"/>
      <c r="AE684" s="22"/>
      <c r="AF684" s="22"/>
      <c r="AG684" s="22"/>
      <c r="AH684" s="22"/>
      <c r="AI684" s="22"/>
    </row>
    <row r="685" ht="21.0" customHeight="1">
      <c r="A685" s="19"/>
      <c r="B685" s="19"/>
      <c r="C685" s="19"/>
      <c r="D685" s="19"/>
      <c r="E685" s="22"/>
      <c r="F685" s="22"/>
      <c r="G685" s="22"/>
      <c r="H685" s="19"/>
      <c r="I685" s="19"/>
      <c r="J685" s="22"/>
      <c r="K685" s="19"/>
      <c r="L685" s="19"/>
      <c r="M685" s="19"/>
      <c r="N685" s="22"/>
      <c r="O685" s="22"/>
      <c r="P685" s="19"/>
      <c r="Q685" s="19"/>
      <c r="R685" s="19"/>
      <c r="S685" s="19"/>
      <c r="T685" s="22"/>
      <c r="U685" s="22"/>
      <c r="V685" s="22"/>
      <c r="W685" s="19"/>
      <c r="X685" s="22"/>
      <c r="Y685" s="22"/>
      <c r="Z685" s="22"/>
      <c r="AA685" s="19"/>
      <c r="AB685" s="22"/>
      <c r="AC685" s="19"/>
      <c r="AD685" s="22"/>
      <c r="AE685" s="22"/>
      <c r="AF685" s="22"/>
      <c r="AG685" s="22"/>
      <c r="AH685" s="22"/>
      <c r="AI685" s="22"/>
    </row>
    <row r="686" ht="21.0" customHeight="1">
      <c r="A686" s="19"/>
      <c r="B686" s="19"/>
      <c r="C686" s="19"/>
      <c r="D686" s="19"/>
      <c r="E686" s="22"/>
      <c r="F686" s="22"/>
      <c r="G686" s="22"/>
      <c r="H686" s="19"/>
      <c r="I686" s="19"/>
      <c r="J686" s="22"/>
      <c r="K686" s="19"/>
      <c r="L686" s="19"/>
      <c r="M686" s="19"/>
      <c r="N686" s="22"/>
      <c r="O686" s="22"/>
      <c r="P686" s="19"/>
      <c r="Q686" s="19"/>
      <c r="R686" s="19"/>
      <c r="S686" s="19"/>
      <c r="T686" s="22"/>
      <c r="U686" s="22"/>
      <c r="V686" s="22"/>
      <c r="W686" s="19"/>
      <c r="X686" s="22"/>
      <c r="Y686" s="22"/>
      <c r="Z686" s="22"/>
      <c r="AA686" s="19"/>
      <c r="AB686" s="22"/>
      <c r="AC686" s="19"/>
      <c r="AD686" s="22"/>
      <c r="AE686" s="22"/>
      <c r="AF686" s="22"/>
      <c r="AG686" s="22"/>
      <c r="AH686" s="22"/>
      <c r="AI686" s="22"/>
    </row>
    <row r="687" ht="21.0" customHeight="1">
      <c r="A687" s="19"/>
      <c r="B687" s="19"/>
      <c r="C687" s="19"/>
      <c r="D687" s="19"/>
      <c r="E687" s="22"/>
      <c r="F687" s="22"/>
      <c r="G687" s="22"/>
      <c r="H687" s="19"/>
      <c r="I687" s="19"/>
      <c r="J687" s="22"/>
      <c r="K687" s="19"/>
      <c r="L687" s="19"/>
      <c r="M687" s="19"/>
      <c r="N687" s="22"/>
      <c r="O687" s="22"/>
      <c r="P687" s="19"/>
      <c r="Q687" s="19"/>
      <c r="R687" s="19"/>
      <c r="S687" s="19"/>
      <c r="T687" s="22"/>
      <c r="U687" s="22"/>
      <c r="V687" s="22"/>
      <c r="W687" s="19"/>
      <c r="X687" s="22"/>
      <c r="Y687" s="22"/>
      <c r="Z687" s="22"/>
      <c r="AA687" s="19"/>
      <c r="AB687" s="22"/>
      <c r="AC687" s="19"/>
      <c r="AD687" s="22"/>
      <c r="AE687" s="22"/>
      <c r="AF687" s="22"/>
      <c r="AG687" s="22"/>
      <c r="AH687" s="22"/>
      <c r="AI687" s="22"/>
    </row>
    <row r="688" ht="21.0" customHeight="1">
      <c r="A688" s="19"/>
      <c r="B688" s="19"/>
      <c r="C688" s="19"/>
      <c r="D688" s="19"/>
      <c r="E688" s="22"/>
      <c r="F688" s="22"/>
      <c r="G688" s="22"/>
      <c r="H688" s="19"/>
      <c r="I688" s="19"/>
      <c r="J688" s="22"/>
      <c r="K688" s="19"/>
      <c r="L688" s="19"/>
      <c r="M688" s="19"/>
      <c r="N688" s="22"/>
      <c r="O688" s="22"/>
      <c r="P688" s="19"/>
      <c r="Q688" s="19"/>
      <c r="R688" s="19"/>
      <c r="S688" s="19"/>
      <c r="T688" s="22"/>
      <c r="U688" s="22"/>
      <c r="V688" s="22"/>
      <c r="W688" s="19"/>
      <c r="X688" s="22"/>
      <c r="Y688" s="22"/>
      <c r="Z688" s="22"/>
      <c r="AA688" s="19"/>
      <c r="AB688" s="22"/>
      <c r="AC688" s="19"/>
      <c r="AD688" s="22"/>
      <c r="AE688" s="22"/>
      <c r="AF688" s="22"/>
      <c r="AG688" s="22"/>
      <c r="AH688" s="22"/>
      <c r="AI688" s="22"/>
    </row>
    <row r="689" ht="21.0" customHeight="1">
      <c r="A689" s="19"/>
      <c r="B689" s="19"/>
      <c r="C689" s="19"/>
      <c r="D689" s="19"/>
      <c r="E689" s="22"/>
      <c r="F689" s="22"/>
      <c r="G689" s="22"/>
      <c r="H689" s="19"/>
      <c r="I689" s="19"/>
      <c r="J689" s="22"/>
      <c r="K689" s="19"/>
      <c r="L689" s="19"/>
      <c r="M689" s="19"/>
      <c r="N689" s="22"/>
      <c r="O689" s="22"/>
      <c r="P689" s="19"/>
      <c r="Q689" s="19"/>
      <c r="R689" s="19"/>
      <c r="S689" s="19"/>
      <c r="T689" s="22"/>
      <c r="U689" s="22"/>
      <c r="V689" s="22"/>
      <c r="W689" s="19"/>
      <c r="X689" s="22"/>
      <c r="Y689" s="22"/>
      <c r="Z689" s="22"/>
      <c r="AA689" s="19"/>
      <c r="AB689" s="22"/>
      <c r="AC689" s="19"/>
      <c r="AD689" s="22"/>
      <c r="AE689" s="22"/>
      <c r="AF689" s="22"/>
      <c r="AG689" s="22"/>
      <c r="AH689" s="22"/>
      <c r="AI689" s="22"/>
    </row>
    <row r="690" ht="21.0" customHeight="1">
      <c r="A690" s="19"/>
      <c r="B690" s="19"/>
      <c r="C690" s="19"/>
      <c r="D690" s="19"/>
      <c r="E690" s="22"/>
      <c r="F690" s="22"/>
      <c r="G690" s="22"/>
      <c r="H690" s="19"/>
      <c r="I690" s="19"/>
      <c r="J690" s="22"/>
      <c r="K690" s="19"/>
      <c r="L690" s="19"/>
      <c r="M690" s="19"/>
      <c r="N690" s="22"/>
      <c r="O690" s="22"/>
      <c r="P690" s="19"/>
      <c r="Q690" s="19"/>
      <c r="R690" s="19"/>
      <c r="S690" s="19"/>
      <c r="T690" s="22"/>
      <c r="U690" s="22"/>
      <c r="V690" s="22"/>
      <c r="W690" s="19"/>
      <c r="X690" s="22"/>
      <c r="Y690" s="22"/>
      <c r="Z690" s="22"/>
      <c r="AA690" s="19"/>
      <c r="AB690" s="22"/>
      <c r="AC690" s="19"/>
      <c r="AD690" s="22"/>
      <c r="AE690" s="22"/>
      <c r="AF690" s="22"/>
      <c r="AG690" s="22"/>
      <c r="AH690" s="22"/>
      <c r="AI690" s="22"/>
    </row>
    <row r="691" ht="21.0" customHeight="1">
      <c r="A691" s="19"/>
      <c r="B691" s="19"/>
      <c r="C691" s="19"/>
      <c r="D691" s="19"/>
      <c r="E691" s="22"/>
      <c r="F691" s="22"/>
      <c r="G691" s="22"/>
      <c r="H691" s="19"/>
      <c r="I691" s="19"/>
      <c r="J691" s="22"/>
      <c r="K691" s="19"/>
      <c r="L691" s="19"/>
      <c r="M691" s="19"/>
      <c r="N691" s="22"/>
      <c r="O691" s="22"/>
      <c r="P691" s="19"/>
      <c r="Q691" s="19"/>
      <c r="R691" s="19"/>
      <c r="S691" s="19"/>
      <c r="T691" s="22"/>
      <c r="U691" s="22"/>
      <c r="V691" s="22"/>
      <c r="W691" s="19"/>
      <c r="X691" s="22"/>
      <c r="Y691" s="22"/>
      <c r="Z691" s="22"/>
      <c r="AA691" s="19"/>
      <c r="AB691" s="22"/>
      <c r="AC691" s="19"/>
      <c r="AD691" s="22"/>
      <c r="AE691" s="22"/>
      <c r="AF691" s="22"/>
      <c r="AG691" s="22"/>
      <c r="AH691" s="22"/>
      <c r="AI691" s="22"/>
    </row>
    <row r="692" ht="21.0" customHeight="1">
      <c r="A692" s="19"/>
      <c r="B692" s="19"/>
      <c r="C692" s="19"/>
      <c r="D692" s="19"/>
      <c r="E692" s="22"/>
      <c r="F692" s="22"/>
      <c r="G692" s="22"/>
      <c r="H692" s="19"/>
      <c r="I692" s="19"/>
      <c r="J692" s="22"/>
      <c r="K692" s="19"/>
      <c r="L692" s="19"/>
      <c r="M692" s="19"/>
      <c r="N692" s="22"/>
      <c r="O692" s="22"/>
      <c r="P692" s="19"/>
      <c r="Q692" s="19"/>
      <c r="R692" s="19"/>
      <c r="S692" s="19"/>
      <c r="T692" s="22"/>
      <c r="U692" s="22"/>
      <c r="V692" s="22"/>
      <c r="W692" s="19"/>
      <c r="X692" s="22"/>
      <c r="Y692" s="22"/>
      <c r="Z692" s="22"/>
      <c r="AA692" s="19"/>
      <c r="AB692" s="22"/>
      <c r="AC692" s="19"/>
      <c r="AD692" s="22"/>
      <c r="AE692" s="22"/>
      <c r="AF692" s="22"/>
      <c r="AG692" s="22"/>
      <c r="AH692" s="22"/>
      <c r="AI692" s="22"/>
    </row>
    <row r="693" ht="21.0" customHeight="1">
      <c r="A693" s="19"/>
      <c r="B693" s="19"/>
      <c r="C693" s="19"/>
      <c r="D693" s="19"/>
      <c r="E693" s="22"/>
      <c r="F693" s="22"/>
      <c r="G693" s="22"/>
      <c r="H693" s="19"/>
      <c r="I693" s="19"/>
      <c r="J693" s="22"/>
      <c r="K693" s="19"/>
      <c r="L693" s="19"/>
      <c r="M693" s="19"/>
      <c r="N693" s="22"/>
      <c r="O693" s="22"/>
      <c r="P693" s="19"/>
      <c r="Q693" s="19"/>
      <c r="R693" s="19"/>
      <c r="S693" s="19"/>
      <c r="T693" s="22"/>
      <c r="U693" s="22"/>
      <c r="V693" s="22"/>
      <c r="W693" s="19"/>
      <c r="X693" s="22"/>
      <c r="Y693" s="22"/>
      <c r="Z693" s="22"/>
      <c r="AA693" s="19"/>
      <c r="AB693" s="22"/>
      <c r="AC693" s="19"/>
      <c r="AD693" s="22"/>
      <c r="AE693" s="22"/>
      <c r="AF693" s="22"/>
      <c r="AG693" s="22"/>
      <c r="AH693" s="22"/>
      <c r="AI693" s="22"/>
    </row>
    <row r="694" ht="21.0" customHeight="1">
      <c r="A694" s="19"/>
      <c r="B694" s="19"/>
      <c r="C694" s="19"/>
      <c r="D694" s="19"/>
      <c r="E694" s="22"/>
      <c r="F694" s="22"/>
      <c r="G694" s="22"/>
      <c r="H694" s="19"/>
      <c r="I694" s="19"/>
      <c r="J694" s="22"/>
      <c r="K694" s="19"/>
      <c r="L694" s="19"/>
      <c r="M694" s="19"/>
      <c r="N694" s="22"/>
      <c r="O694" s="22"/>
      <c r="P694" s="19"/>
      <c r="Q694" s="19"/>
      <c r="R694" s="19"/>
      <c r="S694" s="19"/>
      <c r="T694" s="22"/>
      <c r="U694" s="22"/>
      <c r="V694" s="22"/>
      <c r="W694" s="19"/>
      <c r="X694" s="22"/>
      <c r="Y694" s="22"/>
      <c r="Z694" s="22"/>
      <c r="AA694" s="19"/>
      <c r="AB694" s="22"/>
      <c r="AC694" s="19"/>
      <c r="AD694" s="22"/>
      <c r="AE694" s="22"/>
      <c r="AF694" s="22"/>
      <c r="AG694" s="22"/>
      <c r="AH694" s="22"/>
      <c r="AI694" s="22"/>
    </row>
    <row r="695" ht="21.0" customHeight="1">
      <c r="A695" s="19"/>
      <c r="B695" s="19"/>
      <c r="C695" s="19"/>
      <c r="D695" s="19"/>
      <c r="E695" s="22"/>
      <c r="F695" s="22"/>
      <c r="G695" s="22"/>
      <c r="H695" s="19"/>
      <c r="I695" s="19"/>
      <c r="J695" s="22"/>
      <c r="K695" s="19"/>
      <c r="L695" s="19"/>
      <c r="M695" s="19"/>
      <c r="N695" s="22"/>
      <c r="O695" s="22"/>
      <c r="P695" s="19"/>
      <c r="Q695" s="19"/>
      <c r="R695" s="19"/>
      <c r="S695" s="19"/>
      <c r="T695" s="22"/>
      <c r="U695" s="22"/>
      <c r="V695" s="22"/>
      <c r="W695" s="19"/>
      <c r="X695" s="22"/>
      <c r="Y695" s="22"/>
      <c r="Z695" s="22"/>
      <c r="AA695" s="19"/>
      <c r="AB695" s="22"/>
      <c r="AC695" s="19"/>
      <c r="AD695" s="22"/>
      <c r="AE695" s="22"/>
      <c r="AF695" s="22"/>
      <c r="AG695" s="22"/>
      <c r="AH695" s="22"/>
      <c r="AI695" s="22"/>
    </row>
    <row r="696" ht="21.0" customHeight="1">
      <c r="A696" s="19"/>
      <c r="B696" s="19"/>
      <c r="C696" s="19"/>
      <c r="D696" s="19"/>
      <c r="E696" s="22"/>
      <c r="F696" s="22"/>
      <c r="G696" s="22"/>
      <c r="H696" s="19"/>
      <c r="I696" s="19"/>
      <c r="J696" s="22"/>
      <c r="K696" s="19"/>
      <c r="L696" s="19"/>
      <c r="M696" s="19"/>
      <c r="N696" s="22"/>
      <c r="O696" s="22"/>
      <c r="P696" s="19"/>
      <c r="Q696" s="19"/>
      <c r="R696" s="19"/>
      <c r="S696" s="19"/>
      <c r="T696" s="22"/>
      <c r="U696" s="22"/>
      <c r="V696" s="22"/>
      <c r="W696" s="19"/>
      <c r="X696" s="22"/>
      <c r="Y696" s="22"/>
      <c r="Z696" s="22"/>
      <c r="AA696" s="19"/>
      <c r="AB696" s="22"/>
      <c r="AC696" s="19"/>
      <c r="AD696" s="22"/>
      <c r="AE696" s="22"/>
      <c r="AF696" s="22"/>
      <c r="AG696" s="22"/>
      <c r="AH696" s="22"/>
      <c r="AI696" s="22"/>
    </row>
    <row r="697" ht="21.0" customHeight="1">
      <c r="A697" s="19"/>
      <c r="B697" s="19"/>
      <c r="C697" s="19"/>
      <c r="D697" s="19"/>
      <c r="E697" s="22"/>
      <c r="F697" s="22"/>
      <c r="G697" s="22"/>
      <c r="H697" s="19"/>
      <c r="I697" s="19"/>
      <c r="J697" s="22"/>
      <c r="K697" s="19"/>
      <c r="L697" s="19"/>
      <c r="M697" s="19"/>
      <c r="N697" s="22"/>
      <c r="O697" s="22"/>
      <c r="P697" s="19"/>
      <c r="Q697" s="19"/>
      <c r="R697" s="19"/>
      <c r="S697" s="19"/>
      <c r="T697" s="22"/>
      <c r="U697" s="22"/>
      <c r="V697" s="22"/>
      <c r="W697" s="19"/>
      <c r="X697" s="22"/>
      <c r="Y697" s="22"/>
      <c r="Z697" s="22"/>
      <c r="AA697" s="19"/>
      <c r="AB697" s="22"/>
      <c r="AC697" s="19"/>
      <c r="AD697" s="22"/>
      <c r="AE697" s="22"/>
      <c r="AF697" s="22"/>
      <c r="AG697" s="22"/>
      <c r="AH697" s="22"/>
      <c r="AI697" s="22"/>
    </row>
    <row r="698" ht="21.0" customHeight="1">
      <c r="A698" s="19"/>
      <c r="B698" s="19"/>
      <c r="C698" s="19"/>
      <c r="D698" s="19"/>
      <c r="E698" s="22"/>
      <c r="F698" s="22"/>
      <c r="G698" s="22"/>
      <c r="H698" s="19"/>
      <c r="I698" s="19"/>
      <c r="J698" s="22"/>
      <c r="K698" s="19"/>
      <c r="L698" s="19"/>
      <c r="M698" s="19"/>
      <c r="N698" s="22"/>
      <c r="O698" s="22"/>
      <c r="P698" s="19"/>
      <c r="Q698" s="19"/>
      <c r="R698" s="19"/>
      <c r="S698" s="19"/>
      <c r="T698" s="22"/>
      <c r="U698" s="22"/>
      <c r="V698" s="22"/>
      <c r="W698" s="19"/>
      <c r="X698" s="22"/>
      <c r="Y698" s="22"/>
      <c r="Z698" s="22"/>
      <c r="AA698" s="19"/>
      <c r="AB698" s="22"/>
      <c r="AC698" s="19"/>
      <c r="AD698" s="22"/>
      <c r="AE698" s="22"/>
      <c r="AF698" s="22"/>
      <c r="AG698" s="22"/>
      <c r="AH698" s="22"/>
      <c r="AI698" s="22"/>
    </row>
    <row r="699" ht="21.0" customHeight="1">
      <c r="A699" s="19"/>
      <c r="B699" s="19"/>
      <c r="C699" s="19"/>
      <c r="D699" s="19"/>
      <c r="E699" s="22"/>
      <c r="F699" s="22"/>
      <c r="G699" s="22"/>
      <c r="H699" s="19"/>
      <c r="I699" s="19"/>
      <c r="J699" s="22"/>
      <c r="K699" s="19"/>
      <c r="L699" s="19"/>
      <c r="M699" s="19"/>
      <c r="N699" s="22"/>
      <c r="O699" s="22"/>
      <c r="P699" s="19"/>
      <c r="Q699" s="19"/>
      <c r="R699" s="19"/>
      <c r="S699" s="19"/>
      <c r="T699" s="22"/>
      <c r="U699" s="22"/>
      <c r="V699" s="22"/>
      <c r="W699" s="19"/>
      <c r="X699" s="22"/>
      <c r="Y699" s="22"/>
      <c r="Z699" s="22"/>
      <c r="AA699" s="19"/>
      <c r="AB699" s="22"/>
      <c r="AC699" s="19"/>
      <c r="AD699" s="22"/>
      <c r="AE699" s="22"/>
      <c r="AF699" s="22"/>
      <c r="AG699" s="22"/>
      <c r="AH699" s="22"/>
      <c r="AI699" s="22"/>
    </row>
    <row r="700" ht="21.0" customHeight="1">
      <c r="A700" s="19"/>
      <c r="B700" s="19"/>
      <c r="C700" s="19"/>
      <c r="D700" s="19"/>
      <c r="E700" s="22"/>
      <c r="F700" s="22"/>
      <c r="G700" s="22"/>
      <c r="H700" s="19"/>
      <c r="I700" s="19"/>
      <c r="J700" s="22"/>
      <c r="K700" s="19"/>
      <c r="L700" s="19"/>
      <c r="M700" s="19"/>
      <c r="N700" s="22"/>
      <c r="O700" s="22"/>
      <c r="P700" s="19"/>
      <c r="Q700" s="19"/>
      <c r="R700" s="19"/>
      <c r="S700" s="19"/>
      <c r="T700" s="22"/>
      <c r="U700" s="22"/>
      <c r="V700" s="22"/>
      <c r="W700" s="19"/>
      <c r="X700" s="22"/>
      <c r="Y700" s="22"/>
      <c r="Z700" s="22"/>
      <c r="AA700" s="19"/>
      <c r="AB700" s="22"/>
      <c r="AC700" s="19"/>
      <c r="AD700" s="22"/>
      <c r="AE700" s="22"/>
      <c r="AF700" s="22"/>
      <c r="AG700" s="22"/>
      <c r="AH700" s="22"/>
      <c r="AI700" s="22"/>
    </row>
    <row r="701" ht="21.0" customHeight="1">
      <c r="A701" s="19"/>
      <c r="B701" s="19"/>
      <c r="C701" s="19"/>
      <c r="D701" s="19"/>
      <c r="E701" s="22"/>
      <c r="F701" s="22"/>
      <c r="G701" s="22"/>
      <c r="H701" s="19"/>
      <c r="I701" s="19"/>
      <c r="J701" s="22"/>
      <c r="K701" s="19"/>
      <c r="L701" s="19"/>
      <c r="M701" s="19"/>
      <c r="N701" s="22"/>
      <c r="O701" s="22"/>
      <c r="P701" s="19"/>
      <c r="Q701" s="19"/>
      <c r="R701" s="19"/>
      <c r="S701" s="19"/>
      <c r="T701" s="22"/>
      <c r="U701" s="22"/>
      <c r="V701" s="22"/>
      <c r="W701" s="19"/>
      <c r="X701" s="22"/>
      <c r="Y701" s="22"/>
      <c r="Z701" s="22"/>
      <c r="AA701" s="19"/>
      <c r="AB701" s="22"/>
      <c r="AC701" s="19"/>
      <c r="AD701" s="22"/>
      <c r="AE701" s="22"/>
      <c r="AF701" s="22"/>
      <c r="AG701" s="22"/>
      <c r="AH701" s="22"/>
      <c r="AI701" s="22"/>
    </row>
    <row r="702" ht="21.0" customHeight="1">
      <c r="A702" s="19"/>
      <c r="B702" s="19"/>
      <c r="C702" s="19"/>
      <c r="D702" s="19"/>
      <c r="E702" s="22"/>
      <c r="F702" s="22"/>
      <c r="G702" s="22"/>
      <c r="H702" s="19"/>
      <c r="I702" s="19"/>
      <c r="J702" s="22"/>
      <c r="K702" s="19"/>
      <c r="L702" s="19"/>
      <c r="M702" s="19"/>
      <c r="N702" s="22"/>
      <c r="O702" s="22"/>
      <c r="P702" s="19"/>
      <c r="Q702" s="19"/>
      <c r="R702" s="19"/>
      <c r="S702" s="19"/>
      <c r="T702" s="22"/>
      <c r="U702" s="22"/>
      <c r="V702" s="22"/>
      <c r="W702" s="19"/>
      <c r="X702" s="22"/>
      <c r="Y702" s="22"/>
      <c r="Z702" s="22"/>
      <c r="AA702" s="19"/>
      <c r="AB702" s="22"/>
      <c r="AC702" s="19"/>
      <c r="AD702" s="22"/>
      <c r="AE702" s="22"/>
      <c r="AF702" s="22"/>
      <c r="AG702" s="22"/>
      <c r="AH702" s="22"/>
      <c r="AI702" s="22"/>
    </row>
    <row r="703" ht="21.0" customHeight="1">
      <c r="A703" s="19"/>
      <c r="B703" s="19"/>
      <c r="C703" s="19"/>
      <c r="D703" s="19"/>
      <c r="E703" s="22"/>
      <c r="F703" s="22"/>
      <c r="G703" s="22"/>
      <c r="H703" s="19"/>
      <c r="I703" s="19"/>
      <c r="J703" s="22"/>
      <c r="K703" s="19"/>
      <c r="L703" s="19"/>
      <c r="M703" s="19"/>
      <c r="N703" s="22"/>
      <c r="O703" s="22"/>
      <c r="P703" s="19"/>
      <c r="Q703" s="19"/>
      <c r="R703" s="19"/>
      <c r="S703" s="19"/>
      <c r="T703" s="22"/>
      <c r="U703" s="22"/>
      <c r="V703" s="22"/>
      <c r="W703" s="19"/>
      <c r="X703" s="22"/>
      <c r="Y703" s="22"/>
      <c r="Z703" s="22"/>
      <c r="AA703" s="19"/>
      <c r="AB703" s="22"/>
      <c r="AC703" s="19"/>
      <c r="AD703" s="22"/>
      <c r="AE703" s="22"/>
      <c r="AF703" s="22"/>
      <c r="AG703" s="22"/>
      <c r="AH703" s="22"/>
      <c r="AI703" s="22"/>
    </row>
    <row r="704" ht="21.0" customHeight="1">
      <c r="A704" s="19"/>
      <c r="B704" s="19"/>
      <c r="C704" s="19"/>
      <c r="D704" s="19"/>
      <c r="E704" s="22"/>
      <c r="F704" s="22"/>
      <c r="G704" s="22"/>
      <c r="H704" s="19"/>
      <c r="I704" s="19"/>
      <c r="J704" s="22"/>
      <c r="K704" s="19"/>
      <c r="L704" s="19"/>
      <c r="M704" s="19"/>
      <c r="N704" s="22"/>
      <c r="O704" s="22"/>
      <c r="P704" s="19"/>
      <c r="Q704" s="19"/>
      <c r="R704" s="19"/>
      <c r="S704" s="19"/>
      <c r="T704" s="22"/>
      <c r="U704" s="22"/>
      <c r="V704" s="22"/>
      <c r="W704" s="19"/>
      <c r="X704" s="22"/>
      <c r="Y704" s="22"/>
      <c r="Z704" s="22"/>
      <c r="AA704" s="19"/>
      <c r="AB704" s="22"/>
      <c r="AC704" s="19"/>
      <c r="AD704" s="22"/>
      <c r="AE704" s="22"/>
      <c r="AF704" s="22"/>
      <c r="AG704" s="22"/>
      <c r="AH704" s="22"/>
      <c r="AI704" s="22"/>
    </row>
    <row r="705" ht="21.0" customHeight="1">
      <c r="A705" s="19"/>
      <c r="B705" s="19"/>
      <c r="C705" s="19"/>
      <c r="D705" s="19"/>
      <c r="E705" s="22"/>
      <c r="F705" s="22"/>
      <c r="G705" s="22"/>
      <c r="H705" s="19"/>
      <c r="I705" s="19"/>
      <c r="J705" s="22"/>
      <c r="K705" s="19"/>
      <c r="L705" s="19"/>
      <c r="M705" s="19"/>
      <c r="N705" s="22"/>
      <c r="O705" s="22"/>
      <c r="P705" s="19"/>
      <c r="Q705" s="19"/>
      <c r="R705" s="19"/>
      <c r="S705" s="19"/>
      <c r="T705" s="22"/>
      <c r="U705" s="22"/>
      <c r="V705" s="22"/>
      <c r="W705" s="19"/>
      <c r="X705" s="22"/>
      <c r="Y705" s="22"/>
      <c r="Z705" s="22"/>
      <c r="AA705" s="19"/>
      <c r="AB705" s="22"/>
      <c r="AC705" s="19"/>
      <c r="AD705" s="22"/>
      <c r="AE705" s="22"/>
      <c r="AF705" s="22"/>
      <c r="AG705" s="22"/>
      <c r="AH705" s="22"/>
      <c r="AI705" s="22"/>
    </row>
    <row r="706" ht="21.0" customHeight="1">
      <c r="A706" s="19"/>
      <c r="B706" s="19"/>
      <c r="C706" s="19"/>
      <c r="D706" s="19"/>
      <c r="E706" s="22"/>
      <c r="F706" s="22"/>
      <c r="G706" s="22"/>
      <c r="H706" s="19"/>
      <c r="I706" s="19"/>
      <c r="J706" s="22"/>
      <c r="K706" s="19"/>
      <c r="L706" s="19"/>
      <c r="M706" s="19"/>
      <c r="N706" s="22"/>
      <c r="O706" s="22"/>
      <c r="P706" s="19"/>
      <c r="Q706" s="19"/>
      <c r="R706" s="19"/>
      <c r="S706" s="19"/>
      <c r="T706" s="22"/>
      <c r="U706" s="22"/>
      <c r="V706" s="22"/>
      <c r="W706" s="19"/>
      <c r="X706" s="22"/>
      <c r="Y706" s="22"/>
      <c r="Z706" s="22"/>
      <c r="AA706" s="19"/>
      <c r="AB706" s="22"/>
      <c r="AC706" s="19"/>
      <c r="AD706" s="22"/>
      <c r="AE706" s="22"/>
      <c r="AF706" s="22"/>
      <c r="AG706" s="22"/>
      <c r="AH706" s="22"/>
      <c r="AI706" s="22"/>
    </row>
    <row r="707" ht="21.0" customHeight="1">
      <c r="A707" s="19"/>
      <c r="B707" s="19"/>
      <c r="C707" s="19"/>
      <c r="D707" s="19"/>
      <c r="E707" s="22"/>
      <c r="F707" s="22"/>
      <c r="G707" s="22"/>
      <c r="H707" s="19"/>
      <c r="I707" s="19"/>
      <c r="J707" s="22"/>
      <c r="K707" s="19"/>
      <c r="L707" s="19"/>
      <c r="M707" s="19"/>
      <c r="N707" s="22"/>
      <c r="O707" s="22"/>
      <c r="P707" s="19"/>
      <c r="Q707" s="19"/>
      <c r="R707" s="19"/>
      <c r="S707" s="19"/>
      <c r="T707" s="22"/>
      <c r="U707" s="22"/>
      <c r="V707" s="22"/>
      <c r="W707" s="19"/>
      <c r="X707" s="22"/>
      <c r="Y707" s="22"/>
      <c r="Z707" s="22"/>
      <c r="AA707" s="19"/>
      <c r="AB707" s="22"/>
      <c r="AC707" s="19"/>
      <c r="AD707" s="22"/>
      <c r="AE707" s="22"/>
      <c r="AF707" s="22"/>
      <c r="AG707" s="22"/>
      <c r="AH707" s="22"/>
      <c r="AI707" s="22"/>
    </row>
    <row r="708" ht="21.0" customHeight="1">
      <c r="A708" s="19"/>
      <c r="B708" s="19"/>
      <c r="C708" s="19"/>
      <c r="D708" s="19"/>
      <c r="E708" s="22"/>
      <c r="F708" s="22"/>
      <c r="G708" s="22"/>
      <c r="H708" s="19"/>
      <c r="I708" s="19"/>
      <c r="J708" s="22"/>
      <c r="K708" s="19"/>
      <c r="L708" s="19"/>
      <c r="M708" s="19"/>
      <c r="N708" s="22"/>
      <c r="O708" s="22"/>
      <c r="P708" s="19"/>
      <c r="Q708" s="19"/>
      <c r="R708" s="19"/>
      <c r="S708" s="19"/>
      <c r="T708" s="22"/>
      <c r="U708" s="22"/>
      <c r="V708" s="22"/>
      <c r="W708" s="19"/>
      <c r="X708" s="22"/>
      <c r="Y708" s="22"/>
      <c r="Z708" s="22"/>
      <c r="AA708" s="19"/>
      <c r="AB708" s="22"/>
      <c r="AC708" s="19"/>
      <c r="AD708" s="22"/>
      <c r="AE708" s="22"/>
      <c r="AF708" s="22"/>
      <c r="AG708" s="22"/>
      <c r="AH708" s="22"/>
      <c r="AI708" s="22"/>
    </row>
    <row r="709" ht="21.0" customHeight="1">
      <c r="A709" s="19"/>
      <c r="B709" s="19"/>
      <c r="C709" s="19"/>
      <c r="D709" s="19"/>
      <c r="E709" s="22"/>
      <c r="F709" s="22"/>
      <c r="G709" s="22"/>
      <c r="H709" s="19"/>
      <c r="I709" s="19"/>
      <c r="J709" s="22"/>
      <c r="K709" s="19"/>
      <c r="L709" s="19"/>
      <c r="M709" s="19"/>
      <c r="N709" s="22"/>
      <c r="O709" s="22"/>
      <c r="P709" s="19"/>
      <c r="Q709" s="19"/>
      <c r="R709" s="19"/>
      <c r="S709" s="19"/>
      <c r="T709" s="22"/>
      <c r="U709" s="22"/>
      <c r="V709" s="22"/>
      <c r="W709" s="19"/>
      <c r="X709" s="22"/>
      <c r="Y709" s="22"/>
      <c r="Z709" s="22"/>
      <c r="AA709" s="19"/>
      <c r="AB709" s="22"/>
      <c r="AC709" s="19"/>
      <c r="AD709" s="22"/>
      <c r="AE709" s="22"/>
      <c r="AF709" s="22"/>
      <c r="AG709" s="22"/>
      <c r="AH709" s="22"/>
      <c r="AI709" s="22"/>
    </row>
    <row r="710" ht="21.0" customHeight="1">
      <c r="A710" s="19"/>
      <c r="B710" s="19"/>
      <c r="C710" s="19"/>
      <c r="D710" s="19"/>
      <c r="E710" s="22"/>
      <c r="F710" s="22"/>
      <c r="G710" s="22"/>
      <c r="H710" s="19"/>
      <c r="I710" s="19"/>
      <c r="J710" s="22"/>
      <c r="K710" s="19"/>
      <c r="L710" s="19"/>
      <c r="M710" s="19"/>
      <c r="N710" s="22"/>
      <c r="O710" s="22"/>
      <c r="P710" s="19"/>
      <c r="Q710" s="19"/>
      <c r="R710" s="19"/>
      <c r="S710" s="19"/>
      <c r="T710" s="22"/>
      <c r="U710" s="22"/>
      <c r="V710" s="22"/>
      <c r="W710" s="19"/>
      <c r="X710" s="22"/>
      <c r="Y710" s="22"/>
      <c r="Z710" s="22"/>
      <c r="AA710" s="19"/>
      <c r="AB710" s="22"/>
      <c r="AC710" s="19"/>
      <c r="AD710" s="22"/>
      <c r="AE710" s="22"/>
      <c r="AF710" s="22"/>
      <c r="AG710" s="22"/>
      <c r="AH710" s="22"/>
      <c r="AI710" s="22"/>
    </row>
    <row r="711" ht="21.0" customHeight="1">
      <c r="A711" s="19"/>
      <c r="B711" s="19"/>
      <c r="C711" s="19"/>
      <c r="D711" s="19"/>
      <c r="E711" s="22"/>
      <c r="F711" s="22"/>
      <c r="G711" s="22"/>
      <c r="H711" s="19"/>
      <c r="I711" s="19"/>
      <c r="J711" s="22"/>
      <c r="K711" s="19"/>
      <c r="L711" s="19"/>
      <c r="M711" s="19"/>
      <c r="N711" s="22"/>
      <c r="O711" s="22"/>
      <c r="P711" s="19"/>
      <c r="Q711" s="19"/>
      <c r="R711" s="19"/>
      <c r="S711" s="19"/>
      <c r="T711" s="22"/>
      <c r="U711" s="22"/>
      <c r="V711" s="22"/>
      <c r="W711" s="19"/>
      <c r="X711" s="22"/>
      <c r="Y711" s="22"/>
      <c r="Z711" s="22"/>
      <c r="AA711" s="19"/>
      <c r="AB711" s="22"/>
      <c r="AC711" s="19"/>
      <c r="AD711" s="22"/>
      <c r="AE711" s="22"/>
      <c r="AF711" s="22"/>
      <c r="AG711" s="22"/>
      <c r="AH711" s="22"/>
      <c r="AI711" s="22"/>
    </row>
    <row r="712" ht="21.0" customHeight="1">
      <c r="A712" s="19"/>
      <c r="B712" s="19"/>
      <c r="C712" s="19"/>
      <c r="D712" s="19"/>
      <c r="E712" s="22"/>
      <c r="F712" s="22"/>
      <c r="G712" s="22"/>
      <c r="H712" s="19"/>
      <c r="I712" s="19"/>
      <c r="J712" s="22"/>
      <c r="K712" s="19"/>
      <c r="L712" s="19"/>
      <c r="M712" s="19"/>
      <c r="N712" s="22"/>
      <c r="O712" s="22"/>
      <c r="P712" s="19"/>
      <c r="Q712" s="19"/>
      <c r="R712" s="19"/>
      <c r="S712" s="19"/>
      <c r="T712" s="22"/>
      <c r="U712" s="22"/>
      <c r="V712" s="22"/>
      <c r="W712" s="19"/>
      <c r="X712" s="22"/>
      <c r="Y712" s="22"/>
      <c r="Z712" s="22"/>
      <c r="AA712" s="19"/>
      <c r="AB712" s="22"/>
      <c r="AC712" s="19"/>
      <c r="AD712" s="22"/>
      <c r="AE712" s="22"/>
      <c r="AF712" s="22"/>
      <c r="AG712" s="22"/>
      <c r="AH712" s="22"/>
      <c r="AI712" s="22"/>
    </row>
    <row r="713" ht="21.0" customHeight="1">
      <c r="A713" s="19"/>
      <c r="B713" s="19"/>
      <c r="C713" s="19"/>
      <c r="D713" s="19"/>
      <c r="E713" s="22"/>
      <c r="F713" s="22"/>
      <c r="G713" s="22"/>
      <c r="H713" s="19"/>
      <c r="I713" s="19"/>
      <c r="J713" s="22"/>
      <c r="K713" s="19"/>
      <c r="L713" s="19"/>
      <c r="M713" s="19"/>
      <c r="N713" s="22"/>
      <c r="O713" s="22"/>
      <c r="P713" s="19"/>
      <c r="Q713" s="19"/>
      <c r="R713" s="19"/>
      <c r="S713" s="19"/>
      <c r="T713" s="22"/>
      <c r="U713" s="22"/>
      <c r="V713" s="22"/>
      <c r="W713" s="19"/>
      <c r="X713" s="22"/>
      <c r="Y713" s="22"/>
      <c r="Z713" s="22"/>
      <c r="AA713" s="19"/>
      <c r="AB713" s="22"/>
      <c r="AC713" s="19"/>
      <c r="AD713" s="22"/>
      <c r="AE713" s="22"/>
      <c r="AF713" s="22"/>
      <c r="AG713" s="22"/>
      <c r="AH713" s="22"/>
      <c r="AI713" s="22"/>
    </row>
    <row r="714" ht="21.0" customHeight="1">
      <c r="A714" s="19"/>
      <c r="B714" s="19"/>
      <c r="C714" s="19"/>
      <c r="D714" s="19"/>
      <c r="E714" s="22"/>
      <c r="F714" s="22"/>
      <c r="G714" s="22"/>
      <c r="H714" s="19"/>
      <c r="I714" s="19"/>
      <c r="J714" s="22"/>
      <c r="K714" s="19"/>
      <c r="L714" s="19"/>
      <c r="M714" s="19"/>
      <c r="N714" s="22"/>
      <c r="O714" s="22"/>
      <c r="P714" s="19"/>
      <c r="Q714" s="19"/>
      <c r="R714" s="19"/>
      <c r="S714" s="19"/>
      <c r="T714" s="22"/>
      <c r="U714" s="22"/>
      <c r="V714" s="22"/>
      <c r="W714" s="19"/>
      <c r="X714" s="22"/>
      <c r="Y714" s="22"/>
      <c r="Z714" s="22"/>
      <c r="AA714" s="19"/>
      <c r="AB714" s="22"/>
      <c r="AC714" s="19"/>
      <c r="AD714" s="22"/>
      <c r="AE714" s="22"/>
      <c r="AF714" s="22"/>
      <c r="AG714" s="22"/>
      <c r="AH714" s="22"/>
      <c r="AI714" s="22"/>
    </row>
    <row r="715" ht="21.0" customHeight="1">
      <c r="A715" s="19"/>
      <c r="B715" s="19"/>
      <c r="C715" s="19"/>
      <c r="D715" s="19"/>
      <c r="E715" s="22"/>
      <c r="F715" s="22"/>
      <c r="G715" s="22"/>
      <c r="H715" s="19"/>
      <c r="I715" s="19"/>
      <c r="J715" s="22"/>
      <c r="K715" s="19"/>
      <c r="L715" s="19"/>
      <c r="M715" s="19"/>
      <c r="N715" s="22"/>
      <c r="O715" s="22"/>
      <c r="P715" s="19"/>
      <c r="Q715" s="19"/>
      <c r="R715" s="19"/>
      <c r="S715" s="19"/>
      <c r="T715" s="22"/>
      <c r="U715" s="22"/>
      <c r="V715" s="22"/>
      <c r="W715" s="19"/>
      <c r="X715" s="22"/>
      <c r="Y715" s="22"/>
      <c r="Z715" s="22"/>
      <c r="AA715" s="19"/>
      <c r="AB715" s="22"/>
      <c r="AC715" s="19"/>
      <c r="AD715" s="22"/>
      <c r="AE715" s="22"/>
      <c r="AF715" s="22"/>
      <c r="AG715" s="22"/>
      <c r="AH715" s="22"/>
      <c r="AI715" s="22"/>
    </row>
    <row r="716" ht="21.0" customHeight="1">
      <c r="A716" s="19"/>
      <c r="B716" s="19"/>
      <c r="C716" s="19"/>
      <c r="D716" s="19"/>
      <c r="E716" s="22"/>
      <c r="F716" s="22"/>
      <c r="G716" s="22"/>
      <c r="H716" s="19"/>
      <c r="I716" s="19"/>
      <c r="J716" s="22"/>
      <c r="K716" s="19"/>
      <c r="L716" s="19"/>
      <c r="M716" s="19"/>
      <c r="N716" s="22"/>
      <c r="O716" s="22"/>
      <c r="P716" s="19"/>
      <c r="Q716" s="19"/>
      <c r="R716" s="19"/>
      <c r="S716" s="19"/>
      <c r="T716" s="22"/>
      <c r="U716" s="22"/>
      <c r="V716" s="22"/>
      <c r="W716" s="19"/>
      <c r="X716" s="22"/>
      <c r="Y716" s="22"/>
      <c r="Z716" s="22"/>
      <c r="AA716" s="19"/>
      <c r="AB716" s="22"/>
      <c r="AC716" s="19"/>
      <c r="AD716" s="22"/>
      <c r="AE716" s="22"/>
      <c r="AF716" s="22"/>
      <c r="AG716" s="22"/>
      <c r="AH716" s="22"/>
      <c r="AI716" s="22"/>
    </row>
    <row r="717" ht="21.0" customHeight="1">
      <c r="A717" s="19"/>
      <c r="B717" s="19"/>
      <c r="C717" s="19"/>
      <c r="D717" s="19"/>
      <c r="E717" s="22"/>
      <c r="F717" s="22"/>
      <c r="G717" s="22"/>
      <c r="H717" s="19"/>
      <c r="I717" s="19"/>
      <c r="J717" s="22"/>
      <c r="K717" s="19"/>
      <c r="L717" s="19"/>
      <c r="M717" s="19"/>
      <c r="N717" s="22"/>
      <c r="O717" s="22"/>
      <c r="P717" s="19"/>
      <c r="Q717" s="19"/>
      <c r="R717" s="19"/>
      <c r="S717" s="19"/>
      <c r="T717" s="22"/>
      <c r="U717" s="22"/>
      <c r="V717" s="22"/>
      <c r="W717" s="19"/>
      <c r="X717" s="22"/>
      <c r="Y717" s="22"/>
      <c r="Z717" s="22"/>
      <c r="AA717" s="19"/>
      <c r="AB717" s="22"/>
      <c r="AC717" s="19"/>
      <c r="AD717" s="22"/>
      <c r="AE717" s="22"/>
      <c r="AF717" s="22"/>
      <c r="AG717" s="22"/>
      <c r="AH717" s="22"/>
      <c r="AI717" s="22"/>
    </row>
    <row r="718" ht="21.0" customHeight="1">
      <c r="A718" s="19"/>
      <c r="B718" s="19"/>
      <c r="C718" s="19"/>
      <c r="D718" s="19"/>
      <c r="E718" s="22"/>
      <c r="F718" s="22"/>
      <c r="G718" s="22"/>
      <c r="H718" s="19"/>
      <c r="I718" s="19"/>
      <c r="J718" s="22"/>
      <c r="K718" s="19"/>
      <c r="L718" s="19"/>
      <c r="M718" s="19"/>
      <c r="N718" s="22"/>
      <c r="O718" s="22"/>
      <c r="P718" s="19"/>
      <c r="Q718" s="19"/>
      <c r="R718" s="19"/>
      <c r="S718" s="19"/>
      <c r="T718" s="22"/>
      <c r="U718" s="22"/>
      <c r="V718" s="22"/>
      <c r="W718" s="19"/>
      <c r="X718" s="22"/>
      <c r="Y718" s="22"/>
      <c r="Z718" s="22"/>
      <c r="AA718" s="19"/>
      <c r="AB718" s="22"/>
      <c r="AC718" s="19"/>
      <c r="AD718" s="22"/>
      <c r="AE718" s="22"/>
      <c r="AF718" s="22"/>
      <c r="AG718" s="22"/>
      <c r="AH718" s="22"/>
      <c r="AI718" s="22"/>
    </row>
    <row r="719" ht="21.0" customHeight="1">
      <c r="A719" s="19"/>
      <c r="B719" s="19"/>
      <c r="C719" s="19"/>
      <c r="D719" s="19"/>
      <c r="E719" s="22"/>
      <c r="F719" s="22"/>
      <c r="G719" s="22"/>
      <c r="H719" s="19"/>
      <c r="I719" s="19"/>
      <c r="J719" s="22"/>
      <c r="K719" s="19"/>
      <c r="L719" s="19"/>
      <c r="M719" s="19"/>
      <c r="N719" s="22"/>
      <c r="O719" s="22"/>
      <c r="P719" s="19"/>
      <c r="Q719" s="19"/>
      <c r="R719" s="19"/>
      <c r="S719" s="19"/>
      <c r="T719" s="22"/>
      <c r="U719" s="22"/>
      <c r="V719" s="22"/>
      <c r="W719" s="19"/>
      <c r="X719" s="22"/>
      <c r="Y719" s="22"/>
      <c r="Z719" s="22"/>
      <c r="AA719" s="19"/>
      <c r="AB719" s="22"/>
      <c r="AC719" s="19"/>
      <c r="AD719" s="22"/>
      <c r="AE719" s="22"/>
      <c r="AF719" s="22"/>
      <c r="AG719" s="22"/>
      <c r="AH719" s="22"/>
      <c r="AI719" s="22"/>
    </row>
    <row r="720" ht="21.0" customHeight="1">
      <c r="A720" s="19"/>
      <c r="B720" s="19"/>
      <c r="C720" s="19"/>
      <c r="D720" s="19"/>
      <c r="E720" s="22"/>
      <c r="F720" s="22"/>
      <c r="G720" s="22"/>
      <c r="H720" s="19"/>
      <c r="I720" s="19"/>
      <c r="J720" s="22"/>
      <c r="K720" s="19"/>
      <c r="L720" s="19"/>
      <c r="M720" s="19"/>
      <c r="N720" s="22"/>
      <c r="O720" s="22"/>
      <c r="P720" s="19"/>
      <c r="Q720" s="19"/>
      <c r="R720" s="19"/>
      <c r="S720" s="19"/>
      <c r="T720" s="22"/>
      <c r="U720" s="22"/>
      <c r="V720" s="22"/>
      <c r="W720" s="19"/>
      <c r="X720" s="22"/>
      <c r="Y720" s="22"/>
      <c r="Z720" s="22"/>
      <c r="AA720" s="19"/>
      <c r="AB720" s="22"/>
      <c r="AC720" s="19"/>
      <c r="AD720" s="22"/>
      <c r="AE720" s="22"/>
      <c r="AF720" s="22"/>
      <c r="AG720" s="22"/>
      <c r="AH720" s="22"/>
      <c r="AI720" s="22"/>
    </row>
    <row r="721" ht="21.0" customHeight="1">
      <c r="A721" s="19"/>
      <c r="B721" s="19"/>
      <c r="C721" s="19"/>
      <c r="D721" s="19"/>
      <c r="E721" s="22"/>
      <c r="F721" s="22"/>
      <c r="G721" s="22"/>
      <c r="H721" s="19"/>
      <c r="I721" s="19"/>
      <c r="J721" s="22"/>
      <c r="K721" s="19"/>
      <c r="L721" s="19"/>
      <c r="M721" s="19"/>
      <c r="N721" s="22"/>
      <c r="O721" s="22"/>
      <c r="P721" s="19"/>
      <c r="Q721" s="19"/>
      <c r="R721" s="19"/>
      <c r="S721" s="19"/>
      <c r="T721" s="22"/>
      <c r="U721" s="22"/>
      <c r="V721" s="22"/>
      <c r="W721" s="19"/>
      <c r="X721" s="22"/>
      <c r="Y721" s="22"/>
      <c r="Z721" s="22"/>
      <c r="AA721" s="19"/>
      <c r="AB721" s="22"/>
      <c r="AC721" s="19"/>
      <c r="AD721" s="22"/>
      <c r="AE721" s="22"/>
      <c r="AF721" s="22"/>
      <c r="AG721" s="22"/>
      <c r="AH721" s="22"/>
      <c r="AI721" s="22"/>
    </row>
    <row r="722" ht="21.0" customHeight="1">
      <c r="A722" s="19"/>
      <c r="B722" s="19"/>
      <c r="C722" s="19"/>
      <c r="D722" s="19"/>
      <c r="E722" s="22"/>
      <c r="F722" s="22"/>
      <c r="G722" s="22"/>
      <c r="H722" s="19"/>
      <c r="I722" s="19"/>
      <c r="J722" s="22"/>
      <c r="K722" s="19"/>
      <c r="L722" s="19"/>
      <c r="M722" s="19"/>
      <c r="N722" s="22"/>
      <c r="O722" s="22"/>
      <c r="P722" s="19"/>
      <c r="Q722" s="19"/>
      <c r="R722" s="19"/>
      <c r="S722" s="19"/>
      <c r="T722" s="22"/>
      <c r="U722" s="22"/>
      <c r="V722" s="22"/>
      <c r="W722" s="19"/>
      <c r="X722" s="22"/>
      <c r="Y722" s="22"/>
      <c r="Z722" s="22"/>
      <c r="AA722" s="19"/>
      <c r="AB722" s="22"/>
      <c r="AC722" s="19"/>
      <c r="AD722" s="22"/>
      <c r="AE722" s="22"/>
      <c r="AF722" s="22"/>
      <c r="AG722" s="22"/>
      <c r="AH722" s="22"/>
      <c r="AI722" s="22"/>
    </row>
    <row r="723" ht="21.0" customHeight="1">
      <c r="A723" s="19"/>
      <c r="B723" s="19"/>
      <c r="C723" s="19"/>
      <c r="D723" s="19"/>
      <c r="E723" s="22"/>
      <c r="F723" s="22"/>
      <c r="G723" s="22"/>
      <c r="H723" s="19"/>
      <c r="I723" s="19"/>
      <c r="J723" s="22"/>
      <c r="K723" s="19"/>
      <c r="L723" s="19"/>
      <c r="M723" s="19"/>
      <c r="N723" s="22"/>
      <c r="O723" s="22"/>
      <c r="P723" s="19"/>
      <c r="Q723" s="19"/>
      <c r="R723" s="19"/>
      <c r="S723" s="19"/>
      <c r="T723" s="22"/>
      <c r="U723" s="22"/>
      <c r="V723" s="22"/>
      <c r="W723" s="19"/>
      <c r="X723" s="22"/>
      <c r="Y723" s="22"/>
      <c r="Z723" s="22"/>
      <c r="AA723" s="19"/>
      <c r="AB723" s="22"/>
      <c r="AC723" s="19"/>
      <c r="AD723" s="22"/>
      <c r="AE723" s="22"/>
      <c r="AF723" s="22"/>
      <c r="AG723" s="22"/>
      <c r="AH723" s="22"/>
      <c r="AI723" s="22"/>
    </row>
    <row r="724" ht="21.0" customHeight="1">
      <c r="A724" s="19"/>
      <c r="B724" s="19"/>
      <c r="C724" s="19"/>
      <c r="D724" s="19"/>
      <c r="E724" s="22"/>
      <c r="F724" s="22"/>
      <c r="G724" s="22"/>
      <c r="H724" s="19"/>
      <c r="I724" s="19"/>
      <c r="J724" s="22"/>
      <c r="K724" s="19"/>
      <c r="L724" s="19"/>
      <c r="M724" s="19"/>
      <c r="N724" s="22"/>
      <c r="O724" s="22"/>
      <c r="P724" s="19"/>
      <c r="Q724" s="19"/>
      <c r="R724" s="19"/>
      <c r="S724" s="19"/>
      <c r="T724" s="22"/>
      <c r="U724" s="22"/>
      <c r="V724" s="22"/>
      <c r="W724" s="19"/>
      <c r="X724" s="22"/>
      <c r="Y724" s="22"/>
      <c r="Z724" s="22"/>
      <c r="AA724" s="19"/>
      <c r="AB724" s="22"/>
      <c r="AC724" s="19"/>
      <c r="AD724" s="22"/>
      <c r="AE724" s="22"/>
      <c r="AF724" s="22"/>
      <c r="AG724" s="22"/>
      <c r="AH724" s="22"/>
      <c r="AI724" s="22"/>
    </row>
    <row r="725" ht="21.0" customHeight="1">
      <c r="A725" s="19"/>
      <c r="B725" s="19"/>
      <c r="C725" s="19"/>
      <c r="D725" s="19"/>
      <c r="E725" s="22"/>
      <c r="F725" s="22"/>
      <c r="G725" s="22"/>
      <c r="H725" s="19"/>
      <c r="I725" s="19"/>
      <c r="J725" s="22"/>
      <c r="K725" s="19"/>
      <c r="L725" s="19"/>
      <c r="M725" s="19"/>
      <c r="N725" s="22"/>
      <c r="O725" s="22"/>
      <c r="P725" s="19"/>
      <c r="Q725" s="19"/>
      <c r="R725" s="19"/>
      <c r="S725" s="19"/>
      <c r="T725" s="22"/>
      <c r="U725" s="22"/>
      <c r="V725" s="22"/>
      <c r="W725" s="19"/>
      <c r="X725" s="22"/>
      <c r="Y725" s="22"/>
      <c r="Z725" s="22"/>
      <c r="AA725" s="19"/>
      <c r="AB725" s="22"/>
      <c r="AC725" s="19"/>
      <c r="AD725" s="22"/>
      <c r="AE725" s="22"/>
      <c r="AF725" s="22"/>
      <c r="AG725" s="22"/>
      <c r="AH725" s="22"/>
      <c r="AI725" s="22"/>
    </row>
    <row r="726" ht="21.0" customHeight="1">
      <c r="A726" s="19"/>
      <c r="B726" s="19"/>
      <c r="C726" s="19"/>
      <c r="D726" s="19"/>
      <c r="E726" s="22"/>
      <c r="F726" s="22"/>
      <c r="G726" s="22"/>
      <c r="H726" s="19"/>
      <c r="I726" s="19"/>
      <c r="J726" s="22"/>
      <c r="K726" s="19"/>
      <c r="L726" s="19"/>
      <c r="M726" s="19"/>
      <c r="N726" s="22"/>
      <c r="O726" s="22"/>
      <c r="P726" s="19"/>
      <c r="Q726" s="19"/>
      <c r="R726" s="19"/>
      <c r="S726" s="19"/>
      <c r="T726" s="22"/>
      <c r="U726" s="22"/>
      <c r="V726" s="22"/>
      <c r="W726" s="19"/>
      <c r="X726" s="22"/>
      <c r="Y726" s="22"/>
      <c r="Z726" s="22"/>
      <c r="AA726" s="19"/>
      <c r="AB726" s="22"/>
      <c r="AC726" s="19"/>
      <c r="AD726" s="22"/>
      <c r="AE726" s="22"/>
      <c r="AF726" s="22"/>
      <c r="AG726" s="22"/>
      <c r="AH726" s="22"/>
      <c r="AI726" s="22"/>
    </row>
    <row r="727" ht="21.0" customHeight="1">
      <c r="A727" s="19"/>
      <c r="B727" s="19"/>
      <c r="C727" s="19"/>
      <c r="D727" s="19"/>
      <c r="E727" s="22"/>
      <c r="F727" s="22"/>
      <c r="G727" s="22"/>
      <c r="H727" s="19"/>
      <c r="I727" s="19"/>
      <c r="J727" s="22"/>
      <c r="K727" s="19"/>
      <c r="L727" s="19"/>
      <c r="M727" s="19"/>
      <c r="N727" s="22"/>
      <c r="O727" s="22"/>
      <c r="P727" s="19"/>
      <c r="Q727" s="19"/>
      <c r="R727" s="19"/>
      <c r="S727" s="19"/>
      <c r="T727" s="22"/>
      <c r="U727" s="22"/>
      <c r="V727" s="22"/>
      <c r="W727" s="19"/>
      <c r="X727" s="22"/>
      <c r="Y727" s="22"/>
      <c r="Z727" s="22"/>
      <c r="AA727" s="19"/>
      <c r="AB727" s="22"/>
      <c r="AC727" s="19"/>
      <c r="AD727" s="22"/>
      <c r="AE727" s="22"/>
      <c r="AF727" s="22"/>
      <c r="AG727" s="22"/>
      <c r="AH727" s="22"/>
      <c r="AI727" s="22"/>
    </row>
    <row r="728" ht="21.0" customHeight="1">
      <c r="A728" s="19"/>
      <c r="B728" s="19"/>
      <c r="C728" s="19"/>
      <c r="D728" s="19"/>
      <c r="E728" s="22"/>
      <c r="F728" s="22"/>
      <c r="G728" s="22"/>
      <c r="H728" s="19"/>
      <c r="I728" s="19"/>
      <c r="J728" s="22"/>
      <c r="K728" s="19"/>
      <c r="L728" s="19"/>
      <c r="M728" s="19"/>
      <c r="N728" s="22"/>
      <c r="O728" s="22"/>
      <c r="P728" s="19"/>
      <c r="Q728" s="19"/>
      <c r="R728" s="19"/>
      <c r="S728" s="19"/>
      <c r="T728" s="22"/>
      <c r="U728" s="22"/>
      <c r="V728" s="22"/>
      <c r="W728" s="19"/>
      <c r="X728" s="22"/>
      <c r="Y728" s="22"/>
      <c r="Z728" s="22"/>
      <c r="AA728" s="19"/>
      <c r="AB728" s="22"/>
      <c r="AC728" s="19"/>
      <c r="AD728" s="22"/>
      <c r="AE728" s="22"/>
      <c r="AF728" s="22"/>
      <c r="AG728" s="22"/>
      <c r="AH728" s="22"/>
      <c r="AI728" s="22"/>
    </row>
    <row r="729" ht="21.0" customHeight="1">
      <c r="A729" s="19"/>
      <c r="B729" s="19"/>
      <c r="C729" s="19"/>
      <c r="D729" s="19"/>
      <c r="E729" s="22"/>
      <c r="F729" s="22"/>
      <c r="G729" s="22"/>
      <c r="H729" s="19"/>
      <c r="I729" s="19"/>
      <c r="J729" s="22"/>
      <c r="K729" s="19"/>
      <c r="L729" s="19"/>
      <c r="M729" s="19"/>
      <c r="N729" s="22"/>
      <c r="O729" s="22"/>
      <c r="P729" s="19"/>
      <c r="Q729" s="19"/>
      <c r="R729" s="19"/>
      <c r="S729" s="19"/>
      <c r="T729" s="22"/>
      <c r="U729" s="22"/>
      <c r="V729" s="22"/>
      <c r="W729" s="19"/>
      <c r="X729" s="22"/>
      <c r="Y729" s="22"/>
      <c r="Z729" s="22"/>
      <c r="AA729" s="19"/>
      <c r="AB729" s="22"/>
      <c r="AC729" s="19"/>
      <c r="AD729" s="22"/>
      <c r="AE729" s="22"/>
      <c r="AF729" s="22"/>
      <c r="AG729" s="22"/>
      <c r="AH729" s="22"/>
      <c r="AI729" s="22"/>
    </row>
    <row r="730" ht="21.0" customHeight="1">
      <c r="A730" s="19"/>
      <c r="B730" s="19"/>
      <c r="C730" s="19"/>
      <c r="D730" s="19"/>
      <c r="E730" s="22"/>
      <c r="F730" s="22"/>
      <c r="G730" s="22"/>
      <c r="H730" s="19"/>
      <c r="I730" s="19"/>
      <c r="J730" s="22"/>
      <c r="K730" s="19"/>
      <c r="L730" s="19"/>
      <c r="M730" s="19"/>
      <c r="N730" s="22"/>
      <c r="O730" s="22"/>
      <c r="P730" s="19"/>
      <c r="Q730" s="19"/>
      <c r="R730" s="19"/>
      <c r="S730" s="19"/>
      <c r="T730" s="22"/>
      <c r="U730" s="22"/>
      <c r="V730" s="22"/>
      <c r="W730" s="19"/>
      <c r="X730" s="22"/>
      <c r="Y730" s="22"/>
      <c r="Z730" s="22"/>
      <c r="AA730" s="19"/>
      <c r="AB730" s="22"/>
      <c r="AC730" s="19"/>
      <c r="AD730" s="22"/>
      <c r="AE730" s="22"/>
      <c r="AF730" s="22"/>
      <c r="AG730" s="22"/>
      <c r="AH730" s="22"/>
      <c r="AI730" s="22"/>
    </row>
    <row r="731" ht="21.0" customHeight="1">
      <c r="A731" s="19"/>
      <c r="B731" s="19"/>
      <c r="C731" s="19"/>
      <c r="D731" s="19"/>
      <c r="E731" s="22"/>
      <c r="F731" s="22"/>
      <c r="G731" s="22"/>
      <c r="H731" s="19"/>
      <c r="I731" s="19"/>
      <c r="J731" s="22"/>
      <c r="K731" s="19"/>
      <c r="L731" s="19"/>
      <c r="M731" s="19"/>
      <c r="N731" s="22"/>
      <c r="O731" s="22"/>
      <c r="P731" s="19"/>
      <c r="Q731" s="19"/>
      <c r="R731" s="19"/>
      <c r="S731" s="19"/>
      <c r="T731" s="22"/>
      <c r="U731" s="22"/>
      <c r="V731" s="22"/>
      <c r="W731" s="19"/>
      <c r="X731" s="22"/>
      <c r="Y731" s="22"/>
      <c r="Z731" s="22"/>
      <c r="AA731" s="19"/>
      <c r="AB731" s="22"/>
      <c r="AC731" s="19"/>
      <c r="AD731" s="22"/>
      <c r="AE731" s="22"/>
      <c r="AF731" s="22"/>
      <c r="AG731" s="22"/>
      <c r="AH731" s="22"/>
      <c r="AI731" s="22"/>
    </row>
    <row r="732" ht="21.0" customHeight="1">
      <c r="A732" s="19"/>
      <c r="B732" s="19"/>
      <c r="C732" s="19"/>
      <c r="D732" s="19"/>
      <c r="E732" s="22"/>
      <c r="F732" s="22"/>
      <c r="G732" s="22"/>
      <c r="H732" s="19"/>
      <c r="I732" s="19"/>
      <c r="J732" s="22"/>
      <c r="K732" s="19"/>
      <c r="L732" s="19"/>
      <c r="M732" s="19"/>
      <c r="N732" s="22"/>
      <c r="O732" s="22"/>
      <c r="P732" s="19"/>
      <c r="Q732" s="19"/>
      <c r="R732" s="19"/>
      <c r="S732" s="19"/>
      <c r="T732" s="22"/>
      <c r="U732" s="22"/>
      <c r="V732" s="22"/>
      <c r="W732" s="19"/>
      <c r="X732" s="22"/>
      <c r="Y732" s="22"/>
      <c r="Z732" s="22"/>
      <c r="AA732" s="19"/>
      <c r="AB732" s="22"/>
      <c r="AC732" s="19"/>
      <c r="AD732" s="22"/>
      <c r="AE732" s="22"/>
      <c r="AF732" s="22"/>
      <c r="AG732" s="22"/>
      <c r="AH732" s="22"/>
      <c r="AI732" s="22"/>
    </row>
    <row r="733" ht="21.0" customHeight="1">
      <c r="A733" s="19"/>
      <c r="B733" s="19"/>
      <c r="C733" s="19"/>
      <c r="D733" s="19"/>
      <c r="E733" s="22"/>
      <c r="F733" s="22"/>
      <c r="G733" s="22"/>
      <c r="H733" s="19"/>
      <c r="I733" s="19"/>
      <c r="J733" s="22"/>
      <c r="K733" s="19"/>
      <c r="L733" s="19"/>
      <c r="M733" s="19"/>
      <c r="N733" s="22"/>
      <c r="O733" s="22"/>
      <c r="P733" s="19"/>
      <c r="Q733" s="19"/>
      <c r="R733" s="19"/>
      <c r="S733" s="19"/>
      <c r="T733" s="22"/>
      <c r="U733" s="22"/>
      <c r="V733" s="22"/>
      <c r="W733" s="19"/>
      <c r="X733" s="22"/>
      <c r="Y733" s="22"/>
      <c r="Z733" s="22"/>
      <c r="AA733" s="19"/>
      <c r="AB733" s="22"/>
      <c r="AC733" s="19"/>
      <c r="AD733" s="22"/>
      <c r="AE733" s="22"/>
      <c r="AF733" s="22"/>
      <c r="AG733" s="22"/>
      <c r="AH733" s="22"/>
      <c r="AI733" s="22"/>
    </row>
    <row r="734" ht="21.0" customHeight="1">
      <c r="A734" s="19"/>
      <c r="B734" s="19"/>
      <c r="C734" s="19"/>
      <c r="D734" s="19"/>
      <c r="E734" s="22"/>
      <c r="F734" s="22"/>
      <c r="G734" s="22"/>
      <c r="H734" s="19"/>
      <c r="I734" s="19"/>
      <c r="J734" s="22"/>
      <c r="K734" s="19"/>
      <c r="L734" s="19"/>
      <c r="M734" s="19"/>
      <c r="N734" s="22"/>
      <c r="O734" s="22"/>
      <c r="P734" s="19"/>
      <c r="Q734" s="19"/>
      <c r="R734" s="19"/>
      <c r="S734" s="19"/>
      <c r="T734" s="22"/>
      <c r="U734" s="22"/>
      <c r="V734" s="22"/>
      <c r="W734" s="19"/>
      <c r="X734" s="22"/>
      <c r="Y734" s="22"/>
      <c r="Z734" s="22"/>
      <c r="AA734" s="19"/>
      <c r="AB734" s="22"/>
      <c r="AC734" s="19"/>
      <c r="AD734" s="22"/>
      <c r="AE734" s="22"/>
      <c r="AF734" s="22"/>
      <c r="AG734" s="22"/>
      <c r="AH734" s="22"/>
      <c r="AI734" s="22"/>
    </row>
    <row r="735" ht="21.0" customHeight="1">
      <c r="A735" s="19"/>
      <c r="B735" s="19"/>
      <c r="C735" s="19"/>
      <c r="D735" s="19"/>
      <c r="E735" s="22"/>
      <c r="F735" s="22"/>
      <c r="G735" s="22"/>
      <c r="H735" s="19"/>
      <c r="I735" s="19"/>
      <c r="J735" s="22"/>
      <c r="K735" s="19"/>
      <c r="L735" s="19"/>
      <c r="M735" s="19"/>
      <c r="N735" s="22"/>
      <c r="O735" s="22"/>
      <c r="P735" s="19"/>
      <c r="Q735" s="19"/>
      <c r="R735" s="19"/>
      <c r="S735" s="19"/>
      <c r="T735" s="22"/>
      <c r="U735" s="22"/>
      <c r="V735" s="22"/>
      <c r="W735" s="19"/>
      <c r="X735" s="22"/>
      <c r="Y735" s="22"/>
      <c r="Z735" s="22"/>
      <c r="AA735" s="19"/>
      <c r="AB735" s="22"/>
      <c r="AC735" s="19"/>
      <c r="AD735" s="22"/>
      <c r="AE735" s="22"/>
      <c r="AF735" s="22"/>
      <c r="AG735" s="22"/>
      <c r="AH735" s="22"/>
      <c r="AI735" s="22"/>
    </row>
    <row r="736" ht="21.0" customHeight="1">
      <c r="A736" s="19"/>
      <c r="B736" s="19"/>
      <c r="C736" s="19"/>
      <c r="D736" s="19"/>
      <c r="E736" s="22"/>
      <c r="F736" s="22"/>
      <c r="G736" s="22"/>
      <c r="H736" s="19"/>
      <c r="I736" s="19"/>
      <c r="J736" s="22"/>
      <c r="K736" s="19"/>
      <c r="L736" s="19"/>
      <c r="M736" s="19"/>
      <c r="N736" s="22"/>
      <c r="O736" s="22"/>
      <c r="P736" s="19"/>
      <c r="Q736" s="19"/>
      <c r="R736" s="19"/>
      <c r="S736" s="19"/>
      <c r="T736" s="22"/>
      <c r="U736" s="22"/>
      <c r="V736" s="22"/>
      <c r="W736" s="19"/>
      <c r="X736" s="22"/>
      <c r="Y736" s="22"/>
      <c r="Z736" s="22"/>
      <c r="AA736" s="19"/>
      <c r="AB736" s="22"/>
      <c r="AC736" s="19"/>
      <c r="AD736" s="22"/>
      <c r="AE736" s="22"/>
      <c r="AF736" s="22"/>
      <c r="AG736" s="22"/>
      <c r="AH736" s="22"/>
      <c r="AI736" s="22"/>
    </row>
    <row r="737" ht="21.0" customHeight="1">
      <c r="A737" s="19"/>
      <c r="B737" s="19"/>
      <c r="C737" s="19"/>
      <c r="D737" s="19"/>
      <c r="E737" s="22"/>
      <c r="F737" s="22"/>
      <c r="G737" s="22"/>
      <c r="H737" s="19"/>
      <c r="I737" s="19"/>
      <c r="J737" s="22"/>
      <c r="K737" s="19"/>
      <c r="L737" s="19"/>
      <c r="M737" s="19"/>
      <c r="N737" s="22"/>
      <c r="O737" s="22"/>
      <c r="P737" s="19"/>
      <c r="Q737" s="19"/>
      <c r="R737" s="19"/>
      <c r="S737" s="19"/>
      <c r="T737" s="22"/>
      <c r="U737" s="22"/>
      <c r="V737" s="22"/>
      <c r="W737" s="19"/>
      <c r="X737" s="22"/>
      <c r="Y737" s="22"/>
      <c r="Z737" s="22"/>
      <c r="AA737" s="19"/>
      <c r="AB737" s="22"/>
      <c r="AC737" s="19"/>
      <c r="AD737" s="22"/>
      <c r="AE737" s="22"/>
      <c r="AF737" s="22"/>
      <c r="AG737" s="22"/>
      <c r="AH737" s="22"/>
      <c r="AI737" s="22"/>
    </row>
    <row r="738" ht="21.0" customHeight="1">
      <c r="A738" s="19"/>
      <c r="B738" s="19"/>
      <c r="C738" s="19"/>
      <c r="D738" s="19"/>
      <c r="E738" s="22"/>
      <c r="F738" s="22"/>
      <c r="G738" s="22"/>
      <c r="H738" s="19"/>
      <c r="I738" s="19"/>
      <c r="J738" s="22"/>
      <c r="K738" s="19"/>
      <c r="L738" s="19"/>
      <c r="M738" s="19"/>
      <c r="N738" s="22"/>
      <c r="O738" s="22"/>
      <c r="P738" s="19"/>
      <c r="Q738" s="19"/>
      <c r="R738" s="19"/>
      <c r="S738" s="19"/>
      <c r="T738" s="22"/>
      <c r="U738" s="22"/>
      <c r="V738" s="22"/>
      <c r="W738" s="19"/>
      <c r="X738" s="22"/>
      <c r="Y738" s="22"/>
      <c r="Z738" s="22"/>
      <c r="AA738" s="19"/>
      <c r="AB738" s="22"/>
      <c r="AC738" s="19"/>
      <c r="AD738" s="22"/>
      <c r="AE738" s="22"/>
      <c r="AF738" s="22"/>
      <c r="AG738" s="22"/>
      <c r="AH738" s="22"/>
      <c r="AI738" s="22"/>
    </row>
    <row r="739" ht="21.0" customHeight="1">
      <c r="A739" s="19"/>
      <c r="B739" s="19"/>
      <c r="C739" s="19"/>
      <c r="D739" s="19"/>
      <c r="E739" s="22"/>
      <c r="F739" s="22"/>
      <c r="G739" s="22"/>
      <c r="H739" s="19"/>
      <c r="I739" s="19"/>
      <c r="J739" s="22"/>
      <c r="K739" s="19"/>
      <c r="L739" s="19"/>
      <c r="M739" s="19"/>
      <c r="N739" s="22"/>
      <c r="O739" s="22"/>
      <c r="P739" s="19"/>
      <c r="Q739" s="19"/>
      <c r="R739" s="19"/>
      <c r="S739" s="19"/>
      <c r="T739" s="22"/>
      <c r="U739" s="22"/>
      <c r="V739" s="22"/>
      <c r="W739" s="19"/>
      <c r="X739" s="22"/>
      <c r="Y739" s="22"/>
      <c r="Z739" s="22"/>
      <c r="AA739" s="19"/>
      <c r="AB739" s="22"/>
      <c r="AC739" s="19"/>
      <c r="AD739" s="22"/>
      <c r="AE739" s="22"/>
      <c r="AF739" s="22"/>
      <c r="AG739" s="22"/>
      <c r="AH739" s="22"/>
      <c r="AI739" s="22"/>
    </row>
    <row r="740" ht="21.0" customHeight="1">
      <c r="A740" s="19"/>
      <c r="B740" s="19"/>
      <c r="C740" s="19"/>
      <c r="D740" s="19"/>
      <c r="E740" s="22"/>
      <c r="F740" s="22"/>
      <c r="G740" s="22"/>
      <c r="H740" s="19"/>
      <c r="I740" s="19"/>
      <c r="J740" s="22"/>
      <c r="K740" s="19"/>
      <c r="L740" s="19"/>
      <c r="M740" s="19"/>
      <c r="N740" s="22"/>
      <c r="O740" s="22"/>
      <c r="P740" s="19"/>
      <c r="Q740" s="19"/>
      <c r="R740" s="19"/>
      <c r="S740" s="19"/>
      <c r="T740" s="22"/>
      <c r="U740" s="22"/>
      <c r="V740" s="22"/>
      <c r="W740" s="19"/>
      <c r="X740" s="22"/>
      <c r="Y740" s="22"/>
      <c r="Z740" s="22"/>
      <c r="AA740" s="19"/>
      <c r="AB740" s="22"/>
      <c r="AC740" s="19"/>
      <c r="AD740" s="22"/>
      <c r="AE740" s="22"/>
      <c r="AF740" s="22"/>
      <c r="AG740" s="22"/>
      <c r="AH740" s="22"/>
      <c r="AI740" s="22"/>
    </row>
    <row r="741" ht="21.0" customHeight="1">
      <c r="A741" s="19"/>
      <c r="B741" s="19"/>
      <c r="C741" s="19"/>
      <c r="D741" s="19"/>
      <c r="E741" s="22"/>
      <c r="F741" s="22"/>
      <c r="G741" s="22"/>
      <c r="H741" s="19"/>
      <c r="I741" s="19"/>
      <c r="J741" s="22"/>
      <c r="K741" s="19"/>
      <c r="L741" s="19"/>
      <c r="M741" s="19"/>
      <c r="N741" s="22"/>
      <c r="O741" s="22"/>
      <c r="P741" s="19"/>
      <c r="Q741" s="19"/>
      <c r="R741" s="19"/>
      <c r="S741" s="19"/>
      <c r="T741" s="22"/>
      <c r="U741" s="22"/>
      <c r="V741" s="22"/>
      <c r="W741" s="19"/>
      <c r="X741" s="22"/>
      <c r="Y741" s="22"/>
      <c r="Z741" s="22"/>
      <c r="AA741" s="19"/>
      <c r="AB741" s="22"/>
      <c r="AC741" s="19"/>
      <c r="AD741" s="22"/>
      <c r="AE741" s="22"/>
      <c r="AF741" s="22"/>
      <c r="AG741" s="22"/>
      <c r="AH741" s="22"/>
      <c r="AI741" s="22"/>
    </row>
    <row r="742" ht="21.0" customHeight="1">
      <c r="A742" s="19"/>
      <c r="B742" s="19"/>
      <c r="C742" s="19"/>
      <c r="D742" s="19"/>
      <c r="E742" s="22"/>
      <c r="F742" s="22"/>
      <c r="G742" s="22"/>
      <c r="H742" s="19"/>
      <c r="I742" s="19"/>
      <c r="J742" s="22"/>
      <c r="K742" s="19"/>
      <c r="L742" s="19"/>
      <c r="M742" s="19"/>
      <c r="N742" s="22"/>
      <c r="O742" s="22"/>
      <c r="P742" s="19"/>
      <c r="Q742" s="19"/>
      <c r="R742" s="19"/>
      <c r="S742" s="19"/>
      <c r="T742" s="22"/>
      <c r="U742" s="22"/>
      <c r="V742" s="22"/>
      <c r="W742" s="19"/>
      <c r="X742" s="22"/>
      <c r="Y742" s="22"/>
      <c r="Z742" s="22"/>
      <c r="AA742" s="19"/>
      <c r="AB742" s="22"/>
      <c r="AC742" s="19"/>
      <c r="AD742" s="22"/>
      <c r="AE742" s="22"/>
      <c r="AF742" s="22"/>
      <c r="AG742" s="22"/>
      <c r="AH742" s="22"/>
      <c r="AI742" s="22"/>
    </row>
    <row r="743" ht="21.0" customHeight="1">
      <c r="A743" s="19"/>
      <c r="B743" s="19"/>
      <c r="C743" s="19"/>
      <c r="D743" s="19"/>
      <c r="E743" s="22"/>
      <c r="F743" s="22"/>
      <c r="G743" s="22"/>
      <c r="H743" s="19"/>
      <c r="I743" s="19"/>
      <c r="J743" s="22"/>
      <c r="K743" s="19"/>
      <c r="L743" s="19"/>
      <c r="M743" s="19"/>
      <c r="N743" s="22"/>
      <c r="O743" s="22"/>
      <c r="P743" s="19"/>
      <c r="Q743" s="19"/>
      <c r="R743" s="19"/>
      <c r="S743" s="19"/>
      <c r="T743" s="22"/>
      <c r="U743" s="22"/>
      <c r="V743" s="22"/>
      <c r="W743" s="19"/>
      <c r="X743" s="22"/>
      <c r="Y743" s="22"/>
      <c r="Z743" s="22"/>
      <c r="AA743" s="19"/>
      <c r="AB743" s="22"/>
      <c r="AC743" s="19"/>
      <c r="AD743" s="22"/>
      <c r="AE743" s="22"/>
      <c r="AF743" s="22"/>
      <c r="AG743" s="22"/>
      <c r="AH743" s="22"/>
      <c r="AI743" s="22"/>
    </row>
    <row r="744" ht="21.0" customHeight="1">
      <c r="A744" s="19"/>
      <c r="B744" s="19"/>
      <c r="C744" s="19"/>
      <c r="D744" s="19"/>
      <c r="E744" s="22"/>
      <c r="F744" s="22"/>
      <c r="G744" s="22"/>
      <c r="H744" s="19"/>
      <c r="I744" s="19"/>
      <c r="J744" s="22"/>
      <c r="K744" s="19"/>
      <c r="L744" s="19"/>
      <c r="M744" s="19"/>
      <c r="N744" s="22"/>
      <c r="O744" s="22"/>
      <c r="P744" s="19"/>
      <c r="Q744" s="19"/>
      <c r="R744" s="19"/>
      <c r="S744" s="19"/>
      <c r="T744" s="22"/>
      <c r="U744" s="22"/>
      <c r="V744" s="22"/>
      <c r="W744" s="19"/>
      <c r="X744" s="22"/>
      <c r="Y744" s="22"/>
      <c r="Z744" s="22"/>
      <c r="AA744" s="19"/>
      <c r="AB744" s="22"/>
      <c r="AC744" s="19"/>
      <c r="AD744" s="22"/>
      <c r="AE744" s="22"/>
      <c r="AF744" s="22"/>
      <c r="AG744" s="22"/>
      <c r="AH744" s="22"/>
      <c r="AI744" s="22"/>
    </row>
    <row r="745" ht="21.0" customHeight="1">
      <c r="A745" s="19"/>
      <c r="B745" s="19"/>
      <c r="C745" s="19"/>
      <c r="D745" s="19"/>
      <c r="E745" s="22"/>
      <c r="F745" s="22"/>
      <c r="G745" s="22"/>
      <c r="H745" s="19"/>
      <c r="I745" s="19"/>
      <c r="J745" s="22"/>
      <c r="K745" s="19"/>
      <c r="L745" s="19"/>
      <c r="M745" s="19"/>
      <c r="N745" s="22"/>
      <c r="O745" s="22"/>
      <c r="P745" s="19"/>
      <c r="Q745" s="19"/>
      <c r="R745" s="19"/>
      <c r="S745" s="19"/>
      <c r="T745" s="22"/>
      <c r="U745" s="22"/>
      <c r="V745" s="22"/>
      <c r="W745" s="19"/>
      <c r="X745" s="22"/>
      <c r="Y745" s="22"/>
      <c r="Z745" s="22"/>
      <c r="AA745" s="19"/>
      <c r="AB745" s="22"/>
      <c r="AC745" s="19"/>
      <c r="AD745" s="22"/>
      <c r="AE745" s="22"/>
      <c r="AF745" s="22"/>
      <c r="AG745" s="22"/>
      <c r="AH745" s="22"/>
      <c r="AI745" s="22"/>
    </row>
    <row r="746" ht="21.0" customHeight="1">
      <c r="A746" s="19"/>
      <c r="B746" s="19"/>
      <c r="C746" s="19"/>
      <c r="D746" s="19"/>
      <c r="E746" s="22"/>
      <c r="F746" s="22"/>
      <c r="G746" s="22"/>
      <c r="H746" s="19"/>
      <c r="I746" s="19"/>
      <c r="J746" s="22"/>
      <c r="K746" s="19"/>
      <c r="L746" s="19"/>
      <c r="M746" s="19"/>
      <c r="N746" s="22"/>
      <c r="O746" s="22"/>
      <c r="P746" s="19"/>
      <c r="Q746" s="19"/>
      <c r="R746" s="19"/>
      <c r="S746" s="19"/>
      <c r="T746" s="22"/>
      <c r="U746" s="22"/>
      <c r="V746" s="22"/>
      <c r="W746" s="19"/>
      <c r="X746" s="22"/>
      <c r="Y746" s="22"/>
      <c r="Z746" s="22"/>
      <c r="AA746" s="19"/>
      <c r="AB746" s="22"/>
      <c r="AC746" s="19"/>
      <c r="AD746" s="22"/>
      <c r="AE746" s="22"/>
      <c r="AF746" s="22"/>
      <c r="AG746" s="22"/>
      <c r="AH746" s="22"/>
      <c r="AI746" s="22"/>
    </row>
    <row r="747" ht="21.0" customHeight="1">
      <c r="A747" s="19"/>
      <c r="B747" s="19"/>
      <c r="C747" s="19"/>
      <c r="D747" s="19"/>
      <c r="E747" s="22"/>
      <c r="F747" s="22"/>
      <c r="G747" s="22"/>
      <c r="H747" s="19"/>
      <c r="I747" s="19"/>
      <c r="J747" s="22"/>
      <c r="K747" s="19"/>
      <c r="L747" s="19"/>
      <c r="M747" s="19"/>
      <c r="N747" s="22"/>
      <c r="O747" s="22"/>
      <c r="P747" s="19"/>
      <c r="Q747" s="19"/>
      <c r="R747" s="19"/>
      <c r="S747" s="19"/>
      <c r="T747" s="22"/>
      <c r="U747" s="22"/>
      <c r="V747" s="22"/>
      <c r="W747" s="19"/>
      <c r="X747" s="22"/>
      <c r="Y747" s="22"/>
      <c r="Z747" s="22"/>
      <c r="AA747" s="19"/>
      <c r="AB747" s="22"/>
      <c r="AC747" s="19"/>
      <c r="AD747" s="22"/>
      <c r="AE747" s="22"/>
      <c r="AF747" s="22"/>
      <c r="AG747" s="22"/>
      <c r="AH747" s="22"/>
      <c r="AI747" s="22"/>
    </row>
    <row r="748" ht="21.0" customHeight="1">
      <c r="A748" s="19"/>
      <c r="B748" s="19"/>
      <c r="C748" s="19"/>
      <c r="D748" s="19"/>
      <c r="E748" s="22"/>
      <c r="F748" s="22"/>
      <c r="G748" s="22"/>
      <c r="H748" s="19"/>
      <c r="I748" s="19"/>
      <c r="J748" s="22"/>
      <c r="K748" s="19"/>
      <c r="L748" s="19"/>
      <c r="M748" s="19"/>
      <c r="N748" s="22"/>
      <c r="O748" s="22"/>
      <c r="P748" s="19"/>
      <c r="Q748" s="19"/>
      <c r="R748" s="19"/>
      <c r="S748" s="19"/>
      <c r="T748" s="22"/>
      <c r="U748" s="22"/>
      <c r="V748" s="22"/>
      <c r="W748" s="19"/>
      <c r="X748" s="22"/>
      <c r="Y748" s="22"/>
      <c r="Z748" s="22"/>
      <c r="AA748" s="19"/>
      <c r="AB748" s="22"/>
      <c r="AC748" s="19"/>
      <c r="AD748" s="22"/>
      <c r="AE748" s="22"/>
      <c r="AF748" s="22"/>
      <c r="AG748" s="22"/>
      <c r="AH748" s="22"/>
      <c r="AI748" s="22"/>
    </row>
    <row r="749" ht="21.0" customHeight="1">
      <c r="A749" s="19"/>
      <c r="B749" s="19"/>
      <c r="C749" s="19"/>
      <c r="D749" s="19"/>
      <c r="E749" s="22"/>
      <c r="F749" s="22"/>
      <c r="G749" s="22"/>
      <c r="H749" s="19"/>
      <c r="I749" s="19"/>
      <c r="J749" s="22"/>
      <c r="K749" s="19"/>
      <c r="L749" s="19"/>
      <c r="M749" s="19"/>
      <c r="N749" s="22"/>
      <c r="O749" s="22"/>
      <c r="P749" s="19"/>
      <c r="Q749" s="19"/>
      <c r="R749" s="19"/>
      <c r="S749" s="19"/>
      <c r="T749" s="22"/>
      <c r="U749" s="22"/>
      <c r="V749" s="22"/>
      <c r="W749" s="19"/>
      <c r="X749" s="22"/>
      <c r="Y749" s="22"/>
      <c r="Z749" s="22"/>
      <c r="AA749" s="19"/>
      <c r="AB749" s="22"/>
      <c r="AC749" s="19"/>
      <c r="AD749" s="22"/>
      <c r="AE749" s="22"/>
      <c r="AF749" s="22"/>
      <c r="AG749" s="22"/>
      <c r="AH749" s="22"/>
      <c r="AI749" s="22"/>
    </row>
    <row r="750" ht="21.0" customHeight="1">
      <c r="A750" s="19"/>
      <c r="B750" s="19"/>
      <c r="C750" s="19"/>
      <c r="D750" s="19"/>
      <c r="E750" s="22"/>
      <c r="F750" s="22"/>
      <c r="G750" s="22"/>
      <c r="H750" s="19"/>
      <c r="I750" s="19"/>
      <c r="J750" s="22"/>
      <c r="K750" s="19"/>
      <c r="L750" s="19"/>
      <c r="M750" s="19"/>
      <c r="N750" s="22"/>
      <c r="O750" s="22"/>
      <c r="P750" s="19"/>
      <c r="Q750" s="19"/>
      <c r="R750" s="19"/>
      <c r="S750" s="19"/>
      <c r="T750" s="22"/>
      <c r="U750" s="22"/>
      <c r="V750" s="22"/>
      <c r="W750" s="19"/>
      <c r="X750" s="22"/>
      <c r="Y750" s="22"/>
      <c r="Z750" s="22"/>
      <c r="AA750" s="19"/>
      <c r="AB750" s="22"/>
      <c r="AC750" s="19"/>
      <c r="AD750" s="22"/>
      <c r="AE750" s="22"/>
      <c r="AF750" s="22"/>
      <c r="AG750" s="22"/>
      <c r="AH750" s="22"/>
      <c r="AI750" s="22"/>
    </row>
    <row r="751" ht="21.0" customHeight="1">
      <c r="A751" s="19"/>
      <c r="B751" s="19"/>
      <c r="C751" s="19"/>
      <c r="D751" s="19"/>
      <c r="E751" s="22"/>
      <c r="F751" s="22"/>
      <c r="G751" s="22"/>
      <c r="H751" s="19"/>
      <c r="I751" s="19"/>
      <c r="J751" s="22"/>
      <c r="K751" s="19"/>
      <c r="L751" s="19"/>
      <c r="M751" s="19"/>
      <c r="N751" s="22"/>
      <c r="O751" s="22"/>
      <c r="P751" s="19"/>
      <c r="Q751" s="19"/>
      <c r="R751" s="19"/>
      <c r="S751" s="19"/>
      <c r="T751" s="22"/>
      <c r="U751" s="22"/>
      <c r="V751" s="22"/>
      <c r="W751" s="19"/>
      <c r="X751" s="22"/>
      <c r="Y751" s="22"/>
      <c r="Z751" s="22"/>
      <c r="AA751" s="19"/>
      <c r="AB751" s="22"/>
      <c r="AC751" s="19"/>
      <c r="AD751" s="22"/>
      <c r="AE751" s="22"/>
      <c r="AF751" s="22"/>
      <c r="AG751" s="22"/>
      <c r="AH751" s="22"/>
      <c r="AI751" s="22"/>
    </row>
    <row r="752" ht="21.0" customHeight="1">
      <c r="A752" s="19"/>
      <c r="B752" s="19"/>
      <c r="C752" s="19"/>
      <c r="D752" s="19"/>
      <c r="E752" s="22"/>
      <c r="F752" s="22"/>
      <c r="G752" s="22"/>
      <c r="H752" s="19"/>
      <c r="I752" s="19"/>
      <c r="J752" s="22"/>
      <c r="K752" s="19"/>
      <c r="L752" s="19"/>
      <c r="M752" s="19"/>
      <c r="N752" s="22"/>
      <c r="O752" s="22"/>
      <c r="P752" s="19"/>
      <c r="Q752" s="19"/>
      <c r="R752" s="19"/>
      <c r="S752" s="19"/>
      <c r="T752" s="22"/>
      <c r="U752" s="22"/>
      <c r="V752" s="22"/>
      <c r="W752" s="19"/>
      <c r="X752" s="22"/>
      <c r="Y752" s="22"/>
      <c r="Z752" s="22"/>
      <c r="AA752" s="19"/>
      <c r="AB752" s="22"/>
      <c r="AC752" s="19"/>
      <c r="AD752" s="22"/>
      <c r="AE752" s="22"/>
      <c r="AF752" s="22"/>
      <c r="AG752" s="22"/>
      <c r="AH752" s="22"/>
      <c r="AI752" s="22"/>
    </row>
    <row r="753" ht="21.0" customHeight="1">
      <c r="A753" s="19"/>
      <c r="B753" s="19"/>
      <c r="C753" s="19"/>
      <c r="D753" s="19"/>
      <c r="E753" s="22"/>
      <c r="F753" s="22"/>
      <c r="G753" s="22"/>
      <c r="H753" s="19"/>
      <c r="I753" s="19"/>
      <c r="J753" s="22"/>
      <c r="K753" s="19"/>
      <c r="L753" s="19"/>
      <c r="M753" s="19"/>
      <c r="N753" s="22"/>
      <c r="O753" s="22"/>
      <c r="P753" s="19"/>
      <c r="Q753" s="19"/>
      <c r="R753" s="19"/>
      <c r="S753" s="19"/>
      <c r="T753" s="22"/>
      <c r="U753" s="22"/>
      <c r="V753" s="22"/>
      <c r="W753" s="19"/>
      <c r="X753" s="22"/>
      <c r="Y753" s="22"/>
      <c r="Z753" s="22"/>
      <c r="AA753" s="19"/>
      <c r="AB753" s="22"/>
      <c r="AC753" s="19"/>
      <c r="AD753" s="22"/>
      <c r="AE753" s="22"/>
      <c r="AF753" s="22"/>
      <c r="AG753" s="22"/>
      <c r="AH753" s="22"/>
      <c r="AI753" s="22"/>
    </row>
    <row r="754" ht="21.0" customHeight="1">
      <c r="A754" s="19"/>
      <c r="B754" s="19"/>
      <c r="C754" s="19"/>
      <c r="D754" s="19"/>
      <c r="E754" s="22"/>
      <c r="F754" s="22"/>
      <c r="G754" s="22"/>
      <c r="H754" s="19"/>
      <c r="I754" s="19"/>
      <c r="J754" s="22"/>
      <c r="K754" s="19"/>
      <c r="L754" s="19"/>
      <c r="M754" s="19"/>
      <c r="N754" s="22"/>
      <c r="O754" s="22"/>
      <c r="P754" s="19"/>
      <c r="Q754" s="19"/>
      <c r="R754" s="19"/>
      <c r="S754" s="19"/>
      <c r="T754" s="22"/>
      <c r="U754" s="22"/>
      <c r="V754" s="22"/>
      <c r="W754" s="19"/>
      <c r="X754" s="22"/>
      <c r="Y754" s="22"/>
      <c r="Z754" s="22"/>
      <c r="AA754" s="19"/>
      <c r="AB754" s="22"/>
      <c r="AC754" s="19"/>
      <c r="AD754" s="22"/>
      <c r="AE754" s="22"/>
      <c r="AF754" s="22"/>
      <c r="AG754" s="22"/>
      <c r="AH754" s="22"/>
      <c r="AI754" s="22"/>
    </row>
    <row r="755" ht="21.0" customHeight="1">
      <c r="A755" s="19"/>
      <c r="B755" s="19"/>
      <c r="C755" s="19"/>
      <c r="D755" s="19"/>
      <c r="E755" s="22"/>
      <c r="F755" s="22"/>
      <c r="G755" s="22"/>
      <c r="H755" s="19"/>
      <c r="I755" s="19"/>
      <c r="J755" s="22"/>
      <c r="K755" s="19"/>
      <c r="L755" s="19"/>
      <c r="M755" s="19"/>
      <c r="N755" s="22"/>
      <c r="O755" s="22"/>
      <c r="P755" s="19"/>
      <c r="Q755" s="19"/>
      <c r="R755" s="19"/>
      <c r="S755" s="19"/>
      <c r="T755" s="22"/>
      <c r="U755" s="22"/>
      <c r="V755" s="22"/>
      <c r="W755" s="19"/>
      <c r="X755" s="22"/>
      <c r="Y755" s="22"/>
      <c r="Z755" s="22"/>
      <c r="AA755" s="19"/>
      <c r="AB755" s="22"/>
      <c r="AC755" s="19"/>
      <c r="AD755" s="22"/>
      <c r="AE755" s="22"/>
      <c r="AF755" s="22"/>
      <c r="AG755" s="22"/>
      <c r="AH755" s="22"/>
      <c r="AI755" s="22"/>
    </row>
    <row r="756" ht="21.0" customHeight="1">
      <c r="A756" s="19"/>
      <c r="B756" s="19"/>
      <c r="C756" s="19"/>
      <c r="D756" s="19"/>
      <c r="E756" s="22"/>
      <c r="F756" s="22"/>
      <c r="G756" s="22"/>
      <c r="H756" s="19"/>
      <c r="I756" s="19"/>
      <c r="J756" s="22"/>
      <c r="K756" s="19"/>
      <c r="L756" s="19"/>
      <c r="M756" s="19"/>
      <c r="N756" s="22"/>
      <c r="O756" s="22"/>
      <c r="P756" s="19"/>
      <c r="Q756" s="19"/>
      <c r="R756" s="19"/>
      <c r="S756" s="19"/>
      <c r="T756" s="22"/>
      <c r="U756" s="22"/>
      <c r="V756" s="22"/>
      <c r="W756" s="19"/>
      <c r="X756" s="22"/>
      <c r="Y756" s="22"/>
      <c r="Z756" s="22"/>
      <c r="AA756" s="19"/>
      <c r="AB756" s="22"/>
      <c r="AC756" s="19"/>
      <c r="AD756" s="22"/>
      <c r="AE756" s="22"/>
      <c r="AF756" s="22"/>
      <c r="AG756" s="22"/>
      <c r="AH756" s="22"/>
      <c r="AI756" s="22"/>
    </row>
    <row r="757" ht="21.0" customHeight="1">
      <c r="A757" s="19"/>
      <c r="B757" s="19"/>
      <c r="C757" s="19"/>
      <c r="D757" s="19"/>
      <c r="E757" s="22"/>
      <c r="F757" s="22"/>
      <c r="G757" s="22"/>
      <c r="H757" s="19"/>
      <c r="I757" s="19"/>
      <c r="J757" s="22"/>
      <c r="K757" s="19"/>
      <c r="L757" s="19"/>
      <c r="M757" s="19"/>
      <c r="N757" s="22"/>
      <c r="O757" s="22"/>
      <c r="P757" s="19"/>
      <c r="Q757" s="19"/>
      <c r="R757" s="19"/>
      <c r="S757" s="19"/>
      <c r="T757" s="22"/>
      <c r="U757" s="22"/>
      <c r="V757" s="22"/>
      <c r="W757" s="19"/>
      <c r="X757" s="22"/>
      <c r="Y757" s="22"/>
      <c r="Z757" s="22"/>
      <c r="AA757" s="19"/>
      <c r="AB757" s="22"/>
      <c r="AC757" s="19"/>
      <c r="AD757" s="22"/>
      <c r="AE757" s="22"/>
      <c r="AF757" s="22"/>
      <c r="AG757" s="22"/>
      <c r="AH757" s="22"/>
      <c r="AI757" s="22"/>
    </row>
    <row r="758" ht="21.0" customHeight="1">
      <c r="A758" s="19"/>
      <c r="B758" s="19"/>
      <c r="C758" s="19"/>
      <c r="D758" s="19"/>
      <c r="E758" s="22"/>
      <c r="F758" s="22"/>
      <c r="G758" s="22"/>
      <c r="H758" s="19"/>
      <c r="I758" s="19"/>
      <c r="J758" s="22"/>
      <c r="K758" s="19"/>
      <c r="L758" s="19"/>
      <c r="M758" s="19"/>
      <c r="N758" s="22"/>
      <c r="O758" s="22"/>
      <c r="P758" s="19"/>
      <c r="Q758" s="19"/>
      <c r="R758" s="19"/>
      <c r="S758" s="19"/>
      <c r="T758" s="22"/>
      <c r="U758" s="22"/>
      <c r="V758" s="22"/>
      <c r="W758" s="19"/>
      <c r="X758" s="22"/>
      <c r="Y758" s="22"/>
      <c r="Z758" s="22"/>
      <c r="AA758" s="19"/>
      <c r="AB758" s="22"/>
      <c r="AC758" s="19"/>
      <c r="AD758" s="22"/>
      <c r="AE758" s="22"/>
      <c r="AF758" s="22"/>
      <c r="AG758" s="22"/>
      <c r="AH758" s="22"/>
      <c r="AI758" s="22"/>
    </row>
    <row r="759" ht="21.0" customHeight="1">
      <c r="A759" s="19"/>
      <c r="B759" s="19"/>
      <c r="C759" s="19"/>
      <c r="D759" s="19"/>
      <c r="E759" s="22"/>
      <c r="F759" s="22"/>
      <c r="G759" s="22"/>
      <c r="H759" s="19"/>
      <c r="I759" s="19"/>
      <c r="J759" s="22"/>
      <c r="K759" s="19"/>
      <c r="L759" s="19"/>
      <c r="M759" s="19"/>
      <c r="N759" s="22"/>
      <c r="O759" s="22"/>
      <c r="P759" s="19"/>
      <c r="Q759" s="19"/>
      <c r="R759" s="19"/>
      <c r="S759" s="19"/>
      <c r="T759" s="22"/>
      <c r="U759" s="22"/>
      <c r="V759" s="22"/>
      <c r="W759" s="19"/>
      <c r="X759" s="22"/>
      <c r="Y759" s="22"/>
      <c r="Z759" s="22"/>
      <c r="AA759" s="19"/>
      <c r="AB759" s="22"/>
      <c r="AC759" s="19"/>
      <c r="AD759" s="22"/>
      <c r="AE759" s="22"/>
      <c r="AF759" s="22"/>
      <c r="AG759" s="22"/>
      <c r="AH759" s="22"/>
      <c r="AI759" s="22"/>
    </row>
    <row r="760" ht="21.0" customHeight="1">
      <c r="A760" s="19"/>
      <c r="B760" s="19"/>
      <c r="C760" s="19"/>
      <c r="D760" s="19"/>
      <c r="E760" s="22"/>
      <c r="F760" s="22"/>
      <c r="G760" s="22"/>
      <c r="H760" s="19"/>
      <c r="I760" s="19"/>
      <c r="J760" s="22"/>
      <c r="K760" s="19"/>
      <c r="L760" s="19"/>
      <c r="M760" s="19"/>
      <c r="N760" s="22"/>
      <c r="O760" s="22"/>
      <c r="P760" s="19"/>
      <c r="Q760" s="19"/>
      <c r="R760" s="19"/>
      <c r="S760" s="19"/>
      <c r="T760" s="22"/>
      <c r="U760" s="22"/>
      <c r="V760" s="22"/>
      <c r="W760" s="19"/>
      <c r="X760" s="22"/>
      <c r="Y760" s="22"/>
      <c r="Z760" s="22"/>
      <c r="AA760" s="19"/>
      <c r="AB760" s="22"/>
      <c r="AC760" s="19"/>
      <c r="AD760" s="22"/>
      <c r="AE760" s="22"/>
      <c r="AF760" s="22"/>
      <c r="AG760" s="22"/>
      <c r="AH760" s="22"/>
      <c r="AI760" s="22"/>
    </row>
    <row r="761" ht="21.0" customHeight="1">
      <c r="A761" s="19"/>
      <c r="B761" s="19"/>
      <c r="C761" s="19"/>
      <c r="D761" s="19"/>
      <c r="E761" s="22"/>
      <c r="F761" s="22"/>
      <c r="G761" s="22"/>
      <c r="H761" s="19"/>
      <c r="I761" s="19"/>
      <c r="J761" s="22"/>
      <c r="K761" s="19"/>
      <c r="L761" s="19"/>
      <c r="M761" s="19"/>
      <c r="N761" s="22"/>
      <c r="O761" s="22"/>
      <c r="P761" s="19"/>
      <c r="Q761" s="19"/>
      <c r="R761" s="19"/>
      <c r="S761" s="19"/>
      <c r="T761" s="22"/>
      <c r="U761" s="22"/>
      <c r="V761" s="22"/>
      <c r="W761" s="19"/>
      <c r="X761" s="22"/>
      <c r="Y761" s="22"/>
      <c r="Z761" s="22"/>
      <c r="AA761" s="19"/>
      <c r="AB761" s="22"/>
      <c r="AC761" s="19"/>
      <c r="AD761" s="22"/>
      <c r="AE761" s="22"/>
      <c r="AF761" s="22"/>
      <c r="AG761" s="22"/>
      <c r="AH761" s="22"/>
      <c r="AI761" s="22"/>
    </row>
    <row r="762" ht="21.0" customHeight="1">
      <c r="A762" s="19"/>
      <c r="B762" s="19"/>
      <c r="C762" s="19"/>
      <c r="D762" s="19"/>
      <c r="E762" s="22"/>
      <c r="F762" s="22"/>
      <c r="G762" s="22"/>
      <c r="H762" s="19"/>
      <c r="I762" s="19"/>
      <c r="J762" s="22"/>
      <c r="K762" s="19"/>
      <c r="L762" s="19"/>
      <c r="M762" s="19"/>
      <c r="N762" s="22"/>
      <c r="O762" s="22"/>
      <c r="P762" s="19"/>
      <c r="Q762" s="19"/>
      <c r="R762" s="19"/>
      <c r="S762" s="19"/>
      <c r="T762" s="22"/>
      <c r="U762" s="22"/>
      <c r="V762" s="22"/>
      <c r="W762" s="19"/>
      <c r="X762" s="22"/>
      <c r="Y762" s="22"/>
      <c r="Z762" s="22"/>
      <c r="AA762" s="19"/>
      <c r="AB762" s="22"/>
      <c r="AC762" s="19"/>
      <c r="AD762" s="22"/>
      <c r="AE762" s="22"/>
      <c r="AF762" s="22"/>
      <c r="AG762" s="22"/>
      <c r="AH762" s="22"/>
      <c r="AI762" s="22"/>
    </row>
    <row r="763" ht="21.0" customHeight="1">
      <c r="A763" s="19"/>
      <c r="B763" s="19"/>
      <c r="C763" s="19"/>
      <c r="D763" s="19"/>
      <c r="E763" s="22"/>
      <c r="F763" s="22"/>
      <c r="G763" s="22"/>
      <c r="H763" s="19"/>
      <c r="I763" s="19"/>
      <c r="J763" s="22"/>
      <c r="K763" s="19"/>
      <c r="L763" s="19"/>
      <c r="M763" s="19"/>
      <c r="N763" s="22"/>
      <c r="O763" s="22"/>
      <c r="P763" s="19"/>
      <c r="Q763" s="19"/>
      <c r="R763" s="19"/>
      <c r="S763" s="19"/>
      <c r="T763" s="22"/>
      <c r="U763" s="22"/>
      <c r="V763" s="22"/>
      <c r="W763" s="19"/>
      <c r="X763" s="22"/>
      <c r="Y763" s="22"/>
      <c r="Z763" s="22"/>
      <c r="AA763" s="19"/>
      <c r="AB763" s="22"/>
      <c r="AC763" s="19"/>
      <c r="AD763" s="22"/>
      <c r="AE763" s="22"/>
      <c r="AF763" s="22"/>
      <c r="AG763" s="22"/>
      <c r="AH763" s="22"/>
      <c r="AI763" s="22"/>
    </row>
    <row r="764" ht="21.0" customHeight="1">
      <c r="A764" s="19"/>
      <c r="B764" s="19"/>
      <c r="C764" s="19"/>
      <c r="D764" s="19"/>
      <c r="E764" s="22"/>
      <c r="F764" s="22"/>
      <c r="G764" s="22"/>
      <c r="H764" s="19"/>
      <c r="I764" s="19"/>
      <c r="J764" s="22"/>
      <c r="K764" s="19"/>
      <c r="L764" s="19"/>
      <c r="M764" s="19"/>
      <c r="N764" s="22"/>
      <c r="O764" s="22"/>
      <c r="P764" s="19"/>
      <c r="Q764" s="19"/>
      <c r="R764" s="19"/>
      <c r="S764" s="19"/>
      <c r="T764" s="22"/>
      <c r="U764" s="22"/>
      <c r="V764" s="22"/>
      <c r="W764" s="19"/>
      <c r="X764" s="22"/>
      <c r="Y764" s="22"/>
      <c r="Z764" s="22"/>
      <c r="AA764" s="19"/>
      <c r="AB764" s="22"/>
      <c r="AC764" s="19"/>
      <c r="AD764" s="22"/>
      <c r="AE764" s="22"/>
      <c r="AF764" s="22"/>
      <c r="AG764" s="22"/>
      <c r="AH764" s="22"/>
      <c r="AI764" s="22"/>
    </row>
    <row r="765" ht="21.0" customHeight="1">
      <c r="A765" s="19"/>
      <c r="B765" s="19"/>
      <c r="C765" s="19"/>
      <c r="D765" s="19"/>
      <c r="E765" s="22"/>
      <c r="F765" s="22"/>
      <c r="G765" s="22"/>
      <c r="H765" s="19"/>
      <c r="I765" s="19"/>
      <c r="J765" s="22"/>
      <c r="K765" s="19"/>
      <c r="L765" s="19"/>
      <c r="M765" s="19"/>
      <c r="N765" s="22"/>
      <c r="O765" s="22"/>
      <c r="P765" s="19"/>
      <c r="Q765" s="19"/>
      <c r="R765" s="19"/>
      <c r="S765" s="19"/>
      <c r="T765" s="22"/>
      <c r="U765" s="22"/>
      <c r="V765" s="22"/>
      <c r="W765" s="19"/>
      <c r="X765" s="22"/>
      <c r="Y765" s="22"/>
      <c r="Z765" s="22"/>
      <c r="AA765" s="19"/>
      <c r="AB765" s="22"/>
      <c r="AC765" s="19"/>
      <c r="AD765" s="22"/>
      <c r="AE765" s="22"/>
      <c r="AF765" s="22"/>
      <c r="AG765" s="22"/>
      <c r="AH765" s="22"/>
      <c r="AI765" s="22"/>
    </row>
    <row r="766" ht="21.0" customHeight="1">
      <c r="A766" s="19"/>
      <c r="B766" s="19"/>
      <c r="C766" s="19"/>
      <c r="D766" s="19"/>
      <c r="E766" s="22"/>
      <c r="F766" s="22"/>
      <c r="G766" s="22"/>
      <c r="H766" s="19"/>
      <c r="I766" s="19"/>
      <c r="J766" s="22"/>
      <c r="K766" s="19"/>
      <c r="L766" s="19"/>
      <c r="M766" s="19"/>
      <c r="N766" s="22"/>
      <c r="O766" s="22"/>
      <c r="P766" s="19"/>
      <c r="Q766" s="19"/>
      <c r="R766" s="19"/>
      <c r="S766" s="19"/>
      <c r="T766" s="22"/>
      <c r="U766" s="22"/>
      <c r="V766" s="22"/>
      <c r="W766" s="19"/>
      <c r="X766" s="22"/>
      <c r="Y766" s="22"/>
      <c r="Z766" s="22"/>
      <c r="AA766" s="19"/>
      <c r="AB766" s="22"/>
      <c r="AC766" s="19"/>
      <c r="AD766" s="22"/>
      <c r="AE766" s="22"/>
      <c r="AF766" s="22"/>
      <c r="AG766" s="22"/>
      <c r="AH766" s="22"/>
      <c r="AI766" s="22"/>
    </row>
    <row r="767" ht="21.0" customHeight="1">
      <c r="A767" s="19"/>
      <c r="B767" s="19"/>
      <c r="C767" s="19"/>
      <c r="D767" s="19"/>
      <c r="E767" s="22"/>
      <c r="F767" s="22"/>
      <c r="G767" s="22"/>
      <c r="H767" s="19"/>
      <c r="I767" s="19"/>
      <c r="J767" s="22"/>
      <c r="K767" s="19"/>
      <c r="L767" s="19"/>
      <c r="M767" s="19"/>
      <c r="N767" s="22"/>
      <c r="O767" s="22"/>
      <c r="P767" s="19"/>
      <c r="Q767" s="19"/>
      <c r="R767" s="19"/>
      <c r="S767" s="19"/>
      <c r="T767" s="22"/>
      <c r="U767" s="22"/>
      <c r="V767" s="22"/>
      <c r="W767" s="19"/>
      <c r="X767" s="22"/>
      <c r="Y767" s="22"/>
      <c r="Z767" s="22"/>
      <c r="AA767" s="19"/>
      <c r="AB767" s="22"/>
      <c r="AC767" s="19"/>
      <c r="AD767" s="22"/>
      <c r="AE767" s="22"/>
      <c r="AF767" s="22"/>
      <c r="AG767" s="22"/>
      <c r="AH767" s="22"/>
      <c r="AI767" s="22"/>
    </row>
    <row r="768" ht="21.0" customHeight="1">
      <c r="A768" s="19"/>
      <c r="B768" s="19"/>
      <c r="C768" s="19"/>
      <c r="D768" s="19"/>
      <c r="E768" s="22"/>
      <c r="F768" s="22"/>
      <c r="G768" s="22"/>
      <c r="H768" s="19"/>
      <c r="I768" s="19"/>
      <c r="J768" s="22"/>
      <c r="K768" s="19"/>
      <c r="L768" s="19"/>
      <c r="M768" s="19"/>
      <c r="N768" s="22"/>
      <c r="O768" s="22"/>
      <c r="P768" s="19"/>
      <c r="Q768" s="19"/>
      <c r="R768" s="19"/>
      <c r="S768" s="19"/>
      <c r="T768" s="22"/>
      <c r="U768" s="22"/>
      <c r="V768" s="22"/>
      <c r="W768" s="19"/>
      <c r="X768" s="22"/>
      <c r="Y768" s="22"/>
      <c r="Z768" s="22"/>
      <c r="AA768" s="19"/>
      <c r="AB768" s="22"/>
      <c r="AC768" s="19"/>
      <c r="AD768" s="22"/>
      <c r="AE768" s="22"/>
      <c r="AF768" s="22"/>
      <c r="AG768" s="22"/>
      <c r="AH768" s="22"/>
      <c r="AI768" s="22"/>
    </row>
    <row r="769" ht="21.0" customHeight="1">
      <c r="A769" s="19"/>
      <c r="B769" s="19"/>
      <c r="C769" s="19"/>
      <c r="D769" s="19"/>
      <c r="E769" s="22"/>
      <c r="F769" s="22"/>
      <c r="G769" s="22"/>
      <c r="H769" s="19"/>
      <c r="I769" s="19"/>
      <c r="J769" s="22"/>
      <c r="K769" s="19"/>
      <c r="L769" s="19"/>
      <c r="M769" s="19"/>
      <c r="N769" s="22"/>
      <c r="O769" s="22"/>
      <c r="P769" s="19"/>
      <c r="Q769" s="19"/>
      <c r="R769" s="19"/>
      <c r="S769" s="19"/>
      <c r="T769" s="22"/>
      <c r="U769" s="22"/>
      <c r="V769" s="22"/>
      <c r="W769" s="19"/>
      <c r="X769" s="22"/>
      <c r="Y769" s="22"/>
      <c r="Z769" s="22"/>
      <c r="AA769" s="19"/>
      <c r="AB769" s="22"/>
      <c r="AC769" s="19"/>
      <c r="AD769" s="22"/>
      <c r="AE769" s="22"/>
      <c r="AF769" s="22"/>
      <c r="AG769" s="22"/>
      <c r="AH769" s="22"/>
      <c r="AI769" s="22"/>
    </row>
    <row r="770" ht="21.0" customHeight="1">
      <c r="A770" s="19"/>
      <c r="B770" s="19"/>
      <c r="C770" s="19"/>
      <c r="D770" s="19"/>
      <c r="E770" s="22"/>
      <c r="F770" s="22"/>
      <c r="G770" s="22"/>
      <c r="H770" s="19"/>
      <c r="I770" s="19"/>
      <c r="J770" s="22"/>
      <c r="K770" s="19"/>
      <c r="L770" s="19"/>
      <c r="M770" s="19"/>
      <c r="N770" s="22"/>
      <c r="O770" s="22"/>
      <c r="P770" s="19"/>
      <c r="Q770" s="19"/>
      <c r="R770" s="19"/>
      <c r="S770" s="19"/>
      <c r="T770" s="22"/>
      <c r="U770" s="22"/>
      <c r="V770" s="22"/>
      <c r="W770" s="19"/>
      <c r="X770" s="22"/>
      <c r="Y770" s="22"/>
      <c r="Z770" s="22"/>
      <c r="AA770" s="19"/>
      <c r="AB770" s="22"/>
      <c r="AC770" s="19"/>
      <c r="AD770" s="22"/>
      <c r="AE770" s="22"/>
      <c r="AF770" s="22"/>
      <c r="AG770" s="22"/>
      <c r="AH770" s="22"/>
      <c r="AI770" s="22"/>
    </row>
    <row r="771" ht="21.0" customHeight="1">
      <c r="A771" s="19"/>
      <c r="B771" s="19"/>
      <c r="C771" s="19"/>
      <c r="D771" s="19"/>
      <c r="E771" s="22"/>
      <c r="F771" s="22"/>
      <c r="G771" s="22"/>
      <c r="H771" s="19"/>
      <c r="I771" s="19"/>
      <c r="J771" s="22"/>
      <c r="K771" s="19"/>
      <c r="L771" s="19"/>
      <c r="M771" s="19"/>
      <c r="N771" s="22"/>
      <c r="O771" s="22"/>
      <c r="P771" s="19"/>
      <c r="Q771" s="19"/>
      <c r="R771" s="19"/>
      <c r="S771" s="19"/>
      <c r="T771" s="22"/>
      <c r="U771" s="22"/>
      <c r="V771" s="22"/>
      <c r="W771" s="19"/>
      <c r="X771" s="22"/>
      <c r="Y771" s="22"/>
      <c r="Z771" s="22"/>
      <c r="AA771" s="19"/>
      <c r="AB771" s="22"/>
      <c r="AC771" s="19"/>
      <c r="AD771" s="22"/>
      <c r="AE771" s="22"/>
      <c r="AF771" s="22"/>
      <c r="AG771" s="22"/>
      <c r="AH771" s="22"/>
      <c r="AI771" s="22"/>
    </row>
    <row r="772" ht="21.0" customHeight="1">
      <c r="A772" s="19"/>
      <c r="B772" s="19"/>
      <c r="C772" s="19"/>
      <c r="D772" s="19"/>
      <c r="E772" s="22"/>
      <c r="F772" s="22"/>
      <c r="G772" s="22"/>
      <c r="H772" s="19"/>
      <c r="I772" s="19"/>
      <c r="J772" s="22"/>
      <c r="K772" s="19"/>
      <c r="L772" s="19"/>
      <c r="M772" s="19"/>
      <c r="N772" s="22"/>
      <c r="O772" s="22"/>
      <c r="P772" s="19"/>
      <c r="Q772" s="19"/>
      <c r="R772" s="19"/>
      <c r="S772" s="19"/>
      <c r="T772" s="22"/>
      <c r="U772" s="22"/>
      <c r="V772" s="22"/>
      <c r="W772" s="19"/>
      <c r="X772" s="22"/>
      <c r="Y772" s="22"/>
      <c r="Z772" s="22"/>
      <c r="AA772" s="19"/>
      <c r="AB772" s="22"/>
      <c r="AC772" s="19"/>
      <c r="AD772" s="22"/>
      <c r="AE772" s="22"/>
      <c r="AF772" s="22"/>
      <c r="AG772" s="22"/>
      <c r="AH772" s="22"/>
      <c r="AI772" s="22"/>
    </row>
    <row r="773" ht="21.0" customHeight="1">
      <c r="A773" s="19"/>
      <c r="B773" s="19"/>
      <c r="C773" s="19"/>
      <c r="D773" s="19"/>
      <c r="E773" s="22"/>
      <c r="F773" s="22"/>
      <c r="G773" s="22"/>
      <c r="H773" s="19"/>
      <c r="I773" s="19"/>
      <c r="J773" s="22"/>
      <c r="K773" s="19"/>
      <c r="L773" s="19"/>
      <c r="M773" s="19"/>
      <c r="N773" s="22"/>
      <c r="O773" s="22"/>
      <c r="P773" s="19"/>
      <c r="Q773" s="19"/>
      <c r="R773" s="19"/>
      <c r="S773" s="19"/>
      <c r="T773" s="22"/>
      <c r="U773" s="22"/>
      <c r="V773" s="22"/>
      <c r="W773" s="19"/>
      <c r="X773" s="22"/>
      <c r="Y773" s="22"/>
      <c r="Z773" s="22"/>
      <c r="AA773" s="19"/>
      <c r="AB773" s="22"/>
      <c r="AC773" s="19"/>
      <c r="AD773" s="22"/>
      <c r="AE773" s="22"/>
      <c r="AF773" s="22"/>
      <c r="AG773" s="22"/>
      <c r="AH773" s="22"/>
      <c r="AI773" s="22"/>
    </row>
    <row r="774" ht="21.0" customHeight="1">
      <c r="A774" s="19"/>
      <c r="B774" s="19"/>
      <c r="C774" s="19"/>
      <c r="D774" s="19"/>
      <c r="E774" s="22"/>
      <c r="F774" s="22"/>
      <c r="G774" s="22"/>
      <c r="H774" s="19"/>
      <c r="I774" s="19"/>
      <c r="J774" s="22"/>
      <c r="K774" s="19"/>
      <c r="L774" s="19"/>
      <c r="M774" s="19"/>
      <c r="N774" s="22"/>
      <c r="O774" s="22"/>
      <c r="P774" s="19"/>
      <c r="Q774" s="19"/>
      <c r="R774" s="19"/>
      <c r="S774" s="19"/>
      <c r="T774" s="22"/>
      <c r="U774" s="22"/>
      <c r="V774" s="22"/>
      <c r="W774" s="19"/>
      <c r="X774" s="22"/>
      <c r="Y774" s="22"/>
      <c r="Z774" s="22"/>
      <c r="AA774" s="19"/>
      <c r="AB774" s="22"/>
      <c r="AC774" s="19"/>
      <c r="AD774" s="22"/>
      <c r="AE774" s="22"/>
      <c r="AF774" s="22"/>
      <c r="AG774" s="22"/>
      <c r="AH774" s="22"/>
      <c r="AI774" s="22"/>
    </row>
    <row r="775" ht="21.0" customHeight="1">
      <c r="A775" s="19"/>
      <c r="B775" s="19"/>
      <c r="C775" s="19"/>
      <c r="D775" s="19"/>
      <c r="E775" s="22"/>
      <c r="F775" s="22"/>
      <c r="G775" s="22"/>
      <c r="H775" s="19"/>
      <c r="I775" s="19"/>
      <c r="J775" s="22"/>
      <c r="K775" s="19"/>
      <c r="L775" s="19"/>
      <c r="M775" s="19"/>
      <c r="N775" s="22"/>
      <c r="O775" s="22"/>
      <c r="P775" s="19"/>
      <c r="Q775" s="19"/>
      <c r="R775" s="19"/>
      <c r="S775" s="19"/>
      <c r="T775" s="22"/>
      <c r="U775" s="22"/>
      <c r="V775" s="22"/>
      <c r="W775" s="19"/>
      <c r="X775" s="22"/>
      <c r="Y775" s="22"/>
      <c r="Z775" s="22"/>
      <c r="AA775" s="19"/>
      <c r="AB775" s="22"/>
      <c r="AC775" s="19"/>
      <c r="AD775" s="22"/>
      <c r="AE775" s="22"/>
      <c r="AF775" s="22"/>
      <c r="AG775" s="22"/>
      <c r="AH775" s="22"/>
      <c r="AI775" s="22"/>
    </row>
    <row r="776" ht="21.0" customHeight="1">
      <c r="A776" s="19"/>
      <c r="B776" s="19"/>
      <c r="C776" s="19"/>
      <c r="D776" s="19"/>
      <c r="E776" s="22"/>
      <c r="F776" s="22"/>
      <c r="G776" s="22"/>
      <c r="H776" s="19"/>
      <c r="I776" s="19"/>
      <c r="J776" s="22"/>
      <c r="K776" s="19"/>
      <c r="L776" s="19"/>
      <c r="M776" s="19"/>
      <c r="N776" s="22"/>
      <c r="O776" s="22"/>
      <c r="P776" s="19"/>
      <c r="Q776" s="19"/>
      <c r="R776" s="19"/>
      <c r="S776" s="19"/>
      <c r="T776" s="22"/>
      <c r="U776" s="22"/>
      <c r="V776" s="22"/>
      <c r="W776" s="19"/>
      <c r="X776" s="22"/>
      <c r="Y776" s="22"/>
      <c r="Z776" s="22"/>
      <c r="AA776" s="19"/>
      <c r="AB776" s="22"/>
      <c r="AC776" s="19"/>
      <c r="AD776" s="22"/>
      <c r="AE776" s="22"/>
      <c r="AF776" s="22"/>
      <c r="AG776" s="22"/>
      <c r="AH776" s="22"/>
      <c r="AI776" s="22"/>
    </row>
    <row r="777" ht="21.0" customHeight="1">
      <c r="A777" s="19"/>
      <c r="B777" s="19"/>
      <c r="C777" s="19"/>
      <c r="D777" s="19"/>
      <c r="E777" s="22"/>
      <c r="F777" s="22"/>
      <c r="G777" s="22"/>
      <c r="H777" s="19"/>
      <c r="I777" s="19"/>
      <c r="J777" s="22"/>
      <c r="K777" s="19"/>
      <c r="L777" s="19"/>
      <c r="M777" s="19"/>
      <c r="N777" s="22"/>
      <c r="O777" s="22"/>
      <c r="P777" s="19"/>
      <c r="Q777" s="19"/>
      <c r="R777" s="19"/>
      <c r="S777" s="19"/>
      <c r="T777" s="22"/>
      <c r="U777" s="22"/>
      <c r="V777" s="22"/>
      <c r="W777" s="19"/>
      <c r="X777" s="22"/>
      <c r="Y777" s="22"/>
      <c r="Z777" s="22"/>
      <c r="AA777" s="19"/>
      <c r="AB777" s="22"/>
      <c r="AC777" s="19"/>
      <c r="AD777" s="22"/>
      <c r="AE777" s="22"/>
      <c r="AF777" s="22"/>
      <c r="AG777" s="22"/>
      <c r="AH777" s="22"/>
      <c r="AI777" s="22"/>
    </row>
    <row r="778" ht="21.0" customHeight="1">
      <c r="A778" s="19"/>
      <c r="B778" s="19"/>
      <c r="C778" s="19"/>
      <c r="D778" s="19"/>
      <c r="E778" s="22"/>
      <c r="F778" s="22"/>
      <c r="G778" s="22"/>
      <c r="H778" s="19"/>
      <c r="I778" s="19"/>
      <c r="J778" s="22"/>
      <c r="K778" s="19"/>
      <c r="L778" s="19"/>
      <c r="M778" s="19"/>
      <c r="N778" s="22"/>
      <c r="O778" s="22"/>
      <c r="P778" s="19"/>
      <c r="Q778" s="19"/>
      <c r="R778" s="19"/>
      <c r="S778" s="19"/>
      <c r="T778" s="22"/>
      <c r="U778" s="22"/>
      <c r="V778" s="22"/>
      <c r="W778" s="19"/>
      <c r="X778" s="22"/>
      <c r="Y778" s="22"/>
      <c r="Z778" s="22"/>
      <c r="AA778" s="19"/>
      <c r="AB778" s="22"/>
      <c r="AC778" s="19"/>
      <c r="AD778" s="22"/>
      <c r="AE778" s="22"/>
      <c r="AF778" s="22"/>
      <c r="AG778" s="22"/>
      <c r="AH778" s="22"/>
      <c r="AI778" s="22"/>
    </row>
    <row r="779" ht="21.0" customHeight="1">
      <c r="A779" s="19"/>
      <c r="B779" s="19"/>
      <c r="C779" s="19"/>
      <c r="D779" s="19"/>
      <c r="E779" s="22"/>
      <c r="F779" s="22"/>
      <c r="G779" s="22"/>
      <c r="H779" s="19"/>
      <c r="I779" s="19"/>
      <c r="J779" s="22"/>
      <c r="K779" s="19"/>
      <c r="L779" s="19"/>
      <c r="M779" s="19"/>
      <c r="N779" s="22"/>
      <c r="O779" s="22"/>
      <c r="P779" s="19"/>
      <c r="Q779" s="19"/>
      <c r="R779" s="19"/>
      <c r="S779" s="19"/>
      <c r="T779" s="22"/>
      <c r="U779" s="22"/>
      <c r="V779" s="22"/>
      <c r="W779" s="19"/>
      <c r="X779" s="22"/>
      <c r="Y779" s="22"/>
      <c r="Z779" s="22"/>
      <c r="AA779" s="19"/>
      <c r="AB779" s="22"/>
      <c r="AC779" s="19"/>
      <c r="AD779" s="22"/>
      <c r="AE779" s="22"/>
      <c r="AF779" s="22"/>
      <c r="AG779" s="22"/>
      <c r="AH779" s="22"/>
      <c r="AI779" s="22"/>
    </row>
    <row r="780" ht="21.0" customHeight="1">
      <c r="A780" s="19"/>
      <c r="B780" s="19"/>
      <c r="C780" s="19"/>
      <c r="D780" s="19"/>
      <c r="E780" s="22"/>
      <c r="F780" s="22"/>
      <c r="G780" s="22"/>
      <c r="H780" s="19"/>
      <c r="I780" s="19"/>
      <c r="J780" s="22"/>
      <c r="K780" s="19"/>
      <c r="L780" s="19"/>
      <c r="M780" s="19"/>
      <c r="N780" s="22"/>
      <c r="O780" s="22"/>
      <c r="P780" s="19"/>
      <c r="Q780" s="19"/>
      <c r="R780" s="19"/>
      <c r="S780" s="19"/>
      <c r="T780" s="22"/>
      <c r="U780" s="22"/>
      <c r="V780" s="22"/>
      <c r="W780" s="19"/>
      <c r="X780" s="22"/>
      <c r="Y780" s="22"/>
      <c r="Z780" s="22"/>
      <c r="AA780" s="19"/>
      <c r="AB780" s="22"/>
      <c r="AC780" s="19"/>
      <c r="AD780" s="22"/>
      <c r="AE780" s="22"/>
      <c r="AF780" s="22"/>
      <c r="AG780" s="22"/>
      <c r="AH780" s="22"/>
      <c r="AI780" s="22"/>
    </row>
    <row r="781" ht="21.0" customHeight="1">
      <c r="A781" s="19"/>
      <c r="B781" s="19"/>
      <c r="C781" s="19"/>
      <c r="D781" s="19"/>
      <c r="E781" s="22"/>
      <c r="F781" s="22"/>
      <c r="G781" s="22"/>
      <c r="H781" s="19"/>
      <c r="I781" s="19"/>
      <c r="J781" s="22"/>
      <c r="K781" s="19"/>
      <c r="L781" s="19"/>
      <c r="M781" s="19"/>
      <c r="N781" s="22"/>
      <c r="O781" s="22"/>
      <c r="P781" s="19"/>
      <c r="Q781" s="19"/>
      <c r="R781" s="19"/>
      <c r="S781" s="19"/>
      <c r="T781" s="22"/>
      <c r="U781" s="22"/>
      <c r="V781" s="22"/>
      <c r="W781" s="19"/>
      <c r="X781" s="22"/>
      <c r="Y781" s="22"/>
      <c r="Z781" s="22"/>
      <c r="AA781" s="19"/>
      <c r="AB781" s="22"/>
      <c r="AC781" s="19"/>
      <c r="AD781" s="22"/>
      <c r="AE781" s="22"/>
      <c r="AF781" s="22"/>
      <c r="AG781" s="22"/>
      <c r="AH781" s="22"/>
      <c r="AI781" s="22"/>
    </row>
    <row r="782" ht="21.0" customHeight="1">
      <c r="A782" s="19"/>
      <c r="B782" s="19"/>
      <c r="C782" s="19"/>
      <c r="D782" s="19"/>
      <c r="E782" s="22"/>
      <c r="F782" s="22"/>
      <c r="G782" s="22"/>
      <c r="H782" s="19"/>
      <c r="I782" s="19"/>
      <c r="J782" s="22"/>
      <c r="K782" s="19"/>
      <c r="L782" s="19"/>
      <c r="M782" s="19"/>
      <c r="N782" s="22"/>
      <c r="O782" s="22"/>
      <c r="P782" s="19"/>
      <c r="Q782" s="19"/>
      <c r="R782" s="19"/>
      <c r="S782" s="19"/>
      <c r="T782" s="22"/>
      <c r="U782" s="22"/>
      <c r="V782" s="22"/>
      <c r="W782" s="19"/>
      <c r="X782" s="22"/>
      <c r="Y782" s="22"/>
      <c r="Z782" s="22"/>
      <c r="AA782" s="19"/>
      <c r="AB782" s="22"/>
      <c r="AC782" s="19"/>
      <c r="AD782" s="22"/>
      <c r="AE782" s="22"/>
      <c r="AF782" s="22"/>
      <c r="AG782" s="22"/>
      <c r="AH782" s="22"/>
      <c r="AI782" s="22"/>
    </row>
    <row r="783" ht="21.0" customHeight="1">
      <c r="A783" s="19"/>
      <c r="B783" s="19"/>
      <c r="C783" s="19"/>
      <c r="D783" s="19"/>
      <c r="E783" s="22"/>
      <c r="F783" s="22"/>
      <c r="G783" s="22"/>
      <c r="H783" s="19"/>
      <c r="I783" s="19"/>
      <c r="J783" s="22"/>
      <c r="K783" s="19"/>
      <c r="L783" s="19"/>
      <c r="M783" s="19"/>
      <c r="N783" s="22"/>
      <c r="O783" s="22"/>
      <c r="P783" s="19"/>
      <c r="Q783" s="19"/>
      <c r="R783" s="19"/>
      <c r="S783" s="19"/>
      <c r="T783" s="22"/>
      <c r="U783" s="22"/>
      <c r="V783" s="22"/>
      <c r="W783" s="19"/>
      <c r="X783" s="22"/>
      <c r="Y783" s="22"/>
      <c r="Z783" s="22"/>
      <c r="AA783" s="19"/>
      <c r="AB783" s="22"/>
      <c r="AC783" s="19"/>
      <c r="AD783" s="22"/>
      <c r="AE783" s="22"/>
      <c r="AF783" s="22"/>
      <c r="AG783" s="22"/>
      <c r="AH783" s="22"/>
      <c r="AI783" s="22"/>
    </row>
    <row r="784" ht="21.0" customHeight="1">
      <c r="A784" s="19"/>
      <c r="B784" s="19"/>
      <c r="C784" s="19"/>
      <c r="D784" s="19"/>
      <c r="E784" s="22"/>
      <c r="F784" s="22"/>
      <c r="G784" s="22"/>
      <c r="H784" s="19"/>
      <c r="I784" s="19"/>
      <c r="J784" s="22"/>
      <c r="K784" s="19"/>
      <c r="L784" s="19"/>
      <c r="M784" s="19"/>
      <c r="N784" s="22"/>
      <c r="O784" s="22"/>
      <c r="P784" s="19"/>
      <c r="Q784" s="19"/>
      <c r="R784" s="19"/>
      <c r="S784" s="19"/>
      <c r="T784" s="22"/>
      <c r="U784" s="22"/>
      <c r="V784" s="22"/>
      <c r="W784" s="19"/>
      <c r="X784" s="22"/>
      <c r="Y784" s="22"/>
      <c r="Z784" s="22"/>
      <c r="AA784" s="19"/>
      <c r="AB784" s="22"/>
      <c r="AC784" s="19"/>
      <c r="AD784" s="22"/>
      <c r="AE784" s="22"/>
      <c r="AF784" s="22"/>
      <c r="AG784" s="22"/>
      <c r="AH784" s="22"/>
      <c r="AI784" s="22"/>
    </row>
    <row r="785" ht="21.0" customHeight="1">
      <c r="A785" s="19"/>
      <c r="B785" s="19"/>
      <c r="C785" s="19"/>
      <c r="D785" s="19"/>
      <c r="E785" s="22"/>
      <c r="F785" s="22"/>
      <c r="G785" s="22"/>
      <c r="H785" s="19"/>
      <c r="I785" s="19"/>
      <c r="J785" s="22"/>
      <c r="K785" s="19"/>
      <c r="L785" s="19"/>
      <c r="M785" s="19"/>
      <c r="N785" s="22"/>
      <c r="O785" s="22"/>
      <c r="P785" s="19"/>
      <c r="Q785" s="19"/>
      <c r="R785" s="19"/>
      <c r="S785" s="19"/>
      <c r="T785" s="22"/>
      <c r="U785" s="22"/>
      <c r="V785" s="22"/>
      <c r="W785" s="19"/>
      <c r="X785" s="22"/>
      <c r="Y785" s="22"/>
      <c r="Z785" s="22"/>
      <c r="AA785" s="19"/>
      <c r="AB785" s="22"/>
      <c r="AC785" s="19"/>
      <c r="AD785" s="22"/>
      <c r="AE785" s="22"/>
      <c r="AF785" s="22"/>
      <c r="AG785" s="22"/>
      <c r="AH785" s="22"/>
      <c r="AI785" s="22"/>
    </row>
    <row r="786" ht="21.0" customHeight="1">
      <c r="A786" s="19"/>
      <c r="B786" s="19"/>
      <c r="C786" s="19"/>
      <c r="D786" s="19"/>
      <c r="E786" s="22"/>
      <c r="F786" s="22"/>
      <c r="G786" s="22"/>
      <c r="H786" s="19"/>
      <c r="I786" s="19"/>
      <c r="J786" s="22"/>
      <c r="K786" s="19"/>
      <c r="L786" s="19"/>
      <c r="M786" s="19"/>
      <c r="N786" s="22"/>
      <c r="O786" s="22"/>
      <c r="P786" s="19"/>
      <c r="Q786" s="19"/>
      <c r="R786" s="19"/>
      <c r="S786" s="19"/>
      <c r="T786" s="22"/>
      <c r="U786" s="22"/>
      <c r="V786" s="22"/>
      <c r="W786" s="19"/>
      <c r="X786" s="22"/>
      <c r="Y786" s="22"/>
      <c r="Z786" s="22"/>
      <c r="AA786" s="19"/>
      <c r="AB786" s="22"/>
      <c r="AC786" s="19"/>
      <c r="AD786" s="22"/>
      <c r="AE786" s="22"/>
      <c r="AF786" s="22"/>
      <c r="AG786" s="22"/>
      <c r="AH786" s="22"/>
      <c r="AI786" s="22"/>
    </row>
    <row r="787" ht="21.0" customHeight="1">
      <c r="A787" s="19"/>
      <c r="B787" s="19"/>
      <c r="C787" s="19"/>
      <c r="D787" s="19"/>
      <c r="E787" s="22"/>
      <c r="F787" s="22"/>
      <c r="G787" s="22"/>
      <c r="H787" s="19"/>
      <c r="I787" s="19"/>
      <c r="J787" s="22"/>
      <c r="K787" s="19"/>
      <c r="L787" s="19"/>
      <c r="M787" s="19"/>
      <c r="N787" s="22"/>
      <c r="O787" s="22"/>
      <c r="P787" s="19"/>
      <c r="Q787" s="19"/>
      <c r="R787" s="19"/>
      <c r="S787" s="19"/>
      <c r="T787" s="22"/>
      <c r="U787" s="22"/>
      <c r="V787" s="22"/>
      <c r="W787" s="19"/>
      <c r="X787" s="22"/>
      <c r="Y787" s="22"/>
      <c r="Z787" s="22"/>
      <c r="AA787" s="19"/>
      <c r="AB787" s="22"/>
      <c r="AC787" s="19"/>
      <c r="AD787" s="22"/>
      <c r="AE787" s="22"/>
      <c r="AF787" s="22"/>
      <c r="AG787" s="22"/>
      <c r="AH787" s="22"/>
      <c r="AI787" s="22"/>
    </row>
    <row r="788" ht="21.0" customHeight="1">
      <c r="A788" s="19"/>
      <c r="B788" s="19"/>
      <c r="C788" s="19"/>
      <c r="D788" s="19"/>
      <c r="E788" s="22"/>
      <c r="F788" s="22"/>
      <c r="G788" s="22"/>
      <c r="H788" s="19"/>
      <c r="I788" s="19"/>
      <c r="J788" s="22"/>
      <c r="K788" s="19"/>
      <c r="L788" s="19"/>
      <c r="M788" s="19"/>
      <c r="N788" s="22"/>
      <c r="O788" s="22"/>
      <c r="P788" s="19"/>
      <c r="Q788" s="19"/>
      <c r="R788" s="19"/>
      <c r="S788" s="19"/>
      <c r="T788" s="22"/>
      <c r="U788" s="22"/>
      <c r="V788" s="22"/>
      <c r="W788" s="19"/>
      <c r="X788" s="22"/>
      <c r="Y788" s="22"/>
      <c r="Z788" s="22"/>
      <c r="AA788" s="19"/>
      <c r="AB788" s="22"/>
      <c r="AC788" s="19"/>
      <c r="AD788" s="22"/>
      <c r="AE788" s="22"/>
      <c r="AF788" s="22"/>
      <c r="AG788" s="22"/>
      <c r="AH788" s="22"/>
      <c r="AI788" s="22"/>
    </row>
    <row r="789" ht="21.0" customHeight="1">
      <c r="A789" s="19"/>
      <c r="B789" s="19"/>
      <c r="C789" s="19"/>
      <c r="D789" s="19"/>
      <c r="E789" s="22"/>
      <c r="F789" s="22"/>
      <c r="G789" s="22"/>
      <c r="H789" s="19"/>
      <c r="I789" s="19"/>
      <c r="J789" s="22"/>
      <c r="K789" s="19"/>
      <c r="L789" s="19"/>
      <c r="M789" s="19"/>
      <c r="N789" s="22"/>
      <c r="O789" s="22"/>
      <c r="P789" s="19"/>
      <c r="Q789" s="19"/>
      <c r="R789" s="19"/>
      <c r="S789" s="19"/>
      <c r="T789" s="22"/>
      <c r="U789" s="22"/>
      <c r="V789" s="22"/>
      <c r="W789" s="19"/>
      <c r="X789" s="22"/>
      <c r="Y789" s="22"/>
      <c r="Z789" s="22"/>
      <c r="AA789" s="19"/>
      <c r="AB789" s="22"/>
      <c r="AC789" s="19"/>
      <c r="AD789" s="22"/>
      <c r="AE789" s="22"/>
      <c r="AF789" s="22"/>
      <c r="AG789" s="22"/>
      <c r="AH789" s="22"/>
      <c r="AI789" s="22"/>
    </row>
    <row r="790" ht="21.0" customHeight="1">
      <c r="A790" s="19"/>
      <c r="B790" s="19"/>
      <c r="C790" s="19"/>
      <c r="D790" s="19"/>
      <c r="E790" s="22"/>
      <c r="F790" s="22"/>
      <c r="G790" s="22"/>
      <c r="H790" s="19"/>
      <c r="I790" s="19"/>
      <c r="J790" s="22"/>
      <c r="K790" s="19"/>
      <c r="L790" s="19"/>
      <c r="M790" s="19"/>
      <c r="N790" s="22"/>
      <c r="O790" s="22"/>
      <c r="P790" s="19"/>
      <c r="Q790" s="19"/>
      <c r="R790" s="19"/>
      <c r="S790" s="19"/>
      <c r="T790" s="22"/>
      <c r="U790" s="22"/>
      <c r="V790" s="22"/>
      <c r="W790" s="19"/>
      <c r="X790" s="22"/>
      <c r="Y790" s="22"/>
      <c r="Z790" s="22"/>
      <c r="AA790" s="19"/>
      <c r="AB790" s="22"/>
      <c r="AC790" s="19"/>
      <c r="AD790" s="22"/>
      <c r="AE790" s="22"/>
      <c r="AF790" s="22"/>
      <c r="AG790" s="22"/>
      <c r="AH790" s="22"/>
      <c r="AI790" s="22"/>
    </row>
    <row r="791" ht="21.0" customHeight="1">
      <c r="A791" s="19"/>
      <c r="B791" s="19"/>
      <c r="C791" s="19"/>
      <c r="D791" s="19"/>
      <c r="E791" s="22"/>
      <c r="F791" s="22"/>
      <c r="G791" s="22"/>
      <c r="H791" s="19"/>
      <c r="I791" s="19"/>
      <c r="J791" s="22"/>
      <c r="K791" s="19"/>
      <c r="L791" s="19"/>
      <c r="M791" s="19"/>
      <c r="N791" s="22"/>
      <c r="O791" s="22"/>
      <c r="P791" s="19"/>
      <c r="Q791" s="19"/>
      <c r="R791" s="19"/>
      <c r="S791" s="19"/>
      <c r="T791" s="22"/>
      <c r="U791" s="22"/>
      <c r="V791" s="22"/>
      <c r="W791" s="19"/>
      <c r="X791" s="22"/>
      <c r="Y791" s="22"/>
      <c r="Z791" s="22"/>
      <c r="AA791" s="19"/>
      <c r="AB791" s="22"/>
      <c r="AC791" s="19"/>
      <c r="AD791" s="22"/>
      <c r="AE791" s="22"/>
      <c r="AF791" s="22"/>
      <c r="AG791" s="22"/>
      <c r="AH791" s="22"/>
      <c r="AI791" s="22"/>
    </row>
    <row r="792" ht="21.0" customHeight="1">
      <c r="A792" s="19"/>
      <c r="B792" s="19"/>
      <c r="C792" s="19"/>
      <c r="D792" s="19"/>
      <c r="E792" s="22"/>
      <c r="F792" s="22"/>
      <c r="G792" s="22"/>
      <c r="H792" s="19"/>
      <c r="I792" s="19"/>
      <c r="J792" s="22"/>
      <c r="K792" s="19"/>
      <c r="L792" s="19"/>
      <c r="M792" s="19"/>
      <c r="N792" s="22"/>
      <c r="O792" s="22"/>
      <c r="P792" s="19"/>
      <c r="Q792" s="19"/>
      <c r="R792" s="19"/>
      <c r="S792" s="19"/>
      <c r="T792" s="22"/>
      <c r="U792" s="22"/>
      <c r="V792" s="22"/>
      <c r="W792" s="19"/>
      <c r="X792" s="22"/>
      <c r="Y792" s="22"/>
      <c r="Z792" s="22"/>
      <c r="AA792" s="19"/>
      <c r="AB792" s="22"/>
      <c r="AC792" s="19"/>
      <c r="AD792" s="22"/>
      <c r="AE792" s="22"/>
      <c r="AF792" s="22"/>
      <c r="AG792" s="22"/>
      <c r="AH792" s="22"/>
      <c r="AI792" s="22"/>
    </row>
    <row r="793" ht="21.0" customHeight="1">
      <c r="A793" s="19"/>
      <c r="B793" s="19"/>
      <c r="C793" s="19"/>
      <c r="D793" s="19"/>
      <c r="E793" s="22"/>
      <c r="F793" s="22"/>
      <c r="G793" s="22"/>
      <c r="H793" s="19"/>
      <c r="I793" s="19"/>
      <c r="J793" s="22"/>
      <c r="K793" s="19"/>
      <c r="L793" s="19"/>
      <c r="M793" s="19"/>
      <c r="N793" s="22"/>
      <c r="O793" s="22"/>
      <c r="P793" s="19"/>
      <c r="Q793" s="19"/>
      <c r="R793" s="19"/>
      <c r="S793" s="19"/>
      <c r="T793" s="22"/>
      <c r="U793" s="22"/>
      <c r="V793" s="22"/>
      <c r="W793" s="19"/>
      <c r="X793" s="22"/>
      <c r="Y793" s="22"/>
      <c r="Z793" s="22"/>
      <c r="AA793" s="19"/>
      <c r="AB793" s="22"/>
      <c r="AC793" s="19"/>
      <c r="AD793" s="22"/>
      <c r="AE793" s="22"/>
      <c r="AF793" s="22"/>
      <c r="AG793" s="22"/>
      <c r="AH793" s="22"/>
      <c r="AI793" s="22"/>
    </row>
    <row r="794" ht="21.0" customHeight="1">
      <c r="A794" s="19"/>
      <c r="B794" s="19"/>
      <c r="C794" s="19"/>
      <c r="D794" s="19"/>
      <c r="E794" s="22"/>
      <c r="F794" s="22"/>
      <c r="G794" s="22"/>
      <c r="H794" s="19"/>
      <c r="I794" s="19"/>
      <c r="J794" s="22"/>
      <c r="K794" s="19"/>
      <c r="L794" s="19"/>
      <c r="M794" s="19"/>
      <c r="N794" s="22"/>
      <c r="O794" s="22"/>
      <c r="P794" s="19"/>
      <c r="Q794" s="19"/>
      <c r="R794" s="19"/>
      <c r="S794" s="19"/>
      <c r="T794" s="22"/>
      <c r="U794" s="22"/>
      <c r="V794" s="22"/>
      <c r="W794" s="19"/>
      <c r="X794" s="22"/>
      <c r="Y794" s="22"/>
      <c r="Z794" s="22"/>
      <c r="AA794" s="19"/>
      <c r="AB794" s="22"/>
      <c r="AC794" s="19"/>
      <c r="AD794" s="22"/>
      <c r="AE794" s="22"/>
      <c r="AF794" s="22"/>
      <c r="AG794" s="22"/>
      <c r="AH794" s="22"/>
      <c r="AI794" s="22"/>
    </row>
    <row r="795" ht="21.0" customHeight="1">
      <c r="A795" s="19"/>
      <c r="B795" s="19"/>
      <c r="C795" s="19"/>
      <c r="D795" s="19"/>
      <c r="E795" s="22"/>
      <c r="F795" s="22"/>
      <c r="G795" s="22"/>
      <c r="H795" s="19"/>
      <c r="I795" s="19"/>
      <c r="J795" s="22"/>
      <c r="K795" s="19"/>
      <c r="L795" s="19"/>
      <c r="M795" s="19"/>
      <c r="N795" s="22"/>
      <c r="O795" s="22"/>
      <c r="P795" s="19"/>
      <c r="Q795" s="19"/>
      <c r="R795" s="19"/>
      <c r="S795" s="19"/>
      <c r="T795" s="22"/>
      <c r="U795" s="22"/>
      <c r="V795" s="22"/>
      <c r="W795" s="19"/>
      <c r="X795" s="22"/>
      <c r="Y795" s="22"/>
      <c r="Z795" s="22"/>
      <c r="AA795" s="19"/>
      <c r="AB795" s="22"/>
      <c r="AC795" s="19"/>
      <c r="AD795" s="22"/>
      <c r="AE795" s="22"/>
      <c r="AF795" s="22"/>
      <c r="AG795" s="22"/>
      <c r="AH795" s="22"/>
      <c r="AI795" s="22"/>
    </row>
    <row r="796" ht="21.0" customHeight="1">
      <c r="A796" s="19"/>
      <c r="B796" s="19"/>
      <c r="C796" s="19"/>
      <c r="D796" s="19"/>
      <c r="E796" s="22"/>
      <c r="F796" s="22"/>
      <c r="G796" s="22"/>
      <c r="H796" s="19"/>
      <c r="I796" s="19"/>
      <c r="J796" s="22"/>
      <c r="K796" s="19"/>
      <c r="L796" s="19"/>
      <c r="M796" s="19"/>
      <c r="N796" s="22"/>
      <c r="O796" s="22"/>
      <c r="P796" s="19"/>
      <c r="Q796" s="19"/>
      <c r="R796" s="19"/>
      <c r="S796" s="19"/>
      <c r="T796" s="22"/>
      <c r="U796" s="22"/>
      <c r="V796" s="22"/>
      <c r="W796" s="19"/>
      <c r="X796" s="22"/>
      <c r="Y796" s="22"/>
      <c r="Z796" s="22"/>
      <c r="AA796" s="19"/>
      <c r="AB796" s="22"/>
      <c r="AC796" s="19"/>
      <c r="AD796" s="22"/>
      <c r="AE796" s="22"/>
      <c r="AF796" s="22"/>
      <c r="AG796" s="22"/>
      <c r="AH796" s="22"/>
      <c r="AI796" s="22"/>
    </row>
    <row r="797" ht="21.0" customHeight="1">
      <c r="A797" s="19"/>
      <c r="B797" s="19"/>
      <c r="C797" s="19"/>
      <c r="D797" s="19"/>
      <c r="E797" s="22"/>
      <c r="F797" s="22"/>
      <c r="G797" s="22"/>
      <c r="H797" s="19"/>
      <c r="I797" s="19"/>
      <c r="J797" s="22"/>
      <c r="K797" s="19"/>
      <c r="L797" s="19"/>
      <c r="M797" s="19"/>
      <c r="N797" s="22"/>
      <c r="O797" s="22"/>
      <c r="P797" s="19"/>
      <c r="Q797" s="19"/>
      <c r="R797" s="19"/>
      <c r="S797" s="19"/>
      <c r="T797" s="22"/>
      <c r="U797" s="22"/>
      <c r="V797" s="22"/>
      <c r="W797" s="19"/>
      <c r="X797" s="22"/>
      <c r="Y797" s="22"/>
      <c r="Z797" s="22"/>
      <c r="AA797" s="19"/>
      <c r="AB797" s="22"/>
      <c r="AC797" s="19"/>
      <c r="AD797" s="22"/>
      <c r="AE797" s="22"/>
      <c r="AF797" s="22"/>
      <c r="AG797" s="22"/>
      <c r="AH797" s="22"/>
      <c r="AI797" s="22"/>
    </row>
    <row r="798" ht="21.0" customHeight="1">
      <c r="A798" s="19"/>
      <c r="B798" s="19"/>
      <c r="C798" s="19"/>
      <c r="D798" s="19"/>
      <c r="E798" s="22"/>
      <c r="F798" s="22"/>
      <c r="G798" s="22"/>
      <c r="H798" s="19"/>
      <c r="I798" s="19"/>
      <c r="J798" s="22"/>
      <c r="K798" s="19"/>
      <c r="L798" s="19"/>
      <c r="M798" s="19"/>
      <c r="N798" s="22"/>
      <c r="O798" s="22"/>
      <c r="P798" s="19"/>
      <c r="Q798" s="19"/>
      <c r="R798" s="19"/>
      <c r="S798" s="19"/>
      <c r="T798" s="22"/>
      <c r="U798" s="22"/>
      <c r="V798" s="22"/>
      <c r="W798" s="19"/>
      <c r="X798" s="22"/>
      <c r="Y798" s="22"/>
      <c r="Z798" s="22"/>
      <c r="AA798" s="19"/>
      <c r="AB798" s="22"/>
      <c r="AC798" s="19"/>
      <c r="AD798" s="22"/>
      <c r="AE798" s="22"/>
      <c r="AF798" s="22"/>
      <c r="AG798" s="22"/>
      <c r="AH798" s="22"/>
      <c r="AI798" s="22"/>
    </row>
    <row r="799" ht="21.0" customHeight="1">
      <c r="A799" s="19"/>
      <c r="B799" s="19"/>
      <c r="C799" s="19"/>
      <c r="D799" s="19"/>
      <c r="E799" s="22"/>
      <c r="F799" s="22"/>
      <c r="G799" s="22"/>
      <c r="H799" s="19"/>
      <c r="I799" s="19"/>
      <c r="J799" s="22"/>
      <c r="K799" s="19"/>
      <c r="L799" s="19"/>
      <c r="M799" s="19"/>
      <c r="N799" s="22"/>
      <c r="O799" s="22"/>
      <c r="P799" s="19"/>
      <c r="Q799" s="19"/>
      <c r="R799" s="19"/>
      <c r="S799" s="19"/>
      <c r="T799" s="22"/>
      <c r="U799" s="22"/>
      <c r="V799" s="22"/>
      <c r="W799" s="19"/>
      <c r="X799" s="22"/>
      <c r="Y799" s="22"/>
      <c r="Z799" s="22"/>
      <c r="AA799" s="19"/>
      <c r="AB799" s="22"/>
      <c r="AC799" s="19"/>
      <c r="AD799" s="22"/>
      <c r="AE799" s="22"/>
      <c r="AF799" s="22"/>
      <c r="AG799" s="22"/>
      <c r="AH799" s="22"/>
      <c r="AI799" s="22"/>
    </row>
    <row r="800" ht="21.0" customHeight="1">
      <c r="A800" s="19"/>
      <c r="B800" s="19"/>
      <c r="C800" s="19"/>
      <c r="D800" s="19"/>
      <c r="E800" s="22"/>
      <c r="F800" s="22"/>
      <c r="G800" s="22"/>
      <c r="H800" s="19"/>
      <c r="I800" s="19"/>
      <c r="J800" s="22"/>
      <c r="K800" s="19"/>
      <c r="L800" s="19"/>
      <c r="M800" s="19"/>
      <c r="N800" s="22"/>
      <c r="O800" s="22"/>
      <c r="P800" s="19"/>
      <c r="Q800" s="19"/>
      <c r="R800" s="19"/>
      <c r="S800" s="19"/>
      <c r="T800" s="22"/>
      <c r="U800" s="22"/>
      <c r="V800" s="22"/>
      <c r="W800" s="19"/>
      <c r="X800" s="22"/>
      <c r="Y800" s="22"/>
      <c r="Z800" s="22"/>
      <c r="AA800" s="19"/>
      <c r="AB800" s="22"/>
      <c r="AC800" s="19"/>
      <c r="AD800" s="22"/>
      <c r="AE800" s="22"/>
      <c r="AF800" s="22"/>
      <c r="AG800" s="22"/>
      <c r="AH800" s="22"/>
      <c r="AI800" s="22"/>
    </row>
    <row r="801" ht="21.0" customHeight="1">
      <c r="A801" s="19"/>
      <c r="B801" s="19"/>
      <c r="C801" s="19"/>
      <c r="D801" s="19"/>
      <c r="E801" s="22"/>
      <c r="F801" s="22"/>
      <c r="G801" s="22"/>
      <c r="H801" s="19"/>
      <c r="I801" s="19"/>
      <c r="J801" s="22"/>
      <c r="K801" s="19"/>
      <c r="L801" s="19"/>
      <c r="M801" s="19"/>
      <c r="N801" s="22"/>
      <c r="O801" s="22"/>
      <c r="P801" s="19"/>
      <c r="Q801" s="19"/>
      <c r="R801" s="19"/>
      <c r="S801" s="19"/>
      <c r="T801" s="22"/>
      <c r="U801" s="22"/>
      <c r="V801" s="22"/>
      <c r="W801" s="19"/>
      <c r="X801" s="22"/>
      <c r="Y801" s="22"/>
      <c r="Z801" s="22"/>
      <c r="AA801" s="19"/>
      <c r="AB801" s="22"/>
      <c r="AC801" s="19"/>
      <c r="AD801" s="22"/>
      <c r="AE801" s="22"/>
      <c r="AF801" s="22"/>
      <c r="AG801" s="22"/>
      <c r="AH801" s="22"/>
      <c r="AI801" s="22"/>
    </row>
    <row r="802" ht="21.0" customHeight="1">
      <c r="A802" s="19"/>
      <c r="B802" s="19"/>
      <c r="C802" s="19"/>
      <c r="D802" s="19"/>
      <c r="E802" s="22"/>
      <c r="F802" s="22"/>
      <c r="G802" s="22"/>
      <c r="H802" s="19"/>
      <c r="I802" s="19"/>
      <c r="J802" s="22"/>
      <c r="K802" s="19"/>
      <c r="L802" s="19"/>
      <c r="M802" s="19"/>
      <c r="N802" s="22"/>
      <c r="O802" s="22"/>
      <c r="P802" s="19"/>
      <c r="Q802" s="19"/>
      <c r="R802" s="19"/>
      <c r="S802" s="19"/>
      <c r="T802" s="22"/>
      <c r="U802" s="22"/>
      <c r="V802" s="22"/>
      <c r="W802" s="19"/>
      <c r="X802" s="22"/>
      <c r="Y802" s="22"/>
      <c r="Z802" s="22"/>
      <c r="AA802" s="19"/>
      <c r="AB802" s="22"/>
      <c r="AC802" s="19"/>
      <c r="AD802" s="22"/>
      <c r="AE802" s="22"/>
      <c r="AF802" s="22"/>
      <c r="AG802" s="22"/>
      <c r="AH802" s="22"/>
      <c r="AI802" s="22"/>
    </row>
    <row r="803" ht="21.0" customHeight="1">
      <c r="A803" s="19"/>
      <c r="B803" s="19"/>
      <c r="C803" s="19"/>
      <c r="D803" s="19"/>
      <c r="E803" s="22"/>
      <c r="F803" s="22"/>
      <c r="G803" s="22"/>
      <c r="H803" s="19"/>
      <c r="I803" s="19"/>
      <c r="J803" s="22"/>
      <c r="K803" s="19"/>
      <c r="L803" s="19"/>
      <c r="M803" s="19"/>
      <c r="N803" s="22"/>
      <c r="O803" s="22"/>
      <c r="P803" s="19"/>
      <c r="Q803" s="19"/>
      <c r="R803" s="19"/>
      <c r="S803" s="19"/>
      <c r="T803" s="22"/>
      <c r="U803" s="22"/>
      <c r="V803" s="22"/>
      <c r="W803" s="19"/>
      <c r="X803" s="22"/>
      <c r="Y803" s="22"/>
      <c r="Z803" s="22"/>
      <c r="AA803" s="19"/>
      <c r="AB803" s="22"/>
      <c r="AC803" s="19"/>
      <c r="AD803" s="22"/>
      <c r="AE803" s="22"/>
      <c r="AF803" s="22"/>
      <c r="AG803" s="22"/>
      <c r="AH803" s="22"/>
      <c r="AI803" s="22"/>
    </row>
    <row r="804" ht="21.0" customHeight="1">
      <c r="A804" s="19"/>
      <c r="B804" s="19"/>
      <c r="C804" s="19"/>
      <c r="D804" s="19"/>
      <c r="E804" s="22"/>
      <c r="F804" s="22"/>
      <c r="G804" s="22"/>
      <c r="H804" s="19"/>
      <c r="I804" s="19"/>
      <c r="J804" s="22"/>
      <c r="K804" s="19"/>
      <c r="L804" s="19"/>
      <c r="M804" s="19"/>
      <c r="N804" s="22"/>
      <c r="O804" s="22"/>
      <c r="P804" s="19"/>
      <c r="Q804" s="19"/>
      <c r="R804" s="19"/>
      <c r="S804" s="19"/>
      <c r="T804" s="22"/>
      <c r="U804" s="22"/>
      <c r="V804" s="22"/>
      <c r="W804" s="19"/>
      <c r="X804" s="22"/>
      <c r="Y804" s="22"/>
      <c r="Z804" s="22"/>
      <c r="AA804" s="19"/>
      <c r="AB804" s="22"/>
      <c r="AC804" s="19"/>
      <c r="AD804" s="22"/>
      <c r="AE804" s="22"/>
      <c r="AF804" s="22"/>
      <c r="AG804" s="22"/>
      <c r="AH804" s="22"/>
      <c r="AI804" s="22"/>
    </row>
    <row r="805" ht="21.0" customHeight="1">
      <c r="A805" s="19"/>
      <c r="B805" s="19"/>
      <c r="C805" s="19"/>
      <c r="D805" s="19"/>
      <c r="E805" s="22"/>
      <c r="F805" s="22"/>
      <c r="G805" s="22"/>
      <c r="H805" s="19"/>
      <c r="I805" s="19"/>
      <c r="J805" s="22"/>
      <c r="K805" s="19"/>
      <c r="L805" s="19"/>
      <c r="M805" s="19"/>
      <c r="N805" s="22"/>
      <c r="O805" s="22"/>
      <c r="P805" s="19"/>
      <c r="Q805" s="19"/>
      <c r="R805" s="19"/>
      <c r="S805" s="19"/>
      <c r="T805" s="22"/>
      <c r="U805" s="22"/>
      <c r="V805" s="22"/>
      <c r="W805" s="19"/>
      <c r="X805" s="22"/>
      <c r="Y805" s="22"/>
      <c r="Z805" s="22"/>
      <c r="AA805" s="19"/>
      <c r="AB805" s="22"/>
      <c r="AC805" s="19"/>
      <c r="AD805" s="22"/>
      <c r="AE805" s="22"/>
      <c r="AF805" s="22"/>
      <c r="AG805" s="22"/>
      <c r="AH805" s="22"/>
      <c r="AI805" s="22"/>
    </row>
    <row r="806" ht="21.0" customHeight="1">
      <c r="A806" s="19"/>
      <c r="B806" s="19"/>
      <c r="C806" s="19"/>
      <c r="D806" s="19"/>
      <c r="E806" s="22"/>
      <c r="F806" s="22"/>
      <c r="G806" s="22"/>
      <c r="H806" s="19"/>
      <c r="I806" s="19"/>
      <c r="J806" s="22"/>
      <c r="K806" s="19"/>
      <c r="L806" s="19"/>
      <c r="M806" s="19"/>
      <c r="N806" s="22"/>
      <c r="O806" s="22"/>
      <c r="P806" s="19"/>
      <c r="Q806" s="19"/>
      <c r="R806" s="19"/>
      <c r="S806" s="19"/>
      <c r="T806" s="22"/>
      <c r="U806" s="22"/>
      <c r="V806" s="22"/>
      <c r="W806" s="19"/>
      <c r="X806" s="22"/>
      <c r="Y806" s="22"/>
      <c r="Z806" s="22"/>
      <c r="AA806" s="19"/>
      <c r="AB806" s="22"/>
      <c r="AC806" s="19"/>
      <c r="AD806" s="22"/>
      <c r="AE806" s="22"/>
      <c r="AF806" s="22"/>
      <c r="AG806" s="22"/>
      <c r="AH806" s="22"/>
      <c r="AI806" s="22"/>
    </row>
    <row r="807" ht="21.0" customHeight="1">
      <c r="A807" s="19"/>
      <c r="B807" s="19"/>
      <c r="C807" s="19"/>
      <c r="D807" s="19"/>
      <c r="E807" s="22"/>
      <c r="F807" s="22"/>
      <c r="G807" s="22"/>
      <c r="H807" s="19"/>
      <c r="I807" s="19"/>
      <c r="J807" s="22"/>
      <c r="K807" s="19"/>
      <c r="L807" s="19"/>
      <c r="M807" s="19"/>
      <c r="N807" s="22"/>
      <c r="O807" s="22"/>
      <c r="P807" s="19"/>
      <c r="Q807" s="19"/>
      <c r="R807" s="19"/>
      <c r="S807" s="19"/>
      <c r="T807" s="22"/>
      <c r="U807" s="22"/>
      <c r="V807" s="22"/>
      <c r="W807" s="19"/>
      <c r="X807" s="22"/>
      <c r="Y807" s="22"/>
      <c r="Z807" s="22"/>
      <c r="AA807" s="19"/>
      <c r="AB807" s="22"/>
      <c r="AC807" s="19"/>
      <c r="AD807" s="22"/>
      <c r="AE807" s="22"/>
      <c r="AF807" s="22"/>
      <c r="AG807" s="22"/>
      <c r="AH807" s="22"/>
      <c r="AI807" s="22"/>
    </row>
    <row r="808" ht="21.0" customHeight="1">
      <c r="A808" s="19"/>
      <c r="B808" s="19"/>
      <c r="C808" s="19"/>
      <c r="D808" s="19"/>
      <c r="E808" s="22"/>
      <c r="F808" s="22"/>
      <c r="G808" s="22"/>
      <c r="H808" s="19"/>
      <c r="I808" s="19"/>
      <c r="J808" s="22"/>
      <c r="K808" s="19"/>
      <c r="L808" s="19"/>
      <c r="M808" s="19"/>
      <c r="N808" s="22"/>
      <c r="O808" s="22"/>
      <c r="P808" s="19"/>
      <c r="Q808" s="19"/>
      <c r="R808" s="19"/>
      <c r="S808" s="19"/>
      <c r="T808" s="22"/>
      <c r="U808" s="22"/>
      <c r="V808" s="22"/>
      <c r="W808" s="19"/>
      <c r="X808" s="22"/>
      <c r="Y808" s="22"/>
      <c r="Z808" s="22"/>
      <c r="AA808" s="19"/>
      <c r="AB808" s="22"/>
      <c r="AC808" s="19"/>
      <c r="AD808" s="22"/>
      <c r="AE808" s="22"/>
      <c r="AF808" s="22"/>
      <c r="AG808" s="22"/>
      <c r="AH808" s="22"/>
      <c r="AI808" s="22"/>
    </row>
    <row r="809" ht="21.0" customHeight="1">
      <c r="A809" s="19"/>
      <c r="B809" s="19"/>
      <c r="C809" s="19"/>
      <c r="D809" s="19"/>
      <c r="E809" s="22"/>
      <c r="F809" s="22"/>
      <c r="G809" s="22"/>
      <c r="H809" s="19"/>
      <c r="I809" s="19"/>
      <c r="J809" s="22"/>
      <c r="K809" s="19"/>
      <c r="L809" s="19"/>
      <c r="M809" s="19"/>
      <c r="N809" s="22"/>
      <c r="O809" s="22"/>
      <c r="P809" s="19"/>
      <c r="Q809" s="19"/>
      <c r="R809" s="19"/>
      <c r="S809" s="19"/>
      <c r="T809" s="22"/>
      <c r="U809" s="22"/>
      <c r="V809" s="22"/>
      <c r="W809" s="19"/>
      <c r="X809" s="22"/>
      <c r="Y809" s="22"/>
      <c r="Z809" s="22"/>
      <c r="AA809" s="19"/>
      <c r="AB809" s="22"/>
      <c r="AC809" s="19"/>
      <c r="AD809" s="22"/>
      <c r="AE809" s="22"/>
      <c r="AF809" s="22"/>
      <c r="AG809" s="22"/>
      <c r="AH809" s="22"/>
      <c r="AI809" s="22"/>
    </row>
    <row r="810" ht="21.0" customHeight="1">
      <c r="A810" s="19"/>
      <c r="B810" s="19"/>
      <c r="C810" s="19"/>
      <c r="D810" s="19"/>
      <c r="E810" s="22"/>
      <c r="F810" s="22"/>
      <c r="G810" s="22"/>
      <c r="H810" s="19"/>
      <c r="I810" s="19"/>
      <c r="J810" s="22"/>
      <c r="K810" s="19"/>
      <c r="L810" s="19"/>
      <c r="M810" s="19"/>
      <c r="N810" s="22"/>
      <c r="O810" s="22"/>
      <c r="P810" s="19"/>
      <c r="Q810" s="19"/>
      <c r="R810" s="19"/>
      <c r="S810" s="19"/>
      <c r="T810" s="22"/>
      <c r="U810" s="22"/>
      <c r="V810" s="22"/>
      <c r="W810" s="19"/>
      <c r="X810" s="22"/>
      <c r="Y810" s="22"/>
      <c r="Z810" s="22"/>
      <c r="AA810" s="19"/>
      <c r="AB810" s="22"/>
      <c r="AC810" s="19"/>
      <c r="AD810" s="22"/>
      <c r="AE810" s="22"/>
      <c r="AF810" s="22"/>
      <c r="AG810" s="22"/>
      <c r="AH810" s="22"/>
      <c r="AI810" s="22"/>
    </row>
    <row r="811" ht="21.0" customHeight="1">
      <c r="A811" s="19"/>
      <c r="B811" s="19"/>
      <c r="C811" s="19"/>
      <c r="D811" s="19"/>
      <c r="E811" s="22"/>
      <c r="F811" s="22"/>
      <c r="G811" s="22"/>
      <c r="H811" s="19"/>
      <c r="I811" s="19"/>
      <c r="J811" s="22"/>
      <c r="K811" s="19"/>
      <c r="L811" s="19"/>
      <c r="M811" s="19"/>
      <c r="N811" s="22"/>
      <c r="O811" s="22"/>
      <c r="P811" s="19"/>
      <c r="Q811" s="19"/>
      <c r="R811" s="19"/>
      <c r="S811" s="19"/>
      <c r="T811" s="22"/>
      <c r="U811" s="22"/>
      <c r="V811" s="22"/>
      <c r="W811" s="19"/>
      <c r="X811" s="22"/>
      <c r="Y811" s="22"/>
      <c r="Z811" s="22"/>
      <c r="AA811" s="19"/>
      <c r="AB811" s="22"/>
      <c r="AC811" s="19"/>
      <c r="AD811" s="22"/>
      <c r="AE811" s="22"/>
      <c r="AF811" s="22"/>
      <c r="AG811" s="22"/>
      <c r="AH811" s="22"/>
      <c r="AI811" s="22"/>
    </row>
    <row r="812" ht="21.0" customHeight="1">
      <c r="A812" s="19"/>
      <c r="B812" s="19"/>
      <c r="C812" s="19"/>
      <c r="D812" s="19"/>
      <c r="E812" s="22"/>
      <c r="F812" s="22"/>
      <c r="G812" s="22"/>
      <c r="H812" s="19"/>
      <c r="I812" s="19"/>
      <c r="J812" s="22"/>
      <c r="K812" s="19"/>
      <c r="L812" s="19"/>
      <c r="M812" s="19"/>
      <c r="N812" s="22"/>
      <c r="O812" s="22"/>
      <c r="P812" s="19"/>
      <c r="Q812" s="19"/>
      <c r="R812" s="19"/>
      <c r="S812" s="19"/>
      <c r="T812" s="22"/>
      <c r="U812" s="22"/>
      <c r="V812" s="22"/>
      <c r="W812" s="19"/>
      <c r="X812" s="22"/>
      <c r="Y812" s="22"/>
      <c r="Z812" s="22"/>
      <c r="AA812" s="19"/>
      <c r="AB812" s="22"/>
      <c r="AC812" s="19"/>
      <c r="AD812" s="22"/>
      <c r="AE812" s="22"/>
      <c r="AF812" s="22"/>
      <c r="AG812" s="22"/>
      <c r="AH812" s="22"/>
      <c r="AI812" s="22"/>
    </row>
    <row r="813" ht="21.0" customHeight="1">
      <c r="A813" s="19"/>
      <c r="B813" s="19"/>
      <c r="C813" s="19"/>
      <c r="D813" s="19"/>
      <c r="E813" s="22"/>
      <c r="F813" s="22"/>
      <c r="G813" s="22"/>
      <c r="H813" s="19"/>
      <c r="I813" s="19"/>
      <c r="J813" s="22"/>
      <c r="K813" s="19"/>
      <c r="L813" s="19"/>
      <c r="M813" s="19"/>
      <c r="N813" s="22"/>
      <c r="O813" s="22"/>
      <c r="P813" s="19"/>
      <c r="Q813" s="19"/>
      <c r="R813" s="19"/>
      <c r="S813" s="19"/>
      <c r="T813" s="22"/>
      <c r="U813" s="22"/>
      <c r="V813" s="22"/>
      <c r="W813" s="19"/>
      <c r="X813" s="22"/>
      <c r="Y813" s="22"/>
      <c r="Z813" s="22"/>
      <c r="AA813" s="19"/>
      <c r="AB813" s="22"/>
      <c r="AC813" s="19"/>
      <c r="AD813" s="22"/>
      <c r="AE813" s="22"/>
      <c r="AF813" s="22"/>
      <c r="AG813" s="22"/>
      <c r="AH813" s="22"/>
      <c r="AI813" s="22"/>
    </row>
    <row r="814" ht="21.0" customHeight="1">
      <c r="A814" s="19"/>
      <c r="B814" s="19"/>
      <c r="C814" s="19"/>
      <c r="D814" s="19"/>
      <c r="E814" s="22"/>
      <c r="F814" s="22"/>
      <c r="G814" s="22"/>
      <c r="H814" s="19"/>
      <c r="I814" s="19"/>
      <c r="J814" s="22"/>
      <c r="K814" s="19"/>
      <c r="L814" s="19"/>
      <c r="M814" s="19"/>
      <c r="N814" s="22"/>
      <c r="O814" s="22"/>
      <c r="P814" s="19"/>
      <c r="Q814" s="19"/>
      <c r="R814" s="19"/>
      <c r="S814" s="19"/>
      <c r="T814" s="22"/>
      <c r="U814" s="22"/>
      <c r="V814" s="22"/>
      <c r="W814" s="19"/>
      <c r="X814" s="22"/>
      <c r="Y814" s="22"/>
      <c r="Z814" s="22"/>
      <c r="AA814" s="19"/>
      <c r="AB814" s="22"/>
      <c r="AC814" s="19"/>
      <c r="AD814" s="22"/>
      <c r="AE814" s="22"/>
      <c r="AF814" s="22"/>
      <c r="AG814" s="22"/>
      <c r="AH814" s="22"/>
      <c r="AI814" s="22"/>
    </row>
    <row r="815" ht="21.0" customHeight="1">
      <c r="A815" s="19"/>
      <c r="B815" s="19"/>
      <c r="C815" s="19"/>
      <c r="D815" s="19"/>
      <c r="E815" s="22"/>
      <c r="F815" s="22"/>
      <c r="G815" s="22"/>
      <c r="H815" s="19"/>
      <c r="I815" s="19"/>
      <c r="J815" s="22"/>
      <c r="K815" s="19"/>
      <c r="L815" s="19"/>
      <c r="M815" s="19"/>
      <c r="N815" s="22"/>
      <c r="O815" s="22"/>
      <c r="P815" s="19"/>
      <c r="Q815" s="19"/>
      <c r="R815" s="19"/>
      <c r="S815" s="19"/>
      <c r="T815" s="22"/>
      <c r="U815" s="22"/>
      <c r="V815" s="22"/>
      <c r="W815" s="19"/>
      <c r="X815" s="22"/>
      <c r="Y815" s="22"/>
      <c r="Z815" s="22"/>
      <c r="AA815" s="19"/>
      <c r="AB815" s="22"/>
      <c r="AC815" s="19"/>
      <c r="AD815" s="22"/>
      <c r="AE815" s="22"/>
      <c r="AF815" s="22"/>
      <c r="AG815" s="22"/>
      <c r="AH815" s="22"/>
      <c r="AI815" s="22"/>
    </row>
    <row r="816" ht="21.0" customHeight="1">
      <c r="A816" s="19"/>
      <c r="B816" s="19"/>
      <c r="C816" s="19"/>
      <c r="D816" s="19"/>
      <c r="E816" s="22"/>
      <c r="F816" s="22"/>
      <c r="G816" s="22"/>
      <c r="H816" s="19"/>
      <c r="I816" s="19"/>
      <c r="J816" s="22"/>
      <c r="K816" s="19"/>
      <c r="L816" s="19"/>
      <c r="M816" s="19"/>
      <c r="N816" s="22"/>
      <c r="O816" s="22"/>
      <c r="P816" s="19"/>
      <c r="Q816" s="19"/>
      <c r="R816" s="19"/>
      <c r="S816" s="19"/>
      <c r="T816" s="22"/>
      <c r="U816" s="22"/>
      <c r="V816" s="22"/>
      <c r="W816" s="19"/>
      <c r="X816" s="22"/>
      <c r="Y816" s="22"/>
      <c r="Z816" s="22"/>
      <c r="AA816" s="19"/>
      <c r="AB816" s="22"/>
      <c r="AC816" s="19"/>
      <c r="AD816" s="22"/>
      <c r="AE816" s="22"/>
      <c r="AF816" s="22"/>
      <c r="AG816" s="22"/>
      <c r="AH816" s="22"/>
      <c r="AI816" s="22"/>
    </row>
    <row r="817" ht="21.0" customHeight="1">
      <c r="A817" s="19"/>
      <c r="B817" s="19"/>
      <c r="C817" s="19"/>
      <c r="D817" s="19"/>
      <c r="E817" s="22"/>
      <c r="F817" s="22"/>
      <c r="G817" s="22"/>
      <c r="H817" s="19"/>
      <c r="I817" s="19"/>
      <c r="J817" s="22"/>
      <c r="K817" s="19"/>
      <c r="L817" s="19"/>
      <c r="M817" s="19"/>
      <c r="N817" s="22"/>
      <c r="O817" s="22"/>
      <c r="P817" s="19"/>
      <c r="Q817" s="19"/>
      <c r="R817" s="19"/>
      <c r="S817" s="19"/>
      <c r="T817" s="22"/>
      <c r="U817" s="22"/>
      <c r="V817" s="22"/>
      <c r="W817" s="19"/>
      <c r="X817" s="22"/>
      <c r="Y817" s="22"/>
      <c r="Z817" s="22"/>
      <c r="AA817" s="19"/>
      <c r="AB817" s="22"/>
      <c r="AC817" s="19"/>
      <c r="AD817" s="22"/>
      <c r="AE817" s="22"/>
      <c r="AF817" s="22"/>
      <c r="AG817" s="22"/>
      <c r="AH817" s="22"/>
      <c r="AI817" s="22"/>
    </row>
    <row r="818" ht="21.0" customHeight="1">
      <c r="A818" s="19"/>
      <c r="B818" s="19"/>
      <c r="C818" s="19"/>
      <c r="D818" s="19"/>
      <c r="E818" s="22"/>
      <c r="F818" s="22"/>
      <c r="G818" s="22"/>
      <c r="H818" s="19"/>
      <c r="I818" s="19"/>
      <c r="J818" s="22"/>
      <c r="K818" s="19"/>
      <c r="L818" s="19"/>
      <c r="M818" s="19"/>
      <c r="N818" s="22"/>
      <c r="O818" s="22"/>
      <c r="P818" s="19"/>
      <c r="Q818" s="19"/>
      <c r="R818" s="19"/>
      <c r="S818" s="19"/>
      <c r="T818" s="22"/>
      <c r="U818" s="22"/>
      <c r="V818" s="22"/>
      <c r="W818" s="19"/>
      <c r="X818" s="22"/>
      <c r="Y818" s="22"/>
      <c r="Z818" s="22"/>
      <c r="AA818" s="19"/>
      <c r="AB818" s="22"/>
      <c r="AC818" s="19"/>
      <c r="AD818" s="22"/>
      <c r="AE818" s="22"/>
      <c r="AF818" s="22"/>
      <c r="AG818" s="22"/>
      <c r="AH818" s="22"/>
      <c r="AI818" s="22"/>
    </row>
    <row r="819" ht="21.0" customHeight="1">
      <c r="A819" s="19"/>
      <c r="B819" s="19"/>
      <c r="C819" s="19"/>
      <c r="D819" s="19"/>
      <c r="E819" s="22"/>
      <c r="F819" s="22"/>
      <c r="G819" s="22"/>
      <c r="H819" s="19"/>
      <c r="I819" s="19"/>
      <c r="J819" s="22"/>
      <c r="K819" s="19"/>
      <c r="L819" s="19"/>
      <c r="M819" s="19"/>
      <c r="N819" s="22"/>
      <c r="O819" s="22"/>
      <c r="P819" s="19"/>
      <c r="Q819" s="19"/>
      <c r="R819" s="19"/>
      <c r="S819" s="19"/>
      <c r="T819" s="22"/>
      <c r="U819" s="22"/>
      <c r="V819" s="22"/>
      <c r="W819" s="19"/>
      <c r="X819" s="22"/>
      <c r="Y819" s="22"/>
      <c r="Z819" s="22"/>
      <c r="AA819" s="19"/>
      <c r="AB819" s="22"/>
      <c r="AC819" s="19"/>
      <c r="AD819" s="22"/>
      <c r="AE819" s="22"/>
      <c r="AF819" s="22"/>
      <c r="AG819" s="22"/>
      <c r="AH819" s="22"/>
      <c r="AI819" s="22"/>
    </row>
    <row r="820" ht="21.0" customHeight="1">
      <c r="A820" s="19"/>
      <c r="B820" s="19"/>
      <c r="C820" s="19"/>
      <c r="D820" s="19"/>
      <c r="E820" s="22"/>
      <c r="F820" s="22"/>
      <c r="G820" s="22"/>
      <c r="H820" s="19"/>
      <c r="I820" s="19"/>
      <c r="J820" s="22"/>
      <c r="K820" s="19"/>
      <c r="L820" s="19"/>
      <c r="M820" s="19"/>
      <c r="N820" s="22"/>
      <c r="O820" s="22"/>
      <c r="P820" s="19"/>
      <c r="Q820" s="19"/>
      <c r="R820" s="19"/>
      <c r="S820" s="19"/>
      <c r="T820" s="22"/>
      <c r="U820" s="22"/>
      <c r="V820" s="22"/>
      <c r="W820" s="19"/>
      <c r="X820" s="22"/>
      <c r="Y820" s="22"/>
      <c r="Z820" s="22"/>
      <c r="AA820" s="19"/>
      <c r="AB820" s="22"/>
      <c r="AC820" s="19"/>
      <c r="AD820" s="22"/>
      <c r="AE820" s="22"/>
      <c r="AF820" s="22"/>
      <c r="AG820" s="22"/>
      <c r="AH820" s="22"/>
      <c r="AI820" s="22"/>
    </row>
    <row r="821" ht="21.0" customHeight="1">
      <c r="A821" s="19"/>
      <c r="B821" s="19"/>
      <c r="C821" s="19"/>
      <c r="D821" s="19"/>
      <c r="E821" s="22"/>
      <c r="F821" s="22"/>
      <c r="G821" s="22"/>
      <c r="H821" s="19"/>
      <c r="I821" s="19"/>
      <c r="J821" s="22"/>
      <c r="K821" s="19"/>
      <c r="L821" s="19"/>
      <c r="M821" s="19"/>
      <c r="N821" s="22"/>
      <c r="O821" s="22"/>
      <c r="P821" s="19"/>
      <c r="Q821" s="19"/>
      <c r="R821" s="19"/>
      <c r="S821" s="19"/>
      <c r="T821" s="22"/>
      <c r="U821" s="22"/>
      <c r="V821" s="22"/>
      <c r="W821" s="19"/>
      <c r="X821" s="22"/>
      <c r="Y821" s="22"/>
      <c r="Z821" s="22"/>
      <c r="AA821" s="19"/>
      <c r="AB821" s="22"/>
      <c r="AC821" s="19"/>
      <c r="AD821" s="22"/>
      <c r="AE821" s="22"/>
      <c r="AF821" s="22"/>
      <c r="AG821" s="22"/>
      <c r="AH821" s="22"/>
      <c r="AI821" s="22"/>
    </row>
    <row r="822" ht="21.0" customHeight="1">
      <c r="A822" s="19"/>
      <c r="B822" s="19"/>
      <c r="C822" s="19"/>
      <c r="D822" s="19"/>
      <c r="E822" s="22"/>
      <c r="F822" s="22"/>
      <c r="G822" s="22"/>
      <c r="H822" s="19"/>
      <c r="I822" s="19"/>
      <c r="J822" s="22"/>
      <c r="K822" s="19"/>
      <c r="L822" s="19"/>
      <c r="M822" s="19"/>
      <c r="N822" s="22"/>
      <c r="O822" s="22"/>
      <c r="P822" s="19"/>
      <c r="Q822" s="19"/>
      <c r="R822" s="19"/>
      <c r="S822" s="19"/>
      <c r="T822" s="22"/>
      <c r="U822" s="22"/>
      <c r="V822" s="22"/>
      <c r="W822" s="19"/>
      <c r="X822" s="22"/>
      <c r="Y822" s="22"/>
      <c r="Z822" s="22"/>
      <c r="AA822" s="19"/>
      <c r="AB822" s="22"/>
      <c r="AC822" s="19"/>
      <c r="AD822" s="22"/>
      <c r="AE822" s="22"/>
      <c r="AF822" s="22"/>
      <c r="AG822" s="22"/>
      <c r="AH822" s="22"/>
      <c r="AI822" s="22"/>
    </row>
    <row r="823" ht="21.0" customHeight="1">
      <c r="A823" s="19"/>
      <c r="B823" s="19"/>
      <c r="C823" s="19"/>
      <c r="D823" s="19"/>
      <c r="E823" s="22"/>
      <c r="F823" s="22"/>
      <c r="G823" s="22"/>
      <c r="H823" s="19"/>
      <c r="I823" s="19"/>
      <c r="J823" s="22"/>
      <c r="K823" s="19"/>
      <c r="L823" s="19"/>
      <c r="M823" s="19"/>
      <c r="N823" s="22"/>
      <c r="O823" s="22"/>
      <c r="P823" s="19"/>
      <c r="Q823" s="19"/>
      <c r="R823" s="19"/>
      <c r="S823" s="19"/>
      <c r="T823" s="22"/>
      <c r="U823" s="22"/>
      <c r="V823" s="22"/>
      <c r="W823" s="19"/>
      <c r="X823" s="22"/>
      <c r="Y823" s="22"/>
      <c r="Z823" s="22"/>
      <c r="AA823" s="19"/>
      <c r="AB823" s="22"/>
      <c r="AC823" s="19"/>
      <c r="AD823" s="22"/>
      <c r="AE823" s="22"/>
      <c r="AF823" s="22"/>
      <c r="AG823" s="22"/>
      <c r="AH823" s="22"/>
      <c r="AI823" s="22"/>
    </row>
    <row r="824" ht="21.0" customHeight="1">
      <c r="A824" s="19"/>
      <c r="B824" s="19"/>
      <c r="C824" s="19"/>
      <c r="D824" s="19"/>
      <c r="E824" s="22"/>
      <c r="F824" s="22"/>
      <c r="G824" s="22"/>
      <c r="H824" s="19"/>
      <c r="I824" s="19"/>
      <c r="J824" s="22"/>
      <c r="K824" s="19"/>
      <c r="L824" s="19"/>
      <c r="M824" s="19"/>
      <c r="N824" s="22"/>
      <c r="O824" s="22"/>
      <c r="P824" s="19"/>
      <c r="Q824" s="19"/>
      <c r="R824" s="19"/>
      <c r="S824" s="19"/>
      <c r="T824" s="22"/>
      <c r="U824" s="22"/>
      <c r="V824" s="22"/>
      <c r="W824" s="19"/>
      <c r="X824" s="22"/>
      <c r="Y824" s="22"/>
      <c r="Z824" s="22"/>
      <c r="AA824" s="19"/>
      <c r="AB824" s="22"/>
      <c r="AC824" s="19"/>
      <c r="AD824" s="22"/>
      <c r="AE824" s="22"/>
      <c r="AF824" s="22"/>
      <c r="AG824" s="22"/>
      <c r="AH824" s="22"/>
      <c r="AI824" s="22"/>
    </row>
    <row r="825" ht="21.0" customHeight="1">
      <c r="A825" s="19"/>
      <c r="B825" s="19"/>
      <c r="C825" s="19"/>
      <c r="D825" s="19"/>
      <c r="E825" s="22"/>
      <c r="F825" s="22"/>
      <c r="G825" s="22"/>
      <c r="H825" s="19"/>
      <c r="I825" s="19"/>
      <c r="J825" s="22"/>
      <c r="K825" s="19"/>
      <c r="L825" s="19"/>
      <c r="M825" s="19"/>
      <c r="N825" s="22"/>
      <c r="O825" s="22"/>
      <c r="P825" s="19"/>
      <c r="Q825" s="19"/>
      <c r="R825" s="19"/>
      <c r="S825" s="19"/>
      <c r="T825" s="22"/>
      <c r="U825" s="22"/>
      <c r="V825" s="22"/>
      <c r="W825" s="19"/>
      <c r="X825" s="22"/>
      <c r="Y825" s="22"/>
      <c r="Z825" s="22"/>
      <c r="AA825" s="19"/>
      <c r="AB825" s="22"/>
      <c r="AC825" s="19"/>
      <c r="AD825" s="22"/>
      <c r="AE825" s="22"/>
      <c r="AF825" s="22"/>
      <c r="AG825" s="22"/>
      <c r="AH825" s="22"/>
      <c r="AI825" s="22"/>
    </row>
    <row r="826" ht="21.0" customHeight="1">
      <c r="A826" s="19"/>
      <c r="B826" s="19"/>
      <c r="C826" s="19"/>
      <c r="D826" s="19"/>
      <c r="E826" s="22"/>
      <c r="F826" s="22"/>
      <c r="G826" s="22"/>
      <c r="H826" s="19"/>
      <c r="I826" s="19"/>
      <c r="J826" s="22"/>
      <c r="K826" s="19"/>
      <c r="L826" s="19"/>
      <c r="M826" s="19"/>
      <c r="N826" s="22"/>
      <c r="O826" s="22"/>
      <c r="P826" s="19"/>
      <c r="Q826" s="19"/>
      <c r="R826" s="19"/>
      <c r="S826" s="19"/>
      <c r="T826" s="22"/>
      <c r="U826" s="22"/>
      <c r="V826" s="22"/>
      <c r="W826" s="19"/>
      <c r="X826" s="22"/>
      <c r="Y826" s="22"/>
      <c r="Z826" s="22"/>
      <c r="AA826" s="19"/>
      <c r="AB826" s="22"/>
      <c r="AC826" s="19"/>
      <c r="AD826" s="22"/>
      <c r="AE826" s="22"/>
      <c r="AF826" s="22"/>
      <c r="AG826" s="22"/>
      <c r="AH826" s="22"/>
      <c r="AI826" s="22"/>
    </row>
    <row r="827" ht="21.0" customHeight="1">
      <c r="A827" s="19"/>
      <c r="B827" s="19"/>
      <c r="C827" s="19"/>
      <c r="D827" s="19"/>
      <c r="E827" s="22"/>
      <c r="F827" s="22"/>
      <c r="G827" s="22"/>
      <c r="H827" s="19"/>
      <c r="I827" s="19"/>
      <c r="J827" s="22"/>
      <c r="K827" s="19"/>
      <c r="L827" s="19"/>
      <c r="M827" s="19"/>
      <c r="N827" s="22"/>
      <c r="O827" s="22"/>
      <c r="P827" s="19"/>
      <c r="Q827" s="19"/>
      <c r="R827" s="19"/>
      <c r="S827" s="19"/>
      <c r="T827" s="22"/>
      <c r="U827" s="22"/>
      <c r="V827" s="22"/>
      <c r="W827" s="19"/>
      <c r="X827" s="22"/>
      <c r="Y827" s="22"/>
      <c r="Z827" s="22"/>
      <c r="AA827" s="19"/>
      <c r="AB827" s="22"/>
      <c r="AC827" s="19"/>
      <c r="AD827" s="22"/>
      <c r="AE827" s="22"/>
      <c r="AF827" s="22"/>
      <c r="AG827" s="22"/>
      <c r="AH827" s="22"/>
      <c r="AI827" s="22"/>
    </row>
    <row r="828" ht="21.0" customHeight="1">
      <c r="A828" s="19"/>
      <c r="B828" s="19"/>
      <c r="C828" s="19"/>
      <c r="D828" s="19"/>
      <c r="E828" s="22"/>
      <c r="F828" s="22"/>
      <c r="G828" s="22"/>
      <c r="H828" s="19"/>
      <c r="I828" s="19"/>
      <c r="J828" s="22"/>
      <c r="K828" s="19"/>
      <c r="L828" s="19"/>
      <c r="M828" s="19"/>
      <c r="N828" s="22"/>
      <c r="O828" s="22"/>
      <c r="P828" s="19"/>
      <c r="Q828" s="19"/>
      <c r="R828" s="19"/>
      <c r="S828" s="19"/>
      <c r="T828" s="22"/>
      <c r="U828" s="22"/>
      <c r="V828" s="22"/>
      <c r="W828" s="19"/>
      <c r="X828" s="22"/>
      <c r="Y828" s="22"/>
      <c r="Z828" s="22"/>
      <c r="AA828" s="19"/>
      <c r="AB828" s="22"/>
      <c r="AC828" s="19"/>
      <c r="AD828" s="22"/>
      <c r="AE828" s="22"/>
      <c r="AF828" s="22"/>
      <c r="AG828" s="22"/>
      <c r="AH828" s="22"/>
      <c r="AI828" s="22"/>
    </row>
    <row r="829" ht="21.0" customHeight="1">
      <c r="A829" s="19"/>
      <c r="B829" s="19"/>
      <c r="C829" s="19"/>
      <c r="D829" s="19"/>
      <c r="E829" s="22"/>
      <c r="F829" s="22"/>
      <c r="G829" s="22"/>
      <c r="H829" s="19"/>
      <c r="I829" s="19"/>
      <c r="J829" s="22"/>
      <c r="K829" s="19"/>
      <c r="L829" s="19"/>
      <c r="M829" s="19"/>
      <c r="N829" s="22"/>
      <c r="O829" s="22"/>
      <c r="P829" s="19"/>
      <c r="Q829" s="19"/>
      <c r="R829" s="19"/>
      <c r="S829" s="19"/>
      <c r="T829" s="22"/>
      <c r="U829" s="22"/>
      <c r="V829" s="22"/>
      <c r="W829" s="19"/>
      <c r="X829" s="22"/>
      <c r="Y829" s="22"/>
      <c r="Z829" s="22"/>
      <c r="AA829" s="19"/>
      <c r="AB829" s="22"/>
      <c r="AC829" s="19"/>
      <c r="AD829" s="22"/>
      <c r="AE829" s="22"/>
      <c r="AF829" s="22"/>
      <c r="AG829" s="22"/>
      <c r="AH829" s="22"/>
      <c r="AI829" s="22"/>
    </row>
    <row r="830" ht="21.0" customHeight="1">
      <c r="A830" s="19"/>
      <c r="B830" s="19"/>
      <c r="C830" s="19"/>
      <c r="D830" s="19"/>
      <c r="E830" s="22"/>
      <c r="F830" s="22"/>
      <c r="G830" s="22"/>
      <c r="H830" s="19"/>
      <c r="I830" s="19"/>
      <c r="J830" s="22"/>
      <c r="K830" s="19"/>
      <c r="L830" s="19"/>
      <c r="M830" s="19"/>
      <c r="N830" s="22"/>
      <c r="O830" s="22"/>
      <c r="P830" s="19"/>
      <c r="Q830" s="19"/>
      <c r="R830" s="19"/>
      <c r="S830" s="19"/>
      <c r="T830" s="22"/>
      <c r="U830" s="22"/>
      <c r="V830" s="22"/>
      <c r="W830" s="19"/>
      <c r="X830" s="22"/>
      <c r="Y830" s="22"/>
      <c r="Z830" s="22"/>
      <c r="AA830" s="19"/>
      <c r="AB830" s="22"/>
      <c r="AC830" s="19"/>
      <c r="AD830" s="22"/>
      <c r="AE830" s="22"/>
      <c r="AF830" s="22"/>
      <c r="AG830" s="22"/>
      <c r="AH830" s="22"/>
      <c r="AI830" s="22"/>
    </row>
    <row r="831" ht="21.0" customHeight="1">
      <c r="A831" s="19"/>
      <c r="B831" s="19"/>
      <c r="C831" s="19"/>
      <c r="D831" s="19"/>
      <c r="E831" s="22"/>
      <c r="F831" s="22"/>
      <c r="G831" s="22"/>
      <c r="H831" s="19"/>
      <c r="I831" s="19"/>
      <c r="J831" s="22"/>
      <c r="K831" s="19"/>
      <c r="L831" s="19"/>
      <c r="M831" s="19"/>
      <c r="N831" s="22"/>
      <c r="O831" s="22"/>
      <c r="P831" s="19"/>
      <c r="Q831" s="19"/>
      <c r="R831" s="19"/>
      <c r="S831" s="19"/>
      <c r="T831" s="22"/>
      <c r="U831" s="22"/>
      <c r="V831" s="22"/>
      <c r="W831" s="19"/>
      <c r="X831" s="22"/>
      <c r="Y831" s="22"/>
      <c r="Z831" s="22"/>
      <c r="AA831" s="19"/>
      <c r="AB831" s="22"/>
      <c r="AC831" s="19"/>
      <c r="AD831" s="22"/>
      <c r="AE831" s="22"/>
      <c r="AF831" s="22"/>
      <c r="AG831" s="22"/>
      <c r="AH831" s="22"/>
      <c r="AI831" s="22"/>
    </row>
    <row r="832" ht="21.0" customHeight="1">
      <c r="A832" s="19"/>
      <c r="B832" s="19"/>
      <c r="C832" s="19"/>
      <c r="D832" s="19"/>
      <c r="E832" s="22"/>
      <c r="F832" s="22"/>
      <c r="G832" s="22"/>
      <c r="H832" s="19"/>
      <c r="I832" s="19"/>
      <c r="J832" s="22"/>
      <c r="K832" s="19"/>
      <c r="L832" s="19"/>
      <c r="M832" s="19"/>
      <c r="N832" s="22"/>
      <c r="O832" s="22"/>
      <c r="P832" s="19"/>
      <c r="Q832" s="19"/>
      <c r="R832" s="19"/>
      <c r="S832" s="19"/>
      <c r="T832" s="22"/>
      <c r="U832" s="22"/>
      <c r="V832" s="22"/>
      <c r="W832" s="19"/>
      <c r="X832" s="22"/>
      <c r="Y832" s="22"/>
      <c r="Z832" s="22"/>
      <c r="AA832" s="19"/>
      <c r="AB832" s="22"/>
      <c r="AC832" s="19"/>
      <c r="AD832" s="22"/>
      <c r="AE832" s="22"/>
      <c r="AF832" s="22"/>
      <c r="AG832" s="22"/>
      <c r="AH832" s="22"/>
      <c r="AI832" s="22"/>
    </row>
    <row r="833" ht="21.0" customHeight="1">
      <c r="A833" s="19"/>
      <c r="B833" s="19"/>
      <c r="C833" s="19"/>
      <c r="D833" s="19"/>
      <c r="E833" s="22"/>
      <c r="F833" s="22"/>
      <c r="G833" s="22"/>
      <c r="H833" s="19"/>
      <c r="I833" s="19"/>
      <c r="J833" s="22"/>
      <c r="K833" s="19"/>
      <c r="L833" s="19"/>
      <c r="M833" s="19"/>
      <c r="N833" s="22"/>
      <c r="O833" s="22"/>
      <c r="P833" s="19"/>
      <c r="Q833" s="19"/>
      <c r="R833" s="19"/>
      <c r="S833" s="19"/>
      <c r="T833" s="22"/>
      <c r="U833" s="22"/>
      <c r="V833" s="22"/>
      <c r="W833" s="19"/>
      <c r="X833" s="22"/>
      <c r="Y833" s="22"/>
      <c r="Z833" s="22"/>
      <c r="AA833" s="19"/>
      <c r="AB833" s="22"/>
      <c r="AC833" s="19"/>
      <c r="AD833" s="22"/>
      <c r="AE833" s="22"/>
      <c r="AF833" s="22"/>
      <c r="AG833" s="22"/>
      <c r="AH833" s="22"/>
      <c r="AI833" s="22"/>
    </row>
    <row r="834" ht="21.0" customHeight="1">
      <c r="A834" s="19"/>
      <c r="B834" s="19"/>
      <c r="C834" s="19"/>
      <c r="D834" s="19"/>
      <c r="E834" s="22"/>
      <c r="F834" s="22"/>
      <c r="G834" s="22"/>
      <c r="H834" s="19"/>
      <c r="I834" s="19"/>
      <c r="J834" s="22"/>
      <c r="K834" s="19"/>
      <c r="L834" s="19"/>
      <c r="M834" s="19"/>
      <c r="N834" s="22"/>
      <c r="O834" s="22"/>
      <c r="P834" s="19"/>
      <c r="Q834" s="19"/>
      <c r="R834" s="19"/>
      <c r="S834" s="19"/>
      <c r="T834" s="22"/>
      <c r="U834" s="22"/>
      <c r="V834" s="22"/>
      <c r="W834" s="19"/>
      <c r="X834" s="22"/>
      <c r="Y834" s="22"/>
      <c r="Z834" s="22"/>
      <c r="AA834" s="19"/>
      <c r="AB834" s="22"/>
      <c r="AC834" s="19"/>
      <c r="AD834" s="22"/>
      <c r="AE834" s="22"/>
      <c r="AF834" s="22"/>
      <c r="AG834" s="22"/>
      <c r="AH834" s="22"/>
      <c r="AI834" s="22"/>
    </row>
    <row r="835" ht="21.0" customHeight="1">
      <c r="A835" s="19"/>
      <c r="B835" s="19"/>
      <c r="C835" s="19"/>
      <c r="D835" s="19"/>
      <c r="E835" s="22"/>
      <c r="F835" s="22"/>
      <c r="G835" s="22"/>
      <c r="H835" s="19"/>
      <c r="I835" s="19"/>
      <c r="J835" s="22"/>
      <c r="K835" s="19"/>
      <c r="L835" s="19"/>
      <c r="M835" s="19"/>
      <c r="N835" s="22"/>
      <c r="O835" s="22"/>
      <c r="P835" s="19"/>
      <c r="Q835" s="19"/>
      <c r="R835" s="19"/>
      <c r="S835" s="19"/>
      <c r="T835" s="22"/>
      <c r="U835" s="22"/>
      <c r="V835" s="22"/>
      <c r="W835" s="19"/>
      <c r="X835" s="22"/>
      <c r="Y835" s="22"/>
      <c r="Z835" s="22"/>
      <c r="AA835" s="19"/>
      <c r="AB835" s="22"/>
      <c r="AC835" s="19"/>
      <c r="AD835" s="22"/>
      <c r="AE835" s="22"/>
      <c r="AF835" s="22"/>
      <c r="AG835" s="22"/>
      <c r="AH835" s="22"/>
      <c r="AI835" s="22"/>
    </row>
    <row r="836" ht="21.0" customHeight="1">
      <c r="A836" s="19"/>
      <c r="B836" s="19"/>
      <c r="C836" s="19"/>
      <c r="D836" s="19"/>
      <c r="E836" s="22"/>
      <c r="F836" s="22"/>
      <c r="G836" s="22"/>
      <c r="H836" s="19"/>
      <c r="I836" s="19"/>
      <c r="J836" s="22"/>
      <c r="K836" s="19"/>
      <c r="L836" s="19"/>
      <c r="M836" s="19"/>
      <c r="N836" s="22"/>
      <c r="O836" s="22"/>
      <c r="P836" s="19"/>
      <c r="Q836" s="19"/>
      <c r="R836" s="19"/>
      <c r="S836" s="19"/>
      <c r="T836" s="22"/>
      <c r="U836" s="22"/>
      <c r="V836" s="22"/>
      <c r="W836" s="19"/>
      <c r="X836" s="22"/>
      <c r="Y836" s="22"/>
      <c r="Z836" s="22"/>
      <c r="AA836" s="19"/>
      <c r="AB836" s="22"/>
      <c r="AC836" s="19"/>
      <c r="AD836" s="22"/>
      <c r="AE836" s="22"/>
      <c r="AF836" s="22"/>
      <c r="AG836" s="22"/>
      <c r="AH836" s="22"/>
      <c r="AI836" s="22"/>
    </row>
    <row r="837" ht="21.0" customHeight="1">
      <c r="A837" s="19"/>
      <c r="B837" s="19"/>
      <c r="C837" s="19"/>
      <c r="D837" s="19"/>
      <c r="E837" s="22"/>
      <c r="F837" s="22"/>
      <c r="G837" s="22"/>
      <c r="H837" s="19"/>
      <c r="I837" s="19"/>
      <c r="J837" s="22"/>
      <c r="K837" s="19"/>
      <c r="L837" s="19"/>
      <c r="M837" s="19"/>
      <c r="N837" s="22"/>
      <c r="O837" s="22"/>
      <c r="P837" s="19"/>
      <c r="Q837" s="19"/>
      <c r="R837" s="19"/>
      <c r="S837" s="19"/>
      <c r="T837" s="22"/>
      <c r="U837" s="22"/>
      <c r="V837" s="22"/>
      <c r="W837" s="19"/>
      <c r="X837" s="22"/>
      <c r="Y837" s="22"/>
      <c r="Z837" s="22"/>
      <c r="AA837" s="19"/>
      <c r="AB837" s="22"/>
      <c r="AC837" s="19"/>
      <c r="AD837" s="22"/>
      <c r="AE837" s="22"/>
      <c r="AF837" s="22"/>
      <c r="AG837" s="22"/>
      <c r="AH837" s="22"/>
      <c r="AI837" s="22"/>
    </row>
    <row r="838" ht="21.0" customHeight="1">
      <c r="A838" s="19"/>
      <c r="B838" s="19"/>
      <c r="C838" s="19"/>
      <c r="D838" s="19"/>
      <c r="E838" s="22"/>
      <c r="F838" s="22"/>
      <c r="G838" s="22"/>
      <c r="H838" s="19"/>
      <c r="I838" s="19"/>
      <c r="J838" s="22"/>
      <c r="K838" s="19"/>
      <c r="L838" s="19"/>
      <c r="M838" s="19"/>
      <c r="N838" s="22"/>
      <c r="O838" s="22"/>
      <c r="P838" s="19"/>
      <c r="Q838" s="19"/>
      <c r="R838" s="19"/>
      <c r="S838" s="19"/>
      <c r="T838" s="22"/>
      <c r="U838" s="22"/>
      <c r="V838" s="22"/>
      <c r="W838" s="19"/>
      <c r="X838" s="22"/>
      <c r="Y838" s="22"/>
      <c r="Z838" s="22"/>
      <c r="AA838" s="19"/>
      <c r="AB838" s="22"/>
      <c r="AC838" s="19"/>
      <c r="AD838" s="22"/>
      <c r="AE838" s="22"/>
      <c r="AF838" s="22"/>
      <c r="AG838" s="22"/>
      <c r="AH838" s="22"/>
      <c r="AI838" s="22"/>
    </row>
    <row r="839" ht="21.0" customHeight="1">
      <c r="A839" s="19"/>
      <c r="B839" s="19"/>
      <c r="C839" s="19"/>
      <c r="D839" s="19"/>
      <c r="E839" s="22"/>
      <c r="F839" s="22"/>
      <c r="G839" s="22"/>
      <c r="H839" s="19"/>
      <c r="I839" s="19"/>
      <c r="J839" s="22"/>
      <c r="K839" s="19"/>
      <c r="L839" s="19"/>
      <c r="M839" s="19"/>
      <c r="N839" s="22"/>
      <c r="O839" s="22"/>
      <c r="P839" s="19"/>
      <c r="Q839" s="19"/>
      <c r="R839" s="19"/>
      <c r="S839" s="19"/>
      <c r="T839" s="22"/>
      <c r="U839" s="22"/>
      <c r="V839" s="22"/>
      <c r="W839" s="19"/>
      <c r="X839" s="22"/>
      <c r="Y839" s="22"/>
      <c r="Z839" s="22"/>
      <c r="AA839" s="19"/>
      <c r="AB839" s="22"/>
      <c r="AC839" s="19"/>
      <c r="AD839" s="22"/>
      <c r="AE839" s="22"/>
      <c r="AF839" s="22"/>
      <c r="AG839" s="22"/>
      <c r="AH839" s="22"/>
      <c r="AI839" s="22"/>
    </row>
    <row r="840" ht="21.0" customHeight="1">
      <c r="A840" s="19"/>
      <c r="B840" s="19"/>
      <c r="C840" s="19"/>
      <c r="D840" s="19"/>
      <c r="E840" s="22"/>
      <c r="F840" s="22"/>
      <c r="G840" s="22"/>
      <c r="H840" s="19"/>
      <c r="I840" s="19"/>
      <c r="J840" s="22"/>
      <c r="K840" s="19"/>
      <c r="L840" s="19"/>
      <c r="M840" s="19"/>
      <c r="N840" s="22"/>
      <c r="O840" s="22"/>
      <c r="P840" s="19"/>
      <c r="Q840" s="19"/>
      <c r="R840" s="19"/>
      <c r="S840" s="19"/>
      <c r="T840" s="22"/>
      <c r="U840" s="22"/>
      <c r="V840" s="22"/>
      <c r="W840" s="19"/>
      <c r="X840" s="22"/>
      <c r="Y840" s="22"/>
      <c r="Z840" s="22"/>
      <c r="AA840" s="19"/>
      <c r="AB840" s="22"/>
      <c r="AC840" s="19"/>
      <c r="AD840" s="22"/>
      <c r="AE840" s="22"/>
      <c r="AF840" s="22"/>
      <c r="AG840" s="22"/>
      <c r="AH840" s="22"/>
      <c r="AI840" s="22"/>
    </row>
    <row r="841" ht="21.0" customHeight="1">
      <c r="A841" s="19"/>
      <c r="B841" s="19"/>
      <c r="C841" s="19"/>
      <c r="D841" s="19"/>
      <c r="E841" s="22"/>
      <c r="F841" s="22"/>
      <c r="G841" s="22"/>
      <c r="H841" s="19"/>
      <c r="I841" s="19"/>
      <c r="J841" s="22"/>
      <c r="K841" s="19"/>
      <c r="L841" s="19"/>
      <c r="M841" s="19"/>
      <c r="N841" s="22"/>
      <c r="O841" s="22"/>
      <c r="P841" s="19"/>
      <c r="Q841" s="19"/>
      <c r="R841" s="19"/>
      <c r="S841" s="19"/>
      <c r="T841" s="22"/>
      <c r="U841" s="22"/>
      <c r="V841" s="22"/>
      <c r="W841" s="19"/>
      <c r="X841" s="22"/>
      <c r="Y841" s="22"/>
      <c r="Z841" s="22"/>
      <c r="AA841" s="19"/>
      <c r="AB841" s="22"/>
      <c r="AC841" s="19"/>
      <c r="AD841" s="22"/>
      <c r="AE841" s="22"/>
      <c r="AF841" s="22"/>
      <c r="AG841" s="22"/>
      <c r="AH841" s="22"/>
      <c r="AI841" s="22"/>
    </row>
    <row r="842" ht="21.0" customHeight="1">
      <c r="A842" s="19"/>
      <c r="B842" s="19"/>
      <c r="C842" s="19"/>
      <c r="D842" s="19"/>
      <c r="E842" s="22"/>
      <c r="F842" s="22"/>
      <c r="G842" s="22"/>
      <c r="H842" s="19"/>
      <c r="I842" s="19"/>
      <c r="J842" s="22"/>
      <c r="K842" s="19"/>
      <c r="L842" s="19"/>
      <c r="M842" s="19"/>
      <c r="N842" s="22"/>
      <c r="O842" s="22"/>
      <c r="P842" s="19"/>
      <c r="Q842" s="19"/>
      <c r="R842" s="19"/>
      <c r="S842" s="19"/>
      <c r="T842" s="22"/>
      <c r="U842" s="22"/>
      <c r="V842" s="22"/>
      <c r="W842" s="19"/>
      <c r="X842" s="22"/>
      <c r="Y842" s="22"/>
      <c r="Z842" s="22"/>
      <c r="AA842" s="19"/>
      <c r="AB842" s="22"/>
      <c r="AC842" s="19"/>
      <c r="AD842" s="22"/>
      <c r="AE842" s="22"/>
      <c r="AF842" s="22"/>
      <c r="AG842" s="22"/>
      <c r="AH842" s="22"/>
      <c r="AI842" s="22"/>
    </row>
    <row r="843" ht="21.0" customHeight="1">
      <c r="A843" s="19"/>
      <c r="B843" s="19"/>
      <c r="C843" s="19"/>
      <c r="D843" s="19"/>
      <c r="E843" s="22"/>
      <c r="F843" s="22"/>
      <c r="G843" s="22"/>
      <c r="H843" s="19"/>
      <c r="I843" s="19"/>
      <c r="J843" s="22"/>
      <c r="K843" s="19"/>
      <c r="L843" s="19"/>
      <c r="M843" s="19"/>
      <c r="N843" s="22"/>
      <c r="O843" s="22"/>
      <c r="P843" s="19"/>
      <c r="Q843" s="19"/>
      <c r="R843" s="19"/>
      <c r="S843" s="19"/>
      <c r="T843" s="22"/>
      <c r="U843" s="22"/>
      <c r="V843" s="22"/>
      <c r="W843" s="19"/>
      <c r="X843" s="22"/>
      <c r="Y843" s="22"/>
      <c r="Z843" s="22"/>
      <c r="AA843" s="19"/>
      <c r="AB843" s="22"/>
      <c r="AC843" s="19"/>
      <c r="AD843" s="22"/>
      <c r="AE843" s="22"/>
      <c r="AF843" s="22"/>
      <c r="AG843" s="22"/>
      <c r="AH843" s="22"/>
      <c r="AI843" s="22"/>
    </row>
    <row r="844" ht="21.0" customHeight="1">
      <c r="A844" s="19"/>
      <c r="B844" s="19"/>
      <c r="C844" s="19"/>
      <c r="D844" s="19"/>
      <c r="E844" s="22"/>
      <c r="F844" s="22"/>
      <c r="G844" s="22"/>
      <c r="H844" s="19"/>
      <c r="I844" s="19"/>
      <c r="J844" s="22"/>
      <c r="K844" s="19"/>
      <c r="L844" s="19"/>
      <c r="M844" s="19"/>
      <c r="N844" s="22"/>
      <c r="O844" s="22"/>
      <c r="P844" s="19"/>
      <c r="Q844" s="19"/>
      <c r="R844" s="19"/>
      <c r="S844" s="19"/>
      <c r="T844" s="22"/>
      <c r="U844" s="22"/>
      <c r="V844" s="22"/>
      <c r="W844" s="19"/>
      <c r="X844" s="22"/>
      <c r="Y844" s="22"/>
      <c r="Z844" s="22"/>
      <c r="AA844" s="19"/>
      <c r="AB844" s="22"/>
      <c r="AC844" s="19"/>
      <c r="AD844" s="22"/>
      <c r="AE844" s="22"/>
      <c r="AF844" s="22"/>
      <c r="AG844" s="22"/>
      <c r="AH844" s="22"/>
      <c r="AI844" s="22"/>
    </row>
    <row r="845" ht="21.0" customHeight="1">
      <c r="A845" s="19"/>
      <c r="B845" s="19"/>
      <c r="C845" s="19"/>
      <c r="D845" s="19"/>
      <c r="E845" s="22"/>
      <c r="F845" s="22"/>
      <c r="G845" s="22"/>
      <c r="H845" s="19"/>
      <c r="I845" s="19"/>
      <c r="J845" s="22"/>
      <c r="K845" s="19"/>
      <c r="L845" s="19"/>
      <c r="M845" s="19"/>
      <c r="N845" s="22"/>
      <c r="O845" s="22"/>
      <c r="P845" s="19"/>
      <c r="Q845" s="19"/>
      <c r="R845" s="19"/>
      <c r="S845" s="19"/>
      <c r="T845" s="22"/>
      <c r="U845" s="22"/>
      <c r="V845" s="22"/>
      <c r="W845" s="19"/>
      <c r="X845" s="22"/>
      <c r="Y845" s="22"/>
      <c r="Z845" s="22"/>
      <c r="AA845" s="19"/>
      <c r="AB845" s="22"/>
      <c r="AC845" s="19"/>
      <c r="AD845" s="22"/>
      <c r="AE845" s="22"/>
      <c r="AF845" s="22"/>
      <c r="AG845" s="22"/>
      <c r="AH845" s="22"/>
      <c r="AI845" s="22"/>
    </row>
    <row r="846" ht="21.0" customHeight="1">
      <c r="A846" s="19"/>
      <c r="B846" s="19"/>
      <c r="C846" s="19"/>
      <c r="D846" s="19"/>
      <c r="E846" s="22"/>
      <c r="F846" s="22"/>
      <c r="G846" s="22"/>
      <c r="H846" s="19"/>
      <c r="I846" s="19"/>
      <c r="J846" s="22"/>
      <c r="K846" s="19"/>
      <c r="L846" s="19"/>
      <c r="M846" s="19"/>
      <c r="N846" s="22"/>
      <c r="O846" s="22"/>
      <c r="P846" s="19"/>
      <c r="Q846" s="19"/>
      <c r="R846" s="19"/>
      <c r="S846" s="19"/>
      <c r="T846" s="22"/>
      <c r="U846" s="22"/>
      <c r="V846" s="22"/>
      <c r="W846" s="19"/>
      <c r="X846" s="22"/>
      <c r="Y846" s="22"/>
      <c r="Z846" s="22"/>
      <c r="AA846" s="19"/>
      <c r="AB846" s="22"/>
      <c r="AC846" s="19"/>
      <c r="AD846" s="22"/>
      <c r="AE846" s="22"/>
      <c r="AF846" s="22"/>
      <c r="AG846" s="22"/>
      <c r="AH846" s="22"/>
      <c r="AI846" s="22"/>
    </row>
    <row r="847" ht="21.0" customHeight="1">
      <c r="A847" s="19"/>
      <c r="B847" s="19"/>
      <c r="C847" s="19"/>
      <c r="D847" s="19"/>
      <c r="E847" s="22"/>
      <c r="F847" s="22"/>
      <c r="G847" s="22"/>
      <c r="H847" s="19"/>
      <c r="I847" s="19"/>
      <c r="J847" s="22"/>
      <c r="K847" s="19"/>
      <c r="L847" s="19"/>
      <c r="M847" s="19"/>
      <c r="N847" s="22"/>
      <c r="O847" s="22"/>
      <c r="P847" s="19"/>
      <c r="Q847" s="19"/>
      <c r="R847" s="19"/>
      <c r="S847" s="19"/>
      <c r="T847" s="22"/>
      <c r="U847" s="22"/>
      <c r="V847" s="22"/>
      <c r="W847" s="19"/>
      <c r="X847" s="22"/>
      <c r="Y847" s="22"/>
      <c r="Z847" s="22"/>
      <c r="AA847" s="19"/>
      <c r="AB847" s="22"/>
      <c r="AC847" s="19"/>
      <c r="AD847" s="22"/>
      <c r="AE847" s="22"/>
      <c r="AF847" s="22"/>
      <c r="AG847" s="22"/>
      <c r="AH847" s="22"/>
      <c r="AI847" s="22"/>
    </row>
    <row r="848" ht="21.0" customHeight="1">
      <c r="A848" s="19"/>
      <c r="B848" s="19"/>
      <c r="C848" s="19"/>
      <c r="D848" s="19"/>
      <c r="E848" s="22"/>
      <c r="F848" s="22"/>
      <c r="G848" s="22"/>
      <c r="H848" s="19"/>
      <c r="I848" s="19"/>
      <c r="J848" s="22"/>
      <c r="K848" s="19"/>
      <c r="L848" s="19"/>
      <c r="M848" s="19"/>
      <c r="N848" s="22"/>
      <c r="O848" s="22"/>
      <c r="P848" s="19"/>
      <c r="Q848" s="19"/>
      <c r="R848" s="19"/>
      <c r="S848" s="19"/>
      <c r="T848" s="22"/>
      <c r="U848" s="22"/>
      <c r="V848" s="22"/>
      <c r="W848" s="19"/>
      <c r="X848" s="22"/>
      <c r="Y848" s="22"/>
      <c r="Z848" s="22"/>
      <c r="AA848" s="19"/>
      <c r="AB848" s="22"/>
      <c r="AC848" s="19"/>
      <c r="AD848" s="22"/>
      <c r="AE848" s="22"/>
      <c r="AF848" s="22"/>
      <c r="AG848" s="22"/>
      <c r="AH848" s="22"/>
      <c r="AI848" s="22"/>
    </row>
    <row r="849" ht="21.0" customHeight="1">
      <c r="A849" s="19"/>
      <c r="B849" s="19"/>
      <c r="C849" s="19"/>
      <c r="D849" s="19"/>
      <c r="E849" s="22"/>
      <c r="F849" s="22"/>
      <c r="G849" s="22"/>
      <c r="H849" s="19"/>
      <c r="I849" s="19"/>
      <c r="J849" s="22"/>
      <c r="K849" s="19"/>
      <c r="L849" s="19"/>
      <c r="M849" s="19"/>
      <c r="N849" s="22"/>
      <c r="O849" s="22"/>
      <c r="P849" s="19"/>
      <c r="Q849" s="19"/>
      <c r="R849" s="19"/>
      <c r="S849" s="19"/>
      <c r="T849" s="22"/>
      <c r="U849" s="22"/>
      <c r="V849" s="22"/>
      <c r="W849" s="19"/>
      <c r="X849" s="22"/>
      <c r="Y849" s="22"/>
      <c r="Z849" s="22"/>
      <c r="AA849" s="19"/>
      <c r="AB849" s="22"/>
      <c r="AC849" s="19"/>
      <c r="AD849" s="22"/>
      <c r="AE849" s="22"/>
      <c r="AF849" s="22"/>
      <c r="AG849" s="22"/>
      <c r="AH849" s="22"/>
      <c r="AI849" s="22"/>
    </row>
    <row r="850" ht="21.0" customHeight="1">
      <c r="A850" s="19"/>
      <c r="B850" s="19"/>
      <c r="C850" s="19"/>
      <c r="D850" s="19"/>
      <c r="E850" s="22"/>
      <c r="F850" s="22"/>
      <c r="G850" s="22"/>
      <c r="H850" s="19"/>
      <c r="I850" s="19"/>
      <c r="J850" s="22"/>
      <c r="K850" s="19"/>
      <c r="L850" s="19"/>
      <c r="M850" s="19"/>
      <c r="N850" s="22"/>
      <c r="O850" s="22"/>
      <c r="P850" s="19"/>
      <c r="Q850" s="19"/>
      <c r="R850" s="19"/>
      <c r="S850" s="19"/>
      <c r="T850" s="22"/>
      <c r="U850" s="22"/>
      <c r="V850" s="22"/>
      <c r="W850" s="19"/>
      <c r="X850" s="22"/>
      <c r="Y850" s="22"/>
      <c r="Z850" s="22"/>
      <c r="AA850" s="19"/>
      <c r="AB850" s="22"/>
      <c r="AC850" s="19"/>
      <c r="AD850" s="22"/>
      <c r="AE850" s="22"/>
      <c r="AF850" s="22"/>
      <c r="AG850" s="22"/>
      <c r="AH850" s="22"/>
      <c r="AI850" s="22"/>
    </row>
    <row r="851" ht="21.0" customHeight="1">
      <c r="A851" s="19"/>
      <c r="B851" s="19"/>
      <c r="C851" s="19"/>
      <c r="D851" s="19"/>
      <c r="E851" s="22"/>
      <c r="F851" s="22"/>
      <c r="G851" s="22"/>
      <c r="H851" s="19"/>
      <c r="I851" s="19"/>
      <c r="J851" s="22"/>
      <c r="K851" s="19"/>
      <c r="L851" s="19"/>
      <c r="M851" s="19"/>
      <c r="N851" s="22"/>
      <c r="O851" s="22"/>
      <c r="P851" s="19"/>
      <c r="Q851" s="19"/>
      <c r="R851" s="19"/>
      <c r="S851" s="19"/>
      <c r="T851" s="22"/>
      <c r="U851" s="22"/>
      <c r="V851" s="22"/>
      <c r="W851" s="19"/>
      <c r="X851" s="22"/>
      <c r="Y851" s="22"/>
      <c r="Z851" s="22"/>
      <c r="AA851" s="19"/>
      <c r="AB851" s="22"/>
      <c r="AC851" s="19"/>
      <c r="AD851" s="22"/>
      <c r="AE851" s="22"/>
      <c r="AF851" s="22"/>
      <c r="AG851" s="22"/>
      <c r="AH851" s="22"/>
      <c r="AI851" s="22"/>
    </row>
    <row r="852" ht="21.0" customHeight="1">
      <c r="A852" s="19"/>
      <c r="B852" s="19"/>
      <c r="C852" s="19"/>
      <c r="D852" s="19"/>
      <c r="E852" s="22"/>
      <c r="F852" s="22"/>
      <c r="G852" s="22"/>
      <c r="H852" s="19"/>
      <c r="I852" s="19"/>
      <c r="J852" s="22"/>
      <c r="K852" s="19"/>
      <c r="L852" s="19"/>
      <c r="M852" s="19"/>
      <c r="N852" s="22"/>
      <c r="O852" s="22"/>
      <c r="P852" s="19"/>
      <c r="Q852" s="19"/>
      <c r="R852" s="19"/>
      <c r="S852" s="19"/>
      <c r="T852" s="22"/>
      <c r="U852" s="22"/>
      <c r="V852" s="22"/>
      <c r="W852" s="19"/>
      <c r="X852" s="22"/>
      <c r="Y852" s="22"/>
      <c r="Z852" s="22"/>
      <c r="AA852" s="19"/>
      <c r="AB852" s="22"/>
      <c r="AC852" s="19"/>
      <c r="AD852" s="22"/>
      <c r="AE852" s="22"/>
      <c r="AF852" s="22"/>
      <c r="AG852" s="22"/>
      <c r="AH852" s="22"/>
      <c r="AI852" s="22"/>
    </row>
    <row r="853" ht="21.0" customHeight="1">
      <c r="A853" s="19"/>
      <c r="B853" s="19"/>
      <c r="C853" s="19"/>
      <c r="D853" s="19"/>
      <c r="E853" s="22"/>
      <c r="F853" s="22"/>
      <c r="G853" s="22"/>
      <c r="H853" s="19"/>
      <c r="I853" s="19"/>
      <c r="J853" s="22"/>
      <c r="K853" s="19"/>
      <c r="L853" s="19"/>
      <c r="M853" s="19"/>
      <c r="N853" s="22"/>
      <c r="O853" s="22"/>
      <c r="P853" s="19"/>
      <c r="Q853" s="19"/>
      <c r="R853" s="19"/>
      <c r="S853" s="19"/>
      <c r="T853" s="22"/>
      <c r="U853" s="22"/>
      <c r="V853" s="22"/>
      <c r="W853" s="19"/>
      <c r="X853" s="22"/>
      <c r="Y853" s="22"/>
      <c r="Z853" s="22"/>
      <c r="AA853" s="19"/>
      <c r="AB853" s="22"/>
      <c r="AC853" s="19"/>
      <c r="AD853" s="22"/>
      <c r="AE853" s="22"/>
      <c r="AF853" s="22"/>
      <c r="AG853" s="22"/>
      <c r="AH853" s="22"/>
      <c r="AI853" s="22"/>
    </row>
    <row r="854" ht="21.0" customHeight="1">
      <c r="A854" s="19"/>
      <c r="B854" s="19"/>
      <c r="C854" s="19"/>
      <c r="D854" s="19"/>
      <c r="E854" s="22"/>
      <c r="F854" s="22"/>
      <c r="G854" s="22"/>
      <c r="H854" s="19"/>
      <c r="I854" s="19"/>
      <c r="J854" s="22"/>
      <c r="K854" s="19"/>
      <c r="L854" s="19"/>
      <c r="M854" s="19"/>
      <c r="N854" s="22"/>
      <c r="O854" s="22"/>
      <c r="P854" s="19"/>
      <c r="Q854" s="19"/>
      <c r="R854" s="19"/>
      <c r="S854" s="19"/>
      <c r="T854" s="22"/>
      <c r="U854" s="22"/>
      <c r="V854" s="22"/>
      <c r="W854" s="19"/>
      <c r="X854" s="22"/>
      <c r="Y854" s="22"/>
      <c r="Z854" s="22"/>
      <c r="AA854" s="19"/>
      <c r="AB854" s="22"/>
      <c r="AC854" s="19"/>
      <c r="AD854" s="22"/>
      <c r="AE854" s="22"/>
      <c r="AF854" s="22"/>
      <c r="AG854" s="22"/>
      <c r="AH854" s="22"/>
      <c r="AI854" s="22"/>
    </row>
    <row r="855" ht="21.0" customHeight="1">
      <c r="A855" s="19"/>
      <c r="B855" s="19"/>
      <c r="C855" s="19"/>
      <c r="D855" s="19"/>
      <c r="E855" s="22"/>
      <c r="F855" s="22"/>
      <c r="G855" s="22"/>
      <c r="H855" s="19"/>
      <c r="I855" s="19"/>
      <c r="J855" s="22"/>
      <c r="K855" s="19"/>
      <c r="L855" s="19"/>
      <c r="M855" s="19"/>
      <c r="N855" s="22"/>
      <c r="O855" s="22"/>
      <c r="P855" s="19"/>
      <c r="Q855" s="19"/>
      <c r="R855" s="19"/>
      <c r="S855" s="19"/>
      <c r="T855" s="22"/>
      <c r="U855" s="22"/>
      <c r="V855" s="22"/>
      <c r="W855" s="19"/>
      <c r="X855" s="22"/>
      <c r="Y855" s="22"/>
      <c r="Z855" s="22"/>
      <c r="AA855" s="19"/>
      <c r="AB855" s="22"/>
      <c r="AC855" s="19"/>
      <c r="AD855" s="22"/>
      <c r="AE855" s="22"/>
      <c r="AF855" s="22"/>
      <c r="AG855" s="22"/>
      <c r="AH855" s="22"/>
      <c r="AI855" s="22"/>
    </row>
    <row r="856" ht="21.0" customHeight="1">
      <c r="A856" s="19"/>
      <c r="B856" s="19"/>
      <c r="C856" s="19"/>
      <c r="D856" s="19"/>
      <c r="E856" s="22"/>
      <c r="F856" s="22"/>
      <c r="G856" s="22"/>
      <c r="H856" s="19"/>
      <c r="I856" s="19"/>
      <c r="J856" s="22"/>
      <c r="K856" s="19"/>
      <c r="L856" s="19"/>
      <c r="M856" s="19"/>
      <c r="N856" s="22"/>
      <c r="O856" s="22"/>
      <c r="P856" s="19"/>
      <c r="Q856" s="19"/>
      <c r="R856" s="19"/>
      <c r="S856" s="19"/>
      <c r="T856" s="22"/>
      <c r="U856" s="22"/>
      <c r="V856" s="22"/>
      <c r="W856" s="19"/>
      <c r="X856" s="22"/>
      <c r="Y856" s="22"/>
      <c r="Z856" s="22"/>
      <c r="AA856" s="19"/>
      <c r="AB856" s="22"/>
      <c r="AC856" s="19"/>
      <c r="AD856" s="22"/>
      <c r="AE856" s="22"/>
      <c r="AF856" s="22"/>
      <c r="AG856" s="22"/>
      <c r="AH856" s="22"/>
      <c r="AI856" s="22"/>
    </row>
    <row r="857" ht="21.0" customHeight="1">
      <c r="A857" s="19"/>
      <c r="B857" s="19"/>
      <c r="C857" s="19"/>
      <c r="D857" s="19"/>
      <c r="E857" s="22"/>
      <c r="F857" s="22"/>
      <c r="G857" s="22"/>
      <c r="H857" s="19"/>
      <c r="I857" s="19"/>
      <c r="J857" s="22"/>
      <c r="K857" s="19"/>
      <c r="L857" s="19"/>
      <c r="M857" s="19"/>
      <c r="N857" s="22"/>
      <c r="O857" s="22"/>
      <c r="P857" s="19"/>
      <c r="Q857" s="19"/>
      <c r="R857" s="19"/>
      <c r="S857" s="19"/>
      <c r="T857" s="22"/>
      <c r="U857" s="22"/>
      <c r="V857" s="22"/>
      <c r="W857" s="19"/>
      <c r="X857" s="22"/>
      <c r="Y857" s="22"/>
      <c r="Z857" s="22"/>
      <c r="AA857" s="19"/>
      <c r="AB857" s="22"/>
      <c r="AC857" s="19"/>
      <c r="AD857" s="22"/>
      <c r="AE857" s="22"/>
      <c r="AF857" s="22"/>
      <c r="AG857" s="22"/>
      <c r="AH857" s="22"/>
      <c r="AI857" s="22"/>
    </row>
    <row r="858" ht="21.0" customHeight="1">
      <c r="A858" s="19"/>
      <c r="B858" s="19"/>
      <c r="C858" s="19"/>
      <c r="D858" s="19"/>
      <c r="E858" s="22"/>
      <c r="F858" s="22"/>
      <c r="G858" s="22"/>
      <c r="H858" s="19"/>
      <c r="I858" s="19"/>
      <c r="J858" s="22"/>
      <c r="K858" s="19"/>
      <c r="L858" s="19"/>
      <c r="M858" s="19"/>
      <c r="N858" s="22"/>
      <c r="O858" s="22"/>
      <c r="P858" s="19"/>
      <c r="Q858" s="19"/>
      <c r="R858" s="19"/>
      <c r="S858" s="19"/>
      <c r="T858" s="22"/>
      <c r="U858" s="22"/>
      <c r="V858" s="22"/>
      <c r="W858" s="19"/>
      <c r="X858" s="22"/>
      <c r="Y858" s="22"/>
      <c r="Z858" s="22"/>
      <c r="AA858" s="19"/>
      <c r="AB858" s="22"/>
      <c r="AC858" s="19"/>
      <c r="AD858" s="22"/>
      <c r="AE858" s="22"/>
      <c r="AF858" s="22"/>
      <c r="AG858" s="22"/>
      <c r="AH858" s="22"/>
      <c r="AI858" s="22"/>
    </row>
    <row r="859" ht="21.0" customHeight="1">
      <c r="A859" s="19"/>
      <c r="B859" s="19"/>
      <c r="C859" s="19"/>
      <c r="D859" s="19"/>
      <c r="E859" s="22"/>
      <c r="F859" s="22"/>
      <c r="G859" s="22"/>
      <c r="H859" s="19"/>
      <c r="I859" s="19"/>
      <c r="J859" s="22"/>
      <c r="K859" s="19"/>
      <c r="L859" s="19"/>
      <c r="M859" s="19"/>
      <c r="N859" s="22"/>
      <c r="O859" s="22"/>
      <c r="P859" s="19"/>
      <c r="Q859" s="19"/>
      <c r="R859" s="19"/>
      <c r="S859" s="19"/>
      <c r="T859" s="22"/>
      <c r="U859" s="22"/>
      <c r="V859" s="22"/>
      <c r="W859" s="19"/>
      <c r="X859" s="22"/>
      <c r="Y859" s="22"/>
      <c r="Z859" s="22"/>
      <c r="AA859" s="19"/>
      <c r="AB859" s="22"/>
      <c r="AC859" s="19"/>
      <c r="AD859" s="22"/>
      <c r="AE859" s="22"/>
      <c r="AF859" s="22"/>
      <c r="AG859" s="22"/>
      <c r="AH859" s="22"/>
      <c r="AI859" s="22"/>
    </row>
    <row r="860" ht="21.0" customHeight="1">
      <c r="A860" s="19"/>
      <c r="B860" s="19"/>
      <c r="C860" s="19"/>
      <c r="D860" s="19"/>
      <c r="E860" s="22"/>
      <c r="F860" s="22"/>
      <c r="G860" s="22"/>
      <c r="H860" s="19"/>
      <c r="I860" s="19"/>
      <c r="J860" s="22"/>
      <c r="K860" s="19"/>
      <c r="L860" s="19"/>
      <c r="M860" s="19"/>
      <c r="N860" s="22"/>
      <c r="O860" s="22"/>
      <c r="P860" s="19"/>
      <c r="Q860" s="19"/>
      <c r="R860" s="19"/>
      <c r="S860" s="19"/>
      <c r="T860" s="22"/>
      <c r="U860" s="22"/>
      <c r="V860" s="22"/>
      <c r="W860" s="19"/>
      <c r="X860" s="22"/>
      <c r="Y860" s="22"/>
      <c r="Z860" s="22"/>
      <c r="AA860" s="19"/>
      <c r="AB860" s="22"/>
      <c r="AC860" s="19"/>
      <c r="AD860" s="22"/>
      <c r="AE860" s="22"/>
      <c r="AF860" s="22"/>
      <c r="AG860" s="22"/>
      <c r="AH860" s="22"/>
      <c r="AI860" s="22"/>
    </row>
    <row r="861" ht="21.0" customHeight="1">
      <c r="A861" s="19"/>
      <c r="B861" s="19"/>
      <c r="C861" s="19"/>
      <c r="D861" s="19"/>
      <c r="E861" s="22"/>
      <c r="F861" s="22"/>
      <c r="G861" s="22"/>
      <c r="H861" s="19"/>
      <c r="I861" s="19"/>
      <c r="J861" s="22"/>
      <c r="K861" s="19"/>
      <c r="L861" s="19"/>
      <c r="M861" s="19"/>
      <c r="N861" s="22"/>
      <c r="O861" s="22"/>
      <c r="P861" s="19"/>
      <c r="Q861" s="19"/>
      <c r="R861" s="19"/>
      <c r="S861" s="19"/>
      <c r="T861" s="22"/>
      <c r="U861" s="22"/>
      <c r="V861" s="22"/>
      <c r="W861" s="19"/>
      <c r="X861" s="22"/>
      <c r="Y861" s="22"/>
      <c r="Z861" s="22"/>
      <c r="AA861" s="19"/>
      <c r="AB861" s="22"/>
      <c r="AC861" s="19"/>
      <c r="AD861" s="22"/>
      <c r="AE861" s="22"/>
      <c r="AF861" s="22"/>
      <c r="AG861" s="22"/>
      <c r="AH861" s="22"/>
      <c r="AI861" s="22"/>
    </row>
    <row r="862" ht="21.0" customHeight="1">
      <c r="A862" s="19"/>
      <c r="B862" s="19"/>
      <c r="C862" s="19"/>
      <c r="D862" s="19"/>
      <c r="E862" s="22"/>
      <c r="F862" s="22"/>
      <c r="G862" s="22"/>
      <c r="H862" s="19"/>
      <c r="I862" s="19"/>
      <c r="J862" s="22"/>
      <c r="K862" s="19"/>
      <c r="L862" s="19"/>
      <c r="M862" s="19"/>
      <c r="N862" s="22"/>
      <c r="O862" s="22"/>
      <c r="P862" s="19"/>
      <c r="Q862" s="19"/>
      <c r="R862" s="19"/>
      <c r="S862" s="19"/>
      <c r="T862" s="22"/>
      <c r="U862" s="22"/>
      <c r="V862" s="22"/>
      <c r="W862" s="19"/>
      <c r="X862" s="22"/>
      <c r="Y862" s="22"/>
      <c r="Z862" s="22"/>
      <c r="AA862" s="19"/>
      <c r="AB862" s="22"/>
      <c r="AC862" s="19"/>
      <c r="AD862" s="22"/>
      <c r="AE862" s="22"/>
      <c r="AF862" s="22"/>
      <c r="AG862" s="22"/>
      <c r="AH862" s="22"/>
      <c r="AI862" s="22"/>
    </row>
    <row r="863" ht="21.0" customHeight="1">
      <c r="A863" s="19"/>
      <c r="B863" s="19"/>
      <c r="C863" s="19"/>
      <c r="D863" s="19"/>
      <c r="E863" s="22"/>
      <c r="F863" s="22"/>
      <c r="G863" s="22"/>
      <c r="H863" s="19"/>
      <c r="I863" s="19"/>
      <c r="J863" s="22"/>
      <c r="K863" s="19"/>
      <c r="L863" s="19"/>
      <c r="M863" s="19"/>
      <c r="N863" s="22"/>
      <c r="O863" s="22"/>
      <c r="P863" s="19"/>
      <c r="Q863" s="19"/>
      <c r="R863" s="19"/>
      <c r="S863" s="19"/>
      <c r="T863" s="22"/>
      <c r="U863" s="22"/>
      <c r="V863" s="22"/>
      <c r="W863" s="19"/>
      <c r="X863" s="22"/>
      <c r="Y863" s="22"/>
      <c r="Z863" s="22"/>
      <c r="AA863" s="19"/>
      <c r="AB863" s="22"/>
      <c r="AC863" s="19"/>
      <c r="AD863" s="22"/>
      <c r="AE863" s="22"/>
      <c r="AF863" s="22"/>
      <c r="AG863" s="22"/>
      <c r="AH863" s="22"/>
      <c r="AI863" s="22"/>
    </row>
    <row r="864" ht="21.0" customHeight="1">
      <c r="A864" s="19"/>
      <c r="B864" s="19"/>
      <c r="C864" s="19"/>
      <c r="D864" s="19"/>
      <c r="E864" s="22"/>
      <c r="F864" s="22"/>
      <c r="G864" s="22"/>
      <c r="H864" s="19"/>
      <c r="I864" s="19"/>
      <c r="J864" s="22"/>
      <c r="K864" s="19"/>
      <c r="L864" s="19"/>
      <c r="M864" s="19"/>
      <c r="N864" s="22"/>
      <c r="O864" s="22"/>
      <c r="P864" s="19"/>
      <c r="Q864" s="19"/>
      <c r="R864" s="19"/>
      <c r="S864" s="19"/>
      <c r="T864" s="22"/>
      <c r="U864" s="22"/>
      <c r="V864" s="22"/>
      <c r="W864" s="19"/>
      <c r="X864" s="22"/>
      <c r="Y864" s="22"/>
      <c r="Z864" s="22"/>
      <c r="AA864" s="19"/>
      <c r="AB864" s="22"/>
      <c r="AC864" s="19"/>
      <c r="AD864" s="22"/>
      <c r="AE864" s="22"/>
      <c r="AF864" s="22"/>
      <c r="AG864" s="22"/>
      <c r="AH864" s="22"/>
      <c r="AI864" s="22"/>
    </row>
    <row r="865" ht="21.0" customHeight="1">
      <c r="A865" s="19"/>
      <c r="B865" s="19"/>
      <c r="C865" s="19"/>
      <c r="D865" s="19"/>
      <c r="E865" s="22"/>
      <c r="F865" s="22"/>
      <c r="G865" s="22"/>
      <c r="H865" s="19"/>
      <c r="I865" s="19"/>
      <c r="J865" s="22"/>
      <c r="K865" s="19"/>
      <c r="L865" s="19"/>
      <c r="M865" s="19"/>
      <c r="N865" s="22"/>
      <c r="O865" s="22"/>
      <c r="P865" s="19"/>
      <c r="Q865" s="19"/>
      <c r="R865" s="19"/>
      <c r="S865" s="19"/>
      <c r="T865" s="22"/>
      <c r="U865" s="22"/>
      <c r="V865" s="22"/>
      <c r="W865" s="19"/>
      <c r="X865" s="22"/>
      <c r="Y865" s="22"/>
      <c r="Z865" s="22"/>
      <c r="AA865" s="19"/>
      <c r="AB865" s="22"/>
      <c r="AC865" s="19"/>
      <c r="AD865" s="22"/>
      <c r="AE865" s="22"/>
      <c r="AF865" s="22"/>
      <c r="AG865" s="22"/>
      <c r="AH865" s="22"/>
      <c r="AI865" s="22"/>
    </row>
    <row r="866" ht="21.0" customHeight="1">
      <c r="A866" s="19"/>
      <c r="B866" s="19"/>
      <c r="C866" s="19"/>
      <c r="D866" s="19"/>
      <c r="E866" s="22"/>
      <c r="F866" s="22"/>
      <c r="G866" s="22"/>
      <c r="H866" s="19"/>
      <c r="I866" s="19"/>
      <c r="J866" s="22"/>
      <c r="K866" s="19"/>
      <c r="L866" s="19"/>
      <c r="M866" s="19"/>
      <c r="N866" s="22"/>
      <c r="O866" s="22"/>
      <c r="P866" s="19"/>
      <c r="Q866" s="19"/>
      <c r="R866" s="19"/>
      <c r="S866" s="19"/>
      <c r="T866" s="22"/>
      <c r="U866" s="22"/>
      <c r="V866" s="22"/>
      <c r="W866" s="19"/>
      <c r="X866" s="22"/>
      <c r="Y866" s="22"/>
      <c r="Z866" s="22"/>
      <c r="AA866" s="19"/>
      <c r="AB866" s="22"/>
      <c r="AC866" s="19"/>
      <c r="AD866" s="22"/>
      <c r="AE866" s="22"/>
      <c r="AF866" s="22"/>
      <c r="AG866" s="22"/>
      <c r="AH866" s="22"/>
      <c r="AI866" s="22"/>
    </row>
    <row r="867" ht="21.0" customHeight="1">
      <c r="A867" s="19"/>
      <c r="B867" s="19"/>
      <c r="C867" s="19"/>
      <c r="D867" s="19"/>
      <c r="E867" s="22"/>
      <c r="F867" s="22"/>
      <c r="G867" s="22"/>
      <c r="H867" s="19"/>
      <c r="I867" s="19"/>
      <c r="J867" s="22"/>
      <c r="K867" s="19"/>
      <c r="L867" s="19"/>
      <c r="M867" s="19"/>
      <c r="N867" s="22"/>
      <c r="O867" s="22"/>
      <c r="P867" s="19"/>
      <c r="Q867" s="19"/>
      <c r="R867" s="19"/>
      <c r="S867" s="19"/>
      <c r="T867" s="22"/>
      <c r="U867" s="22"/>
      <c r="V867" s="22"/>
      <c r="W867" s="19"/>
      <c r="X867" s="22"/>
      <c r="Y867" s="22"/>
      <c r="Z867" s="22"/>
      <c r="AA867" s="19"/>
      <c r="AB867" s="22"/>
      <c r="AC867" s="19"/>
      <c r="AD867" s="22"/>
      <c r="AE867" s="22"/>
      <c r="AF867" s="22"/>
      <c r="AG867" s="22"/>
      <c r="AH867" s="22"/>
      <c r="AI867" s="22"/>
    </row>
    <row r="868" ht="21.0" customHeight="1">
      <c r="A868" s="19"/>
      <c r="B868" s="19"/>
      <c r="C868" s="19"/>
      <c r="D868" s="19"/>
      <c r="E868" s="22"/>
      <c r="F868" s="22"/>
      <c r="G868" s="22"/>
      <c r="H868" s="19"/>
      <c r="I868" s="19"/>
      <c r="J868" s="22"/>
      <c r="K868" s="19"/>
      <c r="L868" s="19"/>
      <c r="M868" s="19"/>
      <c r="N868" s="22"/>
      <c r="O868" s="22"/>
      <c r="P868" s="19"/>
      <c r="Q868" s="19"/>
      <c r="R868" s="19"/>
      <c r="S868" s="19"/>
      <c r="T868" s="22"/>
      <c r="U868" s="22"/>
      <c r="V868" s="22"/>
      <c r="W868" s="19"/>
      <c r="X868" s="22"/>
      <c r="Y868" s="22"/>
      <c r="Z868" s="22"/>
      <c r="AA868" s="19"/>
      <c r="AB868" s="22"/>
      <c r="AC868" s="19"/>
      <c r="AD868" s="22"/>
      <c r="AE868" s="22"/>
      <c r="AF868" s="22"/>
      <c r="AG868" s="22"/>
      <c r="AH868" s="22"/>
      <c r="AI868" s="22"/>
    </row>
    <row r="869" ht="21.0" customHeight="1">
      <c r="A869" s="19"/>
      <c r="B869" s="19"/>
      <c r="C869" s="19"/>
      <c r="D869" s="19"/>
      <c r="E869" s="22"/>
      <c r="F869" s="22"/>
      <c r="G869" s="22"/>
      <c r="H869" s="19"/>
      <c r="I869" s="19"/>
      <c r="J869" s="22"/>
      <c r="K869" s="19"/>
      <c r="L869" s="19"/>
      <c r="M869" s="19"/>
      <c r="N869" s="22"/>
      <c r="O869" s="22"/>
      <c r="P869" s="19"/>
      <c r="Q869" s="19"/>
      <c r="R869" s="19"/>
      <c r="S869" s="19"/>
      <c r="T869" s="22"/>
      <c r="U869" s="22"/>
      <c r="V869" s="22"/>
      <c r="W869" s="19"/>
      <c r="X869" s="22"/>
      <c r="Y869" s="22"/>
      <c r="Z869" s="22"/>
      <c r="AA869" s="19"/>
      <c r="AB869" s="22"/>
      <c r="AC869" s="19"/>
      <c r="AD869" s="22"/>
      <c r="AE869" s="22"/>
      <c r="AF869" s="22"/>
      <c r="AG869" s="22"/>
      <c r="AH869" s="22"/>
      <c r="AI869" s="22"/>
    </row>
    <row r="870" ht="21.0" customHeight="1">
      <c r="A870" s="19"/>
      <c r="B870" s="19"/>
      <c r="C870" s="19"/>
      <c r="D870" s="19"/>
      <c r="E870" s="22"/>
      <c r="F870" s="22"/>
      <c r="G870" s="22"/>
      <c r="H870" s="19"/>
      <c r="I870" s="19"/>
      <c r="J870" s="22"/>
      <c r="K870" s="19"/>
      <c r="L870" s="19"/>
      <c r="M870" s="19"/>
      <c r="N870" s="22"/>
      <c r="O870" s="22"/>
      <c r="P870" s="19"/>
      <c r="Q870" s="19"/>
      <c r="R870" s="19"/>
      <c r="S870" s="19"/>
      <c r="T870" s="22"/>
      <c r="U870" s="22"/>
      <c r="V870" s="22"/>
      <c r="W870" s="19"/>
      <c r="X870" s="22"/>
      <c r="Y870" s="22"/>
      <c r="Z870" s="22"/>
      <c r="AA870" s="19"/>
      <c r="AB870" s="22"/>
      <c r="AC870" s="19"/>
      <c r="AD870" s="22"/>
      <c r="AE870" s="22"/>
      <c r="AF870" s="22"/>
      <c r="AG870" s="22"/>
      <c r="AH870" s="22"/>
      <c r="AI870" s="22"/>
    </row>
    <row r="871" ht="21.0" customHeight="1">
      <c r="A871" s="19"/>
      <c r="B871" s="19"/>
      <c r="C871" s="19"/>
      <c r="D871" s="19"/>
      <c r="E871" s="22"/>
      <c r="F871" s="22"/>
      <c r="G871" s="22"/>
      <c r="H871" s="19"/>
      <c r="I871" s="19"/>
      <c r="J871" s="22"/>
      <c r="K871" s="19"/>
      <c r="L871" s="19"/>
      <c r="M871" s="19"/>
      <c r="N871" s="22"/>
      <c r="O871" s="22"/>
      <c r="P871" s="19"/>
      <c r="Q871" s="19"/>
      <c r="R871" s="19"/>
      <c r="S871" s="19"/>
      <c r="T871" s="22"/>
      <c r="U871" s="22"/>
      <c r="V871" s="22"/>
      <c r="W871" s="19"/>
      <c r="X871" s="22"/>
      <c r="Y871" s="22"/>
      <c r="Z871" s="22"/>
      <c r="AA871" s="19"/>
      <c r="AB871" s="22"/>
      <c r="AC871" s="19"/>
      <c r="AD871" s="22"/>
      <c r="AE871" s="22"/>
      <c r="AF871" s="22"/>
      <c r="AG871" s="22"/>
      <c r="AH871" s="22"/>
      <c r="AI871" s="22"/>
    </row>
    <row r="872" ht="21.0" customHeight="1">
      <c r="A872" s="19"/>
      <c r="B872" s="19"/>
      <c r="C872" s="19"/>
      <c r="D872" s="19"/>
      <c r="E872" s="22"/>
      <c r="F872" s="22"/>
      <c r="G872" s="22"/>
      <c r="H872" s="19"/>
      <c r="I872" s="19"/>
      <c r="J872" s="22"/>
      <c r="K872" s="19"/>
      <c r="L872" s="19"/>
      <c r="M872" s="19"/>
      <c r="N872" s="22"/>
      <c r="O872" s="22"/>
      <c r="P872" s="19"/>
      <c r="Q872" s="19"/>
      <c r="R872" s="19"/>
      <c r="S872" s="19"/>
      <c r="T872" s="22"/>
      <c r="U872" s="22"/>
      <c r="V872" s="22"/>
      <c r="W872" s="19"/>
      <c r="X872" s="22"/>
      <c r="Y872" s="22"/>
      <c r="Z872" s="22"/>
      <c r="AA872" s="19"/>
      <c r="AB872" s="22"/>
      <c r="AC872" s="19"/>
      <c r="AD872" s="22"/>
      <c r="AE872" s="22"/>
      <c r="AF872" s="22"/>
      <c r="AG872" s="22"/>
      <c r="AH872" s="22"/>
      <c r="AI872" s="22"/>
    </row>
    <row r="873" ht="21.0" customHeight="1">
      <c r="A873" s="19"/>
      <c r="B873" s="19"/>
      <c r="C873" s="19"/>
      <c r="D873" s="19"/>
      <c r="E873" s="22"/>
      <c r="F873" s="22"/>
      <c r="G873" s="22"/>
      <c r="H873" s="19"/>
      <c r="I873" s="19"/>
      <c r="J873" s="22"/>
      <c r="K873" s="19"/>
      <c r="L873" s="19"/>
      <c r="M873" s="19"/>
      <c r="N873" s="22"/>
      <c r="O873" s="22"/>
      <c r="P873" s="19"/>
      <c r="Q873" s="19"/>
      <c r="R873" s="19"/>
      <c r="S873" s="19"/>
      <c r="T873" s="22"/>
      <c r="U873" s="22"/>
      <c r="V873" s="22"/>
      <c r="W873" s="19"/>
      <c r="X873" s="22"/>
      <c r="Y873" s="22"/>
      <c r="Z873" s="22"/>
      <c r="AA873" s="19"/>
      <c r="AB873" s="22"/>
      <c r="AC873" s="19"/>
      <c r="AD873" s="22"/>
      <c r="AE873" s="22"/>
      <c r="AF873" s="22"/>
      <c r="AG873" s="22"/>
      <c r="AH873" s="22"/>
      <c r="AI873" s="22"/>
    </row>
    <row r="874" ht="21.0" customHeight="1">
      <c r="A874" s="19"/>
      <c r="B874" s="19"/>
      <c r="C874" s="19"/>
      <c r="D874" s="19"/>
      <c r="E874" s="22"/>
      <c r="F874" s="22"/>
      <c r="G874" s="22"/>
      <c r="H874" s="19"/>
      <c r="I874" s="19"/>
      <c r="J874" s="22"/>
      <c r="K874" s="19"/>
      <c r="L874" s="19"/>
      <c r="M874" s="19"/>
      <c r="N874" s="22"/>
      <c r="O874" s="22"/>
      <c r="P874" s="19"/>
      <c r="Q874" s="19"/>
      <c r="R874" s="19"/>
      <c r="S874" s="19"/>
      <c r="T874" s="22"/>
      <c r="U874" s="22"/>
      <c r="V874" s="22"/>
      <c r="W874" s="19"/>
      <c r="X874" s="22"/>
      <c r="Y874" s="22"/>
      <c r="Z874" s="22"/>
      <c r="AA874" s="19"/>
      <c r="AB874" s="22"/>
      <c r="AC874" s="19"/>
      <c r="AD874" s="22"/>
      <c r="AE874" s="22"/>
      <c r="AF874" s="22"/>
      <c r="AG874" s="22"/>
      <c r="AH874" s="22"/>
      <c r="AI874" s="22"/>
    </row>
    <row r="875" ht="21.0" customHeight="1">
      <c r="A875" s="19"/>
      <c r="B875" s="19"/>
      <c r="C875" s="19"/>
      <c r="D875" s="19"/>
      <c r="E875" s="22"/>
      <c r="F875" s="22"/>
      <c r="G875" s="22"/>
      <c r="H875" s="19"/>
      <c r="I875" s="19"/>
      <c r="J875" s="22"/>
      <c r="K875" s="19"/>
      <c r="L875" s="19"/>
      <c r="M875" s="19"/>
      <c r="N875" s="22"/>
      <c r="O875" s="22"/>
      <c r="P875" s="19"/>
      <c r="Q875" s="19"/>
      <c r="R875" s="19"/>
      <c r="S875" s="19"/>
      <c r="T875" s="22"/>
      <c r="U875" s="22"/>
      <c r="V875" s="22"/>
      <c r="W875" s="19"/>
      <c r="X875" s="22"/>
      <c r="Y875" s="22"/>
      <c r="Z875" s="22"/>
      <c r="AA875" s="19"/>
      <c r="AB875" s="22"/>
      <c r="AC875" s="19"/>
      <c r="AD875" s="22"/>
      <c r="AE875" s="22"/>
      <c r="AF875" s="22"/>
      <c r="AG875" s="22"/>
      <c r="AH875" s="22"/>
      <c r="AI875" s="22"/>
    </row>
    <row r="876" ht="21.0" customHeight="1">
      <c r="A876" s="19"/>
      <c r="B876" s="19"/>
      <c r="C876" s="19"/>
      <c r="D876" s="19"/>
      <c r="E876" s="22"/>
      <c r="F876" s="22"/>
      <c r="G876" s="22"/>
      <c r="H876" s="19"/>
      <c r="I876" s="19"/>
      <c r="J876" s="22"/>
      <c r="K876" s="19"/>
      <c r="L876" s="19"/>
      <c r="M876" s="19"/>
      <c r="N876" s="22"/>
      <c r="O876" s="22"/>
      <c r="P876" s="19"/>
      <c r="Q876" s="19"/>
      <c r="R876" s="19"/>
      <c r="S876" s="19"/>
      <c r="T876" s="22"/>
      <c r="U876" s="22"/>
      <c r="V876" s="22"/>
      <c r="W876" s="19"/>
      <c r="X876" s="22"/>
      <c r="Y876" s="22"/>
      <c r="Z876" s="22"/>
      <c r="AA876" s="19"/>
      <c r="AB876" s="22"/>
      <c r="AC876" s="19"/>
      <c r="AD876" s="22"/>
      <c r="AE876" s="22"/>
      <c r="AF876" s="22"/>
      <c r="AG876" s="22"/>
      <c r="AH876" s="22"/>
      <c r="AI876" s="22"/>
    </row>
    <row r="877" ht="21.0" customHeight="1">
      <c r="A877" s="19"/>
      <c r="B877" s="19"/>
      <c r="C877" s="19"/>
      <c r="D877" s="19"/>
      <c r="E877" s="22"/>
      <c r="F877" s="22"/>
      <c r="G877" s="22"/>
      <c r="H877" s="19"/>
      <c r="I877" s="19"/>
      <c r="J877" s="22"/>
      <c r="K877" s="19"/>
      <c r="L877" s="19"/>
      <c r="M877" s="19"/>
      <c r="N877" s="22"/>
      <c r="O877" s="22"/>
      <c r="P877" s="19"/>
      <c r="Q877" s="19"/>
      <c r="R877" s="19"/>
      <c r="S877" s="19"/>
      <c r="T877" s="22"/>
      <c r="U877" s="22"/>
      <c r="V877" s="22"/>
      <c r="W877" s="19"/>
      <c r="X877" s="22"/>
      <c r="Y877" s="22"/>
      <c r="Z877" s="22"/>
      <c r="AA877" s="19"/>
      <c r="AB877" s="22"/>
      <c r="AC877" s="19"/>
      <c r="AD877" s="22"/>
      <c r="AE877" s="22"/>
      <c r="AF877" s="22"/>
      <c r="AG877" s="22"/>
      <c r="AH877" s="22"/>
      <c r="AI877" s="22"/>
    </row>
    <row r="878" ht="21.0" customHeight="1">
      <c r="A878" s="19"/>
      <c r="B878" s="19"/>
      <c r="C878" s="19"/>
      <c r="D878" s="19"/>
      <c r="E878" s="22"/>
      <c r="F878" s="22"/>
      <c r="G878" s="22"/>
      <c r="H878" s="19"/>
      <c r="I878" s="19"/>
      <c r="J878" s="22"/>
      <c r="K878" s="19"/>
      <c r="L878" s="19"/>
      <c r="M878" s="19"/>
      <c r="N878" s="22"/>
      <c r="O878" s="22"/>
      <c r="P878" s="19"/>
      <c r="Q878" s="19"/>
      <c r="R878" s="19"/>
      <c r="S878" s="19"/>
      <c r="T878" s="22"/>
      <c r="U878" s="22"/>
      <c r="V878" s="22"/>
      <c r="W878" s="19"/>
      <c r="X878" s="22"/>
      <c r="Y878" s="22"/>
      <c r="Z878" s="22"/>
      <c r="AA878" s="19"/>
      <c r="AB878" s="22"/>
      <c r="AC878" s="19"/>
      <c r="AD878" s="22"/>
      <c r="AE878" s="22"/>
      <c r="AF878" s="22"/>
      <c r="AG878" s="22"/>
      <c r="AH878" s="22"/>
      <c r="AI878" s="22"/>
    </row>
    <row r="879" ht="21.0" customHeight="1">
      <c r="A879" s="19"/>
      <c r="B879" s="19"/>
      <c r="C879" s="19"/>
      <c r="D879" s="19"/>
      <c r="E879" s="22"/>
      <c r="F879" s="22"/>
      <c r="G879" s="22"/>
      <c r="H879" s="19"/>
      <c r="I879" s="19"/>
      <c r="J879" s="22"/>
      <c r="K879" s="19"/>
      <c r="L879" s="19"/>
      <c r="M879" s="19"/>
      <c r="N879" s="22"/>
      <c r="O879" s="22"/>
      <c r="P879" s="19"/>
      <c r="Q879" s="19"/>
      <c r="R879" s="19"/>
      <c r="S879" s="19"/>
      <c r="T879" s="22"/>
      <c r="U879" s="22"/>
      <c r="V879" s="22"/>
      <c r="W879" s="19"/>
      <c r="X879" s="22"/>
      <c r="Y879" s="22"/>
      <c r="Z879" s="22"/>
      <c r="AA879" s="19"/>
      <c r="AB879" s="22"/>
      <c r="AC879" s="19"/>
      <c r="AD879" s="22"/>
      <c r="AE879" s="22"/>
      <c r="AF879" s="22"/>
      <c r="AG879" s="22"/>
      <c r="AH879" s="22"/>
      <c r="AI879" s="22"/>
    </row>
    <row r="880" ht="21.0" customHeight="1">
      <c r="A880" s="19"/>
      <c r="B880" s="19"/>
      <c r="C880" s="19"/>
      <c r="D880" s="19"/>
      <c r="E880" s="22"/>
      <c r="F880" s="22"/>
      <c r="G880" s="22"/>
      <c r="H880" s="19"/>
      <c r="I880" s="19"/>
      <c r="J880" s="22"/>
      <c r="K880" s="19"/>
      <c r="L880" s="19"/>
      <c r="M880" s="19"/>
      <c r="N880" s="22"/>
      <c r="O880" s="22"/>
      <c r="P880" s="19"/>
      <c r="Q880" s="19"/>
      <c r="R880" s="19"/>
      <c r="S880" s="19"/>
      <c r="T880" s="22"/>
      <c r="U880" s="22"/>
      <c r="V880" s="22"/>
      <c r="W880" s="19"/>
      <c r="X880" s="22"/>
      <c r="Y880" s="22"/>
      <c r="Z880" s="22"/>
      <c r="AA880" s="19"/>
      <c r="AB880" s="22"/>
      <c r="AC880" s="19"/>
      <c r="AD880" s="22"/>
      <c r="AE880" s="22"/>
      <c r="AF880" s="22"/>
      <c r="AG880" s="22"/>
      <c r="AH880" s="22"/>
      <c r="AI880" s="22"/>
    </row>
    <row r="881" ht="21.0" customHeight="1">
      <c r="A881" s="19"/>
      <c r="B881" s="19"/>
      <c r="C881" s="19"/>
      <c r="D881" s="19"/>
      <c r="E881" s="22"/>
      <c r="F881" s="22"/>
      <c r="G881" s="22"/>
      <c r="H881" s="19"/>
      <c r="I881" s="19"/>
      <c r="J881" s="22"/>
      <c r="K881" s="19"/>
      <c r="L881" s="19"/>
      <c r="M881" s="19"/>
      <c r="N881" s="22"/>
      <c r="O881" s="22"/>
      <c r="P881" s="19"/>
      <c r="Q881" s="19"/>
      <c r="R881" s="19"/>
      <c r="S881" s="19"/>
      <c r="T881" s="22"/>
      <c r="U881" s="22"/>
      <c r="V881" s="22"/>
      <c r="W881" s="19"/>
      <c r="X881" s="22"/>
      <c r="Y881" s="22"/>
      <c r="Z881" s="22"/>
      <c r="AA881" s="19"/>
      <c r="AB881" s="22"/>
      <c r="AC881" s="19"/>
      <c r="AD881" s="22"/>
      <c r="AE881" s="22"/>
      <c r="AF881" s="22"/>
      <c r="AG881" s="22"/>
      <c r="AH881" s="22"/>
      <c r="AI881" s="22"/>
    </row>
    <row r="882" ht="21.0" customHeight="1">
      <c r="A882" s="19"/>
      <c r="B882" s="19"/>
      <c r="C882" s="19"/>
      <c r="D882" s="19"/>
      <c r="E882" s="22"/>
      <c r="F882" s="22"/>
      <c r="G882" s="22"/>
      <c r="H882" s="19"/>
      <c r="I882" s="19"/>
      <c r="J882" s="22"/>
      <c r="K882" s="19"/>
      <c r="L882" s="19"/>
      <c r="M882" s="19"/>
      <c r="N882" s="22"/>
      <c r="O882" s="22"/>
      <c r="P882" s="19"/>
      <c r="Q882" s="19"/>
      <c r="R882" s="19"/>
      <c r="S882" s="19"/>
      <c r="T882" s="22"/>
      <c r="U882" s="22"/>
      <c r="V882" s="22"/>
      <c r="W882" s="19"/>
      <c r="X882" s="22"/>
      <c r="Y882" s="22"/>
      <c r="Z882" s="22"/>
      <c r="AA882" s="19"/>
      <c r="AB882" s="22"/>
      <c r="AC882" s="19"/>
      <c r="AD882" s="22"/>
      <c r="AE882" s="22"/>
      <c r="AF882" s="22"/>
      <c r="AG882" s="22"/>
      <c r="AH882" s="22"/>
      <c r="AI882" s="22"/>
    </row>
    <row r="883" ht="21.0" customHeight="1">
      <c r="A883" s="19"/>
      <c r="B883" s="19"/>
      <c r="C883" s="19"/>
      <c r="D883" s="19"/>
      <c r="E883" s="22"/>
      <c r="F883" s="22"/>
      <c r="G883" s="22"/>
      <c r="H883" s="19"/>
      <c r="I883" s="19"/>
      <c r="J883" s="22"/>
      <c r="K883" s="19"/>
      <c r="L883" s="19"/>
      <c r="M883" s="19"/>
      <c r="N883" s="22"/>
      <c r="O883" s="22"/>
      <c r="P883" s="19"/>
      <c r="Q883" s="19"/>
      <c r="R883" s="19"/>
      <c r="S883" s="19"/>
      <c r="T883" s="22"/>
      <c r="U883" s="22"/>
      <c r="V883" s="22"/>
      <c r="W883" s="19"/>
      <c r="X883" s="22"/>
      <c r="Y883" s="22"/>
      <c r="Z883" s="22"/>
      <c r="AA883" s="19"/>
      <c r="AB883" s="22"/>
      <c r="AC883" s="19"/>
      <c r="AD883" s="22"/>
      <c r="AE883" s="22"/>
      <c r="AF883" s="22"/>
      <c r="AG883" s="22"/>
      <c r="AH883" s="22"/>
      <c r="AI883" s="22"/>
    </row>
    <row r="884" ht="21.0" customHeight="1">
      <c r="A884" s="19"/>
      <c r="B884" s="19"/>
      <c r="C884" s="19"/>
      <c r="D884" s="19"/>
      <c r="E884" s="22"/>
      <c r="F884" s="22"/>
      <c r="G884" s="22"/>
      <c r="H884" s="19"/>
      <c r="I884" s="19"/>
      <c r="J884" s="22"/>
      <c r="K884" s="19"/>
      <c r="L884" s="19"/>
      <c r="M884" s="19"/>
      <c r="N884" s="22"/>
      <c r="O884" s="22"/>
      <c r="P884" s="19"/>
      <c r="Q884" s="19"/>
      <c r="R884" s="19"/>
      <c r="S884" s="19"/>
      <c r="T884" s="22"/>
      <c r="U884" s="22"/>
      <c r="V884" s="22"/>
      <c r="W884" s="19"/>
      <c r="X884" s="22"/>
      <c r="Y884" s="22"/>
      <c r="Z884" s="22"/>
      <c r="AA884" s="19"/>
      <c r="AB884" s="22"/>
      <c r="AC884" s="19"/>
      <c r="AD884" s="22"/>
      <c r="AE884" s="22"/>
      <c r="AF884" s="22"/>
      <c r="AG884" s="22"/>
      <c r="AH884" s="22"/>
      <c r="AI884" s="22"/>
    </row>
    <row r="885" ht="21.0" customHeight="1">
      <c r="A885" s="19"/>
      <c r="B885" s="19"/>
      <c r="C885" s="19"/>
      <c r="D885" s="19"/>
      <c r="E885" s="22"/>
      <c r="F885" s="22"/>
      <c r="G885" s="22"/>
      <c r="H885" s="19"/>
      <c r="I885" s="19"/>
      <c r="J885" s="22"/>
      <c r="K885" s="19"/>
      <c r="L885" s="19"/>
      <c r="M885" s="19"/>
      <c r="N885" s="22"/>
      <c r="O885" s="22"/>
      <c r="P885" s="19"/>
      <c r="Q885" s="19"/>
      <c r="R885" s="19"/>
      <c r="S885" s="19"/>
      <c r="T885" s="22"/>
      <c r="U885" s="22"/>
      <c r="V885" s="22"/>
      <c r="W885" s="19"/>
      <c r="X885" s="22"/>
      <c r="Y885" s="22"/>
      <c r="Z885" s="22"/>
      <c r="AA885" s="19"/>
      <c r="AB885" s="22"/>
      <c r="AC885" s="19"/>
      <c r="AD885" s="22"/>
      <c r="AE885" s="22"/>
      <c r="AF885" s="22"/>
      <c r="AG885" s="22"/>
      <c r="AH885" s="22"/>
      <c r="AI885" s="22"/>
    </row>
    <row r="886" ht="21.0" customHeight="1">
      <c r="A886" s="19"/>
      <c r="B886" s="19"/>
      <c r="C886" s="19"/>
      <c r="D886" s="19"/>
      <c r="E886" s="22"/>
      <c r="F886" s="22"/>
      <c r="G886" s="22"/>
      <c r="H886" s="19"/>
      <c r="I886" s="19"/>
      <c r="J886" s="22"/>
      <c r="K886" s="19"/>
      <c r="L886" s="19"/>
      <c r="M886" s="19"/>
      <c r="N886" s="22"/>
      <c r="O886" s="22"/>
      <c r="P886" s="19"/>
      <c r="Q886" s="19"/>
      <c r="R886" s="19"/>
      <c r="S886" s="19"/>
      <c r="T886" s="22"/>
      <c r="U886" s="22"/>
      <c r="V886" s="22"/>
      <c r="W886" s="19"/>
      <c r="X886" s="22"/>
      <c r="Y886" s="22"/>
      <c r="Z886" s="22"/>
      <c r="AA886" s="19"/>
      <c r="AB886" s="22"/>
      <c r="AC886" s="19"/>
      <c r="AD886" s="22"/>
      <c r="AE886" s="22"/>
      <c r="AF886" s="22"/>
      <c r="AG886" s="22"/>
      <c r="AH886" s="22"/>
      <c r="AI886" s="22"/>
    </row>
    <row r="887" ht="21.0" customHeight="1">
      <c r="A887" s="19"/>
      <c r="B887" s="19"/>
      <c r="C887" s="19"/>
      <c r="D887" s="19"/>
      <c r="E887" s="22"/>
      <c r="F887" s="22"/>
      <c r="G887" s="22"/>
      <c r="H887" s="19"/>
      <c r="I887" s="19"/>
      <c r="J887" s="22"/>
      <c r="K887" s="19"/>
      <c r="L887" s="19"/>
      <c r="M887" s="19"/>
      <c r="N887" s="22"/>
      <c r="O887" s="22"/>
      <c r="P887" s="19"/>
      <c r="Q887" s="19"/>
      <c r="R887" s="19"/>
      <c r="S887" s="19"/>
      <c r="T887" s="22"/>
      <c r="U887" s="22"/>
      <c r="V887" s="22"/>
      <c r="W887" s="19"/>
      <c r="X887" s="22"/>
      <c r="Y887" s="22"/>
      <c r="Z887" s="22"/>
      <c r="AA887" s="19"/>
      <c r="AB887" s="22"/>
      <c r="AC887" s="19"/>
      <c r="AD887" s="22"/>
      <c r="AE887" s="22"/>
      <c r="AF887" s="22"/>
      <c r="AG887" s="22"/>
      <c r="AH887" s="22"/>
      <c r="AI887" s="22"/>
    </row>
    <row r="888" ht="21.0" customHeight="1">
      <c r="A888" s="19"/>
      <c r="B888" s="19"/>
      <c r="C888" s="19"/>
      <c r="D888" s="19"/>
      <c r="E888" s="22"/>
      <c r="F888" s="22"/>
      <c r="G888" s="22"/>
      <c r="H888" s="19"/>
      <c r="I888" s="19"/>
      <c r="J888" s="22"/>
      <c r="K888" s="19"/>
      <c r="L888" s="19"/>
      <c r="M888" s="19"/>
      <c r="N888" s="22"/>
      <c r="O888" s="22"/>
      <c r="P888" s="19"/>
      <c r="Q888" s="19"/>
      <c r="R888" s="19"/>
      <c r="S888" s="19"/>
      <c r="T888" s="22"/>
      <c r="U888" s="22"/>
      <c r="V888" s="22"/>
      <c r="W888" s="19"/>
      <c r="X888" s="22"/>
      <c r="Y888" s="22"/>
      <c r="Z888" s="22"/>
      <c r="AA888" s="19"/>
      <c r="AB888" s="22"/>
      <c r="AC888" s="19"/>
      <c r="AD888" s="22"/>
      <c r="AE888" s="22"/>
      <c r="AF888" s="22"/>
      <c r="AG888" s="22"/>
      <c r="AH888" s="22"/>
      <c r="AI888" s="22"/>
    </row>
    <row r="889" ht="21.0" customHeight="1">
      <c r="A889" s="19"/>
      <c r="B889" s="19"/>
      <c r="C889" s="19"/>
      <c r="D889" s="19"/>
      <c r="E889" s="22"/>
      <c r="F889" s="22"/>
      <c r="G889" s="22"/>
      <c r="H889" s="19"/>
      <c r="I889" s="19"/>
      <c r="J889" s="22"/>
      <c r="K889" s="19"/>
      <c r="L889" s="19"/>
      <c r="M889" s="19"/>
      <c r="N889" s="22"/>
      <c r="O889" s="22"/>
      <c r="P889" s="19"/>
      <c r="Q889" s="19"/>
      <c r="R889" s="19"/>
      <c r="S889" s="19"/>
      <c r="T889" s="22"/>
      <c r="U889" s="22"/>
      <c r="V889" s="22"/>
      <c r="W889" s="19"/>
      <c r="X889" s="22"/>
      <c r="Y889" s="22"/>
      <c r="Z889" s="22"/>
      <c r="AA889" s="19"/>
      <c r="AB889" s="22"/>
      <c r="AC889" s="19"/>
      <c r="AD889" s="22"/>
      <c r="AE889" s="22"/>
      <c r="AF889" s="22"/>
      <c r="AG889" s="22"/>
      <c r="AH889" s="22"/>
      <c r="AI889" s="22"/>
    </row>
    <row r="890" ht="21.0" customHeight="1">
      <c r="A890" s="19"/>
      <c r="B890" s="19"/>
      <c r="C890" s="19"/>
      <c r="D890" s="19"/>
      <c r="E890" s="22"/>
      <c r="F890" s="22"/>
      <c r="G890" s="22"/>
      <c r="H890" s="19"/>
      <c r="I890" s="19"/>
      <c r="J890" s="22"/>
      <c r="K890" s="19"/>
      <c r="L890" s="19"/>
      <c r="M890" s="19"/>
      <c r="N890" s="22"/>
      <c r="O890" s="22"/>
      <c r="P890" s="19"/>
      <c r="Q890" s="19"/>
      <c r="R890" s="19"/>
      <c r="S890" s="19"/>
      <c r="T890" s="22"/>
      <c r="U890" s="22"/>
      <c r="V890" s="22"/>
      <c r="W890" s="19"/>
      <c r="X890" s="22"/>
      <c r="Y890" s="22"/>
      <c r="Z890" s="22"/>
      <c r="AA890" s="19"/>
      <c r="AB890" s="22"/>
      <c r="AC890" s="19"/>
      <c r="AD890" s="22"/>
      <c r="AE890" s="22"/>
      <c r="AF890" s="22"/>
      <c r="AG890" s="22"/>
      <c r="AH890" s="22"/>
      <c r="AI890" s="22"/>
    </row>
    <row r="891" ht="21.0" customHeight="1">
      <c r="A891" s="19"/>
      <c r="B891" s="19"/>
      <c r="C891" s="19"/>
      <c r="D891" s="19"/>
      <c r="E891" s="22"/>
      <c r="F891" s="22"/>
      <c r="G891" s="22"/>
      <c r="H891" s="19"/>
      <c r="I891" s="19"/>
      <c r="J891" s="22"/>
      <c r="K891" s="19"/>
      <c r="L891" s="19"/>
      <c r="M891" s="19"/>
      <c r="N891" s="22"/>
      <c r="O891" s="22"/>
      <c r="P891" s="19"/>
      <c r="Q891" s="19"/>
      <c r="R891" s="19"/>
      <c r="S891" s="19"/>
      <c r="T891" s="22"/>
      <c r="U891" s="22"/>
      <c r="V891" s="22"/>
      <c r="W891" s="19"/>
      <c r="X891" s="22"/>
      <c r="Y891" s="22"/>
      <c r="Z891" s="22"/>
      <c r="AA891" s="19"/>
      <c r="AB891" s="22"/>
      <c r="AC891" s="19"/>
      <c r="AD891" s="22"/>
      <c r="AE891" s="22"/>
      <c r="AF891" s="22"/>
      <c r="AG891" s="22"/>
      <c r="AH891" s="22"/>
      <c r="AI891" s="22"/>
    </row>
    <row r="892" ht="21.0" customHeight="1">
      <c r="A892" s="19"/>
      <c r="B892" s="19"/>
      <c r="C892" s="19"/>
      <c r="D892" s="19"/>
      <c r="E892" s="22"/>
      <c r="F892" s="22"/>
      <c r="G892" s="22"/>
      <c r="H892" s="19"/>
      <c r="I892" s="19"/>
      <c r="J892" s="22"/>
      <c r="K892" s="19"/>
      <c r="L892" s="19"/>
      <c r="M892" s="19"/>
      <c r="N892" s="22"/>
      <c r="O892" s="22"/>
      <c r="P892" s="19"/>
      <c r="Q892" s="19"/>
      <c r="R892" s="19"/>
      <c r="S892" s="19"/>
      <c r="T892" s="22"/>
      <c r="U892" s="22"/>
      <c r="V892" s="22"/>
      <c r="W892" s="19"/>
      <c r="X892" s="22"/>
      <c r="Y892" s="22"/>
      <c r="Z892" s="22"/>
      <c r="AA892" s="19"/>
      <c r="AB892" s="22"/>
      <c r="AC892" s="19"/>
      <c r="AD892" s="22"/>
      <c r="AE892" s="22"/>
      <c r="AF892" s="22"/>
      <c r="AG892" s="22"/>
      <c r="AH892" s="22"/>
      <c r="AI892" s="22"/>
    </row>
    <row r="893" ht="21.0" customHeight="1">
      <c r="A893" s="19"/>
      <c r="B893" s="19"/>
      <c r="C893" s="19"/>
      <c r="D893" s="19"/>
      <c r="E893" s="22"/>
      <c r="F893" s="22"/>
      <c r="G893" s="22"/>
      <c r="H893" s="19"/>
      <c r="I893" s="19"/>
      <c r="J893" s="22"/>
      <c r="K893" s="19"/>
      <c r="L893" s="19"/>
      <c r="M893" s="19"/>
      <c r="N893" s="22"/>
      <c r="O893" s="22"/>
      <c r="P893" s="19"/>
      <c r="Q893" s="19"/>
      <c r="R893" s="19"/>
      <c r="S893" s="19"/>
      <c r="T893" s="22"/>
      <c r="U893" s="22"/>
      <c r="V893" s="22"/>
      <c r="W893" s="19"/>
      <c r="X893" s="22"/>
      <c r="Y893" s="22"/>
      <c r="Z893" s="22"/>
      <c r="AA893" s="19"/>
      <c r="AB893" s="22"/>
      <c r="AC893" s="19"/>
      <c r="AD893" s="22"/>
      <c r="AE893" s="22"/>
      <c r="AF893" s="22"/>
      <c r="AG893" s="22"/>
      <c r="AH893" s="22"/>
      <c r="AI893" s="22"/>
    </row>
    <row r="894" ht="21.0" customHeight="1">
      <c r="A894" s="19"/>
      <c r="B894" s="19"/>
      <c r="C894" s="19"/>
      <c r="D894" s="19"/>
      <c r="E894" s="22"/>
      <c r="F894" s="22"/>
      <c r="G894" s="22"/>
      <c r="H894" s="19"/>
      <c r="I894" s="19"/>
      <c r="J894" s="22"/>
      <c r="K894" s="19"/>
      <c r="L894" s="19"/>
      <c r="M894" s="19"/>
      <c r="N894" s="22"/>
      <c r="O894" s="22"/>
      <c r="P894" s="19"/>
      <c r="Q894" s="19"/>
      <c r="R894" s="19"/>
      <c r="S894" s="19"/>
      <c r="T894" s="22"/>
      <c r="U894" s="22"/>
      <c r="V894" s="22"/>
      <c r="W894" s="19"/>
      <c r="X894" s="22"/>
      <c r="Y894" s="22"/>
      <c r="Z894" s="22"/>
      <c r="AA894" s="19"/>
      <c r="AB894" s="22"/>
      <c r="AC894" s="19"/>
      <c r="AD894" s="22"/>
      <c r="AE894" s="22"/>
      <c r="AF894" s="22"/>
      <c r="AG894" s="22"/>
      <c r="AH894" s="22"/>
      <c r="AI894" s="22"/>
    </row>
    <row r="895" ht="21.0" customHeight="1">
      <c r="A895" s="19"/>
      <c r="B895" s="19"/>
      <c r="C895" s="19"/>
      <c r="D895" s="19"/>
      <c r="E895" s="22"/>
      <c r="F895" s="22"/>
      <c r="G895" s="22"/>
      <c r="H895" s="19"/>
      <c r="I895" s="19"/>
      <c r="J895" s="22"/>
      <c r="K895" s="19"/>
      <c r="L895" s="19"/>
      <c r="M895" s="19"/>
      <c r="N895" s="22"/>
      <c r="O895" s="22"/>
      <c r="P895" s="19"/>
      <c r="Q895" s="19"/>
      <c r="R895" s="19"/>
      <c r="S895" s="19"/>
      <c r="T895" s="22"/>
      <c r="U895" s="22"/>
      <c r="V895" s="22"/>
      <c r="W895" s="19"/>
      <c r="X895" s="22"/>
      <c r="Y895" s="22"/>
      <c r="Z895" s="22"/>
      <c r="AA895" s="19"/>
      <c r="AB895" s="22"/>
      <c r="AC895" s="19"/>
      <c r="AD895" s="22"/>
      <c r="AE895" s="22"/>
      <c r="AF895" s="22"/>
      <c r="AG895" s="22"/>
      <c r="AH895" s="22"/>
      <c r="AI895" s="22"/>
    </row>
    <row r="896" ht="21.0" customHeight="1">
      <c r="A896" s="19"/>
      <c r="B896" s="19"/>
      <c r="C896" s="19"/>
      <c r="D896" s="19"/>
      <c r="E896" s="22"/>
      <c r="F896" s="22"/>
      <c r="G896" s="22"/>
      <c r="H896" s="19"/>
      <c r="I896" s="19"/>
      <c r="J896" s="22"/>
      <c r="K896" s="19"/>
      <c r="L896" s="19"/>
      <c r="M896" s="19"/>
      <c r="N896" s="22"/>
      <c r="O896" s="22"/>
      <c r="P896" s="19"/>
      <c r="Q896" s="19"/>
      <c r="R896" s="19"/>
      <c r="S896" s="19"/>
      <c r="T896" s="22"/>
      <c r="U896" s="22"/>
      <c r="V896" s="22"/>
      <c r="W896" s="19"/>
      <c r="X896" s="22"/>
      <c r="Y896" s="22"/>
      <c r="Z896" s="22"/>
      <c r="AA896" s="19"/>
      <c r="AB896" s="22"/>
      <c r="AC896" s="19"/>
      <c r="AD896" s="22"/>
      <c r="AE896" s="22"/>
      <c r="AF896" s="22"/>
      <c r="AG896" s="22"/>
      <c r="AH896" s="22"/>
      <c r="AI896" s="22"/>
    </row>
    <row r="897" ht="21.0" customHeight="1">
      <c r="A897" s="19"/>
      <c r="B897" s="19"/>
      <c r="C897" s="19"/>
      <c r="D897" s="19"/>
      <c r="E897" s="22"/>
      <c r="F897" s="22"/>
      <c r="G897" s="22"/>
      <c r="H897" s="19"/>
      <c r="I897" s="19"/>
      <c r="J897" s="22"/>
      <c r="K897" s="19"/>
      <c r="L897" s="19"/>
      <c r="M897" s="19"/>
      <c r="N897" s="22"/>
      <c r="O897" s="22"/>
      <c r="P897" s="19"/>
      <c r="Q897" s="19"/>
      <c r="R897" s="19"/>
      <c r="S897" s="19"/>
      <c r="T897" s="22"/>
      <c r="U897" s="22"/>
      <c r="V897" s="22"/>
      <c r="W897" s="19"/>
      <c r="X897" s="22"/>
      <c r="Y897" s="22"/>
      <c r="Z897" s="22"/>
      <c r="AA897" s="19"/>
      <c r="AB897" s="22"/>
      <c r="AC897" s="19"/>
      <c r="AD897" s="22"/>
      <c r="AE897" s="22"/>
      <c r="AF897" s="22"/>
      <c r="AG897" s="22"/>
      <c r="AH897" s="22"/>
      <c r="AI897" s="22"/>
    </row>
    <row r="898" ht="21.0" customHeight="1">
      <c r="A898" s="19"/>
      <c r="B898" s="19"/>
      <c r="C898" s="19"/>
      <c r="D898" s="19"/>
      <c r="E898" s="22"/>
      <c r="F898" s="22"/>
      <c r="G898" s="22"/>
      <c r="H898" s="19"/>
      <c r="I898" s="19"/>
      <c r="J898" s="22"/>
      <c r="K898" s="19"/>
      <c r="L898" s="19"/>
      <c r="M898" s="19"/>
      <c r="N898" s="22"/>
      <c r="O898" s="22"/>
      <c r="P898" s="19"/>
      <c r="Q898" s="19"/>
      <c r="R898" s="19"/>
      <c r="S898" s="19"/>
      <c r="T898" s="22"/>
      <c r="U898" s="22"/>
      <c r="V898" s="22"/>
      <c r="W898" s="19"/>
      <c r="X898" s="22"/>
      <c r="Y898" s="22"/>
      <c r="Z898" s="22"/>
      <c r="AA898" s="19"/>
      <c r="AB898" s="22"/>
      <c r="AC898" s="19"/>
      <c r="AD898" s="22"/>
      <c r="AE898" s="22"/>
      <c r="AF898" s="22"/>
      <c r="AG898" s="22"/>
      <c r="AH898" s="22"/>
      <c r="AI898" s="22"/>
    </row>
    <row r="899" ht="21.0" customHeight="1">
      <c r="A899" s="19"/>
      <c r="B899" s="19"/>
      <c r="C899" s="19"/>
      <c r="D899" s="19"/>
      <c r="E899" s="22"/>
      <c r="F899" s="22"/>
      <c r="G899" s="22"/>
      <c r="H899" s="19"/>
      <c r="I899" s="19"/>
      <c r="J899" s="22"/>
      <c r="K899" s="19"/>
      <c r="L899" s="19"/>
      <c r="M899" s="19"/>
      <c r="N899" s="22"/>
      <c r="O899" s="22"/>
      <c r="P899" s="19"/>
      <c r="Q899" s="19"/>
      <c r="R899" s="19"/>
      <c r="S899" s="19"/>
      <c r="T899" s="22"/>
      <c r="U899" s="22"/>
      <c r="V899" s="22"/>
      <c r="W899" s="19"/>
      <c r="X899" s="22"/>
      <c r="Y899" s="22"/>
      <c r="Z899" s="22"/>
      <c r="AA899" s="19"/>
      <c r="AB899" s="22"/>
      <c r="AC899" s="19"/>
      <c r="AD899" s="22"/>
      <c r="AE899" s="22"/>
      <c r="AF899" s="22"/>
      <c r="AG899" s="22"/>
      <c r="AH899" s="22"/>
      <c r="AI899" s="22"/>
    </row>
    <row r="900" ht="21.0" customHeight="1">
      <c r="A900" s="19"/>
      <c r="B900" s="19"/>
      <c r="C900" s="19"/>
      <c r="D900" s="19"/>
      <c r="E900" s="22"/>
      <c r="F900" s="22"/>
      <c r="G900" s="22"/>
      <c r="H900" s="19"/>
      <c r="I900" s="19"/>
      <c r="J900" s="22"/>
      <c r="K900" s="19"/>
      <c r="L900" s="19"/>
      <c r="M900" s="19"/>
      <c r="N900" s="22"/>
      <c r="O900" s="22"/>
      <c r="P900" s="19"/>
      <c r="Q900" s="19"/>
      <c r="R900" s="19"/>
      <c r="S900" s="19"/>
      <c r="T900" s="22"/>
      <c r="U900" s="22"/>
      <c r="V900" s="22"/>
      <c r="W900" s="19"/>
      <c r="X900" s="22"/>
      <c r="Y900" s="22"/>
      <c r="Z900" s="22"/>
      <c r="AA900" s="19"/>
      <c r="AB900" s="22"/>
      <c r="AC900" s="19"/>
      <c r="AD900" s="22"/>
      <c r="AE900" s="22"/>
      <c r="AF900" s="22"/>
      <c r="AG900" s="22"/>
      <c r="AH900" s="22"/>
      <c r="AI900" s="22"/>
    </row>
    <row r="901" ht="21.0" customHeight="1">
      <c r="A901" s="19"/>
      <c r="B901" s="19"/>
      <c r="C901" s="19"/>
      <c r="D901" s="19"/>
      <c r="E901" s="22"/>
      <c r="F901" s="22"/>
      <c r="G901" s="22"/>
      <c r="H901" s="19"/>
      <c r="I901" s="19"/>
      <c r="J901" s="22"/>
      <c r="K901" s="19"/>
      <c r="L901" s="19"/>
      <c r="M901" s="19"/>
      <c r="N901" s="22"/>
      <c r="O901" s="22"/>
      <c r="P901" s="19"/>
      <c r="Q901" s="19"/>
      <c r="R901" s="19"/>
      <c r="S901" s="19"/>
      <c r="T901" s="22"/>
      <c r="U901" s="22"/>
      <c r="V901" s="22"/>
      <c r="W901" s="19"/>
      <c r="X901" s="22"/>
      <c r="Y901" s="22"/>
      <c r="Z901" s="22"/>
      <c r="AA901" s="19"/>
      <c r="AB901" s="22"/>
      <c r="AC901" s="19"/>
      <c r="AD901" s="22"/>
      <c r="AE901" s="22"/>
      <c r="AF901" s="22"/>
      <c r="AG901" s="22"/>
      <c r="AH901" s="22"/>
      <c r="AI901" s="22"/>
    </row>
    <row r="902" ht="21.0" customHeight="1">
      <c r="A902" s="19"/>
      <c r="B902" s="19"/>
      <c r="C902" s="19"/>
      <c r="D902" s="19"/>
      <c r="E902" s="22"/>
      <c r="F902" s="22"/>
      <c r="G902" s="22"/>
      <c r="H902" s="19"/>
      <c r="I902" s="19"/>
      <c r="J902" s="22"/>
      <c r="K902" s="19"/>
      <c r="L902" s="19"/>
      <c r="M902" s="19"/>
      <c r="N902" s="22"/>
      <c r="O902" s="22"/>
      <c r="P902" s="19"/>
      <c r="Q902" s="19"/>
      <c r="R902" s="19"/>
      <c r="S902" s="19"/>
      <c r="T902" s="22"/>
      <c r="U902" s="22"/>
      <c r="V902" s="22"/>
      <c r="W902" s="19"/>
      <c r="X902" s="22"/>
      <c r="Y902" s="22"/>
      <c r="Z902" s="22"/>
      <c r="AA902" s="19"/>
      <c r="AB902" s="22"/>
      <c r="AC902" s="19"/>
      <c r="AD902" s="22"/>
      <c r="AE902" s="22"/>
      <c r="AF902" s="22"/>
      <c r="AG902" s="22"/>
      <c r="AH902" s="22"/>
      <c r="AI902" s="22"/>
    </row>
    <row r="903" ht="21.0" customHeight="1">
      <c r="A903" s="19"/>
      <c r="B903" s="19"/>
      <c r="C903" s="19"/>
      <c r="D903" s="19"/>
      <c r="E903" s="22"/>
      <c r="F903" s="22"/>
      <c r="G903" s="22"/>
      <c r="H903" s="19"/>
      <c r="I903" s="19"/>
      <c r="J903" s="22"/>
      <c r="K903" s="19"/>
      <c r="L903" s="19"/>
      <c r="M903" s="19"/>
      <c r="N903" s="22"/>
      <c r="O903" s="22"/>
      <c r="P903" s="19"/>
      <c r="Q903" s="19"/>
      <c r="R903" s="19"/>
      <c r="S903" s="19"/>
      <c r="T903" s="22"/>
      <c r="U903" s="22"/>
      <c r="V903" s="22"/>
      <c r="W903" s="19"/>
      <c r="X903" s="22"/>
      <c r="Y903" s="22"/>
      <c r="Z903" s="22"/>
      <c r="AA903" s="19"/>
      <c r="AB903" s="22"/>
      <c r="AC903" s="19"/>
      <c r="AD903" s="22"/>
      <c r="AE903" s="22"/>
      <c r="AF903" s="22"/>
      <c r="AG903" s="22"/>
      <c r="AH903" s="22"/>
      <c r="AI903" s="22"/>
    </row>
    <row r="904" ht="21.0" customHeight="1">
      <c r="A904" s="19"/>
      <c r="B904" s="19"/>
      <c r="C904" s="19"/>
      <c r="D904" s="19"/>
      <c r="E904" s="22"/>
      <c r="F904" s="22"/>
      <c r="G904" s="22"/>
      <c r="H904" s="19"/>
      <c r="I904" s="19"/>
      <c r="J904" s="22"/>
      <c r="K904" s="19"/>
      <c r="L904" s="19"/>
      <c r="M904" s="19"/>
      <c r="N904" s="22"/>
      <c r="O904" s="22"/>
      <c r="P904" s="19"/>
      <c r="Q904" s="19"/>
      <c r="R904" s="19"/>
      <c r="S904" s="19"/>
      <c r="T904" s="22"/>
      <c r="U904" s="22"/>
      <c r="V904" s="22"/>
      <c r="W904" s="19"/>
      <c r="X904" s="22"/>
      <c r="Y904" s="22"/>
      <c r="Z904" s="22"/>
      <c r="AA904" s="19"/>
      <c r="AB904" s="22"/>
      <c r="AC904" s="19"/>
      <c r="AD904" s="22"/>
      <c r="AE904" s="22"/>
      <c r="AF904" s="22"/>
      <c r="AG904" s="22"/>
      <c r="AH904" s="22"/>
      <c r="AI904" s="22"/>
    </row>
    <row r="905" ht="21.0" customHeight="1">
      <c r="A905" s="19"/>
      <c r="B905" s="19"/>
      <c r="C905" s="19"/>
      <c r="D905" s="19"/>
      <c r="E905" s="22"/>
      <c r="F905" s="22"/>
      <c r="G905" s="22"/>
      <c r="H905" s="19"/>
      <c r="I905" s="19"/>
      <c r="J905" s="22"/>
      <c r="K905" s="19"/>
      <c r="L905" s="19"/>
      <c r="M905" s="19"/>
      <c r="N905" s="22"/>
      <c r="O905" s="22"/>
      <c r="P905" s="19"/>
      <c r="Q905" s="19"/>
      <c r="R905" s="19"/>
      <c r="S905" s="19"/>
      <c r="T905" s="22"/>
      <c r="U905" s="22"/>
      <c r="V905" s="22"/>
      <c r="W905" s="19"/>
      <c r="X905" s="22"/>
      <c r="Y905" s="22"/>
      <c r="Z905" s="22"/>
      <c r="AA905" s="19"/>
      <c r="AB905" s="22"/>
      <c r="AC905" s="19"/>
      <c r="AD905" s="22"/>
      <c r="AE905" s="22"/>
      <c r="AF905" s="22"/>
      <c r="AG905" s="22"/>
      <c r="AH905" s="22"/>
      <c r="AI905" s="22"/>
    </row>
    <row r="906" ht="21.0" customHeight="1">
      <c r="A906" s="19"/>
      <c r="B906" s="19"/>
      <c r="C906" s="19"/>
      <c r="D906" s="19"/>
      <c r="E906" s="22"/>
      <c r="F906" s="22"/>
      <c r="G906" s="22"/>
      <c r="H906" s="19"/>
      <c r="I906" s="19"/>
      <c r="J906" s="22"/>
      <c r="K906" s="19"/>
      <c r="L906" s="19"/>
      <c r="M906" s="19"/>
      <c r="N906" s="22"/>
      <c r="O906" s="22"/>
      <c r="P906" s="19"/>
      <c r="Q906" s="19"/>
      <c r="R906" s="19"/>
      <c r="S906" s="19"/>
      <c r="T906" s="22"/>
      <c r="U906" s="22"/>
      <c r="V906" s="22"/>
      <c r="W906" s="19"/>
      <c r="X906" s="22"/>
      <c r="Y906" s="22"/>
      <c r="Z906" s="22"/>
      <c r="AA906" s="19"/>
      <c r="AB906" s="22"/>
      <c r="AC906" s="19"/>
      <c r="AD906" s="22"/>
      <c r="AE906" s="22"/>
      <c r="AF906" s="22"/>
      <c r="AG906" s="22"/>
      <c r="AH906" s="22"/>
      <c r="AI906" s="22"/>
    </row>
    <row r="907" ht="21.0" customHeight="1">
      <c r="A907" s="19"/>
      <c r="B907" s="19"/>
      <c r="C907" s="19"/>
      <c r="D907" s="19"/>
      <c r="E907" s="22"/>
      <c r="F907" s="22"/>
      <c r="G907" s="22"/>
      <c r="H907" s="19"/>
      <c r="I907" s="19"/>
      <c r="J907" s="22"/>
      <c r="K907" s="19"/>
      <c r="L907" s="19"/>
      <c r="M907" s="19"/>
      <c r="N907" s="22"/>
      <c r="O907" s="22"/>
      <c r="P907" s="19"/>
      <c r="Q907" s="19"/>
      <c r="R907" s="19"/>
      <c r="S907" s="19"/>
      <c r="T907" s="22"/>
      <c r="U907" s="22"/>
      <c r="V907" s="22"/>
      <c r="W907" s="19"/>
      <c r="X907" s="22"/>
      <c r="Y907" s="22"/>
      <c r="Z907" s="22"/>
      <c r="AA907" s="19"/>
      <c r="AB907" s="22"/>
      <c r="AC907" s="19"/>
      <c r="AD907" s="22"/>
      <c r="AE907" s="22"/>
      <c r="AF907" s="22"/>
      <c r="AG907" s="22"/>
      <c r="AH907" s="22"/>
      <c r="AI907" s="22"/>
    </row>
    <row r="908" ht="21.0" customHeight="1">
      <c r="A908" s="19"/>
      <c r="B908" s="19"/>
      <c r="C908" s="19"/>
      <c r="D908" s="19"/>
      <c r="E908" s="22"/>
      <c r="F908" s="22"/>
      <c r="G908" s="22"/>
      <c r="H908" s="19"/>
      <c r="I908" s="19"/>
      <c r="J908" s="22"/>
      <c r="K908" s="19"/>
      <c r="L908" s="19"/>
      <c r="M908" s="19"/>
      <c r="N908" s="22"/>
      <c r="O908" s="22"/>
      <c r="P908" s="19"/>
      <c r="Q908" s="19"/>
      <c r="R908" s="19"/>
      <c r="S908" s="19"/>
      <c r="T908" s="22"/>
      <c r="U908" s="22"/>
      <c r="V908" s="22"/>
      <c r="W908" s="19"/>
      <c r="X908" s="22"/>
      <c r="Y908" s="22"/>
      <c r="Z908" s="22"/>
      <c r="AA908" s="19"/>
      <c r="AB908" s="22"/>
      <c r="AC908" s="19"/>
      <c r="AD908" s="22"/>
      <c r="AE908" s="22"/>
      <c r="AF908" s="22"/>
      <c r="AG908" s="22"/>
      <c r="AH908" s="22"/>
      <c r="AI908" s="22"/>
    </row>
    <row r="909" ht="21.0" customHeight="1">
      <c r="A909" s="19"/>
      <c r="B909" s="19"/>
      <c r="C909" s="19"/>
      <c r="D909" s="19"/>
      <c r="E909" s="22"/>
      <c r="F909" s="22"/>
      <c r="G909" s="22"/>
      <c r="H909" s="19"/>
      <c r="I909" s="19"/>
      <c r="J909" s="22"/>
      <c r="K909" s="19"/>
      <c r="L909" s="19"/>
      <c r="M909" s="19"/>
      <c r="N909" s="22"/>
      <c r="O909" s="22"/>
      <c r="P909" s="19"/>
      <c r="Q909" s="19"/>
      <c r="R909" s="19"/>
      <c r="S909" s="19"/>
      <c r="T909" s="22"/>
      <c r="U909" s="22"/>
      <c r="V909" s="22"/>
      <c r="W909" s="19"/>
      <c r="X909" s="22"/>
      <c r="Y909" s="22"/>
      <c r="Z909" s="22"/>
      <c r="AA909" s="19"/>
      <c r="AB909" s="22"/>
      <c r="AC909" s="19"/>
      <c r="AD909" s="22"/>
      <c r="AE909" s="22"/>
      <c r="AF909" s="22"/>
      <c r="AG909" s="22"/>
      <c r="AH909" s="22"/>
      <c r="AI909" s="22"/>
    </row>
    <row r="910" ht="21.0" customHeight="1">
      <c r="A910" s="19"/>
      <c r="B910" s="19"/>
      <c r="C910" s="19"/>
      <c r="D910" s="19"/>
      <c r="E910" s="22"/>
      <c r="F910" s="22"/>
      <c r="G910" s="22"/>
      <c r="H910" s="19"/>
      <c r="I910" s="19"/>
      <c r="J910" s="22"/>
      <c r="K910" s="19"/>
      <c r="L910" s="19"/>
      <c r="M910" s="19"/>
      <c r="N910" s="22"/>
      <c r="O910" s="22"/>
      <c r="P910" s="19"/>
      <c r="Q910" s="19"/>
      <c r="R910" s="19"/>
      <c r="S910" s="19"/>
      <c r="T910" s="22"/>
      <c r="U910" s="22"/>
      <c r="V910" s="22"/>
      <c r="W910" s="19"/>
      <c r="X910" s="22"/>
      <c r="Y910" s="22"/>
      <c r="Z910" s="22"/>
      <c r="AA910" s="19"/>
      <c r="AB910" s="22"/>
      <c r="AC910" s="19"/>
      <c r="AD910" s="22"/>
      <c r="AE910" s="22"/>
      <c r="AF910" s="22"/>
      <c r="AG910" s="22"/>
      <c r="AH910" s="22"/>
      <c r="AI910" s="22"/>
    </row>
    <row r="911" ht="21.0" customHeight="1">
      <c r="A911" s="19"/>
      <c r="B911" s="19"/>
      <c r="C911" s="19"/>
      <c r="D911" s="19"/>
      <c r="E911" s="22"/>
      <c r="F911" s="22"/>
      <c r="G911" s="22"/>
      <c r="H911" s="19"/>
      <c r="I911" s="19"/>
      <c r="J911" s="22"/>
      <c r="K911" s="19"/>
      <c r="L911" s="19"/>
      <c r="M911" s="19"/>
      <c r="N911" s="22"/>
      <c r="O911" s="22"/>
      <c r="P911" s="19"/>
      <c r="Q911" s="19"/>
      <c r="R911" s="19"/>
      <c r="S911" s="19"/>
      <c r="T911" s="22"/>
      <c r="U911" s="22"/>
      <c r="V911" s="22"/>
      <c r="W911" s="19"/>
      <c r="X911" s="22"/>
      <c r="Y911" s="22"/>
      <c r="Z911" s="22"/>
      <c r="AA911" s="19"/>
      <c r="AB911" s="22"/>
      <c r="AC911" s="19"/>
      <c r="AD911" s="22"/>
      <c r="AE911" s="22"/>
      <c r="AF911" s="22"/>
      <c r="AG911" s="22"/>
      <c r="AH911" s="22"/>
      <c r="AI911" s="22"/>
    </row>
    <row r="912" ht="21.0" customHeight="1">
      <c r="A912" s="19"/>
      <c r="B912" s="19"/>
      <c r="C912" s="19"/>
      <c r="D912" s="19"/>
      <c r="E912" s="22"/>
      <c r="F912" s="22"/>
      <c r="G912" s="22"/>
      <c r="H912" s="19"/>
      <c r="I912" s="19"/>
      <c r="J912" s="22"/>
      <c r="K912" s="19"/>
      <c r="L912" s="19"/>
      <c r="M912" s="19"/>
      <c r="N912" s="22"/>
      <c r="O912" s="22"/>
      <c r="P912" s="19"/>
      <c r="Q912" s="19"/>
      <c r="R912" s="19"/>
      <c r="S912" s="19"/>
      <c r="T912" s="22"/>
      <c r="U912" s="22"/>
      <c r="V912" s="22"/>
      <c r="W912" s="19"/>
      <c r="X912" s="22"/>
      <c r="Y912" s="22"/>
      <c r="Z912" s="22"/>
      <c r="AA912" s="19"/>
      <c r="AB912" s="22"/>
      <c r="AC912" s="19"/>
      <c r="AD912" s="22"/>
      <c r="AE912" s="22"/>
      <c r="AF912" s="22"/>
      <c r="AG912" s="22"/>
      <c r="AH912" s="22"/>
      <c r="AI912" s="22"/>
    </row>
    <row r="913" ht="21.0" customHeight="1">
      <c r="A913" s="19"/>
      <c r="B913" s="19"/>
      <c r="C913" s="19"/>
      <c r="D913" s="19"/>
      <c r="E913" s="22"/>
      <c r="F913" s="22"/>
      <c r="G913" s="22"/>
      <c r="H913" s="19"/>
      <c r="I913" s="19"/>
      <c r="J913" s="22"/>
      <c r="K913" s="19"/>
      <c r="L913" s="19"/>
      <c r="M913" s="19"/>
      <c r="N913" s="22"/>
      <c r="O913" s="22"/>
      <c r="P913" s="19"/>
      <c r="Q913" s="19"/>
      <c r="R913" s="19"/>
      <c r="S913" s="19"/>
      <c r="T913" s="22"/>
      <c r="U913" s="22"/>
      <c r="V913" s="22"/>
      <c r="W913" s="19"/>
      <c r="X913" s="22"/>
      <c r="Y913" s="22"/>
      <c r="Z913" s="22"/>
      <c r="AA913" s="19"/>
      <c r="AB913" s="22"/>
      <c r="AC913" s="19"/>
      <c r="AD913" s="22"/>
      <c r="AE913" s="22"/>
      <c r="AF913" s="22"/>
      <c r="AG913" s="22"/>
      <c r="AH913" s="22"/>
      <c r="AI913" s="22"/>
    </row>
    <row r="914" ht="21.0" customHeight="1">
      <c r="A914" s="19"/>
      <c r="B914" s="19"/>
      <c r="C914" s="19"/>
      <c r="D914" s="19"/>
      <c r="E914" s="22"/>
      <c r="F914" s="22"/>
      <c r="G914" s="22"/>
      <c r="H914" s="19"/>
      <c r="I914" s="19"/>
      <c r="J914" s="22"/>
      <c r="K914" s="19"/>
      <c r="L914" s="19"/>
      <c r="M914" s="19"/>
      <c r="N914" s="22"/>
      <c r="O914" s="22"/>
      <c r="P914" s="19"/>
      <c r="Q914" s="19"/>
      <c r="R914" s="19"/>
      <c r="S914" s="19"/>
      <c r="T914" s="22"/>
      <c r="U914" s="22"/>
      <c r="V914" s="22"/>
      <c r="W914" s="19"/>
      <c r="X914" s="22"/>
      <c r="Y914" s="22"/>
      <c r="Z914" s="22"/>
      <c r="AA914" s="19"/>
      <c r="AB914" s="22"/>
      <c r="AC914" s="19"/>
      <c r="AD914" s="22"/>
      <c r="AE914" s="22"/>
      <c r="AF914" s="22"/>
      <c r="AG914" s="22"/>
      <c r="AH914" s="22"/>
      <c r="AI914" s="22"/>
    </row>
    <row r="915" ht="21.0" customHeight="1">
      <c r="A915" s="19"/>
      <c r="B915" s="19"/>
      <c r="C915" s="19"/>
      <c r="D915" s="19"/>
      <c r="E915" s="22"/>
      <c r="F915" s="22"/>
      <c r="G915" s="22"/>
      <c r="H915" s="19"/>
      <c r="I915" s="19"/>
      <c r="J915" s="22"/>
      <c r="K915" s="19"/>
      <c r="L915" s="19"/>
      <c r="M915" s="19"/>
      <c r="N915" s="22"/>
      <c r="O915" s="22"/>
      <c r="P915" s="19"/>
      <c r="Q915" s="19"/>
      <c r="R915" s="19"/>
      <c r="S915" s="19"/>
      <c r="T915" s="22"/>
      <c r="U915" s="22"/>
      <c r="V915" s="22"/>
      <c r="W915" s="19"/>
      <c r="X915" s="22"/>
      <c r="Y915" s="22"/>
      <c r="Z915" s="22"/>
      <c r="AA915" s="19"/>
      <c r="AB915" s="22"/>
      <c r="AC915" s="19"/>
      <c r="AD915" s="22"/>
      <c r="AE915" s="22"/>
      <c r="AF915" s="22"/>
      <c r="AG915" s="22"/>
      <c r="AH915" s="22"/>
      <c r="AI915" s="22"/>
    </row>
    <row r="916" ht="21.0" customHeight="1">
      <c r="A916" s="19"/>
      <c r="B916" s="19"/>
      <c r="C916" s="19"/>
      <c r="D916" s="19"/>
      <c r="E916" s="22"/>
      <c r="F916" s="22"/>
      <c r="G916" s="22"/>
      <c r="H916" s="19"/>
      <c r="I916" s="19"/>
      <c r="J916" s="22"/>
      <c r="K916" s="19"/>
      <c r="L916" s="19"/>
      <c r="M916" s="19"/>
      <c r="N916" s="22"/>
      <c r="O916" s="22"/>
      <c r="P916" s="19"/>
      <c r="Q916" s="19"/>
      <c r="R916" s="19"/>
      <c r="S916" s="19"/>
      <c r="T916" s="22"/>
      <c r="U916" s="22"/>
      <c r="V916" s="22"/>
      <c r="W916" s="19"/>
      <c r="X916" s="22"/>
      <c r="Y916" s="22"/>
      <c r="Z916" s="22"/>
      <c r="AA916" s="19"/>
      <c r="AB916" s="22"/>
      <c r="AC916" s="19"/>
      <c r="AD916" s="22"/>
      <c r="AE916" s="22"/>
      <c r="AF916" s="22"/>
      <c r="AG916" s="22"/>
      <c r="AH916" s="22"/>
      <c r="AI916" s="22"/>
    </row>
    <row r="917" ht="21.0" customHeight="1">
      <c r="A917" s="19"/>
      <c r="B917" s="19"/>
      <c r="C917" s="19"/>
      <c r="D917" s="19"/>
      <c r="E917" s="22"/>
      <c r="F917" s="22"/>
      <c r="G917" s="22"/>
      <c r="H917" s="19"/>
      <c r="I917" s="19"/>
      <c r="J917" s="22"/>
      <c r="K917" s="19"/>
      <c r="L917" s="19"/>
      <c r="M917" s="19"/>
      <c r="N917" s="22"/>
      <c r="O917" s="22"/>
      <c r="P917" s="19"/>
      <c r="Q917" s="19"/>
      <c r="R917" s="19"/>
      <c r="S917" s="19"/>
      <c r="T917" s="22"/>
      <c r="U917" s="22"/>
      <c r="V917" s="22"/>
      <c r="W917" s="19"/>
      <c r="X917" s="22"/>
      <c r="Y917" s="22"/>
      <c r="Z917" s="22"/>
      <c r="AA917" s="19"/>
      <c r="AB917" s="22"/>
      <c r="AC917" s="19"/>
      <c r="AD917" s="22"/>
      <c r="AE917" s="22"/>
      <c r="AF917" s="22"/>
      <c r="AG917" s="22"/>
      <c r="AH917" s="22"/>
      <c r="AI917" s="22"/>
    </row>
    <row r="918" ht="21.0" customHeight="1">
      <c r="A918" s="19"/>
      <c r="B918" s="19"/>
      <c r="C918" s="19"/>
      <c r="D918" s="19"/>
      <c r="E918" s="22"/>
      <c r="F918" s="22"/>
      <c r="G918" s="22"/>
      <c r="H918" s="19"/>
      <c r="I918" s="19"/>
      <c r="J918" s="22"/>
      <c r="K918" s="19"/>
      <c r="L918" s="19"/>
      <c r="M918" s="19"/>
      <c r="N918" s="22"/>
      <c r="O918" s="22"/>
      <c r="P918" s="19"/>
      <c r="Q918" s="19"/>
      <c r="R918" s="19"/>
      <c r="S918" s="19"/>
      <c r="T918" s="22"/>
      <c r="U918" s="22"/>
      <c r="V918" s="22"/>
      <c r="W918" s="19"/>
      <c r="X918" s="22"/>
      <c r="Y918" s="22"/>
      <c r="Z918" s="22"/>
      <c r="AA918" s="19"/>
      <c r="AB918" s="22"/>
      <c r="AC918" s="19"/>
      <c r="AD918" s="22"/>
      <c r="AE918" s="22"/>
      <c r="AF918" s="22"/>
      <c r="AG918" s="22"/>
      <c r="AH918" s="22"/>
      <c r="AI918" s="22"/>
    </row>
    <row r="919" ht="21.0" customHeight="1">
      <c r="A919" s="19"/>
      <c r="B919" s="19"/>
      <c r="C919" s="19"/>
      <c r="D919" s="19"/>
      <c r="E919" s="22"/>
      <c r="F919" s="22"/>
      <c r="G919" s="22"/>
      <c r="H919" s="19"/>
      <c r="I919" s="19"/>
      <c r="J919" s="22"/>
      <c r="K919" s="19"/>
      <c r="L919" s="19"/>
      <c r="M919" s="19"/>
      <c r="N919" s="22"/>
      <c r="O919" s="22"/>
      <c r="P919" s="19"/>
      <c r="Q919" s="19"/>
      <c r="R919" s="19"/>
      <c r="S919" s="19"/>
      <c r="T919" s="22"/>
      <c r="U919" s="22"/>
      <c r="V919" s="22"/>
      <c r="W919" s="19"/>
      <c r="X919" s="22"/>
      <c r="Y919" s="22"/>
      <c r="Z919" s="22"/>
      <c r="AA919" s="19"/>
      <c r="AB919" s="22"/>
      <c r="AC919" s="19"/>
      <c r="AD919" s="22"/>
      <c r="AE919" s="22"/>
      <c r="AF919" s="22"/>
      <c r="AG919" s="22"/>
      <c r="AH919" s="22"/>
      <c r="AI919" s="22"/>
    </row>
    <row r="920" ht="21.0" customHeight="1">
      <c r="A920" s="19"/>
      <c r="B920" s="19"/>
      <c r="C920" s="19"/>
      <c r="D920" s="19"/>
      <c r="E920" s="22"/>
      <c r="F920" s="22"/>
      <c r="G920" s="22"/>
      <c r="H920" s="19"/>
      <c r="I920" s="19"/>
      <c r="J920" s="22"/>
      <c r="K920" s="19"/>
      <c r="L920" s="19"/>
      <c r="M920" s="19"/>
      <c r="N920" s="22"/>
      <c r="O920" s="22"/>
      <c r="P920" s="19"/>
      <c r="Q920" s="19"/>
      <c r="R920" s="19"/>
      <c r="S920" s="19"/>
      <c r="T920" s="22"/>
      <c r="U920" s="22"/>
      <c r="V920" s="22"/>
      <c r="W920" s="19"/>
      <c r="X920" s="22"/>
      <c r="Y920" s="22"/>
      <c r="Z920" s="22"/>
      <c r="AA920" s="19"/>
      <c r="AB920" s="22"/>
      <c r="AC920" s="19"/>
      <c r="AD920" s="22"/>
      <c r="AE920" s="22"/>
      <c r="AF920" s="22"/>
      <c r="AG920" s="22"/>
      <c r="AH920" s="22"/>
      <c r="AI920" s="22"/>
    </row>
    <row r="921" ht="21.0" customHeight="1">
      <c r="A921" s="19"/>
      <c r="B921" s="19"/>
      <c r="C921" s="19"/>
      <c r="D921" s="19"/>
      <c r="E921" s="22"/>
      <c r="F921" s="22"/>
      <c r="G921" s="22"/>
      <c r="H921" s="19"/>
      <c r="I921" s="19"/>
      <c r="J921" s="22"/>
      <c r="K921" s="19"/>
      <c r="L921" s="19"/>
      <c r="M921" s="19"/>
      <c r="N921" s="22"/>
      <c r="O921" s="22"/>
      <c r="P921" s="19"/>
      <c r="Q921" s="19"/>
      <c r="R921" s="19"/>
      <c r="S921" s="19"/>
      <c r="T921" s="22"/>
      <c r="U921" s="22"/>
      <c r="V921" s="22"/>
      <c r="W921" s="19"/>
      <c r="X921" s="22"/>
      <c r="Y921" s="22"/>
      <c r="Z921" s="22"/>
      <c r="AA921" s="19"/>
      <c r="AB921" s="22"/>
      <c r="AC921" s="19"/>
      <c r="AD921" s="22"/>
      <c r="AE921" s="22"/>
      <c r="AF921" s="22"/>
      <c r="AG921" s="22"/>
      <c r="AH921" s="22"/>
      <c r="AI921" s="22"/>
    </row>
    <row r="922" ht="21.0" customHeight="1">
      <c r="A922" s="19"/>
      <c r="B922" s="19"/>
      <c r="C922" s="19"/>
      <c r="D922" s="19"/>
      <c r="E922" s="22"/>
      <c r="F922" s="22"/>
      <c r="G922" s="22"/>
      <c r="H922" s="19"/>
      <c r="I922" s="19"/>
      <c r="J922" s="22"/>
      <c r="K922" s="19"/>
      <c r="L922" s="19"/>
      <c r="M922" s="19"/>
      <c r="N922" s="22"/>
      <c r="O922" s="22"/>
      <c r="P922" s="19"/>
      <c r="Q922" s="19"/>
      <c r="R922" s="19"/>
      <c r="S922" s="19"/>
      <c r="T922" s="22"/>
      <c r="U922" s="22"/>
      <c r="V922" s="22"/>
      <c r="W922" s="19"/>
      <c r="X922" s="22"/>
      <c r="Y922" s="22"/>
      <c r="Z922" s="22"/>
      <c r="AA922" s="19"/>
      <c r="AB922" s="22"/>
      <c r="AC922" s="19"/>
      <c r="AD922" s="22"/>
      <c r="AE922" s="22"/>
      <c r="AF922" s="22"/>
      <c r="AG922" s="22"/>
      <c r="AH922" s="22"/>
      <c r="AI922" s="22"/>
    </row>
    <row r="923" ht="21.0" customHeight="1">
      <c r="A923" s="19"/>
      <c r="B923" s="19"/>
      <c r="C923" s="19"/>
      <c r="D923" s="19"/>
      <c r="E923" s="22"/>
      <c r="F923" s="22"/>
      <c r="G923" s="22"/>
      <c r="H923" s="19"/>
      <c r="I923" s="19"/>
      <c r="J923" s="22"/>
      <c r="K923" s="19"/>
      <c r="L923" s="19"/>
      <c r="M923" s="19"/>
      <c r="N923" s="22"/>
      <c r="O923" s="22"/>
      <c r="P923" s="19"/>
      <c r="Q923" s="19"/>
      <c r="R923" s="19"/>
      <c r="S923" s="19"/>
      <c r="T923" s="22"/>
      <c r="U923" s="22"/>
      <c r="V923" s="22"/>
      <c r="W923" s="19"/>
      <c r="X923" s="22"/>
      <c r="Y923" s="22"/>
      <c r="Z923" s="22"/>
      <c r="AA923" s="19"/>
      <c r="AB923" s="22"/>
      <c r="AC923" s="19"/>
      <c r="AD923" s="22"/>
      <c r="AE923" s="22"/>
      <c r="AF923" s="22"/>
      <c r="AG923" s="22"/>
      <c r="AH923" s="22"/>
      <c r="AI923" s="22"/>
    </row>
    <row r="924" ht="21.0" customHeight="1">
      <c r="A924" s="19"/>
      <c r="B924" s="19"/>
      <c r="C924" s="19"/>
      <c r="D924" s="19"/>
      <c r="E924" s="22"/>
      <c r="F924" s="22"/>
      <c r="G924" s="22"/>
      <c r="H924" s="19"/>
      <c r="I924" s="19"/>
      <c r="J924" s="22"/>
      <c r="K924" s="19"/>
      <c r="L924" s="19"/>
      <c r="M924" s="19"/>
      <c r="N924" s="22"/>
      <c r="O924" s="22"/>
      <c r="P924" s="19"/>
      <c r="Q924" s="19"/>
      <c r="R924" s="19"/>
      <c r="S924" s="19"/>
      <c r="T924" s="22"/>
      <c r="U924" s="22"/>
      <c r="V924" s="22"/>
      <c r="W924" s="19"/>
      <c r="X924" s="22"/>
      <c r="Y924" s="22"/>
      <c r="Z924" s="22"/>
      <c r="AA924" s="19"/>
      <c r="AB924" s="22"/>
      <c r="AC924" s="19"/>
      <c r="AD924" s="22"/>
      <c r="AE924" s="22"/>
      <c r="AF924" s="22"/>
      <c r="AG924" s="22"/>
      <c r="AH924" s="22"/>
      <c r="AI924" s="22"/>
    </row>
    <row r="925" ht="21.0" customHeight="1">
      <c r="A925" s="19"/>
      <c r="B925" s="19"/>
      <c r="C925" s="19"/>
      <c r="D925" s="19"/>
      <c r="E925" s="22"/>
      <c r="F925" s="22"/>
      <c r="G925" s="22"/>
      <c r="H925" s="19"/>
      <c r="I925" s="19"/>
      <c r="J925" s="22"/>
      <c r="K925" s="19"/>
      <c r="L925" s="19"/>
      <c r="M925" s="19"/>
      <c r="N925" s="22"/>
      <c r="O925" s="22"/>
      <c r="P925" s="19"/>
      <c r="Q925" s="19"/>
      <c r="R925" s="19"/>
      <c r="S925" s="19"/>
      <c r="T925" s="22"/>
      <c r="U925" s="22"/>
      <c r="V925" s="22"/>
      <c r="W925" s="19"/>
      <c r="X925" s="22"/>
      <c r="Y925" s="22"/>
      <c r="Z925" s="22"/>
      <c r="AA925" s="19"/>
      <c r="AB925" s="22"/>
      <c r="AC925" s="19"/>
      <c r="AD925" s="22"/>
      <c r="AE925" s="22"/>
      <c r="AF925" s="22"/>
      <c r="AG925" s="22"/>
      <c r="AH925" s="22"/>
      <c r="AI925" s="22"/>
    </row>
    <row r="926" ht="21.0" customHeight="1">
      <c r="A926" s="19"/>
      <c r="B926" s="19"/>
      <c r="C926" s="19"/>
      <c r="D926" s="19"/>
      <c r="E926" s="22"/>
      <c r="F926" s="22"/>
      <c r="G926" s="22"/>
      <c r="H926" s="19"/>
      <c r="I926" s="19"/>
      <c r="J926" s="22"/>
      <c r="K926" s="19"/>
      <c r="L926" s="19"/>
      <c r="M926" s="19"/>
      <c r="N926" s="22"/>
      <c r="O926" s="22"/>
      <c r="P926" s="19"/>
      <c r="Q926" s="19"/>
      <c r="R926" s="19"/>
      <c r="S926" s="19"/>
      <c r="T926" s="22"/>
      <c r="U926" s="22"/>
      <c r="V926" s="22"/>
      <c r="W926" s="19"/>
      <c r="X926" s="22"/>
      <c r="Y926" s="22"/>
      <c r="Z926" s="22"/>
      <c r="AA926" s="19"/>
      <c r="AB926" s="22"/>
      <c r="AC926" s="19"/>
      <c r="AD926" s="22"/>
      <c r="AE926" s="22"/>
      <c r="AF926" s="22"/>
      <c r="AG926" s="22"/>
      <c r="AH926" s="22"/>
      <c r="AI926" s="22"/>
    </row>
    <row r="927" ht="21.0" customHeight="1">
      <c r="A927" s="19"/>
      <c r="B927" s="19"/>
      <c r="C927" s="19"/>
      <c r="D927" s="19"/>
      <c r="E927" s="22"/>
      <c r="F927" s="22"/>
      <c r="G927" s="22"/>
      <c r="H927" s="19"/>
      <c r="I927" s="19"/>
      <c r="J927" s="22"/>
      <c r="K927" s="19"/>
      <c r="L927" s="19"/>
      <c r="M927" s="19"/>
      <c r="N927" s="22"/>
      <c r="O927" s="22"/>
      <c r="P927" s="19"/>
      <c r="Q927" s="19"/>
      <c r="R927" s="19"/>
      <c r="S927" s="19"/>
      <c r="T927" s="22"/>
      <c r="U927" s="22"/>
      <c r="V927" s="22"/>
      <c r="W927" s="19"/>
      <c r="X927" s="22"/>
      <c r="Y927" s="22"/>
      <c r="Z927" s="22"/>
      <c r="AA927" s="19"/>
      <c r="AB927" s="22"/>
      <c r="AC927" s="19"/>
      <c r="AD927" s="22"/>
      <c r="AE927" s="22"/>
      <c r="AF927" s="22"/>
      <c r="AG927" s="22"/>
      <c r="AH927" s="22"/>
      <c r="AI927" s="22"/>
    </row>
    <row r="928" ht="21.0" customHeight="1">
      <c r="A928" s="19"/>
      <c r="B928" s="19"/>
      <c r="C928" s="19"/>
      <c r="D928" s="19"/>
      <c r="E928" s="22"/>
      <c r="F928" s="22"/>
      <c r="G928" s="22"/>
      <c r="H928" s="19"/>
      <c r="I928" s="19"/>
      <c r="J928" s="22"/>
      <c r="K928" s="19"/>
      <c r="L928" s="19"/>
      <c r="M928" s="19"/>
      <c r="N928" s="22"/>
      <c r="O928" s="22"/>
      <c r="P928" s="19"/>
      <c r="Q928" s="19"/>
      <c r="R928" s="19"/>
      <c r="S928" s="19"/>
      <c r="T928" s="22"/>
      <c r="U928" s="22"/>
      <c r="V928" s="22"/>
      <c r="W928" s="19"/>
      <c r="X928" s="22"/>
      <c r="Y928" s="22"/>
      <c r="Z928" s="22"/>
      <c r="AA928" s="19"/>
      <c r="AB928" s="22"/>
      <c r="AC928" s="19"/>
      <c r="AD928" s="22"/>
      <c r="AE928" s="22"/>
      <c r="AF928" s="22"/>
      <c r="AG928" s="22"/>
      <c r="AH928" s="22"/>
      <c r="AI928" s="22"/>
    </row>
    <row r="929" ht="21.0" customHeight="1">
      <c r="A929" s="19"/>
      <c r="B929" s="19"/>
      <c r="C929" s="19"/>
      <c r="D929" s="19"/>
      <c r="E929" s="22"/>
      <c r="F929" s="22"/>
      <c r="G929" s="22"/>
      <c r="H929" s="19"/>
      <c r="I929" s="19"/>
      <c r="J929" s="22"/>
      <c r="K929" s="19"/>
      <c r="L929" s="19"/>
      <c r="M929" s="19"/>
      <c r="N929" s="22"/>
      <c r="O929" s="22"/>
      <c r="P929" s="19"/>
      <c r="Q929" s="19"/>
      <c r="R929" s="19"/>
      <c r="S929" s="19"/>
      <c r="T929" s="22"/>
      <c r="U929" s="22"/>
      <c r="V929" s="22"/>
      <c r="W929" s="19"/>
      <c r="X929" s="22"/>
      <c r="Y929" s="22"/>
      <c r="Z929" s="22"/>
      <c r="AA929" s="19"/>
      <c r="AB929" s="22"/>
      <c r="AC929" s="19"/>
      <c r="AD929" s="22"/>
      <c r="AE929" s="22"/>
      <c r="AF929" s="22"/>
      <c r="AG929" s="22"/>
      <c r="AH929" s="22"/>
      <c r="AI929" s="22"/>
    </row>
    <row r="930" ht="21.0" customHeight="1">
      <c r="A930" s="19"/>
      <c r="B930" s="19"/>
      <c r="C930" s="19"/>
      <c r="D930" s="19"/>
      <c r="E930" s="22"/>
      <c r="F930" s="22"/>
      <c r="G930" s="22"/>
      <c r="H930" s="19"/>
      <c r="I930" s="19"/>
      <c r="J930" s="22"/>
      <c r="K930" s="19"/>
      <c r="L930" s="19"/>
      <c r="M930" s="19"/>
      <c r="N930" s="22"/>
      <c r="O930" s="22"/>
      <c r="P930" s="19"/>
      <c r="Q930" s="19"/>
      <c r="R930" s="19"/>
      <c r="S930" s="19"/>
      <c r="T930" s="22"/>
      <c r="U930" s="22"/>
      <c r="V930" s="22"/>
      <c r="W930" s="19"/>
      <c r="X930" s="22"/>
      <c r="Y930" s="22"/>
      <c r="Z930" s="22"/>
      <c r="AA930" s="19"/>
      <c r="AB930" s="22"/>
      <c r="AC930" s="19"/>
      <c r="AD930" s="22"/>
      <c r="AE930" s="22"/>
      <c r="AF930" s="22"/>
      <c r="AG930" s="22"/>
      <c r="AH930" s="22"/>
      <c r="AI930" s="22"/>
    </row>
    <row r="931" ht="21.0" customHeight="1">
      <c r="A931" s="19"/>
      <c r="B931" s="19"/>
      <c r="C931" s="19"/>
      <c r="D931" s="19"/>
      <c r="E931" s="22"/>
      <c r="F931" s="22"/>
      <c r="G931" s="22"/>
      <c r="H931" s="19"/>
      <c r="I931" s="19"/>
      <c r="J931" s="22"/>
      <c r="K931" s="19"/>
      <c r="L931" s="19"/>
      <c r="M931" s="19"/>
      <c r="N931" s="22"/>
      <c r="O931" s="22"/>
      <c r="P931" s="19"/>
      <c r="Q931" s="19"/>
      <c r="R931" s="19"/>
      <c r="S931" s="19"/>
      <c r="T931" s="22"/>
      <c r="U931" s="22"/>
      <c r="V931" s="22"/>
      <c r="W931" s="19"/>
      <c r="X931" s="22"/>
      <c r="Y931" s="22"/>
      <c r="Z931" s="22"/>
      <c r="AA931" s="19"/>
      <c r="AB931" s="22"/>
      <c r="AC931" s="19"/>
      <c r="AD931" s="22"/>
      <c r="AE931" s="22"/>
      <c r="AF931" s="22"/>
      <c r="AG931" s="22"/>
      <c r="AH931" s="22"/>
      <c r="AI931" s="22"/>
    </row>
    <row r="932" ht="21.0" customHeight="1">
      <c r="A932" s="19"/>
      <c r="B932" s="19"/>
      <c r="C932" s="19"/>
      <c r="D932" s="19"/>
      <c r="E932" s="22"/>
      <c r="F932" s="22"/>
      <c r="G932" s="22"/>
      <c r="H932" s="19"/>
      <c r="I932" s="19"/>
      <c r="J932" s="22"/>
      <c r="K932" s="19"/>
      <c r="L932" s="19"/>
      <c r="M932" s="19"/>
      <c r="N932" s="22"/>
      <c r="O932" s="22"/>
      <c r="P932" s="19"/>
      <c r="Q932" s="19"/>
      <c r="R932" s="19"/>
      <c r="S932" s="19"/>
      <c r="T932" s="22"/>
      <c r="U932" s="22"/>
      <c r="V932" s="22"/>
      <c r="W932" s="19"/>
      <c r="X932" s="22"/>
      <c r="Y932" s="22"/>
      <c r="Z932" s="22"/>
      <c r="AA932" s="19"/>
      <c r="AB932" s="22"/>
      <c r="AC932" s="19"/>
      <c r="AD932" s="22"/>
      <c r="AE932" s="22"/>
      <c r="AF932" s="22"/>
      <c r="AG932" s="22"/>
      <c r="AH932" s="22"/>
      <c r="AI932" s="22"/>
    </row>
    <row r="933" ht="21.0" customHeight="1">
      <c r="A933" s="19"/>
      <c r="B933" s="19"/>
      <c r="C933" s="19"/>
      <c r="D933" s="19"/>
      <c r="E933" s="22"/>
      <c r="F933" s="22"/>
      <c r="G933" s="22"/>
      <c r="H933" s="19"/>
      <c r="I933" s="19"/>
      <c r="J933" s="22"/>
      <c r="K933" s="19"/>
      <c r="L933" s="19"/>
      <c r="M933" s="19"/>
      <c r="N933" s="22"/>
      <c r="O933" s="22"/>
      <c r="P933" s="19"/>
      <c r="Q933" s="19"/>
      <c r="R933" s="19"/>
      <c r="S933" s="19"/>
      <c r="T933" s="22"/>
      <c r="U933" s="22"/>
      <c r="V933" s="22"/>
      <c r="W933" s="19"/>
      <c r="X933" s="22"/>
      <c r="Y933" s="22"/>
      <c r="Z933" s="22"/>
      <c r="AA933" s="19"/>
      <c r="AB933" s="22"/>
      <c r="AC933" s="19"/>
      <c r="AD933" s="22"/>
      <c r="AE933" s="22"/>
      <c r="AF933" s="22"/>
      <c r="AG933" s="22"/>
      <c r="AH933" s="22"/>
      <c r="AI933" s="22"/>
    </row>
    <row r="934" ht="21.0" customHeight="1">
      <c r="A934" s="19"/>
      <c r="B934" s="19"/>
      <c r="C934" s="19"/>
      <c r="D934" s="19"/>
      <c r="E934" s="22"/>
      <c r="F934" s="22"/>
      <c r="G934" s="22"/>
      <c r="H934" s="19"/>
      <c r="I934" s="19"/>
      <c r="J934" s="22"/>
      <c r="K934" s="19"/>
      <c r="L934" s="19"/>
      <c r="M934" s="19"/>
      <c r="N934" s="22"/>
      <c r="O934" s="22"/>
      <c r="P934" s="19"/>
      <c r="Q934" s="19"/>
      <c r="R934" s="19"/>
      <c r="S934" s="19"/>
      <c r="T934" s="22"/>
      <c r="U934" s="22"/>
      <c r="V934" s="22"/>
      <c r="W934" s="19"/>
      <c r="X934" s="22"/>
      <c r="Y934" s="22"/>
      <c r="Z934" s="22"/>
      <c r="AA934" s="19"/>
      <c r="AB934" s="22"/>
      <c r="AC934" s="19"/>
      <c r="AD934" s="22"/>
      <c r="AE934" s="22"/>
      <c r="AF934" s="22"/>
      <c r="AG934" s="22"/>
      <c r="AH934" s="22"/>
      <c r="AI934" s="22"/>
    </row>
    <row r="935" ht="21.0" customHeight="1">
      <c r="A935" s="19"/>
      <c r="B935" s="19"/>
      <c r="C935" s="19"/>
      <c r="D935" s="19"/>
      <c r="E935" s="22"/>
      <c r="F935" s="22"/>
      <c r="G935" s="22"/>
      <c r="H935" s="19"/>
      <c r="I935" s="19"/>
      <c r="J935" s="22"/>
      <c r="K935" s="19"/>
      <c r="L935" s="19"/>
      <c r="M935" s="19"/>
      <c r="N935" s="22"/>
      <c r="O935" s="22"/>
      <c r="P935" s="19"/>
      <c r="Q935" s="19"/>
      <c r="R935" s="19"/>
      <c r="S935" s="19"/>
      <c r="T935" s="22"/>
      <c r="U935" s="22"/>
      <c r="V935" s="22"/>
      <c r="W935" s="19"/>
      <c r="X935" s="22"/>
      <c r="Y935" s="22"/>
      <c r="Z935" s="22"/>
      <c r="AA935" s="19"/>
      <c r="AB935" s="22"/>
      <c r="AC935" s="19"/>
      <c r="AD935" s="22"/>
      <c r="AE935" s="22"/>
      <c r="AF935" s="22"/>
      <c r="AG935" s="22"/>
      <c r="AH935" s="22"/>
      <c r="AI935" s="22"/>
    </row>
    <row r="936" ht="21.0" customHeight="1">
      <c r="A936" s="19"/>
      <c r="B936" s="19"/>
      <c r="C936" s="19"/>
      <c r="D936" s="19"/>
      <c r="E936" s="22"/>
      <c r="F936" s="22"/>
      <c r="G936" s="22"/>
      <c r="H936" s="19"/>
      <c r="I936" s="19"/>
      <c r="J936" s="22"/>
      <c r="K936" s="19"/>
      <c r="L936" s="19"/>
      <c r="M936" s="19"/>
      <c r="N936" s="22"/>
      <c r="O936" s="22"/>
      <c r="P936" s="19"/>
      <c r="Q936" s="19"/>
      <c r="R936" s="19"/>
      <c r="S936" s="19"/>
      <c r="T936" s="22"/>
      <c r="U936" s="22"/>
      <c r="V936" s="22"/>
      <c r="W936" s="19"/>
      <c r="X936" s="22"/>
      <c r="Y936" s="22"/>
      <c r="Z936" s="22"/>
      <c r="AA936" s="19"/>
      <c r="AB936" s="22"/>
      <c r="AC936" s="19"/>
      <c r="AD936" s="22"/>
      <c r="AE936" s="22"/>
      <c r="AF936" s="22"/>
      <c r="AG936" s="22"/>
      <c r="AH936" s="22"/>
      <c r="AI936" s="22"/>
    </row>
    <row r="937" ht="21.0" customHeight="1">
      <c r="A937" s="19"/>
      <c r="B937" s="19"/>
      <c r="C937" s="19"/>
      <c r="D937" s="19"/>
      <c r="E937" s="22"/>
      <c r="F937" s="22"/>
      <c r="G937" s="22"/>
      <c r="H937" s="19"/>
      <c r="I937" s="19"/>
      <c r="J937" s="22"/>
      <c r="K937" s="19"/>
      <c r="L937" s="19"/>
      <c r="M937" s="19"/>
      <c r="N937" s="22"/>
      <c r="O937" s="22"/>
      <c r="P937" s="19"/>
      <c r="Q937" s="19"/>
      <c r="R937" s="19"/>
      <c r="S937" s="19"/>
      <c r="T937" s="22"/>
      <c r="U937" s="22"/>
      <c r="V937" s="22"/>
      <c r="W937" s="19"/>
      <c r="X937" s="22"/>
      <c r="Y937" s="22"/>
      <c r="Z937" s="22"/>
      <c r="AA937" s="19"/>
      <c r="AB937" s="22"/>
      <c r="AC937" s="19"/>
      <c r="AD937" s="22"/>
      <c r="AE937" s="22"/>
      <c r="AF937" s="22"/>
      <c r="AG937" s="22"/>
      <c r="AH937" s="22"/>
      <c r="AI937" s="22"/>
    </row>
    <row r="938" ht="21.0" customHeight="1">
      <c r="A938" s="19"/>
      <c r="B938" s="19"/>
      <c r="C938" s="19"/>
      <c r="D938" s="19"/>
      <c r="E938" s="22"/>
      <c r="F938" s="22"/>
      <c r="G938" s="22"/>
      <c r="H938" s="19"/>
      <c r="I938" s="19"/>
      <c r="J938" s="22"/>
      <c r="K938" s="19"/>
      <c r="L938" s="19"/>
      <c r="M938" s="19"/>
      <c r="N938" s="22"/>
      <c r="O938" s="22"/>
      <c r="P938" s="19"/>
      <c r="Q938" s="19"/>
      <c r="R938" s="19"/>
      <c r="S938" s="19"/>
      <c r="T938" s="22"/>
      <c r="U938" s="22"/>
      <c r="V938" s="22"/>
      <c r="W938" s="19"/>
      <c r="X938" s="22"/>
      <c r="Y938" s="22"/>
      <c r="Z938" s="22"/>
      <c r="AA938" s="19"/>
      <c r="AB938" s="22"/>
      <c r="AC938" s="19"/>
      <c r="AD938" s="22"/>
      <c r="AE938" s="22"/>
      <c r="AF938" s="22"/>
      <c r="AG938" s="22"/>
      <c r="AH938" s="22"/>
      <c r="AI938" s="22"/>
    </row>
    <row r="939" ht="21.0" customHeight="1">
      <c r="A939" s="19"/>
      <c r="B939" s="19"/>
      <c r="C939" s="19"/>
      <c r="D939" s="19"/>
      <c r="E939" s="22"/>
      <c r="F939" s="22"/>
      <c r="G939" s="22"/>
      <c r="H939" s="19"/>
      <c r="I939" s="19"/>
      <c r="J939" s="22"/>
      <c r="K939" s="19"/>
      <c r="L939" s="19"/>
      <c r="M939" s="19"/>
      <c r="N939" s="22"/>
      <c r="O939" s="22"/>
      <c r="P939" s="19"/>
      <c r="Q939" s="19"/>
      <c r="R939" s="19"/>
      <c r="S939" s="19"/>
      <c r="T939" s="22"/>
      <c r="U939" s="22"/>
      <c r="V939" s="22"/>
      <c r="W939" s="19"/>
      <c r="X939" s="22"/>
      <c r="Y939" s="22"/>
      <c r="Z939" s="22"/>
      <c r="AA939" s="19"/>
      <c r="AB939" s="22"/>
      <c r="AC939" s="19"/>
      <c r="AD939" s="22"/>
      <c r="AE939" s="22"/>
      <c r="AF939" s="22"/>
      <c r="AG939" s="22"/>
      <c r="AH939" s="22"/>
      <c r="AI939" s="22"/>
    </row>
    <row r="940" ht="21.0" customHeight="1">
      <c r="A940" s="19"/>
      <c r="B940" s="19"/>
      <c r="C940" s="19"/>
      <c r="D940" s="19"/>
      <c r="E940" s="22"/>
      <c r="F940" s="22"/>
      <c r="G940" s="22"/>
      <c r="H940" s="19"/>
      <c r="I940" s="19"/>
      <c r="J940" s="22"/>
      <c r="K940" s="19"/>
      <c r="L940" s="19"/>
      <c r="M940" s="19"/>
      <c r="N940" s="22"/>
      <c r="O940" s="22"/>
      <c r="P940" s="19"/>
      <c r="Q940" s="19"/>
      <c r="R940" s="19"/>
      <c r="S940" s="19"/>
      <c r="T940" s="22"/>
      <c r="U940" s="22"/>
      <c r="V940" s="22"/>
      <c r="W940" s="19"/>
      <c r="X940" s="22"/>
      <c r="Y940" s="22"/>
      <c r="Z940" s="22"/>
      <c r="AA940" s="19"/>
      <c r="AB940" s="22"/>
      <c r="AC940" s="19"/>
      <c r="AD940" s="22"/>
      <c r="AE940" s="22"/>
      <c r="AF940" s="22"/>
      <c r="AG940" s="22"/>
      <c r="AH940" s="22"/>
      <c r="AI940" s="22"/>
    </row>
    <row r="941" ht="21.0" customHeight="1">
      <c r="A941" s="19"/>
      <c r="B941" s="19"/>
      <c r="C941" s="19"/>
      <c r="D941" s="19"/>
      <c r="E941" s="22"/>
      <c r="F941" s="22"/>
      <c r="G941" s="22"/>
      <c r="H941" s="19"/>
      <c r="I941" s="19"/>
      <c r="J941" s="22"/>
      <c r="K941" s="19"/>
      <c r="L941" s="19"/>
      <c r="M941" s="19"/>
      <c r="N941" s="22"/>
      <c r="O941" s="22"/>
      <c r="P941" s="19"/>
      <c r="Q941" s="19"/>
      <c r="R941" s="19"/>
      <c r="S941" s="19"/>
      <c r="T941" s="22"/>
      <c r="U941" s="22"/>
      <c r="V941" s="22"/>
      <c r="W941" s="19"/>
      <c r="X941" s="22"/>
      <c r="Y941" s="22"/>
      <c r="Z941" s="22"/>
      <c r="AA941" s="19"/>
      <c r="AB941" s="22"/>
      <c r="AC941" s="19"/>
      <c r="AD941" s="22"/>
      <c r="AE941" s="22"/>
      <c r="AF941" s="22"/>
      <c r="AG941" s="22"/>
      <c r="AH941" s="22"/>
      <c r="AI941" s="22"/>
    </row>
    <row r="942" ht="21.0" customHeight="1">
      <c r="A942" s="19"/>
      <c r="B942" s="19"/>
      <c r="C942" s="19"/>
      <c r="D942" s="19"/>
      <c r="E942" s="22"/>
      <c r="F942" s="22"/>
      <c r="G942" s="22"/>
      <c r="H942" s="19"/>
      <c r="I942" s="19"/>
      <c r="J942" s="22"/>
      <c r="K942" s="19"/>
      <c r="L942" s="19"/>
      <c r="M942" s="19"/>
      <c r="N942" s="22"/>
      <c r="O942" s="22"/>
      <c r="P942" s="19"/>
      <c r="Q942" s="19"/>
      <c r="R942" s="19"/>
      <c r="S942" s="19"/>
      <c r="T942" s="22"/>
      <c r="U942" s="22"/>
      <c r="V942" s="22"/>
      <c r="W942" s="19"/>
      <c r="X942" s="22"/>
      <c r="Y942" s="22"/>
      <c r="Z942" s="22"/>
      <c r="AA942" s="19"/>
      <c r="AB942" s="22"/>
      <c r="AC942" s="19"/>
      <c r="AD942" s="22"/>
      <c r="AE942" s="22"/>
      <c r="AF942" s="22"/>
      <c r="AG942" s="22"/>
      <c r="AH942" s="22"/>
      <c r="AI942" s="22"/>
    </row>
    <row r="943" ht="21.0" customHeight="1">
      <c r="A943" s="19"/>
      <c r="B943" s="19"/>
      <c r="C943" s="19"/>
      <c r="D943" s="19"/>
      <c r="E943" s="22"/>
      <c r="F943" s="22"/>
      <c r="G943" s="22"/>
      <c r="H943" s="19"/>
      <c r="I943" s="19"/>
      <c r="J943" s="22"/>
      <c r="K943" s="19"/>
      <c r="L943" s="19"/>
      <c r="M943" s="19"/>
      <c r="N943" s="22"/>
      <c r="O943" s="22"/>
      <c r="P943" s="19"/>
      <c r="Q943" s="19"/>
      <c r="R943" s="19"/>
      <c r="S943" s="19"/>
      <c r="T943" s="22"/>
      <c r="U943" s="22"/>
      <c r="V943" s="22"/>
      <c r="W943" s="19"/>
      <c r="X943" s="22"/>
      <c r="Y943" s="22"/>
      <c r="Z943" s="22"/>
      <c r="AA943" s="19"/>
      <c r="AB943" s="22"/>
      <c r="AC943" s="19"/>
      <c r="AD943" s="22"/>
      <c r="AE943" s="22"/>
      <c r="AF943" s="22"/>
      <c r="AG943" s="22"/>
      <c r="AH943" s="22"/>
      <c r="AI943" s="22"/>
    </row>
    <row r="944" ht="21.0" customHeight="1">
      <c r="A944" s="19"/>
      <c r="B944" s="19"/>
      <c r="C944" s="19"/>
      <c r="D944" s="19"/>
      <c r="E944" s="22"/>
      <c r="F944" s="22"/>
      <c r="G944" s="22"/>
      <c r="H944" s="19"/>
      <c r="I944" s="19"/>
      <c r="J944" s="22"/>
      <c r="K944" s="19"/>
      <c r="L944" s="19"/>
      <c r="M944" s="19"/>
      <c r="N944" s="22"/>
      <c r="O944" s="22"/>
      <c r="P944" s="19"/>
      <c r="Q944" s="19"/>
      <c r="R944" s="19"/>
      <c r="S944" s="19"/>
      <c r="T944" s="22"/>
      <c r="U944" s="22"/>
      <c r="V944" s="22"/>
      <c r="W944" s="19"/>
      <c r="X944" s="22"/>
      <c r="Y944" s="22"/>
      <c r="Z944" s="22"/>
      <c r="AA944" s="19"/>
      <c r="AB944" s="22"/>
      <c r="AC944" s="19"/>
      <c r="AD944" s="22"/>
      <c r="AE944" s="22"/>
      <c r="AF944" s="22"/>
      <c r="AG944" s="22"/>
      <c r="AH944" s="22"/>
      <c r="AI944" s="22"/>
    </row>
    <row r="945" ht="21.0" customHeight="1">
      <c r="A945" s="19"/>
      <c r="B945" s="19"/>
      <c r="C945" s="19"/>
      <c r="D945" s="19"/>
      <c r="E945" s="22"/>
      <c r="F945" s="22"/>
      <c r="G945" s="22"/>
      <c r="H945" s="19"/>
      <c r="I945" s="19"/>
      <c r="J945" s="22"/>
      <c r="K945" s="19"/>
      <c r="L945" s="19"/>
      <c r="M945" s="19"/>
      <c r="N945" s="22"/>
      <c r="O945" s="22"/>
      <c r="P945" s="19"/>
      <c r="Q945" s="19"/>
      <c r="R945" s="19"/>
      <c r="S945" s="19"/>
      <c r="T945" s="22"/>
      <c r="U945" s="22"/>
      <c r="V945" s="22"/>
      <c r="W945" s="19"/>
      <c r="X945" s="22"/>
      <c r="Y945" s="22"/>
      <c r="Z945" s="22"/>
      <c r="AA945" s="19"/>
      <c r="AB945" s="22"/>
      <c r="AC945" s="19"/>
      <c r="AD945" s="22"/>
      <c r="AE945" s="22"/>
      <c r="AF945" s="22"/>
      <c r="AG945" s="22"/>
      <c r="AH945" s="22"/>
      <c r="AI945" s="22"/>
    </row>
    <row r="946" ht="21.0" customHeight="1">
      <c r="A946" s="19"/>
      <c r="B946" s="19"/>
      <c r="C946" s="19"/>
      <c r="D946" s="19"/>
      <c r="E946" s="22"/>
      <c r="F946" s="22"/>
      <c r="G946" s="22"/>
      <c r="H946" s="19"/>
      <c r="I946" s="19"/>
      <c r="J946" s="22"/>
      <c r="K946" s="19"/>
      <c r="L946" s="19"/>
      <c r="M946" s="19"/>
      <c r="N946" s="22"/>
      <c r="O946" s="22"/>
      <c r="P946" s="19"/>
      <c r="Q946" s="19"/>
      <c r="R946" s="19"/>
      <c r="S946" s="19"/>
      <c r="T946" s="22"/>
      <c r="U946" s="22"/>
      <c r="V946" s="22"/>
      <c r="W946" s="19"/>
      <c r="X946" s="22"/>
      <c r="Y946" s="22"/>
      <c r="Z946" s="22"/>
      <c r="AA946" s="19"/>
      <c r="AB946" s="22"/>
      <c r="AC946" s="19"/>
      <c r="AD946" s="22"/>
      <c r="AE946" s="22"/>
      <c r="AF946" s="22"/>
      <c r="AG946" s="22"/>
      <c r="AH946" s="22"/>
      <c r="AI946" s="22"/>
    </row>
    <row r="947" ht="21.0" customHeight="1">
      <c r="A947" s="19"/>
      <c r="B947" s="19"/>
      <c r="C947" s="19"/>
      <c r="D947" s="19"/>
      <c r="E947" s="22"/>
      <c r="F947" s="22"/>
      <c r="G947" s="22"/>
      <c r="H947" s="19"/>
      <c r="I947" s="19"/>
      <c r="J947" s="22"/>
      <c r="K947" s="19"/>
      <c r="L947" s="19"/>
      <c r="M947" s="19"/>
      <c r="N947" s="22"/>
      <c r="O947" s="22"/>
      <c r="P947" s="19"/>
      <c r="Q947" s="19"/>
      <c r="R947" s="19"/>
      <c r="S947" s="19"/>
      <c r="T947" s="22"/>
      <c r="U947" s="22"/>
      <c r="V947" s="22"/>
      <c r="W947" s="19"/>
      <c r="X947" s="22"/>
      <c r="Y947" s="22"/>
      <c r="Z947" s="22"/>
      <c r="AA947" s="19"/>
      <c r="AB947" s="22"/>
      <c r="AC947" s="19"/>
      <c r="AD947" s="22"/>
      <c r="AE947" s="22"/>
      <c r="AF947" s="22"/>
      <c r="AG947" s="22"/>
      <c r="AH947" s="22"/>
      <c r="AI947" s="22"/>
    </row>
    <row r="948" ht="21.0" customHeight="1">
      <c r="A948" s="19"/>
      <c r="B948" s="19"/>
      <c r="C948" s="19"/>
      <c r="D948" s="19"/>
      <c r="E948" s="22"/>
      <c r="F948" s="22"/>
      <c r="G948" s="22"/>
      <c r="H948" s="19"/>
      <c r="I948" s="19"/>
      <c r="J948" s="22"/>
      <c r="K948" s="19"/>
      <c r="L948" s="19"/>
      <c r="M948" s="19"/>
      <c r="N948" s="22"/>
      <c r="O948" s="22"/>
      <c r="P948" s="19"/>
      <c r="Q948" s="19"/>
      <c r="R948" s="19"/>
      <c r="S948" s="19"/>
      <c r="T948" s="22"/>
      <c r="U948" s="22"/>
      <c r="V948" s="22"/>
      <c r="W948" s="19"/>
      <c r="X948" s="22"/>
      <c r="Y948" s="22"/>
      <c r="Z948" s="22"/>
      <c r="AA948" s="19"/>
      <c r="AB948" s="22"/>
      <c r="AC948" s="19"/>
      <c r="AD948" s="22"/>
      <c r="AE948" s="22"/>
      <c r="AF948" s="22"/>
      <c r="AG948" s="22"/>
      <c r="AH948" s="22"/>
      <c r="AI948" s="22"/>
    </row>
    <row r="949" ht="21.0" customHeight="1">
      <c r="A949" s="19"/>
      <c r="B949" s="19"/>
      <c r="C949" s="19"/>
      <c r="D949" s="19"/>
      <c r="E949" s="22"/>
      <c r="F949" s="22"/>
      <c r="G949" s="22"/>
      <c r="H949" s="19"/>
      <c r="I949" s="19"/>
      <c r="J949" s="22"/>
      <c r="K949" s="19"/>
      <c r="L949" s="19"/>
      <c r="M949" s="19"/>
      <c r="N949" s="22"/>
      <c r="O949" s="22"/>
      <c r="P949" s="19"/>
      <c r="Q949" s="19"/>
      <c r="R949" s="19"/>
      <c r="S949" s="19"/>
      <c r="T949" s="22"/>
      <c r="U949" s="22"/>
      <c r="V949" s="22"/>
      <c r="W949" s="19"/>
      <c r="X949" s="22"/>
      <c r="Y949" s="22"/>
      <c r="Z949" s="22"/>
      <c r="AA949" s="19"/>
      <c r="AB949" s="22"/>
      <c r="AC949" s="19"/>
      <c r="AD949" s="22"/>
      <c r="AE949" s="22"/>
      <c r="AF949" s="22"/>
      <c r="AG949" s="22"/>
      <c r="AH949" s="22"/>
      <c r="AI949" s="22"/>
    </row>
    <row r="950" ht="21.0" customHeight="1">
      <c r="A950" s="19"/>
      <c r="B950" s="19"/>
      <c r="C950" s="19"/>
      <c r="D950" s="19"/>
      <c r="E950" s="22"/>
      <c r="F950" s="22"/>
      <c r="G950" s="22"/>
      <c r="H950" s="19"/>
      <c r="I950" s="19"/>
      <c r="J950" s="22"/>
      <c r="K950" s="19"/>
      <c r="L950" s="19"/>
      <c r="M950" s="19"/>
      <c r="N950" s="22"/>
      <c r="O950" s="22"/>
      <c r="P950" s="19"/>
      <c r="Q950" s="19"/>
      <c r="R950" s="19"/>
      <c r="S950" s="19"/>
      <c r="T950" s="22"/>
      <c r="U950" s="22"/>
      <c r="V950" s="22"/>
      <c r="W950" s="19"/>
      <c r="X950" s="22"/>
      <c r="Y950" s="22"/>
      <c r="Z950" s="22"/>
      <c r="AA950" s="19"/>
      <c r="AB950" s="22"/>
      <c r="AC950" s="19"/>
      <c r="AD950" s="22"/>
      <c r="AE950" s="22"/>
      <c r="AF950" s="22"/>
      <c r="AG950" s="22"/>
      <c r="AH950" s="22"/>
      <c r="AI950" s="22"/>
    </row>
    <row r="951" ht="21.0" customHeight="1">
      <c r="A951" s="19"/>
      <c r="B951" s="19"/>
      <c r="C951" s="19"/>
      <c r="D951" s="19"/>
      <c r="E951" s="22"/>
      <c r="F951" s="22"/>
      <c r="G951" s="22"/>
      <c r="H951" s="19"/>
      <c r="I951" s="19"/>
      <c r="J951" s="22"/>
      <c r="K951" s="19"/>
      <c r="L951" s="19"/>
      <c r="M951" s="19"/>
      <c r="N951" s="22"/>
      <c r="O951" s="22"/>
      <c r="P951" s="19"/>
      <c r="Q951" s="19"/>
      <c r="R951" s="19"/>
      <c r="S951" s="19"/>
      <c r="T951" s="22"/>
      <c r="U951" s="22"/>
      <c r="V951" s="22"/>
      <c r="W951" s="19"/>
      <c r="X951" s="22"/>
      <c r="Y951" s="22"/>
      <c r="Z951" s="22"/>
      <c r="AA951" s="19"/>
      <c r="AB951" s="22"/>
      <c r="AC951" s="19"/>
      <c r="AD951" s="22"/>
      <c r="AE951" s="22"/>
      <c r="AF951" s="22"/>
      <c r="AG951" s="22"/>
      <c r="AH951" s="22"/>
      <c r="AI951" s="22"/>
    </row>
    <row r="952" ht="21.0" customHeight="1">
      <c r="A952" s="19"/>
      <c r="B952" s="19"/>
      <c r="C952" s="19"/>
      <c r="D952" s="19"/>
      <c r="E952" s="22"/>
      <c r="F952" s="22"/>
      <c r="G952" s="22"/>
      <c r="H952" s="19"/>
      <c r="I952" s="19"/>
      <c r="J952" s="22"/>
      <c r="K952" s="19"/>
      <c r="L952" s="19"/>
      <c r="M952" s="19"/>
      <c r="N952" s="22"/>
      <c r="O952" s="22"/>
      <c r="P952" s="19"/>
      <c r="Q952" s="19"/>
      <c r="R952" s="19"/>
      <c r="S952" s="19"/>
      <c r="T952" s="22"/>
      <c r="U952" s="22"/>
      <c r="V952" s="22"/>
      <c r="W952" s="19"/>
      <c r="X952" s="22"/>
      <c r="Y952" s="22"/>
      <c r="Z952" s="22"/>
      <c r="AA952" s="19"/>
      <c r="AB952" s="22"/>
      <c r="AC952" s="19"/>
      <c r="AD952" s="22"/>
      <c r="AE952" s="22"/>
      <c r="AF952" s="22"/>
      <c r="AG952" s="22"/>
      <c r="AH952" s="22"/>
      <c r="AI952" s="22"/>
    </row>
    <row r="953" ht="21.0" customHeight="1">
      <c r="A953" s="19"/>
      <c r="B953" s="19"/>
      <c r="C953" s="19"/>
      <c r="D953" s="19"/>
      <c r="E953" s="22"/>
      <c r="F953" s="22"/>
      <c r="G953" s="22"/>
      <c r="H953" s="19"/>
      <c r="I953" s="19"/>
      <c r="J953" s="22"/>
      <c r="K953" s="19"/>
      <c r="L953" s="19"/>
      <c r="M953" s="19"/>
      <c r="N953" s="22"/>
      <c r="O953" s="22"/>
      <c r="P953" s="19"/>
      <c r="Q953" s="19"/>
      <c r="R953" s="19"/>
      <c r="S953" s="19"/>
      <c r="T953" s="22"/>
      <c r="U953" s="22"/>
      <c r="V953" s="22"/>
      <c r="W953" s="19"/>
      <c r="X953" s="22"/>
      <c r="Y953" s="22"/>
      <c r="Z953" s="22"/>
      <c r="AA953" s="19"/>
      <c r="AB953" s="22"/>
      <c r="AC953" s="19"/>
      <c r="AD953" s="22"/>
      <c r="AE953" s="22"/>
      <c r="AF953" s="22"/>
      <c r="AG953" s="22"/>
      <c r="AH953" s="22"/>
      <c r="AI953" s="22"/>
    </row>
    <row r="954" ht="21.0" customHeight="1">
      <c r="A954" s="19"/>
      <c r="B954" s="19"/>
      <c r="C954" s="19"/>
      <c r="D954" s="19"/>
      <c r="E954" s="22"/>
      <c r="F954" s="22"/>
      <c r="G954" s="22"/>
      <c r="H954" s="19"/>
      <c r="I954" s="19"/>
      <c r="J954" s="22"/>
      <c r="K954" s="19"/>
      <c r="L954" s="19"/>
      <c r="M954" s="19"/>
      <c r="N954" s="22"/>
      <c r="O954" s="22"/>
      <c r="P954" s="19"/>
      <c r="Q954" s="19"/>
      <c r="R954" s="19"/>
      <c r="S954" s="19"/>
      <c r="T954" s="22"/>
      <c r="U954" s="22"/>
      <c r="V954" s="22"/>
      <c r="W954" s="19"/>
      <c r="X954" s="22"/>
      <c r="Y954" s="22"/>
      <c r="Z954" s="22"/>
      <c r="AA954" s="19"/>
      <c r="AB954" s="22"/>
      <c r="AC954" s="19"/>
      <c r="AD954" s="22"/>
      <c r="AE954" s="22"/>
      <c r="AF954" s="22"/>
      <c r="AG954" s="22"/>
      <c r="AH954" s="22"/>
      <c r="AI954" s="22"/>
    </row>
    <row r="955" ht="21.0" customHeight="1">
      <c r="A955" s="19"/>
      <c r="B955" s="19"/>
      <c r="C955" s="19"/>
      <c r="D955" s="19"/>
      <c r="E955" s="22"/>
      <c r="F955" s="22"/>
      <c r="G955" s="22"/>
      <c r="H955" s="19"/>
      <c r="I955" s="19"/>
      <c r="J955" s="22"/>
      <c r="K955" s="19"/>
      <c r="L955" s="19"/>
      <c r="M955" s="19"/>
      <c r="N955" s="22"/>
      <c r="O955" s="22"/>
      <c r="P955" s="19"/>
      <c r="Q955" s="19"/>
      <c r="R955" s="19"/>
      <c r="S955" s="19"/>
      <c r="T955" s="22"/>
      <c r="U955" s="22"/>
      <c r="V955" s="22"/>
      <c r="W955" s="19"/>
      <c r="X955" s="22"/>
      <c r="Y955" s="22"/>
      <c r="Z955" s="22"/>
      <c r="AA955" s="19"/>
      <c r="AB955" s="22"/>
      <c r="AC955" s="19"/>
      <c r="AD955" s="22"/>
      <c r="AE955" s="22"/>
      <c r="AF955" s="22"/>
      <c r="AG955" s="22"/>
      <c r="AH955" s="22"/>
      <c r="AI955" s="22"/>
    </row>
    <row r="956" ht="21.0" customHeight="1">
      <c r="A956" s="19"/>
      <c r="B956" s="19"/>
      <c r="C956" s="19"/>
      <c r="D956" s="19"/>
      <c r="E956" s="22"/>
      <c r="F956" s="22"/>
      <c r="G956" s="22"/>
      <c r="H956" s="19"/>
      <c r="I956" s="19"/>
      <c r="J956" s="22"/>
      <c r="K956" s="19"/>
      <c r="L956" s="19"/>
      <c r="M956" s="19"/>
      <c r="N956" s="22"/>
      <c r="O956" s="22"/>
      <c r="P956" s="19"/>
      <c r="Q956" s="19"/>
      <c r="R956" s="19"/>
      <c r="S956" s="19"/>
      <c r="T956" s="22"/>
      <c r="U956" s="22"/>
      <c r="V956" s="22"/>
      <c r="W956" s="19"/>
      <c r="X956" s="22"/>
      <c r="Y956" s="22"/>
      <c r="Z956" s="22"/>
      <c r="AA956" s="19"/>
      <c r="AB956" s="22"/>
      <c r="AC956" s="19"/>
      <c r="AD956" s="22"/>
      <c r="AE956" s="22"/>
      <c r="AF956" s="22"/>
      <c r="AG956" s="22"/>
      <c r="AH956" s="22"/>
      <c r="AI956" s="22"/>
    </row>
    <row r="957" ht="21.0" customHeight="1">
      <c r="A957" s="19"/>
      <c r="B957" s="19"/>
      <c r="C957" s="19"/>
      <c r="D957" s="19"/>
      <c r="E957" s="22"/>
      <c r="F957" s="22"/>
      <c r="G957" s="22"/>
      <c r="H957" s="19"/>
      <c r="I957" s="19"/>
      <c r="J957" s="22"/>
      <c r="K957" s="19"/>
      <c r="L957" s="19"/>
      <c r="M957" s="19"/>
      <c r="N957" s="22"/>
      <c r="O957" s="22"/>
      <c r="P957" s="19"/>
      <c r="Q957" s="19"/>
      <c r="R957" s="19"/>
      <c r="S957" s="19"/>
      <c r="T957" s="22"/>
      <c r="U957" s="22"/>
      <c r="V957" s="22"/>
      <c r="W957" s="19"/>
      <c r="X957" s="22"/>
      <c r="Y957" s="22"/>
      <c r="Z957" s="22"/>
      <c r="AA957" s="19"/>
      <c r="AB957" s="22"/>
      <c r="AC957" s="19"/>
      <c r="AD957" s="22"/>
      <c r="AE957" s="22"/>
      <c r="AF957" s="22"/>
      <c r="AG957" s="22"/>
      <c r="AH957" s="22"/>
      <c r="AI957" s="22"/>
    </row>
    <row r="958" ht="21.0" customHeight="1">
      <c r="A958" s="19"/>
      <c r="B958" s="19"/>
      <c r="C958" s="19"/>
      <c r="D958" s="19"/>
      <c r="E958" s="22"/>
      <c r="F958" s="22"/>
      <c r="G958" s="22"/>
      <c r="H958" s="19"/>
      <c r="I958" s="19"/>
      <c r="J958" s="22"/>
      <c r="K958" s="19"/>
      <c r="L958" s="19"/>
      <c r="M958" s="19"/>
      <c r="N958" s="22"/>
      <c r="O958" s="22"/>
      <c r="P958" s="19"/>
      <c r="Q958" s="19"/>
      <c r="R958" s="19"/>
      <c r="S958" s="19"/>
      <c r="T958" s="22"/>
      <c r="U958" s="22"/>
      <c r="V958" s="22"/>
      <c r="W958" s="19"/>
      <c r="X958" s="22"/>
      <c r="Y958" s="22"/>
      <c r="Z958" s="22"/>
      <c r="AA958" s="19"/>
      <c r="AB958" s="22"/>
      <c r="AC958" s="19"/>
      <c r="AD958" s="22"/>
      <c r="AE958" s="22"/>
      <c r="AF958" s="22"/>
      <c r="AG958" s="22"/>
      <c r="AH958" s="22"/>
      <c r="AI958" s="22"/>
    </row>
    <row r="959" ht="21.0" customHeight="1">
      <c r="A959" s="19"/>
      <c r="B959" s="19"/>
      <c r="C959" s="19"/>
      <c r="D959" s="19"/>
      <c r="E959" s="22"/>
      <c r="F959" s="22"/>
      <c r="G959" s="22"/>
      <c r="H959" s="19"/>
      <c r="I959" s="19"/>
      <c r="J959" s="22"/>
      <c r="K959" s="19"/>
      <c r="L959" s="19"/>
      <c r="M959" s="19"/>
      <c r="N959" s="22"/>
      <c r="O959" s="22"/>
      <c r="P959" s="19"/>
      <c r="Q959" s="19"/>
      <c r="R959" s="19"/>
      <c r="S959" s="19"/>
      <c r="T959" s="22"/>
      <c r="U959" s="22"/>
      <c r="V959" s="22"/>
      <c r="W959" s="19"/>
      <c r="X959" s="22"/>
      <c r="Y959" s="22"/>
      <c r="Z959" s="22"/>
      <c r="AA959" s="19"/>
      <c r="AB959" s="22"/>
      <c r="AC959" s="19"/>
      <c r="AD959" s="22"/>
      <c r="AE959" s="22"/>
      <c r="AF959" s="22"/>
      <c r="AG959" s="22"/>
      <c r="AH959" s="22"/>
      <c r="AI959" s="22"/>
    </row>
    <row r="960" ht="21.0" customHeight="1">
      <c r="A960" s="19"/>
      <c r="B960" s="19"/>
      <c r="C960" s="19"/>
      <c r="D960" s="19"/>
      <c r="E960" s="22"/>
      <c r="F960" s="22"/>
      <c r="G960" s="22"/>
      <c r="H960" s="19"/>
      <c r="I960" s="19"/>
      <c r="J960" s="22"/>
      <c r="K960" s="19"/>
      <c r="L960" s="19"/>
      <c r="M960" s="19"/>
      <c r="N960" s="22"/>
      <c r="O960" s="22"/>
      <c r="P960" s="19"/>
      <c r="Q960" s="19"/>
      <c r="R960" s="19"/>
      <c r="S960" s="19"/>
      <c r="T960" s="22"/>
      <c r="U960" s="22"/>
      <c r="V960" s="22"/>
      <c r="W960" s="19"/>
      <c r="X960" s="22"/>
      <c r="Y960" s="22"/>
      <c r="Z960" s="22"/>
      <c r="AA960" s="19"/>
      <c r="AB960" s="22"/>
      <c r="AC960" s="19"/>
      <c r="AD960" s="22"/>
      <c r="AE960" s="22"/>
      <c r="AF960" s="22"/>
      <c r="AG960" s="22"/>
      <c r="AH960" s="22"/>
      <c r="AI960" s="22"/>
    </row>
    <row r="961" ht="21.0" customHeight="1">
      <c r="A961" s="19"/>
      <c r="B961" s="19"/>
      <c r="C961" s="19"/>
      <c r="D961" s="19"/>
      <c r="E961" s="22"/>
      <c r="F961" s="22"/>
      <c r="G961" s="22"/>
      <c r="H961" s="19"/>
      <c r="I961" s="19"/>
      <c r="J961" s="22"/>
      <c r="K961" s="19"/>
      <c r="L961" s="19"/>
      <c r="M961" s="19"/>
      <c r="N961" s="22"/>
      <c r="O961" s="22"/>
      <c r="P961" s="19"/>
      <c r="Q961" s="19"/>
      <c r="R961" s="19"/>
      <c r="S961" s="19"/>
      <c r="T961" s="22"/>
      <c r="U961" s="22"/>
      <c r="V961" s="22"/>
      <c r="W961" s="19"/>
      <c r="X961" s="22"/>
      <c r="Y961" s="22"/>
      <c r="Z961" s="22"/>
      <c r="AA961" s="19"/>
      <c r="AB961" s="22"/>
      <c r="AC961" s="19"/>
      <c r="AD961" s="22"/>
      <c r="AE961" s="22"/>
      <c r="AF961" s="22"/>
      <c r="AG961" s="22"/>
      <c r="AH961" s="22"/>
      <c r="AI961" s="22"/>
    </row>
    <row r="962" ht="21.0" customHeight="1">
      <c r="A962" s="19"/>
      <c r="B962" s="19"/>
      <c r="C962" s="19"/>
      <c r="D962" s="19"/>
      <c r="E962" s="22"/>
      <c r="F962" s="22"/>
      <c r="G962" s="22"/>
      <c r="H962" s="19"/>
      <c r="I962" s="19"/>
      <c r="J962" s="22"/>
      <c r="K962" s="19"/>
      <c r="L962" s="19"/>
      <c r="M962" s="19"/>
      <c r="N962" s="22"/>
      <c r="O962" s="22"/>
      <c r="P962" s="19"/>
      <c r="Q962" s="19"/>
      <c r="R962" s="19"/>
      <c r="S962" s="19"/>
      <c r="T962" s="22"/>
      <c r="U962" s="22"/>
      <c r="V962" s="22"/>
      <c r="W962" s="19"/>
      <c r="X962" s="22"/>
      <c r="Y962" s="22"/>
      <c r="Z962" s="22"/>
      <c r="AA962" s="19"/>
      <c r="AB962" s="22"/>
      <c r="AC962" s="19"/>
      <c r="AD962" s="22"/>
      <c r="AE962" s="22"/>
      <c r="AF962" s="22"/>
      <c r="AG962" s="22"/>
      <c r="AH962" s="22"/>
      <c r="AI962" s="22"/>
    </row>
    <row r="963" ht="21.0" customHeight="1">
      <c r="A963" s="19"/>
      <c r="B963" s="19"/>
      <c r="C963" s="19"/>
      <c r="D963" s="19"/>
      <c r="E963" s="22"/>
      <c r="F963" s="22"/>
      <c r="G963" s="22"/>
      <c r="H963" s="19"/>
      <c r="I963" s="19"/>
      <c r="J963" s="22"/>
      <c r="K963" s="19"/>
      <c r="L963" s="19"/>
      <c r="M963" s="19"/>
      <c r="N963" s="22"/>
      <c r="O963" s="22"/>
      <c r="P963" s="19"/>
      <c r="Q963" s="19"/>
      <c r="R963" s="19"/>
      <c r="S963" s="19"/>
      <c r="T963" s="22"/>
      <c r="U963" s="22"/>
      <c r="V963" s="22"/>
      <c r="W963" s="19"/>
      <c r="X963" s="22"/>
      <c r="Y963" s="22"/>
      <c r="Z963" s="22"/>
      <c r="AA963" s="19"/>
      <c r="AB963" s="22"/>
      <c r="AC963" s="19"/>
      <c r="AD963" s="22"/>
      <c r="AE963" s="22"/>
      <c r="AF963" s="22"/>
      <c r="AG963" s="22"/>
      <c r="AH963" s="22"/>
      <c r="AI963" s="22"/>
    </row>
    <row r="964" ht="21.0" customHeight="1">
      <c r="A964" s="19"/>
      <c r="B964" s="19"/>
      <c r="C964" s="19"/>
      <c r="D964" s="19"/>
      <c r="E964" s="22"/>
      <c r="F964" s="22"/>
      <c r="G964" s="22"/>
      <c r="H964" s="19"/>
      <c r="I964" s="19"/>
      <c r="J964" s="22"/>
      <c r="K964" s="19"/>
      <c r="L964" s="19"/>
      <c r="M964" s="19"/>
      <c r="N964" s="22"/>
      <c r="O964" s="22"/>
      <c r="P964" s="19"/>
      <c r="Q964" s="19"/>
      <c r="R964" s="19"/>
      <c r="S964" s="19"/>
      <c r="T964" s="22"/>
      <c r="U964" s="22"/>
      <c r="V964" s="22"/>
      <c r="W964" s="19"/>
      <c r="X964" s="22"/>
      <c r="Y964" s="22"/>
      <c r="Z964" s="22"/>
      <c r="AA964" s="19"/>
      <c r="AB964" s="22"/>
      <c r="AC964" s="19"/>
      <c r="AD964" s="22"/>
      <c r="AE964" s="22"/>
      <c r="AF964" s="22"/>
      <c r="AG964" s="22"/>
      <c r="AH964" s="22"/>
      <c r="AI964" s="22"/>
    </row>
    <row r="965" ht="21.0" customHeight="1">
      <c r="A965" s="19"/>
      <c r="B965" s="19"/>
      <c r="C965" s="19"/>
      <c r="D965" s="19"/>
      <c r="E965" s="22"/>
      <c r="F965" s="22"/>
      <c r="G965" s="22"/>
      <c r="H965" s="19"/>
      <c r="I965" s="19"/>
      <c r="J965" s="22"/>
      <c r="K965" s="19"/>
      <c r="L965" s="19"/>
      <c r="M965" s="19"/>
      <c r="N965" s="22"/>
      <c r="O965" s="22"/>
      <c r="P965" s="19"/>
      <c r="Q965" s="19"/>
      <c r="R965" s="19"/>
      <c r="S965" s="19"/>
      <c r="T965" s="22"/>
      <c r="U965" s="22"/>
      <c r="V965" s="22"/>
      <c r="W965" s="19"/>
      <c r="X965" s="22"/>
      <c r="Y965" s="22"/>
      <c r="Z965" s="22"/>
      <c r="AA965" s="19"/>
      <c r="AB965" s="22"/>
      <c r="AC965" s="19"/>
      <c r="AD965" s="22"/>
      <c r="AE965" s="22"/>
      <c r="AF965" s="22"/>
      <c r="AG965" s="22"/>
      <c r="AH965" s="22"/>
      <c r="AI965" s="22"/>
    </row>
    <row r="966" ht="21.0" customHeight="1">
      <c r="A966" s="19"/>
      <c r="B966" s="19"/>
      <c r="C966" s="19"/>
      <c r="D966" s="19"/>
      <c r="E966" s="22"/>
      <c r="F966" s="22"/>
      <c r="G966" s="22"/>
      <c r="H966" s="19"/>
      <c r="I966" s="19"/>
      <c r="J966" s="22"/>
      <c r="K966" s="19"/>
      <c r="L966" s="19"/>
      <c r="M966" s="19"/>
      <c r="N966" s="22"/>
      <c r="O966" s="22"/>
      <c r="P966" s="19"/>
      <c r="Q966" s="19"/>
      <c r="R966" s="19"/>
      <c r="S966" s="19"/>
      <c r="T966" s="22"/>
      <c r="U966" s="22"/>
      <c r="V966" s="22"/>
      <c r="W966" s="19"/>
      <c r="X966" s="22"/>
      <c r="Y966" s="22"/>
      <c r="Z966" s="22"/>
      <c r="AA966" s="19"/>
      <c r="AB966" s="22"/>
      <c r="AC966" s="19"/>
      <c r="AD966" s="22"/>
      <c r="AE966" s="22"/>
      <c r="AF966" s="22"/>
      <c r="AG966" s="22"/>
      <c r="AH966" s="22"/>
      <c r="AI966" s="22"/>
    </row>
    <row r="967" ht="21.0" customHeight="1">
      <c r="A967" s="19"/>
      <c r="B967" s="19"/>
      <c r="C967" s="19"/>
      <c r="D967" s="19"/>
      <c r="E967" s="22"/>
      <c r="F967" s="22"/>
      <c r="G967" s="22"/>
      <c r="H967" s="19"/>
      <c r="I967" s="19"/>
      <c r="J967" s="22"/>
      <c r="K967" s="19"/>
      <c r="L967" s="19"/>
      <c r="M967" s="19"/>
      <c r="N967" s="22"/>
      <c r="O967" s="22"/>
      <c r="P967" s="19"/>
      <c r="Q967" s="19"/>
      <c r="R967" s="19"/>
      <c r="S967" s="19"/>
      <c r="T967" s="22"/>
      <c r="U967" s="22"/>
      <c r="V967" s="22"/>
      <c r="W967" s="19"/>
      <c r="X967" s="22"/>
      <c r="Y967" s="22"/>
      <c r="Z967" s="22"/>
      <c r="AA967" s="19"/>
      <c r="AB967" s="22"/>
      <c r="AC967" s="19"/>
      <c r="AD967" s="22"/>
      <c r="AE967" s="22"/>
      <c r="AF967" s="22"/>
      <c r="AG967" s="22"/>
      <c r="AH967" s="22"/>
      <c r="AI967" s="22"/>
    </row>
    <row r="968" ht="21.0" customHeight="1">
      <c r="A968" s="19"/>
      <c r="B968" s="19"/>
      <c r="C968" s="19"/>
      <c r="D968" s="19"/>
      <c r="E968" s="22"/>
      <c r="F968" s="22"/>
      <c r="G968" s="22"/>
      <c r="H968" s="19"/>
      <c r="I968" s="19"/>
      <c r="J968" s="22"/>
      <c r="K968" s="19"/>
      <c r="L968" s="19"/>
      <c r="M968" s="19"/>
      <c r="N968" s="22"/>
      <c r="O968" s="22"/>
      <c r="P968" s="19"/>
      <c r="Q968" s="19"/>
      <c r="R968" s="19"/>
      <c r="S968" s="19"/>
      <c r="T968" s="22"/>
      <c r="U968" s="22"/>
      <c r="V968" s="22"/>
      <c r="W968" s="19"/>
      <c r="X968" s="22"/>
      <c r="Y968" s="22"/>
      <c r="Z968" s="22"/>
      <c r="AA968" s="19"/>
      <c r="AB968" s="22"/>
      <c r="AC968" s="19"/>
      <c r="AD968" s="22"/>
      <c r="AE968" s="22"/>
      <c r="AF968" s="22"/>
      <c r="AG968" s="22"/>
      <c r="AH968" s="22"/>
      <c r="AI968" s="22"/>
    </row>
    <row r="969" ht="21.0" customHeight="1">
      <c r="A969" s="19"/>
      <c r="B969" s="19"/>
      <c r="C969" s="19"/>
      <c r="D969" s="19"/>
      <c r="E969" s="22"/>
      <c r="F969" s="22"/>
      <c r="G969" s="22"/>
      <c r="H969" s="19"/>
      <c r="I969" s="19"/>
      <c r="J969" s="22"/>
      <c r="K969" s="19"/>
      <c r="L969" s="19"/>
      <c r="M969" s="19"/>
      <c r="N969" s="22"/>
      <c r="O969" s="22"/>
      <c r="P969" s="19"/>
      <c r="Q969" s="19"/>
      <c r="R969" s="19"/>
      <c r="S969" s="19"/>
      <c r="T969" s="22"/>
      <c r="U969" s="22"/>
      <c r="V969" s="22"/>
      <c r="W969" s="19"/>
      <c r="X969" s="22"/>
      <c r="Y969" s="22"/>
      <c r="Z969" s="22"/>
      <c r="AA969" s="19"/>
      <c r="AB969" s="22"/>
      <c r="AC969" s="19"/>
      <c r="AD969" s="22"/>
      <c r="AE969" s="22"/>
      <c r="AF969" s="22"/>
      <c r="AG969" s="22"/>
      <c r="AH969" s="22"/>
      <c r="AI969" s="22"/>
    </row>
    <row r="970" ht="21.0" customHeight="1">
      <c r="A970" s="19"/>
      <c r="B970" s="19"/>
      <c r="C970" s="19"/>
      <c r="D970" s="19"/>
      <c r="E970" s="22"/>
      <c r="F970" s="22"/>
      <c r="G970" s="22"/>
      <c r="H970" s="19"/>
      <c r="I970" s="19"/>
      <c r="J970" s="22"/>
      <c r="K970" s="19"/>
      <c r="L970" s="19"/>
      <c r="M970" s="19"/>
      <c r="N970" s="22"/>
      <c r="O970" s="22"/>
      <c r="P970" s="19"/>
      <c r="Q970" s="19"/>
      <c r="R970" s="19"/>
      <c r="S970" s="19"/>
      <c r="T970" s="22"/>
      <c r="U970" s="22"/>
      <c r="V970" s="22"/>
      <c r="W970" s="19"/>
      <c r="X970" s="22"/>
      <c r="Y970" s="22"/>
      <c r="Z970" s="22"/>
      <c r="AA970" s="19"/>
      <c r="AB970" s="22"/>
      <c r="AC970" s="19"/>
      <c r="AD970" s="22"/>
      <c r="AE970" s="22"/>
      <c r="AF970" s="22"/>
      <c r="AG970" s="22"/>
      <c r="AH970" s="22"/>
      <c r="AI970" s="22"/>
    </row>
    <row r="971" ht="21.0" customHeight="1">
      <c r="A971" s="19"/>
      <c r="B971" s="19"/>
      <c r="C971" s="19"/>
      <c r="D971" s="19"/>
      <c r="E971" s="22"/>
      <c r="F971" s="22"/>
      <c r="G971" s="22"/>
      <c r="H971" s="19"/>
      <c r="I971" s="19"/>
      <c r="J971" s="22"/>
      <c r="K971" s="19"/>
      <c r="L971" s="19"/>
      <c r="M971" s="19"/>
      <c r="N971" s="22"/>
      <c r="O971" s="22"/>
      <c r="P971" s="19"/>
      <c r="Q971" s="19"/>
      <c r="R971" s="19"/>
      <c r="S971" s="19"/>
      <c r="T971" s="22"/>
      <c r="U971" s="22"/>
      <c r="V971" s="22"/>
      <c r="W971" s="19"/>
      <c r="X971" s="22"/>
      <c r="Y971" s="22"/>
      <c r="Z971" s="22"/>
      <c r="AA971" s="19"/>
      <c r="AB971" s="22"/>
      <c r="AC971" s="19"/>
      <c r="AD971" s="22"/>
      <c r="AE971" s="22"/>
      <c r="AF971" s="22"/>
      <c r="AG971" s="22"/>
      <c r="AH971" s="22"/>
      <c r="AI971" s="22"/>
    </row>
    <row r="972" ht="21.0" customHeight="1">
      <c r="A972" s="19"/>
      <c r="B972" s="19"/>
      <c r="C972" s="19"/>
      <c r="D972" s="19"/>
      <c r="E972" s="22"/>
      <c r="F972" s="22"/>
      <c r="G972" s="22"/>
      <c r="H972" s="19"/>
      <c r="I972" s="19"/>
      <c r="J972" s="22"/>
      <c r="K972" s="19"/>
      <c r="L972" s="19"/>
      <c r="M972" s="19"/>
      <c r="N972" s="22"/>
      <c r="O972" s="22"/>
      <c r="P972" s="19"/>
      <c r="Q972" s="19"/>
      <c r="R972" s="19"/>
      <c r="S972" s="19"/>
      <c r="T972" s="22"/>
      <c r="U972" s="22"/>
      <c r="V972" s="22"/>
      <c r="W972" s="19"/>
      <c r="X972" s="22"/>
      <c r="Y972" s="22"/>
      <c r="Z972" s="22"/>
      <c r="AA972" s="19"/>
      <c r="AB972" s="22"/>
      <c r="AC972" s="19"/>
      <c r="AD972" s="22"/>
      <c r="AE972" s="22"/>
      <c r="AF972" s="22"/>
      <c r="AG972" s="22"/>
      <c r="AH972" s="22"/>
      <c r="AI972" s="22"/>
    </row>
    <row r="973" ht="21.0" customHeight="1">
      <c r="A973" s="19"/>
      <c r="B973" s="19"/>
      <c r="C973" s="19"/>
      <c r="D973" s="19"/>
      <c r="E973" s="22"/>
      <c r="F973" s="22"/>
      <c r="G973" s="22"/>
      <c r="H973" s="19"/>
      <c r="I973" s="19"/>
      <c r="J973" s="22"/>
      <c r="K973" s="19"/>
      <c r="L973" s="19"/>
      <c r="M973" s="19"/>
      <c r="N973" s="22"/>
      <c r="O973" s="22"/>
      <c r="P973" s="19"/>
      <c r="Q973" s="19"/>
      <c r="R973" s="19"/>
      <c r="S973" s="19"/>
      <c r="T973" s="22"/>
      <c r="U973" s="22"/>
      <c r="V973" s="22"/>
      <c r="W973" s="19"/>
      <c r="X973" s="22"/>
      <c r="Y973" s="22"/>
      <c r="Z973" s="22"/>
      <c r="AA973" s="19"/>
      <c r="AB973" s="22"/>
      <c r="AC973" s="19"/>
      <c r="AD973" s="22"/>
      <c r="AE973" s="22"/>
      <c r="AF973" s="22"/>
      <c r="AG973" s="22"/>
      <c r="AH973" s="22"/>
      <c r="AI973" s="22"/>
    </row>
    <row r="974" ht="21.0" customHeight="1">
      <c r="A974" s="19"/>
      <c r="B974" s="19"/>
      <c r="C974" s="19"/>
      <c r="D974" s="19"/>
      <c r="E974" s="22"/>
      <c r="F974" s="22"/>
      <c r="G974" s="22"/>
      <c r="H974" s="19"/>
      <c r="I974" s="19"/>
      <c r="J974" s="22"/>
      <c r="K974" s="19"/>
      <c r="L974" s="19"/>
      <c r="M974" s="19"/>
      <c r="N974" s="22"/>
      <c r="O974" s="22"/>
      <c r="P974" s="19"/>
      <c r="Q974" s="19"/>
      <c r="R974" s="19"/>
      <c r="S974" s="19"/>
      <c r="T974" s="22"/>
      <c r="U974" s="22"/>
      <c r="V974" s="22"/>
      <c r="W974" s="19"/>
      <c r="X974" s="22"/>
      <c r="Y974" s="22"/>
      <c r="Z974" s="22"/>
      <c r="AA974" s="19"/>
      <c r="AB974" s="22"/>
      <c r="AC974" s="19"/>
      <c r="AD974" s="22"/>
      <c r="AE974" s="22"/>
      <c r="AF974" s="22"/>
      <c r="AG974" s="22"/>
      <c r="AH974" s="22"/>
      <c r="AI974" s="22"/>
    </row>
    <row r="975" ht="21.0" customHeight="1">
      <c r="A975" s="19"/>
      <c r="B975" s="19"/>
      <c r="C975" s="19"/>
      <c r="D975" s="19"/>
      <c r="E975" s="22"/>
      <c r="F975" s="22"/>
      <c r="G975" s="22"/>
      <c r="H975" s="19"/>
      <c r="I975" s="19"/>
      <c r="J975" s="22"/>
      <c r="K975" s="19"/>
      <c r="L975" s="19"/>
      <c r="M975" s="19"/>
      <c r="N975" s="22"/>
      <c r="O975" s="22"/>
      <c r="P975" s="19"/>
      <c r="Q975" s="19"/>
      <c r="R975" s="19"/>
      <c r="S975" s="19"/>
      <c r="T975" s="22"/>
      <c r="U975" s="22"/>
      <c r="V975" s="22"/>
      <c r="W975" s="19"/>
      <c r="X975" s="22"/>
      <c r="Y975" s="22"/>
      <c r="Z975" s="22"/>
      <c r="AA975" s="19"/>
      <c r="AB975" s="22"/>
      <c r="AC975" s="19"/>
      <c r="AD975" s="22"/>
      <c r="AE975" s="22"/>
      <c r="AF975" s="22"/>
      <c r="AG975" s="22"/>
      <c r="AH975" s="22"/>
      <c r="AI975" s="22"/>
    </row>
    <row r="976" ht="21.0" customHeight="1">
      <c r="A976" s="19"/>
      <c r="B976" s="19"/>
      <c r="C976" s="19"/>
      <c r="D976" s="19"/>
      <c r="E976" s="22"/>
      <c r="F976" s="22"/>
      <c r="G976" s="22"/>
      <c r="H976" s="19"/>
      <c r="I976" s="19"/>
      <c r="J976" s="22"/>
      <c r="K976" s="19"/>
      <c r="L976" s="19"/>
      <c r="M976" s="19"/>
      <c r="N976" s="22"/>
      <c r="O976" s="22"/>
      <c r="P976" s="19"/>
      <c r="Q976" s="19"/>
      <c r="R976" s="19"/>
      <c r="S976" s="19"/>
      <c r="T976" s="22"/>
      <c r="U976" s="22"/>
      <c r="V976" s="22"/>
      <c r="W976" s="19"/>
      <c r="X976" s="22"/>
      <c r="Y976" s="22"/>
      <c r="Z976" s="22"/>
      <c r="AA976" s="19"/>
      <c r="AB976" s="22"/>
      <c r="AC976" s="19"/>
      <c r="AD976" s="22"/>
      <c r="AE976" s="22"/>
      <c r="AF976" s="22"/>
      <c r="AG976" s="22"/>
      <c r="AH976" s="22"/>
      <c r="AI976" s="22"/>
    </row>
    <row r="977" ht="21.0" customHeight="1">
      <c r="A977" s="19"/>
      <c r="B977" s="19"/>
      <c r="C977" s="19"/>
      <c r="D977" s="19"/>
      <c r="E977" s="22"/>
      <c r="F977" s="22"/>
      <c r="G977" s="22"/>
      <c r="H977" s="19"/>
      <c r="I977" s="19"/>
      <c r="J977" s="22"/>
      <c r="K977" s="19"/>
      <c r="L977" s="19"/>
      <c r="M977" s="19"/>
      <c r="N977" s="22"/>
      <c r="O977" s="22"/>
      <c r="P977" s="19"/>
      <c r="Q977" s="19"/>
      <c r="R977" s="19"/>
      <c r="S977" s="19"/>
      <c r="T977" s="22"/>
      <c r="U977" s="22"/>
      <c r="V977" s="22"/>
      <c r="W977" s="19"/>
      <c r="X977" s="22"/>
      <c r="Y977" s="22"/>
      <c r="Z977" s="22"/>
      <c r="AA977" s="19"/>
      <c r="AB977" s="22"/>
      <c r="AC977" s="19"/>
      <c r="AD977" s="22"/>
      <c r="AE977" s="22"/>
      <c r="AF977" s="22"/>
      <c r="AG977" s="22"/>
      <c r="AH977" s="22"/>
      <c r="AI977" s="22"/>
    </row>
    <row r="978" ht="21.0" customHeight="1">
      <c r="A978" s="19"/>
      <c r="B978" s="19"/>
      <c r="C978" s="19"/>
      <c r="D978" s="19"/>
      <c r="E978" s="22"/>
      <c r="F978" s="22"/>
      <c r="G978" s="22"/>
      <c r="H978" s="19"/>
      <c r="I978" s="19"/>
      <c r="J978" s="22"/>
      <c r="K978" s="19"/>
      <c r="L978" s="19"/>
      <c r="M978" s="19"/>
      <c r="N978" s="22"/>
      <c r="O978" s="22"/>
      <c r="P978" s="19"/>
      <c r="Q978" s="19"/>
      <c r="R978" s="19"/>
      <c r="S978" s="19"/>
      <c r="T978" s="22"/>
      <c r="U978" s="22"/>
      <c r="V978" s="22"/>
      <c r="W978" s="19"/>
      <c r="X978" s="22"/>
      <c r="Y978" s="22"/>
      <c r="Z978" s="22"/>
      <c r="AA978" s="19"/>
      <c r="AB978" s="22"/>
      <c r="AC978" s="19"/>
      <c r="AD978" s="22"/>
      <c r="AE978" s="22"/>
      <c r="AF978" s="22"/>
      <c r="AG978" s="22"/>
      <c r="AH978" s="22"/>
      <c r="AI978" s="22"/>
    </row>
    <row r="979" ht="21.0" customHeight="1">
      <c r="A979" s="19"/>
      <c r="B979" s="19"/>
      <c r="C979" s="19"/>
      <c r="D979" s="19"/>
      <c r="E979" s="22"/>
      <c r="F979" s="22"/>
      <c r="G979" s="22"/>
      <c r="H979" s="19"/>
      <c r="I979" s="19"/>
      <c r="J979" s="22"/>
      <c r="K979" s="19"/>
      <c r="L979" s="19"/>
      <c r="M979" s="19"/>
      <c r="N979" s="22"/>
      <c r="O979" s="22"/>
      <c r="P979" s="19"/>
      <c r="Q979" s="19"/>
      <c r="R979" s="19"/>
      <c r="S979" s="19"/>
      <c r="T979" s="22"/>
      <c r="U979" s="22"/>
      <c r="V979" s="22"/>
      <c r="W979" s="19"/>
      <c r="X979" s="22"/>
      <c r="Y979" s="22"/>
      <c r="Z979" s="22"/>
      <c r="AA979" s="19"/>
      <c r="AB979" s="22"/>
      <c r="AC979" s="19"/>
      <c r="AD979" s="22"/>
      <c r="AE979" s="22"/>
      <c r="AF979" s="22"/>
      <c r="AG979" s="22"/>
      <c r="AH979" s="22"/>
      <c r="AI979" s="22"/>
    </row>
    <row r="980" ht="21.0" customHeight="1">
      <c r="A980" s="19"/>
      <c r="B980" s="19"/>
      <c r="C980" s="19"/>
      <c r="D980" s="19"/>
      <c r="E980" s="22"/>
      <c r="F980" s="22"/>
      <c r="G980" s="22"/>
      <c r="H980" s="19"/>
      <c r="I980" s="19"/>
      <c r="J980" s="22"/>
      <c r="K980" s="19"/>
      <c r="L980" s="19"/>
      <c r="M980" s="19"/>
      <c r="N980" s="22"/>
      <c r="O980" s="22"/>
      <c r="P980" s="19"/>
      <c r="Q980" s="19"/>
      <c r="R980" s="19"/>
      <c r="S980" s="19"/>
      <c r="T980" s="22"/>
      <c r="U980" s="22"/>
      <c r="V980" s="22"/>
      <c r="W980" s="19"/>
      <c r="X980" s="22"/>
      <c r="Y980" s="22"/>
      <c r="Z980" s="22"/>
      <c r="AA980" s="19"/>
      <c r="AB980" s="22"/>
      <c r="AC980" s="19"/>
      <c r="AD980" s="22"/>
      <c r="AE980" s="22"/>
      <c r="AF980" s="22"/>
      <c r="AG980" s="22"/>
      <c r="AH980" s="22"/>
      <c r="AI980" s="22"/>
    </row>
    <row r="981" ht="21.0" customHeight="1">
      <c r="A981" s="19"/>
      <c r="B981" s="19"/>
      <c r="C981" s="19"/>
      <c r="D981" s="19"/>
      <c r="E981" s="22"/>
      <c r="F981" s="22"/>
      <c r="G981" s="22"/>
      <c r="H981" s="19"/>
      <c r="I981" s="19"/>
      <c r="J981" s="22"/>
      <c r="K981" s="19"/>
      <c r="L981" s="19"/>
      <c r="M981" s="19"/>
      <c r="N981" s="22"/>
      <c r="O981" s="22"/>
      <c r="P981" s="19"/>
      <c r="Q981" s="19"/>
      <c r="R981" s="19"/>
      <c r="S981" s="19"/>
      <c r="T981" s="22"/>
      <c r="U981" s="22"/>
      <c r="V981" s="22"/>
      <c r="W981" s="19"/>
      <c r="X981" s="22"/>
      <c r="Y981" s="22"/>
      <c r="Z981" s="22"/>
      <c r="AA981" s="19"/>
      <c r="AB981" s="22"/>
      <c r="AC981" s="19"/>
      <c r="AD981" s="22"/>
      <c r="AE981" s="22"/>
      <c r="AF981" s="22"/>
      <c r="AG981" s="22"/>
      <c r="AH981" s="22"/>
      <c r="AI981" s="22"/>
    </row>
    <row r="982" ht="21.0" customHeight="1">
      <c r="A982" s="19"/>
      <c r="B982" s="19"/>
      <c r="C982" s="19"/>
      <c r="D982" s="19"/>
      <c r="E982" s="22"/>
      <c r="F982" s="22"/>
      <c r="G982" s="22"/>
      <c r="H982" s="19"/>
      <c r="I982" s="19"/>
      <c r="J982" s="22"/>
      <c r="K982" s="19"/>
      <c r="L982" s="19"/>
      <c r="M982" s="19"/>
      <c r="N982" s="22"/>
      <c r="O982" s="22"/>
      <c r="P982" s="19"/>
      <c r="Q982" s="19"/>
      <c r="R982" s="19"/>
      <c r="S982" s="19"/>
      <c r="T982" s="22"/>
      <c r="U982" s="22"/>
      <c r="V982" s="22"/>
      <c r="W982" s="19"/>
      <c r="X982" s="22"/>
      <c r="Y982" s="22"/>
      <c r="Z982" s="22"/>
      <c r="AA982" s="19"/>
      <c r="AB982" s="22"/>
      <c r="AC982" s="19"/>
      <c r="AD982" s="22"/>
      <c r="AE982" s="22"/>
      <c r="AF982" s="22"/>
      <c r="AG982" s="22"/>
      <c r="AH982" s="22"/>
      <c r="AI982" s="22"/>
    </row>
    <row r="983" ht="21.0" customHeight="1">
      <c r="A983" s="19"/>
      <c r="B983" s="19"/>
      <c r="C983" s="19"/>
      <c r="D983" s="19"/>
      <c r="E983" s="22"/>
      <c r="F983" s="22"/>
      <c r="G983" s="22"/>
      <c r="H983" s="19"/>
      <c r="I983" s="19"/>
      <c r="J983" s="22"/>
      <c r="K983" s="19"/>
      <c r="L983" s="19"/>
      <c r="M983" s="19"/>
      <c r="N983" s="22"/>
      <c r="O983" s="22"/>
      <c r="P983" s="19"/>
      <c r="Q983" s="19"/>
      <c r="R983" s="19"/>
      <c r="S983" s="19"/>
      <c r="T983" s="22"/>
      <c r="U983" s="22"/>
      <c r="V983" s="22"/>
      <c r="W983" s="19"/>
      <c r="X983" s="22"/>
      <c r="Y983" s="22"/>
      <c r="Z983" s="22"/>
      <c r="AA983" s="19"/>
      <c r="AB983" s="22"/>
      <c r="AC983" s="19"/>
      <c r="AD983" s="22"/>
      <c r="AE983" s="22"/>
      <c r="AF983" s="22"/>
      <c r="AG983" s="22"/>
      <c r="AH983" s="22"/>
      <c r="AI983" s="22"/>
    </row>
    <row r="984" ht="21.0" customHeight="1">
      <c r="A984" s="19"/>
      <c r="B984" s="19"/>
      <c r="C984" s="19"/>
      <c r="D984" s="19"/>
      <c r="E984" s="22"/>
      <c r="F984" s="22"/>
      <c r="G984" s="22"/>
      <c r="H984" s="19"/>
      <c r="I984" s="19"/>
      <c r="J984" s="22"/>
      <c r="K984" s="19"/>
      <c r="L984" s="19"/>
      <c r="M984" s="19"/>
      <c r="N984" s="22"/>
      <c r="O984" s="22"/>
      <c r="P984" s="19"/>
      <c r="Q984" s="19"/>
      <c r="R984" s="19"/>
      <c r="S984" s="19"/>
      <c r="T984" s="22"/>
      <c r="U984" s="22"/>
      <c r="V984" s="22"/>
      <c r="W984" s="19"/>
      <c r="X984" s="22"/>
      <c r="Y984" s="22"/>
      <c r="Z984" s="22"/>
      <c r="AA984" s="19"/>
      <c r="AB984" s="22"/>
      <c r="AC984" s="19"/>
      <c r="AD984" s="22"/>
      <c r="AE984" s="22"/>
      <c r="AF984" s="22"/>
      <c r="AG984" s="22"/>
      <c r="AH984" s="22"/>
      <c r="AI984" s="22"/>
    </row>
    <row r="985" ht="21.0" customHeight="1">
      <c r="A985" s="19"/>
      <c r="B985" s="19"/>
      <c r="C985" s="19"/>
      <c r="D985" s="19"/>
      <c r="E985" s="22"/>
      <c r="F985" s="22"/>
      <c r="G985" s="22"/>
      <c r="H985" s="19"/>
      <c r="I985" s="19"/>
      <c r="J985" s="22"/>
      <c r="K985" s="19"/>
      <c r="L985" s="19"/>
      <c r="M985" s="19"/>
      <c r="N985" s="22"/>
      <c r="O985" s="22"/>
      <c r="P985" s="19"/>
      <c r="Q985" s="19"/>
      <c r="R985" s="19"/>
      <c r="S985" s="19"/>
      <c r="T985" s="22"/>
      <c r="U985" s="22"/>
      <c r="V985" s="22"/>
      <c r="W985" s="19"/>
      <c r="X985" s="22"/>
      <c r="Y985" s="22"/>
      <c r="Z985" s="22"/>
      <c r="AA985" s="19"/>
      <c r="AB985" s="22"/>
      <c r="AC985" s="19"/>
      <c r="AD985" s="22"/>
      <c r="AE985" s="22"/>
      <c r="AF985" s="22"/>
      <c r="AG985" s="22"/>
      <c r="AH985" s="22"/>
      <c r="AI985" s="22"/>
    </row>
    <row r="986" ht="21.0" customHeight="1">
      <c r="A986" s="19"/>
      <c r="B986" s="19"/>
      <c r="C986" s="19"/>
      <c r="D986" s="19"/>
      <c r="E986" s="22"/>
      <c r="F986" s="22"/>
      <c r="G986" s="22"/>
      <c r="H986" s="19"/>
      <c r="I986" s="19"/>
      <c r="J986" s="22"/>
      <c r="K986" s="19"/>
      <c r="L986" s="19"/>
      <c r="M986" s="19"/>
      <c r="N986" s="22"/>
      <c r="O986" s="22"/>
      <c r="P986" s="19"/>
      <c r="Q986" s="19"/>
      <c r="R986" s="19"/>
      <c r="S986" s="19"/>
      <c r="T986" s="22"/>
      <c r="U986" s="22"/>
      <c r="V986" s="22"/>
      <c r="W986" s="19"/>
      <c r="X986" s="22"/>
      <c r="Y986" s="22"/>
      <c r="Z986" s="22"/>
      <c r="AA986" s="19"/>
      <c r="AB986" s="22"/>
      <c r="AC986" s="19"/>
      <c r="AD986" s="22"/>
      <c r="AE986" s="22"/>
      <c r="AF986" s="22"/>
      <c r="AG986" s="22"/>
      <c r="AH986" s="22"/>
      <c r="AI986" s="22"/>
    </row>
    <row r="987" ht="21.0" customHeight="1">
      <c r="A987" s="19"/>
      <c r="B987" s="19"/>
      <c r="C987" s="19"/>
      <c r="D987" s="19"/>
      <c r="E987" s="22"/>
      <c r="F987" s="22"/>
      <c r="G987" s="22"/>
      <c r="H987" s="19"/>
      <c r="I987" s="19"/>
      <c r="J987" s="22"/>
      <c r="K987" s="19"/>
      <c r="L987" s="19"/>
      <c r="M987" s="19"/>
      <c r="N987" s="22"/>
      <c r="O987" s="22"/>
      <c r="P987" s="19"/>
      <c r="Q987" s="19"/>
      <c r="R987" s="19"/>
      <c r="S987" s="19"/>
      <c r="T987" s="22"/>
      <c r="U987" s="22"/>
      <c r="V987" s="22"/>
      <c r="W987" s="19"/>
      <c r="X987" s="22"/>
      <c r="Y987" s="22"/>
      <c r="Z987" s="22"/>
      <c r="AA987" s="19"/>
      <c r="AB987" s="22"/>
      <c r="AC987" s="19"/>
      <c r="AD987" s="22"/>
      <c r="AE987" s="22"/>
      <c r="AF987" s="22"/>
      <c r="AG987" s="22"/>
      <c r="AH987" s="22"/>
      <c r="AI987" s="22"/>
    </row>
    <row r="988" ht="21.0" customHeight="1">
      <c r="A988" s="19"/>
      <c r="B988" s="19"/>
      <c r="C988" s="19"/>
      <c r="D988" s="19"/>
      <c r="E988" s="22"/>
      <c r="F988" s="22"/>
      <c r="G988" s="22"/>
      <c r="H988" s="19"/>
      <c r="I988" s="19"/>
      <c r="J988" s="22"/>
      <c r="K988" s="19"/>
      <c r="L988" s="19"/>
      <c r="M988" s="19"/>
      <c r="N988" s="22"/>
      <c r="O988" s="22"/>
      <c r="P988" s="19"/>
      <c r="Q988" s="19"/>
      <c r="R988" s="19"/>
      <c r="S988" s="19"/>
      <c r="T988" s="22"/>
      <c r="U988" s="22"/>
      <c r="V988" s="22"/>
      <c r="W988" s="19"/>
      <c r="X988" s="22"/>
      <c r="Y988" s="22"/>
      <c r="Z988" s="22"/>
      <c r="AA988" s="19"/>
      <c r="AB988" s="22"/>
      <c r="AC988" s="19"/>
      <c r="AD988" s="22"/>
      <c r="AE988" s="22"/>
      <c r="AF988" s="22"/>
      <c r="AG988" s="22"/>
      <c r="AH988" s="22"/>
      <c r="AI988" s="22"/>
    </row>
    <row r="989" ht="21.0" customHeight="1">
      <c r="A989" s="19"/>
      <c r="B989" s="19"/>
      <c r="C989" s="19"/>
      <c r="D989" s="19"/>
      <c r="E989" s="22"/>
      <c r="F989" s="22"/>
      <c r="G989" s="22"/>
      <c r="H989" s="19"/>
      <c r="I989" s="19"/>
      <c r="J989" s="22"/>
      <c r="K989" s="19"/>
      <c r="L989" s="19"/>
      <c r="M989" s="19"/>
      <c r="N989" s="22"/>
      <c r="O989" s="22"/>
      <c r="P989" s="19"/>
      <c r="Q989" s="19"/>
      <c r="R989" s="19"/>
      <c r="S989" s="19"/>
      <c r="T989" s="22"/>
      <c r="U989" s="22"/>
      <c r="V989" s="22"/>
      <c r="W989" s="19"/>
      <c r="X989" s="22"/>
      <c r="Y989" s="22"/>
      <c r="Z989" s="22"/>
      <c r="AA989" s="19"/>
      <c r="AB989" s="22"/>
      <c r="AC989" s="19"/>
      <c r="AD989" s="22"/>
      <c r="AE989" s="22"/>
      <c r="AF989" s="22"/>
      <c r="AG989" s="22"/>
      <c r="AH989" s="22"/>
      <c r="AI989" s="22"/>
    </row>
    <row r="990" ht="21.0" customHeight="1">
      <c r="A990" s="19"/>
      <c r="B990" s="19"/>
      <c r="C990" s="19"/>
      <c r="D990" s="19"/>
      <c r="E990" s="22"/>
      <c r="F990" s="22"/>
      <c r="G990" s="22"/>
      <c r="H990" s="19"/>
      <c r="I990" s="19"/>
      <c r="J990" s="22"/>
      <c r="K990" s="19"/>
      <c r="L990" s="19"/>
      <c r="M990" s="19"/>
      <c r="N990" s="22"/>
      <c r="O990" s="22"/>
      <c r="P990" s="19"/>
      <c r="Q990" s="19"/>
      <c r="R990" s="19"/>
      <c r="S990" s="19"/>
      <c r="T990" s="22"/>
      <c r="U990" s="22"/>
      <c r="V990" s="22"/>
      <c r="W990" s="19"/>
      <c r="X990" s="22"/>
      <c r="Y990" s="22"/>
      <c r="Z990" s="22"/>
      <c r="AA990" s="19"/>
      <c r="AB990" s="22"/>
      <c r="AC990" s="19"/>
      <c r="AD990" s="22"/>
      <c r="AE990" s="22"/>
      <c r="AF990" s="22"/>
      <c r="AG990" s="22"/>
      <c r="AH990" s="22"/>
      <c r="AI990" s="22"/>
    </row>
    <row r="991" ht="21.0" customHeight="1">
      <c r="A991" s="19"/>
      <c r="B991" s="19"/>
      <c r="C991" s="19"/>
      <c r="D991" s="19"/>
      <c r="E991" s="22"/>
      <c r="F991" s="22"/>
      <c r="G991" s="22"/>
      <c r="H991" s="19"/>
      <c r="I991" s="19"/>
      <c r="J991" s="22"/>
      <c r="K991" s="19"/>
      <c r="L991" s="19"/>
      <c r="M991" s="19"/>
      <c r="N991" s="22"/>
      <c r="O991" s="22"/>
      <c r="P991" s="19"/>
      <c r="Q991" s="19"/>
      <c r="R991" s="19"/>
      <c r="S991" s="19"/>
      <c r="T991" s="22"/>
      <c r="U991" s="22"/>
      <c r="V991" s="22"/>
      <c r="W991" s="19"/>
      <c r="X991" s="22"/>
      <c r="Y991" s="22"/>
      <c r="Z991" s="22"/>
      <c r="AA991" s="19"/>
      <c r="AB991" s="22"/>
      <c r="AC991" s="19"/>
      <c r="AD991" s="22"/>
      <c r="AE991" s="22"/>
      <c r="AF991" s="22"/>
      <c r="AG991" s="22"/>
      <c r="AH991" s="22"/>
      <c r="AI991" s="22"/>
    </row>
    <row r="992" ht="21.0" customHeight="1">
      <c r="A992" s="19"/>
      <c r="B992" s="19"/>
      <c r="C992" s="19"/>
      <c r="D992" s="19"/>
      <c r="E992" s="22"/>
      <c r="F992" s="22"/>
      <c r="G992" s="22"/>
      <c r="H992" s="19"/>
      <c r="I992" s="19"/>
      <c r="J992" s="22"/>
      <c r="K992" s="19"/>
      <c r="L992" s="19"/>
      <c r="M992" s="19"/>
      <c r="N992" s="22"/>
      <c r="O992" s="22"/>
      <c r="P992" s="19"/>
      <c r="Q992" s="19"/>
      <c r="R992" s="19"/>
      <c r="S992" s="19"/>
      <c r="T992" s="22"/>
      <c r="U992" s="22"/>
      <c r="V992" s="22"/>
      <c r="W992" s="19"/>
      <c r="X992" s="22"/>
      <c r="Y992" s="22"/>
      <c r="Z992" s="22"/>
      <c r="AA992" s="19"/>
      <c r="AB992" s="22"/>
      <c r="AC992" s="19"/>
      <c r="AD992" s="22"/>
      <c r="AE992" s="22"/>
      <c r="AF992" s="22"/>
      <c r="AG992" s="22"/>
      <c r="AH992" s="22"/>
      <c r="AI992" s="22"/>
    </row>
    <row r="993" ht="21.0" customHeight="1">
      <c r="A993" s="19"/>
      <c r="B993" s="19"/>
      <c r="C993" s="19"/>
      <c r="D993" s="19"/>
      <c r="E993" s="22"/>
      <c r="F993" s="22"/>
      <c r="G993" s="22"/>
      <c r="H993" s="19"/>
      <c r="I993" s="19"/>
      <c r="J993" s="22"/>
      <c r="K993" s="19"/>
      <c r="L993" s="19"/>
      <c r="M993" s="19"/>
      <c r="N993" s="22"/>
      <c r="O993" s="22"/>
      <c r="P993" s="19"/>
      <c r="Q993" s="19"/>
      <c r="R993" s="19"/>
      <c r="S993" s="19"/>
      <c r="T993" s="22"/>
      <c r="U993" s="22"/>
      <c r="V993" s="22"/>
      <c r="W993" s="19"/>
      <c r="X993" s="22"/>
      <c r="Y993" s="22"/>
      <c r="Z993" s="22"/>
      <c r="AA993" s="19"/>
      <c r="AB993" s="22"/>
      <c r="AC993" s="19"/>
      <c r="AD993" s="22"/>
      <c r="AE993" s="22"/>
      <c r="AF993" s="22"/>
      <c r="AG993" s="22"/>
      <c r="AH993" s="22"/>
      <c r="AI993" s="22"/>
    </row>
    <row r="994" ht="21.0" customHeight="1">
      <c r="A994" s="19"/>
      <c r="B994" s="19"/>
      <c r="C994" s="19"/>
      <c r="D994" s="19"/>
      <c r="E994" s="22"/>
      <c r="F994" s="22"/>
      <c r="G994" s="22"/>
      <c r="H994" s="19"/>
      <c r="I994" s="19"/>
      <c r="J994" s="22"/>
      <c r="K994" s="19"/>
      <c r="L994" s="19"/>
      <c r="M994" s="19"/>
      <c r="N994" s="22"/>
      <c r="O994" s="22"/>
      <c r="P994" s="19"/>
      <c r="Q994" s="19"/>
      <c r="R994" s="19"/>
      <c r="S994" s="19"/>
      <c r="T994" s="22"/>
      <c r="U994" s="22"/>
      <c r="V994" s="22"/>
      <c r="W994" s="19"/>
      <c r="X994" s="22"/>
      <c r="Y994" s="22"/>
      <c r="Z994" s="22"/>
      <c r="AA994" s="19"/>
      <c r="AB994" s="22"/>
      <c r="AC994" s="19"/>
      <c r="AD994" s="22"/>
      <c r="AE994" s="22"/>
      <c r="AF994" s="22"/>
      <c r="AG994" s="22"/>
      <c r="AH994" s="22"/>
      <c r="AI994" s="22"/>
    </row>
    <row r="995" ht="21.0" customHeight="1">
      <c r="A995" s="19"/>
      <c r="B995" s="19"/>
      <c r="C995" s="19"/>
      <c r="D995" s="19"/>
      <c r="E995" s="22"/>
      <c r="F995" s="22"/>
      <c r="G995" s="22"/>
      <c r="H995" s="19"/>
      <c r="I995" s="19"/>
      <c r="J995" s="22"/>
      <c r="K995" s="19"/>
      <c r="L995" s="19"/>
      <c r="M995" s="19"/>
      <c r="N995" s="22"/>
      <c r="O995" s="22"/>
      <c r="P995" s="19"/>
      <c r="Q995" s="19"/>
      <c r="R995" s="19"/>
      <c r="S995" s="19"/>
      <c r="T995" s="22"/>
      <c r="U995" s="22"/>
      <c r="V995" s="22"/>
      <c r="W995" s="19"/>
      <c r="X995" s="22"/>
      <c r="Y995" s="22"/>
      <c r="Z995" s="22"/>
      <c r="AA995" s="19"/>
      <c r="AB995" s="22"/>
      <c r="AC995" s="19"/>
      <c r="AD995" s="22"/>
      <c r="AE995" s="22"/>
      <c r="AF995" s="22"/>
      <c r="AG995" s="22"/>
      <c r="AH995" s="22"/>
      <c r="AI995" s="22"/>
    </row>
    <row r="996" ht="21.0" customHeight="1">
      <c r="A996" s="19"/>
      <c r="B996" s="19"/>
      <c r="C996" s="19"/>
      <c r="D996" s="19"/>
      <c r="E996" s="22"/>
      <c r="F996" s="22"/>
      <c r="G996" s="22"/>
      <c r="H996" s="19"/>
      <c r="I996" s="19"/>
      <c r="J996" s="22"/>
      <c r="K996" s="19"/>
      <c r="L996" s="19"/>
      <c r="M996" s="19"/>
      <c r="N996" s="22"/>
      <c r="O996" s="22"/>
      <c r="P996" s="19"/>
      <c r="Q996" s="19"/>
      <c r="R996" s="19"/>
      <c r="S996" s="19"/>
      <c r="T996" s="22"/>
      <c r="U996" s="22"/>
      <c r="V996" s="22"/>
      <c r="W996" s="19"/>
      <c r="X996" s="22"/>
      <c r="Y996" s="22"/>
      <c r="Z996" s="22"/>
      <c r="AA996" s="19"/>
      <c r="AB996" s="22"/>
      <c r="AC996" s="19"/>
      <c r="AD996" s="22"/>
      <c r="AE996" s="22"/>
      <c r="AF996" s="22"/>
      <c r="AG996" s="22"/>
      <c r="AH996" s="22"/>
      <c r="AI996" s="22"/>
    </row>
    <row r="997" ht="21.0" customHeight="1">
      <c r="A997" s="19"/>
      <c r="B997" s="19"/>
      <c r="C997" s="19"/>
      <c r="D997" s="19"/>
      <c r="E997" s="22"/>
      <c r="F997" s="22"/>
      <c r="G997" s="22"/>
      <c r="H997" s="19"/>
      <c r="I997" s="19"/>
      <c r="J997" s="22"/>
      <c r="K997" s="19"/>
      <c r="L997" s="19"/>
      <c r="M997" s="19"/>
      <c r="N997" s="22"/>
      <c r="O997" s="22"/>
      <c r="P997" s="19"/>
      <c r="Q997" s="19"/>
      <c r="R997" s="19"/>
      <c r="S997" s="19"/>
      <c r="T997" s="22"/>
      <c r="U997" s="22"/>
      <c r="V997" s="22"/>
      <c r="W997" s="19"/>
      <c r="X997" s="22"/>
      <c r="Y997" s="22"/>
      <c r="Z997" s="22"/>
      <c r="AA997" s="19"/>
      <c r="AB997" s="22"/>
      <c r="AC997" s="19"/>
      <c r="AD997" s="22"/>
      <c r="AE997" s="22"/>
      <c r="AF997" s="22"/>
      <c r="AG997" s="22"/>
      <c r="AH997" s="22"/>
      <c r="AI997" s="22"/>
    </row>
    <row r="998" ht="21.0" customHeight="1">
      <c r="A998" s="19"/>
      <c r="B998" s="19"/>
      <c r="C998" s="19"/>
      <c r="D998" s="19"/>
      <c r="E998" s="22"/>
      <c r="F998" s="22"/>
      <c r="G998" s="22"/>
      <c r="H998" s="19"/>
      <c r="I998" s="19"/>
      <c r="J998" s="22"/>
      <c r="K998" s="19"/>
      <c r="L998" s="19"/>
      <c r="M998" s="19"/>
      <c r="N998" s="22"/>
      <c r="O998" s="22"/>
      <c r="P998" s="19"/>
      <c r="Q998" s="19"/>
      <c r="R998" s="19"/>
      <c r="S998" s="19"/>
      <c r="T998" s="22"/>
      <c r="U998" s="22"/>
      <c r="V998" s="22"/>
      <c r="W998" s="19"/>
      <c r="X998" s="22"/>
      <c r="Y998" s="22"/>
      <c r="Z998" s="22"/>
      <c r="AA998" s="19"/>
      <c r="AB998" s="22"/>
      <c r="AC998" s="19"/>
      <c r="AD998" s="22"/>
      <c r="AE998" s="22"/>
      <c r="AF998" s="22"/>
      <c r="AG998" s="22"/>
      <c r="AH998" s="22"/>
      <c r="AI998" s="22"/>
    </row>
  </sheetData>
  <autoFilter ref="$A$1:$AI$66"/>
  <dataValidations>
    <dataValidation type="list" allowBlank="1" showErrorMessage="1" sqref="AG8:AG17">
      <formula1>"Reference,Aspire ห้วยขวาง"</formula1>
    </dataValidation>
    <dataValidation type="list" allowBlank="1" showErrorMessage="1" sqref="O2:O66">
      <formula1>"29 SQ.M.,31 SQ.M.,34.9 SQ.M.,40 SQ.M.,46.5 SQ.M.,51 SQ.M.,56 SQ.M.,57 SQ.M.,58 SQ.M.,62 SQ.M.,35 SQ.M.,28.5"</formula1>
    </dataValidation>
    <dataValidation type="list" allowBlank="1" showErrorMessage="1" sqref="T2:T66">
      <formula1>"น้อยกว่า 50,000 บาท,50,001 - 80,000 บาท,80,001 - 100,000 บาท,100,001 - 120,000 บาท,120,001 - 150,000 บาท,150,001 - 300,000 บาท,300,001 - 500,000 บาท,มากกว่า 500,000 บาท"</formula1>
    </dataValidation>
    <dataValidation type="list" allowBlank="1" showErrorMessage="1" sqref="AF2:AF26 AF28:AF32 AF34:AF66">
      <formula1>"ความคุ้มค่า,ฟังก์ชั่นห้อง,ส่วนกลาง,ความสะดวกในการเดินทาง,ใกล้ที่พักอาศัยเดิม,ราคา,ครอบครัว,ใกล้ที่ทำงาน,บริการ,lacation,เลี้ยงสัตว์"</formula1>
    </dataValidation>
    <dataValidation type="list" allowBlank="1" showErrorMessage="1" sqref="AF27">
      <formula1>"ความคุ้มค่า,ฟังก์ชั่นห้อง,ส่วนกลาง,ความสะดวกในการเดินทาง,ใกล้ที่พักอาศัยเดิม,ราคา  ความคุ้มค่า,ครอบครัว,ใกล้ที่ทำงาน,บริการ,lacation,เลี้ยงสัตว์"</formula1>
    </dataValidation>
    <dataValidation type="list" allowBlank="1" showErrorMessage="1" sqref="F2:F66">
      <formula1>"A,Pare,Lukpla"</formula1>
    </dataValidation>
    <dataValidation type="list" allowBlank="1" showErrorMessage="1" sqref="AC18">
      <formula1>"Icon Siam,Emporium,ไม่มีข้อมูล,Fashion Island,central ลาดพร้าว"</formula1>
    </dataValidation>
    <dataValidation type="list" allowBlank="1" showErrorMessage="1" sqref="Y2:Y66">
      <formula1>"Thailand,USA,China,Korea,UK,indonesia,india"</formula1>
    </dataValidation>
    <dataValidation type="list" allowBlank="1" showErrorMessage="1" sqref="AC2:AD17 AD18 AC19:AD32 AD33 AC34:AD66">
      <formula1>"Icon Siam,Emporium,ไม่มีข้อมูล,Fashion Island,10ล้านบาทขึ้นไป,embassy"</formula1>
    </dataValidation>
    <dataValidation type="list" allowBlank="1" showErrorMessage="1" sqref="V2:V4 V6:V26 V28:V33">
      <formula1>"ธุรกิจส่วนตัว,พนักงานบริษัทเอกชน,แพทย์ / พยาบาล,อื่นๆ ไม่ให้ข้อมูล,อาชีพอิสระ,รับราชการ / รัฐวิสหากิจ,แม่บ้าน /  พ่อบ้าน"</formula1>
    </dataValidation>
    <dataValidation type="list" allowBlank="1" showErrorMessage="1" sqref="J2:J66">
      <formula1>"Booking,Booking+Contract,Contract + DownPay,Cancel"</formula1>
    </dataValidation>
    <dataValidation type="date" operator="equal" allowBlank="1" showDropDown="1" showInputMessage="1" prompt="Enter a date equal to DD/MM/YYYY" sqref="K2:K32 E2:E66 K34:K66">
      <formula1>DD/MM/YYYY</formula1>
    </dataValidation>
    <dataValidation type="list" allowBlank="1" showErrorMessage="1" sqref="I2:I66">
      <formula1>"ต่ำกว่า 20 ปี,21 - 30 ปี,31 - 40 ปี,41 - 50 ปี,51 - 60 ปี,60 ปี ขึ้นไป"</formula1>
    </dataValidation>
    <dataValidation type="list" allowBlank="1" showErrorMessage="1" sqref="AB2:AB32 X2:X66 AB34:AB66">
      <formula1>"กรุงเทพมหานคร,กระบี่,กาญจนบุรี,กาฬสินธุ์,กำแพงเพชร,ขอนแก่น,จันทบุรี,ฉะเชิงเทรา,ชลบุรี,ชัยนาท,ชัยภูมิ,ชุมพร,เชียงราย,เชียงใหม่,ตรัง,ตราด,ตาก,นครนายก,นครปฐม,นครพนม,นครราชสีมา,นครศรีธรรมราช,นครสวรรค์,นนทบุรี,นราธิวาส,น่าน,บึงกาฬ,บุรีรัมย์,ปทุมธานี,ประจวบคีรี"&amp;"ขันธ์,สมุทรสงคราม,สมุทรสาคร,สระแก้ว,สระบุรี,สิงห์บุรี,สุโขทัย,สุพรรณบุรี,สุราษฎร์ธานี,สุรินทร์,ปราจีนบุรี,ปัตตานี,พระนครศรีอยุธยา,พังงา,พัทลุง,พิจิตร,พิษณุโลก,เพชรบุรี,เพชรบูรณ์,แพร่,พะเยา,ภูเก็ต,มหาสารคาม,มุกดาหาร,แม่ฮ่องสอน,ยะลา,ยโสธร,ร้อยเอ็ด,ระนอง,ระย"&amp;"อง,ราชบุรี,ลพบุรี,ลำปาง,ลำพูน,เลย,ศรีสะเกษ,สกลนคร,สงขลา,สตูล,สมุทรปราการ,หนองคาย,หนองบัวลำภู,อ่างทอง,อุดรธานี,อุทัยธานี,อุตรดิตถ์,อุบลราชธานี,อำนาจเจริญ"</formula1>
    </dataValidation>
    <dataValidation type="list" allowBlank="1" showErrorMessage="1" sqref="N2:N66">
      <formula1>"1 Bedroom,1 Bedroom Plus,2 Bedroom"</formula1>
    </dataValidation>
    <dataValidation type="list" allowBlank="1" showErrorMessage="1" sqref="V5">
      <formula1>"ธุรกิจส่วนตัว,พนักงานบริษัทเอกชน,แพทย์ / พยาบาล / เภสัชกร,อื่นๆ ไม่ให้ข้อมูล,อาชีพอิสระ,รับราชการ / รัฐวิสหากิจ,แม่บ้าน /  พ่อบ้าน"</formula1>
    </dataValidation>
    <dataValidation type="list" allowBlank="1" showErrorMessage="1" sqref="AE2:AE66">
      <formula1>"เพื่ออยู่อาศัย,เก็บไว้เป็นทรัพย์สิน,ลงทุนระยะยาว (ปล่อยเช่า),ลงทุนระยะสั้น (ขาย)"</formula1>
    </dataValidation>
  </dataValidations>
  <hyperlinks>
    <hyperlink r:id="rId1" ref="Z23"/>
  </hyperlinks>
  <printOptions gridLines="1" horizontalCentered="1"/>
  <pageMargins bottom="0.75" footer="0.0" header="0.0" left="0.7" right="0.7" top="0.75"/>
  <pageSetup fitToHeight="0" paperSize="9" cellComments="atEnd" orientation="landscape" pageOrder="overThenDown"/>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5"/>
    <col customWidth="1" hidden="1" min="2" max="2" width="19.75"/>
    <col customWidth="1" min="4" max="4" width="23.63"/>
    <col customWidth="1" min="5" max="5" width="18.38"/>
    <col customWidth="1" min="6" max="6" width="21.38"/>
    <col customWidth="1" min="7" max="7" width="28.88"/>
    <col customWidth="1" min="9" max="9" width="15.5"/>
    <col customWidth="1" min="10" max="10" width="36.0"/>
    <col customWidth="1" min="11" max="11" width="26.75"/>
    <col customWidth="1" min="12" max="12" width="21.5"/>
    <col customWidth="1" min="13" max="13" width="11.38"/>
    <col customWidth="1" min="14" max="14" width="28.63"/>
    <col customWidth="1" min="15" max="15" width="9.38"/>
    <col customWidth="1" min="16" max="16" width="12.0"/>
    <col customWidth="1" min="17" max="17" width="16.38"/>
    <col customWidth="1" min="18" max="23" width="15.38"/>
    <col customWidth="1" min="24" max="24" width="27.13"/>
    <col customWidth="1" min="25" max="25" width="18.25"/>
    <col customWidth="1" min="26" max="27" width="15.38"/>
    <col customWidth="1" min="28" max="28" width="20.88"/>
    <col customWidth="1" min="29" max="30" width="15.38"/>
    <col customWidth="1" hidden="1" min="31" max="31" width="28.88"/>
    <col customWidth="1" min="32" max="35" width="15.38"/>
    <col customWidth="1" min="36" max="36" width="86.63"/>
    <col customWidth="1" min="37" max="38" width="26.75"/>
    <col customWidth="1" min="39" max="39" width="16.13"/>
    <col customWidth="1" min="40" max="40" width="44.5"/>
    <col customWidth="1" min="41" max="41" width="26.13"/>
    <col customWidth="1" min="42" max="84" width="32.88"/>
  </cols>
  <sheetData>
    <row r="1" ht="34.5" customHeight="1">
      <c r="A1" s="55" t="s">
        <v>3</v>
      </c>
      <c r="B1" s="55" t="s">
        <v>1</v>
      </c>
      <c r="C1" s="56" t="s">
        <v>265</v>
      </c>
      <c r="D1" s="57" t="s">
        <v>266</v>
      </c>
      <c r="E1" s="58" t="s">
        <v>267</v>
      </c>
      <c r="F1" s="59" t="s">
        <v>268</v>
      </c>
      <c r="G1" s="57" t="s">
        <v>269</v>
      </c>
      <c r="H1" s="60" t="s">
        <v>270</v>
      </c>
      <c r="I1" s="57" t="s">
        <v>271</v>
      </c>
      <c r="J1" s="57" t="s">
        <v>272</v>
      </c>
      <c r="K1" s="60" t="s">
        <v>273</v>
      </c>
      <c r="L1" s="57" t="s">
        <v>6</v>
      </c>
      <c r="M1" s="61" t="s">
        <v>7</v>
      </c>
      <c r="N1" s="62" t="s">
        <v>274</v>
      </c>
      <c r="O1" s="62" t="s">
        <v>275</v>
      </c>
      <c r="P1" s="59" t="s">
        <v>276</v>
      </c>
      <c r="Q1" s="59" t="s">
        <v>277</v>
      </c>
      <c r="R1" s="63" t="s">
        <v>22</v>
      </c>
      <c r="S1" s="59" t="s">
        <v>25</v>
      </c>
      <c r="T1" s="63" t="s">
        <v>26</v>
      </c>
      <c r="U1" s="63" t="s">
        <v>278</v>
      </c>
      <c r="V1" s="63" t="s">
        <v>279</v>
      </c>
      <c r="W1" s="59" t="s">
        <v>20</v>
      </c>
      <c r="X1" s="59" t="s">
        <v>280</v>
      </c>
      <c r="Y1" s="59" t="s">
        <v>281</v>
      </c>
      <c r="Z1" s="59" t="s">
        <v>28</v>
      </c>
      <c r="AA1" s="63" t="s">
        <v>282</v>
      </c>
      <c r="AB1" s="59" t="s">
        <v>283</v>
      </c>
      <c r="AC1" s="59" t="s">
        <v>284</v>
      </c>
      <c r="AD1" s="63" t="s">
        <v>285</v>
      </c>
      <c r="AE1" s="59" t="s">
        <v>286</v>
      </c>
      <c r="AF1" s="63" t="s">
        <v>287</v>
      </c>
      <c r="AG1" s="63" t="s">
        <v>288</v>
      </c>
      <c r="AH1" s="63" t="s">
        <v>289</v>
      </c>
      <c r="AI1" s="63" t="s">
        <v>290</v>
      </c>
      <c r="AJ1" s="64" t="s">
        <v>291</v>
      </c>
      <c r="AK1" s="65" t="s">
        <v>292</v>
      </c>
      <c r="AL1" s="59" t="s">
        <v>293</v>
      </c>
      <c r="AM1" s="66" t="s">
        <v>294</v>
      </c>
      <c r="AN1" s="66" t="s">
        <v>295</v>
      </c>
      <c r="AO1" s="66" t="s">
        <v>296</v>
      </c>
      <c r="AP1" s="66" t="s">
        <v>297</v>
      </c>
      <c r="AQ1" s="67" t="s">
        <v>297</v>
      </c>
      <c r="AR1" s="67" t="s">
        <v>297</v>
      </c>
      <c r="AS1" s="67" t="s">
        <v>297</v>
      </c>
      <c r="AT1" s="67" t="s">
        <v>297</v>
      </c>
      <c r="AU1" s="67" t="s">
        <v>297</v>
      </c>
      <c r="AV1" s="67" t="s">
        <v>297</v>
      </c>
      <c r="AW1" s="67" t="s">
        <v>297</v>
      </c>
      <c r="AX1" s="67" t="s">
        <v>297</v>
      </c>
      <c r="AY1" s="67" t="s">
        <v>297</v>
      </c>
      <c r="AZ1" s="67" t="s">
        <v>297</v>
      </c>
      <c r="BA1" s="67" t="s">
        <v>297</v>
      </c>
      <c r="BB1" s="67" t="s">
        <v>297</v>
      </c>
      <c r="BC1" s="67" t="s">
        <v>297</v>
      </c>
      <c r="BD1" s="67" t="s">
        <v>297</v>
      </c>
      <c r="BE1" s="67" t="s">
        <v>297</v>
      </c>
      <c r="BF1" s="67" t="s">
        <v>297</v>
      </c>
      <c r="BG1" s="67" t="s">
        <v>297</v>
      </c>
      <c r="BH1" s="67" t="s">
        <v>297</v>
      </c>
      <c r="BI1" s="67" t="s">
        <v>297</v>
      </c>
      <c r="BJ1" s="67" t="s">
        <v>297</v>
      </c>
      <c r="BK1" s="67" t="s">
        <v>297</v>
      </c>
      <c r="BL1" s="67" t="s">
        <v>297</v>
      </c>
      <c r="BM1" s="67" t="s">
        <v>297</v>
      </c>
      <c r="BN1" s="67" t="s">
        <v>297</v>
      </c>
      <c r="BO1" s="67" t="s">
        <v>297</v>
      </c>
      <c r="BP1" s="67" t="s">
        <v>297</v>
      </c>
      <c r="BQ1" s="67" t="s">
        <v>297</v>
      </c>
      <c r="BR1" s="67" t="s">
        <v>297</v>
      </c>
      <c r="BS1" s="67" t="s">
        <v>297</v>
      </c>
      <c r="BT1" s="67" t="s">
        <v>297</v>
      </c>
      <c r="BU1" s="67" t="s">
        <v>297</v>
      </c>
      <c r="BV1" s="67" t="s">
        <v>297</v>
      </c>
      <c r="BW1" s="67" t="s">
        <v>297</v>
      </c>
      <c r="BX1" s="67" t="s">
        <v>297</v>
      </c>
      <c r="BY1" s="67" t="s">
        <v>297</v>
      </c>
      <c r="BZ1" s="67" t="s">
        <v>297</v>
      </c>
      <c r="CA1" s="67" t="s">
        <v>297</v>
      </c>
      <c r="CB1" s="67" t="s">
        <v>297</v>
      </c>
      <c r="CC1" s="67" t="s">
        <v>297</v>
      </c>
      <c r="CD1" s="67" t="s">
        <v>297</v>
      </c>
      <c r="CE1" s="67" t="s">
        <v>297</v>
      </c>
      <c r="CF1" s="67" t="s">
        <v>297</v>
      </c>
    </row>
    <row r="2" ht="103.5" customHeight="1">
      <c r="A2" s="68">
        <v>1.0</v>
      </c>
      <c r="B2" s="68"/>
      <c r="C2" s="69" t="s">
        <v>87</v>
      </c>
      <c r="D2" s="70">
        <v>45668.0</v>
      </c>
      <c r="E2" s="71"/>
      <c r="F2" s="71"/>
      <c r="G2" s="69" t="s">
        <v>298</v>
      </c>
      <c r="H2" s="69" t="s">
        <v>299</v>
      </c>
      <c r="I2" s="72"/>
      <c r="J2" s="73" t="s">
        <v>300</v>
      </c>
      <c r="K2" s="74" t="s">
        <v>301</v>
      </c>
      <c r="L2" s="69" t="s">
        <v>302</v>
      </c>
      <c r="M2" s="75" t="s">
        <v>303</v>
      </c>
      <c r="N2" s="69" t="s">
        <v>304</v>
      </c>
      <c r="O2" s="71"/>
      <c r="P2" s="69" t="s">
        <v>59</v>
      </c>
      <c r="Q2" s="76" t="s">
        <v>305</v>
      </c>
      <c r="R2" s="69" t="s">
        <v>48</v>
      </c>
      <c r="S2" s="76" t="s">
        <v>202</v>
      </c>
      <c r="T2" s="69" t="s">
        <v>48</v>
      </c>
      <c r="U2" s="76" t="s">
        <v>46</v>
      </c>
      <c r="V2" s="76" t="s">
        <v>118</v>
      </c>
      <c r="W2" s="76" t="s">
        <v>46</v>
      </c>
      <c r="X2" s="74" t="s">
        <v>92</v>
      </c>
      <c r="Y2" s="69" t="s">
        <v>90</v>
      </c>
      <c r="Z2" s="76" t="s">
        <v>306</v>
      </c>
      <c r="AA2" s="76" t="s">
        <v>307</v>
      </c>
      <c r="AB2" s="69" t="s">
        <v>85</v>
      </c>
      <c r="AC2" s="76" t="s">
        <v>308</v>
      </c>
      <c r="AD2" s="76" t="s">
        <v>309</v>
      </c>
      <c r="AE2" s="76" t="s">
        <v>309</v>
      </c>
      <c r="AF2" s="76" t="s">
        <v>310</v>
      </c>
      <c r="AG2" s="76" t="s">
        <v>311</v>
      </c>
      <c r="AH2" s="76" t="s">
        <v>312</v>
      </c>
      <c r="AI2" s="76"/>
      <c r="AJ2" s="77" t="s">
        <v>313</v>
      </c>
      <c r="AK2" s="69" t="s">
        <v>314</v>
      </c>
      <c r="AL2" s="76" t="s">
        <v>315</v>
      </c>
      <c r="AM2" s="71"/>
      <c r="AN2" s="69" t="s">
        <v>316</v>
      </c>
      <c r="AO2" s="71"/>
      <c r="AP2" s="71"/>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row>
    <row r="3" ht="105.0" customHeight="1">
      <c r="A3" s="68">
        <v>2.0</v>
      </c>
      <c r="B3" s="68"/>
      <c r="C3" s="69" t="s">
        <v>56</v>
      </c>
      <c r="D3" s="70">
        <v>45677.0</v>
      </c>
      <c r="E3" s="71"/>
      <c r="F3" s="69" t="s">
        <v>317</v>
      </c>
      <c r="G3" s="71"/>
      <c r="H3" s="69" t="s">
        <v>299</v>
      </c>
      <c r="I3" s="72"/>
      <c r="J3" s="73" t="s">
        <v>318</v>
      </c>
      <c r="K3" s="74" t="s">
        <v>301</v>
      </c>
      <c r="L3" s="69" t="s">
        <v>319</v>
      </c>
      <c r="M3" s="75" t="s">
        <v>320</v>
      </c>
      <c r="N3" s="69" t="s">
        <v>321</v>
      </c>
      <c r="O3" s="71"/>
      <c r="P3" s="69" t="s">
        <v>59</v>
      </c>
      <c r="Q3" s="76" t="s">
        <v>322</v>
      </c>
      <c r="R3" s="69" t="s">
        <v>48</v>
      </c>
      <c r="S3" s="76" t="s">
        <v>323</v>
      </c>
      <c r="T3" s="69" t="s">
        <v>48</v>
      </c>
      <c r="U3" s="76" t="s">
        <v>324</v>
      </c>
      <c r="V3" s="76" t="s">
        <v>325</v>
      </c>
      <c r="W3" s="76" t="s">
        <v>66</v>
      </c>
      <c r="X3" s="74" t="s">
        <v>139</v>
      </c>
      <c r="Y3" s="69" t="s">
        <v>90</v>
      </c>
      <c r="Z3" s="76" t="s">
        <v>306</v>
      </c>
      <c r="AA3" s="76" t="s">
        <v>326</v>
      </c>
      <c r="AB3" s="69" t="s">
        <v>85</v>
      </c>
      <c r="AC3" s="76" t="s">
        <v>308</v>
      </c>
      <c r="AD3" s="76" t="s">
        <v>309</v>
      </c>
      <c r="AE3" s="79"/>
      <c r="AF3" s="79"/>
      <c r="AG3" s="79"/>
      <c r="AH3" s="79"/>
      <c r="AI3" s="79"/>
      <c r="AJ3" s="77" t="s">
        <v>327</v>
      </c>
      <c r="AK3" s="69" t="s">
        <v>328</v>
      </c>
      <c r="AL3" s="76" t="s">
        <v>329</v>
      </c>
      <c r="AM3" s="80">
        <v>45682.0</v>
      </c>
      <c r="AN3" s="76" t="s">
        <v>330</v>
      </c>
      <c r="AO3" s="76" t="s">
        <v>331</v>
      </c>
      <c r="AP3" s="71"/>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row>
    <row r="4" ht="77.25" customHeight="1">
      <c r="A4" s="68">
        <v>3.0</v>
      </c>
      <c r="B4" s="68"/>
      <c r="C4" s="69" t="s">
        <v>56</v>
      </c>
      <c r="D4" s="70">
        <v>45681.0</v>
      </c>
      <c r="E4" s="71"/>
      <c r="F4" s="71"/>
      <c r="G4" s="69" t="s">
        <v>192</v>
      </c>
      <c r="H4" s="69" t="s">
        <v>332</v>
      </c>
      <c r="I4" s="69" t="s">
        <v>192</v>
      </c>
      <c r="J4" s="73" t="s">
        <v>333</v>
      </c>
      <c r="K4" s="74" t="s">
        <v>301</v>
      </c>
      <c r="L4" s="69" t="s">
        <v>334</v>
      </c>
      <c r="M4" s="75" t="s">
        <v>335</v>
      </c>
      <c r="N4" s="71"/>
      <c r="O4" s="69" t="s">
        <v>336</v>
      </c>
      <c r="P4" s="69" t="s">
        <v>59</v>
      </c>
      <c r="Q4" s="76" t="s">
        <v>322</v>
      </c>
      <c r="R4" s="69" t="s">
        <v>48</v>
      </c>
      <c r="S4" s="79"/>
      <c r="T4" s="69"/>
      <c r="U4" s="79"/>
      <c r="V4" s="76" t="s">
        <v>325</v>
      </c>
      <c r="W4" s="76" t="s">
        <v>66</v>
      </c>
      <c r="X4" s="74" t="s">
        <v>79</v>
      </c>
      <c r="Y4" s="69" t="s">
        <v>90</v>
      </c>
      <c r="Z4" s="76" t="s">
        <v>306</v>
      </c>
      <c r="AA4" s="76" t="s">
        <v>337</v>
      </c>
      <c r="AB4" s="69" t="s">
        <v>85</v>
      </c>
      <c r="AC4" s="76" t="s">
        <v>308</v>
      </c>
      <c r="AD4" s="76" t="s">
        <v>309</v>
      </c>
      <c r="AE4" s="76" t="s">
        <v>86</v>
      </c>
      <c r="AF4" s="76" t="s">
        <v>338</v>
      </c>
      <c r="AG4" s="76" t="s">
        <v>339</v>
      </c>
      <c r="AH4" s="76" t="s">
        <v>340</v>
      </c>
      <c r="AI4" s="76" t="s">
        <v>341</v>
      </c>
      <c r="AJ4" s="77" t="s">
        <v>342</v>
      </c>
      <c r="AK4" s="69" t="s">
        <v>343</v>
      </c>
      <c r="AL4" s="76" t="s">
        <v>344</v>
      </c>
      <c r="AM4" s="80">
        <v>45682.0</v>
      </c>
      <c r="AN4" s="76" t="s">
        <v>345</v>
      </c>
      <c r="AO4" s="71"/>
      <c r="AP4" s="71"/>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row>
    <row r="5" ht="51.0" customHeight="1">
      <c r="A5" s="68">
        <v>4.0</v>
      </c>
      <c r="B5" s="68"/>
      <c r="C5" s="81" t="s">
        <v>56</v>
      </c>
      <c r="D5" s="82">
        <v>45686.0</v>
      </c>
      <c r="E5" s="83"/>
      <c r="F5" s="81" t="s">
        <v>346</v>
      </c>
      <c r="G5" s="83"/>
      <c r="H5" s="81" t="s">
        <v>299</v>
      </c>
      <c r="I5" s="84"/>
      <c r="J5" s="85" t="s">
        <v>347</v>
      </c>
      <c r="K5" s="86" t="s">
        <v>348</v>
      </c>
      <c r="L5" s="87" t="s">
        <v>349</v>
      </c>
      <c r="M5" s="88" t="s">
        <v>350</v>
      </c>
      <c r="N5" s="83"/>
      <c r="O5" s="83"/>
      <c r="P5" s="81" t="s">
        <v>74</v>
      </c>
      <c r="Q5" s="89" t="s">
        <v>185</v>
      </c>
      <c r="R5" s="81" t="s">
        <v>351</v>
      </c>
      <c r="S5" s="90"/>
      <c r="T5" s="81"/>
      <c r="U5" s="90"/>
      <c r="V5" s="90"/>
      <c r="W5" s="89" t="s">
        <v>46</v>
      </c>
      <c r="X5" s="89" t="s">
        <v>352</v>
      </c>
      <c r="Y5" s="81" t="s">
        <v>76</v>
      </c>
      <c r="Z5" s="89" t="s">
        <v>353</v>
      </c>
      <c r="AA5" s="89" t="s">
        <v>307</v>
      </c>
      <c r="AB5" s="81" t="s">
        <v>85</v>
      </c>
      <c r="AC5" s="90"/>
      <c r="AD5" s="89" t="s">
        <v>354</v>
      </c>
      <c r="AE5" s="89" t="s">
        <v>354</v>
      </c>
      <c r="AF5" s="89" t="s">
        <v>355</v>
      </c>
      <c r="AG5" s="90"/>
      <c r="AH5" s="89" t="s">
        <v>312</v>
      </c>
      <c r="AI5" s="90"/>
      <c r="AJ5" s="91" t="s">
        <v>356</v>
      </c>
      <c r="AK5" s="81" t="s">
        <v>357</v>
      </c>
      <c r="AL5" s="89" t="s">
        <v>358</v>
      </c>
      <c r="AM5" s="83"/>
      <c r="AN5" s="83"/>
      <c r="AO5" s="90"/>
      <c r="AP5" s="90"/>
      <c r="AQ5" s="92"/>
      <c r="AR5" s="92"/>
      <c r="AS5" s="92"/>
      <c r="AT5" s="92"/>
      <c r="AU5" s="92"/>
      <c r="AV5" s="92"/>
      <c r="AW5" s="92"/>
      <c r="AX5" s="92"/>
      <c r="AY5" s="92"/>
      <c r="AZ5" s="92"/>
      <c r="BA5" s="92"/>
      <c r="BB5" s="92"/>
      <c r="BC5" s="92"/>
      <c r="BD5" s="92"/>
      <c r="BE5" s="92"/>
      <c r="BF5" s="92"/>
      <c r="BG5" s="92"/>
      <c r="BH5" s="92"/>
      <c r="BI5" s="92"/>
      <c r="BJ5" s="92"/>
      <c r="BK5" s="92"/>
      <c r="BL5" s="92"/>
      <c r="BM5" s="92"/>
      <c r="BN5" s="92"/>
      <c r="BO5" s="92"/>
      <c r="BP5" s="92"/>
      <c r="BQ5" s="92"/>
      <c r="BR5" s="92"/>
      <c r="BS5" s="92"/>
      <c r="BT5" s="92"/>
      <c r="BU5" s="92"/>
      <c r="BV5" s="92"/>
      <c r="BW5" s="92"/>
      <c r="BX5" s="92"/>
      <c r="BY5" s="92"/>
      <c r="BZ5" s="92"/>
      <c r="CA5" s="92"/>
      <c r="CB5" s="92"/>
      <c r="CC5" s="92"/>
      <c r="CD5" s="92"/>
      <c r="CE5" s="92"/>
      <c r="CF5" s="92"/>
    </row>
    <row r="6" ht="34.5" customHeight="1">
      <c r="A6" s="68">
        <v>5.0</v>
      </c>
      <c r="B6" s="93"/>
      <c r="C6" s="69" t="s">
        <v>56</v>
      </c>
      <c r="D6" s="70">
        <v>45687.0</v>
      </c>
      <c r="E6" s="71"/>
      <c r="F6" s="69"/>
      <c r="G6" s="69"/>
      <c r="H6" s="69" t="s">
        <v>299</v>
      </c>
      <c r="I6" s="72"/>
      <c r="J6" s="73" t="s">
        <v>359</v>
      </c>
      <c r="K6" s="74" t="s">
        <v>301</v>
      </c>
      <c r="L6" s="69" t="s">
        <v>360</v>
      </c>
      <c r="M6" s="75" t="s">
        <v>361</v>
      </c>
      <c r="N6" s="69" t="s">
        <v>362</v>
      </c>
      <c r="O6" s="71"/>
      <c r="P6" s="69" t="s">
        <v>74</v>
      </c>
      <c r="Q6" s="76" t="s">
        <v>363</v>
      </c>
      <c r="R6" s="69" t="s">
        <v>364</v>
      </c>
      <c r="S6" s="76" t="s">
        <v>185</v>
      </c>
      <c r="T6" s="69" t="s">
        <v>351</v>
      </c>
      <c r="U6" s="79"/>
      <c r="V6" s="79"/>
      <c r="W6" s="76" t="s">
        <v>365</v>
      </c>
      <c r="X6" s="74" t="s">
        <v>92</v>
      </c>
      <c r="Y6" s="69" t="s">
        <v>90</v>
      </c>
      <c r="Z6" s="76" t="s">
        <v>306</v>
      </c>
      <c r="AA6" s="76" t="s">
        <v>307</v>
      </c>
      <c r="AB6" s="69" t="s">
        <v>85</v>
      </c>
      <c r="AC6" s="76" t="s">
        <v>308</v>
      </c>
      <c r="AD6" s="76" t="s">
        <v>366</v>
      </c>
      <c r="AE6" s="76" t="s">
        <v>16</v>
      </c>
      <c r="AF6" s="76" t="s">
        <v>355</v>
      </c>
      <c r="AG6" s="79"/>
      <c r="AH6" s="76" t="s">
        <v>16</v>
      </c>
      <c r="AI6" s="79"/>
      <c r="AJ6" s="77" t="s">
        <v>367</v>
      </c>
      <c r="AK6" s="69" t="s">
        <v>368</v>
      </c>
      <c r="AL6" s="76" t="s">
        <v>344</v>
      </c>
      <c r="AM6" s="80">
        <v>45713.0</v>
      </c>
      <c r="AN6" s="69" t="s">
        <v>369</v>
      </c>
      <c r="AO6" s="69" t="s">
        <v>370</v>
      </c>
      <c r="AP6" s="71"/>
      <c r="AQ6" s="78"/>
      <c r="AR6" s="78"/>
      <c r="AS6" s="78"/>
      <c r="AT6" s="78"/>
      <c r="AU6" s="78"/>
      <c r="AV6" s="78"/>
      <c r="AW6" s="78"/>
      <c r="AX6" s="78"/>
      <c r="AY6" s="78"/>
      <c r="AZ6" s="78"/>
      <c r="BA6" s="78"/>
      <c r="BB6" s="78"/>
      <c r="BC6" s="78"/>
      <c r="BD6" s="78"/>
      <c r="BE6" s="78"/>
      <c r="BF6" s="78"/>
      <c r="BG6" s="78"/>
      <c r="BH6" s="78"/>
      <c r="BI6" s="78"/>
      <c r="BJ6" s="78"/>
      <c r="BK6" s="78"/>
      <c r="BL6" s="78"/>
      <c r="BM6" s="78"/>
      <c r="BN6" s="78"/>
      <c r="BO6" s="78"/>
      <c r="BP6" s="78"/>
      <c r="BQ6" s="78"/>
      <c r="BR6" s="78"/>
      <c r="BS6" s="78"/>
      <c r="BT6" s="78"/>
      <c r="BU6" s="78"/>
      <c r="BV6" s="78"/>
      <c r="BW6" s="78"/>
      <c r="BX6" s="78"/>
      <c r="BY6" s="78"/>
      <c r="BZ6" s="78"/>
      <c r="CA6" s="78"/>
      <c r="CB6" s="78"/>
      <c r="CC6" s="78"/>
      <c r="CD6" s="78"/>
      <c r="CE6" s="78"/>
      <c r="CF6" s="78"/>
    </row>
    <row r="7" ht="34.5" customHeight="1">
      <c r="A7" s="68">
        <v>6.0</v>
      </c>
      <c r="B7" s="93"/>
      <c r="C7" s="69" t="s">
        <v>35</v>
      </c>
      <c r="D7" s="70">
        <v>45689.0</v>
      </c>
      <c r="E7" s="71"/>
      <c r="F7" s="71"/>
      <c r="G7" s="69" t="s">
        <v>192</v>
      </c>
      <c r="H7" s="69" t="s">
        <v>332</v>
      </c>
      <c r="I7" s="69" t="s">
        <v>371</v>
      </c>
      <c r="J7" s="73" t="s">
        <v>372</v>
      </c>
      <c r="K7" s="74" t="s">
        <v>301</v>
      </c>
      <c r="L7" s="69" t="s">
        <v>373</v>
      </c>
      <c r="M7" s="75" t="s">
        <v>374</v>
      </c>
      <c r="N7" s="69" t="s">
        <v>375</v>
      </c>
      <c r="O7" s="69" t="s">
        <v>376</v>
      </c>
      <c r="P7" s="69" t="s">
        <v>74</v>
      </c>
      <c r="Q7" s="76" t="s">
        <v>202</v>
      </c>
      <c r="R7" s="69" t="s">
        <v>48</v>
      </c>
      <c r="S7" s="76" t="s">
        <v>202</v>
      </c>
      <c r="T7" s="69" t="s">
        <v>48</v>
      </c>
      <c r="U7" s="79"/>
      <c r="V7" s="79"/>
      <c r="W7" s="76" t="s">
        <v>46</v>
      </c>
      <c r="X7" s="76" t="s">
        <v>352</v>
      </c>
      <c r="Y7" s="69" t="s">
        <v>76</v>
      </c>
      <c r="Z7" s="76" t="s">
        <v>353</v>
      </c>
      <c r="AA7" s="76" t="s">
        <v>307</v>
      </c>
      <c r="AB7" s="69" t="s">
        <v>85</v>
      </c>
      <c r="AC7" s="76" t="s">
        <v>377</v>
      </c>
      <c r="AD7" s="76" t="s">
        <v>378</v>
      </c>
      <c r="AE7" s="76" t="s">
        <v>16</v>
      </c>
      <c r="AF7" s="76" t="s">
        <v>355</v>
      </c>
      <c r="AG7" s="76" t="s">
        <v>379</v>
      </c>
      <c r="AH7" s="76" t="s">
        <v>16</v>
      </c>
      <c r="AI7" s="79"/>
      <c r="AJ7" s="77" t="s">
        <v>380</v>
      </c>
      <c r="AK7" s="69" t="s">
        <v>368</v>
      </c>
      <c r="AL7" s="76" t="s">
        <v>368</v>
      </c>
      <c r="AM7" s="71"/>
      <c r="AN7" s="69" t="s">
        <v>381</v>
      </c>
      <c r="AO7" s="71"/>
      <c r="AP7" s="71"/>
      <c r="AQ7" s="78"/>
      <c r="AR7" s="78"/>
      <c r="AS7" s="78"/>
      <c r="AT7" s="78"/>
      <c r="AU7" s="78"/>
      <c r="AV7" s="78"/>
      <c r="AW7" s="78"/>
      <c r="AX7" s="78"/>
      <c r="AY7" s="78"/>
      <c r="AZ7" s="78"/>
      <c r="BA7" s="78"/>
      <c r="BB7" s="78"/>
      <c r="BC7" s="78"/>
      <c r="BD7" s="78"/>
      <c r="BE7" s="78"/>
      <c r="BF7" s="78"/>
      <c r="BG7" s="78"/>
      <c r="BH7" s="78"/>
      <c r="BI7" s="78"/>
      <c r="BJ7" s="78"/>
      <c r="BK7" s="78"/>
      <c r="BL7" s="78"/>
      <c r="BM7" s="78"/>
      <c r="BN7" s="78"/>
      <c r="BO7" s="78"/>
      <c r="BP7" s="78"/>
      <c r="BQ7" s="78"/>
      <c r="BR7" s="78"/>
      <c r="BS7" s="78"/>
      <c r="BT7" s="78"/>
      <c r="BU7" s="78"/>
      <c r="BV7" s="78"/>
      <c r="BW7" s="78"/>
      <c r="BX7" s="78"/>
      <c r="BY7" s="78"/>
      <c r="BZ7" s="78"/>
      <c r="CA7" s="78"/>
      <c r="CB7" s="78"/>
      <c r="CC7" s="78"/>
      <c r="CD7" s="78"/>
      <c r="CE7" s="78"/>
      <c r="CF7" s="78"/>
    </row>
    <row r="8" ht="57.75" customHeight="1">
      <c r="A8" s="68">
        <v>7.0</v>
      </c>
      <c r="B8" s="93"/>
      <c r="C8" s="94" t="s">
        <v>87</v>
      </c>
      <c r="D8" s="95">
        <v>45690.0</v>
      </c>
      <c r="E8" s="94" t="s">
        <v>117</v>
      </c>
      <c r="F8" s="94" t="s">
        <v>173</v>
      </c>
      <c r="G8" s="96"/>
      <c r="H8" s="97" t="s">
        <v>299</v>
      </c>
      <c r="I8" s="94"/>
      <c r="J8" s="98" t="s">
        <v>343</v>
      </c>
      <c r="K8" s="99" t="s">
        <v>348</v>
      </c>
      <c r="L8" s="94" t="s">
        <v>382</v>
      </c>
      <c r="M8" s="100" t="s">
        <v>383</v>
      </c>
      <c r="N8" s="94" t="s">
        <v>384</v>
      </c>
      <c r="O8" s="96"/>
      <c r="P8" s="97" t="s">
        <v>59</v>
      </c>
      <c r="Q8" s="101" t="s">
        <v>385</v>
      </c>
      <c r="R8" s="94" t="s">
        <v>48</v>
      </c>
      <c r="S8" s="102"/>
      <c r="T8" s="94" t="s">
        <v>48</v>
      </c>
      <c r="U8" s="102"/>
      <c r="V8" s="102"/>
      <c r="W8" s="103" t="s">
        <v>66</v>
      </c>
      <c r="X8" s="104" t="s">
        <v>92</v>
      </c>
      <c r="Y8" s="94" t="s">
        <v>76</v>
      </c>
      <c r="Z8" s="101" t="s">
        <v>386</v>
      </c>
      <c r="AA8" s="101" t="s">
        <v>387</v>
      </c>
      <c r="AB8" s="94" t="s">
        <v>85</v>
      </c>
      <c r="AC8" s="101" t="s">
        <v>377</v>
      </c>
      <c r="AD8" s="101" t="s">
        <v>388</v>
      </c>
      <c r="AE8" s="101" t="s">
        <v>354</v>
      </c>
      <c r="AF8" s="101" t="s">
        <v>355</v>
      </c>
      <c r="AG8" s="101" t="s">
        <v>389</v>
      </c>
      <c r="AH8" s="101" t="s">
        <v>16</v>
      </c>
      <c r="AI8" s="102"/>
      <c r="AJ8" s="105" t="s">
        <v>390</v>
      </c>
      <c r="AK8" s="96"/>
      <c r="AL8" s="103" t="s">
        <v>391</v>
      </c>
      <c r="AM8" s="106">
        <v>45798.0</v>
      </c>
      <c r="AN8" s="103" t="s">
        <v>392</v>
      </c>
      <c r="AO8" s="107"/>
      <c r="AP8" s="107"/>
      <c r="AQ8" s="108"/>
      <c r="AR8" s="108"/>
      <c r="AS8" s="108"/>
      <c r="AT8" s="108"/>
      <c r="AU8" s="108"/>
      <c r="AV8" s="108"/>
      <c r="AW8" s="108"/>
      <c r="AX8" s="108"/>
      <c r="AY8" s="108"/>
      <c r="AZ8" s="108"/>
      <c r="BA8" s="108"/>
      <c r="BB8" s="108"/>
      <c r="BC8" s="108"/>
      <c r="BD8" s="108"/>
      <c r="BE8" s="108"/>
      <c r="BF8" s="108"/>
      <c r="BG8" s="108"/>
      <c r="BH8" s="108"/>
      <c r="BI8" s="108"/>
      <c r="BJ8" s="108"/>
      <c r="BK8" s="108"/>
      <c r="BL8" s="108"/>
      <c r="BM8" s="108"/>
      <c r="BN8" s="108"/>
      <c r="BO8" s="108"/>
      <c r="BP8" s="108"/>
      <c r="BQ8" s="108"/>
      <c r="BR8" s="108"/>
      <c r="BS8" s="108"/>
      <c r="BT8" s="108"/>
      <c r="BU8" s="108"/>
      <c r="BV8" s="108"/>
      <c r="BW8" s="108"/>
      <c r="BX8" s="108"/>
      <c r="BY8" s="108"/>
      <c r="BZ8" s="108"/>
      <c r="CA8" s="108"/>
      <c r="CB8" s="108"/>
      <c r="CC8" s="108"/>
      <c r="CD8" s="108"/>
      <c r="CE8" s="108"/>
      <c r="CF8" s="108"/>
    </row>
    <row r="9" ht="64.5" customHeight="1">
      <c r="A9" s="68">
        <v>8.0</v>
      </c>
      <c r="B9" s="93"/>
      <c r="C9" s="81" t="s">
        <v>35</v>
      </c>
      <c r="D9" s="82">
        <v>45693.0</v>
      </c>
      <c r="E9" s="81"/>
      <c r="F9" s="81" t="s">
        <v>346</v>
      </c>
      <c r="G9" s="83"/>
      <c r="H9" s="81" t="s">
        <v>256</v>
      </c>
      <c r="I9" s="84"/>
      <c r="J9" s="85" t="s">
        <v>393</v>
      </c>
      <c r="K9" s="86" t="s">
        <v>394</v>
      </c>
      <c r="L9" s="87" t="s">
        <v>349</v>
      </c>
      <c r="M9" s="88" t="s">
        <v>350</v>
      </c>
      <c r="N9" s="109"/>
      <c r="O9" s="81"/>
      <c r="P9" s="81" t="s">
        <v>74</v>
      </c>
      <c r="Q9" s="89" t="s">
        <v>185</v>
      </c>
      <c r="R9" s="89" t="s">
        <v>351</v>
      </c>
      <c r="S9" s="89" t="s">
        <v>185</v>
      </c>
      <c r="T9" s="81" t="s">
        <v>351</v>
      </c>
      <c r="U9" s="90"/>
      <c r="V9" s="90"/>
      <c r="W9" s="89" t="s">
        <v>46</v>
      </c>
      <c r="X9" s="89" t="s">
        <v>352</v>
      </c>
      <c r="Y9" s="81" t="s">
        <v>76</v>
      </c>
      <c r="Z9" s="89" t="s">
        <v>353</v>
      </c>
      <c r="AA9" s="89" t="s">
        <v>395</v>
      </c>
      <c r="AB9" s="81" t="s">
        <v>85</v>
      </c>
      <c r="AC9" s="89"/>
      <c r="AD9" s="89" t="s">
        <v>354</v>
      </c>
      <c r="AE9" s="89" t="s">
        <v>354</v>
      </c>
      <c r="AF9" s="89" t="s">
        <v>355</v>
      </c>
      <c r="AG9" s="90"/>
      <c r="AH9" s="89" t="s">
        <v>16</v>
      </c>
      <c r="AI9" s="90"/>
      <c r="AJ9" s="110" t="s">
        <v>396</v>
      </c>
      <c r="AL9" s="89" t="s">
        <v>358</v>
      </c>
      <c r="AM9" s="83"/>
      <c r="AN9" s="83"/>
      <c r="AO9" s="83"/>
      <c r="AP9" s="83"/>
      <c r="AQ9" s="111"/>
      <c r="AR9" s="111"/>
      <c r="AS9" s="111"/>
      <c r="AT9" s="111"/>
      <c r="AU9" s="111"/>
      <c r="AV9" s="111"/>
      <c r="AW9" s="111"/>
      <c r="AX9" s="111"/>
      <c r="AY9" s="111"/>
      <c r="AZ9" s="111"/>
      <c r="BA9" s="111"/>
      <c r="BB9" s="111"/>
      <c r="BC9" s="111"/>
      <c r="BD9" s="111"/>
      <c r="BE9" s="111"/>
      <c r="BF9" s="111"/>
      <c r="BG9" s="111"/>
      <c r="BH9" s="111"/>
      <c r="BI9" s="111"/>
      <c r="BJ9" s="111"/>
      <c r="BK9" s="111"/>
      <c r="BL9" s="111"/>
      <c r="BM9" s="111"/>
      <c r="BN9" s="111"/>
      <c r="BO9" s="111"/>
      <c r="BP9" s="111"/>
      <c r="BQ9" s="111"/>
      <c r="BR9" s="111"/>
      <c r="BS9" s="111"/>
      <c r="BT9" s="111"/>
      <c r="BU9" s="111"/>
      <c r="BV9" s="111"/>
      <c r="BW9" s="111"/>
      <c r="BX9" s="111"/>
      <c r="BY9" s="111"/>
      <c r="BZ9" s="111"/>
      <c r="CA9" s="111"/>
      <c r="CB9" s="111"/>
      <c r="CC9" s="111"/>
      <c r="CD9" s="111"/>
      <c r="CE9" s="111"/>
      <c r="CF9" s="111"/>
    </row>
    <row r="10" ht="34.5" customHeight="1">
      <c r="A10" s="68">
        <v>9.0</v>
      </c>
      <c r="B10" s="93"/>
      <c r="C10" s="69" t="s">
        <v>35</v>
      </c>
      <c r="D10" s="70">
        <v>45694.0</v>
      </c>
      <c r="E10" s="69" t="s">
        <v>117</v>
      </c>
      <c r="F10" s="69" t="s">
        <v>346</v>
      </c>
      <c r="G10" s="71"/>
      <c r="H10" s="69" t="s">
        <v>299</v>
      </c>
      <c r="I10" s="72"/>
      <c r="J10" s="73" t="s">
        <v>343</v>
      </c>
      <c r="K10" s="74" t="s">
        <v>301</v>
      </c>
      <c r="L10" s="112" t="s">
        <v>397</v>
      </c>
      <c r="M10" s="113" t="s">
        <v>398</v>
      </c>
      <c r="N10" s="114" t="s">
        <v>399</v>
      </c>
      <c r="O10" s="69" t="s">
        <v>400</v>
      </c>
      <c r="P10" s="69" t="s">
        <v>59</v>
      </c>
      <c r="Q10" s="76" t="s">
        <v>401</v>
      </c>
      <c r="R10" s="76" t="s">
        <v>401</v>
      </c>
      <c r="S10" s="76" t="s">
        <v>401</v>
      </c>
      <c r="T10" s="76" t="s">
        <v>401</v>
      </c>
      <c r="U10" s="79"/>
      <c r="V10" s="79"/>
      <c r="W10" s="76" t="s">
        <v>46</v>
      </c>
      <c r="X10" s="74" t="s">
        <v>162</v>
      </c>
      <c r="Y10" s="69" t="s">
        <v>90</v>
      </c>
      <c r="Z10" s="76" t="s">
        <v>402</v>
      </c>
      <c r="AA10" s="76" t="s">
        <v>307</v>
      </c>
      <c r="AB10" s="69" t="s">
        <v>85</v>
      </c>
      <c r="AC10" s="76" t="s">
        <v>403</v>
      </c>
      <c r="AD10" s="76" t="s">
        <v>86</v>
      </c>
      <c r="AE10" s="76" t="s">
        <v>16</v>
      </c>
      <c r="AF10" s="76" t="s">
        <v>355</v>
      </c>
      <c r="AG10" s="79"/>
      <c r="AH10" s="76" t="s">
        <v>16</v>
      </c>
      <c r="AI10" s="79"/>
      <c r="AJ10" s="77" t="s">
        <v>404</v>
      </c>
      <c r="AK10" s="81"/>
      <c r="AL10" s="76" t="s">
        <v>405</v>
      </c>
      <c r="AM10" s="71"/>
      <c r="AN10" s="69" t="s">
        <v>406</v>
      </c>
      <c r="AO10" s="71"/>
      <c r="AP10" s="71"/>
      <c r="AQ10" s="78"/>
      <c r="AR10" s="78"/>
      <c r="AS10" s="78"/>
      <c r="AT10" s="78"/>
      <c r="AU10" s="78"/>
      <c r="AV10" s="78"/>
      <c r="AW10" s="78"/>
      <c r="AX10" s="78"/>
      <c r="AY10" s="78"/>
      <c r="AZ10" s="78"/>
      <c r="BA10" s="78"/>
      <c r="BB10" s="78"/>
      <c r="BC10" s="78"/>
      <c r="BD10" s="78"/>
      <c r="BE10" s="78"/>
      <c r="BF10" s="78"/>
      <c r="BG10" s="78"/>
      <c r="BH10" s="78"/>
      <c r="BI10" s="78"/>
      <c r="BJ10" s="78"/>
      <c r="BK10" s="78"/>
      <c r="BL10" s="78"/>
      <c r="BM10" s="78"/>
      <c r="BN10" s="78"/>
      <c r="BO10" s="78"/>
      <c r="BP10" s="78"/>
      <c r="BQ10" s="78"/>
      <c r="BR10" s="78"/>
      <c r="BS10" s="78"/>
      <c r="BT10" s="78"/>
      <c r="BU10" s="78"/>
      <c r="BV10" s="78"/>
      <c r="BW10" s="78"/>
      <c r="BX10" s="78"/>
      <c r="BY10" s="78"/>
      <c r="BZ10" s="78"/>
      <c r="CA10" s="78"/>
      <c r="CB10" s="78"/>
      <c r="CC10" s="78"/>
      <c r="CD10" s="78"/>
      <c r="CE10" s="78"/>
      <c r="CF10" s="78"/>
    </row>
    <row r="11" ht="105.0" customHeight="1">
      <c r="A11" s="68">
        <v>10.0</v>
      </c>
      <c r="B11" s="93"/>
      <c r="C11" s="81" t="s">
        <v>35</v>
      </c>
      <c r="D11" s="82">
        <v>45694.0</v>
      </c>
      <c r="E11" s="83"/>
      <c r="F11" s="83"/>
      <c r="G11" s="81" t="s">
        <v>192</v>
      </c>
      <c r="H11" s="81" t="s">
        <v>332</v>
      </c>
      <c r="I11" s="81" t="s">
        <v>192</v>
      </c>
      <c r="J11" s="85" t="s">
        <v>347</v>
      </c>
      <c r="K11" s="86" t="s">
        <v>407</v>
      </c>
      <c r="L11" s="109" t="s">
        <v>190</v>
      </c>
      <c r="M11" s="115" t="s">
        <v>408</v>
      </c>
      <c r="N11" s="83"/>
      <c r="O11" s="83"/>
      <c r="P11" s="81" t="s">
        <v>59</v>
      </c>
      <c r="Q11" s="89" t="s">
        <v>151</v>
      </c>
      <c r="R11" s="89" t="s">
        <v>48</v>
      </c>
      <c r="S11" s="89" t="s">
        <v>151</v>
      </c>
      <c r="T11" s="81" t="s">
        <v>48</v>
      </c>
      <c r="U11" s="90"/>
      <c r="V11" s="90"/>
      <c r="W11" s="89" t="s">
        <v>46</v>
      </c>
      <c r="X11" s="86" t="s">
        <v>162</v>
      </c>
      <c r="Y11" s="81" t="s">
        <v>90</v>
      </c>
      <c r="Z11" s="89" t="s">
        <v>306</v>
      </c>
      <c r="AA11" s="89" t="s">
        <v>395</v>
      </c>
      <c r="AB11" s="81" t="s">
        <v>53</v>
      </c>
      <c r="AC11" s="89" t="s">
        <v>403</v>
      </c>
      <c r="AD11" s="89" t="s">
        <v>86</v>
      </c>
      <c r="AE11" s="89" t="s">
        <v>16</v>
      </c>
      <c r="AF11" s="89" t="s">
        <v>355</v>
      </c>
      <c r="AG11" s="90"/>
      <c r="AH11" s="89" t="s">
        <v>16</v>
      </c>
      <c r="AI11" s="90"/>
      <c r="AJ11" s="110" t="s">
        <v>409</v>
      </c>
      <c r="AK11" s="83"/>
      <c r="AL11" s="89" t="s">
        <v>358</v>
      </c>
      <c r="AM11" s="83"/>
      <c r="AN11" s="83"/>
      <c r="AO11" s="90"/>
      <c r="AP11" s="90"/>
      <c r="AQ11" s="92"/>
      <c r="AR11" s="92"/>
      <c r="AS11" s="92"/>
      <c r="AT11" s="92"/>
      <c r="AU11" s="92"/>
      <c r="AV11" s="92"/>
      <c r="AW11" s="92"/>
      <c r="AX11" s="92"/>
      <c r="AY11" s="92"/>
      <c r="AZ11" s="92"/>
      <c r="BA11" s="92"/>
      <c r="BB11" s="92"/>
      <c r="BC11" s="92"/>
      <c r="BD11" s="92"/>
      <c r="BE11" s="92"/>
      <c r="BF11" s="92"/>
      <c r="BG11" s="92"/>
      <c r="BH11" s="92"/>
      <c r="BI11" s="92"/>
      <c r="BJ11" s="92"/>
      <c r="BK11" s="92"/>
      <c r="BL11" s="92"/>
      <c r="BM11" s="92"/>
      <c r="BN11" s="92"/>
      <c r="BO11" s="92"/>
      <c r="BP11" s="92"/>
      <c r="BQ11" s="92"/>
      <c r="BR11" s="92"/>
      <c r="BS11" s="92"/>
      <c r="BT11" s="92"/>
      <c r="BU11" s="92"/>
      <c r="BV11" s="92"/>
      <c r="BW11" s="92"/>
      <c r="BX11" s="92"/>
      <c r="BY11" s="92"/>
      <c r="BZ11" s="92"/>
      <c r="CA11" s="92"/>
      <c r="CB11" s="92"/>
      <c r="CC11" s="92"/>
      <c r="CD11" s="92"/>
      <c r="CE11" s="92"/>
      <c r="CF11" s="92"/>
    </row>
    <row r="12" ht="34.5" customHeight="1">
      <c r="A12" s="68">
        <v>11.0</v>
      </c>
      <c r="B12" s="93"/>
      <c r="C12" s="81" t="s">
        <v>35</v>
      </c>
      <c r="D12" s="82">
        <v>45695.0</v>
      </c>
      <c r="E12" s="81"/>
      <c r="F12" s="83"/>
      <c r="G12" s="81" t="s">
        <v>192</v>
      </c>
      <c r="H12" s="81" t="s">
        <v>256</v>
      </c>
      <c r="I12" s="81" t="s">
        <v>192</v>
      </c>
      <c r="J12" s="85" t="s">
        <v>393</v>
      </c>
      <c r="K12" s="86" t="s">
        <v>394</v>
      </c>
      <c r="L12" s="109" t="s">
        <v>190</v>
      </c>
      <c r="M12" s="115" t="s">
        <v>408</v>
      </c>
      <c r="N12" s="83"/>
      <c r="O12" s="83"/>
      <c r="P12" s="81" t="s">
        <v>59</v>
      </c>
      <c r="Q12" s="89" t="s">
        <v>151</v>
      </c>
      <c r="R12" s="89" t="s">
        <v>48</v>
      </c>
      <c r="S12" s="89" t="s">
        <v>151</v>
      </c>
      <c r="T12" s="81" t="s">
        <v>48</v>
      </c>
      <c r="U12" s="90"/>
      <c r="V12" s="90"/>
      <c r="W12" s="89" t="s">
        <v>46</v>
      </c>
      <c r="X12" s="86" t="s">
        <v>162</v>
      </c>
      <c r="Y12" s="81" t="s">
        <v>90</v>
      </c>
      <c r="Z12" s="89" t="s">
        <v>306</v>
      </c>
      <c r="AA12" s="89" t="s">
        <v>395</v>
      </c>
      <c r="AB12" s="81" t="s">
        <v>53</v>
      </c>
      <c r="AC12" s="89" t="s">
        <v>403</v>
      </c>
      <c r="AD12" s="89" t="s">
        <v>86</v>
      </c>
      <c r="AE12" s="89" t="s">
        <v>16</v>
      </c>
      <c r="AF12" s="89" t="s">
        <v>355</v>
      </c>
      <c r="AG12" s="90"/>
      <c r="AH12" s="89" t="s">
        <v>16</v>
      </c>
      <c r="AI12" s="90"/>
      <c r="AJ12" s="110" t="s">
        <v>195</v>
      </c>
      <c r="AK12" s="83"/>
      <c r="AL12" s="89" t="s">
        <v>358</v>
      </c>
      <c r="AM12" s="83"/>
      <c r="AN12" s="83"/>
      <c r="AO12" s="83"/>
      <c r="AP12" s="83"/>
      <c r="AQ12" s="111"/>
      <c r="AR12" s="111"/>
      <c r="AS12" s="111"/>
      <c r="AT12" s="111"/>
      <c r="AU12" s="111"/>
      <c r="AV12" s="111"/>
      <c r="AW12" s="111"/>
      <c r="AX12" s="111"/>
      <c r="AY12" s="111"/>
      <c r="AZ12" s="111"/>
      <c r="BA12" s="111"/>
      <c r="BB12" s="111"/>
      <c r="BC12" s="111"/>
      <c r="BD12" s="111"/>
      <c r="BE12" s="111"/>
      <c r="BF12" s="111"/>
      <c r="BG12" s="111"/>
      <c r="BH12" s="111"/>
      <c r="BI12" s="111"/>
      <c r="BJ12" s="111"/>
      <c r="BK12" s="111"/>
      <c r="BL12" s="111"/>
      <c r="BM12" s="111"/>
      <c r="BN12" s="111"/>
      <c r="BO12" s="111"/>
      <c r="BP12" s="111"/>
      <c r="BQ12" s="111"/>
      <c r="BR12" s="111"/>
      <c r="BS12" s="111"/>
      <c r="BT12" s="111"/>
      <c r="BU12" s="111"/>
      <c r="BV12" s="111"/>
      <c r="BW12" s="111"/>
      <c r="BX12" s="111"/>
      <c r="BY12" s="111"/>
      <c r="BZ12" s="111"/>
      <c r="CA12" s="111"/>
      <c r="CB12" s="111"/>
      <c r="CC12" s="111"/>
      <c r="CD12" s="111"/>
      <c r="CE12" s="111"/>
      <c r="CF12" s="111"/>
    </row>
    <row r="13" ht="34.5" customHeight="1">
      <c r="A13" s="68">
        <v>12.0</v>
      </c>
      <c r="B13" s="93"/>
      <c r="C13" s="69" t="s">
        <v>35</v>
      </c>
      <c r="D13" s="70">
        <v>45700.0</v>
      </c>
      <c r="E13" s="69" t="s">
        <v>117</v>
      </c>
      <c r="F13" s="69" t="s">
        <v>346</v>
      </c>
      <c r="G13" s="71"/>
      <c r="H13" s="69" t="s">
        <v>299</v>
      </c>
      <c r="I13" s="72"/>
      <c r="J13" s="73" t="s">
        <v>300</v>
      </c>
      <c r="K13" s="74" t="s">
        <v>301</v>
      </c>
      <c r="L13" s="116" t="s">
        <v>410</v>
      </c>
      <c r="M13" s="75" t="s">
        <v>411</v>
      </c>
      <c r="N13" s="71"/>
      <c r="O13" s="71"/>
      <c r="P13" s="69" t="s">
        <v>59</v>
      </c>
      <c r="Q13" s="76" t="s">
        <v>412</v>
      </c>
      <c r="R13" s="76" t="s">
        <v>48</v>
      </c>
      <c r="S13" s="76" t="s">
        <v>151</v>
      </c>
      <c r="T13" s="69" t="s">
        <v>48</v>
      </c>
      <c r="U13" s="79"/>
      <c r="V13" s="79"/>
      <c r="W13" s="76" t="s">
        <v>66</v>
      </c>
      <c r="X13" s="74" t="s">
        <v>162</v>
      </c>
      <c r="Y13" s="69" t="s">
        <v>76</v>
      </c>
      <c r="Z13" s="76" t="s">
        <v>402</v>
      </c>
      <c r="AA13" s="76" t="s">
        <v>307</v>
      </c>
      <c r="AB13" s="69" t="s">
        <v>85</v>
      </c>
      <c r="AC13" s="76" t="s">
        <v>377</v>
      </c>
      <c r="AD13" s="76" t="s">
        <v>86</v>
      </c>
      <c r="AE13" s="76" t="s">
        <v>150</v>
      </c>
      <c r="AF13" s="76" t="s">
        <v>355</v>
      </c>
      <c r="AG13" s="79"/>
      <c r="AH13" s="76" t="s">
        <v>16</v>
      </c>
      <c r="AI13" s="79"/>
      <c r="AJ13" s="77" t="s">
        <v>413</v>
      </c>
      <c r="AK13" s="69" t="s">
        <v>343</v>
      </c>
      <c r="AL13" s="76" t="s">
        <v>368</v>
      </c>
      <c r="AM13" s="71"/>
      <c r="AN13" s="69" t="s">
        <v>414</v>
      </c>
      <c r="AO13" s="71"/>
      <c r="AP13" s="69" t="s">
        <v>415</v>
      </c>
      <c r="AQ13" s="78"/>
      <c r="AR13" s="78"/>
      <c r="AS13" s="78"/>
      <c r="AT13" s="78"/>
      <c r="AU13" s="78"/>
      <c r="AV13" s="78"/>
      <c r="AW13" s="78"/>
      <c r="AX13" s="78"/>
      <c r="AY13" s="78"/>
      <c r="AZ13" s="78"/>
      <c r="BA13" s="78"/>
      <c r="BB13" s="78"/>
      <c r="BC13" s="78"/>
      <c r="BD13" s="78"/>
      <c r="BE13" s="78"/>
      <c r="BF13" s="78"/>
      <c r="BG13" s="78"/>
      <c r="BH13" s="78"/>
      <c r="BI13" s="78"/>
      <c r="BJ13" s="78"/>
      <c r="BK13" s="78"/>
      <c r="BL13" s="78"/>
      <c r="BM13" s="78"/>
      <c r="BN13" s="78"/>
      <c r="BO13" s="78"/>
      <c r="BP13" s="78"/>
      <c r="BQ13" s="78"/>
      <c r="BR13" s="78"/>
      <c r="BS13" s="78"/>
      <c r="BT13" s="78"/>
      <c r="BU13" s="78"/>
      <c r="BV13" s="78"/>
      <c r="BW13" s="78"/>
      <c r="BX13" s="78"/>
      <c r="BY13" s="78"/>
      <c r="BZ13" s="78"/>
      <c r="CA13" s="78"/>
      <c r="CB13" s="78"/>
      <c r="CC13" s="78"/>
      <c r="CD13" s="78"/>
      <c r="CE13" s="78"/>
      <c r="CF13" s="78"/>
    </row>
    <row r="14" ht="94.5" customHeight="1">
      <c r="A14" s="68">
        <v>13.0</v>
      </c>
      <c r="B14" s="93"/>
      <c r="C14" s="69" t="s">
        <v>35</v>
      </c>
      <c r="D14" s="70">
        <v>45704.0</v>
      </c>
      <c r="E14" s="69" t="s">
        <v>416</v>
      </c>
      <c r="F14" s="69" t="s">
        <v>173</v>
      </c>
      <c r="G14" s="71"/>
      <c r="H14" s="69" t="s">
        <v>299</v>
      </c>
      <c r="I14" s="72"/>
      <c r="J14" s="73" t="s">
        <v>333</v>
      </c>
      <c r="K14" s="74" t="s">
        <v>348</v>
      </c>
      <c r="L14" s="69" t="s">
        <v>417</v>
      </c>
      <c r="M14" s="75" t="s">
        <v>418</v>
      </c>
      <c r="N14" s="69" t="s">
        <v>419</v>
      </c>
      <c r="O14" s="71"/>
      <c r="P14" s="69" t="s">
        <v>74</v>
      </c>
      <c r="Q14" s="76" t="s">
        <v>322</v>
      </c>
      <c r="R14" s="76" t="s">
        <v>48</v>
      </c>
      <c r="S14" s="76" t="s">
        <v>322</v>
      </c>
      <c r="T14" s="69" t="s">
        <v>48</v>
      </c>
      <c r="U14" s="79"/>
      <c r="V14" s="79"/>
      <c r="W14" s="76" t="s">
        <v>46</v>
      </c>
      <c r="X14" s="74" t="s">
        <v>162</v>
      </c>
      <c r="Y14" s="69" t="s">
        <v>41</v>
      </c>
      <c r="Z14" s="76" t="s">
        <v>420</v>
      </c>
      <c r="AA14" s="76" t="s">
        <v>307</v>
      </c>
      <c r="AB14" s="69" t="s">
        <v>53</v>
      </c>
      <c r="AC14" s="76" t="s">
        <v>377</v>
      </c>
      <c r="AD14" s="76" t="s">
        <v>86</v>
      </c>
      <c r="AE14" s="76" t="s">
        <v>16</v>
      </c>
      <c r="AF14" s="76" t="s">
        <v>355</v>
      </c>
      <c r="AG14" s="79"/>
      <c r="AH14" s="76" t="s">
        <v>16</v>
      </c>
      <c r="AI14" s="76" t="s">
        <v>421</v>
      </c>
      <c r="AJ14" s="77" t="s">
        <v>422</v>
      </c>
      <c r="AK14" s="69" t="s">
        <v>423</v>
      </c>
      <c r="AL14" s="76" t="s">
        <v>405</v>
      </c>
      <c r="AM14" s="71"/>
      <c r="AN14" s="76" t="s">
        <v>421</v>
      </c>
      <c r="AO14" s="79"/>
      <c r="AP14" s="76" t="s">
        <v>424</v>
      </c>
      <c r="AQ14" s="117" t="s">
        <v>425</v>
      </c>
      <c r="AR14" s="117"/>
      <c r="AS14" s="117"/>
      <c r="AT14" s="117"/>
      <c r="AU14" s="117"/>
      <c r="AV14" s="117"/>
      <c r="AW14" s="117"/>
      <c r="AX14" s="117"/>
      <c r="AY14" s="117"/>
      <c r="AZ14" s="117"/>
      <c r="BA14" s="117"/>
      <c r="BB14" s="117"/>
      <c r="BC14" s="117"/>
      <c r="BD14" s="117"/>
      <c r="BE14" s="117"/>
      <c r="BF14" s="117"/>
      <c r="BG14" s="117"/>
      <c r="BH14" s="117"/>
      <c r="BI14" s="117"/>
      <c r="BJ14" s="117"/>
      <c r="BK14" s="117"/>
      <c r="BL14" s="117"/>
      <c r="BM14" s="117"/>
      <c r="BN14" s="117"/>
      <c r="BO14" s="117"/>
      <c r="BP14" s="117"/>
      <c r="BQ14" s="117"/>
      <c r="BR14" s="117"/>
      <c r="BS14" s="117"/>
      <c r="BT14" s="117"/>
      <c r="BU14" s="117"/>
      <c r="BV14" s="117"/>
      <c r="BW14" s="117"/>
      <c r="BX14" s="117"/>
      <c r="BY14" s="117"/>
      <c r="BZ14" s="117"/>
      <c r="CA14" s="117"/>
      <c r="CB14" s="117"/>
      <c r="CC14" s="117"/>
      <c r="CD14" s="117"/>
      <c r="CE14" s="117"/>
      <c r="CF14" s="117"/>
    </row>
    <row r="15" ht="34.5" customHeight="1">
      <c r="A15" s="68">
        <v>14.0</v>
      </c>
      <c r="B15" s="93"/>
      <c r="C15" s="69" t="s">
        <v>87</v>
      </c>
      <c r="D15" s="70">
        <v>45706.0</v>
      </c>
      <c r="E15" s="69" t="s">
        <v>117</v>
      </c>
      <c r="F15" s="69" t="s">
        <v>173</v>
      </c>
      <c r="G15" s="71"/>
      <c r="H15" s="69" t="s">
        <v>299</v>
      </c>
      <c r="I15" s="72"/>
      <c r="J15" s="73" t="s">
        <v>347</v>
      </c>
      <c r="K15" s="74" t="s">
        <v>301</v>
      </c>
      <c r="L15" s="118" t="s">
        <v>426</v>
      </c>
      <c r="M15" s="119" t="s">
        <v>427</v>
      </c>
      <c r="N15" s="120" t="s">
        <v>428</v>
      </c>
      <c r="O15" s="71"/>
      <c r="P15" s="69" t="s">
        <v>59</v>
      </c>
      <c r="Q15" s="76" t="s">
        <v>131</v>
      </c>
      <c r="R15" s="76" t="s">
        <v>48</v>
      </c>
      <c r="S15" s="79"/>
      <c r="T15" s="69" t="s">
        <v>48</v>
      </c>
      <c r="U15" s="79"/>
      <c r="V15" s="79"/>
      <c r="W15" s="76" t="s">
        <v>46</v>
      </c>
      <c r="X15" s="74" t="s">
        <v>64</v>
      </c>
      <c r="Y15" s="69" t="s">
        <v>429</v>
      </c>
      <c r="Z15" s="76" t="s">
        <v>353</v>
      </c>
      <c r="AA15" s="76" t="s">
        <v>326</v>
      </c>
      <c r="AB15" s="69" t="s">
        <v>85</v>
      </c>
      <c r="AC15" s="76" t="s">
        <v>308</v>
      </c>
      <c r="AD15" s="76" t="s">
        <v>378</v>
      </c>
      <c r="AE15" s="76" t="s">
        <v>388</v>
      </c>
      <c r="AF15" s="76" t="s">
        <v>430</v>
      </c>
      <c r="AG15" s="79"/>
      <c r="AH15" s="76" t="s">
        <v>16</v>
      </c>
      <c r="AI15" s="79"/>
      <c r="AJ15" s="77" t="s">
        <v>431</v>
      </c>
      <c r="AK15" s="69" t="s">
        <v>368</v>
      </c>
      <c r="AL15" s="76" t="s">
        <v>368</v>
      </c>
      <c r="AM15" s="80">
        <v>45713.0</v>
      </c>
      <c r="AN15" s="69" t="s">
        <v>432</v>
      </c>
      <c r="AO15" s="71"/>
      <c r="AP15" s="71"/>
      <c r="AQ15" s="78"/>
      <c r="AR15" s="78"/>
      <c r="AS15" s="78"/>
      <c r="AT15" s="78"/>
      <c r="AU15" s="78"/>
      <c r="AV15" s="78"/>
      <c r="AW15" s="78"/>
      <c r="AX15" s="78"/>
      <c r="AY15" s="78"/>
      <c r="AZ15" s="78"/>
      <c r="BA15" s="78"/>
      <c r="BB15" s="78"/>
      <c r="BC15" s="78"/>
      <c r="BD15" s="78"/>
      <c r="BE15" s="78"/>
      <c r="BF15" s="78"/>
      <c r="BG15" s="78"/>
      <c r="BH15" s="78"/>
      <c r="BI15" s="78"/>
      <c r="BJ15" s="78"/>
      <c r="BK15" s="78"/>
      <c r="BL15" s="78"/>
      <c r="BM15" s="78"/>
      <c r="BN15" s="78"/>
      <c r="BO15" s="78"/>
      <c r="BP15" s="78"/>
      <c r="BQ15" s="78"/>
      <c r="BR15" s="78"/>
      <c r="BS15" s="78"/>
      <c r="BT15" s="78"/>
      <c r="BU15" s="78"/>
      <c r="BV15" s="78"/>
      <c r="BW15" s="78"/>
      <c r="BX15" s="78"/>
      <c r="BY15" s="78"/>
      <c r="BZ15" s="78"/>
      <c r="CA15" s="78"/>
      <c r="CB15" s="78"/>
      <c r="CC15" s="78"/>
      <c r="CD15" s="78"/>
      <c r="CE15" s="78"/>
      <c r="CF15" s="78"/>
    </row>
    <row r="16" ht="34.5" customHeight="1">
      <c r="A16" s="68">
        <v>15.0</v>
      </c>
      <c r="B16" s="93"/>
      <c r="C16" s="81" t="s">
        <v>87</v>
      </c>
      <c r="D16" s="82">
        <v>45710.0</v>
      </c>
      <c r="E16" s="81" t="s">
        <v>117</v>
      </c>
      <c r="F16" s="81" t="s">
        <v>173</v>
      </c>
      <c r="G16" s="83"/>
      <c r="H16" s="81" t="s">
        <v>299</v>
      </c>
      <c r="I16" s="83"/>
      <c r="J16" s="85" t="s">
        <v>393</v>
      </c>
      <c r="K16" s="86" t="s">
        <v>394</v>
      </c>
      <c r="L16" s="81" t="s">
        <v>196</v>
      </c>
      <c r="M16" s="121" t="s">
        <v>433</v>
      </c>
      <c r="N16" s="81" t="s">
        <v>434</v>
      </c>
      <c r="O16" s="83"/>
      <c r="P16" s="81" t="s">
        <v>59</v>
      </c>
      <c r="Q16" s="89" t="s">
        <v>200</v>
      </c>
      <c r="R16" s="89" t="s">
        <v>48</v>
      </c>
      <c r="S16" s="89" t="s">
        <v>202</v>
      </c>
      <c r="T16" s="81" t="s">
        <v>48</v>
      </c>
      <c r="U16" s="90"/>
      <c r="V16" s="90"/>
      <c r="W16" s="89" t="s">
        <v>66</v>
      </c>
      <c r="X16" s="86" t="s">
        <v>199</v>
      </c>
      <c r="Y16" s="81" t="s">
        <v>76</v>
      </c>
      <c r="Z16" s="89" t="s">
        <v>386</v>
      </c>
      <c r="AA16" s="89" t="s">
        <v>395</v>
      </c>
      <c r="AB16" s="81" t="s">
        <v>85</v>
      </c>
      <c r="AC16" s="90"/>
      <c r="AD16" s="89" t="s">
        <v>378</v>
      </c>
      <c r="AE16" s="89" t="s">
        <v>388</v>
      </c>
      <c r="AF16" s="90"/>
      <c r="AG16" s="90"/>
      <c r="AH16" s="89" t="s">
        <v>16</v>
      </c>
      <c r="AI16" s="90"/>
      <c r="AJ16" s="122" t="s">
        <v>435</v>
      </c>
      <c r="AK16" s="81" t="s">
        <v>197</v>
      </c>
      <c r="AL16" s="89" t="s">
        <v>358</v>
      </c>
      <c r="AM16" s="83"/>
      <c r="AN16" s="83"/>
      <c r="AO16" s="83"/>
      <c r="AP16" s="83"/>
      <c r="AQ16" s="111"/>
      <c r="AR16" s="111"/>
      <c r="AS16" s="111"/>
      <c r="AT16" s="111"/>
      <c r="AU16" s="111"/>
      <c r="AV16" s="111"/>
      <c r="AW16" s="111"/>
      <c r="AX16" s="111"/>
      <c r="AY16" s="111"/>
      <c r="AZ16" s="111"/>
      <c r="BA16" s="111"/>
      <c r="BB16" s="111"/>
      <c r="BC16" s="111"/>
      <c r="BD16" s="111"/>
      <c r="BE16" s="111"/>
      <c r="BF16" s="111"/>
      <c r="BG16" s="111"/>
      <c r="BH16" s="111"/>
      <c r="BI16" s="111"/>
      <c r="BJ16" s="111"/>
      <c r="BK16" s="111"/>
      <c r="BL16" s="111"/>
      <c r="BM16" s="111"/>
      <c r="BN16" s="111"/>
      <c r="BO16" s="111"/>
      <c r="BP16" s="111"/>
      <c r="BQ16" s="111"/>
      <c r="BR16" s="111"/>
      <c r="BS16" s="111"/>
      <c r="BT16" s="111"/>
      <c r="BU16" s="111"/>
      <c r="BV16" s="111"/>
      <c r="BW16" s="111"/>
      <c r="BX16" s="111"/>
      <c r="BY16" s="111"/>
      <c r="BZ16" s="111"/>
      <c r="CA16" s="111"/>
      <c r="CB16" s="111"/>
      <c r="CC16" s="111"/>
      <c r="CD16" s="111"/>
      <c r="CE16" s="111"/>
      <c r="CF16" s="111"/>
    </row>
    <row r="17" ht="68.25" customHeight="1">
      <c r="A17" s="68">
        <v>16.0</v>
      </c>
      <c r="B17" s="93"/>
      <c r="C17" s="69" t="s">
        <v>87</v>
      </c>
      <c r="D17" s="70">
        <v>45714.0</v>
      </c>
      <c r="E17" s="69" t="s">
        <v>117</v>
      </c>
      <c r="F17" s="69" t="s">
        <v>173</v>
      </c>
      <c r="G17" s="71"/>
      <c r="H17" s="69" t="s">
        <v>299</v>
      </c>
      <c r="I17" s="71"/>
      <c r="J17" s="73" t="s">
        <v>372</v>
      </c>
      <c r="K17" s="74" t="s">
        <v>301</v>
      </c>
      <c r="L17" s="123" t="s">
        <v>436</v>
      </c>
      <c r="M17" s="124" t="s">
        <v>437</v>
      </c>
      <c r="N17" s="125" t="s">
        <v>438</v>
      </c>
      <c r="O17" s="71"/>
      <c r="P17" s="69" t="s">
        <v>59</v>
      </c>
      <c r="Q17" s="76" t="s">
        <v>81</v>
      </c>
      <c r="R17" s="76" t="s">
        <v>48</v>
      </c>
      <c r="S17" s="79"/>
      <c r="T17" s="69" t="s">
        <v>48</v>
      </c>
      <c r="U17" s="79"/>
      <c r="V17" s="79"/>
      <c r="W17" s="76" t="s">
        <v>46</v>
      </c>
      <c r="X17" s="74" t="s">
        <v>162</v>
      </c>
      <c r="Y17" s="69" t="s">
        <v>76</v>
      </c>
      <c r="Z17" s="76" t="s">
        <v>402</v>
      </c>
      <c r="AA17" s="76" t="s">
        <v>387</v>
      </c>
      <c r="AB17" s="69" t="s">
        <v>85</v>
      </c>
      <c r="AC17" s="76" t="s">
        <v>377</v>
      </c>
      <c r="AD17" s="76" t="s">
        <v>388</v>
      </c>
      <c r="AE17" s="76" t="s">
        <v>86</v>
      </c>
      <c r="AF17" s="79"/>
      <c r="AG17" s="79"/>
      <c r="AH17" s="76" t="s">
        <v>16</v>
      </c>
      <c r="AI17" s="76" t="s">
        <v>439</v>
      </c>
      <c r="AJ17" s="77" t="s">
        <v>440</v>
      </c>
      <c r="AK17" s="69" t="s">
        <v>441</v>
      </c>
      <c r="AL17" s="76" t="s">
        <v>405</v>
      </c>
      <c r="AM17" s="71"/>
      <c r="AN17" s="76" t="s">
        <v>442</v>
      </c>
      <c r="AO17" s="71"/>
      <c r="AP17" s="71"/>
      <c r="AQ17" s="78"/>
      <c r="AR17" s="78"/>
      <c r="AS17" s="78"/>
      <c r="AT17" s="78"/>
      <c r="AU17" s="78"/>
      <c r="AV17" s="78"/>
      <c r="AW17" s="78"/>
      <c r="AX17" s="78"/>
      <c r="AY17" s="78"/>
      <c r="AZ17" s="78"/>
      <c r="BA17" s="78"/>
      <c r="BB17" s="78"/>
      <c r="BC17" s="78"/>
      <c r="BD17" s="78"/>
      <c r="BE17" s="78"/>
      <c r="BF17" s="78"/>
      <c r="BG17" s="78"/>
      <c r="BH17" s="78"/>
      <c r="BI17" s="78"/>
      <c r="BJ17" s="78"/>
      <c r="BK17" s="78"/>
      <c r="BL17" s="78"/>
      <c r="BM17" s="78"/>
      <c r="BN17" s="78"/>
      <c r="BO17" s="78"/>
      <c r="BP17" s="78"/>
      <c r="BQ17" s="78"/>
      <c r="BR17" s="78"/>
      <c r="BS17" s="78"/>
      <c r="BT17" s="78"/>
      <c r="BU17" s="78"/>
      <c r="BV17" s="78"/>
      <c r="BW17" s="78"/>
      <c r="BX17" s="78"/>
      <c r="BY17" s="78"/>
      <c r="BZ17" s="78"/>
      <c r="CA17" s="78"/>
      <c r="CB17" s="78"/>
      <c r="CC17" s="78"/>
      <c r="CD17" s="78"/>
      <c r="CE17" s="78"/>
      <c r="CF17" s="78"/>
    </row>
    <row r="18" ht="34.5" customHeight="1">
      <c r="A18" s="68">
        <v>17.0</v>
      </c>
      <c r="B18" s="93"/>
      <c r="C18" s="81" t="s">
        <v>87</v>
      </c>
      <c r="D18" s="82">
        <v>45716.0</v>
      </c>
      <c r="E18" s="81" t="s">
        <v>443</v>
      </c>
      <c r="F18" s="81"/>
      <c r="G18" s="81" t="s">
        <v>444</v>
      </c>
      <c r="H18" s="81" t="s">
        <v>299</v>
      </c>
      <c r="I18" s="83"/>
      <c r="J18" s="85" t="s">
        <v>393</v>
      </c>
      <c r="K18" s="86" t="s">
        <v>394</v>
      </c>
      <c r="L18" s="81" t="s">
        <v>204</v>
      </c>
      <c r="M18" s="115" t="s">
        <v>205</v>
      </c>
      <c r="N18" s="81" t="s">
        <v>445</v>
      </c>
      <c r="O18" s="83"/>
      <c r="P18" s="81" t="s">
        <v>59</v>
      </c>
      <c r="Q18" s="89" t="s">
        <v>69</v>
      </c>
      <c r="R18" s="89" t="s">
        <v>446</v>
      </c>
      <c r="S18" s="89" t="s">
        <v>209</v>
      </c>
      <c r="T18" s="81" t="s">
        <v>48</v>
      </c>
      <c r="U18" s="126" t="s">
        <v>447</v>
      </c>
      <c r="V18" s="90"/>
      <c r="W18" s="89" t="s">
        <v>66</v>
      </c>
      <c r="X18" s="86" t="s">
        <v>139</v>
      </c>
      <c r="Y18" s="81" t="s">
        <v>41</v>
      </c>
      <c r="Z18" s="89" t="s">
        <v>420</v>
      </c>
      <c r="AA18" s="89" t="s">
        <v>307</v>
      </c>
      <c r="AB18" s="81" t="s">
        <v>53</v>
      </c>
      <c r="AC18" s="89" t="s">
        <v>377</v>
      </c>
      <c r="AD18" s="89" t="s">
        <v>86</v>
      </c>
      <c r="AE18" s="89" t="s">
        <v>388</v>
      </c>
      <c r="AF18" s="89" t="s">
        <v>430</v>
      </c>
      <c r="AG18" s="89" t="s">
        <v>210</v>
      </c>
      <c r="AH18" s="89" t="s">
        <v>16</v>
      </c>
      <c r="AI18" s="90"/>
      <c r="AJ18" s="110" t="s">
        <v>211</v>
      </c>
      <c r="AK18" s="81" t="s">
        <v>206</v>
      </c>
      <c r="AL18" s="89" t="s">
        <v>358</v>
      </c>
      <c r="AM18" s="83"/>
      <c r="AN18" s="83"/>
      <c r="AO18" s="83"/>
      <c r="AP18" s="83"/>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111"/>
      <c r="BU18" s="111"/>
      <c r="BV18" s="111"/>
      <c r="BW18" s="111"/>
      <c r="BX18" s="111"/>
      <c r="BY18" s="111"/>
      <c r="BZ18" s="111"/>
      <c r="CA18" s="111"/>
      <c r="CB18" s="111"/>
      <c r="CC18" s="111"/>
      <c r="CD18" s="111"/>
      <c r="CE18" s="111"/>
      <c r="CF18" s="111"/>
    </row>
    <row r="19" ht="34.5" customHeight="1">
      <c r="A19" s="68">
        <v>18.0</v>
      </c>
      <c r="B19" s="93"/>
      <c r="C19" s="69" t="s">
        <v>35</v>
      </c>
      <c r="D19" s="70">
        <v>45718.0</v>
      </c>
      <c r="E19" s="69" t="s">
        <v>448</v>
      </c>
      <c r="F19" s="69" t="s">
        <v>173</v>
      </c>
      <c r="G19" s="71"/>
      <c r="H19" s="69" t="s">
        <v>299</v>
      </c>
      <c r="I19" s="71"/>
      <c r="J19" s="73" t="s">
        <v>372</v>
      </c>
      <c r="K19" s="74" t="s">
        <v>301</v>
      </c>
      <c r="L19" s="69" t="s">
        <v>449</v>
      </c>
      <c r="M19" s="75" t="s">
        <v>450</v>
      </c>
      <c r="N19" s="69" t="s">
        <v>451</v>
      </c>
      <c r="O19" s="71"/>
      <c r="P19" s="69" t="s">
        <v>59</v>
      </c>
      <c r="Q19" s="76" t="s">
        <v>452</v>
      </c>
      <c r="R19" s="76" t="s">
        <v>453</v>
      </c>
      <c r="S19" s="76" t="s">
        <v>452</v>
      </c>
      <c r="T19" s="76" t="s">
        <v>453</v>
      </c>
      <c r="U19" s="79"/>
      <c r="V19" s="79"/>
      <c r="W19" s="76" t="s">
        <v>46</v>
      </c>
      <c r="X19" s="74" t="s">
        <v>162</v>
      </c>
      <c r="Y19" s="69" t="s">
        <v>90</v>
      </c>
      <c r="Z19" s="76" t="s">
        <v>306</v>
      </c>
      <c r="AA19" s="76" t="s">
        <v>454</v>
      </c>
      <c r="AB19" s="69" t="s">
        <v>53</v>
      </c>
      <c r="AC19" s="76" t="s">
        <v>377</v>
      </c>
      <c r="AD19" s="76" t="s">
        <v>366</v>
      </c>
      <c r="AE19" s="76" t="s">
        <v>455</v>
      </c>
      <c r="AF19" s="76" t="s">
        <v>430</v>
      </c>
      <c r="AG19" s="79"/>
      <c r="AH19" s="76" t="s">
        <v>456</v>
      </c>
      <c r="AI19" s="79"/>
      <c r="AJ19" s="77" t="s">
        <v>457</v>
      </c>
      <c r="AK19" s="71"/>
      <c r="AL19" s="103" t="s">
        <v>458</v>
      </c>
      <c r="AM19" s="71"/>
      <c r="AN19" s="71"/>
      <c r="AO19" s="71"/>
      <c r="AP19" s="71"/>
      <c r="AQ19" s="78"/>
      <c r="AR19" s="78"/>
      <c r="AS19" s="78"/>
      <c r="AT19" s="78"/>
      <c r="AU19" s="78"/>
      <c r="AV19" s="78"/>
      <c r="AW19" s="78"/>
      <c r="AX19" s="78"/>
      <c r="AY19" s="78"/>
      <c r="AZ19" s="78"/>
      <c r="BA19" s="78"/>
      <c r="BB19" s="78"/>
      <c r="BC19" s="78"/>
      <c r="BD19" s="78"/>
      <c r="BE19" s="78"/>
      <c r="BF19" s="78"/>
      <c r="BG19" s="78"/>
      <c r="BH19" s="78"/>
      <c r="BI19" s="78"/>
      <c r="BJ19" s="78"/>
      <c r="BK19" s="78"/>
      <c r="BL19" s="78"/>
      <c r="BM19" s="78"/>
      <c r="BN19" s="78"/>
      <c r="BO19" s="78"/>
      <c r="BP19" s="78"/>
      <c r="BQ19" s="78"/>
      <c r="BR19" s="78"/>
      <c r="BS19" s="78"/>
      <c r="BT19" s="78"/>
      <c r="BU19" s="78"/>
      <c r="BV19" s="78"/>
      <c r="BW19" s="78"/>
      <c r="BX19" s="78"/>
      <c r="BY19" s="78"/>
      <c r="BZ19" s="78"/>
      <c r="CA19" s="78"/>
      <c r="CB19" s="78"/>
      <c r="CC19" s="78"/>
      <c r="CD19" s="78"/>
      <c r="CE19" s="78"/>
      <c r="CF19" s="78"/>
    </row>
    <row r="20" ht="34.5" customHeight="1">
      <c r="A20" s="68">
        <v>19.0</v>
      </c>
      <c r="B20" s="93"/>
      <c r="C20" s="81" t="s">
        <v>35</v>
      </c>
      <c r="D20" s="82">
        <v>410960.0</v>
      </c>
      <c r="E20" s="81" t="s">
        <v>416</v>
      </c>
      <c r="F20" s="81" t="s">
        <v>173</v>
      </c>
      <c r="G20" s="83"/>
      <c r="H20" s="81" t="s">
        <v>299</v>
      </c>
      <c r="I20" s="83"/>
      <c r="J20" s="85" t="s">
        <v>393</v>
      </c>
      <c r="K20" s="86" t="s">
        <v>394</v>
      </c>
      <c r="L20" s="81" t="s">
        <v>213</v>
      </c>
      <c r="M20" s="115" t="s">
        <v>459</v>
      </c>
      <c r="N20" s="127" t="s">
        <v>460</v>
      </c>
      <c r="O20" s="83"/>
      <c r="P20" s="81" t="s">
        <v>59</v>
      </c>
      <c r="Q20" s="89" t="s">
        <v>215</v>
      </c>
      <c r="R20" s="89" t="s">
        <v>48</v>
      </c>
      <c r="S20" s="89" t="s">
        <v>215</v>
      </c>
      <c r="T20" s="89" t="s">
        <v>48</v>
      </c>
      <c r="U20" s="90"/>
      <c r="V20" s="90"/>
      <c r="W20" s="89" t="s">
        <v>46</v>
      </c>
      <c r="X20" s="86" t="s">
        <v>64</v>
      </c>
      <c r="Y20" s="81" t="s">
        <v>41</v>
      </c>
      <c r="Z20" s="89" t="s">
        <v>420</v>
      </c>
      <c r="AA20" s="89" t="s">
        <v>395</v>
      </c>
      <c r="AB20" s="128" t="s">
        <v>53</v>
      </c>
      <c r="AC20" s="89" t="s">
        <v>377</v>
      </c>
      <c r="AD20" s="89" t="s">
        <v>366</v>
      </c>
      <c r="AE20" s="89" t="s">
        <v>86</v>
      </c>
      <c r="AF20" s="89" t="s">
        <v>430</v>
      </c>
      <c r="AG20" s="90"/>
      <c r="AH20" s="89" t="s">
        <v>16</v>
      </c>
      <c r="AI20" s="90"/>
      <c r="AJ20" s="110" t="s">
        <v>461</v>
      </c>
      <c r="AK20" s="81" t="s">
        <v>214</v>
      </c>
      <c r="AL20" s="89" t="s">
        <v>358</v>
      </c>
      <c r="AM20" s="83"/>
      <c r="AN20" s="83"/>
      <c r="AO20" s="83"/>
      <c r="AP20" s="83"/>
      <c r="AQ20" s="111"/>
      <c r="AR20" s="111"/>
      <c r="AS20" s="111"/>
      <c r="AT20" s="111"/>
      <c r="AU20" s="111"/>
      <c r="AV20" s="111"/>
      <c r="AW20" s="111"/>
      <c r="AX20" s="111"/>
      <c r="AY20" s="111"/>
      <c r="AZ20" s="111"/>
      <c r="BA20" s="111"/>
      <c r="BB20" s="111"/>
      <c r="BC20" s="111"/>
      <c r="BD20" s="111"/>
      <c r="BE20" s="111"/>
      <c r="BF20" s="111"/>
      <c r="BG20" s="111"/>
      <c r="BH20" s="111"/>
      <c r="BI20" s="111"/>
      <c r="BJ20" s="111"/>
      <c r="BK20" s="111"/>
      <c r="BL20" s="111"/>
      <c r="BM20" s="111"/>
      <c r="BN20" s="111"/>
      <c r="BO20" s="111"/>
      <c r="BP20" s="111"/>
      <c r="BQ20" s="111"/>
      <c r="BR20" s="111"/>
      <c r="BS20" s="111"/>
      <c r="BT20" s="111"/>
      <c r="BU20" s="111"/>
      <c r="BV20" s="111"/>
      <c r="BW20" s="111"/>
      <c r="BX20" s="111"/>
      <c r="BY20" s="111"/>
      <c r="BZ20" s="111"/>
      <c r="CA20" s="111"/>
      <c r="CB20" s="111"/>
      <c r="CC20" s="111"/>
      <c r="CD20" s="111"/>
      <c r="CE20" s="111"/>
      <c r="CF20" s="111"/>
    </row>
    <row r="21" ht="34.5" customHeight="1">
      <c r="A21" s="68">
        <v>20.0</v>
      </c>
      <c r="B21" s="93"/>
      <c r="C21" s="81" t="s">
        <v>35</v>
      </c>
      <c r="D21" s="82">
        <v>45721.0</v>
      </c>
      <c r="E21" s="81" t="s">
        <v>117</v>
      </c>
      <c r="F21" s="81" t="s">
        <v>173</v>
      </c>
      <c r="G21" s="83"/>
      <c r="H21" s="81" t="s">
        <v>299</v>
      </c>
      <c r="I21" s="83"/>
      <c r="J21" s="85" t="s">
        <v>393</v>
      </c>
      <c r="K21" s="86" t="s">
        <v>394</v>
      </c>
      <c r="L21" s="81" t="s">
        <v>219</v>
      </c>
      <c r="M21" s="88" t="s">
        <v>462</v>
      </c>
      <c r="N21" s="81" t="s">
        <v>463</v>
      </c>
      <c r="O21" s="83"/>
      <c r="P21" s="81" t="s">
        <v>155</v>
      </c>
      <c r="Q21" s="89" t="s">
        <v>47</v>
      </c>
      <c r="R21" s="89" t="s">
        <v>48</v>
      </c>
      <c r="S21" s="89" t="s">
        <v>222</v>
      </c>
      <c r="T21" s="89" t="s">
        <v>48</v>
      </c>
      <c r="U21" s="129" t="s">
        <v>221</v>
      </c>
      <c r="V21" s="90"/>
      <c r="W21" s="89" t="s">
        <v>66</v>
      </c>
      <c r="X21" s="86" t="s">
        <v>101</v>
      </c>
      <c r="Y21" s="81" t="s">
        <v>90</v>
      </c>
      <c r="Z21" s="89" t="s">
        <v>306</v>
      </c>
      <c r="AA21" s="89" t="s">
        <v>395</v>
      </c>
      <c r="AB21" s="81" t="s">
        <v>85</v>
      </c>
      <c r="AC21" s="90"/>
      <c r="AD21" s="89" t="s">
        <v>464</v>
      </c>
      <c r="AE21" s="89" t="s">
        <v>455</v>
      </c>
      <c r="AF21" s="89" t="s">
        <v>465</v>
      </c>
      <c r="AG21" s="90"/>
      <c r="AH21" s="89" t="s">
        <v>16</v>
      </c>
      <c r="AI21" s="90"/>
      <c r="AJ21" s="110" t="s">
        <v>466</v>
      </c>
      <c r="AK21" s="81" t="s">
        <v>220</v>
      </c>
      <c r="AL21" s="89" t="s">
        <v>358</v>
      </c>
      <c r="AM21" s="83"/>
      <c r="AN21" s="83"/>
      <c r="AO21" s="83"/>
      <c r="AP21" s="83"/>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c r="BZ21" s="111"/>
      <c r="CA21" s="111"/>
      <c r="CB21" s="111"/>
      <c r="CC21" s="111"/>
      <c r="CD21" s="111"/>
      <c r="CE21" s="111"/>
      <c r="CF21" s="111"/>
    </row>
    <row r="22" ht="81.75" customHeight="1">
      <c r="A22" s="68">
        <v>21.0</v>
      </c>
      <c r="B22" s="93"/>
      <c r="C22" s="69" t="s">
        <v>35</v>
      </c>
      <c r="D22" s="70">
        <v>45722.0</v>
      </c>
      <c r="E22" s="71"/>
      <c r="F22" s="69" t="s">
        <v>173</v>
      </c>
      <c r="G22" s="130" t="s">
        <v>192</v>
      </c>
      <c r="H22" s="69" t="s">
        <v>332</v>
      </c>
      <c r="I22" s="71"/>
      <c r="J22" s="73" t="s">
        <v>333</v>
      </c>
      <c r="K22" s="74" t="s">
        <v>348</v>
      </c>
      <c r="L22" s="69" t="s">
        <v>467</v>
      </c>
      <c r="M22" s="75" t="s">
        <v>468</v>
      </c>
      <c r="N22" s="71"/>
      <c r="O22" s="71"/>
      <c r="P22" s="69" t="s">
        <v>59</v>
      </c>
      <c r="Q22" s="76" t="s">
        <v>469</v>
      </c>
      <c r="R22" s="76" t="s">
        <v>470</v>
      </c>
      <c r="S22" s="76" t="s">
        <v>469</v>
      </c>
      <c r="T22" s="76" t="s">
        <v>470</v>
      </c>
      <c r="U22" s="79"/>
      <c r="V22" s="79"/>
      <c r="W22" s="76" t="s">
        <v>46</v>
      </c>
      <c r="X22" s="74" t="s">
        <v>139</v>
      </c>
      <c r="Y22" s="69" t="s">
        <v>76</v>
      </c>
      <c r="Z22" s="76" t="s">
        <v>402</v>
      </c>
      <c r="AA22" s="76" t="s">
        <v>326</v>
      </c>
      <c r="AB22" s="69" t="s">
        <v>53</v>
      </c>
      <c r="AC22" s="76" t="s">
        <v>377</v>
      </c>
      <c r="AD22" s="76" t="s">
        <v>378</v>
      </c>
      <c r="AE22" s="76" t="s">
        <v>388</v>
      </c>
      <c r="AF22" s="76" t="s">
        <v>430</v>
      </c>
      <c r="AG22" s="79"/>
      <c r="AH22" s="76" t="s">
        <v>16</v>
      </c>
      <c r="AI22" s="79"/>
      <c r="AJ22" s="77" t="s">
        <v>471</v>
      </c>
      <c r="AK22" s="69" t="s">
        <v>472</v>
      </c>
      <c r="AL22" s="76" t="s">
        <v>368</v>
      </c>
      <c r="AM22" s="131">
        <v>45797.0</v>
      </c>
      <c r="AN22" s="69" t="s">
        <v>473</v>
      </c>
      <c r="AO22" s="76" t="s">
        <v>474</v>
      </c>
      <c r="AP22" s="79"/>
      <c r="AQ22" s="132"/>
      <c r="AR22" s="132"/>
      <c r="AS22" s="132"/>
      <c r="AT22" s="132"/>
      <c r="AU22" s="132"/>
      <c r="AV22" s="132"/>
      <c r="AW22" s="132"/>
      <c r="AX22" s="132"/>
      <c r="AY22" s="132"/>
      <c r="AZ22" s="132"/>
      <c r="BA22" s="132"/>
      <c r="BB22" s="132"/>
      <c r="BC22" s="132"/>
      <c r="BD22" s="132"/>
      <c r="BE22" s="132"/>
      <c r="BF22" s="132"/>
      <c r="BG22" s="132"/>
      <c r="BH22" s="132"/>
      <c r="BI22" s="132"/>
      <c r="BJ22" s="132"/>
      <c r="BK22" s="132"/>
      <c r="BL22" s="132"/>
      <c r="BM22" s="132"/>
      <c r="BN22" s="132"/>
      <c r="BO22" s="132"/>
      <c r="BP22" s="132"/>
      <c r="BQ22" s="132"/>
      <c r="BR22" s="132"/>
      <c r="BS22" s="132"/>
      <c r="BT22" s="132"/>
      <c r="BU22" s="132"/>
      <c r="BV22" s="132"/>
      <c r="BW22" s="132"/>
      <c r="BX22" s="132"/>
      <c r="BY22" s="132"/>
      <c r="BZ22" s="132"/>
      <c r="CA22" s="132"/>
      <c r="CB22" s="132"/>
      <c r="CC22" s="132"/>
      <c r="CD22" s="132"/>
      <c r="CE22" s="132"/>
      <c r="CF22" s="132"/>
    </row>
    <row r="23" ht="34.5" customHeight="1">
      <c r="A23" s="68">
        <v>22.0</v>
      </c>
      <c r="B23" s="93"/>
      <c r="C23" s="69" t="s">
        <v>87</v>
      </c>
      <c r="D23" s="70">
        <v>45724.0</v>
      </c>
      <c r="E23" s="69" t="s">
        <v>475</v>
      </c>
      <c r="F23" s="130" t="s">
        <v>173</v>
      </c>
      <c r="G23" s="71"/>
      <c r="H23" s="69" t="s">
        <v>299</v>
      </c>
      <c r="I23" s="71"/>
      <c r="J23" s="73" t="s">
        <v>476</v>
      </c>
      <c r="K23" s="74" t="s">
        <v>301</v>
      </c>
      <c r="L23" s="69" t="s">
        <v>477</v>
      </c>
      <c r="M23" s="133">
        <v>9.44811448E8</v>
      </c>
      <c r="N23" s="69" t="s">
        <v>478</v>
      </c>
      <c r="O23" s="71"/>
      <c r="P23" s="69" t="s">
        <v>59</v>
      </c>
      <c r="Q23" s="79"/>
      <c r="R23" s="76" t="s">
        <v>48</v>
      </c>
      <c r="S23" s="79"/>
      <c r="T23" s="76" t="s">
        <v>48</v>
      </c>
      <c r="U23" s="76" t="s">
        <v>46</v>
      </c>
      <c r="V23" s="79"/>
      <c r="W23" s="76" t="s">
        <v>46</v>
      </c>
      <c r="X23" s="74" t="s">
        <v>162</v>
      </c>
      <c r="Y23" s="69" t="s">
        <v>41</v>
      </c>
      <c r="Z23" s="76" t="s">
        <v>306</v>
      </c>
      <c r="AA23" s="79"/>
      <c r="AB23" s="69" t="s">
        <v>53</v>
      </c>
      <c r="AC23" s="79"/>
      <c r="AD23" s="76" t="s">
        <v>479</v>
      </c>
      <c r="AE23" s="79"/>
      <c r="AF23" s="76" t="s">
        <v>430</v>
      </c>
      <c r="AG23" s="79"/>
      <c r="AH23" s="76" t="s">
        <v>16</v>
      </c>
      <c r="AI23" s="79"/>
      <c r="AJ23" s="134" t="s">
        <v>480</v>
      </c>
      <c r="AK23" s="71"/>
      <c r="AL23" s="76" t="s">
        <v>481</v>
      </c>
      <c r="AM23" s="71"/>
      <c r="AN23" s="71"/>
      <c r="AO23" s="71"/>
      <c r="AP23" s="71"/>
      <c r="AQ23" s="78"/>
      <c r="AR23" s="78"/>
      <c r="AS23" s="78"/>
      <c r="AT23" s="78"/>
      <c r="AU23" s="78"/>
      <c r="AV23" s="78"/>
      <c r="AW23" s="78"/>
      <c r="AX23" s="78"/>
      <c r="AY23" s="78"/>
      <c r="AZ23" s="78"/>
      <c r="BA23" s="78"/>
      <c r="BB23" s="78"/>
      <c r="BC23" s="78"/>
      <c r="BD23" s="78"/>
      <c r="BE23" s="78"/>
      <c r="BF23" s="78"/>
      <c r="BG23" s="78"/>
      <c r="BH23" s="78"/>
      <c r="BI23" s="78"/>
      <c r="BJ23" s="78"/>
      <c r="BK23" s="78"/>
      <c r="BL23" s="78"/>
      <c r="BM23" s="78"/>
      <c r="BN23" s="78"/>
      <c r="BO23" s="78"/>
      <c r="BP23" s="78"/>
      <c r="BQ23" s="78"/>
      <c r="BR23" s="78"/>
      <c r="BS23" s="78"/>
      <c r="BT23" s="78"/>
      <c r="BU23" s="78"/>
      <c r="BV23" s="78"/>
      <c r="BW23" s="78"/>
      <c r="BX23" s="78"/>
      <c r="BY23" s="78"/>
      <c r="BZ23" s="78"/>
      <c r="CA23" s="78"/>
      <c r="CB23" s="78"/>
      <c r="CC23" s="78"/>
      <c r="CD23" s="78"/>
      <c r="CE23" s="78"/>
      <c r="CF23" s="78"/>
    </row>
    <row r="24" ht="62.25" customHeight="1">
      <c r="A24" s="68">
        <v>23.0</v>
      </c>
      <c r="B24" s="93"/>
      <c r="C24" s="69" t="s">
        <v>35</v>
      </c>
      <c r="D24" s="70">
        <v>45724.0</v>
      </c>
      <c r="E24" s="69" t="s">
        <v>117</v>
      </c>
      <c r="F24" s="69" t="s">
        <v>117</v>
      </c>
      <c r="G24" s="69" t="s">
        <v>482</v>
      </c>
      <c r="H24" s="69" t="s">
        <v>299</v>
      </c>
      <c r="I24" s="71"/>
      <c r="J24" s="73" t="s">
        <v>372</v>
      </c>
      <c r="K24" s="74" t="s">
        <v>301</v>
      </c>
      <c r="L24" s="69" t="s">
        <v>483</v>
      </c>
      <c r="M24" s="75" t="s">
        <v>484</v>
      </c>
      <c r="N24" s="69" t="s">
        <v>485</v>
      </c>
      <c r="O24" s="71"/>
      <c r="P24" s="69" t="s">
        <v>74</v>
      </c>
      <c r="Q24" s="76" t="s">
        <v>151</v>
      </c>
      <c r="R24" s="76" t="s">
        <v>48</v>
      </c>
      <c r="S24" s="76" t="s">
        <v>151</v>
      </c>
      <c r="T24" s="76" t="s">
        <v>48</v>
      </c>
      <c r="U24" s="79"/>
      <c r="V24" s="79"/>
      <c r="W24" s="76" t="s">
        <v>66</v>
      </c>
      <c r="X24" s="74" t="s">
        <v>92</v>
      </c>
      <c r="Y24" s="69" t="s">
        <v>76</v>
      </c>
      <c r="Z24" s="76" t="s">
        <v>402</v>
      </c>
      <c r="AA24" s="76" t="s">
        <v>387</v>
      </c>
      <c r="AB24" s="69" t="s">
        <v>85</v>
      </c>
      <c r="AC24" s="76" t="s">
        <v>308</v>
      </c>
      <c r="AD24" s="76" t="s">
        <v>388</v>
      </c>
      <c r="AE24" s="76" t="s">
        <v>86</v>
      </c>
      <c r="AF24" s="76" t="s">
        <v>355</v>
      </c>
      <c r="AG24" s="79"/>
      <c r="AH24" s="76" t="s">
        <v>16</v>
      </c>
      <c r="AI24" s="76" t="s">
        <v>486</v>
      </c>
      <c r="AJ24" s="77" t="s">
        <v>487</v>
      </c>
      <c r="AK24" s="71"/>
      <c r="AL24" s="76" t="s">
        <v>458</v>
      </c>
      <c r="AM24" s="71"/>
      <c r="AN24" s="69" t="s">
        <v>488</v>
      </c>
      <c r="AO24" s="69" t="s">
        <v>489</v>
      </c>
      <c r="AP24" s="71"/>
      <c r="AQ24" s="78"/>
      <c r="AR24" s="78"/>
      <c r="AS24" s="78"/>
      <c r="AT24" s="78"/>
      <c r="AU24" s="78"/>
      <c r="AV24" s="78"/>
      <c r="AW24" s="78"/>
      <c r="AX24" s="78"/>
      <c r="AY24" s="78"/>
      <c r="AZ24" s="78"/>
      <c r="BA24" s="78"/>
      <c r="BB24" s="78"/>
      <c r="BC24" s="78"/>
      <c r="BD24" s="78"/>
      <c r="BE24" s="78"/>
      <c r="BF24" s="78"/>
      <c r="BG24" s="78"/>
      <c r="BH24" s="78"/>
      <c r="BI24" s="78"/>
      <c r="BJ24" s="78"/>
      <c r="BK24" s="78"/>
      <c r="BL24" s="78"/>
      <c r="BM24" s="78"/>
      <c r="BN24" s="78"/>
      <c r="BO24" s="78"/>
      <c r="BP24" s="78"/>
      <c r="BQ24" s="78"/>
      <c r="BR24" s="78"/>
      <c r="BS24" s="78"/>
      <c r="BT24" s="78"/>
      <c r="BU24" s="78"/>
      <c r="BV24" s="78"/>
      <c r="BW24" s="78"/>
      <c r="BX24" s="78"/>
      <c r="BY24" s="78"/>
      <c r="BZ24" s="78"/>
      <c r="CA24" s="78"/>
      <c r="CB24" s="78"/>
      <c r="CC24" s="78"/>
      <c r="CD24" s="78"/>
      <c r="CE24" s="78"/>
      <c r="CF24" s="78"/>
    </row>
    <row r="25" ht="54.0" customHeight="1">
      <c r="A25" s="68">
        <v>24.0</v>
      </c>
      <c r="B25" s="68" t="s">
        <v>490</v>
      </c>
      <c r="C25" s="81" t="s">
        <v>35</v>
      </c>
      <c r="D25" s="82">
        <v>45726.0</v>
      </c>
      <c r="E25" s="81" t="s">
        <v>117</v>
      </c>
      <c r="F25" s="81" t="s">
        <v>117</v>
      </c>
      <c r="G25" s="83"/>
      <c r="H25" s="81" t="s">
        <v>299</v>
      </c>
      <c r="I25" s="83"/>
      <c r="J25" s="85" t="s">
        <v>393</v>
      </c>
      <c r="K25" s="86" t="s">
        <v>394</v>
      </c>
      <c r="L25" s="81" t="s">
        <v>491</v>
      </c>
      <c r="M25" s="115" t="s">
        <v>492</v>
      </c>
      <c r="N25" s="135" t="s">
        <v>493</v>
      </c>
      <c r="O25" s="83"/>
      <c r="P25" s="81" t="s">
        <v>74</v>
      </c>
      <c r="Q25" s="89" t="s">
        <v>145</v>
      </c>
      <c r="R25" s="89" t="s">
        <v>48</v>
      </c>
      <c r="S25" s="89" t="s">
        <v>145</v>
      </c>
      <c r="T25" s="89" t="s">
        <v>48</v>
      </c>
      <c r="U25" s="89"/>
      <c r="V25" s="90"/>
      <c r="W25" s="89" t="s">
        <v>66</v>
      </c>
      <c r="X25" s="86" t="s">
        <v>79</v>
      </c>
      <c r="Y25" s="81" t="s">
        <v>76</v>
      </c>
      <c r="Z25" s="89" t="s">
        <v>402</v>
      </c>
      <c r="AA25" s="89" t="s">
        <v>395</v>
      </c>
      <c r="AB25" s="81" t="s">
        <v>85</v>
      </c>
      <c r="AC25" s="90"/>
      <c r="AD25" s="89" t="s">
        <v>455</v>
      </c>
      <c r="AE25" s="89" t="s">
        <v>86</v>
      </c>
      <c r="AF25" s="89" t="s">
        <v>355</v>
      </c>
      <c r="AG25" s="90"/>
      <c r="AH25" s="89" t="s">
        <v>16</v>
      </c>
      <c r="AI25" s="90"/>
      <c r="AJ25" s="110" t="s">
        <v>226</v>
      </c>
      <c r="AK25" s="81" t="s">
        <v>494</v>
      </c>
      <c r="AL25" s="89" t="s">
        <v>358</v>
      </c>
      <c r="AM25" s="83"/>
      <c r="AN25" s="83"/>
      <c r="AO25" s="83"/>
      <c r="AP25" s="83"/>
      <c r="AQ25" s="111"/>
      <c r="AR25" s="111"/>
      <c r="AS25" s="111"/>
      <c r="AT25" s="111"/>
      <c r="AU25" s="111"/>
      <c r="AV25" s="111"/>
      <c r="AW25" s="111"/>
      <c r="AX25" s="111"/>
      <c r="AY25" s="111"/>
      <c r="AZ25" s="111"/>
      <c r="BA25" s="111"/>
      <c r="BB25" s="111"/>
      <c r="BC25" s="111"/>
      <c r="BD25" s="111"/>
      <c r="BE25" s="111"/>
      <c r="BF25" s="111"/>
      <c r="BG25" s="111"/>
      <c r="BH25" s="111"/>
      <c r="BI25" s="111"/>
      <c r="BJ25" s="111"/>
      <c r="BK25" s="111"/>
      <c r="BL25" s="111"/>
      <c r="BM25" s="111"/>
      <c r="BN25" s="111"/>
      <c r="BO25" s="111"/>
      <c r="BP25" s="111"/>
      <c r="BQ25" s="111"/>
      <c r="BR25" s="111"/>
      <c r="BS25" s="111"/>
      <c r="BT25" s="111"/>
      <c r="BU25" s="111"/>
      <c r="BV25" s="111"/>
      <c r="BW25" s="111"/>
      <c r="BX25" s="111"/>
      <c r="BY25" s="111"/>
      <c r="BZ25" s="111"/>
      <c r="CA25" s="111"/>
      <c r="CB25" s="111"/>
      <c r="CC25" s="111"/>
      <c r="CD25" s="111"/>
      <c r="CE25" s="111"/>
      <c r="CF25" s="111"/>
    </row>
    <row r="26" ht="78.0" customHeight="1">
      <c r="A26" s="68">
        <v>25.0</v>
      </c>
      <c r="B26" s="93"/>
      <c r="C26" s="69" t="s">
        <v>35</v>
      </c>
      <c r="D26" s="136">
        <v>45730.0</v>
      </c>
      <c r="E26" s="69" t="s">
        <v>495</v>
      </c>
      <c r="F26" s="69" t="s">
        <v>173</v>
      </c>
      <c r="G26" s="71"/>
      <c r="H26" s="69" t="s">
        <v>299</v>
      </c>
      <c r="I26" s="71"/>
      <c r="J26" s="73" t="s">
        <v>496</v>
      </c>
      <c r="K26" s="74" t="s">
        <v>348</v>
      </c>
      <c r="L26" s="69" t="s">
        <v>497</v>
      </c>
      <c r="M26" s="75" t="s">
        <v>498</v>
      </c>
      <c r="N26" s="69" t="s">
        <v>499</v>
      </c>
      <c r="O26" s="71"/>
      <c r="P26" s="69" t="s">
        <v>74</v>
      </c>
      <c r="Q26" s="76" t="s">
        <v>500</v>
      </c>
      <c r="R26" s="76" t="s">
        <v>48</v>
      </c>
      <c r="S26" s="76" t="s">
        <v>500</v>
      </c>
      <c r="T26" s="76" t="s">
        <v>48</v>
      </c>
      <c r="U26" s="76" t="s">
        <v>501</v>
      </c>
      <c r="V26" s="79"/>
      <c r="W26" s="79"/>
      <c r="X26" s="74" t="s">
        <v>79</v>
      </c>
      <c r="Y26" s="69" t="s">
        <v>90</v>
      </c>
      <c r="Z26" s="76" t="s">
        <v>402</v>
      </c>
      <c r="AA26" s="76" t="s">
        <v>387</v>
      </c>
      <c r="AB26" s="69" t="s">
        <v>85</v>
      </c>
      <c r="AC26" s="76" t="s">
        <v>308</v>
      </c>
      <c r="AD26" s="76" t="s">
        <v>388</v>
      </c>
      <c r="AE26" s="76" t="s">
        <v>86</v>
      </c>
      <c r="AF26" s="76" t="s">
        <v>355</v>
      </c>
      <c r="AG26" s="79"/>
      <c r="AH26" s="79"/>
      <c r="AI26" s="76" t="s">
        <v>502</v>
      </c>
      <c r="AJ26" s="77" t="s">
        <v>503</v>
      </c>
      <c r="AK26" s="71"/>
      <c r="AL26" s="76" t="s">
        <v>504</v>
      </c>
      <c r="AM26" s="71"/>
      <c r="AN26" s="69" t="s">
        <v>505</v>
      </c>
      <c r="AO26" s="79"/>
      <c r="AP26" s="79"/>
      <c r="AQ26" s="132"/>
      <c r="AR26" s="132"/>
      <c r="AS26" s="132"/>
      <c r="AT26" s="132"/>
      <c r="AU26" s="132"/>
      <c r="AV26" s="132"/>
      <c r="AW26" s="132"/>
      <c r="AX26" s="132"/>
      <c r="AY26" s="132"/>
      <c r="AZ26" s="132"/>
      <c r="BA26" s="132"/>
      <c r="BB26" s="132"/>
      <c r="BC26" s="132"/>
      <c r="BD26" s="132"/>
      <c r="BE26" s="132"/>
      <c r="BF26" s="132"/>
      <c r="BG26" s="132"/>
      <c r="BH26" s="132"/>
      <c r="BI26" s="132"/>
      <c r="BJ26" s="132"/>
      <c r="BK26" s="132"/>
      <c r="BL26" s="132"/>
      <c r="BM26" s="132"/>
      <c r="BN26" s="132"/>
      <c r="BO26" s="132"/>
      <c r="BP26" s="132"/>
      <c r="BQ26" s="132"/>
      <c r="BR26" s="132"/>
      <c r="BS26" s="132"/>
      <c r="BT26" s="132"/>
      <c r="BU26" s="132"/>
      <c r="BV26" s="132"/>
      <c r="BW26" s="132"/>
      <c r="BX26" s="132"/>
      <c r="BY26" s="132"/>
      <c r="BZ26" s="132"/>
      <c r="CA26" s="132"/>
      <c r="CB26" s="132"/>
      <c r="CC26" s="132"/>
      <c r="CD26" s="132"/>
      <c r="CE26" s="132"/>
      <c r="CF26" s="132"/>
    </row>
    <row r="27" ht="34.5" customHeight="1">
      <c r="A27" s="68">
        <v>26.0</v>
      </c>
      <c r="B27" s="93"/>
      <c r="C27" s="81" t="s">
        <v>35</v>
      </c>
      <c r="D27" s="82">
        <v>45733.0</v>
      </c>
      <c r="E27" s="81" t="s">
        <v>495</v>
      </c>
      <c r="F27" s="137"/>
      <c r="G27" s="83"/>
      <c r="H27" s="81" t="s">
        <v>299</v>
      </c>
      <c r="I27" s="83"/>
      <c r="J27" s="85" t="s">
        <v>347</v>
      </c>
      <c r="K27" s="86" t="s">
        <v>394</v>
      </c>
      <c r="L27" s="81" t="s">
        <v>227</v>
      </c>
      <c r="M27" s="115" t="s">
        <v>506</v>
      </c>
      <c r="N27" s="81" t="s">
        <v>507</v>
      </c>
      <c r="O27" s="83"/>
      <c r="P27" s="81" t="s">
        <v>59</v>
      </c>
      <c r="Q27" s="89" t="s">
        <v>67</v>
      </c>
      <c r="R27" s="89" t="s">
        <v>48</v>
      </c>
      <c r="S27" s="89" t="s">
        <v>67</v>
      </c>
      <c r="T27" s="89" t="s">
        <v>48</v>
      </c>
      <c r="U27" s="89" t="s">
        <v>46</v>
      </c>
      <c r="V27" s="90"/>
      <c r="W27" s="89" t="s">
        <v>46</v>
      </c>
      <c r="X27" s="86" t="s">
        <v>92</v>
      </c>
      <c r="Y27" s="81" t="s">
        <v>90</v>
      </c>
      <c r="Z27" s="89" t="s">
        <v>306</v>
      </c>
      <c r="AA27" s="89" t="s">
        <v>395</v>
      </c>
      <c r="AB27" s="81" t="s">
        <v>85</v>
      </c>
      <c r="AC27" s="89" t="s">
        <v>308</v>
      </c>
      <c r="AD27" s="89" t="s">
        <v>455</v>
      </c>
      <c r="AE27" s="89" t="s">
        <v>86</v>
      </c>
      <c r="AF27" s="89" t="s">
        <v>355</v>
      </c>
      <c r="AG27" s="90"/>
      <c r="AH27" s="89" t="s">
        <v>16</v>
      </c>
      <c r="AI27" s="90"/>
      <c r="AJ27" s="110" t="s">
        <v>508</v>
      </c>
      <c r="AK27" s="83"/>
      <c r="AL27" s="89" t="s">
        <v>358</v>
      </c>
      <c r="AM27" s="83"/>
      <c r="AN27" s="83"/>
      <c r="AO27" s="83"/>
      <c r="AP27" s="83"/>
      <c r="AQ27" s="111"/>
      <c r="AR27" s="111"/>
      <c r="AS27" s="111"/>
      <c r="AT27" s="111"/>
      <c r="AU27" s="111"/>
      <c r="AV27" s="111"/>
      <c r="AW27" s="111"/>
      <c r="AX27" s="111"/>
      <c r="AY27" s="111"/>
      <c r="AZ27" s="111"/>
      <c r="BA27" s="111"/>
      <c r="BB27" s="111"/>
      <c r="BC27" s="111"/>
      <c r="BD27" s="111"/>
      <c r="BE27" s="111"/>
      <c r="BF27" s="111"/>
      <c r="BG27" s="111"/>
      <c r="BH27" s="111"/>
      <c r="BI27" s="111"/>
      <c r="BJ27" s="111"/>
      <c r="BK27" s="111"/>
      <c r="BL27" s="111"/>
      <c r="BM27" s="111"/>
      <c r="BN27" s="111"/>
      <c r="BO27" s="111"/>
      <c r="BP27" s="111"/>
      <c r="BQ27" s="111"/>
      <c r="BR27" s="111"/>
      <c r="BS27" s="111"/>
      <c r="BT27" s="111"/>
      <c r="BU27" s="111"/>
      <c r="BV27" s="111"/>
      <c r="BW27" s="111"/>
      <c r="BX27" s="111"/>
      <c r="BY27" s="111"/>
      <c r="BZ27" s="111"/>
      <c r="CA27" s="111"/>
      <c r="CB27" s="111"/>
      <c r="CC27" s="111"/>
      <c r="CD27" s="111"/>
      <c r="CE27" s="111"/>
      <c r="CF27" s="111"/>
    </row>
    <row r="28" ht="34.5" customHeight="1">
      <c r="A28" s="68">
        <v>27.0</v>
      </c>
      <c r="B28" s="93"/>
      <c r="C28" s="81" t="s">
        <v>35</v>
      </c>
      <c r="D28" s="82">
        <v>45734.0</v>
      </c>
      <c r="E28" s="83"/>
      <c r="F28" s="83"/>
      <c r="G28" s="83"/>
      <c r="H28" s="81" t="s">
        <v>256</v>
      </c>
      <c r="I28" s="83"/>
      <c r="J28" s="85" t="s">
        <v>393</v>
      </c>
      <c r="K28" s="86" t="s">
        <v>394</v>
      </c>
      <c r="L28" s="81" t="s">
        <v>227</v>
      </c>
      <c r="M28" s="115" t="s">
        <v>506</v>
      </c>
      <c r="N28" s="81" t="s">
        <v>507</v>
      </c>
      <c r="O28" s="83"/>
      <c r="P28" s="81" t="s">
        <v>59</v>
      </c>
      <c r="Q28" s="89" t="s">
        <v>67</v>
      </c>
      <c r="R28" s="89" t="s">
        <v>48</v>
      </c>
      <c r="S28" s="89" t="s">
        <v>67</v>
      </c>
      <c r="T28" s="89" t="s">
        <v>48</v>
      </c>
      <c r="U28" s="89" t="s">
        <v>46</v>
      </c>
      <c r="V28" s="90"/>
      <c r="W28" s="89" t="s">
        <v>46</v>
      </c>
      <c r="X28" s="86" t="s">
        <v>92</v>
      </c>
      <c r="Y28" s="81" t="s">
        <v>90</v>
      </c>
      <c r="Z28" s="89" t="s">
        <v>306</v>
      </c>
      <c r="AA28" s="89" t="s">
        <v>395</v>
      </c>
      <c r="AB28" s="81" t="s">
        <v>85</v>
      </c>
      <c r="AC28" s="89" t="s">
        <v>308</v>
      </c>
      <c r="AD28" s="89" t="s">
        <v>455</v>
      </c>
      <c r="AE28" s="89" t="s">
        <v>86</v>
      </c>
      <c r="AF28" s="89" t="s">
        <v>355</v>
      </c>
      <c r="AG28" s="90"/>
      <c r="AH28" s="89" t="s">
        <v>16</v>
      </c>
      <c r="AI28" s="89" t="s">
        <v>509</v>
      </c>
      <c r="AJ28" s="110" t="s">
        <v>231</v>
      </c>
      <c r="AK28" s="81" t="s">
        <v>510</v>
      </c>
      <c r="AL28" s="89" t="s">
        <v>358</v>
      </c>
      <c r="AM28" s="83"/>
      <c r="AN28" s="83"/>
      <c r="AO28" s="83"/>
      <c r="AP28" s="83"/>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11"/>
      <c r="BP28" s="111"/>
      <c r="BQ28" s="111"/>
      <c r="BR28" s="111"/>
      <c r="BS28" s="111"/>
      <c r="BT28" s="111"/>
      <c r="BU28" s="111"/>
      <c r="BV28" s="111"/>
      <c r="BW28" s="111"/>
      <c r="BX28" s="111"/>
      <c r="BY28" s="111"/>
      <c r="BZ28" s="111"/>
      <c r="CA28" s="111"/>
      <c r="CB28" s="111"/>
      <c r="CC28" s="111"/>
      <c r="CD28" s="111"/>
      <c r="CE28" s="111"/>
      <c r="CF28" s="111"/>
    </row>
    <row r="29" ht="61.5" customHeight="1">
      <c r="A29" s="68">
        <v>28.0</v>
      </c>
      <c r="B29" s="93"/>
      <c r="C29" s="69" t="s">
        <v>35</v>
      </c>
      <c r="D29" s="70">
        <v>45738.0</v>
      </c>
      <c r="E29" s="71"/>
      <c r="F29" s="69" t="s">
        <v>173</v>
      </c>
      <c r="G29" s="69" t="s">
        <v>482</v>
      </c>
      <c r="H29" s="69" t="s">
        <v>332</v>
      </c>
      <c r="I29" s="71"/>
      <c r="J29" s="73" t="s">
        <v>300</v>
      </c>
      <c r="K29" s="74" t="s">
        <v>348</v>
      </c>
      <c r="L29" s="69" t="s">
        <v>511</v>
      </c>
      <c r="M29" s="75" t="s">
        <v>512</v>
      </c>
      <c r="N29" s="69" t="s">
        <v>513</v>
      </c>
      <c r="O29" s="71"/>
      <c r="P29" s="69" t="s">
        <v>59</v>
      </c>
      <c r="Q29" s="76" t="s">
        <v>151</v>
      </c>
      <c r="R29" s="76" t="s">
        <v>48</v>
      </c>
      <c r="S29" s="76" t="s">
        <v>151</v>
      </c>
      <c r="T29" s="76" t="s">
        <v>48</v>
      </c>
      <c r="U29" s="79"/>
      <c r="V29" s="79"/>
      <c r="W29" s="76" t="s">
        <v>66</v>
      </c>
      <c r="X29" s="74" t="s">
        <v>139</v>
      </c>
      <c r="Y29" s="69" t="s">
        <v>76</v>
      </c>
      <c r="Z29" s="76" t="s">
        <v>402</v>
      </c>
      <c r="AA29" s="76" t="s">
        <v>326</v>
      </c>
      <c r="AB29" s="69" t="s">
        <v>85</v>
      </c>
      <c r="AC29" s="76" t="s">
        <v>308</v>
      </c>
      <c r="AD29" s="76" t="s">
        <v>388</v>
      </c>
      <c r="AE29" s="76" t="s">
        <v>86</v>
      </c>
      <c r="AF29" s="76" t="s">
        <v>355</v>
      </c>
      <c r="AG29" s="79"/>
      <c r="AH29" s="76" t="s">
        <v>16</v>
      </c>
      <c r="AI29" s="79"/>
      <c r="AJ29" s="77" t="s">
        <v>514</v>
      </c>
      <c r="AK29" s="71"/>
      <c r="AL29" s="76" t="s">
        <v>315</v>
      </c>
      <c r="AM29" s="80">
        <v>45797.0</v>
      </c>
      <c r="AN29" s="69" t="s">
        <v>515</v>
      </c>
      <c r="AO29" s="79"/>
      <c r="AP29" s="76" t="s">
        <v>516</v>
      </c>
      <c r="AQ29" s="132"/>
      <c r="AR29" s="132"/>
      <c r="AS29" s="132"/>
      <c r="AT29" s="132"/>
      <c r="AU29" s="132"/>
      <c r="AV29" s="132"/>
      <c r="AW29" s="132"/>
      <c r="AX29" s="132"/>
      <c r="AY29" s="132"/>
      <c r="AZ29" s="132"/>
      <c r="BA29" s="132"/>
      <c r="BB29" s="132"/>
      <c r="BC29" s="132"/>
      <c r="BD29" s="132"/>
      <c r="BE29" s="132"/>
      <c r="BF29" s="132"/>
      <c r="BG29" s="132"/>
      <c r="BH29" s="132"/>
      <c r="BI29" s="132"/>
      <c r="BJ29" s="132"/>
      <c r="BK29" s="132"/>
      <c r="BL29" s="132"/>
      <c r="BM29" s="132"/>
      <c r="BN29" s="132"/>
      <c r="BO29" s="132"/>
      <c r="BP29" s="132"/>
      <c r="BQ29" s="132"/>
      <c r="BR29" s="132"/>
      <c r="BS29" s="132"/>
      <c r="BT29" s="132"/>
      <c r="BU29" s="132"/>
      <c r="BV29" s="132"/>
      <c r="BW29" s="132"/>
      <c r="BX29" s="132"/>
      <c r="BY29" s="132"/>
      <c r="BZ29" s="132"/>
      <c r="CA29" s="132"/>
      <c r="CB29" s="132"/>
      <c r="CC29" s="132"/>
      <c r="CD29" s="132"/>
      <c r="CE29" s="132"/>
      <c r="CF29" s="132"/>
    </row>
    <row r="30" ht="69.0" customHeight="1">
      <c r="A30" s="68">
        <v>29.0</v>
      </c>
      <c r="B30" s="93"/>
      <c r="C30" s="69" t="s">
        <v>56</v>
      </c>
      <c r="D30" s="70">
        <v>45738.0</v>
      </c>
      <c r="E30" s="69" t="s">
        <v>117</v>
      </c>
      <c r="F30" s="69" t="s">
        <v>173</v>
      </c>
      <c r="G30" s="71"/>
      <c r="H30" s="69" t="s">
        <v>299</v>
      </c>
      <c r="I30" s="71"/>
      <c r="J30" s="73" t="s">
        <v>300</v>
      </c>
      <c r="K30" s="74" t="s">
        <v>348</v>
      </c>
      <c r="L30" s="69" t="s">
        <v>517</v>
      </c>
      <c r="M30" s="69">
        <v>6.35952962E8</v>
      </c>
      <c r="N30" s="71"/>
      <c r="O30" s="71"/>
      <c r="P30" s="69" t="s">
        <v>59</v>
      </c>
      <c r="Q30" s="76" t="s">
        <v>151</v>
      </c>
      <c r="R30" s="76" t="s">
        <v>48</v>
      </c>
      <c r="S30" s="76" t="s">
        <v>151</v>
      </c>
      <c r="T30" s="76" t="s">
        <v>48</v>
      </c>
      <c r="U30" s="79"/>
      <c r="V30" s="79"/>
      <c r="W30" s="76" t="s">
        <v>66</v>
      </c>
      <c r="X30" s="74" t="s">
        <v>139</v>
      </c>
      <c r="Y30" s="69" t="s">
        <v>76</v>
      </c>
      <c r="Z30" s="76" t="s">
        <v>386</v>
      </c>
      <c r="AA30" s="76" t="s">
        <v>387</v>
      </c>
      <c r="AB30" s="69" t="s">
        <v>85</v>
      </c>
      <c r="AC30" s="76" t="s">
        <v>308</v>
      </c>
      <c r="AD30" s="76" t="s">
        <v>388</v>
      </c>
      <c r="AE30" s="76" t="s">
        <v>86</v>
      </c>
      <c r="AF30" s="76" t="s">
        <v>355</v>
      </c>
      <c r="AG30" s="79"/>
      <c r="AH30" s="79"/>
      <c r="AI30" s="79"/>
      <c r="AJ30" s="77" t="s">
        <v>518</v>
      </c>
      <c r="AK30" s="71"/>
      <c r="AL30" s="76" t="s">
        <v>315</v>
      </c>
      <c r="AM30" s="70">
        <v>45786.0</v>
      </c>
      <c r="AN30" s="69" t="s">
        <v>519</v>
      </c>
      <c r="AO30" s="79"/>
      <c r="AP30" s="79"/>
      <c r="AQ30" s="132"/>
      <c r="AR30" s="132"/>
      <c r="AS30" s="132"/>
      <c r="AT30" s="132"/>
      <c r="AU30" s="132"/>
      <c r="AV30" s="132"/>
      <c r="AW30" s="132"/>
      <c r="AX30" s="132"/>
      <c r="AY30" s="132"/>
      <c r="AZ30" s="132"/>
      <c r="BA30" s="132"/>
      <c r="BB30" s="132"/>
      <c r="BC30" s="132"/>
      <c r="BD30" s="132"/>
      <c r="BE30" s="132"/>
      <c r="BF30" s="132"/>
      <c r="BG30" s="132"/>
      <c r="BH30" s="132"/>
      <c r="BI30" s="132"/>
      <c r="BJ30" s="132"/>
      <c r="BK30" s="132"/>
      <c r="BL30" s="132"/>
      <c r="BM30" s="132"/>
      <c r="BN30" s="132"/>
      <c r="BO30" s="132"/>
      <c r="BP30" s="132"/>
      <c r="BQ30" s="132"/>
      <c r="BR30" s="132"/>
      <c r="BS30" s="132"/>
      <c r="BT30" s="132"/>
      <c r="BU30" s="132"/>
      <c r="BV30" s="132"/>
      <c r="BW30" s="132"/>
      <c r="BX30" s="132"/>
      <c r="BY30" s="132"/>
      <c r="BZ30" s="132"/>
      <c r="CA30" s="132"/>
      <c r="CB30" s="132"/>
      <c r="CC30" s="132"/>
      <c r="CD30" s="132"/>
      <c r="CE30" s="132"/>
      <c r="CF30" s="132"/>
    </row>
    <row r="31" ht="75.75" customHeight="1">
      <c r="A31" s="68">
        <v>30.0</v>
      </c>
      <c r="B31" s="93"/>
      <c r="C31" s="138" t="s">
        <v>56</v>
      </c>
      <c r="D31" s="139">
        <v>45738.0</v>
      </c>
      <c r="E31" s="138" t="s">
        <v>117</v>
      </c>
      <c r="F31" s="138" t="s">
        <v>173</v>
      </c>
      <c r="G31" s="140"/>
      <c r="H31" s="138" t="s">
        <v>299</v>
      </c>
      <c r="I31" s="140"/>
      <c r="J31" s="141" t="s">
        <v>343</v>
      </c>
      <c r="K31" s="142" t="s">
        <v>348</v>
      </c>
      <c r="L31" s="138" t="s">
        <v>520</v>
      </c>
      <c r="M31" s="143" t="s">
        <v>521</v>
      </c>
      <c r="N31" s="140"/>
      <c r="O31" s="140"/>
      <c r="P31" s="138" t="s">
        <v>59</v>
      </c>
      <c r="Q31" s="144" t="s">
        <v>522</v>
      </c>
      <c r="R31" s="144" t="s">
        <v>48</v>
      </c>
      <c r="S31" s="144" t="s">
        <v>522</v>
      </c>
      <c r="T31" s="144" t="s">
        <v>48</v>
      </c>
      <c r="U31" s="145"/>
      <c r="V31" s="145"/>
      <c r="W31" s="144" t="s">
        <v>66</v>
      </c>
      <c r="X31" s="142" t="s">
        <v>139</v>
      </c>
      <c r="Y31" s="138" t="s">
        <v>90</v>
      </c>
      <c r="Z31" s="144" t="s">
        <v>306</v>
      </c>
      <c r="AA31" s="144" t="s">
        <v>326</v>
      </c>
      <c r="AB31" s="138" t="s">
        <v>85</v>
      </c>
      <c r="AC31" s="144" t="s">
        <v>308</v>
      </c>
      <c r="AD31" s="144" t="s">
        <v>388</v>
      </c>
      <c r="AE31" s="144" t="s">
        <v>86</v>
      </c>
      <c r="AF31" s="144" t="s">
        <v>355</v>
      </c>
      <c r="AG31" s="145"/>
      <c r="AH31" s="145"/>
      <c r="AI31" s="145"/>
      <c r="AJ31" s="146" t="s">
        <v>523</v>
      </c>
      <c r="AK31" s="140"/>
      <c r="AL31" s="144" t="s">
        <v>368</v>
      </c>
      <c r="AM31" s="139">
        <v>45765.0</v>
      </c>
      <c r="AN31" s="138" t="s">
        <v>524</v>
      </c>
      <c r="AO31" s="144" t="s">
        <v>525</v>
      </c>
      <c r="AP31" s="144" t="s">
        <v>526</v>
      </c>
      <c r="AQ31" s="147"/>
      <c r="AR31" s="147"/>
      <c r="AS31" s="147"/>
      <c r="AT31" s="147"/>
      <c r="AU31" s="147"/>
      <c r="AV31" s="147"/>
      <c r="AW31" s="147"/>
      <c r="AX31" s="147"/>
      <c r="AY31" s="147"/>
      <c r="AZ31" s="147"/>
      <c r="BA31" s="147"/>
      <c r="BB31" s="147"/>
      <c r="BC31" s="147"/>
      <c r="BD31" s="147"/>
      <c r="BE31" s="147"/>
      <c r="BF31" s="147"/>
      <c r="BG31" s="147"/>
      <c r="BH31" s="147"/>
      <c r="BI31" s="147"/>
      <c r="BJ31" s="147"/>
      <c r="BK31" s="147"/>
      <c r="BL31" s="147"/>
      <c r="BM31" s="147"/>
      <c r="BN31" s="147"/>
      <c r="BO31" s="147"/>
      <c r="BP31" s="147"/>
      <c r="BQ31" s="147"/>
      <c r="BR31" s="147"/>
      <c r="BS31" s="147"/>
      <c r="BT31" s="147"/>
      <c r="BU31" s="147"/>
      <c r="BV31" s="147"/>
      <c r="BW31" s="147"/>
      <c r="BX31" s="147"/>
      <c r="BY31" s="147"/>
      <c r="BZ31" s="147"/>
      <c r="CA31" s="147"/>
      <c r="CB31" s="147"/>
      <c r="CC31" s="147"/>
      <c r="CD31" s="147"/>
      <c r="CE31" s="147"/>
      <c r="CF31" s="147"/>
    </row>
    <row r="32" ht="34.5" customHeight="1">
      <c r="A32" s="68">
        <v>31.0</v>
      </c>
      <c r="B32" s="93"/>
      <c r="C32" s="81" t="s">
        <v>35</v>
      </c>
      <c r="D32" s="82">
        <v>45740.0</v>
      </c>
      <c r="E32" s="83"/>
      <c r="F32" s="83"/>
      <c r="G32" s="81" t="s">
        <v>192</v>
      </c>
      <c r="H32" s="81" t="s">
        <v>332</v>
      </c>
      <c r="I32" s="83"/>
      <c r="J32" s="85" t="s">
        <v>393</v>
      </c>
      <c r="K32" s="86" t="s">
        <v>394</v>
      </c>
      <c r="L32" s="81" t="s">
        <v>527</v>
      </c>
      <c r="M32" s="115" t="s">
        <v>528</v>
      </c>
      <c r="N32" s="83"/>
      <c r="O32" s="83"/>
      <c r="P32" s="81" t="s">
        <v>74</v>
      </c>
      <c r="Q32" s="89" t="s">
        <v>234</v>
      </c>
      <c r="R32" s="89" t="s">
        <v>48</v>
      </c>
      <c r="S32" s="89" t="s">
        <v>145</v>
      </c>
      <c r="T32" s="89" t="s">
        <v>48</v>
      </c>
      <c r="U32" s="89" t="s">
        <v>46</v>
      </c>
      <c r="V32" s="90"/>
      <c r="W32" s="89" t="s">
        <v>46</v>
      </c>
      <c r="X32" s="86" t="s">
        <v>64</v>
      </c>
      <c r="Y32" s="81" t="s">
        <v>76</v>
      </c>
      <c r="Z32" s="89" t="s">
        <v>402</v>
      </c>
      <c r="AA32" s="89" t="s">
        <v>395</v>
      </c>
      <c r="AB32" s="81" t="s">
        <v>53</v>
      </c>
      <c r="AC32" s="89" t="s">
        <v>308</v>
      </c>
      <c r="AD32" s="89" t="s">
        <v>388</v>
      </c>
      <c r="AE32" s="89" t="s">
        <v>86</v>
      </c>
      <c r="AF32" s="89" t="s">
        <v>355</v>
      </c>
      <c r="AG32" s="90"/>
      <c r="AH32" s="90"/>
      <c r="AI32" s="90"/>
      <c r="AJ32" s="110" t="s">
        <v>235</v>
      </c>
      <c r="AK32" s="83"/>
      <c r="AL32" s="89" t="s">
        <v>358</v>
      </c>
      <c r="AM32" s="83"/>
      <c r="AN32" s="83"/>
      <c r="AO32" s="83"/>
      <c r="AP32" s="83"/>
      <c r="AQ32" s="111"/>
      <c r="AR32" s="111"/>
      <c r="AS32" s="111"/>
      <c r="AT32" s="111"/>
      <c r="AU32" s="111"/>
      <c r="AV32" s="111"/>
      <c r="AW32" s="111"/>
      <c r="AX32" s="111"/>
      <c r="AY32" s="111"/>
      <c r="AZ32" s="111"/>
      <c r="BA32" s="111"/>
      <c r="BB32" s="111"/>
      <c r="BC32" s="111"/>
      <c r="BD32" s="111"/>
      <c r="BE32" s="111"/>
      <c r="BF32" s="111"/>
      <c r="BG32" s="111"/>
      <c r="BH32" s="111"/>
      <c r="BI32" s="111"/>
      <c r="BJ32" s="111"/>
      <c r="BK32" s="111"/>
      <c r="BL32" s="111"/>
      <c r="BM32" s="111"/>
      <c r="BN32" s="111"/>
      <c r="BO32" s="111"/>
      <c r="BP32" s="111"/>
      <c r="BQ32" s="111"/>
      <c r="BR32" s="111"/>
      <c r="BS32" s="111"/>
      <c r="BT32" s="111"/>
      <c r="BU32" s="111"/>
      <c r="BV32" s="111"/>
      <c r="BW32" s="111"/>
      <c r="BX32" s="111"/>
      <c r="BY32" s="111"/>
      <c r="BZ32" s="111"/>
      <c r="CA32" s="111"/>
      <c r="CB32" s="111"/>
      <c r="CC32" s="111"/>
      <c r="CD32" s="111"/>
      <c r="CE32" s="111"/>
      <c r="CF32" s="111"/>
    </row>
    <row r="33" ht="55.5" customHeight="1">
      <c r="A33" s="68">
        <v>32.0</v>
      </c>
      <c r="B33" s="93"/>
      <c r="C33" s="69" t="s">
        <v>35</v>
      </c>
      <c r="D33" s="70">
        <v>45740.0</v>
      </c>
      <c r="E33" s="69" t="s">
        <v>117</v>
      </c>
      <c r="F33" s="69" t="s">
        <v>529</v>
      </c>
      <c r="G33" s="71"/>
      <c r="H33" s="69" t="s">
        <v>299</v>
      </c>
      <c r="I33" s="71"/>
      <c r="J33" s="73" t="s">
        <v>333</v>
      </c>
      <c r="K33" s="74" t="s">
        <v>348</v>
      </c>
      <c r="L33" s="69" t="s">
        <v>530</v>
      </c>
      <c r="M33" s="75" t="s">
        <v>531</v>
      </c>
      <c r="N33" s="71"/>
      <c r="O33" s="71"/>
      <c r="P33" s="69" t="s">
        <v>38</v>
      </c>
      <c r="Q33" s="76" t="s">
        <v>532</v>
      </c>
      <c r="R33" s="76" t="s">
        <v>48</v>
      </c>
      <c r="S33" s="76" t="s">
        <v>532</v>
      </c>
      <c r="T33" s="76" t="s">
        <v>48</v>
      </c>
      <c r="U33" s="79"/>
      <c r="V33" s="79"/>
      <c r="W33" s="76" t="s">
        <v>46</v>
      </c>
      <c r="X33" s="74" t="s">
        <v>79</v>
      </c>
      <c r="Y33" s="69" t="s">
        <v>76</v>
      </c>
      <c r="Z33" s="76" t="s">
        <v>386</v>
      </c>
      <c r="AA33" s="76" t="s">
        <v>387</v>
      </c>
      <c r="AB33" s="69" t="s">
        <v>85</v>
      </c>
      <c r="AC33" s="76" t="s">
        <v>532</v>
      </c>
      <c r="AD33" s="76" t="s">
        <v>388</v>
      </c>
      <c r="AE33" s="76" t="s">
        <v>86</v>
      </c>
      <c r="AF33" s="79"/>
      <c r="AG33" s="79"/>
      <c r="AH33" s="79"/>
      <c r="AI33" s="79"/>
      <c r="AJ33" s="77" t="s">
        <v>533</v>
      </c>
      <c r="AK33" s="69" t="s">
        <v>534</v>
      </c>
      <c r="AL33" s="76" t="s">
        <v>343</v>
      </c>
      <c r="AM33" s="131">
        <v>45797.0</v>
      </c>
      <c r="AN33" s="69" t="s">
        <v>535</v>
      </c>
      <c r="AO33" s="79"/>
      <c r="AP33" s="79"/>
      <c r="AQ33" s="132"/>
      <c r="AR33" s="132"/>
      <c r="AS33" s="132"/>
      <c r="AT33" s="132"/>
      <c r="AU33" s="132"/>
      <c r="AV33" s="132"/>
      <c r="AW33" s="132"/>
      <c r="AX33" s="132"/>
      <c r="AY33" s="132"/>
      <c r="AZ33" s="132"/>
      <c r="BA33" s="132"/>
      <c r="BB33" s="132"/>
      <c r="BC33" s="132"/>
      <c r="BD33" s="132"/>
      <c r="BE33" s="132"/>
      <c r="BF33" s="132"/>
      <c r="BG33" s="132"/>
      <c r="BH33" s="132"/>
      <c r="BI33" s="132"/>
      <c r="BJ33" s="132"/>
      <c r="BK33" s="132"/>
      <c r="BL33" s="132"/>
      <c r="BM33" s="132"/>
      <c r="BN33" s="132"/>
      <c r="BO33" s="132"/>
      <c r="BP33" s="132"/>
      <c r="BQ33" s="132"/>
      <c r="BR33" s="132"/>
      <c r="BS33" s="132"/>
      <c r="BT33" s="132"/>
      <c r="BU33" s="132"/>
      <c r="BV33" s="132"/>
      <c r="BW33" s="132"/>
      <c r="BX33" s="132"/>
      <c r="BY33" s="132"/>
      <c r="BZ33" s="132"/>
      <c r="CA33" s="132"/>
      <c r="CB33" s="132"/>
      <c r="CC33" s="132"/>
      <c r="CD33" s="132"/>
      <c r="CE33" s="132"/>
      <c r="CF33" s="132"/>
    </row>
    <row r="34">
      <c r="A34" s="68">
        <v>33.0</v>
      </c>
      <c r="B34" s="93"/>
      <c r="C34" s="81" t="s">
        <v>35</v>
      </c>
      <c r="D34" s="82">
        <v>45742.0</v>
      </c>
      <c r="E34" s="83"/>
      <c r="F34" s="83"/>
      <c r="G34" s="81" t="s">
        <v>109</v>
      </c>
      <c r="H34" s="81" t="s">
        <v>299</v>
      </c>
      <c r="I34" s="83"/>
      <c r="J34" s="85" t="s">
        <v>393</v>
      </c>
      <c r="K34" s="86" t="s">
        <v>394</v>
      </c>
      <c r="L34" s="81" t="s">
        <v>536</v>
      </c>
      <c r="M34" s="115" t="s">
        <v>537</v>
      </c>
      <c r="N34" s="83"/>
      <c r="O34" s="83"/>
      <c r="P34" s="81" t="s">
        <v>59</v>
      </c>
      <c r="Q34" s="89" t="s">
        <v>215</v>
      </c>
      <c r="R34" s="89" t="s">
        <v>48</v>
      </c>
      <c r="S34" s="89" t="s">
        <v>215</v>
      </c>
      <c r="T34" s="89" t="s">
        <v>48</v>
      </c>
      <c r="U34" s="90"/>
      <c r="V34" s="90"/>
      <c r="W34" s="89" t="s">
        <v>46</v>
      </c>
      <c r="X34" s="89" t="s">
        <v>64</v>
      </c>
      <c r="Y34" s="81" t="s">
        <v>76</v>
      </c>
      <c r="Z34" s="89" t="s">
        <v>402</v>
      </c>
      <c r="AA34" s="89" t="s">
        <v>395</v>
      </c>
      <c r="AB34" s="81" t="s">
        <v>53</v>
      </c>
      <c r="AC34" s="89" t="s">
        <v>308</v>
      </c>
      <c r="AD34" s="89" t="s">
        <v>388</v>
      </c>
      <c r="AE34" s="89" t="s">
        <v>86</v>
      </c>
      <c r="AF34" s="90"/>
      <c r="AG34" s="90"/>
      <c r="AH34" s="90"/>
      <c r="AI34" s="90"/>
      <c r="AJ34" s="110" t="s">
        <v>238</v>
      </c>
      <c r="AK34" s="83"/>
      <c r="AL34" s="89" t="s">
        <v>358</v>
      </c>
      <c r="AM34" s="83"/>
      <c r="AN34" s="83"/>
      <c r="AO34" s="83"/>
      <c r="AP34" s="83"/>
      <c r="AQ34" s="111"/>
      <c r="AR34" s="111"/>
      <c r="AS34" s="111"/>
      <c r="AT34" s="111"/>
      <c r="AU34" s="111"/>
      <c r="AV34" s="111"/>
      <c r="AW34" s="111"/>
      <c r="AX34" s="111"/>
      <c r="AY34" s="111"/>
      <c r="AZ34" s="111"/>
      <c r="BA34" s="111"/>
      <c r="BB34" s="111"/>
      <c r="BC34" s="111"/>
      <c r="BD34" s="111"/>
      <c r="BE34" s="111"/>
      <c r="BF34" s="111"/>
      <c r="BG34" s="111"/>
      <c r="BH34" s="111"/>
      <c r="BI34" s="111"/>
      <c r="BJ34" s="111"/>
      <c r="BK34" s="111"/>
      <c r="BL34" s="111"/>
      <c r="BM34" s="111"/>
      <c r="BN34" s="111"/>
      <c r="BO34" s="111"/>
      <c r="BP34" s="111"/>
      <c r="BQ34" s="111"/>
      <c r="BR34" s="111"/>
      <c r="BS34" s="111"/>
      <c r="BT34" s="111"/>
      <c r="BU34" s="111"/>
      <c r="BV34" s="111"/>
      <c r="BW34" s="111"/>
      <c r="BX34" s="111"/>
      <c r="BY34" s="111"/>
      <c r="BZ34" s="111"/>
      <c r="CA34" s="111"/>
      <c r="CB34" s="111"/>
      <c r="CC34" s="111"/>
      <c r="CD34" s="111"/>
      <c r="CE34" s="111"/>
      <c r="CF34" s="111"/>
    </row>
    <row r="35">
      <c r="A35" s="68">
        <v>34.0</v>
      </c>
      <c r="B35" s="93"/>
      <c r="C35" s="81" t="s">
        <v>35</v>
      </c>
      <c r="D35" s="82">
        <v>45742.0</v>
      </c>
      <c r="E35" s="81" t="s">
        <v>117</v>
      </c>
      <c r="F35" s="83"/>
      <c r="G35" s="83"/>
      <c r="H35" s="81" t="s">
        <v>299</v>
      </c>
      <c r="I35" s="83"/>
      <c r="J35" s="85" t="s">
        <v>347</v>
      </c>
      <c r="K35" s="86" t="s">
        <v>394</v>
      </c>
      <c r="L35" s="81" t="s">
        <v>538</v>
      </c>
      <c r="M35" s="148" t="s">
        <v>539</v>
      </c>
      <c r="N35" s="83"/>
      <c r="O35" s="83"/>
      <c r="P35" s="81" t="s">
        <v>155</v>
      </c>
      <c r="Q35" s="89" t="s">
        <v>151</v>
      </c>
      <c r="R35" s="89" t="s">
        <v>48</v>
      </c>
      <c r="S35" s="89" t="s">
        <v>151</v>
      </c>
      <c r="T35" s="89" t="s">
        <v>48</v>
      </c>
      <c r="U35" s="90"/>
      <c r="V35" s="90"/>
      <c r="W35" s="89" t="s">
        <v>46</v>
      </c>
      <c r="X35" s="86" t="s">
        <v>79</v>
      </c>
      <c r="Y35" s="81" t="s">
        <v>90</v>
      </c>
      <c r="Z35" s="89" t="s">
        <v>306</v>
      </c>
      <c r="AA35" s="89" t="s">
        <v>326</v>
      </c>
      <c r="AB35" s="81" t="s">
        <v>85</v>
      </c>
      <c r="AC35" s="89" t="s">
        <v>308</v>
      </c>
      <c r="AD35" s="89" t="s">
        <v>388</v>
      </c>
      <c r="AE35" s="89" t="s">
        <v>86</v>
      </c>
      <c r="AF35" s="90"/>
      <c r="AG35" s="90"/>
      <c r="AH35" s="90"/>
      <c r="AI35" s="90"/>
      <c r="AJ35" s="110" t="s">
        <v>540</v>
      </c>
      <c r="AK35" s="83"/>
      <c r="AL35" s="89" t="s">
        <v>358</v>
      </c>
      <c r="AM35" s="83"/>
      <c r="AN35" s="83"/>
      <c r="AO35" s="83"/>
      <c r="AP35" s="83"/>
      <c r="AQ35" s="111"/>
      <c r="AR35" s="111"/>
      <c r="AS35" s="111"/>
      <c r="AT35" s="111"/>
      <c r="AU35" s="111"/>
      <c r="AV35" s="111"/>
      <c r="AW35" s="111"/>
      <c r="AX35" s="111"/>
      <c r="AY35" s="111"/>
      <c r="AZ35" s="111"/>
      <c r="BA35" s="111"/>
      <c r="BB35" s="111"/>
      <c r="BC35" s="111"/>
      <c r="BD35" s="111"/>
      <c r="BE35" s="111"/>
      <c r="BF35" s="111"/>
      <c r="BG35" s="111"/>
      <c r="BH35" s="111"/>
      <c r="BI35" s="111"/>
      <c r="BJ35" s="111"/>
      <c r="BK35" s="111"/>
      <c r="BL35" s="111"/>
      <c r="BM35" s="111"/>
      <c r="BN35" s="111"/>
      <c r="BO35" s="111"/>
      <c r="BP35" s="111"/>
      <c r="BQ35" s="111"/>
      <c r="BR35" s="111"/>
      <c r="BS35" s="111"/>
      <c r="BT35" s="111"/>
      <c r="BU35" s="111"/>
      <c r="BV35" s="111"/>
      <c r="BW35" s="111"/>
      <c r="BX35" s="111"/>
      <c r="BY35" s="111"/>
      <c r="BZ35" s="111"/>
      <c r="CA35" s="111"/>
      <c r="CB35" s="111"/>
      <c r="CC35" s="111"/>
      <c r="CD35" s="111"/>
      <c r="CE35" s="111"/>
      <c r="CF35" s="111"/>
    </row>
    <row r="36" ht="34.5" customHeight="1">
      <c r="A36" s="68">
        <v>35.0</v>
      </c>
      <c r="B36" s="93"/>
      <c r="C36" s="69" t="s">
        <v>56</v>
      </c>
      <c r="D36" s="70">
        <v>45743.0</v>
      </c>
      <c r="E36" s="69" t="s">
        <v>416</v>
      </c>
      <c r="F36" s="69" t="s">
        <v>529</v>
      </c>
      <c r="G36" s="71"/>
      <c r="H36" s="69" t="s">
        <v>299</v>
      </c>
      <c r="I36" s="71"/>
      <c r="J36" s="73" t="s">
        <v>541</v>
      </c>
      <c r="K36" s="74" t="s">
        <v>301</v>
      </c>
      <c r="L36" s="69" t="s">
        <v>542</v>
      </c>
      <c r="M36" s="75" t="s">
        <v>543</v>
      </c>
      <c r="N36" s="71"/>
      <c r="O36" s="71"/>
      <c r="P36" s="69" t="s">
        <v>59</v>
      </c>
      <c r="Q36" s="76" t="s">
        <v>544</v>
      </c>
      <c r="R36" s="76" t="s">
        <v>48</v>
      </c>
      <c r="S36" s="79"/>
      <c r="T36" s="76" t="s">
        <v>446</v>
      </c>
      <c r="U36" s="79"/>
      <c r="V36" s="79"/>
      <c r="W36" s="76" t="s">
        <v>545</v>
      </c>
      <c r="X36" s="74" t="s">
        <v>101</v>
      </c>
      <c r="Y36" s="69" t="s">
        <v>76</v>
      </c>
      <c r="Z36" s="76" t="s">
        <v>402</v>
      </c>
      <c r="AA36" s="76" t="s">
        <v>454</v>
      </c>
      <c r="AB36" s="69" t="s">
        <v>85</v>
      </c>
      <c r="AC36" s="76" t="s">
        <v>308</v>
      </c>
      <c r="AD36" s="76" t="s">
        <v>86</v>
      </c>
      <c r="AE36" s="76" t="s">
        <v>86</v>
      </c>
      <c r="AF36" s="79"/>
      <c r="AG36" s="79"/>
      <c r="AH36" s="79"/>
      <c r="AI36" s="79"/>
      <c r="AJ36" s="77" t="s">
        <v>546</v>
      </c>
      <c r="AK36" s="69" t="s">
        <v>547</v>
      </c>
      <c r="AL36" s="76" t="s">
        <v>548</v>
      </c>
      <c r="AM36" s="71"/>
      <c r="AN36" s="71"/>
      <c r="AO36" s="71"/>
      <c r="AP36" s="71"/>
      <c r="AQ36" s="78"/>
      <c r="AR36" s="78"/>
      <c r="AS36" s="78"/>
      <c r="AT36" s="78"/>
      <c r="AU36" s="78"/>
      <c r="AV36" s="78"/>
      <c r="AW36" s="78"/>
      <c r="AX36" s="78"/>
      <c r="AY36" s="78"/>
      <c r="AZ36" s="78"/>
      <c r="BA36" s="78"/>
      <c r="BB36" s="78"/>
      <c r="BC36" s="78"/>
      <c r="BD36" s="78"/>
      <c r="BE36" s="78"/>
      <c r="BF36" s="78"/>
      <c r="BG36" s="78"/>
      <c r="BH36" s="78"/>
      <c r="BI36" s="78"/>
      <c r="BJ36" s="78"/>
      <c r="BK36" s="78"/>
      <c r="BL36" s="78"/>
      <c r="BM36" s="78"/>
      <c r="BN36" s="78"/>
      <c r="BO36" s="78"/>
      <c r="BP36" s="78"/>
      <c r="BQ36" s="78"/>
      <c r="BR36" s="78"/>
      <c r="BS36" s="78"/>
      <c r="BT36" s="78"/>
      <c r="BU36" s="78"/>
      <c r="BV36" s="78"/>
      <c r="BW36" s="78"/>
      <c r="BX36" s="78"/>
      <c r="BY36" s="78"/>
      <c r="BZ36" s="78"/>
      <c r="CA36" s="78"/>
      <c r="CB36" s="78"/>
      <c r="CC36" s="78"/>
      <c r="CD36" s="78"/>
      <c r="CE36" s="78"/>
      <c r="CF36" s="78"/>
    </row>
    <row r="37" ht="69.0" customHeight="1">
      <c r="A37" s="68">
        <v>36.0</v>
      </c>
      <c r="B37" s="93"/>
      <c r="C37" s="81" t="s">
        <v>35</v>
      </c>
      <c r="D37" s="82">
        <v>45743.0</v>
      </c>
      <c r="E37" s="81" t="s">
        <v>117</v>
      </c>
      <c r="F37" s="83"/>
      <c r="G37" s="83"/>
      <c r="H37" s="81" t="s">
        <v>256</v>
      </c>
      <c r="I37" s="83"/>
      <c r="J37" s="85" t="s">
        <v>393</v>
      </c>
      <c r="K37" s="86" t="s">
        <v>394</v>
      </c>
      <c r="L37" s="81" t="s">
        <v>538</v>
      </c>
      <c r="M37" s="148" t="s">
        <v>539</v>
      </c>
      <c r="N37" s="83"/>
      <c r="O37" s="83"/>
      <c r="P37" s="81" t="s">
        <v>155</v>
      </c>
      <c r="Q37" s="89" t="s">
        <v>151</v>
      </c>
      <c r="R37" s="89" t="s">
        <v>48</v>
      </c>
      <c r="S37" s="89" t="s">
        <v>151</v>
      </c>
      <c r="T37" s="89" t="s">
        <v>48</v>
      </c>
      <c r="U37" s="90"/>
      <c r="V37" s="90"/>
      <c r="W37" s="89" t="s">
        <v>46</v>
      </c>
      <c r="X37" s="86" t="s">
        <v>79</v>
      </c>
      <c r="Y37" s="81" t="s">
        <v>90</v>
      </c>
      <c r="Z37" s="89" t="s">
        <v>306</v>
      </c>
      <c r="AA37" s="89" t="s">
        <v>326</v>
      </c>
      <c r="AB37" s="81" t="s">
        <v>85</v>
      </c>
      <c r="AC37" s="89" t="s">
        <v>308</v>
      </c>
      <c r="AD37" s="89" t="s">
        <v>388</v>
      </c>
      <c r="AE37" s="89" t="s">
        <v>86</v>
      </c>
      <c r="AF37" s="90"/>
      <c r="AG37" s="90"/>
      <c r="AH37" s="90"/>
      <c r="AI37" s="90"/>
      <c r="AJ37" s="110" t="s">
        <v>242</v>
      </c>
      <c r="AK37" s="83"/>
      <c r="AL37" s="89" t="s">
        <v>358</v>
      </c>
      <c r="AM37" s="83"/>
      <c r="AN37" s="83"/>
      <c r="AO37" s="90"/>
      <c r="AP37" s="90"/>
      <c r="AQ37" s="92"/>
      <c r="AR37" s="92"/>
      <c r="AS37" s="92"/>
      <c r="AT37" s="92"/>
      <c r="AU37" s="92"/>
      <c r="AV37" s="92"/>
      <c r="AW37" s="92"/>
      <c r="AX37" s="92"/>
      <c r="AY37" s="92"/>
      <c r="AZ37" s="92"/>
      <c r="BA37" s="92"/>
      <c r="BB37" s="92"/>
      <c r="BC37" s="92"/>
      <c r="BD37" s="92"/>
      <c r="BE37" s="92"/>
      <c r="BF37" s="92"/>
      <c r="BG37" s="92"/>
      <c r="BH37" s="92"/>
      <c r="BI37" s="92"/>
      <c r="BJ37" s="92"/>
      <c r="BK37" s="92"/>
      <c r="BL37" s="92"/>
      <c r="BM37" s="92"/>
      <c r="BN37" s="92"/>
      <c r="BO37" s="92"/>
      <c r="BP37" s="92"/>
      <c r="BQ37" s="92"/>
      <c r="BR37" s="92"/>
      <c r="BS37" s="92"/>
      <c r="BT37" s="92"/>
      <c r="BU37" s="92"/>
      <c r="BV37" s="92"/>
      <c r="BW37" s="92"/>
      <c r="BX37" s="92"/>
      <c r="BY37" s="92"/>
      <c r="BZ37" s="92"/>
      <c r="CA37" s="92"/>
      <c r="CB37" s="92"/>
      <c r="CC37" s="92"/>
      <c r="CD37" s="92"/>
      <c r="CE37" s="92"/>
      <c r="CF37" s="92"/>
    </row>
    <row r="38" ht="72.0" customHeight="1">
      <c r="A38" s="68">
        <v>37.0</v>
      </c>
      <c r="B38" s="93"/>
      <c r="C38" s="81" t="s">
        <v>87</v>
      </c>
      <c r="D38" s="82">
        <v>45745.0</v>
      </c>
      <c r="E38" s="81" t="s">
        <v>117</v>
      </c>
      <c r="F38" s="81" t="s">
        <v>549</v>
      </c>
      <c r="G38" s="83"/>
      <c r="H38" s="81" t="s">
        <v>299</v>
      </c>
      <c r="I38" s="83"/>
      <c r="J38" s="85" t="s">
        <v>393</v>
      </c>
      <c r="K38" s="86" t="s">
        <v>394</v>
      </c>
      <c r="L38" s="81" t="s">
        <v>550</v>
      </c>
      <c r="M38" s="115" t="s">
        <v>551</v>
      </c>
      <c r="N38" s="83"/>
      <c r="O38" s="83"/>
      <c r="P38" s="81" t="s">
        <v>38</v>
      </c>
      <c r="Q38" s="89" t="s">
        <v>145</v>
      </c>
      <c r="R38" s="89" t="s">
        <v>48</v>
      </c>
      <c r="S38" s="90"/>
      <c r="T38" s="89" t="s">
        <v>48</v>
      </c>
      <c r="U38" s="90"/>
      <c r="V38" s="90"/>
      <c r="W38" s="89" t="s">
        <v>66</v>
      </c>
      <c r="X38" s="86" t="s">
        <v>79</v>
      </c>
      <c r="Y38" s="81" t="s">
        <v>76</v>
      </c>
      <c r="Z38" s="89" t="s">
        <v>402</v>
      </c>
      <c r="AA38" s="89" t="s">
        <v>337</v>
      </c>
      <c r="AB38" s="81" t="s">
        <v>85</v>
      </c>
      <c r="AC38" s="89" t="s">
        <v>552</v>
      </c>
      <c r="AD38" s="89" t="s">
        <v>479</v>
      </c>
      <c r="AE38" s="89" t="s">
        <v>553</v>
      </c>
      <c r="AF38" s="90"/>
      <c r="AG38" s="90"/>
      <c r="AH38" s="90"/>
      <c r="AI38" s="90"/>
      <c r="AJ38" s="149" t="s">
        <v>554</v>
      </c>
      <c r="AK38" s="81" t="s">
        <v>555</v>
      </c>
      <c r="AL38" s="89" t="s">
        <v>358</v>
      </c>
      <c r="AM38" s="82">
        <v>45747.0</v>
      </c>
      <c r="AN38" s="81" t="s">
        <v>556</v>
      </c>
      <c r="AO38" s="90"/>
      <c r="AP38" s="90"/>
      <c r="AQ38" s="92"/>
      <c r="AR38" s="92"/>
      <c r="AS38" s="92"/>
      <c r="AT38" s="92"/>
      <c r="AU38" s="92"/>
      <c r="AV38" s="92"/>
      <c r="AW38" s="92"/>
      <c r="AX38" s="92"/>
      <c r="AY38" s="92"/>
      <c r="AZ38" s="92"/>
      <c r="BA38" s="92"/>
      <c r="BB38" s="92"/>
      <c r="BC38" s="92"/>
      <c r="BD38" s="92"/>
      <c r="BE38" s="92"/>
      <c r="BF38" s="92"/>
      <c r="BG38" s="92"/>
      <c r="BH38" s="92"/>
      <c r="BI38" s="92"/>
      <c r="BJ38" s="92"/>
      <c r="BK38" s="92"/>
      <c r="BL38" s="92"/>
      <c r="BM38" s="92"/>
      <c r="BN38" s="92"/>
      <c r="BO38" s="92"/>
      <c r="BP38" s="92"/>
      <c r="BQ38" s="92"/>
      <c r="BR38" s="92"/>
      <c r="BS38" s="92"/>
      <c r="BT38" s="92"/>
      <c r="BU38" s="92"/>
      <c r="BV38" s="92"/>
      <c r="BW38" s="92"/>
      <c r="BX38" s="92"/>
      <c r="BY38" s="92"/>
      <c r="BZ38" s="92"/>
      <c r="CA38" s="92"/>
      <c r="CB38" s="92"/>
      <c r="CC38" s="92"/>
      <c r="CD38" s="92"/>
      <c r="CE38" s="92"/>
      <c r="CF38" s="92"/>
    </row>
    <row r="39" ht="57.75" customHeight="1">
      <c r="A39" s="68">
        <v>38.0</v>
      </c>
      <c r="B39" s="93"/>
      <c r="C39" s="97" t="s">
        <v>35</v>
      </c>
      <c r="D39" s="95">
        <v>45745.0</v>
      </c>
      <c r="E39" s="96"/>
      <c r="F39" s="96"/>
      <c r="G39" s="94" t="s">
        <v>109</v>
      </c>
      <c r="H39" s="97" t="s">
        <v>299</v>
      </c>
      <c r="I39" s="96"/>
      <c r="J39" s="98" t="s">
        <v>343</v>
      </c>
      <c r="K39" s="99" t="s">
        <v>348</v>
      </c>
      <c r="L39" s="94" t="s">
        <v>557</v>
      </c>
      <c r="M39" s="100" t="s">
        <v>558</v>
      </c>
      <c r="N39" s="96"/>
      <c r="O39" s="96"/>
      <c r="P39" s="97" t="s">
        <v>74</v>
      </c>
      <c r="Q39" s="101" t="s">
        <v>559</v>
      </c>
      <c r="R39" s="101" t="s">
        <v>48</v>
      </c>
      <c r="S39" s="101" t="s">
        <v>559</v>
      </c>
      <c r="T39" s="101" t="s">
        <v>48</v>
      </c>
      <c r="U39" s="102"/>
      <c r="V39" s="102"/>
      <c r="W39" s="101" t="s">
        <v>545</v>
      </c>
      <c r="X39" s="104" t="s">
        <v>79</v>
      </c>
      <c r="Y39" s="94" t="s">
        <v>76</v>
      </c>
      <c r="Z39" s="101" t="s">
        <v>402</v>
      </c>
      <c r="AA39" s="101" t="s">
        <v>337</v>
      </c>
      <c r="AB39" s="94" t="s">
        <v>53</v>
      </c>
      <c r="AC39" s="101" t="s">
        <v>308</v>
      </c>
      <c r="AD39" s="101" t="s">
        <v>86</v>
      </c>
      <c r="AE39" s="101" t="s">
        <v>86</v>
      </c>
      <c r="AF39" s="102"/>
      <c r="AG39" s="102"/>
      <c r="AH39" s="102"/>
      <c r="AI39" s="102"/>
      <c r="AJ39" s="105" t="s">
        <v>560</v>
      </c>
      <c r="AK39" s="94" t="s">
        <v>343</v>
      </c>
      <c r="AL39" s="103" t="s">
        <v>343</v>
      </c>
      <c r="AM39" s="150">
        <v>45797.0</v>
      </c>
      <c r="AN39" s="97" t="s">
        <v>561</v>
      </c>
      <c r="AO39" s="107"/>
      <c r="AP39" s="107"/>
      <c r="AQ39" s="108"/>
      <c r="AR39" s="108"/>
      <c r="AS39" s="108"/>
      <c r="AT39" s="108"/>
      <c r="AU39" s="108"/>
      <c r="AV39" s="108"/>
      <c r="AW39" s="108"/>
      <c r="AX39" s="108"/>
      <c r="AY39" s="108"/>
      <c r="AZ39" s="108"/>
      <c r="BA39" s="108"/>
      <c r="BB39" s="108"/>
      <c r="BC39" s="108"/>
      <c r="BD39" s="108"/>
      <c r="BE39" s="108"/>
      <c r="BF39" s="108"/>
      <c r="BG39" s="108"/>
      <c r="BH39" s="108"/>
      <c r="BI39" s="108"/>
      <c r="BJ39" s="108"/>
      <c r="BK39" s="108"/>
      <c r="BL39" s="108"/>
      <c r="BM39" s="108"/>
      <c r="BN39" s="108"/>
      <c r="BO39" s="108"/>
      <c r="BP39" s="108"/>
      <c r="BQ39" s="108"/>
      <c r="BR39" s="108"/>
      <c r="BS39" s="108"/>
      <c r="BT39" s="108"/>
      <c r="BU39" s="108"/>
      <c r="BV39" s="108"/>
      <c r="BW39" s="108"/>
      <c r="BX39" s="108"/>
      <c r="BY39" s="108"/>
      <c r="BZ39" s="108"/>
      <c r="CA39" s="108"/>
      <c r="CB39" s="108"/>
      <c r="CC39" s="108"/>
      <c r="CD39" s="108"/>
      <c r="CE39" s="108"/>
      <c r="CF39" s="108"/>
    </row>
    <row r="40" ht="75.0" customHeight="1">
      <c r="A40" s="68">
        <v>39.0</v>
      </c>
      <c r="B40" s="93"/>
      <c r="C40" s="97" t="s">
        <v>56</v>
      </c>
      <c r="D40" s="95">
        <v>45772.0</v>
      </c>
      <c r="E40" s="96"/>
      <c r="F40" s="94" t="s">
        <v>549</v>
      </c>
      <c r="G40" s="96"/>
      <c r="H40" s="97" t="s">
        <v>332</v>
      </c>
      <c r="I40" s="96"/>
      <c r="J40" s="98" t="s">
        <v>562</v>
      </c>
      <c r="K40" s="99" t="s">
        <v>348</v>
      </c>
      <c r="L40" s="94" t="s">
        <v>563</v>
      </c>
      <c r="M40" s="100" t="s">
        <v>564</v>
      </c>
      <c r="N40" s="96"/>
      <c r="O40" s="96"/>
      <c r="P40" s="97" t="s">
        <v>74</v>
      </c>
      <c r="Q40" s="101" t="s">
        <v>565</v>
      </c>
      <c r="R40" s="101" t="s">
        <v>48</v>
      </c>
      <c r="S40" s="102"/>
      <c r="T40" s="101" t="s">
        <v>48</v>
      </c>
      <c r="U40" s="102"/>
      <c r="V40" s="102"/>
      <c r="W40" s="101" t="s">
        <v>566</v>
      </c>
      <c r="X40" s="104" t="s">
        <v>79</v>
      </c>
      <c r="Y40" s="94" t="s">
        <v>90</v>
      </c>
      <c r="Z40" s="101" t="s">
        <v>306</v>
      </c>
      <c r="AA40" s="101" t="s">
        <v>337</v>
      </c>
      <c r="AB40" s="94" t="s">
        <v>567</v>
      </c>
      <c r="AC40" s="101" t="s">
        <v>568</v>
      </c>
      <c r="AD40" s="101" t="s">
        <v>569</v>
      </c>
      <c r="AE40" s="101" t="s">
        <v>86</v>
      </c>
      <c r="AF40" s="101" t="s">
        <v>570</v>
      </c>
      <c r="AG40" s="101" t="s">
        <v>571</v>
      </c>
      <c r="AH40" s="102"/>
      <c r="AI40" s="101" t="s">
        <v>572</v>
      </c>
      <c r="AJ40" s="105" t="s">
        <v>573</v>
      </c>
      <c r="AK40" s="94" t="s">
        <v>555</v>
      </c>
      <c r="AL40" s="103" t="s">
        <v>405</v>
      </c>
      <c r="AM40" s="151">
        <v>45779.0</v>
      </c>
      <c r="AN40" s="97" t="s">
        <v>574</v>
      </c>
      <c r="AO40" s="103" t="s">
        <v>575</v>
      </c>
      <c r="AP40" s="103" t="s">
        <v>576</v>
      </c>
      <c r="AQ40" s="108"/>
      <c r="AR40" s="108"/>
      <c r="AS40" s="108"/>
      <c r="AT40" s="108"/>
      <c r="AU40" s="108"/>
      <c r="AV40" s="108"/>
      <c r="AW40" s="108"/>
      <c r="AX40" s="108"/>
      <c r="AY40" s="108"/>
      <c r="AZ40" s="108"/>
      <c r="BA40" s="108"/>
      <c r="BB40" s="108"/>
      <c r="BC40" s="108"/>
      <c r="BD40" s="108"/>
      <c r="BE40" s="108"/>
      <c r="BF40" s="108"/>
      <c r="BG40" s="108"/>
      <c r="BH40" s="108"/>
      <c r="BI40" s="108"/>
      <c r="BJ40" s="108"/>
      <c r="BK40" s="108"/>
      <c r="BL40" s="108"/>
      <c r="BM40" s="108"/>
      <c r="BN40" s="108"/>
      <c r="BO40" s="108"/>
      <c r="BP40" s="108"/>
      <c r="BQ40" s="108"/>
      <c r="BR40" s="108"/>
      <c r="BS40" s="108"/>
      <c r="BT40" s="108"/>
      <c r="BU40" s="108"/>
      <c r="BV40" s="108"/>
      <c r="BW40" s="108"/>
      <c r="BX40" s="108"/>
      <c r="BY40" s="108"/>
      <c r="BZ40" s="108"/>
      <c r="CA40" s="108"/>
      <c r="CB40" s="108"/>
      <c r="CC40" s="108"/>
      <c r="CD40" s="108"/>
      <c r="CE40" s="108"/>
      <c r="CF40" s="108"/>
    </row>
    <row r="41" ht="92.25" customHeight="1">
      <c r="A41" s="68">
        <v>40.0</v>
      </c>
      <c r="B41" s="93"/>
      <c r="C41" s="97" t="s">
        <v>87</v>
      </c>
      <c r="D41" s="95">
        <v>45773.0</v>
      </c>
      <c r="E41" s="96"/>
      <c r="F41" s="94" t="s">
        <v>577</v>
      </c>
      <c r="G41" s="96"/>
      <c r="H41" s="97" t="s">
        <v>299</v>
      </c>
      <c r="I41" s="96"/>
      <c r="J41" s="98" t="s">
        <v>562</v>
      </c>
      <c r="K41" s="99" t="s">
        <v>348</v>
      </c>
      <c r="L41" s="94" t="s">
        <v>578</v>
      </c>
      <c r="M41" s="100" t="s">
        <v>579</v>
      </c>
      <c r="N41" s="96"/>
      <c r="O41" s="96"/>
      <c r="P41" s="97" t="s">
        <v>59</v>
      </c>
      <c r="Q41" s="101" t="s">
        <v>580</v>
      </c>
      <c r="R41" s="101" t="s">
        <v>48</v>
      </c>
      <c r="S41" s="101" t="s">
        <v>581</v>
      </c>
      <c r="T41" s="101" t="s">
        <v>48</v>
      </c>
      <c r="U41" s="101" t="s">
        <v>582</v>
      </c>
      <c r="V41" s="102"/>
      <c r="W41" s="101" t="s">
        <v>66</v>
      </c>
      <c r="X41" s="104" t="s">
        <v>79</v>
      </c>
      <c r="Y41" s="94" t="s">
        <v>76</v>
      </c>
      <c r="Z41" s="101" t="s">
        <v>402</v>
      </c>
      <c r="AA41" s="101" t="s">
        <v>337</v>
      </c>
      <c r="AB41" s="94" t="s">
        <v>85</v>
      </c>
      <c r="AC41" s="101" t="s">
        <v>583</v>
      </c>
      <c r="AD41" s="101" t="s">
        <v>86</v>
      </c>
      <c r="AE41" s="101" t="s">
        <v>86</v>
      </c>
      <c r="AF41" s="101" t="s">
        <v>355</v>
      </c>
      <c r="AG41" s="101" t="s">
        <v>584</v>
      </c>
      <c r="AH41" s="102"/>
      <c r="AI41" s="101" t="s">
        <v>585</v>
      </c>
      <c r="AJ41" s="105" t="s">
        <v>586</v>
      </c>
      <c r="AK41" s="94" t="s">
        <v>555</v>
      </c>
      <c r="AL41" s="103" t="s">
        <v>405</v>
      </c>
      <c r="AM41" s="152"/>
      <c r="AN41" s="97" t="s">
        <v>587</v>
      </c>
      <c r="AO41" s="107"/>
      <c r="AP41" s="107"/>
      <c r="AQ41" s="108"/>
      <c r="AR41" s="108"/>
      <c r="AS41" s="108"/>
      <c r="AT41" s="108"/>
      <c r="AU41" s="108"/>
      <c r="AV41" s="108"/>
      <c r="AW41" s="108"/>
      <c r="AX41" s="108"/>
      <c r="AY41" s="108"/>
      <c r="AZ41" s="108"/>
      <c r="BA41" s="108"/>
      <c r="BB41" s="108"/>
      <c r="BC41" s="108"/>
      <c r="BD41" s="108"/>
      <c r="BE41" s="108"/>
      <c r="BF41" s="108"/>
      <c r="BG41" s="108"/>
      <c r="BH41" s="108"/>
      <c r="BI41" s="108"/>
      <c r="BJ41" s="108"/>
      <c r="BK41" s="108"/>
      <c r="BL41" s="108"/>
      <c r="BM41" s="108"/>
      <c r="BN41" s="108"/>
      <c r="BO41" s="108"/>
      <c r="BP41" s="108"/>
      <c r="BQ41" s="108"/>
      <c r="BR41" s="108"/>
      <c r="BS41" s="108"/>
      <c r="BT41" s="108"/>
      <c r="BU41" s="108"/>
      <c r="BV41" s="108"/>
      <c r="BW41" s="108"/>
      <c r="BX41" s="108"/>
      <c r="BY41" s="108"/>
      <c r="BZ41" s="108"/>
      <c r="CA41" s="108"/>
      <c r="CB41" s="108"/>
      <c r="CC41" s="108"/>
      <c r="CD41" s="108"/>
      <c r="CE41" s="108"/>
      <c r="CF41" s="108"/>
    </row>
    <row r="42" ht="63.75" customHeight="1">
      <c r="A42" s="68">
        <v>41.0</v>
      </c>
      <c r="B42" s="93"/>
      <c r="C42" s="69" t="s">
        <v>56</v>
      </c>
      <c r="D42" s="70">
        <v>45773.0</v>
      </c>
      <c r="E42" s="71"/>
      <c r="F42" s="69" t="s">
        <v>173</v>
      </c>
      <c r="G42" s="71"/>
      <c r="H42" s="69" t="s">
        <v>299</v>
      </c>
      <c r="I42" s="71"/>
      <c r="J42" s="73" t="s">
        <v>496</v>
      </c>
      <c r="K42" s="74" t="s">
        <v>301</v>
      </c>
      <c r="L42" s="69" t="s">
        <v>588</v>
      </c>
      <c r="M42" s="75" t="s">
        <v>589</v>
      </c>
      <c r="N42" s="71"/>
      <c r="O42" s="71"/>
      <c r="P42" s="69" t="s">
        <v>59</v>
      </c>
      <c r="Q42" s="76" t="s">
        <v>544</v>
      </c>
      <c r="R42" s="76" t="s">
        <v>48</v>
      </c>
      <c r="S42" s="79"/>
      <c r="T42" s="76" t="s">
        <v>48</v>
      </c>
      <c r="U42" s="79"/>
      <c r="V42" s="79"/>
      <c r="W42" s="76" t="s">
        <v>66</v>
      </c>
      <c r="X42" s="74" t="s">
        <v>101</v>
      </c>
      <c r="Y42" s="69" t="s">
        <v>41</v>
      </c>
      <c r="Z42" s="76" t="s">
        <v>420</v>
      </c>
      <c r="AA42" s="76" t="s">
        <v>326</v>
      </c>
      <c r="AB42" s="69" t="s">
        <v>53</v>
      </c>
      <c r="AC42" s="76" t="s">
        <v>308</v>
      </c>
      <c r="AD42" s="76" t="s">
        <v>86</v>
      </c>
      <c r="AE42" s="76" t="s">
        <v>86</v>
      </c>
      <c r="AF42" s="76" t="s">
        <v>590</v>
      </c>
      <c r="AG42" s="76" t="s">
        <v>591</v>
      </c>
      <c r="AH42" s="79"/>
      <c r="AI42" s="79"/>
      <c r="AJ42" s="77" t="s">
        <v>592</v>
      </c>
      <c r="AK42" s="69" t="s">
        <v>504</v>
      </c>
      <c r="AL42" s="103" t="s">
        <v>329</v>
      </c>
      <c r="AM42" s="71"/>
      <c r="AN42" s="71"/>
      <c r="AO42" s="79"/>
      <c r="AP42" s="79"/>
      <c r="AQ42" s="132"/>
      <c r="AR42" s="132"/>
      <c r="AS42" s="132"/>
      <c r="AT42" s="132"/>
      <c r="AU42" s="132"/>
      <c r="AV42" s="132"/>
      <c r="AW42" s="132"/>
      <c r="AX42" s="132"/>
      <c r="AY42" s="132"/>
      <c r="AZ42" s="132"/>
      <c r="BA42" s="132"/>
      <c r="BB42" s="132"/>
      <c r="BC42" s="132"/>
      <c r="BD42" s="132"/>
      <c r="BE42" s="132"/>
      <c r="BF42" s="132"/>
      <c r="BG42" s="132"/>
      <c r="BH42" s="132"/>
      <c r="BI42" s="132"/>
      <c r="BJ42" s="132"/>
      <c r="BK42" s="132"/>
      <c r="BL42" s="132"/>
      <c r="BM42" s="132"/>
      <c r="BN42" s="132"/>
      <c r="BO42" s="132"/>
      <c r="BP42" s="132"/>
      <c r="BQ42" s="132"/>
      <c r="BR42" s="132"/>
      <c r="BS42" s="132"/>
      <c r="BT42" s="132"/>
      <c r="BU42" s="132"/>
      <c r="BV42" s="132"/>
      <c r="BW42" s="132"/>
      <c r="BX42" s="132"/>
      <c r="BY42" s="132"/>
      <c r="BZ42" s="132"/>
      <c r="CA42" s="132"/>
      <c r="CB42" s="132"/>
      <c r="CC42" s="132"/>
      <c r="CD42" s="132"/>
      <c r="CE42" s="132"/>
      <c r="CF42" s="132"/>
    </row>
    <row r="43" ht="72.0" customHeight="1">
      <c r="A43" s="68">
        <v>42.0</v>
      </c>
      <c r="B43" s="93"/>
      <c r="C43" s="69" t="s">
        <v>35</v>
      </c>
      <c r="D43" s="70">
        <v>45774.0</v>
      </c>
      <c r="E43" s="71"/>
      <c r="F43" s="69" t="s">
        <v>173</v>
      </c>
      <c r="G43" s="69" t="s">
        <v>192</v>
      </c>
      <c r="H43" s="69" t="s">
        <v>332</v>
      </c>
      <c r="I43" s="71"/>
      <c r="J43" s="73" t="s">
        <v>593</v>
      </c>
      <c r="K43" s="74" t="s">
        <v>348</v>
      </c>
      <c r="L43" s="69" t="s">
        <v>594</v>
      </c>
      <c r="M43" s="75" t="s">
        <v>595</v>
      </c>
      <c r="N43" s="71"/>
      <c r="O43" s="71"/>
      <c r="P43" s="69" t="s">
        <v>59</v>
      </c>
      <c r="Q43" s="76" t="s">
        <v>596</v>
      </c>
      <c r="R43" s="76" t="s">
        <v>48</v>
      </c>
      <c r="S43" s="76" t="s">
        <v>597</v>
      </c>
      <c r="T43" s="76" t="s">
        <v>48</v>
      </c>
      <c r="U43" s="76" t="s">
        <v>598</v>
      </c>
      <c r="V43" s="76" t="s">
        <v>599</v>
      </c>
      <c r="W43" s="76" t="s">
        <v>66</v>
      </c>
      <c r="X43" s="74" t="s">
        <v>44</v>
      </c>
      <c r="Y43" s="69" t="s">
        <v>41</v>
      </c>
      <c r="Z43" s="76" t="s">
        <v>420</v>
      </c>
      <c r="AA43" s="76" t="s">
        <v>337</v>
      </c>
      <c r="AB43" s="69" t="s">
        <v>53</v>
      </c>
      <c r="AC43" s="76" t="s">
        <v>568</v>
      </c>
      <c r="AD43" s="76" t="s">
        <v>569</v>
      </c>
      <c r="AE43" s="76" t="s">
        <v>86</v>
      </c>
      <c r="AF43" s="76" t="s">
        <v>355</v>
      </c>
      <c r="AG43" s="76" t="s">
        <v>584</v>
      </c>
      <c r="AH43" s="79"/>
      <c r="AI43" s="79"/>
      <c r="AJ43" s="77" t="s">
        <v>600</v>
      </c>
      <c r="AK43" s="69" t="s">
        <v>368</v>
      </c>
      <c r="AL43" s="103" t="s">
        <v>601</v>
      </c>
      <c r="AM43" s="131">
        <v>45792.0</v>
      </c>
      <c r="AN43" s="69" t="s">
        <v>602</v>
      </c>
      <c r="AO43" s="79"/>
      <c r="AP43" s="79"/>
      <c r="AQ43" s="132"/>
      <c r="AR43" s="132"/>
      <c r="AS43" s="132"/>
      <c r="AT43" s="132"/>
      <c r="AU43" s="132"/>
      <c r="AV43" s="132"/>
      <c r="AW43" s="132"/>
      <c r="AX43" s="132"/>
      <c r="AY43" s="132"/>
      <c r="AZ43" s="132"/>
      <c r="BA43" s="132"/>
      <c r="BB43" s="132"/>
      <c r="BC43" s="132"/>
      <c r="BD43" s="132"/>
      <c r="BE43" s="132"/>
      <c r="BF43" s="132"/>
      <c r="BG43" s="132"/>
      <c r="BH43" s="132"/>
      <c r="BI43" s="132"/>
      <c r="BJ43" s="132"/>
      <c r="BK43" s="132"/>
      <c r="BL43" s="132"/>
      <c r="BM43" s="132"/>
      <c r="BN43" s="132"/>
      <c r="BO43" s="132"/>
      <c r="BP43" s="132"/>
      <c r="BQ43" s="132"/>
      <c r="BR43" s="132"/>
      <c r="BS43" s="132"/>
      <c r="BT43" s="132"/>
      <c r="BU43" s="132"/>
      <c r="BV43" s="132"/>
      <c r="BW43" s="132"/>
      <c r="BX43" s="132"/>
      <c r="BY43" s="132"/>
      <c r="BZ43" s="132"/>
      <c r="CA43" s="132"/>
      <c r="CB43" s="132"/>
      <c r="CC43" s="132"/>
      <c r="CD43" s="132"/>
      <c r="CE43" s="132"/>
      <c r="CF43" s="132"/>
    </row>
    <row r="44" ht="72.0" customHeight="1">
      <c r="A44" s="68">
        <v>43.0</v>
      </c>
      <c r="B44" s="93"/>
      <c r="C44" s="69" t="s">
        <v>56</v>
      </c>
      <c r="D44" s="70">
        <v>45777.0</v>
      </c>
      <c r="E44" s="69" t="s">
        <v>603</v>
      </c>
      <c r="F44" s="69" t="s">
        <v>173</v>
      </c>
      <c r="G44" s="71"/>
      <c r="H44" s="69" t="s">
        <v>299</v>
      </c>
      <c r="I44" s="71"/>
      <c r="J44" s="73" t="s">
        <v>604</v>
      </c>
      <c r="K44" s="74" t="s">
        <v>301</v>
      </c>
      <c r="L44" s="69" t="s">
        <v>605</v>
      </c>
      <c r="M44" s="75" t="s">
        <v>606</v>
      </c>
      <c r="N44" s="69" t="s">
        <v>607</v>
      </c>
      <c r="O44" s="71"/>
      <c r="P44" s="69" t="s">
        <v>155</v>
      </c>
      <c r="Q44" s="79"/>
      <c r="R44" s="79"/>
      <c r="S44" s="79"/>
      <c r="T44" s="79"/>
      <c r="U44" s="79"/>
      <c r="V44" s="79"/>
      <c r="W44" s="76" t="s">
        <v>66</v>
      </c>
      <c r="X44" s="74" t="s">
        <v>79</v>
      </c>
      <c r="Y44" s="69" t="s">
        <v>90</v>
      </c>
      <c r="Z44" s="76" t="s">
        <v>306</v>
      </c>
      <c r="AA44" s="76" t="s">
        <v>307</v>
      </c>
      <c r="AB44" s="69" t="s">
        <v>53</v>
      </c>
      <c r="AC44" s="79"/>
      <c r="AD44" s="76" t="s">
        <v>569</v>
      </c>
      <c r="AE44" s="76" t="s">
        <v>86</v>
      </c>
      <c r="AF44" s="79"/>
      <c r="AG44" s="79"/>
      <c r="AH44" s="79"/>
      <c r="AI44" s="79"/>
      <c r="AJ44" s="77" t="s">
        <v>608</v>
      </c>
      <c r="AK44" s="69" t="s">
        <v>604</v>
      </c>
      <c r="AL44" s="103" t="s">
        <v>481</v>
      </c>
      <c r="AM44" s="80">
        <v>45780.0</v>
      </c>
      <c r="AN44" s="69" t="s">
        <v>609</v>
      </c>
      <c r="AO44" s="76" t="s">
        <v>610</v>
      </c>
      <c r="AP44" s="79"/>
      <c r="AQ44" s="132"/>
      <c r="AR44" s="132"/>
      <c r="AS44" s="132"/>
      <c r="AT44" s="132"/>
      <c r="AU44" s="132"/>
      <c r="AV44" s="132"/>
      <c r="AW44" s="132"/>
      <c r="AX44" s="132"/>
      <c r="AY44" s="132"/>
      <c r="AZ44" s="132"/>
      <c r="BA44" s="132"/>
      <c r="BB44" s="132"/>
      <c r="BC44" s="132"/>
      <c r="BD44" s="132"/>
      <c r="BE44" s="132"/>
      <c r="BF44" s="132"/>
      <c r="BG44" s="132"/>
      <c r="BH44" s="132"/>
      <c r="BI44" s="132"/>
      <c r="BJ44" s="132"/>
      <c r="BK44" s="132"/>
      <c r="BL44" s="132"/>
      <c r="BM44" s="132"/>
      <c r="BN44" s="132"/>
      <c r="BO44" s="132"/>
      <c r="BP44" s="132"/>
      <c r="BQ44" s="132"/>
      <c r="BR44" s="132"/>
      <c r="BS44" s="132"/>
      <c r="BT44" s="132"/>
      <c r="BU44" s="132"/>
      <c r="BV44" s="132"/>
      <c r="BW44" s="132"/>
      <c r="BX44" s="132"/>
      <c r="BY44" s="132"/>
      <c r="BZ44" s="132"/>
      <c r="CA44" s="132"/>
      <c r="CB44" s="132"/>
      <c r="CC44" s="132"/>
      <c r="CD44" s="132"/>
      <c r="CE44" s="132"/>
      <c r="CF44" s="132"/>
    </row>
    <row r="45" ht="59.25" customHeight="1">
      <c r="A45" s="68">
        <v>44.0</v>
      </c>
      <c r="B45" s="93"/>
      <c r="C45" s="69" t="s">
        <v>56</v>
      </c>
      <c r="D45" s="70">
        <v>45782.0</v>
      </c>
      <c r="E45" s="69"/>
      <c r="F45" s="69" t="s">
        <v>549</v>
      </c>
      <c r="G45" s="71"/>
      <c r="H45" s="69" t="s">
        <v>332</v>
      </c>
      <c r="I45" s="71"/>
      <c r="J45" s="73" t="s">
        <v>611</v>
      </c>
      <c r="K45" s="74" t="s">
        <v>301</v>
      </c>
      <c r="L45" s="69" t="s">
        <v>612</v>
      </c>
      <c r="M45" s="75" t="s">
        <v>613</v>
      </c>
      <c r="N45" s="71"/>
      <c r="O45" s="71"/>
      <c r="P45" s="69" t="s">
        <v>59</v>
      </c>
      <c r="Q45" s="76" t="s">
        <v>614</v>
      </c>
      <c r="R45" s="76" t="s">
        <v>48</v>
      </c>
      <c r="S45" s="76" t="s">
        <v>151</v>
      </c>
      <c r="T45" s="76" t="s">
        <v>48</v>
      </c>
      <c r="U45" s="79"/>
      <c r="V45" s="76" t="s">
        <v>599</v>
      </c>
      <c r="W45" s="76" t="s">
        <v>66</v>
      </c>
      <c r="X45" s="74" t="s">
        <v>101</v>
      </c>
      <c r="Y45" s="69" t="s">
        <v>90</v>
      </c>
      <c r="Z45" s="76" t="s">
        <v>306</v>
      </c>
      <c r="AA45" s="76" t="s">
        <v>326</v>
      </c>
      <c r="AB45" s="69" t="s">
        <v>85</v>
      </c>
      <c r="AC45" s="76" t="s">
        <v>615</v>
      </c>
      <c r="AD45" s="76" t="s">
        <v>86</v>
      </c>
      <c r="AE45" s="76" t="s">
        <v>86</v>
      </c>
      <c r="AF45" s="76" t="s">
        <v>355</v>
      </c>
      <c r="AG45" s="76" t="s">
        <v>616</v>
      </c>
      <c r="AH45" s="79"/>
      <c r="AI45" s="79"/>
      <c r="AJ45" s="77" t="s">
        <v>617</v>
      </c>
      <c r="AK45" s="69" t="s">
        <v>343</v>
      </c>
      <c r="AL45" s="103" t="s">
        <v>618</v>
      </c>
      <c r="AM45" s="80">
        <v>45793.0</v>
      </c>
      <c r="AN45" s="69" t="s">
        <v>619</v>
      </c>
      <c r="AO45" s="76" t="s">
        <v>620</v>
      </c>
      <c r="AP45" s="76" t="s">
        <v>621</v>
      </c>
      <c r="AQ45" s="117"/>
      <c r="AR45" s="117"/>
      <c r="AS45" s="117"/>
      <c r="AT45" s="117"/>
      <c r="AU45" s="117"/>
      <c r="AV45" s="117"/>
      <c r="AW45" s="117"/>
      <c r="AX45" s="117"/>
      <c r="AY45" s="117"/>
      <c r="AZ45" s="117"/>
      <c r="BA45" s="117"/>
      <c r="BB45" s="117"/>
      <c r="BC45" s="117"/>
      <c r="BD45" s="117"/>
      <c r="BE45" s="117"/>
      <c r="BF45" s="117"/>
      <c r="BG45" s="117"/>
      <c r="BH45" s="117"/>
      <c r="BI45" s="117"/>
      <c r="BJ45" s="117"/>
      <c r="BK45" s="117"/>
      <c r="BL45" s="117"/>
      <c r="BM45" s="117"/>
      <c r="BN45" s="117"/>
      <c r="BO45" s="117"/>
      <c r="BP45" s="117"/>
      <c r="BQ45" s="117"/>
      <c r="BR45" s="117"/>
      <c r="BS45" s="117"/>
      <c r="BT45" s="117"/>
      <c r="BU45" s="117"/>
      <c r="BV45" s="117"/>
      <c r="BW45" s="117"/>
      <c r="BX45" s="117"/>
      <c r="BY45" s="117"/>
      <c r="BZ45" s="117"/>
      <c r="CA45" s="117"/>
      <c r="CB45" s="117"/>
      <c r="CC45" s="117"/>
      <c r="CD45" s="117"/>
      <c r="CE45" s="117"/>
      <c r="CF45" s="117"/>
    </row>
    <row r="46" ht="66.75" customHeight="1">
      <c r="A46" s="153">
        <v>45.0</v>
      </c>
      <c r="B46" s="78"/>
      <c r="C46" s="69" t="s">
        <v>35</v>
      </c>
      <c r="D46" s="70">
        <v>45787.0</v>
      </c>
      <c r="E46" s="71"/>
      <c r="F46" s="71"/>
      <c r="G46" s="69" t="s">
        <v>192</v>
      </c>
      <c r="H46" s="69" t="s">
        <v>299</v>
      </c>
      <c r="I46" s="71"/>
      <c r="J46" s="73" t="s">
        <v>318</v>
      </c>
      <c r="K46" s="74" t="s">
        <v>348</v>
      </c>
      <c r="L46" s="69" t="s">
        <v>622</v>
      </c>
      <c r="M46" s="75" t="s">
        <v>623</v>
      </c>
      <c r="N46" s="71"/>
      <c r="O46" s="71"/>
      <c r="P46" s="69" t="s">
        <v>74</v>
      </c>
      <c r="Q46" s="76" t="s">
        <v>624</v>
      </c>
      <c r="R46" s="76" t="s">
        <v>157</v>
      </c>
      <c r="S46" s="76" t="s">
        <v>624</v>
      </c>
      <c r="T46" s="76" t="s">
        <v>157</v>
      </c>
      <c r="U46" s="79"/>
      <c r="V46" s="76" t="s">
        <v>46</v>
      </c>
      <c r="W46" s="79"/>
      <c r="X46" s="74" t="s">
        <v>139</v>
      </c>
      <c r="Y46" s="69" t="s">
        <v>90</v>
      </c>
      <c r="Z46" s="76" t="s">
        <v>306</v>
      </c>
      <c r="AA46" s="76" t="s">
        <v>395</v>
      </c>
      <c r="AB46" s="69" t="s">
        <v>53</v>
      </c>
      <c r="AC46" s="76" t="s">
        <v>615</v>
      </c>
      <c r="AD46" s="76" t="s">
        <v>86</v>
      </c>
      <c r="AE46" s="76" t="s">
        <v>86</v>
      </c>
      <c r="AF46" s="76" t="s">
        <v>355</v>
      </c>
      <c r="AG46" s="79"/>
      <c r="AH46" s="79"/>
      <c r="AI46" s="79"/>
      <c r="AJ46" s="77" t="s">
        <v>625</v>
      </c>
      <c r="AK46" s="69" t="s">
        <v>368</v>
      </c>
      <c r="AL46" s="103" t="s">
        <v>329</v>
      </c>
      <c r="AM46" s="69"/>
      <c r="AN46" s="69" t="s">
        <v>626</v>
      </c>
      <c r="AO46" s="76" t="s">
        <v>627</v>
      </c>
      <c r="AP46" s="76" t="s">
        <v>628</v>
      </c>
      <c r="AQ46" s="117" t="s">
        <v>629</v>
      </c>
      <c r="AR46" s="117"/>
      <c r="AS46" s="117"/>
      <c r="AT46" s="117"/>
      <c r="AU46" s="117"/>
      <c r="AV46" s="117"/>
      <c r="AW46" s="117"/>
      <c r="AX46" s="117"/>
      <c r="AY46" s="117"/>
      <c r="AZ46" s="117"/>
      <c r="BA46" s="117"/>
      <c r="BB46" s="117"/>
      <c r="BC46" s="117"/>
      <c r="BD46" s="117"/>
      <c r="BE46" s="117"/>
      <c r="BF46" s="117"/>
      <c r="BG46" s="117"/>
      <c r="BH46" s="117"/>
      <c r="BI46" s="117"/>
      <c r="BJ46" s="117"/>
      <c r="BK46" s="117"/>
      <c r="BL46" s="117"/>
      <c r="BM46" s="117"/>
      <c r="BN46" s="117"/>
      <c r="BO46" s="117"/>
      <c r="BP46" s="117"/>
      <c r="BQ46" s="117"/>
      <c r="BR46" s="117"/>
      <c r="BS46" s="117"/>
      <c r="BT46" s="117"/>
      <c r="BU46" s="117"/>
      <c r="BV46" s="117"/>
      <c r="BW46" s="117"/>
      <c r="BX46" s="117"/>
      <c r="BY46" s="117"/>
      <c r="BZ46" s="117"/>
      <c r="CA46" s="117"/>
      <c r="CB46" s="117"/>
      <c r="CC46" s="117"/>
      <c r="CD46" s="117"/>
      <c r="CE46" s="117"/>
      <c r="CF46" s="117"/>
    </row>
    <row r="47" ht="60.75" customHeight="1">
      <c r="A47" s="154">
        <v>46.0</v>
      </c>
      <c r="B47" s="111"/>
      <c r="C47" s="81" t="s">
        <v>35</v>
      </c>
      <c r="D47" s="82">
        <v>45792.0</v>
      </c>
      <c r="E47" s="81" t="s">
        <v>630</v>
      </c>
      <c r="F47" s="83"/>
      <c r="G47" s="83"/>
      <c r="H47" s="81" t="s">
        <v>299</v>
      </c>
      <c r="I47" s="83"/>
      <c r="J47" s="85" t="s">
        <v>393</v>
      </c>
      <c r="K47" s="86" t="s">
        <v>348</v>
      </c>
      <c r="L47" s="81" t="s">
        <v>253</v>
      </c>
      <c r="M47" s="115" t="s">
        <v>631</v>
      </c>
      <c r="N47" s="81" t="s">
        <v>632</v>
      </c>
      <c r="O47" s="83"/>
      <c r="P47" s="81" t="s">
        <v>59</v>
      </c>
      <c r="Q47" s="89" t="s">
        <v>67</v>
      </c>
      <c r="R47" s="89" t="s">
        <v>48</v>
      </c>
      <c r="S47" s="89" t="s">
        <v>67</v>
      </c>
      <c r="T47" s="89" t="s">
        <v>48</v>
      </c>
      <c r="U47" s="90"/>
      <c r="V47" s="89" t="s">
        <v>633</v>
      </c>
      <c r="W47" s="90"/>
      <c r="X47" s="86" t="s">
        <v>44</v>
      </c>
      <c r="Y47" s="81" t="s">
        <v>90</v>
      </c>
      <c r="Z47" s="89" t="s">
        <v>306</v>
      </c>
      <c r="AA47" s="89" t="s">
        <v>337</v>
      </c>
      <c r="AB47" s="81" t="s">
        <v>85</v>
      </c>
      <c r="AC47" s="89" t="s">
        <v>615</v>
      </c>
      <c r="AD47" s="89" t="s">
        <v>86</v>
      </c>
      <c r="AE47" s="89" t="s">
        <v>86</v>
      </c>
      <c r="AF47" s="89" t="s">
        <v>355</v>
      </c>
      <c r="AG47" s="90"/>
      <c r="AH47" s="90"/>
      <c r="AI47" s="90"/>
      <c r="AJ47" s="110" t="s">
        <v>634</v>
      </c>
      <c r="AK47" s="81" t="s">
        <v>368</v>
      </c>
      <c r="AL47" s="89" t="s">
        <v>358</v>
      </c>
      <c r="AM47" s="81" t="s">
        <v>635</v>
      </c>
      <c r="AN47" s="81" t="s">
        <v>636</v>
      </c>
      <c r="AO47" s="89" t="s">
        <v>637</v>
      </c>
      <c r="AP47" s="89" t="s">
        <v>638</v>
      </c>
      <c r="AQ47" s="92"/>
      <c r="AR47" s="92"/>
      <c r="AS47" s="92"/>
      <c r="AT47" s="92"/>
      <c r="AU47" s="92"/>
      <c r="AV47" s="92"/>
      <c r="AW47" s="92"/>
      <c r="AX47" s="92"/>
      <c r="AY47" s="92"/>
      <c r="AZ47" s="92"/>
      <c r="BA47" s="92"/>
      <c r="BB47" s="92"/>
      <c r="BC47" s="92"/>
      <c r="BD47" s="92"/>
      <c r="BE47" s="92"/>
      <c r="BF47" s="92"/>
      <c r="BG47" s="92"/>
      <c r="BH47" s="92"/>
      <c r="BI47" s="92"/>
      <c r="BJ47" s="92"/>
      <c r="BK47" s="92"/>
      <c r="BL47" s="92"/>
      <c r="BM47" s="92"/>
      <c r="BN47" s="92"/>
      <c r="BO47" s="92"/>
      <c r="BP47" s="92"/>
      <c r="BQ47" s="92"/>
      <c r="BR47" s="92"/>
      <c r="BS47" s="92"/>
      <c r="BT47" s="92"/>
      <c r="BU47" s="92"/>
      <c r="BV47" s="92"/>
      <c r="BW47" s="92"/>
      <c r="BX47" s="92"/>
      <c r="BY47" s="92"/>
      <c r="BZ47" s="92"/>
      <c r="CA47" s="92"/>
      <c r="CB47" s="92"/>
      <c r="CC47" s="92"/>
      <c r="CD47" s="92"/>
      <c r="CE47" s="92"/>
      <c r="CF47" s="92"/>
    </row>
    <row r="48" ht="60.0" customHeight="1">
      <c r="A48" s="68">
        <v>47.0</v>
      </c>
      <c r="B48" s="93"/>
      <c r="C48" s="97" t="s">
        <v>56</v>
      </c>
      <c r="D48" s="95">
        <v>45799.0</v>
      </c>
      <c r="E48" s="94" t="s">
        <v>371</v>
      </c>
      <c r="F48" s="96"/>
      <c r="G48" s="96"/>
      <c r="H48" s="97" t="s">
        <v>299</v>
      </c>
      <c r="I48" s="96"/>
      <c r="J48" s="98" t="s">
        <v>347</v>
      </c>
      <c r="K48" s="99" t="s">
        <v>348</v>
      </c>
      <c r="L48" s="94" t="s">
        <v>639</v>
      </c>
      <c r="M48" s="100" t="s">
        <v>640</v>
      </c>
      <c r="N48" s="94" t="s">
        <v>641</v>
      </c>
      <c r="O48" s="96"/>
      <c r="P48" s="97" t="s">
        <v>59</v>
      </c>
      <c r="Q48" s="101" t="s">
        <v>642</v>
      </c>
      <c r="R48" s="101" t="s">
        <v>446</v>
      </c>
      <c r="S48" s="101" t="s">
        <v>119</v>
      </c>
      <c r="T48" s="101" t="s">
        <v>446</v>
      </c>
      <c r="U48" s="101" t="s">
        <v>643</v>
      </c>
      <c r="V48" s="101" t="s">
        <v>599</v>
      </c>
      <c r="W48" s="101" t="s">
        <v>66</v>
      </c>
      <c r="X48" s="104" t="s">
        <v>139</v>
      </c>
      <c r="Y48" s="94" t="s">
        <v>90</v>
      </c>
      <c r="Z48" s="101" t="s">
        <v>306</v>
      </c>
      <c r="AA48" s="101" t="s">
        <v>644</v>
      </c>
      <c r="AB48" s="94" t="s">
        <v>85</v>
      </c>
      <c r="AC48" s="101" t="s">
        <v>645</v>
      </c>
      <c r="AD48" s="101" t="s">
        <v>86</v>
      </c>
      <c r="AE48" s="101" t="s">
        <v>86</v>
      </c>
      <c r="AF48" s="101" t="s">
        <v>646</v>
      </c>
      <c r="AG48" s="101" t="s">
        <v>647</v>
      </c>
      <c r="AH48" s="102"/>
      <c r="AI48" s="102"/>
      <c r="AJ48" s="105" t="s">
        <v>648</v>
      </c>
      <c r="AK48" s="94" t="s">
        <v>368</v>
      </c>
      <c r="AL48" s="103" t="s">
        <v>618</v>
      </c>
      <c r="AM48" s="151">
        <v>45807.0</v>
      </c>
      <c r="AN48" s="103" t="s">
        <v>649</v>
      </c>
      <c r="AO48" s="103" t="s">
        <v>650</v>
      </c>
      <c r="AP48" s="103" t="s">
        <v>651</v>
      </c>
      <c r="AQ48" s="155" t="s">
        <v>652</v>
      </c>
      <c r="AR48" s="155"/>
      <c r="AS48" s="155"/>
      <c r="AT48" s="155"/>
      <c r="AU48" s="155"/>
      <c r="AV48" s="155"/>
      <c r="AW48" s="155"/>
      <c r="AX48" s="155"/>
      <c r="AY48" s="155"/>
      <c r="AZ48" s="155"/>
      <c r="BA48" s="155"/>
      <c r="BB48" s="155"/>
      <c r="BC48" s="155"/>
      <c r="BD48" s="155"/>
      <c r="BE48" s="155"/>
      <c r="BF48" s="155"/>
      <c r="BG48" s="155"/>
      <c r="BH48" s="155"/>
      <c r="BI48" s="155"/>
      <c r="BJ48" s="155"/>
      <c r="BK48" s="155"/>
      <c r="BL48" s="155"/>
      <c r="BM48" s="155"/>
      <c r="BN48" s="155"/>
      <c r="BO48" s="155"/>
      <c r="BP48" s="155"/>
      <c r="BQ48" s="155"/>
      <c r="BR48" s="155"/>
      <c r="BS48" s="155"/>
      <c r="BT48" s="155"/>
      <c r="BU48" s="155"/>
      <c r="BV48" s="155"/>
      <c r="BW48" s="155"/>
      <c r="BX48" s="155"/>
      <c r="BY48" s="155"/>
      <c r="BZ48" s="155"/>
      <c r="CA48" s="155"/>
      <c r="CB48" s="155"/>
      <c r="CC48" s="155"/>
      <c r="CD48" s="155"/>
      <c r="CE48" s="155"/>
      <c r="CF48" s="155"/>
    </row>
    <row r="49" ht="101.25" customHeight="1">
      <c r="A49" s="68">
        <v>48.0</v>
      </c>
      <c r="B49" s="93"/>
      <c r="C49" s="69" t="s">
        <v>56</v>
      </c>
      <c r="D49" s="70">
        <v>45801.0</v>
      </c>
      <c r="E49" s="71"/>
      <c r="F49" s="71"/>
      <c r="G49" s="69" t="s">
        <v>482</v>
      </c>
      <c r="H49" s="69" t="s">
        <v>332</v>
      </c>
      <c r="I49" s="71"/>
      <c r="J49" s="73" t="s">
        <v>653</v>
      </c>
      <c r="K49" s="74" t="s">
        <v>301</v>
      </c>
      <c r="L49" s="69" t="s">
        <v>654</v>
      </c>
      <c r="M49" s="75" t="s">
        <v>655</v>
      </c>
      <c r="N49" s="71"/>
      <c r="O49" s="71"/>
      <c r="P49" s="69" t="s">
        <v>59</v>
      </c>
      <c r="Q49" s="76" t="s">
        <v>522</v>
      </c>
      <c r="R49" s="76" t="s">
        <v>48</v>
      </c>
      <c r="S49" s="79"/>
      <c r="T49" s="76" t="s">
        <v>48</v>
      </c>
      <c r="U49" s="79"/>
      <c r="V49" s="76" t="s">
        <v>599</v>
      </c>
      <c r="W49" s="76" t="s">
        <v>66</v>
      </c>
      <c r="X49" s="74" t="s">
        <v>44</v>
      </c>
      <c r="Y49" s="69" t="s">
        <v>76</v>
      </c>
      <c r="Z49" s="76" t="s">
        <v>420</v>
      </c>
      <c r="AA49" s="76" t="s">
        <v>656</v>
      </c>
      <c r="AB49" s="69" t="s">
        <v>85</v>
      </c>
      <c r="AC49" s="76" t="s">
        <v>657</v>
      </c>
      <c r="AD49" s="76" t="s">
        <v>86</v>
      </c>
      <c r="AE49" s="76" t="s">
        <v>86</v>
      </c>
      <c r="AF49" s="76" t="s">
        <v>658</v>
      </c>
      <c r="AG49" s="76" t="s">
        <v>659</v>
      </c>
      <c r="AH49" s="79"/>
      <c r="AI49" s="79"/>
      <c r="AJ49" s="77" t="s">
        <v>660</v>
      </c>
      <c r="AK49" s="69" t="s">
        <v>547</v>
      </c>
      <c r="AL49" s="103" t="s">
        <v>548</v>
      </c>
      <c r="AM49" s="71"/>
      <c r="AN49" s="71"/>
      <c r="AO49" s="79"/>
      <c r="AP49" s="79"/>
      <c r="AQ49" s="132"/>
      <c r="AR49" s="132"/>
      <c r="AS49" s="132"/>
      <c r="AT49" s="132"/>
      <c r="AU49" s="132"/>
      <c r="AV49" s="132"/>
      <c r="AW49" s="132"/>
      <c r="AX49" s="132"/>
      <c r="AY49" s="132"/>
      <c r="AZ49" s="132"/>
      <c r="BA49" s="132"/>
      <c r="BB49" s="132"/>
      <c r="BC49" s="132"/>
      <c r="BD49" s="132"/>
      <c r="BE49" s="132"/>
      <c r="BF49" s="132"/>
      <c r="BG49" s="132"/>
      <c r="BH49" s="132"/>
      <c r="BI49" s="132"/>
      <c r="BJ49" s="132"/>
      <c r="BK49" s="132"/>
      <c r="BL49" s="132"/>
      <c r="BM49" s="132"/>
      <c r="BN49" s="132"/>
      <c r="BO49" s="132"/>
      <c r="BP49" s="132"/>
      <c r="BQ49" s="132"/>
      <c r="BR49" s="132"/>
      <c r="BS49" s="132"/>
      <c r="BT49" s="132"/>
      <c r="BU49" s="132"/>
      <c r="BV49" s="132"/>
      <c r="BW49" s="132"/>
      <c r="BX49" s="132"/>
      <c r="BY49" s="132"/>
      <c r="BZ49" s="132"/>
      <c r="CA49" s="132"/>
      <c r="CB49" s="132"/>
      <c r="CC49" s="132"/>
      <c r="CD49" s="132"/>
      <c r="CE49" s="132"/>
      <c r="CF49" s="132"/>
    </row>
    <row r="50" ht="64.5" customHeight="1">
      <c r="A50" s="68">
        <v>49.0</v>
      </c>
      <c r="B50" s="93"/>
      <c r="C50" s="69" t="s">
        <v>56</v>
      </c>
      <c r="D50" s="70">
        <v>45802.0</v>
      </c>
      <c r="E50" s="69"/>
      <c r="F50" s="71"/>
      <c r="G50" s="69" t="s">
        <v>192</v>
      </c>
      <c r="H50" s="69" t="s">
        <v>299</v>
      </c>
      <c r="I50" s="71"/>
      <c r="J50" s="73" t="s">
        <v>476</v>
      </c>
      <c r="K50" s="74" t="s">
        <v>301</v>
      </c>
      <c r="L50" s="69" t="s">
        <v>661</v>
      </c>
      <c r="M50" s="156">
        <v>8.55979498E8</v>
      </c>
      <c r="N50" s="71"/>
      <c r="O50" s="71"/>
      <c r="P50" s="69" t="s">
        <v>38</v>
      </c>
      <c r="Q50" s="76" t="s">
        <v>596</v>
      </c>
      <c r="R50" s="76" t="s">
        <v>48</v>
      </c>
      <c r="S50" s="76" t="s">
        <v>153</v>
      </c>
      <c r="T50" s="76" t="s">
        <v>48</v>
      </c>
      <c r="U50" s="76" t="s">
        <v>662</v>
      </c>
      <c r="V50" s="76" t="s">
        <v>45</v>
      </c>
      <c r="W50" s="79"/>
      <c r="X50" s="74" t="s">
        <v>79</v>
      </c>
      <c r="Y50" s="69" t="s">
        <v>41</v>
      </c>
      <c r="Z50" s="76" t="s">
        <v>306</v>
      </c>
      <c r="AA50" s="76" t="s">
        <v>644</v>
      </c>
      <c r="AB50" s="69" t="s">
        <v>85</v>
      </c>
      <c r="AC50" s="76" t="s">
        <v>615</v>
      </c>
      <c r="AD50" s="76" t="s">
        <v>86</v>
      </c>
      <c r="AE50" s="76" t="s">
        <v>86</v>
      </c>
      <c r="AF50" s="79"/>
      <c r="AG50" s="79"/>
      <c r="AH50" s="79"/>
      <c r="AI50" s="79"/>
      <c r="AJ50" s="77" t="s">
        <v>663</v>
      </c>
      <c r="AK50" s="69" t="s">
        <v>664</v>
      </c>
      <c r="AL50" s="103" t="s">
        <v>665</v>
      </c>
      <c r="AM50" s="70">
        <v>45807.0</v>
      </c>
      <c r="AN50" s="69" t="s">
        <v>666</v>
      </c>
      <c r="AO50" s="76" t="s">
        <v>667</v>
      </c>
      <c r="AP50" s="76" t="s">
        <v>668</v>
      </c>
      <c r="AQ50" s="117"/>
      <c r="AR50" s="117"/>
      <c r="AS50" s="117"/>
      <c r="AT50" s="117"/>
      <c r="AU50" s="117"/>
      <c r="AV50" s="117"/>
      <c r="AW50" s="117"/>
      <c r="AX50" s="117"/>
      <c r="AY50" s="117"/>
      <c r="AZ50" s="117"/>
      <c r="BA50" s="117"/>
      <c r="BB50" s="117"/>
      <c r="BC50" s="117"/>
      <c r="BD50" s="117"/>
      <c r="BE50" s="117"/>
      <c r="BF50" s="117"/>
      <c r="BG50" s="117"/>
      <c r="BH50" s="117"/>
      <c r="BI50" s="117"/>
      <c r="BJ50" s="117"/>
      <c r="BK50" s="117"/>
      <c r="BL50" s="117"/>
      <c r="BM50" s="117"/>
      <c r="BN50" s="117"/>
      <c r="BO50" s="117"/>
      <c r="BP50" s="117"/>
      <c r="BQ50" s="117"/>
      <c r="BR50" s="117"/>
      <c r="BS50" s="117"/>
      <c r="BT50" s="117"/>
      <c r="BU50" s="117"/>
      <c r="BV50" s="117"/>
      <c r="BW50" s="117"/>
      <c r="BX50" s="117"/>
      <c r="BY50" s="117"/>
      <c r="BZ50" s="117"/>
      <c r="CA50" s="117"/>
      <c r="CB50" s="117"/>
      <c r="CC50" s="117"/>
      <c r="CD50" s="117"/>
      <c r="CE50" s="117"/>
      <c r="CF50" s="117"/>
    </row>
    <row r="51" ht="93.0" customHeight="1">
      <c r="A51" s="68">
        <v>50.0</v>
      </c>
      <c r="B51" s="157"/>
      <c r="C51" s="158" t="s">
        <v>35</v>
      </c>
      <c r="D51" s="159">
        <v>45803.0</v>
      </c>
      <c r="E51" s="160"/>
      <c r="F51" s="161" t="s">
        <v>549</v>
      </c>
      <c r="G51" s="160"/>
      <c r="H51" s="158" t="s">
        <v>332</v>
      </c>
      <c r="I51" s="160"/>
      <c r="J51" s="162" t="s">
        <v>318</v>
      </c>
      <c r="K51" s="163" t="s">
        <v>301</v>
      </c>
      <c r="L51" s="161" t="s">
        <v>669</v>
      </c>
      <c r="M51" s="164" t="s">
        <v>670</v>
      </c>
      <c r="N51" s="160"/>
      <c r="O51" s="160"/>
      <c r="P51" s="158" t="s">
        <v>59</v>
      </c>
      <c r="Q51" s="165" t="s">
        <v>671</v>
      </c>
      <c r="R51" s="165" t="s">
        <v>48</v>
      </c>
      <c r="S51" s="165" t="s">
        <v>671</v>
      </c>
      <c r="T51" s="165" t="s">
        <v>48</v>
      </c>
      <c r="U51" s="166"/>
      <c r="V51" s="165" t="s">
        <v>599</v>
      </c>
      <c r="W51" s="166"/>
      <c r="X51" s="167" t="s">
        <v>44</v>
      </c>
      <c r="Y51" s="161" t="s">
        <v>41</v>
      </c>
      <c r="Z51" s="165" t="s">
        <v>420</v>
      </c>
      <c r="AA51" s="165" t="s">
        <v>644</v>
      </c>
      <c r="AB51" s="161" t="s">
        <v>85</v>
      </c>
      <c r="AC51" s="165" t="s">
        <v>615</v>
      </c>
      <c r="AD51" s="165" t="s">
        <v>86</v>
      </c>
      <c r="AE51" s="165" t="s">
        <v>86</v>
      </c>
      <c r="AF51" s="166"/>
      <c r="AG51" s="166"/>
      <c r="AH51" s="166"/>
      <c r="AI51" s="166"/>
      <c r="AJ51" s="168" t="s">
        <v>672</v>
      </c>
      <c r="AK51" s="161" t="s">
        <v>368</v>
      </c>
      <c r="AL51" s="103" t="s">
        <v>673</v>
      </c>
      <c r="AM51" s="169">
        <v>45806.0</v>
      </c>
      <c r="AN51" s="158" t="s">
        <v>674</v>
      </c>
      <c r="AO51" s="162" t="s">
        <v>675</v>
      </c>
      <c r="AP51" s="162" t="s">
        <v>676</v>
      </c>
      <c r="AQ51" s="170" t="s">
        <v>677</v>
      </c>
      <c r="AR51" s="170"/>
      <c r="AS51" s="170"/>
      <c r="AT51" s="170"/>
      <c r="AU51" s="170"/>
      <c r="AV51" s="170"/>
      <c r="AW51" s="170"/>
      <c r="AX51" s="170"/>
      <c r="AY51" s="170"/>
      <c r="AZ51" s="170"/>
      <c r="BA51" s="170"/>
      <c r="BB51" s="170"/>
      <c r="BC51" s="170"/>
      <c r="BD51" s="170"/>
      <c r="BE51" s="170"/>
      <c r="BF51" s="170"/>
      <c r="BG51" s="170"/>
      <c r="BH51" s="170"/>
      <c r="BI51" s="170"/>
      <c r="BJ51" s="170"/>
      <c r="BK51" s="170"/>
      <c r="BL51" s="170"/>
      <c r="BM51" s="170"/>
      <c r="BN51" s="170"/>
      <c r="BO51" s="170"/>
      <c r="BP51" s="170"/>
      <c r="BQ51" s="170"/>
      <c r="BR51" s="170"/>
      <c r="BS51" s="170"/>
      <c r="BT51" s="170"/>
      <c r="BU51" s="170"/>
      <c r="BV51" s="170"/>
      <c r="BW51" s="170"/>
      <c r="BX51" s="170"/>
      <c r="BY51" s="170"/>
      <c r="BZ51" s="170"/>
      <c r="CA51" s="170"/>
      <c r="CB51" s="170"/>
      <c r="CC51" s="170"/>
      <c r="CD51" s="170"/>
      <c r="CE51" s="170"/>
      <c r="CF51" s="170"/>
    </row>
    <row r="52" ht="69.0" customHeight="1">
      <c r="A52" s="68">
        <v>51.0</v>
      </c>
      <c r="B52" s="93"/>
      <c r="C52" s="81" t="s">
        <v>35</v>
      </c>
      <c r="D52" s="82">
        <v>45815.0</v>
      </c>
      <c r="E52" s="83"/>
      <c r="F52" s="83"/>
      <c r="G52" s="81" t="s">
        <v>192</v>
      </c>
      <c r="H52" s="81" t="s">
        <v>332</v>
      </c>
      <c r="I52" s="83"/>
      <c r="J52" s="85" t="s">
        <v>393</v>
      </c>
      <c r="K52" s="86" t="s">
        <v>394</v>
      </c>
      <c r="L52" s="81" t="s">
        <v>247</v>
      </c>
      <c r="M52" s="115" t="s">
        <v>248</v>
      </c>
      <c r="N52" s="83"/>
      <c r="O52" s="83"/>
      <c r="P52" s="81" t="s">
        <v>38</v>
      </c>
      <c r="Q52" s="89" t="s">
        <v>250</v>
      </c>
      <c r="R52" s="89" t="s">
        <v>48</v>
      </c>
      <c r="S52" s="89" t="s">
        <v>252</v>
      </c>
      <c r="T52" s="89" t="s">
        <v>48</v>
      </c>
      <c r="U52" s="89" t="s">
        <v>251</v>
      </c>
      <c r="V52" s="89" t="s">
        <v>599</v>
      </c>
      <c r="W52" s="90"/>
      <c r="X52" s="86" t="s">
        <v>44</v>
      </c>
      <c r="Y52" s="81" t="s">
        <v>90</v>
      </c>
      <c r="Z52" s="89" t="s">
        <v>306</v>
      </c>
      <c r="AA52" s="89" t="s">
        <v>395</v>
      </c>
      <c r="AB52" s="81" t="s">
        <v>85</v>
      </c>
      <c r="AC52" s="89" t="s">
        <v>615</v>
      </c>
      <c r="AD52" s="89" t="s">
        <v>86</v>
      </c>
      <c r="AE52" s="89" t="s">
        <v>678</v>
      </c>
      <c r="AF52" s="89" t="s">
        <v>646</v>
      </c>
      <c r="AG52" s="90"/>
      <c r="AH52" s="90"/>
      <c r="AI52" s="90"/>
      <c r="AJ52" s="110" t="s">
        <v>679</v>
      </c>
      <c r="AK52" s="83"/>
      <c r="AL52" s="89" t="s">
        <v>358</v>
      </c>
      <c r="AM52" s="83"/>
      <c r="AN52" s="83"/>
      <c r="AO52" s="90"/>
      <c r="AP52" s="90"/>
      <c r="AQ52" s="92"/>
      <c r="AR52" s="92"/>
      <c r="AS52" s="92"/>
      <c r="AT52" s="92"/>
      <c r="AU52" s="92"/>
      <c r="AV52" s="92"/>
      <c r="AW52" s="92"/>
      <c r="AX52" s="92"/>
      <c r="AY52" s="92"/>
      <c r="AZ52" s="92"/>
      <c r="BA52" s="92"/>
      <c r="BB52" s="92"/>
      <c r="BC52" s="92"/>
      <c r="BD52" s="92"/>
      <c r="BE52" s="92"/>
      <c r="BF52" s="92"/>
      <c r="BG52" s="92"/>
      <c r="BH52" s="92"/>
      <c r="BI52" s="92"/>
      <c r="BJ52" s="92"/>
      <c r="BK52" s="92"/>
      <c r="BL52" s="92"/>
      <c r="BM52" s="92"/>
      <c r="BN52" s="92"/>
      <c r="BO52" s="92"/>
      <c r="BP52" s="92"/>
      <c r="BQ52" s="92"/>
      <c r="BR52" s="92"/>
      <c r="BS52" s="92"/>
      <c r="BT52" s="92"/>
      <c r="BU52" s="92"/>
      <c r="BV52" s="92"/>
      <c r="BW52" s="92"/>
      <c r="BX52" s="92"/>
      <c r="BY52" s="92"/>
      <c r="BZ52" s="92"/>
      <c r="CA52" s="92"/>
      <c r="CB52" s="92"/>
      <c r="CC52" s="92"/>
      <c r="CD52" s="92"/>
      <c r="CE52" s="92"/>
      <c r="CF52" s="92"/>
    </row>
    <row r="53" ht="62.25" customHeight="1">
      <c r="A53" s="68">
        <v>52.0</v>
      </c>
      <c r="B53" s="93"/>
      <c r="C53" s="97" t="s">
        <v>35</v>
      </c>
      <c r="D53" s="95">
        <v>45815.0</v>
      </c>
      <c r="E53" s="96"/>
      <c r="F53" s="94" t="s">
        <v>371</v>
      </c>
      <c r="G53" s="96"/>
      <c r="H53" s="97" t="s">
        <v>299</v>
      </c>
      <c r="I53" s="96"/>
      <c r="J53" s="98" t="s">
        <v>343</v>
      </c>
      <c r="K53" s="99" t="s">
        <v>348</v>
      </c>
      <c r="L53" s="94" t="s">
        <v>680</v>
      </c>
      <c r="M53" s="171">
        <v>9.39280928E8</v>
      </c>
      <c r="N53" s="96"/>
      <c r="O53" s="96"/>
      <c r="P53" s="97" t="s">
        <v>59</v>
      </c>
      <c r="Q53" s="101" t="s">
        <v>151</v>
      </c>
      <c r="R53" s="101" t="s">
        <v>48</v>
      </c>
      <c r="S53" s="101" t="s">
        <v>153</v>
      </c>
      <c r="T53" s="101" t="s">
        <v>48</v>
      </c>
      <c r="U53" s="102"/>
      <c r="V53" s="102"/>
      <c r="W53" s="102"/>
      <c r="X53" s="104" t="s">
        <v>101</v>
      </c>
      <c r="Y53" s="94" t="s">
        <v>76</v>
      </c>
      <c r="Z53" s="101" t="s">
        <v>402</v>
      </c>
      <c r="AA53" s="101" t="s">
        <v>681</v>
      </c>
      <c r="AB53" s="94" t="s">
        <v>53</v>
      </c>
      <c r="AC53" s="165" t="s">
        <v>615</v>
      </c>
      <c r="AD53" s="165" t="s">
        <v>86</v>
      </c>
      <c r="AE53" s="165" t="s">
        <v>86</v>
      </c>
      <c r="AF53" s="102"/>
      <c r="AG53" s="102"/>
      <c r="AH53" s="102"/>
      <c r="AI53" s="102"/>
      <c r="AJ53" s="105" t="s">
        <v>682</v>
      </c>
      <c r="AK53" s="94" t="s">
        <v>343</v>
      </c>
      <c r="AL53" s="103" t="s">
        <v>665</v>
      </c>
      <c r="AM53" s="152"/>
      <c r="AN53" s="103" t="s">
        <v>683</v>
      </c>
      <c r="AO53" s="107"/>
      <c r="AP53" s="107"/>
      <c r="AQ53" s="108"/>
      <c r="AR53" s="108"/>
      <c r="AS53" s="108"/>
      <c r="AT53" s="108"/>
      <c r="AU53" s="108"/>
      <c r="AV53" s="108"/>
      <c r="AW53" s="108"/>
      <c r="AX53" s="108"/>
      <c r="AY53" s="108"/>
      <c r="AZ53" s="108"/>
      <c r="BA53" s="108"/>
      <c r="BB53" s="108"/>
      <c r="BC53" s="108"/>
      <c r="BD53" s="108"/>
      <c r="BE53" s="108"/>
      <c r="BF53" s="108"/>
      <c r="BG53" s="108"/>
      <c r="BH53" s="108"/>
      <c r="BI53" s="108"/>
      <c r="BJ53" s="108"/>
      <c r="BK53" s="108"/>
      <c r="BL53" s="108"/>
      <c r="BM53" s="108"/>
      <c r="BN53" s="108"/>
      <c r="BO53" s="108"/>
      <c r="BP53" s="108"/>
      <c r="BQ53" s="108"/>
      <c r="BR53" s="108"/>
      <c r="BS53" s="108"/>
      <c r="BT53" s="108"/>
      <c r="BU53" s="108"/>
      <c r="BV53" s="108"/>
      <c r="BW53" s="108"/>
      <c r="BX53" s="108"/>
      <c r="BY53" s="108"/>
      <c r="BZ53" s="108"/>
      <c r="CA53" s="108"/>
      <c r="CB53" s="108"/>
      <c r="CC53" s="108"/>
      <c r="CD53" s="108"/>
      <c r="CE53" s="108"/>
      <c r="CF53" s="108"/>
    </row>
    <row r="54" ht="65.25" customHeight="1">
      <c r="A54" s="68">
        <v>53.0</v>
      </c>
      <c r="B54" s="93"/>
      <c r="C54" s="97" t="s">
        <v>56</v>
      </c>
      <c r="D54" s="95">
        <v>45816.0</v>
      </c>
      <c r="E54" s="96"/>
      <c r="F54" s="94" t="s">
        <v>684</v>
      </c>
      <c r="G54" s="96"/>
      <c r="H54" s="97" t="s">
        <v>299</v>
      </c>
      <c r="I54" s="96"/>
      <c r="J54" s="98" t="s">
        <v>343</v>
      </c>
      <c r="K54" s="99" t="s">
        <v>348</v>
      </c>
      <c r="L54" s="94" t="s">
        <v>685</v>
      </c>
      <c r="M54" s="100" t="s">
        <v>686</v>
      </c>
      <c r="N54" s="96"/>
      <c r="O54" s="96"/>
      <c r="P54" s="97" t="s">
        <v>74</v>
      </c>
      <c r="Q54" s="101" t="s">
        <v>687</v>
      </c>
      <c r="R54" s="101" t="s">
        <v>48</v>
      </c>
      <c r="S54" s="102"/>
      <c r="T54" s="102"/>
      <c r="U54" s="102"/>
      <c r="V54" s="101" t="s">
        <v>45</v>
      </c>
      <c r="W54" s="102"/>
      <c r="X54" s="104" t="s">
        <v>101</v>
      </c>
      <c r="Y54" s="94" t="s">
        <v>76</v>
      </c>
      <c r="Z54" s="101" t="s">
        <v>386</v>
      </c>
      <c r="AA54" s="101" t="s">
        <v>326</v>
      </c>
      <c r="AB54" s="94" t="s">
        <v>85</v>
      </c>
      <c r="AC54" s="101" t="s">
        <v>522</v>
      </c>
      <c r="AD54" s="101" t="s">
        <v>86</v>
      </c>
      <c r="AE54" s="101" t="s">
        <v>86</v>
      </c>
      <c r="AF54" s="102"/>
      <c r="AG54" s="102"/>
      <c r="AH54" s="102"/>
      <c r="AI54" s="102"/>
      <c r="AJ54" s="105" t="s">
        <v>688</v>
      </c>
      <c r="AK54" s="94" t="s">
        <v>343</v>
      </c>
      <c r="AL54" s="103" t="s">
        <v>548</v>
      </c>
      <c r="AM54" s="151">
        <v>45821.0</v>
      </c>
      <c r="AN54" s="103" t="s">
        <v>689</v>
      </c>
      <c r="AO54" s="107"/>
      <c r="AP54" s="107"/>
      <c r="AQ54" s="108"/>
      <c r="AR54" s="108"/>
      <c r="AS54" s="108"/>
      <c r="AT54" s="108"/>
      <c r="AU54" s="108"/>
      <c r="AV54" s="108"/>
      <c r="AW54" s="108"/>
      <c r="AX54" s="108"/>
      <c r="AY54" s="108"/>
      <c r="AZ54" s="108"/>
      <c r="BA54" s="108"/>
      <c r="BB54" s="108"/>
      <c r="BC54" s="108"/>
      <c r="BD54" s="108"/>
      <c r="BE54" s="108"/>
      <c r="BF54" s="108"/>
      <c r="BG54" s="108"/>
      <c r="BH54" s="108"/>
      <c r="BI54" s="108"/>
      <c r="BJ54" s="108"/>
      <c r="BK54" s="108"/>
      <c r="BL54" s="108"/>
      <c r="BM54" s="108"/>
      <c r="BN54" s="108"/>
      <c r="BO54" s="108"/>
      <c r="BP54" s="108"/>
      <c r="BQ54" s="108"/>
      <c r="BR54" s="108"/>
      <c r="BS54" s="108"/>
      <c r="BT54" s="108"/>
      <c r="BU54" s="108"/>
      <c r="BV54" s="108"/>
      <c r="BW54" s="108"/>
      <c r="BX54" s="108"/>
      <c r="BY54" s="108"/>
      <c r="BZ54" s="108"/>
      <c r="CA54" s="108"/>
      <c r="CB54" s="108"/>
      <c r="CC54" s="108"/>
      <c r="CD54" s="108"/>
      <c r="CE54" s="108"/>
      <c r="CF54" s="108"/>
    </row>
    <row r="55" ht="51.75" customHeight="1">
      <c r="A55" s="68">
        <v>54.0</v>
      </c>
      <c r="B55" s="93"/>
      <c r="C55" s="69" t="s">
        <v>56</v>
      </c>
      <c r="D55" s="70">
        <v>45816.0</v>
      </c>
      <c r="E55" s="71"/>
      <c r="F55" s="69" t="s">
        <v>173</v>
      </c>
      <c r="G55" s="71"/>
      <c r="H55" s="69" t="s">
        <v>299</v>
      </c>
      <c r="I55" s="71"/>
      <c r="J55" s="73" t="s">
        <v>653</v>
      </c>
      <c r="K55" s="74" t="s">
        <v>301</v>
      </c>
      <c r="L55" s="69" t="s">
        <v>690</v>
      </c>
      <c r="M55" s="75" t="s">
        <v>691</v>
      </c>
      <c r="N55" s="71"/>
      <c r="O55" s="71"/>
      <c r="P55" s="69" t="s">
        <v>59</v>
      </c>
      <c r="Q55" s="76" t="s">
        <v>692</v>
      </c>
      <c r="R55" s="76" t="s">
        <v>48</v>
      </c>
      <c r="S55" s="79"/>
      <c r="T55" s="79"/>
      <c r="U55" s="79"/>
      <c r="V55" s="76" t="s">
        <v>633</v>
      </c>
      <c r="W55" s="79"/>
      <c r="X55" s="74" t="s">
        <v>79</v>
      </c>
      <c r="Y55" s="69" t="s">
        <v>41</v>
      </c>
      <c r="Z55" s="76" t="s">
        <v>402</v>
      </c>
      <c r="AA55" s="76" t="s">
        <v>681</v>
      </c>
      <c r="AB55" s="69" t="s">
        <v>85</v>
      </c>
      <c r="AC55" s="76" t="s">
        <v>151</v>
      </c>
      <c r="AD55" s="76" t="s">
        <v>86</v>
      </c>
      <c r="AE55" s="76" t="s">
        <v>86</v>
      </c>
      <c r="AF55" s="79"/>
      <c r="AG55" s="79"/>
      <c r="AH55" s="79"/>
      <c r="AI55" s="79"/>
      <c r="AJ55" s="77" t="s">
        <v>693</v>
      </c>
      <c r="AK55" s="69" t="s">
        <v>694</v>
      </c>
      <c r="AL55" s="103" t="s">
        <v>548</v>
      </c>
      <c r="AM55" s="80">
        <v>45826.0</v>
      </c>
      <c r="AN55" s="69" t="s">
        <v>695</v>
      </c>
      <c r="AO55" s="79"/>
      <c r="AP55" s="79"/>
      <c r="AQ55" s="132"/>
      <c r="AR55" s="132"/>
      <c r="AS55" s="132"/>
      <c r="AT55" s="132"/>
      <c r="AU55" s="132"/>
      <c r="AV55" s="132"/>
      <c r="AW55" s="132"/>
      <c r="AX55" s="132"/>
      <c r="AY55" s="132"/>
      <c r="AZ55" s="132"/>
      <c r="BA55" s="132"/>
      <c r="BB55" s="132"/>
      <c r="BC55" s="132"/>
      <c r="BD55" s="132"/>
      <c r="BE55" s="132"/>
      <c r="BF55" s="132"/>
      <c r="BG55" s="132"/>
      <c r="BH55" s="132"/>
      <c r="BI55" s="132"/>
      <c r="BJ55" s="132"/>
      <c r="BK55" s="132"/>
      <c r="BL55" s="132"/>
      <c r="BM55" s="132"/>
      <c r="BN55" s="132"/>
      <c r="BO55" s="132"/>
      <c r="BP55" s="132"/>
      <c r="BQ55" s="132"/>
      <c r="BR55" s="132"/>
      <c r="BS55" s="132"/>
      <c r="BT55" s="132"/>
      <c r="BU55" s="132"/>
      <c r="BV55" s="132"/>
      <c r="BW55" s="132"/>
      <c r="BX55" s="132"/>
      <c r="BY55" s="132"/>
      <c r="BZ55" s="132"/>
      <c r="CA55" s="132"/>
      <c r="CB55" s="132"/>
      <c r="CC55" s="132"/>
      <c r="CD55" s="132"/>
      <c r="CE55" s="132"/>
      <c r="CF55" s="132"/>
    </row>
    <row r="56" ht="78.0" customHeight="1">
      <c r="A56" s="68">
        <v>55.0</v>
      </c>
      <c r="B56" s="93"/>
      <c r="C56" s="69" t="s">
        <v>35</v>
      </c>
      <c r="D56" s="70">
        <v>45816.0</v>
      </c>
      <c r="E56" s="71"/>
      <c r="F56" s="69" t="s">
        <v>495</v>
      </c>
      <c r="G56" s="71"/>
      <c r="H56" s="69" t="s">
        <v>299</v>
      </c>
      <c r="I56" s="71"/>
      <c r="J56" s="73" t="s">
        <v>372</v>
      </c>
      <c r="K56" s="74" t="s">
        <v>301</v>
      </c>
      <c r="L56" s="69" t="s">
        <v>696</v>
      </c>
      <c r="M56" s="75" t="s">
        <v>697</v>
      </c>
      <c r="N56" s="71"/>
      <c r="O56" s="71"/>
      <c r="P56" s="69" t="s">
        <v>59</v>
      </c>
      <c r="Q56" s="76" t="s">
        <v>151</v>
      </c>
      <c r="R56" s="76" t="s">
        <v>48</v>
      </c>
      <c r="S56" s="76" t="s">
        <v>153</v>
      </c>
      <c r="T56" s="76" t="s">
        <v>698</v>
      </c>
      <c r="U56" s="79"/>
      <c r="V56" s="79"/>
      <c r="W56" s="79"/>
      <c r="X56" s="74" t="s">
        <v>139</v>
      </c>
      <c r="Y56" s="69" t="s">
        <v>90</v>
      </c>
      <c r="Z56" s="76" t="s">
        <v>306</v>
      </c>
      <c r="AA56" s="76" t="s">
        <v>681</v>
      </c>
      <c r="AB56" s="69" t="s">
        <v>85</v>
      </c>
      <c r="AC56" s="172" t="s">
        <v>615</v>
      </c>
      <c r="AD56" s="172" t="s">
        <v>86</v>
      </c>
      <c r="AE56" s="79"/>
      <c r="AF56" s="79"/>
      <c r="AG56" s="79"/>
      <c r="AH56" s="79"/>
      <c r="AI56" s="79"/>
      <c r="AJ56" s="77" t="s">
        <v>699</v>
      </c>
      <c r="AK56" s="69" t="s">
        <v>458</v>
      </c>
      <c r="AL56" s="103" t="s">
        <v>458</v>
      </c>
      <c r="AM56" s="71"/>
      <c r="AN56" s="69" t="s">
        <v>700</v>
      </c>
      <c r="AO56" s="79"/>
      <c r="AP56" s="79"/>
      <c r="AQ56" s="132"/>
      <c r="AR56" s="132"/>
      <c r="AS56" s="132"/>
      <c r="AT56" s="132"/>
      <c r="AU56" s="132"/>
      <c r="AV56" s="132"/>
      <c r="AW56" s="132"/>
      <c r="AX56" s="132"/>
      <c r="AY56" s="132"/>
      <c r="AZ56" s="132"/>
      <c r="BA56" s="132"/>
      <c r="BB56" s="132"/>
      <c r="BC56" s="132"/>
      <c r="BD56" s="132"/>
      <c r="BE56" s="132"/>
      <c r="BF56" s="132"/>
      <c r="BG56" s="132"/>
      <c r="BH56" s="132"/>
      <c r="BI56" s="132"/>
      <c r="BJ56" s="132"/>
      <c r="BK56" s="132"/>
      <c r="BL56" s="132"/>
      <c r="BM56" s="132"/>
      <c r="BN56" s="132"/>
      <c r="BO56" s="132"/>
      <c r="BP56" s="132"/>
      <c r="BQ56" s="132"/>
      <c r="BR56" s="132"/>
      <c r="BS56" s="132"/>
      <c r="BT56" s="132"/>
      <c r="BU56" s="132"/>
      <c r="BV56" s="132"/>
      <c r="BW56" s="132"/>
      <c r="BX56" s="132"/>
      <c r="BY56" s="132"/>
      <c r="BZ56" s="132"/>
      <c r="CA56" s="132"/>
      <c r="CB56" s="132"/>
      <c r="CC56" s="132"/>
      <c r="CD56" s="132"/>
      <c r="CE56" s="132"/>
      <c r="CF56" s="132"/>
    </row>
    <row r="57" ht="62.25" customHeight="1">
      <c r="A57" s="68">
        <v>56.0</v>
      </c>
      <c r="B57" s="93"/>
      <c r="C57" s="69" t="s">
        <v>56</v>
      </c>
      <c r="D57" s="70">
        <v>45829.0</v>
      </c>
      <c r="E57" s="70">
        <v>45822.0</v>
      </c>
      <c r="F57" s="69" t="s">
        <v>117</v>
      </c>
      <c r="G57" s="71"/>
      <c r="H57" s="69" t="s">
        <v>299</v>
      </c>
      <c r="I57" s="71"/>
      <c r="J57" s="73" t="s">
        <v>496</v>
      </c>
      <c r="K57" s="74" t="s">
        <v>301</v>
      </c>
      <c r="L57" s="69" t="s">
        <v>701</v>
      </c>
      <c r="M57" s="75" t="s">
        <v>702</v>
      </c>
      <c r="N57" s="71"/>
      <c r="O57" s="71"/>
      <c r="P57" s="69" t="s">
        <v>74</v>
      </c>
      <c r="Q57" s="76" t="s">
        <v>596</v>
      </c>
      <c r="R57" s="76" t="s">
        <v>703</v>
      </c>
      <c r="S57" s="79"/>
      <c r="T57" s="76" t="s">
        <v>698</v>
      </c>
      <c r="U57" s="79"/>
      <c r="V57" s="76" t="s">
        <v>66</v>
      </c>
      <c r="W57" s="79"/>
      <c r="X57" s="74" t="s">
        <v>79</v>
      </c>
      <c r="Y57" s="69" t="s">
        <v>41</v>
      </c>
      <c r="Z57" s="76" t="s">
        <v>420</v>
      </c>
      <c r="AA57" s="76" t="s">
        <v>681</v>
      </c>
      <c r="AB57" s="69" t="s">
        <v>53</v>
      </c>
      <c r="AC57" s="76" t="s">
        <v>615</v>
      </c>
      <c r="AD57" s="76" t="s">
        <v>86</v>
      </c>
      <c r="AE57" s="76" t="s">
        <v>86</v>
      </c>
      <c r="AF57" s="79"/>
      <c r="AG57" s="79"/>
      <c r="AH57" s="79"/>
      <c r="AI57" s="79"/>
      <c r="AJ57" s="77" t="s">
        <v>704</v>
      </c>
      <c r="AK57" s="69" t="s">
        <v>504</v>
      </c>
      <c r="AL57" s="103" t="s">
        <v>504</v>
      </c>
      <c r="AM57" s="80">
        <v>45835.0</v>
      </c>
      <c r="AN57" s="69" t="s">
        <v>705</v>
      </c>
      <c r="AO57" s="76" t="s">
        <v>706</v>
      </c>
      <c r="AP57" s="79"/>
      <c r="AQ57" s="132"/>
      <c r="AR57" s="132"/>
      <c r="AS57" s="132"/>
      <c r="AT57" s="132"/>
      <c r="AU57" s="132"/>
      <c r="AV57" s="132"/>
      <c r="AW57" s="132"/>
      <c r="AX57" s="132"/>
      <c r="AY57" s="132"/>
      <c r="AZ57" s="132"/>
      <c r="BA57" s="132"/>
      <c r="BB57" s="132"/>
      <c r="BC57" s="132"/>
      <c r="BD57" s="132"/>
      <c r="BE57" s="132"/>
      <c r="BF57" s="132"/>
      <c r="BG57" s="132"/>
      <c r="BH57" s="132"/>
      <c r="BI57" s="132"/>
      <c r="BJ57" s="132"/>
      <c r="BK57" s="132"/>
      <c r="BL57" s="132"/>
      <c r="BM57" s="132"/>
      <c r="BN57" s="132"/>
      <c r="BO57" s="132"/>
      <c r="BP57" s="132"/>
      <c r="BQ57" s="132"/>
      <c r="BR57" s="132"/>
      <c r="BS57" s="132"/>
      <c r="BT57" s="132"/>
      <c r="BU57" s="132"/>
      <c r="BV57" s="132"/>
      <c r="BW57" s="132"/>
      <c r="BX57" s="132"/>
      <c r="BY57" s="132"/>
      <c r="BZ57" s="132"/>
      <c r="CA57" s="132"/>
      <c r="CB57" s="132"/>
      <c r="CC57" s="132"/>
      <c r="CD57" s="132"/>
      <c r="CE57" s="132"/>
      <c r="CF57" s="132"/>
    </row>
    <row r="58" ht="67.5" customHeight="1">
      <c r="A58" s="68">
        <v>57.0</v>
      </c>
      <c r="B58" s="93"/>
      <c r="C58" s="69" t="s">
        <v>56</v>
      </c>
      <c r="D58" s="70">
        <v>45833.0</v>
      </c>
      <c r="E58" s="131">
        <v>45622.0</v>
      </c>
      <c r="F58" s="69" t="s">
        <v>173</v>
      </c>
      <c r="G58" s="71"/>
      <c r="H58" s="69" t="s">
        <v>299</v>
      </c>
      <c r="I58" s="71"/>
      <c r="J58" s="73" t="s">
        <v>476</v>
      </c>
      <c r="K58" s="74" t="s">
        <v>301</v>
      </c>
      <c r="L58" s="69" t="s">
        <v>707</v>
      </c>
      <c r="M58" s="75" t="s">
        <v>708</v>
      </c>
      <c r="N58" s="71"/>
      <c r="O58" s="71"/>
      <c r="P58" s="69" t="s">
        <v>59</v>
      </c>
      <c r="Q58" s="76" t="s">
        <v>709</v>
      </c>
      <c r="R58" s="76" t="s">
        <v>703</v>
      </c>
      <c r="S58" s="79"/>
      <c r="T58" s="79"/>
      <c r="U58" s="76" t="s">
        <v>710</v>
      </c>
      <c r="V58" s="76" t="s">
        <v>45</v>
      </c>
      <c r="W58" s="79"/>
      <c r="X58" s="74" t="s">
        <v>79</v>
      </c>
      <c r="Y58" s="69" t="s">
        <v>76</v>
      </c>
      <c r="Z58" s="76" t="s">
        <v>306</v>
      </c>
      <c r="AA58" s="76" t="s">
        <v>711</v>
      </c>
      <c r="AB58" s="69" t="s">
        <v>85</v>
      </c>
      <c r="AC58" s="76" t="s">
        <v>615</v>
      </c>
      <c r="AD58" s="76" t="s">
        <v>86</v>
      </c>
      <c r="AE58" s="76" t="s">
        <v>86</v>
      </c>
      <c r="AF58" s="79"/>
      <c r="AG58" s="79"/>
      <c r="AH58" s="79"/>
      <c r="AI58" s="79"/>
      <c r="AJ58" s="77" t="s">
        <v>712</v>
      </c>
      <c r="AK58" s="69" t="s">
        <v>713</v>
      </c>
      <c r="AL58" s="103" t="s">
        <v>665</v>
      </c>
      <c r="AM58" s="71"/>
      <c r="AN58" s="71"/>
      <c r="AO58" s="79"/>
      <c r="AP58" s="79"/>
      <c r="AQ58" s="132"/>
      <c r="AR58" s="132"/>
      <c r="AS58" s="132"/>
      <c r="AT58" s="132"/>
      <c r="AU58" s="132"/>
      <c r="AV58" s="132"/>
      <c r="AW58" s="132"/>
      <c r="AX58" s="132"/>
      <c r="AY58" s="132"/>
      <c r="AZ58" s="132"/>
      <c r="BA58" s="132"/>
      <c r="BB58" s="132"/>
      <c r="BC58" s="132"/>
      <c r="BD58" s="132"/>
      <c r="BE58" s="132"/>
      <c r="BF58" s="132"/>
      <c r="BG58" s="132"/>
      <c r="BH58" s="132"/>
      <c r="BI58" s="132"/>
      <c r="BJ58" s="132"/>
      <c r="BK58" s="132"/>
      <c r="BL58" s="132"/>
      <c r="BM58" s="132"/>
      <c r="BN58" s="132"/>
      <c r="BO58" s="132"/>
      <c r="BP58" s="132"/>
      <c r="BQ58" s="132"/>
      <c r="BR58" s="132"/>
      <c r="BS58" s="132"/>
      <c r="BT58" s="132"/>
      <c r="BU58" s="132"/>
      <c r="BV58" s="132"/>
      <c r="BW58" s="132"/>
      <c r="BX58" s="132"/>
      <c r="BY58" s="132"/>
      <c r="BZ58" s="132"/>
      <c r="CA58" s="132"/>
      <c r="CB58" s="132"/>
      <c r="CC58" s="132"/>
      <c r="CD58" s="132"/>
      <c r="CE58" s="132"/>
      <c r="CF58" s="132"/>
    </row>
    <row r="59" ht="63.0" customHeight="1">
      <c r="A59" s="68">
        <v>58.0</v>
      </c>
      <c r="B59" s="93"/>
      <c r="C59" s="97" t="s">
        <v>56</v>
      </c>
      <c r="D59" s="95">
        <v>45837.0</v>
      </c>
      <c r="E59" s="95">
        <v>45831.0</v>
      </c>
      <c r="F59" s="94" t="s">
        <v>173</v>
      </c>
      <c r="G59" s="96"/>
      <c r="H59" s="97" t="s">
        <v>299</v>
      </c>
      <c r="I59" s="96"/>
      <c r="J59" s="98" t="s">
        <v>562</v>
      </c>
      <c r="K59" s="99" t="s">
        <v>348</v>
      </c>
      <c r="L59" s="94" t="s">
        <v>714</v>
      </c>
      <c r="M59" s="100" t="s">
        <v>715</v>
      </c>
      <c r="N59" s="96"/>
      <c r="O59" s="96"/>
      <c r="P59" s="97" t="s">
        <v>59</v>
      </c>
      <c r="Q59" s="101" t="s">
        <v>151</v>
      </c>
      <c r="R59" s="101" t="s">
        <v>716</v>
      </c>
      <c r="S59" s="101" t="s">
        <v>717</v>
      </c>
      <c r="T59" s="101" t="s">
        <v>703</v>
      </c>
      <c r="U59" s="101" t="s">
        <v>718</v>
      </c>
      <c r="V59" s="101" t="s">
        <v>66</v>
      </c>
      <c r="W59" s="102"/>
      <c r="X59" s="99" t="s">
        <v>44</v>
      </c>
      <c r="Y59" s="94" t="s">
        <v>90</v>
      </c>
      <c r="Z59" s="101" t="s">
        <v>306</v>
      </c>
      <c r="AA59" s="101" t="s">
        <v>337</v>
      </c>
      <c r="AB59" s="94" t="s">
        <v>85</v>
      </c>
      <c r="AC59" s="173"/>
      <c r="AD59" s="173"/>
      <c r="AE59" s="101" t="s">
        <v>86</v>
      </c>
      <c r="AF59" s="101" t="s">
        <v>719</v>
      </c>
      <c r="AG59" s="101" t="s">
        <v>720</v>
      </c>
      <c r="AH59" s="102"/>
      <c r="AI59" s="101" t="s">
        <v>721</v>
      </c>
      <c r="AJ59" s="105" t="s">
        <v>722</v>
      </c>
      <c r="AK59" s="94" t="s">
        <v>723</v>
      </c>
      <c r="AL59" s="103" t="s">
        <v>329</v>
      </c>
      <c r="AM59" s="106">
        <v>45843.0</v>
      </c>
      <c r="AN59" s="97" t="s">
        <v>724</v>
      </c>
      <c r="AO59" s="103" t="s">
        <v>725</v>
      </c>
      <c r="AP59" s="103" t="s">
        <v>726</v>
      </c>
      <c r="AQ59" s="108"/>
      <c r="AR59" s="108"/>
      <c r="AS59" s="108"/>
      <c r="AT59" s="108"/>
      <c r="AU59" s="108"/>
      <c r="AV59" s="108"/>
      <c r="AW59" s="108"/>
      <c r="AX59" s="108"/>
      <c r="AY59" s="108"/>
      <c r="AZ59" s="108"/>
      <c r="BA59" s="108"/>
      <c r="BB59" s="108"/>
      <c r="BC59" s="108"/>
      <c r="BD59" s="108"/>
      <c r="BE59" s="108"/>
      <c r="BF59" s="108"/>
      <c r="BG59" s="108"/>
      <c r="BH59" s="108"/>
      <c r="BI59" s="108"/>
      <c r="BJ59" s="108"/>
      <c r="BK59" s="108"/>
      <c r="BL59" s="108"/>
      <c r="BM59" s="108"/>
      <c r="BN59" s="108"/>
      <c r="BO59" s="108"/>
      <c r="BP59" s="108"/>
      <c r="BQ59" s="108"/>
      <c r="BR59" s="108"/>
      <c r="BS59" s="108"/>
      <c r="BT59" s="108"/>
      <c r="BU59" s="108"/>
      <c r="BV59" s="108"/>
      <c r="BW59" s="108"/>
      <c r="BX59" s="108"/>
      <c r="BY59" s="108"/>
      <c r="BZ59" s="108"/>
      <c r="CA59" s="108"/>
      <c r="CB59" s="108"/>
      <c r="CC59" s="108"/>
      <c r="CD59" s="108"/>
      <c r="CE59" s="108"/>
      <c r="CF59" s="108"/>
    </row>
    <row r="60" ht="50.25" customHeight="1">
      <c r="A60" s="68">
        <v>59.0</v>
      </c>
      <c r="B60" s="93"/>
      <c r="C60" s="81" t="s">
        <v>35</v>
      </c>
      <c r="D60" s="82">
        <v>45838.0</v>
      </c>
      <c r="E60" s="81" t="s">
        <v>229</v>
      </c>
      <c r="F60" s="81" t="s">
        <v>630</v>
      </c>
      <c r="G60" s="83"/>
      <c r="H60" s="81" t="s">
        <v>256</v>
      </c>
      <c r="I60" s="83"/>
      <c r="J60" s="85" t="s">
        <v>393</v>
      </c>
      <c r="K60" s="86" t="s">
        <v>394</v>
      </c>
      <c r="L60" s="174" t="s">
        <v>253</v>
      </c>
      <c r="M60" s="129">
        <v>6.1270911E8</v>
      </c>
      <c r="N60" s="83"/>
      <c r="O60" s="83"/>
      <c r="P60" s="81" t="s">
        <v>59</v>
      </c>
      <c r="Q60" s="89" t="s">
        <v>168</v>
      </c>
      <c r="R60" s="89" t="s">
        <v>703</v>
      </c>
      <c r="S60" s="89" t="s">
        <v>168</v>
      </c>
      <c r="T60" s="89" t="s">
        <v>703</v>
      </c>
      <c r="U60" s="89" t="s">
        <v>633</v>
      </c>
      <c r="V60" s="90"/>
      <c r="W60" s="90"/>
      <c r="X60" s="86" t="s">
        <v>139</v>
      </c>
      <c r="Y60" s="81" t="s">
        <v>90</v>
      </c>
      <c r="Z60" s="89" t="s">
        <v>306</v>
      </c>
      <c r="AA60" s="89" t="s">
        <v>395</v>
      </c>
      <c r="AB60" s="81" t="s">
        <v>85</v>
      </c>
      <c r="AC60" s="175" t="s">
        <v>615</v>
      </c>
      <c r="AD60" s="89" t="s">
        <v>86</v>
      </c>
      <c r="AE60" s="89" t="s">
        <v>727</v>
      </c>
      <c r="AF60" s="90"/>
      <c r="AG60" s="90"/>
      <c r="AH60" s="90"/>
      <c r="AI60" s="90"/>
      <c r="AJ60" s="176" t="s">
        <v>257</v>
      </c>
      <c r="AK60" s="177" t="s">
        <v>728</v>
      </c>
      <c r="AL60" s="103" t="s">
        <v>358</v>
      </c>
      <c r="AM60" s="83"/>
      <c r="AN60" s="83"/>
      <c r="AO60" s="90"/>
      <c r="AP60" s="90"/>
      <c r="AQ60" s="92"/>
      <c r="AR60" s="92"/>
      <c r="AS60" s="92"/>
      <c r="AT60" s="92"/>
      <c r="AU60" s="92"/>
      <c r="AV60" s="92"/>
      <c r="AW60" s="92"/>
      <c r="AX60" s="92"/>
      <c r="AY60" s="92"/>
      <c r="AZ60" s="92"/>
      <c r="BA60" s="92"/>
      <c r="BB60" s="92"/>
      <c r="BC60" s="92"/>
      <c r="BD60" s="92"/>
      <c r="BE60" s="92"/>
      <c r="BF60" s="92"/>
      <c r="BG60" s="92"/>
      <c r="BH60" s="92"/>
      <c r="BI60" s="92"/>
      <c r="BJ60" s="92"/>
      <c r="BK60" s="92"/>
      <c r="BL60" s="92"/>
      <c r="BM60" s="92"/>
      <c r="BN60" s="92"/>
      <c r="BO60" s="92"/>
      <c r="BP60" s="92"/>
      <c r="BQ60" s="92"/>
      <c r="BR60" s="92"/>
      <c r="BS60" s="92"/>
      <c r="BT60" s="92"/>
      <c r="BU60" s="92"/>
      <c r="BV60" s="92"/>
      <c r="BW60" s="92"/>
      <c r="BX60" s="92"/>
      <c r="BY60" s="92"/>
      <c r="BZ60" s="92"/>
      <c r="CA60" s="92"/>
      <c r="CB60" s="92"/>
      <c r="CC60" s="92"/>
      <c r="CD60" s="92"/>
      <c r="CE60" s="92"/>
      <c r="CF60" s="92"/>
    </row>
    <row r="61" ht="80.25" customHeight="1">
      <c r="A61" s="153">
        <v>60.0</v>
      </c>
      <c r="B61" s="78"/>
      <c r="C61" s="69" t="s">
        <v>56</v>
      </c>
      <c r="D61" s="70">
        <v>45839.0</v>
      </c>
      <c r="E61" s="71"/>
      <c r="F61" s="69" t="s">
        <v>630</v>
      </c>
      <c r="G61" s="71"/>
      <c r="H61" s="69" t="s">
        <v>299</v>
      </c>
      <c r="I61" s="71"/>
      <c r="J61" s="73" t="s">
        <v>347</v>
      </c>
      <c r="K61" s="74" t="s">
        <v>301</v>
      </c>
      <c r="L61" s="69" t="s">
        <v>729</v>
      </c>
      <c r="M61" s="178"/>
      <c r="N61" s="71"/>
      <c r="O61" s="71"/>
      <c r="P61" s="69" t="s">
        <v>155</v>
      </c>
      <c r="Q61" s="76" t="s">
        <v>730</v>
      </c>
      <c r="R61" s="76" t="s">
        <v>157</v>
      </c>
      <c r="S61" s="79"/>
      <c r="T61" s="79"/>
      <c r="U61" s="79"/>
      <c r="V61" s="79"/>
      <c r="W61" s="79"/>
      <c r="X61" s="74" t="s">
        <v>101</v>
      </c>
      <c r="Y61" s="69" t="s">
        <v>76</v>
      </c>
      <c r="Z61" s="76" t="s">
        <v>402</v>
      </c>
      <c r="AA61" s="76" t="s">
        <v>681</v>
      </c>
      <c r="AB61" s="69" t="s">
        <v>85</v>
      </c>
      <c r="AC61" s="179" t="s">
        <v>615</v>
      </c>
      <c r="AD61" s="180" t="s">
        <v>388</v>
      </c>
      <c r="AE61" s="76" t="s">
        <v>86</v>
      </c>
      <c r="AF61" s="79"/>
      <c r="AG61" s="79"/>
      <c r="AH61" s="79"/>
      <c r="AI61" s="79"/>
      <c r="AJ61" s="77" t="s">
        <v>731</v>
      </c>
      <c r="AK61" s="181" t="s">
        <v>368</v>
      </c>
      <c r="AL61" s="76" t="s">
        <v>458</v>
      </c>
      <c r="AM61" s="71"/>
      <c r="AN61" s="69" t="s">
        <v>732</v>
      </c>
      <c r="AO61" s="79"/>
      <c r="AP61" s="79"/>
      <c r="AQ61" s="132"/>
      <c r="AR61" s="132"/>
      <c r="AS61" s="132"/>
      <c r="AT61" s="132"/>
      <c r="AU61" s="132"/>
      <c r="AV61" s="132"/>
      <c r="AW61" s="132"/>
      <c r="AX61" s="132"/>
      <c r="AY61" s="132"/>
      <c r="AZ61" s="132"/>
      <c r="BA61" s="132"/>
      <c r="BB61" s="132"/>
      <c r="BC61" s="132"/>
      <c r="BD61" s="132"/>
      <c r="BE61" s="132"/>
      <c r="BF61" s="132"/>
      <c r="BG61" s="132"/>
      <c r="BH61" s="132"/>
      <c r="BI61" s="132"/>
      <c r="BJ61" s="132"/>
      <c r="BK61" s="132"/>
      <c r="BL61" s="132"/>
      <c r="BM61" s="132"/>
      <c r="BN61" s="132"/>
      <c r="BO61" s="132"/>
      <c r="BP61" s="132"/>
      <c r="BQ61" s="132"/>
      <c r="BR61" s="132"/>
      <c r="BS61" s="132"/>
      <c r="BT61" s="132"/>
      <c r="BU61" s="132"/>
      <c r="BV61" s="132"/>
      <c r="BW61" s="132"/>
      <c r="BX61" s="132"/>
      <c r="BY61" s="132"/>
      <c r="BZ61" s="132"/>
      <c r="CA61" s="132"/>
      <c r="CB61" s="132"/>
      <c r="CC61" s="132"/>
      <c r="CD61" s="132"/>
      <c r="CE61" s="132"/>
      <c r="CF61" s="132"/>
    </row>
    <row r="62" ht="58.5" customHeight="1">
      <c r="A62" s="68">
        <v>61.0</v>
      </c>
      <c r="B62" s="93"/>
      <c r="C62" s="97" t="s">
        <v>35</v>
      </c>
      <c r="D62" s="95">
        <v>45847.0</v>
      </c>
      <c r="E62" s="96"/>
      <c r="F62" s="94" t="s">
        <v>630</v>
      </c>
      <c r="G62" s="96"/>
      <c r="H62" s="97" t="s">
        <v>299</v>
      </c>
      <c r="I62" s="96"/>
      <c r="J62" s="98" t="s">
        <v>562</v>
      </c>
      <c r="K62" s="99" t="s">
        <v>348</v>
      </c>
      <c r="L62" s="94" t="s">
        <v>733</v>
      </c>
      <c r="M62" s="182">
        <v>6.53670768E8</v>
      </c>
      <c r="N62" s="96"/>
      <c r="O62" s="96"/>
      <c r="P62" s="97" t="s">
        <v>74</v>
      </c>
      <c r="Q62" s="101" t="s">
        <v>734</v>
      </c>
      <c r="R62" s="101" t="s">
        <v>703</v>
      </c>
      <c r="S62" s="102"/>
      <c r="T62" s="102"/>
      <c r="U62" s="102"/>
      <c r="V62" s="102"/>
      <c r="W62" s="102"/>
      <c r="X62" s="99" t="s">
        <v>79</v>
      </c>
      <c r="Y62" s="94" t="s">
        <v>90</v>
      </c>
      <c r="Z62" s="101" t="s">
        <v>306</v>
      </c>
      <c r="AA62" s="101" t="s">
        <v>337</v>
      </c>
      <c r="AB62" s="94" t="s">
        <v>85</v>
      </c>
      <c r="AC62" s="101" t="s">
        <v>615</v>
      </c>
      <c r="AD62" s="101" t="s">
        <v>86</v>
      </c>
      <c r="AE62" s="101" t="s">
        <v>388</v>
      </c>
      <c r="AF62" s="102"/>
      <c r="AG62" s="102"/>
      <c r="AH62" s="102"/>
      <c r="AI62" s="101" t="s">
        <v>735</v>
      </c>
      <c r="AJ62" s="105" t="s">
        <v>736</v>
      </c>
      <c r="AK62" s="96"/>
      <c r="AL62" s="103" t="s">
        <v>358</v>
      </c>
      <c r="AM62" s="152"/>
      <c r="AN62" s="152"/>
      <c r="AO62" s="107"/>
      <c r="AP62" s="107"/>
      <c r="AQ62" s="108"/>
      <c r="AR62" s="108"/>
      <c r="AS62" s="108"/>
      <c r="AT62" s="108"/>
      <c r="AU62" s="108"/>
      <c r="AV62" s="108"/>
      <c r="AW62" s="108"/>
      <c r="AX62" s="108"/>
      <c r="AY62" s="108"/>
      <c r="AZ62" s="108"/>
      <c r="BA62" s="108"/>
      <c r="BB62" s="108"/>
      <c r="BC62" s="108"/>
      <c r="BD62" s="108"/>
      <c r="BE62" s="108"/>
      <c r="BF62" s="108"/>
      <c r="BG62" s="108"/>
      <c r="BH62" s="108"/>
      <c r="BI62" s="108"/>
      <c r="BJ62" s="108"/>
      <c r="BK62" s="108"/>
      <c r="BL62" s="108"/>
      <c r="BM62" s="108"/>
      <c r="BN62" s="108"/>
      <c r="BO62" s="108"/>
      <c r="BP62" s="108"/>
      <c r="BQ62" s="108"/>
      <c r="BR62" s="108"/>
      <c r="BS62" s="108"/>
      <c r="BT62" s="108"/>
      <c r="BU62" s="108"/>
      <c r="BV62" s="108"/>
      <c r="BW62" s="108"/>
      <c r="BX62" s="108"/>
      <c r="BY62" s="108"/>
      <c r="BZ62" s="108"/>
      <c r="CA62" s="108"/>
      <c r="CB62" s="108"/>
      <c r="CC62" s="108"/>
      <c r="CD62" s="108"/>
      <c r="CE62" s="108"/>
      <c r="CF62" s="108"/>
    </row>
    <row r="63" ht="69.0" customHeight="1">
      <c r="A63" s="68">
        <v>62.0</v>
      </c>
      <c r="B63" s="93"/>
      <c r="C63" s="81" t="s">
        <v>35</v>
      </c>
      <c r="D63" s="82">
        <v>45850.0</v>
      </c>
      <c r="E63" s="83"/>
      <c r="F63" s="81" t="s">
        <v>630</v>
      </c>
      <c r="G63" s="83"/>
      <c r="H63" s="81" t="s">
        <v>256</v>
      </c>
      <c r="I63" s="83"/>
      <c r="J63" s="85" t="s">
        <v>393</v>
      </c>
      <c r="K63" s="86" t="s">
        <v>394</v>
      </c>
      <c r="L63" s="81" t="s">
        <v>733</v>
      </c>
      <c r="M63" s="183">
        <v>6.53670768E8</v>
      </c>
      <c r="N63" s="83"/>
      <c r="O63" s="83"/>
      <c r="P63" s="81" t="s">
        <v>74</v>
      </c>
      <c r="Q63" s="89" t="s">
        <v>734</v>
      </c>
      <c r="R63" s="89" t="s">
        <v>703</v>
      </c>
      <c r="S63" s="90"/>
      <c r="T63" s="90"/>
      <c r="U63" s="90"/>
      <c r="V63" s="90"/>
      <c r="W63" s="90"/>
      <c r="X63" s="86" t="s">
        <v>79</v>
      </c>
      <c r="Y63" s="81" t="s">
        <v>90</v>
      </c>
      <c r="Z63" s="89" t="s">
        <v>306</v>
      </c>
      <c r="AA63" s="89" t="s">
        <v>337</v>
      </c>
      <c r="AB63" s="81" t="s">
        <v>85</v>
      </c>
      <c r="AC63" s="89" t="s">
        <v>615</v>
      </c>
      <c r="AD63" s="89" t="s">
        <v>86</v>
      </c>
      <c r="AE63" s="89" t="s">
        <v>388</v>
      </c>
      <c r="AF63" s="90"/>
      <c r="AG63" s="90"/>
      <c r="AH63" s="90"/>
      <c r="AI63" s="89" t="s">
        <v>735</v>
      </c>
      <c r="AJ63" s="110" t="s">
        <v>264</v>
      </c>
      <c r="AK63" s="83"/>
      <c r="AL63" s="103" t="s">
        <v>358</v>
      </c>
      <c r="AM63" s="83"/>
      <c r="AN63" s="83"/>
      <c r="AO63" s="90"/>
      <c r="AP63" s="90"/>
      <c r="AQ63" s="92"/>
      <c r="AR63" s="92"/>
      <c r="AS63" s="92"/>
      <c r="AT63" s="92"/>
      <c r="AU63" s="92"/>
      <c r="AV63" s="92"/>
      <c r="AW63" s="92"/>
      <c r="AX63" s="92"/>
      <c r="AY63" s="92"/>
      <c r="AZ63" s="92"/>
      <c r="BA63" s="92"/>
      <c r="BB63" s="92"/>
      <c r="BC63" s="92"/>
      <c r="BD63" s="92"/>
      <c r="BE63" s="92"/>
      <c r="BF63" s="92"/>
      <c r="BG63" s="92"/>
      <c r="BH63" s="92"/>
      <c r="BI63" s="92"/>
      <c r="BJ63" s="92"/>
      <c r="BK63" s="92"/>
      <c r="BL63" s="92"/>
      <c r="BM63" s="92"/>
      <c r="BN63" s="92"/>
      <c r="BO63" s="92"/>
      <c r="BP63" s="92"/>
      <c r="BQ63" s="92"/>
      <c r="BR63" s="92"/>
      <c r="BS63" s="92"/>
      <c r="BT63" s="92"/>
      <c r="BU63" s="92"/>
      <c r="BV63" s="92"/>
      <c r="BW63" s="92"/>
      <c r="BX63" s="92"/>
      <c r="BY63" s="92"/>
      <c r="BZ63" s="92"/>
      <c r="CA63" s="92"/>
      <c r="CB63" s="92"/>
      <c r="CC63" s="92"/>
      <c r="CD63" s="92"/>
      <c r="CE63" s="92"/>
      <c r="CF63" s="92"/>
    </row>
    <row r="64" ht="66.0" customHeight="1">
      <c r="A64" s="68">
        <v>63.0</v>
      </c>
      <c r="B64" s="93"/>
      <c r="C64" s="97" t="s">
        <v>56</v>
      </c>
      <c r="D64" s="95">
        <v>45854.0</v>
      </c>
      <c r="E64" s="96"/>
      <c r="F64" s="94" t="s">
        <v>495</v>
      </c>
      <c r="G64" s="96"/>
      <c r="H64" s="97" t="s">
        <v>299</v>
      </c>
      <c r="I64" s="96"/>
      <c r="J64" s="98" t="s">
        <v>343</v>
      </c>
      <c r="K64" s="99" t="s">
        <v>348</v>
      </c>
      <c r="L64" s="94" t="s">
        <v>737</v>
      </c>
      <c r="M64" s="100" t="s">
        <v>738</v>
      </c>
      <c r="N64" s="96"/>
      <c r="O64" s="96"/>
      <c r="P64" s="97" t="s">
        <v>59</v>
      </c>
      <c r="Q64" s="101" t="s">
        <v>734</v>
      </c>
      <c r="R64" s="101" t="s">
        <v>703</v>
      </c>
      <c r="S64" s="101" t="s">
        <v>739</v>
      </c>
      <c r="T64" s="101" t="s">
        <v>703</v>
      </c>
      <c r="U64" s="101" t="s">
        <v>740</v>
      </c>
      <c r="V64" s="102"/>
      <c r="W64" s="102"/>
      <c r="X64" s="99" t="s">
        <v>162</v>
      </c>
      <c r="Y64" s="94" t="s">
        <v>90</v>
      </c>
      <c r="Z64" s="101" t="s">
        <v>306</v>
      </c>
      <c r="AA64" s="101" t="s">
        <v>681</v>
      </c>
      <c r="AB64" s="94" t="s">
        <v>741</v>
      </c>
      <c r="AC64" s="101" t="s">
        <v>615</v>
      </c>
      <c r="AD64" s="101" t="s">
        <v>86</v>
      </c>
      <c r="AE64" s="102"/>
      <c r="AF64" s="102"/>
      <c r="AG64" s="102"/>
      <c r="AH64" s="102"/>
      <c r="AI64" s="102"/>
      <c r="AJ64" s="105" t="s">
        <v>742</v>
      </c>
      <c r="AK64" s="94" t="s">
        <v>343</v>
      </c>
      <c r="AL64" s="103" t="s">
        <v>343</v>
      </c>
      <c r="AM64" s="152"/>
      <c r="AN64" s="152"/>
      <c r="AO64" s="107"/>
      <c r="AP64" s="107"/>
      <c r="AQ64" s="108"/>
      <c r="AR64" s="108"/>
      <c r="AS64" s="108"/>
      <c r="AT64" s="108"/>
      <c r="AU64" s="108"/>
      <c r="AV64" s="108"/>
      <c r="AW64" s="108"/>
      <c r="AX64" s="108"/>
      <c r="AY64" s="108"/>
      <c r="AZ64" s="108"/>
      <c r="BA64" s="108"/>
      <c r="BB64" s="108"/>
      <c r="BC64" s="108"/>
      <c r="BD64" s="108"/>
      <c r="BE64" s="108"/>
      <c r="BF64" s="108"/>
      <c r="BG64" s="108"/>
      <c r="BH64" s="108"/>
      <c r="BI64" s="108"/>
      <c r="BJ64" s="108"/>
      <c r="BK64" s="108"/>
      <c r="BL64" s="108"/>
      <c r="BM64" s="108"/>
      <c r="BN64" s="108"/>
      <c r="BO64" s="108"/>
      <c r="BP64" s="108"/>
      <c r="BQ64" s="108"/>
      <c r="BR64" s="108"/>
      <c r="BS64" s="108"/>
      <c r="BT64" s="108"/>
      <c r="BU64" s="108"/>
      <c r="BV64" s="108"/>
      <c r="BW64" s="108"/>
      <c r="BX64" s="108"/>
      <c r="BY64" s="108"/>
      <c r="BZ64" s="108"/>
      <c r="CA64" s="108"/>
      <c r="CB64" s="108"/>
      <c r="CC64" s="108"/>
      <c r="CD64" s="108"/>
      <c r="CE64" s="108"/>
      <c r="CF64" s="108"/>
    </row>
    <row r="65" ht="60.0" customHeight="1">
      <c r="A65" s="68">
        <v>64.0</v>
      </c>
      <c r="B65" s="93"/>
      <c r="C65" s="97" t="s">
        <v>35</v>
      </c>
      <c r="D65" s="95">
        <v>45857.0</v>
      </c>
      <c r="E65" s="96"/>
      <c r="F65" s="94" t="s">
        <v>117</v>
      </c>
      <c r="G65" s="96"/>
      <c r="H65" s="97" t="s">
        <v>299</v>
      </c>
      <c r="I65" s="96"/>
      <c r="J65" s="98" t="s">
        <v>562</v>
      </c>
      <c r="K65" s="99" t="s">
        <v>348</v>
      </c>
      <c r="L65" s="184" t="s">
        <v>743</v>
      </c>
      <c r="M65" s="185">
        <v>8.11508896E8</v>
      </c>
      <c r="N65" s="96"/>
      <c r="O65" s="96"/>
      <c r="P65" s="97" t="s">
        <v>155</v>
      </c>
      <c r="Q65" s="101" t="s">
        <v>544</v>
      </c>
      <c r="R65" s="101" t="s">
        <v>703</v>
      </c>
      <c r="S65" s="101" t="s">
        <v>544</v>
      </c>
      <c r="T65" s="102"/>
      <c r="U65" s="102"/>
      <c r="V65" s="102"/>
      <c r="W65" s="102"/>
      <c r="X65" s="99" t="s">
        <v>199</v>
      </c>
      <c r="Y65" s="94" t="s">
        <v>90</v>
      </c>
      <c r="Z65" s="101" t="s">
        <v>306</v>
      </c>
      <c r="AA65" s="101" t="s">
        <v>337</v>
      </c>
      <c r="AB65" s="94" t="s">
        <v>85</v>
      </c>
      <c r="AC65" s="101" t="s">
        <v>615</v>
      </c>
      <c r="AD65" s="101" t="s">
        <v>86</v>
      </c>
      <c r="AE65" s="102"/>
      <c r="AF65" s="102"/>
      <c r="AG65" s="102"/>
      <c r="AH65" s="102"/>
      <c r="AI65" s="101" t="s">
        <v>744</v>
      </c>
      <c r="AJ65" s="105" t="s">
        <v>745</v>
      </c>
      <c r="AK65" s="94" t="s">
        <v>555</v>
      </c>
      <c r="AL65" s="103" t="s">
        <v>504</v>
      </c>
      <c r="AM65" s="152"/>
      <c r="AN65" s="97" t="s">
        <v>746</v>
      </c>
      <c r="AO65" s="107"/>
      <c r="AP65" s="107"/>
      <c r="AQ65" s="108"/>
      <c r="AR65" s="108"/>
      <c r="AS65" s="108"/>
      <c r="AT65" s="108"/>
      <c r="AU65" s="108"/>
      <c r="AV65" s="108"/>
      <c r="AW65" s="108"/>
      <c r="AX65" s="108"/>
      <c r="AY65" s="108"/>
      <c r="AZ65" s="108"/>
      <c r="BA65" s="108"/>
      <c r="BB65" s="108"/>
      <c r="BC65" s="108"/>
      <c r="BD65" s="108"/>
      <c r="BE65" s="108"/>
      <c r="BF65" s="108"/>
      <c r="BG65" s="108"/>
      <c r="BH65" s="108"/>
      <c r="BI65" s="108"/>
      <c r="BJ65" s="108"/>
      <c r="BK65" s="108"/>
      <c r="BL65" s="108"/>
      <c r="BM65" s="108"/>
      <c r="BN65" s="108"/>
      <c r="BO65" s="108"/>
      <c r="BP65" s="108"/>
      <c r="BQ65" s="108"/>
      <c r="BR65" s="108"/>
      <c r="BS65" s="108"/>
      <c r="BT65" s="108"/>
      <c r="BU65" s="108"/>
      <c r="BV65" s="108"/>
      <c r="BW65" s="108"/>
      <c r="BX65" s="108"/>
      <c r="BY65" s="108"/>
      <c r="BZ65" s="108"/>
      <c r="CA65" s="108"/>
      <c r="CB65" s="108"/>
      <c r="CC65" s="108"/>
      <c r="CD65" s="108"/>
      <c r="CE65" s="108"/>
      <c r="CF65" s="108"/>
    </row>
    <row r="66" ht="66.0" customHeight="1">
      <c r="A66" s="68">
        <v>65.0</v>
      </c>
      <c r="B66" s="78"/>
      <c r="C66" s="69" t="s">
        <v>56</v>
      </c>
      <c r="D66" s="70">
        <v>45865.0</v>
      </c>
      <c r="E66" s="71"/>
      <c r="F66" s="69" t="s">
        <v>684</v>
      </c>
      <c r="G66" s="71"/>
      <c r="H66" s="69" t="s">
        <v>332</v>
      </c>
      <c r="I66" s="71"/>
      <c r="J66" s="73" t="s">
        <v>372</v>
      </c>
      <c r="K66" s="74" t="s">
        <v>301</v>
      </c>
      <c r="L66" s="69" t="s">
        <v>747</v>
      </c>
      <c r="M66" s="75" t="s">
        <v>748</v>
      </c>
      <c r="N66" s="71"/>
      <c r="O66" s="71"/>
      <c r="P66" s="69" t="s">
        <v>74</v>
      </c>
      <c r="Q66" s="76" t="s">
        <v>749</v>
      </c>
      <c r="R66" s="79"/>
      <c r="S66" s="79"/>
      <c r="T66" s="79"/>
      <c r="U66" s="79"/>
      <c r="V66" s="79"/>
      <c r="W66" s="79"/>
      <c r="X66" s="74" t="s">
        <v>139</v>
      </c>
      <c r="Y66" s="69" t="s">
        <v>76</v>
      </c>
      <c r="Z66" s="76" t="s">
        <v>402</v>
      </c>
      <c r="AA66" s="76" t="s">
        <v>750</v>
      </c>
      <c r="AB66" s="69" t="s">
        <v>85</v>
      </c>
      <c r="AC66" s="76" t="s">
        <v>615</v>
      </c>
      <c r="AD66" s="76" t="s">
        <v>86</v>
      </c>
      <c r="AE66" s="79"/>
      <c r="AF66" s="79"/>
      <c r="AG66" s="79"/>
      <c r="AH66" s="79"/>
      <c r="AI66" s="79"/>
      <c r="AJ66" s="77" t="s">
        <v>751</v>
      </c>
      <c r="AK66" s="69" t="s">
        <v>752</v>
      </c>
      <c r="AL66" s="103" t="s">
        <v>458</v>
      </c>
      <c r="AM66" s="71"/>
      <c r="AN66" s="71"/>
      <c r="AO66" s="79"/>
      <c r="AP66" s="79"/>
      <c r="AQ66" s="132"/>
      <c r="AR66" s="132"/>
      <c r="AS66" s="132"/>
      <c r="AT66" s="132"/>
      <c r="AU66" s="132"/>
      <c r="AV66" s="132"/>
      <c r="AW66" s="132"/>
      <c r="AX66" s="132"/>
      <c r="AY66" s="132"/>
      <c r="AZ66" s="132"/>
      <c r="BA66" s="132"/>
      <c r="BB66" s="132"/>
      <c r="BC66" s="132"/>
      <c r="BD66" s="132"/>
      <c r="BE66" s="132"/>
      <c r="BF66" s="132"/>
      <c r="BG66" s="132"/>
      <c r="BH66" s="132"/>
      <c r="BI66" s="132"/>
      <c r="BJ66" s="132"/>
      <c r="BK66" s="132"/>
      <c r="BL66" s="132"/>
      <c r="BM66" s="132"/>
      <c r="BN66" s="132"/>
      <c r="BO66" s="132"/>
      <c r="BP66" s="132"/>
      <c r="BQ66" s="132"/>
      <c r="BR66" s="132"/>
      <c r="BS66" s="132"/>
      <c r="BT66" s="132"/>
      <c r="BU66" s="132"/>
      <c r="BV66" s="132"/>
      <c r="BW66" s="132"/>
      <c r="BX66" s="132"/>
      <c r="BY66" s="132"/>
      <c r="BZ66" s="132"/>
      <c r="CA66" s="132"/>
      <c r="CB66" s="132"/>
      <c r="CC66" s="132"/>
      <c r="CD66" s="132"/>
      <c r="CE66" s="132"/>
      <c r="CF66" s="132"/>
    </row>
    <row r="67" ht="105.75" customHeight="1">
      <c r="A67" s="68">
        <v>66.0</v>
      </c>
      <c r="B67" s="93"/>
      <c r="C67" s="97" t="s">
        <v>56</v>
      </c>
      <c r="D67" s="95">
        <v>45867.0</v>
      </c>
      <c r="E67" s="95">
        <v>45861.0</v>
      </c>
      <c r="F67" s="94" t="s">
        <v>173</v>
      </c>
      <c r="G67" s="96"/>
      <c r="H67" s="97" t="s">
        <v>299</v>
      </c>
      <c r="I67" s="96"/>
      <c r="J67" s="98" t="s">
        <v>347</v>
      </c>
      <c r="K67" s="99" t="s">
        <v>348</v>
      </c>
      <c r="L67" s="94" t="s">
        <v>753</v>
      </c>
      <c r="M67" s="100" t="s">
        <v>754</v>
      </c>
      <c r="N67" s="94" t="s">
        <v>755</v>
      </c>
      <c r="O67" s="96"/>
      <c r="P67" s="97" t="s">
        <v>38</v>
      </c>
      <c r="Q67" s="101" t="s">
        <v>532</v>
      </c>
      <c r="R67" s="101" t="s">
        <v>703</v>
      </c>
      <c r="S67" s="101" t="s">
        <v>756</v>
      </c>
      <c r="T67" s="101" t="s">
        <v>703</v>
      </c>
      <c r="U67" s="101" t="s">
        <v>757</v>
      </c>
      <c r="V67" s="102"/>
      <c r="W67" s="102"/>
      <c r="X67" s="99" t="s">
        <v>44</v>
      </c>
      <c r="Y67" s="94" t="s">
        <v>41</v>
      </c>
      <c r="Z67" s="101" t="s">
        <v>420</v>
      </c>
      <c r="AA67" s="101" t="s">
        <v>337</v>
      </c>
      <c r="AB67" s="94" t="s">
        <v>85</v>
      </c>
      <c r="AC67" s="101" t="s">
        <v>615</v>
      </c>
      <c r="AD67" s="101" t="s">
        <v>86</v>
      </c>
      <c r="AE67" s="102"/>
      <c r="AF67" s="101" t="s">
        <v>758</v>
      </c>
      <c r="AG67" s="101" t="s">
        <v>759</v>
      </c>
      <c r="AH67" s="102"/>
      <c r="AI67" s="102"/>
      <c r="AJ67" s="105" t="s">
        <v>760</v>
      </c>
      <c r="AK67" s="94" t="s">
        <v>368</v>
      </c>
      <c r="AL67" s="103" t="s">
        <v>368</v>
      </c>
      <c r="AM67" s="152"/>
      <c r="AN67" s="152"/>
      <c r="AO67" s="107"/>
      <c r="AP67" s="107"/>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row>
    <row r="68" ht="48.0" customHeight="1">
      <c r="A68" s="93"/>
      <c r="B68" s="93"/>
      <c r="C68" s="97"/>
      <c r="D68" s="96"/>
      <c r="E68" s="96"/>
      <c r="F68" s="96"/>
      <c r="G68" s="96"/>
      <c r="H68" s="97"/>
      <c r="I68" s="96"/>
      <c r="J68" s="98"/>
      <c r="K68" s="99"/>
      <c r="L68" s="96"/>
      <c r="M68" s="186"/>
      <c r="N68" s="96"/>
      <c r="O68" s="96"/>
      <c r="P68" s="97"/>
      <c r="Q68" s="102"/>
      <c r="R68" s="102"/>
      <c r="S68" s="102"/>
      <c r="T68" s="102"/>
      <c r="U68" s="102"/>
      <c r="V68" s="102"/>
      <c r="W68" s="102"/>
      <c r="X68" s="99"/>
      <c r="Y68" s="102"/>
      <c r="Z68" s="102"/>
      <c r="AA68" s="102"/>
      <c r="AB68" s="102"/>
      <c r="AC68" s="102"/>
      <c r="AD68" s="102"/>
      <c r="AE68" s="102"/>
      <c r="AF68" s="102"/>
      <c r="AG68" s="102"/>
      <c r="AH68" s="102"/>
      <c r="AI68" s="102"/>
      <c r="AJ68" s="187"/>
      <c r="AK68" s="96"/>
      <c r="AL68" s="96"/>
      <c r="AM68" s="152"/>
      <c r="AN68" s="152"/>
      <c r="AO68" s="107"/>
      <c r="AP68" s="107"/>
      <c r="AQ68" s="108"/>
      <c r="AR68" s="108"/>
      <c r="AS68" s="108"/>
      <c r="AT68" s="108"/>
      <c r="AU68" s="108"/>
      <c r="AV68" s="108"/>
      <c r="AW68" s="108"/>
      <c r="AX68" s="108"/>
      <c r="AY68" s="108"/>
      <c r="AZ68" s="108"/>
      <c r="BA68" s="108"/>
      <c r="BB68" s="108"/>
      <c r="BC68" s="108"/>
      <c r="BD68" s="108"/>
      <c r="BE68" s="108"/>
      <c r="BF68" s="108"/>
      <c r="BG68" s="108"/>
      <c r="BH68" s="108"/>
      <c r="BI68" s="108"/>
      <c r="BJ68" s="108"/>
      <c r="BK68" s="108"/>
      <c r="BL68" s="108"/>
      <c r="BM68" s="108"/>
      <c r="BN68" s="108"/>
      <c r="BO68" s="108"/>
      <c r="BP68" s="108"/>
      <c r="BQ68" s="108"/>
      <c r="BR68" s="108"/>
      <c r="BS68" s="108"/>
      <c r="BT68" s="108"/>
      <c r="BU68" s="108"/>
      <c r="BV68" s="108"/>
      <c r="BW68" s="108"/>
      <c r="BX68" s="108"/>
      <c r="BY68" s="108"/>
      <c r="BZ68" s="108"/>
      <c r="CA68" s="108"/>
      <c r="CB68" s="108"/>
      <c r="CC68" s="108"/>
      <c r="CD68" s="108"/>
      <c r="CE68" s="108"/>
      <c r="CF68" s="108"/>
    </row>
    <row r="69" ht="34.5" customHeight="1">
      <c r="A69" s="93"/>
      <c r="B69" s="93"/>
      <c r="C69" s="97"/>
      <c r="D69" s="96"/>
      <c r="E69" s="96"/>
      <c r="F69" s="96"/>
      <c r="G69" s="96"/>
      <c r="H69" s="97"/>
      <c r="I69" s="96"/>
      <c r="J69" s="98"/>
      <c r="K69" s="99"/>
      <c r="L69" s="96"/>
      <c r="M69" s="186"/>
      <c r="N69" s="96"/>
      <c r="O69" s="96"/>
      <c r="P69" s="97"/>
      <c r="Q69" s="102"/>
      <c r="R69" s="102"/>
      <c r="S69" s="102"/>
      <c r="T69" s="102"/>
      <c r="U69" s="102"/>
      <c r="V69" s="102"/>
      <c r="W69" s="102"/>
      <c r="X69" s="102"/>
      <c r="Y69" s="102"/>
      <c r="Z69" s="102"/>
      <c r="AA69" s="102"/>
      <c r="AB69" s="102"/>
      <c r="AC69" s="102"/>
      <c r="AD69" s="102"/>
      <c r="AE69" s="102"/>
      <c r="AF69" s="102"/>
      <c r="AG69" s="102"/>
      <c r="AH69" s="102"/>
      <c r="AI69" s="102"/>
      <c r="AJ69" s="187"/>
      <c r="AK69" s="96"/>
      <c r="AL69" s="96"/>
      <c r="AM69" s="152"/>
      <c r="AN69" s="152"/>
      <c r="AO69" s="107"/>
      <c r="AP69" s="107"/>
      <c r="AQ69" s="108"/>
      <c r="AR69" s="108"/>
      <c r="AS69" s="108"/>
      <c r="AT69" s="108"/>
      <c r="AU69" s="108"/>
      <c r="AV69" s="108"/>
      <c r="AW69" s="108"/>
      <c r="AX69" s="108"/>
      <c r="AY69" s="108"/>
      <c r="AZ69" s="108"/>
      <c r="BA69" s="108"/>
      <c r="BB69" s="108"/>
      <c r="BC69" s="108"/>
      <c r="BD69" s="108"/>
      <c r="BE69" s="108"/>
      <c r="BF69" s="108"/>
      <c r="BG69" s="108"/>
      <c r="BH69" s="108"/>
      <c r="BI69" s="108"/>
      <c r="BJ69" s="108"/>
      <c r="BK69" s="108"/>
      <c r="BL69" s="108"/>
      <c r="BM69" s="108"/>
      <c r="BN69" s="108"/>
      <c r="BO69" s="108"/>
      <c r="BP69" s="108"/>
      <c r="BQ69" s="108"/>
      <c r="BR69" s="108"/>
      <c r="BS69" s="108"/>
      <c r="BT69" s="108"/>
      <c r="BU69" s="108"/>
      <c r="BV69" s="108"/>
      <c r="BW69" s="108"/>
      <c r="BX69" s="108"/>
      <c r="BY69" s="108"/>
      <c r="BZ69" s="108"/>
      <c r="CA69" s="108"/>
      <c r="CB69" s="108"/>
      <c r="CC69" s="108"/>
      <c r="CD69" s="108"/>
      <c r="CE69" s="108"/>
      <c r="CF69" s="108"/>
    </row>
    <row r="70" ht="34.5" customHeight="1">
      <c r="A70" s="93"/>
      <c r="B70" s="93"/>
      <c r="C70" s="97"/>
      <c r="D70" s="96"/>
      <c r="E70" s="96"/>
      <c r="F70" s="96"/>
      <c r="G70" s="96"/>
      <c r="H70" s="97"/>
      <c r="I70" s="96"/>
      <c r="J70" s="98"/>
      <c r="K70" s="99"/>
      <c r="L70" s="96"/>
      <c r="M70" s="186"/>
      <c r="N70" s="96"/>
      <c r="O70" s="96"/>
      <c r="P70" s="97"/>
      <c r="Q70" s="102"/>
      <c r="R70" s="102"/>
      <c r="S70" s="102"/>
      <c r="T70" s="102"/>
      <c r="U70" s="102"/>
      <c r="V70" s="102"/>
      <c r="W70" s="102"/>
      <c r="X70" s="102"/>
      <c r="Y70" s="102"/>
      <c r="Z70" s="102"/>
      <c r="AA70" s="102"/>
      <c r="AB70" s="102"/>
      <c r="AC70" s="102"/>
      <c r="AD70" s="102"/>
      <c r="AE70" s="102"/>
      <c r="AF70" s="102"/>
      <c r="AG70" s="102"/>
      <c r="AH70" s="102"/>
      <c r="AI70" s="102"/>
      <c r="AJ70" s="187"/>
      <c r="AK70" s="96"/>
      <c r="AL70" s="96"/>
      <c r="AM70" s="152"/>
      <c r="AN70" s="152"/>
      <c r="AO70" s="107"/>
      <c r="AP70" s="107"/>
      <c r="AQ70" s="108"/>
      <c r="AR70" s="108"/>
      <c r="AS70" s="108"/>
      <c r="AT70" s="108"/>
      <c r="AU70" s="108"/>
      <c r="AV70" s="108"/>
      <c r="AW70" s="108"/>
      <c r="AX70" s="108"/>
      <c r="AY70" s="108"/>
      <c r="AZ70" s="108"/>
      <c r="BA70" s="108"/>
      <c r="BB70" s="108"/>
      <c r="BC70" s="108"/>
      <c r="BD70" s="108"/>
      <c r="BE70" s="108"/>
      <c r="BF70" s="108"/>
      <c r="BG70" s="108"/>
      <c r="BH70" s="108"/>
      <c r="BI70" s="108"/>
      <c r="BJ70" s="108"/>
      <c r="BK70" s="108"/>
      <c r="BL70" s="108"/>
      <c r="BM70" s="108"/>
      <c r="BN70" s="108"/>
      <c r="BO70" s="108"/>
      <c r="BP70" s="108"/>
      <c r="BQ70" s="108"/>
      <c r="BR70" s="108"/>
      <c r="BS70" s="108"/>
      <c r="BT70" s="108"/>
      <c r="BU70" s="108"/>
      <c r="BV70" s="108"/>
      <c r="BW70" s="108"/>
      <c r="BX70" s="108"/>
      <c r="BY70" s="108"/>
      <c r="BZ70" s="108"/>
      <c r="CA70" s="108"/>
      <c r="CB70" s="108"/>
      <c r="CC70" s="108"/>
      <c r="CD70" s="108"/>
      <c r="CE70" s="108"/>
      <c r="CF70" s="108"/>
    </row>
    <row r="71" ht="34.5" customHeight="1">
      <c r="A71" s="93"/>
      <c r="B71" s="93"/>
      <c r="C71" s="97"/>
      <c r="D71" s="96"/>
      <c r="E71" s="96"/>
      <c r="F71" s="96"/>
      <c r="G71" s="96"/>
      <c r="H71" s="97"/>
      <c r="I71" s="96"/>
      <c r="J71" s="98"/>
      <c r="K71" s="99"/>
      <c r="L71" s="96"/>
      <c r="M71" s="186"/>
      <c r="N71" s="96"/>
      <c r="O71" s="96"/>
      <c r="P71" s="97"/>
      <c r="Q71" s="102"/>
      <c r="R71" s="102"/>
      <c r="S71" s="102"/>
      <c r="T71" s="102"/>
      <c r="U71" s="102"/>
      <c r="V71" s="102"/>
      <c r="W71" s="102"/>
      <c r="X71" s="102"/>
      <c r="Y71" s="102"/>
      <c r="Z71" s="102"/>
      <c r="AA71" s="102"/>
      <c r="AB71" s="102"/>
      <c r="AC71" s="102"/>
      <c r="AD71" s="102"/>
      <c r="AE71" s="102"/>
      <c r="AF71" s="102"/>
      <c r="AG71" s="102"/>
      <c r="AH71" s="102"/>
      <c r="AI71" s="102"/>
      <c r="AJ71" s="187"/>
      <c r="AK71" s="96"/>
      <c r="AL71" s="96"/>
      <c r="AM71" s="152"/>
      <c r="AN71" s="152"/>
      <c r="AO71" s="107"/>
      <c r="AP71" s="107"/>
      <c r="AQ71" s="108"/>
      <c r="AR71" s="108"/>
      <c r="AS71" s="108"/>
      <c r="AT71" s="108"/>
      <c r="AU71" s="108"/>
      <c r="AV71" s="108"/>
      <c r="AW71" s="108"/>
      <c r="AX71" s="108"/>
      <c r="AY71" s="108"/>
      <c r="AZ71" s="108"/>
      <c r="BA71" s="108"/>
      <c r="BB71" s="108"/>
      <c r="BC71" s="108"/>
      <c r="BD71" s="108"/>
      <c r="BE71" s="108"/>
      <c r="BF71" s="108"/>
      <c r="BG71" s="108"/>
      <c r="BH71" s="108"/>
      <c r="BI71" s="108"/>
      <c r="BJ71" s="108"/>
      <c r="BK71" s="108"/>
      <c r="BL71" s="108"/>
      <c r="BM71" s="108"/>
      <c r="BN71" s="108"/>
      <c r="BO71" s="108"/>
      <c r="BP71" s="108"/>
      <c r="BQ71" s="108"/>
      <c r="BR71" s="108"/>
      <c r="BS71" s="108"/>
      <c r="BT71" s="108"/>
      <c r="BU71" s="108"/>
      <c r="BV71" s="108"/>
      <c r="BW71" s="108"/>
      <c r="BX71" s="108"/>
      <c r="BY71" s="108"/>
      <c r="BZ71" s="108"/>
      <c r="CA71" s="108"/>
      <c r="CB71" s="108"/>
      <c r="CC71" s="108"/>
      <c r="CD71" s="108"/>
      <c r="CE71" s="108"/>
      <c r="CF71" s="108"/>
    </row>
    <row r="72" ht="34.5" customHeight="1">
      <c r="A72" s="93"/>
      <c r="B72" s="93"/>
      <c r="C72" s="97"/>
      <c r="D72" s="96"/>
      <c r="E72" s="96"/>
      <c r="F72" s="96"/>
      <c r="G72" s="96"/>
      <c r="H72" s="97"/>
      <c r="I72" s="96"/>
      <c r="J72" s="98"/>
      <c r="K72" s="99"/>
      <c r="L72" s="96"/>
      <c r="M72" s="186"/>
      <c r="N72" s="96"/>
      <c r="O72" s="96"/>
      <c r="P72" s="97"/>
      <c r="Q72" s="102"/>
      <c r="R72" s="102"/>
      <c r="S72" s="102"/>
      <c r="T72" s="102"/>
      <c r="U72" s="102"/>
      <c r="V72" s="102"/>
      <c r="W72" s="102"/>
      <c r="X72" s="102"/>
      <c r="Y72" s="102"/>
      <c r="Z72" s="102"/>
      <c r="AA72" s="102"/>
      <c r="AB72" s="102"/>
      <c r="AC72" s="102"/>
      <c r="AD72" s="102"/>
      <c r="AE72" s="102"/>
      <c r="AF72" s="102"/>
      <c r="AG72" s="102"/>
      <c r="AH72" s="102"/>
      <c r="AI72" s="102"/>
      <c r="AJ72" s="187"/>
      <c r="AK72" s="96"/>
      <c r="AL72" s="96"/>
      <c r="AM72" s="152"/>
      <c r="AN72" s="152"/>
      <c r="AO72" s="107"/>
      <c r="AP72" s="107"/>
      <c r="AQ72" s="108"/>
      <c r="AR72" s="108"/>
      <c r="AS72" s="108"/>
      <c r="AT72" s="108"/>
      <c r="AU72" s="108"/>
      <c r="AV72" s="108"/>
      <c r="AW72" s="108"/>
      <c r="AX72" s="108"/>
      <c r="AY72" s="108"/>
      <c r="AZ72" s="108"/>
      <c r="BA72" s="108"/>
      <c r="BB72" s="108"/>
      <c r="BC72" s="108"/>
      <c r="BD72" s="108"/>
      <c r="BE72" s="108"/>
      <c r="BF72" s="108"/>
      <c r="BG72" s="108"/>
      <c r="BH72" s="108"/>
      <c r="BI72" s="108"/>
      <c r="BJ72" s="108"/>
      <c r="BK72" s="108"/>
      <c r="BL72" s="108"/>
      <c r="BM72" s="108"/>
      <c r="BN72" s="108"/>
      <c r="BO72" s="108"/>
      <c r="BP72" s="108"/>
      <c r="BQ72" s="108"/>
      <c r="BR72" s="108"/>
      <c r="BS72" s="108"/>
      <c r="BT72" s="108"/>
      <c r="BU72" s="108"/>
      <c r="BV72" s="108"/>
      <c r="BW72" s="108"/>
      <c r="BX72" s="108"/>
      <c r="BY72" s="108"/>
      <c r="BZ72" s="108"/>
      <c r="CA72" s="108"/>
      <c r="CB72" s="108"/>
      <c r="CC72" s="108"/>
      <c r="CD72" s="108"/>
      <c r="CE72" s="108"/>
      <c r="CF72" s="108"/>
    </row>
    <row r="73" ht="34.5" customHeight="1">
      <c r="A73" s="93"/>
      <c r="B73" s="93"/>
      <c r="C73" s="97"/>
      <c r="D73" s="96"/>
      <c r="E73" s="96"/>
      <c r="F73" s="96"/>
      <c r="G73" s="96"/>
      <c r="H73" s="97"/>
      <c r="I73" s="96"/>
      <c r="J73" s="98"/>
      <c r="K73" s="99"/>
      <c r="L73" s="96"/>
      <c r="M73" s="186"/>
      <c r="N73" s="96"/>
      <c r="O73" s="96"/>
      <c r="P73" s="96"/>
      <c r="Q73" s="102"/>
      <c r="R73" s="102"/>
      <c r="S73" s="102"/>
      <c r="T73" s="102"/>
      <c r="U73" s="102"/>
      <c r="V73" s="102"/>
      <c r="W73" s="102"/>
      <c r="X73" s="102"/>
      <c r="Y73" s="102"/>
      <c r="Z73" s="102"/>
      <c r="AA73" s="102"/>
      <c r="AB73" s="102"/>
      <c r="AC73" s="102"/>
      <c r="AD73" s="102"/>
      <c r="AE73" s="102"/>
      <c r="AF73" s="102"/>
      <c r="AG73" s="102"/>
      <c r="AH73" s="102"/>
      <c r="AI73" s="102"/>
      <c r="AJ73" s="187"/>
      <c r="AK73" s="96"/>
      <c r="AL73" s="96"/>
      <c r="AM73" s="152"/>
      <c r="AN73" s="152"/>
      <c r="AO73" s="107"/>
      <c r="AP73" s="107"/>
      <c r="AQ73" s="108"/>
      <c r="AR73" s="108"/>
      <c r="AS73" s="108"/>
      <c r="AT73" s="108"/>
      <c r="AU73" s="108"/>
      <c r="AV73" s="108"/>
      <c r="AW73" s="108"/>
      <c r="AX73" s="108"/>
      <c r="AY73" s="108"/>
      <c r="AZ73" s="108"/>
      <c r="BA73" s="108"/>
      <c r="BB73" s="108"/>
      <c r="BC73" s="108"/>
      <c r="BD73" s="108"/>
      <c r="BE73" s="108"/>
      <c r="BF73" s="108"/>
      <c r="BG73" s="108"/>
      <c r="BH73" s="108"/>
      <c r="BI73" s="108"/>
      <c r="BJ73" s="108"/>
      <c r="BK73" s="108"/>
      <c r="BL73" s="108"/>
      <c r="BM73" s="108"/>
      <c r="BN73" s="108"/>
      <c r="BO73" s="108"/>
      <c r="BP73" s="108"/>
      <c r="BQ73" s="108"/>
      <c r="BR73" s="108"/>
      <c r="BS73" s="108"/>
      <c r="BT73" s="108"/>
      <c r="BU73" s="108"/>
      <c r="BV73" s="108"/>
      <c r="BW73" s="108"/>
      <c r="BX73" s="108"/>
      <c r="BY73" s="108"/>
      <c r="BZ73" s="108"/>
      <c r="CA73" s="108"/>
      <c r="CB73" s="108"/>
      <c r="CC73" s="108"/>
      <c r="CD73" s="108"/>
      <c r="CE73" s="108"/>
      <c r="CF73" s="108"/>
    </row>
    <row r="74" ht="34.5" customHeight="1">
      <c r="A74" s="93"/>
      <c r="B74" s="93"/>
      <c r="C74" s="97"/>
      <c r="D74" s="96"/>
      <c r="E74" s="96"/>
      <c r="F74" s="96"/>
      <c r="G74" s="96"/>
      <c r="H74" s="96"/>
      <c r="I74" s="96"/>
      <c r="J74" s="96"/>
      <c r="K74" s="96"/>
      <c r="L74" s="96"/>
      <c r="M74" s="186"/>
      <c r="N74" s="96"/>
      <c r="O74" s="96"/>
      <c r="P74" s="96"/>
      <c r="Q74" s="102"/>
      <c r="R74" s="102"/>
      <c r="S74" s="102"/>
      <c r="T74" s="102"/>
      <c r="U74" s="102"/>
      <c r="V74" s="102"/>
      <c r="W74" s="102"/>
      <c r="X74" s="102"/>
      <c r="Y74" s="102"/>
      <c r="Z74" s="102"/>
      <c r="AA74" s="102"/>
      <c r="AB74" s="102"/>
      <c r="AC74" s="102"/>
      <c r="AD74" s="102"/>
      <c r="AE74" s="102"/>
      <c r="AF74" s="102"/>
      <c r="AG74" s="102"/>
      <c r="AH74" s="102"/>
      <c r="AI74" s="102"/>
      <c r="AJ74" s="187"/>
      <c r="AK74" s="96"/>
      <c r="AL74" s="96"/>
      <c r="AM74" s="152"/>
      <c r="AN74" s="152"/>
      <c r="AO74" s="107"/>
      <c r="AP74" s="107"/>
      <c r="AQ74" s="108"/>
      <c r="AR74" s="108"/>
      <c r="AS74" s="108"/>
      <c r="AT74" s="108"/>
      <c r="AU74" s="108"/>
      <c r="AV74" s="108"/>
      <c r="AW74" s="108"/>
      <c r="AX74" s="108"/>
      <c r="AY74" s="108"/>
      <c r="AZ74" s="108"/>
      <c r="BA74" s="108"/>
      <c r="BB74" s="108"/>
      <c r="BC74" s="108"/>
      <c r="BD74" s="108"/>
      <c r="BE74" s="108"/>
      <c r="BF74" s="108"/>
      <c r="BG74" s="108"/>
      <c r="BH74" s="108"/>
      <c r="BI74" s="108"/>
      <c r="BJ74" s="108"/>
      <c r="BK74" s="108"/>
      <c r="BL74" s="108"/>
      <c r="BM74" s="108"/>
      <c r="BN74" s="108"/>
      <c r="BO74" s="108"/>
      <c r="BP74" s="108"/>
      <c r="BQ74" s="108"/>
      <c r="BR74" s="108"/>
      <c r="BS74" s="108"/>
      <c r="BT74" s="108"/>
      <c r="BU74" s="108"/>
      <c r="BV74" s="108"/>
      <c r="BW74" s="108"/>
      <c r="BX74" s="108"/>
      <c r="BY74" s="108"/>
      <c r="BZ74" s="108"/>
      <c r="CA74" s="108"/>
      <c r="CB74" s="108"/>
      <c r="CC74" s="108"/>
      <c r="CD74" s="108"/>
      <c r="CE74" s="108"/>
      <c r="CF74" s="108"/>
    </row>
    <row r="75" ht="34.5" customHeight="1">
      <c r="A75" s="93"/>
      <c r="B75" s="93"/>
      <c r="C75" s="97"/>
      <c r="D75" s="96"/>
      <c r="E75" s="96"/>
      <c r="F75" s="96"/>
      <c r="G75" s="96"/>
      <c r="H75" s="96"/>
      <c r="I75" s="96"/>
      <c r="J75" s="96"/>
      <c r="K75" s="96"/>
      <c r="L75" s="96"/>
      <c r="M75" s="186"/>
      <c r="N75" s="96"/>
      <c r="O75" s="96"/>
      <c r="P75" s="96"/>
      <c r="Q75" s="102"/>
      <c r="R75" s="102"/>
      <c r="S75" s="102"/>
      <c r="T75" s="102"/>
      <c r="U75" s="102"/>
      <c r="V75" s="102"/>
      <c r="W75" s="102"/>
      <c r="X75" s="102"/>
      <c r="Y75" s="102"/>
      <c r="Z75" s="102"/>
      <c r="AA75" s="102"/>
      <c r="AB75" s="102"/>
      <c r="AC75" s="102"/>
      <c r="AD75" s="102"/>
      <c r="AE75" s="102"/>
      <c r="AF75" s="102"/>
      <c r="AG75" s="102"/>
      <c r="AH75" s="102"/>
      <c r="AI75" s="102"/>
      <c r="AJ75" s="187"/>
      <c r="AK75" s="96"/>
      <c r="AL75" s="96"/>
      <c r="AM75" s="152"/>
      <c r="AN75" s="152"/>
      <c r="AO75" s="107"/>
      <c r="AP75" s="107"/>
      <c r="AQ75" s="108"/>
      <c r="AR75" s="108"/>
      <c r="AS75" s="108"/>
      <c r="AT75" s="108"/>
      <c r="AU75" s="108"/>
      <c r="AV75" s="108"/>
      <c r="AW75" s="108"/>
      <c r="AX75" s="108"/>
      <c r="AY75" s="108"/>
      <c r="AZ75" s="108"/>
      <c r="BA75" s="108"/>
      <c r="BB75" s="108"/>
      <c r="BC75" s="108"/>
      <c r="BD75" s="108"/>
      <c r="BE75" s="108"/>
      <c r="BF75" s="108"/>
      <c r="BG75" s="108"/>
      <c r="BH75" s="108"/>
      <c r="BI75" s="108"/>
      <c r="BJ75" s="108"/>
      <c r="BK75" s="108"/>
      <c r="BL75" s="108"/>
      <c r="BM75" s="108"/>
      <c r="BN75" s="108"/>
      <c r="BO75" s="108"/>
      <c r="BP75" s="108"/>
      <c r="BQ75" s="108"/>
      <c r="BR75" s="108"/>
      <c r="BS75" s="108"/>
      <c r="BT75" s="108"/>
      <c r="BU75" s="108"/>
      <c r="BV75" s="108"/>
      <c r="BW75" s="108"/>
      <c r="BX75" s="108"/>
      <c r="BY75" s="108"/>
      <c r="BZ75" s="108"/>
      <c r="CA75" s="108"/>
      <c r="CB75" s="108"/>
      <c r="CC75" s="108"/>
      <c r="CD75" s="108"/>
      <c r="CE75" s="108"/>
      <c r="CF75" s="108"/>
    </row>
    <row r="76" ht="34.5" customHeight="1">
      <c r="A76" s="93"/>
      <c r="B76" s="93"/>
      <c r="C76" s="96"/>
      <c r="D76" s="96"/>
      <c r="E76" s="96"/>
      <c r="F76" s="96"/>
      <c r="G76" s="96"/>
      <c r="H76" s="96"/>
      <c r="I76" s="96"/>
      <c r="J76" s="96"/>
      <c r="K76" s="96"/>
      <c r="L76" s="96"/>
      <c r="M76" s="186"/>
      <c r="N76" s="96"/>
      <c r="O76" s="96"/>
      <c r="P76" s="96"/>
      <c r="Q76" s="102"/>
      <c r="R76" s="102"/>
      <c r="S76" s="102"/>
      <c r="T76" s="102"/>
      <c r="U76" s="102"/>
      <c r="V76" s="102"/>
      <c r="W76" s="102"/>
      <c r="X76" s="102"/>
      <c r="Y76" s="102"/>
      <c r="Z76" s="102"/>
      <c r="AA76" s="102"/>
      <c r="AB76" s="102"/>
      <c r="AC76" s="102"/>
      <c r="AD76" s="102"/>
      <c r="AE76" s="102"/>
      <c r="AF76" s="102"/>
      <c r="AG76" s="102"/>
      <c r="AH76" s="102"/>
      <c r="AI76" s="102"/>
      <c r="AJ76" s="187"/>
      <c r="AK76" s="96"/>
      <c r="AL76" s="96"/>
      <c r="AM76" s="152"/>
      <c r="AN76" s="152"/>
      <c r="AO76" s="107"/>
      <c r="AP76" s="107"/>
      <c r="AQ76" s="108"/>
      <c r="AR76" s="108"/>
      <c r="AS76" s="108"/>
      <c r="AT76" s="108"/>
      <c r="AU76" s="108"/>
      <c r="AV76" s="108"/>
      <c r="AW76" s="108"/>
      <c r="AX76" s="108"/>
      <c r="AY76" s="108"/>
      <c r="AZ76" s="108"/>
      <c r="BA76" s="108"/>
      <c r="BB76" s="108"/>
      <c r="BC76" s="108"/>
      <c r="BD76" s="108"/>
      <c r="BE76" s="108"/>
      <c r="BF76" s="108"/>
      <c r="BG76" s="108"/>
      <c r="BH76" s="108"/>
      <c r="BI76" s="108"/>
      <c r="BJ76" s="108"/>
      <c r="BK76" s="108"/>
      <c r="BL76" s="108"/>
      <c r="BM76" s="108"/>
      <c r="BN76" s="108"/>
      <c r="BO76" s="108"/>
      <c r="BP76" s="108"/>
      <c r="BQ76" s="108"/>
      <c r="BR76" s="108"/>
      <c r="BS76" s="108"/>
      <c r="BT76" s="108"/>
      <c r="BU76" s="108"/>
      <c r="BV76" s="108"/>
      <c r="BW76" s="108"/>
      <c r="BX76" s="108"/>
      <c r="BY76" s="108"/>
      <c r="BZ76" s="108"/>
      <c r="CA76" s="108"/>
      <c r="CB76" s="108"/>
      <c r="CC76" s="108"/>
      <c r="CD76" s="108"/>
      <c r="CE76" s="108"/>
      <c r="CF76" s="108"/>
    </row>
    <row r="77" ht="34.5" customHeight="1">
      <c r="A77" s="93"/>
      <c r="B77" s="93"/>
      <c r="C77" s="96"/>
      <c r="D77" s="96"/>
      <c r="E77" s="96"/>
      <c r="F77" s="96"/>
      <c r="G77" s="96"/>
      <c r="H77" s="96"/>
      <c r="I77" s="96"/>
      <c r="J77" s="96"/>
      <c r="K77" s="96"/>
      <c r="L77" s="96"/>
      <c r="M77" s="186"/>
      <c r="N77" s="96"/>
      <c r="O77" s="96"/>
      <c r="P77" s="96"/>
      <c r="Q77" s="102"/>
      <c r="R77" s="102"/>
      <c r="S77" s="102"/>
      <c r="T77" s="102"/>
      <c r="U77" s="102"/>
      <c r="V77" s="102"/>
      <c r="W77" s="102"/>
      <c r="X77" s="102"/>
      <c r="Y77" s="102"/>
      <c r="Z77" s="102"/>
      <c r="AA77" s="102"/>
      <c r="AB77" s="102"/>
      <c r="AC77" s="102"/>
      <c r="AD77" s="102"/>
      <c r="AE77" s="102"/>
      <c r="AF77" s="102"/>
      <c r="AG77" s="102"/>
      <c r="AH77" s="102"/>
      <c r="AI77" s="102"/>
      <c r="AJ77" s="187"/>
      <c r="AK77" s="96"/>
      <c r="AL77" s="96"/>
      <c r="AM77" s="152"/>
      <c r="AN77" s="152"/>
      <c r="AO77" s="107"/>
      <c r="AP77" s="107"/>
      <c r="AQ77" s="108"/>
      <c r="AR77" s="108"/>
      <c r="AS77" s="108"/>
      <c r="AT77" s="108"/>
      <c r="AU77" s="108"/>
      <c r="AV77" s="108"/>
      <c r="AW77" s="108"/>
      <c r="AX77" s="108"/>
      <c r="AY77" s="108"/>
      <c r="AZ77" s="108"/>
      <c r="BA77" s="108"/>
      <c r="BB77" s="108"/>
      <c r="BC77" s="108"/>
      <c r="BD77" s="108"/>
      <c r="BE77" s="108"/>
      <c r="BF77" s="108"/>
      <c r="BG77" s="108"/>
      <c r="BH77" s="108"/>
      <c r="BI77" s="108"/>
      <c r="BJ77" s="108"/>
      <c r="BK77" s="108"/>
      <c r="BL77" s="108"/>
      <c r="BM77" s="108"/>
      <c r="BN77" s="108"/>
      <c r="BO77" s="108"/>
      <c r="BP77" s="108"/>
      <c r="BQ77" s="108"/>
      <c r="BR77" s="108"/>
      <c r="BS77" s="108"/>
      <c r="BT77" s="108"/>
      <c r="BU77" s="108"/>
      <c r="BV77" s="108"/>
      <c r="BW77" s="108"/>
      <c r="BX77" s="108"/>
      <c r="BY77" s="108"/>
      <c r="BZ77" s="108"/>
      <c r="CA77" s="108"/>
      <c r="CB77" s="108"/>
      <c r="CC77" s="108"/>
      <c r="CD77" s="108"/>
      <c r="CE77" s="108"/>
      <c r="CF77" s="108"/>
    </row>
    <row r="78" ht="34.5" customHeight="1">
      <c r="A78" s="188"/>
      <c r="B78" s="188"/>
      <c r="C78" s="96"/>
      <c r="D78" s="96"/>
      <c r="E78" s="96"/>
      <c r="F78" s="96"/>
      <c r="G78" s="96"/>
      <c r="H78" s="96"/>
      <c r="I78" s="96"/>
      <c r="J78" s="96"/>
      <c r="K78" s="96"/>
      <c r="L78" s="96"/>
      <c r="M78" s="186"/>
      <c r="N78" s="96"/>
      <c r="O78" s="96"/>
      <c r="P78" s="96"/>
      <c r="Q78" s="102"/>
      <c r="R78" s="102"/>
      <c r="S78" s="102"/>
      <c r="T78" s="102"/>
      <c r="U78" s="102"/>
      <c r="V78" s="102"/>
      <c r="W78" s="102"/>
      <c r="X78" s="102"/>
      <c r="Y78" s="102"/>
      <c r="Z78" s="102"/>
      <c r="AA78" s="102"/>
      <c r="AB78" s="102"/>
      <c r="AC78" s="102"/>
      <c r="AD78" s="102"/>
      <c r="AE78" s="102"/>
      <c r="AF78" s="102"/>
      <c r="AG78" s="102"/>
      <c r="AH78" s="102"/>
      <c r="AI78" s="102"/>
      <c r="AJ78" s="187"/>
      <c r="AK78" s="96"/>
      <c r="AL78" s="96"/>
      <c r="AM78" s="152"/>
      <c r="AN78" s="152"/>
      <c r="AO78" s="107"/>
      <c r="AP78" s="107"/>
      <c r="AQ78" s="108"/>
      <c r="AR78" s="108"/>
      <c r="AS78" s="108"/>
      <c r="AT78" s="108"/>
      <c r="AU78" s="108"/>
      <c r="AV78" s="108"/>
      <c r="AW78" s="108"/>
      <c r="AX78" s="108"/>
      <c r="AY78" s="108"/>
      <c r="AZ78" s="108"/>
      <c r="BA78" s="108"/>
      <c r="BB78" s="108"/>
      <c r="BC78" s="108"/>
      <c r="BD78" s="108"/>
      <c r="BE78" s="108"/>
      <c r="BF78" s="108"/>
      <c r="BG78" s="108"/>
      <c r="BH78" s="108"/>
      <c r="BI78" s="108"/>
      <c r="BJ78" s="108"/>
      <c r="BK78" s="108"/>
      <c r="BL78" s="108"/>
      <c r="BM78" s="108"/>
      <c r="BN78" s="108"/>
      <c r="BO78" s="108"/>
      <c r="BP78" s="108"/>
      <c r="BQ78" s="108"/>
      <c r="BR78" s="108"/>
      <c r="BS78" s="108"/>
      <c r="BT78" s="108"/>
      <c r="BU78" s="108"/>
      <c r="BV78" s="108"/>
      <c r="BW78" s="108"/>
      <c r="BX78" s="108"/>
      <c r="BY78" s="108"/>
      <c r="BZ78" s="108"/>
      <c r="CA78" s="108"/>
      <c r="CB78" s="108"/>
      <c r="CC78" s="108"/>
      <c r="CD78" s="108"/>
      <c r="CE78" s="108"/>
      <c r="CF78" s="108"/>
    </row>
    <row r="79" ht="34.5" customHeight="1">
      <c r="A79" s="188"/>
      <c r="B79" s="188"/>
      <c r="C79" s="96"/>
      <c r="D79" s="96"/>
      <c r="E79" s="96"/>
      <c r="F79" s="96"/>
      <c r="G79" s="96"/>
      <c r="H79" s="96"/>
      <c r="I79" s="96"/>
      <c r="J79" s="96"/>
      <c r="K79" s="96"/>
      <c r="L79" s="96"/>
      <c r="M79" s="186"/>
      <c r="N79" s="96"/>
      <c r="O79" s="96"/>
      <c r="P79" s="96"/>
      <c r="Q79" s="102"/>
      <c r="R79" s="102"/>
      <c r="S79" s="102"/>
      <c r="T79" s="102"/>
      <c r="U79" s="102"/>
      <c r="V79" s="102"/>
      <c r="W79" s="102"/>
      <c r="X79" s="102"/>
      <c r="Y79" s="102"/>
      <c r="Z79" s="102"/>
      <c r="AA79" s="102"/>
      <c r="AB79" s="102"/>
      <c r="AC79" s="102"/>
      <c r="AD79" s="102"/>
      <c r="AE79" s="102"/>
      <c r="AF79" s="102"/>
      <c r="AG79" s="102"/>
      <c r="AH79" s="102"/>
      <c r="AI79" s="102"/>
      <c r="AJ79" s="187"/>
      <c r="AK79" s="96"/>
      <c r="AL79" s="96"/>
      <c r="AM79" s="152"/>
      <c r="AN79" s="152"/>
      <c r="AO79" s="107"/>
      <c r="AP79" s="107"/>
      <c r="AQ79" s="108"/>
      <c r="AR79" s="108"/>
      <c r="AS79" s="108"/>
      <c r="AT79" s="108"/>
      <c r="AU79" s="108"/>
      <c r="AV79" s="108"/>
      <c r="AW79" s="108"/>
      <c r="AX79" s="108"/>
      <c r="AY79" s="108"/>
      <c r="AZ79" s="108"/>
      <c r="BA79" s="108"/>
      <c r="BB79" s="108"/>
      <c r="BC79" s="108"/>
      <c r="BD79" s="108"/>
      <c r="BE79" s="108"/>
      <c r="BF79" s="108"/>
      <c r="BG79" s="108"/>
      <c r="BH79" s="108"/>
      <c r="BI79" s="108"/>
      <c r="BJ79" s="108"/>
      <c r="BK79" s="108"/>
      <c r="BL79" s="108"/>
      <c r="BM79" s="108"/>
      <c r="BN79" s="108"/>
      <c r="BO79" s="108"/>
      <c r="BP79" s="108"/>
      <c r="BQ79" s="108"/>
      <c r="BR79" s="108"/>
      <c r="BS79" s="108"/>
      <c r="BT79" s="108"/>
      <c r="BU79" s="108"/>
      <c r="BV79" s="108"/>
      <c r="BW79" s="108"/>
      <c r="BX79" s="108"/>
      <c r="BY79" s="108"/>
      <c r="BZ79" s="108"/>
      <c r="CA79" s="108"/>
      <c r="CB79" s="108"/>
      <c r="CC79" s="108"/>
      <c r="CD79" s="108"/>
      <c r="CE79" s="108"/>
      <c r="CF79" s="108"/>
    </row>
    <row r="80" ht="34.5" customHeight="1">
      <c r="A80" s="188"/>
      <c r="B80" s="188"/>
      <c r="C80" s="96"/>
      <c r="D80" s="96"/>
      <c r="E80" s="96"/>
      <c r="F80" s="96"/>
      <c r="G80" s="96"/>
      <c r="H80" s="96"/>
      <c r="I80" s="96"/>
      <c r="J80" s="96"/>
      <c r="K80" s="96"/>
      <c r="L80" s="96"/>
      <c r="M80" s="186"/>
      <c r="N80" s="96"/>
      <c r="O80" s="96"/>
      <c r="P80" s="96"/>
      <c r="Q80" s="102"/>
      <c r="R80" s="102"/>
      <c r="S80" s="102"/>
      <c r="T80" s="102"/>
      <c r="U80" s="102"/>
      <c r="V80" s="102"/>
      <c r="W80" s="102"/>
      <c r="X80" s="102"/>
      <c r="Y80" s="102"/>
      <c r="Z80" s="102"/>
      <c r="AA80" s="102"/>
      <c r="AB80" s="102"/>
      <c r="AC80" s="102"/>
      <c r="AD80" s="102"/>
      <c r="AE80" s="102"/>
      <c r="AF80" s="102"/>
      <c r="AG80" s="102"/>
      <c r="AH80" s="102"/>
      <c r="AI80" s="102"/>
      <c r="AJ80" s="187"/>
      <c r="AK80" s="96"/>
      <c r="AL80" s="96"/>
      <c r="AM80" s="152"/>
      <c r="AN80" s="152"/>
      <c r="AO80" s="107"/>
      <c r="AP80" s="107"/>
      <c r="AQ80" s="108"/>
      <c r="AR80" s="108"/>
      <c r="AS80" s="108"/>
      <c r="AT80" s="108"/>
      <c r="AU80" s="108"/>
      <c r="AV80" s="108"/>
      <c r="AW80" s="108"/>
      <c r="AX80" s="108"/>
      <c r="AY80" s="108"/>
      <c r="AZ80" s="108"/>
      <c r="BA80" s="108"/>
      <c r="BB80" s="108"/>
      <c r="BC80" s="108"/>
      <c r="BD80" s="108"/>
      <c r="BE80" s="108"/>
      <c r="BF80" s="108"/>
      <c r="BG80" s="108"/>
      <c r="BH80" s="108"/>
      <c r="BI80" s="108"/>
      <c r="BJ80" s="108"/>
      <c r="BK80" s="108"/>
      <c r="BL80" s="108"/>
      <c r="BM80" s="108"/>
      <c r="BN80" s="108"/>
      <c r="BO80" s="108"/>
      <c r="BP80" s="108"/>
      <c r="BQ80" s="108"/>
      <c r="BR80" s="108"/>
      <c r="BS80" s="108"/>
      <c r="BT80" s="108"/>
      <c r="BU80" s="108"/>
      <c r="BV80" s="108"/>
      <c r="BW80" s="108"/>
      <c r="BX80" s="108"/>
      <c r="BY80" s="108"/>
      <c r="BZ80" s="108"/>
      <c r="CA80" s="108"/>
      <c r="CB80" s="108"/>
      <c r="CC80" s="108"/>
      <c r="CD80" s="108"/>
      <c r="CE80" s="108"/>
      <c r="CF80" s="108"/>
    </row>
    <row r="81" ht="34.5" customHeight="1">
      <c r="A81" s="188"/>
      <c r="B81" s="188"/>
      <c r="C81" s="96"/>
      <c r="D81" s="96"/>
      <c r="E81" s="96"/>
      <c r="F81" s="96"/>
      <c r="G81" s="96"/>
      <c r="H81" s="96"/>
      <c r="I81" s="96"/>
      <c r="J81" s="96"/>
      <c r="K81" s="96"/>
      <c r="L81" s="96"/>
      <c r="M81" s="186"/>
      <c r="N81" s="96"/>
      <c r="O81" s="96"/>
      <c r="P81" s="96"/>
      <c r="Q81" s="102"/>
      <c r="R81" s="102"/>
      <c r="S81" s="102"/>
      <c r="T81" s="102"/>
      <c r="U81" s="102"/>
      <c r="V81" s="102"/>
      <c r="W81" s="102"/>
      <c r="X81" s="102"/>
      <c r="Y81" s="102"/>
      <c r="Z81" s="102"/>
      <c r="AA81" s="102"/>
      <c r="AB81" s="102"/>
      <c r="AC81" s="102"/>
      <c r="AD81" s="102"/>
      <c r="AE81" s="102"/>
      <c r="AF81" s="102"/>
      <c r="AG81" s="102"/>
      <c r="AH81" s="102"/>
      <c r="AI81" s="102"/>
      <c r="AJ81" s="187"/>
      <c r="AK81" s="96"/>
      <c r="AL81" s="96"/>
      <c r="AM81" s="152"/>
      <c r="AN81" s="152"/>
      <c r="AO81" s="107"/>
      <c r="AP81" s="107"/>
      <c r="AQ81" s="108"/>
      <c r="AR81" s="108"/>
      <c r="AS81" s="108"/>
      <c r="AT81" s="108"/>
      <c r="AU81" s="108"/>
      <c r="AV81" s="108"/>
      <c r="AW81" s="108"/>
      <c r="AX81" s="108"/>
      <c r="AY81" s="108"/>
      <c r="AZ81" s="108"/>
      <c r="BA81" s="108"/>
      <c r="BB81" s="108"/>
      <c r="BC81" s="108"/>
      <c r="BD81" s="108"/>
      <c r="BE81" s="108"/>
      <c r="BF81" s="108"/>
      <c r="BG81" s="108"/>
      <c r="BH81" s="108"/>
      <c r="BI81" s="108"/>
      <c r="BJ81" s="108"/>
      <c r="BK81" s="108"/>
      <c r="BL81" s="108"/>
      <c r="BM81" s="108"/>
      <c r="BN81" s="108"/>
      <c r="BO81" s="108"/>
      <c r="BP81" s="108"/>
      <c r="BQ81" s="108"/>
      <c r="BR81" s="108"/>
      <c r="BS81" s="108"/>
      <c r="BT81" s="108"/>
      <c r="BU81" s="108"/>
      <c r="BV81" s="108"/>
      <c r="BW81" s="108"/>
      <c r="BX81" s="108"/>
      <c r="BY81" s="108"/>
      <c r="BZ81" s="108"/>
      <c r="CA81" s="108"/>
      <c r="CB81" s="108"/>
      <c r="CC81" s="108"/>
      <c r="CD81" s="108"/>
      <c r="CE81" s="108"/>
      <c r="CF81" s="108"/>
    </row>
    <row r="82" ht="34.5" customHeight="1">
      <c r="A82" s="188"/>
      <c r="B82" s="188"/>
      <c r="C82" s="96"/>
      <c r="D82" s="96"/>
      <c r="E82" s="96"/>
      <c r="F82" s="96"/>
      <c r="G82" s="96"/>
      <c r="H82" s="96"/>
      <c r="I82" s="96"/>
      <c r="J82" s="96"/>
      <c r="K82" s="96"/>
      <c r="L82" s="96"/>
      <c r="M82" s="186"/>
      <c r="N82" s="96"/>
      <c r="O82" s="96"/>
      <c r="P82" s="96"/>
      <c r="Q82" s="102"/>
      <c r="R82" s="102"/>
      <c r="S82" s="102"/>
      <c r="T82" s="102"/>
      <c r="U82" s="102"/>
      <c r="V82" s="102"/>
      <c r="W82" s="102"/>
      <c r="X82" s="102"/>
      <c r="Y82" s="102"/>
      <c r="Z82" s="102"/>
      <c r="AA82" s="102"/>
      <c r="AB82" s="102"/>
      <c r="AC82" s="102"/>
      <c r="AD82" s="102"/>
      <c r="AE82" s="102"/>
      <c r="AF82" s="102"/>
      <c r="AG82" s="102"/>
      <c r="AH82" s="102"/>
      <c r="AI82" s="102"/>
      <c r="AJ82" s="187"/>
      <c r="AK82" s="96"/>
      <c r="AL82" s="96"/>
      <c r="AM82" s="152"/>
      <c r="AN82" s="152"/>
      <c r="AO82" s="107"/>
      <c r="AP82" s="107"/>
      <c r="AQ82" s="108"/>
      <c r="AR82" s="108"/>
      <c r="AS82" s="108"/>
      <c r="AT82" s="108"/>
      <c r="AU82" s="108"/>
      <c r="AV82" s="108"/>
      <c r="AW82" s="108"/>
      <c r="AX82" s="108"/>
      <c r="AY82" s="108"/>
      <c r="AZ82" s="108"/>
      <c r="BA82" s="108"/>
      <c r="BB82" s="108"/>
      <c r="BC82" s="108"/>
      <c r="BD82" s="108"/>
      <c r="BE82" s="108"/>
      <c r="BF82" s="108"/>
      <c r="BG82" s="108"/>
      <c r="BH82" s="108"/>
      <c r="BI82" s="108"/>
      <c r="BJ82" s="108"/>
      <c r="BK82" s="108"/>
      <c r="BL82" s="108"/>
      <c r="BM82" s="108"/>
      <c r="BN82" s="108"/>
      <c r="BO82" s="108"/>
      <c r="BP82" s="108"/>
      <c r="BQ82" s="108"/>
      <c r="BR82" s="108"/>
      <c r="BS82" s="108"/>
      <c r="BT82" s="108"/>
      <c r="BU82" s="108"/>
      <c r="BV82" s="108"/>
      <c r="BW82" s="108"/>
      <c r="BX82" s="108"/>
      <c r="BY82" s="108"/>
      <c r="BZ82" s="108"/>
      <c r="CA82" s="108"/>
      <c r="CB82" s="108"/>
      <c r="CC82" s="108"/>
      <c r="CD82" s="108"/>
      <c r="CE82" s="108"/>
      <c r="CF82" s="108"/>
    </row>
    <row r="83" ht="34.5" customHeight="1">
      <c r="A83" s="188"/>
      <c r="B83" s="188"/>
      <c r="C83" s="96"/>
      <c r="D83" s="96"/>
      <c r="E83" s="96"/>
      <c r="F83" s="96"/>
      <c r="G83" s="96"/>
      <c r="H83" s="96"/>
      <c r="I83" s="96"/>
      <c r="J83" s="96"/>
      <c r="K83" s="96"/>
      <c r="L83" s="96"/>
      <c r="M83" s="186"/>
      <c r="N83" s="96"/>
      <c r="O83" s="96"/>
      <c r="P83" s="96"/>
      <c r="Q83" s="102"/>
      <c r="R83" s="102"/>
      <c r="S83" s="102"/>
      <c r="T83" s="102"/>
      <c r="U83" s="102"/>
      <c r="V83" s="102"/>
      <c r="W83" s="102"/>
      <c r="X83" s="102"/>
      <c r="Y83" s="102"/>
      <c r="Z83" s="102"/>
      <c r="AA83" s="102"/>
      <c r="AB83" s="102"/>
      <c r="AC83" s="102"/>
      <c r="AD83" s="102"/>
      <c r="AE83" s="102"/>
      <c r="AF83" s="102"/>
      <c r="AG83" s="102"/>
      <c r="AH83" s="102"/>
      <c r="AI83" s="102"/>
      <c r="AJ83" s="187"/>
      <c r="AK83" s="96"/>
      <c r="AL83" s="96"/>
      <c r="AM83" s="152"/>
      <c r="AN83" s="152"/>
      <c r="AO83" s="107"/>
      <c r="AP83" s="107"/>
      <c r="AQ83" s="108"/>
      <c r="AR83" s="108"/>
      <c r="AS83" s="108"/>
      <c r="AT83" s="108"/>
      <c r="AU83" s="108"/>
      <c r="AV83" s="108"/>
      <c r="AW83" s="108"/>
      <c r="AX83" s="108"/>
      <c r="AY83" s="108"/>
      <c r="AZ83" s="108"/>
      <c r="BA83" s="108"/>
      <c r="BB83" s="108"/>
      <c r="BC83" s="108"/>
      <c r="BD83" s="108"/>
      <c r="BE83" s="108"/>
      <c r="BF83" s="108"/>
      <c r="BG83" s="108"/>
      <c r="BH83" s="108"/>
      <c r="BI83" s="108"/>
      <c r="BJ83" s="108"/>
      <c r="BK83" s="108"/>
      <c r="BL83" s="108"/>
      <c r="BM83" s="108"/>
      <c r="BN83" s="108"/>
      <c r="BO83" s="108"/>
      <c r="BP83" s="108"/>
      <c r="BQ83" s="108"/>
      <c r="BR83" s="108"/>
      <c r="BS83" s="108"/>
      <c r="BT83" s="108"/>
      <c r="BU83" s="108"/>
      <c r="BV83" s="108"/>
      <c r="BW83" s="108"/>
      <c r="BX83" s="108"/>
      <c r="BY83" s="108"/>
      <c r="BZ83" s="108"/>
      <c r="CA83" s="108"/>
      <c r="CB83" s="108"/>
      <c r="CC83" s="108"/>
      <c r="CD83" s="108"/>
      <c r="CE83" s="108"/>
      <c r="CF83" s="108"/>
    </row>
    <row r="84" ht="34.5" customHeight="1">
      <c r="A84" s="188"/>
      <c r="B84" s="188"/>
      <c r="C84" s="96"/>
      <c r="D84" s="96"/>
      <c r="E84" s="96"/>
      <c r="F84" s="96"/>
      <c r="G84" s="96"/>
      <c r="H84" s="96"/>
      <c r="I84" s="96"/>
      <c r="J84" s="96"/>
      <c r="K84" s="96"/>
      <c r="L84" s="96"/>
      <c r="M84" s="186"/>
      <c r="N84" s="96"/>
      <c r="O84" s="96"/>
      <c r="P84" s="96"/>
      <c r="Q84" s="102"/>
      <c r="R84" s="102"/>
      <c r="S84" s="102"/>
      <c r="T84" s="102"/>
      <c r="U84" s="102"/>
      <c r="V84" s="102"/>
      <c r="W84" s="102"/>
      <c r="X84" s="102"/>
      <c r="Y84" s="102"/>
      <c r="Z84" s="102"/>
      <c r="AA84" s="102"/>
      <c r="AB84" s="102"/>
      <c r="AC84" s="102"/>
      <c r="AD84" s="102"/>
      <c r="AE84" s="102"/>
      <c r="AF84" s="102"/>
      <c r="AG84" s="102"/>
      <c r="AH84" s="102"/>
      <c r="AI84" s="102"/>
      <c r="AJ84" s="187"/>
      <c r="AK84" s="96"/>
      <c r="AL84" s="96"/>
      <c r="AM84" s="152"/>
      <c r="AN84" s="152"/>
      <c r="AO84" s="107"/>
      <c r="AP84" s="107"/>
      <c r="AQ84" s="108"/>
      <c r="AR84" s="108"/>
      <c r="AS84" s="108"/>
      <c r="AT84" s="108"/>
      <c r="AU84" s="108"/>
      <c r="AV84" s="108"/>
      <c r="AW84" s="108"/>
      <c r="AX84" s="108"/>
      <c r="AY84" s="108"/>
      <c r="AZ84" s="108"/>
      <c r="BA84" s="108"/>
      <c r="BB84" s="108"/>
      <c r="BC84" s="108"/>
      <c r="BD84" s="108"/>
      <c r="BE84" s="108"/>
      <c r="BF84" s="108"/>
      <c r="BG84" s="108"/>
      <c r="BH84" s="108"/>
      <c r="BI84" s="108"/>
      <c r="BJ84" s="108"/>
      <c r="BK84" s="108"/>
      <c r="BL84" s="108"/>
      <c r="BM84" s="108"/>
      <c r="BN84" s="108"/>
      <c r="BO84" s="108"/>
      <c r="BP84" s="108"/>
      <c r="BQ84" s="108"/>
      <c r="BR84" s="108"/>
      <c r="BS84" s="108"/>
      <c r="BT84" s="108"/>
      <c r="BU84" s="108"/>
      <c r="BV84" s="108"/>
      <c r="BW84" s="108"/>
      <c r="BX84" s="108"/>
      <c r="BY84" s="108"/>
      <c r="BZ84" s="108"/>
      <c r="CA84" s="108"/>
      <c r="CB84" s="108"/>
      <c r="CC84" s="108"/>
      <c r="CD84" s="108"/>
      <c r="CE84" s="108"/>
      <c r="CF84" s="108"/>
    </row>
    <row r="85" ht="34.5" customHeight="1">
      <c r="A85" s="188"/>
      <c r="B85" s="188"/>
      <c r="C85" s="96"/>
      <c r="D85" s="96"/>
      <c r="E85" s="96"/>
      <c r="F85" s="96"/>
      <c r="G85" s="96"/>
      <c r="H85" s="96"/>
      <c r="I85" s="96"/>
      <c r="J85" s="96"/>
      <c r="K85" s="96"/>
      <c r="L85" s="96"/>
      <c r="M85" s="186"/>
      <c r="N85" s="96"/>
      <c r="O85" s="96"/>
      <c r="P85" s="96"/>
      <c r="Q85" s="102"/>
      <c r="R85" s="102"/>
      <c r="S85" s="102"/>
      <c r="T85" s="102"/>
      <c r="U85" s="102"/>
      <c r="V85" s="102"/>
      <c r="W85" s="102"/>
      <c r="X85" s="102"/>
      <c r="Y85" s="102"/>
      <c r="Z85" s="102"/>
      <c r="AA85" s="102"/>
      <c r="AB85" s="102"/>
      <c r="AC85" s="102"/>
      <c r="AD85" s="102"/>
      <c r="AE85" s="102"/>
      <c r="AF85" s="102"/>
      <c r="AG85" s="102"/>
      <c r="AH85" s="102"/>
      <c r="AI85" s="102"/>
      <c r="AJ85" s="187"/>
      <c r="AK85" s="96"/>
      <c r="AL85" s="96"/>
      <c r="AM85" s="152"/>
      <c r="AN85" s="152"/>
      <c r="AO85" s="107"/>
      <c r="AP85" s="107"/>
      <c r="AQ85" s="108"/>
      <c r="AR85" s="108"/>
      <c r="AS85" s="108"/>
      <c r="AT85" s="108"/>
      <c r="AU85" s="108"/>
      <c r="AV85" s="108"/>
      <c r="AW85" s="108"/>
      <c r="AX85" s="108"/>
      <c r="AY85" s="108"/>
      <c r="AZ85" s="108"/>
      <c r="BA85" s="108"/>
      <c r="BB85" s="108"/>
      <c r="BC85" s="108"/>
      <c r="BD85" s="108"/>
      <c r="BE85" s="108"/>
      <c r="BF85" s="108"/>
      <c r="BG85" s="108"/>
      <c r="BH85" s="108"/>
      <c r="BI85" s="108"/>
      <c r="BJ85" s="108"/>
      <c r="BK85" s="108"/>
      <c r="BL85" s="108"/>
      <c r="BM85" s="108"/>
      <c r="BN85" s="108"/>
      <c r="BO85" s="108"/>
      <c r="BP85" s="108"/>
      <c r="BQ85" s="108"/>
      <c r="BR85" s="108"/>
      <c r="BS85" s="108"/>
      <c r="BT85" s="108"/>
      <c r="BU85" s="108"/>
      <c r="BV85" s="108"/>
      <c r="BW85" s="108"/>
      <c r="BX85" s="108"/>
      <c r="BY85" s="108"/>
      <c r="BZ85" s="108"/>
      <c r="CA85" s="108"/>
      <c r="CB85" s="108"/>
      <c r="CC85" s="108"/>
      <c r="CD85" s="108"/>
      <c r="CE85" s="108"/>
      <c r="CF85" s="108"/>
    </row>
    <row r="86" ht="34.5" customHeight="1">
      <c r="A86" s="188"/>
      <c r="B86" s="188"/>
      <c r="C86" s="96"/>
      <c r="D86" s="96"/>
      <c r="E86" s="96"/>
      <c r="F86" s="96"/>
      <c r="G86" s="96"/>
      <c r="H86" s="96"/>
      <c r="I86" s="96"/>
      <c r="J86" s="96"/>
      <c r="K86" s="96"/>
      <c r="L86" s="96"/>
      <c r="M86" s="186"/>
      <c r="N86" s="96"/>
      <c r="O86" s="96"/>
      <c r="P86" s="96"/>
      <c r="Q86" s="102"/>
      <c r="R86" s="102"/>
      <c r="S86" s="102"/>
      <c r="T86" s="102"/>
      <c r="U86" s="102"/>
      <c r="V86" s="102"/>
      <c r="W86" s="102"/>
      <c r="X86" s="102"/>
      <c r="Y86" s="102"/>
      <c r="Z86" s="102"/>
      <c r="AA86" s="102"/>
      <c r="AB86" s="102"/>
      <c r="AC86" s="102"/>
      <c r="AD86" s="102"/>
      <c r="AE86" s="102"/>
      <c r="AF86" s="102"/>
      <c r="AG86" s="102"/>
      <c r="AH86" s="102"/>
      <c r="AI86" s="102"/>
      <c r="AJ86" s="187"/>
      <c r="AK86" s="96"/>
      <c r="AL86" s="96"/>
      <c r="AM86" s="152"/>
      <c r="AN86" s="152"/>
      <c r="AO86" s="107"/>
      <c r="AP86" s="107"/>
      <c r="AQ86" s="108"/>
      <c r="AR86" s="108"/>
      <c r="AS86" s="108"/>
      <c r="AT86" s="108"/>
      <c r="AU86" s="108"/>
      <c r="AV86" s="108"/>
      <c r="AW86" s="108"/>
      <c r="AX86" s="108"/>
      <c r="AY86" s="108"/>
      <c r="AZ86" s="108"/>
      <c r="BA86" s="108"/>
      <c r="BB86" s="108"/>
      <c r="BC86" s="108"/>
      <c r="BD86" s="108"/>
      <c r="BE86" s="108"/>
      <c r="BF86" s="108"/>
      <c r="BG86" s="108"/>
      <c r="BH86" s="108"/>
      <c r="BI86" s="108"/>
      <c r="BJ86" s="108"/>
      <c r="BK86" s="108"/>
      <c r="BL86" s="108"/>
      <c r="BM86" s="108"/>
      <c r="BN86" s="108"/>
      <c r="BO86" s="108"/>
      <c r="BP86" s="108"/>
      <c r="BQ86" s="108"/>
      <c r="BR86" s="108"/>
      <c r="BS86" s="108"/>
      <c r="BT86" s="108"/>
      <c r="BU86" s="108"/>
      <c r="BV86" s="108"/>
      <c r="BW86" s="108"/>
      <c r="BX86" s="108"/>
      <c r="BY86" s="108"/>
      <c r="BZ86" s="108"/>
      <c r="CA86" s="108"/>
      <c r="CB86" s="108"/>
      <c r="CC86" s="108"/>
      <c r="CD86" s="108"/>
      <c r="CE86" s="108"/>
      <c r="CF86" s="108"/>
    </row>
    <row r="87" ht="34.5" customHeight="1">
      <c r="A87" s="188"/>
      <c r="B87" s="188"/>
      <c r="C87" s="96"/>
      <c r="D87" s="96"/>
      <c r="E87" s="96"/>
      <c r="F87" s="96"/>
      <c r="G87" s="96"/>
      <c r="H87" s="96"/>
      <c r="I87" s="96"/>
      <c r="J87" s="96"/>
      <c r="K87" s="96"/>
      <c r="L87" s="96"/>
      <c r="M87" s="186"/>
      <c r="N87" s="96"/>
      <c r="O87" s="96"/>
      <c r="P87" s="96"/>
      <c r="Q87" s="102"/>
      <c r="R87" s="102"/>
      <c r="S87" s="102"/>
      <c r="T87" s="102"/>
      <c r="U87" s="102"/>
      <c r="V87" s="102"/>
      <c r="W87" s="102"/>
      <c r="X87" s="102"/>
      <c r="Y87" s="102"/>
      <c r="Z87" s="102"/>
      <c r="AA87" s="102"/>
      <c r="AB87" s="102"/>
      <c r="AC87" s="102"/>
      <c r="AD87" s="102"/>
      <c r="AE87" s="102"/>
      <c r="AF87" s="102"/>
      <c r="AG87" s="102"/>
      <c r="AH87" s="102"/>
      <c r="AI87" s="102"/>
      <c r="AJ87" s="187"/>
      <c r="AK87" s="96"/>
      <c r="AL87" s="96"/>
      <c r="AM87" s="152"/>
      <c r="AN87" s="152"/>
      <c r="AO87" s="107"/>
      <c r="AP87" s="107"/>
      <c r="AQ87" s="108"/>
      <c r="AR87" s="108"/>
      <c r="AS87" s="108"/>
      <c r="AT87" s="108"/>
      <c r="AU87" s="108"/>
      <c r="AV87" s="108"/>
      <c r="AW87" s="108"/>
      <c r="AX87" s="108"/>
      <c r="AY87" s="108"/>
      <c r="AZ87" s="108"/>
      <c r="BA87" s="108"/>
      <c r="BB87" s="108"/>
      <c r="BC87" s="108"/>
      <c r="BD87" s="108"/>
      <c r="BE87" s="108"/>
      <c r="BF87" s="108"/>
      <c r="BG87" s="108"/>
      <c r="BH87" s="108"/>
      <c r="BI87" s="108"/>
      <c r="BJ87" s="108"/>
      <c r="BK87" s="108"/>
      <c r="BL87" s="108"/>
      <c r="BM87" s="108"/>
      <c r="BN87" s="108"/>
      <c r="BO87" s="108"/>
      <c r="BP87" s="108"/>
      <c r="BQ87" s="108"/>
      <c r="BR87" s="108"/>
      <c r="BS87" s="108"/>
      <c r="BT87" s="108"/>
      <c r="BU87" s="108"/>
      <c r="BV87" s="108"/>
      <c r="BW87" s="108"/>
      <c r="BX87" s="108"/>
      <c r="BY87" s="108"/>
      <c r="BZ87" s="108"/>
      <c r="CA87" s="108"/>
      <c r="CB87" s="108"/>
      <c r="CC87" s="108"/>
      <c r="CD87" s="108"/>
      <c r="CE87" s="108"/>
      <c r="CF87" s="108"/>
    </row>
    <row r="88" ht="34.5" customHeight="1">
      <c r="A88" s="188"/>
      <c r="B88" s="188"/>
      <c r="C88" s="96"/>
      <c r="D88" s="96"/>
      <c r="E88" s="96"/>
      <c r="F88" s="96"/>
      <c r="G88" s="96"/>
      <c r="H88" s="96"/>
      <c r="I88" s="96"/>
      <c r="J88" s="96"/>
      <c r="K88" s="96"/>
      <c r="L88" s="96"/>
      <c r="M88" s="186"/>
      <c r="N88" s="96"/>
      <c r="O88" s="96"/>
      <c r="P88" s="96"/>
      <c r="Q88" s="102"/>
      <c r="R88" s="102"/>
      <c r="S88" s="102"/>
      <c r="T88" s="102"/>
      <c r="U88" s="102"/>
      <c r="V88" s="102"/>
      <c r="W88" s="102"/>
      <c r="X88" s="102"/>
      <c r="Y88" s="102"/>
      <c r="Z88" s="102"/>
      <c r="AA88" s="102"/>
      <c r="AB88" s="102"/>
      <c r="AC88" s="102"/>
      <c r="AD88" s="102"/>
      <c r="AE88" s="102"/>
      <c r="AF88" s="102"/>
      <c r="AG88" s="102"/>
      <c r="AH88" s="102"/>
      <c r="AI88" s="102"/>
      <c r="AJ88" s="187"/>
      <c r="AK88" s="96"/>
      <c r="AL88" s="96"/>
      <c r="AM88" s="152"/>
      <c r="AN88" s="152"/>
      <c r="AO88" s="107"/>
      <c r="AP88" s="107"/>
      <c r="AQ88" s="108"/>
      <c r="AR88" s="108"/>
      <c r="AS88" s="108"/>
      <c r="AT88" s="108"/>
      <c r="AU88" s="108"/>
      <c r="AV88" s="108"/>
      <c r="AW88" s="108"/>
      <c r="AX88" s="108"/>
      <c r="AY88" s="108"/>
      <c r="AZ88" s="108"/>
      <c r="BA88" s="108"/>
      <c r="BB88" s="108"/>
      <c r="BC88" s="108"/>
      <c r="BD88" s="108"/>
      <c r="BE88" s="108"/>
      <c r="BF88" s="108"/>
      <c r="BG88" s="108"/>
      <c r="BH88" s="108"/>
      <c r="BI88" s="108"/>
      <c r="BJ88" s="108"/>
      <c r="BK88" s="108"/>
      <c r="BL88" s="108"/>
      <c r="BM88" s="108"/>
      <c r="BN88" s="108"/>
      <c r="BO88" s="108"/>
      <c r="BP88" s="108"/>
      <c r="BQ88" s="108"/>
      <c r="BR88" s="108"/>
      <c r="BS88" s="108"/>
      <c r="BT88" s="108"/>
      <c r="BU88" s="108"/>
      <c r="BV88" s="108"/>
      <c r="BW88" s="108"/>
      <c r="BX88" s="108"/>
      <c r="BY88" s="108"/>
      <c r="BZ88" s="108"/>
      <c r="CA88" s="108"/>
      <c r="CB88" s="108"/>
      <c r="CC88" s="108"/>
      <c r="CD88" s="108"/>
      <c r="CE88" s="108"/>
      <c r="CF88" s="108"/>
    </row>
    <row r="89" ht="34.5" customHeight="1">
      <c r="A89" s="188"/>
      <c r="B89" s="188"/>
      <c r="C89" s="96"/>
      <c r="D89" s="96"/>
      <c r="E89" s="96"/>
      <c r="F89" s="96"/>
      <c r="G89" s="96"/>
      <c r="H89" s="96"/>
      <c r="I89" s="96"/>
      <c r="J89" s="96"/>
      <c r="K89" s="96"/>
      <c r="L89" s="96"/>
      <c r="M89" s="186"/>
      <c r="N89" s="96"/>
      <c r="O89" s="96"/>
      <c r="P89" s="96"/>
      <c r="Q89" s="102"/>
      <c r="R89" s="102"/>
      <c r="S89" s="102"/>
      <c r="T89" s="102"/>
      <c r="U89" s="102"/>
      <c r="V89" s="102"/>
      <c r="W89" s="102"/>
      <c r="X89" s="102"/>
      <c r="Y89" s="102"/>
      <c r="Z89" s="102"/>
      <c r="AA89" s="102"/>
      <c r="AB89" s="102"/>
      <c r="AC89" s="102"/>
      <c r="AD89" s="102"/>
      <c r="AE89" s="102"/>
      <c r="AF89" s="102"/>
      <c r="AG89" s="102"/>
      <c r="AH89" s="102"/>
      <c r="AI89" s="102"/>
      <c r="AJ89" s="187"/>
      <c r="AK89" s="96"/>
      <c r="AL89" s="96"/>
      <c r="AM89" s="152"/>
      <c r="AN89" s="152"/>
      <c r="AO89" s="107"/>
      <c r="AP89" s="107"/>
      <c r="AQ89" s="108"/>
      <c r="AR89" s="108"/>
      <c r="AS89" s="108"/>
      <c r="AT89" s="108"/>
      <c r="AU89" s="108"/>
      <c r="AV89" s="108"/>
      <c r="AW89" s="108"/>
      <c r="AX89" s="108"/>
      <c r="AY89" s="108"/>
      <c r="AZ89" s="108"/>
      <c r="BA89" s="108"/>
      <c r="BB89" s="108"/>
      <c r="BC89" s="108"/>
      <c r="BD89" s="108"/>
      <c r="BE89" s="108"/>
      <c r="BF89" s="108"/>
      <c r="BG89" s="108"/>
      <c r="BH89" s="108"/>
      <c r="BI89" s="108"/>
      <c r="BJ89" s="108"/>
      <c r="BK89" s="108"/>
      <c r="BL89" s="108"/>
      <c r="BM89" s="108"/>
      <c r="BN89" s="108"/>
      <c r="BO89" s="108"/>
      <c r="BP89" s="108"/>
      <c r="BQ89" s="108"/>
      <c r="BR89" s="108"/>
      <c r="BS89" s="108"/>
      <c r="BT89" s="108"/>
      <c r="BU89" s="108"/>
      <c r="BV89" s="108"/>
      <c r="BW89" s="108"/>
      <c r="BX89" s="108"/>
      <c r="BY89" s="108"/>
      <c r="BZ89" s="108"/>
      <c r="CA89" s="108"/>
      <c r="CB89" s="108"/>
      <c r="CC89" s="108"/>
      <c r="CD89" s="108"/>
      <c r="CE89" s="108"/>
      <c r="CF89" s="108"/>
    </row>
    <row r="90" ht="34.5" customHeight="1">
      <c r="A90" s="188"/>
      <c r="B90" s="188"/>
      <c r="C90" s="96"/>
      <c r="D90" s="96"/>
      <c r="E90" s="96"/>
      <c r="F90" s="96"/>
      <c r="G90" s="96"/>
      <c r="H90" s="96"/>
      <c r="I90" s="96"/>
      <c r="J90" s="96"/>
      <c r="K90" s="96"/>
      <c r="L90" s="96"/>
      <c r="M90" s="186"/>
      <c r="N90" s="96"/>
      <c r="O90" s="96"/>
      <c r="P90" s="96"/>
      <c r="Q90" s="102"/>
      <c r="R90" s="102"/>
      <c r="S90" s="102"/>
      <c r="T90" s="102"/>
      <c r="U90" s="102"/>
      <c r="V90" s="102"/>
      <c r="W90" s="102"/>
      <c r="X90" s="102"/>
      <c r="Y90" s="102"/>
      <c r="Z90" s="102"/>
      <c r="AA90" s="102"/>
      <c r="AB90" s="102"/>
      <c r="AC90" s="102"/>
      <c r="AD90" s="102"/>
      <c r="AE90" s="102"/>
      <c r="AF90" s="102"/>
      <c r="AG90" s="102"/>
      <c r="AH90" s="102"/>
      <c r="AI90" s="102"/>
      <c r="AJ90" s="187"/>
      <c r="AK90" s="96"/>
      <c r="AL90" s="96"/>
      <c r="AM90" s="152"/>
      <c r="AN90" s="152"/>
      <c r="AO90" s="107"/>
      <c r="AP90" s="107"/>
      <c r="AQ90" s="108"/>
      <c r="AR90" s="108"/>
      <c r="AS90" s="108"/>
      <c r="AT90" s="108"/>
      <c r="AU90" s="108"/>
      <c r="AV90" s="108"/>
      <c r="AW90" s="108"/>
      <c r="AX90" s="108"/>
      <c r="AY90" s="108"/>
      <c r="AZ90" s="108"/>
      <c r="BA90" s="108"/>
      <c r="BB90" s="108"/>
      <c r="BC90" s="108"/>
      <c r="BD90" s="108"/>
      <c r="BE90" s="108"/>
      <c r="BF90" s="108"/>
      <c r="BG90" s="108"/>
      <c r="BH90" s="108"/>
      <c r="BI90" s="108"/>
      <c r="BJ90" s="108"/>
      <c r="BK90" s="108"/>
      <c r="BL90" s="108"/>
      <c r="BM90" s="108"/>
      <c r="BN90" s="108"/>
      <c r="BO90" s="108"/>
      <c r="BP90" s="108"/>
      <c r="BQ90" s="108"/>
      <c r="BR90" s="108"/>
      <c r="BS90" s="108"/>
      <c r="BT90" s="108"/>
      <c r="BU90" s="108"/>
      <c r="BV90" s="108"/>
      <c r="BW90" s="108"/>
      <c r="BX90" s="108"/>
      <c r="BY90" s="108"/>
      <c r="BZ90" s="108"/>
      <c r="CA90" s="108"/>
      <c r="CB90" s="108"/>
      <c r="CC90" s="108"/>
      <c r="CD90" s="108"/>
      <c r="CE90" s="108"/>
      <c r="CF90" s="108"/>
    </row>
    <row r="91" ht="34.5" customHeight="1">
      <c r="A91" s="188"/>
      <c r="B91" s="188"/>
      <c r="C91" s="96"/>
      <c r="D91" s="96"/>
      <c r="E91" s="96"/>
      <c r="F91" s="96"/>
      <c r="G91" s="96"/>
      <c r="H91" s="96"/>
      <c r="I91" s="96"/>
      <c r="J91" s="96"/>
      <c r="K91" s="96"/>
      <c r="L91" s="96"/>
      <c r="M91" s="186"/>
      <c r="N91" s="96"/>
      <c r="O91" s="96"/>
      <c r="P91" s="96"/>
      <c r="Q91" s="102"/>
      <c r="R91" s="102"/>
      <c r="S91" s="102"/>
      <c r="T91" s="102"/>
      <c r="U91" s="102"/>
      <c r="V91" s="102"/>
      <c r="W91" s="102"/>
      <c r="X91" s="102"/>
      <c r="Y91" s="102"/>
      <c r="Z91" s="102"/>
      <c r="AA91" s="102"/>
      <c r="AB91" s="102"/>
      <c r="AC91" s="102"/>
      <c r="AD91" s="102"/>
      <c r="AE91" s="102"/>
      <c r="AF91" s="102"/>
      <c r="AG91" s="102"/>
      <c r="AH91" s="102"/>
      <c r="AI91" s="102"/>
      <c r="AJ91" s="187"/>
      <c r="AK91" s="96"/>
      <c r="AL91" s="96"/>
      <c r="AM91" s="152"/>
      <c r="AN91" s="152"/>
      <c r="AO91" s="107"/>
      <c r="AP91" s="107"/>
      <c r="AQ91" s="108"/>
      <c r="AR91" s="108"/>
      <c r="AS91" s="108"/>
      <c r="AT91" s="108"/>
      <c r="AU91" s="108"/>
      <c r="AV91" s="108"/>
      <c r="AW91" s="108"/>
      <c r="AX91" s="108"/>
      <c r="AY91" s="108"/>
      <c r="AZ91" s="108"/>
      <c r="BA91" s="108"/>
      <c r="BB91" s="108"/>
      <c r="BC91" s="108"/>
      <c r="BD91" s="108"/>
      <c r="BE91" s="108"/>
      <c r="BF91" s="108"/>
      <c r="BG91" s="108"/>
      <c r="BH91" s="108"/>
      <c r="BI91" s="108"/>
      <c r="BJ91" s="108"/>
      <c r="BK91" s="108"/>
      <c r="BL91" s="108"/>
      <c r="BM91" s="108"/>
      <c r="BN91" s="108"/>
      <c r="BO91" s="108"/>
      <c r="BP91" s="108"/>
      <c r="BQ91" s="108"/>
      <c r="BR91" s="108"/>
      <c r="BS91" s="108"/>
      <c r="BT91" s="108"/>
      <c r="BU91" s="108"/>
      <c r="BV91" s="108"/>
      <c r="BW91" s="108"/>
      <c r="BX91" s="108"/>
      <c r="BY91" s="108"/>
      <c r="BZ91" s="108"/>
      <c r="CA91" s="108"/>
      <c r="CB91" s="108"/>
      <c r="CC91" s="108"/>
      <c r="CD91" s="108"/>
      <c r="CE91" s="108"/>
      <c r="CF91" s="108"/>
    </row>
    <row r="92" ht="34.5" customHeight="1">
      <c r="A92" s="188"/>
      <c r="B92" s="188"/>
      <c r="C92" s="96"/>
      <c r="D92" s="96"/>
      <c r="E92" s="96"/>
      <c r="F92" s="96"/>
      <c r="G92" s="96"/>
      <c r="H92" s="96"/>
      <c r="I92" s="96"/>
      <c r="J92" s="96"/>
      <c r="K92" s="96"/>
      <c r="L92" s="96"/>
      <c r="M92" s="186"/>
      <c r="N92" s="96"/>
      <c r="O92" s="96"/>
      <c r="P92" s="96"/>
      <c r="Q92" s="102"/>
      <c r="R92" s="102"/>
      <c r="S92" s="102"/>
      <c r="T92" s="102"/>
      <c r="U92" s="102"/>
      <c r="V92" s="102"/>
      <c r="W92" s="102"/>
      <c r="X92" s="102"/>
      <c r="Y92" s="102"/>
      <c r="Z92" s="102"/>
      <c r="AA92" s="102"/>
      <c r="AB92" s="102"/>
      <c r="AC92" s="102"/>
      <c r="AD92" s="102"/>
      <c r="AE92" s="102"/>
      <c r="AF92" s="102"/>
      <c r="AG92" s="102"/>
      <c r="AH92" s="102"/>
      <c r="AI92" s="102"/>
      <c r="AJ92" s="187"/>
      <c r="AK92" s="96"/>
      <c r="AL92" s="96"/>
      <c r="AM92" s="152"/>
      <c r="AN92" s="152"/>
      <c r="AO92" s="107"/>
      <c r="AP92" s="107"/>
      <c r="AQ92" s="108"/>
      <c r="AR92" s="108"/>
      <c r="AS92" s="108"/>
      <c r="AT92" s="108"/>
      <c r="AU92" s="108"/>
      <c r="AV92" s="108"/>
      <c r="AW92" s="108"/>
      <c r="AX92" s="108"/>
      <c r="AY92" s="108"/>
      <c r="AZ92" s="108"/>
      <c r="BA92" s="108"/>
      <c r="BB92" s="108"/>
      <c r="BC92" s="108"/>
      <c r="BD92" s="108"/>
      <c r="BE92" s="108"/>
      <c r="BF92" s="108"/>
      <c r="BG92" s="108"/>
      <c r="BH92" s="108"/>
      <c r="BI92" s="108"/>
      <c r="BJ92" s="108"/>
      <c r="BK92" s="108"/>
      <c r="BL92" s="108"/>
      <c r="BM92" s="108"/>
      <c r="BN92" s="108"/>
      <c r="BO92" s="108"/>
      <c r="BP92" s="108"/>
      <c r="BQ92" s="108"/>
      <c r="BR92" s="108"/>
      <c r="BS92" s="108"/>
      <c r="BT92" s="108"/>
      <c r="BU92" s="108"/>
      <c r="BV92" s="108"/>
      <c r="BW92" s="108"/>
      <c r="BX92" s="108"/>
      <c r="BY92" s="108"/>
      <c r="BZ92" s="108"/>
      <c r="CA92" s="108"/>
      <c r="CB92" s="108"/>
      <c r="CC92" s="108"/>
      <c r="CD92" s="108"/>
      <c r="CE92" s="108"/>
      <c r="CF92" s="108"/>
    </row>
    <row r="93" ht="34.5" customHeight="1">
      <c r="A93" s="188"/>
      <c r="B93" s="188"/>
      <c r="C93" s="96"/>
      <c r="D93" s="96"/>
      <c r="E93" s="96"/>
      <c r="F93" s="96"/>
      <c r="G93" s="96"/>
      <c r="H93" s="96"/>
      <c r="I93" s="96"/>
      <c r="J93" s="96"/>
      <c r="K93" s="96"/>
      <c r="L93" s="96"/>
      <c r="M93" s="186"/>
      <c r="N93" s="96"/>
      <c r="O93" s="96"/>
      <c r="P93" s="96"/>
      <c r="Q93" s="102"/>
      <c r="R93" s="102"/>
      <c r="S93" s="102"/>
      <c r="T93" s="102"/>
      <c r="U93" s="102"/>
      <c r="V93" s="102"/>
      <c r="W93" s="102"/>
      <c r="X93" s="102"/>
      <c r="Y93" s="102"/>
      <c r="Z93" s="102"/>
      <c r="AA93" s="102"/>
      <c r="AB93" s="102"/>
      <c r="AC93" s="102"/>
      <c r="AD93" s="102"/>
      <c r="AE93" s="102"/>
      <c r="AF93" s="102"/>
      <c r="AG93" s="102"/>
      <c r="AH93" s="102"/>
      <c r="AI93" s="102"/>
      <c r="AJ93" s="187"/>
      <c r="AK93" s="96"/>
      <c r="AL93" s="96"/>
      <c r="AM93" s="152"/>
      <c r="AN93" s="152"/>
      <c r="AO93" s="107"/>
      <c r="AP93" s="107"/>
      <c r="AQ93" s="108"/>
      <c r="AR93" s="108"/>
      <c r="AS93" s="108"/>
      <c r="AT93" s="108"/>
      <c r="AU93" s="108"/>
      <c r="AV93" s="108"/>
      <c r="AW93" s="108"/>
      <c r="AX93" s="108"/>
      <c r="AY93" s="108"/>
      <c r="AZ93" s="108"/>
      <c r="BA93" s="108"/>
      <c r="BB93" s="108"/>
      <c r="BC93" s="108"/>
      <c r="BD93" s="108"/>
      <c r="BE93" s="108"/>
      <c r="BF93" s="108"/>
      <c r="BG93" s="108"/>
      <c r="BH93" s="108"/>
      <c r="BI93" s="108"/>
      <c r="BJ93" s="108"/>
      <c r="BK93" s="108"/>
      <c r="BL93" s="108"/>
      <c r="BM93" s="108"/>
      <c r="BN93" s="108"/>
      <c r="BO93" s="108"/>
      <c r="BP93" s="108"/>
      <c r="BQ93" s="108"/>
      <c r="BR93" s="108"/>
      <c r="BS93" s="108"/>
      <c r="BT93" s="108"/>
      <c r="BU93" s="108"/>
      <c r="BV93" s="108"/>
      <c r="BW93" s="108"/>
      <c r="BX93" s="108"/>
      <c r="BY93" s="108"/>
      <c r="BZ93" s="108"/>
      <c r="CA93" s="108"/>
      <c r="CB93" s="108"/>
      <c r="CC93" s="108"/>
      <c r="CD93" s="108"/>
      <c r="CE93" s="108"/>
      <c r="CF93" s="108"/>
    </row>
    <row r="94" ht="34.5" customHeight="1">
      <c r="A94" s="188"/>
      <c r="B94" s="188"/>
      <c r="C94" s="96"/>
      <c r="D94" s="96"/>
      <c r="E94" s="96"/>
      <c r="F94" s="96"/>
      <c r="G94" s="96"/>
      <c r="H94" s="96"/>
      <c r="I94" s="96"/>
      <c r="J94" s="96"/>
      <c r="K94" s="96"/>
      <c r="L94" s="96"/>
      <c r="M94" s="186"/>
      <c r="N94" s="96"/>
      <c r="O94" s="96"/>
      <c r="P94" s="96"/>
      <c r="Q94" s="102"/>
      <c r="R94" s="102"/>
      <c r="S94" s="102"/>
      <c r="T94" s="102"/>
      <c r="U94" s="102"/>
      <c r="V94" s="102"/>
      <c r="W94" s="102"/>
      <c r="X94" s="102"/>
      <c r="Y94" s="102"/>
      <c r="Z94" s="102"/>
      <c r="AA94" s="102"/>
      <c r="AB94" s="102"/>
      <c r="AC94" s="102"/>
      <c r="AD94" s="102"/>
      <c r="AE94" s="102"/>
      <c r="AF94" s="102"/>
      <c r="AG94" s="102"/>
      <c r="AH94" s="102"/>
      <c r="AI94" s="102"/>
      <c r="AJ94" s="187"/>
      <c r="AK94" s="96"/>
      <c r="AL94" s="96"/>
      <c r="AM94" s="152"/>
      <c r="AN94" s="152"/>
      <c r="AO94" s="107"/>
      <c r="AP94" s="107"/>
      <c r="AQ94" s="108"/>
      <c r="AR94" s="108"/>
      <c r="AS94" s="108"/>
      <c r="AT94" s="108"/>
      <c r="AU94" s="108"/>
      <c r="AV94" s="108"/>
      <c r="AW94" s="108"/>
      <c r="AX94" s="108"/>
      <c r="AY94" s="108"/>
      <c r="AZ94" s="108"/>
      <c r="BA94" s="108"/>
      <c r="BB94" s="108"/>
      <c r="BC94" s="108"/>
      <c r="BD94" s="108"/>
      <c r="BE94" s="108"/>
      <c r="BF94" s="108"/>
      <c r="BG94" s="108"/>
      <c r="BH94" s="108"/>
      <c r="BI94" s="108"/>
      <c r="BJ94" s="108"/>
      <c r="BK94" s="108"/>
      <c r="BL94" s="108"/>
      <c r="BM94" s="108"/>
      <c r="BN94" s="108"/>
      <c r="BO94" s="108"/>
      <c r="BP94" s="108"/>
      <c r="BQ94" s="108"/>
      <c r="BR94" s="108"/>
      <c r="BS94" s="108"/>
      <c r="BT94" s="108"/>
      <c r="BU94" s="108"/>
      <c r="BV94" s="108"/>
      <c r="BW94" s="108"/>
      <c r="BX94" s="108"/>
      <c r="BY94" s="108"/>
      <c r="BZ94" s="108"/>
      <c r="CA94" s="108"/>
      <c r="CB94" s="108"/>
      <c r="CC94" s="108"/>
      <c r="CD94" s="108"/>
      <c r="CE94" s="108"/>
      <c r="CF94" s="108"/>
    </row>
    <row r="95" ht="34.5" customHeight="1">
      <c r="A95" s="188"/>
      <c r="B95" s="188"/>
      <c r="C95" s="96"/>
      <c r="D95" s="96"/>
      <c r="E95" s="96"/>
      <c r="F95" s="96"/>
      <c r="G95" s="96"/>
      <c r="H95" s="96"/>
      <c r="I95" s="96"/>
      <c r="J95" s="96"/>
      <c r="K95" s="96"/>
      <c r="L95" s="96"/>
      <c r="M95" s="186"/>
      <c r="N95" s="96"/>
      <c r="O95" s="96"/>
      <c r="P95" s="96"/>
      <c r="Q95" s="102"/>
      <c r="R95" s="102"/>
      <c r="S95" s="102"/>
      <c r="T95" s="102"/>
      <c r="U95" s="102"/>
      <c r="V95" s="102"/>
      <c r="W95" s="102"/>
      <c r="X95" s="102"/>
      <c r="Y95" s="102"/>
      <c r="Z95" s="102"/>
      <c r="AA95" s="102"/>
      <c r="AB95" s="102"/>
      <c r="AC95" s="102"/>
      <c r="AD95" s="102"/>
      <c r="AE95" s="102"/>
      <c r="AF95" s="102"/>
      <c r="AG95" s="102"/>
      <c r="AH95" s="102"/>
      <c r="AI95" s="102"/>
      <c r="AJ95" s="187"/>
      <c r="AK95" s="96"/>
      <c r="AL95" s="96"/>
      <c r="AM95" s="152"/>
      <c r="AN95" s="152"/>
      <c r="AO95" s="107"/>
      <c r="AP95" s="107"/>
      <c r="AQ95" s="108"/>
      <c r="AR95" s="108"/>
      <c r="AS95" s="108"/>
      <c r="AT95" s="108"/>
      <c r="AU95" s="108"/>
      <c r="AV95" s="108"/>
      <c r="AW95" s="108"/>
      <c r="AX95" s="108"/>
      <c r="AY95" s="108"/>
      <c r="AZ95" s="108"/>
      <c r="BA95" s="108"/>
      <c r="BB95" s="108"/>
      <c r="BC95" s="108"/>
      <c r="BD95" s="108"/>
      <c r="BE95" s="108"/>
      <c r="BF95" s="108"/>
      <c r="BG95" s="108"/>
      <c r="BH95" s="108"/>
      <c r="BI95" s="108"/>
      <c r="BJ95" s="108"/>
      <c r="BK95" s="108"/>
      <c r="BL95" s="108"/>
      <c r="BM95" s="108"/>
      <c r="BN95" s="108"/>
      <c r="BO95" s="108"/>
      <c r="BP95" s="108"/>
      <c r="BQ95" s="108"/>
      <c r="BR95" s="108"/>
      <c r="BS95" s="108"/>
      <c r="BT95" s="108"/>
      <c r="BU95" s="108"/>
      <c r="BV95" s="108"/>
      <c r="BW95" s="108"/>
      <c r="BX95" s="108"/>
      <c r="BY95" s="108"/>
      <c r="BZ95" s="108"/>
      <c r="CA95" s="108"/>
      <c r="CB95" s="108"/>
      <c r="CC95" s="108"/>
      <c r="CD95" s="108"/>
      <c r="CE95" s="108"/>
      <c r="CF95" s="108"/>
    </row>
    <row r="96" ht="34.5" customHeight="1">
      <c r="A96" s="188"/>
      <c r="B96" s="188"/>
      <c r="C96" s="96"/>
      <c r="D96" s="96"/>
      <c r="E96" s="96"/>
      <c r="F96" s="96"/>
      <c r="G96" s="96"/>
      <c r="H96" s="96"/>
      <c r="I96" s="96"/>
      <c r="J96" s="96"/>
      <c r="K96" s="96"/>
      <c r="L96" s="96"/>
      <c r="M96" s="186"/>
      <c r="N96" s="96"/>
      <c r="O96" s="96"/>
      <c r="P96" s="96"/>
      <c r="Q96" s="102"/>
      <c r="R96" s="102"/>
      <c r="S96" s="102"/>
      <c r="T96" s="102"/>
      <c r="U96" s="102"/>
      <c r="V96" s="102"/>
      <c r="W96" s="102"/>
      <c r="X96" s="102"/>
      <c r="Y96" s="102"/>
      <c r="Z96" s="102"/>
      <c r="AA96" s="102"/>
      <c r="AB96" s="102"/>
      <c r="AC96" s="102"/>
      <c r="AD96" s="102"/>
      <c r="AE96" s="102"/>
      <c r="AF96" s="102"/>
      <c r="AG96" s="102"/>
      <c r="AH96" s="102"/>
      <c r="AI96" s="102"/>
      <c r="AJ96" s="187"/>
      <c r="AK96" s="96"/>
      <c r="AL96" s="96"/>
      <c r="AM96" s="152"/>
      <c r="AN96" s="152"/>
      <c r="AO96" s="107"/>
      <c r="AP96" s="107"/>
      <c r="AQ96" s="108"/>
      <c r="AR96" s="108"/>
      <c r="AS96" s="108"/>
      <c r="AT96" s="108"/>
      <c r="AU96" s="108"/>
      <c r="AV96" s="108"/>
      <c r="AW96" s="108"/>
      <c r="AX96" s="108"/>
      <c r="AY96" s="108"/>
      <c r="AZ96" s="108"/>
      <c r="BA96" s="108"/>
      <c r="BB96" s="108"/>
      <c r="BC96" s="108"/>
      <c r="BD96" s="108"/>
      <c r="BE96" s="108"/>
      <c r="BF96" s="108"/>
      <c r="BG96" s="108"/>
      <c r="BH96" s="108"/>
      <c r="BI96" s="108"/>
      <c r="BJ96" s="108"/>
      <c r="BK96" s="108"/>
      <c r="BL96" s="108"/>
      <c r="BM96" s="108"/>
      <c r="BN96" s="108"/>
      <c r="BO96" s="108"/>
      <c r="BP96" s="108"/>
      <c r="BQ96" s="108"/>
      <c r="BR96" s="108"/>
      <c r="BS96" s="108"/>
      <c r="BT96" s="108"/>
      <c r="BU96" s="108"/>
      <c r="BV96" s="108"/>
      <c r="BW96" s="108"/>
      <c r="BX96" s="108"/>
      <c r="BY96" s="108"/>
      <c r="BZ96" s="108"/>
      <c r="CA96" s="108"/>
      <c r="CB96" s="108"/>
      <c r="CC96" s="108"/>
      <c r="CD96" s="108"/>
      <c r="CE96" s="108"/>
      <c r="CF96" s="108"/>
    </row>
    <row r="97" ht="34.5" customHeight="1">
      <c r="A97" s="188"/>
      <c r="B97" s="188"/>
      <c r="C97" s="96"/>
      <c r="D97" s="96"/>
      <c r="E97" s="96"/>
      <c r="F97" s="96"/>
      <c r="G97" s="96"/>
      <c r="H97" s="96"/>
      <c r="I97" s="96"/>
      <c r="J97" s="96"/>
      <c r="K97" s="96"/>
      <c r="L97" s="96"/>
      <c r="M97" s="186"/>
      <c r="N97" s="96"/>
      <c r="O97" s="96"/>
      <c r="P97" s="96"/>
      <c r="Q97" s="102"/>
      <c r="R97" s="102"/>
      <c r="S97" s="102"/>
      <c r="T97" s="102"/>
      <c r="U97" s="102"/>
      <c r="V97" s="102"/>
      <c r="W97" s="102"/>
      <c r="X97" s="102"/>
      <c r="Y97" s="102"/>
      <c r="Z97" s="102"/>
      <c r="AA97" s="102"/>
      <c r="AB97" s="102"/>
      <c r="AC97" s="102"/>
      <c r="AD97" s="102"/>
      <c r="AE97" s="102"/>
      <c r="AF97" s="102"/>
      <c r="AG97" s="102"/>
      <c r="AH97" s="102"/>
      <c r="AI97" s="102"/>
      <c r="AJ97" s="187"/>
      <c r="AK97" s="96"/>
      <c r="AL97" s="96"/>
      <c r="AM97" s="152"/>
      <c r="AN97" s="152"/>
      <c r="AO97" s="107"/>
      <c r="AP97" s="107"/>
      <c r="AQ97" s="108"/>
      <c r="AR97" s="108"/>
      <c r="AS97" s="108"/>
      <c r="AT97" s="108"/>
      <c r="AU97" s="108"/>
      <c r="AV97" s="108"/>
      <c r="AW97" s="108"/>
      <c r="AX97" s="108"/>
      <c r="AY97" s="108"/>
      <c r="AZ97" s="108"/>
      <c r="BA97" s="108"/>
      <c r="BB97" s="108"/>
      <c r="BC97" s="108"/>
      <c r="BD97" s="108"/>
      <c r="BE97" s="108"/>
      <c r="BF97" s="108"/>
      <c r="BG97" s="108"/>
      <c r="BH97" s="108"/>
      <c r="BI97" s="108"/>
      <c r="BJ97" s="108"/>
      <c r="BK97" s="108"/>
      <c r="BL97" s="108"/>
      <c r="BM97" s="108"/>
      <c r="BN97" s="108"/>
      <c r="BO97" s="108"/>
      <c r="BP97" s="108"/>
      <c r="BQ97" s="108"/>
      <c r="BR97" s="108"/>
      <c r="BS97" s="108"/>
      <c r="BT97" s="108"/>
      <c r="BU97" s="108"/>
      <c r="BV97" s="108"/>
      <c r="BW97" s="108"/>
      <c r="BX97" s="108"/>
      <c r="BY97" s="108"/>
      <c r="BZ97" s="108"/>
      <c r="CA97" s="108"/>
      <c r="CB97" s="108"/>
      <c r="CC97" s="108"/>
      <c r="CD97" s="108"/>
      <c r="CE97" s="108"/>
      <c r="CF97" s="108"/>
    </row>
    <row r="98" ht="34.5" customHeight="1">
      <c r="A98" s="188"/>
      <c r="B98" s="188"/>
      <c r="C98" s="96"/>
      <c r="D98" s="96"/>
      <c r="E98" s="96"/>
      <c r="F98" s="96"/>
      <c r="G98" s="96"/>
      <c r="H98" s="96"/>
      <c r="I98" s="96"/>
      <c r="J98" s="96"/>
      <c r="K98" s="96"/>
      <c r="L98" s="96"/>
      <c r="M98" s="186"/>
      <c r="N98" s="96"/>
      <c r="O98" s="96"/>
      <c r="P98" s="96"/>
      <c r="Q98" s="102"/>
      <c r="R98" s="102"/>
      <c r="S98" s="102"/>
      <c r="T98" s="102"/>
      <c r="U98" s="102"/>
      <c r="V98" s="102"/>
      <c r="W98" s="102"/>
      <c r="X98" s="102"/>
      <c r="Y98" s="102"/>
      <c r="Z98" s="102"/>
      <c r="AA98" s="102"/>
      <c r="AB98" s="102"/>
      <c r="AC98" s="102"/>
      <c r="AD98" s="102"/>
      <c r="AE98" s="102"/>
      <c r="AF98" s="102"/>
      <c r="AG98" s="102"/>
      <c r="AH98" s="102"/>
      <c r="AI98" s="102"/>
      <c r="AJ98" s="187"/>
      <c r="AK98" s="96"/>
      <c r="AL98" s="96"/>
      <c r="AM98" s="152"/>
      <c r="AN98" s="152"/>
      <c r="AO98" s="107"/>
      <c r="AP98" s="107"/>
      <c r="AQ98" s="108"/>
      <c r="AR98" s="108"/>
      <c r="AS98" s="108"/>
      <c r="AT98" s="108"/>
      <c r="AU98" s="108"/>
      <c r="AV98" s="108"/>
      <c r="AW98" s="108"/>
      <c r="AX98" s="108"/>
      <c r="AY98" s="108"/>
      <c r="AZ98" s="108"/>
      <c r="BA98" s="108"/>
      <c r="BB98" s="108"/>
      <c r="BC98" s="108"/>
      <c r="BD98" s="108"/>
      <c r="BE98" s="108"/>
      <c r="BF98" s="108"/>
      <c r="BG98" s="108"/>
      <c r="BH98" s="108"/>
      <c r="BI98" s="108"/>
      <c r="BJ98" s="108"/>
      <c r="BK98" s="108"/>
      <c r="BL98" s="108"/>
      <c r="BM98" s="108"/>
      <c r="BN98" s="108"/>
      <c r="BO98" s="108"/>
      <c r="BP98" s="108"/>
      <c r="BQ98" s="108"/>
      <c r="BR98" s="108"/>
      <c r="BS98" s="108"/>
      <c r="BT98" s="108"/>
      <c r="BU98" s="108"/>
      <c r="BV98" s="108"/>
      <c r="BW98" s="108"/>
      <c r="BX98" s="108"/>
      <c r="BY98" s="108"/>
      <c r="BZ98" s="108"/>
      <c r="CA98" s="108"/>
      <c r="CB98" s="108"/>
      <c r="CC98" s="108"/>
      <c r="CD98" s="108"/>
      <c r="CE98" s="108"/>
      <c r="CF98" s="108"/>
    </row>
    <row r="99" ht="34.5" customHeight="1">
      <c r="A99" s="188"/>
      <c r="B99" s="188"/>
      <c r="C99" s="96"/>
      <c r="D99" s="96"/>
      <c r="E99" s="96"/>
      <c r="F99" s="96"/>
      <c r="G99" s="96"/>
      <c r="H99" s="96"/>
      <c r="I99" s="96"/>
      <c r="J99" s="96"/>
      <c r="K99" s="96"/>
      <c r="L99" s="96"/>
      <c r="M99" s="186"/>
      <c r="N99" s="96"/>
      <c r="O99" s="96"/>
      <c r="P99" s="96"/>
      <c r="Q99" s="102"/>
      <c r="R99" s="102"/>
      <c r="S99" s="102"/>
      <c r="T99" s="102"/>
      <c r="U99" s="102"/>
      <c r="V99" s="102"/>
      <c r="W99" s="102"/>
      <c r="X99" s="102"/>
      <c r="Y99" s="102"/>
      <c r="Z99" s="102"/>
      <c r="AA99" s="102"/>
      <c r="AB99" s="102"/>
      <c r="AC99" s="102"/>
      <c r="AD99" s="102"/>
      <c r="AE99" s="102"/>
      <c r="AF99" s="102"/>
      <c r="AG99" s="102"/>
      <c r="AH99" s="102"/>
      <c r="AI99" s="102"/>
      <c r="AJ99" s="187"/>
      <c r="AK99" s="96"/>
      <c r="AL99" s="96"/>
      <c r="AM99" s="152"/>
      <c r="AN99" s="152"/>
      <c r="AO99" s="107"/>
      <c r="AP99" s="107"/>
      <c r="AQ99" s="108"/>
      <c r="AR99" s="108"/>
      <c r="AS99" s="108"/>
      <c r="AT99" s="108"/>
      <c r="AU99" s="108"/>
      <c r="AV99" s="108"/>
      <c r="AW99" s="108"/>
      <c r="AX99" s="108"/>
      <c r="AY99" s="108"/>
      <c r="AZ99" s="108"/>
      <c r="BA99" s="108"/>
      <c r="BB99" s="108"/>
      <c r="BC99" s="108"/>
      <c r="BD99" s="108"/>
      <c r="BE99" s="108"/>
      <c r="BF99" s="108"/>
      <c r="BG99" s="108"/>
      <c r="BH99" s="108"/>
      <c r="BI99" s="108"/>
      <c r="BJ99" s="108"/>
      <c r="BK99" s="108"/>
      <c r="BL99" s="108"/>
      <c r="BM99" s="108"/>
      <c r="BN99" s="108"/>
      <c r="BO99" s="108"/>
      <c r="BP99" s="108"/>
      <c r="BQ99" s="108"/>
      <c r="BR99" s="108"/>
      <c r="BS99" s="108"/>
      <c r="BT99" s="108"/>
      <c r="BU99" s="108"/>
      <c r="BV99" s="108"/>
      <c r="BW99" s="108"/>
      <c r="BX99" s="108"/>
      <c r="BY99" s="108"/>
      <c r="BZ99" s="108"/>
      <c r="CA99" s="108"/>
      <c r="CB99" s="108"/>
      <c r="CC99" s="108"/>
      <c r="CD99" s="108"/>
      <c r="CE99" s="108"/>
      <c r="CF99" s="108"/>
    </row>
    <row r="100" ht="34.5" customHeight="1">
      <c r="A100" s="188"/>
      <c r="B100" s="188"/>
      <c r="C100" s="96"/>
      <c r="D100" s="96"/>
      <c r="E100" s="96"/>
      <c r="F100" s="96"/>
      <c r="G100" s="96"/>
      <c r="H100" s="96"/>
      <c r="I100" s="96"/>
      <c r="J100" s="96"/>
      <c r="K100" s="96"/>
      <c r="L100" s="96"/>
      <c r="M100" s="186"/>
      <c r="N100" s="96"/>
      <c r="O100" s="96"/>
      <c r="P100" s="96"/>
      <c r="Q100" s="102"/>
      <c r="R100" s="102"/>
      <c r="S100" s="102"/>
      <c r="T100" s="102"/>
      <c r="U100" s="102"/>
      <c r="V100" s="102"/>
      <c r="W100" s="102"/>
      <c r="X100" s="102"/>
      <c r="Y100" s="102"/>
      <c r="Z100" s="102"/>
      <c r="AA100" s="102"/>
      <c r="AB100" s="102"/>
      <c r="AC100" s="102"/>
      <c r="AD100" s="102"/>
      <c r="AE100" s="102"/>
      <c r="AF100" s="102"/>
      <c r="AG100" s="102"/>
      <c r="AH100" s="102"/>
      <c r="AI100" s="102"/>
      <c r="AJ100" s="187"/>
      <c r="AK100" s="96"/>
      <c r="AL100" s="96"/>
      <c r="AM100" s="152"/>
      <c r="AN100" s="152"/>
      <c r="AO100" s="107"/>
      <c r="AP100" s="107"/>
      <c r="AQ100" s="108"/>
      <c r="AR100" s="108"/>
      <c r="AS100" s="108"/>
      <c r="AT100" s="108"/>
      <c r="AU100" s="108"/>
      <c r="AV100" s="108"/>
      <c r="AW100" s="108"/>
      <c r="AX100" s="108"/>
      <c r="AY100" s="108"/>
      <c r="AZ100" s="108"/>
      <c r="BA100" s="108"/>
      <c r="BB100" s="108"/>
      <c r="BC100" s="108"/>
      <c r="BD100" s="108"/>
      <c r="BE100" s="108"/>
      <c r="BF100" s="108"/>
      <c r="BG100" s="108"/>
      <c r="BH100" s="108"/>
      <c r="BI100" s="108"/>
      <c r="BJ100" s="108"/>
      <c r="BK100" s="108"/>
      <c r="BL100" s="108"/>
      <c r="BM100" s="108"/>
      <c r="BN100" s="108"/>
      <c r="BO100" s="108"/>
      <c r="BP100" s="108"/>
      <c r="BQ100" s="108"/>
      <c r="BR100" s="108"/>
      <c r="BS100" s="108"/>
      <c r="BT100" s="108"/>
      <c r="BU100" s="108"/>
      <c r="BV100" s="108"/>
      <c r="BW100" s="108"/>
      <c r="BX100" s="108"/>
      <c r="BY100" s="108"/>
      <c r="BZ100" s="108"/>
      <c r="CA100" s="108"/>
      <c r="CB100" s="108"/>
      <c r="CC100" s="108"/>
      <c r="CD100" s="108"/>
      <c r="CE100" s="108"/>
      <c r="CF100" s="108"/>
    </row>
    <row r="101" ht="34.5" customHeight="1">
      <c r="A101" s="188"/>
      <c r="B101" s="188"/>
      <c r="C101" s="96"/>
      <c r="D101" s="96"/>
      <c r="E101" s="96"/>
      <c r="F101" s="96"/>
      <c r="G101" s="96"/>
      <c r="H101" s="96"/>
      <c r="I101" s="96"/>
      <c r="J101" s="96"/>
      <c r="K101" s="96"/>
      <c r="L101" s="96"/>
      <c r="M101" s="186"/>
      <c r="N101" s="96"/>
      <c r="O101" s="96"/>
      <c r="P101" s="96"/>
      <c r="Q101" s="102"/>
      <c r="R101" s="102"/>
      <c r="S101" s="102"/>
      <c r="T101" s="102"/>
      <c r="U101" s="102"/>
      <c r="V101" s="102"/>
      <c r="W101" s="102"/>
      <c r="X101" s="102"/>
      <c r="Y101" s="102"/>
      <c r="Z101" s="102"/>
      <c r="AA101" s="102"/>
      <c r="AB101" s="102"/>
      <c r="AC101" s="102"/>
      <c r="AD101" s="102"/>
      <c r="AE101" s="102"/>
      <c r="AF101" s="102"/>
      <c r="AG101" s="102"/>
      <c r="AH101" s="102"/>
      <c r="AI101" s="102"/>
      <c r="AJ101" s="187"/>
      <c r="AK101" s="96"/>
      <c r="AL101" s="96"/>
      <c r="AM101" s="152"/>
      <c r="AN101" s="152"/>
      <c r="AO101" s="107"/>
      <c r="AP101" s="107"/>
      <c r="AQ101" s="108"/>
      <c r="AR101" s="108"/>
      <c r="AS101" s="108"/>
      <c r="AT101" s="108"/>
      <c r="AU101" s="108"/>
      <c r="AV101" s="108"/>
      <c r="AW101" s="108"/>
      <c r="AX101" s="108"/>
      <c r="AY101" s="108"/>
      <c r="AZ101" s="108"/>
      <c r="BA101" s="108"/>
      <c r="BB101" s="108"/>
      <c r="BC101" s="108"/>
      <c r="BD101" s="108"/>
      <c r="BE101" s="108"/>
      <c r="BF101" s="108"/>
      <c r="BG101" s="108"/>
      <c r="BH101" s="108"/>
      <c r="BI101" s="108"/>
      <c r="BJ101" s="108"/>
      <c r="BK101" s="108"/>
      <c r="BL101" s="108"/>
      <c r="BM101" s="108"/>
      <c r="BN101" s="108"/>
      <c r="BO101" s="108"/>
      <c r="BP101" s="108"/>
      <c r="BQ101" s="108"/>
      <c r="BR101" s="108"/>
      <c r="BS101" s="108"/>
      <c r="BT101" s="108"/>
      <c r="BU101" s="108"/>
      <c r="BV101" s="108"/>
      <c r="BW101" s="108"/>
      <c r="BX101" s="108"/>
      <c r="BY101" s="108"/>
      <c r="BZ101" s="108"/>
      <c r="CA101" s="108"/>
      <c r="CB101" s="108"/>
      <c r="CC101" s="108"/>
      <c r="CD101" s="108"/>
      <c r="CE101" s="108"/>
      <c r="CF101" s="108"/>
    </row>
    <row r="102" ht="34.5" customHeight="1">
      <c r="A102" s="188"/>
      <c r="B102" s="188"/>
      <c r="C102" s="96"/>
      <c r="D102" s="96"/>
      <c r="E102" s="96"/>
      <c r="F102" s="96"/>
      <c r="G102" s="96"/>
      <c r="H102" s="96"/>
      <c r="I102" s="96"/>
      <c r="J102" s="96"/>
      <c r="K102" s="96"/>
      <c r="L102" s="96"/>
      <c r="M102" s="186"/>
      <c r="N102" s="96"/>
      <c r="O102" s="96"/>
      <c r="P102" s="96"/>
      <c r="Q102" s="102"/>
      <c r="R102" s="102"/>
      <c r="S102" s="102"/>
      <c r="T102" s="102"/>
      <c r="U102" s="102"/>
      <c r="V102" s="102"/>
      <c r="W102" s="102"/>
      <c r="X102" s="102"/>
      <c r="Y102" s="102"/>
      <c r="Z102" s="102"/>
      <c r="AA102" s="102"/>
      <c r="AB102" s="102"/>
      <c r="AC102" s="102"/>
      <c r="AD102" s="102"/>
      <c r="AE102" s="102"/>
      <c r="AF102" s="102"/>
      <c r="AG102" s="102"/>
      <c r="AH102" s="102"/>
      <c r="AI102" s="102"/>
      <c r="AJ102" s="187"/>
      <c r="AK102" s="96"/>
      <c r="AL102" s="96"/>
      <c r="AM102" s="152"/>
      <c r="AN102" s="152"/>
      <c r="AO102" s="107"/>
      <c r="AP102" s="107"/>
      <c r="AQ102" s="108"/>
      <c r="AR102" s="108"/>
      <c r="AS102" s="108"/>
      <c r="AT102" s="108"/>
      <c r="AU102" s="108"/>
      <c r="AV102" s="108"/>
      <c r="AW102" s="108"/>
      <c r="AX102" s="108"/>
      <c r="AY102" s="108"/>
      <c r="AZ102" s="108"/>
      <c r="BA102" s="108"/>
      <c r="BB102" s="108"/>
      <c r="BC102" s="108"/>
      <c r="BD102" s="108"/>
      <c r="BE102" s="108"/>
      <c r="BF102" s="108"/>
      <c r="BG102" s="108"/>
      <c r="BH102" s="108"/>
      <c r="BI102" s="108"/>
      <c r="BJ102" s="108"/>
      <c r="BK102" s="108"/>
      <c r="BL102" s="108"/>
      <c r="BM102" s="108"/>
      <c r="BN102" s="108"/>
      <c r="BO102" s="108"/>
      <c r="BP102" s="108"/>
      <c r="BQ102" s="108"/>
      <c r="BR102" s="108"/>
      <c r="BS102" s="108"/>
      <c r="BT102" s="108"/>
      <c r="BU102" s="108"/>
      <c r="BV102" s="108"/>
      <c r="BW102" s="108"/>
      <c r="BX102" s="108"/>
      <c r="BY102" s="108"/>
      <c r="BZ102" s="108"/>
      <c r="CA102" s="108"/>
      <c r="CB102" s="108"/>
      <c r="CC102" s="108"/>
      <c r="CD102" s="108"/>
      <c r="CE102" s="108"/>
      <c r="CF102" s="108"/>
    </row>
    <row r="103" ht="34.5" customHeight="1">
      <c r="A103" s="188"/>
      <c r="B103" s="188"/>
      <c r="C103" s="96"/>
      <c r="D103" s="96"/>
      <c r="E103" s="96"/>
      <c r="F103" s="96"/>
      <c r="G103" s="96"/>
      <c r="H103" s="96"/>
      <c r="I103" s="96"/>
      <c r="J103" s="96"/>
      <c r="K103" s="96"/>
      <c r="L103" s="96"/>
      <c r="M103" s="186"/>
      <c r="N103" s="96"/>
      <c r="O103" s="96"/>
      <c r="P103" s="96"/>
      <c r="Q103" s="102"/>
      <c r="R103" s="102"/>
      <c r="S103" s="102"/>
      <c r="T103" s="102"/>
      <c r="U103" s="102"/>
      <c r="V103" s="102"/>
      <c r="W103" s="102"/>
      <c r="X103" s="102"/>
      <c r="Y103" s="102"/>
      <c r="Z103" s="102"/>
      <c r="AA103" s="102"/>
      <c r="AB103" s="102"/>
      <c r="AC103" s="102"/>
      <c r="AD103" s="102"/>
      <c r="AE103" s="102"/>
      <c r="AF103" s="102"/>
      <c r="AG103" s="102"/>
      <c r="AH103" s="102"/>
      <c r="AI103" s="102"/>
      <c r="AJ103" s="187"/>
      <c r="AK103" s="96"/>
      <c r="AL103" s="96"/>
      <c r="AM103" s="152"/>
      <c r="AN103" s="152"/>
      <c r="AO103" s="107"/>
      <c r="AP103" s="107"/>
      <c r="AQ103" s="108"/>
      <c r="AR103" s="108"/>
      <c r="AS103" s="108"/>
      <c r="AT103" s="108"/>
      <c r="AU103" s="108"/>
      <c r="AV103" s="108"/>
      <c r="AW103" s="108"/>
      <c r="AX103" s="108"/>
      <c r="AY103" s="108"/>
      <c r="AZ103" s="108"/>
      <c r="BA103" s="108"/>
      <c r="BB103" s="108"/>
      <c r="BC103" s="108"/>
      <c r="BD103" s="108"/>
      <c r="BE103" s="108"/>
      <c r="BF103" s="108"/>
      <c r="BG103" s="108"/>
      <c r="BH103" s="108"/>
      <c r="BI103" s="108"/>
      <c r="BJ103" s="108"/>
      <c r="BK103" s="108"/>
      <c r="BL103" s="108"/>
      <c r="BM103" s="108"/>
      <c r="BN103" s="108"/>
      <c r="BO103" s="108"/>
      <c r="BP103" s="108"/>
      <c r="BQ103" s="108"/>
      <c r="BR103" s="108"/>
      <c r="BS103" s="108"/>
      <c r="BT103" s="108"/>
      <c r="BU103" s="108"/>
      <c r="BV103" s="108"/>
      <c r="BW103" s="108"/>
      <c r="BX103" s="108"/>
      <c r="BY103" s="108"/>
      <c r="BZ103" s="108"/>
      <c r="CA103" s="108"/>
      <c r="CB103" s="108"/>
      <c r="CC103" s="108"/>
      <c r="CD103" s="108"/>
      <c r="CE103" s="108"/>
      <c r="CF103" s="108"/>
    </row>
    <row r="104" ht="34.5" customHeight="1">
      <c r="A104" s="188"/>
      <c r="B104" s="188"/>
      <c r="C104" s="96"/>
      <c r="D104" s="96"/>
      <c r="E104" s="96"/>
      <c r="F104" s="96"/>
      <c r="G104" s="96"/>
      <c r="H104" s="96"/>
      <c r="I104" s="96"/>
      <c r="J104" s="96"/>
      <c r="K104" s="96"/>
      <c r="L104" s="96"/>
      <c r="M104" s="186"/>
      <c r="N104" s="96"/>
      <c r="O104" s="96"/>
      <c r="P104" s="96"/>
      <c r="Q104" s="102"/>
      <c r="R104" s="102"/>
      <c r="S104" s="102"/>
      <c r="T104" s="102"/>
      <c r="U104" s="102"/>
      <c r="V104" s="102"/>
      <c r="W104" s="102"/>
      <c r="X104" s="102"/>
      <c r="Y104" s="102"/>
      <c r="Z104" s="102"/>
      <c r="AA104" s="102"/>
      <c r="AB104" s="102"/>
      <c r="AC104" s="102"/>
      <c r="AD104" s="102"/>
      <c r="AE104" s="102"/>
      <c r="AF104" s="102"/>
      <c r="AG104" s="102"/>
      <c r="AH104" s="102"/>
      <c r="AI104" s="102"/>
      <c r="AJ104" s="187"/>
      <c r="AK104" s="96"/>
      <c r="AL104" s="96"/>
      <c r="AM104" s="152"/>
      <c r="AN104" s="152"/>
      <c r="AO104" s="107"/>
      <c r="AP104" s="107"/>
      <c r="AQ104" s="108"/>
      <c r="AR104" s="108"/>
      <c r="AS104" s="108"/>
      <c r="AT104" s="108"/>
      <c r="AU104" s="108"/>
      <c r="AV104" s="108"/>
      <c r="AW104" s="108"/>
      <c r="AX104" s="108"/>
      <c r="AY104" s="108"/>
      <c r="AZ104" s="108"/>
      <c r="BA104" s="108"/>
      <c r="BB104" s="108"/>
      <c r="BC104" s="108"/>
      <c r="BD104" s="108"/>
      <c r="BE104" s="108"/>
      <c r="BF104" s="108"/>
      <c r="BG104" s="108"/>
      <c r="BH104" s="108"/>
      <c r="BI104" s="108"/>
      <c r="BJ104" s="108"/>
      <c r="BK104" s="108"/>
      <c r="BL104" s="108"/>
      <c r="BM104" s="108"/>
      <c r="BN104" s="108"/>
      <c r="BO104" s="108"/>
      <c r="BP104" s="108"/>
      <c r="BQ104" s="108"/>
      <c r="BR104" s="108"/>
      <c r="BS104" s="108"/>
      <c r="BT104" s="108"/>
      <c r="BU104" s="108"/>
      <c r="BV104" s="108"/>
      <c r="BW104" s="108"/>
      <c r="BX104" s="108"/>
      <c r="BY104" s="108"/>
      <c r="BZ104" s="108"/>
      <c r="CA104" s="108"/>
      <c r="CB104" s="108"/>
      <c r="CC104" s="108"/>
      <c r="CD104" s="108"/>
      <c r="CE104" s="108"/>
      <c r="CF104" s="108"/>
    </row>
    <row r="105" ht="34.5" customHeight="1">
      <c r="A105" s="188"/>
      <c r="B105" s="188"/>
      <c r="C105" s="96"/>
      <c r="D105" s="96"/>
      <c r="E105" s="96"/>
      <c r="F105" s="96"/>
      <c r="G105" s="96"/>
      <c r="H105" s="96"/>
      <c r="I105" s="96"/>
      <c r="J105" s="96"/>
      <c r="K105" s="96"/>
      <c r="L105" s="96"/>
      <c r="M105" s="186"/>
      <c r="N105" s="96"/>
      <c r="O105" s="96"/>
      <c r="P105" s="96"/>
      <c r="Q105" s="102"/>
      <c r="R105" s="102"/>
      <c r="S105" s="102"/>
      <c r="T105" s="102"/>
      <c r="U105" s="102"/>
      <c r="V105" s="102"/>
      <c r="W105" s="102"/>
      <c r="X105" s="102"/>
      <c r="Y105" s="102"/>
      <c r="Z105" s="102"/>
      <c r="AA105" s="102"/>
      <c r="AB105" s="102"/>
      <c r="AC105" s="102"/>
      <c r="AD105" s="102"/>
      <c r="AE105" s="102"/>
      <c r="AF105" s="102"/>
      <c r="AG105" s="102"/>
      <c r="AH105" s="102"/>
      <c r="AI105" s="102"/>
      <c r="AJ105" s="187"/>
      <c r="AK105" s="96"/>
      <c r="AL105" s="96"/>
      <c r="AM105" s="152"/>
      <c r="AN105" s="152"/>
      <c r="AO105" s="107"/>
      <c r="AP105" s="107"/>
      <c r="AQ105" s="108"/>
      <c r="AR105" s="108"/>
      <c r="AS105" s="108"/>
      <c r="AT105" s="108"/>
      <c r="AU105" s="108"/>
      <c r="AV105" s="108"/>
      <c r="AW105" s="108"/>
      <c r="AX105" s="108"/>
      <c r="AY105" s="108"/>
      <c r="AZ105" s="108"/>
      <c r="BA105" s="108"/>
      <c r="BB105" s="108"/>
      <c r="BC105" s="108"/>
      <c r="BD105" s="108"/>
      <c r="BE105" s="108"/>
      <c r="BF105" s="108"/>
      <c r="BG105" s="108"/>
      <c r="BH105" s="108"/>
      <c r="BI105" s="108"/>
      <c r="BJ105" s="108"/>
      <c r="BK105" s="108"/>
      <c r="BL105" s="108"/>
      <c r="BM105" s="108"/>
      <c r="BN105" s="108"/>
      <c r="BO105" s="108"/>
      <c r="BP105" s="108"/>
      <c r="BQ105" s="108"/>
      <c r="BR105" s="108"/>
      <c r="BS105" s="108"/>
      <c r="BT105" s="108"/>
      <c r="BU105" s="108"/>
      <c r="BV105" s="108"/>
      <c r="BW105" s="108"/>
      <c r="BX105" s="108"/>
      <c r="BY105" s="108"/>
      <c r="BZ105" s="108"/>
      <c r="CA105" s="108"/>
      <c r="CB105" s="108"/>
      <c r="CC105" s="108"/>
      <c r="CD105" s="108"/>
      <c r="CE105" s="108"/>
      <c r="CF105" s="108"/>
    </row>
    <row r="106" ht="34.5" customHeight="1">
      <c r="A106" s="188"/>
      <c r="B106" s="188"/>
      <c r="C106" s="96"/>
      <c r="D106" s="96"/>
      <c r="E106" s="96"/>
      <c r="F106" s="96"/>
      <c r="G106" s="96"/>
      <c r="H106" s="96"/>
      <c r="I106" s="96"/>
      <c r="J106" s="96"/>
      <c r="K106" s="96"/>
      <c r="L106" s="96"/>
      <c r="M106" s="186"/>
      <c r="N106" s="96"/>
      <c r="O106" s="96"/>
      <c r="P106" s="96"/>
      <c r="Q106" s="102"/>
      <c r="R106" s="102"/>
      <c r="S106" s="102"/>
      <c r="T106" s="102"/>
      <c r="U106" s="102"/>
      <c r="V106" s="102"/>
      <c r="W106" s="102"/>
      <c r="X106" s="102"/>
      <c r="Y106" s="102"/>
      <c r="Z106" s="102"/>
      <c r="AA106" s="102"/>
      <c r="AB106" s="102"/>
      <c r="AC106" s="102"/>
      <c r="AD106" s="102"/>
      <c r="AE106" s="102"/>
      <c r="AF106" s="102"/>
      <c r="AG106" s="102"/>
      <c r="AH106" s="102"/>
      <c r="AI106" s="102"/>
      <c r="AJ106" s="187"/>
      <c r="AK106" s="96"/>
      <c r="AL106" s="96"/>
      <c r="AM106" s="152"/>
      <c r="AN106" s="152"/>
      <c r="AO106" s="107"/>
      <c r="AP106" s="107"/>
      <c r="AQ106" s="108"/>
      <c r="AR106" s="108"/>
      <c r="AS106" s="108"/>
      <c r="AT106" s="108"/>
      <c r="AU106" s="108"/>
      <c r="AV106" s="108"/>
      <c r="AW106" s="108"/>
      <c r="AX106" s="108"/>
      <c r="AY106" s="108"/>
      <c r="AZ106" s="108"/>
      <c r="BA106" s="108"/>
      <c r="BB106" s="108"/>
      <c r="BC106" s="108"/>
      <c r="BD106" s="108"/>
      <c r="BE106" s="108"/>
      <c r="BF106" s="108"/>
      <c r="BG106" s="108"/>
      <c r="BH106" s="108"/>
      <c r="BI106" s="108"/>
      <c r="BJ106" s="108"/>
      <c r="BK106" s="108"/>
      <c r="BL106" s="108"/>
      <c r="BM106" s="108"/>
      <c r="BN106" s="108"/>
      <c r="BO106" s="108"/>
      <c r="BP106" s="108"/>
      <c r="BQ106" s="108"/>
      <c r="BR106" s="108"/>
      <c r="BS106" s="108"/>
      <c r="BT106" s="108"/>
      <c r="BU106" s="108"/>
      <c r="BV106" s="108"/>
      <c r="BW106" s="108"/>
      <c r="BX106" s="108"/>
      <c r="BY106" s="108"/>
      <c r="BZ106" s="108"/>
      <c r="CA106" s="108"/>
      <c r="CB106" s="108"/>
      <c r="CC106" s="108"/>
      <c r="CD106" s="108"/>
      <c r="CE106" s="108"/>
      <c r="CF106" s="108"/>
    </row>
    <row r="107" ht="34.5" customHeight="1">
      <c r="A107" s="188"/>
      <c r="B107" s="188"/>
      <c r="C107" s="96"/>
      <c r="D107" s="96"/>
      <c r="E107" s="96"/>
      <c r="F107" s="96"/>
      <c r="G107" s="96"/>
      <c r="H107" s="96"/>
      <c r="I107" s="96"/>
      <c r="J107" s="96"/>
      <c r="K107" s="96"/>
      <c r="L107" s="96"/>
      <c r="M107" s="186"/>
      <c r="N107" s="96"/>
      <c r="O107" s="96"/>
      <c r="P107" s="96"/>
      <c r="Q107" s="102"/>
      <c r="R107" s="102"/>
      <c r="S107" s="102"/>
      <c r="T107" s="102"/>
      <c r="U107" s="102"/>
      <c r="V107" s="102"/>
      <c r="W107" s="102"/>
      <c r="X107" s="102"/>
      <c r="Y107" s="102"/>
      <c r="Z107" s="102"/>
      <c r="AA107" s="102"/>
      <c r="AB107" s="102"/>
      <c r="AC107" s="102"/>
      <c r="AD107" s="102"/>
      <c r="AE107" s="102"/>
      <c r="AF107" s="102"/>
      <c r="AG107" s="102"/>
      <c r="AH107" s="102"/>
      <c r="AI107" s="102"/>
      <c r="AJ107" s="187"/>
      <c r="AK107" s="96"/>
      <c r="AL107" s="96"/>
      <c r="AM107" s="152"/>
      <c r="AN107" s="152"/>
      <c r="AO107" s="107"/>
      <c r="AP107" s="107"/>
      <c r="AQ107" s="108"/>
      <c r="AR107" s="108"/>
      <c r="AS107" s="108"/>
      <c r="AT107" s="108"/>
      <c r="AU107" s="108"/>
      <c r="AV107" s="108"/>
      <c r="AW107" s="108"/>
      <c r="AX107" s="108"/>
      <c r="AY107" s="108"/>
      <c r="AZ107" s="108"/>
      <c r="BA107" s="108"/>
      <c r="BB107" s="108"/>
      <c r="BC107" s="108"/>
      <c r="BD107" s="108"/>
      <c r="BE107" s="108"/>
      <c r="BF107" s="108"/>
      <c r="BG107" s="108"/>
      <c r="BH107" s="108"/>
      <c r="BI107" s="108"/>
      <c r="BJ107" s="108"/>
      <c r="BK107" s="108"/>
      <c r="BL107" s="108"/>
      <c r="BM107" s="108"/>
      <c r="BN107" s="108"/>
      <c r="BO107" s="108"/>
      <c r="BP107" s="108"/>
      <c r="BQ107" s="108"/>
      <c r="BR107" s="108"/>
      <c r="BS107" s="108"/>
      <c r="BT107" s="108"/>
      <c r="BU107" s="108"/>
      <c r="BV107" s="108"/>
      <c r="BW107" s="108"/>
      <c r="BX107" s="108"/>
      <c r="BY107" s="108"/>
      <c r="BZ107" s="108"/>
      <c r="CA107" s="108"/>
      <c r="CB107" s="108"/>
      <c r="CC107" s="108"/>
      <c r="CD107" s="108"/>
      <c r="CE107" s="108"/>
      <c r="CF107" s="108"/>
    </row>
    <row r="108" ht="34.5" customHeight="1">
      <c r="A108" s="188"/>
      <c r="B108" s="188"/>
      <c r="C108" s="96"/>
      <c r="D108" s="96"/>
      <c r="E108" s="96"/>
      <c r="F108" s="96"/>
      <c r="G108" s="96"/>
      <c r="H108" s="96"/>
      <c r="I108" s="96"/>
      <c r="J108" s="96"/>
      <c r="K108" s="96"/>
      <c r="L108" s="96"/>
      <c r="M108" s="186"/>
      <c r="N108" s="96"/>
      <c r="O108" s="96"/>
      <c r="P108" s="96"/>
      <c r="Q108" s="102"/>
      <c r="R108" s="102"/>
      <c r="S108" s="102"/>
      <c r="T108" s="102"/>
      <c r="U108" s="102"/>
      <c r="V108" s="102"/>
      <c r="W108" s="102"/>
      <c r="X108" s="102"/>
      <c r="Y108" s="102"/>
      <c r="Z108" s="102"/>
      <c r="AA108" s="102"/>
      <c r="AB108" s="102"/>
      <c r="AC108" s="102"/>
      <c r="AD108" s="102"/>
      <c r="AE108" s="102"/>
      <c r="AF108" s="102"/>
      <c r="AG108" s="102"/>
      <c r="AH108" s="102"/>
      <c r="AI108" s="102"/>
      <c r="AJ108" s="187"/>
      <c r="AK108" s="96"/>
      <c r="AL108" s="96"/>
      <c r="AM108" s="152"/>
      <c r="AN108" s="152"/>
      <c r="AO108" s="107"/>
      <c r="AP108" s="107"/>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row>
    <row r="109" ht="34.5" customHeight="1">
      <c r="A109" s="188"/>
      <c r="B109" s="188"/>
      <c r="C109" s="96"/>
      <c r="D109" s="96"/>
      <c r="E109" s="96"/>
      <c r="F109" s="96"/>
      <c r="G109" s="96"/>
      <c r="H109" s="96"/>
      <c r="I109" s="96"/>
      <c r="J109" s="96"/>
      <c r="K109" s="96"/>
      <c r="L109" s="96"/>
      <c r="M109" s="186"/>
      <c r="N109" s="96"/>
      <c r="O109" s="96"/>
      <c r="P109" s="96"/>
      <c r="Q109" s="102"/>
      <c r="R109" s="102"/>
      <c r="S109" s="102"/>
      <c r="T109" s="102"/>
      <c r="U109" s="102"/>
      <c r="V109" s="102"/>
      <c r="W109" s="102"/>
      <c r="X109" s="102"/>
      <c r="Y109" s="102"/>
      <c r="Z109" s="102"/>
      <c r="AA109" s="102"/>
      <c r="AB109" s="102"/>
      <c r="AC109" s="102"/>
      <c r="AD109" s="102"/>
      <c r="AE109" s="102"/>
      <c r="AF109" s="102"/>
      <c r="AG109" s="102"/>
      <c r="AH109" s="102"/>
      <c r="AI109" s="102"/>
      <c r="AJ109" s="187"/>
      <c r="AK109" s="96"/>
      <c r="AL109" s="96"/>
      <c r="AM109" s="152"/>
      <c r="AN109" s="152"/>
      <c r="AO109" s="107"/>
      <c r="AP109" s="107"/>
      <c r="AQ109" s="108"/>
      <c r="AR109" s="108"/>
      <c r="AS109" s="108"/>
      <c r="AT109" s="108"/>
      <c r="AU109" s="108"/>
      <c r="AV109" s="108"/>
      <c r="AW109" s="108"/>
      <c r="AX109" s="108"/>
      <c r="AY109" s="108"/>
      <c r="AZ109" s="108"/>
      <c r="BA109" s="108"/>
      <c r="BB109" s="108"/>
      <c r="BC109" s="108"/>
      <c r="BD109" s="108"/>
      <c r="BE109" s="108"/>
      <c r="BF109" s="108"/>
      <c r="BG109" s="108"/>
      <c r="BH109" s="108"/>
      <c r="BI109" s="108"/>
      <c r="BJ109" s="108"/>
      <c r="BK109" s="108"/>
      <c r="BL109" s="108"/>
      <c r="BM109" s="108"/>
      <c r="BN109" s="108"/>
      <c r="BO109" s="108"/>
      <c r="BP109" s="108"/>
      <c r="BQ109" s="108"/>
      <c r="BR109" s="108"/>
      <c r="BS109" s="108"/>
      <c r="BT109" s="108"/>
      <c r="BU109" s="108"/>
      <c r="BV109" s="108"/>
      <c r="BW109" s="108"/>
      <c r="BX109" s="108"/>
      <c r="BY109" s="108"/>
      <c r="BZ109" s="108"/>
      <c r="CA109" s="108"/>
      <c r="CB109" s="108"/>
      <c r="CC109" s="108"/>
      <c r="CD109" s="108"/>
      <c r="CE109" s="108"/>
      <c r="CF109" s="108"/>
    </row>
    <row r="110" ht="34.5" customHeight="1">
      <c r="A110" s="188"/>
      <c r="B110" s="188"/>
      <c r="C110" s="96"/>
      <c r="D110" s="96"/>
      <c r="E110" s="96"/>
      <c r="F110" s="96"/>
      <c r="G110" s="96"/>
      <c r="H110" s="96"/>
      <c r="I110" s="96"/>
      <c r="J110" s="96"/>
      <c r="K110" s="96"/>
      <c r="L110" s="96"/>
      <c r="M110" s="186"/>
      <c r="N110" s="96"/>
      <c r="O110" s="96"/>
      <c r="P110" s="96"/>
      <c r="Q110" s="102"/>
      <c r="R110" s="102"/>
      <c r="S110" s="102"/>
      <c r="T110" s="102"/>
      <c r="U110" s="102"/>
      <c r="V110" s="102"/>
      <c r="W110" s="102"/>
      <c r="X110" s="102"/>
      <c r="Y110" s="102"/>
      <c r="Z110" s="102"/>
      <c r="AA110" s="102"/>
      <c r="AB110" s="102"/>
      <c r="AC110" s="102"/>
      <c r="AD110" s="102"/>
      <c r="AE110" s="102"/>
      <c r="AF110" s="102"/>
      <c r="AG110" s="102"/>
      <c r="AH110" s="102"/>
      <c r="AI110" s="102"/>
      <c r="AJ110" s="187"/>
      <c r="AK110" s="96"/>
      <c r="AL110" s="96"/>
      <c r="AM110" s="152"/>
      <c r="AN110" s="152"/>
      <c r="AO110" s="107"/>
      <c r="AP110" s="107"/>
      <c r="AQ110" s="108"/>
      <c r="AR110" s="108"/>
      <c r="AS110" s="108"/>
      <c r="AT110" s="108"/>
      <c r="AU110" s="108"/>
      <c r="AV110" s="108"/>
      <c r="AW110" s="108"/>
      <c r="AX110" s="108"/>
      <c r="AY110" s="108"/>
      <c r="AZ110" s="108"/>
      <c r="BA110" s="108"/>
      <c r="BB110" s="108"/>
      <c r="BC110" s="108"/>
      <c r="BD110" s="108"/>
      <c r="BE110" s="108"/>
      <c r="BF110" s="108"/>
      <c r="BG110" s="108"/>
      <c r="BH110" s="108"/>
      <c r="BI110" s="108"/>
      <c r="BJ110" s="108"/>
      <c r="BK110" s="108"/>
      <c r="BL110" s="108"/>
      <c r="BM110" s="108"/>
      <c r="BN110" s="108"/>
      <c r="BO110" s="108"/>
      <c r="BP110" s="108"/>
      <c r="BQ110" s="108"/>
      <c r="BR110" s="108"/>
      <c r="BS110" s="108"/>
      <c r="BT110" s="108"/>
      <c r="BU110" s="108"/>
      <c r="BV110" s="108"/>
      <c r="BW110" s="108"/>
      <c r="BX110" s="108"/>
      <c r="BY110" s="108"/>
      <c r="BZ110" s="108"/>
      <c r="CA110" s="108"/>
      <c r="CB110" s="108"/>
      <c r="CC110" s="108"/>
      <c r="CD110" s="108"/>
      <c r="CE110" s="108"/>
      <c r="CF110" s="108"/>
    </row>
    <row r="111" ht="34.5" customHeight="1">
      <c r="A111" s="188"/>
      <c r="B111" s="188"/>
      <c r="C111" s="96"/>
      <c r="D111" s="96"/>
      <c r="E111" s="96"/>
      <c r="F111" s="96"/>
      <c r="G111" s="96"/>
      <c r="H111" s="96"/>
      <c r="I111" s="96"/>
      <c r="J111" s="96"/>
      <c r="K111" s="96"/>
      <c r="L111" s="96"/>
      <c r="M111" s="186"/>
      <c r="N111" s="96"/>
      <c r="O111" s="96"/>
      <c r="P111" s="96"/>
      <c r="Q111" s="102"/>
      <c r="R111" s="102"/>
      <c r="S111" s="102"/>
      <c r="T111" s="102"/>
      <c r="U111" s="102"/>
      <c r="V111" s="102"/>
      <c r="W111" s="102"/>
      <c r="X111" s="102"/>
      <c r="Y111" s="102"/>
      <c r="Z111" s="102"/>
      <c r="AA111" s="102"/>
      <c r="AB111" s="102"/>
      <c r="AC111" s="102"/>
      <c r="AD111" s="102"/>
      <c r="AE111" s="102"/>
      <c r="AF111" s="102"/>
      <c r="AG111" s="102"/>
      <c r="AH111" s="102"/>
      <c r="AI111" s="102"/>
      <c r="AJ111" s="187"/>
      <c r="AK111" s="96"/>
      <c r="AL111" s="96"/>
      <c r="AM111" s="152"/>
      <c r="AN111" s="152"/>
      <c r="AO111" s="107"/>
      <c r="AP111" s="107"/>
      <c r="AQ111" s="108"/>
      <c r="AR111" s="108"/>
      <c r="AS111" s="108"/>
      <c r="AT111" s="108"/>
      <c r="AU111" s="108"/>
      <c r="AV111" s="108"/>
      <c r="AW111" s="108"/>
      <c r="AX111" s="108"/>
      <c r="AY111" s="108"/>
      <c r="AZ111" s="108"/>
      <c r="BA111" s="108"/>
      <c r="BB111" s="108"/>
      <c r="BC111" s="108"/>
      <c r="BD111" s="108"/>
      <c r="BE111" s="108"/>
      <c r="BF111" s="108"/>
      <c r="BG111" s="108"/>
      <c r="BH111" s="108"/>
      <c r="BI111" s="108"/>
      <c r="BJ111" s="108"/>
      <c r="BK111" s="108"/>
      <c r="BL111" s="108"/>
      <c r="BM111" s="108"/>
      <c r="BN111" s="108"/>
      <c r="BO111" s="108"/>
      <c r="BP111" s="108"/>
      <c r="BQ111" s="108"/>
      <c r="BR111" s="108"/>
      <c r="BS111" s="108"/>
      <c r="BT111" s="108"/>
      <c r="BU111" s="108"/>
      <c r="BV111" s="108"/>
      <c r="BW111" s="108"/>
      <c r="BX111" s="108"/>
      <c r="BY111" s="108"/>
      <c r="BZ111" s="108"/>
      <c r="CA111" s="108"/>
      <c r="CB111" s="108"/>
      <c r="CC111" s="108"/>
      <c r="CD111" s="108"/>
      <c r="CE111" s="108"/>
      <c r="CF111" s="108"/>
    </row>
    <row r="112" ht="34.5" customHeight="1">
      <c r="A112" s="188"/>
      <c r="B112" s="188"/>
      <c r="C112" s="96"/>
      <c r="D112" s="96"/>
      <c r="E112" s="96"/>
      <c r="F112" s="96"/>
      <c r="G112" s="96"/>
      <c r="H112" s="96"/>
      <c r="I112" s="96"/>
      <c r="J112" s="96"/>
      <c r="K112" s="96"/>
      <c r="L112" s="96"/>
      <c r="M112" s="186"/>
      <c r="N112" s="96"/>
      <c r="O112" s="96"/>
      <c r="P112" s="96"/>
      <c r="Q112" s="102"/>
      <c r="R112" s="102"/>
      <c r="S112" s="102"/>
      <c r="T112" s="102"/>
      <c r="U112" s="102"/>
      <c r="V112" s="102"/>
      <c r="W112" s="102"/>
      <c r="X112" s="102"/>
      <c r="Y112" s="102"/>
      <c r="Z112" s="102"/>
      <c r="AA112" s="102"/>
      <c r="AB112" s="102"/>
      <c r="AC112" s="102"/>
      <c r="AD112" s="102"/>
      <c r="AE112" s="102"/>
      <c r="AF112" s="102"/>
      <c r="AG112" s="102"/>
      <c r="AH112" s="102"/>
      <c r="AI112" s="102"/>
      <c r="AJ112" s="187"/>
      <c r="AK112" s="96"/>
      <c r="AL112" s="96"/>
      <c r="AM112" s="152"/>
      <c r="AN112" s="152"/>
      <c r="AO112" s="107"/>
      <c r="AP112" s="107"/>
      <c r="AQ112" s="108"/>
      <c r="AR112" s="108"/>
      <c r="AS112" s="108"/>
      <c r="AT112" s="108"/>
      <c r="AU112" s="108"/>
      <c r="AV112" s="108"/>
      <c r="AW112" s="108"/>
      <c r="AX112" s="108"/>
      <c r="AY112" s="108"/>
      <c r="AZ112" s="108"/>
      <c r="BA112" s="108"/>
      <c r="BB112" s="108"/>
      <c r="BC112" s="108"/>
      <c r="BD112" s="108"/>
      <c r="BE112" s="108"/>
      <c r="BF112" s="108"/>
      <c r="BG112" s="108"/>
      <c r="BH112" s="108"/>
      <c r="BI112" s="108"/>
      <c r="BJ112" s="108"/>
      <c r="BK112" s="108"/>
      <c r="BL112" s="108"/>
      <c r="BM112" s="108"/>
      <c r="BN112" s="108"/>
      <c r="BO112" s="108"/>
      <c r="BP112" s="108"/>
      <c r="BQ112" s="108"/>
      <c r="BR112" s="108"/>
      <c r="BS112" s="108"/>
      <c r="BT112" s="108"/>
      <c r="BU112" s="108"/>
      <c r="BV112" s="108"/>
      <c r="BW112" s="108"/>
      <c r="BX112" s="108"/>
      <c r="BY112" s="108"/>
      <c r="BZ112" s="108"/>
      <c r="CA112" s="108"/>
      <c r="CB112" s="108"/>
      <c r="CC112" s="108"/>
      <c r="CD112" s="108"/>
      <c r="CE112" s="108"/>
      <c r="CF112" s="108"/>
    </row>
    <row r="113" ht="34.5" customHeight="1">
      <c r="A113" s="188"/>
      <c r="B113" s="188"/>
      <c r="C113" s="96"/>
      <c r="D113" s="96"/>
      <c r="E113" s="96"/>
      <c r="F113" s="96"/>
      <c r="G113" s="96"/>
      <c r="H113" s="96"/>
      <c r="I113" s="96"/>
      <c r="J113" s="96"/>
      <c r="K113" s="96"/>
      <c r="L113" s="96"/>
      <c r="M113" s="186"/>
      <c r="N113" s="96"/>
      <c r="O113" s="96"/>
      <c r="P113" s="96"/>
      <c r="Q113" s="102"/>
      <c r="R113" s="102"/>
      <c r="S113" s="102"/>
      <c r="T113" s="102"/>
      <c r="U113" s="102"/>
      <c r="V113" s="102"/>
      <c r="W113" s="102"/>
      <c r="X113" s="102"/>
      <c r="Y113" s="102"/>
      <c r="Z113" s="102"/>
      <c r="AA113" s="102"/>
      <c r="AB113" s="102"/>
      <c r="AC113" s="102"/>
      <c r="AD113" s="102"/>
      <c r="AE113" s="102"/>
      <c r="AF113" s="102"/>
      <c r="AG113" s="102"/>
      <c r="AH113" s="102"/>
      <c r="AI113" s="102"/>
      <c r="AJ113" s="187"/>
      <c r="AK113" s="96"/>
      <c r="AL113" s="96"/>
      <c r="AM113" s="152"/>
      <c r="AN113" s="152"/>
      <c r="AO113" s="107"/>
      <c r="AP113" s="107"/>
      <c r="AQ113" s="108"/>
      <c r="AR113" s="108"/>
      <c r="AS113" s="108"/>
      <c r="AT113" s="108"/>
      <c r="AU113" s="108"/>
      <c r="AV113" s="108"/>
      <c r="AW113" s="108"/>
      <c r="AX113" s="108"/>
      <c r="AY113" s="108"/>
      <c r="AZ113" s="108"/>
      <c r="BA113" s="108"/>
      <c r="BB113" s="108"/>
      <c r="BC113" s="108"/>
      <c r="BD113" s="108"/>
      <c r="BE113" s="108"/>
      <c r="BF113" s="108"/>
      <c r="BG113" s="108"/>
      <c r="BH113" s="108"/>
      <c r="BI113" s="108"/>
      <c r="BJ113" s="108"/>
      <c r="BK113" s="108"/>
      <c r="BL113" s="108"/>
      <c r="BM113" s="108"/>
      <c r="BN113" s="108"/>
      <c r="BO113" s="108"/>
      <c r="BP113" s="108"/>
      <c r="BQ113" s="108"/>
      <c r="BR113" s="108"/>
      <c r="BS113" s="108"/>
      <c r="BT113" s="108"/>
      <c r="BU113" s="108"/>
      <c r="BV113" s="108"/>
      <c r="BW113" s="108"/>
      <c r="BX113" s="108"/>
      <c r="BY113" s="108"/>
      <c r="BZ113" s="108"/>
      <c r="CA113" s="108"/>
      <c r="CB113" s="108"/>
      <c r="CC113" s="108"/>
      <c r="CD113" s="108"/>
      <c r="CE113" s="108"/>
      <c r="CF113" s="108"/>
    </row>
    <row r="114" ht="34.5" customHeight="1">
      <c r="A114" s="188"/>
      <c r="B114" s="188"/>
      <c r="C114" s="96"/>
      <c r="D114" s="96"/>
      <c r="E114" s="96"/>
      <c r="F114" s="96"/>
      <c r="G114" s="96"/>
      <c r="H114" s="96"/>
      <c r="I114" s="96"/>
      <c r="J114" s="96"/>
      <c r="K114" s="96"/>
      <c r="L114" s="96"/>
      <c r="M114" s="186"/>
      <c r="N114" s="96"/>
      <c r="O114" s="96"/>
      <c r="P114" s="96"/>
      <c r="Q114" s="102"/>
      <c r="R114" s="102"/>
      <c r="S114" s="102"/>
      <c r="T114" s="102"/>
      <c r="U114" s="102"/>
      <c r="V114" s="102"/>
      <c r="W114" s="102"/>
      <c r="X114" s="102"/>
      <c r="Y114" s="102"/>
      <c r="Z114" s="102"/>
      <c r="AA114" s="102"/>
      <c r="AB114" s="102"/>
      <c r="AC114" s="102"/>
      <c r="AD114" s="102"/>
      <c r="AE114" s="102"/>
      <c r="AF114" s="102"/>
      <c r="AG114" s="102"/>
      <c r="AH114" s="102"/>
      <c r="AI114" s="102"/>
      <c r="AJ114" s="187"/>
      <c r="AK114" s="96"/>
      <c r="AL114" s="96"/>
      <c r="AM114" s="152"/>
      <c r="AN114" s="152"/>
      <c r="AO114" s="107"/>
      <c r="AP114" s="107"/>
      <c r="AQ114" s="108"/>
      <c r="AR114" s="108"/>
      <c r="AS114" s="108"/>
      <c r="AT114" s="108"/>
      <c r="AU114" s="108"/>
      <c r="AV114" s="108"/>
      <c r="AW114" s="108"/>
      <c r="AX114" s="108"/>
      <c r="AY114" s="108"/>
      <c r="AZ114" s="108"/>
      <c r="BA114" s="108"/>
      <c r="BB114" s="108"/>
      <c r="BC114" s="108"/>
      <c r="BD114" s="108"/>
      <c r="BE114" s="108"/>
      <c r="BF114" s="108"/>
      <c r="BG114" s="108"/>
      <c r="BH114" s="108"/>
      <c r="BI114" s="108"/>
      <c r="BJ114" s="108"/>
      <c r="BK114" s="108"/>
      <c r="BL114" s="108"/>
      <c r="BM114" s="108"/>
      <c r="BN114" s="108"/>
      <c r="BO114" s="108"/>
      <c r="BP114" s="108"/>
      <c r="BQ114" s="108"/>
      <c r="BR114" s="108"/>
      <c r="BS114" s="108"/>
      <c r="BT114" s="108"/>
      <c r="BU114" s="108"/>
      <c r="BV114" s="108"/>
      <c r="BW114" s="108"/>
      <c r="BX114" s="108"/>
      <c r="BY114" s="108"/>
      <c r="BZ114" s="108"/>
      <c r="CA114" s="108"/>
      <c r="CB114" s="108"/>
      <c r="CC114" s="108"/>
      <c r="CD114" s="108"/>
      <c r="CE114" s="108"/>
      <c r="CF114" s="108"/>
    </row>
    <row r="115" ht="34.5" customHeight="1">
      <c r="A115" s="188"/>
      <c r="B115" s="188"/>
      <c r="C115" s="96"/>
      <c r="D115" s="96"/>
      <c r="E115" s="96"/>
      <c r="F115" s="96"/>
      <c r="G115" s="96"/>
      <c r="H115" s="96"/>
      <c r="I115" s="96"/>
      <c r="J115" s="96"/>
      <c r="K115" s="96"/>
      <c r="L115" s="96"/>
      <c r="M115" s="186"/>
      <c r="N115" s="96"/>
      <c r="O115" s="96"/>
      <c r="P115" s="96"/>
      <c r="Q115" s="102"/>
      <c r="R115" s="102"/>
      <c r="S115" s="102"/>
      <c r="T115" s="102"/>
      <c r="U115" s="102"/>
      <c r="V115" s="102"/>
      <c r="W115" s="102"/>
      <c r="X115" s="102"/>
      <c r="Y115" s="102"/>
      <c r="Z115" s="102"/>
      <c r="AA115" s="102"/>
      <c r="AB115" s="102"/>
      <c r="AC115" s="102"/>
      <c r="AD115" s="102"/>
      <c r="AE115" s="102"/>
      <c r="AF115" s="102"/>
      <c r="AG115" s="102"/>
      <c r="AH115" s="102"/>
      <c r="AI115" s="102"/>
      <c r="AJ115" s="187"/>
      <c r="AK115" s="96"/>
      <c r="AL115" s="96"/>
      <c r="AM115" s="152"/>
      <c r="AN115" s="152"/>
      <c r="AO115" s="107"/>
      <c r="AP115" s="107"/>
      <c r="AQ115" s="108"/>
      <c r="AR115" s="108"/>
      <c r="AS115" s="108"/>
      <c r="AT115" s="108"/>
      <c r="AU115" s="108"/>
      <c r="AV115" s="108"/>
      <c r="AW115" s="108"/>
      <c r="AX115" s="108"/>
      <c r="AY115" s="108"/>
      <c r="AZ115" s="108"/>
      <c r="BA115" s="108"/>
      <c r="BB115" s="108"/>
      <c r="BC115" s="108"/>
      <c r="BD115" s="108"/>
      <c r="BE115" s="108"/>
      <c r="BF115" s="108"/>
      <c r="BG115" s="108"/>
      <c r="BH115" s="108"/>
      <c r="BI115" s="108"/>
      <c r="BJ115" s="108"/>
      <c r="BK115" s="108"/>
      <c r="BL115" s="108"/>
      <c r="BM115" s="108"/>
      <c r="BN115" s="108"/>
      <c r="BO115" s="108"/>
      <c r="BP115" s="108"/>
      <c r="BQ115" s="108"/>
      <c r="BR115" s="108"/>
      <c r="BS115" s="108"/>
      <c r="BT115" s="108"/>
      <c r="BU115" s="108"/>
      <c r="BV115" s="108"/>
      <c r="BW115" s="108"/>
      <c r="BX115" s="108"/>
      <c r="BY115" s="108"/>
      <c r="BZ115" s="108"/>
      <c r="CA115" s="108"/>
      <c r="CB115" s="108"/>
      <c r="CC115" s="108"/>
      <c r="CD115" s="108"/>
      <c r="CE115" s="108"/>
      <c r="CF115" s="108"/>
    </row>
    <row r="116" ht="34.5" customHeight="1">
      <c r="A116" s="188"/>
      <c r="B116" s="188"/>
      <c r="C116" s="96"/>
      <c r="D116" s="96"/>
      <c r="E116" s="96"/>
      <c r="F116" s="96"/>
      <c r="G116" s="96"/>
      <c r="H116" s="96"/>
      <c r="I116" s="96"/>
      <c r="J116" s="96"/>
      <c r="K116" s="96"/>
      <c r="L116" s="96"/>
      <c r="M116" s="186"/>
      <c r="N116" s="96"/>
      <c r="O116" s="96"/>
      <c r="P116" s="96"/>
      <c r="Q116" s="102"/>
      <c r="R116" s="102"/>
      <c r="S116" s="102"/>
      <c r="T116" s="102"/>
      <c r="U116" s="102"/>
      <c r="V116" s="102"/>
      <c r="W116" s="102"/>
      <c r="X116" s="102"/>
      <c r="Y116" s="102"/>
      <c r="Z116" s="102"/>
      <c r="AA116" s="102"/>
      <c r="AB116" s="102"/>
      <c r="AC116" s="102"/>
      <c r="AD116" s="102"/>
      <c r="AE116" s="102"/>
      <c r="AF116" s="102"/>
      <c r="AG116" s="102"/>
      <c r="AH116" s="102"/>
      <c r="AI116" s="102"/>
      <c r="AJ116" s="187"/>
      <c r="AK116" s="96"/>
      <c r="AL116" s="96"/>
      <c r="AM116" s="152"/>
      <c r="AN116" s="152"/>
      <c r="AO116" s="107"/>
      <c r="AP116" s="107"/>
      <c r="AQ116" s="108"/>
      <c r="AR116" s="108"/>
      <c r="AS116" s="108"/>
      <c r="AT116" s="108"/>
      <c r="AU116" s="108"/>
      <c r="AV116" s="108"/>
      <c r="AW116" s="108"/>
      <c r="AX116" s="108"/>
      <c r="AY116" s="108"/>
      <c r="AZ116" s="108"/>
      <c r="BA116" s="108"/>
      <c r="BB116" s="108"/>
      <c r="BC116" s="108"/>
      <c r="BD116" s="108"/>
      <c r="BE116" s="108"/>
      <c r="BF116" s="108"/>
      <c r="BG116" s="108"/>
      <c r="BH116" s="108"/>
      <c r="BI116" s="108"/>
      <c r="BJ116" s="108"/>
      <c r="BK116" s="108"/>
      <c r="BL116" s="108"/>
      <c r="BM116" s="108"/>
      <c r="BN116" s="108"/>
      <c r="BO116" s="108"/>
      <c r="BP116" s="108"/>
      <c r="BQ116" s="108"/>
      <c r="BR116" s="108"/>
      <c r="BS116" s="108"/>
      <c r="BT116" s="108"/>
      <c r="BU116" s="108"/>
      <c r="BV116" s="108"/>
      <c r="BW116" s="108"/>
      <c r="BX116" s="108"/>
      <c r="BY116" s="108"/>
      <c r="BZ116" s="108"/>
      <c r="CA116" s="108"/>
      <c r="CB116" s="108"/>
      <c r="CC116" s="108"/>
      <c r="CD116" s="108"/>
      <c r="CE116" s="108"/>
      <c r="CF116" s="108"/>
    </row>
    <row r="117" ht="34.5" customHeight="1">
      <c r="A117" s="188"/>
      <c r="B117" s="188"/>
      <c r="C117" s="96"/>
      <c r="D117" s="96"/>
      <c r="E117" s="96"/>
      <c r="F117" s="96"/>
      <c r="G117" s="96"/>
      <c r="H117" s="96"/>
      <c r="I117" s="96"/>
      <c r="J117" s="96"/>
      <c r="K117" s="96"/>
      <c r="L117" s="96"/>
      <c r="M117" s="186"/>
      <c r="N117" s="96"/>
      <c r="O117" s="96"/>
      <c r="P117" s="96"/>
      <c r="Q117" s="102"/>
      <c r="R117" s="102"/>
      <c r="S117" s="102"/>
      <c r="T117" s="102"/>
      <c r="U117" s="102"/>
      <c r="V117" s="102"/>
      <c r="W117" s="102"/>
      <c r="X117" s="102"/>
      <c r="Y117" s="102"/>
      <c r="Z117" s="102"/>
      <c r="AA117" s="102"/>
      <c r="AB117" s="102"/>
      <c r="AC117" s="102"/>
      <c r="AD117" s="102"/>
      <c r="AE117" s="102"/>
      <c r="AF117" s="102"/>
      <c r="AG117" s="102"/>
      <c r="AH117" s="102"/>
      <c r="AI117" s="102"/>
      <c r="AJ117" s="187"/>
      <c r="AK117" s="96"/>
      <c r="AL117" s="96"/>
      <c r="AM117" s="152"/>
      <c r="AN117" s="152"/>
      <c r="AO117" s="107"/>
      <c r="AP117" s="107"/>
      <c r="AQ117" s="108"/>
      <c r="AR117" s="108"/>
      <c r="AS117" s="108"/>
      <c r="AT117" s="108"/>
      <c r="AU117" s="108"/>
      <c r="AV117" s="108"/>
      <c r="AW117" s="108"/>
      <c r="AX117" s="108"/>
      <c r="AY117" s="108"/>
      <c r="AZ117" s="108"/>
      <c r="BA117" s="108"/>
      <c r="BB117" s="108"/>
      <c r="BC117" s="108"/>
      <c r="BD117" s="108"/>
      <c r="BE117" s="108"/>
      <c r="BF117" s="108"/>
      <c r="BG117" s="108"/>
      <c r="BH117" s="108"/>
      <c r="BI117" s="108"/>
      <c r="BJ117" s="108"/>
      <c r="BK117" s="108"/>
      <c r="BL117" s="108"/>
      <c r="BM117" s="108"/>
      <c r="BN117" s="108"/>
      <c r="BO117" s="108"/>
      <c r="BP117" s="108"/>
      <c r="BQ117" s="108"/>
      <c r="BR117" s="108"/>
      <c r="BS117" s="108"/>
      <c r="BT117" s="108"/>
      <c r="BU117" s="108"/>
      <c r="BV117" s="108"/>
      <c r="BW117" s="108"/>
      <c r="BX117" s="108"/>
      <c r="BY117" s="108"/>
      <c r="BZ117" s="108"/>
      <c r="CA117" s="108"/>
      <c r="CB117" s="108"/>
      <c r="CC117" s="108"/>
      <c r="CD117" s="108"/>
      <c r="CE117" s="108"/>
      <c r="CF117" s="108"/>
    </row>
    <row r="118" ht="34.5" customHeight="1">
      <c r="A118" s="188"/>
      <c r="B118" s="188"/>
      <c r="C118" s="96"/>
      <c r="D118" s="96"/>
      <c r="E118" s="96"/>
      <c r="F118" s="96"/>
      <c r="G118" s="96"/>
      <c r="H118" s="96"/>
      <c r="I118" s="96"/>
      <c r="J118" s="96"/>
      <c r="K118" s="96"/>
      <c r="L118" s="96"/>
      <c r="M118" s="186"/>
      <c r="N118" s="96"/>
      <c r="O118" s="96"/>
      <c r="P118" s="96"/>
      <c r="Q118" s="102"/>
      <c r="R118" s="102"/>
      <c r="S118" s="102"/>
      <c r="T118" s="102"/>
      <c r="U118" s="102"/>
      <c r="V118" s="102"/>
      <c r="W118" s="102"/>
      <c r="X118" s="102"/>
      <c r="Y118" s="102"/>
      <c r="Z118" s="102"/>
      <c r="AA118" s="102"/>
      <c r="AB118" s="102"/>
      <c r="AC118" s="102"/>
      <c r="AD118" s="102"/>
      <c r="AE118" s="102"/>
      <c r="AF118" s="102"/>
      <c r="AG118" s="102"/>
      <c r="AH118" s="102"/>
      <c r="AI118" s="102"/>
      <c r="AJ118" s="187"/>
      <c r="AK118" s="96"/>
      <c r="AL118" s="96"/>
      <c r="AM118" s="152"/>
      <c r="AN118" s="152"/>
      <c r="AO118" s="107"/>
      <c r="AP118" s="107"/>
      <c r="AQ118" s="108"/>
      <c r="AR118" s="108"/>
      <c r="AS118" s="108"/>
      <c r="AT118" s="108"/>
      <c r="AU118" s="108"/>
      <c r="AV118" s="108"/>
      <c r="AW118" s="108"/>
      <c r="AX118" s="108"/>
      <c r="AY118" s="108"/>
      <c r="AZ118" s="108"/>
      <c r="BA118" s="108"/>
      <c r="BB118" s="108"/>
      <c r="BC118" s="108"/>
      <c r="BD118" s="108"/>
      <c r="BE118" s="108"/>
      <c r="BF118" s="108"/>
      <c r="BG118" s="108"/>
      <c r="BH118" s="108"/>
      <c r="BI118" s="108"/>
      <c r="BJ118" s="108"/>
      <c r="BK118" s="108"/>
      <c r="BL118" s="108"/>
      <c r="BM118" s="108"/>
      <c r="BN118" s="108"/>
      <c r="BO118" s="108"/>
      <c r="BP118" s="108"/>
      <c r="BQ118" s="108"/>
      <c r="BR118" s="108"/>
      <c r="BS118" s="108"/>
      <c r="BT118" s="108"/>
      <c r="BU118" s="108"/>
      <c r="BV118" s="108"/>
      <c r="BW118" s="108"/>
      <c r="BX118" s="108"/>
      <c r="BY118" s="108"/>
      <c r="BZ118" s="108"/>
      <c r="CA118" s="108"/>
      <c r="CB118" s="108"/>
      <c r="CC118" s="108"/>
      <c r="CD118" s="108"/>
      <c r="CE118" s="108"/>
      <c r="CF118" s="108"/>
    </row>
    <row r="119" ht="34.5" customHeight="1">
      <c r="A119" s="188"/>
      <c r="B119" s="188"/>
      <c r="C119" s="96"/>
      <c r="D119" s="96"/>
      <c r="E119" s="96"/>
      <c r="F119" s="96"/>
      <c r="G119" s="96"/>
      <c r="H119" s="96"/>
      <c r="I119" s="96"/>
      <c r="J119" s="96"/>
      <c r="K119" s="96"/>
      <c r="L119" s="96"/>
      <c r="M119" s="186"/>
      <c r="N119" s="96"/>
      <c r="O119" s="96"/>
      <c r="P119" s="96"/>
      <c r="Q119" s="102"/>
      <c r="R119" s="102"/>
      <c r="S119" s="102"/>
      <c r="T119" s="102"/>
      <c r="U119" s="102"/>
      <c r="V119" s="102"/>
      <c r="W119" s="102"/>
      <c r="X119" s="102"/>
      <c r="Y119" s="102"/>
      <c r="Z119" s="102"/>
      <c r="AA119" s="102"/>
      <c r="AB119" s="102"/>
      <c r="AC119" s="102"/>
      <c r="AD119" s="102"/>
      <c r="AE119" s="102"/>
      <c r="AF119" s="102"/>
      <c r="AG119" s="102"/>
      <c r="AH119" s="102"/>
      <c r="AI119" s="102"/>
      <c r="AJ119" s="187"/>
      <c r="AK119" s="96"/>
      <c r="AL119" s="96"/>
      <c r="AM119" s="152"/>
      <c r="AN119" s="152"/>
      <c r="AO119" s="107"/>
      <c r="AP119" s="107"/>
      <c r="AQ119" s="108"/>
      <c r="AR119" s="108"/>
      <c r="AS119" s="108"/>
      <c r="AT119" s="108"/>
      <c r="AU119" s="108"/>
      <c r="AV119" s="108"/>
      <c r="AW119" s="108"/>
      <c r="AX119" s="108"/>
      <c r="AY119" s="108"/>
      <c r="AZ119" s="108"/>
      <c r="BA119" s="108"/>
      <c r="BB119" s="108"/>
      <c r="BC119" s="108"/>
      <c r="BD119" s="108"/>
      <c r="BE119" s="108"/>
      <c r="BF119" s="108"/>
      <c r="BG119" s="108"/>
      <c r="BH119" s="108"/>
      <c r="BI119" s="108"/>
      <c r="BJ119" s="108"/>
      <c r="BK119" s="108"/>
      <c r="BL119" s="108"/>
      <c r="BM119" s="108"/>
      <c r="BN119" s="108"/>
      <c r="BO119" s="108"/>
      <c r="BP119" s="108"/>
      <c r="BQ119" s="108"/>
      <c r="BR119" s="108"/>
      <c r="BS119" s="108"/>
      <c r="BT119" s="108"/>
      <c r="BU119" s="108"/>
      <c r="BV119" s="108"/>
      <c r="BW119" s="108"/>
      <c r="BX119" s="108"/>
      <c r="BY119" s="108"/>
      <c r="BZ119" s="108"/>
      <c r="CA119" s="108"/>
      <c r="CB119" s="108"/>
      <c r="CC119" s="108"/>
      <c r="CD119" s="108"/>
      <c r="CE119" s="108"/>
      <c r="CF119" s="108"/>
    </row>
    <row r="120" ht="34.5" customHeight="1">
      <c r="A120" s="188"/>
      <c r="B120" s="188"/>
      <c r="C120" s="96"/>
      <c r="D120" s="96"/>
      <c r="E120" s="96"/>
      <c r="F120" s="96"/>
      <c r="G120" s="96"/>
      <c r="H120" s="96"/>
      <c r="I120" s="96"/>
      <c r="J120" s="96"/>
      <c r="K120" s="96"/>
      <c r="L120" s="96"/>
      <c r="M120" s="186"/>
      <c r="N120" s="96"/>
      <c r="O120" s="96"/>
      <c r="P120" s="96"/>
      <c r="Q120" s="102"/>
      <c r="R120" s="102"/>
      <c r="S120" s="102"/>
      <c r="T120" s="102"/>
      <c r="U120" s="102"/>
      <c r="V120" s="102"/>
      <c r="W120" s="102"/>
      <c r="X120" s="102"/>
      <c r="Y120" s="102"/>
      <c r="Z120" s="102"/>
      <c r="AA120" s="102"/>
      <c r="AB120" s="102"/>
      <c r="AC120" s="102"/>
      <c r="AD120" s="102"/>
      <c r="AE120" s="102"/>
      <c r="AF120" s="102"/>
      <c r="AG120" s="102"/>
      <c r="AH120" s="102"/>
      <c r="AI120" s="102"/>
      <c r="AJ120" s="187"/>
      <c r="AK120" s="96"/>
      <c r="AL120" s="96"/>
      <c r="AM120" s="152"/>
      <c r="AN120" s="152"/>
      <c r="AO120" s="107"/>
      <c r="AP120" s="107"/>
      <c r="AQ120" s="108"/>
      <c r="AR120" s="108"/>
      <c r="AS120" s="108"/>
      <c r="AT120" s="108"/>
      <c r="AU120" s="108"/>
      <c r="AV120" s="108"/>
      <c r="AW120" s="108"/>
      <c r="AX120" s="108"/>
      <c r="AY120" s="108"/>
      <c r="AZ120" s="108"/>
      <c r="BA120" s="108"/>
      <c r="BB120" s="108"/>
      <c r="BC120" s="108"/>
      <c r="BD120" s="108"/>
      <c r="BE120" s="108"/>
      <c r="BF120" s="108"/>
      <c r="BG120" s="108"/>
      <c r="BH120" s="108"/>
      <c r="BI120" s="108"/>
      <c r="BJ120" s="108"/>
      <c r="BK120" s="108"/>
      <c r="BL120" s="108"/>
      <c r="BM120" s="108"/>
      <c r="BN120" s="108"/>
      <c r="BO120" s="108"/>
      <c r="BP120" s="108"/>
      <c r="BQ120" s="108"/>
      <c r="BR120" s="108"/>
      <c r="BS120" s="108"/>
      <c r="BT120" s="108"/>
      <c r="BU120" s="108"/>
      <c r="BV120" s="108"/>
      <c r="BW120" s="108"/>
      <c r="BX120" s="108"/>
      <c r="BY120" s="108"/>
      <c r="BZ120" s="108"/>
      <c r="CA120" s="108"/>
      <c r="CB120" s="108"/>
      <c r="CC120" s="108"/>
      <c r="CD120" s="108"/>
      <c r="CE120" s="108"/>
      <c r="CF120" s="108"/>
    </row>
    <row r="121" ht="34.5" customHeight="1">
      <c r="A121" s="188"/>
      <c r="B121" s="188"/>
      <c r="C121" s="96"/>
      <c r="D121" s="96"/>
      <c r="E121" s="96"/>
      <c r="F121" s="96"/>
      <c r="G121" s="96"/>
      <c r="H121" s="96"/>
      <c r="I121" s="96"/>
      <c r="J121" s="96"/>
      <c r="K121" s="96"/>
      <c r="L121" s="96"/>
      <c r="M121" s="186"/>
      <c r="N121" s="96"/>
      <c r="O121" s="96"/>
      <c r="P121" s="96"/>
      <c r="Q121" s="102"/>
      <c r="R121" s="102"/>
      <c r="S121" s="102"/>
      <c r="T121" s="102"/>
      <c r="U121" s="102"/>
      <c r="V121" s="102"/>
      <c r="W121" s="102"/>
      <c r="X121" s="102"/>
      <c r="Y121" s="102"/>
      <c r="Z121" s="102"/>
      <c r="AA121" s="102"/>
      <c r="AB121" s="102"/>
      <c r="AC121" s="102"/>
      <c r="AD121" s="102"/>
      <c r="AE121" s="102"/>
      <c r="AF121" s="102"/>
      <c r="AG121" s="102"/>
      <c r="AH121" s="102"/>
      <c r="AI121" s="102"/>
      <c r="AJ121" s="187"/>
      <c r="AK121" s="96"/>
      <c r="AL121" s="96"/>
      <c r="AM121" s="152"/>
      <c r="AN121" s="152"/>
      <c r="AO121" s="107"/>
      <c r="AP121" s="107"/>
      <c r="AQ121" s="108"/>
      <c r="AR121" s="108"/>
      <c r="AS121" s="108"/>
      <c r="AT121" s="108"/>
      <c r="AU121" s="108"/>
      <c r="AV121" s="108"/>
      <c r="AW121" s="108"/>
      <c r="AX121" s="108"/>
      <c r="AY121" s="108"/>
      <c r="AZ121" s="108"/>
      <c r="BA121" s="108"/>
      <c r="BB121" s="108"/>
      <c r="BC121" s="108"/>
      <c r="BD121" s="108"/>
      <c r="BE121" s="108"/>
      <c r="BF121" s="108"/>
      <c r="BG121" s="108"/>
      <c r="BH121" s="108"/>
      <c r="BI121" s="108"/>
      <c r="BJ121" s="108"/>
      <c r="BK121" s="108"/>
      <c r="BL121" s="108"/>
      <c r="BM121" s="108"/>
      <c r="BN121" s="108"/>
      <c r="BO121" s="108"/>
      <c r="BP121" s="108"/>
      <c r="BQ121" s="108"/>
      <c r="BR121" s="108"/>
      <c r="BS121" s="108"/>
      <c r="BT121" s="108"/>
      <c r="BU121" s="108"/>
      <c r="BV121" s="108"/>
      <c r="BW121" s="108"/>
      <c r="BX121" s="108"/>
      <c r="BY121" s="108"/>
      <c r="BZ121" s="108"/>
      <c r="CA121" s="108"/>
      <c r="CB121" s="108"/>
      <c r="CC121" s="108"/>
      <c r="CD121" s="108"/>
      <c r="CE121" s="108"/>
      <c r="CF121" s="108"/>
    </row>
    <row r="122" ht="34.5" customHeight="1">
      <c r="A122" s="188"/>
      <c r="B122" s="188"/>
      <c r="C122" s="96"/>
      <c r="D122" s="96"/>
      <c r="E122" s="96"/>
      <c r="F122" s="96"/>
      <c r="G122" s="96"/>
      <c r="H122" s="96"/>
      <c r="I122" s="96"/>
      <c r="J122" s="96"/>
      <c r="K122" s="96"/>
      <c r="L122" s="96"/>
      <c r="M122" s="186"/>
      <c r="N122" s="96"/>
      <c r="O122" s="96"/>
      <c r="P122" s="96"/>
      <c r="Q122" s="102"/>
      <c r="R122" s="102"/>
      <c r="S122" s="102"/>
      <c r="T122" s="102"/>
      <c r="U122" s="102"/>
      <c r="V122" s="102"/>
      <c r="W122" s="102"/>
      <c r="X122" s="102"/>
      <c r="Y122" s="102"/>
      <c r="Z122" s="102"/>
      <c r="AA122" s="102"/>
      <c r="AB122" s="102"/>
      <c r="AC122" s="102"/>
      <c r="AD122" s="102"/>
      <c r="AE122" s="102"/>
      <c r="AF122" s="102"/>
      <c r="AG122" s="102"/>
      <c r="AH122" s="102"/>
      <c r="AI122" s="102"/>
      <c r="AJ122" s="187"/>
      <c r="AK122" s="96"/>
      <c r="AL122" s="96"/>
      <c r="AM122" s="152"/>
      <c r="AN122" s="152"/>
      <c r="AO122" s="107"/>
      <c r="AP122" s="107"/>
      <c r="AQ122" s="108"/>
      <c r="AR122" s="108"/>
      <c r="AS122" s="108"/>
      <c r="AT122" s="108"/>
      <c r="AU122" s="108"/>
      <c r="AV122" s="108"/>
      <c r="AW122" s="108"/>
      <c r="AX122" s="108"/>
      <c r="AY122" s="108"/>
      <c r="AZ122" s="108"/>
      <c r="BA122" s="108"/>
      <c r="BB122" s="108"/>
      <c r="BC122" s="108"/>
      <c r="BD122" s="108"/>
      <c r="BE122" s="108"/>
      <c r="BF122" s="108"/>
      <c r="BG122" s="108"/>
      <c r="BH122" s="108"/>
      <c r="BI122" s="108"/>
      <c r="BJ122" s="108"/>
      <c r="BK122" s="108"/>
      <c r="BL122" s="108"/>
      <c r="BM122" s="108"/>
      <c r="BN122" s="108"/>
      <c r="BO122" s="108"/>
      <c r="BP122" s="108"/>
      <c r="BQ122" s="108"/>
      <c r="BR122" s="108"/>
      <c r="BS122" s="108"/>
      <c r="BT122" s="108"/>
      <c r="BU122" s="108"/>
      <c r="BV122" s="108"/>
      <c r="BW122" s="108"/>
      <c r="BX122" s="108"/>
      <c r="BY122" s="108"/>
      <c r="BZ122" s="108"/>
      <c r="CA122" s="108"/>
      <c r="CB122" s="108"/>
      <c r="CC122" s="108"/>
      <c r="CD122" s="108"/>
      <c r="CE122" s="108"/>
      <c r="CF122" s="108"/>
    </row>
    <row r="123" ht="34.5" customHeight="1">
      <c r="A123" s="188"/>
      <c r="B123" s="188"/>
      <c r="C123" s="96"/>
      <c r="D123" s="96"/>
      <c r="E123" s="96"/>
      <c r="F123" s="96"/>
      <c r="G123" s="96"/>
      <c r="H123" s="96"/>
      <c r="I123" s="96"/>
      <c r="J123" s="96"/>
      <c r="K123" s="96"/>
      <c r="L123" s="96"/>
      <c r="M123" s="186"/>
      <c r="N123" s="96"/>
      <c r="O123" s="96"/>
      <c r="P123" s="96"/>
      <c r="Q123" s="102"/>
      <c r="R123" s="102"/>
      <c r="S123" s="102"/>
      <c r="T123" s="102"/>
      <c r="U123" s="102"/>
      <c r="V123" s="102"/>
      <c r="W123" s="102"/>
      <c r="X123" s="102"/>
      <c r="Y123" s="102"/>
      <c r="Z123" s="102"/>
      <c r="AA123" s="102"/>
      <c r="AB123" s="102"/>
      <c r="AC123" s="102"/>
      <c r="AD123" s="102"/>
      <c r="AE123" s="102"/>
      <c r="AF123" s="102"/>
      <c r="AG123" s="102"/>
      <c r="AH123" s="102"/>
      <c r="AI123" s="102"/>
      <c r="AJ123" s="187"/>
      <c r="AK123" s="96"/>
      <c r="AL123" s="96"/>
      <c r="AM123" s="152"/>
      <c r="AN123" s="152"/>
      <c r="AO123" s="107"/>
      <c r="AP123" s="107"/>
      <c r="AQ123" s="108"/>
      <c r="AR123" s="108"/>
      <c r="AS123" s="108"/>
      <c r="AT123" s="108"/>
      <c r="AU123" s="108"/>
      <c r="AV123" s="108"/>
      <c r="AW123" s="108"/>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08"/>
      <c r="BZ123" s="108"/>
      <c r="CA123" s="108"/>
      <c r="CB123" s="108"/>
      <c r="CC123" s="108"/>
      <c r="CD123" s="108"/>
      <c r="CE123" s="108"/>
      <c r="CF123" s="108"/>
    </row>
    <row r="124" ht="34.5" customHeight="1">
      <c r="A124" s="188"/>
      <c r="B124" s="188"/>
      <c r="C124" s="96"/>
      <c r="D124" s="96"/>
      <c r="E124" s="96"/>
      <c r="F124" s="96"/>
      <c r="G124" s="96"/>
      <c r="H124" s="96"/>
      <c r="I124" s="96"/>
      <c r="J124" s="96"/>
      <c r="K124" s="96"/>
      <c r="L124" s="96"/>
      <c r="M124" s="186"/>
      <c r="N124" s="96"/>
      <c r="O124" s="96"/>
      <c r="P124" s="96"/>
      <c r="Q124" s="102"/>
      <c r="R124" s="102"/>
      <c r="S124" s="102"/>
      <c r="T124" s="102"/>
      <c r="U124" s="102"/>
      <c r="V124" s="102"/>
      <c r="W124" s="102"/>
      <c r="X124" s="102"/>
      <c r="Y124" s="102"/>
      <c r="Z124" s="102"/>
      <c r="AA124" s="102"/>
      <c r="AB124" s="102"/>
      <c r="AC124" s="102"/>
      <c r="AD124" s="102"/>
      <c r="AE124" s="102"/>
      <c r="AF124" s="102"/>
      <c r="AG124" s="102"/>
      <c r="AH124" s="102"/>
      <c r="AI124" s="102"/>
      <c r="AJ124" s="187"/>
      <c r="AK124" s="96"/>
      <c r="AL124" s="96"/>
      <c r="AM124" s="152"/>
      <c r="AN124" s="152"/>
      <c r="AO124" s="107"/>
      <c r="AP124" s="107"/>
      <c r="AQ124" s="108"/>
      <c r="AR124" s="108"/>
      <c r="AS124" s="108"/>
      <c r="AT124" s="108"/>
      <c r="AU124" s="108"/>
      <c r="AV124" s="108"/>
      <c r="AW124" s="108"/>
      <c r="AX124" s="108"/>
      <c r="AY124" s="108"/>
      <c r="AZ124" s="108"/>
      <c r="BA124" s="108"/>
      <c r="BB124" s="108"/>
      <c r="BC124" s="108"/>
      <c r="BD124" s="108"/>
      <c r="BE124" s="108"/>
      <c r="BF124" s="108"/>
      <c r="BG124" s="108"/>
      <c r="BH124" s="108"/>
      <c r="BI124" s="108"/>
      <c r="BJ124" s="108"/>
      <c r="BK124" s="108"/>
      <c r="BL124" s="108"/>
      <c r="BM124" s="108"/>
      <c r="BN124" s="108"/>
      <c r="BO124" s="108"/>
      <c r="BP124" s="108"/>
      <c r="BQ124" s="108"/>
      <c r="BR124" s="108"/>
      <c r="BS124" s="108"/>
      <c r="BT124" s="108"/>
      <c r="BU124" s="108"/>
      <c r="BV124" s="108"/>
      <c r="BW124" s="108"/>
      <c r="BX124" s="108"/>
      <c r="BY124" s="108"/>
      <c r="BZ124" s="108"/>
      <c r="CA124" s="108"/>
      <c r="CB124" s="108"/>
      <c r="CC124" s="108"/>
      <c r="CD124" s="108"/>
      <c r="CE124" s="108"/>
      <c r="CF124" s="108"/>
    </row>
    <row r="125" ht="34.5" customHeight="1">
      <c r="A125" s="188"/>
      <c r="B125" s="188"/>
      <c r="C125" s="96"/>
      <c r="D125" s="96"/>
      <c r="E125" s="96"/>
      <c r="F125" s="96"/>
      <c r="G125" s="96"/>
      <c r="H125" s="96"/>
      <c r="I125" s="96"/>
      <c r="J125" s="96"/>
      <c r="K125" s="96"/>
      <c r="L125" s="96"/>
      <c r="M125" s="186"/>
      <c r="N125" s="96"/>
      <c r="O125" s="96"/>
      <c r="P125" s="96"/>
      <c r="Q125" s="102"/>
      <c r="R125" s="102"/>
      <c r="S125" s="102"/>
      <c r="T125" s="102"/>
      <c r="U125" s="102"/>
      <c r="V125" s="102"/>
      <c r="W125" s="102"/>
      <c r="X125" s="102"/>
      <c r="Y125" s="102"/>
      <c r="Z125" s="102"/>
      <c r="AA125" s="102"/>
      <c r="AB125" s="102"/>
      <c r="AC125" s="102"/>
      <c r="AD125" s="102"/>
      <c r="AE125" s="102"/>
      <c r="AF125" s="102"/>
      <c r="AG125" s="102"/>
      <c r="AH125" s="102"/>
      <c r="AI125" s="102"/>
      <c r="AJ125" s="187"/>
      <c r="AK125" s="96"/>
      <c r="AL125" s="96"/>
      <c r="AM125" s="152"/>
      <c r="AN125" s="152"/>
      <c r="AO125" s="107"/>
      <c r="AP125" s="107"/>
      <c r="AQ125" s="108"/>
      <c r="AR125" s="108"/>
      <c r="AS125" s="108"/>
      <c r="AT125" s="108"/>
      <c r="AU125" s="108"/>
      <c r="AV125" s="108"/>
      <c r="AW125" s="108"/>
      <c r="AX125" s="108"/>
      <c r="AY125" s="108"/>
      <c r="AZ125" s="108"/>
      <c r="BA125" s="108"/>
      <c r="BB125" s="108"/>
      <c r="BC125" s="108"/>
      <c r="BD125" s="108"/>
      <c r="BE125" s="108"/>
      <c r="BF125" s="108"/>
      <c r="BG125" s="108"/>
      <c r="BH125" s="108"/>
      <c r="BI125" s="108"/>
      <c r="BJ125" s="108"/>
      <c r="BK125" s="108"/>
      <c r="BL125" s="108"/>
      <c r="BM125" s="108"/>
      <c r="BN125" s="108"/>
      <c r="BO125" s="108"/>
      <c r="BP125" s="108"/>
      <c r="BQ125" s="108"/>
      <c r="BR125" s="108"/>
      <c r="BS125" s="108"/>
      <c r="BT125" s="108"/>
      <c r="BU125" s="108"/>
      <c r="BV125" s="108"/>
      <c r="BW125" s="108"/>
      <c r="BX125" s="108"/>
      <c r="BY125" s="108"/>
      <c r="BZ125" s="108"/>
      <c r="CA125" s="108"/>
      <c r="CB125" s="108"/>
      <c r="CC125" s="108"/>
      <c r="CD125" s="108"/>
      <c r="CE125" s="108"/>
      <c r="CF125" s="108"/>
    </row>
    <row r="126" ht="34.5" customHeight="1">
      <c r="A126" s="188"/>
      <c r="B126" s="188"/>
      <c r="C126" s="96"/>
      <c r="D126" s="96"/>
      <c r="E126" s="96"/>
      <c r="F126" s="96"/>
      <c r="G126" s="96"/>
      <c r="H126" s="96"/>
      <c r="I126" s="96"/>
      <c r="J126" s="96"/>
      <c r="K126" s="96"/>
      <c r="L126" s="96"/>
      <c r="M126" s="186"/>
      <c r="N126" s="96"/>
      <c r="O126" s="96"/>
      <c r="P126" s="96"/>
      <c r="Q126" s="102"/>
      <c r="R126" s="102"/>
      <c r="S126" s="102"/>
      <c r="T126" s="102"/>
      <c r="U126" s="102"/>
      <c r="V126" s="102"/>
      <c r="W126" s="102"/>
      <c r="X126" s="102"/>
      <c r="Y126" s="102"/>
      <c r="Z126" s="102"/>
      <c r="AA126" s="102"/>
      <c r="AB126" s="102"/>
      <c r="AC126" s="102"/>
      <c r="AD126" s="102"/>
      <c r="AE126" s="102"/>
      <c r="AF126" s="102"/>
      <c r="AG126" s="102"/>
      <c r="AH126" s="102"/>
      <c r="AI126" s="102"/>
      <c r="AJ126" s="187"/>
      <c r="AK126" s="96"/>
      <c r="AL126" s="96"/>
      <c r="AM126" s="152"/>
      <c r="AN126" s="152"/>
      <c r="AO126" s="107"/>
      <c r="AP126" s="107"/>
      <c r="AQ126" s="108"/>
      <c r="AR126" s="108"/>
      <c r="AS126" s="108"/>
      <c r="AT126" s="108"/>
      <c r="AU126" s="108"/>
      <c r="AV126" s="108"/>
      <c r="AW126" s="108"/>
      <c r="AX126" s="108"/>
      <c r="AY126" s="108"/>
      <c r="AZ126" s="108"/>
      <c r="BA126" s="108"/>
      <c r="BB126" s="108"/>
      <c r="BC126" s="108"/>
      <c r="BD126" s="108"/>
      <c r="BE126" s="108"/>
      <c r="BF126" s="108"/>
      <c r="BG126" s="108"/>
      <c r="BH126" s="108"/>
      <c r="BI126" s="108"/>
      <c r="BJ126" s="108"/>
      <c r="BK126" s="108"/>
      <c r="BL126" s="108"/>
      <c r="BM126" s="108"/>
      <c r="BN126" s="108"/>
      <c r="BO126" s="108"/>
      <c r="BP126" s="108"/>
      <c r="BQ126" s="108"/>
      <c r="BR126" s="108"/>
      <c r="BS126" s="108"/>
      <c r="BT126" s="108"/>
      <c r="BU126" s="108"/>
      <c r="BV126" s="108"/>
      <c r="BW126" s="108"/>
      <c r="BX126" s="108"/>
      <c r="BY126" s="108"/>
      <c r="BZ126" s="108"/>
      <c r="CA126" s="108"/>
      <c r="CB126" s="108"/>
      <c r="CC126" s="108"/>
      <c r="CD126" s="108"/>
      <c r="CE126" s="108"/>
      <c r="CF126" s="108"/>
    </row>
    <row r="127" ht="34.5" customHeight="1">
      <c r="A127" s="188"/>
      <c r="B127" s="188"/>
      <c r="C127" s="96"/>
      <c r="D127" s="96"/>
      <c r="E127" s="96"/>
      <c r="F127" s="96"/>
      <c r="G127" s="96"/>
      <c r="H127" s="96"/>
      <c r="I127" s="96"/>
      <c r="J127" s="96"/>
      <c r="K127" s="96"/>
      <c r="L127" s="96"/>
      <c r="M127" s="186"/>
      <c r="N127" s="96"/>
      <c r="O127" s="96"/>
      <c r="P127" s="96"/>
      <c r="Q127" s="102"/>
      <c r="R127" s="102"/>
      <c r="S127" s="102"/>
      <c r="T127" s="102"/>
      <c r="U127" s="102"/>
      <c r="V127" s="102"/>
      <c r="W127" s="102"/>
      <c r="X127" s="102"/>
      <c r="Y127" s="102"/>
      <c r="Z127" s="102"/>
      <c r="AA127" s="102"/>
      <c r="AB127" s="102"/>
      <c r="AC127" s="102"/>
      <c r="AD127" s="102"/>
      <c r="AE127" s="102"/>
      <c r="AF127" s="102"/>
      <c r="AG127" s="102"/>
      <c r="AH127" s="102"/>
      <c r="AI127" s="102"/>
      <c r="AJ127" s="187"/>
      <c r="AK127" s="96"/>
      <c r="AL127" s="96"/>
      <c r="AM127" s="152"/>
      <c r="AN127" s="152"/>
      <c r="AO127" s="107"/>
      <c r="AP127" s="107"/>
      <c r="AQ127" s="108"/>
      <c r="AR127" s="108"/>
      <c r="AS127" s="108"/>
      <c r="AT127" s="108"/>
      <c r="AU127" s="108"/>
      <c r="AV127" s="108"/>
      <c r="AW127" s="108"/>
      <c r="AX127" s="108"/>
      <c r="AY127" s="108"/>
      <c r="AZ127" s="108"/>
      <c r="BA127" s="108"/>
      <c r="BB127" s="108"/>
      <c r="BC127" s="108"/>
      <c r="BD127" s="108"/>
      <c r="BE127" s="108"/>
      <c r="BF127" s="108"/>
      <c r="BG127" s="108"/>
      <c r="BH127" s="108"/>
      <c r="BI127" s="108"/>
      <c r="BJ127" s="108"/>
      <c r="BK127" s="108"/>
      <c r="BL127" s="108"/>
      <c r="BM127" s="108"/>
      <c r="BN127" s="108"/>
      <c r="BO127" s="108"/>
      <c r="BP127" s="108"/>
      <c r="BQ127" s="108"/>
      <c r="BR127" s="108"/>
      <c r="BS127" s="108"/>
      <c r="BT127" s="108"/>
      <c r="BU127" s="108"/>
      <c r="BV127" s="108"/>
      <c r="BW127" s="108"/>
      <c r="BX127" s="108"/>
      <c r="BY127" s="108"/>
      <c r="BZ127" s="108"/>
      <c r="CA127" s="108"/>
      <c r="CB127" s="108"/>
      <c r="CC127" s="108"/>
      <c r="CD127" s="108"/>
      <c r="CE127" s="108"/>
      <c r="CF127" s="108"/>
    </row>
    <row r="128" ht="34.5" customHeight="1">
      <c r="A128" s="188"/>
      <c r="B128" s="188"/>
      <c r="C128" s="96"/>
      <c r="D128" s="96"/>
      <c r="E128" s="96"/>
      <c r="F128" s="96"/>
      <c r="G128" s="96"/>
      <c r="H128" s="96"/>
      <c r="I128" s="96"/>
      <c r="J128" s="96"/>
      <c r="K128" s="96"/>
      <c r="L128" s="96"/>
      <c r="M128" s="186"/>
      <c r="N128" s="96"/>
      <c r="O128" s="96"/>
      <c r="P128" s="96"/>
      <c r="Q128" s="102"/>
      <c r="R128" s="102"/>
      <c r="S128" s="102"/>
      <c r="T128" s="102"/>
      <c r="U128" s="102"/>
      <c r="V128" s="102"/>
      <c r="W128" s="102"/>
      <c r="X128" s="102"/>
      <c r="Y128" s="102"/>
      <c r="Z128" s="102"/>
      <c r="AA128" s="102"/>
      <c r="AB128" s="102"/>
      <c r="AC128" s="102"/>
      <c r="AD128" s="102"/>
      <c r="AE128" s="102"/>
      <c r="AF128" s="102"/>
      <c r="AG128" s="102"/>
      <c r="AH128" s="102"/>
      <c r="AI128" s="102"/>
      <c r="AJ128" s="187"/>
      <c r="AK128" s="96"/>
      <c r="AL128" s="96"/>
      <c r="AM128" s="152"/>
      <c r="AN128" s="152"/>
      <c r="AO128" s="107"/>
      <c r="AP128" s="107"/>
      <c r="AQ128" s="108"/>
      <c r="AR128" s="108"/>
      <c r="AS128" s="108"/>
      <c r="AT128" s="108"/>
      <c r="AU128" s="108"/>
      <c r="AV128" s="108"/>
      <c r="AW128" s="108"/>
      <c r="AX128" s="108"/>
      <c r="AY128" s="108"/>
      <c r="AZ128" s="108"/>
      <c r="BA128" s="108"/>
      <c r="BB128" s="108"/>
      <c r="BC128" s="108"/>
      <c r="BD128" s="108"/>
      <c r="BE128" s="108"/>
      <c r="BF128" s="108"/>
      <c r="BG128" s="108"/>
      <c r="BH128" s="108"/>
      <c r="BI128" s="108"/>
      <c r="BJ128" s="108"/>
      <c r="BK128" s="108"/>
      <c r="BL128" s="108"/>
      <c r="BM128" s="108"/>
      <c r="BN128" s="108"/>
      <c r="BO128" s="108"/>
      <c r="BP128" s="108"/>
      <c r="BQ128" s="108"/>
      <c r="BR128" s="108"/>
      <c r="BS128" s="108"/>
      <c r="BT128" s="108"/>
      <c r="BU128" s="108"/>
      <c r="BV128" s="108"/>
      <c r="BW128" s="108"/>
      <c r="BX128" s="108"/>
      <c r="BY128" s="108"/>
      <c r="BZ128" s="108"/>
      <c r="CA128" s="108"/>
      <c r="CB128" s="108"/>
      <c r="CC128" s="108"/>
      <c r="CD128" s="108"/>
      <c r="CE128" s="108"/>
      <c r="CF128" s="108"/>
    </row>
    <row r="129" ht="34.5" customHeight="1">
      <c r="A129" s="188"/>
      <c r="B129" s="188"/>
      <c r="C129" s="96"/>
      <c r="D129" s="96"/>
      <c r="E129" s="96"/>
      <c r="F129" s="96"/>
      <c r="G129" s="96"/>
      <c r="H129" s="96"/>
      <c r="I129" s="96"/>
      <c r="J129" s="96"/>
      <c r="K129" s="96"/>
      <c r="L129" s="96"/>
      <c r="M129" s="186"/>
      <c r="N129" s="96"/>
      <c r="O129" s="96"/>
      <c r="P129" s="96"/>
      <c r="Q129" s="102"/>
      <c r="R129" s="102"/>
      <c r="S129" s="102"/>
      <c r="T129" s="102"/>
      <c r="U129" s="102"/>
      <c r="V129" s="102"/>
      <c r="W129" s="102"/>
      <c r="X129" s="102"/>
      <c r="Y129" s="102"/>
      <c r="Z129" s="102"/>
      <c r="AA129" s="102"/>
      <c r="AB129" s="102"/>
      <c r="AC129" s="102"/>
      <c r="AD129" s="102"/>
      <c r="AE129" s="102"/>
      <c r="AF129" s="102"/>
      <c r="AG129" s="102"/>
      <c r="AH129" s="102"/>
      <c r="AI129" s="102"/>
      <c r="AJ129" s="187"/>
      <c r="AK129" s="96"/>
      <c r="AL129" s="96"/>
      <c r="AM129" s="152"/>
      <c r="AN129" s="152"/>
      <c r="AO129" s="107"/>
      <c r="AP129" s="107"/>
      <c r="AQ129" s="108"/>
      <c r="AR129" s="108"/>
      <c r="AS129" s="108"/>
      <c r="AT129" s="108"/>
      <c r="AU129" s="108"/>
      <c r="AV129" s="108"/>
      <c r="AW129" s="108"/>
      <c r="AX129" s="108"/>
      <c r="AY129" s="108"/>
      <c r="AZ129" s="108"/>
      <c r="BA129" s="108"/>
      <c r="BB129" s="108"/>
      <c r="BC129" s="108"/>
      <c r="BD129" s="108"/>
      <c r="BE129" s="108"/>
      <c r="BF129" s="108"/>
      <c r="BG129" s="108"/>
      <c r="BH129" s="108"/>
      <c r="BI129" s="108"/>
      <c r="BJ129" s="108"/>
      <c r="BK129" s="108"/>
      <c r="BL129" s="108"/>
      <c r="BM129" s="108"/>
      <c r="BN129" s="108"/>
      <c r="BO129" s="108"/>
      <c r="BP129" s="108"/>
      <c r="BQ129" s="108"/>
      <c r="BR129" s="108"/>
      <c r="BS129" s="108"/>
      <c r="BT129" s="108"/>
      <c r="BU129" s="108"/>
      <c r="BV129" s="108"/>
      <c r="BW129" s="108"/>
      <c r="BX129" s="108"/>
      <c r="BY129" s="108"/>
      <c r="BZ129" s="108"/>
      <c r="CA129" s="108"/>
      <c r="CB129" s="108"/>
      <c r="CC129" s="108"/>
      <c r="CD129" s="108"/>
      <c r="CE129" s="108"/>
      <c r="CF129" s="108"/>
    </row>
    <row r="130" ht="34.5" customHeight="1">
      <c r="A130" s="188"/>
      <c r="B130" s="188"/>
      <c r="C130" s="96"/>
      <c r="D130" s="96"/>
      <c r="E130" s="96"/>
      <c r="F130" s="96"/>
      <c r="G130" s="96"/>
      <c r="H130" s="96"/>
      <c r="I130" s="96"/>
      <c r="J130" s="96"/>
      <c r="K130" s="96"/>
      <c r="L130" s="96"/>
      <c r="M130" s="186"/>
      <c r="N130" s="96"/>
      <c r="O130" s="96"/>
      <c r="P130" s="96"/>
      <c r="Q130" s="102"/>
      <c r="R130" s="102"/>
      <c r="S130" s="102"/>
      <c r="T130" s="102"/>
      <c r="U130" s="102"/>
      <c r="V130" s="102"/>
      <c r="W130" s="102"/>
      <c r="X130" s="102"/>
      <c r="Y130" s="102"/>
      <c r="Z130" s="102"/>
      <c r="AA130" s="102"/>
      <c r="AB130" s="102"/>
      <c r="AC130" s="102"/>
      <c r="AD130" s="102"/>
      <c r="AE130" s="102"/>
      <c r="AF130" s="102"/>
      <c r="AG130" s="102"/>
      <c r="AH130" s="102"/>
      <c r="AI130" s="102"/>
      <c r="AJ130" s="187"/>
      <c r="AK130" s="96"/>
      <c r="AL130" s="96"/>
      <c r="AM130" s="152"/>
      <c r="AN130" s="152"/>
      <c r="AO130" s="107"/>
      <c r="AP130" s="107"/>
      <c r="AQ130" s="108"/>
      <c r="AR130" s="108"/>
      <c r="AS130" s="108"/>
      <c r="AT130" s="108"/>
      <c r="AU130" s="108"/>
      <c r="AV130" s="108"/>
      <c r="AW130" s="108"/>
      <c r="AX130" s="108"/>
      <c r="AY130" s="108"/>
      <c r="AZ130" s="108"/>
      <c r="BA130" s="108"/>
      <c r="BB130" s="108"/>
      <c r="BC130" s="108"/>
      <c r="BD130" s="108"/>
      <c r="BE130" s="108"/>
      <c r="BF130" s="108"/>
      <c r="BG130" s="108"/>
      <c r="BH130" s="108"/>
      <c r="BI130" s="108"/>
      <c r="BJ130" s="108"/>
      <c r="BK130" s="108"/>
      <c r="BL130" s="108"/>
      <c r="BM130" s="108"/>
      <c r="BN130" s="108"/>
      <c r="BO130" s="108"/>
      <c r="BP130" s="108"/>
      <c r="BQ130" s="108"/>
      <c r="BR130" s="108"/>
      <c r="BS130" s="108"/>
      <c r="BT130" s="108"/>
      <c r="BU130" s="108"/>
      <c r="BV130" s="108"/>
      <c r="BW130" s="108"/>
      <c r="BX130" s="108"/>
      <c r="BY130" s="108"/>
      <c r="BZ130" s="108"/>
      <c r="CA130" s="108"/>
      <c r="CB130" s="108"/>
      <c r="CC130" s="108"/>
      <c r="CD130" s="108"/>
      <c r="CE130" s="108"/>
      <c r="CF130" s="108"/>
    </row>
    <row r="131" ht="34.5" customHeight="1">
      <c r="A131" s="188"/>
      <c r="B131" s="188"/>
      <c r="C131" s="96"/>
      <c r="D131" s="96"/>
      <c r="E131" s="96"/>
      <c r="F131" s="96"/>
      <c r="G131" s="96"/>
      <c r="H131" s="96"/>
      <c r="I131" s="96"/>
      <c r="J131" s="96"/>
      <c r="K131" s="96"/>
      <c r="L131" s="96"/>
      <c r="M131" s="186"/>
      <c r="N131" s="96"/>
      <c r="O131" s="96"/>
      <c r="P131" s="96"/>
      <c r="Q131" s="102"/>
      <c r="R131" s="102"/>
      <c r="S131" s="102"/>
      <c r="T131" s="102"/>
      <c r="U131" s="102"/>
      <c r="V131" s="102"/>
      <c r="W131" s="102"/>
      <c r="X131" s="102"/>
      <c r="Y131" s="102"/>
      <c r="Z131" s="102"/>
      <c r="AA131" s="102"/>
      <c r="AB131" s="102"/>
      <c r="AC131" s="102"/>
      <c r="AD131" s="102"/>
      <c r="AE131" s="102"/>
      <c r="AF131" s="102"/>
      <c r="AG131" s="102"/>
      <c r="AH131" s="102"/>
      <c r="AI131" s="102"/>
      <c r="AJ131" s="187"/>
      <c r="AK131" s="96"/>
      <c r="AL131" s="96"/>
      <c r="AM131" s="152"/>
      <c r="AN131" s="152"/>
      <c r="AO131" s="107"/>
      <c r="AP131" s="107"/>
      <c r="AQ131" s="108"/>
      <c r="AR131" s="108"/>
      <c r="AS131" s="108"/>
      <c r="AT131" s="108"/>
      <c r="AU131" s="108"/>
      <c r="AV131" s="108"/>
      <c r="AW131" s="108"/>
      <c r="AX131" s="108"/>
      <c r="AY131" s="108"/>
      <c r="AZ131" s="108"/>
      <c r="BA131" s="108"/>
      <c r="BB131" s="108"/>
      <c r="BC131" s="108"/>
      <c r="BD131" s="108"/>
      <c r="BE131" s="108"/>
      <c r="BF131" s="108"/>
      <c r="BG131" s="108"/>
      <c r="BH131" s="108"/>
      <c r="BI131" s="108"/>
      <c r="BJ131" s="108"/>
      <c r="BK131" s="108"/>
      <c r="BL131" s="108"/>
      <c r="BM131" s="108"/>
      <c r="BN131" s="108"/>
      <c r="BO131" s="108"/>
      <c r="BP131" s="108"/>
      <c r="BQ131" s="108"/>
      <c r="BR131" s="108"/>
      <c r="BS131" s="108"/>
      <c r="BT131" s="108"/>
      <c r="BU131" s="108"/>
      <c r="BV131" s="108"/>
      <c r="BW131" s="108"/>
      <c r="BX131" s="108"/>
      <c r="BY131" s="108"/>
      <c r="BZ131" s="108"/>
      <c r="CA131" s="108"/>
      <c r="CB131" s="108"/>
      <c r="CC131" s="108"/>
      <c r="CD131" s="108"/>
      <c r="CE131" s="108"/>
      <c r="CF131" s="108"/>
    </row>
    <row r="132" ht="34.5" customHeight="1">
      <c r="A132" s="188"/>
      <c r="B132" s="188"/>
      <c r="C132" s="96"/>
      <c r="D132" s="96"/>
      <c r="E132" s="96"/>
      <c r="F132" s="96"/>
      <c r="G132" s="96"/>
      <c r="H132" s="96"/>
      <c r="I132" s="96"/>
      <c r="J132" s="96"/>
      <c r="K132" s="96"/>
      <c r="L132" s="96"/>
      <c r="M132" s="186"/>
      <c r="N132" s="96"/>
      <c r="O132" s="96"/>
      <c r="P132" s="96"/>
      <c r="Q132" s="102"/>
      <c r="R132" s="102"/>
      <c r="S132" s="102"/>
      <c r="T132" s="102"/>
      <c r="U132" s="102"/>
      <c r="V132" s="102"/>
      <c r="W132" s="102"/>
      <c r="X132" s="102"/>
      <c r="Y132" s="102"/>
      <c r="Z132" s="102"/>
      <c r="AA132" s="102"/>
      <c r="AB132" s="102"/>
      <c r="AC132" s="102"/>
      <c r="AD132" s="102"/>
      <c r="AE132" s="102"/>
      <c r="AF132" s="102"/>
      <c r="AG132" s="102"/>
      <c r="AH132" s="102"/>
      <c r="AI132" s="102"/>
      <c r="AJ132" s="187"/>
      <c r="AK132" s="96"/>
      <c r="AL132" s="96"/>
      <c r="AM132" s="152"/>
      <c r="AN132" s="152"/>
      <c r="AO132" s="107"/>
      <c r="AP132" s="107"/>
      <c r="AQ132" s="108"/>
      <c r="AR132" s="108"/>
      <c r="AS132" s="108"/>
      <c r="AT132" s="108"/>
      <c r="AU132" s="108"/>
      <c r="AV132" s="108"/>
      <c r="AW132" s="108"/>
      <c r="AX132" s="108"/>
      <c r="AY132" s="108"/>
      <c r="AZ132" s="108"/>
      <c r="BA132" s="108"/>
      <c r="BB132" s="108"/>
      <c r="BC132" s="108"/>
      <c r="BD132" s="108"/>
      <c r="BE132" s="108"/>
      <c r="BF132" s="108"/>
      <c r="BG132" s="108"/>
      <c r="BH132" s="108"/>
      <c r="BI132" s="108"/>
      <c r="BJ132" s="108"/>
      <c r="BK132" s="108"/>
      <c r="BL132" s="108"/>
      <c r="BM132" s="108"/>
      <c r="BN132" s="108"/>
      <c r="BO132" s="108"/>
      <c r="BP132" s="108"/>
      <c r="BQ132" s="108"/>
      <c r="BR132" s="108"/>
      <c r="BS132" s="108"/>
      <c r="BT132" s="108"/>
      <c r="BU132" s="108"/>
      <c r="BV132" s="108"/>
      <c r="BW132" s="108"/>
      <c r="BX132" s="108"/>
      <c r="BY132" s="108"/>
      <c r="BZ132" s="108"/>
      <c r="CA132" s="108"/>
      <c r="CB132" s="108"/>
      <c r="CC132" s="108"/>
      <c r="CD132" s="108"/>
      <c r="CE132" s="108"/>
      <c r="CF132" s="108"/>
    </row>
    <row r="133" ht="34.5" customHeight="1">
      <c r="A133" s="188"/>
      <c r="B133" s="188"/>
      <c r="C133" s="96"/>
      <c r="D133" s="96"/>
      <c r="E133" s="96"/>
      <c r="F133" s="96"/>
      <c r="G133" s="96"/>
      <c r="H133" s="96"/>
      <c r="I133" s="96"/>
      <c r="J133" s="96"/>
      <c r="K133" s="96"/>
      <c r="L133" s="96"/>
      <c r="M133" s="186"/>
      <c r="N133" s="96"/>
      <c r="O133" s="96"/>
      <c r="P133" s="96"/>
      <c r="Q133" s="102"/>
      <c r="R133" s="102"/>
      <c r="S133" s="102"/>
      <c r="T133" s="102"/>
      <c r="U133" s="102"/>
      <c r="V133" s="102"/>
      <c r="W133" s="102"/>
      <c r="X133" s="102"/>
      <c r="Y133" s="102"/>
      <c r="Z133" s="102"/>
      <c r="AA133" s="102"/>
      <c r="AB133" s="102"/>
      <c r="AC133" s="102"/>
      <c r="AD133" s="102"/>
      <c r="AE133" s="102"/>
      <c r="AF133" s="102"/>
      <c r="AG133" s="102"/>
      <c r="AH133" s="102"/>
      <c r="AI133" s="102"/>
      <c r="AJ133" s="187"/>
      <c r="AK133" s="96"/>
      <c r="AL133" s="96"/>
      <c r="AM133" s="152"/>
      <c r="AN133" s="152"/>
      <c r="AO133" s="107"/>
      <c r="AP133" s="107"/>
      <c r="AQ133" s="108"/>
      <c r="AR133" s="108"/>
      <c r="AS133" s="108"/>
      <c r="AT133" s="108"/>
      <c r="AU133" s="108"/>
      <c r="AV133" s="108"/>
      <c r="AW133" s="108"/>
      <c r="AX133" s="108"/>
      <c r="AY133" s="108"/>
      <c r="AZ133" s="108"/>
      <c r="BA133" s="108"/>
      <c r="BB133" s="108"/>
      <c r="BC133" s="108"/>
      <c r="BD133" s="108"/>
      <c r="BE133" s="108"/>
      <c r="BF133" s="108"/>
      <c r="BG133" s="108"/>
      <c r="BH133" s="108"/>
      <c r="BI133" s="108"/>
      <c r="BJ133" s="108"/>
      <c r="BK133" s="108"/>
      <c r="BL133" s="108"/>
      <c r="BM133" s="108"/>
      <c r="BN133" s="108"/>
      <c r="BO133" s="108"/>
      <c r="BP133" s="108"/>
      <c r="BQ133" s="108"/>
      <c r="BR133" s="108"/>
      <c r="BS133" s="108"/>
      <c r="BT133" s="108"/>
      <c r="BU133" s="108"/>
      <c r="BV133" s="108"/>
      <c r="BW133" s="108"/>
      <c r="BX133" s="108"/>
      <c r="BY133" s="108"/>
      <c r="BZ133" s="108"/>
      <c r="CA133" s="108"/>
      <c r="CB133" s="108"/>
      <c r="CC133" s="108"/>
      <c r="CD133" s="108"/>
      <c r="CE133" s="108"/>
      <c r="CF133" s="108"/>
    </row>
    <row r="134" ht="34.5" customHeight="1">
      <c r="A134" s="188"/>
      <c r="B134" s="188"/>
      <c r="C134" s="96"/>
      <c r="D134" s="96"/>
      <c r="E134" s="96"/>
      <c r="F134" s="96"/>
      <c r="G134" s="96"/>
      <c r="H134" s="96"/>
      <c r="I134" s="96"/>
      <c r="J134" s="96"/>
      <c r="K134" s="96"/>
      <c r="L134" s="96"/>
      <c r="M134" s="186"/>
      <c r="N134" s="96"/>
      <c r="O134" s="96"/>
      <c r="P134" s="96"/>
      <c r="Q134" s="102"/>
      <c r="R134" s="102"/>
      <c r="S134" s="102"/>
      <c r="T134" s="102"/>
      <c r="U134" s="102"/>
      <c r="V134" s="102"/>
      <c r="W134" s="102"/>
      <c r="X134" s="102"/>
      <c r="Y134" s="102"/>
      <c r="Z134" s="102"/>
      <c r="AA134" s="102"/>
      <c r="AB134" s="102"/>
      <c r="AC134" s="102"/>
      <c r="AD134" s="102"/>
      <c r="AE134" s="102"/>
      <c r="AF134" s="102"/>
      <c r="AG134" s="102"/>
      <c r="AH134" s="102"/>
      <c r="AI134" s="102"/>
      <c r="AJ134" s="187"/>
      <c r="AK134" s="96"/>
      <c r="AL134" s="96"/>
      <c r="AM134" s="152"/>
      <c r="AN134" s="152"/>
      <c r="AO134" s="107"/>
      <c r="AP134" s="107"/>
      <c r="AQ134" s="108"/>
      <c r="AR134" s="108"/>
      <c r="AS134" s="108"/>
      <c r="AT134" s="108"/>
      <c r="AU134" s="108"/>
      <c r="AV134" s="108"/>
      <c r="AW134" s="108"/>
      <c r="AX134" s="108"/>
      <c r="AY134" s="108"/>
      <c r="AZ134" s="108"/>
      <c r="BA134" s="108"/>
      <c r="BB134" s="108"/>
      <c r="BC134" s="108"/>
      <c r="BD134" s="108"/>
      <c r="BE134" s="108"/>
      <c r="BF134" s="108"/>
      <c r="BG134" s="108"/>
      <c r="BH134" s="108"/>
      <c r="BI134" s="108"/>
      <c r="BJ134" s="108"/>
      <c r="BK134" s="108"/>
      <c r="BL134" s="108"/>
      <c r="BM134" s="108"/>
      <c r="BN134" s="108"/>
      <c r="BO134" s="108"/>
      <c r="BP134" s="108"/>
      <c r="BQ134" s="108"/>
      <c r="BR134" s="108"/>
      <c r="BS134" s="108"/>
      <c r="BT134" s="108"/>
      <c r="BU134" s="108"/>
      <c r="BV134" s="108"/>
      <c r="BW134" s="108"/>
      <c r="BX134" s="108"/>
      <c r="BY134" s="108"/>
      <c r="BZ134" s="108"/>
      <c r="CA134" s="108"/>
      <c r="CB134" s="108"/>
      <c r="CC134" s="108"/>
      <c r="CD134" s="108"/>
      <c r="CE134" s="108"/>
      <c r="CF134" s="108"/>
    </row>
    <row r="135" ht="34.5" customHeight="1">
      <c r="A135" s="188"/>
      <c r="B135" s="188"/>
      <c r="C135" s="96"/>
      <c r="D135" s="96"/>
      <c r="E135" s="96"/>
      <c r="F135" s="96"/>
      <c r="G135" s="96"/>
      <c r="H135" s="96"/>
      <c r="I135" s="96"/>
      <c r="J135" s="96"/>
      <c r="K135" s="96"/>
      <c r="L135" s="96"/>
      <c r="M135" s="186"/>
      <c r="N135" s="96"/>
      <c r="O135" s="96"/>
      <c r="P135" s="96"/>
      <c r="Q135" s="102"/>
      <c r="R135" s="102"/>
      <c r="S135" s="102"/>
      <c r="T135" s="102"/>
      <c r="U135" s="102"/>
      <c r="V135" s="102"/>
      <c r="W135" s="102"/>
      <c r="X135" s="102"/>
      <c r="Y135" s="102"/>
      <c r="Z135" s="102"/>
      <c r="AA135" s="102"/>
      <c r="AB135" s="102"/>
      <c r="AC135" s="102"/>
      <c r="AD135" s="102"/>
      <c r="AE135" s="102"/>
      <c r="AF135" s="102"/>
      <c r="AG135" s="102"/>
      <c r="AH135" s="102"/>
      <c r="AI135" s="102"/>
      <c r="AJ135" s="187"/>
      <c r="AK135" s="96"/>
      <c r="AL135" s="96"/>
      <c r="AM135" s="152"/>
      <c r="AN135" s="152"/>
      <c r="AO135" s="107"/>
      <c r="AP135" s="107"/>
      <c r="AQ135" s="108"/>
      <c r="AR135" s="108"/>
      <c r="AS135" s="108"/>
      <c r="AT135" s="108"/>
      <c r="AU135" s="108"/>
      <c r="AV135" s="108"/>
      <c r="AW135" s="108"/>
      <c r="AX135" s="108"/>
      <c r="AY135" s="108"/>
      <c r="AZ135" s="108"/>
      <c r="BA135" s="108"/>
      <c r="BB135" s="108"/>
      <c r="BC135" s="108"/>
      <c r="BD135" s="108"/>
      <c r="BE135" s="108"/>
      <c r="BF135" s="108"/>
      <c r="BG135" s="108"/>
      <c r="BH135" s="108"/>
      <c r="BI135" s="108"/>
      <c r="BJ135" s="108"/>
      <c r="BK135" s="108"/>
      <c r="BL135" s="108"/>
      <c r="BM135" s="108"/>
      <c r="BN135" s="108"/>
      <c r="BO135" s="108"/>
      <c r="BP135" s="108"/>
      <c r="BQ135" s="108"/>
      <c r="BR135" s="108"/>
      <c r="BS135" s="108"/>
      <c r="BT135" s="108"/>
      <c r="BU135" s="108"/>
      <c r="BV135" s="108"/>
      <c r="BW135" s="108"/>
      <c r="BX135" s="108"/>
      <c r="BY135" s="108"/>
      <c r="BZ135" s="108"/>
      <c r="CA135" s="108"/>
      <c r="CB135" s="108"/>
      <c r="CC135" s="108"/>
      <c r="CD135" s="108"/>
      <c r="CE135" s="108"/>
      <c r="CF135" s="108"/>
    </row>
    <row r="136" ht="34.5" customHeight="1">
      <c r="A136" s="188"/>
      <c r="B136" s="188"/>
      <c r="C136" s="96"/>
      <c r="D136" s="96"/>
      <c r="E136" s="96"/>
      <c r="F136" s="96"/>
      <c r="G136" s="96"/>
      <c r="H136" s="96"/>
      <c r="I136" s="96"/>
      <c r="J136" s="96"/>
      <c r="K136" s="96"/>
      <c r="L136" s="96"/>
      <c r="M136" s="186"/>
      <c r="N136" s="96"/>
      <c r="O136" s="96"/>
      <c r="P136" s="96"/>
      <c r="Q136" s="102"/>
      <c r="R136" s="102"/>
      <c r="S136" s="102"/>
      <c r="T136" s="102"/>
      <c r="U136" s="102"/>
      <c r="V136" s="102"/>
      <c r="W136" s="102"/>
      <c r="X136" s="102"/>
      <c r="Y136" s="102"/>
      <c r="Z136" s="102"/>
      <c r="AA136" s="102"/>
      <c r="AB136" s="102"/>
      <c r="AC136" s="102"/>
      <c r="AD136" s="102"/>
      <c r="AE136" s="102"/>
      <c r="AF136" s="102"/>
      <c r="AG136" s="102"/>
      <c r="AH136" s="102"/>
      <c r="AI136" s="102"/>
      <c r="AJ136" s="187"/>
      <c r="AK136" s="96"/>
      <c r="AL136" s="96"/>
      <c r="AM136" s="152"/>
      <c r="AN136" s="152"/>
      <c r="AO136" s="107"/>
      <c r="AP136" s="107"/>
      <c r="AQ136" s="108"/>
      <c r="AR136" s="108"/>
      <c r="AS136" s="108"/>
      <c r="AT136" s="108"/>
      <c r="AU136" s="108"/>
      <c r="AV136" s="108"/>
      <c r="AW136" s="108"/>
      <c r="AX136" s="108"/>
      <c r="AY136" s="108"/>
      <c r="AZ136" s="108"/>
      <c r="BA136" s="108"/>
      <c r="BB136" s="108"/>
      <c r="BC136" s="108"/>
      <c r="BD136" s="108"/>
      <c r="BE136" s="108"/>
      <c r="BF136" s="108"/>
      <c r="BG136" s="108"/>
      <c r="BH136" s="108"/>
      <c r="BI136" s="108"/>
      <c r="BJ136" s="108"/>
      <c r="BK136" s="108"/>
      <c r="BL136" s="108"/>
      <c r="BM136" s="108"/>
      <c r="BN136" s="108"/>
      <c r="BO136" s="108"/>
      <c r="BP136" s="108"/>
      <c r="BQ136" s="108"/>
      <c r="BR136" s="108"/>
      <c r="BS136" s="108"/>
      <c r="BT136" s="108"/>
      <c r="BU136" s="108"/>
      <c r="BV136" s="108"/>
      <c r="BW136" s="108"/>
      <c r="BX136" s="108"/>
      <c r="BY136" s="108"/>
      <c r="BZ136" s="108"/>
      <c r="CA136" s="108"/>
      <c r="CB136" s="108"/>
      <c r="CC136" s="108"/>
      <c r="CD136" s="108"/>
      <c r="CE136" s="108"/>
      <c r="CF136" s="108"/>
    </row>
    <row r="137" ht="34.5" customHeight="1">
      <c r="A137" s="188"/>
      <c r="B137" s="188"/>
      <c r="C137" s="96"/>
      <c r="D137" s="96"/>
      <c r="E137" s="96"/>
      <c r="F137" s="96"/>
      <c r="G137" s="96"/>
      <c r="H137" s="96"/>
      <c r="I137" s="96"/>
      <c r="J137" s="96"/>
      <c r="K137" s="96"/>
      <c r="L137" s="96"/>
      <c r="M137" s="186"/>
      <c r="N137" s="96"/>
      <c r="O137" s="96"/>
      <c r="P137" s="96"/>
      <c r="Q137" s="102"/>
      <c r="R137" s="102"/>
      <c r="S137" s="102"/>
      <c r="T137" s="102"/>
      <c r="U137" s="102"/>
      <c r="V137" s="102"/>
      <c r="W137" s="102"/>
      <c r="X137" s="102"/>
      <c r="Y137" s="102"/>
      <c r="Z137" s="102"/>
      <c r="AA137" s="102"/>
      <c r="AB137" s="102"/>
      <c r="AC137" s="102"/>
      <c r="AD137" s="102"/>
      <c r="AE137" s="102"/>
      <c r="AF137" s="102"/>
      <c r="AG137" s="102"/>
      <c r="AH137" s="102"/>
      <c r="AI137" s="102"/>
      <c r="AJ137" s="187"/>
      <c r="AK137" s="96"/>
      <c r="AL137" s="96"/>
      <c r="AM137" s="152"/>
      <c r="AN137" s="152"/>
      <c r="AO137" s="107"/>
      <c r="AP137" s="107"/>
      <c r="AQ137" s="108"/>
      <c r="AR137" s="108"/>
      <c r="AS137" s="108"/>
      <c r="AT137" s="108"/>
      <c r="AU137" s="108"/>
      <c r="AV137" s="108"/>
      <c r="AW137" s="108"/>
      <c r="AX137" s="108"/>
      <c r="AY137" s="108"/>
      <c r="AZ137" s="108"/>
      <c r="BA137" s="108"/>
      <c r="BB137" s="108"/>
      <c r="BC137" s="108"/>
      <c r="BD137" s="108"/>
      <c r="BE137" s="108"/>
      <c r="BF137" s="108"/>
      <c r="BG137" s="108"/>
      <c r="BH137" s="108"/>
      <c r="BI137" s="108"/>
      <c r="BJ137" s="108"/>
      <c r="BK137" s="108"/>
      <c r="BL137" s="108"/>
      <c r="BM137" s="108"/>
      <c r="BN137" s="108"/>
      <c r="BO137" s="108"/>
      <c r="BP137" s="108"/>
      <c r="BQ137" s="108"/>
      <c r="BR137" s="108"/>
      <c r="BS137" s="108"/>
      <c r="BT137" s="108"/>
      <c r="BU137" s="108"/>
      <c r="BV137" s="108"/>
      <c r="BW137" s="108"/>
      <c r="BX137" s="108"/>
      <c r="BY137" s="108"/>
      <c r="BZ137" s="108"/>
      <c r="CA137" s="108"/>
      <c r="CB137" s="108"/>
      <c r="CC137" s="108"/>
      <c r="CD137" s="108"/>
      <c r="CE137" s="108"/>
      <c r="CF137" s="108"/>
    </row>
    <row r="138" ht="34.5" customHeight="1">
      <c r="A138" s="188"/>
      <c r="B138" s="188"/>
      <c r="C138" s="96"/>
      <c r="D138" s="96"/>
      <c r="E138" s="96"/>
      <c r="F138" s="96"/>
      <c r="G138" s="96"/>
      <c r="H138" s="96"/>
      <c r="I138" s="96"/>
      <c r="J138" s="96"/>
      <c r="K138" s="96"/>
      <c r="L138" s="96"/>
      <c r="M138" s="186"/>
      <c r="N138" s="96"/>
      <c r="O138" s="96"/>
      <c r="P138" s="96"/>
      <c r="Q138" s="102"/>
      <c r="R138" s="102"/>
      <c r="S138" s="102"/>
      <c r="T138" s="102"/>
      <c r="U138" s="102"/>
      <c r="V138" s="102"/>
      <c r="W138" s="102"/>
      <c r="X138" s="102"/>
      <c r="Y138" s="102"/>
      <c r="Z138" s="102"/>
      <c r="AA138" s="102"/>
      <c r="AB138" s="102"/>
      <c r="AC138" s="102"/>
      <c r="AD138" s="102"/>
      <c r="AE138" s="102"/>
      <c r="AF138" s="102"/>
      <c r="AG138" s="102"/>
      <c r="AH138" s="102"/>
      <c r="AI138" s="102"/>
      <c r="AJ138" s="187"/>
      <c r="AK138" s="96"/>
      <c r="AL138" s="96"/>
      <c r="AM138" s="152"/>
      <c r="AN138" s="152"/>
      <c r="AO138" s="107"/>
      <c r="AP138" s="107"/>
      <c r="AQ138" s="108"/>
      <c r="AR138" s="108"/>
      <c r="AS138" s="108"/>
      <c r="AT138" s="108"/>
      <c r="AU138" s="108"/>
      <c r="AV138" s="108"/>
      <c r="AW138" s="108"/>
      <c r="AX138" s="108"/>
      <c r="AY138" s="108"/>
      <c r="AZ138" s="108"/>
      <c r="BA138" s="108"/>
      <c r="BB138" s="108"/>
      <c r="BC138" s="108"/>
      <c r="BD138" s="108"/>
      <c r="BE138" s="108"/>
      <c r="BF138" s="108"/>
      <c r="BG138" s="108"/>
      <c r="BH138" s="108"/>
      <c r="BI138" s="108"/>
      <c r="BJ138" s="108"/>
      <c r="BK138" s="108"/>
      <c r="BL138" s="108"/>
      <c r="BM138" s="108"/>
      <c r="BN138" s="108"/>
      <c r="BO138" s="108"/>
      <c r="BP138" s="108"/>
      <c r="BQ138" s="108"/>
      <c r="BR138" s="108"/>
      <c r="BS138" s="108"/>
      <c r="BT138" s="108"/>
      <c r="BU138" s="108"/>
      <c r="BV138" s="108"/>
      <c r="BW138" s="108"/>
      <c r="BX138" s="108"/>
      <c r="BY138" s="108"/>
      <c r="BZ138" s="108"/>
      <c r="CA138" s="108"/>
      <c r="CB138" s="108"/>
      <c r="CC138" s="108"/>
      <c r="CD138" s="108"/>
      <c r="CE138" s="108"/>
      <c r="CF138" s="108"/>
    </row>
    <row r="139" ht="34.5" customHeight="1">
      <c r="A139" s="188"/>
      <c r="B139" s="188"/>
      <c r="C139" s="96"/>
      <c r="D139" s="96"/>
      <c r="E139" s="96"/>
      <c r="F139" s="96"/>
      <c r="G139" s="96"/>
      <c r="H139" s="96"/>
      <c r="I139" s="96"/>
      <c r="J139" s="96"/>
      <c r="K139" s="96"/>
      <c r="L139" s="96"/>
      <c r="M139" s="186"/>
      <c r="N139" s="96"/>
      <c r="O139" s="96"/>
      <c r="P139" s="96"/>
      <c r="Q139" s="102"/>
      <c r="R139" s="102"/>
      <c r="S139" s="102"/>
      <c r="T139" s="102"/>
      <c r="U139" s="102"/>
      <c r="V139" s="102"/>
      <c r="W139" s="102"/>
      <c r="X139" s="102"/>
      <c r="Y139" s="102"/>
      <c r="Z139" s="102"/>
      <c r="AA139" s="102"/>
      <c r="AB139" s="102"/>
      <c r="AC139" s="102"/>
      <c r="AD139" s="102"/>
      <c r="AE139" s="102"/>
      <c r="AF139" s="102"/>
      <c r="AG139" s="102"/>
      <c r="AH139" s="102"/>
      <c r="AI139" s="102"/>
      <c r="AJ139" s="187"/>
      <c r="AK139" s="96"/>
      <c r="AL139" s="96"/>
      <c r="AM139" s="152"/>
      <c r="AN139" s="152"/>
      <c r="AO139" s="107"/>
      <c r="AP139" s="107"/>
      <c r="AQ139" s="108"/>
      <c r="AR139" s="108"/>
      <c r="AS139" s="108"/>
      <c r="AT139" s="108"/>
      <c r="AU139" s="108"/>
      <c r="AV139" s="108"/>
      <c r="AW139" s="108"/>
      <c r="AX139" s="108"/>
      <c r="AY139" s="108"/>
      <c r="AZ139" s="108"/>
      <c r="BA139" s="108"/>
      <c r="BB139" s="108"/>
      <c r="BC139" s="108"/>
      <c r="BD139" s="108"/>
      <c r="BE139" s="108"/>
      <c r="BF139" s="108"/>
      <c r="BG139" s="108"/>
      <c r="BH139" s="108"/>
      <c r="BI139" s="108"/>
      <c r="BJ139" s="108"/>
      <c r="BK139" s="108"/>
      <c r="BL139" s="108"/>
      <c r="BM139" s="108"/>
      <c r="BN139" s="108"/>
      <c r="BO139" s="108"/>
      <c r="BP139" s="108"/>
      <c r="BQ139" s="108"/>
      <c r="BR139" s="108"/>
      <c r="BS139" s="108"/>
      <c r="BT139" s="108"/>
      <c r="BU139" s="108"/>
      <c r="BV139" s="108"/>
      <c r="BW139" s="108"/>
      <c r="BX139" s="108"/>
      <c r="BY139" s="108"/>
      <c r="BZ139" s="108"/>
      <c r="CA139" s="108"/>
      <c r="CB139" s="108"/>
      <c r="CC139" s="108"/>
      <c r="CD139" s="108"/>
      <c r="CE139" s="108"/>
      <c r="CF139" s="108"/>
    </row>
    <row r="140" ht="34.5" customHeight="1">
      <c r="A140" s="188"/>
      <c r="B140" s="188"/>
      <c r="C140" s="96"/>
      <c r="D140" s="96"/>
      <c r="E140" s="96"/>
      <c r="F140" s="96"/>
      <c r="G140" s="96"/>
      <c r="H140" s="96"/>
      <c r="I140" s="96"/>
      <c r="J140" s="96"/>
      <c r="K140" s="96"/>
      <c r="L140" s="96"/>
      <c r="M140" s="186"/>
      <c r="N140" s="96"/>
      <c r="O140" s="96"/>
      <c r="P140" s="96"/>
      <c r="Q140" s="102"/>
      <c r="R140" s="102"/>
      <c r="S140" s="102"/>
      <c r="T140" s="102"/>
      <c r="U140" s="102"/>
      <c r="V140" s="102"/>
      <c r="W140" s="102"/>
      <c r="X140" s="102"/>
      <c r="Y140" s="102"/>
      <c r="Z140" s="102"/>
      <c r="AA140" s="102"/>
      <c r="AB140" s="102"/>
      <c r="AC140" s="102"/>
      <c r="AD140" s="102"/>
      <c r="AE140" s="102"/>
      <c r="AF140" s="102"/>
      <c r="AG140" s="102"/>
      <c r="AH140" s="102"/>
      <c r="AI140" s="102"/>
      <c r="AJ140" s="187"/>
      <c r="AK140" s="96"/>
      <c r="AL140" s="96"/>
      <c r="AM140" s="152"/>
      <c r="AN140" s="152"/>
      <c r="AO140" s="107"/>
      <c r="AP140" s="107"/>
      <c r="AQ140" s="108"/>
      <c r="AR140" s="108"/>
      <c r="AS140" s="108"/>
      <c r="AT140" s="108"/>
      <c r="AU140" s="108"/>
      <c r="AV140" s="108"/>
      <c r="AW140" s="108"/>
      <c r="AX140" s="108"/>
      <c r="AY140" s="108"/>
      <c r="AZ140" s="108"/>
      <c r="BA140" s="108"/>
      <c r="BB140" s="108"/>
      <c r="BC140" s="108"/>
      <c r="BD140" s="108"/>
      <c r="BE140" s="108"/>
      <c r="BF140" s="108"/>
      <c r="BG140" s="108"/>
      <c r="BH140" s="108"/>
      <c r="BI140" s="108"/>
      <c r="BJ140" s="108"/>
      <c r="BK140" s="108"/>
      <c r="BL140" s="108"/>
      <c r="BM140" s="108"/>
      <c r="BN140" s="108"/>
      <c r="BO140" s="108"/>
      <c r="BP140" s="108"/>
      <c r="BQ140" s="108"/>
      <c r="BR140" s="108"/>
      <c r="BS140" s="108"/>
      <c r="BT140" s="108"/>
      <c r="BU140" s="108"/>
      <c r="BV140" s="108"/>
      <c r="BW140" s="108"/>
      <c r="BX140" s="108"/>
      <c r="BY140" s="108"/>
      <c r="BZ140" s="108"/>
      <c r="CA140" s="108"/>
      <c r="CB140" s="108"/>
      <c r="CC140" s="108"/>
      <c r="CD140" s="108"/>
      <c r="CE140" s="108"/>
      <c r="CF140" s="108"/>
    </row>
    <row r="141" ht="34.5" customHeight="1">
      <c r="A141" s="188"/>
      <c r="B141" s="188"/>
      <c r="C141" s="96"/>
      <c r="D141" s="96"/>
      <c r="E141" s="96"/>
      <c r="F141" s="96"/>
      <c r="G141" s="96"/>
      <c r="H141" s="96"/>
      <c r="I141" s="96"/>
      <c r="J141" s="96"/>
      <c r="K141" s="96"/>
      <c r="L141" s="96"/>
      <c r="M141" s="186"/>
      <c r="N141" s="96"/>
      <c r="O141" s="96"/>
      <c r="P141" s="96"/>
      <c r="Q141" s="102"/>
      <c r="R141" s="102"/>
      <c r="S141" s="102"/>
      <c r="T141" s="102"/>
      <c r="U141" s="102"/>
      <c r="V141" s="102"/>
      <c r="W141" s="102"/>
      <c r="X141" s="102"/>
      <c r="Y141" s="102"/>
      <c r="Z141" s="102"/>
      <c r="AA141" s="102"/>
      <c r="AB141" s="102"/>
      <c r="AC141" s="102"/>
      <c r="AD141" s="102"/>
      <c r="AE141" s="102"/>
      <c r="AF141" s="102"/>
      <c r="AG141" s="102"/>
      <c r="AH141" s="102"/>
      <c r="AI141" s="102"/>
      <c r="AJ141" s="187"/>
      <c r="AK141" s="96"/>
      <c r="AL141" s="96"/>
      <c r="AM141" s="152"/>
      <c r="AN141" s="152"/>
      <c r="AO141" s="107"/>
      <c r="AP141" s="107"/>
      <c r="AQ141" s="108"/>
      <c r="AR141" s="108"/>
      <c r="AS141" s="108"/>
      <c r="AT141" s="108"/>
      <c r="AU141" s="108"/>
      <c r="AV141" s="108"/>
      <c r="AW141" s="108"/>
      <c r="AX141" s="108"/>
      <c r="AY141" s="108"/>
      <c r="AZ141" s="108"/>
      <c r="BA141" s="108"/>
      <c r="BB141" s="108"/>
      <c r="BC141" s="108"/>
      <c r="BD141" s="108"/>
      <c r="BE141" s="108"/>
      <c r="BF141" s="108"/>
      <c r="BG141" s="108"/>
      <c r="BH141" s="108"/>
      <c r="BI141" s="108"/>
      <c r="BJ141" s="108"/>
      <c r="BK141" s="108"/>
      <c r="BL141" s="108"/>
      <c r="BM141" s="108"/>
      <c r="BN141" s="108"/>
      <c r="BO141" s="108"/>
      <c r="BP141" s="108"/>
      <c r="BQ141" s="108"/>
      <c r="BR141" s="108"/>
      <c r="BS141" s="108"/>
      <c r="BT141" s="108"/>
      <c r="BU141" s="108"/>
      <c r="BV141" s="108"/>
      <c r="BW141" s="108"/>
      <c r="BX141" s="108"/>
      <c r="BY141" s="108"/>
      <c r="BZ141" s="108"/>
      <c r="CA141" s="108"/>
      <c r="CB141" s="108"/>
      <c r="CC141" s="108"/>
      <c r="CD141" s="108"/>
      <c r="CE141" s="108"/>
      <c r="CF141" s="108"/>
    </row>
    <row r="142" ht="34.5" customHeight="1">
      <c r="A142" s="188"/>
      <c r="B142" s="188"/>
      <c r="C142" s="96"/>
      <c r="D142" s="96"/>
      <c r="E142" s="96"/>
      <c r="F142" s="96"/>
      <c r="G142" s="96"/>
      <c r="H142" s="96"/>
      <c r="I142" s="96"/>
      <c r="J142" s="96"/>
      <c r="K142" s="96"/>
      <c r="L142" s="96"/>
      <c r="M142" s="186"/>
      <c r="N142" s="96"/>
      <c r="O142" s="96"/>
      <c r="P142" s="96"/>
      <c r="Q142" s="102"/>
      <c r="R142" s="102"/>
      <c r="S142" s="102"/>
      <c r="T142" s="102"/>
      <c r="U142" s="102"/>
      <c r="V142" s="102"/>
      <c r="W142" s="102"/>
      <c r="X142" s="102"/>
      <c r="Y142" s="102"/>
      <c r="Z142" s="102"/>
      <c r="AA142" s="102"/>
      <c r="AB142" s="102"/>
      <c r="AC142" s="102"/>
      <c r="AD142" s="102"/>
      <c r="AE142" s="102"/>
      <c r="AF142" s="102"/>
      <c r="AG142" s="102"/>
      <c r="AH142" s="102"/>
      <c r="AI142" s="102"/>
      <c r="AJ142" s="187"/>
      <c r="AK142" s="96"/>
      <c r="AL142" s="96"/>
      <c r="AM142" s="152"/>
      <c r="AN142" s="152"/>
      <c r="AO142" s="107"/>
      <c r="AP142" s="107"/>
      <c r="AQ142" s="108"/>
      <c r="AR142" s="108"/>
      <c r="AS142" s="108"/>
      <c r="AT142" s="108"/>
      <c r="AU142" s="108"/>
      <c r="AV142" s="108"/>
      <c r="AW142" s="108"/>
      <c r="AX142" s="108"/>
      <c r="AY142" s="108"/>
      <c r="AZ142" s="108"/>
      <c r="BA142" s="108"/>
      <c r="BB142" s="108"/>
      <c r="BC142" s="108"/>
      <c r="BD142" s="108"/>
      <c r="BE142" s="108"/>
      <c r="BF142" s="108"/>
      <c r="BG142" s="108"/>
      <c r="BH142" s="108"/>
      <c r="BI142" s="108"/>
      <c r="BJ142" s="108"/>
      <c r="BK142" s="108"/>
      <c r="BL142" s="108"/>
      <c r="BM142" s="108"/>
      <c r="BN142" s="108"/>
      <c r="BO142" s="108"/>
      <c r="BP142" s="108"/>
      <c r="BQ142" s="108"/>
      <c r="BR142" s="108"/>
      <c r="BS142" s="108"/>
      <c r="BT142" s="108"/>
      <c r="BU142" s="108"/>
      <c r="BV142" s="108"/>
      <c r="BW142" s="108"/>
      <c r="BX142" s="108"/>
      <c r="BY142" s="108"/>
      <c r="BZ142" s="108"/>
      <c r="CA142" s="108"/>
      <c r="CB142" s="108"/>
      <c r="CC142" s="108"/>
      <c r="CD142" s="108"/>
      <c r="CE142" s="108"/>
      <c r="CF142" s="108"/>
    </row>
    <row r="143" ht="34.5" customHeight="1">
      <c r="A143" s="188"/>
      <c r="B143" s="188"/>
      <c r="C143" s="96"/>
      <c r="D143" s="96"/>
      <c r="E143" s="96"/>
      <c r="F143" s="96"/>
      <c r="G143" s="96"/>
      <c r="H143" s="96"/>
      <c r="I143" s="96"/>
      <c r="J143" s="96"/>
      <c r="K143" s="96"/>
      <c r="L143" s="96"/>
      <c r="M143" s="186"/>
      <c r="N143" s="96"/>
      <c r="O143" s="96"/>
      <c r="P143" s="96"/>
      <c r="Q143" s="102"/>
      <c r="R143" s="102"/>
      <c r="S143" s="102"/>
      <c r="T143" s="102"/>
      <c r="U143" s="102"/>
      <c r="V143" s="102"/>
      <c r="W143" s="102"/>
      <c r="X143" s="102"/>
      <c r="Y143" s="102"/>
      <c r="Z143" s="102"/>
      <c r="AA143" s="102"/>
      <c r="AB143" s="102"/>
      <c r="AC143" s="102"/>
      <c r="AD143" s="102"/>
      <c r="AE143" s="102"/>
      <c r="AF143" s="102"/>
      <c r="AG143" s="102"/>
      <c r="AH143" s="102"/>
      <c r="AI143" s="102"/>
      <c r="AJ143" s="187"/>
      <c r="AK143" s="96"/>
      <c r="AL143" s="96"/>
      <c r="AM143" s="152"/>
      <c r="AN143" s="152"/>
      <c r="AO143" s="107"/>
      <c r="AP143" s="107"/>
      <c r="AQ143" s="108"/>
      <c r="AR143" s="108"/>
      <c r="AS143" s="108"/>
      <c r="AT143" s="108"/>
      <c r="AU143" s="108"/>
      <c r="AV143" s="108"/>
      <c r="AW143" s="108"/>
      <c r="AX143" s="108"/>
      <c r="AY143" s="108"/>
      <c r="AZ143" s="108"/>
      <c r="BA143" s="108"/>
      <c r="BB143" s="108"/>
      <c r="BC143" s="108"/>
      <c r="BD143" s="108"/>
      <c r="BE143" s="108"/>
      <c r="BF143" s="108"/>
      <c r="BG143" s="108"/>
      <c r="BH143" s="108"/>
      <c r="BI143" s="108"/>
      <c r="BJ143" s="108"/>
      <c r="BK143" s="108"/>
      <c r="BL143" s="108"/>
      <c r="BM143" s="108"/>
      <c r="BN143" s="108"/>
      <c r="BO143" s="108"/>
      <c r="BP143" s="108"/>
      <c r="BQ143" s="108"/>
      <c r="BR143" s="108"/>
      <c r="BS143" s="108"/>
      <c r="BT143" s="108"/>
      <c r="BU143" s="108"/>
      <c r="BV143" s="108"/>
      <c r="BW143" s="108"/>
      <c r="BX143" s="108"/>
      <c r="BY143" s="108"/>
      <c r="BZ143" s="108"/>
      <c r="CA143" s="108"/>
      <c r="CB143" s="108"/>
      <c r="CC143" s="108"/>
      <c r="CD143" s="108"/>
      <c r="CE143" s="108"/>
      <c r="CF143" s="108"/>
    </row>
    <row r="144" ht="34.5" customHeight="1">
      <c r="A144" s="188"/>
      <c r="B144" s="188"/>
      <c r="C144" s="96"/>
      <c r="D144" s="96"/>
      <c r="E144" s="96"/>
      <c r="F144" s="96"/>
      <c r="G144" s="96"/>
      <c r="H144" s="96"/>
      <c r="I144" s="96"/>
      <c r="J144" s="96"/>
      <c r="K144" s="96"/>
      <c r="L144" s="96"/>
      <c r="M144" s="186"/>
      <c r="N144" s="96"/>
      <c r="O144" s="96"/>
      <c r="P144" s="96"/>
      <c r="Q144" s="102"/>
      <c r="R144" s="102"/>
      <c r="S144" s="102"/>
      <c r="T144" s="102"/>
      <c r="U144" s="102"/>
      <c r="V144" s="102"/>
      <c r="W144" s="102"/>
      <c r="X144" s="102"/>
      <c r="Y144" s="102"/>
      <c r="Z144" s="102"/>
      <c r="AA144" s="102"/>
      <c r="AB144" s="102"/>
      <c r="AC144" s="102"/>
      <c r="AD144" s="102"/>
      <c r="AE144" s="102"/>
      <c r="AF144" s="102"/>
      <c r="AG144" s="102"/>
      <c r="AH144" s="102"/>
      <c r="AI144" s="102"/>
      <c r="AJ144" s="187"/>
      <c r="AK144" s="96"/>
      <c r="AL144" s="96"/>
      <c r="AM144" s="152"/>
      <c r="AN144" s="152"/>
      <c r="AO144" s="107"/>
      <c r="AP144" s="107"/>
      <c r="AQ144" s="108"/>
      <c r="AR144" s="108"/>
      <c r="AS144" s="108"/>
      <c r="AT144" s="108"/>
      <c r="AU144" s="108"/>
      <c r="AV144" s="108"/>
      <c r="AW144" s="108"/>
      <c r="AX144" s="108"/>
      <c r="AY144" s="108"/>
      <c r="AZ144" s="108"/>
      <c r="BA144" s="108"/>
      <c r="BB144" s="108"/>
      <c r="BC144" s="108"/>
      <c r="BD144" s="108"/>
      <c r="BE144" s="108"/>
      <c r="BF144" s="108"/>
      <c r="BG144" s="108"/>
      <c r="BH144" s="108"/>
      <c r="BI144" s="108"/>
      <c r="BJ144" s="108"/>
      <c r="BK144" s="108"/>
      <c r="BL144" s="108"/>
      <c r="BM144" s="108"/>
      <c r="BN144" s="108"/>
      <c r="BO144" s="108"/>
      <c r="BP144" s="108"/>
      <c r="BQ144" s="108"/>
      <c r="BR144" s="108"/>
      <c r="BS144" s="108"/>
      <c r="BT144" s="108"/>
      <c r="BU144" s="108"/>
      <c r="BV144" s="108"/>
      <c r="BW144" s="108"/>
      <c r="BX144" s="108"/>
      <c r="BY144" s="108"/>
      <c r="BZ144" s="108"/>
      <c r="CA144" s="108"/>
      <c r="CB144" s="108"/>
      <c r="CC144" s="108"/>
      <c r="CD144" s="108"/>
      <c r="CE144" s="108"/>
      <c r="CF144" s="108"/>
    </row>
    <row r="145" ht="34.5" customHeight="1">
      <c r="A145" s="188"/>
      <c r="B145" s="188"/>
      <c r="C145" s="96"/>
      <c r="D145" s="96"/>
      <c r="E145" s="96"/>
      <c r="F145" s="96"/>
      <c r="G145" s="96"/>
      <c r="H145" s="96"/>
      <c r="I145" s="96"/>
      <c r="J145" s="96"/>
      <c r="K145" s="96"/>
      <c r="L145" s="96"/>
      <c r="M145" s="186"/>
      <c r="N145" s="96"/>
      <c r="O145" s="96"/>
      <c r="P145" s="96"/>
      <c r="Q145" s="102"/>
      <c r="R145" s="102"/>
      <c r="S145" s="102"/>
      <c r="T145" s="102"/>
      <c r="U145" s="102"/>
      <c r="V145" s="102"/>
      <c r="W145" s="102"/>
      <c r="X145" s="102"/>
      <c r="Y145" s="102"/>
      <c r="Z145" s="102"/>
      <c r="AA145" s="102"/>
      <c r="AB145" s="102"/>
      <c r="AC145" s="102"/>
      <c r="AD145" s="102"/>
      <c r="AE145" s="102"/>
      <c r="AF145" s="102"/>
      <c r="AG145" s="102"/>
      <c r="AH145" s="102"/>
      <c r="AI145" s="102"/>
      <c r="AJ145" s="187"/>
      <c r="AK145" s="96"/>
      <c r="AL145" s="96"/>
      <c r="AM145" s="152"/>
      <c r="AN145" s="152"/>
      <c r="AO145" s="107"/>
      <c r="AP145" s="107"/>
      <c r="AQ145" s="108"/>
      <c r="AR145" s="108"/>
      <c r="AS145" s="108"/>
      <c r="AT145" s="108"/>
      <c r="AU145" s="108"/>
      <c r="AV145" s="108"/>
      <c r="AW145" s="108"/>
      <c r="AX145" s="108"/>
      <c r="AY145" s="108"/>
      <c r="AZ145" s="108"/>
      <c r="BA145" s="108"/>
      <c r="BB145" s="108"/>
      <c r="BC145" s="108"/>
      <c r="BD145" s="108"/>
      <c r="BE145" s="108"/>
      <c r="BF145" s="108"/>
      <c r="BG145" s="108"/>
      <c r="BH145" s="108"/>
      <c r="BI145" s="108"/>
      <c r="BJ145" s="108"/>
      <c r="BK145" s="108"/>
      <c r="BL145" s="108"/>
      <c r="BM145" s="108"/>
      <c r="BN145" s="108"/>
      <c r="BO145" s="108"/>
      <c r="BP145" s="108"/>
      <c r="BQ145" s="108"/>
      <c r="BR145" s="108"/>
      <c r="BS145" s="108"/>
      <c r="BT145" s="108"/>
      <c r="BU145" s="108"/>
      <c r="BV145" s="108"/>
      <c r="BW145" s="108"/>
      <c r="BX145" s="108"/>
      <c r="BY145" s="108"/>
      <c r="BZ145" s="108"/>
      <c r="CA145" s="108"/>
      <c r="CB145" s="108"/>
      <c r="CC145" s="108"/>
      <c r="CD145" s="108"/>
      <c r="CE145" s="108"/>
      <c r="CF145" s="108"/>
    </row>
    <row r="146" ht="34.5" customHeight="1">
      <c r="A146" s="188"/>
      <c r="B146" s="188"/>
      <c r="C146" s="96"/>
      <c r="D146" s="96"/>
      <c r="E146" s="96"/>
      <c r="F146" s="96"/>
      <c r="G146" s="96"/>
      <c r="H146" s="96"/>
      <c r="I146" s="96"/>
      <c r="J146" s="96"/>
      <c r="K146" s="96"/>
      <c r="L146" s="96"/>
      <c r="M146" s="186"/>
      <c r="N146" s="96"/>
      <c r="O146" s="96"/>
      <c r="P146" s="96"/>
      <c r="Q146" s="102"/>
      <c r="R146" s="102"/>
      <c r="S146" s="102"/>
      <c r="T146" s="102"/>
      <c r="U146" s="102"/>
      <c r="V146" s="102"/>
      <c r="W146" s="102"/>
      <c r="X146" s="102"/>
      <c r="Y146" s="102"/>
      <c r="Z146" s="102"/>
      <c r="AA146" s="102"/>
      <c r="AB146" s="102"/>
      <c r="AC146" s="102"/>
      <c r="AD146" s="102"/>
      <c r="AE146" s="102"/>
      <c r="AF146" s="102"/>
      <c r="AG146" s="102"/>
      <c r="AH146" s="102"/>
      <c r="AI146" s="102"/>
      <c r="AJ146" s="187"/>
      <c r="AK146" s="96"/>
      <c r="AL146" s="96"/>
      <c r="AM146" s="152"/>
      <c r="AN146" s="152"/>
      <c r="AO146" s="107"/>
      <c r="AP146" s="107"/>
      <c r="AQ146" s="108"/>
      <c r="AR146" s="108"/>
      <c r="AS146" s="108"/>
      <c r="AT146" s="108"/>
      <c r="AU146" s="108"/>
      <c r="AV146" s="108"/>
      <c r="AW146" s="108"/>
      <c r="AX146" s="108"/>
      <c r="AY146" s="108"/>
      <c r="AZ146" s="108"/>
      <c r="BA146" s="108"/>
      <c r="BB146" s="108"/>
      <c r="BC146" s="108"/>
      <c r="BD146" s="108"/>
      <c r="BE146" s="108"/>
      <c r="BF146" s="108"/>
      <c r="BG146" s="108"/>
      <c r="BH146" s="108"/>
      <c r="BI146" s="108"/>
      <c r="BJ146" s="108"/>
      <c r="BK146" s="108"/>
      <c r="BL146" s="108"/>
      <c r="BM146" s="108"/>
      <c r="BN146" s="108"/>
      <c r="BO146" s="108"/>
      <c r="BP146" s="108"/>
      <c r="BQ146" s="108"/>
      <c r="BR146" s="108"/>
      <c r="BS146" s="108"/>
      <c r="BT146" s="108"/>
      <c r="BU146" s="108"/>
      <c r="BV146" s="108"/>
      <c r="BW146" s="108"/>
      <c r="BX146" s="108"/>
      <c r="BY146" s="108"/>
      <c r="BZ146" s="108"/>
      <c r="CA146" s="108"/>
      <c r="CB146" s="108"/>
      <c r="CC146" s="108"/>
      <c r="CD146" s="108"/>
      <c r="CE146" s="108"/>
      <c r="CF146" s="108"/>
    </row>
    <row r="147" ht="34.5" customHeight="1">
      <c r="A147" s="188"/>
      <c r="B147" s="188"/>
      <c r="C147" s="96"/>
      <c r="D147" s="96"/>
      <c r="E147" s="96"/>
      <c r="F147" s="96"/>
      <c r="G147" s="96"/>
      <c r="H147" s="96"/>
      <c r="I147" s="96"/>
      <c r="J147" s="96"/>
      <c r="K147" s="96"/>
      <c r="L147" s="96"/>
      <c r="M147" s="186"/>
      <c r="N147" s="96"/>
      <c r="O147" s="96"/>
      <c r="P147" s="96"/>
      <c r="Q147" s="102"/>
      <c r="R147" s="102"/>
      <c r="S147" s="102"/>
      <c r="T147" s="102"/>
      <c r="U147" s="102"/>
      <c r="V147" s="102"/>
      <c r="W147" s="102"/>
      <c r="X147" s="102"/>
      <c r="Y147" s="102"/>
      <c r="Z147" s="102"/>
      <c r="AA147" s="102"/>
      <c r="AB147" s="102"/>
      <c r="AC147" s="102"/>
      <c r="AD147" s="102"/>
      <c r="AE147" s="102"/>
      <c r="AF147" s="102"/>
      <c r="AG147" s="102"/>
      <c r="AH147" s="102"/>
      <c r="AI147" s="102"/>
      <c r="AJ147" s="187"/>
      <c r="AK147" s="96"/>
      <c r="AL147" s="96"/>
      <c r="AM147" s="152"/>
      <c r="AN147" s="152"/>
      <c r="AO147" s="107"/>
      <c r="AP147" s="107"/>
      <c r="AQ147" s="108"/>
      <c r="AR147" s="108"/>
      <c r="AS147" s="108"/>
      <c r="AT147" s="108"/>
      <c r="AU147" s="108"/>
      <c r="AV147" s="108"/>
      <c r="AW147" s="108"/>
      <c r="AX147" s="108"/>
      <c r="AY147" s="108"/>
      <c r="AZ147" s="108"/>
      <c r="BA147" s="108"/>
      <c r="BB147" s="108"/>
      <c r="BC147" s="108"/>
      <c r="BD147" s="108"/>
      <c r="BE147" s="108"/>
      <c r="BF147" s="108"/>
      <c r="BG147" s="108"/>
      <c r="BH147" s="108"/>
      <c r="BI147" s="108"/>
      <c r="BJ147" s="108"/>
      <c r="BK147" s="108"/>
      <c r="BL147" s="108"/>
      <c r="BM147" s="108"/>
      <c r="BN147" s="108"/>
      <c r="BO147" s="108"/>
      <c r="BP147" s="108"/>
      <c r="BQ147" s="108"/>
      <c r="BR147" s="108"/>
      <c r="BS147" s="108"/>
      <c r="BT147" s="108"/>
      <c r="BU147" s="108"/>
      <c r="BV147" s="108"/>
      <c r="BW147" s="108"/>
      <c r="BX147" s="108"/>
      <c r="BY147" s="108"/>
      <c r="BZ147" s="108"/>
      <c r="CA147" s="108"/>
      <c r="CB147" s="108"/>
      <c r="CC147" s="108"/>
      <c r="CD147" s="108"/>
      <c r="CE147" s="108"/>
      <c r="CF147" s="108"/>
    </row>
    <row r="148" ht="34.5" customHeight="1">
      <c r="A148" s="188"/>
      <c r="B148" s="188"/>
      <c r="C148" s="96"/>
      <c r="D148" s="96"/>
      <c r="E148" s="96"/>
      <c r="F148" s="96"/>
      <c r="G148" s="96"/>
      <c r="H148" s="96"/>
      <c r="I148" s="96"/>
      <c r="J148" s="96"/>
      <c r="K148" s="96"/>
      <c r="L148" s="96"/>
      <c r="M148" s="186"/>
      <c r="N148" s="96"/>
      <c r="O148" s="96"/>
      <c r="P148" s="96"/>
      <c r="Q148" s="102"/>
      <c r="R148" s="102"/>
      <c r="S148" s="102"/>
      <c r="T148" s="102"/>
      <c r="U148" s="102"/>
      <c r="V148" s="102"/>
      <c r="W148" s="102"/>
      <c r="X148" s="102"/>
      <c r="Y148" s="102"/>
      <c r="Z148" s="102"/>
      <c r="AA148" s="102"/>
      <c r="AB148" s="102"/>
      <c r="AC148" s="102"/>
      <c r="AD148" s="102"/>
      <c r="AE148" s="102"/>
      <c r="AF148" s="102"/>
      <c r="AG148" s="102"/>
      <c r="AH148" s="102"/>
      <c r="AI148" s="102"/>
      <c r="AJ148" s="187"/>
      <c r="AK148" s="96"/>
      <c r="AL148" s="96"/>
      <c r="AM148" s="152"/>
      <c r="AN148" s="152"/>
      <c r="AO148" s="107"/>
      <c r="AP148" s="107"/>
      <c r="AQ148" s="108"/>
      <c r="AR148" s="108"/>
      <c r="AS148" s="108"/>
      <c r="AT148" s="108"/>
      <c r="AU148" s="108"/>
      <c r="AV148" s="108"/>
      <c r="AW148" s="108"/>
      <c r="AX148" s="108"/>
      <c r="AY148" s="108"/>
      <c r="AZ148" s="108"/>
      <c r="BA148" s="108"/>
      <c r="BB148" s="108"/>
      <c r="BC148" s="108"/>
      <c r="BD148" s="108"/>
      <c r="BE148" s="108"/>
      <c r="BF148" s="108"/>
      <c r="BG148" s="108"/>
      <c r="BH148" s="108"/>
      <c r="BI148" s="108"/>
      <c r="BJ148" s="108"/>
      <c r="BK148" s="108"/>
      <c r="BL148" s="108"/>
      <c r="BM148" s="108"/>
      <c r="BN148" s="108"/>
      <c r="BO148" s="108"/>
      <c r="BP148" s="108"/>
      <c r="BQ148" s="108"/>
      <c r="BR148" s="108"/>
      <c r="BS148" s="108"/>
      <c r="BT148" s="108"/>
      <c r="BU148" s="108"/>
      <c r="BV148" s="108"/>
      <c r="BW148" s="108"/>
      <c r="BX148" s="108"/>
      <c r="BY148" s="108"/>
      <c r="BZ148" s="108"/>
      <c r="CA148" s="108"/>
      <c r="CB148" s="108"/>
      <c r="CC148" s="108"/>
      <c r="CD148" s="108"/>
      <c r="CE148" s="108"/>
      <c r="CF148" s="108"/>
    </row>
    <row r="149" ht="34.5" customHeight="1">
      <c r="A149" s="188"/>
      <c r="B149" s="188"/>
      <c r="C149" s="96"/>
      <c r="D149" s="96"/>
      <c r="E149" s="96"/>
      <c r="F149" s="96"/>
      <c r="G149" s="96"/>
      <c r="H149" s="96"/>
      <c r="I149" s="96"/>
      <c r="J149" s="96"/>
      <c r="K149" s="96"/>
      <c r="L149" s="96"/>
      <c r="M149" s="186"/>
      <c r="N149" s="96"/>
      <c r="O149" s="96"/>
      <c r="P149" s="96"/>
      <c r="Q149" s="102"/>
      <c r="R149" s="102"/>
      <c r="S149" s="102"/>
      <c r="T149" s="102"/>
      <c r="U149" s="102"/>
      <c r="V149" s="102"/>
      <c r="W149" s="102"/>
      <c r="X149" s="102"/>
      <c r="Y149" s="102"/>
      <c r="Z149" s="102"/>
      <c r="AA149" s="102"/>
      <c r="AB149" s="102"/>
      <c r="AC149" s="102"/>
      <c r="AD149" s="102"/>
      <c r="AE149" s="102"/>
      <c r="AF149" s="102"/>
      <c r="AG149" s="102"/>
      <c r="AH149" s="102"/>
      <c r="AI149" s="102"/>
      <c r="AJ149" s="187"/>
      <c r="AK149" s="96"/>
      <c r="AL149" s="96"/>
      <c r="AM149" s="152"/>
      <c r="AN149" s="152"/>
      <c r="AO149" s="107"/>
      <c r="AP149" s="107"/>
      <c r="AQ149" s="108"/>
      <c r="AR149" s="108"/>
      <c r="AS149" s="108"/>
      <c r="AT149" s="108"/>
      <c r="AU149" s="108"/>
      <c r="AV149" s="108"/>
      <c r="AW149" s="108"/>
      <c r="AX149" s="108"/>
      <c r="AY149" s="108"/>
      <c r="AZ149" s="108"/>
      <c r="BA149" s="108"/>
      <c r="BB149" s="108"/>
      <c r="BC149" s="108"/>
      <c r="BD149" s="108"/>
      <c r="BE149" s="108"/>
      <c r="BF149" s="108"/>
      <c r="BG149" s="108"/>
      <c r="BH149" s="108"/>
      <c r="BI149" s="108"/>
      <c r="BJ149" s="108"/>
      <c r="BK149" s="108"/>
      <c r="BL149" s="108"/>
      <c r="BM149" s="108"/>
      <c r="BN149" s="108"/>
      <c r="BO149" s="108"/>
      <c r="BP149" s="108"/>
      <c r="BQ149" s="108"/>
      <c r="BR149" s="108"/>
      <c r="BS149" s="108"/>
      <c r="BT149" s="108"/>
      <c r="BU149" s="108"/>
      <c r="BV149" s="108"/>
      <c r="BW149" s="108"/>
      <c r="BX149" s="108"/>
      <c r="BY149" s="108"/>
      <c r="BZ149" s="108"/>
      <c r="CA149" s="108"/>
      <c r="CB149" s="108"/>
      <c r="CC149" s="108"/>
      <c r="CD149" s="108"/>
      <c r="CE149" s="108"/>
      <c r="CF149" s="108"/>
    </row>
    <row r="150" ht="34.5" customHeight="1">
      <c r="A150" s="188"/>
      <c r="B150" s="188"/>
      <c r="C150" s="96"/>
      <c r="D150" s="96"/>
      <c r="E150" s="96"/>
      <c r="F150" s="96"/>
      <c r="G150" s="96"/>
      <c r="H150" s="96"/>
      <c r="I150" s="96"/>
      <c r="J150" s="96"/>
      <c r="K150" s="96"/>
      <c r="L150" s="96"/>
      <c r="M150" s="186"/>
      <c r="N150" s="96"/>
      <c r="O150" s="96"/>
      <c r="P150" s="96"/>
      <c r="Q150" s="102"/>
      <c r="R150" s="102"/>
      <c r="S150" s="102"/>
      <c r="T150" s="102"/>
      <c r="U150" s="102"/>
      <c r="V150" s="102"/>
      <c r="W150" s="102"/>
      <c r="X150" s="102"/>
      <c r="Y150" s="102"/>
      <c r="Z150" s="102"/>
      <c r="AA150" s="102"/>
      <c r="AB150" s="102"/>
      <c r="AC150" s="102"/>
      <c r="AD150" s="102"/>
      <c r="AE150" s="102"/>
      <c r="AF150" s="102"/>
      <c r="AG150" s="102"/>
      <c r="AH150" s="102"/>
      <c r="AI150" s="102"/>
      <c r="AJ150" s="187"/>
      <c r="AK150" s="96"/>
      <c r="AL150" s="96"/>
      <c r="AM150" s="152"/>
      <c r="AN150" s="152"/>
      <c r="AO150" s="107"/>
      <c r="AP150" s="107"/>
      <c r="AQ150" s="108"/>
      <c r="AR150" s="108"/>
      <c r="AS150" s="108"/>
      <c r="AT150" s="108"/>
      <c r="AU150" s="108"/>
      <c r="AV150" s="108"/>
      <c r="AW150" s="108"/>
      <c r="AX150" s="108"/>
      <c r="AY150" s="108"/>
      <c r="AZ150" s="108"/>
      <c r="BA150" s="108"/>
      <c r="BB150" s="108"/>
      <c r="BC150" s="108"/>
      <c r="BD150" s="108"/>
      <c r="BE150" s="108"/>
      <c r="BF150" s="108"/>
      <c r="BG150" s="108"/>
      <c r="BH150" s="108"/>
      <c r="BI150" s="108"/>
      <c r="BJ150" s="108"/>
      <c r="BK150" s="108"/>
      <c r="BL150" s="108"/>
      <c r="BM150" s="108"/>
      <c r="BN150" s="108"/>
      <c r="BO150" s="108"/>
      <c r="BP150" s="108"/>
      <c r="BQ150" s="108"/>
      <c r="BR150" s="108"/>
      <c r="BS150" s="108"/>
      <c r="BT150" s="108"/>
      <c r="BU150" s="108"/>
      <c r="BV150" s="108"/>
      <c r="BW150" s="108"/>
      <c r="BX150" s="108"/>
      <c r="BY150" s="108"/>
      <c r="BZ150" s="108"/>
      <c r="CA150" s="108"/>
      <c r="CB150" s="108"/>
      <c r="CC150" s="108"/>
      <c r="CD150" s="108"/>
      <c r="CE150" s="108"/>
      <c r="CF150" s="108"/>
    </row>
    <row r="151" ht="34.5" customHeight="1">
      <c r="A151" s="188"/>
      <c r="B151" s="188"/>
      <c r="C151" s="96"/>
      <c r="D151" s="96"/>
      <c r="E151" s="96"/>
      <c r="F151" s="96"/>
      <c r="G151" s="96"/>
      <c r="H151" s="96"/>
      <c r="I151" s="96"/>
      <c r="J151" s="96"/>
      <c r="K151" s="96"/>
      <c r="L151" s="96"/>
      <c r="M151" s="186"/>
      <c r="N151" s="96"/>
      <c r="O151" s="96"/>
      <c r="P151" s="96"/>
      <c r="Q151" s="102"/>
      <c r="R151" s="102"/>
      <c r="S151" s="102"/>
      <c r="T151" s="102"/>
      <c r="U151" s="102"/>
      <c r="V151" s="102"/>
      <c r="W151" s="102"/>
      <c r="X151" s="102"/>
      <c r="Y151" s="102"/>
      <c r="Z151" s="102"/>
      <c r="AA151" s="102"/>
      <c r="AB151" s="102"/>
      <c r="AC151" s="102"/>
      <c r="AD151" s="102"/>
      <c r="AE151" s="102"/>
      <c r="AF151" s="102"/>
      <c r="AG151" s="102"/>
      <c r="AH151" s="102"/>
      <c r="AI151" s="102"/>
      <c r="AJ151" s="187"/>
      <c r="AK151" s="96"/>
      <c r="AL151" s="96"/>
      <c r="AM151" s="152"/>
      <c r="AN151" s="152"/>
      <c r="AO151" s="107"/>
      <c r="AP151" s="107"/>
      <c r="AQ151" s="108"/>
      <c r="AR151" s="108"/>
      <c r="AS151" s="108"/>
      <c r="AT151" s="108"/>
      <c r="AU151" s="108"/>
      <c r="AV151" s="108"/>
      <c r="AW151" s="108"/>
      <c r="AX151" s="108"/>
      <c r="AY151" s="108"/>
      <c r="AZ151" s="108"/>
      <c r="BA151" s="108"/>
      <c r="BB151" s="108"/>
      <c r="BC151" s="108"/>
      <c r="BD151" s="108"/>
      <c r="BE151" s="108"/>
      <c r="BF151" s="108"/>
      <c r="BG151" s="108"/>
      <c r="BH151" s="108"/>
      <c r="BI151" s="108"/>
      <c r="BJ151" s="108"/>
      <c r="BK151" s="108"/>
      <c r="BL151" s="108"/>
      <c r="BM151" s="108"/>
      <c r="BN151" s="108"/>
      <c r="BO151" s="108"/>
      <c r="BP151" s="108"/>
      <c r="BQ151" s="108"/>
      <c r="BR151" s="108"/>
      <c r="BS151" s="108"/>
      <c r="BT151" s="108"/>
      <c r="BU151" s="108"/>
      <c r="BV151" s="108"/>
      <c r="BW151" s="108"/>
      <c r="BX151" s="108"/>
      <c r="BY151" s="108"/>
      <c r="BZ151" s="108"/>
      <c r="CA151" s="108"/>
      <c r="CB151" s="108"/>
      <c r="CC151" s="108"/>
      <c r="CD151" s="108"/>
      <c r="CE151" s="108"/>
      <c r="CF151" s="108"/>
    </row>
    <row r="152" ht="34.5" customHeight="1">
      <c r="A152" s="188"/>
      <c r="B152" s="188"/>
      <c r="C152" s="96"/>
      <c r="D152" s="96"/>
      <c r="E152" s="96"/>
      <c r="F152" s="96"/>
      <c r="G152" s="96"/>
      <c r="H152" s="96"/>
      <c r="I152" s="96"/>
      <c r="J152" s="96"/>
      <c r="K152" s="96"/>
      <c r="L152" s="96"/>
      <c r="M152" s="186"/>
      <c r="N152" s="96"/>
      <c r="O152" s="96"/>
      <c r="P152" s="96"/>
      <c r="Q152" s="102"/>
      <c r="R152" s="102"/>
      <c r="S152" s="102"/>
      <c r="T152" s="102"/>
      <c r="U152" s="102"/>
      <c r="V152" s="102"/>
      <c r="W152" s="102"/>
      <c r="X152" s="102"/>
      <c r="Y152" s="102"/>
      <c r="Z152" s="102"/>
      <c r="AA152" s="102"/>
      <c r="AB152" s="102"/>
      <c r="AC152" s="102"/>
      <c r="AD152" s="102"/>
      <c r="AE152" s="102"/>
      <c r="AF152" s="102"/>
      <c r="AG152" s="102"/>
      <c r="AH152" s="102"/>
      <c r="AI152" s="102"/>
      <c r="AJ152" s="187"/>
      <c r="AK152" s="96"/>
      <c r="AL152" s="96"/>
      <c r="AM152" s="152"/>
      <c r="AN152" s="152"/>
      <c r="AO152" s="107"/>
      <c r="AP152" s="107"/>
      <c r="AQ152" s="108"/>
      <c r="AR152" s="108"/>
      <c r="AS152" s="108"/>
      <c r="AT152" s="108"/>
      <c r="AU152" s="108"/>
      <c r="AV152" s="108"/>
      <c r="AW152" s="108"/>
      <c r="AX152" s="108"/>
      <c r="AY152" s="108"/>
      <c r="AZ152" s="108"/>
      <c r="BA152" s="108"/>
      <c r="BB152" s="108"/>
      <c r="BC152" s="108"/>
      <c r="BD152" s="108"/>
      <c r="BE152" s="108"/>
      <c r="BF152" s="108"/>
      <c r="BG152" s="108"/>
      <c r="BH152" s="108"/>
      <c r="BI152" s="108"/>
      <c r="BJ152" s="108"/>
      <c r="BK152" s="108"/>
      <c r="BL152" s="108"/>
      <c r="BM152" s="108"/>
      <c r="BN152" s="108"/>
      <c r="BO152" s="108"/>
      <c r="BP152" s="108"/>
      <c r="BQ152" s="108"/>
      <c r="BR152" s="108"/>
      <c r="BS152" s="108"/>
      <c r="BT152" s="108"/>
      <c r="BU152" s="108"/>
      <c r="BV152" s="108"/>
      <c r="BW152" s="108"/>
      <c r="BX152" s="108"/>
      <c r="BY152" s="108"/>
      <c r="BZ152" s="108"/>
      <c r="CA152" s="108"/>
      <c r="CB152" s="108"/>
      <c r="CC152" s="108"/>
      <c r="CD152" s="108"/>
      <c r="CE152" s="108"/>
      <c r="CF152" s="108"/>
    </row>
    <row r="153" ht="34.5" customHeight="1">
      <c r="A153" s="188"/>
      <c r="B153" s="188"/>
      <c r="C153" s="96"/>
      <c r="D153" s="96"/>
      <c r="E153" s="96"/>
      <c r="F153" s="96"/>
      <c r="G153" s="96"/>
      <c r="H153" s="96"/>
      <c r="I153" s="96"/>
      <c r="J153" s="96"/>
      <c r="K153" s="96"/>
      <c r="L153" s="96"/>
      <c r="M153" s="186"/>
      <c r="N153" s="96"/>
      <c r="O153" s="96"/>
      <c r="P153" s="96"/>
      <c r="Q153" s="102"/>
      <c r="R153" s="102"/>
      <c r="S153" s="102"/>
      <c r="T153" s="102"/>
      <c r="U153" s="102"/>
      <c r="V153" s="102"/>
      <c r="W153" s="102"/>
      <c r="X153" s="102"/>
      <c r="Y153" s="102"/>
      <c r="Z153" s="102"/>
      <c r="AA153" s="102"/>
      <c r="AB153" s="102"/>
      <c r="AC153" s="102"/>
      <c r="AD153" s="102"/>
      <c r="AE153" s="102"/>
      <c r="AF153" s="102"/>
      <c r="AG153" s="102"/>
      <c r="AH153" s="102"/>
      <c r="AI153" s="102"/>
      <c r="AJ153" s="187"/>
      <c r="AK153" s="96"/>
      <c r="AL153" s="96"/>
      <c r="AM153" s="152"/>
      <c r="AN153" s="152"/>
      <c r="AO153" s="107"/>
      <c r="AP153" s="107"/>
      <c r="AQ153" s="108"/>
      <c r="AR153" s="108"/>
      <c r="AS153" s="108"/>
      <c r="AT153" s="108"/>
      <c r="AU153" s="108"/>
      <c r="AV153" s="108"/>
      <c r="AW153" s="108"/>
      <c r="AX153" s="108"/>
      <c r="AY153" s="108"/>
      <c r="AZ153" s="108"/>
      <c r="BA153" s="108"/>
      <c r="BB153" s="108"/>
      <c r="BC153" s="108"/>
      <c r="BD153" s="108"/>
      <c r="BE153" s="108"/>
      <c r="BF153" s="108"/>
      <c r="BG153" s="108"/>
      <c r="BH153" s="108"/>
      <c r="BI153" s="108"/>
      <c r="BJ153" s="108"/>
      <c r="BK153" s="108"/>
      <c r="BL153" s="108"/>
      <c r="BM153" s="108"/>
      <c r="BN153" s="108"/>
      <c r="BO153" s="108"/>
      <c r="BP153" s="108"/>
      <c r="BQ153" s="108"/>
      <c r="BR153" s="108"/>
      <c r="BS153" s="108"/>
      <c r="BT153" s="108"/>
      <c r="BU153" s="108"/>
      <c r="BV153" s="108"/>
      <c r="BW153" s="108"/>
      <c r="BX153" s="108"/>
      <c r="BY153" s="108"/>
      <c r="BZ153" s="108"/>
      <c r="CA153" s="108"/>
      <c r="CB153" s="108"/>
      <c r="CC153" s="108"/>
      <c r="CD153" s="108"/>
      <c r="CE153" s="108"/>
      <c r="CF153" s="108"/>
    </row>
    <row r="154" ht="34.5" customHeight="1">
      <c r="A154" s="188"/>
      <c r="B154" s="188"/>
      <c r="C154" s="96"/>
      <c r="D154" s="96"/>
      <c r="E154" s="96"/>
      <c r="F154" s="96"/>
      <c r="G154" s="96"/>
      <c r="H154" s="96"/>
      <c r="I154" s="96"/>
      <c r="J154" s="96"/>
      <c r="K154" s="96"/>
      <c r="L154" s="96"/>
      <c r="M154" s="186"/>
      <c r="N154" s="96"/>
      <c r="O154" s="96"/>
      <c r="P154" s="96"/>
      <c r="Q154" s="102"/>
      <c r="R154" s="102"/>
      <c r="S154" s="102"/>
      <c r="T154" s="102"/>
      <c r="U154" s="102"/>
      <c r="V154" s="102"/>
      <c r="W154" s="102"/>
      <c r="X154" s="102"/>
      <c r="Y154" s="102"/>
      <c r="Z154" s="102"/>
      <c r="AA154" s="102"/>
      <c r="AB154" s="102"/>
      <c r="AC154" s="102"/>
      <c r="AD154" s="102"/>
      <c r="AE154" s="102"/>
      <c r="AF154" s="102"/>
      <c r="AG154" s="102"/>
      <c r="AH154" s="102"/>
      <c r="AI154" s="102"/>
      <c r="AJ154" s="187"/>
      <c r="AK154" s="96"/>
      <c r="AL154" s="96"/>
      <c r="AM154" s="152"/>
      <c r="AN154" s="152"/>
      <c r="AO154" s="107"/>
      <c r="AP154" s="107"/>
      <c r="AQ154" s="108"/>
      <c r="AR154" s="108"/>
      <c r="AS154" s="108"/>
      <c r="AT154" s="108"/>
      <c r="AU154" s="108"/>
      <c r="AV154" s="108"/>
      <c r="AW154" s="108"/>
      <c r="AX154" s="108"/>
      <c r="AY154" s="108"/>
      <c r="AZ154" s="108"/>
      <c r="BA154" s="108"/>
      <c r="BB154" s="108"/>
      <c r="BC154" s="108"/>
      <c r="BD154" s="108"/>
      <c r="BE154" s="108"/>
      <c r="BF154" s="108"/>
      <c r="BG154" s="108"/>
      <c r="BH154" s="108"/>
      <c r="BI154" s="108"/>
      <c r="BJ154" s="108"/>
      <c r="BK154" s="108"/>
      <c r="BL154" s="108"/>
      <c r="BM154" s="108"/>
      <c r="BN154" s="108"/>
      <c r="BO154" s="108"/>
      <c r="BP154" s="108"/>
      <c r="BQ154" s="108"/>
      <c r="BR154" s="108"/>
      <c r="BS154" s="108"/>
      <c r="BT154" s="108"/>
      <c r="BU154" s="108"/>
      <c r="BV154" s="108"/>
      <c r="BW154" s="108"/>
      <c r="BX154" s="108"/>
      <c r="BY154" s="108"/>
      <c r="BZ154" s="108"/>
      <c r="CA154" s="108"/>
      <c r="CB154" s="108"/>
      <c r="CC154" s="108"/>
      <c r="CD154" s="108"/>
      <c r="CE154" s="108"/>
      <c r="CF154" s="108"/>
    </row>
    <row r="155" ht="34.5" customHeight="1">
      <c r="A155" s="188"/>
      <c r="B155" s="188"/>
      <c r="C155" s="96"/>
      <c r="D155" s="96"/>
      <c r="E155" s="96"/>
      <c r="F155" s="96"/>
      <c r="G155" s="96"/>
      <c r="H155" s="96"/>
      <c r="I155" s="96"/>
      <c r="J155" s="96"/>
      <c r="K155" s="96"/>
      <c r="L155" s="96"/>
      <c r="M155" s="186"/>
      <c r="N155" s="96"/>
      <c r="O155" s="96"/>
      <c r="P155" s="96"/>
      <c r="Q155" s="102"/>
      <c r="R155" s="102"/>
      <c r="S155" s="102"/>
      <c r="T155" s="102"/>
      <c r="U155" s="102"/>
      <c r="V155" s="102"/>
      <c r="W155" s="102"/>
      <c r="X155" s="102"/>
      <c r="Y155" s="102"/>
      <c r="Z155" s="102"/>
      <c r="AA155" s="102"/>
      <c r="AB155" s="102"/>
      <c r="AC155" s="102"/>
      <c r="AD155" s="102"/>
      <c r="AE155" s="102"/>
      <c r="AF155" s="102"/>
      <c r="AG155" s="102"/>
      <c r="AH155" s="102"/>
      <c r="AI155" s="102"/>
      <c r="AJ155" s="187"/>
      <c r="AK155" s="96"/>
      <c r="AL155" s="96"/>
      <c r="AM155" s="152"/>
      <c r="AN155" s="152"/>
      <c r="AO155" s="107"/>
      <c r="AP155" s="107"/>
      <c r="AQ155" s="108"/>
      <c r="AR155" s="108"/>
      <c r="AS155" s="108"/>
      <c r="AT155" s="108"/>
      <c r="AU155" s="108"/>
      <c r="AV155" s="108"/>
      <c r="AW155" s="108"/>
      <c r="AX155" s="108"/>
      <c r="AY155" s="108"/>
      <c r="AZ155" s="108"/>
      <c r="BA155" s="108"/>
      <c r="BB155" s="108"/>
      <c r="BC155" s="108"/>
      <c r="BD155" s="108"/>
      <c r="BE155" s="108"/>
      <c r="BF155" s="108"/>
      <c r="BG155" s="108"/>
      <c r="BH155" s="108"/>
      <c r="BI155" s="108"/>
      <c r="BJ155" s="108"/>
      <c r="BK155" s="108"/>
      <c r="BL155" s="108"/>
      <c r="BM155" s="108"/>
      <c r="BN155" s="108"/>
      <c r="BO155" s="108"/>
      <c r="BP155" s="108"/>
      <c r="BQ155" s="108"/>
      <c r="BR155" s="108"/>
      <c r="BS155" s="108"/>
      <c r="BT155" s="108"/>
      <c r="BU155" s="108"/>
      <c r="BV155" s="108"/>
      <c r="BW155" s="108"/>
      <c r="BX155" s="108"/>
      <c r="BY155" s="108"/>
      <c r="BZ155" s="108"/>
      <c r="CA155" s="108"/>
      <c r="CB155" s="108"/>
      <c r="CC155" s="108"/>
      <c r="CD155" s="108"/>
      <c r="CE155" s="108"/>
      <c r="CF155" s="108"/>
    </row>
    <row r="156" ht="34.5" customHeight="1">
      <c r="A156" s="188"/>
      <c r="B156" s="188"/>
      <c r="C156" s="96"/>
      <c r="D156" s="96"/>
      <c r="E156" s="96"/>
      <c r="F156" s="96"/>
      <c r="G156" s="96"/>
      <c r="H156" s="96"/>
      <c r="I156" s="96"/>
      <c r="J156" s="96"/>
      <c r="K156" s="96"/>
      <c r="L156" s="96"/>
      <c r="M156" s="186"/>
      <c r="N156" s="96"/>
      <c r="O156" s="96"/>
      <c r="P156" s="96"/>
      <c r="Q156" s="102"/>
      <c r="R156" s="102"/>
      <c r="S156" s="102"/>
      <c r="T156" s="102"/>
      <c r="U156" s="102"/>
      <c r="V156" s="102"/>
      <c r="W156" s="102"/>
      <c r="X156" s="102"/>
      <c r="Y156" s="102"/>
      <c r="Z156" s="102"/>
      <c r="AA156" s="102"/>
      <c r="AB156" s="102"/>
      <c r="AC156" s="102"/>
      <c r="AD156" s="102"/>
      <c r="AE156" s="102"/>
      <c r="AF156" s="102"/>
      <c r="AG156" s="102"/>
      <c r="AH156" s="102"/>
      <c r="AI156" s="102"/>
      <c r="AJ156" s="187"/>
      <c r="AK156" s="96"/>
      <c r="AL156" s="96"/>
      <c r="AM156" s="152"/>
      <c r="AN156" s="152"/>
      <c r="AO156" s="107"/>
      <c r="AP156" s="107"/>
      <c r="AQ156" s="108"/>
      <c r="AR156" s="108"/>
      <c r="AS156" s="108"/>
      <c r="AT156" s="108"/>
      <c r="AU156" s="108"/>
      <c r="AV156" s="108"/>
      <c r="AW156" s="108"/>
      <c r="AX156" s="108"/>
      <c r="AY156" s="108"/>
      <c r="AZ156" s="108"/>
      <c r="BA156" s="108"/>
      <c r="BB156" s="108"/>
      <c r="BC156" s="108"/>
      <c r="BD156" s="108"/>
      <c r="BE156" s="108"/>
      <c r="BF156" s="108"/>
      <c r="BG156" s="108"/>
      <c r="BH156" s="108"/>
      <c r="BI156" s="108"/>
      <c r="BJ156" s="108"/>
      <c r="BK156" s="108"/>
      <c r="BL156" s="108"/>
      <c r="BM156" s="108"/>
      <c r="BN156" s="108"/>
      <c r="BO156" s="108"/>
      <c r="BP156" s="108"/>
      <c r="BQ156" s="108"/>
      <c r="BR156" s="108"/>
      <c r="BS156" s="108"/>
      <c r="BT156" s="108"/>
      <c r="BU156" s="108"/>
      <c r="BV156" s="108"/>
      <c r="BW156" s="108"/>
      <c r="BX156" s="108"/>
      <c r="BY156" s="108"/>
      <c r="BZ156" s="108"/>
      <c r="CA156" s="108"/>
      <c r="CB156" s="108"/>
      <c r="CC156" s="108"/>
      <c r="CD156" s="108"/>
      <c r="CE156" s="108"/>
      <c r="CF156" s="108"/>
    </row>
    <row r="157" ht="34.5" customHeight="1">
      <c r="A157" s="188"/>
      <c r="B157" s="188"/>
      <c r="C157" s="96"/>
      <c r="D157" s="96"/>
      <c r="E157" s="96"/>
      <c r="F157" s="96"/>
      <c r="G157" s="96"/>
      <c r="H157" s="96"/>
      <c r="I157" s="96"/>
      <c r="J157" s="96"/>
      <c r="K157" s="96"/>
      <c r="L157" s="96"/>
      <c r="M157" s="186"/>
      <c r="N157" s="96"/>
      <c r="O157" s="96"/>
      <c r="P157" s="96"/>
      <c r="Q157" s="102"/>
      <c r="R157" s="102"/>
      <c r="S157" s="102"/>
      <c r="T157" s="102"/>
      <c r="U157" s="102"/>
      <c r="V157" s="102"/>
      <c r="W157" s="102"/>
      <c r="X157" s="102"/>
      <c r="Y157" s="102"/>
      <c r="Z157" s="102"/>
      <c r="AA157" s="102"/>
      <c r="AB157" s="102"/>
      <c r="AC157" s="102"/>
      <c r="AD157" s="102"/>
      <c r="AE157" s="102"/>
      <c r="AF157" s="102"/>
      <c r="AG157" s="102"/>
      <c r="AH157" s="102"/>
      <c r="AI157" s="102"/>
      <c r="AJ157" s="187"/>
      <c r="AK157" s="96"/>
      <c r="AL157" s="96"/>
      <c r="AM157" s="152"/>
      <c r="AN157" s="152"/>
      <c r="AO157" s="107"/>
      <c r="AP157" s="107"/>
      <c r="AQ157" s="108"/>
      <c r="AR157" s="108"/>
      <c r="AS157" s="108"/>
      <c r="AT157" s="108"/>
      <c r="AU157" s="108"/>
      <c r="AV157" s="108"/>
      <c r="AW157" s="108"/>
      <c r="AX157" s="108"/>
      <c r="AY157" s="108"/>
      <c r="AZ157" s="108"/>
      <c r="BA157" s="108"/>
      <c r="BB157" s="108"/>
      <c r="BC157" s="108"/>
      <c r="BD157" s="108"/>
      <c r="BE157" s="108"/>
      <c r="BF157" s="108"/>
      <c r="BG157" s="108"/>
      <c r="BH157" s="108"/>
      <c r="BI157" s="108"/>
      <c r="BJ157" s="108"/>
      <c r="BK157" s="108"/>
      <c r="BL157" s="108"/>
      <c r="BM157" s="108"/>
      <c r="BN157" s="108"/>
      <c r="BO157" s="108"/>
      <c r="BP157" s="108"/>
      <c r="BQ157" s="108"/>
      <c r="BR157" s="108"/>
      <c r="BS157" s="108"/>
      <c r="BT157" s="108"/>
      <c r="BU157" s="108"/>
      <c r="BV157" s="108"/>
      <c r="BW157" s="108"/>
      <c r="BX157" s="108"/>
      <c r="BY157" s="108"/>
      <c r="BZ157" s="108"/>
      <c r="CA157" s="108"/>
      <c r="CB157" s="108"/>
      <c r="CC157" s="108"/>
      <c r="CD157" s="108"/>
      <c r="CE157" s="108"/>
      <c r="CF157" s="108"/>
    </row>
    <row r="158" ht="34.5" customHeight="1">
      <c r="A158" s="188"/>
      <c r="B158" s="188"/>
      <c r="C158" s="96"/>
      <c r="D158" s="96"/>
      <c r="E158" s="96"/>
      <c r="F158" s="96"/>
      <c r="G158" s="96"/>
      <c r="H158" s="96"/>
      <c r="I158" s="96"/>
      <c r="J158" s="96"/>
      <c r="K158" s="96"/>
      <c r="L158" s="96"/>
      <c r="M158" s="186"/>
      <c r="N158" s="96"/>
      <c r="O158" s="96"/>
      <c r="P158" s="96"/>
      <c r="Q158" s="102"/>
      <c r="R158" s="102"/>
      <c r="S158" s="102"/>
      <c r="T158" s="102"/>
      <c r="U158" s="102"/>
      <c r="V158" s="102"/>
      <c r="W158" s="102"/>
      <c r="X158" s="102"/>
      <c r="Y158" s="102"/>
      <c r="Z158" s="102"/>
      <c r="AA158" s="102"/>
      <c r="AB158" s="102"/>
      <c r="AC158" s="102"/>
      <c r="AD158" s="102"/>
      <c r="AE158" s="102"/>
      <c r="AF158" s="102"/>
      <c r="AG158" s="102"/>
      <c r="AH158" s="102"/>
      <c r="AI158" s="102"/>
      <c r="AJ158" s="187"/>
      <c r="AK158" s="96"/>
      <c r="AL158" s="96"/>
      <c r="AM158" s="152"/>
      <c r="AN158" s="152"/>
      <c r="AO158" s="107"/>
      <c r="AP158" s="107"/>
      <c r="AQ158" s="108"/>
      <c r="AR158" s="108"/>
      <c r="AS158" s="108"/>
      <c r="AT158" s="108"/>
      <c r="AU158" s="108"/>
      <c r="AV158" s="108"/>
      <c r="AW158" s="108"/>
      <c r="AX158" s="108"/>
      <c r="AY158" s="108"/>
      <c r="AZ158" s="108"/>
      <c r="BA158" s="108"/>
      <c r="BB158" s="108"/>
      <c r="BC158" s="108"/>
      <c r="BD158" s="108"/>
      <c r="BE158" s="108"/>
      <c r="BF158" s="108"/>
      <c r="BG158" s="108"/>
      <c r="BH158" s="108"/>
      <c r="BI158" s="108"/>
      <c r="BJ158" s="108"/>
      <c r="BK158" s="108"/>
      <c r="BL158" s="108"/>
      <c r="BM158" s="108"/>
      <c r="BN158" s="108"/>
      <c r="BO158" s="108"/>
      <c r="BP158" s="108"/>
      <c r="BQ158" s="108"/>
      <c r="BR158" s="108"/>
      <c r="BS158" s="108"/>
      <c r="BT158" s="108"/>
      <c r="BU158" s="108"/>
      <c r="BV158" s="108"/>
      <c r="BW158" s="108"/>
      <c r="BX158" s="108"/>
      <c r="BY158" s="108"/>
      <c r="BZ158" s="108"/>
      <c r="CA158" s="108"/>
      <c r="CB158" s="108"/>
      <c r="CC158" s="108"/>
      <c r="CD158" s="108"/>
      <c r="CE158" s="108"/>
      <c r="CF158" s="108"/>
    </row>
    <row r="159" ht="34.5" customHeight="1">
      <c r="A159" s="188"/>
      <c r="B159" s="188"/>
      <c r="C159" s="96"/>
      <c r="D159" s="96"/>
      <c r="E159" s="96"/>
      <c r="F159" s="96"/>
      <c r="G159" s="96"/>
      <c r="H159" s="96"/>
      <c r="I159" s="96"/>
      <c r="J159" s="96"/>
      <c r="K159" s="96"/>
      <c r="L159" s="96"/>
      <c r="M159" s="186"/>
      <c r="N159" s="96"/>
      <c r="O159" s="96"/>
      <c r="P159" s="96"/>
      <c r="Q159" s="102"/>
      <c r="R159" s="102"/>
      <c r="S159" s="102"/>
      <c r="T159" s="102"/>
      <c r="U159" s="102"/>
      <c r="V159" s="102"/>
      <c r="W159" s="102"/>
      <c r="X159" s="102"/>
      <c r="Y159" s="102"/>
      <c r="Z159" s="102"/>
      <c r="AA159" s="102"/>
      <c r="AB159" s="102"/>
      <c r="AC159" s="102"/>
      <c r="AD159" s="102"/>
      <c r="AE159" s="102"/>
      <c r="AF159" s="102"/>
      <c r="AG159" s="102"/>
      <c r="AH159" s="102"/>
      <c r="AI159" s="102"/>
      <c r="AJ159" s="187"/>
      <c r="AK159" s="96"/>
      <c r="AL159" s="96"/>
      <c r="AM159" s="152"/>
      <c r="AN159" s="152"/>
      <c r="AO159" s="107"/>
      <c r="AP159" s="107"/>
      <c r="AQ159" s="108"/>
      <c r="AR159" s="108"/>
      <c r="AS159" s="108"/>
      <c r="AT159" s="108"/>
      <c r="AU159" s="108"/>
      <c r="AV159" s="108"/>
      <c r="AW159" s="108"/>
      <c r="AX159" s="108"/>
      <c r="AY159" s="108"/>
      <c r="AZ159" s="108"/>
      <c r="BA159" s="108"/>
      <c r="BB159" s="108"/>
      <c r="BC159" s="108"/>
      <c r="BD159" s="108"/>
      <c r="BE159" s="108"/>
      <c r="BF159" s="108"/>
      <c r="BG159" s="108"/>
      <c r="BH159" s="108"/>
      <c r="BI159" s="108"/>
      <c r="BJ159" s="108"/>
      <c r="BK159" s="108"/>
      <c r="BL159" s="108"/>
      <c r="BM159" s="108"/>
      <c r="BN159" s="108"/>
      <c r="BO159" s="108"/>
      <c r="BP159" s="108"/>
      <c r="BQ159" s="108"/>
      <c r="BR159" s="108"/>
      <c r="BS159" s="108"/>
      <c r="BT159" s="108"/>
      <c r="BU159" s="108"/>
      <c r="BV159" s="108"/>
      <c r="BW159" s="108"/>
      <c r="BX159" s="108"/>
      <c r="BY159" s="108"/>
      <c r="BZ159" s="108"/>
      <c r="CA159" s="108"/>
      <c r="CB159" s="108"/>
      <c r="CC159" s="108"/>
      <c r="CD159" s="108"/>
      <c r="CE159" s="108"/>
      <c r="CF159" s="108"/>
    </row>
    <row r="160" ht="34.5" customHeight="1">
      <c r="A160" s="188"/>
      <c r="B160" s="188"/>
      <c r="C160" s="96"/>
      <c r="D160" s="96"/>
      <c r="E160" s="96"/>
      <c r="F160" s="96"/>
      <c r="G160" s="96"/>
      <c r="H160" s="96"/>
      <c r="I160" s="96"/>
      <c r="J160" s="96"/>
      <c r="K160" s="96"/>
      <c r="L160" s="96"/>
      <c r="M160" s="186"/>
      <c r="N160" s="96"/>
      <c r="O160" s="96"/>
      <c r="P160" s="96"/>
      <c r="Q160" s="102"/>
      <c r="R160" s="102"/>
      <c r="S160" s="102"/>
      <c r="T160" s="102"/>
      <c r="U160" s="102"/>
      <c r="V160" s="102"/>
      <c r="W160" s="102"/>
      <c r="X160" s="102"/>
      <c r="Y160" s="102"/>
      <c r="Z160" s="102"/>
      <c r="AA160" s="102"/>
      <c r="AB160" s="102"/>
      <c r="AC160" s="102"/>
      <c r="AD160" s="102"/>
      <c r="AE160" s="102"/>
      <c r="AF160" s="102"/>
      <c r="AG160" s="102"/>
      <c r="AH160" s="102"/>
      <c r="AI160" s="102"/>
      <c r="AJ160" s="187"/>
      <c r="AK160" s="96"/>
      <c r="AL160" s="96"/>
      <c r="AM160" s="152"/>
      <c r="AN160" s="152"/>
      <c r="AO160" s="107"/>
      <c r="AP160" s="107"/>
      <c r="AQ160" s="108"/>
      <c r="AR160" s="108"/>
      <c r="AS160" s="108"/>
      <c r="AT160" s="108"/>
      <c r="AU160" s="108"/>
      <c r="AV160" s="108"/>
      <c r="AW160" s="108"/>
      <c r="AX160" s="108"/>
      <c r="AY160" s="108"/>
      <c r="AZ160" s="108"/>
      <c r="BA160" s="108"/>
      <c r="BB160" s="108"/>
      <c r="BC160" s="108"/>
      <c r="BD160" s="108"/>
      <c r="BE160" s="108"/>
      <c r="BF160" s="108"/>
      <c r="BG160" s="108"/>
      <c r="BH160" s="108"/>
      <c r="BI160" s="108"/>
      <c r="BJ160" s="108"/>
      <c r="BK160" s="108"/>
      <c r="BL160" s="108"/>
      <c r="BM160" s="108"/>
      <c r="BN160" s="108"/>
      <c r="BO160" s="108"/>
      <c r="BP160" s="108"/>
      <c r="BQ160" s="108"/>
      <c r="BR160" s="108"/>
      <c r="BS160" s="108"/>
      <c r="BT160" s="108"/>
      <c r="BU160" s="108"/>
      <c r="BV160" s="108"/>
      <c r="BW160" s="108"/>
      <c r="BX160" s="108"/>
      <c r="BY160" s="108"/>
      <c r="BZ160" s="108"/>
      <c r="CA160" s="108"/>
      <c r="CB160" s="108"/>
      <c r="CC160" s="108"/>
      <c r="CD160" s="108"/>
      <c r="CE160" s="108"/>
      <c r="CF160" s="108"/>
    </row>
    <row r="161" ht="34.5" customHeight="1">
      <c r="A161" s="188"/>
      <c r="B161" s="188"/>
      <c r="C161" s="96"/>
      <c r="D161" s="96"/>
      <c r="E161" s="96"/>
      <c r="F161" s="96"/>
      <c r="G161" s="96"/>
      <c r="H161" s="96"/>
      <c r="I161" s="96"/>
      <c r="J161" s="96"/>
      <c r="K161" s="96"/>
      <c r="L161" s="96"/>
      <c r="M161" s="186"/>
      <c r="N161" s="96"/>
      <c r="O161" s="96"/>
      <c r="P161" s="96"/>
      <c r="Q161" s="102"/>
      <c r="R161" s="102"/>
      <c r="S161" s="102"/>
      <c r="T161" s="102"/>
      <c r="U161" s="102"/>
      <c r="V161" s="102"/>
      <c r="W161" s="102"/>
      <c r="X161" s="102"/>
      <c r="Y161" s="102"/>
      <c r="Z161" s="102"/>
      <c r="AA161" s="102"/>
      <c r="AB161" s="102"/>
      <c r="AC161" s="102"/>
      <c r="AD161" s="102"/>
      <c r="AE161" s="102"/>
      <c r="AF161" s="102"/>
      <c r="AG161" s="102"/>
      <c r="AH161" s="102"/>
      <c r="AI161" s="102"/>
      <c r="AJ161" s="187"/>
      <c r="AK161" s="96"/>
      <c r="AL161" s="96"/>
      <c r="AM161" s="152"/>
      <c r="AN161" s="152"/>
      <c r="AO161" s="107"/>
      <c r="AP161" s="107"/>
      <c r="AQ161" s="108"/>
      <c r="AR161" s="108"/>
      <c r="AS161" s="108"/>
      <c r="AT161" s="108"/>
      <c r="AU161" s="108"/>
      <c r="AV161" s="108"/>
      <c r="AW161" s="108"/>
      <c r="AX161" s="108"/>
      <c r="AY161" s="108"/>
      <c r="AZ161" s="108"/>
      <c r="BA161" s="108"/>
      <c r="BB161" s="108"/>
      <c r="BC161" s="108"/>
      <c r="BD161" s="108"/>
      <c r="BE161" s="108"/>
      <c r="BF161" s="108"/>
      <c r="BG161" s="108"/>
      <c r="BH161" s="108"/>
      <c r="BI161" s="108"/>
      <c r="BJ161" s="108"/>
      <c r="BK161" s="108"/>
      <c r="BL161" s="108"/>
      <c r="BM161" s="108"/>
      <c r="BN161" s="108"/>
      <c r="BO161" s="108"/>
      <c r="BP161" s="108"/>
      <c r="BQ161" s="108"/>
      <c r="BR161" s="108"/>
      <c r="BS161" s="108"/>
      <c r="BT161" s="108"/>
      <c r="BU161" s="108"/>
      <c r="BV161" s="108"/>
      <c r="BW161" s="108"/>
      <c r="BX161" s="108"/>
      <c r="BY161" s="108"/>
      <c r="BZ161" s="108"/>
      <c r="CA161" s="108"/>
      <c r="CB161" s="108"/>
      <c r="CC161" s="108"/>
      <c r="CD161" s="108"/>
      <c r="CE161" s="108"/>
      <c r="CF161" s="108"/>
    </row>
    <row r="162" ht="34.5" customHeight="1">
      <c r="A162" s="188"/>
      <c r="B162" s="188"/>
      <c r="C162" s="96"/>
      <c r="D162" s="96"/>
      <c r="E162" s="96"/>
      <c r="F162" s="96"/>
      <c r="G162" s="96"/>
      <c r="H162" s="96"/>
      <c r="I162" s="96"/>
      <c r="J162" s="96"/>
      <c r="K162" s="96"/>
      <c r="L162" s="96"/>
      <c r="M162" s="186"/>
      <c r="N162" s="96"/>
      <c r="O162" s="96"/>
      <c r="P162" s="96"/>
      <c r="Q162" s="102"/>
      <c r="R162" s="102"/>
      <c r="S162" s="102"/>
      <c r="T162" s="102"/>
      <c r="U162" s="102"/>
      <c r="V162" s="102"/>
      <c r="W162" s="102"/>
      <c r="X162" s="102"/>
      <c r="Y162" s="102"/>
      <c r="Z162" s="102"/>
      <c r="AA162" s="102"/>
      <c r="AB162" s="102"/>
      <c r="AC162" s="102"/>
      <c r="AD162" s="102"/>
      <c r="AE162" s="102"/>
      <c r="AF162" s="102"/>
      <c r="AG162" s="102"/>
      <c r="AH162" s="102"/>
      <c r="AI162" s="102"/>
      <c r="AJ162" s="187"/>
      <c r="AK162" s="96"/>
      <c r="AL162" s="96"/>
      <c r="AM162" s="152"/>
      <c r="AN162" s="152"/>
      <c r="AO162" s="107"/>
      <c r="AP162" s="107"/>
      <c r="AQ162" s="108"/>
      <c r="AR162" s="108"/>
      <c r="AS162" s="108"/>
      <c r="AT162" s="108"/>
      <c r="AU162" s="108"/>
      <c r="AV162" s="108"/>
      <c r="AW162" s="108"/>
      <c r="AX162" s="108"/>
      <c r="AY162" s="108"/>
      <c r="AZ162" s="108"/>
      <c r="BA162" s="108"/>
      <c r="BB162" s="108"/>
      <c r="BC162" s="108"/>
      <c r="BD162" s="108"/>
      <c r="BE162" s="108"/>
      <c r="BF162" s="108"/>
      <c r="BG162" s="108"/>
      <c r="BH162" s="108"/>
      <c r="BI162" s="108"/>
      <c r="BJ162" s="108"/>
      <c r="BK162" s="108"/>
      <c r="BL162" s="108"/>
      <c r="BM162" s="108"/>
      <c r="BN162" s="108"/>
      <c r="BO162" s="108"/>
      <c r="BP162" s="108"/>
      <c r="BQ162" s="108"/>
      <c r="BR162" s="108"/>
      <c r="BS162" s="108"/>
      <c r="BT162" s="108"/>
      <c r="BU162" s="108"/>
      <c r="BV162" s="108"/>
      <c r="BW162" s="108"/>
      <c r="BX162" s="108"/>
      <c r="BY162" s="108"/>
      <c r="BZ162" s="108"/>
      <c r="CA162" s="108"/>
      <c r="CB162" s="108"/>
      <c r="CC162" s="108"/>
      <c r="CD162" s="108"/>
      <c r="CE162" s="108"/>
      <c r="CF162" s="108"/>
    </row>
    <row r="163" ht="34.5" customHeight="1">
      <c r="A163" s="188"/>
      <c r="B163" s="188"/>
      <c r="C163" s="96"/>
      <c r="D163" s="96"/>
      <c r="E163" s="96"/>
      <c r="F163" s="96"/>
      <c r="G163" s="96"/>
      <c r="H163" s="96"/>
      <c r="I163" s="96"/>
      <c r="J163" s="96"/>
      <c r="K163" s="96"/>
      <c r="L163" s="96"/>
      <c r="M163" s="186"/>
      <c r="N163" s="96"/>
      <c r="O163" s="96"/>
      <c r="P163" s="96"/>
      <c r="Q163" s="102"/>
      <c r="R163" s="102"/>
      <c r="S163" s="102"/>
      <c r="T163" s="102"/>
      <c r="U163" s="102"/>
      <c r="V163" s="102"/>
      <c r="W163" s="102"/>
      <c r="X163" s="102"/>
      <c r="Y163" s="102"/>
      <c r="Z163" s="102"/>
      <c r="AA163" s="102"/>
      <c r="AB163" s="102"/>
      <c r="AC163" s="102"/>
      <c r="AD163" s="102"/>
      <c r="AE163" s="102"/>
      <c r="AF163" s="102"/>
      <c r="AG163" s="102"/>
      <c r="AH163" s="102"/>
      <c r="AI163" s="102"/>
      <c r="AJ163" s="187"/>
      <c r="AK163" s="96"/>
      <c r="AL163" s="96"/>
      <c r="AM163" s="152"/>
      <c r="AN163" s="152"/>
      <c r="AO163" s="107"/>
      <c r="AP163" s="107"/>
      <c r="AQ163" s="108"/>
      <c r="AR163" s="108"/>
      <c r="AS163" s="108"/>
      <c r="AT163" s="108"/>
      <c r="AU163" s="108"/>
      <c r="AV163" s="108"/>
      <c r="AW163" s="108"/>
      <c r="AX163" s="108"/>
      <c r="AY163" s="108"/>
      <c r="AZ163" s="108"/>
      <c r="BA163" s="108"/>
      <c r="BB163" s="108"/>
      <c r="BC163" s="108"/>
      <c r="BD163" s="108"/>
      <c r="BE163" s="108"/>
      <c r="BF163" s="108"/>
      <c r="BG163" s="108"/>
      <c r="BH163" s="108"/>
      <c r="BI163" s="108"/>
      <c r="BJ163" s="108"/>
      <c r="BK163" s="108"/>
      <c r="BL163" s="108"/>
      <c r="BM163" s="108"/>
      <c r="BN163" s="108"/>
      <c r="BO163" s="108"/>
      <c r="BP163" s="108"/>
      <c r="BQ163" s="108"/>
      <c r="BR163" s="108"/>
      <c r="BS163" s="108"/>
      <c r="BT163" s="108"/>
      <c r="BU163" s="108"/>
      <c r="BV163" s="108"/>
      <c r="BW163" s="108"/>
      <c r="BX163" s="108"/>
      <c r="BY163" s="108"/>
      <c r="BZ163" s="108"/>
      <c r="CA163" s="108"/>
      <c r="CB163" s="108"/>
      <c r="CC163" s="108"/>
      <c r="CD163" s="108"/>
      <c r="CE163" s="108"/>
      <c r="CF163" s="108"/>
    </row>
    <row r="164" ht="34.5" customHeight="1">
      <c r="A164" s="188"/>
      <c r="B164" s="188"/>
      <c r="C164" s="96"/>
      <c r="D164" s="96"/>
      <c r="E164" s="96"/>
      <c r="F164" s="96"/>
      <c r="G164" s="96"/>
      <c r="H164" s="96"/>
      <c r="I164" s="96"/>
      <c r="J164" s="96"/>
      <c r="K164" s="96"/>
      <c r="L164" s="96"/>
      <c r="M164" s="186"/>
      <c r="N164" s="96"/>
      <c r="O164" s="96"/>
      <c r="P164" s="96"/>
      <c r="Q164" s="102"/>
      <c r="R164" s="102"/>
      <c r="S164" s="102"/>
      <c r="T164" s="102"/>
      <c r="U164" s="102"/>
      <c r="V164" s="102"/>
      <c r="W164" s="102"/>
      <c r="X164" s="102"/>
      <c r="Y164" s="102"/>
      <c r="Z164" s="102"/>
      <c r="AA164" s="102"/>
      <c r="AB164" s="102"/>
      <c r="AC164" s="102"/>
      <c r="AD164" s="102"/>
      <c r="AE164" s="102"/>
      <c r="AF164" s="102"/>
      <c r="AG164" s="102"/>
      <c r="AH164" s="102"/>
      <c r="AI164" s="102"/>
      <c r="AJ164" s="187"/>
      <c r="AK164" s="96"/>
      <c r="AL164" s="96"/>
      <c r="AM164" s="152"/>
      <c r="AN164" s="152"/>
      <c r="AO164" s="107"/>
      <c r="AP164" s="107"/>
      <c r="AQ164" s="108"/>
      <c r="AR164" s="108"/>
      <c r="AS164" s="108"/>
      <c r="AT164" s="108"/>
      <c r="AU164" s="108"/>
      <c r="AV164" s="108"/>
      <c r="AW164" s="108"/>
      <c r="AX164" s="108"/>
      <c r="AY164" s="108"/>
      <c r="AZ164" s="108"/>
      <c r="BA164" s="108"/>
      <c r="BB164" s="108"/>
      <c r="BC164" s="108"/>
      <c r="BD164" s="108"/>
      <c r="BE164" s="108"/>
      <c r="BF164" s="108"/>
      <c r="BG164" s="108"/>
      <c r="BH164" s="108"/>
      <c r="BI164" s="108"/>
      <c r="BJ164" s="108"/>
      <c r="BK164" s="108"/>
      <c r="BL164" s="108"/>
      <c r="BM164" s="108"/>
      <c r="BN164" s="108"/>
      <c r="BO164" s="108"/>
      <c r="BP164" s="108"/>
      <c r="BQ164" s="108"/>
      <c r="BR164" s="108"/>
      <c r="BS164" s="108"/>
      <c r="BT164" s="108"/>
      <c r="BU164" s="108"/>
      <c r="BV164" s="108"/>
      <c r="BW164" s="108"/>
      <c r="BX164" s="108"/>
      <c r="BY164" s="108"/>
      <c r="BZ164" s="108"/>
      <c r="CA164" s="108"/>
      <c r="CB164" s="108"/>
      <c r="CC164" s="108"/>
      <c r="CD164" s="108"/>
      <c r="CE164" s="108"/>
      <c r="CF164" s="108"/>
    </row>
    <row r="165" ht="34.5" customHeight="1">
      <c r="A165" s="188"/>
      <c r="B165" s="188"/>
      <c r="C165" s="96"/>
      <c r="D165" s="96"/>
      <c r="E165" s="96"/>
      <c r="F165" s="96"/>
      <c r="G165" s="96"/>
      <c r="H165" s="96"/>
      <c r="I165" s="96"/>
      <c r="J165" s="96"/>
      <c r="K165" s="96"/>
      <c r="L165" s="96"/>
      <c r="M165" s="186"/>
      <c r="N165" s="96"/>
      <c r="O165" s="96"/>
      <c r="P165" s="96"/>
      <c r="Q165" s="102"/>
      <c r="R165" s="102"/>
      <c r="S165" s="102"/>
      <c r="T165" s="102"/>
      <c r="U165" s="102"/>
      <c r="V165" s="102"/>
      <c r="W165" s="102"/>
      <c r="X165" s="102"/>
      <c r="Y165" s="102"/>
      <c r="Z165" s="102"/>
      <c r="AA165" s="102"/>
      <c r="AB165" s="102"/>
      <c r="AC165" s="102"/>
      <c r="AD165" s="102"/>
      <c r="AE165" s="102"/>
      <c r="AF165" s="102"/>
      <c r="AG165" s="102"/>
      <c r="AH165" s="102"/>
      <c r="AI165" s="102"/>
      <c r="AJ165" s="187"/>
      <c r="AK165" s="96"/>
      <c r="AL165" s="96"/>
      <c r="AM165" s="152"/>
      <c r="AN165" s="152"/>
      <c r="AO165" s="107"/>
      <c r="AP165" s="107"/>
      <c r="AQ165" s="108"/>
      <c r="AR165" s="108"/>
      <c r="AS165" s="108"/>
      <c r="AT165" s="108"/>
      <c r="AU165" s="108"/>
      <c r="AV165" s="108"/>
      <c r="AW165" s="108"/>
      <c r="AX165" s="108"/>
      <c r="AY165" s="108"/>
      <c r="AZ165" s="108"/>
      <c r="BA165" s="108"/>
      <c r="BB165" s="108"/>
      <c r="BC165" s="108"/>
      <c r="BD165" s="108"/>
      <c r="BE165" s="108"/>
      <c r="BF165" s="108"/>
      <c r="BG165" s="108"/>
      <c r="BH165" s="108"/>
      <c r="BI165" s="108"/>
      <c r="BJ165" s="108"/>
      <c r="BK165" s="108"/>
      <c r="BL165" s="108"/>
      <c r="BM165" s="108"/>
      <c r="BN165" s="108"/>
      <c r="BO165" s="108"/>
      <c r="BP165" s="108"/>
      <c r="BQ165" s="108"/>
      <c r="BR165" s="108"/>
      <c r="BS165" s="108"/>
      <c r="BT165" s="108"/>
      <c r="BU165" s="108"/>
      <c r="BV165" s="108"/>
      <c r="BW165" s="108"/>
      <c r="BX165" s="108"/>
      <c r="BY165" s="108"/>
      <c r="BZ165" s="108"/>
      <c r="CA165" s="108"/>
      <c r="CB165" s="108"/>
      <c r="CC165" s="108"/>
      <c r="CD165" s="108"/>
      <c r="CE165" s="108"/>
      <c r="CF165" s="108"/>
    </row>
    <row r="166" ht="34.5" customHeight="1">
      <c r="A166" s="188"/>
      <c r="B166" s="188"/>
      <c r="C166" s="96"/>
      <c r="D166" s="96"/>
      <c r="E166" s="96"/>
      <c r="F166" s="96"/>
      <c r="G166" s="96"/>
      <c r="H166" s="96"/>
      <c r="I166" s="96"/>
      <c r="J166" s="96"/>
      <c r="K166" s="96"/>
      <c r="L166" s="96"/>
      <c r="M166" s="186"/>
      <c r="N166" s="96"/>
      <c r="O166" s="96"/>
      <c r="P166" s="96"/>
      <c r="Q166" s="102"/>
      <c r="R166" s="102"/>
      <c r="S166" s="102"/>
      <c r="T166" s="102"/>
      <c r="U166" s="102"/>
      <c r="V166" s="102"/>
      <c r="W166" s="102"/>
      <c r="X166" s="102"/>
      <c r="Y166" s="102"/>
      <c r="Z166" s="102"/>
      <c r="AA166" s="102"/>
      <c r="AB166" s="102"/>
      <c r="AC166" s="102"/>
      <c r="AD166" s="102"/>
      <c r="AE166" s="102"/>
      <c r="AF166" s="102"/>
      <c r="AG166" s="102"/>
      <c r="AH166" s="102"/>
      <c r="AI166" s="102"/>
      <c r="AJ166" s="187"/>
      <c r="AK166" s="96"/>
      <c r="AL166" s="96"/>
      <c r="AM166" s="152"/>
      <c r="AN166" s="152"/>
      <c r="AO166" s="107"/>
      <c r="AP166" s="107"/>
      <c r="AQ166" s="108"/>
      <c r="AR166" s="108"/>
      <c r="AS166" s="108"/>
      <c r="AT166" s="108"/>
      <c r="AU166" s="108"/>
      <c r="AV166" s="108"/>
      <c r="AW166" s="108"/>
      <c r="AX166" s="108"/>
      <c r="AY166" s="108"/>
      <c r="AZ166" s="108"/>
      <c r="BA166" s="108"/>
      <c r="BB166" s="108"/>
      <c r="BC166" s="108"/>
      <c r="BD166" s="108"/>
      <c r="BE166" s="108"/>
      <c r="BF166" s="108"/>
      <c r="BG166" s="108"/>
      <c r="BH166" s="108"/>
      <c r="BI166" s="108"/>
      <c r="BJ166" s="108"/>
      <c r="BK166" s="108"/>
      <c r="BL166" s="108"/>
      <c r="BM166" s="108"/>
      <c r="BN166" s="108"/>
      <c r="BO166" s="108"/>
      <c r="BP166" s="108"/>
      <c r="BQ166" s="108"/>
      <c r="BR166" s="108"/>
      <c r="BS166" s="108"/>
      <c r="BT166" s="108"/>
      <c r="BU166" s="108"/>
      <c r="BV166" s="108"/>
      <c r="BW166" s="108"/>
      <c r="BX166" s="108"/>
      <c r="BY166" s="108"/>
      <c r="BZ166" s="108"/>
      <c r="CA166" s="108"/>
      <c r="CB166" s="108"/>
      <c r="CC166" s="108"/>
      <c r="CD166" s="108"/>
      <c r="CE166" s="108"/>
      <c r="CF166" s="108"/>
    </row>
    <row r="167" ht="34.5" customHeight="1">
      <c r="A167" s="188"/>
      <c r="B167" s="188"/>
      <c r="C167" s="96"/>
      <c r="D167" s="96"/>
      <c r="E167" s="96"/>
      <c r="F167" s="96"/>
      <c r="G167" s="96"/>
      <c r="H167" s="96"/>
      <c r="I167" s="96"/>
      <c r="J167" s="96"/>
      <c r="K167" s="96"/>
      <c r="L167" s="96"/>
      <c r="M167" s="186"/>
      <c r="N167" s="96"/>
      <c r="O167" s="96"/>
      <c r="P167" s="96"/>
      <c r="Q167" s="102"/>
      <c r="R167" s="102"/>
      <c r="S167" s="102"/>
      <c r="T167" s="102"/>
      <c r="U167" s="102"/>
      <c r="V167" s="102"/>
      <c r="W167" s="102"/>
      <c r="X167" s="102"/>
      <c r="Y167" s="102"/>
      <c r="Z167" s="102"/>
      <c r="AA167" s="102"/>
      <c r="AB167" s="102"/>
      <c r="AC167" s="102"/>
      <c r="AD167" s="102"/>
      <c r="AE167" s="102"/>
      <c r="AF167" s="102"/>
      <c r="AG167" s="102"/>
      <c r="AH167" s="102"/>
      <c r="AI167" s="102"/>
      <c r="AJ167" s="187"/>
      <c r="AK167" s="96"/>
      <c r="AL167" s="96"/>
      <c r="AM167" s="152"/>
      <c r="AN167" s="152"/>
      <c r="AO167" s="107"/>
      <c r="AP167" s="107"/>
      <c r="AQ167" s="108"/>
      <c r="AR167" s="108"/>
      <c r="AS167" s="108"/>
      <c r="AT167" s="108"/>
      <c r="AU167" s="108"/>
      <c r="AV167" s="108"/>
      <c r="AW167" s="108"/>
      <c r="AX167" s="108"/>
      <c r="AY167" s="108"/>
      <c r="AZ167" s="108"/>
      <c r="BA167" s="108"/>
      <c r="BB167" s="108"/>
      <c r="BC167" s="108"/>
      <c r="BD167" s="108"/>
      <c r="BE167" s="108"/>
      <c r="BF167" s="108"/>
      <c r="BG167" s="108"/>
      <c r="BH167" s="108"/>
      <c r="BI167" s="108"/>
      <c r="BJ167" s="108"/>
      <c r="BK167" s="108"/>
      <c r="BL167" s="108"/>
      <c r="BM167" s="108"/>
      <c r="BN167" s="108"/>
      <c r="BO167" s="108"/>
      <c r="BP167" s="108"/>
      <c r="BQ167" s="108"/>
      <c r="BR167" s="108"/>
      <c r="BS167" s="108"/>
      <c r="BT167" s="108"/>
      <c r="BU167" s="108"/>
      <c r="BV167" s="108"/>
      <c r="BW167" s="108"/>
      <c r="BX167" s="108"/>
      <c r="BY167" s="108"/>
      <c r="BZ167" s="108"/>
      <c r="CA167" s="108"/>
      <c r="CB167" s="108"/>
      <c r="CC167" s="108"/>
      <c r="CD167" s="108"/>
      <c r="CE167" s="108"/>
      <c r="CF167" s="108"/>
    </row>
    <row r="168" ht="34.5" customHeight="1">
      <c r="A168" s="188"/>
      <c r="B168" s="188"/>
      <c r="C168" s="96"/>
      <c r="D168" s="96"/>
      <c r="E168" s="96"/>
      <c r="F168" s="96"/>
      <c r="G168" s="96"/>
      <c r="H168" s="96"/>
      <c r="I168" s="96"/>
      <c r="J168" s="96"/>
      <c r="K168" s="96"/>
      <c r="L168" s="96"/>
      <c r="M168" s="186"/>
      <c r="N168" s="96"/>
      <c r="O168" s="96"/>
      <c r="P168" s="96"/>
      <c r="Q168" s="102"/>
      <c r="R168" s="102"/>
      <c r="S168" s="102"/>
      <c r="T168" s="102"/>
      <c r="U168" s="102"/>
      <c r="V168" s="102"/>
      <c r="W168" s="102"/>
      <c r="X168" s="102"/>
      <c r="Y168" s="102"/>
      <c r="Z168" s="102"/>
      <c r="AA168" s="102"/>
      <c r="AB168" s="102"/>
      <c r="AC168" s="102"/>
      <c r="AD168" s="102"/>
      <c r="AE168" s="102"/>
      <c r="AF168" s="102"/>
      <c r="AG168" s="102"/>
      <c r="AH168" s="102"/>
      <c r="AI168" s="102"/>
      <c r="AJ168" s="187"/>
      <c r="AK168" s="96"/>
      <c r="AL168" s="96"/>
      <c r="AM168" s="152"/>
      <c r="AN168" s="152"/>
      <c r="AO168" s="107"/>
      <c r="AP168" s="107"/>
      <c r="AQ168" s="108"/>
      <c r="AR168" s="108"/>
      <c r="AS168" s="108"/>
      <c r="AT168" s="108"/>
      <c r="AU168" s="108"/>
      <c r="AV168" s="108"/>
      <c r="AW168" s="108"/>
      <c r="AX168" s="108"/>
      <c r="AY168" s="108"/>
      <c r="AZ168" s="108"/>
      <c r="BA168" s="108"/>
      <c r="BB168" s="108"/>
      <c r="BC168" s="108"/>
      <c r="BD168" s="108"/>
      <c r="BE168" s="108"/>
      <c r="BF168" s="108"/>
      <c r="BG168" s="108"/>
      <c r="BH168" s="108"/>
      <c r="BI168" s="108"/>
      <c r="BJ168" s="108"/>
      <c r="BK168" s="108"/>
      <c r="BL168" s="108"/>
      <c r="BM168" s="108"/>
      <c r="BN168" s="108"/>
      <c r="BO168" s="108"/>
      <c r="BP168" s="108"/>
      <c r="BQ168" s="108"/>
      <c r="BR168" s="108"/>
      <c r="BS168" s="108"/>
      <c r="BT168" s="108"/>
      <c r="BU168" s="108"/>
      <c r="BV168" s="108"/>
      <c r="BW168" s="108"/>
      <c r="BX168" s="108"/>
      <c r="BY168" s="108"/>
      <c r="BZ168" s="108"/>
      <c r="CA168" s="108"/>
      <c r="CB168" s="108"/>
      <c r="CC168" s="108"/>
      <c r="CD168" s="108"/>
      <c r="CE168" s="108"/>
      <c r="CF168" s="108"/>
    </row>
    <row r="169" ht="34.5" customHeight="1">
      <c r="A169" s="188"/>
      <c r="B169" s="188"/>
      <c r="C169" s="96"/>
      <c r="D169" s="96"/>
      <c r="E169" s="96"/>
      <c r="F169" s="96"/>
      <c r="G169" s="96"/>
      <c r="H169" s="96"/>
      <c r="I169" s="96"/>
      <c r="J169" s="96"/>
      <c r="K169" s="96"/>
      <c r="L169" s="96"/>
      <c r="M169" s="186"/>
      <c r="N169" s="96"/>
      <c r="O169" s="96"/>
      <c r="P169" s="96"/>
      <c r="Q169" s="102"/>
      <c r="R169" s="102"/>
      <c r="S169" s="102"/>
      <c r="T169" s="102"/>
      <c r="U169" s="102"/>
      <c r="V169" s="102"/>
      <c r="W169" s="102"/>
      <c r="X169" s="102"/>
      <c r="Y169" s="102"/>
      <c r="Z169" s="102"/>
      <c r="AA169" s="102"/>
      <c r="AB169" s="102"/>
      <c r="AC169" s="102"/>
      <c r="AD169" s="102"/>
      <c r="AE169" s="102"/>
      <c r="AF169" s="102"/>
      <c r="AG169" s="102"/>
      <c r="AH169" s="102"/>
      <c r="AI169" s="102"/>
      <c r="AJ169" s="187"/>
      <c r="AK169" s="96"/>
      <c r="AL169" s="96"/>
      <c r="AM169" s="152"/>
      <c r="AN169" s="152"/>
      <c r="AO169" s="107"/>
      <c r="AP169" s="107"/>
      <c r="AQ169" s="108"/>
      <c r="AR169" s="108"/>
      <c r="AS169" s="108"/>
      <c r="AT169" s="108"/>
      <c r="AU169" s="108"/>
      <c r="AV169" s="108"/>
      <c r="AW169" s="108"/>
      <c r="AX169" s="108"/>
      <c r="AY169" s="108"/>
      <c r="AZ169" s="108"/>
      <c r="BA169" s="108"/>
      <c r="BB169" s="108"/>
      <c r="BC169" s="108"/>
      <c r="BD169" s="108"/>
      <c r="BE169" s="108"/>
      <c r="BF169" s="108"/>
      <c r="BG169" s="108"/>
      <c r="BH169" s="108"/>
      <c r="BI169" s="108"/>
      <c r="BJ169" s="108"/>
      <c r="BK169" s="108"/>
      <c r="BL169" s="108"/>
      <c r="BM169" s="108"/>
      <c r="BN169" s="108"/>
      <c r="BO169" s="108"/>
      <c r="BP169" s="108"/>
      <c r="BQ169" s="108"/>
      <c r="BR169" s="108"/>
      <c r="BS169" s="108"/>
      <c r="BT169" s="108"/>
      <c r="BU169" s="108"/>
      <c r="BV169" s="108"/>
      <c r="BW169" s="108"/>
      <c r="BX169" s="108"/>
      <c r="BY169" s="108"/>
      <c r="BZ169" s="108"/>
      <c r="CA169" s="108"/>
      <c r="CB169" s="108"/>
      <c r="CC169" s="108"/>
      <c r="CD169" s="108"/>
      <c r="CE169" s="108"/>
      <c r="CF169" s="108"/>
    </row>
    <row r="170" ht="34.5" customHeight="1">
      <c r="A170" s="188"/>
      <c r="B170" s="188"/>
      <c r="C170" s="96"/>
      <c r="D170" s="96"/>
      <c r="E170" s="96"/>
      <c r="F170" s="96"/>
      <c r="G170" s="96"/>
      <c r="H170" s="96"/>
      <c r="I170" s="96"/>
      <c r="J170" s="96"/>
      <c r="K170" s="96"/>
      <c r="L170" s="96"/>
      <c r="M170" s="186"/>
      <c r="N170" s="96"/>
      <c r="O170" s="96"/>
      <c r="P170" s="96"/>
      <c r="Q170" s="102"/>
      <c r="R170" s="102"/>
      <c r="S170" s="102"/>
      <c r="T170" s="102"/>
      <c r="U170" s="102"/>
      <c r="V170" s="102"/>
      <c r="W170" s="102"/>
      <c r="X170" s="102"/>
      <c r="Y170" s="102"/>
      <c r="Z170" s="102"/>
      <c r="AA170" s="102"/>
      <c r="AB170" s="102"/>
      <c r="AC170" s="102"/>
      <c r="AD170" s="102"/>
      <c r="AE170" s="102"/>
      <c r="AF170" s="102"/>
      <c r="AG170" s="102"/>
      <c r="AH170" s="102"/>
      <c r="AI170" s="102"/>
      <c r="AJ170" s="187"/>
      <c r="AK170" s="96"/>
      <c r="AL170" s="96"/>
      <c r="AM170" s="152"/>
      <c r="AN170" s="152"/>
      <c r="AO170" s="107"/>
      <c r="AP170" s="107"/>
      <c r="AQ170" s="108"/>
      <c r="AR170" s="108"/>
      <c r="AS170" s="108"/>
      <c r="AT170" s="108"/>
      <c r="AU170" s="108"/>
      <c r="AV170" s="108"/>
      <c r="AW170" s="108"/>
      <c r="AX170" s="108"/>
      <c r="AY170" s="108"/>
      <c r="AZ170" s="108"/>
      <c r="BA170" s="108"/>
      <c r="BB170" s="108"/>
      <c r="BC170" s="108"/>
      <c r="BD170" s="108"/>
      <c r="BE170" s="108"/>
      <c r="BF170" s="108"/>
      <c r="BG170" s="108"/>
      <c r="BH170" s="108"/>
      <c r="BI170" s="108"/>
      <c r="BJ170" s="108"/>
      <c r="BK170" s="108"/>
      <c r="BL170" s="108"/>
      <c r="BM170" s="108"/>
      <c r="BN170" s="108"/>
      <c r="BO170" s="108"/>
      <c r="BP170" s="108"/>
      <c r="BQ170" s="108"/>
      <c r="BR170" s="108"/>
      <c r="BS170" s="108"/>
      <c r="BT170" s="108"/>
      <c r="BU170" s="108"/>
      <c r="BV170" s="108"/>
      <c r="BW170" s="108"/>
      <c r="BX170" s="108"/>
      <c r="BY170" s="108"/>
      <c r="BZ170" s="108"/>
      <c r="CA170" s="108"/>
      <c r="CB170" s="108"/>
      <c r="CC170" s="108"/>
      <c r="CD170" s="108"/>
      <c r="CE170" s="108"/>
      <c r="CF170" s="108"/>
    </row>
    <row r="171" ht="34.5" customHeight="1">
      <c r="A171" s="188"/>
      <c r="B171" s="188"/>
      <c r="C171" s="96"/>
      <c r="D171" s="96"/>
      <c r="E171" s="96"/>
      <c r="F171" s="96"/>
      <c r="G171" s="96"/>
      <c r="H171" s="96"/>
      <c r="I171" s="96"/>
      <c r="J171" s="96"/>
      <c r="K171" s="96"/>
      <c r="L171" s="96"/>
      <c r="M171" s="186"/>
      <c r="N171" s="96"/>
      <c r="O171" s="96"/>
      <c r="P171" s="96"/>
      <c r="Q171" s="102"/>
      <c r="R171" s="102"/>
      <c r="S171" s="102"/>
      <c r="T171" s="102"/>
      <c r="U171" s="102"/>
      <c r="V171" s="102"/>
      <c r="W171" s="102"/>
      <c r="X171" s="102"/>
      <c r="Y171" s="102"/>
      <c r="Z171" s="102"/>
      <c r="AA171" s="102"/>
      <c r="AB171" s="102"/>
      <c r="AC171" s="102"/>
      <c r="AD171" s="102"/>
      <c r="AE171" s="102"/>
      <c r="AF171" s="102"/>
      <c r="AG171" s="102"/>
      <c r="AH171" s="102"/>
      <c r="AI171" s="102"/>
      <c r="AJ171" s="187"/>
      <c r="AK171" s="96"/>
      <c r="AL171" s="96"/>
      <c r="AM171" s="152"/>
      <c r="AN171" s="152"/>
      <c r="AO171" s="107"/>
      <c r="AP171" s="107"/>
      <c r="AQ171" s="108"/>
      <c r="AR171" s="108"/>
      <c r="AS171" s="108"/>
      <c r="AT171" s="108"/>
      <c r="AU171" s="108"/>
      <c r="AV171" s="108"/>
      <c r="AW171" s="108"/>
      <c r="AX171" s="108"/>
      <c r="AY171" s="108"/>
      <c r="AZ171" s="108"/>
      <c r="BA171" s="108"/>
      <c r="BB171" s="108"/>
      <c r="BC171" s="108"/>
      <c r="BD171" s="108"/>
      <c r="BE171" s="108"/>
      <c r="BF171" s="108"/>
      <c r="BG171" s="108"/>
      <c r="BH171" s="108"/>
      <c r="BI171" s="108"/>
      <c r="BJ171" s="108"/>
      <c r="BK171" s="108"/>
      <c r="BL171" s="108"/>
      <c r="BM171" s="108"/>
      <c r="BN171" s="108"/>
      <c r="BO171" s="108"/>
      <c r="BP171" s="108"/>
      <c r="BQ171" s="108"/>
      <c r="BR171" s="108"/>
      <c r="BS171" s="108"/>
      <c r="BT171" s="108"/>
      <c r="BU171" s="108"/>
      <c r="BV171" s="108"/>
      <c r="BW171" s="108"/>
      <c r="BX171" s="108"/>
      <c r="BY171" s="108"/>
      <c r="BZ171" s="108"/>
      <c r="CA171" s="108"/>
      <c r="CB171" s="108"/>
      <c r="CC171" s="108"/>
      <c r="CD171" s="108"/>
      <c r="CE171" s="108"/>
      <c r="CF171" s="108"/>
    </row>
    <row r="172" ht="34.5" customHeight="1">
      <c r="A172" s="188"/>
      <c r="B172" s="188"/>
      <c r="C172" s="96"/>
      <c r="D172" s="96"/>
      <c r="E172" s="96"/>
      <c r="F172" s="96"/>
      <c r="G172" s="96"/>
      <c r="H172" s="96"/>
      <c r="I172" s="96"/>
      <c r="J172" s="96"/>
      <c r="K172" s="96"/>
      <c r="L172" s="96"/>
      <c r="M172" s="186"/>
      <c r="N172" s="96"/>
      <c r="O172" s="96"/>
      <c r="P172" s="96"/>
      <c r="Q172" s="102"/>
      <c r="R172" s="102"/>
      <c r="S172" s="102"/>
      <c r="T172" s="102"/>
      <c r="U172" s="102"/>
      <c r="V172" s="102"/>
      <c r="W172" s="102"/>
      <c r="X172" s="102"/>
      <c r="Y172" s="102"/>
      <c r="Z172" s="102"/>
      <c r="AA172" s="102"/>
      <c r="AB172" s="102"/>
      <c r="AC172" s="102"/>
      <c r="AD172" s="102"/>
      <c r="AE172" s="102"/>
      <c r="AF172" s="102"/>
      <c r="AG172" s="102"/>
      <c r="AH172" s="102"/>
      <c r="AI172" s="102"/>
      <c r="AJ172" s="187"/>
      <c r="AK172" s="96"/>
      <c r="AL172" s="96"/>
      <c r="AM172" s="152"/>
      <c r="AN172" s="152"/>
      <c r="AO172" s="107"/>
      <c r="AP172" s="107"/>
      <c r="AQ172" s="108"/>
      <c r="AR172" s="108"/>
      <c r="AS172" s="108"/>
      <c r="AT172" s="108"/>
      <c r="AU172" s="108"/>
      <c r="AV172" s="108"/>
      <c r="AW172" s="108"/>
      <c r="AX172" s="108"/>
      <c r="AY172" s="108"/>
      <c r="AZ172" s="108"/>
      <c r="BA172" s="108"/>
      <c r="BB172" s="108"/>
      <c r="BC172" s="108"/>
      <c r="BD172" s="108"/>
      <c r="BE172" s="108"/>
      <c r="BF172" s="108"/>
      <c r="BG172" s="108"/>
      <c r="BH172" s="108"/>
      <c r="BI172" s="108"/>
      <c r="BJ172" s="108"/>
      <c r="BK172" s="108"/>
      <c r="BL172" s="108"/>
      <c r="BM172" s="108"/>
      <c r="BN172" s="108"/>
      <c r="BO172" s="108"/>
      <c r="BP172" s="108"/>
      <c r="BQ172" s="108"/>
      <c r="BR172" s="108"/>
      <c r="BS172" s="108"/>
      <c r="BT172" s="108"/>
      <c r="BU172" s="108"/>
      <c r="BV172" s="108"/>
      <c r="BW172" s="108"/>
      <c r="BX172" s="108"/>
      <c r="BY172" s="108"/>
      <c r="BZ172" s="108"/>
      <c r="CA172" s="108"/>
      <c r="CB172" s="108"/>
      <c r="CC172" s="108"/>
      <c r="CD172" s="108"/>
      <c r="CE172" s="108"/>
      <c r="CF172" s="108"/>
    </row>
    <row r="173" ht="34.5" customHeight="1">
      <c r="A173" s="188"/>
      <c r="B173" s="188"/>
      <c r="C173" s="96"/>
      <c r="D173" s="96"/>
      <c r="E173" s="96"/>
      <c r="F173" s="96"/>
      <c r="G173" s="96"/>
      <c r="H173" s="96"/>
      <c r="I173" s="96"/>
      <c r="J173" s="96"/>
      <c r="K173" s="96"/>
      <c r="L173" s="96"/>
      <c r="M173" s="186"/>
      <c r="N173" s="96"/>
      <c r="O173" s="96"/>
      <c r="P173" s="96"/>
      <c r="Q173" s="102"/>
      <c r="R173" s="102"/>
      <c r="S173" s="102"/>
      <c r="T173" s="102"/>
      <c r="U173" s="102"/>
      <c r="V173" s="102"/>
      <c r="W173" s="102"/>
      <c r="X173" s="102"/>
      <c r="Y173" s="102"/>
      <c r="Z173" s="102"/>
      <c r="AA173" s="102"/>
      <c r="AB173" s="102"/>
      <c r="AC173" s="102"/>
      <c r="AD173" s="102"/>
      <c r="AE173" s="102"/>
      <c r="AF173" s="102"/>
      <c r="AG173" s="102"/>
      <c r="AH173" s="102"/>
      <c r="AI173" s="102"/>
      <c r="AJ173" s="187"/>
      <c r="AK173" s="96"/>
      <c r="AL173" s="96"/>
      <c r="AM173" s="152"/>
      <c r="AN173" s="152"/>
      <c r="AO173" s="107"/>
      <c r="AP173" s="107"/>
      <c r="AQ173" s="108"/>
      <c r="AR173" s="108"/>
      <c r="AS173" s="108"/>
      <c r="AT173" s="108"/>
      <c r="AU173" s="108"/>
      <c r="AV173" s="108"/>
      <c r="AW173" s="108"/>
      <c r="AX173" s="108"/>
      <c r="AY173" s="108"/>
      <c r="AZ173" s="108"/>
      <c r="BA173" s="108"/>
      <c r="BB173" s="108"/>
      <c r="BC173" s="108"/>
      <c r="BD173" s="108"/>
      <c r="BE173" s="108"/>
      <c r="BF173" s="108"/>
      <c r="BG173" s="108"/>
      <c r="BH173" s="108"/>
      <c r="BI173" s="108"/>
      <c r="BJ173" s="108"/>
      <c r="BK173" s="108"/>
      <c r="BL173" s="108"/>
      <c r="BM173" s="108"/>
      <c r="BN173" s="108"/>
      <c r="BO173" s="108"/>
      <c r="BP173" s="108"/>
      <c r="BQ173" s="108"/>
      <c r="BR173" s="108"/>
      <c r="BS173" s="108"/>
      <c r="BT173" s="108"/>
      <c r="BU173" s="108"/>
      <c r="BV173" s="108"/>
      <c r="BW173" s="108"/>
      <c r="BX173" s="108"/>
      <c r="BY173" s="108"/>
      <c r="BZ173" s="108"/>
      <c r="CA173" s="108"/>
      <c r="CB173" s="108"/>
      <c r="CC173" s="108"/>
      <c r="CD173" s="108"/>
      <c r="CE173" s="108"/>
      <c r="CF173" s="108"/>
    </row>
    <row r="174" ht="34.5" customHeight="1">
      <c r="A174" s="188"/>
      <c r="B174" s="188"/>
      <c r="C174" s="96"/>
      <c r="D174" s="96"/>
      <c r="E174" s="96"/>
      <c r="F174" s="96"/>
      <c r="G174" s="96"/>
      <c r="H174" s="96"/>
      <c r="I174" s="96"/>
      <c r="J174" s="96"/>
      <c r="K174" s="96"/>
      <c r="L174" s="96"/>
      <c r="M174" s="186"/>
      <c r="N174" s="96"/>
      <c r="O174" s="96"/>
      <c r="P174" s="96"/>
      <c r="Q174" s="102"/>
      <c r="R174" s="102"/>
      <c r="S174" s="102"/>
      <c r="T174" s="102"/>
      <c r="U174" s="102"/>
      <c r="V174" s="102"/>
      <c r="W174" s="102"/>
      <c r="X174" s="102"/>
      <c r="Y174" s="102"/>
      <c r="Z174" s="102"/>
      <c r="AA174" s="102"/>
      <c r="AB174" s="102"/>
      <c r="AC174" s="102"/>
      <c r="AD174" s="102"/>
      <c r="AE174" s="102"/>
      <c r="AF174" s="102"/>
      <c r="AG174" s="102"/>
      <c r="AH174" s="102"/>
      <c r="AI174" s="102"/>
      <c r="AJ174" s="187"/>
      <c r="AK174" s="96"/>
      <c r="AL174" s="96"/>
      <c r="AM174" s="152"/>
      <c r="AN174" s="152"/>
      <c r="AO174" s="107"/>
      <c r="AP174" s="107"/>
      <c r="AQ174" s="108"/>
      <c r="AR174" s="108"/>
      <c r="AS174" s="108"/>
      <c r="AT174" s="108"/>
      <c r="AU174" s="108"/>
      <c r="AV174" s="108"/>
      <c r="AW174" s="108"/>
      <c r="AX174" s="108"/>
      <c r="AY174" s="108"/>
      <c r="AZ174" s="108"/>
      <c r="BA174" s="108"/>
      <c r="BB174" s="108"/>
      <c r="BC174" s="108"/>
      <c r="BD174" s="108"/>
      <c r="BE174" s="108"/>
      <c r="BF174" s="108"/>
      <c r="BG174" s="108"/>
      <c r="BH174" s="108"/>
      <c r="BI174" s="108"/>
      <c r="BJ174" s="108"/>
      <c r="BK174" s="108"/>
      <c r="BL174" s="108"/>
      <c r="BM174" s="108"/>
      <c r="BN174" s="108"/>
      <c r="BO174" s="108"/>
      <c r="BP174" s="108"/>
      <c r="BQ174" s="108"/>
      <c r="BR174" s="108"/>
      <c r="BS174" s="108"/>
      <c r="BT174" s="108"/>
      <c r="BU174" s="108"/>
      <c r="BV174" s="108"/>
      <c r="BW174" s="108"/>
      <c r="BX174" s="108"/>
      <c r="BY174" s="108"/>
      <c r="BZ174" s="108"/>
      <c r="CA174" s="108"/>
      <c r="CB174" s="108"/>
      <c r="CC174" s="108"/>
      <c r="CD174" s="108"/>
      <c r="CE174" s="108"/>
      <c r="CF174" s="108"/>
    </row>
    <row r="175" ht="34.5" customHeight="1">
      <c r="A175" s="188"/>
      <c r="B175" s="188"/>
      <c r="C175" s="96"/>
      <c r="D175" s="96"/>
      <c r="E175" s="96"/>
      <c r="F175" s="96"/>
      <c r="G175" s="96"/>
      <c r="H175" s="96"/>
      <c r="I175" s="96"/>
      <c r="J175" s="96"/>
      <c r="K175" s="96"/>
      <c r="L175" s="96"/>
      <c r="M175" s="186"/>
      <c r="N175" s="96"/>
      <c r="O175" s="96"/>
      <c r="P175" s="96"/>
      <c r="Q175" s="102"/>
      <c r="R175" s="102"/>
      <c r="S175" s="102"/>
      <c r="T175" s="102"/>
      <c r="U175" s="102"/>
      <c r="V175" s="102"/>
      <c r="W175" s="102"/>
      <c r="X175" s="102"/>
      <c r="Y175" s="102"/>
      <c r="Z175" s="102"/>
      <c r="AA175" s="102"/>
      <c r="AB175" s="102"/>
      <c r="AC175" s="102"/>
      <c r="AD175" s="102"/>
      <c r="AE175" s="102"/>
      <c r="AF175" s="102"/>
      <c r="AG175" s="102"/>
      <c r="AH175" s="102"/>
      <c r="AI175" s="102"/>
      <c r="AJ175" s="187"/>
      <c r="AK175" s="96"/>
      <c r="AL175" s="96"/>
      <c r="AM175" s="152"/>
      <c r="AN175" s="152"/>
      <c r="AO175" s="107"/>
      <c r="AP175" s="107"/>
      <c r="AQ175" s="108"/>
      <c r="AR175" s="108"/>
      <c r="AS175" s="108"/>
      <c r="AT175" s="108"/>
      <c r="AU175" s="108"/>
      <c r="AV175" s="108"/>
      <c r="AW175" s="108"/>
      <c r="AX175" s="108"/>
      <c r="AY175" s="108"/>
      <c r="AZ175" s="108"/>
      <c r="BA175" s="108"/>
      <c r="BB175" s="108"/>
      <c r="BC175" s="108"/>
      <c r="BD175" s="108"/>
      <c r="BE175" s="108"/>
      <c r="BF175" s="108"/>
      <c r="BG175" s="108"/>
      <c r="BH175" s="108"/>
      <c r="BI175" s="108"/>
      <c r="BJ175" s="108"/>
      <c r="BK175" s="108"/>
      <c r="BL175" s="108"/>
      <c r="BM175" s="108"/>
      <c r="BN175" s="108"/>
      <c r="BO175" s="108"/>
      <c r="BP175" s="108"/>
      <c r="BQ175" s="108"/>
      <c r="BR175" s="108"/>
      <c r="BS175" s="108"/>
      <c r="BT175" s="108"/>
      <c r="BU175" s="108"/>
      <c r="BV175" s="108"/>
      <c r="BW175" s="108"/>
      <c r="BX175" s="108"/>
      <c r="BY175" s="108"/>
      <c r="BZ175" s="108"/>
      <c r="CA175" s="108"/>
      <c r="CB175" s="108"/>
      <c r="CC175" s="108"/>
      <c r="CD175" s="108"/>
      <c r="CE175" s="108"/>
      <c r="CF175" s="108"/>
    </row>
    <row r="176" ht="34.5" customHeight="1">
      <c r="A176" s="188"/>
      <c r="B176" s="188"/>
      <c r="C176" s="96"/>
      <c r="D176" s="96"/>
      <c r="E176" s="96"/>
      <c r="F176" s="96"/>
      <c r="G176" s="96"/>
      <c r="H176" s="96"/>
      <c r="I176" s="96"/>
      <c r="J176" s="96"/>
      <c r="K176" s="96"/>
      <c r="L176" s="96"/>
      <c r="M176" s="186"/>
      <c r="N176" s="96"/>
      <c r="O176" s="96"/>
      <c r="P176" s="96"/>
      <c r="Q176" s="102"/>
      <c r="R176" s="102"/>
      <c r="S176" s="102"/>
      <c r="T176" s="102"/>
      <c r="U176" s="102"/>
      <c r="V176" s="102"/>
      <c r="W176" s="102"/>
      <c r="X176" s="102"/>
      <c r="Y176" s="102"/>
      <c r="Z176" s="102"/>
      <c r="AA176" s="102"/>
      <c r="AB176" s="102"/>
      <c r="AC176" s="102"/>
      <c r="AD176" s="102"/>
      <c r="AE176" s="102"/>
      <c r="AF176" s="102"/>
      <c r="AG176" s="102"/>
      <c r="AH176" s="102"/>
      <c r="AI176" s="102"/>
      <c r="AJ176" s="187"/>
      <c r="AK176" s="96"/>
      <c r="AL176" s="96"/>
      <c r="AM176" s="152"/>
      <c r="AN176" s="152"/>
      <c r="AO176" s="107"/>
      <c r="AP176" s="107"/>
      <c r="AQ176" s="108"/>
      <c r="AR176" s="108"/>
      <c r="AS176" s="108"/>
      <c r="AT176" s="108"/>
      <c r="AU176" s="108"/>
      <c r="AV176" s="108"/>
      <c r="AW176" s="108"/>
      <c r="AX176" s="108"/>
      <c r="AY176" s="108"/>
      <c r="AZ176" s="108"/>
      <c r="BA176" s="108"/>
      <c r="BB176" s="108"/>
      <c r="BC176" s="108"/>
      <c r="BD176" s="108"/>
      <c r="BE176" s="108"/>
      <c r="BF176" s="108"/>
      <c r="BG176" s="108"/>
      <c r="BH176" s="108"/>
      <c r="BI176" s="108"/>
      <c r="BJ176" s="108"/>
      <c r="BK176" s="108"/>
      <c r="BL176" s="108"/>
      <c r="BM176" s="108"/>
      <c r="BN176" s="108"/>
      <c r="BO176" s="108"/>
      <c r="BP176" s="108"/>
      <c r="BQ176" s="108"/>
      <c r="BR176" s="108"/>
      <c r="BS176" s="108"/>
      <c r="BT176" s="108"/>
      <c r="BU176" s="108"/>
      <c r="BV176" s="108"/>
      <c r="BW176" s="108"/>
      <c r="BX176" s="108"/>
      <c r="BY176" s="108"/>
      <c r="BZ176" s="108"/>
      <c r="CA176" s="108"/>
      <c r="CB176" s="108"/>
      <c r="CC176" s="108"/>
      <c r="CD176" s="108"/>
      <c r="CE176" s="108"/>
      <c r="CF176" s="108"/>
    </row>
    <row r="177" ht="34.5" customHeight="1">
      <c r="A177" s="188"/>
      <c r="B177" s="188"/>
      <c r="C177" s="96"/>
      <c r="D177" s="96"/>
      <c r="E177" s="96"/>
      <c r="F177" s="96"/>
      <c r="G177" s="96"/>
      <c r="H177" s="96"/>
      <c r="I177" s="96"/>
      <c r="J177" s="96"/>
      <c r="K177" s="96"/>
      <c r="L177" s="96"/>
      <c r="M177" s="186"/>
      <c r="N177" s="96"/>
      <c r="O177" s="96"/>
      <c r="P177" s="96"/>
      <c r="Q177" s="102"/>
      <c r="R177" s="102"/>
      <c r="S177" s="102"/>
      <c r="T177" s="102"/>
      <c r="U177" s="102"/>
      <c r="V177" s="102"/>
      <c r="W177" s="102"/>
      <c r="X177" s="102"/>
      <c r="Y177" s="102"/>
      <c r="Z177" s="102"/>
      <c r="AA177" s="102"/>
      <c r="AB177" s="102"/>
      <c r="AC177" s="102"/>
      <c r="AD177" s="102"/>
      <c r="AE177" s="102"/>
      <c r="AF177" s="102"/>
      <c r="AG177" s="102"/>
      <c r="AH177" s="102"/>
      <c r="AI177" s="102"/>
      <c r="AJ177" s="187"/>
      <c r="AK177" s="96"/>
      <c r="AL177" s="96"/>
      <c r="AM177" s="152"/>
      <c r="AN177" s="152"/>
      <c r="AO177" s="107"/>
      <c r="AP177" s="107"/>
      <c r="AQ177" s="108"/>
      <c r="AR177" s="108"/>
      <c r="AS177" s="108"/>
      <c r="AT177" s="108"/>
      <c r="AU177" s="108"/>
      <c r="AV177" s="108"/>
      <c r="AW177" s="108"/>
      <c r="AX177" s="108"/>
      <c r="AY177" s="108"/>
      <c r="AZ177" s="108"/>
      <c r="BA177" s="108"/>
      <c r="BB177" s="108"/>
      <c r="BC177" s="108"/>
      <c r="BD177" s="108"/>
      <c r="BE177" s="108"/>
      <c r="BF177" s="108"/>
      <c r="BG177" s="108"/>
      <c r="BH177" s="108"/>
      <c r="BI177" s="108"/>
      <c r="BJ177" s="108"/>
      <c r="BK177" s="108"/>
      <c r="BL177" s="108"/>
      <c r="BM177" s="108"/>
      <c r="BN177" s="108"/>
      <c r="BO177" s="108"/>
      <c r="BP177" s="108"/>
      <c r="BQ177" s="108"/>
      <c r="BR177" s="108"/>
      <c r="BS177" s="108"/>
      <c r="BT177" s="108"/>
      <c r="BU177" s="108"/>
      <c r="BV177" s="108"/>
      <c r="BW177" s="108"/>
      <c r="BX177" s="108"/>
      <c r="BY177" s="108"/>
      <c r="BZ177" s="108"/>
      <c r="CA177" s="108"/>
      <c r="CB177" s="108"/>
      <c r="CC177" s="108"/>
      <c r="CD177" s="108"/>
      <c r="CE177" s="108"/>
      <c r="CF177" s="108"/>
    </row>
    <row r="178" ht="34.5" customHeight="1">
      <c r="A178" s="188"/>
      <c r="B178" s="188"/>
      <c r="C178" s="96"/>
      <c r="D178" s="96"/>
      <c r="E178" s="96"/>
      <c r="F178" s="96"/>
      <c r="G178" s="96"/>
      <c r="H178" s="96"/>
      <c r="I178" s="96"/>
      <c r="J178" s="96"/>
      <c r="K178" s="96"/>
      <c r="L178" s="96"/>
      <c r="M178" s="186"/>
      <c r="N178" s="96"/>
      <c r="O178" s="96"/>
      <c r="P178" s="96"/>
      <c r="Q178" s="102"/>
      <c r="R178" s="102"/>
      <c r="S178" s="102"/>
      <c r="T178" s="102"/>
      <c r="U178" s="102"/>
      <c r="V178" s="102"/>
      <c r="W178" s="102"/>
      <c r="X178" s="102"/>
      <c r="Y178" s="102"/>
      <c r="Z178" s="102"/>
      <c r="AA178" s="102"/>
      <c r="AB178" s="102"/>
      <c r="AC178" s="102"/>
      <c r="AD178" s="102"/>
      <c r="AE178" s="102"/>
      <c r="AF178" s="102"/>
      <c r="AG178" s="102"/>
      <c r="AH178" s="102"/>
      <c r="AI178" s="102"/>
      <c r="AJ178" s="187"/>
      <c r="AK178" s="96"/>
      <c r="AL178" s="96"/>
      <c r="AM178" s="152"/>
      <c r="AN178" s="152"/>
      <c r="AO178" s="107"/>
      <c r="AP178" s="107"/>
      <c r="AQ178" s="108"/>
      <c r="AR178" s="108"/>
      <c r="AS178" s="108"/>
      <c r="AT178" s="108"/>
      <c r="AU178" s="108"/>
      <c r="AV178" s="108"/>
      <c r="AW178" s="108"/>
      <c r="AX178" s="108"/>
      <c r="AY178" s="108"/>
      <c r="AZ178" s="108"/>
      <c r="BA178" s="108"/>
      <c r="BB178" s="108"/>
      <c r="BC178" s="108"/>
      <c r="BD178" s="108"/>
      <c r="BE178" s="108"/>
      <c r="BF178" s="108"/>
      <c r="BG178" s="108"/>
      <c r="BH178" s="108"/>
      <c r="BI178" s="108"/>
      <c r="BJ178" s="108"/>
      <c r="BK178" s="108"/>
      <c r="BL178" s="108"/>
      <c r="BM178" s="108"/>
      <c r="BN178" s="108"/>
      <c r="BO178" s="108"/>
      <c r="BP178" s="108"/>
      <c r="BQ178" s="108"/>
      <c r="BR178" s="108"/>
      <c r="BS178" s="108"/>
      <c r="BT178" s="108"/>
      <c r="BU178" s="108"/>
      <c r="BV178" s="108"/>
      <c r="BW178" s="108"/>
      <c r="BX178" s="108"/>
      <c r="BY178" s="108"/>
      <c r="BZ178" s="108"/>
      <c r="CA178" s="108"/>
      <c r="CB178" s="108"/>
      <c r="CC178" s="108"/>
      <c r="CD178" s="108"/>
      <c r="CE178" s="108"/>
      <c r="CF178" s="108"/>
    </row>
    <row r="179" ht="34.5" customHeight="1">
      <c r="A179" s="188"/>
      <c r="B179" s="188"/>
      <c r="C179" s="96"/>
      <c r="D179" s="96"/>
      <c r="E179" s="96"/>
      <c r="F179" s="96"/>
      <c r="G179" s="96"/>
      <c r="H179" s="96"/>
      <c r="I179" s="96"/>
      <c r="J179" s="96"/>
      <c r="K179" s="96"/>
      <c r="L179" s="96"/>
      <c r="M179" s="186"/>
      <c r="N179" s="96"/>
      <c r="O179" s="96"/>
      <c r="P179" s="96"/>
      <c r="Q179" s="102"/>
      <c r="R179" s="102"/>
      <c r="S179" s="102"/>
      <c r="T179" s="102"/>
      <c r="U179" s="102"/>
      <c r="V179" s="102"/>
      <c r="W179" s="102"/>
      <c r="X179" s="102"/>
      <c r="Y179" s="102"/>
      <c r="Z179" s="102"/>
      <c r="AA179" s="102"/>
      <c r="AB179" s="102"/>
      <c r="AC179" s="102"/>
      <c r="AD179" s="102"/>
      <c r="AE179" s="102"/>
      <c r="AF179" s="102"/>
      <c r="AG179" s="102"/>
      <c r="AH179" s="102"/>
      <c r="AI179" s="102"/>
      <c r="AJ179" s="187"/>
      <c r="AK179" s="96"/>
      <c r="AL179" s="96"/>
      <c r="AM179" s="152"/>
      <c r="AN179" s="152"/>
      <c r="AO179" s="107"/>
      <c r="AP179" s="107"/>
      <c r="AQ179" s="108"/>
      <c r="AR179" s="108"/>
      <c r="AS179" s="108"/>
      <c r="AT179" s="108"/>
      <c r="AU179" s="108"/>
      <c r="AV179" s="108"/>
      <c r="AW179" s="108"/>
      <c r="AX179" s="108"/>
      <c r="AY179" s="108"/>
      <c r="AZ179" s="108"/>
      <c r="BA179" s="108"/>
      <c r="BB179" s="108"/>
      <c r="BC179" s="108"/>
      <c r="BD179" s="108"/>
      <c r="BE179" s="108"/>
      <c r="BF179" s="108"/>
      <c r="BG179" s="108"/>
      <c r="BH179" s="108"/>
      <c r="BI179" s="108"/>
      <c r="BJ179" s="108"/>
      <c r="BK179" s="108"/>
      <c r="BL179" s="108"/>
      <c r="BM179" s="108"/>
      <c r="BN179" s="108"/>
      <c r="BO179" s="108"/>
      <c r="BP179" s="108"/>
      <c r="BQ179" s="108"/>
      <c r="BR179" s="108"/>
      <c r="BS179" s="108"/>
      <c r="BT179" s="108"/>
      <c r="BU179" s="108"/>
      <c r="BV179" s="108"/>
      <c r="BW179" s="108"/>
      <c r="BX179" s="108"/>
      <c r="BY179" s="108"/>
      <c r="BZ179" s="108"/>
      <c r="CA179" s="108"/>
      <c r="CB179" s="108"/>
      <c r="CC179" s="108"/>
      <c r="CD179" s="108"/>
      <c r="CE179" s="108"/>
      <c r="CF179" s="108"/>
    </row>
    <row r="180" ht="34.5" customHeight="1">
      <c r="A180" s="188"/>
      <c r="B180" s="188"/>
      <c r="C180" s="96"/>
      <c r="D180" s="96"/>
      <c r="E180" s="96"/>
      <c r="F180" s="96"/>
      <c r="G180" s="96"/>
      <c r="H180" s="96"/>
      <c r="I180" s="96"/>
      <c r="J180" s="96"/>
      <c r="K180" s="96"/>
      <c r="L180" s="96"/>
      <c r="M180" s="186"/>
      <c r="N180" s="96"/>
      <c r="O180" s="96"/>
      <c r="P180" s="96"/>
      <c r="Q180" s="102"/>
      <c r="R180" s="102"/>
      <c r="S180" s="102"/>
      <c r="T180" s="102"/>
      <c r="U180" s="102"/>
      <c r="V180" s="102"/>
      <c r="W180" s="102"/>
      <c r="X180" s="102"/>
      <c r="Y180" s="102"/>
      <c r="Z180" s="102"/>
      <c r="AA180" s="102"/>
      <c r="AB180" s="102"/>
      <c r="AC180" s="102"/>
      <c r="AD180" s="102"/>
      <c r="AE180" s="102"/>
      <c r="AF180" s="102"/>
      <c r="AG180" s="102"/>
      <c r="AH180" s="102"/>
      <c r="AI180" s="102"/>
      <c r="AJ180" s="187"/>
      <c r="AK180" s="96"/>
      <c r="AL180" s="96"/>
      <c r="AM180" s="152"/>
      <c r="AN180" s="152"/>
      <c r="AO180" s="107"/>
      <c r="AP180" s="107"/>
      <c r="AQ180" s="108"/>
      <c r="AR180" s="108"/>
      <c r="AS180" s="108"/>
      <c r="AT180" s="108"/>
      <c r="AU180" s="108"/>
      <c r="AV180" s="108"/>
      <c r="AW180" s="108"/>
      <c r="AX180" s="108"/>
      <c r="AY180" s="108"/>
      <c r="AZ180" s="108"/>
      <c r="BA180" s="108"/>
      <c r="BB180" s="108"/>
      <c r="BC180" s="108"/>
      <c r="BD180" s="108"/>
      <c r="BE180" s="108"/>
      <c r="BF180" s="108"/>
      <c r="BG180" s="108"/>
      <c r="BH180" s="108"/>
      <c r="BI180" s="108"/>
      <c r="BJ180" s="108"/>
      <c r="BK180" s="108"/>
      <c r="BL180" s="108"/>
      <c r="BM180" s="108"/>
      <c r="BN180" s="108"/>
      <c r="BO180" s="108"/>
      <c r="BP180" s="108"/>
      <c r="BQ180" s="108"/>
      <c r="BR180" s="108"/>
      <c r="BS180" s="108"/>
      <c r="BT180" s="108"/>
      <c r="BU180" s="108"/>
      <c r="BV180" s="108"/>
      <c r="BW180" s="108"/>
      <c r="BX180" s="108"/>
      <c r="BY180" s="108"/>
      <c r="BZ180" s="108"/>
      <c r="CA180" s="108"/>
      <c r="CB180" s="108"/>
      <c r="CC180" s="108"/>
      <c r="CD180" s="108"/>
      <c r="CE180" s="108"/>
      <c r="CF180" s="108"/>
    </row>
    <row r="181" ht="34.5" customHeight="1">
      <c r="A181" s="188"/>
      <c r="B181" s="188"/>
      <c r="C181" s="96"/>
      <c r="D181" s="96"/>
      <c r="E181" s="96"/>
      <c r="F181" s="96"/>
      <c r="G181" s="96"/>
      <c r="H181" s="96"/>
      <c r="I181" s="96"/>
      <c r="J181" s="96"/>
      <c r="K181" s="96"/>
      <c r="L181" s="96"/>
      <c r="M181" s="186"/>
      <c r="N181" s="96"/>
      <c r="O181" s="96"/>
      <c r="P181" s="96"/>
      <c r="Q181" s="102"/>
      <c r="R181" s="102"/>
      <c r="S181" s="102"/>
      <c r="T181" s="102"/>
      <c r="U181" s="102"/>
      <c r="V181" s="102"/>
      <c r="W181" s="102"/>
      <c r="X181" s="102"/>
      <c r="Y181" s="102"/>
      <c r="Z181" s="102"/>
      <c r="AA181" s="102"/>
      <c r="AB181" s="102"/>
      <c r="AC181" s="102"/>
      <c r="AD181" s="102"/>
      <c r="AE181" s="102"/>
      <c r="AF181" s="102"/>
      <c r="AG181" s="102"/>
      <c r="AH181" s="102"/>
      <c r="AI181" s="102"/>
      <c r="AJ181" s="187"/>
      <c r="AK181" s="96"/>
      <c r="AL181" s="96"/>
      <c r="AM181" s="152"/>
      <c r="AN181" s="152"/>
      <c r="AO181" s="107"/>
      <c r="AP181" s="107"/>
      <c r="AQ181" s="108"/>
      <c r="AR181" s="108"/>
      <c r="AS181" s="108"/>
      <c r="AT181" s="108"/>
      <c r="AU181" s="108"/>
      <c r="AV181" s="108"/>
      <c r="AW181" s="108"/>
      <c r="AX181" s="108"/>
      <c r="AY181" s="108"/>
      <c r="AZ181" s="108"/>
      <c r="BA181" s="108"/>
      <c r="BB181" s="108"/>
      <c r="BC181" s="108"/>
      <c r="BD181" s="108"/>
      <c r="BE181" s="108"/>
      <c r="BF181" s="108"/>
      <c r="BG181" s="108"/>
      <c r="BH181" s="108"/>
      <c r="BI181" s="108"/>
      <c r="BJ181" s="108"/>
      <c r="BK181" s="108"/>
      <c r="BL181" s="108"/>
      <c r="BM181" s="108"/>
      <c r="BN181" s="108"/>
      <c r="BO181" s="108"/>
      <c r="BP181" s="108"/>
      <c r="BQ181" s="108"/>
      <c r="BR181" s="108"/>
      <c r="BS181" s="108"/>
      <c r="BT181" s="108"/>
      <c r="BU181" s="108"/>
      <c r="BV181" s="108"/>
      <c r="BW181" s="108"/>
      <c r="BX181" s="108"/>
      <c r="BY181" s="108"/>
      <c r="BZ181" s="108"/>
      <c r="CA181" s="108"/>
      <c r="CB181" s="108"/>
      <c r="CC181" s="108"/>
      <c r="CD181" s="108"/>
      <c r="CE181" s="108"/>
      <c r="CF181" s="108"/>
    </row>
    <row r="182" ht="34.5" customHeight="1">
      <c r="A182" s="188"/>
      <c r="B182" s="188"/>
      <c r="C182" s="96"/>
      <c r="D182" s="96"/>
      <c r="E182" s="96"/>
      <c r="F182" s="96"/>
      <c r="G182" s="96"/>
      <c r="H182" s="96"/>
      <c r="I182" s="96"/>
      <c r="J182" s="96"/>
      <c r="K182" s="96"/>
      <c r="L182" s="96"/>
      <c r="M182" s="186"/>
      <c r="N182" s="96"/>
      <c r="O182" s="96"/>
      <c r="P182" s="96"/>
      <c r="Q182" s="102"/>
      <c r="R182" s="102"/>
      <c r="S182" s="102"/>
      <c r="T182" s="102"/>
      <c r="U182" s="102"/>
      <c r="V182" s="102"/>
      <c r="W182" s="102"/>
      <c r="X182" s="102"/>
      <c r="Y182" s="102"/>
      <c r="Z182" s="102"/>
      <c r="AA182" s="102"/>
      <c r="AB182" s="102"/>
      <c r="AC182" s="102"/>
      <c r="AD182" s="102"/>
      <c r="AE182" s="102"/>
      <c r="AF182" s="102"/>
      <c r="AG182" s="102"/>
      <c r="AH182" s="102"/>
      <c r="AI182" s="102"/>
      <c r="AJ182" s="187"/>
      <c r="AK182" s="96"/>
      <c r="AL182" s="96"/>
      <c r="AM182" s="152"/>
      <c r="AN182" s="152"/>
      <c r="AO182" s="107"/>
      <c r="AP182" s="107"/>
      <c r="AQ182" s="108"/>
      <c r="AR182" s="108"/>
      <c r="AS182" s="108"/>
      <c r="AT182" s="108"/>
      <c r="AU182" s="108"/>
      <c r="AV182" s="108"/>
      <c r="AW182" s="108"/>
      <c r="AX182" s="108"/>
      <c r="AY182" s="108"/>
      <c r="AZ182" s="108"/>
      <c r="BA182" s="108"/>
      <c r="BB182" s="108"/>
      <c r="BC182" s="108"/>
      <c r="BD182" s="108"/>
      <c r="BE182" s="108"/>
      <c r="BF182" s="108"/>
      <c r="BG182" s="108"/>
      <c r="BH182" s="108"/>
      <c r="BI182" s="108"/>
      <c r="BJ182" s="108"/>
      <c r="BK182" s="108"/>
      <c r="BL182" s="108"/>
      <c r="BM182" s="108"/>
      <c r="BN182" s="108"/>
      <c r="BO182" s="108"/>
      <c r="BP182" s="108"/>
      <c r="BQ182" s="108"/>
      <c r="BR182" s="108"/>
      <c r="BS182" s="108"/>
      <c r="BT182" s="108"/>
      <c r="BU182" s="108"/>
      <c r="BV182" s="108"/>
      <c r="BW182" s="108"/>
      <c r="BX182" s="108"/>
      <c r="BY182" s="108"/>
      <c r="BZ182" s="108"/>
      <c r="CA182" s="108"/>
      <c r="CB182" s="108"/>
      <c r="CC182" s="108"/>
      <c r="CD182" s="108"/>
      <c r="CE182" s="108"/>
      <c r="CF182" s="108"/>
    </row>
    <row r="183" ht="34.5" customHeight="1">
      <c r="A183" s="188"/>
      <c r="B183" s="188"/>
      <c r="C183" s="96"/>
      <c r="D183" s="96"/>
      <c r="E183" s="96"/>
      <c r="F183" s="96"/>
      <c r="G183" s="96"/>
      <c r="H183" s="96"/>
      <c r="I183" s="96"/>
      <c r="J183" s="96"/>
      <c r="K183" s="96"/>
      <c r="L183" s="96"/>
      <c r="M183" s="186"/>
      <c r="N183" s="96"/>
      <c r="O183" s="96"/>
      <c r="P183" s="96"/>
      <c r="Q183" s="102"/>
      <c r="R183" s="102"/>
      <c r="S183" s="102"/>
      <c r="T183" s="102"/>
      <c r="U183" s="102"/>
      <c r="V183" s="102"/>
      <c r="W183" s="102"/>
      <c r="X183" s="102"/>
      <c r="Y183" s="102"/>
      <c r="Z183" s="102"/>
      <c r="AA183" s="102"/>
      <c r="AB183" s="102"/>
      <c r="AC183" s="102"/>
      <c r="AD183" s="102"/>
      <c r="AE183" s="102"/>
      <c r="AF183" s="102"/>
      <c r="AG183" s="102"/>
      <c r="AH183" s="102"/>
      <c r="AI183" s="102"/>
      <c r="AJ183" s="187"/>
      <c r="AK183" s="96"/>
      <c r="AL183" s="96"/>
      <c r="AM183" s="152"/>
      <c r="AN183" s="152"/>
      <c r="AO183" s="107"/>
      <c r="AP183" s="107"/>
      <c r="AQ183" s="108"/>
      <c r="AR183" s="108"/>
      <c r="AS183" s="108"/>
      <c r="AT183" s="108"/>
      <c r="AU183" s="108"/>
      <c r="AV183" s="108"/>
      <c r="AW183" s="108"/>
      <c r="AX183" s="108"/>
      <c r="AY183" s="108"/>
      <c r="AZ183" s="108"/>
      <c r="BA183" s="108"/>
      <c r="BB183" s="108"/>
      <c r="BC183" s="108"/>
      <c r="BD183" s="108"/>
      <c r="BE183" s="108"/>
      <c r="BF183" s="108"/>
      <c r="BG183" s="108"/>
      <c r="BH183" s="108"/>
      <c r="BI183" s="108"/>
      <c r="BJ183" s="108"/>
      <c r="BK183" s="108"/>
      <c r="BL183" s="108"/>
      <c r="BM183" s="108"/>
      <c r="BN183" s="108"/>
      <c r="BO183" s="108"/>
      <c r="BP183" s="108"/>
      <c r="BQ183" s="108"/>
      <c r="BR183" s="108"/>
      <c r="BS183" s="108"/>
      <c r="BT183" s="108"/>
      <c r="BU183" s="108"/>
      <c r="BV183" s="108"/>
      <c r="BW183" s="108"/>
      <c r="BX183" s="108"/>
      <c r="BY183" s="108"/>
      <c r="BZ183" s="108"/>
      <c r="CA183" s="108"/>
      <c r="CB183" s="108"/>
      <c r="CC183" s="108"/>
      <c r="CD183" s="108"/>
      <c r="CE183" s="108"/>
      <c r="CF183" s="108"/>
    </row>
    <row r="184" ht="34.5" customHeight="1">
      <c r="A184" s="188"/>
      <c r="B184" s="188"/>
      <c r="C184" s="96"/>
      <c r="D184" s="96"/>
      <c r="E184" s="96"/>
      <c r="F184" s="96"/>
      <c r="G184" s="96"/>
      <c r="H184" s="96"/>
      <c r="I184" s="96"/>
      <c r="J184" s="96"/>
      <c r="K184" s="96"/>
      <c r="L184" s="96"/>
      <c r="M184" s="186"/>
      <c r="N184" s="96"/>
      <c r="O184" s="96"/>
      <c r="P184" s="96"/>
      <c r="Q184" s="102"/>
      <c r="R184" s="102"/>
      <c r="S184" s="102"/>
      <c r="T184" s="102"/>
      <c r="U184" s="102"/>
      <c r="V184" s="102"/>
      <c r="W184" s="102"/>
      <c r="X184" s="102"/>
      <c r="Y184" s="102"/>
      <c r="Z184" s="102"/>
      <c r="AA184" s="102"/>
      <c r="AB184" s="102"/>
      <c r="AC184" s="102"/>
      <c r="AD184" s="102"/>
      <c r="AE184" s="102"/>
      <c r="AF184" s="102"/>
      <c r="AG184" s="102"/>
      <c r="AH184" s="102"/>
      <c r="AI184" s="102"/>
      <c r="AJ184" s="187"/>
      <c r="AK184" s="96"/>
      <c r="AL184" s="96"/>
      <c r="AM184" s="152"/>
      <c r="AN184" s="152"/>
      <c r="AO184" s="107"/>
      <c r="AP184" s="107"/>
      <c r="AQ184" s="108"/>
      <c r="AR184" s="108"/>
      <c r="AS184" s="108"/>
      <c r="AT184" s="108"/>
      <c r="AU184" s="108"/>
      <c r="AV184" s="108"/>
      <c r="AW184" s="108"/>
      <c r="AX184" s="108"/>
      <c r="AY184" s="108"/>
      <c r="AZ184" s="108"/>
      <c r="BA184" s="108"/>
      <c r="BB184" s="108"/>
      <c r="BC184" s="108"/>
      <c r="BD184" s="108"/>
      <c r="BE184" s="108"/>
      <c r="BF184" s="108"/>
      <c r="BG184" s="108"/>
      <c r="BH184" s="108"/>
      <c r="BI184" s="108"/>
      <c r="BJ184" s="108"/>
      <c r="BK184" s="108"/>
      <c r="BL184" s="108"/>
      <c r="BM184" s="108"/>
      <c r="BN184" s="108"/>
      <c r="BO184" s="108"/>
      <c r="BP184" s="108"/>
      <c r="BQ184" s="108"/>
      <c r="BR184" s="108"/>
      <c r="BS184" s="108"/>
      <c r="BT184" s="108"/>
      <c r="BU184" s="108"/>
      <c r="BV184" s="108"/>
      <c r="BW184" s="108"/>
      <c r="BX184" s="108"/>
      <c r="BY184" s="108"/>
      <c r="BZ184" s="108"/>
      <c r="CA184" s="108"/>
      <c r="CB184" s="108"/>
      <c r="CC184" s="108"/>
      <c r="CD184" s="108"/>
      <c r="CE184" s="108"/>
      <c r="CF184" s="108"/>
    </row>
    <row r="185" ht="34.5" customHeight="1">
      <c r="A185" s="188"/>
      <c r="B185" s="188"/>
      <c r="C185" s="96"/>
      <c r="D185" s="96"/>
      <c r="E185" s="96"/>
      <c r="F185" s="96"/>
      <c r="G185" s="96"/>
      <c r="H185" s="96"/>
      <c r="I185" s="96"/>
      <c r="J185" s="96"/>
      <c r="K185" s="96"/>
      <c r="L185" s="96"/>
      <c r="M185" s="186"/>
      <c r="N185" s="96"/>
      <c r="O185" s="96"/>
      <c r="P185" s="96"/>
      <c r="Q185" s="102"/>
      <c r="R185" s="102"/>
      <c r="S185" s="102"/>
      <c r="T185" s="102"/>
      <c r="U185" s="102"/>
      <c r="V185" s="102"/>
      <c r="W185" s="102"/>
      <c r="X185" s="102"/>
      <c r="Y185" s="102"/>
      <c r="Z185" s="102"/>
      <c r="AA185" s="102"/>
      <c r="AB185" s="102"/>
      <c r="AC185" s="102"/>
      <c r="AD185" s="102"/>
      <c r="AE185" s="102"/>
      <c r="AF185" s="102"/>
      <c r="AG185" s="102"/>
      <c r="AH185" s="102"/>
      <c r="AI185" s="102"/>
      <c r="AJ185" s="187"/>
      <c r="AK185" s="96"/>
      <c r="AL185" s="96"/>
      <c r="AM185" s="152"/>
      <c r="AN185" s="152"/>
      <c r="AO185" s="107"/>
      <c r="AP185" s="107"/>
      <c r="AQ185" s="108"/>
      <c r="AR185" s="108"/>
      <c r="AS185" s="108"/>
      <c r="AT185" s="108"/>
      <c r="AU185" s="108"/>
      <c r="AV185" s="108"/>
      <c r="AW185" s="108"/>
      <c r="AX185" s="108"/>
      <c r="AY185" s="108"/>
      <c r="AZ185" s="108"/>
      <c r="BA185" s="108"/>
      <c r="BB185" s="108"/>
      <c r="BC185" s="108"/>
      <c r="BD185" s="108"/>
      <c r="BE185" s="108"/>
      <c r="BF185" s="108"/>
      <c r="BG185" s="108"/>
      <c r="BH185" s="108"/>
      <c r="BI185" s="108"/>
      <c r="BJ185" s="108"/>
      <c r="BK185" s="108"/>
      <c r="BL185" s="108"/>
      <c r="BM185" s="108"/>
      <c r="BN185" s="108"/>
      <c r="BO185" s="108"/>
      <c r="BP185" s="108"/>
      <c r="BQ185" s="108"/>
      <c r="BR185" s="108"/>
      <c r="BS185" s="108"/>
      <c r="BT185" s="108"/>
      <c r="BU185" s="108"/>
      <c r="BV185" s="108"/>
      <c r="BW185" s="108"/>
      <c r="BX185" s="108"/>
      <c r="BY185" s="108"/>
      <c r="BZ185" s="108"/>
      <c r="CA185" s="108"/>
      <c r="CB185" s="108"/>
      <c r="CC185" s="108"/>
      <c r="CD185" s="108"/>
      <c r="CE185" s="108"/>
      <c r="CF185" s="108"/>
    </row>
    <row r="186" ht="34.5" customHeight="1">
      <c r="A186" s="188"/>
      <c r="B186" s="188"/>
      <c r="C186" s="96"/>
      <c r="D186" s="96"/>
      <c r="E186" s="96"/>
      <c r="F186" s="96"/>
      <c r="G186" s="96"/>
      <c r="H186" s="96"/>
      <c r="I186" s="96"/>
      <c r="J186" s="96"/>
      <c r="K186" s="96"/>
      <c r="L186" s="96"/>
      <c r="M186" s="186"/>
      <c r="N186" s="96"/>
      <c r="O186" s="96"/>
      <c r="P186" s="96"/>
      <c r="Q186" s="102"/>
      <c r="R186" s="102"/>
      <c r="S186" s="102"/>
      <c r="T186" s="102"/>
      <c r="U186" s="102"/>
      <c r="V186" s="102"/>
      <c r="W186" s="102"/>
      <c r="X186" s="102"/>
      <c r="Y186" s="102"/>
      <c r="Z186" s="102"/>
      <c r="AA186" s="102"/>
      <c r="AB186" s="102"/>
      <c r="AC186" s="102"/>
      <c r="AD186" s="102"/>
      <c r="AE186" s="102"/>
      <c r="AF186" s="102"/>
      <c r="AG186" s="102"/>
      <c r="AH186" s="102"/>
      <c r="AI186" s="102"/>
      <c r="AJ186" s="187"/>
      <c r="AK186" s="96"/>
      <c r="AL186" s="96"/>
      <c r="AM186" s="152"/>
      <c r="AN186" s="152"/>
      <c r="AO186" s="107"/>
      <c r="AP186" s="107"/>
      <c r="AQ186" s="108"/>
      <c r="AR186" s="108"/>
      <c r="AS186" s="108"/>
      <c r="AT186" s="108"/>
      <c r="AU186" s="108"/>
      <c r="AV186" s="108"/>
      <c r="AW186" s="108"/>
      <c r="AX186" s="108"/>
      <c r="AY186" s="108"/>
      <c r="AZ186" s="108"/>
      <c r="BA186" s="108"/>
      <c r="BB186" s="108"/>
      <c r="BC186" s="108"/>
      <c r="BD186" s="108"/>
      <c r="BE186" s="108"/>
      <c r="BF186" s="108"/>
      <c r="BG186" s="108"/>
      <c r="BH186" s="108"/>
      <c r="BI186" s="108"/>
      <c r="BJ186" s="108"/>
      <c r="BK186" s="108"/>
      <c r="BL186" s="108"/>
      <c r="BM186" s="108"/>
      <c r="BN186" s="108"/>
      <c r="BO186" s="108"/>
      <c r="BP186" s="108"/>
      <c r="BQ186" s="108"/>
      <c r="BR186" s="108"/>
      <c r="BS186" s="108"/>
      <c r="BT186" s="108"/>
      <c r="BU186" s="108"/>
      <c r="BV186" s="108"/>
      <c r="BW186" s="108"/>
      <c r="BX186" s="108"/>
      <c r="BY186" s="108"/>
      <c r="BZ186" s="108"/>
      <c r="CA186" s="108"/>
      <c r="CB186" s="108"/>
      <c r="CC186" s="108"/>
      <c r="CD186" s="108"/>
      <c r="CE186" s="108"/>
      <c r="CF186" s="108"/>
    </row>
    <row r="187" ht="34.5" customHeight="1">
      <c r="A187" s="188"/>
      <c r="B187" s="188"/>
      <c r="C187" s="96"/>
      <c r="D187" s="96"/>
      <c r="E187" s="96"/>
      <c r="F187" s="96"/>
      <c r="G187" s="96"/>
      <c r="H187" s="96"/>
      <c r="I187" s="96"/>
      <c r="J187" s="96"/>
      <c r="K187" s="96"/>
      <c r="L187" s="96"/>
      <c r="M187" s="186"/>
      <c r="N187" s="96"/>
      <c r="O187" s="96"/>
      <c r="P187" s="96"/>
      <c r="Q187" s="102"/>
      <c r="R187" s="102"/>
      <c r="S187" s="102"/>
      <c r="T187" s="102"/>
      <c r="U187" s="102"/>
      <c r="V187" s="102"/>
      <c r="W187" s="102"/>
      <c r="X187" s="102"/>
      <c r="Y187" s="102"/>
      <c r="Z187" s="102"/>
      <c r="AA187" s="102"/>
      <c r="AB187" s="102"/>
      <c r="AC187" s="102"/>
      <c r="AD187" s="102"/>
      <c r="AE187" s="102"/>
      <c r="AF187" s="102"/>
      <c r="AG187" s="102"/>
      <c r="AH187" s="102"/>
      <c r="AI187" s="102"/>
      <c r="AJ187" s="187"/>
      <c r="AK187" s="96"/>
      <c r="AL187" s="96"/>
      <c r="AM187" s="152"/>
      <c r="AN187" s="152"/>
      <c r="AO187" s="107"/>
      <c r="AP187" s="107"/>
      <c r="AQ187" s="108"/>
      <c r="AR187" s="108"/>
      <c r="AS187" s="108"/>
      <c r="AT187" s="108"/>
      <c r="AU187" s="108"/>
      <c r="AV187" s="108"/>
      <c r="AW187" s="108"/>
      <c r="AX187" s="108"/>
      <c r="AY187" s="108"/>
      <c r="AZ187" s="108"/>
      <c r="BA187" s="108"/>
      <c r="BB187" s="108"/>
      <c r="BC187" s="108"/>
      <c r="BD187" s="108"/>
      <c r="BE187" s="108"/>
      <c r="BF187" s="108"/>
      <c r="BG187" s="108"/>
      <c r="BH187" s="108"/>
      <c r="BI187" s="108"/>
      <c r="BJ187" s="108"/>
      <c r="BK187" s="108"/>
      <c r="BL187" s="108"/>
      <c r="BM187" s="108"/>
      <c r="BN187" s="108"/>
      <c r="BO187" s="108"/>
      <c r="BP187" s="108"/>
      <c r="BQ187" s="108"/>
      <c r="BR187" s="108"/>
      <c r="BS187" s="108"/>
      <c r="BT187" s="108"/>
      <c r="BU187" s="108"/>
      <c r="BV187" s="108"/>
      <c r="BW187" s="108"/>
      <c r="BX187" s="108"/>
      <c r="BY187" s="108"/>
      <c r="BZ187" s="108"/>
      <c r="CA187" s="108"/>
      <c r="CB187" s="108"/>
      <c r="CC187" s="108"/>
      <c r="CD187" s="108"/>
      <c r="CE187" s="108"/>
      <c r="CF187" s="108"/>
    </row>
    <row r="188" ht="34.5" customHeight="1">
      <c r="A188" s="188"/>
      <c r="B188" s="188"/>
      <c r="C188" s="96"/>
      <c r="D188" s="96"/>
      <c r="E188" s="96"/>
      <c r="F188" s="96"/>
      <c r="G188" s="96"/>
      <c r="H188" s="96"/>
      <c r="I188" s="96"/>
      <c r="J188" s="96"/>
      <c r="K188" s="96"/>
      <c r="L188" s="96"/>
      <c r="M188" s="186"/>
      <c r="N188" s="96"/>
      <c r="O188" s="96"/>
      <c r="P188" s="96"/>
      <c r="Q188" s="102"/>
      <c r="R188" s="102"/>
      <c r="S188" s="102"/>
      <c r="T188" s="102"/>
      <c r="U188" s="102"/>
      <c r="V188" s="102"/>
      <c r="W188" s="102"/>
      <c r="X188" s="102"/>
      <c r="Y188" s="102"/>
      <c r="Z188" s="102"/>
      <c r="AA188" s="102"/>
      <c r="AB188" s="102"/>
      <c r="AC188" s="102"/>
      <c r="AD188" s="102"/>
      <c r="AE188" s="102"/>
      <c r="AF188" s="102"/>
      <c r="AG188" s="102"/>
      <c r="AH188" s="102"/>
      <c r="AI188" s="102"/>
      <c r="AJ188" s="187"/>
      <c r="AK188" s="96"/>
      <c r="AL188" s="96"/>
      <c r="AM188" s="152"/>
      <c r="AN188" s="152"/>
      <c r="AO188" s="107"/>
      <c r="AP188" s="107"/>
      <c r="AQ188" s="108"/>
      <c r="AR188" s="108"/>
      <c r="AS188" s="108"/>
      <c r="AT188" s="108"/>
      <c r="AU188" s="108"/>
      <c r="AV188" s="108"/>
      <c r="AW188" s="108"/>
      <c r="AX188" s="108"/>
      <c r="AY188" s="108"/>
      <c r="AZ188" s="108"/>
      <c r="BA188" s="108"/>
      <c r="BB188" s="108"/>
      <c r="BC188" s="108"/>
      <c r="BD188" s="108"/>
      <c r="BE188" s="108"/>
      <c r="BF188" s="108"/>
      <c r="BG188" s="108"/>
      <c r="BH188" s="108"/>
      <c r="BI188" s="108"/>
      <c r="BJ188" s="108"/>
      <c r="BK188" s="108"/>
      <c r="BL188" s="108"/>
      <c r="BM188" s="108"/>
      <c r="BN188" s="108"/>
      <c r="BO188" s="108"/>
      <c r="BP188" s="108"/>
      <c r="BQ188" s="108"/>
      <c r="BR188" s="108"/>
      <c r="BS188" s="108"/>
      <c r="BT188" s="108"/>
      <c r="BU188" s="108"/>
      <c r="BV188" s="108"/>
      <c r="BW188" s="108"/>
      <c r="BX188" s="108"/>
      <c r="BY188" s="108"/>
      <c r="BZ188" s="108"/>
      <c r="CA188" s="108"/>
      <c r="CB188" s="108"/>
      <c r="CC188" s="108"/>
      <c r="CD188" s="108"/>
      <c r="CE188" s="108"/>
      <c r="CF188" s="108"/>
    </row>
    <row r="189" ht="34.5" customHeight="1">
      <c r="A189" s="188"/>
      <c r="B189" s="188"/>
      <c r="C189" s="96"/>
      <c r="D189" s="96"/>
      <c r="E189" s="96"/>
      <c r="F189" s="96"/>
      <c r="G189" s="96"/>
      <c r="H189" s="96"/>
      <c r="I189" s="96"/>
      <c r="J189" s="96"/>
      <c r="K189" s="96"/>
      <c r="L189" s="96"/>
      <c r="M189" s="186"/>
      <c r="N189" s="96"/>
      <c r="O189" s="96"/>
      <c r="P189" s="96"/>
      <c r="Q189" s="102"/>
      <c r="R189" s="102"/>
      <c r="S189" s="102"/>
      <c r="T189" s="102"/>
      <c r="U189" s="102"/>
      <c r="V189" s="102"/>
      <c r="W189" s="102"/>
      <c r="X189" s="102"/>
      <c r="Y189" s="102"/>
      <c r="Z189" s="102"/>
      <c r="AA189" s="102"/>
      <c r="AB189" s="102"/>
      <c r="AC189" s="102"/>
      <c r="AD189" s="102"/>
      <c r="AE189" s="102"/>
      <c r="AF189" s="102"/>
      <c r="AG189" s="102"/>
      <c r="AH189" s="102"/>
      <c r="AI189" s="102"/>
      <c r="AJ189" s="187"/>
      <c r="AK189" s="96"/>
      <c r="AL189" s="96"/>
      <c r="AM189" s="152"/>
      <c r="AN189" s="152"/>
      <c r="AO189" s="107"/>
      <c r="AP189" s="107"/>
      <c r="AQ189" s="108"/>
      <c r="AR189" s="108"/>
      <c r="AS189" s="108"/>
      <c r="AT189" s="108"/>
      <c r="AU189" s="108"/>
      <c r="AV189" s="108"/>
      <c r="AW189" s="108"/>
      <c r="AX189" s="108"/>
      <c r="AY189" s="108"/>
      <c r="AZ189" s="108"/>
      <c r="BA189" s="108"/>
      <c r="BB189" s="108"/>
      <c r="BC189" s="108"/>
      <c r="BD189" s="108"/>
      <c r="BE189" s="108"/>
      <c r="BF189" s="108"/>
      <c r="BG189" s="108"/>
      <c r="BH189" s="108"/>
      <c r="BI189" s="108"/>
      <c r="BJ189" s="108"/>
      <c r="BK189" s="108"/>
      <c r="BL189" s="108"/>
      <c r="BM189" s="108"/>
      <c r="BN189" s="108"/>
      <c r="BO189" s="108"/>
      <c r="BP189" s="108"/>
      <c r="BQ189" s="108"/>
      <c r="BR189" s="108"/>
      <c r="BS189" s="108"/>
      <c r="BT189" s="108"/>
      <c r="BU189" s="108"/>
      <c r="BV189" s="108"/>
      <c r="BW189" s="108"/>
      <c r="BX189" s="108"/>
      <c r="BY189" s="108"/>
      <c r="BZ189" s="108"/>
      <c r="CA189" s="108"/>
      <c r="CB189" s="108"/>
      <c r="CC189" s="108"/>
      <c r="CD189" s="108"/>
      <c r="CE189" s="108"/>
      <c r="CF189" s="108"/>
    </row>
    <row r="190" ht="34.5" customHeight="1">
      <c r="A190" s="188"/>
      <c r="B190" s="188"/>
      <c r="C190" s="96"/>
      <c r="D190" s="96"/>
      <c r="E190" s="96"/>
      <c r="F190" s="96"/>
      <c r="G190" s="96"/>
      <c r="H190" s="96"/>
      <c r="I190" s="96"/>
      <c r="J190" s="96"/>
      <c r="K190" s="96"/>
      <c r="L190" s="96"/>
      <c r="M190" s="186"/>
      <c r="N190" s="96"/>
      <c r="O190" s="96"/>
      <c r="P190" s="96"/>
      <c r="Q190" s="102"/>
      <c r="R190" s="102"/>
      <c r="S190" s="102"/>
      <c r="T190" s="102"/>
      <c r="U190" s="102"/>
      <c r="V190" s="102"/>
      <c r="W190" s="102"/>
      <c r="X190" s="102"/>
      <c r="Y190" s="102"/>
      <c r="Z190" s="102"/>
      <c r="AA190" s="102"/>
      <c r="AB190" s="102"/>
      <c r="AC190" s="102"/>
      <c r="AD190" s="102"/>
      <c r="AE190" s="102"/>
      <c r="AF190" s="102"/>
      <c r="AG190" s="102"/>
      <c r="AH190" s="102"/>
      <c r="AI190" s="102"/>
      <c r="AJ190" s="187"/>
      <c r="AK190" s="96"/>
      <c r="AL190" s="96"/>
      <c r="AM190" s="152"/>
      <c r="AN190" s="152"/>
      <c r="AO190" s="107"/>
      <c r="AP190" s="107"/>
      <c r="AQ190" s="108"/>
      <c r="AR190" s="108"/>
      <c r="AS190" s="108"/>
      <c r="AT190" s="108"/>
      <c r="AU190" s="108"/>
      <c r="AV190" s="108"/>
      <c r="AW190" s="108"/>
      <c r="AX190" s="108"/>
      <c r="AY190" s="108"/>
      <c r="AZ190" s="108"/>
      <c r="BA190" s="108"/>
      <c r="BB190" s="108"/>
      <c r="BC190" s="108"/>
      <c r="BD190" s="108"/>
      <c r="BE190" s="108"/>
      <c r="BF190" s="108"/>
      <c r="BG190" s="108"/>
      <c r="BH190" s="108"/>
      <c r="BI190" s="108"/>
      <c r="BJ190" s="108"/>
      <c r="BK190" s="108"/>
      <c r="BL190" s="108"/>
      <c r="BM190" s="108"/>
      <c r="BN190" s="108"/>
      <c r="BO190" s="108"/>
      <c r="BP190" s="108"/>
      <c r="BQ190" s="108"/>
      <c r="BR190" s="108"/>
      <c r="BS190" s="108"/>
      <c r="BT190" s="108"/>
      <c r="BU190" s="108"/>
      <c r="BV190" s="108"/>
      <c r="BW190" s="108"/>
      <c r="BX190" s="108"/>
      <c r="BY190" s="108"/>
      <c r="BZ190" s="108"/>
      <c r="CA190" s="108"/>
      <c r="CB190" s="108"/>
      <c r="CC190" s="108"/>
      <c r="CD190" s="108"/>
      <c r="CE190" s="108"/>
      <c r="CF190" s="108"/>
    </row>
    <row r="191" ht="34.5" customHeight="1">
      <c r="A191" s="188"/>
      <c r="B191" s="188"/>
      <c r="C191" s="96"/>
      <c r="D191" s="96"/>
      <c r="E191" s="96"/>
      <c r="F191" s="96"/>
      <c r="G191" s="96"/>
      <c r="H191" s="96"/>
      <c r="I191" s="96"/>
      <c r="J191" s="96"/>
      <c r="K191" s="96"/>
      <c r="L191" s="96"/>
      <c r="M191" s="186"/>
      <c r="N191" s="96"/>
      <c r="O191" s="96"/>
      <c r="P191" s="96"/>
      <c r="Q191" s="102"/>
      <c r="R191" s="102"/>
      <c r="S191" s="102"/>
      <c r="T191" s="102"/>
      <c r="U191" s="102"/>
      <c r="V191" s="102"/>
      <c r="W191" s="102"/>
      <c r="X191" s="102"/>
      <c r="Y191" s="102"/>
      <c r="Z191" s="102"/>
      <c r="AA191" s="102"/>
      <c r="AB191" s="102"/>
      <c r="AC191" s="102"/>
      <c r="AD191" s="102"/>
      <c r="AE191" s="102"/>
      <c r="AF191" s="102"/>
      <c r="AG191" s="102"/>
      <c r="AH191" s="102"/>
      <c r="AI191" s="102"/>
      <c r="AJ191" s="187"/>
      <c r="AK191" s="96"/>
      <c r="AL191" s="96"/>
      <c r="AM191" s="152"/>
      <c r="AN191" s="152"/>
      <c r="AO191" s="107"/>
      <c r="AP191" s="107"/>
      <c r="AQ191" s="108"/>
      <c r="AR191" s="108"/>
      <c r="AS191" s="108"/>
      <c r="AT191" s="108"/>
      <c r="AU191" s="108"/>
      <c r="AV191" s="108"/>
      <c r="AW191" s="108"/>
      <c r="AX191" s="108"/>
      <c r="AY191" s="108"/>
      <c r="AZ191" s="108"/>
      <c r="BA191" s="108"/>
      <c r="BB191" s="108"/>
      <c r="BC191" s="108"/>
      <c r="BD191" s="108"/>
      <c r="BE191" s="108"/>
      <c r="BF191" s="108"/>
      <c r="BG191" s="108"/>
      <c r="BH191" s="108"/>
      <c r="BI191" s="108"/>
      <c r="BJ191" s="108"/>
      <c r="BK191" s="108"/>
      <c r="BL191" s="108"/>
      <c r="BM191" s="108"/>
      <c r="BN191" s="108"/>
      <c r="BO191" s="108"/>
      <c r="BP191" s="108"/>
      <c r="BQ191" s="108"/>
      <c r="BR191" s="108"/>
      <c r="BS191" s="108"/>
      <c r="BT191" s="108"/>
      <c r="BU191" s="108"/>
      <c r="BV191" s="108"/>
      <c r="BW191" s="108"/>
      <c r="BX191" s="108"/>
      <c r="BY191" s="108"/>
      <c r="BZ191" s="108"/>
      <c r="CA191" s="108"/>
      <c r="CB191" s="108"/>
      <c r="CC191" s="108"/>
      <c r="CD191" s="108"/>
      <c r="CE191" s="108"/>
      <c r="CF191" s="108"/>
    </row>
    <row r="192" ht="34.5" customHeight="1">
      <c r="A192" s="188"/>
      <c r="B192" s="188"/>
      <c r="C192" s="96"/>
      <c r="D192" s="96"/>
      <c r="E192" s="96"/>
      <c r="F192" s="96"/>
      <c r="G192" s="96"/>
      <c r="H192" s="96"/>
      <c r="I192" s="96"/>
      <c r="J192" s="96"/>
      <c r="K192" s="96"/>
      <c r="L192" s="96"/>
      <c r="M192" s="186"/>
      <c r="N192" s="96"/>
      <c r="O192" s="96"/>
      <c r="P192" s="96"/>
      <c r="Q192" s="102"/>
      <c r="R192" s="102"/>
      <c r="S192" s="102"/>
      <c r="T192" s="102"/>
      <c r="U192" s="102"/>
      <c r="V192" s="102"/>
      <c r="W192" s="102"/>
      <c r="X192" s="102"/>
      <c r="Y192" s="102"/>
      <c r="Z192" s="102"/>
      <c r="AA192" s="102"/>
      <c r="AB192" s="102"/>
      <c r="AC192" s="102"/>
      <c r="AD192" s="102"/>
      <c r="AE192" s="102"/>
      <c r="AF192" s="102"/>
      <c r="AG192" s="102"/>
      <c r="AH192" s="102"/>
      <c r="AI192" s="102"/>
      <c r="AJ192" s="187"/>
      <c r="AK192" s="96"/>
      <c r="AL192" s="96"/>
      <c r="AM192" s="152"/>
      <c r="AN192" s="152"/>
      <c r="AO192" s="107"/>
      <c r="AP192" s="107"/>
      <c r="AQ192" s="108"/>
      <c r="AR192" s="108"/>
      <c r="AS192" s="108"/>
      <c r="AT192" s="108"/>
      <c r="AU192" s="108"/>
      <c r="AV192" s="108"/>
      <c r="AW192" s="108"/>
      <c r="AX192" s="108"/>
      <c r="AY192" s="108"/>
      <c r="AZ192" s="108"/>
      <c r="BA192" s="108"/>
      <c r="BB192" s="108"/>
      <c r="BC192" s="108"/>
      <c r="BD192" s="108"/>
      <c r="BE192" s="108"/>
      <c r="BF192" s="108"/>
      <c r="BG192" s="108"/>
      <c r="BH192" s="108"/>
      <c r="BI192" s="108"/>
      <c r="BJ192" s="108"/>
      <c r="BK192" s="108"/>
      <c r="BL192" s="108"/>
      <c r="BM192" s="108"/>
      <c r="BN192" s="108"/>
      <c r="BO192" s="108"/>
      <c r="BP192" s="108"/>
      <c r="BQ192" s="108"/>
      <c r="BR192" s="108"/>
      <c r="BS192" s="108"/>
      <c r="BT192" s="108"/>
      <c r="BU192" s="108"/>
      <c r="BV192" s="108"/>
      <c r="BW192" s="108"/>
      <c r="BX192" s="108"/>
      <c r="BY192" s="108"/>
      <c r="BZ192" s="108"/>
      <c r="CA192" s="108"/>
      <c r="CB192" s="108"/>
      <c r="CC192" s="108"/>
      <c r="CD192" s="108"/>
      <c r="CE192" s="108"/>
      <c r="CF192" s="108"/>
    </row>
    <row r="193" ht="34.5" customHeight="1">
      <c r="A193" s="188"/>
      <c r="B193" s="188"/>
      <c r="C193" s="96"/>
      <c r="D193" s="96"/>
      <c r="E193" s="96"/>
      <c r="F193" s="96"/>
      <c r="G193" s="96"/>
      <c r="H193" s="96"/>
      <c r="I193" s="96"/>
      <c r="J193" s="96"/>
      <c r="K193" s="96"/>
      <c r="L193" s="96"/>
      <c r="M193" s="186"/>
      <c r="N193" s="96"/>
      <c r="O193" s="96"/>
      <c r="P193" s="96"/>
      <c r="Q193" s="102"/>
      <c r="R193" s="102"/>
      <c r="S193" s="102"/>
      <c r="T193" s="102"/>
      <c r="U193" s="102"/>
      <c r="V193" s="102"/>
      <c r="W193" s="102"/>
      <c r="X193" s="102"/>
      <c r="Y193" s="102"/>
      <c r="Z193" s="102"/>
      <c r="AA193" s="102"/>
      <c r="AB193" s="102"/>
      <c r="AC193" s="102"/>
      <c r="AD193" s="102"/>
      <c r="AE193" s="102"/>
      <c r="AF193" s="102"/>
      <c r="AG193" s="102"/>
      <c r="AH193" s="102"/>
      <c r="AI193" s="102"/>
      <c r="AJ193" s="187"/>
      <c r="AK193" s="96"/>
      <c r="AL193" s="96"/>
      <c r="AM193" s="152"/>
      <c r="AN193" s="152"/>
      <c r="AO193" s="107"/>
      <c r="AP193" s="107"/>
      <c r="AQ193" s="108"/>
      <c r="AR193" s="108"/>
      <c r="AS193" s="108"/>
      <c r="AT193" s="108"/>
      <c r="AU193" s="108"/>
      <c r="AV193" s="108"/>
      <c r="AW193" s="108"/>
      <c r="AX193" s="108"/>
      <c r="AY193" s="108"/>
      <c r="AZ193" s="108"/>
      <c r="BA193" s="108"/>
      <c r="BB193" s="108"/>
      <c r="BC193" s="108"/>
      <c r="BD193" s="108"/>
      <c r="BE193" s="108"/>
      <c r="BF193" s="108"/>
      <c r="BG193" s="108"/>
      <c r="BH193" s="108"/>
      <c r="BI193" s="108"/>
      <c r="BJ193" s="108"/>
      <c r="BK193" s="108"/>
      <c r="BL193" s="108"/>
      <c r="BM193" s="108"/>
      <c r="BN193" s="108"/>
      <c r="BO193" s="108"/>
      <c r="BP193" s="108"/>
      <c r="BQ193" s="108"/>
      <c r="BR193" s="108"/>
      <c r="BS193" s="108"/>
      <c r="BT193" s="108"/>
      <c r="BU193" s="108"/>
      <c r="BV193" s="108"/>
      <c r="BW193" s="108"/>
      <c r="BX193" s="108"/>
      <c r="BY193" s="108"/>
      <c r="BZ193" s="108"/>
      <c r="CA193" s="108"/>
      <c r="CB193" s="108"/>
      <c r="CC193" s="108"/>
      <c r="CD193" s="108"/>
      <c r="CE193" s="108"/>
      <c r="CF193" s="108"/>
    </row>
    <row r="194" ht="34.5" customHeight="1">
      <c r="A194" s="188"/>
      <c r="B194" s="188"/>
      <c r="C194" s="96"/>
      <c r="D194" s="96"/>
      <c r="E194" s="96"/>
      <c r="F194" s="96"/>
      <c r="G194" s="96"/>
      <c r="H194" s="96"/>
      <c r="I194" s="96"/>
      <c r="J194" s="96"/>
      <c r="K194" s="96"/>
      <c r="L194" s="96"/>
      <c r="M194" s="186"/>
      <c r="N194" s="96"/>
      <c r="O194" s="96"/>
      <c r="P194" s="96"/>
      <c r="Q194" s="102"/>
      <c r="R194" s="102"/>
      <c r="S194" s="102"/>
      <c r="T194" s="102"/>
      <c r="U194" s="102"/>
      <c r="V194" s="102"/>
      <c r="W194" s="102"/>
      <c r="X194" s="102"/>
      <c r="Y194" s="102"/>
      <c r="Z194" s="102"/>
      <c r="AA194" s="102"/>
      <c r="AB194" s="102"/>
      <c r="AC194" s="102"/>
      <c r="AD194" s="102"/>
      <c r="AE194" s="102"/>
      <c r="AF194" s="102"/>
      <c r="AG194" s="102"/>
      <c r="AH194" s="102"/>
      <c r="AI194" s="102"/>
      <c r="AJ194" s="187"/>
      <c r="AK194" s="96"/>
      <c r="AL194" s="96"/>
      <c r="AM194" s="152"/>
      <c r="AN194" s="152"/>
      <c r="AO194" s="107"/>
      <c r="AP194" s="107"/>
      <c r="AQ194" s="108"/>
      <c r="AR194" s="108"/>
      <c r="AS194" s="108"/>
      <c r="AT194" s="108"/>
      <c r="AU194" s="108"/>
      <c r="AV194" s="108"/>
      <c r="AW194" s="108"/>
      <c r="AX194" s="108"/>
      <c r="AY194" s="108"/>
      <c r="AZ194" s="108"/>
      <c r="BA194" s="108"/>
      <c r="BB194" s="108"/>
      <c r="BC194" s="108"/>
      <c r="BD194" s="108"/>
      <c r="BE194" s="108"/>
      <c r="BF194" s="108"/>
      <c r="BG194" s="108"/>
      <c r="BH194" s="108"/>
      <c r="BI194" s="108"/>
      <c r="BJ194" s="108"/>
      <c r="BK194" s="108"/>
      <c r="BL194" s="108"/>
      <c r="BM194" s="108"/>
      <c r="BN194" s="108"/>
      <c r="BO194" s="108"/>
      <c r="BP194" s="108"/>
      <c r="BQ194" s="108"/>
      <c r="BR194" s="108"/>
      <c r="BS194" s="108"/>
      <c r="BT194" s="108"/>
      <c r="BU194" s="108"/>
      <c r="BV194" s="108"/>
      <c r="BW194" s="108"/>
      <c r="BX194" s="108"/>
      <c r="BY194" s="108"/>
      <c r="BZ194" s="108"/>
      <c r="CA194" s="108"/>
      <c r="CB194" s="108"/>
      <c r="CC194" s="108"/>
      <c r="CD194" s="108"/>
      <c r="CE194" s="108"/>
      <c r="CF194" s="108"/>
    </row>
    <row r="195" ht="34.5" customHeight="1">
      <c r="A195" s="188"/>
      <c r="B195" s="188"/>
      <c r="C195" s="96"/>
      <c r="D195" s="96"/>
      <c r="E195" s="96"/>
      <c r="F195" s="96"/>
      <c r="G195" s="96"/>
      <c r="H195" s="96"/>
      <c r="I195" s="96"/>
      <c r="J195" s="96"/>
      <c r="K195" s="96"/>
      <c r="L195" s="96"/>
      <c r="M195" s="186"/>
      <c r="N195" s="96"/>
      <c r="O195" s="96"/>
      <c r="P195" s="96"/>
      <c r="Q195" s="102"/>
      <c r="R195" s="102"/>
      <c r="S195" s="102"/>
      <c r="T195" s="102"/>
      <c r="U195" s="102"/>
      <c r="V195" s="102"/>
      <c r="W195" s="102"/>
      <c r="X195" s="102"/>
      <c r="Y195" s="102"/>
      <c r="Z195" s="102"/>
      <c r="AA195" s="102"/>
      <c r="AB195" s="102"/>
      <c r="AC195" s="102"/>
      <c r="AD195" s="102"/>
      <c r="AE195" s="102"/>
      <c r="AF195" s="102"/>
      <c r="AG195" s="102"/>
      <c r="AH195" s="102"/>
      <c r="AI195" s="102"/>
      <c r="AJ195" s="187"/>
      <c r="AK195" s="96"/>
      <c r="AL195" s="96"/>
      <c r="AM195" s="152"/>
      <c r="AN195" s="152"/>
      <c r="AO195" s="107"/>
      <c r="AP195" s="107"/>
      <c r="AQ195" s="108"/>
      <c r="AR195" s="108"/>
      <c r="AS195" s="108"/>
      <c r="AT195" s="108"/>
      <c r="AU195" s="108"/>
      <c r="AV195" s="108"/>
      <c r="AW195" s="108"/>
      <c r="AX195" s="108"/>
      <c r="AY195" s="108"/>
      <c r="AZ195" s="108"/>
      <c r="BA195" s="108"/>
      <c r="BB195" s="108"/>
      <c r="BC195" s="108"/>
      <c r="BD195" s="108"/>
      <c r="BE195" s="108"/>
      <c r="BF195" s="108"/>
      <c r="BG195" s="108"/>
      <c r="BH195" s="108"/>
      <c r="BI195" s="108"/>
      <c r="BJ195" s="108"/>
      <c r="BK195" s="108"/>
      <c r="BL195" s="108"/>
      <c r="BM195" s="108"/>
      <c r="BN195" s="108"/>
      <c r="BO195" s="108"/>
      <c r="BP195" s="108"/>
      <c r="BQ195" s="108"/>
      <c r="BR195" s="108"/>
      <c r="BS195" s="108"/>
      <c r="BT195" s="108"/>
      <c r="BU195" s="108"/>
      <c r="BV195" s="108"/>
      <c r="BW195" s="108"/>
      <c r="BX195" s="108"/>
      <c r="BY195" s="108"/>
      <c r="BZ195" s="108"/>
      <c r="CA195" s="108"/>
      <c r="CB195" s="108"/>
      <c r="CC195" s="108"/>
      <c r="CD195" s="108"/>
      <c r="CE195" s="108"/>
      <c r="CF195" s="108"/>
    </row>
    <row r="196" ht="34.5" customHeight="1">
      <c r="A196" s="188"/>
      <c r="B196" s="188"/>
      <c r="C196" s="96"/>
      <c r="D196" s="96"/>
      <c r="E196" s="96"/>
      <c r="F196" s="96"/>
      <c r="G196" s="96"/>
      <c r="H196" s="96"/>
      <c r="I196" s="96"/>
      <c r="J196" s="96"/>
      <c r="K196" s="96"/>
      <c r="L196" s="96"/>
      <c r="M196" s="186"/>
      <c r="N196" s="96"/>
      <c r="O196" s="96"/>
      <c r="P196" s="96"/>
      <c r="Q196" s="102"/>
      <c r="R196" s="102"/>
      <c r="S196" s="102"/>
      <c r="T196" s="102"/>
      <c r="U196" s="102"/>
      <c r="V196" s="102"/>
      <c r="W196" s="102"/>
      <c r="X196" s="102"/>
      <c r="Y196" s="102"/>
      <c r="Z196" s="102"/>
      <c r="AA196" s="102"/>
      <c r="AB196" s="102"/>
      <c r="AC196" s="102"/>
      <c r="AD196" s="102"/>
      <c r="AE196" s="102"/>
      <c r="AF196" s="102"/>
      <c r="AG196" s="102"/>
      <c r="AH196" s="102"/>
      <c r="AI196" s="102"/>
      <c r="AJ196" s="187"/>
      <c r="AK196" s="96"/>
      <c r="AL196" s="96"/>
      <c r="AM196" s="152"/>
      <c r="AN196" s="152"/>
      <c r="AO196" s="107"/>
      <c r="AP196" s="107"/>
      <c r="AQ196" s="108"/>
      <c r="AR196" s="108"/>
      <c r="AS196" s="108"/>
      <c r="AT196" s="108"/>
      <c r="AU196" s="108"/>
      <c r="AV196" s="108"/>
      <c r="AW196" s="108"/>
      <c r="AX196" s="108"/>
      <c r="AY196" s="108"/>
      <c r="AZ196" s="108"/>
      <c r="BA196" s="108"/>
      <c r="BB196" s="108"/>
      <c r="BC196" s="108"/>
      <c r="BD196" s="108"/>
      <c r="BE196" s="108"/>
      <c r="BF196" s="108"/>
      <c r="BG196" s="108"/>
      <c r="BH196" s="108"/>
      <c r="BI196" s="108"/>
      <c r="BJ196" s="108"/>
      <c r="BK196" s="108"/>
      <c r="BL196" s="108"/>
      <c r="BM196" s="108"/>
      <c r="BN196" s="108"/>
      <c r="BO196" s="108"/>
      <c r="BP196" s="108"/>
      <c r="BQ196" s="108"/>
      <c r="BR196" s="108"/>
      <c r="BS196" s="108"/>
      <c r="BT196" s="108"/>
      <c r="BU196" s="108"/>
      <c r="BV196" s="108"/>
      <c r="BW196" s="108"/>
      <c r="BX196" s="108"/>
      <c r="BY196" s="108"/>
      <c r="BZ196" s="108"/>
      <c r="CA196" s="108"/>
      <c r="CB196" s="108"/>
      <c r="CC196" s="108"/>
      <c r="CD196" s="108"/>
      <c r="CE196" s="108"/>
      <c r="CF196" s="108"/>
    </row>
    <row r="197" ht="34.5" customHeight="1">
      <c r="A197" s="188"/>
      <c r="B197" s="188"/>
      <c r="C197" s="96"/>
      <c r="D197" s="96"/>
      <c r="E197" s="96"/>
      <c r="F197" s="96"/>
      <c r="G197" s="96"/>
      <c r="H197" s="96"/>
      <c r="I197" s="96"/>
      <c r="J197" s="96"/>
      <c r="K197" s="96"/>
      <c r="L197" s="96"/>
      <c r="M197" s="186"/>
      <c r="N197" s="96"/>
      <c r="O197" s="96"/>
      <c r="P197" s="96"/>
      <c r="Q197" s="102"/>
      <c r="R197" s="102"/>
      <c r="S197" s="102"/>
      <c r="T197" s="102"/>
      <c r="U197" s="102"/>
      <c r="V197" s="102"/>
      <c r="W197" s="102"/>
      <c r="X197" s="102"/>
      <c r="Y197" s="102"/>
      <c r="Z197" s="102"/>
      <c r="AA197" s="102"/>
      <c r="AB197" s="102"/>
      <c r="AC197" s="102"/>
      <c r="AD197" s="102"/>
      <c r="AE197" s="102"/>
      <c r="AF197" s="102"/>
      <c r="AG197" s="102"/>
      <c r="AH197" s="102"/>
      <c r="AI197" s="102"/>
      <c r="AJ197" s="187"/>
      <c r="AK197" s="96"/>
      <c r="AL197" s="96"/>
      <c r="AM197" s="152"/>
      <c r="AN197" s="152"/>
      <c r="AO197" s="107"/>
      <c r="AP197" s="107"/>
      <c r="AQ197" s="108"/>
      <c r="AR197" s="108"/>
      <c r="AS197" s="108"/>
      <c r="AT197" s="108"/>
      <c r="AU197" s="108"/>
      <c r="AV197" s="108"/>
      <c r="AW197" s="108"/>
      <c r="AX197" s="108"/>
      <c r="AY197" s="108"/>
      <c r="AZ197" s="108"/>
      <c r="BA197" s="108"/>
      <c r="BB197" s="108"/>
      <c r="BC197" s="108"/>
      <c r="BD197" s="108"/>
      <c r="BE197" s="108"/>
      <c r="BF197" s="108"/>
      <c r="BG197" s="108"/>
      <c r="BH197" s="108"/>
      <c r="BI197" s="108"/>
      <c r="BJ197" s="108"/>
      <c r="BK197" s="108"/>
      <c r="BL197" s="108"/>
      <c r="BM197" s="108"/>
      <c r="BN197" s="108"/>
      <c r="BO197" s="108"/>
      <c r="BP197" s="108"/>
      <c r="BQ197" s="108"/>
      <c r="BR197" s="108"/>
      <c r="BS197" s="108"/>
      <c r="BT197" s="108"/>
      <c r="BU197" s="108"/>
      <c r="BV197" s="108"/>
      <c r="BW197" s="108"/>
      <c r="BX197" s="108"/>
      <c r="BY197" s="108"/>
      <c r="BZ197" s="108"/>
      <c r="CA197" s="108"/>
      <c r="CB197" s="108"/>
      <c r="CC197" s="108"/>
      <c r="CD197" s="108"/>
      <c r="CE197" s="108"/>
      <c r="CF197" s="108"/>
    </row>
    <row r="198" ht="34.5" customHeight="1">
      <c r="A198" s="188"/>
      <c r="B198" s="188"/>
      <c r="C198" s="96"/>
      <c r="D198" s="96"/>
      <c r="E198" s="96"/>
      <c r="F198" s="96"/>
      <c r="G198" s="96"/>
      <c r="H198" s="96"/>
      <c r="I198" s="96"/>
      <c r="J198" s="96"/>
      <c r="K198" s="96"/>
      <c r="L198" s="96"/>
      <c r="M198" s="186"/>
      <c r="N198" s="96"/>
      <c r="O198" s="96"/>
      <c r="P198" s="96"/>
      <c r="Q198" s="102"/>
      <c r="R198" s="102"/>
      <c r="S198" s="102"/>
      <c r="T198" s="102"/>
      <c r="U198" s="102"/>
      <c r="V198" s="102"/>
      <c r="W198" s="102"/>
      <c r="X198" s="102"/>
      <c r="Y198" s="102"/>
      <c r="Z198" s="102"/>
      <c r="AA198" s="102"/>
      <c r="AB198" s="102"/>
      <c r="AC198" s="102"/>
      <c r="AD198" s="102"/>
      <c r="AE198" s="102"/>
      <c r="AF198" s="102"/>
      <c r="AG198" s="102"/>
      <c r="AH198" s="102"/>
      <c r="AI198" s="102"/>
      <c r="AJ198" s="187"/>
      <c r="AK198" s="96"/>
      <c r="AL198" s="96"/>
      <c r="AM198" s="152"/>
      <c r="AN198" s="152"/>
      <c r="AO198" s="107"/>
      <c r="AP198" s="107"/>
      <c r="AQ198" s="108"/>
      <c r="AR198" s="108"/>
      <c r="AS198" s="108"/>
      <c r="AT198" s="108"/>
      <c r="AU198" s="108"/>
      <c r="AV198" s="108"/>
      <c r="AW198" s="108"/>
      <c r="AX198" s="108"/>
      <c r="AY198" s="108"/>
      <c r="AZ198" s="108"/>
      <c r="BA198" s="108"/>
      <c r="BB198" s="108"/>
      <c r="BC198" s="108"/>
      <c r="BD198" s="108"/>
      <c r="BE198" s="108"/>
      <c r="BF198" s="108"/>
      <c r="BG198" s="108"/>
      <c r="BH198" s="108"/>
      <c r="BI198" s="108"/>
      <c r="BJ198" s="108"/>
      <c r="BK198" s="108"/>
      <c r="BL198" s="108"/>
      <c r="BM198" s="108"/>
      <c r="BN198" s="108"/>
      <c r="BO198" s="108"/>
      <c r="BP198" s="108"/>
      <c r="BQ198" s="108"/>
      <c r="BR198" s="108"/>
      <c r="BS198" s="108"/>
      <c r="BT198" s="108"/>
      <c r="BU198" s="108"/>
      <c r="BV198" s="108"/>
      <c r="BW198" s="108"/>
      <c r="BX198" s="108"/>
      <c r="BY198" s="108"/>
      <c r="BZ198" s="108"/>
      <c r="CA198" s="108"/>
      <c r="CB198" s="108"/>
      <c r="CC198" s="108"/>
      <c r="CD198" s="108"/>
      <c r="CE198" s="108"/>
      <c r="CF198" s="108"/>
    </row>
    <row r="199" ht="34.5" customHeight="1">
      <c r="A199" s="188"/>
      <c r="B199" s="188"/>
      <c r="C199" s="96"/>
      <c r="D199" s="96"/>
      <c r="E199" s="96"/>
      <c r="F199" s="96"/>
      <c r="G199" s="96"/>
      <c r="H199" s="96"/>
      <c r="I199" s="96"/>
      <c r="J199" s="96"/>
      <c r="K199" s="96"/>
      <c r="L199" s="96"/>
      <c r="M199" s="186"/>
      <c r="N199" s="96"/>
      <c r="O199" s="96"/>
      <c r="P199" s="96"/>
      <c r="Q199" s="102"/>
      <c r="R199" s="102"/>
      <c r="S199" s="102"/>
      <c r="T199" s="102"/>
      <c r="U199" s="102"/>
      <c r="V199" s="102"/>
      <c r="W199" s="102"/>
      <c r="X199" s="102"/>
      <c r="Y199" s="102"/>
      <c r="Z199" s="102"/>
      <c r="AA199" s="102"/>
      <c r="AB199" s="102"/>
      <c r="AC199" s="102"/>
      <c r="AD199" s="102"/>
      <c r="AE199" s="102"/>
      <c r="AF199" s="102"/>
      <c r="AG199" s="102"/>
      <c r="AH199" s="102"/>
      <c r="AI199" s="102"/>
      <c r="AJ199" s="187"/>
      <c r="AK199" s="96"/>
      <c r="AL199" s="96"/>
      <c r="AM199" s="152"/>
      <c r="AN199" s="152"/>
      <c r="AO199" s="107"/>
      <c r="AP199" s="107"/>
      <c r="AQ199" s="108"/>
      <c r="AR199" s="108"/>
      <c r="AS199" s="108"/>
      <c r="AT199" s="108"/>
      <c r="AU199" s="108"/>
      <c r="AV199" s="108"/>
      <c r="AW199" s="108"/>
      <c r="AX199" s="108"/>
      <c r="AY199" s="108"/>
      <c r="AZ199" s="108"/>
      <c r="BA199" s="108"/>
      <c r="BB199" s="108"/>
      <c r="BC199" s="108"/>
      <c r="BD199" s="108"/>
      <c r="BE199" s="108"/>
      <c r="BF199" s="108"/>
      <c r="BG199" s="108"/>
      <c r="BH199" s="108"/>
      <c r="BI199" s="108"/>
      <c r="BJ199" s="108"/>
      <c r="BK199" s="108"/>
      <c r="BL199" s="108"/>
      <c r="BM199" s="108"/>
      <c r="BN199" s="108"/>
      <c r="BO199" s="108"/>
      <c r="BP199" s="108"/>
      <c r="BQ199" s="108"/>
      <c r="BR199" s="108"/>
      <c r="BS199" s="108"/>
      <c r="BT199" s="108"/>
      <c r="BU199" s="108"/>
      <c r="BV199" s="108"/>
      <c r="BW199" s="108"/>
      <c r="BX199" s="108"/>
      <c r="BY199" s="108"/>
      <c r="BZ199" s="108"/>
      <c r="CA199" s="108"/>
      <c r="CB199" s="108"/>
      <c r="CC199" s="108"/>
      <c r="CD199" s="108"/>
      <c r="CE199" s="108"/>
      <c r="CF199" s="108"/>
    </row>
    <row r="200" ht="34.5" customHeight="1">
      <c r="A200" s="188"/>
      <c r="B200" s="188"/>
      <c r="C200" s="96"/>
      <c r="D200" s="96"/>
      <c r="E200" s="96"/>
      <c r="F200" s="96"/>
      <c r="G200" s="96"/>
      <c r="H200" s="96"/>
      <c r="I200" s="96"/>
      <c r="J200" s="96"/>
      <c r="K200" s="96"/>
      <c r="L200" s="96"/>
      <c r="M200" s="186"/>
      <c r="N200" s="96"/>
      <c r="O200" s="96"/>
      <c r="P200" s="96"/>
      <c r="Q200" s="102"/>
      <c r="R200" s="102"/>
      <c r="S200" s="102"/>
      <c r="T200" s="102"/>
      <c r="U200" s="102"/>
      <c r="V200" s="102"/>
      <c r="W200" s="102"/>
      <c r="X200" s="102"/>
      <c r="Y200" s="102"/>
      <c r="Z200" s="102"/>
      <c r="AA200" s="102"/>
      <c r="AB200" s="102"/>
      <c r="AC200" s="102"/>
      <c r="AD200" s="102"/>
      <c r="AE200" s="102"/>
      <c r="AF200" s="102"/>
      <c r="AG200" s="102"/>
      <c r="AH200" s="102"/>
      <c r="AI200" s="102"/>
      <c r="AJ200" s="187"/>
      <c r="AK200" s="96"/>
      <c r="AL200" s="96"/>
      <c r="AM200" s="152"/>
      <c r="AN200" s="152"/>
      <c r="AO200" s="107"/>
      <c r="AP200" s="107"/>
      <c r="AQ200" s="108"/>
      <c r="AR200" s="108"/>
      <c r="AS200" s="108"/>
      <c r="AT200" s="108"/>
      <c r="AU200" s="108"/>
      <c r="AV200" s="108"/>
      <c r="AW200" s="108"/>
      <c r="AX200" s="108"/>
      <c r="AY200" s="108"/>
      <c r="AZ200" s="108"/>
      <c r="BA200" s="108"/>
      <c r="BB200" s="108"/>
      <c r="BC200" s="108"/>
      <c r="BD200" s="108"/>
      <c r="BE200" s="108"/>
      <c r="BF200" s="108"/>
      <c r="BG200" s="108"/>
      <c r="BH200" s="108"/>
      <c r="BI200" s="108"/>
      <c r="BJ200" s="108"/>
      <c r="BK200" s="108"/>
      <c r="BL200" s="108"/>
      <c r="BM200" s="108"/>
      <c r="BN200" s="108"/>
      <c r="BO200" s="108"/>
      <c r="BP200" s="108"/>
      <c r="BQ200" s="108"/>
      <c r="BR200" s="108"/>
      <c r="BS200" s="108"/>
      <c r="BT200" s="108"/>
      <c r="BU200" s="108"/>
      <c r="BV200" s="108"/>
      <c r="BW200" s="108"/>
      <c r="BX200" s="108"/>
      <c r="BY200" s="108"/>
      <c r="BZ200" s="108"/>
      <c r="CA200" s="108"/>
      <c r="CB200" s="108"/>
      <c r="CC200" s="108"/>
      <c r="CD200" s="108"/>
      <c r="CE200" s="108"/>
      <c r="CF200" s="108"/>
    </row>
    <row r="201" ht="34.5" customHeight="1">
      <c r="A201" s="188"/>
      <c r="B201" s="188"/>
      <c r="C201" s="96"/>
      <c r="D201" s="96"/>
      <c r="E201" s="96"/>
      <c r="F201" s="96"/>
      <c r="G201" s="96"/>
      <c r="H201" s="96"/>
      <c r="I201" s="96"/>
      <c r="J201" s="96"/>
      <c r="K201" s="96"/>
      <c r="L201" s="96"/>
      <c r="M201" s="186"/>
      <c r="N201" s="96"/>
      <c r="O201" s="96"/>
      <c r="P201" s="96"/>
      <c r="Q201" s="102"/>
      <c r="R201" s="102"/>
      <c r="S201" s="102"/>
      <c r="T201" s="102"/>
      <c r="U201" s="102"/>
      <c r="V201" s="102"/>
      <c r="W201" s="102"/>
      <c r="X201" s="102"/>
      <c r="Y201" s="102"/>
      <c r="Z201" s="102"/>
      <c r="AA201" s="102"/>
      <c r="AB201" s="102"/>
      <c r="AC201" s="102"/>
      <c r="AD201" s="102"/>
      <c r="AE201" s="102"/>
      <c r="AF201" s="102"/>
      <c r="AG201" s="102"/>
      <c r="AH201" s="102"/>
      <c r="AI201" s="102"/>
      <c r="AJ201" s="187"/>
      <c r="AK201" s="96"/>
      <c r="AL201" s="96"/>
      <c r="AM201" s="152"/>
      <c r="AN201" s="152"/>
      <c r="AO201" s="107"/>
      <c r="AP201" s="107"/>
      <c r="AQ201" s="108"/>
      <c r="AR201" s="108"/>
      <c r="AS201" s="108"/>
      <c r="AT201" s="108"/>
      <c r="AU201" s="108"/>
      <c r="AV201" s="108"/>
      <c r="AW201" s="108"/>
      <c r="AX201" s="108"/>
      <c r="AY201" s="108"/>
      <c r="AZ201" s="108"/>
      <c r="BA201" s="108"/>
      <c r="BB201" s="108"/>
      <c r="BC201" s="108"/>
      <c r="BD201" s="108"/>
      <c r="BE201" s="108"/>
      <c r="BF201" s="108"/>
      <c r="BG201" s="108"/>
      <c r="BH201" s="108"/>
      <c r="BI201" s="108"/>
      <c r="BJ201" s="108"/>
      <c r="BK201" s="108"/>
      <c r="BL201" s="108"/>
      <c r="BM201" s="108"/>
      <c r="BN201" s="108"/>
      <c r="BO201" s="108"/>
      <c r="BP201" s="108"/>
      <c r="BQ201" s="108"/>
      <c r="BR201" s="108"/>
      <c r="BS201" s="108"/>
      <c r="BT201" s="108"/>
      <c r="BU201" s="108"/>
      <c r="BV201" s="108"/>
      <c r="BW201" s="108"/>
      <c r="BX201" s="108"/>
      <c r="BY201" s="108"/>
      <c r="BZ201" s="108"/>
      <c r="CA201" s="108"/>
      <c r="CB201" s="108"/>
      <c r="CC201" s="108"/>
      <c r="CD201" s="108"/>
      <c r="CE201" s="108"/>
      <c r="CF201" s="108"/>
    </row>
    <row r="202" ht="34.5" customHeight="1">
      <c r="A202" s="188"/>
      <c r="B202" s="188"/>
      <c r="C202" s="96"/>
      <c r="D202" s="96"/>
      <c r="E202" s="96"/>
      <c r="F202" s="96"/>
      <c r="G202" s="96"/>
      <c r="H202" s="96"/>
      <c r="I202" s="96"/>
      <c r="J202" s="96"/>
      <c r="K202" s="96"/>
      <c r="L202" s="96"/>
      <c r="M202" s="186"/>
      <c r="N202" s="96"/>
      <c r="O202" s="96"/>
      <c r="P202" s="96"/>
      <c r="Q202" s="102"/>
      <c r="R202" s="102"/>
      <c r="S202" s="102"/>
      <c r="T202" s="102"/>
      <c r="U202" s="102"/>
      <c r="V202" s="102"/>
      <c r="W202" s="102"/>
      <c r="X202" s="102"/>
      <c r="Y202" s="102"/>
      <c r="Z202" s="102"/>
      <c r="AA202" s="102"/>
      <c r="AB202" s="102"/>
      <c r="AC202" s="102"/>
      <c r="AD202" s="102"/>
      <c r="AE202" s="102"/>
      <c r="AF202" s="102"/>
      <c r="AG202" s="102"/>
      <c r="AH202" s="102"/>
      <c r="AI202" s="102"/>
      <c r="AJ202" s="187"/>
      <c r="AK202" s="96"/>
      <c r="AL202" s="96"/>
      <c r="AM202" s="152"/>
      <c r="AN202" s="152"/>
      <c r="AO202" s="107"/>
      <c r="AP202" s="107"/>
      <c r="AQ202" s="108"/>
      <c r="AR202" s="108"/>
      <c r="AS202" s="108"/>
      <c r="AT202" s="108"/>
      <c r="AU202" s="108"/>
      <c r="AV202" s="108"/>
      <c r="AW202" s="108"/>
      <c r="AX202" s="108"/>
      <c r="AY202" s="108"/>
      <c r="AZ202" s="108"/>
      <c r="BA202" s="108"/>
      <c r="BB202" s="108"/>
      <c r="BC202" s="108"/>
      <c r="BD202" s="108"/>
      <c r="BE202" s="108"/>
      <c r="BF202" s="108"/>
      <c r="BG202" s="108"/>
      <c r="BH202" s="108"/>
      <c r="BI202" s="108"/>
      <c r="BJ202" s="108"/>
      <c r="BK202" s="108"/>
      <c r="BL202" s="108"/>
      <c r="BM202" s="108"/>
      <c r="BN202" s="108"/>
      <c r="BO202" s="108"/>
      <c r="BP202" s="108"/>
      <c r="BQ202" s="108"/>
      <c r="BR202" s="108"/>
      <c r="BS202" s="108"/>
      <c r="BT202" s="108"/>
      <c r="BU202" s="108"/>
      <c r="BV202" s="108"/>
      <c r="BW202" s="108"/>
      <c r="BX202" s="108"/>
      <c r="BY202" s="108"/>
      <c r="BZ202" s="108"/>
      <c r="CA202" s="108"/>
      <c r="CB202" s="108"/>
      <c r="CC202" s="108"/>
      <c r="CD202" s="108"/>
      <c r="CE202" s="108"/>
      <c r="CF202" s="108"/>
    </row>
    <row r="203" ht="34.5" customHeight="1">
      <c r="A203" s="188"/>
      <c r="B203" s="188"/>
      <c r="C203" s="96"/>
      <c r="D203" s="96"/>
      <c r="E203" s="96"/>
      <c r="F203" s="96"/>
      <c r="G203" s="96"/>
      <c r="H203" s="96"/>
      <c r="I203" s="96"/>
      <c r="J203" s="96"/>
      <c r="K203" s="96"/>
      <c r="L203" s="96"/>
      <c r="M203" s="186"/>
      <c r="N203" s="96"/>
      <c r="O203" s="96"/>
      <c r="P203" s="96"/>
      <c r="Q203" s="102"/>
      <c r="R203" s="102"/>
      <c r="S203" s="102"/>
      <c r="T203" s="102"/>
      <c r="U203" s="102"/>
      <c r="V203" s="102"/>
      <c r="W203" s="102"/>
      <c r="X203" s="102"/>
      <c r="Y203" s="102"/>
      <c r="Z203" s="102"/>
      <c r="AA203" s="102"/>
      <c r="AB203" s="102"/>
      <c r="AC203" s="102"/>
      <c r="AD203" s="102"/>
      <c r="AE203" s="102"/>
      <c r="AF203" s="102"/>
      <c r="AG203" s="102"/>
      <c r="AH203" s="102"/>
      <c r="AI203" s="102"/>
      <c r="AJ203" s="187"/>
      <c r="AK203" s="96"/>
      <c r="AL203" s="96"/>
      <c r="AM203" s="152"/>
      <c r="AN203" s="152"/>
      <c r="AO203" s="107"/>
      <c r="AP203" s="107"/>
      <c r="AQ203" s="108"/>
      <c r="AR203" s="108"/>
      <c r="AS203" s="108"/>
      <c r="AT203" s="108"/>
      <c r="AU203" s="108"/>
      <c r="AV203" s="108"/>
      <c r="AW203" s="108"/>
      <c r="AX203" s="108"/>
      <c r="AY203" s="108"/>
      <c r="AZ203" s="108"/>
      <c r="BA203" s="108"/>
      <c r="BB203" s="108"/>
      <c r="BC203" s="108"/>
      <c r="BD203" s="108"/>
      <c r="BE203" s="108"/>
      <c r="BF203" s="108"/>
      <c r="BG203" s="108"/>
      <c r="BH203" s="108"/>
      <c r="BI203" s="108"/>
      <c r="BJ203" s="108"/>
      <c r="BK203" s="108"/>
      <c r="BL203" s="108"/>
      <c r="BM203" s="108"/>
      <c r="BN203" s="108"/>
      <c r="BO203" s="108"/>
      <c r="BP203" s="108"/>
      <c r="BQ203" s="108"/>
      <c r="BR203" s="108"/>
      <c r="BS203" s="108"/>
      <c r="BT203" s="108"/>
      <c r="BU203" s="108"/>
      <c r="BV203" s="108"/>
      <c r="BW203" s="108"/>
      <c r="BX203" s="108"/>
      <c r="BY203" s="108"/>
      <c r="BZ203" s="108"/>
      <c r="CA203" s="108"/>
      <c r="CB203" s="108"/>
      <c r="CC203" s="108"/>
      <c r="CD203" s="108"/>
      <c r="CE203" s="108"/>
      <c r="CF203" s="108"/>
    </row>
    <row r="204" ht="34.5" customHeight="1">
      <c r="A204" s="188"/>
      <c r="B204" s="188"/>
      <c r="C204" s="96"/>
      <c r="D204" s="96"/>
      <c r="E204" s="96"/>
      <c r="F204" s="96"/>
      <c r="G204" s="96"/>
      <c r="H204" s="96"/>
      <c r="I204" s="96"/>
      <c r="J204" s="96"/>
      <c r="K204" s="96"/>
      <c r="L204" s="96"/>
      <c r="M204" s="186"/>
      <c r="N204" s="96"/>
      <c r="O204" s="96"/>
      <c r="P204" s="96"/>
      <c r="Q204" s="102"/>
      <c r="R204" s="102"/>
      <c r="S204" s="102"/>
      <c r="T204" s="102"/>
      <c r="U204" s="102"/>
      <c r="V204" s="102"/>
      <c r="W204" s="102"/>
      <c r="X204" s="102"/>
      <c r="Y204" s="102"/>
      <c r="Z204" s="102"/>
      <c r="AA204" s="102"/>
      <c r="AB204" s="102"/>
      <c r="AC204" s="102"/>
      <c r="AD204" s="102"/>
      <c r="AE204" s="102"/>
      <c r="AF204" s="102"/>
      <c r="AG204" s="102"/>
      <c r="AH204" s="102"/>
      <c r="AI204" s="102"/>
      <c r="AJ204" s="187"/>
      <c r="AK204" s="96"/>
      <c r="AL204" s="96"/>
      <c r="AM204" s="152"/>
      <c r="AN204" s="152"/>
      <c r="AO204" s="107"/>
      <c r="AP204" s="107"/>
      <c r="AQ204" s="108"/>
      <c r="AR204" s="108"/>
      <c r="AS204" s="108"/>
      <c r="AT204" s="108"/>
      <c r="AU204" s="108"/>
      <c r="AV204" s="108"/>
      <c r="AW204" s="108"/>
      <c r="AX204" s="108"/>
      <c r="AY204" s="108"/>
      <c r="AZ204" s="108"/>
      <c r="BA204" s="108"/>
      <c r="BB204" s="108"/>
      <c r="BC204" s="108"/>
      <c r="BD204" s="108"/>
      <c r="BE204" s="108"/>
      <c r="BF204" s="108"/>
      <c r="BG204" s="108"/>
      <c r="BH204" s="108"/>
      <c r="BI204" s="108"/>
      <c r="BJ204" s="108"/>
      <c r="BK204" s="108"/>
      <c r="BL204" s="108"/>
      <c r="BM204" s="108"/>
      <c r="BN204" s="108"/>
      <c r="BO204" s="108"/>
      <c r="BP204" s="108"/>
      <c r="BQ204" s="108"/>
      <c r="BR204" s="108"/>
      <c r="BS204" s="108"/>
      <c r="BT204" s="108"/>
      <c r="BU204" s="108"/>
      <c r="BV204" s="108"/>
      <c r="BW204" s="108"/>
      <c r="BX204" s="108"/>
      <c r="BY204" s="108"/>
      <c r="BZ204" s="108"/>
      <c r="CA204" s="108"/>
      <c r="CB204" s="108"/>
      <c r="CC204" s="108"/>
      <c r="CD204" s="108"/>
      <c r="CE204" s="108"/>
      <c r="CF204" s="108"/>
    </row>
    <row r="205" ht="34.5" customHeight="1">
      <c r="A205" s="188"/>
      <c r="B205" s="188"/>
      <c r="C205" s="96"/>
      <c r="D205" s="96"/>
      <c r="E205" s="96"/>
      <c r="F205" s="96"/>
      <c r="G205" s="96"/>
      <c r="H205" s="96"/>
      <c r="I205" s="96"/>
      <c r="J205" s="96"/>
      <c r="K205" s="96"/>
      <c r="L205" s="96"/>
      <c r="M205" s="186"/>
      <c r="N205" s="96"/>
      <c r="O205" s="96"/>
      <c r="P205" s="96"/>
      <c r="Q205" s="102"/>
      <c r="R205" s="102"/>
      <c r="S205" s="102"/>
      <c r="T205" s="102"/>
      <c r="U205" s="102"/>
      <c r="V205" s="102"/>
      <c r="W205" s="102"/>
      <c r="X205" s="102"/>
      <c r="Y205" s="102"/>
      <c r="Z205" s="102"/>
      <c r="AA205" s="102"/>
      <c r="AB205" s="102"/>
      <c r="AC205" s="102"/>
      <c r="AD205" s="102"/>
      <c r="AE205" s="102"/>
      <c r="AF205" s="102"/>
      <c r="AG205" s="102"/>
      <c r="AH205" s="102"/>
      <c r="AI205" s="102"/>
      <c r="AJ205" s="187"/>
      <c r="AK205" s="96"/>
      <c r="AL205" s="96"/>
      <c r="AM205" s="152"/>
      <c r="AN205" s="152"/>
      <c r="AO205" s="107"/>
      <c r="AP205" s="107"/>
      <c r="AQ205" s="108"/>
      <c r="AR205" s="108"/>
      <c r="AS205" s="108"/>
      <c r="AT205" s="108"/>
      <c r="AU205" s="108"/>
      <c r="AV205" s="108"/>
      <c r="AW205" s="108"/>
      <c r="AX205" s="108"/>
      <c r="AY205" s="108"/>
      <c r="AZ205" s="108"/>
      <c r="BA205" s="108"/>
      <c r="BB205" s="108"/>
      <c r="BC205" s="108"/>
      <c r="BD205" s="108"/>
      <c r="BE205" s="108"/>
      <c r="BF205" s="108"/>
      <c r="BG205" s="108"/>
      <c r="BH205" s="108"/>
      <c r="BI205" s="108"/>
      <c r="BJ205" s="108"/>
      <c r="BK205" s="108"/>
      <c r="BL205" s="108"/>
      <c r="BM205" s="108"/>
      <c r="BN205" s="108"/>
      <c r="BO205" s="108"/>
      <c r="BP205" s="108"/>
      <c r="BQ205" s="108"/>
      <c r="BR205" s="108"/>
      <c r="BS205" s="108"/>
      <c r="BT205" s="108"/>
      <c r="BU205" s="108"/>
      <c r="BV205" s="108"/>
      <c r="BW205" s="108"/>
      <c r="BX205" s="108"/>
      <c r="BY205" s="108"/>
      <c r="BZ205" s="108"/>
      <c r="CA205" s="108"/>
      <c r="CB205" s="108"/>
      <c r="CC205" s="108"/>
      <c r="CD205" s="108"/>
      <c r="CE205" s="108"/>
      <c r="CF205" s="108"/>
    </row>
    <row r="206" ht="34.5" customHeight="1">
      <c r="A206" s="188"/>
      <c r="B206" s="188"/>
      <c r="C206" s="96"/>
      <c r="D206" s="96"/>
      <c r="E206" s="96"/>
      <c r="F206" s="96"/>
      <c r="G206" s="96"/>
      <c r="H206" s="96"/>
      <c r="I206" s="96"/>
      <c r="J206" s="96"/>
      <c r="K206" s="96"/>
      <c r="L206" s="96"/>
      <c r="M206" s="186"/>
      <c r="N206" s="96"/>
      <c r="O206" s="96"/>
      <c r="P206" s="96"/>
      <c r="Q206" s="102"/>
      <c r="R206" s="102"/>
      <c r="S206" s="102"/>
      <c r="T206" s="102"/>
      <c r="U206" s="102"/>
      <c r="V206" s="102"/>
      <c r="W206" s="102"/>
      <c r="X206" s="102"/>
      <c r="Y206" s="102"/>
      <c r="Z206" s="102"/>
      <c r="AA206" s="102"/>
      <c r="AB206" s="102"/>
      <c r="AC206" s="102"/>
      <c r="AD206" s="102"/>
      <c r="AE206" s="102"/>
      <c r="AF206" s="102"/>
      <c r="AG206" s="102"/>
      <c r="AH206" s="102"/>
      <c r="AI206" s="102"/>
      <c r="AJ206" s="187"/>
      <c r="AK206" s="96"/>
      <c r="AL206" s="96"/>
      <c r="AM206" s="152"/>
      <c r="AN206" s="152"/>
      <c r="AO206" s="107"/>
      <c r="AP206" s="107"/>
      <c r="AQ206" s="108"/>
      <c r="AR206" s="108"/>
      <c r="AS206" s="108"/>
      <c r="AT206" s="108"/>
      <c r="AU206" s="108"/>
      <c r="AV206" s="108"/>
      <c r="AW206" s="108"/>
      <c r="AX206" s="108"/>
      <c r="AY206" s="108"/>
      <c r="AZ206" s="108"/>
      <c r="BA206" s="108"/>
      <c r="BB206" s="108"/>
      <c r="BC206" s="108"/>
      <c r="BD206" s="108"/>
      <c r="BE206" s="108"/>
      <c r="BF206" s="108"/>
      <c r="BG206" s="108"/>
      <c r="BH206" s="108"/>
      <c r="BI206" s="108"/>
      <c r="BJ206" s="108"/>
      <c r="BK206" s="108"/>
      <c r="BL206" s="108"/>
      <c r="BM206" s="108"/>
      <c r="BN206" s="108"/>
      <c r="BO206" s="108"/>
      <c r="BP206" s="108"/>
      <c r="BQ206" s="108"/>
      <c r="BR206" s="108"/>
      <c r="BS206" s="108"/>
      <c r="BT206" s="108"/>
      <c r="BU206" s="108"/>
      <c r="BV206" s="108"/>
      <c r="BW206" s="108"/>
      <c r="BX206" s="108"/>
      <c r="BY206" s="108"/>
      <c r="BZ206" s="108"/>
      <c r="CA206" s="108"/>
      <c r="CB206" s="108"/>
      <c r="CC206" s="108"/>
      <c r="CD206" s="108"/>
      <c r="CE206" s="108"/>
      <c r="CF206" s="108"/>
    </row>
    <row r="207" ht="34.5" customHeight="1">
      <c r="A207" s="188"/>
      <c r="B207" s="188"/>
      <c r="C207" s="96"/>
      <c r="D207" s="96"/>
      <c r="E207" s="96"/>
      <c r="F207" s="96"/>
      <c r="G207" s="96"/>
      <c r="H207" s="96"/>
      <c r="I207" s="96"/>
      <c r="J207" s="96"/>
      <c r="K207" s="96"/>
      <c r="L207" s="96"/>
      <c r="M207" s="186"/>
      <c r="N207" s="96"/>
      <c r="O207" s="96"/>
      <c r="P207" s="96"/>
      <c r="Q207" s="102"/>
      <c r="R207" s="102"/>
      <c r="S207" s="102"/>
      <c r="T207" s="102"/>
      <c r="U207" s="102"/>
      <c r="V207" s="102"/>
      <c r="W207" s="102"/>
      <c r="X207" s="102"/>
      <c r="Y207" s="102"/>
      <c r="Z207" s="102"/>
      <c r="AA207" s="102"/>
      <c r="AB207" s="102"/>
      <c r="AC207" s="102"/>
      <c r="AD207" s="102"/>
      <c r="AE207" s="102"/>
      <c r="AF207" s="102"/>
      <c r="AG207" s="102"/>
      <c r="AH207" s="102"/>
      <c r="AI207" s="102"/>
      <c r="AJ207" s="187"/>
      <c r="AK207" s="96"/>
      <c r="AL207" s="96"/>
      <c r="AM207" s="152"/>
      <c r="AN207" s="152"/>
      <c r="AO207" s="107"/>
      <c r="AP207" s="107"/>
      <c r="AQ207" s="108"/>
      <c r="AR207" s="108"/>
      <c r="AS207" s="108"/>
      <c r="AT207" s="108"/>
      <c r="AU207" s="108"/>
      <c r="AV207" s="108"/>
      <c r="AW207" s="108"/>
      <c r="AX207" s="108"/>
      <c r="AY207" s="108"/>
      <c r="AZ207" s="108"/>
      <c r="BA207" s="108"/>
      <c r="BB207" s="108"/>
      <c r="BC207" s="108"/>
      <c r="BD207" s="108"/>
      <c r="BE207" s="108"/>
      <c r="BF207" s="108"/>
      <c r="BG207" s="108"/>
      <c r="BH207" s="108"/>
      <c r="BI207" s="108"/>
      <c r="BJ207" s="108"/>
      <c r="BK207" s="108"/>
      <c r="BL207" s="108"/>
      <c r="BM207" s="108"/>
      <c r="BN207" s="108"/>
      <c r="BO207" s="108"/>
      <c r="BP207" s="108"/>
      <c r="BQ207" s="108"/>
      <c r="BR207" s="108"/>
      <c r="BS207" s="108"/>
      <c r="BT207" s="108"/>
      <c r="BU207" s="108"/>
      <c r="BV207" s="108"/>
      <c r="BW207" s="108"/>
      <c r="BX207" s="108"/>
      <c r="BY207" s="108"/>
      <c r="BZ207" s="108"/>
      <c r="CA207" s="108"/>
      <c r="CB207" s="108"/>
      <c r="CC207" s="108"/>
      <c r="CD207" s="108"/>
      <c r="CE207" s="108"/>
      <c r="CF207" s="108"/>
    </row>
    <row r="208" ht="34.5" customHeight="1">
      <c r="A208" s="188"/>
      <c r="B208" s="188"/>
      <c r="C208" s="96"/>
      <c r="D208" s="96"/>
      <c r="E208" s="96"/>
      <c r="F208" s="96"/>
      <c r="G208" s="96"/>
      <c r="H208" s="96"/>
      <c r="I208" s="96"/>
      <c r="J208" s="96"/>
      <c r="K208" s="96"/>
      <c r="L208" s="96"/>
      <c r="M208" s="186"/>
      <c r="N208" s="96"/>
      <c r="O208" s="96"/>
      <c r="P208" s="96"/>
      <c r="Q208" s="102"/>
      <c r="R208" s="102"/>
      <c r="S208" s="102"/>
      <c r="T208" s="102"/>
      <c r="U208" s="102"/>
      <c r="V208" s="102"/>
      <c r="W208" s="102"/>
      <c r="X208" s="102"/>
      <c r="Y208" s="102"/>
      <c r="Z208" s="102"/>
      <c r="AA208" s="102"/>
      <c r="AB208" s="102"/>
      <c r="AC208" s="102"/>
      <c r="AD208" s="102"/>
      <c r="AE208" s="102"/>
      <c r="AF208" s="102"/>
      <c r="AG208" s="102"/>
      <c r="AH208" s="102"/>
      <c r="AI208" s="102"/>
      <c r="AJ208" s="187"/>
      <c r="AK208" s="96"/>
      <c r="AL208" s="96"/>
      <c r="AM208" s="152"/>
      <c r="AN208" s="152"/>
      <c r="AO208" s="107"/>
      <c r="AP208" s="107"/>
      <c r="AQ208" s="108"/>
      <c r="AR208" s="108"/>
      <c r="AS208" s="108"/>
      <c r="AT208" s="108"/>
      <c r="AU208" s="108"/>
      <c r="AV208" s="108"/>
      <c r="AW208" s="108"/>
      <c r="AX208" s="108"/>
      <c r="AY208" s="108"/>
      <c r="AZ208" s="108"/>
      <c r="BA208" s="108"/>
      <c r="BB208" s="108"/>
      <c r="BC208" s="108"/>
      <c r="BD208" s="108"/>
      <c r="BE208" s="108"/>
      <c r="BF208" s="108"/>
      <c r="BG208" s="108"/>
      <c r="BH208" s="108"/>
      <c r="BI208" s="108"/>
      <c r="BJ208" s="108"/>
      <c r="BK208" s="108"/>
      <c r="BL208" s="108"/>
      <c r="BM208" s="108"/>
      <c r="BN208" s="108"/>
      <c r="BO208" s="108"/>
      <c r="BP208" s="108"/>
      <c r="BQ208" s="108"/>
      <c r="BR208" s="108"/>
      <c r="BS208" s="108"/>
      <c r="BT208" s="108"/>
      <c r="BU208" s="108"/>
      <c r="BV208" s="108"/>
      <c r="BW208" s="108"/>
      <c r="BX208" s="108"/>
      <c r="BY208" s="108"/>
      <c r="BZ208" s="108"/>
      <c r="CA208" s="108"/>
      <c r="CB208" s="108"/>
      <c r="CC208" s="108"/>
      <c r="CD208" s="108"/>
      <c r="CE208" s="108"/>
      <c r="CF208" s="108"/>
    </row>
    <row r="209" ht="34.5" customHeight="1">
      <c r="A209" s="188"/>
      <c r="B209" s="188"/>
      <c r="C209" s="96"/>
      <c r="D209" s="96"/>
      <c r="E209" s="96"/>
      <c r="F209" s="96"/>
      <c r="G209" s="96"/>
      <c r="H209" s="96"/>
      <c r="I209" s="96"/>
      <c r="J209" s="96"/>
      <c r="K209" s="96"/>
      <c r="L209" s="96"/>
      <c r="M209" s="186"/>
      <c r="N209" s="96"/>
      <c r="O209" s="96"/>
      <c r="P209" s="96"/>
      <c r="Q209" s="102"/>
      <c r="R209" s="102"/>
      <c r="S209" s="102"/>
      <c r="T209" s="102"/>
      <c r="U209" s="102"/>
      <c r="V209" s="102"/>
      <c r="W209" s="102"/>
      <c r="X209" s="102"/>
      <c r="Y209" s="102"/>
      <c r="Z209" s="102"/>
      <c r="AA209" s="102"/>
      <c r="AB209" s="102"/>
      <c r="AC209" s="102"/>
      <c r="AD209" s="102"/>
      <c r="AE209" s="102"/>
      <c r="AF209" s="102"/>
      <c r="AG209" s="102"/>
      <c r="AH209" s="102"/>
      <c r="AI209" s="102"/>
      <c r="AJ209" s="187"/>
      <c r="AK209" s="96"/>
      <c r="AL209" s="96"/>
      <c r="AM209" s="152"/>
      <c r="AN209" s="152"/>
      <c r="AO209" s="107"/>
      <c r="AP209" s="107"/>
      <c r="AQ209" s="108"/>
      <c r="AR209" s="108"/>
      <c r="AS209" s="108"/>
      <c r="AT209" s="108"/>
      <c r="AU209" s="108"/>
      <c r="AV209" s="108"/>
      <c r="AW209" s="108"/>
      <c r="AX209" s="108"/>
      <c r="AY209" s="108"/>
      <c r="AZ209" s="108"/>
      <c r="BA209" s="108"/>
      <c r="BB209" s="108"/>
      <c r="BC209" s="108"/>
      <c r="BD209" s="108"/>
      <c r="BE209" s="108"/>
      <c r="BF209" s="108"/>
      <c r="BG209" s="108"/>
      <c r="BH209" s="108"/>
      <c r="BI209" s="108"/>
      <c r="BJ209" s="108"/>
      <c r="BK209" s="108"/>
      <c r="BL209" s="108"/>
      <c r="BM209" s="108"/>
      <c r="BN209" s="108"/>
      <c r="BO209" s="108"/>
      <c r="BP209" s="108"/>
      <c r="BQ209" s="108"/>
      <c r="BR209" s="108"/>
      <c r="BS209" s="108"/>
      <c r="BT209" s="108"/>
      <c r="BU209" s="108"/>
      <c r="BV209" s="108"/>
      <c r="BW209" s="108"/>
      <c r="BX209" s="108"/>
      <c r="BY209" s="108"/>
      <c r="BZ209" s="108"/>
      <c r="CA209" s="108"/>
      <c r="CB209" s="108"/>
      <c r="CC209" s="108"/>
      <c r="CD209" s="108"/>
      <c r="CE209" s="108"/>
      <c r="CF209" s="108"/>
    </row>
    <row r="210" ht="34.5" customHeight="1">
      <c r="A210" s="188"/>
      <c r="B210" s="188"/>
      <c r="C210" s="96"/>
      <c r="D210" s="96"/>
      <c r="E210" s="96"/>
      <c r="F210" s="96"/>
      <c r="G210" s="96"/>
      <c r="H210" s="96"/>
      <c r="I210" s="96"/>
      <c r="J210" s="96"/>
      <c r="K210" s="96"/>
      <c r="L210" s="96"/>
      <c r="M210" s="186"/>
      <c r="N210" s="96"/>
      <c r="O210" s="96"/>
      <c r="P210" s="96"/>
      <c r="Q210" s="102"/>
      <c r="R210" s="102"/>
      <c r="S210" s="102"/>
      <c r="T210" s="102"/>
      <c r="U210" s="102"/>
      <c r="V210" s="102"/>
      <c r="W210" s="102"/>
      <c r="X210" s="102"/>
      <c r="Y210" s="102"/>
      <c r="Z210" s="102"/>
      <c r="AA210" s="102"/>
      <c r="AB210" s="102"/>
      <c r="AC210" s="102"/>
      <c r="AD210" s="102"/>
      <c r="AE210" s="102"/>
      <c r="AF210" s="102"/>
      <c r="AG210" s="102"/>
      <c r="AH210" s="102"/>
      <c r="AI210" s="102"/>
      <c r="AJ210" s="187"/>
      <c r="AK210" s="96"/>
      <c r="AL210" s="96"/>
      <c r="AM210" s="152"/>
      <c r="AN210" s="152"/>
      <c r="AO210" s="107"/>
      <c r="AP210" s="107"/>
      <c r="AQ210" s="108"/>
      <c r="AR210" s="108"/>
      <c r="AS210" s="108"/>
      <c r="AT210" s="108"/>
      <c r="AU210" s="108"/>
      <c r="AV210" s="108"/>
      <c r="AW210" s="108"/>
      <c r="AX210" s="108"/>
      <c r="AY210" s="108"/>
      <c r="AZ210" s="108"/>
      <c r="BA210" s="108"/>
      <c r="BB210" s="108"/>
      <c r="BC210" s="108"/>
      <c r="BD210" s="108"/>
      <c r="BE210" s="108"/>
      <c r="BF210" s="108"/>
      <c r="BG210" s="108"/>
      <c r="BH210" s="108"/>
      <c r="BI210" s="108"/>
      <c r="BJ210" s="108"/>
      <c r="BK210" s="108"/>
      <c r="BL210" s="108"/>
      <c r="BM210" s="108"/>
      <c r="BN210" s="108"/>
      <c r="BO210" s="108"/>
      <c r="BP210" s="108"/>
      <c r="BQ210" s="108"/>
      <c r="BR210" s="108"/>
      <c r="BS210" s="108"/>
      <c r="BT210" s="108"/>
      <c r="BU210" s="108"/>
      <c r="BV210" s="108"/>
      <c r="BW210" s="108"/>
      <c r="BX210" s="108"/>
      <c r="BY210" s="108"/>
      <c r="BZ210" s="108"/>
      <c r="CA210" s="108"/>
      <c r="CB210" s="108"/>
      <c r="CC210" s="108"/>
      <c r="CD210" s="108"/>
      <c r="CE210" s="108"/>
      <c r="CF210" s="108"/>
    </row>
    <row r="211" ht="34.5" customHeight="1">
      <c r="A211" s="188"/>
      <c r="B211" s="188"/>
      <c r="C211" s="96"/>
      <c r="D211" s="96"/>
      <c r="E211" s="96"/>
      <c r="F211" s="96"/>
      <c r="G211" s="96"/>
      <c r="H211" s="96"/>
      <c r="I211" s="96"/>
      <c r="J211" s="96"/>
      <c r="K211" s="96"/>
      <c r="L211" s="96"/>
      <c r="M211" s="186"/>
      <c r="N211" s="96"/>
      <c r="O211" s="96"/>
      <c r="P211" s="96"/>
      <c r="Q211" s="102"/>
      <c r="R211" s="102"/>
      <c r="S211" s="102"/>
      <c r="T211" s="102"/>
      <c r="U211" s="102"/>
      <c r="V211" s="102"/>
      <c r="W211" s="102"/>
      <c r="X211" s="102"/>
      <c r="Y211" s="102"/>
      <c r="Z211" s="102"/>
      <c r="AA211" s="102"/>
      <c r="AB211" s="102"/>
      <c r="AC211" s="102"/>
      <c r="AD211" s="102"/>
      <c r="AE211" s="102"/>
      <c r="AF211" s="102"/>
      <c r="AG211" s="102"/>
      <c r="AH211" s="102"/>
      <c r="AI211" s="102"/>
      <c r="AJ211" s="187"/>
      <c r="AK211" s="96"/>
      <c r="AL211" s="96"/>
      <c r="AM211" s="152"/>
      <c r="AN211" s="152"/>
      <c r="AO211" s="107"/>
      <c r="AP211" s="107"/>
      <c r="AQ211" s="108"/>
      <c r="AR211" s="108"/>
      <c r="AS211" s="108"/>
      <c r="AT211" s="108"/>
      <c r="AU211" s="108"/>
      <c r="AV211" s="108"/>
      <c r="AW211" s="108"/>
      <c r="AX211" s="108"/>
      <c r="AY211" s="108"/>
      <c r="AZ211" s="108"/>
      <c r="BA211" s="108"/>
      <c r="BB211" s="108"/>
      <c r="BC211" s="108"/>
      <c r="BD211" s="108"/>
      <c r="BE211" s="108"/>
      <c r="BF211" s="108"/>
      <c r="BG211" s="108"/>
      <c r="BH211" s="108"/>
      <c r="BI211" s="108"/>
      <c r="BJ211" s="108"/>
      <c r="BK211" s="108"/>
      <c r="BL211" s="108"/>
      <c r="BM211" s="108"/>
      <c r="BN211" s="108"/>
      <c r="BO211" s="108"/>
      <c r="BP211" s="108"/>
      <c r="BQ211" s="108"/>
      <c r="BR211" s="108"/>
      <c r="BS211" s="108"/>
      <c r="BT211" s="108"/>
      <c r="BU211" s="108"/>
      <c r="BV211" s="108"/>
      <c r="BW211" s="108"/>
      <c r="BX211" s="108"/>
      <c r="BY211" s="108"/>
      <c r="BZ211" s="108"/>
      <c r="CA211" s="108"/>
      <c r="CB211" s="108"/>
      <c r="CC211" s="108"/>
      <c r="CD211" s="108"/>
      <c r="CE211" s="108"/>
      <c r="CF211" s="108"/>
    </row>
    <row r="212" ht="34.5" customHeight="1">
      <c r="A212" s="188"/>
      <c r="B212" s="188"/>
      <c r="C212" s="96"/>
      <c r="D212" s="96"/>
      <c r="E212" s="96"/>
      <c r="F212" s="96"/>
      <c r="G212" s="96"/>
      <c r="H212" s="96"/>
      <c r="I212" s="96"/>
      <c r="J212" s="96"/>
      <c r="K212" s="96"/>
      <c r="L212" s="96"/>
      <c r="M212" s="186"/>
      <c r="N212" s="96"/>
      <c r="O212" s="96"/>
      <c r="P212" s="96"/>
      <c r="Q212" s="102"/>
      <c r="R212" s="102"/>
      <c r="S212" s="102"/>
      <c r="T212" s="102"/>
      <c r="U212" s="102"/>
      <c r="V212" s="102"/>
      <c r="W212" s="102"/>
      <c r="X212" s="102"/>
      <c r="Y212" s="102"/>
      <c r="Z212" s="102"/>
      <c r="AA212" s="102"/>
      <c r="AB212" s="102"/>
      <c r="AC212" s="102"/>
      <c r="AD212" s="102"/>
      <c r="AE212" s="102"/>
      <c r="AF212" s="102"/>
      <c r="AG212" s="102"/>
      <c r="AH212" s="102"/>
      <c r="AI212" s="102"/>
      <c r="AJ212" s="187"/>
      <c r="AK212" s="96"/>
      <c r="AL212" s="96"/>
      <c r="AM212" s="152"/>
      <c r="AN212" s="152"/>
      <c r="AO212" s="107"/>
      <c r="AP212" s="107"/>
      <c r="AQ212" s="108"/>
      <c r="AR212" s="108"/>
      <c r="AS212" s="108"/>
      <c r="AT212" s="108"/>
      <c r="AU212" s="108"/>
      <c r="AV212" s="108"/>
      <c r="AW212" s="108"/>
      <c r="AX212" s="108"/>
      <c r="AY212" s="108"/>
      <c r="AZ212" s="108"/>
      <c r="BA212" s="108"/>
      <c r="BB212" s="108"/>
      <c r="BC212" s="108"/>
      <c r="BD212" s="108"/>
      <c r="BE212" s="108"/>
      <c r="BF212" s="108"/>
      <c r="BG212" s="108"/>
      <c r="BH212" s="108"/>
      <c r="BI212" s="108"/>
      <c r="BJ212" s="108"/>
      <c r="BK212" s="108"/>
      <c r="BL212" s="108"/>
      <c r="BM212" s="108"/>
      <c r="BN212" s="108"/>
      <c r="BO212" s="108"/>
      <c r="BP212" s="108"/>
      <c r="BQ212" s="108"/>
      <c r="BR212" s="108"/>
      <c r="BS212" s="108"/>
      <c r="BT212" s="108"/>
      <c r="BU212" s="108"/>
      <c r="BV212" s="108"/>
      <c r="BW212" s="108"/>
      <c r="BX212" s="108"/>
      <c r="BY212" s="108"/>
      <c r="BZ212" s="108"/>
      <c r="CA212" s="108"/>
      <c r="CB212" s="108"/>
      <c r="CC212" s="108"/>
      <c r="CD212" s="108"/>
      <c r="CE212" s="108"/>
      <c r="CF212" s="108"/>
    </row>
    <row r="213" ht="34.5" customHeight="1">
      <c r="A213" s="188"/>
      <c r="B213" s="188"/>
      <c r="C213" s="96"/>
      <c r="D213" s="96"/>
      <c r="E213" s="96"/>
      <c r="F213" s="96"/>
      <c r="G213" s="96"/>
      <c r="H213" s="96"/>
      <c r="I213" s="96"/>
      <c r="J213" s="96"/>
      <c r="K213" s="96"/>
      <c r="L213" s="96"/>
      <c r="M213" s="186"/>
      <c r="N213" s="96"/>
      <c r="O213" s="96"/>
      <c r="P213" s="96"/>
      <c r="Q213" s="102"/>
      <c r="R213" s="102"/>
      <c r="S213" s="102"/>
      <c r="T213" s="102"/>
      <c r="U213" s="102"/>
      <c r="V213" s="102"/>
      <c r="W213" s="102"/>
      <c r="X213" s="102"/>
      <c r="Y213" s="102"/>
      <c r="Z213" s="102"/>
      <c r="AA213" s="102"/>
      <c r="AB213" s="102"/>
      <c r="AC213" s="102"/>
      <c r="AD213" s="102"/>
      <c r="AE213" s="102"/>
      <c r="AF213" s="102"/>
      <c r="AG213" s="102"/>
      <c r="AH213" s="102"/>
      <c r="AI213" s="102"/>
      <c r="AJ213" s="187"/>
      <c r="AK213" s="96"/>
      <c r="AL213" s="96"/>
      <c r="AM213" s="152"/>
      <c r="AN213" s="152"/>
      <c r="AO213" s="107"/>
      <c r="AP213" s="107"/>
      <c r="AQ213" s="108"/>
      <c r="AR213" s="108"/>
      <c r="AS213" s="108"/>
      <c r="AT213" s="108"/>
      <c r="AU213" s="108"/>
      <c r="AV213" s="108"/>
      <c r="AW213" s="108"/>
      <c r="AX213" s="108"/>
      <c r="AY213" s="108"/>
      <c r="AZ213" s="108"/>
      <c r="BA213" s="108"/>
      <c r="BB213" s="108"/>
      <c r="BC213" s="108"/>
      <c r="BD213" s="108"/>
      <c r="BE213" s="108"/>
      <c r="BF213" s="108"/>
      <c r="BG213" s="108"/>
      <c r="BH213" s="108"/>
      <c r="BI213" s="108"/>
      <c r="BJ213" s="108"/>
      <c r="BK213" s="108"/>
      <c r="BL213" s="108"/>
      <c r="BM213" s="108"/>
      <c r="BN213" s="108"/>
      <c r="BO213" s="108"/>
      <c r="BP213" s="108"/>
      <c r="BQ213" s="108"/>
      <c r="BR213" s="108"/>
      <c r="BS213" s="108"/>
      <c r="BT213" s="108"/>
      <c r="BU213" s="108"/>
      <c r="BV213" s="108"/>
      <c r="BW213" s="108"/>
      <c r="BX213" s="108"/>
      <c r="BY213" s="108"/>
      <c r="BZ213" s="108"/>
      <c r="CA213" s="108"/>
      <c r="CB213" s="108"/>
      <c r="CC213" s="108"/>
      <c r="CD213" s="108"/>
      <c r="CE213" s="108"/>
      <c r="CF213" s="108"/>
    </row>
    <row r="214" ht="34.5" customHeight="1">
      <c r="A214" s="188"/>
      <c r="B214" s="188"/>
      <c r="C214" s="96"/>
      <c r="D214" s="96"/>
      <c r="E214" s="96"/>
      <c r="F214" s="96"/>
      <c r="G214" s="96"/>
      <c r="H214" s="96"/>
      <c r="I214" s="96"/>
      <c r="J214" s="96"/>
      <c r="K214" s="96"/>
      <c r="L214" s="96"/>
      <c r="M214" s="186"/>
      <c r="N214" s="96"/>
      <c r="O214" s="96"/>
      <c r="P214" s="96"/>
      <c r="Q214" s="102"/>
      <c r="R214" s="102"/>
      <c r="S214" s="102"/>
      <c r="T214" s="102"/>
      <c r="U214" s="102"/>
      <c r="V214" s="102"/>
      <c r="W214" s="102"/>
      <c r="X214" s="102"/>
      <c r="Y214" s="102"/>
      <c r="Z214" s="102"/>
      <c r="AA214" s="102"/>
      <c r="AB214" s="102"/>
      <c r="AC214" s="102"/>
      <c r="AD214" s="102"/>
      <c r="AE214" s="102"/>
      <c r="AF214" s="102"/>
      <c r="AG214" s="102"/>
      <c r="AH214" s="102"/>
      <c r="AI214" s="102"/>
      <c r="AJ214" s="187"/>
      <c r="AK214" s="96"/>
      <c r="AL214" s="96"/>
      <c r="AM214" s="152"/>
      <c r="AN214" s="152"/>
      <c r="AO214" s="107"/>
      <c r="AP214" s="107"/>
      <c r="AQ214" s="108"/>
      <c r="AR214" s="108"/>
      <c r="AS214" s="108"/>
      <c r="AT214" s="108"/>
      <c r="AU214" s="108"/>
      <c r="AV214" s="108"/>
      <c r="AW214" s="108"/>
      <c r="AX214" s="108"/>
      <c r="AY214" s="108"/>
      <c r="AZ214" s="108"/>
      <c r="BA214" s="108"/>
      <c r="BB214" s="108"/>
      <c r="BC214" s="108"/>
      <c r="BD214" s="108"/>
      <c r="BE214" s="108"/>
      <c r="BF214" s="108"/>
      <c r="BG214" s="108"/>
      <c r="BH214" s="108"/>
      <c r="BI214" s="108"/>
      <c r="BJ214" s="108"/>
      <c r="BK214" s="108"/>
      <c r="BL214" s="108"/>
      <c r="BM214" s="108"/>
      <c r="BN214" s="108"/>
      <c r="BO214" s="108"/>
      <c r="BP214" s="108"/>
      <c r="BQ214" s="108"/>
      <c r="BR214" s="108"/>
      <c r="BS214" s="108"/>
      <c r="BT214" s="108"/>
      <c r="BU214" s="108"/>
      <c r="BV214" s="108"/>
      <c r="BW214" s="108"/>
      <c r="BX214" s="108"/>
      <c r="BY214" s="108"/>
      <c r="BZ214" s="108"/>
      <c r="CA214" s="108"/>
      <c r="CB214" s="108"/>
      <c r="CC214" s="108"/>
      <c r="CD214" s="108"/>
      <c r="CE214" s="108"/>
      <c r="CF214" s="108"/>
    </row>
    <row r="215" ht="34.5" customHeight="1">
      <c r="A215" s="188"/>
      <c r="B215" s="188"/>
      <c r="C215" s="96"/>
      <c r="D215" s="96"/>
      <c r="E215" s="96"/>
      <c r="F215" s="96"/>
      <c r="G215" s="96"/>
      <c r="H215" s="96"/>
      <c r="I215" s="96"/>
      <c r="J215" s="96"/>
      <c r="K215" s="96"/>
      <c r="L215" s="96"/>
      <c r="M215" s="186"/>
      <c r="N215" s="96"/>
      <c r="O215" s="96"/>
      <c r="P215" s="96"/>
      <c r="Q215" s="102"/>
      <c r="R215" s="102"/>
      <c r="S215" s="102"/>
      <c r="T215" s="102"/>
      <c r="U215" s="102"/>
      <c r="V215" s="102"/>
      <c r="W215" s="102"/>
      <c r="X215" s="102"/>
      <c r="Y215" s="102"/>
      <c r="Z215" s="102"/>
      <c r="AA215" s="102"/>
      <c r="AB215" s="102"/>
      <c r="AC215" s="102"/>
      <c r="AD215" s="102"/>
      <c r="AE215" s="102"/>
      <c r="AF215" s="102"/>
      <c r="AG215" s="102"/>
      <c r="AH215" s="102"/>
      <c r="AI215" s="102"/>
      <c r="AJ215" s="187"/>
      <c r="AK215" s="96"/>
      <c r="AL215" s="96"/>
      <c r="AM215" s="152"/>
      <c r="AN215" s="152"/>
      <c r="AO215" s="107"/>
      <c r="AP215" s="107"/>
      <c r="AQ215" s="108"/>
      <c r="AR215" s="108"/>
      <c r="AS215" s="108"/>
      <c r="AT215" s="108"/>
      <c r="AU215" s="108"/>
      <c r="AV215" s="108"/>
      <c r="AW215" s="108"/>
      <c r="AX215" s="108"/>
      <c r="AY215" s="108"/>
      <c r="AZ215" s="108"/>
      <c r="BA215" s="108"/>
      <c r="BB215" s="108"/>
      <c r="BC215" s="108"/>
      <c r="BD215" s="108"/>
      <c r="BE215" s="108"/>
      <c r="BF215" s="108"/>
      <c r="BG215" s="108"/>
      <c r="BH215" s="108"/>
      <c r="BI215" s="108"/>
      <c r="BJ215" s="108"/>
      <c r="BK215" s="108"/>
      <c r="BL215" s="108"/>
      <c r="BM215" s="108"/>
      <c r="BN215" s="108"/>
      <c r="BO215" s="108"/>
      <c r="BP215" s="108"/>
      <c r="BQ215" s="108"/>
      <c r="BR215" s="108"/>
      <c r="BS215" s="108"/>
      <c r="BT215" s="108"/>
      <c r="BU215" s="108"/>
      <c r="BV215" s="108"/>
      <c r="BW215" s="108"/>
      <c r="BX215" s="108"/>
      <c r="BY215" s="108"/>
      <c r="BZ215" s="108"/>
      <c r="CA215" s="108"/>
      <c r="CB215" s="108"/>
      <c r="CC215" s="108"/>
      <c r="CD215" s="108"/>
      <c r="CE215" s="108"/>
      <c r="CF215" s="108"/>
    </row>
    <row r="216" ht="34.5" customHeight="1">
      <c r="A216" s="188"/>
      <c r="B216" s="188"/>
      <c r="C216" s="96"/>
      <c r="D216" s="96"/>
      <c r="E216" s="96"/>
      <c r="F216" s="96"/>
      <c r="G216" s="96"/>
      <c r="H216" s="96"/>
      <c r="I216" s="96"/>
      <c r="J216" s="96"/>
      <c r="K216" s="96"/>
      <c r="L216" s="96"/>
      <c r="M216" s="186"/>
      <c r="N216" s="96"/>
      <c r="O216" s="96"/>
      <c r="P216" s="96"/>
      <c r="Q216" s="102"/>
      <c r="R216" s="102"/>
      <c r="S216" s="102"/>
      <c r="T216" s="102"/>
      <c r="U216" s="102"/>
      <c r="V216" s="102"/>
      <c r="W216" s="102"/>
      <c r="X216" s="102"/>
      <c r="Y216" s="102"/>
      <c r="Z216" s="102"/>
      <c r="AA216" s="102"/>
      <c r="AB216" s="102"/>
      <c r="AC216" s="102"/>
      <c r="AD216" s="102"/>
      <c r="AE216" s="102"/>
      <c r="AF216" s="102"/>
      <c r="AG216" s="102"/>
      <c r="AH216" s="102"/>
      <c r="AI216" s="102"/>
      <c r="AJ216" s="187"/>
      <c r="AK216" s="96"/>
      <c r="AL216" s="96"/>
      <c r="AM216" s="152"/>
      <c r="AN216" s="152"/>
      <c r="AO216" s="107"/>
      <c r="AP216" s="107"/>
      <c r="AQ216" s="108"/>
      <c r="AR216" s="108"/>
      <c r="AS216" s="108"/>
      <c r="AT216" s="108"/>
      <c r="AU216" s="108"/>
      <c r="AV216" s="108"/>
      <c r="AW216" s="108"/>
      <c r="AX216" s="108"/>
      <c r="AY216" s="108"/>
      <c r="AZ216" s="108"/>
      <c r="BA216" s="108"/>
      <c r="BB216" s="108"/>
      <c r="BC216" s="108"/>
      <c r="BD216" s="108"/>
      <c r="BE216" s="108"/>
      <c r="BF216" s="108"/>
      <c r="BG216" s="108"/>
      <c r="BH216" s="108"/>
      <c r="BI216" s="108"/>
      <c r="BJ216" s="108"/>
      <c r="BK216" s="108"/>
      <c r="BL216" s="108"/>
      <c r="BM216" s="108"/>
      <c r="BN216" s="108"/>
      <c r="BO216" s="108"/>
      <c r="BP216" s="108"/>
      <c r="BQ216" s="108"/>
      <c r="BR216" s="108"/>
      <c r="BS216" s="108"/>
      <c r="BT216" s="108"/>
      <c r="BU216" s="108"/>
      <c r="BV216" s="108"/>
      <c r="BW216" s="108"/>
      <c r="BX216" s="108"/>
      <c r="BY216" s="108"/>
      <c r="BZ216" s="108"/>
      <c r="CA216" s="108"/>
      <c r="CB216" s="108"/>
      <c r="CC216" s="108"/>
      <c r="CD216" s="108"/>
      <c r="CE216" s="108"/>
      <c r="CF216" s="108"/>
    </row>
    <row r="217" ht="34.5" customHeight="1">
      <c r="A217" s="188"/>
      <c r="B217" s="188"/>
      <c r="C217" s="96"/>
      <c r="D217" s="96"/>
      <c r="E217" s="96"/>
      <c r="F217" s="96"/>
      <c r="G217" s="96"/>
      <c r="H217" s="96"/>
      <c r="I217" s="96"/>
      <c r="J217" s="96"/>
      <c r="K217" s="96"/>
      <c r="L217" s="96"/>
      <c r="M217" s="186"/>
      <c r="N217" s="96"/>
      <c r="O217" s="96"/>
      <c r="P217" s="96"/>
      <c r="Q217" s="102"/>
      <c r="R217" s="102"/>
      <c r="S217" s="102"/>
      <c r="T217" s="102"/>
      <c r="U217" s="102"/>
      <c r="V217" s="102"/>
      <c r="W217" s="102"/>
      <c r="X217" s="102"/>
      <c r="Y217" s="102"/>
      <c r="Z217" s="102"/>
      <c r="AA217" s="102"/>
      <c r="AB217" s="102"/>
      <c r="AC217" s="102"/>
      <c r="AD217" s="102"/>
      <c r="AE217" s="102"/>
      <c r="AF217" s="102"/>
      <c r="AG217" s="102"/>
      <c r="AH217" s="102"/>
      <c r="AI217" s="102"/>
      <c r="AJ217" s="187"/>
      <c r="AK217" s="96"/>
      <c r="AL217" s="96"/>
      <c r="AM217" s="152"/>
      <c r="AN217" s="152"/>
      <c r="AO217" s="107"/>
      <c r="AP217" s="107"/>
      <c r="AQ217" s="108"/>
      <c r="AR217" s="108"/>
      <c r="AS217" s="108"/>
      <c r="AT217" s="108"/>
      <c r="AU217" s="108"/>
      <c r="AV217" s="108"/>
      <c r="AW217" s="108"/>
      <c r="AX217" s="108"/>
      <c r="AY217" s="108"/>
      <c r="AZ217" s="108"/>
      <c r="BA217" s="108"/>
      <c r="BB217" s="108"/>
      <c r="BC217" s="108"/>
      <c r="BD217" s="108"/>
      <c r="BE217" s="108"/>
      <c r="BF217" s="108"/>
      <c r="BG217" s="108"/>
      <c r="BH217" s="108"/>
      <c r="BI217" s="108"/>
      <c r="BJ217" s="108"/>
      <c r="BK217" s="108"/>
      <c r="BL217" s="108"/>
      <c r="BM217" s="108"/>
      <c r="BN217" s="108"/>
      <c r="BO217" s="108"/>
      <c r="BP217" s="108"/>
      <c r="BQ217" s="108"/>
      <c r="BR217" s="108"/>
      <c r="BS217" s="108"/>
      <c r="BT217" s="108"/>
      <c r="BU217" s="108"/>
      <c r="BV217" s="108"/>
      <c r="BW217" s="108"/>
      <c r="BX217" s="108"/>
      <c r="BY217" s="108"/>
      <c r="BZ217" s="108"/>
      <c r="CA217" s="108"/>
      <c r="CB217" s="108"/>
      <c r="CC217" s="108"/>
      <c r="CD217" s="108"/>
      <c r="CE217" s="108"/>
      <c r="CF217" s="108"/>
    </row>
    <row r="218" ht="34.5" customHeight="1">
      <c r="A218" s="188"/>
      <c r="B218" s="188"/>
      <c r="C218" s="96"/>
      <c r="D218" s="96"/>
      <c r="E218" s="96"/>
      <c r="F218" s="96"/>
      <c r="G218" s="96"/>
      <c r="H218" s="96"/>
      <c r="I218" s="96"/>
      <c r="J218" s="96"/>
      <c r="K218" s="96"/>
      <c r="L218" s="96"/>
      <c r="M218" s="186"/>
      <c r="N218" s="96"/>
      <c r="O218" s="96"/>
      <c r="P218" s="96"/>
      <c r="Q218" s="102"/>
      <c r="R218" s="102"/>
      <c r="S218" s="102"/>
      <c r="T218" s="102"/>
      <c r="U218" s="102"/>
      <c r="V218" s="102"/>
      <c r="W218" s="102"/>
      <c r="X218" s="102"/>
      <c r="Y218" s="102"/>
      <c r="Z218" s="102"/>
      <c r="AA218" s="102"/>
      <c r="AB218" s="102"/>
      <c r="AC218" s="102"/>
      <c r="AD218" s="102"/>
      <c r="AE218" s="102"/>
      <c r="AF218" s="102"/>
      <c r="AG218" s="102"/>
      <c r="AH218" s="102"/>
      <c r="AI218" s="102"/>
      <c r="AJ218" s="187"/>
      <c r="AK218" s="96"/>
      <c r="AL218" s="96"/>
      <c r="AM218" s="152"/>
      <c r="AN218" s="152"/>
      <c r="AO218" s="107"/>
      <c r="AP218" s="107"/>
      <c r="AQ218" s="108"/>
      <c r="AR218" s="108"/>
      <c r="AS218" s="108"/>
      <c r="AT218" s="108"/>
      <c r="AU218" s="108"/>
      <c r="AV218" s="108"/>
      <c r="AW218" s="108"/>
      <c r="AX218" s="108"/>
      <c r="AY218" s="108"/>
      <c r="AZ218" s="108"/>
      <c r="BA218" s="108"/>
      <c r="BB218" s="108"/>
      <c r="BC218" s="108"/>
      <c r="BD218" s="108"/>
      <c r="BE218" s="108"/>
      <c r="BF218" s="108"/>
      <c r="BG218" s="108"/>
      <c r="BH218" s="108"/>
      <c r="BI218" s="108"/>
      <c r="BJ218" s="108"/>
      <c r="BK218" s="108"/>
      <c r="BL218" s="108"/>
      <c r="BM218" s="108"/>
      <c r="BN218" s="108"/>
      <c r="BO218" s="108"/>
      <c r="BP218" s="108"/>
      <c r="BQ218" s="108"/>
      <c r="BR218" s="108"/>
      <c r="BS218" s="108"/>
      <c r="BT218" s="108"/>
      <c r="BU218" s="108"/>
      <c r="BV218" s="108"/>
      <c r="BW218" s="108"/>
      <c r="BX218" s="108"/>
      <c r="BY218" s="108"/>
      <c r="BZ218" s="108"/>
      <c r="CA218" s="108"/>
      <c r="CB218" s="108"/>
      <c r="CC218" s="108"/>
      <c r="CD218" s="108"/>
      <c r="CE218" s="108"/>
      <c r="CF218" s="108"/>
    </row>
    <row r="219" ht="34.5" customHeight="1">
      <c r="A219" s="188"/>
      <c r="B219" s="188"/>
      <c r="C219" s="96"/>
      <c r="D219" s="96"/>
      <c r="E219" s="96"/>
      <c r="F219" s="96"/>
      <c r="G219" s="96"/>
      <c r="H219" s="96"/>
      <c r="I219" s="96"/>
      <c r="J219" s="96"/>
      <c r="K219" s="96"/>
      <c r="L219" s="96"/>
      <c r="M219" s="186"/>
      <c r="N219" s="96"/>
      <c r="O219" s="96"/>
      <c r="P219" s="96"/>
      <c r="Q219" s="102"/>
      <c r="R219" s="102"/>
      <c r="S219" s="102"/>
      <c r="T219" s="102"/>
      <c r="U219" s="102"/>
      <c r="V219" s="102"/>
      <c r="W219" s="102"/>
      <c r="X219" s="102"/>
      <c r="Y219" s="102"/>
      <c r="Z219" s="102"/>
      <c r="AA219" s="102"/>
      <c r="AB219" s="102"/>
      <c r="AC219" s="102"/>
      <c r="AD219" s="102"/>
      <c r="AE219" s="102"/>
      <c r="AF219" s="102"/>
      <c r="AG219" s="102"/>
      <c r="AH219" s="102"/>
      <c r="AI219" s="102"/>
      <c r="AJ219" s="187"/>
      <c r="AK219" s="96"/>
      <c r="AL219" s="96"/>
      <c r="AM219" s="152"/>
      <c r="AN219" s="152"/>
      <c r="AO219" s="107"/>
      <c r="AP219" s="107"/>
      <c r="AQ219" s="108"/>
      <c r="AR219" s="108"/>
      <c r="AS219" s="108"/>
      <c r="AT219" s="108"/>
      <c r="AU219" s="108"/>
      <c r="AV219" s="108"/>
      <c r="AW219" s="108"/>
      <c r="AX219" s="108"/>
      <c r="AY219" s="108"/>
      <c r="AZ219" s="108"/>
      <c r="BA219" s="108"/>
      <c r="BB219" s="108"/>
      <c r="BC219" s="108"/>
      <c r="BD219" s="108"/>
      <c r="BE219" s="108"/>
      <c r="BF219" s="108"/>
      <c r="BG219" s="108"/>
      <c r="BH219" s="108"/>
      <c r="BI219" s="108"/>
      <c r="BJ219" s="108"/>
      <c r="BK219" s="108"/>
      <c r="BL219" s="108"/>
      <c r="BM219" s="108"/>
      <c r="BN219" s="108"/>
      <c r="BO219" s="108"/>
      <c r="BP219" s="108"/>
      <c r="BQ219" s="108"/>
      <c r="BR219" s="108"/>
      <c r="BS219" s="108"/>
      <c r="BT219" s="108"/>
      <c r="BU219" s="108"/>
      <c r="BV219" s="108"/>
      <c r="BW219" s="108"/>
      <c r="BX219" s="108"/>
      <c r="BY219" s="108"/>
      <c r="BZ219" s="108"/>
      <c r="CA219" s="108"/>
      <c r="CB219" s="108"/>
      <c r="CC219" s="108"/>
      <c r="CD219" s="108"/>
      <c r="CE219" s="108"/>
      <c r="CF219" s="108"/>
    </row>
    <row r="220" ht="34.5" customHeight="1">
      <c r="A220" s="188"/>
      <c r="B220" s="188"/>
      <c r="C220" s="96"/>
      <c r="D220" s="96"/>
      <c r="E220" s="96"/>
      <c r="F220" s="96"/>
      <c r="G220" s="96"/>
      <c r="H220" s="96"/>
      <c r="I220" s="96"/>
      <c r="J220" s="96"/>
      <c r="K220" s="96"/>
      <c r="L220" s="96"/>
      <c r="M220" s="186"/>
      <c r="N220" s="96"/>
      <c r="O220" s="96"/>
      <c r="P220" s="96"/>
      <c r="Q220" s="102"/>
      <c r="R220" s="102"/>
      <c r="S220" s="102"/>
      <c r="T220" s="102"/>
      <c r="U220" s="102"/>
      <c r="V220" s="102"/>
      <c r="W220" s="102"/>
      <c r="X220" s="102"/>
      <c r="Y220" s="102"/>
      <c r="Z220" s="102"/>
      <c r="AA220" s="102"/>
      <c r="AB220" s="102"/>
      <c r="AC220" s="102"/>
      <c r="AD220" s="102"/>
      <c r="AE220" s="102"/>
      <c r="AF220" s="102"/>
      <c r="AG220" s="102"/>
      <c r="AH220" s="102"/>
      <c r="AI220" s="102"/>
      <c r="AJ220" s="187"/>
      <c r="AK220" s="96"/>
      <c r="AL220" s="96"/>
      <c r="AM220" s="152"/>
      <c r="AN220" s="152"/>
      <c r="AO220" s="107"/>
      <c r="AP220" s="107"/>
      <c r="AQ220" s="108"/>
      <c r="AR220" s="108"/>
      <c r="AS220" s="108"/>
      <c r="AT220" s="108"/>
      <c r="AU220" s="108"/>
      <c r="AV220" s="108"/>
      <c r="AW220" s="108"/>
      <c r="AX220" s="108"/>
      <c r="AY220" s="108"/>
      <c r="AZ220" s="108"/>
      <c r="BA220" s="108"/>
      <c r="BB220" s="108"/>
      <c r="BC220" s="108"/>
      <c r="BD220" s="108"/>
      <c r="BE220" s="108"/>
      <c r="BF220" s="108"/>
      <c r="BG220" s="108"/>
      <c r="BH220" s="108"/>
      <c r="BI220" s="108"/>
      <c r="BJ220" s="108"/>
      <c r="BK220" s="108"/>
      <c r="BL220" s="108"/>
      <c r="BM220" s="108"/>
      <c r="BN220" s="108"/>
      <c r="BO220" s="108"/>
      <c r="BP220" s="108"/>
      <c r="BQ220" s="108"/>
      <c r="BR220" s="108"/>
      <c r="BS220" s="108"/>
      <c r="BT220" s="108"/>
      <c r="BU220" s="108"/>
      <c r="BV220" s="108"/>
      <c r="BW220" s="108"/>
      <c r="BX220" s="108"/>
      <c r="BY220" s="108"/>
      <c r="BZ220" s="108"/>
      <c r="CA220" s="108"/>
      <c r="CB220" s="108"/>
      <c r="CC220" s="108"/>
      <c r="CD220" s="108"/>
      <c r="CE220" s="108"/>
      <c r="CF220" s="108"/>
    </row>
    <row r="221" ht="34.5" customHeight="1">
      <c r="A221" s="188"/>
      <c r="B221" s="188"/>
      <c r="C221" s="96"/>
      <c r="D221" s="96"/>
      <c r="E221" s="96"/>
      <c r="F221" s="96"/>
      <c r="G221" s="96"/>
      <c r="H221" s="96"/>
      <c r="I221" s="96"/>
      <c r="J221" s="96"/>
      <c r="K221" s="96"/>
      <c r="L221" s="96"/>
      <c r="M221" s="186"/>
      <c r="N221" s="96"/>
      <c r="O221" s="96"/>
      <c r="P221" s="96"/>
      <c r="Q221" s="102"/>
      <c r="R221" s="102"/>
      <c r="S221" s="102"/>
      <c r="T221" s="102"/>
      <c r="U221" s="102"/>
      <c r="V221" s="102"/>
      <c r="W221" s="102"/>
      <c r="X221" s="102"/>
      <c r="Y221" s="102"/>
      <c r="Z221" s="102"/>
      <c r="AA221" s="102"/>
      <c r="AB221" s="102"/>
      <c r="AC221" s="102"/>
      <c r="AD221" s="102"/>
      <c r="AE221" s="102"/>
      <c r="AF221" s="102"/>
      <c r="AG221" s="102"/>
      <c r="AH221" s="102"/>
      <c r="AI221" s="102"/>
      <c r="AJ221" s="187"/>
      <c r="AK221" s="96"/>
      <c r="AL221" s="96"/>
      <c r="AM221" s="152"/>
      <c r="AN221" s="152"/>
      <c r="AO221" s="107"/>
      <c r="AP221" s="107"/>
      <c r="AQ221" s="108"/>
      <c r="AR221" s="108"/>
      <c r="AS221" s="108"/>
      <c r="AT221" s="108"/>
      <c r="AU221" s="108"/>
      <c r="AV221" s="108"/>
      <c r="AW221" s="108"/>
      <c r="AX221" s="108"/>
      <c r="AY221" s="108"/>
      <c r="AZ221" s="108"/>
      <c r="BA221" s="108"/>
      <c r="BB221" s="108"/>
      <c r="BC221" s="108"/>
      <c r="BD221" s="108"/>
      <c r="BE221" s="108"/>
      <c r="BF221" s="108"/>
      <c r="BG221" s="108"/>
      <c r="BH221" s="108"/>
      <c r="BI221" s="108"/>
      <c r="BJ221" s="108"/>
      <c r="BK221" s="108"/>
      <c r="BL221" s="108"/>
      <c r="BM221" s="108"/>
      <c r="BN221" s="108"/>
      <c r="BO221" s="108"/>
      <c r="BP221" s="108"/>
      <c r="BQ221" s="108"/>
      <c r="BR221" s="108"/>
      <c r="BS221" s="108"/>
      <c r="BT221" s="108"/>
      <c r="BU221" s="108"/>
      <c r="BV221" s="108"/>
      <c r="BW221" s="108"/>
      <c r="BX221" s="108"/>
      <c r="BY221" s="108"/>
      <c r="BZ221" s="108"/>
      <c r="CA221" s="108"/>
      <c r="CB221" s="108"/>
      <c r="CC221" s="108"/>
      <c r="CD221" s="108"/>
      <c r="CE221" s="108"/>
      <c r="CF221" s="108"/>
    </row>
    <row r="222" ht="34.5" customHeight="1">
      <c r="A222" s="188"/>
      <c r="B222" s="188"/>
      <c r="C222" s="96"/>
      <c r="D222" s="96"/>
      <c r="E222" s="96"/>
      <c r="F222" s="96"/>
      <c r="G222" s="96"/>
      <c r="H222" s="96"/>
      <c r="I222" s="96"/>
      <c r="J222" s="96"/>
      <c r="K222" s="96"/>
      <c r="L222" s="96"/>
      <c r="M222" s="186"/>
      <c r="N222" s="96"/>
      <c r="O222" s="96"/>
      <c r="P222" s="96"/>
      <c r="Q222" s="102"/>
      <c r="R222" s="102"/>
      <c r="S222" s="102"/>
      <c r="T222" s="102"/>
      <c r="U222" s="102"/>
      <c r="V222" s="102"/>
      <c r="W222" s="102"/>
      <c r="X222" s="102"/>
      <c r="Y222" s="102"/>
      <c r="Z222" s="102"/>
      <c r="AA222" s="102"/>
      <c r="AB222" s="102"/>
      <c r="AC222" s="102"/>
      <c r="AD222" s="102"/>
      <c r="AE222" s="102"/>
      <c r="AF222" s="102"/>
      <c r="AG222" s="102"/>
      <c r="AH222" s="102"/>
      <c r="AI222" s="102"/>
      <c r="AJ222" s="187"/>
      <c r="AK222" s="96"/>
      <c r="AL222" s="96"/>
      <c r="AM222" s="152"/>
      <c r="AN222" s="152"/>
      <c r="AO222" s="107"/>
      <c r="AP222" s="107"/>
      <c r="AQ222" s="108"/>
      <c r="AR222" s="108"/>
      <c r="AS222" s="108"/>
      <c r="AT222" s="108"/>
      <c r="AU222" s="108"/>
      <c r="AV222" s="108"/>
      <c r="AW222" s="108"/>
      <c r="AX222" s="108"/>
      <c r="AY222" s="108"/>
      <c r="AZ222" s="108"/>
      <c r="BA222" s="108"/>
      <c r="BB222" s="108"/>
      <c r="BC222" s="108"/>
      <c r="BD222" s="108"/>
      <c r="BE222" s="108"/>
      <c r="BF222" s="108"/>
      <c r="BG222" s="108"/>
      <c r="BH222" s="108"/>
      <c r="BI222" s="108"/>
      <c r="BJ222" s="108"/>
      <c r="BK222" s="108"/>
      <c r="BL222" s="108"/>
      <c r="BM222" s="108"/>
      <c r="BN222" s="108"/>
      <c r="BO222" s="108"/>
      <c r="BP222" s="108"/>
      <c r="BQ222" s="108"/>
      <c r="BR222" s="108"/>
      <c r="BS222" s="108"/>
      <c r="BT222" s="108"/>
      <c r="BU222" s="108"/>
      <c r="BV222" s="108"/>
      <c r="BW222" s="108"/>
      <c r="BX222" s="108"/>
      <c r="BY222" s="108"/>
      <c r="BZ222" s="108"/>
      <c r="CA222" s="108"/>
      <c r="CB222" s="108"/>
      <c r="CC222" s="108"/>
      <c r="CD222" s="108"/>
      <c r="CE222" s="108"/>
      <c r="CF222" s="108"/>
    </row>
    <row r="223" ht="34.5" customHeight="1">
      <c r="A223" s="188"/>
      <c r="B223" s="188"/>
      <c r="C223" s="96"/>
      <c r="D223" s="96"/>
      <c r="E223" s="96"/>
      <c r="F223" s="96"/>
      <c r="G223" s="96"/>
      <c r="H223" s="96"/>
      <c r="I223" s="96"/>
      <c r="J223" s="96"/>
      <c r="K223" s="96"/>
      <c r="L223" s="96"/>
      <c r="M223" s="186"/>
      <c r="N223" s="96"/>
      <c r="O223" s="96"/>
      <c r="P223" s="96"/>
      <c r="Q223" s="102"/>
      <c r="R223" s="102"/>
      <c r="S223" s="102"/>
      <c r="T223" s="102"/>
      <c r="U223" s="102"/>
      <c r="V223" s="102"/>
      <c r="W223" s="102"/>
      <c r="X223" s="102"/>
      <c r="Y223" s="102"/>
      <c r="Z223" s="102"/>
      <c r="AA223" s="102"/>
      <c r="AB223" s="102"/>
      <c r="AC223" s="102"/>
      <c r="AD223" s="102"/>
      <c r="AE223" s="102"/>
      <c r="AF223" s="102"/>
      <c r="AG223" s="102"/>
      <c r="AH223" s="102"/>
      <c r="AI223" s="102"/>
      <c r="AJ223" s="187"/>
      <c r="AK223" s="96"/>
      <c r="AL223" s="96"/>
      <c r="AM223" s="152"/>
      <c r="AN223" s="152"/>
      <c r="AO223" s="107"/>
      <c r="AP223" s="107"/>
      <c r="AQ223" s="108"/>
      <c r="AR223" s="108"/>
      <c r="AS223" s="108"/>
      <c r="AT223" s="108"/>
      <c r="AU223" s="108"/>
      <c r="AV223" s="108"/>
      <c r="AW223" s="108"/>
      <c r="AX223" s="108"/>
      <c r="AY223" s="108"/>
      <c r="AZ223" s="108"/>
      <c r="BA223" s="108"/>
      <c r="BB223" s="108"/>
      <c r="BC223" s="108"/>
      <c r="BD223" s="108"/>
      <c r="BE223" s="108"/>
      <c r="BF223" s="108"/>
      <c r="BG223" s="108"/>
      <c r="BH223" s="108"/>
      <c r="BI223" s="108"/>
      <c r="BJ223" s="108"/>
      <c r="BK223" s="108"/>
      <c r="BL223" s="108"/>
      <c r="BM223" s="108"/>
      <c r="BN223" s="108"/>
      <c r="BO223" s="108"/>
      <c r="BP223" s="108"/>
      <c r="BQ223" s="108"/>
      <c r="BR223" s="108"/>
      <c r="BS223" s="108"/>
      <c r="BT223" s="108"/>
      <c r="BU223" s="108"/>
      <c r="BV223" s="108"/>
      <c r="BW223" s="108"/>
      <c r="BX223" s="108"/>
      <c r="BY223" s="108"/>
      <c r="BZ223" s="108"/>
      <c r="CA223" s="108"/>
      <c r="CB223" s="108"/>
      <c r="CC223" s="108"/>
      <c r="CD223" s="108"/>
      <c r="CE223" s="108"/>
      <c r="CF223" s="108"/>
    </row>
    <row r="224" ht="34.5" customHeight="1">
      <c r="A224" s="188"/>
      <c r="B224" s="188"/>
      <c r="C224" s="96"/>
      <c r="D224" s="96"/>
      <c r="E224" s="96"/>
      <c r="F224" s="96"/>
      <c r="G224" s="96"/>
      <c r="H224" s="96"/>
      <c r="I224" s="96"/>
      <c r="J224" s="96"/>
      <c r="K224" s="96"/>
      <c r="L224" s="96"/>
      <c r="M224" s="186"/>
      <c r="N224" s="96"/>
      <c r="O224" s="96"/>
      <c r="P224" s="96"/>
      <c r="Q224" s="102"/>
      <c r="R224" s="102"/>
      <c r="S224" s="102"/>
      <c r="T224" s="102"/>
      <c r="U224" s="102"/>
      <c r="V224" s="102"/>
      <c r="W224" s="102"/>
      <c r="X224" s="102"/>
      <c r="Y224" s="102"/>
      <c r="Z224" s="102"/>
      <c r="AA224" s="102"/>
      <c r="AB224" s="102"/>
      <c r="AC224" s="102"/>
      <c r="AD224" s="102"/>
      <c r="AE224" s="102"/>
      <c r="AF224" s="102"/>
      <c r="AG224" s="102"/>
      <c r="AH224" s="102"/>
      <c r="AI224" s="102"/>
      <c r="AJ224" s="187"/>
      <c r="AK224" s="96"/>
      <c r="AL224" s="96"/>
      <c r="AM224" s="152"/>
      <c r="AN224" s="152"/>
      <c r="AO224" s="107"/>
      <c r="AP224" s="107"/>
      <c r="AQ224" s="108"/>
      <c r="AR224" s="108"/>
      <c r="AS224" s="108"/>
      <c r="AT224" s="108"/>
      <c r="AU224" s="108"/>
      <c r="AV224" s="108"/>
      <c r="AW224" s="108"/>
      <c r="AX224" s="108"/>
      <c r="AY224" s="108"/>
      <c r="AZ224" s="108"/>
      <c r="BA224" s="108"/>
      <c r="BB224" s="108"/>
      <c r="BC224" s="108"/>
      <c r="BD224" s="108"/>
      <c r="BE224" s="108"/>
      <c r="BF224" s="108"/>
      <c r="BG224" s="108"/>
      <c r="BH224" s="108"/>
      <c r="BI224" s="108"/>
      <c r="BJ224" s="108"/>
      <c r="BK224" s="108"/>
      <c r="BL224" s="108"/>
      <c r="BM224" s="108"/>
      <c r="BN224" s="108"/>
      <c r="BO224" s="108"/>
      <c r="BP224" s="108"/>
      <c r="BQ224" s="108"/>
      <c r="BR224" s="108"/>
      <c r="BS224" s="108"/>
      <c r="BT224" s="108"/>
      <c r="BU224" s="108"/>
      <c r="BV224" s="108"/>
      <c r="BW224" s="108"/>
      <c r="BX224" s="108"/>
      <c r="BY224" s="108"/>
      <c r="BZ224" s="108"/>
      <c r="CA224" s="108"/>
      <c r="CB224" s="108"/>
      <c r="CC224" s="108"/>
      <c r="CD224" s="108"/>
      <c r="CE224" s="108"/>
      <c r="CF224" s="108"/>
    </row>
    <row r="225" ht="34.5" customHeight="1">
      <c r="A225" s="188"/>
      <c r="B225" s="188"/>
      <c r="C225" s="96"/>
      <c r="D225" s="96"/>
      <c r="E225" s="96"/>
      <c r="F225" s="96"/>
      <c r="G225" s="96"/>
      <c r="H225" s="96"/>
      <c r="I225" s="96"/>
      <c r="J225" s="96"/>
      <c r="K225" s="96"/>
      <c r="L225" s="96"/>
      <c r="M225" s="186"/>
      <c r="N225" s="96"/>
      <c r="O225" s="96"/>
      <c r="P225" s="96"/>
      <c r="Q225" s="102"/>
      <c r="R225" s="102"/>
      <c r="S225" s="102"/>
      <c r="T225" s="102"/>
      <c r="U225" s="102"/>
      <c r="V225" s="102"/>
      <c r="W225" s="102"/>
      <c r="X225" s="102"/>
      <c r="Y225" s="102"/>
      <c r="Z225" s="102"/>
      <c r="AA225" s="102"/>
      <c r="AB225" s="102"/>
      <c r="AC225" s="102"/>
      <c r="AD225" s="102"/>
      <c r="AE225" s="102"/>
      <c r="AF225" s="102"/>
      <c r="AG225" s="102"/>
      <c r="AH225" s="102"/>
      <c r="AI225" s="102"/>
      <c r="AJ225" s="187"/>
      <c r="AK225" s="96"/>
      <c r="AL225" s="96"/>
      <c r="AM225" s="152"/>
      <c r="AN225" s="152"/>
      <c r="AO225" s="107"/>
      <c r="AP225" s="107"/>
      <c r="AQ225" s="108"/>
      <c r="AR225" s="108"/>
      <c r="AS225" s="108"/>
      <c r="AT225" s="108"/>
      <c r="AU225" s="108"/>
      <c r="AV225" s="108"/>
      <c r="AW225" s="108"/>
      <c r="AX225" s="108"/>
      <c r="AY225" s="108"/>
      <c r="AZ225" s="108"/>
      <c r="BA225" s="108"/>
      <c r="BB225" s="108"/>
      <c r="BC225" s="108"/>
      <c r="BD225" s="108"/>
      <c r="BE225" s="108"/>
      <c r="BF225" s="108"/>
      <c r="BG225" s="108"/>
      <c r="BH225" s="108"/>
      <c r="BI225" s="108"/>
      <c r="BJ225" s="108"/>
      <c r="BK225" s="108"/>
      <c r="BL225" s="108"/>
      <c r="BM225" s="108"/>
      <c r="BN225" s="108"/>
      <c r="BO225" s="108"/>
      <c r="BP225" s="108"/>
      <c r="BQ225" s="108"/>
      <c r="BR225" s="108"/>
      <c r="BS225" s="108"/>
      <c r="BT225" s="108"/>
      <c r="BU225" s="108"/>
      <c r="BV225" s="108"/>
      <c r="BW225" s="108"/>
      <c r="BX225" s="108"/>
      <c r="BY225" s="108"/>
      <c r="BZ225" s="108"/>
      <c r="CA225" s="108"/>
      <c r="CB225" s="108"/>
      <c r="CC225" s="108"/>
      <c r="CD225" s="108"/>
      <c r="CE225" s="108"/>
      <c r="CF225" s="108"/>
    </row>
    <row r="226" ht="34.5" customHeight="1">
      <c r="A226" s="188"/>
      <c r="B226" s="188"/>
      <c r="C226" s="96"/>
      <c r="D226" s="96"/>
      <c r="E226" s="96"/>
      <c r="F226" s="96"/>
      <c r="G226" s="96"/>
      <c r="H226" s="96"/>
      <c r="I226" s="96"/>
      <c r="J226" s="96"/>
      <c r="K226" s="96"/>
      <c r="L226" s="96"/>
      <c r="M226" s="186"/>
      <c r="N226" s="96"/>
      <c r="O226" s="96"/>
      <c r="P226" s="96"/>
      <c r="Q226" s="102"/>
      <c r="R226" s="102"/>
      <c r="S226" s="102"/>
      <c r="T226" s="102"/>
      <c r="U226" s="102"/>
      <c r="V226" s="102"/>
      <c r="W226" s="102"/>
      <c r="X226" s="102"/>
      <c r="Y226" s="102"/>
      <c r="Z226" s="102"/>
      <c r="AA226" s="102"/>
      <c r="AB226" s="102"/>
      <c r="AC226" s="102"/>
      <c r="AD226" s="102"/>
      <c r="AE226" s="102"/>
      <c r="AF226" s="102"/>
      <c r="AG226" s="102"/>
      <c r="AH226" s="102"/>
      <c r="AI226" s="102"/>
      <c r="AJ226" s="187"/>
      <c r="AK226" s="96"/>
      <c r="AL226" s="96"/>
      <c r="AM226" s="152"/>
      <c r="AN226" s="152"/>
      <c r="AO226" s="107"/>
      <c r="AP226" s="107"/>
      <c r="AQ226" s="108"/>
      <c r="AR226" s="108"/>
      <c r="AS226" s="108"/>
      <c r="AT226" s="108"/>
      <c r="AU226" s="108"/>
      <c r="AV226" s="108"/>
      <c r="AW226" s="108"/>
      <c r="AX226" s="108"/>
      <c r="AY226" s="108"/>
      <c r="AZ226" s="108"/>
      <c r="BA226" s="108"/>
      <c r="BB226" s="108"/>
      <c r="BC226" s="108"/>
      <c r="BD226" s="108"/>
      <c r="BE226" s="108"/>
      <c r="BF226" s="108"/>
      <c r="BG226" s="108"/>
      <c r="BH226" s="108"/>
      <c r="BI226" s="108"/>
      <c r="BJ226" s="108"/>
      <c r="BK226" s="108"/>
      <c r="BL226" s="108"/>
      <c r="BM226" s="108"/>
      <c r="BN226" s="108"/>
      <c r="BO226" s="108"/>
      <c r="BP226" s="108"/>
      <c r="BQ226" s="108"/>
      <c r="BR226" s="108"/>
      <c r="BS226" s="108"/>
      <c r="BT226" s="108"/>
      <c r="BU226" s="108"/>
      <c r="BV226" s="108"/>
      <c r="BW226" s="108"/>
      <c r="BX226" s="108"/>
      <c r="BY226" s="108"/>
      <c r="BZ226" s="108"/>
      <c r="CA226" s="108"/>
      <c r="CB226" s="108"/>
      <c r="CC226" s="108"/>
      <c r="CD226" s="108"/>
      <c r="CE226" s="108"/>
      <c r="CF226" s="108"/>
    </row>
    <row r="227" ht="34.5" customHeight="1">
      <c r="A227" s="188"/>
      <c r="B227" s="188"/>
      <c r="C227" s="96"/>
      <c r="D227" s="96"/>
      <c r="E227" s="96"/>
      <c r="F227" s="96"/>
      <c r="G227" s="96"/>
      <c r="H227" s="96"/>
      <c r="I227" s="96"/>
      <c r="J227" s="96"/>
      <c r="K227" s="96"/>
      <c r="L227" s="96"/>
      <c r="M227" s="186"/>
      <c r="N227" s="96"/>
      <c r="O227" s="96"/>
      <c r="P227" s="96"/>
      <c r="Q227" s="102"/>
      <c r="R227" s="102"/>
      <c r="S227" s="102"/>
      <c r="T227" s="102"/>
      <c r="U227" s="102"/>
      <c r="V227" s="102"/>
      <c r="W227" s="102"/>
      <c r="X227" s="102"/>
      <c r="Y227" s="102"/>
      <c r="Z227" s="102"/>
      <c r="AA227" s="102"/>
      <c r="AB227" s="102"/>
      <c r="AC227" s="102"/>
      <c r="AD227" s="102"/>
      <c r="AE227" s="102"/>
      <c r="AF227" s="102"/>
      <c r="AG227" s="102"/>
      <c r="AH227" s="102"/>
      <c r="AI227" s="102"/>
      <c r="AJ227" s="187"/>
      <c r="AK227" s="96"/>
      <c r="AL227" s="96"/>
      <c r="AM227" s="152"/>
      <c r="AN227" s="152"/>
      <c r="AO227" s="107"/>
      <c r="AP227" s="107"/>
      <c r="AQ227" s="108"/>
      <c r="AR227" s="108"/>
      <c r="AS227" s="108"/>
      <c r="AT227" s="108"/>
      <c r="AU227" s="108"/>
      <c r="AV227" s="108"/>
      <c r="AW227" s="108"/>
      <c r="AX227" s="108"/>
      <c r="AY227" s="108"/>
      <c r="AZ227" s="108"/>
      <c r="BA227" s="108"/>
      <c r="BB227" s="108"/>
      <c r="BC227" s="108"/>
      <c r="BD227" s="108"/>
      <c r="BE227" s="108"/>
      <c r="BF227" s="108"/>
      <c r="BG227" s="108"/>
      <c r="BH227" s="108"/>
      <c r="BI227" s="108"/>
      <c r="BJ227" s="108"/>
      <c r="BK227" s="108"/>
      <c r="BL227" s="108"/>
      <c r="BM227" s="108"/>
      <c r="BN227" s="108"/>
      <c r="BO227" s="108"/>
      <c r="BP227" s="108"/>
      <c r="BQ227" s="108"/>
      <c r="BR227" s="108"/>
      <c r="BS227" s="108"/>
      <c r="BT227" s="108"/>
      <c r="BU227" s="108"/>
      <c r="BV227" s="108"/>
      <c r="BW227" s="108"/>
      <c r="BX227" s="108"/>
      <c r="BY227" s="108"/>
      <c r="BZ227" s="108"/>
      <c r="CA227" s="108"/>
      <c r="CB227" s="108"/>
      <c r="CC227" s="108"/>
      <c r="CD227" s="108"/>
      <c r="CE227" s="108"/>
      <c r="CF227" s="108"/>
    </row>
    <row r="228" ht="34.5" customHeight="1">
      <c r="A228" s="188"/>
      <c r="B228" s="188"/>
      <c r="C228" s="96"/>
      <c r="D228" s="96"/>
      <c r="E228" s="96"/>
      <c r="F228" s="96"/>
      <c r="G228" s="96"/>
      <c r="H228" s="96"/>
      <c r="I228" s="96"/>
      <c r="J228" s="96"/>
      <c r="K228" s="96"/>
      <c r="L228" s="96"/>
      <c r="M228" s="186"/>
      <c r="N228" s="96"/>
      <c r="O228" s="96"/>
      <c r="P228" s="96"/>
      <c r="Q228" s="102"/>
      <c r="R228" s="102"/>
      <c r="S228" s="102"/>
      <c r="T228" s="102"/>
      <c r="U228" s="102"/>
      <c r="V228" s="102"/>
      <c r="W228" s="102"/>
      <c r="X228" s="102"/>
      <c r="Y228" s="102"/>
      <c r="Z228" s="102"/>
      <c r="AA228" s="102"/>
      <c r="AB228" s="102"/>
      <c r="AC228" s="102"/>
      <c r="AD228" s="102"/>
      <c r="AE228" s="102"/>
      <c r="AF228" s="102"/>
      <c r="AG228" s="102"/>
      <c r="AH228" s="102"/>
      <c r="AI228" s="102"/>
      <c r="AJ228" s="187"/>
      <c r="AK228" s="96"/>
      <c r="AL228" s="96"/>
      <c r="AM228" s="152"/>
      <c r="AN228" s="152"/>
      <c r="AO228" s="107"/>
      <c r="AP228" s="107"/>
      <c r="AQ228" s="108"/>
      <c r="AR228" s="108"/>
      <c r="AS228" s="108"/>
      <c r="AT228" s="108"/>
      <c r="AU228" s="108"/>
      <c r="AV228" s="108"/>
      <c r="AW228" s="108"/>
      <c r="AX228" s="108"/>
      <c r="AY228" s="108"/>
      <c r="AZ228" s="108"/>
      <c r="BA228" s="108"/>
      <c r="BB228" s="108"/>
      <c r="BC228" s="108"/>
      <c r="BD228" s="108"/>
      <c r="BE228" s="108"/>
      <c r="BF228" s="108"/>
      <c r="BG228" s="108"/>
      <c r="BH228" s="108"/>
      <c r="BI228" s="108"/>
      <c r="BJ228" s="108"/>
      <c r="BK228" s="108"/>
      <c r="BL228" s="108"/>
      <c r="BM228" s="108"/>
      <c r="BN228" s="108"/>
      <c r="BO228" s="108"/>
      <c r="BP228" s="108"/>
      <c r="BQ228" s="108"/>
      <c r="BR228" s="108"/>
      <c r="BS228" s="108"/>
      <c r="BT228" s="108"/>
      <c r="BU228" s="108"/>
      <c r="BV228" s="108"/>
      <c r="BW228" s="108"/>
      <c r="BX228" s="108"/>
      <c r="BY228" s="108"/>
      <c r="BZ228" s="108"/>
      <c r="CA228" s="108"/>
      <c r="CB228" s="108"/>
      <c r="CC228" s="108"/>
      <c r="CD228" s="108"/>
      <c r="CE228" s="108"/>
      <c r="CF228" s="108"/>
    </row>
    <row r="229" ht="34.5" customHeight="1">
      <c r="A229" s="188"/>
      <c r="B229" s="188"/>
      <c r="C229" s="96"/>
      <c r="D229" s="96"/>
      <c r="E229" s="96"/>
      <c r="F229" s="96"/>
      <c r="G229" s="96"/>
      <c r="H229" s="96"/>
      <c r="I229" s="96"/>
      <c r="J229" s="96"/>
      <c r="K229" s="96"/>
      <c r="L229" s="96"/>
      <c r="M229" s="186"/>
      <c r="N229" s="96"/>
      <c r="O229" s="96"/>
      <c r="P229" s="96"/>
      <c r="Q229" s="102"/>
      <c r="R229" s="102"/>
      <c r="S229" s="102"/>
      <c r="T229" s="102"/>
      <c r="U229" s="102"/>
      <c r="V229" s="102"/>
      <c r="W229" s="102"/>
      <c r="X229" s="102"/>
      <c r="Y229" s="102"/>
      <c r="Z229" s="102"/>
      <c r="AA229" s="102"/>
      <c r="AB229" s="102"/>
      <c r="AC229" s="102"/>
      <c r="AD229" s="102"/>
      <c r="AE229" s="102"/>
      <c r="AF229" s="102"/>
      <c r="AG229" s="102"/>
      <c r="AH229" s="102"/>
      <c r="AI229" s="102"/>
      <c r="AJ229" s="187"/>
      <c r="AK229" s="96"/>
      <c r="AL229" s="96"/>
      <c r="AM229" s="152"/>
      <c r="AN229" s="152"/>
      <c r="AO229" s="107"/>
      <c r="AP229" s="107"/>
      <c r="AQ229" s="108"/>
      <c r="AR229" s="108"/>
      <c r="AS229" s="108"/>
      <c r="AT229" s="108"/>
      <c r="AU229" s="108"/>
      <c r="AV229" s="108"/>
      <c r="AW229" s="108"/>
      <c r="AX229" s="108"/>
      <c r="AY229" s="108"/>
      <c r="AZ229" s="108"/>
      <c r="BA229" s="108"/>
      <c r="BB229" s="108"/>
      <c r="BC229" s="108"/>
      <c r="BD229" s="108"/>
      <c r="BE229" s="108"/>
      <c r="BF229" s="108"/>
      <c r="BG229" s="108"/>
      <c r="BH229" s="108"/>
      <c r="BI229" s="108"/>
      <c r="BJ229" s="108"/>
      <c r="BK229" s="108"/>
      <c r="BL229" s="108"/>
      <c r="BM229" s="108"/>
      <c r="BN229" s="108"/>
      <c r="BO229" s="108"/>
      <c r="BP229" s="108"/>
      <c r="BQ229" s="108"/>
      <c r="BR229" s="108"/>
      <c r="BS229" s="108"/>
      <c r="BT229" s="108"/>
      <c r="BU229" s="108"/>
      <c r="BV229" s="108"/>
      <c r="BW229" s="108"/>
      <c r="BX229" s="108"/>
      <c r="BY229" s="108"/>
      <c r="BZ229" s="108"/>
      <c r="CA229" s="108"/>
      <c r="CB229" s="108"/>
      <c r="CC229" s="108"/>
      <c r="CD229" s="108"/>
      <c r="CE229" s="108"/>
      <c r="CF229" s="108"/>
    </row>
    <row r="230" ht="34.5" customHeight="1">
      <c r="A230" s="188"/>
      <c r="B230" s="188"/>
      <c r="C230" s="96"/>
      <c r="D230" s="96"/>
      <c r="E230" s="96"/>
      <c r="F230" s="96"/>
      <c r="G230" s="96"/>
      <c r="H230" s="96"/>
      <c r="I230" s="96"/>
      <c r="J230" s="96"/>
      <c r="K230" s="96"/>
      <c r="L230" s="96"/>
      <c r="M230" s="186"/>
      <c r="N230" s="96"/>
      <c r="O230" s="96"/>
      <c r="P230" s="96"/>
      <c r="Q230" s="102"/>
      <c r="R230" s="102"/>
      <c r="S230" s="102"/>
      <c r="T230" s="102"/>
      <c r="U230" s="102"/>
      <c r="V230" s="102"/>
      <c r="W230" s="102"/>
      <c r="X230" s="102"/>
      <c r="Y230" s="102"/>
      <c r="Z230" s="102"/>
      <c r="AA230" s="102"/>
      <c r="AB230" s="102"/>
      <c r="AC230" s="102"/>
      <c r="AD230" s="102"/>
      <c r="AE230" s="102"/>
      <c r="AF230" s="102"/>
      <c r="AG230" s="102"/>
      <c r="AH230" s="102"/>
      <c r="AI230" s="102"/>
      <c r="AJ230" s="187"/>
      <c r="AK230" s="96"/>
      <c r="AL230" s="96"/>
      <c r="AM230" s="152"/>
      <c r="AN230" s="152"/>
      <c r="AO230" s="107"/>
      <c r="AP230" s="107"/>
      <c r="AQ230" s="108"/>
      <c r="AR230" s="108"/>
      <c r="AS230" s="108"/>
      <c r="AT230" s="108"/>
      <c r="AU230" s="108"/>
      <c r="AV230" s="108"/>
      <c r="AW230" s="108"/>
      <c r="AX230" s="108"/>
      <c r="AY230" s="108"/>
      <c r="AZ230" s="108"/>
      <c r="BA230" s="108"/>
      <c r="BB230" s="108"/>
      <c r="BC230" s="108"/>
      <c r="BD230" s="108"/>
      <c r="BE230" s="108"/>
      <c r="BF230" s="108"/>
      <c r="BG230" s="108"/>
      <c r="BH230" s="108"/>
      <c r="BI230" s="108"/>
      <c r="BJ230" s="108"/>
      <c r="BK230" s="108"/>
      <c r="BL230" s="108"/>
      <c r="BM230" s="108"/>
      <c r="BN230" s="108"/>
      <c r="BO230" s="108"/>
      <c r="BP230" s="108"/>
      <c r="BQ230" s="108"/>
      <c r="BR230" s="108"/>
      <c r="BS230" s="108"/>
      <c r="BT230" s="108"/>
      <c r="BU230" s="108"/>
      <c r="BV230" s="108"/>
      <c r="BW230" s="108"/>
      <c r="BX230" s="108"/>
      <c r="BY230" s="108"/>
      <c r="BZ230" s="108"/>
      <c r="CA230" s="108"/>
      <c r="CB230" s="108"/>
      <c r="CC230" s="108"/>
      <c r="CD230" s="108"/>
      <c r="CE230" s="108"/>
      <c r="CF230" s="108"/>
    </row>
    <row r="231" ht="34.5" customHeight="1">
      <c r="A231" s="188"/>
      <c r="B231" s="188"/>
      <c r="C231" s="96"/>
      <c r="D231" s="96"/>
      <c r="E231" s="96"/>
      <c r="F231" s="96"/>
      <c r="G231" s="96"/>
      <c r="H231" s="96"/>
      <c r="I231" s="96"/>
      <c r="J231" s="96"/>
      <c r="K231" s="96"/>
      <c r="L231" s="96"/>
      <c r="M231" s="186"/>
      <c r="N231" s="96"/>
      <c r="O231" s="96"/>
      <c r="P231" s="96"/>
      <c r="Q231" s="102"/>
      <c r="R231" s="102"/>
      <c r="S231" s="102"/>
      <c r="T231" s="102"/>
      <c r="U231" s="102"/>
      <c r="V231" s="102"/>
      <c r="W231" s="102"/>
      <c r="X231" s="102"/>
      <c r="Y231" s="102"/>
      <c r="Z231" s="102"/>
      <c r="AA231" s="102"/>
      <c r="AB231" s="102"/>
      <c r="AC231" s="102"/>
      <c r="AD231" s="102"/>
      <c r="AE231" s="102"/>
      <c r="AF231" s="102"/>
      <c r="AG231" s="102"/>
      <c r="AH231" s="102"/>
      <c r="AI231" s="102"/>
      <c r="AJ231" s="187"/>
      <c r="AK231" s="96"/>
      <c r="AL231" s="96"/>
      <c r="AM231" s="152"/>
      <c r="AN231" s="152"/>
      <c r="AO231" s="107"/>
      <c r="AP231" s="107"/>
      <c r="AQ231" s="108"/>
      <c r="AR231" s="108"/>
      <c r="AS231" s="108"/>
      <c r="AT231" s="108"/>
      <c r="AU231" s="108"/>
      <c r="AV231" s="108"/>
      <c r="AW231" s="108"/>
      <c r="AX231" s="108"/>
      <c r="AY231" s="108"/>
      <c r="AZ231" s="108"/>
      <c r="BA231" s="108"/>
      <c r="BB231" s="108"/>
      <c r="BC231" s="108"/>
      <c r="BD231" s="108"/>
      <c r="BE231" s="108"/>
      <c r="BF231" s="108"/>
      <c r="BG231" s="108"/>
      <c r="BH231" s="108"/>
      <c r="BI231" s="108"/>
      <c r="BJ231" s="108"/>
      <c r="BK231" s="108"/>
      <c r="BL231" s="108"/>
      <c r="BM231" s="108"/>
      <c r="BN231" s="108"/>
      <c r="BO231" s="108"/>
      <c r="BP231" s="108"/>
      <c r="BQ231" s="108"/>
      <c r="BR231" s="108"/>
      <c r="BS231" s="108"/>
      <c r="BT231" s="108"/>
      <c r="BU231" s="108"/>
      <c r="BV231" s="108"/>
      <c r="BW231" s="108"/>
      <c r="BX231" s="108"/>
      <c r="BY231" s="108"/>
      <c r="BZ231" s="108"/>
      <c r="CA231" s="108"/>
      <c r="CB231" s="108"/>
      <c r="CC231" s="108"/>
      <c r="CD231" s="108"/>
      <c r="CE231" s="108"/>
      <c r="CF231" s="108"/>
    </row>
    <row r="232" ht="34.5" customHeight="1">
      <c r="A232" s="188"/>
      <c r="B232" s="188"/>
      <c r="C232" s="96"/>
      <c r="D232" s="96"/>
      <c r="E232" s="96"/>
      <c r="F232" s="96"/>
      <c r="G232" s="96"/>
      <c r="H232" s="96"/>
      <c r="I232" s="96"/>
      <c r="J232" s="96"/>
      <c r="K232" s="96"/>
      <c r="L232" s="96"/>
      <c r="M232" s="186"/>
      <c r="N232" s="96"/>
      <c r="O232" s="96"/>
      <c r="P232" s="96"/>
      <c r="Q232" s="102"/>
      <c r="R232" s="102"/>
      <c r="S232" s="102"/>
      <c r="T232" s="102"/>
      <c r="U232" s="102"/>
      <c r="V232" s="102"/>
      <c r="W232" s="102"/>
      <c r="X232" s="102"/>
      <c r="Y232" s="102"/>
      <c r="Z232" s="102"/>
      <c r="AA232" s="102"/>
      <c r="AB232" s="102"/>
      <c r="AC232" s="102"/>
      <c r="AD232" s="102"/>
      <c r="AE232" s="102"/>
      <c r="AF232" s="102"/>
      <c r="AG232" s="102"/>
      <c r="AH232" s="102"/>
      <c r="AI232" s="102"/>
      <c r="AJ232" s="187"/>
      <c r="AK232" s="96"/>
      <c r="AL232" s="96"/>
      <c r="AM232" s="152"/>
      <c r="AN232" s="152"/>
      <c r="AO232" s="107"/>
      <c r="AP232" s="107"/>
      <c r="AQ232" s="108"/>
      <c r="AR232" s="108"/>
      <c r="AS232" s="108"/>
      <c r="AT232" s="108"/>
      <c r="AU232" s="108"/>
      <c r="AV232" s="108"/>
      <c r="AW232" s="108"/>
      <c r="AX232" s="108"/>
      <c r="AY232" s="108"/>
      <c r="AZ232" s="108"/>
      <c r="BA232" s="108"/>
      <c r="BB232" s="108"/>
      <c r="BC232" s="108"/>
      <c r="BD232" s="108"/>
      <c r="BE232" s="108"/>
      <c r="BF232" s="108"/>
      <c r="BG232" s="108"/>
      <c r="BH232" s="108"/>
      <c r="BI232" s="108"/>
      <c r="BJ232" s="108"/>
      <c r="BK232" s="108"/>
      <c r="BL232" s="108"/>
      <c r="BM232" s="108"/>
      <c r="BN232" s="108"/>
      <c r="BO232" s="108"/>
      <c r="BP232" s="108"/>
      <c r="BQ232" s="108"/>
      <c r="BR232" s="108"/>
      <c r="BS232" s="108"/>
      <c r="BT232" s="108"/>
      <c r="BU232" s="108"/>
      <c r="BV232" s="108"/>
      <c r="BW232" s="108"/>
      <c r="BX232" s="108"/>
      <c r="BY232" s="108"/>
      <c r="BZ232" s="108"/>
      <c r="CA232" s="108"/>
      <c r="CB232" s="108"/>
      <c r="CC232" s="108"/>
      <c r="CD232" s="108"/>
      <c r="CE232" s="108"/>
      <c r="CF232" s="108"/>
    </row>
    <row r="233" ht="34.5" customHeight="1">
      <c r="A233" s="188"/>
      <c r="B233" s="188"/>
      <c r="C233" s="96"/>
      <c r="D233" s="96"/>
      <c r="E233" s="96"/>
      <c r="F233" s="96"/>
      <c r="G233" s="96"/>
      <c r="H233" s="96"/>
      <c r="I233" s="96"/>
      <c r="J233" s="96"/>
      <c r="K233" s="96"/>
      <c r="L233" s="96"/>
      <c r="M233" s="186"/>
      <c r="N233" s="96"/>
      <c r="O233" s="96"/>
      <c r="P233" s="96"/>
      <c r="Q233" s="102"/>
      <c r="R233" s="102"/>
      <c r="S233" s="102"/>
      <c r="T233" s="102"/>
      <c r="U233" s="102"/>
      <c r="V233" s="102"/>
      <c r="W233" s="102"/>
      <c r="X233" s="102"/>
      <c r="Y233" s="102"/>
      <c r="Z233" s="102"/>
      <c r="AA233" s="102"/>
      <c r="AB233" s="102"/>
      <c r="AC233" s="102"/>
      <c r="AD233" s="102"/>
      <c r="AE233" s="102"/>
      <c r="AF233" s="102"/>
      <c r="AG233" s="102"/>
      <c r="AH233" s="102"/>
      <c r="AI233" s="102"/>
      <c r="AJ233" s="187"/>
      <c r="AK233" s="96"/>
      <c r="AL233" s="96"/>
      <c r="AM233" s="152"/>
      <c r="AN233" s="152"/>
      <c r="AO233" s="107"/>
      <c r="AP233" s="107"/>
      <c r="AQ233" s="108"/>
      <c r="AR233" s="108"/>
      <c r="AS233" s="108"/>
      <c r="AT233" s="108"/>
      <c r="AU233" s="108"/>
      <c r="AV233" s="108"/>
      <c r="AW233" s="108"/>
      <c r="AX233" s="108"/>
      <c r="AY233" s="108"/>
      <c r="AZ233" s="108"/>
      <c r="BA233" s="108"/>
      <c r="BB233" s="108"/>
      <c r="BC233" s="108"/>
      <c r="BD233" s="108"/>
      <c r="BE233" s="108"/>
      <c r="BF233" s="108"/>
      <c r="BG233" s="108"/>
      <c r="BH233" s="108"/>
      <c r="BI233" s="108"/>
      <c r="BJ233" s="108"/>
      <c r="BK233" s="108"/>
      <c r="BL233" s="108"/>
      <c r="BM233" s="108"/>
      <c r="BN233" s="108"/>
      <c r="BO233" s="108"/>
      <c r="BP233" s="108"/>
      <c r="BQ233" s="108"/>
      <c r="BR233" s="108"/>
      <c r="BS233" s="108"/>
      <c r="BT233" s="108"/>
      <c r="BU233" s="108"/>
      <c r="BV233" s="108"/>
      <c r="BW233" s="108"/>
      <c r="BX233" s="108"/>
      <c r="BY233" s="108"/>
      <c r="BZ233" s="108"/>
      <c r="CA233" s="108"/>
      <c r="CB233" s="108"/>
      <c r="CC233" s="108"/>
      <c r="CD233" s="108"/>
      <c r="CE233" s="108"/>
      <c r="CF233" s="108"/>
    </row>
    <row r="234" ht="34.5" customHeight="1">
      <c r="A234" s="188"/>
      <c r="B234" s="188"/>
      <c r="C234" s="96"/>
      <c r="D234" s="96"/>
      <c r="E234" s="96"/>
      <c r="F234" s="96"/>
      <c r="G234" s="96"/>
      <c r="H234" s="96"/>
      <c r="I234" s="96"/>
      <c r="J234" s="96"/>
      <c r="K234" s="96"/>
      <c r="L234" s="96"/>
      <c r="M234" s="186"/>
      <c r="N234" s="96"/>
      <c r="O234" s="96"/>
      <c r="P234" s="96"/>
      <c r="Q234" s="102"/>
      <c r="R234" s="102"/>
      <c r="S234" s="102"/>
      <c r="T234" s="102"/>
      <c r="U234" s="102"/>
      <c r="V234" s="102"/>
      <c r="W234" s="102"/>
      <c r="X234" s="102"/>
      <c r="Y234" s="102"/>
      <c r="Z234" s="102"/>
      <c r="AA234" s="102"/>
      <c r="AB234" s="102"/>
      <c r="AC234" s="102"/>
      <c r="AD234" s="102"/>
      <c r="AE234" s="102"/>
      <c r="AF234" s="102"/>
      <c r="AG234" s="102"/>
      <c r="AH234" s="102"/>
      <c r="AI234" s="102"/>
      <c r="AJ234" s="187"/>
      <c r="AK234" s="96"/>
      <c r="AL234" s="96"/>
      <c r="AM234" s="152"/>
      <c r="AN234" s="152"/>
      <c r="AO234" s="107"/>
      <c r="AP234" s="107"/>
      <c r="AQ234" s="108"/>
      <c r="AR234" s="108"/>
      <c r="AS234" s="108"/>
      <c r="AT234" s="108"/>
      <c r="AU234" s="108"/>
      <c r="AV234" s="108"/>
      <c r="AW234" s="108"/>
      <c r="AX234" s="108"/>
      <c r="AY234" s="108"/>
      <c r="AZ234" s="108"/>
      <c r="BA234" s="108"/>
      <c r="BB234" s="108"/>
      <c r="BC234" s="108"/>
      <c r="BD234" s="108"/>
      <c r="BE234" s="108"/>
      <c r="BF234" s="108"/>
      <c r="BG234" s="108"/>
      <c r="BH234" s="108"/>
      <c r="BI234" s="108"/>
      <c r="BJ234" s="108"/>
      <c r="BK234" s="108"/>
      <c r="BL234" s="108"/>
      <c r="BM234" s="108"/>
      <c r="BN234" s="108"/>
      <c r="BO234" s="108"/>
      <c r="BP234" s="108"/>
      <c r="BQ234" s="108"/>
      <c r="BR234" s="108"/>
      <c r="BS234" s="108"/>
      <c r="BT234" s="108"/>
      <c r="BU234" s="108"/>
      <c r="BV234" s="108"/>
      <c r="BW234" s="108"/>
      <c r="BX234" s="108"/>
      <c r="BY234" s="108"/>
      <c r="BZ234" s="108"/>
      <c r="CA234" s="108"/>
      <c r="CB234" s="108"/>
      <c r="CC234" s="108"/>
      <c r="CD234" s="108"/>
      <c r="CE234" s="108"/>
      <c r="CF234" s="108"/>
    </row>
    <row r="235" ht="34.5" customHeight="1">
      <c r="A235" s="188"/>
      <c r="B235" s="188"/>
      <c r="C235" s="96"/>
      <c r="D235" s="96"/>
      <c r="E235" s="96"/>
      <c r="F235" s="96"/>
      <c r="G235" s="96"/>
      <c r="H235" s="96"/>
      <c r="I235" s="96"/>
      <c r="J235" s="96"/>
      <c r="K235" s="96"/>
      <c r="L235" s="96"/>
      <c r="M235" s="186"/>
      <c r="N235" s="96"/>
      <c r="O235" s="96"/>
      <c r="P235" s="96"/>
      <c r="Q235" s="102"/>
      <c r="R235" s="102"/>
      <c r="S235" s="102"/>
      <c r="T235" s="102"/>
      <c r="U235" s="102"/>
      <c r="V235" s="102"/>
      <c r="W235" s="102"/>
      <c r="X235" s="102"/>
      <c r="Y235" s="102"/>
      <c r="Z235" s="102"/>
      <c r="AA235" s="102"/>
      <c r="AB235" s="102"/>
      <c r="AC235" s="102"/>
      <c r="AD235" s="102"/>
      <c r="AE235" s="102"/>
      <c r="AF235" s="102"/>
      <c r="AG235" s="102"/>
      <c r="AH235" s="102"/>
      <c r="AI235" s="102"/>
      <c r="AJ235" s="187"/>
      <c r="AK235" s="96"/>
      <c r="AL235" s="96"/>
      <c r="AM235" s="152"/>
      <c r="AN235" s="152"/>
      <c r="AO235" s="107"/>
      <c r="AP235" s="107"/>
      <c r="AQ235" s="108"/>
      <c r="AR235" s="108"/>
      <c r="AS235" s="108"/>
      <c r="AT235" s="108"/>
      <c r="AU235" s="108"/>
      <c r="AV235" s="108"/>
      <c r="AW235" s="108"/>
      <c r="AX235" s="108"/>
      <c r="AY235" s="108"/>
      <c r="AZ235" s="108"/>
      <c r="BA235" s="108"/>
      <c r="BB235" s="108"/>
      <c r="BC235" s="108"/>
      <c r="BD235" s="108"/>
      <c r="BE235" s="108"/>
      <c r="BF235" s="108"/>
      <c r="BG235" s="108"/>
      <c r="BH235" s="108"/>
      <c r="BI235" s="108"/>
      <c r="BJ235" s="108"/>
      <c r="BK235" s="108"/>
      <c r="BL235" s="108"/>
      <c r="BM235" s="108"/>
      <c r="BN235" s="108"/>
      <c r="BO235" s="108"/>
      <c r="BP235" s="108"/>
      <c r="BQ235" s="108"/>
      <c r="BR235" s="108"/>
      <c r="BS235" s="108"/>
      <c r="BT235" s="108"/>
      <c r="BU235" s="108"/>
      <c r="BV235" s="108"/>
      <c r="BW235" s="108"/>
      <c r="BX235" s="108"/>
      <c r="BY235" s="108"/>
      <c r="BZ235" s="108"/>
      <c r="CA235" s="108"/>
      <c r="CB235" s="108"/>
      <c r="CC235" s="108"/>
      <c r="CD235" s="108"/>
      <c r="CE235" s="108"/>
      <c r="CF235" s="108"/>
    </row>
    <row r="236" ht="34.5" customHeight="1">
      <c r="A236" s="188"/>
      <c r="B236" s="188"/>
      <c r="C236" s="96"/>
      <c r="D236" s="96"/>
      <c r="E236" s="96"/>
      <c r="F236" s="96"/>
      <c r="G236" s="96"/>
      <c r="H236" s="96"/>
      <c r="I236" s="96"/>
      <c r="J236" s="96"/>
      <c r="K236" s="96"/>
      <c r="L236" s="96"/>
      <c r="M236" s="186"/>
      <c r="N236" s="96"/>
      <c r="O236" s="96"/>
      <c r="P236" s="96"/>
      <c r="Q236" s="102"/>
      <c r="R236" s="102"/>
      <c r="S236" s="102"/>
      <c r="T236" s="102"/>
      <c r="U236" s="102"/>
      <c r="V236" s="102"/>
      <c r="W236" s="102"/>
      <c r="X236" s="102"/>
      <c r="Y236" s="102"/>
      <c r="Z236" s="102"/>
      <c r="AA236" s="102"/>
      <c r="AB236" s="102"/>
      <c r="AC236" s="102"/>
      <c r="AD236" s="102"/>
      <c r="AE236" s="102"/>
      <c r="AF236" s="102"/>
      <c r="AG236" s="102"/>
      <c r="AH236" s="102"/>
      <c r="AI236" s="102"/>
      <c r="AJ236" s="187"/>
      <c r="AK236" s="96"/>
      <c r="AL236" s="96"/>
      <c r="AM236" s="152"/>
      <c r="AN236" s="152"/>
      <c r="AO236" s="107"/>
      <c r="AP236" s="107"/>
      <c r="AQ236" s="108"/>
      <c r="AR236" s="108"/>
      <c r="AS236" s="108"/>
      <c r="AT236" s="108"/>
      <c r="AU236" s="108"/>
      <c r="AV236" s="108"/>
      <c r="AW236" s="108"/>
      <c r="AX236" s="108"/>
      <c r="AY236" s="108"/>
      <c r="AZ236" s="108"/>
      <c r="BA236" s="108"/>
      <c r="BB236" s="108"/>
      <c r="BC236" s="108"/>
      <c r="BD236" s="108"/>
      <c r="BE236" s="108"/>
      <c r="BF236" s="108"/>
      <c r="BG236" s="108"/>
      <c r="BH236" s="108"/>
      <c r="BI236" s="108"/>
      <c r="BJ236" s="108"/>
      <c r="BK236" s="108"/>
      <c r="BL236" s="108"/>
      <c r="BM236" s="108"/>
      <c r="BN236" s="108"/>
      <c r="BO236" s="108"/>
      <c r="BP236" s="108"/>
      <c r="BQ236" s="108"/>
      <c r="BR236" s="108"/>
      <c r="BS236" s="108"/>
      <c r="BT236" s="108"/>
      <c r="BU236" s="108"/>
      <c r="BV236" s="108"/>
      <c r="BW236" s="108"/>
      <c r="BX236" s="108"/>
      <c r="BY236" s="108"/>
      <c r="BZ236" s="108"/>
      <c r="CA236" s="108"/>
      <c r="CB236" s="108"/>
      <c r="CC236" s="108"/>
      <c r="CD236" s="108"/>
      <c r="CE236" s="108"/>
      <c r="CF236" s="108"/>
    </row>
    <row r="237" ht="34.5" customHeight="1">
      <c r="A237" s="188"/>
      <c r="B237" s="188"/>
      <c r="C237" s="96"/>
      <c r="D237" s="96"/>
      <c r="E237" s="96"/>
      <c r="F237" s="96"/>
      <c r="G237" s="96"/>
      <c r="H237" s="96"/>
      <c r="I237" s="96"/>
      <c r="J237" s="96"/>
      <c r="K237" s="96"/>
      <c r="L237" s="96"/>
      <c r="M237" s="186"/>
      <c r="N237" s="96"/>
      <c r="O237" s="96"/>
      <c r="P237" s="96"/>
      <c r="Q237" s="102"/>
      <c r="R237" s="102"/>
      <c r="S237" s="102"/>
      <c r="T237" s="102"/>
      <c r="U237" s="102"/>
      <c r="V237" s="102"/>
      <c r="W237" s="102"/>
      <c r="X237" s="102"/>
      <c r="Y237" s="102"/>
      <c r="Z237" s="102"/>
      <c r="AA237" s="102"/>
      <c r="AB237" s="102"/>
      <c r="AC237" s="102"/>
      <c r="AD237" s="102"/>
      <c r="AE237" s="102"/>
      <c r="AF237" s="102"/>
      <c r="AG237" s="102"/>
      <c r="AH237" s="102"/>
      <c r="AI237" s="102"/>
      <c r="AJ237" s="187"/>
      <c r="AK237" s="96"/>
      <c r="AL237" s="96"/>
      <c r="AM237" s="152"/>
      <c r="AN237" s="152"/>
      <c r="AO237" s="107"/>
      <c r="AP237" s="107"/>
      <c r="AQ237" s="108"/>
      <c r="AR237" s="108"/>
      <c r="AS237" s="108"/>
      <c r="AT237" s="108"/>
      <c r="AU237" s="108"/>
      <c r="AV237" s="108"/>
      <c r="AW237" s="108"/>
      <c r="AX237" s="108"/>
      <c r="AY237" s="108"/>
      <c r="AZ237" s="108"/>
      <c r="BA237" s="108"/>
      <c r="BB237" s="108"/>
      <c r="BC237" s="108"/>
      <c r="BD237" s="108"/>
      <c r="BE237" s="108"/>
      <c r="BF237" s="108"/>
      <c r="BG237" s="108"/>
      <c r="BH237" s="108"/>
      <c r="BI237" s="108"/>
      <c r="BJ237" s="108"/>
      <c r="BK237" s="108"/>
      <c r="BL237" s="108"/>
      <c r="BM237" s="108"/>
      <c r="BN237" s="108"/>
      <c r="BO237" s="108"/>
      <c r="BP237" s="108"/>
      <c r="BQ237" s="108"/>
      <c r="BR237" s="108"/>
      <c r="BS237" s="108"/>
      <c r="BT237" s="108"/>
      <c r="BU237" s="108"/>
      <c r="BV237" s="108"/>
      <c r="BW237" s="108"/>
      <c r="BX237" s="108"/>
      <c r="BY237" s="108"/>
      <c r="BZ237" s="108"/>
      <c r="CA237" s="108"/>
      <c r="CB237" s="108"/>
      <c r="CC237" s="108"/>
      <c r="CD237" s="108"/>
      <c r="CE237" s="108"/>
      <c r="CF237" s="108"/>
    </row>
    <row r="238" ht="34.5" customHeight="1">
      <c r="A238" s="188"/>
      <c r="B238" s="188"/>
      <c r="C238" s="96"/>
      <c r="D238" s="96"/>
      <c r="E238" s="96"/>
      <c r="F238" s="96"/>
      <c r="G238" s="96"/>
      <c r="H238" s="96"/>
      <c r="I238" s="96"/>
      <c r="J238" s="96"/>
      <c r="K238" s="96"/>
      <c r="L238" s="96"/>
      <c r="M238" s="186"/>
      <c r="N238" s="96"/>
      <c r="O238" s="96"/>
      <c r="P238" s="96"/>
      <c r="Q238" s="102"/>
      <c r="R238" s="102"/>
      <c r="S238" s="102"/>
      <c r="T238" s="102"/>
      <c r="U238" s="102"/>
      <c r="V238" s="102"/>
      <c r="W238" s="102"/>
      <c r="X238" s="102"/>
      <c r="Y238" s="102"/>
      <c r="Z238" s="102"/>
      <c r="AA238" s="102"/>
      <c r="AB238" s="102"/>
      <c r="AC238" s="102"/>
      <c r="AD238" s="102"/>
      <c r="AE238" s="102"/>
      <c r="AF238" s="102"/>
      <c r="AG238" s="102"/>
      <c r="AH238" s="102"/>
      <c r="AI238" s="102"/>
      <c r="AJ238" s="187"/>
      <c r="AK238" s="96"/>
      <c r="AL238" s="96"/>
      <c r="AM238" s="152"/>
      <c r="AN238" s="152"/>
      <c r="AO238" s="107"/>
      <c r="AP238" s="107"/>
      <c r="AQ238" s="108"/>
      <c r="AR238" s="108"/>
      <c r="AS238" s="108"/>
      <c r="AT238" s="108"/>
      <c r="AU238" s="108"/>
      <c r="AV238" s="108"/>
      <c r="AW238" s="108"/>
      <c r="AX238" s="108"/>
      <c r="AY238" s="108"/>
      <c r="AZ238" s="108"/>
      <c r="BA238" s="108"/>
      <c r="BB238" s="108"/>
      <c r="BC238" s="108"/>
      <c r="BD238" s="108"/>
      <c r="BE238" s="108"/>
      <c r="BF238" s="108"/>
      <c r="BG238" s="108"/>
      <c r="BH238" s="108"/>
      <c r="BI238" s="108"/>
      <c r="BJ238" s="108"/>
      <c r="BK238" s="108"/>
      <c r="BL238" s="108"/>
      <c r="BM238" s="108"/>
      <c r="BN238" s="108"/>
      <c r="BO238" s="108"/>
      <c r="BP238" s="108"/>
      <c r="BQ238" s="108"/>
      <c r="BR238" s="108"/>
      <c r="BS238" s="108"/>
      <c r="BT238" s="108"/>
      <c r="BU238" s="108"/>
      <c r="BV238" s="108"/>
      <c r="BW238" s="108"/>
      <c r="BX238" s="108"/>
      <c r="BY238" s="108"/>
      <c r="BZ238" s="108"/>
      <c r="CA238" s="108"/>
      <c r="CB238" s="108"/>
      <c r="CC238" s="108"/>
      <c r="CD238" s="108"/>
      <c r="CE238" s="108"/>
      <c r="CF238" s="108"/>
    </row>
    <row r="239" ht="34.5" customHeight="1">
      <c r="A239" s="188"/>
      <c r="B239" s="188"/>
      <c r="C239" s="96"/>
      <c r="D239" s="96"/>
      <c r="E239" s="96"/>
      <c r="F239" s="96"/>
      <c r="G239" s="96"/>
      <c r="H239" s="96"/>
      <c r="I239" s="96"/>
      <c r="J239" s="96"/>
      <c r="K239" s="96"/>
      <c r="L239" s="96"/>
      <c r="M239" s="186"/>
      <c r="N239" s="96"/>
      <c r="O239" s="96"/>
      <c r="P239" s="96"/>
      <c r="Q239" s="102"/>
      <c r="R239" s="102"/>
      <c r="S239" s="102"/>
      <c r="T239" s="102"/>
      <c r="U239" s="102"/>
      <c r="V239" s="102"/>
      <c r="W239" s="102"/>
      <c r="X239" s="102"/>
      <c r="Y239" s="102"/>
      <c r="Z239" s="102"/>
      <c r="AA239" s="102"/>
      <c r="AB239" s="102"/>
      <c r="AC239" s="102"/>
      <c r="AD239" s="102"/>
      <c r="AE239" s="102"/>
      <c r="AF239" s="102"/>
      <c r="AG239" s="102"/>
      <c r="AH239" s="102"/>
      <c r="AI239" s="102"/>
      <c r="AJ239" s="187"/>
      <c r="AK239" s="96"/>
      <c r="AL239" s="96"/>
      <c r="AM239" s="152"/>
      <c r="AN239" s="152"/>
      <c r="AO239" s="107"/>
      <c r="AP239" s="107"/>
      <c r="AQ239" s="108"/>
      <c r="AR239" s="108"/>
      <c r="AS239" s="108"/>
      <c r="AT239" s="108"/>
      <c r="AU239" s="108"/>
      <c r="AV239" s="108"/>
      <c r="AW239" s="108"/>
      <c r="AX239" s="108"/>
      <c r="AY239" s="108"/>
      <c r="AZ239" s="108"/>
      <c r="BA239" s="108"/>
      <c r="BB239" s="108"/>
      <c r="BC239" s="108"/>
      <c r="BD239" s="108"/>
      <c r="BE239" s="108"/>
      <c r="BF239" s="108"/>
      <c r="BG239" s="108"/>
      <c r="BH239" s="108"/>
      <c r="BI239" s="108"/>
      <c r="BJ239" s="108"/>
      <c r="BK239" s="108"/>
      <c r="BL239" s="108"/>
      <c r="BM239" s="108"/>
      <c r="BN239" s="108"/>
      <c r="BO239" s="108"/>
      <c r="BP239" s="108"/>
      <c r="BQ239" s="108"/>
      <c r="BR239" s="108"/>
      <c r="BS239" s="108"/>
      <c r="BT239" s="108"/>
      <c r="BU239" s="108"/>
      <c r="BV239" s="108"/>
      <c r="BW239" s="108"/>
      <c r="BX239" s="108"/>
      <c r="BY239" s="108"/>
      <c r="BZ239" s="108"/>
      <c r="CA239" s="108"/>
      <c r="CB239" s="108"/>
      <c r="CC239" s="108"/>
      <c r="CD239" s="108"/>
      <c r="CE239" s="108"/>
      <c r="CF239" s="108"/>
    </row>
    <row r="240" ht="34.5" customHeight="1">
      <c r="A240" s="188"/>
      <c r="B240" s="188"/>
      <c r="C240" s="96"/>
      <c r="D240" s="96"/>
      <c r="E240" s="96"/>
      <c r="F240" s="96"/>
      <c r="G240" s="96"/>
      <c r="H240" s="96"/>
      <c r="I240" s="96"/>
      <c r="J240" s="96"/>
      <c r="K240" s="96"/>
      <c r="L240" s="96"/>
      <c r="M240" s="186"/>
      <c r="N240" s="96"/>
      <c r="O240" s="96"/>
      <c r="P240" s="96"/>
      <c r="Q240" s="102"/>
      <c r="R240" s="102"/>
      <c r="S240" s="102"/>
      <c r="T240" s="102"/>
      <c r="U240" s="102"/>
      <c r="V240" s="102"/>
      <c r="W240" s="102"/>
      <c r="X240" s="102"/>
      <c r="Y240" s="102"/>
      <c r="Z240" s="102"/>
      <c r="AA240" s="102"/>
      <c r="AB240" s="102"/>
      <c r="AC240" s="102"/>
      <c r="AD240" s="102"/>
      <c r="AE240" s="102"/>
      <c r="AF240" s="102"/>
      <c r="AG240" s="102"/>
      <c r="AH240" s="102"/>
      <c r="AI240" s="102"/>
      <c r="AJ240" s="187"/>
      <c r="AK240" s="96"/>
      <c r="AL240" s="96"/>
      <c r="AM240" s="152"/>
      <c r="AN240" s="152"/>
      <c r="AO240" s="107"/>
      <c r="AP240" s="107"/>
      <c r="AQ240" s="108"/>
      <c r="AR240" s="108"/>
      <c r="AS240" s="108"/>
      <c r="AT240" s="108"/>
      <c r="AU240" s="108"/>
      <c r="AV240" s="108"/>
      <c r="AW240" s="108"/>
      <c r="AX240" s="108"/>
      <c r="AY240" s="108"/>
      <c r="AZ240" s="108"/>
      <c r="BA240" s="108"/>
      <c r="BB240" s="108"/>
      <c r="BC240" s="108"/>
      <c r="BD240" s="108"/>
      <c r="BE240" s="108"/>
      <c r="BF240" s="108"/>
      <c r="BG240" s="108"/>
      <c r="BH240" s="108"/>
      <c r="BI240" s="108"/>
      <c r="BJ240" s="108"/>
      <c r="BK240" s="108"/>
      <c r="BL240" s="108"/>
      <c r="BM240" s="108"/>
      <c r="BN240" s="108"/>
      <c r="BO240" s="108"/>
      <c r="BP240" s="108"/>
      <c r="BQ240" s="108"/>
      <c r="BR240" s="108"/>
      <c r="BS240" s="108"/>
      <c r="BT240" s="108"/>
      <c r="BU240" s="108"/>
      <c r="BV240" s="108"/>
      <c r="BW240" s="108"/>
      <c r="BX240" s="108"/>
      <c r="BY240" s="108"/>
      <c r="BZ240" s="108"/>
      <c r="CA240" s="108"/>
      <c r="CB240" s="108"/>
      <c r="CC240" s="108"/>
      <c r="CD240" s="108"/>
      <c r="CE240" s="108"/>
      <c r="CF240" s="108"/>
    </row>
    <row r="241" ht="34.5" customHeight="1">
      <c r="A241" s="188"/>
      <c r="B241" s="188"/>
      <c r="C241" s="96"/>
      <c r="D241" s="96"/>
      <c r="E241" s="96"/>
      <c r="F241" s="96"/>
      <c r="G241" s="96"/>
      <c r="H241" s="96"/>
      <c r="I241" s="96"/>
      <c r="J241" s="96"/>
      <c r="K241" s="96"/>
      <c r="L241" s="96"/>
      <c r="M241" s="186"/>
      <c r="N241" s="96"/>
      <c r="O241" s="96"/>
      <c r="P241" s="96"/>
      <c r="Q241" s="102"/>
      <c r="R241" s="102"/>
      <c r="S241" s="102"/>
      <c r="T241" s="102"/>
      <c r="U241" s="102"/>
      <c r="V241" s="102"/>
      <c r="W241" s="102"/>
      <c r="X241" s="102"/>
      <c r="Y241" s="102"/>
      <c r="Z241" s="102"/>
      <c r="AA241" s="102"/>
      <c r="AB241" s="102"/>
      <c r="AC241" s="102"/>
      <c r="AD241" s="102"/>
      <c r="AE241" s="102"/>
      <c r="AF241" s="102"/>
      <c r="AG241" s="102"/>
      <c r="AH241" s="102"/>
      <c r="AI241" s="102"/>
      <c r="AJ241" s="187"/>
      <c r="AK241" s="96"/>
      <c r="AL241" s="96"/>
      <c r="AM241" s="152"/>
      <c r="AN241" s="152"/>
      <c r="AO241" s="107"/>
      <c r="AP241" s="107"/>
      <c r="AQ241" s="108"/>
      <c r="AR241" s="108"/>
      <c r="AS241" s="108"/>
      <c r="AT241" s="108"/>
      <c r="AU241" s="108"/>
      <c r="AV241" s="108"/>
      <c r="AW241" s="108"/>
      <c r="AX241" s="108"/>
      <c r="AY241" s="108"/>
      <c r="AZ241" s="108"/>
      <c r="BA241" s="108"/>
      <c r="BB241" s="108"/>
      <c r="BC241" s="108"/>
      <c r="BD241" s="108"/>
      <c r="BE241" s="108"/>
      <c r="BF241" s="108"/>
      <c r="BG241" s="108"/>
      <c r="BH241" s="108"/>
      <c r="BI241" s="108"/>
      <c r="BJ241" s="108"/>
      <c r="BK241" s="108"/>
      <c r="BL241" s="108"/>
      <c r="BM241" s="108"/>
      <c r="BN241" s="108"/>
      <c r="BO241" s="108"/>
      <c r="BP241" s="108"/>
      <c r="BQ241" s="108"/>
      <c r="BR241" s="108"/>
      <c r="BS241" s="108"/>
      <c r="BT241" s="108"/>
      <c r="BU241" s="108"/>
      <c r="BV241" s="108"/>
      <c r="BW241" s="108"/>
      <c r="BX241" s="108"/>
      <c r="BY241" s="108"/>
      <c r="BZ241" s="108"/>
      <c r="CA241" s="108"/>
      <c r="CB241" s="108"/>
      <c r="CC241" s="108"/>
      <c r="CD241" s="108"/>
      <c r="CE241" s="108"/>
      <c r="CF241" s="108"/>
    </row>
    <row r="242" ht="34.5" customHeight="1">
      <c r="A242" s="188"/>
      <c r="B242" s="188"/>
      <c r="C242" s="96"/>
      <c r="D242" s="96"/>
      <c r="E242" s="96"/>
      <c r="F242" s="96"/>
      <c r="G242" s="96"/>
      <c r="H242" s="96"/>
      <c r="I242" s="96"/>
      <c r="J242" s="96"/>
      <c r="K242" s="96"/>
      <c r="L242" s="96"/>
      <c r="M242" s="186"/>
      <c r="N242" s="96"/>
      <c r="O242" s="96"/>
      <c r="P242" s="96"/>
      <c r="Q242" s="102"/>
      <c r="R242" s="102"/>
      <c r="S242" s="102"/>
      <c r="T242" s="102"/>
      <c r="U242" s="102"/>
      <c r="V242" s="102"/>
      <c r="W242" s="102"/>
      <c r="X242" s="102"/>
      <c r="Y242" s="102"/>
      <c r="Z242" s="102"/>
      <c r="AA242" s="102"/>
      <c r="AB242" s="102"/>
      <c r="AC242" s="102"/>
      <c r="AD242" s="102"/>
      <c r="AE242" s="102"/>
      <c r="AF242" s="102"/>
      <c r="AG242" s="102"/>
      <c r="AH242" s="102"/>
      <c r="AI242" s="102"/>
      <c r="AJ242" s="187"/>
      <c r="AK242" s="96"/>
      <c r="AL242" s="96"/>
      <c r="AM242" s="152"/>
      <c r="AN242" s="152"/>
      <c r="AO242" s="107"/>
      <c r="AP242" s="107"/>
      <c r="AQ242" s="108"/>
      <c r="AR242" s="108"/>
      <c r="AS242" s="108"/>
      <c r="AT242" s="108"/>
      <c r="AU242" s="108"/>
      <c r="AV242" s="108"/>
      <c r="AW242" s="108"/>
      <c r="AX242" s="108"/>
      <c r="AY242" s="108"/>
      <c r="AZ242" s="108"/>
      <c r="BA242" s="108"/>
      <c r="BB242" s="108"/>
      <c r="BC242" s="108"/>
      <c r="BD242" s="108"/>
      <c r="BE242" s="108"/>
      <c r="BF242" s="108"/>
      <c r="BG242" s="108"/>
      <c r="BH242" s="108"/>
      <c r="BI242" s="108"/>
      <c r="BJ242" s="108"/>
      <c r="BK242" s="108"/>
      <c r="BL242" s="108"/>
      <c r="BM242" s="108"/>
      <c r="BN242" s="108"/>
      <c r="BO242" s="108"/>
      <c r="BP242" s="108"/>
      <c r="BQ242" s="108"/>
      <c r="BR242" s="108"/>
      <c r="BS242" s="108"/>
      <c r="BT242" s="108"/>
      <c r="BU242" s="108"/>
      <c r="BV242" s="108"/>
      <c r="BW242" s="108"/>
      <c r="BX242" s="108"/>
      <c r="BY242" s="108"/>
      <c r="BZ242" s="108"/>
      <c r="CA242" s="108"/>
      <c r="CB242" s="108"/>
      <c r="CC242" s="108"/>
      <c r="CD242" s="108"/>
      <c r="CE242" s="108"/>
      <c r="CF242" s="108"/>
    </row>
    <row r="243" ht="34.5" customHeight="1">
      <c r="A243" s="188"/>
      <c r="B243" s="188"/>
      <c r="C243" s="96"/>
      <c r="D243" s="96"/>
      <c r="E243" s="96"/>
      <c r="F243" s="96"/>
      <c r="G243" s="96"/>
      <c r="H243" s="96"/>
      <c r="I243" s="96"/>
      <c r="J243" s="96"/>
      <c r="K243" s="96"/>
      <c r="L243" s="96"/>
      <c r="M243" s="186"/>
      <c r="N243" s="96"/>
      <c r="O243" s="96"/>
      <c r="P243" s="96"/>
      <c r="Q243" s="102"/>
      <c r="R243" s="102"/>
      <c r="S243" s="102"/>
      <c r="T243" s="102"/>
      <c r="U243" s="102"/>
      <c r="V243" s="102"/>
      <c r="W243" s="102"/>
      <c r="X243" s="102"/>
      <c r="Y243" s="102"/>
      <c r="Z243" s="102"/>
      <c r="AA243" s="102"/>
      <c r="AB243" s="102"/>
      <c r="AC243" s="102"/>
      <c r="AD243" s="102"/>
      <c r="AE243" s="102"/>
      <c r="AF243" s="102"/>
      <c r="AG243" s="102"/>
      <c r="AH243" s="102"/>
      <c r="AI243" s="102"/>
      <c r="AJ243" s="187"/>
      <c r="AK243" s="96"/>
      <c r="AL243" s="96"/>
      <c r="AM243" s="152"/>
      <c r="AN243" s="152"/>
      <c r="AO243" s="107"/>
      <c r="AP243" s="107"/>
      <c r="AQ243" s="108"/>
      <c r="AR243" s="108"/>
      <c r="AS243" s="108"/>
      <c r="AT243" s="108"/>
      <c r="AU243" s="108"/>
      <c r="AV243" s="108"/>
      <c r="AW243" s="108"/>
      <c r="AX243" s="108"/>
      <c r="AY243" s="108"/>
      <c r="AZ243" s="108"/>
      <c r="BA243" s="108"/>
      <c r="BB243" s="108"/>
      <c r="BC243" s="108"/>
      <c r="BD243" s="108"/>
      <c r="BE243" s="108"/>
      <c r="BF243" s="108"/>
      <c r="BG243" s="108"/>
      <c r="BH243" s="108"/>
      <c r="BI243" s="108"/>
      <c r="BJ243" s="108"/>
      <c r="BK243" s="108"/>
      <c r="BL243" s="108"/>
      <c r="BM243" s="108"/>
      <c r="BN243" s="108"/>
      <c r="BO243" s="108"/>
      <c r="BP243" s="108"/>
      <c r="BQ243" s="108"/>
      <c r="BR243" s="108"/>
      <c r="BS243" s="108"/>
      <c r="BT243" s="108"/>
      <c r="BU243" s="108"/>
      <c r="BV243" s="108"/>
      <c r="BW243" s="108"/>
      <c r="BX243" s="108"/>
      <c r="BY243" s="108"/>
      <c r="BZ243" s="108"/>
      <c r="CA243" s="108"/>
      <c r="CB243" s="108"/>
      <c r="CC243" s="108"/>
      <c r="CD243" s="108"/>
      <c r="CE243" s="108"/>
      <c r="CF243" s="108"/>
    </row>
    <row r="244" ht="34.5" customHeight="1">
      <c r="A244" s="188"/>
      <c r="B244" s="188"/>
      <c r="C244" s="96"/>
      <c r="D244" s="96"/>
      <c r="E244" s="96"/>
      <c r="F244" s="96"/>
      <c r="G244" s="96"/>
      <c r="H244" s="96"/>
      <c r="I244" s="96"/>
      <c r="J244" s="96"/>
      <c r="K244" s="96"/>
      <c r="L244" s="96"/>
      <c r="M244" s="186"/>
      <c r="N244" s="96"/>
      <c r="O244" s="96"/>
      <c r="P244" s="96"/>
      <c r="Q244" s="102"/>
      <c r="R244" s="102"/>
      <c r="S244" s="102"/>
      <c r="T244" s="102"/>
      <c r="U244" s="102"/>
      <c r="V244" s="102"/>
      <c r="W244" s="102"/>
      <c r="X244" s="102"/>
      <c r="Y244" s="102"/>
      <c r="Z244" s="102"/>
      <c r="AA244" s="102"/>
      <c r="AB244" s="102"/>
      <c r="AC244" s="102"/>
      <c r="AD244" s="102"/>
      <c r="AE244" s="102"/>
      <c r="AF244" s="102"/>
      <c r="AG244" s="102"/>
      <c r="AH244" s="102"/>
      <c r="AI244" s="102"/>
      <c r="AJ244" s="187"/>
      <c r="AK244" s="96"/>
      <c r="AL244" s="96"/>
      <c r="AM244" s="152"/>
      <c r="AN244" s="152"/>
      <c r="AO244" s="107"/>
      <c r="AP244" s="107"/>
      <c r="AQ244" s="108"/>
      <c r="AR244" s="108"/>
      <c r="AS244" s="108"/>
      <c r="AT244" s="108"/>
      <c r="AU244" s="108"/>
      <c r="AV244" s="108"/>
      <c r="AW244" s="108"/>
      <c r="AX244" s="108"/>
      <c r="AY244" s="108"/>
      <c r="AZ244" s="108"/>
      <c r="BA244" s="108"/>
      <c r="BB244" s="108"/>
      <c r="BC244" s="108"/>
      <c r="BD244" s="108"/>
      <c r="BE244" s="108"/>
      <c r="BF244" s="108"/>
      <c r="BG244" s="108"/>
      <c r="BH244" s="108"/>
      <c r="BI244" s="108"/>
      <c r="BJ244" s="108"/>
      <c r="BK244" s="108"/>
      <c r="BL244" s="108"/>
      <c r="BM244" s="108"/>
      <c r="BN244" s="108"/>
      <c r="BO244" s="108"/>
      <c r="BP244" s="108"/>
      <c r="BQ244" s="108"/>
      <c r="BR244" s="108"/>
      <c r="BS244" s="108"/>
      <c r="BT244" s="108"/>
      <c r="BU244" s="108"/>
      <c r="BV244" s="108"/>
      <c r="BW244" s="108"/>
      <c r="BX244" s="108"/>
      <c r="BY244" s="108"/>
      <c r="BZ244" s="108"/>
      <c r="CA244" s="108"/>
      <c r="CB244" s="108"/>
      <c r="CC244" s="108"/>
      <c r="CD244" s="108"/>
      <c r="CE244" s="108"/>
      <c r="CF244" s="108"/>
    </row>
    <row r="245" ht="34.5" customHeight="1">
      <c r="A245" s="188"/>
      <c r="B245" s="188"/>
      <c r="C245" s="96"/>
      <c r="D245" s="96"/>
      <c r="E245" s="96"/>
      <c r="F245" s="96"/>
      <c r="G245" s="96"/>
      <c r="H245" s="96"/>
      <c r="I245" s="96"/>
      <c r="J245" s="96"/>
      <c r="K245" s="96"/>
      <c r="L245" s="96"/>
      <c r="M245" s="186"/>
      <c r="N245" s="96"/>
      <c r="O245" s="96"/>
      <c r="P245" s="96"/>
      <c r="Q245" s="102"/>
      <c r="R245" s="102"/>
      <c r="S245" s="102"/>
      <c r="T245" s="102"/>
      <c r="U245" s="102"/>
      <c r="V245" s="102"/>
      <c r="W245" s="102"/>
      <c r="X245" s="102"/>
      <c r="Y245" s="102"/>
      <c r="Z245" s="102"/>
      <c r="AA245" s="102"/>
      <c r="AB245" s="102"/>
      <c r="AC245" s="102"/>
      <c r="AD245" s="102"/>
      <c r="AE245" s="102"/>
      <c r="AF245" s="102"/>
      <c r="AG245" s="102"/>
      <c r="AH245" s="102"/>
      <c r="AI245" s="102"/>
      <c r="AJ245" s="187"/>
      <c r="AK245" s="96"/>
      <c r="AL245" s="96"/>
      <c r="AM245" s="152"/>
      <c r="AN245" s="152"/>
      <c r="AO245" s="107"/>
      <c r="AP245" s="107"/>
      <c r="AQ245" s="108"/>
      <c r="AR245" s="108"/>
      <c r="AS245" s="108"/>
      <c r="AT245" s="108"/>
      <c r="AU245" s="108"/>
      <c r="AV245" s="108"/>
      <c r="AW245" s="108"/>
      <c r="AX245" s="108"/>
      <c r="AY245" s="108"/>
      <c r="AZ245" s="108"/>
      <c r="BA245" s="108"/>
      <c r="BB245" s="108"/>
      <c r="BC245" s="108"/>
      <c r="BD245" s="108"/>
      <c r="BE245" s="108"/>
      <c r="BF245" s="108"/>
      <c r="BG245" s="108"/>
      <c r="BH245" s="108"/>
      <c r="BI245" s="108"/>
      <c r="BJ245" s="108"/>
      <c r="BK245" s="108"/>
      <c r="BL245" s="108"/>
      <c r="BM245" s="108"/>
      <c r="BN245" s="108"/>
      <c r="BO245" s="108"/>
      <c r="BP245" s="108"/>
      <c r="BQ245" s="108"/>
      <c r="BR245" s="108"/>
      <c r="BS245" s="108"/>
      <c r="BT245" s="108"/>
      <c r="BU245" s="108"/>
      <c r="BV245" s="108"/>
      <c r="BW245" s="108"/>
      <c r="BX245" s="108"/>
      <c r="BY245" s="108"/>
      <c r="BZ245" s="108"/>
      <c r="CA245" s="108"/>
      <c r="CB245" s="108"/>
      <c r="CC245" s="108"/>
      <c r="CD245" s="108"/>
      <c r="CE245" s="108"/>
      <c r="CF245" s="108"/>
    </row>
    <row r="246" ht="34.5" customHeight="1">
      <c r="A246" s="188"/>
      <c r="B246" s="188"/>
      <c r="C246" s="96"/>
      <c r="D246" s="96"/>
      <c r="E246" s="96"/>
      <c r="F246" s="96"/>
      <c r="G246" s="96"/>
      <c r="H246" s="96"/>
      <c r="I246" s="96"/>
      <c r="J246" s="96"/>
      <c r="K246" s="96"/>
      <c r="L246" s="96"/>
      <c r="M246" s="186"/>
      <c r="N246" s="96"/>
      <c r="O246" s="96"/>
      <c r="P246" s="96"/>
      <c r="Q246" s="102"/>
      <c r="R246" s="102"/>
      <c r="S246" s="102"/>
      <c r="T246" s="102"/>
      <c r="U246" s="102"/>
      <c r="V246" s="102"/>
      <c r="W246" s="102"/>
      <c r="X246" s="102"/>
      <c r="Y246" s="102"/>
      <c r="Z246" s="102"/>
      <c r="AA246" s="102"/>
      <c r="AB246" s="102"/>
      <c r="AC246" s="102"/>
      <c r="AD246" s="102"/>
      <c r="AE246" s="102"/>
      <c r="AF246" s="102"/>
      <c r="AG246" s="102"/>
      <c r="AH246" s="102"/>
      <c r="AI246" s="102"/>
      <c r="AJ246" s="187"/>
      <c r="AK246" s="96"/>
      <c r="AL246" s="96"/>
      <c r="AM246" s="152"/>
      <c r="AN246" s="152"/>
      <c r="AO246" s="107"/>
      <c r="AP246" s="107"/>
      <c r="AQ246" s="108"/>
      <c r="AR246" s="108"/>
      <c r="AS246" s="108"/>
      <c r="AT246" s="108"/>
      <c r="AU246" s="108"/>
      <c r="AV246" s="108"/>
      <c r="AW246" s="108"/>
      <c r="AX246" s="108"/>
      <c r="AY246" s="108"/>
      <c r="AZ246" s="108"/>
      <c r="BA246" s="108"/>
      <c r="BB246" s="108"/>
      <c r="BC246" s="108"/>
      <c r="BD246" s="108"/>
      <c r="BE246" s="108"/>
      <c r="BF246" s="108"/>
      <c r="BG246" s="108"/>
      <c r="BH246" s="108"/>
      <c r="BI246" s="108"/>
      <c r="BJ246" s="108"/>
      <c r="BK246" s="108"/>
      <c r="BL246" s="108"/>
      <c r="BM246" s="108"/>
      <c r="BN246" s="108"/>
      <c r="BO246" s="108"/>
      <c r="BP246" s="108"/>
      <c r="BQ246" s="108"/>
      <c r="BR246" s="108"/>
      <c r="BS246" s="108"/>
      <c r="BT246" s="108"/>
      <c r="BU246" s="108"/>
      <c r="BV246" s="108"/>
      <c r="BW246" s="108"/>
      <c r="BX246" s="108"/>
      <c r="BY246" s="108"/>
      <c r="BZ246" s="108"/>
      <c r="CA246" s="108"/>
      <c r="CB246" s="108"/>
      <c r="CC246" s="108"/>
      <c r="CD246" s="108"/>
      <c r="CE246" s="108"/>
      <c r="CF246" s="108"/>
    </row>
    <row r="247" ht="34.5" customHeight="1">
      <c r="A247" s="188"/>
      <c r="B247" s="188"/>
      <c r="C247" s="96"/>
      <c r="D247" s="96"/>
      <c r="E247" s="96"/>
      <c r="F247" s="96"/>
      <c r="G247" s="96"/>
      <c r="H247" s="96"/>
      <c r="I247" s="96"/>
      <c r="J247" s="96"/>
      <c r="K247" s="96"/>
      <c r="L247" s="96"/>
      <c r="M247" s="186"/>
      <c r="N247" s="96"/>
      <c r="O247" s="96"/>
      <c r="P247" s="96"/>
      <c r="Q247" s="102"/>
      <c r="R247" s="102"/>
      <c r="S247" s="102"/>
      <c r="T247" s="102"/>
      <c r="U247" s="102"/>
      <c r="V247" s="102"/>
      <c r="W247" s="102"/>
      <c r="X247" s="102"/>
      <c r="Y247" s="102"/>
      <c r="Z247" s="102"/>
      <c r="AA247" s="102"/>
      <c r="AB247" s="102"/>
      <c r="AC247" s="102"/>
      <c r="AD247" s="102"/>
      <c r="AE247" s="102"/>
      <c r="AF247" s="102"/>
      <c r="AG247" s="102"/>
      <c r="AH247" s="102"/>
      <c r="AI247" s="102"/>
      <c r="AJ247" s="187"/>
      <c r="AK247" s="96"/>
      <c r="AL247" s="96"/>
      <c r="AM247" s="152"/>
      <c r="AN247" s="152"/>
      <c r="AO247" s="107"/>
      <c r="AP247" s="107"/>
      <c r="AQ247" s="108"/>
      <c r="AR247" s="108"/>
      <c r="AS247" s="108"/>
      <c r="AT247" s="108"/>
      <c r="AU247" s="108"/>
      <c r="AV247" s="108"/>
      <c r="AW247" s="108"/>
      <c r="AX247" s="108"/>
      <c r="AY247" s="108"/>
      <c r="AZ247" s="108"/>
      <c r="BA247" s="108"/>
      <c r="BB247" s="108"/>
      <c r="BC247" s="108"/>
      <c r="BD247" s="108"/>
      <c r="BE247" s="108"/>
      <c r="BF247" s="108"/>
      <c r="BG247" s="108"/>
      <c r="BH247" s="108"/>
      <c r="BI247" s="108"/>
      <c r="BJ247" s="108"/>
      <c r="BK247" s="108"/>
      <c r="BL247" s="108"/>
      <c r="BM247" s="108"/>
      <c r="BN247" s="108"/>
      <c r="BO247" s="108"/>
      <c r="BP247" s="108"/>
      <c r="BQ247" s="108"/>
      <c r="BR247" s="108"/>
      <c r="BS247" s="108"/>
      <c r="BT247" s="108"/>
      <c r="BU247" s="108"/>
      <c r="BV247" s="108"/>
      <c r="BW247" s="108"/>
      <c r="BX247" s="108"/>
      <c r="BY247" s="108"/>
      <c r="BZ247" s="108"/>
      <c r="CA247" s="108"/>
      <c r="CB247" s="108"/>
      <c r="CC247" s="108"/>
      <c r="CD247" s="108"/>
      <c r="CE247" s="108"/>
      <c r="CF247" s="108"/>
    </row>
    <row r="248" ht="34.5" customHeight="1">
      <c r="A248" s="188"/>
      <c r="B248" s="188"/>
      <c r="C248" s="96"/>
      <c r="D248" s="96"/>
      <c r="E248" s="96"/>
      <c r="F248" s="96"/>
      <c r="G248" s="96"/>
      <c r="H248" s="96"/>
      <c r="I248" s="96"/>
      <c r="J248" s="96"/>
      <c r="K248" s="96"/>
      <c r="L248" s="96"/>
      <c r="M248" s="186"/>
      <c r="N248" s="96"/>
      <c r="O248" s="96"/>
      <c r="P248" s="96"/>
      <c r="Q248" s="102"/>
      <c r="R248" s="102"/>
      <c r="S248" s="102"/>
      <c r="T248" s="102"/>
      <c r="U248" s="102"/>
      <c r="V248" s="102"/>
      <c r="W248" s="102"/>
      <c r="X248" s="102"/>
      <c r="Y248" s="102"/>
      <c r="Z248" s="102"/>
      <c r="AA248" s="102"/>
      <c r="AB248" s="102"/>
      <c r="AC248" s="102"/>
      <c r="AD248" s="102"/>
      <c r="AE248" s="102"/>
      <c r="AF248" s="102"/>
      <c r="AG248" s="102"/>
      <c r="AH248" s="102"/>
      <c r="AI248" s="102"/>
      <c r="AJ248" s="187"/>
      <c r="AK248" s="96"/>
      <c r="AL248" s="96"/>
      <c r="AM248" s="152"/>
      <c r="AN248" s="152"/>
      <c r="AO248" s="107"/>
      <c r="AP248" s="107"/>
      <c r="AQ248" s="108"/>
      <c r="AR248" s="108"/>
      <c r="AS248" s="108"/>
      <c r="AT248" s="108"/>
      <c r="AU248" s="108"/>
      <c r="AV248" s="108"/>
      <c r="AW248" s="108"/>
      <c r="AX248" s="108"/>
      <c r="AY248" s="108"/>
      <c r="AZ248" s="108"/>
      <c r="BA248" s="108"/>
      <c r="BB248" s="108"/>
      <c r="BC248" s="108"/>
      <c r="BD248" s="108"/>
      <c r="BE248" s="108"/>
      <c r="BF248" s="108"/>
      <c r="BG248" s="108"/>
      <c r="BH248" s="108"/>
      <c r="BI248" s="108"/>
      <c r="BJ248" s="108"/>
      <c r="BK248" s="108"/>
      <c r="BL248" s="108"/>
      <c r="BM248" s="108"/>
      <c r="BN248" s="108"/>
      <c r="BO248" s="108"/>
      <c r="BP248" s="108"/>
      <c r="BQ248" s="108"/>
      <c r="BR248" s="108"/>
      <c r="BS248" s="108"/>
      <c r="BT248" s="108"/>
      <c r="BU248" s="108"/>
      <c r="BV248" s="108"/>
      <c r="BW248" s="108"/>
      <c r="BX248" s="108"/>
      <c r="BY248" s="108"/>
      <c r="BZ248" s="108"/>
      <c r="CA248" s="108"/>
      <c r="CB248" s="108"/>
      <c r="CC248" s="108"/>
      <c r="CD248" s="108"/>
      <c r="CE248" s="108"/>
      <c r="CF248" s="108"/>
    </row>
    <row r="249" ht="34.5" customHeight="1">
      <c r="A249" s="188"/>
      <c r="B249" s="188"/>
      <c r="C249" s="96"/>
      <c r="D249" s="96"/>
      <c r="E249" s="96"/>
      <c r="F249" s="96"/>
      <c r="G249" s="96"/>
      <c r="H249" s="96"/>
      <c r="I249" s="96"/>
      <c r="J249" s="96"/>
      <c r="K249" s="96"/>
      <c r="L249" s="96"/>
      <c r="M249" s="186"/>
      <c r="N249" s="96"/>
      <c r="O249" s="96"/>
      <c r="P249" s="96"/>
      <c r="Q249" s="102"/>
      <c r="R249" s="102"/>
      <c r="S249" s="102"/>
      <c r="T249" s="102"/>
      <c r="U249" s="102"/>
      <c r="V249" s="102"/>
      <c r="W249" s="102"/>
      <c r="X249" s="102"/>
      <c r="Y249" s="102"/>
      <c r="Z249" s="102"/>
      <c r="AA249" s="102"/>
      <c r="AB249" s="102"/>
      <c r="AC249" s="102"/>
      <c r="AD249" s="102"/>
      <c r="AE249" s="102"/>
      <c r="AF249" s="102"/>
      <c r="AG249" s="102"/>
      <c r="AH249" s="102"/>
      <c r="AI249" s="102"/>
      <c r="AJ249" s="187"/>
      <c r="AK249" s="96"/>
      <c r="AL249" s="96"/>
      <c r="AM249" s="152"/>
      <c r="AN249" s="152"/>
      <c r="AO249" s="107"/>
      <c r="AP249" s="107"/>
      <c r="AQ249" s="108"/>
      <c r="AR249" s="108"/>
      <c r="AS249" s="108"/>
      <c r="AT249" s="108"/>
      <c r="AU249" s="108"/>
      <c r="AV249" s="108"/>
      <c r="AW249" s="108"/>
      <c r="AX249" s="108"/>
      <c r="AY249" s="108"/>
      <c r="AZ249" s="108"/>
      <c r="BA249" s="108"/>
      <c r="BB249" s="108"/>
      <c r="BC249" s="108"/>
      <c r="BD249" s="108"/>
      <c r="BE249" s="108"/>
      <c r="BF249" s="108"/>
      <c r="BG249" s="108"/>
      <c r="BH249" s="108"/>
      <c r="BI249" s="108"/>
      <c r="BJ249" s="108"/>
      <c r="BK249" s="108"/>
      <c r="BL249" s="108"/>
      <c r="BM249" s="108"/>
      <c r="BN249" s="108"/>
      <c r="BO249" s="108"/>
      <c r="BP249" s="108"/>
      <c r="BQ249" s="108"/>
      <c r="BR249" s="108"/>
      <c r="BS249" s="108"/>
      <c r="BT249" s="108"/>
      <c r="BU249" s="108"/>
      <c r="BV249" s="108"/>
      <c r="BW249" s="108"/>
      <c r="BX249" s="108"/>
      <c r="BY249" s="108"/>
      <c r="BZ249" s="108"/>
      <c r="CA249" s="108"/>
      <c r="CB249" s="108"/>
      <c r="CC249" s="108"/>
      <c r="CD249" s="108"/>
      <c r="CE249" s="108"/>
      <c r="CF249" s="108"/>
    </row>
    <row r="250" ht="34.5" customHeight="1">
      <c r="A250" s="188"/>
      <c r="B250" s="188"/>
      <c r="C250" s="96"/>
      <c r="D250" s="96"/>
      <c r="E250" s="96"/>
      <c r="F250" s="96"/>
      <c r="G250" s="96"/>
      <c r="H250" s="96"/>
      <c r="I250" s="96"/>
      <c r="J250" s="96"/>
      <c r="K250" s="96"/>
      <c r="L250" s="96"/>
      <c r="M250" s="186"/>
      <c r="N250" s="96"/>
      <c r="O250" s="96"/>
      <c r="P250" s="96"/>
      <c r="Q250" s="102"/>
      <c r="R250" s="102"/>
      <c r="S250" s="102"/>
      <c r="T250" s="102"/>
      <c r="U250" s="102"/>
      <c r="V250" s="102"/>
      <c r="W250" s="102"/>
      <c r="X250" s="102"/>
      <c r="Y250" s="102"/>
      <c r="Z250" s="102"/>
      <c r="AA250" s="102"/>
      <c r="AB250" s="102"/>
      <c r="AC250" s="102"/>
      <c r="AD250" s="102"/>
      <c r="AE250" s="102"/>
      <c r="AF250" s="102"/>
      <c r="AG250" s="102"/>
      <c r="AH250" s="102"/>
      <c r="AI250" s="102"/>
      <c r="AJ250" s="187"/>
      <c r="AK250" s="96"/>
      <c r="AL250" s="96"/>
      <c r="AM250" s="152"/>
      <c r="AN250" s="152"/>
      <c r="AO250" s="107"/>
      <c r="AP250" s="107"/>
      <c r="AQ250" s="108"/>
      <c r="AR250" s="108"/>
      <c r="AS250" s="108"/>
      <c r="AT250" s="108"/>
      <c r="AU250" s="108"/>
      <c r="AV250" s="108"/>
      <c r="AW250" s="108"/>
      <c r="AX250" s="108"/>
      <c r="AY250" s="108"/>
      <c r="AZ250" s="108"/>
      <c r="BA250" s="108"/>
      <c r="BB250" s="108"/>
      <c r="BC250" s="108"/>
      <c r="BD250" s="108"/>
      <c r="BE250" s="108"/>
      <c r="BF250" s="108"/>
      <c r="BG250" s="108"/>
      <c r="BH250" s="108"/>
      <c r="BI250" s="108"/>
      <c r="BJ250" s="108"/>
      <c r="BK250" s="108"/>
      <c r="BL250" s="108"/>
      <c r="BM250" s="108"/>
      <c r="BN250" s="108"/>
      <c r="BO250" s="108"/>
      <c r="BP250" s="108"/>
      <c r="BQ250" s="108"/>
      <c r="BR250" s="108"/>
      <c r="BS250" s="108"/>
      <c r="BT250" s="108"/>
      <c r="BU250" s="108"/>
      <c r="BV250" s="108"/>
      <c r="BW250" s="108"/>
      <c r="BX250" s="108"/>
      <c r="BY250" s="108"/>
      <c r="BZ250" s="108"/>
      <c r="CA250" s="108"/>
      <c r="CB250" s="108"/>
      <c r="CC250" s="108"/>
      <c r="CD250" s="108"/>
      <c r="CE250" s="108"/>
      <c r="CF250" s="108"/>
    </row>
    <row r="251" ht="34.5" customHeight="1">
      <c r="A251" s="188"/>
      <c r="B251" s="188"/>
      <c r="C251" s="96"/>
      <c r="D251" s="96"/>
      <c r="E251" s="96"/>
      <c r="F251" s="96"/>
      <c r="G251" s="96"/>
      <c r="H251" s="96"/>
      <c r="I251" s="96"/>
      <c r="J251" s="96"/>
      <c r="K251" s="96"/>
      <c r="L251" s="96"/>
      <c r="M251" s="186"/>
      <c r="N251" s="96"/>
      <c r="O251" s="96"/>
      <c r="P251" s="96"/>
      <c r="Q251" s="102"/>
      <c r="R251" s="102"/>
      <c r="S251" s="102"/>
      <c r="T251" s="102"/>
      <c r="U251" s="102"/>
      <c r="V251" s="102"/>
      <c r="W251" s="102"/>
      <c r="X251" s="102"/>
      <c r="Y251" s="102"/>
      <c r="Z251" s="102"/>
      <c r="AA251" s="102"/>
      <c r="AB251" s="102"/>
      <c r="AC251" s="102"/>
      <c r="AD251" s="102"/>
      <c r="AE251" s="102"/>
      <c r="AF251" s="102"/>
      <c r="AG251" s="102"/>
      <c r="AH251" s="102"/>
      <c r="AI251" s="102"/>
      <c r="AJ251" s="187"/>
      <c r="AK251" s="96"/>
      <c r="AL251" s="96"/>
      <c r="AM251" s="152"/>
      <c r="AN251" s="152"/>
      <c r="AO251" s="107"/>
      <c r="AP251" s="107"/>
      <c r="AQ251" s="108"/>
      <c r="AR251" s="108"/>
      <c r="AS251" s="108"/>
      <c r="AT251" s="108"/>
      <c r="AU251" s="108"/>
      <c r="AV251" s="108"/>
      <c r="AW251" s="108"/>
      <c r="AX251" s="108"/>
      <c r="AY251" s="108"/>
      <c r="AZ251" s="108"/>
      <c r="BA251" s="108"/>
      <c r="BB251" s="108"/>
      <c r="BC251" s="108"/>
      <c r="BD251" s="108"/>
      <c r="BE251" s="108"/>
      <c r="BF251" s="108"/>
      <c r="BG251" s="108"/>
      <c r="BH251" s="108"/>
      <c r="BI251" s="108"/>
      <c r="BJ251" s="108"/>
      <c r="BK251" s="108"/>
      <c r="BL251" s="108"/>
      <c r="BM251" s="108"/>
      <c r="BN251" s="108"/>
      <c r="BO251" s="108"/>
      <c r="BP251" s="108"/>
      <c r="BQ251" s="108"/>
      <c r="BR251" s="108"/>
      <c r="BS251" s="108"/>
      <c r="BT251" s="108"/>
      <c r="BU251" s="108"/>
      <c r="BV251" s="108"/>
      <c r="BW251" s="108"/>
      <c r="BX251" s="108"/>
      <c r="BY251" s="108"/>
      <c r="BZ251" s="108"/>
      <c r="CA251" s="108"/>
      <c r="CB251" s="108"/>
      <c r="CC251" s="108"/>
      <c r="CD251" s="108"/>
      <c r="CE251" s="108"/>
      <c r="CF251" s="108"/>
    </row>
    <row r="252" ht="34.5" customHeight="1">
      <c r="A252" s="188"/>
      <c r="B252" s="188"/>
      <c r="C252" s="96"/>
      <c r="D252" s="96"/>
      <c r="E252" s="96"/>
      <c r="F252" s="96"/>
      <c r="G252" s="96"/>
      <c r="H252" s="96"/>
      <c r="I252" s="96"/>
      <c r="J252" s="96"/>
      <c r="K252" s="96"/>
      <c r="L252" s="96"/>
      <c r="M252" s="186"/>
      <c r="N252" s="96"/>
      <c r="O252" s="96"/>
      <c r="P252" s="96"/>
      <c r="Q252" s="102"/>
      <c r="R252" s="102"/>
      <c r="S252" s="102"/>
      <c r="T252" s="102"/>
      <c r="U252" s="102"/>
      <c r="V252" s="102"/>
      <c r="W252" s="102"/>
      <c r="X252" s="102"/>
      <c r="Y252" s="102"/>
      <c r="Z252" s="102"/>
      <c r="AA252" s="102"/>
      <c r="AB252" s="102"/>
      <c r="AC252" s="102"/>
      <c r="AD252" s="102"/>
      <c r="AE252" s="102"/>
      <c r="AF252" s="102"/>
      <c r="AG252" s="102"/>
      <c r="AH252" s="102"/>
      <c r="AI252" s="102"/>
      <c r="AJ252" s="187"/>
      <c r="AK252" s="96"/>
      <c r="AL252" s="96"/>
      <c r="AM252" s="152"/>
      <c r="AN252" s="152"/>
      <c r="AO252" s="107"/>
      <c r="AP252" s="107"/>
      <c r="AQ252" s="108"/>
      <c r="AR252" s="108"/>
      <c r="AS252" s="108"/>
      <c r="AT252" s="108"/>
      <c r="AU252" s="108"/>
      <c r="AV252" s="108"/>
      <c r="AW252" s="108"/>
      <c r="AX252" s="108"/>
      <c r="AY252" s="108"/>
      <c r="AZ252" s="108"/>
      <c r="BA252" s="108"/>
      <c r="BB252" s="108"/>
      <c r="BC252" s="108"/>
      <c r="BD252" s="108"/>
      <c r="BE252" s="108"/>
      <c r="BF252" s="108"/>
      <c r="BG252" s="108"/>
      <c r="BH252" s="108"/>
      <c r="BI252" s="108"/>
      <c r="BJ252" s="108"/>
      <c r="BK252" s="108"/>
      <c r="BL252" s="108"/>
      <c r="BM252" s="108"/>
      <c r="BN252" s="108"/>
      <c r="BO252" s="108"/>
      <c r="BP252" s="108"/>
      <c r="BQ252" s="108"/>
      <c r="BR252" s="108"/>
      <c r="BS252" s="108"/>
      <c r="BT252" s="108"/>
      <c r="BU252" s="108"/>
      <c r="BV252" s="108"/>
      <c r="BW252" s="108"/>
      <c r="BX252" s="108"/>
      <c r="BY252" s="108"/>
      <c r="BZ252" s="108"/>
      <c r="CA252" s="108"/>
      <c r="CB252" s="108"/>
      <c r="CC252" s="108"/>
      <c r="CD252" s="108"/>
      <c r="CE252" s="108"/>
      <c r="CF252" s="108"/>
    </row>
    <row r="253" ht="34.5" customHeight="1">
      <c r="A253" s="188"/>
      <c r="B253" s="188"/>
      <c r="C253" s="96"/>
      <c r="D253" s="96"/>
      <c r="E253" s="96"/>
      <c r="F253" s="96"/>
      <c r="G253" s="96"/>
      <c r="H253" s="96"/>
      <c r="I253" s="96"/>
      <c r="J253" s="96"/>
      <c r="K253" s="96"/>
      <c r="L253" s="96"/>
      <c r="M253" s="186"/>
      <c r="N253" s="96"/>
      <c r="O253" s="96"/>
      <c r="P253" s="96"/>
      <c r="Q253" s="102"/>
      <c r="R253" s="102"/>
      <c r="S253" s="102"/>
      <c r="T253" s="102"/>
      <c r="U253" s="102"/>
      <c r="V253" s="102"/>
      <c r="W253" s="102"/>
      <c r="X253" s="102"/>
      <c r="Y253" s="102"/>
      <c r="Z253" s="102"/>
      <c r="AA253" s="102"/>
      <c r="AB253" s="102"/>
      <c r="AC253" s="102"/>
      <c r="AD253" s="102"/>
      <c r="AE253" s="102"/>
      <c r="AF253" s="102"/>
      <c r="AG253" s="102"/>
      <c r="AH253" s="102"/>
      <c r="AI253" s="102"/>
      <c r="AJ253" s="187"/>
      <c r="AK253" s="96"/>
      <c r="AL253" s="96"/>
      <c r="AM253" s="152"/>
      <c r="AN253" s="152"/>
      <c r="AO253" s="107"/>
      <c r="AP253" s="107"/>
      <c r="AQ253" s="108"/>
      <c r="AR253" s="108"/>
      <c r="AS253" s="108"/>
      <c r="AT253" s="108"/>
      <c r="AU253" s="108"/>
      <c r="AV253" s="108"/>
      <c r="AW253" s="108"/>
      <c r="AX253" s="108"/>
      <c r="AY253" s="108"/>
      <c r="AZ253" s="108"/>
      <c r="BA253" s="108"/>
      <c r="BB253" s="108"/>
      <c r="BC253" s="108"/>
      <c r="BD253" s="108"/>
      <c r="BE253" s="108"/>
      <c r="BF253" s="108"/>
      <c r="BG253" s="108"/>
      <c r="BH253" s="108"/>
      <c r="BI253" s="108"/>
      <c r="BJ253" s="108"/>
      <c r="BK253" s="108"/>
      <c r="BL253" s="108"/>
      <c r="BM253" s="108"/>
      <c r="BN253" s="108"/>
      <c r="BO253" s="108"/>
      <c r="BP253" s="108"/>
      <c r="BQ253" s="108"/>
      <c r="BR253" s="108"/>
      <c r="BS253" s="108"/>
      <c r="BT253" s="108"/>
      <c r="BU253" s="108"/>
      <c r="BV253" s="108"/>
      <c r="BW253" s="108"/>
      <c r="BX253" s="108"/>
      <c r="BY253" s="108"/>
      <c r="BZ253" s="108"/>
      <c r="CA253" s="108"/>
      <c r="CB253" s="108"/>
      <c r="CC253" s="108"/>
      <c r="CD253" s="108"/>
      <c r="CE253" s="108"/>
      <c r="CF253" s="108"/>
    </row>
    <row r="254" ht="34.5" customHeight="1">
      <c r="A254" s="188"/>
      <c r="B254" s="188"/>
      <c r="C254" s="96"/>
      <c r="D254" s="96"/>
      <c r="E254" s="96"/>
      <c r="F254" s="96"/>
      <c r="G254" s="96"/>
      <c r="H254" s="96"/>
      <c r="I254" s="96"/>
      <c r="J254" s="96"/>
      <c r="K254" s="96"/>
      <c r="L254" s="96"/>
      <c r="M254" s="186"/>
      <c r="N254" s="96"/>
      <c r="O254" s="96"/>
      <c r="P254" s="96"/>
      <c r="Q254" s="102"/>
      <c r="R254" s="102"/>
      <c r="S254" s="102"/>
      <c r="T254" s="102"/>
      <c r="U254" s="102"/>
      <c r="V254" s="102"/>
      <c r="W254" s="102"/>
      <c r="X254" s="102"/>
      <c r="Y254" s="102"/>
      <c r="Z254" s="102"/>
      <c r="AA254" s="102"/>
      <c r="AB254" s="102"/>
      <c r="AC254" s="102"/>
      <c r="AD254" s="102"/>
      <c r="AE254" s="102"/>
      <c r="AF254" s="102"/>
      <c r="AG254" s="102"/>
      <c r="AH254" s="102"/>
      <c r="AI254" s="102"/>
      <c r="AJ254" s="187"/>
      <c r="AK254" s="96"/>
      <c r="AL254" s="96"/>
      <c r="AM254" s="152"/>
      <c r="AN254" s="152"/>
      <c r="AO254" s="107"/>
      <c r="AP254" s="107"/>
      <c r="AQ254" s="108"/>
      <c r="AR254" s="108"/>
      <c r="AS254" s="108"/>
      <c r="AT254" s="108"/>
      <c r="AU254" s="108"/>
      <c r="AV254" s="108"/>
      <c r="AW254" s="108"/>
      <c r="AX254" s="108"/>
      <c r="AY254" s="108"/>
      <c r="AZ254" s="108"/>
      <c r="BA254" s="108"/>
      <c r="BB254" s="108"/>
      <c r="BC254" s="108"/>
      <c r="BD254" s="108"/>
      <c r="BE254" s="108"/>
      <c r="BF254" s="108"/>
      <c r="BG254" s="108"/>
      <c r="BH254" s="108"/>
      <c r="BI254" s="108"/>
      <c r="BJ254" s="108"/>
      <c r="BK254" s="108"/>
      <c r="BL254" s="108"/>
      <c r="BM254" s="108"/>
      <c r="BN254" s="108"/>
      <c r="BO254" s="108"/>
      <c r="BP254" s="108"/>
      <c r="BQ254" s="108"/>
      <c r="BR254" s="108"/>
      <c r="BS254" s="108"/>
      <c r="BT254" s="108"/>
      <c r="BU254" s="108"/>
      <c r="BV254" s="108"/>
      <c r="BW254" s="108"/>
      <c r="BX254" s="108"/>
      <c r="BY254" s="108"/>
      <c r="BZ254" s="108"/>
      <c r="CA254" s="108"/>
      <c r="CB254" s="108"/>
      <c r="CC254" s="108"/>
      <c r="CD254" s="108"/>
      <c r="CE254" s="108"/>
      <c r="CF254" s="108"/>
    </row>
    <row r="255" ht="34.5" customHeight="1">
      <c r="A255" s="188"/>
      <c r="B255" s="188"/>
      <c r="C255" s="96"/>
      <c r="D255" s="96"/>
      <c r="E255" s="96"/>
      <c r="F255" s="96"/>
      <c r="G255" s="96"/>
      <c r="H255" s="96"/>
      <c r="I255" s="96"/>
      <c r="J255" s="96"/>
      <c r="K255" s="96"/>
      <c r="L255" s="96"/>
      <c r="M255" s="186"/>
      <c r="N255" s="96"/>
      <c r="O255" s="96"/>
      <c r="P255" s="96"/>
      <c r="Q255" s="102"/>
      <c r="R255" s="102"/>
      <c r="S255" s="102"/>
      <c r="T255" s="102"/>
      <c r="U255" s="102"/>
      <c r="V255" s="102"/>
      <c r="W255" s="102"/>
      <c r="X255" s="102"/>
      <c r="Y255" s="102"/>
      <c r="Z255" s="102"/>
      <c r="AA255" s="102"/>
      <c r="AB255" s="102"/>
      <c r="AC255" s="102"/>
      <c r="AD255" s="102"/>
      <c r="AE255" s="102"/>
      <c r="AF255" s="102"/>
      <c r="AG255" s="102"/>
      <c r="AH255" s="102"/>
      <c r="AI255" s="102"/>
      <c r="AJ255" s="187"/>
      <c r="AK255" s="96"/>
      <c r="AL255" s="96"/>
      <c r="AM255" s="152"/>
      <c r="AN255" s="152"/>
      <c r="AO255" s="107"/>
      <c r="AP255" s="107"/>
      <c r="AQ255" s="108"/>
      <c r="AR255" s="108"/>
      <c r="AS255" s="108"/>
      <c r="AT255" s="108"/>
      <c r="AU255" s="108"/>
      <c r="AV255" s="108"/>
      <c r="AW255" s="108"/>
      <c r="AX255" s="108"/>
      <c r="AY255" s="108"/>
      <c r="AZ255" s="108"/>
      <c r="BA255" s="108"/>
      <c r="BB255" s="108"/>
      <c r="BC255" s="108"/>
      <c r="BD255" s="108"/>
      <c r="BE255" s="108"/>
      <c r="BF255" s="108"/>
      <c r="BG255" s="108"/>
      <c r="BH255" s="108"/>
      <c r="BI255" s="108"/>
      <c r="BJ255" s="108"/>
      <c r="BK255" s="108"/>
      <c r="BL255" s="108"/>
      <c r="BM255" s="108"/>
      <c r="BN255" s="108"/>
      <c r="BO255" s="108"/>
      <c r="BP255" s="108"/>
      <c r="BQ255" s="108"/>
      <c r="BR255" s="108"/>
      <c r="BS255" s="108"/>
      <c r="BT255" s="108"/>
      <c r="BU255" s="108"/>
      <c r="BV255" s="108"/>
      <c r="BW255" s="108"/>
      <c r="BX255" s="108"/>
      <c r="BY255" s="108"/>
      <c r="BZ255" s="108"/>
      <c r="CA255" s="108"/>
      <c r="CB255" s="108"/>
      <c r="CC255" s="108"/>
      <c r="CD255" s="108"/>
      <c r="CE255" s="108"/>
      <c r="CF255" s="108"/>
    </row>
    <row r="256" ht="34.5" customHeight="1">
      <c r="A256" s="188"/>
      <c r="B256" s="188"/>
      <c r="C256" s="96"/>
      <c r="D256" s="96"/>
      <c r="E256" s="96"/>
      <c r="F256" s="96"/>
      <c r="G256" s="96"/>
      <c r="H256" s="96"/>
      <c r="I256" s="96"/>
      <c r="J256" s="96"/>
      <c r="K256" s="96"/>
      <c r="L256" s="96"/>
      <c r="M256" s="186"/>
      <c r="N256" s="96"/>
      <c r="O256" s="96"/>
      <c r="P256" s="96"/>
      <c r="Q256" s="102"/>
      <c r="R256" s="102"/>
      <c r="S256" s="102"/>
      <c r="T256" s="102"/>
      <c r="U256" s="102"/>
      <c r="V256" s="102"/>
      <c r="W256" s="102"/>
      <c r="X256" s="102"/>
      <c r="Y256" s="102"/>
      <c r="Z256" s="102"/>
      <c r="AA256" s="102"/>
      <c r="AB256" s="102"/>
      <c r="AC256" s="102"/>
      <c r="AD256" s="102"/>
      <c r="AE256" s="102"/>
      <c r="AF256" s="102"/>
      <c r="AG256" s="102"/>
      <c r="AH256" s="102"/>
      <c r="AI256" s="102"/>
      <c r="AJ256" s="187"/>
      <c r="AK256" s="96"/>
      <c r="AL256" s="96"/>
      <c r="AM256" s="152"/>
      <c r="AN256" s="152"/>
      <c r="AO256" s="107"/>
      <c r="AP256" s="107"/>
      <c r="AQ256" s="108"/>
      <c r="AR256" s="108"/>
      <c r="AS256" s="108"/>
      <c r="AT256" s="108"/>
      <c r="AU256" s="108"/>
      <c r="AV256" s="108"/>
      <c r="AW256" s="108"/>
      <c r="AX256" s="108"/>
      <c r="AY256" s="108"/>
      <c r="AZ256" s="108"/>
      <c r="BA256" s="108"/>
      <c r="BB256" s="108"/>
      <c r="BC256" s="108"/>
      <c r="BD256" s="108"/>
      <c r="BE256" s="108"/>
      <c r="BF256" s="108"/>
      <c r="BG256" s="108"/>
      <c r="BH256" s="108"/>
      <c r="BI256" s="108"/>
      <c r="BJ256" s="108"/>
      <c r="BK256" s="108"/>
      <c r="BL256" s="108"/>
      <c r="BM256" s="108"/>
      <c r="BN256" s="108"/>
      <c r="BO256" s="108"/>
      <c r="BP256" s="108"/>
      <c r="BQ256" s="108"/>
      <c r="BR256" s="108"/>
      <c r="BS256" s="108"/>
      <c r="BT256" s="108"/>
      <c r="BU256" s="108"/>
      <c r="BV256" s="108"/>
      <c r="BW256" s="108"/>
      <c r="BX256" s="108"/>
      <c r="BY256" s="108"/>
      <c r="BZ256" s="108"/>
      <c r="CA256" s="108"/>
      <c r="CB256" s="108"/>
      <c r="CC256" s="108"/>
      <c r="CD256" s="108"/>
      <c r="CE256" s="108"/>
      <c r="CF256" s="108"/>
    </row>
    <row r="257" ht="34.5" customHeight="1">
      <c r="A257" s="188"/>
      <c r="B257" s="188"/>
      <c r="C257" s="96"/>
      <c r="D257" s="96"/>
      <c r="E257" s="96"/>
      <c r="F257" s="96"/>
      <c r="G257" s="96"/>
      <c r="H257" s="96"/>
      <c r="I257" s="96"/>
      <c r="J257" s="96"/>
      <c r="K257" s="96"/>
      <c r="L257" s="96"/>
      <c r="M257" s="186"/>
      <c r="N257" s="96"/>
      <c r="O257" s="96"/>
      <c r="P257" s="96"/>
      <c r="Q257" s="102"/>
      <c r="R257" s="102"/>
      <c r="S257" s="102"/>
      <c r="T257" s="102"/>
      <c r="U257" s="102"/>
      <c r="V257" s="102"/>
      <c r="W257" s="102"/>
      <c r="X257" s="102"/>
      <c r="Y257" s="102"/>
      <c r="Z257" s="102"/>
      <c r="AA257" s="102"/>
      <c r="AB257" s="102"/>
      <c r="AC257" s="102"/>
      <c r="AD257" s="102"/>
      <c r="AE257" s="102"/>
      <c r="AF257" s="102"/>
      <c r="AG257" s="102"/>
      <c r="AH257" s="102"/>
      <c r="AI257" s="102"/>
      <c r="AJ257" s="187"/>
      <c r="AK257" s="96"/>
      <c r="AL257" s="96"/>
      <c r="AM257" s="152"/>
      <c r="AN257" s="152"/>
      <c r="AO257" s="107"/>
      <c r="AP257" s="107"/>
      <c r="AQ257" s="108"/>
      <c r="AR257" s="108"/>
      <c r="AS257" s="108"/>
      <c r="AT257" s="108"/>
      <c r="AU257" s="108"/>
      <c r="AV257" s="108"/>
      <c r="AW257" s="108"/>
      <c r="AX257" s="108"/>
      <c r="AY257" s="108"/>
      <c r="AZ257" s="108"/>
      <c r="BA257" s="108"/>
      <c r="BB257" s="108"/>
      <c r="BC257" s="108"/>
      <c r="BD257" s="108"/>
      <c r="BE257" s="108"/>
      <c r="BF257" s="108"/>
      <c r="BG257" s="108"/>
      <c r="BH257" s="108"/>
      <c r="BI257" s="108"/>
      <c r="BJ257" s="108"/>
      <c r="BK257" s="108"/>
      <c r="BL257" s="108"/>
      <c r="BM257" s="108"/>
      <c r="BN257" s="108"/>
      <c r="BO257" s="108"/>
      <c r="BP257" s="108"/>
      <c r="BQ257" s="108"/>
      <c r="BR257" s="108"/>
      <c r="BS257" s="108"/>
      <c r="BT257" s="108"/>
      <c r="BU257" s="108"/>
      <c r="BV257" s="108"/>
      <c r="BW257" s="108"/>
      <c r="BX257" s="108"/>
      <c r="BY257" s="108"/>
      <c r="BZ257" s="108"/>
      <c r="CA257" s="108"/>
      <c r="CB257" s="108"/>
      <c r="CC257" s="108"/>
      <c r="CD257" s="108"/>
      <c r="CE257" s="108"/>
      <c r="CF257" s="108"/>
    </row>
    <row r="258" ht="34.5" customHeight="1">
      <c r="A258" s="188"/>
      <c r="B258" s="188"/>
      <c r="C258" s="96"/>
      <c r="D258" s="96"/>
      <c r="E258" s="96"/>
      <c r="F258" s="96"/>
      <c r="G258" s="96"/>
      <c r="H258" s="96"/>
      <c r="I258" s="96"/>
      <c r="J258" s="96"/>
      <c r="K258" s="96"/>
      <c r="L258" s="96"/>
      <c r="M258" s="186"/>
      <c r="N258" s="96"/>
      <c r="O258" s="96"/>
      <c r="P258" s="96"/>
      <c r="Q258" s="102"/>
      <c r="R258" s="102"/>
      <c r="S258" s="102"/>
      <c r="T258" s="102"/>
      <c r="U258" s="102"/>
      <c r="V258" s="102"/>
      <c r="W258" s="102"/>
      <c r="X258" s="102"/>
      <c r="Y258" s="102"/>
      <c r="Z258" s="102"/>
      <c r="AA258" s="102"/>
      <c r="AB258" s="102"/>
      <c r="AC258" s="102"/>
      <c r="AD258" s="102"/>
      <c r="AE258" s="102"/>
      <c r="AF258" s="102"/>
      <c r="AG258" s="102"/>
      <c r="AH258" s="102"/>
      <c r="AI258" s="102"/>
      <c r="AJ258" s="187"/>
      <c r="AK258" s="96"/>
      <c r="AL258" s="96"/>
      <c r="AM258" s="152"/>
      <c r="AN258" s="152"/>
      <c r="AO258" s="107"/>
      <c r="AP258" s="107"/>
      <c r="AQ258" s="108"/>
      <c r="AR258" s="108"/>
      <c r="AS258" s="108"/>
      <c r="AT258" s="108"/>
      <c r="AU258" s="108"/>
      <c r="AV258" s="108"/>
      <c r="AW258" s="108"/>
      <c r="AX258" s="108"/>
      <c r="AY258" s="108"/>
      <c r="AZ258" s="108"/>
      <c r="BA258" s="108"/>
      <c r="BB258" s="108"/>
      <c r="BC258" s="108"/>
      <c r="BD258" s="108"/>
      <c r="BE258" s="108"/>
      <c r="BF258" s="108"/>
      <c r="BG258" s="108"/>
      <c r="BH258" s="108"/>
      <c r="BI258" s="108"/>
      <c r="BJ258" s="108"/>
      <c r="BK258" s="108"/>
      <c r="BL258" s="108"/>
      <c r="BM258" s="108"/>
      <c r="BN258" s="108"/>
      <c r="BO258" s="108"/>
      <c r="BP258" s="108"/>
      <c r="BQ258" s="108"/>
      <c r="BR258" s="108"/>
      <c r="BS258" s="108"/>
      <c r="BT258" s="108"/>
      <c r="BU258" s="108"/>
      <c r="BV258" s="108"/>
      <c r="BW258" s="108"/>
      <c r="BX258" s="108"/>
      <c r="BY258" s="108"/>
      <c r="BZ258" s="108"/>
      <c r="CA258" s="108"/>
      <c r="CB258" s="108"/>
      <c r="CC258" s="108"/>
      <c r="CD258" s="108"/>
      <c r="CE258" s="108"/>
      <c r="CF258" s="108"/>
    </row>
    <row r="259" ht="34.5" customHeight="1">
      <c r="A259" s="188"/>
      <c r="B259" s="188"/>
      <c r="C259" s="96"/>
      <c r="D259" s="96"/>
      <c r="E259" s="96"/>
      <c r="F259" s="96"/>
      <c r="G259" s="96"/>
      <c r="H259" s="96"/>
      <c r="I259" s="96"/>
      <c r="J259" s="96"/>
      <c r="K259" s="96"/>
      <c r="L259" s="96"/>
      <c r="M259" s="186"/>
      <c r="N259" s="96"/>
      <c r="O259" s="96"/>
      <c r="P259" s="96"/>
      <c r="Q259" s="102"/>
      <c r="R259" s="102"/>
      <c r="S259" s="102"/>
      <c r="T259" s="102"/>
      <c r="U259" s="102"/>
      <c r="V259" s="102"/>
      <c r="W259" s="102"/>
      <c r="X259" s="102"/>
      <c r="Y259" s="102"/>
      <c r="Z259" s="102"/>
      <c r="AA259" s="102"/>
      <c r="AB259" s="102"/>
      <c r="AC259" s="102"/>
      <c r="AD259" s="102"/>
      <c r="AE259" s="102"/>
      <c r="AF259" s="102"/>
      <c r="AG259" s="102"/>
      <c r="AH259" s="102"/>
      <c r="AI259" s="102"/>
      <c r="AJ259" s="187"/>
      <c r="AK259" s="96"/>
      <c r="AL259" s="96"/>
      <c r="AM259" s="152"/>
      <c r="AN259" s="152"/>
      <c r="AO259" s="107"/>
      <c r="AP259" s="107"/>
      <c r="AQ259" s="108"/>
      <c r="AR259" s="108"/>
      <c r="AS259" s="108"/>
      <c r="AT259" s="108"/>
      <c r="AU259" s="108"/>
      <c r="AV259" s="108"/>
      <c r="AW259" s="108"/>
      <c r="AX259" s="108"/>
      <c r="AY259" s="108"/>
      <c r="AZ259" s="108"/>
      <c r="BA259" s="108"/>
      <c r="BB259" s="108"/>
      <c r="BC259" s="108"/>
      <c r="BD259" s="108"/>
      <c r="BE259" s="108"/>
      <c r="BF259" s="108"/>
      <c r="BG259" s="108"/>
      <c r="BH259" s="108"/>
      <c r="BI259" s="108"/>
      <c r="BJ259" s="108"/>
      <c r="BK259" s="108"/>
      <c r="BL259" s="108"/>
      <c r="BM259" s="108"/>
      <c r="BN259" s="108"/>
      <c r="BO259" s="108"/>
      <c r="BP259" s="108"/>
      <c r="BQ259" s="108"/>
      <c r="BR259" s="108"/>
      <c r="BS259" s="108"/>
      <c r="BT259" s="108"/>
      <c r="BU259" s="108"/>
      <c r="BV259" s="108"/>
      <c r="BW259" s="108"/>
      <c r="BX259" s="108"/>
      <c r="BY259" s="108"/>
      <c r="BZ259" s="108"/>
      <c r="CA259" s="108"/>
      <c r="CB259" s="108"/>
      <c r="CC259" s="108"/>
      <c r="CD259" s="108"/>
      <c r="CE259" s="108"/>
      <c r="CF259" s="108"/>
    </row>
    <row r="260" ht="34.5" customHeight="1">
      <c r="A260" s="188"/>
      <c r="B260" s="188"/>
      <c r="C260" s="96"/>
      <c r="D260" s="96"/>
      <c r="E260" s="96"/>
      <c r="F260" s="96"/>
      <c r="G260" s="96"/>
      <c r="H260" s="96"/>
      <c r="I260" s="96"/>
      <c r="J260" s="96"/>
      <c r="K260" s="96"/>
      <c r="L260" s="96"/>
      <c r="M260" s="186"/>
      <c r="N260" s="96"/>
      <c r="O260" s="96"/>
      <c r="P260" s="96"/>
      <c r="Q260" s="102"/>
      <c r="R260" s="102"/>
      <c r="S260" s="102"/>
      <c r="T260" s="102"/>
      <c r="U260" s="102"/>
      <c r="V260" s="102"/>
      <c r="W260" s="102"/>
      <c r="X260" s="102"/>
      <c r="Y260" s="102"/>
      <c r="Z260" s="102"/>
      <c r="AA260" s="102"/>
      <c r="AB260" s="102"/>
      <c r="AC260" s="102"/>
      <c r="AD260" s="102"/>
      <c r="AE260" s="102"/>
      <c r="AF260" s="102"/>
      <c r="AG260" s="102"/>
      <c r="AH260" s="102"/>
      <c r="AI260" s="102"/>
      <c r="AJ260" s="187"/>
      <c r="AK260" s="96"/>
      <c r="AL260" s="96"/>
      <c r="AM260" s="152"/>
      <c r="AN260" s="152"/>
      <c r="AO260" s="107"/>
      <c r="AP260" s="107"/>
      <c r="AQ260" s="108"/>
      <c r="AR260" s="108"/>
      <c r="AS260" s="108"/>
      <c r="AT260" s="108"/>
      <c r="AU260" s="108"/>
      <c r="AV260" s="108"/>
      <c r="AW260" s="108"/>
      <c r="AX260" s="108"/>
      <c r="AY260" s="108"/>
      <c r="AZ260" s="108"/>
      <c r="BA260" s="108"/>
      <c r="BB260" s="108"/>
      <c r="BC260" s="108"/>
      <c r="BD260" s="108"/>
      <c r="BE260" s="108"/>
      <c r="BF260" s="108"/>
      <c r="BG260" s="108"/>
      <c r="BH260" s="108"/>
      <c r="BI260" s="108"/>
      <c r="BJ260" s="108"/>
      <c r="BK260" s="108"/>
      <c r="BL260" s="108"/>
      <c r="BM260" s="108"/>
      <c r="BN260" s="108"/>
      <c r="BO260" s="108"/>
      <c r="BP260" s="108"/>
      <c r="BQ260" s="108"/>
      <c r="BR260" s="108"/>
      <c r="BS260" s="108"/>
      <c r="BT260" s="108"/>
      <c r="BU260" s="108"/>
      <c r="BV260" s="108"/>
      <c r="BW260" s="108"/>
      <c r="BX260" s="108"/>
      <c r="BY260" s="108"/>
      <c r="BZ260" s="108"/>
      <c r="CA260" s="108"/>
      <c r="CB260" s="108"/>
      <c r="CC260" s="108"/>
      <c r="CD260" s="108"/>
      <c r="CE260" s="108"/>
      <c r="CF260" s="108"/>
    </row>
    <row r="261" ht="34.5" customHeight="1">
      <c r="A261" s="188"/>
      <c r="B261" s="188"/>
      <c r="C261" s="96"/>
      <c r="D261" s="96"/>
      <c r="E261" s="96"/>
      <c r="F261" s="96"/>
      <c r="G261" s="96"/>
      <c r="H261" s="96"/>
      <c r="I261" s="96"/>
      <c r="J261" s="96"/>
      <c r="K261" s="96"/>
      <c r="L261" s="96"/>
      <c r="M261" s="186"/>
      <c r="N261" s="96"/>
      <c r="O261" s="96"/>
      <c r="P261" s="96"/>
      <c r="Q261" s="102"/>
      <c r="R261" s="102"/>
      <c r="S261" s="102"/>
      <c r="T261" s="102"/>
      <c r="U261" s="102"/>
      <c r="V261" s="102"/>
      <c r="W261" s="102"/>
      <c r="X261" s="102"/>
      <c r="Y261" s="102"/>
      <c r="Z261" s="102"/>
      <c r="AA261" s="102"/>
      <c r="AB261" s="102"/>
      <c r="AC261" s="102"/>
      <c r="AD261" s="102"/>
      <c r="AE261" s="102"/>
      <c r="AF261" s="102"/>
      <c r="AG261" s="102"/>
      <c r="AH261" s="102"/>
      <c r="AI261" s="102"/>
      <c r="AJ261" s="187"/>
      <c r="AK261" s="96"/>
      <c r="AL261" s="96"/>
      <c r="AM261" s="152"/>
      <c r="AN261" s="152"/>
      <c r="AO261" s="107"/>
      <c r="AP261" s="107"/>
      <c r="AQ261" s="108"/>
      <c r="AR261" s="108"/>
      <c r="AS261" s="108"/>
      <c r="AT261" s="108"/>
      <c r="AU261" s="108"/>
      <c r="AV261" s="108"/>
      <c r="AW261" s="108"/>
      <c r="AX261" s="108"/>
      <c r="AY261" s="108"/>
      <c r="AZ261" s="108"/>
      <c r="BA261" s="108"/>
      <c r="BB261" s="108"/>
      <c r="BC261" s="108"/>
      <c r="BD261" s="108"/>
      <c r="BE261" s="108"/>
      <c r="BF261" s="108"/>
      <c r="BG261" s="108"/>
      <c r="BH261" s="108"/>
      <c r="BI261" s="108"/>
      <c r="BJ261" s="108"/>
      <c r="BK261" s="108"/>
      <c r="BL261" s="108"/>
      <c r="BM261" s="108"/>
      <c r="BN261" s="108"/>
      <c r="BO261" s="108"/>
      <c r="BP261" s="108"/>
      <c r="BQ261" s="108"/>
      <c r="BR261" s="108"/>
      <c r="BS261" s="108"/>
      <c r="BT261" s="108"/>
      <c r="BU261" s="108"/>
      <c r="BV261" s="108"/>
      <c r="BW261" s="108"/>
      <c r="BX261" s="108"/>
      <c r="BY261" s="108"/>
      <c r="BZ261" s="108"/>
      <c r="CA261" s="108"/>
      <c r="CB261" s="108"/>
      <c r="CC261" s="108"/>
      <c r="CD261" s="108"/>
      <c r="CE261" s="108"/>
      <c r="CF261" s="108"/>
    </row>
    <row r="262" ht="34.5" customHeight="1">
      <c r="A262" s="188"/>
      <c r="B262" s="188"/>
      <c r="C262" s="96"/>
      <c r="D262" s="96"/>
      <c r="E262" s="96"/>
      <c r="F262" s="96"/>
      <c r="G262" s="96"/>
      <c r="H262" s="96"/>
      <c r="I262" s="96"/>
      <c r="J262" s="96"/>
      <c r="K262" s="96"/>
      <c r="L262" s="96"/>
      <c r="M262" s="186"/>
      <c r="N262" s="96"/>
      <c r="O262" s="96"/>
      <c r="P262" s="96"/>
      <c r="Q262" s="102"/>
      <c r="R262" s="102"/>
      <c r="S262" s="102"/>
      <c r="T262" s="102"/>
      <c r="U262" s="102"/>
      <c r="V262" s="102"/>
      <c r="W262" s="102"/>
      <c r="X262" s="102"/>
      <c r="Y262" s="102"/>
      <c r="Z262" s="102"/>
      <c r="AA262" s="102"/>
      <c r="AB262" s="102"/>
      <c r="AC262" s="102"/>
      <c r="AD262" s="102"/>
      <c r="AE262" s="102"/>
      <c r="AF262" s="102"/>
      <c r="AG262" s="102"/>
      <c r="AH262" s="102"/>
      <c r="AI262" s="102"/>
      <c r="AJ262" s="187"/>
      <c r="AK262" s="96"/>
      <c r="AL262" s="96"/>
      <c r="AM262" s="152"/>
      <c r="AN262" s="152"/>
      <c r="AO262" s="107"/>
      <c r="AP262" s="107"/>
      <c r="AQ262" s="108"/>
      <c r="AR262" s="108"/>
      <c r="AS262" s="108"/>
      <c r="AT262" s="108"/>
      <c r="AU262" s="108"/>
      <c r="AV262" s="108"/>
      <c r="AW262" s="108"/>
      <c r="AX262" s="108"/>
      <c r="AY262" s="108"/>
      <c r="AZ262" s="108"/>
      <c r="BA262" s="108"/>
      <c r="BB262" s="108"/>
      <c r="BC262" s="108"/>
      <c r="BD262" s="108"/>
      <c r="BE262" s="108"/>
      <c r="BF262" s="108"/>
      <c r="BG262" s="108"/>
      <c r="BH262" s="108"/>
      <c r="BI262" s="108"/>
      <c r="BJ262" s="108"/>
      <c r="BK262" s="108"/>
      <c r="BL262" s="108"/>
      <c r="BM262" s="108"/>
      <c r="BN262" s="108"/>
      <c r="BO262" s="108"/>
      <c r="BP262" s="108"/>
      <c r="BQ262" s="108"/>
      <c r="BR262" s="108"/>
      <c r="BS262" s="108"/>
      <c r="BT262" s="108"/>
      <c r="BU262" s="108"/>
      <c r="BV262" s="108"/>
      <c r="BW262" s="108"/>
      <c r="BX262" s="108"/>
      <c r="BY262" s="108"/>
      <c r="BZ262" s="108"/>
      <c r="CA262" s="108"/>
      <c r="CB262" s="108"/>
      <c r="CC262" s="108"/>
      <c r="CD262" s="108"/>
      <c r="CE262" s="108"/>
      <c r="CF262" s="108"/>
    </row>
    <row r="263" ht="34.5" customHeight="1">
      <c r="A263" s="188"/>
      <c r="B263" s="188"/>
      <c r="C263" s="96"/>
      <c r="D263" s="96"/>
      <c r="E263" s="96"/>
      <c r="F263" s="96"/>
      <c r="G263" s="96"/>
      <c r="H263" s="96"/>
      <c r="I263" s="96"/>
      <c r="J263" s="96"/>
      <c r="K263" s="96"/>
      <c r="L263" s="96"/>
      <c r="M263" s="186"/>
      <c r="N263" s="96"/>
      <c r="O263" s="96"/>
      <c r="P263" s="96"/>
      <c r="Q263" s="102"/>
      <c r="R263" s="102"/>
      <c r="S263" s="102"/>
      <c r="T263" s="102"/>
      <c r="U263" s="102"/>
      <c r="V263" s="102"/>
      <c r="W263" s="102"/>
      <c r="X263" s="102"/>
      <c r="Y263" s="102"/>
      <c r="Z263" s="102"/>
      <c r="AA263" s="102"/>
      <c r="AB263" s="102"/>
      <c r="AC263" s="102"/>
      <c r="AD263" s="102"/>
      <c r="AE263" s="102"/>
      <c r="AF263" s="102"/>
      <c r="AG263" s="102"/>
      <c r="AH263" s="102"/>
      <c r="AI263" s="102"/>
      <c r="AJ263" s="187"/>
      <c r="AK263" s="96"/>
      <c r="AL263" s="96"/>
      <c r="AM263" s="152"/>
      <c r="AN263" s="152"/>
      <c r="AO263" s="107"/>
      <c r="AP263" s="107"/>
      <c r="AQ263" s="108"/>
      <c r="AR263" s="108"/>
      <c r="AS263" s="108"/>
      <c r="AT263" s="108"/>
      <c r="AU263" s="108"/>
      <c r="AV263" s="108"/>
      <c r="AW263" s="108"/>
      <c r="AX263" s="108"/>
      <c r="AY263" s="108"/>
      <c r="AZ263" s="108"/>
      <c r="BA263" s="108"/>
      <c r="BB263" s="108"/>
      <c r="BC263" s="108"/>
      <c r="BD263" s="108"/>
      <c r="BE263" s="108"/>
      <c r="BF263" s="108"/>
      <c r="BG263" s="108"/>
      <c r="BH263" s="108"/>
      <c r="BI263" s="108"/>
      <c r="BJ263" s="108"/>
      <c r="BK263" s="108"/>
      <c r="BL263" s="108"/>
      <c r="BM263" s="108"/>
      <c r="BN263" s="108"/>
      <c r="BO263" s="108"/>
      <c r="BP263" s="108"/>
      <c r="BQ263" s="108"/>
      <c r="BR263" s="108"/>
      <c r="BS263" s="108"/>
      <c r="BT263" s="108"/>
      <c r="BU263" s="108"/>
      <c r="BV263" s="108"/>
      <c r="BW263" s="108"/>
      <c r="BX263" s="108"/>
      <c r="BY263" s="108"/>
      <c r="BZ263" s="108"/>
      <c r="CA263" s="108"/>
      <c r="CB263" s="108"/>
      <c r="CC263" s="108"/>
      <c r="CD263" s="108"/>
      <c r="CE263" s="108"/>
      <c r="CF263" s="108"/>
    </row>
    <row r="264" ht="34.5" customHeight="1">
      <c r="A264" s="188"/>
      <c r="B264" s="188"/>
      <c r="C264" s="96"/>
      <c r="D264" s="96"/>
      <c r="E264" s="96"/>
      <c r="F264" s="96"/>
      <c r="G264" s="96"/>
      <c r="H264" s="96"/>
      <c r="I264" s="96"/>
      <c r="J264" s="96"/>
      <c r="K264" s="96"/>
      <c r="L264" s="96"/>
      <c r="M264" s="186"/>
      <c r="N264" s="96"/>
      <c r="O264" s="96"/>
      <c r="P264" s="96"/>
      <c r="Q264" s="102"/>
      <c r="R264" s="102"/>
      <c r="S264" s="102"/>
      <c r="T264" s="102"/>
      <c r="U264" s="102"/>
      <c r="V264" s="102"/>
      <c r="W264" s="102"/>
      <c r="X264" s="102"/>
      <c r="Y264" s="102"/>
      <c r="Z264" s="102"/>
      <c r="AA264" s="102"/>
      <c r="AB264" s="102"/>
      <c r="AC264" s="102"/>
      <c r="AD264" s="102"/>
      <c r="AE264" s="102"/>
      <c r="AF264" s="102"/>
      <c r="AG264" s="102"/>
      <c r="AH264" s="102"/>
      <c r="AI264" s="102"/>
      <c r="AJ264" s="187"/>
      <c r="AK264" s="96"/>
      <c r="AL264" s="96"/>
      <c r="AM264" s="152"/>
      <c r="AN264" s="152"/>
      <c r="AO264" s="107"/>
      <c r="AP264" s="107"/>
      <c r="AQ264" s="108"/>
      <c r="AR264" s="108"/>
      <c r="AS264" s="108"/>
      <c r="AT264" s="108"/>
      <c r="AU264" s="108"/>
      <c r="AV264" s="108"/>
      <c r="AW264" s="108"/>
      <c r="AX264" s="108"/>
      <c r="AY264" s="108"/>
      <c r="AZ264" s="108"/>
      <c r="BA264" s="108"/>
      <c r="BB264" s="108"/>
      <c r="BC264" s="108"/>
      <c r="BD264" s="108"/>
      <c r="BE264" s="108"/>
      <c r="BF264" s="108"/>
      <c r="BG264" s="108"/>
      <c r="BH264" s="108"/>
      <c r="BI264" s="108"/>
      <c r="BJ264" s="108"/>
      <c r="BK264" s="108"/>
      <c r="BL264" s="108"/>
      <c r="BM264" s="108"/>
      <c r="BN264" s="108"/>
      <c r="BO264" s="108"/>
      <c r="BP264" s="108"/>
      <c r="BQ264" s="108"/>
      <c r="BR264" s="108"/>
      <c r="BS264" s="108"/>
      <c r="BT264" s="108"/>
      <c r="BU264" s="108"/>
      <c r="BV264" s="108"/>
      <c r="BW264" s="108"/>
      <c r="BX264" s="108"/>
      <c r="BY264" s="108"/>
      <c r="BZ264" s="108"/>
      <c r="CA264" s="108"/>
      <c r="CB264" s="108"/>
      <c r="CC264" s="108"/>
      <c r="CD264" s="108"/>
      <c r="CE264" s="108"/>
      <c r="CF264" s="108"/>
    </row>
    <row r="265" ht="34.5" customHeight="1">
      <c r="A265" s="188"/>
      <c r="B265" s="188"/>
      <c r="C265" s="96"/>
      <c r="D265" s="96"/>
      <c r="E265" s="96"/>
      <c r="F265" s="96"/>
      <c r="G265" s="96"/>
      <c r="H265" s="96"/>
      <c r="I265" s="96"/>
      <c r="J265" s="96"/>
      <c r="K265" s="96"/>
      <c r="L265" s="96"/>
      <c r="M265" s="186"/>
      <c r="N265" s="96"/>
      <c r="O265" s="96"/>
      <c r="P265" s="96"/>
      <c r="Q265" s="102"/>
      <c r="R265" s="102"/>
      <c r="S265" s="102"/>
      <c r="T265" s="102"/>
      <c r="U265" s="102"/>
      <c r="V265" s="102"/>
      <c r="W265" s="102"/>
      <c r="X265" s="102"/>
      <c r="Y265" s="102"/>
      <c r="Z265" s="102"/>
      <c r="AA265" s="102"/>
      <c r="AB265" s="102"/>
      <c r="AC265" s="102"/>
      <c r="AD265" s="102"/>
      <c r="AE265" s="102"/>
      <c r="AF265" s="102"/>
      <c r="AG265" s="102"/>
      <c r="AH265" s="102"/>
      <c r="AI265" s="102"/>
      <c r="AJ265" s="187"/>
      <c r="AK265" s="96"/>
      <c r="AL265" s="96"/>
      <c r="AM265" s="152"/>
      <c r="AN265" s="152"/>
      <c r="AO265" s="107"/>
      <c r="AP265" s="107"/>
      <c r="AQ265" s="108"/>
      <c r="AR265" s="108"/>
      <c r="AS265" s="108"/>
      <c r="AT265" s="108"/>
      <c r="AU265" s="108"/>
      <c r="AV265" s="108"/>
      <c r="AW265" s="108"/>
      <c r="AX265" s="108"/>
      <c r="AY265" s="108"/>
      <c r="AZ265" s="108"/>
      <c r="BA265" s="108"/>
      <c r="BB265" s="108"/>
      <c r="BC265" s="108"/>
      <c r="BD265" s="108"/>
      <c r="BE265" s="108"/>
      <c r="BF265" s="108"/>
      <c r="BG265" s="108"/>
      <c r="BH265" s="108"/>
      <c r="BI265" s="108"/>
      <c r="BJ265" s="108"/>
      <c r="BK265" s="108"/>
      <c r="BL265" s="108"/>
      <c r="BM265" s="108"/>
      <c r="BN265" s="108"/>
      <c r="BO265" s="108"/>
      <c r="BP265" s="108"/>
      <c r="BQ265" s="108"/>
      <c r="BR265" s="108"/>
      <c r="BS265" s="108"/>
      <c r="BT265" s="108"/>
      <c r="BU265" s="108"/>
      <c r="BV265" s="108"/>
      <c r="BW265" s="108"/>
      <c r="BX265" s="108"/>
      <c r="BY265" s="108"/>
      <c r="BZ265" s="108"/>
      <c r="CA265" s="108"/>
      <c r="CB265" s="108"/>
      <c r="CC265" s="108"/>
      <c r="CD265" s="108"/>
      <c r="CE265" s="108"/>
      <c r="CF265" s="108"/>
    </row>
    <row r="266" ht="34.5" customHeight="1">
      <c r="A266" s="188"/>
      <c r="B266" s="188"/>
      <c r="C266" s="96"/>
      <c r="D266" s="96"/>
      <c r="E266" s="96"/>
      <c r="F266" s="96"/>
      <c r="G266" s="96"/>
      <c r="H266" s="96"/>
      <c r="I266" s="96"/>
      <c r="J266" s="96"/>
      <c r="K266" s="96"/>
      <c r="L266" s="96"/>
      <c r="M266" s="186"/>
      <c r="N266" s="96"/>
      <c r="O266" s="96"/>
      <c r="P266" s="96"/>
      <c r="Q266" s="102"/>
      <c r="R266" s="102"/>
      <c r="S266" s="102"/>
      <c r="T266" s="102"/>
      <c r="U266" s="102"/>
      <c r="V266" s="102"/>
      <c r="W266" s="102"/>
      <c r="X266" s="102"/>
      <c r="Y266" s="102"/>
      <c r="Z266" s="102"/>
      <c r="AA266" s="102"/>
      <c r="AB266" s="102"/>
      <c r="AC266" s="102"/>
      <c r="AD266" s="102"/>
      <c r="AE266" s="102"/>
      <c r="AF266" s="102"/>
      <c r="AG266" s="102"/>
      <c r="AH266" s="102"/>
      <c r="AI266" s="102"/>
      <c r="AJ266" s="187"/>
      <c r="AK266" s="96"/>
      <c r="AL266" s="96"/>
      <c r="AM266" s="152"/>
      <c r="AN266" s="152"/>
      <c r="AO266" s="107"/>
      <c r="AP266" s="107"/>
      <c r="AQ266" s="108"/>
      <c r="AR266" s="108"/>
      <c r="AS266" s="108"/>
      <c r="AT266" s="108"/>
      <c r="AU266" s="108"/>
      <c r="AV266" s="108"/>
      <c r="AW266" s="108"/>
      <c r="AX266" s="108"/>
      <c r="AY266" s="108"/>
      <c r="AZ266" s="108"/>
      <c r="BA266" s="108"/>
      <c r="BB266" s="108"/>
      <c r="BC266" s="108"/>
      <c r="BD266" s="108"/>
      <c r="BE266" s="108"/>
      <c r="BF266" s="108"/>
      <c r="BG266" s="108"/>
      <c r="BH266" s="108"/>
      <c r="BI266" s="108"/>
      <c r="BJ266" s="108"/>
      <c r="BK266" s="108"/>
      <c r="BL266" s="108"/>
      <c r="BM266" s="108"/>
      <c r="BN266" s="108"/>
      <c r="BO266" s="108"/>
      <c r="BP266" s="108"/>
      <c r="BQ266" s="108"/>
      <c r="BR266" s="108"/>
      <c r="BS266" s="108"/>
      <c r="BT266" s="108"/>
      <c r="BU266" s="108"/>
      <c r="BV266" s="108"/>
      <c r="BW266" s="108"/>
      <c r="BX266" s="108"/>
      <c r="BY266" s="108"/>
      <c r="BZ266" s="108"/>
      <c r="CA266" s="108"/>
      <c r="CB266" s="108"/>
      <c r="CC266" s="108"/>
      <c r="CD266" s="108"/>
      <c r="CE266" s="108"/>
      <c r="CF266" s="108"/>
    </row>
    <row r="267" ht="34.5" customHeight="1">
      <c r="A267" s="188"/>
      <c r="B267" s="188"/>
      <c r="C267" s="96"/>
      <c r="D267" s="96"/>
      <c r="E267" s="96"/>
      <c r="F267" s="96"/>
      <c r="G267" s="96"/>
      <c r="H267" s="96"/>
      <c r="I267" s="96"/>
      <c r="J267" s="96"/>
      <c r="K267" s="96"/>
      <c r="L267" s="96"/>
      <c r="M267" s="186"/>
      <c r="N267" s="96"/>
      <c r="O267" s="96"/>
      <c r="P267" s="96"/>
      <c r="Q267" s="102"/>
      <c r="R267" s="102"/>
      <c r="S267" s="102"/>
      <c r="T267" s="102"/>
      <c r="U267" s="102"/>
      <c r="V267" s="102"/>
      <c r="W267" s="102"/>
      <c r="X267" s="102"/>
      <c r="Y267" s="102"/>
      <c r="Z267" s="102"/>
      <c r="AA267" s="102"/>
      <c r="AB267" s="102"/>
      <c r="AC267" s="102"/>
      <c r="AD267" s="102"/>
      <c r="AE267" s="102"/>
      <c r="AF267" s="102"/>
      <c r="AG267" s="102"/>
      <c r="AH267" s="102"/>
      <c r="AI267" s="102"/>
      <c r="AJ267" s="187"/>
      <c r="AK267" s="96"/>
      <c r="AL267" s="96"/>
      <c r="AM267" s="152"/>
      <c r="AN267" s="152"/>
      <c r="AO267" s="107"/>
      <c r="AP267" s="107"/>
      <c r="AQ267" s="108"/>
      <c r="AR267" s="108"/>
      <c r="AS267" s="108"/>
      <c r="AT267" s="108"/>
      <c r="AU267" s="108"/>
      <c r="AV267" s="108"/>
      <c r="AW267" s="108"/>
      <c r="AX267" s="108"/>
      <c r="AY267" s="108"/>
      <c r="AZ267" s="108"/>
      <c r="BA267" s="108"/>
      <c r="BB267" s="108"/>
      <c r="BC267" s="108"/>
      <c r="BD267" s="108"/>
      <c r="BE267" s="108"/>
      <c r="BF267" s="108"/>
      <c r="BG267" s="108"/>
      <c r="BH267" s="108"/>
      <c r="BI267" s="108"/>
      <c r="BJ267" s="108"/>
      <c r="BK267" s="108"/>
      <c r="BL267" s="108"/>
      <c r="BM267" s="108"/>
      <c r="BN267" s="108"/>
      <c r="BO267" s="108"/>
      <c r="BP267" s="108"/>
      <c r="BQ267" s="108"/>
      <c r="BR267" s="108"/>
      <c r="BS267" s="108"/>
      <c r="BT267" s="108"/>
      <c r="BU267" s="108"/>
      <c r="BV267" s="108"/>
      <c r="BW267" s="108"/>
      <c r="BX267" s="108"/>
      <c r="BY267" s="108"/>
      <c r="BZ267" s="108"/>
      <c r="CA267" s="108"/>
      <c r="CB267" s="108"/>
      <c r="CC267" s="108"/>
      <c r="CD267" s="108"/>
      <c r="CE267" s="108"/>
      <c r="CF267" s="108"/>
    </row>
    <row r="268" ht="34.5" customHeight="1">
      <c r="A268" s="188"/>
      <c r="B268" s="188"/>
      <c r="C268" s="96"/>
      <c r="D268" s="96"/>
      <c r="E268" s="96"/>
      <c r="F268" s="96"/>
      <c r="G268" s="96"/>
      <c r="H268" s="96"/>
      <c r="I268" s="96"/>
      <c r="J268" s="96"/>
      <c r="K268" s="96"/>
      <c r="L268" s="96"/>
      <c r="M268" s="186"/>
      <c r="N268" s="96"/>
      <c r="O268" s="96"/>
      <c r="P268" s="96"/>
      <c r="Q268" s="102"/>
      <c r="R268" s="102"/>
      <c r="S268" s="102"/>
      <c r="T268" s="102"/>
      <c r="U268" s="102"/>
      <c r="V268" s="102"/>
      <c r="W268" s="102"/>
      <c r="X268" s="102"/>
      <c r="Y268" s="102"/>
      <c r="Z268" s="102"/>
      <c r="AA268" s="102"/>
      <c r="AB268" s="102"/>
      <c r="AC268" s="102"/>
      <c r="AD268" s="102"/>
      <c r="AE268" s="102"/>
      <c r="AF268" s="102"/>
      <c r="AG268" s="102"/>
      <c r="AH268" s="102"/>
      <c r="AI268" s="102"/>
      <c r="AJ268" s="187"/>
      <c r="AK268" s="96"/>
      <c r="AL268" s="96"/>
      <c r="AM268" s="152"/>
      <c r="AN268" s="152"/>
      <c r="AO268" s="107"/>
      <c r="AP268" s="107"/>
      <c r="AQ268" s="108"/>
      <c r="AR268" s="108"/>
      <c r="AS268" s="108"/>
      <c r="AT268" s="108"/>
      <c r="AU268" s="108"/>
      <c r="AV268" s="108"/>
      <c r="AW268" s="108"/>
      <c r="AX268" s="108"/>
      <c r="AY268" s="108"/>
      <c r="AZ268" s="108"/>
      <c r="BA268" s="108"/>
      <c r="BB268" s="108"/>
      <c r="BC268" s="108"/>
      <c r="BD268" s="108"/>
      <c r="BE268" s="108"/>
      <c r="BF268" s="108"/>
      <c r="BG268" s="108"/>
      <c r="BH268" s="108"/>
      <c r="BI268" s="108"/>
      <c r="BJ268" s="108"/>
      <c r="BK268" s="108"/>
      <c r="BL268" s="108"/>
      <c r="BM268" s="108"/>
      <c r="BN268" s="108"/>
      <c r="BO268" s="108"/>
      <c r="BP268" s="108"/>
      <c r="BQ268" s="108"/>
      <c r="BR268" s="108"/>
      <c r="BS268" s="108"/>
      <c r="BT268" s="108"/>
      <c r="BU268" s="108"/>
      <c r="BV268" s="108"/>
      <c r="BW268" s="108"/>
      <c r="BX268" s="108"/>
      <c r="BY268" s="108"/>
      <c r="BZ268" s="108"/>
      <c r="CA268" s="108"/>
      <c r="CB268" s="108"/>
      <c r="CC268" s="108"/>
      <c r="CD268" s="108"/>
      <c r="CE268" s="108"/>
      <c r="CF268" s="108"/>
    </row>
    <row r="269" ht="34.5" customHeight="1">
      <c r="A269" s="188"/>
      <c r="B269" s="188"/>
      <c r="C269" s="96"/>
      <c r="D269" s="96"/>
      <c r="E269" s="96"/>
      <c r="F269" s="96"/>
      <c r="G269" s="96"/>
      <c r="H269" s="96"/>
      <c r="I269" s="96"/>
      <c r="J269" s="96"/>
      <c r="K269" s="96"/>
      <c r="L269" s="96"/>
      <c r="M269" s="186"/>
      <c r="N269" s="96"/>
      <c r="O269" s="96"/>
      <c r="P269" s="96"/>
      <c r="Q269" s="102"/>
      <c r="R269" s="102"/>
      <c r="S269" s="102"/>
      <c r="T269" s="102"/>
      <c r="U269" s="102"/>
      <c r="V269" s="102"/>
      <c r="W269" s="102"/>
      <c r="X269" s="102"/>
      <c r="Y269" s="102"/>
      <c r="Z269" s="102"/>
      <c r="AA269" s="102"/>
      <c r="AB269" s="102"/>
      <c r="AC269" s="102"/>
      <c r="AD269" s="102"/>
      <c r="AE269" s="102"/>
      <c r="AF269" s="102"/>
      <c r="AG269" s="102"/>
      <c r="AH269" s="102"/>
      <c r="AI269" s="102"/>
      <c r="AJ269" s="187"/>
      <c r="AK269" s="96"/>
      <c r="AL269" s="96"/>
      <c r="AM269" s="152"/>
      <c r="AN269" s="152"/>
      <c r="AO269" s="107"/>
      <c r="AP269" s="107"/>
      <c r="AQ269" s="108"/>
      <c r="AR269" s="108"/>
      <c r="AS269" s="108"/>
      <c r="AT269" s="108"/>
      <c r="AU269" s="108"/>
      <c r="AV269" s="108"/>
      <c r="AW269" s="108"/>
      <c r="AX269" s="108"/>
      <c r="AY269" s="108"/>
      <c r="AZ269" s="108"/>
      <c r="BA269" s="108"/>
      <c r="BB269" s="108"/>
      <c r="BC269" s="108"/>
      <c r="BD269" s="108"/>
      <c r="BE269" s="108"/>
      <c r="BF269" s="108"/>
      <c r="BG269" s="108"/>
      <c r="BH269" s="108"/>
      <c r="BI269" s="108"/>
      <c r="BJ269" s="108"/>
      <c r="BK269" s="108"/>
      <c r="BL269" s="108"/>
      <c r="BM269" s="108"/>
      <c r="BN269" s="108"/>
      <c r="BO269" s="108"/>
      <c r="BP269" s="108"/>
      <c r="BQ269" s="108"/>
      <c r="BR269" s="108"/>
      <c r="BS269" s="108"/>
      <c r="BT269" s="108"/>
      <c r="BU269" s="108"/>
      <c r="BV269" s="108"/>
      <c r="BW269" s="108"/>
      <c r="BX269" s="108"/>
      <c r="BY269" s="108"/>
      <c r="BZ269" s="108"/>
      <c r="CA269" s="108"/>
      <c r="CB269" s="108"/>
      <c r="CC269" s="108"/>
      <c r="CD269" s="108"/>
      <c r="CE269" s="108"/>
      <c r="CF269" s="108"/>
    </row>
    <row r="270" ht="34.5" customHeight="1">
      <c r="A270" s="188"/>
      <c r="B270" s="188"/>
      <c r="C270" s="96"/>
      <c r="D270" s="96"/>
      <c r="E270" s="96"/>
      <c r="F270" s="96"/>
      <c r="G270" s="96"/>
      <c r="H270" s="96"/>
      <c r="I270" s="96"/>
      <c r="J270" s="96"/>
      <c r="K270" s="96"/>
      <c r="L270" s="96"/>
      <c r="M270" s="186"/>
      <c r="N270" s="96"/>
      <c r="O270" s="96"/>
      <c r="P270" s="96"/>
      <c r="Q270" s="102"/>
      <c r="R270" s="102"/>
      <c r="S270" s="102"/>
      <c r="T270" s="102"/>
      <c r="U270" s="102"/>
      <c r="V270" s="102"/>
      <c r="W270" s="102"/>
      <c r="X270" s="102"/>
      <c r="Y270" s="102"/>
      <c r="Z270" s="102"/>
      <c r="AA270" s="102"/>
      <c r="AB270" s="102"/>
      <c r="AC270" s="102"/>
      <c r="AD270" s="102"/>
      <c r="AE270" s="102"/>
      <c r="AF270" s="102"/>
      <c r="AG270" s="102"/>
      <c r="AH270" s="102"/>
      <c r="AI270" s="102"/>
      <c r="AJ270" s="187"/>
      <c r="AK270" s="96"/>
      <c r="AL270" s="96"/>
      <c r="AM270" s="152"/>
      <c r="AN270" s="152"/>
      <c r="AO270" s="107"/>
      <c r="AP270" s="107"/>
      <c r="AQ270" s="108"/>
      <c r="AR270" s="108"/>
      <c r="AS270" s="108"/>
      <c r="AT270" s="108"/>
      <c r="AU270" s="108"/>
      <c r="AV270" s="108"/>
      <c r="AW270" s="108"/>
      <c r="AX270" s="108"/>
      <c r="AY270" s="108"/>
      <c r="AZ270" s="108"/>
      <c r="BA270" s="108"/>
      <c r="BB270" s="108"/>
      <c r="BC270" s="108"/>
      <c r="BD270" s="108"/>
      <c r="BE270" s="108"/>
      <c r="BF270" s="108"/>
      <c r="BG270" s="108"/>
      <c r="BH270" s="108"/>
      <c r="BI270" s="108"/>
      <c r="BJ270" s="108"/>
      <c r="BK270" s="108"/>
      <c r="BL270" s="108"/>
      <c r="BM270" s="108"/>
      <c r="BN270" s="108"/>
      <c r="BO270" s="108"/>
      <c r="BP270" s="108"/>
      <c r="BQ270" s="108"/>
      <c r="BR270" s="108"/>
      <c r="BS270" s="108"/>
      <c r="BT270" s="108"/>
      <c r="BU270" s="108"/>
      <c r="BV270" s="108"/>
      <c r="BW270" s="108"/>
      <c r="BX270" s="108"/>
      <c r="BY270" s="108"/>
      <c r="BZ270" s="108"/>
      <c r="CA270" s="108"/>
      <c r="CB270" s="108"/>
      <c r="CC270" s="108"/>
      <c r="CD270" s="108"/>
      <c r="CE270" s="108"/>
      <c r="CF270" s="108"/>
    </row>
    <row r="271" ht="34.5" customHeight="1">
      <c r="A271" s="188"/>
      <c r="B271" s="188"/>
      <c r="C271" s="96"/>
      <c r="D271" s="96"/>
      <c r="E271" s="96"/>
      <c r="F271" s="96"/>
      <c r="G271" s="96"/>
      <c r="H271" s="96"/>
      <c r="I271" s="96"/>
      <c r="J271" s="96"/>
      <c r="K271" s="96"/>
      <c r="L271" s="96"/>
      <c r="M271" s="186"/>
      <c r="N271" s="96"/>
      <c r="O271" s="96"/>
      <c r="P271" s="96"/>
      <c r="Q271" s="102"/>
      <c r="R271" s="102"/>
      <c r="S271" s="102"/>
      <c r="T271" s="102"/>
      <c r="U271" s="102"/>
      <c r="V271" s="102"/>
      <c r="W271" s="102"/>
      <c r="X271" s="102"/>
      <c r="Y271" s="102"/>
      <c r="Z271" s="102"/>
      <c r="AA271" s="102"/>
      <c r="AB271" s="102"/>
      <c r="AC271" s="102"/>
      <c r="AD271" s="102"/>
      <c r="AE271" s="102"/>
      <c r="AF271" s="102"/>
      <c r="AG271" s="102"/>
      <c r="AH271" s="102"/>
      <c r="AI271" s="102"/>
      <c r="AJ271" s="187"/>
      <c r="AK271" s="96"/>
      <c r="AL271" s="96"/>
      <c r="AM271" s="152"/>
      <c r="AN271" s="152"/>
      <c r="AO271" s="107"/>
      <c r="AP271" s="107"/>
      <c r="AQ271" s="108"/>
      <c r="AR271" s="108"/>
      <c r="AS271" s="108"/>
      <c r="AT271" s="108"/>
      <c r="AU271" s="108"/>
      <c r="AV271" s="108"/>
      <c r="AW271" s="108"/>
      <c r="AX271" s="108"/>
      <c r="AY271" s="108"/>
      <c r="AZ271" s="108"/>
      <c r="BA271" s="108"/>
      <c r="BB271" s="108"/>
      <c r="BC271" s="108"/>
      <c r="BD271" s="108"/>
      <c r="BE271" s="108"/>
      <c r="BF271" s="108"/>
      <c r="BG271" s="108"/>
      <c r="BH271" s="108"/>
      <c r="BI271" s="108"/>
      <c r="BJ271" s="108"/>
      <c r="BK271" s="108"/>
      <c r="BL271" s="108"/>
      <c r="BM271" s="108"/>
      <c r="BN271" s="108"/>
      <c r="BO271" s="108"/>
      <c r="BP271" s="108"/>
      <c r="BQ271" s="108"/>
      <c r="BR271" s="108"/>
      <c r="BS271" s="108"/>
      <c r="BT271" s="108"/>
      <c r="BU271" s="108"/>
      <c r="BV271" s="108"/>
      <c r="BW271" s="108"/>
      <c r="BX271" s="108"/>
      <c r="BY271" s="108"/>
      <c r="BZ271" s="108"/>
      <c r="CA271" s="108"/>
      <c r="CB271" s="108"/>
      <c r="CC271" s="108"/>
      <c r="CD271" s="108"/>
      <c r="CE271" s="108"/>
      <c r="CF271" s="108"/>
    </row>
    <row r="272" ht="34.5" customHeight="1">
      <c r="A272" s="188"/>
      <c r="B272" s="188"/>
      <c r="C272" s="96"/>
      <c r="D272" s="96"/>
      <c r="E272" s="96"/>
      <c r="F272" s="96"/>
      <c r="G272" s="96"/>
      <c r="H272" s="96"/>
      <c r="I272" s="96"/>
      <c r="J272" s="96"/>
      <c r="K272" s="96"/>
      <c r="L272" s="96"/>
      <c r="M272" s="186"/>
      <c r="N272" s="96"/>
      <c r="O272" s="96"/>
      <c r="P272" s="96"/>
      <c r="Q272" s="102"/>
      <c r="R272" s="102"/>
      <c r="S272" s="102"/>
      <c r="T272" s="102"/>
      <c r="U272" s="102"/>
      <c r="V272" s="102"/>
      <c r="W272" s="102"/>
      <c r="X272" s="102"/>
      <c r="Y272" s="102"/>
      <c r="Z272" s="102"/>
      <c r="AA272" s="102"/>
      <c r="AB272" s="102"/>
      <c r="AC272" s="102"/>
      <c r="AD272" s="102"/>
      <c r="AE272" s="102"/>
      <c r="AF272" s="102"/>
      <c r="AG272" s="102"/>
      <c r="AH272" s="102"/>
      <c r="AI272" s="102"/>
      <c r="AJ272" s="187"/>
      <c r="AK272" s="96"/>
      <c r="AL272" s="96"/>
      <c r="AM272" s="152"/>
      <c r="AN272" s="152"/>
      <c r="AO272" s="107"/>
      <c r="AP272" s="107"/>
      <c r="AQ272" s="108"/>
      <c r="AR272" s="108"/>
      <c r="AS272" s="108"/>
      <c r="AT272" s="108"/>
      <c r="AU272" s="108"/>
      <c r="AV272" s="108"/>
      <c r="AW272" s="108"/>
      <c r="AX272" s="108"/>
      <c r="AY272" s="108"/>
      <c r="AZ272" s="108"/>
      <c r="BA272" s="108"/>
      <c r="BB272" s="108"/>
      <c r="BC272" s="108"/>
      <c r="BD272" s="108"/>
      <c r="BE272" s="108"/>
      <c r="BF272" s="108"/>
      <c r="BG272" s="108"/>
      <c r="BH272" s="108"/>
      <c r="BI272" s="108"/>
      <c r="BJ272" s="108"/>
      <c r="BK272" s="108"/>
      <c r="BL272" s="108"/>
      <c r="BM272" s="108"/>
      <c r="BN272" s="108"/>
      <c r="BO272" s="108"/>
      <c r="BP272" s="108"/>
      <c r="BQ272" s="108"/>
      <c r="BR272" s="108"/>
      <c r="BS272" s="108"/>
      <c r="BT272" s="108"/>
      <c r="BU272" s="108"/>
      <c r="BV272" s="108"/>
      <c r="BW272" s="108"/>
      <c r="BX272" s="108"/>
      <c r="BY272" s="108"/>
      <c r="BZ272" s="108"/>
      <c r="CA272" s="108"/>
      <c r="CB272" s="108"/>
      <c r="CC272" s="108"/>
      <c r="CD272" s="108"/>
      <c r="CE272" s="108"/>
      <c r="CF272" s="108"/>
    </row>
    <row r="273" ht="34.5" customHeight="1">
      <c r="A273" s="188"/>
      <c r="B273" s="188"/>
      <c r="C273" s="96"/>
      <c r="D273" s="96"/>
      <c r="E273" s="96"/>
      <c r="F273" s="96"/>
      <c r="G273" s="96"/>
      <c r="H273" s="96"/>
      <c r="I273" s="96"/>
      <c r="J273" s="96"/>
      <c r="K273" s="96"/>
      <c r="L273" s="96"/>
      <c r="M273" s="186"/>
      <c r="N273" s="96"/>
      <c r="O273" s="96"/>
      <c r="P273" s="96"/>
      <c r="Q273" s="102"/>
      <c r="R273" s="102"/>
      <c r="S273" s="102"/>
      <c r="T273" s="102"/>
      <c r="U273" s="102"/>
      <c r="V273" s="102"/>
      <c r="W273" s="102"/>
      <c r="X273" s="102"/>
      <c r="Y273" s="102"/>
      <c r="Z273" s="102"/>
      <c r="AA273" s="102"/>
      <c r="AB273" s="102"/>
      <c r="AC273" s="102"/>
      <c r="AD273" s="102"/>
      <c r="AE273" s="102"/>
      <c r="AF273" s="102"/>
      <c r="AG273" s="102"/>
      <c r="AH273" s="102"/>
      <c r="AI273" s="102"/>
      <c r="AJ273" s="187"/>
      <c r="AK273" s="96"/>
      <c r="AL273" s="96"/>
      <c r="AM273" s="152"/>
      <c r="AN273" s="152"/>
      <c r="AO273" s="107"/>
      <c r="AP273" s="107"/>
      <c r="AQ273" s="108"/>
      <c r="AR273" s="108"/>
      <c r="AS273" s="108"/>
      <c r="AT273" s="108"/>
      <c r="AU273" s="108"/>
      <c r="AV273" s="108"/>
      <c r="AW273" s="108"/>
      <c r="AX273" s="108"/>
      <c r="AY273" s="108"/>
      <c r="AZ273" s="108"/>
      <c r="BA273" s="108"/>
      <c r="BB273" s="108"/>
      <c r="BC273" s="108"/>
      <c r="BD273" s="108"/>
      <c r="BE273" s="108"/>
      <c r="BF273" s="108"/>
      <c r="BG273" s="108"/>
      <c r="BH273" s="108"/>
      <c r="BI273" s="108"/>
      <c r="BJ273" s="108"/>
      <c r="BK273" s="108"/>
      <c r="BL273" s="108"/>
      <c r="BM273" s="108"/>
      <c r="BN273" s="108"/>
      <c r="BO273" s="108"/>
      <c r="BP273" s="108"/>
      <c r="BQ273" s="108"/>
      <c r="BR273" s="108"/>
      <c r="BS273" s="108"/>
      <c r="BT273" s="108"/>
      <c r="BU273" s="108"/>
      <c r="BV273" s="108"/>
      <c r="BW273" s="108"/>
      <c r="BX273" s="108"/>
      <c r="BY273" s="108"/>
      <c r="BZ273" s="108"/>
      <c r="CA273" s="108"/>
      <c r="CB273" s="108"/>
      <c r="CC273" s="108"/>
      <c r="CD273" s="108"/>
      <c r="CE273" s="108"/>
      <c r="CF273" s="108"/>
    </row>
    <row r="274" ht="34.5" customHeight="1">
      <c r="A274" s="188"/>
      <c r="B274" s="188"/>
      <c r="C274" s="96"/>
      <c r="D274" s="96"/>
      <c r="E274" s="96"/>
      <c r="F274" s="96"/>
      <c r="G274" s="96"/>
      <c r="H274" s="96"/>
      <c r="I274" s="96"/>
      <c r="J274" s="96"/>
      <c r="K274" s="96"/>
      <c r="L274" s="96"/>
      <c r="M274" s="186"/>
      <c r="N274" s="96"/>
      <c r="O274" s="96"/>
      <c r="P274" s="96"/>
      <c r="Q274" s="102"/>
      <c r="R274" s="102"/>
      <c r="S274" s="102"/>
      <c r="T274" s="102"/>
      <c r="U274" s="102"/>
      <c r="V274" s="102"/>
      <c r="W274" s="102"/>
      <c r="X274" s="102"/>
      <c r="Y274" s="102"/>
      <c r="Z274" s="102"/>
      <c r="AA274" s="102"/>
      <c r="AB274" s="102"/>
      <c r="AC274" s="102"/>
      <c r="AD274" s="102"/>
      <c r="AE274" s="102"/>
      <c r="AF274" s="102"/>
      <c r="AG274" s="102"/>
      <c r="AH274" s="102"/>
      <c r="AI274" s="102"/>
      <c r="AJ274" s="187"/>
      <c r="AK274" s="96"/>
      <c r="AL274" s="96"/>
      <c r="AM274" s="152"/>
      <c r="AN274" s="152"/>
      <c r="AO274" s="107"/>
      <c r="AP274" s="107"/>
      <c r="AQ274" s="108"/>
      <c r="AR274" s="108"/>
      <c r="AS274" s="108"/>
      <c r="AT274" s="108"/>
      <c r="AU274" s="108"/>
      <c r="AV274" s="108"/>
      <c r="AW274" s="108"/>
      <c r="AX274" s="108"/>
      <c r="AY274" s="108"/>
      <c r="AZ274" s="108"/>
      <c r="BA274" s="108"/>
      <c r="BB274" s="108"/>
      <c r="BC274" s="108"/>
      <c r="BD274" s="108"/>
      <c r="BE274" s="108"/>
      <c r="BF274" s="108"/>
      <c r="BG274" s="108"/>
      <c r="BH274" s="108"/>
      <c r="BI274" s="108"/>
      <c r="BJ274" s="108"/>
      <c r="BK274" s="108"/>
      <c r="BL274" s="108"/>
      <c r="BM274" s="108"/>
      <c r="BN274" s="108"/>
      <c r="BO274" s="108"/>
      <c r="BP274" s="108"/>
      <c r="BQ274" s="108"/>
      <c r="BR274" s="108"/>
      <c r="BS274" s="108"/>
      <c r="BT274" s="108"/>
      <c r="BU274" s="108"/>
      <c r="BV274" s="108"/>
      <c r="BW274" s="108"/>
      <c r="BX274" s="108"/>
      <c r="BY274" s="108"/>
      <c r="BZ274" s="108"/>
      <c r="CA274" s="108"/>
      <c r="CB274" s="108"/>
      <c r="CC274" s="108"/>
      <c r="CD274" s="108"/>
      <c r="CE274" s="108"/>
      <c r="CF274" s="108"/>
    </row>
    <row r="275" ht="34.5" customHeight="1">
      <c r="A275" s="188"/>
      <c r="B275" s="188"/>
      <c r="C275" s="96"/>
      <c r="D275" s="96"/>
      <c r="E275" s="96"/>
      <c r="F275" s="96"/>
      <c r="G275" s="96"/>
      <c r="H275" s="96"/>
      <c r="I275" s="96"/>
      <c r="J275" s="96"/>
      <c r="K275" s="96"/>
      <c r="L275" s="96"/>
      <c r="M275" s="186"/>
      <c r="N275" s="96"/>
      <c r="O275" s="96"/>
      <c r="P275" s="96"/>
      <c r="Q275" s="102"/>
      <c r="R275" s="102"/>
      <c r="S275" s="102"/>
      <c r="T275" s="102"/>
      <c r="U275" s="102"/>
      <c r="V275" s="102"/>
      <c r="W275" s="102"/>
      <c r="X275" s="102"/>
      <c r="Y275" s="102"/>
      <c r="Z275" s="102"/>
      <c r="AA275" s="102"/>
      <c r="AB275" s="102"/>
      <c r="AC275" s="102"/>
      <c r="AD275" s="102"/>
      <c r="AE275" s="102"/>
      <c r="AF275" s="102"/>
      <c r="AG275" s="102"/>
      <c r="AH275" s="102"/>
      <c r="AI275" s="102"/>
      <c r="AJ275" s="187"/>
      <c r="AK275" s="96"/>
      <c r="AL275" s="96"/>
      <c r="AM275" s="152"/>
      <c r="AN275" s="152"/>
      <c r="AO275" s="107"/>
      <c r="AP275" s="107"/>
      <c r="AQ275" s="108"/>
      <c r="AR275" s="108"/>
      <c r="AS275" s="108"/>
      <c r="AT275" s="108"/>
      <c r="AU275" s="108"/>
      <c r="AV275" s="108"/>
      <c r="AW275" s="108"/>
      <c r="AX275" s="108"/>
      <c r="AY275" s="108"/>
      <c r="AZ275" s="108"/>
      <c r="BA275" s="108"/>
      <c r="BB275" s="108"/>
      <c r="BC275" s="108"/>
      <c r="BD275" s="108"/>
      <c r="BE275" s="108"/>
      <c r="BF275" s="108"/>
      <c r="BG275" s="108"/>
      <c r="BH275" s="108"/>
      <c r="BI275" s="108"/>
      <c r="BJ275" s="108"/>
      <c r="BK275" s="108"/>
      <c r="BL275" s="108"/>
      <c r="BM275" s="108"/>
      <c r="BN275" s="108"/>
      <c r="BO275" s="108"/>
      <c r="BP275" s="108"/>
      <c r="BQ275" s="108"/>
      <c r="BR275" s="108"/>
      <c r="BS275" s="108"/>
      <c r="BT275" s="108"/>
      <c r="BU275" s="108"/>
      <c r="BV275" s="108"/>
      <c r="BW275" s="108"/>
      <c r="BX275" s="108"/>
      <c r="BY275" s="108"/>
      <c r="BZ275" s="108"/>
      <c r="CA275" s="108"/>
      <c r="CB275" s="108"/>
      <c r="CC275" s="108"/>
      <c r="CD275" s="108"/>
      <c r="CE275" s="108"/>
      <c r="CF275" s="108"/>
    </row>
    <row r="276" ht="34.5" customHeight="1">
      <c r="A276" s="188"/>
      <c r="B276" s="188"/>
      <c r="C276" s="96"/>
      <c r="D276" s="96"/>
      <c r="E276" s="96"/>
      <c r="F276" s="96"/>
      <c r="G276" s="96"/>
      <c r="H276" s="96"/>
      <c r="I276" s="96"/>
      <c r="J276" s="96"/>
      <c r="K276" s="96"/>
      <c r="L276" s="96"/>
      <c r="M276" s="186"/>
      <c r="N276" s="96"/>
      <c r="O276" s="96"/>
      <c r="P276" s="96"/>
      <c r="Q276" s="102"/>
      <c r="R276" s="102"/>
      <c r="S276" s="102"/>
      <c r="T276" s="102"/>
      <c r="U276" s="102"/>
      <c r="V276" s="102"/>
      <c r="W276" s="102"/>
      <c r="X276" s="102"/>
      <c r="Y276" s="102"/>
      <c r="Z276" s="102"/>
      <c r="AA276" s="102"/>
      <c r="AB276" s="102"/>
      <c r="AC276" s="102"/>
      <c r="AD276" s="102"/>
      <c r="AE276" s="102"/>
      <c r="AF276" s="102"/>
      <c r="AG276" s="102"/>
      <c r="AH276" s="102"/>
      <c r="AI276" s="102"/>
      <c r="AJ276" s="187"/>
      <c r="AK276" s="96"/>
      <c r="AL276" s="96"/>
      <c r="AM276" s="152"/>
      <c r="AN276" s="152"/>
      <c r="AO276" s="107"/>
      <c r="AP276" s="107"/>
      <c r="AQ276" s="108"/>
      <c r="AR276" s="108"/>
      <c r="AS276" s="108"/>
      <c r="AT276" s="108"/>
      <c r="AU276" s="108"/>
      <c r="AV276" s="108"/>
      <c r="AW276" s="108"/>
      <c r="AX276" s="108"/>
      <c r="AY276" s="108"/>
      <c r="AZ276" s="108"/>
      <c r="BA276" s="108"/>
      <c r="BB276" s="108"/>
      <c r="BC276" s="108"/>
      <c r="BD276" s="108"/>
      <c r="BE276" s="108"/>
      <c r="BF276" s="108"/>
      <c r="BG276" s="108"/>
      <c r="BH276" s="108"/>
      <c r="BI276" s="108"/>
      <c r="BJ276" s="108"/>
      <c r="BK276" s="108"/>
      <c r="BL276" s="108"/>
      <c r="BM276" s="108"/>
      <c r="BN276" s="108"/>
      <c r="BO276" s="108"/>
      <c r="BP276" s="108"/>
      <c r="BQ276" s="108"/>
      <c r="BR276" s="108"/>
      <c r="BS276" s="108"/>
      <c r="BT276" s="108"/>
      <c r="BU276" s="108"/>
      <c r="BV276" s="108"/>
      <c r="BW276" s="108"/>
      <c r="BX276" s="108"/>
      <c r="BY276" s="108"/>
      <c r="BZ276" s="108"/>
      <c r="CA276" s="108"/>
      <c r="CB276" s="108"/>
      <c r="CC276" s="108"/>
      <c r="CD276" s="108"/>
      <c r="CE276" s="108"/>
      <c r="CF276" s="108"/>
    </row>
    <row r="277" ht="34.5" customHeight="1">
      <c r="A277" s="188"/>
      <c r="B277" s="188"/>
      <c r="C277" s="96"/>
      <c r="D277" s="96"/>
      <c r="E277" s="96"/>
      <c r="F277" s="96"/>
      <c r="G277" s="96"/>
      <c r="H277" s="96"/>
      <c r="I277" s="96"/>
      <c r="J277" s="96"/>
      <c r="K277" s="96"/>
      <c r="L277" s="96"/>
      <c r="M277" s="186"/>
      <c r="N277" s="96"/>
      <c r="O277" s="96"/>
      <c r="P277" s="96"/>
      <c r="Q277" s="102"/>
      <c r="R277" s="102"/>
      <c r="S277" s="102"/>
      <c r="T277" s="102"/>
      <c r="U277" s="102"/>
      <c r="V277" s="102"/>
      <c r="W277" s="102"/>
      <c r="X277" s="102"/>
      <c r="Y277" s="102"/>
      <c r="Z277" s="102"/>
      <c r="AA277" s="102"/>
      <c r="AB277" s="102"/>
      <c r="AC277" s="102"/>
      <c r="AD277" s="102"/>
      <c r="AE277" s="102"/>
      <c r="AF277" s="102"/>
      <c r="AG277" s="102"/>
      <c r="AH277" s="102"/>
      <c r="AI277" s="102"/>
      <c r="AJ277" s="187"/>
      <c r="AK277" s="96"/>
      <c r="AL277" s="96"/>
      <c r="AM277" s="152"/>
      <c r="AN277" s="152"/>
      <c r="AO277" s="107"/>
      <c r="AP277" s="107"/>
      <c r="AQ277" s="108"/>
      <c r="AR277" s="108"/>
      <c r="AS277" s="108"/>
      <c r="AT277" s="108"/>
      <c r="AU277" s="108"/>
      <c r="AV277" s="108"/>
      <c r="AW277" s="108"/>
      <c r="AX277" s="108"/>
      <c r="AY277" s="108"/>
      <c r="AZ277" s="108"/>
      <c r="BA277" s="108"/>
      <c r="BB277" s="108"/>
      <c r="BC277" s="108"/>
      <c r="BD277" s="108"/>
      <c r="BE277" s="108"/>
      <c r="BF277" s="108"/>
      <c r="BG277" s="108"/>
      <c r="BH277" s="108"/>
      <c r="BI277" s="108"/>
      <c r="BJ277" s="108"/>
      <c r="BK277" s="108"/>
      <c r="BL277" s="108"/>
      <c r="BM277" s="108"/>
      <c r="BN277" s="108"/>
      <c r="BO277" s="108"/>
      <c r="BP277" s="108"/>
      <c r="BQ277" s="108"/>
      <c r="BR277" s="108"/>
      <c r="BS277" s="108"/>
      <c r="BT277" s="108"/>
      <c r="BU277" s="108"/>
      <c r="BV277" s="108"/>
      <c r="BW277" s="108"/>
      <c r="BX277" s="108"/>
      <c r="BY277" s="108"/>
      <c r="BZ277" s="108"/>
      <c r="CA277" s="108"/>
      <c r="CB277" s="108"/>
      <c r="CC277" s="108"/>
      <c r="CD277" s="108"/>
      <c r="CE277" s="108"/>
      <c r="CF277" s="108"/>
    </row>
    <row r="278" ht="34.5" customHeight="1">
      <c r="A278" s="188"/>
      <c r="B278" s="188"/>
      <c r="C278" s="96"/>
      <c r="D278" s="96"/>
      <c r="E278" s="96"/>
      <c r="F278" s="96"/>
      <c r="G278" s="96"/>
      <c r="H278" s="96"/>
      <c r="I278" s="96"/>
      <c r="J278" s="96"/>
      <c r="K278" s="96"/>
      <c r="L278" s="96"/>
      <c r="M278" s="186"/>
      <c r="N278" s="96"/>
      <c r="O278" s="96"/>
      <c r="P278" s="96"/>
      <c r="Q278" s="102"/>
      <c r="R278" s="102"/>
      <c r="S278" s="102"/>
      <c r="T278" s="102"/>
      <c r="U278" s="102"/>
      <c r="V278" s="102"/>
      <c r="W278" s="102"/>
      <c r="X278" s="102"/>
      <c r="Y278" s="102"/>
      <c r="Z278" s="102"/>
      <c r="AA278" s="102"/>
      <c r="AB278" s="102"/>
      <c r="AC278" s="102"/>
      <c r="AD278" s="102"/>
      <c r="AE278" s="102"/>
      <c r="AF278" s="102"/>
      <c r="AG278" s="102"/>
      <c r="AH278" s="102"/>
      <c r="AI278" s="102"/>
      <c r="AJ278" s="187"/>
      <c r="AK278" s="96"/>
      <c r="AL278" s="96"/>
      <c r="AM278" s="152"/>
      <c r="AN278" s="152"/>
      <c r="AO278" s="107"/>
      <c r="AP278" s="107"/>
      <c r="AQ278" s="108"/>
      <c r="AR278" s="108"/>
      <c r="AS278" s="108"/>
      <c r="AT278" s="108"/>
      <c r="AU278" s="108"/>
      <c r="AV278" s="108"/>
      <c r="AW278" s="108"/>
      <c r="AX278" s="108"/>
      <c r="AY278" s="108"/>
      <c r="AZ278" s="108"/>
      <c r="BA278" s="108"/>
      <c r="BB278" s="108"/>
      <c r="BC278" s="108"/>
      <c r="BD278" s="108"/>
      <c r="BE278" s="108"/>
      <c r="BF278" s="108"/>
      <c r="BG278" s="108"/>
      <c r="BH278" s="108"/>
      <c r="BI278" s="108"/>
      <c r="BJ278" s="108"/>
      <c r="BK278" s="108"/>
      <c r="BL278" s="108"/>
      <c r="BM278" s="108"/>
      <c r="BN278" s="108"/>
      <c r="BO278" s="108"/>
      <c r="BP278" s="108"/>
      <c r="BQ278" s="108"/>
      <c r="BR278" s="108"/>
      <c r="BS278" s="108"/>
      <c r="BT278" s="108"/>
      <c r="BU278" s="108"/>
      <c r="BV278" s="108"/>
      <c r="BW278" s="108"/>
      <c r="BX278" s="108"/>
      <c r="BY278" s="108"/>
      <c r="BZ278" s="108"/>
      <c r="CA278" s="108"/>
      <c r="CB278" s="108"/>
      <c r="CC278" s="108"/>
      <c r="CD278" s="108"/>
      <c r="CE278" s="108"/>
      <c r="CF278" s="108"/>
    </row>
    <row r="279" ht="34.5" customHeight="1">
      <c r="A279" s="188"/>
      <c r="B279" s="188"/>
      <c r="C279" s="96"/>
      <c r="D279" s="96"/>
      <c r="E279" s="96"/>
      <c r="F279" s="96"/>
      <c r="G279" s="96"/>
      <c r="H279" s="96"/>
      <c r="I279" s="96"/>
      <c r="J279" s="96"/>
      <c r="K279" s="96"/>
      <c r="L279" s="96"/>
      <c r="M279" s="186"/>
      <c r="N279" s="96"/>
      <c r="O279" s="96"/>
      <c r="P279" s="96"/>
      <c r="Q279" s="102"/>
      <c r="R279" s="102"/>
      <c r="S279" s="102"/>
      <c r="T279" s="102"/>
      <c r="U279" s="102"/>
      <c r="V279" s="102"/>
      <c r="W279" s="102"/>
      <c r="X279" s="102"/>
      <c r="Y279" s="102"/>
      <c r="Z279" s="102"/>
      <c r="AA279" s="102"/>
      <c r="AB279" s="102"/>
      <c r="AC279" s="102"/>
      <c r="AD279" s="102"/>
      <c r="AE279" s="102"/>
      <c r="AF279" s="102"/>
      <c r="AG279" s="102"/>
      <c r="AH279" s="102"/>
      <c r="AI279" s="102"/>
      <c r="AJ279" s="187"/>
      <c r="AK279" s="96"/>
      <c r="AL279" s="96"/>
      <c r="AM279" s="152"/>
      <c r="AN279" s="152"/>
      <c r="AO279" s="107"/>
      <c r="AP279" s="107"/>
      <c r="AQ279" s="108"/>
      <c r="AR279" s="108"/>
      <c r="AS279" s="108"/>
      <c r="AT279" s="108"/>
      <c r="AU279" s="108"/>
      <c r="AV279" s="108"/>
      <c r="AW279" s="108"/>
      <c r="AX279" s="108"/>
      <c r="AY279" s="108"/>
      <c r="AZ279" s="108"/>
      <c r="BA279" s="108"/>
      <c r="BB279" s="108"/>
      <c r="BC279" s="108"/>
      <c r="BD279" s="108"/>
      <c r="BE279" s="108"/>
      <c r="BF279" s="108"/>
      <c r="BG279" s="108"/>
      <c r="BH279" s="108"/>
      <c r="BI279" s="108"/>
      <c r="BJ279" s="108"/>
      <c r="BK279" s="108"/>
      <c r="BL279" s="108"/>
      <c r="BM279" s="108"/>
      <c r="BN279" s="108"/>
      <c r="BO279" s="108"/>
      <c r="BP279" s="108"/>
      <c r="BQ279" s="108"/>
      <c r="BR279" s="108"/>
      <c r="BS279" s="108"/>
      <c r="BT279" s="108"/>
      <c r="BU279" s="108"/>
      <c r="BV279" s="108"/>
      <c r="BW279" s="108"/>
      <c r="BX279" s="108"/>
      <c r="BY279" s="108"/>
      <c r="BZ279" s="108"/>
      <c r="CA279" s="108"/>
      <c r="CB279" s="108"/>
      <c r="CC279" s="108"/>
      <c r="CD279" s="108"/>
      <c r="CE279" s="108"/>
      <c r="CF279" s="108"/>
    </row>
    <row r="280" ht="34.5" customHeight="1">
      <c r="A280" s="188"/>
      <c r="B280" s="188"/>
      <c r="C280" s="96"/>
      <c r="D280" s="96"/>
      <c r="E280" s="96"/>
      <c r="F280" s="96"/>
      <c r="G280" s="96"/>
      <c r="H280" s="96"/>
      <c r="I280" s="96"/>
      <c r="J280" s="96"/>
      <c r="K280" s="96"/>
      <c r="L280" s="96"/>
      <c r="M280" s="186"/>
      <c r="N280" s="96"/>
      <c r="O280" s="96"/>
      <c r="P280" s="96"/>
      <c r="Q280" s="102"/>
      <c r="R280" s="102"/>
      <c r="S280" s="102"/>
      <c r="T280" s="102"/>
      <c r="U280" s="102"/>
      <c r="V280" s="102"/>
      <c r="W280" s="102"/>
      <c r="X280" s="102"/>
      <c r="Y280" s="102"/>
      <c r="Z280" s="102"/>
      <c r="AA280" s="102"/>
      <c r="AB280" s="102"/>
      <c r="AC280" s="102"/>
      <c r="AD280" s="102"/>
      <c r="AE280" s="102"/>
      <c r="AF280" s="102"/>
      <c r="AG280" s="102"/>
      <c r="AH280" s="102"/>
      <c r="AI280" s="102"/>
      <c r="AJ280" s="187"/>
      <c r="AK280" s="96"/>
      <c r="AL280" s="96"/>
      <c r="AM280" s="152"/>
      <c r="AN280" s="152"/>
      <c r="AO280" s="107"/>
      <c r="AP280" s="107"/>
      <c r="AQ280" s="108"/>
      <c r="AR280" s="108"/>
      <c r="AS280" s="108"/>
      <c r="AT280" s="108"/>
      <c r="AU280" s="108"/>
      <c r="AV280" s="108"/>
      <c r="AW280" s="108"/>
      <c r="AX280" s="108"/>
      <c r="AY280" s="108"/>
      <c r="AZ280" s="108"/>
      <c r="BA280" s="108"/>
      <c r="BB280" s="108"/>
      <c r="BC280" s="108"/>
      <c r="BD280" s="108"/>
      <c r="BE280" s="108"/>
      <c r="BF280" s="108"/>
      <c r="BG280" s="108"/>
      <c r="BH280" s="108"/>
      <c r="BI280" s="108"/>
      <c r="BJ280" s="108"/>
      <c r="BK280" s="108"/>
      <c r="BL280" s="108"/>
      <c r="BM280" s="108"/>
      <c r="BN280" s="108"/>
      <c r="BO280" s="108"/>
      <c r="BP280" s="108"/>
      <c r="BQ280" s="108"/>
      <c r="BR280" s="108"/>
      <c r="BS280" s="108"/>
      <c r="BT280" s="108"/>
      <c r="BU280" s="108"/>
      <c r="BV280" s="108"/>
      <c r="BW280" s="108"/>
      <c r="BX280" s="108"/>
      <c r="BY280" s="108"/>
      <c r="BZ280" s="108"/>
      <c r="CA280" s="108"/>
      <c r="CB280" s="108"/>
      <c r="CC280" s="108"/>
      <c r="CD280" s="108"/>
      <c r="CE280" s="108"/>
      <c r="CF280" s="108"/>
    </row>
    <row r="281" ht="34.5" customHeight="1">
      <c r="A281" s="188"/>
      <c r="B281" s="188"/>
      <c r="C281" s="96"/>
      <c r="D281" s="96"/>
      <c r="E281" s="96"/>
      <c r="F281" s="96"/>
      <c r="G281" s="96"/>
      <c r="H281" s="96"/>
      <c r="I281" s="96"/>
      <c r="J281" s="96"/>
      <c r="K281" s="96"/>
      <c r="L281" s="96"/>
      <c r="M281" s="186"/>
      <c r="N281" s="96"/>
      <c r="O281" s="96"/>
      <c r="P281" s="96"/>
      <c r="Q281" s="102"/>
      <c r="R281" s="102"/>
      <c r="S281" s="102"/>
      <c r="T281" s="102"/>
      <c r="U281" s="102"/>
      <c r="V281" s="102"/>
      <c r="W281" s="102"/>
      <c r="X281" s="102"/>
      <c r="Y281" s="102"/>
      <c r="Z281" s="102"/>
      <c r="AA281" s="102"/>
      <c r="AB281" s="102"/>
      <c r="AC281" s="102"/>
      <c r="AD281" s="102"/>
      <c r="AE281" s="102"/>
      <c r="AF281" s="102"/>
      <c r="AG281" s="102"/>
      <c r="AH281" s="102"/>
      <c r="AI281" s="102"/>
      <c r="AJ281" s="187"/>
      <c r="AK281" s="96"/>
      <c r="AL281" s="96"/>
      <c r="AM281" s="152"/>
      <c r="AN281" s="152"/>
      <c r="AO281" s="107"/>
      <c r="AP281" s="107"/>
      <c r="AQ281" s="108"/>
      <c r="AR281" s="108"/>
      <c r="AS281" s="108"/>
      <c r="AT281" s="108"/>
      <c r="AU281" s="108"/>
      <c r="AV281" s="108"/>
      <c r="AW281" s="108"/>
      <c r="AX281" s="108"/>
      <c r="AY281" s="108"/>
      <c r="AZ281" s="108"/>
      <c r="BA281" s="108"/>
      <c r="BB281" s="108"/>
      <c r="BC281" s="108"/>
      <c r="BD281" s="108"/>
      <c r="BE281" s="108"/>
      <c r="BF281" s="108"/>
      <c r="BG281" s="108"/>
      <c r="BH281" s="108"/>
      <c r="BI281" s="108"/>
      <c r="BJ281" s="108"/>
      <c r="BK281" s="108"/>
      <c r="BL281" s="108"/>
      <c r="BM281" s="108"/>
      <c r="BN281" s="108"/>
      <c r="BO281" s="108"/>
      <c r="BP281" s="108"/>
      <c r="BQ281" s="108"/>
      <c r="BR281" s="108"/>
      <c r="BS281" s="108"/>
      <c r="BT281" s="108"/>
      <c r="BU281" s="108"/>
      <c r="BV281" s="108"/>
      <c r="BW281" s="108"/>
      <c r="BX281" s="108"/>
      <c r="BY281" s="108"/>
      <c r="BZ281" s="108"/>
      <c r="CA281" s="108"/>
      <c r="CB281" s="108"/>
      <c r="CC281" s="108"/>
      <c r="CD281" s="108"/>
      <c r="CE281" s="108"/>
      <c r="CF281" s="108"/>
    </row>
    <row r="282" ht="34.5" customHeight="1">
      <c r="A282" s="188"/>
      <c r="B282" s="188"/>
      <c r="C282" s="96"/>
      <c r="D282" s="96"/>
      <c r="E282" s="96"/>
      <c r="F282" s="96"/>
      <c r="G282" s="96"/>
      <c r="H282" s="96"/>
      <c r="I282" s="96"/>
      <c r="J282" s="96"/>
      <c r="K282" s="96"/>
      <c r="L282" s="96"/>
      <c r="M282" s="186"/>
      <c r="N282" s="96"/>
      <c r="O282" s="96"/>
      <c r="P282" s="96"/>
      <c r="Q282" s="102"/>
      <c r="R282" s="102"/>
      <c r="S282" s="102"/>
      <c r="T282" s="102"/>
      <c r="U282" s="102"/>
      <c r="V282" s="102"/>
      <c r="W282" s="102"/>
      <c r="X282" s="102"/>
      <c r="Y282" s="102"/>
      <c r="Z282" s="102"/>
      <c r="AA282" s="102"/>
      <c r="AB282" s="102"/>
      <c r="AC282" s="102"/>
      <c r="AD282" s="102"/>
      <c r="AE282" s="102"/>
      <c r="AF282" s="102"/>
      <c r="AG282" s="102"/>
      <c r="AH282" s="102"/>
      <c r="AI282" s="102"/>
      <c r="AJ282" s="187"/>
      <c r="AK282" s="96"/>
      <c r="AL282" s="96"/>
      <c r="AM282" s="152"/>
      <c r="AN282" s="152"/>
      <c r="AO282" s="107"/>
      <c r="AP282" s="107"/>
      <c r="AQ282" s="108"/>
      <c r="AR282" s="108"/>
      <c r="AS282" s="108"/>
      <c r="AT282" s="108"/>
      <c r="AU282" s="108"/>
      <c r="AV282" s="108"/>
      <c r="AW282" s="108"/>
      <c r="AX282" s="108"/>
      <c r="AY282" s="108"/>
      <c r="AZ282" s="108"/>
      <c r="BA282" s="108"/>
      <c r="BB282" s="108"/>
      <c r="BC282" s="108"/>
      <c r="BD282" s="108"/>
      <c r="BE282" s="108"/>
      <c r="BF282" s="108"/>
      <c r="BG282" s="108"/>
      <c r="BH282" s="108"/>
      <c r="BI282" s="108"/>
      <c r="BJ282" s="108"/>
      <c r="BK282" s="108"/>
      <c r="BL282" s="108"/>
      <c r="BM282" s="108"/>
      <c r="BN282" s="108"/>
      <c r="BO282" s="108"/>
      <c r="BP282" s="108"/>
      <c r="BQ282" s="108"/>
      <c r="BR282" s="108"/>
      <c r="BS282" s="108"/>
      <c r="BT282" s="108"/>
      <c r="BU282" s="108"/>
      <c r="BV282" s="108"/>
      <c r="BW282" s="108"/>
      <c r="BX282" s="108"/>
      <c r="BY282" s="108"/>
      <c r="BZ282" s="108"/>
      <c r="CA282" s="108"/>
      <c r="CB282" s="108"/>
      <c r="CC282" s="108"/>
      <c r="CD282" s="108"/>
      <c r="CE282" s="108"/>
      <c r="CF282" s="108"/>
    </row>
    <row r="283" ht="34.5" customHeight="1">
      <c r="A283" s="188"/>
      <c r="B283" s="188"/>
      <c r="C283" s="96"/>
      <c r="D283" s="96"/>
      <c r="E283" s="96"/>
      <c r="F283" s="96"/>
      <c r="G283" s="96"/>
      <c r="H283" s="96"/>
      <c r="I283" s="96"/>
      <c r="J283" s="96"/>
      <c r="K283" s="96"/>
      <c r="L283" s="96"/>
      <c r="M283" s="186"/>
      <c r="N283" s="96"/>
      <c r="O283" s="96"/>
      <c r="P283" s="96"/>
      <c r="Q283" s="102"/>
      <c r="R283" s="102"/>
      <c r="S283" s="102"/>
      <c r="T283" s="102"/>
      <c r="U283" s="102"/>
      <c r="V283" s="102"/>
      <c r="W283" s="102"/>
      <c r="X283" s="102"/>
      <c r="Y283" s="102"/>
      <c r="Z283" s="102"/>
      <c r="AA283" s="102"/>
      <c r="AB283" s="102"/>
      <c r="AC283" s="102"/>
      <c r="AD283" s="102"/>
      <c r="AE283" s="102"/>
      <c r="AF283" s="102"/>
      <c r="AG283" s="102"/>
      <c r="AH283" s="102"/>
      <c r="AI283" s="102"/>
      <c r="AJ283" s="187"/>
      <c r="AK283" s="96"/>
      <c r="AL283" s="96"/>
      <c r="AM283" s="152"/>
      <c r="AN283" s="152"/>
      <c r="AO283" s="107"/>
      <c r="AP283" s="107"/>
      <c r="AQ283" s="108"/>
      <c r="AR283" s="108"/>
      <c r="AS283" s="108"/>
      <c r="AT283" s="108"/>
      <c r="AU283" s="108"/>
      <c r="AV283" s="108"/>
      <c r="AW283" s="108"/>
      <c r="AX283" s="108"/>
      <c r="AY283" s="108"/>
      <c r="AZ283" s="108"/>
      <c r="BA283" s="108"/>
      <c r="BB283" s="108"/>
      <c r="BC283" s="108"/>
      <c r="BD283" s="108"/>
      <c r="BE283" s="108"/>
      <c r="BF283" s="108"/>
      <c r="BG283" s="108"/>
      <c r="BH283" s="108"/>
      <c r="BI283" s="108"/>
      <c r="BJ283" s="108"/>
      <c r="BK283" s="108"/>
      <c r="BL283" s="108"/>
      <c r="BM283" s="108"/>
      <c r="BN283" s="108"/>
      <c r="BO283" s="108"/>
      <c r="BP283" s="108"/>
      <c r="BQ283" s="108"/>
      <c r="BR283" s="108"/>
      <c r="BS283" s="108"/>
      <c r="BT283" s="108"/>
      <c r="BU283" s="108"/>
      <c r="BV283" s="108"/>
      <c r="BW283" s="108"/>
      <c r="BX283" s="108"/>
      <c r="BY283" s="108"/>
      <c r="BZ283" s="108"/>
      <c r="CA283" s="108"/>
      <c r="CB283" s="108"/>
      <c r="CC283" s="108"/>
      <c r="CD283" s="108"/>
      <c r="CE283" s="108"/>
      <c r="CF283" s="108"/>
    </row>
    <row r="284" ht="34.5" customHeight="1">
      <c r="A284" s="188"/>
      <c r="B284" s="188"/>
      <c r="C284" s="96"/>
      <c r="D284" s="96"/>
      <c r="E284" s="96"/>
      <c r="F284" s="96"/>
      <c r="G284" s="96"/>
      <c r="H284" s="96"/>
      <c r="I284" s="96"/>
      <c r="J284" s="96"/>
      <c r="K284" s="96"/>
      <c r="L284" s="96"/>
      <c r="M284" s="186"/>
      <c r="N284" s="96"/>
      <c r="O284" s="96"/>
      <c r="P284" s="96"/>
      <c r="Q284" s="102"/>
      <c r="R284" s="102"/>
      <c r="S284" s="102"/>
      <c r="T284" s="102"/>
      <c r="U284" s="102"/>
      <c r="V284" s="102"/>
      <c r="W284" s="102"/>
      <c r="X284" s="102"/>
      <c r="Y284" s="102"/>
      <c r="Z284" s="102"/>
      <c r="AA284" s="102"/>
      <c r="AB284" s="102"/>
      <c r="AC284" s="102"/>
      <c r="AD284" s="102"/>
      <c r="AE284" s="102"/>
      <c r="AF284" s="102"/>
      <c r="AG284" s="102"/>
      <c r="AH284" s="102"/>
      <c r="AI284" s="102"/>
      <c r="AJ284" s="187"/>
      <c r="AK284" s="96"/>
      <c r="AL284" s="96"/>
      <c r="AM284" s="152"/>
      <c r="AN284" s="152"/>
      <c r="AO284" s="107"/>
      <c r="AP284" s="107"/>
      <c r="AQ284" s="108"/>
      <c r="AR284" s="108"/>
      <c r="AS284" s="108"/>
      <c r="AT284" s="108"/>
      <c r="AU284" s="108"/>
      <c r="AV284" s="108"/>
      <c r="AW284" s="108"/>
      <c r="AX284" s="108"/>
      <c r="AY284" s="108"/>
      <c r="AZ284" s="108"/>
      <c r="BA284" s="108"/>
      <c r="BB284" s="108"/>
      <c r="BC284" s="108"/>
      <c r="BD284" s="108"/>
      <c r="BE284" s="108"/>
      <c r="BF284" s="108"/>
      <c r="BG284" s="108"/>
      <c r="BH284" s="108"/>
      <c r="BI284" s="108"/>
      <c r="BJ284" s="108"/>
      <c r="BK284" s="108"/>
      <c r="BL284" s="108"/>
      <c r="BM284" s="108"/>
      <c r="BN284" s="108"/>
      <c r="BO284" s="108"/>
      <c r="BP284" s="108"/>
      <c r="BQ284" s="108"/>
      <c r="BR284" s="108"/>
      <c r="BS284" s="108"/>
      <c r="BT284" s="108"/>
      <c r="BU284" s="108"/>
      <c r="BV284" s="108"/>
      <c r="BW284" s="108"/>
      <c r="BX284" s="108"/>
      <c r="BY284" s="108"/>
      <c r="BZ284" s="108"/>
      <c r="CA284" s="108"/>
      <c r="CB284" s="108"/>
      <c r="CC284" s="108"/>
      <c r="CD284" s="108"/>
      <c r="CE284" s="108"/>
      <c r="CF284" s="108"/>
    </row>
    <row r="285" ht="34.5" customHeight="1">
      <c r="A285" s="188"/>
      <c r="B285" s="188"/>
      <c r="C285" s="96"/>
      <c r="D285" s="96"/>
      <c r="E285" s="96"/>
      <c r="F285" s="96"/>
      <c r="G285" s="96"/>
      <c r="H285" s="96"/>
      <c r="I285" s="96"/>
      <c r="J285" s="96"/>
      <c r="K285" s="96"/>
      <c r="L285" s="96"/>
      <c r="M285" s="186"/>
      <c r="N285" s="96"/>
      <c r="O285" s="96"/>
      <c r="P285" s="96"/>
      <c r="Q285" s="102"/>
      <c r="R285" s="102"/>
      <c r="S285" s="102"/>
      <c r="T285" s="102"/>
      <c r="U285" s="102"/>
      <c r="V285" s="102"/>
      <c r="W285" s="102"/>
      <c r="X285" s="102"/>
      <c r="Y285" s="102"/>
      <c r="Z285" s="102"/>
      <c r="AA285" s="102"/>
      <c r="AB285" s="102"/>
      <c r="AC285" s="102"/>
      <c r="AD285" s="102"/>
      <c r="AE285" s="102"/>
      <c r="AF285" s="102"/>
      <c r="AG285" s="102"/>
      <c r="AH285" s="102"/>
      <c r="AI285" s="102"/>
      <c r="AJ285" s="187"/>
      <c r="AK285" s="96"/>
      <c r="AL285" s="96"/>
      <c r="AM285" s="152"/>
      <c r="AN285" s="152"/>
      <c r="AO285" s="107"/>
      <c r="AP285" s="107"/>
      <c r="AQ285" s="108"/>
      <c r="AR285" s="108"/>
      <c r="AS285" s="108"/>
      <c r="AT285" s="108"/>
      <c r="AU285" s="108"/>
      <c r="AV285" s="108"/>
      <c r="AW285" s="108"/>
      <c r="AX285" s="108"/>
      <c r="AY285" s="108"/>
      <c r="AZ285" s="108"/>
      <c r="BA285" s="108"/>
      <c r="BB285" s="108"/>
      <c r="BC285" s="108"/>
      <c r="BD285" s="108"/>
      <c r="BE285" s="108"/>
      <c r="BF285" s="108"/>
      <c r="BG285" s="108"/>
      <c r="BH285" s="108"/>
      <c r="BI285" s="108"/>
      <c r="BJ285" s="108"/>
      <c r="BK285" s="108"/>
      <c r="BL285" s="108"/>
      <c r="BM285" s="108"/>
      <c r="BN285" s="108"/>
      <c r="BO285" s="108"/>
      <c r="BP285" s="108"/>
      <c r="BQ285" s="108"/>
      <c r="BR285" s="108"/>
      <c r="BS285" s="108"/>
      <c r="BT285" s="108"/>
      <c r="BU285" s="108"/>
      <c r="BV285" s="108"/>
      <c r="BW285" s="108"/>
      <c r="BX285" s="108"/>
      <c r="BY285" s="108"/>
      <c r="BZ285" s="108"/>
      <c r="CA285" s="108"/>
      <c r="CB285" s="108"/>
      <c r="CC285" s="108"/>
      <c r="CD285" s="108"/>
      <c r="CE285" s="108"/>
      <c r="CF285" s="108"/>
    </row>
    <row r="286" ht="34.5" customHeight="1">
      <c r="A286" s="188"/>
      <c r="B286" s="188"/>
      <c r="C286" s="96"/>
      <c r="D286" s="96"/>
      <c r="E286" s="96"/>
      <c r="F286" s="96"/>
      <c r="G286" s="96"/>
      <c r="H286" s="96"/>
      <c r="I286" s="96"/>
      <c r="J286" s="96"/>
      <c r="K286" s="96"/>
      <c r="L286" s="96"/>
      <c r="M286" s="186"/>
      <c r="N286" s="96"/>
      <c r="O286" s="96"/>
      <c r="P286" s="96"/>
      <c r="Q286" s="102"/>
      <c r="R286" s="102"/>
      <c r="S286" s="102"/>
      <c r="T286" s="102"/>
      <c r="U286" s="102"/>
      <c r="V286" s="102"/>
      <c r="W286" s="102"/>
      <c r="X286" s="102"/>
      <c r="Y286" s="102"/>
      <c r="Z286" s="102"/>
      <c r="AA286" s="102"/>
      <c r="AB286" s="102"/>
      <c r="AC286" s="102"/>
      <c r="AD286" s="102"/>
      <c r="AE286" s="102"/>
      <c r="AF286" s="102"/>
      <c r="AG286" s="102"/>
      <c r="AH286" s="102"/>
      <c r="AI286" s="102"/>
      <c r="AJ286" s="187"/>
      <c r="AK286" s="96"/>
      <c r="AL286" s="96"/>
      <c r="AM286" s="152"/>
      <c r="AN286" s="152"/>
      <c r="AO286" s="107"/>
      <c r="AP286" s="107"/>
      <c r="AQ286" s="108"/>
      <c r="AR286" s="108"/>
      <c r="AS286" s="108"/>
      <c r="AT286" s="108"/>
      <c r="AU286" s="108"/>
      <c r="AV286" s="108"/>
      <c r="AW286" s="108"/>
      <c r="AX286" s="108"/>
      <c r="AY286" s="108"/>
      <c r="AZ286" s="108"/>
      <c r="BA286" s="108"/>
      <c r="BB286" s="108"/>
      <c r="BC286" s="108"/>
      <c r="BD286" s="108"/>
      <c r="BE286" s="108"/>
      <c r="BF286" s="108"/>
      <c r="BG286" s="108"/>
      <c r="BH286" s="108"/>
      <c r="BI286" s="108"/>
      <c r="BJ286" s="108"/>
      <c r="BK286" s="108"/>
      <c r="BL286" s="108"/>
      <c r="BM286" s="108"/>
      <c r="BN286" s="108"/>
      <c r="BO286" s="108"/>
      <c r="BP286" s="108"/>
      <c r="BQ286" s="108"/>
      <c r="BR286" s="108"/>
      <c r="BS286" s="108"/>
      <c r="BT286" s="108"/>
      <c r="BU286" s="108"/>
      <c r="BV286" s="108"/>
      <c r="BW286" s="108"/>
      <c r="BX286" s="108"/>
      <c r="BY286" s="108"/>
      <c r="BZ286" s="108"/>
      <c r="CA286" s="108"/>
      <c r="CB286" s="108"/>
      <c r="CC286" s="108"/>
      <c r="CD286" s="108"/>
      <c r="CE286" s="108"/>
      <c r="CF286" s="108"/>
    </row>
    <row r="287" ht="34.5" customHeight="1">
      <c r="A287" s="188"/>
      <c r="B287" s="188"/>
      <c r="C287" s="96"/>
      <c r="D287" s="96"/>
      <c r="E287" s="96"/>
      <c r="F287" s="96"/>
      <c r="G287" s="96"/>
      <c r="H287" s="96"/>
      <c r="I287" s="96"/>
      <c r="J287" s="96"/>
      <c r="K287" s="96"/>
      <c r="L287" s="96"/>
      <c r="M287" s="186"/>
      <c r="N287" s="96"/>
      <c r="O287" s="96"/>
      <c r="P287" s="96"/>
      <c r="Q287" s="102"/>
      <c r="R287" s="102"/>
      <c r="S287" s="102"/>
      <c r="T287" s="102"/>
      <c r="U287" s="102"/>
      <c r="V287" s="102"/>
      <c r="W287" s="102"/>
      <c r="X287" s="102"/>
      <c r="Y287" s="102"/>
      <c r="Z287" s="102"/>
      <c r="AA287" s="102"/>
      <c r="AB287" s="102"/>
      <c r="AC287" s="102"/>
      <c r="AD287" s="102"/>
      <c r="AE287" s="102"/>
      <c r="AF287" s="102"/>
      <c r="AG287" s="102"/>
      <c r="AH287" s="102"/>
      <c r="AI287" s="102"/>
      <c r="AJ287" s="187"/>
      <c r="AK287" s="96"/>
      <c r="AL287" s="96"/>
      <c r="AM287" s="152"/>
      <c r="AN287" s="152"/>
      <c r="AO287" s="107"/>
      <c r="AP287" s="107"/>
      <c r="AQ287" s="108"/>
      <c r="AR287" s="108"/>
      <c r="AS287" s="108"/>
      <c r="AT287" s="108"/>
      <c r="AU287" s="108"/>
      <c r="AV287" s="108"/>
      <c r="AW287" s="108"/>
      <c r="AX287" s="108"/>
      <c r="AY287" s="108"/>
      <c r="AZ287" s="108"/>
      <c r="BA287" s="108"/>
      <c r="BB287" s="108"/>
      <c r="BC287" s="108"/>
      <c r="BD287" s="108"/>
      <c r="BE287" s="108"/>
      <c r="BF287" s="108"/>
      <c r="BG287" s="108"/>
      <c r="BH287" s="108"/>
      <c r="BI287" s="108"/>
      <c r="BJ287" s="108"/>
      <c r="BK287" s="108"/>
      <c r="BL287" s="108"/>
      <c r="BM287" s="108"/>
      <c r="BN287" s="108"/>
      <c r="BO287" s="108"/>
      <c r="BP287" s="108"/>
      <c r="BQ287" s="108"/>
      <c r="BR287" s="108"/>
      <c r="BS287" s="108"/>
      <c r="BT287" s="108"/>
      <c r="BU287" s="108"/>
      <c r="BV287" s="108"/>
      <c r="BW287" s="108"/>
      <c r="BX287" s="108"/>
      <c r="BY287" s="108"/>
      <c r="BZ287" s="108"/>
      <c r="CA287" s="108"/>
      <c r="CB287" s="108"/>
      <c r="CC287" s="108"/>
      <c r="CD287" s="108"/>
      <c r="CE287" s="108"/>
      <c r="CF287" s="108"/>
    </row>
    <row r="288" ht="34.5" customHeight="1">
      <c r="A288" s="188"/>
      <c r="B288" s="188"/>
      <c r="C288" s="96"/>
      <c r="D288" s="96"/>
      <c r="E288" s="96"/>
      <c r="F288" s="96"/>
      <c r="G288" s="96"/>
      <c r="H288" s="96"/>
      <c r="I288" s="96"/>
      <c r="J288" s="96"/>
      <c r="K288" s="96"/>
      <c r="L288" s="96"/>
      <c r="M288" s="186"/>
      <c r="N288" s="96"/>
      <c r="O288" s="96"/>
      <c r="P288" s="96"/>
      <c r="Q288" s="102"/>
      <c r="R288" s="102"/>
      <c r="S288" s="102"/>
      <c r="T288" s="102"/>
      <c r="U288" s="102"/>
      <c r="V288" s="102"/>
      <c r="W288" s="102"/>
      <c r="X288" s="102"/>
      <c r="Y288" s="102"/>
      <c r="Z288" s="102"/>
      <c r="AA288" s="102"/>
      <c r="AB288" s="102"/>
      <c r="AC288" s="102"/>
      <c r="AD288" s="102"/>
      <c r="AE288" s="102"/>
      <c r="AF288" s="102"/>
      <c r="AG288" s="102"/>
      <c r="AH288" s="102"/>
      <c r="AI288" s="102"/>
      <c r="AJ288" s="187"/>
      <c r="AK288" s="96"/>
      <c r="AL288" s="96"/>
      <c r="AM288" s="152"/>
      <c r="AN288" s="152"/>
      <c r="AO288" s="107"/>
      <c r="AP288" s="107"/>
      <c r="AQ288" s="108"/>
      <c r="AR288" s="108"/>
      <c r="AS288" s="108"/>
      <c r="AT288" s="108"/>
      <c r="AU288" s="108"/>
      <c r="AV288" s="108"/>
      <c r="AW288" s="108"/>
      <c r="AX288" s="108"/>
      <c r="AY288" s="108"/>
      <c r="AZ288" s="108"/>
      <c r="BA288" s="108"/>
      <c r="BB288" s="108"/>
      <c r="BC288" s="108"/>
      <c r="BD288" s="108"/>
      <c r="BE288" s="108"/>
      <c r="BF288" s="108"/>
      <c r="BG288" s="108"/>
      <c r="BH288" s="108"/>
      <c r="BI288" s="108"/>
      <c r="BJ288" s="108"/>
      <c r="BK288" s="108"/>
      <c r="BL288" s="108"/>
      <c r="BM288" s="108"/>
      <c r="BN288" s="108"/>
      <c r="BO288" s="108"/>
      <c r="BP288" s="108"/>
      <c r="BQ288" s="108"/>
      <c r="BR288" s="108"/>
      <c r="BS288" s="108"/>
      <c r="BT288" s="108"/>
      <c r="BU288" s="108"/>
      <c r="BV288" s="108"/>
      <c r="BW288" s="108"/>
      <c r="BX288" s="108"/>
      <c r="BY288" s="108"/>
      <c r="BZ288" s="108"/>
      <c r="CA288" s="108"/>
      <c r="CB288" s="108"/>
      <c r="CC288" s="108"/>
      <c r="CD288" s="108"/>
      <c r="CE288" s="108"/>
      <c r="CF288" s="108"/>
    </row>
    <row r="289" ht="34.5" customHeight="1">
      <c r="A289" s="188"/>
      <c r="B289" s="188"/>
      <c r="C289" s="96"/>
      <c r="D289" s="96"/>
      <c r="E289" s="96"/>
      <c r="F289" s="96"/>
      <c r="G289" s="96"/>
      <c r="H289" s="96"/>
      <c r="I289" s="96"/>
      <c r="J289" s="96"/>
      <c r="K289" s="96"/>
      <c r="L289" s="96"/>
      <c r="M289" s="186"/>
      <c r="N289" s="96"/>
      <c r="O289" s="96"/>
      <c r="P289" s="96"/>
      <c r="Q289" s="102"/>
      <c r="R289" s="102"/>
      <c r="S289" s="102"/>
      <c r="T289" s="102"/>
      <c r="U289" s="102"/>
      <c r="V289" s="102"/>
      <c r="W289" s="102"/>
      <c r="X289" s="102"/>
      <c r="Y289" s="102"/>
      <c r="Z289" s="102"/>
      <c r="AA289" s="102"/>
      <c r="AB289" s="102"/>
      <c r="AC289" s="102"/>
      <c r="AD289" s="102"/>
      <c r="AE289" s="102"/>
      <c r="AF289" s="102"/>
      <c r="AG289" s="102"/>
      <c r="AH289" s="102"/>
      <c r="AI289" s="102"/>
      <c r="AJ289" s="187"/>
      <c r="AK289" s="96"/>
      <c r="AL289" s="96"/>
      <c r="AM289" s="152"/>
      <c r="AN289" s="152"/>
      <c r="AO289" s="107"/>
      <c r="AP289" s="107"/>
      <c r="AQ289" s="108"/>
      <c r="AR289" s="108"/>
      <c r="AS289" s="108"/>
      <c r="AT289" s="108"/>
      <c r="AU289" s="108"/>
      <c r="AV289" s="108"/>
      <c r="AW289" s="108"/>
      <c r="AX289" s="108"/>
      <c r="AY289" s="108"/>
      <c r="AZ289" s="108"/>
      <c r="BA289" s="108"/>
      <c r="BB289" s="108"/>
      <c r="BC289" s="108"/>
      <c r="BD289" s="108"/>
      <c r="BE289" s="108"/>
      <c r="BF289" s="108"/>
      <c r="BG289" s="108"/>
      <c r="BH289" s="108"/>
      <c r="BI289" s="108"/>
      <c r="BJ289" s="108"/>
      <c r="BK289" s="108"/>
      <c r="BL289" s="108"/>
      <c r="BM289" s="108"/>
      <c r="BN289" s="108"/>
      <c r="BO289" s="108"/>
      <c r="BP289" s="108"/>
      <c r="BQ289" s="108"/>
      <c r="BR289" s="108"/>
      <c r="BS289" s="108"/>
      <c r="BT289" s="108"/>
      <c r="BU289" s="108"/>
      <c r="BV289" s="108"/>
      <c r="BW289" s="108"/>
      <c r="BX289" s="108"/>
      <c r="BY289" s="108"/>
      <c r="BZ289" s="108"/>
      <c r="CA289" s="108"/>
      <c r="CB289" s="108"/>
      <c r="CC289" s="108"/>
      <c r="CD289" s="108"/>
      <c r="CE289" s="108"/>
      <c r="CF289" s="108"/>
    </row>
    <row r="290" ht="34.5" customHeight="1">
      <c r="A290" s="188"/>
      <c r="B290" s="188"/>
      <c r="C290" s="96"/>
      <c r="D290" s="96"/>
      <c r="E290" s="96"/>
      <c r="F290" s="96"/>
      <c r="G290" s="96"/>
      <c r="H290" s="96"/>
      <c r="I290" s="96"/>
      <c r="J290" s="96"/>
      <c r="K290" s="96"/>
      <c r="L290" s="96"/>
      <c r="M290" s="186"/>
      <c r="N290" s="96"/>
      <c r="O290" s="96"/>
      <c r="P290" s="96"/>
      <c r="Q290" s="102"/>
      <c r="R290" s="102"/>
      <c r="S290" s="102"/>
      <c r="T290" s="102"/>
      <c r="U290" s="102"/>
      <c r="V290" s="102"/>
      <c r="W290" s="102"/>
      <c r="X290" s="102"/>
      <c r="Y290" s="102"/>
      <c r="Z290" s="102"/>
      <c r="AA290" s="102"/>
      <c r="AB290" s="102"/>
      <c r="AC290" s="102"/>
      <c r="AD290" s="102"/>
      <c r="AE290" s="102"/>
      <c r="AF290" s="102"/>
      <c r="AG290" s="102"/>
      <c r="AH290" s="102"/>
      <c r="AI290" s="102"/>
      <c r="AJ290" s="187"/>
      <c r="AK290" s="96"/>
      <c r="AL290" s="96"/>
      <c r="AM290" s="152"/>
      <c r="AN290" s="152"/>
      <c r="AO290" s="107"/>
      <c r="AP290" s="107"/>
      <c r="AQ290" s="108"/>
      <c r="AR290" s="108"/>
      <c r="AS290" s="108"/>
      <c r="AT290" s="108"/>
      <c r="AU290" s="108"/>
      <c r="AV290" s="108"/>
      <c r="AW290" s="108"/>
      <c r="AX290" s="108"/>
      <c r="AY290" s="108"/>
      <c r="AZ290" s="108"/>
      <c r="BA290" s="108"/>
      <c r="BB290" s="108"/>
      <c r="BC290" s="108"/>
      <c r="BD290" s="108"/>
      <c r="BE290" s="108"/>
      <c r="BF290" s="108"/>
      <c r="BG290" s="108"/>
      <c r="BH290" s="108"/>
      <c r="BI290" s="108"/>
      <c r="BJ290" s="108"/>
      <c r="BK290" s="108"/>
      <c r="BL290" s="108"/>
      <c r="BM290" s="108"/>
      <c r="BN290" s="108"/>
      <c r="BO290" s="108"/>
      <c r="BP290" s="108"/>
      <c r="BQ290" s="108"/>
      <c r="BR290" s="108"/>
      <c r="BS290" s="108"/>
      <c r="BT290" s="108"/>
      <c r="BU290" s="108"/>
      <c r="BV290" s="108"/>
      <c r="BW290" s="108"/>
      <c r="BX290" s="108"/>
      <c r="BY290" s="108"/>
      <c r="BZ290" s="108"/>
      <c r="CA290" s="108"/>
      <c r="CB290" s="108"/>
      <c r="CC290" s="108"/>
      <c r="CD290" s="108"/>
      <c r="CE290" s="108"/>
      <c r="CF290" s="108"/>
    </row>
    <row r="291" ht="34.5" customHeight="1">
      <c r="A291" s="188"/>
      <c r="B291" s="188"/>
      <c r="C291" s="96"/>
      <c r="D291" s="96"/>
      <c r="E291" s="96"/>
      <c r="F291" s="96"/>
      <c r="G291" s="96"/>
      <c r="H291" s="96"/>
      <c r="I291" s="96"/>
      <c r="J291" s="96"/>
      <c r="K291" s="96"/>
      <c r="L291" s="96"/>
      <c r="M291" s="186"/>
      <c r="N291" s="96"/>
      <c r="O291" s="96"/>
      <c r="P291" s="96"/>
      <c r="Q291" s="102"/>
      <c r="R291" s="102"/>
      <c r="S291" s="102"/>
      <c r="T291" s="102"/>
      <c r="U291" s="102"/>
      <c r="V291" s="102"/>
      <c r="W291" s="102"/>
      <c r="X291" s="102"/>
      <c r="Y291" s="102"/>
      <c r="Z291" s="102"/>
      <c r="AA291" s="102"/>
      <c r="AB291" s="102"/>
      <c r="AC291" s="102"/>
      <c r="AD291" s="102"/>
      <c r="AE291" s="102"/>
      <c r="AF291" s="102"/>
      <c r="AG291" s="102"/>
      <c r="AH291" s="102"/>
      <c r="AI291" s="102"/>
      <c r="AJ291" s="187"/>
      <c r="AK291" s="96"/>
      <c r="AL291" s="96"/>
      <c r="AM291" s="152"/>
      <c r="AN291" s="152"/>
      <c r="AO291" s="107"/>
      <c r="AP291" s="107"/>
      <c r="AQ291" s="108"/>
      <c r="AR291" s="108"/>
      <c r="AS291" s="108"/>
      <c r="AT291" s="108"/>
      <c r="AU291" s="108"/>
      <c r="AV291" s="108"/>
      <c r="AW291" s="108"/>
      <c r="AX291" s="108"/>
      <c r="AY291" s="108"/>
      <c r="AZ291" s="108"/>
      <c r="BA291" s="108"/>
      <c r="BB291" s="108"/>
      <c r="BC291" s="108"/>
      <c r="BD291" s="108"/>
      <c r="BE291" s="108"/>
      <c r="BF291" s="108"/>
      <c r="BG291" s="108"/>
      <c r="BH291" s="108"/>
      <c r="BI291" s="108"/>
      <c r="BJ291" s="108"/>
      <c r="BK291" s="108"/>
      <c r="BL291" s="108"/>
      <c r="BM291" s="108"/>
      <c r="BN291" s="108"/>
      <c r="BO291" s="108"/>
      <c r="BP291" s="108"/>
      <c r="BQ291" s="108"/>
      <c r="BR291" s="108"/>
      <c r="BS291" s="108"/>
      <c r="BT291" s="108"/>
      <c r="BU291" s="108"/>
      <c r="BV291" s="108"/>
      <c r="BW291" s="108"/>
      <c r="BX291" s="108"/>
      <c r="BY291" s="108"/>
      <c r="BZ291" s="108"/>
      <c r="CA291" s="108"/>
      <c r="CB291" s="108"/>
      <c r="CC291" s="108"/>
      <c r="CD291" s="108"/>
      <c r="CE291" s="108"/>
      <c r="CF291" s="108"/>
    </row>
    <row r="292" ht="34.5" customHeight="1">
      <c r="A292" s="188"/>
      <c r="B292" s="188"/>
      <c r="C292" s="96"/>
      <c r="D292" s="96"/>
      <c r="E292" s="96"/>
      <c r="F292" s="96"/>
      <c r="G292" s="96"/>
      <c r="H292" s="96"/>
      <c r="I292" s="96"/>
      <c r="J292" s="96"/>
      <c r="K292" s="96"/>
      <c r="L292" s="96"/>
      <c r="M292" s="186"/>
      <c r="N292" s="96"/>
      <c r="O292" s="96"/>
      <c r="P292" s="96"/>
      <c r="Q292" s="102"/>
      <c r="R292" s="102"/>
      <c r="S292" s="102"/>
      <c r="T292" s="102"/>
      <c r="U292" s="102"/>
      <c r="V292" s="102"/>
      <c r="W292" s="102"/>
      <c r="X292" s="102"/>
      <c r="Y292" s="102"/>
      <c r="Z292" s="102"/>
      <c r="AA292" s="102"/>
      <c r="AB292" s="102"/>
      <c r="AC292" s="102"/>
      <c r="AD292" s="102"/>
      <c r="AE292" s="102"/>
      <c r="AF292" s="102"/>
      <c r="AG292" s="102"/>
      <c r="AH292" s="102"/>
      <c r="AI292" s="102"/>
      <c r="AJ292" s="187"/>
      <c r="AK292" s="96"/>
      <c r="AL292" s="96"/>
      <c r="AM292" s="152"/>
      <c r="AN292" s="152"/>
      <c r="AO292" s="107"/>
      <c r="AP292" s="107"/>
      <c r="AQ292" s="108"/>
      <c r="AR292" s="108"/>
      <c r="AS292" s="108"/>
      <c r="AT292" s="108"/>
      <c r="AU292" s="108"/>
      <c r="AV292" s="108"/>
      <c r="AW292" s="108"/>
      <c r="AX292" s="108"/>
      <c r="AY292" s="108"/>
      <c r="AZ292" s="108"/>
      <c r="BA292" s="108"/>
      <c r="BB292" s="108"/>
      <c r="BC292" s="108"/>
      <c r="BD292" s="108"/>
      <c r="BE292" s="108"/>
      <c r="BF292" s="108"/>
      <c r="BG292" s="108"/>
      <c r="BH292" s="108"/>
      <c r="BI292" s="108"/>
      <c r="BJ292" s="108"/>
      <c r="BK292" s="108"/>
      <c r="BL292" s="108"/>
      <c r="BM292" s="108"/>
      <c r="BN292" s="108"/>
      <c r="BO292" s="108"/>
      <c r="BP292" s="108"/>
      <c r="BQ292" s="108"/>
      <c r="BR292" s="108"/>
      <c r="BS292" s="108"/>
      <c r="BT292" s="108"/>
      <c r="BU292" s="108"/>
      <c r="BV292" s="108"/>
      <c r="BW292" s="108"/>
      <c r="BX292" s="108"/>
      <c r="BY292" s="108"/>
      <c r="BZ292" s="108"/>
      <c r="CA292" s="108"/>
      <c r="CB292" s="108"/>
      <c r="CC292" s="108"/>
      <c r="CD292" s="108"/>
      <c r="CE292" s="108"/>
      <c r="CF292" s="108"/>
    </row>
    <row r="293" ht="34.5" customHeight="1">
      <c r="A293" s="188"/>
      <c r="B293" s="188"/>
      <c r="C293" s="96"/>
      <c r="D293" s="96"/>
      <c r="E293" s="96"/>
      <c r="F293" s="96"/>
      <c r="G293" s="96"/>
      <c r="H293" s="96"/>
      <c r="I293" s="96"/>
      <c r="J293" s="96"/>
      <c r="K293" s="96"/>
      <c r="L293" s="96"/>
      <c r="M293" s="186"/>
      <c r="N293" s="96"/>
      <c r="O293" s="96"/>
      <c r="P293" s="96"/>
      <c r="Q293" s="102"/>
      <c r="R293" s="102"/>
      <c r="S293" s="102"/>
      <c r="T293" s="102"/>
      <c r="U293" s="102"/>
      <c r="V293" s="102"/>
      <c r="W293" s="102"/>
      <c r="X293" s="102"/>
      <c r="Y293" s="102"/>
      <c r="Z293" s="102"/>
      <c r="AA293" s="102"/>
      <c r="AB293" s="102"/>
      <c r="AC293" s="102"/>
      <c r="AD293" s="102"/>
      <c r="AE293" s="102"/>
      <c r="AF293" s="102"/>
      <c r="AG293" s="102"/>
      <c r="AH293" s="102"/>
      <c r="AI293" s="102"/>
      <c r="AJ293" s="187"/>
      <c r="AK293" s="96"/>
      <c r="AL293" s="96"/>
      <c r="AM293" s="152"/>
      <c r="AN293" s="152"/>
      <c r="AO293" s="107"/>
      <c r="AP293" s="107"/>
      <c r="AQ293" s="108"/>
      <c r="AR293" s="108"/>
      <c r="AS293" s="108"/>
      <c r="AT293" s="108"/>
      <c r="AU293" s="108"/>
      <c r="AV293" s="108"/>
      <c r="AW293" s="108"/>
      <c r="AX293" s="108"/>
      <c r="AY293" s="108"/>
      <c r="AZ293" s="108"/>
      <c r="BA293" s="108"/>
      <c r="BB293" s="108"/>
      <c r="BC293" s="108"/>
      <c r="BD293" s="108"/>
      <c r="BE293" s="108"/>
      <c r="BF293" s="108"/>
      <c r="BG293" s="108"/>
      <c r="BH293" s="108"/>
      <c r="BI293" s="108"/>
      <c r="BJ293" s="108"/>
      <c r="BK293" s="108"/>
      <c r="BL293" s="108"/>
      <c r="BM293" s="108"/>
      <c r="BN293" s="108"/>
      <c r="BO293" s="108"/>
      <c r="BP293" s="108"/>
      <c r="BQ293" s="108"/>
      <c r="BR293" s="108"/>
      <c r="BS293" s="108"/>
      <c r="BT293" s="108"/>
      <c r="BU293" s="108"/>
      <c r="BV293" s="108"/>
      <c r="BW293" s="108"/>
      <c r="BX293" s="108"/>
      <c r="BY293" s="108"/>
      <c r="BZ293" s="108"/>
      <c r="CA293" s="108"/>
      <c r="CB293" s="108"/>
      <c r="CC293" s="108"/>
      <c r="CD293" s="108"/>
      <c r="CE293" s="108"/>
      <c r="CF293" s="108"/>
    </row>
    <row r="294" ht="34.5" customHeight="1">
      <c r="A294" s="188"/>
      <c r="B294" s="188"/>
      <c r="C294" s="96"/>
      <c r="D294" s="96"/>
      <c r="E294" s="96"/>
      <c r="F294" s="96"/>
      <c r="G294" s="96"/>
      <c r="H294" s="96"/>
      <c r="I294" s="96"/>
      <c r="J294" s="96"/>
      <c r="K294" s="96"/>
      <c r="L294" s="96"/>
      <c r="M294" s="186"/>
      <c r="N294" s="96"/>
      <c r="O294" s="96"/>
      <c r="P294" s="96"/>
      <c r="Q294" s="102"/>
      <c r="R294" s="102"/>
      <c r="S294" s="102"/>
      <c r="T294" s="102"/>
      <c r="U294" s="102"/>
      <c r="V294" s="102"/>
      <c r="W294" s="102"/>
      <c r="X294" s="102"/>
      <c r="Y294" s="102"/>
      <c r="Z294" s="102"/>
      <c r="AA294" s="102"/>
      <c r="AB294" s="102"/>
      <c r="AC294" s="102"/>
      <c r="AD294" s="102"/>
      <c r="AE294" s="102"/>
      <c r="AF294" s="102"/>
      <c r="AG294" s="102"/>
      <c r="AH294" s="102"/>
      <c r="AI294" s="102"/>
      <c r="AJ294" s="187"/>
      <c r="AK294" s="96"/>
      <c r="AL294" s="96"/>
      <c r="AM294" s="152"/>
      <c r="AN294" s="152"/>
      <c r="AO294" s="107"/>
      <c r="AP294" s="107"/>
      <c r="AQ294" s="108"/>
      <c r="AR294" s="108"/>
      <c r="AS294" s="108"/>
      <c r="AT294" s="108"/>
      <c r="AU294" s="108"/>
      <c r="AV294" s="108"/>
      <c r="AW294" s="108"/>
      <c r="AX294" s="108"/>
      <c r="AY294" s="108"/>
      <c r="AZ294" s="108"/>
      <c r="BA294" s="108"/>
      <c r="BB294" s="108"/>
      <c r="BC294" s="108"/>
      <c r="BD294" s="108"/>
      <c r="BE294" s="108"/>
      <c r="BF294" s="108"/>
      <c r="BG294" s="108"/>
      <c r="BH294" s="108"/>
      <c r="BI294" s="108"/>
      <c r="BJ294" s="108"/>
      <c r="BK294" s="108"/>
      <c r="BL294" s="108"/>
      <c r="BM294" s="108"/>
      <c r="BN294" s="108"/>
      <c r="BO294" s="108"/>
      <c r="BP294" s="108"/>
      <c r="BQ294" s="108"/>
      <c r="BR294" s="108"/>
      <c r="BS294" s="108"/>
      <c r="BT294" s="108"/>
      <c r="BU294" s="108"/>
      <c r="BV294" s="108"/>
      <c r="BW294" s="108"/>
      <c r="BX294" s="108"/>
      <c r="BY294" s="108"/>
      <c r="BZ294" s="108"/>
      <c r="CA294" s="108"/>
      <c r="CB294" s="108"/>
      <c r="CC294" s="108"/>
      <c r="CD294" s="108"/>
      <c r="CE294" s="108"/>
      <c r="CF294" s="108"/>
    </row>
    <row r="295" ht="34.5" customHeight="1">
      <c r="A295" s="188"/>
      <c r="B295" s="188"/>
      <c r="C295" s="96"/>
      <c r="D295" s="96"/>
      <c r="E295" s="96"/>
      <c r="F295" s="96"/>
      <c r="G295" s="96"/>
      <c r="H295" s="96"/>
      <c r="I295" s="96"/>
      <c r="J295" s="96"/>
      <c r="K295" s="96"/>
      <c r="L295" s="96"/>
      <c r="M295" s="186"/>
      <c r="N295" s="96"/>
      <c r="O295" s="96"/>
      <c r="P295" s="96"/>
      <c r="Q295" s="102"/>
      <c r="R295" s="102"/>
      <c r="S295" s="102"/>
      <c r="T295" s="102"/>
      <c r="U295" s="102"/>
      <c r="V295" s="102"/>
      <c r="W295" s="102"/>
      <c r="X295" s="102"/>
      <c r="Y295" s="102"/>
      <c r="Z295" s="102"/>
      <c r="AA295" s="102"/>
      <c r="AB295" s="102"/>
      <c r="AC295" s="102"/>
      <c r="AD295" s="102"/>
      <c r="AE295" s="102"/>
      <c r="AF295" s="102"/>
      <c r="AG295" s="102"/>
      <c r="AH295" s="102"/>
      <c r="AI295" s="102"/>
      <c r="AJ295" s="187"/>
      <c r="AK295" s="96"/>
      <c r="AL295" s="96"/>
      <c r="AM295" s="152"/>
      <c r="AN295" s="152"/>
      <c r="AO295" s="107"/>
      <c r="AP295" s="107"/>
      <c r="AQ295" s="108"/>
      <c r="AR295" s="108"/>
      <c r="AS295" s="108"/>
      <c r="AT295" s="108"/>
      <c r="AU295" s="108"/>
      <c r="AV295" s="108"/>
      <c r="AW295" s="108"/>
      <c r="AX295" s="108"/>
      <c r="AY295" s="108"/>
      <c r="AZ295" s="108"/>
      <c r="BA295" s="108"/>
      <c r="BB295" s="108"/>
      <c r="BC295" s="108"/>
      <c r="BD295" s="108"/>
      <c r="BE295" s="108"/>
      <c r="BF295" s="108"/>
      <c r="BG295" s="108"/>
      <c r="BH295" s="108"/>
      <c r="BI295" s="108"/>
      <c r="BJ295" s="108"/>
      <c r="BK295" s="108"/>
      <c r="BL295" s="108"/>
      <c r="BM295" s="108"/>
      <c r="BN295" s="108"/>
      <c r="BO295" s="108"/>
      <c r="BP295" s="108"/>
      <c r="BQ295" s="108"/>
      <c r="BR295" s="108"/>
      <c r="BS295" s="108"/>
      <c r="BT295" s="108"/>
      <c r="BU295" s="108"/>
      <c r="BV295" s="108"/>
      <c r="BW295" s="108"/>
      <c r="BX295" s="108"/>
      <c r="BY295" s="108"/>
      <c r="BZ295" s="108"/>
      <c r="CA295" s="108"/>
      <c r="CB295" s="108"/>
      <c r="CC295" s="108"/>
      <c r="CD295" s="108"/>
      <c r="CE295" s="108"/>
      <c r="CF295" s="108"/>
    </row>
    <row r="296" ht="34.5" customHeight="1">
      <c r="A296" s="188"/>
      <c r="B296" s="188"/>
      <c r="C296" s="96"/>
      <c r="D296" s="96"/>
      <c r="E296" s="96"/>
      <c r="F296" s="96"/>
      <c r="G296" s="96"/>
      <c r="H296" s="96"/>
      <c r="I296" s="96"/>
      <c r="J296" s="96"/>
      <c r="K296" s="96"/>
      <c r="L296" s="96"/>
      <c r="M296" s="186"/>
      <c r="N296" s="96"/>
      <c r="O296" s="96"/>
      <c r="P296" s="96"/>
      <c r="Q296" s="102"/>
      <c r="R296" s="102"/>
      <c r="S296" s="102"/>
      <c r="T296" s="102"/>
      <c r="U296" s="102"/>
      <c r="V296" s="102"/>
      <c r="W296" s="102"/>
      <c r="X296" s="102"/>
      <c r="Y296" s="102"/>
      <c r="Z296" s="102"/>
      <c r="AA296" s="102"/>
      <c r="AB296" s="102"/>
      <c r="AC296" s="102"/>
      <c r="AD296" s="102"/>
      <c r="AE296" s="102"/>
      <c r="AF296" s="102"/>
      <c r="AG296" s="102"/>
      <c r="AH296" s="102"/>
      <c r="AI296" s="102"/>
      <c r="AJ296" s="187"/>
      <c r="AK296" s="96"/>
      <c r="AL296" s="96"/>
      <c r="AM296" s="152"/>
      <c r="AN296" s="152"/>
      <c r="AO296" s="107"/>
      <c r="AP296" s="107"/>
      <c r="AQ296" s="108"/>
      <c r="AR296" s="108"/>
      <c r="AS296" s="108"/>
      <c r="AT296" s="108"/>
      <c r="AU296" s="108"/>
      <c r="AV296" s="108"/>
      <c r="AW296" s="108"/>
      <c r="AX296" s="108"/>
      <c r="AY296" s="108"/>
      <c r="AZ296" s="108"/>
      <c r="BA296" s="108"/>
      <c r="BB296" s="108"/>
      <c r="BC296" s="108"/>
      <c r="BD296" s="108"/>
      <c r="BE296" s="108"/>
      <c r="BF296" s="108"/>
      <c r="BG296" s="108"/>
      <c r="BH296" s="108"/>
      <c r="BI296" s="108"/>
      <c r="BJ296" s="108"/>
      <c r="BK296" s="108"/>
      <c r="BL296" s="108"/>
      <c r="BM296" s="108"/>
      <c r="BN296" s="108"/>
      <c r="BO296" s="108"/>
      <c r="BP296" s="108"/>
      <c r="BQ296" s="108"/>
      <c r="BR296" s="108"/>
      <c r="BS296" s="108"/>
      <c r="BT296" s="108"/>
      <c r="BU296" s="108"/>
      <c r="BV296" s="108"/>
      <c r="BW296" s="108"/>
      <c r="BX296" s="108"/>
      <c r="BY296" s="108"/>
      <c r="BZ296" s="108"/>
      <c r="CA296" s="108"/>
      <c r="CB296" s="108"/>
      <c r="CC296" s="108"/>
      <c r="CD296" s="108"/>
      <c r="CE296" s="108"/>
      <c r="CF296" s="108"/>
    </row>
    <row r="297" ht="34.5" customHeight="1">
      <c r="A297" s="188"/>
      <c r="B297" s="188"/>
      <c r="C297" s="96"/>
      <c r="D297" s="96"/>
      <c r="E297" s="96"/>
      <c r="F297" s="96"/>
      <c r="G297" s="96"/>
      <c r="H297" s="96"/>
      <c r="I297" s="96"/>
      <c r="J297" s="96"/>
      <c r="K297" s="96"/>
      <c r="L297" s="96"/>
      <c r="M297" s="186"/>
      <c r="N297" s="96"/>
      <c r="O297" s="96"/>
      <c r="P297" s="96"/>
      <c r="Q297" s="102"/>
      <c r="R297" s="102"/>
      <c r="S297" s="102"/>
      <c r="T297" s="102"/>
      <c r="U297" s="102"/>
      <c r="V297" s="102"/>
      <c r="W297" s="102"/>
      <c r="X297" s="102"/>
      <c r="Y297" s="102"/>
      <c r="Z297" s="102"/>
      <c r="AA297" s="102"/>
      <c r="AB297" s="102"/>
      <c r="AC297" s="102"/>
      <c r="AD297" s="102"/>
      <c r="AE297" s="102"/>
      <c r="AF297" s="102"/>
      <c r="AG297" s="102"/>
      <c r="AH297" s="102"/>
      <c r="AI297" s="102"/>
      <c r="AJ297" s="187"/>
      <c r="AK297" s="96"/>
      <c r="AL297" s="96"/>
      <c r="AM297" s="152"/>
      <c r="AN297" s="152"/>
      <c r="AO297" s="107"/>
      <c r="AP297" s="107"/>
      <c r="AQ297" s="108"/>
      <c r="AR297" s="108"/>
      <c r="AS297" s="108"/>
      <c r="AT297" s="108"/>
      <c r="AU297" s="108"/>
      <c r="AV297" s="108"/>
      <c r="AW297" s="108"/>
      <c r="AX297" s="108"/>
      <c r="AY297" s="108"/>
      <c r="AZ297" s="108"/>
      <c r="BA297" s="108"/>
      <c r="BB297" s="108"/>
      <c r="BC297" s="108"/>
      <c r="BD297" s="108"/>
      <c r="BE297" s="108"/>
      <c r="BF297" s="108"/>
      <c r="BG297" s="108"/>
      <c r="BH297" s="108"/>
      <c r="BI297" s="108"/>
      <c r="BJ297" s="108"/>
      <c r="BK297" s="108"/>
      <c r="BL297" s="108"/>
      <c r="BM297" s="108"/>
      <c r="BN297" s="108"/>
      <c r="BO297" s="108"/>
      <c r="BP297" s="108"/>
      <c r="BQ297" s="108"/>
      <c r="BR297" s="108"/>
      <c r="BS297" s="108"/>
      <c r="BT297" s="108"/>
      <c r="BU297" s="108"/>
      <c r="BV297" s="108"/>
      <c r="BW297" s="108"/>
      <c r="BX297" s="108"/>
      <c r="BY297" s="108"/>
      <c r="BZ297" s="108"/>
      <c r="CA297" s="108"/>
      <c r="CB297" s="108"/>
      <c r="CC297" s="108"/>
      <c r="CD297" s="108"/>
      <c r="CE297" s="108"/>
      <c r="CF297" s="108"/>
    </row>
    <row r="298" ht="34.5" customHeight="1">
      <c r="A298" s="188"/>
      <c r="B298" s="188"/>
      <c r="C298" s="96"/>
      <c r="D298" s="96"/>
      <c r="E298" s="96"/>
      <c r="F298" s="96"/>
      <c r="G298" s="96"/>
      <c r="H298" s="96"/>
      <c r="I298" s="96"/>
      <c r="J298" s="96"/>
      <c r="K298" s="96"/>
      <c r="L298" s="96"/>
      <c r="M298" s="186"/>
      <c r="N298" s="96"/>
      <c r="O298" s="96"/>
      <c r="P298" s="96"/>
      <c r="Q298" s="102"/>
      <c r="R298" s="102"/>
      <c r="S298" s="102"/>
      <c r="T298" s="102"/>
      <c r="U298" s="102"/>
      <c r="V298" s="102"/>
      <c r="W298" s="102"/>
      <c r="X298" s="102"/>
      <c r="Y298" s="102"/>
      <c r="Z298" s="102"/>
      <c r="AA298" s="102"/>
      <c r="AB298" s="102"/>
      <c r="AC298" s="102"/>
      <c r="AD298" s="102"/>
      <c r="AE298" s="102"/>
      <c r="AF298" s="102"/>
      <c r="AG298" s="102"/>
      <c r="AH298" s="102"/>
      <c r="AI298" s="102"/>
      <c r="AJ298" s="187"/>
      <c r="AK298" s="96"/>
      <c r="AL298" s="96"/>
      <c r="AM298" s="152"/>
      <c r="AN298" s="152"/>
      <c r="AO298" s="107"/>
      <c r="AP298" s="107"/>
      <c r="AQ298" s="108"/>
      <c r="AR298" s="108"/>
      <c r="AS298" s="108"/>
      <c r="AT298" s="108"/>
      <c r="AU298" s="108"/>
      <c r="AV298" s="108"/>
      <c r="AW298" s="108"/>
      <c r="AX298" s="108"/>
      <c r="AY298" s="108"/>
      <c r="AZ298" s="108"/>
      <c r="BA298" s="108"/>
      <c r="BB298" s="108"/>
      <c r="BC298" s="108"/>
      <c r="BD298" s="108"/>
      <c r="BE298" s="108"/>
      <c r="BF298" s="108"/>
      <c r="BG298" s="108"/>
      <c r="BH298" s="108"/>
      <c r="BI298" s="108"/>
      <c r="BJ298" s="108"/>
      <c r="BK298" s="108"/>
      <c r="BL298" s="108"/>
      <c r="BM298" s="108"/>
      <c r="BN298" s="108"/>
      <c r="BO298" s="108"/>
      <c r="BP298" s="108"/>
      <c r="BQ298" s="108"/>
      <c r="BR298" s="108"/>
      <c r="BS298" s="108"/>
      <c r="BT298" s="108"/>
      <c r="BU298" s="108"/>
      <c r="BV298" s="108"/>
      <c r="BW298" s="108"/>
      <c r="BX298" s="108"/>
      <c r="BY298" s="108"/>
      <c r="BZ298" s="108"/>
      <c r="CA298" s="108"/>
      <c r="CB298" s="108"/>
      <c r="CC298" s="108"/>
      <c r="CD298" s="108"/>
      <c r="CE298" s="108"/>
      <c r="CF298" s="108"/>
    </row>
    <row r="299" ht="34.5" customHeight="1">
      <c r="A299" s="188"/>
      <c r="B299" s="188"/>
      <c r="C299" s="96"/>
      <c r="D299" s="96"/>
      <c r="E299" s="96"/>
      <c r="F299" s="96"/>
      <c r="G299" s="96"/>
      <c r="H299" s="96"/>
      <c r="I299" s="96"/>
      <c r="J299" s="96"/>
      <c r="K299" s="96"/>
      <c r="L299" s="96"/>
      <c r="M299" s="186"/>
      <c r="N299" s="96"/>
      <c r="O299" s="96"/>
      <c r="P299" s="96"/>
      <c r="Q299" s="102"/>
      <c r="R299" s="102"/>
      <c r="S299" s="102"/>
      <c r="T299" s="102"/>
      <c r="U299" s="102"/>
      <c r="V299" s="102"/>
      <c r="W299" s="102"/>
      <c r="X299" s="102"/>
      <c r="Y299" s="102"/>
      <c r="Z299" s="102"/>
      <c r="AA299" s="102"/>
      <c r="AB299" s="102"/>
      <c r="AC299" s="102"/>
      <c r="AD299" s="102"/>
      <c r="AE299" s="102"/>
      <c r="AF299" s="102"/>
      <c r="AG299" s="102"/>
      <c r="AH299" s="102"/>
      <c r="AI299" s="102"/>
      <c r="AJ299" s="187"/>
      <c r="AK299" s="96"/>
      <c r="AL299" s="96"/>
      <c r="AM299" s="152"/>
      <c r="AN299" s="152"/>
      <c r="AO299" s="107"/>
      <c r="AP299" s="107"/>
      <c r="AQ299" s="108"/>
      <c r="AR299" s="108"/>
      <c r="AS299" s="108"/>
      <c r="AT299" s="108"/>
      <c r="AU299" s="108"/>
      <c r="AV299" s="108"/>
      <c r="AW299" s="108"/>
      <c r="AX299" s="108"/>
      <c r="AY299" s="108"/>
      <c r="AZ299" s="108"/>
      <c r="BA299" s="108"/>
      <c r="BB299" s="108"/>
      <c r="BC299" s="108"/>
      <c r="BD299" s="108"/>
      <c r="BE299" s="108"/>
      <c r="BF299" s="108"/>
      <c r="BG299" s="108"/>
      <c r="BH299" s="108"/>
      <c r="BI299" s="108"/>
      <c r="BJ299" s="108"/>
      <c r="BK299" s="108"/>
      <c r="BL299" s="108"/>
      <c r="BM299" s="108"/>
      <c r="BN299" s="108"/>
      <c r="BO299" s="108"/>
      <c r="BP299" s="108"/>
      <c r="BQ299" s="108"/>
      <c r="BR299" s="108"/>
      <c r="BS299" s="108"/>
      <c r="BT299" s="108"/>
      <c r="BU299" s="108"/>
      <c r="BV299" s="108"/>
      <c r="BW299" s="108"/>
      <c r="BX299" s="108"/>
      <c r="BY299" s="108"/>
      <c r="BZ299" s="108"/>
      <c r="CA299" s="108"/>
      <c r="CB299" s="108"/>
      <c r="CC299" s="108"/>
      <c r="CD299" s="108"/>
      <c r="CE299" s="108"/>
      <c r="CF299" s="108"/>
    </row>
    <row r="300" ht="34.5" customHeight="1">
      <c r="A300" s="188"/>
      <c r="B300" s="188"/>
      <c r="C300" s="96"/>
      <c r="D300" s="96"/>
      <c r="E300" s="96"/>
      <c r="F300" s="96"/>
      <c r="G300" s="96"/>
      <c r="H300" s="96"/>
      <c r="I300" s="96"/>
      <c r="J300" s="96"/>
      <c r="K300" s="96"/>
      <c r="L300" s="96"/>
      <c r="M300" s="186"/>
      <c r="N300" s="96"/>
      <c r="O300" s="96"/>
      <c r="P300" s="96"/>
      <c r="Q300" s="102"/>
      <c r="R300" s="102"/>
      <c r="S300" s="102"/>
      <c r="T300" s="102"/>
      <c r="U300" s="102"/>
      <c r="V300" s="102"/>
      <c r="W300" s="102"/>
      <c r="X300" s="102"/>
      <c r="Y300" s="102"/>
      <c r="Z300" s="102"/>
      <c r="AA300" s="102"/>
      <c r="AB300" s="102"/>
      <c r="AC300" s="102"/>
      <c r="AD300" s="102"/>
      <c r="AE300" s="102"/>
      <c r="AF300" s="102"/>
      <c r="AG300" s="102"/>
      <c r="AH300" s="102"/>
      <c r="AI300" s="102"/>
      <c r="AJ300" s="187"/>
      <c r="AK300" s="96"/>
      <c r="AL300" s="96"/>
      <c r="AM300" s="152"/>
      <c r="AN300" s="152"/>
      <c r="AO300" s="107"/>
      <c r="AP300" s="107"/>
      <c r="AQ300" s="108"/>
      <c r="AR300" s="108"/>
      <c r="AS300" s="108"/>
      <c r="AT300" s="108"/>
      <c r="AU300" s="108"/>
      <c r="AV300" s="108"/>
      <c r="AW300" s="108"/>
      <c r="AX300" s="108"/>
      <c r="AY300" s="108"/>
      <c r="AZ300" s="108"/>
      <c r="BA300" s="108"/>
      <c r="BB300" s="108"/>
      <c r="BC300" s="108"/>
      <c r="BD300" s="108"/>
      <c r="BE300" s="108"/>
      <c r="BF300" s="108"/>
      <c r="BG300" s="108"/>
      <c r="BH300" s="108"/>
      <c r="BI300" s="108"/>
      <c r="BJ300" s="108"/>
      <c r="BK300" s="108"/>
      <c r="BL300" s="108"/>
      <c r="BM300" s="108"/>
      <c r="BN300" s="108"/>
      <c r="BO300" s="108"/>
      <c r="BP300" s="108"/>
      <c r="BQ300" s="108"/>
      <c r="BR300" s="108"/>
      <c r="BS300" s="108"/>
      <c r="BT300" s="108"/>
      <c r="BU300" s="108"/>
      <c r="BV300" s="108"/>
      <c r="BW300" s="108"/>
      <c r="BX300" s="108"/>
      <c r="BY300" s="108"/>
      <c r="BZ300" s="108"/>
      <c r="CA300" s="108"/>
      <c r="CB300" s="108"/>
      <c r="CC300" s="108"/>
      <c r="CD300" s="108"/>
      <c r="CE300" s="108"/>
      <c r="CF300" s="108"/>
    </row>
    <row r="301" ht="34.5" customHeight="1">
      <c r="A301" s="188"/>
      <c r="B301" s="188"/>
      <c r="C301" s="96"/>
      <c r="D301" s="96"/>
      <c r="E301" s="96"/>
      <c r="F301" s="96"/>
      <c r="G301" s="96"/>
      <c r="H301" s="96"/>
      <c r="I301" s="96"/>
      <c r="J301" s="96"/>
      <c r="K301" s="96"/>
      <c r="L301" s="96"/>
      <c r="M301" s="186"/>
      <c r="N301" s="96"/>
      <c r="O301" s="96"/>
      <c r="P301" s="96"/>
      <c r="Q301" s="102"/>
      <c r="R301" s="102"/>
      <c r="S301" s="102"/>
      <c r="T301" s="102"/>
      <c r="U301" s="102"/>
      <c r="V301" s="102"/>
      <c r="W301" s="102"/>
      <c r="X301" s="102"/>
      <c r="Y301" s="102"/>
      <c r="Z301" s="102"/>
      <c r="AA301" s="102"/>
      <c r="AB301" s="102"/>
      <c r="AC301" s="102"/>
      <c r="AD301" s="102"/>
      <c r="AE301" s="102"/>
      <c r="AF301" s="102"/>
      <c r="AG301" s="102"/>
      <c r="AH301" s="102"/>
      <c r="AI301" s="102"/>
      <c r="AJ301" s="187"/>
      <c r="AK301" s="96"/>
      <c r="AL301" s="96"/>
      <c r="AM301" s="152"/>
      <c r="AN301" s="152"/>
      <c r="AO301" s="107"/>
      <c r="AP301" s="107"/>
      <c r="AQ301" s="108"/>
      <c r="AR301" s="108"/>
      <c r="AS301" s="108"/>
      <c r="AT301" s="108"/>
      <c r="AU301" s="108"/>
      <c r="AV301" s="108"/>
      <c r="AW301" s="108"/>
      <c r="AX301" s="108"/>
      <c r="AY301" s="108"/>
      <c r="AZ301" s="108"/>
      <c r="BA301" s="108"/>
      <c r="BB301" s="108"/>
      <c r="BC301" s="108"/>
      <c r="BD301" s="108"/>
      <c r="BE301" s="108"/>
      <c r="BF301" s="108"/>
      <c r="BG301" s="108"/>
      <c r="BH301" s="108"/>
      <c r="BI301" s="108"/>
      <c r="BJ301" s="108"/>
      <c r="BK301" s="108"/>
      <c r="BL301" s="108"/>
      <c r="BM301" s="108"/>
      <c r="BN301" s="108"/>
      <c r="BO301" s="108"/>
      <c r="BP301" s="108"/>
      <c r="BQ301" s="108"/>
      <c r="BR301" s="108"/>
      <c r="BS301" s="108"/>
      <c r="BT301" s="108"/>
      <c r="BU301" s="108"/>
      <c r="BV301" s="108"/>
      <c r="BW301" s="108"/>
      <c r="BX301" s="108"/>
      <c r="BY301" s="108"/>
      <c r="BZ301" s="108"/>
      <c r="CA301" s="108"/>
      <c r="CB301" s="108"/>
      <c r="CC301" s="108"/>
      <c r="CD301" s="108"/>
      <c r="CE301" s="108"/>
      <c r="CF301" s="108"/>
    </row>
    <row r="302" ht="34.5" customHeight="1">
      <c r="A302" s="188"/>
      <c r="B302" s="188"/>
      <c r="C302" s="96"/>
      <c r="D302" s="96"/>
      <c r="E302" s="96"/>
      <c r="F302" s="96"/>
      <c r="G302" s="96"/>
      <c r="H302" s="96"/>
      <c r="I302" s="96"/>
      <c r="J302" s="96"/>
      <c r="K302" s="96"/>
      <c r="L302" s="96"/>
      <c r="M302" s="186"/>
      <c r="N302" s="96"/>
      <c r="O302" s="96"/>
      <c r="P302" s="96"/>
      <c r="Q302" s="102"/>
      <c r="R302" s="102"/>
      <c r="S302" s="102"/>
      <c r="T302" s="102"/>
      <c r="U302" s="102"/>
      <c r="V302" s="102"/>
      <c r="W302" s="102"/>
      <c r="X302" s="102"/>
      <c r="Y302" s="102"/>
      <c r="Z302" s="102"/>
      <c r="AA302" s="102"/>
      <c r="AB302" s="102"/>
      <c r="AC302" s="102"/>
      <c r="AD302" s="102"/>
      <c r="AE302" s="102"/>
      <c r="AF302" s="102"/>
      <c r="AG302" s="102"/>
      <c r="AH302" s="102"/>
      <c r="AI302" s="102"/>
      <c r="AJ302" s="187"/>
      <c r="AK302" s="96"/>
      <c r="AL302" s="96"/>
      <c r="AM302" s="152"/>
      <c r="AN302" s="152"/>
      <c r="AO302" s="107"/>
      <c r="AP302" s="107"/>
      <c r="AQ302" s="108"/>
      <c r="AR302" s="108"/>
      <c r="AS302" s="108"/>
      <c r="AT302" s="108"/>
      <c r="AU302" s="108"/>
      <c r="AV302" s="108"/>
      <c r="AW302" s="108"/>
      <c r="AX302" s="108"/>
      <c r="AY302" s="108"/>
      <c r="AZ302" s="108"/>
      <c r="BA302" s="108"/>
      <c r="BB302" s="108"/>
      <c r="BC302" s="108"/>
      <c r="BD302" s="108"/>
      <c r="BE302" s="108"/>
      <c r="BF302" s="108"/>
      <c r="BG302" s="108"/>
      <c r="BH302" s="108"/>
      <c r="BI302" s="108"/>
      <c r="BJ302" s="108"/>
      <c r="BK302" s="108"/>
      <c r="BL302" s="108"/>
      <c r="BM302" s="108"/>
      <c r="BN302" s="108"/>
      <c r="BO302" s="108"/>
      <c r="BP302" s="108"/>
      <c r="BQ302" s="108"/>
      <c r="BR302" s="108"/>
      <c r="BS302" s="108"/>
      <c r="BT302" s="108"/>
      <c r="BU302" s="108"/>
      <c r="BV302" s="108"/>
      <c r="BW302" s="108"/>
      <c r="BX302" s="108"/>
      <c r="BY302" s="108"/>
      <c r="BZ302" s="108"/>
      <c r="CA302" s="108"/>
      <c r="CB302" s="108"/>
      <c r="CC302" s="108"/>
      <c r="CD302" s="108"/>
      <c r="CE302" s="108"/>
      <c r="CF302" s="108"/>
    </row>
    <row r="303" ht="34.5" customHeight="1">
      <c r="A303" s="188"/>
      <c r="B303" s="188"/>
      <c r="C303" s="96"/>
      <c r="D303" s="96"/>
      <c r="E303" s="96"/>
      <c r="F303" s="96"/>
      <c r="G303" s="96"/>
      <c r="H303" s="96"/>
      <c r="I303" s="96"/>
      <c r="J303" s="96"/>
      <c r="K303" s="96"/>
      <c r="L303" s="96"/>
      <c r="M303" s="186"/>
      <c r="N303" s="96"/>
      <c r="O303" s="96"/>
      <c r="P303" s="96"/>
      <c r="Q303" s="102"/>
      <c r="R303" s="102"/>
      <c r="S303" s="102"/>
      <c r="T303" s="102"/>
      <c r="U303" s="102"/>
      <c r="V303" s="102"/>
      <c r="W303" s="102"/>
      <c r="X303" s="102"/>
      <c r="Y303" s="102"/>
      <c r="Z303" s="102"/>
      <c r="AA303" s="102"/>
      <c r="AB303" s="102"/>
      <c r="AC303" s="102"/>
      <c r="AD303" s="102"/>
      <c r="AE303" s="102"/>
      <c r="AF303" s="102"/>
      <c r="AG303" s="102"/>
      <c r="AH303" s="102"/>
      <c r="AI303" s="102"/>
      <c r="AJ303" s="187"/>
      <c r="AK303" s="96"/>
      <c r="AL303" s="96"/>
      <c r="AM303" s="152"/>
      <c r="AN303" s="152"/>
      <c r="AO303" s="107"/>
      <c r="AP303" s="107"/>
      <c r="AQ303" s="108"/>
      <c r="AR303" s="108"/>
      <c r="AS303" s="108"/>
      <c r="AT303" s="108"/>
      <c r="AU303" s="108"/>
      <c r="AV303" s="108"/>
      <c r="AW303" s="108"/>
      <c r="AX303" s="108"/>
      <c r="AY303" s="108"/>
      <c r="AZ303" s="108"/>
      <c r="BA303" s="108"/>
      <c r="BB303" s="108"/>
      <c r="BC303" s="108"/>
      <c r="BD303" s="108"/>
      <c r="BE303" s="108"/>
      <c r="BF303" s="108"/>
      <c r="BG303" s="108"/>
      <c r="BH303" s="108"/>
      <c r="BI303" s="108"/>
      <c r="BJ303" s="108"/>
      <c r="BK303" s="108"/>
      <c r="BL303" s="108"/>
      <c r="BM303" s="108"/>
      <c r="BN303" s="108"/>
      <c r="BO303" s="108"/>
      <c r="BP303" s="108"/>
      <c r="BQ303" s="108"/>
      <c r="BR303" s="108"/>
      <c r="BS303" s="108"/>
      <c r="BT303" s="108"/>
      <c r="BU303" s="108"/>
      <c r="BV303" s="108"/>
      <c r="BW303" s="108"/>
      <c r="BX303" s="108"/>
      <c r="BY303" s="108"/>
      <c r="BZ303" s="108"/>
      <c r="CA303" s="108"/>
      <c r="CB303" s="108"/>
      <c r="CC303" s="108"/>
      <c r="CD303" s="108"/>
      <c r="CE303" s="108"/>
      <c r="CF303" s="108"/>
    </row>
    <row r="304" ht="34.5" customHeight="1">
      <c r="A304" s="188"/>
      <c r="B304" s="188"/>
      <c r="C304" s="96"/>
      <c r="D304" s="96"/>
      <c r="E304" s="96"/>
      <c r="F304" s="96"/>
      <c r="G304" s="96"/>
      <c r="H304" s="96"/>
      <c r="I304" s="96"/>
      <c r="J304" s="96"/>
      <c r="K304" s="96"/>
      <c r="L304" s="96"/>
      <c r="M304" s="186"/>
      <c r="N304" s="96"/>
      <c r="O304" s="96"/>
      <c r="P304" s="96"/>
      <c r="Q304" s="102"/>
      <c r="R304" s="102"/>
      <c r="S304" s="102"/>
      <c r="T304" s="102"/>
      <c r="U304" s="102"/>
      <c r="V304" s="102"/>
      <c r="W304" s="102"/>
      <c r="X304" s="102"/>
      <c r="Y304" s="102"/>
      <c r="Z304" s="102"/>
      <c r="AA304" s="102"/>
      <c r="AB304" s="102"/>
      <c r="AC304" s="102"/>
      <c r="AD304" s="102"/>
      <c r="AE304" s="102"/>
      <c r="AF304" s="102"/>
      <c r="AG304" s="102"/>
      <c r="AH304" s="102"/>
      <c r="AI304" s="102"/>
      <c r="AJ304" s="187"/>
      <c r="AK304" s="96"/>
      <c r="AL304" s="96"/>
      <c r="AM304" s="152"/>
      <c r="AN304" s="152"/>
      <c r="AO304" s="107"/>
      <c r="AP304" s="107"/>
      <c r="AQ304" s="108"/>
      <c r="AR304" s="108"/>
      <c r="AS304" s="108"/>
      <c r="AT304" s="108"/>
      <c r="AU304" s="108"/>
      <c r="AV304" s="108"/>
      <c r="AW304" s="108"/>
      <c r="AX304" s="108"/>
      <c r="AY304" s="108"/>
      <c r="AZ304" s="108"/>
      <c r="BA304" s="108"/>
      <c r="BB304" s="108"/>
      <c r="BC304" s="108"/>
      <c r="BD304" s="108"/>
      <c r="BE304" s="108"/>
      <c r="BF304" s="108"/>
      <c r="BG304" s="108"/>
      <c r="BH304" s="108"/>
      <c r="BI304" s="108"/>
      <c r="BJ304" s="108"/>
      <c r="BK304" s="108"/>
      <c r="BL304" s="108"/>
      <c r="BM304" s="108"/>
      <c r="BN304" s="108"/>
      <c r="BO304" s="108"/>
      <c r="BP304" s="108"/>
      <c r="BQ304" s="108"/>
      <c r="BR304" s="108"/>
      <c r="BS304" s="108"/>
      <c r="BT304" s="108"/>
      <c r="BU304" s="108"/>
      <c r="BV304" s="108"/>
      <c r="BW304" s="108"/>
      <c r="BX304" s="108"/>
      <c r="BY304" s="108"/>
      <c r="BZ304" s="108"/>
      <c r="CA304" s="108"/>
      <c r="CB304" s="108"/>
      <c r="CC304" s="108"/>
      <c r="CD304" s="108"/>
      <c r="CE304" s="108"/>
      <c r="CF304" s="108"/>
    </row>
    <row r="305" ht="34.5" customHeight="1">
      <c r="A305" s="188"/>
      <c r="B305" s="188"/>
      <c r="C305" s="96"/>
      <c r="D305" s="96"/>
      <c r="E305" s="96"/>
      <c r="F305" s="96"/>
      <c r="G305" s="96"/>
      <c r="H305" s="96"/>
      <c r="I305" s="96"/>
      <c r="J305" s="96"/>
      <c r="K305" s="96"/>
      <c r="L305" s="96"/>
      <c r="M305" s="186"/>
      <c r="N305" s="96"/>
      <c r="O305" s="96"/>
      <c r="P305" s="96"/>
      <c r="Q305" s="102"/>
      <c r="R305" s="102"/>
      <c r="S305" s="102"/>
      <c r="T305" s="102"/>
      <c r="U305" s="102"/>
      <c r="V305" s="102"/>
      <c r="W305" s="102"/>
      <c r="X305" s="102"/>
      <c r="Y305" s="102"/>
      <c r="Z305" s="102"/>
      <c r="AA305" s="102"/>
      <c r="AB305" s="102"/>
      <c r="AC305" s="102"/>
      <c r="AD305" s="102"/>
      <c r="AE305" s="102"/>
      <c r="AF305" s="102"/>
      <c r="AG305" s="102"/>
      <c r="AH305" s="102"/>
      <c r="AI305" s="102"/>
      <c r="AJ305" s="187"/>
      <c r="AK305" s="96"/>
      <c r="AL305" s="96"/>
      <c r="AM305" s="152"/>
      <c r="AN305" s="152"/>
      <c r="AO305" s="107"/>
      <c r="AP305" s="107"/>
      <c r="AQ305" s="108"/>
      <c r="AR305" s="108"/>
      <c r="AS305" s="108"/>
      <c r="AT305" s="108"/>
      <c r="AU305" s="108"/>
      <c r="AV305" s="108"/>
      <c r="AW305" s="108"/>
      <c r="AX305" s="108"/>
      <c r="AY305" s="108"/>
      <c r="AZ305" s="108"/>
      <c r="BA305" s="108"/>
      <c r="BB305" s="108"/>
      <c r="BC305" s="108"/>
      <c r="BD305" s="108"/>
      <c r="BE305" s="108"/>
      <c r="BF305" s="108"/>
      <c r="BG305" s="108"/>
      <c r="BH305" s="108"/>
      <c r="BI305" s="108"/>
      <c r="BJ305" s="108"/>
      <c r="BK305" s="108"/>
      <c r="BL305" s="108"/>
      <c r="BM305" s="108"/>
      <c r="BN305" s="108"/>
      <c r="BO305" s="108"/>
      <c r="BP305" s="108"/>
      <c r="BQ305" s="108"/>
      <c r="BR305" s="108"/>
      <c r="BS305" s="108"/>
      <c r="BT305" s="108"/>
      <c r="BU305" s="108"/>
      <c r="BV305" s="108"/>
      <c r="BW305" s="108"/>
      <c r="BX305" s="108"/>
      <c r="BY305" s="108"/>
      <c r="BZ305" s="108"/>
      <c r="CA305" s="108"/>
      <c r="CB305" s="108"/>
      <c r="CC305" s="108"/>
      <c r="CD305" s="108"/>
      <c r="CE305" s="108"/>
      <c r="CF305" s="108"/>
    </row>
    <row r="306" ht="34.5" customHeight="1">
      <c r="A306" s="188"/>
      <c r="B306" s="188"/>
      <c r="C306" s="96"/>
      <c r="D306" s="96"/>
      <c r="E306" s="96"/>
      <c r="F306" s="96"/>
      <c r="G306" s="96"/>
      <c r="H306" s="96"/>
      <c r="I306" s="96"/>
      <c r="J306" s="96"/>
      <c r="K306" s="96"/>
      <c r="L306" s="96"/>
      <c r="M306" s="186"/>
      <c r="N306" s="96"/>
      <c r="O306" s="96"/>
      <c r="P306" s="96"/>
      <c r="Q306" s="102"/>
      <c r="R306" s="102"/>
      <c r="S306" s="102"/>
      <c r="T306" s="102"/>
      <c r="U306" s="102"/>
      <c r="V306" s="102"/>
      <c r="W306" s="102"/>
      <c r="X306" s="102"/>
      <c r="Y306" s="102"/>
      <c r="Z306" s="102"/>
      <c r="AA306" s="102"/>
      <c r="AB306" s="102"/>
      <c r="AC306" s="102"/>
      <c r="AD306" s="102"/>
      <c r="AE306" s="102"/>
      <c r="AF306" s="102"/>
      <c r="AG306" s="102"/>
      <c r="AH306" s="102"/>
      <c r="AI306" s="102"/>
      <c r="AJ306" s="187"/>
      <c r="AK306" s="96"/>
      <c r="AL306" s="96"/>
      <c r="AM306" s="152"/>
      <c r="AN306" s="152"/>
      <c r="AO306" s="107"/>
      <c r="AP306" s="107"/>
      <c r="AQ306" s="108"/>
      <c r="AR306" s="108"/>
      <c r="AS306" s="108"/>
      <c r="AT306" s="108"/>
      <c r="AU306" s="108"/>
      <c r="AV306" s="108"/>
      <c r="AW306" s="108"/>
      <c r="AX306" s="108"/>
      <c r="AY306" s="108"/>
      <c r="AZ306" s="108"/>
      <c r="BA306" s="108"/>
      <c r="BB306" s="108"/>
      <c r="BC306" s="108"/>
      <c r="BD306" s="108"/>
      <c r="BE306" s="108"/>
      <c r="BF306" s="108"/>
      <c r="BG306" s="108"/>
      <c r="BH306" s="108"/>
      <c r="BI306" s="108"/>
      <c r="BJ306" s="108"/>
      <c r="BK306" s="108"/>
      <c r="BL306" s="108"/>
      <c r="BM306" s="108"/>
      <c r="BN306" s="108"/>
      <c r="BO306" s="108"/>
      <c r="BP306" s="108"/>
      <c r="BQ306" s="108"/>
      <c r="BR306" s="108"/>
      <c r="BS306" s="108"/>
      <c r="BT306" s="108"/>
      <c r="BU306" s="108"/>
      <c r="BV306" s="108"/>
      <c r="BW306" s="108"/>
      <c r="BX306" s="108"/>
      <c r="BY306" s="108"/>
      <c r="BZ306" s="108"/>
      <c r="CA306" s="108"/>
      <c r="CB306" s="108"/>
      <c r="CC306" s="108"/>
      <c r="CD306" s="108"/>
      <c r="CE306" s="108"/>
      <c r="CF306" s="108"/>
    </row>
    <row r="307" ht="34.5" customHeight="1">
      <c r="A307" s="188"/>
      <c r="B307" s="188"/>
      <c r="C307" s="96"/>
      <c r="D307" s="96"/>
      <c r="E307" s="96"/>
      <c r="F307" s="96"/>
      <c r="G307" s="96"/>
      <c r="H307" s="96"/>
      <c r="I307" s="96"/>
      <c r="J307" s="96"/>
      <c r="K307" s="96"/>
      <c r="L307" s="96"/>
      <c r="M307" s="186"/>
      <c r="N307" s="96"/>
      <c r="O307" s="96"/>
      <c r="P307" s="96"/>
      <c r="Q307" s="102"/>
      <c r="R307" s="102"/>
      <c r="S307" s="102"/>
      <c r="T307" s="102"/>
      <c r="U307" s="102"/>
      <c r="V307" s="102"/>
      <c r="W307" s="102"/>
      <c r="X307" s="102"/>
      <c r="Y307" s="102"/>
      <c r="Z307" s="102"/>
      <c r="AA307" s="102"/>
      <c r="AB307" s="102"/>
      <c r="AC307" s="102"/>
      <c r="AD307" s="102"/>
      <c r="AE307" s="102"/>
      <c r="AF307" s="102"/>
      <c r="AG307" s="102"/>
      <c r="AH307" s="102"/>
      <c r="AI307" s="102"/>
      <c r="AJ307" s="187"/>
      <c r="AK307" s="96"/>
      <c r="AL307" s="96"/>
      <c r="AM307" s="152"/>
      <c r="AN307" s="152"/>
      <c r="AO307" s="107"/>
      <c r="AP307" s="107"/>
      <c r="AQ307" s="108"/>
      <c r="AR307" s="108"/>
      <c r="AS307" s="108"/>
      <c r="AT307" s="108"/>
      <c r="AU307" s="108"/>
      <c r="AV307" s="108"/>
      <c r="AW307" s="108"/>
      <c r="AX307" s="108"/>
      <c r="AY307" s="108"/>
      <c r="AZ307" s="108"/>
      <c r="BA307" s="108"/>
      <c r="BB307" s="108"/>
      <c r="BC307" s="108"/>
      <c r="BD307" s="108"/>
      <c r="BE307" s="108"/>
      <c r="BF307" s="108"/>
      <c r="BG307" s="108"/>
      <c r="BH307" s="108"/>
      <c r="BI307" s="108"/>
      <c r="BJ307" s="108"/>
      <c r="BK307" s="108"/>
      <c r="BL307" s="108"/>
      <c r="BM307" s="108"/>
      <c r="BN307" s="108"/>
      <c r="BO307" s="108"/>
      <c r="BP307" s="108"/>
      <c r="BQ307" s="108"/>
      <c r="BR307" s="108"/>
      <c r="BS307" s="108"/>
      <c r="BT307" s="108"/>
      <c r="BU307" s="108"/>
      <c r="BV307" s="108"/>
      <c r="BW307" s="108"/>
      <c r="BX307" s="108"/>
      <c r="BY307" s="108"/>
      <c r="BZ307" s="108"/>
      <c r="CA307" s="108"/>
      <c r="CB307" s="108"/>
      <c r="CC307" s="108"/>
      <c r="CD307" s="108"/>
      <c r="CE307" s="108"/>
      <c r="CF307" s="108"/>
    </row>
    <row r="308" ht="34.5" customHeight="1">
      <c r="A308" s="188"/>
      <c r="B308" s="188"/>
      <c r="C308" s="96"/>
      <c r="D308" s="96"/>
      <c r="E308" s="96"/>
      <c r="F308" s="96"/>
      <c r="G308" s="96"/>
      <c r="H308" s="96"/>
      <c r="I308" s="96"/>
      <c r="J308" s="96"/>
      <c r="K308" s="96"/>
      <c r="L308" s="96"/>
      <c r="M308" s="186"/>
      <c r="N308" s="96"/>
      <c r="O308" s="96"/>
      <c r="P308" s="96"/>
      <c r="Q308" s="102"/>
      <c r="R308" s="102"/>
      <c r="S308" s="102"/>
      <c r="T308" s="102"/>
      <c r="U308" s="102"/>
      <c r="V308" s="102"/>
      <c r="W308" s="102"/>
      <c r="X308" s="102"/>
      <c r="Y308" s="102"/>
      <c r="Z308" s="102"/>
      <c r="AA308" s="102"/>
      <c r="AB308" s="102"/>
      <c r="AC308" s="102"/>
      <c r="AD308" s="102"/>
      <c r="AE308" s="102"/>
      <c r="AF308" s="102"/>
      <c r="AG308" s="102"/>
      <c r="AH308" s="102"/>
      <c r="AI308" s="102"/>
      <c r="AJ308" s="187"/>
      <c r="AK308" s="96"/>
      <c r="AL308" s="96"/>
      <c r="AM308" s="152"/>
      <c r="AN308" s="152"/>
      <c r="AO308" s="107"/>
      <c r="AP308" s="107"/>
      <c r="AQ308" s="108"/>
      <c r="AR308" s="108"/>
      <c r="AS308" s="108"/>
      <c r="AT308" s="108"/>
      <c r="AU308" s="108"/>
      <c r="AV308" s="108"/>
      <c r="AW308" s="108"/>
      <c r="AX308" s="108"/>
      <c r="AY308" s="108"/>
      <c r="AZ308" s="108"/>
      <c r="BA308" s="108"/>
      <c r="BB308" s="108"/>
      <c r="BC308" s="108"/>
      <c r="BD308" s="108"/>
      <c r="BE308" s="108"/>
      <c r="BF308" s="108"/>
      <c r="BG308" s="108"/>
      <c r="BH308" s="108"/>
      <c r="BI308" s="108"/>
      <c r="BJ308" s="108"/>
      <c r="BK308" s="108"/>
      <c r="BL308" s="108"/>
      <c r="BM308" s="108"/>
      <c r="BN308" s="108"/>
      <c r="BO308" s="108"/>
      <c r="BP308" s="108"/>
      <c r="BQ308" s="108"/>
      <c r="BR308" s="108"/>
      <c r="BS308" s="108"/>
      <c r="BT308" s="108"/>
      <c r="BU308" s="108"/>
      <c r="BV308" s="108"/>
      <c r="BW308" s="108"/>
      <c r="BX308" s="108"/>
      <c r="BY308" s="108"/>
      <c r="BZ308" s="108"/>
      <c r="CA308" s="108"/>
      <c r="CB308" s="108"/>
      <c r="CC308" s="108"/>
      <c r="CD308" s="108"/>
      <c r="CE308" s="108"/>
      <c r="CF308" s="108"/>
    </row>
    <row r="309" ht="34.5" customHeight="1">
      <c r="A309" s="188"/>
      <c r="B309" s="188"/>
      <c r="C309" s="96"/>
      <c r="D309" s="96"/>
      <c r="E309" s="96"/>
      <c r="F309" s="96"/>
      <c r="G309" s="96"/>
      <c r="H309" s="96"/>
      <c r="I309" s="96"/>
      <c r="J309" s="96"/>
      <c r="K309" s="96"/>
      <c r="L309" s="96"/>
      <c r="M309" s="186"/>
      <c r="N309" s="96"/>
      <c r="O309" s="96"/>
      <c r="P309" s="96"/>
      <c r="Q309" s="102"/>
      <c r="R309" s="102"/>
      <c r="S309" s="102"/>
      <c r="T309" s="102"/>
      <c r="U309" s="102"/>
      <c r="V309" s="102"/>
      <c r="W309" s="102"/>
      <c r="X309" s="102"/>
      <c r="Y309" s="102"/>
      <c r="Z309" s="102"/>
      <c r="AA309" s="102"/>
      <c r="AB309" s="102"/>
      <c r="AC309" s="102"/>
      <c r="AD309" s="102"/>
      <c r="AE309" s="102"/>
      <c r="AF309" s="102"/>
      <c r="AG309" s="102"/>
      <c r="AH309" s="102"/>
      <c r="AI309" s="102"/>
      <c r="AJ309" s="187"/>
      <c r="AK309" s="96"/>
      <c r="AL309" s="96"/>
      <c r="AM309" s="152"/>
      <c r="AN309" s="152"/>
      <c r="AO309" s="107"/>
      <c r="AP309" s="107"/>
      <c r="AQ309" s="108"/>
      <c r="AR309" s="108"/>
      <c r="AS309" s="108"/>
      <c r="AT309" s="108"/>
      <c r="AU309" s="108"/>
      <c r="AV309" s="108"/>
      <c r="AW309" s="108"/>
      <c r="AX309" s="108"/>
      <c r="AY309" s="108"/>
      <c r="AZ309" s="108"/>
      <c r="BA309" s="108"/>
      <c r="BB309" s="108"/>
      <c r="BC309" s="108"/>
      <c r="BD309" s="108"/>
      <c r="BE309" s="108"/>
      <c r="BF309" s="108"/>
      <c r="BG309" s="108"/>
      <c r="BH309" s="108"/>
      <c r="BI309" s="108"/>
      <c r="BJ309" s="108"/>
      <c r="BK309" s="108"/>
      <c r="BL309" s="108"/>
      <c r="BM309" s="108"/>
      <c r="BN309" s="108"/>
      <c r="BO309" s="108"/>
      <c r="BP309" s="108"/>
      <c r="BQ309" s="108"/>
      <c r="BR309" s="108"/>
      <c r="BS309" s="108"/>
      <c r="BT309" s="108"/>
      <c r="BU309" s="108"/>
      <c r="BV309" s="108"/>
      <c r="BW309" s="108"/>
      <c r="BX309" s="108"/>
      <c r="BY309" s="108"/>
      <c r="BZ309" s="108"/>
      <c r="CA309" s="108"/>
      <c r="CB309" s="108"/>
      <c r="CC309" s="108"/>
      <c r="CD309" s="108"/>
      <c r="CE309" s="108"/>
      <c r="CF309" s="108"/>
    </row>
    <row r="310" ht="34.5" customHeight="1">
      <c r="A310" s="188"/>
      <c r="B310" s="188"/>
      <c r="C310" s="96"/>
      <c r="D310" s="96"/>
      <c r="E310" s="96"/>
      <c r="F310" s="96"/>
      <c r="G310" s="96"/>
      <c r="H310" s="96"/>
      <c r="I310" s="96"/>
      <c r="J310" s="96"/>
      <c r="K310" s="96"/>
      <c r="L310" s="96"/>
      <c r="M310" s="186"/>
      <c r="N310" s="96"/>
      <c r="O310" s="96"/>
      <c r="P310" s="96"/>
      <c r="Q310" s="102"/>
      <c r="R310" s="102"/>
      <c r="S310" s="102"/>
      <c r="T310" s="102"/>
      <c r="U310" s="102"/>
      <c r="V310" s="102"/>
      <c r="W310" s="102"/>
      <c r="X310" s="102"/>
      <c r="Y310" s="102"/>
      <c r="Z310" s="102"/>
      <c r="AA310" s="102"/>
      <c r="AB310" s="102"/>
      <c r="AC310" s="102"/>
      <c r="AD310" s="102"/>
      <c r="AE310" s="102"/>
      <c r="AF310" s="102"/>
      <c r="AG310" s="102"/>
      <c r="AH310" s="102"/>
      <c r="AI310" s="102"/>
      <c r="AJ310" s="187"/>
      <c r="AK310" s="96"/>
      <c r="AL310" s="96"/>
      <c r="AM310" s="152"/>
      <c r="AN310" s="152"/>
      <c r="AO310" s="107"/>
      <c r="AP310" s="107"/>
      <c r="AQ310" s="108"/>
      <c r="AR310" s="108"/>
      <c r="AS310" s="108"/>
      <c r="AT310" s="108"/>
      <c r="AU310" s="108"/>
      <c r="AV310" s="108"/>
      <c r="AW310" s="108"/>
      <c r="AX310" s="108"/>
      <c r="AY310" s="108"/>
      <c r="AZ310" s="108"/>
      <c r="BA310" s="108"/>
      <c r="BB310" s="108"/>
      <c r="BC310" s="108"/>
      <c r="BD310" s="108"/>
      <c r="BE310" s="108"/>
      <c r="BF310" s="108"/>
      <c r="BG310" s="108"/>
      <c r="BH310" s="108"/>
      <c r="BI310" s="108"/>
      <c r="BJ310" s="108"/>
      <c r="BK310" s="108"/>
      <c r="BL310" s="108"/>
      <c r="BM310" s="108"/>
      <c r="BN310" s="108"/>
      <c r="BO310" s="108"/>
      <c r="BP310" s="108"/>
      <c r="BQ310" s="108"/>
      <c r="BR310" s="108"/>
      <c r="BS310" s="108"/>
      <c r="BT310" s="108"/>
      <c r="BU310" s="108"/>
      <c r="BV310" s="108"/>
      <c r="BW310" s="108"/>
      <c r="BX310" s="108"/>
      <c r="BY310" s="108"/>
      <c r="BZ310" s="108"/>
      <c r="CA310" s="108"/>
      <c r="CB310" s="108"/>
      <c r="CC310" s="108"/>
      <c r="CD310" s="108"/>
      <c r="CE310" s="108"/>
      <c r="CF310" s="108"/>
    </row>
    <row r="311" ht="34.5" customHeight="1">
      <c r="A311" s="188"/>
      <c r="B311" s="188"/>
      <c r="C311" s="96"/>
      <c r="D311" s="96"/>
      <c r="E311" s="96"/>
      <c r="F311" s="96"/>
      <c r="G311" s="96"/>
      <c r="H311" s="96"/>
      <c r="I311" s="96"/>
      <c r="J311" s="96"/>
      <c r="K311" s="96"/>
      <c r="L311" s="96"/>
      <c r="M311" s="186"/>
      <c r="N311" s="96"/>
      <c r="O311" s="96"/>
      <c r="P311" s="96"/>
      <c r="Q311" s="102"/>
      <c r="R311" s="102"/>
      <c r="S311" s="102"/>
      <c r="T311" s="102"/>
      <c r="U311" s="102"/>
      <c r="V311" s="102"/>
      <c r="W311" s="102"/>
      <c r="X311" s="102"/>
      <c r="Y311" s="102"/>
      <c r="Z311" s="102"/>
      <c r="AA311" s="102"/>
      <c r="AB311" s="102"/>
      <c r="AC311" s="102"/>
      <c r="AD311" s="102"/>
      <c r="AE311" s="102"/>
      <c r="AF311" s="102"/>
      <c r="AG311" s="102"/>
      <c r="AH311" s="102"/>
      <c r="AI311" s="102"/>
      <c r="AJ311" s="187"/>
      <c r="AK311" s="96"/>
      <c r="AL311" s="96"/>
      <c r="AM311" s="152"/>
      <c r="AN311" s="152"/>
      <c r="AO311" s="107"/>
      <c r="AP311" s="107"/>
      <c r="AQ311" s="108"/>
      <c r="AR311" s="108"/>
      <c r="AS311" s="108"/>
      <c r="AT311" s="108"/>
      <c r="AU311" s="108"/>
      <c r="AV311" s="108"/>
      <c r="AW311" s="108"/>
      <c r="AX311" s="108"/>
      <c r="AY311" s="108"/>
      <c r="AZ311" s="108"/>
      <c r="BA311" s="108"/>
      <c r="BB311" s="108"/>
      <c r="BC311" s="108"/>
      <c r="BD311" s="108"/>
      <c r="BE311" s="108"/>
      <c r="BF311" s="108"/>
      <c r="BG311" s="108"/>
      <c r="BH311" s="108"/>
      <c r="BI311" s="108"/>
      <c r="BJ311" s="108"/>
      <c r="BK311" s="108"/>
      <c r="BL311" s="108"/>
      <c r="BM311" s="108"/>
      <c r="BN311" s="108"/>
      <c r="BO311" s="108"/>
      <c r="BP311" s="108"/>
      <c r="BQ311" s="108"/>
      <c r="BR311" s="108"/>
      <c r="BS311" s="108"/>
      <c r="BT311" s="108"/>
      <c r="BU311" s="108"/>
      <c r="BV311" s="108"/>
      <c r="BW311" s="108"/>
      <c r="BX311" s="108"/>
      <c r="BY311" s="108"/>
      <c r="BZ311" s="108"/>
      <c r="CA311" s="108"/>
      <c r="CB311" s="108"/>
      <c r="CC311" s="108"/>
      <c r="CD311" s="108"/>
      <c r="CE311" s="108"/>
      <c r="CF311" s="108"/>
    </row>
    <row r="312" ht="34.5" customHeight="1">
      <c r="A312" s="188"/>
      <c r="B312" s="188"/>
      <c r="C312" s="96"/>
      <c r="D312" s="96"/>
      <c r="E312" s="96"/>
      <c r="F312" s="96"/>
      <c r="G312" s="96"/>
      <c r="H312" s="96"/>
      <c r="I312" s="96"/>
      <c r="J312" s="96"/>
      <c r="K312" s="96"/>
      <c r="L312" s="96"/>
      <c r="M312" s="186"/>
      <c r="N312" s="96"/>
      <c r="O312" s="96"/>
      <c r="P312" s="96"/>
      <c r="Q312" s="102"/>
      <c r="R312" s="102"/>
      <c r="S312" s="102"/>
      <c r="T312" s="102"/>
      <c r="U312" s="102"/>
      <c r="V312" s="102"/>
      <c r="W312" s="102"/>
      <c r="X312" s="102"/>
      <c r="Y312" s="102"/>
      <c r="Z312" s="102"/>
      <c r="AA312" s="102"/>
      <c r="AB312" s="102"/>
      <c r="AC312" s="102"/>
      <c r="AD312" s="102"/>
      <c r="AE312" s="102"/>
      <c r="AF312" s="102"/>
      <c r="AG312" s="102"/>
      <c r="AH312" s="102"/>
      <c r="AI312" s="102"/>
      <c r="AJ312" s="187"/>
      <c r="AK312" s="96"/>
      <c r="AL312" s="96"/>
      <c r="AM312" s="152"/>
      <c r="AN312" s="152"/>
      <c r="AO312" s="107"/>
      <c r="AP312" s="107"/>
      <c r="AQ312" s="108"/>
      <c r="AR312" s="108"/>
      <c r="AS312" s="108"/>
      <c r="AT312" s="108"/>
      <c r="AU312" s="108"/>
      <c r="AV312" s="108"/>
      <c r="AW312" s="108"/>
      <c r="AX312" s="108"/>
      <c r="AY312" s="108"/>
      <c r="AZ312" s="108"/>
      <c r="BA312" s="108"/>
      <c r="BB312" s="108"/>
      <c r="BC312" s="108"/>
      <c r="BD312" s="108"/>
      <c r="BE312" s="108"/>
      <c r="BF312" s="108"/>
      <c r="BG312" s="108"/>
      <c r="BH312" s="108"/>
      <c r="BI312" s="108"/>
      <c r="BJ312" s="108"/>
      <c r="BK312" s="108"/>
      <c r="BL312" s="108"/>
      <c r="BM312" s="108"/>
      <c r="BN312" s="108"/>
      <c r="BO312" s="108"/>
      <c r="BP312" s="108"/>
      <c r="BQ312" s="108"/>
      <c r="BR312" s="108"/>
      <c r="BS312" s="108"/>
      <c r="BT312" s="108"/>
      <c r="BU312" s="108"/>
      <c r="BV312" s="108"/>
      <c r="BW312" s="108"/>
      <c r="BX312" s="108"/>
      <c r="BY312" s="108"/>
      <c r="BZ312" s="108"/>
      <c r="CA312" s="108"/>
      <c r="CB312" s="108"/>
      <c r="CC312" s="108"/>
      <c r="CD312" s="108"/>
      <c r="CE312" s="108"/>
      <c r="CF312" s="108"/>
    </row>
    <row r="313" ht="34.5" customHeight="1">
      <c r="A313" s="188"/>
      <c r="B313" s="188"/>
      <c r="C313" s="96"/>
      <c r="D313" s="96"/>
      <c r="E313" s="96"/>
      <c r="F313" s="96"/>
      <c r="G313" s="96"/>
      <c r="H313" s="96"/>
      <c r="I313" s="96"/>
      <c r="J313" s="96"/>
      <c r="K313" s="96"/>
      <c r="L313" s="96"/>
      <c r="M313" s="186"/>
      <c r="N313" s="96"/>
      <c r="O313" s="96"/>
      <c r="P313" s="96"/>
      <c r="Q313" s="102"/>
      <c r="R313" s="102"/>
      <c r="S313" s="102"/>
      <c r="T313" s="102"/>
      <c r="U313" s="102"/>
      <c r="V313" s="102"/>
      <c r="W313" s="102"/>
      <c r="X313" s="102"/>
      <c r="Y313" s="102"/>
      <c r="Z313" s="102"/>
      <c r="AA313" s="102"/>
      <c r="AB313" s="102"/>
      <c r="AC313" s="102"/>
      <c r="AD313" s="102"/>
      <c r="AE313" s="102"/>
      <c r="AF313" s="102"/>
      <c r="AG313" s="102"/>
      <c r="AH313" s="102"/>
      <c r="AI313" s="102"/>
      <c r="AJ313" s="187"/>
      <c r="AK313" s="96"/>
      <c r="AL313" s="96"/>
      <c r="AM313" s="152"/>
      <c r="AN313" s="152"/>
      <c r="AO313" s="107"/>
      <c r="AP313" s="107"/>
      <c r="AQ313" s="108"/>
      <c r="AR313" s="108"/>
      <c r="AS313" s="108"/>
      <c r="AT313" s="108"/>
      <c r="AU313" s="108"/>
      <c r="AV313" s="108"/>
      <c r="AW313" s="108"/>
      <c r="AX313" s="108"/>
      <c r="AY313" s="108"/>
      <c r="AZ313" s="108"/>
      <c r="BA313" s="108"/>
      <c r="BB313" s="108"/>
      <c r="BC313" s="108"/>
      <c r="BD313" s="108"/>
      <c r="BE313" s="108"/>
      <c r="BF313" s="108"/>
      <c r="BG313" s="108"/>
      <c r="BH313" s="108"/>
      <c r="BI313" s="108"/>
      <c r="BJ313" s="108"/>
      <c r="BK313" s="108"/>
      <c r="BL313" s="108"/>
      <c r="BM313" s="108"/>
      <c r="BN313" s="108"/>
      <c r="BO313" s="108"/>
      <c r="BP313" s="108"/>
      <c r="BQ313" s="108"/>
      <c r="BR313" s="108"/>
      <c r="BS313" s="108"/>
      <c r="BT313" s="108"/>
      <c r="BU313" s="108"/>
      <c r="BV313" s="108"/>
      <c r="BW313" s="108"/>
      <c r="BX313" s="108"/>
      <c r="BY313" s="108"/>
      <c r="BZ313" s="108"/>
      <c r="CA313" s="108"/>
      <c r="CB313" s="108"/>
      <c r="CC313" s="108"/>
      <c r="CD313" s="108"/>
      <c r="CE313" s="108"/>
      <c r="CF313" s="108"/>
    </row>
    <row r="314" ht="34.5" customHeight="1">
      <c r="A314" s="188"/>
      <c r="B314" s="188"/>
      <c r="C314" s="96"/>
      <c r="D314" s="96"/>
      <c r="E314" s="96"/>
      <c r="F314" s="96"/>
      <c r="G314" s="96"/>
      <c r="H314" s="96"/>
      <c r="I314" s="96"/>
      <c r="J314" s="96"/>
      <c r="K314" s="96"/>
      <c r="L314" s="96"/>
      <c r="M314" s="186"/>
      <c r="N314" s="96"/>
      <c r="O314" s="96"/>
      <c r="P314" s="96"/>
      <c r="Q314" s="102"/>
      <c r="R314" s="102"/>
      <c r="S314" s="102"/>
      <c r="T314" s="102"/>
      <c r="U314" s="102"/>
      <c r="V314" s="102"/>
      <c r="W314" s="102"/>
      <c r="X314" s="102"/>
      <c r="Y314" s="102"/>
      <c r="Z314" s="102"/>
      <c r="AA314" s="102"/>
      <c r="AB314" s="102"/>
      <c r="AC314" s="102"/>
      <c r="AD314" s="102"/>
      <c r="AE314" s="102"/>
      <c r="AF314" s="102"/>
      <c r="AG314" s="102"/>
      <c r="AH314" s="102"/>
      <c r="AI314" s="102"/>
      <c r="AJ314" s="187"/>
      <c r="AK314" s="96"/>
      <c r="AL314" s="96"/>
      <c r="AM314" s="152"/>
      <c r="AN314" s="152"/>
      <c r="AO314" s="107"/>
      <c r="AP314" s="107"/>
      <c r="AQ314" s="108"/>
      <c r="AR314" s="108"/>
      <c r="AS314" s="108"/>
      <c r="AT314" s="108"/>
      <c r="AU314" s="108"/>
      <c r="AV314" s="108"/>
      <c r="AW314" s="108"/>
      <c r="AX314" s="108"/>
      <c r="AY314" s="108"/>
      <c r="AZ314" s="108"/>
      <c r="BA314" s="108"/>
      <c r="BB314" s="108"/>
      <c r="BC314" s="108"/>
      <c r="BD314" s="108"/>
      <c r="BE314" s="108"/>
      <c r="BF314" s="108"/>
      <c r="BG314" s="108"/>
      <c r="BH314" s="108"/>
      <c r="BI314" s="108"/>
      <c r="BJ314" s="108"/>
      <c r="BK314" s="108"/>
      <c r="BL314" s="108"/>
      <c r="BM314" s="108"/>
      <c r="BN314" s="108"/>
      <c r="BO314" s="108"/>
      <c r="BP314" s="108"/>
      <c r="BQ314" s="108"/>
      <c r="BR314" s="108"/>
      <c r="BS314" s="108"/>
      <c r="BT314" s="108"/>
      <c r="BU314" s="108"/>
      <c r="BV314" s="108"/>
      <c r="BW314" s="108"/>
      <c r="BX314" s="108"/>
      <c r="BY314" s="108"/>
      <c r="BZ314" s="108"/>
      <c r="CA314" s="108"/>
      <c r="CB314" s="108"/>
      <c r="CC314" s="108"/>
      <c r="CD314" s="108"/>
      <c r="CE314" s="108"/>
      <c r="CF314" s="108"/>
    </row>
    <row r="315" ht="34.5" customHeight="1">
      <c r="A315" s="188"/>
      <c r="B315" s="188"/>
      <c r="C315" s="96"/>
      <c r="D315" s="96"/>
      <c r="E315" s="96"/>
      <c r="F315" s="96"/>
      <c r="G315" s="96"/>
      <c r="H315" s="96"/>
      <c r="I315" s="96"/>
      <c r="J315" s="96"/>
      <c r="K315" s="96"/>
      <c r="L315" s="96"/>
      <c r="M315" s="186"/>
      <c r="N315" s="96"/>
      <c r="O315" s="96"/>
      <c r="P315" s="96"/>
      <c r="Q315" s="102"/>
      <c r="R315" s="102"/>
      <c r="S315" s="102"/>
      <c r="T315" s="102"/>
      <c r="U315" s="102"/>
      <c r="V315" s="102"/>
      <c r="W315" s="102"/>
      <c r="X315" s="102"/>
      <c r="Y315" s="102"/>
      <c r="Z315" s="102"/>
      <c r="AA315" s="102"/>
      <c r="AB315" s="102"/>
      <c r="AC315" s="102"/>
      <c r="AD315" s="102"/>
      <c r="AE315" s="102"/>
      <c r="AF315" s="102"/>
      <c r="AG315" s="102"/>
      <c r="AH315" s="102"/>
      <c r="AI315" s="102"/>
      <c r="AJ315" s="187"/>
      <c r="AK315" s="96"/>
      <c r="AL315" s="96"/>
      <c r="AM315" s="152"/>
      <c r="AN315" s="152"/>
      <c r="AO315" s="107"/>
      <c r="AP315" s="107"/>
      <c r="AQ315" s="108"/>
      <c r="AR315" s="108"/>
      <c r="AS315" s="108"/>
      <c r="AT315" s="108"/>
      <c r="AU315" s="108"/>
      <c r="AV315" s="108"/>
      <c r="AW315" s="108"/>
      <c r="AX315" s="108"/>
      <c r="AY315" s="108"/>
      <c r="AZ315" s="108"/>
      <c r="BA315" s="108"/>
      <c r="BB315" s="108"/>
      <c r="BC315" s="108"/>
      <c r="BD315" s="108"/>
      <c r="BE315" s="108"/>
      <c r="BF315" s="108"/>
      <c r="BG315" s="108"/>
      <c r="BH315" s="108"/>
      <c r="BI315" s="108"/>
      <c r="BJ315" s="108"/>
      <c r="BK315" s="108"/>
      <c r="BL315" s="108"/>
      <c r="BM315" s="108"/>
      <c r="BN315" s="108"/>
      <c r="BO315" s="108"/>
      <c r="BP315" s="108"/>
      <c r="BQ315" s="108"/>
      <c r="BR315" s="108"/>
      <c r="BS315" s="108"/>
      <c r="BT315" s="108"/>
      <c r="BU315" s="108"/>
      <c r="BV315" s="108"/>
      <c r="BW315" s="108"/>
      <c r="BX315" s="108"/>
      <c r="BY315" s="108"/>
      <c r="BZ315" s="108"/>
      <c r="CA315" s="108"/>
      <c r="CB315" s="108"/>
      <c r="CC315" s="108"/>
      <c r="CD315" s="108"/>
      <c r="CE315" s="108"/>
      <c r="CF315" s="108"/>
    </row>
    <row r="316" ht="34.5" customHeight="1">
      <c r="A316" s="188"/>
      <c r="B316" s="188"/>
      <c r="C316" s="96"/>
      <c r="D316" s="96"/>
      <c r="E316" s="96"/>
      <c r="F316" s="96"/>
      <c r="G316" s="96"/>
      <c r="H316" s="96"/>
      <c r="I316" s="96"/>
      <c r="J316" s="96"/>
      <c r="K316" s="96"/>
      <c r="L316" s="96"/>
      <c r="M316" s="186"/>
      <c r="N316" s="96"/>
      <c r="O316" s="96"/>
      <c r="P316" s="96"/>
      <c r="Q316" s="102"/>
      <c r="R316" s="102"/>
      <c r="S316" s="102"/>
      <c r="T316" s="102"/>
      <c r="U316" s="102"/>
      <c r="V316" s="102"/>
      <c r="W316" s="102"/>
      <c r="X316" s="102"/>
      <c r="Y316" s="102"/>
      <c r="Z316" s="102"/>
      <c r="AA316" s="102"/>
      <c r="AB316" s="102"/>
      <c r="AC316" s="102"/>
      <c r="AD316" s="102"/>
      <c r="AE316" s="102"/>
      <c r="AF316" s="102"/>
      <c r="AG316" s="102"/>
      <c r="AH316" s="102"/>
      <c r="AI316" s="102"/>
      <c r="AJ316" s="187"/>
      <c r="AK316" s="96"/>
      <c r="AL316" s="96"/>
      <c r="AM316" s="152"/>
      <c r="AN316" s="152"/>
      <c r="AO316" s="107"/>
      <c r="AP316" s="107"/>
      <c r="AQ316" s="108"/>
      <c r="AR316" s="108"/>
      <c r="AS316" s="108"/>
      <c r="AT316" s="108"/>
      <c r="AU316" s="108"/>
      <c r="AV316" s="108"/>
      <c r="AW316" s="108"/>
      <c r="AX316" s="108"/>
      <c r="AY316" s="108"/>
      <c r="AZ316" s="108"/>
      <c r="BA316" s="108"/>
      <c r="BB316" s="108"/>
      <c r="BC316" s="108"/>
      <c r="BD316" s="108"/>
      <c r="BE316" s="108"/>
      <c r="BF316" s="108"/>
      <c r="BG316" s="108"/>
      <c r="BH316" s="108"/>
      <c r="BI316" s="108"/>
      <c r="BJ316" s="108"/>
      <c r="BK316" s="108"/>
      <c r="BL316" s="108"/>
      <c r="BM316" s="108"/>
      <c r="BN316" s="108"/>
      <c r="BO316" s="108"/>
      <c r="BP316" s="108"/>
      <c r="BQ316" s="108"/>
      <c r="BR316" s="108"/>
      <c r="BS316" s="108"/>
      <c r="BT316" s="108"/>
      <c r="BU316" s="108"/>
      <c r="BV316" s="108"/>
      <c r="BW316" s="108"/>
      <c r="BX316" s="108"/>
      <c r="BY316" s="108"/>
      <c r="BZ316" s="108"/>
      <c r="CA316" s="108"/>
      <c r="CB316" s="108"/>
      <c r="CC316" s="108"/>
      <c r="CD316" s="108"/>
      <c r="CE316" s="108"/>
      <c r="CF316" s="108"/>
    </row>
    <row r="317" ht="34.5" customHeight="1">
      <c r="A317" s="188"/>
      <c r="B317" s="188"/>
      <c r="C317" s="96"/>
      <c r="D317" s="96"/>
      <c r="E317" s="96"/>
      <c r="F317" s="96"/>
      <c r="G317" s="96"/>
      <c r="H317" s="96"/>
      <c r="I317" s="96"/>
      <c r="J317" s="96"/>
      <c r="K317" s="96"/>
      <c r="L317" s="96"/>
      <c r="M317" s="186"/>
      <c r="N317" s="96"/>
      <c r="O317" s="96"/>
      <c r="P317" s="96"/>
      <c r="Q317" s="102"/>
      <c r="R317" s="102"/>
      <c r="S317" s="102"/>
      <c r="T317" s="102"/>
      <c r="U317" s="102"/>
      <c r="V317" s="102"/>
      <c r="W317" s="102"/>
      <c r="X317" s="102"/>
      <c r="Y317" s="102"/>
      <c r="Z317" s="102"/>
      <c r="AA317" s="102"/>
      <c r="AB317" s="102"/>
      <c r="AC317" s="102"/>
      <c r="AD317" s="102"/>
      <c r="AE317" s="102"/>
      <c r="AF317" s="102"/>
      <c r="AG317" s="102"/>
      <c r="AH317" s="102"/>
      <c r="AI317" s="102"/>
      <c r="AJ317" s="187"/>
      <c r="AK317" s="96"/>
      <c r="AL317" s="96"/>
      <c r="AM317" s="152"/>
      <c r="AN317" s="152"/>
      <c r="AO317" s="107"/>
      <c r="AP317" s="107"/>
      <c r="AQ317" s="108"/>
      <c r="AR317" s="108"/>
      <c r="AS317" s="108"/>
      <c r="AT317" s="108"/>
      <c r="AU317" s="108"/>
      <c r="AV317" s="108"/>
      <c r="AW317" s="108"/>
      <c r="AX317" s="108"/>
      <c r="AY317" s="108"/>
      <c r="AZ317" s="108"/>
      <c r="BA317" s="108"/>
      <c r="BB317" s="108"/>
      <c r="BC317" s="108"/>
      <c r="BD317" s="108"/>
      <c r="BE317" s="108"/>
      <c r="BF317" s="108"/>
      <c r="BG317" s="108"/>
      <c r="BH317" s="108"/>
      <c r="BI317" s="108"/>
      <c r="BJ317" s="108"/>
      <c r="BK317" s="108"/>
      <c r="BL317" s="108"/>
      <c r="BM317" s="108"/>
      <c r="BN317" s="108"/>
      <c r="BO317" s="108"/>
      <c r="BP317" s="108"/>
      <c r="BQ317" s="108"/>
      <c r="BR317" s="108"/>
      <c r="BS317" s="108"/>
      <c r="BT317" s="108"/>
      <c r="BU317" s="108"/>
      <c r="BV317" s="108"/>
      <c r="BW317" s="108"/>
      <c r="BX317" s="108"/>
      <c r="BY317" s="108"/>
      <c r="BZ317" s="108"/>
      <c r="CA317" s="108"/>
      <c r="CB317" s="108"/>
      <c r="CC317" s="108"/>
      <c r="CD317" s="108"/>
      <c r="CE317" s="108"/>
      <c r="CF317" s="108"/>
    </row>
    <row r="318" ht="34.5" customHeight="1">
      <c r="A318" s="188"/>
      <c r="B318" s="188"/>
      <c r="C318" s="96"/>
      <c r="D318" s="96"/>
      <c r="E318" s="96"/>
      <c r="F318" s="96"/>
      <c r="G318" s="96"/>
      <c r="H318" s="96"/>
      <c r="I318" s="96"/>
      <c r="J318" s="96"/>
      <c r="K318" s="96"/>
      <c r="L318" s="96"/>
      <c r="M318" s="186"/>
      <c r="N318" s="96"/>
      <c r="O318" s="96"/>
      <c r="P318" s="96"/>
      <c r="Q318" s="102"/>
      <c r="R318" s="102"/>
      <c r="S318" s="102"/>
      <c r="T318" s="102"/>
      <c r="U318" s="102"/>
      <c r="V318" s="102"/>
      <c r="W318" s="102"/>
      <c r="X318" s="102"/>
      <c r="Y318" s="102"/>
      <c r="Z318" s="102"/>
      <c r="AA318" s="102"/>
      <c r="AB318" s="102"/>
      <c r="AC318" s="102"/>
      <c r="AD318" s="102"/>
      <c r="AE318" s="102"/>
      <c r="AF318" s="102"/>
      <c r="AG318" s="102"/>
      <c r="AH318" s="102"/>
      <c r="AI318" s="102"/>
      <c r="AJ318" s="187"/>
      <c r="AK318" s="96"/>
      <c r="AL318" s="96"/>
      <c r="AM318" s="152"/>
      <c r="AN318" s="152"/>
      <c r="AO318" s="107"/>
      <c r="AP318" s="107"/>
      <c r="AQ318" s="108"/>
      <c r="AR318" s="108"/>
      <c r="AS318" s="108"/>
      <c r="AT318" s="108"/>
      <c r="AU318" s="108"/>
      <c r="AV318" s="108"/>
      <c r="AW318" s="108"/>
      <c r="AX318" s="108"/>
      <c r="AY318" s="108"/>
      <c r="AZ318" s="108"/>
      <c r="BA318" s="108"/>
      <c r="BB318" s="108"/>
      <c r="BC318" s="108"/>
      <c r="BD318" s="108"/>
      <c r="BE318" s="108"/>
      <c r="BF318" s="108"/>
      <c r="BG318" s="108"/>
      <c r="BH318" s="108"/>
      <c r="BI318" s="108"/>
      <c r="BJ318" s="108"/>
      <c r="BK318" s="108"/>
      <c r="BL318" s="108"/>
      <c r="BM318" s="108"/>
      <c r="BN318" s="108"/>
      <c r="BO318" s="108"/>
      <c r="BP318" s="108"/>
      <c r="BQ318" s="108"/>
      <c r="BR318" s="108"/>
      <c r="BS318" s="108"/>
      <c r="BT318" s="108"/>
      <c r="BU318" s="108"/>
      <c r="BV318" s="108"/>
      <c r="BW318" s="108"/>
      <c r="BX318" s="108"/>
      <c r="BY318" s="108"/>
      <c r="BZ318" s="108"/>
      <c r="CA318" s="108"/>
      <c r="CB318" s="108"/>
      <c r="CC318" s="108"/>
      <c r="CD318" s="108"/>
      <c r="CE318" s="108"/>
      <c r="CF318" s="108"/>
    </row>
    <row r="319" ht="34.5" customHeight="1">
      <c r="A319" s="188"/>
      <c r="B319" s="188"/>
      <c r="C319" s="96"/>
      <c r="D319" s="96"/>
      <c r="E319" s="96"/>
      <c r="F319" s="96"/>
      <c r="G319" s="96"/>
      <c r="H319" s="96"/>
      <c r="I319" s="96"/>
      <c r="J319" s="96"/>
      <c r="K319" s="96"/>
      <c r="L319" s="96"/>
      <c r="M319" s="186"/>
      <c r="N319" s="96"/>
      <c r="O319" s="96"/>
      <c r="P319" s="96"/>
      <c r="Q319" s="102"/>
      <c r="R319" s="102"/>
      <c r="S319" s="102"/>
      <c r="T319" s="102"/>
      <c r="U319" s="102"/>
      <c r="V319" s="102"/>
      <c r="W319" s="102"/>
      <c r="X319" s="102"/>
      <c r="Y319" s="102"/>
      <c r="Z319" s="102"/>
      <c r="AA319" s="102"/>
      <c r="AB319" s="102"/>
      <c r="AC319" s="102"/>
      <c r="AD319" s="102"/>
      <c r="AE319" s="102"/>
      <c r="AF319" s="102"/>
      <c r="AG319" s="102"/>
      <c r="AH319" s="102"/>
      <c r="AI319" s="102"/>
      <c r="AJ319" s="187"/>
      <c r="AK319" s="96"/>
      <c r="AL319" s="96"/>
      <c r="AM319" s="152"/>
      <c r="AN319" s="152"/>
      <c r="AO319" s="107"/>
      <c r="AP319" s="107"/>
      <c r="AQ319" s="108"/>
      <c r="AR319" s="108"/>
      <c r="AS319" s="108"/>
      <c r="AT319" s="108"/>
      <c r="AU319" s="108"/>
      <c r="AV319" s="108"/>
      <c r="AW319" s="108"/>
      <c r="AX319" s="108"/>
      <c r="AY319" s="108"/>
      <c r="AZ319" s="108"/>
      <c r="BA319" s="108"/>
      <c r="BB319" s="108"/>
      <c r="BC319" s="108"/>
      <c r="BD319" s="108"/>
      <c r="BE319" s="108"/>
      <c r="BF319" s="108"/>
      <c r="BG319" s="108"/>
      <c r="BH319" s="108"/>
      <c r="BI319" s="108"/>
      <c r="BJ319" s="108"/>
      <c r="BK319" s="108"/>
      <c r="BL319" s="108"/>
      <c r="BM319" s="108"/>
      <c r="BN319" s="108"/>
      <c r="BO319" s="108"/>
      <c r="BP319" s="108"/>
      <c r="BQ319" s="108"/>
      <c r="BR319" s="108"/>
      <c r="BS319" s="108"/>
      <c r="BT319" s="108"/>
      <c r="BU319" s="108"/>
      <c r="BV319" s="108"/>
      <c r="BW319" s="108"/>
      <c r="BX319" s="108"/>
      <c r="BY319" s="108"/>
      <c r="BZ319" s="108"/>
      <c r="CA319" s="108"/>
      <c r="CB319" s="108"/>
      <c r="CC319" s="108"/>
      <c r="CD319" s="108"/>
      <c r="CE319" s="108"/>
      <c r="CF319" s="108"/>
    </row>
    <row r="320" ht="34.5" customHeight="1">
      <c r="A320" s="188"/>
      <c r="B320" s="188"/>
      <c r="C320" s="96"/>
      <c r="D320" s="96"/>
      <c r="E320" s="96"/>
      <c r="F320" s="96"/>
      <c r="G320" s="96"/>
      <c r="H320" s="96"/>
      <c r="I320" s="96"/>
      <c r="J320" s="96"/>
      <c r="K320" s="96"/>
      <c r="L320" s="96"/>
      <c r="M320" s="186"/>
      <c r="N320" s="96"/>
      <c r="O320" s="96"/>
      <c r="P320" s="96"/>
      <c r="Q320" s="102"/>
      <c r="R320" s="102"/>
      <c r="S320" s="102"/>
      <c r="T320" s="102"/>
      <c r="U320" s="102"/>
      <c r="V320" s="102"/>
      <c r="W320" s="102"/>
      <c r="X320" s="102"/>
      <c r="Y320" s="102"/>
      <c r="Z320" s="102"/>
      <c r="AA320" s="102"/>
      <c r="AB320" s="102"/>
      <c r="AC320" s="102"/>
      <c r="AD320" s="102"/>
      <c r="AE320" s="102"/>
      <c r="AF320" s="102"/>
      <c r="AG320" s="102"/>
      <c r="AH320" s="102"/>
      <c r="AI320" s="102"/>
      <c r="AJ320" s="187"/>
      <c r="AK320" s="96"/>
      <c r="AL320" s="96"/>
      <c r="AM320" s="152"/>
      <c r="AN320" s="152"/>
      <c r="AO320" s="107"/>
      <c r="AP320" s="107"/>
      <c r="AQ320" s="108"/>
      <c r="AR320" s="108"/>
      <c r="AS320" s="108"/>
      <c r="AT320" s="108"/>
      <c r="AU320" s="108"/>
      <c r="AV320" s="108"/>
      <c r="AW320" s="108"/>
      <c r="AX320" s="108"/>
      <c r="AY320" s="108"/>
      <c r="AZ320" s="108"/>
      <c r="BA320" s="108"/>
      <c r="BB320" s="108"/>
      <c r="BC320" s="108"/>
      <c r="BD320" s="108"/>
      <c r="BE320" s="108"/>
      <c r="BF320" s="108"/>
      <c r="BG320" s="108"/>
      <c r="BH320" s="108"/>
      <c r="BI320" s="108"/>
      <c r="BJ320" s="108"/>
      <c r="BK320" s="108"/>
      <c r="BL320" s="108"/>
      <c r="BM320" s="108"/>
      <c r="BN320" s="108"/>
      <c r="BO320" s="108"/>
      <c r="BP320" s="108"/>
      <c r="BQ320" s="108"/>
      <c r="BR320" s="108"/>
      <c r="BS320" s="108"/>
      <c r="BT320" s="108"/>
      <c r="BU320" s="108"/>
      <c r="BV320" s="108"/>
      <c r="BW320" s="108"/>
      <c r="BX320" s="108"/>
      <c r="BY320" s="108"/>
      <c r="BZ320" s="108"/>
      <c r="CA320" s="108"/>
      <c r="CB320" s="108"/>
      <c r="CC320" s="108"/>
      <c r="CD320" s="108"/>
      <c r="CE320" s="108"/>
      <c r="CF320" s="108"/>
    </row>
    <row r="321" ht="34.5" customHeight="1">
      <c r="A321" s="188"/>
      <c r="B321" s="188"/>
      <c r="C321" s="96"/>
      <c r="D321" s="96"/>
      <c r="E321" s="96"/>
      <c r="F321" s="96"/>
      <c r="G321" s="96"/>
      <c r="H321" s="96"/>
      <c r="I321" s="96"/>
      <c r="J321" s="96"/>
      <c r="K321" s="96"/>
      <c r="L321" s="96"/>
      <c r="M321" s="186"/>
      <c r="N321" s="96"/>
      <c r="O321" s="96"/>
      <c r="P321" s="96"/>
      <c r="Q321" s="102"/>
      <c r="R321" s="102"/>
      <c r="S321" s="102"/>
      <c r="T321" s="102"/>
      <c r="U321" s="102"/>
      <c r="V321" s="102"/>
      <c r="W321" s="102"/>
      <c r="X321" s="102"/>
      <c r="Y321" s="102"/>
      <c r="Z321" s="102"/>
      <c r="AA321" s="102"/>
      <c r="AB321" s="102"/>
      <c r="AC321" s="102"/>
      <c r="AD321" s="102"/>
      <c r="AE321" s="102"/>
      <c r="AF321" s="102"/>
      <c r="AG321" s="102"/>
      <c r="AH321" s="102"/>
      <c r="AI321" s="102"/>
      <c r="AJ321" s="187"/>
      <c r="AK321" s="96"/>
      <c r="AL321" s="96"/>
      <c r="AM321" s="152"/>
      <c r="AN321" s="152"/>
      <c r="AO321" s="107"/>
      <c r="AP321" s="107"/>
      <c r="AQ321" s="108"/>
      <c r="AR321" s="108"/>
      <c r="AS321" s="108"/>
      <c r="AT321" s="108"/>
      <c r="AU321" s="108"/>
      <c r="AV321" s="108"/>
      <c r="AW321" s="108"/>
      <c r="AX321" s="108"/>
      <c r="AY321" s="108"/>
      <c r="AZ321" s="108"/>
      <c r="BA321" s="108"/>
      <c r="BB321" s="108"/>
      <c r="BC321" s="108"/>
      <c r="BD321" s="108"/>
      <c r="BE321" s="108"/>
      <c r="BF321" s="108"/>
      <c r="BG321" s="108"/>
      <c r="BH321" s="108"/>
      <c r="BI321" s="108"/>
      <c r="BJ321" s="108"/>
      <c r="BK321" s="108"/>
      <c r="BL321" s="108"/>
      <c r="BM321" s="108"/>
      <c r="BN321" s="108"/>
      <c r="BO321" s="108"/>
      <c r="BP321" s="108"/>
      <c r="BQ321" s="108"/>
      <c r="BR321" s="108"/>
      <c r="BS321" s="108"/>
      <c r="BT321" s="108"/>
      <c r="BU321" s="108"/>
      <c r="BV321" s="108"/>
      <c r="BW321" s="108"/>
      <c r="BX321" s="108"/>
      <c r="BY321" s="108"/>
      <c r="BZ321" s="108"/>
      <c r="CA321" s="108"/>
      <c r="CB321" s="108"/>
      <c r="CC321" s="108"/>
      <c r="CD321" s="108"/>
      <c r="CE321" s="108"/>
      <c r="CF321" s="108"/>
    </row>
    <row r="322" ht="34.5" customHeight="1">
      <c r="A322" s="188"/>
      <c r="B322" s="188"/>
      <c r="C322" s="96"/>
      <c r="D322" s="96"/>
      <c r="E322" s="96"/>
      <c r="F322" s="96"/>
      <c r="G322" s="96"/>
      <c r="H322" s="96"/>
      <c r="I322" s="96"/>
      <c r="J322" s="96"/>
      <c r="K322" s="96"/>
      <c r="L322" s="96"/>
      <c r="M322" s="186"/>
      <c r="N322" s="96"/>
      <c r="O322" s="96"/>
      <c r="P322" s="96"/>
      <c r="Q322" s="102"/>
      <c r="R322" s="102"/>
      <c r="S322" s="102"/>
      <c r="T322" s="102"/>
      <c r="U322" s="102"/>
      <c r="V322" s="102"/>
      <c r="W322" s="102"/>
      <c r="X322" s="102"/>
      <c r="Y322" s="102"/>
      <c r="Z322" s="102"/>
      <c r="AA322" s="102"/>
      <c r="AB322" s="102"/>
      <c r="AC322" s="102"/>
      <c r="AD322" s="102"/>
      <c r="AE322" s="102"/>
      <c r="AF322" s="102"/>
      <c r="AG322" s="102"/>
      <c r="AH322" s="102"/>
      <c r="AI322" s="102"/>
      <c r="AJ322" s="187"/>
      <c r="AK322" s="96"/>
      <c r="AL322" s="96"/>
      <c r="AM322" s="152"/>
      <c r="AN322" s="152"/>
      <c r="AO322" s="107"/>
      <c r="AP322" s="107"/>
      <c r="AQ322" s="108"/>
      <c r="AR322" s="108"/>
      <c r="AS322" s="108"/>
      <c r="AT322" s="108"/>
      <c r="AU322" s="108"/>
      <c r="AV322" s="108"/>
      <c r="AW322" s="108"/>
      <c r="AX322" s="108"/>
      <c r="AY322" s="108"/>
      <c r="AZ322" s="108"/>
      <c r="BA322" s="108"/>
      <c r="BB322" s="108"/>
      <c r="BC322" s="108"/>
      <c r="BD322" s="108"/>
      <c r="BE322" s="108"/>
      <c r="BF322" s="108"/>
      <c r="BG322" s="108"/>
      <c r="BH322" s="108"/>
      <c r="BI322" s="108"/>
      <c r="BJ322" s="108"/>
      <c r="BK322" s="108"/>
      <c r="BL322" s="108"/>
      <c r="BM322" s="108"/>
      <c r="BN322" s="108"/>
      <c r="BO322" s="108"/>
      <c r="BP322" s="108"/>
      <c r="BQ322" s="108"/>
      <c r="BR322" s="108"/>
      <c r="BS322" s="108"/>
      <c r="BT322" s="108"/>
      <c r="BU322" s="108"/>
      <c r="BV322" s="108"/>
      <c r="BW322" s="108"/>
      <c r="BX322" s="108"/>
      <c r="BY322" s="108"/>
      <c r="BZ322" s="108"/>
      <c r="CA322" s="108"/>
      <c r="CB322" s="108"/>
      <c r="CC322" s="108"/>
      <c r="CD322" s="108"/>
      <c r="CE322" s="108"/>
      <c r="CF322" s="108"/>
    </row>
    <row r="323" ht="34.5" customHeight="1">
      <c r="A323" s="188"/>
      <c r="B323" s="188"/>
      <c r="C323" s="96"/>
      <c r="D323" s="96"/>
      <c r="E323" s="96"/>
      <c r="F323" s="96"/>
      <c r="G323" s="96"/>
      <c r="H323" s="96"/>
      <c r="I323" s="96"/>
      <c r="J323" s="96"/>
      <c r="K323" s="96"/>
      <c r="L323" s="96"/>
      <c r="M323" s="186"/>
      <c r="N323" s="96"/>
      <c r="O323" s="96"/>
      <c r="P323" s="96"/>
      <c r="Q323" s="102"/>
      <c r="R323" s="102"/>
      <c r="S323" s="102"/>
      <c r="T323" s="102"/>
      <c r="U323" s="102"/>
      <c r="V323" s="102"/>
      <c r="W323" s="102"/>
      <c r="X323" s="102"/>
      <c r="Y323" s="102"/>
      <c r="Z323" s="102"/>
      <c r="AA323" s="102"/>
      <c r="AB323" s="102"/>
      <c r="AC323" s="102"/>
      <c r="AD323" s="102"/>
      <c r="AE323" s="102"/>
      <c r="AF323" s="102"/>
      <c r="AG323" s="102"/>
      <c r="AH323" s="102"/>
      <c r="AI323" s="102"/>
      <c r="AJ323" s="187"/>
      <c r="AK323" s="96"/>
      <c r="AL323" s="96"/>
      <c r="AM323" s="152"/>
      <c r="AN323" s="152"/>
      <c r="AO323" s="107"/>
      <c r="AP323" s="107"/>
      <c r="AQ323" s="108"/>
      <c r="AR323" s="108"/>
      <c r="AS323" s="108"/>
      <c r="AT323" s="108"/>
      <c r="AU323" s="108"/>
      <c r="AV323" s="108"/>
      <c r="AW323" s="108"/>
      <c r="AX323" s="108"/>
      <c r="AY323" s="108"/>
      <c r="AZ323" s="108"/>
      <c r="BA323" s="108"/>
      <c r="BB323" s="108"/>
      <c r="BC323" s="108"/>
      <c r="BD323" s="108"/>
      <c r="BE323" s="108"/>
      <c r="BF323" s="108"/>
      <c r="BG323" s="108"/>
      <c r="BH323" s="108"/>
      <c r="BI323" s="108"/>
      <c r="BJ323" s="108"/>
      <c r="BK323" s="108"/>
      <c r="BL323" s="108"/>
      <c r="BM323" s="108"/>
      <c r="BN323" s="108"/>
      <c r="BO323" s="108"/>
      <c r="BP323" s="108"/>
      <c r="BQ323" s="108"/>
      <c r="BR323" s="108"/>
      <c r="BS323" s="108"/>
      <c r="BT323" s="108"/>
      <c r="BU323" s="108"/>
      <c r="BV323" s="108"/>
      <c r="BW323" s="108"/>
      <c r="BX323" s="108"/>
      <c r="BY323" s="108"/>
      <c r="BZ323" s="108"/>
      <c r="CA323" s="108"/>
      <c r="CB323" s="108"/>
      <c r="CC323" s="108"/>
      <c r="CD323" s="108"/>
      <c r="CE323" s="108"/>
      <c r="CF323" s="108"/>
    </row>
    <row r="324" ht="34.5" customHeight="1">
      <c r="A324" s="188"/>
      <c r="B324" s="188"/>
      <c r="C324" s="96"/>
      <c r="D324" s="96"/>
      <c r="E324" s="96"/>
      <c r="F324" s="96"/>
      <c r="G324" s="96"/>
      <c r="H324" s="96"/>
      <c r="I324" s="96"/>
      <c r="J324" s="96"/>
      <c r="K324" s="96"/>
      <c r="L324" s="96"/>
      <c r="M324" s="186"/>
      <c r="N324" s="96"/>
      <c r="O324" s="96"/>
      <c r="P324" s="96"/>
      <c r="Q324" s="102"/>
      <c r="R324" s="102"/>
      <c r="S324" s="102"/>
      <c r="T324" s="102"/>
      <c r="U324" s="102"/>
      <c r="V324" s="102"/>
      <c r="W324" s="102"/>
      <c r="X324" s="102"/>
      <c r="Y324" s="102"/>
      <c r="Z324" s="102"/>
      <c r="AA324" s="102"/>
      <c r="AB324" s="102"/>
      <c r="AC324" s="102"/>
      <c r="AD324" s="102"/>
      <c r="AE324" s="102"/>
      <c r="AF324" s="102"/>
      <c r="AG324" s="102"/>
      <c r="AH324" s="102"/>
      <c r="AI324" s="102"/>
      <c r="AJ324" s="187"/>
      <c r="AK324" s="96"/>
      <c r="AL324" s="96"/>
      <c r="AM324" s="152"/>
      <c r="AN324" s="152"/>
      <c r="AO324" s="107"/>
      <c r="AP324" s="107"/>
      <c r="AQ324" s="108"/>
      <c r="AR324" s="108"/>
      <c r="AS324" s="108"/>
      <c r="AT324" s="108"/>
      <c r="AU324" s="108"/>
      <c r="AV324" s="108"/>
      <c r="AW324" s="108"/>
      <c r="AX324" s="108"/>
      <c r="AY324" s="108"/>
      <c r="AZ324" s="108"/>
      <c r="BA324" s="108"/>
      <c r="BB324" s="108"/>
      <c r="BC324" s="108"/>
      <c r="BD324" s="108"/>
      <c r="BE324" s="108"/>
      <c r="BF324" s="108"/>
      <c r="BG324" s="108"/>
      <c r="BH324" s="108"/>
      <c r="BI324" s="108"/>
      <c r="BJ324" s="108"/>
      <c r="BK324" s="108"/>
      <c r="BL324" s="108"/>
      <c r="BM324" s="108"/>
      <c r="BN324" s="108"/>
      <c r="BO324" s="108"/>
      <c r="BP324" s="108"/>
      <c r="BQ324" s="108"/>
      <c r="BR324" s="108"/>
      <c r="BS324" s="108"/>
      <c r="BT324" s="108"/>
      <c r="BU324" s="108"/>
      <c r="BV324" s="108"/>
      <c r="BW324" s="108"/>
      <c r="BX324" s="108"/>
      <c r="BY324" s="108"/>
      <c r="BZ324" s="108"/>
      <c r="CA324" s="108"/>
      <c r="CB324" s="108"/>
      <c r="CC324" s="108"/>
      <c r="CD324" s="108"/>
      <c r="CE324" s="108"/>
      <c r="CF324" s="108"/>
    </row>
    <row r="325" ht="34.5" customHeight="1">
      <c r="A325" s="188"/>
      <c r="B325" s="188"/>
      <c r="C325" s="96"/>
      <c r="D325" s="96"/>
      <c r="E325" s="96"/>
      <c r="F325" s="96"/>
      <c r="G325" s="96"/>
      <c r="H325" s="96"/>
      <c r="I325" s="96"/>
      <c r="J325" s="96"/>
      <c r="K325" s="96"/>
      <c r="L325" s="96"/>
      <c r="M325" s="186"/>
      <c r="N325" s="96"/>
      <c r="O325" s="96"/>
      <c r="P325" s="96"/>
      <c r="Q325" s="102"/>
      <c r="R325" s="102"/>
      <c r="S325" s="102"/>
      <c r="T325" s="102"/>
      <c r="U325" s="102"/>
      <c r="V325" s="102"/>
      <c r="W325" s="102"/>
      <c r="X325" s="102"/>
      <c r="Y325" s="102"/>
      <c r="Z325" s="102"/>
      <c r="AA325" s="102"/>
      <c r="AB325" s="102"/>
      <c r="AC325" s="102"/>
      <c r="AD325" s="102"/>
      <c r="AE325" s="102"/>
      <c r="AF325" s="102"/>
      <c r="AG325" s="102"/>
      <c r="AH325" s="102"/>
      <c r="AI325" s="102"/>
      <c r="AJ325" s="187"/>
      <c r="AK325" s="96"/>
      <c r="AL325" s="96"/>
      <c r="AM325" s="152"/>
      <c r="AN325" s="152"/>
      <c r="AO325" s="107"/>
      <c r="AP325" s="107"/>
      <c r="AQ325" s="108"/>
      <c r="AR325" s="108"/>
      <c r="AS325" s="108"/>
      <c r="AT325" s="108"/>
      <c r="AU325" s="108"/>
      <c r="AV325" s="108"/>
      <c r="AW325" s="108"/>
      <c r="AX325" s="108"/>
      <c r="AY325" s="108"/>
      <c r="AZ325" s="108"/>
      <c r="BA325" s="108"/>
      <c r="BB325" s="108"/>
      <c r="BC325" s="108"/>
      <c r="BD325" s="108"/>
      <c r="BE325" s="108"/>
      <c r="BF325" s="108"/>
      <c r="BG325" s="108"/>
      <c r="BH325" s="108"/>
      <c r="BI325" s="108"/>
      <c r="BJ325" s="108"/>
      <c r="BK325" s="108"/>
      <c r="BL325" s="108"/>
      <c r="BM325" s="108"/>
      <c r="BN325" s="108"/>
      <c r="BO325" s="108"/>
      <c r="BP325" s="108"/>
      <c r="BQ325" s="108"/>
      <c r="BR325" s="108"/>
      <c r="BS325" s="108"/>
      <c r="BT325" s="108"/>
      <c r="BU325" s="108"/>
      <c r="BV325" s="108"/>
      <c r="BW325" s="108"/>
      <c r="BX325" s="108"/>
      <c r="BY325" s="108"/>
      <c r="BZ325" s="108"/>
      <c r="CA325" s="108"/>
      <c r="CB325" s="108"/>
      <c r="CC325" s="108"/>
      <c r="CD325" s="108"/>
      <c r="CE325" s="108"/>
      <c r="CF325" s="108"/>
    </row>
    <row r="326" ht="34.5" customHeight="1">
      <c r="A326" s="188"/>
      <c r="B326" s="188"/>
      <c r="C326" s="96"/>
      <c r="D326" s="96"/>
      <c r="E326" s="96"/>
      <c r="F326" s="96"/>
      <c r="G326" s="96"/>
      <c r="H326" s="96"/>
      <c r="I326" s="96"/>
      <c r="J326" s="96"/>
      <c r="K326" s="96"/>
      <c r="L326" s="96"/>
      <c r="M326" s="186"/>
      <c r="N326" s="96"/>
      <c r="O326" s="96"/>
      <c r="P326" s="96"/>
      <c r="Q326" s="102"/>
      <c r="R326" s="102"/>
      <c r="S326" s="102"/>
      <c r="T326" s="102"/>
      <c r="U326" s="102"/>
      <c r="V326" s="102"/>
      <c r="W326" s="102"/>
      <c r="X326" s="102"/>
      <c r="Y326" s="102"/>
      <c r="Z326" s="102"/>
      <c r="AA326" s="102"/>
      <c r="AB326" s="102"/>
      <c r="AC326" s="102"/>
      <c r="AD326" s="102"/>
      <c r="AE326" s="102"/>
      <c r="AF326" s="102"/>
      <c r="AG326" s="102"/>
      <c r="AH326" s="102"/>
      <c r="AI326" s="102"/>
      <c r="AJ326" s="187"/>
      <c r="AK326" s="96"/>
      <c r="AL326" s="96"/>
      <c r="AM326" s="152"/>
      <c r="AN326" s="152"/>
      <c r="AO326" s="107"/>
      <c r="AP326" s="107"/>
      <c r="AQ326" s="108"/>
      <c r="AR326" s="108"/>
      <c r="AS326" s="108"/>
      <c r="AT326" s="108"/>
      <c r="AU326" s="108"/>
      <c r="AV326" s="108"/>
      <c r="AW326" s="108"/>
      <c r="AX326" s="108"/>
      <c r="AY326" s="108"/>
      <c r="AZ326" s="108"/>
      <c r="BA326" s="108"/>
      <c r="BB326" s="108"/>
      <c r="BC326" s="108"/>
      <c r="BD326" s="108"/>
      <c r="BE326" s="108"/>
      <c r="BF326" s="108"/>
      <c r="BG326" s="108"/>
      <c r="BH326" s="108"/>
      <c r="BI326" s="108"/>
      <c r="BJ326" s="108"/>
      <c r="BK326" s="108"/>
      <c r="BL326" s="108"/>
      <c r="BM326" s="108"/>
      <c r="BN326" s="108"/>
      <c r="BO326" s="108"/>
      <c r="BP326" s="108"/>
      <c r="BQ326" s="108"/>
      <c r="BR326" s="108"/>
      <c r="BS326" s="108"/>
      <c r="BT326" s="108"/>
      <c r="BU326" s="108"/>
      <c r="BV326" s="108"/>
      <c r="BW326" s="108"/>
      <c r="BX326" s="108"/>
      <c r="BY326" s="108"/>
      <c r="BZ326" s="108"/>
      <c r="CA326" s="108"/>
      <c r="CB326" s="108"/>
      <c r="CC326" s="108"/>
      <c r="CD326" s="108"/>
      <c r="CE326" s="108"/>
      <c r="CF326" s="108"/>
    </row>
    <row r="327" ht="34.5" customHeight="1">
      <c r="A327" s="188"/>
      <c r="B327" s="188"/>
      <c r="C327" s="96"/>
      <c r="D327" s="96"/>
      <c r="E327" s="96"/>
      <c r="F327" s="96"/>
      <c r="G327" s="96"/>
      <c r="H327" s="96"/>
      <c r="I327" s="96"/>
      <c r="J327" s="96"/>
      <c r="K327" s="96"/>
      <c r="L327" s="96"/>
      <c r="M327" s="186"/>
      <c r="N327" s="96"/>
      <c r="O327" s="96"/>
      <c r="P327" s="96"/>
      <c r="Q327" s="102"/>
      <c r="R327" s="102"/>
      <c r="S327" s="102"/>
      <c r="T327" s="102"/>
      <c r="U327" s="102"/>
      <c r="V327" s="102"/>
      <c r="W327" s="102"/>
      <c r="X327" s="102"/>
      <c r="Y327" s="102"/>
      <c r="Z327" s="102"/>
      <c r="AA327" s="102"/>
      <c r="AB327" s="102"/>
      <c r="AC327" s="102"/>
      <c r="AD327" s="102"/>
      <c r="AE327" s="102"/>
      <c r="AF327" s="102"/>
      <c r="AG327" s="102"/>
      <c r="AH327" s="102"/>
      <c r="AI327" s="102"/>
      <c r="AJ327" s="187"/>
      <c r="AK327" s="96"/>
      <c r="AL327" s="96"/>
      <c r="AM327" s="152"/>
      <c r="AN327" s="152"/>
      <c r="AO327" s="107"/>
      <c r="AP327" s="107"/>
      <c r="AQ327" s="108"/>
      <c r="AR327" s="108"/>
      <c r="AS327" s="108"/>
      <c r="AT327" s="108"/>
      <c r="AU327" s="108"/>
      <c r="AV327" s="108"/>
      <c r="AW327" s="108"/>
      <c r="AX327" s="108"/>
      <c r="AY327" s="108"/>
      <c r="AZ327" s="108"/>
      <c r="BA327" s="108"/>
      <c r="BB327" s="108"/>
      <c r="BC327" s="108"/>
      <c r="BD327" s="108"/>
      <c r="BE327" s="108"/>
      <c r="BF327" s="108"/>
      <c r="BG327" s="108"/>
      <c r="BH327" s="108"/>
      <c r="BI327" s="108"/>
      <c r="BJ327" s="108"/>
      <c r="BK327" s="108"/>
      <c r="BL327" s="108"/>
      <c r="BM327" s="108"/>
      <c r="BN327" s="108"/>
      <c r="BO327" s="108"/>
      <c r="BP327" s="108"/>
      <c r="BQ327" s="108"/>
      <c r="BR327" s="108"/>
      <c r="BS327" s="108"/>
      <c r="BT327" s="108"/>
      <c r="BU327" s="108"/>
      <c r="BV327" s="108"/>
      <c r="BW327" s="108"/>
      <c r="BX327" s="108"/>
      <c r="BY327" s="108"/>
      <c r="BZ327" s="108"/>
      <c r="CA327" s="108"/>
      <c r="CB327" s="108"/>
      <c r="CC327" s="108"/>
      <c r="CD327" s="108"/>
      <c r="CE327" s="108"/>
      <c r="CF327" s="108"/>
    </row>
    <row r="328" ht="34.5" customHeight="1">
      <c r="A328" s="188"/>
      <c r="B328" s="188"/>
      <c r="C328" s="96"/>
      <c r="D328" s="96"/>
      <c r="E328" s="96"/>
      <c r="F328" s="96"/>
      <c r="G328" s="96"/>
      <c r="H328" s="96"/>
      <c r="I328" s="96"/>
      <c r="J328" s="96"/>
      <c r="K328" s="96"/>
      <c r="L328" s="96"/>
      <c r="M328" s="186"/>
      <c r="N328" s="96"/>
      <c r="O328" s="96"/>
      <c r="P328" s="96"/>
      <c r="Q328" s="102"/>
      <c r="R328" s="102"/>
      <c r="S328" s="102"/>
      <c r="T328" s="102"/>
      <c r="U328" s="102"/>
      <c r="V328" s="102"/>
      <c r="W328" s="102"/>
      <c r="X328" s="102"/>
      <c r="Y328" s="102"/>
      <c r="Z328" s="102"/>
      <c r="AA328" s="102"/>
      <c r="AB328" s="102"/>
      <c r="AC328" s="102"/>
      <c r="AD328" s="102"/>
      <c r="AE328" s="102"/>
      <c r="AF328" s="102"/>
      <c r="AG328" s="102"/>
      <c r="AH328" s="102"/>
      <c r="AI328" s="102"/>
      <c r="AJ328" s="187"/>
      <c r="AK328" s="96"/>
      <c r="AL328" s="96"/>
      <c r="AM328" s="152"/>
      <c r="AN328" s="152"/>
      <c r="AO328" s="107"/>
      <c r="AP328" s="107"/>
      <c r="AQ328" s="108"/>
      <c r="AR328" s="108"/>
      <c r="AS328" s="108"/>
      <c r="AT328" s="108"/>
      <c r="AU328" s="108"/>
      <c r="AV328" s="108"/>
      <c r="AW328" s="108"/>
      <c r="AX328" s="108"/>
      <c r="AY328" s="108"/>
      <c r="AZ328" s="108"/>
      <c r="BA328" s="108"/>
      <c r="BB328" s="108"/>
      <c r="BC328" s="108"/>
      <c r="BD328" s="108"/>
      <c r="BE328" s="108"/>
      <c r="BF328" s="108"/>
      <c r="BG328" s="108"/>
      <c r="BH328" s="108"/>
      <c r="BI328" s="108"/>
      <c r="BJ328" s="108"/>
      <c r="BK328" s="108"/>
      <c r="BL328" s="108"/>
      <c r="BM328" s="108"/>
      <c r="BN328" s="108"/>
      <c r="BO328" s="108"/>
      <c r="BP328" s="108"/>
      <c r="BQ328" s="108"/>
      <c r="BR328" s="108"/>
      <c r="BS328" s="108"/>
      <c r="BT328" s="108"/>
      <c r="BU328" s="108"/>
      <c r="BV328" s="108"/>
      <c r="BW328" s="108"/>
      <c r="BX328" s="108"/>
      <c r="BY328" s="108"/>
      <c r="BZ328" s="108"/>
      <c r="CA328" s="108"/>
      <c r="CB328" s="108"/>
      <c r="CC328" s="108"/>
      <c r="CD328" s="108"/>
      <c r="CE328" s="108"/>
      <c r="CF328" s="108"/>
    </row>
    <row r="329" ht="34.5" customHeight="1">
      <c r="A329" s="188"/>
      <c r="B329" s="188"/>
      <c r="C329" s="96"/>
      <c r="D329" s="96"/>
      <c r="E329" s="96"/>
      <c r="F329" s="96"/>
      <c r="G329" s="96"/>
      <c r="H329" s="96"/>
      <c r="I329" s="96"/>
      <c r="J329" s="96"/>
      <c r="K329" s="96"/>
      <c r="L329" s="96"/>
      <c r="M329" s="186"/>
      <c r="N329" s="96"/>
      <c r="O329" s="96"/>
      <c r="P329" s="96"/>
      <c r="Q329" s="102"/>
      <c r="R329" s="102"/>
      <c r="S329" s="102"/>
      <c r="T329" s="102"/>
      <c r="U329" s="102"/>
      <c r="V329" s="102"/>
      <c r="W329" s="102"/>
      <c r="X329" s="102"/>
      <c r="Y329" s="102"/>
      <c r="Z329" s="102"/>
      <c r="AA329" s="102"/>
      <c r="AB329" s="102"/>
      <c r="AC329" s="102"/>
      <c r="AD329" s="102"/>
      <c r="AE329" s="102"/>
      <c r="AF329" s="102"/>
      <c r="AG329" s="102"/>
      <c r="AH329" s="102"/>
      <c r="AI329" s="102"/>
      <c r="AJ329" s="187"/>
      <c r="AK329" s="96"/>
      <c r="AL329" s="96"/>
      <c r="AM329" s="152"/>
      <c r="AN329" s="152"/>
      <c r="AO329" s="107"/>
      <c r="AP329" s="107"/>
      <c r="AQ329" s="108"/>
      <c r="AR329" s="108"/>
      <c r="AS329" s="108"/>
      <c r="AT329" s="108"/>
      <c r="AU329" s="108"/>
      <c r="AV329" s="108"/>
      <c r="AW329" s="108"/>
      <c r="AX329" s="108"/>
      <c r="AY329" s="108"/>
      <c r="AZ329" s="108"/>
      <c r="BA329" s="108"/>
      <c r="BB329" s="108"/>
      <c r="BC329" s="108"/>
      <c r="BD329" s="108"/>
      <c r="BE329" s="108"/>
      <c r="BF329" s="108"/>
      <c r="BG329" s="108"/>
      <c r="BH329" s="108"/>
      <c r="BI329" s="108"/>
      <c r="BJ329" s="108"/>
      <c r="BK329" s="108"/>
      <c r="BL329" s="108"/>
      <c r="BM329" s="108"/>
      <c r="BN329" s="108"/>
      <c r="BO329" s="108"/>
      <c r="BP329" s="108"/>
      <c r="BQ329" s="108"/>
      <c r="BR329" s="108"/>
      <c r="BS329" s="108"/>
      <c r="BT329" s="108"/>
      <c r="BU329" s="108"/>
      <c r="BV329" s="108"/>
      <c r="BW329" s="108"/>
      <c r="BX329" s="108"/>
      <c r="BY329" s="108"/>
      <c r="BZ329" s="108"/>
      <c r="CA329" s="108"/>
      <c r="CB329" s="108"/>
      <c r="CC329" s="108"/>
      <c r="CD329" s="108"/>
      <c r="CE329" s="108"/>
      <c r="CF329" s="108"/>
    </row>
    <row r="330" ht="34.5" customHeight="1">
      <c r="A330" s="188"/>
      <c r="B330" s="188"/>
      <c r="C330" s="96"/>
      <c r="D330" s="96"/>
      <c r="E330" s="96"/>
      <c r="F330" s="96"/>
      <c r="G330" s="96"/>
      <c r="H330" s="96"/>
      <c r="I330" s="96"/>
      <c r="J330" s="96"/>
      <c r="K330" s="96"/>
      <c r="L330" s="96"/>
      <c r="M330" s="186"/>
      <c r="N330" s="96"/>
      <c r="O330" s="96"/>
      <c r="P330" s="96"/>
      <c r="Q330" s="102"/>
      <c r="R330" s="102"/>
      <c r="S330" s="102"/>
      <c r="T330" s="102"/>
      <c r="U330" s="102"/>
      <c r="V330" s="102"/>
      <c r="W330" s="102"/>
      <c r="X330" s="102"/>
      <c r="Y330" s="102"/>
      <c r="Z330" s="102"/>
      <c r="AA330" s="102"/>
      <c r="AB330" s="102"/>
      <c r="AC330" s="102"/>
      <c r="AD330" s="102"/>
      <c r="AE330" s="102"/>
      <c r="AF330" s="102"/>
      <c r="AG330" s="102"/>
      <c r="AH330" s="102"/>
      <c r="AI330" s="102"/>
      <c r="AJ330" s="187"/>
      <c r="AK330" s="96"/>
      <c r="AL330" s="96"/>
      <c r="AM330" s="152"/>
      <c r="AN330" s="152"/>
      <c r="AO330" s="107"/>
      <c r="AP330" s="107"/>
      <c r="AQ330" s="108"/>
      <c r="AR330" s="108"/>
      <c r="AS330" s="108"/>
      <c r="AT330" s="108"/>
      <c r="AU330" s="108"/>
      <c r="AV330" s="108"/>
      <c r="AW330" s="108"/>
      <c r="AX330" s="108"/>
      <c r="AY330" s="108"/>
      <c r="AZ330" s="108"/>
      <c r="BA330" s="108"/>
      <c r="BB330" s="108"/>
      <c r="BC330" s="108"/>
      <c r="BD330" s="108"/>
      <c r="BE330" s="108"/>
      <c r="BF330" s="108"/>
      <c r="BG330" s="108"/>
      <c r="BH330" s="108"/>
      <c r="BI330" s="108"/>
      <c r="BJ330" s="108"/>
      <c r="BK330" s="108"/>
      <c r="BL330" s="108"/>
      <c r="BM330" s="108"/>
      <c r="BN330" s="108"/>
      <c r="BO330" s="108"/>
      <c r="BP330" s="108"/>
      <c r="BQ330" s="108"/>
      <c r="BR330" s="108"/>
      <c r="BS330" s="108"/>
      <c r="BT330" s="108"/>
      <c r="BU330" s="108"/>
      <c r="BV330" s="108"/>
      <c r="BW330" s="108"/>
      <c r="BX330" s="108"/>
      <c r="BY330" s="108"/>
      <c r="BZ330" s="108"/>
      <c r="CA330" s="108"/>
      <c r="CB330" s="108"/>
      <c r="CC330" s="108"/>
      <c r="CD330" s="108"/>
      <c r="CE330" s="108"/>
      <c r="CF330" s="108"/>
    </row>
    <row r="331" ht="34.5" customHeight="1">
      <c r="A331" s="188"/>
      <c r="B331" s="188"/>
      <c r="C331" s="96"/>
      <c r="D331" s="96"/>
      <c r="E331" s="96"/>
      <c r="F331" s="96"/>
      <c r="G331" s="96"/>
      <c r="H331" s="96"/>
      <c r="I331" s="96"/>
      <c r="J331" s="96"/>
      <c r="K331" s="96"/>
      <c r="L331" s="96"/>
      <c r="M331" s="186"/>
      <c r="N331" s="96"/>
      <c r="O331" s="96"/>
      <c r="P331" s="96"/>
      <c r="Q331" s="102"/>
      <c r="R331" s="102"/>
      <c r="S331" s="102"/>
      <c r="T331" s="102"/>
      <c r="U331" s="102"/>
      <c r="V331" s="102"/>
      <c r="W331" s="102"/>
      <c r="X331" s="102"/>
      <c r="Y331" s="102"/>
      <c r="Z331" s="102"/>
      <c r="AA331" s="102"/>
      <c r="AB331" s="102"/>
      <c r="AC331" s="102"/>
      <c r="AD331" s="102"/>
      <c r="AE331" s="102"/>
      <c r="AF331" s="102"/>
      <c r="AG331" s="102"/>
      <c r="AH331" s="102"/>
      <c r="AI331" s="102"/>
      <c r="AJ331" s="187"/>
      <c r="AK331" s="96"/>
      <c r="AL331" s="96"/>
      <c r="AM331" s="152"/>
      <c r="AN331" s="152"/>
      <c r="AO331" s="107"/>
      <c r="AP331" s="107"/>
      <c r="AQ331" s="108"/>
      <c r="AR331" s="108"/>
      <c r="AS331" s="108"/>
      <c r="AT331" s="108"/>
      <c r="AU331" s="108"/>
      <c r="AV331" s="108"/>
      <c r="AW331" s="108"/>
      <c r="AX331" s="108"/>
      <c r="AY331" s="108"/>
      <c r="AZ331" s="108"/>
      <c r="BA331" s="108"/>
      <c r="BB331" s="108"/>
      <c r="BC331" s="108"/>
      <c r="BD331" s="108"/>
      <c r="BE331" s="108"/>
      <c r="BF331" s="108"/>
      <c r="BG331" s="108"/>
      <c r="BH331" s="108"/>
      <c r="BI331" s="108"/>
      <c r="BJ331" s="108"/>
      <c r="BK331" s="108"/>
      <c r="BL331" s="108"/>
      <c r="BM331" s="108"/>
      <c r="BN331" s="108"/>
      <c r="BO331" s="108"/>
      <c r="BP331" s="108"/>
      <c r="BQ331" s="108"/>
      <c r="BR331" s="108"/>
      <c r="BS331" s="108"/>
      <c r="BT331" s="108"/>
      <c r="BU331" s="108"/>
      <c r="BV331" s="108"/>
      <c r="BW331" s="108"/>
      <c r="BX331" s="108"/>
      <c r="BY331" s="108"/>
      <c r="BZ331" s="108"/>
      <c r="CA331" s="108"/>
      <c r="CB331" s="108"/>
      <c r="CC331" s="108"/>
      <c r="CD331" s="108"/>
      <c r="CE331" s="108"/>
      <c r="CF331" s="108"/>
    </row>
    <row r="332" ht="34.5" customHeight="1">
      <c r="A332" s="188"/>
      <c r="B332" s="188"/>
      <c r="C332" s="96"/>
      <c r="D332" s="96"/>
      <c r="E332" s="96"/>
      <c r="F332" s="96"/>
      <c r="G332" s="96"/>
      <c r="H332" s="96"/>
      <c r="I332" s="96"/>
      <c r="J332" s="96"/>
      <c r="K332" s="96"/>
      <c r="L332" s="96"/>
      <c r="M332" s="186"/>
      <c r="N332" s="96"/>
      <c r="O332" s="96"/>
      <c r="P332" s="96"/>
      <c r="Q332" s="102"/>
      <c r="R332" s="102"/>
      <c r="S332" s="102"/>
      <c r="T332" s="102"/>
      <c r="U332" s="102"/>
      <c r="V332" s="102"/>
      <c r="W332" s="102"/>
      <c r="X332" s="102"/>
      <c r="Y332" s="102"/>
      <c r="Z332" s="102"/>
      <c r="AA332" s="102"/>
      <c r="AB332" s="102"/>
      <c r="AC332" s="102"/>
      <c r="AD332" s="102"/>
      <c r="AE332" s="102"/>
      <c r="AF332" s="102"/>
      <c r="AG332" s="102"/>
      <c r="AH332" s="102"/>
      <c r="AI332" s="102"/>
      <c r="AJ332" s="187"/>
      <c r="AK332" s="96"/>
      <c r="AL332" s="96"/>
      <c r="AM332" s="152"/>
      <c r="AN332" s="152"/>
      <c r="AO332" s="107"/>
      <c r="AP332" s="107"/>
      <c r="AQ332" s="108"/>
      <c r="AR332" s="108"/>
      <c r="AS332" s="108"/>
      <c r="AT332" s="108"/>
      <c r="AU332" s="108"/>
      <c r="AV332" s="108"/>
      <c r="AW332" s="108"/>
      <c r="AX332" s="108"/>
      <c r="AY332" s="108"/>
      <c r="AZ332" s="108"/>
      <c r="BA332" s="108"/>
      <c r="BB332" s="108"/>
      <c r="BC332" s="108"/>
      <c r="BD332" s="108"/>
      <c r="BE332" s="108"/>
      <c r="BF332" s="108"/>
      <c r="BG332" s="108"/>
      <c r="BH332" s="108"/>
      <c r="BI332" s="108"/>
      <c r="BJ332" s="108"/>
      <c r="BK332" s="108"/>
      <c r="BL332" s="108"/>
      <c r="BM332" s="108"/>
      <c r="BN332" s="108"/>
      <c r="BO332" s="108"/>
      <c r="BP332" s="108"/>
      <c r="BQ332" s="108"/>
      <c r="BR332" s="108"/>
      <c r="BS332" s="108"/>
      <c r="BT332" s="108"/>
      <c r="BU332" s="108"/>
      <c r="BV332" s="108"/>
      <c r="BW332" s="108"/>
      <c r="BX332" s="108"/>
      <c r="BY332" s="108"/>
      <c r="BZ332" s="108"/>
      <c r="CA332" s="108"/>
      <c r="CB332" s="108"/>
      <c r="CC332" s="108"/>
      <c r="CD332" s="108"/>
      <c r="CE332" s="108"/>
      <c r="CF332" s="108"/>
    </row>
    <row r="333" ht="34.5" customHeight="1">
      <c r="A333" s="188"/>
      <c r="B333" s="188"/>
      <c r="C333" s="96"/>
      <c r="D333" s="96"/>
      <c r="E333" s="96"/>
      <c r="F333" s="96"/>
      <c r="G333" s="96"/>
      <c r="H333" s="96"/>
      <c r="I333" s="96"/>
      <c r="J333" s="96"/>
      <c r="K333" s="96"/>
      <c r="L333" s="96"/>
      <c r="M333" s="186"/>
      <c r="N333" s="96"/>
      <c r="O333" s="96"/>
      <c r="P333" s="96"/>
      <c r="Q333" s="102"/>
      <c r="R333" s="102"/>
      <c r="S333" s="102"/>
      <c r="T333" s="102"/>
      <c r="U333" s="102"/>
      <c r="V333" s="102"/>
      <c r="W333" s="102"/>
      <c r="X333" s="102"/>
      <c r="Y333" s="102"/>
      <c r="Z333" s="102"/>
      <c r="AA333" s="102"/>
      <c r="AB333" s="102"/>
      <c r="AC333" s="102"/>
      <c r="AD333" s="102"/>
      <c r="AE333" s="102"/>
      <c r="AF333" s="102"/>
      <c r="AG333" s="102"/>
      <c r="AH333" s="102"/>
      <c r="AI333" s="102"/>
      <c r="AJ333" s="187"/>
      <c r="AK333" s="96"/>
      <c r="AL333" s="96"/>
      <c r="AM333" s="152"/>
      <c r="AN333" s="152"/>
      <c r="AO333" s="107"/>
      <c r="AP333" s="107"/>
      <c r="AQ333" s="108"/>
      <c r="AR333" s="108"/>
      <c r="AS333" s="108"/>
      <c r="AT333" s="108"/>
      <c r="AU333" s="108"/>
      <c r="AV333" s="108"/>
      <c r="AW333" s="108"/>
      <c r="AX333" s="108"/>
      <c r="AY333" s="108"/>
      <c r="AZ333" s="108"/>
      <c r="BA333" s="108"/>
      <c r="BB333" s="108"/>
      <c r="BC333" s="108"/>
      <c r="BD333" s="108"/>
      <c r="BE333" s="108"/>
      <c r="BF333" s="108"/>
      <c r="BG333" s="108"/>
      <c r="BH333" s="108"/>
      <c r="BI333" s="108"/>
      <c r="BJ333" s="108"/>
      <c r="BK333" s="108"/>
      <c r="BL333" s="108"/>
      <c r="BM333" s="108"/>
      <c r="BN333" s="108"/>
      <c r="BO333" s="108"/>
      <c r="BP333" s="108"/>
      <c r="BQ333" s="108"/>
      <c r="BR333" s="108"/>
      <c r="BS333" s="108"/>
      <c r="BT333" s="108"/>
      <c r="BU333" s="108"/>
      <c r="BV333" s="108"/>
      <c r="BW333" s="108"/>
      <c r="BX333" s="108"/>
      <c r="BY333" s="108"/>
      <c r="BZ333" s="108"/>
      <c r="CA333" s="108"/>
      <c r="CB333" s="108"/>
      <c r="CC333" s="108"/>
      <c r="CD333" s="108"/>
      <c r="CE333" s="108"/>
      <c r="CF333" s="108"/>
    </row>
    <row r="334" ht="34.5" customHeight="1">
      <c r="A334" s="188"/>
      <c r="B334" s="188"/>
      <c r="C334" s="96"/>
      <c r="D334" s="96"/>
      <c r="E334" s="96"/>
      <c r="F334" s="96"/>
      <c r="G334" s="96"/>
      <c r="H334" s="96"/>
      <c r="I334" s="96"/>
      <c r="J334" s="96"/>
      <c r="K334" s="96"/>
      <c r="L334" s="96"/>
      <c r="M334" s="186"/>
      <c r="N334" s="96"/>
      <c r="O334" s="96"/>
      <c r="P334" s="96"/>
      <c r="Q334" s="102"/>
      <c r="R334" s="102"/>
      <c r="S334" s="102"/>
      <c r="T334" s="102"/>
      <c r="U334" s="102"/>
      <c r="V334" s="102"/>
      <c r="W334" s="102"/>
      <c r="X334" s="102"/>
      <c r="Y334" s="102"/>
      <c r="Z334" s="102"/>
      <c r="AA334" s="102"/>
      <c r="AB334" s="102"/>
      <c r="AC334" s="102"/>
      <c r="AD334" s="102"/>
      <c r="AE334" s="102"/>
      <c r="AF334" s="102"/>
      <c r="AG334" s="102"/>
      <c r="AH334" s="102"/>
      <c r="AI334" s="102"/>
      <c r="AJ334" s="187"/>
      <c r="AK334" s="96"/>
      <c r="AL334" s="96"/>
      <c r="AM334" s="152"/>
      <c r="AN334" s="152"/>
      <c r="AO334" s="107"/>
      <c r="AP334" s="107"/>
      <c r="AQ334" s="108"/>
      <c r="AR334" s="108"/>
      <c r="AS334" s="108"/>
      <c r="AT334" s="108"/>
      <c r="AU334" s="108"/>
      <c r="AV334" s="108"/>
      <c r="AW334" s="108"/>
      <c r="AX334" s="108"/>
      <c r="AY334" s="108"/>
      <c r="AZ334" s="108"/>
      <c r="BA334" s="108"/>
      <c r="BB334" s="108"/>
      <c r="BC334" s="108"/>
      <c r="BD334" s="108"/>
      <c r="BE334" s="108"/>
      <c r="BF334" s="108"/>
      <c r="BG334" s="108"/>
      <c r="BH334" s="108"/>
      <c r="BI334" s="108"/>
      <c r="BJ334" s="108"/>
      <c r="BK334" s="108"/>
      <c r="BL334" s="108"/>
      <c r="BM334" s="108"/>
      <c r="BN334" s="108"/>
      <c r="BO334" s="108"/>
      <c r="BP334" s="108"/>
      <c r="BQ334" s="108"/>
      <c r="BR334" s="108"/>
      <c r="BS334" s="108"/>
      <c r="BT334" s="108"/>
      <c r="BU334" s="108"/>
      <c r="BV334" s="108"/>
      <c r="BW334" s="108"/>
      <c r="BX334" s="108"/>
      <c r="BY334" s="108"/>
      <c r="BZ334" s="108"/>
      <c r="CA334" s="108"/>
      <c r="CB334" s="108"/>
      <c r="CC334" s="108"/>
      <c r="CD334" s="108"/>
      <c r="CE334" s="108"/>
      <c r="CF334" s="108"/>
    </row>
    <row r="335" ht="34.5" customHeight="1">
      <c r="A335" s="188"/>
      <c r="B335" s="188"/>
      <c r="C335" s="96"/>
      <c r="D335" s="96"/>
      <c r="E335" s="96"/>
      <c r="F335" s="96"/>
      <c r="G335" s="96"/>
      <c r="H335" s="96"/>
      <c r="I335" s="96"/>
      <c r="J335" s="96"/>
      <c r="K335" s="96"/>
      <c r="L335" s="96"/>
      <c r="M335" s="186"/>
      <c r="N335" s="96"/>
      <c r="O335" s="96"/>
      <c r="P335" s="96"/>
      <c r="Q335" s="102"/>
      <c r="R335" s="102"/>
      <c r="S335" s="102"/>
      <c r="T335" s="102"/>
      <c r="U335" s="102"/>
      <c r="V335" s="102"/>
      <c r="W335" s="102"/>
      <c r="X335" s="102"/>
      <c r="Y335" s="102"/>
      <c r="Z335" s="102"/>
      <c r="AA335" s="102"/>
      <c r="AB335" s="102"/>
      <c r="AC335" s="102"/>
      <c r="AD335" s="102"/>
      <c r="AE335" s="102"/>
      <c r="AF335" s="102"/>
      <c r="AG335" s="102"/>
      <c r="AH335" s="102"/>
      <c r="AI335" s="102"/>
      <c r="AJ335" s="187"/>
      <c r="AK335" s="96"/>
      <c r="AL335" s="96"/>
      <c r="AM335" s="152"/>
      <c r="AN335" s="152"/>
      <c r="AO335" s="107"/>
      <c r="AP335" s="107"/>
      <c r="AQ335" s="108"/>
      <c r="AR335" s="108"/>
      <c r="AS335" s="108"/>
      <c r="AT335" s="108"/>
      <c r="AU335" s="108"/>
      <c r="AV335" s="108"/>
      <c r="AW335" s="108"/>
      <c r="AX335" s="108"/>
      <c r="AY335" s="108"/>
      <c r="AZ335" s="108"/>
      <c r="BA335" s="108"/>
      <c r="BB335" s="108"/>
      <c r="BC335" s="108"/>
      <c r="BD335" s="108"/>
      <c r="BE335" s="108"/>
      <c r="BF335" s="108"/>
      <c r="BG335" s="108"/>
      <c r="BH335" s="108"/>
      <c r="BI335" s="108"/>
      <c r="BJ335" s="108"/>
      <c r="BK335" s="108"/>
      <c r="BL335" s="108"/>
      <c r="BM335" s="108"/>
      <c r="BN335" s="108"/>
      <c r="BO335" s="108"/>
      <c r="BP335" s="108"/>
      <c r="BQ335" s="108"/>
      <c r="BR335" s="108"/>
      <c r="BS335" s="108"/>
      <c r="BT335" s="108"/>
      <c r="BU335" s="108"/>
      <c r="BV335" s="108"/>
      <c r="BW335" s="108"/>
      <c r="BX335" s="108"/>
      <c r="BY335" s="108"/>
      <c r="BZ335" s="108"/>
      <c r="CA335" s="108"/>
      <c r="CB335" s="108"/>
      <c r="CC335" s="108"/>
      <c r="CD335" s="108"/>
      <c r="CE335" s="108"/>
      <c r="CF335" s="108"/>
    </row>
    <row r="336" ht="34.5" customHeight="1">
      <c r="A336" s="188"/>
      <c r="B336" s="188"/>
      <c r="C336" s="96"/>
      <c r="D336" s="96"/>
      <c r="E336" s="96"/>
      <c r="F336" s="96"/>
      <c r="G336" s="96"/>
      <c r="H336" s="96"/>
      <c r="I336" s="96"/>
      <c r="J336" s="96"/>
      <c r="K336" s="96"/>
      <c r="L336" s="96"/>
      <c r="M336" s="186"/>
      <c r="N336" s="96"/>
      <c r="O336" s="96"/>
      <c r="P336" s="96"/>
      <c r="Q336" s="102"/>
      <c r="R336" s="102"/>
      <c r="S336" s="102"/>
      <c r="T336" s="102"/>
      <c r="U336" s="102"/>
      <c r="V336" s="102"/>
      <c r="W336" s="102"/>
      <c r="X336" s="102"/>
      <c r="Y336" s="102"/>
      <c r="Z336" s="102"/>
      <c r="AA336" s="102"/>
      <c r="AB336" s="102"/>
      <c r="AC336" s="102"/>
      <c r="AD336" s="102"/>
      <c r="AE336" s="102"/>
      <c r="AF336" s="102"/>
      <c r="AG336" s="102"/>
      <c r="AH336" s="102"/>
      <c r="AI336" s="102"/>
      <c r="AJ336" s="187"/>
      <c r="AK336" s="96"/>
      <c r="AL336" s="96"/>
      <c r="AM336" s="152"/>
      <c r="AN336" s="152"/>
      <c r="AO336" s="107"/>
      <c r="AP336" s="107"/>
      <c r="AQ336" s="108"/>
      <c r="AR336" s="108"/>
      <c r="AS336" s="108"/>
      <c r="AT336" s="108"/>
      <c r="AU336" s="108"/>
      <c r="AV336" s="108"/>
      <c r="AW336" s="108"/>
      <c r="AX336" s="108"/>
      <c r="AY336" s="108"/>
      <c r="AZ336" s="108"/>
      <c r="BA336" s="108"/>
      <c r="BB336" s="108"/>
      <c r="BC336" s="108"/>
      <c r="BD336" s="108"/>
      <c r="BE336" s="108"/>
      <c r="BF336" s="108"/>
      <c r="BG336" s="108"/>
      <c r="BH336" s="108"/>
      <c r="BI336" s="108"/>
      <c r="BJ336" s="108"/>
      <c r="BK336" s="108"/>
      <c r="BL336" s="108"/>
      <c r="BM336" s="108"/>
      <c r="BN336" s="108"/>
      <c r="BO336" s="108"/>
      <c r="BP336" s="108"/>
      <c r="BQ336" s="108"/>
      <c r="BR336" s="108"/>
      <c r="BS336" s="108"/>
      <c r="BT336" s="108"/>
      <c r="BU336" s="108"/>
      <c r="BV336" s="108"/>
      <c r="BW336" s="108"/>
      <c r="BX336" s="108"/>
      <c r="BY336" s="108"/>
      <c r="BZ336" s="108"/>
      <c r="CA336" s="108"/>
      <c r="CB336" s="108"/>
      <c r="CC336" s="108"/>
      <c r="CD336" s="108"/>
      <c r="CE336" s="108"/>
      <c r="CF336" s="108"/>
    </row>
    <row r="337" ht="34.5" customHeight="1">
      <c r="A337" s="188"/>
      <c r="B337" s="188"/>
      <c r="C337" s="96"/>
      <c r="D337" s="96"/>
      <c r="E337" s="96"/>
      <c r="F337" s="96"/>
      <c r="G337" s="96"/>
      <c r="H337" s="96"/>
      <c r="I337" s="96"/>
      <c r="J337" s="96"/>
      <c r="K337" s="96"/>
      <c r="L337" s="96"/>
      <c r="M337" s="186"/>
      <c r="N337" s="96"/>
      <c r="O337" s="96"/>
      <c r="P337" s="96"/>
      <c r="Q337" s="102"/>
      <c r="R337" s="102"/>
      <c r="S337" s="102"/>
      <c r="T337" s="102"/>
      <c r="U337" s="102"/>
      <c r="V337" s="102"/>
      <c r="W337" s="102"/>
      <c r="X337" s="102"/>
      <c r="Y337" s="102"/>
      <c r="Z337" s="102"/>
      <c r="AA337" s="102"/>
      <c r="AB337" s="102"/>
      <c r="AC337" s="102"/>
      <c r="AD337" s="102"/>
      <c r="AE337" s="102"/>
      <c r="AF337" s="102"/>
      <c r="AG337" s="102"/>
      <c r="AH337" s="102"/>
      <c r="AI337" s="102"/>
      <c r="AJ337" s="187"/>
      <c r="AK337" s="96"/>
      <c r="AL337" s="96"/>
      <c r="AM337" s="152"/>
      <c r="AN337" s="152"/>
      <c r="AO337" s="107"/>
      <c r="AP337" s="107"/>
      <c r="AQ337" s="108"/>
      <c r="AR337" s="108"/>
      <c r="AS337" s="108"/>
      <c r="AT337" s="108"/>
      <c r="AU337" s="108"/>
      <c r="AV337" s="108"/>
      <c r="AW337" s="108"/>
      <c r="AX337" s="108"/>
      <c r="AY337" s="108"/>
      <c r="AZ337" s="108"/>
      <c r="BA337" s="108"/>
      <c r="BB337" s="108"/>
      <c r="BC337" s="108"/>
      <c r="BD337" s="108"/>
      <c r="BE337" s="108"/>
      <c r="BF337" s="108"/>
      <c r="BG337" s="108"/>
      <c r="BH337" s="108"/>
      <c r="BI337" s="108"/>
      <c r="BJ337" s="108"/>
      <c r="BK337" s="108"/>
      <c r="BL337" s="108"/>
      <c r="BM337" s="108"/>
      <c r="BN337" s="108"/>
      <c r="BO337" s="108"/>
      <c r="BP337" s="108"/>
      <c r="BQ337" s="108"/>
      <c r="BR337" s="108"/>
      <c r="BS337" s="108"/>
      <c r="BT337" s="108"/>
      <c r="BU337" s="108"/>
      <c r="BV337" s="108"/>
      <c r="BW337" s="108"/>
      <c r="BX337" s="108"/>
      <c r="BY337" s="108"/>
      <c r="BZ337" s="108"/>
      <c r="CA337" s="108"/>
      <c r="CB337" s="108"/>
      <c r="CC337" s="108"/>
      <c r="CD337" s="108"/>
      <c r="CE337" s="108"/>
      <c r="CF337" s="108"/>
    </row>
    <row r="338" ht="34.5" customHeight="1">
      <c r="A338" s="188"/>
      <c r="B338" s="188"/>
      <c r="C338" s="96"/>
      <c r="D338" s="96"/>
      <c r="E338" s="96"/>
      <c r="F338" s="96"/>
      <c r="G338" s="96"/>
      <c r="H338" s="96"/>
      <c r="I338" s="96"/>
      <c r="J338" s="96"/>
      <c r="K338" s="96"/>
      <c r="L338" s="96"/>
      <c r="M338" s="186"/>
      <c r="N338" s="96"/>
      <c r="O338" s="96"/>
      <c r="P338" s="96"/>
      <c r="Q338" s="102"/>
      <c r="R338" s="102"/>
      <c r="S338" s="102"/>
      <c r="T338" s="102"/>
      <c r="U338" s="102"/>
      <c r="V338" s="102"/>
      <c r="W338" s="102"/>
      <c r="X338" s="102"/>
      <c r="Y338" s="102"/>
      <c r="Z338" s="102"/>
      <c r="AA338" s="102"/>
      <c r="AB338" s="102"/>
      <c r="AC338" s="102"/>
      <c r="AD338" s="102"/>
      <c r="AE338" s="102"/>
      <c r="AF338" s="102"/>
      <c r="AG338" s="102"/>
      <c r="AH338" s="102"/>
      <c r="AI338" s="102"/>
      <c r="AJ338" s="187"/>
      <c r="AK338" s="96"/>
      <c r="AL338" s="96"/>
      <c r="AM338" s="152"/>
      <c r="AN338" s="152"/>
      <c r="AO338" s="107"/>
      <c r="AP338" s="107"/>
      <c r="AQ338" s="108"/>
      <c r="AR338" s="108"/>
      <c r="AS338" s="108"/>
      <c r="AT338" s="108"/>
      <c r="AU338" s="108"/>
      <c r="AV338" s="108"/>
      <c r="AW338" s="108"/>
      <c r="AX338" s="108"/>
      <c r="AY338" s="108"/>
      <c r="AZ338" s="108"/>
      <c r="BA338" s="108"/>
      <c r="BB338" s="108"/>
      <c r="BC338" s="108"/>
      <c r="BD338" s="108"/>
      <c r="BE338" s="108"/>
      <c r="BF338" s="108"/>
      <c r="BG338" s="108"/>
      <c r="BH338" s="108"/>
      <c r="BI338" s="108"/>
      <c r="BJ338" s="108"/>
      <c r="BK338" s="108"/>
      <c r="BL338" s="108"/>
      <c r="BM338" s="108"/>
      <c r="BN338" s="108"/>
      <c r="BO338" s="108"/>
      <c r="BP338" s="108"/>
      <c r="BQ338" s="108"/>
      <c r="BR338" s="108"/>
      <c r="BS338" s="108"/>
      <c r="BT338" s="108"/>
      <c r="BU338" s="108"/>
      <c r="BV338" s="108"/>
      <c r="BW338" s="108"/>
      <c r="BX338" s="108"/>
      <c r="BY338" s="108"/>
      <c r="BZ338" s="108"/>
      <c r="CA338" s="108"/>
      <c r="CB338" s="108"/>
      <c r="CC338" s="108"/>
      <c r="CD338" s="108"/>
      <c r="CE338" s="108"/>
      <c r="CF338" s="108"/>
    </row>
    <row r="339" ht="34.5" customHeight="1">
      <c r="A339" s="188"/>
      <c r="B339" s="188"/>
      <c r="C339" s="96"/>
      <c r="D339" s="96"/>
      <c r="E339" s="96"/>
      <c r="F339" s="96"/>
      <c r="G339" s="96"/>
      <c r="H339" s="96"/>
      <c r="I339" s="96"/>
      <c r="J339" s="96"/>
      <c r="K339" s="96"/>
      <c r="L339" s="96"/>
      <c r="M339" s="186"/>
      <c r="N339" s="96"/>
      <c r="O339" s="96"/>
      <c r="P339" s="96"/>
      <c r="Q339" s="102"/>
      <c r="R339" s="102"/>
      <c r="S339" s="102"/>
      <c r="T339" s="102"/>
      <c r="U339" s="102"/>
      <c r="V339" s="102"/>
      <c r="W339" s="102"/>
      <c r="X339" s="102"/>
      <c r="Y339" s="102"/>
      <c r="Z339" s="102"/>
      <c r="AA339" s="102"/>
      <c r="AB339" s="102"/>
      <c r="AC339" s="102"/>
      <c r="AD339" s="102"/>
      <c r="AE339" s="102"/>
      <c r="AF339" s="102"/>
      <c r="AG339" s="102"/>
      <c r="AH339" s="102"/>
      <c r="AI339" s="102"/>
      <c r="AJ339" s="187"/>
      <c r="AK339" s="96"/>
      <c r="AL339" s="96"/>
      <c r="AM339" s="152"/>
      <c r="AN339" s="152"/>
      <c r="AO339" s="107"/>
      <c r="AP339" s="107"/>
      <c r="AQ339" s="108"/>
      <c r="AR339" s="108"/>
      <c r="AS339" s="108"/>
      <c r="AT339" s="108"/>
      <c r="AU339" s="108"/>
      <c r="AV339" s="108"/>
      <c r="AW339" s="108"/>
      <c r="AX339" s="108"/>
      <c r="AY339" s="108"/>
      <c r="AZ339" s="108"/>
      <c r="BA339" s="108"/>
      <c r="BB339" s="108"/>
      <c r="BC339" s="108"/>
      <c r="BD339" s="108"/>
      <c r="BE339" s="108"/>
      <c r="BF339" s="108"/>
      <c r="BG339" s="108"/>
      <c r="BH339" s="108"/>
      <c r="BI339" s="108"/>
      <c r="BJ339" s="108"/>
      <c r="BK339" s="108"/>
      <c r="BL339" s="108"/>
      <c r="BM339" s="108"/>
      <c r="BN339" s="108"/>
      <c r="BO339" s="108"/>
      <c r="BP339" s="108"/>
      <c r="BQ339" s="108"/>
      <c r="BR339" s="108"/>
      <c r="BS339" s="108"/>
      <c r="BT339" s="108"/>
      <c r="BU339" s="108"/>
      <c r="BV339" s="108"/>
      <c r="BW339" s="108"/>
      <c r="BX339" s="108"/>
      <c r="BY339" s="108"/>
      <c r="BZ339" s="108"/>
      <c r="CA339" s="108"/>
      <c r="CB339" s="108"/>
      <c r="CC339" s="108"/>
      <c r="CD339" s="108"/>
      <c r="CE339" s="108"/>
      <c r="CF339" s="108"/>
    </row>
    <row r="340" ht="34.5" customHeight="1">
      <c r="A340" s="188"/>
      <c r="B340" s="188"/>
      <c r="C340" s="96"/>
      <c r="D340" s="96"/>
      <c r="E340" s="96"/>
      <c r="F340" s="96"/>
      <c r="G340" s="96"/>
      <c r="H340" s="96"/>
      <c r="I340" s="96"/>
      <c r="J340" s="96"/>
      <c r="K340" s="96"/>
      <c r="L340" s="96"/>
      <c r="M340" s="186"/>
      <c r="N340" s="96"/>
      <c r="O340" s="96"/>
      <c r="P340" s="96"/>
      <c r="Q340" s="102"/>
      <c r="R340" s="102"/>
      <c r="S340" s="102"/>
      <c r="T340" s="102"/>
      <c r="U340" s="102"/>
      <c r="V340" s="102"/>
      <c r="W340" s="102"/>
      <c r="X340" s="102"/>
      <c r="Y340" s="102"/>
      <c r="Z340" s="102"/>
      <c r="AA340" s="102"/>
      <c r="AB340" s="102"/>
      <c r="AC340" s="102"/>
      <c r="AD340" s="102"/>
      <c r="AE340" s="102"/>
      <c r="AF340" s="102"/>
      <c r="AG340" s="102"/>
      <c r="AH340" s="102"/>
      <c r="AI340" s="102"/>
      <c r="AJ340" s="187"/>
      <c r="AK340" s="96"/>
      <c r="AL340" s="96"/>
      <c r="AM340" s="152"/>
      <c r="AN340" s="152"/>
      <c r="AO340" s="107"/>
      <c r="AP340" s="107"/>
      <c r="AQ340" s="108"/>
      <c r="AR340" s="108"/>
      <c r="AS340" s="108"/>
      <c r="AT340" s="108"/>
      <c r="AU340" s="108"/>
      <c r="AV340" s="108"/>
      <c r="AW340" s="108"/>
      <c r="AX340" s="108"/>
      <c r="AY340" s="108"/>
      <c r="AZ340" s="108"/>
      <c r="BA340" s="108"/>
      <c r="BB340" s="108"/>
      <c r="BC340" s="108"/>
      <c r="BD340" s="108"/>
      <c r="BE340" s="108"/>
      <c r="BF340" s="108"/>
      <c r="BG340" s="108"/>
      <c r="BH340" s="108"/>
      <c r="BI340" s="108"/>
      <c r="BJ340" s="108"/>
      <c r="BK340" s="108"/>
      <c r="BL340" s="108"/>
      <c r="BM340" s="108"/>
      <c r="BN340" s="108"/>
      <c r="BO340" s="108"/>
      <c r="BP340" s="108"/>
      <c r="BQ340" s="108"/>
      <c r="BR340" s="108"/>
      <c r="BS340" s="108"/>
      <c r="BT340" s="108"/>
      <c r="BU340" s="108"/>
      <c r="BV340" s="108"/>
      <c r="BW340" s="108"/>
      <c r="BX340" s="108"/>
      <c r="BY340" s="108"/>
      <c r="BZ340" s="108"/>
      <c r="CA340" s="108"/>
      <c r="CB340" s="108"/>
      <c r="CC340" s="108"/>
      <c r="CD340" s="108"/>
      <c r="CE340" s="108"/>
      <c r="CF340" s="108"/>
    </row>
    <row r="341" ht="34.5" customHeight="1">
      <c r="A341" s="188"/>
      <c r="B341" s="188"/>
      <c r="C341" s="96"/>
      <c r="D341" s="96"/>
      <c r="E341" s="96"/>
      <c r="F341" s="96"/>
      <c r="G341" s="96"/>
      <c r="H341" s="96"/>
      <c r="I341" s="96"/>
      <c r="J341" s="96"/>
      <c r="K341" s="96"/>
      <c r="L341" s="96"/>
      <c r="M341" s="186"/>
      <c r="N341" s="96"/>
      <c r="O341" s="96"/>
      <c r="P341" s="96"/>
      <c r="Q341" s="102"/>
      <c r="R341" s="102"/>
      <c r="S341" s="102"/>
      <c r="T341" s="102"/>
      <c r="U341" s="102"/>
      <c r="V341" s="102"/>
      <c r="W341" s="102"/>
      <c r="X341" s="102"/>
      <c r="Y341" s="102"/>
      <c r="Z341" s="102"/>
      <c r="AA341" s="102"/>
      <c r="AB341" s="102"/>
      <c r="AC341" s="102"/>
      <c r="AD341" s="102"/>
      <c r="AE341" s="102"/>
      <c r="AF341" s="102"/>
      <c r="AG341" s="102"/>
      <c r="AH341" s="102"/>
      <c r="AI341" s="102"/>
      <c r="AJ341" s="187"/>
      <c r="AK341" s="96"/>
      <c r="AL341" s="96"/>
      <c r="AM341" s="152"/>
      <c r="AN341" s="152"/>
      <c r="AO341" s="107"/>
      <c r="AP341" s="107"/>
      <c r="AQ341" s="108"/>
      <c r="AR341" s="108"/>
      <c r="AS341" s="108"/>
      <c r="AT341" s="108"/>
      <c r="AU341" s="108"/>
      <c r="AV341" s="108"/>
      <c r="AW341" s="108"/>
      <c r="AX341" s="108"/>
      <c r="AY341" s="108"/>
      <c r="AZ341" s="108"/>
      <c r="BA341" s="108"/>
      <c r="BB341" s="108"/>
      <c r="BC341" s="108"/>
      <c r="BD341" s="108"/>
      <c r="BE341" s="108"/>
      <c r="BF341" s="108"/>
      <c r="BG341" s="108"/>
      <c r="BH341" s="108"/>
      <c r="BI341" s="108"/>
      <c r="BJ341" s="108"/>
      <c r="BK341" s="108"/>
      <c r="BL341" s="108"/>
      <c r="BM341" s="108"/>
      <c r="BN341" s="108"/>
      <c r="BO341" s="108"/>
      <c r="BP341" s="108"/>
      <c r="BQ341" s="108"/>
      <c r="BR341" s="108"/>
      <c r="BS341" s="108"/>
      <c r="BT341" s="108"/>
      <c r="BU341" s="108"/>
      <c r="BV341" s="108"/>
      <c r="BW341" s="108"/>
      <c r="BX341" s="108"/>
      <c r="BY341" s="108"/>
      <c r="BZ341" s="108"/>
      <c r="CA341" s="108"/>
      <c r="CB341" s="108"/>
      <c r="CC341" s="108"/>
      <c r="CD341" s="108"/>
      <c r="CE341" s="108"/>
      <c r="CF341" s="108"/>
    </row>
    <row r="342" ht="34.5" customHeight="1">
      <c r="A342" s="188"/>
      <c r="B342" s="188"/>
      <c r="C342" s="96"/>
      <c r="D342" s="96"/>
      <c r="E342" s="96"/>
      <c r="F342" s="96"/>
      <c r="G342" s="96"/>
      <c r="H342" s="96"/>
      <c r="I342" s="96"/>
      <c r="J342" s="96"/>
      <c r="K342" s="96"/>
      <c r="L342" s="96"/>
      <c r="M342" s="186"/>
      <c r="N342" s="96"/>
      <c r="O342" s="96"/>
      <c r="P342" s="96"/>
      <c r="Q342" s="102"/>
      <c r="R342" s="102"/>
      <c r="S342" s="102"/>
      <c r="T342" s="102"/>
      <c r="U342" s="102"/>
      <c r="V342" s="102"/>
      <c r="W342" s="102"/>
      <c r="X342" s="102"/>
      <c r="Y342" s="102"/>
      <c r="Z342" s="102"/>
      <c r="AA342" s="102"/>
      <c r="AB342" s="102"/>
      <c r="AC342" s="102"/>
      <c r="AD342" s="102"/>
      <c r="AE342" s="102"/>
      <c r="AF342" s="102"/>
      <c r="AG342" s="102"/>
      <c r="AH342" s="102"/>
      <c r="AI342" s="102"/>
      <c r="AJ342" s="187"/>
      <c r="AK342" s="96"/>
      <c r="AL342" s="96"/>
      <c r="AM342" s="152"/>
      <c r="AN342" s="152"/>
      <c r="AO342" s="107"/>
      <c r="AP342" s="107"/>
      <c r="AQ342" s="108"/>
      <c r="AR342" s="108"/>
      <c r="AS342" s="108"/>
      <c r="AT342" s="108"/>
      <c r="AU342" s="108"/>
      <c r="AV342" s="108"/>
      <c r="AW342" s="108"/>
      <c r="AX342" s="108"/>
      <c r="AY342" s="108"/>
      <c r="AZ342" s="108"/>
      <c r="BA342" s="108"/>
      <c r="BB342" s="108"/>
      <c r="BC342" s="108"/>
      <c r="BD342" s="108"/>
      <c r="BE342" s="108"/>
      <c r="BF342" s="108"/>
      <c r="BG342" s="108"/>
      <c r="BH342" s="108"/>
      <c r="BI342" s="108"/>
      <c r="BJ342" s="108"/>
      <c r="BK342" s="108"/>
      <c r="BL342" s="108"/>
      <c r="BM342" s="108"/>
      <c r="BN342" s="108"/>
      <c r="BO342" s="108"/>
      <c r="BP342" s="108"/>
      <c r="BQ342" s="108"/>
      <c r="BR342" s="108"/>
      <c r="BS342" s="108"/>
      <c r="BT342" s="108"/>
      <c r="BU342" s="108"/>
      <c r="BV342" s="108"/>
      <c r="BW342" s="108"/>
      <c r="BX342" s="108"/>
      <c r="BY342" s="108"/>
      <c r="BZ342" s="108"/>
      <c r="CA342" s="108"/>
      <c r="CB342" s="108"/>
      <c r="CC342" s="108"/>
      <c r="CD342" s="108"/>
      <c r="CE342" s="108"/>
      <c r="CF342" s="108"/>
    </row>
    <row r="343" ht="34.5" customHeight="1">
      <c r="A343" s="188"/>
      <c r="B343" s="188"/>
      <c r="C343" s="96"/>
      <c r="D343" s="96"/>
      <c r="E343" s="96"/>
      <c r="F343" s="96"/>
      <c r="G343" s="96"/>
      <c r="H343" s="96"/>
      <c r="I343" s="96"/>
      <c r="J343" s="96"/>
      <c r="K343" s="96"/>
      <c r="L343" s="96"/>
      <c r="M343" s="186"/>
      <c r="N343" s="96"/>
      <c r="O343" s="96"/>
      <c r="P343" s="96"/>
      <c r="Q343" s="102"/>
      <c r="R343" s="102"/>
      <c r="S343" s="102"/>
      <c r="T343" s="102"/>
      <c r="U343" s="102"/>
      <c r="V343" s="102"/>
      <c r="W343" s="102"/>
      <c r="X343" s="102"/>
      <c r="Y343" s="102"/>
      <c r="Z343" s="102"/>
      <c r="AA343" s="102"/>
      <c r="AB343" s="102"/>
      <c r="AC343" s="102"/>
      <c r="AD343" s="102"/>
      <c r="AE343" s="102"/>
      <c r="AF343" s="102"/>
      <c r="AG343" s="102"/>
      <c r="AH343" s="102"/>
      <c r="AI343" s="102"/>
      <c r="AJ343" s="187"/>
      <c r="AK343" s="96"/>
      <c r="AL343" s="96"/>
      <c r="AM343" s="152"/>
      <c r="AN343" s="152"/>
      <c r="AO343" s="107"/>
      <c r="AP343" s="107"/>
      <c r="AQ343" s="108"/>
      <c r="AR343" s="108"/>
      <c r="AS343" s="108"/>
      <c r="AT343" s="108"/>
      <c r="AU343" s="108"/>
      <c r="AV343" s="108"/>
      <c r="AW343" s="108"/>
      <c r="AX343" s="108"/>
      <c r="AY343" s="108"/>
      <c r="AZ343" s="108"/>
      <c r="BA343" s="108"/>
      <c r="BB343" s="108"/>
      <c r="BC343" s="108"/>
      <c r="BD343" s="108"/>
      <c r="BE343" s="108"/>
      <c r="BF343" s="108"/>
      <c r="BG343" s="108"/>
      <c r="BH343" s="108"/>
      <c r="BI343" s="108"/>
      <c r="BJ343" s="108"/>
      <c r="BK343" s="108"/>
      <c r="BL343" s="108"/>
      <c r="BM343" s="108"/>
      <c r="BN343" s="108"/>
      <c r="BO343" s="108"/>
      <c r="BP343" s="108"/>
      <c r="BQ343" s="108"/>
      <c r="BR343" s="108"/>
      <c r="BS343" s="108"/>
      <c r="BT343" s="108"/>
      <c r="BU343" s="108"/>
      <c r="BV343" s="108"/>
      <c r="BW343" s="108"/>
      <c r="BX343" s="108"/>
      <c r="BY343" s="108"/>
      <c r="BZ343" s="108"/>
      <c r="CA343" s="108"/>
      <c r="CB343" s="108"/>
      <c r="CC343" s="108"/>
      <c r="CD343" s="108"/>
      <c r="CE343" s="108"/>
      <c r="CF343" s="108"/>
    </row>
    <row r="344" ht="34.5" customHeight="1">
      <c r="A344" s="188"/>
      <c r="B344" s="188"/>
      <c r="C344" s="96"/>
      <c r="D344" s="96"/>
      <c r="E344" s="96"/>
      <c r="F344" s="96"/>
      <c r="G344" s="96"/>
      <c r="H344" s="96"/>
      <c r="I344" s="96"/>
      <c r="J344" s="96"/>
      <c r="K344" s="96"/>
      <c r="L344" s="96"/>
      <c r="M344" s="186"/>
      <c r="N344" s="96"/>
      <c r="O344" s="96"/>
      <c r="P344" s="96"/>
      <c r="Q344" s="102"/>
      <c r="R344" s="102"/>
      <c r="S344" s="102"/>
      <c r="T344" s="102"/>
      <c r="U344" s="102"/>
      <c r="V344" s="102"/>
      <c r="W344" s="102"/>
      <c r="X344" s="102"/>
      <c r="Y344" s="102"/>
      <c r="Z344" s="102"/>
      <c r="AA344" s="102"/>
      <c r="AB344" s="102"/>
      <c r="AC344" s="102"/>
      <c r="AD344" s="102"/>
      <c r="AE344" s="102"/>
      <c r="AF344" s="102"/>
      <c r="AG344" s="102"/>
      <c r="AH344" s="102"/>
      <c r="AI344" s="102"/>
      <c r="AJ344" s="187"/>
      <c r="AK344" s="96"/>
      <c r="AL344" s="96"/>
      <c r="AM344" s="152"/>
      <c r="AN344" s="152"/>
      <c r="AO344" s="107"/>
      <c r="AP344" s="107"/>
      <c r="AQ344" s="108"/>
      <c r="AR344" s="108"/>
      <c r="AS344" s="108"/>
      <c r="AT344" s="108"/>
      <c r="AU344" s="108"/>
      <c r="AV344" s="108"/>
      <c r="AW344" s="108"/>
      <c r="AX344" s="108"/>
      <c r="AY344" s="108"/>
      <c r="AZ344" s="108"/>
      <c r="BA344" s="108"/>
      <c r="BB344" s="108"/>
      <c r="BC344" s="108"/>
      <c r="BD344" s="108"/>
      <c r="BE344" s="108"/>
      <c r="BF344" s="108"/>
      <c r="BG344" s="108"/>
      <c r="BH344" s="108"/>
      <c r="BI344" s="108"/>
      <c r="BJ344" s="108"/>
      <c r="BK344" s="108"/>
      <c r="BL344" s="108"/>
      <c r="BM344" s="108"/>
      <c r="BN344" s="108"/>
      <c r="BO344" s="108"/>
      <c r="BP344" s="108"/>
      <c r="BQ344" s="108"/>
      <c r="BR344" s="108"/>
      <c r="BS344" s="108"/>
      <c r="BT344" s="108"/>
      <c r="BU344" s="108"/>
      <c r="BV344" s="108"/>
      <c r="BW344" s="108"/>
      <c r="BX344" s="108"/>
      <c r="BY344" s="108"/>
      <c r="BZ344" s="108"/>
      <c r="CA344" s="108"/>
      <c r="CB344" s="108"/>
      <c r="CC344" s="108"/>
      <c r="CD344" s="108"/>
      <c r="CE344" s="108"/>
      <c r="CF344" s="108"/>
    </row>
    <row r="345" ht="34.5" customHeight="1">
      <c r="A345" s="188"/>
      <c r="B345" s="188"/>
      <c r="C345" s="96"/>
      <c r="D345" s="96"/>
      <c r="E345" s="96"/>
      <c r="F345" s="96"/>
      <c r="G345" s="96"/>
      <c r="H345" s="96"/>
      <c r="I345" s="96"/>
      <c r="J345" s="96"/>
      <c r="K345" s="96"/>
      <c r="L345" s="96"/>
      <c r="M345" s="186"/>
      <c r="N345" s="96"/>
      <c r="O345" s="96"/>
      <c r="P345" s="96"/>
      <c r="Q345" s="102"/>
      <c r="R345" s="102"/>
      <c r="S345" s="102"/>
      <c r="T345" s="102"/>
      <c r="U345" s="102"/>
      <c r="V345" s="102"/>
      <c r="W345" s="102"/>
      <c r="X345" s="102"/>
      <c r="Y345" s="102"/>
      <c r="Z345" s="102"/>
      <c r="AA345" s="102"/>
      <c r="AB345" s="102"/>
      <c r="AC345" s="102"/>
      <c r="AD345" s="102"/>
      <c r="AE345" s="102"/>
      <c r="AF345" s="102"/>
      <c r="AG345" s="102"/>
      <c r="AH345" s="102"/>
      <c r="AI345" s="102"/>
      <c r="AJ345" s="187"/>
      <c r="AK345" s="96"/>
      <c r="AL345" s="96"/>
      <c r="AM345" s="152"/>
      <c r="AN345" s="152"/>
      <c r="AO345" s="107"/>
      <c r="AP345" s="107"/>
      <c r="AQ345" s="108"/>
      <c r="AR345" s="108"/>
      <c r="AS345" s="108"/>
      <c r="AT345" s="108"/>
      <c r="AU345" s="108"/>
      <c r="AV345" s="108"/>
      <c r="AW345" s="108"/>
      <c r="AX345" s="108"/>
      <c r="AY345" s="108"/>
      <c r="AZ345" s="108"/>
      <c r="BA345" s="108"/>
      <c r="BB345" s="108"/>
      <c r="BC345" s="108"/>
      <c r="BD345" s="108"/>
      <c r="BE345" s="108"/>
      <c r="BF345" s="108"/>
      <c r="BG345" s="108"/>
      <c r="BH345" s="108"/>
      <c r="BI345" s="108"/>
      <c r="BJ345" s="108"/>
      <c r="BK345" s="108"/>
      <c r="BL345" s="108"/>
      <c r="BM345" s="108"/>
      <c r="BN345" s="108"/>
      <c r="BO345" s="108"/>
      <c r="BP345" s="108"/>
      <c r="BQ345" s="108"/>
      <c r="BR345" s="108"/>
      <c r="BS345" s="108"/>
      <c r="BT345" s="108"/>
      <c r="BU345" s="108"/>
      <c r="BV345" s="108"/>
      <c r="BW345" s="108"/>
      <c r="BX345" s="108"/>
      <c r="BY345" s="108"/>
      <c r="BZ345" s="108"/>
      <c r="CA345" s="108"/>
      <c r="CB345" s="108"/>
      <c r="CC345" s="108"/>
      <c r="CD345" s="108"/>
      <c r="CE345" s="108"/>
      <c r="CF345" s="108"/>
    </row>
    <row r="346" ht="34.5" customHeight="1">
      <c r="A346" s="188"/>
      <c r="B346" s="188"/>
      <c r="C346" s="96"/>
      <c r="D346" s="96"/>
      <c r="E346" s="96"/>
      <c r="F346" s="96"/>
      <c r="G346" s="96"/>
      <c r="H346" s="96"/>
      <c r="I346" s="96"/>
      <c r="J346" s="96"/>
      <c r="K346" s="96"/>
      <c r="L346" s="96"/>
      <c r="M346" s="186"/>
      <c r="N346" s="96"/>
      <c r="O346" s="96"/>
      <c r="P346" s="96"/>
      <c r="Q346" s="102"/>
      <c r="R346" s="102"/>
      <c r="S346" s="102"/>
      <c r="T346" s="102"/>
      <c r="U346" s="102"/>
      <c r="V346" s="102"/>
      <c r="W346" s="102"/>
      <c r="X346" s="102"/>
      <c r="Y346" s="102"/>
      <c r="Z346" s="102"/>
      <c r="AA346" s="102"/>
      <c r="AB346" s="102"/>
      <c r="AC346" s="102"/>
      <c r="AD346" s="102"/>
      <c r="AE346" s="102"/>
      <c r="AF346" s="102"/>
      <c r="AG346" s="102"/>
      <c r="AH346" s="102"/>
      <c r="AI346" s="102"/>
      <c r="AJ346" s="187"/>
      <c r="AK346" s="96"/>
      <c r="AL346" s="96"/>
      <c r="AM346" s="152"/>
      <c r="AN346" s="152"/>
      <c r="AO346" s="107"/>
      <c r="AP346" s="107"/>
      <c r="AQ346" s="108"/>
      <c r="AR346" s="108"/>
      <c r="AS346" s="108"/>
      <c r="AT346" s="108"/>
      <c r="AU346" s="108"/>
      <c r="AV346" s="108"/>
      <c r="AW346" s="108"/>
      <c r="AX346" s="108"/>
      <c r="AY346" s="108"/>
      <c r="AZ346" s="108"/>
      <c r="BA346" s="108"/>
      <c r="BB346" s="108"/>
      <c r="BC346" s="108"/>
      <c r="BD346" s="108"/>
      <c r="BE346" s="108"/>
      <c r="BF346" s="108"/>
      <c r="BG346" s="108"/>
      <c r="BH346" s="108"/>
      <c r="BI346" s="108"/>
      <c r="BJ346" s="108"/>
      <c r="BK346" s="108"/>
      <c r="BL346" s="108"/>
      <c r="BM346" s="108"/>
      <c r="BN346" s="108"/>
      <c r="BO346" s="108"/>
      <c r="BP346" s="108"/>
      <c r="BQ346" s="108"/>
      <c r="BR346" s="108"/>
      <c r="BS346" s="108"/>
      <c r="BT346" s="108"/>
      <c r="BU346" s="108"/>
      <c r="BV346" s="108"/>
      <c r="BW346" s="108"/>
      <c r="BX346" s="108"/>
      <c r="BY346" s="108"/>
      <c r="BZ346" s="108"/>
      <c r="CA346" s="108"/>
      <c r="CB346" s="108"/>
      <c r="CC346" s="108"/>
      <c r="CD346" s="108"/>
      <c r="CE346" s="108"/>
      <c r="CF346" s="108"/>
    </row>
    <row r="347" ht="34.5" customHeight="1">
      <c r="A347" s="188"/>
      <c r="B347" s="188"/>
      <c r="C347" s="96"/>
      <c r="D347" s="96"/>
      <c r="E347" s="96"/>
      <c r="F347" s="96"/>
      <c r="G347" s="96"/>
      <c r="H347" s="96"/>
      <c r="I347" s="96"/>
      <c r="J347" s="96"/>
      <c r="K347" s="96"/>
      <c r="L347" s="96"/>
      <c r="M347" s="186"/>
      <c r="N347" s="96"/>
      <c r="O347" s="96"/>
      <c r="P347" s="96"/>
      <c r="Q347" s="102"/>
      <c r="R347" s="102"/>
      <c r="S347" s="102"/>
      <c r="T347" s="102"/>
      <c r="U347" s="102"/>
      <c r="V347" s="102"/>
      <c r="W347" s="102"/>
      <c r="X347" s="102"/>
      <c r="Y347" s="102"/>
      <c r="Z347" s="102"/>
      <c r="AA347" s="102"/>
      <c r="AB347" s="102"/>
      <c r="AC347" s="102"/>
      <c r="AD347" s="102"/>
      <c r="AE347" s="102"/>
      <c r="AF347" s="102"/>
      <c r="AG347" s="102"/>
      <c r="AH347" s="102"/>
      <c r="AI347" s="102"/>
      <c r="AJ347" s="187"/>
      <c r="AK347" s="96"/>
      <c r="AL347" s="96"/>
      <c r="AM347" s="152"/>
      <c r="AN347" s="152"/>
      <c r="AO347" s="107"/>
      <c r="AP347" s="107"/>
      <c r="AQ347" s="108"/>
      <c r="AR347" s="108"/>
      <c r="AS347" s="108"/>
      <c r="AT347" s="108"/>
      <c r="AU347" s="108"/>
      <c r="AV347" s="108"/>
      <c r="AW347" s="108"/>
      <c r="AX347" s="108"/>
      <c r="AY347" s="108"/>
      <c r="AZ347" s="108"/>
      <c r="BA347" s="108"/>
      <c r="BB347" s="108"/>
      <c r="BC347" s="108"/>
      <c r="BD347" s="108"/>
      <c r="BE347" s="108"/>
      <c r="BF347" s="108"/>
      <c r="BG347" s="108"/>
      <c r="BH347" s="108"/>
      <c r="BI347" s="108"/>
      <c r="BJ347" s="108"/>
      <c r="BK347" s="108"/>
      <c r="BL347" s="108"/>
      <c r="BM347" s="108"/>
      <c r="BN347" s="108"/>
      <c r="BO347" s="108"/>
      <c r="BP347" s="108"/>
      <c r="BQ347" s="108"/>
      <c r="BR347" s="108"/>
      <c r="BS347" s="108"/>
      <c r="BT347" s="108"/>
      <c r="BU347" s="108"/>
      <c r="BV347" s="108"/>
      <c r="BW347" s="108"/>
      <c r="BX347" s="108"/>
      <c r="BY347" s="108"/>
      <c r="BZ347" s="108"/>
      <c r="CA347" s="108"/>
      <c r="CB347" s="108"/>
      <c r="CC347" s="108"/>
      <c r="CD347" s="108"/>
      <c r="CE347" s="108"/>
      <c r="CF347" s="108"/>
    </row>
    <row r="348" ht="34.5" customHeight="1">
      <c r="A348" s="188"/>
      <c r="B348" s="188"/>
      <c r="C348" s="96"/>
      <c r="D348" s="96"/>
      <c r="E348" s="96"/>
      <c r="F348" s="96"/>
      <c r="G348" s="96"/>
      <c r="H348" s="96"/>
      <c r="I348" s="96"/>
      <c r="J348" s="96"/>
      <c r="K348" s="96"/>
      <c r="L348" s="96"/>
      <c r="M348" s="186"/>
      <c r="N348" s="96"/>
      <c r="O348" s="96"/>
      <c r="P348" s="96"/>
      <c r="Q348" s="102"/>
      <c r="R348" s="102"/>
      <c r="S348" s="102"/>
      <c r="T348" s="102"/>
      <c r="U348" s="102"/>
      <c r="V348" s="102"/>
      <c r="W348" s="102"/>
      <c r="X348" s="102"/>
      <c r="Y348" s="102"/>
      <c r="Z348" s="102"/>
      <c r="AA348" s="102"/>
      <c r="AB348" s="102"/>
      <c r="AC348" s="102"/>
      <c r="AD348" s="102"/>
      <c r="AE348" s="102"/>
      <c r="AF348" s="102"/>
      <c r="AG348" s="102"/>
      <c r="AH348" s="102"/>
      <c r="AI348" s="102"/>
      <c r="AJ348" s="187"/>
      <c r="AK348" s="96"/>
      <c r="AL348" s="96"/>
      <c r="AM348" s="152"/>
      <c r="AN348" s="152"/>
      <c r="AO348" s="107"/>
      <c r="AP348" s="107"/>
      <c r="AQ348" s="108"/>
      <c r="AR348" s="108"/>
      <c r="AS348" s="108"/>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c r="BZ348" s="108"/>
      <c r="CA348" s="108"/>
      <c r="CB348" s="108"/>
      <c r="CC348" s="108"/>
      <c r="CD348" s="108"/>
      <c r="CE348" s="108"/>
      <c r="CF348" s="108"/>
    </row>
    <row r="349" ht="34.5" customHeight="1">
      <c r="A349" s="188"/>
      <c r="B349" s="188"/>
      <c r="C349" s="96"/>
      <c r="D349" s="96"/>
      <c r="E349" s="96"/>
      <c r="F349" s="96"/>
      <c r="G349" s="96"/>
      <c r="H349" s="96"/>
      <c r="I349" s="96"/>
      <c r="J349" s="96"/>
      <c r="K349" s="96"/>
      <c r="L349" s="96"/>
      <c r="M349" s="186"/>
      <c r="N349" s="96"/>
      <c r="O349" s="96"/>
      <c r="P349" s="96"/>
      <c r="Q349" s="102"/>
      <c r="R349" s="102"/>
      <c r="S349" s="102"/>
      <c r="T349" s="102"/>
      <c r="U349" s="102"/>
      <c r="V349" s="102"/>
      <c r="W349" s="102"/>
      <c r="X349" s="102"/>
      <c r="Y349" s="102"/>
      <c r="Z349" s="102"/>
      <c r="AA349" s="102"/>
      <c r="AB349" s="102"/>
      <c r="AC349" s="102"/>
      <c r="AD349" s="102"/>
      <c r="AE349" s="102"/>
      <c r="AF349" s="102"/>
      <c r="AG349" s="102"/>
      <c r="AH349" s="102"/>
      <c r="AI349" s="102"/>
      <c r="AJ349" s="187"/>
      <c r="AK349" s="96"/>
      <c r="AL349" s="96"/>
      <c r="AM349" s="152"/>
      <c r="AN349" s="152"/>
      <c r="AO349" s="107"/>
      <c r="AP349" s="107"/>
      <c r="AQ349" s="108"/>
      <c r="AR349" s="108"/>
      <c r="AS349" s="108"/>
      <c r="AT349" s="108"/>
      <c r="AU349" s="108"/>
      <c r="AV349" s="108"/>
      <c r="AW349" s="108"/>
      <c r="AX349" s="108"/>
      <c r="AY349" s="108"/>
      <c r="AZ349" s="108"/>
      <c r="BA349" s="108"/>
      <c r="BB349" s="108"/>
      <c r="BC349" s="108"/>
      <c r="BD349" s="108"/>
      <c r="BE349" s="108"/>
      <c r="BF349" s="108"/>
      <c r="BG349" s="108"/>
      <c r="BH349" s="108"/>
      <c r="BI349" s="108"/>
      <c r="BJ349" s="108"/>
      <c r="BK349" s="108"/>
      <c r="BL349" s="108"/>
      <c r="BM349" s="108"/>
      <c r="BN349" s="108"/>
      <c r="BO349" s="108"/>
      <c r="BP349" s="108"/>
      <c r="BQ349" s="108"/>
      <c r="BR349" s="108"/>
      <c r="BS349" s="108"/>
      <c r="BT349" s="108"/>
      <c r="BU349" s="108"/>
      <c r="BV349" s="108"/>
      <c r="BW349" s="108"/>
      <c r="BX349" s="108"/>
      <c r="BY349" s="108"/>
      <c r="BZ349" s="108"/>
      <c r="CA349" s="108"/>
      <c r="CB349" s="108"/>
      <c r="CC349" s="108"/>
      <c r="CD349" s="108"/>
      <c r="CE349" s="108"/>
      <c r="CF349" s="108"/>
    </row>
    <row r="350" ht="34.5" customHeight="1">
      <c r="A350" s="188"/>
      <c r="B350" s="188"/>
      <c r="C350" s="96"/>
      <c r="D350" s="96"/>
      <c r="E350" s="96"/>
      <c r="F350" s="96"/>
      <c r="G350" s="96"/>
      <c r="H350" s="96"/>
      <c r="I350" s="96"/>
      <c r="J350" s="96"/>
      <c r="K350" s="96"/>
      <c r="L350" s="96"/>
      <c r="M350" s="186"/>
      <c r="N350" s="96"/>
      <c r="O350" s="96"/>
      <c r="P350" s="96"/>
      <c r="Q350" s="102"/>
      <c r="R350" s="102"/>
      <c r="S350" s="102"/>
      <c r="T350" s="102"/>
      <c r="U350" s="102"/>
      <c r="V350" s="102"/>
      <c r="W350" s="102"/>
      <c r="X350" s="102"/>
      <c r="Y350" s="102"/>
      <c r="Z350" s="102"/>
      <c r="AA350" s="102"/>
      <c r="AB350" s="102"/>
      <c r="AC350" s="102"/>
      <c r="AD350" s="102"/>
      <c r="AE350" s="102"/>
      <c r="AF350" s="102"/>
      <c r="AG350" s="102"/>
      <c r="AH350" s="102"/>
      <c r="AI350" s="102"/>
      <c r="AJ350" s="187"/>
      <c r="AK350" s="96"/>
      <c r="AL350" s="96"/>
      <c r="AM350" s="152"/>
      <c r="AN350" s="152"/>
      <c r="AO350" s="107"/>
      <c r="AP350" s="107"/>
      <c r="AQ350" s="108"/>
      <c r="AR350" s="108"/>
      <c r="AS350" s="108"/>
      <c r="AT350" s="108"/>
      <c r="AU350" s="108"/>
      <c r="AV350" s="108"/>
      <c r="AW350" s="108"/>
      <c r="AX350" s="108"/>
      <c r="AY350" s="108"/>
      <c r="AZ350" s="108"/>
      <c r="BA350" s="108"/>
      <c r="BB350" s="108"/>
      <c r="BC350" s="108"/>
      <c r="BD350" s="108"/>
      <c r="BE350" s="108"/>
      <c r="BF350" s="108"/>
      <c r="BG350" s="108"/>
      <c r="BH350" s="108"/>
      <c r="BI350" s="108"/>
      <c r="BJ350" s="108"/>
      <c r="BK350" s="108"/>
      <c r="BL350" s="108"/>
      <c r="BM350" s="108"/>
      <c r="BN350" s="108"/>
      <c r="BO350" s="108"/>
      <c r="BP350" s="108"/>
      <c r="BQ350" s="108"/>
      <c r="BR350" s="108"/>
      <c r="BS350" s="108"/>
      <c r="BT350" s="108"/>
      <c r="BU350" s="108"/>
      <c r="BV350" s="108"/>
      <c r="BW350" s="108"/>
      <c r="BX350" s="108"/>
      <c r="BY350" s="108"/>
      <c r="BZ350" s="108"/>
      <c r="CA350" s="108"/>
      <c r="CB350" s="108"/>
      <c r="CC350" s="108"/>
      <c r="CD350" s="108"/>
      <c r="CE350" s="108"/>
      <c r="CF350" s="108"/>
    </row>
    <row r="351" ht="34.5" customHeight="1">
      <c r="A351" s="188"/>
      <c r="B351" s="188"/>
      <c r="C351" s="96"/>
      <c r="D351" s="96"/>
      <c r="E351" s="96"/>
      <c r="F351" s="96"/>
      <c r="G351" s="96"/>
      <c r="H351" s="96"/>
      <c r="I351" s="96"/>
      <c r="J351" s="96"/>
      <c r="K351" s="96"/>
      <c r="L351" s="96"/>
      <c r="M351" s="186"/>
      <c r="N351" s="96"/>
      <c r="O351" s="96"/>
      <c r="P351" s="96"/>
      <c r="Q351" s="102"/>
      <c r="R351" s="102"/>
      <c r="S351" s="102"/>
      <c r="T351" s="102"/>
      <c r="U351" s="102"/>
      <c r="V351" s="102"/>
      <c r="W351" s="102"/>
      <c r="X351" s="102"/>
      <c r="Y351" s="102"/>
      <c r="Z351" s="102"/>
      <c r="AA351" s="102"/>
      <c r="AB351" s="102"/>
      <c r="AC351" s="102"/>
      <c r="AD351" s="102"/>
      <c r="AE351" s="102"/>
      <c r="AF351" s="102"/>
      <c r="AG351" s="102"/>
      <c r="AH351" s="102"/>
      <c r="AI351" s="102"/>
      <c r="AJ351" s="187"/>
      <c r="AK351" s="96"/>
      <c r="AL351" s="96"/>
      <c r="AM351" s="152"/>
      <c r="AN351" s="152"/>
      <c r="AO351" s="107"/>
      <c r="AP351" s="107"/>
      <c r="AQ351" s="108"/>
      <c r="AR351" s="108"/>
      <c r="AS351" s="108"/>
      <c r="AT351" s="108"/>
      <c r="AU351" s="108"/>
      <c r="AV351" s="108"/>
      <c r="AW351" s="108"/>
      <c r="AX351" s="108"/>
      <c r="AY351" s="108"/>
      <c r="AZ351" s="108"/>
      <c r="BA351" s="108"/>
      <c r="BB351" s="108"/>
      <c r="BC351" s="108"/>
      <c r="BD351" s="108"/>
      <c r="BE351" s="108"/>
      <c r="BF351" s="108"/>
      <c r="BG351" s="108"/>
      <c r="BH351" s="108"/>
      <c r="BI351" s="108"/>
      <c r="BJ351" s="108"/>
      <c r="BK351" s="108"/>
      <c r="BL351" s="108"/>
      <c r="BM351" s="108"/>
      <c r="BN351" s="108"/>
      <c r="BO351" s="108"/>
      <c r="BP351" s="108"/>
      <c r="BQ351" s="108"/>
      <c r="BR351" s="108"/>
      <c r="BS351" s="108"/>
      <c r="BT351" s="108"/>
      <c r="BU351" s="108"/>
      <c r="BV351" s="108"/>
      <c r="BW351" s="108"/>
      <c r="BX351" s="108"/>
      <c r="BY351" s="108"/>
      <c r="BZ351" s="108"/>
      <c r="CA351" s="108"/>
      <c r="CB351" s="108"/>
      <c r="CC351" s="108"/>
      <c r="CD351" s="108"/>
      <c r="CE351" s="108"/>
      <c r="CF351" s="108"/>
    </row>
    <row r="352" ht="34.5" customHeight="1">
      <c r="A352" s="188"/>
      <c r="B352" s="188"/>
      <c r="C352" s="96"/>
      <c r="D352" s="96"/>
      <c r="E352" s="96"/>
      <c r="F352" s="96"/>
      <c r="G352" s="96"/>
      <c r="H352" s="96"/>
      <c r="I352" s="96"/>
      <c r="J352" s="96"/>
      <c r="K352" s="96"/>
      <c r="L352" s="96"/>
      <c r="M352" s="186"/>
      <c r="N352" s="96"/>
      <c r="O352" s="96"/>
      <c r="P352" s="96"/>
      <c r="Q352" s="102"/>
      <c r="R352" s="102"/>
      <c r="S352" s="102"/>
      <c r="T352" s="102"/>
      <c r="U352" s="102"/>
      <c r="V352" s="102"/>
      <c r="W352" s="102"/>
      <c r="X352" s="102"/>
      <c r="Y352" s="102"/>
      <c r="Z352" s="102"/>
      <c r="AA352" s="102"/>
      <c r="AB352" s="102"/>
      <c r="AC352" s="102"/>
      <c r="AD352" s="102"/>
      <c r="AE352" s="102"/>
      <c r="AF352" s="102"/>
      <c r="AG352" s="102"/>
      <c r="AH352" s="102"/>
      <c r="AI352" s="102"/>
      <c r="AJ352" s="187"/>
      <c r="AK352" s="96"/>
      <c r="AL352" s="96"/>
      <c r="AM352" s="152"/>
      <c r="AN352" s="152"/>
      <c r="AO352" s="107"/>
      <c r="AP352" s="107"/>
      <c r="AQ352" s="108"/>
      <c r="AR352" s="108"/>
      <c r="AS352" s="108"/>
      <c r="AT352" s="108"/>
      <c r="AU352" s="108"/>
      <c r="AV352" s="108"/>
      <c r="AW352" s="108"/>
      <c r="AX352" s="108"/>
      <c r="AY352" s="108"/>
      <c r="AZ352" s="108"/>
      <c r="BA352" s="108"/>
      <c r="BB352" s="108"/>
      <c r="BC352" s="108"/>
      <c r="BD352" s="108"/>
      <c r="BE352" s="108"/>
      <c r="BF352" s="108"/>
      <c r="BG352" s="108"/>
      <c r="BH352" s="108"/>
      <c r="BI352" s="108"/>
      <c r="BJ352" s="108"/>
      <c r="BK352" s="108"/>
      <c r="BL352" s="108"/>
      <c r="BM352" s="108"/>
      <c r="BN352" s="108"/>
      <c r="BO352" s="108"/>
      <c r="BP352" s="108"/>
      <c r="BQ352" s="108"/>
      <c r="BR352" s="108"/>
      <c r="BS352" s="108"/>
      <c r="BT352" s="108"/>
      <c r="BU352" s="108"/>
      <c r="BV352" s="108"/>
      <c r="BW352" s="108"/>
      <c r="BX352" s="108"/>
      <c r="BY352" s="108"/>
      <c r="BZ352" s="108"/>
      <c r="CA352" s="108"/>
      <c r="CB352" s="108"/>
      <c r="CC352" s="108"/>
      <c r="CD352" s="108"/>
      <c r="CE352" s="108"/>
      <c r="CF352" s="108"/>
    </row>
    <row r="353" ht="34.5" customHeight="1">
      <c r="A353" s="188"/>
      <c r="B353" s="188"/>
      <c r="C353" s="96"/>
      <c r="D353" s="96"/>
      <c r="E353" s="96"/>
      <c r="F353" s="96"/>
      <c r="G353" s="96"/>
      <c r="H353" s="96"/>
      <c r="I353" s="96"/>
      <c r="J353" s="96"/>
      <c r="K353" s="96"/>
      <c r="L353" s="96"/>
      <c r="M353" s="186"/>
      <c r="N353" s="96"/>
      <c r="O353" s="96"/>
      <c r="P353" s="96"/>
      <c r="Q353" s="102"/>
      <c r="R353" s="102"/>
      <c r="S353" s="102"/>
      <c r="T353" s="102"/>
      <c r="U353" s="102"/>
      <c r="V353" s="102"/>
      <c r="W353" s="102"/>
      <c r="X353" s="102"/>
      <c r="Y353" s="102"/>
      <c r="Z353" s="102"/>
      <c r="AA353" s="102"/>
      <c r="AB353" s="102"/>
      <c r="AC353" s="102"/>
      <c r="AD353" s="102"/>
      <c r="AE353" s="102"/>
      <c r="AF353" s="102"/>
      <c r="AG353" s="102"/>
      <c r="AH353" s="102"/>
      <c r="AI353" s="102"/>
      <c r="AJ353" s="187"/>
      <c r="AK353" s="96"/>
      <c r="AL353" s="96"/>
      <c r="AM353" s="152"/>
      <c r="AN353" s="152"/>
      <c r="AO353" s="107"/>
      <c r="AP353" s="107"/>
      <c r="AQ353" s="108"/>
      <c r="AR353" s="108"/>
      <c r="AS353" s="108"/>
      <c r="AT353" s="108"/>
      <c r="AU353" s="108"/>
      <c r="AV353" s="108"/>
      <c r="AW353" s="108"/>
      <c r="AX353" s="108"/>
      <c r="AY353" s="108"/>
      <c r="AZ353" s="108"/>
      <c r="BA353" s="108"/>
      <c r="BB353" s="108"/>
      <c r="BC353" s="108"/>
      <c r="BD353" s="108"/>
      <c r="BE353" s="108"/>
      <c r="BF353" s="108"/>
      <c r="BG353" s="108"/>
      <c r="BH353" s="108"/>
      <c r="BI353" s="108"/>
      <c r="BJ353" s="108"/>
      <c r="BK353" s="108"/>
      <c r="BL353" s="108"/>
      <c r="BM353" s="108"/>
      <c r="BN353" s="108"/>
      <c r="BO353" s="108"/>
      <c r="BP353" s="108"/>
      <c r="BQ353" s="108"/>
      <c r="BR353" s="108"/>
      <c r="BS353" s="108"/>
      <c r="BT353" s="108"/>
      <c r="BU353" s="108"/>
      <c r="BV353" s="108"/>
      <c r="BW353" s="108"/>
      <c r="BX353" s="108"/>
      <c r="BY353" s="108"/>
      <c r="BZ353" s="108"/>
      <c r="CA353" s="108"/>
      <c r="CB353" s="108"/>
      <c r="CC353" s="108"/>
      <c r="CD353" s="108"/>
      <c r="CE353" s="108"/>
      <c r="CF353" s="108"/>
    </row>
    <row r="354" ht="34.5" customHeight="1">
      <c r="A354" s="188"/>
      <c r="B354" s="188"/>
      <c r="C354" s="96"/>
      <c r="D354" s="96"/>
      <c r="E354" s="96"/>
      <c r="F354" s="96"/>
      <c r="G354" s="96"/>
      <c r="H354" s="96"/>
      <c r="I354" s="96"/>
      <c r="J354" s="96"/>
      <c r="K354" s="96"/>
      <c r="L354" s="96"/>
      <c r="M354" s="186"/>
      <c r="N354" s="96"/>
      <c r="O354" s="96"/>
      <c r="P354" s="96"/>
      <c r="Q354" s="102"/>
      <c r="R354" s="102"/>
      <c r="S354" s="102"/>
      <c r="T354" s="102"/>
      <c r="U354" s="102"/>
      <c r="V354" s="102"/>
      <c r="W354" s="102"/>
      <c r="X354" s="102"/>
      <c r="Y354" s="102"/>
      <c r="Z354" s="102"/>
      <c r="AA354" s="102"/>
      <c r="AB354" s="102"/>
      <c r="AC354" s="102"/>
      <c r="AD354" s="102"/>
      <c r="AE354" s="102"/>
      <c r="AF354" s="102"/>
      <c r="AG354" s="102"/>
      <c r="AH354" s="102"/>
      <c r="AI354" s="102"/>
      <c r="AJ354" s="187"/>
      <c r="AK354" s="96"/>
      <c r="AL354" s="96"/>
      <c r="AM354" s="152"/>
      <c r="AN354" s="152"/>
      <c r="AO354" s="107"/>
      <c r="AP354" s="107"/>
      <c r="AQ354" s="108"/>
      <c r="AR354" s="108"/>
      <c r="AS354" s="108"/>
      <c r="AT354" s="108"/>
      <c r="AU354" s="108"/>
      <c r="AV354" s="108"/>
      <c r="AW354" s="108"/>
      <c r="AX354" s="108"/>
      <c r="AY354" s="108"/>
      <c r="AZ354" s="108"/>
      <c r="BA354" s="108"/>
      <c r="BB354" s="108"/>
      <c r="BC354" s="108"/>
      <c r="BD354" s="108"/>
      <c r="BE354" s="108"/>
      <c r="BF354" s="108"/>
      <c r="BG354" s="108"/>
      <c r="BH354" s="108"/>
      <c r="BI354" s="108"/>
      <c r="BJ354" s="108"/>
      <c r="BK354" s="108"/>
      <c r="BL354" s="108"/>
      <c r="BM354" s="108"/>
      <c r="BN354" s="108"/>
      <c r="BO354" s="108"/>
      <c r="BP354" s="108"/>
      <c r="BQ354" s="108"/>
      <c r="BR354" s="108"/>
      <c r="BS354" s="108"/>
      <c r="BT354" s="108"/>
      <c r="BU354" s="108"/>
      <c r="BV354" s="108"/>
      <c r="BW354" s="108"/>
      <c r="BX354" s="108"/>
      <c r="BY354" s="108"/>
      <c r="BZ354" s="108"/>
      <c r="CA354" s="108"/>
      <c r="CB354" s="108"/>
      <c r="CC354" s="108"/>
      <c r="CD354" s="108"/>
      <c r="CE354" s="108"/>
      <c r="CF354" s="108"/>
    </row>
    <row r="355" ht="34.5" customHeight="1">
      <c r="A355" s="188"/>
      <c r="B355" s="188"/>
      <c r="C355" s="96"/>
      <c r="D355" s="96"/>
      <c r="E355" s="96"/>
      <c r="F355" s="96"/>
      <c r="G355" s="96"/>
      <c r="H355" s="96"/>
      <c r="I355" s="96"/>
      <c r="J355" s="96"/>
      <c r="K355" s="96"/>
      <c r="L355" s="96"/>
      <c r="M355" s="186"/>
      <c r="N355" s="96"/>
      <c r="O355" s="96"/>
      <c r="P355" s="96"/>
      <c r="Q355" s="102"/>
      <c r="R355" s="102"/>
      <c r="S355" s="102"/>
      <c r="T355" s="102"/>
      <c r="U355" s="102"/>
      <c r="V355" s="102"/>
      <c r="W355" s="102"/>
      <c r="X355" s="102"/>
      <c r="Y355" s="102"/>
      <c r="Z355" s="102"/>
      <c r="AA355" s="102"/>
      <c r="AB355" s="102"/>
      <c r="AC355" s="102"/>
      <c r="AD355" s="102"/>
      <c r="AE355" s="102"/>
      <c r="AF355" s="102"/>
      <c r="AG355" s="102"/>
      <c r="AH355" s="102"/>
      <c r="AI355" s="102"/>
      <c r="AJ355" s="187"/>
      <c r="AK355" s="96"/>
      <c r="AL355" s="96"/>
      <c r="AM355" s="152"/>
      <c r="AN355" s="152"/>
      <c r="AO355" s="107"/>
      <c r="AP355" s="107"/>
      <c r="AQ355" s="108"/>
      <c r="AR355" s="108"/>
      <c r="AS355" s="108"/>
      <c r="AT355" s="108"/>
      <c r="AU355" s="108"/>
      <c r="AV355" s="108"/>
      <c r="AW355" s="108"/>
      <c r="AX355" s="108"/>
      <c r="AY355" s="108"/>
      <c r="AZ355" s="108"/>
      <c r="BA355" s="108"/>
      <c r="BB355" s="108"/>
      <c r="BC355" s="108"/>
      <c r="BD355" s="108"/>
      <c r="BE355" s="108"/>
      <c r="BF355" s="108"/>
      <c r="BG355" s="108"/>
      <c r="BH355" s="108"/>
      <c r="BI355" s="108"/>
      <c r="BJ355" s="108"/>
      <c r="BK355" s="108"/>
      <c r="BL355" s="108"/>
      <c r="BM355" s="108"/>
      <c r="BN355" s="108"/>
      <c r="BO355" s="108"/>
      <c r="BP355" s="108"/>
      <c r="BQ355" s="108"/>
      <c r="BR355" s="108"/>
      <c r="BS355" s="108"/>
      <c r="BT355" s="108"/>
      <c r="BU355" s="108"/>
      <c r="BV355" s="108"/>
      <c r="BW355" s="108"/>
      <c r="BX355" s="108"/>
      <c r="BY355" s="108"/>
      <c r="BZ355" s="108"/>
      <c r="CA355" s="108"/>
      <c r="CB355" s="108"/>
      <c r="CC355" s="108"/>
      <c r="CD355" s="108"/>
      <c r="CE355" s="108"/>
      <c r="CF355" s="108"/>
    </row>
    <row r="356" ht="34.5" customHeight="1">
      <c r="A356" s="188"/>
      <c r="B356" s="188"/>
      <c r="C356" s="96"/>
      <c r="D356" s="96"/>
      <c r="E356" s="96"/>
      <c r="F356" s="96"/>
      <c r="G356" s="96"/>
      <c r="H356" s="96"/>
      <c r="I356" s="96"/>
      <c r="J356" s="96"/>
      <c r="K356" s="96"/>
      <c r="L356" s="96"/>
      <c r="M356" s="186"/>
      <c r="N356" s="96"/>
      <c r="O356" s="96"/>
      <c r="P356" s="96"/>
      <c r="Q356" s="102"/>
      <c r="R356" s="102"/>
      <c r="S356" s="102"/>
      <c r="T356" s="102"/>
      <c r="U356" s="102"/>
      <c r="V356" s="102"/>
      <c r="W356" s="102"/>
      <c r="X356" s="102"/>
      <c r="Y356" s="102"/>
      <c r="Z356" s="102"/>
      <c r="AA356" s="102"/>
      <c r="AB356" s="102"/>
      <c r="AC356" s="102"/>
      <c r="AD356" s="102"/>
      <c r="AE356" s="102"/>
      <c r="AF356" s="102"/>
      <c r="AG356" s="102"/>
      <c r="AH356" s="102"/>
      <c r="AI356" s="102"/>
      <c r="AJ356" s="187"/>
      <c r="AK356" s="96"/>
      <c r="AL356" s="96"/>
      <c r="AM356" s="152"/>
      <c r="AN356" s="152"/>
      <c r="AO356" s="107"/>
      <c r="AP356" s="107"/>
      <c r="AQ356" s="108"/>
      <c r="AR356" s="108"/>
      <c r="AS356" s="108"/>
      <c r="AT356" s="108"/>
      <c r="AU356" s="108"/>
      <c r="AV356" s="108"/>
      <c r="AW356" s="108"/>
      <c r="AX356" s="108"/>
      <c r="AY356" s="108"/>
      <c r="AZ356" s="108"/>
      <c r="BA356" s="108"/>
      <c r="BB356" s="108"/>
      <c r="BC356" s="108"/>
      <c r="BD356" s="108"/>
      <c r="BE356" s="108"/>
      <c r="BF356" s="108"/>
      <c r="BG356" s="108"/>
      <c r="BH356" s="108"/>
      <c r="BI356" s="108"/>
      <c r="BJ356" s="108"/>
      <c r="BK356" s="108"/>
      <c r="BL356" s="108"/>
      <c r="BM356" s="108"/>
      <c r="BN356" s="108"/>
      <c r="BO356" s="108"/>
      <c r="BP356" s="108"/>
      <c r="BQ356" s="108"/>
      <c r="BR356" s="108"/>
      <c r="BS356" s="108"/>
      <c r="BT356" s="108"/>
      <c r="BU356" s="108"/>
      <c r="BV356" s="108"/>
      <c r="BW356" s="108"/>
      <c r="BX356" s="108"/>
      <c r="BY356" s="108"/>
      <c r="BZ356" s="108"/>
      <c r="CA356" s="108"/>
      <c r="CB356" s="108"/>
      <c r="CC356" s="108"/>
      <c r="CD356" s="108"/>
      <c r="CE356" s="108"/>
      <c r="CF356" s="108"/>
    </row>
    <row r="357" ht="34.5" customHeight="1">
      <c r="A357" s="188"/>
      <c r="B357" s="188"/>
      <c r="C357" s="96"/>
      <c r="D357" s="96"/>
      <c r="E357" s="96"/>
      <c r="F357" s="96"/>
      <c r="G357" s="96"/>
      <c r="H357" s="96"/>
      <c r="I357" s="96"/>
      <c r="J357" s="96"/>
      <c r="K357" s="96"/>
      <c r="L357" s="96"/>
      <c r="M357" s="186"/>
      <c r="N357" s="96"/>
      <c r="O357" s="96"/>
      <c r="P357" s="96"/>
      <c r="Q357" s="102"/>
      <c r="R357" s="102"/>
      <c r="S357" s="102"/>
      <c r="T357" s="102"/>
      <c r="U357" s="102"/>
      <c r="V357" s="102"/>
      <c r="W357" s="102"/>
      <c r="X357" s="102"/>
      <c r="Y357" s="102"/>
      <c r="Z357" s="102"/>
      <c r="AA357" s="102"/>
      <c r="AB357" s="102"/>
      <c r="AC357" s="102"/>
      <c r="AD357" s="102"/>
      <c r="AE357" s="102"/>
      <c r="AF357" s="102"/>
      <c r="AG357" s="102"/>
      <c r="AH357" s="102"/>
      <c r="AI357" s="102"/>
      <c r="AJ357" s="187"/>
      <c r="AK357" s="96"/>
      <c r="AL357" s="96"/>
      <c r="AM357" s="152"/>
      <c r="AN357" s="152"/>
      <c r="AO357" s="107"/>
      <c r="AP357" s="107"/>
      <c r="AQ357" s="108"/>
      <c r="AR357" s="108"/>
      <c r="AS357" s="108"/>
      <c r="AT357" s="108"/>
      <c r="AU357" s="108"/>
      <c r="AV357" s="108"/>
      <c r="AW357" s="108"/>
      <c r="AX357" s="108"/>
      <c r="AY357" s="108"/>
      <c r="AZ357" s="108"/>
      <c r="BA357" s="108"/>
      <c r="BB357" s="108"/>
      <c r="BC357" s="108"/>
      <c r="BD357" s="108"/>
      <c r="BE357" s="108"/>
      <c r="BF357" s="108"/>
      <c r="BG357" s="108"/>
      <c r="BH357" s="108"/>
      <c r="BI357" s="108"/>
      <c r="BJ357" s="108"/>
      <c r="BK357" s="108"/>
      <c r="BL357" s="108"/>
      <c r="BM357" s="108"/>
      <c r="BN357" s="108"/>
      <c r="BO357" s="108"/>
      <c r="BP357" s="108"/>
      <c r="BQ357" s="108"/>
      <c r="BR357" s="108"/>
      <c r="BS357" s="108"/>
      <c r="BT357" s="108"/>
      <c r="BU357" s="108"/>
      <c r="BV357" s="108"/>
      <c r="BW357" s="108"/>
      <c r="BX357" s="108"/>
      <c r="BY357" s="108"/>
      <c r="BZ357" s="108"/>
      <c r="CA357" s="108"/>
      <c r="CB357" s="108"/>
      <c r="CC357" s="108"/>
      <c r="CD357" s="108"/>
      <c r="CE357" s="108"/>
      <c r="CF357" s="108"/>
    </row>
    <row r="358" ht="34.5" customHeight="1">
      <c r="A358" s="188"/>
      <c r="B358" s="188"/>
      <c r="C358" s="96"/>
      <c r="D358" s="96"/>
      <c r="E358" s="96"/>
      <c r="F358" s="96"/>
      <c r="G358" s="96"/>
      <c r="H358" s="96"/>
      <c r="I358" s="96"/>
      <c r="J358" s="96"/>
      <c r="K358" s="96"/>
      <c r="L358" s="96"/>
      <c r="M358" s="186"/>
      <c r="N358" s="96"/>
      <c r="O358" s="96"/>
      <c r="P358" s="96"/>
      <c r="Q358" s="102"/>
      <c r="R358" s="102"/>
      <c r="S358" s="102"/>
      <c r="T358" s="102"/>
      <c r="U358" s="102"/>
      <c r="V358" s="102"/>
      <c r="W358" s="102"/>
      <c r="X358" s="102"/>
      <c r="Y358" s="102"/>
      <c r="Z358" s="102"/>
      <c r="AA358" s="102"/>
      <c r="AB358" s="102"/>
      <c r="AC358" s="102"/>
      <c r="AD358" s="102"/>
      <c r="AE358" s="102"/>
      <c r="AF358" s="102"/>
      <c r="AG358" s="102"/>
      <c r="AH358" s="102"/>
      <c r="AI358" s="102"/>
      <c r="AJ358" s="187"/>
      <c r="AK358" s="96"/>
      <c r="AL358" s="96"/>
      <c r="AM358" s="152"/>
      <c r="AN358" s="152"/>
      <c r="AO358" s="107"/>
      <c r="AP358" s="107"/>
      <c r="AQ358" s="108"/>
      <c r="AR358" s="108"/>
      <c r="AS358" s="108"/>
      <c r="AT358" s="108"/>
      <c r="AU358" s="108"/>
      <c r="AV358" s="108"/>
      <c r="AW358" s="108"/>
      <c r="AX358" s="108"/>
      <c r="AY358" s="108"/>
      <c r="AZ358" s="108"/>
      <c r="BA358" s="108"/>
      <c r="BB358" s="108"/>
      <c r="BC358" s="108"/>
      <c r="BD358" s="108"/>
      <c r="BE358" s="108"/>
      <c r="BF358" s="108"/>
      <c r="BG358" s="108"/>
      <c r="BH358" s="108"/>
      <c r="BI358" s="108"/>
      <c r="BJ358" s="108"/>
      <c r="BK358" s="108"/>
      <c r="BL358" s="108"/>
      <c r="BM358" s="108"/>
      <c r="BN358" s="108"/>
      <c r="BO358" s="108"/>
      <c r="BP358" s="108"/>
      <c r="BQ358" s="108"/>
      <c r="BR358" s="108"/>
      <c r="BS358" s="108"/>
      <c r="BT358" s="108"/>
      <c r="BU358" s="108"/>
      <c r="BV358" s="108"/>
      <c r="BW358" s="108"/>
      <c r="BX358" s="108"/>
      <c r="BY358" s="108"/>
      <c r="BZ358" s="108"/>
      <c r="CA358" s="108"/>
      <c r="CB358" s="108"/>
      <c r="CC358" s="108"/>
      <c r="CD358" s="108"/>
      <c r="CE358" s="108"/>
      <c r="CF358" s="108"/>
    </row>
    <row r="359" ht="34.5" customHeight="1">
      <c r="A359" s="188"/>
      <c r="B359" s="188"/>
      <c r="C359" s="96"/>
      <c r="D359" s="96"/>
      <c r="E359" s="96"/>
      <c r="F359" s="96"/>
      <c r="G359" s="96"/>
      <c r="H359" s="96"/>
      <c r="I359" s="96"/>
      <c r="J359" s="96"/>
      <c r="K359" s="96"/>
      <c r="L359" s="96"/>
      <c r="M359" s="186"/>
      <c r="N359" s="96"/>
      <c r="O359" s="96"/>
      <c r="P359" s="96"/>
      <c r="Q359" s="102"/>
      <c r="R359" s="102"/>
      <c r="S359" s="102"/>
      <c r="T359" s="102"/>
      <c r="U359" s="102"/>
      <c r="V359" s="102"/>
      <c r="W359" s="102"/>
      <c r="X359" s="102"/>
      <c r="Y359" s="102"/>
      <c r="Z359" s="102"/>
      <c r="AA359" s="102"/>
      <c r="AB359" s="102"/>
      <c r="AC359" s="102"/>
      <c r="AD359" s="102"/>
      <c r="AE359" s="102"/>
      <c r="AF359" s="102"/>
      <c r="AG359" s="102"/>
      <c r="AH359" s="102"/>
      <c r="AI359" s="102"/>
      <c r="AJ359" s="187"/>
      <c r="AK359" s="96"/>
      <c r="AL359" s="96"/>
      <c r="AM359" s="152"/>
      <c r="AN359" s="152"/>
      <c r="AO359" s="107"/>
      <c r="AP359" s="107"/>
      <c r="AQ359" s="108"/>
      <c r="AR359" s="108"/>
      <c r="AS359" s="108"/>
      <c r="AT359" s="108"/>
      <c r="AU359" s="108"/>
      <c r="AV359" s="108"/>
      <c r="AW359" s="108"/>
      <c r="AX359" s="108"/>
      <c r="AY359" s="108"/>
      <c r="AZ359" s="108"/>
      <c r="BA359" s="108"/>
      <c r="BB359" s="108"/>
      <c r="BC359" s="108"/>
      <c r="BD359" s="108"/>
      <c r="BE359" s="108"/>
      <c r="BF359" s="108"/>
      <c r="BG359" s="108"/>
      <c r="BH359" s="108"/>
      <c r="BI359" s="108"/>
      <c r="BJ359" s="108"/>
      <c r="BK359" s="108"/>
      <c r="BL359" s="108"/>
      <c r="BM359" s="108"/>
      <c r="BN359" s="108"/>
      <c r="BO359" s="108"/>
      <c r="BP359" s="108"/>
      <c r="BQ359" s="108"/>
      <c r="BR359" s="108"/>
      <c r="BS359" s="108"/>
      <c r="BT359" s="108"/>
      <c r="BU359" s="108"/>
      <c r="BV359" s="108"/>
      <c r="BW359" s="108"/>
      <c r="BX359" s="108"/>
      <c r="BY359" s="108"/>
      <c r="BZ359" s="108"/>
      <c r="CA359" s="108"/>
      <c r="CB359" s="108"/>
      <c r="CC359" s="108"/>
      <c r="CD359" s="108"/>
      <c r="CE359" s="108"/>
      <c r="CF359" s="108"/>
    </row>
    <row r="360" ht="34.5" customHeight="1">
      <c r="A360" s="188"/>
      <c r="B360" s="188"/>
      <c r="C360" s="96"/>
      <c r="D360" s="96"/>
      <c r="E360" s="96"/>
      <c r="F360" s="96"/>
      <c r="G360" s="96"/>
      <c r="H360" s="96"/>
      <c r="I360" s="96"/>
      <c r="J360" s="96"/>
      <c r="K360" s="96"/>
      <c r="L360" s="96"/>
      <c r="M360" s="186"/>
      <c r="N360" s="96"/>
      <c r="O360" s="96"/>
      <c r="P360" s="96"/>
      <c r="Q360" s="102"/>
      <c r="R360" s="102"/>
      <c r="S360" s="102"/>
      <c r="T360" s="102"/>
      <c r="U360" s="102"/>
      <c r="V360" s="102"/>
      <c r="W360" s="102"/>
      <c r="X360" s="102"/>
      <c r="Y360" s="102"/>
      <c r="Z360" s="102"/>
      <c r="AA360" s="102"/>
      <c r="AB360" s="102"/>
      <c r="AC360" s="102"/>
      <c r="AD360" s="102"/>
      <c r="AE360" s="102"/>
      <c r="AF360" s="102"/>
      <c r="AG360" s="102"/>
      <c r="AH360" s="102"/>
      <c r="AI360" s="102"/>
      <c r="AJ360" s="187"/>
      <c r="AK360" s="96"/>
      <c r="AL360" s="96"/>
      <c r="AM360" s="152"/>
      <c r="AN360" s="152"/>
      <c r="AO360" s="107"/>
      <c r="AP360" s="107"/>
      <c r="AQ360" s="108"/>
      <c r="AR360" s="108"/>
      <c r="AS360" s="108"/>
      <c r="AT360" s="108"/>
      <c r="AU360" s="108"/>
      <c r="AV360" s="108"/>
      <c r="AW360" s="108"/>
      <c r="AX360" s="108"/>
      <c r="AY360" s="108"/>
      <c r="AZ360" s="108"/>
      <c r="BA360" s="108"/>
      <c r="BB360" s="108"/>
      <c r="BC360" s="108"/>
      <c r="BD360" s="108"/>
      <c r="BE360" s="108"/>
      <c r="BF360" s="108"/>
      <c r="BG360" s="108"/>
      <c r="BH360" s="108"/>
      <c r="BI360" s="108"/>
      <c r="BJ360" s="108"/>
      <c r="BK360" s="108"/>
      <c r="BL360" s="108"/>
      <c r="BM360" s="108"/>
      <c r="BN360" s="108"/>
      <c r="BO360" s="108"/>
      <c r="BP360" s="108"/>
      <c r="BQ360" s="108"/>
      <c r="BR360" s="108"/>
      <c r="BS360" s="108"/>
      <c r="BT360" s="108"/>
      <c r="BU360" s="108"/>
      <c r="BV360" s="108"/>
      <c r="BW360" s="108"/>
      <c r="BX360" s="108"/>
      <c r="BY360" s="108"/>
      <c r="BZ360" s="108"/>
      <c r="CA360" s="108"/>
      <c r="CB360" s="108"/>
      <c r="CC360" s="108"/>
      <c r="CD360" s="108"/>
      <c r="CE360" s="108"/>
      <c r="CF360" s="108"/>
    </row>
    <row r="361" ht="34.5" customHeight="1">
      <c r="A361" s="188"/>
      <c r="B361" s="188"/>
      <c r="C361" s="96"/>
      <c r="D361" s="96"/>
      <c r="E361" s="96"/>
      <c r="F361" s="96"/>
      <c r="G361" s="96"/>
      <c r="H361" s="96"/>
      <c r="I361" s="96"/>
      <c r="J361" s="96"/>
      <c r="K361" s="96"/>
      <c r="L361" s="96"/>
      <c r="M361" s="186"/>
      <c r="N361" s="96"/>
      <c r="O361" s="96"/>
      <c r="P361" s="96"/>
      <c r="Q361" s="102"/>
      <c r="R361" s="102"/>
      <c r="S361" s="102"/>
      <c r="T361" s="102"/>
      <c r="U361" s="102"/>
      <c r="V361" s="102"/>
      <c r="W361" s="102"/>
      <c r="X361" s="102"/>
      <c r="Y361" s="102"/>
      <c r="Z361" s="102"/>
      <c r="AA361" s="102"/>
      <c r="AB361" s="102"/>
      <c r="AC361" s="102"/>
      <c r="AD361" s="102"/>
      <c r="AE361" s="102"/>
      <c r="AF361" s="102"/>
      <c r="AG361" s="102"/>
      <c r="AH361" s="102"/>
      <c r="AI361" s="102"/>
      <c r="AJ361" s="187"/>
      <c r="AK361" s="96"/>
      <c r="AL361" s="96"/>
      <c r="AM361" s="152"/>
      <c r="AN361" s="152"/>
      <c r="AO361" s="107"/>
      <c r="AP361" s="107"/>
      <c r="AQ361" s="108"/>
      <c r="AR361" s="108"/>
      <c r="AS361" s="108"/>
      <c r="AT361" s="108"/>
      <c r="AU361" s="108"/>
      <c r="AV361" s="108"/>
      <c r="AW361" s="108"/>
      <c r="AX361" s="108"/>
      <c r="AY361" s="108"/>
      <c r="AZ361" s="108"/>
      <c r="BA361" s="108"/>
      <c r="BB361" s="108"/>
      <c r="BC361" s="108"/>
      <c r="BD361" s="108"/>
      <c r="BE361" s="108"/>
      <c r="BF361" s="108"/>
      <c r="BG361" s="108"/>
      <c r="BH361" s="108"/>
      <c r="BI361" s="108"/>
      <c r="BJ361" s="108"/>
      <c r="BK361" s="108"/>
      <c r="BL361" s="108"/>
      <c r="BM361" s="108"/>
      <c r="BN361" s="108"/>
      <c r="BO361" s="108"/>
      <c r="BP361" s="108"/>
      <c r="BQ361" s="108"/>
      <c r="BR361" s="108"/>
      <c r="BS361" s="108"/>
      <c r="BT361" s="108"/>
      <c r="BU361" s="108"/>
      <c r="BV361" s="108"/>
      <c r="BW361" s="108"/>
      <c r="BX361" s="108"/>
      <c r="BY361" s="108"/>
      <c r="BZ361" s="108"/>
      <c r="CA361" s="108"/>
      <c r="CB361" s="108"/>
      <c r="CC361" s="108"/>
      <c r="CD361" s="108"/>
      <c r="CE361" s="108"/>
      <c r="CF361" s="108"/>
    </row>
    <row r="362" ht="34.5" customHeight="1">
      <c r="A362" s="188"/>
      <c r="B362" s="188"/>
      <c r="C362" s="96"/>
      <c r="D362" s="96"/>
      <c r="E362" s="96"/>
      <c r="F362" s="96"/>
      <c r="G362" s="96"/>
      <c r="H362" s="96"/>
      <c r="I362" s="96"/>
      <c r="J362" s="96"/>
      <c r="K362" s="96"/>
      <c r="L362" s="96"/>
      <c r="M362" s="186"/>
      <c r="N362" s="96"/>
      <c r="O362" s="96"/>
      <c r="P362" s="96"/>
      <c r="Q362" s="102"/>
      <c r="R362" s="102"/>
      <c r="S362" s="102"/>
      <c r="T362" s="102"/>
      <c r="U362" s="102"/>
      <c r="V362" s="102"/>
      <c r="W362" s="102"/>
      <c r="X362" s="102"/>
      <c r="Y362" s="102"/>
      <c r="Z362" s="102"/>
      <c r="AA362" s="102"/>
      <c r="AB362" s="102"/>
      <c r="AC362" s="102"/>
      <c r="AD362" s="102"/>
      <c r="AE362" s="102"/>
      <c r="AF362" s="102"/>
      <c r="AG362" s="102"/>
      <c r="AH362" s="102"/>
      <c r="AI362" s="102"/>
      <c r="AJ362" s="187"/>
      <c r="AK362" s="96"/>
      <c r="AL362" s="96"/>
      <c r="AM362" s="152"/>
      <c r="AN362" s="152"/>
      <c r="AO362" s="107"/>
      <c r="AP362" s="107"/>
      <c r="AQ362" s="108"/>
      <c r="AR362" s="108"/>
      <c r="AS362" s="108"/>
      <c r="AT362" s="108"/>
      <c r="AU362" s="108"/>
      <c r="AV362" s="108"/>
      <c r="AW362" s="108"/>
      <c r="AX362" s="108"/>
      <c r="AY362" s="108"/>
      <c r="AZ362" s="108"/>
      <c r="BA362" s="108"/>
      <c r="BB362" s="108"/>
      <c r="BC362" s="108"/>
      <c r="BD362" s="108"/>
      <c r="BE362" s="108"/>
      <c r="BF362" s="108"/>
      <c r="BG362" s="108"/>
      <c r="BH362" s="108"/>
      <c r="BI362" s="108"/>
      <c r="BJ362" s="108"/>
      <c r="BK362" s="108"/>
      <c r="BL362" s="108"/>
      <c r="BM362" s="108"/>
      <c r="BN362" s="108"/>
      <c r="BO362" s="108"/>
      <c r="BP362" s="108"/>
      <c r="BQ362" s="108"/>
      <c r="BR362" s="108"/>
      <c r="BS362" s="108"/>
      <c r="BT362" s="108"/>
      <c r="BU362" s="108"/>
      <c r="BV362" s="108"/>
      <c r="BW362" s="108"/>
      <c r="BX362" s="108"/>
      <c r="BY362" s="108"/>
      <c r="BZ362" s="108"/>
      <c r="CA362" s="108"/>
      <c r="CB362" s="108"/>
      <c r="CC362" s="108"/>
      <c r="CD362" s="108"/>
      <c r="CE362" s="108"/>
      <c r="CF362" s="108"/>
    </row>
    <row r="363" ht="34.5" customHeight="1">
      <c r="A363" s="188"/>
      <c r="B363" s="188"/>
      <c r="C363" s="96"/>
      <c r="D363" s="96"/>
      <c r="E363" s="96"/>
      <c r="F363" s="96"/>
      <c r="G363" s="96"/>
      <c r="H363" s="96"/>
      <c r="I363" s="96"/>
      <c r="J363" s="96"/>
      <c r="K363" s="96"/>
      <c r="L363" s="96"/>
      <c r="M363" s="186"/>
      <c r="N363" s="96"/>
      <c r="O363" s="96"/>
      <c r="P363" s="96"/>
      <c r="Q363" s="102"/>
      <c r="R363" s="102"/>
      <c r="S363" s="102"/>
      <c r="T363" s="102"/>
      <c r="U363" s="102"/>
      <c r="V363" s="102"/>
      <c r="W363" s="102"/>
      <c r="X363" s="102"/>
      <c r="Y363" s="102"/>
      <c r="Z363" s="102"/>
      <c r="AA363" s="102"/>
      <c r="AB363" s="102"/>
      <c r="AC363" s="102"/>
      <c r="AD363" s="102"/>
      <c r="AE363" s="102"/>
      <c r="AF363" s="102"/>
      <c r="AG363" s="102"/>
      <c r="AH363" s="102"/>
      <c r="AI363" s="102"/>
      <c r="AJ363" s="187"/>
      <c r="AK363" s="96"/>
      <c r="AL363" s="96"/>
      <c r="AM363" s="152"/>
      <c r="AN363" s="152"/>
      <c r="AO363" s="107"/>
      <c r="AP363" s="107"/>
      <c r="AQ363" s="108"/>
      <c r="AR363" s="108"/>
      <c r="AS363" s="108"/>
      <c r="AT363" s="108"/>
      <c r="AU363" s="108"/>
      <c r="AV363" s="108"/>
      <c r="AW363" s="108"/>
      <c r="AX363" s="108"/>
      <c r="AY363" s="108"/>
      <c r="AZ363" s="108"/>
      <c r="BA363" s="108"/>
      <c r="BB363" s="108"/>
      <c r="BC363" s="108"/>
      <c r="BD363" s="108"/>
      <c r="BE363" s="108"/>
      <c r="BF363" s="108"/>
      <c r="BG363" s="108"/>
      <c r="BH363" s="108"/>
      <c r="BI363" s="108"/>
      <c r="BJ363" s="108"/>
      <c r="BK363" s="108"/>
      <c r="BL363" s="108"/>
      <c r="BM363" s="108"/>
      <c r="BN363" s="108"/>
      <c r="BO363" s="108"/>
      <c r="BP363" s="108"/>
      <c r="BQ363" s="108"/>
      <c r="BR363" s="108"/>
      <c r="BS363" s="108"/>
      <c r="BT363" s="108"/>
      <c r="BU363" s="108"/>
      <c r="BV363" s="108"/>
      <c r="BW363" s="108"/>
      <c r="BX363" s="108"/>
      <c r="BY363" s="108"/>
      <c r="BZ363" s="108"/>
      <c r="CA363" s="108"/>
      <c r="CB363" s="108"/>
      <c r="CC363" s="108"/>
      <c r="CD363" s="108"/>
      <c r="CE363" s="108"/>
      <c r="CF363" s="108"/>
    </row>
    <row r="364" ht="34.5" customHeight="1">
      <c r="A364" s="188"/>
      <c r="B364" s="188"/>
      <c r="C364" s="96"/>
      <c r="D364" s="96"/>
      <c r="E364" s="96"/>
      <c r="F364" s="96"/>
      <c r="G364" s="96"/>
      <c r="H364" s="96"/>
      <c r="I364" s="96"/>
      <c r="J364" s="96"/>
      <c r="K364" s="96"/>
      <c r="L364" s="96"/>
      <c r="M364" s="186"/>
      <c r="N364" s="96"/>
      <c r="O364" s="96"/>
      <c r="P364" s="96"/>
      <c r="Q364" s="102"/>
      <c r="R364" s="102"/>
      <c r="S364" s="102"/>
      <c r="T364" s="102"/>
      <c r="U364" s="102"/>
      <c r="V364" s="102"/>
      <c r="W364" s="102"/>
      <c r="X364" s="102"/>
      <c r="Y364" s="102"/>
      <c r="Z364" s="102"/>
      <c r="AA364" s="102"/>
      <c r="AB364" s="102"/>
      <c r="AC364" s="102"/>
      <c r="AD364" s="102"/>
      <c r="AE364" s="102"/>
      <c r="AF364" s="102"/>
      <c r="AG364" s="102"/>
      <c r="AH364" s="102"/>
      <c r="AI364" s="102"/>
      <c r="AJ364" s="187"/>
      <c r="AK364" s="96"/>
      <c r="AL364" s="96"/>
      <c r="AM364" s="152"/>
      <c r="AN364" s="152"/>
      <c r="AO364" s="107"/>
      <c r="AP364" s="107"/>
      <c r="AQ364" s="108"/>
      <c r="AR364" s="108"/>
      <c r="AS364" s="108"/>
      <c r="AT364" s="108"/>
      <c r="AU364" s="108"/>
      <c r="AV364" s="108"/>
      <c r="AW364" s="108"/>
      <c r="AX364" s="108"/>
      <c r="AY364" s="108"/>
      <c r="AZ364" s="108"/>
      <c r="BA364" s="108"/>
      <c r="BB364" s="108"/>
      <c r="BC364" s="108"/>
      <c r="BD364" s="108"/>
      <c r="BE364" s="108"/>
      <c r="BF364" s="108"/>
      <c r="BG364" s="108"/>
      <c r="BH364" s="108"/>
      <c r="BI364" s="108"/>
      <c r="BJ364" s="108"/>
      <c r="BK364" s="108"/>
      <c r="BL364" s="108"/>
      <c r="BM364" s="108"/>
      <c r="BN364" s="108"/>
      <c r="BO364" s="108"/>
      <c r="BP364" s="108"/>
      <c r="BQ364" s="108"/>
      <c r="BR364" s="108"/>
      <c r="BS364" s="108"/>
      <c r="BT364" s="108"/>
      <c r="BU364" s="108"/>
      <c r="BV364" s="108"/>
      <c r="BW364" s="108"/>
      <c r="BX364" s="108"/>
      <c r="BY364" s="108"/>
      <c r="BZ364" s="108"/>
      <c r="CA364" s="108"/>
      <c r="CB364" s="108"/>
      <c r="CC364" s="108"/>
      <c r="CD364" s="108"/>
      <c r="CE364" s="108"/>
      <c r="CF364" s="108"/>
    </row>
    <row r="365" ht="34.5" customHeight="1">
      <c r="A365" s="188"/>
      <c r="B365" s="188"/>
      <c r="C365" s="96"/>
      <c r="D365" s="96"/>
      <c r="E365" s="96"/>
      <c r="F365" s="96"/>
      <c r="G365" s="96"/>
      <c r="H365" s="96"/>
      <c r="I365" s="96"/>
      <c r="J365" s="96"/>
      <c r="K365" s="96"/>
      <c r="L365" s="96"/>
      <c r="M365" s="186"/>
      <c r="N365" s="96"/>
      <c r="O365" s="96"/>
      <c r="P365" s="96"/>
      <c r="Q365" s="102"/>
      <c r="R365" s="102"/>
      <c r="S365" s="102"/>
      <c r="T365" s="102"/>
      <c r="U365" s="102"/>
      <c r="V365" s="102"/>
      <c r="W365" s="102"/>
      <c r="X365" s="102"/>
      <c r="Y365" s="102"/>
      <c r="Z365" s="102"/>
      <c r="AA365" s="102"/>
      <c r="AB365" s="102"/>
      <c r="AC365" s="102"/>
      <c r="AD365" s="102"/>
      <c r="AE365" s="102"/>
      <c r="AF365" s="102"/>
      <c r="AG365" s="102"/>
      <c r="AH365" s="102"/>
      <c r="AI365" s="102"/>
      <c r="AJ365" s="187"/>
      <c r="AK365" s="96"/>
      <c r="AL365" s="96"/>
      <c r="AM365" s="152"/>
      <c r="AN365" s="152"/>
      <c r="AO365" s="107"/>
      <c r="AP365" s="107"/>
      <c r="AQ365" s="108"/>
      <c r="AR365" s="108"/>
      <c r="AS365" s="108"/>
      <c r="AT365" s="108"/>
      <c r="AU365" s="108"/>
      <c r="AV365" s="108"/>
      <c r="AW365" s="108"/>
      <c r="AX365" s="108"/>
      <c r="AY365" s="108"/>
      <c r="AZ365" s="108"/>
      <c r="BA365" s="108"/>
      <c r="BB365" s="108"/>
      <c r="BC365" s="108"/>
      <c r="BD365" s="108"/>
      <c r="BE365" s="108"/>
      <c r="BF365" s="108"/>
      <c r="BG365" s="108"/>
      <c r="BH365" s="108"/>
      <c r="BI365" s="108"/>
      <c r="BJ365" s="108"/>
      <c r="BK365" s="108"/>
      <c r="BL365" s="108"/>
      <c r="BM365" s="108"/>
      <c r="BN365" s="108"/>
      <c r="BO365" s="108"/>
      <c r="BP365" s="108"/>
      <c r="BQ365" s="108"/>
      <c r="BR365" s="108"/>
      <c r="BS365" s="108"/>
      <c r="BT365" s="108"/>
      <c r="BU365" s="108"/>
      <c r="BV365" s="108"/>
      <c r="BW365" s="108"/>
      <c r="BX365" s="108"/>
      <c r="BY365" s="108"/>
      <c r="BZ365" s="108"/>
      <c r="CA365" s="108"/>
      <c r="CB365" s="108"/>
      <c r="CC365" s="108"/>
      <c r="CD365" s="108"/>
      <c r="CE365" s="108"/>
      <c r="CF365" s="108"/>
    </row>
    <row r="366" ht="34.5" customHeight="1">
      <c r="A366" s="188"/>
      <c r="B366" s="188"/>
      <c r="C366" s="96"/>
      <c r="D366" s="96"/>
      <c r="E366" s="96"/>
      <c r="F366" s="96"/>
      <c r="G366" s="96"/>
      <c r="H366" s="96"/>
      <c r="I366" s="96"/>
      <c r="J366" s="96"/>
      <c r="K366" s="96"/>
      <c r="L366" s="96"/>
      <c r="M366" s="186"/>
      <c r="N366" s="96"/>
      <c r="O366" s="96"/>
      <c r="P366" s="96"/>
      <c r="Q366" s="102"/>
      <c r="R366" s="102"/>
      <c r="S366" s="102"/>
      <c r="T366" s="102"/>
      <c r="U366" s="102"/>
      <c r="V366" s="102"/>
      <c r="W366" s="102"/>
      <c r="X366" s="102"/>
      <c r="Y366" s="102"/>
      <c r="Z366" s="102"/>
      <c r="AA366" s="102"/>
      <c r="AB366" s="102"/>
      <c r="AC366" s="102"/>
      <c r="AD366" s="102"/>
      <c r="AE366" s="102"/>
      <c r="AF366" s="102"/>
      <c r="AG366" s="102"/>
      <c r="AH366" s="102"/>
      <c r="AI366" s="102"/>
      <c r="AJ366" s="187"/>
      <c r="AK366" s="96"/>
      <c r="AL366" s="96"/>
      <c r="AM366" s="152"/>
      <c r="AN366" s="152"/>
      <c r="AO366" s="107"/>
      <c r="AP366" s="107"/>
      <c r="AQ366" s="108"/>
      <c r="AR366" s="108"/>
      <c r="AS366" s="108"/>
      <c r="AT366" s="108"/>
      <c r="AU366" s="108"/>
      <c r="AV366" s="108"/>
      <c r="AW366" s="108"/>
      <c r="AX366" s="108"/>
      <c r="AY366" s="108"/>
      <c r="AZ366" s="108"/>
      <c r="BA366" s="108"/>
      <c r="BB366" s="108"/>
      <c r="BC366" s="108"/>
      <c r="BD366" s="108"/>
      <c r="BE366" s="108"/>
      <c r="BF366" s="108"/>
      <c r="BG366" s="108"/>
      <c r="BH366" s="108"/>
      <c r="BI366" s="108"/>
      <c r="BJ366" s="108"/>
      <c r="BK366" s="108"/>
      <c r="BL366" s="108"/>
      <c r="BM366" s="108"/>
      <c r="BN366" s="108"/>
      <c r="BO366" s="108"/>
      <c r="BP366" s="108"/>
      <c r="BQ366" s="108"/>
      <c r="BR366" s="108"/>
      <c r="BS366" s="108"/>
      <c r="BT366" s="108"/>
      <c r="BU366" s="108"/>
      <c r="BV366" s="108"/>
      <c r="BW366" s="108"/>
      <c r="BX366" s="108"/>
      <c r="BY366" s="108"/>
      <c r="BZ366" s="108"/>
      <c r="CA366" s="108"/>
      <c r="CB366" s="108"/>
      <c r="CC366" s="108"/>
      <c r="CD366" s="108"/>
      <c r="CE366" s="108"/>
      <c r="CF366" s="108"/>
    </row>
    <row r="367" ht="34.5" customHeight="1">
      <c r="A367" s="188"/>
      <c r="B367" s="188"/>
      <c r="C367" s="96"/>
      <c r="D367" s="96"/>
      <c r="E367" s="96"/>
      <c r="F367" s="96"/>
      <c r="G367" s="96"/>
      <c r="H367" s="96"/>
      <c r="I367" s="96"/>
      <c r="J367" s="96"/>
      <c r="K367" s="96"/>
      <c r="L367" s="96"/>
      <c r="M367" s="186"/>
      <c r="N367" s="96"/>
      <c r="O367" s="96"/>
      <c r="P367" s="96"/>
      <c r="Q367" s="102"/>
      <c r="R367" s="102"/>
      <c r="S367" s="102"/>
      <c r="T367" s="102"/>
      <c r="U367" s="102"/>
      <c r="V367" s="102"/>
      <c r="W367" s="102"/>
      <c r="X367" s="102"/>
      <c r="Y367" s="102"/>
      <c r="Z367" s="102"/>
      <c r="AA367" s="102"/>
      <c r="AB367" s="102"/>
      <c r="AC367" s="102"/>
      <c r="AD367" s="102"/>
      <c r="AE367" s="102"/>
      <c r="AF367" s="102"/>
      <c r="AG367" s="102"/>
      <c r="AH367" s="102"/>
      <c r="AI367" s="102"/>
      <c r="AJ367" s="187"/>
      <c r="AK367" s="96"/>
      <c r="AL367" s="96"/>
      <c r="AM367" s="152"/>
      <c r="AN367" s="152"/>
      <c r="AO367" s="107"/>
      <c r="AP367" s="107"/>
      <c r="AQ367" s="108"/>
      <c r="AR367" s="108"/>
      <c r="AS367" s="108"/>
      <c r="AT367" s="108"/>
      <c r="AU367" s="108"/>
      <c r="AV367" s="108"/>
      <c r="AW367" s="108"/>
      <c r="AX367" s="108"/>
      <c r="AY367" s="108"/>
      <c r="AZ367" s="108"/>
      <c r="BA367" s="108"/>
      <c r="BB367" s="108"/>
      <c r="BC367" s="108"/>
      <c r="BD367" s="108"/>
      <c r="BE367" s="108"/>
      <c r="BF367" s="108"/>
      <c r="BG367" s="108"/>
      <c r="BH367" s="108"/>
      <c r="BI367" s="108"/>
      <c r="BJ367" s="108"/>
      <c r="BK367" s="108"/>
      <c r="BL367" s="108"/>
      <c r="BM367" s="108"/>
      <c r="BN367" s="108"/>
      <c r="BO367" s="108"/>
      <c r="BP367" s="108"/>
      <c r="BQ367" s="108"/>
      <c r="BR367" s="108"/>
      <c r="BS367" s="108"/>
      <c r="BT367" s="108"/>
      <c r="BU367" s="108"/>
      <c r="BV367" s="108"/>
      <c r="BW367" s="108"/>
      <c r="BX367" s="108"/>
      <c r="BY367" s="108"/>
      <c r="BZ367" s="108"/>
      <c r="CA367" s="108"/>
      <c r="CB367" s="108"/>
      <c r="CC367" s="108"/>
      <c r="CD367" s="108"/>
      <c r="CE367" s="108"/>
      <c r="CF367" s="108"/>
    </row>
    <row r="368" ht="34.5" customHeight="1">
      <c r="A368" s="188"/>
      <c r="B368" s="188"/>
      <c r="C368" s="96"/>
      <c r="D368" s="96"/>
      <c r="E368" s="96"/>
      <c r="F368" s="96"/>
      <c r="G368" s="96"/>
      <c r="H368" s="96"/>
      <c r="I368" s="96"/>
      <c r="J368" s="96"/>
      <c r="K368" s="96"/>
      <c r="L368" s="96"/>
      <c r="M368" s="186"/>
      <c r="N368" s="96"/>
      <c r="O368" s="96"/>
      <c r="P368" s="96"/>
      <c r="Q368" s="102"/>
      <c r="R368" s="102"/>
      <c r="S368" s="102"/>
      <c r="T368" s="102"/>
      <c r="U368" s="102"/>
      <c r="V368" s="102"/>
      <c r="W368" s="102"/>
      <c r="X368" s="102"/>
      <c r="Y368" s="102"/>
      <c r="Z368" s="102"/>
      <c r="AA368" s="102"/>
      <c r="AB368" s="102"/>
      <c r="AC368" s="102"/>
      <c r="AD368" s="102"/>
      <c r="AE368" s="102"/>
      <c r="AF368" s="102"/>
      <c r="AG368" s="102"/>
      <c r="AH368" s="102"/>
      <c r="AI368" s="102"/>
      <c r="AJ368" s="187"/>
      <c r="AK368" s="96"/>
      <c r="AL368" s="96"/>
      <c r="AM368" s="152"/>
      <c r="AN368" s="152"/>
      <c r="AO368" s="107"/>
      <c r="AP368" s="107"/>
      <c r="AQ368" s="108"/>
      <c r="AR368" s="108"/>
      <c r="AS368" s="108"/>
      <c r="AT368" s="108"/>
      <c r="AU368" s="108"/>
      <c r="AV368" s="108"/>
      <c r="AW368" s="108"/>
      <c r="AX368" s="108"/>
      <c r="AY368" s="108"/>
      <c r="AZ368" s="108"/>
      <c r="BA368" s="108"/>
      <c r="BB368" s="108"/>
      <c r="BC368" s="108"/>
      <c r="BD368" s="108"/>
      <c r="BE368" s="108"/>
      <c r="BF368" s="108"/>
      <c r="BG368" s="108"/>
      <c r="BH368" s="108"/>
      <c r="BI368" s="108"/>
      <c r="BJ368" s="108"/>
      <c r="BK368" s="108"/>
      <c r="BL368" s="108"/>
      <c r="BM368" s="108"/>
      <c r="BN368" s="108"/>
      <c r="BO368" s="108"/>
      <c r="BP368" s="108"/>
      <c r="BQ368" s="108"/>
      <c r="BR368" s="108"/>
      <c r="BS368" s="108"/>
      <c r="BT368" s="108"/>
      <c r="BU368" s="108"/>
      <c r="BV368" s="108"/>
      <c r="BW368" s="108"/>
      <c r="BX368" s="108"/>
      <c r="BY368" s="108"/>
      <c r="BZ368" s="108"/>
      <c r="CA368" s="108"/>
      <c r="CB368" s="108"/>
      <c r="CC368" s="108"/>
      <c r="CD368" s="108"/>
      <c r="CE368" s="108"/>
      <c r="CF368" s="108"/>
    </row>
    <row r="369" ht="34.5" customHeight="1">
      <c r="A369" s="188"/>
      <c r="B369" s="188"/>
      <c r="C369" s="96"/>
      <c r="D369" s="96"/>
      <c r="E369" s="96"/>
      <c r="F369" s="96"/>
      <c r="G369" s="96"/>
      <c r="H369" s="96"/>
      <c r="I369" s="96"/>
      <c r="J369" s="96"/>
      <c r="K369" s="96"/>
      <c r="L369" s="96"/>
      <c r="M369" s="186"/>
      <c r="N369" s="96"/>
      <c r="O369" s="96"/>
      <c r="P369" s="96"/>
      <c r="Q369" s="102"/>
      <c r="R369" s="102"/>
      <c r="S369" s="102"/>
      <c r="T369" s="102"/>
      <c r="U369" s="102"/>
      <c r="V369" s="102"/>
      <c r="W369" s="102"/>
      <c r="X369" s="102"/>
      <c r="Y369" s="102"/>
      <c r="Z369" s="102"/>
      <c r="AA369" s="102"/>
      <c r="AB369" s="102"/>
      <c r="AC369" s="102"/>
      <c r="AD369" s="102"/>
      <c r="AE369" s="102"/>
      <c r="AF369" s="102"/>
      <c r="AG369" s="102"/>
      <c r="AH369" s="102"/>
      <c r="AI369" s="102"/>
      <c r="AJ369" s="187"/>
      <c r="AK369" s="96"/>
      <c r="AL369" s="96"/>
      <c r="AM369" s="152"/>
      <c r="AN369" s="152"/>
      <c r="AO369" s="107"/>
      <c r="AP369" s="107"/>
      <c r="AQ369" s="108"/>
      <c r="AR369" s="108"/>
      <c r="AS369" s="108"/>
      <c r="AT369" s="108"/>
      <c r="AU369" s="108"/>
      <c r="AV369" s="108"/>
      <c r="AW369" s="108"/>
      <c r="AX369" s="108"/>
      <c r="AY369" s="108"/>
      <c r="AZ369" s="108"/>
      <c r="BA369" s="108"/>
      <c r="BB369" s="108"/>
      <c r="BC369" s="108"/>
      <c r="BD369" s="108"/>
      <c r="BE369" s="108"/>
      <c r="BF369" s="108"/>
      <c r="BG369" s="108"/>
      <c r="BH369" s="108"/>
      <c r="BI369" s="108"/>
      <c r="BJ369" s="108"/>
      <c r="BK369" s="108"/>
      <c r="BL369" s="108"/>
      <c r="BM369" s="108"/>
      <c r="BN369" s="108"/>
      <c r="BO369" s="108"/>
      <c r="BP369" s="108"/>
      <c r="BQ369" s="108"/>
      <c r="BR369" s="108"/>
      <c r="BS369" s="108"/>
      <c r="BT369" s="108"/>
      <c r="BU369" s="108"/>
      <c r="BV369" s="108"/>
      <c r="BW369" s="108"/>
      <c r="BX369" s="108"/>
      <c r="BY369" s="108"/>
      <c r="BZ369" s="108"/>
      <c r="CA369" s="108"/>
      <c r="CB369" s="108"/>
      <c r="CC369" s="108"/>
      <c r="CD369" s="108"/>
      <c r="CE369" s="108"/>
      <c r="CF369" s="108"/>
    </row>
    <row r="370" ht="34.5" customHeight="1">
      <c r="A370" s="188"/>
      <c r="B370" s="188"/>
      <c r="C370" s="96"/>
      <c r="D370" s="96"/>
      <c r="E370" s="96"/>
      <c r="F370" s="96"/>
      <c r="G370" s="96"/>
      <c r="H370" s="96"/>
      <c r="I370" s="96"/>
      <c r="J370" s="96"/>
      <c r="K370" s="96"/>
      <c r="L370" s="96"/>
      <c r="M370" s="186"/>
      <c r="N370" s="96"/>
      <c r="O370" s="96"/>
      <c r="P370" s="96"/>
      <c r="Q370" s="102"/>
      <c r="R370" s="102"/>
      <c r="S370" s="102"/>
      <c r="T370" s="102"/>
      <c r="U370" s="102"/>
      <c r="V370" s="102"/>
      <c r="W370" s="102"/>
      <c r="X370" s="102"/>
      <c r="Y370" s="102"/>
      <c r="Z370" s="102"/>
      <c r="AA370" s="102"/>
      <c r="AB370" s="102"/>
      <c r="AC370" s="102"/>
      <c r="AD370" s="102"/>
      <c r="AE370" s="102"/>
      <c r="AF370" s="102"/>
      <c r="AG370" s="102"/>
      <c r="AH370" s="102"/>
      <c r="AI370" s="102"/>
      <c r="AJ370" s="187"/>
      <c r="AK370" s="96"/>
      <c r="AL370" s="96"/>
      <c r="AM370" s="152"/>
      <c r="AN370" s="152"/>
      <c r="AO370" s="107"/>
      <c r="AP370" s="107"/>
      <c r="AQ370" s="108"/>
      <c r="AR370" s="108"/>
      <c r="AS370" s="108"/>
      <c r="AT370" s="108"/>
      <c r="AU370" s="108"/>
      <c r="AV370" s="108"/>
      <c r="AW370" s="108"/>
      <c r="AX370" s="108"/>
      <c r="AY370" s="108"/>
      <c r="AZ370" s="108"/>
      <c r="BA370" s="108"/>
      <c r="BB370" s="108"/>
      <c r="BC370" s="108"/>
      <c r="BD370" s="108"/>
      <c r="BE370" s="108"/>
      <c r="BF370" s="108"/>
      <c r="BG370" s="108"/>
      <c r="BH370" s="108"/>
      <c r="BI370" s="108"/>
      <c r="BJ370" s="108"/>
      <c r="BK370" s="108"/>
      <c r="BL370" s="108"/>
      <c r="BM370" s="108"/>
      <c r="BN370" s="108"/>
      <c r="BO370" s="108"/>
      <c r="BP370" s="108"/>
      <c r="BQ370" s="108"/>
      <c r="BR370" s="108"/>
      <c r="BS370" s="108"/>
      <c r="BT370" s="108"/>
      <c r="BU370" s="108"/>
      <c r="BV370" s="108"/>
      <c r="BW370" s="108"/>
      <c r="BX370" s="108"/>
      <c r="BY370" s="108"/>
      <c r="BZ370" s="108"/>
      <c r="CA370" s="108"/>
      <c r="CB370" s="108"/>
      <c r="CC370" s="108"/>
      <c r="CD370" s="108"/>
      <c r="CE370" s="108"/>
      <c r="CF370" s="108"/>
    </row>
    <row r="371" ht="34.5" customHeight="1">
      <c r="A371" s="188"/>
      <c r="B371" s="188"/>
      <c r="C371" s="96"/>
      <c r="D371" s="96"/>
      <c r="E371" s="96"/>
      <c r="F371" s="96"/>
      <c r="G371" s="96"/>
      <c r="H371" s="96"/>
      <c r="I371" s="96"/>
      <c r="J371" s="96"/>
      <c r="K371" s="96"/>
      <c r="L371" s="96"/>
      <c r="M371" s="186"/>
      <c r="N371" s="96"/>
      <c r="O371" s="96"/>
      <c r="P371" s="96"/>
      <c r="Q371" s="102"/>
      <c r="R371" s="102"/>
      <c r="S371" s="102"/>
      <c r="T371" s="102"/>
      <c r="U371" s="102"/>
      <c r="V371" s="102"/>
      <c r="W371" s="102"/>
      <c r="X371" s="102"/>
      <c r="Y371" s="102"/>
      <c r="Z371" s="102"/>
      <c r="AA371" s="102"/>
      <c r="AB371" s="102"/>
      <c r="AC371" s="102"/>
      <c r="AD371" s="102"/>
      <c r="AE371" s="102"/>
      <c r="AF371" s="102"/>
      <c r="AG371" s="102"/>
      <c r="AH371" s="102"/>
      <c r="AI371" s="102"/>
      <c r="AJ371" s="187"/>
      <c r="AK371" s="96"/>
      <c r="AL371" s="96"/>
      <c r="AM371" s="152"/>
      <c r="AN371" s="152"/>
      <c r="AO371" s="107"/>
      <c r="AP371" s="107"/>
      <c r="AQ371" s="108"/>
      <c r="AR371" s="108"/>
      <c r="AS371" s="108"/>
      <c r="AT371" s="108"/>
      <c r="AU371" s="108"/>
      <c r="AV371" s="108"/>
      <c r="AW371" s="108"/>
      <c r="AX371" s="108"/>
      <c r="AY371" s="108"/>
      <c r="AZ371" s="108"/>
      <c r="BA371" s="108"/>
      <c r="BB371" s="108"/>
      <c r="BC371" s="108"/>
      <c r="BD371" s="108"/>
      <c r="BE371" s="108"/>
      <c r="BF371" s="108"/>
      <c r="BG371" s="108"/>
      <c r="BH371" s="108"/>
      <c r="BI371" s="108"/>
      <c r="BJ371" s="108"/>
      <c r="BK371" s="108"/>
      <c r="BL371" s="108"/>
      <c r="BM371" s="108"/>
      <c r="BN371" s="108"/>
      <c r="BO371" s="108"/>
      <c r="BP371" s="108"/>
      <c r="BQ371" s="108"/>
      <c r="BR371" s="108"/>
      <c r="BS371" s="108"/>
      <c r="BT371" s="108"/>
      <c r="BU371" s="108"/>
      <c r="BV371" s="108"/>
      <c r="BW371" s="108"/>
      <c r="BX371" s="108"/>
      <c r="BY371" s="108"/>
      <c r="BZ371" s="108"/>
      <c r="CA371" s="108"/>
      <c r="CB371" s="108"/>
      <c r="CC371" s="108"/>
      <c r="CD371" s="108"/>
      <c r="CE371" s="108"/>
      <c r="CF371" s="108"/>
    </row>
    <row r="372" ht="34.5" customHeight="1">
      <c r="A372" s="188"/>
      <c r="B372" s="188"/>
      <c r="C372" s="96"/>
      <c r="D372" s="96"/>
      <c r="E372" s="96"/>
      <c r="F372" s="96"/>
      <c r="G372" s="96"/>
      <c r="H372" s="96"/>
      <c r="I372" s="96"/>
      <c r="J372" s="96"/>
      <c r="K372" s="96"/>
      <c r="L372" s="96"/>
      <c r="M372" s="186"/>
      <c r="N372" s="96"/>
      <c r="O372" s="96"/>
      <c r="P372" s="96"/>
      <c r="Q372" s="102"/>
      <c r="R372" s="102"/>
      <c r="S372" s="102"/>
      <c r="T372" s="102"/>
      <c r="U372" s="102"/>
      <c r="V372" s="102"/>
      <c r="W372" s="102"/>
      <c r="X372" s="102"/>
      <c r="Y372" s="102"/>
      <c r="Z372" s="102"/>
      <c r="AA372" s="102"/>
      <c r="AB372" s="102"/>
      <c r="AC372" s="102"/>
      <c r="AD372" s="102"/>
      <c r="AE372" s="102"/>
      <c r="AF372" s="102"/>
      <c r="AG372" s="102"/>
      <c r="AH372" s="102"/>
      <c r="AI372" s="102"/>
      <c r="AJ372" s="187"/>
      <c r="AK372" s="96"/>
      <c r="AL372" s="96"/>
      <c r="AM372" s="152"/>
      <c r="AN372" s="152"/>
      <c r="AO372" s="107"/>
      <c r="AP372" s="107"/>
      <c r="AQ372" s="108"/>
      <c r="AR372" s="108"/>
      <c r="AS372" s="108"/>
      <c r="AT372" s="108"/>
      <c r="AU372" s="108"/>
      <c r="AV372" s="108"/>
      <c r="AW372" s="108"/>
      <c r="AX372" s="108"/>
      <c r="AY372" s="108"/>
      <c r="AZ372" s="108"/>
      <c r="BA372" s="108"/>
      <c r="BB372" s="108"/>
      <c r="BC372" s="108"/>
      <c r="BD372" s="108"/>
      <c r="BE372" s="108"/>
      <c r="BF372" s="108"/>
      <c r="BG372" s="108"/>
      <c r="BH372" s="108"/>
      <c r="BI372" s="108"/>
      <c r="BJ372" s="108"/>
      <c r="BK372" s="108"/>
      <c r="BL372" s="108"/>
      <c r="BM372" s="108"/>
      <c r="BN372" s="108"/>
      <c r="BO372" s="108"/>
      <c r="BP372" s="108"/>
      <c r="BQ372" s="108"/>
      <c r="BR372" s="108"/>
      <c r="BS372" s="108"/>
      <c r="BT372" s="108"/>
      <c r="BU372" s="108"/>
      <c r="BV372" s="108"/>
      <c r="BW372" s="108"/>
      <c r="BX372" s="108"/>
      <c r="BY372" s="108"/>
      <c r="BZ372" s="108"/>
      <c r="CA372" s="108"/>
      <c r="CB372" s="108"/>
      <c r="CC372" s="108"/>
      <c r="CD372" s="108"/>
      <c r="CE372" s="108"/>
      <c r="CF372" s="108"/>
    </row>
    <row r="373" ht="34.5" customHeight="1">
      <c r="A373" s="188"/>
      <c r="B373" s="188"/>
      <c r="C373" s="96"/>
      <c r="D373" s="96"/>
      <c r="E373" s="96"/>
      <c r="F373" s="96"/>
      <c r="G373" s="96"/>
      <c r="H373" s="96"/>
      <c r="I373" s="96"/>
      <c r="J373" s="96"/>
      <c r="K373" s="96"/>
      <c r="L373" s="96"/>
      <c r="M373" s="186"/>
      <c r="N373" s="96"/>
      <c r="O373" s="96"/>
      <c r="P373" s="96"/>
      <c r="Q373" s="102"/>
      <c r="R373" s="102"/>
      <c r="S373" s="102"/>
      <c r="T373" s="102"/>
      <c r="U373" s="102"/>
      <c r="V373" s="102"/>
      <c r="W373" s="102"/>
      <c r="X373" s="102"/>
      <c r="Y373" s="102"/>
      <c r="Z373" s="102"/>
      <c r="AA373" s="102"/>
      <c r="AB373" s="102"/>
      <c r="AC373" s="102"/>
      <c r="AD373" s="102"/>
      <c r="AE373" s="102"/>
      <c r="AF373" s="102"/>
      <c r="AG373" s="102"/>
      <c r="AH373" s="102"/>
      <c r="AI373" s="102"/>
      <c r="AJ373" s="187"/>
      <c r="AK373" s="96"/>
      <c r="AL373" s="96"/>
      <c r="AM373" s="152"/>
      <c r="AN373" s="152"/>
      <c r="AO373" s="107"/>
      <c r="AP373" s="107"/>
      <c r="AQ373" s="108"/>
      <c r="AR373" s="108"/>
      <c r="AS373" s="108"/>
      <c r="AT373" s="108"/>
      <c r="AU373" s="108"/>
      <c r="AV373" s="108"/>
      <c r="AW373" s="108"/>
      <c r="AX373" s="108"/>
      <c r="AY373" s="108"/>
      <c r="AZ373" s="108"/>
      <c r="BA373" s="108"/>
      <c r="BB373" s="108"/>
      <c r="BC373" s="108"/>
      <c r="BD373" s="108"/>
      <c r="BE373" s="108"/>
      <c r="BF373" s="108"/>
      <c r="BG373" s="108"/>
      <c r="BH373" s="108"/>
      <c r="BI373" s="108"/>
      <c r="BJ373" s="108"/>
      <c r="BK373" s="108"/>
      <c r="BL373" s="108"/>
      <c r="BM373" s="108"/>
      <c r="BN373" s="108"/>
      <c r="BO373" s="108"/>
      <c r="BP373" s="108"/>
      <c r="BQ373" s="108"/>
      <c r="BR373" s="108"/>
      <c r="BS373" s="108"/>
      <c r="BT373" s="108"/>
      <c r="BU373" s="108"/>
      <c r="BV373" s="108"/>
      <c r="BW373" s="108"/>
      <c r="BX373" s="108"/>
      <c r="BY373" s="108"/>
      <c r="BZ373" s="108"/>
      <c r="CA373" s="108"/>
      <c r="CB373" s="108"/>
      <c r="CC373" s="108"/>
      <c r="CD373" s="108"/>
      <c r="CE373" s="108"/>
      <c r="CF373" s="108"/>
    </row>
    <row r="374" ht="34.5" customHeight="1">
      <c r="A374" s="188"/>
      <c r="B374" s="188"/>
      <c r="C374" s="96"/>
      <c r="D374" s="96"/>
      <c r="E374" s="96"/>
      <c r="F374" s="96"/>
      <c r="G374" s="96"/>
      <c r="H374" s="96"/>
      <c r="I374" s="96"/>
      <c r="J374" s="96"/>
      <c r="K374" s="96"/>
      <c r="L374" s="96"/>
      <c r="M374" s="186"/>
      <c r="N374" s="96"/>
      <c r="O374" s="96"/>
      <c r="P374" s="96"/>
      <c r="Q374" s="102"/>
      <c r="R374" s="102"/>
      <c r="S374" s="102"/>
      <c r="T374" s="102"/>
      <c r="U374" s="102"/>
      <c r="V374" s="102"/>
      <c r="W374" s="102"/>
      <c r="X374" s="102"/>
      <c r="Y374" s="102"/>
      <c r="Z374" s="102"/>
      <c r="AA374" s="102"/>
      <c r="AB374" s="102"/>
      <c r="AC374" s="102"/>
      <c r="AD374" s="102"/>
      <c r="AE374" s="102"/>
      <c r="AF374" s="102"/>
      <c r="AG374" s="102"/>
      <c r="AH374" s="102"/>
      <c r="AI374" s="102"/>
      <c r="AJ374" s="187"/>
      <c r="AK374" s="96"/>
      <c r="AL374" s="96"/>
      <c r="AM374" s="152"/>
      <c r="AN374" s="152"/>
      <c r="AO374" s="107"/>
      <c r="AP374" s="107"/>
      <c r="AQ374" s="108"/>
      <c r="AR374" s="108"/>
      <c r="AS374" s="108"/>
      <c r="AT374" s="108"/>
      <c r="AU374" s="108"/>
      <c r="AV374" s="108"/>
      <c r="AW374" s="108"/>
      <c r="AX374" s="108"/>
      <c r="AY374" s="108"/>
      <c r="AZ374" s="108"/>
      <c r="BA374" s="108"/>
      <c r="BB374" s="108"/>
      <c r="BC374" s="108"/>
      <c r="BD374" s="108"/>
      <c r="BE374" s="108"/>
      <c r="BF374" s="108"/>
      <c r="BG374" s="108"/>
      <c r="BH374" s="108"/>
      <c r="BI374" s="108"/>
      <c r="BJ374" s="108"/>
      <c r="BK374" s="108"/>
      <c r="BL374" s="108"/>
      <c r="BM374" s="108"/>
      <c r="BN374" s="108"/>
      <c r="BO374" s="108"/>
      <c r="BP374" s="108"/>
      <c r="BQ374" s="108"/>
      <c r="BR374" s="108"/>
      <c r="BS374" s="108"/>
      <c r="BT374" s="108"/>
      <c r="BU374" s="108"/>
      <c r="BV374" s="108"/>
      <c r="BW374" s="108"/>
      <c r="BX374" s="108"/>
      <c r="BY374" s="108"/>
      <c r="BZ374" s="108"/>
      <c r="CA374" s="108"/>
      <c r="CB374" s="108"/>
      <c r="CC374" s="108"/>
      <c r="CD374" s="108"/>
      <c r="CE374" s="108"/>
      <c r="CF374" s="108"/>
    </row>
    <row r="375" ht="34.5" customHeight="1">
      <c r="A375" s="188"/>
      <c r="B375" s="188"/>
      <c r="C375" s="96"/>
      <c r="D375" s="96"/>
      <c r="E375" s="96"/>
      <c r="F375" s="96"/>
      <c r="G375" s="96"/>
      <c r="H375" s="96"/>
      <c r="I375" s="96"/>
      <c r="J375" s="96"/>
      <c r="K375" s="96"/>
      <c r="L375" s="96"/>
      <c r="M375" s="186"/>
      <c r="N375" s="96"/>
      <c r="O375" s="96"/>
      <c r="P375" s="96"/>
      <c r="Q375" s="102"/>
      <c r="R375" s="102"/>
      <c r="S375" s="102"/>
      <c r="T375" s="102"/>
      <c r="U375" s="102"/>
      <c r="V375" s="102"/>
      <c r="W375" s="102"/>
      <c r="X375" s="102"/>
      <c r="Y375" s="102"/>
      <c r="Z375" s="102"/>
      <c r="AA375" s="102"/>
      <c r="AB375" s="102"/>
      <c r="AC375" s="102"/>
      <c r="AD375" s="102"/>
      <c r="AE375" s="102"/>
      <c r="AF375" s="102"/>
      <c r="AG375" s="102"/>
      <c r="AH375" s="102"/>
      <c r="AI375" s="102"/>
      <c r="AJ375" s="187"/>
      <c r="AK375" s="96"/>
      <c r="AL375" s="96"/>
      <c r="AM375" s="152"/>
      <c r="AN375" s="152"/>
      <c r="AO375" s="107"/>
      <c r="AP375" s="107"/>
      <c r="AQ375" s="108"/>
      <c r="AR375" s="108"/>
      <c r="AS375" s="108"/>
      <c r="AT375" s="108"/>
      <c r="AU375" s="108"/>
      <c r="AV375" s="108"/>
      <c r="AW375" s="108"/>
      <c r="AX375" s="108"/>
      <c r="AY375" s="108"/>
      <c r="AZ375" s="108"/>
      <c r="BA375" s="108"/>
      <c r="BB375" s="108"/>
      <c r="BC375" s="108"/>
      <c r="BD375" s="108"/>
      <c r="BE375" s="108"/>
      <c r="BF375" s="108"/>
      <c r="BG375" s="108"/>
      <c r="BH375" s="108"/>
      <c r="BI375" s="108"/>
      <c r="BJ375" s="108"/>
      <c r="BK375" s="108"/>
      <c r="BL375" s="108"/>
      <c r="BM375" s="108"/>
      <c r="BN375" s="108"/>
      <c r="BO375" s="108"/>
      <c r="BP375" s="108"/>
      <c r="BQ375" s="108"/>
      <c r="BR375" s="108"/>
      <c r="BS375" s="108"/>
      <c r="BT375" s="108"/>
      <c r="BU375" s="108"/>
      <c r="BV375" s="108"/>
      <c r="BW375" s="108"/>
      <c r="BX375" s="108"/>
      <c r="BY375" s="108"/>
      <c r="BZ375" s="108"/>
      <c r="CA375" s="108"/>
      <c r="CB375" s="108"/>
      <c r="CC375" s="108"/>
      <c r="CD375" s="108"/>
      <c r="CE375" s="108"/>
      <c r="CF375" s="108"/>
    </row>
    <row r="376" ht="34.5" customHeight="1">
      <c r="A376" s="188"/>
      <c r="B376" s="188"/>
      <c r="C376" s="96"/>
      <c r="D376" s="96"/>
      <c r="E376" s="96"/>
      <c r="F376" s="96"/>
      <c r="G376" s="96"/>
      <c r="H376" s="96"/>
      <c r="I376" s="96"/>
      <c r="J376" s="96"/>
      <c r="K376" s="96"/>
      <c r="L376" s="96"/>
      <c r="M376" s="186"/>
      <c r="N376" s="96"/>
      <c r="O376" s="96"/>
      <c r="P376" s="96"/>
      <c r="Q376" s="102"/>
      <c r="R376" s="102"/>
      <c r="S376" s="102"/>
      <c r="T376" s="102"/>
      <c r="U376" s="102"/>
      <c r="V376" s="102"/>
      <c r="W376" s="102"/>
      <c r="X376" s="102"/>
      <c r="Y376" s="102"/>
      <c r="Z376" s="102"/>
      <c r="AA376" s="102"/>
      <c r="AB376" s="102"/>
      <c r="AC376" s="102"/>
      <c r="AD376" s="102"/>
      <c r="AE376" s="102"/>
      <c r="AF376" s="102"/>
      <c r="AG376" s="102"/>
      <c r="AH376" s="102"/>
      <c r="AI376" s="102"/>
      <c r="AJ376" s="187"/>
      <c r="AK376" s="96"/>
      <c r="AL376" s="96"/>
      <c r="AM376" s="152"/>
      <c r="AN376" s="152"/>
      <c r="AO376" s="107"/>
      <c r="AP376" s="107"/>
      <c r="AQ376" s="108"/>
      <c r="AR376" s="108"/>
      <c r="AS376" s="108"/>
      <c r="AT376" s="108"/>
      <c r="AU376" s="108"/>
      <c r="AV376" s="108"/>
      <c r="AW376" s="108"/>
      <c r="AX376" s="108"/>
      <c r="AY376" s="108"/>
      <c r="AZ376" s="108"/>
      <c r="BA376" s="108"/>
      <c r="BB376" s="108"/>
      <c r="BC376" s="108"/>
      <c r="BD376" s="108"/>
      <c r="BE376" s="108"/>
      <c r="BF376" s="108"/>
      <c r="BG376" s="108"/>
      <c r="BH376" s="108"/>
      <c r="BI376" s="108"/>
      <c r="BJ376" s="108"/>
      <c r="BK376" s="108"/>
      <c r="BL376" s="108"/>
      <c r="BM376" s="108"/>
      <c r="BN376" s="108"/>
      <c r="BO376" s="108"/>
      <c r="BP376" s="108"/>
      <c r="BQ376" s="108"/>
      <c r="BR376" s="108"/>
      <c r="BS376" s="108"/>
      <c r="BT376" s="108"/>
      <c r="BU376" s="108"/>
      <c r="BV376" s="108"/>
      <c r="BW376" s="108"/>
      <c r="BX376" s="108"/>
      <c r="BY376" s="108"/>
      <c r="BZ376" s="108"/>
      <c r="CA376" s="108"/>
      <c r="CB376" s="108"/>
      <c r="CC376" s="108"/>
      <c r="CD376" s="108"/>
      <c r="CE376" s="108"/>
      <c r="CF376" s="108"/>
    </row>
    <row r="377" ht="34.5" customHeight="1">
      <c r="A377" s="188"/>
      <c r="B377" s="188"/>
      <c r="C377" s="96"/>
      <c r="D377" s="96"/>
      <c r="E377" s="96"/>
      <c r="F377" s="96"/>
      <c r="G377" s="96"/>
      <c r="H377" s="96"/>
      <c r="I377" s="96"/>
      <c r="J377" s="96"/>
      <c r="K377" s="96"/>
      <c r="L377" s="96"/>
      <c r="M377" s="186"/>
      <c r="N377" s="96"/>
      <c r="O377" s="96"/>
      <c r="P377" s="96"/>
      <c r="Q377" s="102"/>
      <c r="R377" s="102"/>
      <c r="S377" s="102"/>
      <c r="T377" s="102"/>
      <c r="U377" s="102"/>
      <c r="V377" s="102"/>
      <c r="W377" s="102"/>
      <c r="X377" s="102"/>
      <c r="Y377" s="102"/>
      <c r="Z377" s="102"/>
      <c r="AA377" s="102"/>
      <c r="AB377" s="102"/>
      <c r="AC377" s="102"/>
      <c r="AD377" s="102"/>
      <c r="AE377" s="102"/>
      <c r="AF377" s="102"/>
      <c r="AG377" s="102"/>
      <c r="AH377" s="102"/>
      <c r="AI377" s="102"/>
      <c r="AJ377" s="187"/>
      <c r="AK377" s="96"/>
      <c r="AL377" s="96"/>
      <c r="AM377" s="152"/>
      <c r="AN377" s="152"/>
      <c r="AO377" s="107"/>
      <c r="AP377" s="107"/>
      <c r="AQ377" s="108"/>
      <c r="AR377" s="108"/>
      <c r="AS377" s="108"/>
      <c r="AT377" s="108"/>
      <c r="AU377" s="108"/>
      <c r="AV377" s="108"/>
      <c r="AW377" s="108"/>
      <c r="AX377" s="108"/>
      <c r="AY377" s="108"/>
      <c r="AZ377" s="108"/>
      <c r="BA377" s="108"/>
      <c r="BB377" s="108"/>
      <c r="BC377" s="108"/>
      <c r="BD377" s="108"/>
      <c r="BE377" s="108"/>
      <c r="BF377" s="108"/>
      <c r="BG377" s="108"/>
      <c r="BH377" s="108"/>
      <c r="BI377" s="108"/>
      <c r="BJ377" s="108"/>
      <c r="BK377" s="108"/>
      <c r="BL377" s="108"/>
      <c r="BM377" s="108"/>
      <c r="BN377" s="108"/>
      <c r="BO377" s="108"/>
      <c r="BP377" s="108"/>
      <c r="BQ377" s="108"/>
      <c r="BR377" s="108"/>
      <c r="BS377" s="108"/>
      <c r="BT377" s="108"/>
      <c r="BU377" s="108"/>
      <c r="BV377" s="108"/>
      <c r="BW377" s="108"/>
      <c r="BX377" s="108"/>
      <c r="BY377" s="108"/>
      <c r="BZ377" s="108"/>
      <c r="CA377" s="108"/>
      <c r="CB377" s="108"/>
      <c r="CC377" s="108"/>
      <c r="CD377" s="108"/>
      <c r="CE377" s="108"/>
      <c r="CF377" s="108"/>
    </row>
    <row r="378" ht="34.5" customHeight="1">
      <c r="A378" s="188"/>
      <c r="B378" s="188"/>
      <c r="C378" s="96"/>
      <c r="D378" s="96"/>
      <c r="E378" s="96"/>
      <c r="F378" s="96"/>
      <c r="G378" s="96"/>
      <c r="H378" s="96"/>
      <c r="I378" s="96"/>
      <c r="J378" s="96"/>
      <c r="K378" s="96"/>
      <c r="L378" s="96"/>
      <c r="M378" s="186"/>
      <c r="N378" s="96"/>
      <c r="O378" s="96"/>
      <c r="P378" s="96"/>
      <c r="Q378" s="102"/>
      <c r="R378" s="102"/>
      <c r="S378" s="102"/>
      <c r="T378" s="102"/>
      <c r="U378" s="102"/>
      <c r="V378" s="102"/>
      <c r="W378" s="102"/>
      <c r="X378" s="102"/>
      <c r="Y378" s="102"/>
      <c r="Z378" s="102"/>
      <c r="AA378" s="102"/>
      <c r="AB378" s="102"/>
      <c r="AC378" s="102"/>
      <c r="AD378" s="102"/>
      <c r="AE378" s="102"/>
      <c r="AF378" s="102"/>
      <c r="AG378" s="102"/>
      <c r="AH378" s="102"/>
      <c r="AI378" s="102"/>
      <c r="AJ378" s="187"/>
      <c r="AK378" s="96"/>
      <c r="AL378" s="96"/>
      <c r="AM378" s="152"/>
      <c r="AN378" s="152"/>
      <c r="AO378" s="107"/>
      <c r="AP378" s="107"/>
      <c r="AQ378" s="108"/>
      <c r="AR378" s="108"/>
      <c r="AS378" s="108"/>
      <c r="AT378" s="108"/>
      <c r="AU378" s="108"/>
      <c r="AV378" s="108"/>
      <c r="AW378" s="108"/>
      <c r="AX378" s="108"/>
      <c r="AY378" s="108"/>
      <c r="AZ378" s="108"/>
      <c r="BA378" s="108"/>
      <c r="BB378" s="108"/>
      <c r="BC378" s="108"/>
      <c r="BD378" s="108"/>
      <c r="BE378" s="108"/>
      <c r="BF378" s="108"/>
      <c r="BG378" s="108"/>
      <c r="BH378" s="108"/>
      <c r="BI378" s="108"/>
      <c r="BJ378" s="108"/>
      <c r="BK378" s="108"/>
      <c r="BL378" s="108"/>
      <c r="BM378" s="108"/>
      <c r="BN378" s="108"/>
      <c r="BO378" s="108"/>
      <c r="BP378" s="108"/>
      <c r="BQ378" s="108"/>
      <c r="BR378" s="108"/>
      <c r="BS378" s="108"/>
      <c r="BT378" s="108"/>
      <c r="BU378" s="108"/>
      <c r="BV378" s="108"/>
      <c r="BW378" s="108"/>
      <c r="BX378" s="108"/>
      <c r="BY378" s="108"/>
      <c r="BZ378" s="108"/>
      <c r="CA378" s="108"/>
      <c r="CB378" s="108"/>
      <c r="CC378" s="108"/>
      <c r="CD378" s="108"/>
      <c r="CE378" s="108"/>
      <c r="CF378" s="108"/>
    </row>
    <row r="379" ht="34.5" customHeight="1">
      <c r="A379" s="188"/>
      <c r="B379" s="188"/>
      <c r="C379" s="96"/>
      <c r="D379" s="96"/>
      <c r="E379" s="96"/>
      <c r="F379" s="96"/>
      <c r="G379" s="96"/>
      <c r="H379" s="96"/>
      <c r="I379" s="96"/>
      <c r="J379" s="96"/>
      <c r="K379" s="96"/>
      <c r="L379" s="96"/>
      <c r="M379" s="186"/>
      <c r="N379" s="96"/>
      <c r="O379" s="96"/>
      <c r="P379" s="96"/>
      <c r="Q379" s="102"/>
      <c r="R379" s="102"/>
      <c r="S379" s="102"/>
      <c r="T379" s="102"/>
      <c r="U379" s="102"/>
      <c r="V379" s="102"/>
      <c r="W379" s="102"/>
      <c r="X379" s="102"/>
      <c r="Y379" s="102"/>
      <c r="Z379" s="102"/>
      <c r="AA379" s="102"/>
      <c r="AB379" s="102"/>
      <c r="AC379" s="102"/>
      <c r="AD379" s="102"/>
      <c r="AE379" s="102"/>
      <c r="AF379" s="102"/>
      <c r="AG379" s="102"/>
      <c r="AH379" s="102"/>
      <c r="AI379" s="102"/>
      <c r="AJ379" s="187"/>
      <c r="AK379" s="96"/>
      <c r="AL379" s="96"/>
      <c r="AM379" s="152"/>
      <c r="AN379" s="152"/>
      <c r="AO379" s="107"/>
      <c r="AP379" s="107"/>
      <c r="AQ379" s="108"/>
      <c r="AR379" s="108"/>
      <c r="AS379" s="108"/>
      <c r="AT379" s="108"/>
      <c r="AU379" s="108"/>
      <c r="AV379" s="108"/>
      <c r="AW379" s="108"/>
      <c r="AX379" s="108"/>
      <c r="AY379" s="108"/>
      <c r="AZ379" s="108"/>
      <c r="BA379" s="108"/>
      <c r="BB379" s="108"/>
      <c r="BC379" s="108"/>
      <c r="BD379" s="108"/>
      <c r="BE379" s="108"/>
      <c r="BF379" s="108"/>
      <c r="BG379" s="108"/>
      <c r="BH379" s="108"/>
      <c r="BI379" s="108"/>
      <c r="BJ379" s="108"/>
      <c r="BK379" s="108"/>
      <c r="BL379" s="108"/>
      <c r="BM379" s="108"/>
      <c r="BN379" s="108"/>
      <c r="BO379" s="108"/>
      <c r="BP379" s="108"/>
      <c r="BQ379" s="108"/>
      <c r="BR379" s="108"/>
      <c r="BS379" s="108"/>
      <c r="BT379" s="108"/>
      <c r="BU379" s="108"/>
      <c r="BV379" s="108"/>
      <c r="BW379" s="108"/>
      <c r="BX379" s="108"/>
      <c r="BY379" s="108"/>
      <c r="BZ379" s="108"/>
      <c r="CA379" s="108"/>
      <c r="CB379" s="108"/>
      <c r="CC379" s="108"/>
      <c r="CD379" s="108"/>
      <c r="CE379" s="108"/>
      <c r="CF379" s="108"/>
    </row>
    <row r="380" ht="34.5" customHeight="1">
      <c r="A380" s="188"/>
      <c r="B380" s="188"/>
      <c r="C380" s="96"/>
      <c r="D380" s="96"/>
      <c r="E380" s="96"/>
      <c r="F380" s="96"/>
      <c r="G380" s="96"/>
      <c r="H380" s="96"/>
      <c r="I380" s="96"/>
      <c r="J380" s="96"/>
      <c r="K380" s="96"/>
      <c r="L380" s="96"/>
      <c r="M380" s="186"/>
      <c r="N380" s="96"/>
      <c r="O380" s="96"/>
      <c r="P380" s="96"/>
      <c r="Q380" s="102"/>
      <c r="R380" s="102"/>
      <c r="S380" s="102"/>
      <c r="T380" s="102"/>
      <c r="U380" s="102"/>
      <c r="V380" s="102"/>
      <c r="W380" s="102"/>
      <c r="X380" s="102"/>
      <c r="Y380" s="102"/>
      <c r="Z380" s="102"/>
      <c r="AA380" s="102"/>
      <c r="AB380" s="102"/>
      <c r="AC380" s="102"/>
      <c r="AD380" s="102"/>
      <c r="AE380" s="102"/>
      <c r="AF380" s="102"/>
      <c r="AG380" s="102"/>
      <c r="AH380" s="102"/>
      <c r="AI380" s="102"/>
      <c r="AJ380" s="187"/>
      <c r="AK380" s="96"/>
      <c r="AL380" s="96"/>
      <c r="AM380" s="152"/>
      <c r="AN380" s="152"/>
      <c r="AO380" s="107"/>
      <c r="AP380" s="107"/>
      <c r="AQ380" s="108"/>
      <c r="AR380" s="108"/>
      <c r="AS380" s="108"/>
      <c r="AT380" s="108"/>
      <c r="AU380" s="108"/>
      <c r="AV380" s="108"/>
      <c r="AW380" s="108"/>
      <c r="AX380" s="108"/>
      <c r="AY380" s="108"/>
      <c r="AZ380" s="108"/>
      <c r="BA380" s="108"/>
      <c r="BB380" s="108"/>
      <c r="BC380" s="108"/>
      <c r="BD380" s="108"/>
      <c r="BE380" s="108"/>
      <c r="BF380" s="108"/>
      <c r="BG380" s="108"/>
      <c r="BH380" s="108"/>
      <c r="BI380" s="108"/>
      <c r="BJ380" s="108"/>
      <c r="BK380" s="108"/>
      <c r="BL380" s="108"/>
      <c r="BM380" s="108"/>
      <c r="BN380" s="108"/>
      <c r="BO380" s="108"/>
      <c r="BP380" s="108"/>
      <c r="BQ380" s="108"/>
      <c r="BR380" s="108"/>
      <c r="BS380" s="108"/>
      <c r="BT380" s="108"/>
      <c r="BU380" s="108"/>
      <c r="BV380" s="108"/>
      <c r="BW380" s="108"/>
      <c r="BX380" s="108"/>
      <c r="BY380" s="108"/>
      <c r="BZ380" s="108"/>
      <c r="CA380" s="108"/>
      <c r="CB380" s="108"/>
      <c r="CC380" s="108"/>
      <c r="CD380" s="108"/>
      <c r="CE380" s="108"/>
      <c r="CF380" s="108"/>
    </row>
    <row r="381" ht="34.5" customHeight="1">
      <c r="A381" s="188"/>
      <c r="B381" s="188"/>
      <c r="C381" s="96"/>
      <c r="D381" s="96"/>
      <c r="E381" s="96"/>
      <c r="F381" s="96"/>
      <c r="G381" s="96"/>
      <c r="H381" s="96"/>
      <c r="I381" s="96"/>
      <c r="J381" s="96"/>
      <c r="K381" s="96"/>
      <c r="L381" s="96"/>
      <c r="M381" s="186"/>
      <c r="N381" s="96"/>
      <c r="O381" s="96"/>
      <c r="P381" s="96"/>
      <c r="Q381" s="102"/>
      <c r="R381" s="102"/>
      <c r="S381" s="102"/>
      <c r="T381" s="102"/>
      <c r="U381" s="102"/>
      <c r="V381" s="102"/>
      <c r="W381" s="102"/>
      <c r="X381" s="102"/>
      <c r="Y381" s="102"/>
      <c r="Z381" s="102"/>
      <c r="AA381" s="102"/>
      <c r="AB381" s="102"/>
      <c r="AC381" s="102"/>
      <c r="AD381" s="102"/>
      <c r="AE381" s="102"/>
      <c r="AF381" s="102"/>
      <c r="AG381" s="102"/>
      <c r="AH381" s="102"/>
      <c r="AI381" s="102"/>
      <c r="AJ381" s="187"/>
      <c r="AK381" s="96"/>
      <c r="AL381" s="96"/>
      <c r="AM381" s="152"/>
      <c r="AN381" s="152"/>
      <c r="AO381" s="107"/>
      <c r="AP381" s="107"/>
      <c r="AQ381" s="108"/>
      <c r="AR381" s="108"/>
      <c r="AS381" s="108"/>
      <c r="AT381" s="108"/>
      <c r="AU381" s="108"/>
      <c r="AV381" s="108"/>
      <c r="AW381" s="108"/>
      <c r="AX381" s="108"/>
      <c r="AY381" s="108"/>
      <c r="AZ381" s="108"/>
      <c r="BA381" s="108"/>
      <c r="BB381" s="108"/>
      <c r="BC381" s="108"/>
      <c r="BD381" s="108"/>
      <c r="BE381" s="108"/>
      <c r="BF381" s="108"/>
      <c r="BG381" s="108"/>
      <c r="BH381" s="108"/>
      <c r="BI381" s="108"/>
      <c r="BJ381" s="108"/>
      <c r="BK381" s="108"/>
      <c r="BL381" s="108"/>
      <c r="BM381" s="108"/>
      <c r="BN381" s="108"/>
      <c r="BO381" s="108"/>
      <c r="BP381" s="108"/>
      <c r="BQ381" s="108"/>
      <c r="BR381" s="108"/>
      <c r="BS381" s="108"/>
      <c r="BT381" s="108"/>
      <c r="BU381" s="108"/>
      <c r="BV381" s="108"/>
      <c r="BW381" s="108"/>
      <c r="BX381" s="108"/>
      <c r="BY381" s="108"/>
      <c r="BZ381" s="108"/>
      <c r="CA381" s="108"/>
      <c r="CB381" s="108"/>
      <c r="CC381" s="108"/>
      <c r="CD381" s="108"/>
      <c r="CE381" s="108"/>
      <c r="CF381" s="108"/>
    </row>
    <row r="382" ht="34.5" customHeight="1">
      <c r="A382" s="188"/>
      <c r="B382" s="188"/>
      <c r="C382" s="96"/>
      <c r="D382" s="96"/>
      <c r="E382" s="96"/>
      <c r="F382" s="96"/>
      <c r="G382" s="96"/>
      <c r="H382" s="96"/>
      <c r="I382" s="96"/>
      <c r="J382" s="96"/>
      <c r="K382" s="96"/>
      <c r="L382" s="96"/>
      <c r="M382" s="186"/>
      <c r="N382" s="96"/>
      <c r="O382" s="96"/>
      <c r="P382" s="96"/>
      <c r="Q382" s="102"/>
      <c r="R382" s="102"/>
      <c r="S382" s="102"/>
      <c r="T382" s="102"/>
      <c r="U382" s="102"/>
      <c r="V382" s="102"/>
      <c r="W382" s="102"/>
      <c r="X382" s="102"/>
      <c r="Y382" s="102"/>
      <c r="Z382" s="102"/>
      <c r="AA382" s="102"/>
      <c r="AB382" s="102"/>
      <c r="AC382" s="102"/>
      <c r="AD382" s="102"/>
      <c r="AE382" s="102"/>
      <c r="AF382" s="102"/>
      <c r="AG382" s="102"/>
      <c r="AH382" s="102"/>
      <c r="AI382" s="102"/>
      <c r="AJ382" s="187"/>
      <c r="AK382" s="96"/>
      <c r="AL382" s="96"/>
      <c r="AM382" s="152"/>
      <c r="AN382" s="152"/>
      <c r="AO382" s="107"/>
      <c r="AP382" s="107"/>
      <c r="AQ382" s="108"/>
      <c r="AR382" s="108"/>
      <c r="AS382" s="108"/>
      <c r="AT382" s="108"/>
      <c r="AU382" s="108"/>
      <c r="AV382" s="108"/>
      <c r="AW382" s="108"/>
      <c r="AX382" s="108"/>
      <c r="AY382" s="108"/>
      <c r="AZ382" s="108"/>
      <c r="BA382" s="108"/>
      <c r="BB382" s="108"/>
      <c r="BC382" s="108"/>
      <c r="BD382" s="108"/>
      <c r="BE382" s="108"/>
      <c r="BF382" s="108"/>
      <c r="BG382" s="108"/>
      <c r="BH382" s="108"/>
      <c r="BI382" s="108"/>
      <c r="BJ382" s="108"/>
      <c r="BK382" s="108"/>
      <c r="BL382" s="108"/>
      <c r="BM382" s="108"/>
      <c r="BN382" s="108"/>
      <c r="BO382" s="108"/>
      <c r="BP382" s="108"/>
      <c r="BQ382" s="108"/>
      <c r="BR382" s="108"/>
      <c r="BS382" s="108"/>
      <c r="BT382" s="108"/>
      <c r="BU382" s="108"/>
      <c r="BV382" s="108"/>
      <c r="BW382" s="108"/>
      <c r="BX382" s="108"/>
      <c r="BY382" s="108"/>
      <c r="BZ382" s="108"/>
      <c r="CA382" s="108"/>
      <c r="CB382" s="108"/>
      <c r="CC382" s="108"/>
      <c r="CD382" s="108"/>
      <c r="CE382" s="108"/>
      <c r="CF382" s="108"/>
    </row>
    <row r="383" ht="34.5" customHeight="1">
      <c r="A383" s="188"/>
      <c r="B383" s="188"/>
      <c r="C383" s="96"/>
      <c r="D383" s="96"/>
      <c r="E383" s="96"/>
      <c r="F383" s="96"/>
      <c r="G383" s="96"/>
      <c r="H383" s="96"/>
      <c r="I383" s="96"/>
      <c r="J383" s="96"/>
      <c r="K383" s="96"/>
      <c r="L383" s="96"/>
      <c r="M383" s="186"/>
      <c r="N383" s="96"/>
      <c r="O383" s="96"/>
      <c r="P383" s="96"/>
      <c r="Q383" s="102"/>
      <c r="R383" s="102"/>
      <c r="S383" s="102"/>
      <c r="T383" s="102"/>
      <c r="U383" s="102"/>
      <c r="V383" s="102"/>
      <c r="W383" s="102"/>
      <c r="X383" s="102"/>
      <c r="Y383" s="102"/>
      <c r="Z383" s="102"/>
      <c r="AA383" s="102"/>
      <c r="AB383" s="102"/>
      <c r="AC383" s="102"/>
      <c r="AD383" s="102"/>
      <c r="AE383" s="102"/>
      <c r="AF383" s="102"/>
      <c r="AG383" s="102"/>
      <c r="AH383" s="102"/>
      <c r="AI383" s="102"/>
      <c r="AJ383" s="187"/>
      <c r="AK383" s="96"/>
      <c r="AL383" s="96"/>
      <c r="AM383" s="152"/>
      <c r="AN383" s="152"/>
      <c r="AO383" s="107"/>
      <c r="AP383" s="107"/>
      <c r="AQ383" s="108"/>
      <c r="AR383" s="108"/>
      <c r="AS383" s="108"/>
      <c r="AT383" s="108"/>
      <c r="AU383" s="108"/>
      <c r="AV383" s="108"/>
      <c r="AW383" s="108"/>
      <c r="AX383" s="108"/>
      <c r="AY383" s="108"/>
      <c r="AZ383" s="108"/>
      <c r="BA383" s="108"/>
      <c r="BB383" s="108"/>
      <c r="BC383" s="108"/>
      <c r="BD383" s="108"/>
      <c r="BE383" s="108"/>
      <c r="BF383" s="108"/>
      <c r="BG383" s="108"/>
      <c r="BH383" s="108"/>
      <c r="BI383" s="108"/>
      <c r="BJ383" s="108"/>
      <c r="BK383" s="108"/>
      <c r="BL383" s="108"/>
      <c r="BM383" s="108"/>
      <c r="BN383" s="108"/>
      <c r="BO383" s="108"/>
      <c r="BP383" s="108"/>
      <c r="BQ383" s="108"/>
      <c r="BR383" s="108"/>
      <c r="BS383" s="108"/>
      <c r="BT383" s="108"/>
      <c r="BU383" s="108"/>
      <c r="BV383" s="108"/>
      <c r="BW383" s="108"/>
      <c r="BX383" s="108"/>
      <c r="BY383" s="108"/>
      <c r="BZ383" s="108"/>
      <c r="CA383" s="108"/>
      <c r="CB383" s="108"/>
      <c r="CC383" s="108"/>
      <c r="CD383" s="108"/>
      <c r="CE383" s="108"/>
      <c r="CF383" s="108"/>
    </row>
    <row r="384" ht="34.5" customHeight="1">
      <c r="A384" s="188"/>
      <c r="B384" s="188"/>
      <c r="C384" s="96"/>
      <c r="D384" s="96"/>
      <c r="E384" s="96"/>
      <c r="F384" s="96"/>
      <c r="G384" s="96"/>
      <c r="H384" s="96"/>
      <c r="I384" s="96"/>
      <c r="J384" s="96"/>
      <c r="K384" s="96"/>
      <c r="L384" s="96"/>
      <c r="M384" s="186"/>
      <c r="N384" s="96"/>
      <c r="O384" s="96"/>
      <c r="P384" s="96"/>
      <c r="Q384" s="102"/>
      <c r="R384" s="102"/>
      <c r="S384" s="102"/>
      <c r="T384" s="102"/>
      <c r="U384" s="102"/>
      <c r="V384" s="102"/>
      <c r="W384" s="102"/>
      <c r="X384" s="102"/>
      <c r="Y384" s="102"/>
      <c r="Z384" s="102"/>
      <c r="AA384" s="102"/>
      <c r="AB384" s="102"/>
      <c r="AC384" s="102"/>
      <c r="AD384" s="102"/>
      <c r="AE384" s="102"/>
      <c r="AF384" s="102"/>
      <c r="AG384" s="102"/>
      <c r="AH384" s="102"/>
      <c r="AI384" s="102"/>
      <c r="AJ384" s="187"/>
      <c r="AK384" s="96"/>
      <c r="AL384" s="96"/>
      <c r="AM384" s="152"/>
      <c r="AN384" s="152"/>
      <c r="AO384" s="107"/>
      <c r="AP384" s="107"/>
      <c r="AQ384" s="108"/>
      <c r="AR384" s="108"/>
      <c r="AS384" s="108"/>
      <c r="AT384" s="108"/>
      <c r="AU384" s="108"/>
      <c r="AV384" s="108"/>
      <c r="AW384" s="108"/>
      <c r="AX384" s="108"/>
      <c r="AY384" s="108"/>
      <c r="AZ384" s="108"/>
      <c r="BA384" s="108"/>
      <c r="BB384" s="108"/>
      <c r="BC384" s="108"/>
      <c r="BD384" s="108"/>
      <c r="BE384" s="108"/>
      <c r="BF384" s="108"/>
      <c r="BG384" s="108"/>
      <c r="BH384" s="108"/>
      <c r="BI384" s="108"/>
      <c r="BJ384" s="108"/>
      <c r="BK384" s="108"/>
      <c r="BL384" s="108"/>
      <c r="BM384" s="108"/>
      <c r="BN384" s="108"/>
      <c r="BO384" s="108"/>
      <c r="BP384" s="108"/>
      <c r="BQ384" s="108"/>
      <c r="BR384" s="108"/>
      <c r="BS384" s="108"/>
      <c r="BT384" s="108"/>
      <c r="BU384" s="108"/>
      <c r="BV384" s="108"/>
      <c r="BW384" s="108"/>
      <c r="BX384" s="108"/>
      <c r="BY384" s="108"/>
      <c r="BZ384" s="108"/>
      <c r="CA384" s="108"/>
      <c r="CB384" s="108"/>
      <c r="CC384" s="108"/>
      <c r="CD384" s="108"/>
      <c r="CE384" s="108"/>
      <c r="CF384" s="108"/>
    </row>
    <row r="385" ht="34.5" customHeight="1">
      <c r="A385" s="188"/>
      <c r="B385" s="188"/>
      <c r="C385" s="96"/>
      <c r="D385" s="96"/>
      <c r="E385" s="96"/>
      <c r="F385" s="96"/>
      <c r="G385" s="96"/>
      <c r="H385" s="96"/>
      <c r="I385" s="96"/>
      <c r="J385" s="96"/>
      <c r="K385" s="96"/>
      <c r="L385" s="96"/>
      <c r="M385" s="186"/>
      <c r="N385" s="96"/>
      <c r="O385" s="96"/>
      <c r="P385" s="96"/>
      <c r="Q385" s="102"/>
      <c r="R385" s="102"/>
      <c r="S385" s="102"/>
      <c r="T385" s="102"/>
      <c r="U385" s="102"/>
      <c r="V385" s="102"/>
      <c r="W385" s="102"/>
      <c r="X385" s="102"/>
      <c r="Y385" s="102"/>
      <c r="Z385" s="102"/>
      <c r="AA385" s="102"/>
      <c r="AB385" s="102"/>
      <c r="AC385" s="102"/>
      <c r="AD385" s="102"/>
      <c r="AE385" s="102"/>
      <c r="AF385" s="102"/>
      <c r="AG385" s="102"/>
      <c r="AH385" s="102"/>
      <c r="AI385" s="102"/>
      <c r="AJ385" s="187"/>
      <c r="AK385" s="96"/>
      <c r="AL385" s="96"/>
      <c r="AM385" s="152"/>
      <c r="AN385" s="152"/>
      <c r="AO385" s="107"/>
      <c r="AP385" s="107"/>
      <c r="AQ385" s="108"/>
      <c r="AR385" s="108"/>
      <c r="AS385" s="108"/>
      <c r="AT385" s="108"/>
      <c r="AU385" s="108"/>
      <c r="AV385" s="108"/>
      <c r="AW385" s="108"/>
      <c r="AX385" s="108"/>
      <c r="AY385" s="108"/>
      <c r="AZ385" s="108"/>
      <c r="BA385" s="108"/>
      <c r="BB385" s="108"/>
      <c r="BC385" s="108"/>
      <c r="BD385" s="108"/>
      <c r="BE385" s="108"/>
      <c r="BF385" s="108"/>
      <c r="BG385" s="108"/>
      <c r="BH385" s="108"/>
      <c r="BI385" s="108"/>
      <c r="BJ385" s="108"/>
      <c r="BK385" s="108"/>
      <c r="BL385" s="108"/>
      <c r="BM385" s="108"/>
      <c r="BN385" s="108"/>
      <c r="BO385" s="108"/>
      <c r="BP385" s="108"/>
      <c r="BQ385" s="108"/>
      <c r="BR385" s="108"/>
      <c r="BS385" s="108"/>
      <c r="BT385" s="108"/>
      <c r="BU385" s="108"/>
      <c r="BV385" s="108"/>
      <c r="BW385" s="108"/>
      <c r="BX385" s="108"/>
      <c r="BY385" s="108"/>
      <c r="BZ385" s="108"/>
      <c r="CA385" s="108"/>
      <c r="CB385" s="108"/>
      <c r="CC385" s="108"/>
      <c r="CD385" s="108"/>
      <c r="CE385" s="108"/>
      <c r="CF385" s="108"/>
    </row>
    <row r="386" ht="34.5" customHeight="1">
      <c r="A386" s="188"/>
      <c r="B386" s="188"/>
      <c r="C386" s="96"/>
      <c r="D386" s="96"/>
      <c r="E386" s="96"/>
      <c r="F386" s="96"/>
      <c r="G386" s="96"/>
      <c r="H386" s="96"/>
      <c r="I386" s="96"/>
      <c r="J386" s="96"/>
      <c r="K386" s="96"/>
      <c r="L386" s="96"/>
      <c r="M386" s="186"/>
      <c r="N386" s="96"/>
      <c r="O386" s="96"/>
      <c r="P386" s="96"/>
      <c r="Q386" s="102"/>
      <c r="R386" s="102"/>
      <c r="S386" s="102"/>
      <c r="T386" s="102"/>
      <c r="U386" s="102"/>
      <c r="V386" s="102"/>
      <c r="W386" s="102"/>
      <c r="X386" s="102"/>
      <c r="Y386" s="102"/>
      <c r="Z386" s="102"/>
      <c r="AA386" s="102"/>
      <c r="AB386" s="102"/>
      <c r="AC386" s="102"/>
      <c r="AD386" s="102"/>
      <c r="AE386" s="102"/>
      <c r="AF386" s="102"/>
      <c r="AG386" s="102"/>
      <c r="AH386" s="102"/>
      <c r="AI386" s="102"/>
      <c r="AJ386" s="187"/>
      <c r="AK386" s="96"/>
      <c r="AL386" s="96"/>
      <c r="AM386" s="152"/>
      <c r="AN386" s="152"/>
      <c r="AO386" s="107"/>
      <c r="AP386" s="107"/>
      <c r="AQ386" s="108"/>
      <c r="AR386" s="108"/>
      <c r="AS386" s="108"/>
      <c r="AT386" s="108"/>
      <c r="AU386" s="108"/>
      <c r="AV386" s="108"/>
      <c r="AW386" s="108"/>
      <c r="AX386" s="108"/>
      <c r="AY386" s="108"/>
      <c r="AZ386" s="108"/>
      <c r="BA386" s="108"/>
      <c r="BB386" s="108"/>
      <c r="BC386" s="108"/>
      <c r="BD386" s="108"/>
      <c r="BE386" s="108"/>
      <c r="BF386" s="108"/>
      <c r="BG386" s="108"/>
      <c r="BH386" s="108"/>
      <c r="BI386" s="108"/>
      <c r="BJ386" s="108"/>
      <c r="BK386" s="108"/>
      <c r="BL386" s="108"/>
      <c r="BM386" s="108"/>
      <c r="BN386" s="108"/>
      <c r="BO386" s="108"/>
      <c r="BP386" s="108"/>
      <c r="BQ386" s="108"/>
      <c r="BR386" s="108"/>
      <c r="BS386" s="108"/>
      <c r="BT386" s="108"/>
      <c r="BU386" s="108"/>
      <c r="BV386" s="108"/>
      <c r="BW386" s="108"/>
      <c r="BX386" s="108"/>
      <c r="BY386" s="108"/>
      <c r="BZ386" s="108"/>
      <c r="CA386" s="108"/>
      <c r="CB386" s="108"/>
      <c r="CC386" s="108"/>
      <c r="CD386" s="108"/>
      <c r="CE386" s="108"/>
      <c r="CF386" s="108"/>
    </row>
    <row r="387" ht="34.5" customHeight="1">
      <c r="A387" s="188"/>
      <c r="B387" s="188"/>
      <c r="C387" s="96"/>
      <c r="D387" s="96"/>
      <c r="E387" s="96"/>
      <c r="F387" s="96"/>
      <c r="G387" s="96"/>
      <c r="H387" s="96"/>
      <c r="I387" s="96"/>
      <c r="J387" s="96"/>
      <c r="K387" s="96"/>
      <c r="L387" s="96"/>
      <c r="M387" s="186"/>
      <c r="N387" s="96"/>
      <c r="O387" s="96"/>
      <c r="P387" s="96"/>
      <c r="Q387" s="102"/>
      <c r="R387" s="102"/>
      <c r="S387" s="102"/>
      <c r="T387" s="102"/>
      <c r="U387" s="102"/>
      <c r="V387" s="102"/>
      <c r="W387" s="102"/>
      <c r="X387" s="102"/>
      <c r="Y387" s="102"/>
      <c r="Z387" s="102"/>
      <c r="AA387" s="102"/>
      <c r="AB387" s="102"/>
      <c r="AC387" s="102"/>
      <c r="AD387" s="102"/>
      <c r="AE387" s="102"/>
      <c r="AF387" s="102"/>
      <c r="AG387" s="102"/>
      <c r="AH387" s="102"/>
      <c r="AI387" s="102"/>
      <c r="AJ387" s="187"/>
      <c r="AK387" s="96"/>
      <c r="AL387" s="96"/>
      <c r="AM387" s="152"/>
      <c r="AN387" s="152"/>
      <c r="AO387" s="107"/>
      <c r="AP387" s="107"/>
      <c r="AQ387" s="108"/>
      <c r="AR387" s="108"/>
      <c r="AS387" s="108"/>
      <c r="AT387" s="108"/>
      <c r="AU387" s="108"/>
      <c r="AV387" s="108"/>
      <c r="AW387" s="108"/>
      <c r="AX387" s="108"/>
      <c r="AY387" s="108"/>
      <c r="AZ387" s="108"/>
      <c r="BA387" s="108"/>
      <c r="BB387" s="108"/>
      <c r="BC387" s="108"/>
      <c r="BD387" s="108"/>
      <c r="BE387" s="108"/>
      <c r="BF387" s="108"/>
      <c r="BG387" s="108"/>
      <c r="BH387" s="108"/>
      <c r="BI387" s="108"/>
      <c r="BJ387" s="108"/>
      <c r="BK387" s="108"/>
      <c r="BL387" s="108"/>
      <c r="BM387" s="108"/>
      <c r="BN387" s="108"/>
      <c r="BO387" s="108"/>
      <c r="BP387" s="108"/>
      <c r="BQ387" s="108"/>
      <c r="BR387" s="108"/>
      <c r="BS387" s="108"/>
      <c r="BT387" s="108"/>
      <c r="BU387" s="108"/>
      <c r="BV387" s="108"/>
      <c r="BW387" s="108"/>
      <c r="BX387" s="108"/>
      <c r="BY387" s="108"/>
      <c r="BZ387" s="108"/>
      <c r="CA387" s="108"/>
      <c r="CB387" s="108"/>
      <c r="CC387" s="108"/>
      <c r="CD387" s="108"/>
      <c r="CE387" s="108"/>
      <c r="CF387" s="108"/>
    </row>
    <row r="388" ht="34.5" customHeight="1">
      <c r="A388" s="188"/>
      <c r="B388" s="188"/>
      <c r="C388" s="96"/>
      <c r="D388" s="96"/>
      <c r="E388" s="96"/>
      <c r="F388" s="96"/>
      <c r="G388" s="96"/>
      <c r="H388" s="96"/>
      <c r="I388" s="96"/>
      <c r="J388" s="96"/>
      <c r="K388" s="96"/>
      <c r="L388" s="96"/>
      <c r="M388" s="186"/>
      <c r="N388" s="96"/>
      <c r="O388" s="96"/>
      <c r="P388" s="96"/>
      <c r="Q388" s="102"/>
      <c r="R388" s="102"/>
      <c r="S388" s="102"/>
      <c r="T388" s="102"/>
      <c r="U388" s="102"/>
      <c r="V388" s="102"/>
      <c r="W388" s="102"/>
      <c r="X388" s="102"/>
      <c r="Y388" s="102"/>
      <c r="Z388" s="102"/>
      <c r="AA388" s="102"/>
      <c r="AB388" s="102"/>
      <c r="AC388" s="102"/>
      <c r="AD388" s="102"/>
      <c r="AE388" s="102"/>
      <c r="AF388" s="102"/>
      <c r="AG388" s="102"/>
      <c r="AH388" s="102"/>
      <c r="AI388" s="102"/>
      <c r="AJ388" s="187"/>
      <c r="AK388" s="96"/>
      <c r="AL388" s="96"/>
      <c r="AM388" s="152"/>
      <c r="AN388" s="152"/>
      <c r="AO388" s="107"/>
      <c r="AP388" s="107"/>
      <c r="AQ388" s="108"/>
      <c r="AR388" s="108"/>
      <c r="AS388" s="108"/>
      <c r="AT388" s="108"/>
      <c r="AU388" s="108"/>
      <c r="AV388" s="108"/>
      <c r="AW388" s="108"/>
      <c r="AX388" s="108"/>
      <c r="AY388" s="108"/>
      <c r="AZ388" s="108"/>
      <c r="BA388" s="108"/>
      <c r="BB388" s="108"/>
      <c r="BC388" s="108"/>
      <c r="BD388" s="108"/>
      <c r="BE388" s="108"/>
      <c r="BF388" s="108"/>
      <c r="BG388" s="108"/>
      <c r="BH388" s="108"/>
      <c r="BI388" s="108"/>
      <c r="BJ388" s="108"/>
      <c r="BK388" s="108"/>
      <c r="BL388" s="108"/>
      <c r="BM388" s="108"/>
      <c r="BN388" s="108"/>
      <c r="BO388" s="108"/>
      <c r="BP388" s="108"/>
      <c r="BQ388" s="108"/>
      <c r="BR388" s="108"/>
      <c r="BS388" s="108"/>
      <c r="BT388" s="108"/>
      <c r="BU388" s="108"/>
      <c r="BV388" s="108"/>
      <c r="BW388" s="108"/>
      <c r="BX388" s="108"/>
      <c r="BY388" s="108"/>
      <c r="BZ388" s="108"/>
      <c r="CA388" s="108"/>
      <c r="CB388" s="108"/>
      <c r="CC388" s="108"/>
      <c r="CD388" s="108"/>
      <c r="CE388" s="108"/>
      <c r="CF388" s="108"/>
    </row>
    <row r="389" ht="34.5" customHeight="1">
      <c r="A389" s="188"/>
      <c r="B389" s="188"/>
      <c r="C389" s="96"/>
      <c r="D389" s="96"/>
      <c r="E389" s="96"/>
      <c r="F389" s="96"/>
      <c r="G389" s="96"/>
      <c r="H389" s="96"/>
      <c r="I389" s="96"/>
      <c r="J389" s="96"/>
      <c r="K389" s="96"/>
      <c r="L389" s="96"/>
      <c r="M389" s="186"/>
      <c r="N389" s="96"/>
      <c r="O389" s="96"/>
      <c r="P389" s="96"/>
      <c r="Q389" s="102"/>
      <c r="R389" s="102"/>
      <c r="S389" s="102"/>
      <c r="T389" s="102"/>
      <c r="U389" s="102"/>
      <c r="V389" s="102"/>
      <c r="W389" s="102"/>
      <c r="X389" s="102"/>
      <c r="Y389" s="102"/>
      <c r="Z389" s="102"/>
      <c r="AA389" s="102"/>
      <c r="AB389" s="102"/>
      <c r="AC389" s="102"/>
      <c r="AD389" s="102"/>
      <c r="AE389" s="102"/>
      <c r="AF389" s="102"/>
      <c r="AG389" s="102"/>
      <c r="AH389" s="102"/>
      <c r="AI389" s="102"/>
      <c r="AJ389" s="187"/>
      <c r="AK389" s="96"/>
      <c r="AL389" s="96"/>
      <c r="AM389" s="152"/>
      <c r="AN389" s="152"/>
      <c r="AO389" s="107"/>
      <c r="AP389" s="107"/>
      <c r="AQ389" s="108"/>
      <c r="AR389" s="108"/>
      <c r="AS389" s="108"/>
      <c r="AT389" s="108"/>
      <c r="AU389" s="108"/>
      <c r="AV389" s="108"/>
      <c r="AW389" s="108"/>
      <c r="AX389" s="108"/>
      <c r="AY389" s="108"/>
      <c r="AZ389" s="108"/>
      <c r="BA389" s="108"/>
      <c r="BB389" s="108"/>
      <c r="BC389" s="108"/>
      <c r="BD389" s="108"/>
      <c r="BE389" s="108"/>
      <c r="BF389" s="108"/>
      <c r="BG389" s="108"/>
      <c r="BH389" s="108"/>
      <c r="BI389" s="108"/>
      <c r="BJ389" s="108"/>
      <c r="BK389" s="108"/>
      <c r="BL389" s="108"/>
      <c r="BM389" s="108"/>
      <c r="BN389" s="108"/>
      <c r="BO389" s="108"/>
      <c r="BP389" s="108"/>
      <c r="BQ389" s="108"/>
      <c r="BR389" s="108"/>
      <c r="BS389" s="108"/>
      <c r="BT389" s="108"/>
      <c r="BU389" s="108"/>
      <c r="BV389" s="108"/>
      <c r="BW389" s="108"/>
      <c r="BX389" s="108"/>
      <c r="BY389" s="108"/>
      <c r="BZ389" s="108"/>
      <c r="CA389" s="108"/>
      <c r="CB389" s="108"/>
      <c r="CC389" s="108"/>
      <c r="CD389" s="108"/>
      <c r="CE389" s="108"/>
      <c r="CF389" s="108"/>
    </row>
    <row r="390" ht="34.5" customHeight="1">
      <c r="A390" s="188"/>
      <c r="B390" s="188"/>
      <c r="C390" s="96"/>
      <c r="D390" s="96"/>
      <c r="E390" s="96"/>
      <c r="F390" s="96"/>
      <c r="G390" s="96"/>
      <c r="H390" s="96"/>
      <c r="I390" s="96"/>
      <c r="J390" s="96"/>
      <c r="K390" s="96"/>
      <c r="L390" s="96"/>
      <c r="M390" s="186"/>
      <c r="N390" s="96"/>
      <c r="O390" s="96"/>
      <c r="P390" s="96"/>
      <c r="Q390" s="102"/>
      <c r="R390" s="102"/>
      <c r="S390" s="102"/>
      <c r="T390" s="102"/>
      <c r="U390" s="102"/>
      <c r="V390" s="102"/>
      <c r="W390" s="102"/>
      <c r="X390" s="102"/>
      <c r="Y390" s="102"/>
      <c r="Z390" s="102"/>
      <c r="AA390" s="102"/>
      <c r="AB390" s="102"/>
      <c r="AC390" s="102"/>
      <c r="AD390" s="102"/>
      <c r="AE390" s="102"/>
      <c r="AF390" s="102"/>
      <c r="AG390" s="102"/>
      <c r="AH390" s="102"/>
      <c r="AI390" s="102"/>
      <c r="AJ390" s="187"/>
      <c r="AK390" s="96"/>
      <c r="AL390" s="96"/>
      <c r="AM390" s="152"/>
      <c r="AN390" s="152"/>
      <c r="AO390" s="107"/>
      <c r="AP390" s="107"/>
      <c r="AQ390" s="108"/>
      <c r="AR390" s="108"/>
      <c r="AS390" s="108"/>
      <c r="AT390" s="108"/>
      <c r="AU390" s="108"/>
      <c r="AV390" s="108"/>
      <c r="AW390" s="108"/>
      <c r="AX390" s="108"/>
      <c r="AY390" s="108"/>
      <c r="AZ390" s="108"/>
      <c r="BA390" s="108"/>
      <c r="BB390" s="108"/>
      <c r="BC390" s="108"/>
      <c r="BD390" s="108"/>
      <c r="BE390" s="108"/>
      <c r="BF390" s="108"/>
      <c r="BG390" s="108"/>
      <c r="BH390" s="108"/>
      <c r="BI390" s="108"/>
      <c r="BJ390" s="108"/>
      <c r="BK390" s="108"/>
      <c r="BL390" s="108"/>
      <c r="BM390" s="108"/>
      <c r="BN390" s="108"/>
      <c r="BO390" s="108"/>
      <c r="BP390" s="108"/>
      <c r="BQ390" s="108"/>
      <c r="BR390" s="108"/>
      <c r="BS390" s="108"/>
      <c r="BT390" s="108"/>
      <c r="BU390" s="108"/>
      <c r="BV390" s="108"/>
      <c r="BW390" s="108"/>
      <c r="BX390" s="108"/>
      <c r="BY390" s="108"/>
      <c r="BZ390" s="108"/>
      <c r="CA390" s="108"/>
      <c r="CB390" s="108"/>
      <c r="CC390" s="108"/>
      <c r="CD390" s="108"/>
      <c r="CE390" s="108"/>
      <c r="CF390" s="108"/>
    </row>
    <row r="391" ht="34.5" customHeight="1">
      <c r="A391" s="188"/>
      <c r="B391" s="188"/>
      <c r="C391" s="96"/>
      <c r="D391" s="96"/>
      <c r="E391" s="96"/>
      <c r="F391" s="96"/>
      <c r="G391" s="96"/>
      <c r="H391" s="96"/>
      <c r="I391" s="96"/>
      <c r="J391" s="96"/>
      <c r="K391" s="96"/>
      <c r="L391" s="96"/>
      <c r="M391" s="186"/>
      <c r="N391" s="96"/>
      <c r="O391" s="96"/>
      <c r="P391" s="96"/>
      <c r="Q391" s="102"/>
      <c r="R391" s="102"/>
      <c r="S391" s="102"/>
      <c r="T391" s="102"/>
      <c r="U391" s="102"/>
      <c r="V391" s="102"/>
      <c r="W391" s="102"/>
      <c r="X391" s="102"/>
      <c r="Y391" s="102"/>
      <c r="Z391" s="102"/>
      <c r="AA391" s="102"/>
      <c r="AB391" s="102"/>
      <c r="AC391" s="102"/>
      <c r="AD391" s="102"/>
      <c r="AE391" s="102"/>
      <c r="AF391" s="102"/>
      <c r="AG391" s="102"/>
      <c r="AH391" s="102"/>
      <c r="AI391" s="102"/>
      <c r="AJ391" s="187"/>
      <c r="AK391" s="96"/>
      <c r="AL391" s="96"/>
      <c r="AM391" s="152"/>
      <c r="AN391" s="152"/>
      <c r="AO391" s="107"/>
      <c r="AP391" s="107"/>
      <c r="AQ391" s="108"/>
      <c r="AR391" s="108"/>
      <c r="AS391" s="108"/>
      <c r="AT391" s="108"/>
      <c r="AU391" s="108"/>
      <c r="AV391" s="108"/>
      <c r="AW391" s="108"/>
      <c r="AX391" s="108"/>
      <c r="AY391" s="108"/>
      <c r="AZ391" s="108"/>
      <c r="BA391" s="108"/>
      <c r="BB391" s="108"/>
      <c r="BC391" s="108"/>
      <c r="BD391" s="108"/>
      <c r="BE391" s="108"/>
      <c r="BF391" s="108"/>
      <c r="BG391" s="108"/>
      <c r="BH391" s="108"/>
      <c r="BI391" s="108"/>
      <c r="BJ391" s="108"/>
      <c r="BK391" s="108"/>
      <c r="BL391" s="108"/>
      <c r="BM391" s="108"/>
      <c r="BN391" s="108"/>
      <c r="BO391" s="108"/>
      <c r="BP391" s="108"/>
      <c r="BQ391" s="108"/>
      <c r="BR391" s="108"/>
      <c r="BS391" s="108"/>
      <c r="BT391" s="108"/>
      <c r="BU391" s="108"/>
      <c r="BV391" s="108"/>
      <c r="BW391" s="108"/>
      <c r="BX391" s="108"/>
      <c r="BY391" s="108"/>
      <c r="BZ391" s="108"/>
      <c r="CA391" s="108"/>
      <c r="CB391" s="108"/>
      <c r="CC391" s="108"/>
      <c r="CD391" s="108"/>
      <c r="CE391" s="108"/>
      <c r="CF391" s="108"/>
    </row>
    <row r="392" ht="34.5" customHeight="1">
      <c r="A392" s="188"/>
      <c r="B392" s="188"/>
      <c r="C392" s="96"/>
      <c r="D392" s="96"/>
      <c r="E392" s="96"/>
      <c r="F392" s="96"/>
      <c r="G392" s="96"/>
      <c r="H392" s="96"/>
      <c r="I392" s="96"/>
      <c r="J392" s="96"/>
      <c r="K392" s="96"/>
      <c r="L392" s="96"/>
      <c r="M392" s="186"/>
      <c r="N392" s="96"/>
      <c r="O392" s="96"/>
      <c r="P392" s="96"/>
      <c r="Q392" s="102"/>
      <c r="R392" s="102"/>
      <c r="S392" s="102"/>
      <c r="T392" s="102"/>
      <c r="U392" s="102"/>
      <c r="V392" s="102"/>
      <c r="W392" s="102"/>
      <c r="X392" s="102"/>
      <c r="Y392" s="102"/>
      <c r="Z392" s="102"/>
      <c r="AA392" s="102"/>
      <c r="AB392" s="102"/>
      <c r="AC392" s="102"/>
      <c r="AD392" s="102"/>
      <c r="AE392" s="102"/>
      <c r="AF392" s="102"/>
      <c r="AG392" s="102"/>
      <c r="AH392" s="102"/>
      <c r="AI392" s="102"/>
      <c r="AJ392" s="187"/>
      <c r="AK392" s="96"/>
      <c r="AL392" s="96"/>
      <c r="AM392" s="152"/>
      <c r="AN392" s="152"/>
      <c r="AO392" s="107"/>
      <c r="AP392" s="107"/>
      <c r="AQ392" s="108"/>
      <c r="AR392" s="108"/>
      <c r="AS392" s="108"/>
      <c r="AT392" s="108"/>
      <c r="AU392" s="108"/>
      <c r="AV392" s="108"/>
      <c r="AW392" s="108"/>
      <c r="AX392" s="108"/>
      <c r="AY392" s="108"/>
      <c r="AZ392" s="108"/>
      <c r="BA392" s="108"/>
      <c r="BB392" s="108"/>
      <c r="BC392" s="108"/>
      <c r="BD392" s="108"/>
      <c r="BE392" s="108"/>
      <c r="BF392" s="108"/>
      <c r="BG392" s="108"/>
      <c r="BH392" s="108"/>
      <c r="BI392" s="108"/>
      <c r="BJ392" s="108"/>
      <c r="BK392" s="108"/>
      <c r="BL392" s="108"/>
      <c r="BM392" s="108"/>
      <c r="BN392" s="108"/>
      <c r="BO392" s="108"/>
      <c r="BP392" s="108"/>
      <c r="BQ392" s="108"/>
      <c r="BR392" s="108"/>
      <c r="BS392" s="108"/>
      <c r="BT392" s="108"/>
      <c r="BU392" s="108"/>
      <c r="BV392" s="108"/>
      <c r="BW392" s="108"/>
      <c r="BX392" s="108"/>
      <c r="BY392" s="108"/>
      <c r="BZ392" s="108"/>
      <c r="CA392" s="108"/>
      <c r="CB392" s="108"/>
      <c r="CC392" s="108"/>
      <c r="CD392" s="108"/>
      <c r="CE392" s="108"/>
      <c r="CF392" s="108"/>
    </row>
    <row r="393" ht="34.5" customHeight="1">
      <c r="A393" s="188"/>
      <c r="B393" s="188"/>
      <c r="C393" s="96"/>
      <c r="D393" s="96"/>
      <c r="E393" s="96"/>
      <c r="F393" s="96"/>
      <c r="G393" s="96"/>
      <c r="H393" s="96"/>
      <c r="I393" s="96"/>
      <c r="J393" s="96"/>
      <c r="K393" s="96"/>
      <c r="L393" s="96"/>
      <c r="M393" s="186"/>
      <c r="N393" s="96"/>
      <c r="O393" s="96"/>
      <c r="P393" s="96"/>
      <c r="Q393" s="102"/>
      <c r="R393" s="102"/>
      <c r="S393" s="102"/>
      <c r="T393" s="102"/>
      <c r="U393" s="102"/>
      <c r="V393" s="102"/>
      <c r="W393" s="102"/>
      <c r="X393" s="102"/>
      <c r="Y393" s="102"/>
      <c r="Z393" s="102"/>
      <c r="AA393" s="102"/>
      <c r="AB393" s="102"/>
      <c r="AC393" s="102"/>
      <c r="AD393" s="102"/>
      <c r="AE393" s="102"/>
      <c r="AF393" s="102"/>
      <c r="AG393" s="102"/>
      <c r="AH393" s="102"/>
      <c r="AI393" s="102"/>
      <c r="AJ393" s="187"/>
      <c r="AK393" s="96"/>
      <c r="AL393" s="96"/>
      <c r="AM393" s="152"/>
      <c r="AN393" s="152"/>
      <c r="AO393" s="107"/>
      <c r="AP393" s="107"/>
      <c r="AQ393" s="108"/>
      <c r="AR393" s="108"/>
      <c r="AS393" s="108"/>
      <c r="AT393" s="108"/>
      <c r="AU393" s="108"/>
      <c r="AV393" s="108"/>
      <c r="AW393" s="108"/>
      <c r="AX393" s="108"/>
      <c r="AY393" s="108"/>
      <c r="AZ393" s="108"/>
      <c r="BA393" s="108"/>
      <c r="BB393" s="108"/>
      <c r="BC393" s="108"/>
      <c r="BD393" s="108"/>
      <c r="BE393" s="108"/>
      <c r="BF393" s="108"/>
      <c r="BG393" s="108"/>
      <c r="BH393" s="108"/>
      <c r="BI393" s="108"/>
      <c r="BJ393" s="108"/>
      <c r="BK393" s="108"/>
      <c r="BL393" s="108"/>
      <c r="BM393" s="108"/>
      <c r="BN393" s="108"/>
      <c r="BO393" s="108"/>
      <c r="BP393" s="108"/>
      <c r="BQ393" s="108"/>
      <c r="BR393" s="108"/>
      <c r="BS393" s="108"/>
      <c r="BT393" s="108"/>
      <c r="BU393" s="108"/>
      <c r="BV393" s="108"/>
      <c r="BW393" s="108"/>
      <c r="BX393" s="108"/>
      <c r="BY393" s="108"/>
      <c r="BZ393" s="108"/>
      <c r="CA393" s="108"/>
      <c r="CB393" s="108"/>
      <c r="CC393" s="108"/>
      <c r="CD393" s="108"/>
      <c r="CE393" s="108"/>
      <c r="CF393" s="108"/>
    </row>
    <row r="394" ht="34.5" customHeight="1">
      <c r="A394" s="188"/>
      <c r="B394" s="188"/>
      <c r="C394" s="96"/>
      <c r="D394" s="96"/>
      <c r="E394" s="96"/>
      <c r="F394" s="96"/>
      <c r="G394" s="96"/>
      <c r="H394" s="96"/>
      <c r="I394" s="96"/>
      <c r="J394" s="96"/>
      <c r="K394" s="96"/>
      <c r="L394" s="96"/>
      <c r="M394" s="186"/>
      <c r="N394" s="96"/>
      <c r="O394" s="96"/>
      <c r="P394" s="96"/>
      <c r="Q394" s="102"/>
      <c r="R394" s="102"/>
      <c r="S394" s="102"/>
      <c r="T394" s="102"/>
      <c r="U394" s="102"/>
      <c r="V394" s="102"/>
      <c r="W394" s="102"/>
      <c r="X394" s="102"/>
      <c r="Y394" s="102"/>
      <c r="Z394" s="102"/>
      <c r="AA394" s="102"/>
      <c r="AB394" s="102"/>
      <c r="AC394" s="102"/>
      <c r="AD394" s="102"/>
      <c r="AE394" s="102"/>
      <c r="AF394" s="102"/>
      <c r="AG394" s="102"/>
      <c r="AH394" s="102"/>
      <c r="AI394" s="102"/>
      <c r="AJ394" s="187"/>
      <c r="AK394" s="96"/>
      <c r="AL394" s="96"/>
      <c r="AM394" s="152"/>
      <c r="AN394" s="152"/>
      <c r="AO394" s="107"/>
      <c r="AP394" s="107"/>
      <c r="AQ394" s="108"/>
      <c r="AR394" s="108"/>
      <c r="AS394" s="108"/>
      <c r="AT394" s="108"/>
      <c r="AU394" s="108"/>
      <c r="AV394" s="108"/>
      <c r="AW394" s="108"/>
      <c r="AX394" s="108"/>
      <c r="AY394" s="108"/>
      <c r="AZ394" s="108"/>
      <c r="BA394" s="108"/>
      <c r="BB394" s="108"/>
      <c r="BC394" s="108"/>
      <c r="BD394" s="108"/>
      <c r="BE394" s="108"/>
      <c r="BF394" s="108"/>
      <c r="BG394" s="108"/>
      <c r="BH394" s="108"/>
      <c r="BI394" s="108"/>
      <c r="BJ394" s="108"/>
      <c r="BK394" s="108"/>
      <c r="BL394" s="108"/>
      <c r="BM394" s="108"/>
      <c r="BN394" s="108"/>
      <c r="BO394" s="108"/>
      <c r="BP394" s="108"/>
      <c r="BQ394" s="108"/>
      <c r="BR394" s="108"/>
      <c r="BS394" s="108"/>
      <c r="BT394" s="108"/>
      <c r="BU394" s="108"/>
      <c r="BV394" s="108"/>
      <c r="BW394" s="108"/>
      <c r="BX394" s="108"/>
      <c r="BY394" s="108"/>
      <c r="BZ394" s="108"/>
      <c r="CA394" s="108"/>
      <c r="CB394" s="108"/>
      <c r="CC394" s="108"/>
      <c r="CD394" s="108"/>
      <c r="CE394" s="108"/>
      <c r="CF394" s="108"/>
    </row>
    <row r="395" ht="34.5" customHeight="1">
      <c r="A395" s="188"/>
      <c r="B395" s="188"/>
      <c r="C395" s="96"/>
      <c r="D395" s="96"/>
      <c r="E395" s="96"/>
      <c r="F395" s="96"/>
      <c r="G395" s="96"/>
      <c r="H395" s="96"/>
      <c r="I395" s="96"/>
      <c r="J395" s="96"/>
      <c r="K395" s="96"/>
      <c r="L395" s="96"/>
      <c r="M395" s="186"/>
      <c r="N395" s="96"/>
      <c r="O395" s="96"/>
      <c r="P395" s="96"/>
      <c r="Q395" s="102"/>
      <c r="R395" s="102"/>
      <c r="S395" s="102"/>
      <c r="T395" s="102"/>
      <c r="U395" s="102"/>
      <c r="V395" s="102"/>
      <c r="W395" s="102"/>
      <c r="X395" s="102"/>
      <c r="Y395" s="102"/>
      <c r="Z395" s="102"/>
      <c r="AA395" s="102"/>
      <c r="AB395" s="102"/>
      <c r="AC395" s="102"/>
      <c r="AD395" s="102"/>
      <c r="AE395" s="102"/>
      <c r="AF395" s="102"/>
      <c r="AG395" s="102"/>
      <c r="AH395" s="102"/>
      <c r="AI395" s="102"/>
      <c r="AJ395" s="187"/>
      <c r="AK395" s="96"/>
      <c r="AL395" s="96"/>
      <c r="AM395" s="152"/>
      <c r="AN395" s="152"/>
      <c r="AO395" s="107"/>
      <c r="AP395" s="107"/>
      <c r="AQ395" s="108"/>
      <c r="AR395" s="108"/>
      <c r="AS395" s="108"/>
      <c r="AT395" s="108"/>
      <c r="AU395" s="108"/>
      <c r="AV395" s="108"/>
      <c r="AW395" s="108"/>
      <c r="AX395" s="108"/>
      <c r="AY395" s="108"/>
      <c r="AZ395" s="108"/>
      <c r="BA395" s="108"/>
      <c r="BB395" s="108"/>
      <c r="BC395" s="108"/>
      <c r="BD395" s="108"/>
      <c r="BE395" s="108"/>
      <c r="BF395" s="108"/>
      <c r="BG395" s="108"/>
      <c r="BH395" s="108"/>
      <c r="BI395" s="108"/>
      <c r="BJ395" s="108"/>
      <c r="BK395" s="108"/>
      <c r="BL395" s="108"/>
      <c r="BM395" s="108"/>
      <c r="BN395" s="108"/>
      <c r="BO395" s="108"/>
      <c r="BP395" s="108"/>
      <c r="BQ395" s="108"/>
      <c r="BR395" s="108"/>
      <c r="BS395" s="108"/>
      <c r="BT395" s="108"/>
      <c r="BU395" s="108"/>
      <c r="BV395" s="108"/>
      <c r="BW395" s="108"/>
      <c r="BX395" s="108"/>
      <c r="BY395" s="108"/>
      <c r="BZ395" s="108"/>
      <c r="CA395" s="108"/>
      <c r="CB395" s="108"/>
      <c r="CC395" s="108"/>
      <c r="CD395" s="108"/>
      <c r="CE395" s="108"/>
      <c r="CF395" s="108"/>
    </row>
    <row r="396" ht="34.5" customHeight="1">
      <c r="A396" s="188"/>
      <c r="B396" s="188"/>
      <c r="C396" s="96"/>
      <c r="D396" s="96"/>
      <c r="E396" s="96"/>
      <c r="F396" s="96"/>
      <c r="G396" s="96"/>
      <c r="H396" s="96"/>
      <c r="I396" s="96"/>
      <c r="J396" s="96"/>
      <c r="K396" s="96"/>
      <c r="L396" s="96"/>
      <c r="M396" s="186"/>
      <c r="N396" s="96"/>
      <c r="O396" s="96"/>
      <c r="P396" s="96"/>
      <c r="Q396" s="102"/>
      <c r="R396" s="102"/>
      <c r="S396" s="102"/>
      <c r="T396" s="102"/>
      <c r="U396" s="102"/>
      <c r="V396" s="102"/>
      <c r="W396" s="102"/>
      <c r="X396" s="102"/>
      <c r="Y396" s="102"/>
      <c r="Z396" s="102"/>
      <c r="AA396" s="102"/>
      <c r="AB396" s="102"/>
      <c r="AC396" s="102"/>
      <c r="AD396" s="102"/>
      <c r="AE396" s="102"/>
      <c r="AF396" s="102"/>
      <c r="AG396" s="102"/>
      <c r="AH396" s="102"/>
      <c r="AI396" s="102"/>
      <c r="AJ396" s="187"/>
      <c r="AK396" s="96"/>
      <c r="AL396" s="96"/>
      <c r="AM396" s="152"/>
      <c r="AN396" s="152"/>
      <c r="AO396" s="107"/>
      <c r="AP396" s="107"/>
      <c r="AQ396" s="108"/>
      <c r="AR396" s="108"/>
      <c r="AS396" s="108"/>
      <c r="AT396" s="108"/>
      <c r="AU396" s="108"/>
      <c r="AV396" s="108"/>
      <c r="AW396" s="108"/>
      <c r="AX396" s="108"/>
      <c r="AY396" s="108"/>
      <c r="AZ396" s="108"/>
      <c r="BA396" s="108"/>
      <c r="BB396" s="108"/>
      <c r="BC396" s="108"/>
      <c r="BD396" s="108"/>
      <c r="BE396" s="108"/>
      <c r="BF396" s="108"/>
      <c r="BG396" s="108"/>
      <c r="BH396" s="108"/>
      <c r="BI396" s="108"/>
      <c r="BJ396" s="108"/>
      <c r="BK396" s="108"/>
      <c r="BL396" s="108"/>
      <c r="BM396" s="108"/>
      <c r="BN396" s="108"/>
      <c r="BO396" s="108"/>
      <c r="BP396" s="108"/>
      <c r="BQ396" s="108"/>
      <c r="BR396" s="108"/>
      <c r="BS396" s="108"/>
      <c r="BT396" s="108"/>
      <c r="BU396" s="108"/>
      <c r="BV396" s="108"/>
      <c r="BW396" s="108"/>
      <c r="BX396" s="108"/>
      <c r="BY396" s="108"/>
      <c r="BZ396" s="108"/>
      <c r="CA396" s="108"/>
      <c r="CB396" s="108"/>
      <c r="CC396" s="108"/>
      <c r="CD396" s="108"/>
      <c r="CE396" s="108"/>
      <c r="CF396" s="108"/>
    </row>
    <row r="397" ht="34.5" customHeight="1">
      <c r="A397" s="188"/>
      <c r="B397" s="188"/>
      <c r="C397" s="96"/>
      <c r="D397" s="96"/>
      <c r="E397" s="96"/>
      <c r="F397" s="96"/>
      <c r="G397" s="96"/>
      <c r="H397" s="96"/>
      <c r="I397" s="96"/>
      <c r="J397" s="96"/>
      <c r="K397" s="96"/>
      <c r="L397" s="96"/>
      <c r="M397" s="186"/>
      <c r="N397" s="96"/>
      <c r="O397" s="96"/>
      <c r="P397" s="96"/>
      <c r="Q397" s="102"/>
      <c r="R397" s="102"/>
      <c r="S397" s="102"/>
      <c r="T397" s="102"/>
      <c r="U397" s="102"/>
      <c r="V397" s="102"/>
      <c r="W397" s="102"/>
      <c r="X397" s="102"/>
      <c r="Y397" s="102"/>
      <c r="Z397" s="102"/>
      <c r="AA397" s="102"/>
      <c r="AB397" s="102"/>
      <c r="AC397" s="102"/>
      <c r="AD397" s="102"/>
      <c r="AE397" s="102"/>
      <c r="AF397" s="102"/>
      <c r="AG397" s="102"/>
      <c r="AH397" s="102"/>
      <c r="AI397" s="102"/>
      <c r="AJ397" s="187"/>
      <c r="AK397" s="96"/>
      <c r="AL397" s="96"/>
      <c r="AM397" s="152"/>
      <c r="AN397" s="152"/>
      <c r="AO397" s="107"/>
      <c r="AP397" s="107"/>
      <c r="AQ397" s="108"/>
      <c r="AR397" s="108"/>
      <c r="AS397" s="108"/>
      <c r="AT397" s="108"/>
      <c r="AU397" s="108"/>
      <c r="AV397" s="108"/>
      <c r="AW397" s="108"/>
      <c r="AX397" s="108"/>
      <c r="AY397" s="108"/>
      <c r="AZ397" s="108"/>
      <c r="BA397" s="108"/>
      <c r="BB397" s="108"/>
      <c r="BC397" s="108"/>
      <c r="BD397" s="108"/>
      <c r="BE397" s="108"/>
      <c r="BF397" s="108"/>
      <c r="BG397" s="108"/>
      <c r="BH397" s="108"/>
      <c r="BI397" s="108"/>
      <c r="BJ397" s="108"/>
      <c r="BK397" s="108"/>
      <c r="BL397" s="108"/>
      <c r="BM397" s="108"/>
      <c r="BN397" s="108"/>
      <c r="BO397" s="108"/>
      <c r="BP397" s="108"/>
      <c r="BQ397" s="108"/>
      <c r="BR397" s="108"/>
      <c r="BS397" s="108"/>
      <c r="BT397" s="108"/>
      <c r="BU397" s="108"/>
      <c r="BV397" s="108"/>
      <c r="BW397" s="108"/>
      <c r="BX397" s="108"/>
      <c r="BY397" s="108"/>
      <c r="BZ397" s="108"/>
      <c r="CA397" s="108"/>
      <c r="CB397" s="108"/>
      <c r="CC397" s="108"/>
      <c r="CD397" s="108"/>
      <c r="CE397" s="108"/>
      <c r="CF397" s="108"/>
    </row>
    <row r="398" ht="34.5" customHeight="1">
      <c r="A398" s="188"/>
      <c r="B398" s="188"/>
      <c r="C398" s="96"/>
      <c r="D398" s="96"/>
      <c r="E398" s="96"/>
      <c r="F398" s="96"/>
      <c r="G398" s="96"/>
      <c r="H398" s="96"/>
      <c r="I398" s="96"/>
      <c r="J398" s="96"/>
      <c r="K398" s="96"/>
      <c r="L398" s="96"/>
      <c r="M398" s="186"/>
      <c r="N398" s="96"/>
      <c r="O398" s="96"/>
      <c r="P398" s="96"/>
      <c r="Q398" s="102"/>
      <c r="R398" s="102"/>
      <c r="S398" s="102"/>
      <c r="T398" s="102"/>
      <c r="U398" s="102"/>
      <c r="V398" s="102"/>
      <c r="W398" s="102"/>
      <c r="X398" s="102"/>
      <c r="Y398" s="102"/>
      <c r="Z398" s="102"/>
      <c r="AA398" s="102"/>
      <c r="AB398" s="102"/>
      <c r="AC398" s="102"/>
      <c r="AD398" s="102"/>
      <c r="AE398" s="102"/>
      <c r="AF398" s="102"/>
      <c r="AG398" s="102"/>
      <c r="AH398" s="102"/>
      <c r="AI398" s="102"/>
      <c r="AJ398" s="187"/>
      <c r="AK398" s="96"/>
      <c r="AL398" s="96"/>
      <c r="AM398" s="152"/>
      <c r="AN398" s="152"/>
      <c r="AO398" s="107"/>
      <c r="AP398" s="107"/>
      <c r="AQ398" s="108"/>
      <c r="AR398" s="108"/>
      <c r="AS398" s="108"/>
      <c r="AT398" s="108"/>
      <c r="AU398" s="108"/>
      <c r="AV398" s="108"/>
      <c r="AW398" s="108"/>
      <c r="AX398" s="108"/>
      <c r="AY398" s="108"/>
      <c r="AZ398" s="108"/>
      <c r="BA398" s="108"/>
      <c r="BB398" s="108"/>
      <c r="BC398" s="108"/>
      <c r="BD398" s="108"/>
      <c r="BE398" s="108"/>
      <c r="BF398" s="108"/>
      <c r="BG398" s="108"/>
      <c r="BH398" s="108"/>
      <c r="BI398" s="108"/>
      <c r="BJ398" s="108"/>
      <c r="BK398" s="108"/>
      <c r="BL398" s="108"/>
      <c r="BM398" s="108"/>
      <c r="BN398" s="108"/>
      <c r="BO398" s="108"/>
      <c r="BP398" s="108"/>
      <c r="BQ398" s="108"/>
      <c r="BR398" s="108"/>
      <c r="BS398" s="108"/>
      <c r="BT398" s="108"/>
      <c r="BU398" s="108"/>
      <c r="BV398" s="108"/>
      <c r="BW398" s="108"/>
      <c r="BX398" s="108"/>
      <c r="BY398" s="108"/>
      <c r="BZ398" s="108"/>
      <c r="CA398" s="108"/>
      <c r="CB398" s="108"/>
      <c r="CC398" s="108"/>
      <c r="CD398" s="108"/>
      <c r="CE398" s="108"/>
      <c r="CF398" s="108"/>
    </row>
    <row r="399" ht="34.5" customHeight="1">
      <c r="A399" s="188"/>
      <c r="B399" s="188"/>
      <c r="C399" s="96"/>
      <c r="D399" s="96"/>
      <c r="E399" s="96"/>
      <c r="F399" s="96"/>
      <c r="G399" s="96"/>
      <c r="H399" s="96"/>
      <c r="I399" s="96"/>
      <c r="J399" s="96"/>
      <c r="K399" s="96"/>
      <c r="L399" s="96"/>
      <c r="M399" s="186"/>
      <c r="N399" s="96"/>
      <c r="O399" s="96"/>
      <c r="P399" s="96"/>
      <c r="Q399" s="102"/>
      <c r="R399" s="102"/>
      <c r="S399" s="102"/>
      <c r="T399" s="102"/>
      <c r="U399" s="102"/>
      <c r="V399" s="102"/>
      <c r="W399" s="102"/>
      <c r="X399" s="102"/>
      <c r="Y399" s="102"/>
      <c r="Z399" s="102"/>
      <c r="AA399" s="102"/>
      <c r="AB399" s="102"/>
      <c r="AC399" s="102"/>
      <c r="AD399" s="102"/>
      <c r="AE399" s="102"/>
      <c r="AF399" s="102"/>
      <c r="AG399" s="102"/>
      <c r="AH399" s="102"/>
      <c r="AI399" s="102"/>
      <c r="AJ399" s="187"/>
      <c r="AK399" s="96"/>
      <c r="AL399" s="96"/>
      <c r="AM399" s="152"/>
      <c r="AN399" s="152"/>
      <c r="AO399" s="107"/>
      <c r="AP399" s="107"/>
      <c r="AQ399" s="108"/>
      <c r="AR399" s="108"/>
      <c r="AS399" s="108"/>
      <c r="AT399" s="108"/>
      <c r="AU399" s="108"/>
      <c r="AV399" s="108"/>
      <c r="AW399" s="108"/>
      <c r="AX399" s="108"/>
      <c r="AY399" s="108"/>
      <c r="AZ399" s="108"/>
      <c r="BA399" s="108"/>
      <c r="BB399" s="108"/>
      <c r="BC399" s="108"/>
      <c r="BD399" s="108"/>
      <c r="BE399" s="108"/>
      <c r="BF399" s="108"/>
      <c r="BG399" s="108"/>
      <c r="BH399" s="108"/>
      <c r="BI399" s="108"/>
      <c r="BJ399" s="108"/>
      <c r="BK399" s="108"/>
      <c r="BL399" s="108"/>
      <c r="BM399" s="108"/>
      <c r="BN399" s="108"/>
      <c r="BO399" s="108"/>
      <c r="BP399" s="108"/>
      <c r="BQ399" s="108"/>
      <c r="BR399" s="108"/>
      <c r="BS399" s="108"/>
      <c r="BT399" s="108"/>
      <c r="BU399" s="108"/>
      <c r="BV399" s="108"/>
      <c r="BW399" s="108"/>
      <c r="BX399" s="108"/>
      <c r="BY399" s="108"/>
      <c r="BZ399" s="108"/>
      <c r="CA399" s="108"/>
      <c r="CB399" s="108"/>
      <c r="CC399" s="108"/>
      <c r="CD399" s="108"/>
      <c r="CE399" s="108"/>
      <c r="CF399" s="108"/>
    </row>
    <row r="400" ht="34.5" customHeight="1">
      <c r="A400" s="188"/>
      <c r="B400" s="188"/>
      <c r="C400" s="96"/>
      <c r="D400" s="96"/>
      <c r="E400" s="96"/>
      <c r="F400" s="96"/>
      <c r="G400" s="96"/>
      <c r="H400" s="96"/>
      <c r="I400" s="96"/>
      <c r="J400" s="96"/>
      <c r="K400" s="96"/>
      <c r="L400" s="96"/>
      <c r="M400" s="186"/>
      <c r="N400" s="96"/>
      <c r="O400" s="96"/>
      <c r="P400" s="96"/>
      <c r="Q400" s="102"/>
      <c r="R400" s="102"/>
      <c r="S400" s="102"/>
      <c r="T400" s="102"/>
      <c r="U400" s="102"/>
      <c r="V400" s="102"/>
      <c r="W400" s="102"/>
      <c r="X400" s="102"/>
      <c r="Y400" s="102"/>
      <c r="Z400" s="102"/>
      <c r="AA400" s="102"/>
      <c r="AB400" s="102"/>
      <c r="AC400" s="102"/>
      <c r="AD400" s="102"/>
      <c r="AE400" s="102"/>
      <c r="AF400" s="102"/>
      <c r="AG400" s="102"/>
      <c r="AH400" s="102"/>
      <c r="AI400" s="102"/>
      <c r="AJ400" s="187"/>
      <c r="AK400" s="96"/>
      <c r="AL400" s="96"/>
      <c r="AM400" s="152"/>
      <c r="AN400" s="152"/>
      <c r="AO400" s="107"/>
      <c r="AP400" s="107"/>
      <c r="AQ400" s="108"/>
      <c r="AR400" s="108"/>
      <c r="AS400" s="108"/>
      <c r="AT400" s="108"/>
      <c r="AU400" s="108"/>
      <c r="AV400" s="108"/>
      <c r="AW400" s="108"/>
      <c r="AX400" s="108"/>
      <c r="AY400" s="108"/>
      <c r="AZ400" s="108"/>
      <c r="BA400" s="108"/>
      <c r="BB400" s="108"/>
      <c r="BC400" s="108"/>
      <c r="BD400" s="108"/>
      <c r="BE400" s="108"/>
      <c r="BF400" s="108"/>
      <c r="BG400" s="108"/>
      <c r="BH400" s="108"/>
      <c r="BI400" s="108"/>
      <c r="BJ400" s="108"/>
      <c r="BK400" s="108"/>
      <c r="BL400" s="108"/>
      <c r="BM400" s="108"/>
      <c r="BN400" s="108"/>
      <c r="BO400" s="108"/>
      <c r="BP400" s="108"/>
      <c r="BQ400" s="108"/>
      <c r="BR400" s="108"/>
      <c r="BS400" s="108"/>
      <c r="BT400" s="108"/>
      <c r="BU400" s="108"/>
      <c r="BV400" s="108"/>
      <c r="BW400" s="108"/>
      <c r="BX400" s="108"/>
      <c r="BY400" s="108"/>
      <c r="BZ400" s="108"/>
      <c r="CA400" s="108"/>
      <c r="CB400" s="108"/>
      <c r="CC400" s="108"/>
      <c r="CD400" s="108"/>
      <c r="CE400" s="108"/>
      <c r="CF400" s="108"/>
    </row>
    <row r="401" ht="34.5" customHeight="1">
      <c r="A401" s="188"/>
      <c r="B401" s="188"/>
      <c r="C401" s="96"/>
      <c r="D401" s="96"/>
      <c r="E401" s="96"/>
      <c r="F401" s="96"/>
      <c r="G401" s="96"/>
      <c r="H401" s="96"/>
      <c r="I401" s="96"/>
      <c r="J401" s="96"/>
      <c r="K401" s="96"/>
      <c r="L401" s="96"/>
      <c r="M401" s="186"/>
      <c r="N401" s="96"/>
      <c r="O401" s="96"/>
      <c r="P401" s="96"/>
      <c r="Q401" s="102"/>
      <c r="R401" s="102"/>
      <c r="S401" s="102"/>
      <c r="T401" s="102"/>
      <c r="U401" s="102"/>
      <c r="V401" s="102"/>
      <c r="W401" s="102"/>
      <c r="X401" s="102"/>
      <c r="Y401" s="102"/>
      <c r="Z401" s="102"/>
      <c r="AA401" s="102"/>
      <c r="AB401" s="102"/>
      <c r="AC401" s="102"/>
      <c r="AD401" s="102"/>
      <c r="AE401" s="102"/>
      <c r="AF401" s="102"/>
      <c r="AG401" s="102"/>
      <c r="AH401" s="102"/>
      <c r="AI401" s="102"/>
      <c r="AJ401" s="187"/>
      <c r="AK401" s="96"/>
      <c r="AL401" s="96"/>
      <c r="AM401" s="152"/>
      <c r="AN401" s="152"/>
      <c r="AO401" s="107"/>
      <c r="AP401" s="107"/>
      <c r="AQ401" s="108"/>
      <c r="AR401" s="108"/>
      <c r="AS401" s="108"/>
      <c r="AT401" s="108"/>
      <c r="AU401" s="108"/>
      <c r="AV401" s="108"/>
      <c r="AW401" s="108"/>
      <c r="AX401" s="108"/>
      <c r="AY401" s="108"/>
      <c r="AZ401" s="108"/>
      <c r="BA401" s="108"/>
      <c r="BB401" s="108"/>
      <c r="BC401" s="108"/>
      <c r="BD401" s="108"/>
      <c r="BE401" s="108"/>
      <c r="BF401" s="108"/>
      <c r="BG401" s="108"/>
      <c r="BH401" s="108"/>
      <c r="BI401" s="108"/>
      <c r="BJ401" s="108"/>
      <c r="BK401" s="108"/>
      <c r="BL401" s="108"/>
      <c r="BM401" s="108"/>
      <c r="BN401" s="108"/>
      <c r="BO401" s="108"/>
      <c r="BP401" s="108"/>
      <c r="BQ401" s="108"/>
      <c r="BR401" s="108"/>
      <c r="BS401" s="108"/>
      <c r="BT401" s="108"/>
      <c r="BU401" s="108"/>
      <c r="BV401" s="108"/>
      <c r="BW401" s="108"/>
      <c r="BX401" s="108"/>
      <c r="BY401" s="108"/>
      <c r="BZ401" s="108"/>
      <c r="CA401" s="108"/>
      <c r="CB401" s="108"/>
      <c r="CC401" s="108"/>
      <c r="CD401" s="108"/>
      <c r="CE401" s="108"/>
      <c r="CF401" s="108"/>
    </row>
    <row r="402" ht="34.5" customHeight="1">
      <c r="A402" s="188"/>
      <c r="B402" s="188"/>
      <c r="C402" s="96"/>
      <c r="D402" s="96"/>
      <c r="E402" s="96"/>
      <c r="F402" s="96"/>
      <c r="G402" s="96"/>
      <c r="H402" s="96"/>
      <c r="I402" s="96"/>
      <c r="J402" s="96"/>
      <c r="K402" s="96"/>
      <c r="L402" s="96"/>
      <c r="M402" s="186"/>
      <c r="N402" s="96"/>
      <c r="O402" s="96"/>
      <c r="P402" s="96"/>
      <c r="Q402" s="102"/>
      <c r="R402" s="102"/>
      <c r="S402" s="102"/>
      <c r="T402" s="102"/>
      <c r="U402" s="102"/>
      <c r="V402" s="102"/>
      <c r="W402" s="102"/>
      <c r="X402" s="102"/>
      <c r="Y402" s="102"/>
      <c r="Z402" s="102"/>
      <c r="AA402" s="102"/>
      <c r="AB402" s="102"/>
      <c r="AC402" s="102"/>
      <c r="AD402" s="102"/>
      <c r="AE402" s="102"/>
      <c r="AF402" s="102"/>
      <c r="AG402" s="102"/>
      <c r="AH402" s="102"/>
      <c r="AI402" s="102"/>
      <c r="AJ402" s="187"/>
      <c r="AK402" s="96"/>
      <c r="AL402" s="96"/>
      <c r="AM402" s="152"/>
      <c r="AN402" s="152"/>
      <c r="AO402" s="107"/>
      <c r="AP402" s="107"/>
      <c r="AQ402" s="108"/>
      <c r="AR402" s="108"/>
      <c r="AS402" s="108"/>
      <c r="AT402" s="108"/>
      <c r="AU402" s="108"/>
      <c r="AV402" s="108"/>
      <c r="AW402" s="108"/>
      <c r="AX402" s="108"/>
      <c r="AY402" s="108"/>
      <c r="AZ402" s="108"/>
      <c r="BA402" s="108"/>
      <c r="BB402" s="108"/>
      <c r="BC402" s="108"/>
      <c r="BD402" s="108"/>
      <c r="BE402" s="108"/>
      <c r="BF402" s="108"/>
      <c r="BG402" s="108"/>
      <c r="BH402" s="108"/>
      <c r="BI402" s="108"/>
      <c r="BJ402" s="108"/>
      <c r="BK402" s="108"/>
      <c r="BL402" s="108"/>
      <c r="BM402" s="108"/>
      <c r="BN402" s="108"/>
      <c r="BO402" s="108"/>
      <c r="BP402" s="108"/>
      <c r="BQ402" s="108"/>
      <c r="BR402" s="108"/>
      <c r="BS402" s="108"/>
      <c r="BT402" s="108"/>
      <c r="BU402" s="108"/>
      <c r="BV402" s="108"/>
      <c r="BW402" s="108"/>
      <c r="BX402" s="108"/>
      <c r="BY402" s="108"/>
      <c r="BZ402" s="108"/>
      <c r="CA402" s="108"/>
      <c r="CB402" s="108"/>
      <c r="CC402" s="108"/>
      <c r="CD402" s="108"/>
      <c r="CE402" s="108"/>
      <c r="CF402" s="108"/>
    </row>
    <row r="403" ht="34.5" customHeight="1">
      <c r="A403" s="188"/>
      <c r="B403" s="188"/>
      <c r="C403" s="96"/>
      <c r="D403" s="96"/>
      <c r="E403" s="96"/>
      <c r="F403" s="96"/>
      <c r="G403" s="96"/>
      <c r="H403" s="96"/>
      <c r="I403" s="96"/>
      <c r="J403" s="96"/>
      <c r="K403" s="96"/>
      <c r="L403" s="96"/>
      <c r="M403" s="186"/>
      <c r="N403" s="96"/>
      <c r="O403" s="96"/>
      <c r="P403" s="96"/>
      <c r="Q403" s="102"/>
      <c r="R403" s="102"/>
      <c r="S403" s="102"/>
      <c r="T403" s="102"/>
      <c r="U403" s="102"/>
      <c r="V403" s="102"/>
      <c r="W403" s="102"/>
      <c r="X403" s="102"/>
      <c r="Y403" s="102"/>
      <c r="Z403" s="102"/>
      <c r="AA403" s="102"/>
      <c r="AB403" s="102"/>
      <c r="AC403" s="102"/>
      <c r="AD403" s="102"/>
      <c r="AE403" s="102"/>
      <c r="AF403" s="102"/>
      <c r="AG403" s="102"/>
      <c r="AH403" s="102"/>
      <c r="AI403" s="102"/>
      <c r="AJ403" s="187"/>
      <c r="AK403" s="96"/>
      <c r="AL403" s="96"/>
      <c r="AM403" s="152"/>
      <c r="AN403" s="152"/>
      <c r="AO403" s="107"/>
      <c r="AP403" s="107"/>
      <c r="AQ403" s="108"/>
      <c r="AR403" s="108"/>
      <c r="AS403" s="108"/>
      <c r="AT403" s="108"/>
      <c r="AU403" s="108"/>
      <c r="AV403" s="108"/>
      <c r="AW403" s="108"/>
      <c r="AX403" s="108"/>
      <c r="AY403" s="108"/>
      <c r="AZ403" s="108"/>
      <c r="BA403" s="108"/>
      <c r="BB403" s="108"/>
      <c r="BC403" s="108"/>
      <c r="BD403" s="108"/>
      <c r="BE403" s="108"/>
      <c r="BF403" s="108"/>
      <c r="BG403" s="108"/>
      <c r="BH403" s="108"/>
      <c r="BI403" s="108"/>
      <c r="BJ403" s="108"/>
      <c r="BK403" s="108"/>
      <c r="BL403" s="108"/>
      <c r="BM403" s="108"/>
      <c r="BN403" s="108"/>
      <c r="BO403" s="108"/>
      <c r="BP403" s="108"/>
      <c r="BQ403" s="108"/>
      <c r="BR403" s="108"/>
      <c r="BS403" s="108"/>
      <c r="BT403" s="108"/>
      <c r="BU403" s="108"/>
      <c r="BV403" s="108"/>
      <c r="BW403" s="108"/>
      <c r="BX403" s="108"/>
      <c r="BY403" s="108"/>
      <c r="BZ403" s="108"/>
      <c r="CA403" s="108"/>
      <c r="CB403" s="108"/>
      <c r="CC403" s="108"/>
      <c r="CD403" s="108"/>
      <c r="CE403" s="108"/>
      <c r="CF403" s="108"/>
    </row>
    <row r="404" ht="34.5" customHeight="1">
      <c r="A404" s="188"/>
      <c r="B404" s="188"/>
      <c r="C404" s="96"/>
      <c r="D404" s="96"/>
      <c r="E404" s="96"/>
      <c r="F404" s="96"/>
      <c r="G404" s="96"/>
      <c r="H404" s="96"/>
      <c r="I404" s="96"/>
      <c r="J404" s="96"/>
      <c r="K404" s="96"/>
      <c r="L404" s="96"/>
      <c r="M404" s="186"/>
      <c r="N404" s="96"/>
      <c r="O404" s="96"/>
      <c r="P404" s="96"/>
      <c r="Q404" s="102"/>
      <c r="R404" s="102"/>
      <c r="S404" s="102"/>
      <c r="T404" s="102"/>
      <c r="U404" s="102"/>
      <c r="V404" s="102"/>
      <c r="W404" s="102"/>
      <c r="X404" s="102"/>
      <c r="Y404" s="102"/>
      <c r="Z404" s="102"/>
      <c r="AA404" s="102"/>
      <c r="AB404" s="102"/>
      <c r="AC404" s="102"/>
      <c r="AD404" s="102"/>
      <c r="AE404" s="102"/>
      <c r="AF404" s="102"/>
      <c r="AG404" s="102"/>
      <c r="AH404" s="102"/>
      <c r="AI404" s="102"/>
      <c r="AJ404" s="187"/>
      <c r="AK404" s="96"/>
      <c r="AL404" s="96"/>
      <c r="AM404" s="152"/>
      <c r="AN404" s="152"/>
      <c r="AO404" s="107"/>
      <c r="AP404" s="107"/>
      <c r="AQ404" s="108"/>
      <c r="AR404" s="108"/>
      <c r="AS404" s="108"/>
      <c r="AT404" s="108"/>
      <c r="AU404" s="108"/>
      <c r="AV404" s="108"/>
      <c r="AW404" s="108"/>
      <c r="AX404" s="108"/>
      <c r="AY404" s="108"/>
      <c r="AZ404" s="108"/>
      <c r="BA404" s="108"/>
      <c r="BB404" s="108"/>
      <c r="BC404" s="108"/>
      <c r="BD404" s="108"/>
      <c r="BE404" s="108"/>
      <c r="BF404" s="108"/>
      <c r="BG404" s="108"/>
      <c r="BH404" s="108"/>
      <c r="BI404" s="108"/>
      <c r="BJ404" s="108"/>
      <c r="BK404" s="108"/>
      <c r="BL404" s="108"/>
      <c r="BM404" s="108"/>
      <c r="BN404" s="108"/>
      <c r="BO404" s="108"/>
      <c r="BP404" s="108"/>
      <c r="BQ404" s="108"/>
      <c r="BR404" s="108"/>
      <c r="BS404" s="108"/>
      <c r="BT404" s="108"/>
      <c r="BU404" s="108"/>
      <c r="BV404" s="108"/>
      <c r="BW404" s="108"/>
      <c r="BX404" s="108"/>
      <c r="BY404" s="108"/>
      <c r="BZ404" s="108"/>
      <c r="CA404" s="108"/>
      <c r="CB404" s="108"/>
      <c r="CC404" s="108"/>
      <c r="CD404" s="108"/>
      <c r="CE404" s="108"/>
      <c r="CF404" s="108"/>
    </row>
    <row r="405" ht="34.5" customHeight="1">
      <c r="A405" s="188"/>
      <c r="B405" s="188"/>
      <c r="C405" s="96"/>
      <c r="D405" s="96"/>
      <c r="E405" s="96"/>
      <c r="F405" s="96"/>
      <c r="G405" s="96"/>
      <c r="H405" s="96"/>
      <c r="I405" s="96"/>
      <c r="J405" s="96"/>
      <c r="K405" s="96"/>
      <c r="L405" s="96"/>
      <c r="M405" s="186"/>
      <c r="N405" s="96"/>
      <c r="O405" s="96"/>
      <c r="P405" s="96"/>
      <c r="Q405" s="102"/>
      <c r="R405" s="102"/>
      <c r="S405" s="102"/>
      <c r="T405" s="102"/>
      <c r="U405" s="102"/>
      <c r="V405" s="102"/>
      <c r="W405" s="102"/>
      <c r="X405" s="102"/>
      <c r="Y405" s="102"/>
      <c r="Z405" s="102"/>
      <c r="AA405" s="102"/>
      <c r="AB405" s="102"/>
      <c r="AC405" s="102"/>
      <c r="AD405" s="102"/>
      <c r="AE405" s="102"/>
      <c r="AF405" s="102"/>
      <c r="AG405" s="102"/>
      <c r="AH405" s="102"/>
      <c r="AI405" s="102"/>
      <c r="AJ405" s="187"/>
      <c r="AK405" s="96"/>
      <c r="AL405" s="96"/>
      <c r="AM405" s="152"/>
      <c r="AN405" s="152"/>
      <c r="AO405" s="107"/>
      <c r="AP405" s="107"/>
      <c r="AQ405" s="108"/>
      <c r="AR405" s="108"/>
      <c r="AS405" s="108"/>
      <c r="AT405" s="108"/>
      <c r="AU405" s="108"/>
      <c r="AV405" s="108"/>
      <c r="AW405" s="108"/>
      <c r="AX405" s="108"/>
      <c r="AY405" s="108"/>
      <c r="AZ405" s="108"/>
      <c r="BA405" s="108"/>
      <c r="BB405" s="108"/>
      <c r="BC405" s="108"/>
      <c r="BD405" s="108"/>
      <c r="BE405" s="108"/>
      <c r="BF405" s="108"/>
      <c r="BG405" s="108"/>
      <c r="BH405" s="108"/>
      <c r="BI405" s="108"/>
      <c r="BJ405" s="108"/>
      <c r="BK405" s="108"/>
      <c r="BL405" s="108"/>
      <c r="BM405" s="108"/>
      <c r="BN405" s="108"/>
      <c r="BO405" s="108"/>
      <c r="BP405" s="108"/>
      <c r="BQ405" s="108"/>
      <c r="BR405" s="108"/>
      <c r="BS405" s="108"/>
      <c r="BT405" s="108"/>
      <c r="BU405" s="108"/>
      <c r="BV405" s="108"/>
      <c r="BW405" s="108"/>
      <c r="BX405" s="108"/>
      <c r="BY405" s="108"/>
      <c r="BZ405" s="108"/>
      <c r="CA405" s="108"/>
      <c r="CB405" s="108"/>
      <c r="CC405" s="108"/>
      <c r="CD405" s="108"/>
      <c r="CE405" s="108"/>
      <c r="CF405" s="108"/>
    </row>
    <row r="406" ht="34.5" customHeight="1">
      <c r="A406" s="188"/>
      <c r="B406" s="188"/>
      <c r="C406" s="96"/>
      <c r="D406" s="96"/>
      <c r="E406" s="96"/>
      <c r="F406" s="96"/>
      <c r="G406" s="96"/>
      <c r="H406" s="96"/>
      <c r="I406" s="96"/>
      <c r="J406" s="96"/>
      <c r="K406" s="96"/>
      <c r="L406" s="96"/>
      <c r="M406" s="186"/>
      <c r="N406" s="96"/>
      <c r="O406" s="96"/>
      <c r="P406" s="96"/>
      <c r="Q406" s="102"/>
      <c r="R406" s="102"/>
      <c r="S406" s="102"/>
      <c r="T406" s="102"/>
      <c r="U406" s="102"/>
      <c r="V406" s="102"/>
      <c r="W406" s="102"/>
      <c r="X406" s="102"/>
      <c r="Y406" s="102"/>
      <c r="Z406" s="102"/>
      <c r="AA406" s="102"/>
      <c r="AB406" s="102"/>
      <c r="AC406" s="102"/>
      <c r="AD406" s="102"/>
      <c r="AE406" s="102"/>
      <c r="AF406" s="102"/>
      <c r="AG406" s="102"/>
      <c r="AH406" s="102"/>
      <c r="AI406" s="102"/>
      <c r="AJ406" s="187"/>
      <c r="AK406" s="96"/>
      <c r="AL406" s="96"/>
      <c r="AM406" s="152"/>
      <c r="AN406" s="152"/>
      <c r="AO406" s="107"/>
      <c r="AP406" s="107"/>
      <c r="AQ406" s="108"/>
      <c r="AR406" s="108"/>
      <c r="AS406" s="108"/>
      <c r="AT406" s="108"/>
      <c r="AU406" s="108"/>
      <c r="AV406" s="108"/>
      <c r="AW406" s="108"/>
      <c r="AX406" s="108"/>
      <c r="AY406" s="108"/>
      <c r="AZ406" s="108"/>
      <c r="BA406" s="108"/>
      <c r="BB406" s="108"/>
      <c r="BC406" s="108"/>
      <c r="BD406" s="108"/>
      <c r="BE406" s="108"/>
      <c r="BF406" s="108"/>
      <c r="BG406" s="108"/>
      <c r="BH406" s="108"/>
      <c r="BI406" s="108"/>
      <c r="BJ406" s="108"/>
      <c r="BK406" s="108"/>
      <c r="BL406" s="108"/>
      <c r="BM406" s="108"/>
      <c r="BN406" s="108"/>
      <c r="BO406" s="108"/>
      <c r="BP406" s="108"/>
      <c r="BQ406" s="108"/>
      <c r="BR406" s="108"/>
      <c r="BS406" s="108"/>
      <c r="BT406" s="108"/>
      <c r="BU406" s="108"/>
      <c r="BV406" s="108"/>
      <c r="BW406" s="108"/>
      <c r="BX406" s="108"/>
      <c r="BY406" s="108"/>
      <c r="BZ406" s="108"/>
      <c r="CA406" s="108"/>
      <c r="CB406" s="108"/>
      <c r="CC406" s="108"/>
      <c r="CD406" s="108"/>
      <c r="CE406" s="108"/>
      <c r="CF406" s="108"/>
    </row>
    <row r="407" ht="34.5" customHeight="1">
      <c r="A407" s="188"/>
      <c r="B407" s="188"/>
      <c r="C407" s="96"/>
      <c r="D407" s="96"/>
      <c r="E407" s="96"/>
      <c r="F407" s="96"/>
      <c r="G407" s="96"/>
      <c r="H407" s="96"/>
      <c r="I407" s="96"/>
      <c r="J407" s="96"/>
      <c r="K407" s="96"/>
      <c r="L407" s="96"/>
      <c r="M407" s="186"/>
      <c r="N407" s="96"/>
      <c r="O407" s="96"/>
      <c r="P407" s="96"/>
      <c r="Q407" s="102"/>
      <c r="R407" s="102"/>
      <c r="S407" s="102"/>
      <c r="T407" s="102"/>
      <c r="U407" s="102"/>
      <c r="V407" s="102"/>
      <c r="W407" s="102"/>
      <c r="X407" s="102"/>
      <c r="Y407" s="102"/>
      <c r="Z407" s="102"/>
      <c r="AA407" s="102"/>
      <c r="AB407" s="102"/>
      <c r="AC407" s="102"/>
      <c r="AD407" s="102"/>
      <c r="AE407" s="102"/>
      <c r="AF407" s="102"/>
      <c r="AG407" s="102"/>
      <c r="AH407" s="102"/>
      <c r="AI407" s="102"/>
      <c r="AJ407" s="187"/>
      <c r="AK407" s="96"/>
      <c r="AL407" s="96"/>
      <c r="AM407" s="152"/>
      <c r="AN407" s="152"/>
      <c r="AO407" s="107"/>
      <c r="AP407" s="107"/>
      <c r="AQ407" s="108"/>
      <c r="AR407" s="108"/>
      <c r="AS407" s="108"/>
      <c r="AT407" s="108"/>
      <c r="AU407" s="108"/>
      <c r="AV407" s="108"/>
      <c r="AW407" s="108"/>
      <c r="AX407" s="108"/>
      <c r="AY407" s="108"/>
      <c r="AZ407" s="108"/>
      <c r="BA407" s="108"/>
      <c r="BB407" s="108"/>
      <c r="BC407" s="108"/>
      <c r="BD407" s="108"/>
      <c r="BE407" s="108"/>
      <c r="BF407" s="108"/>
      <c r="BG407" s="108"/>
      <c r="BH407" s="108"/>
      <c r="BI407" s="108"/>
      <c r="BJ407" s="108"/>
      <c r="BK407" s="108"/>
      <c r="BL407" s="108"/>
      <c r="BM407" s="108"/>
      <c r="BN407" s="108"/>
      <c r="BO407" s="108"/>
      <c r="BP407" s="108"/>
      <c r="BQ407" s="108"/>
      <c r="BR407" s="108"/>
      <c r="BS407" s="108"/>
      <c r="BT407" s="108"/>
      <c r="BU407" s="108"/>
      <c r="BV407" s="108"/>
      <c r="BW407" s="108"/>
      <c r="BX407" s="108"/>
      <c r="BY407" s="108"/>
      <c r="BZ407" s="108"/>
      <c r="CA407" s="108"/>
      <c r="CB407" s="108"/>
      <c r="CC407" s="108"/>
      <c r="CD407" s="108"/>
      <c r="CE407" s="108"/>
      <c r="CF407" s="108"/>
    </row>
    <row r="408" ht="34.5" customHeight="1">
      <c r="A408" s="188"/>
      <c r="B408" s="188"/>
      <c r="C408" s="96"/>
      <c r="D408" s="96"/>
      <c r="E408" s="96"/>
      <c r="F408" s="96"/>
      <c r="G408" s="96"/>
      <c r="H408" s="96"/>
      <c r="I408" s="96"/>
      <c r="J408" s="96"/>
      <c r="K408" s="96"/>
      <c r="L408" s="96"/>
      <c r="M408" s="186"/>
      <c r="N408" s="96"/>
      <c r="O408" s="96"/>
      <c r="P408" s="96"/>
      <c r="Q408" s="102"/>
      <c r="R408" s="102"/>
      <c r="S408" s="102"/>
      <c r="T408" s="102"/>
      <c r="U408" s="102"/>
      <c r="V408" s="102"/>
      <c r="W408" s="102"/>
      <c r="X408" s="102"/>
      <c r="Y408" s="102"/>
      <c r="Z408" s="102"/>
      <c r="AA408" s="102"/>
      <c r="AB408" s="102"/>
      <c r="AC408" s="102"/>
      <c r="AD408" s="102"/>
      <c r="AE408" s="102"/>
      <c r="AF408" s="102"/>
      <c r="AG408" s="102"/>
      <c r="AH408" s="102"/>
      <c r="AI408" s="102"/>
      <c r="AJ408" s="187"/>
      <c r="AK408" s="96"/>
      <c r="AL408" s="96"/>
      <c r="AM408" s="152"/>
      <c r="AN408" s="152"/>
      <c r="AO408" s="107"/>
      <c r="AP408" s="107"/>
      <c r="AQ408" s="108"/>
      <c r="AR408" s="108"/>
      <c r="AS408" s="108"/>
      <c r="AT408" s="108"/>
      <c r="AU408" s="108"/>
      <c r="AV408" s="108"/>
      <c r="AW408" s="108"/>
      <c r="AX408" s="108"/>
      <c r="AY408" s="108"/>
      <c r="AZ408" s="108"/>
      <c r="BA408" s="108"/>
      <c r="BB408" s="108"/>
      <c r="BC408" s="108"/>
      <c r="BD408" s="108"/>
      <c r="BE408" s="108"/>
      <c r="BF408" s="108"/>
      <c r="BG408" s="108"/>
      <c r="BH408" s="108"/>
      <c r="BI408" s="108"/>
      <c r="BJ408" s="108"/>
      <c r="BK408" s="108"/>
      <c r="BL408" s="108"/>
      <c r="BM408" s="108"/>
      <c r="BN408" s="108"/>
      <c r="BO408" s="108"/>
      <c r="BP408" s="108"/>
      <c r="BQ408" s="108"/>
      <c r="BR408" s="108"/>
      <c r="BS408" s="108"/>
      <c r="BT408" s="108"/>
      <c r="BU408" s="108"/>
      <c r="BV408" s="108"/>
      <c r="BW408" s="108"/>
      <c r="BX408" s="108"/>
      <c r="BY408" s="108"/>
      <c r="BZ408" s="108"/>
      <c r="CA408" s="108"/>
      <c r="CB408" s="108"/>
      <c r="CC408" s="108"/>
      <c r="CD408" s="108"/>
      <c r="CE408" s="108"/>
      <c r="CF408" s="108"/>
    </row>
    <row r="409" ht="34.5" customHeight="1">
      <c r="A409" s="188"/>
      <c r="B409" s="188"/>
      <c r="C409" s="96"/>
      <c r="D409" s="96"/>
      <c r="E409" s="96"/>
      <c r="F409" s="96"/>
      <c r="G409" s="96"/>
      <c r="H409" s="96"/>
      <c r="I409" s="96"/>
      <c r="J409" s="96"/>
      <c r="K409" s="96"/>
      <c r="L409" s="96"/>
      <c r="M409" s="186"/>
      <c r="N409" s="96"/>
      <c r="O409" s="96"/>
      <c r="P409" s="96"/>
      <c r="Q409" s="102"/>
      <c r="R409" s="102"/>
      <c r="S409" s="102"/>
      <c r="T409" s="102"/>
      <c r="U409" s="102"/>
      <c r="V409" s="102"/>
      <c r="W409" s="102"/>
      <c r="X409" s="102"/>
      <c r="Y409" s="102"/>
      <c r="Z409" s="102"/>
      <c r="AA409" s="102"/>
      <c r="AB409" s="102"/>
      <c r="AC409" s="102"/>
      <c r="AD409" s="102"/>
      <c r="AE409" s="102"/>
      <c r="AF409" s="102"/>
      <c r="AG409" s="102"/>
      <c r="AH409" s="102"/>
      <c r="AI409" s="102"/>
      <c r="AJ409" s="187"/>
      <c r="AK409" s="96"/>
      <c r="AL409" s="96"/>
      <c r="AM409" s="152"/>
      <c r="AN409" s="152"/>
      <c r="AO409" s="107"/>
      <c r="AP409" s="107"/>
      <c r="AQ409" s="108"/>
      <c r="AR409" s="108"/>
      <c r="AS409" s="108"/>
      <c r="AT409" s="108"/>
      <c r="AU409" s="108"/>
      <c r="AV409" s="108"/>
      <c r="AW409" s="108"/>
      <c r="AX409" s="108"/>
      <c r="AY409" s="108"/>
      <c r="AZ409" s="108"/>
      <c r="BA409" s="108"/>
      <c r="BB409" s="108"/>
      <c r="BC409" s="108"/>
      <c r="BD409" s="108"/>
      <c r="BE409" s="108"/>
      <c r="BF409" s="108"/>
      <c r="BG409" s="108"/>
      <c r="BH409" s="108"/>
      <c r="BI409" s="108"/>
      <c r="BJ409" s="108"/>
      <c r="BK409" s="108"/>
      <c r="BL409" s="108"/>
      <c r="BM409" s="108"/>
      <c r="BN409" s="108"/>
      <c r="BO409" s="108"/>
      <c r="BP409" s="108"/>
      <c r="BQ409" s="108"/>
      <c r="BR409" s="108"/>
      <c r="BS409" s="108"/>
      <c r="BT409" s="108"/>
      <c r="BU409" s="108"/>
      <c r="BV409" s="108"/>
      <c r="BW409" s="108"/>
      <c r="BX409" s="108"/>
      <c r="BY409" s="108"/>
      <c r="BZ409" s="108"/>
      <c r="CA409" s="108"/>
      <c r="CB409" s="108"/>
      <c r="CC409" s="108"/>
      <c r="CD409" s="108"/>
      <c r="CE409" s="108"/>
      <c r="CF409" s="108"/>
    </row>
    <row r="410" ht="34.5" customHeight="1">
      <c r="A410" s="188"/>
      <c r="B410" s="188"/>
      <c r="C410" s="96"/>
      <c r="D410" s="96"/>
      <c r="E410" s="96"/>
      <c r="F410" s="96"/>
      <c r="G410" s="96"/>
      <c r="H410" s="96"/>
      <c r="I410" s="96"/>
      <c r="J410" s="96"/>
      <c r="K410" s="96"/>
      <c r="L410" s="96"/>
      <c r="M410" s="186"/>
      <c r="N410" s="96"/>
      <c r="O410" s="96"/>
      <c r="P410" s="96"/>
      <c r="Q410" s="102"/>
      <c r="R410" s="102"/>
      <c r="S410" s="102"/>
      <c r="T410" s="102"/>
      <c r="U410" s="102"/>
      <c r="V410" s="102"/>
      <c r="W410" s="102"/>
      <c r="X410" s="102"/>
      <c r="Y410" s="102"/>
      <c r="Z410" s="102"/>
      <c r="AA410" s="102"/>
      <c r="AB410" s="102"/>
      <c r="AC410" s="102"/>
      <c r="AD410" s="102"/>
      <c r="AE410" s="102"/>
      <c r="AF410" s="102"/>
      <c r="AG410" s="102"/>
      <c r="AH410" s="102"/>
      <c r="AI410" s="102"/>
      <c r="AJ410" s="187"/>
      <c r="AK410" s="96"/>
      <c r="AL410" s="96"/>
      <c r="AM410" s="152"/>
      <c r="AN410" s="152"/>
      <c r="AO410" s="107"/>
      <c r="AP410" s="107"/>
      <c r="AQ410" s="108"/>
      <c r="AR410" s="108"/>
      <c r="AS410" s="108"/>
      <c r="AT410" s="108"/>
      <c r="AU410" s="108"/>
      <c r="AV410" s="108"/>
      <c r="AW410" s="108"/>
      <c r="AX410" s="108"/>
      <c r="AY410" s="108"/>
      <c r="AZ410" s="108"/>
      <c r="BA410" s="108"/>
      <c r="BB410" s="108"/>
      <c r="BC410" s="108"/>
      <c r="BD410" s="108"/>
      <c r="BE410" s="108"/>
      <c r="BF410" s="108"/>
      <c r="BG410" s="108"/>
      <c r="BH410" s="108"/>
      <c r="BI410" s="108"/>
      <c r="BJ410" s="108"/>
      <c r="BK410" s="108"/>
      <c r="BL410" s="108"/>
      <c r="BM410" s="108"/>
      <c r="BN410" s="108"/>
      <c r="BO410" s="108"/>
      <c r="BP410" s="108"/>
      <c r="BQ410" s="108"/>
      <c r="BR410" s="108"/>
      <c r="BS410" s="108"/>
      <c r="BT410" s="108"/>
      <c r="BU410" s="108"/>
      <c r="BV410" s="108"/>
      <c r="BW410" s="108"/>
      <c r="BX410" s="108"/>
      <c r="BY410" s="108"/>
      <c r="BZ410" s="108"/>
      <c r="CA410" s="108"/>
      <c r="CB410" s="108"/>
      <c r="CC410" s="108"/>
      <c r="CD410" s="108"/>
      <c r="CE410" s="108"/>
      <c r="CF410" s="108"/>
    </row>
    <row r="411" ht="34.5" customHeight="1">
      <c r="A411" s="188"/>
      <c r="B411" s="188"/>
      <c r="C411" s="96"/>
      <c r="D411" s="96"/>
      <c r="E411" s="96"/>
      <c r="F411" s="96"/>
      <c r="G411" s="96"/>
      <c r="H411" s="96"/>
      <c r="I411" s="96"/>
      <c r="J411" s="96"/>
      <c r="K411" s="96"/>
      <c r="L411" s="96"/>
      <c r="M411" s="186"/>
      <c r="N411" s="96"/>
      <c r="O411" s="96"/>
      <c r="P411" s="96"/>
      <c r="Q411" s="102"/>
      <c r="R411" s="102"/>
      <c r="S411" s="102"/>
      <c r="T411" s="102"/>
      <c r="U411" s="102"/>
      <c r="V411" s="102"/>
      <c r="W411" s="102"/>
      <c r="X411" s="102"/>
      <c r="Y411" s="102"/>
      <c r="Z411" s="102"/>
      <c r="AA411" s="102"/>
      <c r="AB411" s="102"/>
      <c r="AC411" s="102"/>
      <c r="AD411" s="102"/>
      <c r="AE411" s="102"/>
      <c r="AF411" s="102"/>
      <c r="AG411" s="102"/>
      <c r="AH411" s="102"/>
      <c r="AI411" s="102"/>
      <c r="AJ411" s="187"/>
      <c r="AK411" s="96"/>
      <c r="AL411" s="96"/>
      <c r="AM411" s="152"/>
      <c r="AN411" s="152"/>
      <c r="AO411" s="107"/>
      <c r="AP411" s="107"/>
      <c r="AQ411" s="108"/>
      <c r="AR411" s="108"/>
      <c r="AS411" s="108"/>
      <c r="AT411" s="108"/>
      <c r="AU411" s="108"/>
      <c r="AV411" s="108"/>
      <c r="AW411" s="108"/>
      <c r="AX411" s="108"/>
      <c r="AY411" s="108"/>
      <c r="AZ411" s="108"/>
      <c r="BA411" s="108"/>
      <c r="BB411" s="108"/>
      <c r="BC411" s="108"/>
      <c r="BD411" s="108"/>
      <c r="BE411" s="108"/>
      <c r="BF411" s="108"/>
      <c r="BG411" s="108"/>
      <c r="BH411" s="108"/>
      <c r="BI411" s="108"/>
      <c r="BJ411" s="108"/>
      <c r="BK411" s="108"/>
      <c r="BL411" s="108"/>
      <c r="BM411" s="108"/>
      <c r="BN411" s="108"/>
      <c r="BO411" s="108"/>
      <c r="BP411" s="108"/>
      <c r="BQ411" s="108"/>
      <c r="BR411" s="108"/>
      <c r="BS411" s="108"/>
      <c r="BT411" s="108"/>
      <c r="BU411" s="108"/>
      <c r="BV411" s="108"/>
      <c r="BW411" s="108"/>
      <c r="BX411" s="108"/>
      <c r="BY411" s="108"/>
      <c r="BZ411" s="108"/>
      <c r="CA411" s="108"/>
      <c r="CB411" s="108"/>
      <c r="CC411" s="108"/>
      <c r="CD411" s="108"/>
      <c r="CE411" s="108"/>
      <c r="CF411" s="108"/>
    </row>
    <row r="412" ht="34.5" customHeight="1">
      <c r="A412" s="188"/>
      <c r="B412" s="188"/>
      <c r="C412" s="96"/>
      <c r="D412" s="96"/>
      <c r="E412" s="96"/>
      <c r="F412" s="96"/>
      <c r="G412" s="96"/>
      <c r="H412" s="96"/>
      <c r="I412" s="96"/>
      <c r="J412" s="96"/>
      <c r="K412" s="96"/>
      <c r="L412" s="96"/>
      <c r="M412" s="186"/>
      <c r="N412" s="96"/>
      <c r="O412" s="96"/>
      <c r="P412" s="96"/>
      <c r="Q412" s="102"/>
      <c r="R412" s="102"/>
      <c r="S412" s="102"/>
      <c r="T412" s="102"/>
      <c r="U412" s="102"/>
      <c r="V412" s="102"/>
      <c r="W412" s="102"/>
      <c r="X412" s="102"/>
      <c r="Y412" s="102"/>
      <c r="Z412" s="102"/>
      <c r="AA412" s="102"/>
      <c r="AB412" s="102"/>
      <c r="AC412" s="102"/>
      <c r="AD412" s="102"/>
      <c r="AE412" s="102"/>
      <c r="AF412" s="102"/>
      <c r="AG412" s="102"/>
      <c r="AH412" s="102"/>
      <c r="AI412" s="102"/>
      <c r="AJ412" s="187"/>
      <c r="AK412" s="96"/>
      <c r="AL412" s="96"/>
      <c r="AM412" s="152"/>
      <c r="AN412" s="152"/>
      <c r="AO412" s="107"/>
      <c r="AP412" s="107"/>
      <c r="AQ412" s="108"/>
      <c r="AR412" s="108"/>
      <c r="AS412" s="108"/>
      <c r="AT412" s="108"/>
      <c r="AU412" s="108"/>
      <c r="AV412" s="108"/>
      <c r="AW412" s="108"/>
      <c r="AX412" s="108"/>
      <c r="AY412" s="108"/>
      <c r="AZ412" s="108"/>
      <c r="BA412" s="108"/>
      <c r="BB412" s="108"/>
      <c r="BC412" s="108"/>
      <c r="BD412" s="108"/>
      <c r="BE412" s="108"/>
      <c r="BF412" s="108"/>
      <c r="BG412" s="108"/>
      <c r="BH412" s="108"/>
      <c r="BI412" s="108"/>
      <c r="BJ412" s="108"/>
      <c r="BK412" s="108"/>
      <c r="BL412" s="108"/>
      <c r="BM412" s="108"/>
      <c r="BN412" s="108"/>
      <c r="BO412" s="108"/>
      <c r="BP412" s="108"/>
      <c r="BQ412" s="108"/>
      <c r="BR412" s="108"/>
      <c r="BS412" s="108"/>
      <c r="BT412" s="108"/>
      <c r="BU412" s="108"/>
      <c r="BV412" s="108"/>
      <c r="BW412" s="108"/>
      <c r="BX412" s="108"/>
      <c r="BY412" s="108"/>
      <c r="BZ412" s="108"/>
      <c r="CA412" s="108"/>
      <c r="CB412" s="108"/>
      <c r="CC412" s="108"/>
      <c r="CD412" s="108"/>
      <c r="CE412" s="108"/>
      <c r="CF412" s="108"/>
    </row>
    <row r="413" ht="34.5" customHeight="1">
      <c r="A413" s="188"/>
      <c r="B413" s="188"/>
      <c r="C413" s="96"/>
      <c r="D413" s="96"/>
      <c r="E413" s="96"/>
      <c r="F413" s="96"/>
      <c r="G413" s="96"/>
      <c r="H413" s="96"/>
      <c r="I413" s="96"/>
      <c r="J413" s="96"/>
      <c r="K413" s="96"/>
      <c r="L413" s="96"/>
      <c r="M413" s="186"/>
      <c r="N413" s="96"/>
      <c r="O413" s="96"/>
      <c r="P413" s="96"/>
      <c r="Q413" s="102"/>
      <c r="R413" s="102"/>
      <c r="S413" s="102"/>
      <c r="T413" s="102"/>
      <c r="U413" s="102"/>
      <c r="V413" s="102"/>
      <c r="W413" s="102"/>
      <c r="X413" s="102"/>
      <c r="Y413" s="102"/>
      <c r="Z413" s="102"/>
      <c r="AA413" s="102"/>
      <c r="AB413" s="102"/>
      <c r="AC413" s="102"/>
      <c r="AD413" s="102"/>
      <c r="AE413" s="102"/>
      <c r="AF413" s="102"/>
      <c r="AG413" s="102"/>
      <c r="AH413" s="102"/>
      <c r="AI413" s="102"/>
      <c r="AJ413" s="187"/>
      <c r="AK413" s="96"/>
      <c r="AL413" s="96"/>
      <c r="AM413" s="152"/>
      <c r="AN413" s="152"/>
      <c r="AO413" s="107"/>
      <c r="AP413" s="107"/>
      <c r="AQ413" s="108"/>
      <c r="AR413" s="108"/>
      <c r="AS413" s="108"/>
      <c r="AT413" s="108"/>
      <c r="AU413" s="108"/>
      <c r="AV413" s="108"/>
      <c r="AW413" s="108"/>
      <c r="AX413" s="108"/>
      <c r="AY413" s="108"/>
      <c r="AZ413" s="108"/>
      <c r="BA413" s="108"/>
      <c r="BB413" s="108"/>
      <c r="BC413" s="108"/>
      <c r="BD413" s="108"/>
      <c r="BE413" s="108"/>
      <c r="BF413" s="108"/>
      <c r="BG413" s="108"/>
      <c r="BH413" s="108"/>
      <c r="BI413" s="108"/>
      <c r="BJ413" s="108"/>
      <c r="BK413" s="108"/>
      <c r="BL413" s="108"/>
      <c r="BM413" s="108"/>
      <c r="BN413" s="108"/>
      <c r="BO413" s="108"/>
      <c r="BP413" s="108"/>
      <c r="BQ413" s="108"/>
      <c r="BR413" s="108"/>
      <c r="BS413" s="108"/>
      <c r="BT413" s="108"/>
      <c r="BU413" s="108"/>
      <c r="BV413" s="108"/>
      <c r="BW413" s="108"/>
      <c r="BX413" s="108"/>
      <c r="BY413" s="108"/>
      <c r="BZ413" s="108"/>
      <c r="CA413" s="108"/>
      <c r="CB413" s="108"/>
      <c r="CC413" s="108"/>
      <c r="CD413" s="108"/>
      <c r="CE413" s="108"/>
      <c r="CF413" s="108"/>
    </row>
    <row r="414" ht="34.5" customHeight="1">
      <c r="A414" s="188"/>
      <c r="B414" s="188"/>
      <c r="C414" s="96"/>
      <c r="D414" s="96"/>
      <c r="E414" s="96"/>
      <c r="F414" s="96"/>
      <c r="G414" s="96"/>
      <c r="H414" s="96"/>
      <c r="I414" s="96"/>
      <c r="J414" s="96"/>
      <c r="K414" s="96"/>
      <c r="L414" s="96"/>
      <c r="M414" s="186"/>
      <c r="N414" s="96"/>
      <c r="O414" s="96"/>
      <c r="P414" s="96"/>
      <c r="Q414" s="102"/>
      <c r="R414" s="102"/>
      <c r="S414" s="102"/>
      <c r="T414" s="102"/>
      <c r="U414" s="102"/>
      <c r="V414" s="102"/>
      <c r="W414" s="102"/>
      <c r="X414" s="102"/>
      <c r="Y414" s="102"/>
      <c r="Z414" s="102"/>
      <c r="AA414" s="102"/>
      <c r="AB414" s="102"/>
      <c r="AC414" s="102"/>
      <c r="AD414" s="102"/>
      <c r="AE414" s="102"/>
      <c r="AF414" s="102"/>
      <c r="AG414" s="102"/>
      <c r="AH414" s="102"/>
      <c r="AI414" s="102"/>
      <c r="AJ414" s="187"/>
      <c r="AK414" s="96"/>
      <c r="AL414" s="96"/>
      <c r="AM414" s="152"/>
      <c r="AN414" s="152"/>
      <c r="AO414" s="107"/>
      <c r="AP414" s="107"/>
      <c r="AQ414" s="108"/>
      <c r="AR414" s="108"/>
      <c r="AS414" s="108"/>
      <c r="AT414" s="108"/>
      <c r="AU414" s="108"/>
      <c r="AV414" s="108"/>
      <c r="AW414" s="108"/>
      <c r="AX414" s="108"/>
      <c r="AY414" s="108"/>
      <c r="AZ414" s="108"/>
      <c r="BA414" s="108"/>
      <c r="BB414" s="108"/>
      <c r="BC414" s="108"/>
      <c r="BD414" s="108"/>
      <c r="BE414" s="108"/>
      <c r="BF414" s="108"/>
      <c r="BG414" s="108"/>
      <c r="BH414" s="108"/>
      <c r="BI414" s="108"/>
      <c r="BJ414" s="108"/>
      <c r="BK414" s="108"/>
      <c r="BL414" s="108"/>
      <c r="BM414" s="108"/>
      <c r="BN414" s="108"/>
      <c r="BO414" s="108"/>
      <c r="BP414" s="108"/>
      <c r="BQ414" s="108"/>
      <c r="BR414" s="108"/>
      <c r="BS414" s="108"/>
      <c r="BT414" s="108"/>
      <c r="BU414" s="108"/>
      <c r="BV414" s="108"/>
      <c r="BW414" s="108"/>
      <c r="BX414" s="108"/>
      <c r="BY414" s="108"/>
      <c r="BZ414" s="108"/>
      <c r="CA414" s="108"/>
      <c r="CB414" s="108"/>
      <c r="CC414" s="108"/>
      <c r="CD414" s="108"/>
      <c r="CE414" s="108"/>
      <c r="CF414" s="108"/>
    </row>
    <row r="415" ht="34.5" customHeight="1">
      <c r="A415" s="188"/>
      <c r="B415" s="188"/>
      <c r="C415" s="96"/>
      <c r="D415" s="96"/>
      <c r="E415" s="96"/>
      <c r="F415" s="96"/>
      <c r="G415" s="96"/>
      <c r="H415" s="96"/>
      <c r="I415" s="96"/>
      <c r="J415" s="96"/>
      <c r="K415" s="96"/>
      <c r="L415" s="96"/>
      <c r="M415" s="186"/>
      <c r="N415" s="96"/>
      <c r="O415" s="96"/>
      <c r="P415" s="96"/>
      <c r="Q415" s="102"/>
      <c r="R415" s="102"/>
      <c r="S415" s="102"/>
      <c r="T415" s="102"/>
      <c r="U415" s="102"/>
      <c r="V415" s="102"/>
      <c r="W415" s="102"/>
      <c r="X415" s="102"/>
      <c r="Y415" s="102"/>
      <c r="Z415" s="102"/>
      <c r="AA415" s="102"/>
      <c r="AB415" s="102"/>
      <c r="AC415" s="102"/>
      <c r="AD415" s="102"/>
      <c r="AE415" s="102"/>
      <c r="AF415" s="102"/>
      <c r="AG415" s="102"/>
      <c r="AH415" s="102"/>
      <c r="AI415" s="102"/>
      <c r="AJ415" s="187"/>
      <c r="AK415" s="96"/>
      <c r="AL415" s="96"/>
      <c r="AM415" s="152"/>
      <c r="AN415" s="152"/>
      <c r="AO415" s="107"/>
      <c r="AP415" s="107"/>
      <c r="AQ415" s="108"/>
      <c r="AR415" s="108"/>
      <c r="AS415" s="108"/>
      <c r="AT415" s="108"/>
      <c r="AU415" s="108"/>
      <c r="AV415" s="108"/>
      <c r="AW415" s="108"/>
      <c r="AX415" s="108"/>
      <c r="AY415" s="108"/>
      <c r="AZ415" s="108"/>
      <c r="BA415" s="108"/>
      <c r="BB415" s="108"/>
      <c r="BC415" s="108"/>
      <c r="BD415" s="108"/>
      <c r="BE415" s="108"/>
      <c r="BF415" s="108"/>
      <c r="BG415" s="108"/>
      <c r="BH415" s="108"/>
      <c r="BI415" s="108"/>
      <c r="BJ415" s="108"/>
      <c r="BK415" s="108"/>
      <c r="BL415" s="108"/>
      <c r="BM415" s="108"/>
      <c r="BN415" s="108"/>
      <c r="BO415" s="108"/>
      <c r="BP415" s="108"/>
      <c r="BQ415" s="108"/>
      <c r="BR415" s="108"/>
      <c r="BS415" s="108"/>
      <c r="BT415" s="108"/>
      <c r="BU415" s="108"/>
      <c r="BV415" s="108"/>
      <c r="BW415" s="108"/>
      <c r="BX415" s="108"/>
      <c r="BY415" s="108"/>
      <c r="BZ415" s="108"/>
      <c r="CA415" s="108"/>
      <c r="CB415" s="108"/>
      <c r="CC415" s="108"/>
      <c r="CD415" s="108"/>
      <c r="CE415" s="108"/>
      <c r="CF415" s="108"/>
    </row>
    <row r="416" ht="34.5" customHeight="1">
      <c r="A416" s="188"/>
      <c r="B416" s="188"/>
      <c r="C416" s="96"/>
      <c r="D416" s="96"/>
      <c r="E416" s="96"/>
      <c r="F416" s="96"/>
      <c r="G416" s="96"/>
      <c r="H416" s="96"/>
      <c r="I416" s="96"/>
      <c r="J416" s="96"/>
      <c r="K416" s="96"/>
      <c r="L416" s="96"/>
      <c r="M416" s="186"/>
      <c r="N416" s="96"/>
      <c r="O416" s="96"/>
      <c r="P416" s="96"/>
      <c r="Q416" s="102"/>
      <c r="R416" s="102"/>
      <c r="S416" s="102"/>
      <c r="T416" s="102"/>
      <c r="U416" s="102"/>
      <c r="V416" s="102"/>
      <c r="W416" s="102"/>
      <c r="X416" s="102"/>
      <c r="Y416" s="102"/>
      <c r="Z416" s="102"/>
      <c r="AA416" s="102"/>
      <c r="AB416" s="102"/>
      <c r="AC416" s="102"/>
      <c r="AD416" s="102"/>
      <c r="AE416" s="102"/>
      <c r="AF416" s="102"/>
      <c r="AG416" s="102"/>
      <c r="AH416" s="102"/>
      <c r="AI416" s="102"/>
      <c r="AJ416" s="187"/>
      <c r="AK416" s="96"/>
      <c r="AL416" s="96"/>
      <c r="AM416" s="152"/>
      <c r="AN416" s="152"/>
      <c r="AO416" s="107"/>
      <c r="AP416" s="107"/>
      <c r="AQ416" s="108"/>
      <c r="AR416" s="108"/>
      <c r="AS416" s="108"/>
      <c r="AT416" s="108"/>
      <c r="AU416" s="108"/>
      <c r="AV416" s="108"/>
      <c r="AW416" s="108"/>
      <c r="AX416" s="108"/>
      <c r="AY416" s="108"/>
      <c r="AZ416" s="108"/>
      <c r="BA416" s="108"/>
      <c r="BB416" s="108"/>
      <c r="BC416" s="108"/>
      <c r="BD416" s="108"/>
      <c r="BE416" s="108"/>
      <c r="BF416" s="108"/>
      <c r="BG416" s="108"/>
      <c r="BH416" s="108"/>
      <c r="BI416" s="108"/>
      <c r="BJ416" s="108"/>
      <c r="BK416" s="108"/>
      <c r="BL416" s="108"/>
      <c r="BM416" s="108"/>
      <c r="BN416" s="108"/>
      <c r="BO416" s="108"/>
      <c r="BP416" s="108"/>
      <c r="BQ416" s="108"/>
      <c r="BR416" s="108"/>
      <c r="BS416" s="108"/>
      <c r="BT416" s="108"/>
      <c r="BU416" s="108"/>
      <c r="BV416" s="108"/>
      <c r="BW416" s="108"/>
      <c r="BX416" s="108"/>
      <c r="BY416" s="108"/>
      <c r="BZ416" s="108"/>
      <c r="CA416" s="108"/>
      <c r="CB416" s="108"/>
      <c r="CC416" s="108"/>
      <c r="CD416" s="108"/>
      <c r="CE416" s="108"/>
      <c r="CF416" s="108"/>
    </row>
    <row r="417" ht="34.5" customHeight="1">
      <c r="A417" s="188"/>
      <c r="B417" s="188"/>
      <c r="C417" s="96"/>
      <c r="D417" s="96"/>
      <c r="E417" s="96"/>
      <c r="F417" s="96"/>
      <c r="G417" s="96"/>
      <c r="H417" s="96"/>
      <c r="I417" s="96"/>
      <c r="J417" s="96"/>
      <c r="K417" s="96"/>
      <c r="L417" s="96"/>
      <c r="M417" s="186"/>
      <c r="N417" s="96"/>
      <c r="O417" s="96"/>
      <c r="P417" s="96"/>
      <c r="Q417" s="102"/>
      <c r="R417" s="102"/>
      <c r="S417" s="102"/>
      <c r="T417" s="102"/>
      <c r="U417" s="102"/>
      <c r="V417" s="102"/>
      <c r="W417" s="102"/>
      <c r="X417" s="102"/>
      <c r="Y417" s="102"/>
      <c r="Z417" s="102"/>
      <c r="AA417" s="102"/>
      <c r="AB417" s="102"/>
      <c r="AC417" s="102"/>
      <c r="AD417" s="102"/>
      <c r="AE417" s="102"/>
      <c r="AF417" s="102"/>
      <c r="AG417" s="102"/>
      <c r="AH417" s="102"/>
      <c r="AI417" s="102"/>
      <c r="AJ417" s="187"/>
      <c r="AK417" s="96"/>
      <c r="AL417" s="96"/>
      <c r="AM417" s="152"/>
      <c r="AN417" s="152"/>
      <c r="AO417" s="107"/>
      <c r="AP417" s="107"/>
      <c r="AQ417" s="108"/>
      <c r="AR417" s="108"/>
      <c r="AS417" s="108"/>
      <c r="AT417" s="108"/>
      <c r="AU417" s="108"/>
      <c r="AV417" s="108"/>
      <c r="AW417" s="108"/>
      <c r="AX417" s="108"/>
      <c r="AY417" s="108"/>
      <c r="AZ417" s="108"/>
      <c r="BA417" s="108"/>
      <c r="BB417" s="108"/>
      <c r="BC417" s="108"/>
      <c r="BD417" s="108"/>
      <c r="BE417" s="108"/>
      <c r="BF417" s="108"/>
      <c r="BG417" s="108"/>
      <c r="BH417" s="108"/>
      <c r="BI417" s="108"/>
      <c r="BJ417" s="108"/>
      <c r="BK417" s="108"/>
      <c r="BL417" s="108"/>
      <c r="BM417" s="108"/>
      <c r="BN417" s="108"/>
      <c r="BO417" s="108"/>
      <c r="BP417" s="108"/>
      <c r="BQ417" s="108"/>
      <c r="BR417" s="108"/>
      <c r="BS417" s="108"/>
      <c r="BT417" s="108"/>
      <c r="BU417" s="108"/>
      <c r="BV417" s="108"/>
      <c r="BW417" s="108"/>
      <c r="BX417" s="108"/>
      <c r="BY417" s="108"/>
      <c r="BZ417" s="108"/>
      <c r="CA417" s="108"/>
      <c r="CB417" s="108"/>
      <c r="CC417" s="108"/>
      <c r="CD417" s="108"/>
      <c r="CE417" s="108"/>
      <c r="CF417" s="108"/>
    </row>
    <row r="418" ht="34.5" customHeight="1">
      <c r="A418" s="188"/>
      <c r="B418" s="188"/>
      <c r="C418" s="96"/>
      <c r="D418" s="96"/>
      <c r="E418" s="96"/>
      <c r="F418" s="96"/>
      <c r="G418" s="96"/>
      <c r="H418" s="96"/>
      <c r="I418" s="96"/>
      <c r="J418" s="96"/>
      <c r="K418" s="96"/>
      <c r="L418" s="96"/>
      <c r="M418" s="186"/>
      <c r="N418" s="96"/>
      <c r="O418" s="96"/>
      <c r="P418" s="96"/>
      <c r="Q418" s="102"/>
      <c r="R418" s="102"/>
      <c r="S418" s="102"/>
      <c r="T418" s="102"/>
      <c r="U418" s="102"/>
      <c r="V418" s="102"/>
      <c r="W418" s="102"/>
      <c r="X418" s="102"/>
      <c r="Y418" s="102"/>
      <c r="Z418" s="102"/>
      <c r="AA418" s="102"/>
      <c r="AB418" s="102"/>
      <c r="AC418" s="102"/>
      <c r="AD418" s="102"/>
      <c r="AE418" s="102"/>
      <c r="AF418" s="102"/>
      <c r="AG418" s="102"/>
      <c r="AH418" s="102"/>
      <c r="AI418" s="102"/>
      <c r="AJ418" s="187"/>
      <c r="AK418" s="96"/>
      <c r="AL418" s="96"/>
      <c r="AM418" s="152"/>
      <c r="AN418" s="152"/>
      <c r="AO418" s="107"/>
      <c r="AP418" s="107"/>
      <c r="AQ418" s="108"/>
      <c r="AR418" s="108"/>
      <c r="AS418" s="108"/>
      <c r="AT418" s="108"/>
      <c r="AU418" s="108"/>
      <c r="AV418" s="108"/>
      <c r="AW418" s="108"/>
      <c r="AX418" s="108"/>
      <c r="AY418" s="108"/>
      <c r="AZ418" s="108"/>
      <c r="BA418" s="108"/>
      <c r="BB418" s="108"/>
      <c r="BC418" s="108"/>
      <c r="BD418" s="108"/>
      <c r="BE418" s="108"/>
      <c r="BF418" s="108"/>
      <c r="BG418" s="108"/>
      <c r="BH418" s="108"/>
      <c r="BI418" s="108"/>
      <c r="BJ418" s="108"/>
      <c r="BK418" s="108"/>
      <c r="BL418" s="108"/>
      <c r="BM418" s="108"/>
      <c r="BN418" s="108"/>
      <c r="BO418" s="108"/>
      <c r="BP418" s="108"/>
      <c r="BQ418" s="108"/>
      <c r="BR418" s="108"/>
      <c r="BS418" s="108"/>
      <c r="BT418" s="108"/>
      <c r="BU418" s="108"/>
      <c r="BV418" s="108"/>
      <c r="BW418" s="108"/>
      <c r="BX418" s="108"/>
      <c r="BY418" s="108"/>
      <c r="BZ418" s="108"/>
      <c r="CA418" s="108"/>
      <c r="CB418" s="108"/>
      <c r="CC418" s="108"/>
      <c r="CD418" s="108"/>
      <c r="CE418" s="108"/>
      <c r="CF418" s="108"/>
    </row>
    <row r="419" ht="34.5" customHeight="1">
      <c r="A419" s="188"/>
      <c r="B419" s="188"/>
      <c r="C419" s="96"/>
      <c r="D419" s="96"/>
      <c r="E419" s="96"/>
      <c r="F419" s="96"/>
      <c r="G419" s="96"/>
      <c r="H419" s="96"/>
      <c r="I419" s="96"/>
      <c r="J419" s="96"/>
      <c r="K419" s="96"/>
      <c r="L419" s="96"/>
      <c r="M419" s="186"/>
      <c r="N419" s="96"/>
      <c r="O419" s="96"/>
      <c r="P419" s="96"/>
      <c r="Q419" s="102"/>
      <c r="R419" s="102"/>
      <c r="S419" s="102"/>
      <c r="T419" s="102"/>
      <c r="U419" s="102"/>
      <c r="V419" s="102"/>
      <c r="W419" s="102"/>
      <c r="X419" s="102"/>
      <c r="Y419" s="102"/>
      <c r="Z419" s="102"/>
      <c r="AA419" s="102"/>
      <c r="AB419" s="102"/>
      <c r="AC419" s="102"/>
      <c r="AD419" s="102"/>
      <c r="AE419" s="102"/>
      <c r="AF419" s="102"/>
      <c r="AG419" s="102"/>
      <c r="AH419" s="102"/>
      <c r="AI419" s="102"/>
      <c r="AJ419" s="187"/>
      <c r="AK419" s="96"/>
      <c r="AL419" s="96"/>
      <c r="AM419" s="152"/>
      <c r="AN419" s="152"/>
      <c r="AO419" s="107"/>
      <c r="AP419" s="107"/>
      <c r="AQ419" s="108"/>
      <c r="AR419" s="108"/>
      <c r="AS419" s="108"/>
      <c r="AT419" s="108"/>
      <c r="AU419" s="108"/>
      <c r="AV419" s="108"/>
      <c r="AW419" s="108"/>
      <c r="AX419" s="108"/>
      <c r="AY419" s="108"/>
      <c r="AZ419" s="108"/>
      <c r="BA419" s="108"/>
      <c r="BB419" s="108"/>
      <c r="BC419" s="108"/>
      <c r="BD419" s="108"/>
      <c r="BE419" s="108"/>
      <c r="BF419" s="108"/>
      <c r="BG419" s="108"/>
      <c r="BH419" s="108"/>
      <c r="BI419" s="108"/>
      <c r="BJ419" s="108"/>
      <c r="BK419" s="108"/>
      <c r="BL419" s="108"/>
      <c r="BM419" s="108"/>
      <c r="BN419" s="108"/>
      <c r="BO419" s="108"/>
      <c r="BP419" s="108"/>
      <c r="BQ419" s="108"/>
      <c r="BR419" s="108"/>
      <c r="BS419" s="108"/>
      <c r="BT419" s="108"/>
      <c r="BU419" s="108"/>
      <c r="BV419" s="108"/>
      <c r="BW419" s="108"/>
      <c r="BX419" s="108"/>
      <c r="BY419" s="108"/>
      <c r="BZ419" s="108"/>
      <c r="CA419" s="108"/>
      <c r="CB419" s="108"/>
      <c r="CC419" s="108"/>
      <c r="CD419" s="108"/>
      <c r="CE419" s="108"/>
      <c r="CF419" s="108"/>
    </row>
    <row r="420" ht="34.5" customHeight="1">
      <c r="A420" s="188"/>
      <c r="B420" s="188"/>
      <c r="C420" s="96"/>
      <c r="D420" s="96"/>
      <c r="E420" s="96"/>
      <c r="F420" s="96"/>
      <c r="G420" s="96"/>
      <c r="H420" s="96"/>
      <c r="I420" s="96"/>
      <c r="J420" s="96"/>
      <c r="K420" s="96"/>
      <c r="L420" s="96"/>
      <c r="M420" s="186"/>
      <c r="N420" s="96"/>
      <c r="O420" s="96"/>
      <c r="P420" s="96"/>
      <c r="Q420" s="102"/>
      <c r="R420" s="102"/>
      <c r="S420" s="102"/>
      <c r="T420" s="102"/>
      <c r="U420" s="102"/>
      <c r="V420" s="102"/>
      <c r="W420" s="102"/>
      <c r="X420" s="102"/>
      <c r="Y420" s="102"/>
      <c r="Z420" s="102"/>
      <c r="AA420" s="102"/>
      <c r="AB420" s="102"/>
      <c r="AC420" s="102"/>
      <c r="AD420" s="102"/>
      <c r="AE420" s="102"/>
      <c r="AF420" s="102"/>
      <c r="AG420" s="102"/>
      <c r="AH420" s="102"/>
      <c r="AI420" s="102"/>
      <c r="AJ420" s="187"/>
      <c r="AK420" s="96"/>
      <c r="AL420" s="96"/>
      <c r="AM420" s="152"/>
      <c r="AN420" s="152"/>
      <c r="AO420" s="107"/>
      <c r="AP420" s="107"/>
      <c r="AQ420" s="108"/>
      <c r="AR420" s="108"/>
      <c r="AS420" s="108"/>
      <c r="AT420" s="108"/>
      <c r="AU420" s="108"/>
      <c r="AV420" s="108"/>
      <c r="AW420" s="108"/>
      <c r="AX420" s="108"/>
      <c r="AY420" s="108"/>
      <c r="AZ420" s="108"/>
      <c r="BA420" s="108"/>
      <c r="BB420" s="108"/>
      <c r="BC420" s="108"/>
      <c r="BD420" s="108"/>
      <c r="BE420" s="108"/>
      <c r="BF420" s="108"/>
      <c r="BG420" s="108"/>
      <c r="BH420" s="108"/>
      <c r="BI420" s="108"/>
      <c r="BJ420" s="108"/>
      <c r="BK420" s="108"/>
      <c r="BL420" s="108"/>
      <c r="BM420" s="108"/>
      <c r="BN420" s="108"/>
      <c r="BO420" s="108"/>
      <c r="BP420" s="108"/>
      <c r="BQ420" s="108"/>
      <c r="BR420" s="108"/>
      <c r="BS420" s="108"/>
      <c r="BT420" s="108"/>
      <c r="BU420" s="108"/>
      <c r="BV420" s="108"/>
      <c r="BW420" s="108"/>
      <c r="BX420" s="108"/>
      <c r="BY420" s="108"/>
      <c r="BZ420" s="108"/>
      <c r="CA420" s="108"/>
      <c r="CB420" s="108"/>
      <c r="CC420" s="108"/>
      <c r="CD420" s="108"/>
      <c r="CE420" s="108"/>
      <c r="CF420" s="108"/>
    </row>
    <row r="421" ht="34.5" customHeight="1">
      <c r="A421" s="188"/>
      <c r="B421" s="188"/>
      <c r="C421" s="96"/>
      <c r="D421" s="96"/>
      <c r="E421" s="96"/>
      <c r="F421" s="96"/>
      <c r="G421" s="96"/>
      <c r="H421" s="96"/>
      <c r="I421" s="96"/>
      <c r="J421" s="96"/>
      <c r="K421" s="96"/>
      <c r="L421" s="96"/>
      <c r="M421" s="186"/>
      <c r="N421" s="96"/>
      <c r="O421" s="96"/>
      <c r="P421" s="96"/>
      <c r="Q421" s="102"/>
      <c r="R421" s="102"/>
      <c r="S421" s="102"/>
      <c r="T421" s="102"/>
      <c r="U421" s="102"/>
      <c r="V421" s="102"/>
      <c r="W421" s="102"/>
      <c r="X421" s="102"/>
      <c r="Y421" s="102"/>
      <c r="Z421" s="102"/>
      <c r="AA421" s="102"/>
      <c r="AB421" s="102"/>
      <c r="AC421" s="102"/>
      <c r="AD421" s="102"/>
      <c r="AE421" s="102"/>
      <c r="AF421" s="102"/>
      <c r="AG421" s="102"/>
      <c r="AH421" s="102"/>
      <c r="AI421" s="102"/>
      <c r="AJ421" s="187"/>
      <c r="AK421" s="96"/>
      <c r="AL421" s="96"/>
      <c r="AM421" s="152"/>
      <c r="AN421" s="152"/>
      <c r="AO421" s="107"/>
      <c r="AP421" s="107"/>
      <c r="AQ421" s="108"/>
      <c r="AR421" s="108"/>
      <c r="AS421" s="108"/>
      <c r="AT421" s="108"/>
      <c r="AU421" s="108"/>
      <c r="AV421" s="108"/>
      <c r="AW421" s="108"/>
      <c r="AX421" s="108"/>
      <c r="AY421" s="108"/>
      <c r="AZ421" s="108"/>
      <c r="BA421" s="108"/>
      <c r="BB421" s="108"/>
      <c r="BC421" s="108"/>
      <c r="BD421" s="108"/>
      <c r="BE421" s="108"/>
      <c r="BF421" s="108"/>
      <c r="BG421" s="108"/>
      <c r="BH421" s="108"/>
      <c r="BI421" s="108"/>
      <c r="BJ421" s="108"/>
      <c r="BK421" s="108"/>
      <c r="BL421" s="108"/>
      <c r="BM421" s="108"/>
      <c r="BN421" s="108"/>
      <c r="BO421" s="108"/>
      <c r="BP421" s="108"/>
      <c r="BQ421" s="108"/>
      <c r="BR421" s="108"/>
      <c r="BS421" s="108"/>
      <c r="BT421" s="108"/>
      <c r="BU421" s="108"/>
      <c r="BV421" s="108"/>
      <c r="BW421" s="108"/>
      <c r="BX421" s="108"/>
      <c r="BY421" s="108"/>
      <c r="BZ421" s="108"/>
      <c r="CA421" s="108"/>
      <c r="CB421" s="108"/>
      <c r="CC421" s="108"/>
      <c r="CD421" s="108"/>
      <c r="CE421" s="108"/>
      <c r="CF421" s="108"/>
    </row>
    <row r="422" ht="34.5" customHeight="1">
      <c r="A422" s="188"/>
      <c r="B422" s="188"/>
      <c r="C422" s="96"/>
      <c r="D422" s="96"/>
      <c r="E422" s="96"/>
      <c r="F422" s="96"/>
      <c r="G422" s="96"/>
      <c r="H422" s="96"/>
      <c r="I422" s="96"/>
      <c r="J422" s="96"/>
      <c r="K422" s="96"/>
      <c r="L422" s="96"/>
      <c r="M422" s="186"/>
      <c r="N422" s="96"/>
      <c r="O422" s="96"/>
      <c r="P422" s="96"/>
      <c r="Q422" s="102"/>
      <c r="R422" s="102"/>
      <c r="S422" s="102"/>
      <c r="T422" s="102"/>
      <c r="U422" s="102"/>
      <c r="V422" s="102"/>
      <c r="W422" s="102"/>
      <c r="X422" s="102"/>
      <c r="Y422" s="102"/>
      <c r="Z422" s="102"/>
      <c r="AA422" s="102"/>
      <c r="AB422" s="102"/>
      <c r="AC422" s="102"/>
      <c r="AD422" s="102"/>
      <c r="AE422" s="102"/>
      <c r="AF422" s="102"/>
      <c r="AG422" s="102"/>
      <c r="AH422" s="102"/>
      <c r="AI422" s="102"/>
      <c r="AJ422" s="187"/>
      <c r="AK422" s="96"/>
      <c r="AL422" s="96"/>
      <c r="AM422" s="152"/>
      <c r="AN422" s="152"/>
      <c r="AO422" s="107"/>
      <c r="AP422" s="107"/>
      <c r="AQ422" s="108"/>
      <c r="AR422" s="108"/>
      <c r="AS422" s="108"/>
      <c r="AT422" s="108"/>
      <c r="AU422" s="108"/>
      <c r="AV422" s="108"/>
      <c r="AW422" s="108"/>
      <c r="AX422" s="108"/>
      <c r="AY422" s="108"/>
      <c r="AZ422" s="108"/>
      <c r="BA422" s="108"/>
      <c r="BB422" s="108"/>
      <c r="BC422" s="108"/>
      <c r="BD422" s="108"/>
      <c r="BE422" s="108"/>
      <c r="BF422" s="108"/>
      <c r="BG422" s="108"/>
      <c r="BH422" s="108"/>
      <c r="BI422" s="108"/>
      <c r="BJ422" s="108"/>
      <c r="BK422" s="108"/>
      <c r="BL422" s="108"/>
      <c r="BM422" s="108"/>
      <c r="BN422" s="108"/>
      <c r="BO422" s="108"/>
      <c r="BP422" s="108"/>
      <c r="BQ422" s="108"/>
      <c r="BR422" s="108"/>
      <c r="BS422" s="108"/>
      <c r="BT422" s="108"/>
      <c r="BU422" s="108"/>
      <c r="BV422" s="108"/>
      <c r="BW422" s="108"/>
      <c r="BX422" s="108"/>
      <c r="BY422" s="108"/>
      <c r="BZ422" s="108"/>
      <c r="CA422" s="108"/>
      <c r="CB422" s="108"/>
      <c r="CC422" s="108"/>
      <c r="CD422" s="108"/>
      <c r="CE422" s="108"/>
      <c r="CF422" s="108"/>
    </row>
    <row r="423" ht="34.5" customHeight="1">
      <c r="A423" s="188"/>
      <c r="B423" s="188"/>
      <c r="C423" s="96"/>
      <c r="D423" s="96"/>
      <c r="E423" s="96"/>
      <c r="F423" s="96"/>
      <c r="G423" s="96"/>
      <c r="H423" s="96"/>
      <c r="I423" s="96"/>
      <c r="J423" s="96"/>
      <c r="K423" s="96"/>
      <c r="L423" s="96"/>
      <c r="M423" s="186"/>
      <c r="N423" s="96"/>
      <c r="O423" s="96"/>
      <c r="P423" s="96"/>
      <c r="Q423" s="102"/>
      <c r="R423" s="102"/>
      <c r="S423" s="102"/>
      <c r="T423" s="102"/>
      <c r="U423" s="102"/>
      <c r="V423" s="102"/>
      <c r="W423" s="102"/>
      <c r="X423" s="102"/>
      <c r="Y423" s="102"/>
      <c r="Z423" s="102"/>
      <c r="AA423" s="102"/>
      <c r="AB423" s="102"/>
      <c r="AC423" s="102"/>
      <c r="AD423" s="102"/>
      <c r="AE423" s="102"/>
      <c r="AF423" s="102"/>
      <c r="AG423" s="102"/>
      <c r="AH423" s="102"/>
      <c r="AI423" s="102"/>
      <c r="AJ423" s="187"/>
      <c r="AK423" s="96"/>
      <c r="AL423" s="96"/>
      <c r="AM423" s="152"/>
      <c r="AN423" s="152"/>
      <c r="AO423" s="107"/>
      <c r="AP423" s="107"/>
      <c r="AQ423" s="108"/>
      <c r="AR423" s="108"/>
      <c r="AS423" s="108"/>
      <c r="AT423" s="108"/>
      <c r="AU423" s="108"/>
      <c r="AV423" s="108"/>
      <c r="AW423" s="108"/>
      <c r="AX423" s="108"/>
      <c r="AY423" s="108"/>
      <c r="AZ423" s="108"/>
      <c r="BA423" s="108"/>
      <c r="BB423" s="108"/>
      <c r="BC423" s="108"/>
      <c r="BD423" s="108"/>
      <c r="BE423" s="108"/>
      <c r="BF423" s="108"/>
      <c r="BG423" s="108"/>
      <c r="BH423" s="108"/>
      <c r="BI423" s="108"/>
      <c r="BJ423" s="108"/>
      <c r="BK423" s="108"/>
      <c r="BL423" s="108"/>
      <c r="BM423" s="108"/>
      <c r="BN423" s="108"/>
      <c r="BO423" s="108"/>
      <c r="BP423" s="108"/>
      <c r="BQ423" s="108"/>
      <c r="BR423" s="108"/>
      <c r="BS423" s="108"/>
      <c r="BT423" s="108"/>
      <c r="BU423" s="108"/>
      <c r="BV423" s="108"/>
      <c r="BW423" s="108"/>
      <c r="BX423" s="108"/>
      <c r="BY423" s="108"/>
      <c r="BZ423" s="108"/>
      <c r="CA423" s="108"/>
      <c r="CB423" s="108"/>
      <c r="CC423" s="108"/>
      <c r="CD423" s="108"/>
      <c r="CE423" s="108"/>
      <c r="CF423" s="108"/>
    </row>
    <row r="424" ht="34.5" customHeight="1">
      <c r="A424" s="188"/>
      <c r="B424" s="188"/>
      <c r="C424" s="96"/>
      <c r="D424" s="96"/>
      <c r="E424" s="96"/>
      <c r="F424" s="96"/>
      <c r="G424" s="96"/>
      <c r="H424" s="96"/>
      <c r="I424" s="96"/>
      <c r="J424" s="96"/>
      <c r="K424" s="96"/>
      <c r="L424" s="96"/>
      <c r="M424" s="186"/>
      <c r="N424" s="96"/>
      <c r="O424" s="96"/>
      <c r="P424" s="96"/>
      <c r="Q424" s="102"/>
      <c r="R424" s="102"/>
      <c r="S424" s="102"/>
      <c r="T424" s="102"/>
      <c r="U424" s="102"/>
      <c r="V424" s="102"/>
      <c r="W424" s="102"/>
      <c r="X424" s="102"/>
      <c r="Y424" s="102"/>
      <c r="Z424" s="102"/>
      <c r="AA424" s="102"/>
      <c r="AB424" s="102"/>
      <c r="AC424" s="102"/>
      <c r="AD424" s="102"/>
      <c r="AE424" s="102"/>
      <c r="AF424" s="102"/>
      <c r="AG424" s="102"/>
      <c r="AH424" s="102"/>
      <c r="AI424" s="102"/>
      <c r="AJ424" s="187"/>
      <c r="AK424" s="96"/>
      <c r="AL424" s="96"/>
      <c r="AM424" s="152"/>
      <c r="AN424" s="152"/>
      <c r="AO424" s="107"/>
      <c r="AP424" s="107"/>
      <c r="AQ424" s="108"/>
      <c r="AR424" s="108"/>
      <c r="AS424" s="108"/>
      <c r="AT424" s="108"/>
      <c r="AU424" s="108"/>
      <c r="AV424" s="108"/>
      <c r="AW424" s="108"/>
      <c r="AX424" s="108"/>
      <c r="AY424" s="108"/>
      <c r="AZ424" s="108"/>
      <c r="BA424" s="108"/>
      <c r="BB424" s="108"/>
      <c r="BC424" s="108"/>
      <c r="BD424" s="108"/>
      <c r="BE424" s="108"/>
      <c r="BF424" s="108"/>
      <c r="BG424" s="108"/>
      <c r="BH424" s="108"/>
      <c r="BI424" s="108"/>
      <c r="BJ424" s="108"/>
      <c r="BK424" s="108"/>
      <c r="BL424" s="108"/>
      <c r="BM424" s="108"/>
      <c r="BN424" s="108"/>
      <c r="BO424" s="108"/>
      <c r="BP424" s="108"/>
      <c r="BQ424" s="108"/>
      <c r="BR424" s="108"/>
      <c r="BS424" s="108"/>
      <c r="BT424" s="108"/>
      <c r="BU424" s="108"/>
      <c r="BV424" s="108"/>
      <c r="BW424" s="108"/>
      <c r="BX424" s="108"/>
      <c r="BY424" s="108"/>
      <c r="BZ424" s="108"/>
      <c r="CA424" s="108"/>
      <c r="CB424" s="108"/>
      <c r="CC424" s="108"/>
      <c r="CD424" s="108"/>
      <c r="CE424" s="108"/>
      <c r="CF424" s="108"/>
    </row>
    <row r="425" ht="34.5" customHeight="1">
      <c r="A425" s="188"/>
      <c r="B425" s="188"/>
      <c r="C425" s="96"/>
      <c r="D425" s="96"/>
      <c r="E425" s="96"/>
      <c r="F425" s="96"/>
      <c r="G425" s="96"/>
      <c r="H425" s="96"/>
      <c r="I425" s="96"/>
      <c r="J425" s="96"/>
      <c r="K425" s="96"/>
      <c r="L425" s="96"/>
      <c r="M425" s="186"/>
      <c r="N425" s="96"/>
      <c r="O425" s="96"/>
      <c r="P425" s="96"/>
      <c r="Q425" s="102"/>
      <c r="R425" s="102"/>
      <c r="S425" s="102"/>
      <c r="T425" s="102"/>
      <c r="U425" s="102"/>
      <c r="V425" s="102"/>
      <c r="W425" s="102"/>
      <c r="X425" s="102"/>
      <c r="Y425" s="102"/>
      <c r="Z425" s="102"/>
      <c r="AA425" s="102"/>
      <c r="AB425" s="102"/>
      <c r="AC425" s="102"/>
      <c r="AD425" s="102"/>
      <c r="AE425" s="102"/>
      <c r="AF425" s="102"/>
      <c r="AG425" s="102"/>
      <c r="AH425" s="102"/>
      <c r="AI425" s="102"/>
      <c r="AJ425" s="187"/>
      <c r="AK425" s="96"/>
      <c r="AL425" s="96"/>
      <c r="AM425" s="152"/>
      <c r="AN425" s="152"/>
      <c r="AO425" s="107"/>
      <c r="AP425" s="107"/>
      <c r="AQ425" s="108"/>
      <c r="AR425" s="108"/>
      <c r="AS425" s="108"/>
      <c r="AT425" s="108"/>
      <c r="AU425" s="108"/>
      <c r="AV425" s="108"/>
      <c r="AW425" s="108"/>
      <c r="AX425" s="108"/>
      <c r="AY425" s="108"/>
      <c r="AZ425" s="108"/>
      <c r="BA425" s="108"/>
      <c r="BB425" s="108"/>
      <c r="BC425" s="108"/>
      <c r="BD425" s="108"/>
      <c r="BE425" s="108"/>
      <c r="BF425" s="108"/>
      <c r="BG425" s="108"/>
      <c r="BH425" s="108"/>
      <c r="BI425" s="108"/>
      <c r="BJ425" s="108"/>
      <c r="BK425" s="108"/>
      <c r="BL425" s="108"/>
      <c r="BM425" s="108"/>
      <c r="BN425" s="108"/>
      <c r="BO425" s="108"/>
      <c r="BP425" s="108"/>
      <c r="BQ425" s="108"/>
      <c r="BR425" s="108"/>
      <c r="BS425" s="108"/>
      <c r="BT425" s="108"/>
      <c r="BU425" s="108"/>
      <c r="BV425" s="108"/>
      <c r="BW425" s="108"/>
      <c r="BX425" s="108"/>
      <c r="BY425" s="108"/>
      <c r="BZ425" s="108"/>
      <c r="CA425" s="108"/>
      <c r="CB425" s="108"/>
      <c r="CC425" s="108"/>
      <c r="CD425" s="108"/>
      <c r="CE425" s="108"/>
      <c r="CF425" s="108"/>
    </row>
    <row r="426" ht="34.5" customHeight="1">
      <c r="A426" s="188"/>
      <c r="B426" s="188"/>
      <c r="C426" s="96"/>
      <c r="D426" s="96"/>
      <c r="E426" s="96"/>
      <c r="F426" s="96"/>
      <c r="G426" s="96"/>
      <c r="H426" s="96"/>
      <c r="I426" s="96"/>
      <c r="J426" s="96"/>
      <c r="K426" s="96"/>
      <c r="L426" s="96"/>
      <c r="M426" s="186"/>
      <c r="N426" s="96"/>
      <c r="O426" s="96"/>
      <c r="P426" s="96"/>
      <c r="Q426" s="102"/>
      <c r="R426" s="102"/>
      <c r="S426" s="102"/>
      <c r="T426" s="102"/>
      <c r="U426" s="102"/>
      <c r="V426" s="102"/>
      <c r="W426" s="102"/>
      <c r="X426" s="102"/>
      <c r="Y426" s="102"/>
      <c r="Z426" s="102"/>
      <c r="AA426" s="102"/>
      <c r="AB426" s="102"/>
      <c r="AC426" s="102"/>
      <c r="AD426" s="102"/>
      <c r="AE426" s="102"/>
      <c r="AF426" s="102"/>
      <c r="AG426" s="102"/>
      <c r="AH426" s="102"/>
      <c r="AI426" s="102"/>
      <c r="AJ426" s="187"/>
      <c r="AK426" s="96"/>
      <c r="AL426" s="96"/>
      <c r="AM426" s="152"/>
      <c r="AN426" s="152"/>
      <c r="AO426" s="107"/>
      <c r="AP426" s="107"/>
      <c r="AQ426" s="108"/>
      <c r="AR426" s="108"/>
      <c r="AS426" s="108"/>
      <c r="AT426" s="108"/>
      <c r="AU426" s="108"/>
      <c r="AV426" s="108"/>
      <c r="AW426" s="108"/>
      <c r="AX426" s="108"/>
      <c r="AY426" s="108"/>
      <c r="AZ426" s="108"/>
      <c r="BA426" s="108"/>
      <c r="BB426" s="108"/>
      <c r="BC426" s="108"/>
      <c r="BD426" s="108"/>
      <c r="BE426" s="108"/>
      <c r="BF426" s="108"/>
      <c r="BG426" s="108"/>
      <c r="BH426" s="108"/>
      <c r="BI426" s="108"/>
      <c r="BJ426" s="108"/>
      <c r="BK426" s="108"/>
      <c r="BL426" s="108"/>
      <c r="BM426" s="108"/>
      <c r="BN426" s="108"/>
      <c r="BO426" s="108"/>
      <c r="BP426" s="108"/>
      <c r="BQ426" s="108"/>
      <c r="BR426" s="108"/>
      <c r="BS426" s="108"/>
      <c r="BT426" s="108"/>
      <c r="BU426" s="108"/>
      <c r="BV426" s="108"/>
      <c r="BW426" s="108"/>
      <c r="BX426" s="108"/>
      <c r="BY426" s="108"/>
      <c r="BZ426" s="108"/>
      <c r="CA426" s="108"/>
      <c r="CB426" s="108"/>
      <c r="CC426" s="108"/>
      <c r="CD426" s="108"/>
      <c r="CE426" s="108"/>
      <c r="CF426" s="108"/>
    </row>
    <row r="427" ht="34.5" customHeight="1">
      <c r="A427" s="188"/>
      <c r="B427" s="188"/>
      <c r="C427" s="96"/>
      <c r="D427" s="96"/>
      <c r="E427" s="96"/>
      <c r="F427" s="96"/>
      <c r="G427" s="96"/>
      <c r="H427" s="96"/>
      <c r="I427" s="96"/>
      <c r="J427" s="96"/>
      <c r="K427" s="96"/>
      <c r="L427" s="96"/>
      <c r="M427" s="186"/>
      <c r="N427" s="96"/>
      <c r="O427" s="96"/>
      <c r="P427" s="96"/>
      <c r="Q427" s="102"/>
      <c r="R427" s="102"/>
      <c r="S427" s="102"/>
      <c r="T427" s="102"/>
      <c r="U427" s="102"/>
      <c r="V427" s="102"/>
      <c r="W427" s="102"/>
      <c r="X427" s="102"/>
      <c r="Y427" s="102"/>
      <c r="Z427" s="102"/>
      <c r="AA427" s="102"/>
      <c r="AB427" s="102"/>
      <c r="AC427" s="102"/>
      <c r="AD427" s="102"/>
      <c r="AE427" s="102"/>
      <c r="AF427" s="102"/>
      <c r="AG427" s="102"/>
      <c r="AH427" s="102"/>
      <c r="AI427" s="102"/>
      <c r="AJ427" s="187"/>
      <c r="AK427" s="96"/>
      <c r="AL427" s="96"/>
      <c r="AM427" s="152"/>
      <c r="AN427" s="152"/>
      <c r="AO427" s="107"/>
      <c r="AP427" s="107"/>
      <c r="AQ427" s="108"/>
      <c r="AR427" s="108"/>
      <c r="AS427" s="108"/>
      <c r="AT427" s="108"/>
      <c r="AU427" s="108"/>
      <c r="AV427" s="108"/>
      <c r="AW427" s="108"/>
      <c r="AX427" s="108"/>
      <c r="AY427" s="108"/>
      <c r="AZ427" s="108"/>
      <c r="BA427" s="108"/>
      <c r="BB427" s="108"/>
      <c r="BC427" s="108"/>
      <c r="BD427" s="108"/>
      <c r="BE427" s="108"/>
      <c r="BF427" s="108"/>
      <c r="BG427" s="108"/>
      <c r="BH427" s="108"/>
      <c r="BI427" s="108"/>
      <c r="BJ427" s="108"/>
      <c r="BK427" s="108"/>
      <c r="BL427" s="108"/>
      <c r="BM427" s="108"/>
      <c r="BN427" s="108"/>
      <c r="BO427" s="108"/>
      <c r="BP427" s="108"/>
      <c r="BQ427" s="108"/>
      <c r="BR427" s="108"/>
      <c r="BS427" s="108"/>
      <c r="BT427" s="108"/>
      <c r="BU427" s="108"/>
      <c r="BV427" s="108"/>
      <c r="BW427" s="108"/>
      <c r="BX427" s="108"/>
      <c r="BY427" s="108"/>
      <c r="BZ427" s="108"/>
      <c r="CA427" s="108"/>
      <c r="CB427" s="108"/>
      <c r="CC427" s="108"/>
      <c r="CD427" s="108"/>
      <c r="CE427" s="108"/>
      <c r="CF427" s="108"/>
    </row>
    <row r="428" ht="34.5" customHeight="1">
      <c r="A428" s="188"/>
      <c r="B428" s="188"/>
      <c r="C428" s="96"/>
      <c r="D428" s="96"/>
      <c r="E428" s="96"/>
      <c r="F428" s="96"/>
      <c r="G428" s="96"/>
      <c r="H428" s="96"/>
      <c r="I428" s="96"/>
      <c r="J428" s="96"/>
      <c r="K428" s="96"/>
      <c r="L428" s="96"/>
      <c r="M428" s="186"/>
      <c r="N428" s="96"/>
      <c r="O428" s="96"/>
      <c r="P428" s="96"/>
      <c r="Q428" s="102"/>
      <c r="R428" s="102"/>
      <c r="S428" s="102"/>
      <c r="T428" s="102"/>
      <c r="U428" s="102"/>
      <c r="V428" s="102"/>
      <c r="W428" s="102"/>
      <c r="X428" s="102"/>
      <c r="Y428" s="102"/>
      <c r="Z428" s="102"/>
      <c r="AA428" s="102"/>
      <c r="AB428" s="102"/>
      <c r="AC428" s="102"/>
      <c r="AD428" s="102"/>
      <c r="AE428" s="102"/>
      <c r="AF428" s="102"/>
      <c r="AG428" s="102"/>
      <c r="AH428" s="102"/>
      <c r="AI428" s="102"/>
      <c r="AJ428" s="187"/>
      <c r="AK428" s="96"/>
      <c r="AL428" s="96"/>
      <c r="AM428" s="152"/>
      <c r="AN428" s="152"/>
      <c r="AO428" s="107"/>
      <c r="AP428" s="107"/>
      <c r="AQ428" s="108"/>
      <c r="AR428" s="108"/>
      <c r="AS428" s="108"/>
      <c r="AT428" s="108"/>
      <c r="AU428" s="108"/>
      <c r="AV428" s="108"/>
      <c r="AW428" s="108"/>
      <c r="AX428" s="108"/>
      <c r="AY428" s="108"/>
      <c r="AZ428" s="108"/>
      <c r="BA428" s="108"/>
      <c r="BB428" s="108"/>
      <c r="BC428" s="108"/>
      <c r="BD428" s="108"/>
      <c r="BE428" s="108"/>
      <c r="BF428" s="108"/>
      <c r="BG428" s="108"/>
      <c r="BH428" s="108"/>
      <c r="BI428" s="108"/>
      <c r="BJ428" s="108"/>
      <c r="BK428" s="108"/>
      <c r="BL428" s="108"/>
      <c r="BM428" s="108"/>
      <c r="BN428" s="108"/>
      <c r="BO428" s="108"/>
      <c r="BP428" s="108"/>
      <c r="BQ428" s="108"/>
      <c r="BR428" s="108"/>
      <c r="BS428" s="108"/>
      <c r="BT428" s="108"/>
      <c r="BU428" s="108"/>
      <c r="BV428" s="108"/>
      <c r="BW428" s="108"/>
      <c r="BX428" s="108"/>
      <c r="BY428" s="108"/>
      <c r="BZ428" s="108"/>
      <c r="CA428" s="108"/>
      <c r="CB428" s="108"/>
      <c r="CC428" s="108"/>
      <c r="CD428" s="108"/>
      <c r="CE428" s="108"/>
      <c r="CF428" s="108"/>
    </row>
    <row r="429" ht="34.5" customHeight="1">
      <c r="A429" s="188"/>
      <c r="B429" s="188"/>
      <c r="C429" s="96"/>
      <c r="D429" s="96"/>
      <c r="E429" s="96"/>
      <c r="F429" s="96"/>
      <c r="G429" s="96"/>
      <c r="H429" s="96"/>
      <c r="I429" s="96"/>
      <c r="J429" s="96"/>
      <c r="K429" s="96"/>
      <c r="L429" s="96"/>
      <c r="M429" s="186"/>
      <c r="N429" s="96"/>
      <c r="O429" s="96"/>
      <c r="P429" s="96"/>
      <c r="Q429" s="102"/>
      <c r="R429" s="102"/>
      <c r="S429" s="102"/>
      <c r="T429" s="102"/>
      <c r="U429" s="102"/>
      <c r="V429" s="102"/>
      <c r="W429" s="102"/>
      <c r="X429" s="102"/>
      <c r="Y429" s="102"/>
      <c r="Z429" s="102"/>
      <c r="AA429" s="102"/>
      <c r="AB429" s="102"/>
      <c r="AC429" s="102"/>
      <c r="AD429" s="102"/>
      <c r="AE429" s="102"/>
      <c r="AF429" s="102"/>
      <c r="AG429" s="102"/>
      <c r="AH429" s="102"/>
      <c r="AI429" s="102"/>
      <c r="AJ429" s="187"/>
      <c r="AK429" s="96"/>
      <c r="AL429" s="96"/>
      <c r="AM429" s="152"/>
      <c r="AN429" s="152"/>
      <c r="AO429" s="107"/>
      <c r="AP429" s="107"/>
      <c r="AQ429" s="108"/>
      <c r="AR429" s="108"/>
      <c r="AS429" s="108"/>
      <c r="AT429" s="108"/>
      <c r="AU429" s="108"/>
      <c r="AV429" s="108"/>
      <c r="AW429" s="108"/>
      <c r="AX429" s="108"/>
      <c r="AY429" s="108"/>
      <c r="AZ429" s="108"/>
      <c r="BA429" s="108"/>
      <c r="BB429" s="108"/>
      <c r="BC429" s="108"/>
      <c r="BD429" s="108"/>
      <c r="BE429" s="108"/>
      <c r="BF429" s="108"/>
      <c r="BG429" s="108"/>
      <c r="BH429" s="108"/>
      <c r="BI429" s="108"/>
      <c r="BJ429" s="108"/>
      <c r="BK429" s="108"/>
      <c r="BL429" s="108"/>
      <c r="BM429" s="108"/>
      <c r="BN429" s="108"/>
      <c r="BO429" s="108"/>
      <c r="BP429" s="108"/>
      <c r="BQ429" s="108"/>
      <c r="BR429" s="108"/>
      <c r="BS429" s="108"/>
      <c r="BT429" s="108"/>
      <c r="BU429" s="108"/>
      <c r="BV429" s="108"/>
      <c r="BW429" s="108"/>
      <c r="BX429" s="108"/>
      <c r="BY429" s="108"/>
      <c r="BZ429" s="108"/>
      <c r="CA429" s="108"/>
      <c r="CB429" s="108"/>
      <c r="CC429" s="108"/>
      <c r="CD429" s="108"/>
      <c r="CE429" s="108"/>
      <c r="CF429" s="108"/>
    </row>
    <row r="430" ht="34.5" customHeight="1">
      <c r="A430" s="188"/>
      <c r="B430" s="188"/>
      <c r="C430" s="96"/>
      <c r="D430" s="96"/>
      <c r="E430" s="96"/>
      <c r="F430" s="96"/>
      <c r="G430" s="96"/>
      <c r="H430" s="96"/>
      <c r="I430" s="96"/>
      <c r="J430" s="96"/>
      <c r="K430" s="96"/>
      <c r="L430" s="96"/>
      <c r="M430" s="186"/>
      <c r="N430" s="96"/>
      <c r="O430" s="96"/>
      <c r="P430" s="96"/>
      <c r="Q430" s="102"/>
      <c r="R430" s="102"/>
      <c r="S430" s="102"/>
      <c r="T430" s="102"/>
      <c r="U430" s="102"/>
      <c r="V430" s="102"/>
      <c r="W430" s="102"/>
      <c r="X430" s="102"/>
      <c r="Y430" s="102"/>
      <c r="Z430" s="102"/>
      <c r="AA430" s="102"/>
      <c r="AB430" s="102"/>
      <c r="AC430" s="102"/>
      <c r="AD430" s="102"/>
      <c r="AE430" s="102"/>
      <c r="AF430" s="102"/>
      <c r="AG430" s="102"/>
      <c r="AH430" s="102"/>
      <c r="AI430" s="102"/>
      <c r="AJ430" s="187"/>
      <c r="AK430" s="96"/>
      <c r="AL430" s="96"/>
      <c r="AM430" s="152"/>
      <c r="AN430" s="152"/>
      <c r="AO430" s="107"/>
      <c r="AP430" s="107"/>
      <c r="AQ430" s="108"/>
      <c r="AR430" s="108"/>
      <c r="AS430" s="108"/>
      <c r="AT430" s="108"/>
      <c r="AU430" s="108"/>
      <c r="AV430" s="108"/>
      <c r="AW430" s="108"/>
      <c r="AX430" s="108"/>
      <c r="AY430" s="108"/>
      <c r="AZ430" s="108"/>
      <c r="BA430" s="108"/>
      <c r="BB430" s="108"/>
      <c r="BC430" s="108"/>
      <c r="BD430" s="108"/>
      <c r="BE430" s="108"/>
      <c r="BF430" s="108"/>
      <c r="BG430" s="108"/>
      <c r="BH430" s="108"/>
      <c r="BI430" s="108"/>
      <c r="BJ430" s="108"/>
      <c r="BK430" s="108"/>
      <c r="BL430" s="108"/>
      <c r="BM430" s="108"/>
      <c r="BN430" s="108"/>
      <c r="BO430" s="108"/>
      <c r="BP430" s="108"/>
      <c r="BQ430" s="108"/>
      <c r="BR430" s="108"/>
      <c r="BS430" s="108"/>
      <c r="BT430" s="108"/>
      <c r="BU430" s="108"/>
      <c r="BV430" s="108"/>
      <c r="BW430" s="108"/>
      <c r="BX430" s="108"/>
      <c r="BY430" s="108"/>
      <c r="BZ430" s="108"/>
      <c r="CA430" s="108"/>
      <c r="CB430" s="108"/>
      <c r="CC430" s="108"/>
      <c r="CD430" s="108"/>
      <c r="CE430" s="108"/>
      <c r="CF430" s="108"/>
    </row>
    <row r="431" ht="34.5" customHeight="1">
      <c r="A431" s="188"/>
      <c r="B431" s="188"/>
      <c r="C431" s="96"/>
      <c r="D431" s="96"/>
      <c r="E431" s="96"/>
      <c r="F431" s="96"/>
      <c r="G431" s="96"/>
      <c r="H431" s="96"/>
      <c r="I431" s="96"/>
      <c r="J431" s="96"/>
      <c r="K431" s="96"/>
      <c r="L431" s="96"/>
      <c r="M431" s="186"/>
      <c r="N431" s="96"/>
      <c r="O431" s="96"/>
      <c r="P431" s="96"/>
      <c r="Q431" s="102"/>
      <c r="R431" s="102"/>
      <c r="S431" s="102"/>
      <c r="T431" s="102"/>
      <c r="U431" s="102"/>
      <c r="V431" s="102"/>
      <c r="W431" s="102"/>
      <c r="X431" s="102"/>
      <c r="Y431" s="102"/>
      <c r="Z431" s="102"/>
      <c r="AA431" s="102"/>
      <c r="AB431" s="102"/>
      <c r="AC431" s="102"/>
      <c r="AD431" s="102"/>
      <c r="AE431" s="102"/>
      <c r="AF431" s="102"/>
      <c r="AG431" s="102"/>
      <c r="AH431" s="102"/>
      <c r="AI431" s="102"/>
      <c r="AJ431" s="187"/>
      <c r="AK431" s="96"/>
      <c r="AL431" s="96"/>
      <c r="AM431" s="152"/>
      <c r="AN431" s="152"/>
      <c r="AO431" s="107"/>
      <c r="AP431" s="107"/>
      <c r="AQ431" s="108"/>
      <c r="AR431" s="108"/>
      <c r="AS431" s="108"/>
      <c r="AT431" s="108"/>
      <c r="AU431" s="108"/>
      <c r="AV431" s="108"/>
      <c r="AW431" s="108"/>
      <c r="AX431" s="108"/>
      <c r="AY431" s="108"/>
      <c r="AZ431" s="108"/>
      <c r="BA431" s="108"/>
      <c r="BB431" s="108"/>
      <c r="BC431" s="108"/>
      <c r="BD431" s="108"/>
      <c r="BE431" s="108"/>
      <c r="BF431" s="108"/>
      <c r="BG431" s="108"/>
      <c r="BH431" s="108"/>
      <c r="BI431" s="108"/>
      <c r="BJ431" s="108"/>
      <c r="BK431" s="108"/>
      <c r="BL431" s="108"/>
      <c r="BM431" s="108"/>
      <c r="BN431" s="108"/>
      <c r="BO431" s="108"/>
      <c r="BP431" s="108"/>
      <c r="BQ431" s="108"/>
      <c r="BR431" s="108"/>
      <c r="BS431" s="108"/>
      <c r="BT431" s="108"/>
      <c r="BU431" s="108"/>
      <c r="BV431" s="108"/>
      <c r="BW431" s="108"/>
      <c r="BX431" s="108"/>
      <c r="BY431" s="108"/>
      <c r="BZ431" s="108"/>
      <c r="CA431" s="108"/>
      <c r="CB431" s="108"/>
      <c r="CC431" s="108"/>
      <c r="CD431" s="108"/>
      <c r="CE431" s="108"/>
      <c r="CF431" s="108"/>
    </row>
    <row r="432" ht="34.5" customHeight="1">
      <c r="A432" s="188"/>
      <c r="B432" s="188"/>
      <c r="C432" s="96"/>
      <c r="D432" s="96"/>
      <c r="E432" s="96"/>
      <c r="F432" s="96"/>
      <c r="G432" s="96"/>
      <c r="H432" s="96"/>
      <c r="I432" s="96"/>
      <c r="J432" s="96"/>
      <c r="K432" s="96"/>
      <c r="L432" s="96"/>
      <c r="M432" s="186"/>
      <c r="N432" s="96"/>
      <c r="O432" s="96"/>
      <c r="P432" s="96"/>
      <c r="Q432" s="102"/>
      <c r="R432" s="102"/>
      <c r="S432" s="102"/>
      <c r="T432" s="102"/>
      <c r="U432" s="102"/>
      <c r="V432" s="102"/>
      <c r="W432" s="102"/>
      <c r="X432" s="102"/>
      <c r="Y432" s="102"/>
      <c r="Z432" s="102"/>
      <c r="AA432" s="102"/>
      <c r="AB432" s="102"/>
      <c r="AC432" s="102"/>
      <c r="AD432" s="102"/>
      <c r="AE432" s="102"/>
      <c r="AF432" s="102"/>
      <c r="AG432" s="102"/>
      <c r="AH432" s="102"/>
      <c r="AI432" s="102"/>
      <c r="AJ432" s="187"/>
      <c r="AK432" s="96"/>
      <c r="AL432" s="96"/>
      <c r="AM432" s="152"/>
      <c r="AN432" s="152"/>
      <c r="AO432" s="107"/>
      <c r="AP432" s="107"/>
      <c r="AQ432" s="108"/>
      <c r="AR432" s="108"/>
      <c r="AS432" s="108"/>
      <c r="AT432" s="108"/>
      <c r="AU432" s="108"/>
      <c r="AV432" s="108"/>
      <c r="AW432" s="108"/>
      <c r="AX432" s="108"/>
      <c r="AY432" s="108"/>
      <c r="AZ432" s="108"/>
      <c r="BA432" s="108"/>
      <c r="BB432" s="108"/>
      <c r="BC432" s="108"/>
      <c r="BD432" s="108"/>
      <c r="BE432" s="108"/>
      <c r="BF432" s="108"/>
      <c r="BG432" s="108"/>
      <c r="BH432" s="108"/>
      <c r="BI432" s="108"/>
      <c r="BJ432" s="108"/>
      <c r="BK432" s="108"/>
      <c r="BL432" s="108"/>
      <c r="BM432" s="108"/>
      <c r="BN432" s="108"/>
      <c r="BO432" s="108"/>
      <c r="BP432" s="108"/>
      <c r="BQ432" s="108"/>
      <c r="BR432" s="108"/>
      <c r="BS432" s="108"/>
      <c r="BT432" s="108"/>
      <c r="BU432" s="108"/>
      <c r="BV432" s="108"/>
      <c r="BW432" s="108"/>
      <c r="BX432" s="108"/>
      <c r="BY432" s="108"/>
      <c r="BZ432" s="108"/>
      <c r="CA432" s="108"/>
      <c r="CB432" s="108"/>
      <c r="CC432" s="108"/>
      <c r="CD432" s="108"/>
      <c r="CE432" s="108"/>
      <c r="CF432" s="108"/>
    </row>
    <row r="433" ht="34.5" customHeight="1">
      <c r="A433" s="188"/>
      <c r="B433" s="188"/>
      <c r="C433" s="96"/>
      <c r="D433" s="96"/>
      <c r="E433" s="96"/>
      <c r="F433" s="96"/>
      <c r="G433" s="96"/>
      <c r="H433" s="96"/>
      <c r="I433" s="96"/>
      <c r="J433" s="96"/>
      <c r="K433" s="96"/>
      <c r="L433" s="96"/>
      <c r="M433" s="186"/>
      <c r="N433" s="96"/>
      <c r="O433" s="96"/>
      <c r="P433" s="96"/>
      <c r="Q433" s="102"/>
      <c r="R433" s="102"/>
      <c r="S433" s="102"/>
      <c r="T433" s="102"/>
      <c r="U433" s="102"/>
      <c r="V433" s="102"/>
      <c r="W433" s="102"/>
      <c r="X433" s="102"/>
      <c r="Y433" s="102"/>
      <c r="Z433" s="102"/>
      <c r="AA433" s="102"/>
      <c r="AB433" s="102"/>
      <c r="AC433" s="102"/>
      <c r="AD433" s="102"/>
      <c r="AE433" s="102"/>
      <c r="AF433" s="102"/>
      <c r="AG433" s="102"/>
      <c r="AH433" s="102"/>
      <c r="AI433" s="102"/>
      <c r="AJ433" s="187"/>
      <c r="AK433" s="96"/>
      <c r="AL433" s="96"/>
      <c r="AM433" s="152"/>
      <c r="AN433" s="152"/>
      <c r="AO433" s="107"/>
      <c r="AP433" s="107"/>
      <c r="AQ433" s="108"/>
      <c r="AR433" s="108"/>
      <c r="AS433" s="108"/>
      <c r="AT433" s="108"/>
      <c r="AU433" s="108"/>
      <c r="AV433" s="108"/>
      <c r="AW433" s="108"/>
      <c r="AX433" s="108"/>
      <c r="AY433" s="108"/>
      <c r="AZ433" s="108"/>
      <c r="BA433" s="108"/>
      <c r="BB433" s="108"/>
      <c r="BC433" s="108"/>
      <c r="BD433" s="108"/>
      <c r="BE433" s="108"/>
      <c r="BF433" s="108"/>
      <c r="BG433" s="108"/>
      <c r="BH433" s="108"/>
      <c r="BI433" s="108"/>
      <c r="BJ433" s="108"/>
      <c r="BK433" s="108"/>
      <c r="BL433" s="108"/>
      <c r="BM433" s="108"/>
      <c r="BN433" s="108"/>
      <c r="BO433" s="108"/>
      <c r="BP433" s="108"/>
      <c r="BQ433" s="108"/>
      <c r="BR433" s="108"/>
      <c r="BS433" s="108"/>
      <c r="BT433" s="108"/>
      <c r="BU433" s="108"/>
      <c r="BV433" s="108"/>
      <c r="BW433" s="108"/>
      <c r="BX433" s="108"/>
      <c r="BY433" s="108"/>
      <c r="BZ433" s="108"/>
      <c r="CA433" s="108"/>
      <c r="CB433" s="108"/>
      <c r="CC433" s="108"/>
      <c r="CD433" s="108"/>
      <c r="CE433" s="108"/>
      <c r="CF433" s="108"/>
    </row>
    <row r="434" ht="34.5" customHeight="1">
      <c r="A434" s="188"/>
      <c r="B434" s="188"/>
      <c r="C434" s="96"/>
      <c r="D434" s="96"/>
      <c r="E434" s="96"/>
      <c r="F434" s="96"/>
      <c r="G434" s="96"/>
      <c r="H434" s="96"/>
      <c r="I434" s="96"/>
      <c r="J434" s="96"/>
      <c r="K434" s="96"/>
      <c r="L434" s="96"/>
      <c r="M434" s="186"/>
      <c r="N434" s="96"/>
      <c r="O434" s="96"/>
      <c r="P434" s="96"/>
      <c r="Q434" s="102"/>
      <c r="R434" s="102"/>
      <c r="S434" s="102"/>
      <c r="T434" s="102"/>
      <c r="U434" s="102"/>
      <c r="V434" s="102"/>
      <c r="W434" s="102"/>
      <c r="X434" s="102"/>
      <c r="Y434" s="102"/>
      <c r="Z434" s="102"/>
      <c r="AA434" s="102"/>
      <c r="AB434" s="102"/>
      <c r="AC434" s="102"/>
      <c r="AD434" s="102"/>
      <c r="AE434" s="102"/>
      <c r="AF434" s="102"/>
      <c r="AG434" s="102"/>
      <c r="AH434" s="102"/>
      <c r="AI434" s="102"/>
      <c r="AJ434" s="187"/>
      <c r="AK434" s="96"/>
      <c r="AL434" s="96"/>
      <c r="AM434" s="152"/>
      <c r="AN434" s="152"/>
      <c r="AO434" s="107"/>
      <c r="AP434" s="107"/>
      <c r="AQ434" s="108"/>
      <c r="AR434" s="108"/>
      <c r="AS434" s="108"/>
      <c r="AT434" s="108"/>
      <c r="AU434" s="108"/>
      <c r="AV434" s="108"/>
      <c r="AW434" s="108"/>
      <c r="AX434" s="108"/>
      <c r="AY434" s="108"/>
      <c r="AZ434" s="108"/>
      <c r="BA434" s="108"/>
      <c r="BB434" s="108"/>
      <c r="BC434" s="108"/>
      <c r="BD434" s="108"/>
      <c r="BE434" s="108"/>
      <c r="BF434" s="108"/>
      <c r="BG434" s="108"/>
      <c r="BH434" s="108"/>
      <c r="BI434" s="108"/>
      <c r="BJ434" s="108"/>
      <c r="BK434" s="108"/>
      <c r="BL434" s="108"/>
      <c r="BM434" s="108"/>
      <c r="BN434" s="108"/>
      <c r="BO434" s="108"/>
      <c r="BP434" s="108"/>
      <c r="BQ434" s="108"/>
      <c r="BR434" s="108"/>
      <c r="BS434" s="108"/>
      <c r="BT434" s="108"/>
      <c r="BU434" s="108"/>
      <c r="BV434" s="108"/>
      <c r="BW434" s="108"/>
      <c r="BX434" s="108"/>
      <c r="BY434" s="108"/>
      <c r="BZ434" s="108"/>
      <c r="CA434" s="108"/>
      <c r="CB434" s="108"/>
      <c r="CC434" s="108"/>
      <c r="CD434" s="108"/>
      <c r="CE434" s="108"/>
      <c r="CF434" s="108"/>
    </row>
    <row r="435" ht="34.5" customHeight="1">
      <c r="A435" s="188"/>
      <c r="B435" s="188"/>
      <c r="C435" s="96"/>
      <c r="D435" s="96"/>
      <c r="E435" s="96"/>
      <c r="F435" s="96"/>
      <c r="G435" s="96"/>
      <c r="H435" s="96"/>
      <c r="I435" s="96"/>
      <c r="J435" s="96"/>
      <c r="K435" s="96"/>
      <c r="L435" s="96"/>
      <c r="M435" s="186"/>
      <c r="N435" s="96"/>
      <c r="O435" s="96"/>
      <c r="P435" s="96"/>
      <c r="Q435" s="102"/>
      <c r="R435" s="102"/>
      <c r="S435" s="102"/>
      <c r="T435" s="102"/>
      <c r="U435" s="102"/>
      <c r="V435" s="102"/>
      <c r="W435" s="102"/>
      <c r="X435" s="102"/>
      <c r="Y435" s="102"/>
      <c r="Z435" s="102"/>
      <c r="AA435" s="102"/>
      <c r="AB435" s="102"/>
      <c r="AC435" s="102"/>
      <c r="AD435" s="102"/>
      <c r="AE435" s="102"/>
      <c r="AF435" s="102"/>
      <c r="AG435" s="102"/>
      <c r="AH435" s="102"/>
      <c r="AI435" s="102"/>
      <c r="AJ435" s="187"/>
      <c r="AK435" s="96"/>
      <c r="AL435" s="96"/>
      <c r="AM435" s="152"/>
      <c r="AN435" s="152"/>
      <c r="AO435" s="107"/>
      <c r="AP435" s="107"/>
      <c r="AQ435" s="108"/>
      <c r="AR435" s="108"/>
      <c r="AS435" s="108"/>
      <c r="AT435" s="108"/>
      <c r="AU435" s="108"/>
      <c r="AV435" s="108"/>
      <c r="AW435" s="108"/>
      <c r="AX435" s="108"/>
      <c r="AY435" s="108"/>
      <c r="AZ435" s="108"/>
      <c r="BA435" s="108"/>
      <c r="BB435" s="108"/>
      <c r="BC435" s="108"/>
      <c r="BD435" s="108"/>
      <c r="BE435" s="108"/>
      <c r="BF435" s="108"/>
      <c r="BG435" s="108"/>
      <c r="BH435" s="108"/>
      <c r="BI435" s="108"/>
      <c r="BJ435" s="108"/>
      <c r="BK435" s="108"/>
      <c r="BL435" s="108"/>
      <c r="BM435" s="108"/>
      <c r="BN435" s="108"/>
      <c r="BO435" s="108"/>
      <c r="BP435" s="108"/>
      <c r="BQ435" s="108"/>
      <c r="BR435" s="108"/>
      <c r="BS435" s="108"/>
      <c r="BT435" s="108"/>
      <c r="BU435" s="108"/>
      <c r="BV435" s="108"/>
      <c r="BW435" s="108"/>
      <c r="BX435" s="108"/>
      <c r="BY435" s="108"/>
      <c r="BZ435" s="108"/>
      <c r="CA435" s="108"/>
      <c r="CB435" s="108"/>
      <c r="CC435" s="108"/>
      <c r="CD435" s="108"/>
      <c r="CE435" s="108"/>
      <c r="CF435" s="108"/>
    </row>
    <row r="436" ht="34.5" customHeight="1">
      <c r="A436" s="188"/>
      <c r="B436" s="188"/>
      <c r="C436" s="96"/>
      <c r="D436" s="96"/>
      <c r="E436" s="96"/>
      <c r="F436" s="96"/>
      <c r="G436" s="96"/>
      <c r="H436" s="96"/>
      <c r="I436" s="96"/>
      <c r="J436" s="96"/>
      <c r="K436" s="96"/>
      <c r="L436" s="96"/>
      <c r="M436" s="186"/>
      <c r="N436" s="96"/>
      <c r="O436" s="96"/>
      <c r="P436" s="96"/>
      <c r="Q436" s="102"/>
      <c r="R436" s="102"/>
      <c r="S436" s="102"/>
      <c r="T436" s="102"/>
      <c r="U436" s="102"/>
      <c r="V436" s="102"/>
      <c r="W436" s="102"/>
      <c r="X436" s="102"/>
      <c r="Y436" s="102"/>
      <c r="Z436" s="102"/>
      <c r="AA436" s="102"/>
      <c r="AB436" s="102"/>
      <c r="AC436" s="102"/>
      <c r="AD436" s="102"/>
      <c r="AE436" s="102"/>
      <c r="AF436" s="102"/>
      <c r="AG436" s="102"/>
      <c r="AH436" s="102"/>
      <c r="AI436" s="102"/>
      <c r="AJ436" s="187"/>
      <c r="AK436" s="96"/>
      <c r="AL436" s="96"/>
      <c r="AM436" s="152"/>
      <c r="AN436" s="152"/>
      <c r="AO436" s="107"/>
      <c r="AP436" s="107"/>
      <c r="AQ436" s="108"/>
      <c r="AR436" s="108"/>
      <c r="AS436" s="108"/>
      <c r="AT436" s="108"/>
      <c r="AU436" s="108"/>
      <c r="AV436" s="108"/>
      <c r="AW436" s="108"/>
      <c r="AX436" s="108"/>
      <c r="AY436" s="108"/>
      <c r="AZ436" s="108"/>
      <c r="BA436" s="108"/>
      <c r="BB436" s="108"/>
      <c r="BC436" s="108"/>
      <c r="BD436" s="108"/>
      <c r="BE436" s="108"/>
      <c r="BF436" s="108"/>
      <c r="BG436" s="108"/>
      <c r="BH436" s="108"/>
      <c r="BI436" s="108"/>
      <c r="BJ436" s="108"/>
      <c r="BK436" s="108"/>
      <c r="BL436" s="108"/>
      <c r="BM436" s="108"/>
      <c r="BN436" s="108"/>
      <c r="BO436" s="108"/>
      <c r="BP436" s="108"/>
      <c r="BQ436" s="108"/>
      <c r="BR436" s="108"/>
      <c r="BS436" s="108"/>
      <c r="BT436" s="108"/>
      <c r="BU436" s="108"/>
      <c r="BV436" s="108"/>
      <c r="BW436" s="108"/>
      <c r="BX436" s="108"/>
      <c r="BY436" s="108"/>
      <c r="BZ436" s="108"/>
      <c r="CA436" s="108"/>
      <c r="CB436" s="108"/>
      <c r="CC436" s="108"/>
      <c r="CD436" s="108"/>
      <c r="CE436" s="108"/>
      <c r="CF436" s="108"/>
    </row>
    <row r="437" ht="34.5" customHeight="1">
      <c r="A437" s="188"/>
      <c r="B437" s="188"/>
      <c r="C437" s="96"/>
      <c r="D437" s="96"/>
      <c r="E437" s="96"/>
      <c r="F437" s="96"/>
      <c r="G437" s="96"/>
      <c r="H437" s="96"/>
      <c r="I437" s="96"/>
      <c r="J437" s="96"/>
      <c r="K437" s="96"/>
      <c r="L437" s="96"/>
      <c r="M437" s="186"/>
      <c r="N437" s="96"/>
      <c r="O437" s="96"/>
      <c r="P437" s="96"/>
      <c r="Q437" s="102"/>
      <c r="R437" s="102"/>
      <c r="S437" s="102"/>
      <c r="T437" s="102"/>
      <c r="U437" s="102"/>
      <c r="V437" s="102"/>
      <c r="W437" s="102"/>
      <c r="X437" s="102"/>
      <c r="Y437" s="102"/>
      <c r="Z437" s="102"/>
      <c r="AA437" s="102"/>
      <c r="AB437" s="102"/>
      <c r="AC437" s="102"/>
      <c r="AD437" s="102"/>
      <c r="AE437" s="102"/>
      <c r="AF437" s="102"/>
      <c r="AG437" s="102"/>
      <c r="AH437" s="102"/>
      <c r="AI437" s="102"/>
      <c r="AJ437" s="187"/>
      <c r="AK437" s="96"/>
      <c r="AL437" s="96"/>
      <c r="AM437" s="152"/>
      <c r="AN437" s="152"/>
      <c r="AO437" s="107"/>
      <c r="AP437" s="107"/>
      <c r="AQ437" s="108"/>
      <c r="AR437" s="108"/>
      <c r="AS437" s="108"/>
      <c r="AT437" s="108"/>
      <c r="AU437" s="108"/>
      <c r="AV437" s="108"/>
      <c r="AW437" s="108"/>
      <c r="AX437" s="108"/>
      <c r="AY437" s="108"/>
      <c r="AZ437" s="108"/>
      <c r="BA437" s="108"/>
      <c r="BB437" s="108"/>
      <c r="BC437" s="108"/>
      <c r="BD437" s="108"/>
      <c r="BE437" s="108"/>
      <c r="BF437" s="108"/>
      <c r="BG437" s="108"/>
      <c r="BH437" s="108"/>
      <c r="BI437" s="108"/>
      <c r="BJ437" s="108"/>
      <c r="BK437" s="108"/>
      <c r="BL437" s="108"/>
      <c r="BM437" s="108"/>
      <c r="BN437" s="108"/>
      <c r="BO437" s="108"/>
      <c r="BP437" s="108"/>
      <c r="BQ437" s="108"/>
      <c r="BR437" s="108"/>
      <c r="BS437" s="108"/>
      <c r="BT437" s="108"/>
      <c r="BU437" s="108"/>
      <c r="BV437" s="108"/>
      <c r="BW437" s="108"/>
      <c r="BX437" s="108"/>
      <c r="BY437" s="108"/>
      <c r="BZ437" s="108"/>
      <c r="CA437" s="108"/>
      <c r="CB437" s="108"/>
      <c r="CC437" s="108"/>
      <c r="CD437" s="108"/>
      <c r="CE437" s="108"/>
      <c r="CF437" s="108"/>
    </row>
    <row r="438" ht="34.5" customHeight="1">
      <c r="A438" s="188"/>
      <c r="B438" s="188"/>
      <c r="C438" s="96"/>
      <c r="D438" s="96"/>
      <c r="E438" s="96"/>
      <c r="F438" s="96"/>
      <c r="G438" s="96"/>
      <c r="H438" s="96"/>
      <c r="I438" s="96"/>
      <c r="J438" s="96"/>
      <c r="K438" s="96"/>
      <c r="L438" s="96"/>
      <c r="M438" s="186"/>
      <c r="N438" s="96"/>
      <c r="O438" s="96"/>
      <c r="P438" s="96"/>
      <c r="Q438" s="102"/>
      <c r="R438" s="102"/>
      <c r="S438" s="102"/>
      <c r="T438" s="102"/>
      <c r="U438" s="102"/>
      <c r="V438" s="102"/>
      <c r="W438" s="102"/>
      <c r="X438" s="102"/>
      <c r="Y438" s="102"/>
      <c r="Z438" s="102"/>
      <c r="AA438" s="102"/>
      <c r="AB438" s="102"/>
      <c r="AC438" s="102"/>
      <c r="AD438" s="102"/>
      <c r="AE438" s="102"/>
      <c r="AF438" s="102"/>
      <c r="AG438" s="102"/>
      <c r="AH438" s="102"/>
      <c r="AI438" s="102"/>
      <c r="AJ438" s="187"/>
      <c r="AK438" s="96"/>
      <c r="AL438" s="96"/>
      <c r="AM438" s="152"/>
      <c r="AN438" s="152"/>
      <c r="AO438" s="107"/>
      <c r="AP438" s="107"/>
      <c r="AQ438" s="108"/>
      <c r="AR438" s="108"/>
      <c r="AS438" s="108"/>
      <c r="AT438" s="108"/>
      <c r="AU438" s="108"/>
      <c r="AV438" s="108"/>
      <c r="AW438" s="108"/>
      <c r="AX438" s="108"/>
      <c r="AY438" s="108"/>
      <c r="AZ438" s="108"/>
      <c r="BA438" s="108"/>
      <c r="BB438" s="108"/>
      <c r="BC438" s="108"/>
      <c r="BD438" s="108"/>
      <c r="BE438" s="108"/>
      <c r="BF438" s="108"/>
      <c r="BG438" s="108"/>
      <c r="BH438" s="108"/>
      <c r="BI438" s="108"/>
      <c r="BJ438" s="108"/>
      <c r="BK438" s="108"/>
      <c r="BL438" s="108"/>
      <c r="BM438" s="108"/>
      <c r="BN438" s="108"/>
      <c r="BO438" s="108"/>
      <c r="BP438" s="108"/>
      <c r="BQ438" s="108"/>
      <c r="BR438" s="108"/>
      <c r="BS438" s="108"/>
      <c r="BT438" s="108"/>
      <c r="BU438" s="108"/>
      <c r="BV438" s="108"/>
      <c r="BW438" s="108"/>
      <c r="BX438" s="108"/>
      <c r="BY438" s="108"/>
      <c r="BZ438" s="108"/>
      <c r="CA438" s="108"/>
      <c r="CB438" s="108"/>
      <c r="CC438" s="108"/>
      <c r="CD438" s="108"/>
      <c r="CE438" s="108"/>
      <c r="CF438" s="108"/>
    </row>
    <row r="439" ht="34.5" customHeight="1">
      <c r="A439" s="188"/>
      <c r="B439" s="188"/>
      <c r="C439" s="96"/>
      <c r="D439" s="96"/>
      <c r="E439" s="96"/>
      <c r="F439" s="96"/>
      <c r="G439" s="96"/>
      <c r="H439" s="96"/>
      <c r="I439" s="96"/>
      <c r="J439" s="96"/>
      <c r="K439" s="96"/>
      <c r="L439" s="96"/>
      <c r="M439" s="186"/>
      <c r="N439" s="96"/>
      <c r="O439" s="96"/>
      <c r="P439" s="96"/>
      <c r="Q439" s="102"/>
      <c r="R439" s="102"/>
      <c r="S439" s="102"/>
      <c r="T439" s="102"/>
      <c r="U439" s="102"/>
      <c r="V439" s="102"/>
      <c r="W439" s="102"/>
      <c r="X439" s="102"/>
      <c r="Y439" s="102"/>
      <c r="Z439" s="102"/>
      <c r="AA439" s="102"/>
      <c r="AB439" s="102"/>
      <c r="AC439" s="102"/>
      <c r="AD439" s="102"/>
      <c r="AE439" s="102"/>
      <c r="AF439" s="102"/>
      <c r="AG439" s="102"/>
      <c r="AH439" s="102"/>
      <c r="AI439" s="102"/>
      <c r="AJ439" s="187"/>
      <c r="AK439" s="96"/>
      <c r="AL439" s="96"/>
      <c r="AM439" s="152"/>
      <c r="AN439" s="152"/>
      <c r="AO439" s="107"/>
      <c r="AP439" s="107"/>
      <c r="AQ439" s="108"/>
      <c r="AR439" s="108"/>
      <c r="AS439" s="108"/>
      <c r="AT439" s="108"/>
      <c r="AU439" s="108"/>
      <c r="AV439" s="108"/>
      <c r="AW439" s="108"/>
      <c r="AX439" s="108"/>
      <c r="AY439" s="108"/>
      <c r="AZ439" s="108"/>
      <c r="BA439" s="108"/>
      <c r="BB439" s="108"/>
      <c r="BC439" s="108"/>
      <c r="BD439" s="108"/>
      <c r="BE439" s="108"/>
      <c r="BF439" s="108"/>
      <c r="BG439" s="108"/>
      <c r="BH439" s="108"/>
      <c r="BI439" s="108"/>
      <c r="BJ439" s="108"/>
      <c r="BK439" s="108"/>
      <c r="BL439" s="108"/>
      <c r="BM439" s="108"/>
      <c r="BN439" s="108"/>
      <c r="BO439" s="108"/>
      <c r="BP439" s="108"/>
      <c r="BQ439" s="108"/>
      <c r="BR439" s="108"/>
      <c r="BS439" s="108"/>
      <c r="BT439" s="108"/>
      <c r="BU439" s="108"/>
      <c r="BV439" s="108"/>
      <c r="BW439" s="108"/>
      <c r="BX439" s="108"/>
      <c r="BY439" s="108"/>
      <c r="BZ439" s="108"/>
      <c r="CA439" s="108"/>
      <c r="CB439" s="108"/>
      <c r="CC439" s="108"/>
      <c r="CD439" s="108"/>
      <c r="CE439" s="108"/>
      <c r="CF439" s="108"/>
    </row>
    <row r="440" ht="34.5" customHeight="1">
      <c r="A440" s="188"/>
      <c r="B440" s="188"/>
      <c r="C440" s="96"/>
      <c r="D440" s="96"/>
      <c r="E440" s="96"/>
      <c r="F440" s="96"/>
      <c r="G440" s="96"/>
      <c r="H440" s="96"/>
      <c r="I440" s="96"/>
      <c r="J440" s="96"/>
      <c r="K440" s="96"/>
      <c r="L440" s="96"/>
      <c r="M440" s="186"/>
      <c r="N440" s="96"/>
      <c r="O440" s="96"/>
      <c r="P440" s="96"/>
      <c r="Q440" s="102"/>
      <c r="R440" s="102"/>
      <c r="S440" s="102"/>
      <c r="T440" s="102"/>
      <c r="U440" s="102"/>
      <c r="V440" s="102"/>
      <c r="W440" s="102"/>
      <c r="X440" s="102"/>
      <c r="Y440" s="102"/>
      <c r="Z440" s="102"/>
      <c r="AA440" s="102"/>
      <c r="AB440" s="102"/>
      <c r="AC440" s="102"/>
      <c r="AD440" s="102"/>
      <c r="AE440" s="102"/>
      <c r="AF440" s="102"/>
      <c r="AG440" s="102"/>
      <c r="AH440" s="102"/>
      <c r="AI440" s="102"/>
      <c r="AJ440" s="187"/>
      <c r="AK440" s="96"/>
      <c r="AL440" s="96"/>
      <c r="AM440" s="152"/>
      <c r="AN440" s="152"/>
      <c r="AO440" s="107"/>
      <c r="AP440" s="107"/>
      <c r="AQ440" s="108"/>
      <c r="AR440" s="108"/>
      <c r="AS440" s="108"/>
      <c r="AT440" s="108"/>
      <c r="AU440" s="108"/>
      <c r="AV440" s="108"/>
      <c r="AW440" s="108"/>
      <c r="AX440" s="108"/>
      <c r="AY440" s="108"/>
      <c r="AZ440" s="108"/>
      <c r="BA440" s="108"/>
      <c r="BB440" s="108"/>
      <c r="BC440" s="108"/>
      <c r="BD440" s="108"/>
      <c r="BE440" s="108"/>
      <c r="BF440" s="108"/>
      <c r="BG440" s="108"/>
      <c r="BH440" s="108"/>
      <c r="BI440" s="108"/>
      <c r="BJ440" s="108"/>
      <c r="BK440" s="108"/>
      <c r="BL440" s="108"/>
      <c r="BM440" s="108"/>
      <c r="BN440" s="108"/>
      <c r="BO440" s="108"/>
      <c r="BP440" s="108"/>
      <c r="BQ440" s="108"/>
      <c r="BR440" s="108"/>
      <c r="BS440" s="108"/>
      <c r="BT440" s="108"/>
      <c r="BU440" s="108"/>
      <c r="BV440" s="108"/>
      <c r="BW440" s="108"/>
      <c r="BX440" s="108"/>
      <c r="BY440" s="108"/>
      <c r="BZ440" s="108"/>
      <c r="CA440" s="108"/>
      <c r="CB440" s="108"/>
      <c r="CC440" s="108"/>
      <c r="CD440" s="108"/>
      <c r="CE440" s="108"/>
      <c r="CF440" s="108"/>
    </row>
    <row r="441" ht="34.5" customHeight="1">
      <c r="A441" s="188"/>
      <c r="B441" s="188"/>
      <c r="C441" s="96"/>
      <c r="D441" s="96"/>
      <c r="E441" s="96"/>
      <c r="F441" s="96"/>
      <c r="G441" s="96"/>
      <c r="H441" s="96"/>
      <c r="I441" s="96"/>
      <c r="J441" s="96"/>
      <c r="K441" s="96"/>
      <c r="L441" s="96"/>
      <c r="M441" s="186"/>
      <c r="N441" s="96"/>
      <c r="O441" s="96"/>
      <c r="P441" s="96"/>
      <c r="Q441" s="102"/>
      <c r="R441" s="102"/>
      <c r="S441" s="102"/>
      <c r="T441" s="102"/>
      <c r="U441" s="102"/>
      <c r="V441" s="102"/>
      <c r="W441" s="102"/>
      <c r="X441" s="102"/>
      <c r="Y441" s="102"/>
      <c r="Z441" s="102"/>
      <c r="AA441" s="102"/>
      <c r="AB441" s="102"/>
      <c r="AC441" s="102"/>
      <c r="AD441" s="102"/>
      <c r="AE441" s="102"/>
      <c r="AF441" s="102"/>
      <c r="AG441" s="102"/>
      <c r="AH441" s="102"/>
      <c r="AI441" s="102"/>
      <c r="AJ441" s="187"/>
      <c r="AK441" s="96"/>
      <c r="AL441" s="96"/>
      <c r="AM441" s="152"/>
      <c r="AN441" s="152"/>
      <c r="AO441" s="107"/>
      <c r="AP441" s="107"/>
      <c r="AQ441" s="108"/>
      <c r="AR441" s="108"/>
      <c r="AS441" s="108"/>
      <c r="AT441" s="108"/>
      <c r="AU441" s="108"/>
      <c r="AV441" s="108"/>
      <c r="AW441" s="108"/>
      <c r="AX441" s="108"/>
      <c r="AY441" s="108"/>
      <c r="AZ441" s="108"/>
      <c r="BA441" s="108"/>
      <c r="BB441" s="108"/>
      <c r="BC441" s="108"/>
      <c r="BD441" s="108"/>
      <c r="BE441" s="108"/>
      <c r="BF441" s="108"/>
      <c r="BG441" s="108"/>
      <c r="BH441" s="108"/>
      <c r="BI441" s="108"/>
      <c r="BJ441" s="108"/>
      <c r="BK441" s="108"/>
      <c r="BL441" s="108"/>
      <c r="BM441" s="108"/>
      <c r="BN441" s="108"/>
      <c r="BO441" s="108"/>
      <c r="BP441" s="108"/>
      <c r="BQ441" s="108"/>
      <c r="BR441" s="108"/>
      <c r="BS441" s="108"/>
      <c r="BT441" s="108"/>
      <c r="BU441" s="108"/>
      <c r="BV441" s="108"/>
      <c r="BW441" s="108"/>
      <c r="BX441" s="108"/>
      <c r="BY441" s="108"/>
      <c r="BZ441" s="108"/>
      <c r="CA441" s="108"/>
      <c r="CB441" s="108"/>
      <c r="CC441" s="108"/>
      <c r="CD441" s="108"/>
      <c r="CE441" s="108"/>
      <c r="CF441" s="108"/>
    </row>
    <row r="442" ht="34.5" customHeight="1">
      <c r="A442" s="188"/>
      <c r="B442" s="188"/>
      <c r="C442" s="96"/>
      <c r="D442" s="96"/>
      <c r="E442" s="96"/>
      <c r="F442" s="96"/>
      <c r="G442" s="96"/>
      <c r="H442" s="96"/>
      <c r="I442" s="96"/>
      <c r="J442" s="96"/>
      <c r="K442" s="96"/>
      <c r="L442" s="96"/>
      <c r="M442" s="186"/>
      <c r="N442" s="96"/>
      <c r="O442" s="96"/>
      <c r="P442" s="96"/>
      <c r="Q442" s="102"/>
      <c r="R442" s="102"/>
      <c r="S442" s="102"/>
      <c r="T442" s="102"/>
      <c r="U442" s="102"/>
      <c r="V442" s="102"/>
      <c r="W442" s="102"/>
      <c r="X442" s="102"/>
      <c r="Y442" s="102"/>
      <c r="Z442" s="102"/>
      <c r="AA442" s="102"/>
      <c r="AB442" s="102"/>
      <c r="AC442" s="102"/>
      <c r="AD442" s="102"/>
      <c r="AE442" s="102"/>
      <c r="AF442" s="102"/>
      <c r="AG442" s="102"/>
      <c r="AH442" s="102"/>
      <c r="AI442" s="102"/>
      <c r="AJ442" s="187"/>
      <c r="AK442" s="96"/>
      <c r="AL442" s="96"/>
      <c r="AM442" s="152"/>
      <c r="AN442" s="152"/>
      <c r="AO442" s="107"/>
      <c r="AP442" s="107"/>
      <c r="AQ442" s="108"/>
      <c r="AR442" s="108"/>
      <c r="AS442" s="108"/>
      <c r="AT442" s="108"/>
      <c r="AU442" s="108"/>
      <c r="AV442" s="108"/>
      <c r="AW442" s="108"/>
      <c r="AX442" s="108"/>
      <c r="AY442" s="108"/>
      <c r="AZ442" s="108"/>
      <c r="BA442" s="108"/>
      <c r="BB442" s="108"/>
      <c r="BC442" s="108"/>
      <c r="BD442" s="108"/>
      <c r="BE442" s="108"/>
      <c r="BF442" s="108"/>
      <c r="BG442" s="108"/>
      <c r="BH442" s="108"/>
      <c r="BI442" s="108"/>
      <c r="BJ442" s="108"/>
      <c r="BK442" s="108"/>
      <c r="BL442" s="108"/>
      <c r="BM442" s="108"/>
      <c r="BN442" s="108"/>
      <c r="BO442" s="108"/>
      <c r="BP442" s="108"/>
      <c r="BQ442" s="108"/>
      <c r="BR442" s="108"/>
      <c r="BS442" s="108"/>
      <c r="BT442" s="108"/>
      <c r="BU442" s="108"/>
      <c r="BV442" s="108"/>
      <c r="BW442" s="108"/>
      <c r="BX442" s="108"/>
      <c r="BY442" s="108"/>
      <c r="BZ442" s="108"/>
      <c r="CA442" s="108"/>
      <c r="CB442" s="108"/>
      <c r="CC442" s="108"/>
      <c r="CD442" s="108"/>
      <c r="CE442" s="108"/>
      <c r="CF442" s="108"/>
    </row>
    <row r="443" ht="34.5" customHeight="1">
      <c r="A443" s="188"/>
      <c r="B443" s="188"/>
      <c r="C443" s="96"/>
      <c r="D443" s="96"/>
      <c r="E443" s="96"/>
      <c r="F443" s="96"/>
      <c r="G443" s="96"/>
      <c r="H443" s="96"/>
      <c r="I443" s="96"/>
      <c r="J443" s="96"/>
      <c r="K443" s="96"/>
      <c r="L443" s="96"/>
      <c r="M443" s="186"/>
      <c r="N443" s="96"/>
      <c r="O443" s="96"/>
      <c r="P443" s="96"/>
      <c r="Q443" s="102"/>
      <c r="R443" s="102"/>
      <c r="S443" s="102"/>
      <c r="T443" s="102"/>
      <c r="U443" s="102"/>
      <c r="V443" s="102"/>
      <c r="W443" s="102"/>
      <c r="X443" s="102"/>
      <c r="Y443" s="102"/>
      <c r="Z443" s="102"/>
      <c r="AA443" s="102"/>
      <c r="AB443" s="102"/>
      <c r="AC443" s="102"/>
      <c r="AD443" s="102"/>
      <c r="AE443" s="102"/>
      <c r="AF443" s="102"/>
      <c r="AG443" s="102"/>
      <c r="AH443" s="102"/>
      <c r="AI443" s="102"/>
      <c r="AJ443" s="187"/>
      <c r="AK443" s="96"/>
      <c r="AL443" s="96"/>
      <c r="AM443" s="152"/>
      <c r="AN443" s="152"/>
      <c r="AO443" s="107"/>
      <c r="AP443" s="107"/>
      <c r="AQ443" s="108"/>
      <c r="AR443" s="108"/>
      <c r="AS443" s="108"/>
      <c r="AT443" s="108"/>
      <c r="AU443" s="108"/>
      <c r="AV443" s="108"/>
      <c r="AW443" s="108"/>
      <c r="AX443" s="108"/>
      <c r="AY443" s="108"/>
      <c r="AZ443" s="108"/>
      <c r="BA443" s="108"/>
      <c r="BB443" s="108"/>
      <c r="BC443" s="108"/>
      <c r="BD443" s="108"/>
      <c r="BE443" s="108"/>
      <c r="BF443" s="108"/>
      <c r="BG443" s="108"/>
      <c r="BH443" s="108"/>
      <c r="BI443" s="108"/>
      <c r="BJ443" s="108"/>
      <c r="BK443" s="108"/>
      <c r="BL443" s="108"/>
      <c r="BM443" s="108"/>
      <c r="BN443" s="108"/>
      <c r="BO443" s="108"/>
      <c r="BP443" s="108"/>
      <c r="BQ443" s="108"/>
      <c r="BR443" s="108"/>
      <c r="BS443" s="108"/>
      <c r="BT443" s="108"/>
      <c r="BU443" s="108"/>
      <c r="BV443" s="108"/>
      <c r="BW443" s="108"/>
      <c r="BX443" s="108"/>
      <c r="BY443" s="108"/>
      <c r="BZ443" s="108"/>
      <c r="CA443" s="108"/>
      <c r="CB443" s="108"/>
      <c r="CC443" s="108"/>
      <c r="CD443" s="108"/>
      <c r="CE443" s="108"/>
      <c r="CF443" s="108"/>
    </row>
    <row r="444" ht="34.5" customHeight="1">
      <c r="A444" s="188"/>
      <c r="B444" s="188"/>
      <c r="C444" s="96"/>
      <c r="D444" s="96"/>
      <c r="E444" s="96"/>
      <c r="F444" s="96"/>
      <c r="G444" s="96"/>
      <c r="H444" s="96"/>
      <c r="I444" s="96"/>
      <c r="J444" s="96"/>
      <c r="K444" s="96"/>
      <c r="L444" s="96"/>
      <c r="M444" s="186"/>
      <c r="N444" s="96"/>
      <c r="O444" s="96"/>
      <c r="P444" s="96"/>
      <c r="Q444" s="102"/>
      <c r="R444" s="102"/>
      <c r="S444" s="102"/>
      <c r="T444" s="102"/>
      <c r="U444" s="102"/>
      <c r="V444" s="102"/>
      <c r="W444" s="102"/>
      <c r="X444" s="102"/>
      <c r="Y444" s="102"/>
      <c r="Z444" s="102"/>
      <c r="AA444" s="102"/>
      <c r="AB444" s="102"/>
      <c r="AC444" s="102"/>
      <c r="AD444" s="102"/>
      <c r="AE444" s="102"/>
      <c r="AF444" s="102"/>
      <c r="AG444" s="102"/>
      <c r="AH444" s="102"/>
      <c r="AI444" s="102"/>
      <c r="AJ444" s="187"/>
      <c r="AK444" s="96"/>
      <c r="AL444" s="96"/>
      <c r="AM444" s="152"/>
      <c r="AN444" s="152"/>
      <c r="AO444" s="107"/>
      <c r="AP444" s="107"/>
      <c r="AQ444" s="108"/>
      <c r="AR444" s="108"/>
      <c r="AS444" s="108"/>
      <c r="AT444" s="108"/>
      <c r="AU444" s="108"/>
      <c r="AV444" s="108"/>
      <c r="AW444" s="108"/>
      <c r="AX444" s="108"/>
      <c r="AY444" s="108"/>
      <c r="AZ444" s="108"/>
      <c r="BA444" s="108"/>
      <c r="BB444" s="108"/>
      <c r="BC444" s="108"/>
      <c r="BD444" s="108"/>
      <c r="BE444" s="108"/>
      <c r="BF444" s="108"/>
      <c r="BG444" s="108"/>
      <c r="BH444" s="108"/>
      <c r="BI444" s="108"/>
      <c r="BJ444" s="108"/>
      <c r="BK444" s="108"/>
      <c r="BL444" s="108"/>
      <c r="BM444" s="108"/>
      <c r="BN444" s="108"/>
      <c r="BO444" s="108"/>
      <c r="BP444" s="108"/>
      <c r="BQ444" s="108"/>
      <c r="BR444" s="108"/>
      <c r="BS444" s="108"/>
      <c r="BT444" s="108"/>
      <c r="BU444" s="108"/>
      <c r="BV444" s="108"/>
      <c r="BW444" s="108"/>
      <c r="BX444" s="108"/>
      <c r="BY444" s="108"/>
      <c r="BZ444" s="108"/>
      <c r="CA444" s="108"/>
      <c r="CB444" s="108"/>
      <c r="CC444" s="108"/>
      <c r="CD444" s="108"/>
      <c r="CE444" s="108"/>
      <c r="CF444" s="108"/>
    </row>
    <row r="445" ht="34.5" customHeight="1">
      <c r="A445" s="188"/>
      <c r="B445" s="188"/>
      <c r="C445" s="96"/>
      <c r="D445" s="96"/>
      <c r="E445" s="96"/>
      <c r="F445" s="96"/>
      <c r="G445" s="96"/>
      <c r="H445" s="96"/>
      <c r="I445" s="96"/>
      <c r="J445" s="96"/>
      <c r="K445" s="96"/>
      <c r="L445" s="96"/>
      <c r="M445" s="186"/>
      <c r="N445" s="96"/>
      <c r="O445" s="96"/>
      <c r="P445" s="96"/>
      <c r="Q445" s="102"/>
      <c r="R445" s="102"/>
      <c r="S445" s="102"/>
      <c r="T445" s="102"/>
      <c r="U445" s="102"/>
      <c r="V445" s="102"/>
      <c r="W445" s="102"/>
      <c r="X445" s="102"/>
      <c r="Y445" s="102"/>
      <c r="Z445" s="102"/>
      <c r="AA445" s="102"/>
      <c r="AB445" s="102"/>
      <c r="AC445" s="102"/>
      <c r="AD445" s="102"/>
      <c r="AE445" s="102"/>
      <c r="AF445" s="102"/>
      <c r="AG445" s="102"/>
      <c r="AH445" s="102"/>
      <c r="AI445" s="102"/>
      <c r="AJ445" s="187"/>
      <c r="AK445" s="96"/>
      <c r="AL445" s="96"/>
      <c r="AM445" s="152"/>
      <c r="AN445" s="152"/>
      <c r="AO445" s="107"/>
      <c r="AP445" s="107"/>
      <c r="AQ445" s="108"/>
      <c r="AR445" s="108"/>
      <c r="AS445" s="108"/>
      <c r="AT445" s="108"/>
      <c r="AU445" s="108"/>
      <c r="AV445" s="108"/>
      <c r="AW445" s="108"/>
      <c r="AX445" s="108"/>
      <c r="AY445" s="108"/>
      <c r="AZ445" s="108"/>
      <c r="BA445" s="108"/>
      <c r="BB445" s="108"/>
      <c r="BC445" s="108"/>
      <c r="BD445" s="108"/>
      <c r="BE445" s="108"/>
      <c r="BF445" s="108"/>
      <c r="BG445" s="108"/>
      <c r="BH445" s="108"/>
      <c r="BI445" s="108"/>
      <c r="BJ445" s="108"/>
      <c r="BK445" s="108"/>
      <c r="BL445" s="108"/>
      <c r="BM445" s="108"/>
      <c r="BN445" s="108"/>
      <c r="BO445" s="108"/>
      <c r="BP445" s="108"/>
      <c r="BQ445" s="108"/>
      <c r="BR445" s="108"/>
      <c r="BS445" s="108"/>
      <c r="BT445" s="108"/>
      <c r="BU445" s="108"/>
      <c r="BV445" s="108"/>
      <c r="BW445" s="108"/>
      <c r="BX445" s="108"/>
      <c r="BY445" s="108"/>
      <c r="BZ445" s="108"/>
      <c r="CA445" s="108"/>
      <c r="CB445" s="108"/>
      <c r="CC445" s="108"/>
      <c r="CD445" s="108"/>
      <c r="CE445" s="108"/>
      <c r="CF445" s="108"/>
    </row>
    <row r="446" ht="34.5" customHeight="1">
      <c r="A446" s="188"/>
      <c r="B446" s="188"/>
      <c r="C446" s="96"/>
      <c r="D446" s="96"/>
      <c r="E446" s="96"/>
      <c r="F446" s="96"/>
      <c r="G446" s="96"/>
      <c r="H446" s="96"/>
      <c r="I446" s="96"/>
      <c r="J446" s="96"/>
      <c r="K446" s="96"/>
      <c r="L446" s="96"/>
      <c r="M446" s="186"/>
      <c r="N446" s="96"/>
      <c r="O446" s="96"/>
      <c r="P446" s="96"/>
      <c r="Q446" s="102"/>
      <c r="R446" s="102"/>
      <c r="S446" s="102"/>
      <c r="T446" s="102"/>
      <c r="U446" s="102"/>
      <c r="V446" s="102"/>
      <c r="W446" s="102"/>
      <c r="X446" s="102"/>
      <c r="Y446" s="102"/>
      <c r="Z446" s="102"/>
      <c r="AA446" s="102"/>
      <c r="AB446" s="102"/>
      <c r="AC446" s="102"/>
      <c r="AD446" s="102"/>
      <c r="AE446" s="102"/>
      <c r="AF446" s="102"/>
      <c r="AG446" s="102"/>
      <c r="AH446" s="102"/>
      <c r="AI446" s="102"/>
      <c r="AJ446" s="187"/>
      <c r="AK446" s="96"/>
      <c r="AL446" s="96"/>
      <c r="AM446" s="152"/>
      <c r="AN446" s="152"/>
      <c r="AO446" s="107"/>
      <c r="AP446" s="107"/>
      <c r="AQ446" s="108"/>
      <c r="AR446" s="108"/>
      <c r="AS446" s="108"/>
      <c r="AT446" s="108"/>
      <c r="AU446" s="108"/>
      <c r="AV446" s="108"/>
      <c r="AW446" s="108"/>
      <c r="AX446" s="108"/>
      <c r="AY446" s="108"/>
      <c r="AZ446" s="108"/>
      <c r="BA446" s="108"/>
      <c r="BB446" s="108"/>
      <c r="BC446" s="108"/>
      <c r="BD446" s="108"/>
      <c r="BE446" s="108"/>
      <c r="BF446" s="108"/>
      <c r="BG446" s="108"/>
      <c r="BH446" s="108"/>
      <c r="BI446" s="108"/>
      <c r="BJ446" s="108"/>
      <c r="BK446" s="108"/>
      <c r="BL446" s="108"/>
      <c r="BM446" s="108"/>
      <c r="BN446" s="108"/>
      <c r="BO446" s="108"/>
      <c r="BP446" s="108"/>
      <c r="BQ446" s="108"/>
      <c r="BR446" s="108"/>
      <c r="BS446" s="108"/>
      <c r="BT446" s="108"/>
      <c r="BU446" s="108"/>
      <c r="BV446" s="108"/>
      <c r="BW446" s="108"/>
      <c r="BX446" s="108"/>
      <c r="BY446" s="108"/>
      <c r="BZ446" s="108"/>
      <c r="CA446" s="108"/>
      <c r="CB446" s="108"/>
      <c r="CC446" s="108"/>
      <c r="CD446" s="108"/>
      <c r="CE446" s="108"/>
      <c r="CF446" s="108"/>
    </row>
    <row r="447" ht="34.5" customHeight="1">
      <c r="A447" s="188"/>
      <c r="B447" s="188"/>
      <c r="C447" s="96"/>
      <c r="D447" s="96"/>
      <c r="E447" s="96"/>
      <c r="F447" s="96"/>
      <c r="G447" s="96"/>
      <c r="H447" s="96"/>
      <c r="I447" s="96"/>
      <c r="J447" s="96"/>
      <c r="K447" s="96"/>
      <c r="L447" s="96"/>
      <c r="M447" s="186"/>
      <c r="N447" s="96"/>
      <c r="O447" s="96"/>
      <c r="P447" s="96"/>
      <c r="Q447" s="102"/>
      <c r="R447" s="102"/>
      <c r="S447" s="102"/>
      <c r="T447" s="102"/>
      <c r="U447" s="102"/>
      <c r="V447" s="102"/>
      <c r="W447" s="102"/>
      <c r="X447" s="102"/>
      <c r="Y447" s="102"/>
      <c r="Z447" s="102"/>
      <c r="AA447" s="102"/>
      <c r="AB447" s="102"/>
      <c r="AC447" s="102"/>
      <c r="AD447" s="102"/>
      <c r="AE447" s="102"/>
      <c r="AF447" s="102"/>
      <c r="AG447" s="102"/>
      <c r="AH447" s="102"/>
      <c r="AI447" s="102"/>
      <c r="AJ447" s="187"/>
      <c r="AK447" s="96"/>
      <c r="AL447" s="96"/>
      <c r="AM447" s="152"/>
      <c r="AN447" s="152"/>
      <c r="AO447" s="107"/>
      <c r="AP447" s="107"/>
      <c r="AQ447" s="108"/>
      <c r="AR447" s="108"/>
      <c r="AS447" s="108"/>
      <c r="AT447" s="108"/>
      <c r="AU447" s="108"/>
      <c r="AV447" s="108"/>
      <c r="AW447" s="108"/>
      <c r="AX447" s="108"/>
      <c r="AY447" s="108"/>
      <c r="AZ447" s="108"/>
      <c r="BA447" s="108"/>
      <c r="BB447" s="108"/>
      <c r="BC447" s="108"/>
      <c r="BD447" s="108"/>
      <c r="BE447" s="108"/>
      <c r="BF447" s="108"/>
      <c r="BG447" s="108"/>
      <c r="BH447" s="108"/>
      <c r="BI447" s="108"/>
      <c r="BJ447" s="108"/>
      <c r="BK447" s="108"/>
      <c r="BL447" s="108"/>
      <c r="BM447" s="108"/>
      <c r="BN447" s="108"/>
      <c r="BO447" s="108"/>
      <c r="BP447" s="108"/>
      <c r="BQ447" s="108"/>
      <c r="BR447" s="108"/>
      <c r="BS447" s="108"/>
      <c r="BT447" s="108"/>
      <c r="BU447" s="108"/>
      <c r="BV447" s="108"/>
      <c r="BW447" s="108"/>
      <c r="BX447" s="108"/>
      <c r="BY447" s="108"/>
      <c r="BZ447" s="108"/>
      <c r="CA447" s="108"/>
      <c r="CB447" s="108"/>
      <c r="CC447" s="108"/>
      <c r="CD447" s="108"/>
      <c r="CE447" s="108"/>
      <c r="CF447" s="108"/>
    </row>
    <row r="448" ht="34.5" customHeight="1">
      <c r="A448" s="188"/>
      <c r="B448" s="188"/>
      <c r="C448" s="96"/>
      <c r="D448" s="96"/>
      <c r="E448" s="96"/>
      <c r="F448" s="96"/>
      <c r="G448" s="96"/>
      <c r="H448" s="96"/>
      <c r="I448" s="96"/>
      <c r="J448" s="96"/>
      <c r="K448" s="96"/>
      <c r="L448" s="96"/>
      <c r="M448" s="186"/>
      <c r="N448" s="96"/>
      <c r="O448" s="96"/>
      <c r="P448" s="96"/>
      <c r="Q448" s="102"/>
      <c r="R448" s="102"/>
      <c r="S448" s="102"/>
      <c r="T448" s="102"/>
      <c r="U448" s="102"/>
      <c r="V448" s="102"/>
      <c r="W448" s="102"/>
      <c r="X448" s="102"/>
      <c r="Y448" s="102"/>
      <c r="Z448" s="102"/>
      <c r="AA448" s="102"/>
      <c r="AB448" s="102"/>
      <c r="AC448" s="102"/>
      <c r="AD448" s="102"/>
      <c r="AE448" s="102"/>
      <c r="AF448" s="102"/>
      <c r="AG448" s="102"/>
      <c r="AH448" s="102"/>
      <c r="AI448" s="102"/>
      <c r="AJ448" s="187"/>
      <c r="AK448" s="96"/>
      <c r="AL448" s="96"/>
      <c r="AM448" s="152"/>
      <c r="AN448" s="152"/>
      <c r="AO448" s="107"/>
      <c r="AP448" s="107"/>
      <c r="AQ448" s="108"/>
      <c r="AR448" s="108"/>
      <c r="AS448" s="108"/>
      <c r="AT448" s="108"/>
      <c r="AU448" s="108"/>
      <c r="AV448" s="108"/>
      <c r="AW448" s="108"/>
      <c r="AX448" s="108"/>
      <c r="AY448" s="108"/>
      <c r="AZ448" s="108"/>
      <c r="BA448" s="108"/>
      <c r="BB448" s="108"/>
      <c r="BC448" s="108"/>
      <c r="BD448" s="108"/>
      <c r="BE448" s="108"/>
      <c r="BF448" s="108"/>
      <c r="BG448" s="108"/>
      <c r="BH448" s="108"/>
      <c r="BI448" s="108"/>
      <c r="BJ448" s="108"/>
      <c r="BK448" s="108"/>
      <c r="BL448" s="108"/>
      <c r="BM448" s="108"/>
      <c r="BN448" s="108"/>
      <c r="BO448" s="108"/>
      <c r="BP448" s="108"/>
      <c r="BQ448" s="108"/>
      <c r="BR448" s="108"/>
      <c r="BS448" s="108"/>
      <c r="BT448" s="108"/>
      <c r="BU448" s="108"/>
      <c r="BV448" s="108"/>
      <c r="BW448" s="108"/>
      <c r="BX448" s="108"/>
      <c r="BY448" s="108"/>
      <c r="BZ448" s="108"/>
      <c r="CA448" s="108"/>
      <c r="CB448" s="108"/>
      <c r="CC448" s="108"/>
      <c r="CD448" s="108"/>
      <c r="CE448" s="108"/>
      <c r="CF448" s="108"/>
    </row>
    <row r="449" ht="34.5" customHeight="1">
      <c r="A449" s="188"/>
      <c r="B449" s="188"/>
      <c r="C449" s="96"/>
      <c r="D449" s="96"/>
      <c r="E449" s="96"/>
      <c r="F449" s="96"/>
      <c r="G449" s="96"/>
      <c r="H449" s="96"/>
      <c r="I449" s="96"/>
      <c r="J449" s="96"/>
      <c r="K449" s="96"/>
      <c r="L449" s="96"/>
      <c r="M449" s="186"/>
      <c r="N449" s="96"/>
      <c r="O449" s="96"/>
      <c r="P449" s="96"/>
      <c r="Q449" s="102"/>
      <c r="R449" s="102"/>
      <c r="S449" s="102"/>
      <c r="T449" s="102"/>
      <c r="U449" s="102"/>
      <c r="V449" s="102"/>
      <c r="W449" s="102"/>
      <c r="X449" s="102"/>
      <c r="Y449" s="102"/>
      <c r="Z449" s="102"/>
      <c r="AA449" s="102"/>
      <c r="AB449" s="102"/>
      <c r="AC449" s="102"/>
      <c r="AD449" s="102"/>
      <c r="AE449" s="102"/>
      <c r="AF449" s="102"/>
      <c r="AG449" s="102"/>
      <c r="AH449" s="102"/>
      <c r="AI449" s="102"/>
      <c r="AJ449" s="187"/>
      <c r="AK449" s="96"/>
      <c r="AL449" s="96"/>
      <c r="AM449" s="152"/>
      <c r="AN449" s="152"/>
      <c r="AO449" s="107"/>
      <c r="AP449" s="107"/>
      <c r="AQ449" s="108"/>
      <c r="AR449" s="108"/>
      <c r="AS449" s="108"/>
      <c r="AT449" s="108"/>
      <c r="AU449" s="108"/>
      <c r="AV449" s="108"/>
      <c r="AW449" s="108"/>
      <c r="AX449" s="108"/>
      <c r="AY449" s="108"/>
      <c r="AZ449" s="108"/>
      <c r="BA449" s="108"/>
      <c r="BB449" s="108"/>
      <c r="BC449" s="108"/>
      <c r="BD449" s="108"/>
      <c r="BE449" s="108"/>
      <c r="BF449" s="108"/>
      <c r="BG449" s="108"/>
      <c r="BH449" s="108"/>
      <c r="BI449" s="108"/>
      <c r="BJ449" s="108"/>
      <c r="BK449" s="108"/>
      <c r="BL449" s="108"/>
      <c r="BM449" s="108"/>
      <c r="BN449" s="108"/>
      <c r="BO449" s="108"/>
      <c r="BP449" s="108"/>
      <c r="BQ449" s="108"/>
      <c r="BR449" s="108"/>
      <c r="BS449" s="108"/>
      <c r="BT449" s="108"/>
      <c r="BU449" s="108"/>
      <c r="BV449" s="108"/>
      <c r="BW449" s="108"/>
      <c r="BX449" s="108"/>
      <c r="BY449" s="108"/>
      <c r="BZ449" s="108"/>
      <c r="CA449" s="108"/>
      <c r="CB449" s="108"/>
      <c r="CC449" s="108"/>
      <c r="CD449" s="108"/>
      <c r="CE449" s="108"/>
      <c r="CF449" s="108"/>
    </row>
    <row r="450" ht="34.5" customHeight="1">
      <c r="A450" s="188"/>
      <c r="B450" s="188"/>
      <c r="C450" s="96"/>
      <c r="D450" s="96"/>
      <c r="E450" s="96"/>
      <c r="F450" s="96"/>
      <c r="G450" s="96"/>
      <c r="H450" s="96"/>
      <c r="I450" s="96"/>
      <c r="J450" s="96"/>
      <c r="K450" s="96"/>
      <c r="L450" s="96"/>
      <c r="M450" s="186"/>
      <c r="N450" s="96"/>
      <c r="O450" s="96"/>
      <c r="P450" s="96"/>
      <c r="Q450" s="102"/>
      <c r="R450" s="102"/>
      <c r="S450" s="102"/>
      <c r="T450" s="102"/>
      <c r="U450" s="102"/>
      <c r="V450" s="102"/>
      <c r="W450" s="102"/>
      <c r="X450" s="102"/>
      <c r="Y450" s="102"/>
      <c r="Z450" s="102"/>
      <c r="AA450" s="102"/>
      <c r="AB450" s="102"/>
      <c r="AC450" s="102"/>
      <c r="AD450" s="102"/>
      <c r="AE450" s="102"/>
      <c r="AF450" s="102"/>
      <c r="AG450" s="102"/>
      <c r="AH450" s="102"/>
      <c r="AI450" s="102"/>
      <c r="AJ450" s="187"/>
      <c r="AK450" s="96"/>
      <c r="AL450" s="96"/>
      <c r="AM450" s="152"/>
      <c r="AN450" s="152"/>
      <c r="AO450" s="107"/>
      <c r="AP450" s="107"/>
      <c r="AQ450" s="108"/>
      <c r="AR450" s="108"/>
      <c r="AS450" s="108"/>
      <c r="AT450" s="108"/>
      <c r="AU450" s="108"/>
      <c r="AV450" s="108"/>
      <c r="AW450" s="108"/>
      <c r="AX450" s="108"/>
      <c r="AY450" s="108"/>
      <c r="AZ450" s="108"/>
      <c r="BA450" s="108"/>
      <c r="BB450" s="108"/>
      <c r="BC450" s="108"/>
      <c r="BD450" s="108"/>
      <c r="BE450" s="108"/>
      <c r="BF450" s="108"/>
      <c r="BG450" s="108"/>
      <c r="BH450" s="108"/>
      <c r="BI450" s="108"/>
      <c r="BJ450" s="108"/>
      <c r="BK450" s="108"/>
      <c r="BL450" s="108"/>
      <c r="BM450" s="108"/>
      <c r="BN450" s="108"/>
      <c r="BO450" s="108"/>
      <c r="BP450" s="108"/>
      <c r="BQ450" s="108"/>
      <c r="BR450" s="108"/>
      <c r="BS450" s="108"/>
      <c r="BT450" s="108"/>
      <c r="BU450" s="108"/>
      <c r="BV450" s="108"/>
      <c r="BW450" s="108"/>
      <c r="BX450" s="108"/>
      <c r="BY450" s="108"/>
      <c r="BZ450" s="108"/>
      <c r="CA450" s="108"/>
      <c r="CB450" s="108"/>
      <c r="CC450" s="108"/>
      <c r="CD450" s="108"/>
      <c r="CE450" s="108"/>
      <c r="CF450" s="108"/>
    </row>
    <row r="451" ht="34.5" customHeight="1">
      <c r="A451" s="188"/>
      <c r="B451" s="188"/>
      <c r="C451" s="96"/>
      <c r="D451" s="96"/>
      <c r="E451" s="96"/>
      <c r="F451" s="96"/>
      <c r="G451" s="96"/>
      <c r="H451" s="96"/>
      <c r="I451" s="96"/>
      <c r="J451" s="96"/>
      <c r="K451" s="96"/>
      <c r="L451" s="96"/>
      <c r="M451" s="186"/>
      <c r="N451" s="96"/>
      <c r="O451" s="96"/>
      <c r="P451" s="96"/>
      <c r="Q451" s="102"/>
      <c r="R451" s="102"/>
      <c r="S451" s="102"/>
      <c r="T451" s="102"/>
      <c r="U451" s="102"/>
      <c r="V451" s="102"/>
      <c r="W451" s="102"/>
      <c r="X451" s="102"/>
      <c r="Y451" s="102"/>
      <c r="Z451" s="102"/>
      <c r="AA451" s="102"/>
      <c r="AB451" s="102"/>
      <c r="AC451" s="102"/>
      <c r="AD451" s="102"/>
      <c r="AE451" s="102"/>
      <c r="AF451" s="102"/>
      <c r="AG451" s="102"/>
      <c r="AH451" s="102"/>
      <c r="AI451" s="102"/>
      <c r="AJ451" s="187"/>
      <c r="AK451" s="96"/>
      <c r="AL451" s="96"/>
      <c r="AM451" s="152"/>
      <c r="AN451" s="152"/>
      <c r="AO451" s="107"/>
      <c r="AP451" s="107"/>
      <c r="AQ451" s="108"/>
      <c r="AR451" s="108"/>
      <c r="AS451" s="108"/>
      <c r="AT451" s="108"/>
      <c r="AU451" s="108"/>
      <c r="AV451" s="108"/>
      <c r="AW451" s="108"/>
      <c r="AX451" s="108"/>
      <c r="AY451" s="108"/>
      <c r="AZ451" s="108"/>
      <c r="BA451" s="108"/>
      <c r="BB451" s="108"/>
      <c r="BC451" s="108"/>
      <c r="BD451" s="108"/>
      <c r="BE451" s="108"/>
      <c r="BF451" s="108"/>
      <c r="BG451" s="108"/>
      <c r="BH451" s="108"/>
      <c r="BI451" s="108"/>
      <c r="BJ451" s="108"/>
      <c r="BK451" s="108"/>
      <c r="BL451" s="108"/>
      <c r="BM451" s="108"/>
      <c r="BN451" s="108"/>
      <c r="BO451" s="108"/>
      <c r="BP451" s="108"/>
      <c r="BQ451" s="108"/>
      <c r="BR451" s="108"/>
      <c r="BS451" s="108"/>
      <c r="BT451" s="108"/>
      <c r="BU451" s="108"/>
      <c r="BV451" s="108"/>
      <c r="BW451" s="108"/>
      <c r="BX451" s="108"/>
      <c r="BY451" s="108"/>
      <c r="BZ451" s="108"/>
      <c r="CA451" s="108"/>
      <c r="CB451" s="108"/>
      <c r="CC451" s="108"/>
      <c r="CD451" s="108"/>
      <c r="CE451" s="108"/>
      <c r="CF451" s="108"/>
    </row>
    <row r="452" ht="34.5" customHeight="1">
      <c r="A452" s="188"/>
      <c r="B452" s="188"/>
      <c r="C452" s="96"/>
      <c r="D452" s="96"/>
      <c r="E452" s="96"/>
      <c r="F452" s="96"/>
      <c r="G452" s="96"/>
      <c r="H452" s="96"/>
      <c r="I452" s="96"/>
      <c r="J452" s="96"/>
      <c r="K452" s="96"/>
      <c r="L452" s="96"/>
      <c r="M452" s="186"/>
      <c r="N452" s="96"/>
      <c r="O452" s="96"/>
      <c r="P452" s="96"/>
      <c r="Q452" s="102"/>
      <c r="R452" s="102"/>
      <c r="S452" s="102"/>
      <c r="T452" s="102"/>
      <c r="U452" s="102"/>
      <c r="V452" s="102"/>
      <c r="W452" s="102"/>
      <c r="X452" s="102"/>
      <c r="Y452" s="102"/>
      <c r="Z452" s="102"/>
      <c r="AA452" s="102"/>
      <c r="AB452" s="102"/>
      <c r="AC452" s="102"/>
      <c r="AD452" s="102"/>
      <c r="AE452" s="102"/>
      <c r="AF452" s="102"/>
      <c r="AG452" s="102"/>
      <c r="AH452" s="102"/>
      <c r="AI452" s="102"/>
      <c r="AJ452" s="187"/>
      <c r="AK452" s="96"/>
      <c r="AL452" s="96"/>
      <c r="AM452" s="152"/>
      <c r="AN452" s="152"/>
      <c r="AO452" s="107"/>
      <c r="AP452" s="107"/>
      <c r="AQ452" s="108"/>
      <c r="AR452" s="108"/>
      <c r="AS452" s="108"/>
      <c r="AT452" s="108"/>
      <c r="AU452" s="108"/>
      <c r="AV452" s="108"/>
      <c r="AW452" s="108"/>
      <c r="AX452" s="108"/>
      <c r="AY452" s="108"/>
      <c r="AZ452" s="108"/>
      <c r="BA452" s="108"/>
      <c r="BB452" s="108"/>
      <c r="BC452" s="108"/>
      <c r="BD452" s="108"/>
      <c r="BE452" s="108"/>
      <c r="BF452" s="108"/>
      <c r="BG452" s="108"/>
      <c r="BH452" s="108"/>
      <c r="BI452" s="108"/>
      <c r="BJ452" s="108"/>
      <c r="BK452" s="108"/>
      <c r="BL452" s="108"/>
      <c r="BM452" s="108"/>
      <c r="BN452" s="108"/>
      <c r="BO452" s="108"/>
      <c r="BP452" s="108"/>
      <c r="BQ452" s="108"/>
      <c r="BR452" s="108"/>
      <c r="BS452" s="108"/>
      <c r="BT452" s="108"/>
      <c r="BU452" s="108"/>
      <c r="BV452" s="108"/>
      <c r="BW452" s="108"/>
      <c r="BX452" s="108"/>
      <c r="BY452" s="108"/>
      <c r="BZ452" s="108"/>
      <c r="CA452" s="108"/>
      <c r="CB452" s="108"/>
      <c r="CC452" s="108"/>
      <c r="CD452" s="108"/>
      <c r="CE452" s="108"/>
      <c r="CF452" s="108"/>
    </row>
    <row r="453" ht="34.5" customHeight="1">
      <c r="A453" s="188"/>
      <c r="B453" s="188"/>
      <c r="C453" s="96"/>
      <c r="D453" s="96"/>
      <c r="E453" s="96"/>
      <c r="F453" s="96"/>
      <c r="G453" s="96"/>
      <c r="H453" s="96"/>
      <c r="I453" s="96"/>
      <c r="J453" s="96"/>
      <c r="K453" s="96"/>
      <c r="L453" s="96"/>
      <c r="M453" s="186"/>
      <c r="N453" s="96"/>
      <c r="O453" s="96"/>
      <c r="P453" s="96"/>
      <c r="Q453" s="102"/>
      <c r="R453" s="102"/>
      <c r="S453" s="102"/>
      <c r="T453" s="102"/>
      <c r="U453" s="102"/>
      <c r="V453" s="102"/>
      <c r="W453" s="102"/>
      <c r="X453" s="102"/>
      <c r="Y453" s="102"/>
      <c r="Z453" s="102"/>
      <c r="AA453" s="102"/>
      <c r="AB453" s="102"/>
      <c r="AC453" s="102"/>
      <c r="AD453" s="102"/>
      <c r="AE453" s="102"/>
      <c r="AF453" s="102"/>
      <c r="AG453" s="102"/>
      <c r="AH453" s="102"/>
      <c r="AI453" s="102"/>
      <c r="AJ453" s="187"/>
      <c r="AK453" s="96"/>
      <c r="AL453" s="96"/>
      <c r="AM453" s="152"/>
      <c r="AN453" s="152"/>
      <c r="AO453" s="107"/>
      <c r="AP453" s="107"/>
      <c r="AQ453" s="108"/>
      <c r="AR453" s="108"/>
      <c r="AS453" s="108"/>
      <c r="AT453" s="108"/>
      <c r="AU453" s="108"/>
      <c r="AV453" s="108"/>
      <c r="AW453" s="108"/>
      <c r="AX453" s="108"/>
      <c r="AY453" s="108"/>
      <c r="AZ453" s="108"/>
      <c r="BA453" s="108"/>
      <c r="BB453" s="108"/>
      <c r="BC453" s="108"/>
      <c r="BD453" s="108"/>
      <c r="BE453" s="108"/>
      <c r="BF453" s="108"/>
      <c r="BG453" s="108"/>
      <c r="BH453" s="108"/>
      <c r="BI453" s="108"/>
      <c r="BJ453" s="108"/>
      <c r="BK453" s="108"/>
      <c r="BL453" s="108"/>
      <c r="BM453" s="108"/>
      <c r="BN453" s="108"/>
      <c r="BO453" s="108"/>
      <c r="BP453" s="108"/>
      <c r="BQ453" s="108"/>
      <c r="BR453" s="108"/>
      <c r="BS453" s="108"/>
      <c r="BT453" s="108"/>
      <c r="BU453" s="108"/>
      <c r="BV453" s="108"/>
      <c r="BW453" s="108"/>
      <c r="BX453" s="108"/>
      <c r="BY453" s="108"/>
      <c r="BZ453" s="108"/>
      <c r="CA453" s="108"/>
      <c r="CB453" s="108"/>
      <c r="CC453" s="108"/>
      <c r="CD453" s="108"/>
      <c r="CE453" s="108"/>
      <c r="CF453" s="108"/>
    </row>
    <row r="454" ht="34.5" customHeight="1">
      <c r="A454" s="188"/>
      <c r="B454" s="188"/>
      <c r="C454" s="96"/>
      <c r="D454" s="96"/>
      <c r="E454" s="96"/>
      <c r="F454" s="96"/>
      <c r="G454" s="96"/>
      <c r="H454" s="96"/>
      <c r="I454" s="96"/>
      <c r="J454" s="96"/>
      <c r="K454" s="96"/>
      <c r="L454" s="96"/>
      <c r="M454" s="186"/>
      <c r="N454" s="96"/>
      <c r="O454" s="96"/>
      <c r="P454" s="96"/>
      <c r="Q454" s="102"/>
      <c r="R454" s="102"/>
      <c r="S454" s="102"/>
      <c r="T454" s="102"/>
      <c r="U454" s="102"/>
      <c r="V454" s="102"/>
      <c r="W454" s="102"/>
      <c r="X454" s="102"/>
      <c r="Y454" s="102"/>
      <c r="Z454" s="102"/>
      <c r="AA454" s="102"/>
      <c r="AB454" s="102"/>
      <c r="AC454" s="102"/>
      <c r="AD454" s="102"/>
      <c r="AE454" s="102"/>
      <c r="AF454" s="102"/>
      <c r="AG454" s="102"/>
      <c r="AH454" s="102"/>
      <c r="AI454" s="102"/>
      <c r="AJ454" s="187"/>
      <c r="AK454" s="96"/>
      <c r="AL454" s="96"/>
      <c r="AM454" s="152"/>
      <c r="AN454" s="152"/>
      <c r="AO454" s="107"/>
      <c r="AP454" s="107"/>
      <c r="AQ454" s="108"/>
      <c r="AR454" s="108"/>
      <c r="AS454" s="108"/>
      <c r="AT454" s="108"/>
      <c r="AU454" s="108"/>
      <c r="AV454" s="108"/>
      <c r="AW454" s="108"/>
      <c r="AX454" s="108"/>
      <c r="AY454" s="108"/>
      <c r="AZ454" s="108"/>
      <c r="BA454" s="108"/>
      <c r="BB454" s="108"/>
      <c r="BC454" s="108"/>
      <c r="BD454" s="108"/>
      <c r="BE454" s="108"/>
      <c r="BF454" s="108"/>
      <c r="BG454" s="108"/>
      <c r="BH454" s="108"/>
      <c r="BI454" s="108"/>
      <c r="BJ454" s="108"/>
      <c r="BK454" s="108"/>
      <c r="BL454" s="108"/>
      <c r="BM454" s="108"/>
      <c r="BN454" s="108"/>
      <c r="BO454" s="108"/>
      <c r="BP454" s="108"/>
      <c r="BQ454" s="108"/>
      <c r="BR454" s="108"/>
      <c r="BS454" s="108"/>
      <c r="BT454" s="108"/>
      <c r="BU454" s="108"/>
      <c r="BV454" s="108"/>
      <c r="BW454" s="108"/>
      <c r="BX454" s="108"/>
      <c r="BY454" s="108"/>
      <c r="BZ454" s="108"/>
      <c r="CA454" s="108"/>
      <c r="CB454" s="108"/>
      <c r="CC454" s="108"/>
      <c r="CD454" s="108"/>
      <c r="CE454" s="108"/>
      <c r="CF454" s="108"/>
    </row>
    <row r="455" ht="34.5" customHeight="1">
      <c r="A455" s="188"/>
      <c r="B455" s="188"/>
      <c r="C455" s="96"/>
      <c r="D455" s="96"/>
      <c r="E455" s="96"/>
      <c r="F455" s="96"/>
      <c r="G455" s="96"/>
      <c r="H455" s="96"/>
      <c r="I455" s="96"/>
      <c r="J455" s="96"/>
      <c r="K455" s="96"/>
      <c r="L455" s="96"/>
      <c r="M455" s="186"/>
      <c r="N455" s="96"/>
      <c r="O455" s="96"/>
      <c r="P455" s="96"/>
      <c r="Q455" s="102"/>
      <c r="R455" s="102"/>
      <c r="S455" s="102"/>
      <c r="T455" s="102"/>
      <c r="U455" s="102"/>
      <c r="V455" s="102"/>
      <c r="W455" s="102"/>
      <c r="X455" s="102"/>
      <c r="Y455" s="102"/>
      <c r="Z455" s="102"/>
      <c r="AA455" s="102"/>
      <c r="AB455" s="102"/>
      <c r="AC455" s="102"/>
      <c r="AD455" s="102"/>
      <c r="AE455" s="102"/>
      <c r="AF455" s="102"/>
      <c r="AG455" s="102"/>
      <c r="AH455" s="102"/>
      <c r="AI455" s="102"/>
      <c r="AJ455" s="187"/>
      <c r="AK455" s="96"/>
      <c r="AL455" s="96"/>
      <c r="AM455" s="152"/>
      <c r="AN455" s="152"/>
      <c r="AO455" s="107"/>
      <c r="AP455" s="107"/>
      <c r="AQ455" s="108"/>
      <c r="AR455" s="108"/>
      <c r="AS455" s="108"/>
      <c r="AT455" s="108"/>
      <c r="AU455" s="108"/>
      <c r="AV455" s="108"/>
      <c r="AW455" s="108"/>
      <c r="AX455" s="108"/>
      <c r="AY455" s="108"/>
      <c r="AZ455" s="108"/>
      <c r="BA455" s="108"/>
      <c r="BB455" s="108"/>
      <c r="BC455" s="108"/>
      <c r="BD455" s="108"/>
      <c r="BE455" s="108"/>
      <c r="BF455" s="108"/>
      <c r="BG455" s="108"/>
      <c r="BH455" s="108"/>
      <c r="BI455" s="108"/>
      <c r="BJ455" s="108"/>
      <c r="BK455" s="108"/>
      <c r="BL455" s="108"/>
      <c r="BM455" s="108"/>
      <c r="BN455" s="108"/>
      <c r="BO455" s="108"/>
      <c r="BP455" s="108"/>
      <c r="BQ455" s="108"/>
      <c r="BR455" s="108"/>
      <c r="BS455" s="108"/>
      <c r="BT455" s="108"/>
      <c r="BU455" s="108"/>
      <c r="BV455" s="108"/>
      <c r="BW455" s="108"/>
      <c r="BX455" s="108"/>
      <c r="BY455" s="108"/>
      <c r="BZ455" s="108"/>
      <c r="CA455" s="108"/>
      <c r="CB455" s="108"/>
      <c r="CC455" s="108"/>
      <c r="CD455" s="108"/>
      <c r="CE455" s="108"/>
      <c r="CF455" s="108"/>
    </row>
    <row r="456" ht="34.5" customHeight="1">
      <c r="A456" s="188"/>
      <c r="B456" s="188"/>
      <c r="C456" s="96"/>
      <c r="D456" s="96"/>
      <c r="E456" s="96"/>
      <c r="F456" s="96"/>
      <c r="G456" s="96"/>
      <c r="H456" s="96"/>
      <c r="I456" s="96"/>
      <c r="J456" s="96"/>
      <c r="K456" s="96"/>
      <c r="L456" s="96"/>
      <c r="M456" s="186"/>
      <c r="N456" s="96"/>
      <c r="O456" s="96"/>
      <c r="P456" s="96"/>
      <c r="Q456" s="102"/>
      <c r="R456" s="102"/>
      <c r="S456" s="102"/>
      <c r="T456" s="102"/>
      <c r="U456" s="102"/>
      <c r="V456" s="102"/>
      <c r="W456" s="102"/>
      <c r="X456" s="102"/>
      <c r="Y456" s="102"/>
      <c r="Z456" s="102"/>
      <c r="AA456" s="102"/>
      <c r="AB456" s="102"/>
      <c r="AC456" s="102"/>
      <c r="AD456" s="102"/>
      <c r="AE456" s="102"/>
      <c r="AF456" s="102"/>
      <c r="AG456" s="102"/>
      <c r="AH456" s="102"/>
      <c r="AI456" s="102"/>
      <c r="AJ456" s="187"/>
      <c r="AK456" s="96"/>
      <c r="AL456" s="96"/>
      <c r="AM456" s="152"/>
      <c r="AN456" s="152"/>
      <c r="AO456" s="107"/>
      <c r="AP456" s="107"/>
      <c r="AQ456" s="108"/>
      <c r="AR456" s="108"/>
      <c r="AS456" s="108"/>
      <c r="AT456" s="108"/>
      <c r="AU456" s="108"/>
      <c r="AV456" s="108"/>
      <c r="AW456" s="108"/>
      <c r="AX456" s="108"/>
      <c r="AY456" s="108"/>
      <c r="AZ456" s="108"/>
      <c r="BA456" s="108"/>
      <c r="BB456" s="108"/>
      <c r="BC456" s="108"/>
      <c r="BD456" s="108"/>
      <c r="BE456" s="108"/>
      <c r="BF456" s="108"/>
      <c r="BG456" s="108"/>
      <c r="BH456" s="108"/>
      <c r="BI456" s="108"/>
      <c r="BJ456" s="108"/>
      <c r="BK456" s="108"/>
      <c r="BL456" s="108"/>
      <c r="BM456" s="108"/>
      <c r="BN456" s="108"/>
      <c r="BO456" s="108"/>
      <c r="BP456" s="108"/>
      <c r="BQ456" s="108"/>
      <c r="BR456" s="108"/>
      <c r="BS456" s="108"/>
      <c r="BT456" s="108"/>
      <c r="BU456" s="108"/>
      <c r="BV456" s="108"/>
      <c r="BW456" s="108"/>
      <c r="BX456" s="108"/>
      <c r="BY456" s="108"/>
      <c r="BZ456" s="108"/>
      <c r="CA456" s="108"/>
      <c r="CB456" s="108"/>
      <c r="CC456" s="108"/>
      <c r="CD456" s="108"/>
      <c r="CE456" s="108"/>
      <c r="CF456" s="108"/>
    </row>
    <row r="457" ht="34.5" customHeight="1">
      <c r="A457" s="188"/>
      <c r="B457" s="188"/>
      <c r="C457" s="96"/>
      <c r="D457" s="96"/>
      <c r="E457" s="96"/>
      <c r="F457" s="96"/>
      <c r="G457" s="96"/>
      <c r="H457" s="96"/>
      <c r="I457" s="96"/>
      <c r="J457" s="96"/>
      <c r="K457" s="96"/>
      <c r="L457" s="96"/>
      <c r="M457" s="186"/>
      <c r="N457" s="96"/>
      <c r="O457" s="96"/>
      <c r="P457" s="96"/>
      <c r="Q457" s="102"/>
      <c r="R457" s="102"/>
      <c r="S457" s="102"/>
      <c r="T457" s="102"/>
      <c r="U457" s="102"/>
      <c r="V457" s="102"/>
      <c r="W457" s="102"/>
      <c r="X457" s="102"/>
      <c r="Y457" s="102"/>
      <c r="Z457" s="102"/>
      <c r="AA457" s="102"/>
      <c r="AB457" s="102"/>
      <c r="AC457" s="102"/>
      <c r="AD457" s="102"/>
      <c r="AE457" s="102"/>
      <c r="AF457" s="102"/>
      <c r="AG457" s="102"/>
      <c r="AH457" s="102"/>
      <c r="AI457" s="102"/>
      <c r="AJ457" s="187"/>
      <c r="AK457" s="96"/>
      <c r="AL457" s="96"/>
      <c r="AM457" s="152"/>
      <c r="AN457" s="152"/>
      <c r="AO457" s="107"/>
      <c r="AP457" s="107"/>
      <c r="AQ457" s="108"/>
      <c r="AR457" s="108"/>
      <c r="AS457" s="108"/>
      <c r="AT457" s="108"/>
      <c r="AU457" s="108"/>
      <c r="AV457" s="108"/>
      <c r="AW457" s="108"/>
      <c r="AX457" s="108"/>
      <c r="AY457" s="108"/>
      <c r="AZ457" s="108"/>
      <c r="BA457" s="108"/>
      <c r="BB457" s="108"/>
      <c r="BC457" s="108"/>
      <c r="BD457" s="108"/>
      <c r="BE457" s="108"/>
      <c r="BF457" s="108"/>
      <c r="BG457" s="108"/>
      <c r="BH457" s="108"/>
      <c r="BI457" s="108"/>
      <c r="BJ457" s="108"/>
      <c r="BK457" s="108"/>
      <c r="BL457" s="108"/>
      <c r="BM457" s="108"/>
      <c r="BN457" s="108"/>
      <c r="BO457" s="108"/>
      <c r="BP457" s="108"/>
      <c r="BQ457" s="108"/>
      <c r="BR457" s="108"/>
      <c r="BS457" s="108"/>
      <c r="BT457" s="108"/>
      <c r="BU457" s="108"/>
      <c r="BV457" s="108"/>
      <c r="BW457" s="108"/>
      <c r="BX457" s="108"/>
      <c r="BY457" s="108"/>
      <c r="BZ457" s="108"/>
      <c r="CA457" s="108"/>
      <c r="CB457" s="108"/>
      <c r="CC457" s="108"/>
      <c r="CD457" s="108"/>
      <c r="CE457" s="108"/>
      <c r="CF457" s="108"/>
    </row>
    <row r="458" ht="34.5" customHeight="1">
      <c r="A458" s="188"/>
      <c r="B458" s="188"/>
      <c r="C458" s="96"/>
      <c r="D458" s="96"/>
      <c r="E458" s="96"/>
      <c r="F458" s="96"/>
      <c r="G458" s="96"/>
      <c r="H458" s="96"/>
      <c r="I458" s="96"/>
      <c r="J458" s="96"/>
      <c r="K458" s="96"/>
      <c r="L458" s="96"/>
      <c r="M458" s="186"/>
      <c r="N458" s="96"/>
      <c r="O458" s="96"/>
      <c r="P458" s="96"/>
      <c r="Q458" s="102"/>
      <c r="R458" s="102"/>
      <c r="S458" s="102"/>
      <c r="T458" s="102"/>
      <c r="U458" s="102"/>
      <c r="V458" s="102"/>
      <c r="W458" s="102"/>
      <c r="X458" s="102"/>
      <c r="Y458" s="102"/>
      <c r="Z458" s="102"/>
      <c r="AA458" s="102"/>
      <c r="AB458" s="102"/>
      <c r="AC458" s="102"/>
      <c r="AD458" s="102"/>
      <c r="AE458" s="102"/>
      <c r="AF458" s="102"/>
      <c r="AG458" s="102"/>
      <c r="AH458" s="102"/>
      <c r="AI458" s="102"/>
      <c r="AJ458" s="187"/>
      <c r="AK458" s="96"/>
      <c r="AL458" s="96"/>
      <c r="AM458" s="152"/>
      <c r="AN458" s="152"/>
      <c r="AO458" s="107"/>
      <c r="AP458" s="107"/>
      <c r="AQ458" s="108"/>
      <c r="AR458" s="108"/>
      <c r="AS458" s="108"/>
      <c r="AT458" s="108"/>
      <c r="AU458" s="108"/>
      <c r="AV458" s="108"/>
      <c r="AW458" s="108"/>
      <c r="AX458" s="108"/>
      <c r="AY458" s="108"/>
      <c r="AZ458" s="108"/>
      <c r="BA458" s="108"/>
      <c r="BB458" s="108"/>
      <c r="BC458" s="108"/>
      <c r="BD458" s="108"/>
      <c r="BE458" s="108"/>
      <c r="BF458" s="108"/>
      <c r="BG458" s="108"/>
      <c r="BH458" s="108"/>
      <c r="BI458" s="108"/>
      <c r="BJ458" s="108"/>
      <c r="BK458" s="108"/>
      <c r="BL458" s="108"/>
      <c r="BM458" s="108"/>
      <c r="BN458" s="108"/>
      <c r="BO458" s="108"/>
      <c r="BP458" s="108"/>
      <c r="BQ458" s="108"/>
      <c r="BR458" s="108"/>
      <c r="BS458" s="108"/>
      <c r="BT458" s="108"/>
      <c r="BU458" s="108"/>
      <c r="BV458" s="108"/>
      <c r="BW458" s="108"/>
      <c r="BX458" s="108"/>
      <c r="BY458" s="108"/>
      <c r="BZ458" s="108"/>
      <c r="CA458" s="108"/>
      <c r="CB458" s="108"/>
      <c r="CC458" s="108"/>
      <c r="CD458" s="108"/>
      <c r="CE458" s="108"/>
      <c r="CF458" s="108"/>
    </row>
    <row r="459" ht="34.5" customHeight="1">
      <c r="A459" s="188"/>
      <c r="B459" s="188"/>
      <c r="C459" s="96"/>
      <c r="D459" s="96"/>
      <c r="E459" s="96"/>
      <c r="F459" s="96"/>
      <c r="G459" s="96"/>
      <c r="H459" s="96"/>
      <c r="I459" s="96"/>
      <c r="J459" s="96"/>
      <c r="K459" s="96"/>
      <c r="L459" s="96"/>
      <c r="M459" s="186"/>
      <c r="N459" s="96"/>
      <c r="O459" s="96"/>
      <c r="P459" s="96"/>
      <c r="Q459" s="102"/>
      <c r="R459" s="102"/>
      <c r="S459" s="102"/>
      <c r="T459" s="102"/>
      <c r="U459" s="102"/>
      <c r="V459" s="102"/>
      <c r="W459" s="102"/>
      <c r="X459" s="102"/>
      <c r="Y459" s="102"/>
      <c r="Z459" s="102"/>
      <c r="AA459" s="102"/>
      <c r="AB459" s="102"/>
      <c r="AC459" s="102"/>
      <c r="AD459" s="102"/>
      <c r="AE459" s="102"/>
      <c r="AF459" s="102"/>
      <c r="AG459" s="102"/>
      <c r="AH459" s="102"/>
      <c r="AI459" s="102"/>
      <c r="AJ459" s="187"/>
      <c r="AK459" s="96"/>
      <c r="AL459" s="96"/>
      <c r="AM459" s="152"/>
      <c r="AN459" s="152"/>
      <c r="AO459" s="107"/>
      <c r="AP459" s="107"/>
      <c r="AQ459" s="108"/>
      <c r="AR459" s="108"/>
      <c r="AS459" s="108"/>
      <c r="AT459" s="108"/>
      <c r="AU459" s="108"/>
      <c r="AV459" s="108"/>
      <c r="AW459" s="108"/>
      <c r="AX459" s="108"/>
      <c r="AY459" s="108"/>
      <c r="AZ459" s="108"/>
      <c r="BA459" s="108"/>
      <c r="BB459" s="108"/>
      <c r="BC459" s="108"/>
      <c r="BD459" s="108"/>
      <c r="BE459" s="108"/>
      <c r="BF459" s="108"/>
      <c r="BG459" s="108"/>
      <c r="BH459" s="108"/>
      <c r="BI459" s="108"/>
      <c r="BJ459" s="108"/>
      <c r="BK459" s="108"/>
      <c r="BL459" s="108"/>
      <c r="BM459" s="108"/>
      <c r="BN459" s="108"/>
      <c r="BO459" s="108"/>
      <c r="BP459" s="108"/>
      <c r="BQ459" s="108"/>
      <c r="BR459" s="108"/>
      <c r="BS459" s="108"/>
      <c r="BT459" s="108"/>
      <c r="BU459" s="108"/>
      <c r="BV459" s="108"/>
      <c r="BW459" s="108"/>
      <c r="BX459" s="108"/>
      <c r="BY459" s="108"/>
      <c r="BZ459" s="108"/>
      <c r="CA459" s="108"/>
      <c r="CB459" s="108"/>
      <c r="CC459" s="108"/>
      <c r="CD459" s="108"/>
      <c r="CE459" s="108"/>
      <c r="CF459" s="108"/>
    </row>
    <row r="460" ht="34.5" customHeight="1">
      <c r="A460" s="188"/>
      <c r="B460" s="188"/>
      <c r="C460" s="96"/>
      <c r="D460" s="96"/>
      <c r="E460" s="96"/>
      <c r="F460" s="96"/>
      <c r="G460" s="96"/>
      <c r="H460" s="96"/>
      <c r="I460" s="96"/>
      <c r="J460" s="96"/>
      <c r="K460" s="96"/>
      <c r="L460" s="96"/>
      <c r="M460" s="186"/>
      <c r="N460" s="96"/>
      <c r="O460" s="96"/>
      <c r="P460" s="96"/>
      <c r="Q460" s="102"/>
      <c r="R460" s="102"/>
      <c r="S460" s="102"/>
      <c r="T460" s="102"/>
      <c r="U460" s="102"/>
      <c r="V460" s="102"/>
      <c r="W460" s="102"/>
      <c r="X460" s="102"/>
      <c r="Y460" s="102"/>
      <c r="Z460" s="102"/>
      <c r="AA460" s="102"/>
      <c r="AB460" s="102"/>
      <c r="AC460" s="102"/>
      <c r="AD460" s="102"/>
      <c r="AE460" s="102"/>
      <c r="AF460" s="102"/>
      <c r="AG460" s="102"/>
      <c r="AH460" s="102"/>
      <c r="AI460" s="102"/>
      <c r="AJ460" s="187"/>
      <c r="AK460" s="96"/>
      <c r="AL460" s="96"/>
      <c r="AM460" s="152"/>
      <c r="AN460" s="152"/>
      <c r="AO460" s="107"/>
      <c r="AP460" s="107"/>
      <c r="AQ460" s="108"/>
      <c r="AR460" s="108"/>
      <c r="AS460" s="108"/>
      <c r="AT460" s="108"/>
      <c r="AU460" s="108"/>
      <c r="AV460" s="108"/>
      <c r="AW460" s="108"/>
      <c r="AX460" s="108"/>
      <c r="AY460" s="108"/>
      <c r="AZ460" s="108"/>
      <c r="BA460" s="108"/>
      <c r="BB460" s="108"/>
      <c r="BC460" s="108"/>
      <c r="BD460" s="108"/>
      <c r="BE460" s="108"/>
      <c r="BF460" s="108"/>
      <c r="BG460" s="108"/>
      <c r="BH460" s="108"/>
      <c r="BI460" s="108"/>
      <c r="BJ460" s="108"/>
      <c r="BK460" s="108"/>
      <c r="BL460" s="108"/>
      <c r="BM460" s="108"/>
      <c r="BN460" s="108"/>
      <c r="BO460" s="108"/>
      <c r="BP460" s="108"/>
      <c r="BQ460" s="108"/>
      <c r="BR460" s="108"/>
      <c r="BS460" s="108"/>
      <c r="BT460" s="108"/>
      <c r="BU460" s="108"/>
      <c r="BV460" s="108"/>
      <c r="BW460" s="108"/>
      <c r="BX460" s="108"/>
      <c r="BY460" s="108"/>
      <c r="BZ460" s="108"/>
      <c r="CA460" s="108"/>
      <c r="CB460" s="108"/>
      <c r="CC460" s="108"/>
      <c r="CD460" s="108"/>
      <c r="CE460" s="108"/>
      <c r="CF460" s="108"/>
    </row>
    <row r="461" ht="34.5" customHeight="1">
      <c r="A461" s="188"/>
      <c r="B461" s="188"/>
      <c r="C461" s="96"/>
      <c r="D461" s="96"/>
      <c r="E461" s="96"/>
      <c r="F461" s="96"/>
      <c r="G461" s="96"/>
      <c r="H461" s="96"/>
      <c r="I461" s="96"/>
      <c r="J461" s="96"/>
      <c r="K461" s="96"/>
      <c r="L461" s="96"/>
      <c r="M461" s="186"/>
      <c r="N461" s="96"/>
      <c r="O461" s="96"/>
      <c r="P461" s="96"/>
      <c r="Q461" s="102"/>
      <c r="R461" s="102"/>
      <c r="S461" s="102"/>
      <c r="T461" s="102"/>
      <c r="U461" s="102"/>
      <c r="V461" s="102"/>
      <c r="W461" s="102"/>
      <c r="X461" s="102"/>
      <c r="Y461" s="102"/>
      <c r="Z461" s="102"/>
      <c r="AA461" s="102"/>
      <c r="AB461" s="102"/>
      <c r="AC461" s="102"/>
      <c r="AD461" s="102"/>
      <c r="AE461" s="102"/>
      <c r="AF461" s="102"/>
      <c r="AG461" s="102"/>
      <c r="AH461" s="102"/>
      <c r="AI461" s="102"/>
      <c r="AJ461" s="187"/>
      <c r="AK461" s="96"/>
      <c r="AL461" s="96"/>
      <c r="AM461" s="152"/>
      <c r="AN461" s="152"/>
      <c r="AO461" s="107"/>
      <c r="AP461" s="107"/>
      <c r="AQ461" s="108"/>
      <c r="AR461" s="108"/>
      <c r="AS461" s="108"/>
      <c r="AT461" s="108"/>
      <c r="AU461" s="108"/>
      <c r="AV461" s="108"/>
      <c r="AW461" s="108"/>
      <c r="AX461" s="108"/>
      <c r="AY461" s="108"/>
      <c r="AZ461" s="108"/>
      <c r="BA461" s="108"/>
      <c r="BB461" s="108"/>
      <c r="BC461" s="108"/>
      <c r="BD461" s="108"/>
      <c r="BE461" s="108"/>
      <c r="BF461" s="108"/>
      <c r="BG461" s="108"/>
      <c r="BH461" s="108"/>
      <c r="BI461" s="108"/>
      <c r="BJ461" s="108"/>
      <c r="BK461" s="108"/>
      <c r="BL461" s="108"/>
      <c r="BM461" s="108"/>
      <c r="BN461" s="108"/>
      <c r="BO461" s="108"/>
      <c r="BP461" s="108"/>
      <c r="BQ461" s="108"/>
      <c r="BR461" s="108"/>
      <c r="BS461" s="108"/>
      <c r="BT461" s="108"/>
      <c r="BU461" s="108"/>
      <c r="BV461" s="108"/>
      <c r="BW461" s="108"/>
      <c r="BX461" s="108"/>
      <c r="BY461" s="108"/>
      <c r="BZ461" s="108"/>
      <c r="CA461" s="108"/>
      <c r="CB461" s="108"/>
      <c r="CC461" s="108"/>
      <c r="CD461" s="108"/>
      <c r="CE461" s="108"/>
      <c r="CF461" s="108"/>
    </row>
    <row r="462" ht="34.5" customHeight="1">
      <c r="A462" s="188"/>
      <c r="B462" s="188"/>
      <c r="C462" s="96"/>
      <c r="D462" s="96"/>
      <c r="E462" s="96"/>
      <c r="F462" s="96"/>
      <c r="G462" s="96"/>
      <c r="H462" s="96"/>
      <c r="I462" s="96"/>
      <c r="J462" s="96"/>
      <c r="K462" s="96"/>
      <c r="L462" s="96"/>
      <c r="M462" s="186"/>
      <c r="N462" s="96"/>
      <c r="O462" s="96"/>
      <c r="P462" s="96"/>
      <c r="Q462" s="102"/>
      <c r="R462" s="102"/>
      <c r="S462" s="102"/>
      <c r="T462" s="102"/>
      <c r="U462" s="102"/>
      <c r="V462" s="102"/>
      <c r="W462" s="102"/>
      <c r="X462" s="102"/>
      <c r="Y462" s="102"/>
      <c r="Z462" s="102"/>
      <c r="AA462" s="102"/>
      <c r="AB462" s="102"/>
      <c r="AC462" s="102"/>
      <c r="AD462" s="102"/>
      <c r="AE462" s="102"/>
      <c r="AF462" s="102"/>
      <c r="AG462" s="102"/>
      <c r="AH462" s="102"/>
      <c r="AI462" s="102"/>
      <c r="AJ462" s="187"/>
      <c r="AK462" s="96"/>
      <c r="AL462" s="96"/>
      <c r="AM462" s="152"/>
      <c r="AN462" s="152"/>
      <c r="AO462" s="107"/>
      <c r="AP462" s="107"/>
      <c r="AQ462" s="108"/>
      <c r="AR462" s="108"/>
      <c r="AS462" s="108"/>
      <c r="AT462" s="108"/>
      <c r="AU462" s="108"/>
      <c r="AV462" s="108"/>
      <c r="AW462" s="108"/>
      <c r="AX462" s="108"/>
      <c r="AY462" s="108"/>
      <c r="AZ462" s="108"/>
      <c r="BA462" s="108"/>
      <c r="BB462" s="108"/>
      <c r="BC462" s="108"/>
      <c r="BD462" s="108"/>
      <c r="BE462" s="108"/>
      <c r="BF462" s="108"/>
      <c r="BG462" s="108"/>
      <c r="BH462" s="108"/>
      <c r="BI462" s="108"/>
      <c r="BJ462" s="108"/>
      <c r="BK462" s="108"/>
      <c r="BL462" s="108"/>
      <c r="BM462" s="108"/>
      <c r="BN462" s="108"/>
      <c r="BO462" s="108"/>
      <c r="BP462" s="108"/>
      <c r="BQ462" s="108"/>
      <c r="BR462" s="108"/>
      <c r="BS462" s="108"/>
      <c r="BT462" s="108"/>
      <c r="BU462" s="108"/>
      <c r="BV462" s="108"/>
      <c r="BW462" s="108"/>
      <c r="BX462" s="108"/>
      <c r="BY462" s="108"/>
      <c r="BZ462" s="108"/>
      <c r="CA462" s="108"/>
      <c r="CB462" s="108"/>
      <c r="CC462" s="108"/>
      <c r="CD462" s="108"/>
      <c r="CE462" s="108"/>
      <c r="CF462" s="108"/>
    </row>
    <row r="463" ht="34.5" customHeight="1">
      <c r="A463" s="188"/>
      <c r="B463" s="188"/>
      <c r="C463" s="96"/>
      <c r="D463" s="96"/>
      <c r="E463" s="96"/>
      <c r="F463" s="96"/>
      <c r="G463" s="96"/>
      <c r="H463" s="96"/>
      <c r="I463" s="96"/>
      <c r="J463" s="96"/>
      <c r="K463" s="96"/>
      <c r="L463" s="96"/>
      <c r="M463" s="186"/>
      <c r="N463" s="96"/>
      <c r="O463" s="96"/>
      <c r="P463" s="96"/>
      <c r="Q463" s="102"/>
      <c r="R463" s="102"/>
      <c r="S463" s="102"/>
      <c r="T463" s="102"/>
      <c r="U463" s="102"/>
      <c r="V463" s="102"/>
      <c r="W463" s="102"/>
      <c r="X463" s="102"/>
      <c r="Y463" s="102"/>
      <c r="Z463" s="102"/>
      <c r="AA463" s="102"/>
      <c r="AB463" s="102"/>
      <c r="AC463" s="102"/>
      <c r="AD463" s="102"/>
      <c r="AE463" s="102"/>
      <c r="AF463" s="102"/>
      <c r="AG463" s="102"/>
      <c r="AH463" s="102"/>
      <c r="AI463" s="102"/>
      <c r="AJ463" s="187"/>
      <c r="AK463" s="96"/>
      <c r="AL463" s="96"/>
      <c r="AM463" s="152"/>
      <c r="AN463" s="152"/>
      <c r="AO463" s="107"/>
      <c r="AP463" s="107"/>
      <c r="AQ463" s="108"/>
      <c r="AR463" s="108"/>
      <c r="AS463" s="108"/>
      <c r="AT463" s="108"/>
      <c r="AU463" s="108"/>
      <c r="AV463" s="108"/>
      <c r="AW463" s="108"/>
      <c r="AX463" s="108"/>
      <c r="AY463" s="108"/>
      <c r="AZ463" s="108"/>
      <c r="BA463" s="108"/>
      <c r="BB463" s="108"/>
      <c r="BC463" s="108"/>
      <c r="BD463" s="108"/>
      <c r="BE463" s="108"/>
      <c r="BF463" s="108"/>
      <c r="BG463" s="108"/>
      <c r="BH463" s="108"/>
      <c r="BI463" s="108"/>
      <c r="BJ463" s="108"/>
      <c r="BK463" s="108"/>
      <c r="BL463" s="108"/>
      <c r="BM463" s="108"/>
      <c r="BN463" s="108"/>
      <c r="BO463" s="108"/>
      <c r="BP463" s="108"/>
      <c r="BQ463" s="108"/>
      <c r="BR463" s="108"/>
      <c r="BS463" s="108"/>
      <c r="BT463" s="108"/>
      <c r="BU463" s="108"/>
      <c r="BV463" s="108"/>
      <c r="BW463" s="108"/>
      <c r="BX463" s="108"/>
      <c r="BY463" s="108"/>
      <c r="BZ463" s="108"/>
      <c r="CA463" s="108"/>
      <c r="CB463" s="108"/>
      <c r="CC463" s="108"/>
      <c r="CD463" s="108"/>
      <c r="CE463" s="108"/>
      <c r="CF463" s="108"/>
    </row>
    <row r="464" ht="34.5" customHeight="1">
      <c r="A464" s="188"/>
      <c r="B464" s="188"/>
      <c r="C464" s="96"/>
      <c r="D464" s="96"/>
      <c r="E464" s="96"/>
      <c r="F464" s="96"/>
      <c r="G464" s="96"/>
      <c r="H464" s="96"/>
      <c r="I464" s="96"/>
      <c r="J464" s="96"/>
      <c r="K464" s="96"/>
      <c r="L464" s="96"/>
      <c r="M464" s="186"/>
      <c r="N464" s="96"/>
      <c r="O464" s="96"/>
      <c r="P464" s="96"/>
      <c r="Q464" s="102"/>
      <c r="R464" s="102"/>
      <c r="S464" s="102"/>
      <c r="T464" s="102"/>
      <c r="U464" s="102"/>
      <c r="V464" s="102"/>
      <c r="W464" s="102"/>
      <c r="X464" s="102"/>
      <c r="Y464" s="102"/>
      <c r="Z464" s="102"/>
      <c r="AA464" s="102"/>
      <c r="AB464" s="102"/>
      <c r="AC464" s="102"/>
      <c r="AD464" s="102"/>
      <c r="AE464" s="102"/>
      <c r="AF464" s="102"/>
      <c r="AG464" s="102"/>
      <c r="AH464" s="102"/>
      <c r="AI464" s="102"/>
      <c r="AJ464" s="187"/>
      <c r="AK464" s="96"/>
      <c r="AL464" s="96"/>
      <c r="AM464" s="152"/>
      <c r="AN464" s="152"/>
      <c r="AO464" s="107"/>
      <c r="AP464" s="107"/>
      <c r="AQ464" s="108"/>
      <c r="AR464" s="108"/>
      <c r="AS464" s="108"/>
      <c r="AT464" s="108"/>
      <c r="AU464" s="108"/>
      <c r="AV464" s="108"/>
      <c r="AW464" s="108"/>
      <c r="AX464" s="108"/>
      <c r="AY464" s="108"/>
      <c r="AZ464" s="108"/>
      <c r="BA464" s="108"/>
      <c r="BB464" s="108"/>
      <c r="BC464" s="108"/>
      <c r="BD464" s="108"/>
      <c r="BE464" s="108"/>
      <c r="BF464" s="108"/>
      <c r="BG464" s="108"/>
      <c r="BH464" s="108"/>
      <c r="BI464" s="108"/>
      <c r="BJ464" s="108"/>
      <c r="BK464" s="108"/>
      <c r="BL464" s="108"/>
      <c r="BM464" s="108"/>
      <c r="BN464" s="108"/>
      <c r="BO464" s="108"/>
      <c r="BP464" s="108"/>
      <c r="BQ464" s="108"/>
      <c r="BR464" s="108"/>
      <c r="BS464" s="108"/>
      <c r="BT464" s="108"/>
      <c r="BU464" s="108"/>
      <c r="BV464" s="108"/>
      <c r="BW464" s="108"/>
      <c r="BX464" s="108"/>
      <c r="BY464" s="108"/>
      <c r="BZ464" s="108"/>
      <c r="CA464" s="108"/>
      <c r="CB464" s="108"/>
      <c r="CC464" s="108"/>
      <c r="CD464" s="108"/>
      <c r="CE464" s="108"/>
      <c r="CF464" s="108"/>
    </row>
    <row r="465" ht="34.5" customHeight="1">
      <c r="A465" s="188"/>
      <c r="B465" s="188"/>
      <c r="C465" s="96"/>
      <c r="D465" s="96"/>
      <c r="E465" s="96"/>
      <c r="F465" s="96"/>
      <c r="G465" s="96"/>
      <c r="H465" s="96"/>
      <c r="I465" s="96"/>
      <c r="J465" s="96"/>
      <c r="K465" s="96"/>
      <c r="L465" s="96"/>
      <c r="M465" s="186"/>
      <c r="N465" s="96"/>
      <c r="O465" s="96"/>
      <c r="P465" s="96"/>
      <c r="Q465" s="102"/>
      <c r="R465" s="102"/>
      <c r="S465" s="102"/>
      <c r="T465" s="102"/>
      <c r="U465" s="102"/>
      <c r="V465" s="102"/>
      <c r="W465" s="102"/>
      <c r="X465" s="102"/>
      <c r="Y465" s="102"/>
      <c r="Z465" s="102"/>
      <c r="AA465" s="102"/>
      <c r="AB465" s="102"/>
      <c r="AC465" s="102"/>
      <c r="AD465" s="102"/>
      <c r="AE465" s="102"/>
      <c r="AF465" s="102"/>
      <c r="AG465" s="102"/>
      <c r="AH465" s="102"/>
      <c r="AI465" s="102"/>
      <c r="AJ465" s="187"/>
      <c r="AK465" s="96"/>
      <c r="AL465" s="96"/>
      <c r="AM465" s="152"/>
      <c r="AN465" s="152"/>
      <c r="AO465" s="107"/>
      <c r="AP465" s="107"/>
      <c r="AQ465" s="108"/>
      <c r="AR465" s="108"/>
      <c r="AS465" s="108"/>
      <c r="AT465" s="108"/>
      <c r="AU465" s="108"/>
      <c r="AV465" s="108"/>
      <c r="AW465" s="108"/>
      <c r="AX465" s="108"/>
      <c r="AY465" s="108"/>
      <c r="AZ465" s="108"/>
      <c r="BA465" s="108"/>
      <c r="BB465" s="108"/>
      <c r="BC465" s="108"/>
      <c r="BD465" s="108"/>
      <c r="BE465" s="108"/>
      <c r="BF465" s="108"/>
      <c r="BG465" s="108"/>
      <c r="BH465" s="108"/>
      <c r="BI465" s="108"/>
      <c r="BJ465" s="108"/>
      <c r="BK465" s="108"/>
      <c r="BL465" s="108"/>
      <c r="BM465" s="108"/>
      <c r="BN465" s="108"/>
      <c r="BO465" s="108"/>
      <c r="BP465" s="108"/>
      <c r="BQ465" s="108"/>
      <c r="BR465" s="108"/>
      <c r="BS465" s="108"/>
      <c r="BT465" s="108"/>
      <c r="BU465" s="108"/>
      <c r="BV465" s="108"/>
      <c r="BW465" s="108"/>
      <c r="BX465" s="108"/>
      <c r="BY465" s="108"/>
      <c r="BZ465" s="108"/>
      <c r="CA465" s="108"/>
      <c r="CB465" s="108"/>
      <c r="CC465" s="108"/>
      <c r="CD465" s="108"/>
      <c r="CE465" s="108"/>
      <c r="CF465" s="108"/>
    </row>
    <row r="466" ht="34.5" customHeight="1">
      <c r="A466" s="188"/>
      <c r="B466" s="188"/>
      <c r="C466" s="96"/>
      <c r="D466" s="96"/>
      <c r="E466" s="96"/>
      <c r="F466" s="96"/>
      <c r="G466" s="96"/>
      <c r="H466" s="96"/>
      <c r="I466" s="96"/>
      <c r="J466" s="96"/>
      <c r="K466" s="96"/>
      <c r="L466" s="96"/>
      <c r="M466" s="186"/>
      <c r="N466" s="96"/>
      <c r="O466" s="96"/>
      <c r="P466" s="96"/>
      <c r="Q466" s="102"/>
      <c r="R466" s="102"/>
      <c r="S466" s="102"/>
      <c r="T466" s="102"/>
      <c r="U466" s="102"/>
      <c r="V466" s="102"/>
      <c r="W466" s="102"/>
      <c r="X466" s="102"/>
      <c r="Y466" s="102"/>
      <c r="Z466" s="102"/>
      <c r="AA466" s="102"/>
      <c r="AB466" s="102"/>
      <c r="AC466" s="102"/>
      <c r="AD466" s="102"/>
      <c r="AE466" s="102"/>
      <c r="AF466" s="102"/>
      <c r="AG466" s="102"/>
      <c r="AH466" s="102"/>
      <c r="AI466" s="102"/>
      <c r="AJ466" s="187"/>
      <c r="AK466" s="96"/>
      <c r="AL466" s="96"/>
      <c r="AM466" s="152"/>
      <c r="AN466" s="152"/>
      <c r="AO466" s="107"/>
      <c r="AP466" s="107"/>
      <c r="AQ466" s="108"/>
      <c r="AR466" s="108"/>
      <c r="AS466" s="108"/>
      <c r="AT466" s="108"/>
      <c r="AU466" s="108"/>
      <c r="AV466" s="108"/>
      <c r="AW466" s="108"/>
      <c r="AX466" s="108"/>
      <c r="AY466" s="108"/>
      <c r="AZ466" s="108"/>
      <c r="BA466" s="108"/>
      <c r="BB466" s="108"/>
      <c r="BC466" s="108"/>
      <c r="BD466" s="108"/>
      <c r="BE466" s="108"/>
      <c r="BF466" s="108"/>
      <c r="BG466" s="108"/>
      <c r="BH466" s="108"/>
      <c r="BI466" s="108"/>
      <c r="BJ466" s="108"/>
      <c r="BK466" s="108"/>
      <c r="BL466" s="108"/>
      <c r="BM466" s="108"/>
      <c r="BN466" s="108"/>
      <c r="BO466" s="108"/>
      <c r="BP466" s="108"/>
      <c r="BQ466" s="108"/>
      <c r="BR466" s="108"/>
      <c r="BS466" s="108"/>
      <c r="BT466" s="108"/>
      <c r="BU466" s="108"/>
      <c r="BV466" s="108"/>
      <c r="BW466" s="108"/>
      <c r="BX466" s="108"/>
      <c r="BY466" s="108"/>
      <c r="BZ466" s="108"/>
      <c r="CA466" s="108"/>
      <c r="CB466" s="108"/>
      <c r="CC466" s="108"/>
      <c r="CD466" s="108"/>
      <c r="CE466" s="108"/>
      <c r="CF466" s="108"/>
    </row>
    <row r="467" ht="34.5" customHeight="1">
      <c r="A467" s="188"/>
      <c r="B467" s="188"/>
      <c r="C467" s="96"/>
      <c r="D467" s="96"/>
      <c r="E467" s="96"/>
      <c r="F467" s="96"/>
      <c r="G467" s="96"/>
      <c r="H467" s="96"/>
      <c r="I467" s="96"/>
      <c r="J467" s="96"/>
      <c r="K467" s="96"/>
      <c r="L467" s="96"/>
      <c r="M467" s="186"/>
      <c r="N467" s="96"/>
      <c r="O467" s="96"/>
      <c r="P467" s="96"/>
      <c r="Q467" s="102"/>
      <c r="R467" s="102"/>
      <c r="S467" s="102"/>
      <c r="T467" s="102"/>
      <c r="U467" s="102"/>
      <c r="V467" s="102"/>
      <c r="W467" s="102"/>
      <c r="X467" s="102"/>
      <c r="Y467" s="102"/>
      <c r="Z467" s="102"/>
      <c r="AA467" s="102"/>
      <c r="AB467" s="102"/>
      <c r="AC467" s="102"/>
      <c r="AD467" s="102"/>
      <c r="AE467" s="102"/>
      <c r="AF467" s="102"/>
      <c r="AG467" s="102"/>
      <c r="AH467" s="102"/>
      <c r="AI467" s="102"/>
      <c r="AJ467" s="187"/>
      <c r="AK467" s="96"/>
      <c r="AL467" s="96"/>
      <c r="AM467" s="152"/>
      <c r="AN467" s="152"/>
      <c r="AO467" s="107"/>
      <c r="AP467" s="107"/>
      <c r="AQ467" s="108"/>
      <c r="AR467" s="108"/>
      <c r="AS467" s="108"/>
      <c r="AT467" s="108"/>
      <c r="AU467" s="108"/>
      <c r="AV467" s="108"/>
      <c r="AW467" s="108"/>
      <c r="AX467" s="108"/>
      <c r="AY467" s="108"/>
      <c r="AZ467" s="108"/>
      <c r="BA467" s="108"/>
      <c r="BB467" s="108"/>
      <c r="BC467" s="108"/>
      <c r="BD467" s="108"/>
      <c r="BE467" s="108"/>
      <c r="BF467" s="108"/>
      <c r="BG467" s="108"/>
      <c r="BH467" s="108"/>
      <c r="BI467" s="108"/>
      <c r="BJ467" s="108"/>
      <c r="BK467" s="108"/>
      <c r="BL467" s="108"/>
      <c r="BM467" s="108"/>
      <c r="BN467" s="108"/>
      <c r="BO467" s="108"/>
      <c r="BP467" s="108"/>
      <c r="BQ467" s="108"/>
      <c r="BR467" s="108"/>
      <c r="BS467" s="108"/>
      <c r="BT467" s="108"/>
      <c r="BU467" s="108"/>
      <c r="BV467" s="108"/>
      <c r="BW467" s="108"/>
      <c r="BX467" s="108"/>
      <c r="BY467" s="108"/>
      <c r="BZ467" s="108"/>
      <c r="CA467" s="108"/>
      <c r="CB467" s="108"/>
      <c r="CC467" s="108"/>
      <c r="CD467" s="108"/>
      <c r="CE467" s="108"/>
      <c r="CF467" s="108"/>
    </row>
    <row r="468" ht="34.5" customHeight="1">
      <c r="A468" s="188"/>
      <c r="B468" s="188"/>
      <c r="C468" s="96"/>
      <c r="D468" s="96"/>
      <c r="E468" s="96"/>
      <c r="F468" s="96"/>
      <c r="G468" s="96"/>
      <c r="H468" s="96"/>
      <c r="I468" s="96"/>
      <c r="J468" s="96"/>
      <c r="K468" s="96"/>
      <c r="L468" s="96"/>
      <c r="M468" s="186"/>
      <c r="N468" s="96"/>
      <c r="O468" s="96"/>
      <c r="P468" s="96"/>
      <c r="Q468" s="102"/>
      <c r="R468" s="102"/>
      <c r="S468" s="102"/>
      <c r="T468" s="102"/>
      <c r="U468" s="102"/>
      <c r="V468" s="102"/>
      <c r="W468" s="102"/>
      <c r="X468" s="102"/>
      <c r="Y468" s="102"/>
      <c r="Z468" s="102"/>
      <c r="AA468" s="102"/>
      <c r="AB468" s="102"/>
      <c r="AC468" s="102"/>
      <c r="AD468" s="102"/>
      <c r="AE468" s="102"/>
      <c r="AF468" s="102"/>
      <c r="AG468" s="102"/>
      <c r="AH468" s="102"/>
      <c r="AI468" s="102"/>
      <c r="AJ468" s="187"/>
      <c r="AK468" s="96"/>
      <c r="AL468" s="96"/>
      <c r="AM468" s="152"/>
      <c r="AN468" s="152"/>
      <c r="AO468" s="107"/>
      <c r="AP468" s="107"/>
      <c r="AQ468" s="108"/>
      <c r="AR468" s="108"/>
      <c r="AS468" s="108"/>
      <c r="AT468" s="108"/>
      <c r="AU468" s="108"/>
      <c r="AV468" s="108"/>
      <c r="AW468" s="108"/>
      <c r="AX468" s="108"/>
      <c r="AY468" s="108"/>
      <c r="AZ468" s="108"/>
      <c r="BA468" s="108"/>
      <c r="BB468" s="108"/>
      <c r="BC468" s="108"/>
      <c r="BD468" s="108"/>
      <c r="BE468" s="108"/>
      <c r="BF468" s="108"/>
      <c r="BG468" s="108"/>
      <c r="BH468" s="108"/>
      <c r="BI468" s="108"/>
      <c r="BJ468" s="108"/>
      <c r="BK468" s="108"/>
      <c r="BL468" s="108"/>
      <c r="BM468" s="108"/>
      <c r="BN468" s="108"/>
      <c r="BO468" s="108"/>
      <c r="BP468" s="108"/>
      <c r="BQ468" s="108"/>
      <c r="BR468" s="108"/>
      <c r="BS468" s="108"/>
      <c r="BT468" s="108"/>
      <c r="BU468" s="108"/>
      <c r="BV468" s="108"/>
      <c r="BW468" s="108"/>
      <c r="BX468" s="108"/>
      <c r="BY468" s="108"/>
      <c r="BZ468" s="108"/>
      <c r="CA468" s="108"/>
      <c r="CB468" s="108"/>
      <c r="CC468" s="108"/>
      <c r="CD468" s="108"/>
      <c r="CE468" s="108"/>
      <c r="CF468" s="108"/>
    </row>
    <row r="469" ht="34.5" customHeight="1">
      <c r="A469" s="188"/>
      <c r="B469" s="188"/>
      <c r="C469" s="96"/>
      <c r="D469" s="96"/>
      <c r="E469" s="96"/>
      <c r="F469" s="96"/>
      <c r="G469" s="96"/>
      <c r="H469" s="96"/>
      <c r="I469" s="96"/>
      <c r="J469" s="96"/>
      <c r="K469" s="96"/>
      <c r="L469" s="96"/>
      <c r="M469" s="186"/>
      <c r="N469" s="96"/>
      <c r="O469" s="96"/>
      <c r="P469" s="96"/>
      <c r="Q469" s="102"/>
      <c r="R469" s="102"/>
      <c r="S469" s="102"/>
      <c r="T469" s="102"/>
      <c r="U469" s="102"/>
      <c r="V469" s="102"/>
      <c r="W469" s="102"/>
      <c r="X469" s="102"/>
      <c r="Y469" s="102"/>
      <c r="Z469" s="102"/>
      <c r="AA469" s="102"/>
      <c r="AB469" s="102"/>
      <c r="AC469" s="102"/>
      <c r="AD469" s="102"/>
      <c r="AE469" s="102"/>
      <c r="AF469" s="102"/>
      <c r="AG469" s="102"/>
      <c r="AH469" s="102"/>
      <c r="AI469" s="102"/>
      <c r="AJ469" s="187"/>
      <c r="AK469" s="96"/>
      <c r="AL469" s="96"/>
      <c r="AM469" s="152"/>
      <c r="AN469" s="152"/>
      <c r="AO469" s="107"/>
      <c r="AP469" s="107"/>
      <c r="AQ469" s="108"/>
      <c r="AR469" s="108"/>
      <c r="AS469" s="108"/>
      <c r="AT469" s="108"/>
      <c r="AU469" s="108"/>
      <c r="AV469" s="108"/>
      <c r="AW469" s="108"/>
      <c r="AX469" s="108"/>
      <c r="AY469" s="108"/>
      <c r="AZ469" s="108"/>
      <c r="BA469" s="108"/>
      <c r="BB469" s="108"/>
      <c r="BC469" s="108"/>
      <c r="BD469" s="108"/>
      <c r="BE469" s="108"/>
      <c r="BF469" s="108"/>
      <c r="BG469" s="108"/>
      <c r="BH469" s="108"/>
      <c r="BI469" s="108"/>
      <c r="BJ469" s="108"/>
      <c r="BK469" s="108"/>
      <c r="BL469" s="108"/>
      <c r="BM469" s="108"/>
      <c r="BN469" s="108"/>
      <c r="BO469" s="108"/>
      <c r="BP469" s="108"/>
      <c r="BQ469" s="108"/>
      <c r="BR469" s="108"/>
      <c r="BS469" s="108"/>
      <c r="BT469" s="108"/>
      <c r="BU469" s="108"/>
      <c r="BV469" s="108"/>
      <c r="BW469" s="108"/>
      <c r="BX469" s="108"/>
      <c r="BY469" s="108"/>
      <c r="BZ469" s="108"/>
      <c r="CA469" s="108"/>
      <c r="CB469" s="108"/>
      <c r="CC469" s="108"/>
      <c r="CD469" s="108"/>
      <c r="CE469" s="108"/>
      <c r="CF469" s="108"/>
    </row>
    <row r="470" ht="34.5" customHeight="1">
      <c r="A470" s="188"/>
      <c r="B470" s="188"/>
      <c r="C470" s="96"/>
      <c r="D470" s="96"/>
      <c r="E470" s="96"/>
      <c r="F470" s="96"/>
      <c r="G470" s="96"/>
      <c r="H470" s="96"/>
      <c r="I470" s="96"/>
      <c r="J470" s="96"/>
      <c r="K470" s="96"/>
      <c r="L470" s="96"/>
      <c r="M470" s="186"/>
      <c r="N470" s="96"/>
      <c r="O470" s="96"/>
      <c r="P470" s="96"/>
      <c r="Q470" s="102"/>
      <c r="R470" s="102"/>
      <c r="S470" s="102"/>
      <c r="T470" s="102"/>
      <c r="U470" s="102"/>
      <c r="V470" s="102"/>
      <c r="W470" s="102"/>
      <c r="X470" s="102"/>
      <c r="Y470" s="102"/>
      <c r="Z470" s="102"/>
      <c r="AA470" s="102"/>
      <c r="AB470" s="102"/>
      <c r="AC470" s="102"/>
      <c r="AD470" s="102"/>
      <c r="AE470" s="102"/>
      <c r="AF470" s="102"/>
      <c r="AG470" s="102"/>
      <c r="AH470" s="102"/>
      <c r="AI470" s="102"/>
      <c r="AJ470" s="187"/>
      <c r="AK470" s="96"/>
      <c r="AL470" s="96"/>
      <c r="AM470" s="152"/>
      <c r="AN470" s="152"/>
      <c r="AO470" s="107"/>
      <c r="AP470" s="107"/>
      <c r="AQ470" s="108"/>
      <c r="AR470" s="108"/>
      <c r="AS470" s="108"/>
      <c r="AT470" s="108"/>
      <c r="AU470" s="108"/>
      <c r="AV470" s="108"/>
      <c r="AW470" s="108"/>
      <c r="AX470" s="108"/>
      <c r="AY470" s="108"/>
      <c r="AZ470" s="108"/>
      <c r="BA470" s="108"/>
      <c r="BB470" s="108"/>
      <c r="BC470" s="108"/>
      <c r="BD470" s="108"/>
      <c r="BE470" s="108"/>
      <c r="BF470" s="108"/>
      <c r="BG470" s="108"/>
      <c r="BH470" s="108"/>
      <c r="BI470" s="108"/>
      <c r="BJ470" s="108"/>
      <c r="BK470" s="108"/>
      <c r="BL470" s="108"/>
      <c r="BM470" s="108"/>
      <c r="BN470" s="108"/>
      <c r="BO470" s="108"/>
      <c r="BP470" s="108"/>
      <c r="BQ470" s="108"/>
      <c r="BR470" s="108"/>
      <c r="BS470" s="108"/>
      <c r="BT470" s="108"/>
      <c r="BU470" s="108"/>
      <c r="BV470" s="108"/>
      <c r="BW470" s="108"/>
      <c r="BX470" s="108"/>
      <c r="BY470" s="108"/>
      <c r="BZ470" s="108"/>
      <c r="CA470" s="108"/>
      <c r="CB470" s="108"/>
      <c r="CC470" s="108"/>
      <c r="CD470" s="108"/>
      <c r="CE470" s="108"/>
      <c r="CF470" s="108"/>
    </row>
    <row r="471" ht="34.5" customHeight="1">
      <c r="A471" s="188"/>
      <c r="B471" s="188"/>
      <c r="C471" s="96"/>
      <c r="D471" s="96"/>
      <c r="E471" s="96"/>
      <c r="F471" s="96"/>
      <c r="G471" s="96"/>
      <c r="H471" s="96"/>
      <c r="I471" s="96"/>
      <c r="J471" s="96"/>
      <c r="K471" s="96"/>
      <c r="L471" s="96"/>
      <c r="M471" s="186"/>
      <c r="N471" s="96"/>
      <c r="O471" s="96"/>
      <c r="P471" s="96"/>
      <c r="Q471" s="102"/>
      <c r="R471" s="102"/>
      <c r="S471" s="102"/>
      <c r="T471" s="102"/>
      <c r="U471" s="102"/>
      <c r="V471" s="102"/>
      <c r="W471" s="102"/>
      <c r="X471" s="102"/>
      <c r="Y471" s="102"/>
      <c r="Z471" s="102"/>
      <c r="AA471" s="102"/>
      <c r="AB471" s="102"/>
      <c r="AC471" s="102"/>
      <c r="AD471" s="102"/>
      <c r="AE471" s="102"/>
      <c r="AF471" s="102"/>
      <c r="AG471" s="102"/>
      <c r="AH471" s="102"/>
      <c r="AI471" s="102"/>
      <c r="AJ471" s="187"/>
      <c r="AK471" s="96"/>
      <c r="AL471" s="96"/>
      <c r="AM471" s="152"/>
      <c r="AN471" s="152"/>
      <c r="AO471" s="107"/>
      <c r="AP471" s="107"/>
      <c r="AQ471" s="108"/>
      <c r="AR471" s="108"/>
      <c r="AS471" s="108"/>
      <c r="AT471" s="108"/>
      <c r="AU471" s="108"/>
      <c r="AV471" s="108"/>
      <c r="AW471" s="108"/>
      <c r="AX471" s="108"/>
      <c r="AY471" s="108"/>
      <c r="AZ471" s="108"/>
      <c r="BA471" s="108"/>
      <c r="BB471" s="108"/>
      <c r="BC471" s="108"/>
      <c r="BD471" s="108"/>
      <c r="BE471" s="108"/>
      <c r="BF471" s="108"/>
      <c r="BG471" s="108"/>
      <c r="BH471" s="108"/>
      <c r="BI471" s="108"/>
      <c r="BJ471" s="108"/>
      <c r="BK471" s="108"/>
      <c r="BL471" s="108"/>
      <c r="BM471" s="108"/>
      <c r="BN471" s="108"/>
      <c r="BO471" s="108"/>
      <c r="BP471" s="108"/>
      <c r="BQ471" s="108"/>
      <c r="BR471" s="108"/>
      <c r="BS471" s="108"/>
      <c r="BT471" s="108"/>
      <c r="BU471" s="108"/>
      <c r="BV471" s="108"/>
      <c r="BW471" s="108"/>
      <c r="BX471" s="108"/>
      <c r="BY471" s="108"/>
      <c r="BZ471" s="108"/>
      <c r="CA471" s="108"/>
      <c r="CB471" s="108"/>
      <c r="CC471" s="108"/>
      <c r="CD471" s="108"/>
      <c r="CE471" s="108"/>
      <c r="CF471" s="108"/>
    </row>
    <row r="472" ht="34.5" customHeight="1">
      <c r="A472" s="188"/>
      <c r="B472" s="188"/>
      <c r="C472" s="96"/>
      <c r="D472" s="96"/>
      <c r="E472" s="96"/>
      <c r="F472" s="96"/>
      <c r="G472" s="96"/>
      <c r="H472" s="96"/>
      <c r="I472" s="96"/>
      <c r="J472" s="96"/>
      <c r="K472" s="96"/>
      <c r="L472" s="96"/>
      <c r="M472" s="186"/>
      <c r="N472" s="96"/>
      <c r="O472" s="96"/>
      <c r="P472" s="96"/>
      <c r="Q472" s="102"/>
      <c r="R472" s="102"/>
      <c r="S472" s="102"/>
      <c r="T472" s="102"/>
      <c r="U472" s="102"/>
      <c r="V472" s="102"/>
      <c r="W472" s="102"/>
      <c r="X472" s="102"/>
      <c r="Y472" s="102"/>
      <c r="Z472" s="102"/>
      <c r="AA472" s="102"/>
      <c r="AB472" s="102"/>
      <c r="AC472" s="102"/>
      <c r="AD472" s="102"/>
      <c r="AE472" s="102"/>
      <c r="AF472" s="102"/>
      <c r="AG472" s="102"/>
      <c r="AH472" s="102"/>
      <c r="AI472" s="102"/>
      <c r="AJ472" s="187"/>
      <c r="AK472" s="96"/>
      <c r="AL472" s="96"/>
      <c r="AM472" s="152"/>
      <c r="AN472" s="152"/>
      <c r="AO472" s="107"/>
      <c r="AP472" s="107"/>
      <c r="AQ472" s="108"/>
      <c r="AR472" s="108"/>
      <c r="AS472" s="108"/>
      <c r="AT472" s="108"/>
      <c r="AU472" s="108"/>
      <c r="AV472" s="108"/>
      <c r="AW472" s="108"/>
      <c r="AX472" s="108"/>
      <c r="AY472" s="108"/>
      <c r="AZ472" s="108"/>
      <c r="BA472" s="108"/>
      <c r="BB472" s="108"/>
      <c r="BC472" s="108"/>
      <c r="BD472" s="108"/>
      <c r="BE472" s="108"/>
      <c r="BF472" s="108"/>
      <c r="BG472" s="108"/>
      <c r="BH472" s="108"/>
      <c r="BI472" s="108"/>
      <c r="BJ472" s="108"/>
      <c r="BK472" s="108"/>
      <c r="BL472" s="108"/>
      <c r="BM472" s="108"/>
      <c r="BN472" s="108"/>
      <c r="BO472" s="108"/>
      <c r="BP472" s="108"/>
      <c r="BQ472" s="108"/>
      <c r="BR472" s="108"/>
      <c r="BS472" s="108"/>
      <c r="BT472" s="108"/>
      <c r="BU472" s="108"/>
      <c r="BV472" s="108"/>
      <c r="BW472" s="108"/>
      <c r="BX472" s="108"/>
      <c r="BY472" s="108"/>
      <c r="BZ472" s="108"/>
      <c r="CA472" s="108"/>
      <c r="CB472" s="108"/>
      <c r="CC472" s="108"/>
      <c r="CD472" s="108"/>
      <c r="CE472" s="108"/>
      <c r="CF472" s="108"/>
    </row>
    <row r="473" ht="34.5" customHeight="1">
      <c r="A473" s="188"/>
      <c r="B473" s="188"/>
      <c r="C473" s="96"/>
      <c r="D473" s="96"/>
      <c r="E473" s="96"/>
      <c r="F473" s="96"/>
      <c r="G473" s="96"/>
      <c r="H473" s="96"/>
      <c r="I473" s="96"/>
      <c r="J473" s="96"/>
      <c r="K473" s="96"/>
      <c r="L473" s="96"/>
      <c r="M473" s="186"/>
      <c r="N473" s="96"/>
      <c r="O473" s="96"/>
      <c r="P473" s="96"/>
      <c r="Q473" s="102"/>
      <c r="R473" s="102"/>
      <c r="S473" s="102"/>
      <c r="T473" s="102"/>
      <c r="U473" s="102"/>
      <c r="V473" s="102"/>
      <c r="W473" s="102"/>
      <c r="X473" s="102"/>
      <c r="Y473" s="102"/>
      <c r="Z473" s="102"/>
      <c r="AA473" s="102"/>
      <c r="AB473" s="102"/>
      <c r="AC473" s="102"/>
      <c r="AD473" s="102"/>
      <c r="AE473" s="102"/>
      <c r="AF473" s="102"/>
      <c r="AG473" s="102"/>
      <c r="AH473" s="102"/>
      <c r="AI473" s="102"/>
      <c r="AJ473" s="187"/>
      <c r="AK473" s="96"/>
      <c r="AL473" s="96"/>
      <c r="AM473" s="152"/>
      <c r="AN473" s="152"/>
      <c r="AO473" s="107"/>
      <c r="AP473" s="107"/>
      <c r="AQ473" s="108"/>
      <c r="AR473" s="108"/>
      <c r="AS473" s="108"/>
      <c r="AT473" s="108"/>
      <c r="AU473" s="108"/>
      <c r="AV473" s="108"/>
      <c r="AW473" s="108"/>
      <c r="AX473" s="108"/>
      <c r="AY473" s="108"/>
      <c r="AZ473" s="108"/>
      <c r="BA473" s="108"/>
      <c r="BB473" s="108"/>
      <c r="BC473" s="108"/>
      <c r="BD473" s="108"/>
      <c r="BE473" s="108"/>
      <c r="BF473" s="108"/>
      <c r="BG473" s="108"/>
      <c r="BH473" s="108"/>
      <c r="BI473" s="108"/>
      <c r="BJ473" s="108"/>
      <c r="BK473" s="108"/>
      <c r="BL473" s="108"/>
      <c r="BM473" s="108"/>
      <c r="BN473" s="108"/>
      <c r="BO473" s="108"/>
      <c r="BP473" s="108"/>
      <c r="BQ473" s="108"/>
      <c r="BR473" s="108"/>
      <c r="BS473" s="108"/>
      <c r="BT473" s="108"/>
      <c r="BU473" s="108"/>
      <c r="BV473" s="108"/>
      <c r="BW473" s="108"/>
      <c r="BX473" s="108"/>
      <c r="BY473" s="108"/>
      <c r="BZ473" s="108"/>
      <c r="CA473" s="108"/>
      <c r="CB473" s="108"/>
      <c r="CC473" s="108"/>
      <c r="CD473" s="108"/>
      <c r="CE473" s="108"/>
      <c r="CF473" s="108"/>
    </row>
    <row r="474" ht="34.5" customHeight="1">
      <c r="A474" s="188"/>
      <c r="B474" s="188"/>
      <c r="C474" s="96"/>
      <c r="D474" s="96"/>
      <c r="E474" s="96"/>
      <c r="F474" s="96"/>
      <c r="G474" s="96"/>
      <c r="H474" s="96"/>
      <c r="I474" s="96"/>
      <c r="J474" s="96"/>
      <c r="K474" s="96"/>
      <c r="L474" s="96"/>
      <c r="M474" s="186"/>
      <c r="N474" s="96"/>
      <c r="O474" s="96"/>
      <c r="P474" s="96"/>
      <c r="Q474" s="102"/>
      <c r="R474" s="102"/>
      <c r="S474" s="102"/>
      <c r="T474" s="102"/>
      <c r="U474" s="102"/>
      <c r="V474" s="102"/>
      <c r="W474" s="102"/>
      <c r="X474" s="102"/>
      <c r="Y474" s="102"/>
      <c r="Z474" s="102"/>
      <c r="AA474" s="102"/>
      <c r="AB474" s="102"/>
      <c r="AC474" s="102"/>
      <c r="AD474" s="102"/>
      <c r="AE474" s="102"/>
      <c r="AF474" s="102"/>
      <c r="AG474" s="102"/>
      <c r="AH474" s="102"/>
      <c r="AI474" s="102"/>
      <c r="AJ474" s="187"/>
      <c r="AK474" s="96"/>
      <c r="AL474" s="96"/>
      <c r="AM474" s="152"/>
      <c r="AN474" s="152"/>
      <c r="AO474" s="107"/>
      <c r="AP474" s="107"/>
      <c r="AQ474" s="108"/>
      <c r="AR474" s="108"/>
      <c r="AS474" s="108"/>
      <c r="AT474" s="108"/>
      <c r="AU474" s="108"/>
      <c r="AV474" s="108"/>
      <c r="AW474" s="108"/>
      <c r="AX474" s="108"/>
      <c r="AY474" s="108"/>
      <c r="AZ474" s="108"/>
      <c r="BA474" s="108"/>
      <c r="BB474" s="108"/>
      <c r="BC474" s="108"/>
      <c r="BD474" s="108"/>
      <c r="BE474" s="108"/>
      <c r="BF474" s="108"/>
      <c r="BG474" s="108"/>
      <c r="BH474" s="108"/>
      <c r="BI474" s="108"/>
      <c r="BJ474" s="108"/>
      <c r="BK474" s="108"/>
      <c r="BL474" s="108"/>
      <c r="BM474" s="108"/>
      <c r="BN474" s="108"/>
      <c r="BO474" s="108"/>
      <c r="BP474" s="108"/>
      <c r="BQ474" s="108"/>
      <c r="BR474" s="108"/>
      <c r="BS474" s="108"/>
      <c r="BT474" s="108"/>
      <c r="BU474" s="108"/>
      <c r="BV474" s="108"/>
      <c r="BW474" s="108"/>
      <c r="BX474" s="108"/>
      <c r="BY474" s="108"/>
      <c r="BZ474" s="108"/>
      <c r="CA474" s="108"/>
      <c r="CB474" s="108"/>
      <c r="CC474" s="108"/>
      <c r="CD474" s="108"/>
      <c r="CE474" s="108"/>
      <c r="CF474" s="108"/>
    </row>
    <row r="475" ht="34.5" customHeight="1">
      <c r="A475" s="188"/>
      <c r="B475" s="188"/>
      <c r="C475" s="96"/>
      <c r="D475" s="96"/>
      <c r="E475" s="96"/>
      <c r="F475" s="96"/>
      <c r="G475" s="96"/>
      <c r="H475" s="96"/>
      <c r="I475" s="96"/>
      <c r="J475" s="96"/>
      <c r="K475" s="96"/>
      <c r="L475" s="96"/>
      <c r="M475" s="186"/>
      <c r="N475" s="96"/>
      <c r="O475" s="96"/>
      <c r="P475" s="96"/>
      <c r="Q475" s="102"/>
      <c r="R475" s="102"/>
      <c r="S475" s="102"/>
      <c r="T475" s="102"/>
      <c r="U475" s="102"/>
      <c r="V475" s="102"/>
      <c r="W475" s="102"/>
      <c r="X475" s="102"/>
      <c r="Y475" s="102"/>
      <c r="Z475" s="102"/>
      <c r="AA475" s="102"/>
      <c r="AB475" s="102"/>
      <c r="AC475" s="102"/>
      <c r="AD475" s="102"/>
      <c r="AE475" s="102"/>
      <c r="AF475" s="102"/>
      <c r="AG475" s="102"/>
      <c r="AH475" s="102"/>
      <c r="AI475" s="102"/>
      <c r="AJ475" s="187"/>
      <c r="AK475" s="96"/>
      <c r="AL475" s="96"/>
      <c r="AM475" s="152"/>
      <c r="AN475" s="152"/>
      <c r="AO475" s="107"/>
      <c r="AP475" s="107"/>
      <c r="AQ475" s="108"/>
      <c r="AR475" s="108"/>
      <c r="AS475" s="108"/>
      <c r="AT475" s="108"/>
      <c r="AU475" s="108"/>
      <c r="AV475" s="108"/>
      <c r="AW475" s="108"/>
      <c r="AX475" s="108"/>
      <c r="AY475" s="108"/>
      <c r="AZ475" s="108"/>
      <c r="BA475" s="108"/>
      <c r="BB475" s="108"/>
      <c r="BC475" s="108"/>
      <c r="BD475" s="108"/>
      <c r="BE475" s="108"/>
      <c r="BF475" s="108"/>
      <c r="BG475" s="108"/>
      <c r="BH475" s="108"/>
      <c r="BI475" s="108"/>
      <c r="BJ475" s="108"/>
      <c r="BK475" s="108"/>
      <c r="BL475" s="108"/>
      <c r="BM475" s="108"/>
      <c r="BN475" s="108"/>
      <c r="BO475" s="108"/>
      <c r="BP475" s="108"/>
      <c r="BQ475" s="108"/>
      <c r="BR475" s="108"/>
      <c r="BS475" s="108"/>
      <c r="BT475" s="108"/>
      <c r="BU475" s="108"/>
      <c r="BV475" s="108"/>
      <c r="BW475" s="108"/>
      <c r="BX475" s="108"/>
      <c r="BY475" s="108"/>
      <c r="BZ475" s="108"/>
      <c r="CA475" s="108"/>
      <c r="CB475" s="108"/>
      <c r="CC475" s="108"/>
      <c r="CD475" s="108"/>
      <c r="CE475" s="108"/>
      <c r="CF475" s="108"/>
    </row>
    <row r="476" ht="34.5" customHeight="1">
      <c r="A476" s="188"/>
      <c r="B476" s="188"/>
      <c r="C476" s="96"/>
      <c r="D476" s="96"/>
      <c r="E476" s="96"/>
      <c r="F476" s="96"/>
      <c r="G476" s="96"/>
      <c r="H476" s="96"/>
      <c r="I476" s="96"/>
      <c r="J476" s="96"/>
      <c r="K476" s="96"/>
      <c r="L476" s="96"/>
      <c r="M476" s="186"/>
      <c r="N476" s="96"/>
      <c r="O476" s="96"/>
      <c r="P476" s="96"/>
      <c r="Q476" s="102"/>
      <c r="R476" s="102"/>
      <c r="S476" s="102"/>
      <c r="T476" s="102"/>
      <c r="U476" s="102"/>
      <c r="V476" s="102"/>
      <c r="W476" s="102"/>
      <c r="X476" s="102"/>
      <c r="Y476" s="102"/>
      <c r="Z476" s="102"/>
      <c r="AA476" s="102"/>
      <c r="AB476" s="102"/>
      <c r="AC476" s="102"/>
      <c r="AD476" s="102"/>
      <c r="AE476" s="102"/>
      <c r="AF476" s="102"/>
      <c r="AG476" s="102"/>
      <c r="AH476" s="102"/>
      <c r="AI476" s="102"/>
      <c r="AJ476" s="187"/>
      <c r="AK476" s="96"/>
      <c r="AL476" s="96"/>
      <c r="AM476" s="152"/>
      <c r="AN476" s="152"/>
      <c r="AO476" s="107"/>
      <c r="AP476" s="107"/>
      <c r="AQ476" s="108"/>
      <c r="AR476" s="108"/>
      <c r="AS476" s="108"/>
      <c r="AT476" s="108"/>
      <c r="AU476" s="108"/>
      <c r="AV476" s="108"/>
      <c r="AW476" s="108"/>
      <c r="AX476" s="108"/>
      <c r="AY476" s="108"/>
      <c r="AZ476" s="108"/>
      <c r="BA476" s="108"/>
      <c r="BB476" s="108"/>
      <c r="BC476" s="108"/>
      <c r="BD476" s="108"/>
      <c r="BE476" s="108"/>
      <c r="BF476" s="108"/>
      <c r="BG476" s="108"/>
      <c r="BH476" s="108"/>
      <c r="BI476" s="108"/>
      <c r="BJ476" s="108"/>
      <c r="BK476" s="108"/>
      <c r="BL476" s="108"/>
      <c r="BM476" s="108"/>
      <c r="BN476" s="108"/>
      <c r="BO476" s="108"/>
      <c r="BP476" s="108"/>
      <c r="BQ476" s="108"/>
      <c r="BR476" s="108"/>
      <c r="BS476" s="108"/>
      <c r="BT476" s="108"/>
      <c r="BU476" s="108"/>
      <c r="BV476" s="108"/>
      <c r="BW476" s="108"/>
      <c r="BX476" s="108"/>
      <c r="BY476" s="108"/>
      <c r="BZ476" s="108"/>
      <c r="CA476" s="108"/>
      <c r="CB476" s="108"/>
      <c r="CC476" s="108"/>
      <c r="CD476" s="108"/>
      <c r="CE476" s="108"/>
      <c r="CF476" s="108"/>
    </row>
    <row r="477" ht="34.5" customHeight="1">
      <c r="A477" s="188"/>
      <c r="B477" s="188"/>
      <c r="C477" s="96"/>
      <c r="D477" s="96"/>
      <c r="E477" s="96"/>
      <c r="F477" s="96"/>
      <c r="G477" s="96"/>
      <c r="H477" s="96"/>
      <c r="I477" s="96"/>
      <c r="J477" s="96"/>
      <c r="K477" s="96"/>
      <c r="L477" s="96"/>
      <c r="M477" s="186"/>
      <c r="N477" s="96"/>
      <c r="O477" s="96"/>
      <c r="P477" s="96"/>
      <c r="Q477" s="102"/>
      <c r="R477" s="102"/>
      <c r="S477" s="102"/>
      <c r="T477" s="102"/>
      <c r="U477" s="102"/>
      <c r="V477" s="102"/>
      <c r="W477" s="102"/>
      <c r="X477" s="102"/>
      <c r="Y477" s="102"/>
      <c r="Z477" s="102"/>
      <c r="AA477" s="102"/>
      <c r="AB477" s="102"/>
      <c r="AC477" s="102"/>
      <c r="AD477" s="102"/>
      <c r="AE477" s="102"/>
      <c r="AF477" s="102"/>
      <c r="AG477" s="102"/>
      <c r="AH477" s="102"/>
      <c r="AI477" s="102"/>
      <c r="AJ477" s="187"/>
      <c r="AK477" s="96"/>
      <c r="AL477" s="96"/>
      <c r="AM477" s="152"/>
      <c r="AN477" s="152"/>
      <c r="AO477" s="107"/>
      <c r="AP477" s="107"/>
      <c r="AQ477" s="108"/>
      <c r="AR477" s="108"/>
      <c r="AS477" s="108"/>
      <c r="AT477" s="108"/>
      <c r="AU477" s="108"/>
      <c r="AV477" s="108"/>
      <c r="AW477" s="108"/>
      <c r="AX477" s="108"/>
      <c r="AY477" s="108"/>
      <c r="AZ477" s="108"/>
      <c r="BA477" s="108"/>
      <c r="BB477" s="108"/>
      <c r="BC477" s="108"/>
      <c r="BD477" s="108"/>
      <c r="BE477" s="108"/>
      <c r="BF477" s="108"/>
      <c r="BG477" s="108"/>
      <c r="BH477" s="108"/>
      <c r="BI477" s="108"/>
      <c r="BJ477" s="108"/>
      <c r="BK477" s="108"/>
      <c r="BL477" s="108"/>
      <c r="BM477" s="108"/>
      <c r="BN477" s="108"/>
      <c r="BO477" s="108"/>
      <c r="BP477" s="108"/>
      <c r="BQ477" s="108"/>
      <c r="BR477" s="108"/>
      <c r="BS477" s="108"/>
      <c r="BT477" s="108"/>
      <c r="BU477" s="108"/>
      <c r="BV477" s="108"/>
      <c r="BW477" s="108"/>
      <c r="BX477" s="108"/>
      <c r="BY477" s="108"/>
      <c r="BZ477" s="108"/>
      <c r="CA477" s="108"/>
      <c r="CB477" s="108"/>
      <c r="CC477" s="108"/>
      <c r="CD477" s="108"/>
      <c r="CE477" s="108"/>
      <c r="CF477" s="108"/>
    </row>
    <row r="478" ht="34.5" customHeight="1">
      <c r="A478" s="188"/>
      <c r="B478" s="188"/>
      <c r="C478" s="96"/>
      <c r="D478" s="96"/>
      <c r="E478" s="96"/>
      <c r="F478" s="96"/>
      <c r="G478" s="96"/>
      <c r="H478" s="96"/>
      <c r="I478" s="96"/>
      <c r="J478" s="96"/>
      <c r="K478" s="96"/>
      <c r="L478" s="96"/>
      <c r="M478" s="186"/>
      <c r="N478" s="96"/>
      <c r="O478" s="96"/>
      <c r="P478" s="96"/>
      <c r="Q478" s="102"/>
      <c r="R478" s="102"/>
      <c r="S478" s="102"/>
      <c r="T478" s="102"/>
      <c r="U478" s="102"/>
      <c r="V478" s="102"/>
      <c r="W478" s="102"/>
      <c r="X478" s="102"/>
      <c r="Y478" s="102"/>
      <c r="Z478" s="102"/>
      <c r="AA478" s="102"/>
      <c r="AB478" s="102"/>
      <c r="AC478" s="102"/>
      <c r="AD478" s="102"/>
      <c r="AE478" s="102"/>
      <c r="AF478" s="102"/>
      <c r="AG478" s="102"/>
      <c r="AH478" s="102"/>
      <c r="AI478" s="102"/>
      <c r="AJ478" s="187"/>
      <c r="AK478" s="96"/>
      <c r="AL478" s="96"/>
      <c r="AM478" s="152"/>
      <c r="AN478" s="152"/>
      <c r="AO478" s="107"/>
      <c r="AP478" s="107"/>
      <c r="AQ478" s="108"/>
      <c r="AR478" s="108"/>
      <c r="AS478" s="108"/>
      <c r="AT478" s="108"/>
      <c r="AU478" s="108"/>
      <c r="AV478" s="108"/>
      <c r="AW478" s="108"/>
      <c r="AX478" s="108"/>
      <c r="AY478" s="108"/>
      <c r="AZ478" s="108"/>
      <c r="BA478" s="108"/>
      <c r="BB478" s="108"/>
      <c r="BC478" s="108"/>
      <c r="BD478" s="108"/>
      <c r="BE478" s="108"/>
      <c r="BF478" s="108"/>
      <c r="BG478" s="108"/>
      <c r="BH478" s="108"/>
      <c r="BI478" s="108"/>
      <c r="BJ478" s="108"/>
      <c r="BK478" s="108"/>
      <c r="BL478" s="108"/>
      <c r="BM478" s="108"/>
      <c r="BN478" s="108"/>
      <c r="BO478" s="108"/>
      <c r="BP478" s="108"/>
      <c r="BQ478" s="108"/>
      <c r="BR478" s="108"/>
      <c r="BS478" s="108"/>
      <c r="BT478" s="108"/>
      <c r="BU478" s="108"/>
      <c r="BV478" s="108"/>
      <c r="BW478" s="108"/>
      <c r="BX478" s="108"/>
      <c r="BY478" s="108"/>
      <c r="BZ478" s="108"/>
      <c r="CA478" s="108"/>
      <c r="CB478" s="108"/>
      <c r="CC478" s="108"/>
      <c r="CD478" s="108"/>
      <c r="CE478" s="108"/>
      <c r="CF478" s="108"/>
    </row>
    <row r="479" ht="34.5" customHeight="1">
      <c r="A479" s="188"/>
      <c r="B479" s="188"/>
      <c r="C479" s="96"/>
      <c r="D479" s="96"/>
      <c r="E479" s="96"/>
      <c r="F479" s="96"/>
      <c r="G479" s="96"/>
      <c r="H479" s="96"/>
      <c r="I479" s="96"/>
      <c r="J479" s="96"/>
      <c r="K479" s="96"/>
      <c r="L479" s="96"/>
      <c r="M479" s="186"/>
      <c r="N479" s="96"/>
      <c r="O479" s="96"/>
      <c r="P479" s="96"/>
      <c r="Q479" s="102"/>
      <c r="R479" s="102"/>
      <c r="S479" s="102"/>
      <c r="T479" s="102"/>
      <c r="U479" s="102"/>
      <c r="V479" s="102"/>
      <c r="W479" s="102"/>
      <c r="X479" s="102"/>
      <c r="Y479" s="102"/>
      <c r="Z479" s="102"/>
      <c r="AA479" s="102"/>
      <c r="AB479" s="102"/>
      <c r="AC479" s="102"/>
      <c r="AD479" s="102"/>
      <c r="AE479" s="102"/>
      <c r="AF479" s="102"/>
      <c r="AG479" s="102"/>
      <c r="AH479" s="102"/>
      <c r="AI479" s="102"/>
      <c r="AJ479" s="187"/>
      <c r="AK479" s="96"/>
      <c r="AL479" s="96"/>
      <c r="AM479" s="152"/>
      <c r="AN479" s="152"/>
      <c r="AO479" s="107"/>
      <c r="AP479" s="107"/>
      <c r="AQ479" s="108"/>
      <c r="AR479" s="108"/>
      <c r="AS479" s="108"/>
      <c r="AT479" s="108"/>
      <c r="AU479" s="108"/>
      <c r="AV479" s="108"/>
      <c r="AW479" s="108"/>
      <c r="AX479" s="108"/>
      <c r="AY479" s="108"/>
      <c r="AZ479" s="108"/>
      <c r="BA479" s="108"/>
      <c r="BB479" s="108"/>
      <c r="BC479" s="108"/>
      <c r="BD479" s="108"/>
      <c r="BE479" s="108"/>
      <c r="BF479" s="108"/>
      <c r="BG479" s="108"/>
      <c r="BH479" s="108"/>
      <c r="BI479" s="108"/>
      <c r="BJ479" s="108"/>
      <c r="BK479" s="108"/>
      <c r="BL479" s="108"/>
      <c r="BM479" s="108"/>
      <c r="BN479" s="108"/>
      <c r="BO479" s="108"/>
      <c r="BP479" s="108"/>
      <c r="BQ479" s="108"/>
      <c r="BR479" s="108"/>
      <c r="BS479" s="108"/>
      <c r="BT479" s="108"/>
      <c r="BU479" s="108"/>
      <c r="BV479" s="108"/>
      <c r="BW479" s="108"/>
      <c r="BX479" s="108"/>
      <c r="BY479" s="108"/>
      <c r="BZ479" s="108"/>
      <c r="CA479" s="108"/>
      <c r="CB479" s="108"/>
      <c r="CC479" s="108"/>
      <c r="CD479" s="108"/>
      <c r="CE479" s="108"/>
      <c r="CF479" s="108"/>
    </row>
    <row r="480" ht="34.5" customHeight="1">
      <c r="A480" s="188"/>
      <c r="B480" s="188"/>
      <c r="C480" s="96"/>
      <c r="D480" s="96"/>
      <c r="E480" s="96"/>
      <c r="F480" s="96"/>
      <c r="G480" s="96"/>
      <c r="H480" s="96"/>
      <c r="I480" s="96"/>
      <c r="J480" s="96"/>
      <c r="K480" s="96"/>
      <c r="L480" s="96"/>
      <c r="M480" s="186"/>
      <c r="N480" s="96"/>
      <c r="O480" s="96"/>
      <c r="P480" s="96"/>
      <c r="Q480" s="102"/>
      <c r="R480" s="102"/>
      <c r="S480" s="102"/>
      <c r="T480" s="102"/>
      <c r="U480" s="102"/>
      <c r="V480" s="102"/>
      <c r="W480" s="102"/>
      <c r="X480" s="102"/>
      <c r="Y480" s="102"/>
      <c r="Z480" s="102"/>
      <c r="AA480" s="102"/>
      <c r="AB480" s="102"/>
      <c r="AC480" s="102"/>
      <c r="AD480" s="102"/>
      <c r="AE480" s="102"/>
      <c r="AF480" s="102"/>
      <c r="AG480" s="102"/>
      <c r="AH480" s="102"/>
      <c r="AI480" s="102"/>
      <c r="AJ480" s="187"/>
      <c r="AK480" s="96"/>
      <c r="AL480" s="96"/>
      <c r="AM480" s="152"/>
      <c r="AN480" s="152"/>
      <c r="AO480" s="107"/>
      <c r="AP480" s="107"/>
      <c r="AQ480" s="108"/>
      <c r="AR480" s="108"/>
      <c r="AS480" s="108"/>
      <c r="AT480" s="108"/>
      <c r="AU480" s="108"/>
      <c r="AV480" s="108"/>
      <c r="AW480" s="108"/>
      <c r="AX480" s="108"/>
      <c r="AY480" s="108"/>
      <c r="AZ480" s="108"/>
      <c r="BA480" s="108"/>
      <c r="BB480" s="108"/>
      <c r="BC480" s="108"/>
      <c r="BD480" s="108"/>
      <c r="BE480" s="108"/>
      <c r="BF480" s="108"/>
      <c r="BG480" s="108"/>
      <c r="BH480" s="108"/>
      <c r="BI480" s="108"/>
      <c r="BJ480" s="108"/>
      <c r="BK480" s="108"/>
      <c r="BL480" s="108"/>
      <c r="BM480" s="108"/>
      <c r="BN480" s="108"/>
      <c r="BO480" s="108"/>
      <c r="BP480" s="108"/>
      <c r="BQ480" s="108"/>
      <c r="BR480" s="108"/>
      <c r="BS480" s="108"/>
      <c r="BT480" s="108"/>
      <c r="BU480" s="108"/>
      <c r="BV480" s="108"/>
      <c r="BW480" s="108"/>
      <c r="BX480" s="108"/>
      <c r="BY480" s="108"/>
      <c r="BZ480" s="108"/>
      <c r="CA480" s="108"/>
      <c r="CB480" s="108"/>
      <c r="CC480" s="108"/>
      <c r="CD480" s="108"/>
      <c r="CE480" s="108"/>
      <c r="CF480" s="108"/>
    </row>
    <row r="481" ht="34.5" customHeight="1">
      <c r="A481" s="188"/>
      <c r="B481" s="188"/>
      <c r="C481" s="96"/>
      <c r="D481" s="96"/>
      <c r="E481" s="96"/>
      <c r="F481" s="96"/>
      <c r="G481" s="96"/>
      <c r="H481" s="96"/>
      <c r="I481" s="96"/>
      <c r="J481" s="96"/>
      <c r="K481" s="96"/>
      <c r="L481" s="96"/>
      <c r="M481" s="186"/>
      <c r="N481" s="96"/>
      <c r="O481" s="96"/>
      <c r="P481" s="96"/>
      <c r="Q481" s="102"/>
      <c r="R481" s="102"/>
      <c r="S481" s="102"/>
      <c r="T481" s="102"/>
      <c r="U481" s="102"/>
      <c r="V481" s="102"/>
      <c r="W481" s="102"/>
      <c r="X481" s="102"/>
      <c r="Y481" s="102"/>
      <c r="Z481" s="102"/>
      <c r="AA481" s="102"/>
      <c r="AB481" s="102"/>
      <c r="AC481" s="102"/>
      <c r="AD481" s="102"/>
      <c r="AE481" s="102"/>
      <c r="AF481" s="102"/>
      <c r="AG481" s="102"/>
      <c r="AH481" s="102"/>
      <c r="AI481" s="102"/>
      <c r="AJ481" s="187"/>
      <c r="AK481" s="96"/>
      <c r="AL481" s="96"/>
      <c r="AM481" s="152"/>
      <c r="AN481" s="152"/>
      <c r="AO481" s="107"/>
      <c r="AP481" s="107"/>
      <c r="AQ481" s="108"/>
      <c r="AR481" s="108"/>
      <c r="AS481" s="108"/>
      <c r="AT481" s="108"/>
      <c r="AU481" s="108"/>
      <c r="AV481" s="108"/>
      <c r="AW481" s="108"/>
      <c r="AX481" s="108"/>
      <c r="AY481" s="108"/>
      <c r="AZ481" s="108"/>
      <c r="BA481" s="108"/>
      <c r="BB481" s="108"/>
      <c r="BC481" s="108"/>
      <c r="BD481" s="108"/>
      <c r="BE481" s="108"/>
      <c r="BF481" s="108"/>
      <c r="BG481" s="108"/>
      <c r="BH481" s="108"/>
      <c r="BI481" s="108"/>
      <c r="BJ481" s="108"/>
      <c r="BK481" s="108"/>
      <c r="BL481" s="108"/>
      <c r="BM481" s="108"/>
      <c r="BN481" s="108"/>
      <c r="BO481" s="108"/>
      <c r="BP481" s="108"/>
      <c r="BQ481" s="108"/>
      <c r="BR481" s="108"/>
      <c r="BS481" s="108"/>
      <c r="BT481" s="108"/>
      <c r="BU481" s="108"/>
      <c r="BV481" s="108"/>
      <c r="BW481" s="108"/>
      <c r="BX481" s="108"/>
      <c r="BY481" s="108"/>
      <c r="BZ481" s="108"/>
      <c r="CA481" s="108"/>
      <c r="CB481" s="108"/>
      <c r="CC481" s="108"/>
      <c r="CD481" s="108"/>
      <c r="CE481" s="108"/>
      <c r="CF481" s="108"/>
    </row>
    <row r="482" ht="34.5" customHeight="1">
      <c r="A482" s="188"/>
      <c r="B482" s="188"/>
      <c r="C482" s="96"/>
      <c r="D482" s="96"/>
      <c r="E482" s="96"/>
      <c r="F482" s="96"/>
      <c r="G482" s="96"/>
      <c r="H482" s="96"/>
      <c r="I482" s="96"/>
      <c r="J482" s="96"/>
      <c r="K482" s="96"/>
      <c r="L482" s="96"/>
      <c r="M482" s="186"/>
      <c r="N482" s="96"/>
      <c r="O482" s="96"/>
      <c r="P482" s="96"/>
      <c r="Q482" s="102"/>
      <c r="R482" s="102"/>
      <c r="S482" s="102"/>
      <c r="T482" s="102"/>
      <c r="U482" s="102"/>
      <c r="V482" s="102"/>
      <c r="W482" s="102"/>
      <c r="X482" s="102"/>
      <c r="Y482" s="102"/>
      <c r="Z482" s="102"/>
      <c r="AA482" s="102"/>
      <c r="AB482" s="102"/>
      <c r="AC482" s="102"/>
      <c r="AD482" s="102"/>
      <c r="AE482" s="102"/>
      <c r="AF482" s="102"/>
      <c r="AG482" s="102"/>
      <c r="AH482" s="102"/>
      <c r="AI482" s="102"/>
      <c r="AJ482" s="187"/>
      <c r="AK482" s="96"/>
      <c r="AL482" s="96"/>
      <c r="AM482" s="152"/>
      <c r="AN482" s="152"/>
      <c r="AO482" s="107"/>
      <c r="AP482" s="107"/>
      <c r="AQ482" s="108"/>
      <c r="AR482" s="108"/>
      <c r="AS482" s="108"/>
      <c r="AT482" s="108"/>
      <c r="AU482" s="108"/>
      <c r="AV482" s="108"/>
      <c r="AW482" s="108"/>
      <c r="AX482" s="108"/>
      <c r="AY482" s="108"/>
      <c r="AZ482" s="108"/>
      <c r="BA482" s="108"/>
      <c r="BB482" s="108"/>
      <c r="BC482" s="108"/>
      <c r="BD482" s="108"/>
      <c r="BE482" s="108"/>
      <c r="BF482" s="108"/>
      <c r="BG482" s="108"/>
      <c r="BH482" s="108"/>
      <c r="BI482" s="108"/>
      <c r="BJ482" s="108"/>
      <c r="BK482" s="108"/>
      <c r="BL482" s="108"/>
      <c r="BM482" s="108"/>
      <c r="BN482" s="108"/>
      <c r="BO482" s="108"/>
      <c r="BP482" s="108"/>
      <c r="BQ482" s="108"/>
      <c r="BR482" s="108"/>
      <c r="BS482" s="108"/>
      <c r="BT482" s="108"/>
      <c r="BU482" s="108"/>
      <c r="BV482" s="108"/>
      <c r="BW482" s="108"/>
      <c r="BX482" s="108"/>
      <c r="BY482" s="108"/>
      <c r="BZ482" s="108"/>
      <c r="CA482" s="108"/>
      <c r="CB482" s="108"/>
      <c r="CC482" s="108"/>
      <c r="CD482" s="108"/>
      <c r="CE482" s="108"/>
      <c r="CF482" s="108"/>
    </row>
    <row r="483" ht="34.5" customHeight="1">
      <c r="A483" s="188"/>
      <c r="B483" s="188"/>
      <c r="C483" s="96"/>
      <c r="D483" s="96"/>
      <c r="E483" s="96"/>
      <c r="F483" s="96"/>
      <c r="G483" s="96"/>
      <c r="H483" s="96"/>
      <c r="I483" s="96"/>
      <c r="J483" s="96"/>
      <c r="K483" s="96"/>
      <c r="L483" s="96"/>
      <c r="M483" s="186"/>
      <c r="N483" s="96"/>
      <c r="O483" s="96"/>
      <c r="P483" s="96"/>
      <c r="Q483" s="102"/>
      <c r="R483" s="102"/>
      <c r="S483" s="102"/>
      <c r="T483" s="102"/>
      <c r="U483" s="102"/>
      <c r="V483" s="102"/>
      <c r="W483" s="102"/>
      <c r="X483" s="102"/>
      <c r="Y483" s="102"/>
      <c r="Z483" s="102"/>
      <c r="AA483" s="102"/>
      <c r="AB483" s="102"/>
      <c r="AC483" s="102"/>
      <c r="AD483" s="102"/>
      <c r="AE483" s="102"/>
      <c r="AF483" s="102"/>
      <c r="AG483" s="102"/>
      <c r="AH483" s="102"/>
      <c r="AI483" s="102"/>
      <c r="AJ483" s="187"/>
      <c r="AK483" s="96"/>
      <c r="AL483" s="96"/>
      <c r="AM483" s="152"/>
      <c r="AN483" s="152"/>
      <c r="AO483" s="107"/>
      <c r="AP483" s="107"/>
      <c r="AQ483" s="108"/>
      <c r="AR483" s="108"/>
      <c r="AS483" s="108"/>
      <c r="AT483" s="108"/>
      <c r="AU483" s="108"/>
      <c r="AV483" s="108"/>
      <c r="AW483" s="108"/>
      <c r="AX483" s="108"/>
      <c r="AY483" s="108"/>
      <c r="AZ483" s="108"/>
      <c r="BA483" s="108"/>
      <c r="BB483" s="108"/>
      <c r="BC483" s="108"/>
      <c r="BD483" s="108"/>
      <c r="BE483" s="108"/>
      <c r="BF483" s="108"/>
      <c r="BG483" s="108"/>
      <c r="BH483" s="108"/>
      <c r="BI483" s="108"/>
      <c r="BJ483" s="108"/>
      <c r="BK483" s="108"/>
      <c r="BL483" s="108"/>
      <c r="BM483" s="108"/>
      <c r="BN483" s="108"/>
      <c r="BO483" s="108"/>
      <c r="BP483" s="108"/>
      <c r="BQ483" s="108"/>
      <c r="BR483" s="108"/>
      <c r="BS483" s="108"/>
      <c r="BT483" s="108"/>
      <c r="BU483" s="108"/>
      <c r="BV483" s="108"/>
      <c r="BW483" s="108"/>
      <c r="BX483" s="108"/>
      <c r="BY483" s="108"/>
      <c r="BZ483" s="108"/>
      <c r="CA483" s="108"/>
      <c r="CB483" s="108"/>
      <c r="CC483" s="108"/>
      <c r="CD483" s="108"/>
      <c r="CE483" s="108"/>
      <c r="CF483" s="108"/>
    </row>
    <row r="484" ht="34.5" customHeight="1">
      <c r="A484" s="188"/>
      <c r="B484" s="188"/>
      <c r="C484" s="96"/>
      <c r="D484" s="96"/>
      <c r="E484" s="96"/>
      <c r="F484" s="96"/>
      <c r="G484" s="96"/>
      <c r="H484" s="96"/>
      <c r="I484" s="96"/>
      <c r="J484" s="96"/>
      <c r="K484" s="96"/>
      <c r="L484" s="96"/>
      <c r="M484" s="186"/>
      <c r="N484" s="96"/>
      <c r="O484" s="96"/>
      <c r="P484" s="96"/>
      <c r="Q484" s="102"/>
      <c r="R484" s="102"/>
      <c r="S484" s="102"/>
      <c r="T484" s="102"/>
      <c r="U484" s="102"/>
      <c r="V484" s="102"/>
      <c r="W484" s="102"/>
      <c r="X484" s="102"/>
      <c r="Y484" s="102"/>
      <c r="Z484" s="102"/>
      <c r="AA484" s="102"/>
      <c r="AB484" s="102"/>
      <c r="AC484" s="102"/>
      <c r="AD484" s="102"/>
      <c r="AE484" s="102"/>
      <c r="AF484" s="102"/>
      <c r="AG484" s="102"/>
      <c r="AH484" s="102"/>
      <c r="AI484" s="102"/>
      <c r="AJ484" s="187"/>
      <c r="AK484" s="96"/>
      <c r="AL484" s="96"/>
      <c r="AM484" s="152"/>
      <c r="AN484" s="152"/>
      <c r="AO484" s="107"/>
      <c r="AP484" s="107"/>
      <c r="AQ484" s="108"/>
      <c r="AR484" s="108"/>
      <c r="AS484" s="108"/>
      <c r="AT484" s="108"/>
      <c r="AU484" s="108"/>
      <c r="AV484" s="108"/>
      <c r="AW484" s="108"/>
      <c r="AX484" s="108"/>
      <c r="AY484" s="108"/>
      <c r="AZ484" s="108"/>
      <c r="BA484" s="108"/>
      <c r="BB484" s="108"/>
      <c r="BC484" s="108"/>
      <c r="BD484" s="108"/>
      <c r="BE484" s="108"/>
      <c r="BF484" s="108"/>
      <c r="BG484" s="108"/>
      <c r="BH484" s="108"/>
      <c r="BI484" s="108"/>
      <c r="BJ484" s="108"/>
      <c r="BK484" s="108"/>
      <c r="BL484" s="108"/>
      <c r="BM484" s="108"/>
      <c r="BN484" s="108"/>
      <c r="BO484" s="108"/>
      <c r="BP484" s="108"/>
      <c r="BQ484" s="108"/>
      <c r="BR484" s="108"/>
      <c r="BS484" s="108"/>
      <c r="BT484" s="108"/>
      <c r="BU484" s="108"/>
      <c r="BV484" s="108"/>
      <c r="BW484" s="108"/>
      <c r="BX484" s="108"/>
      <c r="BY484" s="108"/>
      <c r="BZ484" s="108"/>
      <c r="CA484" s="108"/>
      <c r="CB484" s="108"/>
      <c r="CC484" s="108"/>
      <c r="CD484" s="108"/>
      <c r="CE484" s="108"/>
      <c r="CF484" s="108"/>
    </row>
    <row r="485" ht="34.5" customHeight="1">
      <c r="A485" s="188"/>
      <c r="B485" s="188"/>
      <c r="C485" s="96"/>
      <c r="D485" s="96"/>
      <c r="E485" s="96"/>
      <c r="F485" s="96"/>
      <c r="G485" s="96"/>
      <c r="H485" s="96"/>
      <c r="I485" s="96"/>
      <c r="J485" s="96"/>
      <c r="K485" s="96"/>
      <c r="L485" s="96"/>
      <c r="M485" s="186"/>
      <c r="N485" s="96"/>
      <c r="O485" s="96"/>
      <c r="P485" s="96"/>
      <c r="Q485" s="102"/>
      <c r="R485" s="102"/>
      <c r="S485" s="102"/>
      <c r="T485" s="102"/>
      <c r="U485" s="102"/>
      <c r="V485" s="102"/>
      <c r="W485" s="102"/>
      <c r="X485" s="102"/>
      <c r="Y485" s="102"/>
      <c r="Z485" s="102"/>
      <c r="AA485" s="102"/>
      <c r="AB485" s="102"/>
      <c r="AC485" s="102"/>
      <c r="AD485" s="102"/>
      <c r="AE485" s="102"/>
      <c r="AF485" s="102"/>
      <c r="AG485" s="102"/>
      <c r="AH485" s="102"/>
      <c r="AI485" s="102"/>
      <c r="AJ485" s="187"/>
      <c r="AK485" s="96"/>
      <c r="AL485" s="96"/>
      <c r="AM485" s="152"/>
      <c r="AN485" s="152"/>
      <c r="AO485" s="107"/>
      <c r="AP485" s="107"/>
      <c r="AQ485" s="108"/>
      <c r="AR485" s="108"/>
      <c r="AS485" s="108"/>
      <c r="AT485" s="108"/>
      <c r="AU485" s="108"/>
      <c r="AV485" s="108"/>
      <c r="AW485" s="108"/>
      <c r="AX485" s="108"/>
      <c r="AY485" s="108"/>
      <c r="AZ485" s="108"/>
      <c r="BA485" s="108"/>
      <c r="BB485" s="108"/>
      <c r="BC485" s="108"/>
      <c r="BD485" s="108"/>
      <c r="BE485" s="108"/>
      <c r="BF485" s="108"/>
      <c r="BG485" s="108"/>
      <c r="BH485" s="108"/>
      <c r="BI485" s="108"/>
      <c r="BJ485" s="108"/>
      <c r="BK485" s="108"/>
      <c r="BL485" s="108"/>
      <c r="BM485" s="108"/>
      <c r="BN485" s="108"/>
      <c r="BO485" s="108"/>
      <c r="BP485" s="108"/>
      <c r="BQ485" s="108"/>
      <c r="BR485" s="108"/>
      <c r="BS485" s="108"/>
      <c r="BT485" s="108"/>
      <c r="BU485" s="108"/>
      <c r="BV485" s="108"/>
      <c r="BW485" s="108"/>
      <c r="BX485" s="108"/>
      <c r="BY485" s="108"/>
      <c r="BZ485" s="108"/>
      <c r="CA485" s="108"/>
      <c r="CB485" s="108"/>
      <c r="CC485" s="108"/>
      <c r="CD485" s="108"/>
      <c r="CE485" s="108"/>
      <c r="CF485" s="108"/>
    </row>
    <row r="486" ht="34.5" customHeight="1">
      <c r="A486" s="188"/>
      <c r="B486" s="188"/>
      <c r="C486" s="96"/>
      <c r="D486" s="96"/>
      <c r="E486" s="96"/>
      <c r="F486" s="96"/>
      <c r="G486" s="96"/>
      <c r="H486" s="96"/>
      <c r="I486" s="96"/>
      <c r="J486" s="96"/>
      <c r="K486" s="96"/>
      <c r="L486" s="96"/>
      <c r="M486" s="186"/>
      <c r="N486" s="96"/>
      <c r="O486" s="96"/>
      <c r="P486" s="96"/>
      <c r="Q486" s="102"/>
      <c r="R486" s="102"/>
      <c r="S486" s="102"/>
      <c r="T486" s="102"/>
      <c r="U486" s="102"/>
      <c r="V486" s="102"/>
      <c r="W486" s="102"/>
      <c r="X486" s="102"/>
      <c r="Y486" s="102"/>
      <c r="Z486" s="102"/>
      <c r="AA486" s="102"/>
      <c r="AB486" s="102"/>
      <c r="AC486" s="102"/>
      <c r="AD486" s="102"/>
      <c r="AE486" s="102"/>
      <c r="AF486" s="102"/>
      <c r="AG486" s="102"/>
      <c r="AH486" s="102"/>
      <c r="AI486" s="102"/>
      <c r="AJ486" s="187"/>
      <c r="AK486" s="96"/>
      <c r="AL486" s="96"/>
      <c r="AM486" s="152"/>
      <c r="AN486" s="152"/>
      <c r="AO486" s="107"/>
      <c r="AP486" s="107"/>
      <c r="AQ486" s="108"/>
      <c r="AR486" s="108"/>
      <c r="AS486" s="108"/>
      <c r="AT486" s="108"/>
      <c r="AU486" s="108"/>
      <c r="AV486" s="108"/>
      <c r="AW486" s="108"/>
      <c r="AX486" s="108"/>
      <c r="AY486" s="108"/>
      <c r="AZ486" s="108"/>
      <c r="BA486" s="108"/>
      <c r="BB486" s="108"/>
      <c r="BC486" s="108"/>
      <c r="BD486" s="108"/>
      <c r="BE486" s="108"/>
      <c r="BF486" s="108"/>
      <c r="BG486" s="108"/>
      <c r="BH486" s="108"/>
      <c r="BI486" s="108"/>
      <c r="BJ486" s="108"/>
      <c r="BK486" s="108"/>
      <c r="BL486" s="108"/>
      <c r="BM486" s="108"/>
      <c r="BN486" s="108"/>
      <c r="BO486" s="108"/>
      <c r="BP486" s="108"/>
      <c r="BQ486" s="108"/>
      <c r="BR486" s="108"/>
      <c r="BS486" s="108"/>
      <c r="BT486" s="108"/>
      <c r="BU486" s="108"/>
      <c r="BV486" s="108"/>
      <c r="BW486" s="108"/>
      <c r="BX486" s="108"/>
      <c r="BY486" s="108"/>
      <c r="BZ486" s="108"/>
      <c r="CA486" s="108"/>
      <c r="CB486" s="108"/>
      <c r="CC486" s="108"/>
      <c r="CD486" s="108"/>
      <c r="CE486" s="108"/>
      <c r="CF486" s="108"/>
    </row>
    <row r="487" ht="34.5" customHeight="1">
      <c r="A487" s="188"/>
      <c r="B487" s="188"/>
      <c r="C487" s="96"/>
      <c r="D487" s="96"/>
      <c r="E487" s="96"/>
      <c r="F487" s="96"/>
      <c r="G487" s="96"/>
      <c r="H487" s="96"/>
      <c r="I487" s="96"/>
      <c r="J487" s="96"/>
      <c r="K487" s="96"/>
      <c r="L487" s="96"/>
      <c r="M487" s="186"/>
      <c r="N487" s="96"/>
      <c r="O487" s="96"/>
      <c r="P487" s="96"/>
      <c r="Q487" s="102"/>
      <c r="R487" s="102"/>
      <c r="S487" s="102"/>
      <c r="T487" s="102"/>
      <c r="U487" s="102"/>
      <c r="V487" s="102"/>
      <c r="W487" s="102"/>
      <c r="X487" s="102"/>
      <c r="Y487" s="102"/>
      <c r="Z487" s="102"/>
      <c r="AA487" s="102"/>
      <c r="AB487" s="102"/>
      <c r="AC487" s="102"/>
      <c r="AD487" s="102"/>
      <c r="AE487" s="102"/>
      <c r="AF487" s="102"/>
      <c r="AG487" s="102"/>
      <c r="AH487" s="102"/>
      <c r="AI487" s="102"/>
      <c r="AJ487" s="187"/>
      <c r="AK487" s="96"/>
      <c r="AL487" s="96"/>
      <c r="AM487" s="152"/>
      <c r="AN487" s="152"/>
      <c r="AO487" s="107"/>
      <c r="AP487" s="107"/>
      <c r="AQ487" s="108"/>
      <c r="AR487" s="108"/>
      <c r="AS487" s="108"/>
      <c r="AT487" s="108"/>
      <c r="AU487" s="108"/>
      <c r="AV487" s="108"/>
      <c r="AW487" s="108"/>
      <c r="AX487" s="108"/>
      <c r="AY487" s="108"/>
      <c r="AZ487" s="108"/>
      <c r="BA487" s="108"/>
      <c r="BB487" s="108"/>
      <c r="BC487" s="108"/>
      <c r="BD487" s="108"/>
      <c r="BE487" s="108"/>
      <c r="BF487" s="108"/>
      <c r="BG487" s="108"/>
      <c r="BH487" s="108"/>
      <c r="BI487" s="108"/>
      <c r="BJ487" s="108"/>
      <c r="BK487" s="108"/>
      <c r="BL487" s="108"/>
      <c r="BM487" s="108"/>
      <c r="BN487" s="108"/>
      <c r="BO487" s="108"/>
      <c r="BP487" s="108"/>
      <c r="BQ487" s="108"/>
      <c r="BR487" s="108"/>
      <c r="BS487" s="108"/>
      <c r="BT487" s="108"/>
      <c r="BU487" s="108"/>
      <c r="BV487" s="108"/>
      <c r="BW487" s="108"/>
      <c r="BX487" s="108"/>
      <c r="BY487" s="108"/>
      <c r="BZ487" s="108"/>
      <c r="CA487" s="108"/>
      <c r="CB487" s="108"/>
      <c r="CC487" s="108"/>
      <c r="CD487" s="108"/>
      <c r="CE487" s="108"/>
      <c r="CF487" s="108"/>
    </row>
    <row r="488" ht="34.5" customHeight="1">
      <c r="A488" s="188"/>
      <c r="B488" s="188"/>
      <c r="C488" s="96"/>
      <c r="D488" s="96"/>
      <c r="E488" s="96"/>
      <c r="F488" s="96"/>
      <c r="G488" s="96"/>
      <c r="H488" s="96"/>
      <c r="I488" s="96"/>
      <c r="J488" s="96"/>
      <c r="K488" s="96"/>
      <c r="L488" s="96"/>
      <c r="M488" s="186"/>
      <c r="N488" s="96"/>
      <c r="O488" s="96"/>
      <c r="P488" s="96"/>
      <c r="Q488" s="102"/>
      <c r="R488" s="102"/>
      <c r="S488" s="102"/>
      <c r="T488" s="102"/>
      <c r="U488" s="102"/>
      <c r="V488" s="102"/>
      <c r="W488" s="102"/>
      <c r="X488" s="102"/>
      <c r="Y488" s="102"/>
      <c r="Z488" s="102"/>
      <c r="AA488" s="102"/>
      <c r="AB488" s="102"/>
      <c r="AC488" s="102"/>
      <c r="AD488" s="102"/>
      <c r="AE488" s="102"/>
      <c r="AF488" s="102"/>
      <c r="AG488" s="102"/>
      <c r="AH488" s="102"/>
      <c r="AI488" s="102"/>
      <c r="AJ488" s="187"/>
      <c r="AK488" s="96"/>
      <c r="AL488" s="96"/>
      <c r="AM488" s="152"/>
      <c r="AN488" s="152"/>
      <c r="AO488" s="107"/>
      <c r="AP488" s="107"/>
      <c r="AQ488" s="108"/>
      <c r="AR488" s="108"/>
      <c r="AS488" s="108"/>
      <c r="AT488" s="108"/>
      <c r="AU488" s="108"/>
      <c r="AV488" s="108"/>
      <c r="AW488" s="108"/>
      <c r="AX488" s="108"/>
      <c r="AY488" s="108"/>
      <c r="AZ488" s="108"/>
      <c r="BA488" s="108"/>
      <c r="BB488" s="108"/>
      <c r="BC488" s="108"/>
      <c r="BD488" s="108"/>
      <c r="BE488" s="108"/>
      <c r="BF488" s="108"/>
      <c r="BG488" s="108"/>
      <c r="BH488" s="108"/>
      <c r="BI488" s="108"/>
      <c r="BJ488" s="108"/>
      <c r="BK488" s="108"/>
      <c r="BL488" s="108"/>
      <c r="BM488" s="108"/>
      <c r="BN488" s="108"/>
      <c r="BO488" s="108"/>
      <c r="BP488" s="108"/>
      <c r="BQ488" s="108"/>
      <c r="BR488" s="108"/>
      <c r="BS488" s="108"/>
      <c r="BT488" s="108"/>
      <c r="BU488" s="108"/>
      <c r="BV488" s="108"/>
      <c r="BW488" s="108"/>
      <c r="BX488" s="108"/>
      <c r="BY488" s="108"/>
      <c r="BZ488" s="108"/>
      <c r="CA488" s="108"/>
      <c r="CB488" s="108"/>
      <c r="CC488" s="108"/>
      <c r="CD488" s="108"/>
      <c r="CE488" s="108"/>
      <c r="CF488" s="108"/>
    </row>
    <row r="489" ht="34.5" customHeight="1">
      <c r="A489" s="188"/>
      <c r="B489" s="188"/>
      <c r="C489" s="96"/>
      <c r="D489" s="96"/>
      <c r="E489" s="96"/>
      <c r="F489" s="96"/>
      <c r="G489" s="96"/>
      <c r="H489" s="96"/>
      <c r="I489" s="96"/>
      <c r="J489" s="96"/>
      <c r="K489" s="96"/>
      <c r="L489" s="96"/>
      <c r="M489" s="186"/>
      <c r="N489" s="96"/>
      <c r="O489" s="96"/>
      <c r="P489" s="96"/>
      <c r="Q489" s="102"/>
      <c r="R489" s="102"/>
      <c r="S489" s="102"/>
      <c r="T489" s="102"/>
      <c r="U489" s="102"/>
      <c r="V489" s="102"/>
      <c r="W489" s="102"/>
      <c r="X489" s="102"/>
      <c r="Y489" s="102"/>
      <c r="Z489" s="102"/>
      <c r="AA489" s="102"/>
      <c r="AB489" s="102"/>
      <c r="AC489" s="102"/>
      <c r="AD489" s="102"/>
      <c r="AE489" s="102"/>
      <c r="AF489" s="102"/>
      <c r="AG489" s="102"/>
      <c r="AH489" s="102"/>
      <c r="AI489" s="102"/>
      <c r="AJ489" s="187"/>
      <c r="AK489" s="96"/>
      <c r="AL489" s="96"/>
      <c r="AM489" s="152"/>
      <c r="AN489" s="152"/>
      <c r="AO489" s="107"/>
      <c r="AP489" s="107"/>
      <c r="AQ489" s="108"/>
      <c r="AR489" s="108"/>
      <c r="AS489" s="108"/>
      <c r="AT489" s="108"/>
      <c r="AU489" s="108"/>
      <c r="AV489" s="108"/>
      <c r="AW489" s="108"/>
      <c r="AX489" s="108"/>
      <c r="AY489" s="108"/>
      <c r="AZ489" s="108"/>
      <c r="BA489" s="108"/>
      <c r="BB489" s="108"/>
      <c r="BC489" s="108"/>
      <c r="BD489" s="108"/>
      <c r="BE489" s="108"/>
      <c r="BF489" s="108"/>
      <c r="BG489" s="108"/>
      <c r="BH489" s="108"/>
      <c r="BI489" s="108"/>
      <c r="BJ489" s="108"/>
      <c r="BK489" s="108"/>
      <c r="BL489" s="108"/>
      <c r="BM489" s="108"/>
      <c r="BN489" s="108"/>
      <c r="BO489" s="108"/>
      <c r="BP489" s="108"/>
      <c r="BQ489" s="108"/>
      <c r="BR489" s="108"/>
      <c r="BS489" s="108"/>
      <c r="BT489" s="108"/>
      <c r="BU489" s="108"/>
      <c r="BV489" s="108"/>
      <c r="BW489" s="108"/>
      <c r="BX489" s="108"/>
      <c r="BY489" s="108"/>
      <c r="BZ489" s="108"/>
      <c r="CA489" s="108"/>
      <c r="CB489" s="108"/>
      <c r="CC489" s="108"/>
      <c r="CD489" s="108"/>
      <c r="CE489" s="108"/>
      <c r="CF489" s="108"/>
    </row>
    <row r="490" ht="34.5" customHeight="1">
      <c r="A490" s="188"/>
      <c r="B490" s="188"/>
      <c r="C490" s="96"/>
      <c r="D490" s="96"/>
      <c r="E490" s="96"/>
      <c r="F490" s="96"/>
      <c r="G490" s="96"/>
      <c r="H490" s="96"/>
      <c r="I490" s="96"/>
      <c r="J490" s="96"/>
      <c r="K490" s="96"/>
      <c r="L490" s="96"/>
      <c r="M490" s="186"/>
      <c r="N490" s="96"/>
      <c r="O490" s="96"/>
      <c r="P490" s="96"/>
      <c r="Q490" s="102"/>
      <c r="R490" s="102"/>
      <c r="S490" s="102"/>
      <c r="T490" s="102"/>
      <c r="U490" s="102"/>
      <c r="V490" s="102"/>
      <c r="W490" s="102"/>
      <c r="X490" s="102"/>
      <c r="Y490" s="102"/>
      <c r="Z490" s="102"/>
      <c r="AA490" s="102"/>
      <c r="AB490" s="102"/>
      <c r="AC490" s="102"/>
      <c r="AD490" s="102"/>
      <c r="AE490" s="102"/>
      <c r="AF490" s="102"/>
      <c r="AG490" s="102"/>
      <c r="AH490" s="102"/>
      <c r="AI490" s="102"/>
      <c r="AJ490" s="187"/>
      <c r="AK490" s="96"/>
      <c r="AL490" s="96"/>
      <c r="AM490" s="152"/>
      <c r="AN490" s="152"/>
      <c r="AO490" s="107"/>
      <c r="AP490" s="107"/>
      <c r="AQ490" s="108"/>
      <c r="AR490" s="108"/>
      <c r="AS490" s="108"/>
      <c r="AT490" s="108"/>
      <c r="AU490" s="108"/>
      <c r="AV490" s="108"/>
      <c r="AW490" s="108"/>
      <c r="AX490" s="108"/>
      <c r="AY490" s="108"/>
      <c r="AZ490" s="108"/>
      <c r="BA490" s="108"/>
      <c r="BB490" s="108"/>
      <c r="BC490" s="108"/>
      <c r="BD490" s="108"/>
      <c r="BE490" s="108"/>
      <c r="BF490" s="108"/>
      <c r="BG490" s="108"/>
      <c r="BH490" s="108"/>
      <c r="BI490" s="108"/>
      <c r="BJ490" s="108"/>
      <c r="BK490" s="108"/>
      <c r="BL490" s="108"/>
      <c r="BM490" s="108"/>
      <c r="BN490" s="108"/>
      <c r="BO490" s="108"/>
      <c r="BP490" s="108"/>
      <c r="BQ490" s="108"/>
      <c r="BR490" s="108"/>
      <c r="BS490" s="108"/>
      <c r="BT490" s="108"/>
      <c r="BU490" s="108"/>
      <c r="BV490" s="108"/>
      <c r="BW490" s="108"/>
      <c r="BX490" s="108"/>
      <c r="BY490" s="108"/>
      <c r="BZ490" s="108"/>
      <c r="CA490" s="108"/>
      <c r="CB490" s="108"/>
      <c r="CC490" s="108"/>
      <c r="CD490" s="108"/>
      <c r="CE490" s="108"/>
      <c r="CF490" s="108"/>
    </row>
    <row r="491" ht="34.5" customHeight="1">
      <c r="A491" s="188"/>
      <c r="B491" s="188"/>
      <c r="C491" s="96"/>
      <c r="D491" s="96"/>
      <c r="E491" s="96"/>
      <c r="F491" s="96"/>
      <c r="G491" s="96"/>
      <c r="H491" s="96"/>
      <c r="I491" s="96"/>
      <c r="J491" s="96"/>
      <c r="K491" s="96"/>
      <c r="L491" s="96"/>
      <c r="M491" s="186"/>
      <c r="N491" s="96"/>
      <c r="O491" s="96"/>
      <c r="P491" s="96"/>
      <c r="Q491" s="102"/>
      <c r="R491" s="102"/>
      <c r="S491" s="102"/>
      <c r="T491" s="102"/>
      <c r="U491" s="102"/>
      <c r="V491" s="102"/>
      <c r="W491" s="102"/>
      <c r="X491" s="102"/>
      <c r="Y491" s="102"/>
      <c r="Z491" s="102"/>
      <c r="AA491" s="102"/>
      <c r="AB491" s="102"/>
      <c r="AC491" s="102"/>
      <c r="AD491" s="102"/>
      <c r="AE491" s="102"/>
      <c r="AF491" s="102"/>
      <c r="AG491" s="102"/>
      <c r="AH491" s="102"/>
      <c r="AI491" s="102"/>
      <c r="AJ491" s="187"/>
      <c r="AK491" s="96"/>
      <c r="AL491" s="96"/>
      <c r="AM491" s="152"/>
      <c r="AN491" s="152"/>
      <c r="AO491" s="107"/>
      <c r="AP491" s="107"/>
      <c r="AQ491" s="108"/>
      <c r="AR491" s="108"/>
      <c r="AS491" s="108"/>
      <c r="AT491" s="108"/>
      <c r="AU491" s="108"/>
      <c r="AV491" s="108"/>
      <c r="AW491" s="108"/>
      <c r="AX491" s="108"/>
      <c r="AY491" s="108"/>
      <c r="AZ491" s="108"/>
      <c r="BA491" s="108"/>
      <c r="BB491" s="108"/>
      <c r="BC491" s="108"/>
      <c r="BD491" s="108"/>
      <c r="BE491" s="108"/>
      <c r="BF491" s="108"/>
      <c r="BG491" s="108"/>
      <c r="BH491" s="108"/>
      <c r="BI491" s="108"/>
      <c r="BJ491" s="108"/>
      <c r="BK491" s="108"/>
      <c r="BL491" s="108"/>
      <c r="BM491" s="108"/>
      <c r="BN491" s="108"/>
      <c r="BO491" s="108"/>
      <c r="BP491" s="108"/>
      <c r="BQ491" s="108"/>
      <c r="BR491" s="108"/>
      <c r="BS491" s="108"/>
      <c r="BT491" s="108"/>
      <c r="BU491" s="108"/>
      <c r="BV491" s="108"/>
      <c r="BW491" s="108"/>
      <c r="BX491" s="108"/>
      <c r="BY491" s="108"/>
      <c r="BZ491" s="108"/>
      <c r="CA491" s="108"/>
      <c r="CB491" s="108"/>
      <c r="CC491" s="108"/>
      <c r="CD491" s="108"/>
      <c r="CE491" s="108"/>
      <c r="CF491" s="108"/>
    </row>
    <row r="492" ht="34.5" customHeight="1">
      <c r="A492" s="188"/>
      <c r="B492" s="188"/>
      <c r="C492" s="96"/>
      <c r="D492" s="96"/>
      <c r="E492" s="96"/>
      <c r="F492" s="96"/>
      <c r="G492" s="96"/>
      <c r="H492" s="96"/>
      <c r="I492" s="96"/>
      <c r="J492" s="96"/>
      <c r="K492" s="96"/>
      <c r="L492" s="96"/>
      <c r="M492" s="186"/>
      <c r="N492" s="96"/>
      <c r="O492" s="96"/>
      <c r="P492" s="96"/>
      <c r="Q492" s="102"/>
      <c r="R492" s="102"/>
      <c r="S492" s="102"/>
      <c r="T492" s="102"/>
      <c r="U492" s="102"/>
      <c r="V492" s="102"/>
      <c r="W492" s="102"/>
      <c r="X492" s="102"/>
      <c r="Y492" s="102"/>
      <c r="Z492" s="102"/>
      <c r="AA492" s="102"/>
      <c r="AB492" s="102"/>
      <c r="AC492" s="102"/>
      <c r="AD492" s="102"/>
      <c r="AE492" s="102"/>
      <c r="AF492" s="102"/>
      <c r="AG492" s="102"/>
      <c r="AH492" s="102"/>
      <c r="AI492" s="102"/>
      <c r="AJ492" s="187"/>
      <c r="AK492" s="96"/>
      <c r="AL492" s="96"/>
      <c r="AM492" s="152"/>
      <c r="AN492" s="152"/>
      <c r="AO492" s="107"/>
      <c r="AP492" s="107"/>
      <c r="AQ492" s="108"/>
      <c r="AR492" s="108"/>
      <c r="AS492" s="108"/>
      <c r="AT492" s="108"/>
      <c r="AU492" s="108"/>
      <c r="AV492" s="108"/>
      <c r="AW492" s="108"/>
      <c r="AX492" s="108"/>
      <c r="AY492" s="108"/>
      <c r="AZ492" s="108"/>
      <c r="BA492" s="108"/>
      <c r="BB492" s="108"/>
      <c r="BC492" s="108"/>
      <c r="BD492" s="108"/>
      <c r="BE492" s="108"/>
      <c r="BF492" s="108"/>
      <c r="BG492" s="108"/>
      <c r="BH492" s="108"/>
      <c r="BI492" s="108"/>
      <c r="BJ492" s="108"/>
      <c r="BK492" s="108"/>
      <c r="BL492" s="108"/>
      <c r="BM492" s="108"/>
      <c r="BN492" s="108"/>
      <c r="BO492" s="108"/>
      <c r="BP492" s="108"/>
      <c r="BQ492" s="108"/>
      <c r="BR492" s="108"/>
      <c r="BS492" s="108"/>
      <c r="BT492" s="108"/>
      <c r="BU492" s="108"/>
      <c r="BV492" s="108"/>
      <c r="BW492" s="108"/>
      <c r="BX492" s="108"/>
      <c r="BY492" s="108"/>
      <c r="BZ492" s="108"/>
      <c r="CA492" s="108"/>
      <c r="CB492" s="108"/>
      <c r="CC492" s="108"/>
      <c r="CD492" s="108"/>
      <c r="CE492" s="108"/>
      <c r="CF492" s="108"/>
    </row>
    <row r="493" ht="34.5" customHeight="1">
      <c r="A493" s="188"/>
      <c r="B493" s="188"/>
      <c r="C493" s="96"/>
      <c r="D493" s="96"/>
      <c r="E493" s="96"/>
      <c r="F493" s="96"/>
      <c r="G493" s="96"/>
      <c r="H493" s="96"/>
      <c r="I493" s="96"/>
      <c r="J493" s="96"/>
      <c r="K493" s="96"/>
      <c r="L493" s="96"/>
      <c r="M493" s="186"/>
      <c r="N493" s="96"/>
      <c r="O493" s="96"/>
      <c r="P493" s="96"/>
      <c r="Q493" s="102"/>
      <c r="R493" s="102"/>
      <c r="S493" s="102"/>
      <c r="T493" s="102"/>
      <c r="U493" s="102"/>
      <c r="V493" s="102"/>
      <c r="W493" s="102"/>
      <c r="X493" s="102"/>
      <c r="Y493" s="102"/>
      <c r="Z493" s="102"/>
      <c r="AA493" s="102"/>
      <c r="AB493" s="102"/>
      <c r="AC493" s="102"/>
      <c r="AD493" s="102"/>
      <c r="AE493" s="102"/>
      <c r="AF493" s="102"/>
      <c r="AG493" s="102"/>
      <c r="AH493" s="102"/>
      <c r="AI493" s="102"/>
      <c r="AJ493" s="187"/>
      <c r="AK493" s="96"/>
      <c r="AL493" s="96"/>
      <c r="AM493" s="152"/>
      <c r="AN493" s="152"/>
      <c r="AO493" s="107"/>
      <c r="AP493" s="107"/>
      <c r="AQ493" s="108"/>
      <c r="AR493" s="108"/>
      <c r="AS493" s="108"/>
      <c r="AT493" s="108"/>
      <c r="AU493" s="108"/>
      <c r="AV493" s="108"/>
      <c r="AW493" s="108"/>
      <c r="AX493" s="108"/>
      <c r="AY493" s="108"/>
      <c r="AZ493" s="108"/>
      <c r="BA493" s="108"/>
      <c r="BB493" s="108"/>
      <c r="BC493" s="108"/>
      <c r="BD493" s="108"/>
      <c r="BE493" s="108"/>
      <c r="BF493" s="108"/>
      <c r="BG493" s="108"/>
      <c r="BH493" s="108"/>
      <c r="BI493" s="108"/>
      <c r="BJ493" s="108"/>
      <c r="BK493" s="108"/>
      <c r="BL493" s="108"/>
      <c r="BM493" s="108"/>
      <c r="BN493" s="108"/>
      <c r="BO493" s="108"/>
      <c r="BP493" s="108"/>
      <c r="BQ493" s="108"/>
      <c r="BR493" s="108"/>
      <c r="BS493" s="108"/>
      <c r="BT493" s="108"/>
      <c r="BU493" s="108"/>
      <c r="BV493" s="108"/>
      <c r="BW493" s="108"/>
      <c r="BX493" s="108"/>
      <c r="BY493" s="108"/>
      <c r="BZ493" s="108"/>
      <c r="CA493" s="108"/>
      <c r="CB493" s="108"/>
      <c r="CC493" s="108"/>
      <c r="CD493" s="108"/>
      <c r="CE493" s="108"/>
      <c r="CF493" s="108"/>
    </row>
    <row r="494" ht="34.5" customHeight="1">
      <c r="A494" s="188"/>
      <c r="B494" s="188"/>
      <c r="C494" s="96"/>
      <c r="D494" s="96"/>
      <c r="E494" s="96"/>
      <c r="F494" s="96"/>
      <c r="G494" s="96"/>
      <c r="H494" s="96"/>
      <c r="I494" s="96"/>
      <c r="J494" s="96"/>
      <c r="K494" s="96"/>
      <c r="L494" s="96"/>
      <c r="M494" s="186"/>
      <c r="N494" s="96"/>
      <c r="O494" s="96"/>
      <c r="P494" s="96"/>
      <c r="Q494" s="102"/>
      <c r="R494" s="102"/>
      <c r="S494" s="102"/>
      <c r="T494" s="102"/>
      <c r="U494" s="102"/>
      <c r="V494" s="102"/>
      <c r="W494" s="102"/>
      <c r="X494" s="102"/>
      <c r="Y494" s="102"/>
      <c r="Z494" s="102"/>
      <c r="AA494" s="102"/>
      <c r="AB494" s="102"/>
      <c r="AC494" s="102"/>
      <c r="AD494" s="102"/>
      <c r="AE494" s="102"/>
      <c r="AF494" s="102"/>
      <c r="AG494" s="102"/>
      <c r="AH494" s="102"/>
      <c r="AI494" s="102"/>
      <c r="AJ494" s="187"/>
      <c r="AK494" s="96"/>
      <c r="AL494" s="96"/>
      <c r="AM494" s="152"/>
      <c r="AN494" s="152"/>
      <c r="AO494" s="107"/>
      <c r="AP494" s="107"/>
      <c r="AQ494" s="108"/>
      <c r="AR494" s="108"/>
      <c r="AS494" s="108"/>
      <c r="AT494" s="108"/>
      <c r="AU494" s="108"/>
      <c r="AV494" s="108"/>
      <c r="AW494" s="108"/>
      <c r="AX494" s="108"/>
      <c r="AY494" s="108"/>
      <c r="AZ494" s="108"/>
      <c r="BA494" s="108"/>
      <c r="BB494" s="108"/>
      <c r="BC494" s="108"/>
      <c r="BD494" s="108"/>
      <c r="BE494" s="108"/>
      <c r="BF494" s="108"/>
      <c r="BG494" s="108"/>
      <c r="BH494" s="108"/>
      <c r="BI494" s="108"/>
      <c r="BJ494" s="108"/>
      <c r="BK494" s="108"/>
      <c r="BL494" s="108"/>
      <c r="BM494" s="108"/>
      <c r="BN494" s="108"/>
      <c r="BO494" s="108"/>
      <c r="BP494" s="108"/>
      <c r="BQ494" s="108"/>
      <c r="BR494" s="108"/>
      <c r="BS494" s="108"/>
      <c r="BT494" s="108"/>
      <c r="BU494" s="108"/>
      <c r="BV494" s="108"/>
      <c r="BW494" s="108"/>
      <c r="BX494" s="108"/>
      <c r="BY494" s="108"/>
      <c r="BZ494" s="108"/>
      <c r="CA494" s="108"/>
      <c r="CB494" s="108"/>
      <c r="CC494" s="108"/>
      <c r="CD494" s="108"/>
      <c r="CE494" s="108"/>
      <c r="CF494" s="108"/>
    </row>
    <row r="495" ht="34.5" customHeight="1">
      <c r="A495" s="188"/>
      <c r="B495" s="188"/>
      <c r="C495" s="96"/>
      <c r="D495" s="96"/>
      <c r="E495" s="96"/>
      <c r="F495" s="96"/>
      <c r="G495" s="96"/>
      <c r="H495" s="96"/>
      <c r="I495" s="96"/>
      <c r="J495" s="96"/>
      <c r="K495" s="96"/>
      <c r="L495" s="96"/>
      <c r="M495" s="186"/>
      <c r="N495" s="96"/>
      <c r="O495" s="96"/>
      <c r="P495" s="96"/>
      <c r="Q495" s="102"/>
      <c r="R495" s="102"/>
      <c r="S495" s="102"/>
      <c r="T495" s="102"/>
      <c r="U495" s="102"/>
      <c r="V495" s="102"/>
      <c r="W495" s="102"/>
      <c r="X495" s="102"/>
      <c r="Y495" s="102"/>
      <c r="Z495" s="102"/>
      <c r="AA495" s="102"/>
      <c r="AB495" s="102"/>
      <c r="AC495" s="102"/>
      <c r="AD495" s="102"/>
      <c r="AE495" s="102"/>
      <c r="AF495" s="102"/>
      <c r="AG495" s="102"/>
      <c r="AH495" s="102"/>
      <c r="AI495" s="102"/>
      <c r="AJ495" s="187"/>
      <c r="AK495" s="96"/>
      <c r="AL495" s="96"/>
      <c r="AM495" s="152"/>
      <c r="AN495" s="152"/>
      <c r="AO495" s="107"/>
      <c r="AP495" s="107"/>
      <c r="AQ495" s="108"/>
      <c r="AR495" s="108"/>
      <c r="AS495" s="108"/>
      <c r="AT495" s="108"/>
      <c r="AU495" s="108"/>
      <c r="AV495" s="108"/>
      <c r="AW495" s="108"/>
      <c r="AX495" s="108"/>
      <c r="AY495" s="108"/>
      <c r="AZ495" s="108"/>
      <c r="BA495" s="108"/>
      <c r="BB495" s="108"/>
      <c r="BC495" s="108"/>
      <c r="BD495" s="108"/>
      <c r="BE495" s="108"/>
      <c r="BF495" s="108"/>
      <c r="BG495" s="108"/>
      <c r="BH495" s="108"/>
      <c r="BI495" s="108"/>
      <c r="BJ495" s="108"/>
      <c r="BK495" s="108"/>
      <c r="BL495" s="108"/>
      <c r="BM495" s="108"/>
      <c r="BN495" s="108"/>
      <c r="BO495" s="108"/>
      <c r="BP495" s="108"/>
      <c r="BQ495" s="108"/>
      <c r="BR495" s="108"/>
      <c r="BS495" s="108"/>
      <c r="BT495" s="108"/>
      <c r="BU495" s="108"/>
      <c r="BV495" s="108"/>
      <c r="BW495" s="108"/>
      <c r="BX495" s="108"/>
      <c r="BY495" s="108"/>
      <c r="BZ495" s="108"/>
      <c r="CA495" s="108"/>
      <c r="CB495" s="108"/>
      <c r="CC495" s="108"/>
      <c r="CD495" s="108"/>
      <c r="CE495" s="108"/>
      <c r="CF495" s="108"/>
    </row>
    <row r="496" ht="34.5" customHeight="1">
      <c r="A496" s="188"/>
      <c r="B496" s="188"/>
      <c r="C496" s="96"/>
      <c r="D496" s="96"/>
      <c r="E496" s="96"/>
      <c r="F496" s="96"/>
      <c r="G496" s="96"/>
      <c r="H496" s="96"/>
      <c r="I496" s="96"/>
      <c r="J496" s="96"/>
      <c r="K496" s="96"/>
      <c r="L496" s="96"/>
      <c r="M496" s="186"/>
      <c r="N496" s="96"/>
      <c r="O496" s="96"/>
      <c r="P496" s="96"/>
      <c r="Q496" s="102"/>
      <c r="R496" s="102"/>
      <c r="S496" s="102"/>
      <c r="T496" s="102"/>
      <c r="U496" s="102"/>
      <c r="V496" s="102"/>
      <c r="W496" s="102"/>
      <c r="X496" s="102"/>
      <c r="Y496" s="102"/>
      <c r="Z496" s="102"/>
      <c r="AA496" s="102"/>
      <c r="AB496" s="102"/>
      <c r="AC496" s="102"/>
      <c r="AD496" s="102"/>
      <c r="AE496" s="102"/>
      <c r="AF496" s="102"/>
      <c r="AG496" s="102"/>
      <c r="AH496" s="102"/>
      <c r="AI496" s="102"/>
      <c r="AJ496" s="187"/>
      <c r="AK496" s="96"/>
      <c r="AL496" s="96"/>
      <c r="AM496" s="152"/>
      <c r="AN496" s="152"/>
      <c r="AO496" s="107"/>
      <c r="AP496" s="107"/>
      <c r="AQ496" s="108"/>
      <c r="AR496" s="108"/>
      <c r="AS496" s="108"/>
      <c r="AT496" s="108"/>
      <c r="AU496" s="108"/>
      <c r="AV496" s="108"/>
      <c r="AW496" s="108"/>
      <c r="AX496" s="108"/>
      <c r="AY496" s="108"/>
      <c r="AZ496" s="108"/>
      <c r="BA496" s="108"/>
      <c r="BB496" s="108"/>
      <c r="BC496" s="108"/>
      <c r="BD496" s="108"/>
      <c r="BE496" s="108"/>
      <c r="BF496" s="108"/>
      <c r="BG496" s="108"/>
      <c r="BH496" s="108"/>
      <c r="BI496" s="108"/>
      <c r="BJ496" s="108"/>
      <c r="BK496" s="108"/>
      <c r="BL496" s="108"/>
      <c r="BM496" s="108"/>
      <c r="BN496" s="108"/>
      <c r="BO496" s="108"/>
      <c r="BP496" s="108"/>
      <c r="BQ496" s="108"/>
      <c r="BR496" s="108"/>
      <c r="BS496" s="108"/>
      <c r="BT496" s="108"/>
      <c r="BU496" s="108"/>
      <c r="BV496" s="108"/>
      <c r="BW496" s="108"/>
      <c r="BX496" s="108"/>
      <c r="BY496" s="108"/>
      <c r="BZ496" s="108"/>
      <c r="CA496" s="108"/>
      <c r="CB496" s="108"/>
      <c r="CC496" s="108"/>
      <c r="CD496" s="108"/>
      <c r="CE496" s="108"/>
      <c r="CF496" s="108"/>
    </row>
    <row r="497" ht="34.5" customHeight="1">
      <c r="A497" s="188"/>
      <c r="B497" s="188"/>
      <c r="C497" s="96"/>
      <c r="D497" s="96"/>
      <c r="E497" s="96"/>
      <c r="F497" s="96"/>
      <c r="G497" s="96"/>
      <c r="H497" s="96"/>
      <c r="I497" s="96"/>
      <c r="J497" s="96"/>
      <c r="K497" s="96"/>
      <c r="L497" s="96"/>
      <c r="M497" s="186"/>
      <c r="N497" s="96"/>
      <c r="O497" s="96"/>
      <c r="P497" s="96"/>
      <c r="Q497" s="102"/>
      <c r="R497" s="102"/>
      <c r="S497" s="102"/>
      <c r="T497" s="102"/>
      <c r="U497" s="102"/>
      <c r="V497" s="102"/>
      <c r="W497" s="102"/>
      <c r="X497" s="102"/>
      <c r="Y497" s="102"/>
      <c r="Z497" s="102"/>
      <c r="AA497" s="102"/>
      <c r="AB497" s="102"/>
      <c r="AC497" s="102"/>
      <c r="AD497" s="102"/>
      <c r="AE497" s="102"/>
      <c r="AF497" s="102"/>
      <c r="AG497" s="102"/>
      <c r="AH497" s="102"/>
      <c r="AI497" s="102"/>
      <c r="AJ497" s="187"/>
      <c r="AK497" s="96"/>
      <c r="AL497" s="96"/>
      <c r="AM497" s="152"/>
      <c r="AN497" s="152"/>
      <c r="AO497" s="107"/>
      <c r="AP497" s="107"/>
      <c r="AQ497" s="108"/>
      <c r="AR497" s="108"/>
      <c r="AS497" s="108"/>
      <c r="AT497" s="108"/>
      <c r="AU497" s="108"/>
      <c r="AV497" s="108"/>
      <c r="AW497" s="108"/>
      <c r="AX497" s="108"/>
      <c r="AY497" s="108"/>
      <c r="AZ497" s="108"/>
      <c r="BA497" s="108"/>
      <c r="BB497" s="108"/>
      <c r="BC497" s="108"/>
      <c r="BD497" s="108"/>
      <c r="BE497" s="108"/>
      <c r="BF497" s="108"/>
      <c r="BG497" s="108"/>
      <c r="BH497" s="108"/>
      <c r="BI497" s="108"/>
      <c r="BJ497" s="108"/>
      <c r="BK497" s="108"/>
      <c r="BL497" s="108"/>
      <c r="BM497" s="108"/>
      <c r="BN497" s="108"/>
      <c r="BO497" s="108"/>
      <c r="BP497" s="108"/>
      <c r="BQ497" s="108"/>
      <c r="BR497" s="108"/>
      <c r="BS497" s="108"/>
      <c r="BT497" s="108"/>
      <c r="BU497" s="108"/>
      <c r="BV497" s="108"/>
      <c r="BW497" s="108"/>
      <c r="BX497" s="108"/>
      <c r="BY497" s="108"/>
      <c r="BZ497" s="108"/>
      <c r="CA497" s="108"/>
      <c r="CB497" s="108"/>
      <c r="CC497" s="108"/>
      <c r="CD497" s="108"/>
      <c r="CE497" s="108"/>
      <c r="CF497" s="108"/>
    </row>
    <row r="498" ht="34.5" customHeight="1">
      <c r="A498" s="188"/>
      <c r="B498" s="188"/>
      <c r="C498" s="96"/>
      <c r="D498" s="96"/>
      <c r="E498" s="96"/>
      <c r="F498" s="96"/>
      <c r="G498" s="96"/>
      <c r="H498" s="96"/>
      <c r="I498" s="96"/>
      <c r="J498" s="96"/>
      <c r="K498" s="96"/>
      <c r="L498" s="96"/>
      <c r="M498" s="186"/>
      <c r="N498" s="96"/>
      <c r="O498" s="96"/>
      <c r="P498" s="96"/>
      <c r="Q498" s="102"/>
      <c r="R498" s="102"/>
      <c r="S498" s="102"/>
      <c r="T498" s="102"/>
      <c r="U498" s="102"/>
      <c r="V498" s="102"/>
      <c r="W498" s="102"/>
      <c r="X498" s="102"/>
      <c r="Y498" s="102"/>
      <c r="Z498" s="102"/>
      <c r="AA498" s="102"/>
      <c r="AB498" s="102"/>
      <c r="AC498" s="102"/>
      <c r="AD498" s="102"/>
      <c r="AE498" s="102"/>
      <c r="AF498" s="102"/>
      <c r="AG498" s="102"/>
      <c r="AH498" s="102"/>
      <c r="AI498" s="102"/>
      <c r="AJ498" s="187"/>
      <c r="AK498" s="96"/>
      <c r="AL498" s="96"/>
      <c r="AM498" s="152"/>
      <c r="AN498" s="152"/>
      <c r="AO498" s="107"/>
      <c r="AP498" s="107"/>
      <c r="AQ498" s="108"/>
      <c r="AR498" s="108"/>
      <c r="AS498" s="108"/>
      <c r="AT498" s="108"/>
      <c r="AU498" s="108"/>
      <c r="AV498" s="108"/>
      <c r="AW498" s="108"/>
      <c r="AX498" s="108"/>
      <c r="AY498" s="108"/>
      <c r="AZ498" s="108"/>
      <c r="BA498" s="108"/>
      <c r="BB498" s="108"/>
      <c r="BC498" s="108"/>
      <c r="BD498" s="108"/>
      <c r="BE498" s="108"/>
      <c r="BF498" s="108"/>
      <c r="BG498" s="108"/>
      <c r="BH498" s="108"/>
      <c r="BI498" s="108"/>
      <c r="BJ498" s="108"/>
      <c r="BK498" s="108"/>
      <c r="BL498" s="108"/>
      <c r="BM498" s="108"/>
      <c r="BN498" s="108"/>
      <c r="BO498" s="108"/>
      <c r="BP498" s="108"/>
      <c r="BQ498" s="108"/>
      <c r="BR498" s="108"/>
      <c r="BS498" s="108"/>
      <c r="BT498" s="108"/>
      <c r="BU498" s="108"/>
      <c r="BV498" s="108"/>
      <c r="BW498" s="108"/>
      <c r="BX498" s="108"/>
      <c r="BY498" s="108"/>
      <c r="BZ498" s="108"/>
      <c r="CA498" s="108"/>
      <c r="CB498" s="108"/>
      <c r="CC498" s="108"/>
      <c r="CD498" s="108"/>
      <c r="CE498" s="108"/>
      <c r="CF498" s="108"/>
    </row>
    <row r="499" ht="34.5" customHeight="1">
      <c r="A499" s="188"/>
      <c r="B499" s="188"/>
      <c r="C499" s="96"/>
      <c r="D499" s="96"/>
      <c r="E499" s="96"/>
      <c r="F499" s="96"/>
      <c r="G499" s="96"/>
      <c r="H499" s="96"/>
      <c r="I499" s="96"/>
      <c r="J499" s="96"/>
      <c r="K499" s="96"/>
      <c r="L499" s="96"/>
      <c r="M499" s="186"/>
      <c r="N499" s="96"/>
      <c r="O499" s="96"/>
      <c r="P499" s="96"/>
      <c r="Q499" s="102"/>
      <c r="R499" s="102"/>
      <c r="S499" s="102"/>
      <c r="T499" s="102"/>
      <c r="U499" s="102"/>
      <c r="V499" s="102"/>
      <c r="W499" s="102"/>
      <c r="X499" s="102"/>
      <c r="Y499" s="102"/>
      <c r="Z499" s="102"/>
      <c r="AA499" s="102"/>
      <c r="AB499" s="102"/>
      <c r="AC499" s="102"/>
      <c r="AD499" s="102"/>
      <c r="AE499" s="102"/>
      <c r="AF499" s="102"/>
      <c r="AG499" s="102"/>
      <c r="AH499" s="102"/>
      <c r="AI499" s="102"/>
      <c r="AJ499" s="187"/>
      <c r="AK499" s="96"/>
      <c r="AL499" s="96"/>
      <c r="AM499" s="152"/>
      <c r="AN499" s="152"/>
      <c r="AO499" s="107"/>
      <c r="AP499" s="107"/>
      <c r="AQ499" s="108"/>
      <c r="AR499" s="108"/>
      <c r="AS499" s="108"/>
      <c r="AT499" s="108"/>
      <c r="AU499" s="108"/>
      <c r="AV499" s="108"/>
      <c r="AW499" s="108"/>
      <c r="AX499" s="108"/>
      <c r="AY499" s="108"/>
      <c r="AZ499" s="108"/>
      <c r="BA499" s="108"/>
      <c r="BB499" s="108"/>
      <c r="BC499" s="108"/>
      <c r="BD499" s="108"/>
      <c r="BE499" s="108"/>
      <c r="BF499" s="108"/>
      <c r="BG499" s="108"/>
      <c r="BH499" s="108"/>
      <c r="BI499" s="108"/>
      <c r="BJ499" s="108"/>
      <c r="BK499" s="108"/>
      <c r="BL499" s="108"/>
      <c r="BM499" s="108"/>
      <c r="BN499" s="108"/>
      <c r="BO499" s="108"/>
      <c r="BP499" s="108"/>
      <c r="BQ499" s="108"/>
      <c r="BR499" s="108"/>
      <c r="BS499" s="108"/>
      <c r="BT499" s="108"/>
      <c r="BU499" s="108"/>
      <c r="BV499" s="108"/>
      <c r="BW499" s="108"/>
      <c r="BX499" s="108"/>
      <c r="BY499" s="108"/>
      <c r="BZ499" s="108"/>
      <c r="CA499" s="108"/>
      <c r="CB499" s="108"/>
      <c r="CC499" s="108"/>
      <c r="CD499" s="108"/>
      <c r="CE499" s="108"/>
      <c r="CF499" s="108"/>
    </row>
    <row r="500" ht="34.5" customHeight="1">
      <c r="A500" s="188"/>
      <c r="B500" s="188"/>
      <c r="C500" s="96"/>
      <c r="D500" s="96"/>
      <c r="E500" s="96"/>
      <c r="F500" s="96"/>
      <c r="G500" s="96"/>
      <c r="H500" s="96"/>
      <c r="I500" s="96"/>
      <c r="J500" s="96"/>
      <c r="K500" s="96"/>
      <c r="L500" s="96"/>
      <c r="M500" s="186"/>
      <c r="N500" s="96"/>
      <c r="O500" s="96"/>
      <c r="P500" s="96"/>
      <c r="Q500" s="102"/>
      <c r="R500" s="102"/>
      <c r="S500" s="102"/>
      <c r="T500" s="102"/>
      <c r="U500" s="102"/>
      <c r="V500" s="102"/>
      <c r="W500" s="102"/>
      <c r="X500" s="102"/>
      <c r="Y500" s="102"/>
      <c r="Z500" s="102"/>
      <c r="AA500" s="102"/>
      <c r="AB500" s="102"/>
      <c r="AC500" s="102"/>
      <c r="AD500" s="102"/>
      <c r="AE500" s="102"/>
      <c r="AF500" s="102"/>
      <c r="AG500" s="102"/>
      <c r="AH500" s="102"/>
      <c r="AI500" s="102"/>
      <c r="AJ500" s="187"/>
      <c r="AK500" s="96"/>
      <c r="AL500" s="96"/>
      <c r="AM500" s="152"/>
      <c r="AN500" s="152"/>
      <c r="AO500" s="107"/>
      <c r="AP500" s="107"/>
      <c r="AQ500" s="108"/>
      <c r="AR500" s="108"/>
      <c r="AS500" s="108"/>
      <c r="AT500" s="108"/>
      <c r="AU500" s="108"/>
      <c r="AV500" s="108"/>
      <c r="AW500" s="108"/>
      <c r="AX500" s="108"/>
      <c r="AY500" s="108"/>
      <c r="AZ500" s="108"/>
      <c r="BA500" s="108"/>
      <c r="BB500" s="108"/>
      <c r="BC500" s="108"/>
      <c r="BD500" s="108"/>
      <c r="BE500" s="108"/>
      <c r="BF500" s="108"/>
      <c r="BG500" s="108"/>
      <c r="BH500" s="108"/>
      <c r="BI500" s="108"/>
      <c r="BJ500" s="108"/>
      <c r="BK500" s="108"/>
      <c r="BL500" s="108"/>
      <c r="BM500" s="108"/>
      <c r="BN500" s="108"/>
      <c r="BO500" s="108"/>
      <c r="BP500" s="108"/>
      <c r="BQ500" s="108"/>
      <c r="BR500" s="108"/>
      <c r="BS500" s="108"/>
      <c r="BT500" s="108"/>
      <c r="BU500" s="108"/>
      <c r="BV500" s="108"/>
      <c r="BW500" s="108"/>
      <c r="BX500" s="108"/>
      <c r="BY500" s="108"/>
      <c r="BZ500" s="108"/>
      <c r="CA500" s="108"/>
      <c r="CB500" s="108"/>
      <c r="CC500" s="108"/>
      <c r="CD500" s="108"/>
      <c r="CE500" s="108"/>
      <c r="CF500" s="108"/>
    </row>
    <row r="501" ht="34.5" customHeight="1">
      <c r="A501" s="188"/>
      <c r="B501" s="188"/>
      <c r="C501" s="96"/>
      <c r="D501" s="96"/>
      <c r="E501" s="96"/>
      <c r="F501" s="96"/>
      <c r="G501" s="96"/>
      <c r="H501" s="96"/>
      <c r="I501" s="96"/>
      <c r="J501" s="96"/>
      <c r="K501" s="96"/>
      <c r="L501" s="96"/>
      <c r="M501" s="186"/>
      <c r="N501" s="96"/>
      <c r="O501" s="96"/>
      <c r="P501" s="96"/>
      <c r="Q501" s="102"/>
      <c r="R501" s="102"/>
      <c r="S501" s="102"/>
      <c r="T501" s="102"/>
      <c r="U501" s="102"/>
      <c r="V501" s="102"/>
      <c r="W501" s="102"/>
      <c r="X501" s="102"/>
      <c r="Y501" s="102"/>
      <c r="Z501" s="102"/>
      <c r="AA501" s="102"/>
      <c r="AB501" s="102"/>
      <c r="AC501" s="102"/>
      <c r="AD501" s="102"/>
      <c r="AE501" s="102"/>
      <c r="AF501" s="102"/>
      <c r="AG501" s="102"/>
      <c r="AH501" s="102"/>
      <c r="AI501" s="102"/>
      <c r="AJ501" s="187"/>
      <c r="AK501" s="96"/>
      <c r="AL501" s="96"/>
      <c r="AM501" s="152"/>
      <c r="AN501" s="152"/>
      <c r="AO501" s="107"/>
      <c r="AP501" s="107"/>
      <c r="AQ501" s="108"/>
      <c r="AR501" s="108"/>
      <c r="AS501" s="108"/>
      <c r="AT501" s="108"/>
      <c r="AU501" s="108"/>
      <c r="AV501" s="108"/>
      <c r="AW501" s="108"/>
      <c r="AX501" s="108"/>
      <c r="AY501" s="108"/>
      <c r="AZ501" s="108"/>
      <c r="BA501" s="108"/>
      <c r="BB501" s="108"/>
      <c r="BC501" s="108"/>
      <c r="BD501" s="108"/>
      <c r="BE501" s="108"/>
      <c r="BF501" s="108"/>
      <c r="BG501" s="108"/>
      <c r="BH501" s="108"/>
      <c r="BI501" s="108"/>
      <c r="BJ501" s="108"/>
      <c r="BK501" s="108"/>
      <c r="BL501" s="108"/>
      <c r="BM501" s="108"/>
      <c r="BN501" s="108"/>
      <c r="BO501" s="108"/>
      <c r="BP501" s="108"/>
      <c r="BQ501" s="108"/>
      <c r="BR501" s="108"/>
      <c r="BS501" s="108"/>
      <c r="BT501" s="108"/>
      <c r="BU501" s="108"/>
      <c r="BV501" s="108"/>
      <c r="BW501" s="108"/>
      <c r="BX501" s="108"/>
      <c r="BY501" s="108"/>
      <c r="BZ501" s="108"/>
      <c r="CA501" s="108"/>
      <c r="CB501" s="108"/>
      <c r="CC501" s="108"/>
      <c r="CD501" s="108"/>
      <c r="CE501" s="108"/>
      <c r="CF501" s="108"/>
    </row>
    <row r="502" ht="34.5" customHeight="1">
      <c r="A502" s="188"/>
      <c r="B502" s="188"/>
      <c r="C502" s="96"/>
      <c r="D502" s="96"/>
      <c r="E502" s="96"/>
      <c r="F502" s="96"/>
      <c r="G502" s="96"/>
      <c r="H502" s="96"/>
      <c r="I502" s="96"/>
      <c r="J502" s="96"/>
      <c r="K502" s="96"/>
      <c r="L502" s="96"/>
      <c r="M502" s="186"/>
      <c r="N502" s="96"/>
      <c r="O502" s="96"/>
      <c r="P502" s="96"/>
      <c r="Q502" s="102"/>
      <c r="R502" s="102"/>
      <c r="S502" s="102"/>
      <c r="T502" s="102"/>
      <c r="U502" s="102"/>
      <c r="V502" s="102"/>
      <c r="W502" s="102"/>
      <c r="X502" s="102"/>
      <c r="Y502" s="102"/>
      <c r="Z502" s="102"/>
      <c r="AA502" s="102"/>
      <c r="AB502" s="102"/>
      <c r="AC502" s="102"/>
      <c r="AD502" s="102"/>
      <c r="AE502" s="102"/>
      <c r="AF502" s="102"/>
      <c r="AG502" s="102"/>
      <c r="AH502" s="102"/>
      <c r="AI502" s="102"/>
      <c r="AJ502" s="187"/>
      <c r="AK502" s="96"/>
      <c r="AL502" s="96"/>
      <c r="AM502" s="152"/>
      <c r="AN502" s="152"/>
      <c r="AO502" s="107"/>
      <c r="AP502" s="107"/>
      <c r="AQ502" s="108"/>
      <c r="AR502" s="108"/>
      <c r="AS502" s="108"/>
      <c r="AT502" s="108"/>
      <c r="AU502" s="108"/>
      <c r="AV502" s="108"/>
      <c r="AW502" s="108"/>
      <c r="AX502" s="108"/>
      <c r="AY502" s="108"/>
      <c r="AZ502" s="108"/>
      <c r="BA502" s="108"/>
      <c r="BB502" s="108"/>
      <c r="BC502" s="108"/>
      <c r="BD502" s="108"/>
      <c r="BE502" s="108"/>
      <c r="BF502" s="108"/>
      <c r="BG502" s="108"/>
      <c r="BH502" s="108"/>
      <c r="BI502" s="108"/>
      <c r="BJ502" s="108"/>
      <c r="BK502" s="108"/>
      <c r="BL502" s="108"/>
      <c r="BM502" s="108"/>
      <c r="BN502" s="108"/>
      <c r="BO502" s="108"/>
      <c r="BP502" s="108"/>
      <c r="BQ502" s="108"/>
      <c r="BR502" s="108"/>
      <c r="BS502" s="108"/>
      <c r="BT502" s="108"/>
      <c r="BU502" s="108"/>
      <c r="BV502" s="108"/>
      <c r="BW502" s="108"/>
      <c r="BX502" s="108"/>
      <c r="BY502" s="108"/>
      <c r="BZ502" s="108"/>
      <c r="CA502" s="108"/>
      <c r="CB502" s="108"/>
      <c r="CC502" s="108"/>
      <c r="CD502" s="108"/>
      <c r="CE502" s="108"/>
      <c r="CF502" s="108"/>
    </row>
    <row r="503" ht="34.5" customHeight="1">
      <c r="A503" s="188"/>
      <c r="B503" s="188"/>
      <c r="C503" s="96"/>
      <c r="D503" s="96"/>
      <c r="E503" s="96"/>
      <c r="F503" s="96"/>
      <c r="G503" s="96"/>
      <c r="H503" s="96"/>
      <c r="I503" s="96"/>
      <c r="J503" s="96"/>
      <c r="K503" s="96"/>
      <c r="L503" s="96"/>
      <c r="M503" s="186"/>
      <c r="N503" s="96"/>
      <c r="O503" s="96"/>
      <c r="P503" s="96"/>
      <c r="Q503" s="102"/>
      <c r="R503" s="102"/>
      <c r="S503" s="102"/>
      <c r="T503" s="102"/>
      <c r="U503" s="102"/>
      <c r="V503" s="102"/>
      <c r="W503" s="102"/>
      <c r="X503" s="102"/>
      <c r="Y503" s="102"/>
      <c r="Z503" s="102"/>
      <c r="AA503" s="102"/>
      <c r="AB503" s="102"/>
      <c r="AC503" s="102"/>
      <c r="AD503" s="102"/>
      <c r="AE503" s="102"/>
      <c r="AF503" s="102"/>
      <c r="AG503" s="102"/>
      <c r="AH503" s="102"/>
      <c r="AI503" s="102"/>
      <c r="AJ503" s="187"/>
      <c r="AK503" s="96"/>
      <c r="AL503" s="96"/>
      <c r="AM503" s="152"/>
      <c r="AN503" s="152"/>
      <c r="AO503" s="107"/>
      <c r="AP503" s="107"/>
      <c r="AQ503" s="108"/>
      <c r="AR503" s="108"/>
      <c r="AS503" s="108"/>
      <c r="AT503" s="108"/>
      <c r="AU503" s="108"/>
      <c r="AV503" s="108"/>
      <c r="AW503" s="108"/>
      <c r="AX503" s="108"/>
      <c r="AY503" s="108"/>
      <c r="AZ503" s="108"/>
      <c r="BA503" s="108"/>
      <c r="BB503" s="108"/>
      <c r="BC503" s="108"/>
      <c r="BD503" s="108"/>
      <c r="BE503" s="108"/>
      <c r="BF503" s="108"/>
      <c r="BG503" s="108"/>
      <c r="BH503" s="108"/>
      <c r="BI503" s="108"/>
      <c r="BJ503" s="108"/>
      <c r="BK503" s="108"/>
      <c r="BL503" s="108"/>
      <c r="BM503" s="108"/>
      <c r="BN503" s="108"/>
      <c r="BO503" s="108"/>
      <c r="BP503" s="108"/>
      <c r="BQ503" s="108"/>
      <c r="BR503" s="108"/>
      <c r="BS503" s="108"/>
      <c r="BT503" s="108"/>
      <c r="BU503" s="108"/>
      <c r="BV503" s="108"/>
      <c r="BW503" s="108"/>
      <c r="BX503" s="108"/>
      <c r="BY503" s="108"/>
      <c r="BZ503" s="108"/>
      <c r="CA503" s="108"/>
      <c r="CB503" s="108"/>
      <c r="CC503" s="108"/>
      <c r="CD503" s="108"/>
      <c r="CE503" s="108"/>
      <c r="CF503" s="108"/>
    </row>
    <row r="504" ht="34.5" customHeight="1">
      <c r="A504" s="188"/>
      <c r="B504" s="188"/>
      <c r="C504" s="96"/>
      <c r="D504" s="96"/>
      <c r="E504" s="96"/>
      <c r="F504" s="96"/>
      <c r="G504" s="96"/>
      <c r="H504" s="96"/>
      <c r="I504" s="96"/>
      <c r="J504" s="96"/>
      <c r="K504" s="96"/>
      <c r="L504" s="96"/>
      <c r="M504" s="186"/>
      <c r="N504" s="96"/>
      <c r="O504" s="96"/>
      <c r="P504" s="96"/>
      <c r="Q504" s="102"/>
      <c r="R504" s="102"/>
      <c r="S504" s="102"/>
      <c r="T504" s="102"/>
      <c r="U504" s="102"/>
      <c r="V504" s="102"/>
      <c r="W504" s="102"/>
      <c r="X504" s="102"/>
      <c r="Y504" s="102"/>
      <c r="Z504" s="102"/>
      <c r="AA504" s="102"/>
      <c r="AB504" s="102"/>
      <c r="AC504" s="102"/>
      <c r="AD504" s="102"/>
      <c r="AE504" s="102"/>
      <c r="AF504" s="102"/>
      <c r="AG504" s="102"/>
      <c r="AH504" s="102"/>
      <c r="AI504" s="102"/>
      <c r="AJ504" s="187"/>
      <c r="AK504" s="96"/>
      <c r="AL504" s="96"/>
      <c r="AM504" s="152"/>
      <c r="AN504" s="152"/>
      <c r="AO504" s="107"/>
      <c r="AP504" s="107"/>
      <c r="AQ504" s="108"/>
      <c r="AR504" s="108"/>
      <c r="AS504" s="108"/>
      <c r="AT504" s="108"/>
      <c r="AU504" s="108"/>
      <c r="AV504" s="108"/>
      <c r="AW504" s="108"/>
      <c r="AX504" s="108"/>
      <c r="AY504" s="108"/>
      <c r="AZ504" s="108"/>
      <c r="BA504" s="108"/>
      <c r="BB504" s="108"/>
      <c r="BC504" s="108"/>
      <c r="BD504" s="108"/>
      <c r="BE504" s="108"/>
      <c r="BF504" s="108"/>
      <c r="BG504" s="108"/>
      <c r="BH504" s="108"/>
      <c r="BI504" s="108"/>
      <c r="BJ504" s="108"/>
      <c r="BK504" s="108"/>
      <c r="BL504" s="108"/>
      <c r="BM504" s="108"/>
      <c r="BN504" s="108"/>
      <c r="BO504" s="108"/>
      <c r="BP504" s="108"/>
      <c r="BQ504" s="108"/>
      <c r="BR504" s="108"/>
      <c r="BS504" s="108"/>
      <c r="BT504" s="108"/>
      <c r="BU504" s="108"/>
      <c r="BV504" s="108"/>
      <c r="BW504" s="108"/>
      <c r="BX504" s="108"/>
      <c r="BY504" s="108"/>
      <c r="BZ504" s="108"/>
      <c r="CA504" s="108"/>
      <c r="CB504" s="108"/>
      <c r="CC504" s="108"/>
      <c r="CD504" s="108"/>
      <c r="CE504" s="108"/>
      <c r="CF504" s="108"/>
    </row>
    <row r="505" ht="34.5" customHeight="1">
      <c r="A505" s="188"/>
      <c r="B505" s="188"/>
      <c r="C505" s="96"/>
      <c r="D505" s="96"/>
      <c r="E505" s="96"/>
      <c r="F505" s="96"/>
      <c r="G505" s="96"/>
      <c r="H505" s="96"/>
      <c r="I505" s="96"/>
      <c r="J505" s="96"/>
      <c r="K505" s="96"/>
      <c r="L505" s="96"/>
      <c r="M505" s="186"/>
      <c r="N505" s="96"/>
      <c r="O505" s="96"/>
      <c r="P505" s="96"/>
      <c r="Q505" s="102"/>
      <c r="R505" s="102"/>
      <c r="S505" s="102"/>
      <c r="T505" s="102"/>
      <c r="U505" s="102"/>
      <c r="V505" s="102"/>
      <c r="W505" s="102"/>
      <c r="X505" s="102"/>
      <c r="Y505" s="102"/>
      <c r="Z505" s="102"/>
      <c r="AA505" s="102"/>
      <c r="AB505" s="102"/>
      <c r="AC505" s="102"/>
      <c r="AD505" s="102"/>
      <c r="AE505" s="102"/>
      <c r="AF505" s="102"/>
      <c r="AG505" s="102"/>
      <c r="AH505" s="102"/>
      <c r="AI505" s="102"/>
      <c r="AJ505" s="187"/>
      <c r="AK505" s="96"/>
      <c r="AL505" s="96"/>
      <c r="AM505" s="152"/>
      <c r="AN505" s="152"/>
      <c r="AO505" s="107"/>
      <c r="AP505" s="107"/>
      <c r="AQ505" s="108"/>
      <c r="AR505" s="108"/>
      <c r="AS505" s="108"/>
      <c r="AT505" s="108"/>
      <c r="AU505" s="108"/>
      <c r="AV505" s="108"/>
      <c r="AW505" s="108"/>
      <c r="AX505" s="108"/>
      <c r="AY505" s="108"/>
      <c r="AZ505" s="108"/>
      <c r="BA505" s="108"/>
      <c r="BB505" s="108"/>
      <c r="BC505" s="108"/>
      <c r="BD505" s="108"/>
      <c r="BE505" s="108"/>
      <c r="BF505" s="108"/>
      <c r="BG505" s="108"/>
      <c r="BH505" s="108"/>
      <c r="BI505" s="108"/>
      <c r="BJ505" s="108"/>
      <c r="BK505" s="108"/>
      <c r="BL505" s="108"/>
      <c r="BM505" s="108"/>
      <c r="BN505" s="108"/>
      <c r="BO505" s="108"/>
      <c r="BP505" s="108"/>
      <c r="BQ505" s="108"/>
      <c r="BR505" s="108"/>
      <c r="BS505" s="108"/>
      <c r="BT505" s="108"/>
      <c r="BU505" s="108"/>
      <c r="BV505" s="108"/>
      <c r="BW505" s="108"/>
      <c r="BX505" s="108"/>
      <c r="BY505" s="108"/>
      <c r="BZ505" s="108"/>
      <c r="CA505" s="108"/>
      <c r="CB505" s="108"/>
      <c r="CC505" s="108"/>
      <c r="CD505" s="108"/>
      <c r="CE505" s="108"/>
      <c r="CF505" s="108"/>
    </row>
    <row r="506" ht="34.5" customHeight="1">
      <c r="A506" s="188"/>
      <c r="B506" s="188"/>
      <c r="C506" s="96"/>
      <c r="D506" s="96"/>
      <c r="E506" s="96"/>
      <c r="F506" s="96"/>
      <c r="G506" s="96"/>
      <c r="H506" s="96"/>
      <c r="I506" s="96"/>
      <c r="J506" s="96"/>
      <c r="K506" s="96"/>
      <c r="L506" s="96"/>
      <c r="M506" s="186"/>
      <c r="N506" s="96"/>
      <c r="O506" s="96"/>
      <c r="P506" s="96"/>
      <c r="Q506" s="102"/>
      <c r="R506" s="102"/>
      <c r="S506" s="102"/>
      <c r="T506" s="102"/>
      <c r="U506" s="102"/>
      <c r="V506" s="102"/>
      <c r="W506" s="102"/>
      <c r="X506" s="102"/>
      <c r="Y506" s="102"/>
      <c r="Z506" s="102"/>
      <c r="AA506" s="102"/>
      <c r="AB506" s="102"/>
      <c r="AC506" s="102"/>
      <c r="AD506" s="102"/>
      <c r="AE506" s="102"/>
      <c r="AF506" s="102"/>
      <c r="AG506" s="102"/>
      <c r="AH506" s="102"/>
      <c r="AI506" s="102"/>
      <c r="AJ506" s="187"/>
      <c r="AK506" s="96"/>
      <c r="AL506" s="96"/>
      <c r="AM506" s="152"/>
      <c r="AN506" s="152"/>
      <c r="AO506" s="107"/>
      <c r="AP506" s="107"/>
      <c r="AQ506" s="108"/>
      <c r="AR506" s="108"/>
      <c r="AS506" s="108"/>
      <c r="AT506" s="108"/>
      <c r="AU506" s="108"/>
      <c r="AV506" s="108"/>
      <c r="AW506" s="108"/>
      <c r="AX506" s="108"/>
      <c r="AY506" s="108"/>
      <c r="AZ506" s="108"/>
      <c r="BA506" s="108"/>
      <c r="BB506" s="108"/>
      <c r="BC506" s="108"/>
      <c r="BD506" s="108"/>
      <c r="BE506" s="108"/>
      <c r="BF506" s="108"/>
      <c r="BG506" s="108"/>
      <c r="BH506" s="108"/>
      <c r="BI506" s="108"/>
      <c r="BJ506" s="108"/>
      <c r="BK506" s="108"/>
      <c r="BL506" s="108"/>
      <c r="BM506" s="108"/>
      <c r="BN506" s="108"/>
      <c r="BO506" s="108"/>
      <c r="BP506" s="108"/>
      <c r="BQ506" s="108"/>
      <c r="BR506" s="108"/>
      <c r="BS506" s="108"/>
      <c r="BT506" s="108"/>
      <c r="BU506" s="108"/>
      <c r="BV506" s="108"/>
      <c r="BW506" s="108"/>
      <c r="BX506" s="108"/>
      <c r="BY506" s="108"/>
      <c r="BZ506" s="108"/>
      <c r="CA506" s="108"/>
      <c r="CB506" s="108"/>
      <c r="CC506" s="108"/>
      <c r="CD506" s="108"/>
      <c r="CE506" s="108"/>
      <c r="CF506" s="108"/>
    </row>
    <row r="507" ht="34.5" customHeight="1">
      <c r="A507" s="188"/>
      <c r="B507" s="188"/>
      <c r="C507" s="96"/>
      <c r="D507" s="96"/>
      <c r="E507" s="96"/>
      <c r="F507" s="96"/>
      <c r="G507" s="96"/>
      <c r="H507" s="96"/>
      <c r="I507" s="96"/>
      <c r="J507" s="96"/>
      <c r="K507" s="96"/>
      <c r="L507" s="96"/>
      <c r="M507" s="186"/>
      <c r="N507" s="96"/>
      <c r="O507" s="96"/>
      <c r="P507" s="96"/>
      <c r="Q507" s="102"/>
      <c r="R507" s="102"/>
      <c r="S507" s="102"/>
      <c r="T507" s="102"/>
      <c r="U507" s="102"/>
      <c r="V507" s="102"/>
      <c r="W507" s="102"/>
      <c r="X507" s="102"/>
      <c r="Y507" s="102"/>
      <c r="Z507" s="102"/>
      <c r="AA507" s="102"/>
      <c r="AB507" s="102"/>
      <c r="AC507" s="102"/>
      <c r="AD507" s="102"/>
      <c r="AE507" s="102"/>
      <c r="AF507" s="102"/>
      <c r="AG507" s="102"/>
      <c r="AH507" s="102"/>
      <c r="AI507" s="102"/>
      <c r="AJ507" s="187"/>
      <c r="AK507" s="96"/>
      <c r="AL507" s="96"/>
      <c r="AM507" s="152"/>
      <c r="AN507" s="152"/>
      <c r="AO507" s="107"/>
      <c r="AP507" s="107"/>
      <c r="AQ507" s="108"/>
      <c r="AR507" s="108"/>
      <c r="AS507" s="108"/>
      <c r="AT507" s="108"/>
      <c r="AU507" s="108"/>
      <c r="AV507" s="108"/>
      <c r="AW507" s="108"/>
      <c r="AX507" s="108"/>
      <c r="AY507" s="108"/>
      <c r="AZ507" s="108"/>
      <c r="BA507" s="108"/>
      <c r="BB507" s="108"/>
      <c r="BC507" s="108"/>
      <c r="BD507" s="108"/>
      <c r="BE507" s="108"/>
      <c r="BF507" s="108"/>
      <c r="BG507" s="108"/>
      <c r="BH507" s="108"/>
      <c r="BI507" s="108"/>
      <c r="BJ507" s="108"/>
      <c r="BK507" s="108"/>
      <c r="BL507" s="108"/>
      <c r="BM507" s="108"/>
      <c r="BN507" s="108"/>
      <c r="BO507" s="108"/>
      <c r="BP507" s="108"/>
      <c r="BQ507" s="108"/>
      <c r="BR507" s="108"/>
      <c r="BS507" s="108"/>
      <c r="BT507" s="108"/>
      <c r="BU507" s="108"/>
      <c r="BV507" s="108"/>
      <c r="BW507" s="108"/>
      <c r="BX507" s="108"/>
      <c r="BY507" s="108"/>
      <c r="BZ507" s="108"/>
      <c r="CA507" s="108"/>
      <c r="CB507" s="108"/>
      <c r="CC507" s="108"/>
      <c r="CD507" s="108"/>
      <c r="CE507" s="108"/>
      <c r="CF507" s="108"/>
    </row>
    <row r="508" ht="34.5" customHeight="1">
      <c r="A508" s="188"/>
      <c r="B508" s="188"/>
      <c r="C508" s="96"/>
      <c r="D508" s="96"/>
      <c r="E508" s="96"/>
      <c r="F508" s="96"/>
      <c r="G508" s="96"/>
      <c r="H508" s="96"/>
      <c r="I508" s="96"/>
      <c r="J508" s="96"/>
      <c r="K508" s="96"/>
      <c r="L508" s="96"/>
      <c r="M508" s="186"/>
      <c r="N508" s="96"/>
      <c r="O508" s="96"/>
      <c r="P508" s="96"/>
      <c r="Q508" s="102"/>
      <c r="R508" s="102"/>
      <c r="S508" s="102"/>
      <c r="T508" s="102"/>
      <c r="U508" s="102"/>
      <c r="V508" s="102"/>
      <c r="W508" s="102"/>
      <c r="X508" s="102"/>
      <c r="Y508" s="102"/>
      <c r="Z508" s="102"/>
      <c r="AA508" s="102"/>
      <c r="AB508" s="102"/>
      <c r="AC508" s="102"/>
      <c r="AD508" s="102"/>
      <c r="AE508" s="102"/>
      <c r="AF508" s="102"/>
      <c r="AG508" s="102"/>
      <c r="AH508" s="102"/>
      <c r="AI508" s="102"/>
      <c r="AJ508" s="187"/>
      <c r="AK508" s="96"/>
      <c r="AL508" s="96"/>
      <c r="AM508" s="152"/>
      <c r="AN508" s="152"/>
      <c r="AO508" s="107"/>
      <c r="AP508" s="107"/>
      <c r="AQ508" s="108"/>
      <c r="AR508" s="108"/>
      <c r="AS508" s="108"/>
      <c r="AT508" s="108"/>
      <c r="AU508" s="108"/>
      <c r="AV508" s="108"/>
      <c r="AW508" s="108"/>
      <c r="AX508" s="108"/>
      <c r="AY508" s="108"/>
      <c r="AZ508" s="108"/>
      <c r="BA508" s="108"/>
      <c r="BB508" s="108"/>
      <c r="BC508" s="108"/>
      <c r="BD508" s="108"/>
      <c r="BE508" s="108"/>
      <c r="BF508" s="108"/>
      <c r="BG508" s="108"/>
      <c r="BH508" s="108"/>
      <c r="BI508" s="108"/>
      <c r="BJ508" s="108"/>
      <c r="BK508" s="108"/>
      <c r="BL508" s="108"/>
      <c r="BM508" s="108"/>
      <c r="BN508" s="108"/>
      <c r="BO508" s="108"/>
      <c r="BP508" s="108"/>
      <c r="BQ508" s="108"/>
      <c r="BR508" s="108"/>
      <c r="BS508" s="108"/>
      <c r="BT508" s="108"/>
      <c r="BU508" s="108"/>
      <c r="BV508" s="108"/>
      <c r="BW508" s="108"/>
      <c r="BX508" s="108"/>
      <c r="BY508" s="108"/>
      <c r="BZ508" s="108"/>
      <c r="CA508" s="108"/>
      <c r="CB508" s="108"/>
      <c r="CC508" s="108"/>
      <c r="CD508" s="108"/>
      <c r="CE508" s="108"/>
      <c r="CF508" s="108"/>
    </row>
    <row r="509" ht="34.5" customHeight="1">
      <c r="A509" s="188"/>
      <c r="B509" s="188"/>
      <c r="C509" s="96"/>
      <c r="D509" s="96"/>
      <c r="E509" s="96"/>
      <c r="F509" s="96"/>
      <c r="G509" s="96"/>
      <c r="H509" s="96"/>
      <c r="I509" s="96"/>
      <c r="J509" s="96"/>
      <c r="K509" s="96"/>
      <c r="L509" s="96"/>
      <c r="M509" s="186"/>
      <c r="N509" s="96"/>
      <c r="O509" s="96"/>
      <c r="P509" s="96"/>
      <c r="Q509" s="102"/>
      <c r="R509" s="102"/>
      <c r="S509" s="102"/>
      <c r="T509" s="102"/>
      <c r="U509" s="102"/>
      <c r="V509" s="102"/>
      <c r="W509" s="102"/>
      <c r="X509" s="102"/>
      <c r="Y509" s="102"/>
      <c r="Z509" s="102"/>
      <c r="AA509" s="102"/>
      <c r="AB509" s="102"/>
      <c r="AC509" s="102"/>
      <c r="AD509" s="102"/>
      <c r="AE509" s="102"/>
      <c r="AF509" s="102"/>
      <c r="AG509" s="102"/>
      <c r="AH509" s="102"/>
      <c r="AI509" s="102"/>
      <c r="AJ509" s="187"/>
      <c r="AK509" s="96"/>
      <c r="AL509" s="96"/>
      <c r="AM509" s="152"/>
      <c r="AN509" s="152"/>
      <c r="AO509" s="107"/>
      <c r="AP509" s="107"/>
      <c r="AQ509" s="108"/>
      <c r="AR509" s="108"/>
      <c r="AS509" s="108"/>
      <c r="AT509" s="108"/>
      <c r="AU509" s="108"/>
      <c r="AV509" s="108"/>
      <c r="AW509" s="108"/>
      <c r="AX509" s="108"/>
      <c r="AY509" s="108"/>
      <c r="AZ509" s="108"/>
      <c r="BA509" s="108"/>
      <c r="BB509" s="108"/>
      <c r="BC509" s="108"/>
      <c r="BD509" s="108"/>
      <c r="BE509" s="108"/>
      <c r="BF509" s="108"/>
      <c r="BG509" s="108"/>
      <c r="BH509" s="108"/>
      <c r="BI509" s="108"/>
      <c r="BJ509" s="108"/>
      <c r="BK509" s="108"/>
      <c r="BL509" s="108"/>
      <c r="BM509" s="108"/>
      <c r="BN509" s="108"/>
      <c r="BO509" s="108"/>
      <c r="BP509" s="108"/>
      <c r="BQ509" s="108"/>
      <c r="BR509" s="108"/>
      <c r="BS509" s="108"/>
      <c r="BT509" s="108"/>
      <c r="BU509" s="108"/>
      <c r="BV509" s="108"/>
      <c r="BW509" s="108"/>
      <c r="BX509" s="108"/>
      <c r="BY509" s="108"/>
      <c r="BZ509" s="108"/>
      <c r="CA509" s="108"/>
      <c r="CB509" s="108"/>
      <c r="CC509" s="108"/>
      <c r="CD509" s="108"/>
      <c r="CE509" s="108"/>
      <c r="CF509" s="108"/>
    </row>
    <row r="510" ht="34.5" customHeight="1">
      <c r="A510" s="188"/>
      <c r="B510" s="188"/>
      <c r="C510" s="96"/>
      <c r="D510" s="96"/>
      <c r="E510" s="96"/>
      <c r="F510" s="96"/>
      <c r="G510" s="96"/>
      <c r="H510" s="96"/>
      <c r="I510" s="96"/>
      <c r="J510" s="96"/>
      <c r="K510" s="96"/>
      <c r="L510" s="96"/>
      <c r="M510" s="186"/>
      <c r="N510" s="96"/>
      <c r="O510" s="96"/>
      <c r="P510" s="96"/>
      <c r="Q510" s="102"/>
      <c r="R510" s="102"/>
      <c r="S510" s="102"/>
      <c r="T510" s="102"/>
      <c r="U510" s="102"/>
      <c r="V510" s="102"/>
      <c r="W510" s="102"/>
      <c r="X510" s="102"/>
      <c r="Y510" s="102"/>
      <c r="Z510" s="102"/>
      <c r="AA510" s="102"/>
      <c r="AB510" s="102"/>
      <c r="AC510" s="102"/>
      <c r="AD510" s="102"/>
      <c r="AE510" s="102"/>
      <c r="AF510" s="102"/>
      <c r="AG510" s="102"/>
      <c r="AH510" s="102"/>
      <c r="AI510" s="102"/>
      <c r="AJ510" s="187"/>
      <c r="AK510" s="96"/>
      <c r="AL510" s="96"/>
      <c r="AM510" s="152"/>
      <c r="AN510" s="152"/>
      <c r="AO510" s="107"/>
      <c r="AP510" s="107"/>
      <c r="AQ510" s="108"/>
      <c r="AR510" s="108"/>
      <c r="AS510" s="108"/>
      <c r="AT510" s="108"/>
      <c r="AU510" s="108"/>
      <c r="AV510" s="108"/>
      <c r="AW510" s="108"/>
      <c r="AX510" s="108"/>
      <c r="AY510" s="108"/>
      <c r="AZ510" s="108"/>
      <c r="BA510" s="108"/>
      <c r="BB510" s="108"/>
      <c r="BC510" s="108"/>
      <c r="BD510" s="108"/>
      <c r="BE510" s="108"/>
      <c r="BF510" s="108"/>
      <c r="BG510" s="108"/>
      <c r="BH510" s="108"/>
      <c r="BI510" s="108"/>
      <c r="BJ510" s="108"/>
      <c r="BK510" s="108"/>
      <c r="BL510" s="108"/>
      <c r="BM510" s="108"/>
      <c r="BN510" s="108"/>
      <c r="BO510" s="108"/>
      <c r="BP510" s="108"/>
      <c r="BQ510" s="108"/>
      <c r="BR510" s="108"/>
      <c r="BS510" s="108"/>
      <c r="BT510" s="108"/>
      <c r="BU510" s="108"/>
      <c r="BV510" s="108"/>
      <c r="BW510" s="108"/>
      <c r="BX510" s="108"/>
      <c r="BY510" s="108"/>
      <c r="BZ510" s="108"/>
      <c r="CA510" s="108"/>
      <c r="CB510" s="108"/>
      <c r="CC510" s="108"/>
      <c r="CD510" s="108"/>
      <c r="CE510" s="108"/>
      <c r="CF510" s="108"/>
    </row>
    <row r="511" ht="34.5" customHeight="1">
      <c r="A511" s="188"/>
      <c r="B511" s="188"/>
      <c r="C511" s="96"/>
      <c r="D511" s="96"/>
      <c r="E511" s="96"/>
      <c r="F511" s="96"/>
      <c r="G511" s="96"/>
      <c r="H511" s="96"/>
      <c r="I511" s="96"/>
      <c r="J511" s="96"/>
      <c r="K511" s="96"/>
      <c r="L511" s="96"/>
      <c r="M511" s="186"/>
      <c r="N511" s="96"/>
      <c r="O511" s="96"/>
      <c r="P511" s="96"/>
      <c r="Q511" s="102"/>
      <c r="R511" s="102"/>
      <c r="S511" s="102"/>
      <c r="T511" s="102"/>
      <c r="U511" s="102"/>
      <c r="V511" s="102"/>
      <c r="W511" s="102"/>
      <c r="X511" s="102"/>
      <c r="Y511" s="102"/>
      <c r="Z511" s="102"/>
      <c r="AA511" s="102"/>
      <c r="AB511" s="102"/>
      <c r="AC511" s="102"/>
      <c r="AD511" s="102"/>
      <c r="AE511" s="102"/>
      <c r="AF511" s="102"/>
      <c r="AG511" s="102"/>
      <c r="AH511" s="102"/>
      <c r="AI511" s="102"/>
      <c r="AJ511" s="187"/>
      <c r="AK511" s="96"/>
      <c r="AL511" s="96"/>
      <c r="AM511" s="152"/>
      <c r="AN511" s="152"/>
      <c r="AO511" s="107"/>
      <c r="AP511" s="107"/>
      <c r="AQ511" s="108"/>
      <c r="AR511" s="108"/>
      <c r="AS511" s="108"/>
      <c r="AT511" s="108"/>
      <c r="AU511" s="108"/>
      <c r="AV511" s="108"/>
      <c r="AW511" s="108"/>
      <c r="AX511" s="108"/>
      <c r="AY511" s="108"/>
      <c r="AZ511" s="108"/>
      <c r="BA511" s="108"/>
      <c r="BB511" s="108"/>
      <c r="BC511" s="108"/>
      <c r="BD511" s="108"/>
      <c r="BE511" s="108"/>
      <c r="BF511" s="108"/>
      <c r="BG511" s="108"/>
      <c r="BH511" s="108"/>
      <c r="BI511" s="108"/>
      <c r="BJ511" s="108"/>
      <c r="BK511" s="108"/>
      <c r="BL511" s="108"/>
      <c r="BM511" s="108"/>
      <c r="BN511" s="108"/>
      <c r="BO511" s="108"/>
      <c r="BP511" s="108"/>
      <c r="BQ511" s="108"/>
      <c r="BR511" s="108"/>
      <c r="BS511" s="108"/>
      <c r="BT511" s="108"/>
      <c r="BU511" s="108"/>
      <c r="BV511" s="108"/>
      <c r="BW511" s="108"/>
      <c r="BX511" s="108"/>
      <c r="BY511" s="108"/>
      <c r="BZ511" s="108"/>
      <c r="CA511" s="108"/>
      <c r="CB511" s="108"/>
      <c r="CC511" s="108"/>
      <c r="CD511" s="108"/>
      <c r="CE511" s="108"/>
      <c r="CF511" s="108"/>
    </row>
    <row r="512" ht="34.5" customHeight="1">
      <c r="A512" s="188"/>
      <c r="B512" s="188"/>
      <c r="C512" s="96"/>
      <c r="D512" s="96"/>
      <c r="E512" s="96"/>
      <c r="F512" s="96"/>
      <c r="G512" s="96"/>
      <c r="H512" s="96"/>
      <c r="I512" s="96"/>
      <c r="J512" s="96"/>
      <c r="K512" s="96"/>
      <c r="L512" s="96"/>
      <c r="M512" s="186"/>
      <c r="N512" s="96"/>
      <c r="O512" s="96"/>
      <c r="P512" s="96"/>
      <c r="Q512" s="102"/>
      <c r="R512" s="102"/>
      <c r="S512" s="102"/>
      <c r="T512" s="102"/>
      <c r="U512" s="102"/>
      <c r="V512" s="102"/>
      <c r="W512" s="102"/>
      <c r="X512" s="102"/>
      <c r="Y512" s="102"/>
      <c r="Z512" s="102"/>
      <c r="AA512" s="102"/>
      <c r="AB512" s="102"/>
      <c r="AC512" s="102"/>
      <c r="AD512" s="102"/>
      <c r="AE512" s="102"/>
      <c r="AF512" s="102"/>
      <c r="AG512" s="102"/>
      <c r="AH512" s="102"/>
      <c r="AI512" s="102"/>
      <c r="AJ512" s="187"/>
      <c r="AK512" s="96"/>
      <c r="AL512" s="96"/>
      <c r="AM512" s="152"/>
      <c r="AN512" s="152"/>
      <c r="AO512" s="107"/>
      <c r="AP512" s="107"/>
      <c r="AQ512" s="108"/>
      <c r="AR512" s="108"/>
      <c r="AS512" s="108"/>
      <c r="AT512" s="108"/>
      <c r="AU512" s="108"/>
      <c r="AV512" s="108"/>
      <c r="AW512" s="108"/>
      <c r="AX512" s="108"/>
      <c r="AY512" s="108"/>
      <c r="AZ512" s="108"/>
      <c r="BA512" s="108"/>
      <c r="BB512" s="108"/>
      <c r="BC512" s="108"/>
      <c r="BD512" s="108"/>
      <c r="BE512" s="108"/>
      <c r="BF512" s="108"/>
      <c r="BG512" s="108"/>
      <c r="BH512" s="108"/>
      <c r="BI512" s="108"/>
      <c r="BJ512" s="108"/>
      <c r="BK512" s="108"/>
      <c r="BL512" s="108"/>
      <c r="BM512" s="108"/>
      <c r="BN512" s="108"/>
      <c r="BO512" s="108"/>
      <c r="BP512" s="108"/>
      <c r="BQ512" s="108"/>
      <c r="BR512" s="108"/>
      <c r="BS512" s="108"/>
      <c r="BT512" s="108"/>
      <c r="BU512" s="108"/>
      <c r="BV512" s="108"/>
      <c r="BW512" s="108"/>
      <c r="BX512" s="108"/>
      <c r="BY512" s="108"/>
      <c r="BZ512" s="108"/>
      <c r="CA512" s="108"/>
      <c r="CB512" s="108"/>
      <c r="CC512" s="108"/>
      <c r="CD512" s="108"/>
      <c r="CE512" s="108"/>
      <c r="CF512" s="108"/>
    </row>
    <row r="513" ht="34.5" customHeight="1">
      <c r="A513" s="188"/>
      <c r="B513" s="188"/>
      <c r="C513" s="96"/>
      <c r="D513" s="96"/>
      <c r="E513" s="96"/>
      <c r="F513" s="96"/>
      <c r="G513" s="96"/>
      <c r="H513" s="96"/>
      <c r="I513" s="96"/>
      <c r="J513" s="96"/>
      <c r="K513" s="96"/>
      <c r="L513" s="96"/>
      <c r="M513" s="186"/>
      <c r="N513" s="96"/>
      <c r="O513" s="96"/>
      <c r="P513" s="96"/>
      <c r="Q513" s="102"/>
      <c r="R513" s="102"/>
      <c r="S513" s="102"/>
      <c r="T513" s="102"/>
      <c r="U513" s="102"/>
      <c r="V513" s="102"/>
      <c r="W513" s="102"/>
      <c r="X513" s="102"/>
      <c r="Y513" s="102"/>
      <c r="Z513" s="102"/>
      <c r="AA513" s="102"/>
      <c r="AB513" s="102"/>
      <c r="AC513" s="102"/>
      <c r="AD513" s="102"/>
      <c r="AE513" s="102"/>
      <c r="AF513" s="102"/>
      <c r="AG513" s="102"/>
      <c r="AH513" s="102"/>
      <c r="AI513" s="102"/>
      <c r="AJ513" s="187"/>
      <c r="AK513" s="96"/>
      <c r="AL513" s="96"/>
      <c r="AM513" s="152"/>
      <c r="AN513" s="152"/>
      <c r="AO513" s="107"/>
      <c r="AP513" s="107"/>
      <c r="AQ513" s="108"/>
      <c r="AR513" s="108"/>
      <c r="AS513" s="108"/>
      <c r="AT513" s="108"/>
      <c r="AU513" s="108"/>
      <c r="AV513" s="108"/>
      <c r="AW513" s="108"/>
      <c r="AX513" s="108"/>
      <c r="AY513" s="108"/>
      <c r="AZ513" s="108"/>
      <c r="BA513" s="108"/>
      <c r="BB513" s="108"/>
      <c r="BC513" s="108"/>
      <c r="BD513" s="108"/>
      <c r="BE513" s="108"/>
      <c r="BF513" s="108"/>
      <c r="BG513" s="108"/>
      <c r="BH513" s="108"/>
      <c r="BI513" s="108"/>
      <c r="BJ513" s="108"/>
      <c r="BK513" s="108"/>
      <c r="BL513" s="108"/>
      <c r="BM513" s="108"/>
      <c r="BN513" s="108"/>
      <c r="BO513" s="108"/>
      <c r="BP513" s="108"/>
      <c r="BQ513" s="108"/>
      <c r="BR513" s="108"/>
      <c r="BS513" s="108"/>
      <c r="BT513" s="108"/>
      <c r="BU513" s="108"/>
      <c r="BV513" s="108"/>
      <c r="BW513" s="108"/>
      <c r="BX513" s="108"/>
      <c r="BY513" s="108"/>
      <c r="BZ513" s="108"/>
      <c r="CA513" s="108"/>
      <c r="CB513" s="108"/>
      <c r="CC513" s="108"/>
      <c r="CD513" s="108"/>
      <c r="CE513" s="108"/>
      <c r="CF513" s="108"/>
    </row>
    <row r="514" ht="34.5" customHeight="1">
      <c r="A514" s="188"/>
      <c r="B514" s="188"/>
      <c r="C514" s="96"/>
      <c r="D514" s="96"/>
      <c r="E514" s="96"/>
      <c r="F514" s="96"/>
      <c r="G514" s="96"/>
      <c r="H514" s="96"/>
      <c r="I514" s="96"/>
      <c r="J514" s="96"/>
      <c r="K514" s="96"/>
      <c r="L514" s="96"/>
      <c r="M514" s="186"/>
      <c r="N514" s="96"/>
      <c r="O514" s="96"/>
      <c r="P514" s="96"/>
      <c r="Q514" s="102"/>
      <c r="R514" s="102"/>
      <c r="S514" s="102"/>
      <c r="T514" s="102"/>
      <c r="U514" s="102"/>
      <c r="V514" s="102"/>
      <c r="W514" s="102"/>
      <c r="X514" s="102"/>
      <c r="Y514" s="102"/>
      <c r="Z514" s="102"/>
      <c r="AA514" s="102"/>
      <c r="AB514" s="102"/>
      <c r="AC514" s="102"/>
      <c r="AD514" s="102"/>
      <c r="AE514" s="102"/>
      <c r="AF514" s="102"/>
      <c r="AG514" s="102"/>
      <c r="AH514" s="102"/>
      <c r="AI514" s="102"/>
      <c r="AJ514" s="187"/>
      <c r="AK514" s="96"/>
      <c r="AL514" s="96"/>
      <c r="AM514" s="152"/>
      <c r="AN514" s="152"/>
      <c r="AO514" s="107"/>
      <c r="AP514" s="107"/>
      <c r="AQ514" s="108"/>
      <c r="AR514" s="108"/>
      <c r="AS514" s="108"/>
      <c r="AT514" s="108"/>
      <c r="AU514" s="108"/>
      <c r="AV514" s="108"/>
      <c r="AW514" s="108"/>
      <c r="AX514" s="108"/>
      <c r="AY514" s="108"/>
      <c r="AZ514" s="108"/>
      <c r="BA514" s="108"/>
      <c r="BB514" s="108"/>
      <c r="BC514" s="108"/>
      <c r="BD514" s="108"/>
      <c r="BE514" s="108"/>
      <c r="BF514" s="108"/>
      <c r="BG514" s="108"/>
      <c r="BH514" s="108"/>
      <c r="BI514" s="108"/>
      <c r="BJ514" s="108"/>
      <c r="BK514" s="108"/>
      <c r="BL514" s="108"/>
      <c r="BM514" s="108"/>
      <c r="BN514" s="108"/>
      <c r="BO514" s="108"/>
      <c r="BP514" s="108"/>
      <c r="BQ514" s="108"/>
      <c r="BR514" s="108"/>
      <c r="BS514" s="108"/>
      <c r="BT514" s="108"/>
      <c r="BU514" s="108"/>
      <c r="BV514" s="108"/>
      <c r="BW514" s="108"/>
      <c r="BX514" s="108"/>
      <c r="BY514" s="108"/>
      <c r="BZ514" s="108"/>
      <c r="CA514" s="108"/>
      <c r="CB514" s="108"/>
      <c r="CC514" s="108"/>
      <c r="CD514" s="108"/>
      <c r="CE514" s="108"/>
      <c r="CF514" s="108"/>
    </row>
    <row r="515" ht="34.5" customHeight="1">
      <c r="A515" s="188"/>
      <c r="B515" s="188"/>
      <c r="C515" s="96"/>
      <c r="D515" s="96"/>
      <c r="E515" s="96"/>
      <c r="F515" s="96"/>
      <c r="G515" s="96"/>
      <c r="H515" s="96"/>
      <c r="I515" s="96"/>
      <c r="J515" s="96"/>
      <c r="K515" s="96"/>
      <c r="L515" s="96"/>
      <c r="M515" s="186"/>
      <c r="N515" s="96"/>
      <c r="O515" s="96"/>
      <c r="P515" s="96"/>
      <c r="Q515" s="102"/>
      <c r="R515" s="102"/>
      <c r="S515" s="102"/>
      <c r="T515" s="102"/>
      <c r="U515" s="102"/>
      <c r="V515" s="102"/>
      <c r="W515" s="102"/>
      <c r="X515" s="102"/>
      <c r="Y515" s="102"/>
      <c r="Z515" s="102"/>
      <c r="AA515" s="102"/>
      <c r="AB515" s="102"/>
      <c r="AC515" s="102"/>
      <c r="AD515" s="102"/>
      <c r="AE515" s="102"/>
      <c r="AF515" s="102"/>
      <c r="AG515" s="102"/>
      <c r="AH515" s="102"/>
      <c r="AI515" s="102"/>
      <c r="AJ515" s="187"/>
      <c r="AK515" s="96"/>
      <c r="AL515" s="96"/>
      <c r="AM515" s="152"/>
      <c r="AN515" s="152"/>
      <c r="AO515" s="107"/>
      <c r="AP515" s="107"/>
      <c r="AQ515" s="108"/>
      <c r="AR515" s="108"/>
      <c r="AS515" s="108"/>
      <c r="AT515" s="108"/>
      <c r="AU515" s="108"/>
      <c r="AV515" s="108"/>
      <c r="AW515" s="108"/>
      <c r="AX515" s="108"/>
      <c r="AY515" s="108"/>
      <c r="AZ515" s="108"/>
      <c r="BA515" s="108"/>
      <c r="BB515" s="108"/>
      <c r="BC515" s="108"/>
      <c r="BD515" s="108"/>
      <c r="BE515" s="108"/>
      <c r="BF515" s="108"/>
      <c r="BG515" s="108"/>
      <c r="BH515" s="108"/>
      <c r="BI515" s="108"/>
      <c r="BJ515" s="108"/>
      <c r="BK515" s="108"/>
      <c r="BL515" s="108"/>
      <c r="BM515" s="108"/>
      <c r="BN515" s="108"/>
      <c r="BO515" s="108"/>
      <c r="BP515" s="108"/>
      <c r="BQ515" s="108"/>
      <c r="BR515" s="108"/>
      <c r="BS515" s="108"/>
      <c r="BT515" s="108"/>
      <c r="BU515" s="108"/>
      <c r="BV515" s="108"/>
      <c r="BW515" s="108"/>
      <c r="BX515" s="108"/>
      <c r="BY515" s="108"/>
      <c r="BZ515" s="108"/>
      <c r="CA515" s="108"/>
      <c r="CB515" s="108"/>
      <c r="CC515" s="108"/>
      <c r="CD515" s="108"/>
      <c r="CE515" s="108"/>
      <c r="CF515" s="108"/>
    </row>
    <row r="516" ht="34.5" customHeight="1">
      <c r="A516" s="188"/>
      <c r="B516" s="188"/>
      <c r="C516" s="96"/>
      <c r="D516" s="96"/>
      <c r="E516" s="96"/>
      <c r="F516" s="96"/>
      <c r="G516" s="96"/>
      <c r="H516" s="96"/>
      <c r="I516" s="96"/>
      <c r="J516" s="96"/>
      <c r="K516" s="96"/>
      <c r="L516" s="96"/>
      <c r="M516" s="186"/>
      <c r="N516" s="96"/>
      <c r="O516" s="96"/>
      <c r="P516" s="96"/>
      <c r="Q516" s="102"/>
      <c r="R516" s="102"/>
      <c r="S516" s="102"/>
      <c r="T516" s="102"/>
      <c r="U516" s="102"/>
      <c r="V516" s="102"/>
      <c r="W516" s="102"/>
      <c r="X516" s="102"/>
      <c r="Y516" s="102"/>
      <c r="Z516" s="102"/>
      <c r="AA516" s="102"/>
      <c r="AB516" s="102"/>
      <c r="AC516" s="102"/>
      <c r="AD516" s="102"/>
      <c r="AE516" s="102"/>
      <c r="AF516" s="102"/>
      <c r="AG516" s="102"/>
      <c r="AH516" s="102"/>
      <c r="AI516" s="102"/>
      <c r="AJ516" s="187"/>
      <c r="AK516" s="96"/>
      <c r="AL516" s="96"/>
      <c r="AM516" s="152"/>
      <c r="AN516" s="152"/>
      <c r="AO516" s="107"/>
      <c r="AP516" s="107"/>
      <c r="AQ516" s="108"/>
      <c r="AR516" s="108"/>
      <c r="AS516" s="108"/>
      <c r="AT516" s="108"/>
      <c r="AU516" s="108"/>
      <c r="AV516" s="108"/>
      <c r="AW516" s="108"/>
      <c r="AX516" s="108"/>
      <c r="AY516" s="108"/>
      <c r="AZ516" s="108"/>
      <c r="BA516" s="108"/>
      <c r="BB516" s="108"/>
      <c r="BC516" s="108"/>
      <c r="BD516" s="108"/>
      <c r="BE516" s="108"/>
      <c r="BF516" s="108"/>
      <c r="BG516" s="108"/>
      <c r="BH516" s="108"/>
      <c r="BI516" s="108"/>
      <c r="BJ516" s="108"/>
      <c r="BK516" s="108"/>
      <c r="BL516" s="108"/>
      <c r="BM516" s="108"/>
      <c r="BN516" s="108"/>
      <c r="BO516" s="108"/>
      <c r="BP516" s="108"/>
      <c r="BQ516" s="108"/>
      <c r="BR516" s="108"/>
      <c r="BS516" s="108"/>
      <c r="BT516" s="108"/>
      <c r="BU516" s="108"/>
      <c r="BV516" s="108"/>
      <c r="BW516" s="108"/>
      <c r="BX516" s="108"/>
      <c r="BY516" s="108"/>
      <c r="BZ516" s="108"/>
      <c r="CA516" s="108"/>
      <c r="CB516" s="108"/>
      <c r="CC516" s="108"/>
      <c r="CD516" s="108"/>
      <c r="CE516" s="108"/>
      <c r="CF516" s="108"/>
    </row>
    <row r="517" ht="34.5" customHeight="1">
      <c r="A517" s="188"/>
      <c r="B517" s="188"/>
      <c r="C517" s="96"/>
      <c r="D517" s="96"/>
      <c r="E517" s="96"/>
      <c r="F517" s="96"/>
      <c r="G517" s="96"/>
      <c r="H517" s="96"/>
      <c r="I517" s="96"/>
      <c r="J517" s="96"/>
      <c r="K517" s="96"/>
      <c r="L517" s="96"/>
      <c r="M517" s="186"/>
      <c r="N517" s="96"/>
      <c r="O517" s="96"/>
      <c r="P517" s="96"/>
      <c r="Q517" s="102"/>
      <c r="R517" s="102"/>
      <c r="S517" s="102"/>
      <c r="T517" s="102"/>
      <c r="U517" s="102"/>
      <c r="V517" s="102"/>
      <c r="W517" s="102"/>
      <c r="X517" s="102"/>
      <c r="Y517" s="102"/>
      <c r="Z517" s="102"/>
      <c r="AA517" s="102"/>
      <c r="AB517" s="102"/>
      <c r="AC517" s="102"/>
      <c r="AD517" s="102"/>
      <c r="AE517" s="102"/>
      <c r="AF517" s="102"/>
      <c r="AG517" s="102"/>
      <c r="AH517" s="102"/>
      <c r="AI517" s="102"/>
      <c r="AJ517" s="187"/>
      <c r="AK517" s="96"/>
      <c r="AL517" s="96"/>
      <c r="AM517" s="152"/>
      <c r="AN517" s="152"/>
      <c r="AO517" s="107"/>
      <c r="AP517" s="107"/>
      <c r="AQ517" s="108"/>
      <c r="AR517" s="108"/>
      <c r="AS517" s="108"/>
      <c r="AT517" s="108"/>
      <c r="AU517" s="108"/>
      <c r="AV517" s="108"/>
      <c r="AW517" s="108"/>
      <c r="AX517" s="108"/>
      <c r="AY517" s="108"/>
      <c r="AZ517" s="108"/>
      <c r="BA517" s="108"/>
      <c r="BB517" s="108"/>
      <c r="BC517" s="108"/>
      <c r="BD517" s="108"/>
      <c r="BE517" s="108"/>
      <c r="BF517" s="108"/>
      <c r="BG517" s="108"/>
      <c r="BH517" s="108"/>
      <c r="BI517" s="108"/>
      <c r="BJ517" s="108"/>
      <c r="BK517" s="108"/>
      <c r="BL517" s="108"/>
      <c r="BM517" s="108"/>
      <c r="BN517" s="108"/>
      <c r="BO517" s="108"/>
      <c r="BP517" s="108"/>
      <c r="BQ517" s="108"/>
      <c r="BR517" s="108"/>
      <c r="BS517" s="108"/>
      <c r="BT517" s="108"/>
      <c r="BU517" s="108"/>
      <c r="BV517" s="108"/>
      <c r="BW517" s="108"/>
      <c r="BX517" s="108"/>
      <c r="BY517" s="108"/>
      <c r="BZ517" s="108"/>
      <c r="CA517" s="108"/>
      <c r="CB517" s="108"/>
      <c r="CC517" s="108"/>
      <c r="CD517" s="108"/>
      <c r="CE517" s="108"/>
      <c r="CF517" s="108"/>
    </row>
    <row r="518" ht="34.5" customHeight="1">
      <c r="A518" s="188"/>
      <c r="B518" s="188"/>
      <c r="C518" s="96"/>
      <c r="D518" s="96"/>
      <c r="E518" s="96"/>
      <c r="F518" s="96"/>
      <c r="G518" s="96"/>
      <c r="H518" s="96"/>
      <c r="I518" s="96"/>
      <c r="J518" s="96"/>
      <c r="K518" s="96"/>
      <c r="L518" s="96"/>
      <c r="M518" s="186"/>
      <c r="N518" s="96"/>
      <c r="O518" s="96"/>
      <c r="P518" s="96"/>
      <c r="Q518" s="102"/>
      <c r="R518" s="102"/>
      <c r="S518" s="102"/>
      <c r="T518" s="102"/>
      <c r="U518" s="102"/>
      <c r="V518" s="102"/>
      <c r="W518" s="102"/>
      <c r="X518" s="102"/>
      <c r="Y518" s="102"/>
      <c r="Z518" s="102"/>
      <c r="AA518" s="102"/>
      <c r="AB518" s="102"/>
      <c r="AC518" s="102"/>
      <c r="AD518" s="102"/>
      <c r="AE518" s="102"/>
      <c r="AF518" s="102"/>
      <c r="AG518" s="102"/>
      <c r="AH518" s="102"/>
      <c r="AI518" s="102"/>
      <c r="AJ518" s="187"/>
      <c r="AK518" s="96"/>
      <c r="AL518" s="96"/>
      <c r="AM518" s="152"/>
      <c r="AN518" s="152"/>
      <c r="AO518" s="107"/>
      <c r="AP518" s="107"/>
      <c r="AQ518" s="108"/>
      <c r="AR518" s="108"/>
      <c r="AS518" s="108"/>
      <c r="AT518" s="108"/>
      <c r="AU518" s="108"/>
      <c r="AV518" s="108"/>
      <c r="AW518" s="108"/>
      <c r="AX518" s="108"/>
      <c r="AY518" s="108"/>
      <c r="AZ518" s="108"/>
      <c r="BA518" s="108"/>
      <c r="BB518" s="108"/>
      <c r="BC518" s="108"/>
      <c r="BD518" s="108"/>
      <c r="BE518" s="108"/>
      <c r="BF518" s="108"/>
      <c r="BG518" s="108"/>
      <c r="BH518" s="108"/>
      <c r="BI518" s="108"/>
      <c r="BJ518" s="108"/>
      <c r="BK518" s="108"/>
      <c r="BL518" s="108"/>
      <c r="BM518" s="108"/>
      <c r="BN518" s="108"/>
      <c r="BO518" s="108"/>
      <c r="BP518" s="108"/>
      <c r="BQ518" s="108"/>
      <c r="BR518" s="108"/>
      <c r="BS518" s="108"/>
      <c r="BT518" s="108"/>
      <c r="BU518" s="108"/>
      <c r="BV518" s="108"/>
      <c r="BW518" s="108"/>
      <c r="BX518" s="108"/>
      <c r="BY518" s="108"/>
      <c r="BZ518" s="108"/>
      <c r="CA518" s="108"/>
      <c r="CB518" s="108"/>
      <c r="CC518" s="108"/>
      <c r="CD518" s="108"/>
      <c r="CE518" s="108"/>
      <c r="CF518" s="108"/>
    </row>
    <row r="519" ht="34.5" customHeight="1">
      <c r="A519" s="188"/>
      <c r="B519" s="188"/>
      <c r="C519" s="96"/>
      <c r="D519" s="96"/>
      <c r="E519" s="96"/>
      <c r="F519" s="96"/>
      <c r="G519" s="96"/>
      <c r="H519" s="96"/>
      <c r="I519" s="96"/>
      <c r="J519" s="96"/>
      <c r="K519" s="96"/>
      <c r="L519" s="96"/>
      <c r="M519" s="186"/>
      <c r="N519" s="96"/>
      <c r="O519" s="96"/>
      <c r="P519" s="96"/>
      <c r="Q519" s="102"/>
      <c r="R519" s="102"/>
      <c r="S519" s="102"/>
      <c r="T519" s="102"/>
      <c r="U519" s="102"/>
      <c r="V519" s="102"/>
      <c r="W519" s="102"/>
      <c r="X519" s="102"/>
      <c r="Y519" s="102"/>
      <c r="Z519" s="102"/>
      <c r="AA519" s="102"/>
      <c r="AB519" s="102"/>
      <c r="AC519" s="102"/>
      <c r="AD519" s="102"/>
      <c r="AE519" s="102"/>
      <c r="AF519" s="102"/>
      <c r="AG519" s="102"/>
      <c r="AH519" s="102"/>
      <c r="AI519" s="102"/>
      <c r="AJ519" s="187"/>
      <c r="AK519" s="96"/>
      <c r="AL519" s="96"/>
      <c r="AM519" s="152"/>
      <c r="AN519" s="152"/>
      <c r="AO519" s="107"/>
      <c r="AP519" s="107"/>
      <c r="AQ519" s="108"/>
      <c r="AR519" s="108"/>
      <c r="AS519" s="108"/>
      <c r="AT519" s="108"/>
      <c r="AU519" s="108"/>
      <c r="AV519" s="108"/>
      <c r="AW519" s="108"/>
      <c r="AX519" s="108"/>
      <c r="AY519" s="108"/>
      <c r="AZ519" s="108"/>
      <c r="BA519" s="108"/>
      <c r="BB519" s="108"/>
      <c r="BC519" s="108"/>
      <c r="BD519" s="108"/>
      <c r="BE519" s="108"/>
      <c r="BF519" s="108"/>
      <c r="BG519" s="108"/>
      <c r="BH519" s="108"/>
      <c r="BI519" s="108"/>
      <c r="BJ519" s="108"/>
      <c r="BK519" s="108"/>
      <c r="BL519" s="108"/>
      <c r="BM519" s="108"/>
      <c r="BN519" s="108"/>
      <c r="BO519" s="108"/>
      <c r="BP519" s="108"/>
      <c r="BQ519" s="108"/>
      <c r="BR519" s="108"/>
      <c r="BS519" s="108"/>
      <c r="BT519" s="108"/>
      <c r="BU519" s="108"/>
      <c r="BV519" s="108"/>
      <c r="BW519" s="108"/>
      <c r="BX519" s="108"/>
      <c r="BY519" s="108"/>
      <c r="BZ519" s="108"/>
      <c r="CA519" s="108"/>
      <c r="CB519" s="108"/>
      <c r="CC519" s="108"/>
      <c r="CD519" s="108"/>
      <c r="CE519" s="108"/>
      <c r="CF519" s="108"/>
    </row>
    <row r="520" ht="34.5" customHeight="1">
      <c r="A520" s="188"/>
      <c r="B520" s="188"/>
      <c r="C520" s="96"/>
      <c r="D520" s="96"/>
      <c r="E520" s="96"/>
      <c r="F520" s="96"/>
      <c r="G520" s="96"/>
      <c r="H520" s="96"/>
      <c r="I520" s="96"/>
      <c r="J520" s="96"/>
      <c r="K520" s="96"/>
      <c r="L520" s="96"/>
      <c r="M520" s="186"/>
      <c r="N520" s="96"/>
      <c r="O520" s="96"/>
      <c r="P520" s="96"/>
      <c r="Q520" s="102"/>
      <c r="R520" s="102"/>
      <c r="S520" s="102"/>
      <c r="T520" s="102"/>
      <c r="U520" s="102"/>
      <c r="V520" s="102"/>
      <c r="W520" s="102"/>
      <c r="X520" s="102"/>
      <c r="Y520" s="102"/>
      <c r="Z520" s="102"/>
      <c r="AA520" s="102"/>
      <c r="AB520" s="102"/>
      <c r="AC520" s="102"/>
      <c r="AD520" s="102"/>
      <c r="AE520" s="102"/>
      <c r="AF520" s="102"/>
      <c r="AG520" s="102"/>
      <c r="AH520" s="102"/>
      <c r="AI520" s="102"/>
      <c r="AJ520" s="187"/>
      <c r="AK520" s="96"/>
      <c r="AL520" s="96"/>
      <c r="AM520" s="152"/>
      <c r="AN520" s="152"/>
      <c r="AO520" s="107"/>
      <c r="AP520" s="107"/>
      <c r="AQ520" s="108"/>
      <c r="AR520" s="108"/>
      <c r="AS520" s="108"/>
      <c r="AT520" s="108"/>
      <c r="AU520" s="108"/>
      <c r="AV520" s="108"/>
      <c r="AW520" s="108"/>
      <c r="AX520" s="108"/>
      <c r="AY520" s="108"/>
      <c r="AZ520" s="108"/>
      <c r="BA520" s="108"/>
      <c r="BB520" s="108"/>
      <c r="BC520" s="108"/>
      <c r="BD520" s="108"/>
      <c r="BE520" s="108"/>
      <c r="BF520" s="108"/>
      <c r="BG520" s="108"/>
      <c r="BH520" s="108"/>
      <c r="BI520" s="108"/>
      <c r="BJ520" s="108"/>
      <c r="BK520" s="108"/>
      <c r="BL520" s="108"/>
      <c r="BM520" s="108"/>
      <c r="BN520" s="108"/>
      <c r="BO520" s="108"/>
      <c r="BP520" s="108"/>
      <c r="BQ520" s="108"/>
      <c r="BR520" s="108"/>
      <c r="BS520" s="108"/>
      <c r="BT520" s="108"/>
      <c r="BU520" s="108"/>
      <c r="BV520" s="108"/>
      <c r="BW520" s="108"/>
      <c r="BX520" s="108"/>
      <c r="BY520" s="108"/>
      <c r="BZ520" s="108"/>
      <c r="CA520" s="108"/>
      <c r="CB520" s="108"/>
      <c r="CC520" s="108"/>
      <c r="CD520" s="108"/>
      <c r="CE520" s="108"/>
      <c r="CF520" s="108"/>
    </row>
    <row r="521" ht="34.5" customHeight="1">
      <c r="A521" s="188"/>
      <c r="B521" s="188"/>
      <c r="C521" s="96"/>
      <c r="D521" s="96"/>
      <c r="E521" s="96"/>
      <c r="F521" s="96"/>
      <c r="G521" s="96"/>
      <c r="H521" s="96"/>
      <c r="I521" s="96"/>
      <c r="J521" s="96"/>
      <c r="K521" s="96"/>
      <c r="L521" s="96"/>
      <c r="M521" s="186"/>
      <c r="N521" s="96"/>
      <c r="O521" s="96"/>
      <c r="P521" s="96"/>
      <c r="Q521" s="102"/>
      <c r="R521" s="102"/>
      <c r="S521" s="102"/>
      <c r="T521" s="102"/>
      <c r="U521" s="102"/>
      <c r="V521" s="102"/>
      <c r="W521" s="102"/>
      <c r="X521" s="102"/>
      <c r="Y521" s="102"/>
      <c r="Z521" s="102"/>
      <c r="AA521" s="102"/>
      <c r="AB521" s="102"/>
      <c r="AC521" s="102"/>
      <c r="AD521" s="102"/>
      <c r="AE521" s="102"/>
      <c r="AF521" s="102"/>
      <c r="AG521" s="102"/>
      <c r="AH521" s="102"/>
      <c r="AI521" s="102"/>
      <c r="AJ521" s="187"/>
      <c r="AK521" s="96"/>
      <c r="AL521" s="96"/>
      <c r="AM521" s="152"/>
      <c r="AN521" s="152"/>
      <c r="AO521" s="107"/>
      <c r="AP521" s="107"/>
      <c r="AQ521" s="108"/>
      <c r="AR521" s="108"/>
      <c r="AS521" s="108"/>
      <c r="AT521" s="108"/>
      <c r="AU521" s="108"/>
      <c r="AV521" s="108"/>
      <c r="AW521" s="108"/>
      <c r="AX521" s="108"/>
      <c r="AY521" s="108"/>
      <c r="AZ521" s="108"/>
      <c r="BA521" s="108"/>
      <c r="BB521" s="108"/>
      <c r="BC521" s="108"/>
      <c r="BD521" s="108"/>
      <c r="BE521" s="108"/>
      <c r="BF521" s="108"/>
      <c r="BG521" s="108"/>
      <c r="BH521" s="108"/>
      <c r="BI521" s="108"/>
      <c r="BJ521" s="108"/>
      <c r="BK521" s="108"/>
      <c r="BL521" s="108"/>
      <c r="BM521" s="108"/>
      <c r="BN521" s="108"/>
      <c r="BO521" s="108"/>
      <c r="BP521" s="108"/>
      <c r="BQ521" s="108"/>
      <c r="BR521" s="108"/>
      <c r="BS521" s="108"/>
      <c r="BT521" s="108"/>
      <c r="BU521" s="108"/>
      <c r="BV521" s="108"/>
      <c r="BW521" s="108"/>
      <c r="BX521" s="108"/>
      <c r="BY521" s="108"/>
      <c r="BZ521" s="108"/>
      <c r="CA521" s="108"/>
      <c r="CB521" s="108"/>
      <c r="CC521" s="108"/>
      <c r="CD521" s="108"/>
      <c r="CE521" s="108"/>
      <c r="CF521" s="108"/>
    </row>
    <row r="522" ht="34.5" customHeight="1">
      <c r="A522" s="188"/>
      <c r="B522" s="188"/>
      <c r="C522" s="96"/>
      <c r="D522" s="96"/>
      <c r="E522" s="96"/>
      <c r="F522" s="96"/>
      <c r="G522" s="96"/>
      <c r="H522" s="96"/>
      <c r="I522" s="96"/>
      <c r="J522" s="96"/>
      <c r="K522" s="96"/>
      <c r="L522" s="96"/>
      <c r="M522" s="186"/>
      <c r="N522" s="96"/>
      <c r="O522" s="96"/>
      <c r="P522" s="96"/>
      <c r="Q522" s="102"/>
      <c r="R522" s="102"/>
      <c r="S522" s="102"/>
      <c r="T522" s="102"/>
      <c r="U522" s="102"/>
      <c r="V522" s="102"/>
      <c r="W522" s="102"/>
      <c r="X522" s="102"/>
      <c r="Y522" s="102"/>
      <c r="Z522" s="102"/>
      <c r="AA522" s="102"/>
      <c r="AB522" s="102"/>
      <c r="AC522" s="102"/>
      <c r="AD522" s="102"/>
      <c r="AE522" s="102"/>
      <c r="AF522" s="102"/>
      <c r="AG522" s="102"/>
      <c r="AH522" s="102"/>
      <c r="AI522" s="102"/>
      <c r="AJ522" s="187"/>
      <c r="AK522" s="96"/>
      <c r="AL522" s="96"/>
      <c r="AM522" s="152"/>
      <c r="AN522" s="152"/>
      <c r="AO522" s="107"/>
      <c r="AP522" s="107"/>
      <c r="AQ522" s="108"/>
      <c r="AR522" s="108"/>
      <c r="AS522" s="108"/>
      <c r="AT522" s="108"/>
      <c r="AU522" s="108"/>
      <c r="AV522" s="108"/>
      <c r="AW522" s="108"/>
      <c r="AX522" s="108"/>
      <c r="AY522" s="108"/>
      <c r="AZ522" s="108"/>
      <c r="BA522" s="108"/>
      <c r="BB522" s="108"/>
      <c r="BC522" s="108"/>
      <c r="BD522" s="108"/>
      <c r="BE522" s="108"/>
      <c r="BF522" s="108"/>
      <c r="BG522" s="108"/>
      <c r="BH522" s="108"/>
      <c r="BI522" s="108"/>
      <c r="BJ522" s="108"/>
      <c r="BK522" s="108"/>
      <c r="BL522" s="108"/>
      <c r="BM522" s="108"/>
      <c r="BN522" s="108"/>
      <c r="BO522" s="108"/>
      <c r="BP522" s="108"/>
      <c r="BQ522" s="108"/>
      <c r="BR522" s="108"/>
      <c r="BS522" s="108"/>
      <c r="BT522" s="108"/>
      <c r="BU522" s="108"/>
      <c r="BV522" s="108"/>
      <c r="BW522" s="108"/>
      <c r="BX522" s="108"/>
      <c r="BY522" s="108"/>
      <c r="BZ522" s="108"/>
      <c r="CA522" s="108"/>
      <c r="CB522" s="108"/>
      <c r="CC522" s="108"/>
      <c r="CD522" s="108"/>
      <c r="CE522" s="108"/>
      <c r="CF522" s="108"/>
    </row>
    <row r="523" ht="34.5" customHeight="1">
      <c r="A523" s="188"/>
      <c r="B523" s="188"/>
      <c r="C523" s="96"/>
      <c r="D523" s="96"/>
      <c r="E523" s="96"/>
      <c r="F523" s="96"/>
      <c r="G523" s="96"/>
      <c r="H523" s="96"/>
      <c r="I523" s="96"/>
      <c r="J523" s="96"/>
      <c r="K523" s="96"/>
      <c r="L523" s="96"/>
      <c r="M523" s="186"/>
      <c r="N523" s="96"/>
      <c r="O523" s="96"/>
      <c r="P523" s="96"/>
      <c r="Q523" s="102"/>
      <c r="R523" s="102"/>
      <c r="S523" s="102"/>
      <c r="T523" s="102"/>
      <c r="U523" s="102"/>
      <c r="V523" s="102"/>
      <c r="W523" s="102"/>
      <c r="X523" s="102"/>
      <c r="Y523" s="102"/>
      <c r="Z523" s="102"/>
      <c r="AA523" s="102"/>
      <c r="AB523" s="102"/>
      <c r="AC523" s="102"/>
      <c r="AD523" s="102"/>
      <c r="AE523" s="102"/>
      <c r="AF523" s="102"/>
      <c r="AG523" s="102"/>
      <c r="AH523" s="102"/>
      <c r="AI523" s="102"/>
      <c r="AJ523" s="187"/>
      <c r="AK523" s="96"/>
      <c r="AL523" s="96"/>
      <c r="AM523" s="152"/>
      <c r="AN523" s="152"/>
      <c r="AO523" s="107"/>
      <c r="AP523" s="107"/>
      <c r="AQ523" s="108"/>
      <c r="AR523" s="108"/>
      <c r="AS523" s="108"/>
      <c r="AT523" s="108"/>
      <c r="AU523" s="108"/>
      <c r="AV523" s="108"/>
      <c r="AW523" s="108"/>
      <c r="AX523" s="108"/>
      <c r="AY523" s="108"/>
      <c r="AZ523" s="108"/>
      <c r="BA523" s="108"/>
      <c r="BB523" s="108"/>
      <c r="BC523" s="108"/>
      <c r="BD523" s="108"/>
      <c r="BE523" s="108"/>
      <c r="BF523" s="108"/>
      <c r="BG523" s="108"/>
      <c r="BH523" s="108"/>
      <c r="BI523" s="108"/>
      <c r="BJ523" s="108"/>
      <c r="BK523" s="108"/>
      <c r="BL523" s="108"/>
      <c r="BM523" s="108"/>
      <c r="BN523" s="108"/>
      <c r="BO523" s="108"/>
      <c r="BP523" s="108"/>
      <c r="BQ523" s="108"/>
      <c r="BR523" s="108"/>
      <c r="BS523" s="108"/>
      <c r="BT523" s="108"/>
      <c r="BU523" s="108"/>
      <c r="BV523" s="108"/>
      <c r="BW523" s="108"/>
      <c r="BX523" s="108"/>
      <c r="BY523" s="108"/>
      <c r="BZ523" s="108"/>
      <c r="CA523" s="108"/>
      <c r="CB523" s="108"/>
      <c r="CC523" s="108"/>
      <c r="CD523" s="108"/>
      <c r="CE523" s="108"/>
      <c r="CF523" s="108"/>
    </row>
    <row r="524" ht="34.5" customHeight="1">
      <c r="A524" s="188"/>
      <c r="B524" s="188"/>
      <c r="C524" s="96"/>
      <c r="D524" s="96"/>
      <c r="E524" s="96"/>
      <c r="F524" s="96"/>
      <c r="G524" s="96"/>
      <c r="H524" s="96"/>
      <c r="I524" s="96"/>
      <c r="J524" s="96"/>
      <c r="K524" s="96"/>
      <c r="L524" s="96"/>
      <c r="M524" s="186"/>
      <c r="N524" s="96"/>
      <c r="O524" s="96"/>
      <c r="P524" s="96"/>
      <c r="Q524" s="102"/>
      <c r="R524" s="102"/>
      <c r="S524" s="102"/>
      <c r="T524" s="102"/>
      <c r="U524" s="102"/>
      <c r="V524" s="102"/>
      <c r="W524" s="102"/>
      <c r="X524" s="102"/>
      <c r="Y524" s="102"/>
      <c r="Z524" s="102"/>
      <c r="AA524" s="102"/>
      <c r="AB524" s="102"/>
      <c r="AC524" s="102"/>
      <c r="AD524" s="102"/>
      <c r="AE524" s="102"/>
      <c r="AF524" s="102"/>
      <c r="AG524" s="102"/>
      <c r="AH524" s="102"/>
      <c r="AI524" s="102"/>
      <c r="AJ524" s="187"/>
      <c r="AK524" s="96"/>
      <c r="AL524" s="96"/>
      <c r="AM524" s="152"/>
      <c r="AN524" s="152"/>
      <c r="AO524" s="107"/>
      <c r="AP524" s="107"/>
      <c r="AQ524" s="108"/>
      <c r="AR524" s="108"/>
      <c r="AS524" s="108"/>
      <c r="AT524" s="108"/>
      <c r="AU524" s="108"/>
      <c r="AV524" s="108"/>
      <c r="AW524" s="108"/>
      <c r="AX524" s="108"/>
      <c r="AY524" s="108"/>
      <c r="AZ524" s="108"/>
      <c r="BA524" s="108"/>
      <c r="BB524" s="108"/>
      <c r="BC524" s="108"/>
      <c r="BD524" s="108"/>
      <c r="BE524" s="108"/>
      <c r="BF524" s="108"/>
      <c r="BG524" s="108"/>
      <c r="BH524" s="108"/>
      <c r="BI524" s="108"/>
      <c r="BJ524" s="108"/>
      <c r="BK524" s="108"/>
      <c r="BL524" s="108"/>
      <c r="BM524" s="108"/>
      <c r="BN524" s="108"/>
      <c r="BO524" s="108"/>
      <c r="BP524" s="108"/>
      <c r="BQ524" s="108"/>
      <c r="BR524" s="108"/>
      <c r="BS524" s="108"/>
      <c r="BT524" s="108"/>
      <c r="BU524" s="108"/>
      <c r="BV524" s="108"/>
      <c r="BW524" s="108"/>
      <c r="BX524" s="108"/>
      <c r="BY524" s="108"/>
      <c r="BZ524" s="108"/>
      <c r="CA524" s="108"/>
      <c r="CB524" s="108"/>
      <c r="CC524" s="108"/>
      <c r="CD524" s="108"/>
      <c r="CE524" s="108"/>
      <c r="CF524" s="108"/>
    </row>
    <row r="525" ht="34.5" customHeight="1">
      <c r="A525" s="188"/>
      <c r="B525" s="188"/>
      <c r="C525" s="96"/>
      <c r="D525" s="96"/>
      <c r="E525" s="96"/>
      <c r="F525" s="96"/>
      <c r="G525" s="96"/>
      <c r="H525" s="96"/>
      <c r="I525" s="96"/>
      <c r="J525" s="96"/>
      <c r="K525" s="96"/>
      <c r="L525" s="96"/>
      <c r="M525" s="186"/>
      <c r="N525" s="96"/>
      <c r="O525" s="96"/>
      <c r="P525" s="96"/>
      <c r="Q525" s="102"/>
      <c r="R525" s="102"/>
      <c r="S525" s="102"/>
      <c r="T525" s="102"/>
      <c r="U525" s="102"/>
      <c r="V525" s="102"/>
      <c r="W525" s="102"/>
      <c r="X525" s="102"/>
      <c r="Y525" s="102"/>
      <c r="Z525" s="102"/>
      <c r="AA525" s="102"/>
      <c r="AB525" s="102"/>
      <c r="AC525" s="102"/>
      <c r="AD525" s="102"/>
      <c r="AE525" s="102"/>
      <c r="AF525" s="102"/>
      <c r="AG525" s="102"/>
      <c r="AH525" s="102"/>
      <c r="AI525" s="102"/>
      <c r="AJ525" s="187"/>
      <c r="AK525" s="96"/>
      <c r="AL525" s="96"/>
      <c r="AM525" s="152"/>
      <c r="AN525" s="152"/>
      <c r="AO525" s="107"/>
      <c r="AP525" s="107"/>
      <c r="AQ525" s="108"/>
      <c r="AR525" s="108"/>
      <c r="AS525" s="108"/>
      <c r="AT525" s="108"/>
      <c r="AU525" s="108"/>
      <c r="AV525" s="108"/>
      <c r="AW525" s="108"/>
      <c r="AX525" s="108"/>
      <c r="AY525" s="108"/>
      <c r="AZ525" s="108"/>
      <c r="BA525" s="108"/>
      <c r="BB525" s="108"/>
      <c r="BC525" s="108"/>
      <c r="BD525" s="108"/>
      <c r="BE525" s="108"/>
      <c r="BF525" s="108"/>
      <c r="BG525" s="108"/>
      <c r="BH525" s="108"/>
      <c r="BI525" s="108"/>
      <c r="BJ525" s="108"/>
      <c r="BK525" s="108"/>
      <c r="BL525" s="108"/>
      <c r="BM525" s="108"/>
      <c r="BN525" s="108"/>
      <c r="BO525" s="108"/>
      <c r="BP525" s="108"/>
      <c r="BQ525" s="108"/>
      <c r="BR525" s="108"/>
      <c r="BS525" s="108"/>
      <c r="BT525" s="108"/>
      <c r="BU525" s="108"/>
      <c r="BV525" s="108"/>
      <c r="BW525" s="108"/>
      <c r="BX525" s="108"/>
      <c r="BY525" s="108"/>
      <c r="BZ525" s="108"/>
      <c r="CA525" s="108"/>
      <c r="CB525" s="108"/>
      <c r="CC525" s="108"/>
      <c r="CD525" s="108"/>
      <c r="CE525" s="108"/>
      <c r="CF525" s="108"/>
    </row>
    <row r="526" ht="34.5" customHeight="1">
      <c r="A526" s="188"/>
      <c r="B526" s="188"/>
      <c r="C526" s="96"/>
      <c r="D526" s="96"/>
      <c r="E526" s="96"/>
      <c r="F526" s="96"/>
      <c r="G526" s="96"/>
      <c r="H526" s="96"/>
      <c r="I526" s="96"/>
      <c r="J526" s="96"/>
      <c r="K526" s="96"/>
      <c r="L526" s="96"/>
      <c r="M526" s="186"/>
      <c r="N526" s="96"/>
      <c r="O526" s="96"/>
      <c r="P526" s="96"/>
      <c r="Q526" s="102"/>
      <c r="R526" s="102"/>
      <c r="S526" s="102"/>
      <c r="T526" s="102"/>
      <c r="U526" s="102"/>
      <c r="V526" s="102"/>
      <c r="W526" s="102"/>
      <c r="X526" s="102"/>
      <c r="Y526" s="102"/>
      <c r="Z526" s="102"/>
      <c r="AA526" s="102"/>
      <c r="AB526" s="102"/>
      <c r="AC526" s="102"/>
      <c r="AD526" s="102"/>
      <c r="AE526" s="102"/>
      <c r="AF526" s="102"/>
      <c r="AG526" s="102"/>
      <c r="AH526" s="102"/>
      <c r="AI526" s="102"/>
      <c r="AJ526" s="187"/>
      <c r="AK526" s="96"/>
      <c r="AL526" s="96"/>
      <c r="AM526" s="152"/>
      <c r="AN526" s="152"/>
      <c r="AO526" s="107"/>
      <c r="AP526" s="107"/>
      <c r="AQ526" s="108"/>
      <c r="AR526" s="108"/>
      <c r="AS526" s="108"/>
      <c r="AT526" s="108"/>
      <c r="AU526" s="108"/>
      <c r="AV526" s="108"/>
      <c r="AW526" s="108"/>
      <c r="AX526" s="108"/>
      <c r="AY526" s="108"/>
      <c r="AZ526" s="108"/>
      <c r="BA526" s="108"/>
      <c r="BB526" s="108"/>
      <c r="BC526" s="108"/>
      <c r="BD526" s="108"/>
      <c r="BE526" s="108"/>
      <c r="BF526" s="108"/>
      <c r="BG526" s="108"/>
      <c r="BH526" s="108"/>
      <c r="BI526" s="108"/>
      <c r="BJ526" s="108"/>
      <c r="BK526" s="108"/>
      <c r="BL526" s="108"/>
      <c r="BM526" s="108"/>
      <c r="BN526" s="108"/>
      <c r="BO526" s="108"/>
      <c r="BP526" s="108"/>
      <c r="BQ526" s="108"/>
      <c r="BR526" s="108"/>
      <c r="BS526" s="108"/>
      <c r="BT526" s="108"/>
      <c r="BU526" s="108"/>
      <c r="BV526" s="108"/>
      <c r="BW526" s="108"/>
      <c r="BX526" s="108"/>
      <c r="BY526" s="108"/>
      <c r="BZ526" s="108"/>
      <c r="CA526" s="108"/>
      <c r="CB526" s="108"/>
      <c r="CC526" s="108"/>
      <c r="CD526" s="108"/>
      <c r="CE526" s="108"/>
      <c r="CF526" s="108"/>
    </row>
    <row r="527" ht="34.5" customHeight="1">
      <c r="A527" s="188"/>
      <c r="B527" s="188"/>
      <c r="C527" s="96"/>
      <c r="D527" s="96"/>
      <c r="E527" s="96"/>
      <c r="F527" s="96"/>
      <c r="G527" s="96"/>
      <c r="H527" s="96"/>
      <c r="I527" s="96"/>
      <c r="J527" s="96"/>
      <c r="K527" s="96"/>
      <c r="L527" s="96"/>
      <c r="M527" s="186"/>
      <c r="N527" s="96"/>
      <c r="O527" s="96"/>
      <c r="P527" s="96"/>
      <c r="Q527" s="102"/>
      <c r="R527" s="102"/>
      <c r="S527" s="102"/>
      <c r="T527" s="102"/>
      <c r="U527" s="102"/>
      <c r="V527" s="102"/>
      <c r="W527" s="102"/>
      <c r="X527" s="102"/>
      <c r="Y527" s="102"/>
      <c r="Z527" s="102"/>
      <c r="AA527" s="102"/>
      <c r="AB527" s="102"/>
      <c r="AC527" s="102"/>
      <c r="AD527" s="102"/>
      <c r="AE527" s="102"/>
      <c r="AF527" s="102"/>
      <c r="AG527" s="102"/>
      <c r="AH527" s="102"/>
      <c r="AI527" s="102"/>
      <c r="AJ527" s="187"/>
      <c r="AK527" s="96"/>
      <c r="AL527" s="96"/>
      <c r="AM527" s="152"/>
      <c r="AN527" s="152"/>
      <c r="AO527" s="107"/>
      <c r="AP527" s="107"/>
      <c r="AQ527" s="108"/>
      <c r="AR527" s="108"/>
      <c r="AS527" s="108"/>
      <c r="AT527" s="108"/>
      <c r="AU527" s="108"/>
      <c r="AV527" s="108"/>
      <c r="AW527" s="108"/>
      <c r="AX527" s="108"/>
      <c r="AY527" s="108"/>
      <c r="AZ527" s="108"/>
      <c r="BA527" s="108"/>
      <c r="BB527" s="108"/>
      <c r="BC527" s="108"/>
      <c r="BD527" s="108"/>
      <c r="BE527" s="108"/>
      <c r="BF527" s="108"/>
      <c r="BG527" s="108"/>
      <c r="BH527" s="108"/>
      <c r="BI527" s="108"/>
      <c r="BJ527" s="108"/>
      <c r="BK527" s="108"/>
      <c r="BL527" s="108"/>
      <c r="BM527" s="108"/>
      <c r="BN527" s="108"/>
      <c r="BO527" s="108"/>
      <c r="BP527" s="108"/>
      <c r="BQ527" s="108"/>
      <c r="BR527" s="108"/>
      <c r="BS527" s="108"/>
      <c r="BT527" s="108"/>
      <c r="BU527" s="108"/>
      <c r="BV527" s="108"/>
      <c r="BW527" s="108"/>
      <c r="BX527" s="108"/>
      <c r="BY527" s="108"/>
      <c r="BZ527" s="108"/>
      <c r="CA527" s="108"/>
      <c r="CB527" s="108"/>
      <c r="CC527" s="108"/>
      <c r="CD527" s="108"/>
      <c r="CE527" s="108"/>
      <c r="CF527" s="108"/>
    </row>
    <row r="528" ht="34.5" customHeight="1">
      <c r="A528" s="188"/>
      <c r="B528" s="188"/>
      <c r="C528" s="96"/>
      <c r="D528" s="96"/>
      <c r="E528" s="96"/>
      <c r="F528" s="96"/>
      <c r="G528" s="96"/>
      <c r="H528" s="96"/>
      <c r="I528" s="96"/>
      <c r="J528" s="96"/>
      <c r="K528" s="96"/>
      <c r="L528" s="96"/>
      <c r="M528" s="186"/>
      <c r="N528" s="96"/>
      <c r="O528" s="96"/>
      <c r="P528" s="96"/>
      <c r="Q528" s="102"/>
      <c r="R528" s="102"/>
      <c r="S528" s="102"/>
      <c r="T528" s="102"/>
      <c r="U528" s="102"/>
      <c r="V528" s="102"/>
      <c r="W528" s="102"/>
      <c r="X528" s="102"/>
      <c r="Y528" s="102"/>
      <c r="Z528" s="102"/>
      <c r="AA528" s="102"/>
      <c r="AB528" s="102"/>
      <c r="AC528" s="102"/>
      <c r="AD528" s="102"/>
      <c r="AE528" s="102"/>
      <c r="AF528" s="102"/>
      <c r="AG528" s="102"/>
      <c r="AH528" s="102"/>
      <c r="AI528" s="102"/>
      <c r="AJ528" s="187"/>
      <c r="AK528" s="96"/>
      <c r="AL528" s="96"/>
      <c r="AM528" s="152"/>
      <c r="AN528" s="152"/>
      <c r="AO528" s="107"/>
      <c r="AP528" s="107"/>
      <c r="AQ528" s="108"/>
      <c r="AR528" s="108"/>
      <c r="AS528" s="108"/>
      <c r="AT528" s="108"/>
      <c r="AU528" s="108"/>
      <c r="AV528" s="108"/>
      <c r="AW528" s="108"/>
      <c r="AX528" s="108"/>
      <c r="AY528" s="108"/>
      <c r="AZ528" s="108"/>
      <c r="BA528" s="108"/>
      <c r="BB528" s="108"/>
      <c r="BC528" s="108"/>
      <c r="BD528" s="108"/>
      <c r="BE528" s="108"/>
      <c r="BF528" s="108"/>
      <c r="BG528" s="108"/>
      <c r="BH528" s="108"/>
      <c r="BI528" s="108"/>
      <c r="BJ528" s="108"/>
      <c r="BK528" s="108"/>
      <c r="BL528" s="108"/>
      <c r="BM528" s="108"/>
      <c r="BN528" s="108"/>
      <c r="BO528" s="108"/>
      <c r="BP528" s="108"/>
      <c r="BQ528" s="108"/>
      <c r="BR528" s="108"/>
      <c r="BS528" s="108"/>
      <c r="BT528" s="108"/>
      <c r="BU528" s="108"/>
      <c r="BV528" s="108"/>
      <c r="BW528" s="108"/>
      <c r="BX528" s="108"/>
      <c r="BY528" s="108"/>
      <c r="BZ528" s="108"/>
      <c r="CA528" s="108"/>
      <c r="CB528" s="108"/>
      <c r="CC528" s="108"/>
      <c r="CD528" s="108"/>
      <c r="CE528" s="108"/>
      <c r="CF528" s="108"/>
    </row>
    <row r="529" ht="34.5" customHeight="1">
      <c r="A529" s="188"/>
      <c r="B529" s="188"/>
      <c r="C529" s="96"/>
      <c r="D529" s="96"/>
      <c r="E529" s="96"/>
      <c r="F529" s="96"/>
      <c r="G529" s="96"/>
      <c r="H529" s="96"/>
      <c r="I529" s="96"/>
      <c r="J529" s="96"/>
      <c r="K529" s="96"/>
      <c r="L529" s="96"/>
      <c r="M529" s="186"/>
      <c r="N529" s="96"/>
      <c r="O529" s="96"/>
      <c r="P529" s="96"/>
      <c r="Q529" s="102"/>
      <c r="R529" s="102"/>
      <c r="S529" s="102"/>
      <c r="T529" s="102"/>
      <c r="U529" s="102"/>
      <c r="V529" s="102"/>
      <c r="W529" s="102"/>
      <c r="X529" s="102"/>
      <c r="Y529" s="102"/>
      <c r="Z529" s="102"/>
      <c r="AA529" s="102"/>
      <c r="AB529" s="102"/>
      <c r="AC529" s="102"/>
      <c r="AD529" s="102"/>
      <c r="AE529" s="102"/>
      <c r="AF529" s="102"/>
      <c r="AG529" s="102"/>
      <c r="AH529" s="102"/>
      <c r="AI529" s="102"/>
      <c r="AJ529" s="187"/>
      <c r="AK529" s="96"/>
      <c r="AL529" s="96"/>
      <c r="AM529" s="152"/>
      <c r="AN529" s="152"/>
      <c r="AO529" s="107"/>
      <c r="AP529" s="107"/>
      <c r="AQ529" s="108"/>
      <c r="AR529" s="108"/>
      <c r="AS529" s="108"/>
      <c r="AT529" s="108"/>
      <c r="AU529" s="108"/>
      <c r="AV529" s="108"/>
      <c r="AW529" s="108"/>
      <c r="AX529" s="108"/>
      <c r="AY529" s="108"/>
      <c r="AZ529" s="108"/>
      <c r="BA529" s="108"/>
      <c r="BB529" s="108"/>
      <c r="BC529" s="108"/>
      <c r="BD529" s="108"/>
      <c r="BE529" s="108"/>
      <c r="BF529" s="108"/>
      <c r="BG529" s="108"/>
      <c r="BH529" s="108"/>
      <c r="BI529" s="108"/>
      <c r="BJ529" s="108"/>
      <c r="BK529" s="108"/>
      <c r="BL529" s="108"/>
      <c r="BM529" s="108"/>
      <c r="BN529" s="108"/>
      <c r="BO529" s="108"/>
      <c r="BP529" s="108"/>
      <c r="BQ529" s="108"/>
      <c r="BR529" s="108"/>
      <c r="BS529" s="108"/>
      <c r="BT529" s="108"/>
      <c r="BU529" s="108"/>
      <c r="BV529" s="108"/>
      <c r="BW529" s="108"/>
      <c r="BX529" s="108"/>
      <c r="BY529" s="108"/>
      <c r="BZ529" s="108"/>
      <c r="CA529" s="108"/>
      <c r="CB529" s="108"/>
      <c r="CC529" s="108"/>
      <c r="CD529" s="108"/>
      <c r="CE529" s="108"/>
      <c r="CF529" s="108"/>
    </row>
    <row r="530" ht="34.5" customHeight="1">
      <c r="A530" s="188"/>
      <c r="B530" s="188"/>
      <c r="C530" s="96"/>
      <c r="D530" s="96"/>
      <c r="E530" s="96"/>
      <c r="F530" s="96"/>
      <c r="G530" s="96"/>
      <c r="H530" s="96"/>
      <c r="I530" s="96"/>
      <c r="J530" s="96"/>
      <c r="K530" s="96"/>
      <c r="L530" s="96"/>
      <c r="M530" s="186"/>
      <c r="N530" s="96"/>
      <c r="O530" s="96"/>
      <c r="P530" s="96"/>
      <c r="Q530" s="102"/>
      <c r="R530" s="102"/>
      <c r="S530" s="102"/>
      <c r="T530" s="102"/>
      <c r="U530" s="102"/>
      <c r="V530" s="102"/>
      <c r="W530" s="102"/>
      <c r="X530" s="102"/>
      <c r="Y530" s="102"/>
      <c r="Z530" s="102"/>
      <c r="AA530" s="102"/>
      <c r="AB530" s="102"/>
      <c r="AC530" s="102"/>
      <c r="AD530" s="102"/>
      <c r="AE530" s="102"/>
      <c r="AF530" s="102"/>
      <c r="AG530" s="102"/>
      <c r="AH530" s="102"/>
      <c r="AI530" s="102"/>
      <c r="AJ530" s="187"/>
      <c r="AK530" s="96"/>
      <c r="AL530" s="96"/>
      <c r="AM530" s="152"/>
      <c r="AN530" s="152"/>
      <c r="AO530" s="107"/>
      <c r="AP530" s="107"/>
      <c r="AQ530" s="108"/>
      <c r="AR530" s="108"/>
      <c r="AS530" s="108"/>
      <c r="AT530" s="108"/>
      <c r="AU530" s="108"/>
      <c r="AV530" s="108"/>
      <c r="AW530" s="108"/>
      <c r="AX530" s="108"/>
      <c r="AY530" s="108"/>
      <c r="AZ530" s="108"/>
      <c r="BA530" s="108"/>
      <c r="BB530" s="108"/>
      <c r="BC530" s="108"/>
      <c r="BD530" s="108"/>
      <c r="BE530" s="108"/>
      <c r="BF530" s="108"/>
      <c r="BG530" s="108"/>
      <c r="BH530" s="108"/>
      <c r="BI530" s="108"/>
      <c r="BJ530" s="108"/>
      <c r="BK530" s="108"/>
      <c r="BL530" s="108"/>
      <c r="BM530" s="108"/>
      <c r="BN530" s="108"/>
      <c r="BO530" s="108"/>
      <c r="BP530" s="108"/>
      <c r="BQ530" s="108"/>
      <c r="BR530" s="108"/>
      <c r="BS530" s="108"/>
      <c r="BT530" s="108"/>
      <c r="BU530" s="108"/>
      <c r="BV530" s="108"/>
      <c r="BW530" s="108"/>
      <c r="BX530" s="108"/>
      <c r="BY530" s="108"/>
      <c r="BZ530" s="108"/>
      <c r="CA530" s="108"/>
      <c r="CB530" s="108"/>
      <c r="CC530" s="108"/>
      <c r="CD530" s="108"/>
      <c r="CE530" s="108"/>
      <c r="CF530" s="108"/>
    </row>
    <row r="531" ht="34.5" customHeight="1">
      <c r="A531" s="188"/>
      <c r="B531" s="188"/>
      <c r="C531" s="96"/>
      <c r="D531" s="96"/>
      <c r="E531" s="96"/>
      <c r="F531" s="96"/>
      <c r="G531" s="96"/>
      <c r="H531" s="96"/>
      <c r="I531" s="96"/>
      <c r="J531" s="96"/>
      <c r="K531" s="96"/>
      <c r="L531" s="96"/>
      <c r="M531" s="186"/>
      <c r="N531" s="96"/>
      <c r="O531" s="96"/>
      <c r="P531" s="96"/>
      <c r="Q531" s="102"/>
      <c r="R531" s="102"/>
      <c r="S531" s="102"/>
      <c r="T531" s="102"/>
      <c r="U531" s="102"/>
      <c r="V531" s="102"/>
      <c r="W531" s="102"/>
      <c r="X531" s="102"/>
      <c r="Y531" s="102"/>
      <c r="Z531" s="102"/>
      <c r="AA531" s="102"/>
      <c r="AB531" s="102"/>
      <c r="AC531" s="102"/>
      <c r="AD531" s="102"/>
      <c r="AE531" s="102"/>
      <c r="AF531" s="102"/>
      <c r="AG531" s="102"/>
      <c r="AH531" s="102"/>
      <c r="AI531" s="102"/>
      <c r="AJ531" s="187"/>
      <c r="AK531" s="96"/>
      <c r="AL531" s="96"/>
      <c r="AM531" s="152"/>
      <c r="AN531" s="152"/>
      <c r="AO531" s="107"/>
      <c r="AP531" s="107"/>
      <c r="AQ531" s="108"/>
      <c r="AR531" s="108"/>
      <c r="AS531" s="108"/>
      <c r="AT531" s="108"/>
      <c r="AU531" s="108"/>
      <c r="AV531" s="108"/>
      <c r="AW531" s="108"/>
      <c r="AX531" s="108"/>
      <c r="AY531" s="108"/>
      <c r="AZ531" s="108"/>
      <c r="BA531" s="108"/>
      <c r="BB531" s="108"/>
      <c r="BC531" s="108"/>
      <c r="BD531" s="108"/>
      <c r="BE531" s="108"/>
      <c r="BF531" s="108"/>
      <c r="BG531" s="108"/>
      <c r="BH531" s="108"/>
      <c r="BI531" s="108"/>
      <c r="BJ531" s="108"/>
      <c r="BK531" s="108"/>
      <c r="BL531" s="108"/>
      <c r="BM531" s="108"/>
      <c r="BN531" s="108"/>
      <c r="BO531" s="108"/>
      <c r="BP531" s="108"/>
      <c r="BQ531" s="108"/>
      <c r="BR531" s="108"/>
      <c r="BS531" s="108"/>
      <c r="BT531" s="108"/>
      <c r="BU531" s="108"/>
      <c r="BV531" s="108"/>
      <c r="BW531" s="108"/>
      <c r="BX531" s="108"/>
      <c r="BY531" s="108"/>
      <c r="BZ531" s="108"/>
      <c r="CA531" s="108"/>
      <c r="CB531" s="108"/>
      <c r="CC531" s="108"/>
      <c r="CD531" s="108"/>
      <c r="CE531" s="108"/>
      <c r="CF531" s="108"/>
    </row>
    <row r="532" ht="34.5" customHeight="1">
      <c r="A532" s="188"/>
      <c r="B532" s="188"/>
      <c r="C532" s="96"/>
      <c r="D532" s="96"/>
      <c r="E532" s="96"/>
      <c r="F532" s="96"/>
      <c r="G532" s="96"/>
      <c r="H532" s="96"/>
      <c r="I532" s="96"/>
      <c r="J532" s="96"/>
      <c r="K532" s="96"/>
      <c r="L532" s="96"/>
      <c r="M532" s="186"/>
      <c r="N532" s="96"/>
      <c r="O532" s="96"/>
      <c r="P532" s="96"/>
      <c r="Q532" s="102"/>
      <c r="R532" s="102"/>
      <c r="S532" s="102"/>
      <c r="T532" s="102"/>
      <c r="U532" s="102"/>
      <c r="V532" s="102"/>
      <c r="W532" s="102"/>
      <c r="X532" s="102"/>
      <c r="Y532" s="102"/>
      <c r="Z532" s="102"/>
      <c r="AA532" s="102"/>
      <c r="AB532" s="102"/>
      <c r="AC532" s="102"/>
      <c r="AD532" s="102"/>
      <c r="AE532" s="102"/>
      <c r="AF532" s="102"/>
      <c r="AG532" s="102"/>
      <c r="AH532" s="102"/>
      <c r="AI532" s="102"/>
      <c r="AJ532" s="187"/>
      <c r="AK532" s="96"/>
      <c r="AL532" s="96"/>
      <c r="AM532" s="152"/>
      <c r="AN532" s="152"/>
      <c r="AO532" s="107"/>
      <c r="AP532" s="107"/>
      <c r="AQ532" s="108"/>
      <c r="AR532" s="108"/>
      <c r="AS532" s="108"/>
      <c r="AT532" s="108"/>
      <c r="AU532" s="108"/>
      <c r="AV532" s="108"/>
      <c r="AW532" s="108"/>
      <c r="AX532" s="108"/>
      <c r="AY532" s="108"/>
      <c r="AZ532" s="108"/>
      <c r="BA532" s="108"/>
      <c r="BB532" s="108"/>
      <c r="BC532" s="108"/>
      <c r="BD532" s="108"/>
      <c r="BE532" s="108"/>
      <c r="BF532" s="108"/>
      <c r="BG532" s="108"/>
      <c r="BH532" s="108"/>
      <c r="BI532" s="108"/>
      <c r="BJ532" s="108"/>
      <c r="BK532" s="108"/>
      <c r="BL532" s="108"/>
      <c r="BM532" s="108"/>
      <c r="BN532" s="108"/>
      <c r="BO532" s="108"/>
      <c r="BP532" s="108"/>
      <c r="BQ532" s="108"/>
      <c r="BR532" s="108"/>
      <c r="BS532" s="108"/>
      <c r="BT532" s="108"/>
      <c r="BU532" s="108"/>
      <c r="BV532" s="108"/>
      <c r="BW532" s="108"/>
      <c r="BX532" s="108"/>
      <c r="BY532" s="108"/>
      <c r="BZ532" s="108"/>
      <c r="CA532" s="108"/>
      <c r="CB532" s="108"/>
      <c r="CC532" s="108"/>
      <c r="CD532" s="108"/>
      <c r="CE532" s="108"/>
      <c r="CF532" s="108"/>
    </row>
    <row r="533" ht="34.5" customHeight="1">
      <c r="A533" s="188"/>
      <c r="B533" s="188"/>
      <c r="C533" s="96"/>
      <c r="D533" s="96"/>
      <c r="E533" s="96"/>
      <c r="F533" s="96"/>
      <c r="G533" s="96"/>
      <c r="H533" s="96"/>
      <c r="I533" s="96"/>
      <c r="J533" s="96"/>
      <c r="K533" s="96"/>
      <c r="L533" s="96"/>
      <c r="M533" s="186"/>
      <c r="N533" s="96"/>
      <c r="O533" s="96"/>
      <c r="P533" s="96"/>
      <c r="Q533" s="102"/>
      <c r="R533" s="102"/>
      <c r="S533" s="102"/>
      <c r="T533" s="102"/>
      <c r="U533" s="102"/>
      <c r="V533" s="102"/>
      <c r="W533" s="102"/>
      <c r="X533" s="102"/>
      <c r="Y533" s="102"/>
      <c r="Z533" s="102"/>
      <c r="AA533" s="102"/>
      <c r="AB533" s="102"/>
      <c r="AC533" s="102"/>
      <c r="AD533" s="102"/>
      <c r="AE533" s="102"/>
      <c r="AF533" s="102"/>
      <c r="AG533" s="102"/>
      <c r="AH533" s="102"/>
      <c r="AI533" s="102"/>
      <c r="AJ533" s="187"/>
      <c r="AK533" s="96"/>
      <c r="AL533" s="96"/>
      <c r="AM533" s="152"/>
      <c r="AN533" s="152"/>
      <c r="AO533" s="107"/>
      <c r="AP533" s="107"/>
      <c r="AQ533" s="108"/>
      <c r="AR533" s="108"/>
      <c r="AS533" s="108"/>
      <c r="AT533" s="108"/>
      <c r="AU533" s="108"/>
      <c r="AV533" s="108"/>
      <c r="AW533" s="108"/>
      <c r="AX533" s="108"/>
      <c r="AY533" s="108"/>
      <c r="AZ533" s="108"/>
      <c r="BA533" s="108"/>
      <c r="BB533" s="108"/>
      <c r="BC533" s="108"/>
      <c r="BD533" s="108"/>
      <c r="BE533" s="108"/>
      <c r="BF533" s="108"/>
      <c r="BG533" s="108"/>
      <c r="BH533" s="108"/>
      <c r="BI533" s="108"/>
      <c r="BJ533" s="108"/>
      <c r="BK533" s="108"/>
      <c r="BL533" s="108"/>
      <c r="BM533" s="108"/>
      <c r="BN533" s="108"/>
      <c r="BO533" s="108"/>
      <c r="BP533" s="108"/>
      <c r="BQ533" s="108"/>
      <c r="BR533" s="108"/>
      <c r="BS533" s="108"/>
      <c r="BT533" s="108"/>
      <c r="BU533" s="108"/>
      <c r="BV533" s="108"/>
      <c r="BW533" s="108"/>
      <c r="BX533" s="108"/>
      <c r="BY533" s="108"/>
      <c r="BZ533" s="108"/>
      <c r="CA533" s="108"/>
      <c r="CB533" s="108"/>
      <c r="CC533" s="108"/>
      <c r="CD533" s="108"/>
      <c r="CE533" s="108"/>
      <c r="CF533" s="108"/>
    </row>
    <row r="534" ht="34.5" customHeight="1">
      <c r="A534" s="188"/>
      <c r="B534" s="188"/>
      <c r="C534" s="96"/>
      <c r="D534" s="96"/>
      <c r="E534" s="96"/>
      <c r="F534" s="96"/>
      <c r="G534" s="96"/>
      <c r="H534" s="96"/>
      <c r="I534" s="96"/>
      <c r="J534" s="96"/>
      <c r="K534" s="96"/>
      <c r="L534" s="96"/>
      <c r="M534" s="186"/>
      <c r="N534" s="96"/>
      <c r="O534" s="96"/>
      <c r="P534" s="96"/>
      <c r="Q534" s="102"/>
      <c r="R534" s="102"/>
      <c r="S534" s="102"/>
      <c r="T534" s="102"/>
      <c r="U534" s="102"/>
      <c r="V534" s="102"/>
      <c r="W534" s="102"/>
      <c r="X534" s="102"/>
      <c r="Y534" s="102"/>
      <c r="Z534" s="102"/>
      <c r="AA534" s="102"/>
      <c r="AB534" s="102"/>
      <c r="AC534" s="102"/>
      <c r="AD534" s="102"/>
      <c r="AE534" s="102"/>
      <c r="AF534" s="102"/>
      <c r="AG534" s="102"/>
      <c r="AH534" s="102"/>
      <c r="AI534" s="102"/>
      <c r="AJ534" s="187"/>
      <c r="AK534" s="96"/>
      <c r="AL534" s="96"/>
      <c r="AM534" s="152"/>
      <c r="AN534" s="152"/>
      <c r="AO534" s="107"/>
      <c r="AP534" s="107"/>
      <c r="AQ534" s="108"/>
      <c r="AR534" s="108"/>
      <c r="AS534" s="108"/>
      <c r="AT534" s="108"/>
      <c r="AU534" s="108"/>
      <c r="AV534" s="108"/>
      <c r="AW534" s="108"/>
      <c r="AX534" s="108"/>
      <c r="AY534" s="108"/>
      <c r="AZ534" s="108"/>
      <c r="BA534" s="108"/>
      <c r="BB534" s="108"/>
      <c r="BC534" s="108"/>
      <c r="BD534" s="108"/>
      <c r="BE534" s="108"/>
      <c r="BF534" s="108"/>
      <c r="BG534" s="108"/>
      <c r="BH534" s="108"/>
      <c r="BI534" s="108"/>
      <c r="BJ534" s="108"/>
      <c r="BK534" s="108"/>
      <c r="BL534" s="108"/>
      <c r="BM534" s="108"/>
      <c r="BN534" s="108"/>
      <c r="BO534" s="108"/>
      <c r="BP534" s="108"/>
      <c r="BQ534" s="108"/>
      <c r="BR534" s="108"/>
      <c r="BS534" s="108"/>
      <c r="BT534" s="108"/>
      <c r="BU534" s="108"/>
      <c r="BV534" s="108"/>
      <c r="BW534" s="108"/>
      <c r="BX534" s="108"/>
      <c r="BY534" s="108"/>
      <c r="BZ534" s="108"/>
      <c r="CA534" s="108"/>
      <c r="CB534" s="108"/>
      <c r="CC534" s="108"/>
      <c r="CD534" s="108"/>
      <c r="CE534" s="108"/>
      <c r="CF534" s="108"/>
    </row>
    <row r="535" ht="34.5" customHeight="1">
      <c r="A535" s="188"/>
      <c r="B535" s="188"/>
      <c r="C535" s="96"/>
      <c r="D535" s="96"/>
      <c r="E535" s="96"/>
      <c r="F535" s="96"/>
      <c r="G535" s="96"/>
      <c r="H535" s="96"/>
      <c r="I535" s="96"/>
      <c r="J535" s="96"/>
      <c r="K535" s="96"/>
      <c r="L535" s="96"/>
      <c r="M535" s="186"/>
      <c r="N535" s="96"/>
      <c r="O535" s="96"/>
      <c r="P535" s="96"/>
      <c r="Q535" s="102"/>
      <c r="R535" s="102"/>
      <c r="S535" s="102"/>
      <c r="T535" s="102"/>
      <c r="U535" s="102"/>
      <c r="V535" s="102"/>
      <c r="W535" s="102"/>
      <c r="X535" s="102"/>
      <c r="Y535" s="102"/>
      <c r="Z535" s="102"/>
      <c r="AA535" s="102"/>
      <c r="AB535" s="102"/>
      <c r="AC535" s="102"/>
      <c r="AD535" s="102"/>
      <c r="AE535" s="102"/>
      <c r="AF535" s="102"/>
      <c r="AG535" s="102"/>
      <c r="AH535" s="102"/>
      <c r="AI535" s="102"/>
      <c r="AJ535" s="187"/>
      <c r="AK535" s="96"/>
      <c r="AL535" s="96"/>
      <c r="AM535" s="152"/>
      <c r="AN535" s="152"/>
      <c r="AO535" s="107"/>
      <c r="AP535" s="107"/>
      <c r="AQ535" s="108"/>
      <c r="AR535" s="108"/>
      <c r="AS535" s="108"/>
      <c r="AT535" s="108"/>
      <c r="AU535" s="108"/>
      <c r="AV535" s="108"/>
      <c r="AW535" s="108"/>
      <c r="AX535" s="108"/>
      <c r="AY535" s="108"/>
      <c r="AZ535" s="108"/>
      <c r="BA535" s="108"/>
      <c r="BB535" s="108"/>
      <c r="BC535" s="108"/>
      <c r="BD535" s="108"/>
      <c r="BE535" s="108"/>
      <c r="BF535" s="108"/>
      <c r="BG535" s="108"/>
      <c r="BH535" s="108"/>
      <c r="BI535" s="108"/>
      <c r="BJ535" s="108"/>
      <c r="BK535" s="108"/>
      <c r="BL535" s="108"/>
      <c r="BM535" s="108"/>
      <c r="BN535" s="108"/>
      <c r="BO535" s="108"/>
      <c r="BP535" s="108"/>
      <c r="BQ535" s="108"/>
      <c r="BR535" s="108"/>
      <c r="BS535" s="108"/>
      <c r="BT535" s="108"/>
      <c r="BU535" s="108"/>
      <c r="BV535" s="108"/>
      <c r="BW535" s="108"/>
      <c r="BX535" s="108"/>
      <c r="BY535" s="108"/>
      <c r="BZ535" s="108"/>
      <c r="CA535" s="108"/>
      <c r="CB535" s="108"/>
      <c r="CC535" s="108"/>
      <c r="CD535" s="108"/>
      <c r="CE535" s="108"/>
      <c r="CF535" s="108"/>
    </row>
    <row r="536" ht="34.5" customHeight="1">
      <c r="A536" s="188"/>
      <c r="B536" s="188"/>
      <c r="C536" s="96"/>
      <c r="D536" s="96"/>
      <c r="E536" s="96"/>
      <c r="F536" s="96"/>
      <c r="G536" s="96"/>
      <c r="H536" s="96"/>
      <c r="I536" s="96"/>
      <c r="J536" s="96"/>
      <c r="K536" s="96"/>
      <c r="L536" s="96"/>
      <c r="M536" s="186"/>
      <c r="N536" s="96"/>
      <c r="O536" s="96"/>
      <c r="P536" s="96"/>
      <c r="Q536" s="102"/>
      <c r="R536" s="102"/>
      <c r="S536" s="102"/>
      <c r="T536" s="102"/>
      <c r="U536" s="102"/>
      <c r="V536" s="102"/>
      <c r="W536" s="102"/>
      <c r="X536" s="102"/>
      <c r="Y536" s="102"/>
      <c r="Z536" s="102"/>
      <c r="AA536" s="102"/>
      <c r="AB536" s="102"/>
      <c r="AC536" s="102"/>
      <c r="AD536" s="102"/>
      <c r="AE536" s="102"/>
      <c r="AF536" s="102"/>
      <c r="AG536" s="102"/>
      <c r="AH536" s="102"/>
      <c r="AI536" s="102"/>
      <c r="AJ536" s="187"/>
      <c r="AK536" s="96"/>
      <c r="AL536" s="96"/>
      <c r="AM536" s="152"/>
      <c r="AN536" s="152"/>
      <c r="AO536" s="107"/>
      <c r="AP536" s="107"/>
      <c r="AQ536" s="108"/>
      <c r="AR536" s="108"/>
      <c r="AS536" s="108"/>
      <c r="AT536" s="108"/>
      <c r="AU536" s="108"/>
      <c r="AV536" s="108"/>
      <c r="AW536" s="108"/>
      <c r="AX536" s="108"/>
      <c r="AY536" s="108"/>
      <c r="AZ536" s="108"/>
      <c r="BA536" s="108"/>
      <c r="BB536" s="108"/>
      <c r="BC536" s="108"/>
      <c r="BD536" s="108"/>
      <c r="BE536" s="108"/>
      <c r="BF536" s="108"/>
      <c r="BG536" s="108"/>
      <c r="BH536" s="108"/>
      <c r="BI536" s="108"/>
      <c r="BJ536" s="108"/>
      <c r="BK536" s="108"/>
      <c r="BL536" s="108"/>
      <c r="BM536" s="108"/>
      <c r="BN536" s="108"/>
      <c r="BO536" s="108"/>
      <c r="BP536" s="108"/>
      <c r="BQ536" s="108"/>
      <c r="BR536" s="108"/>
      <c r="BS536" s="108"/>
      <c r="BT536" s="108"/>
      <c r="BU536" s="108"/>
      <c r="BV536" s="108"/>
      <c r="BW536" s="108"/>
      <c r="BX536" s="108"/>
      <c r="BY536" s="108"/>
      <c r="BZ536" s="108"/>
      <c r="CA536" s="108"/>
      <c r="CB536" s="108"/>
      <c r="CC536" s="108"/>
      <c r="CD536" s="108"/>
      <c r="CE536" s="108"/>
      <c r="CF536" s="108"/>
    </row>
    <row r="537" ht="34.5" customHeight="1">
      <c r="A537" s="188"/>
      <c r="B537" s="188"/>
      <c r="C537" s="96"/>
      <c r="D537" s="96"/>
      <c r="E537" s="96"/>
      <c r="F537" s="96"/>
      <c r="G537" s="96"/>
      <c r="H537" s="96"/>
      <c r="I537" s="96"/>
      <c r="J537" s="96"/>
      <c r="K537" s="96"/>
      <c r="L537" s="96"/>
      <c r="M537" s="186"/>
      <c r="N537" s="96"/>
      <c r="O537" s="96"/>
      <c r="P537" s="96"/>
      <c r="Q537" s="102"/>
      <c r="R537" s="102"/>
      <c r="S537" s="102"/>
      <c r="T537" s="102"/>
      <c r="U537" s="102"/>
      <c r="V537" s="102"/>
      <c r="W537" s="102"/>
      <c r="X537" s="102"/>
      <c r="Y537" s="102"/>
      <c r="Z537" s="102"/>
      <c r="AA537" s="102"/>
      <c r="AB537" s="102"/>
      <c r="AC537" s="102"/>
      <c r="AD537" s="102"/>
      <c r="AE537" s="102"/>
      <c r="AF537" s="102"/>
      <c r="AG537" s="102"/>
      <c r="AH537" s="102"/>
      <c r="AI537" s="102"/>
      <c r="AJ537" s="187"/>
      <c r="AK537" s="96"/>
      <c r="AL537" s="96"/>
      <c r="AM537" s="152"/>
      <c r="AN537" s="152"/>
      <c r="AO537" s="107"/>
      <c r="AP537" s="107"/>
      <c r="AQ537" s="108"/>
      <c r="AR537" s="108"/>
      <c r="AS537" s="108"/>
      <c r="AT537" s="108"/>
      <c r="AU537" s="108"/>
      <c r="AV537" s="108"/>
      <c r="AW537" s="108"/>
      <c r="AX537" s="108"/>
      <c r="AY537" s="108"/>
      <c r="AZ537" s="108"/>
      <c r="BA537" s="108"/>
      <c r="BB537" s="108"/>
      <c r="BC537" s="108"/>
      <c r="BD537" s="108"/>
      <c r="BE537" s="108"/>
      <c r="BF537" s="108"/>
      <c r="BG537" s="108"/>
      <c r="BH537" s="108"/>
      <c r="BI537" s="108"/>
      <c r="BJ537" s="108"/>
      <c r="BK537" s="108"/>
      <c r="BL537" s="108"/>
      <c r="BM537" s="108"/>
      <c r="BN537" s="108"/>
      <c r="BO537" s="108"/>
      <c r="BP537" s="108"/>
      <c r="BQ537" s="108"/>
      <c r="BR537" s="108"/>
      <c r="BS537" s="108"/>
      <c r="BT537" s="108"/>
      <c r="BU537" s="108"/>
      <c r="BV537" s="108"/>
      <c r="BW537" s="108"/>
      <c r="BX537" s="108"/>
      <c r="BY537" s="108"/>
      <c r="BZ537" s="108"/>
      <c r="CA537" s="108"/>
      <c r="CB537" s="108"/>
      <c r="CC537" s="108"/>
      <c r="CD537" s="108"/>
      <c r="CE537" s="108"/>
      <c r="CF537" s="108"/>
    </row>
    <row r="538" ht="34.5" customHeight="1">
      <c r="A538" s="188"/>
      <c r="B538" s="188"/>
      <c r="C538" s="96"/>
      <c r="D538" s="96"/>
      <c r="E538" s="96"/>
      <c r="F538" s="96"/>
      <c r="G538" s="96"/>
      <c r="H538" s="96"/>
      <c r="I538" s="96"/>
      <c r="J538" s="96"/>
      <c r="K538" s="96"/>
      <c r="L538" s="96"/>
      <c r="M538" s="186"/>
      <c r="N538" s="96"/>
      <c r="O538" s="96"/>
      <c r="P538" s="96"/>
      <c r="Q538" s="102"/>
      <c r="R538" s="102"/>
      <c r="S538" s="102"/>
      <c r="T538" s="102"/>
      <c r="U538" s="102"/>
      <c r="V538" s="102"/>
      <c r="W538" s="102"/>
      <c r="X538" s="102"/>
      <c r="Y538" s="102"/>
      <c r="Z538" s="102"/>
      <c r="AA538" s="102"/>
      <c r="AB538" s="102"/>
      <c r="AC538" s="102"/>
      <c r="AD538" s="102"/>
      <c r="AE538" s="102"/>
      <c r="AF538" s="102"/>
      <c r="AG538" s="102"/>
      <c r="AH538" s="102"/>
      <c r="AI538" s="102"/>
      <c r="AJ538" s="187"/>
      <c r="AK538" s="96"/>
      <c r="AL538" s="96"/>
      <c r="AM538" s="152"/>
      <c r="AN538" s="152"/>
      <c r="AO538" s="107"/>
      <c r="AP538" s="107"/>
      <c r="AQ538" s="108"/>
      <c r="AR538" s="108"/>
      <c r="AS538" s="108"/>
      <c r="AT538" s="108"/>
      <c r="AU538" s="108"/>
      <c r="AV538" s="108"/>
      <c r="AW538" s="108"/>
      <c r="AX538" s="108"/>
      <c r="AY538" s="108"/>
      <c r="AZ538" s="108"/>
      <c r="BA538" s="108"/>
      <c r="BB538" s="108"/>
      <c r="BC538" s="108"/>
      <c r="BD538" s="108"/>
      <c r="BE538" s="108"/>
      <c r="BF538" s="108"/>
      <c r="BG538" s="108"/>
      <c r="BH538" s="108"/>
      <c r="BI538" s="108"/>
      <c r="BJ538" s="108"/>
      <c r="BK538" s="108"/>
      <c r="BL538" s="108"/>
      <c r="BM538" s="108"/>
      <c r="BN538" s="108"/>
      <c r="BO538" s="108"/>
      <c r="BP538" s="108"/>
      <c r="BQ538" s="108"/>
      <c r="BR538" s="108"/>
      <c r="BS538" s="108"/>
      <c r="BT538" s="108"/>
      <c r="BU538" s="108"/>
      <c r="BV538" s="108"/>
      <c r="BW538" s="108"/>
      <c r="BX538" s="108"/>
      <c r="BY538" s="108"/>
      <c r="BZ538" s="108"/>
      <c r="CA538" s="108"/>
      <c r="CB538" s="108"/>
      <c r="CC538" s="108"/>
      <c r="CD538" s="108"/>
      <c r="CE538" s="108"/>
      <c r="CF538" s="108"/>
    </row>
    <row r="539" ht="34.5" customHeight="1">
      <c r="A539" s="188"/>
      <c r="B539" s="188"/>
      <c r="C539" s="96"/>
      <c r="D539" s="96"/>
      <c r="E539" s="96"/>
      <c r="F539" s="96"/>
      <c r="G539" s="96"/>
      <c r="H539" s="96"/>
      <c r="I539" s="96"/>
      <c r="J539" s="96"/>
      <c r="K539" s="96"/>
      <c r="L539" s="96"/>
      <c r="M539" s="186"/>
      <c r="N539" s="96"/>
      <c r="O539" s="96"/>
      <c r="P539" s="96"/>
      <c r="Q539" s="102"/>
      <c r="R539" s="102"/>
      <c r="S539" s="102"/>
      <c r="T539" s="102"/>
      <c r="U539" s="102"/>
      <c r="V539" s="102"/>
      <c r="W539" s="102"/>
      <c r="X539" s="102"/>
      <c r="Y539" s="102"/>
      <c r="Z539" s="102"/>
      <c r="AA539" s="102"/>
      <c r="AB539" s="102"/>
      <c r="AC539" s="102"/>
      <c r="AD539" s="102"/>
      <c r="AE539" s="102"/>
      <c r="AF539" s="102"/>
      <c r="AG539" s="102"/>
      <c r="AH539" s="102"/>
      <c r="AI539" s="102"/>
      <c r="AJ539" s="187"/>
      <c r="AK539" s="96"/>
      <c r="AL539" s="96"/>
      <c r="AM539" s="152"/>
      <c r="AN539" s="152"/>
      <c r="AO539" s="107"/>
      <c r="AP539" s="107"/>
      <c r="AQ539" s="108"/>
      <c r="AR539" s="108"/>
      <c r="AS539" s="108"/>
      <c r="AT539" s="108"/>
      <c r="AU539" s="108"/>
      <c r="AV539" s="108"/>
      <c r="AW539" s="108"/>
      <c r="AX539" s="108"/>
      <c r="AY539" s="108"/>
      <c r="AZ539" s="108"/>
      <c r="BA539" s="108"/>
      <c r="BB539" s="108"/>
      <c r="BC539" s="108"/>
      <c r="BD539" s="108"/>
      <c r="BE539" s="108"/>
      <c r="BF539" s="108"/>
      <c r="BG539" s="108"/>
      <c r="BH539" s="108"/>
      <c r="BI539" s="108"/>
      <c r="BJ539" s="108"/>
      <c r="BK539" s="108"/>
      <c r="BL539" s="108"/>
      <c r="BM539" s="108"/>
      <c r="BN539" s="108"/>
      <c r="BO539" s="108"/>
      <c r="BP539" s="108"/>
      <c r="BQ539" s="108"/>
      <c r="BR539" s="108"/>
      <c r="BS539" s="108"/>
      <c r="BT539" s="108"/>
      <c r="BU539" s="108"/>
      <c r="BV539" s="108"/>
      <c r="BW539" s="108"/>
      <c r="BX539" s="108"/>
      <c r="BY539" s="108"/>
      <c r="BZ539" s="108"/>
      <c r="CA539" s="108"/>
      <c r="CB539" s="108"/>
      <c r="CC539" s="108"/>
      <c r="CD539" s="108"/>
      <c r="CE539" s="108"/>
      <c r="CF539" s="108"/>
    </row>
    <row r="540" ht="34.5" customHeight="1">
      <c r="A540" s="188"/>
      <c r="B540" s="188"/>
      <c r="C540" s="96"/>
      <c r="D540" s="96"/>
      <c r="E540" s="96"/>
      <c r="F540" s="96"/>
      <c r="G540" s="96"/>
      <c r="H540" s="96"/>
      <c r="I540" s="96"/>
      <c r="J540" s="96"/>
      <c r="K540" s="96"/>
      <c r="L540" s="96"/>
      <c r="M540" s="186"/>
      <c r="N540" s="96"/>
      <c r="O540" s="96"/>
      <c r="P540" s="96"/>
      <c r="Q540" s="102"/>
      <c r="R540" s="102"/>
      <c r="S540" s="102"/>
      <c r="T540" s="102"/>
      <c r="U540" s="102"/>
      <c r="V540" s="102"/>
      <c r="W540" s="102"/>
      <c r="X540" s="102"/>
      <c r="Y540" s="102"/>
      <c r="Z540" s="102"/>
      <c r="AA540" s="102"/>
      <c r="AB540" s="102"/>
      <c r="AC540" s="102"/>
      <c r="AD540" s="102"/>
      <c r="AE540" s="102"/>
      <c r="AF540" s="102"/>
      <c r="AG540" s="102"/>
      <c r="AH540" s="102"/>
      <c r="AI540" s="102"/>
      <c r="AJ540" s="187"/>
      <c r="AK540" s="96"/>
      <c r="AL540" s="96"/>
      <c r="AM540" s="152"/>
      <c r="AN540" s="152"/>
      <c r="AO540" s="107"/>
      <c r="AP540" s="107"/>
      <c r="AQ540" s="108"/>
      <c r="AR540" s="108"/>
      <c r="AS540" s="108"/>
      <c r="AT540" s="108"/>
      <c r="AU540" s="108"/>
      <c r="AV540" s="108"/>
      <c r="AW540" s="108"/>
      <c r="AX540" s="108"/>
      <c r="AY540" s="108"/>
      <c r="AZ540" s="108"/>
      <c r="BA540" s="108"/>
      <c r="BB540" s="108"/>
      <c r="BC540" s="108"/>
      <c r="BD540" s="108"/>
      <c r="BE540" s="108"/>
      <c r="BF540" s="108"/>
      <c r="BG540" s="108"/>
      <c r="BH540" s="108"/>
      <c r="BI540" s="108"/>
      <c r="BJ540" s="108"/>
      <c r="BK540" s="108"/>
      <c r="BL540" s="108"/>
      <c r="BM540" s="108"/>
      <c r="BN540" s="108"/>
      <c r="BO540" s="108"/>
      <c r="BP540" s="108"/>
      <c r="BQ540" s="108"/>
      <c r="BR540" s="108"/>
      <c r="BS540" s="108"/>
      <c r="BT540" s="108"/>
      <c r="BU540" s="108"/>
      <c r="BV540" s="108"/>
      <c r="BW540" s="108"/>
      <c r="BX540" s="108"/>
      <c r="BY540" s="108"/>
      <c r="BZ540" s="108"/>
      <c r="CA540" s="108"/>
      <c r="CB540" s="108"/>
      <c r="CC540" s="108"/>
      <c r="CD540" s="108"/>
      <c r="CE540" s="108"/>
      <c r="CF540" s="108"/>
    </row>
    <row r="541" ht="34.5" customHeight="1">
      <c r="A541" s="188"/>
      <c r="B541" s="188"/>
      <c r="C541" s="96"/>
      <c r="D541" s="96"/>
      <c r="E541" s="96"/>
      <c r="F541" s="96"/>
      <c r="G541" s="96"/>
      <c r="H541" s="96"/>
      <c r="I541" s="96"/>
      <c r="J541" s="96"/>
      <c r="K541" s="96"/>
      <c r="L541" s="96"/>
      <c r="M541" s="186"/>
      <c r="N541" s="96"/>
      <c r="O541" s="96"/>
      <c r="P541" s="96"/>
      <c r="Q541" s="102"/>
      <c r="R541" s="102"/>
      <c r="S541" s="102"/>
      <c r="T541" s="102"/>
      <c r="U541" s="102"/>
      <c r="V541" s="102"/>
      <c r="W541" s="102"/>
      <c r="X541" s="102"/>
      <c r="Y541" s="102"/>
      <c r="Z541" s="102"/>
      <c r="AA541" s="102"/>
      <c r="AB541" s="102"/>
      <c r="AC541" s="102"/>
      <c r="AD541" s="102"/>
      <c r="AE541" s="102"/>
      <c r="AF541" s="102"/>
      <c r="AG541" s="102"/>
      <c r="AH541" s="102"/>
      <c r="AI541" s="102"/>
      <c r="AJ541" s="187"/>
      <c r="AK541" s="96"/>
      <c r="AL541" s="96"/>
      <c r="AM541" s="152"/>
      <c r="AN541" s="152"/>
      <c r="AO541" s="107"/>
      <c r="AP541" s="107"/>
      <c r="AQ541" s="108"/>
      <c r="AR541" s="108"/>
      <c r="AS541" s="108"/>
      <c r="AT541" s="108"/>
      <c r="AU541" s="108"/>
      <c r="AV541" s="108"/>
      <c r="AW541" s="108"/>
      <c r="AX541" s="108"/>
      <c r="AY541" s="108"/>
      <c r="AZ541" s="108"/>
      <c r="BA541" s="108"/>
      <c r="BB541" s="108"/>
      <c r="BC541" s="108"/>
      <c r="BD541" s="108"/>
      <c r="BE541" s="108"/>
      <c r="BF541" s="108"/>
      <c r="BG541" s="108"/>
      <c r="BH541" s="108"/>
      <c r="BI541" s="108"/>
      <c r="BJ541" s="108"/>
      <c r="BK541" s="108"/>
      <c r="BL541" s="108"/>
      <c r="BM541" s="108"/>
      <c r="BN541" s="108"/>
      <c r="BO541" s="108"/>
      <c r="BP541" s="108"/>
      <c r="BQ541" s="108"/>
      <c r="BR541" s="108"/>
      <c r="BS541" s="108"/>
      <c r="BT541" s="108"/>
      <c r="BU541" s="108"/>
      <c r="BV541" s="108"/>
      <c r="BW541" s="108"/>
      <c r="BX541" s="108"/>
      <c r="BY541" s="108"/>
      <c r="BZ541" s="108"/>
      <c r="CA541" s="108"/>
      <c r="CB541" s="108"/>
      <c r="CC541" s="108"/>
      <c r="CD541" s="108"/>
      <c r="CE541" s="108"/>
      <c r="CF541" s="108"/>
    </row>
    <row r="542" ht="34.5" customHeight="1">
      <c r="A542" s="188"/>
      <c r="B542" s="188"/>
      <c r="C542" s="96"/>
      <c r="D542" s="96"/>
      <c r="E542" s="96"/>
      <c r="F542" s="96"/>
      <c r="G542" s="96"/>
      <c r="H542" s="96"/>
      <c r="I542" s="96"/>
      <c r="J542" s="96"/>
      <c r="K542" s="96"/>
      <c r="L542" s="96"/>
      <c r="M542" s="186"/>
      <c r="N542" s="96"/>
      <c r="O542" s="96"/>
      <c r="P542" s="96"/>
      <c r="Q542" s="102"/>
      <c r="R542" s="102"/>
      <c r="S542" s="102"/>
      <c r="T542" s="102"/>
      <c r="U542" s="102"/>
      <c r="V542" s="102"/>
      <c r="W542" s="102"/>
      <c r="X542" s="102"/>
      <c r="Y542" s="102"/>
      <c r="Z542" s="102"/>
      <c r="AA542" s="102"/>
      <c r="AB542" s="102"/>
      <c r="AC542" s="102"/>
      <c r="AD542" s="102"/>
      <c r="AE542" s="102"/>
      <c r="AF542" s="102"/>
      <c r="AG542" s="102"/>
      <c r="AH542" s="102"/>
      <c r="AI542" s="102"/>
      <c r="AJ542" s="187"/>
      <c r="AK542" s="96"/>
      <c r="AL542" s="96"/>
      <c r="AM542" s="152"/>
      <c r="AN542" s="152"/>
      <c r="AO542" s="107"/>
      <c r="AP542" s="107"/>
      <c r="AQ542" s="108"/>
      <c r="AR542" s="108"/>
      <c r="AS542" s="108"/>
      <c r="AT542" s="108"/>
      <c r="AU542" s="108"/>
      <c r="AV542" s="108"/>
      <c r="AW542" s="108"/>
      <c r="AX542" s="108"/>
      <c r="AY542" s="108"/>
      <c r="AZ542" s="108"/>
      <c r="BA542" s="108"/>
      <c r="BB542" s="108"/>
      <c r="BC542" s="108"/>
      <c r="BD542" s="108"/>
      <c r="BE542" s="108"/>
      <c r="BF542" s="108"/>
      <c r="BG542" s="108"/>
      <c r="BH542" s="108"/>
      <c r="BI542" s="108"/>
      <c r="BJ542" s="108"/>
      <c r="BK542" s="108"/>
      <c r="BL542" s="108"/>
      <c r="BM542" s="108"/>
      <c r="BN542" s="108"/>
      <c r="BO542" s="108"/>
      <c r="BP542" s="108"/>
      <c r="BQ542" s="108"/>
      <c r="BR542" s="108"/>
      <c r="BS542" s="108"/>
      <c r="BT542" s="108"/>
      <c r="BU542" s="108"/>
      <c r="BV542" s="108"/>
      <c r="BW542" s="108"/>
      <c r="BX542" s="108"/>
      <c r="BY542" s="108"/>
      <c r="BZ542" s="108"/>
      <c r="CA542" s="108"/>
      <c r="CB542" s="108"/>
      <c r="CC542" s="108"/>
      <c r="CD542" s="108"/>
      <c r="CE542" s="108"/>
      <c r="CF542" s="108"/>
    </row>
    <row r="543" ht="34.5" customHeight="1">
      <c r="A543" s="188"/>
      <c r="B543" s="188"/>
      <c r="C543" s="96"/>
      <c r="D543" s="96"/>
      <c r="E543" s="96"/>
      <c r="F543" s="96"/>
      <c r="G543" s="96"/>
      <c r="H543" s="96"/>
      <c r="I543" s="96"/>
      <c r="J543" s="96"/>
      <c r="K543" s="96"/>
      <c r="L543" s="96"/>
      <c r="M543" s="186"/>
      <c r="N543" s="96"/>
      <c r="O543" s="96"/>
      <c r="P543" s="96"/>
      <c r="Q543" s="102"/>
      <c r="R543" s="102"/>
      <c r="S543" s="102"/>
      <c r="T543" s="102"/>
      <c r="U543" s="102"/>
      <c r="V543" s="102"/>
      <c r="W543" s="102"/>
      <c r="X543" s="102"/>
      <c r="Y543" s="102"/>
      <c r="Z543" s="102"/>
      <c r="AA543" s="102"/>
      <c r="AB543" s="102"/>
      <c r="AC543" s="102"/>
      <c r="AD543" s="102"/>
      <c r="AE543" s="102"/>
      <c r="AF543" s="102"/>
      <c r="AG543" s="102"/>
      <c r="AH543" s="102"/>
      <c r="AI543" s="102"/>
      <c r="AJ543" s="187"/>
      <c r="AK543" s="96"/>
      <c r="AL543" s="96"/>
      <c r="AM543" s="152"/>
      <c r="AN543" s="152"/>
      <c r="AO543" s="107"/>
      <c r="AP543" s="107"/>
      <c r="AQ543" s="108"/>
      <c r="AR543" s="108"/>
      <c r="AS543" s="108"/>
      <c r="AT543" s="108"/>
      <c r="AU543" s="108"/>
      <c r="AV543" s="108"/>
      <c r="AW543" s="108"/>
      <c r="AX543" s="108"/>
      <c r="AY543" s="108"/>
      <c r="AZ543" s="108"/>
      <c r="BA543" s="108"/>
      <c r="BB543" s="108"/>
      <c r="BC543" s="108"/>
      <c r="BD543" s="108"/>
      <c r="BE543" s="108"/>
      <c r="BF543" s="108"/>
      <c r="BG543" s="108"/>
      <c r="BH543" s="108"/>
      <c r="BI543" s="108"/>
      <c r="BJ543" s="108"/>
      <c r="BK543" s="108"/>
      <c r="BL543" s="108"/>
      <c r="BM543" s="108"/>
      <c r="BN543" s="108"/>
      <c r="BO543" s="108"/>
      <c r="BP543" s="108"/>
      <c r="BQ543" s="108"/>
      <c r="BR543" s="108"/>
      <c r="BS543" s="108"/>
      <c r="BT543" s="108"/>
      <c r="BU543" s="108"/>
      <c r="BV543" s="108"/>
      <c r="BW543" s="108"/>
      <c r="BX543" s="108"/>
      <c r="BY543" s="108"/>
      <c r="BZ543" s="108"/>
      <c r="CA543" s="108"/>
      <c r="CB543" s="108"/>
      <c r="CC543" s="108"/>
      <c r="CD543" s="108"/>
      <c r="CE543" s="108"/>
      <c r="CF543" s="108"/>
    </row>
    <row r="544" ht="34.5" customHeight="1">
      <c r="A544" s="188"/>
      <c r="B544" s="188"/>
      <c r="C544" s="96"/>
      <c r="D544" s="96"/>
      <c r="E544" s="96"/>
      <c r="F544" s="96"/>
      <c r="G544" s="96"/>
      <c r="H544" s="96"/>
      <c r="I544" s="96"/>
      <c r="J544" s="96"/>
      <c r="K544" s="96"/>
      <c r="L544" s="96"/>
      <c r="M544" s="186"/>
      <c r="N544" s="96"/>
      <c r="O544" s="96"/>
      <c r="P544" s="96"/>
      <c r="Q544" s="102"/>
      <c r="R544" s="102"/>
      <c r="S544" s="102"/>
      <c r="T544" s="102"/>
      <c r="U544" s="102"/>
      <c r="V544" s="102"/>
      <c r="W544" s="102"/>
      <c r="X544" s="102"/>
      <c r="Y544" s="102"/>
      <c r="Z544" s="102"/>
      <c r="AA544" s="102"/>
      <c r="AB544" s="102"/>
      <c r="AC544" s="102"/>
      <c r="AD544" s="102"/>
      <c r="AE544" s="102"/>
      <c r="AF544" s="102"/>
      <c r="AG544" s="102"/>
      <c r="AH544" s="102"/>
      <c r="AI544" s="102"/>
      <c r="AJ544" s="187"/>
      <c r="AK544" s="96"/>
      <c r="AL544" s="96"/>
      <c r="AM544" s="152"/>
      <c r="AN544" s="152"/>
      <c r="AO544" s="107"/>
      <c r="AP544" s="107"/>
      <c r="AQ544" s="108"/>
      <c r="AR544" s="108"/>
      <c r="AS544" s="108"/>
      <c r="AT544" s="108"/>
      <c r="AU544" s="108"/>
      <c r="AV544" s="108"/>
      <c r="AW544" s="108"/>
      <c r="AX544" s="108"/>
      <c r="AY544" s="108"/>
      <c r="AZ544" s="108"/>
      <c r="BA544" s="108"/>
      <c r="BB544" s="108"/>
      <c r="BC544" s="108"/>
      <c r="BD544" s="108"/>
      <c r="BE544" s="108"/>
      <c r="BF544" s="108"/>
      <c r="BG544" s="108"/>
      <c r="BH544" s="108"/>
      <c r="BI544" s="108"/>
      <c r="BJ544" s="108"/>
      <c r="BK544" s="108"/>
      <c r="BL544" s="108"/>
      <c r="BM544" s="108"/>
      <c r="BN544" s="108"/>
      <c r="BO544" s="108"/>
      <c r="BP544" s="108"/>
      <c r="BQ544" s="108"/>
      <c r="BR544" s="108"/>
      <c r="BS544" s="108"/>
      <c r="BT544" s="108"/>
      <c r="BU544" s="108"/>
      <c r="BV544" s="108"/>
      <c r="BW544" s="108"/>
      <c r="BX544" s="108"/>
      <c r="BY544" s="108"/>
      <c r="BZ544" s="108"/>
      <c r="CA544" s="108"/>
      <c r="CB544" s="108"/>
      <c r="CC544" s="108"/>
      <c r="CD544" s="108"/>
      <c r="CE544" s="108"/>
      <c r="CF544" s="108"/>
    </row>
    <row r="545" ht="34.5" customHeight="1">
      <c r="A545" s="188"/>
      <c r="B545" s="188"/>
      <c r="C545" s="96"/>
      <c r="D545" s="96"/>
      <c r="E545" s="96"/>
      <c r="F545" s="96"/>
      <c r="G545" s="96"/>
      <c r="H545" s="96"/>
      <c r="I545" s="96"/>
      <c r="J545" s="96"/>
      <c r="K545" s="96"/>
      <c r="L545" s="96"/>
      <c r="M545" s="186"/>
      <c r="N545" s="96"/>
      <c r="O545" s="96"/>
      <c r="P545" s="96"/>
      <c r="Q545" s="102"/>
      <c r="R545" s="102"/>
      <c r="S545" s="102"/>
      <c r="T545" s="102"/>
      <c r="U545" s="102"/>
      <c r="V545" s="102"/>
      <c r="W545" s="102"/>
      <c r="X545" s="102"/>
      <c r="Y545" s="102"/>
      <c r="Z545" s="102"/>
      <c r="AA545" s="102"/>
      <c r="AB545" s="102"/>
      <c r="AC545" s="102"/>
      <c r="AD545" s="102"/>
      <c r="AE545" s="102"/>
      <c r="AF545" s="102"/>
      <c r="AG545" s="102"/>
      <c r="AH545" s="102"/>
      <c r="AI545" s="102"/>
      <c r="AJ545" s="187"/>
      <c r="AK545" s="96"/>
      <c r="AL545" s="96"/>
      <c r="AM545" s="152"/>
      <c r="AN545" s="152"/>
      <c r="AO545" s="107"/>
      <c r="AP545" s="107"/>
      <c r="AQ545" s="108"/>
      <c r="AR545" s="108"/>
      <c r="AS545" s="108"/>
      <c r="AT545" s="108"/>
      <c r="AU545" s="108"/>
      <c r="AV545" s="108"/>
      <c r="AW545" s="108"/>
      <c r="AX545" s="108"/>
      <c r="AY545" s="108"/>
      <c r="AZ545" s="108"/>
      <c r="BA545" s="108"/>
      <c r="BB545" s="108"/>
      <c r="BC545" s="108"/>
      <c r="BD545" s="108"/>
      <c r="BE545" s="108"/>
      <c r="BF545" s="108"/>
      <c r="BG545" s="108"/>
      <c r="BH545" s="108"/>
      <c r="BI545" s="108"/>
      <c r="BJ545" s="108"/>
      <c r="BK545" s="108"/>
      <c r="BL545" s="108"/>
      <c r="BM545" s="108"/>
      <c r="BN545" s="108"/>
      <c r="BO545" s="108"/>
      <c r="BP545" s="108"/>
      <c r="BQ545" s="108"/>
      <c r="BR545" s="108"/>
      <c r="BS545" s="108"/>
      <c r="BT545" s="108"/>
      <c r="BU545" s="108"/>
      <c r="BV545" s="108"/>
      <c r="BW545" s="108"/>
      <c r="BX545" s="108"/>
      <c r="BY545" s="108"/>
      <c r="BZ545" s="108"/>
      <c r="CA545" s="108"/>
      <c r="CB545" s="108"/>
      <c r="CC545" s="108"/>
      <c r="CD545" s="108"/>
      <c r="CE545" s="108"/>
      <c r="CF545" s="108"/>
    </row>
    <row r="546" ht="34.5" customHeight="1">
      <c r="A546" s="188"/>
      <c r="B546" s="188"/>
      <c r="C546" s="96"/>
      <c r="D546" s="96"/>
      <c r="E546" s="96"/>
      <c r="F546" s="96"/>
      <c r="G546" s="96"/>
      <c r="H546" s="96"/>
      <c r="I546" s="96"/>
      <c r="J546" s="96"/>
      <c r="K546" s="96"/>
      <c r="L546" s="96"/>
      <c r="M546" s="186"/>
      <c r="N546" s="96"/>
      <c r="O546" s="96"/>
      <c r="P546" s="96"/>
      <c r="Q546" s="102"/>
      <c r="R546" s="102"/>
      <c r="S546" s="102"/>
      <c r="T546" s="102"/>
      <c r="U546" s="102"/>
      <c r="V546" s="102"/>
      <c r="W546" s="102"/>
      <c r="X546" s="102"/>
      <c r="Y546" s="102"/>
      <c r="Z546" s="102"/>
      <c r="AA546" s="102"/>
      <c r="AB546" s="102"/>
      <c r="AC546" s="102"/>
      <c r="AD546" s="102"/>
      <c r="AE546" s="102"/>
      <c r="AF546" s="102"/>
      <c r="AG546" s="102"/>
      <c r="AH546" s="102"/>
      <c r="AI546" s="102"/>
      <c r="AJ546" s="187"/>
      <c r="AK546" s="96"/>
      <c r="AL546" s="96"/>
      <c r="AM546" s="152"/>
      <c r="AN546" s="152"/>
      <c r="AO546" s="107"/>
      <c r="AP546" s="107"/>
      <c r="AQ546" s="108"/>
      <c r="AR546" s="108"/>
      <c r="AS546" s="108"/>
      <c r="AT546" s="108"/>
      <c r="AU546" s="108"/>
      <c r="AV546" s="108"/>
      <c r="AW546" s="108"/>
      <c r="AX546" s="108"/>
      <c r="AY546" s="108"/>
      <c r="AZ546" s="108"/>
      <c r="BA546" s="108"/>
      <c r="BB546" s="108"/>
      <c r="BC546" s="108"/>
      <c r="BD546" s="108"/>
      <c r="BE546" s="108"/>
      <c r="BF546" s="108"/>
      <c r="BG546" s="108"/>
      <c r="BH546" s="108"/>
      <c r="BI546" s="108"/>
      <c r="BJ546" s="108"/>
      <c r="BK546" s="108"/>
      <c r="BL546" s="108"/>
      <c r="BM546" s="108"/>
      <c r="BN546" s="108"/>
      <c r="BO546" s="108"/>
      <c r="BP546" s="108"/>
      <c r="BQ546" s="108"/>
      <c r="BR546" s="108"/>
      <c r="BS546" s="108"/>
      <c r="BT546" s="108"/>
      <c r="BU546" s="108"/>
      <c r="BV546" s="108"/>
      <c r="BW546" s="108"/>
      <c r="BX546" s="108"/>
      <c r="BY546" s="108"/>
      <c r="BZ546" s="108"/>
      <c r="CA546" s="108"/>
      <c r="CB546" s="108"/>
      <c r="CC546" s="108"/>
      <c r="CD546" s="108"/>
      <c r="CE546" s="108"/>
      <c r="CF546" s="108"/>
    </row>
    <row r="547" ht="34.5" customHeight="1">
      <c r="A547" s="188"/>
      <c r="B547" s="188"/>
      <c r="C547" s="96"/>
      <c r="D547" s="96"/>
      <c r="E547" s="96"/>
      <c r="F547" s="96"/>
      <c r="G547" s="96"/>
      <c r="H547" s="96"/>
      <c r="I547" s="96"/>
      <c r="J547" s="96"/>
      <c r="K547" s="96"/>
      <c r="L547" s="96"/>
      <c r="M547" s="186"/>
      <c r="N547" s="96"/>
      <c r="O547" s="96"/>
      <c r="P547" s="96"/>
      <c r="Q547" s="102"/>
      <c r="R547" s="102"/>
      <c r="S547" s="102"/>
      <c r="T547" s="102"/>
      <c r="U547" s="102"/>
      <c r="V547" s="102"/>
      <c r="W547" s="102"/>
      <c r="X547" s="102"/>
      <c r="Y547" s="102"/>
      <c r="Z547" s="102"/>
      <c r="AA547" s="102"/>
      <c r="AB547" s="102"/>
      <c r="AC547" s="102"/>
      <c r="AD547" s="102"/>
      <c r="AE547" s="102"/>
      <c r="AF547" s="102"/>
      <c r="AG547" s="102"/>
      <c r="AH547" s="102"/>
      <c r="AI547" s="102"/>
      <c r="AJ547" s="187"/>
      <c r="AK547" s="96"/>
      <c r="AL547" s="96"/>
      <c r="AM547" s="152"/>
      <c r="AN547" s="152"/>
      <c r="AO547" s="107"/>
      <c r="AP547" s="107"/>
      <c r="AQ547" s="108"/>
      <c r="AR547" s="108"/>
      <c r="AS547" s="108"/>
      <c r="AT547" s="108"/>
      <c r="AU547" s="108"/>
      <c r="AV547" s="108"/>
      <c r="AW547" s="108"/>
      <c r="AX547" s="108"/>
      <c r="AY547" s="108"/>
      <c r="AZ547" s="108"/>
      <c r="BA547" s="108"/>
      <c r="BB547" s="108"/>
      <c r="BC547" s="108"/>
      <c r="BD547" s="108"/>
      <c r="BE547" s="108"/>
      <c r="BF547" s="108"/>
      <c r="BG547" s="108"/>
      <c r="BH547" s="108"/>
      <c r="BI547" s="108"/>
      <c r="BJ547" s="108"/>
      <c r="BK547" s="108"/>
      <c r="BL547" s="108"/>
      <c r="BM547" s="108"/>
      <c r="BN547" s="108"/>
      <c r="BO547" s="108"/>
      <c r="BP547" s="108"/>
      <c r="BQ547" s="108"/>
      <c r="BR547" s="108"/>
      <c r="BS547" s="108"/>
      <c r="BT547" s="108"/>
      <c r="BU547" s="108"/>
      <c r="BV547" s="108"/>
      <c r="BW547" s="108"/>
      <c r="BX547" s="108"/>
      <c r="BY547" s="108"/>
      <c r="BZ547" s="108"/>
      <c r="CA547" s="108"/>
      <c r="CB547" s="108"/>
      <c r="CC547" s="108"/>
      <c r="CD547" s="108"/>
      <c r="CE547" s="108"/>
      <c r="CF547" s="108"/>
    </row>
    <row r="548" ht="34.5" customHeight="1">
      <c r="A548" s="188"/>
      <c r="B548" s="188"/>
      <c r="C548" s="96"/>
      <c r="D548" s="96"/>
      <c r="E548" s="96"/>
      <c r="F548" s="96"/>
      <c r="G548" s="96"/>
      <c r="H548" s="96"/>
      <c r="I548" s="96"/>
      <c r="J548" s="96"/>
      <c r="K548" s="96"/>
      <c r="L548" s="96"/>
      <c r="M548" s="186"/>
      <c r="N548" s="96"/>
      <c r="O548" s="96"/>
      <c r="P548" s="96"/>
      <c r="Q548" s="102"/>
      <c r="R548" s="102"/>
      <c r="S548" s="102"/>
      <c r="T548" s="102"/>
      <c r="U548" s="102"/>
      <c r="V548" s="102"/>
      <c r="W548" s="102"/>
      <c r="X548" s="102"/>
      <c r="Y548" s="102"/>
      <c r="Z548" s="102"/>
      <c r="AA548" s="102"/>
      <c r="AB548" s="102"/>
      <c r="AC548" s="102"/>
      <c r="AD548" s="102"/>
      <c r="AE548" s="102"/>
      <c r="AF548" s="102"/>
      <c r="AG548" s="102"/>
      <c r="AH548" s="102"/>
      <c r="AI548" s="102"/>
      <c r="AJ548" s="187"/>
      <c r="AK548" s="96"/>
      <c r="AL548" s="96"/>
      <c r="AM548" s="152"/>
      <c r="AN548" s="152"/>
      <c r="AO548" s="107"/>
      <c r="AP548" s="107"/>
      <c r="AQ548" s="108"/>
      <c r="AR548" s="108"/>
      <c r="AS548" s="108"/>
      <c r="AT548" s="108"/>
      <c r="AU548" s="108"/>
      <c r="AV548" s="108"/>
      <c r="AW548" s="108"/>
      <c r="AX548" s="108"/>
      <c r="AY548" s="108"/>
      <c r="AZ548" s="108"/>
      <c r="BA548" s="108"/>
      <c r="BB548" s="108"/>
      <c r="BC548" s="108"/>
      <c r="BD548" s="108"/>
      <c r="BE548" s="108"/>
      <c r="BF548" s="108"/>
      <c r="BG548" s="108"/>
      <c r="BH548" s="108"/>
      <c r="BI548" s="108"/>
      <c r="BJ548" s="108"/>
      <c r="BK548" s="108"/>
      <c r="BL548" s="108"/>
      <c r="BM548" s="108"/>
      <c r="BN548" s="108"/>
      <c r="BO548" s="108"/>
      <c r="BP548" s="108"/>
      <c r="BQ548" s="108"/>
      <c r="BR548" s="108"/>
      <c r="BS548" s="108"/>
      <c r="BT548" s="108"/>
      <c r="BU548" s="108"/>
      <c r="BV548" s="108"/>
      <c r="BW548" s="108"/>
      <c r="BX548" s="108"/>
      <c r="BY548" s="108"/>
      <c r="BZ548" s="108"/>
      <c r="CA548" s="108"/>
      <c r="CB548" s="108"/>
      <c r="CC548" s="108"/>
      <c r="CD548" s="108"/>
      <c r="CE548" s="108"/>
      <c r="CF548" s="108"/>
    </row>
    <row r="549" ht="34.5" customHeight="1">
      <c r="A549" s="188"/>
      <c r="B549" s="188"/>
      <c r="C549" s="96"/>
      <c r="D549" s="96"/>
      <c r="E549" s="96"/>
      <c r="F549" s="96"/>
      <c r="G549" s="96"/>
      <c r="H549" s="96"/>
      <c r="I549" s="96"/>
      <c r="J549" s="96"/>
      <c r="K549" s="96"/>
      <c r="L549" s="96"/>
      <c r="M549" s="186"/>
      <c r="N549" s="96"/>
      <c r="O549" s="96"/>
      <c r="P549" s="96"/>
      <c r="Q549" s="102"/>
      <c r="R549" s="102"/>
      <c r="S549" s="102"/>
      <c r="T549" s="102"/>
      <c r="U549" s="102"/>
      <c r="V549" s="102"/>
      <c r="W549" s="102"/>
      <c r="X549" s="102"/>
      <c r="Y549" s="102"/>
      <c r="Z549" s="102"/>
      <c r="AA549" s="102"/>
      <c r="AB549" s="102"/>
      <c r="AC549" s="102"/>
      <c r="AD549" s="102"/>
      <c r="AE549" s="102"/>
      <c r="AF549" s="102"/>
      <c r="AG549" s="102"/>
      <c r="AH549" s="102"/>
      <c r="AI549" s="102"/>
      <c r="AJ549" s="187"/>
      <c r="AK549" s="96"/>
      <c r="AL549" s="96"/>
      <c r="AM549" s="152"/>
      <c r="AN549" s="152"/>
      <c r="AO549" s="107"/>
      <c r="AP549" s="107"/>
      <c r="AQ549" s="108"/>
      <c r="AR549" s="108"/>
      <c r="AS549" s="108"/>
      <c r="AT549" s="108"/>
      <c r="AU549" s="108"/>
      <c r="AV549" s="108"/>
      <c r="AW549" s="108"/>
      <c r="AX549" s="108"/>
      <c r="AY549" s="108"/>
      <c r="AZ549" s="108"/>
      <c r="BA549" s="108"/>
      <c r="BB549" s="108"/>
      <c r="BC549" s="108"/>
      <c r="BD549" s="108"/>
      <c r="BE549" s="108"/>
      <c r="BF549" s="108"/>
      <c r="BG549" s="108"/>
      <c r="BH549" s="108"/>
      <c r="BI549" s="108"/>
      <c r="BJ549" s="108"/>
      <c r="BK549" s="108"/>
      <c r="BL549" s="108"/>
      <c r="BM549" s="108"/>
      <c r="BN549" s="108"/>
      <c r="BO549" s="108"/>
      <c r="BP549" s="108"/>
      <c r="BQ549" s="108"/>
      <c r="BR549" s="108"/>
      <c r="BS549" s="108"/>
      <c r="BT549" s="108"/>
      <c r="BU549" s="108"/>
      <c r="BV549" s="108"/>
      <c r="BW549" s="108"/>
      <c r="BX549" s="108"/>
      <c r="BY549" s="108"/>
      <c r="BZ549" s="108"/>
      <c r="CA549" s="108"/>
      <c r="CB549" s="108"/>
      <c r="CC549" s="108"/>
      <c r="CD549" s="108"/>
      <c r="CE549" s="108"/>
      <c r="CF549" s="108"/>
    </row>
    <row r="550" ht="34.5" customHeight="1">
      <c r="A550" s="188"/>
      <c r="B550" s="188"/>
      <c r="C550" s="96"/>
      <c r="D550" s="96"/>
      <c r="E550" s="96"/>
      <c r="F550" s="96"/>
      <c r="G550" s="96"/>
      <c r="H550" s="96"/>
      <c r="I550" s="96"/>
      <c r="J550" s="96"/>
      <c r="K550" s="96"/>
      <c r="L550" s="96"/>
      <c r="M550" s="186"/>
      <c r="N550" s="96"/>
      <c r="O550" s="96"/>
      <c r="P550" s="96"/>
      <c r="Q550" s="102"/>
      <c r="R550" s="102"/>
      <c r="S550" s="102"/>
      <c r="T550" s="102"/>
      <c r="U550" s="102"/>
      <c r="V550" s="102"/>
      <c r="W550" s="102"/>
      <c r="X550" s="102"/>
      <c r="Y550" s="102"/>
      <c r="Z550" s="102"/>
      <c r="AA550" s="102"/>
      <c r="AB550" s="102"/>
      <c r="AC550" s="102"/>
      <c r="AD550" s="102"/>
      <c r="AE550" s="102"/>
      <c r="AF550" s="102"/>
      <c r="AG550" s="102"/>
      <c r="AH550" s="102"/>
      <c r="AI550" s="102"/>
      <c r="AJ550" s="187"/>
      <c r="AK550" s="96"/>
      <c r="AL550" s="96"/>
      <c r="AM550" s="152"/>
      <c r="AN550" s="152"/>
      <c r="AO550" s="107"/>
      <c r="AP550" s="107"/>
      <c r="AQ550" s="108"/>
      <c r="AR550" s="108"/>
      <c r="AS550" s="108"/>
      <c r="AT550" s="108"/>
      <c r="AU550" s="108"/>
      <c r="AV550" s="108"/>
      <c r="AW550" s="108"/>
      <c r="AX550" s="108"/>
      <c r="AY550" s="108"/>
      <c r="AZ550" s="108"/>
      <c r="BA550" s="108"/>
      <c r="BB550" s="108"/>
      <c r="BC550" s="108"/>
      <c r="BD550" s="108"/>
      <c r="BE550" s="108"/>
      <c r="BF550" s="108"/>
      <c r="BG550" s="108"/>
      <c r="BH550" s="108"/>
      <c r="BI550" s="108"/>
      <c r="BJ550" s="108"/>
      <c r="BK550" s="108"/>
      <c r="BL550" s="108"/>
      <c r="BM550" s="108"/>
      <c r="BN550" s="108"/>
      <c r="BO550" s="108"/>
      <c r="BP550" s="108"/>
      <c r="BQ550" s="108"/>
      <c r="BR550" s="108"/>
      <c r="BS550" s="108"/>
      <c r="BT550" s="108"/>
      <c r="BU550" s="108"/>
      <c r="BV550" s="108"/>
      <c r="BW550" s="108"/>
      <c r="BX550" s="108"/>
      <c r="BY550" s="108"/>
      <c r="BZ550" s="108"/>
      <c r="CA550" s="108"/>
      <c r="CB550" s="108"/>
      <c r="CC550" s="108"/>
      <c r="CD550" s="108"/>
      <c r="CE550" s="108"/>
      <c r="CF550" s="108"/>
    </row>
    <row r="551" ht="34.5" customHeight="1">
      <c r="A551" s="188"/>
      <c r="B551" s="188"/>
      <c r="C551" s="96"/>
      <c r="D551" s="96"/>
      <c r="E551" s="96"/>
      <c r="F551" s="96"/>
      <c r="G551" s="96"/>
      <c r="H551" s="96"/>
      <c r="I551" s="96"/>
      <c r="J551" s="96"/>
      <c r="K551" s="96"/>
      <c r="L551" s="96"/>
      <c r="M551" s="186"/>
      <c r="N551" s="96"/>
      <c r="O551" s="96"/>
      <c r="P551" s="96"/>
      <c r="Q551" s="102"/>
      <c r="R551" s="102"/>
      <c r="S551" s="102"/>
      <c r="T551" s="102"/>
      <c r="U551" s="102"/>
      <c r="V551" s="102"/>
      <c r="W551" s="102"/>
      <c r="X551" s="102"/>
      <c r="Y551" s="102"/>
      <c r="Z551" s="102"/>
      <c r="AA551" s="102"/>
      <c r="AB551" s="102"/>
      <c r="AC551" s="102"/>
      <c r="AD551" s="102"/>
      <c r="AE551" s="102"/>
      <c r="AF551" s="102"/>
      <c r="AG551" s="102"/>
      <c r="AH551" s="102"/>
      <c r="AI551" s="102"/>
      <c r="AJ551" s="187"/>
      <c r="AK551" s="96"/>
      <c r="AL551" s="96"/>
      <c r="AM551" s="152"/>
      <c r="AN551" s="152"/>
      <c r="AO551" s="107"/>
      <c r="AP551" s="107"/>
      <c r="AQ551" s="108"/>
      <c r="AR551" s="108"/>
      <c r="AS551" s="108"/>
      <c r="AT551" s="108"/>
      <c r="AU551" s="108"/>
      <c r="AV551" s="108"/>
      <c r="AW551" s="108"/>
      <c r="AX551" s="108"/>
      <c r="AY551" s="108"/>
      <c r="AZ551" s="108"/>
      <c r="BA551" s="108"/>
      <c r="BB551" s="108"/>
      <c r="BC551" s="108"/>
      <c r="BD551" s="108"/>
      <c r="BE551" s="108"/>
      <c r="BF551" s="108"/>
      <c r="BG551" s="108"/>
      <c r="BH551" s="108"/>
      <c r="BI551" s="108"/>
      <c r="BJ551" s="108"/>
      <c r="BK551" s="108"/>
      <c r="BL551" s="108"/>
      <c r="BM551" s="108"/>
      <c r="BN551" s="108"/>
      <c r="BO551" s="108"/>
      <c r="BP551" s="108"/>
      <c r="BQ551" s="108"/>
      <c r="BR551" s="108"/>
      <c r="BS551" s="108"/>
      <c r="BT551" s="108"/>
      <c r="BU551" s="108"/>
      <c r="BV551" s="108"/>
      <c r="BW551" s="108"/>
      <c r="BX551" s="108"/>
      <c r="BY551" s="108"/>
      <c r="BZ551" s="108"/>
      <c r="CA551" s="108"/>
      <c r="CB551" s="108"/>
      <c r="CC551" s="108"/>
      <c r="CD551" s="108"/>
      <c r="CE551" s="108"/>
      <c r="CF551" s="108"/>
    </row>
    <row r="552" ht="34.5" customHeight="1">
      <c r="A552" s="188"/>
      <c r="B552" s="188"/>
      <c r="C552" s="96"/>
      <c r="D552" s="96"/>
      <c r="E552" s="96"/>
      <c r="F552" s="96"/>
      <c r="G552" s="96"/>
      <c r="H552" s="96"/>
      <c r="I552" s="96"/>
      <c r="J552" s="96"/>
      <c r="K552" s="96"/>
      <c r="L552" s="96"/>
      <c r="M552" s="186"/>
      <c r="N552" s="96"/>
      <c r="O552" s="96"/>
      <c r="P552" s="96"/>
      <c r="Q552" s="102"/>
      <c r="R552" s="102"/>
      <c r="S552" s="102"/>
      <c r="T552" s="102"/>
      <c r="U552" s="102"/>
      <c r="V552" s="102"/>
      <c r="W552" s="102"/>
      <c r="X552" s="102"/>
      <c r="Y552" s="102"/>
      <c r="Z552" s="102"/>
      <c r="AA552" s="102"/>
      <c r="AB552" s="102"/>
      <c r="AC552" s="102"/>
      <c r="AD552" s="102"/>
      <c r="AE552" s="102"/>
      <c r="AF552" s="102"/>
      <c r="AG552" s="102"/>
      <c r="AH552" s="102"/>
      <c r="AI552" s="102"/>
      <c r="AJ552" s="187"/>
      <c r="AK552" s="96"/>
      <c r="AL552" s="96"/>
      <c r="AM552" s="152"/>
      <c r="AN552" s="152"/>
      <c r="AO552" s="107"/>
      <c r="AP552" s="107"/>
      <c r="AQ552" s="108"/>
      <c r="AR552" s="108"/>
      <c r="AS552" s="108"/>
      <c r="AT552" s="108"/>
      <c r="AU552" s="108"/>
      <c r="AV552" s="108"/>
      <c r="AW552" s="108"/>
      <c r="AX552" s="108"/>
      <c r="AY552" s="108"/>
      <c r="AZ552" s="108"/>
      <c r="BA552" s="108"/>
      <c r="BB552" s="108"/>
      <c r="BC552" s="108"/>
      <c r="BD552" s="108"/>
      <c r="BE552" s="108"/>
      <c r="BF552" s="108"/>
      <c r="BG552" s="108"/>
      <c r="BH552" s="108"/>
      <c r="BI552" s="108"/>
      <c r="BJ552" s="108"/>
      <c r="BK552" s="108"/>
      <c r="BL552" s="108"/>
      <c r="BM552" s="108"/>
      <c r="BN552" s="108"/>
      <c r="BO552" s="108"/>
      <c r="BP552" s="108"/>
      <c r="BQ552" s="108"/>
      <c r="BR552" s="108"/>
      <c r="BS552" s="108"/>
      <c r="BT552" s="108"/>
      <c r="BU552" s="108"/>
      <c r="BV552" s="108"/>
      <c r="BW552" s="108"/>
      <c r="BX552" s="108"/>
      <c r="BY552" s="108"/>
      <c r="BZ552" s="108"/>
      <c r="CA552" s="108"/>
      <c r="CB552" s="108"/>
      <c r="CC552" s="108"/>
      <c r="CD552" s="108"/>
      <c r="CE552" s="108"/>
      <c r="CF552" s="108"/>
    </row>
    <row r="553" ht="34.5" customHeight="1">
      <c r="A553" s="188"/>
      <c r="B553" s="188"/>
      <c r="C553" s="96"/>
      <c r="D553" s="96"/>
      <c r="E553" s="96"/>
      <c r="F553" s="96"/>
      <c r="G553" s="96"/>
      <c r="H553" s="96"/>
      <c r="I553" s="96"/>
      <c r="J553" s="96"/>
      <c r="K553" s="96"/>
      <c r="L553" s="96"/>
      <c r="M553" s="186"/>
      <c r="N553" s="96"/>
      <c r="O553" s="96"/>
      <c r="P553" s="96"/>
      <c r="Q553" s="102"/>
      <c r="R553" s="102"/>
      <c r="S553" s="102"/>
      <c r="T553" s="102"/>
      <c r="U553" s="102"/>
      <c r="V553" s="102"/>
      <c r="W553" s="102"/>
      <c r="X553" s="102"/>
      <c r="Y553" s="102"/>
      <c r="Z553" s="102"/>
      <c r="AA553" s="102"/>
      <c r="AB553" s="102"/>
      <c r="AC553" s="102"/>
      <c r="AD553" s="102"/>
      <c r="AE553" s="102"/>
      <c r="AF553" s="102"/>
      <c r="AG553" s="102"/>
      <c r="AH553" s="102"/>
      <c r="AI553" s="102"/>
      <c r="AJ553" s="187"/>
      <c r="AK553" s="96"/>
      <c r="AL553" s="96"/>
      <c r="AM553" s="152"/>
      <c r="AN553" s="152"/>
      <c r="AO553" s="107"/>
      <c r="AP553" s="107"/>
      <c r="AQ553" s="108"/>
      <c r="AR553" s="108"/>
      <c r="AS553" s="108"/>
      <c r="AT553" s="108"/>
      <c r="AU553" s="108"/>
      <c r="AV553" s="108"/>
      <c r="AW553" s="108"/>
      <c r="AX553" s="108"/>
      <c r="AY553" s="108"/>
      <c r="AZ553" s="108"/>
      <c r="BA553" s="108"/>
      <c r="BB553" s="108"/>
      <c r="BC553" s="108"/>
      <c r="BD553" s="108"/>
      <c r="BE553" s="108"/>
      <c r="BF553" s="108"/>
      <c r="BG553" s="108"/>
      <c r="BH553" s="108"/>
      <c r="BI553" s="108"/>
      <c r="BJ553" s="108"/>
      <c r="BK553" s="108"/>
      <c r="BL553" s="108"/>
      <c r="BM553" s="108"/>
      <c r="BN553" s="108"/>
      <c r="BO553" s="108"/>
      <c r="BP553" s="108"/>
      <c r="BQ553" s="108"/>
      <c r="BR553" s="108"/>
      <c r="BS553" s="108"/>
      <c r="BT553" s="108"/>
      <c r="BU553" s="108"/>
      <c r="BV553" s="108"/>
      <c r="BW553" s="108"/>
      <c r="BX553" s="108"/>
      <c r="BY553" s="108"/>
      <c r="BZ553" s="108"/>
      <c r="CA553" s="108"/>
      <c r="CB553" s="108"/>
      <c r="CC553" s="108"/>
      <c r="CD553" s="108"/>
      <c r="CE553" s="108"/>
      <c r="CF553" s="108"/>
    </row>
    <row r="554" ht="34.5" customHeight="1">
      <c r="A554" s="188"/>
      <c r="B554" s="188"/>
      <c r="C554" s="96"/>
      <c r="D554" s="96"/>
      <c r="E554" s="96"/>
      <c r="F554" s="96"/>
      <c r="G554" s="96"/>
      <c r="H554" s="96"/>
      <c r="I554" s="96"/>
      <c r="J554" s="96"/>
      <c r="K554" s="96"/>
      <c r="L554" s="96"/>
      <c r="M554" s="186"/>
      <c r="N554" s="96"/>
      <c r="O554" s="96"/>
      <c r="P554" s="96"/>
      <c r="Q554" s="102"/>
      <c r="R554" s="102"/>
      <c r="S554" s="102"/>
      <c r="T554" s="102"/>
      <c r="U554" s="102"/>
      <c r="V554" s="102"/>
      <c r="W554" s="102"/>
      <c r="X554" s="102"/>
      <c r="Y554" s="102"/>
      <c r="Z554" s="102"/>
      <c r="AA554" s="102"/>
      <c r="AB554" s="102"/>
      <c r="AC554" s="102"/>
      <c r="AD554" s="102"/>
      <c r="AE554" s="102"/>
      <c r="AF554" s="102"/>
      <c r="AG554" s="102"/>
      <c r="AH554" s="102"/>
      <c r="AI554" s="102"/>
      <c r="AJ554" s="187"/>
      <c r="AK554" s="96"/>
      <c r="AL554" s="96"/>
      <c r="AM554" s="152"/>
      <c r="AN554" s="152"/>
      <c r="AO554" s="107"/>
      <c r="AP554" s="107"/>
      <c r="AQ554" s="108"/>
      <c r="AR554" s="108"/>
      <c r="AS554" s="108"/>
      <c r="AT554" s="108"/>
      <c r="AU554" s="108"/>
      <c r="AV554" s="108"/>
      <c r="AW554" s="108"/>
      <c r="AX554" s="108"/>
      <c r="AY554" s="108"/>
      <c r="AZ554" s="108"/>
      <c r="BA554" s="108"/>
      <c r="BB554" s="108"/>
      <c r="BC554" s="108"/>
      <c r="BD554" s="108"/>
      <c r="BE554" s="108"/>
      <c r="BF554" s="108"/>
      <c r="BG554" s="108"/>
      <c r="BH554" s="108"/>
      <c r="BI554" s="108"/>
      <c r="BJ554" s="108"/>
      <c r="BK554" s="108"/>
      <c r="BL554" s="108"/>
      <c r="BM554" s="108"/>
      <c r="BN554" s="108"/>
      <c r="BO554" s="108"/>
      <c r="BP554" s="108"/>
      <c r="BQ554" s="108"/>
      <c r="BR554" s="108"/>
      <c r="BS554" s="108"/>
      <c r="BT554" s="108"/>
      <c r="BU554" s="108"/>
      <c r="BV554" s="108"/>
      <c r="BW554" s="108"/>
      <c r="BX554" s="108"/>
      <c r="BY554" s="108"/>
      <c r="BZ554" s="108"/>
      <c r="CA554" s="108"/>
      <c r="CB554" s="108"/>
      <c r="CC554" s="108"/>
      <c r="CD554" s="108"/>
      <c r="CE554" s="108"/>
      <c r="CF554" s="108"/>
    </row>
    <row r="555" ht="34.5" customHeight="1">
      <c r="A555" s="188"/>
      <c r="B555" s="188"/>
      <c r="C555" s="96"/>
      <c r="D555" s="96"/>
      <c r="E555" s="96"/>
      <c r="F555" s="96"/>
      <c r="G555" s="96"/>
      <c r="H555" s="96"/>
      <c r="I555" s="96"/>
      <c r="J555" s="96"/>
      <c r="K555" s="96"/>
      <c r="L555" s="96"/>
      <c r="M555" s="186"/>
      <c r="N555" s="96"/>
      <c r="O555" s="96"/>
      <c r="P555" s="96"/>
      <c r="Q555" s="102"/>
      <c r="R555" s="102"/>
      <c r="S555" s="102"/>
      <c r="T555" s="102"/>
      <c r="U555" s="102"/>
      <c r="V555" s="102"/>
      <c r="W555" s="102"/>
      <c r="X555" s="102"/>
      <c r="Y555" s="102"/>
      <c r="Z555" s="102"/>
      <c r="AA555" s="102"/>
      <c r="AB555" s="102"/>
      <c r="AC555" s="102"/>
      <c r="AD555" s="102"/>
      <c r="AE555" s="102"/>
      <c r="AF555" s="102"/>
      <c r="AG555" s="102"/>
      <c r="AH555" s="102"/>
      <c r="AI555" s="102"/>
      <c r="AJ555" s="187"/>
      <c r="AK555" s="96"/>
      <c r="AL555" s="96"/>
      <c r="AM555" s="152"/>
      <c r="AN555" s="152"/>
      <c r="AO555" s="107"/>
      <c r="AP555" s="107"/>
      <c r="AQ555" s="108"/>
      <c r="AR555" s="108"/>
      <c r="AS555" s="108"/>
      <c r="AT555" s="108"/>
      <c r="AU555" s="108"/>
      <c r="AV555" s="108"/>
      <c r="AW555" s="108"/>
      <c r="AX555" s="108"/>
      <c r="AY555" s="108"/>
      <c r="AZ555" s="108"/>
      <c r="BA555" s="108"/>
      <c r="BB555" s="108"/>
      <c r="BC555" s="108"/>
      <c r="BD555" s="108"/>
      <c r="BE555" s="108"/>
      <c r="BF555" s="108"/>
      <c r="BG555" s="108"/>
      <c r="BH555" s="108"/>
      <c r="BI555" s="108"/>
      <c r="BJ555" s="108"/>
      <c r="BK555" s="108"/>
      <c r="BL555" s="108"/>
      <c r="BM555" s="108"/>
      <c r="BN555" s="108"/>
      <c r="BO555" s="108"/>
      <c r="BP555" s="108"/>
      <c r="BQ555" s="108"/>
      <c r="BR555" s="108"/>
      <c r="BS555" s="108"/>
      <c r="BT555" s="108"/>
      <c r="BU555" s="108"/>
      <c r="BV555" s="108"/>
      <c r="BW555" s="108"/>
      <c r="BX555" s="108"/>
      <c r="BY555" s="108"/>
      <c r="BZ555" s="108"/>
      <c r="CA555" s="108"/>
      <c r="CB555" s="108"/>
      <c r="CC555" s="108"/>
      <c r="CD555" s="108"/>
      <c r="CE555" s="108"/>
      <c r="CF555" s="108"/>
    </row>
    <row r="556" ht="34.5" customHeight="1">
      <c r="A556" s="188"/>
      <c r="B556" s="188"/>
      <c r="C556" s="96"/>
      <c r="D556" s="96"/>
      <c r="E556" s="96"/>
      <c r="F556" s="96"/>
      <c r="G556" s="96"/>
      <c r="H556" s="96"/>
      <c r="I556" s="96"/>
      <c r="J556" s="96"/>
      <c r="K556" s="96"/>
      <c r="L556" s="96"/>
      <c r="M556" s="186"/>
      <c r="N556" s="96"/>
      <c r="O556" s="96"/>
      <c r="P556" s="96"/>
      <c r="Q556" s="102"/>
      <c r="R556" s="102"/>
      <c r="S556" s="102"/>
      <c r="T556" s="102"/>
      <c r="U556" s="102"/>
      <c r="V556" s="102"/>
      <c r="W556" s="102"/>
      <c r="X556" s="102"/>
      <c r="Y556" s="102"/>
      <c r="Z556" s="102"/>
      <c r="AA556" s="102"/>
      <c r="AB556" s="102"/>
      <c r="AC556" s="102"/>
      <c r="AD556" s="102"/>
      <c r="AE556" s="102"/>
      <c r="AF556" s="102"/>
      <c r="AG556" s="102"/>
      <c r="AH556" s="102"/>
      <c r="AI556" s="102"/>
      <c r="AJ556" s="187"/>
      <c r="AK556" s="96"/>
      <c r="AL556" s="96"/>
      <c r="AM556" s="152"/>
      <c r="AN556" s="152"/>
      <c r="AO556" s="107"/>
      <c r="AP556" s="107"/>
      <c r="AQ556" s="108"/>
      <c r="AR556" s="108"/>
      <c r="AS556" s="108"/>
      <c r="AT556" s="108"/>
      <c r="AU556" s="108"/>
      <c r="AV556" s="108"/>
      <c r="AW556" s="108"/>
      <c r="AX556" s="108"/>
      <c r="AY556" s="108"/>
      <c r="AZ556" s="108"/>
      <c r="BA556" s="108"/>
      <c r="BB556" s="108"/>
      <c r="BC556" s="108"/>
      <c r="BD556" s="108"/>
      <c r="BE556" s="108"/>
      <c r="BF556" s="108"/>
      <c r="BG556" s="108"/>
      <c r="BH556" s="108"/>
      <c r="BI556" s="108"/>
      <c r="BJ556" s="108"/>
      <c r="BK556" s="108"/>
      <c r="BL556" s="108"/>
      <c r="BM556" s="108"/>
      <c r="BN556" s="108"/>
      <c r="BO556" s="108"/>
      <c r="BP556" s="108"/>
      <c r="BQ556" s="108"/>
      <c r="BR556" s="108"/>
      <c r="BS556" s="108"/>
      <c r="BT556" s="108"/>
      <c r="BU556" s="108"/>
      <c r="BV556" s="108"/>
      <c r="BW556" s="108"/>
      <c r="BX556" s="108"/>
      <c r="BY556" s="108"/>
      <c r="BZ556" s="108"/>
      <c r="CA556" s="108"/>
      <c r="CB556" s="108"/>
      <c r="CC556" s="108"/>
      <c r="CD556" s="108"/>
      <c r="CE556" s="108"/>
      <c r="CF556" s="108"/>
    </row>
    <row r="557" ht="34.5" customHeight="1">
      <c r="A557" s="188"/>
      <c r="B557" s="188"/>
      <c r="C557" s="96"/>
      <c r="D557" s="96"/>
      <c r="E557" s="96"/>
      <c r="F557" s="96"/>
      <c r="G557" s="96"/>
      <c r="H557" s="96"/>
      <c r="I557" s="96"/>
      <c r="J557" s="96"/>
      <c r="K557" s="96"/>
      <c r="L557" s="96"/>
      <c r="M557" s="186"/>
      <c r="N557" s="96"/>
      <c r="O557" s="96"/>
      <c r="P557" s="96"/>
      <c r="Q557" s="102"/>
      <c r="R557" s="102"/>
      <c r="S557" s="102"/>
      <c r="T557" s="102"/>
      <c r="U557" s="102"/>
      <c r="V557" s="102"/>
      <c r="W557" s="102"/>
      <c r="X557" s="102"/>
      <c r="Y557" s="102"/>
      <c r="Z557" s="102"/>
      <c r="AA557" s="102"/>
      <c r="AB557" s="102"/>
      <c r="AC557" s="102"/>
      <c r="AD557" s="102"/>
      <c r="AE557" s="102"/>
      <c r="AF557" s="102"/>
      <c r="AG557" s="102"/>
      <c r="AH557" s="102"/>
      <c r="AI557" s="102"/>
      <c r="AJ557" s="187"/>
      <c r="AK557" s="96"/>
      <c r="AL557" s="96"/>
      <c r="AM557" s="152"/>
      <c r="AN557" s="152"/>
      <c r="AO557" s="107"/>
      <c r="AP557" s="107"/>
      <c r="AQ557" s="108"/>
      <c r="AR557" s="108"/>
      <c r="AS557" s="108"/>
      <c r="AT557" s="108"/>
      <c r="AU557" s="108"/>
      <c r="AV557" s="108"/>
      <c r="AW557" s="108"/>
      <c r="AX557" s="108"/>
      <c r="AY557" s="108"/>
      <c r="AZ557" s="108"/>
      <c r="BA557" s="108"/>
      <c r="BB557" s="108"/>
      <c r="BC557" s="108"/>
      <c r="BD557" s="108"/>
      <c r="BE557" s="108"/>
      <c r="BF557" s="108"/>
      <c r="BG557" s="108"/>
      <c r="BH557" s="108"/>
      <c r="BI557" s="108"/>
      <c r="BJ557" s="108"/>
      <c r="BK557" s="108"/>
      <c r="BL557" s="108"/>
      <c r="BM557" s="108"/>
      <c r="BN557" s="108"/>
      <c r="BO557" s="108"/>
      <c r="BP557" s="108"/>
      <c r="BQ557" s="108"/>
      <c r="BR557" s="108"/>
      <c r="BS557" s="108"/>
      <c r="BT557" s="108"/>
      <c r="BU557" s="108"/>
      <c r="BV557" s="108"/>
      <c r="BW557" s="108"/>
      <c r="BX557" s="108"/>
      <c r="BY557" s="108"/>
      <c r="BZ557" s="108"/>
      <c r="CA557" s="108"/>
      <c r="CB557" s="108"/>
      <c r="CC557" s="108"/>
      <c r="CD557" s="108"/>
      <c r="CE557" s="108"/>
      <c r="CF557" s="108"/>
    </row>
    <row r="558" ht="34.5" customHeight="1">
      <c r="A558" s="188"/>
      <c r="B558" s="188"/>
      <c r="C558" s="96"/>
      <c r="D558" s="96"/>
      <c r="E558" s="96"/>
      <c r="F558" s="96"/>
      <c r="G558" s="96"/>
      <c r="H558" s="96"/>
      <c r="I558" s="96"/>
      <c r="J558" s="96"/>
      <c r="K558" s="96"/>
      <c r="L558" s="96"/>
      <c r="M558" s="186"/>
      <c r="N558" s="96"/>
      <c r="O558" s="96"/>
      <c r="P558" s="96"/>
      <c r="Q558" s="102"/>
      <c r="R558" s="102"/>
      <c r="S558" s="102"/>
      <c r="T558" s="102"/>
      <c r="U558" s="102"/>
      <c r="V558" s="102"/>
      <c r="W558" s="102"/>
      <c r="X558" s="102"/>
      <c r="Y558" s="102"/>
      <c r="Z558" s="102"/>
      <c r="AA558" s="102"/>
      <c r="AB558" s="102"/>
      <c r="AC558" s="102"/>
      <c r="AD558" s="102"/>
      <c r="AE558" s="102"/>
      <c r="AF558" s="102"/>
      <c r="AG558" s="102"/>
      <c r="AH558" s="102"/>
      <c r="AI558" s="102"/>
      <c r="AJ558" s="187"/>
      <c r="AK558" s="96"/>
      <c r="AL558" s="96"/>
      <c r="AM558" s="152"/>
      <c r="AN558" s="152"/>
      <c r="AO558" s="107"/>
      <c r="AP558" s="107"/>
      <c r="AQ558" s="108"/>
      <c r="AR558" s="108"/>
      <c r="AS558" s="108"/>
      <c r="AT558" s="108"/>
      <c r="AU558" s="108"/>
      <c r="AV558" s="108"/>
      <c r="AW558" s="108"/>
      <c r="AX558" s="108"/>
      <c r="AY558" s="108"/>
      <c r="AZ558" s="108"/>
      <c r="BA558" s="108"/>
      <c r="BB558" s="108"/>
      <c r="BC558" s="108"/>
      <c r="BD558" s="108"/>
      <c r="BE558" s="108"/>
      <c r="BF558" s="108"/>
      <c r="BG558" s="108"/>
      <c r="BH558" s="108"/>
      <c r="BI558" s="108"/>
      <c r="BJ558" s="108"/>
      <c r="BK558" s="108"/>
      <c r="BL558" s="108"/>
      <c r="BM558" s="108"/>
      <c r="BN558" s="108"/>
      <c r="BO558" s="108"/>
      <c r="BP558" s="108"/>
      <c r="BQ558" s="108"/>
      <c r="BR558" s="108"/>
      <c r="BS558" s="108"/>
      <c r="BT558" s="108"/>
      <c r="BU558" s="108"/>
      <c r="BV558" s="108"/>
      <c r="BW558" s="108"/>
      <c r="BX558" s="108"/>
      <c r="BY558" s="108"/>
      <c r="BZ558" s="108"/>
      <c r="CA558" s="108"/>
      <c r="CB558" s="108"/>
      <c r="CC558" s="108"/>
      <c r="CD558" s="108"/>
      <c r="CE558" s="108"/>
      <c r="CF558" s="108"/>
    </row>
    <row r="559" ht="34.5" customHeight="1">
      <c r="A559" s="188"/>
      <c r="B559" s="188"/>
      <c r="C559" s="96"/>
      <c r="D559" s="96"/>
      <c r="E559" s="96"/>
      <c r="F559" s="96"/>
      <c r="G559" s="96"/>
      <c r="H559" s="96"/>
      <c r="I559" s="96"/>
      <c r="J559" s="96"/>
      <c r="K559" s="96"/>
      <c r="L559" s="96"/>
      <c r="M559" s="186"/>
      <c r="N559" s="96"/>
      <c r="O559" s="96"/>
      <c r="P559" s="96"/>
      <c r="Q559" s="102"/>
      <c r="R559" s="102"/>
      <c r="S559" s="102"/>
      <c r="T559" s="102"/>
      <c r="U559" s="102"/>
      <c r="V559" s="102"/>
      <c r="W559" s="102"/>
      <c r="X559" s="102"/>
      <c r="Y559" s="102"/>
      <c r="Z559" s="102"/>
      <c r="AA559" s="102"/>
      <c r="AB559" s="102"/>
      <c r="AC559" s="102"/>
      <c r="AD559" s="102"/>
      <c r="AE559" s="102"/>
      <c r="AF559" s="102"/>
      <c r="AG559" s="102"/>
      <c r="AH559" s="102"/>
      <c r="AI559" s="102"/>
      <c r="AJ559" s="187"/>
      <c r="AK559" s="96"/>
      <c r="AL559" s="96"/>
      <c r="AM559" s="152"/>
      <c r="AN559" s="152"/>
      <c r="AO559" s="107"/>
      <c r="AP559" s="107"/>
      <c r="AQ559" s="108"/>
      <c r="AR559" s="108"/>
      <c r="AS559" s="108"/>
      <c r="AT559" s="108"/>
      <c r="AU559" s="108"/>
      <c r="AV559" s="108"/>
      <c r="AW559" s="108"/>
      <c r="AX559" s="108"/>
      <c r="AY559" s="108"/>
      <c r="AZ559" s="108"/>
      <c r="BA559" s="108"/>
      <c r="BB559" s="108"/>
      <c r="BC559" s="108"/>
      <c r="BD559" s="108"/>
      <c r="BE559" s="108"/>
      <c r="BF559" s="108"/>
      <c r="BG559" s="108"/>
      <c r="BH559" s="108"/>
      <c r="BI559" s="108"/>
      <c r="BJ559" s="108"/>
      <c r="BK559" s="108"/>
      <c r="BL559" s="108"/>
      <c r="BM559" s="108"/>
      <c r="BN559" s="108"/>
      <c r="BO559" s="108"/>
      <c r="BP559" s="108"/>
      <c r="BQ559" s="108"/>
      <c r="BR559" s="108"/>
      <c r="BS559" s="108"/>
      <c r="BT559" s="108"/>
      <c r="BU559" s="108"/>
      <c r="BV559" s="108"/>
      <c r="BW559" s="108"/>
      <c r="BX559" s="108"/>
      <c r="BY559" s="108"/>
      <c r="BZ559" s="108"/>
      <c r="CA559" s="108"/>
      <c r="CB559" s="108"/>
      <c r="CC559" s="108"/>
      <c r="CD559" s="108"/>
      <c r="CE559" s="108"/>
      <c r="CF559" s="108"/>
    </row>
    <row r="560" ht="34.5" customHeight="1">
      <c r="A560" s="188"/>
      <c r="B560" s="188"/>
      <c r="C560" s="96"/>
      <c r="D560" s="96"/>
      <c r="E560" s="96"/>
      <c r="F560" s="96"/>
      <c r="G560" s="96"/>
      <c r="H560" s="96"/>
      <c r="I560" s="96"/>
      <c r="J560" s="96"/>
      <c r="K560" s="96"/>
      <c r="L560" s="96"/>
      <c r="M560" s="186"/>
      <c r="N560" s="96"/>
      <c r="O560" s="96"/>
      <c r="P560" s="96"/>
      <c r="Q560" s="102"/>
      <c r="R560" s="102"/>
      <c r="S560" s="102"/>
      <c r="T560" s="102"/>
      <c r="U560" s="102"/>
      <c r="V560" s="102"/>
      <c r="W560" s="102"/>
      <c r="X560" s="102"/>
      <c r="Y560" s="102"/>
      <c r="Z560" s="102"/>
      <c r="AA560" s="102"/>
      <c r="AB560" s="102"/>
      <c r="AC560" s="102"/>
      <c r="AD560" s="102"/>
      <c r="AE560" s="102"/>
      <c r="AF560" s="102"/>
      <c r="AG560" s="102"/>
      <c r="AH560" s="102"/>
      <c r="AI560" s="102"/>
      <c r="AJ560" s="187"/>
      <c r="AK560" s="96"/>
      <c r="AL560" s="96"/>
      <c r="AM560" s="152"/>
      <c r="AN560" s="152"/>
      <c r="AO560" s="107"/>
      <c r="AP560" s="107"/>
      <c r="AQ560" s="108"/>
      <c r="AR560" s="108"/>
      <c r="AS560" s="108"/>
      <c r="AT560" s="108"/>
      <c r="AU560" s="108"/>
      <c r="AV560" s="108"/>
      <c r="AW560" s="108"/>
      <c r="AX560" s="108"/>
      <c r="AY560" s="108"/>
      <c r="AZ560" s="108"/>
      <c r="BA560" s="108"/>
      <c r="BB560" s="108"/>
      <c r="BC560" s="108"/>
      <c r="BD560" s="108"/>
      <c r="BE560" s="108"/>
      <c r="BF560" s="108"/>
      <c r="BG560" s="108"/>
      <c r="BH560" s="108"/>
      <c r="BI560" s="108"/>
      <c r="BJ560" s="108"/>
      <c r="BK560" s="108"/>
      <c r="BL560" s="108"/>
      <c r="BM560" s="108"/>
      <c r="BN560" s="108"/>
      <c r="BO560" s="108"/>
      <c r="BP560" s="108"/>
      <c r="BQ560" s="108"/>
      <c r="BR560" s="108"/>
      <c r="BS560" s="108"/>
      <c r="BT560" s="108"/>
      <c r="BU560" s="108"/>
      <c r="BV560" s="108"/>
      <c r="BW560" s="108"/>
      <c r="BX560" s="108"/>
      <c r="BY560" s="108"/>
      <c r="BZ560" s="108"/>
      <c r="CA560" s="108"/>
      <c r="CB560" s="108"/>
      <c r="CC560" s="108"/>
      <c r="CD560" s="108"/>
      <c r="CE560" s="108"/>
      <c r="CF560" s="108"/>
    </row>
    <row r="561" ht="34.5" customHeight="1">
      <c r="A561" s="188"/>
      <c r="B561" s="188"/>
      <c r="C561" s="96"/>
      <c r="D561" s="96"/>
      <c r="E561" s="96"/>
      <c r="F561" s="96"/>
      <c r="G561" s="96"/>
      <c r="H561" s="96"/>
      <c r="I561" s="96"/>
      <c r="J561" s="96"/>
      <c r="K561" s="96"/>
      <c r="L561" s="96"/>
      <c r="M561" s="186"/>
      <c r="N561" s="96"/>
      <c r="O561" s="96"/>
      <c r="P561" s="96"/>
      <c r="Q561" s="102"/>
      <c r="R561" s="102"/>
      <c r="S561" s="102"/>
      <c r="T561" s="102"/>
      <c r="U561" s="102"/>
      <c r="V561" s="102"/>
      <c r="W561" s="102"/>
      <c r="X561" s="102"/>
      <c r="Y561" s="102"/>
      <c r="Z561" s="102"/>
      <c r="AA561" s="102"/>
      <c r="AB561" s="102"/>
      <c r="AC561" s="102"/>
      <c r="AD561" s="102"/>
      <c r="AE561" s="102"/>
      <c r="AF561" s="102"/>
      <c r="AG561" s="102"/>
      <c r="AH561" s="102"/>
      <c r="AI561" s="102"/>
      <c r="AJ561" s="187"/>
      <c r="AK561" s="96"/>
      <c r="AL561" s="96"/>
      <c r="AM561" s="152"/>
      <c r="AN561" s="152"/>
      <c r="AO561" s="107"/>
      <c r="AP561" s="107"/>
      <c r="AQ561" s="108"/>
      <c r="AR561" s="108"/>
      <c r="AS561" s="108"/>
      <c r="AT561" s="108"/>
      <c r="AU561" s="108"/>
      <c r="AV561" s="108"/>
      <c r="AW561" s="108"/>
      <c r="AX561" s="108"/>
      <c r="AY561" s="108"/>
      <c r="AZ561" s="108"/>
      <c r="BA561" s="108"/>
      <c r="BB561" s="108"/>
      <c r="BC561" s="108"/>
      <c r="BD561" s="108"/>
      <c r="BE561" s="108"/>
      <c r="BF561" s="108"/>
      <c r="BG561" s="108"/>
      <c r="BH561" s="108"/>
      <c r="BI561" s="108"/>
      <c r="BJ561" s="108"/>
      <c r="BK561" s="108"/>
      <c r="BL561" s="108"/>
      <c r="BM561" s="108"/>
      <c r="BN561" s="108"/>
      <c r="BO561" s="108"/>
      <c r="BP561" s="108"/>
      <c r="BQ561" s="108"/>
      <c r="BR561" s="108"/>
      <c r="BS561" s="108"/>
      <c r="BT561" s="108"/>
      <c r="BU561" s="108"/>
      <c r="BV561" s="108"/>
      <c r="BW561" s="108"/>
      <c r="BX561" s="108"/>
      <c r="BY561" s="108"/>
      <c r="BZ561" s="108"/>
      <c r="CA561" s="108"/>
      <c r="CB561" s="108"/>
      <c r="CC561" s="108"/>
      <c r="CD561" s="108"/>
      <c r="CE561" s="108"/>
      <c r="CF561" s="108"/>
    </row>
    <row r="562" ht="34.5" customHeight="1">
      <c r="A562" s="188"/>
      <c r="B562" s="188"/>
      <c r="C562" s="96"/>
      <c r="D562" s="96"/>
      <c r="E562" s="96"/>
      <c r="F562" s="96"/>
      <c r="G562" s="96"/>
      <c r="H562" s="96"/>
      <c r="I562" s="96"/>
      <c r="J562" s="96"/>
      <c r="K562" s="96"/>
      <c r="L562" s="96"/>
      <c r="M562" s="186"/>
      <c r="N562" s="96"/>
      <c r="O562" s="96"/>
      <c r="P562" s="96"/>
      <c r="Q562" s="102"/>
      <c r="R562" s="102"/>
      <c r="S562" s="102"/>
      <c r="T562" s="102"/>
      <c r="U562" s="102"/>
      <c r="V562" s="102"/>
      <c r="W562" s="102"/>
      <c r="X562" s="102"/>
      <c r="Y562" s="102"/>
      <c r="Z562" s="102"/>
      <c r="AA562" s="102"/>
      <c r="AB562" s="102"/>
      <c r="AC562" s="102"/>
      <c r="AD562" s="102"/>
      <c r="AE562" s="102"/>
      <c r="AF562" s="102"/>
      <c r="AG562" s="102"/>
      <c r="AH562" s="102"/>
      <c r="AI562" s="102"/>
      <c r="AJ562" s="187"/>
      <c r="AK562" s="96"/>
      <c r="AL562" s="96"/>
      <c r="AM562" s="152"/>
      <c r="AN562" s="152"/>
      <c r="AO562" s="107"/>
      <c r="AP562" s="107"/>
      <c r="AQ562" s="108"/>
      <c r="AR562" s="108"/>
      <c r="AS562" s="108"/>
      <c r="AT562" s="108"/>
      <c r="AU562" s="108"/>
      <c r="AV562" s="108"/>
      <c r="AW562" s="108"/>
      <c r="AX562" s="108"/>
      <c r="AY562" s="108"/>
      <c r="AZ562" s="108"/>
      <c r="BA562" s="108"/>
      <c r="BB562" s="108"/>
      <c r="BC562" s="108"/>
      <c r="BD562" s="108"/>
      <c r="BE562" s="108"/>
      <c r="BF562" s="108"/>
      <c r="BG562" s="108"/>
      <c r="BH562" s="108"/>
      <c r="BI562" s="108"/>
      <c r="BJ562" s="108"/>
      <c r="BK562" s="108"/>
      <c r="BL562" s="108"/>
      <c r="BM562" s="108"/>
      <c r="BN562" s="108"/>
      <c r="BO562" s="108"/>
      <c r="BP562" s="108"/>
      <c r="BQ562" s="108"/>
      <c r="BR562" s="108"/>
      <c r="BS562" s="108"/>
      <c r="BT562" s="108"/>
      <c r="BU562" s="108"/>
      <c r="BV562" s="108"/>
      <c r="BW562" s="108"/>
      <c r="BX562" s="108"/>
      <c r="BY562" s="108"/>
      <c r="BZ562" s="108"/>
      <c r="CA562" s="108"/>
      <c r="CB562" s="108"/>
      <c r="CC562" s="108"/>
      <c r="CD562" s="108"/>
      <c r="CE562" s="108"/>
      <c r="CF562" s="108"/>
    </row>
    <row r="563" ht="34.5" customHeight="1">
      <c r="A563" s="188"/>
      <c r="B563" s="188"/>
      <c r="C563" s="96"/>
      <c r="D563" s="96"/>
      <c r="E563" s="96"/>
      <c r="F563" s="96"/>
      <c r="G563" s="96"/>
      <c r="H563" s="96"/>
      <c r="I563" s="96"/>
      <c r="J563" s="96"/>
      <c r="K563" s="96"/>
      <c r="L563" s="96"/>
      <c r="M563" s="186"/>
      <c r="N563" s="96"/>
      <c r="O563" s="96"/>
      <c r="P563" s="96"/>
      <c r="Q563" s="102"/>
      <c r="R563" s="102"/>
      <c r="S563" s="102"/>
      <c r="T563" s="102"/>
      <c r="U563" s="102"/>
      <c r="V563" s="102"/>
      <c r="W563" s="102"/>
      <c r="X563" s="102"/>
      <c r="Y563" s="102"/>
      <c r="Z563" s="102"/>
      <c r="AA563" s="102"/>
      <c r="AB563" s="102"/>
      <c r="AC563" s="102"/>
      <c r="AD563" s="102"/>
      <c r="AE563" s="102"/>
      <c r="AF563" s="102"/>
      <c r="AG563" s="102"/>
      <c r="AH563" s="102"/>
      <c r="AI563" s="102"/>
      <c r="AJ563" s="187"/>
      <c r="AK563" s="96"/>
      <c r="AL563" s="96"/>
      <c r="AM563" s="152"/>
      <c r="AN563" s="152"/>
      <c r="AO563" s="107"/>
      <c r="AP563" s="107"/>
      <c r="AQ563" s="108"/>
      <c r="AR563" s="108"/>
      <c r="AS563" s="108"/>
      <c r="AT563" s="108"/>
      <c r="AU563" s="108"/>
      <c r="AV563" s="108"/>
      <c r="AW563" s="108"/>
      <c r="AX563" s="108"/>
      <c r="AY563" s="108"/>
      <c r="AZ563" s="108"/>
      <c r="BA563" s="108"/>
      <c r="BB563" s="108"/>
      <c r="BC563" s="108"/>
      <c r="BD563" s="108"/>
      <c r="BE563" s="108"/>
      <c r="BF563" s="108"/>
      <c r="BG563" s="108"/>
      <c r="BH563" s="108"/>
      <c r="BI563" s="108"/>
      <c r="BJ563" s="108"/>
      <c r="BK563" s="108"/>
      <c r="BL563" s="108"/>
      <c r="BM563" s="108"/>
      <c r="BN563" s="108"/>
      <c r="BO563" s="108"/>
      <c r="BP563" s="108"/>
      <c r="BQ563" s="108"/>
      <c r="BR563" s="108"/>
      <c r="BS563" s="108"/>
      <c r="BT563" s="108"/>
      <c r="BU563" s="108"/>
      <c r="BV563" s="108"/>
      <c r="BW563" s="108"/>
      <c r="BX563" s="108"/>
      <c r="BY563" s="108"/>
      <c r="BZ563" s="108"/>
      <c r="CA563" s="108"/>
      <c r="CB563" s="108"/>
      <c r="CC563" s="108"/>
      <c r="CD563" s="108"/>
      <c r="CE563" s="108"/>
      <c r="CF563" s="108"/>
    </row>
    <row r="564" ht="34.5" customHeight="1">
      <c r="A564" s="188"/>
      <c r="B564" s="188"/>
      <c r="C564" s="96"/>
      <c r="D564" s="96"/>
      <c r="E564" s="96"/>
      <c r="F564" s="96"/>
      <c r="G564" s="96"/>
      <c r="H564" s="96"/>
      <c r="I564" s="96"/>
      <c r="J564" s="96"/>
      <c r="K564" s="96"/>
      <c r="L564" s="96"/>
      <c r="M564" s="186"/>
      <c r="N564" s="96"/>
      <c r="O564" s="96"/>
      <c r="P564" s="96"/>
      <c r="Q564" s="102"/>
      <c r="R564" s="102"/>
      <c r="S564" s="102"/>
      <c r="T564" s="102"/>
      <c r="U564" s="102"/>
      <c r="V564" s="102"/>
      <c r="W564" s="102"/>
      <c r="X564" s="102"/>
      <c r="Y564" s="102"/>
      <c r="Z564" s="102"/>
      <c r="AA564" s="102"/>
      <c r="AB564" s="102"/>
      <c r="AC564" s="102"/>
      <c r="AD564" s="102"/>
      <c r="AE564" s="102"/>
      <c r="AF564" s="102"/>
      <c r="AG564" s="102"/>
      <c r="AH564" s="102"/>
      <c r="AI564" s="102"/>
      <c r="AJ564" s="187"/>
      <c r="AK564" s="96"/>
      <c r="AL564" s="96"/>
      <c r="AM564" s="152"/>
      <c r="AN564" s="152"/>
      <c r="AO564" s="107"/>
      <c r="AP564" s="107"/>
      <c r="AQ564" s="108"/>
      <c r="AR564" s="108"/>
      <c r="AS564" s="108"/>
      <c r="AT564" s="108"/>
      <c r="AU564" s="108"/>
      <c r="AV564" s="108"/>
      <c r="AW564" s="108"/>
      <c r="AX564" s="108"/>
      <c r="AY564" s="108"/>
      <c r="AZ564" s="108"/>
      <c r="BA564" s="108"/>
      <c r="BB564" s="108"/>
      <c r="BC564" s="108"/>
      <c r="BD564" s="108"/>
      <c r="BE564" s="108"/>
      <c r="BF564" s="108"/>
      <c r="BG564" s="108"/>
      <c r="BH564" s="108"/>
      <c r="BI564" s="108"/>
      <c r="BJ564" s="108"/>
      <c r="BK564" s="108"/>
      <c r="BL564" s="108"/>
      <c r="BM564" s="108"/>
      <c r="BN564" s="108"/>
      <c r="BO564" s="108"/>
      <c r="BP564" s="108"/>
      <c r="BQ564" s="108"/>
      <c r="BR564" s="108"/>
      <c r="BS564" s="108"/>
      <c r="BT564" s="108"/>
      <c r="BU564" s="108"/>
      <c r="BV564" s="108"/>
      <c r="BW564" s="108"/>
      <c r="BX564" s="108"/>
      <c r="BY564" s="108"/>
      <c r="BZ564" s="108"/>
      <c r="CA564" s="108"/>
      <c r="CB564" s="108"/>
      <c r="CC564" s="108"/>
      <c r="CD564" s="108"/>
      <c r="CE564" s="108"/>
      <c r="CF564" s="108"/>
    </row>
    <row r="565" ht="34.5" customHeight="1">
      <c r="A565" s="188"/>
      <c r="B565" s="188"/>
      <c r="C565" s="96"/>
      <c r="D565" s="96"/>
      <c r="E565" s="96"/>
      <c r="F565" s="96"/>
      <c r="G565" s="96"/>
      <c r="H565" s="96"/>
      <c r="I565" s="96"/>
      <c r="J565" s="96"/>
      <c r="K565" s="96"/>
      <c r="L565" s="96"/>
      <c r="M565" s="186"/>
      <c r="N565" s="96"/>
      <c r="O565" s="96"/>
      <c r="P565" s="96"/>
      <c r="Q565" s="102"/>
      <c r="R565" s="102"/>
      <c r="S565" s="102"/>
      <c r="T565" s="102"/>
      <c r="U565" s="102"/>
      <c r="V565" s="102"/>
      <c r="W565" s="102"/>
      <c r="X565" s="102"/>
      <c r="Y565" s="102"/>
      <c r="Z565" s="102"/>
      <c r="AA565" s="102"/>
      <c r="AB565" s="102"/>
      <c r="AC565" s="102"/>
      <c r="AD565" s="102"/>
      <c r="AE565" s="102"/>
      <c r="AF565" s="102"/>
      <c r="AG565" s="102"/>
      <c r="AH565" s="102"/>
      <c r="AI565" s="102"/>
      <c r="AJ565" s="187"/>
      <c r="AK565" s="96"/>
      <c r="AL565" s="96"/>
      <c r="AM565" s="152"/>
      <c r="AN565" s="152"/>
      <c r="AO565" s="107"/>
      <c r="AP565" s="107"/>
      <c r="AQ565" s="108"/>
      <c r="AR565" s="108"/>
      <c r="AS565" s="108"/>
      <c r="AT565" s="108"/>
      <c r="AU565" s="108"/>
      <c r="AV565" s="108"/>
      <c r="AW565" s="108"/>
      <c r="AX565" s="108"/>
      <c r="AY565" s="108"/>
      <c r="AZ565" s="108"/>
      <c r="BA565" s="108"/>
      <c r="BB565" s="108"/>
      <c r="BC565" s="108"/>
      <c r="BD565" s="108"/>
      <c r="BE565" s="108"/>
      <c r="BF565" s="108"/>
      <c r="BG565" s="108"/>
      <c r="BH565" s="108"/>
      <c r="BI565" s="108"/>
      <c r="BJ565" s="108"/>
      <c r="BK565" s="108"/>
      <c r="BL565" s="108"/>
      <c r="BM565" s="108"/>
      <c r="BN565" s="108"/>
      <c r="BO565" s="108"/>
      <c r="BP565" s="108"/>
      <c r="BQ565" s="108"/>
      <c r="BR565" s="108"/>
      <c r="BS565" s="108"/>
      <c r="BT565" s="108"/>
      <c r="BU565" s="108"/>
      <c r="BV565" s="108"/>
      <c r="BW565" s="108"/>
      <c r="BX565" s="108"/>
      <c r="BY565" s="108"/>
      <c r="BZ565" s="108"/>
      <c r="CA565" s="108"/>
      <c r="CB565" s="108"/>
      <c r="CC565" s="108"/>
      <c r="CD565" s="108"/>
      <c r="CE565" s="108"/>
      <c r="CF565" s="108"/>
    </row>
    <row r="566" ht="34.5" customHeight="1">
      <c r="A566" s="188"/>
      <c r="B566" s="188"/>
      <c r="C566" s="96"/>
      <c r="D566" s="96"/>
      <c r="E566" s="96"/>
      <c r="F566" s="96"/>
      <c r="G566" s="96"/>
      <c r="H566" s="96"/>
      <c r="I566" s="96"/>
      <c r="J566" s="96"/>
      <c r="K566" s="96"/>
      <c r="L566" s="96"/>
      <c r="M566" s="186"/>
      <c r="N566" s="96"/>
      <c r="O566" s="96"/>
      <c r="P566" s="96"/>
      <c r="Q566" s="102"/>
      <c r="R566" s="102"/>
      <c r="S566" s="102"/>
      <c r="T566" s="102"/>
      <c r="U566" s="102"/>
      <c r="V566" s="102"/>
      <c r="W566" s="102"/>
      <c r="X566" s="102"/>
      <c r="Y566" s="102"/>
      <c r="Z566" s="102"/>
      <c r="AA566" s="102"/>
      <c r="AB566" s="102"/>
      <c r="AC566" s="102"/>
      <c r="AD566" s="102"/>
      <c r="AE566" s="102"/>
      <c r="AF566" s="102"/>
      <c r="AG566" s="102"/>
      <c r="AH566" s="102"/>
      <c r="AI566" s="102"/>
      <c r="AJ566" s="187"/>
      <c r="AK566" s="96"/>
      <c r="AL566" s="96"/>
      <c r="AM566" s="152"/>
      <c r="AN566" s="152"/>
      <c r="AO566" s="107"/>
      <c r="AP566" s="107"/>
      <c r="AQ566" s="108"/>
      <c r="AR566" s="108"/>
      <c r="AS566" s="108"/>
      <c r="AT566" s="108"/>
      <c r="AU566" s="108"/>
      <c r="AV566" s="108"/>
      <c r="AW566" s="108"/>
      <c r="AX566" s="108"/>
      <c r="AY566" s="108"/>
      <c r="AZ566" s="108"/>
      <c r="BA566" s="108"/>
      <c r="BB566" s="108"/>
      <c r="BC566" s="108"/>
      <c r="BD566" s="108"/>
      <c r="BE566" s="108"/>
      <c r="BF566" s="108"/>
      <c r="BG566" s="108"/>
      <c r="BH566" s="108"/>
      <c r="BI566" s="108"/>
      <c r="BJ566" s="108"/>
      <c r="BK566" s="108"/>
      <c r="BL566" s="108"/>
      <c r="BM566" s="108"/>
      <c r="BN566" s="108"/>
      <c r="BO566" s="108"/>
      <c r="BP566" s="108"/>
      <c r="BQ566" s="108"/>
      <c r="BR566" s="108"/>
      <c r="BS566" s="108"/>
      <c r="BT566" s="108"/>
      <c r="BU566" s="108"/>
      <c r="BV566" s="108"/>
      <c r="BW566" s="108"/>
      <c r="BX566" s="108"/>
      <c r="BY566" s="108"/>
      <c r="BZ566" s="108"/>
      <c r="CA566" s="108"/>
      <c r="CB566" s="108"/>
      <c r="CC566" s="108"/>
      <c r="CD566" s="108"/>
      <c r="CE566" s="108"/>
      <c r="CF566" s="108"/>
    </row>
    <row r="567" ht="34.5" customHeight="1">
      <c r="A567" s="188"/>
      <c r="B567" s="188"/>
      <c r="C567" s="96"/>
      <c r="D567" s="96"/>
      <c r="E567" s="96"/>
      <c r="F567" s="96"/>
      <c r="G567" s="96"/>
      <c r="H567" s="96"/>
      <c r="I567" s="96"/>
      <c r="J567" s="96"/>
      <c r="K567" s="96"/>
      <c r="L567" s="96"/>
      <c r="M567" s="186"/>
      <c r="N567" s="96"/>
      <c r="O567" s="96"/>
      <c r="P567" s="96"/>
      <c r="Q567" s="102"/>
      <c r="R567" s="102"/>
      <c r="S567" s="102"/>
      <c r="T567" s="102"/>
      <c r="U567" s="102"/>
      <c r="V567" s="102"/>
      <c r="W567" s="102"/>
      <c r="X567" s="102"/>
      <c r="Y567" s="102"/>
      <c r="Z567" s="102"/>
      <c r="AA567" s="102"/>
      <c r="AB567" s="102"/>
      <c r="AC567" s="102"/>
      <c r="AD567" s="102"/>
      <c r="AE567" s="102"/>
      <c r="AF567" s="102"/>
      <c r="AG567" s="102"/>
      <c r="AH567" s="102"/>
      <c r="AI567" s="102"/>
      <c r="AJ567" s="187"/>
      <c r="AK567" s="96"/>
      <c r="AL567" s="96"/>
      <c r="AM567" s="152"/>
      <c r="AN567" s="152"/>
      <c r="AO567" s="107"/>
      <c r="AP567" s="107"/>
      <c r="AQ567" s="108"/>
      <c r="AR567" s="108"/>
      <c r="AS567" s="108"/>
      <c r="AT567" s="108"/>
      <c r="AU567" s="108"/>
      <c r="AV567" s="108"/>
      <c r="AW567" s="108"/>
      <c r="AX567" s="108"/>
      <c r="AY567" s="108"/>
      <c r="AZ567" s="108"/>
      <c r="BA567" s="108"/>
      <c r="BB567" s="108"/>
      <c r="BC567" s="108"/>
      <c r="BD567" s="108"/>
      <c r="BE567" s="108"/>
      <c r="BF567" s="108"/>
      <c r="BG567" s="108"/>
      <c r="BH567" s="108"/>
      <c r="BI567" s="108"/>
      <c r="BJ567" s="108"/>
      <c r="BK567" s="108"/>
      <c r="BL567" s="108"/>
      <c r="BM567" s="108"/>
      <c r="BN567" s="108"/>
      <c r="BO567" s="108"/>
      <c r="BP567" s="108"/>
      <c r="BQ567" s="108"/>
      <c r="BR567" s="108"/>
      <c r="BS567" s="108"/>
      <c r="BT567" s="108"/>
      <c r="BU567" s="108"/>
      <c r="BV567" s="108"/>
      <c r="BW567" s="108"/>
      <c r="BX567" s="108"/>
      <c r="BY567" s="108"/>
      <c r="BZ567" s="108"/>
      <c r="CA567" s="108"/>
      <c r="CB567" s="108"/>
      <c r="CC567" s="108"/>
      <c r="CD567" s="108"/>
      <c r="CE567" s="108"/>
      <c r="CF567" s="108"/>
    </row>
    <row r="568" ht="34.5" customHeight="1">
      <c r="A568" s="188"/>
      <c r="B568" s="188"/>
      <c r="C568" s="96"/>
      <c r="D568" s="96"/>
      <c r="E568" s="96"/>
      <c r="F568" s="96"/>
      <c r="G568" s="96"/>
      <c r="H568" s="96"/>
      <c r="I568" s="96"/>
      <c r="J568" s="96"/>
      <c r="K568" s="96"/>
      <c r="L568" s="96"/>
      <c r="M568" s="186"/>
      <c r="N568" s="96"/>
      <c r="O568" s="96"/>
      <c r="P568" s="96"/>
      <c r="Q568" s="102"/>
      <c r="R568" s="102"/>
      <c r="S568" s="102"/>
      <c r="T568" s="102"/>
      <c r="U568" s="102"/>
      <c r="V568" s="102"/>
      <c r="W568" s="102"/>
      <c r="X568" s="102"/>
      <c r="Y568" s="102"/>
      <c r="Z568" s="102"/>
      <c r="AA568" s="102"/>
      <c r="AB568" s="102"/>
      <c r="AC568" s="102"/>
      <c r="AD568" s="102"/>
      <c r="AE568" s="102"/>
      <c r="AF568" s="102"/>
      <c r="AG568" s="102"/>
      <c r="AH568" s="102"/>
      <c r="AI568" s="102"/>
      <c r="AJ568" s="187"/>
      <c r="AK568" s="96"/>
      <c r="AL568" s="96"/>
      <c r="AM568" s="152"/>
      <c r="AN568" s="152"/>
      <c r="AO568" s="107"/>
      <c r="AP568" s="107"/>
      <c r="AQ568" s="108"/>
      <c r="AR568" s="108"/>
      <c r="AS568" s="108"/>
      <c r="AT568" s="108"/>
      <c r="AU568" s="108"/>
      <c r="AV568" s="108"/>
      <c r="AW568" s="108"/>
      <c r="AX568" s="108"/>
      <c r="AY568" s="108"/>
      <c r="AZ568" s="108"/>
      <c r="BA568" s="108"/>
      <c r="BB568" s="108"/>
      <c r="BC568" s="108"/>
      <c r="BD568" s="108"/>
      <c r="BE568" s="108"/>
      <c r="BF568" s="108"/>
      <c r="BG568" s="108"/>
      <c r="BH568" s="108"/>
      <c r="BI568" s="108"/>
      <c r="BJ568" s="108"/>
      <c r="BK568" s="108"/>
      <c r="BL568" s="108"/>
      <c r="BM568" s="108"/>
      <c r="BN568" s="108"/>
      <c r="BO568" s="108"/>
      <c r="BP568" s="108"/>
      <c r="BQ568" s="108"/>
      <c r="BR568" s="108"/>
      <c r="BS568" s="108"/>
      <c r="BT568" s="108"/>
      <c r="BU568" s="108"/>
      <c r="BV568" s="108"/>
      <c r="BW568" s="108"/>
      <c r="BX568" s="108"/>
      <c r="BY568" s="108"/>
      <c r="BZ568" s="108"/>
      <c r="CA568" s="108"/>
      <c r="CB568" s="108"/>
      <c r="CC568" s="108"/>
      <c r="CD568" s="108"/>
      <c r="CE568" s="108"/>
      <c r="CF568" s="108"/>
    </row>
    <row r="569" ht="34.5" customHeight="1">
      <c r="A569" s="188"/>
      <c r="B569" s="188"/>
      <c r="C569" s="96"/>
      <c r="D569" s="96"/>
      <c r="E569" s="96"/>
      <c r="F569" s="96"/>
      <c r="G569" s="96"/>
      <c r="H569" s="96"/>
      <c r="I569" s="96"/>
      <c r="J569" s="96"/>
      <c r="K569" s="96"/>
      <c r="L569" s="96"/>
      <c r="M569" s="186"/>
      <c r="N569" s="96"/>
      <c r="O569" s="96"/>
      <c r="P569" s="96"/>
      <c r="Q569" s="102"/>
      <c r="R569" s="102"/>
      <c r="S569" s="102"/>
      <c r="T569" s="102"/>
      <c r="U569" s="102"/>
      <c r="V569" s="102"/>
      <c r="W569" s="102"/>
      <c r="X569" s="102"/>
      <c r="Y569" s="102"/>
      <c r="Z569" s="102"/>
      <c r="AA569" s="102"/>
      <c r="AB569" s="102"/>
      <c r="AC569" s="102"/>
      <c r="AD569" s="102"/>
      <c r="AE569" s="102"/>
      <c r="AF569" s="102"/>
      <c r="AG569" s="102"/>
      <c r="AH569" s="102"/>
      <c r="AI569" s="102"/>
      <c r="AJ569" s="187"/>
      <c r="AK569" s="96"/>
      <c r="AL569" s="96"/>
      <c r="AM569" s="152"/>
      <c r="AN569" s="152"/>
      <c r="AO569" s="107"/>
      <c r="AP569" s="107"/>
      <c r="AQ569" s="108"/>
      <c r="AR569" s="108"/>
      <c r="AS569" s="108"/>
      <c r="AT569" s="108"/>
      <c r="AU569" s="108"/>
      <c r="AV569" s="108"/>
      <c r="AW569" s="108"/>
      <c r="AX569" s="108"/>
      <c r="AY569" s="108"/>
      <c r="AZ569" s="108"/>
      <c r="BA569" s="108"/>
      <c r="BB569" s="108"/>
      <c r="BC569" s="108"/>
      <c r="BD569" s="108"/>
      <c r="BE569" s="108"/>
      <c r="BF569" s="108"/>
      <c r="BG569" s="108"/>
      <c r="BH569" s="108"/>
      <c r="BI569" s="108"/>
      <c r="BJ569" s="108"/>
      <c r="BK569" s="108"/>
      <c r="BL569" s="108"/>
      <c r="BM569" s="108"/>
      <c r="BN569" s="108"/>
      <c r="BO569" s="108"/>
      <c r="BP569" s="108"/>
      <c r="BQ569" s="108"/>
      <c r="BR569" s="108"/>
      <c r="BS569" s="108"/>
      <c r="BT569" s="108"/>
      <c r="BU569" s="108"/>
      <c r="BV569" s="108"/>
      <c r="BW569" s="108"/>
      <c r="BX569" s="108"/>
      <c r="BY569" s="108"/>
      <c r="BZ569" s="108"/>
      <c r="CA569" s="108"/>
      <c r="CB569" s="108"/>
      <c r="CC569" s="108"/>
      <c r="CD569" s="108"/>
      <c r="CE569" s="108"/>
      <c r="CF569" s="108"/>
    </row>
    <row r="570" ht="34.5" customHeight="1">
      <c r="A570" s="188"/>
      <c r="B570" s="188"/>
      <c r="C570" s="96"/>
      <c r="D570" s="96"/>
      <c r="E570" s="96"/>
      <c r="F570" s="96"/>
      <c r="G570" s="96"/>
      <c r="H570" s="96"/>
      <c r="I570" s="96"/>
      <c r="J570" s="96"/>
      <c r="K570" s="96"/>
      <c r="L570" s="96"/>
      <c r="M570" s="186"/>
      <c r="N570" s="96"/>
      <c r="O570" s="96"/>
      <c r="P570" s="96"/>
      <c r="Q570" s="102"/>
      <c r="R570" s="102"/>
      <c r="S570" s="102"/>
      <c r="T570" s="102"/>
      <c r="U570" s="102"/>
      <c r="V570" s="102"/>
      <c r="W570" s="102"/>
      <c r="X570" s="102"/>
      <c r="Y570" s="102"/>
      <c r="Z570" s="102"/>
      <c r="AA570" s="102"/>
      <c r="AB570" s="102"/>
      <c r="AC570" s="102"/>
      <c r="AD570" s="102"/>
      <c r="AE570" s="102"/>
      <c r="AF570" s="102"/>
      <c r="AG570" s="102"/>
      <c r="AH570" s="102"/>
      <c r="AI570" s="102"/>
      <c r="AJ570" s="187"/>
      <c r="AK570" s="96"/>
      <c r="AL570" s="96"/>
      <c r="AM570" s="152"/>
      <c r="AN570" s="152"/>
      <c r="AO570" s="107"/>
      <c r="AP570" s="107"/>
      <c r="AQ570" s="108"/>
      <c r="AR570" s="108"/>
      <c r="AS570" s="108"/>
      <c r="AT570" s="108"/>
      <c r="AU570" s="108"/>
      <c r="AV570" s="108"/>
      <c r="AW570" s="108"/>
      <c r="AX570" s="108"/>
      <c r="AY570" s="108"/>
      <c r="AZ570" s="108"/>
      <c r="BA570" s="108"/>
      <c r="BB570" s="108"/>
      <c r="BC570" s="108"/>
      <c r="BD570" s="108"/>
      <c r="BE570" s="108"/>
      <c r="BF570" s="108"/>
      <c r="BG570" s="108"/>
      <c r="BH570" s="108"/>
      <c r="BI570" s="108"/>
      <c r="BJ570" s="108"/>
      <c r="BK570" s="108"/>
      <c r="BL570" s="108"/>
      <c r="BM570" s="108"/>
      <c r="BN570" s="108"/>
      <c r="BO570" s="108"/>
      <c r="BP570" s="108"/>
      <c r="BQ570" s="108"/>
      <c r="BR570" s="108"/>
      <c r="BS570" s="108"/>
      <c r="BT570" s="108"/>
      <c r="BU570" s="108"/>
      <c r="BV570" s="108"/>
      <c r="BW570" s="108"/>
      <c r="BX570" s="108"/>
      <c r="BY570" s="108"/>
      <c r="BZ570" s="108"/>
      <c r="CA570" s="108"/>
      <c r="CB570" s="108"/>
      <c r="CC570" s="108"/>
      <c r="CD570" s="108"/>
      <c r="CE570" s="108"/>
      <c r="CF570" s="108"/>
    </row>
    <row r="571" ht="34.5" customHeight="1">
      <c r="A571" s="188"/>
      <c r="B571" s="188"/>
      <c r="C571" s="96"/>
      <c r="D571" s="96"/>
      <c r="E571" s="96"/>
      <c r="F571" s="96"/>
      <c r="G571" s="96"/>
      <c r="H571" s="96"/>
      <c r="I571" s="96"/>
      <c r="J571" s="96"/>
      <c r="K571" s="96"/>
      <c r="L571" s="96"/>
      <c r="M571" s="186"/>
      <c r="N571" s="96"/>
      <c r="O571" s="96"/>
      <c r="P571" s="96"/>
      <c r="Q571" s="102"/>
      <c r="R571" s="102"/>
      <c r="S571" s="102"/>
      <c r="T571" s="102"/>
      <c r="U571" s="102"/>
      <c r="V571" s="102"/>
      <c r="W571" s="102"/>
      <c r="X571" s="102"/>
      <c r="Y571" s="102"/>
      <c r="Z571" s="102"/>
      <c r="AA571" s="102"/>
      <c r="AB571" s="102"/>
      <c r="AC571" s="102"/>
      <c r="AD571" s="102"/>
      <c r="AE571" s="102"/>
      <c r="AF571" s="102"/>
      <c r="AG571" s="102"/>
      <c r="AH571" s="102"/>
      <c r="AI571" s="102"/>
      <c r="AJ571" s="187"/>
      <c r="AK571" s="96"/>
      <c r="AL571" s="96"/>
      <c r="AM571" s="152"/>
      <c r="AN571" s="152"/>
      <c r="AO571" s="107"/>
      <c r="AP571" s="107"/>
      <c r="AQ571" s="108"/>
      <c r="AR571" s="108"/>
      <c r="AS571" s="108"/>
      <c r="AT571" s="108"/>
      <c r="AU571" s="108"/>
      <c r="AV571" s="108"/>
      <c r="AW571" s="108"/>
      <c r="AX571" s="108"/>
      <c r="AY571" s="108"/>
      <c r="AZ571" s="108"/>
      <c r="BA571" s="108"/>
      <c r="BB571" s="108"/>
      <c r="BC571" s="108"/>
      <c r="BD571" s="108"/>
      <c r="BE571" s="108"/>
      <c r="BF571" s="108"/>
      <c r="BG571" s="108"/>
      <c r="BH571" s="108"/>
      <c r="BI571" s="108"/>
      <c r="BJ571" s="108"/>
      <c r="BK571" s="108"/>
      <c r="BL571" s="108"/>
      <c r="BM571" s="108"/>
      <c r="BN571" s="108"/>
      <c r="BO571" s="108"/>
      <c r="BP571" s="108"/>
      <c r="BQ571" s="108"/>
      <c r="BR571" s="108"/>
      <c r="BS571" s="108"/>
      <c r="BT571" s="108"/>
      <c r="BU571" s="108"/>
      <c r="BV571" s="108"/>
      <c r="BW571" s="108"/>
      <c r="BX571" s="108"/>
      <c r="BY571" s="108"/>
      <c r="BZ571" s="108"/>
      <c r="CA571" s="108"/>
      <c r="CB571" s="108"/>
      <c r="CC571" s="108"/>
      <c r="CD571" s="108"/>
      <c r="CE571" s="108"/>
      <c r="CF571" s="108"/>
    </row>
    <row r="572" ht="34.5" customHeight="1">
      <c r="A572" s="188"/>
      <c r="B572" s="188"/>
      <c r="C572" s="96"/>
      <c r="D572" s="96"/>
      <c r="E572" s="96"/>
      <c r="F572" s="96"/>
      <c r="G572" s="96"/>
      <c r="H572" s="96"/>
      <c r="I572" s="96"/>
      <c r="J572" s="96"/>
      <c r="K572" s="96"/>
      <c r="L572" s="96"/>
      <c r="M572" s="186"/>
      <c r="N572" s="96"/>
      <c r="O572" s="96"/>
      <c r="P572" s="96"/>
      <c r="Q572" s="102"/>
      <c r="R572" s="102"/>
      <c r="S572" s="102"/>
      <c r="T572" s="102"/>
      <c r="U572" s="102"/>
      <c r="V572" s="102"/>
      <c r="W572" s="102"/>
      <c r="X572" s="102"/>
      <c r="Y572" s="102"/>
      <c r="Z572" s="102"/>
      <c r="AA572" s="102"/>
      <c r="AB572" s="102"/>
      <c r="AC572" s="102"/>
      <c r="AD572" s="102"/>
      <c r="AE572" s="102"/>
      <c r="AF572" s="102"/>
      <c r="AG572" s="102"/>
      <c r="AH572" s="102"/>
      <c r="AI572" s="102"/>
      <c r="AJ572" s="187"/>
      <c r="AK572" s="96"/>
      <c r="AL572" s="96"/>
      <c r="AM572" s="152"/>
      <c r="AN572" s="152"/>
      <c r="AO572" s="107"/>
      <c r="AP572" s="107"/>
      <c r="AQ572" s="108"/>
      <c r="AR572" s="108"/>
      <c r="AS572" s="108"/>
      <c r="AT572" s="108"/>
      <c r="AU572" s="108"/>
      <c r="AV572" s="108"/>
      <c r="AW572" s="108"/>
      <c r="AX572" s="108"/>
      <c r="AY572" s="108"/>
      <c r="AZ572" s="108"/>
      <c r="BA572" s="108"/>
      <c r="BB572" s="108"/>
      <c r="BC572" s="108"/>
      <c r="BD572" s="108"/>
      <c r="BE572" s="108"/>
      <c r="BF572" s="108"/>
      <c r="BG572" s="108"/>
      <c r="BH572" s="108"/>
      <c r="BI572" s="108"/>
      <c r="BJ572" s="108"/>
      <c r="BK572" s="108"/>
      <c r="BL572" s="108"/>
      <c r="BM572" s="108"/>
      <c r="BN572" s="108"/>
      <c r="BO572" s="108"/>
      <c r="BP572" s="108"/>
      <c r="BQ572" s="108"/>
      <c r="BR572" s="108"/>
      <c r="BS572" s="108"/>
      <c r="BT572" s="108"/>
      <c r="BU572" s="108"/>
      <c r="BV572" s="108"/>
      <c r="BW572" s="108"/>
      <c r="BX572" s="108"/>
      <c r="BY572" s="108"/>
      <c r="BZ572" s="108"/>
      <c r="CA572" s="108"/>
      <c r="CB572" s="108"/>
      <c r="CC572" s="108"/>
      <c r="CD572" s="108"/>
      <c r="CE572" s="108"/>
      <c r="CF572" s="108"/>
    </row>
    <row r="573" ht="34.5" customHeight="1">
      <c r="A573" s="188"/>
      <c r="B573" s="188"/>
      <c r="C573" s="96"/>
      <c r="D573" s="96"/>
      <c r="E573" s="96"/>
      <c r="F573" s="96"/>
      <c r="G573" s="96"/>
      <c r="H573" s="96"/>
      <c r="I573" s="96"/>
      <c r="J573" s="96"/>
      <c r="K573" s="96"/>
      <c r="L573" s="96"/>
      <c r="M573" s="186"/>
      <c r="N573" s="96"/>
      <c r="O573" s="96"/>
      <c r="P573" s="96"/>
      <c r="Q573" s="102"/>
      <c r="R573" s="102"/>
      <c r="S573" s="102"/>
      <c r="T573" s="102"/>
      <c r="U573" s="102"/>
      <c r="V573" s="102"/>
      <c r="W573" s="102"/>
      <c r="X573" s="102"/>
      <c r="Y573" s="102"/>
      <c r="Z573" s="102"/>
      <c r="AA573" s="102"/>
      <c r="AB573" s="102"/>
      <c r="AC573" s="102"/>
      <c r="AD573" s="102"/>
      <c r="AE573" s="102"/>
      <c r="AF573" s="102"/>
      <c r="AG573" s="102"/>
      <c r="AH573" s="102"/>
      <c r="AI573" s="102"/>
      <c r="AJ573" s="187"/>
      <c r="AK573" s="96"/>
      <c r="AL573" s="96"/>
      <c r="AM573" s="152"/>
      <c r="AN573" s="152"/>
      <c r="AO573" s="107"/>
      <c r="AP573" s="107"/>
      <c r="AQ573" s="108"/>
      <c r="AR573" s="108"/>
      <c r="AS573" s="108"/>
      <c r="AT573" s="108"/>
      <c r="AU573" s="108"/>
      <c r="AV573" s="108"/>
      <c r="AW573" s="108"/>
      <c r="AX573" s="108"/>
      <c r="AY573" s="108"/>
      <c r="AZ573" s="108"/>
      <c r="BA573" s="108"/>
      <c r="BB573" s="108"/>
      <c r="BC573" s="108"/>
      <c r="BD573" s="108"/>
      <c r="BE573" s="108"/>
      <c r="BF573" s="108"/>
      <c r="BG573" s="108"/>
      <c r="BH573" s="108"/>
      <c r="BI573" s="108"/>
      <c r="BJ573" s="108"/>
      <c r="BK573" s="108"/>
      <c r="BL573" s="108"/>
      <c r="BM573" s="108"/>
      <c r="BN573" s="108"/>
      <c r="BO573" s="108"/>
      <c r="BP573" s="108"/>
      <c r="BQ573" s="108"/>
      <c r="BR573" s="108"/>
      <c r="BS573" s="108"/>
      <c r="BT573" s="108"/>
      <c r="BU573" s="108"/>
      <c r="BV573" s="108"/>
      <c r="BW573" s="108"/>
      <c r="BX573" s="108"/>
      <c r="BY573" s="108"/>
      <c r="BZ573" s="108"/>
      <c r="CA573" s="108"/>
      <c r="CB573" s="108"/>
      <c r="CC573" s="108"/>
      <c r="CD573" s="108"/>
      <c r="CE573" s="108"/>
      <c r="CF573" s="108"/>
    </row>
    <row r="574" ht="34.5" customHeight="1">
      <c r="A574" s="188"/>
      <c r="B574" s="188"/>
      <c r="C574" s="96"/>
      <c r="D574" s="96"/>
      <c r="E574" s="96"/>
      <c r="F574" s="96"/>
      <c r="G574" s="96"/>
      <c r="H574" s="96"/>
      <c r="I574" s="96"/>
      <c r="J574" s="96"/>
      <c r="K574" s="96"/>
      <c r="L574" s="96"/>
      <c r="M574" s="186"/>
      <c r="N574" s="96"/>
      <c r="O574" s="96"/>
      <c r="P574" s="96"/>
      <c r="Q574" s="102"/>
      <c r="R574" s="102"/>
      <c r="S574" s="102"/>
      <c r="T574" s="102"/>
      <c r="U574" s="102"/>
      <c r="V574" s="102"/>
      <c r="W574" s="102"/>
      <c r="X574" s="102"/>
      <c r="Y574" s="102"/>
      <c r="Z574" s="102"/>
      <c r="AA574" s="102"/>
      <c r="AB574" s="102"/>
      <c r="AC574" s="102"/>
      <c r="AD574" s="102"/>
      <c r="AE574" s="102"/>
      <c r="AF574" s="102"/>
      <c r="AG574" s="102"/>
      <c r="AH574" s="102"/>
      <c r="AI574" s="102"/>
      <c r="AJ574" s="187"/>
      <c r="AK574" s="96"/>
      <c r="AL574" s="96"/>
      <c r="AM574" s="152"/>
      <c r="AN574" s="152"/>
      <c r="AO574" s="107"/>
      <c r="AP574" s="107"/>
      <c r="AQ574" s="108"/>
      <c r="AR574" s="108"/>
      <c r="AS574" s="108"/>
      <c r="AT574" s="108"/>
      <c r="AU574" s="108"/>
      <c r="AV574" s="108"/>
      <c r="AW574" s="108"/>
      <c r="AX574" s="108"/>
      <c r="AY574" s="108"/>
      <c r="AZ574" s="108"/>
      <c r="BA574" s="108"/>
      <c r="BB574" s="108"/>
      <c r="BC574" s="108"/>
      <c r="BD574" s="108"/>
      <c r="BE574" s="108"/>
      <c r="BF574" s="108"/>
      <c r="BG574" s="108"/>
      <c r="BH574" s="108"/>
      <c r="BI574" s="108"/>
      <c r="BJ574" s="108"/>
      <c r="BK574" s="108"/>
      <c r="BL574" s="108"/>
      <c r="BM574" s="108"/>
      <c r="BN574" s="108"/>
      <c r="BO574" s="108"/>
      <c r="BP574" s="108"/>
      <c r="BQ574" s="108"/>
      <c r="BR574" s="108"/>
      <c r="BS574" s="108"/>
      <c r="BT574" s="108"/>
      <c r="BU574" s="108"/>
      <c r="BV574" s="108"/>
      <c r="BW574" s="108"/>
      <c r="BX574" s="108"/>
      <c r="BY574" s="108"/>
      <c r="BZ574" s="108"/>
      <c r="CA574" s="108"/>
      <c r="CB574" s="108"/>
      <c r="CC574" s="108"/>
      <c r="CD574" s="108"/>
      <c r="CE574" s="108"/>
      <c r="CF574" s="108"/>
    </row>
    <row r="575" ht="34.5" customHeight="1">
      <c r="A575" s="188"/>
      <c r="B575" s="188"/>
      <c r="C575" s="96"/>
      <c r="D575" s="96"/>
      <c r="E575" s="96"/>
      <c r="F575" s="96"/>
      <c r="G575" s="96"/>
      <c r="H575" s="96"/>
      <c r="I575" s="96"/>
      <c r="J575" s="96"/>
      <c r="K575" s="96"/>
      <c r="L575" s="96"/>
      <c r="M575" s="186"/>
      <c r="N575" s="96"/>
      <c r="O575" s="96"/>
      <c r="P575" s="96"/>
      <c r="Q575" s="102"/>
      <c r="R575" s="102"/>
      <c r="S575" s="102"/>
      <c r="T575" s="102"/>
      <c r="U575" s="102"/>
      <c r="V575" s="102"/>
      <c r="W575" s="102"/>
      <c r="X575" s="102"/>
      <c r="Y575" s="102"/>
      <c r="Z575" s="102"/>
      <c r="AA575" s="102"/>
      <c r="AB575" s="102"/>
      <c r="AC575" s="102"/>
      <c r="AD575" s="102"/>
      <c r="AE575" s="102"/>
      <c r="AF575" s="102"/>
      <c r="AG575" s="102"/>
      <c r="AH575" s="102"/>
      <c r="AI575" s="102"/>
      <c r="AJ575" s="187"/>
      <c r="AK575" s="96"/>
      <c r="AL575" s="96"/>
      <c r="AM575" s="152"/>
      <c r="AN575" s="152"/>
      <c r="AO575" s="107"/>
      <c r="AP575" s="107"/>
      <c r="AQ575" s="108"/>
      <c r="AR575" s="108"/>
      <c r="AS575" s="108"/>
      <c r="AT575" s="108"/>
      <c r="AU575" s="108"/>
      <c r="AV575" s="108"/>
      <c r="AW575" s="108"/>
      <c r="AX575" s="108"/>
      <c r="AY575" s="108"/>
      <c r="AZ575" s="108"/>
      <c r="BA575" s="108"/>
      <c r="BB575" s="108"/>
      <c r="BC575" s="108"/>
      <c r="BD575" s="108"/>
      <c r="BE575" s="108"/>
      <c r="BF575" s="108"/>
      <c r="BG575" s="108"/>
      <c r="BH575" s="108"/>
      <c r="BI575" s="108"/>
      <c r="BJ575" s="108"/>
      <c r="BK575" s="108"/>
      <c r="BL575" s="108"/>
      <c r="BM575" s="108"/>
      <c r="BN575" s="108"/>
      <c r="BO575" s="108"/>
      <c r="BP575" s="108"/>
      <c r="BQ575" s="108"/>
      <c r="BR575" s="108"/>
      <c r="BS575" s="108"/>
      <c r="BT575" s="108"/>
      <c r="BU575" s="108"/>
      <c r="BV575" s="108"/>
      <c r="BW575" s="108"/>
      <c r="BX575" s="108"/>
      <c r="BY575" s="108"/>
      <c r="BZ575" s="108"/>
      <c r="CA575" s="108"/>
      <c r="CB575" s="108"/>
      <c r="CC575" s="108"/>
      <c r="CD575" s="108"/>
      <c r="CE575" s="108"/>
      <c r="CF575" s="108"/>
    </row>
    <row r="576" ht="34.5" customHeight="1">
      <c r="A576" s="188"/>
      <c r="B576" s="188"/>
      <c r="C576" s="96"/>
      <c r="D576" s="96"/>
      <c r="E576" s="96"/>
      <c r="F576" s="96"/>
      <c r="G576" s="96"/>
      <c r="H576" s="96"/>
      <c r="I576" s="96"/>
      <c r="J576" s="96"/>
      <c r="K576" s="96"/>
      <c r="L576" s="96"/>
      <c r="M576" s="186"/>
      <c r="N576" s="96"/>
      <c r="O576" s="96"/>
      <c r="P576" s="96"/>
      <c r="Q576" s="102"/>
      <c r="R576" s="102"/>
      <c r="S576" s="102"/>
      <c r="T576" s="102"/>
      <c r="U576" s="102"/>
      <c r="V576" s="102"/>
      <c r="W576" s="102"/>
      <c r="X576" s="102"/>
      <c r="Y576" s="102"/>
      <c r="Z576" s="102"/>
      <c r="AA576" s="102"/>
      <c r="AB576" s="102"/>
      <c r="AC576" s="102"/>
      <c r="AD576" s="102"/>
      <c r="AE576" s="102"/>
      <c r="AF576" s="102"/>
      <c r="AG576" s="102"/>
      <c r="AH576" s="102"/>
      <c r="AI576" s="102"/>
      <c r="AJ576" s="187"/>
      <c r="AK576" s="96"/>
      <c r="AL576" s="96"/>
      <c r="AM576" s="152"/>
      <c r="AN576" s="152"/>
      <c r="AO576" s="107"/>
      <c r="AP576" s="107"/>
      <c r="AQ576" s="108"/>
      <c r="AR576" s="108"/>
      <c r="AS576" s="108"/>
      <c r="AT576" s="108"/>
      <c r="AU576" s="108"/>
      <c r="AV576" s="108"/>
      <c r="AW576" s="108"/>
      <c r="AX576" s="108"/>
      <c r="AY576" s="108"/>
      <c r="AZ576" s="108"/>
      <c r="BA576" s="108"/>
      <c r="BB576" s="108"/>
      <c r="BC576" s="108"/>
      <c r="BD576" s="108"/>
      <c r="BE576" s="108"/>
      <c r="BF576" s="108"/>
      <c r="BG576" s="108"/>
      <c r="BH576" s="108"/>
      <c r="BI576" s="108"/>
      <c r="BJ576" s="108"/>
      <c r="BK576" s="108"/>
      <c r="BL576" s="108"/>
      <c r="BM576" s="108"/>
      <c r="BN576" s="108"/>
      <c r="BO576" s="108"/>
      <c r="BP576" s="108"/>
      <c r="BQ576" s="108"/>
      <c r="BR576" s="108"/>
      <c r="BS576" s="108"/>
      <c r="BT576" s="108"/>
      <c r="BU576" s="108"/>
      <c r="BV576" s="108"/>
      <c r="BW576" s="108"/>
      <c r="BX576" s="108"/>
      <c r="BY576" s="108"/>
      <c r="BZ576" s="108"/>
      <c r="CA576" s="108"/>
      <c r="CB576" s="108"/>
      <c r="CC576" s="108"/>
      <c r="CD576" s="108"/>
      <c r="CE576" s="108"/>
      <c r="CF576" s="108"/>
    </row>
    <row r="577" ht="34.5" customHeight="1">
      <c r="A577" s="188"/>
      <c r="B577" s="188"/>
      <c r="C577" s="96"/>
      <c r="D577" s="96"/>
      <c r="E577" s="96"/>
      <c r="F577" s="96"/>
      <c r="G577" s="96"/>
      <c r="H577" s="96"/>
      <c r="I577" s="96"/>
      <c r="J577" s="96"/>
      <c r="K577" s="96"/>
      <c r="L577" s="96"/>
      <c r="M577" s="186"/>
      <c r="N577" s="96"/>
      <c r="O577" s="96"/>
      <c r="P577" s="96"/>
      <c r="Q577" s="102"/>
      <c r="R577" s="102"/>
      <c r="S577" s="102"/>
      <c r="T577" s="102"/>
      <c r="U577" s="102"/>
      <c r="V577" s="102"/>
      <c r="W577" s="102"/>
      <c r="X577" s="102"/>
      <c r="Y577" s="102"/>
      <c r="Z577" s="102"/>
      <c r="AA577" s="102"/>
      <c r="AB577" s="102"/>
      <c r="AC577" s="102"/>
      <c r="AD577" s="102"/>
      <c r="AE577" s="102"/>
      <c r="AF577" s="102"/>
      <c r="AG577" s="102"/>
      <c r="AH577" s="102"/>
      <c r="AI577" s="102"/>
      <c r="AJ577" s="187"/>
      <c r="AK577" s="96"/>
      <c r="AL577" s="96"/>
      <c r="AM577" s="152"/>
      <c r="AN577" s="152"/>
      <c r="AO577" s="107"/>
      <c r="AP577" s="107"/>
      <c r="AQ577" s="108"/>
      <c r="AR577" s="108"/>
      <c r="AS577" s="108"/>
      <c r="AT577" s="108"/>
      <c r="AU577" s="108"/>
      <c r="AV577" s="108"/>
      <c r="AW577" s="108"/>
      <c r="AX577" s="108"/>
      <c r="AY577" s="108"/>
      <c r="AZ577" s="108"/>
      <c r="BA577" s="108"/>
      <c r="BB577" s="108"/>
      <c r="BC577" s="108"/>
      <c r="BD577" s="108"/>
      <c r="BE577" s="108"/>
      <c r="BF577" s="108"/>
      <c r="BG577" s="108"/>
      <c r="BH577" s="108"/>
      <c r="BI577" s="108"/>
      <c r="BJ577" s="108"/>
      <c r="BK577" s="108"/>
      <c r="BL577" s="108"/>
      <c r="BM577" s="108"/>
      <c r="BN577" s="108"/>
      <c r="BO577" s="108"/>
      <c r="BP577" s="108"/>
      <c r="BQ577" s="108"/>
      <c r="BR577" s="108"/>
      <c r="BS577" s="108"/>
      <c r="BT577" s="108"/>
      <c r="BU577" s="108"/>
      <c r="BV577" s="108"/>
      <c r="BW577" s="108"/>
      <c r="BX577" s="108"/>
      <c r="BY577" s="108"/>
      <c r="BZ577" s="108"/>
      <c r="CA577" s="108"/>
      <c r="CB577" s="108"/>
      <c r="CC577" s="108"/>
      <c r="CD577" s="108"/>
      <c r="CE577" s="108"/>
      <c r="CF577" s="108"/>
    </row>
    <row r="578" ht="34.5" customHeight="1">
      <c r="A578" s="188"/>
      <c r="B578" s="188"/>
      <c r="C578" s="96"/>
      <c r="D578" s="96"/>
      <c r="E578" s="96"/>
      <c r="F578" s="96"/>
      <c r="G578" s="96"/>
      <c r="H578" s="96"/>
      <c r="I578" s="96"/>
      <c r="J578" s="96"/>
      <c r="K578" s="96"/>
      <c r="L578" s="96"/>
      <c r="M578" s="186"/>
      <c r="N578" s="96"/>
      <c r="O578" s="96"/>
      <c r="P578" s="96"/>
      <c r="Q578" s="102"/>
      <c r="R578" s="102"/>
      <c r="S578" s="102"/>
      <c r="T578" s="102"/>
      <c r="U578" s="102"/>
      <c r="V578" s="102"/>
      <c r="W578" s="102"/>
      <c r="X578" s="102"/>
      <c r="Y578" s="102"/>
      <c r="Z578" s="102"/>
      <c r="AA578" s="102"/>
      <c r="AB578" s="102"/>
      <c r="AC578" s="102"/>
      <c r="AD578" s="102"/>
      <c r="AE578" s="102"/>
      <c r="AF578" s="102"/>
      <c r="AG578" s="102"/>
      <c r="AH578" s="102"/>
      <c r="AI578" s="102"/>
      <c r="AJ578" s="187"/>
      <c r="AK578" s="96"/>
      <c r="AL578" s="96"/>
      <c r="AM578" s="152"/>
      <c r="AN578" s="152"/>
      <c r="AO578" s="107"/>
      <c r="AP578" s="107"/>
      <c r="AQ578" s="108"/>
      <c r="AR578" s="108"/>
      <c r="AS578" s="108"/>
      <c r="AT578" s="108"/>
      <c r="AU578" s="108"/>
      <c r="AV578" s="108"/>
      <c r="AW578" s="108"/>
      <c r="AX578" s="108"/>
      <c r="AY578" s="108"/>
      <c r="AZ578" s="108"/>
      <c r="BA578" s="108"/>
      <c r="BB578" s="108"/>
      <c r="BC578" s="108"/>
      <c r="BD578" s="108"/>
      <c r="BE578" s="108"/>
      <c r="BF578" s="108"/>
      <c r="BG578" s="108"/>
      <c r="BH578" s="108"/>
      <c r="BI578" s="108"/>
      <c r="BJ578" s="108"/>
      <c r="BK578" s="108"/>
      <c r="BL578" s="108"/>
      <c r="BM578" s="108"/>
      <c r="BN578" s="108"/>
      <c r="BO578" s="108"/>
      <c r="BP578" s="108"/>
      <c r="BQ578" s="108"/>
      <c r="BR578" s="108"/>
      <c r="BS578" s="108"/>
      <c r="BT578" s="108"/>
      <c r="BU578" s="108"/>
      <c r="BV578" s="108"/>
      <c r="BW578" s="108"/>
      <c r="BX578" s="108"/>
      <c r="BY578" s="108"/>
      <c r="BZ578" s="108"/>
      <c r="CA578" s="108"/>
      <c r="CB578" s="108"/>
      <c r="CC578" s="108"/>
      <c r="CD578" s="108"/>
      <c r="CE578" s="108"/>
      <c r="CF578" s="108"/>
    </row>
    <row r="579" ht="34.5" customHeight="1">
      <c r="A579" s="188"/>
      <c r="B579" s="188"/>
      <c r="C579" s="96"/>
      <c r="D579" s="96"/>
      <c r="E579" s="96"/>
      <c r="F579" s="96"/>
      <c r="G579" s="96"/>
      <c r="H579" s="96"/>
      <c r="I579" s="96"/>
      <c r="J579" s="96"/>
      <c r="K579" s="96"/>
      <c r="L579" s="96"/>
      <c r="M579" s="186"/>
      <c r="N579" s="96"/>
      <c r="O579" s="96"/>
      <c r="P579" s="96"/>
      <c r="Q579" s="102"/>
      <c r="R579" s="102"/>
      <c r="S579" s="102"/>
      <c r="T579" s="102"/>
      <c r="U579" s="102"/>
      <c r="V579" s="102"/>
      <c r="W579" s="102"/>
      <c r="X579" s="102"/>
      <c r="Y579" s="102"/>
      <c r="Z579" s="102"/>
      <c r="AA579" s="102"/>
      <c r="AB579" s="102"/>
      <c r="AC579" s="102"/>
      <c r="AD579" s="102"/>
      <c r="AE579" s="102"/>
      <c r="AF579" s="102"/>
      <c r="AG579" s="102"/>
      <c r="AH579" s="102"/>
      <c r="AI579" s="102"/>
      <c r="AJ579" s="187"/>
      <c r="AK579" s="96"/>
      <c r="AL579" s="96"/>
      <c r="AM579" s="152"/>
      <c r="AN579" s="152"/>
      <c r="AO579" s="107"/>
      <c r="AP579" s="107"/>
      <c r="AQ579" s="108"/>
      <c r="AR579" s="108"/>
      <c r="AS579" s="108"/>
      <c r="AT579" s="108"/>
      <c r="AU579" s="108"/>
      <c r="AV579" s="108"/>
      <c r="AW579" s="108"/>
      <c r="AX579" s="108"/>
      <c r="AY579" s="108"/>
      <c r="AZ579" s="108"/>
      <c r="BA579" s="108"/>
      <c r="BB579" s="108"/>
      <c r="BC579" s="108"/>
      <c r="BD579" s="108"/>
      <c r="BE579" s="108"/>
      <c r="BF579" s="108"/>
      <c r="BG579" s="108"/>
      <c r="BH579" s="108"/>
      <c r="BI579" s="108"/>
      <c r="BJ579" s="108"/>
      <c r="BK579" s="108"/>
      <c r="BL579" s="108"/>
      <c r="BM579" s="108"/>
      <c r="BN579" s="108"/>
      <c r="BO579" s="108"/>
      <c r="BP579" s="108"/>
      <c r="BQ579" s="108"/>
      <c r="BR579" s="108"/>
      <c r="BS579" s="108"/>
      <c r="BT579" s="108"/>
      <c r="BU579" s="108"/>
      <c r="BV579" s="108"/>
      <c r="BW579" s="108"/>
      <c r="BX579" s="108"/>
      <c r="BY579" s="108"/>
      <c r="BZ579" s="108"/>
      <c r="CA579" s="108"/>
      <c r="CB579" s="108"/>
      <c r="CC579" s="108"/>
      <c r="CD579" s="108"/>
      <c r="CE579" s="108"/>
      <c r="CF579" s="108"/>
    </row>
    <row r="580" ht="34.5" customHeight="1">
      <c r="A580" s="188"/>
      <c r="B580" s="188"/>
      <c r="C580" s="96"/>
      <c r="D580" s="96"/>
      <c r="E580" s="96"/>
      <c r="F580" s="96"/>
      <c r="G580" s="96"/>
      <c r="H580" s="96"/>
      <c r="I580" s="96"/>
      <c r="J580" s="96"/>
      <c r="K580" s="96"/>
      <c r="L580" s="96"/>
      <c r="M580" s="186"/>
      <c r="N580" s="96"/>
      <c r="O580" s="96"/>
      <c r="P580" s="96"/>
      <c r="Q580" s="102"/>
      <c r="R580" s="102"/>
      <c r="S580" s="102"/>
      <c r="T580" s="102"/>
      <c r="U580" s="102"/>
      <c r="V580" s="102"/>
      <c r="W580" s="102"/>
      <c r="X580" s="102"/>
      <c r="Y580" s="102"/>
      <c r="Z580" s="102"/>
      <c r="AA580" s="102"/>
      <c r="AB580" s="102"/>
      <c r="AC580" s="102"/>
      <c r="AD580" s="102"/>
      <c r="AE580" s="102"/>
      <c r="AF580" s="102"/>
      <c r="AG580" s="102"/>
      <c r="AH580" s="102"/>
      <c r="AI580" s="102"/>
      <c r="AJ580" s="187"/>
      <c r="AK580" s="96"/>
      <c r="AL580" s="96"/>
      <c r="AM580" s="152"/>
      <c r="AN580" s="152"/>
      <c r="AO580" s="107"/>
      <c r="AP580" s="107"/>
      <c r="AQ580" s="108"/>
      <c r="AR580" s="108"/>
      <c r="AS580" s="108"/>
      <c r="AT580" s="108"/>
      <c r="AU580" s="108"/>
      <c r="AV580" s="108"/>
      <c r="AW580" s="108"/>
      <c r="AX580" s="108"/>
      <c r="AY580" s="108"/>
      <c r="AZ580" s="108"/>
      <c r="BA580" s="108"/>
      <c r="BB580" s="108"/>
      <c r="BC580" s="108"/>
      <c r="BD580" s="108"/>
      <c r="BE580" s="108"/>
      <c r="BF580" s="108"/>
      <c r="BG580" s="108"/>
      <c r="BH580" s="108"/>
      <c r="BI580" s="108"/>
      <c r="BJ580" s="108"/>
      <c r="BK580" s="108"/>
      <c r="BL580" s="108"/>
      <c r="BM580" s="108"/>
      <c r="BN580" s="108"/>
      <c r="BO580" s="108"/>
      <c r="BP580" s="108"/>
      <c r="BQ580" s="108"/>
      <c r="BR580" s="108"/>
      <c r="BS580" s="108"/>
      <c r="BT580" s="108"/>
      <c r="BU580" s="108"/>
      <c r="BV580" s="108"/>
      <c r="BW580" s="108"/>
      <c r="BX580" s="108"/>
      <c r="BY580" s="108"/>
      <c r="BZ580" s="108"/>
      <c r="CA580" s="108"/>
      <c r="CB580" s="108"/>
      <c r="CC580" s="108"/>
      <c r="CD580" s="108"/>
      <c r="CE580" s="108"/>
      <c r="CF580" s="108"/>
    </row>
    <row r="581" ht="34.5" customHeight="1">
      <c r="A581" s="188"/>
      <c r="B581" s="188"/>
      <c r="C581" s="96"/>
      <c r="D581" s="96"/>
      <c r="E581" s="96"/>
      <c r="F581" s="96"/>
      <c r="G581" s="96"/>
      <c r="H581" s="96"/>
      <c r="I581" s="96"/>
      <c r="J581" s="96"/>
      <c r="K581" s="96"/>
      <c r="L581" s="96"/>
      <c r="M581" s="186"/>
      <c r="N581" s="96"/>
      <c r="O581" s="96"/>
      <c r="P581" s="96"/>
      <c r="Q581" s="102"/>
      <c r="R581" s="102"/>
      <c r="S581" s="102"/>
      <c r="T581" s="102"/>
      <c r="U581" s="102"/>
      <c r="V581" s="102"/>
      <c r="W581" s="102"/>
      <c r="X581" s="102"/>
      <c r="Y581" s="102"/>
      <c r="Z581" s="102"/>
      <c r="AA581" s="102"/>
      <c r="AB581" s="102"/>
      <c r="AC581" s="102"/>
      <c r="AD581" s="102"/>
      <c r="AE581" s="102"/>
      <c r="AF581" s="102"/>
      <c r="AG581" s="102"/>
      <c r="AH581" s="102"/>
      <c r="AI581" s="102"/>
      <c r="AJ581" s="187"/>
      <c r="AK581" s="96"/>
      <c r="AL581" s="96"/>
      <c r="AM581" s="152"/>
      <c r="AN581" s="152"/>
      <c r="AO581" s="107"/>
      <c r="AP581" s="107"/>
      <c r="AQ581" s="108"/>
      <c r="AR581" s="108"/>
      <c r="AS581" s="108"/>
      <c r="AT581" s="108"/>
      <c r="AU581" s="108"/>
      <c r="AV581" s="108"/>
      <c r="AW581" s="108"/>
      <c r="AX581" s="108"/>
      <c r="AY581" s="108"/>
      <c r="AZ581" s="108"/>
      <c r="BA581" s="108"/>
      <c r="BB581" s="108"/>
      <c r="BC581" s="108"/>
      <c r="BD581" s="108"/>
      <c r="BE581" s="108"/>
      <c r="BF581" s="108"/>
      <c r="BG581" s="108"/>
      <c r="BH581" s="108"/>
      <c r="BI581" s="108"/>
      <c r="BJ581" s="108"/>
      <c r="BK581" s="108"/>
      <c r="BL581" s="108"/>
      <c r="BM581" s="108"/>
      <c r="BN581" s="108"/>
      <c r="BO581" s="108"/>
      <c r="BP581" s="108"/>
      <c r="BQ581" s="108"/>
      <c r="BR581" s="108"/>
      <c r="BS581" s="108"/>
      <c r="BT581" s="108"/>
      <c r="BU581" s="108"/>
      <c r="BV581" s="108"/>
      <c r="BW581" s="108"/>
      <c r="BX581" s="108"/>
      <c r="BY581" s="108"/>
      <c r="BZ581" s="108"/>
      <c r="CA581" s="108"/>
      <c r="CB581" s="108"/>
      <c r="CC581" s="108"/>
      <c r="CD581" s="108"/>
      <c r="CE581" s="108"/>
      <c r="CF581" s="108"/>
    </row>
    <row r="582" ht="34.5" customHeight="1">
      <c r="A582" s="188"/>
      <c r="B582" s="188"/>
      <c r="C582" s="96"/>
      <c r="D582" s="96"/>
      <c r="E582" s="96"/>
      <c r="F582" s="96"/>
      <c r="G582" s="96"/>
      <c r="H582" s="96"/>
      <c r="I582" s="96"/>
      <c r="J582" s="96"/>
      <c r="K582" s="96"/>
      <c r="L582" s="96"/>
      <c r="M582" s="186"/>
      <c r="N582" s="96"/>
      <c r="O582" s="96"/>
      <c r="P582" s="96"/>
      <c r="Q582" s="102"/>
      <c r="R582" s="102"/>
      <c r="S582" s="102"/>
      <c r="T582" s="102"/>
      <c r="U582" s="102"/>
      <c r="V582" s="102"/>
      <c r="W582" s="102"/>
      <c r="X582" s="102"/>
      <c r="Y582" s="102"/>
      <c r="Z582" s="102"/>
      <c r="AA582" s="102"/>
      <c r="AB582" s="102"/>
      <c r="AC582" s="102"/>
      <c r="AD582" s="102"/>
      <c r="AE582" s="102"/>
      <c r="AF582" s="102"/>
      <c r="AG582" s="102"/>
      <c r="AH582" s="102"/>
      <c r="AI582" s="102"/>
      <c r="AJ582" s="187"/>
      <c r="AK582" s="96"/>
      <c r="AL582" s="96"/>
      <c r="AM582" s="152"/>
      <c r="AN582" s="152"/>
      <c r="AO582" s="107"/>
      <c r="AP582" s="107"/>
      <c r="AQ582" s="108"/>
      <c r="AR582" s="108"/>
      <c r="AS582" s="108"/>
      <c r="AT582" s="108"/>
      <c r="AU582" s="108"/>
      <c r="AV582" s="108"/>
      <c r="AW582" s="108"/>
      <c r="AX582" s="108"/>
      <c r="AY582" s="108"/>
      <c r="AZ582" s="108"/>
      <c r="BA582" s="108"/>
      <c r="BB582" s="108"/>
      <c r="BC582" s="108"/>
      <c r="BD582" s="108"/>
      <c r="BE582" s="108"/>
      <c r="BF582" s="108"/>
      <c r="BG582" s="108"/>
      <c r="BH582" s="108"/>
      <c r="BI582" s="108"/>
      <c r="BJ582" s="108"/>
      <c r="BK582" s="108"/>
      <c r="BL582" s="108"/>
      <c r="BM582" s="108"/>
      <c r="BN582" s="108"/>
      <c r="BO582" s="108"/>
      <c r="BP582" s="108"/>
      <c r="BQ582" s="108"/>
      <c r="BR582" s="108"/>
      <c r="BS582" s="108"/>
      <c r="BT582" s="108"/>
      <c r="BU582" s="108"/>
      <c r="BV582" s="108"/>
      <c r="BW582" s="108"/>
      <c r="BX582" s="108"/>
      <c r="BY582" s="108"/>
      <c r="BZ582" s="108"/>
      <c r="CA582" s="108"/>
      <c r="CB582" s="108"/>
      <c r="CC582" s="108"/>
      <c r="CD582" s="108"/>
      <c r="CE582" s="108"/>
      <c r="CF582" s="108"/>
    </row>
    <row r="583" ht="34.5" customHeight="1">
      <c r="A583" s="188"/>
      <c r="B583" s="188"/>
      <c r="C583" s="96"/>
      <c r="D583" s="96"/>
      <c r="E583" s="96"/>
      <c r="F583" s="96"/>
      <c r="G583" s="96"/>
      <c r="H583" s="96"/>
      <c r="I583" s="96"/>
      <c r="J583" s="96"/>
      <c r="K583" s="96"/>
      <c r="L583" s="96"/>
      <c r="M583" s="186"/>
      <c r="N583" s="96"/>
      <c r="O583" s="96"/>
      <c r="P583" s="96"/>
      <c r="Q583" s="102"/>
      <c r="R583" s="102"/>
      <c r="S583" s="102"/>
      <c r="T583" s="102"/>
      <c r="U583" s="102"/>
      <c r="V583" s="102"/>
      <c r="W583" s="102"/>
      <c r="X583" s="102"/>
      <c r="Y583" s="102"/>
      <c r="Z583" s="102"/>
      <c r="AA583" s="102"/>
      <c r="AB583" s="102"/>
      <c r="AC583" s="102"/>
      <c r="AD583" s="102"/>
      <c r="AE583" s="102"/>
      <c r="AF583" s="102"/>
      <c r="AG583" s="102"/>
      <c r="AH583" s="102"/>
      <c r="AI583" s="102"/>
      <c r="AJ583" s="187"/>
      <c r="AK583" s="96"/>
      <c r="AL583" s="96"/>
      <c r="AM583" s="152"/>
      <c r="AN583" s="152"/>
      <c r="AO583" s="107"/>
      <c r="AP583" s="107"/>
      <c r="AQ583" s="108"/>
      <c r="AR583" s="108"/>
      <c r="AS583" s="108"/>
      <c r="AT583" s="108"/>
      <c r="AU583" s="108"/>
      <c r="AV583" s="108"/>
      <c r="AW583" s="108"/>
      <c r="AX583" s="108"/>
      <c r="AY583" s="108"/>
      <c r="AZ583" s="108"/>
      <c r="BA583" s="108"/>
      <c r="BB583" s="108"/>
      <c r="BC583" s="108"/>
      <c r="BD583" s="108"/>
      <c r="BE583" s="108"/>
      <c r="BF583" s="108"/>
      <c r="BG583" s="108"/>
      <c r="BH583" s="108"/>
      <c r="BI583" s="108"/>
      <c r="BJ583" s="108"/>
      <c r="BK583" s="108"/>
      <c r="BL583" s="108"/>
      <c r="BM583" s="108"/>
      <c r="BN583" s="108"/>
      <c r="BO583" s="108"/>
      <c r="BP583" s="108"/>
      <c r="BQ583" s="108"/>
      <c r="BR583" s="108"/>
      <c r="BS583" s="108"/>
      <c r="BT583" s="108"/>
      <c r="BU583" s="108"/>
      <c r="BV583" s="108"/>
      <c r="BW583" s="108"/>
      <c r="BX583" s="108"/>
      <c r="BY583" s="108"/>
      <c r="BZ583" s="108"/>
      <c r="CA583" s="108"/>
      <c r="CB583" s="108"/>
      <c r="CC583" s="108"/>
      <c r="CD583" s="108"/>
      <c r="CE583" s="108"/>
      <c r="CF583" s="108"/>
    </row>
    <row r="584" ht="34.5" customHeight="1">
      <c r="A584" s="188"/>
      <c r="B584" s="188"/>
      <c r="C584" s="96"/>
      <c r="D584" s="96"/>
      <c r="E584" s="96"/>
      <c r="F584" s="96"/>
      <c r="G584" s="96"/>
      <c r="H584" s="96"/>
      <c r="I584" s="96"/>
      <c r="J584" s="96"/>
      <c r="K584" s="96"/>
      <c r="L584" s="96"/>
      <c r="M584" s="186"/>
      <c r="N584" s="96"/>
      <c r="O584" s="96"/>
      <c r="P584" s="96"/>
      <c r="Q584" s="102"/>
      <c r="R584" s="102"/>
      <c r="S584" s="102"/>
      <c r="T584" s="102"/>
      <c r="U584" s="102"/>
      <c r="V584" s="102"/>
      <c r="W584" s="102"/>
      <c r="X584" s="102"/>
      <c r="Y584" s="102"/>
      <c r="Z584" s="102"/>
      <c r="AA584" s="102"/>
      <c r="AB584" s="102"/>
      <c r="AC584" s="102"/>
      <c r="AD584" s="102"/>
      <c r="AE584" s="102"/>
      <c r="AF584" s="102"/>
      <c r="AG584" s="102"/>
      <c r="AH584" s="102"/>
      <c r="AI584" s="102"/>
      <c r="AJ584" s="187"/>
      <c r="AK584" s="96"/>
      <c r="AL584" s="96"/>
      <c r="AM584" s="152"/>
      <c r="AN584" s="152"/>
      <c r="AO584" s="107"/>
      <c r="AP584" s="107"/>
      <c r="AQ584" s="108"/>
      <c r="AR584" s="108"/>
      <c r="AS584" s="108"/>
      <c r="AT584" s="108"/>
      <c r="AU584" s="108"/>
      <c r="AV584" s="108"/>
      <c r="AW584" s="108"/>
      <c r="AX584" s="108"/>
      <c r="AY584" s="108"/>
      <c r="AZ584" s="108"/>
      <c r="BA584" s="108"/>
      <c r="BB584" s="108"/>
      <c r="BC584" s="108"/>
      <c r="BD584" s="108"/>
      <c r="BE584" s="108"/>
      <c r="BF584" s="108"/>
      <c r="BG584" s="108"/>
      <c r="BH584" s="108"/>
      <c r="BI584" s="108"/>
      <c r="BJ584" s="108"/>
      <c r="BK584" s="108"/>
      <c r="BL584" s="108"/>
      <c r="BM584" s="108"/>
      <c r="BN584" s="108"/>
      <c r="BO584" s="108"/>
      <c r="BP584" s="108"/>
      <c r="BQ584" s="108"/>
      <c r="BR584" s="108"/>
      <c r="BS584" s="108"/>
      <c r="BT584" s="108"/>
      <c r="BU584" s="108"/>
      <c r="BV584" s="108"/>
      <c r="BW584" s="108"/>
      <c r="BX584" s="108"/>
      <c r="BY584" s="108"/>
      <c r="BZ584" s="108"/>
      <c r="CA584" s="108"/>
      <c r="CB584" s="108"/>
      <c r="CC584" s="108"/>
      <c r="CD584" s="108"/>
      <c r="CE584" s="108"/>
      <c r="CF584" s="108"/>
    </row>
    <row r="585" ht="34.5" customHeight="1">
      <c r="A585" s="188"/>
      <c r="B585" s="188"/>
      <c r="C585" s="96"/>
      <c r="D585" s="96"/>
      <c r="E585" s="96"/>
      <c r="F585" s="96"/>
      <c r="G585" s="96"/>
      <c r="H585" s="96"/>
      <c r="I585" s="96"/>
      <c r="J585" s="96"/>
      <c r="K585" s="96"/>
      <c r="L585" s="96"/>
      <c r="M585" s="186"/>
      <c r="N585" s="96"/>
      <c r="O585" s="96"/>
      <c r="P585" s="96"/>
      <c r="Q585" s="102"/>
      <c r="R585" s="102"/>
      <c r="S585" s="102"/>
      <c r="T585" s="102"/>
      <c r="U585" s="102"/>
      <c r="V585" s="102"/>
      <c r="W585" s="102"/>
      <c r="X585" s="102"/>
      <c r="Y585" s="102"/>
      <c r="Z585" s="102"/>
      <c r="AA585" s="102"/>
      <c r="AB585" s="102"/>
      <c r="AC585" s="102"/>
      <c r="AD585" s="102"/>
      <c r="AE585" s="102"/>
      <c r="AF585" s="102"/>
      <c r="AG585" s="102"/>
      <c r="AH585" s="102"/>
      <c r="AI585" s="102"/>
      <c r="AJ585" s="187"/>
      <c r="AK585" s="96"/>
      <c r="AL585" s="96"/>
      <c r="AM585" s="152"/>
      <c r="AN585" s="152"/>
      <c r="AO585" s="107"/>
      <c r="AP585" s="107"/>
      <c r="AQ585" s="108"/>
      <c r="AR585" s="108"/>
      <c r="AS585" s="108"/>
      <c r="AT585" s="108"/>
      <c r="AU585" s="108"/>
      <c r="AV585" s="108"/>
      <c r="AW585" s="108"/>
      <c r="AX585" s="108"/>
      <c r="AY585" s="108"/>
      <c r="AZ585" s="108"/>
      <c r="BA585" s="108"/>
      <c r="BB585" s="108"/>
      <c r="BC585" s="108"/>
      <c r="BD585" s="108"/>
      <c r="BE585" s="108"/>
      <c r="BF585" s="108"/>
      <c r="BG585" s="108"/>
      <c r="BH585" s="108"/>
      <c r="BI585" s="108"/>
      <c r="BJ585" s="108"/>
      <c r="BK585" s="108"/>
      <c r="BL585" s="108"/>
      <c r="BM585" s="108"/>
      <c r="BN585" s="108"/>
      <c r="BO585" s="108"/>
      <c r="BP585" s="108"/>
      <c r="BQ585" s="108"/>
      <c r="BR585" s="108"/>
      <c r="BS585" s="108"/>
      <c r="BT585" s="108"/>
      <c r="BU585" s="108"/>
      <c r="BV585" s="108"/>
      <c r="BW585" s="108"/>
      <c r="BX585" s="108"/>
      <c r="BY585" s="108"/>
      <c r="BZ585" s="108"/>
      <c r="CA585" s="108"/>
      <c r="CB585" s="108"/>
      <c r="CC585" s="108"/>
      <c r="CD585" s="108"/>
      <c r="CE585" s="108"/>
      <c r="CF585" s="108"/>
    </row>
    <row r="586" ht="34.5" customHeight="1">
      <c r="A586" s="188"/>
      <c r="B586" s="188"/>
      <c r="C586" s="96"/>
      <c r="D586" s="96"/>
      <c r="E586" s="96"/>
      <c r="F586" s="96"/>
      <c r="G586" s="96"/>
      <c r="H586" s="96"/>
      <c r="I586" s="96"/>
      <c r="J586" s="96"/>
      <c r="K586" s="96"/>
      <c r="L586" s="96"/>
      <c r="M586" s="186"/>
      <c r="N586" s="96"/>
      <c r="O586" s="96"/>
      <c r="P586" s="96"/>
      <c r="Q586" s="102"/>
      <c r="R586" s="102"/>
      <c r="S586" s="102"/>
      <c r="T586" s="102"/>
      <c r="U586" s="102"/>
      <c r="V586" s="102"/>
      <c r="W586" s="102"/>
      <c r="X586" s="102"/>
      <c r="Y586" s="102"/>
      <c r="Z586" s="102"/>
      <c r="AA586" s="102"/>
      <c r="AB586" s="102"/>
      <c r="AC586" s="102"/>
      <c r="AD586" s="102"/>
      <c r="AE586" s="102"/>
      <c r="AF586" s="102"/>
      <c r="AG586" s="102"/>
      <c r="AH586" s="102"/>
      <c r="AI586" s="102"/>
      <c r="AJ586" s="187"/>
      <c r="AK586" s="96"/>
      <c r="AL586" s="96"/>
      <c r="AM586" s="152"/>
      <c r="AN586" s="152"/>
      <c r="AO586" s="107"/>
      <c r="AP586" s="107"/>
      <c r="AQ586" s="108"/>
      <c r="AR586" s="108"/>
      <c r="AS586" s="108"/>
      <c r="AT586" s="108"/>
      <c r="AU586" s="108"/>
      <c r="AV586" s="108"/>
      <c r="AW586" s="108"/>
      <c r="AX586" s="108"/>
      <c r="AY586" s="108"/>
      <c r="AZ586" s="108"/>
      <c r="BA586" s="108"/>
      <c r="BB586" s="108"/>
      <c r="BC586" s="108"/>
      <c r="BD586" s="108"/>
      <c r="BE586" s="108"/>
      <c r="BF586" s="108"/>
      <c r="BG586" s="108"/>
      <c r="BH586" s="108"/>
      <c r="BI586" s="108"/>
      <c r="BJ586" s="108"/>
      <c r="BK586" s="108"/>
      <c r="BL586" s="108"/>
      <c r="BM586" s="108"/>
      <c r="BN586" s="108"/>
      <c r="BO586" s="108"/>
      <c r="BP586" s="108"/>
      <c r="BQ586" s="108"/>
      <c r="BR586" s="108"/>
      <c r="BS586" s="108"/>
      <c r="BT586" s="108"/>
      <c r="BU586" s="108"/>
      <c r="BV586" s="108"/>
      <c r="BW586" s="108"/>
      <c r="BX586" s="108"/>
      <c r="BY586" s="108"/>
      <c r="BZ586" s="108"/>
      <c r="CA586" s="108"/>
      <c r="CB586" s="108"/>
      <c r="CC586" s="108"/>
      <c r="CD586" s="108"/>
      <c r="CE586" s="108"/>
      <c r="CF586" s="108"/>
    </row>
    <row r="587" ht="34.5" customHeight="1">
      <c r="A587" s="188"/>
      <c r="B587" s="188"/>
      <c r="C587" s="96"/>
      <c r="D587" s="96"/>
      <c r="E587" s="96"/>
      <c r="F587" s="96"/>
      <c r="G587" s="96"/>
      <c r="H587" s="96"/>
      <c r="I587" s="96"/>
      <c r="J587" s="96"/>
      <c r="K587" s="96"/>
      <c r="L587" s="96"/>
      <c r="M587" s="186"/>
      <c r="N587" s="96"/>
      <c r="O587" s="96"/>
      <c r="P587" s="96"/>
      <c r="Q587" s="102"/>
      <c r="R587" s="102"/>
      <c r="S587" s="102"/>
      <c r="T587" s="102"/>
      <c r="U587" s="102"/>
      <c r="V587" s="102"/>
      <c r="W587" s="102"/>
      <c r="X587" s="102"/>
      <c r="Y587" s="102"/>
      <c r="Z587" s="102"/>
      <c r="AA587" s="102"/>
      <c r="AB587" s="102"/>
      <c r="AC587" s="102"/>
      <c r="AD587" s="102"/>
      <c r="AE587" s="102"/>
      <c r="AF587" s="102"/>
      <c r="AG587" s="102"/>
      <c r="AH587" s="102"/>
      <c r="AI587" s="102"/>
      <c r="AJ587" s="187"/>
      <c r="AK587" s="96"/>
      <c r="AL587" s="96"/>
      <c r="AM587" s="152"/>
      <c r="AN587" s="152"/>
      <c r="AO587" s="107"/>
      <c r="AP587" s="107"/>
      <c r="AQ587" s="108"/>
      <c r="AR587" s="108"/>
      <c r="AS587" s="108"/>
      <c r="AT587" s="108"/>
      <c r="AU587" s="108"/>
      <c r="AV587" s="108"/>
      <c r="AW587" s="108"/>
      <c r="AX587" s="108"/>
      <c r="AY587" s="108"/>
      <c r="AZ587" s="108"/>
      <c r="BA587" s="108"/>
      <c r="BB587" s="108"/>
      <c r="BC587" s="108"/>
      <c r="BD587" s="108"/>
      <c r="BE587" s="108"/>
      <c r="BF587" s="108"/>
      <c r="BG587" s="108"/>
      <c r="BH587" s="108"/>
      <c r="BI587" s="108"/>
      <c r="BJ587" s="108"/>
      <c r="BK587" s="108"/>
      <c r="BL587" s="108"/>
      <c r="BM587" s="108"/>
      <c r="BN587" s="108"/>
      <c r="BO587" s="108"/>
      <c r="BP587" s="108"/>
      <c r="BQ587" s="108"/>
      <c r="BR587" s="108"/>
      <c r="BS587" s="108"/>
      <c r="BT587" s="108"/>
      <c r="BU587" s="108"/>
      <c r="BV587" s="108"/>
      <c r="BW587" s="108"/>
      <c r="BX587" s="108"/>
      <c r="BY587" s="108"/>
      <c r="BZ587" s="108"/>
      <c r="CA587" s="108"/>
      <c r="CB587" s="108"/>
      <c r="CC587" s="108"/>
      <c r="CD587" s="108"/>
      <c r="CE587" s="108"/>
      <c r="CF587" s="108"/>
    </row>
    <row r="588" ht="34.5" customHeight="1">
      <c r="A588" s="188"/>
      <c r="B588" s="188"/>
      <c r="C588" s="96"/>
      <c r="D588" s="96"/>
      <c r="E588" s="96"/>
      <c r="F588" s="96"/>
      <c r="G588" s="96"/>
      <c r="H588" s="96"/>
      <c r="I588" s="96"/>
      <c r="J588" s="96"/>
      <c r="K588" s="96"/>
      <c r="L588" s="96"/>
      <c r="M588" s="186"/>
      <c r="N588" s="96"/>
      <c r="O588" s="96"/>
      <c r="P588" s="96"/>
      <c r="Q588" s="102"/>
      <c r="R588" s="102"/>
      <c r="S588" s="102"/>
      <c r="T588" s="102"/>
      <c r="U588" s="102"/>
      <c r="V588" s="102"/>
      <c r="W588" s="102"/>
      <c r="X588" s="102"/>
      <c r="Y588" s="102"/>
      <c r="Z588" s="102"/>
      <c r="AA588" s="102"/>
      <c r="AB588" s="102"/>
      <c r="AC588" s="102"/>
      <c r="AD588" s="102"/>
      <c r="AE588" s="102"/>
      <c r="AF588" s="102"/>
      <c r="AG588" s="102"/>
      <c r="AH588" s="102"/>
      <c r="AI588" s="102"/>
      <c r="AJ588" s="187"/>
      <c r="AK588" s="96"/>
      <c r="AL588" s="96"/>
      <c r="AM588" s="152"/>
      <c r="AN588" s="152"/>
      <c r="AO588" s="107"/>
      <c r="AP588" s="107"/>
      <c r="AQ588" s="108"/>
      <c r="AR588" s="108"/>
      <c r="AS588" s="108"/>
      <c r="AT588" s="108"/>
      <c r="AU588" s="108"/>
      <c r="AV588" s="108"/>
      <c r="AW588" s="108"/>
      <c r="AX588" s="108"/>
      <c r="AY588" s="108"/>
      <c r="AZ588" s="108"/>
      <c r="BA588" s="108"/>
      <c r="BB588" s="108"/>
      <c r="BC588" s="108"/>
      <c r="BD588" s="108"/>
      <c r="BE588" s="108"/>
      <c r="BF588" s="108"/>
      <c r="BG588" s="108"/>
      <c r="BH588" s="108"/>
      <c r="BI588" s="108"/>
      <c r="BJ588" s="108"/>
      <c r="BK588" s="108"/>
      <c r="BL588" s="108"/>
      <c r="BM588" s="108"/>
      <c r="BN588" s="108"/>
      <c r="BO588" s="108"/>
      <c r="BP588" s="108"/>
      <c r="BQ588" s="108"/>
      <c r="BR588" s="108"/>
      <c r="BS588" s="108"/>
      <c r="BT588" s="108"/>
      <c r="BU588" s="108"/>
      <c r="BV588" s="108"/>
      <c r="BW588" s="108"/>
      <c r="BX588" s="108"/>
      <c r="BY588" s="108"/>
      <c r="BZ588" s="108"/>
      <c r="CA588" s="108"/>
      <c r="CB588" s="108"/>
      <c r="CC588" s="108"/>
      <c r="CD588" s="108"/>
      <c r="CE588" s="108"/>
      <c r="CF588" s="108"/>
    </row>
    <row r="589" ht="34.5" customHeight="1">
      <c r="A589" s="188"/>
      <c r="B589" s="188"/>
      <c r="C589" s="96"/>
      <c r="D589" s="96"/>
      <c r="E589" s="96"/>
      <c r="F589" s="96"/>
      <c r="G589" s="96"/>
      <c r="H589" s="96"/>
      <c r="I589" s="96"/>
      <c r="J589" s="96"/>
      <c r="K589" s="96"/>
      <c r="L589" s="96"/>
      <c r="M589" s="186"/>
      <c r="N589" s="96"/>
      <c r="O589" s="96"/>
      <c r="P589" s="96"/>
      <c r="Q589" s="102"/>
      <c r="R589" s="102"/>
      <c r="S589" s="102"/>
      <c r="T589" s="102"/>
      <c r="U589" s="102"/>
      <c r="V589" s="102"/>
      <c r="W589" s="102"/>
      <c r="X589" s="102"/>
      <c r="Y589" s="102"/>
      <c r="Z589" s="102"/>
      <c r="AA589" s="102"/>
      <c r="AB589" s="102"/>
      <c r="AC589" s="102"/>
      <c r="AD589" s="102"/>
      <c r="AE589" s="102"/>
      <c r="AF589" s="102"/>
      <c r="AG589" s="102"/>
      <c r="AH589" s="102"/>
      <c r="AI589" s="102"/>
      <c r="AJ589" s="187"/>
      <c r="AK589" s="96"/>
      <c r="AL589" s="96"/>
      <c r="AM589" s="152"/>
      <c r="AN589" s="152"/>
      <c r="AO589" s="107"/>
      <c r="AP589" s="107"/>
      <c r="AQ589" s="108"/>
      <c r="AR589" s="108"/>
      <c r="AS589" s="108"/>
      <c r="AT589" s="108"/>
      <c r="AU589" s="108"/>
      <c r="AV589" s="108"/>
      <c r="AW589" s="108"/>
      <c r="AX589" s="108"/>
      <c r="AY589" s="108"/>
      <c r="AZ589" s="108"/>
      <c r="BA589" s="108"/>
      <c r="BB589" s="108"/>
      <c r="BC589" s="108"/>
      <c r="BD589" s="108"/>
      <c r="BE589" s="108"/>
      <c r="BF589" s="108"/>
      <c r="BG589" s="108"/>
      <c r="BH589" s="108"/>
      <c r="BI589" s="108"/>
      <c r="BJ589" s="108"/>
      <c r="BK589" s="108"/>
      <c r="BL589" s="108"/>
      <c r="BM589" s="108"/>
      <c r="BN589" s="108"/>
      <c r="BO589" s="108"/>
      <c r="BP589" s="108"/>
      <c r="BQ589" s="108"/>
      <c r="BR589" s="108"/>
      <c r="BS589" s="108"/>
      <c r="BT589" s="108"/>
      <c r="BU589" s="108"/>
      <c r="BV589" s="108"/>
      <c r="BW589" s="108"/>
      <c r="BX589" s="108"/>
      <c r="BY589" s="108"/>
      <c r="BZ589" s="108"/>
      <c r="CA589" s="108"/>
      <c r="CB589" s="108"/>
      <c r="CC589" s="108"/>
      <c r="CD589" s="108"/>
      <c r="CE589" s="108"/>
      <c r="CF589" s="108"/>
    </row>
    <row r="590" ht="34.5" customHeight="1">
      <c r="A590" s="188"/>
      <c r="B590" s="188"/>
      <c r="C590" s="96"/>
      <c r="D590" s="96"/>
      <c r="E590" s="96"/>
      <c r="F590" s="96"/>
      <c r="G590" s="96"/>
      <c r="H590" s="96"/>
      <c r="I590" s="96"/>
      <c r="J590" s="96"/>
      <c r="K590" s="96"/>
      <c r="L590" s="96"/>
      <c r="M590" s="186"/>
      <c r="N590" s="96"/>
      <c r="O590" s="96"/>
      <c r="P590" s="96"/>
      <c r="Q590" s="102"/>
      <c r="R590" s="102"/>
      <c r="S590" s="102"/>
      <c r="T590" s="102"/>
      <c r="U590" s="102"/>
      <c r="V590" s="102"/>
      <c r="W590" s="102"/>
      <c r="X590" s="102"/>
      <c r="Y590" s="102"/>
      <c r="Z590" s="102"/>
      <c r="AA590" s="102"/>
      <c r="AB590" s="102"/>
      <c r="AC590" s="102"/>
      <c r="AD590" s="102"/>
      <c r="AE590" s="102"/>
      <c r="AF590" s="102"/>
      <c r="AG590" s="102"/>
      <c r="AH590" s="102"/>
      <c r="AI590" s="102"/>
      <c r="AJ590" s="187"/>
      <c r="AK590" s="96"/>
      <c r="AL590" s="96"/>
      <c r="AM590" s="152"/>
      <c r="AN590" s="152"/>
      <c r="AO590" s="107"/>
      <c r="AP590" s="107"/>
      <c r="AQ590" s="108"/>
      <c r="AR590" s="108"/>
      <c r="AS590" s="108"/>
      <c r="AT590" s="108"/>
      <c r="AU590" s="108"/>
      <c r="AV590" s="108"/>
      <c r="AW590" s="108"/>
      <c r="AX590" s="108"/>
      <c r="AY590" s="108"/>
      <c r="AZ590" s="108"/>
      <c r="BA590" s="108"/>
      <c r="BB590" s="108"/>
      <c r="BC590" s="108"/>
      <c r="BD590" s="108"/>
      <c r="BE590" s="108"/>
      <c r="BF590" s="108"/>
      <c r="BG590" s="108"/>
      <c r="BH590" s="108"/>
      <c r="BI590" s="108"/>
      <c r="BJ590" s="108"/>
      <c r="BK590" s="108"/>
      <c r="BL590" s="108"/>
      <c r="BM590" s="108"/>
      <c r="BN590" s="108"/>
      <c r="BO590" s="108"/>
      <c r="BP590" s="108"/>
      <c r="BQ590" s="108"/>
      <c r="BR590" s="108"/>
      <c r="BS590" s="108"/>
      <c r="BT590" s="108"/>
      <c r="BU590" s="108"/>
      <c r="BV590" s="108"/>
      <c r="BW590" s="108"/>
      <c r="BX590" s="108"/>
      <c r="BY590" s="108"/>
      <c r="BZ590" s="108"/>
      <c r="CA590" s="108"/>
      <c r="CB590" s="108"/>
      <c r="CC590" s="108"/>
      <c r="CD590" s="108"/>
      <c r="CE590" s="108"/>
      <c r="CF590" s="108"/>
    </row>
    <row r="591" ht="34.5" customHeight="1">
      <c r="A591" s="188"/>
      <c r="B591" s="188"/>
      <c r="C591" s="96"/>
      <c r="D591" s="96"/>
      <c r="E591" s="96"/>
      <c r="F591" s="96"/>
      <c r="G591" s="96"/>
      <c r="H591" s="96"/>
      <c r="I591" s="96"/>
      <c r="J591" s="96"/>
      <c r="K591" s="96"/>
      <c r="L591" s="96"/>
      <c r="M591" s="186"/>
      <c r="N591" s="96"/>
      <c r="O591" s="96"/>
      <c r="P591" s="96"/>
      <c r="Q591" s="102"/>
      <c r="R591" s="102"/>
      <c r="S591" s="102"/>
      <c r="T591" s="102"/>
      <c r="U591" s="102"/>
      <c r="V591" s="102"/>
      <c r="W591" s="102"/>
      <c r="X591" s="102"/>
      <c r="Y591" s="102"/>
      <c r="Z591" s="102"/>
      <c r="AA591" s="102"/>
      <c r="AB591" s="102"/>
      <c r="AC591" s="102"/>
      <c r="AD591" s="102"/>
      <c r="AE591" s="102"/>
      <c r="AF591" s="102"/>
      <c r="AG591" s="102"/>
      <c r="AH591" s="102"/>
      <c r="AI591" s="102"/>
      <c r="AJ591" s="187"/>
      <c r="AK591" s="96"/>
      <c r="AL591" s="96"/>
      <c r="AM591" s="152"/>
      <c r="AN591" s="152"/>
      <c r="AO591" s="107"/>
      <c r="AP591" s="107"/>
      <c r="AQ591" s="108"/>
      <c r="AR591" s="108"/>
      <c r="AS591" s="108"/>
      <c r="AT591" s="108"/>
      <c r="AU591" s="108"/>
      <c r="AV591" s="108"/>
      <c r="AW591" s="108"/>
      <c r="AX591" s="108"/>
      <c r="AY591" s="108"/>
      <c r="AZ591" s="108"/>
      <c r="BA591" s="108"/>
      <c r="BB591" s="108"/>
      <c r="BC591" s="108"/>
      <c r="BD591" s="108"/>
      <c r="BE591" s="108"/>
      <c r="BF591" s="108"/>
      <c r="BG591" s="108"/>
      <c r="BH591" s="108"/>
      <c r="BI591" s="108"/>
      <c r="BJ591" s="108"/>
      <c r="BK591" s="108"/>
      <c r="BL591" s="108"/>
      <c r="BM591" s="108"/>
      <c r="BN591" s="108"/>
      <c r="BO591" s="108"/>
      <c r="BP591" s="108"/>
      <c r="BQ591" s="108"/>
      <c r="BR591" s="108"/>
      <c r="BS591" s="108"/>
      <c r="BT591" s="108"/>
      <c r="BU591" s="108"/>
      <c r="BV591" s="108"/>
      <c r="BW591" s="108"/>
      <c r="BX591" s="108"/>
      <c r="BY591" s="108"/>
      <c r="BZ591" s="108"/>
      <c r="CA591" s="108"/>
      <c r="CB591" s="108"/>
      <c r="CC591" s="108"/>
      <c r="CD591" s="108"/>
      <c r="CE591" s="108"/>
      <c r="CF591" s="108"/>
    </row>
    <row r="592" ht="34.5" customHeight="1">
      <c r="A592" s="188"/>
      <c r="B592" s="188"/>
      <c r="C592" s="96"/>
      <c r="D592" s="96"/>
      <c r="E592" s="96"/>
      <c r="F592" s="96"/>
      <c r="G592" s="96"/>
      <c r="H592" s="96"/>
      <c r="I592" s="96"/>
      <c r="J592" s="96"/>
      <c r="K592" s="96"/>
      <c r="L592" s="96"/>
      <c r="M592" s="186"/>
      <c r="N592" s="96"/>
      <c r="O592" s="96"/>
      <c r="P592" s="96"/>
      <c r="Q592" s="102"/>
      <c r="R592" s="102"/>
      <c r="S592" s="102"/>
      <c r="T592" s="102"/>
      <c r="U592" s="102"/>
      <c r="V592" s="102"/>
      <c r="W592" s="102"/>
      <c r="X592" s="102"/>
      <c r="Y592" s="102"/>
      <c r="Z592" s="102"/>
      <c r="AA592" s="102"/>
      <c r="AB592" s="102"/>
      <c r="AC592" s="102"/>
      <c r="AD592" s="102"/>
      <c r="AE592" s="102"/>
      <c r="AF592" s="102"/>
      <c r="AG592" s="102"/>
      <c r="AH592" s="102"/>
      <c r="AI592" s="102"/>
      <c r="AJ592" s="187"/>
      <c r="AK592" s="96"/>
      <c r="AL592" s="96"/>
      <c r="AM592" s="152"/>
      <c r="AN592" s="152"/>
      <c r="AO592" s="107"/>
      <c r="AP592" s="107"/>
      <c r="AQ592" s="108"/>
      <c r="AR592" s="108"/>
      <c r="AS592" s="108"/>
      <c r="AT592" s="108"/>
      <c r="AU592" s="108"/>
      <c r="AV592" s="108"/>
      <c r="AW592" s="108"/>
      <c r="AX592" s="108"/>
      <c r="AY592" s="108"/>
      <c r="AZ592" s="108"/>
      <c r="BA592" s="108"/>
      <c r="BB592" s="108"/>
      <c r="BC592" s="108"/>
      <c r="BD592" s="108"/>
      <c r="BE592" s="108"/>
      <c r="BF592" s="108"/>
      <c r="BG592" s="108"/>
      <c r="BH592" s="108"/>
      <c r="BI592" s="108"/>
      <c r="BJ592" s="108"/>
      <c r="BK592" s="108"/>
      <c r="BL592" s="108"/>
      <c r="BM592" s="108"/>
      <c r="BN592" s="108"/>
      <c r="BO592" s="108"/>
      <c r="BP592" s="108"/>
      <c r="BQ592" s="108"/>
      <c r="BR592" s="108"/>
      <c r="BS592" s="108"/>
      <c r="BT592" s="108"/>
      <c r="BU592" s="108"/>
      <c r="BV592" s="108"/>
      <c r="BW592" s="108"/>
      <c r="BX592" s="108"/>
      <c r="BY592" s="108"/>
      <c r="BZ592" s="108"/>
      <c r="CA592" s="108"/>
      <c r="CB592" s="108"/>
      <c r="CC592" s="108"/>
      <c r="CD592" s="108"/>
      <c r="CE592" s="108"/>
      <c r="CF592" s="108"/>
    </row>
    <row r="593" ht="34.5" customHeight="1">
      <c r="A593" s="188"/>
      <c r="B593" s="188"/>
      <c r="C593" s="96"/>
      <c r="D593" s="96"/>
      <c r="E593" s="96"/>
      <c r="F593" s="96"/>
      <c r="G593" s="96"/>
      <c r="H593" s="96"/>
      <c r="I593" s="96"/>
      <c r="J593" s="96"/>
      <c r="K593" s="96"/>
      <c r="L593" s="96"/>
      <c r="M593" s="186"/>
      <c r="N593" s="96"/>
      <c r="O593" s="96"/>
      <c r="P593" s="96"/>
      <c r="Q593" s="102"/>
      <c r="R593" s="102"/>
      <c r="S593" s="102"/>
      <c r="T593" s="102"/>
      <c r="U593" s="102"/>
      <c r="V593" s="102"/>
      <c r="W593" s="102"/>
      <c r="X593" s="102"/>
      <c r="Y593" s="102"/>
      <c r="Z593" s="102"/>
      <c r="AA593" s="102"/>
      <c r="AB593" s="102"/>
      <c r="AC593" s="102"/>
      <c r="AD593" s="102"/>
      <c r="AE593" s="102"/>
      <c r="AF593" s="102"/>
      <c r="AG593" s="102"/>
      <c r="AH593" s="102"/>
      <c r="AI593" s="102"/>
      <c r="AJ593" s="187"/>
      <c r="AK593" s="96"/>
      <c r="AL593" s="96"/>
      <c r="AM593" s="152"/>
      <c r="AN593" s="152"/>
      <c r="AO593" s="107"/>
      <c r="AP593" s="107"/>
      <c r="AQ593" s="108"/>
      <c r="AR593" s="108"/>
      <c r="AS593" s="108"/>
      <c r="AT593" s="108"/>
      <c r="AU593" s="108"/>
      <c r="AV593" s="108"/>
      <c r="AW593" s="108"/>
      <c r="AX593" s="108"/>
      <c r="AY593" s="108"/>
      <c r="AZ593" s="108"/>
      <c r="BA593" s="108"/>
      <c r="BB593" s="108"/>
      <c r="BC593" s="108"/>
      <c r="BD593" s="108"/>
      <c r="BE593" s="108"/>
      <c r="BF593" s="108"/>
      <c r="BG593" s="108"/>
      <c r="BH593" s="108"/>
      <c r="BI593" s="108"/>
      <c r="BJ593" s="108"/>
      <c r="BK593" s="108"/>
      <c r="BL593" s="108"/>
      <c r="BM593" s="108"/>
      <c r="BN593" s="108"/>
      <c r="BO593" s="108"/>
      <c r="BP593" s="108"/>
      <c r="BQ593" s="108"/>
      <c r="BR593" s="108"/>
      <c r="BS593" s="108"/>
      <c r="BT593" s="108"/>
      <c r="BU593" s="108"/>
      <c r="BV593" s="108"/>
      <c r="BW593" s="108"/>
      <c r="BX593" s="108"/>
      <c r="BY593" s="108"/>
      <c r="BZ593" s="108"/>
      <c r="CA593" s="108"/>
      <c r="CB593" s="108"/>
      <c r="CC593" s="108"/>
      <c r="CD593" s="108"/>
      <c r="CE593" s="108"/>
      <c r="CF593" s="108"/>
    </row>
    <row r="594" ht="34.5" customHeight="1">
      <c r="A594" s="188"/>
      <c r="B594" s="188"/>
      <c r="C594" s="96"/>
      <c r="D594" s="96"/>
      <c r="E594" s="96"/>
      <c r="F594" s="96"/>
      <c r="G594" s="96"/>
      <c r="H594" s="96"/>
      <c r="I594" s="96"/>
      <c r="J594" s="96"/>
      <c r="K594" s="96"/>
      <c r="L594" s="96"/>
      <c r="M594" s="186"/>
      <c r="N594" s="96"/>
      <c r="O594" s="96"/>
      <c r="P594" s="96"/>
      <c r="Q594" s="102"/>
      <c r="R594" s="102"/>
      <c r="S594" s="102"/>
      <c r="T594" s="102"/>
      <c r="U594" s="102"/>
      <c r="V594" s="102"/>
      <c r="W594" s="102"/>
      <c r="X594" s="102"/>
      <c r="Y594" s="102"/>
      <c r="Z594" s="102"/>
      <c r="AA594" s="102"/>
      <c r="AB594" s="102"/>
      <c r="AC594" s="102"/>
      <c r="AD594" s="102"/>
      <c r="AE594" s="102"/>
      <c r="AF594" s="102"/>
      <c r="AG594" s="102"/>
      <c r="AH594" s="102"/>
      <c r="AI594" s="102"/>
      <c r="AJ594" s="187"/>
      <c r="AK594" s="96"/>
      <c r="AL594" s="96"/>
      <c r="AM594" s="152"/>
      <c r="AN594" s="152"/>
      <c r="AO594" s="107"/>
      <c r="AP594" s="107"/>
      <c r="AQ594" s="108"/>
      <c r="AR594" s="108"/>
      <c r="AS594" s="108"/>
      <c r="AT594" s="108"/>
      <c r="AU594" s="108"/>
      <c r="AV594" s="108"/>
      <c r="AW594" s="108"/>
      <c r="AX594" s="108"/>
      <c r="AY594" s="108"/>
      <c r="AZ594" s="108"/>
      <c r="BA594" s="108"/>
      <c r="BB594" s="108"/>
      <c r="BC594" s="108"/>
      <c r="BD594" s="108"/>
      <c r="BE594" s="108"/>
      <c r="BF594" s="108"/>
      <c r="BG594" s="108"/>
      <c r="BH594" s="108"/>
      <c r="BI594" s="108"/>
      <c r="BJ594" s="108"/>
      <c r="BK594" s="108"/>
      <c r="BL594" s="108"/>
      <c r="BM594" s="108"/>
      <c r="BN594" s="108"/>
      <c r="BO594" s="108"/>
      <c r="BP594" s="108"/>
      <c r="BQ594" s="108"/>
      <c r="BR594" s="108"/>
      <c r="BS594" s="108"/>
      <c r="BT594" s="108"/>
      <c r="BU594" s="108"/>
      <c r="BV594" s="108"/>
      <c r="BW594" s="108"/>
      <c r="BX594" s="108"/>
      <c r="BY594" s="108"/>
      <c r="BZ594" s="108"/>
      <c r="CA594" s="108"/>
      <c r="CB594" s="108"/>
      <c r="CC594" s="108"/>
      <c r="CD594" s="108"/>
      <c r="CE594" s="108"/>
      <c r="CF594" s="108"/>
    </row>
    <row r="595" ht="34.5" customHeight="1">
      <c r="A595" s="188"/>
      <c r="B595" s="188"/>
      <c r="C595" s="96"/>
      <c r="D595" s="96"/>
      <c r="E595" s="96"/>
      <c r="F595" s="96"/>
      <c r="G595" s="96"/>
      <c r="H595" s="96"/>
      <c r="I595" s="96"/>
      <c r="J595" s="96"/>
      <c r="K595" s="96"/>
      <c r="L595" s="96"/>
      <c r="M595" s="186"/>
      <c r="N595" s="96"/>
      <c r="O595" s="96"/>
      <c r="P595" s="96"/>
      <c r="Q595" s="102"/>
      <c r="R595" s="102"/>
      <c r="S595" s="102"/>
      <c r="T595" s="102"/>
      <c r="U595" s="102"/>
      <c r="V595" s="102"/>
      <c r="W595" s="102"/>
      <c r="X595" s="102"/>
      <c r="Y595" s="102"/>
      <c r="Z595" s="102"/>
      <c r="AA595" s="102"/>
      <c r="AB595" s="102"/>
      <c r="AC595" s="102"/>
      <c r="AD595" s="102"/>
      <c r="AE595" s="102"/>
      <c r="AF595" s="102"/>
      <c r="AG595" s="102"/>
      <c r="AH595" s="102"/>
      <c r="AI595" s="102"/>
      <c r="AJ595" s="187"/>
      <c r="AK595" s="96"/>
      <c r="AL595" s="96"/>
      <c r="AM595" s="152"/>
      <c r="AN595" s="152"/>
      <c r="AO595" s="107"/>
      <c r="AP595" s="107"/>
      <c r="AQ595" s="108"/>
      <c r="AR595" s="108"/>
      <c r="AS595" s="108"/>
      <c r="AT595" s="108"/>
      <c r="AU595" s="108"/>
      <c r="AV595" s="108"/>
      <c r="AW595" s="108"/>
      <c r="AX595" s="108"/>
      <c r="AY595" s="108"/>
      <c r="AZ595" s="108"/>
      <c r="BA595" s="108"/>
      <c r="BB595" s="108"/>
      <c r="BC595" s="108"/>
      <c r="BD595" s="108"/>
      <c r="BE595" s="108"/>
      <c r="BF595" s="108"/>
      <c r="BG595" s="108"/>
      <c r="BH595" s="108"/>
      <c r="BI595" s="108"/>
      <c r="BJ595" s="108"/>
      <c r="BK595" s="108"/>
      <c r="BL595" s="108"/>
      <c r="BM595" s="108"/>
      <c r="BN595" s="108"/>
      <c r="BO595" s="108"/>
      <c r="BP595" s="108"/>
      <c r="BQ595" s="108"/>
      <c r="BR595" s="108"/>
      <c r="BS595" s="108"/>
      <c r="BT595" s="108"/>
      <c r="BU595" s="108"/>
      <c r="BV595" s="108"/>
      <c r="BW595" s="108"/>
      <c r="BX595" s="108"/>
      <c r="BY595" s="108"/>
      <c r="BZ595" s="108"/>
      <c r="CA595" s="108"/>
      <c r="CB595" s="108"/>
      <c r="CC595" s="108"/>
      <c r="CD595" s="108"/>
      <c r="CE595" s="108"/>
      <c r="CF595" s="108"/>
    </row>
    <row r="596" ht="34.5" customHeight="1">
      <c r="A596" s="188"/>
      <c r="B596" s="188"/>
      <c r="C596" s="96"/>
      <c r="D596" s="96"/>
      <c r="E596" s="96"/>
      <c r="F596" s="96"/>
      <c r="G596" s="96"/>
      <c r="H596" s="96"/>
      <c r="I596" s="96"/>
      <c r="J596" s="96"/>
      <c r="K596" s="96"/>
      <c r="L596" s="96"/>
      <c r="M596" s="186"/>
      <c r="N596" s="96"/>
      <c r="O596" s="96"/>
      <c r="P596" s="96"/>
      <c r="Q596" s="102"/>
      <c r="R596" s="102"/>
      <c r="S596" s="102"/>
      <c r="T596" s="102"/>
      <c r="U596" s="102"/>
      <c r="V596" s="102"/>
      <c r="W596" s="102"/>
      <c r="X596" s="102"/>
      <c r="Y596" s="102"/>
      <c r="Z596" s="102"/>
      <c r="AA596" s="102"/>
      <c r="AB596" s="102"/>
      <c r="AC596" s="102"/>
      <c r="AD596" s="102"/>
      <c r="AE596" s="102"/>
      <c r="AF596" s="102"/>
      <c r="AG596" s="102"/>
      <c r="AH596" s="102"/>
      <c r="AI596" s="102"/>
      <c r="AJ596" s="187"/>
      <c r="AK596" s="96"/>
      <c r="AL596" s="96"/>
      <c r="AM596" s="152"/>
      <c r="AN596" s="152"/>
      <c r="AO596" s="107"/>
      <c r="AP596" s="107"/>
      <c r="AQ596" s="108"/>
      <c r="AR596" s="108"/>
      <c r="AS596" s="108"/>
      <c r="AT596" s="108"/>
      <c r="AU596" s="108"/>
      <c r="AV596" s="108"/>
      <c r="AW596" s="108"/>
      <c r="AX596" s="108"/>
      <c r="AY596" s="108"/>
      <c r="AZ596" s="108"/>
      <c r="BA596" s="108"/>
      <c r="BB596" s="108"/>
      <c r="BC596" s="108"/>
      <c r="BD596" s="108"/>
      <c r="BE596" s="108"/>
      <c r="BF596" s="108"/>
      <c r="BG596" s="108"/>
      <c r="BH596" s="108"/>
      <c r="BI596" s="108"/>
      <c r="BJ596" s="108"/>
      <c r="BK596" s="108"/>
      <c r="BL596" s="108"/>
      <c r="BM596" s="108"/>
      <c r="BN596" s="108"/>
      <c r="BO596" s="108"/>
      <c r="BP596" s="108"/>
      <c r="BQ596" s="108"/>
      <c r="BR596" s="108"/>
      <c r="BS596" s="108"/>
      <c r="BT596" s="108"/>
      <c r="BU596" s="108"/>
      <c r="BV596" s="108"/>
      <c r="BW596" s="108"/>
      <c r="BX596" s="108"/>
      <c r="BY596" s="108"/>
      <c r="BZ596" s="108"/>
      <c r="CA596" s="108"/>
      <c r="CB596" s="108"/>
      <c r="CC596" s="108"/>
      <c r="CD596" s="108"/>
      <c r="CE596" s="108"/>
      <c r="CF596" s="108"/>
    </row>
    <row r="597" ht="34.5" customHeight="1">
      <c r="A597" s="188"/>
      <c r="B597" s="188"/>
      <c r="C597" s="96"/>
      <c r="D597" s="96"/>
      <c r="E597" s="96"/>
      <c r="F597" s="96"/>
      <c r="G597" s="96"/>
      <c r="H597" s="96"/>
      <c r="I597" s="96"/>
      <c r="J597" s="96"/>
      <c r="K597" s="96"/>
      <c r="L597" s="96"/>
      <c r="M597" s="186"/>
      <c r="N597" s="96"/>
      <c r="O597" s="96"/>
      <c r="P597" s="96"/>
      <c r="Q597" s="102"/>
      <c r="R597" s="102"/>
      <c r="S597" s="102"/>
      <c r="T597" s="102"/>
      <c r="U597" s="102"/>
      <c r="V597" s="102"/>
      <c r="W597" s="102"/>
      <c r="X597" s="102"/>
      <c r="Y597" s="102"/>
      <c r="Z597" s="102"/>
      <c r="AA597" s="102"/>
      <c r="AB597" s="102"/>
      <c r="AC597" s="102"/>
      <c r="AD597" s="102"/>
      <c r="AE597" s="102"/>
      <c r="AF597" s="102"/>
      <c r="AG597" s="102"/>
      <c r="AH597" s="102"/>
      <c r="AI597" s="102"/>
      <c r="AJ597" s="187"/>
      <c r="AK597" s="96"/>
      <c r="AL597" s="96"/>
      <c r="AM597" s="152"/>
      <c r="AN597" s="152"/>
      <c r="AO597" s="107"/>
      <c r="AP597" s="107"/>
      <c r="AQ597" s="108"/>
      <c r="AR597" s="108"/>
      <c r="AS597" s="108"/>
      <c r="AT597" s="108"/>
      <c r="AU597" s="108"/>
      <c r="AV597" s="108"/>
      <c r="AW597" s="108"/>
      <c r="AX597" s="108"/>
      <c r="AY597" s="108"/>
      <c r="AZ597" s="108"/>
      <c r="BA597" s="108"/>
      <c r="BB597" s="108"/>
      <c r="BC597" s="108"/>
      <c r="BD597" s="108"/>
      <c r="BE597" s="108"/>
      <c r="BF597" s="108"/>
      <c r="BG597" s="108"/>
      <c r="BH597" s="108"/>
      <c r="BI597" s="108"/>
      <c r="BJ597" s="108"/>
      <c r="BK597" s="108"/>
      <c r="BL597" s="108"/>
      <c r="BM597" s="108"/>
      <c r="BN597" s="108"/>
      <c r="BO597" s="108"/>
      <c r="BP597" s="108"/>
      <c r="BQ597" s="108"/>
      <c r="BR597" s="108"/>
      <c r="BS597" s="108"/>
      <c r="BT597" s="108"/>
      <c r="BU597" s="108"/>
      <c r="BV597" s="108"/>
      <c r="BW597" s="108"/>
      <c r="BX597" s="108"/>
      <c r="BY597" s="108"/>
      <c r="BZ597" s="108"/>
      <c r="CA597" s="108"/>
      <c r="CB597" s="108"/>
      <c r="CC597" s="108"/>
      <c r="CD597" s="108"/>
      <c r="CE597" s="108"/>
      <c r="CF597" s="108"/>
    </row>
    <row r="598" ht="34.5" customHeight="1">
      <c r="A598" s="188"/>
      <c r="B598" s="188"/>
      <c r="C598" s="96"/>
      <c r="D598" s="96"/>
      <c r="E598" s="96"/>
      <c r="F598" s="96"/>
      <c r="G598" s="96"/>
      <c r="H598" s="96"/>
      <c r="I598" s="96"/>
      <c r="J598" s="96"/>
      <c r="K598" s="96"/>
      <c r="L598" s="96"/>
      <c r="M598" s="186"/>
      <c r="N598" s="96"/>
      <c r="O598" s="96"/>
      <c r="P598" s="96"/>
      <c r="Q598" s="102"/>
      <c r="R598" s="102"/>
      <c r="S598" s="102"/>
      <c r="T598" s="102"/>
      <c r="U598" s="102"/>
      <c r="V598" s="102"/>
      <c r="W598" s="102"/>
      <c r="X598" s="102"/>
      <c r="Y598" s="102"/>
      <c r="Z598" s="102"/>
      <c r="AA598" s="102"/>
      <c r="AB598" s="102"/>
      <c r="AC598" s="102"/>
      <c r="AD598" s="102"/>
      <c r="AE598" s="102"/>
      <c r="AF598" s="102"/>
      <c r="AG598" s="102"/>
      <c r="AH598" s="102"/>
      <c r="AI598" s="102"/>
      <c r="AJ598" s="187"/>
      <c r="AK598" s="96"/>
      <c r="AL598" s="96"/>
      <c r="AM598" s="152"/>
      <c r="AN598" s="152"/>
      <c r="AO598" s="107"/>
      <c r="AP598" s="107"/>
      <c r="AQ598" s="108"/>
      <c r="AR598" s="108"/>
      <c r="AS598" s="108"/>
      <c r="AT598" s="108"/>
      <c r="AU598" s="108"/>
      <c r="AV598" s="108"/>
      <c r="AW598" s="108"/>
      <c r="AX598" s="108"/>
      <c r="AY598" s="108"/>
      <c r="AZ598" s="108"/>
      <c r="BA598" s="108"/>
      <c r="BB598" s="108"/>
      <c r="BC598" s="108"/>
      <c r="BD598" s="108"/>
      <c r="BE598" s="108"/>
      <c r="BF598" s="108"/>
      <c r="BG598" s="108"/>
      <c r="BH598" s="108"/>
      <c r="BI598" s="108"/>
      <c r="BJ598" s="108"/>
      <c r="BK598" s="108"/>
      <c r="BL598" s="108"/>
      <c r="BM598" s="108"/>
      <c r="BN598" s="108"/>
      <c r="BO598" s="108"/>
      <c r="BP598" s="108"/>
      <c r="BQ598" s="108"/>
      <c r="BR598" s="108"/>
      <c r="BS598" s="108"/>
      <c r="BT598" s="108"/>
      <c r="BU598" s="108"/>
      <c r="BV598" s="108"/>
      <c r="BW598" s="108"/>
      <c r="BX598" s="108"/>
      <c r="BY598" s="108"/>
      <c r="BZ598" s="108"/>
      <c r="CA598" s="108"/>
      <c r="CB598" s="108"/>
      <c r="CC598" s="108"/>
      <c r="CD598" s="108"/>
      <c r="CE598" s="108"/>
      <c r="CF598" s="108"/>
    </row>
    <row r="599" ht="34.5" customHeight="1">
      <c r="A599" s="188"/>
      <c r="B599" s="188"/>
      <c r="C599" s="96"/>
      <c r="D599" s="96"/>
      <c r="E599" s="96"/>
      <c r="F599" s="96"/>
      <c r="G599" s="96"/>
      <c r="H599" s="96"/>
      <c r="I599" s="96"/>
      <c r="J599" s="96"/>
      <c r="K599" s="96"/>
      <c r="L599" s="96"/>
      <c r="M599" s="186"/>
      <c r="N599" s="96"/>
      <c r="O599" s="96"/>
      <c r="P599" s="96"/>
      <c r="Q599" s="102"/>
      <c r="R599" s="102"/>
      <c r="S599" s="102"/>
      <c r="T599" s="102"/>
      <c r="U599" s="102"/>
      <c r="V599" s="102"/>
      <c r="W599" s="102"/>
      <c r="X599" s="102"/>
      <c r="Y599" s="102"/>
      <c r="Z599" s="102"/>
      <c r="AA599" s="102"/>
      <c r="AB599" s="102"/>
      <c r="AC599" s="102"/>
      <c r="AD599" s="102"/>
      <c r="AE599" s="102"/>
      <c r="AF599" s="102"/>
      <c r="AG599" s="102"/>
      <c r="AH599" s="102"/>
      <c r="AI599" s="102"/>
      <c r="AJ599" s="187"/>
      <c r="AK599" s="96"/>
      <c r="AL599" s="96"/>
      <c r="AM599" s="152"/>
      <c r="AN599" s="152"/>
      <c r="AO599" s="107"/>
      <c r="AP599" s="107"/>
      <c r="AQ599" s="108"/>
      <c r="AR599" s="108"/>
      <c r="AS599" s="108"/>
      <c r="AT599" s="108"/>
      <c r="AU599" s="108"/>
      <c r="AV599" s="108"/>
      <c r="AW599" s="108"/>
      <c r="AX599" s="108"/>
      <c r="AY599" s="108"/>
      <c r="AZ599" s="108"/>
      <c r="BA599" s="108"/>
      <c r="BB599" s="108"/>
      <c r="BC599" s="108"/>
      <c r="BD599" s="108"/>
      <c r="BE599" s="108"/>
      <c r="BF599" s="108"/>
      <c r="BG599" s="108"/>
      <c r="BH599" s="108"/>
      <c r="BI599" s="108"/>
      <c r="BJ599" s="108"/>
      <c r="BK599" s="108"/>
      <c r="BL599" s="108"/>
      <c r="BM599" s="108"/>
      <c r="BN599" s="108"/>
      <c r="BO599" s="108"/>
      <c r="BP599" s="108"/>
      <c r="BQ599" s="108"/>
      <c r="BR599" s="108"/>
      <c r="BS599" s="108"/>
      <c r="BT599" s="108"/>
      <c r="BU599" s="108"/>
      <c r="BV599" s="108"/>
      <c r="BW599" s="108"/>
      <c r="BX599" s="108"/>
      <c r="BY599" s="108"/>
      <c r="BZ599" s="108"/>
      <c r="CA599" s="108"/>
      <c r="CB599" s="108"/>
      <c r="CC599" s="108"/>
      <c r="CD599" s="108"/>
      <c r="CE599" s="108"/>
      <c r="CF599" s="108"/>
    </row>
    <row r="600" ht="34.5" customHeight="1">
      <c r="A600" s="188"/>
      <c r="B600" s="188"/>
      <c r="C600" s="96"/>
      <c r="D600" s="96"/>
      <c r="E600" s="96"/>
      <c r="F600" s="96"/>
      <c r="G600" s="96"/>
      <c r="H600" s="96"/>
      <c r="I600" s="96"/>
      <c r="J600" s="96"/>
      <c r="K600" s="96"/>
      <c r="L600" s="96"/>
      <c r="M600" s="186"/>
      <c r="N600" s="96"/>
      <c r="O600" s="96"/>
      <c r="P600" s="96"/>
      <c r="Q600" s="102"/>
      <c r="R600" s="102"/>
      <c r="S600" s="102"/>
      <c r="T600" s="102"/>
      <c r="U600" s="102"/>
      <c r="V600" s="102"/>
      <c r="W600" s="102"/>
      <c r="X600" s="102"/>
      <c r="Y600" s="102"/>
      <c r="Z600" s="102"/>
      <c r="AA600" s="102"/>
      <c r="AB600" s="102"/>
      <c r="AC600" s="102"/>
      <c r="AD600" s="102"/>
      <c r="AE600" s="102"/>
      <c r="AF600" s="102"/>
      <c r="AG600" s="102"/>
      <c r="AH600" s="102"/>
      <c r="AI600" s="102"/>
      <c r="AJ600" s="187"/>
      <c r="AK600" s="96"/>
      <c r="AL600" s="96"/>
      <c r="AM600" s="152"/>
      <c r="AN600" s="152"/>
      <c r="AO600" s="107"/>
      <c r="AP600" s="107"/>
      <c r="AQ600" s="108"/>
      <c r="AR600" s="108"/>
      <c r="AS600" s="108"/>
      <c r="AT600" s="108"/>
      <c r="AU600" s="108"/>
      <c r="AV600" s="108"/>
      <c r="AW600" s="108"/>
      <c r="AX600" s="108"/>
      <c r="AY600" s="108"/>
      <c r="AZ600" s="108"/>
      <c r="BA600" s="108"/>
      <c r="BB600" s="108"/>
      <c r="BC600" s="108"/>
      <c r="BD600" s="108"/>
      <c r="BE600" s="108"/>
      <c r="BF600" s="108"/>
      <c r="BG600" s="108"/>
      <c r="BH600" s="108"/>
      <c r="BI600" s="108"/>
      <c r="BJ600" s="108"/>
      <c r="BK600" s="108"/>
      <c r="BL600" s="108"/>
      <c r="BM600" s="108"/>
      <c r="BN600" s="108"/>
      <c r="BO600" s="108"/>
      <c r="BP600" s="108"/>
      <c r="BQ600" s="108"/>
      <c r="BR600" s="108"/>
      <c r="BS600" s="108"/>
      <c r="BT600" s="108"/>
      <c r="BU600" s="108"/>
      <c r="BV600" s="108"/>
      <c r="BW600" s="108"/>
      <c r="BX600" s="108"/>
      <c r="BY600" s="108"/>
      <c r="BZ600" s="108"/>
      <c r="CA600" s="108"/>
      <c r="CB600" s="108"/>
      <c r="CC600" s="108"/>
      <c r="CD600" s="108"/>
      <c r="CE600" s="108"/>
      <c r="CF600" s="108"/>
    </row>
    <row r="601" ht="34.5" customHeight="1">
      <c r="A601" s="188"/>
      <c r="B601" s="188"/>
      <c r="C601" s="96"/>
      <c r="D601" s="96"/>
      <c r="E601" s="96"/>
      <c r="F601" s="96"/>
      <c r="G601" s="96"/>
      <c r="H601" s="96"/>
      <c r="I601" s="96"/>
      <c r="J601" s="96"/>
      <c r="K601" s="96"/>
      <c r="L601" s="96"/>
      <c r="M601" s="186"/>
      <c r="N601" s="96"/>
      <c r="O601" s="96"/>
      <c r="P601" s="96"/>
      <c r="Q601" s="102"/>
      <c r="R601" s="102"/>
      <c r="S601" s="102"/>
      <c r="T601" s="102"/>
      <c r="U601" s="102"/>
      <c r="V601" s="102"/>
      <c r="W601" s="102"/>
      <c r="X601" s="102"/>
      <c r="Y601" s="102"/>
      <c r="Z601" s="102"/>
      <c r="AA601" s="102"/>
      <c r="AB601" s="102"/>
      <c r="AC601" s="102"/>
      <c r="AD601" s="102"/>
      <c r="AE601" s="102"/>
      <c r="AF601" s="102"/>
      <c r="AG601" s="102"/>
      <c r="AH601" s="102"/>
      <c r="AI601" s="102"/>
      <c r="AJ601" s="187"/>
      <c r="AK601" s="96"/>
      <c r="AL601" s="96"/>
      <c r="AM601" s="152"/>
      <c r="AN601" s="152"/>
      <c r="AO601" s="107"/>
      <c r="AP601" s="107"/>
      <c r="AQ601" s="108"/>
      <c r="AR601" s="108"/>
      <c r="AS601" s="108"/>
      <c r="AT601" s="108"/>
      <c r="AU601" s="108"/>
      <c r="AV601" s="108"/>
      <c r="AW601" s="108"/>
      <c r="AX601" s="108"/>
      <c r="AY601" s="108"/>
      <c r="AZ601" s="108"/>
      <c r="BA601" s="108"/>
      <c r="BB601" s="108"/>
      <c r="BC601" s="108"/>
      <c r="BD601" s="108"/>
      <c r="BE601" s="108"/>
      <c r="BF601" s="108"/>
      <c r="BG601" s="108"/>
      <c r="BH601" s="108"/>
      <c r="BI601" s="108"/>
      <c r="BJ601" s="108"/>
      <c r="BK601" s="108"/>
      <c r="BL601" s="108"/>
      <c r="BM601" s="108"/>
      <c r="BN601" s="108"/>
      <c r="BO601" s="108"/>
      <c r="BP601" s="108"/>
      <c r="BQ601" s="108"/>
      <c r="BR601" s="108"/>
      <c r="BS601" s="108"/>
      <c r="BT601" s="108"/>
      <c r="BU601" s="108"/>
      <c r="BV601" s="108"/>
      <c r="BW601" s="108"/>
      <c r="BX601" s="108"/>
      <c r="BY601" s="108"/>
      <c r="BZ601" s="108"/>
      <c r="CA601" s="108"/>
      <c r="CB601" s="108"/>
      <c r="CC601" s="108"/>
      <c r="CD601" s="108"/>
      <c r="CE601" s="108"/>
      <c r="CF601" s="108"/>
    </row>
    <row r="602" ht="34.5" customHeight="1">
      <c r="A602" s="188"/>
      <c r="B602" s="188"/>
      <c r="C602" s="96"/>
      <c r="D602" s="96"/>
      <c r="E602" s="96"/>
      <c r="F602" s="96"/>
      <c r="G602" s="96"/>
      <c r="H602" s="96"/>
      <c r="I602" s="96"/>
      <c r="J602" s="96"/>
      <c r="K602" s="96"/>
      <c r="L602" s="96"/>
      <c r="M602" s="186"/>
      <c r="N602" s="96"/>
      <c r="O602" s="96"/>
      <c r="P602" s="96"/>
      <c r="Q602" s="102"/>
      <c r="R602" s="102"/>
      <c r="S602" s="102"/>
      <c r="T602" s="102"/>
      <c r="U602" s="102"/>
      <c r="V602" s="102"/>
      <c r="W602" s="102"/>
      <c r="X602" s="102"/>
      <c r="Y602" s="102"/>
      <c r="Z602" s="102"/>
      <c r="AA602" s="102"/>
      <c r="AB602" s="102"/>
      <c r="AC602" s="102"/>
      <c r="AD602" s="102"/>
      <c r="AE602" s="102"/>
      <c r="AF602" s="102"/>
      <c r="AG602" s="102"/>
      <c r="AH602" s="102"/>
      <c r="AI602" s="102"/>
      <c r="AJ602" s="187"/>
      <c r="AK602" s="96"/>
      <c r="AL602" s="96"/>
      <c r="AM602" s="152"/>
      <c r="AN602" s="152"/>
      <c r="AO602" s="107"/>
      <c r="AP602" s="107"/>
      <c r="AQ602" s="108"/>
      <c r="AR602" s="108"/>
      <c r="AS602" s="108"/>
      <c r="AT602" s="108"/>
      <c r="AU602" s="108"/>
      <c r="AV602" s="108"/>
      <c r="AW602" s="108"/>
      <c r="AX602" s="108"/>
      <c r="AY602" s="108"/>
      <c r="AZ602" s="108"/>
      <c r="BA602" s="108"/>
      <c r="BB602" s="108"/>
      <c r="BC602" s="108"/>
      <c r="BD602" s="108"/>
      <c r="BE602" s="108"/>
      <c r="BF602" s="108"/>
      <c r="BG602" s="108"/>
      <c r="BH602" s="108"/>
      <c r="BI602" s="108"/>
      <c r="BJ602" s="108"/>
      <c r="BK602" s="108"/>
      <c r="BL602" s="108"/>
      <c r="BM602" s="108"/>
      <c r="BN602" s="108"/>
      <c r="BO602" s="108"/>
      <c r="BP602" s="108"/>
      <c r="BQ602" s="108"/>
      <c r="BR602" s="108"/>
      <c r="BS602" s="108"/>
      <c r="BT602" s="108"/>
      <c r="BU602" s="108"/>
      <c r="BV602" s="108"/>
      <c r="BW602" s="108"/>
      <c r="BX602" s="108"/>
      <c r="BY602" s="108"/>
      <c r="BZ602" s="108"/>
      <c r="CA602" s="108"/>
      <c r="CB602" s="108"/>
      <c r="CC602" s="108"/>
      <c r="CD602" s="108"/>
      <c r="CE602" s="108"/>
      <c r="CF602" s="108"/>
    </row>
    <row r="603" ht="34.5" customHeight="1">
      <c r="A603" s="188"/>
      <c r="B603" s="188"/>
      <c r="C603" s="96"/>
      <c r="D603" s="96"/>
      <c r="E603" s="96"/>
      <c r="F603" s="96"/>
      <c r="G603" s="96"/>
      <c r="H603" s="96"/>
      <c r="I603" s="96"/>
      <c r="J603" s="96"/>
      <c r="K603" s="96"/>
      <c r="L603" s="96"/>
      <c r="M603" s="186"/>
      <c r="N603" s="96"/>
      <c r="O603" s="96"/>
      <c r="P603" s="96"/>
      <c r="Q603" s="102"/>
      <c r="R603" s="102"/>
      <c r="S603" s="102"/>
      <c r="T603" s="102"/>
      <c r="U603" s="102"/>
      <c r="V603" s="102"/>
      <c r="W603" s="102"/>
      <c r="X603" s="102"/>
      <c r="Y603" s="102"/>
      <c r="Z603" s="102"/>
      <c r="AA603" s="102"/>
      <c r="AB603" s="102"/>
      <c r="AC603" s="102"/>
      <c r="AD603" s="102"/>
      <c r="AE603" s="102"/>
      <c r="AF603" s="102"/>
      <c r="AG603" s="102"/>
      <c r="AH603" s="102"/>
      <c r="AI603" s="102"/>
      <c r="AJ603" s="187"/>
      <c r="AK603" s="96"/>
      <c r="AL603" s="96"/>
      <c r="AM603" s="152"/>
      <c r="AN603" s="152"/>
      <c r="AO603" s="107"/>
      <c r="AP603" s="107"/>
      <c r="AQ603" s="108"/>
      <c r="AR603" s="108"/>
      <c r="AS603" s="108"/>
      <c r="AT603" s="108"/>
      <c r="AU603" s="108"/>
      <c r="AV603" s="108"/>
      <c r="AW603" s="108"/>
      <c r="AX603" s="108"/>
      <c r="AY603" s="108"/>
      <c r="AZ603" s="108"/>
      <c r="BA603" s="108"/>
      <c r="BB603" s="108"/>
      <c r="BC603" s="108"/>
      <c r="BD603" s="108"/>
      <c r="BE603" s="108"/>
      <c r="BF603" s="108"/>
      <c r="BG603" s="108"/>
      <c r="BH603" s="108"/>
      <c r="BI603" s="108"/>
      <c r="BJ603" s="108"/>
      <c r="BK603" s="108"/>
      <c r="BL603" s="108"/>
      <c r="BM603" s="108"/>
      <c r="BN603" s="108"/>
      <c r="BO603" s="108"/>
      <c r="BP603" s="108"/>
      <c r="BQ603" s="108"/>
      <c r="BR603" s="108"/>
      <c r="BS603" s="108"/>
      <c r="BT603" s="108"/>
      <c r="BU603" s="108"/>
      <c r="BV603" s="108"/>
      <c r="BW603" s="108"/>
      <c r="BX603" s="108"/>
      <c r="BY603" s="108"/>
      <c r="BZ603" s="108"/>
      <c r="CA603" s="108"/>
      <c r="CB603" s="108"/>
      <c r="CC603" s="108"/>
      <c r="CD603" s="108"/>
      <c r="CE603" s="108"/>
      <c r="CF603" s="108"/>
    </row>
    <row r="604" ht="34.5" customHeight="1">
      <c r="A604" s="188"/>
      <c r="B604" s="188"/>
      <c r="C604" s="96"/>
      <c r="D604" s="96"/>
      <c r="E604" s="96"/>
      <c r="F604" s="96"/>
      <c r="G604" s="96"/>
      <c r="H604" s="96"/>
      <c r="I604" s="96"/>
      <c r="J604" s="96"/>
      <c r="K604" s="96"/>
      <c r="L604" s="96"/>
      <c r="M604" s="186"/>
      <c r="N604" s="96"/>
      <c r="O604" s="96"/>
      <c r="P604" s="96"/>
      <c r="Q604" s="102"/>
      <c r="R604" s="102"/>
      <c r="S604" s="102"/>
      <c r="T604" s="102"/>
      <c r="U604" s="102"/>
      <c r="V604" s="102"/>
      <c r="W604" s="102"/>
      <c r="X604" s="102"/>
      <c r="Y604" s="102"/>
      <c r="Z604" s="102"/>
      <c r="AA604" s="102"/>
      <c r="AB604" s="102"/>
      <c r="AC604" s="102"/>
      <c r="AD604" s="102"/>
      <c r="AE604" s="102"/>
      <c r="AF604" s="102"/>
      <c r="AG604" s="102"/>
      <c r="AH604" s="102"/>
      <c r="AI604" s="102"/>
      <c r="AJ604" s="187"/>
      <c r="AK604" s="96"/>
      <c r="AL604" s="96"/>
      <c r="AM604" s="152"/>
      <c r="AN604" s="152"/>
      <c r="AO604" s="107"/>
      <c r="AP604" s="107"/>
      <c r="AQ604" s="108"/>
      <c r="AR604" s="108"/>
      <c r="AS604" s="108"/>
      <c r="AT604" s="108"/>
      <c r="AU604" s="108"/>
      <c r="AV604" s="108"/>
      <c r="AW604" s="108"/>
      <c r="AX604" s="108"/>
      <c r="AY604" s="108"/>
      <c r="AZ604" s="108"/>
      <c r="BA604" s="108"/>
      <c r="BB604" s="108"/>
      <c r="BC604" s="108"/>
      <c r="BD604" s="108"/>
      <c r="BE604" s="108"/>
      <c r="BF604" s="108"/>
      <c r="BG604" s="108"/>
      <c r="BH604" s="108"/>
      <c r="BI604" s="108"/>
      <c r="BJ604" s="108"/>
      <c r="BK604" s="108"/>
      <c r="BL604" s="108"/>
      <c r="BM604" s="108"/>
      <c r="BN604" s="108"/>
      <c r="BO604" s="108"/>
      <c r="BP604" s="108"/>
      <c r="BQ604" s="108"/>
      <c r="BR604" s="108"/>
      <c r="BS604" s="108"/>
      <c r="BT604" s="108"/>
      <c r="BU604" s="108"/>
      <c r="BV604" s="108"/>
      <c r="BW604" s="108"/>
      <c r="BX604" s="108"/>
      <c r="BY604" s="108"/>
      <c r="BZ604" s="108"/>
      <c r="CA604" s="108"/>
      <c r="CB604" s="108"/>
      <c r="CC604" s="108"/>
      <c r="CD604" s="108"/>
      <c r="CE604" s="108"/>
      <c r="CF604" s="108"/>
    </row>
    <row r="605" ht="34.5" customHeight="1">
      <c r="A605" s="188"/>
      <c r="B605" s="188"/>
      <c r="C605" s="96"/>
      <c r="D605" s="96"/>
      <c r="E605" s="96"/>
      <c r="F605" s="96"/>
      <c r="G605" s="96"/>
      <c r="H605" s="96"/>
      <c r="I605" s="96"/>
      <c r="J605" s="96"/>
      <c r="K605" s="96"/>
      <c r="L605" s="96"/>
      <c r="M605" s="186"/>
      <c r="N605" s="96"/>
      <c r="O605" s="96"/>
      <c r="P605" s="96"/>
      <c r="Q605" s="102"/>
      <c r="R605" s="102"/>
      <c r="S605" s="102"/>
      <c r="T605" s="102"/>
      <c r="U605" s="102"/>
      <c r="V605" s="102"/>
      <c r="W605" s="102"/>
      <c r="X605" s="102"/>
      <c r="Y605" s="102"/>
      <c r="Z605" s="102"/>
      <c r="AA605" s="102"/>
      <c r="AB605" s="102"/>
      <c r="AC605" s="102"/>
      <c r="AD605" s="102"/>
      <c r="AE605" s="102"/>
      <c r="AF605" s="102"/>
      <c r="AG605" s="102"/>
      <c r="AH605" s="102"/>
      <c r="AI605" s="102"/>
      <c r="AJ605" s="187"/>
      <c r="AK605" s="96"/>
      <c r="AL605" s="96"/>
      <c r="AM605" s="152"/>
      <c r="AN605" s="152"/>
      <c r="AO605" s="107"/>
      <c r="AP605" s="107"/>
      <c r="AQ605" s="108"/>
      <c r="AR605" s="108"/>
      <c r="AS605" s="108"/>
      <c r="AT605" s="108"/>
      <c r="AU605" s="108"/>
      <c r="AV605" s="108"/>
      <c r="AW605" s="108"/>
      <c r="AX605" s="108"/>
      <c r="AY605" s="108"/>
      <c r="AZ605" s="108"/>
      <c r="BA605" s="108"/>
      <c r="BB605" s="108"/>
      <c r="BC605" s="108"/>
      <c r="BD605" s="108"/>
      <c r="BE605" s="108"/>
      <c r="BF605" s="108"/>
      <c r="BG605" s="108"/>
      <c r="BH605" s="108"/>
      <c r="BI605" s="108"/>
      <c r="BJ605" s="108"/>
      <c r="BK605" s="108"/>
      <c r="BL605" s="108"/>
      <c r="BM605" s="108"/>
      <c r="BN605" s="108"/>
      <c r="BO605" s="108"/>
      <c r="BP605" s="108"/>
      <c r="BQ605" s="108"/>
      <c r="BR605" s="108"/>
      <c r="BS605" s="108"/>
      <c r="BT605" s="108"/>
      <c r="BU605" s="108"/>
      <c r="BV605" s="108"/>
      <c r="BW605" s="108"/>
      <c r="BX605" s="108"/>
      <c r="BY605" s="108"/>
      <c r="BZ605" s="108"/>
      <c r="CA605" s="108"/>
      <c r="CB605" s="108"/>
      <c r="CC605" s="108"/>
      <c r="CD605" s="108"/>
      <c r="CE605" s="108"/>
      <c r="CF605" s="108"/>
    </row>
    <row r="606" ht="34.5" customHeight="1">
      <c r="A606" s="188"/>
      <c r="B606" s="188"/>
      <c r="C606" s="96"/>
      <c r="D606" s="96"/>
      <c r="E606" s="96"/>
      <c r="F606" s="96"/>
      <c r="G606" s="96"/>
      <c r="H606" s="96"/>
      <c r="I606" s="96"/>
      <c r="J606" s="96"/>
      <c r="K606" s="96"/>
      <c r="L606" s="96"/>
      <c r="M606" s="186"/>
      <c r="N606" s="96"/>
      <c r="O606" s="96"/>
      <c r="P606" s="96"/>
      <c r="Q606" s="102"/>
      <c r="R606" s="102"/>
      <c r="S606" s="102"/>
      <c r="T606" s="102"/>
      <c r="U606" s="102"/>
      <c r="V606" s="102"/>
      <c r="W606" s="102"/>
      <c r="X606" s="102"/>
      <c r="Y606" s="102"/>
      <c r="Z606" s="102"/>
      <c r="AA606" s="102"/>
      <c r="AB606" s="102"/>
      <c r="AC606" s="102"/>
      <c r="AD606" s="102"/>
      <c r="AE606" s="102"/>
      <c r="AF606" s="102"/>
      <c r="AG606" s="102"/>
      <c r="AH606" s="102"/>
      <c r="AI606" s="102"/>
      <c r="AJ606" s="187"/>
      <c r="AK606" s="96"/>
      <c r="AL606" s="96"/>
      <c r="AM606" s="152"/>
      <c r="AN606" s="152"/>
      <c r="AO606" s="107"/>
      <c r="AP606" s="107"/>
      <c r="AQ606" s="108"/>
      <c r="AR606" s="108"/>
      <c r="AS606" s="108"/>
      <c r="AT606" s="108"/>
      <c r="AU606" s="108"/>
      <c r="AV606" s="108"/>
      <c r="AW606" s="108"/>
      <c r="AX606" s="108"/>
      <c r="AY606" s="108"/>
      <c r="AZ606" s="108"/>
      <c r="BA606" s="108"/>
      <c r="BB606" s="108"/>
      <c r="BC606" s="108"/>
      <c r="BD606" s="108"/>
      <c r="BE606" s="108"/>
      <c r="BF606" s="108"/>
      <c r="BG606" s="108"/>
      <c r="BH606" s="108"/>
      <c r="BI606" s="108"/>
      <c r="BJ606" s="108"/>
      <c r="BK606" s="108"/>
      <c r="BL606" s="108"/>
      <c r="BM606" s="108"/>
      <c r="BN606" s="108"/>
      <c r="BO606" s="108"/>
      <c r="BP606" s="108"/>
      <c r="BQ606" s="108"/>
      <c r="BR606" s="108"/>
      <c r="BS606" s="108"/>
      <c r="BT606" s="108"/>
      <c r="BU606" s="108"/>
      <c r="BV606" s="108"/>
      <c r="BW606" s="108"/>
      <c r="BX606" s="108"/>
      <c r="BY606" s="108"/>
      <c r="BZ606" s="108"/>
      <c r="CA606" s="108"/>
      <c r="CB606" s="108"/>
      <c r="CC606" s="108"/>
      <c r="CD606" s="108"/>
      <c r="CE606" s="108"/>
      <c r="CF606" s="108"/>
    </row>
    <row r="607" ht="34.5" customHeight="1">
      <c r="A607" s="188"/>
      <c r="B607" s="188"/>
      <c r="C607" s="96"/>
      <c r="D607" s="96"/>
      <c r="E607" s="96"/>
      <c r="F607" s="96"/>
      <c r="G607" s="96"/>
      <c r="H607" s="96"/>
      <c r="I607" s="96"/>
      <c r="J607" s="96"/>
      <c r="K607" s="96"/>
      <c r="L607" s="96"/>
      <c r="M607" s="186"/>
      <c r="N607" s="96"/>
      <c r="O607" s="96"/>
      <c r="P607" s="96"/>
      <c r="Q607" s="102"/>
      <c r="R607" s="102"/>
      <c r="S607" s="102"/>
      <c r="T607" s="102"/>
      <c r="U607" s="102"/>
      <c r="V607" s="102"/>
      <c r="W607" s="102"/>
      <c r="X607" s="102"/>
      <c r="Y607" s="102"/>
      <c r="Z607" s="102"/>
      <c r="AA607" s="102"/>
      <c r="AB607" s="102"/>
      <c r="AC607" s="102"/>
      <c r="AD607" s="102"/>
      <c r="AE607" s="102"/>
      <c r="AF607" s="102"/>
      <c r="AG607" s="102"/>
      <c r="AH607" s="102"/>
      <c r="AI607" s="102"/>
      <c r="AJ607" s="187"/>
      <c r="AK607" s="96"/>
      <c r="AL607" s="96"/>
      <c r="AM607" s="152"/>
      <c r="AN607" s="152"/>
      <c r="AO607" s="107"/>
      <c r="AP607" s="107"/>
      <c r="AQ607" s="108"/>
      <c r="AR607" s="108"/>
      <c r="AS607" s="108"/>
      <c r="AT607" s="108"/>
      <c r="AU607" s="108"/>
      <c r="AV607" s="108"/>
      <c r="AW607" s="108"/>
      <c r="AX607" s="108"/>
      <c r="AY607" s="108"/>
      <c r="AZ607" s="108"/>
      <c r="BA607" s="108"/>
      <c r="BB607" s="108"/>
      <c r="BC607" s="108"/>
      <c r="BD607" s="108"/>
      <c r="BE607" s="108"/>
      <c r="BF607" s="108"/>
      <c r="BG607" s="108"/>
      <c r="BH607" s="108"/>
      <c r="BI607" s="108"/>
      <c r="BJ607" s="108"/>
      <c r="BK607" s="108"/>
      <c r="BL607" s="108"/>
      <c r="BM607" s="108"/>
      <c r="BN607" s="108"/>
      <c r="BO607" s="108"/>
      <c r="BP607" s="108"/>
      <c r="BQ607" s="108"/>
      <c r="BR607" s="108"/>
      <c r="BS607" s="108"/>
      <c r="BT607" s="108"/>
      <c r="BU607" s="108"/>
      <c r="BV607" s="108"/>
      <c r="BW607" s="108"/>
      <c r="BX607" s="108"/>
      <c r="BY607" s="108"/>
      <c r="BZ607" s="108"/>
      <c r="CA607" s="108"/>
      <c r="CB607" s="108"/>
      <c r="CC607" s="108"/>
      <c r="CD607" s="108"/>
      <c r="CE607" s="108"/>
      <c r="CF607" s="108"/>
    </row>
    <row r="608" ht="34.5" customHeight="1">
      <c r="A608" s="188"/>
      <c r="B608" s="188"/>
      <c r="C608" s="96"/>
      <c r="D608" s="96"/>
      <c r="E608" s="96"/>
      <c r="F608" s="96"/>
      <c r="G608" s="96"/>
      <c r="H608" s="96"/>
      <c r="I608" s="96"/>
      <c r="J608" s="96"/>
      <c r="K608" s="96"/>
      <c r="L608" s="96"/>
      <c r="M608" s="186"/>
      <c r="N608" s="96"/>
      <c r="O608" s="96"/>
      <c r="P608" s="96"/>
      <c r="Q608" s="102"/>
      <c r="R608" s="102"/>
      <c r="S608" s="102"/>
      <c r="T608" s="102"/>
      <c r="U608" s="102"/>
      <c r="V608" s="102"/>
      <c r="W608" s="102"/>
      <c r="X608" s="102"/>
      <c r="Y608" s="102"/>
      <c r="Z608" s="102"/>
      <c r="AA608" s="102"/>
      <c r="AB608" s="102"/>
      <c r="AC608" s="102"/>
      <c r="AD608" s="102"/>
      <c r="AE608" s="102"/>
      <c r="AF608" s="102"/>
      <c r="AG608" s="102"/>
      <c r="AH608" s="102"/>
      <c r="AI608" s="102"/>
      <c r="AJ608" s="187"/>
      <c r="AK608" s="96"/>
      <c r="AL608" s="96"/>
      <c r="AM608" s="152"/>
      <c r="AN608" s="152"/>
      <c r="AO608" s="107"/>
      <c r="AP608" s="107"/>
      <c r="AQ608" s="108"/>
      <c r="AR608" s="108"/>
      <c r="AS608" s="108"/>
      <c r="AT608" s="108"/>
      <c r="AU608" s="108"/>
      <c r="AV608" s="108"/>
      <c r="AW608" s="108"/>
      <c r="AX608" s="108"/>
      <c r="AY608" s="108"/>
      <c r="AZ608" s="108"/>
      <c r="BA608" s="108"/>
      <c r="BB608" s="108"/>
      <c r="BC608" s="108"/>
      <c r="BD608" s="108"/>
      <c r="BE608" s="108"/>
      <c r="BF608" s="108"/>
      <c r="BG608" s="108"/>
      <c r="BH608" s="108"/>
      <c r="BI608" s="108"/>
      <c r="BJ608" s="108"/>
      <c r="BK608" s="108"/>
      <c r="BL608" s="108"/>
      <c r="BM608" s="108"/>
      <c r="BN608" s="108"/>
      <c r="BO608" s="108"/>
      <c r="BP608" s="108"/>
      <c r="BQ608" s="108"/>
      <c r="BR608" s="108"/>
      <c r="BS608" s="108"/>
      <c r="BT608" s="108"/>
      <c r="BU608" s="108"/>
      <c r="BV608" s="108"/>
      <c r="BW608" s="108"/>
      <c r="BX608" s="108"/>
      <c r="BY608" s="108"/>
      <c r="BZ608" s="108"/>
      <c r="CA608" s="108"/>
      <c r="CB608" s="108"/>
      <c r="CC608" s="108"/>
      <c r="CD608" s="108"/>
      <c r="CE608" s="108"/>
      <c r="CF608" s="108"/>
    </row>
    <row r="609" ht="34.5" customHeight="1">
      <c r="A609" s="188"/>
      <c r="B609" s="188"/>
      <c r="C609" s="96"/>
      <c r="D609" s="96"/>
      <c r="E609" s="96"/>
      <c r="F609" s="96"/>
      <c r="G609" s="96"/>
      <c r="H609" s="96"/>
      <c r="I609" s="96"/>
      <c r="J609" s="96"/>
      <c r="K609" s="96"/>
      <c r="L609" s="96"/>
      <c r="M609" s="186"/>
      <c r="N609" s="96"/>
      <c r="O609" s="96"/>
      <c r="P609" s="96"/>
      <c r="Q609" s="102"/>
      <c r="R609" s="102"/>
      <c r="S609" s="102"/>
      <c r="T609" s="102"/>
      <c r="U609" s="102"/>
      <c r="V609" s="102"/>
      <c r="W609" s="102"/>
      <c r="X609" s="102"/>
      <c r="Y609" s="102"/>
      <c r="Z609" s="102"/>
      <c r="AA609" s="102"/>
      <c r="AB609" s="102"/>
      <c r="AC609" s="102"/>
      <c r="AD609" s="102"/>
      <c r="AE609" s="102"/>
      <c r="AF609" s="102"/>
      <c r="AG609" s="102"/>
      <c r="AH609" s="102"/>
      <c r="AI609" s="102"/>
      <c r="AJ609" s="187"/>
      <c r="AK609" s="96"/>
      <c r="AL609" s="96"/>
      <c r="AM609" s="152"/>
      <c r="AN609" s="152"/>
      <c r="AO609" s="107"/>
      <c r="AP609" s="107"/>
      <c r="AQ609" s="108"/>
      <c r="AR609" s="108"/>
      <c r="AS609" s="108"/>
      <c r="AT609" s="108"/>
      <c r="AU609" s="108"/>
      <c r="AV609" s="108"/>
      <c r="AW609" s="108"/>
      <c r="AX609" s="108"/>
      <c r="AY609" s="108"/>
      <c r="AZ609" s="108"/>
      <c r="BA609" s="108"/>
      <c r="BB609" s="108"/>
      <c r="BC609" s="108"/>
      <c r="BD609" s="108"/>
      <c r="BE609" s="108"/>
      <c r="BF609" s="108"/>
      <c r="BG609" s="108"/>
      <c r="BH609" s="108"/>
      <c r="BI609" s="108"/>
      <c r="BJ609" s="108"/>
      <c r="BK609" s="108"/>
      <c r="BL609" s="108"/>
      <c r="BM609" s="108"/>
      <c r="BN609" s="108"/>
      <c r="BO609" s="108"/>
      <c r="BP609" s="108"/>
      <c r="BQ609" s="108"/>
      <c r="BR609" s="108"/>
      <c r="BS609" s="108"/>
      <c r="BT609" s="108"/>
      <c r="BU609" s="108"/>
      <c r="BV609" s="108"/>
      <c r="BW609" s="108"/>
      <c r="BX609" s="108"/>
      <c r="BY609" s="108"/>
      <c r="BZ609" s="108"/>
      <c r="CA609" s="108"/>
      <c r="CB609" s="108"/>
      <c r="CC609" s="108"/>
      <c r="CD609" s="108"/>
      <c r="CE609" s="108"/>
      <c r="CF609" s="108"/>
    </row>
    <row r="610" ht="34.5" customHeight="1">
      <c r="A610" s="188"/>
      <c r="B610" s="188"/>
      <c r="C610" s="96"/>
      <c r="D610" s="96"/>
      <c r="E610" s="96"/>
      <c r="F610" s="96"/>
      <c r="G610" s="96"/>
      <c r="H610" s="96"/>
      <c r="I610" s="96"/>
      <c r="J610" s="96"/>
      <c r="K610" s="96"/>
      <c r="L610" s="96"/>
      <c r="M610" s="186"/>
      <c r="N610" s="96"/>
      <c r="O610" s="96"/>
      <c r="P610" s="96"/>
      <c r="Q610" s="102"/>
      <c r="R610" s="102"/>
      <c r="S610" s="102"/>
      <c r="T610" s="102"/>
      <c r="U610" s="102"/>
      <c r="V610" s="102"/>
      <c r="W610" s="102"/>
      <c r="X610" s="102"/>
      <c r="Y610" s="102"/>
      <c r="Z610" s="102"/>
      <c r="AA610" s="102"/>
      <c r="AB610" s="102"/>
      <c r="AC610" s="102"/>
      <c r="AD610" s="102"/>
      <c r="AE610" s="102"/>
      <c r="AF610" s="102"/>
      <c r="AG610" s="102"/>
      <c r="AH610" s="102"/>
      <c r="AI610" s="102"/>
      <c r="AJ610" s="187"/>
      <c r="AK610" s="96"/>
      <c r="AL610" s="96"/>
      <c r="AM610" s="152"/>
      <c r="AN610" s="152"/>
      <c r="AO610" s="107"/>
      <c r="AP610" s="107"/>
      <c r="AQ610" s="108"/>
      <c r="AR610" s="108"/>
      <c r="AS610" s="108"/>
      <c r="AT610" s="108"/>
      <c r="AU610" s="108"/>
      <c r="AV610" s="108"/>
      <c r="AW610" s="108"/>
      <c r="AX610" s="108"/>
      <c r="AY610" s="108"/>
      <c r="AZ610" s="108"/>
      <c r="BA610" s="108"/>
      <c r="BB610" s="108"/>
      <c r="BC610" s="108"/>
      <c r="BD610" s="108"/>
      <c r="BE610" s="108"/>
      <c r="BF610" s="108"/>
      <c r="BG610" s="108"/>
      <c r="BH610" s="108"/>
      <c r="BI610" s="108"/>
      <c r="BJ610" s="108"/>
      <c r="BK610" s="108"/>
      <c r="BL610" s="108"/>
      <c r="BM610" s="108"/>
      <c r="BN610" s="108"/>
      <c r="BO610" s="108"/>
      <c r="BP610" s="108"/>
      <c r="BQ610" s="108"/>
      <c r="BR610" s="108"/>
      <c r="BS610" s="108"/>
      <c r="BT610" s="108"/>
      <c r="BU610" s="108"/>
      <c r="BV610" s="108"/>
      <c r="BW610" s="108"/>
      <c r="BX610" s="108"/>
      <c r="BY610" s="108"/>
      <c r="BZ610" s="108"/>
      <c r="CA610" s="108"/>
      <c r="CB610" s="108"/>
      <c r="CC610" s="108"/>
      <c r="CD610" s="108"/>
      <c r="CE610" s="108"/>
      <c r="CF610" s="108"/>
    </row>
    <row r="611" ht="34.5" customHeight="1">
      <c r="A611" s="188"/>
      <c r="B611" s="188"/>
      <c r="C611" s="96"/>
      <c r="D611" s="96"/>
      <c r="E611" s="96"/>
      <c r="F611" s="96"/>
      <c r="G611" s="96"/>
      <c r="H611" s="96"/>
      <c r="I611" s="96"/>
      <c r="J611" s="96"/>
      <c r="K611" s="96"/>
      <c r="L611" s="96"/>
      <c r="M611" s="186"/>
      <c r="N611" s="96"/>
      <c r="O611" s="96"/>
      <c r="P611" s="96"/>
      <c r="Q611" s="102"/>
      <c r="R611" s="102"/>
      <c r="S611" s="102"/>
      <c r="T611" s="102"/>
      <c r="U611" s="102"/>
      <c r="V611" s="102"/>
      <c r="W611" s="102"/>
      <c r="X611" s="102"/>
      <c r="Y611" s="102"/>
      <c r="Z611" s="102"/>
      <c r="AA611" s="102"/>
      <c r="AB611" s="102"/>
      <c r="AC611" s="102"/>
      <c r="AD611" s="102"/>
      <c r="AE611" s="102"/>
      <c r="AF611" s="102"/>
      <c r="AG611" s="102"/>
      <c r="AH611" s="102"/>
      <c r="AI611" s="102"/>
      <c r="AJ611" s="187"/>
      <c r="AK611" s="96"/>
      <c r="AL611" s="96"/>
      <c r="AM611" s="152"/>
      <c r="AN611" s="152"/>
      <c r="AO611" s="107"/>
      <c r="AP611" s="107"/>
      <c r="AQ611" s="108"/>
      <c r="AR611" s="108"/>
      <c r="AS611" s="108"/>
      <c r="AT611" s="108"/>
      <c r="AU611" s="108"/>
      <c r="AV611" s="108"/>
      <c r="AW611" s="108"/>
      <c r="AX611" s="108"/>
      <c r="AY611" s="108"/>
      <c r="AZ611" s="108"/>
      <c r="BA611" s="108"/>
      <c r="BB611" s="108"/>
      <c r="BC611" s="108"/>
      <c r="BD611" s="108"/>
      <c r="BE611" s="108"/>
      <c r="BF611" s="108"/>
      <c r="BG611" s="108"/>
      <c r="BH611" s="108"/>
      <c r="BI611" s="108"/>
      <c r="BJ611" s="108"/>
      <c r="BK611" s="108"/>
      <c r="BL611" s="108"/>
      <c r="BM611" s="108"/>
      <c r="BN611" s="108"/>
      <c r="BO611" s="108"/>
      <c r="BP611" s="108"/>
      <c r="BQ611" s="108"/>
      <c r="BR611" s="108"/>
      <c r="BS611" s="108"/>
      <c r="BT611" s="108"/>
      <c r="BU611" s="108"/>
      <c r="BV611" s="108"/>
      <c r="BW611" s="108"/>
      <c r="BX611" s="108"/>
      <c r="BY611" s="108"/>
      <c r="BZ611" s="108"/>
      <c r="CA611" s="108"/>
      <c r="CB611" s="108"/>
      <c r="CC611" s="108"/>
      <c r="CD611" s="108"/>
      <c r="CE611" s="108"/>
      <c r="CF611" s="108"/>
    </row>
    <row r="612" ht="34.5" customHeight="1">
      <c r="A612" s="188"/>
      <c r="B612" s="188"/>
      <c r="C612" s="96"/>
      <c r="D612" s="96"/>
      <c r="E612" s="96"/>
      <c r="F612" s="96"/>
      <c r="G612" s="96"/>
      <c r="H612" s="96"/>
      <c r="I612" s="96"/>
      <c r="J612" s="96"/>
      <c r="K612" s="96"/>
      <c r="L612" s="96"/>
      <c r="M612" s="186"/>
      <c r="N612" s="96"/>
      <c r="O612" s="96"/>
      <c r="P612" s="96"/>
      <c r="Q612" s="102"/>
      <c r="R612" s="102"/>
      <c r="S612" s="102"/>
      <c r="T612" s="102"/>
      <c r="U612" s="102"/>
      <c r="V612" s="102"/>
      <c r="W612" s="102"/>
      <c r="X612" s="102"/>
      <c r="Y612" s="102"/>
      <c r="Z612" s="102"/>
      <c r="AA612" s="102"/>
      <c r="AB612" s="102"/>
      <c r="AC612" s="102"/>
      <c r="AD612" s="102"/>
      <c r="AE612" s="102"/>
      <c r="AF612" s="102"/>
      <c r="AG612" s="102"/>
      <c r="AH612" s="102"/>
      <c r="AI612" s="102"/>
      <c r="AJ612" s="187"/>
      <c r="AK612" s="96"/>
      <c r="AL612" s="96"/>
      <c r="AM612" s="152"/>
      <c r="AN612" s="152"/>
      <c r="AO612" s="107"/>
      <c r="AP612" s="107"/>
      <c r="AQ612" s="108"/>
      <c r="AR612" s="108"/>
      <c r="AS612" s="108"/>
      <c r="AT612" s="108"/>
      <c r="AU612" s="108"/>
      <c r="AV612" s="108"/>
      <c r="AW612" s="108"/>
      <c r="AX612" s="108"/>
      <c r="AY612" s="108"/>
      <c r="AZ612" s="108"/>
      <c r="BA612" s="108"/>
      <c r="BB612" s="108"/>
      <c r="BC612" s="108"/>
      <c r="BD612" s="108"/>
      <c r="BE612" s="108"/>
      <c r="BF612" s="108"/>
      <c r="BG612" s="108"/>
      <c r="BH612" s="108"/>
      <c r="BI612" s="108"/>
      <c r="BJ612" s="108"/>
      <c r="BK612" s="108"/>
      <c r="BL612" s="108"/>
      <c r="BM612" s="108"/>
      <c r="BN612" s="108"/>
      <c r="BO612" s="108"/>
      <c r="BP612" s="108"/>
      <c r="BQ612" s="108"/>
      <c r="BR612" s="108"/>
      <c r="BS612" s="108"/>
      <c r="BT612" s="108"/>
      <c r="BU612" s="108"/>
      <c r="BV612" s="108"/>
      <c r="BW612" s="108"/>
      <c r="BX612" s="108"/>
      <c r="BY612" s="108"/>
      <c r="BZ612" s="108"/>
      <c r="CA612" s="108"/>
      <c r="CB612" s="108"/>
      <c r="CC612" s="108"/>
      <c r="CD612" s="108"/>
      <c r="CE612" s="108"/>
      <c r="CF612" s="108"/>
    </row>
    <row r="613" ht="34.5" customHeight="1">
      <c r="A613" s="188"/>
      <c r="B613" s="188"/>
      <c r="C613" s="96"/>
      <c r="D613" s="96"/>
      <c r="E613" s="96"/>
      <c r="F613" s="96"/>
      <c r="G613" s="96"/>
      <c r="H613" s="96"/>
      <c r="I613" s="96"/>
      <c r="J613" s="96"/>
      <c r="K613" s="96"/>
      <c r="L613" s="96"/>
      <c r="M613" s="186"/>
      <c r="N613" s="96"/>
      <c r="O613" s="96"/>
      <c r="P613" s="96"/>
      <c r="Q613" s="102"/>
      <c r="R613" s="102"/>
      <c r="S613" s="102"/>
      <c r="T613" s="102"/>
      <c r="U613" s="102"/>
      <c r="V613" s="102"/>
      <c r="W613" s="102"/>
      <c r="X613" s="102"/>
      <c r="Y613" s="102"/>
      <c r="Z613" s="102"/>
      <c r="AA613" s="102"/>
      <c r="AB613" s="102"/>
      <c r="AC613" s="102"/>
      <c r="AD613" s="102"/>
      <c r="AE613" s="102"/>
      <c r="AF613" s="102"/>
      <c r="AG613" s="102"/>
      <c r="AH613" s="102"/>
      <c r="AI613" s="102"/>
      <c r="AJ613" s="187"/>
      <c r="AK613" s="96"/>
      <c r="AL613" s="96"/>
      <c r="AM613" s="152"/>
      <c r="AN613" s="152"/>
      <c r="AO613" s="107"/>
      <c r="AP613" s="107"/>
      <c r="AQ613" s="108"/>
      <c r="AR613" s="108"/>
      <c r="AS613" s="108"/>
      <c r="AT613" s="108"/>
      <c r="AU613" s="108"/>
      <c r="AV613" s="108"/>
      <c r="AW613" s="108"/>
      <c r="AX613" s="108"/>
      <c r="AY613" s="108"/>
      <c r="AZ613" s="108"/>
      <c r="BA613" s="108"/>
      <c r="BB613" s="108"/>
      <c r="BC613" s="108"/>
      <c r="BD613" s="108"/>
      <c r="BE613" s="108"/>
      <c r="BF613" s="108"/>
      <c r="BG613" s="108"/>
      <c r="BH613" s="108"/>
      <c r="BI613" s="108"/>
      <c r="BJ613" s="108"/>
      <c r="BK613" s="108"/>
      <c r="BL613" s="108"/>
      <c r="BM613" s="108"/>
      <c r="BN613" s="108"/>
      <c r="BO613" s="108"/>
      <c r="BP613" s="108"/>
      <c r="BQ613" s="108"/>
      <c r="BR613" s="108"/>
      <c r="BS613" s="108"/>
      <c r="BT613" s="108"/>
      <c r="BU613" s="108"/>
      <c r="BV613" s="108"/>
      <c r="BW613" s="108"/>
      <c r="BX613" s="108"/>
      <c r="BY613" s="108"/>
      <c r="BZ613" s="108"/>
      <c r="CA613" s="108"/>
      <c r="CB613" s="108"/>
      <c r="CC613" s="108"/>
      <c r="CD613" s="108"/>
      <c r="CE613" s="108"/>
      <c r="CF613" s="108"/>
    </row>
    <row r="614" ht="34.5" customHeight="1">
      <c r="A614" s="188"/>
      <c r="B614" s="188"/>
      <c r="C614" s="96"/>
      <c r="D614" s="96"/>
      <c r="E614" s="96"/>
      <c r="F614" s="96"/>
      <c r="G614" s="96"/>
      <c r="H614" s="96"/>
      <c r="I614" s="96"/>
      <c r="J614" s="96"/>
      <c r="K614" s="96"/>
      <c r="L614" s="96"/>
      <c r="M614" s="186"/>
      <c r="N614" s="96"/>
      <c r="O614" s="96"/>
      <c r="P614" s="96"/>
      <c r="Q614" s="102"/>
      <c r="R614" s="102"/>
      <c r="S614" s="102"/>
      <c r="T614" s="102"/>
      <c r="U614" s="102"/>
      <c r="V614" s="102"/>
      <c r="W614" s="102"/>
      <c r="X614" s="102"/>
      <c r="Y614" s="102"/>
      <c r="Z614" s="102"/>
      <c r="AA614" s="102"/>
      <c r="AB614" s="102"/>
      <c r="AC614" s="102"/>
      <c r="AD614" s="102"/>
      <c r="AE614" s="102"/>
      <c r="AF614" s="102"/>
      <c r="AG614" s="102"/>
      <c r="AH614" s="102"/>
      <c r="AI614" s="102"/>
      <c r="AJ614" s="187"/>
      <c r="AK614" s="96"/>
      <c r="AL614" s="96"/>
      <c r="AM614" s="152"/>
      <c r="AN614" s="152"/>
      <c r="AO614" s="107"/>
      <c r="AP614" s="107"/>
      <c r="AQ614" s="108"/>
      <c r="AR614" s="108"/>
      <c r="AS614" s="108"/>
      <c r="AT614" s="108"/>
      <c r="AU614" s="108"/>
      <c r="AV614" s="108"/>
      <c r="AW614" s="108"/>
      <c r="AX614" s="108"/>
      <c r="AY614" s="108"/>
      <c r="AZ614" s="108"/>
      <c r="BA614" s="108"/>
      <c r="BB614" s="108"/>
      <c r="BC614" s="108"/>
      <c r="BD614" s="108"/>
      <c r="BE614" s="108"/>
      <c r="BF614" s="108"/>
      <c r="BG614" s="108"/>
      <c r="BH614" s="108"/>
      <c r="BI614" s="108"/>
      <c r="BJ614" s="108"/>
      <c r="BK614" s="108"/>
      <c r="BL614" s="108"/>
      <c r="BM614" s="108"/>
      <c r="BN614" s="108"/>
      <c r="BO614" s="108"/>
      <c r="BP614" s="108"/>
      <c r="BQ614" s="108"/>
      <c r="BR614" s="108"/>
      <c r="BS614" s="108"/>
      <c r="BT614" s="108"/>
      <c r="BU614" s="108"/>
      <c r="BV614" s="108"/>
      <c r="BW614" s="108"/>
      <c r="BX614" s="108"/>
      <c r="BY614" s="108"/>
      <c r="BZ614" s="108"/>
      <c r="CA614" s="108"/>
      <c r="CB614" s="108"/>
      <c r="CC614" s="108"/>
      <c r="CD614" s="108"/>
      <c r="CE614" s="108"/>
      <c r="CF614" s="108"/>
    </row>
    <row r="615" ht="34.5" customHeight="1">
      <c r="A615" s="188"/>
      <c r="B615" s="188"/>
      <c r="C615" s="96"/>
      <c r="D615" s="96"/>
      <c r="E615" s="96"/>
      <c r="F615" s="96"/>
      <c r="G615" s="96"/>
      <c r="H615" s="96"/>
      <c r="I615" s="96"/>
      <c r="J615" s="96"/>
      <c r="K615" s="96"/>
      <c r="L615" s="96"/>
      <c r="M615" s="186"/>
      <c r="N615" s="96"/>
      <c r="O615" s="96"/>
      <c r="P615" s="96"/>
      <c r="Q615" s="102"/>
      <c r="R615" s="102"/>
      <c r="S615" s="102"/>
      <c r="T615" s="102"/>
      <c r="U615" s="102"/>
      <c r="V615" s="102"/>
      <c r="W615" s="102"/>
      <c r="X615" s="102"/>
      <c r="Y615" s="102"/>
      <c r="Z615" s="102"/>
      <c r="AA615" s="102"/>
      <c r="AB615" s="102"/>
      <c r="AC615" s="102"/>
      <c r="AD615" s="102"/>
      <c r="AE615" s="102"/>
      <c r="AF615" s="102"/>
      <c r="AG615" s="102"/>
      <c r="AH615" s="102"/>
      <c r="AI615" s="102"/>
      <c r="AJ615" s="187"/>
      <c r="AK615" s="96"/>
      <c r="AL615" s="96"/>
      <c r="AM615" s="152"/>
      <c r="AN615" s="152"/>
      <c r="AO615" s="107"/>
      <c r="AP615" s="107"/>
      <c r="AQ615" s="108"/>
      <c r="AR615" s="108"/>
      <c r="AS615" s="108"/>
      <c r="AT615" s="108"/>
      <c r="AU615" s="108"/>
      <c r="AV615" s="108"/>
      <c r="AW615" s="108"/>
      <c r="AX615" s="108"/>
      <c r="AY615" s="108"/>
      <c r="AZ615" s="108"/>
      <c r="BA615" s="108"/>
      <c r="BB615" s="108"/>
      <c r="BC615" s="108"/>
      <c r="BD615" s="108"/>
      <c r="BE615" s="108"/>
      <c r="BF615" s="108"/>
      <c r="BG615" s="108"/>
      <c r="BH615" s="108"/>
      <c r="BI615" s="108"/>
      <c r="BJ615" s="108"/>
      <c r="BK615" s="108"/>
      <c r="BL615" s="108"/>
      <c r="BM615" s="108"/>
      <c r="BN615" s="108"/>
      <c r="BO615" s="108"/>
      <c r="BP615" s="108"/>
      <c r="BQ615" s="108"/>
      <c r="BR615" s="108"/>
      <c r="BS615" s="108"/>
      <c r="BT615" s="108"/>
      <c r="BU615" s="108"/>
      <c r="BV615" s="108"/>
      <c r="BW615" s="108"/>
      <c r="BX615" s="108"/>
      <c r="BY615" s="108"/>
      <c r="BZ615" s="108"/>
      <c r="CA615" s="108"/>
      <c r="CB615" s="108"/>
      <c r="CC615" s="108"/>
      <c r="CD615" s="108"/>
      <c r="CE615" s="108"/>
      <c r="CF615" s="108"/>
    </row>
    <row r="616" ht="34.5" customHeight="1">
      <c r="A616" s="188"/>
      <c r="B616" s="188"/>
      <c r="C616" s="96"/>
      <c r="D616" s="96"/>
      <c r="E616" s="96"/>
      <c r="F616" s="96"/>
      <c r="G616" s="96"/>
      <c r="H616" s="96"/>
      <c r="I616" s="96"/>
      <c r="J616" s="96"/>
      <c r="K616" s="96"/>
      <c r="L616" s="96"/>
      <c r="M616" s="186"/>
      <c r="N616" s="96"/>
      <c r="O616" s="96"/>
      <c r="P616" s="96"/>
      <c r="Q616" s="102"/>
      <c r="R616" s="102"/>
      <c r="S616" s="102"/>
      <c r="T616" s="102"/>
      <c r="U616" s="102"/>
      <c r="V616" s="102"/>
      <c r="W616" s="102"/>
      <c r="X616" s="102"/>
      <c r="Y616" s="102"/>
      <c r="Z616" s="102"/>
      <c r="AA616" s="102"/>
      <c r="AB616" s="102"/>
      <c r="AC616" s="102"/>
      <c r="AD616" s="102"/>
      <c r="AE616" s="102"/>
      <c r="AF616" s="102"/>
      <c r="AG616" s="102"/>
      <c r="AH616" s="102"/>
      <c r="AI616" s="102"/>
      <c r="AJ616" s="187"/>
      <c r="AK616" s="96"/>
      <c r="AL616" s="96"/>
      <c r="AM616" s="152"/>
      <c r="AN616" s="152"/>
      <c r="AO616" s="107"/>
      <c r="AP616" s="107"/>
      <c r="AQ616" s="108"/>
      <c r="AR616" s="108"/>
      <c r="AS616" s="108"/>
      <c r="AT616" s="108"/>
      <c r="AU616" s="108"/>
      <c r="AV616" s="108"/>
      <c r="AW616" s="108"/>
      <c r="AX616" s="108"/>
      <c r="AY616" s="108"/>
      <c r="AZ616" s="108"/>
      <c r="BA616" s="108"/>
      <c r="BB616" s="108"/>
      <c r="BC616" s="108"/>
      <c r="BD616" s="108"/>
      <c r="BE616" s="108"/>
      <c r="BF616" s="108"/>
      <c r="BG616" s="108"/>
      <c r="BH616" s="108"/>
      <c r="BI616" s="108"/>
      <c r="BJ616" s="108"/>
      <c r="BK616" s="108"/>
      <c r="BL616" s="108"/>
      <c r="BM616" s="108"/>
      <c r="BN616" s="108"/>
      <c r="BO616" s="108"/>
      <c r="BP616" s="108"/>
      <c r="BQ616" s="108"/>
      <c r="BR616" s="108"/>
      <c r="BS616" s="108"/>
      <c r="BT616" s="108"/>
      <c r="BU616" s="108"/>
      <c r="BV616" s="108"/>
      <c r="BW616" s="108"/>
      <c r="BX616" s="108"/>
      <c r="BY616" s="108"/>
      <c r="BZ616" s="108"/>
      <c r="CA616" s="108"/>
      <c r="CB616" s="108"/>
      <c r="CC616" s="108"/>
      <c r="CD616" s="108"/>
      <c r="CE616" s="108"/>
      <c r="CF616" s="108"/>
    </row>
    <row r="617" ht="34.5" customHeight="1">
      <c r="A617" s="188"/>
      <c r="B617" s="188"/>
      <c r="C617" s="96"/>
      <c r="D617" s="96"/>
      <c r="E617" s="96"/>
      <c r="F617" s="96"/>
      <c r="G617" s="96"/>
      <c r="H617" s="96"/>
      <c r="I617" s="96"/>
      <c r="J617" s="96"/>
      <c r="K617" s="96"/>
      <c r="L617" s="96"/>
      <c r="M617" s="186"/>
      <c r="N617" s="96"/>
      <c r="O617" s="96"/>
      <c r="P617" s="96"/>
      <c r="Q617" s="102"/>
      <c r="R617" s="102"/>
      <c r="S617" s="102"/>
      <c r="T617" s="102"/>
      <c r="U617" s="102"/>
      <c r="V617" s="102"/>
      <c r="W617" s="102"/>
      <c r="X617" s="102"/>
      <c r="Y617" s="102"/>
      <c r="Z617" s="102"/>
      <c r="AA617" s="102"/>
      <c r="AB617" s="102"/>
      <c r="AC617" s="102"/>
      <c r="AD617" s="102"/>
      <c r="AE617" s="102"/>
      <c r="AF617" s="102"/>
      <c r="AG617" s="102"/>
      <c r="AH617" s="102"/>
      <c r="AI617" s="102"/>
      <c r="AJ617" s="187"/>
      <c r="AK617" s="96"/>
      <c r="AL617" s="96"/>
      <c r="AM617" s="152"/>
      <c r="AN617" s="152"/>
      <c r="AO617" s="107"/>
      <c r="AP617" s="107"/>
      <c r="AQ617" s="108"/>
      <c r="AR617" s="108"/>
      <c r="AS617" s="108"/>
      <c r="AT617" s="108"/>
      <c r="AU617" s="108"/>
      <c r="AV617" s="108"/>
      <c r="AW617" s="108"/>
      <c r="AX617" s="108"/>
      <c r="AY617" s="108"/>
      <c r="AZ617" s="108"/>
      <c r="BA617" s="108"/>
      <c r="BB617" s="108"/>
      <c r="BC617" s="108"/>
      <c r="BD617" s="108"/>
      <c r="BE617" s="108"/>
      <c r="BF617" s="108"/>
      <c r="BG617" s="108"/>
      <c r="BH617" s="108"/>
      <c r="BI617" s="108"/>
      <c r="BJ617" s="108"/>
      <c r="BK617" s="108"/>
      <c r="BL617" s="108"/>
      <c r="BM617" s="108"/>
      <c r="BN617" s="108"/>
      <c r="BO617" s="108"/>
      <c r="BP617" s="108"/>
      <c r="BQ617" s="108"/>
      <c r="BR617" s="108"/>
      <c r="BS617" s="108"/>
      <c r="BT617" s="108"/>
      <c r="BU617" s="108"/>
      <c r="BV617" s="108"/>
      <c r="BW617" s="108"/>
      <c r="BX617" s="108"/>
      <c r="BY617" s="108"/>
      <c r="BZ617" s="108"/>
      <c r="CA617" s="108"/>
      <c r="CB617" s="108"/>
      <c r="CC617" s="108"/>
      <c r="CD617" s="108"/>
      <c r="CE617" s="108"/>
      <c r="CF617" s="108"/>
    </row>
    <row r="618" ht="34.5" customHeight="1">
      <c r="A618" s="188"/>
      <c r="B618" s="188"/>
      <c r="C618" s="96"/>
      <c r="D618" s="96"/>
      <c r="E618" s="96"/>
      <c r="F618" s="96"/>
      <c r="G618" s="96"/>
      <c r="H618" s="96"/>
      <c r="I618" s="96"/>
      <c r="J618" s="96"/>
      <c r="K618" s="96"/>
      <c r="L618" s="96"/>
      <c r="M618" s="186"/>
      <c r="N618" s="96"/>
      <c r="O618" s="96"/>
      <c r="P618" s="96"/>
      <c r="Q618" s="102"/>
      <c r="R618" s="102"/>
      <c r="S618" s="102"/>
      <c r="T618" s="102"/>
      <c r="U618" s="102"/>
      <c r="V618" s="102"/>
      <c r="W618" s="102"/>
      <c r="X618" s="102"/>
      <c r="Y618" s="102"/>
      <c r="Z618" s="102"/>
      <c r="AA618" s="102"/>
      <c r="AB618" s="102"/>
      <c r="AC618" s="102"/>
      <c r="AD618" s="102"/>
      <c r="AE618" s="102"/>
      <c r="AF618" s="102"/>
      <c r="AG618" s="102"/>
      <c r="AH618" s="102"/>
      <c r="AI618" s="102"/>
      <c r="AJ618" s="187"/>
      <c r="AK618" s="96"/>
      <c r="AL618" s="96"/>
      <c r="AM618" s="152"/>
      <c r="AN618" s="152"/>
      <c r="AO618" s="107"/>
      <c r="AP618" s="107"/>
      <c r="AQ618" s="108"/>
      <c r="AR618" s="108"/>
      <c r="AS618" s="108"/>
      <c r="AT618" s="108"/>
      <c r="AU618" s="108"/>
      <c r="AV618" s="108"/>
      <c r="AW618" s="108"/>
      <c r="AX618" s="108"/>
      <c r="AY618" s="108"/>
      <c r="AZ618" s="108"/>
      <c r="BA618" s="108"/>
      <c r="BB618" s="108"/>
      <c r="BC618" s="108"/>
      <c r="BD618" s="108"/>
      <c r="BE618" s="108"/>
      <c r="BF618" s="108"/>
      <c r="BG618" s="108"/>
      <c r="BH618" s="108"/>
      <c r="BI618" s="108"/>
      <c r="BJ618" s="108"/>
      <c r="BK618" s="108"/>
      <c r="BL618" s="108"/>
      <c r="BM618" s="108"/>
      <c r="BN618" s="108"/>
      <c r="BO618" s="108"/>
      <c r="BP618" s="108"/>
      <c r="BQ618" s="108"/>
      <c r="BR618" s="108"/>
      <c r="BS618" s="108"/>
      <c r="BT618" s="108"/>
      <c r="BU618" s="108"/>
      <c r="BV618" s="108"/>
      <c r="BW618" s="108"/>
      <c r="BX618" s="108"/>
      <c r="BY618" s="108"/>
      <c r="BZ618" s="108"/>
      <c r="CA618" s="108"/>
      <c r="CB618" s="108"/>
      <c r="CC618" s="108"/>
      <c r="CD618" s="108"/>
      <c r="CE618" s="108"/>
      <c r="CF618" s="108"/>
    </row>
    <row r="619" ht="34.5" customHeight="1">
      <c r="A619" s="188"/>
      <c r="B619" s="188"/>
      <c r="C619" s="96"/>
      <c r="D619" s="96"/>
      <c r="E619" s="96"/>
      <c r="F619" s="96"/>
      <c r="G619" s="96"/>
      <c r="H619" s="96"/>
      <c r="I619" s="96"/>
      <c r="J619" s="96"/>
      <c r="K619" s="96"/>
      <c r="L619" s="96"/>
      <c r="M619" s="186"/>
      <c r="N619" s="96"/>
      <c r="O619" s="96"/>
      <c r="P619" s="96"/>
      <c r="Q619" s="102"/>
      <c r="R619" s="102"/>
      <c r="S619" s="102"/>
      <c r="T619" s="102"/>
      <c r="U619" s="102"/>
      <c r="V619" s="102"/>
      <c r="W619" s="102"/>
      <c r="X619" s="102"/>
      <c r="Y619" s="102"/>
      <c r="Z619" s="102"/>
      <c r="AA619" s="102"/>
      <c r="AB619" s="102"/>
      <c r="AC619" s="102"/>
      <c r="AD619" s="102"/>
      <c r="AE619" s="102"/>
      <c r="AF619" s="102"/>
      <c r="AG619" s="102"/>
      <c r="AH619" s="102"/>
      <c r="AI619" s="102"/>
      <c r="AJ619" s="187"/>
      <c r="AK619" s="96"/>
      <c r="AL619" s="96"/>
      <c r="AM619" s="152"/>
      <c r="AN619" s="152"/>
      <c r="AO619" s="107"/>
      <c r="AP619" s="107"/>
      <c r="AQ619" s="108"/>
      <c r="AR619" s="108"/>
      <c r="AS619" s="108"/>
      <c r="AT619" s="108"/>
      <c r="AU619" s="108"/>
      <c r="AV619" s="108"/>
      <c r="AW619" s="108"/>
      <c r="AX619" s="108"/>
      <c r="AY619" s="108"/>
      <c r="AZ619" s="108"/>
      <c r="BA619" s="108"/>
      <c r="BB619" s="108"/>
      <c r="BC619" s="108"/>
      <c r="BD619" s="108"/>
      <c r="BE619" s="108"/>
      <c r="BF619" s="108"/>
      <c r="BG619" s="108"/>
      <c r="BH619" s="108"/>
      <c r="BI619" s="108"/>
      <c r="BJ619" s="108"/>
      <c r="BK619" s="108"/>
      <c r="BL619" s="108"/>
      <c r="BM619" s="108"/>
      <c r="BN619" s="108"/>
      <c r="BO619" s="108"/>
      <c r="BP619" s="108"/>
      <c r="BQ619" s="108"/>
      <c r="BR619" s="108"/>
      <c r="BS619" s="108"/>
      <c r="BT619" s="108"/>
      <c r="BU619" s="108"/>
      <c r="BV619" s="108"/>
      <c r="BW619" s="108"/>
      <c r="BX619" s="108"/>
      <c r="BY619" s="108"/>
      <c r="BZ619" s="108"/>
      <c r="CA619" s="108"/>
      <c r="CB619" s="108"/>
      <c r="CC619" s="108"/>
      <c r="CD619" s="108"/>
      <c r="CE619" s="108"/>
      <c r="CF619" s="108"/>
    </row>
    <row r="620" ht="34.5" customHeight="1">
      <c r="A620" s="188"/>
      <c r="B620" s="188"/>
      <c r="C620" s="96"/>
      <c r="D620" s="96"/>
      <c r="E620" s="96"/>
      <c r="F620" s="96"/>
      <c r="G620" s="96"/>
      <c r="H620" s="96"/>
      <c r="I620" s="96"/>
      <c r="J620" s="96"/>
      <c r="K620" s="96"/>
      <c r="L620" s="96"/>
      <c r="M620" s="186"/>
      <c r="N620" s="96"/>
      <c r="O620" s="96"/>
      <c r="P620" s="96"/>
      <c r="Q620" s="102"/>
      <c r="R620" s="102"/>
      <c r="S620" s="102"/>
      <c r="T620" s="102"/>
      <c r="U620" s="102"/>
      <c r="V620" s="102"/>
      <c r="W620" s="102"/>
      <c r="X620" s="102"/>
      <c r="Y620" s="102"/>
      <c r="Z620" s="102"/>
      <c r="AA620" s="102"/>
      <c r="AB620" s="102"/>
      <c r="AC620" s="102"/>
      <c r="AD620" s="102"/>
      <c r="AE620" s="102"/>
      <c r="AF620" s="102"/>
      <c r="AG620" s="102"/>
      <c r="AH620" s="102"/>
      <c r="AI620" s="102"/>
      <c r="AJ620" s="187"/>
      <c r="AK620" s="96"/>
      <c r="AL620" s="96"/>
      <c r="AM620" s="152"/>
      <c r="AN620" s="152"/>
      <c r="AO620" s="107"/>
      <c r="AP620" s="107"/>
      <c r="AQ620" s="108"/>
      <c r="AR620" s="108"/>
      <c r="AS620" s="108"/>
      <c r="AT620" s="108"/>
      <c r="AU620" s="108"/>
      <c r="AV620" s="108"/>
      <c r="AW620" s="108"/>
      <c r="AX620" s="108"/>
      <c r="AY620" s="108"/>
      <c r="AZ620" s="108"/>
      <c r="BA620" s="108"/>
      <c r="BB620" s="108"/>
      <c r="BC620" s="108"/>
      <c r="BD620" s="108"/>
      <c r="BE620" s="108"/>
      <c r="BF620" s="108"/>
      <c r="BG620" s="108"/>
      <c r="BH620" s="108"/>
      <c r="BI620" s="108"/>
      <c r="BJ620" s="108"/>
      <c r="BK620" s="108"/>
      <c r="BL620" s="108"/>
      <c r="BM620" s="108"/>
      <c r="BN620" s="108"/>
      <c r="BO620" s="108"/>
      <c r="BP620" s="108"/>
      <c r="BQ620" s="108"/>
      <c r="BR620" s="108"/>
      <c r="BS620" s="108"/>
      <c r="BT620" s="108"/>
      <c r="BU620" s="108"/>
      <c r="BV620" s="108"/>
      <c r="BW620" s="108"/>
      <c r="BX620" s="108"/>
      <c r="BY620" s="108"/>
      <c r="BZ620" s="108"/>
      <c r="CA620" s="108"/>
      <c r="CB620" s="108"/>
      <c r="CC620" s="108"/>
      <c r="CD620" s="108"/>
      <c r="CE620" s="108"/>
      <c r="CF620" s="108"/>
    </row>
    <row r="621" ht="34.5" customHeight="1">
      <c r="A621" s="188"/>
      <c r="B621" s="188"/>
      <c r="C621" s="96"/>
      <c r="D621" s="96"/>
      <c r="E621" s="96"/>
      <c r="F621" s="96"/>
      <c r="G621" s="96"/>
      <c r="H621" s="96"/>
      <c r="I621" s="96"/>
      <c r="J621" s="96"/>
      <c r="K621" s="96"/>
      <c r="L621" s="96"/>
      <c r="M621" s="186"/>
      <c r="N621" s="96"/>
      <c r="O621" s="96"/>
      <c r="P621" s="96"/>
      <c r="Q621" s="102"/>
      <c r="R621" s="102"/>
      <c r="S621" s="102"/>
      <c r="T621" s="102"/>
      <c r="U621" s="102"/>
      <c r="V621" s="102"/>
      <c r="W621" s="102"/>
      <c r="X621" s="102"/>
      <c r="Y621" s="102"/>
      <c r="Z621" s="102"/>
      <c r="AA621" s="102"/>
      <c r="AB621" s="102"/>
      <c r="AC621" s="102"/>
      <c r="AD621" s="102"/>
      <c r="AE621" s="102"/>
      <c r="AF621" s="102"/>
      <c r="AG621" s="102"/>
      <c r="AH621" s="102"/>
      <c r="AI621" s="102"/>
      <c r="AJ621" s="187"/>
      <c r="AK621" s="96"/>
      <c r="AL621" s="96"/>
      <c r="AM621" s="152"/>
      <c r="AN621" s="152"/>
      <c r="AO621" s="107"/>
      <c r="AP621" s="107"/>
      <c r="AQ621" s="108"/>
      <c r="AR621" s="108"/>
      <c r="AS621" s="108"/>
      <c r="AT621" s="108"/>
      <c r="AU621" s="108"/>
      <c r="AV621" s="108"/>
      <c r="AW621" s="108"/>
      <c r="AX621" s="108"/>
      <c r="AY621" s="108"/>
      <c r="AZ621" s="108"/>
      <c r="BA621" s="108"/>
      <c r="BB621" s="108"/>
      <c r="BC621" s="108"/>
      <c r="BD621" s="108"/>
      <c r="BE621" s="108"/>
      <c r="BF621" s="108"/>
      <c r="BG621" s="108"/>
      <c r="BH621" s="108"/>
      <c r="BI621" s="108"/>
      <c r="BJ621" s="108"/>
      <c r="BK621" s="108"/>
      <c r="BL621" s="108"/>
      <c r="BM621" s="108"/>
      <c r="BN621" s="108"/>
      <c r="BO621" s="108"/>
      <c r="BP621" s="108"/>
      <c r="BQ621" s="108"/>
      <c r="BR621" s="108"/>
      <c r="BS621" s="108"/>
      <c r="BT621" s="108"/>
      <c r="BU621" s="108"/>
      <c r="BV621" s="108"/>
      <c r="BW621" s="108"/>
      <c r="BX621" s="108"/>
      <c r="BY621" s="108"/>
      <c r="BZ621" s="108"/>
      <c r="CA621" s="108"/>
      <c r="CB621" s="108"/>
      <c r="CC621" s="108"/>
      <c r="CD621" s="108"/>
      <c r="CE621" s="108"/>
      <c r="CF621" s="108"/>
    </row>
    <row r="622" ht="34.5" customHeight="1">
      <c r="A622" s="188"/>
      <c r="B622" s="188"/>
      <c r="C622" s="96"/>
      <c r="D622" s="96"/>
      <c r="E622" s="96"/>
      <c r="F622" s="96"/>
      <c r="G622" s="96"/>
      <c r="H622" s="96"/>
      <c r="I622" s="96"/>
      <c r="J622" s="96"/>
      <c r="K622" s="96"/>
      <c r="L622" s="96"/>
      <c r="M622" s="186"/>
      <c r="N622" s="96"/>
      <c r="O622" s="96"/>
      <c r="P622" s="96"/>
      <c r="Q622" s="102"/>
      <c r="R622" s="102"/>
      <c r="S622" s="102"/>
      <c r="T622" s="102"/>
      <c r="U622" s="102"/>
      <c r="V622" s="102"/>
      <c r="W622" s="102"/>
      <c r="X622" s="102"/>
      <c r="Y622" s="102"/>
      <c r="Z622" s="102"/>
      <c r="AA622" s="102"/>
      <c r="AB622" s="102"/>
      <c r="AC622" s="102"/>
      <c r="AD622" s="102"/>
      <c r="AE622" s="102"/>
      <c r="AF622" s="102"/>
      <c r="AG622" s="102"/>
      <c r="AH622" s="102"/>
      <c r="AI622" s="102"/>
      <c r="AJ622" s="187"/>
      <c r="AK622" s="96"/>
      <c r="AL622" s="96"/>
      <c r="AM622" s="152"/>
      <c r="AN622" s="152"/>
      <c r="AO622" s="107"/>
      <c r="AP622" s="107"/>
      <c r="AQ622" s="108"/>
      <c r="AR622" s="108"/>
      <c r="AS622" s="108"/>
      <c r="AT622" s="108"/>
      <c r="AU622" s="108"/>
      <c r="AV622" s="108"/>
      <c r="AW622" s="108"/>
      <c r="AX622" s="108"/>
      <c r="AY622" s="108"/>
      <c r="AZ622" s="108"/>
      <c r="BA622" s="108"/>
      <c r="BB622" s="108"/>
      <c r="BC622" s="108"/>
      <c r="BD622" s="108"/>
      <c r="BE622" s="108"/>
      <c r="BF622" s="108"/>
      <c r="BG622" s="108"/>
      <c r="BH622" s="108"/>
      <c r="BI622" s="108"/>
      <c r="BJ622" s="108"/>
      <c r="BK622" s="108"/>
      <c r="BL622" s="108"/>
      <c r="BM622" s="108"/>
      <c r="BN622" s="108"/>
      <c r="BO622" s="108"/>
      <c r="BP622" s="108"/>
      <c r="BQ622" s="108"/>
      <c r="BR622" s="108"/>
      <c r="BS622" s="108"/>
      <c r="BT622" s="108"/>
      <c r="BU622" s="108"/>
      <c r="BV622" s="108"/>
      <c r="BW622" s="108"/>
      <c r="BX622" s="108"/>
      <c r="BY622" s="108"/>
      <c r="BZ622" s="108"/>
      <c r="CA622" s="108"/>
      <c r="CB622" s="108"/>
      <c r="CC622" s="108"/>
      <c r="CD622" s="108"/>
      <c r="CE622" s="108"/>
      <c r="CF622" s="108"/>
    </row>
    <row r="623" ht="34.5" customHeight="1">
      <c r="A623" s="188"/>
      <c r="B623" s="188"/>
      <c r="C623" s="96"/>
      <c r="D623" s="96"/>
      <c r="E623" s="96"/>
      <c r="F623" s="96"/>
      <c r="G623" s="96"/>
      <c r="H623" s="96"/>
      <c r="I623" s="96"/>
      <c r="J623" s="96"/>
      <c r="K623" s="96"/>
      <c r="L623" s="96"/>
      <c r="M623" s="186"/>
      <c r="N623" s="96"/>
      <c r="O623" s="96"/>
      <c r="P623" s="96"/>
      <c r="Q623" s="102"/>
      <c r="R623" s="102"/>
      <c r="S623" s="102"/>
      <c r="T623" s="102"/>
      <c r="U623" s="102"/>
      <c r="V623" s="102"/>
      <c r="W623" s="102"/>
      <c r="X623" s="102"/>
      <c r="Y623" s="102"/>
      <c r="Z623" s="102"/>
      <c r="AA623" s="102"/>
      <c r="AB623" s="102"/>
      <c r="AC623" s="102"/>
      <c r="AD623" s="102"/>
      <c r="AE623" s="102"/>
      <c r="AF623" s="102"/>
      <c r="AG623" s="102"/>
      <c r="AH623" s="102"/>
      <c r="AI623" s="102"/>
      <c r="AJ623" s="187"/>
      <c r="AK623" s="96"/>
      <c r="AL623" s="96"/>
      <c r="AM623" s="152"/>
      <c r="AN623" s="152"/>
      <c r="AO623" s="107"/>
      <c r="AP623" s="107"/>
      <c r="AQ623" s="108"/>
      <c r="AR623" s="108"/>
      <c r="AS623" s="108"/>
      <c r="AT623" s="108"/>
      <c r="AU623" s="108"/>
      <c r="AV623" s="108"/>
      <c r="AW623" s="108"/>
      <c r="AX623" s="108"/>
      <c r="AY623" s="108"/>
      <c r="AZ623" s="108"/>
      <c r="BA623" s="108"/>
      <c r="BB623" s="108"/>
      <c r="BC623" s="108"/>
      <c r="BD623" s="108"/>
      <c r="BE623" s="108"/>
      <c r="BF623" s="108"/>
      <c r="BG623" s="108"/>
      <c r="BH623" s="108"/>
      <c r="BI623" s="108"/>
      <c r="BJ623" s="108"/>
      <c r="BK623" s="108"/>
      <c r="BL623" s="108"/>
      <c r="BM623" s="108"/>
      <c r="BN623" s="108"/>
      <c r="BO623" s="108"/>
      <c r="BP623" s="108"/>
      <c r="BQ623" s="108"/>
      <c r="BR623" s="108"/>
      <c r="BS623" s="108"/>
      <c r="BT623" s="108"/>
      <c r="BU623" s="108"/>
      <c r="BV623" s="108"/>
      <c r="BW623" s="108"/>
      <c r="BX623" s="108"/>
      <c r="BY623" s="108"/>
      <c r="BZ623" s="108"/>
      <c r="CA623" s="108"/>
      <c r="CB623" s="108"/>
      <c r="CC623" s="108"/>
      <c r="CD623" s="108"/>
      <c r="CE623" s="108"/>
      <c r="CF623" s="108"/>
    </row>
    <row r="624" ht="34.5" customHeight="1">
      <c r="A624" s="188"/>
      <c r="B624" s="188"/>
      <c r="C624" s="96"/>
      <c r="D624" s="96"/>
      <c r="E624" s="96"/>
      <c r="F624" s="96"/>
      <c r="G624" s="96"/>
      <c r="H624" s="96"/>
      <c r="I624" s="96"/>
      <c r="J624" s="96"/>
      <c r="K624" s="96"/>
      <c r="L624" s="96"/>
      <c r="M624" s="186"/>
      <c r="N624" s="96"/>
      <c r="O624" s="96"/>
      <c r="P624" s="96"/>
      <c r="Q624" s="102"/>
      <c r="R624" s="102"/>
      <c r="S624" s="102"/>
      <c r="T624" s="102"/>
      <c r="U624" s="102"/>
      <c r="V624" s="102"/>
      <c r="W624" s="102"/>
      <c r="X624" s="102"/>
      <c r="Y624" s="102"/>
      <c r="Z624" s="102"/>
      <c r="AA624" s="102"/>
      <c r="AB624" s="102"/>
      <c r="AC624" s="102"/>
      <c r="AD624" s="102"/>
      <c r="AE624" s="102"/>
      <c r="AF624" s="102"/>
      <c r="AG624" s="102"/>
      <c r="AH624" s="102"/>
      <c r="AI624" s="102"/>
      <c r="AJ624" s="187"/>
      <c r="AK624" s="96"/>
      <c r="AL624" s="96"/>
      <c r="AM624" s="152"/>
      <c r="AN624" s="152"/>
      <c r="AO624" s="107"/>
      <c r="AP624" s="107"/>
      <c r="AQ624" s="108"/>
      <c r="AR624" s="108"/>
      <c r="AS624" s="108"/>
      <c r="AT624" s="108"/>
      <c r="AU624" s="108"/>
      <c r="AV624" s="108"/>
      <c r="AW624" s="108"/>
      <c r="AX624" s="108"/>
      <c r="AY624" s="108"/>
      <c r="AZ624" s="108"/>
      <c r="BA624" s="108"/>
      <c r="BB624" s="108"/>
      <c r="BC624" s="108"/>
      <c r="BD624" s="108"/>
      <c r="BE624" s="108"/>
      <c r="BF624" s="108"/>
      <c r="BG624" s="108"/>
      <c r="BH624" s="108"/>
      <c r="BI624" s="108"/>
      <c r="BJ624" s="108"/>
      <c r="BK624" s="108"/>
      <c r="BL624" s="108"/>
      <c r="BM624" s="108"/>
      <c r="BN624" s="108"/>
      <c r="BO624" s="108"/>
      <c r="BP624" s="108"/>
      <c r="BQ624" s="108"/>
      <c r="BR624" s="108"/>
      <c r="BS624" s="108"/>
      <c r="BT624" s="108"/>
      <c r="BU624" s="108"/>
      <c r="BV624" s="108"/>
      <c r="BW624" s="108"/>
      <c r="BX624" s="108"/>
      <c r="BY624" s="108"/>
      <c r="BZ624" s="108"/>
      <c r="CA624" s="108"/>
      <c r="CB624" s="108"/>
      <c r="CC624" s="108"/>
      <c r="CD624" s="108"/>
      <c r="CE624" s="108"/>
      <c r="CF624" s="108"/>
    </row>
    <row r="625" ht="34.5" customHeight="1">
      <c r="A625" s="188"/>
      <c r="B625" s="188"/>
      <c r="C625" s="96"/>
      <c r="D625" s="96"/>
      <c r="E625" s="96"/>
      <c r="F625" s="96"/>
      <c r="G625" s="96"/>
      <c r="H625" s="96"/>
      <c r="I625" s="96"/>
      <c r="J625" s="96"/>
      <c r="K625" s="96"/>
      <c r="L625" s="96"/>
      <c r="M625" s="186"/>
      <c r="N625" s="96"/>
      <c r="O625" s="96"/>
      <c r="P625" s="96"/>
      <c r="Q625" s="102"/>
      <c r="R625" s="102"/>
      <c r="S625" s="102"/>
      <c r="T625" s="102"/>
      <c r="U625" s="102"/>
      <c r="V625" s="102"/>
      <c r="W625" s="102"/>
      <c r="X625" s="102"/>
      <c r="Y625" s="102"/>
      <c r="Z625" s="102"/>
      <c r="AA625" s="102"/>
      <c r="AB625" s="102"/>
      <c r="AC625" s="102"/>
      <c r="AD625" s="102"/>
      <c r="AE625" s="102"/>
      <c r="AF625" s="102"/>
      <c r="AG625" s="102"/>
      <c r="AH625" s="102"/>
      <c r="AI625" s="102"/>
      <c r="AJ625" s="187"/>
      <c r="AK625" s="96"/>
      <c r="AL625" s="96"/>
      <c r="AM625" s="152"/>
      <c r="AN625" s="152"/>
      <c r="AO625" s="107"/>
      <c r="AP625" s="107"/>
      <c r="AQ625" s="108"/>
      <c r="AR625" s="108"/>
      <c r="AS625" s="108"/>
      <c r="AT625" s="108"/>
      <c r="AU625" s="108"/>
      <c r="AV625" s="108"/>
      <c r="AW625" s="108"/>
      <c r="AX625" s="108"/>
      <c r="AY625" s="108"/>
      <c r="AZ625" s="108"/>
      <c r="BA625" s="108"/>
      <c r="BB625" s="108"/>
      <c r="BC625" s="108"/>
      <c r="BD625" s="108"/>
      <c r="BE625" s="108"/>
      <c r="BF625" s="108"/>
      <c r="BG625" s="108"/>
      <c r="BH625" s="108"/>
      <c r="BI625" s="108"/>
      <c r="BJ625" s="108"/>
      <c r="BK625" s="108"/>
      <c r="BL625" s="108"/>
      <c r="BM625" s="108"/>
      <c r="BN625" s="108"/>
      <c r="BO625" s="108"/>
      <c r="BP625" s="108"/>
      <c r="BQ625" s="108"/>
      <c r="BR625" s="108"/>
      <c r="BS625" s="108"/>
      <c r="BT625" s="108"/>
      <c r="BU625" s="108"/>
      <c r="BV625" s="108"/>
      <c r="BW625" s="108"/>
      <c r="BX625" s="108"/>
      <c r="BY625" s="108"/>
      <c r="BZ625" s="108"/>
      <c r="CA625" s="108"/>
      <c r="CB625" s="108"/>
      <c r="CC625" s="108"/>
      <c r="CD625" s="108"/>
      <c r="CE625" s="108"/>
      <c r="CF625" s="108"/>
    </row>
    <row r="626" ht="34.5" customHeight="1">
      <c r="A626" s="188"/>
      <c r="B626" s="188"/>
      <c r="C626" s="96"/>
      <c r="D626" s="96"/>
      <c r="E626" s="96"/>
      <c r="F626" s="96"/>
      <c r="G626" s="96"/>
      <c r="H626" s="96"/>
      <c r="I626" s="96"/>
      <c r="J626" s="96"/>
      <c r="K626" s="96"/>
      <c r="L626" s="96"/>
      <c r="M626" s="186"/>
      <c r="N626" s="96"/>
      <c r="O626" s="96"/>
      <c r="P626" s="96"/>
      <c r="Q626" s="102"/>
      <c r="R626" s="102"/>
      <c r="S626" s="102"/>
      <c r="T626" s="102"/>
      <c r="U626" s="102"/>
      <c r="V626" s="102"/>
      <c r="W626" s="102"/>
      <c r="X626" s="102"/>
      <c r="Y626" s="102"/>
      <c r="Z626" s="102"/>
      <c r="AA626" s="102"/>
      <c r="AB626" s="102"/>
      <c r="AC626" s="102"/>
      <c r="AD626" s="102"/>
      <c r="AE626" s="102"/>
      <c r="AF626" s="102"/>
      <c r="AG626" s="102"/>
      <c r="AH626" s="102"/>
      <c r="AI626" s="102"/>
      <c r="AJ626" s="187"/>
      <c r="AK626" s="96"/>
      <c r="AL626" s="96"/>
      <c r="AM626" s="152"/>
      <c r="AN626" s="152"/>
      <c r="AO626" s="107"/>
      <c r="AP626" s="107"/>
      <c r="AQ626" s="108"/>
      <c r="AR626" s="108"/>
      <c r="AS626" s="108"/>
      <c r="AT626" s="108"/>
      <c r="AU626" s="108"/>
      <c r="AV626" s="108"/>
      <c r="AW626" s="108"/>
      <c r="AX626" s="108"/>
      <c r="AY626" s="108"/>
      <c r="AZ626" s="108"/>
      <c r="BA626" s="108"/>
      <c r="BB626" s="108"/>
      <c r="BC626" s="108"/>
      <c r="BD626" s="108"/>
      <c r="BE626" s="108"/>
      <c r="BF626" s="108"/>
      <c r="BG626" s="108"/>
      <c r="BH626" s="108"/>
      <c r="BI626" s="108"/>
      <c r="BJ626" s="108"/>
      <c r="BK626" s="108"/>
      <c r="BL626" s="108"/>
      <c r="BM626" s="108"/>
      <c r="BN626" s="108"/>
      <c r="BO626" s="108"/>
      <c r="BP626" s="108"/>
      <c r="BQ626" s="108"/>
      <c r="BR626" s="108"/>
      <c r="BS626" s="108"/>
      <c r="BT626" s="108"/>
      <c r="BU626" s="108"/>
      <c r="BV626" s="108"/>
      <c r="BW626" s="108"/>
      <c r="BX626" s="108"/>
      <c r="BY626" s="108"/>
      <c r="BZ626" s="108"/>
      <c r="CA626" s="108"/>
      <c r="CB626" s="108"/>
      <c r="CC626" s="108"/>
      <c r="CD626" s="108"/>
      <c r="CE626" s="108"/>
      <c r="CF626" s="108"/>
    </row>
    <row r="627" ht="34.5" customHeight="1">
      <c r="A627" s="188"/>
      <c r="B627" s="188"/>
      <c r="C627" s="96"/>
      <c r="D627" s="96"/>
      <c r="E627" s="96"/>
      <c r="F627" s="96"/>
      <c r="G627" s="96"/>
      <c r="H627" s="96"/>
      <c r="I627" s="96"/>
      <c r="J627" s="96"/>
      <c r="K627" s="96"/>
      <c r="L627" s="96"/>
      <c r="M627" s="186"/>
      <c r="N627" s="96"/>
      <c r="O627" s="96"/>
      <c r="P627" s="96"/>
      <c r="Q627" s="102"/>
      <c r="R627" s="102"/>
      <c r="S627" s="102"/>
      <c r="T627" s="102"/>
      <c r="U627" s="102"/>
      <c r="V627" s="102"/>
      <c r="W627" s="102"/>
      <c r="X627" s="102"/>
      <c r="Y627" s="102"/>
      <c r="Z627" s="102"/>
      <c r="AA627" s="102"/>
      <c r="AB627" s="102"/>
      <c r="AC627" s="102"/>
      <c r="AD627" s="102"/>
      <c r="AE627" s="102"/>
      <c r="AF627" s="102"/>
      <c r="AG627" s="102"/>
      <c r="AH627" s="102"/>
      <c r="AI627" s="102"/>
      <c r="AJ627" s="187"/>
      <c r="AK627" s="96"/>
      <c r="AL627" s="96"/>
      <c r="AM627" s="152"/>
      <c r="AN627" s="152"/>
      <c r="AO627" s="107"/>
      <c r="AP627" s="107"/>
      <c r="AQ627" s="108"/>
      <c r="AR627" s="108"/>
      <c r="AS627" s="108"/>
      <c r="AT627" s="108"/>
      <c r="AU627" s="108"/>
      <c r="AV627" s="108"/>
      <c r="AW627" s="108"/>
      <c r="AX627" s="108"/>
      <c r="AY627" s="108"/>
      <c r="AZ627" s="108"/>
      <c r="BA627" s="108"/>
      <c r="BB627" s="108"/>
      <c r="BC627" s="108"/>
      <c r="BD627" s="108"/>
      <c r="BE627" s="108"/>
      <c r="BF627" s="108"/>
      <c r="BG627" s="108"/>
      <c r="BH627" s="108"/>
      <c r="BI627" s="108"/>
      <c r="BJ627" s="108"/>
      <c r="BK627" s="108"/>
      <c r="BL627" s="108"/>
      <c r="BM627" s="108"/>
      <c r="BN627" s="108"/>
      <c r="BO627" s="108"/>
      <c r="BP627" s="108"/>
      <c r="BQ627" s="108"/>
      <c r="BR627" s="108"/>
      <c r="BS627" s="108"/>
      <c r="BT627" s="108"/>
      <c r="BU627" s="108"/>
      <c r="BV627" s="108"/>
      <c r="BW627" s="108"/>
      <c r="BX627" s="108"/>
      <c r="BY627" s="108"/>
      <c r="BZ627" s="108"/>
      <c r="CA627" s="108"/>
      <c r="CB627" s="108"/>
      <c r="CC627" s="108"/>
      <c r="CD627" s="108"/>
      <c r="CE627" s="108"/>
      <c r="CF627" s="108"/>
    </row>
    <row r="628" ht="34.5" customHeight="1">
      <c r="A628" s="188"/>
      <c r="B628" s="188"/>
      <c r="C628" s="96"/>
      <c r="D628" s="96"/>
      <c r="E628" s="96"/>
      <c r="F628" s="96"/>
      <c r="G628" s="96"/>
      <c r="H628" s="96"/>
      <c r="I628" s="96"/>
      <c r="J628" s="96"/>
      <c r="K628" s="96"/>
      <c r="L628" s="96"/>
      <c r="M628" s="186"/>
      <c r="N628" s="96"/>
      <c r="O628" s="96"/>
      <c r="P628" s="96"/>
      <c r="Q628" s="102"/>
      <c r="R628" s="102"/>
      <c r="S628" s="102"/>
      <c r="T628" s="102"/>
      <c r="U628" s="102"/>
      <c r="V628" s="102"/>
      <c r="W628" s="102"/>
      <c r="X628" s="102"/>
      <c r="Y628" s="102"/>
      <c r="Z628" s="102"/>
      <c r="AA628" s="102"/>
      <c r="AB628" s="102"/>
      <c r="AC628" s="102"/>
      <c r="AD628" s="102"/>
      <c r="AE628" s="102"/>
      <c r="AF628" s="102"/>
      <c r="AG628" s="102"/>
      <c r="AH628" s="102"/>
      <c r="AI628" s="102"/>
      <c r="AJ628" s="187"/>
      <c r="AK628" s="96"/>
      <c r="AL628" s="96"/>
      <c r="AM628" s="152"/>
      <c r="AN628" s="152"/>
      <c r="AO628" s="107"/>
      <c r="AP628" s="107"/>
      <c r="AQ628" s="108"/>
      <c r="AR628" s="108"/>
      <c r="AS628" s="108"/>
      <c r="AT628" s="108"/>
      <c r="AU628" s="108"/>
      <c r="AV628" s="108"/>
      <c r="AW628" s="108"/>
      <c r="AX628" s="108"/>
      <c r="AY628" s="108"/>
      <c r="AZ628" s="108"/>
      <c r="BA628" s="108"/>
      <c r="BB628" s="108"/>
      <c r="BC628" s="108"/>
      <c r="BD628" s="108"/>
      <c r="BE628" s="108"/>
      <c r="BF628" s="108"/>
      <c r="BG628" s="108"/>
      <c r="BH628" s="108"/>
      <c r="BI628" s="108"/>
      <c r="BJ628" s="108"/>
      <c r="BK628" s="108"/>
      <c r="BL628" s="108"/>
      <c r="BM628" s="108"/>
      <c r="BN628" s="108"/>
      <c r="BO628" s="108"/>
      <c r="BP628" s="108"/>
      <c r="BQ628" s="108"/>
      <c r="BR628" s="108"/>
      <c r="BS628" s="108"/>
      <c r="BT628" s="108"/>
      <c r="BU628" s="108"/>
      <c r="BV628" s="108"/>
      <c r="BW628" s="108"/>
      <c r="BX628" s="108"/>
      <c r="BY628" s="108"/>
      <c r="BZ628" s="108"/>
      <c r="CA628" s="108"/>
      <c r="CB628" s="108"/>
      <c r="CC628" s="108"/>
      <c r="CD628" s="108"/>
      <c r="CE628" s="108"/>
      <c r="CF628" s="108"/>
    </row>
    <row r="629" ht="34.5" customHeight="1">
      <c r="A629" s="188"/>
      <c r="B629" s="188"/>
      <c r="C629" s="96"/>
      <c r="D629" s="96"/>
      <c r="E629" s="96"/>
      <c r="F629" s="96"/>
      <c r="G629" s="96"/>
      <c r="H629" s="96"/>
      <c r="I629" s="96"/>
      <c r="J629" s="96"/>
      <c r="K629" s="96"/>
      <c r="L629" s="96"/>
      <c r="M629" s="186"/>
      <c r="N629" s="96"/>
      <c r="O629" s="96"/>
      <c r="P629" s="96"/>
      <c r="Q629" s="102"/>
      <c r="R629" s="102"/>
      <c r="S629" s="102"/>
      <c r="T629" s="102"/>
      <c r="U629" s="102"/>
      <c r="V629" s="102"/>
      <c r="W629" s="102"/>
      <c r="X629" s="102"/>
      <c r="Y629" s="102"/>
      <c r="Z629" s="102"/>
      <c r="AA629" s="102"/>
      <c r="AB629" s="102"/>
      <c r="AC629" s="102"/>
      <c r="AD629" s="102"/>
      <c r="AE629" s="102"/>
      <c r="AF629" s="102"/>
      <c r="AG629" s="102"/>
      <c r="AH629" s="102"/>
      <c r="AI629" s="102"/>
      <c r="AJ629" s="187"/>
      <c r="AK629" s="96"/>
      <c r="AL629" s="96"/>
      <c r="AM629" s="152"/>
      <c r="AN629" s="152"/>
      <c r="AO629" s="107"/>
      <c r="AP629" s="107"/>
      <c r="AQ629" s="108"/>
      <c r="AR629" s="108"/>
      <c r="AS629" s="108"/>
      <c r="AT629" s="108"/>
      <c r="AU629" s="108"/>
      <c r="AV629" s="108"/>
      <c r="AW629" s="108"/>
      <c r="AX629" s="108"/>
      <c r="AY629" s="108"/>
      <c r="AZ629" s="108"/>
      <c r="BA629" s="108"/>
      <c r="BB629" s="108"/>
      <c r="BC629" s="108"/>
      <c r="BD629" s="108"/>
      <c r="BE629" s="108"/>
      <c r="BF629" s="108"/>
      <c r="BG629" s="108"/>
      <c r="BH629" s="108"/>
      <c r="BI629" s="108"/>
      <c r="BJ629" s="108"/>
      <c r="BK629" s="108"/>
      <c r="BL629" s="108"/>
      <c r="BM629" s="108"/>
      <c r="BN629" s="108"/>
      <c r="BO629" s="108"/>
      <c r="BP629" s="108"/>
      <c r="BQ629" s="108"/>
      <c r="BR629" s="108"/>
      <c r="BS629" s="108"/>
      <c r="BT629" s="108"/>
      <c r="BU629" s="108"/>
      <c r="BV629" s="108"/>
      <c r="BW629" s="108"/>
      <c r="BX629" s="108"/>
      <c r="BY629" s="108"/>
      <c r="BZ629" s="108"/>
      <c r="CA629" s="108"/>
      <c r="CB629" s="108"/>
      <c r="CC629" s="108"/>
      <c r="CD629" s="108"/>
      <c r="CE629" s="108"/>
      <c r="CF629" s="108"/>
    </row>
    <row r="630" ht="34.5" customHeight="1">
      <c r="A630" s="188"/>
      <c r="B630" s="188"/>
      <c r="C630" s="96"/>
      <c r="D630" s="96"/>
      <c r="E630" s="96"/>
      <c r="F630" s="96"/>
      <c r="G630" s="96"/>
      <c r="H630" s="96"/>
      <c r="I630" s="96"/>
      <c r="J630" s="96"/>
      <c r="K630" s="96"/>
      <c r="L630" s="96"/>
      <c r="M630" s="186"/>
      <c r="N630" s="96"/>
      <c r="O630" s="96"/>
      <c r="P630" s="96"/>
      <c r="Q630" s="102"/>
      <c r="R630" s="102"/>
      <c r="S630" s="102"/>
      <c r="T630" s="102"/>
      <c r="U630" s="102"/>
      <c r="V630" s="102"/>
      <c r="W630" s="102"/>
      <c r="X630" s="102"/>
      <c r="Y630" s="102"/>
      <c r="Z630" s="102"/>
      <c r="AA630" s="102"/>
      <c r="AB630" s="102"/>
      <c r="AC630" s="102"/>
      <c r="AD630" s="102"/>
      <c r="AE630" s="102"/>
      <c r="AF630" s="102"/>
      <c r="AG630" s="102"/>
      <c r="AH630" s="102"/>
      <c r="AI630" s="102"/>
      <c r="AJ630" s="187"/>
      <c r="AK630" s="96"/>
      <c r="AL630" s="96"/>
      <c r="AM630" s="152"/>
      <c r="AN630" s="152"/>
      <c r="AO630" s="107"/>
      <c r="AP630" s="107"/>
      <c r="AQ630" s="108"/>
      <c r="AR630" s="108"/>
      <c r="AS630" s="108"/>
      <c r="AT630" s="108"/>
      <c r="AU630" s="108"/>
      <c r="AV630" s="108"/>
      <c r="AW630" s="108"/>
      <c r="AX630" s="108"/>
      <c r="AY630" s="108"/>
      <c r="AZ630" s="108"/>
      <c r="BA630" s="108"/>
      <c r="BB630" s="108"/>
      <c r="BC630" s="108"/>
      <c r="BD630" s="108"/>
      <c r="BE630" s="108"/>
      <c r="BF630" s="108"/>
      <c r="BG630" s="108"/>
      <c r="BH630" s="108"/>
      <c r="BI630" s="108"/>
      <c r="BJ630" s="108"/>
      <c r="BK630" s="108"/>
      <c r="BL630" s="108"/>
      <c r="BM630" s="108"/>
      <c r="BN630" s="108"/>
      <c r="BO630" s="108"/>
      <c r="BP630" s="108"/>
      <c r="BQ630" s="108"/>
      <c r="BR630" s="108"/>
      <c r="BS630" s="108"/>
      <c r="BT630" s="108"/>
      <c r="BU630" s="108"/>
      <c r="BV630" s="108"/>
      <c r="BW630" s="108"/>
      <c r="BX630" s="108"/>
      <c r="BY630" s="108"/>
      <c r="BZ630" s="108"/>
      <c r="CA630" s="108"/>
      <c r="CB630" s="108"/>
      <c r="CC630" s="108"/>
      <c r="CD630" s="108"/>
      <c r="CE630" s="108"/>
      <c r="CF630" s="108"/>
    </row>
    <row r="631" ht="34.5" customHeight="1">
      <c r="A631" s="188"/>
      <c r="B631" s="188"/>
      <c r="C631" s="96"/>
      <c r="D631" s="96"/>
      <c r="E631" s="96"/>
      <c r="F631" s="96"/>
      <c r="G631" s="96"/>
      <c r="H631" s="96"/>
      <c r="I631" s="96"/>
      <c r="J631" s="96"/>
      <c r="K631" s="96"/>
      <c r="L631" s="96"/>
      <c r="M631" s="186"/>
      <c r="N631" s="96"/>
      <c r="O631" s="96"/>
      <c r="P631" s="96"/>
      <c r="Q631" s="102"/>
      <c r="R631" s="102"/>
      <c r="S631" s="102"/>
      <c r="T631" s="102"/>
      <c r="U631" s="102"/>
      <c r="V631" s="102"/>
      <c r="W631" s="102"/>
      <c r="X631" s="102"/>
      <c r="Y631" s="102"/>
      <c r="Z631" s="102"/>
      <c r="AA631" s="102"/>
      <c r="AB631" s="102"/>
      <c r="AC631" s="102"/>
      <c r="AD631" s="102"/>
      <c r="AE631" s="102"/>
      <c r="AF631" s="102"/>
      <c r="AG631" s="102"/>
      <c r="AH631" s="102"/>
      <c r="AI631" s="102"/>
      <c r="AJ631" s="187"/>
      <c r="AK631" s="96"/>
      <c r="AL631" s="96"/>
      <c r="AM631" s="152"/>
      <c r="AN631" s="152"/>
      <c r="AO631" s="107"/>
      <c r="AP631" s="107"/>
      <c r="AQ631" s="108"/>
      <c r="AR631" s="108"/>
      <c r="AS631" s="108"/>
      <c r="AT631" s="108"/>
      <c r="AU631" s="108"/>
      <c r="AV631" s="108"/>
      <c r="AW631" s="108"/>
      <c r="AX631" s="108"/>
      <c r="AY631" s="108"/>
      <c r="AZ631" s="108"/>
      <c r="BA631" s="108"/>
      <c r="BB631" s="108"/>
      <c r="BC631" s="108"/>
      <c r="BD631" s="108"/>
      <c r="BE631" s="108"/>
      <c r="BF631" s="108"/>
      <c r="BG631" s="108"/>
      <c r="BH631" s="108"/>
      <c r="BI631" s="108"/>
      <c r="BJ631" s="108"/>
      <c r="BK631" s="108"/>
      <c r="BL631" s="108"/>
      <c r="BM631" s="108"/>
      <c r="BN631" s="108"/>
      <c r="BO631" s="108"/>
      <c r="BP631" s="108"/>
      <c r="BQ631" s="108"/>
      <c r="BR631" s="108"/>
      <c r="BS631" s="108"/>
      <c r="BT631" s="108"/>
      <c r="BU631" s="108"/>
      <c r="BV631" s="108"/>
      <c r="BW631" s="108"/>
      <c r="BX631" s="108"/>
      <c r="BY631" s="108"/>
      <c r="BZ631" s="108"/>
      <c r="CA631" s="108"/>
      <c r="CB631" s="108"/>
      <c r="CC631" s="108"/>
      <c r="CD631" s="108"/>
      <c r="CE631" s="108"/>
      <c r="CF631" s="108"/>
    </row>
    <row r="632" ht="34.5" customHeight="1">
      <c r="A632" s="188"/>
      <c r="B632" s="188"/>
      <c r="C632" s="96"/>
      <c r="D632" s="96"/>
      <c r="E632" s="96"/>
      <c r="F632" s="96"/>
      <c r="G632" s="96"/>
      <c r="H632" s="96"/>
      <c r="I632" s="96"/>
      <c r="J632" s="96"/>
      <c r="K632" s="96"/>
      <c r="L632" s="96"/>
      <c r="M632" s="186"/>
      <c r="N632" s="96"/>
      <c r="O632" s="96"/>
      <c r="P632" s="96"/>
      <c r="Q632" s="102"/>
      <c r="R632" s="102"/>
      <c r="S632" s="102"/>
      <c r="T632" s="102"/>
      <c r="U632" s="102"/>
      <c r="V632" s="102"/>
      <c r="W632" s="102"/>
      <c r="X632" s="102"/>
      <c r="Y632" s="102"/>
      <c r="Z632" s="102"/>
      <c r="AA632" s="102"/>
      <c r="AB632" s="102"/>
      <c r="AC632" s="102"/>
      <c r="AD632" s="102"/>
      <c r="AE632" s="102"/>
      <c r="AF632" s="102"/>
      <c r="AG632" s="102"/>
      <c r="AH632" s="102"/>
      <c r="AI632" s="102"/>
      <c r="AJ632" s="187"/>
      <c r="AK632" s="96"/>
      <c r="AL632" s="96"/>
      <c r="AM632" s="152"/>
      <c r="AN632" s="152"/>
      <c r="AO632" s="107"/>
      <c r="AP632" s="107"/>
      <c r="AQ632" s="108"/>
      <c r="AR632" s="108"/>
      <c r="AS632" s="108"/>
      <c r="AT632" s="108"/>
      <c r="AU632" s="108"/>
      <c r="AV632" s="108"/>
      <c r="AW632" s="108"/>
      <c r="AX632" s="108"/>
      <c r="AY632" s="108"/>
      <c r="AZ632" s="108"/>
      <c r="BA632" s="108"/>
      <c r="BB632" s="108"/>
      <c r="BC632" s="108"/>
      <c r="BD632" s="108"/>
      <c r="BE632" s="108"/>
      <c r="BF632" s="108"/>
      <c r="BG632" s="108"/>
      <c r="BH632" s="108"/>
      <c r="BI632" s="108"/>
      <c r="BJ632" s="108"/>
      <c r="BK632" s="108"/>
      <c r="BL632" s="108"/>
      <c r="BM632" s="108"/>
      <c r="BN632" s="108"/>
      <c r="BO632" s="108"/>
      <c r="BP632" s="108"/>
      <c r="BQ632" s="108"/>
      <c r="BR632" s="108"/>
      <c r="BS632" s="108"/>
      <c r="BT632" s="108"/>
      <c r="BU632" s="108"/>
      <c r="BV632" s="108"/>
      <c r="BW632" s="108"/>
      <c r="BX632" s="108"/>
      <c r="BY632" s="108"/>
      <c r="BZ632" s="108"/>
      <c r="CA632" s="108"/>
      <c r="CB632" s="108"/>
      <c r="CC632" s="108"/>
      <c r="CD632" s="108"/>
      <c r="CE632" s="108"/>
      <c r="CF632" s="108"/>
    </row>
    <row r="633" ht="34.5" customHeight="1">
      <c r="A633" s="188"/>
      <c r="B633" s="188"/>
      <c r="C633" s="96"/>
      <c r="D633" s="96"/>
      <c r="E633" s="96"/>
      <c r="F633" s="96"/>
      <c r="G633" s="96"/>
      <c r="H633" s="96"/>
      <c r="I633" s="96"/>
      <c r="J633" s="96"/>
      <c r="K633" s="96"/>
      <c r="L633" s="96"/>
      <c r="M633" s="186"/>
      <c r="N633" s="96"/>
      <c r="O633" s="96"/>
      <c r="P633" s="96"/>
      <c r="Q633" s="102"/>
      <c r="R633" s="102"/>
      <c r="S633" s="102"/>
      <c r="T633" s="102"/>
      <c r="U633" s="102"/>
      <c r="V633" s="102"/>
      <c r="W633" s="102"/>
      <c r="X633" s="102"/>
      <c r="Y633" s="102"/>
      <c r="Z633" s="102"/>
      <c r="AA633" s="102"/>
      <c r="AB633" s="102"/>
      <c r="AC633" s="102"/>
      <c r="AD633" s="102"/>
      <c r="AE633" s="102"/>
      <c r="AF633" s="102"/>
      <c r="AG633" s="102"/>
      <c r="AH633" s="102"/>
      <c r="AI633" s="102"/>
      <c r="AJ633" s="187"/>
      <c r="AK633" s="96"/>
      <c r="AL633" s="96"/>
      <c r="AM633" s="152"/>
      <c r="AN633" s="152"/>
      <c r="AO633" s="107"/>
      <c r="AP633" s="107"/>
      <c r="AQ633" s="108"/>
      <c r="AR633" s="108"/>
      <c r="AS633" s="108"/>
      <c r="AT633" s="108"/>
      <c r="AU633" s="108"/>
      <c r="AV633" s="108"/>
      <c r="AW633" s="108"/>
      <c r="AX633" s="108"/>
      <c r="AY633" s="108"/>
      <c r="AZ633" s="108"/>
      <c r="BA633" s="108"/>
      <c r="BB633" s="108"/>
      <c r="BC633" s="108"/>
      <c r="BD633" s="108"/>
      <c r="BE633" s="108"/>
      <c r="BF633" s="108"/>
      <c r="BG633" s="108"/>
      <c r="BH633" s="108"/>
      <c r="BI633" s="108"/>
      <c r="BJ633" s="108"/>
      <c r="BK633" s="108"/>
      <c r="BL633" s="108"/>
      <c r="BM633" s="108"/>
      <c r="BN633" s="108"/>
      <c r="BO633" s="108"/>
      <c r="BP633" s="108"/>
      <c r="BQ633" s="108"/>
      <c r="BR633" s="108"/>
      <c r="BS633" s="108"/>
      <c r="BT633" s="108"/>
      <c r="BU633" s="108"/>
      <c r="BV633" s="108"/>
      <c r="BW633" s="108"/>
      <c r="BX633" s="108"/>
      <c r="BY633" s="108"/>
      <c r="BZ633" s="108"/>
      <c r="CA633" s="108"/>
      <c r="CB633" s="108"/>
      <c r="CC633" s="108"/>
      <c r="CD633" s="108"/>
      <c r="CE633" s="108"/>
      <c r="CF633" s="108"/>
    </row>
    <row r="634" ht="34.5" customHeight="1">
      <c r="A634" s="188"/>
      <c r="B634" s="188"/>
      <c r="C634" s="96"/>
      <c r="D634" s="96"/>
      <c r="E634" s="96"/>
      <c r="F634" s="96"/>
      <c r="G634" s="96"/>
      <c r="H634" s="96"/>
      <c r="I634" s="96"/>
      <c r="J634" s="96"/>
      <c r="K634" s="96"/>
      <c r="L634" s="96"/>
      <c r="M634" s="186"/>
      <c r="N634" s="96"/>
      <c r="O634" s="96"/>
      <c r="P634" s="96"/>
      <c r="Q634" s="102"/>
      <c r="R634" s="102"/>
      <c r="S634" s="102"/>
      <c r="T634" s="102"/>
      <c r="U634" s="102"/>
      <c r="V634" s="102"/>
      <c r="W634" s="102"/>
      <c r="X634" s="102"/>
      <c r="Y634" s="102"/>
      <c r="Z634" s="102"/>
      <c r="AA634" s="102"/>
      <c r="AB634" s="102"/>
      <c r="AC634" s="102"/>
      <c r="AD634" s="102"/>
      <c r="AE634" s="102"/>
      <c r="AF634" s="102"/>
      <c r="AG634" s="102"/>
      <c r="AH634" s="102"/>
      <c r="AI634" s="102"/>
      <c r="AJ634" s="187"/>
      <c r="AK634" s="96"/>
      <c r="AL634" s="96"/>
      <c r="AM634" s="152"/>
      <c r="AN634" s="152"/>
      <c r="AO634" s="107"/>
      <c r="AP634" s="107"/>
      <c r="AQ634" s="108"/>
      <c r="AR634" s="108"/>
      <c r="AS634" s="108"/>
      <c r="AT634" s="108"/>
      <c r="AU634" s="108"/>
      <c r="AV634" s="108"/>
      <c r="AW634" s="108"/>
      <c r="AX634" s="108"/>
      <c r="AY634" s="108"/>
      <c r="AZ634" s="108"/>
      <c r="BA634" s="108"/>
      <c r="BB634" s="108"/>
      <c r="BC634" s="108"/>
      <c r="BD634" s="108"/>
      <c r="BE634" s="108"/>
      <c r="BF634" s="108"/>
      <c r="BG634" s="108"/>
      <c r="BH634" s="108"/>
      <c r="BI634" s="108"/>
      <c r="BJ634" s="108"/>
      <c r="BK634" s="108"/>
      <c r="BL634" s="108"/>
      <c r="BM634" s="108"/>
      <c r="BN634" s="108"/>
      <c r="BO634" s="108"/>
      <c r="BP634" s="108"/>
      <c r="BQ634" s="108"/>
      <c r="BR634" s="108"/>
      <c r="BS634" s="108"/>
      <c r="BT634" s="108"/>
      <c r="BU634" s="108"/>
      <c r="BV634" s="108"/>
      <c r="BW634" s="108"/>
      <c r="BX634" s="108"/>
      <c r="BY634" s="108"/>
      <c r="BZ634" s="108"/>
      <c r="CA634" s="108"/>
      <c r="CB634" s="108"/>
      <c r="CC634" s="108"/>
      <c r="CD634" s="108"/>
      <c r="CE634" s="108"/>
      <c r="CF634" s="108"/>
    </row>
    <row r="635" ht="34.5" customHeight="1">
      <c r="A635" s="188"/>
      <c r="B635" s="188"/>
      <c r="C635" s="96"/>
      <c r="D635" s="96"/>
      <c r="E635" s="96"/>
      <c r="F635" s="96"/>
      <c r="G635" s="96"/>
      <c r="H635" s="96"/>
      <c r="I635" s="96"/>
      <c r="J635" s="96"/>
      <c r="K635" s="96"/>
      <c r="L635" s="96"/>
      <c r="M635" s="186"/>
      <c r="N635" s="96"/>
      <c r="O635" s="96"/>
      <c r="P635" s="96"/>
      <c r="Q635" s="102"/>
      <c r="R635" s="102"/>
      <c r="S635" s="102"/>
      <c r="T635" s="102"/>
      <c r="U635" s="102"/>
      <c r="V635" s="102"/>
      <c r="W635" s="102"/>
      <c r="X635" s="102"/>
      <c r="Y635" s="102"/>
      <c r="Z635" s="102"/>
      <c r="AA635" s="102"/>
      <c r="AB635" s="102"/>
      <c r="AC635" s="102"/>
      <c r="AD635" s="102"/>
      <c r="AE635" s="102"/>
      <c r="AF635" s="102"/>
      <c r="AG635" s="102"/>
      <c r="AH635" s="102"/>
      <c r="AI635" s="102"/>
      <c r="AJ635" s="187"/>
      <c r="AK635" s="96"/>
      <c r="AL635" s="96"/>
      <c r="AM635" s="152"/>
      <c r="AN635" s="152"/>
      <c r="AO635" s="107"/>
      <c r="AP635" s="107"/>
      <c r="AQ635" s="108"/>
      <c r="AR635" s="108"/>
      <c r="AS635" s="108"/>
      <c r="AT635" s="108"/>
      <c r="AU635" s="108"/>
      <c r="AV635" s="108"/>
      <c r="AW635" s="108"/>
      <c r="AX635" s="108"/>
      <c r="AY635" s="108"/>
      <c r="AZ635" s="108"/>
      <c r="BA635" s="108"/>
      <c r="BB635" s="108"/>
      <c r="BC635" s="108"/>
      <c r="BD635" s="108"/>
      <c r="BE635" s="108"/>
      <c r="BF635" s="108"/>
      <c r="BG635" s="108"/>
      <c r="BH635" s="108"/>
      <c r="BI635" s="108"/>
      <c r="BJ635" s="108"/>
      <c r="BK635" s="108"/>
      <c r="BL635" s="108"/>
      <c r="BM635" s="108"/>
      <c r="BN635" s="108"/>
      <c r="BO635" s="108"/>
      <c r="BP635" s="108"/>
      <c r="BQ635" s="108"/>
      <c r="BR635" s="108"/>
      <c r="BS635" s="108"/>
      <c r="BT635" s="108"/>
      <c r="BU635" s="108"/>
      <c r="BV635" s="108"/>
      <c r="BW635" s="108"/>
      <c r="BX635" s="108"/>
      <c r="BY635" s="108"/>
      <c r="BZ635" s="108"/>
      <c r="CA635" s="108"/>
      <c r="CB635" s="108"/>
      <c r="CC635" s="108"/>
      <c r="CD635" s="108"/>
      <c r="CE635" s="108"/>
      <c r="CF635" s="108"/>
    </row>
    <row r="636" ht="34.5" customHeight="1">
      <c r="A636" s="188"/>
      <c r="B636" s="188"/>
      <c r="C636" s="96"/>
      <c r="D636" s="96"/>
      <c r="E636" s="96"/>
      <c r="F636" s="96"/>
      <c r="G636" s="96"/>
      <c r="H636" s="96"/>
      <c r="I636" s="96"/>
      <c r="J636" s="96"/>
      <c r="K636" s="96"/>
      <c r="L636" s="96"/>
      <c r="M636" s="186"/>
      <c r="N636" s="96"/>
      <c r="O636" s="96"/>
      <c r="P636" s="96"/>
      <c r="Q636" s="102"/>
      <c r="R636" s="102"/>
      <c r="S636" s="102"/>
      <c r="T636" s="102"/>
      <c r="U636" s="102"/>
      <c r="V636" s="102"/>
      <c r="W636" s="102"/>
      <c r="X636" s="102"/>
      <c r="Y636" s="102"/>
      <c r="Z636" s="102"/>
      <c r="AA636" s="102"/>
      <c r="AB636" s="102"/>
      <c r="AC636" s="102"/>
      <c r="AD636" s="102"/>
      <c r="AE636" s="102"/>
      <c r="AF636" s="102"/>
      <c r="AG636" s="102"/>
      <c r="AH636" s="102"/>
      <c r="AI636" s="102"/>
      <c r="AJ636" s="187"/>
      <c r="AK636" s="96"/>
      <c r="AL636" s="96"/>
      <c r="AM636" s="152"/>
      <c r="AN636" s="152"/>
      <c r="AO636" s="107"/>
      <c r="AP636" s="107"/>
      <c r="AQ636" s="108"/>
      <c r="AR636" s="108"/>
      <c r="AS636" s="108"/>
      <c r="AT636" s="108"/>
      <c r="AU636" s="108"/>
      <c r="AV636" s="108"/>
      <c r="AW636" s="108"/>
      <c r="AX636" s="108"/>
      <c r="AY636" s="108"/>
      <c r="AZ636" s="108"/>
      <c r="BA636" s="108"/>
      <c r="BB636" s="108"/>
      <c r="BC636" s="108"/>
      <c r="BD636" s="108"/>
      <c r="BE636" s="108"/>
      <c r="BF636" s="108"/>
      <c r="BG636" s="108"/>
      <c r="BH636" s="108"/>
      <c r="BI636" s="108"/>
      <c r="BJ636" s="108"/>
      <c r="BK636" s="108"/>
      <c r="BL636" s="108"/>
      <c r="BM636" s="108"/>
      <c r="BN636" s="108"/>
      <c r="BO636" s="108"/>
      <c r="BP636" s="108"/>
      <c r="BQ636" s="108"/>
      <c r="BR636" s="108"/>
      <c r="BS636" s="108"/>
      <c r="BT636" s="108"/>
      <c r="BU636" s="108"/>
      <c r="BV636" s="108"/>
      <c r="BW636" s="108"/>
      <c r="BX636" s="108"/>
      <c r="BY636" s="108"/>
      <c r="BZ636" s="108"/>
      <c r="CA636" s="108"/>
      <c r="CB636" s="108"/>
      <c r="CC636" s="108"/>
      <c r="CD636" s="108"/>
      <c r="CE636" s="108"/>
      <c r="CF636" s="108"/>
    </row>
    <row r="637" ht="34.5" customHeight="1">
      <c r="A637" s="188"/>
      <c r="B637" s="188"/>
      <c r="C637" s="96"/>
      <c r="D637" s="96"/>
      <c r="E637" s="96"/>
      <c r="F637" s="96"/>
      <c r="G637" s="96"/>
      <c r="H637" s="96"/>
      <c r="I637" s="96"/>
      <c r="J637" s="96"/>
      <c r="K637" s="96"/>
      <c r="L637" s="96"/>
      <c r="M637" s="186"/>
      <c r="N637" s="96"/>
      <c r="O637" s="96"/>
      <c r="P637" s="96"/>
      <c r="Q637" s="102"/>
      <c r="R637" s="102"/>
      <c r="S637" s="102"/>
      <c r="T637" s="102"/>
      <c r="U637" s="102"/>
      <c r="V637" s="102"/>
      <c r="W637" s="102"/>
      <c r="X637" s="102"/>
      <c r="Y637" s="102"/>
      <c r="Z637" s="102"/>
      <c r="AA637" s="102"/>
      <c r="AB637" s="102"/>
      <c r="AC637" s="102"/>
      <c r="AD637" s="102"/>
      <c r="AE637" s="102"/>
      <c r="AF637" s="102"/>
      <c r="AG637" s="102"/>
      <c r="AH637" s="102"/>
      <c r="AI637" s="102"/>
      <c r="AJ637" s="187"/>
      <c r="AK637" s="96"/>
      <c r="AL637" s="96"/>
      <c r="AM637" s="152"/>
      <c r="AN637" s="152"/>
      <c r="AO637" s="107"/>
      <c r="AP637" s="107"/>
      <c r="AQ637" s="108"/>
      <c r="AR637" s="108"/>
      <c r="AS637" s="108"/>
      <c r="AT637" s="108"/>
      <c r="AU637" s="108"/>
      <c r="AV637" s="108"/>
      <c r="AW637" s="108"/>
      <c r="AX637" s="108"/>
      <c r="AY637" s="108"/>
      <c r="AZ637" s="108"/>
      <c r="BA637" s="108"/>
      <c r="BB637" s="108"/>
      <c r="BC637" s="108"/>
      <c r="BD637" s="108"/>
      <c r="BE637" s="108"/>
      <c r="BF637" s="108"/>
      <c r="BG637" s="108"/>
      <c r="BH637" s="108"/>
      <c r="BI637" s="108"/>
      <c r="BJ637" s="108"/>
      <c r="BK637" s="108"/>
      <c r="BL637" s="108"/>
      <c r="BM637" s="108"/>
      <c r="BN637" s="108"/>
      <c r="BO637" s="108"/>
      <c r="BP637" s="108"/>
      <c r="BQ637" s="108"/>
      <c r="BR637" s="108"/>
      <c r="BS637" s="108"/>
      <c r="BT637" s="108"/>
      <c r="BU637" s="108"/>
      <c r="BV637" s="108"/>
      <c r="BW637" s="108"/>
      <c r="BX637" s="108"/>
      <c r="BY637" s="108"/>
      <c r="BZ637" s="108"/>
      <c r="CA637" s="108"/>
      <c r="CB637" s="108"/>
      <c r="CC637" s="108"/>
      <c r="CD637" s="108"/>
      <c r="CE637" s="108"/>
      <c r="CF637" s="108"/>
    </row>
    <row r="638" ht="34.5" customHeight="1">
      <c r="A638" s="188"/>
      <c r="B638" s="188"/>
      <c r="C638" s="96"/>
      <c r="D638" s="96"/>
      <c r="E638" s="96"/>
      <c r="F638" s="96"/>
      <c r="G638" s="96"/>
      <c r="H638" s="96"/>
      <c r="I638" s="96"/>
      <c r="J638" s="96"/>
      <c r="K638" s="96"/>
      <c r="L638" s="96"/>
      <c r="M638" s="186"/>
      <c r="N638" s="96"/>
      <c r="O638" s="96"/>
      <c r="P638" s="96"/>
      <c r="Q638" s="102"/>
      <c r="R638" s="102"/>
      <c r="S638" s="102"/>
      <c r="T638" s="102"/>
      <c r="U638" s="102"/>
      <c r="V638" s="102"/>
      <c r="W638" s="102"/>
      <c r="X638" s="102"/>
      <c r="Y638" s="102"/>
      <c r="Z638" s="102"/>
      <c r="AA638" s="102"/>
      <c r="AB638" s="102"/>
      <c r="AC638" s="102"/>
      <c r="AD638" s="102"/>
      <c r="AE638" s="102"/>
      <c r="AF638" s="102"/>
      <c r="AG638" s="102"/>
      <c r="AH638" s="102"/>
      <c r="AI638" s="102"/>
      <c r="AJ638" s="187"/>
      <c r="AK638" s="96"/>
      <c r="AL638" s="96"/>
      <c r="AM638" s="152"/>
      <c r="AN638" s="152"/>
      <c r="AO638" s="107"/>
      <c r="AP638" s="107"/>
      <c r="AQ638" s="108"/>
      <c r="AR638" s="108"/>
      <c r="AS638" s="108"/>
      <c r="AT638" s="108"/>
      <c r="AU638" s="108"/>
      <c r="AV638" s="108"/>
      <c r="AW638" s="108"/>
      <c r="AX638" s="108"/>
      <c r="AY638" s="108"/>
      <c r="AZ638" s="108"/>
      <c r="BA638" s="108"/>
      <c r="BB638" s="108"/>
      <c r="BC638" s="108"/>
      <c r="BD638" s="108"/>
      <c r="BE638" s="108"/>
      <c r="BF638" s="108"/>
      <c r="BG638" s="108"/>
      <c r="BH638" s="108"/>
      <c r="BI638" s="108"/>
      <c r="BJ638" s="108"/>
      <c r="BK638" s="108"/>
      <c r="BL638" s="108"/>
      <c r="BM638" s="108"/>
      <c r="BN638" s="108"/>
      <c r="BO638" s="108"/>
      <c r="BP638" s="108"/>
      <c r="BQ638" s="108"/>
      <c r="BR638" s="108"/>
      <c r="BS638" s="108"/>
      <c r="BT638" s="108"/>
      <c r="BU638" s="108"/>
      <c r="BV638" s="108"/>
      <c r="BW638" s="108"/>
      <c r="BX638" s="108"/>
      <c r="BY638" s="108"/>
      <c r="BZ638" s="108"/>
      <c r="CA638" s="108"/>
      <c r="CB638" s="108"/>
      <c r="CC638" s="108"/>
      <c r="CD638" s="108"/>
      <c r="CE638" s="108"/>
      <c r="CF638" s="108"/>
    </row>
    <row r="639" ht="34.5" customHeight="1">
      <c r="A639" s="188"/>
      <c r="B639" s="188"/>
      <c r="C639" s="96"/>
      <c r="D639" s="96"/>
      <c r="E639" s="96"/>
      <c r="F639" s="96"/>
      <c r="G639" s="96"/>
      <c r="H639" s="96"/>
      <c r="I639" s="96"/>
      <c r="J639" s="96"/>
      <c r="K639" s="96"/>
      <c r="L639" s="96"/>
      <c r="M639" s="186"/>
      <c r="N639" s="96"/>
      <c r="O639" s="96"/>
      <c r="P639" s="96"/>
      <c r="Q639" s="102"/>
      <c r="R639" s="102"/>
      <c r="S639" s="102"/>
      <c r="T639" s="102"/>
      <c r="U639" s="102"/>
      <c r="V639" s="102"/>
      <c r="W639" s="102"/>
      <c r="X639" s="102"/>
      <c r="Y639" s="102"/>
      <c r="Z639" s="102"/>
      <c r="AA639" s="102"/>
      <c r="AB639" s="102"/>
      <c r="AC639" s="102"/>
      <c r="AD639" s="102"/>
      <c r="AE639" s="102"/>
      <c r="AF639" s="102"/>
      <c r="AG639" s="102"/>
      <c r="AH639" s="102"/>
      <c r="AI639" s="102"/>
      <c r="AJ639" s="187"/>
      <c r="AK639" s="96"/>
      <c r="AL639" s="96"/>
      <c r="AM639" s="152"/>
      <c r="AN639" s="152"/>
      <c r="AO639" s="107"/>
      <c r="AP639" s="107"/>
      <c r="AQ639" s="108"/>
      <c r="AR639" s="108"/>
      <c r="AS639" s="108"/>
      <c r="AT639" s="108"/>
      <c r="AU639" s="108"/>
      <c r="AV639" s="108"/>
      <c r="AW639" s="108"/>
      <c r="AX639" s="108"/>
      <c r="AY639" s="108"/>
      <c r="AZ639" s="108"/>
      <c r="BA639" s="108"/>
      <c r="BB639" s="108"/>
      <c r="BC639" s="108"/>
      <c r="BD639" s="108"/>
      <c r="BE639" s="108"/>
      <c r="BF639" s="108"/>
      <c r="BG639" s="108"/>
      <c r="BH639" s="108"/>
      <c r="BI639" s="108"/>
      <c r="BJ639" s="108"/>
      <c r="BK639" s="108"/>
      <c r="BL639" s="108"/>
      <c r="BM639" s="108"/>
      <c r="BN639" s="108"/>
      <c r="BO639" s="108"/>
      <c r="BP639" s="108"/>
      <c r="BQ639" s="108"/>
      <c r="BR639" s="108"/>
      <c r="BS639" s="108"/>
      <c r="BT639" s="108"/>
      <c r="BU639" s="108"/>
      <c r="BV639" s="108"/>
      <c r="BW639" s="108"/>
      <c r="BX639" s="108"/>
      <c r="BY639" s="108"/>
      <c r="BZ639" s="108"/>
      <c r="CA639" s="108"/>
      <c r="CB639" s="108"/>
      <c r="CC639" s="108"/>
      <c r="CD639" s="108"/>
      <c r="CE639" s="108"/>
      <c r="CF639" s="108"/>
    </row>
    <row r="640" ht="34.5" customHeight="1">
      <c r="A640" s="188"/>
      <c r="B640" s="188"/>
      <c r="C640" s="96"/>
      <c r="D640" s="96"/>
      <c r="E640" s="96"/>
      <c r="F640" s="96"/>
      <c r="G640" s="96"/>
      <c r="H640" s="96"/>
      <c r="I640" s="96"/>
      <c r="J640" s="96"/>
      <c r="K640" s="96"/>
      <c r="L640" s="96"/>
      <c r="M640" s="186"/>
      <c r="N640" s="96"/>
      <c r="O640" s="96"/>
      <c r="P640" s="96"/>
      <c r="Q640" s="102"/>
      <c r="R640" s="102"/>
      <c r="S640" s="102"/>
      <c r="T640" s="102"/>
      <c r="U640" s="102"/>
      <c r="V640" s="102"/>
      <c r="W640" s="102"/>
      <c r="X640" s="102"/>
      <c r="Y640" s="102"/>
      <c r="Z640" s="102"/>
      <c r="AA640" s="102"/>
      <c r="AB640" s="102"/>
      <c r="AC640" s="102"/>
      <c r="AD640" s="102"/>
      <c r="AE640" s="102"/>
      <c r="AF640" s="102"/>
      <c r="AG640" s="102"/>
      <c r="AH640" s="102"/>
      <c r="AI640" s="102"/>
      <c r="AJ640" s="187"/>
      <c r="AK640" s="96"/>
      <c r="AL640" s="96"/>
      <c r="AM640" s="152"/>
      <c r="AN640" s="152"/>
      <c r="AO640" s="107"/>
      <c r="AP640" s="107"/>
      <c r="AQ640" s="108"/>
      <c r="AR640" s="108"/>
      <c r="AS640" s="108"/>
      <c r="AT640" s="108"/>
      <c r="AU640" s="108"/>
      <c r="AV640" s="108"/>
      <c r="AW640" s="108"/>
      <c r="AX640" s="108"/>
      <c r="AY640" s="108"/>
      <c r="AZ640" s="108"/>
      <c r="BA640" s="108"/>
      <c r="BB640" s="108"/>
      <c r="BC640" s="108"/>
      <c r="BD640" s="108"/>
      <c r="BE640" s="108"/>
      <c r="BF640" s="108"/>
      <c r="BG640" s="108"/>
      <c r="BH640" s="108"/>
      <c r="BI640" s="108"/>
      <c r="BJ640" s="108"/>
      <c r="BK640" s="108"/>
      <c r="BL640" s="108"/>
      <c r="BM640" s="108"/>
      <c r="BN640" s="108"/>
      <c r="BO640" s="108"/>
      <c r="BP640" s="108"/>
      <c r="BQ640" s="108"/>
      <c r="BR640" s="108"/>
      <c r="BS640" s="108"/>
      <c r="BT640" s="108"/>
      <c r="BU640" s="108"/>
      <c r="BV640" s="108"/>
      <c r="BW640" s="108"/>
      <c r="BX640" s="108"/>
      <c r="BY640" s="108"/>
      <c r="BZ640" s="108"/>
      <c r="CA640" s="108"/>
      <c r="CB640" s="108"/>
      <c r="CC640" s="108"/>
      <c r="CD640" s="108"/>
      <c r="CE640" s="108"/>
      <c r="CF640" s="108"/>
    </row>
    <row r="641" ht="34.5" customHeight="1">
      <c r="A641" s="188"/>
      <c r="B641" s="188"/>
      <c r="C641" s="96"/>
      <c r="D641" s="96"/>
      <c r="E641" s="96"/>
      <c r="F641" s="96"/>
      <c r="G641" s="96"/>
      <c r="H641" s="96"/>
      <c r="I641" s="96"/>
      <c r="J641" s="96"/>
      <c r="K641" s="96"/>
      <c r="L641" s="96"/>
      <c r="M641" s="186"/>
      <c r="N641" s="96"/>
      <c r="O641" s="96"/>
      <c r="P641" s="96"/>
      <c r="Q641" s="102"/>
      <c r="R641" s="102"/>
      <c r="S641" s="102"/>
      <c r="T641" s="102"/>
      <c r="U641" s="102"/>
      <c r="V641" s="102"/>
      <c r="W641" s="102"/>
      <c r="X641" s="102"/>
      <c r="Y641" s="102"/>
      <c r="Z641" s="102"/>
      <c r="AA641" s="102"/>
      <c r="AB641" s="102"/>
      <c r="AC641" s="102"/>
      <c r="AD641" s="102"/>
      <c r="AE641" s="102"/>
      <c r="AF641" s="102"/>
      <c r="AG641" s="102"/>
      <c r="AH641" s="102"/>
      <c r="AI641" s="102"/>
      <c r="AJ641" s="187"/>
      <c r="AK641" s="96"/>
      <c r="AL641" s="96"/>
      <c r="AM641" s="152"/>
      <c r="AN641" s="152"/>
      <c r="AO641" s="107"/>
      <c r="AP641" s="107"/>
      <c r="AQ641" s="108"/>
      <c r="AR641" s="108"/>
      <c r="AS641" s="108"/>
      <c r="AT641" s="108"/>
      <c r="AU641" s="108"/>
      <c r="AV641" s="108"/>
      <c r="AW641" s="108"/>
      <c r="AX641" s="108"/>
      <c r="AY641" s="108"/>
      <c r="AZ641" s="108"/>
      <c r="BA641" s="108"/>
      <c r="BB641" s="108"/>
      <c r="BC641" s="108"/>
      <c r="BD641" s="108"/>
      <c r="BE641" s="108"/>
      <c r="BF641" s="108"/>
      <c r="BG641" s="108"/>
      <c r="BH641" s="108"/>
      <c r="BI641" s="108"/>
      <c r="BJ641" s="108"/>
      <c r="BK641" s="108"/>
      <c r="BL641" s="108"/>
      <c r="BM641" s="108"/>
      <c r="BN641" s="108"/>
      <c r="BO641" s="108"/>
      <c r="BP641" s="108"/>
      <c r="BQ641" s="108"/>
      <c r="BR641" s="108"/>
      <c r="BS641" s="108"/>
      <c r="BT641" s="108"/>
      <c r="BU641" s="108"/>
      <c r="BV641" s="108"/>
      <c r="BW641" s="108"/>
      <c r="BX641" s="108"/>
      <c r="BY641" s="108"/>
      <c r="BZ641" s="108"/>
      <c r="CA641" s="108"/>
      <c r="CB641" s="108"/>
      <c r="CC641" s="108"/>
      <c r="CD641" s="108"/>
      <c r="CE641" s="108"/>
      <c r="CF641" s="108"/>
    </row>
    <row r="642" ht="34.5" customHeight="1">
      <c r="A642" s="188"/>
      <c r="B642" s="188"/>
      <c r="C642" s="96"/>
      <c r="D642" s="96"/>
      <c r="E642" s="96"/>
      <c r="F642" s="96"/>
      <c r="G642" s="96"/>
      <c r="H642" s="96"/>
      <c r="I642" s="96"/>
      <c r="J642" s="96"/>
      <c r="K642" s="96"/>
      <c r="L642" s="96"/>
      <c r="M642" s="186"/>
      <c r="N642" s="96"/>
      <c r="O642" s="96"/>
      <c r="P642" s="96"/>
      <c r="Q642" s="102"/>
      <c r="R642" s="102"/>
      <c r="S642" s="102"/>
      <c r="T642" s="102"/>
      <c r="U642" s="102"/>
      <c r="V642" s="102"/>
      <c r="W642" s="102"/>
      <c r="X642" s="102"/>
      <c r="Y642" s="102"/>
      <c r="Z642" s="102"/>
      <c r="AA642" s="102"/>
      <c r="AB642" s="102"/>
      <c r="AC642" s="102"/>
      <c r="AD642" s="102"/>
      <c r="AE642" s="102"/>
      <c r="AF642" s="102"/>
      <c r="AG642" s="102"/>
      <c r="AH642" s="102"/>
      <c r="AI642" s="102"/>
      <c r="AJ642" s="187"/>
      <c r="AK642" s="96"/>
      <c r="AL642" s="96"/>
      <c r="AM642" s="152"/>
      <c r="AN642" s="152"/>
      <c r="AO642" s="107"/>
      <c r="AP642" s="107"/>
      <c r="AQ642" s="108"/>
      <c r="AR642" s="108"/>
      <c r="AS642" s="108"/>
      <c r="AT642" s="108"/>
      <c r="AU642" s="108"/>
      <c r="AV642" s="108"/>
      <c r="AW642" s="108"/>
      <c r="AX642" s="108"/>
      <c r="AY642" s="108"/>
      <c r="AZ642" s="108"/>
      <c r="BA642" s="108"/>
      <c r="BB642" s="108"/>
      <c r="BC642" s="108"/>
      <c r="BD642" s="108"/>
      <c r="BE642" s="108"/>
      <c r="BF642" s="108"/>
      <c r="BG642" s="108"/>
      <c r="BH642" s="108"/>
      <c r="BI642" s="108"/>
      <c r="BJ642" s="108"/>
      <c r="BK642" s="108"/>
      <c r="BL642" s="108"/>
      <c r="BM642" s="108"/>
      <c r="BN642" s="108"/>
      <c r="BO642" s="108"/>
      <c r="BP642" s="108"/>
      <c r="BQ642" s="108"/>
      <c r="BR642" s="108"/>
      <c r="BS642" s="108"/>
      <c r="BT642" s="108"/>
      <c r="BU642" s="108"/>
      <c r="BV642" s="108"/>
      <c r="BW642" s="108"/>
      <c r="BX642" s="108"/>
      <c r="BY642" s="108"/>
      <c r="BZ642" s="108"/>
      <c r="CA642" s="108"/>
      <c r="CB642" s="108"/>
      <c r="CC642" s="108"/>
      <c r="CD642" s="108"/>
      <c r="CE642" s="108"/>
      <c r="CF642" s="108"/>
    </row>
    <row r="643" ht="34.5" customHeight="1">
      <c r="A643" s="188"/>
      <c r="B643" s="188"/>
      <c r="C643" s="96"/>
      <c r="D643" s="96"/>
      <c r="E643" s="96"/>
      <c r="F643" s="96"/>
      <c r="G643" s="96"/>
      <c r="H643" s="96"/>
      <c r="I643" s="96"/>
      <c r="J643" s="96"/>
      <c r="K643" s="96"/>
      <c r="L643" s="96"/>
      <c r="M643" s="186"/>
      <c r="N643" s="96"/>
      <c r="O643" s="96"/>
      <c r="P643" s="96"/>
      <c r="Q643" s="102"/>
      <c r="R643" s="102"/>
      <c r="S643" s="102"/>
      <c r="T643" s="102"/>
      <c r="U643" s="102"/>
      <c r="V643" s="102"/>
      <c r="W643" s="102"/>
      <c r="X643" s="102"/>
      <c r="Y643" s="102"/>
      <c r="Z643" s="102"/>
      <c r="AA643" s="102"/>
      <c r="AB643" s="102"/>
      <c r="AC643" s="102"/>
      <c r="AD643" s="102"/>
      <c r="AE643" s="102"/>
      <c r="AF643" s="102"/>
      <c r="AG643" s="102"/>
      <c r="AH643" s="102"/>
      <c r="AI643" s="102"/>
      <c r="AJ643" s="187"/>
      <c r="AK643" s="96"/>
      <c r="AL643" s="96"/>
      <c r="AM643" s="152"/>
      <c r="AN643" s="152"/>
      <c r="AO643" s="107"/>
      <c r="AP643" s="107"/>
      <c r="AQ643" s="108"/>
      <c r="AR643" s="108"/>
      <c r="AS643" s="108"/>
      <c r="AT643" s="108"/>
      <c r="AU643" s="108"/>
      <c r="AV643" s="108"/>
      <c r="AW643" s="108"/>
      <c r="AX643" s="108"/>
      <c r="AY643" s="108"/>
      <c r="AZ643" s="108"/>
      <c r="BA643" s="108"/>
      <c r="BB643" s="108"/>
      <c r="BC643" s="108"/>
      <c r="BD643" s="108"/>
      <c r="BE643" s="108"/>
      <c r="BF643" s="108"/>
      <c r="BG643" s="108"/>
      <c r="BH643" s="108"/>
      <c r="BI643" s="108"/>
      <c r="BJ643" s="108"/>
      <c r="BK643" s="108"/>
      <c r="BL643" s="108"/>
      <c r="BM643" s="108"/>
      <c r="BN643" s="108"/>
      <c r="BO643" s="108"/>
      <c r="BP643" s="108"/>
      <c r="BQ643" s="108"/>
      <c r="BR643" s="108"/>
      <c r="BS643" s="108"/>
      <c r="BT643" s="108"/>
      <c r="BU643" s="108"/>
      <c r="BV643" s="108"/>
      <c r="BW643" s="108"/>
      <c r="BX643" s="108"/>
      <c r="BY643" s="108"/>
      <c r="BZ643" s="108"/>
      <c r="CA643" s="108"/>
      <c r="CB643" s="108"/>
      <c r="CC643" s="108"/>
      <c r="CD643" s="108"/>
      <c r="CE643" s="108"/>
      <c r="CF643" s="108"/>
    </row>
    <row r="644" ht="34.5" customHeight="1">
      <c r="A644" s="188"/>
      <c r="B644" s="188"/>
      <c r="C644" s="96"/>
      <c r="D644" s="96"/>
      <c r="E644" s="96"/>
      <c r="F644" s="96"/>
      <c r="G644" s="96"/>
      <c r="H644" s="96"/>
      <c r="I644" s="96"/>
      <c r="J644" s="96"/>
      <c r="K644" s="96"/>
      <c r="L644" s="96"/>
      <c r="M644" s="186"/>
      <c r="N644" s="96"/>
      <c r="O644" s="96"/>
      <c r="P644" s="96"/>
      <c r="Q644" s="102"/>
      <c r="R644" s="102"/>
      <c r="S644" s="102"/>
      <c r="T644" s="102"/>
      <c r="U644" s="102"/>
      <c r="V644" s="102"/>
      <c r="W644" s="102"/>
      <c r="X644" s="102"/>
      <c r="Y644" s="102"/>
      <c r="Z644" s="102"/>
      <c r="AA644" s="102"/>
      <c r="AB644" s="102"/>
      <c r="AC644" s="102"/>
      <c r="AD644" s="102"/>
      <c r="AE644" s="102"/>
      <c r="AF644" s="102"/>
      <c r="AG644" s="102"/>
      <c r="AH644" s="102"/>
      <c r="AI644" s="102"/>
      <c r="AJ644" s="187"/>
      <c r="AK644" s="96"/>
      <c r="AL644" s="96"/>
      <c r="AM644" s="152"/>
      <c r="AN644" s="152"/>
      <c r="AO644" s="107"/>
      <c r="AP644" s="107"/>
      <c r="AQ644" s="108"/>
      <c r="AR644" s="108"/>
      <c r="AS644" s="108"/>
      <c r="AT644" s="108"/>
      <c r="AU644" s="108"/>
      <c r="AV644" s="108"/>
      <c r="AW644" s="108"/>
      <c r="AX644" s="108"/>
      <c r="AY644" s="108"/>
      <c r="AZ644" s="108"/>
      <c r="BA644" s="108"/>
      <c r="BB644" s="108"/>
      <c r="BC644" s="108"/>
      <c r="BD644" s="108"/>
      <c r="BE644" s="108"/>
      <c r="BF644" s="108"/>
      <c r="BG644" s="108"/>
      <c r="BH644" s="108"/>
      <c r="BI644" s="108"/>
      <c r="BJ644" s="108"/>
      <c r="BK644" s="108"/>
      <c r="BL644" s="108"/>
      <c r="BM644" s="108"/>
      <c r="BN644" s="108"/>
      <c r="BO644" s="108"/>
      <c r="BP644" s="108"/>
      <c r="BQ644" s="108"/>
      <c r="BR644" s="108"/>
      <c r="BS644" s="108"/>
      <c r="BT644" s="108"/>
      <c r="BU644" s="108"/>
      <c r="BV644" s="108"/>
      <c r="BW644" s="108"/>
      <c r="BX644" s="108"/>
      <c r="BY644" s="108"/>
      <c r="BZ644" s="108"/>
      <c r="CA644" s="108"/>
      <c r="CB644" s="108"/>
      <c r="CC644" s="108"/>
      <c r="CD644" s="108"/>
      <c r="CE644" s="108"/>
      <c r="CF644" s="108"/>
    </row>
    <row r="645" ht="34.5" customHeight="1">
      <c r="A645" s="188"/>
      <c r="B645" s="188"/>
      <c r="C645" s="96"/>
      <c r="D645" s="96"/>
      <c r="E645" s="96"/>
      <c r="F645" s="96"/>
      <c r="G645" s="96"/>
      <c r="H645" s="96"/>
      <c r="I645" s="96"/>
      <c r="J645" s="96"/>
      <c r="K645" s="96"/>
      <c r="L645" s="96"/>
      <c r="M645" s="186"/>
      <c r="N645" s="96"/>
      <c r="O645" s="96"/>
      <c r="P645" s="96"/>
      <c r="Q645" s="102"/>
      <c r="R645" s="102"/>
      <c r="S645" s="102"/>
      <c r="T645" s="102"/>
      <c r="U645" s="102"/>
      <c r="V645" s="102"/>
      <c r="W645" s="102"/>
      <c r="X645" s="102"/>
      <c r="Y645" s="102"/>
      <c r="Z645" s="102"/>
      <c r="AA645" s="102"/>
      <c r="AB645" s="102"/>
      <c r="AC645" s="102"/>
      <c r="AD645" s="102"/>
      <c r="AE645" s="102"/>
      <c r="AF645" s="102"/>
      <c r="AG645" s="102"/>
      <c r="AH645" s="102"/>
      <c r="AI645" s="102"/>
      <c r="AJ645" s="187"/>
      <c r="AK645" s="96"/>
      <c r="AL645" s="96"/>
      <c r="AM645" s="152"/>
      <c r="AN645" s="152"/>
      <c r="AO645" s="107"/>
      <c r="AP645" s="107"/>
      <c r="AQ645" s="108"/>
      <c r="AR645" s="108"/>
      <c r="AS645" s="108"/>
      <c r="AT645" s="108"/>
      <c r="AU645" s="108"/>
      <c r="AV645" s="108"/>
      <c r="AW645" s="108"/>
      <c r="AX645" s="108"/>
      <c r="AY645" s="108"/>
      <c r="AZ645" s="108"/>
      <c r="BA645" s="108"/>
      <c r="BB645" s="108"/>
      <c r="BC645" s="108"/>
      <c r="BD645" s="108"/>
      <c r="BE645" s="108"/>
      <c r="BF645" s="108"/>
      <c r="BG645" s="108"/>
      <c r="BH645" s="108"/>
      <c r="BI645" s="108"/>
      <c r="BJ645" s="108"/>
      <c r="BK645" s="108"/>
      <c r="BL645" s="108"/>
      <c r="BM645" s="108"/>
      <c r="BN645" s="108"/>
      <c r="BO645" s="108"/>
      <c r="BP645" s="108"/>
      <c r="BQ645" s="108"/>
      <c r="BR645" s="108"/>
      <c r="BS645" s="108"/>
      <c r="BT645" s="108"/>
      <c r="BU645" s="108"/>
      <c r="BV645" s="108"/>
      <c r="BW645" s="108"/>
      <c r="BX645" s="108"/>
      <c r="BY645" s="108"/>
      <c r="BZ645" s="108"/>
      <c r="CA645" s="108"/>
      <c r="CB645" s="108"/>
      <c r="CC645" s="108"/>
      <c r="CD645" s="108"/>
      <c r="CE645" s="108"/>
      <c r="CF645" s="108"/>
    </row>
    <row r="646" ht="34.5" customHeight="1">
      <c r="A646" s="188"/>
      <c r="B646" s="188"/>
      <c r="C646" s="96"/>
      <c r="D646" s="96"/>
      <c r="E646" s="96"/>
      <c r="F646" s="96"/>
      <c r="G646" s="96"/>
      <c r="H646" s="96"/>
      <c r="I646" s="96"/>
      <c r="J646" s="96"/>
      <c r="K646" s="96"/>
      <c r="L646" s="96"/>
      <c r="M646" s="186"/>
      <c r="N646" s="96"/>
      <c r="O646" s="96"/>
      <c r="P646" s="96"/>
      <c r="Q646" s="102"/>
      <c r="R646" s="102"/>
      <c r="S646" s="102"/>
      <c r="T646" s="102"/>
      <c r="U646" s="102"/>
      <c r="V646" s="102"/>
      <c r="W646" s="102"/>
      <c r="X646" s="102"/>
      <c r="Y646" s="102"/>
      <c r="Z646" s="102"/>
      <c r="AA646" s="102"/>
      <c r="AB646" s="102"/>
      <c r="AC646" s="102"/>
      <c r="AD646" s="102"/>
      <c r="AE646" s="102"/>
      <c r="AF646" s="102"/>
      <c r="AG646" s="102"/>
      <c r="AH646" s="102"/>
      <c r="AI646" s="102"/>
      <c r="AJ646" s="187"/>
      <c r="AK646" s="96"/>
      <c r="AL646" s="96"/>
      <c r="AM646" s="152"/>
      <c r="AN646" s="152"/>
      <c r="AO646" s="107"/>
      <c r="AP646" s="107"/>
      <c r="AQ646" s="108"/>
      <c r="AR646" s="108"/>
      <c r="AS646" s="108"/>
      <c r="AT646" s="108"/>
      <c r="AU646" s="108"/>
      <c r="AV646" s="108"/>
      <c r="AW646" s="108"/>
      <c r="AX646" s="108"/>
      <c r="AY646" s="108"/>
      <c r="AZ646" s="108"/>
      <c r="BA646" s="108"/>
      <c r="BB646" s="108"/>
      <c r="BC646" s="108"/>
      <c r="BD646" s="108"/>
      <c r="BE646" s="108"/>
      <c r="BF646" s="108"/>
      <c r="BG646" s="108"/>
      <c r="BH646" s="108"/>
      <c r="BI646" s="108"/>
      <c r="BJ646" s="108"/>
      <c r="BK646" s="108"/>
      <c r="BL646" s="108"/>
      <c r="BM646" s="108"/>
      <c r="BN646" s="108"/>
      <c r="BO646" s="108"/>
      <c r="BP646" s="108"/>
      <c r="BQ646" s="108"/>
      <c r="BR646" s="108"/>
      <c r="BS646" s="108"/>
      <c r="BT646" s="108"/>
      <c r="BU646" s="108"/>
      <c r="BV646" s="108"/>
      <c r="BW646" s="108"/>
      <c r="BX646" s="108"/>
      <c r="BY646" s="108"/>
      <c r="BZ646" s="108"/>
      <c r="CA646" s="108"/>
      <c r="CB646" s="108"/>
      <c r="CC646" s="108"/>
      <c r="CD646" s="108"/>
      <c r="CE646" s="108"/>
      <c r="CF646" s="108"/>
    </row>
    <row r="647" ht="34.5" customHeight="1">
      <c r="A647" s="188"/>
      <c r="B647" s="188"/>
      <c r="C647" s="96"/>
      <c r="D647" s="96"/>
      <c r="E647" s="96"/>
      <c r="F647" s="96"/>
      <c r="G647" s="96"/>
      <c r="H647" s="96"/>
      <c r="I647" s="96"/>
      <c r="J647" s="96"/>
      <c r="K647" s="96"/>
      <c r="L647" s="96"/>
      <c r="M647" s="186"/>
      <c r="N647" s="96"/>
      <c r="O647" s="96"/>
      <c r="P647" s="96"/>
      <c r="Q647" s="102"/>
      <c r="R647" s="102"/>
      <c r="S647" s="102"/>
      <c r="T647" s="102"/>
      <c r="U647" s="102"/>
      <c r="V647" s="102"/>
      <c r="W647" s="102"/>
      <c r="X647" s="102"/>
      <c r="Y647" s="102"/>
      <c r="Z647" s="102"/>
      <c r="AA647" s="102"/>
      <c r="AB647" s="102"/>
      <c r="AC647" s="102"/>
      <c r="AD647" s="102"/>
      <c r="AE647" s="102"/>
      <c r="AF647" s="102"/>
      <c r="AG647" s="102"/>
      <c r="AH647" s="102"/>
      <c r="AI647" s="102"/>
      <c r="AJ647" s="187"/>
      <c r="AK647" s="96"/>
      <c r="AL647" s="96"/>
      <c r="AM647" s="152"/>
      <c r="AN647" s="152"/>
      <c r="AO647" s="107"/>
      <c r="AP647" s="107"/>
      <c r="AQ647" s="108"/>
      <c r="AR647" s="108"/>
      <c r="AS647" s="108"/>
      <c r="AT647" s="108"/>
      <c r="AU647" s="108"/>
      <c r="AV647" s="108"/>
      <c r="AW647" s="108"/>
      <c r="AX647" s="108"/>
      <c r="AY647" s="108"/>
      <c r="AZ647" s="108"/>
      <c r="BA647" s="108"/>
      <c r="BB647" s="108"/>
      <c r="BC647" s="108"/>
      <c r="BD647" s="108"/>
      <c r="BE647" s="108"/>
      <c r="BF647" s="108"/>
      <c r="BG647" s="108"/>
      <c r="BH647" s="108"/>
      <c r="BI647" s="108"/>
      <c r="BJ647" s="108"/>
      <c r="BK647" s="108"/>
      <c r="BL647" s="108"/>
      <c r="BM647" s="108"/>
      <c r="BN647" s="108"/>
      <c r="BO647" s="108"/>
      <c r="BP647" s="108"/>
      <c r="BQ647" s="108"/>
      <c r="BR647" s="108"/>
      <c r="BS647" s="108"/>
      <c r="BT647" s="108"/>
      <c r="BU647" s="108"/>
      <c r="BV647" s="108"/>
      <c r="BW647" s="108"/>
      <c r="BX647" s="108"/>
      <c r="BY647" s="108"/>
      <c r="BZ647" s="108"/>
      <c r="CA647" s="108"/>
      <c r="CB647" s="108"/>
      <c r="CC647" s="108"/>
      <c r="CD647" s="108"/>
      <c r="CE647" s="108"/>
      <c r="CF647" s="108"/>
    </row>
    <row r="648" ht="34.5" customHeight="1">
      <c r="A648" s="188"/>
      <c r="B648" s="188"/>
      <c r="C648" s="96"/>
      <c r="D648" s="96"/>
      <c r="E648" s="96"/>
      <c r="F648" s="96"/>
      <c r="G648" s="96"/>
      <c r="H648" s="96"/>
      <c r="I648" s="96"/>
      <c r="J648" s="96"/>
      <c r="K648" s="96"/>
      <c r="L648" s="96"/>
      <c r="M648" s="186"/>
      <c r="N648" s="96"/>
      <c r="O648" s="96"/>
      <c r="P648" s="96"/>
      <c r="Q648" s="102"/>
      <c r="R648" s="102"/>
      <c r="S648" s="102"/>
      <c r="T648" s="102"/>
      <c r="U648" s="102"/>
      <c r="V648" s="102"/>
      <c r="W648" s="102"/>
      <c r="X648" s="102"/>
      <c r="Y648" s="102"/>
      <c r="Z648" s="102"/>
      <c r="AA648" s="102"/>
      <c r="AB648" s="102"/>
      <c r="AC648" s="102"/>
      <c r="AD648" s="102"/>
      <c r="AE648" s="102"/>
      <c r="AF648" s="102"/>
      <c r="AG648" s="102"/>
      <c r="AH648" s="102"/>
      <c r="AI648" s="102"/>
      <c r="AJ648" s="187"/>
      <c r="AK648" s="96"/>
      <c r="AL648" s="96"/>
      <c r="AM648" s="152"/>
      <c r="AN648" s="152"/>
      <c r="AO648" s="107"/>
      <c r="AP648" s="107"/>
      <c r="AQ648" s="108"/>
      <c r="AR648" s="108"/>
      <c r="AS648" s="108"/>
      <c r="AT648" s="108"/>
      <c r="AU648" s="108"/>
      <c r="AV648" s="108"/>
      <c r="AW648" s="108"/>
      <c r="AX648" s="108"/>
      <c r="AY648" s="108"/>
      <c r="AZ648" s="108"/>
      <c r="BA648" s="108"/>
      <c r="BB648" s="108"/>
      <c r="BC648" s="108"/>
      <c r="BD648" s="108"/>
      <c r="BE648" s="108"/>
      <c r="BF648" s="108"/>
      <c r="BG648" s="108"/>
      <c r="BH648" s="108"/>
      <c r="BI648" s="108"/>
      <c r="BJ648" s="108"/>
      <c r="BK648" s="108"/>
      <c r="BL648" s="108"/>
      <c r="BM648" s="108"/>
      <c r="BN648" s="108"/>
      <c r="BO648" s="108"/>
      <c r="BP648" s="108"/>
      <c r="BQ648" s="108"/>
      <c r="BR648" s="108"/>
      <c r="BS648" s="108"/>
      <c r="BT648" s="108"/>
      <c r="BU648" s="108"/>
      <c r="BV648" s="108"/>
      <c r="BW648" s="108"/>
      <c r="BX648" s="108"/>
      <c r="BY648" s="108"/>
      <c r="BZ648" s="108"/>
      <c r="CA648" s="108"/>
      <c r="CB648" s="108"/>
      <c r="CC648" s="108"/>
      <c r="CD648" s="108"/>
      <c r="CE648" s="108"/>
      <c r="CF648" s="108"/>
    </row>
    <row r="649" ht="34.5" customHeight="1">
      <c r="A649" s="188"/>
      <c r="B649" s="188"/>
      <c r="C649" s="96"/>
      <c r="D649" s="96"/>
      <c r="E649" s="96"/>
      <c r="F649" s="96"/>
      <c r="G649" s="96"/>
      <c r="H649" s="96"/>
      <c r="I649" s="96"/>
      <c r="J649" s="96"/>
      <c r="K649" s="96"/>
      <c r="L649" s="96"/>
      <c r="M649" s="186"/>
      <c r="N649" s="96"/>
      <c r="O649" s="96"/>
      <c r="P649" s="96"/>
      <c r="Q649" s="102"/>
      <c r="R649" s="102"/>
      <c r="S649" s="102"/>
      <c r="T649" s="102"/>
      <c r="U649" s="102"/>
      <c r="V649" s="102"/>
      <c r="W649" s="102"/>
      <c r="X649" s="102"/>
      <c r="Y649" s="102"/>
      <c r="Z649" s="102"/>
      <c r="AA649" s="102"/>
      <c r="AB649" s="102"/>
      <c r="AC649" s="102"/>
      <c r="AD649" s="102"/>
      <c r="AE649" s="102"/>
      <c r="AF649" s="102"/>
      <c r="AG649" s="102"/>
      <c r="AH649" s="102"/>
      <c r="AI649" s="102"/>
      <c r="AJ649" s="187"/>
      <c r="AK649" s="96"/>
      <c r="AL649" s="96"/>
      <c r="AM649" s="152"/>
      <c r="AN649" s="152"/>
      <c r="AO649" s="107"/>
      <c r="AP649" s="107"/>
      <c r="AQ649" s="108"/>
      <c r="AR649" s="108"/>
      <c r="AS649" s="108"/>
      <c r="AT649" s="108"/>
      <c r="AU649" s="108"/>
      <c r="AV649" s="108"/>
      <c r="AW649" s="108"/>
      <c r="AX649" s="108"/>
      <c r="AY649" s="108"/>
      <c r="AZ649" s="108"/>
      <c r="BA649" s="108"/>
      <c r="BB649" s="108"/>
      <c r="BC649" s="108"/>
      <c r="BD649" s="108"/>
      <c r="BE649" s="108"/>
      <c r="BF649" s="108"/>
      <c r="BG649" s="108"/>
      <c r="BH649" s="108"/>
      <c r="BI649" s="108"/>
      <c r="BJ649" s="108"/>
      <c r="BK649" s="108"/>
      <c r="BL649" s="108"/>
      <c r="BM649" s="108"/>
      <c r="BN649" s="108"/>
      <c r="BO649" s="108"/>
      <c r="BP649" s="108"/>
      <c r="BQ649" s="108"/>
      <c r="BR649" s="108"/>
      <c r="BS649" s="108"/>
      <c r="BT649" s="108"/>
      <c r="BU649" s="108"/>
      <c r="BV649" s="108"/>
      <c r="BW649" s="108"/>
      <c r="BX649" s="108"/>
      <c r="BY649" s="108"/>
      <c r="BZ649" s="108"/>
      <c r="CA649" s="108"/>
      <c r="CB649" s="108"/>
      <c r="CC649" s="108"/>
      <c r="CD649" s="108"/>
      <c r="CE649" s="108"/>
      <c r="CF649" s="108"/>
    </row>
    <row r="650" ht="34.5" customHeight="1">
      <c r="A650" s="188"/>
      <c r="B650" s="188"/>
      <c r="C650" s="96"/>
      <c r="D650" s="96"/>
      <c r="E650" s="96"/>
      <c r="F650" s="96"/>
      <c r="G650" s="96"/>
      <c r="H650" s="96"/>
      <c r="I650" s="96"/>
      <c r="J650" s="96"/>
      <c r="K650" s="96"/>
      <c r="L650" s="96"/>
      <c r="M650" s="186"/>
      <c r="N650" s="96"/>
      <c r="O650" s="96"/>
      <c r="P650" s="96"/>
      <c r="Q650" s="102"/>
      <c r="R650" s="102"/>
      <c r="S650" s="102"/>
      <c r="T650" s="102"/>
      <c r="U650" s="102"/>
      <c r="V650" s="102"/>
      <c r="W650" s="102"/>
      <c r="X650" s="102"/>
      <c r="Y650" s="102"/>
      <c r="Z650" s="102"/>
      <c r="AA650" s="102"/>
      <c r="AB650" s="102"/>
      <c r="AC650" s="102"/>
      <c r="AD650" s="102"/>
      <c r="AE650" s="102"/>
      <c r="AF650" s="102"/>
      <c r="AG650" s="102"/>
      <c r="AH650" s="102"/>
      <c r="AI650" s="102"/>
      <c r="AJ650" s="187"/>
      <c r="AK650" s="96"/>
      <c r="AL650" s="96"/>
      <c r="AM650" s="152"/>
      <c r="AN650" s="152"/>
      <c r="AO650" s="107"/>
      <c r="AP650" s="107"/>
      <c r="AQ650" s="108"/>
      <c r="AR650" s="108"/>
      <c r="AS650" s="108"/>
      <c r="AT650" s="108"/>
      <c r="AU650" s="108"/>
      <c r="AV650" s="108"/>
      <c r="AW650" s="108"/>
      <c r="AX650" s="108"/>
      <c r="AY650" s="108"/>
      <c r="AZ650" s="108"/>
      <c r="BA650" s="108"/>
      <c r="BB650" s="108"/>
      <c r="BC650" s="108"/>
      <c r="BD650" s="108"/>
      <c r="BE650" s="108"/>
      <c r="BF650" s="108"/>
      <c r="BG650" s="108"/>
      <c r="BH650" s="108"/>
      <c r="BI650" s="108"/>
      <c r="BJ650" s="108"/>
      <c r="BK650" s="108"/>
      <c r="BL650" s="108"/>
      <c r="BM650" s="108"/>
      <c r="BN650" s="108"/>
      <c r="BO650" s="108"/>
      <c r="BP650" s="108"/>
      <c r="BQ650" s="108"/>
      <c r="BR650" s="108"/>
      <c r="BS650" s="108"/>
      <c r="BT650" s="108"/>
      <c r="BU650" s="108"/>
      <c r="BV650" s="108"/>
      <c r="BW650" s="108"/>
      <c r="BX650" s="108"/>
      <c r="BY650" s="108"/>
      <c r="BZ650" s="108"/>
      <c r="CA650" s="108"/>
      <c r="CB650" s="108"/>
      <c r="CC650" s="108"/>
      <c r="CD650" s="108"/>
      <c r="CE650" s="108"/>
      <c r="CF650" s="108"/>
    </row>
    <row r="651" ht="34.5" customHeight="1">
      <c r="A651" s="188"/>
      <c r="B651" s="188"/>
      <c r="C651" s="96"/>
      <c r="D651" s="96"/>
      <c r="E651" s="96"/>
      <c r="F651" s="96"/>
      <c r="G651" s="96"/>
      <c r="H651" s="96"/>
      <c r="I651" s="96"/>
      <c r="J651" s="96"/>
      <c r="K651" s="96"/>
      <c r="L651" s="96"/>
      <c r="M651" s="186"/>
      <c r="N651" s="96"/>
      <c r="O651" s="96"/>
      <c r="P651" s="96"/>
      <c r="Q651" s="102"/>
      <c r="R651" s="102"/>
      <c r="S651" s="102"/>
      <c r="T651" s="102"/>
      <c r="U651" s="102"/>
      <c r="V651" s="102"/>
      <c r="W651" s="102"/>
      <c r="X651" s="102"/>
      <c r="Y651" s="102"/>
      <c r="Z651" s="102"/>
      <c r="AA651" s="102"/>
      <c r="AB651" s="102"/>
      <c r="AC651" s="102"/>
      <c r="AD651" s="102"/>
      <c r="AE651" s="102"/>
      <c r="AF651" s="102"/>
      <c r="AG651" s="102"/>
      <c r="AH651" s="102"/>
      <c r="AI651" s="102"/>
      <c r="AJ651" s="187"/>
      <c r="AK651" s="96"/>
      <c r="AL651" s="96"/>
      <c r="AM651" s="152"/>
      <c r="AN651" s="152"/>
      <c r="AO651" s="107"/>
      <c r="AP651" s="107"/>
      <c r="AQ651" s="108"/>
      <c r="AR651" s="108"/>
      <c r="AS651" s="108"/>
      <c r="AT651" s="108"/>
      <c r="AU651" s="108"/>
      <c r="AV651" s="108"/>
      <c r="AW651" s="108"/>
      <c r="AX651" s="108"/>
      <c r="AY651" s="108"/>
      <c r="AZ651" s="108"/>
      <c r="BA651" s="108"/>
      <c r="BB651" s="108"/>
      <c r="BC651" s="108"/>
      <c r="BD651" s="108"/>
      <c r="BE651" s="108"/>
      <c r="BF651" s="108"/>
      <c r="BG651" s="108"/>
      <c r="BH651" s="108"/>
      <c r="BI651" s="108"/>
      <c r="BJ651" s="108"/>
      <c r="BK651" s="108"/>
      <c r="BL651" s="108"/>
      <c r="BM651" s="108"/>
      <c r="BN651" s="108"/>
      <c r="BO651" s="108"/>
      <c r="BP651" s="108"/>
      <c r="BQ651" s="108"/>
      <c r="BR651" s="108"/>
      <c r="BS651" s="108"/>
      <c r="BT651" s="108"/>
      <c r="BU651" s="108"/>
      <c r="BV651" s="108"/>
      <c r="BW651" s="108"/>
      <c r="BX651" s="108"/>
      <c r="BY651" s="108"/>
      <c r="BZ651" s="108"/>
      <c r="CA651" s="108"/>
      <c r="CB651" s="108"/>
      <c r="CC651" s="108"/>
      <c r="CD651" s="108"/>
      <c r="CE651" s="108"/>
      <c r="CF651" s="108"/>
    </row>
    <row r="652" ht="34.5" customHeight="1">
      <c r="A652" s="188"/>
      <c r="B652" s="188"/>
      <c r="C652" s="96"/>
      <c r="D652" s="96"/>
      <c r="E652" s="96"/>
      <c r="F652" s="96"/>
      <c r="G652" s="96"/>
      <c r="H652" s="96"/>
      <c r="I652" s="96"/>
      <c r="J652" s="96"/>
      <c r="K652" s="96"/>
      <c r="L652" s="96"/>
      <c r="M652" s="186"/>
      <c r="N652" s="96"/>
      <c r="O652" s="96"/>
      <c r="P652" s="96"/>
      <c r="Q652" s="102"/>
      <c r="R652" s="102"/>
      <c r="S652" s="102"/>
      <c r="T652" s="102"/>
      <c r="U652" s="102"/>
      <c r="V652" s="102"/>
      <c r="W652" s="102"/>
      <c r="X652" s="102"/>
      <c r="Y652" s="102"/>
      <c r="Z652" s="102"/>
      <c r="AA652" s="102"/>
      <c r="AB652" s="102"/>
      <c r="AC652" s="102"/>
      <c r="AD652" s="102"/>
      <c r="AE652" s="102"/>
      <c r="AF652" s="102"/>
      <c r="AG652" s="102"/>
      <c r="AH652" s="102"/>
      <c r="AI652" s="102"/>
      <c r="AJ652" s="187"/>
      <c r="AK652" s="96"/>
      <c r="AL652" s="96"/>
      <c r="AM652" s="152"/>
      <c r="AN652" s="152"/>
      <c r="AO652" s="107"/>
      <c r="AP652" s="107"/>
      <c r="AQ652" s="108"/>
      <c r="AR652" s="108"/>
      <c r="AS652" s="108"/>
      <c r="AT652" s="108"/>
      <c r="AU652" s="108"/>
      <c r="AV652" s="108"/>
      <c r="AW652" s="108"/>
      <c r="AX652" s="108"/>
      <c r="AY652" s="108"/>
      <c r="AZ652" s="108"/>
      <c r="BA652" s="108"/>
      <c r="BB652" s="108"/>
      <c r="BC652" s="108"/>
      <c r="BD652" s="108"/>
      <c r="BE652" s="108"/>
      <c r="BF652" s="108"/>
      <c r="BG652" s="108"/>
      <c r="BH652" s="108"/>
      <c r="BI652" s="108"/>
      <c r="BJ652" s="108"/>
      <c r="BK652" s="108"/>
      <c r="BL652" s="108"/>
      <c r="BM652" s="108"/>
      <c r="BN652" s="108"/>
      <c r="BO652" s="108"/>
      <c r="BP652" s="108"/>
      <c r="BQ652" s="108"/>
      <c r="BR652" s="108"/>
      <c r="BS652" s="108"/>
      <c r="BT652" s="108"/>
      <c r="BU652" s="108"/>
      <c r="BV652" s="108"/>
      <c r="BW652" s="108"/>
      <c r="BX652" s="108"/>
      <c r="BY652" s="108"/>
      <c r="BZ652" s="108"/>
      <c r="CA652" s="108"/>
      <c r="CB652" s="108"/>
      <c r="CC652" s="108"/>
      <c r="CD652" s="108"/>
      <c r="CE652" s="108"/>
      <c r="CF652" s="108"/>
    </row>
    <row r="653" ht="34.5" customHeight="1">
      <c r="A653" s="188"/>
      <c r="B653" s="188"/>
      <c r="C653" s="96"/>
      <c r="D653" s="96"/>
      <c r="E653" s="96"/>
      <c r="F653" s="96"/>
      <c r="G653" s="96"/>
      <c r="H653" s="96"/>
      <c r="I653" s="96"/>
      <c r="J653" s="96"/>
      <c r="K653" s="96"/>
      <c r="L653" s="96"/>
      <c r="M653" s="186"/>
      <c r="N653" s="96"/>
      <c r="O653" s="96"/>
      <c r="P653" s="96"/>
      <c r="Q653" s="102"/>
      <c r="R653" s="102"/>
      <c r="S653" s="102"/>
      <c r="T653" s="102"/>
      <c r="U653" s="102"/>
      <c r="V653" s="102"/>
      <c r="W653" s="102"/>
      <c r="X653" s="102"/>
      <c r="Y653" s="102"/>
      <c r="Z653" s="102"/>
      <c r="AA653" s="102"/>
      <c r="AB653" s="102"/>
      <c r="AC653" s="102"/>
      <c r="AD653" s="102"/>
      <c r="AE653" s="102"/>
      <c r="AF653" s="102"/>
      <c r="AG653" s="102"/>
      <c r="AH653" s="102"/>
      <c r="AI653" s="102"/>
      <c r="AJ653" s="187"/>
      <c r="AK653" s="96"/>
      <c r="AL653" s="96"/>
      <c r="AM653" s="152"/>
      <c r="AN653" s="152"/>
      <c r="AO653" s="107"/>
      <c r="AP653" s="107"/>
      <c r="AQ653" s="108"/>
      <c r="AR653" s="108"/>
      <c r="AS653" s="108"/>
      <c r="AT653" s="108"/>
      <c r="AU653" s="108"/>
      <c r="AV653" s="108"/>
      <c r="AW653" s="108"/>
      <c r="AX653" s="108"/>
      <c r="AY653" s="108"/>
      <c r="AZ653" s="108"/>
      <c r="BA653" s="108"/>
      <c r="BB653" s="108"/>
      <c r="BC653" s="108"/>
      <c r="BD653" s="108"/>
      <c r="BE653" s="108"/>
      <c r="BF653" s="108"/>
      <c r="BG653" s="108"/>
      <c r="BH653" s="108"/>
      <c r="BI653" s="108"/>
      <c r="BJ653" s="108"/>
      <c r="BK653" s="108"/>
      <c r="BL653" s="108"/>
      <c r="BM653" s="108"/>
      <c r="BN653" s="108"/>
      <c r="BO653" s="108"/>
      <c r="BP653" s="108"/>
      <c r="BQ653" s="108"/>
      <c r="BR653" s="108"/>
      <c r="BS653" s="108"/>
      <c r="BT653" s="108"/>
      <c r="BU653" s="108"/>
      <c r="BV653" s="108"/>
      <c r="BW653" s="108"/>
      <c r="BX653" s="108"/>
      <c r="BY653" s="108"/>
      <c r="BZ653" s="108"/>
      <c r="CA653" s="108"/>
      <c r="CB653" s="108"/>
      <c r="CC653" s="108"/>
      <c r="CD653" s="108"/>
      <c r="CE653" s="108"/>
      <c r="CF653" s="108"/>
    </row>
    <row r="654" ht="34.5" customHeight="1">
      <c r="A654" s="188"/>
      <c r="B654" s="188"/>
      <c r="C654" s="96"/>
      <c r="D654" s="96"/>
      <c r="E654" s="96"/>
      <c r="F654" s="96"/>
      <c r="G654" s="96"/>
      <c r="H654" s="96"/>
      <c r="I654" s="96"/>
      <c r="J654" s="96"/>
      <c r="K654" s="96"/>
      <c r="L654" s="96"/>
      <c r="M654" s="186"/>
      <c r="N654" s="96"/>
      <c r="O654" s="96"/>
      <c r="P654" s="96"/>
      <c r="Q654" s="102"/>
      <c r="R654" s="102"/>
      <c r="S654" s="102"/>
      <c r="T654" s="102"/>
      <c r="U654" s="102"/>
      <c r="V654" s="102"/>
      <c r="W654" s="102"/>
      <c r="X654" s="102"/>
      <c r="Y654" s="102"/>
      <c r="Z654" s="102"/>
      <c r="AA654" s="102"/>
      <c r="AB654" s="102"/>
      <c r="AC654" s="102"/>
      <c r="AD654" s="102"/>
      <c r="AE654" s="102"/>
      <c r="AF654" s="102"/>
      <c r="AG654" s="102"/>
      <c r="AH654" s="102"/>
      <c r="AI654" s="102"/>
      <c r="AJ654" s="187"/>
      <c r="AK654" s="96"/>
      <c r="AL654" s="96"/>
      <c r="AM654" s="152"/>
      <c r="AN654" s="152"/>
      <c r="AO654" s="107"/>
      <c r="AP654" s="107"/>
      <c r="AQ654" s="108"/>
      <c r="AR654" s="108"/>
      <c r="AS654" s="108"/>
      <c r="AT654" s="108"/>
      <c r="AU654" s="108"/>
      <c r="AV654" s="108"/>
      <c r="AW654" s="108"/>
      <c r="AX654" s="108"/>
      <c r="AY654" s="108"/>
      <c r="AZ654" s="108"/>
      <c r="BA654" s="108"/>
      <c r="BB654" s="108"/>
      <c r="BC654" s="108"/>
      <c r="BD654" s="108"/>
      <c r="BE654" s="108"/>
      <c r="BF654" s="108"/>
      <c r="BG654" s="108"/>
      <c r="BH654" s="108"/>
      <c r="BI654" s="108"/>
      <c r="BJ654" s="108"/>
      <c r="BK654" s="108"/>
      <c r="BL654" s="108"/>
      <c r="BM654" s="108"/>
      <c r="BN654" s="108"/>
      <c r="BO654" s="108"/>
      <c r="BP654" s="108"/>
      <c r="BQ654" s="108"/>
      <c r="BR654" s="108"/>
      <c r="BS654" s="108"/>
      <c r="BT654" s="108"/>
      <c r="BU654" s="108"/>
      <c r="BV654" s="108"/>
      <c r="BW654" s="108"/>
      <c r="BX654" s="108"/>
      <c r="BY654" s="108"/>
      <c r="BZ654" s="108"/>
      <c r="CA654" s="108"/>
      <c r="CB654" s="108"/>
      <c r="CC654" s="108"/>
      <c r="CD654" s="108"/>
      <c r="CE654" s="108"/>
      <c r="CF654" s="108"/>
    </row>
    <row r="655" ht="34.5" customHeight="1">
      <c r="A655" s="188"/>
      <c r="B655" s="188"/>
      <c r="C655" s="96"/>
      <c r="D655" s="96"/>
      <c r="E655" s="96"/>
      <c r="F655" s="96"/>
      <c r="G655" s="96"/>
      <c r="H655" s="96"/>
      <c r="I655" s="96"/>
      <c r="J655" s="96"/>
      <c r="K655" s="96"/>
      <c r="L655" s="96"/>
      <c r="M655" s="186"/>
      <c r="N655" s="96"/>
      <c r="O655" s="96"/>
      <c r="P655" s="96"/>
      <c r="Q655" s="102"/>
      <c r="R655" s="102"/>
      <c r="S655" s="102"/>
      <c r="T655" s="102"/>
      <c r="U655" s="102"/>
      <c r="V655" s="102"/>
      <c r="W655" s="102"/>
      <c r="X655" s="102"/>
      <c r="Y655" s="102"/>
      <c r="Z655" s="102"/>
      <c r="AA655" s="102"/>
      <c r="AB655" s="102"/>
      <c r="AC655" s="102"/>
      <c r="AD655" s="102"/>
      <c r="AE655" s="102"/>
      <c r="AF655" s="102"/>
      <c r="AG655" s="102"/>
      <c r="AH655" s="102"/>
      <c r="AI655" s="102"/>
      <c r="AJ655" s="187"/>
      <c r="AK655" s="96"/>
      <c r="AL655" s="96"/>
      <c r="AM655" s="152"/>
      <c r="AN655" s="152"/>
      <c r="AO655" s="107"/>
      <c r="AP655" s="107"/>
      <c r="AQ655" s="108"/>
      <c r="AR655" s="108"/>
      <c r="AS655" s="108"/>
      <c r="AT655" s="108"/>
      <c r="AU655" s="108"/>
      <c r="AV655" s="108"/>
      <c r="AW655" s="108"/>
      <c r="AX655" s="108"/>
      <c r="AY655" s="108"/>
      <c r="AZ655" s="108"/>
      <c r="BA655" s="108"/>
      <c r="BB655" s="108"/>
      <c r="BC655" s="108"/>
      <c r="BD655" s="108"/>
      <c r="BE655" s="108"/>
      <c r="BF655" s="108"/>
      <c r="BG655" s="108"/>
      <c r="BH655" s="108"/>
      <c r="BI655" s="108"/>
      <c r="BJ655" s="108"/>
      <c r="BK655" s="108"/>
      <c r="BL655" s="108"/>
      <c r="BM655" s="108"/>
      <c r="BN655" s="108"/>
      <c r="BO655" s="108"/>
      <c r="BP655" s="108"/>
      <c r="BQ655" s="108"/>
      <c r="BR655" s="108"/>
      <c r="BS655" s="108"/>
      <c r="BT655" s="108"/>
      <c r="BU655" s="108"/>
      <c r="BV655" s="108"/>
      <c r="BW655" s="108"/>
      <c r="BX655" s="108"/>
      <c r="BY655" s="108"/>
      <c r="BZ655" s="108"/>
      <c r="CA655" s="108"/>
      <c r="CB655" s="108"/>
      <c r="CC655" s="108"/>
      <c r="CD655" s="108"/>
      <c r="CE655" s="108"/>
      <c r="CF655" s="108"/>
    </row>
    <row r="656" ht="34.5" customHeight="1">
      <c r="A656" s="188"/>
      <c r="B656" s="188"/>
      <c r="C656" s="96"/>
      <c r="D656" s="96"/>
      <c r="E656" s="96"/>
      <c r="F656" s="96"/>
      <c r="G656" s="96"/>
      <c r="H656" s="96"/>
      <c r="I656" s="96"/>
      <c r="J656" s="96"/>
      <c r="K656" s="96"/>
      <c r="L656" s="96"/>
      <c r="M656" s="186"/>
      <c r="N656" s="96"/>
      <c r="O656" s="96"/>
      <c r="P656" s="96"/>
      <c r="Q656" s="102"/>
      <c r="R656" s="102"/>
      <c r="S656" s="102"/>
      <c r="T656" s="102"/>
      <c r="U656" s="102"/>
      <c r="V656" s="102"/>
      <c r="W656" s="102"/>
      <c r="X656" s="102"/>
      <c r="Y656" s="102"/>
      <c r="Z656" s="102"/>
      <c r="AA656" s="102"/>
      <c r="AB656" s="102"/>
      <c r="AC656" s="102"/>
      <c r="AD656" s="102"/>
      <c r="AE656" s="102"/>
      <c r="AF656" s="102"/>
      <c r="AG656" s="102"/>
      <c r="AH656" s="102"/>
      <c r="AI656" s="102"/>
      <c r="AJ656" s="187"/>
      <c r="AK656" s="96"/>
      <c r="AL656" s="96"/>
      <c r="AM656" s="152"/>
      <c r="AN656" s="152"/>
      <c r="AO656" s="107"/>
      <c r="AP656" s="107"/>
      <c r="AQ656" s="108"/>
      <c r="AR656" s="108"/>
      <c r="AS656" s="108"/>
      <c r="AT656" s="108"/>
      <c r="AU656" s="108"/>
      <c r="AV656" s="108"/>
      <c r="AW656" s="108"/>
      <c r="AX656" s="108"/>
      <c r="AY656" s="108"/>
      <c r="AZ656" s="108"/>
      <c r="BA656" s="108"/>
      <c r="BB656" s="108"/>
      <c r="BC656" s="108"/>
      <c r="BD656" s="108"/>
      <c r="BE656" s="108"/>
      <c r="BF656" s="108"/>
      <c r="BG656" s="108"/>
      <c r="BH656" s="108"/>
      <c r="BI656" s="108"/>
      <c r="BJ656" s="108"/>
      <c r="BK656" s="108"/>
      <c r="BL656" s="108"/>
      <c r="BM656" s="108"/>
      <c r="BN656" s="108"/>
      <c r="BO656" s="108"/>
      <c r="BP656" s="108"/>
      <c r="BQ656" s="108"/>
      <c r="BR656" s="108"/>
      <c r="BS656" s="108"/>
      <c r="BT656" s="108"/>
      <c r="BU656" s="108"/>
      <c r="BV656" s="108"/>
      <c r="BW656" s="108"/>
      <c r="BX656" s="108"/>
      <c r="BY656" s="108"/>
      <c r="BZ656" s="108"/>
      <c r="CA656" s="108"/>
      <c r="CB656" s="108"/>
      <c r="CC656" s="108"/>
      <c r="CD656" s="108"/>
      <c r="CE656" s="108"/>
      <c r="CF656" s="108"/>
    </row>
    <row r="657" ht="34.5" customHeight="1">
      <c r="A657" s="188"/>
      <c r="B657" s="188"/>
      <c r="C657" s="96"/>
      <c r="D657" s="96"/>
      <c r="E657" s="96"/>
      <c r="F657" s="96"/>
      <c r="G657" s="96"/>
      <c r="H657" s="96"/>
      <c r="I657" s="96"/>
      <c r="J657" s="96"/>
      <c r="K657" s="96"/>
      <c r="L657" s="96"/>
      <c r="M657" s="186"/>
      <c r="N657" s="96"/>
      <c r="O657" s="96"/>
      <c r="P657" s="96"/>
      <c r="Q657" s="102"/>
      <c r="R657" s="102"/>
      <c r="S657" s="102"/>
      <c r="T657" s="102"/>
      <c r="U657" s="102"/>
      <c r="V657" s="102"/>
      <c r="W657" s="102"/>
      <c r="X657" s="102"/>
      <c r="Y657" s="102"/>
      <c r="Z657" s="102"/>
      <c r="AA657" s="102"/>
      <c r="AB657" s="102"/>
      <c r="AC657" s="102"/>
      <c r="AD657" s="102"/>
      <c r="AE657" s="102"/>
      <c r="AF657" s="102"/>
      <c r="AG657" s="102"/>
      <c r="AH657" s="102"/>
      <c r="AI657" s="102"/>
      <c r="AJ657" s="187"/>
      <c r="AK657" s="96"/>
      <c r="AL657" s="96"/>
      <c r="AM657" s="152"/>
      <c r="AN657" s="152"/>
      <c r="AO657" s="107"/>
      <c r="AP657" s="107"/>
      <c r="AQ657" s="108"/>
      <c r="AR657" s="108"/>
      <c r="AS657" s="108"/>
      <c r="AT657" s="108"/>
      <c r="AU657" s="108"/>
      <c r="AV657" s="108"/>
      <c r="AW657" s="108"/>
      <c r="AX657" s="108"/>
      <c r="AY657" s="108"/>
      <c r="AZ657" s="108"/>
      <c r="BA657" s="108"/>
      <c r="BB657" s="108"/>
      <c r="BC657" s="108"/>
      <c r="BD657" s="108"/>
      <c r="BE657" s="108"/>
      <c r="BF657" s="108"/>
      <c r="BG657" s="108"/>
      <c r="BH657" s="108"/>
      <c r="BI657" s="108"/>
      <c r="BJ657" s="108"/>
      <c r="BK657" s="108"/>
      <c r="BL657" s="108"/>
      <c r="BM657" s="108"/>
      <c r="BN657" s="108"/>
      <c r="BO657" s="108"/>
      <c r="BP657" s="108"/>
      <c r="BQ657" s="108"/>
      <c r="BR657" s="108"/>
      <c r="BS657" s="108"/>
      <c r="BT657" s="108"/>
      <c r="BU657" s="108"/>
      <c r="BV657" s="108"/>
      <c r="BW657" s="108"/>
      <c r="BX657" s="108"/>
      <c r="BY657" s="108"/>
      <c r="BZ657" s="108"/>
      <c r="CA657" s="108"/>
      <c r="CB657" s="108"/>
      <c r="CC657" s="108"/>
      <c r="CD657" s="108"/>
      <c r="CE657" s="108"/>
      <c r="CF657" s="108"/>
    </row>
    <row r="658" ht="34.5" customHeight="1">
      <c r="A658" s="188"/>
      <c r="B658" s="188"/>
      <c r="C658" s="96"/>
      <c r="D658" s="96"/>
      <c r="E658" s="96"/>
      <c r="F658" s="96"/>
      <c r="G658" s="96"/>
      <c r="H658" s="96"/>
      <c r="I658" s="96"/>
      <c r="J658" s="96"/>
      <c r="K658" s="96"/>
      <c r="L658" s="96"/>
      <c r="M658" s="186"/>
      <c r="N658" s="96"/>
      <c r="O658" s="96"/>
      <c r="P658" s="96"/>
      <c r="Q658" s="102"/>
      <c r="R658" s="102"/>
      <c r="S658" s="102"/>
      <c r="T658" s="102"/>
      <c r="U658" s="102"/>
      <c r="V658" s="102"/>
      <c r="W658" s="102"/>
      <c r="X658" s="102"/>
      <c r="Y658" s="102"/>
      <c r="Z658" s="102"/>
      <c r="AA658" s="102"/>
      <c r="AB658" s="102"/>
      <c r="AC658" s="102"/>
      <c r="AD658" s="102"/>
      <c r="AE658" s="102"/>
      <c r="AF658" s="102"/>
      <c r="AG658" s="102"/>
      <c r="AH658" s="102"/>
      <c r="AI658" s="102"/>
      <c r="AJ658" s="187"/>
      <c r="AK658" s="96"/>
      <c r="AL658" s="96"/>
      <c r="AM658" s="152"/>
      <c r="AN658" s="152"/>
      <c r="AO658" s="107"/>
      <c r="AP658" s="107"/>
      <c r="AQ658" s="108"/>
      <c r="AR658" s="108"/>
      <c r="AS658" s="108"/>
      <c r="AT658" s="108"/>
      <c r="AU658" s="108"/>
      <c r="AV658" s="108"/>
      <c r="AW658" s="108"/>
      <c r="AX658" s="108"/>
      <c r="AY658" s="108"/>
      <c r="AZ658" s="108"/>
      <c r="BA658" s="108"/>
      <c r="BB658" s="108"/>
      <c r="BC658" s="108"/>
      <c r="BD658" s="108"/>
      <c r="BE658" s="108"/>
      <c r="BF658" s="108"/>
      <c r="BG658" s="108"/>
      <c r="BH658" s="108"/>
      <c r="BI658" s="108"/>
      <c r="BJ658" s="108"/>
      <c r="BK658" s="108"/>
      <c r="BL658" s="108"/>
      <c r="BM658" s="108"/>
      <c r="BN658" s="108"/>
      <c r="BO658" s="108"/>
      <c r="BP658" s="108"/>
      <c r="BQ658" s="108"/>
      <c r="BR658" s="108"/>
      <c r="BS658" s="108"/>
      <c r="BT658" s="108"/>
      <c r="BU658" s="108"/>
      <c r="BV658" s="108"/>
      <c r="BW658" s="108"/>
      <c r="BX658" s="108"/>
      <c r="BY658" s="108"/>
      <c r="BZ658" s="108"/>
      <c r="CA658" s="108"/>
      <c r="CB658" s="108"/>
      <c r="CC658" s="108"/>
      <c r="CD658" s="108"/>
      <c r="CE658" s="108"/>
      <c r="CF658" s="108"/>
    </row>
    <row r="659" ht="34.5" customHeight="1">
      <c r="A659" s="188"/>
      <c r="B659" s="188"/>
      <c r="C659" s="96"/>
      <c r="D659" s="96"/>
      <c r="E659" s="96"/>
      <c r="F659" s="96"/>
      <c r="G659" s="96"/>
      <c r="H659" s="96"/>
      <c r="I659" s="96"/>
      <c r="J659" s="96"/>
      <c r="K659" s="96"/>
      <c r="L659" s="96"/>
      <c r="M659" s="186"/>
      <c r="N659" s="96"/>
      <c r="O659" s="96"/>
      <c r="P659" s="96"/>
      <c r="Q659" s="102"/>
      <c r="R659" s="102"/>
      <c r="S659" s="102"/>
      <c r="T659" s="102"/>
      <c r="U659" s="102"/>
      <c r="V659" s="102"/>
      <c r="W659" s="102"/>
      <c r="X659" s="102"/>
      <c r="Y659" s="102"/>
      <c r="Z659" s="102"/>
      <c r="AA659" s="102"/>
      <c r="AB659" s="102"/>
      <c r="AC659" s="102"/>
      <c r="AD659" s="102"/>
      <c r="AE659" s="102"/>
      <c r="AF659" s="102"/>
      <c r="AG659" s="102"/>
      <c r="AH659" s="102"/>
      <c r="AI659" s="102"/>
      <c r="AJ659" s="187"/>
      <c r="AK659" s="96"/>
      <c r="AL659" s="96"/>
      <c r="AM659" s="152"/>
      <c r="AN659" s="152"/>
      <c r="AO659" s="107"/>
      <c r="AP659" s="107"/>
      <c r="AQ659" s="108"/>
      <c r="AR659" s="108"/>
      <c r="AS659" s="108"/>
      <c r="AT659" s="108"/>
      <c r="AU659" s="108"/>
      <c r="AV659" s="108"/>
      <c r="AW659" s="108"/>
      <c r="AX659" s="108"/>
      <c r="AY659" s="108"/>
      <c r="AZ659" s="108"/>
      <c r="BA659" s="108"/>
      <c r="BB659" s="108"/>
      <c r="BC659" s="108"/>
      <c r="BD659" s="108"/>
      <c r="BE659" s="108"/>
      <c r="BF659" s="108"/>
      <c r="BG659" s="108"/>
      <c r="BH659" s="108"/>
      <c r="BI659" s="108"/>
      <c r="BJ659" s="108"/>
      <c r="BK659" s="108"/>
      <c r="BL659" s="108"/>
      <c r="BM659" s="108"/>
      <c r="BN659" s="108"/>
      <c r="BO659" s="108"/>
      <c r="BP659" s="108"/>
      <c r="BQ659" s="108"/>
      <c r="BR659" s="108"/>
      <c r="BS659" s="108"/>
      <c r="BT659" s="108"/>
      <c r="BU659" s="108"/>
      <c r="BV659" s="108"/>
      <c r="BW659" s="108"/>
      <c r="BX659" s="108"/>
      <c r="BY659" s="108"/>
      <c r="BZ659" s="108"/>
      <c r="CA659" s="108"/>
      <c r="CB659" s="108"/>
      <c r="CC659" s="108"/>
      <c r="CD659" s="108"/>
      <c r="CE659" s="108"/>
      <c r="CF659" s="108"/>
    </row>
    <row r="660" ht="34.5" customHeight="1">
      <c r="A660" s="188"/>
      <c r="B660" s="188"/>
      <c r="C660" s="96"/>
      <c r="D660" s="96"/>
      <c r="E660" s="96"/>
      <c r="F660" s="96"/>
      <c r="G660" s="96"/>
      <c r="H660" s="96"/>
      <c r="I660" s="96"/>
      <c r="J660" s="96"/>
      <c r="K660" s="96"/>
      <c r="L660" s="96"/>
      <c r="M660" s="186"/>
      <c r="N660" s="96"/>
      <c r="O660" s="96"/>
      <c r="P660" s="96"/>
      <c r="Q660" s="102"/>
      <c r="R660" s="102"/>
      <c r="S660" s="102"/>
      <c r="T660" s="102"/>
      <c r="U660" s="102"/>
      <c r="V660" s="102"/>
      <c r="W660" s="102"/>
      <c r="X660" s="102"/>
      <c r="Y660" s="102"/>
      <c r="Z660" s="102"/>
      <c r="AA660" s="102"/>
      <c r="AB660" s="102"/>
      <c r="AC660" s="102"/>
      <c r="AD660" s="102"/>
      <c r="AE660" s="102"/>
      <c r="AF660" s="102"/>
      <c r="AG660" s="102"/>
      <c r="AH660" s="102"/>
      <c r="AI660" s="102"/>
      <c r="AJ660" s="187"/>
      <c r="AK660" s="96"/>
      <c r="AL660" s="96"/>
      <c r="AM660" s="152"/>
      <c r="AN660" s="152"/>
      <c r="AO660" s="107"/>
      <c r="AP660" s="107"/>
      <c r="AQ660" s="108"/>
      <c r="AR660" s="108"/>
      <c r="AS660" s="108"/>
      <c r="AT660" s="108"/>
      <c r="AU660" s="108"/>
      <c r="AV660" s="108"/>
      <c r="AW660" s="108"/>
      <c r="AX660" s="108"/>
      <c r="AY660" s="108"/>
      <c r="AZ660" s="108"/>
      <c r="BA660" s="108"/>
      <c r="BB660" s="108"/>
      <c r="BC660" s="108"/>
      <c r="BD660" s="108"/>
      <c r="BE660" s="108"/>
      <c r="BF660" s="108"/>
      <c r="BG660" s="108"/>
      <c r="BH660" s="108"/>
      <c r="BI660" s="108"/>
      <c r="BJ660" s="108"/>
      <c r="BK660" s="108"/>
      <c r="BL660" s="108"/>
      <c r="BM660" s="108"/>
      <c r="BN660" s="108"/>
      <c r="BO660" s="108"/>
      <c r="BP660" s="108"/>
      <c r="BQ660" s="108"/>
      <c r="BR660" s="108"/>
      <c r="BS660" s="108"/>
      <c r="BT660" s="108"/>
      <c r="BU660" s="108"/>
      <c r="BV660" s="108"/>
      <c r="BW660" s="108"/>
      <c r="BX660" s="108"/>
      <c r="BY660" s="108"/>
      <c r="BZ660" s="108"/>
      <c r="CA660" s="108"/>
      <c r="CB660" s="108"/>
      <c r="CC660" s="108"/>
      <c r="CD660" s="108"/>
      <c r="CE660" s="108"/>
      <c r="CF660" s="108"/>
    </row>
    <row r="661" ht="34.5" customHeight="1">
      <c r="A661" s="188"/>
      <c r="B661" s="188"/>
      <c r="C661" s="96"/>
      <c r="D661" s="96"/>
      <c r="E661" s="96"/>
      <c r="F661" s="96"/>
      <c r="G661" s="96"/>
      <c r="H661" s="96"/>
      <c r="I661" s="96"/>
      <c r="J661" s="96"/>
      <c r="K661" s="96"/>
      <c r="L661" s="96"/>
      <c r="M661" s="186"/>
      <c r="N661" s="96"/>
      <c r="O661" s="96"/>
      <c r="P661" s="96"/>
      <c r="Q661" s="102"/>
      <c r="R661" s="102"/>
      <c r="S661" s="102"/>
      <c r="T661" s="102"/>
      <c r="U661" s="102"/>
      <c r="V661" s="102"/>
      <c r="W661" s="102"/>
      <c r="X661" s="102"/>
      <c r="Y661" s="102"/>
      <c r="Z661" s="102"/>
      <c r="AA661" s="102"/>
      <c r="AB661" s="102"/>
      <c r="AC661" s="102"/>
      <c r="AD661" s="102"/>
      <c r="AE661" s="102"/>
      <c r="AF661" s="102"/>
      <c r="AG661" s="102"/>
      <c r="AH661" s="102"/>
      <c r="AI661" s="102"/>
      <c r="AJ661" s="187"/>
      <c r="AK661" s="96"/>
      <c r="AL661" s="96"/>
      <c r="AM661" s="152"/>
      <c r="AN661" s="152"/>
      <c r="AO661" s="107"/>
      <c r="AP661" s="107"/>
      <c r="AQ661" s="108"/>
      <c r="AR661" s="108"/>
      <c r="AS661" s="108"/>
      <c r="AT661" s="108"/>
      <c r="AU661" s="108"/>
      <c r="AV661" s="108"/>
      <c r="AW661" s="108"/>
      <c r="AX661" s="108"/>
      <c r="AY661" s="108"/>
      <c r="AZ661" s="108"/>
      <c r="BA661" s="108"/>
      <c r="BB661" s="108"/>
      <c r="BC661" s="108"/>
      <c r="BD661" s="108"/>
      <c r="BE661" s="108"/>
      <c r="BF661" s="108"/>
      <c r="BG661" s="108"/>
      <c r="BH661" s="108"/>
      <c r="BI661" s="108"/>
      <c r="BJ661" s="108"/>
      <c r="BK661" s="108"/>
      <c r="BL661" s="108"/>
      <c r="BM661" s="108"/>
      <c r="BN661" s="108"/>
      <c r="BO661" s="108"/>
      <c r="BP661" s="108"/>
      <c r="BQ661" s="108"/>
      <c r="BR661" s="108"/>
      <c r="BS661" s="108"/>
      <c r="BT661" s="108"/>
      <c r="BU661" s="108"/>
      <c r="BV661" s="108"/>
      <c r="BW661" s="108"/>
      <c r="BX661" s="108"/>
      <c r="BY661" s="108"/>
      <c r="BZ661" s="108"/>
      <c r="CA661" s="108"/>
      <c r="CB661" s="108"/>
      <c r="CC661" s="108"/>
      <c r="CD661" s="108"/>
      <c r="CE661" s="108"/>
      <c r="CF661" s="108"/>
    </row>
    <row r="662" ht="34.5" customHeight="1">
      <c r="A662" s="188"/>
      <c r="B662" s="188"/>
      <c r="C662" s="96"/>
      <c r="D662" s="96"/>
      <c r="E662" s="96"/>
      <c r="F662" s="96"/>
      <c r="G662" s="96"/>
      <c r="H662" s="96"/>
      <c r="I662" s="96"/>
      <c r="J662" s="96"/>
      <c r="K662" s="96"/>
      <c r="L662" s="96"/>
      <c r="M662" s="186"/>
      <c r="N662" s="96"/>
      <c r="O662" s="96"/>
      <c r="P662" s="96"/>
      <c r="Q662" s="102"/>
      <c r="R662" s="102"/>
      <c r="S662" s="102"/>
      <c r="T662" s="102"/>
      <c r="U662" s="102"/>
      <c r="V662" s="102"/>
      <c r="W662" s="102"/>
      <c r="X662" s="102"/>
      <c r="Y662" s="102"/>
      <c r="Z662" s="102"/>
      <c r="AA662" s="102"/>
      <c r="AB662" s="102"/>
      <c r="AC662" s="102"/>
      <c r="AD662" s="102"/>
      <c r="AE662" s="102"/>
      <c r="AF662" s="102"/>
      <c r="AG662" s="102"/>
      <c r="AH662" s="102"/>
      <c r="AI662" s="102"/>
      <c r="AJ662" s="187"/>
      <c r="AK662" s="96"/>
      <c r="AL662" s="96"/>
      <c r="AM662" s="152"/>
      <c r="AN662" s="152"/>
      <c r="AO662" s="107"/>
      <c r="AP662" s="107"/>
      <c r="AQ662" s="108"/>
      <c r="AR662" s="108"/>
      <c r="AS662" s="108"/>
      <c r="AT662" s="108"/>
      <c r="AU662" s="108"/>
      <c r="AV662" s="108"/>
      <c r="AW662" s="108"/>
      <c r="AX662" s="108"/>
      <c r="AY662" s="108"/>
      <c r="AZ662" s="108"/>
      <c r="BA662" s="108"/>
      <c r="BB662" s="108"/>
      <c r="BC662" s="108"/>
      <c r="BD662" s="108"/>
      <c r="BE662" s="108"/>
      <c r="BF662" s="108"/>
      <c r="BG662" s="108"/>
      <c r="BH662" s="108"/>
      <c r="BI662" s="108"/>
      <c r="BJ662" s="108"/>
      <c r="BK662" s="108"/>
      <c r="BL662" s="108"/>
      <c r="BM662" s="108"/>
      <c r="BN662" s="108"/>
      <c r="BO662" s="108"/>
      <c r="BP662" s="108"/>
      <c r="BQ662" s="108"/>
      <c r="BR662" s="108"/>
      <c r="BS662" s="108"/>
      <c r="BT662" s="108"/>
      <c r="BU662" s="108"/>
      <c r="BV662" s="108"/>
      <c r="BW662" s="108"/>
      <c r="BX662" s="108"/>
      <c r="BY662" s="108"/>
      <c r="BZ662" s="108"/>
      <c r="CA662" s="108"/>
      <c r="CB662" s="108"/>
      <c r="CC662" s="108"/>
      <c r="CD662" s="108"/>
      <c r="CE662" s="108"/>
      <c r="CF662" s="108"/>
    </row>
    <row r="663" ht="34.5" customHeight="1">
      <c r="A663" s="188"/>
      <c r="B663" s="188"/>
      <c r="C663" s="96"/>
      <c r="D663" s="96"/>
      <c r="E663" s="96"/>
      <c r="F663" s="96"/>
      <c r="G663" s="96"/>
      <c r="H663" s="96"/>
      <c r="I663" s="96"/>
      <c r="J663" s="96"/>
      <c r="K663" s="96"/>
      <c r="L663" s="96"/>
      <c r="M663" s="186"/>
      <c r="N663" s="96"/>
      <c r="O663" s="96"/>
      <c r="P663" s="96"/>
      <c r="Q663" s="102"/>
      <c r="R663" s="102"/>
      <c r="S663" s="102"/>
      <c r="T663" s="102"/>
      <c r="U663" s="102"/>
      <c r="V663" s="102"/>
      <c r="W663" s="102"/>
      <c r="X663" s="102"/>
      <c r="Y663" s="102"/>
      <c r="Z663" s="102"/>
      <c r="AA663" s="102"/>
      <c r="AB663" s="102"/>
      <c r="AC663" s="102"/>
      <c r="AD663" s="102"/>
      <c r="AE663" s="102"/>
      <c r="AF663" s="102"/>
      <c r="AG663" s="102"/>
      <c r="AH663" s="102"/>
      <c r="AI663" s="102"/>
      <c r="AJ663" s="187"/>
      <c r="AK663" s="96"/>
      <c r="AL663" s="96"/>
      <c r="AM663" s="152"/>
      <c r="AN663" s="152"/>
      <c r="AO663" s="107"/>
      <c r="AP663" s="107"/>
      <c r="AQ663" s="108"/>
      <c r="AR663" s="108"/>
      <c r="AS663" s="108"/>
      <c r="AT663" s="108"/>
      <c r="AU663" s="108"/>
      <c r="AV663" s="108"/>
      <c r="AW663" s="108"/>
      <c r="AX663" s="108"/>
      <c r="AY663" s="108"/>
      <c r="AZ663" s="108"/>
      <c r="BA663" s="108"/>
      <c r="BB663" s="108"/>
      <c r="BC663" s="108"/>
      <c r="BD663" s="108"/>
      <c r="BE663" s="108"/>
      <c r="BF663" s="108"/>
      <c r="BG663" s="108"/>
      <c r="BH663" s="108"/>
      <c r="BI663" s="108"/>
      <c r="BJ663" s="108"/>
      <c r="BK663" s="108"/>
      <c r="BL663" s="108"/>
      <c r="BM663" s="108"/>
      <c r="BN663" s="108"/>
      <c r="BO663" s="108"/>
      <c r="BP663" s="108"/>
      <c r="BQ663" s="108"/>
      <c r="BR663" s="108"/>
      <c r="BS663" s="108"/>
      <c r="BT663" s="108"/>
      <c r="BU663" s="108"/>
      <c r="BV663" s="108"/>
      <c r="BW663" s="108"/>
      <c r="BX663" s="108"/>
      <c r="BY663" s="108"/>
      <c r="BZ663" s="108"/>
      <c r="CA663" s="108"/>
      <c r="CB663" s="108"/>
      <c r="CC663" s="108"/>
      <c r="CD663" s="108"/>
      <c r="CE663" s="108"/>
      <c r="CF663" s="108"/>
    </row>
    <row r="664" ht="34.5" customHeight="1">
      <c r="A664" s="188"/>
      <c r="B664" s="188"/>
      <c r="C664" s="96"/>
      <c r="D664" s="96"/>
      <c r="E664" s="96"/>
      <c r="F664" s="96"/>
      <c r="G664" s="96"/>
      <c r="H664" s="96"/>
      <c r="I664" s="96"/>
      <c r="J664" s="96"/>
      <c r="K664" s="96"/>
      <c r="L664" s="96"/>
      <c r="M664" s="186"/>
      <c r="N664" s="96"/>
      <c r="O664" s="96"/>
      <c r="P664" s="96"/>
      <c r="Q664" s="102"/>
      <c r="R664" s="102"/>
      <c r="S664" s="102"/>
      <c r="T664" s="102"/>
      <c r="U664" s="102"/>
      <c r="V664" s="102"/>
      <c r="W664" s="102"/>
      <c r="X664" s="102"/>
      <c r="Y664" s="102"/>
      <c r="Z664" s="102"/>
      <c r="AA664" s="102"/>
      <c r="AB664" s="102"/>
      <c r="AC664" s="102"/>
      <c r="AD664" s="102"/>
      <c r="AE664" s="102"/>
      <c r="AF664" s="102"/>
      <c r="AG664" s="102"/>
      <c r="AH664" s="102"/>
      <c r="AI664" s="102"/>
      <c r="AJ664" s="187"/>
      <c r="AK664" s="96"/>
      <c r="AL664" s="96"/>
      <c r="AM664" s="152"/>
      <c r="AN664" s="152"/>
      <c r="AO664" s="107"/>
      <c r="AP664" s="107"/>
      <c r="AQ664" s="108"/>
      <c r="AR664" s="108"/>
      <c r="AS664" s="108"/>
      <c r="AT664" s="108"/>
      <c r="AU664" s="108"/>
      <c r="AV664" s="108"/>
      <c r="AW664" s="108"/>
      <c r="AX664" s="108"/>
      <c r="AY664" s="108"/>
      <c r="AZ664" s="108"/>
      <c r="BA664" s="108"/>
      <c r="BB664" s="108"/>
      <c r="BC664" s="108"/>
      <c r="BD664" s="108"/>
      <c r="BE664" s="108"/>
      <c r="BF664" s="108"/>
      <c r="BG664" s="108"/>
      <c r="BH664" s="108"/>
      <c r="BI664" s="108"/>
      <c r="BJ664" s="108"/>
      <c r="BK664" s="108"/>
      <c r="BL664" s="108"/>
      <c r="BM664" s="108"/>
      <c r="BN664" s="108"/>
      <c r="BO664" s="108"/>
      <c r="BP664" s="108"/>
      <c r="BQ664" s="108"/>
      <c r="BR664" s="108"/>
      <c r="BS664" s="108"/>
      <c r="BT664" s="108"/>
      <c r="BU664" s="108"/>
      <c r="BV664" s="108"/>
      <c r="BW664" s="108"/>
      <c r="BX664" s="108"/>
      <c r="BY664" s="108"/>
      <c r="BZ664" s="108"/>
      <c r="CA664" s="108"/>
      <c r="CB664" s="108"/>
      <c r="CC664" s="108"/>
      <c r="CD664" s="108"/>
      <c r="CE664" s="108"/>
      <c r="CF664" s="108"/>
    </row>
    <row r="665" ht="34.5" customHeight="1">
      <c r="A665" s="188"/>
      <c r="B665" s="188"/>
      <c r="C665" s="96"/>
      <c r="D665" s="96"/>
      <c r="E665" s="96"/>
      <c r="F665" s="96"/>
      <c r="G665" s="96"/>
      <c r="H665" s="96"/>
      <c r="I665" s="96"/>
      <c r="J665" s="96"/>
      <c r="K665" s="96"/>
      <c r="L665" s="96"/>
      <c r="M665" s="186"/>
      <c r="N665" s="96"/>
      <c r="O665" s="96"/>
      <c r="P665" s="96"/>
      <c r="Q665" s="102"/>
      <c r="R665" s="102"/>
      <c r="S665" s="102"/>
      <c r="T665" s="102"/>
      <c r="U665" s="102"/>
      <c r="V665" s="102"/>
      <c r="W665" s="102"/>
      <c r="X665" s="102"/>
      <c r="Y665" s="102"/>
      <c r="Z665" s="102"/>
      <c r="AA665" s="102"/>
      <c r="AB665" s="102"/>
      <c r="AC665" s="102"/>
      <c r="AD665" s="102"/>
      <c r="AE665" s="102"/>
      <c r="AF665" s="102"/>
      <c r="AG665" s="102"/>
      <c r="AH665" s="102"/>
      <c r="AI665" s="102"/>
      <c r="AJ665" s="187"/>
      <c r="AK665" s="96"/>
      <c r="AL665" s="96"/>
      <c r="AM665" s="152"/>
      <c r="AN665" s="152"/>
      <c r="AO665" s="107"/>
      <c r="AP665" s="107"/>
      <c r="AQ665" s="108"/>
      <c r="AR665" s="108"/>
      <c r="AS665" s="108"/>
      <c r="AT665" s="108"/>
      <c r="AU665" s="108"/>
      <c r="AV665" s="108"/>
      <c r="AW665" s="108"/>
      <c r="AX665" s="108"/>
      <c r="AY665" s="108"/>
      <c r="AZ665" s="108"/>
      <c r="BA665" s="108"/>
      <c r="BB665" s="108"/>
      <c r="BC665" s="108"/>
      <c r="BD665" s="108"/>
      <c r="BE665" s="108"/>
      <c r="BF665" s="108"/>
      <c r="BG665" s="108"/>
      <c r="BH665" s="108"/>
      <c r="BI665" s="108"/>
      <c r="BJ665" s="108"/>
      <c r="BK665" s="108"/>
      <c r="BL665" s="108"/>
      <c r="BM665" s="108"/>
      <c r="BN665" s="108"/>
      <c r="BO665" s="108"/>
      <c r="BP665" s="108"/>
      <c r="BQ665" s="108"/>
      <c r="BR665" s="108"/>
      <c r="BS665" s="108"/>
      <c r="BT665" s="108"/>
      <c r="BU665" s="108"/>
      <c r="BV665" s="108"/>
      <c r="BW665" s="108"/>
      <c r="BX665" s="108"/>
      <c r="BY665" s="108"/>
      <c r="BZ665" s="108"/>
      <c r="CA665" s="108"/>
      <c r="CB665" s="108"/>
      <c r="CC665" s="108"/>
      <c r="CD665" s="108"/>
      <c r="CE665" s="108"/>
      <c r="CF665" s="108"/>
    </row>
    <row r="666" ht="34.5" customHeight="1">
      <c r="A666" s="188"/>
      <c r="B666" s="188"/>
      <c r="C666" s="96"/>
      <c r="D666" s="96"/>
      <c r="E666" s="96"/>
      <c r="F666" s="96"/>
      <c r="G666" s="96"/>
      <c r="H666" s="96"/>
      <c r="I666" s="96"/>
      <c r="J666" s="96"/>
      <c r="K666" s="96"/>
      <c r="L666" s="96"/>
      <c r="M666" s="186"/>
      <c r="N666" s="96"/>
      <c r="O666" s="96"/>
      <c r="P666" s="96"/>
      <c r="Q666" s="102"/>
      <c r="R666" s="102"/>
      <c r="S666" s="102"/>
      <c r="T666" s="102"/>
      <c r="U666" s="102"/>
      <c r="V666" s="102"/>
      <c r="W666" s="102"/>
      <c r="X666" s="102"/>
      <c r="Y666" s="102"/>
      <c r="Z666" s="102"/>
      <c r="AA666" s="102"/>
      <c r="AB666" s="102"/>
      <c r="AC666" s="102"/>
      <c r="AD666" s="102"/>
      <c r="AE666" s="102"/>
      <c r="AF666" s="102"/>
      <c r="AG666" s="102"/>
      <c r="AH666" s="102"/>
      <c r="AI666" s="102"/>
      <c r="AJ666" s="187"/>
      <c r="AK666" s="96"/>
      <c r="AL666" s="96"/>
      <c r="AM666" s="152"/>
      <c r="AN666" s="152"/>
      <c r="AO666" s="107"/>
      <c r="AP666" s="107"/>
      <c r="AQ666" s="108"/>
      <c r="AR666" s="108"/>
      <c r="AS666" s="108"/>
      <c r="AT666" s="108"/>
      <c r="AU666" s="108"/>
      <c r="AV666" s="108"/>
      <c r="AW666" s="108"/>
      <c r="AX666" s="108"/>
      <c r="AY666" s="108"/>
      <c r="AZ666" s="108"/>
      <c r="BA666" s="108"/>
      <c r="BB666" s="108"/>
      <c r="BC666" s="108"/>
      <c r="BD666" s="108"/>
      <c r="BE666" s="108"/>
      <c r="BF666" s="108"/>
      <c r="BG666" s="108"/>
      <c r="BH666" s="108"/>
      <c r="BI666" s="108"/>
      <c r="BJ666" s="108"/>
      <c r="BK666" s="108"/>
      <c r="BL666" s="108"/>
      <c r="BM666" s="108"/>
      <c r="BN666" s="108"/>
      <c r="BO666" s="108"/>
      <c r="BP666" s="108"/>
      <c r="BQ666" s="108"/>
      <c r="BR666" s="108"/>
      <c r="BS666" s="108"/>
      <c r="BT666" s="108"/>
      <c r="BU666" s="108"/>
      <c r="BV666" s="108"/>
      <c r="BW666" s="108"/>
      <c r="BX666" s="108"/>
      <c r="BY666" s="108"/>
      <c r="BZ666" s="108"/>
      <c r="CA666" s="108"/>
      <c r="CB666" s="108"/>
      <c r="CC666" s="108"/>
      <c r="CD666" s="108"/>
      <c r="CE666" s="108"/>
      <c r="CF666" s="108"/>
    </row>
    <row r="667" ht="34.5" customHeight="1">
      <c r="A667" s="188"/>
      <c r="B667" s="188"/>
      <c r="C667" s="96"/>
      <c r="D667" s="96"/>
      <c r="E667" s="96"/>
      <c r="F667" s="96"/>
      <c r="G667" s="96"/>
      <c r="H667" s="96"/>
      <c r="I667" s="96"/>
      <c r="J667" s="96"/>
      <c r="K667" s="96"/>
      <c r="L667" s="96"/>
      <c r="M667" s="186"/>
      <c r="N667" s="96"/>
      <c r="O667" s="96"/>
      <c r="P667" s="96"/>
      <c r="Q667" s="102"/>
      <c r="R667" s="102"/>
      <c r="S667" s="102"/>
      <c r="T667" s="102"/>
      <c r="U667" s="102"/>
      <c r="V667" s="102"/>
      <c r="W667" s="102"/>
      <c r="X667" s="102"/>
      <c r="Y667" s="102"/>
      <c r="Z667" s="102"/>
      <c r="AA667" s="102"/>
      <c r="AB667" s="102"/>
      <c r="AC667" s="102"/>
      <c r="AD667" s="102"/>
      <c r="AE667" s="102"/>
      <c r="AF667" s="102"/>
      <c r="AG667" s="102"/>
      <c r="AH667" s="102"/>
      <c r="AI667" s="102"/>
      <c r="AJ667" s="187"/>
      <c r="AK667" s="96"/>
      <c r="AL667" s="96"/>
      <c r="AM667" s="152"/>
      <c r="AN667" s="152"/>
      <c r="AO667" s="107"/>
      <c r="AP667" s="107"/>
      <c r="AQ667" s="108"/>
      <c r="AR667" s="108"/>
      <c r="AS667" s="108"/>
      <c r="AT667" s="108"/>
      <c r="AU667" s="108"/>
      <c r="AV667" s="108"/>
      <c r="AW667" s="108"/>
      <c r="AX667" s="108"/>
      <c r="AY667" s="108"/>
      <c r="AZ667" s="108"/>
      <c r="BA667" s="108"/>
      <c r="BB667" s="108"/>
      <c r="BC667" s="108"/>
      <c r="BD667" s="108"/>
      <c r="BE667" s="108"/>
      <c r="BF667" s="108"/>
      <c r="BG667" s="108"/>
      <c r="BH667" s="108"/>
      <c r="BI667" s="108"/>
      <c r="BJ667" s="108"/>
      <c r="BK667" s="108"/>
      <c r="BL667" s="108"/>
      <c r="BM667" s="108"/>
      <c r="BN667" s="108"/>
      <c r="BO667" s="108"/>
      <c r="BP667" s="108"/>
      <c r="BQ667" s="108"/>
      <c r="BR667" s="108"/>
      <c r="BS667" s="108"/>
      <c r="BT667" s="108"/>
      <c r="BU667" s="108"/>
      <c r="BV667" s="108"/>
      <c r="BW667" s="108"/>
      <c r="BX667" s="108"/>
      <c r="BY667" s="108"/>
      <c r="BZ667" s="108"/>
      <c r="CA667" s="108"/>
      <c r="CB667" s="108"/>
      <c r="CC667" s="108"/>
      <c r="CD667" s="108"/>
      <c r="CE667" s="108"/>
      <c r="CF667" s="108"/>
    </row>
    <row r="668" ht="34.5" customHeight="1">
      <c r="A668" s="188"/>
      <c r="B668" s="188"/>
      <c r="C668" s="96"/>
      <c r="D668" s="96"/>
      <c r="E668" s="96"/>
      <c r="F668" s="96"/>
      <c r="G668" s="96"/>
      <c r="H668" s="96"/>
      <c r="I668" s="96"/>
      <c r="J668" s="96"/>
      <c r="K668" s="96"/>
      <c r="L668" s="96"/>
      <c r="M668" s="186"/>
      <c r="N668" s="96"/>
      <c r="O668" s="96"/>
      <c r="P668" s="96"/>
      <c r="Q668" s="102"/>
      <c r="R668" s="102"/>
      <c r="S668" s="102"/>
      <c r="T668" s="102"/>
      <c r="U668" s="102"/>
      <c r="V668" s="102"/>
      <c r="W668" s="102"/>
      <c r="X668" s="102"/>
      <c r="Y668" s="102"/>
      <c r="Z668" s="102"/>
      <c r="AA668" s="102"/>
      <c r="AB668" s="102"/>
      <c r="AC668" s="102"/>
      <c r="AD668" s="102"/>
      <c r="AE668" s="102"/>
      <c r="AF668" s="102"/>
      <c r="AG668" s="102"/>
      <c r="AH668" s="102"/>
      <c r="AI668" s="102"/>
      <c r="AJ668" s="187"/>
      <c r="AK668" s="96"/>
      <c r="AL668" s="96"/>
      <c r="AM668" s="152"/>
      <c r="AN668" s="152"/>
      <c r="AO668" s="107"/>
      <c r="AP668" s="107"/>
      <c r="AQ668" s="108"/>
      <c r="AR668" s="108"/>
      <c r="AS668" s="108"/>
      <c r="AT668" s="108"/>
      <c r="AU668" s="108"/>
      <c r="AV668" s="108"/>
      <c r="AW668" s="108"/>
      <c r="AX668" s="108"/>
      <c r="AY668" s="108"/>
      <c r="AZ668" s="108"/>
      <c r="BA668" s="108"/>
      <c r="BB668" s="108"/>
      <c r="BC668" s="108"/>
      <c r="BD668" s="108"/>
      <c r="BE668" s="108"/>
      <c r="BF668" s="108"/>
      <c r="BG668" s="108"/>
      <c r="BH668" s="108"/>
      <c r="BI668" s="108"/>
      <c r="BJ668" s="108"/>
      <c r="BK668" s="108"/>
      <c r="BL668" s="108"/>
      <c r="BM668" s="108"/>
      <c r="BN668" s="108"/>
      <c r="BO668" s="108"/>
      <c r="BP668" s="108"/>
      <c r="BQ668" s="108"/>
      <c r="BR668" s="108"/>
      <c r="BS668" s="108"/>
      <c r="BT668" s="108"/>
      <c r="BU668" s="108"/>
      <c r="BV668" s="108"/>
      <c r="BW668" s="108"/>
      <c r="BX668" s="108"/>
      <c r="BY668" s="108"/>
      <c r="BZ668" s="108"/>
      <c r="CA668" s="108"/>
      <c r="CB668" s="108"/>
      <c r="CC668" s="108"/>
      <c r="CD668" s="108"/>
      <c r="CE668" s="108"/>
      <c r="CF668" s="108"/>
    </row>
    <row r="669" ht="34.5" customHeight="1">
      <c r="A669" s="188"/>
      <c r="B669" s="188"/>
      <c r="C669" s="96"/>
      <c r="D669" s="96"/>
      <c r="E669" s="96"/>
      <c r="F669" s="96"/>
      <c r="G669" s="96"/>
      <c r="H669" s="96"/>
      <c r="I669" s="96"/>
      <c r="J669" s="96"/>
      <c r="K669" s="96"/>
      <c r="L669" s="96"/>
      <c r="M669" s="186"/>
      <c r="N669" s="96"/>
      <c r="O669" s="96"/>
      <c r="P669" s="96"/>
      <c r="Q669" s="102"/>
      <c r="R669" s="102"/>
      <c r="S669" s="102"/>
      <c r="T669" s="102"/>
      <c r="U669" s="102"/>
      <c r="V669" s="102"/>
      <c r="W669" s="102"/>
      <c r="X669" s="102"/>
      <c r="Y669" s="102"/>
      <c r="Z669" s="102"/>
      <c r="AA669" s="102"/>
      <c r="AB669" s="102"/>
      <c r="AC669" s="102"/>
      <c r="AD669" s="102"/>
      <c r="AE669" s="102"/>
      <c r="AF669" s="102"/>
      <c r="AG669" s="102"/>
      <c r="AH669" s="102"/>
      <c r="AI669" s="102"/>
      <c r="AJ669" s="187"/>
      <c r="AK669" s="96"/>
      <c r="AL669" s="96"/>
      <c r="AM669" s="152"/>
      <c r="AN669" s="152"/>
      <c r="AO669" s="107"/>
      <c r="AP669" s="107"/>
      <c r="AQ669" s="108"/>
      <c r="AR669" s="108"/>
      <c r="AS669" s="108"/>
      <c r="AT669" s="108"/>
      <c r="AU669" s="108"/>
      <c r="AV669" s="108"/>
      <c r="AW669" s="108"/>
      <c r="AX669" s="108"/>
      <c r="AY669" s="108"/>
      <c r="AZ669" s="108"/>
      <c r="BA669" s="108"/>
      <c r="BB669" s="108"/>
      <c r="BC669" s="108"/>
      <c r="BD669" s="108"/>
      <c r="BE669" s="108"/>
      <c r="BF669" s="108"/>
      <c r="BG669" s="108"/>
      <c r="BH669" s="108"/>
      <c r="BI669" s="108"/>
      <c r="BJ669" s="108"/>
      <c r="BK669" s="108"/>
      <c r="BL669" s="108"/>
      <c r="BM669" s="108"/>
      <c r="BN669" s="108"/>
      <c r="BO669" s="108"/>
      <c r="BP669" s="108"/>
      <c r="BQ669" s="108"/>
      <c r="BR669" s="108"/>
      <c r="BS669" s="108"/>
      <c r="BT669" s="108"/>
      <c r="BU669" s="108"/>
      <c r="BV669" s="108"/>
      <c r="BW669" s="108"/>
      <c r="BX669" s="108"/>
      <c r="BY669" s="108"/>
      <c r="BZ669" s="108"/>
      <c r="CA669" s="108"/>
      <c r="CB669" s="108"/>
      <c r="CC669" s="108"/>
      <c r="CD669" s="108"/>
      <c r="CE669" s="108"/>
      <c r="CF669" s="108"/>
    </row>
    <row r="670" ht="34.5" customHeight="1">
      <c r="A670" s="188"/>
      <c r="B670" s="188"/>
      <c r="C670" s="96"/>
      <c r="D670" s="96"/>
      <c r="E670" s="96"/>
      <c r="F670" s="96"/>
      <c r="G670" s="96"/>
      <c r="H670" s="96"/>
      <c r="I670" s="96"/>
      <c r="J670" s="96"/>
      <c r="K670" s="96"/>
      <c r="L670" s="96"/>
      <c r="M670" s="186"/>
      <c r="N670" s="96"/>
      <c r="O670" s="96"/>
      <c r="P670" s="96"/>
      <c r="Q670" s="102"/>
      <c r="R670" s="102"/>
      <c r="S670" s="102"/>
      <c r="T670" s="102"/>
      <c r="U670" s="102"/>
      <c r="V670" s="102"/>
      <c r="W670" s="102"/>
      <c r="X670" s="102"/>
      <c r="Y670" s="102"/>
      <c r="Z670" s="102"/>
      <c r="AA670" s="102"/>
      <c r="AB670" s="102"/>
      <c r="AC670" s="102"/>
      <c r="AD670" s="102"/>
      <c r="AE670" s="102"/>
      <c r="AF670" s="102"/>
      <c r="AG670" s="102"/>
      <c r="AH670" s="102"/>
      <c r="AI670" s="102"/>
      <c r="AJ670" s="187"/>
      <c r="AK670" s="96"/>
      <c r="AL670" s="96"/>
      <c r="AM670" s="152"/>
      <c r="AN670" s="152"/>
      <c r="AO670" s="107"/>
      <c r="AP670" s="107"/>
      <c r="AQ670" s="108"/>
      <c r="AR670" s="108"/>
      <c r="AS670" s="108"/>
      <c r="AT670" s="108"/>
      <c r="AU670" s="108"/>
      <c r="AV670" s="108"/>
      <c r="AW670" s="108"/>
      <c r="AX670" s="108"/>
      <c r="AY670" s="108"/>
      <c r="AZ670" s="108"/>
      <c r="BA670" s="108"/>
      <c r="BB670" s="108"/>
      <c r="BC670" s="108"/>
      <c r="BD670" s="108"/>
      <c r="BE670" s="108"/>
      <c r="BF670" s="108"/>
      <c r="BG670" s="108"/>
      <c r="BH670" s="108"/>
      <c r="BI670" s="108"/>
      <c r="BJ670" s="108"/>
      <c r="BK670" s="108"/>
      <c r="BL670" s="108"/>
      <c r="BM670" s="108"/>
      <c r="BN670" s="108"/>
      <c r="BO670" s="108"/>
      <c r="BP670" s="108"/>
      <c r="BQ670" s="108"/>
      <c r="BR670" s="108"/>
      <c r="BS670" s="108"/>
      <c r="BT670" s="108"/>
      <c r="BU670" s="108"/>
      <c r="BV670" s="108"/>
      <c r="BW670" s="108"/>
      <c r="BX670" s="108"/>
      <c r="BY670" s="108"/>
      <c r="BZ670" s="108"/>
      <c r="CA670" s="108"/>
      <c r="CB670" s="108"/>
      <c r="CC670" s="108"/>
      <c r="CD670" s="108"/>
      <c r="CE670" s="108"/>
      <c r="CF670" s="108"/>
    </row>
    <row r="671" ht="34.5" customHeight="1">
      <c r="A671" s="188"/>
      <c r="B671" s="188"/>
      <c r="C671" s="96"/>
      <c r="D671" s="96"/>
      <c r="E671" s="96"/>
      <c r="F671" s="96"/>
      <c r="G671" s="96"/>
      <c r="H671" s="96"/>
      <c r="I671" s="96"/>
      <c r="J671" s="96"/>
      <c r="K671" s="96"/>
      <c r="L671" s="96"/>
      <c r="M671" s="186"/>
      <c r="N671" s="96"/>
      <c r="O671" s="96"/>
      <c r="P671" s="96"/>
      <c r="Q671" s="102"/>
      <c r="R671" s="102"/>
      <c r="S671" s="102"/>
      <c r="T671" s="102"/>
      <c r="U671" s="102"/>
      <c r="V671" s="102"/>
      <c r="W671" s="102"/>
      <c r="X671" s="102"/>
      <c r="Y671" s="102"/>
      <c r="Z671" s="102"/>
      <c r="AA671" s="102"/>
      <c r="AB671" s="102"/>
      <c r="AC671" s="102"/>
      <c r="AD671" s="102"/>
      <c r="AE671" s="102"/>
      <c r="AF671" s="102"/>
      <c r="AG671" s="102"/>
      <c r="AH671" s="102"/>
      <c r="AI671" s="102"/>
      <c r="AJ671" s="187"/>
      <c r="AK671" s="96"/>
      <c r="AL671" s="96"/>
      <c r="AM671" s="152"/>
      <c r="AN671" s="152"/>
      <c r="AO671" s="107"/>
      <c r="AP671" s="107"/>
      <c r="AQ671" s="108"/>
      <c r="AR671" s="108"/>
      <c r="AS671" s="108"/>
      <c r="AT671" s="108"/>
      <c r="AU671" s="108"/>
      <c r="AV671" s="108"/>
      <c r="AW671" s="108"/>
      <c r="AX671" s="108"/>
      <c r="AY671" s="108"/>
      <c r="AZ671" s="108"/>
      <c r="BA671" s="108"/>
      <c r="BB671" s="108"/>
      <c r="BC671" s="108"/>
      <c r="BD671" s="108"/>
      <c r="BE671" s="108"/>
      <c r="BF671" s="108"/>
      <c r="BG671" s="108"/>
      <c r="BH671" s="108"/>
      <c r="BI671" s="108"/>
      <c r="BJ671" s="108"/>
      <c r="BK671" s="108"/>
      <c r="BL671" s="108"/>
      <c r="BM671" s="108"/>
      <c r="BN671" s="108"/>
      <c r="BO671" s="108"/>
      <c r="BP671" s="108"/>
      <c r="BQ671" s="108"/>
      <c r="BR671" s="108"/>
      <c r="BS671" s="108"/>
      <c r="BT671" s="108"/>
      <c r="BU671" s="108"/>
      <c r="BV671" s="108"/>
      <c r="BW671" s="108"/>
      <c r="BX671" s="108"/>
      <c r="BY671" s="108"/>
      <c r="BZ671" s="108"/>
      <c r="CA671" s="108"/>
      <c r="CB671" s="108"/>
      <c r="CC671" s="108"/>
      <c r="CD671" s="108"/>
      <c r="CE671" s="108"/>
      <c r="CF671" s="108"/>
    </row>
    <row r="672" ht="34.5" customHeight="1">
      <c r="A672" s="188"/>
      <c r="B672" s="188"/>
      <c r="C672" s="96"/>
      <c r="D672" s="96"/>
      <c r="E672" s="96"/>
      <c r="F672" s="96"/>
      <c r="G672" s="96"/>
      <c r="H672" s="96"/>
      <c r="I672" s="96"/>
      <c r="J672" s="96"/>
      <c r="K672" s="96"/>
      <c r="L672" s="96"/>
      <c r="M672" s="186"/>
      <c r="N672" s="96"/>
      <c r="O672" s="96"/>
      <c r="P672" s="96"/>
      <c r="Q672" s="102"/>
      <c r="R672" s="102"/>
      <c r="S672" s="102"/>
      <c r="T672" s="102"/>
      <c r="U672" s="102"/>
      <c r="V672" s="102"/>
      <c r="W672" s="102"/>
      <c r="X672" s="102"/>
      <c r="Y672" s="102"/>
      <c r="Z672" s="102"/>
      <c r="AA672" s="102"/>
      <c r="AB672" s="102"/>
      <c r="AC672" s="102"/>
      <c r="AD672" s="102"/>
      <c r="AE672" s="102"/>
      <c r="AF672" s="102"/>
      <c r="AG672" s="102"/>
      <c r="AH672" s="102"/>
      <c r="AI672" s="102"/>
      <c r="AJ672" s="187"/>
      <c r="AK672" s="96"/>
      <c r="AL672" s="96"/>
      <c r="AM672" s="152"/>
      <c r="AN672" s="152"/>
      <c r="AO672" s="107"/>
      <c r="AP672" s="107"/>
      <c r="AQ672" s="108"/>
      <c r="AR672" s="108"/>
      <c r="AS672" s="108"/>
      <c r="AT672" s="108"/>
      <c r="AU672" s="108"/>
      <c r="AV672" s="108"/>
      <c r="AW672" s="108"/>
      <c r="AX672" s="108"/>
      <c r="AY672" s="108"/>
      <c r="AZ672" s="108"/>
      <c r="BA672" s="108"/>
      <c r="BB672" s="108"/>
      <c r="BC672" s="108"/>
      <c r="BD672" s="108"/>
      <c r="BE672" s="108"/>
      <c r="BF672" s="108"/>
      <c r="BG672" s="108"/>
      <c r="BH672" s="108"/>
      <c r="BI672" s="108"/>
      <c r="BJ672" s="108"/>
      <c r="BK672" s="108"/>
      <c r="BL672" s="108"/>
      <c r="BM672" s="108"/>
      <c r="BN672" s="108"/>
      <c r="BO672" s="108"/>
      <c r="BP672" s="108"/>
      <c r="BQ672" s="108"/>
      <c r="BR672" s="108"/>
      <c r="BS672" s="108"/>
      <c r="BT672" s="108"/>
      <c r="BU672" s="108"/>
      <c r="BV672" s="108"/>
      <c r="BW672" s="108"/>
      <c r="BX672" s="108"/>
      <c r="BY672" s="108"/>
      <c r="BZ672" s="108"/>
      <c r="CA672" s="108"/>
      <c r="CB672" s="108"/>
      <c r="CC672" s="108"/>
      <c r="CD672" s="108"/>
      <c r="CE672" s="108"/>
      <c r="CF672" s="108"/>
    </row>
    <row r="673" ht="34.5" customHeight="1">
      <c r="A673" s="188"/>
      <c r="B673" s="188"/>
      <c r="C673" s="96"/>
      <c r="D673" s="96"/>
      <c r="E673" s="96"/>
      <c r="F673" s="96"/>
      <c r="G673" s="96"/>
      <c r="H673" s="96"/>
      <c r="I673" s="96"/>
      <c r="J673" s="96"/>
      <c r="K673" s="96"/>
      <c r="L673" s="96"/>
      <c r="M673" s="186"/>
      <c r="N673" s="96"/>
      <c r="O673" s="96"/>
      <c r="P673" s="96"/>
      <c r="Q673" s="102"/>
      <c r="R673" s="102"/>
      <c r="S673" s="102"/>
      <c r="T673" s="102"/>
      <c r="U673" s="102"/>
      <c r="V673" s="102"/>
      <c r="W673" s="102"/>
      <c r="X673" s="102"/>
      <c r="Y673" s="102"/>
      <c r="Z673" s="102"/>
      <c r="AA673" s="102"/>
      <c r="AB673" s="102"/>
      <c r="AC673" s="102"/>
      <c r="AD673" s="102"/>
      <c r="AE673" s="102"/>
      <c r="AF673" s="102"/>
      <c r="AG673" s="102"/>
      <c r="AH673" s="102"/>
      <c r="AI673" s="102"/>
      <c r="AJ673" s="187"/>
      <c r="AK673" s="96"/>
      <c r="AL673" s="96"/>
      <c r="AM673" s="152"/>
      <c r="AN673" s="152"/>
      <c r="AO673" s="107"/>
      <c r="AP673" s="107"/>
      <c r="AQ673" s="108"/>
      <c r="AR673" s="108"/>
      <c r="AS673" s="108"/>
      <c r="AT673" s="108"/>
      <c r="AU673" s="108"/>
      <c r="AV673" s="108"/>
      <c r="AW673" s="108"/>
      <c r="AX673" s="108"/>
      <c r="AY673" s="108"/>
      <c r="AZ673" s="108"/>
      <c r="BA673" s="108"/>
      <c r="BB673" s="108"/>
      <c r="BC673" s="108"/>
      <c r="BD673" s="108"/>
      <c r="BE673" s="108"/>
      <c r="BF673" s="108"/>
      <c r="BG673" s="108"/>
      <c r="BH673" s="108"/>
      <c r="BI673" s="108"/>
      <c r="BJ673" s="108"/>
      <c r="BK673" s="108"/>
      <c r="BL673" s="108"/>
      <c r="BM673" s="108"/>
      <c r="BN673" s="108"/>
      <c r="BO673" s="108"/>
      <c r="BP673" s="108"/>
      <c r="BQ673" s="108"/>
      <c r="BR673" s="108"/>
      <c r="BS673" s="108"/>
      <c r="BT673" s="108"/>
      <c r="BU673" s="108"/>
      <c r="BV673" s="108"/>
      <c r="BW673" s="108"/>
      <c r="BX673" s="108"/>
      <c r="BY673" s="108"/>
      <c r="BZ673" s="108"/>
      <c r="CA673" s="108"/>
      <c r="CB673" s="108"/>
      <c r="CC673" s="108"/>
      <c r="CD673" s="108"/>
      <c r="CE673" s="108"/>
      <c r="CF673" s="108"/>
    </row>
    <row r="674" ht="34.5" customHeight="1">
      <c r="A674" s="188"/>
      <c r="B674" s="188"/>
      <c r="C674" s="96"/>
      <c r="D674" s="96"/>
      <c r="E674" s="96"/>
      <c r="F674" s="96"/>
      <c r="G674" s="96"/>
      <c r="H674" s="96"/>
      <c r="I674" s="96"/>
      <c r="J674" s="96"/>
      <c r="K674" s="96"/>
      <c r="L674" s="96"/>
      <c r="M674" s="186"/>
      <c r="N674" s="96"/>
      <c r="O674" s="96"/>
      <c r="P674" s="96"/>
      <c r="Q674" s="102"/>
      <c r="R674" s="102"/>
      <c r="S674" s="102"/>
      <c r="T674" s="102"/>
      <c r="U674" s="102"/>
      <c r="V674" s="102"/>
      <c r="W674" s="102"/>
      <c r="X674" s="102"/>
      <c r="Y674" s="102"/>
      <c r="Z674" s="102"/>
      <c r="AA674" s="102"/>
      <c r="AB674" s="102"/>
      <c r="AC674" s="102"/>
      <c r="AD674" s="102"/>
      <c r="AE674" s="102"/>
      <c r="AF674" s="102"/>
      <c r="AG674" s="102"/>
      <c r="AH674" s="102"/>
      <c r="AI674" s="102"/>
      <c r="AJ674" s="187"/>
      <c r="AK674" s="96"/>
      <c r="AL674" s="96"/>
      <c r="AM674" s="152"/>
      <c r="AN674" s="152"/>
      <c r="AO674" s="107"/>
      <c r="AP674" s="107"/>
      <c r="AQ674" s="108"/>
      <c r="AR674" s="108"/>
      <c r="AS674" s="108"/>
      <c r="AT674" s="108"/>
      <c r="AU674" s="108"/>
      <c r="AV674" s="108"/>
      <c r="AW674" s="108"/>
      <c r="AX674" s="108"/>
      <c r="AY674" s="108"/>
      <c r="AZ674" s="108"/>
      <c r="BA674" s="108"/>
      <c r="BB674" s="108"/>
      <c r="BC674" s="108"/>
      <c r="BD674" s="108"/>
      <c r="BE674" s="108"/>
      <c r="BF674" s="108"/>
      <c r="BG674" s="108"/>
      <c r="BH674" s="108"/>
      <c r="BI674" s="108"/>
      <c r="BJ674" s="108"/>
      <c r="BK674" s="108"/>
      <c r="BL674" s="108"/>
      <c r="BM674" s="108"/>
      <c r="BN674" s="108"/>
      <c r="BO674" s="108"/>
      <c r="BP674" s="108"/>
      <c r="BQ674" s="108"/>
      <c r="BR674" s="108"/>
      <c r="BS674" s="108"/>
      <c r="BT674" s="108"/>
      <c r="BU674" s="108"/>
      <c r="BV674" s="108"/>
      <c r="BW674" s="108"/>
      <c r="BX674" s="108"/>
      <c r="BY674" s="108"/>
      <c r="BZ674" s="108"/>
      <c r="CA674" s="108"/>
      <c r="CB674" s="108"/>
      <c r="CC674" s="108"/>
      <c r="CD674" s="108"/>
      <c r="CE674" s="108"/>
      <c r="CF674" s="108"/>
    </row>
    <row r="675" ht="34.5" customHeight="1">
      <c r="A675" s="188"/>
      <c r="B675" s="188"/>
      <c r="C675" s="96"/>
      <c r="D675" s="96"/>
      <c r="E675" s="96"/>
      <c r="F675" s="96"/>
      <c r="G675" s="96"/>
      <c r="H675" s="96"/>
      <c r="I675" s="96"/>
      <c r="J675" s="96"/>
      <c r="K675" s="96"/>
      <c r="L675" s="96"/>
      <c r="M675" s="186"/>
      <c r="N675" s="96"/>
      <c r="O675" s="96"/>
      <c r="P675" s="96"/>
      <c r="Q675" s="102"/>
      <c r="R675" s="102"/>
      <c r="S675" s="102"/>
      <c r="T675" s="102"/>
      <c r="U675" s="102"/>
      <c r="V675" s="102"/>
      <c r="W675" s="102"/>
      <c r="X675" s="102"/>
      <c r="Y675" s="102"/>
      <c r="Z675" s="102"/>
      <c r="AA675" s="102"/>
      <c r="AB675" s="102"/>
      <c r="AC675" s="102"/>
      <c r="AD675" s="102"/>
      <c r="AE675" s="102"/>
      <c r="AF675" s="102"/>
      <c r="AG675" s="102"/>
      <c r="AH675" s="102"/>
      <c r="AI675" s="102"/>
      <c r="AJ675" s="187"/>
      <c r="AK675" s="96"/>
      <c r="AL675" s="96"/>
      <c r="AM675" s="152"/>
      <c r="AN675" s="152"/>
      <c r="AO675" s="107"/>
      <c r="AP675" s="107"/>
      <c r="AQ675" s="108"/>
      <c r="AR675" s="108"/>
      <c r="AS675" s="108"/>
      <c r="AT675" s="108"/>
      <c r="AU675" s="108"/>
      <c r="AV675" s="108"/>
      <c r="AW675" s="108"/>
      <c r="AX675" s="108"/>
      <c r="AY675" s="108"/>
      <c r="AZ675" s="108"/>
      <c r="BA675" s="108"/>
      <c r="BB675" s="108"/>
      <c r="BC675" s="108"/>
      <c r="BD675" s="108"/>
      <c r="BE675" s="108"/>
      <c r="BF675" s="108"/>
      <c r="BG675" s="108"/>
      <c r="BH675" s="108"/>
      <c r="BI675" s="108"/>
      <c r="BJ675" s="108"/>
      <c r="BK675" s="108"/>
      <c r="BL675" s="108"/>
      <c r="BM675" s="108"/>
      <c r="BN675" s="108"/>
      <c r="BO675" s="108"/>
      <c r="BP675" s="108"/>
      <c r="BQ675" s="108"/>
      <c r="BR675" s="108"/>
      <c r="BS675" s="108"/>
      <c r="BT675" s="108"/>
      <c r="BU675" s="108"/>
      <c r="BV675" s="108"/>
      <c r="BW675" s="108"/>
      <c r="BX675" s="108"/>
      <c r="BY675" s="108"/>
      <c r="BZ675" s="108"/>
      <c r="CA675" s="108"/>
      <c r="CB675" s="108"/>
      <c r="CC675" s="108"/>
      <c r="CD675" s="108"/>
      <c r="CE675" s="108"/>
      <c r="CF675" s="108"/>
    </row>
    <row r="676" ht="34.5" customHeight="1">
      <c r="A676" s="188"/>
      <c r="B676" s="188"/>
      <c r="C676" s="96"/>
      <c r="D676" s="96"/>
      <c r="E676" s="96"/>
      <c r="F676" s="96"/>
      <c r="G676" s="96"/>
      <c r="H676" s="96"/>
      <c r="I676" s="96"/>
      <c r="J676" s="96"/>
      <c r="K676" s="96"/>
      <c r="L676" s="96"/>
      <c r="M676" s="186"/>
      <c r="N676" s="96"/>
      <c r="O676" s="96"/>
      <c r="P676" s="96"/>
      <c r="Q676" s="102"/>
      <c r="R676" s="102"/>
      <c r="S676" s="102"/>
      <c r="T676" s="102"/>
      <c r="U676" s="102"/>
      <c r="V676" s="102"/>
      <c r="W676" s="102"/>
      <c r="X676" s="102"/>
      <c r="Y676" s="102"/>
      <c r="Z676" s="102"/>
      <c r="AA676" s="102"/>
      <c r="AB676" s="102"/>
      <c r="AC676" s="102"/>
      <c r="AD676" s="102"/>
      <c r="AE676" s="102"/>
      <c r="AF676" s="102"/>
      <c r="AG676" s="102"/>
      <c r="AH676" s="102"/>
      <c r="AI676" s="102"/>
      <c r="AJ676" s="187"/>
      <c r="AK676" s="96"/>
      <c r="AL676" s="96"/>
      <c r="AM676" s="152"/>
      <c r="AN676" s="152"/>
      <c r="AO676" s="107"/>
      <c r="AP676" s="107"/>
      <c r="AQ676" s="108"/>
      <c r="AR676" s="108"/>
      <c r="AS676" s="108"/>
      <c r="AT676" s="108"/>
      <c r="AU676" s="108"/>
      <c r="AV676" s="108"/>
      <c r="AW676" s="108"/>
      <c r="AX676" s="108"/>
      <c r="AY676" s="108"/>
      <c r="AZ676" s="108"/>
      <c r="BA676" s="108"/>
      <c r="BB676" s="108"/>
      <c r="BC676" s="108"/>
      <c r="BD676" s="108"/>
      <c r="BE676" s="108"/>
      <c r="BF676" s="108"/>
      <c r="BG676" s="108"/>
      <c r="BH676" s="108"/>
      <c r="BI676" s="108"/>
      <c r="BJ676" s="108"/>
      <c r="BK676" s="108"/>
      <c r="BL676" s="108"/>
      <c r="BM676" s="108"/>
      <c r="BN676" s="108"/>
      <c r="BO676" s="108"/>
      <c r="BP676" s="108"/>
      <c r="BQ676" s="108"/>
      <c r="BR676" s="108"/>
      <c r="BS676" s="108"/>
      <c r="BT676" s="108"/>
      <c r="BU676" s="108"/>
      <c r="BV676" s="108"/>
      <c r="BW676" s="108"/>
      <c r="BX676" s="108"/>
      <c r="BY676" s="108"/>
      <c r="BZ676" s="108"/>
      <c r="CA676" s="108"/>
      <c r="CB676" s="108"/>
      <c r="CC676" s="108"/>
      <c r="CD676" s="108"/>
      <c r="CE676" s="108"/>
      <c r="CF676" s="108"/>
    </row>
    <row r="677" ht="34.5" customHeight="1">
      <c r="A677" s="188"/>
      <c r="B677" s="188"/>
      <c r="C677" s="96"/>
      <c r="D677" s="96"/>
      <c r="E677" s="96"/>
      <c r="F677" s="96"/>
      <c r="G677" s="96"/>
      <c r="H677" s="96"/>
      <c r="I677" s="96"/>
      <c r="J677" s="96"/>
      <c r="K677" s="96"/>
      <c r="L677" s="96"/>
      <c r="M677" s="186"/>
      <c r="N677" s="96"/>
      <c r="O677" s="96"/>
      <c r="P677" s="96"/>
      <c r="Q677" s="102"/>
      <c r="R677" s="102"/>
      <c r="S677" s="102"/>
      <c r="T677" s="102"/>
      <c r="U677" s="102"/>
      <c r="V677" s="102"/>
      <c r="W677" s="102"/>
      <c r="X677" s="102"/>
      <c r="Y677" s="102"/>
      <c r="Z677" s="102"/>
      <c r="AA677" s="102"/>
      <c r="AB677" s="102"/>
      <c r="AC677" s="102"/>
      <c r="AD677" s="102"/>
      <c r="AE677" s="102"/>
      <c r="AF677" s="102"/>
      <c r="AG677" s="102"/>
      <c r="AH677" s="102"/>
      <c r="AI677" s="102"/>
      <c r="AJ677" s="187"/>
      <c r="AK677" s="96"/>
      <c r="AL677" s="96"/>
      <c r="AM677" s="152"/>
      <c r="AN677" s="152"/>
      <c r="AO677" s="107"/>
      <c r="AP677" s="107"/>
      <c r="AQ677" s="108"/>
      <c r="AR677" s="108"/>
      <c r="AS677" s="108"/>
      <c r="AT677" s="108"/>
      <c r="AU677" s="108"/>
      <c r="AV677" s="108"/>
      <c r="AW677" s="108"/>
      <c r="AX677" s="108"/>
      <c r="AY677" s="108"/>
      <c r="AZ677" s="108"/>
      <c r="BA677" s="108"/>
      <c r="BB677" s="108"/>
      <c r="BC677" s="108"/>
      <c r="BD677" s="108"/>
      <c r="BE677" s="108"/>
      <c r="BF677" s="108"/>
      <c r="BG677" s="108"/>
      <c r="BH677" s="108"/>
      <c r="BI677" s="108"/>
      <c r="BJ677" s="108"/>
      <c r="BK677" s="108"/>
      <c r="BL677" s="108"/>
      <c r="BM677" s="108"/>
      <c r="BN677" s="108"/>
      <c r="BO677" s="108"/>
      <c r="BP677" s="108"/>
      <c r="BQ677" s="108"/>
      <c r="BR677" s="108"/>
      <c r="BS677" s="108"/>
      <c r="BT677" s="108"/>
      <c r="BU677" s="108"/>
      <c r="BV677" s="108"/>
      <c r="BW677" s="108"/>
      <c r="BX677" s="108"/>
      <c r="BY677" s="108"/>
      <c r="BZ677" s="108"/>
      <c r="CA677" s="108"/>
      <c r="CB677" s="108"/>
      <c r="CC677" s="108"/>
      <c r="CD677" s="108"/>
      <c r="CE677" s="108"/>
      <c r="CF677" s="108"/>
    </row>
    <row r="678" ht="34.5" customHeight="1">
      <c r="A678" s="188"/>
      <c r="B678" s="188"/>
      <c r="C678" s="96"/>
      <c r="D678" s="96"/>
      <c r="E678" s="96"/>
      <c r="F678" s="96"/>
      <c r="G678" s="96"/>
      <c r="H678" s="96"/>
      <c r="I678" s="96"/>
      <c r="J678" s="96"/>
      <c r="K678" s="96"/>
      <c r="L678" s="96"/>
      <c r="M678" s="186"/>
      <c r="N678" s="96"/>
      <c r="O678" s="96"/>
      <c r="P678" s="96"/>
      <c r="Q678" s="102"/>
      <c r="R678" s="102"/>
      <c r="S678" s="102"/>
      <c r="T678" s="102"/>
      <c r="U678" s="102"/>
      <c r="V678" s="102"/>
      <c r="W678" s="102"/>
      <c r="X678" s="102"/>
      <c r="Y678" s="102"/>
      <c r="Z678" s="102"/>
      <c r="AA678" s="102"/>
      <c r="AB678" s="102"/>
      <c r="AC678" s="102"/>
      <c r="AD678" s="102"/>
      <c r="AE678" s="102"/>
      <c r="AF678" s="102"/>
      <c r="AG678" s="102"/>
      <c r="AH678" s="102"/>
      <c r="AI678" s="102"/>
      <c r="AJ678" s="187"/>
      <c r="AK678" s="96"/>
      <c r="AL678" s="96"/>
      <c r="AM678" s="152"/>
      <c r="AN678" s="152"/>
      <c r="AO678" s="107"/>
      <c r="AP678" s="107"/>
      <c r="AQ678" s="108"/>
      <c r="AR678" s="108"/>
      <c r="AS678" s="108"/>
      <c r="AT678" s="108"/>
      <c r="AU678" s="108"/>
      <c r="AV678" s="108"/>
      <c r="AW678" s="108"/>
      <c r="AX678" s="108"/>
      <c r="AY678" s="108"/>
      <c r="AZ678" s="108"/>
      <c r="BA678" s="108"/>
      <c r="BB678" s="108"/>
      <c r="BC678" s="108"/>
      <c r="BD678" s="108"/>
      <c r="BE678" s="108"/>
      <c r="BF678" s="108"/>
      <c r="BG678" s="108"/>
      <c r="BH678" s="108"/>
      <c r="BI678" s="108"/>
      <c r="BJ678" s="108"/>
      <c r="BK678" s="108"/>
      <c r="BL678" s="108"/>
      <c r="BM678" s="108"/>
      <c r="BN678" s="108"/>
      <c r="BO678" s="108"/>
      <c r="BP678" s="108"/>
      <c r="BQ678" s="108"/>
      <c r="BR678" s="108"/>
      <c r="BS678" s="108"/>
      <c r="BT678" s="108"/>
      <c r="BU678" s="108"/>
      <c r="BV678" s="108"/>
      <c r="BW678" s="108"/>
      <c r="BX678" s="108"/>
      <c r="BY678" s="108"/>
      <c r="BZ678" s="108"/>
      <c r="CA678" s="108"/>
      <c r="CB678" s="108"/>
      <c r="CC678" s="108"/>
      <c r="CD678" s="108"/>
      <c r="CE678" s="108"/>
      <c r="CF678" s="108"/>
    </row>
    <row r="679" ht="34.5" customHeight="1">
      <c r="A679" s="188"/>
      <c r="B679" s="188"/>
      <c r="C679" s="96"/>
      <c r="D679" s="96"/>
      <c r="E679" s="96"/>
      <c r="F679" s="96"/>
      <c r="G679" s="96"/>
      <c r="H679" s="96"/>
      <c r="I679" s="96"/>
      <c r="J679" s="96"/>
      <c r="K679" s="96"/>
      <c r="L679" s="96"/>
      <c r="M679" s="186"/>
      <c r="N679" s="96"/>
      <c r="O679" s="96"/>
      <c r="P679" s="96"/>
      <c r="Q679" s="102"/>
      <c r="R679" s="102"/>
      <c r="S679" s="102"/>
      <c r="T679" s="102"/>
      <c r="U679" s="102"/>
      <c r="V679" s="102"/>
      <c r="W679" s="102"/>
      <c r="X679" s="102"/>
      <c r="Y679" s="102"/>
      <c r="Z679" s="102"/>
      <c r="AA679" s="102"/>
      <c r="AB679" s="102"/>
      <c r="AC679" s="102"/>
      <c r="AD679" s="102"/>
      <c r="AE679" s="102"/>
      <c r="AF679" s="102"/>
      <c r="AG679" s="102"/>
      <c r="AH679" s="102"/>
      <c r="AI679" s="102"/>
      <c r="AJ679" s="187"/>
      <c r="AK679" s="96"/>
      <c r="AL679" s="96"/>
      <c r="AM679" s="152"/>
      <c r="AN679" s="152"/>
      <c r="AO679" s="107"/>
      <c r="AP679" s="107"/>
      <c r="AQ679" s="108"/>
      <c r="AR679" s="108"/>
      <c r="AS679" s="108"/>
      <c r="AT679" s="108"/>
      <c r="AU679" s="108"/>
      <c r="AV679" s="108"/>
      <c r="AW679" s="108"/>
      <c r="AX679" s="108"/>
      <c r="AY679" s="108"/>
      <c r="AZ679" s="108"/>
      <c r="BA679" s="108"/>
      <c r="BB679" s="108"/>
      <c r="BC679" s="108"/>
      <c r="BD679" s="108"/>
      <c r="BE679" s="108"/>
      <c r="BF679" s="108"/>
      <c r="BG679" s="108"/>
      <c r="BH679" s="108"/>
      <c r="BI679" s="108"/>
      <c r="BJ679" s="108"/>
      <c r="BK679" s="108"/>
      <c r="BL679" s="108"/>
      <c r="BM679" s="108"/>
      <c r="BN679" s="108"/>
      <c r="BO679" s="108"/>
      <c r="BP679" s="108"/>
      <c r="BQ679" s="108"/>
      <c r="BR679" s="108"/>
      <c r="BS679" s="108"/>
      <c r="BT679" s="108"/>
      <c r="BU679" s="108"/>
      <c r="BV679" s="108"/>
      <c r="BW679" s="108"/>
      <c r="BX679" s="108"/>
      <c r="BY679" s="108"/>
      <c r="BZ679" s="108"/>
      <c r="CA679" s="108"/>
      <c r="CB679" s="108"/>
      <c r="CC679" s="108"/>
      <c r="CD679" s="108"/>
      <c r="CE679" s="108"/>
      <c r="CF679" s="108"/>
    </row>
    <row r="680" ht="34.5" customHeight="1">
      <c r="A680" s="188"/>
      <c r="B680" s="188"/>
      <c r="C680" s="96"/>
      <c r="D680" s="96"/>
      <c r="E680" s="96"/>
      <c r="F680" s="96"/>
      <c r="G680" s="96"/>
      <c r="H680" s="96"/>
      <c r="I680" s="96"/>
      <c r="J680" s="96"/>
      <c r="K680" s="96"/>
      <c r="L680" s="96"/>
      <c r="M680" s="186"/>
      <c r="N680" s="96"/>
      <c r="O680" s="96"/>
      <c r="P680" s="96"/>
      <c r="Q680" s="102"/>
      <c r="R680" s="102"/>
      <c r="S680" s="102"/>
      <c r="T680" s="102"/>
      <c r="U680" s="102"/>
      <c r="V680" s="102"/>
      <c r="W680" s="102"/>
      <c r="X680" s="102"/>
      <c r="Y680" s="102"/>
      <c r="Z680" s="102"/>
      <c r="AA680" s="102"/>
      <c r="AB680" s="102"/>
      <c r="AC680" s="102"/>
      <c r="AD680" s="102"/>
      <c r="AE680" s="102"/>
      <c r="AF680" s="102"/>
      <c r="AG680" s="102"/>
      <c r="AH680" s="102"/>
      <c r="AI680" s="102"/>
      <c r="AJ680" s="187"/>
      <c r="AK680" s="96"/>
      <c r="AL680" s="96"/>
      <c r="AM680" s="152"/>
      <c r="AN680" s="152"/>
      <c r="AO680" s="107"/>
      <c r="AP680" s="107"/>
      <c r="AQ680" s="108"/>
      <c r="AR680" s="108"/>
      <c r="AS680" s="108"/>
      <c r="AT680" s="108"/>
      <c r="AU680" s="108"/>
      <c r="AV680" s="108"/>
      <c r="AW680" s="108"/>
      <c r="AX680" s="108"/>
      <c r="AY680" s="108"/>
      <c r="AZ680" s="108"/>
      <c r="BA680" s="108"/>
      <c r="BB680" s="108"/>
      <c r="BC680" s="108"/>
      <c r="BD680" s="108"/>
      <c r="BE680" s="108"/>
      <c r="BF680" s="108"/>
      <c r="BG680" s="108"/>
      <c r="BH680" s="108"/>
      <c r="BI680" s="108"/>
      <c r="BJ680" s="108"/>
      <c r="BK680" s="108"/>
      <c r="BL680" s="108"/>
      <c r="BM680" s="108"/>
      <c r="BN680" s="108"/>
      <c r="BO680" s="108"/>
      <c r="BP680" s="108"/>
      <c r="BQ680" s="108"/>
      <c r="BR680" s="108"/>
      <c r="BS680" s="108"/>
      <c r="BT680" s="108"/>
      <c r="BU680" s="108"/>
      <c r="BV680" s="108"/>
      <c r="BW680" s="108"/>
      <c r="BX680" s="108"/>
      <c r="BY680" s="108"/>
      <c r="BZ680" s="108"/>
      <c r="CA680" s="108"/>
      <c r="CB680" s="108"/>
      <c r="CC680" s="108"/>
      <c r="CD680" s="108"/>
      <c r="CE680" s="108"/>
      <c r="CF680" s="108"/>
    </row>
    <row r="681" ht="34.5" customHeight="1">
      <c r="A681" s="188"/>
      <c r="B681" s="188"/>
      <c r="C681" s="96"/>
      <c r="D681" s="96"/>
      <c r="E681" s="96"/>
      <c r="F681" s="96"/>
      <c r="G681" s="96"/>
      <c r="H681" s="96"/>
      <c r="I681" s="96"/>
      <c r="J681" s="96"/>
      <c r="K681" s="96"/>
      <c r="L681" s="96"/>
      <c r="M681" s="186"/>
      <c r="N681" s="96"/>
      <c r="O681" s="96"/>
      <c r="P681" s="96"/>
      <c r="Q681" s="102"/>
      <c r="R681" s="102"/>
      <c r="S681" s="102"/>
      <c r="T681" s="102"/>
      <c r="U681" s="102"/>
      <c r="V681" s="102"/>
      <c r="W681" s="102"/>
      <c r="X681" s="102"/>
      <c r="Y681" s="102"/>
      <c r="Z681" s="102"/>
      <c r="AA681" s="102"/>
      <c r="AB681" s="102"/>
      <c r="AC681" s="102"/>
      <c r="AD681" s="102"/>
      <c r="AE681" s="102"/>
      <c r="AF681" s="102"/>
      <c r="AG681" s="102"/>
      <c r="AH681" s="102"/>
      <c r="AI681" s="102"/>
      <c r="AJ681" s="187"/>
      <c r="AK681" s="96"/>
      <c r="AL681" s="96"/>
      <c r="AM681" s="152"/>
      <c r="AN681" s="152"/>
      <c r="AO681" s="107"/>
      <c r="AP681" s="107"/>
      <c r="AQ681" s="108"/>
      <c r="AR681" s="108"/>
      <c r="AS681" s="108"/>
      <c r="AT681" s="108"/>
      <c r="AU681" s="108"/>
      <c r="AV681" s="108"/>
      <c r="AW681" s="108"/>
      <c r="AX681" s="108"/>
      <c r="AY681" s="108"/>
      <c r="AZ681" s="108"/>
      <c r="BA681" s="108"/>
      <c r="BB681" s="108"/>
      <c r="BC681" s="108"/>
      <c r="BD681" s="108"/>
      <c r="BE681" s="108"/>
      <c r="BF681" s="108"/>
      <c r="BG681" s="108"/>
      <c r="BH681" s="108"/>
      <c r="BI681" s="108"/>
      <c r="BJ681" s="108"/>
      <c r="BK681" s="108"/>
      <c r="BL681" s="108"/>
      <c r="BM681" s="108"/>
      <c r="BN681" s="108"/>
      <c r="BO681" s="108"/>
      <c r="BP681" s="108"/>
      <c r="BQ681" s="108"/>
      <c r="BR681" s="108"/>
      <c r="BS681" s="108"/>
      <c r="BT681" s="108"/>
      <c r="BU681" s="108"/>
      <c r="BV681" s="108"/>
      <c r="BW681" s="108"/>
      <c r="BX681" s="108"/>
      <c r="BY681" s="108"/>
      <c r="BZ681" s="108"/>
      <c r="CA681" s="108"/>
      <c r="CB681" s="108"/>
      <c r="CC681" s="108"/>
      <c r="CD681" s="108"/>
      <c r="CE681" s="108"/>
      <c r="CF681" s="108"/>
    </row>
    <row r="682" ht="34.5" customHeight="1">
      <c r="A682" s="188"/>
      <c r="B682" s="188"/>
      <c r="C682" s="96"/>
      <c r="D682" s="96"/>
      <c r="E682" s="96"/>
      <c r="F682" s="96"/>
      <c r="G682" s="96"/>
      <c r="H682" s="96"/>
      <c r="I682" s="96"/>
      <c r="J682" s="96"/>
      <c r="K682" s="96"/>
      <c r="L682" s="96"/>
      <c r="M682" s="186"/>
      <c r="N682" s="96"/>
      <c r="O682" s="96"/>
      <c r="P682" s="96"/>
      <c r="Q682" s="102"/>
      <c r="R682" s="102"/>
      <c r="S682" s="102"/>
      <c r="T682" s="102"/>
      <c r="U682" s="102"/>
      <c r="V682" s="102"/>
      <c r="W682" s="102"/>
      <c r="X682" s="102"/>
      <c r="Y682" s="102"/>
      <c r="Z682" s="102"/>
      <c r="AA682" s="102"/>
      <c r="AB682" s="102"/>
      <c r="AC682" s="102"/>
      <c r="AD682" s="102"/>
      <c r="AE682" s="102"/>
      <c r="AF682" s="102"/>
      <c r="AG682" s="102"/>
      <c r="AH682" s="102"/>
      <c r="AI682" s="102"/>
      <c r="AJ682" s="187"/>
      <c r="AK682" s="96"/>
      <c r="AL682" s="96"/>
      <c r="AM682" s="152"/>
      <c r="AN682" s="152"/>
      <c r="AO682" s="107"/>
      <c r="AP682" s="107"/>
      <c r="AQ682" s="108"/>
      <c r="AR682" s="108"/>
      <c r="AS682" s="108"/>
      <c r="AT682" s="108"/>
      <c r="AU682" s="108"/>
      <c r="AV682" s="108"/>
      <c r="AW682" s="108"/>
      <c r="AX682" s="108"/>
      <c r="AY682" s="108"/>
      <c r="AZ682" s="108"/>
      <c r="BA682" s="108"/>
      <c r="BB682" s="108"/>
      <c r="BC682" s="108"/>
      <c r="BD682" s="108"/>
      <c r="BE682" s="108"/>
      <c r="BF682" s="108"/>
      <c r="BG682" s="108"/>
      <c r="BH682" s="108"/>
      <c r="BI682" s="108"/>
      <c r="BJ682" s="108"/>
      <c r="BK682" s="108"/>
      <c r="BL682" s="108"/>
      <c r="BM682" s="108"/>
      <c r="BN682" s="108"/>
      <c r="BO682" s="108"/>
      <c r="BP682" s="108"/>
      <c r="BQ682" s="108"/>
      <c r="BR682" s="108"/>
      <c r="BS682" s="108"/>
      <c r="BT682" s="108"/>
      <c r="BU682" s="108"/>
      <c r="BV682" s="108"/>
      <c r="BW682" s="108"/>
      <c r="BX682" s="108"/>
      <c r="BY682" s="108"/>
      <c r="BZ682" s="108"/>
      <c r="CA682" s="108"/>
      <c r="CB682" s="108"/>
      <c r="CC682" s="108"/>
      <c r="CD682" s="108"/>
      <c r="CE682" s="108"/>
      <c r="CF682" s="108"/>
    </row>
    <row r="683" ht="34.5" customHeight="1">
      <c r="A683" s="188"/>
      <c r="B683" s="188"/>
      <c r="C683" s="96"/>
      <c r="D683" s="96"/>
      <c r="E683" s="96"/>
      <c r="F683" s="96"/>
      <c r="G683" s="96"/>
      <c r="H683" s="96"/>
      <c r="I683" s="96"/>
      <c r="J683" s="96"/>
      <c r="K683" s="96"/>
      <c r="L683" s="96"/>
      <c r="M683" s="186"/>
      <c r="N683" s="96"/>
      <c r="O683" s="96"/>
      <c r="P683" s="96"/>
      <c r="Q683" s="102"/>
      <c r="R683" s="102"/>
      <c r="S683" s="102"/>
      <c r="T683" s="102"/>
      <c r="U683" s="102"/>
      <c r="V683" s="102"/>
      <c r="W683" s="102"/>
      <c r="X683" s="102"/>
      <c r="Y683" s="102"/>
      <c r="Z683" s="102"/>
      <c r="AA683" s="102"/>
      <c r="AB683" s="102"/>
      <c r="AC683" s="102"/>
      <c r="AD683" s="102"/>
      <c r="AE683" s="102"/>
      <c r="AF683" s="102"/>
      <c r="AG683" s="102"/>
      <c r="AH683" s="102"/>
      <c r="AI683" s="102"/>
      <c r="AJ683" s="187"/>
      <c r="AK683" s="96"/>
      <c r="AL683" s="96"/>
      <c r="AM683" s="152"/>
      <c r="AN683" s="152"/>
      <c r="AO683" s="107"/>
      <c r="AP683" s="107"/>
      <c r="AQ683" s="108"/>
      <c r="AR683" s="108"/>
      <c r="AS683" s="108"/>
      <c r="AT683" s="108"/>
      <c r="AU683" s="108"/>
      <c r="AV683" s="108"/>
      <c r="AW683" s="108"/>
      <c r="AX683" s="108"/>
      <c r="AY683" s="108"/>
      <c r="AZ683" s="108"/>
      <c r="BA683" s="108"/>
      <c r="BB683" s="108"/>
      <c r="BC683" s="108"/>
      <c r="BD683" s="108"/>
      <c r="BE683" s="108"/>
      <c r="BF683" s="108"/>
      <c r="BG683" s="108"/>
      <c r="BH683" s="108"/>
      <c r="BI683" s="108"/>
      <c r="BJ683" s="108"/>
      <c r="BK683" s="108"/>
      <c r="BL683" s="108"/>
      <c r="BM683" s="108"/>
      <c r="BN683" s="108"/>
      <c r="BO683" s="108"/>
      <c r="BP683" s="108"/>
      <c r="BQ683" s="108"/>
      <c r="BR683" s="108"/>
      <c r="BS683" s="108"/>
      <c r="BT683" s="108"/>
      <c r="BU683" s="108"/>
      <c r="BV683" s="108"/>
      <c r="BW683" s="108"/>
      <c r="BX683" s="108"/>
      <c r="BY683" s="108"/>
      <c r="BZ683" s="108"/>
      <c r="CA683" s="108"/>
      <c r="CB683" s="108"/>
      <c r="CC683" s="108"/>
      <c r="CD683" s="108"/>
      <c r="CE683" s="108"/>
      <c r="CF683" s="108"/>
    </row>
    <row r="684" ht="34.5" customHeight="1">
      <c r="A684" s="188"/>
      <c r="B684" s="188"/>
      <c r="C684" s="96"/>
      <c r="D684" s="96"/>
      <c r="E684" s="96"/>
      <c r="F684" s="96"/>
      <c r="G684" s="96"/>
      <c r="H684" s="96"/>
      <c r="I684" s="96"/>
      <c r="J684" s="96"/>
      <c r="K684" s="96"/>
      <c r="L684" s="96"/>
      <c r="M684" s="186"/>
      <c r="N684" s="96"/>
      <c r="O684" s="96"/>
      <c r="P684" s="96"/>
      <c r="Q684" s="102"/>
      <c r="R684" s="102"/>
      <c r="S684" s="102"/>
      <c r="T684" s="102"/>
      <c r="U684" s="102"/>
      <c r="V684" s="102"/>
      <c r="W684" s="102"/>
      <c r="X684" s="102"/>
      <c r="Y684" s="102"/>
      <c r="Z684" s="102"/>
      <c r="AA684" s="102"/>
      <c r="AB684" s="102"/>
      <c r="AC684" s="102"/>
      <c r="AD684" s="102"/>
      <c r="AE684" s="102"/>
      <c r="AF684" s="102"/>
      <c r="AG684" s="102"/>
      <c r="AH684" s="102"/>
      <c r="AI684" s="102"/>
      <c r="AJ684" s="187"/>
      <c r="AK684" s="96"/>
      <c r="AL684" s="96"/>
      <c r="AM684" s="152"/>
      <c r="AN684" s="152"/>
      <c r="AO684" s="107"/>
      <c r="AP684" s="107"/>
      <c r="AQ684" s="108"/>
      <c r="AR684" s="108"/>
      <c r="AS684" s="108"/>
      <c r="AT684" s="108"/>
      <c r="AU684" s="108"/>
      <c r="AV684" s="108"/>
      <c r="AW684" s="108"/>
      <c r="AX684" s="108"/>
      <c r="AY684" s="108"/>
      <c r="AZ684" s="108"/>
      <c r="BA684" s="108"/>
      <c r="BB684" s="108"/>
      <c r="BC684" s="108"/>
      <c r="BD684" s="108"/>
      <c r="BE684" s="108"/>
      <c r="BF684" s="108"/>
      <c r="BG684" s="108"/>
      <c r="BH684" s="108"/>
      <c r="BI684" s="108"/>
      <c r="BJ684" s="108"/>
      <c r="BK684" s="108"/>
      <c r="BL684" s="108"/>
      <c r="BM684" s="108"/>
      <c r="BN684" s="108"/>
      <c r="BO684" s="108"/>
      <c r="BP684" s="108"/>
      <c r="BQ684" s="108"/>
      <c r="BR684" s="108"/>
      <c r="BS684" s="108"/>
      <c r="BT684" s="108"/>
      <c r="BU684" s="108"/>
      <c r="BV684" s="108"/>
      <c r="BW684" s="108"/>
      <c r="BX684" s="108"/>
      <c r="BY684" s="108"/>
      <c r="BZ684" s="108"/>
      <c r="CA684" s="108"/>
      <c r="CB684" s="108"/>
      <c r="CC684" s="108"/>
      <c r="CD684" s="108"/>
      <c r="CE684" s="108"/>
      <c r="CF684" s="108"/>
    </row>
    <row r="685" ht="34.5" customHeight="1">
      <c r="A685" s="188"/>
      <c r="B685" s="188"/>
      <c r="C685" s="96"/>
      <c r="D685" s="96"/>
      <c r="E685" s="96"/>
      <c r="F685" s="96"/>
      <c r="G685" s="96"/>
      <c r="H685" s="96"/>
      <c r="I685" s="96"/>
      <c r="J685" s="96"/>
      <c r="K685" s="96"/>
      <c r="L685" s="96"/>
      <c r="M685" s="186"/>
      <c r="N685" s="96"/>
      <c r="O685" s="96"/>
      <c r="P685" s="96"/>
      <c r="Q685" s="102"/>
      <c r="R685" s="102"/>
      <c r="S685" s="102"/>
      <c r="T685" s="102"/>
      <c r="U685" s="102"/>
      <c r="V685" s="102"/>
      <c r="W685" s="102"/>
      <c r="X685" s="102"/>
      <c r="Y685" s="102"/>
      <c r="Z685" s="102"/>
      <c r="AA685" s="102"/>
      <c r="AB685" s="102"/>
      <c r="AC685" s="102"/>
      <c r="AD685" s="102"/>
      <c r="AE685" s="102"/>
      <c r="AF685" s="102"/>
      <c r="AG685" s="102"/>
      <c r="AH685" s="102"/>
      <c r="AI685" s="102"/>
      <c r="AJ685" s="187"/>
      <c r="AK685" s="96"/>
      <c r="AL685" s="96"/>
      <c r="AM685" s="152"/>
      <c r="AN685" s="152"/>
      <c r="AO685" s="107"/>
      <c r="AP685" s="107"/>
      <c r="AQ685" s="108"/>
      <c r="AR685" s="108"/>
      <c r="AS685" s="108"/>
      <c r="AT685" s="108"/>
      <c r="AU685" s="108"/>
      <c r="AV685" s="108"/>
      <c r="AW685" s="108"/>
      <c r="AX685" s="108"/>
      <c r="AY685" s="108"/>
      <c r="AZ685" s="108"/>
      <c r="BA685" s="108"/>
      <c r="BB685" s="108"/>
      <c r="BC685" s="108"/>
      <c r="BD685" s="108"/>
      <c r="BE685" s="108"/>
      <c r="BF685" s="108"/>
      <c r="BG685" s="108"/>
      <c r="BH685" s="108"/>
      <c r="BI685" s="108"/>
      <c r="BJ685" s="108"/>
      <c r="BK685" s="108"/>
      <c r="BL685" s="108"/>
      <c r="BM685" s="108"/>
      <c r="BN685" s="108"/>
      <c r="BO685" s="108"/>
      <c r="BP685" s="108"/>
      <c r="BQ685" s="108"/>
      <c r="BR685" s="108"/>
      <c r="BS685" s="108"/>
      <c r="BT685" s="108"/>
      <c r="BU685" s="108"/>
      <c r="BV685" s="108"/>
      <c r="BW685" s="108"/>
      <c r="BX685" s="108"/>
      <c r="BY685" s="108"/>
      <c r="BZ685" s="108"/>
      <c r="CA685" s="108"/>
      <c r="CB685" s="108"/>
      <c r="CC685" s="108"/>
      <c r="CD685" s="108"/>
      <c r="CE685" s="108"/>
      <c r="CF685" s="108"/>
    </row>
    <row r="686" ht="34.5" customHeight="1">
      <c r="A686" s="188"/>
      <c r="B686" s="188"/>
      <c r="C686" s="96"/>
      <c r="D686" s="96"/>
      <c r="E686" s="96"/>
      <c r="F686" s="96"/>
      <c r="G686" s="96"/>
      <c r="H686" s="96"/>
      <c r="I686" s="96"/>
      <c r="J686" s="96"/>
      <c r="K686" s="96"/>
      <c r="L686" s="96"/>
      <c r="M686" s="186"/>
      <c r="N686" s="96"/>
      <c r="O686" s="96"/>
      <c r="P686" s="96"/>
      <c r="Q686" s="102"/>
      <c r="R686" s="102"/>
      <c r="S686" s="102"/>
      <c r="T686" s="102"/>
      <c r="U686" s="102"/>
      <c r="V686" s="102"/>
      <c r="W686" s="102"/>
      <c r="X686" s="102"/>
      <c r="Y686" s="102"/>
      <c r="Z686" s="102"/>
      <c r="AA686" s="102"/>
      <c r="AB686" s="102"/>
      <c r="AC686" s="102"/>
      <c r="AD686" s="102"/>
      <c r="AE686" s="102"/>
      <c r="AF686" s="102"/>
      <c r="AG686" s="102"/>
      <c r="AH686" s="102"/>
      <c r="AI686" s="102"/>
      <c r="AJ686" s="187"/>
      <c r="AK686" s="96"/>
      <c r="AL686" s="96"/>
      <c r="AM686" s="152"/>
      <c r="AN686" s="152"/>
      <c r="AO686" s="107"/>
      <c r="AP686" s="107"/>
      <c r="AQ686" s="108"/>
      <c r="AR686" s="108"/>
      <c r="AS686" s="108"/>
      <c r="AT686" s="108"/>
      <c r="AU686" s="108"/>
      <c r="AV686" s="108"/>
      <c r="AW686" s="108"/>
      <c r="AX686" s="108"/>
      <c r="AY686" s="108"/>
      <c r="AZ686" s="108"/>
      <c r="BA686" s="108"/>
      <c r="BB686" s="108"/>
      <c r="BC686" s="108"/>
      <c r="BD686" s="108"/>
      <c r="BE686" s="108"/>
      <c r="BF686" s="108"/>
      <c r="BG686" s="108"/>
      <c r="BH686" s="108"/>
      <c r="BI686" s="108"/>
      <c r="BJ686" s="108"/>
      <c r="BK686" s="108"/>
      <c r="BL686" s="108"/>
      <c r="BM686" s="108"/>
      <c r="BN686" s="108"/>
      <c r="BO686" s="108"/>
      <c r="BP686" s="108"/>
      <c r="BQ686" s="108"/>
      <c r="BR686" s="108"/>
      <c r="BS686" s="108"/>
      <c r="BT686" s="108"/>
      <c r="BU686" s="108"/>
      <c r="BV686" s="108"/>
      <c r="BW686" s="108"/>
      <c r="BX686" s="108"/>
      <c r="BY686" s="108"/>
      <c r="BZ686" s="108"/>
      <c r="CA686" s="108"/>
      <c r="CB686" s="108"/>
      <c r="CC686" s="108"/>
      <c r="CD686" s="108"/>
      <c r="CE686" s="108"/>
      <c r="CF686" s="108"/>
    </row>
    <row r="687" ht="34.5" customHeight="1">
      <c r="A687" s="188"/>
      <c r="B687" s="188"/>
      <c r="C687" s="96"/>
      <c r="D687" s="96"/>
      <c r="E687" s="96"/>
      <c r="F687" s="96"/>
      <c r="G687" s="96"/>
      <c r="H687" s="96"/>
      <c r="I687" s="96"/>
      <c r="J687" s="96"/>
      <c r="K687" s="96"/>
      <c r="L687" s="96"/>
      <c r="M687" s="186"/>
      <c r="N687" s="96"/>
      <c r="O687" s="96"/>
      <c r="P687" s="96"/>
      <c r="Q687" s="102"/>
      <c r="R687" s="102"/>
      <c r="S687" s="102"/>
      <c r="T687" s="102"/>
      <c r="U687" s="102"/>
      <c r="V687" s="102"/>
      <c r="W687" s="102"/>
      <c r="X687" s="102"/>
      <c r="Y687" s="102"/>
      <c r="Z687" s="102"/>
      <c r="AA687" s="102"/>
      <c r="AB687" s="102"/>
      <c r="AC687" s="102"/>
      <c r="AD687" s="102"/>
      <c r="AE687" s="102"/>
      <c r="AF687" s="102"/>
      <c r="AG687" s="102"/>
      <c r="AH687" s="102"/>
      <c r="AI687" s="102"/>
      <c r="AJ687" s="187"/>
      <c r="AK687" s="96"/>
      <c r="AL687" s="96"/>
      <c r="AM687" s="152"/>
      <c r="AN687" s="152"/>
      <c r="AO687" s="107"/>
      <c r="AP687" s="107"/>
      <c r="AQ687" s="108"/>
      <c r="AR687" s="108"/>
      <c r="AS687" s="108"/>
      <c r="AT687" s="108"/>
      <c r="AU687" s="108"/>
      <c r="AV687" s="108"/>
      <c r="AW687" s="108"/>
      <c r="AX687" s="108"/>
      <c r="AY687" s="108"/>
      <c r="AZ687" s="108"/>
      <c r="BA687" s="108"/>
      <c r="BB687" s="108"/>
      <c r="BC687" s="108"/>
      <c r="BD687" s="108"/>
      <c r="BE687" s="108"/>
      <c r="BF687" s="108"/>
      <c r="BG687" s="108"/>
      <c r="BH687" s="108"/>
      <c r="BI687" s="108"/>
      <c r="BJ687" s="108"/>
      <c r="BK687" s="108"/>
      <c r="BL687" s="108"/>
      <c r="BM687" s="108"/>
      <c r="BN687" s="108"/>
      <c r="BO687" s="108"/>
      <c r="BP687" s="108"/>
      <c r="BQ687" s="108"/>
      <c r="BR687" s="108"/>
      <c r="BS687" s="108"/>
      <c r="BT687" s="108"/>
      <c r="BU687" s="108"/>
      <c r="BV687" s="108"/>
      <c r="BW687" s="108"/>
      <c r="BX687" s="108"/>
      <c r="BY687" s="108"/>
      <c r="BZ687" s="108"/>
      <c r="CA687" s="108"/>
      <c r="CB687" s="108"/>
      <c r="CC687" s="108"/>
      <c r="CD687" s="108"/>
      <c r="CE687" s="108"/>
      <c r="CF687" s="108"/>
    </row>
    <row r="688" ht="34.5" customHeight="1">
      <c r="A688" s="188"/>
      <c r="B688" s="188"/>
      <c r="C688" s="96"/>
      <c r="D688" s="96"/>
      <c r="E688" s="96"/>
      <c r="F688" s="96"/>
      <c r="G688" s="96"/>
      <c r="H688" s="96"/>
      <c r="I688" s="96"/>
      <c r="J688" s="96"/>
      <c r="K688" s="96"/>
      <c r="L688" s="96"/>
      <c r="M688" s="186"/>
      <c r="N688" s="96"/>
      <c r="O688" s="96"/>
      <c r="P688" s="96"/>
      <c r="Q688" s="102"/>
      <c r="R688" s="102"/>
      <c r="S688" s="102"/>
      <c r="T688" s="102"/>
      <c r="U688" s="102"/>
      <c r="V688" s="102"/>
      <c r="W688" s="102"/>
      <c r="X688" s="102"/>
      <c r="Y688" s="102"/>
      <c r="Z688" s="102"/>
      <c r="AA688" s="102"/>
      <c r="AB688" s="102"/>
      <c r="AC688" s="102"/>
      <c r="AD688" s="102"/>
      <c r="AE688" s="102"/>
      <c r="AF688" s="102"/>
      <c r="AG688" s="102"/>
      <c r="AH688" s="102"/>
      <c r="AI688" s="102"/>
      <c r="AJ688" s="187"/>
      <c r="AK688" s="96"/>
      <c r="AL688" s="96"/>
      <c r="AM688" s="152"/>
      <c r="AN688" s="152"/>
      <c r="AO688" s="107"/>
      <c r="AP688" s="107"/>
      <c r="AQ688" s="108"/>
      <c r="AR688" s="108"/>
      <c r="AS688" s="108"/>
      <c r="AT688" s="108"/>
      <c r="AU688" s="108"/>
      <c r="AV688" s="108"/>
      <c r="AW688" s="108"/>
      <c r="AX688" s="108"/>
      <c r="AY688" s="108"/>
      <c r="AZ688" s="108"/>
      <c r="BA688" s="108"/>
      <c r="BB688" s="108"/>
      <c r="BC688" s="108"/>
      <c r="BD688" s="108"/>
      <c r="BE688" s="108"/>
      <c r="BF688" s="108"/>
      <c r="BG688" s="108"/>
      <c r="BH688" s="108"/>
      <c r="BI688" s="108"/>
      <c r="BJ688" s="108"/>
      <c r="BK688" s="108"/>
      <c r="BL688" s="108"/>
      <c r="BM688" s="108"/>
      <c r="BN688" s="108"/>
      <c r="BO688" s="108"/>
      <c r="BP688" s="108"/>
      <c r="BQ688" s="108"/>
      <c r="BR688" s="108"/>
      <c r="BS688" s="108"/>
      <c r="BT688" s="108"/>
      <c r="BU688" s="108"/>
      <c r="BV688" s="108"/>
      <c r="BW688" s="108"/>
      <c r="BX688" s="108"/>
      <c r="BY688" s="108"/>
      <c r="BZ688" s="108"/>
      <c r="CA688" s="108"/>
      <c r="CB688" s="108"/>
      <c r="CC688" s="108"/>
      <c r="CD688" s="108"/>
      <c r="CE688" s="108"/>
      <c r="CF688" s="108"/>
    </row>
    <row r="689" ht="34.5" customHeight="1">
      <c r="A689" s="188"/>
      <c r="B689" s="188"/>
      <c r="C689" s="96"/>
      <c r="D689" s="96"/>
      <c r="E689" s="96"/>
      <c r="F689" s="96"/>
      <c r="G689" s="96"/>
      <c r="H689" s="96"/>
      <c r="I689" s="96"/>
      <c r="J689" s="96"/>
      <c r="K689" s="96"/>
      <c r="L689" s="96"/>
      <c r="M689" s="186"/>
      <c r="N689" s="96"/>
      <c r="O689" s="96"/>
      <c r="P689" s="96"/>
      <c r="Q689" s="102"/>
      <c r="R689" s="102"/>
      <c r="S689" s="102"/>
      <c r="T689" s="102"/>
      <c r="U689" s="102"/>
      <c r="V689" s="102"/>
      <c r="W689" s="102"/>
      <c r="X689" s="102"/>
      <c r="Y689" s="102"/>
      <c r="Z689" s="102"/>
      <c r="AA689" s="102"/>
      <c r="AB689" s="102"/>
      <c r="AC689" s="102"/>
      <c r="AD689" s="102"/>
      <c r="AE689" s="102"/>
      <c r="AF689" s="102"/>
      <c r="AG689" s="102"/>
      <c r="AH689" s="102"/>
      <c r="AI689" s="102"/>
      <c r="AJ689" s="187"/>
      <c r="AK689" s="96"/>
      <c r="AL689" s="96"/>
      <c r="AM689" s="152"/>
      <c r="AN689" s="152"/>
      <c r="AO689" s="107"/>
      <c r="AP689" s="107"/>
      <c r="AQ689" s="108"/>
      <c r="AR689" s="108"/>
      <c r="AS689" s="108"/>
      <c r="AT689" s="108"/>
      <c r="AU689" s="108"/>
      <c r="AV689" s="108"/>
      <c r="AW689" s="108"/>
      <c r="AX689" s="108"/>
      <c r="AY689" s="108"/>
      <c r="AZ689" s="108"/>
      <c r="BA689" s="108"/>
      <c r="BB689" s="108"/>
      <c r="BC689" s="108"/>
      <c r="BD689" s="108"/>
      <c r="BE689" s="108"/>
      <c r="BF689" s="108"/>
      <c r="BG689" s="108"/>
      <c r="BH689" s="108"/>
      <c r="BI689" s="108"/>
      <c r="BJ689" s="108"/>
      <c r="BK689" s="108"/>
      <c r="BL689" s="108"/>
      <c r="BM689" s="108"/>
      <c r="BN689" s="108"/>
      <c r="BO689" s="108"/>
      <c r="BP689" s="108"/>
      <c r="BQ689" s="108"/>
      <c r="BR689" s="108"/>
      <c r="BS689" s="108"/>
      <c r="BT689" s="108"/>
      <c r="BU689" s="108"/>
      <c r="BV689" s="108"/>
      <c r="BW689" s="108"/>
      <c r="BX689" s="108"/>
      <c r="BY689" s="108"/>
      <c r="BZ689" s="108"/>
      <c r="CA689" s="108"/>
      <c r="CB689" s="108"/>
      <c r="CC689" s="108"/>
      <c r="CD689" s="108"/>
      <c r="CE689" s="108"/>
      <c r="CF689" s="108"/>
    </row>
    <row r="690" ht="34.5" customHeight="1">
      <c r="A690" s="188"/>
      <c r="B690" s="188"/>
      <c r="C690" s="96"/>
      <c r="D690" s="96"/>
      <c r="E690" s="96"/>
      <c r="F690" s="96"/>
      <c r="G690" s="96"/>
      <c r="H690" s="96"/>
      <c r="I690" s="96"/>
      <c r="J690" s="96"/>
      <c r="K690" s="96"/>
      <c r="L690" s="96"/>
      <c r="M690" s="186"/>
      <c r="N690" s="96"/>
      <c r="O690" s="96"/>
      <c r="P690" s="96"/>
      <c r="Q690" s="102"/>
      <c r="R690" s="102"/>
      <c r="S690" s="102"/>
      <c r="T690" s="102"/>
      <c r="U690" s="102"/>
      <c r="V690" s="102"/>
      <c r="W690" s="102"/>
      <c r="X690" s="102"/>
      <c r="Y690" s="102"/>
      <c r="Z690" s="102"/>
      <c r="AA690" s="102"/>
      <c r="AB690" s="102"/>
      <c r="AC690" s="102"/>
      <c r="AD690" s="102"/>
      <c r="AE690" s="102"/>
      <c r="AF690" s="102"/>
      <c r="AG690" s="102"/>
      <c r="AH690" s="102"/>
      <c r="AI690" s="102"/>
      <c r="AJ690" s="187"/>
      <c r="AK690" s="96"/>
      <c r="AL690" s="96"/>
      <c r="AM690" s="152"/>
      <c r="AN690" s="152"/>
      <c r="AO690" s="107"/>
      <c r="AP690" s="107"/>
      <c r="AQ690" s="108"/>
      <c r="AR690" s="108"/>
      <c r="AS690" s="108"/>
      <c r="AT690" s="108"/>
      <c r="AU690" s="108"/>
      <c r="AV690" s="108"/>
      <c r="AW690" s="108"/>
      <c r="AX690" s="108"/>
      <c r="AY690" s="108"/>
      <c r="AZ690" s="108"/>
      <c r="BA690" s="108"/>
      <c r="BB690" s="108"/>
      <c r="BC690" s="108"/>
      <c r="BD690" s="108"/>
      <c r="BE690" s="108"/>
      <c r="BF690" s="108"/>
      <c r="BG690" s="108"/>
      <c r="BH690" s="108"/>
      <c r="BI690" s="108"/>
      <c r="BJ690" s="108"/>
      <c r="BK690" s="108"/>
      <c r="BL690" s="108"/>
      <c r="BM690" s="108"/>
      <c r="BN690" s="108"/>
      <c r="BO690" s="108"/>
      <c r="BP690" s="108"/>
      <c r="BQ690" s="108"/>
      <c r="BR690" s="108"/>
      <c r="BS690" s="108"/>
      <c r="BT690" s="108"/>
      <c r="BU690" s="108"/>
      <c r="BV690" s="108"/>
      <c r="BW690" s="108"/>
      <c r="BX690" s="108"/>
      <c r="BY690" s="108"/>
      <c r="BZ690" s="108"/>
      <c r="CA690" s="108"/>
      <c r="CB690" s="108"/>
      <c r="CC690" s="108"/>
      <c r="CD690" s="108"/>
      <c r="CE690" s="108"/>
      <c r="CF690" s="108"/>
    </row>
    <row r="691" ht="34.5" customHeight="1">
      <c r="A691" s="188"/>
      <c r="B691" s="188"/>
      <c r="C691" s="96"/>
      <c r="D691" s="96"/>
      <c r="E691" s="96"/>
      <c r="F691" s="96"/>
      <c r="G691" s="96"/>
      <c r="H691" s="96"/>
      <c r="I691" s="96"/>
      <c r="J691" s="96"/>
      <c r="K691" s="96"/>
      <c r="L691" s="96"/>
      <c r="M691" s="186"/>
      <c r="N691" s="96"/>
      <c r="O691" s="96"/>
      <c r="P691" s="96"/>
      <c r="Q691" s="102"/>
      <c r="R691" s="102"/>
      <c r="S691" s="102"/>
      <c r="T691" s="102"/>
      <c r="U691" s="102"/>
      <c r="V691" s="102"/>
      <c r="W691" s="102"/>
      <c r="X691" s="102"/>
      <c r="Y691" s="102"/>
      <c r="Z691" s="102"/>
      <c r="AA691" s="102"/>
      <c r="AB691" s="102"/>
      <c r="AC691" s="102"/>
      <c r="AD691" s="102"/>
      <c r="AE691" s="102"/>
      <c r="AF691" s="102"/>
      <c r="AG691" s="102"/>
      <c r="AH691" s="102"/>
      <c r="AI691" s="102"/>
      <c r="AJ691" s="187"/>
      <c r="AK691" s="96"/>
      <c r="AL691" s="96"/>
      <c r="AM691" s="152"/>
      <c r="AN691" s="152"/>
      <c r="AO691" s="107"/>
      <c r="AP691" s="107"/>
      <c r="AQ691" s="108"/>
      <c r="AR691" s="108"/>
      <c r="AS691" s="108"/>
      <c r="AT691" s="108"/>
      <c r="AU691" s="108"/>
      <c r="AV691" s="108"/>
      <c r="AW691" s="108"/>
      <c r="AX691" s="108"/>
      <c r="AY691" s="108"/>
      <c r="AZ691" s="108"/>
      <c r="BA691" s="108"/>
      <c r="BB691" s="108"/>
      <c r="BC691" s="108"/>
      <c r="BD691" s="108"/>
      <c r="BE691" s="108"/>
      <c r="BF691" s="108"/>
      <c r="BG691" s="108"/>
      <c r="BH691" s="108"/>
      <c r="BI691" s="108"/>
      <c r="BJ691" s="108"/>
      <c r="BK691" s="108"/>
      <c r="BL691" s="108"/>
      <c r="BM691" s="108"/>
      <c r="BN691" s="108"/>
      <c r="BO691" s="108"/>
      <c r="BP691" s="108"/>
      <c r="BQ691" s="108"/>
      <c r="BR691" s="108"/>
      <c r="BS691" s="108"/>
      <c r="BT691" s="108"/>
      <c r="BU691" s="108"/>
      <c r="BV691" s="108"/>
      <c r="BW691" s="108"/>
      <c r="BX691" s="108"/>
      <c r="BY691" s="108"/>
      <c r="BZ691" s="108"/>
      <c r="CA691" s="108"/>
      <c r="CB691" s="108"/>
      <c r="CC691" s="108"/>
      <c r="CD691" s="108"/>
      <c r="CE691" s="108"/>
      <c r="CF691" s="108"/>
    </row>
    <row r="692" ht="34.5" customHeight="1">
      <c r="A692" s="188"/>
      <c r="B692" s="188"/>
      <c r="C692" s="96"/>
      <c r="D692" s="96"/>
      <c r="E692" s="96"/>
      <c r="F692" s="96"/>
      <c r="G692" s="96"/>
      <c r="H692" s="96"/>
      <c r="I692" s="96"/>
      <c r="J692" s="96"/>
      <c r="K692" s="96"/>
      <c r="L692" s="96"/>
      <c r="M692" s="186"/>
      <c r="N692" s="96"/>
      <c r="O692" s="96"/>
      <c r="P692" s="96"/>
      <c r="Q692" s="102"/>
      <c r="R692" s="102"/>
      <c r="S692" s="102"/>
      <c r="T692" s="102"/>
      <c r="U692" s="102"/>
      <c r="V692" s="102"/>
      <c r="W692" s="102"/>
      <c r="X692" s="102"/>
      <c r="Y692" s="102"/>
      <c r="Z692" s="102"/>
      <c r="AA692" s="102"/>
      <c r="AB692" s="102"/>
      <c r="AC692" s="102"/>
      <c r="AD692" s="102"/>
      <c r="AE692" s="102"/>
      <c r="AF692" s="102"/>
      <c r="AG692" s="102"/>
      <c r="AH692" s="102"/>
      <c r="AI692" s="102"/>
      <c r="AJ692" s="187"/>
      <c r="AK692" s="96"/>
      <c r="AL692" s="96"/>
      <c r="AM692" s="152"/>
      <c r="AN692" s="152"/>
      <c r="AO692" s="107"/>
      <c r="AP692" s="107"/>
      <c r="AQ692" s="108"/>
      <c r="AR692" s="108"/>
      <c r="AS692" s="108"/>
      <c r="AT692" s="108"/>
      <c r="AU692" s="108"/>
      <c r="AV692" s="108"/>
      <c r="AW692" s="108"/>
      <c r="AX692" s="108"/>
      <c r="AY692" s="108"/>
      <c r="AZ692" s="108"/>
      <c r="BA692" s="108"/>
      <c r="BB692" s="108"/>
      <c r="BC692" s="108"/>
      <c r="BD692" s="108"/>
      <c r="BE692" s="108"/>
      <c r="BF692" s="108"/>
      <c r="BG692" s="108"/>
      <c r="BH692" s="108"/>
      <c r="BI692" s="108"/>
      <c r="BJ692" s="108"/>
      <c r="BK692" s="108"/>
      <c r="BL692" s="108"/>
      <c r="BM692" s="108"/>
      <c r="BN692" s="108"/>
      <c r="BO692" s="108"/>
      <c r="BP692" s="108"/>
      <c r="BQ692" s="108"/>
      <c r="BR692" s="108"/>
      <c r="BS692" s="108"/>
      <c r="BT692" s="108"/>
      <c r="BU692" s="108"/>
      <c r="BV692" s="108"/>
      <c r="BW692" s="108"/>
      <c r="BX692" s="108"/>
      <c r="BY692" s="108"/>
      <c r="BZ692" s="108"/>
      <c r="CA692" s="108"/>
      <c r="CB692" s="108"/>
      <c r="CC692" s="108"/>
      <c r="CD692" s="108"/>
      <c r="CE692" s="108"/>
      <c r="CF692" s="108"/>
    </row>
    <row r="693" ht="34.5" customHeight="1">
      <c r="A693" s="188"/>
      <c r="B693" s="188"/>
      <c r="C693" s="96"/>
      <c r="D693" s="96"/>
      <c r="E693" s="96"/>
      <c r="F693" s="96"/>
      <c r="G693" s="96"/>
      <c r="H693" s="96"/>
      <c r="I693" s="96"/>
      <c r="J693" s="96"/>
      <c r="K693" s="96"/>
      <c r="L693" s="96"/>
      <c r="M693" s="186"/>
      <c r="N693" s="96"/>
      <c r="O693" s="96"/>
      <c r="P693" s="96"/>
      <c r="Q693" s="102"/>
      <c r="R693" s="102"/>
      <c r="S693" s="102"/>
      <c r="T693" s="102"/>
      <c r="U693" s="102"/>
      <c r="V693" s="102"/>
      <c r="W693" s="102"/>
      <c r="X693" s="102"/>
      <c r="Y693" s="102"/>
      <c r="Z693" s="102"/>
      <c r="AA693" s="102"/>
      <c r="AB693" s="102"/>
      <c r="AC693" s="102"/>
      <c r="AD693" s="102"/>
      <c r="AE693" s="102"/>
      <c r="AF693" s="102"/>
      <c r="AG693" s="102"/>
      <c r="AH693" s="102"/>
      <c r="AI693" s="102"/>
      <c r="AJ693" s="187"/>
      <c r="AK693" s="96"/>
      <c r="AL693" s="96"/>
      <c r="AM693" s="152"/>
      <c r="AN693" s="152"/>
      <c r="AO693" s="107"/>
      <c r="AP693" s="107"/>
      <c r="AQ693" s="108"/>
      <c r="AR693" s="108"/>
      <c r="AS693" s="108"/>
      <c r="AT693" s="108"/>
      <c r="AU693" s="108"/>
      <c r="AV693" s="108"/>
      <c r="AW693" s="108"/>
      <c r="AX693" s="108"/>
      <c r="AY693" s="108"/>
      <c r="AZ693" s="108"/>
      <c r="BA693" s="108"/>
      <c r="BB693" s="108"/>
      <c r="BC693" s="108"/>
      <c r="BD693" s="108"/>
      <c r="BE693" s="108"/>
      <c r="BF693" s="108"/>
      <c r="BG693" s="108"/>
      <c r="BH693" s="108"/>
      <c r="BI693" s="108"/>
      <c r="BJ693" s="108"/>
      <c r="BK693" s="108"/>
      <c r="BL693" s="108"/>
      <c r="BM693" s="108"/>
      <c r="BN693" s="108"/>
      <c r="BO693" s="108"/>
      <c r="BP693" s="108"/>
      <c r="BQ693" s="108"/>
      <c r="BR693" s="108"/>
      <c r="BS693" s="108"/>
      <c r="BT693" s="108"/>
      <c r="BU693" s="108"/>
      <c r="BV693" s="108"/>
      <c r="BW693" s="108"/>
      <c r="BX693" s="108"/>
      <c r="BY693" s="108"/>
      <c r="BZ693" s="108"/>
      <c r="CA693" s="108"/>
      <c r="CB693" s="108"/>
      <c r="CC693" s="108"/>
      <c r="CD693" s="108"/>
      <c r="CE693" s="108"/>
      <c r="CF693" s="108"/>
    </row>
    <row r="694" ht="34.5" customHeight="1">
      <c r="A694" s="188"/>
      <c r="B694" s="188"/>
      <c r="C694" s="96"/>
      <c r="D694" s="96"/>
      <c r="E694" s="96"/>
      <c r="F694" s="96"/>
      <c r="G694" s="96"/>
      <c r="H694" s="96"/>
      <c r="I694" s="96"/>
      <c r="J694" s="96"/>
      <c r="K694" s="96"/>
      <c r="L694" s="96"/>
      <c r="M694" s="186"/>
      <c r="N694" s="96"/>
      <c r="O694" s="96"/>
      <c r="P694" s="96"/>
      <c r="Q694" s="102"/>
      <c r="R694" s="102"/>
      <c r="S694" s="102"/>
      <c r="T694" s="102"/>
      <c r="U694" s="102"/>
      <c r="V694" s="102"/>
      <c r="W694" s="102"/>
      <c r="X694" s="102"/>
      <c r="Y694" s="102"/>
      <c r="Z694" s="102"/>
      <c r="AA694" s="102"/>
      <c r="AB694" s="102"/>
      <c r="AC694" s="102"/>
      <c r="AD694" s="102"/>
      <c r="AE694" s="102"/>
      <c r="AF694" s="102"/>
      <c r="AG694" s="102"/>
      <c r="AH694" s="102"/>
      <c r="AI694" s="102"/>
      <c r="AJ694" s="187"/>
      <c r="AK694" s="96"/>
      <c r="AL694" s="96"/>
      <c r="AM694" s="152"/>
      <c r="AN694" s="152"/>
      <c r="AO694" s="107"/>
      <c r="AP694" s="107"/>
      <c r="AQ694" s="108"/>
      <c r="AR694" s="108"/>
      <c r="AS694" s="108"/>
      <c r="AT694" s="108"/>
      <c r="AU694" s="108"/>
      <c r="AV694" s="108"/>
      <c r="AW694" s="108"/>
      <c r="AX694" s="108"/>
      <c r="AY694" s="108"/>
      <c r="AZ694" s="108"/>
      <c r="BA694" s="108"/>
      <c r="BB694" s="108"/>
      <c r="BC694" s="108"/>
      <c r="BD694" s="108"/>
      <c r="BE694" s="108"/>
      <c r="BF694" s="108"/>
      <c r="BG694" s="108"/>
      <c r="BH694" s="108"/>
      <c r="BI694" s="108"/>
      <c r="BJ694" s="108"/>
      <c r="BK694" s="108"/>
      <c r="BL694" s="108"/>
      <c r="BM694" s="108"/>
      <c r="BN694" s="108"/>
      <c r="BO694" s="108"/>
      <c r="BP694" s="108"/>
      <c r="BQ694" s="108"/>
      <c r="BR694" s="108"/>
      <c r="BS694" s="108"/>
      <c r="BT694" s="108"/>
      <c r="BU694" s="108"/>
      <c r="BV694" s="108"/>
      <c r="BW694" s="108"/>
      <c r="BX694" s="108"/>
      <c r="BY694" s="108"/>
      <c r="BZ694" s="108"/>
      <c r="CA694" s="108"/>
      <c r="CB694" s="108"/>
      <c r="CC694" s="108"/>
      <c r="CD694" s="108"/>
      <c r="CE694" s="108"/>
      <c r="CF694" s="108"/>
    </row>
    <row r="695" ht="34.5" customHeight="1">
      <c r="A695" s="188"/>
      <c r="B695" s="188"/>
      <c r="C695" s="96"/>
      <c r="D695" s="96"/>
      <c r="E695" s="96"/>
      <c r="F695" s="96"/>
      <c r="G695" s="96"/>
      <c r="H695" s="96"/>
      <c r="I695" s="96"/>
      <c r="J695" s="96"/>
      <c r="K695" s="96"/>
      <c r="L695" s="96"/>
      <c r="M695" s="186"/>
      <c r="N695" s="96"/>
      <c r="O695" s="96"/>
      <c r="P695" s="96"/>
      <c r="Q695" s="102"/>
      <c r="R695" s="102"/>
      <c r="S695" s="102"/>
      <c r="T695" s="102"/>
      <c r="U695" s="102"/>
      <c r="V695" s="102"/>
      <c r="W695" s="102"/>
      <c r="X695" s="102"/>
      <c r="Y695" s="102"/>
      <c r="Z695" s="102"/>
      <c r="AA695" s="102"/>
      <c r="AB695" s="102"/>
      <c r="AC695" s="102"/>
      <c r="AD695" s="102"/>
      <c r="AE695" s="102"/>
      <c r="AF695" s="102"/>
      <c r="AG695" s="102"/>
      <c r="AH695" s="102"/>
      <c r="AI695" s="102"/>
      <c r="AJ695" s="187"/>
      <c r="AK695" s="96"/>
      <c r="AL695" s="96"/>
      <c r="AM695" s="152"/>
      <c r="AN695" s="152"/>
      <c r="AO695" s="107"/>
      <c r="AP695" s="107"/>
      <c r="AQ695" s="108"/>
      <c r="AR695" s="108"/>
      <c r="AS695" s="108"/>
      <c r="AT695" s="108"/>
      <c r="AU695" s="108"/>
      <c r="AV695" s="108"/>
      <c r="AW695" s="108"/>
      <c r="AX695" s="108"/>
      <c r="AY695" s="108"/>
      <c r="AZ695" s="108"/>
      <c r="BA695" s="108"/>
      <c r="BB695" s="108"/>
      <c r="BC695" s="108"/>
      <c r="BD695" s="108"/>
      <c r="BE695" s="108"/>
      <c r="BF695" s="108"/>
      <c r="BG695" s="108"/>
      <c r="BH695" s="108"/>
      <c r="BI695" s="108"/>
      <c r="BJ695" s="108"/>
      <c r="BK695" s="108"/>
      <c r="BL695" s="108"/>
      <c r="BM695" s="108"/>
      <c r="BN695" s="108"/>
      <c r="BO695" s="108"/>
      <c r="BP695" s="108"/>
      <c r="BQ695" s="108"/>
      <c r="BR695" s="108"/>
      <c r="BS695" s="108"/>
      <c r="BT695" s="108"/>
      <c r="BU695" s="108"/>
      <c r="BV695" s="108"/>
      <c r="BW695" s="108"/>
      <c r="BX695" s="108"/>
      <c r="BY695" s="108"/>
      <c r="BZ695" s="108"/>
      <c r="CA695" s="108"/>
      <c r="CB695" s="108"/>
      <c r="CC695" s="108"/>
      <c r="CD695" s="108"/>
      <c r="CE695" s="108"/>
      <c r="CF695" s="108"/>
    </row>
    <row r="696" ht="34.5" customHeight="1">
      <c r="A696" s="188"/>
      <c r="B696" s="188"/>
      <c r="C696" s="96"/>
      <c r="D696" s="96"/>
      <c r="E696" s="96"/>
      <c r="F696" s="96"/>
      <c r="G696" s="96"/>
      <c r="H696" s="96"/>
      <c r="I696" s="96"/>
      <c r="J696" s="96"/>
      <c r="K696" s="96"/>
      <c r="L696" s="96"/>
      <c r="M696" s="186"/>
      <c r="N696" s="96"/>
      <c r="O696" s="96"/>
      <c r="P696" s="96"/>
      <c r="Q696" s="102"/>
      <c r="R696" s="102"/>
      <c r="S696" s="102"/>
      <c r="T696" s="102"/>
      <c r="U696" s="102"/>
      <c r="V696" s="102"/>
      <c r="W696" s="102"/>
      <c r="X696" s="102"/>
      <c r="Y696" s="102"/>
      <c r="Z696" s="102"/>
      <c r="AA696" s="102"/>
      <c r="AB696" s="102"/>
      <c r="AC696" s="102"/>
      <c r="AD696" s="102"/>
      <c r="AE696" s="102"/>
      <c r="AF696" s="102"/>
      <c r="AG696" s="102"/>
      <c r="AH696" s="102"/>
      <c r="AI696" s="102"/>
      <c r="AJ696" s="187"/>
      <c r="AK696" s="96"/>
      <c r="AL696" s="96"/>
      <c r="AM696" s="152"/>
      <c r="AN696" s="152"/>
      <c r="AO696" s="107"/>
      <c r="AP696" s="107"/>
      <c r="AQ696" s="108"/>
      <c r="AR696" s="108"/>
      <c r="AS696" s="108"/>
      <c r="AT696" s="108"/>
      <c r="AU696" s="108"/>
      <c r="AV696" s="108"/>
      <c r="AW696" s="108"/>
      <c r="AX696" s="108"/>
      <c r="AY696" s="108"/>
      <c r="AZ696" s="108"/>
      <c r="BA696" s="108"/>
      <c r="BB696" s="108"/>
      <c r="BC696" s="108"/>
      <c r="BD696" s="108"/>
      <c r="BE696" s="108"/>
      <c r="BF696" s="108"/>
      <c r="BG696" s="108"/>
      <c r="BH696" s="108"/>
      <c r="BI696" s="108"/>
      <c r="BJ696" s="108"/>
      <c r="BK696" s="108"/>
      <c r="BL696" s="108"/>
      <c r="BM696" s="108"/>
      <c r="BN696" s="108"/>
      <c r="BO696" s="108"/>
      <c r="BP696" s="108"/>
      <c r="BQ696" s="108"/>
      <c r="BR696" s="108"/>
      <c r="BS696" s="108"/>
      <c r="BT696" s="108"/>
      <c r="BU696" s="108"/>
      <c r="BV696" s="108"/>
      <c r="BW696" s="108"/>
      <c r="BX696" s="108"/>
      <c r="BY696" s="108"/>
      <c r="BZ696" s="108"/>
      <c r="CA696" s="108"/>
      <c r="CB696" s="108"/>
      <c r="CC696" s="108"/>
      <c r="CD696" s="108"/>
      <c r="CE696" s="108"/>
      <c r="CF696" s="108"/>
    </row>
    <row r="697" ht="34.5" customHeight="1">
      <c r="A697" s="188"/>
      <c r="B697" s="188"/>
      <c r="C697" s="96"/>
      <c r="D697" s="96"/>
      <c r="E697" s="96"/>
      <c r="F697" s="96"/>
      <c r="G697" s="96"/>
      <c r="H697" s="96"/>
      <c r="I697" s="96"/>
      <c r="J697" s="96"/>
      <c r="K697" s="96"/>
      <c r="L697" s="96"/>
      <c r="M697" s="186"/>
      <c r="N697" s="96"/>
      <c r="O697" s="96"/>
      <c r="P697" s="96"/>
      <c r="Q697" s="102"/>
      <c r="R697" s="102"/>
      <c r="S697" s="102"/>
      <c r="T697" s="102"/>
      <c r="U697" s="102"/>
      <c r="V697" s="102"/>
      <c r="W697" s="102"/>
      <c r="X697" s="102"/>
      <c r="Y697" s="102"/>
      <c r="Z697" s="102"/>
      <c r="AA697" s="102"/>
      <c r="AB697" s="102"/>
      <c r="AC697" s="102"/>
      <c r="AD697" s="102"/>
      <c r="AE697" s="102"/>
      <c r="AF697" s="102"/>
      <c r="AG697" s="102"/>
      <c r="AH697" s="102"/>
      <c r="AI697" s="102"/>
      <c r="AJ697" s="187"/>
      <c r="AK697" s="96"/>
      <c r="AL697" s="96"/>
      <c r="AM697" s="152"/>
      <c r="AN697" s="152"/>
      <c r="AO697" s="107"/>
      <c r="AP697" s="107"/>
      <c r="AQ697" s="108"/>
      <c r="AR697" s="108"/>
      <c r="AS697" s="108"/>
      <c r="AT697" s="108"/>
      <c r="AU697" s="108"/>
      <c r="AV697" s="108"/>
      <c r="AW697" s="108"/>
      <c r="AX697" s="108"/>
      <c r="AY697" s="108"/>
      <c r="AZ697" s="108"/>
      <c r="BA697" s="108"/>
      <c r="BB697" s="108"/>
      <c r="BC697" s="108"/>
      <c r="BD697" s="108"/>
      <c r="BE697" s="108"/>
      <c r="BF697" s="108"/>
      <c r="BG697" s="108"/>
      <c r="BH697" s="108"/>
      <c r="BI697" s="108"/>
      <c r="BJ697" s="108"/>
      <c r="BK697" s="108"/>
      <c r="BL697" s="108"/>
      <c r="BM697" s="108"/>
      <c r="BN697" s="108"/>
      <c r="BO697" s="108"/>
      <c r="BP697" s="108"/>
      <c r="BQ697" s="108"/>
      <c r="BR697" s="108"/>
      <c r="BS697" s="108"/>
      <c r="BT697" s="108"/>
      <c r="BU697" s="108"/>
      <c r="BV697" s="108"/>
      <c r="BW697" s="108"/>
      <c r="BX697" s="108"/>
      <c r="BY697" s="108"/>
      <c r="BZ697" s="108"/>
      <c r="CA697" s="108"/>
      <c r="CB697" s="108"/>
      <c r="CC697" s="108"/>
      <c r="CD697" s="108"/>
      <c r="CE697" s="108"/>
      <c r="CF697" s="108"/>
    </row>
    <row r="698" ht="34.5" customHeight="1">
      <c r="A698" s="188"/>
      <c r="B698" s="188"/>
      <c r="C698" s="96"/>
      <c r="D698" s="96"/>
      <c r="E698" s="96"/>
      <c r="F698" s="96"/>
      <c r="G698" s="96"/>
      <c r="H698" s="96"/>
      <c r="I698" s="96"/>
      <c r="J698" s="96"/>
      <c r="K698" s="96"/>
      <c r="L698" s="96"/>
      <c r="M698" s="186"/>
      <c r="N698" s="96"/>
      <c r="O698" s="96"/>
      <c r="P698" s="96"/>
      <c r="Q698" s="102"/>
      <c r="R698" s="102"/>
      <c r="S698" s="102"/>
      <c r="T698" s="102"/>
      <c r="U698" s="102"/>
      <c r="V698" s="102"/>
      <c r="W698" s="102"/>
      <c r="X698" s="102"/>
      <c r="Y698" s="102"/>
      <c r="Z698" s="102"/>
      <c r="AA698" s="102"/>
      <c r="AB698" s="102"/>
      <c r="AC698" s="102"/>
      <c r="AD698" s="102"/>
      <c r="AE698" s="102"/>
      <c r="AF698" s="102"/>
      <c r="AG698" s="102"/>
      <c r="AH698" s="102"/>
      <c r="AI698" s="102"/>
      <c r="AJ698" s="187"/>
      <c r="AK698" s="96"/>
      <c r="AL698" s="96"/>
      <c r="AM698" s="152"/>
      <c r="AN698" s="152"/>
      <c r="AO698" s="107"/>
      <c r="AP698" s="107"/>
      <c r="AQ698" s="108"/>
      <c r="AR698" s="108"/>
      <c r="AS698" s="108"/>
      <c r="AT698" s="108"/>
      <c r="AU698" s="108"/>
      <c r="AV698" s="108"/>
      <c r="AW698" s="108"/>
      <c r="AX698" s="108"/>
      <c r="AY698" s="108"/>
      <c r="AZ698" s="108"/>
      <c r="BA698" s="108"/>
      <c r="BB698" s="108"/>
      <c r="BC698" s="108"/>
      <c r="BD698" s="108"/>
      <c r="BE698" s="108"/>
      <c r="BF698" s="108"/>
      <c r="BG698" s="108"/>
      <c r="BH698" s="108"/>
      <c r="BI698" s="108"/>
      <c r="BJ698" s="108"/>
      <c r="BK698" s="108"/>
      <c r="BL698" s="108"/>
      <c r="BM698" s="108"/>
      <c r="BN698" s="108"/>
      <c r="BO698" s="108"/>
      <c r="BP698" s="108"/>
      <c r="BQ698" s="108"/>
      <c r="BR698" s="108"/>
      <c r="BS698" s="108"/>
      <c r="BT698" s="108"/>
      <c r="BU698" s="108"/>
      <c r="BV698" s="108"/>
      <c r="BW698" s="108"/>
      <c r="BX698" s="108"/>
      <c r="BY698" s="108"/>
      <c r="BZ698" s="108"/>
      <c r="CA698" s="108"/>
      <c r="CB698" s="108"/>
      <c r="CC698" s="108"/>
      <c r="CD698" s="108"/>
      <c r="CE698" s="108"/>
      <c r="CF698" s="108"/>
    </row>
    <row r="699" ht="34.5" customHeight="1">
      <c r="A699" s="188"/>
      <c r="B699" s="188"/>
      <c r="C699" s="96"/>
      <c r="D699" s="96"/>
      <c r="E699" s="96"/>
      <c r="F699" s="96"/>
      <c r="G699" s="96"/>
      <c r="H699" s="96"/>
      <c r="I699" s="96"/>
      <c r="J699" s="96"/>
      <c r="K699" s="96"/>
      <c r="L699" s="96"/>
      <c r="M699" s="186"/>
      <c r="N699" s="96"/>
      <c r="O699" s="96"/>
      <c r="P699" s="96"/>
      <c r="Q699" s="102"/>
      <c r="R699" s="102"/>
      <c r="S699" s="102"/>
      <c r="T699" s="102"/>
      <c r="U699" s="102"/>
      <c r="V699" s="102"/>
      <c r="W699" s="102"/>
      <c r="X699" s="102"/>
      <c r="Y699" s="102"/>
      <c r="Z699" s="102"/>
      <c r="AA699" s="102"/>
      <c r="AB699" s="102"/>
      <c r="AC699" s="102"/>
      <c r="AD699" s="102"/>
      <c r="AE699" s="102"/>
      <c r="AF699" s="102"/>
      <c r="AG699" s="102"/>
      <c r="AH699" s="102"/>
      <c r="AI699" s="102"/>
      <c r="AJ699" s="187"/>
      <c r="AK699" s="96"/>
      <c r="AL699" s="96"/>
      <c r="AM699" s="152"/>
      <c r="AN699" s="152"/>
      <c r="AO699" s="107"/>
      <c r="AP699" s="107"/>
      <c r="AQ699" s="108"/>
      <c r="AR699" s="108"/>
      <c r="AS699" s="108"/>
      <c r="AT699" s="108"/>
      <c r="AU699" s="108"/>
      <c r="AV699" s="108"/>
      <c r="AW699" s="108"/>
      <c r="AX699" s="108"/>
      <c r="AY699" s="108"/>
      <c r="AZ699" s="108"/>
      <c r="BA699" s="108"/>
      <c r="BB699" s="108"/>
      <c r="BC699" s="108"/>
      <c r="BD699" s="108"/>
      <c r="BE699" s="108"/>
      <c r="BF699" s="108"/>
      <c r="BG699" s="108"/>
      <c r="BH699" s="108"/>
      <c r="BI699" s="108"/>
      <c r="BJ699" s="108"/>
      <c r="BK699" s="108"/>
      <c r="BL699" s="108"/>
      <c r="BM699" s="108"/>
      <c r="BN699" s="108"/>
      <c r="BO699" s="108"/>
      <c r="BP699" s="108"/>
      <c r="BQ699" s="108"/>
      <c r="BR699" s="108"/>
      <c r="BS699" s="108"/>
      <c r="BT699" s="108"/>
      <c r="BU699" s="108"/>
      <c r="BV699" s="108"/>
      <c r="BW699" s="108"/>
      <c r="BX699" s="108"/>
      <c r="BY699" s="108"/>
      <c r="BZ699" s="108"/>
      <c r="CA699" s="108"/>
      <c r="CB699" s="108"/>
      <c r="CC699" s="108"/>
      <c r="CD699" s="108"/>
      <c r="CE699" s="108"/>
      <c r="CF699" s="108"/>
    </row>
    <row r="700" ht="34.5" customHeight="1">
      <c r="A700" s="188"/>
      <c r="B700" s="188"/>
      <c r="C700" s="96"/>
      <c r="D700" s="96"/>
      <c r="E700" s="96"/>
      <c r="F700" s="96"/>
      <c r="G700" s="96"/>
      <c r="H700" s="96"/>
      <c r="I700" s="96"/>
      <c r="J700" s="96"/>
      <c r="K700" s="96"/>
      <c r="L700" s="96"/>
      <c r="M700" s="186"/>
      <c r="N700" s="96"/>
      <c r="O700" s="96"/>
      <c r="P700" s="96"/>
      <c r="Q700" s="102"/>
      <c r="R700" s="102"/>
      <c r="S700" s="102"/>
      <c r="T700" s="102"/>
      <c r="U700" s="102"/>
      <c r="V700" s="102"/>
      <c r="W700" s="102"/>
      <c r="X700" s="102"/>
      <c r="Y700" s="102"/>
      <c r="Z700" s="102"/>
      <c r="AA700" s="102"/>
      <c r="AB700" s="102"/>
      <c r="AC700" s="102"/>
      <c r="AD700" s="102"/>
      <c r="AE700" s="102"/>
      <c r="AF700" s="102"/>
      <c r="AG700" s="102"/>
      <c r="AH700" s="102"/>
      <c r="AI700" s="102"/>
      <c r="AJ700" s="187"/>
      <c r="AK700" s="96"/>
      <c r="AL700" s="96"/>
      <c r="AM700" s="152"/>
      <c r="AN700" s="152"/>
      <c r="AO700" s="107"/>
      <c r="AP700" s="107"/>
      <c r="AQ700" s="108"/>
      <c r="AR700" s="108"/>
      <c r="AS700" s="108"/>
      <c r="AT700" s="108"/>
      <c r="AU700" s="108"/>
      <c r="AV700" s="108"/>
      <c r="AW700" s="108"/>
      <c r="AX700" s="108"/>
      <c r="AY700" s="108"/>
      <c r="AZ700" s="108"/>
      <c r="BA700" s="108"/>
      <c r="BB700" s="108"/>
      <c r="BC700" s="108"/>
      <c r="BD700" s="108"/>
      <c r="BE700" s="108"/>
      <c r="BF700" s="108"/>
      <c r="BG700" s="108"/>
      <c r="BH700" s="108"/>
      <c r="BI700" s="108"/>
      <c r="BJ700" s="108"/>
      <c r="BK700" s="108"/>
      <c r="BL700" s="108"/>
      <c r="BM700" s="108"/>
      <c r="BN700" s="108"/>
      <c r="BO700" s="108"/>
      <c r="BP700" s="108"/>
      <c r="BQ700" s="108"/>
      <c r="BR700" s="108"/>
      <c r="BS700" s="108"/>
      <c r="BT700" s="108"/>
      <c r="BU700" s="108"/>
      <c r="BV700" s="108"/>
      <c r="BW700" s="108"/>
      <c r="BX700" s="108"/>
      <c r="BY700" s="108"/>
      <c r="BZ700" s="108"/>
      <c r="CA700" s="108"/>
      <c r="CB700" s="108"/>
      <c r="CC700" s="108"/>
      <c r="CD700" s="108"/>
      <c r="CE700" s="108"/>
      <c r="CF700" s="108"/>
    </row>
    <row r="701" ht="34.5" customHeight="1">
      <c r="A701" s="188"/>
      <c r="B701" s="188"/>
      <c r="C701" s="96"/>
      <c r="D701" s="96"/>
      <c r="E701" s="96"/>
      <c r="F701" s="96"/>
      <c r="G701" s="96"/>
      <c r="H701" s="96"/>
      <c r="I701" s="96"/>
      <c r="J701" s="96"/>
      <c r="K701" s="96"/>
      <c r="L701" s="96"/>
      <c r="M701" s="186"/>
      <c r="N701" s="96"/>
      <c r="O701" s="96"/>
      <c r="P701" s="96"/>
      <c r="Q701" s="102"/>
      <c r="R701" s="102"/>
      <c r="S701" s="102"/>
      <c r="T701" s="102"/>
      <c r="U701" s="102"/>
      <c r="V701" s="102"/>
      <c r="W701" s="102"/>
      <c r="X701" s="102"/>
      <c r="Y701" s="102"/>
      <c r="Z701" s="102"/>
      <c r="AA701" s="102"/>
      <c r="AB701" s="102"/>
      <c r="AC701" s="102"/>
      <c r="AD701" s="102"/>
      <c r="AE701" s="102"/>
      <c r="AF701" s="102"/>
      <c r="AG701" s="102"/>
      <c r="AH701" s="102"/>
      <c r="AI701" s="102"/>
      <c r="AJ701" s="187"/>
      <c r="AK701" s="96"/>
      <c r="AL701" s="96"/>
      <c r="AM701" s="152"/>
      <c r="AN701" s="152"/>
      <c r="AO701" s="107"/>
      <c r="AP701" s="107"/>
      <c r="AQ701" s="108"/>
      <c r="AR701" s="108"/>
      <c r="AS701" s="108"/>
      <c r="AT701" s="108"/>
      <c r="AU701" s="108"/>
      <c r="AV701" s="108"/>
      <c r="AW701" s="108"/>
      <c r="AX701" s="108"/>
      <c r="AY701" s="108"/>
      <c r="AZ701" s="108"/>
      <c r="BA701" s="108"/>
      <c r="BB701" s="108"/>
      <c r="BC701" s="108"/>
      <c r="BD701" s="108"/>
      <c r="BE701" s="108"/>
      <c r="BF701" s="108"/>
      <c r="BG701" s="108"/>
      <c r="BH701" s="108"/>
      <c r="BI701" s="108"/>
      <c r="BJ701" s="108"/>
      <c r="BK701" s="108"/>
      <c r="BL701" s="108"/>
      <c r="BM701" s="108"/>
      <c r="BN701" s="108"/>
      <c r="BO701" s="108"/>
      <c r="BP701" s="108"/>
      <c r="BQ701" s="108"/>
      <c r="BR701" s="108"/>
      <c r="BS701" s="108"/>
      <c r="BT701" s="108"/>
      <c r="BU701" s="108"/>
      <c r="BV701" s="108"/>
      <c r="BW701" s="108"/>
      <c r="BX701" s="108"/>
      <c r="BY701" s="108"/>
      <c r="BZ701" s="108"/>
      <c r="CA701" s="108"/>
      <c r="CB701" s="108"/>
      <c r="CC701" s="108"/>
      <c r="CD701" s="108"/>
      <c r="CE701" s="108"/>
      <c r="CF701" s="108"/>
    </row>
    <row r="702" ht="34.5" customHeight="1">
      <c r="A702" s="188"/>
      <c r="B702" s="188"/>
      <c r="C702" s="96"/>
      <c r="D702" s="96"/>
      <c r="E702" s="96"/>
      <c r="F702" s="96"/>
      <c r="G702" s="96"/>
      <c r="H702" s="96"/>
      <c r="I702" s="96"/>
      <c r="J702" s="96"/>
      <c r="K702" s="96"/>
      <c r="L702" s="96"/>
      <c r="M702" s="186"/>
      <c r="N702" s="96"/>
      <c r="O702" s="96"/>
      <c r="P702" s="96"/>
      <c r="Q702" s="102"/>
      <c r="R702" s="102"/>
      <c r="S702" s="102"/>
      <c r="T702" s="102"/>
      <c r="U702" s="102"/>
      <c r="V702" s="102"/>
      <c r="W702" s="102"/>
      <c r="X702" s="102"/>
      <c r="Y702" s="102"/>
      <c r="Z702" s="102"/>
      <c r="AA702" s="102"/>
      <c r="AB702" s="102"/>
      <c r="AC702" s="102"/>
      <c r="AD702" s="102"/>
      <c r="AE702" s="102"/>
      <c r="AF702" s="102"/>
      <c r="AG702" s="102"/>
      <c r="AH702" s="102"/>
      <c r="AI702" s="102"/>
      <c r="AJ702" s="187"/>
      <c r="AK702" s="96"/>
      <c r="AL702" s="96"/>
      <c r="AM702" s="152"/>
      <c r="AN702" s="152"/>
      <c r="AO702" s="107"/>
      <c r="AP702" s="107"/>
      <c r="AQ702" s="108"/>
      <c r="AR702" s="108"/>
      <c r="AS702" s="108"/>
      <c r="AT702" s="108"/>
      <c r="AU702" s="108"/>
      <c r="AV702" s="108"/>
      <c r="AW702" s="108"/>
      <c r="AX702" s="108"/>
      <c r="AY702" s="108"/>
      <c r="AZ702" s="108"/>
      <c r="BA702" s="108"/>
      <c r="BB702" s="108"/>
      <c r="BC702" s="108"/>
      <c r="BD702" s="108"/>
      <c r="BE702" s="108"/>
      <c r="BF702" s="108"/>
      <c r="BG702" s="108"/>
      <c r="BH702" s="108"/>
      <c r="BI702" s="108"/>
      <c r="BJ702" s="108"/>
      <c r="BK702" s="108"/>
      <c r="BL702" s="108"/>
      <c r="BM702" s="108"/>
      <c r="BN702" s="108"/>
      <c r="BO702" s="108"/>
      <c r="BP702" s="108"/>
      <c r="BQ702" s="108"/>
      <c r="BR702" s="108"/>
      <c r="BS702" s="108"/>
      <c r="BT702" s="108"/>
      <c r="BU702" s="108"/>
      <c r="BV702" s="108"/>
      <c r="BW702" s="108"/>
      <c r="BX702" s="108"/>
      <c r="BY702" s="108"/>
      <c r="BZ702" s="108"/>
      <c r="CA702" s="108"/>
      <c r="CB702" s="108"/>
      <c r="CC702" s="108"/>
      <c r="CD702" s="108"/>
      <c r="CE702" s="108"/>
      <c r="CF702" s="108"/>
    </row>
    <row r="703" ht="34.5" customHeight="1">
      <c r="A703" s="188"/>
      <c r="B703" s="188"/>
      <c r="C703" s="96"/>
      <c r="D703" s="96"/>
      <c r="E703" s="96"/>
      <c r="F703" s="96"/>
      <c r="G703" s="96"/>
      <c r="H703" s="96"/>
      <c r="I703" s="96"/>
      <c r="J703" s="96"/>
      <c r="K703" s="96"/>
      <c r="L703" s="96"/>
      <c r="M703" s="186"/>
      <c r="N703" s="96"/>
      <c r="O703" s="96"/>
      <c r="P703" s="96"/>
      <c r="Q703" s="102"/>
      <c r="R703" s="102"/>
      <c r="S703" s="102"/>
      <c r="T703" s="102"/>
      <c r="U703" s="102"/>
      <c r="V703" s="102"/>
      <c r="W703" s="102"/>
      <c r="X703" s="102"/>
      <c r="Y703" s="102"/>
      <c r="Z703" s="102"/>
      <c r="AA703" s="102"/>
      <c r="AB703" s="102"/>
      <c r="AC703" s="102"/>
      <c r="AD703" s="102"/>
      <c r="AE703" s="102"/>
      <c r="AF703" s="102"/>
      <c r="AG703" s="102"/>
      <c r="AH703" s="102"/>
      <c r="AI703" s="102"/>
      <c r="AJ703" s="187"/>
      <c r="AK703" s="96"/>
      <c r="AL703" s="96"/>
      <c r="AM703" s="152"/>
      <c r="AN703" s="152"/>
      <c r="AO703" s="107"/>
      <c r="AP703" s="107"/>
      <c r="AQ703" s="108"/>
      <c r="AR703" s="108"/>
      <c r="AS703" s="108"/>
      <c r="AT703" s="108"/>
      <c r="AU703" s="108"/>
      <c r="AV703" s="108"/>
      <c r="AW703" s="108"/>
      <c r="AX703" s="108"/>
      <c r="AY703" s="108"/>
      <c r="AZ703" s="108"/>
      <c r="BA703" s="108"/>
      <c r="BB703" s="108"/>
      <c r="BC703" s="108"/>
      <c r="BD703" s="108"/>
      <c r="BE703" s="108"/>
      <c r="BF703" s="108"/>
      <c r="BG703" s="108"/>
      <c r="BH703" s="108"/>
      <c r="BI703" s="108"/>
      <c r="BJ703" s="108"/>
      <c r="BK703" s="108"/>
      <c r="BL703" s="108"/>
      <c r="BM703" s="108"/>
      <c r="BN703" s="108"/>
      <c r="BO703" s="108"/>
      <c r="BP703" s="108"/>
      <c r="BQ703" s="108"/>
      <c r="BR703" s="108"/>
      <c r="BS703" s="108"/>
      <c r="BT703" s="108"/>
      <c r="BU703" s="108"/>
      <c r="BV703" s="108"/>
      <c r="BW703" s="108"/>
      <c r="BX703" s="108"/>
      <c r="BY703" s="108"/>
      <c r="BZ703" s="108"/>
      <c r="CA703" s="108"/>
      <c r="CB703" s="108"/>
      <c r="CC703" s="108"/>
      <c r="CD703" s="108"/>
      <c r="CE703" s="108"/>
      <c r="CF703" s="108"/>
    </row>
    <row r="704" ht="34.5" customHeight="1">
      <c r="A704" s="188"/>
      <c r="B704" s="188"/>
      <c r="C704" s="96"/>
      <c r="D704" s="96"/>
      <c r="E704" s="96"/>
      <c r="F704" s="96"/>
      <c r="G704" s="96"/>
      <c r="H704" s="96"/>
      <c r="I704" s="96"/>
      <c r="J704" s="96"/>
      <c r="K704" s="96"/>
      <c r="L704" s="96"/>
      <c r="M704" s="186"/>
      <c r="N704" s="96"/>
      <c r="O704" s="96"/>
      <c r="P704" s="96"/>
      <c r="Q704" s="102"/>
      <c r="R704" s="102"/>
      <c r="S704" s="102"/>
      <c r="T704" s="102"/>
      <c r="U704" s="102"/>
      <c r="V704" s="102"/>
      <c r="W704" s="102"/>
      <c r="X704" s="102"/>
      <c r="Y704" s="102"/>
      <c r="Z704" s="102"/>
      <c r="AA704" s="102"/>
      <c r="AB704" s="102"/>
      <c r="AC704" s="102"/>
      <c r="AD704" s="102"/>
      <c r="AE704" s="102"/>
      <c r="AF704" s="102"/>
      <c r="AG704" s="102"/>
      <c r="AH704" s="102"/>
      <c r="AI704" s="102"/>
      <c r="AJ704" s="187"/>
      <c r="AK704" s="96"/>
      <c r="AL704" s="96"/>
      <c r="AM704" s="152"/>
      <c r="AN704" s="152"/>
      <c r="AO704" s="107"/>
      <c r="AP704" s="107"/>
      <c r="AQ704" s="108"/>
      <c r="AR704" s="108"/>
      <c r="AS704" s="108"/>
      <c r="AT704" s="108"/>
      <c r="AU704" s="108"/>
      <c r="AV704" s="108"/>
      <c r="AW704" s="108"/>
      <c r="AX704" s="108"/>
      <c r="AY704" s="108"/>
      <c r="AZ704" s="108"/>
      <c r="BA704" s="108"/>
      <c r="BB704" s="108"/>
      <c r="BC704" s="108"/>
      <c r="BD704" s="108"/>
      <c r="BE704" s="108"/>
      <c r="BF704" s="108"/>
      <c r="BG704" s="108"/>
      <c r="BH704" s="108"/>
      <c r="BI704" s="108"/>
      <c r="BJ704" s="108"/>
      <c r="BK704" s="108"/>
      <c r="BL704" s="108"/>
      <c r="BM704" s="108"/>
      <c r="BN704" s="108"/>
      <c r="BO704" s="108"/>
      <c r="BP704" s="108"/>
      <c r="BQ704" s="108"/>
      <c r="BR704" s="108"/>
      <c r="BS704" s="108"/>
      <c r="BT704" s="108"/>
      <c r="BU704" s="108"/>
      <c r="BV704" s="108"/>
      <c r="BW704" s="108"/>
      <c r="BX704" s="108"/>
      <c r="BY704" s="108"/>
      <c r="BZ704" s="108"/>
      <c r="CA704" s="108"/>
      <c r="CB704" s="108"/>
      <c r="CC704" s="108"/>
      <c r="CD704" s="108"/>
      <c r="CE704" s="108"/>
      <c r="CF704" s="108"/>
    </row>
    <row r="705" ht="34.5" customHeight="1">
      <c r="A705" s="188"/>
      <c r="B705" s="188"/>
      <c r="C705" s="96"/>
      <c r="D705" s="96"/>
      <c r="E705" s="96"/>
      <c r="F705" s="96"/>
      <c r="G705" s="96"/>
      <c r="H705" s="96"/>
      <c r="I705" s="96"/>
      <c r="J705" s="96"/>
      <c r="K705" s="96"/>
      <c r="L705" s="96"/>
      <c r="M705" s="186"/>
      <c r="N705" s="96"/>
      <c r="O705" s="96"/>
      <c r="P705" s="96"/>
      <c r="Q705" s="102"/>
      <c r="R705" s="102"/>
      <c r="S705" s="102"/>
      <c r="T705" s="102"/>
      <c r="U705" s="102"/>
      <c r="V705" s="102"/>
      <c r="W705" s="102"/>
      <c r="X705" s="102"/>
      <c r="Y705" s="102"/>
      <c r="Z705" s="102"/>
      <c r="AA705" s="102"/>
      <c r="AB705" s="102"/>
      <c r="AC705" s="102"/>
      <c r="AD705" s="102"/>
      <c r="AE705" s="102"/>
      <c r="AF705" s="102"/>
      <c r="AG705" s="102"/>
      <c r="AH705" s="102"/>
      <c r="AI705" s="102"/>
      <c r="AJ705" s="187"/>
      <c r="AK705" s="96"/>
      <c r="AL705" s="96"/>
      <c r="AM705" s="152"/>
      <c r="AN705" s="152"/>
      <c r="AO705" s="107"/>
      <c r="AP705" s="107"/>
      <c r="AQ705" s="108"/>
      <c r="AR705" s="108"/>
      <c r="AS705" s="108"/>
      <c r="AT705" s="108"/>
      <c r="AU705" s="108"/>
      <c r="AV705" s="108"/>
      <c r="AW705" s="108"/>
      <c r="AX705" s="108"/>
      <c r="AY705" s="108"/>
      <c r="AZ705" s="108"/>
      <c r="BA705" s="108"/>
      <c r="BB705" s="108"/>
      <c r="BC705" s="108"/>
      <c r="BD705" s="108"/>
      <c r="BE705" s="108"/>
      <c r="BF705" s="108"/>
      <c r="BG705" s="108"/>
      <c r="BH705" s="108"/>
      <c r="BI705" s="108"/>
      <c r="BJ705" s="108"/>
      <c r="BK705" s="108"/>
      <c r="BL705" s="108"/>
      <c r="BM705" s="108"/>
      <c r="BN705" s="108"/>
      <c r="BO705" s="108"/>
      <c r="BP705" s="108"/>
      <c r="BQ705" s="108"/>
      <c r="BR705" s="108"/>
      <c r="BS705" s="108"/>
      <c r="BT705" s="108"/>
      <c r="BU705" s="108"/>
      <c r="BV705" s="108"/>
      <c r="BW705" s="108"/>
      <c r="BX705" s="108"/>
      <c r="BY705" s="108"/>
      <c r="BZ705" s="108"/>
      <c r="CA705" s="108"/>
      <c r="CB705" s="108"/>
      <c r="CC705" s="108"/>
      <c r="CD705" s="108"/>
      <c r="CE705" s="108"/>
      <c r="CF705" s="108"/>
    </row>
    <row r="706" ht="34.5" customHeight="1">
      <c r="A706" s="188"/>
      <c r="B706" s="188"/>
      <c r="C706" s="96"/>
      <c r="D706" s="96"/>
      <c r="E706" s="96"/>
      <c r="F706" s="96"/>
      <c r="G706" s="96"/>
      <c r="H706" s="96"/>
      <c r="I706" s="96"/>
      <c r="J706" s="96"/>
      <c r="K706" s="96"/>
      <c r="L706" s="96"/>
      <c r="M706" s="186"/>
      <c r="N706" s="96"/>
      <c r="O706" s="96"/>
      <c r="P706" s="96"/>
      <c r="Q706" s="102"/>
      <c r="R706" s="102"/>
      <c r="S706" s="102"/>
      <c r="T706" s="102"/>
      <c r="U706" s="102"/>
      <c r="V706" s="102"/>
      <c r="W706" s="102"/>
      <c r="X706" s="102"/>
      <c r="Y706" s="102"/>
      <c r="Z706" s="102"/>
      <c r="AA706" s="102"/>
      <c r="AB706" s="102"/>
      <c r="AC706" s="102"/>
      <c r="AD706" s="102"/>
      <c r="AE706" s="102"/>
      <c r="AF706" s="102"/>
      <c r="AG706" s="102"/>
      <c r="AH706" s="102"/>
      <c r="AI706" s="102"/>
      <c r="AJ706" s="187"/>
      <c r="AK706" s="96"/>
      <c r="AL706" s="96"/>
      <c r="AM706" s="152"/>
      <c r="AN706" s="152"/>
      <c r="AO706" s="107"/>
      <c r="AP706" s="107"/>
      <c r="AQ706" s="108"/>
      <c r="AR706" s="108"/>
      <c r="AS706" s="108"/>
      <c r="AT706" s="108"/>
      <c r="AU706" s="108"/>
      <c r="AV706" s="108"/>
      <c r="AW706" s="108"/>
      <c r="AX706" s="108"/>
      <c r="AY706" s="108"/>
      <c r="AZ706" s="108"/>
      <c r="BA706" s="108"/>
      <c r="BB706" s="108"/>
      <c r="BC706" s="108"/>
      <c r="BD706" s="108"/>
      <c r="BE706" s="108"/>
      <c r="BF706" s="108"/>
      <c r="BG706" s="108"/>
      <c r="BH706" s="108"/>
      <c r="BI706" s="108"/>
      <c r="BJ706" s="108"/>
      <c r="BK706" s="108"/>
      <c r="BL706" s="108"/>
      <c r="BM706" s="108"/>
      <c r="BN706" s="108"/>
      <c r="BO706" s="108"/>
      <c r="BP706" s="108"/>
      <c r="BQ706" s="108"/>
      <c r="BR706" s="108"/>
      <c r="BS706" s="108"/>
      <c r="BT706" s="108"/>
      <c r="BU706" s="108"/>
      <c r="BV706" s="108"/>
      <c r="BW706" s="108"/>
      <c r="BX706" s="108"/>
      <c r="BY706" s="108"/>
      <c r="BZ706" s="108"/>
      <c r="CA706" s="108"/>
      <c r="CB706" s="108"/>
      <c r="CC706" s="108"/>
      <c r="CD706" s="108"/>
      <c r="CE706" s="108"/>
      <c r="CF706" s="108"/>
    </row>
    <row r="707" ht="34.5" customHeight="1">
      <c r="A707" s="188"/>
      <c r="B707" s="188"/>
      <c r="C707" s="96"/>
      <c r="D707" s="96"/>
      <c r="E707" s="96"/>
      <c r="F707" s="96"/>
      <c r="G707" s="96"/>
      <c r="H707" s="96"/>
      <c r="I707" s="96"/>
      <c r="J707" s="96"/>
      <c r="K707" s="96"/>
      <c r="L707" s="96"/>
      <c r="M707" s="186"/>
      <c r="N707" s="96"/>
      <c r="O707" s="96"/>
      <c r="P707" s="96"/>
      <c r="Q707" s="102"/>
      <c r="R707" s="102"/>
      <c r="S707" s="102"/>
      <c r="T707" s="102"/>
      <c r="U707" s="102"/>
      <c r="V707" s="102"/>
      <c r="W707" s="102"/>
      <c r="X707" s="102"/>
      <c r="Y707" s="102"/>
      <c r="Z707" s="102"/>
      <c r="AA707" s="102"/>
      <c r="AB707" s="102"/>
      <c r="AC707" s="102"/>
      <c r="AD707" s="102"/>
      <c r="AE707" s="102"/>
      <c r="AF707" s="102"/>
      <c r="AG707" s="102"/>
      <c r="AH707" s="102"/>
      <c r="AI707" s="102"/>
      <c r="AJ707" s="187"/>
      <c r="AK707" s="96"/>
      <c r="AL707" s="96"/>
      <c r="AM707" s="152"/>
      <c r="AN707" s="152"/>
      <c r="AO707" s="107"/>
      <c r="AP707" s="107"/>
      <c r="AQ707" s="108"/>
      <c r="AR707" s="108"/>
      <c r="AS707" s="108"/>
      <c r="AT707" s="108"/>
      <c r="AU707" s="108"/>
      <c r="AV707" s="108"/>
      <c r="AW707" s="108"/>
      <c r="AX707" s="108"/>
      <c r="AY707" s="108"/>
      <c r="AZ707" s="108"/>
      <c r="BA707" s="108"/>
      <c r="BB707" s="108"/>
      <c r="BC707" s="108"/>
      <c r="BD707" s="108"/>
      <c r="BE707" s="108"/>
      <c r="BF707" s="108"/>
      <c r="BG707" s="108"/>
      <c r="BH707" s="108"/>
      <c r="BI707" s="108"/>
      <c r="BJ707" s="108"/>
      <c r="BK707" s="108"/>
      <c r="BL707" s="108"/>
      <c r="BM707" s="108"/>
      <c r="BN707" s="108"/>
      <c r="BO707" s="108"/>
      <c r="BP707" s="108"/>
      <c r="BQ707" s="108"/>
      <c r="BR707" s="108"/>
      <c r="BS707" s="108"/>
      <c r="BT707" s="108"/>
      <c r="BU707" s="108"/>
      <c r="BV707" s="108"/>
      <c r="BW707" s="108"/>
      <c r="BX707" s="108"/>
      <c r="BY707" s="108"/>
      <c r="BZ707" s="108"/>
      <c r="CA707" s="108"/>
      <c r="CB707" s="108"/>
      <c r="CC707" s="108"/>
      <c r="CD707" s="108"/>
      <c r="CE707" s="108"/>
      <c r="CF707" s="108"/>
    </row>
    <row r="708" ht="34.5" customHeight="1">
      <c r="A708" s="188"/>
      <c r="B708" s="188"/>
      <c r="C708" s="96"/>
      <c r="D708" s="96"/>
      <c r="E708" s="96"/>
      <c r="F708" s="96"/>
      <c r="G708" s="96"/>
      <c r="H708" s="96"/>
      <c r="I708" s="96"/>
      <c r="J708" s="96"/>
      <c r="K708" s="96"/>
      <c r="L708" s="96"/>
      <c r="M708" s="186"/>
      <c r="N708" s="96"/>
      <c r="O708" s="96"/>
      <c r="P708" s="96"/>
      <c r="Q708" s="102"/>
      <c r="R708" s="102"/>
      <c r="S708" s="102"/>
      <c r="T708" s="102"/>
      <c r="U708" s="102"/>
      <c r="V708" s="102"/>
      <c r="W708" s="102"/>
      <c r="X708" s="102"/>
      <c r="Y708" s="102"/>
      <c r="Z708" s="102"/>
      <c r="AA708" s="102"/>
      <c r="AB708" s="102"/>
      <c r="AC708" s="102"/>
      <c r="AD708" s="102"/>
      <c r="AE708" s="102"/>
      <c r="AF708" s="102"/>
      <c r="AG708" s="102"/>
      <c r="AH708" s="102"/>
      <c r="AI708" s="102"/>
      <c r="AJ708" s="187"/>
      <c r="AK708" s="96"/>
      <c r="AL708" s="96"/>
      <c r="AM708" s="152"/>
      <c r="AN708" s="152"/>
      <c r="AO708" s="107"/>
      <c r="AP708" s="107"/>
      <c r="AQ708" s="108"/>
      <c r="AR708" s="108"/>
      <c r="AS708" s="108"/>
      <c r="AT708" s="108"/>
      <c r="AU708" s="108"/>
      <c r="AV708" s="108"/>
      <c r="AW708" s="108"/>
      <c r="AX708" s="108"/>
      <c r="AY708" s="108"/>
      <c r="AZ708" s="108"/>
      <c r="BA708" s="108"/>
      <c r="BB708" s="108"/>
      <c r="BC708" s="108"/>
      <c r="BD708" s="108"/>
      <c r="BE708" s="108"/>
      <c r="BF708" s="108"/>
      <c r="BG708" s="108"/>
      <c r="BH708" s="108"/>
      <c r="BI708" s="108"/>
      <c r="BJ708" s="108"/>
      <c r="BK708" s="108"/>
      <c r="BL708" s="108"/>
      <c r="BM708" s="108"/>
      <c r="BN708" s="108"/>
      <c r="BO708" s="108"/>
      <c r="BP708" s="108"/>
      <c r="BQ708" s="108"/>
      <c r="BR708" s="108"/>
      <c r="BS708" s="108"/>
      <c r="BT708" s="108"/>
      <c r="BU708" s="108"/>
      <c r="BV708" s="108"/>
      <c r="BW708" s="108"/>
      <c r="BX708" s="108"/>
      <c r="BY708" s="108"/>
      <c r="BZ708" s="108"/>
      <c r="CA708" s="108"/>
      <c r="CB708" s="108"/>
      <c r="CC708" s="108"/>
      <c r="CD708" s="108"/>
      <c r="CE708" s="108"/>
      <c r="CF708" s="108"/>
    </row>
    <row r="709" ht="34.5" customHeight="1">
      <c r="A709" s="188"/>
      <c r="B709" s="188"/>
      <c r="C709" s="96"/>
      <c r="D709" s="96"/>
      <c r="E709" s="96"/>
      <c r="F709" s="96"/>
      <c r="G709" s="96"/>
      <c r="H709" s="96"/>
      <c r="I709" s="96"/>
      <c r="J709" s="96"/>
      <c r="K709" s="96"/>
      <c r="L709" s="96"/>
      <c r="M709" s="186"/>
      <c r="N709" s="96"/>
      <c r="O709" s="96"/>
      <c r="P709" s="96"/>
      <c r="Q709" s="102"/>
      <c r="R709" s="102"/>
      <c r="S709" s="102"/>
      <c r="T709" s="102"/>
      <c r="U709" s="102"/>
      <c r="V709" s="102"/>
      <c r="W709" s="102"/>
      <c r="X709" s="102"/>
      <c r="Y709" s="102"/>
      <c r="Z709" s="102"/>
      <c r="AA709" s="102"/>
      <c r="AB709" s="102"/>
      <c r="AC709" s="102"/>
      <c r="AD709" s="102"/>
      <c r="AE709" s="102"/>
      <c r="AF709" s="102"/>
      <c r="AG709" s="102"/>
      <c r="AH709" s="102"/>
      <c r="AI709" s="102"/>
      <c r="AJ709" s="187"/>
      <c r="AK709" s="96"/>
      <c r="AL709" s="96"/>
      <c r="AM709" s="152"/>
      <c r="AN709" s="152"/>
      <c r="AO709" s="107"/>
      <c r="AP709" s="107"/>
      <c r="AQ709" s="108"/>
      <c r="AR709" s="108"/>
      <c r="AS709" s="108"/>
      <c r="AT709" s="108"/>
      <c r="AU709" s="108"/>
      <c r="AV709" s="108"/>
      <c r="AW709" s="108"/>
      <c r="AX709" s="108"/>
      <c r="AY709" s="108"/>
      <c r="AZ709" s="108"/>
      <c r="BA709" s="108"/>
      <c r="BB709" s="108"/>
      <c r="BC709" s="108"/>
      <c r="BD709" s="108"/>
      <c r="BE709" s="108"/>
      <c r="BF709" s="108"/>
      <c r="BG709" s="108"/>
      <c r="BH709" s="108"/>
      <c r="BI709" s="108"/>
      <c r="BJ709" s="108"/>
      <c r="BK709" s="108"/>
      <c r="BL709" s="108"/>
      <c r="BM709" s="108"/>
      <c r="BN709" s="108"/>
      <c r="BO709" s="108"/>
      <c r="BP709" s="108"/>
      <c r="BQ709" s="108"/>
      <c r="BR709" s="108"/>
      <c r="BS709" s="108"/>
      <c r="BT709" s="108"/>
      <c r="BU709" s="108"/>
      <c r="BV709" s="108"/>
      <c r="BW709" s="108"/>
      <c r="BX709" s="108"/>
      <c r="BY709" s="108"/>
      <c r="BZ709" s="108"/>
      <c r="CA709" s="108"/>
      <c r="CB709" s="108"/>
      <c r="CC709" s="108"/>
      <c r="CD709" s="108"/>
      <c r="CE709" s="108"/>
      <c r="CF709" s="108"/>
    </row>
    <row r="710" ht="34.5" customHeight="1">
      <c r="A710" s="188"/>
      <c r="B710" s="188"/>
      <c r="C710" s="96"/>
      <c r="D710" s="96"/>
      <c r="E710" s="96"/>
      <c r="F710" s="96"/>
      <c r="G710" s="96"/>
      <c r="H710" s="96"/>
      <c r="I710" s="96"/>
      <c r="J710" s="96"/>
      <c r="K710" s="96"/>
      <c r="L710" s="96"/>
      <c r="M710" s="186"/>
      <c r="N710" s="96"/>
      <c r="O710" s="96"/>
      <c r="P710" s="96"/>
      <c r="Q710" s="102"/>
      <c r="R710" s="102"/>
      <c r="S710" s="102"/>
      <c r="T710" s="102"/>
      <c r="U710" s="102"/>
      <c r="V710" s="102"/>
      <c r="W710" s="102"/>
      <c r="X710" s="102"/>
      <c r="Y710" s="102"/>
      <c r="Z710" s="102"/>
      <c r="AA710" s="102"/>
      <c r="AB710" s="102"/>
      <c r="AC710" s="102"/>
      <c r="AD710" s="102"/>
      <c r="AE710" s="102"/>
      <c r="AF710" s="102"/>
      <c r="AG710" s="102"/>
      <c r="AH710" s="102"/>
      <c r="AI710" s="102"/>
      <c r="AJ710" s="187"/>
      <c r="AK710" s="96"/>
      <c r="AL710" s="96"/>
      <c r="AM710" s="152"/>
      <c r="AN710" s="152"/>
      <c r="AO710" s="107"/>
      <c r="AP710" s="107"/>
      <c r="AQ710" s="108"/>
      <c r="AR710" s="108"/>
      <c r="AS710" s="108"/>
      <c r="AT710" s="108"/>
      <c r="AU710" s="108"/>
      <c r="AV710" s="108"/>
      <c r="AW710" s="108"/>
      <c r="AX710" s="108"/>
      <c r="AY710" s="108"/>
      <c r="AZ710" s="108"/>
      <c r="BA710" s="108"/>
      <c r="BB710" s="108"/>
      <c r="BC710" s="108"/>
      <c r="BD710" s="108"/>
      <c r="BE710" s="108"/>
      <c r="BF710" s="108"/>
      <c r="BG710" s="108"/>
      <c r="BH710" s="108"/>
      <c r="BI710" s="108"/>
      <c r="BJ710" s="108"/>
      <c r="BK710" s="108"/>
      <c r="BL710" s="108"/>
      <c r="BM710" s="108"/>
      <c r="BN710" s="108"/>
      <c r="BO710" s="108"/>
      <c r="BP710" s="108"/>
      <c r="BQ710" s="108"/>
      <c r="BR710" s="108"/>
      <c r="BS710" s="108"/>
      <c r="BT710" s="108"/>
      <c r="BU710" s="108"/>
      <c r="BV710" s="108"/>
      <c r="BW710" s="108"/>
      <c r="BX710" s="108"/>
      <c r="BY710" s="108"/>
      <c r="BZ710" s="108"/>
      <c r="CA710" s="108"/>
      <c r="CB710" s="108"/>
      <c r="CC710" s="108"/>
      <c r="CD710" s="108"/>
      <c r="CE710" s="108"/>
      <c r="CF710" s="108"/>
    </row>
    <row r="711" ht="34.5" customHeight="1">
      <c r="A711" s="188"/>
      <c r="B711" s="188"/>
      <c r="C711" s="96"/>
      <c r="D711" s="96"/>
      <c r="E711" s="96"/>
      <c r="F711" s="96"/>
      <c r="G711" s="96"/>
      <c r="H711" s="96"/>
      <c r="I711" s="96"/>
      <c r="J711" s="96"/>
      <c r="K711" s="96"/>
      <c r="L711" s="96"/>
      <c r="M711" s="186"/>
      <c r="N711" s="96"/>
      <c r="O711" s="96"/>
      <c r="P711" s="96"/>
      <c r="Q711" s="102"/>
      <c r="R711" s="102"/>
      <c r="S711" s="102"/>
      <c r="T711" s="102"/>
      <c r="U711" s="102"/>
      <c r="V711" s="102"/>
      <c r="W711" s="102"/>
      <c r="X711" s="102"/>
      <c r="Y711" s="102"/>
      <c r="Z711" s="102"/>
      <c r="AA711" s="102"/>
      <c r="AB711" s="102"/>
      <c r="AC711" s="102"/>
      <c r="AD711" s="102"/>
      <c r="AE711" s="102"/>
      <c r="AF711" s="102"/>
      <c r="AG711" s="102"/>
      <c r="AH711" s="102"/>
      <c r="AI711" s="102"/>
      <c r="AJ711" s="187"/>
      <c r="AK711" s="96"/>
      <c r="AL711" s="96"/>
      <c r="AM711" s="152"/>
      <c r="AN711" s="152"/>
      <c r="AO711" s="107"/>
      <c r="AP711" s="107"/>
      <c r="AQ711" s="108"/>
      <c r="AR711" s="108"/>
      <c r="AS711" s="108"/>
      <c r="AT711" s="108"/>
      <c r="AU711" s="108"/>
      <c r="AV711" s="108"/>
      <c r="AW711" s="108"/>
      <c r="AX711" s="108"/>
      <c r="AY711" s="108"/>
      <c r="AZ711" s="108"/>
      <c r="BA711" s="108"/>
      <c r="BB711" s="108"/>
      <c r="BC711" s="108"/>
      <c r="BD711" s="108"/>
      <c r="BE711" s="108"/>
      <c r="BF711" s="108"/>
      <c r="BG711" s="108"/>
      <c r="BH711" s="108"/>
      <c r="BI711" s="108"/>
      <c r="BJ711" s="108"/>
      <c r="BK711" s="108"/>
      <c r="BL711" s="108"/>
      <c r="BM711" s="108"/>
      <c r="BN711" s="108"/>
      <c r="BO711" s="108"/>
      <c r="BP711" s="108"/>
      <c r="BQ711" s="108"/>
      <c r="BR711" s="108"/>
      <c r="BS711" s="108"/>
      <c r="BT711" s="108"/>
      <c r="BU711" s="108"/>
      <c r="BV711" s="108"/>
      <c r="BW711" s="108"/>
      <c r="BX711" s="108"/>
      <c r="BY711" s="108"/>
      <c r="BZ711" s="108"/>
      <c r="CA711" s="108"/>
      <c r="CB711" s="108"/>
      <c r="CC711" s="108"/>
      <c r="CD711" s="108"/>
      <c r="CE711" s="108"/>
      <c r="CF711" s="108"/>
    </row>
    <row r="712" ht="34.5" customHeight="1">
      <c r="A712" s="188"/>
      <c r="B712" s="188"/>
      <c r="C712" s="96"/>
      <c r="D712" s="96"/>
      <c r="E712" s="96"/>
      <c r="F712" s="96"/>
      <c r="G712" s="96"/>
      <c r="H712" s="96"/>
      <c r="I712" s="96"/>
      <c r="J712" s="96"/>
      <c r="K712" s="96"/>
      <c r="L712" s="96"/>
      <c r="M712" s="186"/>
      <c r="N712" s="96"/>
      <c r="O712" s="96"/>
      <c r="P712" s="96"/>
      <c r="Q712" s="102"/>
      <c r="R712" s="102"/>
      <c r="S712" s="102"/>
      <c r="T712" s="102"/>
      <c r="U712" s="102"/>
      <c r="V712" s="102"/>
      <c r="W712" s="102"/>
      <c r="X712" s="102"/>
      <c r="Y712" s="102"/>
      <c r="Z712" s="102"/>
      <c r="AA712" s="102"/>
      <c r="AB712" s="102"/>
      <c r="AC712" s="102"/>
      <c r="AD712" s="102"/>
      <c r="AE712" s="102"/>
      <c r="AF712" s="102"/>
      <c r="AG712" s="102"/>
      <c r="AH712" s="102"/>
      <c r="AI712" s="102"/>
      <c r="AJ712" s="187"/>
      <c r="AK712" s="96"/>
      <c r="AL712" s="96"/>
      <c r="AM712" s="152"/>
      <c r="AN712" s="152"/>
      <c r="AO712" s="107"/>
      <c r="AP712" s="107"/>
      <c r="AQ712" s="108"/>
      <c r="AR712" s="108"/>
      <c r="AS712" s="108"/>
      <c r="AT712" s="108"/>
      <c r="AU712" s="108"/>
      <c r="AV712" s="108"/>
      <c r="AW712" s="108"/>
      <c r="AX712" s="108"/>
      <c r="AY712" s="108"/>
      <c r="AZ712" s="108"/>
      <c r="BA712" s="108"/>
      <c r="BB712" s="108"/>
      <c r="BC712" s="108"/>
      <c r="BD712" s="108"/>
      <c r="BE712" s="108"/>
      <c r="BF712" s="108"/>
      <c r="BG712" s="108"/>
      <c r="BH712" s="108"/>
      <c r="BI712" s="108"/>
      <c r="BJ712" s="108"/>
      <c r="BK712" s="108"/>
      <c r="BL712" s="108"/>
      <c r="BM712" s="108"/>
      <c r="BN712" s="108"/>
      <c r="BO712" s="108"/>
      <c r="BP712" s="108"/>
      <c r="BQ712" s="108"/>
      <c r="BR712" s="108"/>
      <c r="BS712" s="108"/>
      <c r="BT712" s="108"/>
      <c r="BU712" s="108"/>
      <c r="BV712" s="108"/>
      <c r="BW712" s="108"/>
      <c r="BX712" s="108"/>
      <c r="BY712" s="108"/>
      <c r="BZ712" s="108"/>
      <c r="CA712" s="108"/>
      <c r="CB712" s="108"/>
      <c r="CC712" s="108"/>
      <c r="CD712" s="108"/>
      <c r="CE712" s="108"/>
      <c r="CF712" s="108"/>
    </row>
    <row r="713" ht="34.5" customHeight="1">
      <c r="A713" s="188"/>
      <c r="B713" s="188"/>
      <c r="C713" s="96"/>
      <c r="D713" s="96"/>
      <c r="E713" s="96"/>
      <c r="F713" s="96"/>
      <c r="G713" s="96"/>
      <c r="H713" s="96"/>
      <c r="I713" s="96"/>
      <c r="J713" s="96"/>
      <c r="K713" s="96"/>
      <c r="L713" s="96"/>
      <c r="M713" s="186"/>
      <c r="N713" s="96"/>
      <c r="O713" s="96"/>
      <c r="P713" s="96"/>
      <c r="Q713" s="102"/>
      <c r="R713" s="102"/>
      <c r="S713" s="102"/>
      <c r="T713" s="102"/>
      <c r="U713" s="102"/>
      <c r="V713" s="102"/>
      <c r="W713" s="102"/>
      <c r="X713" s="102"/>
      <c r="Y713" s="102"/>
      <c r="Z713" s="102"/>
      <c r="AA713" s="102"/>
      <c r="AB713" s="102"/>
      <c r="AC713" s="102"/>
      <c r="AD713" s="102"/>
      <c r="AE713" s="102"/>
      <c r="AF713" s="102"/>
      <c r="AG713" s="102"/>
      <c r="AH713" s="102"/>
      <c r="AI713" s="102"/>
      <c r="AJ713" s="187"/>
      <c r="AK713" s="96"/>
      <c r="AL713" s="96"/>
      <c r="AM713" s="152"/>
      <c r="AN713" s="152"/>
      <c r="AO713" s="107"/>
      <c r="AP713" s="107"/>
      <c r="AQ713" s="108"/>
      <c r="AR713" s="108"/>
      <c r="AS713" s="108"/>
      <c r="AT713" s="108"/>
      <c r="AU713" s="108"/>
      <c r="AV713" s="108"/>
      <c r="AW713" s="108"/>
      <c r="AX713" s="108"/>
      <c r="AY713" s="108"/>
      <c r="AZ713" s="108"/>
      <c r="BA713" s="108"/>
      <c r="BB713" s="108"/>
      <c r="BC713" s="108"/>
      <c r="BD713" s="108"/>
      <c r="BE713" s="108"/>
      <c r="BF713" s="108"/>
      <c r="BG713" s="108"/>
      <c r="BH713" s="108"/>
      <c r="BI713" s="108"/>
      <c r="BJ713" s="108"/>
      <c r="BK713" s="108"/>
      <c r="BL713" s="108"/>
      <c r="BM713" s="108"/>
      <c r="BN713" s="108"/>
      <c r="BO713" s="108"/>
      <c r="BP713" s="108"/>
      <c r="BQ713" s="108"/>
      <c r="BR713" s="108"/>
      <c r="BS713" s="108"/>
      <c r="BT713" s="108"/>
      <c r="BU713" s="108"/>
      <c r="BV713" s="108"/>
      <c r="BW713" s="108"/>
      <c r="BX713" s="108"/>
      <c r="BY713" s="108"/>
      <c r="BZ713" s="108"/>
      <c r="CA713" s="108"/>
      <c r="CB713" s="108"/>
      <c r="CC713" s="108"/>
      <c r="CD713" s="108"/>
      <c r="CE713" s="108"/>
      <c r="CF713" s="108"/>
    </row>
    <row r="714" ht="34.5" customHeight="1">
      <c r="A714" s="188"/>
      <c r="B714" s="188"/>
      <c r="C714" s="96"/>
      <c r="D714" s="96"/>
      <c r="E714" s="96"/>
      <c r="F714" s="96"/>
      <c r="G714" s="96"/>
      <c r="H714" s="96"/>
      <c r="I714" s="96"/>
      <c r="J714" s="96"/>
      <c r="K714" s="96"/>
      <c r="L714" s="96"/>
      <c r="M714" s="186"/>
      <c r="N714" s="96"/>
      <c r="O714" s="96"/>
      <c r="P714" s="96"/>
      <c r="Q714" s="102"/>
      <c r="R714" s="102"/>
      <c r="S714" s="102"/>
      <c r="T714" s="102"/>
      <c r="U714" s="102"/>
      <c r="V714" s="102"/>
      <c r="W714" s="102"/>
      <c r="X714" s="102"/>
      <c r="Y714" s="102"/>
      <c r="Z714" s="102"/>
      <c r="AA714" s="102"/>
      <c r="AB714" s="102"/>
      <c r="AC714" s="102"/>
      <c r="AD714" s="102"/>
      <c r="AE714" s="102"/>
      <c r="AF714" s="102"/>
      <c r="AG714" s="102"/>
      <c r="AH714" s="102"/>
      <c r="AI714" s="102"/>
      <c r="AJ714" s="187"/>
      <c r="AK714" s="96"/>
      <c r="AL714" s="96"/>
      <c r="AM714" s="152"/>
      <c r="AN714" s="152"/>
      <c r="AO714" s="107"/>
      <c r="AP714" s="107"/>
      <c r="AQ714" s="108"/>
      <c r="AR714" s="108"/>
      <c r="AS714" s="108"/>
      <c r="AT714" s="108"/>
      <c r="AU714" s="108"/>
      <c r="AV714" s="108"/>
      <c r="AW714" s="108"/>
      <c r="AX714" s="108"/>
      <c r="AY714" s="108"/>
      <c r="AZ714" s="108"/>
      <c r="BA714" s="108"/>
      <c r="BB714" s="108"/>
      <c r="BC714" s="108"/>
      <c r="BD714" s="108"/>
      <c r="BE714" s="108"/>
      <c r="BF714" s="108"/>
      <c r="BG714" s="108"/>
      <c r="BH714" s="108"/>
      <c r="BI714" s="108"/>
      <c r="BJ714" s="108"/>
      <c r="BK714" s="108"/>
      <c r="BL714" s="108"/>
      <c r="BM714" s="108"/>
      <c r="BN714" s="108"/>
      <c r="BO714" s="108"/>
      <c r="BP714" s="108"/>
      <c r="BQ714" s="108"/>
      <c r="BR714" s="108"/>
      <c r="BS714" s="108"/>
      <c r="BT714" s="108"/>
      <c r="BU714" s="108"/>
      <c r="BV714" s="108"/>
      <c r="BW714" s="108"/>
      <c r="BX714" s="108"/>
      <c r="BY714" s="108"/>
      <c r="BZ714" s="108"/>
      <c r="CA714" s="108"/>
      <c r="CB714" s="108"/>
      <c r="CC714" s="108"/>
      <c r="CD714" s="108"/>
      <c r="CE714" s="108"/>
      <c r="CF714" s="108"/>
    </row>
    <row r="715" ht="34.5" customHeight="1">
      <c r="A715" s="188"/>
      <c r="B715" s="188"/>
      <c r="C715" s="96"/>
      <c r="D715" s="96"/>
      <c r="E715" s="96"/>
      <c r="F715" s="96"/>
      <c r="G715" s="96"/>
      <c r="H715" s="96"/>
      <c r="I715" s="96"/>
      <c r="J715" s="96"/>
      <c r="K715" s="96"/>
      <c r="L715" s="96"/>
      <c r="M715" s="186"/>
      <c r="N715" s="96"/>
      <c r="O715" s="96"/>
      <c r="P715" s="96"/>
      <c r="Q715" s="102"/>
      <c r="R715" s="102"/>
      <c r="S715" s="102"/>
      <c r="T715" s="102"/>
      <c r="U715" s="102"/>
      <c r="V715" s="102"/>
      <c r="W715" s="102"/>
      <c r="X715" s="102"/>
      <c r="Y715" s="102"/>
      <c r="Z715" s="102"/>
      <c r="AA715" s="102"/>
      <c r="AB715" s="102"/>
      <c r="AC715" s="102"/>
      <c r="AD715" s="102"/>
      <c r="AE715" s="102"/>
      <c r="AF715" s="102"/>
      <c r="AG715" s="102"/>
      <c r="AH715" s="102"/>
      <c r="AI715" s="102"/>
      <c r="AJ715" s="187"/>
      <c r="AK715" s="96"/>
      <c r="AL715" s="96"/>
      <c r="AM715" s="152"/>
      <c r="AN715" s="152"/>
      <c r="AO715" s="107"/>
      <c r="AP715" s="107"/>
      <c r="AQ715" s="108"/>
      <c r="AR715" s="108"/>
      <c r="AS715" s="108"/>
      <c r="AT715" s="108"/>
      <c r="AU715" s="108"/>
      <c r="AV715" s="108"/>
      <c r="AW715" s="108"/>
      <c r="AX715" s="108"/>
      <c r="AY715" s="108"/>
      <c r="AZ715" s="108"/>
      <c r="BA715" s="108"/>
      <c r="BB715" s="108"/>
      <c r="BC715" s="108"/>
      <c r="BD715" s="108"/>
      <c r="BE715" s="108"/>
      <c r="BF715" s="108"/>
      <c r="BG715" s="108"/>
      <c r="BH715" s="108"/>
      <c r="BI715" s="108"/>
      <c r="BJ715" s="108"/>
      <c r="BK715" s="108"/>
      <c r="BL715" s="108"/>
      <c r="BM715" s="108"/>
      <c r="BN715" s="108"/>
      <c r="BO715" s="108"/>
      <c r="BP715" s="108"/>
      <c r="BQ715" s="108"/>
      <c r="BR715" s="108"/>
      <c r="BS715" s="108"/>
      <c r="BT715" s="108"/>
      <c r="BU715" s="108"/>
      <c r="BV715" s="108"/>
      <c r="BW715" s="108"/>
      <c r="BX715" s="108"/>
      <c r="BY715" s="108"/>
      <c r="BZ715" s="108"/>
      <c r="CA715" s="108"/>
      <c r="CB715" s="108"/>
      <c r="CC715" s="108"/>
      <c r="CD715" s="108"/>
      <c r="CE715" s="108"/>
      <c r="CF715" s="108"/>
    </row>
    <row r="716" ht="34.5" customHeight="1">
      <c r="A716" s="188"/>
      <c r="B716" s="188"/>
      <c r="C716" s="96"/>
      <c r="D716" s="96"/>
      <c r="E716" s="96"/>
      <c r="F716" s="96"/>
      <c r="G716" s="96"/>
      <c r="H716" s="96"/>
      <c r="I716" s="96"/>
      <c r="J716" s="96"/>
      <c r="K716" s="96"/>
      <c r="L716" s="96"/>
      <c r="M716" s="186"/>
      <c r="N716" s="96"/>
      <c r="O716" s="96"/>
      <c r="P716" s="96"/>
      <c r="Q716" s="102"/>
      <c r="R716" s="102"/>
      <c r="S716" s="102"/>
      <c r="T716" s="102"/>
      <c r="U716" s="102"/>
      <c r="V716" s="102"/>
      <c r="W716" s="102"/>
      <c r="X716" s="102"/>
      <c r="Y716" s="102"/>
      <c r="Z716" s="102"/>
      <c r="AA716" s="102"/>
      <c r="AB716" s="102"/>
      <c r="AC716" s="102"/>
      <c r="AD716" s="102"/>
      <c r="AE716" s="102"/>
      <c r="AF716" s="102"/>
      <c r="AG716" s="102"/>
      <c r="AH716" s="102"/>
      <c r="AI716" s="102"/>
      <c r="AJ716" s="187"/>
      <c r="AK716" s="96"/>
      <c r="AL716" s="96"/>
      <c r="AM716" s="152"/>
      <c r="AN716" s="152"/>
      <c r="AO716" s="107"/>
      <c r="AP716" s="107"/>
      <c r="AQ716" s="108"/>
      <c r="AR716" s="108"/>
      <c r="AS716" s="108"/>
      <c r="AT716" s="108"/>
      <c r="AU716" s="108"/>
      <c r="AV716" s="108"/>
      <c r="AW716" s="108"/>
      <c r="AX716" s="108"/>
      <c r="AY716" s="108"/>
      <c r="AZ716" s="108"/>
      <c r="BA716" s="108"/>
      <c r="BB716" s="108"/>
      <c r="BC716" s="108"/>
      <c r="BD716" s="108"/>
      <c r="BE716" s="108"/>
      <c r="BF716" s="108"/>
      <c r="BG716" s="108"/>
      <c r="BH716" s="108"/>
      <c r="BI716" s="108"/>
      <c r="BJ716" s="108"/>
      <c r="BK716" s="108"/>
      <c r="BL716" s="108"/>
      <c r="BM716" s="108"/>
      <c r="BN716" s="108"/>
      <c r="BO716" s="108"/>
      <c r="BP716" s="108"/>
      <c r="BQ716" s="108"/>
      <c r="BR716" s="108"/>
      <c r="BS716" s="108"/>
      <c r="BT716" s="108"/>
      <c r="BU716" s="108"/>
      <c r="BV716" s="108"/>
      <c r="BW716" s="108"/>
      <c r="BX716" s="108"/>
      <c r="BY716" s="108"/>
      <c r="BZ716" s="108"/>
      <c r="CA716" s="108"/>
      <c r="CB716" s="108"/>
      <c r="CC716" s="108"/>
      <c r="CD716" s="108"/>
      <c r="CE716" s="108"/>
      <c r="CF716" s="108"/>
    </row>
    <row r="717" ht="34.5" customHeight="1">
      <c r="A717" s="188"/>
      <c r="B717" s="188"/>
      <c r="C717" s="96"/>
      <c r="D717" s="96"/>
      <c r="E717" s="96"/>
      <c r="F717" s="96"/>
      <c r="G717" s="96"/>
      <c r="H717" s="96"/>
      <c r="I717" s="96"/>
      <c r="J717" s="96"/>
      <c r="K717" s="96"/>
      <c r="L717" s="96"/>
      <c r="M717" s="186"/>
      <c r="N717" s="96"/>
      <c r="O717" s="96"/>
      <c r="P717" s="96"/>
      <c r="Q717" s="102"/>
      <c r="R717" s="102"/>
      <c r="S717" s="102"/>
      <c r="T717" s="102"/>
      <c r="U717" s="102"/>
      <c r="V717" s="102"/>
      <c r="W717" s="102"/>
      <c r="X717" s="102"/>
      <c r="Y717" s="102"/>
      <c r="Z717" s="102"/>
      <c r="AA717" s="102"/>
      <c r="AB717" s="102"/>
      <c r="AC717" s="102"/>
      <c r="AD717" s="102"/>
      <c r="AE717" s="102"/>
      <c r="AF717" s="102"/>
      <c r="AG717" s="102"/>
      <c r="AH717" s="102"/>
      <c r="AI717" s="102"/>
      <c r="AJ717" s="187"/>
      <c r="AK717" s="96"/>
      <c r="AL717" s="96"/>
      <c r="AM717" s="152"/>
      <c r="AN717" s="152"/>
      <c r="AO717" s="107"/>
      <c r="AP717" s="107"/>
      <c r="AQ717" s="108"/>
      <c r="AR717" s="108"/>
      <c r="AS717" s="108"/>
      <c r="AT717" s="108"/>
      <c r="AU717" s="108"/>
      <c r="AV717" s="108"/>
      <c r="AW717" s="108"/>
      <c r="AX717" s="108"/>
      <c r="AY717" s="108"/>
      <c r="AZ717" s="108"/>
      <c r="BA717" s="108"/>
      <c r="BB717" s="108"/>
      <c r="BC717" s="108"/>
      <c r="BD717" s="108"/>
      <c r="BE717" s="108"/>
      <c r="BF717" s="108"/>
      <c r="BG717" s="108"/>
      <c r="BH717" s="108"/>
      <c r="BI717" s="108"/>
      <c r="BJ717" s="108"/>
      <c r="BK717" s="108"/>
      <c r="BL717" s="108"/>
      <c r="BM717" s="108"/>
      <c r="BN717" s="108"/>
      <c r="BO717" s="108"/>
      <c r="BP717" s="108"/>
      <c r="BQ717" s="108"/>
      <c r="BR717" s="108"/>
      <c r="BS717" s="108"/>
      <c r="BT717" s="108"/>
      <c r="BU717" s="108"/>
      <c r="BV717" s="108"/>
      <c r="BW717" s="108"/>
      <c r="BX717" s="108"/>
      <c r="BY717" s="108"/>
      <c r="BZ717" s="108"/>
      <c r="CA717" s="108"/>
      <c r="CB717" s="108"/>
      <c r="CC717" s="108"/>
      <c r="CD717" s="108"/>
      <c r="CE717" s="108"/>
      <c r="CF717" s="108"/>
    </row>
    <row r="718" ht="34.5" customHeight="1">
      <c r="A718" s="188"/>
      <c r="B718" s="188"/>
      <c r="C718" s="96"/>
      <c r="D718" s="96"/>
      <c r="E718" s="96"/>
      <c r="F718" s="96"/>
      <c r="G718" s="96"/>
      <c r="H718" s="96"/>
      <c r="I718" s="96"/>
      <c r="J718" s="96"/>
      <c r="K718" s="96"/>
      <c r="L718" s="96"/>
      <c r="M718" s="186"/>
      <c r="N718" s="96"/>
      <c r="O718" s="96"/>
      <c r="P718" s="96"/>
      <c r="Q718" s="102"/>
      <c r="R718" s="102"/>
      <c r="S718" s="102"/>
      <c r="T718" s="102"/>
      <c r="U718" s="102"/>
      <c r="V718" s="102"/>
      <c r="W718" s="102"/>
      <c r="X718" s="102"/>
      <c r="Y718" s="102"/>
      <c r="Z718" s="102"/>
      <c r="AA718" s="102"/>
      <c r="AB718" s="102"/>
      <c r="AC718" s="102"/>
      <c r="AD718" s="102"/>
      <c r="AE718" s="102"/>
      <c r="AF718" s="102"/>
      <c r="AG718" s="102"/>
      <c r="AH718" s="102"/>
      <c r="AI718" s="102"/>
      <c r="AJ718" s="187"/>
      <c r="AK718" s="96"/>
      <c r="AL718" s="96"/>
      <c r="AM718" s="152"/>
      <c r="AN718" s="152"/>
      <c r="AO718" s="107"/>
      <c r="AP718" s="107"/>
      <c r="AQ718" s="108"/>
      <c r="AR718" s="108"/>
      <c r="AS718" s="108"/>
      <c r="AT718" s="108"/>
      <c r="AU718" s="108"/>
      <c r="AV718" s="108"/>
      <c r="AW718" s="108"/>
      <c r="AX718" s="108"/>
      <c r="AY718" s="108"/>
      <c r="AZ718" s="108"/>
      <c r="BA718" s="108"/>
      <c r="BB718" s="108"/>
      <c r="BC718" s="108"/>
      <c r="BD718" s="108"/>
      <c r="BE718" s="108"/>
      <c r="BF718" s="108"/>
      <c r="BG718" s="108"/>
      <c r="BH718" s="108"/>
      <c r="BI718" s="108"/>
      <c r="BJ718" s="108"/>
      <c r="BK718" s="108"/>
      <c r="BL718" s="108"/>
      <c r="BM718" s="108"/>
      <c r="BN718" s="108"/>
      <c r="BO718" s="108"/>
      <c r="BP718" s="108"/>
      <c r="BQ718" s="108"/>
      <c r="BR718" s="108"/>
      <c r="BS718" s="108"/>
      <c r="BT718" s="108"/>
      <c r="BU718" s="108"/>
      <c r="BV718" s="108"/>
      <c r="BW718" s="108"/>
      <c r="BX718" s="108"/>
      <c r="BY718" s="108"/>
      <c r="BZ718" s="108"/>
      <c r="CA718" s="108"/>
      <c r="CB718" s="108"/>
      <c r="CC718" s="108"/>
      <c r="CD718" s="108"/>
      <c r="CE718" s="108"/>
      <c r="CF718" s="108"/>
    </row>
    <row r="719" ht="34.5" customHeight="1">
      <c r="A719" s="188"/>
      <c r="B719" s="188"/>
      <c r="C719" s="96"/>
      <c r="D719" s="96"/>
      <c r="E719" s="96"/>
      <c r="F719" s="96"/>
      <c r="G719" s="96"/>
      <c r="H719" s="96"/>
      <c r="I719" s="96"/>
      <c r="J719" s="96"/>
      <c r="K719" s="96"/>
      <c r="L719" s="96"/>
      <c r="M719" s="186"/>
      <c r="N719" s="96"/>
      <c r="O719" s="96"/>
      <c r="P719" s="96"/>
      <c r="Q719" s="102"/>
      <c r="R719" s="102"/>
      <c r="S719" s="102"/>
      <c r="T719" s="102"/>
      <c r="U719" s="102"/>
      <c r="V719" s="102"/>
      <c r="W719" s="102"/>
      <c r="X719" s="102"/>
      <c r="Y719" s="102"/>
      <c r="Z719" s="102"/>
      <c r="AA719" s="102"/>
      <c r="AB719" s="102"/>
      <c r="AC719" s="102"/>
      <c r="AD719" s="102"/>
      <c r="AE719" s="102"/>
      <c r="AF719" s="102"/>
      <c r="AG719" s="102"/>
      <c r="AH719" s="102"/>
      <c r="AI719" s="102"/>
      <c r="AJ719" s="187"/>
      <c r="AK719" s="96"/>
      <c r="AL719" s="96"/>
      <c r="AM719" s="152"/>
      <c r="AN719" s="152"/>
      <c r="AO719" s="107"/>
      <c r="AP719" s="107"/>
      <c r="AQ719" s="108"/>
      <c r="AR719" s="108"/>
      <c r="AS719" s="108"/>
      <c r="AT719" s="108"/>
      <c r="AU719" s="108"/>
      <c r="AV719" s="108"/>
      <c r="AW719" s="108"/>
      <c r="AX719" s="108"/>
      <c r="AY719" s="108"/>
      <c r="AZ719" s="108"/>
      <c r="BA719" s="108"/>
      <c r="BB719" s="108"/>
      <c r="BC719" s="108"/>
      <c r="BD719" s="108"/>
      <c r="BE719" s="108"/>
      <c r="BF719" s="108"/>
      <c r="BG719" s="108"/>
      <c r="BH719" s="108"/>
      <c r="BI719" s="108"/>
      <c r="BJ719" s="108"/>
      <c r="BK719" s="108"/>
      <c r="BL719" s="108"/>
      <c r="BM719" s="108"/>
      <c r="BN719" s="108"/>
      <c r="BO719" s="108"/>
      <c r="BP719" s="108"/>
      <c r="BQ719" s="108"/>
      <c r="BR719" s="108"/>
      <c r="BS719" s="108"/>
      <c r="BT719" s="108"/>
      <c r="BU719" s="108"/>
      <c r="BV719" s="108"/>
      <c r="BW719" s="108"/>
      <c r="BX719" s="108"/>
      <c r="BY719" s="108"/>
      <c r="BZ719" s="108"/>
      <c r="CA719" s="108"/>
      <c r="CB719" s="108"/>
      <c r="CC719" s="108"/>
      <c r="CD719" s="108"/>
      <c r="CE719" s="108"/>
      <c r="CF719" s="108"/>
    </row>
    <row r="720" ht="34.5" customHeight="1">
      <c r="A720" s="188"/>
      <c r="B720" s="188"/>
      <c r="C720" s="96"/>
      <c r="D720" s="96"/>
      <c r="E720" s="96"/>
      <c r="F720" s="96"/>
      <c r="G720" s="96"/>
      <c r="H720" s="96"/>
      <c r="I720" s="96"/>
      <c r="J720" s="96"/>
      <c r="K720" s="96"/>
      <c r="L720" s="96"/>
      <c r="M720" s="186"/>
      <c r="N720" s="96"/>
      <c r="O720" s="96"/>
      <c r="P720" s="96"/>
      <c r="Q720" s="102"/>
      <c r="R720" s="102"/>
      <c r="S720" s="102"/>
      <c r="T720" s="102"/>
      <c r="U720" s="102"/>
      <c r="V720" s="102"/>
      <c r="W720" s="102"/>
      <c r="X720" s="102"/>
      <c r="Y720" s="102"/>
      <c r="Z720" s="102"/>
      <c r="AA720" s="102"/>
      <c r="AB720" s="102"/>
      <c r="AC720" s="102"/>
      <c r="AD720" s="102"/>
      <c r="AE720" s="102"/>
      <c r="AF720" s="102"/>
      <c r="AG720" s="102"/>
      <c r="AH720" s="102"/>
      <c r="AI720" s="102"/>
      <c r="AJ720" s="187"/>
      <c r="AK720" s="96"/>
      <c r="AL720" s="96"/>
      <c r="AM720" s="152"/>
      <c r="AN720" s="152"/>
      <c r="AO720" s="107"/>
      <c r="AP720" s="107"/>
      <c r="AQ720" s="108"/>
      <c r="AR720" s="108"/>
      <c r="AS720" s="108"/>
      <c r="AT720" s="108"/>
      <c r="AU720" s="108"/>
      <c r="AV720" s="108"/>
      <c r="AW720" s="108"/>
      <c r="AX720" s="108"/>
      <c r="AY720" s="108"/>
      <c r="AZ720" s="108"/>
      <c r="BA720" s="108"/>
      <c r="BB720" s="108"/>
      <c r="BC720" s="108"/>
      <c r="BD720" s="108"/>
      <c r="BE720" s="108"/>
      <c r="BF720" s="108"/>
      <c r="BG720" s="108"/>
      <c r="BH720" s="108"/>
      <c r="BI720" s="108"/>
      <c r="BJ720" s="108"/>
      <c r="BK720" s="108"/>
      <c r="BL720" s="108"/>
      <c r="BM720" s="108"/>
      <c r="BN720" s="108"/>
      <c r="BO720" s="108"/>
      <c r="BP720" s="108"/>
      <c r="BQ720" s="108"/>
      <c r="BR720" s="108"/>
      <c r="BS720" s="108"/>
      <c r="BT720" s="108"/>
      <c r="BU720" s="108"/>
      <c r="BV720" s="108"/>
      <c r="BW720" s="108"/>
      <c r="BX720" s="108"/>
      <c r="BY720" s="108"/>
      <c r="BZ720" s="108"/>
      <c r="CA720" s="108"/>
      <c r="CB720" s="108"/>
      <c r="CC720" s="108"/>
      <c r="CD720" s="108"/>
      <c r="CE720" s="108"/>
      <c r="CF720" s="108"/>
    </row>
    <row r="721" ht="34.5" customHeight="1">
      <c r="A721" s="188"/>
      <c r="B721" s="188"/>
      <c r="C721" s="96"/>
      <c r="D721" s="96"/>
      <c r="E721" s="96"/>
      <c r="F721" s="96"/>
      <c r="G721" s="96"/>
      <c r="H721" s="96"/>
      <c r="I721" s="96"/>
      <c r="J721" s="96"/>
      <c r="K721" s="96"/>
      <c r="L721" s="96"/>
      <c r="M721" s="186"/>
      <c r="N721" s="96"/>
      <c r="O721" s="96"/>
      <c r="P721" s="96"/>
      <c r="Q721" s="102"/>
      <c r="R721" s="102"/>
      <c r="S721" s="102"/>
      <c r="T721" s="102"/>
      <c r="U721" s="102"/>
      <c r="V721" s="102"/>
      <c r="W721" s="102"/>
      <c r="X721" s="102"/>
      <c r="Y721" s="102"/>
      <c r="Z721" s="102"/>
      <c r="AA721" s="102"/>
      <c r="AB721" s="102"/>
      <c r="AC721" s="102"/>
      <c r="AD721" s="102"/>
      <c r="AE721" s="102"/>
      <c r="AF721" s="102"/>
      <c r="AG721" s="102"/>
      <c r="AH721" s="102"/>
      <c r="AI721" s="102"/>
      <c r="AJ721" s="187"/>
      <c r="AK721" s="96"/>
      <c r="AL721" s="96"/>
      <c r="AM721" s="152"/>
      <c r="AN721" s="152"/>
      <c r="AO721" s="107"/>
      <c r="AP721" s="107"/>
      <c r="AQ721" s="108"/>
      <c r="AR721" s="108"/>
      <c r="AS721" s="108"/>
      <c r="AT721" s="108"/>
      <c r="AU721" s="108"/>
      <c r="AV721" s="108"/>
      <c r="AW721" s="108"/>
      <c r="AX721" s="108"/>
      <c r="AY721" s="108"/>
      <c r="AZ721" s="108"/>
      <c r="BA721" s="108"/>
      <c r="BB721" s="108"/>
      <c r="BC721" s="108"/>
      <c r="BD721" s="108"/>
      <c r="BE721" s="108"/>
      <c r="BF721" s="108"/>
      <c r="BG721" s="108"/>
      <c r="BH721" s="108"/>
      <c r="BI721" s="108"/>
      <c r="BJ721" s="108"/>
      <c r="BK721" s="108"/>
      <c r="BL721" s="108"/>
      <c r="BM721" s="108"/>
      <c r="BN721" s="108"/>
      <c r="BO721" s="108"/>
      <c r="BP721" s="108"/>
      <c r="BQ721" s="108"/>
      <c r="BR721" s="108"/>
      <c r="BS721" s="108"/>
      <c r="BT721" s="108"/>
      <c r="BU721" s="108"/>
      <c r="BV721" s="108"/>
      <c r="BW721" s="108"/>
      <c r="BX721" s="108"/>
      <c r="BY721" s="108"/>
      <c r="BZ721" s="108"/>
      <c r="CA721" s="108"/>
      <c r="CB721" s="108"/>
      <c r="CC721" s="108"/>
      <c r="CD721" s="108"/>
      <c r="CE721" s="108"/>
      <c r="CF721" s="108"/>
    </row>
    <row r="722" ht="34.5" customHeight="1">
      <c r="A722" s="188"/>
      <c r="B722" s="188"/>
      <c r="C722" s="96"/>
      <c r="D722" s="96"/>
      <c r="E722" s="96"/>
      <c r="F722" s="96"/>
      <c r="G722" s="96"/>
      <c r="H722" s="96"/>
      <c r="I722" s="96"/>
      <c r="J722" s="96"/>
      <c r="K722" s="96"/>
      <c r="L722" s="96"/>
      <c r="M722" s="186"/>
      <c r="N722" s="96"/>
      <c r="O722" s="96"/>
      <c r="P722" s="96"/>
      <c r="Q722" s="102"/>
      <c r="R722" s="102"/>
      <c r="S722" s="102"/>
      <c r="T722" s="102"/>
      <c r="U722" s="102"/>
      <c r="V722" s="102"/>
      <c r="W722" s="102"/>
      <c r="X722" s="102"/>
      <c r="Y722" s="102"/>
      <c r="Z722" s="102"/>
      <c r="AA722" s="102"/>
      <c r="AB722" s="102"/>
      <c r="AC722" s="102"/>
      <c r="AD722" s="102"/>
      <c r="AE722" s="102"/>
      <c r="AF722" s="102"/>
      <c r="AG722" s="102"/>
      <c r="AH722" s="102"/>
      <c r="AI722" s="102"/>
      <c r="AJ722" s="187"/>
      <c r="AK722" s="96"/>
      <c r="AL722" s="96"/>
      <c r="AM722" s="152"/>
      <c r="AN722" s="152"/>
      <c r="AO722" s="107"/>
      <c r="AP722" s="107"/>
      <c r="AQ722" s="108"/>
      <c r="AR722" s="108"/>
      <c r="AS722" s="108"/>
      <c r="AT722" s="108"/>
      <c r="AU722" s="108"/>
      <c r="AV722" s="108"/>
      <c r="AW722" s="108"/>
      <c r="AX722" s="108"/>
      <c r="AY722" s="108"/>
      <c r="AZ722" s="108"/>
      <c r="BA722" s="108"/>
      <c r="BB722" s="108"/>
      <c r="BC722" s="108"/>
      <c r="BD722" s="108"/>
      <c r="BE722" s="108"/>
      <c r="BF722" s="108"/>
      <c r="BG722" s="108"/>
      <c r="BH722" s="108"/>
      <c r="BI722" s="108"/>
      <c r="BJ722" s="108"/>
      <c r="BK722" s="108"/>
      <c r="BL722" s="108"/>
      <c r="BM722" s="108"/>
      <c r="BN722" s="108"/>
      <c r="BO722" s="108"/>
      <c r="BP722" s="108"/>
      <c r="BQ722" s="108"/>
      <c r="BR722" s="108"/>
      <c r="BS722" s="108"/>
      <c r="BT722" s="108"/>
      <c r="BU722" s="108"/>
      <c r="BV722" s="108"/>
      <c r="BW722" s="108"/>
      <c r="BX722" s="108"/>
      <c r="BY722" s="108"/>
      <c r="BZ722" s="108"/>
      <c r="CA722" s="108"/>
      <c r="CB722" s="108"/>
      <c r="CC722" s="108"/>
      <c r="CD722" s="108"/>
      <c r="CE722" s="108"/>
      <c r="CF722" s="108"/>
    </row>
    <row r="723" ht="34.5" customHeight="1">
      <c r="A723" s="188"/>
      <c r="B723" s="188"/>
      <c r="C723" s="96"/>
      <c r="D723" s="96"/>
      <c r="E723" s="96"/>
      <c r="F723" s="96"/>
      <c r="G723" s="96"/>
      <c r="H723" s="96"/>
      <c r="I723" s="96"/>
      <c r="J723" s="96"/>
      <c r="K723" s="96"/>
      <c r="L723" s="96"/>
      <c r="M723" s="186"/>
      <c r="N723" s="96"/>
      <c r="O723" s="96"/>
      <c r="P723" s="96"/>
      <c r="Q723" s="102"/>
      <c r="R723" s="102"/>
      <c r="S723" s="102"/>
      <c r="T723" s="102"/>
      <c r="U723" s="102"/>
      <c r="V723" s="102"/>
      <c r="W723" s="102"/>
      <c r="X723" s="102"/>
      <c r="Y723" s="102"/>
      <c r="Z723" s="102"/>
      <c r="AA723" s="102"/>
      <c r="AB723" s="102"/>
      <c r="AC723" s="102"/>
      <c r="AD723" s="102"/>
      <c r="AE723" s="102"/>
      <c r="AF723" s="102"/>
      <c r="AG723" s="102"/>
      <c r="AH723" s="102"/>
      <c r="AI723" s="102"/>
      <c r="AJ723" s="187"/>
      <c r="AK723" s="96"/>
      <c r="AL723" s="96"/>
      <c r="AM723" s="152"/>
      <c r="AN723" s="152"/>
      <c r="AO723" s="107"/>
      <c r="AP723" s="107"/>
      <c r="AQ723" s="108"/>
      <c r="AR723" s="108"/>
      <c r="AS723" s="108"/>
      <c r="AT723" s="108"/>
      <c r="AU723" s="108"/>
      <c r="AV723" s="108"/>
      <c r="AW723" s="108"/>
      <c r="AX723" s="108"/>
      <c r="AY723" s="108"/>
      <c r="AZ723" s="108"/>
      <c r="BA723" s="108"/>
      <c r="BB723" s="108"/>
      <c r="BC723" s="108"/>
      <c r="BD723" s="108"/>
      <c r="BE723" s="108"/>
      <c r="BF723" s="108"/>
      <c r="BG723" s="108"/>
      <c r="BH723" s="108"/>
      <c r="BI723" s="108"/>
      <c r="BJ723" s="108"/>
      <c r="BK723" s="108"/>
      <c r="BL723" s="108"/>
      <c r="BM723" s="108"/>
      <c r="BN723" s="108"/>
      <c r="BO723" s="108"/>
      <c r="BP723" s="108"/>
      <c r="BQ723" s="108"/>
      <c r="BR723" s="108"/>
      <c r="BS723" s="108"/>
      <c r="BT723" s="108"/>
      <c r="BU723" s="108"/>
      <c r="BV723" s="108"/>
      <c r="BW723" s="108"/>
      <c r="BX723" s="108"/>
      <c r="BY723" s="108"/>
      <c r="BZ723" s="108"/>
      <c r="CA723" s="108"/>
      <c r="CB723" s="108"/>
      <c r="CC723" s="108"/>
      <c r="CD723" s="108"/>
      <c r="CE723" s="108"/>
      <c r="CF723" s="108"/>
    </row>
    <row r="724" ht="34.5" customHeight="1">
      <c r="A724" s="188"/>
      <c r="B724" s="188"/>
      <c r="C724" s="96"/>
      <c r="D724" s="96"/>
      <c r="E724" s="96"/>
      <c r="F724" s="96"/>
      <c r="G724" s="96"/>
      <c r="H724" s="96"/>
      <c r="I724" s="96"/>
      <c r="J724" s="96"/>
      <c r="K724" s="96"/>
      <c r="L724" s="96"/>
      <c r="M724" s="186"/>
      <c r="N724" s="96"/>
      <c r="O724" s="96"/>
      <c r="P724" s="96"/>
      <c r="Q724" s="102"/>
      <c r="R724" s="102"/>
      <c r="S724" s="102"/>
      <c r="T724" s="102"/>
      <c r="U724" s="102"/>
      <c r="V724" s="102"/>
      <c r="W724" s="102"/>
      <c r="X724" s="102"/>
      <c r="Y724" s="102"/>
      <c r="Z724" s="102"/>
      <c r="AA724" s="102"/>
      <c r="AB724" s="102"/>
      <c r="AC724" s="102"/>
      <c r="AD724" s="102"/>
      <c r="AE724" s="102"/>
      <c r="AF724" s="102"/>
      <c r="AG724" s="102"/>
      <c r="AH724" s="102"/>
      <c r="AI724" s="102"/>
      <c r="AJ724" s="187"/>
      <c r="AK724" s="96"/>
      <c r="AL724" s="96"/>
      <c r="AM724" s="152"/>
      <c r="AN724" s="152"/>
      <c r="AO724" s="107"/>
      <c r="AP724" s="107"/>
      <c r="AQ724" s="108"/>
      <c r="AR724" s="108"/>
      <c r="AS724" s="108"/>
      <c r="AT724" s="108"/>
      <c r="AU724" s="108"/>
      <c r="AV724" s="108"/>
      <c r="AW724" s="108"/>
      <c r="AX724" s="108"/>
      <c r="AY724" s="108"/>
      <c r="AZ724" s="108"/>
      <c r="BA724" s="108"/>
      <c r="BB724" s="108"/>
      <c r="BC724" s="108"/>
      <c r="BD724" s="108"/>
      <c r="BE724" s="108"/>
      <c r="BF724" s="108"/>
      <c r="BG724" s="108"/>
      <c r="BH724" s="108"/>
      <c r="BI724" s="108"/>
      <c r="BJ724" s="108"/>
      <c r="BK724" s="108"/>
      <c r="BL724" s="108"/>
      <c r="BM724" s="108"/>
      <c r="BN724" s="108"/>
      <c r="BO724" s="108"/>
      <c r="BP724" s="108"/>
      <c r="BQ724" s="108"/>
      <c r="BR724" s="108"/>
      <c r="BS724" s="108"/>
      <c r="BT724" s="108"/>
      <c r="BU724" s="108"/>
      <c r="BV724" s="108"/>
      <c r="BW724" s="108"/>
      <c r="BX724" s="108"/>
      <c r="BY724" s="108"/>
      <c r="BZ724" s="108"/>
      <c r="CA724" s="108"/>
      <c r="CB724" s="108"/>
      <c r="CC724" s="108"/>
      <c r="CD724" s="108"/>
      <c r="CE724" s="108"/>
      <c r="CF724" s="108"/>
    </row>
    <row r="725" ht="34.5" customHeight="1">
      <c r="A725" s="188"/>
      <c r="B725" s="188"/>
      <c r="C725" s="96"/>
      <c r="D725" s="96"/>
      <c r="E725" s="96"/>
      <c r="F725" s="96"/>
      <c r="G725" s="96"/>
      <c r="H725" s="96"/>
      <c r="I725" s="96"/>
      <c r="J725" s="96"/>
      <c r="K725" s="96"/>
      <c r="L725" s="96"/>
      <c r="M725" s="186"/>
      <c r="N725" s="96"/>
      <c r="O725" s="96"/>
      <c r="P725" s="96"/>
      <c r="Q725" s="102"/>
      <c r="R725" s="102"/>
      <c r="S725" s="102"/>
      <c r="T725" s="102"/>
      <c r="U725" s="102"/>
      <c r="V725" s="102"/>
      <c r="W725" s="102"/>
      <c r="X725" s="102"/>
      <c r="Y725" s="102"/>
      <c r="Z725" s="102"/>
      <c r="AA725" s="102"/>
      <c r="AB725" s="102"/>
      <c r="AC725" s="102"/>
      <c r="AD725" s="102"/>
      <c r="AE725" s="102"/>
      <c r="AF725" s="102"/>
      <c r="AG725" s="102"/>
      <c r="AH725" s="102"/>
      <c r="AI725" s="102"/>
      <c r="AJ725" s="187"/>
      <c r="AK725" s="96"/>
      <c r="AL725" s="96"/>
      <c r="AM725" s="152"/>
      <c r="AN725" s="152"/>
      <c r="AO725" s="107"/>
      <c r="AP725" s="107"/>
      <c r="AQ725" s="108"/>
      <c r="AR725" s="108"/>
      <c r="AS725" s="108"/>
      <c r="AT725" s="108"/>
      <c r="AU725" s="108"/>
      <c r="AV725" s="108"/>
      <c r="AW725" s="108"/>
      <c r="AX725" s="108"/>
      <c r="AY725" s="108"/>
      <c r="AZ725" s="108"/>
      <c r="BA725" s="108"/>
      <c r="BB725" s="108"/>
      <c r="BC725" s="108"/>
      <c r="BD725" s="108"/>
      <c r="BE725" s="108"/>
      <c r="BF725" s="108"/>
      <c r="BG725" s="108"/>
      <c r="BH725" s="108"/>
      <c r="BI725" s="108"/>
      <c r="BJ725" s="108"/>
      <c r="BK725" s="108"/>
      <c r="BL725" s="108"/>
      <c r="BM725" s="108"/>
      <c r="BN725" s="108"/>
      <c r="BO725" s="108"/>
      <c r="BP725" s="108"/>
      <c r="BQ725" s="108"/>
      <c r="BR725" s="108"/>
      <c r="BS725" s="108"/>
      <c r="BT725" s="108"/>
      <c r="BU725" s="108"/>
      <c r="BV725" s="108"/>
      <c r="BW725" s="108"/>
      <c r="BX725" s="108"/>
      <c r="BY725" s="108"/>
      <c r="BZ725" s="108"/>
      <c r="CA725" s="108"/>
      <c r="CB725" s="108"/>
      <c r="CC725" s="108"/>
      <c r="CD725" s="108"/>
      <c r="CE725" s="108"/>
      <c r="CF725" s="108"/>
    </row>
    <row r="726" ht="34.5" customHeight="1">
      <c r="A726" s="188"/>
      <c r="B726" s="188"/>
      <c r="C726" s="96"/>
      <c r="D726" s="96"/>
      <c r="E726" s="96"/>
      <c r="F726" s="96"/>
      <c r="G726" s="96"/>
      <c r="H726" s="96"/>
      <c r="I726" s="96"/>
      <c r="J726" s="96"/>
      <c r="K726" s="96"/>
      <c r="L726" s="96"/>
      <c r="M726" s="186"/>
      <c r="N726" s="96"/>
      <c r="O726" s="96"/>
      <c r="P726" s="96"/>
      <c r="Q726" s="102"/>
      <c r="R726" s="102"/>
      <c r="S726" s="102"/>
      <c r="T726" s="102"/>
      <c r="U726" s="102"/>
      <c r="V726" s="102"/>
      <c r="W726" s="102"/>
      <c r="X726" s="102"/>
      <c r="Y726" s="102"/>
      <c r="Z726" s="102"/>
      <c r="AA726" s="102"/>
      <c r="AB726" s="102"/>
      <c r="AC726" s="102"/>
      <c r="AD726" s="102"/>
      <c r="AE726" s="102"/>
      <c r="AF726" s="102"/>
      <c r="AG726" s="102"/>
      <c r="AH726" s="102"/>
      <c r="AI726" s="102"/>
      <c r="AJ726" s="187"/>
      <c r="AK726" s="96"/>
      <c r="AL726" s="96"/>
      <c r="AM726" s="152"/>
      <c r="AN726" s="152"/>
      <c r="AO726" s="107"/>
      <c r="AP726" s="107"/>
      <c r="AQ726" s="108"/>
      <c r="AR726" s="108"/>
      <c r="AS726" s="108"/>
      <c r="AT726" s="108"/>
      <c r="AU726" s="108"/>
      <c r="AV726" s="108"/>
      <c r="AW726" s="108"/>
      <c r="AX726" s="108"/>
      <c r="AY726" s="108"/>
      <c r="AZ726" s="108"/>
      <c r="BA726" s="108"/>
      <c r="BB726" s="108"/>
      <c r="BC726" s="108"/>
      <c r="BD726" s="108"/>
      <c r="BE726" s="108"/>
      <c r="BF726" s="108"/>
      <c r="BG726" s="108"/>
      <c r="BH726" s="108"/>
      <c r="BI726" s="108"/>
      <c r="BJ726" s="108"/>
      <c r="BK726" s="108"/>
      <c r="BL726" s="108"/>
      <c r="BM726" s="108"/>
      <c r="BN726" s="108"/>
      <c r="BO726" s="108"/>
      <c r="BP726" s="108"/>
      <c r="BQ726" s="108"/>
      <c r="BR726" s="108"/>
      <c r="BS726" s="108"/>
      <c r="BT726" s="108"/>
      <c r="BU726" s="108"/>
      <c r="BV726" s="108"/>
      <c r="BW726" s="108"/>
      <c r="BX726" s="108"/>
      <c r="BY726" s="108"/>
      <c r="BZ726" s="108"/>
      <c r="CA726" s="108"/>
      <c r="CB726" s="108"/>
      <c r="CC726" s="108"/>
      <c r="CD726" s="108"/>
      <c r="CE726" s="108"/>
      <c r="CF726" s="108"/>
    </row>
    <row r="727" ht="34.5" customHeight="1">
      <c r="A727" s="188"/>
      <c r="B727" s="188"/>
      <c r="C727" s="96"/>
      <c r="D727" s="96"/>
      <c r="E727" s="96"/>
      <c r="F727" s="96"/>
      <c r="G727" s="96"/>
      <c r="H727" s="96"/>
      <c r="I727" s="96"/>
      <c r="J727" s="96"/>
      <c r="K727" s="96"/>
      <c r="L727" s="96"/>
      <c r="M727" s="186"/>
      <c r="N727" s="96"/>
      <c r="O727" s="96"/>
      <c r="P727" s="96"/>
      <c r="Q727" s="102"/>
      <c r="R727" s="102"/>
      <c r="S727" s="102"/>
      <c r="T727" s="102"/>
      <c r="U727" s="102"/>
      <c r="V727" s="102"/>
      <c r="W727" s="102"/>
      <c r="X727" s="102"/>
      <c r="Y727" s="102"/>
      <c r="Z727" s="102"/>
      <c r="AA727" s="102"/>
      <c r="AB727" s="102"/>
      <c r="AC727" s="102"/>
      <c r="AD727" s="102"/>
      <c r="AE727" s="102"/>
      <c r="AF727" s="102"/>
      <c r="AG727" s="102"/>
      <c r="AH727" s="102"/>
      <c r="AI727" s="102"/>
      <c r="AJ727" s="187"/>
      <c r="AK727" s="96"/>
      <c r="AL727" s="96"/>
      <c r="AM727" s="152"/>
      <c r="AN727" s="152"/>
      <c r="AO727" s="107"/>
      <c r="AP727" s="107"/>
      <c r="AQ727" s="108"/>
      <c r="AR727" s="108"/>
      <c r="AS727" s="108"/>
      <c r="AT727" s="108"/>
      <c r="AU727" s="108"/>
      <c r="AV727" s="108"/>
      <c r="AW727" s="108"/>
      <c r="AX727" s="108"/>
      <c r="AY727" s="108"/>
      <c r="AZ727" s="108"/>
      <c r="BA727" s="108"/>
      <c r="BB727" s="108"/>
      <c r="BC727" s="108"/>
      <c r="BD727" s="108"/>
      <c r="BE727" s="108"/>
      <c r="BF727" s="108"/>
      <c r="BG727" s="108"/>
      <c r="BH727" s="108"/>
      <c r="BI727" s="108"/>
      <c r="BJ727" s="108"/>
      <c r="BK727" s="108"/>
      <c r="BL727" s="108"/>
      <c r="BM727" s="108"/>
      <c r="BN727" s="108"/>
      <c r="BO727" s="108"/>
      <c r="BP727" s="108"/>
      <c r="BQ727" s="108"/>
      <c r="BR727" s="108"/>
      <c r="BS727" s="108"/>
      <c r="BT727" s="108"/>
      <c r="BU727" s="108"/>
      <c r="BV727" s="108"/>
      <c r="BW727" s="108"/>
      <c r="BX727" s="108"/>
      <c r="BY727" s="108"/>
      <c r="BZ727" s="108"/>
      <c r="CA727" s="108"/>
      <c r="CB727" s="108"/>
      <c r="CC727" s="108"/>
      <c r="CD727" s="108"/>
      <c r="CE727" s="108"/>
      <c r="CF727" s="108"/>
    </row>
    <row r="728" ht="34.5" customHeight="1">
      <c r="A728" s="188"/>
      <c r="B728" s="188"/>
      <c r="C728" s="96"/>
      <c r="D728" s="96"/>
      <c r="E728" s="96"/>
      <c r="F728" s="96"/>
      <c r="G728" s="96"/>
      <c r="H728" s="96"/>
      <c r="I728" s="96"/>
      <c r="J728" s="96"/>
      <c r="K728" s="96"/>
      <c r="L728" s="96"/>
      <c r="M728" s="186"/>
      <c r="N728" s="96"/>
      <c r="O728" s="96"/>
      <c r="P728" s="96"/>
      <c r="Q728" s="102"/>
      <c r="R728" s="102"/>
      <c r="S728" s="102"/>
      <c r="T728" s="102"/>
      <c r="U728" s="102"/>
      <c r="V728" s="102"/>
      <c r="W728" s="102"/>
      <c r="X728" s="102"/>
      <c r="Y728" s="102"/>
      <c r="Z728" s="102"/>
      <c r="AA728" s="102"/>
      <c r="AB728" s="102"/>
      <c r="AC728" s="102"/>
      <c r="AD728" s="102"/>
      <c r="AE728" s="102"/>
      <c r="AF728" s="102"/>
      <c r="AG728" s="102"/>
      <c r="AH728" s="102"/>
      <c r="AI728" s="102"/>
      <c r="AJ728" s="187"/>
      <c r="AK728" s="96"/>
      <c r="AL728" s="96"/>
      <c r="AM728" s="152"/>
      <c r="AN728" s="152"/>
      <c r="AO728" s="107"/>
      <c r="AP728" s="107"/>
      <c r="AQ728" s="108"/>
      <c r="AR728" s="108"/>
      <c r="AS728" s="108"/>
      <c r="AT728" s="108"/>
      <c r="AU728" s="108"/>
      <c r="AV728" s="108"/>
      <c r="AW728" s="108"/>
      <c r="AX728" s="108"/>
      <c r="AY728" s="108"/>
      <c r="AZ728" s="108"/>
      <c r="BA728" s="108"/>
      <c r="BB728" s="108"/>
      <c r="BC728" s="108"/>
      <c r="BD728" s="108"/>
      <c r="BE728" s="108"/>
      <c r="BF728" s="108"/>
      <c r="BG728" s="108"/>
      <c r="BH728" s="108"/>
      <c r="BI728" s="108"/>
      <c r="BJ728" s="108"/>
      <c r="BK728" s="108"/>
      <c r="BL728" s="108"/>
      <c r="BM728" s="108"/>
      <c r="BN728" s="108"/>
      <c r="BO728" s="108"/>
      <c r="BP728" s="108"/>
      <c r="BQ728" s="108"/>
      <c r="BR728" s="108"/>
      <c r="BS728" s="108"/>
      <c r="BT728" s="108"/>
      <c r="BU728" s="108"/>
      <c r="BV728" s="108"/>
      <c r="BW728" s="108"/>
      <c r="BX728" s="108"/>
      <c r="BY728" s="108"/>
      <c r="BZ728" s="108"/>
      <c r="CA728" s="108"/>
      <c r="CB728" s="108"/>
      <c r="CC728" s="108"/>
      <c r="CD728" s="108"/>
      <c r="CE728" s="108"/>
      <c r="CF728" s="108"/>
    </row>
    <row r="729" ht="34.5" customHeight="1">
      <c r="A729" s="188"/>
      <c r="B729" s="188"/>
      <c r="C729" s="96"/>
      <c r="D729" s="96"/>
      <c r="E729" s="96"/>
      <c r="F729" s="96"/>
      <c r="G729" s="96"/>
      <c r="H729" s="96"/>
      <c r="I729" s="96"/>
      <c r="J729" s="96"/>
      <c r="K729" s="96"/>
      <c r="L729" s="96"/>
      <c r="M729" s="186"/>
      <c r="N729" s="96"/>
      <c r="O729" s="96"/>
      <c r="P729" s="96"/>
      <c r="Q729" s="102"/>
      <c r="R729" s="102"/>
      <c r="S729" s="102"/>
      <c r="T729" s="102"/>
      <c r="U729" s="102"/>
      <c r="V729" s="102"/>
      <c r="W729" s="102"/>
      <c r="X729" s="102"/>
      <c r="Y729" s="102"/>
      <c r="Z729" s="102"/>
      <c r="AA729" s="102"/>
      <c r="AB729" s="102"/>
      <c r="AC729" s="102"/>
      <c r="AD729" s="102"/>
      <c r="AE729" s="102"/>
      <c r="AF729" s="102"/>
      <c r="AG729" s="102"/>
      <c r="AH729" s="102"/>
      <c r="AI729" s="102"/>
      <c r="AJ729" s="187"/>
      <c r="AK729" s="96"/>
      <c r="AL729" s="96"/>
      <c r="AM729" s="152"/>
      <c r="AN729" s="152"/>
      <c r="AO729" s="107"/>
      <c r="AP729" s="107"/>
      <c r="AQ729" s="108"/>
      <c r="AR729" s="108"/>
      <c r="AS729" s="108"/>
      <c r="AT729" s="108"/>
      <c r="AU729" s="108"/>
      <c r="AV729" s="108"/>
      <c r="AW729" s="108"/>
      <c r="AX729" s="108"/>
      <c r="AY729" s="108"/>
      <c r="AZ729" s="108"/>
      <c r="BA729" s="108"/>
      <c r="BB729" s="108"/>
      <c r="BC729" s="108"/>
      <c r="BD729" s="108"/>
      <c r="BE729" s="108"/>
      <c r="BF729" s="108"/>
      <c r="BG729" s="108"/>
      <c r="BH729" s="108"/>
      <c r="BI729" s="108"/>
      <c r="BJ729" s="108"/>
      <c r="BK729" s="108"/>
      <c r="BL729" s="108"/>
      <c r="BM729" s="108"/>
      <c r="BN729" s="108"/>
      <c r="BO729" s="108"/>
      <c r="BP729" s="108"/>
      <c r="BQ729" s="108"/>
      <c r="BR729" s="108"/>
      <c r="BS729" s="108"/>
      <c r="BT729" s="108"/>
      <c r="BU729" s="108"/>
      <c r="BV729" s="108"/>
      <c r="BW729" s="108"/>
      <c r="BX729" s="108"/>
      <c r="BY729" s="108"/>
      <c r="BZ729" s="108"/>
      <c r="CA729" s="108"/>
      <c r="CB729" s="108"/>
      <c r="CC729" s="108"/>
      <c r="CD729" s="108"/>
      <c r="CE729" s="108"/>
      <c r="CF729" s="108"/>
    </row>
    <row r="730" ht="34.5" customHeight="1">
      <c r="A730" s="188"/>
      <c r="B730" s="188"/>
      <c r="C730" s="96"/>
      <c r="D730" s="96"/>
      <c r="E730" s="96"/>
      <c r="F730" s="96"/>
      <c r="G730" s="96"/>
      <c r="H730" s="96"/>
      <c r="I730" s="96"/>
      <c r="J730" s="96"/>
      <c r="K730" s="96"/>
      <c r="L730" s="96"/>
      <c r="M730" s="186"/>
      <c r="N730" s="96"/>
      <c r="O730" s="96"/>
      <c r="P730" s="96"/>
      <c r="Q730" s="102"/>
      <c r="R730" s="102"/>
      <c r="S730" s="102"/>
      <c r="T730" s="102"/>
      <c r="U730" s="102"/>
      <c r="V730" s="102"/>
      <c r="W730" s="102"/>
      <c r="X730" s="102"/>
      <c r="Y730" s="102"/>
      <c r="Z730" s="102"/>
      <c r="AA730" s="102"/>
      <c r="AB730" s="102"/>
      <c r="AC730" s="102"/>
      <c r="AD730" s="102"/>
      <c r="AE730" s="102"/>
      <c r="AF730" s="102"/>
      <c r="AG730" s="102"/>
      <c r="AH730" s="102"/>
      <c r="AI730" s="102"/>
      <c r="AJ730" s="187"/>
      <c r="AK730" s="96"/>
      <c r="AL730" s="96"/>
      <c r="AM730" s="152"/>
      <c r="AN730" s="152"/>
      <c r="AO730" s="107"/>
      <c r="AP730" s="107"/>
      <c r="AQ730" s="108"/>
      <c r="AR730" s="108"/>
      <c r="AS730" s="108"/>
      <c r="AT730" s="108"/>
      <c r="AU730" s="108"/>
      <c r="AV730" s="108"/>
      <c r="AW730" s="108"/>
      <c r="AX730" s="108"/>
      <c r="AY730" s="108"/>
      <c r="AZ730" s="108"/>
      <c r="BA730" s="108"/>
      <c r="BB730" s="108"/>
      <c r="BC730" s="108"/>
      <c r="BD730" s="108"/>
      <c r="BE730" s="108"/>
      <c r="BF730" s="108"/>
      <c r="BG730" s="108"/>
      <c r="BH730" s="108"/>
      <c r="BI730" s="108"/>
      <c r="BJ730" s="108"/>
      <c r="BK730" s="108"/>
      <c r="BL730" s="108"/>
      <c r="BM730" s="108"/>
      <c r="BN730" s="108"/>
      <c r="BO730" s="108"/>
      <c r="BP730" s="108"/>
      <c r="BQ730" s="108"/>
      <c r="BR730" s="108"/>
      <c r="BS730" s="108"/>
      <c r="BT730" s="108"/>
      <c r="BU730" s="108"/>
      <c r="BV730" s="108"/>
      <c r="BW730" s="108"/>
      <c r="BX730" s="108"/>
      <c r="BY730" s="108"/>
      <c r="BZ730" s="108"/>
      <c r="CA730" s="108"/>
      <c r="CB730" s="108"/>
      <c r="CC730" s="108"/>
      <c r="CD730" s="108"/>
      <c r="CE730" s="108"/>
      <c r="CF730" s="108"/>
    </row>
    <row r="731" ht="34.5" customHeight="1">
      <c r="A731" s="188"/>
      <c r="B731" s="188"/>
      <c r="C731" s="96"/>
      <c r="D731" s="96"/>
      <c r="E731" s="96"/>
      <c r="F731" s="96"/>
      <c r="G731" s="96"/>
      <c r="H731" s="96"/>
      <c r="I731" s="96"/>
      <c r="J731" s="96"/>
      <c r="K731" s="96"/>
      <c r="L731" s="96"/>
      <c r="M731" s="186"/>
      <c r="N731" s="96"/>
      <c r="O731" s="96"/>
      <c r="P731" s="96"/>
      <c r="Q731" s="102"/>
      <c r="R731" s="102"/>
      <c r="S731" s="102"/>
      <c r="T731" s="102"/>
      <c r="U731" s="102"/>
      <c r="V731" s="102"/>
      <c r="W731" s="102"/>
      <c r="X731" s="102"/>
      <c r="Y731" s="102"/>
      <c r="Z731" s="102"/>
      <c r="AA731" s="102"/>
      <c r="AB731" s="102"/>
      <c r="AC731" s="102"/>
      <c r="AD731" s="102"/>
      <c r="AE731" s="102"/>
      <c r="AF731" s="102"/>
      <c r="AG731" s="102"/>
      <c r="AH731" s="102"/>
      <c r="AI731" s="102"/>
      <c r="AJ731" s="187"/>
      <c r="AK731" s="96"/>
      <c r="AL731" s="96"/>
      <c r="AM731" s="152"/>
      <c r="AN731" s="152"/>
      <c r="AO731" s="107"/>
      <c r="AP731" s="107"/>
      <c r="AQ731" s="108"/>
      <c r="AR731" s="108"/>
      <c r="AS731" s="108"/>
      <c r="AT731" s="108"/>
      <c r="AU731" s="108"/>
      <c r="AV731" s="108"/>
      <c r="AW731" s="108"/>
      <c r="AX731" s="108"/>
      <c r="AY731" s="108"/>
      <c r="AZ731" s="108"/>
      <c r="BA731" s="108"/>
      <c r="BB731" s="108"/>
      <c r="BC731" s="108"/>
      <c r="BD731" s="108"/>
      <c r="BE731" s="108"/>
      <c r="BF731" s="108"/>
      <c r="BG731" s="108"/>
      <c r="BH731" s="108"/>
      <c r="BI731" s="108"/>
      <c r="BJ731" s="108"/>
      <c r="BK731" s="108"/>
      <c r="BL731" s="108"/>
      <c r="BM731" s="108"/>
      <c r="BN731" s="108"/>
      <c r="BO731" s="108"/>
      <c r="BP731" s="108"/>
      <c r="BQ731" s="108"/>
      <c r="BR731" s="108"/>
      <c r="BS731" s="108"/>
      <c r="BT731" s="108"/>
      <c r="BU731" s="108"/>
      <c r="BV731" s="108"/>
      <c r="BW731" s="108"/>
      <c r="BX731" s="108"/>
      <c r="BY731" s="108"/>
      <c r="BZ731" s="108"/>
      <c r="CA731" s="108"/>
      <c r="CB731" s="108"/>
      <c r="CC731" s="108"/>
      <c r="CD731" s="108"/>
      <c r="CE731" s="108"/>
      <c r="CF731" s="108"/>
    </row>
    <row r="732" ht="34.5" customHeight="1">
      <c r="A732" s="188"/>
      <c r="B732" s="188"/>
      <c r="C732" s="96"/>
      <c r="D732" s="96"/>
      <c r="E732" s="96"/>
      <c r="F732" s="96"/>
      <c r="G732" s="96"/>
      <c r="H732" s="96"/>
      <c r="I732" s="96"/>
      <c r="J732" s="96"/>
      <c r="K732" s="96"/>
      <c r="L732" s="96"/>
      <c r="M732" s="186"/>
      <c r="N732" s="96"/>
      <c r="O732" s="96"/>
      <c r="P732" s="96"/>
      <c r="Q732" s="102"/>
      <c r="R732" s="102"/>
      <c r="S732" s="102"/>
      <c r="T732" s="102"/>
      <c r="U732" s="102"/>
      <c r="V732" s="102"/>
      <c r="W732" s="102"/>
      <c r="X732" s="102"/>
      <c r="Y732" s="102"/>
      <c r="Z732" s="102"/>
      <c r="AA732" s="102"/>
      <c r="AB732" s="102"/>
      <c r="AC732" s="102"/>
      <c r="AD732" s="102"/>
      <c r="AE732" s="102"/>
      <c r="AF732" s="102"/>
      <c r="AG732" s="102"/>
      <c r="AH732" s="102"/>
      <c r="AI732" s="102"/>
      <c r="AJ732" s="187"/>
      <c r="AK732" s="96"/>
      <c r="AL732" s="96"/>
      <c r="AM732" s="152"/>
      <c r="AN732" s="152"/>
      <c r="AO732" s="107"/>
      <c r="AP732" s="107"/>
      <c r="AQ732" s="108"/>
      <c r="AR732" s="108"/>
      <c r="AS732" s="108"/>
      <c r="AT732" s="108"/>
      <c r="AU732" s="108"/>
      <c r="AV732" s="108"/>
      <c r="AW732" s="108"/>
      <c r="AX732" s="108"/>
      <c r="AY732" s="108"/>
      <c r="AZ732" s="108"/>
      <c r="BA732" s="108"/>
      <c r="BB732" s="108"/>
      <c r="BC732" s="108"/>
      <c r="BD732" s="108"/>
      <c r="BE732" s="108"/>
      <c r="BF732" s="108"/>
      <c r="BG732" s="108"/>
      <c r="BH732" s="108"/>
      <c r="BI732" s="108"/>
      <c r="BJ732" s="108"/>
      <c r="BK732" s="108"/>
      <c r="BL732" s="108"/>
      <c r="BM732" s="108"/>
      <c r="BN732" s="108"/>
      <c r="BO732" s="108"/>
      <c r="BP732" s="108"/>
      <c r="BQ732" s="108"/>
      <c r="BR732" s="108"/>
      <c r="BS732" s="108"/>
      <c r="BT732" s="108"/>
      <c r="BU732" s="108"/>
      <c r="BV732" s="108"/>
      <c r="BW732" s="108"/>
      <c r="BX732" s="108"/>
      <c r="BY732" s="108"/>
      <c r="BZ732" s="108"/>
      <c r="CA732" s="108"/>
      <c r="CB732" s="108"/>
      <c r="CC732" s="108"/>
      <c r="CD732" s="108"/>
      <c r="CE732" s="108"/>
      <c r="CF732" s="108"/>
    </row>
    <row r="733" ht="34.5" customHeight="1">
      <c r="A733" s="188"/>
      <c r="B733" s="188"/>
      <c r="C733" s="96"/>
      <c r="D733" s="96"/>
      <c r="E733" s="96"/>
      <c r="F733" s="96"/>
      <c r="G733" s="96"/>
      <c r="H733" s="96"/>
      <c r="I733" s="96"/>
      <c r="J733" s="96"/>
      <c r="K733" s="96"/>
      <c r="L733" s="96"/>
      <c r="M733" s="186"/>
      <c r="N733" s="96"/>
      <c r="O733" s="96"/>
      <c r="P733" s="96"/>
      <c r="Q733" s="102"/>
      <c r="R733" s="102"/>
      <c r="S733" s="102"/>
      <c r="T733" s="102"/>
      <c r="U733" s="102"/>
      <c r="V733" s="102"/>
      <c r="W733" s="102"/>
      <c r="X733" s="102"/>
      <c r="Y733" s="102"/>
      <c r="Z733" s="102"/>
      <c r="AA733" s="102"/>
      <c r="AB733" s="102"/>
      <c r="AC733" s="102"/>
      <c r="AD733" s="102"/>
      <c r="AE733" s="102"/>
      <c r="AF733" s="102"/>
      <c r="AG733" s="102"/>
      <c r="AH733" s="102"/>
      <c r="AI733" s="102"/>
      <c r="AJ733" s="187"/>
      <c r="AK733" s="96"/>
      <c r="AL733" s="96"/>
      <c r="AM733" s="152"/>
      <c r="AN733" s="152"/>
      <c r="AO733" s="107"/>
      <c r="AP733" s="107"/>
      <c r="AQ733" s="108"/>
      <c r="AR733" s="108"/>
      <c r="AS733" s="108"/>
      <c r="AT733" s="108"/>
      <c r="AU733" s="108"/>
      <c r="AV733" s="108"/>
      <c r="AW733" s="108"/>
      <c r="AX733" s="108"/>
      <c r="AY733" s="108"/>
      <c r="AZ733" s="108"/>
      <c r="BA733" s="108"/>
      <c r="BB733" s="108"/>
      <c r="BC733" s="108"/>
      <c r="BD733" s="108"/>
      <c r="BE733" s="108"/>
      <c r="BF733" s="108"/>
      <c r="BG733" s="108"/>
      <c r="BH733" s="108"/>
      <c r="BI733" s="108"/>
      <c r="BJ733" s="108"/>
      <c r="BK733" s="108"/>
      <c r="BL733" s="108"/>
      <c r="BM733" s="108"/>
      <c r="BN733" s="108"/>
      <c r="BO733" s="108"/>
      <c r="BP733" s="108"/>
      <c r="BQ733" s="108"/>
      <c r="BR733" s="108"/>
      <c r="BS733" s="108"/>
      <c r="BT733" s="108"/>
      <c r="BU733" s="108"/>
      <c r="BV733" s="108"/>
      <c r="BW733" s="108"/>
      <c r="BX733" s="108"/>
      <c r="BY733" s="108"/>
      <c r="BZ733" s="108"/>
      <c r="CA733" s="108"/>
      <c r="CB733" s="108"/>
      <c r="CC733" s="108"/>
      <c r="CD733" s="108"/>
      <c r="CE733" s="108"/>
      <c r="CF733" s="108"/>
    </row>
    <row r="734" ht="34.5" customHeight="1">
      <c r="A734" s="188"/>
      <c r="B734" s="188"/>
      <c r="C734" s="96"/>
      <c r="D734" s="96"/>
      <c r="E734" s="96"/>
      <c r="F734" s="96"/>
      <c r="G734" s="96"/>
      <c r="H734" s="96"/>
      <c r="I734" s="96"/>
      <c r="J734" s="96"/>
      <c r="K734" s="96"/>
      <c r="L734" s="96"/>
      <c r="M734" s="186"/>
      <c r="N734" s="96"/>
      <c r="O734" s="96"/>
      <c r="P734" s="96"/>
      <c r="Q734" s="102"/>
      <c r="R734" s="102"/>
      <c r="S734" s="102"/>
      <c r="T734" s="102"/>
      <c r="U734" s="102"/>
      <c r="V734" s="102"/>
      <c r="W734" s="102"/>
      <c r="X734" s="102"/>
      <c r="Y734" s="102"/>
      <c r="Z734" s="102"/>
      <c r="AA734" s="102"/>
      <c r="AB734" s="102"/>
      <c r="AC734" s="102"/>
      <c r="AD734" s="102"/>
      <c r="AE734" s="102"/>
      <c r="AF734" s="102"/>
      <c r="AG734" s="102"/>
      <c r="AH734" s="102"/>
      <c r="AI734" s="102"/>
      <c r="AJ734" s="187"/>
      <c r="AK734" s="96"/>
      <c r="AL734" s="96"/>
      <c r="AM734" s="152"/>
      <c r="AN734" s="152"/>
      <c r="AO734" s="107"/>
      <c r="AP734" s="107"/>
      <c r="AQ734" s="108"/>
      <c r="AR734" s="108"/>
      <c r="AS734" s="108"/>
      <c r="AT734" s="108"/>
      <c r="AU734" s="108"/>
      <c r="AV734" s="108"/>
      <c r="AW734" s="108"/>
      <c r="AX734" s="108"/>
      <c r="AY734" s="108"/>
      <c r="AZ734" s="108"/>
      <c r="BA734" s="108"/>
      <c r="BB734" s="108"/>
      <c r="BC734" s="108"/>
      <c r="BD734" s="108"/>
      <c r="BE734" s="108"/>
      <c r="BF734" s="108"/>
      <c r="BG734" s="108"/>
      <c r="BH734" s="108"/>
      <c r="BI734" s="108"/>
      <c r="BJ734" s="108"/>
      <c r="BK734" s="108"/>
      <c r="BL734" s="108"/>
      <c r="BM734" s="108"/>
      <c r="BN734" s="108"/>
      <c r="BO734" s="108"/>
      <c r="BP734" s="108"/>
      <c r="BQ734" s="108"/>
      <c r="BR734" s="108"/>
      <c r="BS734" s="108"/>
      <c r="BT734" s="108"/>
      <c r="BU734" s="108"/>
      <c r="BV734" s="108"/>
      <c r="BW734" s="108"/>
      <c r="BX734" s="108"/>
      <c r="BY734" s="108"/>
      <c r="BZ734" s="108"/>
      <c r="CA734" s="108"/>
      <c r="CB734" s="108"/>
      <c r="CC734" s="108"/>
      <c r="CD734" s="108"/>
      <c r="CE734" s="108"/>
      <c r="CF734" s="108"/>
    </row>
    <row r="735" ht="34.5" customHeight="1">
      <c r="A735" s="188"/>
      <c r="B735" s="188"/>
      <c r="C735" s="96"/>
      <c r="D735" s="96"/>
      <c r="E735" s="96"/>
      <c r="F735" s="96"/>
      <c r="G735" s="96"/>
      <c r="H735" s="96"/>
      <c r="I735" s="96"/>
      <c r="J735" s="96"/>
      <c r="K735" s="96"/>
      <c r="L735" s="96"/>
      <c r="M735" s="186"/>
      <c r="N735" s="96"/>
      <c r="O735" s="96"/>
      <c r="P735" s="96"/>
      <c r="Q735" s="102"/>
      <c r="R735" s="102"/>
      <c r="S735" s="102"/>
      <c r="T735" s="102"/>
      <c r="U735" s="102"/>
      <c r="V735" s="102"/>
      <c r="W735" s="102"/>
      <c r="X735" s="102"/>
      <c r="Y735" s="102"/>
      <c r="Z735" s="102"/>
      <c r="AA735" s="102"/>
      <c r="AB735" s="102"/>
      <c r="AC735" s="102"/>
      <c r="AD735" s="102"/>
      <c r="AE735" s="102"/>
      <c r="AF735" s="102"/>
      <c r="AG735" s="102"/>
      <c r="AH735" s="102"/>
      <c r="AI735" s="102"/>
      <c r="AJ735" s="187"/>
      <c r="AK735" s="96"/>
      <c r="AL735" s="96"/>
      <c r="AM735" s="152"/>
      <c r="AN735" s="152"/>
      <c r="AO735" s="107"/>
      <c r="AP735" s="107"/>
      <c r="AQ735" s="108"/>
      <c r="AR735" s="108"/>
      <c r="AS735" s="108"/>
      <c r="AT735" s="108"/>
      <c r="AU735" s="108"/>
      <c r="AV735" s="108"/>
      <c r="AW735" s="108"/>
      <c r="AX735" s="108"/>
      <c r="AY735" s="108"/>
      <c r="AZ735" s="108"/>
      <c r="BA735" s="108"/>
      <c r="BB735" s="108"/>
      <c r="BC735" s="108"/>
      <c r="BD735" s="108"/>
      <c r="BE735" s="108"/>
      <c r="BF735" s="108"/>
      <c r="BG735" s="108"/>
      <c r="BH735" s="108"/>
      <c r="BI735" s="108"/>
      <c r="BJ735" s="108"/>
      <c r="BK735" s="108"/>
      <c r="BL735" s="108"/>
      <c r="BM735" s="108"/>
      <c r="BN735" s="108"/>
      <c r="BO735" s="108"/>
      <c r="BP735" s="108"/>
      <c r="BQ735" s="108"/>
      <c r="BR735" s="108"/>
      <c r="BS735" s="108"/>
      <c r="BT735" s="108"/>
      <c r="BU735" s="108"/>
      <c r="BV735" s="108"/>
      <c r="BW735" s="108"/>
      <c r="BX735" s="108"/>
      <c r="BY735" s="108"/>
      <c r="BZ735" s="108"/>
      <c r="CA735" s="108"/>
      <c r="CB735" s="108"/>
      <c r="CC735" s="108"/>
      <c r="CD735" s="108"/>
      <c r="CE735" s="108"/>
      <c r="CF735" s="108"/>
    </row>
    <row r="736" ht="34.5" customHeight="1">
      <c r="A736" s="188"/>
      <c r="B736" s="188"/>
      <c r="C736" s="96"/>
      <c r="D736" s="96"/>
      <c r="E736" s="96"/>
      <c r="F736" s="96"/>
      <c r="G736" s="96"/>
      <c r="H736" s="96"/>
      <c r="I736" s="96"/>
      <c r="J736" s="96"/>
      <c r="K736" s="96"/>
      <c r="L736" s="96"/>
      <c r="M736" s="186"/>
      <c r="N736" s="96"/>
      <c r="O736" s="96"/>
      <c r="P736" s="96"/>
      <c r="Q736" s="102"/>
      <c r="R736" s="102"/>
      <c r="S736" s="102"/>
      <c r="T736" s="102"/>
      <c r="U736" s="102"/>
      <c r="V736" s="102"/>
      <c r="W736" s="102"/>
      <c r="X736" s="102"/>
      <c r="Y736" s="102"/>
      <c r="Z736" s="102"/>
      <c r="AA736" s="102"/>
      <c r="AB736" s="102"/>
      <c r="AC736" s="102"/>
      <c r="AD736" s="102"/>
      <c r="AE736" s="102"/>
      <c r="AF736" s="102"/>
      <c r="AG736" s="102"/>
      <c r="AH736" s="102"/>
      <c r="AI736" s="102"/>
      <c r="AJ736" s="187"/>
      <c r="AK736" s="96"/>
      <c r="AL736" s="96"/>
      <c r="AM736" s="152"/>
      <c r="AN736" s="152"/>
      <c r="AO736" s="107"/>
      <c r="AP736" s="107"/>
      <c r="AQ736" s="108"/>
      <c r="AR736" s="108"/>
      <c r="AS736" s="108"/>
      <c r="AT736" s="108"/>
      <c r="AU736" s="108"/>
      <c r="AV736" s="108"/>
      <c r="AW736" s="108"/>
      <c r="AX736" s="108"/>
      <c r="AY736" s="108"/>
      <c r="AZ736" s="108"/>
      <c r="BA736" s="108"/>
      <c r="BB736" s="108"/>
      <c r="BC736" s="108"/>
      <c r="BD736" s="108"/>
      <c r="BE736" s="108"/>
      <c r="BF736" s="108"/>
      <c r="BG736" s="108"/>
      <c r="BH736" s="108"/>
      <c r="BI736" s="108"/>
      <c r="BJ736" s="108"/>
      <c r="BK736" s="108"/>
      <c r="BL736" s="108"/>
      <c r="BM736" s="108"/>
      <c r="BN736" s="108"/>
      <c r="BO736" s="108"/>
      <c r="BP736" s="108"/>
      <c r="BQ736" s="108"/>
      <c r="BR736" s="108"/>
      <c r="BS736" s="108"/>
      <c r="BT736" s="108"/>
      <c r="BU736" s="108"/>
      <c r="BV736" s="108"/>
      <c r="BW736" s="108"/>
      <c r="BX736" s="108"/>
      <c r="BY736" s="108"/>
      <c r="BZ736" s="108"/>
      <c r="CA736" s="108"/>
      <c r="CB736" s="108"/>
      <c r="CC736" s="108"/>
      <c r="CD736" s="108"/>
      <c r="CE736" s="108"/>
      <c r="CF736" s="108"/>
    </row>
    <row r="737" ht="34.5" customHeight="1">
      <c r="A737" s="188"/>
      <c r="B737" s="188"/>
      <c r="C737" s="96"/>
      <c r="D737" s="96"/>
      <c r="E737" s="96"/>
      <c r="F737" s="96"/>
      <c r="G737" s="96"/>
      <c r="H737" s="96"/>
      <c r="I737" s="96"/>
      <c r="J737" s="96"/>
      <c r="K737" s="96"/>
      <c r="L737" s="96"/>
      <c r="M737" s="186"/>
      <c r="N737" s="96"/>
      <c r="O737" s="96"/>
      <c r="P737" s="96"/>
      <c r="Q737" s="102"/>
      <c r="R737" s="102"/>
      <c r="S737" s="102"/>
      <c r="T737" s="102"/>
      <c r="U737" s="102"/>
      <c r="V737" s="102"/>
      <c r="W737" s="102"/>
      <c r="X737" s="102"/>
      <c r="Y737" s="102"/>
      <c r="Z737" s="102"/>
      <c r="AA737" s="102"/>
      <c r="AB737" s="102"/>
      <c r="AC737" s="102"/>
      <c r="AD737" s="102"/>
      <c r="AE737" s="102"/>
      <c r="AF737" s="102"/>
      <c r="AG737" s="102"/>
      <c r="AH737" s="102"/>
      <c r="AI737" s="102"/>
      <c r="AJ737" s="187"/>
      <c r="AK737" s="96"/>
      <c r="AL737" s="96"/>
      <c r="AM737" s="152"/>
      <c r="AN737" s="152"/>
      <c r="AO737" s="107"/>
      <c r="AP737" s="107"/>
      <c r="AQ737" s="108"/>
      <c r="AR737" s="108"/>
      <c r="AS737" s="108"/>
      <c r="AT737" s="108"/>
      <c r="AU737" s="108"/>
      <c r="AV737" s="108"/>
      <c r="AW737" s="108"/>
      <c r="AX737" s="108"/>
      <c r="AY737" s="108"/>
      <c r="AZ737" s="108"/>
      <c r="BA737" s="108"/>
      <c r="BB737" s="108"/>
      <c r="BC737" s="108"/>
      <c r="BD737" s="108"/>
      <c r="BE737" s="108"/>
      <c r="BF737" s="108"/>
      <c r="BG737" s="108"/>
      <c r="BH737" s="108"/>
      <c r="BI737" s="108"/>
      <c r="BJ737" s="108"/>
      <c r="BK737" s="108"/>
      <c r="BL737" s="108"/>
      <c r="BM737" s="108"/>
      <c r="BN737" s="108"/>
      <c r="BO737" s="108"/>
      <c r="BP737" s="108"/>
      <c r="BQ737" s="108"/>
      <c r="BR737" s="108"/>
      <c r="BS737" s="108"/>
      <c r="BT737" s="108"/>
      <c r="BU737" s="108"/>
      <c r="BV737" s="108"/>
      <c r="BW737" s="108"/>
      <c r="BX737" s="108"/>
      <c r="BY737" s="108"/>
      <c r="BZ737" s="108"/>
      <c r="CA737" s="108"/>
      <c r="CB737" s="108"/>
      <c r="CC737" s="108"/>
      <c r="CD737" s="108"/>
      <c r="CE737" s="108"/>
      <c r="CF737" s="108"/>
    </row>
    <row r="738" ht="34.5" customHeight="1">
      <c r="A738" s="188"/>
      <c r="B738" s="188"/>
      <c r="C738" s="96"/>
      <c r="D738" s="96"/>
      <c r="E738" s="96"/>
      <c r="F738" s="96"/>
      <c r="G738" s="96"/>
      <c r="H738" s="96"/>
      <c r="I738" s="96"/>
      <c r="J738" s="96"/>
      <c r="K738" s="96"/>
      <c r="L738" s="96"/>
      <c r="M738" s="186"/>
      <c r="N738" s="96"/>
      <c r="O738" s="96"/>
      <c r="P738" s="96"/>
      <c r="Q738" s="102"/>
      <c r="R738" s="102"/>
      <c r="S738" s="102"/>
      <c r="T738" s="102"/>
      <c r="U738" s="102"/>
      <c r="V738" s="102"/>
      <c r="W738" s="102"/>
      <c r="X738" s="102"/>
      <c r="Y738" s="102"/>
      <c r="Z738" s="102"/>
      <c r="AA738" s="102"/>
      <c r="AB738" s="102"/>
      <c r="AC738" s="102"/>
      <c r="AD738" s="102"/>
      <c r="AE738" s="102"/>
      <c r="AF738" s="102"/>
      <c r="AG738" s="102"/>
      <c r="AH738" s="102"/>
      <c r="AI738" s="102"/>
      <c r="AJ738" s="187"/>
      <c r="AK738" s="96"/>
      <c r="AL738" s="96"/>
      <c r="AM738" s="152"/>
      <c r="AN738" s="152"/>
      <c r="AO738" s="107"/>
      <c r="AP738" s="107"/>
      <c r="AQ738" s="108"/>
      <c r="AR738" s="108"/>
      <c r="AS738" s="108"/>
      <c r="AT738" s="108"/>
      <c r="AU738" s="108"/>
      <c r="AV738" s="108"/>
      <c r="AW738" s="108"/>
      <c r="AX738" s="108"/>
      <c r="AY738" s="108"/>
      <c r="AZ738" s="108"/>
      <c r="BA738" s="108"/>
      <c r="BB738" s="108"/>
      <c r="BC738" s="108"/>
      <c r="BD738" s="108"/>
      <c r="BE738" s="108"/>
      <c r="BF738" s="108"/>
      <c r="BG738" s="108"/>
      <c r="BH738" s="108"/>
      <c r="BI738" s="108"/>
      <c r="BJ738" s="108"/>
      <c r="BK738" s="108"/>
      <c r="BL738" s="108"/>
      <c r="BM738" s="108"/>
      <c r="BN738" s="108"/>
      <c r="BO738" s="108"/>
      <c r="BP738" s="108"/>
      <c r="BQ738" s="108"/>
      <c r="BR738" s="108"/>
      <c r="BS738" s="108"/>
      <c r="BT738" s="108"/>
      <c r="BU738" s="108"/>
      <c r="BV738" s="108"/>
      <c r="BW738" s="108"/>
      <c r="BX738" s="108"/>
      <c r="BY738" s="108"/>
      <c r="BZ738" s="108"/>
      <c r="CA738" s="108"/>
      <c r="CB738" s="108"/>
      <c r="CC738" s="108"/>
      <c r="CD738" s="108"/>
      <c r="CE738" s="108"/>
      <c r="CF738" s="108"/>
    </row>
    <row r="739" ht="34.5" customHeight="1">
      <c r="A739" s="188"/>
      <c r="B739" s="188"/>
      <c r="C739" s="96"/>
      <c r="D739" s="96"/>
      <c r="E739" s="96"/>
      <c r="F739" s="96"/>
      <c r="G739" s="96"/>
      <c r="H739" s="96"/>
      <c r="I739" s="96"/>
      <c r="J739" s="96"/>
      <c r="K739" s="96"/>
      <c r="L739" s="96"/>
      <c r="M739" s="186"/>
      <c r="N739" s="96"/>
      <c r="O739" s="96"/>
      <c r="P739" s="96"/>
      <c r="Q739" s="102"/>
      <c r="R739" s="102"/>
      <c r="S739" s="102"/>
      <c r="T739" s="102"/>
      <c r="U739" s="102"/>
      <c r="V739" s="102"/>
      <c r="W739" s="102"/>
      <c r="X739" s="102"/>
      <c r="Y739" s="102"/>
      <c r="Z739" s="102"/>
      <c r="AA739" s="102"/>
      <c r="AB739" s="102"/>
      <c r="AC739" s="102"/>
      <c r="AD739" s="102"/>
      <c r="AE739" s="102"/>
      <c r="AF739" s="102"/>
      <c r="AG739" s="102"/>
      <c r="AH739" s="102"/>
      <c r="AI739" s="102"/>
      <c r="AJ739" s="187"/>
      <c r="AK739" s="96"/>
      <c r="AL739" s="96"/>
      <c r="AM739" s="152"/>
      <c r="AN739" s="152"/>
      <c r="AO739" s="107"/>
      <c r="AP739" s="107"/>
      <c r="AQ739" s="108"/>
      <c r="AR739" s="108"/>
      <c r="AS739" s="108"/>
      <c r="AT739" s="108"/>
      <c r="AU739" s="108"/>
      <c r="AV739" s="108"/>
      <c r="AW739" s="108"/>
      <c r="AX739" s="108"/>
      <c r="AY739" s="108"/>
      <c r="AZ739" s="108"/>
      <c r="BA739" s="108"/>
      <c r="BB739" s="108"/>
      <c r="BC739" s="108"/>
      <c r="BD739" s="108"/>
      <c r="BE739" s="108"/>
      <c r="BF739" s="108"/>
      <c r="BG739" s="108"/>
      <c r="BH739" s="108"/>
      <c r="BI739" s="108"/>
      <c r="BJ739" s="108"/>
      <c r="BK739" s="108"/>
      <c r="BL739" s="108"/>
      <c r="BM739" s="108"/>
      <c r="BN739" s="108"/>
      <c r="BO739" s="108"/>
      <c r="BP739" s="108"/>
      <c r="BQ739" s="108"/>
      <c r="BR739" s="108"/>
      <c r="BS739" s="108"/>
      <c r="BT739" s="108"/>
      <c r="BU739" s="108"/>
      <c r="BV739" s="108"/>
      <c r="BW739" s="108"/>
      <c r="BX739" s="108"/>
      <c r="BY739" s="108"/>
      <c r="BZ739" s="108"/>
      <c r="CA739" s="108"/>
      <c r="CB739" s="108"/>
      <c r="CC739" s="108"/>
      <c r="CD739" s="108"/>
      <c r="CE739" s="108"/>
      <c r="CF739" s="108"/>
    </row>
    <row r="740" ht="34.5" customHeight="1">
      <c r="A740" s="188"/>
      <c r="B740" s="188"/>
      <c r="C740" s="96"/>
      <c r="D740" s="96"/>
      <c r="E740" s="96"/>
      <c r="F740" s="96"/>
      <c r="G740" s="96"/>
      <c r="H740" s="96"/>
      <c r="I740" s="96"/>
      <c r="J740" s="96"/>
      <c r="K740" s="96"/>
      <c r="L740" s="96"/>
      <c r="M740" s="186"/>
      <c r="N740" s="96"/>
      <c r="O740" s="96"/>
      <c r="P740" s="96"/>
      <c r="Q740" s="102"/>
      <c r="R740" s="102"/>
      <c r="S740" s="102"/>
      <c r="T740" s="102"/>
      <c r="U740" s="102"/>
      <c r="V740" s="102"/>
      <c r="W740" s="102"/>
      <c r="X740" s="102"/>
      <c r="Y740" s="102"/>
      <c r="Z740" s="102"/>
      <c r="AA740" s="102"/>
      <c r="AB740" s="102"/>
      <c r="AC740" s="102"/>
      <c r="AD740" s="102"/>
      <c r="AE740" s="102"/>
      <c r="AF740" s="102"/>
      <c r="AG740" s="102"/>
      <c r="AH740" s="102"/>
      <c r="AI740" s="102"/>
      <c r="AJ740" s="187"/>
      <c r="AK740" s="96"/>
      <c r="AL740" s="96"/>
      <c r="AM740" s="152"/>
      <c r="AN740" s="152"/>
      <c r="AO740" s="107"/>
      <c r="AP740" s="107"/>
      <c r="AQ740" s="108"/>
      <c r="AR740" s="108"/>
      <c r="AS740" s="108"/>
      <c r="AT740" s="108"/>
      <c r="AU740" s="108"/>
      <c r="AV740" s="108"/>
      <c r="AW740" s="108"/>
      <c r="AX740" s="108"/>
      <c r="AY740" s="108"/>
      <c r="AZ740" s="108"/>
      <c r="BA740" s="108"/>
      <c r="BB740" s="108"/>
      <c r="BC740" s="108"/>
      <c r="BD740" s="108"/>
      <c r="BE740" s="108"/>
      <c r="BF740" s="108"/>
      <c r="BG740" s="108"/>
      <c r="BH740" s="108"/>
      <c r="BI740" s="108"/>
      <c r="BJ740" s="108"/>
      <c r="BK740" s="108"/>
      <c r="BL740" s="108"/>
      <c r="BM740" s="108"/>
      <c r="BN740" s="108"/>
      <c r="BO740" s="108"/>
      <c r="BP740" s="108"/>
      <c r="BQ740" s="108"/>
      <c r="BR740" s="108"/>
      <c r="BS740" s="108"/>
      <c r="BT740" s="108"/>
      <c r="BU740" s="108"/>
      <c r="BV740" s="108"/>
      <c r="BW740" s="108"/>
      <c r="BX740" s="108"/>
      <c r="BY740" s="108"/>
      <c r="BZ740" s="108"/>
      <c r="CA740" s="108"/>
      <c r="CB740" s="108"/>
      <c r="CC740" s="108"/>
      <c r="CD740" s="108"/>
      <c r="CE740" s="108"/>
      <c r="CF740" s="108"/>
    </row>
    <row r="741" ht="34.5" customHeight="1">
      <c r="A741" s="188"/>
      <c r="B741" s="188"/>
      <c r="C741" s="96"/>
      <c r="D741" s="96"/>
      <c r="E741" s="96"/>
      <c r="F741" s="96"/>
      <c r="G741" s="96"/>
      <c r="H741" s="96"/>
      <c r="I741" s="96"/>
      <c r="J741" s="96"/>
      <c r="K741" s="96"/>
      <c r="L741" s="96"/>
      <c r="M741" s="186"/>
      <c r="N741" s="96"/>
      <c r="O741" s="96"/>
      <c r="P741" s="96"/>
      <c r="Q741" s="102"/>
      <c r="R741" s="102"/>
      <c r="S741" s="102"/>
      <c r="T741" s="102"/>
      <c r="U741" s="102"/>
      <c r="V741" s="102"/>
      <c r="W741" s="102"/>
      <c r="X741" s="102"/>
      <c r="Y741" s="102"/>
      <c r="Z741" s="102"/>
      <c r="AA741" s="102"/>
      <c r="AB741" s="102"/>
      <c r="AC741" s="102"/>
      <c r="AD741" s="102"/>
      <c r="AE741" s="102"/>
      <c r="AF741" s="102"/>
      <c r="AG741" s="102"/>
      <c r="AH741" s="102"/>
      <c r="AI741" s="102"/>
      <c r="AJ741" s="187"/>
      <c r="AK741" s="96"/>
      <c r="AL741" s="96"/>
      <c r="AM741" s="152"/>
      <c r="AN741" s="152"/>
      <c r="AO741" s="107"/>
      <c r="AP741" s="107"/>
      <c r="AQ741" s="108"/>
      <c r="AR741" s="108"/>
      <c r="AS741" s="108"/>
      <c r="AT741" s="108"/>
      <c r="AU741" s="108"/>
      <c r="AV741" s="108"/>
      <c r="AW741" s="108"/>
      <c r="AX741" s="108"/>
      <c r="AY741" s="108"/>
      <c r="AZ741" s="108"/>
      <c r="BA741" s="108"/>
      <c r="BB741" s="108"/>
      <c r="BC741" s="108"/>
      <c r="BD741" s="108"/>
      <c r="BE741" s="108"/>
      <c r="BF741" s="108"/>
      <c r="BG741" s="108"/>
      <c r="BH741" s="108"/>
      <c r="BI741" s="108"/>
      <c r="BJ741" s="108"/>
      <c r="BK741" s="108"/>
      <c r="BL741" s="108"/>
      <c r="BM741" s="108"/>
      <c r="BN741" s="108"/>
      <c r="BO741" s="108"/>
      <c r="BP741" s="108"/>
      <c r="BQ741" s="108"/>
      <c r="BR741" s="108"/>
      <c r="BS741" s="108"/>
      <c r="BT741" s="108"/>
      <c r="BU741" s="108"/>
      <c r="BV741" s="108"/>
      <c r="BW741" s="108"/>
      <c r="BX741" s="108"/>
      <c r="BY741" s="108"/>
      <c r="BZ741" s="108"/>
      <c r="CA741" s="108"/>
      <c r="CB741" s="108"/>
      <c r="CC741" s="108"/>
      <c r="CD741" s="108"/>
      <c r="CE741" s="108"/>
      <c r="CF741" s="108"/>
    </row>
    <row r="742" ht="34.5" customHeight="1">
      <c r="A742" s="188"/>
      <c r="B742" s="188"/>
      <c r="C742" s="96"/>
      <c r="D742" s="96"/>
      <c r="E742" s="96"/>
      <c r="F742" s="96"/>
      <c r="G742" s="96"/>
      <c r="H742" s="96"/>
      <c r="I742" s="96"/>
      <c r="J742" s="96"/>
      <c r="K742" s="96"/>
      <c r="L742" s="96"/>
      <c r="M742" s="186"/>
      <c r="N742" s="96"/>
      <c r="O742" s="96"/>
      <c r="P742" s="96"/>
      <c r="Q742" s="102"/>
      <c r="R742" s="102"/>
      <c r="S742" s="102"/>
      <c r="T742" s="102"/>
      <c r="U742" s="102"/>
      <c r="V742" s="102"/>
      <c r="W742" s="102"/>
      <c r="X742" s="102"/>
      <c r="Y742" s="102"/>
      <c r="Z742" s="102"/>
      <c r="AA742" s="102"/>
      <c r="AB742" s="102"/>
      <c r="AC742" s="102"/>
      <c r="AD742" s="102"/>
      <c r="AE742" s="102"/>
      <c r="AF742" s="102"/>
      <c r="AG742" s="102"/>
      <c r="AH742" s="102"/>
      <c r="AI742" s="102"/>
      <c r="AJ742" s="187"/>
      <c r="AK742" s="96"/>
      <c r="AL742" s="96"/>
      <c r="AM742" s="152"/>
      <c r="AN742" s="152"/>
      <c r="AO742" s="107"/>
      <c r="AP742" s="107"/>
      <c r="AQ742" s="108"/>
      <c r="AR742" s="108"/>
      <c r="AS742" s="108"/>
      <c r="AT742" s="108"/>
      <c r="AU742" s="108"/>
      <c r="AV742" s="108"/>
      <c r="AW742" s="108"/>
      <c r="AX742" s="108"/>
      <c r="AY742" s="108"/>
      <c r="AZ742" s="108"/>
      <c r="BA742" s="108"/>
      <c r="BB742" s="108"/>
      <c r="BC742" s="108"/>
      <c r="BD742" s="108"/>
      <c r="BE742" s="108"/>
      <c r="BF742" s="108"/>
      <c r="BG742" s="108"/>
      <c r="BH742" s="108"/>
      <c r="BI742" s="108"/>
      <c r="BJ742" s="108"/>
      <c r="BK742" s="108"/>
      <c r="BL742" s="108"/>
      <c r="BM742" s="108"/>
      <c r="BN742" s="108"/>
      <c r="BO742" s="108"/>
      <c r="BP742" s="108"/>
      <c r="BQ742" s="108"/>
      <c r="BR742" s="108"/>
      <c r="BS742" s="108"/>
      <c r="BT742" s="108"/>
      <c r="BU742" s="108"/>
      <c r="BV742" s="108"/>
      <c r="BW742" s="108"/>
      <c r="BX742" s="108"/>
      <c r="BY742" s="108"/>
      <c r="BZ742" s="108"/>
      <c r="CA742" s="108"/>
      <c r="CB742" s="108"/>
      <c r="CC742" s="108"/>
      <c r="CD742" s="108"/>
      <c r="CE742" s="108"/>
      <c r="CF742" s="108"/>
    </row>
    <row r="743" ht="34.5" customHeight="1">
      <c r="A743" s="188"/>
      <c r="B743" s="188"/>
      <c r="C743" s="96"/>
      <c r="D743" s="96"/>
      <c r="E743" s="96"/>
      <c r="F743" s="96"/>
      <c r="G743" s="96"/>
      <c r="H743" s="96"/>
      <c r="I743" s="96"/>
      <c r="J743" s="96"/>
      <c r="K743" s="96"/>
      <c r="L743" s="96"/>
      <c r="M743" s="186"/>
      <c r="N743" s="96"/>
      <c r="O743" s="96"/>
      <c r="P743" s="96"/>
      <c r="Q743" s="102"/>
      <c r="R743" s="102"/>
      <c r="S743" s="102"/>
      <c r="T743" s="102"/>
      <c r="U743" s="102"/>
      <c r="V743" s="102"/>
      <c r="W743" s="102"/>
      <c r="X743" s="102"/>
      <c r="Y743" s="102"/>
      <c r="Z743" s="102"/>
      <c r="AA743" s="102"/>
      <c r="AB743" s="102"/>
      <c r="AC743" s="102"/>
      <c r="AD743" s="102"/>
      <c r="AE743" s="102"/>
      <c r="AF743" s="102"/>
      <c r="AG743" s="102"/>
      <c r="AH743" s="102"/>
      <c r="AI743" s="102"/>
      <c r="AJ743" s="187"/>
      <c r="AK743" s="96"/>
      <c r="AL743" s="96"/>
      <c r="AM743" s="152"/>
      <c r="AN743" s="152"/>
      <c r="AO743" s="107"/>
      <c r="AP743" s="107"/>
      <c r="AQ743" s="108"/>
      <c r="AR743" s="108"/>
      <c r="AS743" s="108"/>
      <c r="AT743" s="108"/>
      <c r="AU743" s="108"/>
      <c r="AV743" s="108"/>
      <c r="AW743" s="108"/>
      <c r="AX743" s="108"/>
      <c r="AY743" s="108"/>
      <c r="AZ743" s="108"/>
      <c r="BA743" s="108"/>
      <c r="BB743" s="108"/>
      <c r="BC743" s="108"/>
      <c r="BD743" s="108"/>
      <c r="BE743" s="108"/>
      <c r="BF743" s="108"/>
      <c r="BG743" s="108"/>
      <c r="BH743" s="108"/>
      <c r="BI743" s="108"/>
      <c r="BJ743" s="108"/>
      <c r="BK743" s="108"/>
      <c r="BL743" s="108"/>
      <c r="BM743" s="108"/>
      <c r="BN743" s="108"/>
      <c r="BO743" s="108"/>
      <c r="BP743" s="108"/>
      <c r="BQ743" s="108"/>
      <c r="BR743" s="108"/>
      <c r="BS743" s="108"/>
      <c r="BT743" s="108"/>
      <c r="BU743" s="108"/>
      <c r="BV743" s="108"/>
      <c r="BW743" s="108"/>
      <c r="BX743" s="108"/>
      <c r="BY743" s="108"/>
      <c r="BZ743" s="108"/>
      <c r="CA743" s="108"/>
      <c r="CB743" s="108"/>
      <c r="CC743" s="108"/>
      <c r="CD743" s="108"/>
      <c r="CE743" s="108"/>
      <c r="CF743" s="108"/>
    </row>
    <row r="744" ht="34.5" customHeight="1">
      <c r="A744" s="188"/>
      <c r="B744" s="188"/>
      <c r="C744" s="96"/>
      <c r="D744" s="96"/>
      <c r="E744" s="96"/>
      <c r="F744" s="96"/>
      <c r="G744" s="96"/>
      <c r="H744" s="96"/>
      <c r="I744" s="96"/>
      <c r="J744" s="96"/>
      <c r="K744" s="96"/>
      <c r="L744" s="96"/>
      <c r="M744" s="186"/>
      <c r="N744" s="96"/>
      <c r="O744" s="96"/>
      <c r="P744" s="96"/>
      <c r="Q744" s="102"/>
      <c r="R744" s="102"/>
      <c r="S744" s="102"/>
      <c r="T744" s="102"/>
      <c r="U744" s="102"/>
      <c r="V744" s="102"/>
      <c r="W744" s="102"/>
      <c r="X744" s="102"/>
      <c r="Y744" s="102"/>
      <c r="Z744" s="102"/>
      <c r="AA744" s="102"/>
      <c r="AB744" s="102"/>
      <c r="AC744" s="102"/>
      <c r="AD744" s="102"/>
      <c r="AE744" s="102"/>
      <c r="AF744" s="102"/>
      <c r="AG744" s="102"/>
      <c r="AH744" s="102"/>
      <c r="AI744" s="102"/>
      <c r="AJ744" s="187"/>
      <c r="AK744" s="96"/>
      <c r="AL744" s="96"/>
      <c r="AM744" s="152"/>
      <c r="AN744" s="152"/>
      <c r="AO744" s="107"/>
      <c r="AP744" s="107"/>
      <c r="AQ744" s="108"/>
      <c r="AR744" s="108"/>
      <c r="AS744" s="108"/>
      <c r="AT744" s="108"/>
      <c r="AU744" s="108"/>
      <c r="AV744" s="108"/>
      <c r="AW744" s="108"/>
      <c r="AX744" s="108"/>
      <c r="AY744" s="108"/>
      <c r="AZ744" s="108"/>
      <c r="BA744" s="108"/>
      <c r="BB744" s="108"/>
      <c r="BC744" s="108"/>
      <c r="BD744" s="108"/>
      <c r="BE744" s="108"/>
      <c r="BF744" s="108"/>
      <c r="BG744" s="108"/>
      <c r="BH744" s="108"/>
      <c r="BI744" s="108"/>
      <c r="BJ744" s="108"/>
      <c r="BK744" s="108"/>
      <c r="BL744" s="108"/>
      <c r="BM744" s="108"/>
      <c r="BN744" s="108"/>
      <c r="BO744" s="108"/>
      <c r="BP744" s="108"/>
      <c r="BQ744" s="108"/>
      <c r="BR744" s="108"/>
      <c r="BS744" s="108"/>
      <c r="BT744" s="108"/>
      <c r="BU744" s="108"/>
      <c r="BV744" s="108"/>
      <c r="BW744" s="108"/>
      <c r="BX744" s="108"/>
      <c r="BY744" s="108"/>
      <c r="BZ744" s="108"/>
      <c r="CA744" s="108"/>
      <c r="CB744" s="108"/>
      <c r="CC744" s="108"/>
      <c r="CD744" s="108"/>
      <c r="CE744" s="108"/>
      <c r="CF744" s="108"/>
    </row>
    <row r="745" ht="34.5" customHeight="1">
      <c r="A745" s="188"/>
      <c r="B745" s="188"/>
      <c r="C745" s="96"/>
      <c r="D745" s="96"/>
      <c r="E745" s="96"/>
      <c r="F745" s="96"/>
      <c r="G745" s="96"/>
      <c r="H745" s="96"/>
      <c r="I745" s="96"/>
      <c r="J745" s="96"/>
      <c r="K745" s="96"/>
      <c r="L745" s="96"/>
      <c r="M745" s="186"/>
      <c r="N745" s="96"/>
      <c r="O745" s="96"/>
      <c r="P745" s="96"/>
      <c r="Q745" s="102"/>
      <c r="R745" s="102"/>
      <c r="S745" s="102"/>
      <c r="T745" s="102"/>
      <c r="U745" s="102"/>
      <c r="V745" s="102"/>
      <c r="W745" s="102"/>
      <c r="X745" s="102"/>
      <c r="Y745" s="102"/>
      <c r="Z745" s="102"/>
      <c r="AA745" s="102"/>
      <c r="AB745" s="102"/>
      <c r="AC745" s="102"/>
      <c r="AD745" s="102"/>
      <c r="AE745" s="102"/>
      <c r="AF745" s="102"/>
      <c r="AG745" s="102"/>
      <c r="AH745" s="102"/>
      <c r="AI745" s="102"/>
      <c r="AJ745" s="187"/>
      <c r="AK745" s="96"/>
      <c r="AL745" s="96"/>
      <c r="AM745" s="152"/>
      <c r="AN745" s="152"/>
      <c r="AO745" s="107"/>
      <c r="AP745" s="107"/>
      <c r="AQ745" s="108"/>
      <c r="AR745" s="108"/>
      <c r="AS745" s="108"/>
      <c r="AT745" s="108"/>
      <c r="AU745" s="108"/>
      <c r="AV745" s="108"/>
      <c r="AW745" s="108"/>
      <c r="AX745" s="108"/>
      <c r="AY745" s="108"/>
      <c r="AZ745" s="108"/>
      <c r="BA745" s="108"/>
      <c r="BB745" s="108"/>
      <c r="BC745" s="108"/>
      <c r="BD745" s="108"/>
      <c r="BE745" s="108"/>
      <c r="BF745" s="108"/>
      <c r="BG745" s="108"/>
      <c r="BH745" s="108"/>
      <c r="BI745" s="108"/>
      <c r="BJ745" s="108"/>
      <c r="BK745" s="108"/>
      <c r="BL745" s="108"/>
      <c r="BM745" s="108"/>
      <c r="BN745" s="108"/>
      <c r="BO745" s="108"/>
      <c r="BP745" s="108"/>
      <c r="BQ745" s="108"/>
      <c r="BR745" s="108"/>
      <c r="BS745" s="108"/>
      <c r="BT745" s="108"/>
      <c r="BU745" s="108"/>
      <c r="BV745" s="108"/>
      <c r="BW745" s="108"/>
      <c r="BX745" s="108"/>
      <c r="BY745" s="108"/>
      <c r="BZ745" s="108"/>
      <c r="CA745" s="108"/>
      <c r="CB745" s="108"/>
      <c r="CC745" s="108"/>
      <c r="CD745" s="108"/>
      <c r="CE745" s="108"/>
      <c r="CF745" s="108"/>
    </row>
    <row r="746" ht="34.5" customHeight="1">
      <c r="A746" s="188"/>
      <c r="B746" s="188"/>
      <c r="C746" s="96"/>
      <c r="D746" s="96"/>
      <c r="E746" s="96"/>
      <c r="F746" s="96"/>
      <c r="G746" s="96"/>
      <c r="H746" s="96"/>
      <c r="I746" s="96"/>
      <c r="J746" s="96"/>
      <c r="K746" s="96"/>
      <c r="L746" s="96"/>
      <c r="M746" s="186"/>
      <c r="N746" s="96"/>
      <c r="O746" s="96"/>
      <c r="P746" s="96"/>
      <c r="Q746" s="102"/>
      <c r="R746" s="102"/>
      <c r="S746" s="102"/>
      <c r="T746" s="102"/>
      <c r="U746" s="102"/>
      <c r="V746" s="102"/>
      <c r="W746" s="102"/>
      <c r="X746" s="102"/>
      <c r="Y746" s="102"/>
      <c r="Z746" s="102"/>
      <c r="AA746" s="102"/>
      <c r="AB746" s="102"/>
      <c r="AC746" s="102"/>
      <c r="AD746" s="102"/>
      <c r="AE746" s="102"/>
      <c r="AF746" s="102"/>
      <c r="AG746" s="102"/>
      <c r="AH746" s="102"/>
      <c r="AI746" s="102"/>
      <c r="AJ746" s="187"/>
      <c r="AK746" s="96"/>
      <c r="AL746" s="96"/>
      <c r="AM746" s="152"/>
      <c r="AN746" s="152"/>
      <c r="AO746" s="107"/>
      <c r="AP746" s="107"/>
      <c r="AQ746" s="108"/>
      <c r="AR746" s="108"/>
      <c r="AS746" s="108"/>
      <c r="AT746" s="108"/>
      <c r="AU746" s="108"/>
      <c r="AV746" s="108"/>
      <c r="AW746" s="108"/>
      <c r="AX746" s="108"/>
      <c r="AY746" s="108"/>
      <c r="AZ746" s="108"/>
      <c r="BA746" s="108"/>
      <c r="BB746" s="108"/>
      <c r="BC746" s="108"/>
      <c r="BD746" s="108"/>
      <c r="BE746" s="108"/>
      <c r="BF746" s="108"/>
      <c r="BG746" s="108"/>
      <c r="BH746" s="108"/>
      <c r="BI746" s="108"/>
      <c r="BJ746" s="108"/>
      <c r="BK746" s="108"/>
      <c r="BL746" s="108"/>
      <c r="BM746" s="108"/>
      <c r="BN746" s="108"/>
      <c r="BO746" s="108"/>
      <c r="BP746" s="108"/>
      <c r="BQ746" s="108"/>
      <c r="BR746" s="108"/>
      <c r="BS746" s="108"/>
      <c r="BT746" s="108"/>
      <c r="BU746" s="108"/>
      <c r="BV746" s="108"/>
      <c r="BW746" s="108"/>
      <c r="BX746" s="108"/>
      <c r="BY746" s="108"/>
      <c r="BZ746" s="108"/>
      <c r="CA746" s="108"/>
      <c r="CB746" s="108"/>
      <c r="CC746" s="108"/>
      <c r="CD746" s="108"/>
      <c r="CE746" s="108"/>
      <c r="CF746" s="108"/>
    </row>
    <row r="747" ht="34.5" customHeight="1">
      <c r="A747" s="188"/>
      <c r="B747" s="188"/>
      <c r="C747" s="96"/>
      <c r="D747" s="96"/>
      <c r="E747" s="96"/>
      <c r="F747" s="96"/>
      <c r="G747" s="96"/>
      <c r="H747" s="96"/>
      <c r="I747" s="96"/>
      <c r="J747" s="96"/>
      <c r="K747" s="96"/>
      <c r="L747" s="96"/>
      <c r="M747" s="186"/>
      <c r="N747" s="96"/>
      <c r="O747" s="96"/>
      <c r="P747" s="96"/>
      <c r="Q747" s="102"/>
      <c r="R747" s="102"/>
      <c r="S747" s="102"/>
      <c r="T747" s="102"/>
      <c r="U747" s="102"/>
      <c r="V747" s="102"/>
      <c r="W747" s="102"/>
      <c r="X747" s="102"/>
      <c r="Y747" s="102"/>
      <c r="Z747" s="102"/>
      <c r="AA747" s="102"/>
      <c r="AB747" s="102"/>
      <c r="AC747" s="102"/>
      <c r="AD747" s="102"/>
      <c r="AE747" s="102"/>
      <c r="AF747" s="102"/>
      <c r="AG747" s="102"/>
      <c r="AH747" s="102"/>
      <c r="AI747" s="102"/>
      <c r="AJ747" s="187"/>
      <c r="AK747" s="96"/>
      <c r="AL747" s="96"/>
      <c r="AM747" s="152"/>
      <c r="AN747" s="152"/>
      <c r="AO747" s="107"/>
      <c r="AP747" s="107"/>
      <c r="AQ747" s="108"/>
      <c r="AR747" s="108"/>
      <c r="AS747" s="108"/>
      <c r="AT747" s="108"/>
      <c r="AU747" s="108"/>
      <c r="AV747" s="108"/>
      <c r="AW747" s="108"/>
      <c r="AX747" s="108"/>
      <c r="AY747" s="108"/>
      <c r="AZ747" s="108"/>
      <c r="BA747" s="108"/>
      <c r="BB747" s="108"/>
      <c r="BC747" s="108"/>
      <c r="BD747" s="108"/>
      <c r="BE747" s="108"/>
      <c r="BF747" s="108"/>
      <c r="BG747" s="108"/>
      <c r="BH747" s="108"/>
      <c r="BI747" s="108"/>
      <c r="BJ747" s="108"/>
      <c r="BK747" s="108"/>
      <c r="BL747" s="108"/>
      <c r="BM747" s="108"/>
      <c r="BN747" s="108"/>
      <c r="BO747" s="108"/>
      <c r="BP747" s="108"/>
      <c r="BQ747" s="108"/>
      <c r="BR747" s="108"/>
      <c r="BS747" s="108"/>
      <c r="BT747" s="108"/>
      <c r="BU747" s="108"/>
      <c r="BV747" s="108"/>
      <c r="BW747" s="108"/>
      <c r="BX747" s="108"/>
      <c r="BY747" s="108"/>
      <c r="BZ747" s="108"/>
      <c r="CA747" s="108"/>
      <c r="CB747" s="108"/>
      <c r="CC747" s="108"/>
      <c r="CD747" s="108"/>
      <c r="CE747" s="108"/>
      <c r="CF747" s="108"/>
    </row>
    <row r="748" ht="34.5" customHeight="1">
      <c r="A748" s="188"/>
      <c r="B748" s="188"/>
      <c r="C748" s="96"/>
      <c r="D748" s="96"/>
      <c r="E748" s="96"/>
      <c r="F748" s="96"/>
      <c r="G748" s="96"/>
      <c r="H748" s="96"/>
      <c r="I748" s="96"/>
      <c r="J748" s="96"/>
      <c r="K748" s="96"/>
      <c r="L748" s="96"/>
      <c r="M748" s="186"/>
      <c r="N748" s="96"/>
      <c r="O748" s="96"/>
      <c r="P748" s="96"/>
      <c r="Q748" s="102"/>
      <c r="R748" s="102"/>
      <c r="S748" s="102"/>
      <c r="T748" s="102"/>
      <c r="U748" s="102"/>
      <c r="V748" s="102"/>
      <c r="W748" s="102"/>
      <c r="X748" s="102"/>
      <c r="Y748" s="102"/>
      <c r="Z748" s="102"/>
      <c r="AA748" s="102"/>
      <c r="AB748" s="102"/>
      <c r="AC748" s="102"/>
      <c r="AD748" s="102"/>
      <c r="AE748" s="102"/>
      <c r="AF748" s="102"/>
      <c r="AG748" s="102"/>
      <c r="AH748" s="102"/>
      <c r="AI748" s="102"/>
      <c r="AJ748" s="187"/>
      <c r="AK748" s="96"/>
      <c r="AL748" s="96"/>
      <c r="AM748" s="152"/>
      <c r="AN748" s="152"/>
      <c r="AO748" s="107"/>
      <c r="AP748" s="107"/>
      <c r="AQ748" s="108"/>
      <c r="AR748" s="108"/>
      <c r="AS748" s="108"/>
      <c r="AT748" s="108"/>
      <c r="AU748" s="108"/>
      <c r="AV748" s="108"/>
      <c r="AW748" s="108"/>
      <c r="AX748" s="108"/>
      <c r="AY748" s="108"/>
      <c r="AZ748" s="108"/>
      <c r="BA748" s="108"/>
      <c r="BB748" s="108"/>
      <c r="BC748" s="108"/>
      <c r="BD748" s="108"/>
      <c r="BE748" s="108"/>
      <c r="BF748" s="108"/>
      <c r="BG748" s="108"/>
      <c r="BH748" s="108"/>
      <c r="BI748" s="108"/>
      <c r="BJ748" s="108"/>
      <c r="BK748" s="108"/>
      <c r="BL748" s="108"/>
      <c r="BM748" s="108"/>
      <c r="BN748" s="108"/>
      <c r="BO748" s="108"/>
      <c r="BP748" s="108"/>
      <c r="BQ748" s="108"/>
      <c r="BR748" s="108"/>
      <c r="BS748" s="108"/>
      <c r="BT748" s="108"/>
      <c r="BU748" s="108"/>
      <c r="BV748" s="108"/>
      <c r="BW748" s="108"/>
      <c r="BX748" s="108"/>
      <c r="BY748" s="108"/>
      <c r="BZ748" s="108"/>
      <c r="CA748" s="108"/>
      <c r="CB748" s="108"/>
      <c r="CC748" s="108"/>
      <c r="CD748" s="108"/>
      <c r="CE748" s="108"/>
      <c r="CF748" s="108"/>
    </row>
    <row r="749" ht="34.5" customHeight="1">
      <c r="A749" s="188"/>
      <c r="B749" s="188"/>
      <c r="C749" s="96"/>
      <c r="D749" s="96"/>
      <c r="E749" s="96"/>
      <c r="F749" s="96"/>
      <c r="G749" s="96"/>
      <c r="H749" s="96"/>
      <c r="I749" s="96"/>
      <c r="J749" s="96"/>
      <c r="K749" s="96"/>
      <c r="L749" s="96"/>
      <c r="M749" s="186"/>
      <c r="N749" s="96"/>
      <c r="O749" s="96"/>
      <c r="P749" s="96"/>
      <c r="Q749" s="102"/>
      <c r="R749" s="102"/>
      <c r="S749" s="102"/>
      <c r="T749" s="102"/>
      <c r="U749" s="102"/>
      <c r="V749" s="102"/>
      <c r="W749" s="102"/>
      <c r="X749" s="102"/>
      <c r="Y749" s="102"/>
      <c r="Z749" s="102"/>
      <c r="AA749" s="102"/>
      <c r="AB749" s="102"/>
      <c r="AC749" s="102"/>
      <c r="AD749" s="102"/>
      <c r="AE749" s="102"/>
      <c r="AF749" s="102"/>
      <c r="AG749" s="102"/>
      <c r="AH749" s="102"/>
      <c r="AI749" s="102"/>
      <c r="AJ749" s="187"/>
      <c r="AK749" s="96"/>
      <c r="AL749" s="96"/>
      <c r="AM749" s="152"/>
      <c r="AN749" s="152"/>
      <c r="AO749" s="107"/>
      <c r="AP749" s="107"/>
      <c r="AQ749" s="108"/>
      <c r="AR749" s="108"/>
      <c r="AS749" s="108"/>
      <c r="AT749" s="108"/>
      <c r="AU749" s="108"/>
      <c r="AV749" s="108"/>
      <c r="AW749" s="108"/>
      <c r="AX749" s="108"/>
      <c r="AY749" s="108"/>
      <c r="AZ749" s="108"/>
      <c r="BA749" s="108"/>
      <c r="BB749" s="108"/>
      <c r="BC749" s="108"/>
      <c r="BD749" s="108"/>
      <c r="BE749" s="108"/>
      <c r="BF749" s="108"/>
      <c r="BG749" s="108"/>
      <c r="BH749" s="108"/>
      <c r="BI749" s="108"/>
      <c r="BJ749" s="108"/>
      <c r="BK749" s="108"/>
      <c r="BL749" s="108"/>
      <c r="BM749" s="108"/>
      <c r="BN749" s="108"/>
      <c r="BO749" s="108"/>
      <c r="BP749" s="108"/>
      <c r="BQ749" s="108"/>
      <c r="BR749" s="108"/>
      <c r="BS749" s="108"/>
      <c r="BT749" s="108"/>
      <c r="BU749" s="108"/>
      <c r="BV749" s="108"/>
      <c r="BW749" s="108"/>
      <c r="BX749" s="108"/>
      <c r="BY749" s="108"/>
      <c r="BZ749" s="108"/>
      <c r="CA749" s="108"/>
      <c r="CB749" s="108"/>
      <c r="CC749" s="108"/>
      <c r="CD749" s="108"/>
      <c r="CE749" s="108"/>
      <c r="CF749" s="108"/>
    </row>
    <row r="750" ht="34.5" customHeight="1">
      <c r="A750" s="188"/>
      <c r="B750" s="188"/>
      <c r="C750" s="96"/>
      <c r="D750" s="96"/>
      <c r="E750" s="96"/>
      <c r="F750" s="96"/>
      <c r="G750" s="96"/>
      <c r="H750" s="96"/>
      <c r="I750" s="96"/>
      <c r="J750" s="96"/>
      <c r="K750" s="96"/>
      <c r="L750" s="96"/>
      <c r="M750" s="186"/>
      <c r="N750" s="96"/>
      <c r="O750" s="96"/>
      <c r="P750" s="96"/>
      <c r="Q750" s="102"/>
      <c r="R750" s="102"/>
      <c r="S750" s="102"/>
      <c r="T750" s="102"/>
      <c r="U750" s="102"/>
      <c r="V750" s="102"/>
      <c r="W750" s="102"/>
      <c r="X750" s="102"/>
      <c r="Y750" s="102"/>
      <c r="Z750" s="102"/>
      <c r="AA750" s="102"/>
      <c r="AB750" s="102"/>
      <c r="AC750" s="102"/>
      <c r="AD750" s="102"/>
      <c r="AE750" s="102"/>
      <c r="AF750" s="102"/>
      <c r="AG750" s="102"/>
      <c r="AH750" s="102"/>
      <c r="AI750" s="102"/>
      <c r="AJ750" s="187"/>
      <c r="AK750" s="96"/>
      <c r="AL750" s="96"/>
      <c r="AM750" s="152"/>
      <c r="AN750" s="152"/>
      <c r="AO750" s="107"/>
      <c r="AP750" s="107"/>
      <c r="AQ750" s="108"/>
      <c r="AR750" s="108"/>
      <c r="AS750" s="108"/>
      <c r="AT750" s="108"/>
      <c r="AU750" s="108"/>
      <c r="AV750" s="108"/>
      <c r="AW750" s="108"/>
      <c r="AX750" s="108"/>
      <c r="AY750" s="108"/>
      <c r="AZ750" s="108"/>
      <c r="BA750" s="108"/>
      <c r="BB750" s="108"/>
      <c r="BC750" s="108"/>
      <c r="BD750" s="108"/>
      <c r="BE750" s="108"/>
      <c r="BF750" s="108"/>
      <c r="BG750" s="108"/>
      <c r="BH750" s="108"/>
      <c r="BI750" s="108"/>
      <c r="BJ750" s="108"/>
      <c r="BK750" s="108"/>
      <c r="BL750" s="108"/>
      <c r="BM750" s="108"/>
      <c r="BN750" s="108"/>
      <c r="BO750" s="108"/>
      <c r="BP750" s="108"/>
      <c r="BQ750" s="108"/>
      <c r="BR750" s="108"/>
      <c r="BS750" s="108"/>
      <c r="BT750" s="108"/>
      <c r="BU750" s="108"/>
      <c r="BV750" s="108"/>
      <c r="BW750" s="108"/>
      <c r="BX750" s="108"/>
      <c r="BY750" s="108"/>
      <c r="BZ750" s="108"/>
      <c r="CA750" s="108"/>
      <c r="CB750" s="108"/>
      <c r="CC750" s="108"/>
      <c r="CD750" s="108"/>
      <c r="CE750" s="108"/>
      <c r="CF750" s="108"/>
    </row>
    <row r="751" ht="34.5" customHeight="1">
      <c r="A751" s="188"/>
      <c r="B751" s="188"/>
      <c r="C751" s="96"/>
      <c r="D751" s="96"/>
      <c r="E751" s="96"/>
      <c r="F751" s="96"/>
      <c r="G751" s="96"/>
      <c r="H751" s="96"/>
      <c r="I751" s="96"/>
      <c r="J751" s="96"/>
      <c r="K751" s="96"/>
      <c r="L751" s="96"/>
      <c r="M751" s="186"/>
      <c r="N751" s="96"/>
      <c r="O751" s="96"/>
      <c r="P751" s="96"/>
      <c r="Q751" s="102"/>
      <c r="R751" s="102"/>
      <c r="S751" s="102"/>
      <c r="T751" s="102"/>
      <c r="U751" s="102"/>
      <c r="V751" s="102"/>
      <c r="W751" s="102"/>
      <c r="X751" s="102"/>
      <c r="Y751" s="102"/>
      <c r="Z751" s="102"/>
      <c r="AA751" s="102"/>
      <c r="AB751" s="102"/>
      <c r="AC751" s="102"/>
      <c r="AD751" s="102"/>
      <c r="AE751" s="102"/>
      <c r="AF751" s="102"/>
      <c r="AG751" s="102"/>
      <c r="AH751" s="102"/>
      <c r="AI751" s="102"/>
      <c r="AJ751" s="187"/>
      <c r="AK751" s="96"/>
      <c r="AL751" s="96"/>
      <c r="AM751" s="152"/>
      <c r="AN751" s="152"/>
      <c r="AO751" s="107"/>
      <c r="AP751" s="107"/>
      <c r="AQ751" s="108"/>
      <c r="AR751" s="108"/>
      <c r="AS751" s="108"/>
      <c r="AT751" s="108"/>
      <c r="AU751" s="108"/>
      <c r="AV751" s="108"/>
      <c r="AW751" s="108"/>
      <c r="AX751" s="108"/>
      <c r="AY751" s="108"/>
      <c r="AZ751" s="108"/>
      <c r="BA751" s="108"/>
      <c r="BB751" s="108"/>
      <c r="BC751" s="108"/>
      <c r="BD751" s="108"/>
      <c r="BE751" s="108"/>
      <c r="BF751" s="108"/>
      <c r="BG751" s="108"/>
      <c r="BH751" s="108"/>
      <c r="BI751" s="108"/>
      <c r="BJ751" s="108"/>
      <c r="BK751" s="108"/>
      <c r="BL751" s="108"/>
      <c r="BM751" s="108"/>
      <c r="BN751" s="108"/>
      <c r="BO751" s="108"/>
      <c r="BP751" s="108"/>
      <c r="BQ751" s="108"/>
      <c r="BR751" s="108"/>
      <c r="BS751" s="108"/>
      <c r="BT751" s="108"/>
      <c r="BU751" s="108"/>
      <c r="BV751" s="108"/>
      <c r="BW751" s="108"/>
      <c r="BX751" s="108"/>
      <c r="BY751" s="108"/>
      <c r="BZ751" s="108"/>
      <c r="CA751" s="108"/>
      <c r="CB751" s="108"/>
      <c r="CC751" s="108"/>
      <c r="CD751" s="108"/>
      <c r="CE751" s="108"/>
      <c r="CF751" s="108"/>
    </row>
    <row r="752" ht="34.5" customHeight="1">
      <c r="A752" s="188"/>
      <c r="B752" s="188"/>
      <c r="C752" s="96"/>
      <c r="D752" s="96"/>
      <c r="E752" s="96"/>
      <c r="F752" s="96"/>
      <c r="G752" s="96"/>
      <c r="H752" s="96"/>
      <c r="I752" s="96"/>
      <c r="J752" s="96"/>
      <c r="K752" s="96"/>
      <c r="L752" s="96"/>
      <c r="M752" s="186"/>
      <c r="N752" s="96"/>
      <c r="O752" s="96"/>
      <c r="P752" s="96"/>
      <c r="Q752" s="102"/>
      <c r="R752" s="102"/>
      <c r="S752" s="102"/>
      <c r="T752" s="102"/>
      <c r="U752" s="102"/>
      <c r="V752" s="102"/>
      <c r="W752" s="102"/>
      <c r="X752" s="102"/>
      <c r="Y752" s="102"/>
      <c r="Z752" s="102"/>
      <c r="AA752" s="102"/>
      <c r="AB752" s="102"/>
      <c r="AC752" s="102"/>
      <c r="AD752" s="102"/>
      <c r="AE752" s="102"/>
      <c r="AF752" s="102"/>
      <c r="AG752" s="102"/>
      <c r="AH752" s="102"/>
      <c r="AI752" s="102"/>
      <c r="AJ752" s="187"/>
      <c r="AK752" s="96"/>
      <c r="AL752" s="96"/>
      <c r="AM752" s="152"/>
      <c r="AN752" s="152"/>
      <c r="AO752" s="107"/>
      <c r="AP752" s="107"/>
      <c r="AQ752" s="108"/>
      <c r="AR752" s="108"/>
      <c r="AS752" s="108"/>
      <c r="AT752" s="108"/>
      <c r="AU752" s="108"/>
      <c r="AV752" s="108"/>
      <c r="AW752" s="108"/>
      <c r="AX752" s="108"/>
      <c r="AY752" s="108"/>
      <c r="AZ752" s="108"/>
      <c r="BA752" s="108"/>
      <c r="BB752" s="108"/>
      <c r="BC752" s="108"/>
      <c r="BD752" s="108"/>
      <c r="BE752" s="108"/>
      <c r="BF752" s="108"/>
      <c r="BG752" s="108"/>
      <c r="BH752" s="108"/>
      <c r="BI752" s="108"/>
      <c r="BJ752" s="108"/>
      <c r="BK752" s="108"/>
      <c r="BL752" s="108"/>
      <c r="BM752" s="108"/>
      <c r="BN752" s="108"/>
      <c r="BO752" s="108"/>
      <c r="BP752" s="108"/>
      <c r="BQ752" s="108"/>
      <c r="BR752" s="108"/>
      <c r="BS752" s="108"/>
      <c r="BT752" s="108"/>
      <c r="BU752" s="108"/>
      <c r="BV752" s="108"/>
      <c r="BW752" s="108"/>
      <c r="BX752" s="108"/>
      <c r="BY752" s="108"/>
      <c r="BZ752" s="108"/>
      <c r="CA752" s="108"/>
      <c r="CB752" s="108"/>
      <c r="CC752" s="108"/>
      <c r="CD752" s="108"/>
      <c r="CE752" s="108"/>
      <c r="CF752" s="108"/>
    </row>
    <row r="753" ht="34.5" customHeight="1">
      <c r="A753" s="188"/>
      <c r="B753" s="188"/>
      <c r="C753" s="96"/>
      <c r="D753" s="96"/>
      <c r="E753" s="96"/>
      <c r="F753" s="96"/>
      <c r="G753" s="96"/>
      <c r="H753" s="96"/>
      <c r="I753" s="96"/>
      <c r="J753" s="96"/>
      <c r="K753" s="96"/>
      <c r="L753" s="96"/>
      <c r="M753" s="186"/>
      <c r="N753" s="96"/>
      <c r="O753" s="96"/>
      <c r="P753" s="96"/>
      <c r="Q753" s="102"/>
      <c r="R753" s="102"/>
      <c r="S753" s="102"/>
      <c r="T753" s="102"/>
      <c r="U753" s="102"/>
      <c r="V753" s="102"/>
      <c r="W753" s="102"/>
      <c r="X753" s="102"/>
      <c r="Y753" s="102"/>
      <c r="Z753" s="102"/>
      <c r="AA753" s="102"/>
      <c r="AB753" s="102"/>
      <c r="AC753" s="102"/>
      <c r="AD753" s="102"/>
      <c r="AE753" s="102"/>
      <c r="AF753" s="102"/>
      <c r="AG753" s="102"/>
      <c r="AH753" s="102"/>
      <c r="AI753" s="102"/>
      <c r="AJ753" s="187"/>
      <c r="AK753" s="96"/>
      <c r="AL753" s="96"/>
      <c r="AM753" s="152"/>
      <c r="AN753" s="152"/>
      <c r="AO753" s="107"/>
      <c r="AP753" s="107"/>
      <c r="AQ753" s="108"/>
      <c r="AR753" s="108"/>
      <c r="AS753" s="108"/>
      <c r="AT753" s="108"/>
      <c r="AU753" s="108"/>
      <c r="AV753" s="108"/>
      <c r="AW753" s="108"/>
      <c r="AX753" s="108"/>
      <c r="AY753" s="108"/>
      <c r="AZ753" s="108"/>
      <c r="BA753" s="108"/>
      <c r="BB753" s="108"/>
      <c r="BC753" s="108"/>
      <c r="BD753" s="108"/>
      <c r="BE753" s="108"/>
      <c r="BF753" s="108"/>
      <c r="BG753" s="108"/>
      <c r="BH753" s="108"/>
      <c r="BI753" s="108"/>
      <c r="BJ753" s="108"/>
      <c r="BK753" s="108"/>
      <c r="BL753" s="108"/>
      <c r="BM753" s="108"/>
      <c r="BN753" s="108"/>
      <c r="BO753" s="108"/>
      <c r="BP753" s="108"/>
      <c r="BQ753" s="108"/>
      <c r="BR753" s="108"/>
      <c r="BS753" s="108"/>
      <c r="BT753" s="108"/>
      <c r="BU753" s="108"/>
      <c r="BV753" s="108"/>
      <c r="BW753" s="108"/>
      <c r="BX753" s="108"/>
      <c r="BY753" s="108"/>
      <c r="BZ753" s="108"/>
      <c r="CA753" s="108"/>
      <c r="CB753" s="108"/>
      <c r="CC753" s="108"/>
      <c r="CD753" s="108"/>
      <c r="CE753" s="108"/>
      <c r="CF753" s="108"/>
    </row>
    <row r="754" ht="34.5" customHeight="1">
      <c r="A754" s="188"/>
      <c r="B754" s="188"/>
      <c r="C754" s="96"/>
      <c r="D754" s="96"/>
      <c r="E754" s="96"/>
      <c r="F754" s="96"/>
      <c r="G754" s="96"/>
      <c r="H754" s="96"/>
      <c r="I754" s="96"/>
      <c r="J754" s="96"/>
      <c r="K754" s="96"/>
      <c r="L754" s="96"/>
      <c r="M754" s="186"/>
      <c r="N754" s="96"/>
      <c r="O754" s="96"/>
      <c r="P754" s="96"/>
      <c r="Q754" s="102"/>
      <c r="R754" s="102"/>
      <c r="S754" s="102"/>
      <c r="T754" s="102"/>
      <c r="U754" s="102"/>
      <c r="V754" s="102"/>
      <c r="W754" s="102"/>
      <c r="X754" s="102"/>
      <c r="Y754" s="102"/>
      <c r="Z754" s="102"/>
      <c r="AA754" s="102"/>
      <c r="AB754" s="102"/>
      <c r="AC754" s="102"/>
      <c r="AD754" s="102"/>
      <c r="AE754" s="102"/>
      <c r="AF754" s="102"/>
      <c r="AG754" s="102"/>
      <c r="AH754" s="102"/>
      <c r="AI754" s="102"/>
      <c r="AJ754" s="187"/>
      <c r="AK754" s="96"/>
      <c r="AL754" s="96"/>
      <c r="AM754" s="152"/>
      <c r="AN754" s="152"/>
      <c r="AO754" s="107"/>
      <c r="AP754" s="107"/>
      <c r="AQ754" s="108"/>
      <c r="AR754" s="108"/>
      <c r="AS754" s="108"/>
      <c r="AT754" s="108"/>
      <c r="AU754" s="108"/>
      <c r="AV754" s="108"/>
      <c r="AW754" s="108"/>
      <c r="AX754" s="108"/>
      <c r="AY754" s="108"/>
      <c r="AZ754" s="108"/>
      <c r="BA754" s="108"/>
      <c r="BB754" s="108"/>
      <c r="BC754" s="108"/>
      <c r="BD754" s="108"/>
      <c r="BE754" s="108"/>
      <c r="BF754" s="108"/>
      <c r="BG754" s="108"/>
      <c r="BH754" s="108"/>
      <c r="BI754" s="108"/>
      <c r="BJ754" s="108"/>
      <c r="BK754" s="108"/>
      <c r="BL754" s="108"/>
      <c r="BM754" s="108"/>
      <c r="BN754" s="108"/>
      <c r="BO754" s="108"/>
      <c r="BP754" s="108"/>
      <c r="BQ754" s="108"/>
      <c r="BR754" s="108"/>
      <c r="BS754" s="108"/>
      <c r="BT754" s="108"/>
      <c r="BU754" s="108"/>
      <c r="BV754" s="108"/>
      <c r="BW754" s="108"/>
      <c r="BX754" s="108"/>
      <c r="BY754" s="108"/>
      <c r="BZ754" s="108"/>
      <c r="CA754" s="108"/>
      <c r="CB754" s="108"/>
      <c r="CC754" s="108"/>
      <c r="CD754" s="108"/>
      <c r="CE754" s="108"/>
      <c r="CF754" s="108"/>
    </row>
    <row r="755" ht="34.5" customHeight="1">
      <c r="A755" s="188"/>
      <c r="B755" s="188"/>
      <c r="C755" s="96"/>
      <c r="D755" s="96"/>
      <c r="E755" s="96"/>
      <c r="F755" s="96"/>
      <c r="G755" s="96"/>
      <c r="H755" s="96"/>
      <c r="I755" s="96"/>
      <c r="J755" s="96"/>
      <c r="K755" s="96"/>
      <c r="L755" s="96"/>
      <c r="M755" s="186"/>
      <c r="N755" s="96"/>
      <c r="O755" s="96"/>
      <c r="P755" s="96"/>
      <c r="Q755" s="102"/>
      <c r="R755" s="102"/>
      <c r="S755" s="102"/>
      <c r="T755" s="102"/>
      <c r="U755" s="102"/>
      <c r="V755" s="102"/>
      <c r="W755" s="102"/>
      <c r="X755" s="102"/>
      <c r="Y755" s="102"/>
      <c r="Z755" s="102"/>
      <c r="AA755" s="102"/>
      <c r="AB755" s="102"/>
      <c r="AC755" s="102"/>
      <c r="AD755" s="102"/>
      <c r="AE755" s="102"/>
      <c r="AF755" s="102"/>
      <c r="AG755" s="102"/>
      <c r="AH755" s="102"/>
      <c r="AI755" s="102"/>
      <c r="AJ755" s="187"/>
      <c r="AK755" s="96"/>
      <c r="AL755" s="96"/>
      <c r="AM755" s="152"/>
      <c r="AN755" s="152"/>
      <c r="AO755" s="107"/>
      <c r="AP755" s="107"/>
      <c r="AQ755" s="108"/>
      <c r="AR755" s="108"/>
      <c r="AS755" s="108"/>
      <c r="AT755" s="108"/>
      <c r="AU755" s="108"/>
      <c r="AV755" s="108"/>
      <c r="AW755" s="108"/>
      <c r="AX755" s="108"/>
      <c r="AY755" s="108"/>
      <c r="AZ755" s="108"/>
      <c r="BA755" s="108"/>
      <c r="BB755" s="108"/>
      <c r="BC755" s="108"/>
      <c r="BD755" s="108"/>
      <c r="BE755" s="108"/>
      <c r="BF755" s="108"/>
      <c r="BG755" s="108"/>
      <c r="BH755" s="108"/>
      <c r="BI755" s="108"/>
      <c r="BJ755" s="108"/>
      <c r="BK755" s="108"/>
      <c r="BL755" s="108"/>
      <c r="BM755" s="108"/>
      <c r="BN755" s="108"/>
      <c r="BO755" s="108"/>
      <c r="BP755" s="108"/>
      <c r="BQ755" s="108"/>
      <c r="BR755" s="108"/>
      <c r="BS755" s="108"/>
      <c r="BT755" s="108"/>
      <c r="BU755" s="108"/>
      <c r="BV755" s="108"/>
      <c r="BW755" s="108"/>
      <c r="BX755" s="108"/>
      <c r="BY755" s="108"/>
      <c r="BZ755" s="108"/>
      <c r="CA755" s="108"/>
      <c r="CB755" s="108"/>
      <c r="CC755" s="108"/>
      <c r="CD755" s="108"/>
      <c r="CE755" s="108"/>
      <c r="CF755" s="108"/>
    </row>
    <row r="756" ht="34.5" customHeight="1">
      <c r="A756" s="188"/>
      <c r="B756" s="188"/>
      <c r="C756" s="96"/>
      <c r="D756" s="96"/>
      <c r="E756" s="96"/>
      <c r="F756" s="96"/>
      <c r="G756" s="96"/>
      <c r="H756" s="96"/>
      <c r="I756" s="96"/>
      <c r="J756" s="96"/>
      <c r="K756" s="96"/>
      <c r="L756" s="96"/>
      <c r="M756" s="186"/>
      <c r="N756" s="96"/>
      <c r="O756" s="96"/>
      <c r="P756" s="96"/>
      <c r="Q756" s="102"/>
      <c r="R756" s="102"/>
      <c r="S756" s="102"/>
      <c r="T756" s="102"/>
      <c r="U756" s="102"/>
      <c r="V756" s="102"/>
      <c r="W756" s="102"/>
      <c r="X756" s="102"/>
      <c r="Y756" s="102"/>
      <c r="Z756" s="102"/>
      <c r="AA756" s="102"/>
      <c r="AB756" s="102"/>
      <c r="AC756" s="102"/>
      <c r="AD756" s="102"/>
      <c r="AE756" s="102"/>
      <c r="AF756" s="102"/>
      <c r="AG756" s="102"/>
      <c r="AH756" s="102"/>
      <c r="AI756" s="102"/>
      <c r="AJ756" s="187"/>
      <c r="AK756" s="96"/>
      <c r="AL756" s="96"/>
      <c r="AM756" s="152"/>
      <c r="AN756" s="152"/>
      <c r="AO756" s="107"/>
      <c r="AP756" s="107"/>
      <c r="AQ756" s="108"/>
      <c r="AR756" s="108"/>
      <c r="AS756" s="108"/>
      <c r="AT756" s="108"/>
      <c r="AU756" s="108"/>
      <c r="AV756" s="108"/>
      <c r="AW756" s="108"/>
      <c r="AX756" s="108"/>
      <c r="AY756" s="108"/>
      <c r="AZ756" s="108"/>
      <c r="BA756" s="108"/>
      <c r="BB756" s="108"/>
      <c r="BC756" s="108"/>
      <c r="BD756" s="108"/>
      <c r="BE756" s="108"/>
      <c r="BF756" s="108"/>
      <c r="BG756" s="108"/>
      <c r="BH756" s="108"/>
      <c r="BI756" s="108"/>
      <c r="BJ756" s="108"/>
      <c r="BK756" s="108"/>
      <c r="BL756" s="108"/>
      <c r="BM756" s="108"/>
      <c r="BN756" s="108"/>
      <c r="BO756" s="108"/>
      <c r="BP756" s="108"/>
      <c r="BQ756" s="108"/>
      <c r="BR756" s="108"/>
      <c r="BS756" s="108"/>
      <c r="BT756" s="108"/>
      <c r="BU756" s="108"/>
      <c r="BV756" s="108"/>
      <c r="BW756" s="108"/>
      <c r="BX756" s="108"/>
      <c r="BY756" s="108"/>
      <c r="BZ756" s="108"/>
      <c r="CA756" s="108"/>
      <c r="CB756" s="108"/>
      <c r="CC756" s="108"/>
      <c r="CD756" s="108"/>
      <c r="CE756" s="108"/>
      <c r="CF756" s="108"/>
    </row>
    <row r="757" ht="34.5" customHeight="1">
      <c r="A757" s="188"/>
      <c r="B757" s="188"/>
      <c r="C757" s="96"/>
      <c r="D757" s="96"/>
      <c r="E757" s="96"/>
      <c r="F757" s="96"/>
      <c r="G757" s="96"/>
      <c r="H757" s="96"/>
      <c r="I757" s="96"/>
      <c r="J757" s="96"/>
      <c r="K757" s="96"/>
      <c r="L757" s="96"/>
      <c r="M757" s="186"/>
      <c r="N757" s="96"/>
      <c r="O757" s="96"/>
      <c r="P757" s="96"/>
      <c r="Q757" s="102"/>
      <c r="R757" s="102"/>
      <c r="S757" s="102"/>
      <c r="T757" s="102"/>
      <c r="U757" s="102"/>
      <c r="V757" s="102"/>
      <c r="W757" s="102"/>
      <c r="X757" s="102"/>
      <c r="Y757" s="102"/>
      <c r="Z757" s="102"/>
      <c r="AA757" s="102"/>
      <c r="AB757" s="102"/>
      <c r="AC757" s="102"/>
      <c r="AD757" s="102"/>
      <c r="AE757" s="102"/>
      <c r="AF757" s="102"/>
      <c r="AG757" s="102"/>
      <c r="AH757" s="102"/>
      <c r="AI757" s="102"/>
      <c r="AJ757" s="187"/>
      <c r="AK757" s="96"/>
      <c r="AL757" s="96"/>
      <c r="AM757" s="152"/>
      <c r="AN757" s="152"/>
      <c r="AO757" s="107"/>
      <c r="AP757" s="107"/>
      <c r="AQ757" s="108"/>
      <c r="AR757" s="108"/>
      <c r="AS757" s="108"/>
      <c r="AT757" s="108"/>
      <c r="AU757" s="108"/>
      <c r="AV757" s="108"/>
      <c r="AW757" s="108"/>
      <c r="AX757" s="108"/>
      <c r="AY757" s="108"/>
      <c r="AZ757" s="108"/>
      <c r="BA757" s="108"/>
      <c r="BB757" s="108"/>
      <c r="BC757" s="108"/>
      <c r="BD757" s="108"/>
      <c r="BE757" s="108"/>
      <c r="BF757" s="108"/>
      <c r="BG757" s="108"/>
      <c r="BH757" s="108"/>
      <c r="BI757" s="108"/>
      <c r="BJ757" s="108"/>
      <c r="BK757" s="108"/>
      <c r="BL757" s="108"/>
      <c r="BM757" s="108"/>
      <c r="BN757" s="108"/>
      <c r="BO757" s="108"/>
      <c r="BP757" s="108"/>
      <c r="BQ757" s="108"/>
      <c r="BR757" s="108"/>
      <c r="BS757" s="108"/>
      <c r="BT757" s="108"/>
      <c r="BU757" s="108"/>
      <c r="BV757" s="108"/>
      <c r="BW757" s="108"/>
      <c r="BX757" s="108"/>
      <c r="BY757" s="108"/>
      <c r="BZ757" s="108"/>
      <c r="CA757" s="108"/>
      <c r="CB757" s="108"/>
      <c r="CC757" s="108"/>
      <c r="CD757" s="108"/>
      <c r="CE757" s="108"/>
      <c r="CF757" s="108"/>
    </row>
    <row r="758" ht="34.5" customHeight="1">
      <c r="A758" s="188"/>
      <c r="B758" s="188"/>
      <c r="C758" s="96"/>
      <c r="D758" s="96"/>
      <c r="E758" s="96"/>
      <c r="F758" s="96"/>
      <c r="G758" s="96"/>
      <c r="H758" s="96"/>
      <c r="I758" s="96"/>
      <c r="J758" s="96"/>
      <c r="K758" s="96"/>
      <c r="L758" s="96"/>
      <c r="M758" s="186"/>
      <c r="N758" s="96"/>
      <c r="O758" s="96"/>
      <c r="P758" s="96"/>
      <c r="Q758" s="102"/>
      <c r="R758" s="102"/>
      <c r="S758" s="102"/>
      <c r="T758" s="102"/>
      <c r="U758" s="102"/>
      <c r="V758" s="102"/>
      <c r="W758" s="102"/>
      <c r="X758" s="102"/>
      <c r="Y758" s="102"/>
      <c r="Z758" s="102"/>
      <c r="AA758" s="102"/>
      <c r="AB758" s="102"/>
      <c r="AC758" s="102"/>
      <c r="AD758" s="102"/>
      <c r="AE758" s="102"/>
      <c r="AF758" s="102"/>
      <c r="AG758" s="102"/>
      <c r="AH758" s="102"/>
      <c r="AI758" s="102"/>
      <c r="AJ758" s="187"/>
      <c r="AK758" s="96"/>
      <c r="AL758" s="96"/>
      <c r="AM758" s="152"/>
      <c r="AN758" s="152"/>
      <c r="AO758" s="107"/>
      <c r="AP758" s="107"/>
      <c r="AQ758" s="108"/>
      <c r="AR758" s="108"/>
      <c r="AS758" s="108"/>
      <c r="AT758" s="108"/>
      <c r="AU758" s="108"/>
      <c r="AV758" s="108"/>
      <c r="AW758" s="108"/>
      <c r="AX758" s="108"/>
      <c r="AY758" s="108"/>
      <c r="AZ758" s="108"/>
      <c r="BA758" s="108"/>
      <c r="BB758" s="108"/>
      <c r="BC758" s="108"/>
      <c r="BD758" s="108"/>
      <c r="BE758" s="108"/>
      <c r="BF758" s="108"/>
      <c r="BG758" s="108"/>
      <c r="BH758" s="108"/>
      <c r="BI758" s="108"/>
      <c r="BJ758" s="108"/>
      <c r="BK758" s="108"/>
      <c r="BL758" s="108"/>
      <c r="BM758" s="108"/>
      <c r="BN758" s="108"/>
      <c r="BO758" s="108"/>
      <c r="BP758" s="108"/>
      <c r="BQ758" s="108"/>
      <c r="BR758" s="108"/>
      <c r="BS758" s="108"/>
      <c r="BT758" s="108"/>
      <c r="BU758" s="108"/>
      <c r="BV758" s="108"/>
      <c r="BW758" s="108"/>
      <c r="BX758" s="108"/>
      <c r="BY758" s="108"/>
      <c r="BZ758" s="108"/>
      <c r="CA758" s="108"/>
      <c r="CB758" s="108"/>
      <c r="CC758" s="108"/>
      <c r="CD758" s="108"/>
      <c r="CE758" s="108"/>
      <c r="CF758" s="108"/>
    </row>
    <row r="759" ht="34.5" customHeight="1">
      <c r="A759" s="188"/>
      <c r="B759" s="188"/>
      <c r="C759" s="96"/>
      <c r="D759" s="96"/>
      <c r="E759" s="96"/>
      <c r="F759" s="96"/>
      <c r="G759" s="96"/>
      <c r="H759" s="96"/>
      <c r="I759" s="96"/>
      <c r="J759" s="96"/>
      <c r="K759" s="96"/>
      <c r="L759" s="96"/>
      <c r="M759" s="186"/>
      <c r="N759" s="96"/>
      <c r="O759" s="96"/>
      <c r="P759" s="96"/>
      <c r="Q759" s="102"/>
      <c r="R759" s="102"/>
      <c r="S759" s="102"/>
      <c r="T759" s="102"/>
      <c r="U759" s="102"/>
      <c r="V759" s="102"/>
      <c r="W759" s="102"/>
      <c r="X759" s="102"/>
      <c r="Y759" s="102"/>
      <c r="Z759" s="102"/>
      <c r="AA759" s="102"/>
      <c r="AB759" s="102"/>
      <c r="AC759" s="102"/>
      <c r="AD759" s="102"/>
      <c r="AE759" s="102"/>
      <c r="AF759" s="102"/>
      <c r="AG759" s="102"/>
      <c r="AH759" s="102"/>
      <c r="AI759" s="102"/>
      <c r="AJ759" s="187"/>
      <c r="AK759" s="96"/>
      <c r="AL759" s="96"/>
      <c r="AM759" s="152"/>
      <c r="AN759" s="152"/>
      <c r="AO759" s="107"/>
      <c r="AP759" s="107"/>
      <c r="AQ759" s="108"/>
      <c r="AR759" s="108"/>
      <c r="AS759" s="108"/>
      <c r="AT759" s="108"/>
      <c r="AU759" s="108"/>
      <c r="AV759" s="108"/>
      <c r="AW759" s="108"/>
      <c r="AX759" s="108"/>
      <c r="AY759" s="108"/>
      <c r="AZ759" s="108"/>
      <c r="BA759" s="108"/>
      <c r="BB759" s="108"/>
      <c r="BC759" s="108"/>
      <c r="BD759" s="108"/>
      <c r="BE759" s="108"/>
      <c r="BF759" s="108"/>
      <c r="BG759" s="108"/>
      <c r="BH759" s="108"/>
      <c r="BI759" s="108"/>
      <c r="BJ759" s="108"/>
      <c r="BK759" s="108"/>
      <c r="BL759" s="108"/>
      <c r="BM759" s="108"/>
      <c r="BN759" s="108"/>
      <c r="BO759" s="108"/>
      <c r="BP759" s="108"/>
      <c r="BQ759" s="108"/>
      <c r="BR759" s="108"/>
      <c r="BS759" s="108"/>
      <c r="BT759" s="108"/>
      <c r="BU759" s="108"/>
      <c r="BV759" s="108"/>
      <c r="BW759" s="108"/>
      <c r="BX759" s="108"/>
      <c r="BY759" s="108"/>
      <c r="BZ759" s="108"/>
      <c r="CA759" s="108"/>
      <c r="CB759" s="108"/>
      <c r="CC759" s="108"/>
      <c r="CD759" s="108"/>
      <c r="CE759" s="108"/>
      <c r="CF759" s="108"/>
    </row>
    <row r="760" ht="34.5" customHeight="1">
      <c r="A760" s="188"/>
      <c r="B760" s="188"/>
      <c r="C760" s="96"/>
      <c r="D760" s="96"/>
      <c r="E760" s="96"/>
      <c r="F760" s="96"/>
      <c r="G760" s="96"/>
      <c r="H760" s="96"/>
      <c r="I760" s="96"/>
      <c r="J760" s="96"/>
      <c r="K760" s="96"/>
      <c r="L760" s="96"/>
      <c r="M760" s="186"/>
      <c r="N760" s="96"/>
      <c r="O760" s="96"/>
      <c r="P760" s="96"/>
      <c r="Q760" s="102"/>
      <c r="R760" s="102"/>
      <c r="S760" s="102"/>
      <c r="T760" s="102"/>
      <c r="U760" s="102"/>
      <c r="V760" s="102"/>
      <c r="W760" s="102"/>
      <c r="X760" s="102"/>
      <c r="Y760" s="102"/>
      <c r="Z760" s="102"/>
      <c r="AA760" s="102"/>
      <c r="AB760" s="102"/>
      <c r="AC760" s="102"/>
      <c r="AD760" s="102"/>
      <c r="AE760" s="102"/>
      <c r="AF760" s="102"/>
      <c r="AG760" s="102"/>
      <c r="AH760" s="102"/>
      <c r="AI760" s="102"/>
      <c r="AJ760" s="187"/>
      <c r="AK760" s="96"/>
      <c r="AL760" s="96"/>
      <c r="AM760" s="152"/>
      <c r="AN760" s="152"/>
      <c r="AO760" s="107"/>
      <c r="AP760" s="107"/>
      <c r="AQ760" s="108"/>
      <c r="AR760" s="108"/>
      <c r="AS760" s="108"/>
      <c r="AT760" s="108"/>
      <c r="AU760" s="108"/>
      <c r="AV760" s="108"/>
      <c r="AW760" s="108"/>
      <c r="AX760" s="108"/>
      <c r="AY760" s="108"/>
      <c r="AZ760" s="108"/>
      <c r="BA760" s="108"/>
      <c r="BB760" s="108"/>
      <c r="BC760" s="108"/>
      <c r="BD760" s="108"/>
      <c r="BE760" s="108"/>
      <c r="BF760" s="108"/>
      <c r="BG760" s="108"/>
      <c r="BH760" s="108"/>
      <c r="BI760" s="108"/>
      <c r="BJ760" s="108"/>
      <c r="BK760" s="108"/>
      <c r="BL760" s="108"/>
      <c r="BM760" s="108"/>
      <c r="BN760" s="108"/>
      <c r="BO760" s="108"/>
      <c r="BP760" s="108"/>
      <c r="BQ760" s="108"/>
      <c r="BR760" s="108"/>
      <c r="BS760" s="108"/>
      <c r="BT760" s="108"/>
      <c r="BU760" s="108"/>
      <c r="BV760" s="108"/>
      <c r="BW760" s="108"/>
      <c r="BX760" s="108"/>
      <c r="BY760" s="108"/>
      <c r="BZ760" s="108"/>
      <c r="CA760" s="108"/>
      <c r="CB760" s="108"/>
      <c r="CC760" s="108"/>
      <c r="CD760" s="108"/>
      <c r="CE760" s="108"/>
      <c r="CF760" s="108"/>
    </row>
    <row r="761" ht="34.5" customHeight="1">
      <c r="A761" s="188"/>
      <c r="B761" s="188"/>
      <c r="C761" s="96"/>
      <c r="D761" s="96"/>
      <c r="E761" s="96"/>
      <c r="F761" s="96"/>
      <c r="G761" s="96"/>
      <c r="H761" s="96"/>
      <c r="I761" s="96"/>
      <c r="J761" s="96"/>
      <c r="K761" s="96"/>
      <c r="L761" s="96"/>
      <c r="M761" s="186"/>
      <c r="N761" s="96"/>
      <c r="O761" s="96"/>
      <c r="P761" s="96"/>
      <c r="Q761" s="102"/>
      <c r="R761" s="102"/>
      <c r="S761" s="102"/>
      <c r="T761" s="102"/>
      <c r="U761" s="102"/>
      <c r="V761" s="102"/>
      <c r="W761" s="102"/>
      <c r="X761" s="102"/>
      <c r="Y761" s="102"/>
      <c r="Z761" s="102"/>
      <c r="AA761" s="102"/>
      <c r="AB761" s="102"/>
      <c r="AC761" s="102"/>
      <c r="AD761" s="102"/>
      <c r="AE761" s="102"/>
      <c r="AF761" s="102"/>
      <c r="AG761" s="102"/>
      <c r="AH761" s="102"/>
      <c r="AI761" s="102"/>
      <c r="AJ761" s="187"/>
      <c r="AK761" s="96"/>
      <c r="AL761" s="96"/>
      <c r="AM761" s="152"/>
      <c r="AN761" s="152"/>
      <c r="AO761" s="107"/>
      <c r="AP761" s="107"/>
      <c r="AQ761" s="108"/>
      <c r="AR761" s="108"/>
      <c r="AS761" s="108"/>
      <c r="AT761" s="108"/>
      <c r="AU761" s="108"/>
      <c r="AV761" s="108"/>
      <c r="AW761" s="108"/>
      <c r="AX761" s="108"/>
      <c r="AY761" s="108"/>
      <c r="AZ761" s="108"/>
      <c r="BA761" s="108"/>
      <c r="BB761" s="108"/>
      <c r="BC761" s="108"/>
      <c r="BD761" s="108"/>
      <c r="BE761" s="108"/>
      <c r="BF761" s="108"/>
      <c r="BG761" s="108"/>
      <c r="BH761" s="108"/>
      <c r="BI761" s="108"/>
      <c r="BJ761" s="108"/>
      <c r="BK761" s="108"/>
      <c r="BL761" s="108"/>
      <c r="BM761" s="108"/>
      <c r="BN761" s="108"/>
      <c r="BO761" s="108"/>
      <c r="BP761" s="108"/>
      <c r="BQ761" s="108"/>
      <c r="BR761" s="108"/>
      <c r="BS761" s="108"/>
      <c r="BT761" s="108"/>
      <c r="BU761" s="108"/>
      <c r="BV761" s="108"/>
      <c r="BW761" s="108"/>
      <c r="BX761" s="108"/>
      <c r="BY761" s="108"/>
      <c r="BZ761" s="108"/>
      <c r="CA761" s="108"/>
      <c r="CB761" s="108"/>
      <c r="CC761" s="108"/>
      <c r="CD761" s="108"/>
      <c r="CE761" s="108"/>
      <c r="CF761" s="108"/>
    </row>
    <row r="762" ht="34.5" customHeight="1">
      <c r="A762" s="188"/>
      <c r="B762" s="188"/>
      <c r="C762" s="96"/>
      <c r="D762" s="96"/>
      <c r="E762" s="96"/>
      <c r="F762" s="96"/>
      <c r="G762" s="96"/>
      <c r="H762" s="96"/>
      <c r="I762" s="96"/>
      <c r="J762" s="96"/>
      <c r="K762" s="96"/>
      <c r="L762" s="96"/>
      <c r="M762" s="186"/>
      <c r="N762" s="96"/>
      <c r="O762" s="96"/>
      <c r="P762" s="96"/>
      <c r="Q762" s="102"/>
      <c r="R762" s="102"/>
      <c r="S762" s="102"/>
      <c r="T762" s="102"/>
      <c r="U762" s="102"/>
      <c r="V762" s="102"/>
      <c r="W762" s="102"/>
      <c r="X762" s="102"/>
      <c r="Y762" s="102"/>
      <c r="Z762" s="102"/>
      <c r="AA762" s="102"/>
      <c r="AB762" s="102"/>
      <c r="AC762" s="102"/>
      <c r="AD762" s="102"/>
      <c r="AE762" s="102"/>
      <c r="AF762" s="102"/>
      <c r="AG762" s="102"/>
      <c r="AH762" s="102"/>
      <c r="AI762" s="102"/>
      <c r="AJ762" s="187"/>
      <c r="AK762" s="96"/>
      <c r="AL762" s="96"/>
      <c r="AM762" s="152"/>
      <c r="AN762" s="152"/>
      <c r="AO762" s="107"/>
      <c r="AP762" s="107"/>
      <c r="AQ762" s="108"/>
      <c r="AR762" s="108"/>
      <c r="AS762" s="108"/>
      <c r="AT762" s="108"/>
      <c r="AU762" s="108"/>
      <c r="AV762" s="108"/>
      <c r="AW762" s="108"/>
      <c r="AX762" s="108"/>
      <c r="AY762" s="108"/>
      <c r="AZ762" s="108"/>
      <c r="BA762" s="108"/>
      <c r="BB762" s="108"/>
      <c r="BC762" s="108"/>
      <c r="BD762" s="108"/>
      <c r="BE762" s="108"/>
      <c r="BF762" s="108"/>
      <c r="BG762" s="108"/>
      <c r="BH762" s="108"/>
      <c r="BI762" s="108"/>
      <c r="BJ762" s="108"/>
      <c r="BK762" s="108"/>
      <c r="BL762" s="108"/>
      <c r="BM762" s="108"/>
      <c r="BN762" s="108"/>
      <c r="BO762" s="108"/>
      <c r="BP762" s="108"/>
      <c r="BQ762" s="108"/>
      <c r="BR762" s="108"/>
      <c r="BS762" s="108"/>
      <c r="BT762" s="108"/>
      <c r="BU762" s="108"/>
      <c r="BV762" s="108"/>
      <c r="BW762" s="108"/>
      <c r="BX762" s="108"/>
      <c r="BY762" s="108"/>
      <c r="BZ762" s="108"/>
      <c r="CA762" s="108"/>
      <c r="CB762" s="108"/>
      <c r="CC762" s="108"/>
      <c r="CD762" s="108"/>
      <c r="CE762" s="108"/>
      <c r="CF762" s="108"/>
    </row>
    <row r="763" ht="34.5" customHeight="1">
      <c r="A763" s="188"/>
      <c r="B763" s="188"/>
      <c r="C763" s="96"/>
      <c r="D763" s="96"/>
      <c r="E763" s="96"/>
      <c r="F763" s="96"/>
      <c r="G763" s="96"/>
      <c r="H763" s="96"/>
      <c r="I763" s="96"/>
      <c r="J763" s="96"/>
      <c r="K763" s="96"/>
      <c r="L763" s="96"/>
      <c r="M763" s="186"/>
      <c r="N763" s="96"/>
      <c r="O763" s="96"/>
      <c r="P763" s="96"/>
      <c r="Q763" s="102"/>
      <c r="R763" s="102"/>
      <c r="S763" s="102"/>
      <c r="T763" s="102"/>
      <c r="U763" s="102"/>
      <c r="V763" s="102"/>
      <c r="W763" s="102"/>
      <c r="X763" s="102"/>
      <c r="Y763" s="102"/>
      <c r="Z763" s="102"/>
      <c r="AA763" s="102"/>
      <c r="AB763" s="102"/>
      <c r="AC763" s="102"/>
      <c r="AD763" s="102"/>
      <c r="AE763" s="102"/>
      <c r="AF763" s="102"/>
      <c r="AG763" s="102"/>
      <c r="AH763" s="102"/>
      <c r="AI763" s="102"/>
      <c r="AJ763" s="187"/>
      <c r="AK763" s="96"/>
      <c r="AL763" s="96"/>
      <c r="AM763" s="152"/>
      <c r="AN763" s="152"/>
      <c r="AO763" s="107"/>
      <c r="AP763" s="107"/>
      <c r="AQ763" s="108"/>
      <c r="AR763" s="108"/>
      <c r="AS763" s="108"/>
      <c r="AT763" s="108"/>
      <c r="AU763" s="108"/>
      <c r="AV763" s="108"/>
      <c r="AW763" s="108"/>
      <c r="AX763" s="108"/>
      <c r="AY763" s="108"/>
      <c r="AZ763" s="108"/>
      <c r="BA763" s="108"/>
      <c r="BB763" s="108"/>
      <c r="BC763" s="108"/>
      <c r="BD763" s="108"/>
      <c r="BE763" s="108"/>
      <c r="BF763" s="108"/>
      <c r="BG763" s="108"/>
      <c r="BH763" s="108"/>
      <c r="BI763" s="108"/>
      <c r="BJ763" s="108"/>
      <c r="BK763" s="108"/>
      <c r="BL763" s="108"/>
      <c r="BM763" s="108"/>
      <c r="BN763" s="108"/>
      <c r="BO763" s="108"/>
      <c r="BP763" s="108"/>
      <c r="BQ763" s="108"/>
      <c r="BR763" s="108"/>
      <c r="BS763" s="108"/>
      <c r="BT763" s="108"/>
      <c r="BU763" s="108"/>
      <c r="BV763" s="108"/>
      <c r="BW763" s="108"/>
      <c r="BX763" s="108"/>
      <c r="BY763" s="108"/>
      <c r="BZ763" s="108"/>
      <c r="CA763" s="108"/>
      <c r="CB763" s="108"/>
      <c r="CC763" s="108"/>
      <c r="CD763" s="108"/>
      <c r="CE763" s="108"/>
      <c r="CF763" s="108"/>
    </row>
    <row r="764" ht="34.5" customHeight="1">
      <c r="A764" s="188"/>
      <c r="B764" s="188"/>
      <c r="C764" s="96"/>
      <c r="D764" s="96"/>
      <c r="E764" s="96"/>
      <c r="F764" s="96"/>
      <c r="G764" s="96"/>
      <c r="H764" s="96"/>
      <c r="I764" s="96"/>
      <c r="J764" s="96"/>
      <c r="K764" s="96"/>
      <c r="L764" s="96"/>
      <c r="M764" s="186"/>
      <c r="N764" s="96"/>
      <c r="O764" s="96"/>
      <c r="P764" s="96"/>
      <c r="Q764" s="102"/>
      <c r="R764" s="102"/>
      <c r="S764" s="102"/>
      <c r="T764" s="102"/>
      <c r="U764" s="102"/>
      <c r="V764" s="102"/>
      <c r="W764" s="102"/>
      <c r="X764" s="102"/>
      <c r="Y764" s="102"/>
      <c r="Z764" s="102"/>
      <c r="AA764" s="102"/>
      <c r="AB764" s="102"/>
      <c r="AC764" s="102"/>
      <c r="AD764" s="102"/>
      <c r="AE764" s="102"/>
      <c r="AF764" s="102"/>
      <c r="AG764" s="102"/>
      <c r="AH764" s="102"/>
      <c r="AI764" s="102"/>
      <c r="AJ764" s="187"/>
      <c r="AK764" s="96"/>
      <c r="AL764" s="96"/>
      <c r="AM764" s="152"/>
      <c r="AN764" s="152"/>
      <c r="AO764" s="107"/>
      <c r="AP764" s="107"/>
      <c r="AQ764" s="108"/>
      <c r="AR764" s="108"/>
      <c r="AS764" s="108"/>
      <c r="AT764" s="108"/>
      <c r="AU764" s="108"/>
      <c r="AV764" s="108"/>
      <c r="AW764" s="108"/>
      <c r="AX764" s="108"/>
      <c r="AY764" s="108"/>
      <c r="AZ764" s="108"/>
      <c r="BA764" s="108"/>
      <c r="BB764" s="108"/>
      <c r="BC764" s="108"/>
      <c r="BD764" s="108"/>
      <c r="BE764" s="108"/>
      <c r="BF764" s="108"/>
      <c r="BG764" s="108"/>
      <c r="BH764" s="108"/>
      <c r="BI764" s="108"/>
      <c r="BJ764" s="108"/>
      <c r="BK764" s="108"/>
      <c r="BL764" s="108"/>
      <c r="BM764" s="108"/>
      <c r="BN764" s="108"/>
      <c r="BO764" s="108"/>
      <c r="BP764" s="108"/>
      <c r="BQ764" s="108"/>
      <c r="BR764" s="108"/>
      <c r="BS764" s="108"/>
      <c r="BT764" s="108"/>
      <c r="BU764" s="108"/>
      <c r="BV764" s="108"/>
      <c r="BW764" s="108"/>
      <c r="BX764" s="108"/>
      <c r="BY764" s="108"/>
      <c r="BZ764" s="108"/>
      <c r="CA764" s="108"/>
      <c r="CB764" s="108"/>
      <c r="CC764" s="108"/>
      <c r="CD764" s="108"/>
      <c r="CE764" s="108"/>
      <c r="CF764" s="108"/>
    </row>
    <row r="765" ht="34.5" customHeight="1">
      <c r="A765" s="188"/>
      <c r="B765" s="188"/>
      <c r="C765" s="96"/>
      <c r="D765" s="96"/>
      <c r="E765" s="96"/>
      <c r="F765" s="96"/>
      <c r="G765" s="96"/>
      <c r="H765" s="96"/>
      <c r="I765" s="96"/>
      <c r="J765" s="96"/>
      <c r="K765" s="96"/>
      <c r="L765" s="96"/>
      <c r="M765" s="186"/>
      <c r="N765" s="96"/>
      <c r="O765" s="96"/>
      <c r="P765" s="96"/>
      <c r="Q765" s="102"/>
      <c r="R765" s="102"/>
      <c r="S765" s="102"/>
      <c r="T765" s="102"/>
      <c r="U765" s="102"/>
      <c r="V765" s="102"/>
      <c r="W765" s="102"/>
      <c r="X765" s="102"/>
      <c r="Y765" s="102"/>
      <c r="Z765" s="102"/>
      <c r="AA765" s="102"/>
      <c r="AB765" s="102"/>
      <c r="AC765" s="102"/>
      <c r="AD765" s="102"/>
      <c r="AE765" s="102"/>
      <c r="AF765" s="102"/>
      <c r="AG765" s="102"/>
      <c r="AH765" s="102"/>
      <c r="AI765" s="102"/>
      <c r="AJ765" s="187"/>
      <c r="AK765" s="96"/>
      <c r="AL765" s="96"/>
      <c r="AM765" s="152"/>
      <c r="AN765" s="152"/>
      <c r="AO765" s="107"/>
      <c r="AP765" s="107"/>
      <c r="AQ765" s="108"/>
      <c r="AR765" s="108"/>
      <c r="AS765" s="108"/>
      <c r="AT765" s="108"/>
      <c r="AU765" s="108"/>
      <c r="AV765" s="108"/>
      <c r="AW765" s="108"/>
      <c r="AX765" s="108"/>
      <c r="AY765" s="108"/>
      <c r="AZ765" s="108"/>
      <c r="BA765" s="108"/>
      <c r="BB765" s="108"/>
      <c r="BC765" s="108"/>
      <c r="BD765" s="108"/>
      <c r="BE765" s="108"/>
      <c r="BF765" s="108"/>
      <c r="BG765" s="108"/>
      <c r="BH765" s="108"/>
      <c r="BI765" s="108"/>
      <c r="BJ765" s="108"/>
      <c r="BK765" s="108"/>
      <c r="BL765" s="108"/>
      <c r="BM765" s="108"/>
      <c r="BN765" s="108"/>
      <c r="BO765" s="108"/>
      <c r="BP765" s="108"/>
      <c r="BQ765" s="108"/>
      <c r="BR765" s="108"/>
      <c r="BS765" s="108"/>
      <c r="BT765" s="108"/>
      <c r="BU765" s="108"/>
      <c r="BV765" s="108"/>
      <c r="BW765" s="108"/>
      <c r="BX765" s="108"/>
      <c r="BY765" s="108"/>
      <c r="BZ765" s="108"/>
      <c r="CA765" s="108"/>
      <c r="CB765" s="108"/>
      <c r="CC765" s="108"/>
      <c r="CD765" s="108"/>
      <c r="CE765" s="108"/>
      <c r="CF765" s="108"/>
    </row>
    <row r="766" ht="34.5" customHeight="1">
      <c r="A766" s="188"/>
      <c r="B766" s="188"/>
      <c r="C766" s="96"/>
      <c r="D766" s="96"/>
      <c r="E766" s="96"/>
      <c r="F766" s="96"/>
      <c r="G766" s="96"/>
      <c r="H766" s="96"/>
      <c r="I766" s="96"/>
      <c r="J766" s="96"/>
      <c r="K766" s="96"/>
      <c r="L766" s="96"/>
      <c r="M766" s="186"/>
      <c r="N766" s="96"/>
      <c r="O766" s="96"/>
      <c r="P766" s="96"/>
      <c r="Q766" s="102"/>
      <c r="R766" s="102"/>
      <c r="S766" s="102"/>
      <c r="T766" s="102"/>
      <c r="U766" s="102"/>
      <c r="V766" s="102"/>
      <c r="W766" s="102"/>
      <c r="X766" s="102"/>
      <c r="Y766" s="102"/>
      <c r="Z766" s="102"/>
      <c r="AA766" s="102"/>
      <c r="AB766" s="102"/>
      <c r="AC766" s="102"/>
      <c r="AD766" s="102"/>
      <c r="AE766" s="102"/>
      <c r="AF766" s="102"/>
      <c r="AG766" s="102"/>
      <c r="AH766" s="102"/>
      <c r="AI766" s="102"/>
      <c r="AJ766" s="187"/>
      <c r="AK766" s="96"/>
      <c r="AL766" s="96"/>
      <c r="AM766" s="152"/>
      <c r="AN766" s="152"/>
      <c r="AO766" s="107"/>
      <c r="AP766" s="107"/>
      <c r="AQ766" s="108"/>
      <c r="AR766" s="108"/>
      <c r="AS766" s="108"/>
      <c r="AT766" s="108"/>
      <c r="AU766" s="108"/>
      <c r="AV766" s="108"/>
      <c r="AW766" s="108"/>
      <c r="AX766" s="108"/>
      <c r="AY766" s="108"/>
      <c r="AZ766" s="108"/>
      <c r="BA766" s="108"/>
      <c r="BB766" s="108"/>
      <c r="BC766" s="108"/>
      <c r="BD766" s="108"/>
      <c r="BE766" s="108"/>
      <c r="BF766" s="108"/>
      <c r="BG766" s="108"/>
      <c r="BH766" s="108"/>
      <c r="BI766" s="108"/>
      <c r="BJ766" s="108"/>
      <c r="BK766" s="108"/>
      <c r="BL766" s="108"/>
      <c r="BM766" s="108"/>
      <c r="BN766" s="108"/>
      <c r="BO766" s="108"/>
      <c r="BP766" s="108"/>
      <c r="BQ766" s="108"/>
      <c r="BR766" s="108"/>
      <c r="BS766" s="108"/>
      <c r="BT766" s="108"/>
      <c r="BU766" s="108"/>
      <c r="BV766" s="108"/>
      <c r="BW766" s="108"/>
      <c r="BX766" s="108"/>
      <c r="BY766" s="108"/>
      <c r="BZ766" s="108"/>
      <c r="CA766" s="108"/>
      <c r="CB766" s="108"/>
      <c r="CC766" s="108"/>
      <c r="CD766" s="108"/>
      <c r="CE766" s="108"/>
      <c r="CF766" s="108"/>
    </row>
    <row r="767" ht="34.5" customHeight="1">
      <c r="A767" s="188"/>
      <c r="B767" s="188"/>
      <c r="C767" s="96"/>
      <c r="D767" s="96"/>
      <c r="E767" s="96"/>
      <c r="F767" s="96"/>
      <c r="G767" s="96"/>
      <c r="H767" s="96"/>
      <c r="I767" s="96"/>
      <c r="J767" s="96"/>
      <c r="K767" s="96"/>
      <c r="L767" s="96"/>
      <c r="M767" s="186"/>
      <c r="N767" s="96"/>
      <c r="O767" s="96"/>
      <c r="P767" s="96"/>
      <c r="Q767" s="102"/>
      <c r="R767" s="102"/>
      <c r="S767" s="102"/>
      <c r="T767" s="102"/>
      <c r="U767" s="102"/>
      <c r="V767" s="102"/>
      <c r="W767" s="102"/>
      <c r="X767" s="102"/>
      <c r="Y767" s="102"/>
      <c r="Z767" s="102"/>
      <c r="AA767" s="102"/>
      <c r="AB767" s="102"/>
      <c r="AC767" s="102"/>
      <c r="AD767" s="102"/>
      <c r="AE767" s="102"/>
      <c r="AF767" s="102"/>
      <c r="AG767" s="102"/>
      <c r="AH767" s="102"/>
      <c r="AI767" s="102"/>
      <c r="AJ767" s="187"/>
      <c r="AK767" s="96"/>
      <c r="AL767" s="96"/>
      <c r="AM767" s="152"/>
      <c r="AN767" s="152"/>
      <c r="AO767" s="107"/>
      <c r="AP767" s="107"/>
      <c r="AQ767" s="108"/>
      <c r="AR767" s="108"/>
      <c r="AS767" s="108"/>
      <c r="AT767" s="108"/>
      <c r="AU767" s="108"/>
      <c r="AV767" s="108"/>
      <c r="AW767" s="108"/>
      <c r="AX767" s="108"/>
      <c r="AY767" s="108"/>
      <c r="AZ767" s="108"/>
      <c r="BA767" s="108"/>
      <c r="BB767" s="108"/>
      <c r="BC767" s="108"/>
      <c r="BD767" s="108"/>
      <c r="BE767" s="108"/>
      <c r="BF767" s="108"/>
      <c r="BG767" s="108"/>
      <c r="BH767" s="108"/>
      <c r="BI767" s="108"/>
      <c r="BJ767" s="108"/>
      <c r="BK767" s="108"/>
      <c r="BL767" s="108"/>
      <c r="BM767" s="108"/>
      <c r="BN767" s="108"/>
      <c r="BO767" s="108"/>
      <c r="BP767" s="108"/>
      <c r="BQ767" s="108"/>
      <c r="BR767" s="108"/>
      <c r="BS767" s="108"/>
      <c r="BT767" s="108"/>
      <c r="BU767" s="108"/>
      <c r="BV767" s="108"/>
      <c r="BW767" s="108"/>
      <c r="BX767" s="108"/>
      <c r="BY767" s="108"/>
      <c r="BZ767" s="108"/>
      <c r="CA767" s="108"/>
      <c r="CB767" s="108"/>
      <c r="CC767" s="108"/>
      <c r="CD767" s="108"/>
      <c r="CE767" s="108"/>
      <c r="CF767" s="108"/>
    </row>
    <row r="768" ht="34.5" customHeight="1">
      <c r="A768" s="188"/>
      <c r="B768" s="188"/>
      <c r="C768" s="96"/>
      <c r="D768" s="96"/>
      <c r="E768" s="96"/>
      <c r="F768" s="96"/>
      <c r="G768" s="96"/>
      <c r="H768" s="96"/>
      <c r="I768" s="96"/>
      <c r="J768" s="96"/>
      <c r="K768" s="96"/>
      <c r="L768" s="96"/>
      <c r="M768" s="186"/>
      <c r="N768" s="96"/>
      <c r="O768" s="96"/>
      <c r="P768" s="96"/>
      <c r="Q768" s="102"/>
      <c r="R768" s="102"/>
      <c r="S768" s="102"/>
      <c r="T768" s="102"/>
      <c r="U768" s="102"/>
      <c r="V768" s="102"/>
      <c r="W768" s="102"/>
      <c r="X768" s="102"/>
      <c r="Y768" s="102"/>
      <c r="Z768" s="102"/>
      <c r="AA768" s="102"/>
      <c r="AB768" s="102"/>
      <c r="AC768" s="102"/>
      <c r="AD768" s="102"/>
      <c r="AE768" s="102"/>
      <c r="AF768" s="102"/>
      <c r="AG768" s="102"/>
      <c r="AH768" s="102"/>
      <c r="AI768" s="102"/>
      <c r="AJ768" s="187"/>
      <c r="AK768" s="96"/>
      <c r="AL768" s="96"/>
      <c r="AM768" s="152"/>
      <c r="AN768" s="152"/>
      <c r="AO768" s="107"/>
      <c r="AP768" s="107"/>
      <c r="AQ768" s="108"/>
      <c r="AR768" s="108"/>
      <c r="AS768" s="108"/>
      <c r="AT768" s="108"/>
      <c r="AU768" s="108"/>
      <c r="AV768" s="108"/>
      <c r="AW768" s="108"/>
      <c r="AX768" s="108"/>
      <c r="AY768" s="108"/>
      <c r="AZ768" s="108"/>
      <c r="BA768" s="108"/>
      <c r="BB768" s="108"/>
      <c r="BC768" s="108"/>
      <c r="BD768" s="108"/>
      <c r="BE768" s="108"/>
      <c r="BF768" s="108"/>
      <c r="BG768" s="108"/>
      <c r="BH768" s="108"/>
      <c r="BI768" s="108"/>
      <c r="BJ768" s="108"/>
      <c r="BK768" s="108"/>
      <c r="BL768" s="108"/>
      <c r="BM768" s="108"/>
      <c r="BN768" s="108"/>
      <c r="BO768" s="108"/>
      <c r="BP768" s="108"/>
      <c r="BQ768" s="108"/>
      <c r="BR768" s="108"/>
      <c r="BS768" s="108"/>
      <c r="BT768" s="108"/>
      <c r="BU768" s="108"/>
      <c r="BV768" s="108"/>
      <c r="BW768" s="108"/>
      <c r="BX768" s="108"/>
      <c r="BY768" s="108"/>
      <c r="BZ768" s="108"/>
      <c r="CA768" s="108"/>
      <c r="CB768" s="108"/>
      <c r="CC768" s="108"/>
      <c r="CD768" s="108"/>
      <c r="CE768" s="108"/>
      <c r="CF768" s="108"/>
    </row>
    <row r="769" ht="34.5" customHeight="1">
      <c r="A769" s="188"/>
      <c r="B769" s="188"/>
      <c r="C769" s="96"/>
      <c r="D769" s="96"/>
      <c r="E769" s="96"/>
      <c r="F769" s="96"/>
      <c r="G769" s="96"/>
      <c r="H769" s="96"/>
      <c r="I769" s="96"/>
      <c r="J769" s="96"/>
      <c r="K769" s="96"/>
      <c r="L769" s="96"/>
      <c r="M769" s="186"/>
      <c r="N769" s="96"/>
      <c r="O769" s="96"/>
      <c r="P769" s="96"/>
      <c r="Q769" s="102"/>
      <c r="R769" s="102"/>
      <c r="S769" s="102"/>
      <c r="T769" s="102"/>
      <c r="U769" s="102"/>
      <c r="V769" s="102"/>
      <c r="W769" s="102"/>
      <c r="X769" s="102"/>
      <c r="Y769" s="102"/>
      <c r="Z769" s="102"/>
      <c r="AA769" s="102"/>
      <c r="AB769" s="102"/>
      <c r="AC769" s="102"/>
      <c r="AD769" s="102"/>
      <c r="AE769" s="102"/>
      <c r="AF769" s="102"/>
      <c r="AG769" s="102"/>
      <c r="AH769" s="102"/>
      <c r="AI769" s="102"/>
      <c r="AJ769" s="187"/>
      <c r="AK769" s="96"/>
      <c r="AL769" s="96"/>
      <c r="AM769" s="152"/>
      <c r="AN769" s="152"/>
      <c r="AO769" s="107"/>
      <c r="AP769" s="107"/>
      <c r="AQ769" s="108"/>
      <c r="AR769" s="108"/>
      <c r="AS769" s="108"/>
      <c r="AT769" s="108"/>
      <c r="AU769" s="108"/>
      <c r="AV769" s="108"/>
      <c r="AW769" s="108"/>
      <c r="AX769" s="108"/>
      <c r="AY769" s="108"/>
      <c r="AZ769" s="108"/>
      <c r="BA769" s="108"/>
      <c r="BB769" s="108"/>
      <c r="BC769" s="108"/>
      <c r="BD769" s="108"/>
      <c r="BE769" s="108"/>
      <c r="BF769" s="108"/>
      <c r="BG769" s="108"/>
      <c r="BH769" s="108"/>
      <c r="BI769" s="108"/>
      <c r="BJ769" s="108"/>
      <c r="BK769" s="108"/>
      <c r="BL769" s="108"/>
      <c r="BM769" s="108"/>
      <c r="BN769" s="108"/>
      <c r="BO769" s="108"/>
      <c r="BP769" s="108"/>
      <c r="BQ769" s="108"/>
      <c r="BR769" s="108"/>
      <c r="BS769" s="108"/>
      <c r="BT769" s="108"/>
      <c r="BU769" s="108"/>
      <c r="BV769" s="108"/>
      <c r="BW769" s="108"/>
      <c r="BX769" s="108"/>
      <c r="BY769" s="108"/>
      <c r="BZ769" s="108"/>
      <c r="CA769" s="108"/>
      <c r="CB769" s="108"/>
      <c r="CC769" s="108"/>
      <c r="CD769" s="108"/>
      <c r="CE769" s="108"/>
      <c r="CF769" s="108"/>
    </row>
    <row r="770" ht="34.5" customHeight="1">
      <c r="A770" s="188"/>
      <c r="B770" s="188"/>
      <c r="C770" s="96"/>
      <c r="D770" s="96"/>
      <c r="E770" s="96"/>
      <c r="F770" s="96"/>
      <c r="G770" s="96"/>
      <c r="H770" s="96"/>
      <c r="I770" s="96"/>
      <c r="J770" s="96"/>
      <c r="K770" s="96"/>
      <c r="L770" s="96"/>
      <c r="M770" s="186"/>
      <c r="N770" s="96"/>
      <c r="O770" s="96"/>
      <c r="P770" s="96"/>
      <c r="Q770" s="102"/>
      <c r="R770" s="102"/>
      <c r="S770" s="102"/>
      <c r="T770" s="102"/>
      <c r="U770" s="102"/>
      <c r="V770" s="102"/>
      <c r="W770" s="102"/>
      <c r="X770" s="102"/>
      <c r="Y770" s="102"/>
      <c r="Z770" s="102"/>
      <c r="AA770" s="102"/>
      <c r="AB770" s="102"/>
      <c r="AC770" s="102"/>
      <c r="AD770" s="102"/>
      <c r="AE770" s="102"/>
      <c r="AF770" s="102"/>
      <c r="AG770" s="102"/>
      <c r="AH770" s="102"/>
      <c r="AI770" s="102"/>
      <c r="AJ770" s="187"/>
      <c r="AK770" s="96"/>
      <c r="AL770" s="96"/>
      <c r="AM770" s="152"/>
      <c r="AN770" s="152"/>
      <c r="AO770" s="107"/>
      <c r="AP770" s="107"/>
      <c r="AQ770" s="108"/>
      <c r="AR770" s="108"/>
      <c r="AS770" s="108"/>
      <c r="AT770" s="108"/>
      <c r="AU770" s="108"/>
      <c r="AV770" s="108"/>
      <c r="AW770" s="108"/>
      <c r="AX770" s="108"/>
      <c r="AY770" s="108"/>
      <c r="AZ770" s="108"/>
      <c r="BA770" s="108"/>
      <c r="BB770" s="108"/>
      <c r="BC770" s="108"/>
      <c r="BD770" s="108"/>
      <c r="BE770" s="108"/>
      <c r="BF770" s="108"/>
      <c r="BG770" s="108"/>
      <c r="BH770" s="108"/>
      <c r="BI770" s="108"/>
      <c r="BJ770" s="108"/>
      <c r="BK770" s="108"/>
      <c r="BL770" s="108"/>
      <c r="BM770" s="108"/>
      <c r="BN770" s="108"/>
      <c r="BO770" s="108"/>
      <c r="BP770" s="108"/>
      <c r="BQ770" s="108"/>
      <c r="BR770" s="108"/>
      <c r="BS770" s="108"/>
      <c r="BT770" s="108"/>
      <c r="BU770" s="108"/>
      <c r="BV770" s="108"/>
      <c r="BW770" s="108"/>
      <c r="BX770" s="108"/>
      <c r="BY770" s="108"/>
      <c r="BZ770" s="108"/>
      <c r="CA770" s="108"/>
      <c r="CB770" s="108"/>
      <c r="CC770" s="108"/>
      <c r="CD770" s="108"/>
      <c r="CE770" s="108"/>
      <c r="CF770" s="108"/>
    </row>
    <row r="771" ht="34.5" customHeight="1">
      <c r="A771" s="188"/>
      <c r="B771" s="188"/>
      <c r="C771" s="96"/>
      <c r="D771" s="96"/>
      <c r="E771" s="96"/>
      <c r="F771" s="96"/>
      <c r="G771" s="96"/>
      <c r="H771" s="96"/>
      <c r="I771" s="96"/>
      <c r="J771" s="96"/>
      <c r="K771" s="96"/>
      <c r="L771" s="96"/>
      <c r="M771" s="186"/>
      <c r="N771" s="96"/>
      <c r="O771" s="96"/>
      <c r="P771" s="96"/>
      <c r="Q771" s="102"/>
      <c r="R771" s="102"/>
      <c r="S771" s="102"/>
      <c r="T771" s="102"/>
      <c r="U771" s="102"/>
      <c r="V771" s="102"/>
      <c r="W771" s="102"/>
      <c r="X771" s="102"/>
      <c r="Y771" s="102"/>
      <c r="Z771" s="102"/>
      <c r="AA771" s="102"/>
      <c r="AB771" s="102"/>
      <c r="AC771" s="102"/>
      <c r="AD771" s="102"/>
      <c r="AE771" s="102"/>
      <c r="AF771" s="102"/>
      <c r="AG771" s="102"/>
      <c r="AH771" s="102"/>
      <c r="AI771" s="102"/>
      <c r="AJ771" s="187"/>
      <c r="AK771" s="96"/>
      <c r="AL771" s="96"/>
      <c r="AM771" s="152"/>
      <c r="AN771" s="152"/>
      <c r="AO771" s="107"/>
      <c r="AP771" s="107"/>
      <c r="AQ771" s="108"/>
      <c r="AR771" s="108"/>
      <c r="AS771" s="108"/>
      <c r="AT771" s="108"/>
      <c r="AU771" s="108"/>
      <c r="AV771" s="108"/>
      <c r="AW771" s="108"/>
      <c r="AX771" s="108"/>
      <c r="AY771" s="108"/>
      <c r="AZ771" s="108"/>
      <c r="BA771" s="108"/>
      <c r="BB771" s="108"/>
      <c r="BC771" s="108"/>
      <c r="BD771" s="108"/>
      <c r="BE771" s="108"/>
      <c r="BF771" s="108"/>
      <c r="BG771" s="108"/>
      <c r="BH771" s="108"/>
      <c r="BI771" s="108"/>
      <c r="BJ771" s="108"/>
      <c r="BK771" s="108"/>
      <c r="BL771" s="108"/>
      <c r="BM771" s="108"/>
      <c r="BN771" s="108"/>
      <c r="BO771" s="108"/>
      <c r="BP771" s="108"/>
      <c r="BQ771" s="108"/>
      <c r="BR771" s="108"/>
      <c r="BS771" s="108"/>
      <c r="BT771" s="108"/>
      <c r="BU771" s="108"/>
      <c r="BV771" s="108"/>
      <c r="BW771" s="108"/>
      <c r="BX771" s="108"/>
      <c r="BY771" s="108"/>
      <c r="BZ771" s="108"/>
      <c r="CA771" s="108"/>
      <c r="CB771" s="108"/>
      <c r="CC771" s="108"/>
      <c r="CD771" s="108"/>
      <c r="CE771" s="108"/>
      <c r="CF771" s="108"/>
    </row>
    <row r="772" ht="34.5" customHeight="1">
      <c r="A772" s="188"/>
      <c r="B772" s="188"/>
      <c r="C772" s="96"/>
      <c r="D772" s="96"/>
      <c r="E772" s="96"/>
      <c r="F772" s="96"/>
      <c r="G772" s="96"/>
      <c r="H772" s="96"/>
      <c r="I772" s="96"/>
      <c r="J772" s="96"/>
      <c r="K772" s="96"/>
      <c r="L772" s="96"/>
      <c r="M772" s="186"/>
      <c r="N772" s="96"/>
      <c r="O772" s="96"/>
      <c r="P772" s="96"/>
      <c r="Q772" s="102"/>
      <c r="R772" s="102"/>
      <c r="S772" s="102"/>
      <c r="T772" s="102"/>
      <c r="U772" s="102"/>
      <c r="V772" s="102"/>
      <c r="W772" s="102"/>
      <c r="X772" s="102"/>
      <c r="Y772" s="102"/>
      <c r="Z772" s="102"/>
      <c r="AA772" s="102"/>
      <c r="AB772" s="102"/>
      <c r="AC772" s="102"/>
      <c r="AD772" s="102"/>
      <c r="AE772" s="102"/>
      <c r="AF772" s="102"/>
      <c r="AG772" s="102"/>
      <c r="AH772" s="102"/>
      <c r="AI772" s="102"/>
      <c r="AJ772" s="187"/>
      <c r="AK772" s="96"/>
      <c r="AL772" s="96"/>
      <c r="AM772" s="152"/>
      <c r="AN772" s="152"/>
      <c r="AO772" s="107"/>
      <c r="AP772" s="107"/>
      <c r="AQ772" s="108"/>
      <c r="AR772" s="108"/>
      <c r="AS772" s="108"/>
      <c r="AT772" s="108"/>
      <c r="AU772" s="108"/>
      <c r="AV772" s="108"/>
      <c r="AW772" s="108"/>
      <c r="AX772" s="108"/>
      <c r="AY772" s="108"/>
      <c r="AZ772" s="108"/>
      <c r="BA772" s="108"/>
      <c r="BB772" s="108"/>
      <c r="BC772" s="108"/>
      <c r="BD772" s="108"/>
      <c r="BE772" s="108"/>
      <c r="BF772" s="108"/>
      <c r="BG772" s="108"/>
      <c r="BH772" s="108"/>
      <c r="BI772" s="108"/>
      <c r="BJ772" s="108"/>
      <c r="BK772" s="108"/>
      <c r="BL772" s="108"/>
      <c r="BM772" s="108"/>
      <c r="BN772" s="108"/>
      <c r="BO772" s="108"/>
      <c r="BP772" s="108"/>
      <c r="BQ772" s="108"/>
      <c r="BR772" s="108"/>
      <c r="BS772" s="108"/>
      <c r="BT772" s="108"/>
      <c r="BU772" s="108"/>
      <c r="BV772" s="108"/>
      <c r="BW772" s="108"/>
      <c r="BX772" s="108"/>
      <c r="BY772" s="108"/>
      <c r="BZ772" s="108"/>
      <c r="CA772" s="108"/>
      <c r="CB772" s="108"/>
      <c r="CC772" s="108"/>
      <c r="CD772" s="108"/>
      <c r="CE772" s="108"/>
      <c r="CF772" s="108"/>
    </row>
    <row r="773" ht="34.5" customHeight="1">
      <c r="A773" s="188"/>
      <c r="B773" s="188"/>
      <c r="C773" s="96"/>
      <c r="D773" s="96"/>
      <c r="E773" s="96"/>
      <c r="F773" s="96"/>
      <c r="G773" s="96"/>
      <c r="H773" s="96"/>
      <c r="I773" s="96"/>
      <c r="J773" s="96"/>
      <c r="K773" s="96"/>
      <c r="L773" s="96"/>
      <c r="M773" s="186"/>
      <c r="N773" s="96"/>
      <c r="O773" s="96"/>
      <c r="P773" s="96"/>
      <c r="Q773" s="102"/>
      <c r="R773" s="102"/>
      <c r="S773" s="102"/>
      <c r="T773" s="102"/>
      <c r="U773" s="102"/>
      <c r="V773" s="102"/>
      <c r="W773" s="102"/>
      <c r="X773" s="102"/>
      <c r="Y773" s="102"/>
      <c r="Z773" s="102"/>
      <c r="AA773" s="102"/>
      <c r="AB773" s="102"/>
      <c r="AC773" s="102"/>
      <c r="AD773" s="102"/>
      <c r="AE773" s="102"/>
      <c r="AF773" s="102"/>
      <c r="AG773" s="102"/>
      <c r="AH773" s="102"/>
      <c r="AI773" s="102"/>
      <c r="AJ773" s="187"/>
      <c r="AK773" s="96"/>
      <c r="AL773" s="96"/>
      <c r="AM773" s="152"/>
      <c r="AN773" s="152"/>
      <c r="AO773" s="107"/>
      <c r="AP773" s="107"/>
      <c r="AQ773" s="108"/>
      <c r="AR773" s="108"/>
      <c r="AS773" s="108"/>
      <c r="AT773" s="108"/>
      <c r="AU773" s="108"/>
      <c r="AV773" s="108"/>
      <c r="AW773" s="108"/>
      <c r="AX773" s="108"/>
      <c r="AY773" s="108"/>
      <c r="AZ773" s="108"/>
      <c r="BA773" s="108"/>
      <c r="BB773" s="108"/>
      <c r="BC773" s="108"/>
      <c r="BD773" s="108"/>
      <c r="BE773" s="108"/>
      <c r="BF773" s="108"/>
      <c r="BG773" s="108"/>
      <c r="BH773" s="108"/>
      <c r="BI773" s="108"/>
      <c r="BJ773" s="108"/>
      <c r="BK773" s="108"/>
      <c r="BL773" s="108"/>
      <c r="BM773" s="108"/>
      <c r="BN773" s="108"/>
      <c r="BO773" s="108"/>
      <c r="BP773" s="108"/>
      <c r="BQ773" s="108"/>
      <c r="BR773" s="108"/>
      <c r="BS773" s="108"/>
      <c r="BT773" s="108"/>
      <c r="BU773" s="108"/>
      <c r="BV773" s="108"/>
      <c r="BW773" s="108"/>
      <c r="BX773" s="108"/>
      <c r="BY773" s="108"/>
      <c r="BZ773" s="108"/>
      <c r="CA773" s="108"/>
      <c r="CB773" s="108"/>
      <c r="CC773" s="108"/>
      <c r="CD773" s="108"/>
      <c r="CE773" s="108"/>
      <c r="CF773" s="108"/>
    </row>
    <row r="774" ht="34.5" customHeight="1">
      <c r="A774" s="188"/>
      <c r="B774" s="188"/>
      <c r="C774" s="96"/>
      <c r="D774" s="96"/>
      <c r="E774" s="96"/>
      <c r="F774" s="96"/>
      <c r="G774" s="96"/>
      <c r="H774" s="96"/>
      <c r="I774" s="96"/>
      <c r="J774" s="96"/>
      <c r="K774" s="96"/>
      <c r="L774" s="96"/>
      <c r="M774" s="186"/>
      <c r="N774" s="96"/>
      <c r="O774" s="96"/>
      <c r="P774" s="96"/>
      <c r="Q774" s="102"/>
      <c r="R774" s="102"/>
      <c r="S774" s="102"/>
      <c r="T774" s="102"/>
      <c r="U774" s="102"/>
      <c r="V774" s="102"/>
      <c r="W774" s="102"/>
      <c r="X774" s="102"/>
      <c r="Y774" s="102"/>
      <c r="Z774" s="102"/>
      <c r="AA774" s="102"/>
      <c r="AB774" s="102"/>
      <c r="AC774" s="102"/>
      <c r="AD774" s="102"/>
      <c r="AE774" s="102"/>
      <c r="AF774" s="102"/>
      <c r="AG774" s="102"/>
      <c r="AH774" s="102"/>
      <c r="AI774" s="102"/>
      <c r="AJ774" s="187"/>
      <c r="AK774" s="96"/>
      <c r="AL774" s="96"/>
      <c r="AM774" s="152"/>
      <c r="AN774" s="152"/>
      <c r="AO774" s="107"/>
      <c r="AP774" s="107"/>
      <c r="AQ774" s="108"/>
      <c r="AR774" s="108"/>
      <c r="AS774" s="108"/>
      <c r="AT774" s="108"/>
      <c r="AU774" s="108"/>
      <c r="AV774" s="108"/>
      <c r="AW774" s="108"/>
      <c r="AX774" s="108"/>
      <c r="AY774" s="108"/>
      <c r="AZ774" s="108"/>
      <c r="BA774" s="108"/>
      <c r="BB774" s="108"/>
      <c r="BC774" s="108"/>
      <c r="BD774" s="108"/>
      <c r="BE774" s="108"/>
      <c r="BF774" s="108"/>
      <c r="BG774" s="108"/>
      <c r="BH774" s="108"/>
      <c r="BI774" s="108"/>
      <c r="BJ774" s="108"/>
      <c r="BK774" s="108"/>
      <c r="BL774" s="108"/>
      <c r="BM774" s="108"/>
      <c r="BN774" s="108"/>
      <c r="BO774" s="108"/>
      <c r="BP774" s="108"/>
      <c r="BQ774" s="108"/>
      <c r="BR774" s="108"/>
      <c r="BS774" s="108"/>
      <c r="BT774" s="108"/>
      <c r="BU774" s="108"/>
      <c r="BV774" s="108"/>
      <c r="BW774" s="108"/>
      <c r="BX774" s="108"/>
      <c r="BY774" s="108"/>
      <c r="BZ774" s="108"/>
      <c r="CA774" s="108"/>
      <c r="CB774" s="108"/>
      <c r="CC774" s="108"/>
      <c r="CD774" s="108"/>
      <c r="CE774" s="108"/>
      <c r="CF774" s="108"/>
    </row>
    <row r="775" ht="34.5" customHeight="1">
      <c r="A775" s="188"/>
      <c r="B775" s="188"/>
      <c r="C775" s="96"/>
      <c r="D775" s="96"/>
      <c r="E775" s="96"/>
      <c r="F775" s="96"/>
      <c r="G775" s="96"/>
      <c r="H775" s="96"/>
      <c r="I775" s="96"/>
      <c r="J775" s="96"/>
      <c r="K775" s="96"/>
      <c r="L775" s="96"/>
      <c r="M775" s="186"/>
      <c r="N775" s="96"/>
      <c r="O775" s="96"/>
      <c r="P775" s="96"/>
      <c r="Q775" s="102"/>
      <c r="R775" s="102"/>
      <c r="S775" s="102"/>
      <c r="T775" s="102"/>
      <c r="U775" s="102"/>
      <c r="V775" s="102"/>
      <c r="W775" s="102"/>
      <c r="X775" s="102"/>
      <c r="Y775" s="102"/>
      <c r="Z775" s="102"/>
      <c r="AA775" s="102"/>
      <c r="AB775" s="102"/>
      <c r="AC775" s="102"/>
      <c r="AD775" s="102"/>
      <c r="AE775" s="102"/>
      <c r="AF775" s="102"/>
      <c r="AG775" s="102"/>
      <c r="AH775" s="102"/>
      <c r="AI775" s="102"/>
      <c r="AJ775" s="187"/>
      <c r="AK775" s="96"/>
      <c r="AL775" s="96"/>
      <c r="AM775" s="152"/>
      <c r="AN775" s="152"/>
      <c r="AO775" s="107"/>
      <c r="AP775" s="107"/>
      <c r="AQ775" s="108"/>
      <c r="AR775" s="108"/>
      <c r="AS775" s="108"/>
      <c r="AT775" s="108"/>
      <c r="AU775" s="108"/>
      <c r="AV775" s="108"/>
      <c r="AW775" s="108"/>
      <c r="AX775" s="108"/>
      <c r="AY775" s="108"/>
      <c r="AZ775" s="108"/>
      <c r="BA775" s="108"/>
      <c r="BB775" s="108"/>
      <c r="BC775" s="108"/>
      <c r="BD775" s="108"/>
      <c r="BE775" s="108"/>
      <c r="BF775" s="108"/>
      <c r="BG775" s="108"/>
      <c r="BH775" s="108"/>
      <c r="BI775" s="108"/>
      <c r="BJ775" s="108"/>
      <c r="BK775" s="108"/>
      <c r="BL775" s="108"/>
      <c r="BM775" s="108"/>
      <c r="BN775" s="108"/>
      <c r="BO775" s="108"/>
      <c r="BP775" s="108"/>
      <c r="BQ775" s="108"/>
      <c r="BR775" s="108"/>
      <c r="BS775" s="108"/>
      <c r="BT775" s="108"/>
      <c r="BU775" s="108"/>
      <c r="BV775" s="108"/>
      <c r="BW775" s="108"/>
      <c r="BX775" s="108"/>
      <c r="BY775" s="108"/>
      <c r="BZ775" s="108"/>
      <c r="CA775" s="108"/>
      <c r="CB775" s="108"/>
      <c r="CC775" s="108"/>
      <c r="CD775" s="108"/>
      <c r="CE775" s="108"/>
      <c r="CF775" s="108"/>
    </row>
    <row r="776" ht="34.5" customHeight="1">
      <c r="A776" s="188"/>
      <c r="B776" s="188"/>
      <c r="C776" s="96"/>
      <c r="D776" s="96"/>
      <c r="E776" s="96"/>
      <c r="F776" s="96"/>
      <c r="G776" s="96"/>
      <c r="H776" s="96"/>
      <c r="I776" s="96"/>
      <c r="J776" s="96"/>
      <c r="K776" s="96"/>
      <c r="L776" s="96"/>
      <c r="M776" s="186"/>
      <c r="N776" s="96"/>
      <c r="O776" s="96"/>
      <c r="P776" s="96"/>
      <c r="Q776" s="102"/>
      <c r="R776" s="102"/>
      <c r="S776" s="102"/>
      <c r="T776" s="102"/>
      <c r="U776" s="102"/>
      <c r="V776" s="102"/>
      <c r="W776" s="102"/>
      <c r="X776" s="102"/>
      <c r="Y776" s="102"/>
      <c r="Z776" s="102"/>
      <c r="AA776" s="102"/>
      <c r="AB776" s="102"/>
      <c r="AC776" s="102"/>
      <c r="AD776" s="102"/>
      <c r="AE776" s="102"/>
      <c r="AF776" s="102"/>
      <c r="AG776" s="102"/>
      <c r="AH776" s="102"/>
      <c r="AI776" s="102"/>
      <c r="AJ776" s="187"/>
      <c r="AK776" s="96"/>
      <c r="AL776" s="96"/>
      <c r="AM776" s="152"/>
      <c r="AN776" s="152"/>
      <c r="AO776" s="107"/>
      <c r="AP776" s="107"/>
      <c r="AQ776" s="108"/>
      <c r="AR776" s="108"/>
      <c r="AS776" s="108"/>
      <c r="AT776" s="108"/>
      <c r="AU776" s="108"/>
      <c r="AV776" s="108"/>
      <c r="AW776" s="108"/>
      <c r="AX776" s="108"/>
      <c r="AY776" s="108"/>
      <c r="AZ776" s="108"/>
      <c r="BA776" s="108"/>
      <c r="BB776" s="108"/>
      <c r="BC776" s="108"/>
      <c r="BD776" s="108"/>
      <c r="BE776" s="108"/>
      <c r="BF776" s="108"/>
      <c r="BG776" s="108"/>
      <c r="BH776" s="108"/>
      <c r="BI776" s="108"/>
      <c r="BJ776" s="108"/>
      <c r="BK776" s="108"/>
      <c r="BL776" s="108"/>
      <c r="BM776" s="108"/>
      <c r="BN776" s="108"/>
      <c r="BO776" s="108"/>
      <c r="BP776" s="108"/>
      <c r="BQ776" s="108"/>
      <c r="BR776" s="108"/>
      <c r="BS776" s="108"/>
      <c r="BT776" s="108"/>
      <c r="BU776" s="108"/>
      <c r="BV776" s="108"/>
      <c r="BW776" s="108"/>
      <c r="BX776" s="108"/>
      <c r="BY776" s="108"/>
      <c r="BZ776" s="108"/>
      <c r="CA776" s="108"/>
      <c r="CB776" s="108"/>
      <c r="CC776" s="108"/>
      <c r="CD776" s="108"/>
      <c r="CE776" s="108"/>
      <c r="CF776" s="108"/>
    </row>
    <row r="777" ht="34.5" customHeight="1">
      <c r="A777" s="188"/>
      <c r="B777" s="188"/>
      <c r="C777" s="96"/>
      <c r="D777" s="96"/>
      <c r="E777" s="96"/>
      <c r="F777" s="96"/>
      <c r="G777" s="96"/>
      <c r="H777" s="96"/>
      <c r="I777" s="96"/>
      <c r="J777" s="96"/>
      <c r="K777" s="96"/>
      <c r="L777" s="96"/>
      <c r="M777" s="186"/>
      <c r="N777" s="96"/>
      <c r="O777" s="96"/>
      <c r="P777" s="96"/>
      <c r="Q777" s="102"/>
      <c r="R777" s="102"/>
      <c r="S777" s="102"/>
      <c r="T777" s="102"/>
      <c r="U777" s="102"/>
      <c r="V777" s="102"/>
      <c r="W777" s="102"/>
      <c r="X777" s="102"/>
      <c r="Y777" s="102"/>
      <c r="Z777" s="102"/>
      <c r="AA777" s="102"/>
      <c r="AB777" s="102"/>
      <c r="AC777" s="102"/>
      <c r="AD777" s="102"/>
      <c r="AE777" s="102"/>
      <c r="AF777" s="102"/>
      <c r="AG777" s="102"/>
      <c r="AH777" s="102"/>
      <c r="AI777" s="102"/>
      <c r="AJ777" s="187"/>
      <c r="AK777" s="96"/>
      <c r="AL777" s="96"/>
      <c r="AM777" s="152"/>
      <c r="AN777" s="152"/>
      <c r="AO777" s="107"/>
      <c r="AP777" s="107"/>
      <c r="AQ777" s="108"/>
      <c r="AR777" s="108"/>
      <c r="AS777" s="108"/>
      <c r="AT777" s="108"/>
      <c r="AU777" s="108"/>
      <c r="AV777" s="108"/>
      <c r="AW777" s="108"/>
      <c r="AX777" s="108"/>
      <c r="AY777" s="108"/>
      <c r="AZ777" s="108"/>
      <c r="BA777" s="108"/>
      <c r="BB777" s="108"/>
      <c r="BC777" s="108"/>
      <c r="BD777" s="108"/>
      <c r="BE777" s="108"/>
      <c r="BF777" s="108"/>
      <c r="BG777" s="108"/>
      <c r="BH777" s="108"/>
      <c r="BI777" s="108"/>
      <c r="BJ777" s="108"/>
      <c r="BK777" s="108"/>
      <c r="BL777" s="108"/>
      <c r="BM777" s="108"/>
      <c r="BN777" s="108"/>
      <c r="BO777" s="108"/>
      <c r="BP777" s="108"/>
      <c r="BQ777" s="108"/>
      <c r="BR777" s="108"/>
      <c r="BS777" s="108"/>
      <c r="BT777" s="108"/>
      <c r="BU777" s="108"/>
      <c r="BV777" s="108"/>
      <c r="BW777" s="108"/>
      <c r="BX777" s="108"/>
      <c r="BY777" s="108"/>
      <c r="BZ777" s="108"/>
      <c r="CA777" s="108"/>
      <c r="CB777" s="108"/>
      <c r="CC777" s="108"/>
      <c r="CD777" s="108"/>
      <c r="CE777" s="108"/>
      <c r="CF777" s="108"/>
    </row>
    <row r="778" ht="34.5" customHeight="1">
      <c r="A778" s="188"/>
      <c r="B778" s="188"/>
      <c r="C778" s="96"/>
      <c r="D778" s="96"/>
      <c r="E778" s="96"/>
      <c r="F778" s="96"/>
      <c r="G778" s="96"/>
      <c r="H778" s="96"/>
      <c r="I778" s="96"/>
      <c r="J778" s="96"/>
      <c r="K778" s="96"/>
      <c r="L778" s="96"/>
      <c r="M778" s="186"/>
      <c r="N778" s="96"/>
      <c r="O778" s="96"/>
      <c r="P778" s="96"/>
      <c r="Q778" s="102"/>
      <c r="R778" s="102"/>
      <c r="S778" s="102"/>
      <c r="T778" s="102"/>
      <c r="U778" s="102"/>
      <c r="V778" s="102"/>
      <c r="W778" s="102"/>
      <c r="X778" s="102"/>
      <c r="Y778" s="102"/>
      <c r="Z778" s="102"/>
      <c r="AA778" s="102"/>
      <c r="AB778" s="102"/>
      <c r="AC778" s="102"/>
      <c r="AD778" s="102"/>
      <c r="AE778" s="102"/>
      <c r="AF778" s="102"/>
      <c r="AG778" s="102"/>
      <c r="AH778" s="102"/>
      <c r="AI778" s="102"/>
      <c r="AJ778" s="187"/>
      <c r="AK778" s="96"/>
      <c r="AL778" s="96"/>
      <c r="AM778" s="152"/>
      <c r="AN778" s="152"/>
      <c r="AO778" s="107"/>
      <c r="AP778" s="107"/>
      <c r="AQ778" s="108"/>
      <c r="AR778" s="108"/>
      <c r="AS778" s="108"/>
      <c r="AT778" s="108"/>
      <c r="AU778" s="108"/>
      <c r="AV778" s="108"/>
      <c r="AW778" s="108"/>
      <c r="AX778" s="108"/>
      <c r="AY778" s="108"/>
      <c r="AZ778" s="108"/>
      <c r="BA778" s="108"/>
      <c r="BB778" s="108"/>
      <c r="BC778" s="108"/>
      <c r="BD778" s="108"/>
      <c r="BE778" s="108"/>
      <c r="BF778" s="108"/>
      <c r="BG778" s="108"/>
      <c r="BH778" s="108"/>
      <c r="BI778" s="108"/>
      <c r="BJ778" s="108"/>
      <c r="BK778" s="108"/>
      <c r="BL778" s="108"/>
      <c r="BM778" s="108"/>
      <c r="BN778" s="108"/>
      <c r="BO778" s="108"/>
      <c r="BP778" s="108"/>
      <c r="BQ778" s="108"/>
      <c r="BR778" s="108"/>
      <c r="BS778" s="108"/>
      <c r="BT778" s="108"/>
      <c r="BU778" s="108"/>
      <c r="BV778" s="108"/>
      <c r="BW778" s="108"/>
      <c r="BX778" s="108"/>
      <c r="BY778" s="108"/>
      <c r="BZ778" s="108"/>
      <c r="CA778" s="108"/>
      <c r="CB778" s="108"/>
      <c r="CC778" s="108"/>
      <c r="CD778" s="108"/>
      <c r="CE778" s="108"/>
      <c r="CF778" s="108"/>
    </row>
    <row r="779" ht="34.5" customHeight="1">
      <c r="A779" s="188"/>
      <c r="B779" s="188"/>
      <c r="C779" s="96"/>
      <c r="D779" s="96"/>
      <c r="E779" s="96"/>
      <c r="F779" s="96"/>
      <c r="G779" s="96"/>
      <c r="H779" s="96"/>
      <c r="I779" s="96"/>
      <c r="J779" s="96"/>
      <c r="K779" s="96"/>
      <c r="L779" s="96"/>
      <c r="M779" s="186"/>
      <c r="N779" s="96"/>
      <c r="O779" s="96"/>
      <c r="P779" s="96"/>
      <c r="Q779" s="102"/>
      <c r="R779" s="102"/>
      <c r="S779" s="102"/>
      <c r="T779" s="102"/>
      <c r="U779" s="102"/>
      <c r="V779" s="102"/>
      <c r="W779" s="102"/>
      <c r="X779" s="102"/>
      <c r="Y779" s="102"/>
      <c r="Z779" s="102"/>
      <c r="AA779" s="102"/>
      <c r="AB779" s="102"/>
      <c r="AC779" s="102"/>
      <c r="AD779" s="102"/>
      <c r="AE779" s="102"/>
      <c r="AF779" s="102"/>
      <c r="AG779" s="102"/>
      <c r="AH779" s="102"/>
      <c r="AI779" s="102"/>
      <c r="AJ779" s="187"/>
      <c r="AK779" s="96"/>
      <c r="AL779" s="96"/>
      <c r="AM779" s="152"/>
      <c r="AN779" s="152"/>
      <c r="AO779" s="107"/>
      <c r="AP779" s="107"/>
      <c r="AQ779" s="108"/>
      <c r="AR779" s="108"/>
      <c r="AS779" s="108"/>
      <c r="AT779" s="108"/>
      <c r="AU779" s="108"/>
      <c r="AV779" s="108"/>
      <c r="AW779" s="108"/>
      <c r="AX779" s="108"/>
      <c r="AY779" s="108"/>
      <c r="AZ779" s="108"/>
      <c r="BA779" s="108"/>
      <c r="BB779" s="108"/>
      <c r="BC779" s="108"/>
      <c r="BD779" s="108"/>
      <c r="BE779" s="108"/>
      <c r="BF779" s="108"/>
      <c r="BG779" s="108"/>
      <c r="BH779" s="108"/>
      <c r="BI779" s="108"/>
      <c r="BJ779" s="108"/>
      <c r="BK779" s="108"/>
      <c r="BL779" s="108"/>
      <c r="BM779" s="108"/>
      <c r="BN779" s="108"/>
      <c r="BO779" s="108"/>
      <c r="BP779" s="108"/>
      <c r="BQ779" s="108"/>
      <c r="BR779" s="108"/>
      <c r="BS779" s="108"/>
      <c r="BT779" s="108"/>
      <c r="BU779" s="108"/>
      <c r="BV779" s="108"/>
      <c r="BW779" s="108"/>
      <c r="BX779" s="108"/>
      <c r="BY779" s="108"/>
      <c r="BZ779" s="108"/>
      <c r="CA779" s="108"/>
      <c r="CB779" s="108"/>
      <c r="CC779" s="108"/>
      <c r="CD779" s="108"/>
      <c r="CE779" s="108"/>
      <c r="CF779" s="108"/>
    </row>
    <row r="780" ht="34.5" customHeight="1">
      <c r="A780" s="188"/>
      <c r="B780" s="188"/>
      <c r="C780" s="96"/>
      <c r="D780" s="96"/>
      <c r="E780" s="96"/>
      <c r="F780" s="96"/>
      <c r="G780" s="96"/>
      <c r="H780" s="96"/>
      <c r="I780" s="96"/>
      <c r="J780" s="96"/>
      <c r="K780" s="96"/>
      <c r="L780" s="96"/>
      <c r="M780" s="186"/>
      <c r="N780" s="96"/>
      <c r="O780" s="96"/>
      <c r="P780" s="96"/>
      <c r="Q780" s="102"/>
      <c r="R780" s="102"/>
      <c r="S780" s="102"/>
      <c r="T780" s="102"/>
      <c r="U780" s="102"/>
      <c r="V780" s="102"/>
      <c r="W780" s="102"/>
      <c r="X780" s="102"/>
      <c r="Y780" s="102"/>
      <c r="Z780" s="102"/>
      <c r="AA780" s="102"/>
      <c r="AB780" s="102"/>
      <c r="AC780" s="102"/>
      <c r="AD780" s="102"/>
      <c r="AE780" s="102"/>
      <c r="AF780" s="102"/>
      <c r="AG780" s="102"/>
      <c r="AH780" s="102"/>
      <c r="AI780" s="102"/>
      <c r="AJ780" s="187"/>
      <c r="AK780" s="96"/>
      <c r="AL780" s="96"/>
      <c r="AM780" s="152"/>
      <c r="AN780" s="152"/>
      <c r="AO780" s="107"/>
      <c r="AP780" s="107"/>
      <c r="AQ780" s="108"/>
      <c r="AR780" s="108"/>
      <c r="AS780" s="108"/>
      <c r="AT780" s="108"/>
      <c r="AU780" s="108"/>
      <c r="AV780" s="108"/>
      <c r="AW780" s="108"/>
      <c r="AX780" s="108"/>
      <c r="AY780" s="108"/>
      <c r="AZ780" s="108"/>
      <c r="BA780" s="108"/>
      <c r="BB780" s="108"/>
      <c r="BC780" s="108"/>
      <c r="BD780" s="108"/>
      <c r="BE780" s="108"/>
      <c r="BF780" s="108"/>
      <c r="BG780" s="108"/>
      <c r="BH780" s="108"/>
      <c r="BI780" s="108"/>
      <c r="BJ780" s="108"/>
      <c r="BK780" s="108"/>
      <c r="BL780" s="108"/>
      <c r="BM780" s="108"/>
      <c r="BN780" s="108"/>
      <c r="BO780" s="108"/>
      <c r="BP780" s="108"/>
      <c r="BQ780" s="108"/>
      <c r="BR780" s="108"/>
      <c r="BS780" s="108"/>
      <c r="BT780" s="108"/>
      <c r="BU780" s="108"/>
      <c r="BV780" s="108"/>
      <c r="BW780" s="108"/>
      <c r="BX780" s="108"/>
      <c r="BY780" s="108"/>
      <c r="BZ780" s="108"/>
      <c r="CA780" s="108"/>
      <c r="CB780" s="108"/>
      <c r="CC780" s="108"/>
      <c r="CD780" s="108"/>
      <c r="CE780" s="108"/>
      <c r="CF780" s="108"/>
    </row>
    <row r="781" ht="34.5" customHeight="1">
      <c r="A781" s="188"/>
      <c r="B781" s="188"/>
      <c r="C781" s="96"/>
      <c r="D781" s="96"/>
      <c r="E781" s="96"/>
      <c r="F781" s="96"/>
      <c r="G781" s="96"/>
      <c r="H781" s="96"/>
      <c r="I781" s="96"/>
      <c r="J781" s="96"/>
      <c r="K781" s="96"/>
      <c r="L781" s="96"/>
      <c r="M781" s="186"/>
      <c r="N781" s="96"/>
      <c r="O781" s="96"/>
      <c r="P781" s="96"/>
      <c r="Q781" s="102"/>
      <c r="R781" s="102"/>
      <c r="S781" s="102"/>
      <c r="T781" s="102"/>
      <c r="U781" s="102"/>
      <c r="V781" s="102"/>
      <c r="W781" s="102"/>
      <c r="X781" s="102"/>
      <c r="Y781" s="102"/>
      <c r="Z781" s="102"/>
      <c r="AA781" s="102"/>
      <c r="AB781" s="102"/>
      <c r="AC781" s="102"/>
      <c r="AD781" s="102"/>
      <c r="AE781" s="102"/>
      <c r="AF781" s="102"/>
      <c r="AG781" s="102"/>
      <c r="AH781" s="102"/>
      <c r="AI781" s="102"/>
      <c r="AJ781" s="187"/>
      <c r="AK781" s="96"/>
      <c r="AL781" s="96"/>
      <c r="AM781" s="152"/>
      <c r="AN781" s="152"/>
      <c r="AO781" s="107"/>
      <c r="AP781" s="107"/>
      <c r="AQ781" s="108"/>
      <c r="AR781" s="108"/>
      <c r="AS781" s="108"/>
      <c r="AT781" s="108"/>
      <c r="AU781" s="108"/>
      <c r="AV781" s="108"/>
      <c r="AW781" s="108"/>
      <c r="AX781" s="108"/>
      <c r="AY781" s="108"/>
      <c r="AZ781" s="108"/>
      <c r="BA781" s="108"/>
      <c r="BB781" s="108"/>
      <c r="BC781" s="108"/>
      <c r="BD781" s="108"/>
      <c r="BE781" s="108"/>
      <c r="BF781" s="108"/>
      <c r="BG781" s="108"/>
      <c r="BH781" s="108"/>
      <c r="BI781" s="108"/>
      <c r="BJ781" s="108"/>
      <c r="BK781" s="108"/>
      <c r="BL781" s="108"/>
      <c r="BM781" s="108"/>
      <c r="BN781" s="108"/>
      <c r="BO781" s="108"/>
      <c r="BP781" s="108"/>
      <c r="BQ781" s="108"/>
      <c r="BR781" s="108"/>
      <c r="BS781" s="108"/>
      <c r="BT781" s="108"/>
      <c r="BU781" s="108"/>
      <c r="BV781" s="108"/>
      <c r="BW781" s="108"/>
      <c r="BX781" s="108"/>
      <c r="BY781" s="108"/>
      <c r="BZ781" s="108"/>
      <c r="CA781" s="108"/>
      <c r="CB781" s="108"/>
      <c r="CC781" s="108"/>
      <c r="CD781" s="108"/>
      <c r="CE781" s="108"/>
      <c r="CF781" s="108"/>
    </row>
    <row r="782" ht="34.5" customHeight="1">
      <c r="A782" s="188"/>
      <c r="B782" s="188"/>
      <c r="C782" s="96"/>
      <c r="D782" s="96"/>
      <c r="E782" s="96"/>
      <c r="F782" s="96"/>
      <c r="G782" s="96"/>
      <c r="H782" s="96"/>
      <c r="I782" s="96"/>
      <c r="J782" s="96"/>
      <c r="K782" s="96"/>
      <c r="L782" s="96"/>
      <c r="M782" s="186"/>
      <c r="N782" s="96"/>
      <c r="O782" s="96"/>
      <c r="P782" s="96"/>
      <c r="Q782" s="102"/>
      <c r="R782" s="102"/>
      <c r="S782" s="102"/>
      <c r="T782" s="102"/>
      <c r="U782" s="102"/>
      <c r="V782" s="102"/>
      <c r="W782" s="102"/>
      <c r="X782" s="102"/>
      <c r="Y782" s="102"/>
      <c r="Z782" s="102"/>
      <c r="AA782" s="102"/>
      <c r="AB782" s="102"/>
      <c r="AC782" s="102"/>
      <c r="AD782" s="102"/>
      <c r="AE782" s="102"/>
      <c r="AF782" s="102"/>
      <c r="AG782" s="102"/>
      <c r="AH782" s="102"/>
      <c r="AI782" s="102"/>
      <c r="AJ782" s="187"/>
      <c r="AK782" s="96"/>
      <c r="AL782" s="96"/>
      <c r="AM782" s="152"/>
      <c r="AN782" s="152"/>
      <c r="AO782" s="107"/>
      <c r="AP782" s="107"/>
      <c r="AQ782" s="108"/>
      <c r="AR782" s="108"/>
      <c r="AS782" s="108"/>
      <c r="AT782" s="108"/>
      <c r="AU782" s="108"/>
      <c r="AV782" s="108"/>
      <c r="AW782" s="108"/>
      <c r="AX782" s="108"/>
      <c r="AY782" s="108"/>
      <c r="AZ782" s="108"/>
      <c r="BA782" s="108"/>
      <c r="BB782" s="108"/>
      <c r="BC782" s="108"/>
      <c r="BD782" s="108"/>
      <c r="BE782" s="108"/>
      <c r="BF782" s="108"/>
      <c r="BG782" s="108"/>
      <c r="BH782" s="108"/>
      <c r="BI782" s="108"/>
      <c r="BJ782" s="108"/>
      <c r="BK782" s="108"/>
      <c r="BL782" s="108"/>
      <c r="BM782" s="108"/>
      <c r="BN782" s="108"/>
      <c r="BO782" s="108"/>
      <c r="BP782" s="108"/>
      <c r="BQ782" s="108"/>
      <c r="BR782" s="108"/>
      <c r="BS782" s="108"/>
      <c r="BT782" s="108"/>
      <c r="BU782" s="108"/>
      <c r="BV782" s="108"/>
      <c r="BW782" s="108"/>
      <c r="BX782" s="108"/>
      <c r="BY782" s="108"/>
      <c r="BZ782" s="108"/>
      <c r="CA782" s="108"/>
      <c r="CB782" s="108"/>
      <c r="CC782" s="108"/>
      <c r="CD782" s="108"/>
      <c r="CE782" s="108"/>
      <c r="CF782" s="108"/>
    </row>
    <row r="783" ht="34.5" customHeight="1">
      <c r="A783" s="188"/>
      <c r="B783" s="188"/>
      <c r="C783" s="96"/>
      <c r="D783" s="96"/>
      <c r="E783" s="96"/>
      <c r="F783" s="96"/>
      <c r="G783" s="96"/>
      <c r="H783" s="96"/>
      <c r="I783" s="96"/>
      <c r="J783" s="96"/>
      <c r="K783" s="96"/>
      <c r="L783" s="96"/>
      <c r="M783" s="186"/>
      <c r="N783" s="96"/>
      <c r="O783" s="96"/>
      <c r="P783" s="96"/>
      <c r="Q783" s="102"/>
      <c r="R783" s="102"/>
      <c r="S783" s="102"/>
      <c r="T783" s="102"/>
      <c r="U783" s="102"/>
      <c r="V783" s="102"/>
      <c r="W783" s="102"/>
      <c r="X783" s="102"/>
      <c r="Y783" s="102"/>
      <c r="Z783" s="102"/>
      <c r="AA783" s="102"/>
      <c r="AB783" s="102"/>
      <c r="AC783" s="102"/>
      <c r="AD783" s="102"/>
      <c r="AE783" s="102"/>
      <c r="AF783" s="102"/>
      <c r="AG783" s="102"/>
      <c r="AH783" s="102"/>
      <c r="AI783" s="102"/>
      <c r="AJ783" s="187"/>
      <c r="AK783" s="96"/>
      <c r="AL783" s="96"/>
      <c r="AM783" s="152"/>
      <c r="AN783" s="152"/>
      <c r="AO783" s="107"/>
      <c r="AP783" s="107"/>
      <c r="AQ783" s="108"/>
      <c r="AR783" s="108"/>
      <c r="AS783" s="108"/>
      <c r="AT783" s="108"/>
      <c r="AU783" s="108"/>
      <c r="AV783" s="108"/>
      <c r="AW783" s="108"/>
      <c r="AX783" s="108"/>
      <c r="AY783" s="108"/>
      <c r="AZ783" s="108"/>
      <c r="BA783" s="108"/>
      <c r="BB783" s="108"/>
      <c r="BC783" s="108"/>
      <c r="BD783" s="108"/>
      <c r="BE783" s="108"/>
      <c r="BF783" s="108"/>
      <c r="BG783" s="108"/>
      <c r="BH783" s="108"/>
      <c r="BI783" s="108"/>
      <c r="BJ783" s="108"/>
      <c r="BK783" s="108"/>
      <c r="BL783" s="108"/>
      <c r="BM783" s="108"/>
      <c r="BN783" s="108"/>
      <c r="BO783" s="108"/>
      <c r="BP783" s="108"/>
      <c r="BQ783" s="108"/>
      <c r="BR783" s="108"/>
      <c r="BS783" s="108"/>
      <c r="BT783" s="108"/>
      <c r="BU783" s="108"/>
      <c r="BV783" s="108"/>
      <c r="BW783" s="108"/>
      <c r="BX783" s="108"/>
      <c r="BY783" s="108"/>
      <c r="BZ783" s="108"/>
      <c r="CA783" s="108"/>
      <c r="CB783" s="108"/>
      <c r="CC783" s="108"/>
      <c r="CD783" s="108"/>
      <c r="CE783" s="108"/>
      <c r="CF783" s="108"/>
    </row>
    <row r="784" ht="34.5" customHeight="1">
      <c r="A784" s="188"/>
      <c r="B784" s="188"/>
      <c r="C784" s="96"/>
      <c r="D784" s="96"/>
      <c r="E784" s="96"/>
      <c r="F784" s="96"/>
      <c r="G784" s="96"/>
      <c r="H784" s="96"/>
      <c r="I784" s="96"/>
      <c r="J784" s="96"/>
      <c r="K784" s="96"/>
      <c r="L784" s="96"/>
      <c r="M784" s="186"/>
      <c r="N784" s="96"/>
      <c r="O784" s="96"/>
      <c r="P784" s="96"/>
      <c r="Q784" s="102"/>
      <c r="R784" s="102"/>
      <c r="S784" s="102"/>
      <c r="T784" s="102"/>
      <c r="U784" s="102"/>
      <c r="V784" s="102"/>
      <c r="W784" s="102"/>
      <c r="X784" s="102"/>
      <c r="Y784" s="102"/>
      <c r="Z784" s="102"/>
      <c r="AA784" s="102"/>
      <c r="AB784" s="102"/>
      <c r="AC784" s="102"/>
      <c r="AD784" s="102"/>
      <c r="AE784" s="102"/>
      <c r="AF784" s="102"/>
      <c r="AG784" s="102"/>
      <c r="AH784" s="102"/>
      <c r="AI784" s="102"/>
      <c r="AJ784" s="187"/>
      <c r="AK784" s="96"/>
      <c r="AL784" s="96"/>
      <c r="AM784" s="152"/>
      <c r="AN784" s="152"/>
      <c r="AO784" s="107"/>
      <c r="AP784" s="107"/>
      <c r="AQ784" s="108"/>
      <c r="AR784" s="108"/>
      <c r="AS784" s="108"/>
      <c r="AT784" s="108"/>
      <c r="AU784" s="108"/>
      <c r="AV784" s="108"/>
      <c r="AW784" s="108"/>
      <c r="AX784" s="108"/>
      <c r="AY784" s="108"/>
      <c r="AZ784" s="108"/>
      <c r="BA784" s="108"/>
      <c r="BB784" s="108"/>
      <c r="BC784" s="108"/>
      <c r="BD784" s="108"/>
      <c r="BE784" s="108"/>
      <c r="BF784" s="108"/>
      <c r="BG784" s="108"/>
      <c r="BH784" s="108"/>
      <c r="BI784" s="108"/>
      <c r="BJ784" s="108"/>
      <c r="BK784" s="108"/>
      <c r="BL784" s="108"/>
      <c r="BM784" s="108"/>
      <c r="BN784" s="108"/>
      <c r="BO784" s="108"/>
      <c r="BP784" s="108"/>
      <c r="BQ784" s="108"/>
      <c r="BR784" s="108"/>
      <c r="BS784" s="108"/>
      <c r="BT784" s="108"/>
      <c r="BU784" s="108"/>
      <c r="BV784" s="108"/>
      <c r="BW784" s="108"/>
      <c r="BX784" s="108"/>
      <c r="BY784" s="108"/>
      <c r="BZ784" s="108"/>
      <c r="CA784" s="108"/>
      <c r="CB784" s="108"/>
      <c r="CC784" s="108"/>
      <c r="CD784" s="108"/>
      <c r="CE784" s="108"/>
      <c r="CF784" s="108"/>
    </row>
    <row r="785" ht="34.5" customHeight="1">
      <c r="A785" s="188"/>
      <c r="B785" s="188"/>
      <c r="C785" s="96"/>
      <c r="D785" s="96"/>
      <c r="E785" s="96"/>
      <c r="F785" s="96"/>
      <c r="G785" s="96"/>
      <c r="H785" s="96"/>
      <c r="I785" s="96"/>
      <c r="J785" s="96"/>
      <c r="K785" s="96"/>
      <c r="L785" s="96"/>
      <c r="M785" s="186"/>
      <c r="N785" s="96"/>
      <c r="O785" s="96"/>
      <c r="P785" s="96"/>
      <c r="Q785" s="102"/>
      <c r="R785" s="102"/>
      <c r="S785" s="102"/>
      <c r="T785" s="102"/>
      <c r="U785" s="102"/>
      <c r="V785" s="102"/>
      <c r="W785" s="102"/>
      <c r="X785" s="102"/>
      <c r="Y785" s="102"/>
      <c r="Z785" s="102"/>
      <c r="AA785" s="102"/>
      <c r="AB785" s="102"/>
      <c r="AC785" s="102"/>
      <c r="AD785" s="102"/>
      <c r="AE785" s="102"/>
      <c r="AF785" s="102"/>
      <c r="AG785" s="102"/>
      <c r="AH785" s="102"/>
      <c r="AI785" s="102"/>
      <c r="AJ785" s="187"/>
      <c r="AK785" s="96"/>
      <c r="AL785" s="96"/>
      <c r="AM785" s="152"/>
      <c r="AN785" s="152"/>
      <c r="AO785" s="107"/>
      <c r="AP785" s="107"/>
      <c r="AQ785" s="108"/>
      <c r="AR785" s="108"/>
      <c r="AS785" s="108"/>
      <c r="AT785" s="108"/>
      <c r="AU785" s="108"/>
      <c r="AV785" s="108"/>
      <c r="AW785" s="108"/>
      <c r="AX785" s="108"/>
      <c r="AY785" s="108"/>
      <c r="AZ785" s="108"/>
      <c r="BA785" s="108"/>
      <c r="BB785" s="108"/>
      <c r="BC785" s="108"/>
      <c r="BD785" s="108"/>
      <c r="BE785" s="108"/>
      <c r="BF785" s="108"/>
      <c r="BG785" s="108"/>
      <c r="BH785" s="108"/>
      <c r="BI785" s="108"/>
      <c r="BJ785" s="108"/>
      <c r="BK785" s="108"/>
      <c r="BL785" s="108"/>
      <c r="BM785" s="108"/>
      <c r="BN785" s="108"/>
      <c r="BO785" s="108"/>
      <c r="BP785" s="108"/>
      <c r="BQ785" s="108"/>
      <c r="BR785" s="108"/>
      <c r="BS785" s="108"/>
      <c r="BT785" s="108"/>
      <c r="BU785" s="108"/>
      <c r="BV785" s="108"/>
      <c r="BW785" s="108"/>
      <c r="BX785" s="108"/>
      <c r="BY785" s="108"/>
      <c r="BZ785" s="108"/>
      <c r="CA785" s="108"/>
      <c r="CB785" s="108"/>
      <c r="CC785" s="108"/>
      <c r="CD785" s="108"/>
      <c r="CE785" s="108"/>
      <c r="CF785" s="108"/>
    </row>
    <row r="786" ht="34.5" customHeight="1">
      <c r="A786" s="188"/>
      <c r="B786" s="188"/>
      <c r="C786" s="96"/>
      <c r="D786" s="96"/>
      <c r="E786" s="96"/>
      <c r="F786" s="96"/>
      <c r="G786" s="96"/>
      <c r="H786" s="96"/>
      <c r="I786" s="96"/>
      <c r="J786" s="96"/>
      <c r="K786" s="96"/>
      <c r="L786" s="96"/>
      <c r="M786" s="186"/>
      <c r="N786" s="96"/>
      <c r="O786" s="96"/>
      <c r="P786" s="96"/>
      <c r="Q786" s="102"/>
      <c r="R786" s="102"/>
      <c r="S786" s="102"/>
      <c r="T786" s="102"/>
      <c r="U786" s="102"/>
      <c r="V786" s="102"/>
      <c r="W786" s="102"/>
      <c r="X786" s="102"/>
      <c r="Y786" s="102"/>
      <c r="Z786" s="102"/>
      <c r="AA786" s="102"/>
      <c r="AB786" s="102"/>
      <c r="AC786" s="102"/>
      <c r="AD786" s="102"/>
      <c r="AE786" s="102"/>
      <c r="AF786" s="102"/>
      <c r="AG786" s="102"/>
      <c r="AH786" s="102"/>
      <c r="AI786" s="102"/>
      <c r="AJ786" s="187"/>
      <c r="AK786" s="96"/>
      <c r="AL786" s="96"/>
      <c r="AM786" s="152"/>
      <c r="AN786" s="152"/>
      <c r="AO786" s="107"/>
      <c r="AP786" s="107"/>
      <c r="AQ786" s="108"/>
      <c r="AR786" s="108"/>
      <c r="AS786" s="108"/>
      <c r="AT786" s="108"/>
      <c r="AU786" s="108"/>
      <c r="AV786" s="108"/>
      <c r="AW786" s="108"/>
      <c r="AX786" s="108"/>
      <c r="AY786" s="108"/>
      <c r="AZ786" s="108"/>
      <c r="BA786" s="108"/>
      <c r="BB786" s="108"/>
      <c r="BC786" s="108"/>
      <c r="BD786" s="108"/>
      <c r="BE786" s="108"/>
      <c r="BF786" s="108"/>
      <c r="BG786" s="108"/>
      <c r="BH786" s="108"/>
      <c r="BI786" s="108"/>
      <c r="BJ786" s="108"/>
      <c r="BK786" s="108"/>
      <c r="BL786" s="108"/>
      <c r="BM786" s="108"/>
      <c r="BN786" s="108"/>
      <c r="BO786" s="108"/>
      <c r="BP786" s="108"/>
      <c r="BQ786" s="108"/>
      <c r="BR786" s="108"/>
      <c r="BS786" s="108"/>
      <c r="BT786" s="108"/>
      <c r="BU786" s="108"/>
      <c r="BV786" s="108"/>
      <c r="BW786" s="108"/>
      <c r="BX786" s="108"/>
      <c r="BY786" s="108"/>
      <c r="BZ786" s="108"/>
      <c r="CA786" s="108"/>
      <c r="CB786" s="108"/>
      <c r="CC786" s="108"/>
      <c r="CD786" s="108"/>
      <c r="CE786" s="108"/>
      <c r="CF786" s="108"/>
    </row>
    <row r="787" ht="34.5" customHeight="1">
      <c r="A787" s="188"/>
      <c r="B787" s="188"/>
      <c r="C787" s="96"/>
      <c r="D787" s="96"/>
      <c r="E787" s="96"/>
      <c r="F787" s="96"/>
      <c r="G787" s="96"/>
      <c r="H787" s="96"/>
      <c r="I787" s="96"/>
      <c r="J787" s="96"/>
      <c r="K787" s="96"/>
      <c r="L787" s="96"/>
      <c r="M787" s="186"/>
      <c r="N787" s="96"/>
      <c r="O787" s="96"/>
      <c r="P787" s="96"/>
      <c r="Q787" s="102"/>
      <c r="R787" s="102"/>
      <c r="S787" s="102"/>
      <c r="T787" s="102"/>
      <c r="U787" s="102"/>
      <c r="V787" s="102"/>
      <c r="W787" s="102"/>
      <c r="X787" s="102"/>
      <c r="Y787" s="102"/>
      <c r="Z787" s="102"/>
      <c r="AA787" s="102"/>
      <c r="AB787" s="102"/>
      <c r="AC787" s="102"/>
      <c r="AD787" s="102"/>
      <c r="AE787" s="102"/>
      <c r="AF787" s="102"/>
      <c r="AG787" s="102"/>
      <c r="AH787" s="102"/>
      <c r="AI787" s="102"/>
      <c r="AJ787" s="187"/>
      <c r="AK787" s="96"/>
      <c r="AL787" s="96"/>
      <c r="AM787" s="152"/>
      <c r="AN787" s="152"/>
      <c r="AO787" s="107"/>
      <c r="AP787" s="107"/>
      <c r="AQ787" s="108"/>
      <c r="AR787" s="108"/>
      <c r="AS787" s="108"/>
      <c r="AT787" s="108"/>
      <c r="AU787" s="108"/>
      <c r="AV787" s="108"/>
      <c r="AW787" s="108"/>
      <c r="AX787" s="108"/>
      <c r="AY787" s="108"/>
      <c r="AZ787" s="108"/>
      <c r="BA787" s="108"/>
      <c r="BB787" s="108"/>
      <c r="BC787" s="108"/>
      <c r="BD787" s="108"/>
      <c r="BE787" s="108"/>
      <c r="BF787" s="108"/>
      <c r="BG787" s="108"/>
      <c r="BH787" s="108"/>
      <c r="BI787" s="108"/>
      <c r="BJ787" s="108"/>
      <c r="BK787" s="108"/>
      <c r="BL787" s="108"/>
      <c r="BM787" s="108"/>
      <c r="BN787" s="108"/>
      <c r="BO787" s="108"/>
      <c r="BP787" s="108"/>
      <c r="BQ787" s="108"/>
      <c r="BR787" s="108"/>
      <c r="BS787" s="108"/>
      <c r="BT787" s="108"/>
      <c r="BU787" s="108"/>
      <c r="BV787" s="108"/>
      <c r="BW787" s="108"/>
      <c r="BX787" s="108"/>
      <c r="BY787" s="108"/>
      <c r="BZ787" s="108"/>
      <c r="CA787" s="108"/>
      <c r="CB787" s="108"/>
      <c r="CC787" s="108"/>
      <c r="CD787" s="108"/>
      <c r="CE787" s="108"/>
      <c r="CF787" s="108"/>
    </row>
    <row r="788" ht="34.5" customHeight="1">
      <c r="A788" s="188"/>
      <c r="B788" s="188"/>
      <c r="C788" s="96"/>
      <c r="D788" s="96"/>
      <c r="E788" s="96"/>
      <c r="F788" s="96"/>
      <c r="G788" s="96"/>
      <c r="H788" s="96"/>
      <c r="I788" s="96"/>
      <c r="J788" s="96"/>
      <c r="K788" s="96"/>
      <c r="L788" s="96"/>
      <c r="M788" s="186"/>
      <c r="N788" s="96"/>
      <c r="O788" s="96"/>
      <c r="P788" s="96"/>
      <c r="Q788" s="102"/>
      <c r="R788" s="102"/>
      <c r="S788" s="102"/>
      <c r="T788" s="102"/>
      <c r="U788" s="102"/>
      <c r="V788" s="102"/>
      <c r="W788" s="102"/>
      <c r="X788" s="102"/>
      <c r="Y788" s="102"/>
      <c r="Z788" s="102"/>
      <c r="AA788" s="102"/>
      <c r="AB788" s="102"/>
      <c r="AC788" s="102"/>
      <c r="AD788" s="102"/>
      <c r="AE788" s="102"/>
      <c r="AF788" s="102"/>
      <c r="AG788" s="102"/>
      <c r="AH788" s="102"/>
      <c r="AI788" s="102"/>
      <c r="AJ788" s="187"/>
      <c r="AK788" s="96"/>
      <c r="AL788" s="96"/>
      <c r="AM788" s="152"/>
      <c r="AN788" s="152"/>
      <c r="AO788" s="107"/>
      <c r="AP788" s="107"/>
      <c r="AQ788" s="108"/>
      <c r="AR788" s="108"/>
      <c r="AS788" s="108"/>
      <c r="AT788" s="108"/>
      <c r="AU788" s="108"/>
      <c r="AV788" s="108"/>
      <c r="AW788" s="108"/>
      <c r="AX788" s="108"/>
      <c r="AY788" s="108"/>
      <c r="AZ788" s="108"/>
      <c r="BA788" s="108"/>
      <c r="BB788" s="108"/>
      <c r="BC788" s="108"/>
      <c r="BD788" s="108"/>
      <c r="BE788" s="108"/>
      <c r="BF788" s="108"/>
      <c r="BG788" s="108"/>
      <c r="BH788" s="108"/>
      <c r="BI788" s="108"/>
      <c r="BJ788" s="108"/>
      <c r="BK788" s="108"/>
      <c r="BL788" s="108"/>
      <c r="BM788" s="108"/>
      <c r="BN788" s="108"/>
      <c r="BO788" s="108"/>
      <c r="BP788" s="108"/>
      <c r="BQ788" s="108"/>
      <c r="BR788" s="108"/>
      <c r="BS788" s="108"/>
      <c r="BT788" s="108"/>
      <c r="BU788" s="108"/>
      <c r="BV788" s="108"/>
      <c r="BW788" s="108"/>
      <c r="BX788" s="108"/>
      <c r="BY788" s="108"/>
      <c r="BZ788" s="108"/>
      <c r="CA788" s="108"/>
      <c r="CB788" s="108"/>
      <c r="CC788" s="108"/>
      <c r="CD788" s="108"/>
      <c r="CE788" s="108"/>
      <c r="CF788" s="108"/>
    </row>
    <row r="789" ht="34.5" customHeight="1">
      <c r="A789" s="188"/>
      <c r="B789" s="188"/>
      <c r="C789" s="96"/>
      <c r="D789" s="96"/>
      <c r="E789" s="96"/>
      <c r="F789" s="96"/>
      <c r="G789" s="96"/>
      <c r="H789" s="96"/>
      <c r="I789" s="96"/>
      <c r="J789" s="96"/>
      <c r="K789" s="96"/>
      <c r="L789" s="96"/>
      <c r="M789" s="186"/>
      <c r="N789" s="96"/>
      <c r="O789" s="96"/>
      <c r="P789" s="96"/>
      <c r="Q789" s="102"/>
      <c r="R789" s="102"/>
      <c r="S789" s="102"/>
      <c r="T789" s="102"/>
      <c r="U789" s="102"/>
      <c r="V789" s="102"/>
      <c r="W789" s="102"/>
      <c r="X789" s="102"/>
      <c r="Y789" s="102"/>
      <c r="Z789" s="102"/>
      <c r="AA789" s="102"/>
      <c r="AB789" s="102"/>
      <c r="AC789" s="102"/>
      <c r="AD789" s="102"/>
      <c r="AE789" s="102"/>
      <c r="AF789" s="102"/>
      <c r="AG789" s="102"/>
      <c r="AH789" s="102"/>
      <c r="AI789" s="102"/>
      <c r="AJ789" s="187"/>
      <c r="AK789" s="96"/>
      <c r="AL789" s="96"/>
      <c r="AM789" s="152"/>
      <c r="AN789" s="152"/>
      <c r="AO789" s="107"/>
      <c r="AP789" s="107"/>
      <c r="AQ789" s="108"/>
      <c r="AR789" s="108"/>
      <c r="AS789" s="108"/>
      <c r="AT789" s="108"/>
      <c r="AU789" s="108"/>
      <c r="AV789" s="108"/>
      <c r="AW789" s="108"/>
      <c r="AX789" s="108"/>
      <c r="AY789" s="108"/>
      <c r="AZ789" s="108"/>
      <c r="BA789" s="108"/>
      <c r="BB789" s="108"/>
      <c r="BC789" s="108"/>
      <c r="BD789" s="108"/>
      <c r="BE789" s="108"/>
      <c r="BF789" s="108"/>
      <c r="BG789" s="108"/>
      <c r="BH789" s="108"/>
      <c r="BI789" s="108"/>
      <c r="BJ789" s="108"/>
      <c r="BK789" s="108"/>
      <c r="BL789" s="108"/>
      <c r="BM789" s="108"/>
      <c r="BN789" s="108"/>
      <c r="BO789" s="108"/>
      <c r="BP789" s="108"/>
      <c r="BQ789" s="108"/>
      <c r="BR789" s="108"/>
      <c r="BS789" s="108"/>
      <c r="BT789" s="108"/>
      <c r="BU789" s="108"/>
      <c r="BV789" s="108"/>
      <c r="BW789" s="108"/>
      <c r="BX789" s="108"/>
      <c r="BY789" s="108"/>
      <c r="BZ789" s="108"/>
      <c r="CA789" s="108"/>
      <c r="CB789" s="108"/>
      <c r="CC789" s="108"/>
      <c r="CD789" s="108"/>
      <c r="CE789" s="108"/>
      <c r="CF789" s="108"/>
    </row>
    <row r="790" ht="34.5" customHeight="1">
      <c r="A790" s="188"/>
      <c r="B790" s="188"/>
      <c r="C790" s="96"/>
      <c r="D790" s="96"/>
      <c r="E790" s="96"/>
      <c r="F790" s="96"/>
      <c r="G790" s="96"/>
      <c r="H790" s="96"/>
      <c r="I790" s="96"/>
      <c r="J790" s="96"/>
      <c r="K790" s="96"/>
      <c r="L790" s="96"/>
      <c r="M790" s="186"/>
      <c r="N790" s="96"/>
      <c r="O790" s="96"/>
      <c r="P790" s="96"/>
      <c r="Q790" s="102"/>
      <c r="R790" s="102"/>
      <c r="S790" s="102"/>
      <c r="T790" s="102"/>
      <c r="U790" s="102"/>
      <c r="V790" s="102"/>
      <c r="W790" s="102"/>
      <c r="X790" s="102"/>
      <c r="Y790" s="102"/>
      <c r="Z790" s="102"/>
      <c r="AA790" s="102"/>
      <c r="AB790" s="102"/>
      <c r="AC790" s="102"/>
      <c r="AD790" s="102"/>
      <c r="AE790" s="102"/>
      <c r="AF790" s="102"/>
      <c r="AG790" s="102"/>
      <c r="AH790" s="102"/>
      <c r="AI790" s="102"/>
      <c r="AJ790" s="187"/>
      <c r="AK790" s="96"/>
      <c r="AL790" s="96"/>
      <c r="AM790" s="152"/>
      <c r="AN790" s="152"/>
      <c r="AO790" s="107"/>
      <c r="AP790" s="107"/>
      <c r="AQ790" s="108"/>
      <c r="AR790" s="108"/>
      <c r="AS790" s="108"/>
      <c r="AT790" s="108"/>
      <c r="AU790" s="108"/>
      <c r="AV790" s="108"/>
      <c r="AW790" s="108"/>
      <c r="AX790" s="108"/>
      <c r="AY790" s="108"/>
      <c r="AZ790" s="108"/>
      <c r="BA790" s="108"/>
      <c r="BB790" s="108"/>
      <c r="BC790" s="108"/>
      <c r="BD790" s="108"/>
      <c r="BE790" s="108"/>
      <c r="BF790" s="108"/>
      <c r="BG790" s="108"/>
      <c r="BH790" s="108"/>
      <c r="BI790" s="108"/>
      <c r="BJ790" s="108"/>
      <c r="BK790" s="108"/>
      <c r="BL790" s="108"/>
      <c r="BM790" s="108"/>
      <c r="BN790" s="108"/>
      <c r="BO790" s="108"/>
      <c r="BP790" s="108"/>
      <c r="BQ790" s="108"/>
      <c r="BR790" s="108"/>
      <c r="BS790" s="108"/>
      <c r="BT790" s="108"/>
      <c r="BU790" s="108"/>
      <c r="BV790" s="108"/>
      <c r="BW790" s="108"/>
      <c r="BX790" s="108"/>
      <c r="BY790" s="108"/>
      <c r="BZ790" s="108"/>
      <c r="CA790" s="108"/>
      <c r="CB790" s="108"/>
      <c r="CC790" s="108"/>
      <c r="CD790" s="108"/>
      <c r="CE790" s="108"/>
      <c r="CF790" s="108"/>
    </row>
    <row r="791" ht="34.5" customHeight="1">
      <c r="A791" s="188"/>
      <c r="B791" s="188"/>
      <c r="C791" s="96"/>
      <c r="D791" s="96"/>
      <c r="E791" s="96"/>
      <c r="F791" s="96"/>
      <c r="G791" s="96"/>
      <c r="H791" s="96"/>
      <c r="I791" s="96"/>
      <c r="J791" s="96"/>
      <c r="K791" s="96"/>
      <c r="L791" s="96"/>
      <c r="M791" s="186"/>
      <c r="N791" s="96"/>
      <c r="O791" s="96"/>
      <c r="P791" s="96"/>
      <c r="Q791" s="102"/>
      <c r="R791" s="102"/>
      <c r="S791" s="102"/>
      <c r="T791" s="102"/>
      <c r="U791" s="102"/>
      <c r="V791" s="102"/>
      <c r="W791" s="102"/>
      <c r="X791" s="102"/>
      <c r="Y791" s="102"/>
      <c r="Z791" s="102"/>
      <c r="AA791" s="102"/>
      <c r="AB791" s="102"/>
      <c r="AC791" s="102"/>
      <c r="AD791" s="102"/>
      <c r="AE791" s="102"/>
      <c r="AF791" s="102"/>
      <c r="AG791" s="102"/>
      <c r="AH791" s="102"/>
      <c r="AI791" s="102"/>
      <c r="AJ791" s="187"/>
      <c r="AK791" s="96"/>
      <c r="AL791" s="96"/>
      <c r="AM791" s="152"/>
      <c r="AN791" s="152"/>
      <c r="AO791" s="107"/>
      <c r="AP791" s="107"/>
      <c r="AQ791" s="108"/>
      <c r="AR791" s="108"/>
      <c r="AS791" s="108"/>
      <c r="AT791" s="108"/>
      <c r="AU791" s="108"/>
      <c r="AV791" s="108"/>
      <c r="AW791" s="108"/>
      <c r="AX791" s="108"/>
      <c r="AY791" s="108"/>
      <c r="AZ791" s="108"/>
      <c r="BA791" s="108"/>
      <c r="BB791" s="108"/>
      <c r="BC791" s="108"/>
      <c r="BD791" s="108"/>
      <c r="BE791" s="108"/>
      <c r="BF791" s="108"/>
      <c r="BG791" s="108"/>
      <c r="BH791" s="108"/>
      <c r="BI791" s="108"/>
      <c r="BJ791" s="108"/>
      <c r="BK791" s="108"/>
      <c r="BL791" s="108"/>
      <c r="BM791" s="108"/>
      <c r="BN791" s="108"/>
      <c r="BO791" s="108"/>
      <c r="BP791" s="108"/>
      <c r="BQ791" s="108"/>
      <c r="BR791" s="108"/>
      <c r="BS791" s="108"/>
      <c r="BT791" s="108"/>
      <c r="BU791" s="108"/>
      <c r="BV791" s="108"/>
      <c r="BW791" s="108"/>
      <c r="BX791" s="108"/>
      <c r="BY791" s="108"/>
      <c r="BZ791" s="108"/>
      <c r="CA791" s="108"/>
      <c r="CB791" s="108"/>
      <c r="CC791" s="108"/>
      <c r="CD791" s="108"/>
      <c r="CE791" s="108"/>
      <c r="CF791" s="108"/>
    </row>
    <row r="792" ht="34.5" customHeight="1">
      <c r="A792" s="188"/>
      <c r="B792" s="188"/>
      <c r="C792" s="96"/>
      <c r="D792" s="96"/>
      <c r="E792" s="96"/>
      <c r="F792" s="96"/>
      <c r="G792" s="96"/>
      <c r="H792" s="96"/>
      <c r="I792" s="96"/>
      <c r="J792" s="96"/>
      <c r="K792" s="96"/>
      <c r="L792" s="96"/>
      <c r="M792" s="186"/>
      <c r="N792" s="96"/>
      <c r="O792" s="96"/>
      <c r="P792" s="96"/>
      <c r="Q792" s="102"/>
      <c r="R792" s="102"/>
      <c r="S792" s="102"/>
      <c r="T792" s="102"/>
      <c r="U792" s="102"/>
      <c r="V792" s="102"/>
      <c r="W792" s="102"/>
      <c r="X792" s="102"/>
      <c r="Y792" s="102"/>
      <c r="Z792" s="102"/>
      <c r="AA792" s="102"/>
      <c r="AB792" s="102"/>
      <c r="AC792" s="102"/>
      <c r="AD792" s="102"/>
      <c r="AE792" s="102"/>
      <c r="AF792" s="102"/>
      <c r="AG792" s="102"/>
      <c r="AH792" s="102"/>
      <c r="AI792" s="102"/>
      <c r="AJ792" s="187"/>
      <c r="AK792" s="96"/>
      <c r="AL792" s="96"/>
      <c r="AM792" s="152"/>
      <c r="AN792" s="152"/>
      <c r="AO792" s="107"/>
      <c r="AP792" s="107"/>
      <c r="AQ792" s="108"/>
      <c r="AR792" s="108"/>
      <c r="AS792" s="108"/>
      <c r="AT792" s="108"/>
      <c r="AU792" s="108"/>
      <c r="AV792" s="108"/>
      <c r="AW792" s="108"/>
      <c r="AX792" s="108"/>
      <c r="AY792" s="108"/>
      <c r="AZ792" s="108"/>
      <c r="BA792" s="108"/>
      <c r="BB792" s="108"/>
      <c r="BC792" s="108"/>
      <c r="BD792" s="108"/>
      <c r="BE792" s="108"/>
      <c r="BF792" s="108"/>
      <c r="BG792" s="108"/>
      <c r="BH792" s="108"/>
      <c r="BI792" s="108"/>
      <c r="BJ792" s="108"/>
      <c r="BK792" s="108"/>
      <c r="BL792" s="108"/>
      <c r="BM792" s="108"/>
      <c r="BN792" s="108"/>
      <c r="BO792" s="108"/>
      <c r="BP792" s="108"/>
      <c r="BQ792" s="108"/>
      <c r="BR792" s="108"/>
      <c r="BS792" s="108"/>
      <c r="BT792" s="108"/>
      <c r="BU792" s="108"/>
      <c r="BV792" s="108"/>
      <c r="BW792" s="108"/>
      <c r="BX792" s="108"/>
      <c r="BY792" s="108"/>
      <c r="BZ792" s="108"/>
      <c r="CA792" s="108"/>
      <c r="CB792" s="108"/>
      <c r="CC792" s="108"/>
      <c r="CD792" s="108"/>
      <c r="CE792" s="108"/>
      <c r="CF792" s="108"/>
    </row>
    <row r="793" ht="34.5" customHeight="1">
      <c r="A793" s="188"/>
      <c r="B793" s="188"/>
      <c r="C793" s="96"/>
      <c r="D793" s="96"/>
      <c r="E793" s="96"/>
      <c r="F793" s="96"/>
      <c r="G793" s="96"/>
      <c r="H793" s="96"/>
      <c r="I793" s="96"/>
      <c r="J793" s="96"/>
      <c r="K793" s="96"/>
      <c r="L793" s="96"/>
      <c r="M793" s="186"/>
      <c r="N793" s="96"/>
      <c r="O793" s="96"/>
      <c r="P793" s="96"/>
      <c r="Q793" s="102"/>
      <c r="R793" s="102"/>
      <c r="S793" s="102"/>
      <c r="T793" s="102"/>
      <c r="U793" s="102"/>
      <c r="V793" s="102"/>
      <c r="W793" s="102"/>
      <c r="X793" s="102"/>
      <c r="Y793" s="102"/>
      <c r="Z793" s="102"/>
      <c r="AA793" s="102"/>
      <c r="AB793" s="102"/>
      <c r="AC793" s="102"/>
      <c r="AD793" s="102"/>
      <c r="AE793" s="102"/>
      <c r="AF793" s="102"/>
      <c r="AG793" s="102"/>
      <c r="AH793" s="102"/>
      <c r="AI793" s="102"/>
      <c r="AJ793" s="187"/>
      <c r="AK793" s="96"/>
      <c r="AL793" s="96"/>
      <c r="AM793" s="152"/>
      <c r="AN793" s="152"/>
      <c r="AO793" s="107"/>
      <c r="AP793" s="107"/>
      <c r="AQ793" s="108"/>
      <c r="AR793" s="108"/>
      <c r="AS793" s="108"/>
      <c r="AT793" s="108"/>
      <c r="AU793" s="108"/>
      <c r="AV793" s="108"/>
      <c r="AW793" s="108"/>
      <c r="AX793" s="108"/>
      <c r="AY793" s="108"/>
      <c r="AZ793" s="108"/>
      <c r="BA793" s="108"/>
      <c r="BB793" s="108"/>
      <c r="BC793" s="108"/>
      <c r="BD793" s="108"/>
      <c r="BE793" s="108"/>
      <c r="BF793" s="108"/>
      <c r="BG793" s="108"/>
      <c r="BH793" s="108"/>
      <c r="BI793" s="108"/>
      <c r="BJ793" s="108"/>
      <c r="BK793" s="108"/>
      <c r="BL793" s="108"/>
      <c r="BM793" s="108"/>
      <c r="BN793" s="108"/>
      <c r="BO793" s="108"/>
      <c r="BP793" s="108"/>
      <c r="BQ793" s="108"/>
      <c r="BR793" s="108"/>
      <c r="BS793" s="108"/>
      <c r="BT793" s="108"/>
      <c r="BU793" s="108"/>
      <c r="BV793" s="108"/>
      <c r="BW793" s="108"/>
      <c r="BX793" s="108"/>
      <c r="BY793" s="108"/>
      <c r="BZ793" s="108"/>
      <c r="CA793" s="108"/>
      <c r="CB793" s="108"/>
      <c r="CC793" s="108"/>
      <c r="CD793" s="108"/>
      <c r="CE793" s="108"/>
      <c r="CF793" s="108"/>
    </row>
    <row r="794" ht="34.5" customHeight="1">
      <c r="A794" s="188"/>
      <c r="B794" s="188"/>
      <c r="C794" s="96"/>
      <c r="D794" s="96"/>
      <c r="E794" s="96"/>
      <c r="F794" s="96"/>
      <c r="G794" s="96"/>
      <c r="H794" s="96"/>
      <c r="I794" s="96"/>
      <c r="J794" s="96"/>
      <c r="K794" s="96"/>
      <c r="L794" s="96"/>
      <c r="M794" s="186"/>
      <c r="N794" s="96"/>
      <c r="O794" s="96"/>
      <c r="P794" s="96"/>
      <c r="Q794" s="102"/>
      <c r="R794" s="102"/>
      <c r="S794" s="102"/>
      <c r="T794" s="102"/>
      <c r="U794" s="102"/>
      <c r="V794" s="102"/>
      <c r="W794" s="102"/>
      <c r="X794" s="102"/>
      <c r="Y794" s="102"/>
      <c r="Z794" s="102"/>
      <c r="AA794" s="102"/>
      <c r="AB794" s="102"/>
      <c r="AC794" s="102"/>
      <c r="AD794" s="102"/>
      <c r="AE794" s="102"/>
      <c r="AF794" s="102"/>
      <c r="AG794" s="102"/>
      <c r="AH794" s="102"/>
      <c r="AI794" s="102"/>
      <c r="AJ794" s="187"/>
      <c r="AK794" s="96"/>
      <c r="AL794" s="96"/>
      <c r="AM794" s="152"/>
      <c r="AN794" s="152"/>
      <c r="AO794" s="107"/>
      <c r="AP794" s="107"/>
      <c r="AQ794" s="108"/>
      <c r="AR794" s="108"/>
      <c r="AS794" s="108"/>
      <c r="AT794" s="108"/>
      <c r="AU794" s="108"/>
      <c r="AV794" s="108"/>
      <c r="AW794" s="108"/>
      <c r="AX794" s="108"/>
      <c r="AY794" s="108"/>
      <c r="AZ794" s="108"/>
      <c r="BA794" s="108"/>
      <c r="BB794" s="108"/>
      <c r="BC794" s="108"/>
      <c r="BD794" s="108"/>
      <c r="BE794" s="108"/>
      <c r="BF794" s="108"/>
      <c r="BG794" s="108"/>
      <c r="BH794" s="108"/>
      <c r="BI794" s="108"/>
      <c r="BJ794" s="108"/>
      <c r="BK794" s="108"/>
      <c r="BL794" s="108"/>
      <c r="BM794" s="108"/>
      <c r="BN794" s="108"/>
      <c r="BO794" s="108"/>
      <c r="BP794" s="108"/>
      <c r="BQ794" s="108"/>
      <c r="BR794" s="108"/>
      <c r="BS794" s="108"/>
      <c r="BT794" s="108"/>
      <c r="BU794" s="108"/>
      <c r="BV794" s="108"/>
      <c r="BW794" s="108"/>
      <c r="BX794" s="108"/>
      <c r="BY794" s="108"/>
      <c r="BZ794" s="108"/>
      <c r="CA794" s="108"/>
      <c r="CB794" s="108"/>
      <c r="CC794" s="108"/>
      <c r="CD794" s="108"/>
      <c r="CE794" s="108"/>
      <c r="CF794" s="108"/>
    </row>
    <row r="795" ht="34.5" customHeight="1">
      <c r="A795" s="188"/>
      <c r="B795" s="188"/>
      <c r="C795" s="96"/>
      <c r="D795" s="96"/>
      <c r="E795" s="96"/>
      <c r="F795" s="96"/>
      <c r="G795" s="96"/>
      <c r="H795" s="96"/>
      <c r="I795" s="96"/>
      <c r="J795" s="96"/>
      <c r="K795" s="96"/>
      <c r="L795" s="96"/>
      <c r="M795" s="186"/>
      <c r="N795" s="96"/>
      <c r="O795" s="96"/>
      <c r="P795" s="96"/>
      <c r="Q795" s="102"/>
      <c r="R795" s="102"/>
      <c r="S795" s="102"/>
      <c r="T795" s="102"/>
      <c r="U795" s="102"/>
      <c r="V795" s="102"/>
      <c r="W795" s="102"/>
      <c r="X795" s="102"/>
      <c r="Y795" s="102"/>
      <c r="Z795" s="102"/>
      <c r="AA795" s="102"/>
      <c r="AB795" s="102"/>
      <c r="AC795" s="102"/>
      <c r="AD795" s="102"/>
      <c r="AE795" s="102"/>
      <c r="AF795" s="102"/>
      <c r="AG795" s="102"/>
      <c r="AH795" s="102"/>
      <c r="AI795" s="102"/>
      <c r="AJ795" s="187"/>
      <c r="AK795" s="96"/>
      <c r="AL795" s="96"/>
      <c r="AM795" s="152"/>
      <c r="AN795" s="152"/>
      <c r="AO795" s="107"/>
      <c r="AP795" s="107"/>
      <c r="AQ795" s="108"/>
      <c r="AR795" s="108"/>
      <c r="AS795" s="108"/>
      <c r="AT795" s="108"/>
      <c r="AU795" s="108"/>
      <c r="AV795" s="108"/>
      <c r="AW795" s="108"/>
      <c r="AX795" s="108"/>
      <c r="AY795" s="108"/>
      <c r="AZ795" s="108"/>
      <c r="BA795" s="108"/>
      <c r="BB795" s="108"/>
      <c r="BC795" s="108"/>
      <c r="BD795" s="108"/>
      <c r="BE795" s="108"/>
      <c r="BF795" s="108"/>
      <c r="BG795" s="108"/>
      <c r="BH795" s="108"/>
      <c r="BI795" s="108"/>
      <c r="BJ795" s="108"/>
      <c r="BK795" s="108"/>
      <c r="BL795" s="108"/>
      <c r="BM795" s="108"/>
      <c r="BN795" s="108"/>
      <c r="BO795" s="108"/>
      <c r="BP795" s="108"/>
      <c r="BQ795" s="108"/>
      <c r="BR795" s="108"/>
      <c r="BS795" s="108"/>
      <c r="BT795" s="108"/>
      <c r="BU795" s="108"/>
      <c r="BV795" s="108"/>
      <c r="BW795" s="108"/>
      <c r="BX795" s="108"/>
      <c r="BY795" s="108"/>
      <c r="BZ795" s="108"/>
      <c r="CA795" s="108"/>
      <c r="CB795" s="108"/>
      <c r="CC795" s="108"/>
      <c r="CD795" s="108"/>
      <c r="CE795" s="108"/>
      <c r="CF795" s="108"/>
    </row>
    <row r="796" ht="34.5" customHeight="1">
      <c r="A796" s="188"/>
      <c r="B796" s="188"/>
      <c r="C796" s="96"/>
      <c r="D796" s="96"/>
      <c r="E796" s="96"/>
      <c r="F796" s="96"/>
      <c r="G796" s="96"/>
      <c r="H796" s="96"/>
      <c r="I796" s="96"/>
      <c r="J796" s="96"/>
      <c r="K796" s="96"/>
      <c r="L796" s="96"/>
      <c r="M796" s="186"/>
      <c r="N796" s="96"/>
      <c r="O796" s="96"/>
      <c r="P796" s="96"/>
      <c r="Q796" s="102"/>
      <c r="R796" s="102"/>
      <c r="S796" s="102"/>
      <c r="T796" s="102"/>
      <c r="U796" s="102"/>
      <c r="V796" s="102"/>
      <c r="W796" s="102"/>
      <c r="X796" s="102"/>
      <c r="Y796" s="102"/>
      <c r="Z796" s="102"/>
      <c r="AA796" s="102"/>
      <c r="AB796" s="102"/>
      <c r="AC796" s="102"/>
      <c r="AD796" s="102"/>
      <c r="AE796" s="102"/>
      <c r="AF796" s="102"/>
      <c r="AG796" s="102"/>
      <c r="AH796" s="102"/>
      <c r="AI796" s="102"/>
      <c r="AJ796" s="187"/>
      <c r="AK796" s="96"/>
      <c r="AL796" s="96"/>
      <c r="AM796" s="152"/>
      <c r="AN796" s="152"/>
      <c r="AO796" s="107"/>
      <c r="AP796" s="107"/>
      <c r="AQ796" s="108"/>
      <c r="AR796" s="108"/>
      <c r="AS796" s="108"/>
      <c r="AT796" s="108"/>
      <c r="AU796" s="108"/>
      <c r="AV796" s="108"/>
      <c r="AW796" s="108"/>
      <c r="AX796" s="108"/>
      <c r="AY796" s="108"/>
      <c r="AZ796" s="108"/>
      <c r="BA796" s="108"/>
      <c r="BB796" s="108"/>
      <c r="BC796" s="108"/>
      <c r="BD796" s="108"/>
      <c r="BE796" s="108"/>
      <c r="BF796" s="108"/>
      <c r="BG796" s="108"/>
      <c r="BH796" s="108"/>
      <c r="BI796" s="108"/>
      <c r="BJ796" s="108"/>
      <c r="BK796" s="108"/>
      <c r="BL796" s="108"/>
      <c r="BM796" s="108"/>
      <c r="BN796" s="108"/>
      <c r="BO796" s="108"/>
      <c r="BP796" s="108"/>
      <c r="BQ796" s="108"/>
      <c r="BR796" s="108"/>
      <c r="BS796" s="108"/>
      <c r="BT796" s="108"/>
      <c r="BU796" s="108"/>
      <c r="BV796" s="108"/>
      <c r="BW796" s="108"/>
      <c r="BX796" s="108"/>
      <c r="BY796" s="108"/>
      <c r="BZ796" s="108"/>
      <c r="CA796" s="108"/>
      <c r="CB796" s="108"/>
      <c r="CC796" s="108"/>
      <c r="CD796" s="108"/>
      <c r="CE796" s="108"/>
      <c r="CF796" s="108"/>
    </row>
    <row r="797" ht="34.5" customHeight="1">
      <c r="A797" s="188"/>
      <c r="B797" s="188"/>
      <c r="C797" s="96"/>
      <c r="D797" s="96"/>
      <c r="E797" s="96"/>
      <c r="F797" s="96"/>
      <c r="G797" s="96"/>
      <c r="H797" s="96"/>
      <c r="I797" s="96"/>
      <c r="J797" s="96"/>
      <c r="K797" s="96"/>
      <c r="L797" s="96"/>
      <c r="M797" s="186"/>
      <c r="N797" s="96"/>
      <c r="O797" s="96"/>
      <c r="P797" s="96"/>
      <c r="Q797" s="102"/>
      <c r="R797" s="102"/>
      <c r="S797" s="102"/>
      <c r="T797" s="102"/>
      <c r="U797" s="102"/>
      <c r="V797" s="102"/>
      <c r="W797" s="102"/>
      <c r="X797" s="102"/>
      <c r="Y797" s="102"/>
      <c r="Z797" s="102"/>
      <c r="AA797" s="102"/>
      <c r="AB797" s="102"/>
      <c r="AC797" s="102"/>
      <c r="AD797" s="102"/>
      <c r="AE797" s="102"/>
      <c r="AF797" s="102"/>
      <c r="AG797" s="102"/>
      <c r="AH797" s="102"/>
      <c r="AI797" s="102"/>
      <c r="AJ797" s="187"/>
      <c r="AK797" s="96"/>
      <c r="AL797" s="96"/>
      <c r="AM797" s="152"/>
      <c r="AN797" s="152"/>
      <c r="AO797" s="107"/>
      <c r="AP797" s="107"/>
      <c r="AQ797" s="108"/>
      <c r="AR797" s="108"/>
      <c r="AS797" s="108"/>
      <c r="AT797" s="108"/>
      <c r="AU797" s="108"/>
      <c r="AV797" s="108"/>
      <c r="AW797" s="108"/>
      <c r="AX797" s="108"/>
      <c r="AY797" s="108"/>
      <c r="AZ797" s="108"/>
      <c r="BA797" s="108"/>
      <c r="BB797" s="108"/>
      <c r="BC797" s="108"/>
      <c r="BD797" s="108"/>
      <c r="BE797" s="108"/>
      <c r="BF797" s="108"/>
      <c r="BG797" s="108"/>
      <c r="BH797" s="108"/>
      <c r="BI797" s="108"/>
      <c r="BJ797" s="108"/>
      <c r="BK797" s="108"/>
      <c r="BL797" s="108"/>
      <c r="BM797" s="108"/>
      <c r="BN797" s="108"/>
      <c r="BO797" s="108"/>
      <c r="BP797" s="108"/>
      <c r="BQ797" s="108"/>
      <c r="BR797" s="108"/>
      <c r="BS797" s="108"/>
      <c r="BT797" s="108"/>
      <c r="BU797" s="108"/>
      <c r="BV797" s="108"/>
      <c r="BW797" s="108"/>
      <c r="BX797" s="108"/>
      <c r="BY797" s="108"/>
      <c r="BZ797" s="108"/>
      <c r="CA797" s="108"/>
      <c r="CB797" s="108"/>
      <c r="CC797" s="108"/>
      <c r="CD797" s="108"/>
      <c r="CE797" s="108"/>
      <c r="CF797" s="108"/>
    </row>
    <row r="798" ht="34.5" customHeight="1">
      <c r="A798" s="188"/>
      <c r="B798" s="188"/>
      <c r="C798" s="96"/>
      <c r="D798" s="96"/>
      <c r="E798" s="96"/>
      <c r="F798" s="96"/>
      <c r="G798" s="96"/>
      <c r="H798" s="96"/>
      <c r="I798" s="96"/>
      <c r="J798" s="96"/>
      <c r="K798" s="96"/>
      <c r="L798" s="96"/>
      <c r="M798" s="186"/>
      <c r="N798" s="96"/>
      <c r="O798" s="96"/>
      <c r="P798" s="96"/>
      <c r="Q798" s="102"/>
      <c r="R798" s="102"/>
      <c r="S798" s="102"/>
      <c r="T798" s="102"/>
      <c r="U798" s="102"/>
      <c r="V798" s="102"/>
      <c r="W798" s="102"/>
      <c r="X798" s="102"/>
      <c r="Y798" s="102"/>
      <c r="Z798" s="102"/>
      <c r="AA798" s="102"/>
      <c r="AB798" s="102"/>
      <c r="AC798" s="102"/>
      <c r="AD798" s="102"/>
      <c r="AE798" s="102"/>
      <c r="AF798" s="102"/>
      <c r="AG798" s="102"/>
      <c r="AH798" s="102"/>
      <c r="AI798" s="102"/>
      <c r="AJ798" s="187"/>
      <c r="AK798" s="96"/>
      <c r="AL798" s="96"/>
      <c r="AM798" s="152"/>
      <c r="AN798" s="152"/>
      <c r="AO798" s="107"/>
      <c r="AP798" s="107"/>
      <c r="AQ798" s="108"/>
      <c r="AR798" s="108"/>
      <c r="AS798" s="108"/>
      <c r="AT798" s="108"/>
      <c r="AU798" s="108"/>
      <c r="AV798" s="108"/>
      <c r="AW798" s="108"/>
      <c r="AX798" s="108"/>
      <c r="AY798" s="108"/>
      <c r="AZ798" s="108"/>
      <c r="BA798" s="108"/>
      <c r="BB798" s="108"/>
      <c r="BC798" s="108"/>
      <c r="BD798" s="108"/>
      <c r="BE798" s="108"/>
      <c r="BF798" s="108"/>
      <c r="BG798" s="108"/>
      <c r="BH798" s="108"/>
      <c r="BI798" s="108"/>
      <c r="BJ798" s="108"/>
      <c r="BK798" s="108"/>
      <c r="BL798" s="108"/>
      <c r="BM798" s="108"/>
      <c r="BN798" s="108"/>
      <c r="BO798" s="108"/>
      <c r="BP798" s="108"/>
      <c r="BQ798" s="108"/>
      <c r="BR798" s="108"/>
      <c r="BS798" s="108"/>
      <c r="BT798" s="108"/>
      <c r="BU798" s="108"/>
      <c r="BV798" s="108"/>
      <c r="BW798" s="108"/>
      <c r="BX798" s="108"/>
      <c r="BY798" s="108"/>
      <c r="BZ798" s="108"/>
      <c r="CA798" s="108"/>
      <c r="CB798" s="108"/>
      <c r="CC798" s="108"/>
      <c r="CD798" s="108"/>
      <c r="CE798" s="108"/>
      <c r="CF798" s="108"/>
    </row>
    <row r="799" ht="34.5" customHeight="1">
      <c r="A799" s="188"/>
      <c r="B799" s="188"/>
      <c r="C799" s="96"/>
      <c r="D799" s="96"/>
      <c r="E799" s="96"/>
      <c r="F799" s="96"/>
      <c r="G799" s="96"/>
      <c r="H799" s="96"/>
      <c r="I799" s="96"/>
      <c r="J799" s="96"/>
      <c r="K799" s="96"/>
      <c r="L799" s="96"/>
      <c r="M799" s="186"/>
      <c r="N799" s="96"/>
      <c r="O799" s="96"/>
      <c r="P799" s="96"/>
      <c r="Q799" s="102"/>
      <c r="R799" s="102"/>
      <c r="S799" s="102"/>
      <c r="T799" s="102"/>
      <c r="U799" s="102"/>
      <c r="V799" s="102"/>
      <c r="W799" s="102"/>
      <c r="X799" s="102"/>
      <c r="Y799" s="102"/>
      <c r="Z799" s="102"/>
      <c r="AA799" s="102"/>
      <c r="AB799" s="102"/>
      <c r="AC799" s="102"/>
      <c r="AD799" s="102"/>
      <c r="AE799" s="102"/>
      <c r="AF799" s="102"/>
      <c r="AG799" s="102"/>
      <c r="AH799" s="102"/>
      <c r="AI799" s="102"/>
      <c r="AJ799" s="187"/>
      <c r="AK799" s="96"/>
      <c r="AL799" s="96"/>
      <c r="AM799" s="152"/>
      <c r="AN799" s="152"/>
      <c r="AO799" s="107"/>
      <c r="AP799" s="107"/>
      <c r="AQ799" s="108"/>
      <c r="AR799" s="108"/>
      <c r="AS799" s="108"/>
      <c r="AT799" s="108"/>
      <c r="AU799" s="108"/>
      <c r="AV799" s="108"/>
      <c r="AW799" s="108"/>
      <c r="AX799" s="108"/>
      <c r="AY799" s="108"/>
      <c r="AZ799" s="108"/>
      <c r="BA799" s="108"/>
      <c r="BB799" s="108"/>
      <c r="BC799" s="108"/>
      <c r="BD799" s="108"/>
      <c r="BE799" s="108"/>
      <c r="BF799" s="108"/>
      <c r="BG799" s="108"/>
      <c r="BH799" s="108"/>
      <c r="BI799" s="108"/>
      <c r="BJ799" s="108"/>
      <c r="BK799" s="108"/>
      <c r="BL799" s="108"/>
      <c r="BM799" s="108"/>
      <c r="BN799" s="108"/>
      <c r="BO799" s="108"/>
      <c r="BP799" s="108"/>
      <c r="BQ799" s="108"/>
      <c r="BR799" s="108"/>
      <c r="BS799" s="108"/>
      <c r="BT799" s="108"/>
      <c r="BU799" s="108"/>
      <c r="BV799" s="108"/>
      <c r="BW799" s="108"/>
      <c r="BX799" s="108"/>
      <c r="BY799" s="108"/>
      <c r="BZ799" s="108"/>
      <c r="CA799" s="108"/>
      <c r="CB799" s="108"/>
      <c r="CC799" s="108"/>
      <c r="CD799" s="108"/>
      <c r="CE799" s="108"/>
      <c r="CF799" s="108"/>
    </row>
    <row r="800" ht="34.5" customHeight="1">
      <c r="A800" s="188"/>
      <c r="B800" s="188"/>
      <c r="C800" s="96"/>
      <c r="D800" s="96"/>
      <c r="E800" s="96"/>
      <c r="F800" s="96"/>
      <c r="G800" s="96"/>
      <c r="H800" s="96"/>
      <c r="I800" s="96"/>
      <c r="J800" s="96"/>
      <c r="K800" s="96"/>
      <c r="L800" s="96"/>
      <c r="M800" s="186"/>
      <c r="N800" s="96"/>
      <c r="O800" s="96"/>
      <c r="P800" s="96"/>
      <c r="Q800" s="102"/>
      <c r="R800" s="102"/>
      <c r="S800" s="102"/>
      <c r="T800" s="102"/>
      <c r="U800" s="102"/>
      <c r="V800" s="102"/>
      <c r="W800" s="102"/>
      <c r="X800" s="102"/>
      <c r="Y800" s="102"/>
      <c r="Z800" s="102"/>
      <c r="AA800" s="102"/>
      <c r="AB800" s="102"/>
      <c r="AC800" s="102"/>
      <c r="AD800" s="102"/>
      <c r="AE800" s="102"/>
      <c r="AF800" s="102"/>
      <c r="AG800" s="102"/>
      <c r="AH800" s="102"/>
      <c r="AI800" s="102"/>
      <c r="AJ800" s="187"/>
      <c r="AK800" s="96"/>
      <c r="AL800" s="96"/>
      <c r="AM800" s="152"/>
      <c r="AN800" s="152"/>
      <c r="AO800" s="107"/>
      <c r="AP800" s="107"/>
      <c r="AQ800" s="108"/>
      <c r="AR800" s="108"/>
      <c r="AS800" s="108"/>
      <c r="AT800" s="108"/>
      <c r="AU800" s="108"/>
      <c r="AV800" s="108"/>
      <c r="AW800" s="108"/>
      <c r="AX800" s="108"/>
      <c r="AY800" s="108"/>
      <c r="AZ800" s="108"/>
      <c r="BA800" s="108"/>
      <c r="BB800" s="108"/>
      <c r="BC800" s="108"/>
      <c r="BD800" s="108"/>
      <c r="BE800" s="108"/>
      <c r="BF800" s="108"/>
      <c r="BG800" s="108"/>
      <c r="BH800" s="108"/>
      <c r="BI800" s="108"/>
      <c r="BJ800" s="108"/>
      <c r="BK800" s="108"/>
      <c r="BL800" s="108"/>
      <c r="BM800" s="108"/>
      <c r="BN800" s="108"/>
      <c r="BO800" s="108"/>
      <c r="BP800" s="108"/>
      <c r="BQ800" s="108"/>
      <c r="BR800" s="108"/>
      <c r="BS800" s="108"/>
      <c r="BT800" s="108"/>
      <c r="BU800" s="108"/>
      <c r="BV800" s="108"/>
      <c r="BW800" s="108"/>
      <c r="BX800" s="108"/>
      <c r="BY800" s="108"/>
      <c r="BZ800" s="108"/>
      <c r="CA800" s="108"/>
      <c r="CB800" s="108"/>
      <c r="CC800" s="108"/>
      <c r="CD800" s="108"/>
      <c r="CE800" s="108"/>
      <c r="CF800" s="108"/>
    </row>
    <row r="801" ht="34.5" customHeight="1">
      <c r="A801" s="188"/>
      <c r="B801" s="188"/>
      <c r="C801" s="96"/>
      <c r="D801" s="96"/>
      <c r="E801" s="96"/>
      <c r="F801" s="96"/>
      <c r="G801" s="96"/>
      <c r="H801" s="96"/>
      <c r="I801" s="96"/>
      <c r="J801" s="96"/>
      <c r="K801" s="96"/>
      <c r="L801" s="96"/>
      <c r="M801" s="186"/>
      <c r="N801" s="96"/>
      <c r="O801" s="96"/>
      <c r="P801" s="96"/>
      <c r="Q801" s="102"/>
      <c r="R801" s="102"/>
      <c r="S801" s="102"/>
      <c r="T801" s="102"/>
      <c r="U801" s="102"/>
      <c r="V801" s="102"/>
      <c r="W801" s="102"/>
      <c r="X801" s="102"/>
      <c r="Y801" s="102"/>
      <c r="Z801" s="102"/>
      <c r="AA801" s="102"/>
      <c r="AB801" s="102"/>
      <c r="AC801" s="102"/>
      <c r="AD801" s="102"/>
      <c r="AE801" s="102"/>
      <c r="AF801" s="102"/>
      <c r="AG801" s="102"/>
      <c r="AH801" s="102"/>
      <c r="AI801" s="102"/>
      <c r="AJ801" s="187"/>
      <c r="AK801" s="96"/>
      <c r="AL801" s="96"/>
      <c r="AM801" s="152"/>
      <c r="AN801" s="152"/>
      <c r="AO801" s="107"/>
      <c r="AP801" s="107"/>
      <c r="AQ801" s="108"/>
      <c r="AR801" s="108"/>
      <c r="AS801" s="108"/>
      <c r="AT801" s="108"/>
      <c r="AU801" s="108"/>
      <c r="AV801" s="108"/>
      <c r="AW801" s="108"/>
      <c r="AX801" s="108"/>
      <c r="AY801" s="108"/>
      <c r="AZ801" s="108"/>
      <c r="BA801" s="108"/>
      <c r="BB801" s="108"/>
      <c r="BC801" s="108"/>
      <c r="BD801" s="108"/>
      <c r="BE801" s="108"/>
      <c r="BF801" s="108"/>
      <c r="BG801" s="108"/>
      <c r="BH801" s="108"/>
      <c r="BI801" s="108"/>
      <c r="BJ801" s="108"/>
      <c r="BK801" s="108"/>
      <c r="BL801" s="108"/>
      <c r="BM801" s="108"/>
      <c r="BN801" s="108"/>
      <c r="BO801" s="108"/>
      <c r="BP801" s="108"/>
      <c r="BQ801" s="108"/>
      <c r="BR801" s="108"/>
      <c r="BS801" s="108"/>
      <c r="BT801" s="108"/>
      <c r="BU801" s="108"/>
      <c r="BV801" s="108"/>
      <c r="BW801" s="108"/>
      <c r="BX801" s="108"/>
      <c r="BY801" s="108"/>
      <c r="BZ801" s="108"/>
      <c r="CA801" s="108"/>
      <c r="CB801" s="108"/>
      <c r="CC801" s="108"/>
      <c r="CD801" s="108"/>
      <c r="CE801" s="108"/>
      <c r="CF801" s="108"/>
    </row>
    <row r="802" ht="34.5" customHeight="1">
      <c r="A802" s="188"/>
      <c r="B802" s="188"/>
      <c r="C802" s="96"/>
      <c r="D802" s="96"/>
      <c r="E802" s="96"/>
      <c r="F802" s="96"/>
      <c r="G802" s="96"/>
      <c r="H802" s="96"/>
      <c r="I802" s="96"/>
      <c r="J802" s="96"/>
      <c r="K802" s="96"/>
      <c r="L802" s="96"/>
      <c r="M802" s="186"/>
      <c r="N802" s="96"/>
      <c r="O802" s="96"/>
      <c r="P802" s="96"/>
      <c r="Q802" s="102"/>
      <c r="R802" s="102"/>
      <c r="S802" s="102"/>
      <c r="T802" s="102"/>
      <c r="U802" s="102"/>
      <c r="V802" s="102"/>
      <c r="W802" s="102"/>
      <c r="X802" s="102"/>
      <c r="Y802" s="102"/>
      <c r="Z802" s="102"/>
      <c r="AA802" s="102"/>
      <c r="AB802" s="102"/>
      <c r="AC802" s="102"/>
      <c r="AD802" s="102"/>
      <c r="AE802" s="102"/>
      <c r="AF802" s="102"/>
      <c r="AG802" s="102"/>
      <c r="AH802" s="102"/>
      <c r="AI802" s="102"/>
      <c r="AJ802" s="187"/>
      <c r="AK802" s="96"/>
      <c r="AL802" s="96"/>
      <c r="AM802" s="152"/>
      <c r="AN802" s="152"/>
      <c r="AO802" s="107"/>
      <c r="AP802" s="107"/>
      <c r="AQ802" s="108"/>
      <c r="AR802" s="108"/>
      <c r="AS802" s="108"/>
      <c r="AT802" s="108"/>
      <c r="AU802" s="108"/>
      <c r="AV802" s="108"/>
      <c r="AW802" s="108"/>
      <c r="AX802" s="108"/>
      <c r="AY802" s="108"/>
      <c r="AZ802" s="108"/>
      <c r="BA802" s="108"/>
      <c r="BB802" s="108"/>
      <c r="BC802" s="108"/>
      <c r="BD802" s="108"/>
      <c r="BE802" s="108"/>
      <c r="BF802" s="108"/>
      <c r="BG802" s="108"/>
      <c r="BH802" s="108"/>
      <c r="BI802" s="108"/>
      <c r="BJ802" s="108"/>
      <c r="BK802" s="108"/>
      <c r="BL802" s="108"/>
      <c r="BM802" s="108"/>
      <c r="BN802" s="108"/>
      <c r="BO802" s="108"/>
      <c r="BP802" s="108"/>
      <c r="BQ802" s="108"/>
      <c r="BR802" s="108"/>
      <c r="BS802" s="108"/>
      <c r="BT802" s="108"/>
      <c r="BU802" s="108"/>
      <c r="BV802" s="108"/>
      <c r="BW802" s="108"/>
      <c r="BX802" s="108"/>
      <c r="BY802" s="108"/>
      <c r="BZ802" s="108"/>
      <c r="CA802" s="108"/>
      <c r="CB802" s="108"/>
      <c r="CC802" s="108"/>
      <c r="CD802" s="108"/>
      <c r="CE802" s="108"/>
      <c r="CF802" s="108"/>
    </row>
    <row r="803" ht="34.5" customHeight="1">
      <c r="A803" s="188"/>
      <c r="B803" s="188"/>
      <c r="C803" s="96"/>
      <c r="D803" s="96"/>
      <c r="E803" s="96"/>
      <c r="F803" s="96"/>
      <c r="G803" s="96"/>
      <c r="H803" s="96"/>
      <c r="I803" s="96"/>
      <c r="J803" s="96"/>
      <c r="K803" s="96"/>
      <c r="L803" s="96"/>
      <c r="M803" s="186"/>
      <c r="N803" s="96"/>
      <c r="O803" s="96"/>
      <c r="P803" s="96"/>
      <c r="Q803" s="102"/>
      <c r="R803" s="102"/>
      <c r="S803" s="102"/>
      <c r="T803" s="102"/>
      <c r="U803" s="102"/>
      <c r="V803" s="102"/>
      <c r="W803" s="102"/>
      <c r="X803" s="102"/>
      <c r="Y803" s="102"/>
      <c r="Z803" s="102"/>
      <c r="AA803" s="102"/>
      <c r="AB803" s="102"/>
      <c r="AC803" s="102"/>
      <c r="AD803" s="102"/>
      <c r="AE803" s="102"/>
      <c r="AF803" s="102"/>
      <c r="AG803" s="102"/>
      <c r="AH803" s="102"/>
      <c r="AI803" s="102"/>
      <c r="AJ803" s="187"/>
      <c r="AK803" s="96"/>
      <c r="AL803" s="96"/>
      <c r="AM803" s="152"/>
      <c r="AN803" s="152"/>
      <c r="AO803" s="107"/>
      <c r="AP803" s="107"/>
      <c r="AQ803" s="108"/>
      <c r="AR803" s="108"/>
      <c r="AS803" s="108"/>
      <c r="AT803" s="108"/>
      <c r="AU803" s="108"/>
      <c r="AV803" s="108"/>
      <c r="AW803" s="108"/>
      <c r="AX803" s="108"/>
      <c r="AY803" s="108"/>
      <c r="AZ803" s="108"/>
      <c r="BA803" s="108"/>
      <c r="BB803" s="108"/>
      <c r="BC803" s="108"/>
      <c r="BD803" s="108"/>
      <c r="BE803" s="108"/>
      <c r="BF803" s="108"/>
      <c r="BG803" s="108"/>
      <c r="BH803" s="108"/>
      <c r="BI803" s="108"/>
      <c r="BJ803" s="108"/>
      <c r="BK803" s="108"/>
      <c r="BL803" s="108"/>
      <c r="BM803" s="108"/>
      <c r="BN803" s="108"/>
      <c r="BO803" s="108"/>
      <c r="BP803" s="108"/>
      <c r="BQ803" s="108"/>
      <c r="BR803" s="108"/>
      <c r="BS803" s="108"/>
      <c r="BT803" s="108"/>
      <c r="BU803" s="108"/>
      <c r="BV803" s="108"/>
      <c r="BW803" s="108"/>
      <c r="BX803" s="108"/>
      <c r="BY803" s="108"/>
      <c r="BZ803" s="108"/>
      <c r="CA803" s="108"/>
      <c r="CB803" s="108"/>
      <c r="CC803" s="108"/>
      <c r="CD803" s="108"/>
      <c r="CE803" s="108"/>
      <c r="CF803" s="108"/>
    </row>
    <row r="804" ht="34.5" customHeight="1">
      <c r="A804" s="188"/>
      <c r="B804" s="188"/>
      <c r="C804" s="96"/>
      <c r="D804" s="96"/>
      <c r="E804" s="96"/>
      <c r="F804" s="96"/>
      <c r="G804" s="96"/>
      <c r="H804" s="96"/>
      <c r="I804" s="96"/>
      <c r="J804" s="96"/>
      <c r="K804" s="96"/>
      <c r="L804" s="96"/>
      <c r="M804" s="186"/>
      <c r="N804" s="96"/>
      <c r="O804" s="96"/>
      <c r="P804" s="96"/>
      <c r="Q804" s="102"/>
      <c r="R804" s="102"/>
      <c r="S804" s="102"/>
      <c r="T804" s="102"/>
      <c r="U804" s="102"/>
      <c r="V804" s="102"/>
      <c r="W804" s="102"/>
      <c r="X804" s="102"/>
      <c r="Y804" s="102"/>
      <c r="Z804" s="102"/>
      <c r="AA804" s="102"/>
      <c r="AB804" s="102"/>
      <c r="AC804" s="102"/>
      <c r="AD804" s="102"/>
      <c r="AE804" s="102"/>
      <c r="AF804" s="102"/>
      <c r="AG804" s="102"/>
      <c r="AH804" s="102"/>
      <c r="AI804" s="102"/>
      <c r="AJ804" s="187"/>
      <c r="AK804" s="96"/>
      <c r="AL804" s="96"/>
      <c r="AM804" s="152"/>
      <c r="AN804" s="152"/>
      <c r="AO804" s="107"/>
      <c r="AP804" s="107"/>
      <c r="AQ804" s="108"/>
      <c r="AR804" s="108"/>
      <c r="AS804" s="108"/>
      <c r="AT804" s="108"/>
      <c r="AU804" s="108"/>
      <c r="AV804" s="108"/>
      <c r="AW804" s="108"/>
      <c r="AX804" s="108"/>
      <c r="AY804" s="108"/>
      <c r="AZ804" s="108"/>
      <c r="BA804" s="108"/>
      <c r="BB804" s="108"/>
      <c r="BC804" s="108"/>
      <c r="BD804" s="108"/>
      <c r="BE804" s="108"/>
      <c r="BF804" s="108"/>
      <c r="BG804" s="108"/>
      <c r="BH804" s="108"/>
      <c r="BI804" s="108"/>
      <c r="BJ804" s="108"/>
      <c r="BK804" s="108"/>
      <c r="BL804" s="108"/>
      <c r="BM804" s="108"/>
      <c r="BN804" s="108"/>
      <c r="BO804" s="108"/>
      <c r="BP804" s="108"/>
      <c r="BQ804" s="108"/>
      <c r="BR804" s="108"/>
      <c r="BS804" s="108"/>
      <c r="BT804" s="108"/>
      <c r="BU804" s="108"/>
      <c r="BV804" s="108"/>
      <c r="BW804" s="108"/>
      <c r="BX804" s="108"/>
      <c r="BY804" s="108"/>
      <c r="BZ804" s="108"/>
      <c r="CA804" s="108"/>
      <c r="CB804" s="108"/>
      <c r="CC804" s="108"/>
      <c r="CD804" s="108"/>
      <c r="CE804" s="108"/>
      <c r="CF804" s="108"/>
    </row>
    <row r="805" ht="34.5" customHeight="1">
      <c r="A805" s="188"/>
      <c r="B805" s="188"/>
      <c r="C805" s="96"/>
      <c r="D805" s="96"/>
      <c r="E805" s="96"/>
      <c r="F805" s="96"/>
      <c r="G805" s="96"/>
      <c r="H805" s="96"/>
      <c r="I805" s="96"/>
      <c r="J805" s="96"/>
      <c r="K805" s="96"/>
      <c r="L805" s="96"/>
      <c r="M805" s="186"/>
      <c r="N805" s="96"/>
      <c r="O805" s="96"/>
      <c r="P805" s="96"/>
      <c r="Q805" s="102"/>
      <c r="R805" s="102"/>
      <c r="S805" s="102"/>
      <c r="T805" s="102"/>
      <c r="U805" s="102"/>
      <c r="V805" s="102"/>
      <c r="W805" s="102"/>
      <c r="X805" s="102"/>
      <c r="Y805" s="102"/>
      <c r="Z805" s="102"/>
      <c r="AA805" s="102"/>
      <c r="AB805" s="102"/>
      <c r="AC805" s="102"/>
      <c r="AD805" s="102"/>
      <c r="AE805" s="102"/>
      <c r="AF805" s="102"/>
      <c r="AG805" s="102"/>
      <c r="AH805" s="102"/>
      <c r="AI805" s="102"/>
      <c r="AJ805" s="187"/>
      <c r="AK805" s="96"/>
      <c r="AL805" s="96"/>
      <c r="AM805" s="152"/>
      <c r="AN805" s="152"/>
      <c r="AO805" s="107"/>
      <c r="AP805" s="107"/>
      <c r="AQ805" s="108"/>
      <c r="AR805" s="108"/>
      <c r="AS805" s="108"/>
      <c r="AT805" s="108"/>
      <c r="AU805" s="108"/>
      <c r="AV805" s="108"/>
      <c r="AW805" s="108"/>
      <c r="AX805" s="108"/>
      <c r="AY805" s="108"/>
      <c r="AZ805" s="108"/>
      <c r="BA805" s="108"/>
      <c r="BB805" s="108"/>
      <c r="BC805" s="108"/>
      <c r="BD805" s="108"/>
      <c r="BE805" s="108"/>
      <c r="BF805" s="108"/>
      <c r="BG805" s="108"/>
      <c r="BH805" s="108"/>
      <c r="BI805" s="108"/>
      <c r="BJ805" s="108"/>
      <c r="BK805" s="108"/>
      <c r="BL805" s="108"/>
      <c r="BM805" s="108"/>
      <c r="BN805" s="108"/>
      <c r="BO805" s="108"/>
      <c r="BP805" s="108"/>
      <c r="BQ805" s="108"/>
      <c r="BR805" s="108"/>
      <c r="BS805" s="108"/>
      <c r="BT805" s="108"/>
      <c r="BU805" s="108"/>
      <c r="BV805" s="108"/>
      <c r="BW805" s="108"/>
      <c r="BX805" s="108"/>
      <c r="BY805" s="108"/>
      <c r="BZ805" s="108"/>
      <c r="CA805" s="108"/>
      <c r="CB805" s="108"/>
      <c r="CC805" s="108"/>
      <c r="CD805" s="108"/>
      <c r="CE805" s="108"/>
      <c r="CF805" s="108"/>
    </row>
    <row r="806" ht="34.5" customHeight="1">
      <c r="A806" s="188"/>
      <c r="B806" s="188"/>
      <c r="C806" s="96"/>
      <c r="D806" s="96"/>
      <c r="E806" s="96"/>
      <c r="F806" s="96"/>
      <c r="G806" s="96"/>
      <c r="H806" s="96"/>
      <c r="I806" s="96"/>
      <c r="J806" s="96"/>
      <c r="K806" s="96"/>
      <c r="L806" s="96"/>
      <c r="M806" s="186"/>
      <c r="N806" s="96"/>
      <c r="O806" s="96"/>
      <c r="P806" s="96"/>
      <c r="Q806" s="102"/>
      <c r="R806" s="102"/>
      <c r="S806" s="102"/>
      <c r="T806" s="102"/>
      <c r="U806" s="102"/>
      <c r="V806" s="102"/>
      <c r="W806" s="102"/>
      <c r="X806" s="102"/>
      <c r="Y806" s="102"/>
      <c r="Z806" s="102"/>
      <c r="AA806" s="102"/>
      <c r="AB806" s="102"/>
      <c r="AC806" s="102"/>
      <c r="AD806" s="102"/>
      <c r="AE806" s="102"/>
      <c r="AF806" s="102"/>
      <c r="AG806" s="102"/>
      <c r="AH806" s="102"/>
      <c r="AI806" s="102"/>
      <c r="AJ806" s="187"/>
      <c r="AK806" s="96"/>
      <c r="AL806" s="96"/>
      <c r="AM806" s="152"/>
      <c r="AN806" s="152"/>
      <c r="AO806" s="107"/>
      <c r="AP806" s="107"/>
      <c r="AQ806" s="108"/>
      <c r="AR806" s="108"/>
      <c r="AS806" s="108"/>
      <c r="AT806" s="108"/>
      <c r="AU806" s="108"/>
      <c r="AV806" s="108"/>
      <c r="AW806" s="108"/>
      <c r="AX806" s="108"/>
      <c r="AY806" s="108"/>
      <c r="AZ806" s="108"/>
      <c r="BA806" s="108"/>
      <c r="BB806" s="108"/>
      <c r="BC806" s="108"/>
      <c r="BD806" s="108"/>
      <c r="BE806" s="108"/>
      <c r="BF806" s="108"/>
      <c r="BG806" s="108"/>
      <c r="BH806" s="108"/>
      <c r="BI806" s="108"/>
      <c r="BJ806" s="108"/>
      <c r="BK806" s="108"/>
      <c r="BL806" s="108"/>
      <c r="BM806" s="108"/>
      <c r="BN806" s="108"/>
      <c r="BO806" s="108"/>
      <c r="BP806" s="108"/>
      <c r="BQ806" s="108"/>
      <c r="BR806" s="108"/>
      <c r="BS806" s="108"/>
      <c r="BT806" s="108"/>
      <c r="BU806" s="108"/>
      <c r="BV806" s="108"/>
      <c r="BW806" s="108"/>
      <c r="BX806" s="108"/>
      <c r="BY806" s="108"/>
      <c r="BZ806" s="108"/>
      <c r="CA806" s="108"/>
      <c r="CB806" s="108"/>
      <c r="CC806" s="108"/>
      <c r="CD806" s="108"/>
      <c r="CE806" s="108"/>
      <c r="CF806" s="108"/>
    </row>
    <row r="807" ht="34.5" customHeight="1">
      <c r="A807" s="188"/>
      <c r="B807" s="188"/>
      <c r="C807" s="96"/>
      <c r="D807" s="96"/>
      <c r="E807" s="96"/>
      <c r="F807" s="96"/>
      <c r="G807" s="96"/>
      <c r="H807" s="96"/>
      <c r="I807" s="96"/>
      <c r="J807" s="96"/>
      <c r="K807" s="96"/>
      <c r="L807" s="96"/>
      <c r="M807" s="186"/>
      <c r="N807" s="96"/>
      <c r="O807" s="96"/>
      <c r="P807" s="96"/>
      <c r="Q807" s="102"/>
      <c r="R807" s="102"/>
      <c r="S807" s="102"/>
      <c r="T807" s="102"/>
      <c r="U807" s="102"/>
      <c r="V807" s="102"/>
      <c r="W807" s="102"/>
      <c r="X807" s="102"/>
      <c r="Y807" s="102"/>
      <c r="Z807" s="102"/>
      <c r="AA807" s="102"/>
      <c r="AB807" s="102"/>
      <c r="AC807" s="102"/>
      <c r="AD807" s="102"/>
      <c r="AE807" s="102"/>
      <c r="AF807" s="102"/>
      <c r="AG807" s="102"/>
      <c r="AH807" s="102"/>
      <c r="AI807" s="102"/>
      <c r="AJ807" s="187"/>
      <c r="AK807" s="96"/>
      <c r="AL807" s="96"/>
      <c r="AM807" s="152"/>
      <c r="AN807" s="152"/>
      <c r="AO807" s="107"/>
      <c r="AP807" s="107"/>
      <c r="AQ807" s="108"/>
      <c r="AR807" s="108"/>
      <c r="AS807" s="108"/>
      <c r="AT807" s="108"/>
      <c r="AU807" s="108"/>
      <c r="AV807" s="108"/>
      <c r="AW807" s="108"/>
      <c r="AX807" s="108"/>
      <c r="AY807" s="108"/>
      <c r="AZ807" s="108"/>
      <c r="BA807" s="108"/>
      <c r="BB807" s="108"/>
      <c r="BC807" s="108"/>
      <c r="BD807" s="108"/>
      <c r="BE807" s="108"/>
      <c r="BF807" s="108"/>
      <c r="BG807" s="108"/>
      <c r="BH807" s="108"/>
      <c r="BI807" s="108"/>
      <c r="BJ807" s="108"/>
      <c r="BK807" s="108"/>
      <c r="BL807" s="108"/>
      <c r="BM807" s="108"/>
      <c r="BN807" s="108"/>
      <c r="BO807" s="108"/>
      <c r="BP807" s="108"/>
      <c r="BQ807" s="108"/>
      <c r="BR807" s="108"/>
      <c r="BS807" s="108"/>
      <c r="BT807" s="108"/>
      <c r="BU807" s="108"/>
      <c r="BV807" s="108"/>
      <c r="BW807" s="108"/>
      <c r="BX807" s="108"/>
      <c r="BY807" s="108"/>
      <c r="BZ807" s="108"/>
      <c r="CA807" s="108"/>
      <c r="CB807" s="108"/>
      <c r="CC807" s="108"/>
      <c r="CD807" s="108"/>
      <c r="CE807" s="108"/>
      <c r="CF807" s="108"/>
    </row>
    <row r="808" ht="34.5" customHeight="1">
      <c r="A808" s="188"/>
      <c r="B808" s="188"/>
      <c r="C808" s="96"/>
      <c r="D808" s="96"/>
      <c r="E808" s="96"/>
      <c r="F808" s="96"/>
      <c r="G808" s="96"/>
      <c r="H808" s="96"/>
      <c r="I808" s="96"/>
      <c r="J808" s="96"/>
      <c r="K808" s="96"/>
      <c r="L808" s="96"/>
      <c r="M808" s="186"/>
      <c r="N808" s="96"/>
      <c r="O808" s="96"/>
      <c r="P808" s="96"/>
      <c r="Q808" s="102"/>
      <c r="R808" s="102"/>
      <c r="S808" s="102"/>
      <c r="T808" s="102"/>
      <c r="U808" s="102"/>
      <c r="V808" s="102"/>
      <c r="W808" s="102"/>
      <c r="X808" s="102"/>
      <c r="Y808" s="102"/>
      <c r="Z808" s="102"/>
      <c r="AA808" s="102"/>
      <c r="AB808" s="102"/>
      <c r="AC808" s="102"/>
      <c r="AD808" s="102"/>
      <c r="AE808" s="102"/>
      <c r="AF808" s="102"/>
      <c r="AG808" s="102"/>
      <c r="AH808" s="102"/>
      <c r="AI808" s="102"/>
      <c r="AJ808" s="187"/>
      <c r="AK808" s="96"/>
      <c r="AL808" s="96"/>
      <c r="AM808" s="152"/>
      <c r="AN808" s="152"/>
      <c r="AO808" s="107"/>
      <c r="AP808" s="107"/>
      <c r="AQ808" s="108"/>
      <c r="AR808" s="108"/>
      <c r="AS808" s="108"/>
      <c r="AT808" s="108"/>
      <c r="AU808" s="108"/>
      <c r="AV808" s="108"/>
      <c r="AW808" s="108"/>
      <c r="AX808" s="108"/>
      <c r="AY808" s="108"/>
      <c r="AZ808" s="108"/>
      <c r="BA808" s="108"/>
      <c r="BB808" s="108"/>
      <c r="BC808" s="108"/>
      <c r="BD808" s="108"/>
      <c r="BE808" s="108"/>
      <c r="BF808" s="108"/>
      <c r="BG808" s="108"/>
      <c r="BH808" s="108"/>
      <c r="BI808" s="108"/>
      <c r="BJ808" s="108"/>
      <c r="BK808" s="108"/>
      <c r="BL808" s="108"/>
      <c r="BM808" s="108"/>
      <c r="BN808" s="108"/>
      <c r="BO808" s="108"/>
      <c r="BP808" s="108"/>
      <c r="BQ808" s="108"/>
      <c r="BR808" s="108"/>
      <c r="BS808" s="108"/>
      <c r="BT808" s="108"/>
      <c r="BU808" s="108"/>
      <c r="BV808" s="108"/>
      <c r="BW808" s="108"/>
      <c r="BX808" s="108"/>
      <c r="BY808" s="108"/>
      <c r="BZ808" s="108"/>
      <c r="CA808" s="108"/>
      <c r="CB808" s="108"/>
      <c r="CC808" s="108"/>
      <c r="CD808" s="108"/>
      <c r="CE808" s="108"/>
      <c r="CF808" s="108"/>
    </row>
    <row r="809" ht="34.5" customHeight="1">
      <c r="A809" s="188"/>
      <c r="B809" s="188"/>
      <c r="C809" s="96"/>
      <c r="D809" s="96"/>
      <c r="E809" s="96"/>
      <c r="F809" s="96"/>
      <c r="G809" s="96"/>
      <c r="H809" s="96"/>
      <c r="I809" s="96"/>
      <c r="J809" s="96"/>
      <c r="K809" s="96"/>
      <c r="L809" s="96"/>
      <c r="M809" s="186"/>
      <c r="N809" s="96"/>
      <c r="O809" s="96"/>
      <c r="P809" s="96"/>
      <c r="Q809" s="102"/>
      <c r="R809" s="102"/>
      <c r="S809" s="102"/>
      <c r="T809" s="102"/>
      <c r="U809" s="102"/>
      <c r="V809" s="102"/>
      <c r="W809" s="102"/>
      <c r="X809" s="102"/>
      <c r="Y809" s="102"/>
      <c r="Z809" s="102"/>
      <c r="AA809" s="102"/>
      <c r="AB809" s="102"/>
      <c r="AC809" s="102"/>
      <c r="AD809" s="102"/>
      <c r="AE809" s="102"/>
      <c r="AF809" s="102"/>
      <c r="AG809" s="102"/>
      <c r="AH809" s="102"/>
      <c r="AI809" s="102"/>
      <c r="AJ809" s="187"/>
      <c r="AK809" s="96"/>
      <c r="AL809" s="96"/>
      <c r="AM809" s="152"/>
      <c r="AN809" s="152"/>
      <c r="AO809" s="107"/>
      <c r="AP809" s="107"/>
      <c r="AQ809" s="108"/>
      <c r="AR809" s="108"/>
      <c r="AS809" s="108"/>
      <c r="AT809" s="108"/>
      <c r="AU809" s="108"/>
      <c r="AV809" s="108"/>
      <c r="AW809" s="108"/>
      <c r="AX809" s="108"/>
      <c r="AY809" s="108"/>
      <c r="AZ809" s="108"/>
      <c r="BA809" s="108"/>
      <c r="BB809" s="108"/>
      <c r="BC809" s="108"/>
      <c r="BD809" s="108"/>
      <c r="BE809" s="108"/>
      <c r="BF809" s="108"/>
      <c r="BG809" s="108"/>
      <c r="BH809" s="108"/>
      <c r="BI809" s="108"/>
      <c r="BJ809" s="108"/>
      <c r="BK809" s="108"/>
      <c r="BL809" s="108"/>
      <c r="BM809" s="108"/>
      <c r="BN809" s="108"/>
      <c r="BO809" s="108"/>
      <c r="BP809" s="108"/>
      <c r="BQ809" s="108"/>
      <c r="BR809" s="108"/>
      <c r="BS809" s="108"/>
      <c r="BT809" s="108"/>
      <c r="BU809" s="108"/>
      <c r="BV809" s="108"/>
      <c r="BW809" s="108"/>
      <c r="BX809" s="108"/>
      <c r="BY809" s="108"/>
      <c r="BZ809" s="108"/>
      <c r="CA809" s="108"/>
      <c r="CB809" s="108"/>
      <c r="CC809" s="108"/>
      <c r="CD809" s="108"/>
      <c r="CE809" s="108"/>
      <c r="CF809" s="108"/>
    </row>
    <row r="810" ht="34.5" customHeight="1">
      <c r="A810" s="188"/>
      <c r="B810" s="188"/>
      <c r="C810" s="96"/>
      <c r="D810" s="96"/>
      <c r="E810" s="96"/>
      <c r="F810" s="96"/>
      <c r="G810" s="96"/>
      <c r="H810" s="96"/>
      <c r="I810" s="96"/>
      <c r="J810" s="96"/>
      <c r="K810" s="96"/>
      <c r="L810" s="96"/>
      <c r="M810" s="186"/>
      <c r="N810" s="96"/>
      <c r="O810" s="96"/>
      <c r="P810" s="96"/>
      <c r="Q810" s="102"/>
      <c r="R810" s="102"/>
      <c r="S810" s="102"/>
      <c r="T810" s="102"/>
      <c r="U810" s="102"/>
      <c r="V810" s="102"/>
      <c r="W810" s="102"/>
      <c r="X810" s="102"/>
      <c r="Y810" s="102"/>
      <c r="Z810" s="102"/>
      <c r="AA810" s="102"/>
      <c r="AB810" s="102"/>
      <c r="AC810" s="102"/>
      <c r="AD810" s="102"/>
      <c r="AE810" s="102"/>
      <c r="AF810" s="102"/>
      <c r="AG810" s="102"/>
      <c r="AH810" s="102"/>
      <c r="AI810" s="102"/>
      <c r="AJ810" s="187"/>
      <c r="AK810" s="96"/>
      <c r="AL810" s="96"/>
      <c r="AM810" s="152"/>
      <c r="AN810" s="152"/>
      <c r="AO810" s="107"/>
      <c r="AP810" s="107"/>
      <c r="AQ810" s="108"/>
      <c r="AR810" s="108"/>
      <c r="AS810" s="108"/>
      <c r="AT810" s="108"/>
      <c r="AU810" s="108"/>
      <c r="AV810" s="108"/>
      <c r="AW810" s="108"/>
      <c r="AX810" s="108"/>
      <c r="AY810" s="108"/>
      <c r="AZ810" s="108"/>
      <c r="BA810" s="108"/>
      <c r="BB810" s="108"/>
      <c r="BC810" s="108"/>
      <c r="BD810" s="108"/>
      <c r="BE810" s="108"/>
      <c r="BF810" s="108"/>
      <c r="BG810" s="108"/>
      <c r="BH810" s="108"/>
      <c r="BI810" s="108"/>
      <c r="BJ810" s="108"/>
      <c r="BK810" s="108"/>
      <c r="BL810" s="108"/>
      <c r="BM810" s="108"/>
      <c r="BN810" s="108"/>
      <c r="BO810" s="108"/>
      <c r="BP810" s="108"/>
      <c r="BQ810" s="108"/>
      <c r="BR810" s="108"/>
      <c r="BS810" s="108"/>
      <c r="BT810" s="108"/>
      <c r="BU810" s="108"/>
      <c r="BV810" s="108"/>
      <c r="BW810" s="108"/>
      <c r="BX810" s="108"/>
      <c r="BY810" s="108"/>
      <c r="BZ810" s="108"/>
      <c r="CA810" s="108"/>
      <c r="CB810" s="108"/>
      <c r="CC810" s="108"/>
      <c r="CD810" s="108"/>
      <c r="CE810" s="108"/>
      <c r="CF810" s="108"/>
    </row>
    <row r="811" ht="34.5" customHeight="1">
      <c r="A811" s="188"/>
      <c r="B811" s="188"/>
      <c r="C811" s="96"/>
      <c r="D811" s="96"/>
      <c r="E811" s="96"/>
      <c r="F811" s="96"/>
      <c r="G811" s="96"/>
      <c r="H811" s="96"/>
      <c r="I811" s="96"/>
      <c r="J811" s="96"/>
      <c r="K811" s="96"/>
      <c r="L811" s="96"/>
      <c r="M811" s="186"/>
      <c r="N811" s="96"/>
      <c r="O811" s="96"/>
      <c r="P811" s="96"/>
      <c r="Q811" s="102"/>
      <c r="R811" s="102"/>
      <c r="S811" s="102"/>
      <c r="T811" s="102"/>
      <c r="U811" s="102"/>
      <c r="V811" s="102"/>
      <c r="W811" s="102"/>
      <c r="X811" s="102"/>
      <c r="Y811" s="102"/>
      <c r="Z811" s="102"/>
      <c r="AA811" s="102"/>
      <c r="AB811" s="102"/>
      <c r="AC811" s="102"/>
      <c r="AD811" s="102"/>
      <c r="AE811" s="102"/>
      <c r="AF811" s="102"/>
      <c r="AG811" s="102"/>
      <c r="AH811" s="102"/>
      <c r="AI811" s="102"/>
      <c r="AJ811" s="187"/>
      <c r="AK811" s="96"/>
      <c r="AL811" s="96"/>
      <c r="AM811" s="152"/>
      <c r="AN811" s="152"/>
      <c r="AO811" s="107"/>
      <c r="AP811" s="107"/>
      <c r="AQ811" s="108"/>
      <c r="AR811" s="108"/>
      <c r="AS811" s="108"/>
      <c r="AT811" s="108"/>
      <c r="AU811" s="108"/>
      <c r="AV811" s="108"/>
      <c r="AW811" s="108"/>
      <c r="AX811" s="108"/>
      <c r="AY811" s="108"/>
      <c r="AZ811" s="108"/>
      <c r="BA811" s="108"/>
      <c r="BB811" s="108"/>
      <c r="BC811" s="108"/>
      <c r="BD811" s="108"/>
      <c r="BE811" s="108"/>
      <c r="BF811" s="108"/>
      <c r="BG811" s="108"/>
      <c r="BH811" s="108"/>
      <c r="BI811" s="108"/>
      <c r="BJ811" s="108"/>
      <c r="BK811" s="108"/>
      <c r="BL811" s="108"/>
      <c r="BM811" s="108"/>
      <c r="BN811" s="108"/>
      <c r="BO811" s="108"/>
      <c r="BP811" s="108"/>
      <c r="BQ811" s="108"/>
      <c r="BR811" s="108"/>
      <c r="BS811" s="108"/>
      <c r="BT811" s="108"/>
      <c r="BU811" s="108"/>
      <c r="BV811" s="108"/>
      <c r="BW811" s="108"/>
      <c r="BX811" s="108"/>
      <c r="BY811" s="108"/>
      <c r="BZ811" s="108"/>
      <c r="CA811" s="108"/>
      <c r="CB811" s="108"/>
      <c r="CC811" s="108"/>
      <c r="CD811" s="108"/>
      <c r="CE811" s="108"/>
      <c r="CF811" s="108"/>
    </row>
    <row r="812" ht="34.5" customHeight="1">
      <c r="A812" s="188"/>
      <c r="B812" s="188"/>
      <c r="C812" s="96"/>
      <c r="D812" s="96"/>
      <c r="E812" s="96"/>
      <c r="F812" s="96"/>
      <c r="G812" s="96"/>
      <c r="H812" s="96"/>
      <c r="I812" s="96"/>
      <c r="J812" s="96"/>
      <c r="K812" s="96"/>
      <c r="L812" s="96"/>
      <c r="M812" s="186"/>
      <c r="N812" s="96"/>
      <c r="O812" s="96"/>
      <c r="P812" s="96"/>
      <c r="Q812" s="102"/>
      <c r="R812" s="102"/>
      <c r="S812" s="102"/>
      <c r="T812" s="102"/>
      <c r="U812" s="102"/>
      <c r="V812" s="102"/>
      <c r="W812" s="102"/>
      <c r="X812" s="102"/>
      <c r="Y812" s="102"/>
      <c r="Z812" s="102"/>
      <c r="AA812" s="102"/>
      <c r="AB812" s="102"/>
      <c r="AC812" s="102"/>
      <c r="AD812" s="102"/>
      <c r="AE812" s="102"/>
      <c r="AF812" s="102"/>
      <c r="AG812" s="102"/>
      <c r="AH812" s="102"/>
      <c r="AI812" s="102"/>
      <c r="AJ812" s="187"/>
      <c r="AK812" s="96"/>
      <c r="AL812" s="96"/>
      <c r="AM812" s="152"/>
      <c r="AN812" s="152"/>
      <c r="AO812" s="107"/>
      <c r="AP812" s="107"/>
      <c r="AQ812" s="108"/>
      <c r="AR812" s="108"/>
      <c r="AS812" s="108"/>
      <c r="AT812" s="108"/>
      <c r="AU812" s="108"/>
      <c r="AV812" s="108"/>
      <c r="AW812" s="108"/>
      <c r="AX812" s="108"/>
      <c r="AY812" s="108"/>
      <c r="AZ812" s="108"/>
      <c r="BA812" s="108"/>
      <c r="BB812" s="108"/>
      <c r="BC812" s="108"/>
      <c r="BD812" s="108"/>
      <c r="BE812" s="108"/>
      <c r="BF812" s="108"/>
      <c r="BG812" s="108"/>
      <c r="BH812" s="108"/>
      <c r="BI812" s="108"/>
      <c r="BJ812" s="108"/>
      <c r="BK812" s="108"/>
      <c r="BL812" s="108"/>
      <c r="BM812" s="108"/>
      <c r="BN812" s="108"/>
      <c r="BO812" s="108"/>
      <c r="BP812" s="108"/>
      <c r="BQ812" s="108"/>
      <c r="BR812" s="108"/>
      <c r="BS812" s="108"/>
      <c r="BT812" s="108"/>
      <c r="BU812" s="108"/>
      <c r="BV812" s="108"/>
      <c r="BW812" s="108"/>
      <c r="BX812" s="108"/>
      <c r="BY812" s="108"/>
      <c r="BZ812" s="108"/>
      <c r="CA812" s="108"/>
      <c r="CB812" s="108"/>
      <c r="CC812" s="108"/>
      <c r="CD812" s="108"/>
      <c r="CE812" s="108"/>
      <c r="CF812" s="108"/>
    </row>
    <row r="813" ht="34.5" customHeight="1">
      <c r="A813" s="188"/>
      <c r="B813" s="188"/>
      <c r="C813" s="96"/>
      <c r="D813" s="96"/>
      <c r="E813" s="96"/>
      <c r="F813" s="96"/>
      <c r="G813" s="96"/>
      <c r="H813" s="96"/>
      <c r="I813" s="96"/>
      <c r="J813" s="96"/>
      <c r="K813" s="96"/>
      <c r="L813" s="96"/>
      <c r="M813" s="186"/>
      <c r="N813" s="96"/>
      <c r="O813" s="96"/>
      <c r="P813" s="96"/>
      <c r="Q813" s="102"/>
      <c r="R813" s="102"/>
      <c r="S813" s="102"/>
      <c r="T813" s="102"/>
      <c r="U813" s="102"/>
      <c r="V813" s="102"/>
      <c r="W813" s="102"/>
      <c r="X813" s="102"/>
      <c r="Y813" s="102"/>
      <c r="Z813" s="102"/>
      <c r="AA813" s="102"/>
      <c r="AB813" s="102"/>
      <c r="AC813" s="102"/>
      <c r="AD813" s="102"/>
      <c r="AE813" s="102"/>
      <c r="AF813" s="102"/>
      <c r="AG813" s="102"/>
      <c r="AH813" s="102"/>
      <c r="AI813" s="102"/>
      <c r="AJ813" s="187"/>
      <c r="AK813" s="96"/>
      <c r="AL813" s="96"/>
      <c r="AM813" s="152"/>
      <c r="AN813" s="152"/>
      <c r="AO813" s="107"/>
      <c r="AP813" s="107"/>
      <c r="AQ813" s="108"/>
      <c r="AR813" s="108"/>
      <c r="AS813" s="108"/>
      <c r="AT813" s="108"/>
      <c r="AU813" s="108"/>
      <c r="AV813" s="108"/>
      <c r="AW813" s="108"/>
      <c r="AX813" s="108"/>
      <c r="AY813" s="108"/>
      <c r="AZ813" s="108"/>
      <c r="BA813" s="108"/>
      <c r="BB813" s="108"/>
      <c r="BC813" s="108"/>
      <c r="BD813" s="108"/>
      <c r="BE813" s="108"/>
      <c r="BF813" s="108"/>
      <c r="BG813" s="108"/>
      <c r="BH813" s="108"/>
      <c r="BI813" s="108"/>
      <c r="BJ813" s="108"/>
      <c r="BK813" s="108"/>
      <c r="BL813" s="108"/>
      <c r="BM813" s="108"/>
      <c r="BN813" s="108"/>
      <c r="BO813" s="108"/>
      <c r="BP813" s="108"/>
      <c r="BQ813" s="108"/>
      <c r="BR813" s="108"/>
      <c r="BS813" s="108"/>
      <c r="BT813" s="108"/>
      <c r="BU813" s="108"/>
      <c r="BV813" s="108"/>
      <c r="BW813" s="108"/>
      <c r="BX813" s="108"/>
      <c r="BY813" s="108"/>
      <c r="BZ813" s="108"/>
      <c r="CA813" s="108"/>
      <c r="CB813" s="108"/>
      <c r="CC813" s="108"/>
      <c r="CD813" s="108"/>
      <c r="CE813" s="108"/>
      <c r="CF813" s="108"/>
    </row>
    <row r="814" ht="34.5" customHeight="1">
      <c r="A814" s="188"/>
      <c r="B814" s="188"/>
      <c r="C814" s="96"/>
      <c r="D814" s="96"/>
      <c r="E814" s="96"/>
      <c r="F814" s="96"/>
      <c r="G814" s="96"/>
      <c r="H814" s="96"/>
      <c r="I814" s="96"/>
      <c r="J814" s="96"/>
      <c r="K814" s="96"/>
      <c r="L814" s="96"/>
      <c r="M814" s="186"/>
      <c r="N814" s="96"/>
      <c r="O814" s="96"/>
      <c r="P814" s="96"/>
      <c r="Q814" s="102"/>
      <c r="R814" s="102"/>
      <c r="S814" s="102"/>
      <c r="T814" s="102"/>
      <c r="U814" s="102"/>
      <c r="V814" s="102"/>
      <c r="W814" s="102"/>
      <c r="X814" s="102"/>
      <c r="Y814" s="102"/>
      <c r="Z814" s="102"/>
      <c r="AA814" s="102"/>
      <c r="AB814" s="102"/>
      <c r="AC814" s="102"/>
      <c r="AD814" s="102"/>
      <c r="AE814" s="102"/>
      <c r="AF814" s="102"/>
      <c r="AG814" s="102"/>
      <c r="AH814" s="102"/>
      <c r="AI814" s="102"/>
      <c r="AJ814" s="187"/>
      <c r="AK814" s="96"/>
      <c r="AL814" s="96"/>
      <c r="AM814" s="152"/>
      <c r="AN814" s="152"/>
      <c r="AO814" s="107"/>
      <c r="AP814" s="107"/>
      <c r="AQ814" s="108"/>
      <c r="AR814" s="108"/>
      <c r="AS814" s="108"/>
      <c r="AT814" s="108"/>
      <c r="AU814" s="108"/>
      <c r="AV814" s="108"/>
      <c r="AW814" s="108"/>
      <c r="AX814" s="108"/>
      <c r="AY814" s="108"/>
      <c r="AZ814" s="108"/>
      <c r="BA814" s="108"/>
      <c r="BB814" s="108"/>
      <c r="BC814" s="108"/>
      <c r="BD814" s="108"/>
      <c r="BE814" s="108"/>
      <c r="BF814" s="108"/>
      <c r="BG814" s="108"/>
      <c r="BH814" s="108"/>
      <c r="BI814" s="108"/>
      <c r="BJ814" s="108"/>
      <c r="BK814" s="108"/>
      <c r="BL814" s="108"/>
      <c r="BM814" s="108"/>
      <c r="BN814" s="108"/>
      <c r="BO814" s="108"/>
      <c r="BP814" s="108"/>
      <c r="BQ814" s="108"/>
      <c r="BR814" s="108"/>
      <c r="BS814" s="108"/>
      <c r="BT814" s="108"/>
      <c r="BU814" s="108"/>
      <c r="BV814" s="108"/>
      <c r="BW814" s="108"/>
      <c r="BX814" s="108"/>
      <c r="BY814" s="108"/>
      <c r="BZ814" s="108"/>
      <c r="CA814" s="108"/>
      <c r="CB814" s="108"/>
      <c r="CC814" s="108"/>
      <c r="CD814" s="108"/>
      <c r="CE814" s="108"/>
      <c r="CF814" s="108"/>
    </row>
    <row r="815" ht="34.5" customHeight="1">
      <c r="A815" s="188"/>
      <c r="B815" s="188"/>
      <c r="C815" s="96"/>
      <c r="D815" s="96"/>
      <c r="E815" s="96"/>
      <c r="F815" s="96"/>
      <c r="G815" s="96"/>
      <c r="H815" s="96"/>
      <c r="I815" s="96"/>
      <c r="J815" s="96"/>
      <c r="K815" s="96"/>
      <c r="L815" s="96"/>
      <c r="M815" s="186"/>
      <c r="N815" s="96"/>
      <c r="O815" s="96"/>
      <c r="P815" s="96"/>
      <c r="Q815" s="102"/>
      <c r="R815" s="102"/>
      <c r="S815" s="102"/>
      <c r="T815" s="102"/>
      <c r="U815" s="102"/>
      <c r="V815" s="102"/>
      <c r="W815" s="102"/>
      <c r="X815" s="102"/>
      <c r="Y815" s="102"/>
      <c r="Z815" s="102"/>
      <c r="AA815" s="102"/>
      <c r="AB815" s="102"/>
      <c r="AC815" s="102"/>
      <c r="AD815" s="102"/>
      <c r="AE815" s="102"/>
      <c r="AF815" s="102"/>
      <c r="AG815" s="102"/>
      <c r="AH815" s="102"/>
      <c r="AI815" s="102"/>
      <c r="AJ815" s="187"/>
      <c r="AK815" s="96"/>
      <c r="AL815" s="96"/>
      <c r="AM815" s="152"/>
      <c r="AN815" s="152"/>
      <c r="AO815" s="107"/>
      <c r="AP815" s="107"/>
      <c r="AQ815" s="108"/>
      <c r="AR815" s="108"/>
      <c r="AS815" s="108"/>
      <c r="AT815" s="108"/>
      <c r="AU815" s="108"/>
      <c r="AV815" s="108"/>
      <c r="AW815" s="108"/>
      <c r="AX815" s="108"/>
      <c r="AY815" s="108"/>
      <c r="AZ815" s="108"/>
      <c r="BA815" s="108"/>
      <c r="BB815" s="108"/>
      <c r="BC815" s="108"/>
      <c r="BD815" s="108"/>
      <c r="BE815" s="108"/>
      <c r="BF815" s="108"/>
      <c r="BG815" s="108"/>
      <c r="BH815" s="108"/>
      <c r="BI815" s="108"/>
      <c r="BJ815" s="108"/>
      <c r="BK815" s="108"/>
      <c r="BL815" s="108"/>
      <c r="BM815" s="108"/>
      <c r="BN815" s="108"/>
      <c r="BO815" s="108"/>
      <c r="BP815" s="108"/>
      <c r="BQ815" s="108"/>
      <c r="BR815" s="108"/>
      <c r="BS815" s="108"/>
      <c r="BT815" s="108"/>
      <c r="BU815" s="108"/>
      <c r="BV815" s="108"/>
      <c r="BW815" s="108"/>
      <c r="BX815" s="108"/>
      <c r="BY815" s="108"/>
      <c r="BZ815" s="108"/>
      <c r="CA815" s="108"/>
      <c r="CB815" s="108"/>
      <c r="CC815" s="108"/>
      <c r="CD815" s="108"/>
      <c r="CE815" s="108"/>
      <c r="CF815" s="108"/>
    </row>
    <row r="816" ht="34.5" customHeight="1">
      <c r="A816" s="188"/>
      <c r="B816" s="188"/>
      <c r="C816" s="96"/>
      <c r="D816" s="96"/>
      <c r="E816" s="96"/>
      <c r="F816" s="96"/>
      <c r="G816" s="96"/>
      <c r="H816" s="96"/>
      <c r="I816" s="96"/>
      <c r="J816" s="96"/>
      <c r="K816" s="96"/>
      <c r="L816" s="96"/>
      <c r="M816" s="186"/>
      <c r="N816" s="96"/>
      <c r="O816" s="96"/>
      <c r="P816" s="96"/>
      <c r="Q816" s="102"/>
      <c r="R816" s="102"/>
      <c r="S816" s="102"/>
      <c r="T816" s="102"/>
      <c r="U816" s="102"/>
      <c r="V816" s="102"/>
      <c r="W816" s="102"/>
      <c r="X816" s="102"/>
      <c r="Y816" s="102"/>
      <c r="Z816" s="102"/>
      <c r="AA816" s="102"/>
      <c r="AB816" s="102"/>
      <c r="AC816" s="102"/>
      <c r="AD816" s="102"/>
      <c r="AE816" s="102"/>
      <c r="AF816" s="102"/>
      <c r="AG816" s="102"/>
      <c r="AH816" s="102"/>
      <c r="AI816" s="102"/>
      <c r="AJ816" s="187"/>
      <c r="AK816" s="96"/>
      <c r="AL816" s="96"/>
      <c r="AM816" s="152"/>
      <c r="AN816" s="152"/>
      <c r="AO816" s="107"/>
      <c r="AP816" s="107"/>
      <c r="AQ816" s="108"/>
      <c r="AR816" s="108"/>
      <c r="AS816" s="108"/>
      <c r="AT816" s="108"/>
      <c r="AU816" s="108"/>
      <c r="AV816" s="108"/>
      <c r="AW816" s="108"/>
      <c r="AX816" s="108"/>
      <c r="AY816" s="108"/>
      <c r="AZ816" s="108"/>
      <c r="BA816" s="108"/>
      <c r="BB816" s="108"/>
      <c r="BC816" s="108"/>
      <c r="BD816" s="108"/>
      <c r="BE816" s="108"/>
      <c r="BF816" s="108"/>
      <c r="BG816" s="108"/>
      <c r="BH816" s="108"/>
      <c r="BI816" s="108"/>
      <c r="BJ816" s="108"/>
      <c r="BK816" s="108"/>
      <c r="BL816" s="108"/>
      <c r="BM816" s="108"/>
      <c r="BN816" s="108"/>
      <c r="BO816" s="108"/>
      <c r="BP816" s="108"/>
      <c r="BQ816" s="108"/>
      <c r="BR816" s="108"/>
      <c r="BS816" s="108"/>
      <c r="BT816" s="108"/>
      <c r="BU816" s="108"/>
      <c r="BV816" s="108"/>
      <c r="BW816" s="108"/>
      <c r="BX816" s="108"/>
      <c r="BY816" s="108"/>
      <c r="BZ816" s="108"/>
      <c r="CA816" s="108"/>
      <c r="CB816" s="108"/>
      <c r="CC816" s="108"/>
      <c r="CD816" s="108"/>
      <c r="CE816" s="108"/>
      <c r="CF816" s="108"/>
    </row>
    <row r="817" ht="34.5" customHeight="1">
      <c r="A817" s="188"/>
      <c r="B817" s="188"/>
      <c r="C817" s="96"/>
      <c r="D817" s="96"/>
      <c r="E817" s="96"/>
      <c r="F817" s="96"/>
      <c r="G817" s="96"/>
      <c r="H817" s="96"/>
      <c r="I817" s="96"/>
      <c r="J817" s="96"/>
      <c r="K817" s="96"/>
      <c r="L817" s="96"/>
      <c r="M817" s="186"/>
      <c r="N817" s="96"/>
      <c r="O817" s="96"/>
      <c r="P817" s="96"/>
      <c r="Q817" s="102"/>
      <c r="R817" s="102"/>
      <c r="S817" s="102"/>
      <c r="T817" s="102"/>
      <c r="U817" s="102"/>
      <c r="V817" s="102"/>
      <c r="W817" s="102"/>
      <c r="X817" s="102"/>
      <c r="Y817" s="102"/>
      <c r="Z817" s="102"/>
      <c r="AA817" s="102"/>
      <c r="AB817" s="102"/>
      <c r="AC817" s="102"/>
      <c r="AD817" s="102"/>
      <c r="AE817" s="102"/>
      <c r="AF817" s="102"/>
      <c r="AG817" s="102"/>
      <c r="AH817" s="102"/>
      <c r="AI817" s="102"/>
      <c r="AJ817" s="187"/>
      <c r="AK817" s="96"/>
      <c r="AL817" s="96"/>
      <c r="AM817" s="152"/>
      <c r="AN817" s="152"/>
      <c r="AO817" s="107"/>
      <c r="AP817" s="107"/>
      <c r="AQ817" s="108"/>
      <c r="AR817" s="108"/>
      <c r="AS817" s="108"/>
      <c r="AT817" s="108"/>
      <c r="AU817" s="108"/>
      <c r="AV817" s="108"/>
      <c r="AW817" s="108"/>
      <c r="AX817" s="108"/>
      <c r="AY817" s="108"/>
      <c r="AZ817" s="108"/>
      <c r="BA817" s="108"/>
      <c r="BB817" s="108"/>
      <c r="BC817" s="108"/>
      <c r="BD817" s="108"/>
      <c r="BE817" s="108"/>
      <c r="BF817" s="108"/>
      <c r="BG817" s="108"/>
      <c r="BH817" s="108"/>
      <c r="BI817" s="108"/>
      <c r="BJ817" s="108"/>
      <c r="BK817" s="108"/>
      <c r="BL817" s="108"/>
      <c r="BM817" s="108"/>
      <c r="BN817" s="108"/>
      <c r="BO817" s="108"/>
      <c r="BP817" s="108"/>
      <c r="BQ817" s="108"/>
      <c r="BR817" s="108"/>
      <c r="BS817" s="108"/>
      <c r="BT817" s="108"/>
      <c r="BU817" s="108"/>
      <c r="BV817" s="108"/>
      <c r="BW817" s="108"/>
      <c r="BX817" s="108"/>
      <c r="BY817" s="108"/>
      <c r="BZ817" s="108"/>
      <c r="CA817" s="108"/>
      <c r="CB817" s="108"/>
      <c r="CC817" s="108"/>
      <c r="CD817" s="108"/>
      <c r="CE817" s="108"/>
      <c r="CF817" s="108"/>
    </row>
    <row r="818" ht="34.5" customHeight="1">
      <c r="A818" s="188"/>
      <c r="B818" s="188"/>
      <c r="C818" s="96"/>
      <c r="D818" s="96"/>
      <c r="E818" s="96"/>
      <c r="F818" s="96"/>
      <c r="G818" s="96"/>
      <c r="H818" s="96"/>
      <c r="I818" s="96"/>
      <c r="J818" s="96"/>
      <c r="K818" s="96"/>
      <c r="L818" s="96"/>
      <c r="M818" s="186"/>
      <c r="N818" s="96"/>
      <c r="O818" s="96"/>
      <c r="P818" s="96"/>
      <c r="Q818" s="102"/>
      <c r="R818" s="102"/>
      <c r="S818" s="102"/>
      <c r="T818" s="102"/>
      <c r="U818" s="102"/>
      <c r="V818" s="102"/>
      <c r="W818" s="102"/>
      <c r="X818" s="102"/>
      <c r="Y818" s="102"/>
      <c r="Z818" s="102"/>
      <c r="AA818" s="102"/>
      <c r="AB818" s="102"/>
      <c r="AC818" s="102"/>
      <c r="AD818" s="102"/>
      <c r="AE818" s="102"/>
      <c r="AF818" s="102"/>
      <c r="AG818" s="102"/>
      <c r="AH818" s="102"/>
      <c r="AI818" s="102"/>
      <c r="AJ818" s="187"/>
      <c r="AK818" s="96"/>
      <c r="AL818" s="96"/>
      <c r="AM818" s="152"/>
      <c r="AN818" s="152"/>
      <c r="AO818" s="107"/>
      <c r="AP818" s="107"/>
      <c r="AQ818" s="108"/>
      <c r="AR818" s="108"/>
      <c r="AS818" s="108"/>
      <c r="AT818" s="108"/>
      <c r="AU818" s="108"/>
      <c r="AV818" s="108"/>
      <c r="AW818" s="108"/>
      <c r="AX818" s="108"/>
      <c r="AY818" s="108"/>
      <c r="AZ818" s="108"/>
      <c r="BA818" s="108"/>
      <c r="BB818" s="108"/>
      <c r="BC818" s="108"/>
      <c r="BD818" s="108"/>
      <c r="BE818" s="108"/>
      <c r="BF818" s="108"/>
      <c r="BG818" s="108"/>
      <c r="BH818" s="108"/>
      <c r="BI818" s="108"/>
      <c r="BJ818" s="108"/>
      <c r="BK818" s="108"/>
      <c r="BL818" s="108"/>
      <c r="BM818" s="108"/>
      <c r="BN818" s="108"/>
      <c r="BO818" s="108"/>
      <c r="BP818" s="108"/>
      <c r="BQ818" s="108"/>
      <c r="BR818" s="108"/>
      <c r="BS818" s="108"/>
      <c r="BT818" s="108"/>
      <c r="BU818" s="108"/>
      <c r="BV818" s="108"/>
      <c r="BW818" s="108"/>
      <c r="BX818" s="108"/>
      <c r="BY818" s="108"/>
      <c r="BZ818" s="108"/>
      <c r="CA818" s="108"/>
      <c r="CB818" s="108"/>
      <c r="CC818" s="108"/>
      <c r="CD818" s="108"/>
      <c r="CE818" s="108"/>
      <c r="CF818" s="108"/>
    </row>
    <row r="819" ht="34.5" customHeight="1">
      <c r="A819" s="188"/>
      <c r="B819" s="188"/>
      <c r="C819" s="96"/>
      <c r="D819" s="96"/>
      <c r="E819" s="96"/>
      <c r="F819" s="96"/>
      <c r="G819" s="96"/>
      <c r="H819" s="96"/>
      <c r="I819" s="96"/>
      <c r="J819" s="96"/>
      <c r="K819" s="96"/>
      <c r="L819" s="96"/>
      <c r="M819" s="186"/>
      <c r="N819" s="96"/>
      <c r="O819" s="96"/>
      <c r="P819" s="96"/>
      <c r="Q819" s="102"/>
      <c r="R819" s="102"/>
      <c r="S819" s="102"/>
      <c r="T819" s="102"/>
      <c r="U819" s="102"/>
      <c r="V819" s="102"/>
      <c r="W819" s="102"/>
      <c r="X819" s="102"/>
      <c r="Y819" s="102"/>
      <c r="Z819" s="102"/>
      <c r="AA819" s="102"/>
      <c r="AB819" s="102"/>
      <c r="AC819" s="102"/>
      <c r="AD819" s="102"/>
      <c r="AE819" s="102"/>
      <c r="AF819" s="102"/>
      <c r="AG819" s="102"/>
      <c r="AH819" s="102"/>
      <c r="AI819" s="102"/>
      <c r="AJ819" s="187"/>
      <c r="AK819" s="96"/>
      <c r="AL819" s="96"/>
      <c r="AM819" s="152"/>
      <c r="AN819" s="152"/>
      <c r="AO819" s="107"/>
      <c r="AP819" s="107"/>
      <c r="AQ819" s="108"/>
      <c r="AR819" s="108"/>
      <c r="AS819" s="108"/>
      <c r="AT819" s="108"/>
      <c r="AU819" s="108"/>
      <c r="AV819" s="108"/>
      <c r="AW819" s="108"/>
      <c r="AX819" s="108"/>
      <c r="AY819" s="108"/>
      <c r="AZ819" s="108"/>
      <c r="BA819" s="108"/>
      <c r="BB819" s="108"/>
      <c r="BC819" s="108"/>
      <c r="BD819" s="108"/>
      <c r="BE819" s="108"/>
      <c r="BF819" s="108"/>
      <c r="BG819" s="108"/>
      <c r="BH819" s="108"/>
      <c r="BI819" s="108"/>
      <c r="BJ819" s="108"/>
      <c r="BK819" s="108"/>
      <c r="BL819" s="108"/>
      <c r="BM819" s="108"/>
      <c r="BN819" s="108"/>
      <c r="BO819" s="108"/>
      <c r="BP819" s="108"/>
      <c r="BQ819" s="108"/>
      <c r="BR819" s="108"/>
      <c r="BS819" s="108"/>
      <c r="BT819" s="108"/>
      <c r="BU819" s="108"/>
      <c r="BV819" s="108"/>
      <c r="BW819" s="108"/>
      <c r="BX819" s="108"/>
      <c r="BY819" s="108"/>
      <c r="BZ819" s="108"/>
      <c r="CA819" s="108"/>
      <c r="CB819" s="108"/>
      <c r="CC819" s="108"/>
      <c r="CD819" s="108"/>
      <c r="CE819" s="108"/>
      <c r="CF819" s="108"/>
    </row>
    <row r="820" ht="34.5" customHeight="1">
      <c r="A820" s="188"/>
      <c r="B820" s="188"/>
      <c r="C820" s="96"/>
      <c r="D820" s="96"/>
      <c r="E820" s="96"/>
      <c r="F820" s="96"/>
      <c r="G820" s="96"/>
      <c r="H820" s="96"/>
      <c r="I820" s="96"/>
      <c r="J820" s="96"/>
      <c r="K820" s="96"/>
      <c r="L820" s="96"/>
      <c r="M820" s="186"/>
      <c r="N820" s="96"/>
      <c r="O820" s="96"/>
      <c r="P820" s="96"/>
      <c r="Q820" s="102"/>
      <c r="R820" s="102"/>
      <c r="S820" s="102"/>
      <c r="T820" s="102"/>
      <c r="U820" s="102"/>
      <c r="V820" s="102"/>
      <c r="W820" s="102"/>
      <c r="X820" s="102"/>
      <c r="Y820" s="102"/>
      <c r="Z820" s="102"/>
      <c r="AA820" s="102"/>
      <c r="AB820" s="102"/>
      <c r="AC820" s="102"/>
      <c r="AD820" s="102"/>
      <c r="AE820" s="102"/>
      <c r="AF820" s="102"/>
      <c r="AG820" s="102"/>
      <c r="AH820" s="102"/>
      <c r="AI820" s="102"/>
      <c r="AJ820" s="187"/>
      <c r="AK820" s="96"/>
      <c r="AL820" s="96"/>
      <c r="AM820" s="152"/>
      <c r="AN820" s="152"/>
      <c r="AO820" s="107"/>
      <c r="AP820" s="107"/>
      <c r="AQ820" s="108"/>
      <c r="AR820" s="108"/>
      <c r="AS820" s="108"/>
      <c r="AT820" s="108"/>
      <c r="AU820" s="108"/>
      <c r="AV820" s="108"/>
      <c r="AW820" s="108"/>
      <c r="AX820" s="108"/>
      <c r="AY820" s="108"/>
      <c r="AZ820" s="108"/>
      <c r="BA820" s="108"/>
      <c r="BB820" s="108"/>
      <c r="BC820" s="108"/>
      <c r="BD820" s="108"/>
      <c r="BE820" s="108"/>
      <c r="BF820" s="108"/>
      <c r="BG820" s="108"/>
      <c r="BH820" s="108"/>
      <c r="BI820" s="108"/>
      <c r="BJ820" s="108"/>
      <c r="BK820" s="108"/>
      <c r="BL820" s="108"/>
      <c r="BM820" s="108"/>
      <c r="BN820" s="108"/>
      <c r="BO820" s="108"/>
      <c r="BP820" s="108"/>
      <c r="BQ820" s="108"/>
      <c r="BR820" s="108"/>
      <c r="BS820" s="108"/>
      <c r="BT820" s="108"/>
      <c r="BU820" s="108"/>
      <c r="BV820" s="108"/>
      <c r="BW820" s="108"/>
      <c r="BX820" s="108"/>
      <c r="BY820" s="108"/>
      <c r="BZ820" s="108"/>
      <c r="CA820" s="108"/>
      <c r="CB820" s="108"/>
      <c r="CC820" s="108"/>
      <c r="CD820" s="108"/>
      <c r="CE820" s="108"/>
      <c r="CF820" s="108"/>
    </row>
    <row r="821" ht="34.5" customHeight="1">
      <c r="A821" s="188"/>
      <c r="B821" s="188"/>
      <c r="C821" s="96"/>
      <c r="D821" s="96"/>
      <c r="E821" s="96"/>
      <c r="F821" s="96"/>
      <c r="G821" s="96"/>
      <c r="H821" s="96"/>
      <c r="I821" s="96"/>
      <c r="J821" s="96"/>
      <c r="K821" s="96"/>
      <c r="L821" s="96"/>
      <c r="M821" s="186"/>
      <c r="N821" s="96"/>
      <c r="O821" s="96"/>
      <c r="P821" s="96"/>
      <c r="Q821" s="102"/>
      <c r="R821" s="102"/>
      <c r="S821" s="102"/>
      <c r="T821" s="102"/>
      <c r="U821" s="102"/>
      <c r="V821" s="102"/>
      <c r="W821" s="102"/>
      <c r="X821" s="102"/>
      <c r="Y821" s="102"/>
      <c r="Z821" s="102"/>
      <c r="AA821" s="102"/>
      <c r="AB821" s="102"/>
      <c r="AC821" s="102"/>
      <c r="AD821" s="102"/>
      <c r="AE821" s="102"/>
      <c r="AF821" s="102"/>
      <c r="AG821" s="102"/>
      <c r="AH821" s="102"/>
      <c r="AI821" s="102"/>
      <c r="AJ821" s="187"/>
      <c r="AK821" s="96"/>
      <c r="AL821" s="96"/>
      <c r="AM821" s="152"/>
      <c r="AN821" s="152"/>
      <c r="AO821" s="107"/>
      <c r="AP821" s="107"/>
      <c r="AQ821" s="108"/>
      <c r="AR821" s="108"/>
      <c r="AS821" s="108"/>
      <c r="AT821" s="108"/>
      <c r="AU821" s="108"/>
      <c r="AV821" s="108"/>
      <c r="AW821" s="108"/>
      <c r="AX821" s="108"/>
      <c r="AY821" s="108"/>
      <c r="AZ821" s="108"/>
      <c r="BA821" s="108"/>
      <c r="BB821" s="108"/>
      <c r="BC821" s="108"/>
      <c r="BD821" s="108"/>
      <c r="BE821" s="108"/>
      <c r="BF821" s="108"/>
      <c r="BG821" s="108"/>
      <c r="BH821" s="108"/>
      <c r="BI821" s="108"/>
      <c r="BJ821" s="108"/>
      <c r="BK821" s="108"/>
      <c r="BL821" s="108"/>
      <c r="BM821" s="108"/>
      <c r="BN821" s="108"/>
      <c r="BO821" s="108"/>
      <c r="BP821" s="108"/>
      <c r="BQ821" s="108"/>
      <c r="BR821" s="108"/>
      <c r="BS821" s="108"/>
      <c r="BT821" s="108"/>
      <c r="BU821" s="108"/>
      <c r="BV821" s="108"/>
      <c r="BW821" s="108"/>
      <c r="BX821" s="108"/>
      <c r="BY821" s="108"/>
      <c r="BZ821" s="108"/>
      <c r="CA821" s="108"/>
      <c r="CB821" s="108"/>
      <c r="CC821" s="108"/>
      <c r="CD821" s="108"/>
      <c r="CE821" s="108"/>
      <c r="CF821" s="108"/>
    </row>
    <row r="822" ht="34.5" customHeight="1">
      <c r="A822" s="188"/>
      <c r="B822" s="188"/>
      <c r="C822" s="96"/>
      <c r="D822" s="96"/>
      <c r="E822" s="96"/>
      <c r="F822" s="96"/>
      <c r="G822" s="96"/>
      <c r="H822" s="96"/>
      <c r="I822" s="96"/>
      <c r="J822" s="96"/>
      <c r="K822" s="96"/>
      <c r="L822" s="96"/>
      <c r="M822" s="186"/>
      <c r="N822" s="96"/>
      <c r="O822" s="96"/>
      <c r="P822" s="96"/>
      <c r="Q822" s="102"/>
      <c r="R822" s="102"/>
      <c r="S822" s="102"/>
      <c r="T822" s="102"/>
      <c r="U822" s="102"/>
      <c r="V822" s="102"/>
      <c r="W822" s="102"/>
      <c r="X822" s="102"/>
      <c r="Y822" s="102"/>
      <c r="Z822" s="102"/>
      <c r="AA822" s="102"/>
      <c r="AB822" s="102"/>
      <c r="AC822" s="102"/>
      <c r="AD822" s="102"/>
      <c r="AE822" s="102"/>
      <c r="AF822" s="102"/>
      <c r="AG822" s="102"/>
      <c r="AH822" s="102"/>
      <c r="AI822" s="102"/>
      <c r="AJ822" s="187"/>
      <c r="AK822" s="96"/>
      <c r="AL822" s="96"/>
      <c r="AM822" s="152"/>
      <c r="AN822" s="152"/>
      <c r="AO822" s="107"/>
      <c r="AP822" s="107"/>
      <c r="AQ822" s="108"/>
      <c r="AR822" s="108"/>
      <c r="AS822" s="108"/>
      <c r="AT822" s="108"/>
      <c r="AU822" s="108"/>
      <c r="AV822" s="108"/>
      <c r="AW822" s="108"/>
      <c r="AX822" s="108"/>
      <c r="AY822" s="108"/>
      <c r="AZ822" s="108"/>
      <c r="BA822" s="108"/>
      <c r="BB822" s="108"/>
      <c r="BC822" s="108"/>
      <c r="BD822" s="108"/>
      <c r="BE822" s="108"/>
      <c r="BF822" s="108"/>
      <c r="BG822" s="108"/>
      <c r="BH822" s="108"/>
      <c r="BI822" s="108"/>
      <c r="BJ822" s="108"/>
      <c r="BK822" s="108"/>
      <c r="BL822" s="108"/>
      <c r="BM822" s="108"/>
      <c r="BN822" s="108"/>
      <c r="BO822" s="108"/>
      <c r="BP822" s="108"/>
      <c r="BQ822" s="108"/>
      <c r="BR822" s="108"/>
      <c r="BS822" s="108"/>
      <c r="BT822" s="108"/>
      <c r="BU822" s="108"/>
      <c r="BV822" s="108"/>
      <c r="BW822" s="108"/>
      <c r="BX822" s="108"/>
      <c r="BY822" s="108"/>
      <c r="BZ822" s="108"/>
      <c r="CA822" s="108"/>
      <c r="CB822" s="108"/>
      <c r="CC822" s="108"/>
      <c r="CD822" s="108"/>
      <c r="CE822" s="108"/>
      <c r="CF822" s="108"/>
    </row>
    <row r="823" ht="34.5" customHeight="1">
      <c r="A823" s="188"/>
      <c r="B823" s="188"/>
      <c r="C823" s="96"/>
      <c r="D823" s="96"/>
      <c r="E823" s="96"/>
      <c r="F823" s="96"/>
      <c r="G823" s="96"/>
      <c r="H823" s="96"/>
      <c r="I823" s="96"/>
      <c r="J823" s="96"/>
      <c r="K823" s="96"/>
      <c r="L823" s="96"/>
      <c r="M823" s="186"/>
      <c r="N823" s="96"/>
      <c r="O823" s="96"/>
      <c r="P823" s="96"/>
      <c r="Q823" s="102"/>
      <c r="R823" s="102"/>
      <c r="S823" s="102"/>
      <c r="T823" s="102"/>
      <c r="U823" s="102"/>
      <c r="V823" s="102"/>
      <c r="W823" s="102"/>
      <c r="X823" s="102"/>
      <c r="Y823" s="102"/>
      <c r="Z823" s="102"/>
      <c r="AA823" s="102"/>
      <c r="AB823" s="102"/>
      <c r="AC823" s="102"/>
      <c r="AD823" s="102"/>
      <c r="AE823" s="102"/>
      <c r="AF823" s="102"/>
      <c r="AG823" s="102"/>
      <c r="AH823" s="102"/>
      <c r="AI823" s="102"/>
      <c r="AJ823" s="187"/>
      <c r="AK823" s="96"/>
      <c r="AL823" s="96"/>
      <c r="AM823" s="152"/>
      <c r="AN823" s="152"/>
      <c r="AO823" s="107"/>
      <c r="AP823" s="107"/>
      <c r="AQ823" s="108"/>
      <c r="AR823" s="108"/>
      <c r="AS823" s="108"/>
      <c r="AT823" s="108"/>
      <c r="AU823" s="108"/>
      <c r="AV823" s="108"/>
      <c r="AW823" s="108"/>
      <c r="AX823" s="108"/>
      <c r="AY823" s="108"/>
      <c r="AZ823" s="108"/>
      <c r="BA823" s="108"/>
      <c r="BB823" s="108"/>
      <c r="BC823" s="108"/>
      <c r="BD823" s="108"/>
      <c r="BE823" s="108"/>
      <c r="BF823" s="108"/>
      <c r="BG823" s="108"/>
      <c r="BH823" s="108"/>
      <c r="BI823" s="108"/>
      <c r="BJ823" s="108"/>
      <c r="BK823" s="108"/>
      <c r="BL823" s="108"/>
      <c r="BM823" s="108"/>
      <c r="BN823" s="108"/>
      <c r="BO823" s="108"/>
      <c r="BP823" s="108"/>
      <c r="BQ823" s="108"/>
      <c r="BR823" s="108"/>
      <c r="BS823" s="108"/>
      <c r="BT823" s="108"/>
      <c r="BU823" s="108"/>
      <c r="BV823" s="108"/>
      <c r="BW823" s="108"/>
      <c r="BX823" s="108"/>
      <c r="BY823" s="108"/>
      <c r="BZ823" s="108"/>
      <c r="CA823" s="108"/>
      <c r="CB823" s="108"/>
      <c r="CC823" s="108"/>
      <c r="CD823" s="108"/>
      <c r="CE823" s="108"/>
      <c r="CF823" s="108"/>
    </row>
    <row r="824" ht="34.5" customHeight="1">
      <c r="A824" s="188"/>
      <c r="B824" s="188"/>
      <c r="C824" s="96"/>
      <c r="D824" s="96"/>
      <c r="E824" s="96"/>
      <c r="F824" s="96"/>
      <c r="G824" s="96"/>
      <c r="H824" s="96"/>
      <c r="I824" s="96"/>
      <c r="J824" s="96"/>
      <c r="K824" s="96"/>
      <c r="L824" s="96"/>
      <c r="M824" s="186"/>
      <c r="N824" s="96"/>
      <c r="O824" s="96"/>
      <c r="P824" s="96"/>
      <c r="Q824" s="102"/>
      <c r="R824" s="102"/>
      <c r="S824" s="102"/>
      <c r="T824" s="102"/>
      <c r="U824" s="102"/>
      <c r="V824" s="102"/>
      <c r="W824" s="102"/>
      <c r="X824" s="102"/>
      <c r="Y824" s="102"/>
      <c r="Z824" s="102"/>
      <c r="AA824" s="102"/>
      <c r="AB824" s="102"/>
      <c r="AC824" s="102"/>
      <c r="AD824" s="102"/>
      <c r="AE824" s="102"/>
      <c r="AF824" s="102"/>
      <c r="AG824" s="102"/>
      <c r="AH824" s="102"/>
      <c r="AI824" s="102"/>
      <c r="AJ824" s="187"/>
      <c r="AK824" s="96"/>
      <c r="AL824" s="96"/>
      <c r="AM824" s="152"/>
      <c r="AN824" s="152"/>
      <c r="AO824" s="107"/>
      <c r="AP824" s="107"/>
      <c r="AQ824" s="108"/>
      <c r="AR824" s="108"/>
      <c r="AS824" s="108"/>
      <c r="AT824" s="108"/>
      <c r="AU824" s="108"/>
      <c r="AV824" s="108"/>
      <c r="AW824" s="108"/>
      <c r="AX824" s="108"/>
      <c r="AY824" s="108"/>
      <c r="AZ824" s="108"/>
      <c r="BA824" s="108"/>
      <c r="BB824" s="108"/>
      <c r="BC824" s="108"/>
      <c r="BD824" s="108"/>
      <c r="BE824" s="108"/>
      <c r="BF824" s="108"/>
      <c r="BG824" s="108"/>
      <c r="BH824" s="108"/>
      <c r="BI824" s="108"/>
      <c r="BJ824" s="108"/>
      <c r="BK824" s="108"/>
      <c r="BL824" s="108"/>
      <c r="BM824" s="108"/>
      <c r="BN824" s="108"/>
      <c r="BO824" s="108"/>
      <c r="BP824" s="108"/>
      <c r="BQ824" s="108"/>
      <c r="BR824" s="108"/>
      <c r="BS824" s="108"/>
      <c r="BT824" s="108"/>
      <c r="BU824" s="108"/>
      <c r="BV824" s="108"/>
      <c r="BW824" s="108"/>
      <c r="BX824" s="108"/>
      <c r="BY824" s="108"/>
      <c r="BZ824" s="108"/>
      <c r="CA824" s="108"/>
      <c r="CB824" s="108"/>
      <c r="CC824" s="108"/>
      <c r="CD824" s="108"/>
      <c r="CE824" s="108"/>
      <c r="CF824" s="108"/>
    </row>
    <row r="825" ht="34.5" customHeight="1">
      <c r="A825" s="188"/>
      <c r="B825" s="188"/>
      <c r="C825" s="96"/>
      <c r="D825" s="96"/>
      <c r="E825" s="96"/>
      <c r="F825" s="96"/>
      <c r="G825" s="96"/>
      <c r="H825" s="96"/>
      <c r="I825" s="96"/>
      <c r="J825" s="96"/>
      <c r="K825" s="96"/>
      <c r="L825" s="96"/>
      <c r="M825" s="186"/>
      <c r="N825" s="96"/>
      <c r="O825" s="96"/>
      <c r="P825" s="96"/>
      <c r="Q825" s="102"/>
      <c r="R825" s="102"/>
      <c r="S825" s="102"/>
      <c r="T825" s="102"/>
      <c r="U825" s="102"/>
      <c r="V825" s="102"/>
      <c r="W825" s="102"/>
      <c r="X825" s="102"/>
      <c r="Y825" s="102"/>
      <c r="Z825" s="102"/>
      <c r="AA825" s="102"/>
      <c r="AB825" s="102"/>
      <c r="AC825" s="102"/>
      <c r="AD825" s="102"/>
      <c r="AE825" s="102"/>
      <c r="AF825" s="102"/>
      <c r="AG825" s="102"/>
      <c r="AH825" s="102"/>
      <c r="AI825" s="102"/>
      <c r="AJ825" s="187"/>
      <c r="AK825" s="96"/>
      <c r="AL825" s="96"/>
      <c r="AM825" s="152"/>
      <c r="AN825" s="152"/>
      <c r="AO825" s="107"/>
      <c r="AP825" s="107"/>
      <c r="AQ825" s="108"/>
      <c r="AR825" s="108"/>
      <c r="AS825" s="108"/>
      <c r="AT825" s="108"/>
      <c r="AU825" s="108"/>
      <c r="AV825" s="108"/>
      <c r="AW825" s="108"/>
      <c r="AX825" s="108"/>
      <c r="AY825" s="108"/>
      <c r="AZ825" s="108"/>
      <c r="BA825" s="108"/>
      <c r="BB825" s="108"/>
      <c r="BC825" s="108"/>
      <c r="BD825" s="108"/>
      <c r="BE825" s="108"/>
      <c r="BF825" s="108"/>
      <c r="BG825" s="108"/>
      <c r="BH825" s="108"/>
      <c r="BI825" s="108"/>
      <c r="BJ825" s="108"/>
      <c r="BK825" s="108"/>
      <c r="BL825" s="108"/>
      <c r="BM825" s="108"/>
      <c r="BN825" s="108"/>
      <c r="BO825" s="108"/>
      <c r="BP825" s="108"/>
      <c r="BQ825" s="108"/>
      <c r="BR825" s="108"/>
      <c r="BS825" s="108"/>
      <c r="BT825" s="108"/>
      <c r="BU825" s="108"/>
      <c r="BV825" s="108"/>
      <c r="BW825" s="108"/>
      <c r="BX825" s="108"/>
      <c r="BY825" s="108"/>
      <c r="BZ825" s="108"/>
      <c r="CA825" s="108"/>
      <c r="CB825" s="108"/>
      <c r="CC825" s="108"/>
      <c r="CD825" s="108"/>
      <c r="CE825" s="108"/>
      <c r="CF825" s="108"/>
    </row>
    <row r="826" ht="34.5" customHeight="1">
      <c r="A826" s="188"/>
      <c r="B826" s="188"/>
      <c r="C826" s="96"/>
      <c r="D826" s="96"/>
      <c r="E826" s="96"/>
      <c r="F826" s="96"/>
      <c r="G826" s="96"/>
      <c r="H826" s="96"/>
      <c r="I826" s="96"/>
      <c r="J826" s="96"/>
      <c r="K826" s="96"/>
      <c r="L826" s="96"/>
      <c r="M826" s="186"/>
      <c r="N826" s="96"/>
      <c r="O826" s="96"/>
      <c r="P826" s="96"/>
      <c r="Q826" s="102"/>
      <c r="R826" s="102"/>
      <c r="S826" s="102"/>
      <c r="T826" s="102"/>
      <c r="U826" s="102"/>
      <c r="V826" s="102"/>
      <c r="W826" s="102"/>
      <c r="X826" s="102"/>
      <c r="Y826" s="102"/>
      <c r="Z826" s="102"/>
      <c r="AA826" s="102"/>
      <c r="AB826" s="102"/>
      <c r="AC826" s="102"/>
      <c r="AD826" s="102"/>
      <c r="AE826" s="102"/>
      <c r="AF826" s="102"/>
      <c r="AG826" s="102"/>
      <c r="AH826" s="102"/>
      <c r="AI826" s="102"/>
      <c r="AJ826" s="187"/>
      <c r="AK826" s="96"/>
      <c r="AL826" s="96"/>
      <c r="AM826" s="152"/>
      <c r="AN826" s="152"/>
      <c r="AO826" s="107"/>
      <c r="AP826" s="107"/>
      <c r="AQ826" s="108"/>
      <c r="AR826" s="108"/>
      <c r="AS826" s="108"/>
      <c r="AT826" s="108"/>
      <c r="AU826" s="108"/>
      <c r="AV826" s="108"/>
      <c r="AW826" s="108"/>
      <c r="AX826" s="108"/>
      <c r="AY826" s="108"/>
      <c r="AZ826" s="108"/>
      <c r="BA826" s="108"/>
      <c r="BB826" s="108"/>
      <c r="BC826" s="108"/>
      <c r="BD826" s="108"/>
      <c r="BE826" s="108"/>
      <c r="BF826" s="108"/>
      <c r="BG826" s="108"/>
      <c r="BH826" s="108"/>
      <c r="BI826" s="108"/>
      <c r="BJ826" s="108"/>
      <c r="BK826" s="108"/>
      <c r="BL826" s="108"/>
      <c r="BM826" s="108"/>
      <c r="BN826" s="108"/>
      <c r="BO826" s="108"/>
      <c r="BP826" s="108"/>
      <c r="BQ826" s="108"/>
      <c r="BR826" s="108"/>
      <c r="BS826" s="108"/>
      <c r="BT826" s="108"/>
      <c r="BU826" s="108"/>
      <c r="BV826" s="108"/>
      <c r="BW826" s="108"/>
      <c r="BX826" s="108"/>
      <c r="BY826" s="108"/>
      <c r="BZ826" s="108"/>
      <c r="CA826" s="108"/>
      <c r="CB826" s="108"/>
      <c r="CC826" s="108"/>
      <c r="CD826" s="108"/>
      <c r="CE826" s="108"/>
      <c r="CF826" s="108"/>
    </row>
    <row r="827" ht="34.5" customHeight="1">
      <c r="A827" s="188"/>
      <c r="B827" s="188"/>
      <c r="C827" s="96"/>
      <c r="D827" s="96"/>
      <c r="E827" s="96"/>
      <c r="F827" s="96"/>
      <c r="G827" s="96"/>
      <c r="H827" s="96"/>
      <c r="I827" s="96"/>
      <c r="J827" s="96"/>
      <c r="K827" s="96"/>
      <c r="L827" s="96"/>
      <c r="M827" s="186"/>
      <c r="N827" s="96"/>
      <c r="O827" s="96"/>
      <c r="P827" s="96"/>
      <c r="Q827" s="102"/>
      <c r="R827" s="102"/>
      <c r="S827" s="102"/>
      <c r="T827" s="102"/>
      <c r="U827" s="102"/>
      <c r="V827" s="102"/>
      <c r="W827" s="102"/>
      <c r="X827" s="102"/>
      <c r="Y827" s="102"/>
      <c r="Z827" s="102"/>
      <c r="AA827" s="102"/>
      <c r="AB827" s="102"/>
      <c r="AC827" s="102"/>
      <c r="AD827" s="102"/>
      <c r="AE827" s="102"/>
      <c r="AF827" s="102"/>
      <c r="AG827" s="102"/>
      <c r="AH827" s="102"/>
      <c r="AI827" s="102"/>
      <c r="AJ827" s="187"/>
      <c r="AK827" s="96"/>
      <c r="AL827" s="96"/>
      <c r="AM827" s="152"/>
      <c r="AN827" s="152"/>
      <c r="AO827" s="107"/>
      <c r="AP827" s="107"/>
      <c r="AQ827" s="108"/>
      <c r="AR827" s="108"/>
      <c r="AS827" s="108"/>
      <c r="AT827" s="108"/>
      <c r="AU827" s="108"/>
      <c r="AV827" s="108"/>
      <c r="AW827" s="108"/>
      <c r="AX827" s="108"/>
      <c r="AY827" s="108"/>
      <c r="AZ827" s="108"/>
      <c r="BA827" s="108"/>
      <c r="BB827" s="108"/>
      <c r="BC827" s="108"/>
      <c r="BD827" s="108"/>
      <c r="BE827" s="108"/>
      <c r="BF827" s="108"/>
      <c r="BG827" s="108"/>
      <c r="BH827" s="108"/>
      <c r="BI827" s="108"/>
      <c r="BJ827" s="108"/>
      <c r="BK827" s="108"/>
      <c r="BL827" s="108"/>
      <c r="BM827" s="108"/>
      <c r="BN827" s="108"/>
      <c r="BO827" s="108"/>
      <c r="BP827" s="108"/>
      <c r="BQ827" s="108"/>
      <c r="BR827" s="108"/>
      <c r="BS827" s="108"/>
      <c r="BT827" s="108"/>
      <c r="BU827" s="108"/>
      <c r="BV827" s="108"/>
      <c r="BW827" s="108"/>
      <c r="BX827" s="108"/>
      <c r="BY827" s="108"/>
      <c r="BZ827" s="108"/>
      <c r="CA827" s="108"/>
      <c r="CB827" s="108"/>
      <c r="CC827" s="108"/>
      <c r="CD827" s="108"/>
      <c r="CE827" s="108"/>
      <c r="CF827" s="108"/>
    </row>
    <row r="828" ht="34.5" customHeight="1">
      <c r="A828" s="188"/>
      <c r="B828" s="188"/>
      <c r="C828" s="96"/>
      <c r="D828" s="96"/>
      <c r="E828" s="96"/>
      <c r="F828" s="96"/>
      <c r="G828" s="96"/>
      <c r="H828" s="96"/>
      <c r="I828" s="96"/>
      <c r="J828" s="96"/>
      <c r="K828" s="96"/>
      <c r="L828" s="96"/>
      <c r="M828" s="186"/>
      <c r="N828" s="96"/>
      <c r="O828" s="96"/>
      <c r="P828" s="96"/>
      <c r="Q828" s="102"/>
      <c r="R828" s="102"/>
      <c r="S828" s="102"/>
      <c r="T828" s="102"/>
      <c r="U828" s="102"/>
      <c r="V828" s="102"/>
      <c r="W828" s="102"/>
      <c r="X828" s="102"/>
      <c r="Y828" s="102"/>
      <c r="Z828" s="102"/>
      <c r="AA828" s="102"/>
      <c r="AB828" s="102"/>
      <c r="AC828" s="102"/>
      <c r="AD828" s="102"/>
      <c r="AE828" s="102"/>
      <c r="AF828" s="102"/>
      <c r="AG828" s="102"/>
      <c r="AH828" s="102"/>
      <c r="AI828" s="102"/>
      <c r="AJ828" s="187"/>
      <c r="AK828" s="96"/>
      <c r="AL828" s="96"/>
      <c r="AM828" s="152"/>
      <c r="AN828" s="152"/>
      <c r="AO828" s="107"/>
      <c r="AP828" s="107"/>
      <c r="AQ828" s="108"/>
      <c r="AR828" s="108"/>
      <c r="AS828" s="108"/>
      <c r="AT828" s="108"/>
      <c r="AU828" s="108"/>
      <c r="AV828" s="108"/>
      <c r="AW828" s="108"/>
      <c r="AX828" s="108"/>
      <c r="AY828" s="108"/>
      <c r="AZ828" s="108"/>
      <c r="BA828" s="108"/>
      <c r="BB828" s="108"/>
      <c r="BC828" s="108"/>
      <c r="BD828" s="108"/>
      <c r="BE828" s="108"/>
      <c r="BF828" s="108"/>
      <c r="BG828" s="108"/>
      <c r="BH828" s="108"/>
      <c r="BI828" s="108"/>
      <c r="BJ828" s="108"/>
      <c r="BK828" s="108"/>
      <c r="BL828" s="108"/>
      <c r="BM828" s="108"/>
      <c r="BN828" s="108"/>
      <c r="BO828" s="108"/>
      <c r="BP828" s="108"/>
      <c r="BQ828" s="108"/>
      <c r="BR828" s="108"/>
      <c r="BS828" s="108"/>
      <c r="BT828" s="108"/>
      <c r="BU828" s="108"/>
      <c r="BV828" s="108"/>
      <c r="BW828" s="108"/>
      <c r="BX828" s="108"/>
      <c r="BY828" s="108"/>
      <c r="BZ828" s="108"/>
      <c r="CA828" s="108"/>
      <c r="CB828" s="108"/>
      <c r="CC828" s="108"/>
      <c r="CD828" s="108"/>
      <c r="CE828" s="108"/>
      <c r="CF828" s="108"/>
    </row>
    <row r="829" ht="34.5" customHeight="1">
      <c r="A829" s="188"/>
      <c r="B829" s="188"/>
      <c r="C829" s="96"/>
      <c r="D829" s="96"/>
      <c r="E829" s="96"/>
      <c r="F829" s="96"/>
      <c r="G829" s="96"/>
      <c r="H829" s="96"/>
      <c r="I829" s="96"/>
      <c r="J829" s="96"/>
      <c r="K829" s="96"/>
      <c r="L829" s="96"/>
      <c r="M829" s="186"/>
      <c r="N829" s="96"/>
      <c r="O829" s="96"/>
      <c r="P829" s="96"/>
      <c r="Q829" s="102"/>
      <c r="R829" s="102"/>
      <c r="S829" s="102"/>
      <c r="T829" s="102"/>
      <c r="U829" s="102"/>
      <c r="V829" s="102"/>
      <c r="W829" s="102"/>
      <c r="X829" s="102"/>
      <c r="Y829" s="102"/>
      <c r="Z829" s="102"/>
      <c r="AA829" s="102"/>
      <c r="AB829" s="102"/>
      <c r="AC829" s="102"/>
      <c r="AD829" s="102"/>
      <c r="AE829" s="102"/>
      <c r="AF829" s="102"/>
      <c r="AG829" s="102"/>
      <c r="AH829" s="102"/>
      <c r="AI829" s="102"/>
      <c r="AJ829" s="187"/>
      <c r="AK829" s="96"/>
      <c r="AL829" s="96"/>
      <c r="AM829" s="152"/>
      <c r="AN829" s="152"/>
      <c r="AO829" s="107"/>
      <c r="AP829" s="107"/>
      <c r="AQ829" s="108"/>
      <c r="AR829" s="108"/>
      <c r="AS829" s="108"/>
      <c r="AT829" s="108"/>
      <c r="AU829" s="108"/>
      <c r="AV829" s="108"/>
      <c r="AW829" s="108"/>
      <c r="AX829" s="108"/>
      <c r="AY829" s="108"/>
      <c r="AZ829" s="108"/>
      <c r="BA829" s="108"/>
      <c r="BB829" s="108"/>
      <c r="BC829" s="108"/>
      <c r="BD829" s="108"/>
      <c r="BE829" s="108"/>
      <c r="BF829" s="108"/>
      <c r="BG829" s="108"/>
      <c r="BH829" s="108"/>
      <c r="BI829" s="108"/>
      <c r="BJ829" s="108"/>
      <c r="BK829" s="108"/>
      <c r="BL829" s="108"/>
      <c r="BM829" s="108"/>
      <c r="BN829" s="108"/>
      <c r="BO829" s="108"/>
      <c r="BP829" s="108"/>
      <c r="BQ829" s="108"/>
      <c r="BR829" s="108"/>
      <c r="BS829" s="108"/>
      <c r="BT829" s="108"/>
      <c r="BU829" s="108"/>
      <c r="BV829" s="108"/>
      <c r="BW829" s="108"/>
      <c r="BX829" s="108"/>
      <c r="BY829" s="108"/>
      <c r="BZ829" s="108"/>
      <c r="CA829" s="108"/>
      <c r="CB829" s="108"/>
      <c r="CC829" s="108"/>
      <c r="CD829" s="108"/>
      <c r="CE829" s="108"/>
      <c r="CF829" s="108"/>
    </row>
    <row r="830" ht="34.5" customHeight="1">
      <c r="A830" s="188"/>
      <c r="B830" s="188"/>
      <c r="C830" s="96"/>
      <c r="D830" s="96"/>
      <c r="E830" s="96"/>
      <c r="F830" s="96"/>
      <c r="G830" s="96"/>
      <c r="H830" s="96"/>
      <c r="I830" s="96"/>
      <c r="J830" s="96"/>
      <c r="K830" s="96"/>
      <c r="L830" s="96"/>
      <c r="M830" s="186"/>
      <c r="N830" s="96"/>
      <c r="O830" s="96"/>
      <c r="P830" s="96"/>
      <c r="Q830" s="102"/>
      <c r="R830" s="102"/>
      <c r="S830" s="102"/>
      <c r="T830" s="102"/>
      <c r="U830" s="102"/>
      <c r="V830" s="102"/>
      <c r="W830" s="102"/>
      <c r="X830" s="102"/>
      <c r="Y830" s="102"/>
      <c r="Z830" s="102"/>
      <c r="AA830" s="102"/>
      <c r="AB830" s="102"/>
      <c r="AC830" s="102"/>
      <c r="AD830" s="102"/>
      <c r="AE830" s="102"/>
      <c r="AF830" s="102"/>
      <c r="AG830" s="102"/>
      <c r="AH830" s="102"/>
      <c r="AI830" s="102"/>
      <c r="AJ830" s="187"/>
      <c r="AK830" s="96"/>
      <c r="AL830" s="96"/>
      <c r="AM830" s="152"/>
      <c r="AN830" s="152"/>
      <c r="AO830" s="107"/>
      <c r="AP830" s="107"/>
      <c r="AQ830" s="108"/>
      <c r="AR830" s="108"/>
      <c r="AS830" s="108"/>
      <c r="AT830" s="108"/>
      <c r="AU830" s="108"/>
      <c r="AV830" s="108"/>
      <c r="AW830" s="108"/>
      <c r="AX830" s="108"/>
      <c r="AY830" s="108"/>
      <c r="AZ830" s="108"/>
      <c r="BA830" s="108"/>
      <c r="BB830" s="108"/>
      <c r="BC830" s="108"/>
      <c r="BD830" s="108"/>
      <c r="BE830" s="108"/>
      <c r="BF830" s="108"/>
      <c r="BG830" s="108"/>
      <c r="BH830" s="108"/>
      <c r="BI830" s="108"/>
      <c r="BJ830" s="108"/>
      <c r="BK830" s="108"/>
      <c r="BL830" s="108"/>
      <c r="BM830" s="108"/>
      <c r="BN830" s="108"/>
      <c r="BO830" s="108"/>
      <c r="BP830" s="108"/>
      <c r="BQ830" s="108"/>
      <c r="BR830" s="108"/>
      <c r="BS830" s="108"/>
      <c r="BT830" s="108"/>
      <c r="BU830" s="108"/>
      <c r="BV830" s="108"/>
      <c r="BW830" s="108"/>
      <c r="BX830" s="108"/>
      <c r="BY830" s="108"/>
      <c r="BZ830" s="108"/>
      <c r="CA830" s="108"/>
      <c r="CB830" s="108"/>
      <c r="CC830" s="108"/>
      <c r="CD830" s="108"/>
      <c r="CE830" s="108"/>
      <c r="CF830" s="108"/>
    </row>
    <row r="831" ht="34.5" customHeight="1">
      <c r="A831" s="188"/>
      <c r="B831" s="188"/>
      <c r="C831" s="96"/>
      <c r="D831" s="96"/>
      <c r="E831" s="96"/>
      <c r="F831" s="96"/>
      <c r="G831" s="96"/>
      <c r="H831" s="96"/>
      <c r="I831" s="96"/>
      <c r="J831" s="96"/>
      <c r="K831" s="96"/>
      <c r="L831" s="96"/>
      <c r="M831" s="186"/>
      <c r="N831" s="96"/>
      <c r="O831" s="96"/>
      <c r="P831" s="96"/>
      <c r="Q831" s="102"/>
      <c r="R831" s="102"/>
      <c r="S831" s="102"/>
      <c r="T831" s="102"/>
      <c r="U831" s="102"/>
      <c r="V831" s="102"/>
      <c r="W831" s="102"/>
      <c r="X831" s="102"/>
      <c r="Y831" s="102"/>
      <c r="Z831" s="102"/>
      <c r="AA831" s="102"/>
      <c r="AB831" s="102"/>
      <c r="AC831" s="102"/>
      <c r="AD831" s="102"/>
      <c r="AE831" s="102"/>
      <c r="AF831" s="102"/>
      <c r="AG831" s="102"/>
      <c r="AH831" s="102"/>
      <c r="AI831" s="102"/>
      <c r="AJ831" s="187"/>
      <c r="AK831" s="96"/>
      <c r="AL831" s="96"/>
      <c r="AM831" s="152"/>
      <c r="AN831" s="152"/>
      <c r="AO831" s="107"/>
      <c r="AP831" s="107"/>
      <c r="AQ831" s="108"/>
      <c r="AR831" s="108"/>
      <c r="AS831" s="108"/>
      <c r="AT831" s="108"/>
      <c r="AU831" s="108"/>
      <c r="AV831" s="108"/>
      <c r="AW831" s="108"/>
      <c r="AX831" s="108"/>
      <c r="AY831" s="108"/>
      <c r="AZ831" s="108"/>
      <c r="BA831" s="108"/>
      <c r="BB831" s="108"/>
      <c r="BC831" s="108"/>
      <c r="BD831" s="108"/>
      <c r="BE831" s="108"/>
      <c r="BF831" s="108"/>
      <c r="BG831" s="108"/>
      <c r="BH831" s="108"/>
      <c r="BI831" s="108"/>
      <c r="BJ831" s="108"/>
      <c r="BK831" s="108"/>
      <c r="BL831" s="108"/>
      <c r="BM831" s="108"/>
      <c r="BN831" s="108"/>
      <c r="BO831" s="108"/>
      <c r="BP831" s="108"/>
      <c r="BQ831" s="108"/>
      <c r="BR831" s="108"/>
      <c r="BS831" s="108"/>
      <c r="BT831" s="108"/>
      <c r="BU831" s="108"/>
      <c r="BV831" s="108"/>
      <c r="BW831" s="108"/>
      <c r="BX831" s="108"/>
      <c r="BY831" s="108"/>
      <c r="BZ831" s="108"/>
      <c r="CA831" s="108"/>
      <c r="CB831" s="108"/>
      <c r="CC831" s="108"/>
      <c r="CD831" s="108"/>
      <c r="CE831" s="108"/>
      <c r="CF831" s="108"/>
    </row>
    <row r="832" ht="34.5" customHeight="1">
      <c r="A832" s="188"/>
      <c r="B832" s="188"/>
      <c r="C832" s="96"/>
      <c r="D832" s="96"/>
      <c r="E832" s="96"/>
      <c r="F832" s="96"/>
      <c r="G832" s="96"/>
      <c r="H832" s="96"/>
      <c r="I832" s="96"/>
      <c r="J832" s="96"/>
      <c r="K832" s="96"/>
      <c r="L832" s="96"/>
      <c r="M832" s="186"/>
      <c r="N832" s="96"/>
      <c r="O832" s="96"/>
      <c r="P832" s="96"/>
      <c r="Q832" s="102"/>
      <c r="R832" s="102"/>
      <c r="S832" s="102"/>
      <c r="T832" s="102"/>
      <c r="U832" s="102"/>
      <c r="V832" s="102"/>
      <c r="W832" s="102"/>
      <c r="X832" s="102"/>
      <c r="Y832" s="102"/>
      <c r="Z832" s="102"/>
      <c r="AA832" s="102"/>
      <c r="AB832" s="102"/>
      <c r="AC832" s="102"/>
      <c r="AD832" s="102"/>
      <c r="AE832" s="102"/>
      <c r="AF832" s="102"/>
      <c r="AG832" s="102"/>
      <c r="AH832" s="102"/>
      <c r="AI832" s="102"/>
      <c r="AJ832" s="187"/>
      <c r="AK832" s="96"/>
      <c r="AL832" s="96"/>
      <c r="AM832" s="152"/>
      <c r="AN832" s="152"/>
      <c r="AO832" s="107"/>
      <c r="AP832" s="107"/>
      <c r="AQ832" s="108"/>
      <c r="AR832" s="108"/>
      <c r="AS832" s="108"/>
      <c r="AT832" s="108"/>
      <c r="AU832" s="108"/>
      <c r="AV832" s="108"/>
      <c r="AW832" s="108"/>
      <c r="AX832" s="108"/>
      <c r="AY832" s="108"/>
      <c r="AZ832" s="108"/>
      <c r="BA832" s="108"/>
      <c r="BB832" s="108"/>
      <c r="BC832" s="108"/>
      <c r="BD832" s="108"/>
      <c r="BE832" s="108"/>
      <c r="BF832" s="108"/>
      <c r="BG832" s="108"/>
      <c r="BH832" s="108"/>
      <c r="BI832" s="108"/>
      <c r="BJ832" s="108"/>
      <c r="BK832" s="108"/>
      <c r="BL832" s="108"/>
      <c r="BM832" s="108"/>
      <c r="BN832" s="108"/>
      <c r="BO832" s="108"/>
      <c r="BP832" s="108"/>
      <c r="BQ832" s="108"/>
      <c r="BR832" s="108"/>
      <c r="BS832" s="108"/>
      <c r="BT832" s="108"/>
      <c r="BU832" s="108"/>
      <c r="BV832" s="108"/>
      <c r="BW832" s="108"/>
      <c r="BX832" s="108"/>
      <c r="BY832" s="108"/>
      <c r="BZ832" s="108"/>
      <c r="CA832" s="108"/>
      <c r="CB832" s="108"/>
      <c r="CC832" s="108"/>
      <c r="CD832" s="108"/>
      <c r="CE832" s="108"/>
      <c r="CF832" s="108"/>
    </row>
    <row r="833" ht="34.5" customHeight="1">
      <c r="A833" s="188"/>
      <c r="B833" s="188"/>
      <c r="C833" s="96"/>
      <c r="D833" s="96"/>
      <c r="E833" s="96"/>
      <c r="F833" s="96"/>
      <c r="G833" s="96"/>
      <c r="H833" s="96"/>
      <c r="I833" s="96"/>
      <c r="J833" s="96"/>
      <c r="K833" s="96"/>
      <c r="L833" s="96"/>
      <c r="M833" s="186"/>
      <c r="N833" s="96"/>
      <c r="O833" s="96"/>
      <c r="P833" s="96"/>
      <c r="Q833" s="102"/>
      <c r="R833" s="102"/>
      <c r="S833" s="102"/>
      <c r="T833" s="102"/>
      <c r="U833" s="102"/>
      <c r="V833" s="102"/>
      <c r="W833" s="102"/>
      <c r="X833" s="102"/>
      <c r="Y833" s="102"/>
      <c r="Z833" s="102"/>
      <c r="AA833" s="102"/>
      <c r="AB833" s="102"/>
      <c r="AC833" s="102"/>
      <c r="AD833" s="102"/>
      <c r="AE833" s="102"/>
      <c r="AF833" s="102"/>
      <c r="AG833" s="102"/>
      <c r="AH833" s="102"/>
      <c r="AI833" s="102"/>
      <c r="AJ833" s="187"/>
      <c r="AK833" s="96"/>
      <c r="AL833" s="96"/>
      <c r="AM833" s="152"/>
      <c r="AN833" s="152"/>
      <c r="AO833" s="107"/>
      <c r="AP833" s="107"/>
      <c r="AQ833" s="108"/>
      <c r="AR833" s="108"/>
      <c r="AS833" s="108"/>
      <c r="AT833" s="108"/>
      <c r="AU833" s="108"/>
      <c r="AV833" s="108"/>
      <c r="AW833" s="108"/>
      <c r="AX833" s="108"/>
      <c r="AY833" s="108"/>
      <c r="AZ833" s="108"/>
      <c r="BA833" s="108"/>
      <c r="BB833" s="108"/>
      <c r="BC833" s="108"/>
      <c r="BD833" s="108"/>
      <c r="BE833" s="108"/>
      <c r="BF833" s="108"/>
      <c r="BG833" s="108"/>
      <c r="BH833" s="108"/>
      <c r="BI833" s="108"/>
      <c r="BJ833" s="108"/>
      <c r="BK833" s="108"/>
      <c r="BL833" s="108"/>
      <c r="BM833" s="108"/>
      <c r="BN833" s="108"/>
      <c r="BO833" s="108"/>
      <c r="BP833" s="108"/>
      <c r="BQ833" s="108"/>
      <c r="BR833" s="108"/>
      <c r="BS833" s="108"/>
      <c r="BT833" s="108"/>
      <c r="BU833" s="108"/>
      <c r="BV833" s="108"/>
      <c r="BW833" s="108"/>
      <c r="BX833" s="108"/>
      <c r="BY833" s="108"/>
      <c r="BZ833" s="108"/>
      <c r="CA833" s="108"/>
      <c r="CB833" s="108"/>
      <c r="CC833" s="108"/>
      <c r="CD833" s="108"/>
      <c r="CE833" s="108"/>
      <c r="CF833" s="108"/>
    </row>
    <row r="834" ht="34.5" customHeight="1">
      <c r="A834" s="188"/>
      <c r="B834" s="188"/>
      <c r="C834" s="96"/>
      <c r="D834" s="96"/>
      <c r="E834" s="96"/>
      <c r="F834" s="96"/>
      <c r="G834" s="96"/>
      <c r="H834" s="96"/>
      <c r="I834" s="96"/>
      <c r="J834" s="96"/>
      <c r="K834" s="96"/>
      <c r="L834" s="96"/>
      <c r="M834" s="186"/>
      <c r="N834" s="96"/>
      <c r="O834" s="96"/>
      <c r="P834" s="96"/>
      <c r="Q834" s="102"/>
      <c r="R834" s="102"/>
      <c r="S834" s="102"/>
      <c r="T834" s="102"/>
      <c r="U834" s="102"/>
      <c r="V834" s="102"/>
      <c r="W834" s="102"/>
      <c r="X834" s="102"/>
      <c r="Y834" s="102"/>
      <c r="Z834" s="102"/>
      <c r="AA834" s="102"/>
      <c r="AB834" s="102"/>
      <c r="AC834" s="102"/>
      <c r="AD834" s="102"/>
      <c r="AE834" s="102"/>
      <c r="AF834" s="102"/>
      <c r="AG834" s="102"/>
      <c r="AH834" s="102"/>
      <c r="AI834" s="102"/>
      <c r="AJ834" s="187"/>
      <c r="AK834" s="96"/>
      <c r="AL834" s="96"/>
      <c r="AM834" s="152"/>
      <c r="AN834" s="152"/>
      <c r="AO834" s="107"/>
      <c r="AP834" s="107"/>
      <c r="AQ834" s="108"/>
      <c r="AR834" s="108"/>
      <c r="AS834" s="108"/>
      <c r="AT834" s="108"/>
      <c r="AU834" s="108"/>
      <c r="AV834" s="108"/>
      <c r="AW834" s="108"/>
      <c r="AX834" s="108"/>
      <c r="AY834" s="108"/>
      <c r="AZ834" s="108"/>
      <c r="BA834" s="108"/>
      <c r="BB834" s="108"/>
      <c r="BC834" s="108"/>
      <c r="BD834" s="108"/>
      <c r="BE834" s="108"/>
      <c r="BF834" s="108"/>
      <c r="BG834" s="108"/>
      <c r="BH834" s="108"/>
      <c r="BI834" s="108"/>
      <c r="BJ834" s="108"/>
      <c r="BK834" s="108"/>
      <c r="BL834" s="108"/>
      <c r="BM834" s="108"/>
      <c r="BN834" s="108"/>
      <c r="BO834" s="108"/>
      <c r="BP834" s="108"/>
      <c r="BQ834" s="108"/>
      <c r="BR834" s="108"/>
      <c r="BS834" s="108"/>
      <c r="BT834" s="108"/>
      <c r="BU834" s="108"/>
      <c r="BV834" s="108"/>
      <c r="BW834" s="108"/>
      <c r="BX834" s="108"/>
      <c r="BY834" s="108"/>
      <c r="BZ834" s="108"/>
      <c r="CA834" s="108"/>
      <c r="CB834" s="108"/>
      <c r="CC834" s="108"/>
      <c r="CD834" s="108"/>
      <c r="CE834" s="108"/>
      <c r="CF834" s="108"/>
    </row>
    <row r="835" ht="34.5" customHeight="1">
      <c r="A835" s="188"/>
      <c r="B835" s="188"/>
      <c r="C835" s="96"/>
      <c r="D835" s="96"/>
      <c r="E835" s="96"/>
      <c r="F835" s="96"/>
      <c r="G835" s="96"/>
      <c r="H835" s="96"/>
      <c r="I835" s="96"/>
      <c r="J835" s="96"/>
      <c r="K835" s="96"/>
      <c r="L835" s="96"/>
      <c r="M835" s="186"/>
      <c r="N835" s="96"/>
      <c r="O835" s="96"/>
      <c r="P835" s="96"/>
      <c r="Q835" s="102"/>
      <c r="R835" s="102"/>
      <c r="S835" s="102"/>
      <c r="T835" s="102"/>
      <c r="U835" s="102"/>
      <c r="V835" s="102"/>
      <c r="W835" s="102"/>
      <c r="X835" s="102"/>
      <c r="Y835" s="102"/>
      <c r="Z835" s="102"/>
      <c r="AA835" s="102"/>
      <c r="AB835" s="102"/>
      <c r="AC835" s="102"/>
      <c r="AD835" s="102"/>
      <c r="AE835" s="102"/>
      <c r="AF835" s="102"/>
      <c r="AG835" s="102"/>
      <c r="AH835" s="102"/>
      <c r="AI835" s="102"/>
      <c r="AJ835" s="187"/>
      <c r="AK835" s="96"/>
      <c r="AL835" s="96"/>
      <c r="AM835" s="152"/>
      <c r="AN835" s="152"/>
      <c r="AO835" s="107"/>
      <c r="AP835" s="107"/>
      <c r="AQ835" s="108"/>
      <c r="AR835" s="108"/>
      <c r="AS835" s="108"/>
      <c r="AT835" s="108"/>
      <c r="AU835" s="108"/>
      <c r="AV835" s="108"/>
      <c r="AW835" s="108"/>
      <c r="AX835" s="108"/>
      <c r="AY835" s="108"/>
      <c r="AZ835" s="108"/>
      <c r="BA835" s="108"/>
      <c r="BB835" s="108"/>
      <c r="BC835" s="108"/>
      <c r="BD835" s="108"/>
      <c r="BE835" s="108"/>
      <c r="BF835" s="108"/>
      <c r="BG835" s="108"/>
      <c r="BH835" s="108"/>
      <c r="BI835" s="108"/>
      <c r="BJ835" s="108"/>
      <c r="BK835" s="108"/>
      <c r="BL835" s="108"/>
      <c r="BM835" s="108"/>
      <c r="BN835" s="108"/>
      <c r="BO835" s="108"/>
      <c r="BP835" s="108"/>
      <c r="BQ835" s="108"/>
      <c r="BR835" s="108"/>
      <c r="BS835" s="108"/>
      <c r="BT835" s="108"/>
      <c r="BU835" s="108"/>
      <c r="BV835" s="108"/>
      <c r="BW835" s="108"/>
      <c r="BX835" s="108"/>
      <c r="BY835" s="108"/>
      <c r="BZ835" s="108"/>
      <c r="CA835" s="108"/>
      <c r="CB835" s="108"/>
      <c r="CC835" s="108"/>
      <c r="CD835" s="108"/>
      <c r="CE835" s="108"/>
      <c r="CF835" s="108"/>
    </row>
    <row r="836" ht="34.5" customHeight="1">
      <c r="A836" s="188"/>
      <c r="B836" s="188"/>
      <c r="C836" s="96"/>
      <c r="D836" s="96"/>
      <c r="E836" s="96"/>
      <c r="F836" s="96"/>
      <c r="G836" s="96"/>
      <c r="H836" s="96"/>
      <c r="I836" s="96"/>
      <c r="J836" s="96"/>
      <c r="K836" s="96"/>
      <c r="L836" s="96"/>
      <c r="M836" s="186"/>
      <c r="N836" s="96"/>
      <c r="O836" s="96"/>
      <c r="P836" s="96"/>
      <c r="Q836" s="102"/>
      <c r="R836" s="102"/>
      <c r="S836" s="102"/>
      <c r="T836" s="102"/>
      <c r="U836" s="102"/>
      <c r="V836" s="102"/>
      <c r="W836" s="102"/>
      <c r="X836" s="102"/>
      <c r="Y836" s="102"/>
      <c r="Z836" s="102"/>
      <c r="AA836" s="102"/>
      <c r="AB836" s="102"/>
      <c r="AC836" s="102"/>
      <c r="AD836" s="102"/>
      <c r="AE836" s="102"/>
      <c r="AF836" s="102"/>
      <c r="AG836" s="102"/>
      <c r="AH836" s="102"/>
      <c r="AI836" s="102"/>
      <c r="AJ836" s="187"/>
      <c r="AK836" s="96"/>
      <c r="AL836" s="96"/>
      <c r="AM836" s="152"/>
      <c r="AN836" s="152"/>
      <c r="AO836" s="107"/>
      <c r="AP836" s="107"/>
      <c r="AQ836" s="108"/>
      <c r="AR836" s="108"/>
      <c r="AS836" s="108"/>
      <c r="AT836" s="108"/>
      <c r="AU836" s="108"/>
      <c r="AV836" s="108"/>
      <c r="AW836" s="108"/>
      <c r="AX836" s="108"/>
      <c r="AY836" s="108"/>
      <c r="AZ836" s="108"/>
      <c r="BA836" s="108"/>
      <c r="BB836" s="108"/>
      <c r="BC836" s="108"/>
      <c r="BD836" s="108"/>
      <c r="BE836" s="108"/>
      <c r="BF836" s="108"/>
      <c r="BG836" s="108"/>
      <c r="BH836" s="108"/>
      <c r="BI836" s="108"/>
      <c r="BJ836" s="108"/>
      <c r="BK836" s="108"/>
      <c r="BL836" s="108"/>
      <c r="BM836" s="108"/>
      <c r="BN836" s="108"/>
      <c r="BO836" s="108"/>
      <c r="BP836" s="108"/>
      <c r="BQ836" s="108"/>
      <c r="BR836" s="108"/>
      <c r="BS836" s="108"/>
      <c r="BT836" s="108"/>
      <c r="BU836" s="108"/>
      <c r="BV836" s="108"/>
      <c r="BW836" s="108"/>
      <c r="BX836" s="108"/>
      <c r="BY836" s="108"/>
      <c r="BZ836" s="108"/>
      <c r="CA836" s="108"/>
      <c r="CB836" s="108"/>
      <c r="CC836" s="108"/>
      <c r="CD836" s="108"/>
      <c r="CE836" s="108"/>
      <c r="CF836" s="108"/>
    </row>
    <row r="837" ht="34.5" customHeight="1">
      <c r="A837" s="188"/>
      <c r="B837" s="188"/>
      <c r="C837" s="96"/>
      <c r="D837" s="96"/>
      <c r="E837" s="96"/>
      <c r="F837" s="96"/>
      <c r="G837" s="96"/>
      <c r="H837" s="96"/>
      <c r="I837" s="96"/>
      <c r="J837" s="96"/>
      <c r="K837" s="96"/>
      <c r="L837" s="96"/>
      <c r="M837" s="186"/>
      <c r="N837" s="96"/>
      <c r="O837" s="96"/>
      <c r="P837" s="96"/>
      <c r="Q837" s="102"/>
      <c r="R837" s="102"/>
      <c r="S837" s="102"/>
      <c r="T837" s="102"/>
      <c r="U837" s="102"/>
      <c r="V837" s="102"/>
      <c r="W837" s="102"/>
      <c r="X837" s="102"/>
      <c r="Y837" s="102"/>
      <c r="Z837" s="102"/>
      <c r="AA837" s="102"/>
      <c r="AB837" s="102"/>
      <c r="AC837" s="102"/>
      <c r="AD837" s="102"/>
      <c r="AE837" s="102"/>
      <c r="AF837" s="102"/>
      <c r="AG837" s="102"/>
      <c r="AH837" s="102"/>
      <c r="AI837" s="102"/>
      <c r="AJ837" s="187"/>
      <c r="AK837" s="96"/>
      <c r="AL837" s="96"/>
      <c r="AM837" s="152"/>
      <c r="AN837" s="152"/>
      <c r="AO837" s="107"/>
      <c r="AP837" s="107"/>
      <c r="AQ837" s="108"/>
      <c r="AR837" s="108"/>
      <c r="AS837" s="108"/>
      <c r="AT837" s="108"/>
      <c r="AU837" s="108"/>
      <c r="AV837" s="108"/>
      <c r="AW837" s="108"/>
      <c r="AX837" s="108"/>
      <c r="AY837" s="108"/>
      <c r="AZ837" s="108"/>
      <c r="BA837" s="108"/>
      <c r="BB837" s="108"/>
      <c r="BC837" s="108"/>
      <c r="BD837" s="108"/>
      <c r="BE837" s="108"/>
      <c r="BF837" s="108"/>
      <c r="BG837" s="108"/>
      <c r="BH837" s="108"/>
      <c r="BI837" s="108"/>
      <c r="BJ837" s="108"/>
      <c r="BK837" s="108"/>
      <c r="BL837" s="108"/>
      <c r="BM837" s="108"/>
      <c r="BN837" s="108"/>
      <c r="BO837" s="108"/>
      <c r="BP837" s="108"/>
      <c r="BQ837" s="108"/>
      <c r="BR837" s="108"/>
      <c r="BS837" s="108"/>
      <c r="BT837" s="108"/>
      <c r="BU837" s="108"/>
      <c r="BV837" s="108"/>
      <c r="BW837" s="108"/>
      <c r="BX837" s="108"/>
      <c r="BY837" s="108"/>
      <c r="BZ837" s="108"/>
      <c r="CA837" s="108"/>
      <c r="CB837" s="108"/>
      <c r="CC837" s="108"/>
      <c r="CD837" s="108"/>
      <c r="CE837" s="108"/>
      <c r="CF837" s="108"/>
    </row>
    <row r="838" ht="34.5" customHeight="1">
      <c r="A838" s="188"/>
      <c r="B838" s="188"/>
      <c r="C838" s="96"/>
      <c r="D838" s="96"/>
      <c r="E838" s="96"/>
      <c r="F838" s="96"/>
      <c r="G838" s="96"/>
      <c r="H838" s="96"/>
      <c r="I838" s="96"/>
      <c r="J838" s="96"/>
      <c r="K838" s="96"/>
      <c r="L838" s="96"/>
      <c r="M838" s="186"/>
      <c r="N838" s="96"/>
      <c r="O838" s="96"/>
      <c r="P838" s="96"/>
      <c r="Q838" s="102"/>
      <c r="R838" s="102"/>
      <c r="S838" s="102"/>
      <c r="T838" s="102"/>
      <c r="U838" s="102"/>
      <c r="V838" s="102"/>
      <c r="W838" s="102"/>
      <c r="X838" s="102"/>
      <c r="Y838" s="102"/>
      <c r="Z838" s="102"/>
      <c r="AA838" s="102"/>
      <c r="AB838" s="102"/>
      <c r="AC838" s="102"/>
      <c r="AD838" s="102"/>
      <c r="AE838" s="102"/>
      <c r="AF838" s="102"/>
      <c r="AG838" s="102"/>
      <c r="AH838" s="102"/>
      <c r="AI838" s="102"/>
      <c r="AJ838" s="187"/>
      <c r="AK838" s="96"/>
      <c r="AL838" s="96"/>
      <c r="AM838" s="152"/>
      <c r="AN838" s="152"/>
      <c r="AO838" s="107"/>
      <c r="AP838" s="107"/>
      <c r="AQ838" s="108"/>
      <c r="AR838" s="108"/>
      <c r="AS838" s="108"/>
      <c r="AT838" s="108"/>
      <c r="AU838" s="108"/>
      <c r="AV838" s="108"/>
      <c r="AW838" s="108"/>
      <c r="AX838" s="108"/>
      <c r="AY838" s="108"/>
      <c r="AZ838" s="108"/>
      <c r="BA838" s="108"/>
      <c r="BB838" s="108"/>
      <c r="BC838" s="108"/>
      <c r="BD838" s="108"/>
      <c r="BE838" s="108"/>
      <c r="BF838" s="108"/>
      <c r="BG838" s="108"/>
      <c r="BH838" s="108"/>
      <c r="BI838" s="108"/>
      <c r="BJ838" s="108"/>
      <c r="BK838" s="108"/>
      <c r="BL838" s="108"/>
      <c r="BM838" s="108"/>
      <c r="BN838" s="108"/>
      <c r="BO838" s="108"/>
      <c r="BP838" s="108"/>
      <c r="BQ838" s="108"/>
      <c r="BR838" s="108"/>
      <c r="BS838" s="108"/>
      <c r="BT838" s="108"/>
      <c r="BU838" s="108"/>
      <c r="BV838" s="108"/>
      <c r="BW838" s="108"/>
      <c r="BX838" s="108"/>
      <c r="BY838" s="108"/>
      <c r="BZ838" s="108"/>
      <c r="CA838" s="108"/>
      <c r="CB838" s="108"/>
      <c r="CC838" s="108"/>
      <c r="CD838" s="108"/>
      <c r="CE838" s="108"/>
      <c r="CF838" s="108"/>
    </row>
    <row r="839" ht="34.5" customHeight="1">
      <c r="A839" s="188"/>
      <c r="B839" s="188"/>
      <c r="C839" s="96"/>
      <c r="D839" s="96"/>
      <c r="E839" s="96"/>
      <c r="F839" s="96"/>
      <c r="G839" s="96"/>
      <c r="H839" s="96"/>
      <c r="I839" s="96"/>
      <c r="J839" s="96"/>
      <c r="K839" s="96"/>
      <c r="L839" s="96"/>
      <c r="M839" s="186"/>
      <c r="N839" s="96"/>
      <c r="O839" s="96"/>
      <c r="P839" s="96"/>
      <c r="Q839" s="102"/>
      <c r="R839" s="102"/>
      <c r="S839" s="102"/>
      <c r="T839" s="102"/>
      <c r="U839" s="102"/>
      <c r="V839" s="102"/>
      <c r="W839" s="102"/>
      <c r="X839" s="102"/>
      <c r="Y839" s="102"/>
      <c r="Z839" s="102"/>
      <c r="AA839" s="102"/>
      <c r="AB839" s="102"/>
      <c r="AC839" s="102"/>
      <c r="AD839" s="102"/>
      <c r="AE839" s="102"/>
      <c r="AF839" s="102"/>
      <c r="AG839" s="102"/>
      <c r="AH839" s="102"/>
      <c r="AI839" s="102"/>
      <c r="AJ839" s="187"/>
      <c r="AK839" s="96"/>
      <c r="AL839" s="96"/>
      <c r="AM839" s="152"/>
      <c r="AN839" s="152"/>
      <c r="AO839" s="107"/>
      <c r="AP839" s="107"/>
      <c r="AQ839" s="108"/>
      <c r="AR839" s="108"/>
      <c r="AS839" s="108"/>
      <c r="AT839" s="108"/>
      <c r="AU839" s="108"/>
      <c r="AV839" s="108"/>
      <c r="AW839" s="108"/>
      <c r="AX839" s="108"/>
      <c r="AY839" s="108"/>
      <c r="AZ839" s="108"/>
      <c r="BA839" s="108"/>
      <c r="BB839" s="108"/>
      <c r="BC839" s="108"/>
      <c r="BD839" s="108"/>
      <c r="BE839" s="108"/>
      <c r="BF839" s="108"/>
      <c r="BG839" s="108"/>
      <c r="BH839" s="108"/>
      <c r="BI839" s="108"/>
      <c r="BJ839" s="108"/>
      <c r="BK839" s="108"/>
      <c r="BL839" s="108"/>
      <c r="BM839" s="108"/>
      <c r="BN839" s="108"/>
      <c r="BO839" s="108"/>
      <c r="BP839" s="108"/>
      <c r="BQ839" s="108"/>
      <c r="BR839" s="108"/>
      <c r="BS839" s="108"/>
      <c r="BT839" s="108"/>
      <c r="BU839" s="108"/>
      <c r="BV839" s="108"/>
      <c r="BW839" s="108"/>
      <c r="BX839" s="108"/>
      <c r="BY839" s="108"/>
      <c r="BZ839" s="108"/>
      <c r="CA839" s="108"/>
      <c r="CB839" s="108"/>
      <c r="CC839" s="108"/>
      <c r="CD839" s="108"/>
      <c r="CE839" s="108"/>
      <c r="CF839" s="108"/>
    </row>
    <row r="840" ht="34.5" customHeight="1">
      <c r="A840" s="188"/>
      <c r="B840" s="188"/>
      <c r="C840" s="96"/>
      <c r="D840" s="96"/>
      <c r="E840" s="96"/>
      <c r="F840" s="96"/>
      <c r="G840" s="96"/>
      <c r="H840" s="96"/>
      <c r="I840" s="96"/>
      <c r="J840" s="96"/>
      <c r="K840" s="96"/>
      <c r="L840" s="96"/>
      <c r="M840" s="186"/>
      <c r="N840" s="96"/>
      <c r="O840" s="96"/>
      <c r="P840" s="96"/>
      <c r="Q840" s="102"/>
      <c r="R840" s="102"/>
      <c r="S840" s="102"/>
      <c r="T840" s="102"/>
      <c r="U840" s="102"/>
      <c r="V840" s="102"/>
      <c r="W840" s="102"/>
      <c r="X840" s="102"/>
      <c r="Y840" s="102"/>
      <c r="Z840" s="102"/>
      <c r="AA840" s="102"/>
      <c r="AB840" s="102"/>
      <c r="AC840" s="102"/>
      <c r="AD840" s="102"/>
      <c r="AE840" s="102"/>
      <c r="AF840" s="102"/>
      <c r="AG840" s="102"/>
      <c r="AH840" s="102"/>
      <c r="AI840" s="102"/>
      <c r="AJ840" s="187"/>
      <c r="AK840" s="96"/>
      <c r="AL840" s="96"/>
      <c r="AM840" s="152"/>
      <c r="AN840" s="152"/>
      <c r="AO840" s="107"/>
      <c r="AP840" s="107"/>
      <c r="AQ840" s="108"/>
      <c r="AR840" s="108"/>
      <c r="AS840" s="108"/>
      <c r="AT840" s="108"/>
      <c r="AU840" s="108"/>
      <c r="AV840" s="108"/>
      <c r="AW840" s="108"/>
      <c r="AX840" s="108"/>
      <c r="AY840" s="108"/>
      <c r="AZ840" s="108"/>
      <c r="BA840" s="108"/>
      <c r="BB840" s="108"/>
      <c r="BC840" s="108"/>
      <c r="BD840" s="108"/>
      <c r="BE840" s="108"/>
      <c r="BF840" s="108"/>
      <c r="BG840" s="108"/>
      <c r="BH840" s="108"/>
      <c r="BI840" s="108"/>
      <c r="BJ840" s="108"/>
      <c r="BK840" s="108"/>
      <c r="BL840" s="108"/>
      <c r="BM840" s="108"/>
      <c r="BN840" s="108"/>
      <c r="BO840" s="108"/>
      <c r="BP840" s="108"/>
      <c r="BQ840" s="108"/>
      <c r="BR840" s="108"/>
      <c r="BS840" s="108"/>
      <c r="BT840" s="108"/>
      <c r="BU840" s="108"/>
      <c r="BV840" s="108"/>
      <c r="BW840" s="108"/>
      <c r="BX840" s="108"/>
      <c r="BY840" s="108"/>
      <c r="BZ840" s="108"/>
      <c r="CA840" s="108"/>
      <c r="CB840" s="108"/>
      <c r="CC840" s="108"/>
      <c r="CD840" s="108"/>
      <c r="CE840" s="108"/>
      <c r="CF840" s="108"/>
    </row>
    <row r="841" ht="34.5" customHeight="1">
      <c r="A841" s="188"/>
      <c r="B841" s="188"/>
      <c r="C841" s="96"/>
      <c r="D841" s="96"/>
      <c r="E841" s="96"/>
      <c r="F841" s="96"/>
      <c r="G841" s="96"/>
      <c r="H841" s="96"/>
      <c r="I841" s="96"/>
      <c r="J841" s="96"/>
      <c r="K841" s="96"/>
      <c r="L841" s="96"/>
      <c r="M841" s="186"/>
      <c r="N841" s="96"/>
      <c r="O841" s="96"/>
      <c r="P841" s="96"/>
      <c r="Q841" s="102"/>
      <c r="R841" s="102"/>
      <c r="S841" s="102"/>
      <c r="T841" s="102"/>
      <c r="U841" s="102"/>
      <c r="V841" s="102"/>
      <c r="W841" s="102"/>
      <c r="X841" s="102"/>
      <c r="Y841" s="102"/>
      <c r="Z841" s="102"/>
      <c r="AA841" s="102"/>
      <c r="AB841" s="102"/>
      <c r="AC841" s="102"/>
      <c r="AD841" s="102"/>
      <c r="AE841" s="102"/>
      <c r="AF841" s="102"/>
      <c r="AG841" s="102"/>
      <c r="AH841" s="102"/>
      <c r="AI841" s="102"/>
      <c r="AJ841" s="187"/>
      <c r="AK841" s="96"/>
      <c r="AL841" s="96"/>
      <c r="AM841" s="152"/>
      <c r="AN841" s="152"/>
      <c r="AO841" s="107"/>
      <c r="AP841" s="107"/>
      <c r="AQ841" s="108"/>
      <c r="AR841" s="108"/>
      <c r="AS841" s="108"/>
      <c r="AT841" s="108"/>
      <c r="AU841" s="108"/>
      <c r="AV841" s="108"/>
      <c r="AW841" s="108"/>
      <c r="AX841" s="108"/>
      <c r="AY841" s="108"/>
      <c r="AZ841" s="108"/>
      <c r="BA841" s="108"/>
      <c r="BB841" s="108"/>
      <c r="BC841" s="108"/>
      <c r="BD841" s="108"/>
      <c r="BE841" s="108"/>
      <c r="BF841" s="108"/>
      <c r="BG841" s="108"/>
      <c r="BH841" s="108"/>
      <c r="BI841" s="108"/>
      <c r="BJ841" s="108"/>
      <c r="BK841" s="108"/>
      <c r="BL841" s="108"/>
      <c r="BM841" s="108"/>
      <c r="BN841" s="108"/>
      <c r="BO841" s="108"/>
      <c r="BP841" s="108"/>
      <c r="BQ841" s="108"/>
      <c r="BR841" s="108"/>
      <c r="BS841" s="108"/>
      <c r="BT841" s="108"/>
      <c r="BU841" s="108"/>
      <c r="BV841" s="108"/>
      <c r="BW841" s="108"/>
      <c r="BX841" s="108"/>
      <c r="BY841" s="108"/>
      <c r="BZ841" s="108"/>
      <c r="CA841" s="108"/>
      <c r="CB841" s="108"/>
      <c r="CC841" s="108"/>
      <c r="CD841" s="108"/>
      <c r="CE841" s="108"/>
      <c r="CF841" s="108"/>
    </row>
    <row r="842" ht="34.5" customHeight="1">
      <c r="A842" s="188"/>
      <c r="B842" s="188"/>
      <c r="C842" s="96"/>
      <c r="D842" s="96"/>
      <c r="E842" s="96"/>
      <c r="F842" s="96"/>
      <c r="G842" s="96"/>
      <c r="H842" s="96"/>
      <c r="I842" s="96"/>
      <c r="J842" s="96"/>
      <c r="K842" s="96"/>
      <c r="L842" s="96"/>
      <c r="M842" s="186"/>
      <c r="N842" s="96"/>
      <c r="O842" s="96"/>
      <c r="P842" s="96"/>
      <c r="Q842" s="102"/>
      <c r="R842" s="102"/>
      <c r="S842" s="102"/>
      <c r="T842" s="102"/>
      <c r="U842" s="102"/>
      <c r="V842" s="102"/>
      <c r="W842" s="102"/>
      <c r="X842" s="102"/>
      <c r="Y842" s="102"/>
      <c r="Z842" s="102"/>
      <c r="AA842" s="102"/>
      <c r="AB842" s="102"/>
      <c r="AC842" s="102"/>
      <c r="AD842" s="102"/>
      <c r="AE842" s="102"/>
      <c r="AF842" s="102"/>
      <c r="AG842" s="102"/>
      <c r="AH842" s="102"/>
      <c r="AI842" s="102"/>
      <c r="AJ842" s="187"/>
      <c r="AK842" s="96"/>
      <c r="AL842" s="96"/>
      <c r="AM842" s="152"/>
      <c r="AN842" s="152"/>
      <c r="AO842" s="107"/>
      <c r="AP842" s="107"/>
      <c r="AQ842" s="108"/>
      <c r="AR842" s="108"/>
      <c r="AS842" s="108"/>
      <c r="AT842" s="108"/>
      <c r="AU842" s="108"/>
      <c r="AV842" s="108"/>
      <c r="AW842" s="108"/>
      <c r="AX842" s="108"/>
      <c r="AY842" s="108"/>
      <c r="AZ842" s="108"/>
      <c r="BA842" s="108"/>
      <c r="BB842" s="108"/>
      <c r="BC842" s="108"/>
      <c r="BD842" s="108"/>
      <c r="BE842" s="108"/>
      <c r="BF842" s="108"/>
      <c r="BG842" s="108"/>
      <c r="BH842" s="108"/>
      <c r="BI842" s="108"/>
      <c r="BJ842" s="108"/>
      <c r="BK842" s="108"/>
      <c r="BL842" s="108"/>
      <c r="BM842" s="108"/>
      <c r="BN842" s="108"/>
      <c r="BO842" s="108"/>
      <c r="BP842" s="108"/>
      <c r="BQ842" s="108"/>
      <c r="BR842" s="108"/>
      <c r="BS842" s="108"/>
      <c r="BT842" s="108"/>
      <c r="BU842" s="108"/>
      <c r="BV842" s="108"/>
      <c r="BW842" s="108"/>
      <c r="BX842" s="108"/>
      <c r="BY842" s="108"/>
      <c r="BZ842" s="108"/>
      <c r="CA842" s="108"/>
      <c r="CB842" s="108"/>
      <c r="CC842" s="108"/>
      <c r="CD842" s="108"/>
      <c r="CE842" s="108"/>
      <c r="CF842" s="108"/>
    </row>
    <row r="843" ht="34.5" customHeight="1">
      <c r="A843" s="188"/>
      <c r="B843" s="188"/>
      <c r="C843" s="96"/>
      <c r="D843" s="96"/>
      <c r="E843" s="96"/>
      <c r="F843" s="96"/>
      <c r="G843" s="96"/>
      <c r="H843" s="96"/>
      <c r="I843" s="96"/>
      <c r="J843" s="96"/>
      <c r="K843" s="96"/>
      <c r="L843" s="96"/>
      <c r="M843" s="186"/>
      <c r="N843" s="96"/>
      <c r="O843" s="96"/>
      <c r="P843" s="96"/>
      <c r="Q843" s="102"/>
      <c r="R843" s="102"/>
      <c r="S843" s="102"/>
      <c r="T843" s="102"/>
      <c r="U843" s="102"/>
      <c r="V843" s="102"/>
      <c r="W843" s="102"/>
      <c r="X843" s="102"/>
      <c r="Y843" s="102"/>
      <c r="Z843" s="102"/>
      <c r="AA843" s="102"/>
      <c r="AB843" s="102"/>
      <c r="AC843" s="102"/>
      <c r="AD843" s="102"/>
      <c r="AE843" s="102"/>
      <c r="AF843" s="102"/>
      <c r="AG843" s="102"/>
      <c r="AH843" s="102"/>
      <c r="AI843" s="102"/>
      <c r="AJ843" s="187"/>
      <c r="AK843" s="96"/>
      <c r="AL843" s="96"/>
      <c r="AM843" s="152"/>
      <c r="AN843" s="152"/>
      <c r="AO843" s="107"/>
      <c r="AP843" s="107"/>
      <c r="AQ843" s="108"/>
      <c r="AR843" s="108"/>
      <c r="AS843" s="108"/>
      <c r="AT843" s="108"/>
      <c r="AU843" s="108"/>
      <c r="AV843" s="108"/>
      <c r="AW843" s="108"/>
      <c r="AX843" s="108"/>
      <c r="AY843" s="108"/>
      <c r="AZ843" s="108"/>
      <c r="BA843" s="108"/>
      <c r="BB843" s="108"/>
      <c r="BC843" s="108"/>
      <c r="BD843" s="108"/>
      <c r="BE843" s="108"/>
      <c r="BF843" s="108"/>
      <c r="BG843" s="108"/>
      <c r="BH843" s="108"/>
      <c r="BI843" s="108"/>
      <c r="BJ843" s="108"/>
      <c r="BK843" s="108"/>
      <c r="BL843" s="108"/>
      <c r="BM843" s="108"/>
      <c r="BN843" s="108"/>
      <c r="BO843" s="108"/>
      <c r="BP843" s="108"/>
      <c r="BQ843" s="108"/>
      <c r="BR843" s="108"/>
      <c r="BS843" s="108"/>
      <c r="BT843" s="108"/>
      <c r="BU843" s="108"/>
      <c r="BV843" s="108"/>
      <c r="BW843" s="108"/>
      <c r="BX843" s="108"/>
      <c r="BY843" s="108"/>
      <c r="BZ843" s="108"/>
      <c r="CA843" s="108"/>
      <c r="CB843" s="108"/>
      <c r="CC843" s="108"/>
      <c r="CD843" s="108"/>
      <c r="CE843" s="108"/>
      <c r="CF843" s="108"/>
    </row>
    <row r="844" ht="34.5" customHeight="1">
      <c r="A844" s="188"/>
      <c r="B844" s="188"/>
      <c r="C844" s="96"/>
      <c r="D844" s="96"/>
      <c r="E844" s="96"/>
      <c r="F844" s="96"/>
      <c r="G844" s="96"/>
      <c r="H844" s="96"/>
      <c r="I844" s="96"/>
      <c r="J844" s="96"/>
      <c r="K844" s="96"/>
      <c r="L844" s="96"/>
      <c r="M844" s="186"/>
      <c r="N844" s="96"/>
      <c r="O844" s="96"/>
      <c r="P844" s="96"/>
      <c r="Q844" s="102"/>
      <c r="R844" s="102"/>
      <c r="S844" s="102"/>
      <c r="T844" s="102"/>
      <c r="U844" s="102"/>
      <c r="V844" s="102"/>
      <c r="W844" s="102"/>
      <c r="X844" s="102"/>
      <c r="Y844" s="102"/>
      <c r="Z844" s="102"/>
      <c r="AA844" s="102"/>
      <c r="AB844" s="102"/>
      <c r="AC844" s="102"/>
      <c r="AD844" s="102"/>
      <c r="AE844" s="102"/>
      <c r="AF844" s="102"/>
      <c r="AG844" s="102"/>
      <c r="AH844" s="102"/>
      <c r="AI844" s="102"/>
      <c r="AJ844" s="187"/>
      <c r="AK844" s="96"/>
      <c r="AL844" s="96"/>
      <c r="AM844" s="152"/>
      <c r="AN844" s="152"/>
      <c r="AO844" s="107"/>
      <c r="AP844" s="107"/>
      <c r="AQ844" s="108"/>
      <c r="AR844" s="108"/>
      <c r="AS844" s="108"/>
      <c r="AT844" s="108"/>
      <c r="AU844" s="108"/>
      <c r="AV844" s="108"/>
      <c r="AW844" s="108"/>
      <c r="AX844" s="108"/>
      <c r="AY844" s="108"/>
      <c r="AZ844" s="108"/>
      <c r="BA844" s="108"/>
      <c r="BB844" s="108"/>
      <c r="BC844" s="108"/>
      <c r="BD844" s="108"/>
      <c r="BE844" s="108"/>
      <c r="BF844" s="108"/>
      <c r="BG844" s="108"/>
      <c r="BH844" s="108"/>
      <c r="BI844" s="108"/>
      <c r="BJ844" s="108"/>
      <c r="BK844" s="108"/>
      <c r="BL844" s="108"/>
      <c r="BM844" s="108"/>
      <c r="BN844" s="108"/>
      <c r="BO844" s="108"/>
      <c r="BP844" s="108"/>
      <c r="BQ844" s="108"/>
      <c r="BR844" s="108"/>
      <c r="BS844" s="108"/>
      <c r="BT844" s="108"/>
      <c r="BU844" s="108"/>
      <c r="BV844" s="108"/>
      <c r="BW844" s="108"/>
      <c r="BX844" s="108"/>
      <c r="BY844" s="108"/>
      <c r="BZ844" s="108"/>
      <c r="CA844" s="108"/>
      <c r="CB844" s="108"/>
      <c r="CC844" s="108"/>
      <c r="CD844" s="108"/>
      <c r="CE844" s="108"/>
      <c r="CF844" s="108"/>
    </row>
    <row r="845" ht="34.5" customHeight="1">
      <c r="A845" s="188"/>
      <c r="B845" s="188"/>
      <c r="C845" s="96"/>
      <c r="D845" s="96"/>
      <c r="E845" s="96"/>
      <c r="F845" s="96"/>
      <c r="G845" s="96"/>
      <c r="H845" s="96"/>
      <c r="I845" s="96"/>
      <c r="J845" s="96"/>
      <c r="K845" s="96"/>
      <c r="L845" s="96"/>
      <c r="M845" s="186"/>
      <c r="N845" s="96"/>
      <c r="O845" s="96"/>
      <c r="P845" s="96"/>
      <c r="Q845" s="102"/>
      <c r="R845" s="102"/>
      <c r="S845" s="102"/>
      <c r="T845" s="102"/>
      <c r="U845" s="102"/>
      <c r="V845" s="102"/>
      <c r="W845" s="102"/>
      <c r="X845" s="102"/>
      <c r="Y845" s="102"/>
      <c r="Z845" s="102"/>
      <c r="AA845" s="102"/>
      <c r="AB845" s="102"/>
      <c r="AC845" s="102"/>
      <c r="AD845" s="102"/>
      <c r="AE845" s="102"/>
      <c r="AF845" s="102"/>
      <c r="AG845" s="102"/>
      <c r="AH845" s="102"/>
      <c r="AI845" s="102"/>
      <c r="AJ845" s="187"/>
      <c r="AK845" s="96"/>
      <c r="AL845" s="96"/>
      <c r="AM845" s="152"/>
      <c r="AN845" s="152"/>
      <c r="AO845" s="107"/>
      <c r="AP845" s="107"/>
      <c r="AQ845" s="108"/>
      <c r="AR845" s="108"/>
      <c r="AS845" s="108"/>
      <c r="AT845" s="108"/>
      <c r="AU845" s="108"/>
      <c r="AV845" s="108"/>
      <c r="AW845" s="108"/>
      <c r="AX845" s="108"/>
      <c r="AY845" s="108"/>
      <c r="AZ845" s="108"/>
      <c r="BA845" s="108"/>
      <c r="BB845" s="108"/>
      <c r="BC845" s="108"/>
      <c r="BD845" s="108"/>
      <c r="BE845" s="108"/>
      <c r="BF845" s="108"/>
      <c r="BG845" s="108"/>
      <c r="BH845" s="108"/>
      <c r="BI845" s="108"/>
      <c r="BJ845" s="108"/>
      <c r="BK845" s="108"/>
      <c r="BL845" s="108"/>
      <c r="BM845" s="108"/>
      <c r="BN845" s="108"/>
      <c r="BO845" s="108"/>
      <c r="BP845" s="108"/>
      <c r="BQ845" s="108"/>
      <c r="BR845" s="108"/>
      <c r="BS845" s="108"/>
      <c r="BT845" s="108"/>
      <c r="BU845" s="108"/>
      <c r="BV845" s="108"/>
      <c r="BW845" s="108"/>
      <c r="BX845" s="108"/>
      <c r="BY845" s="108"/>
      <c r="BZ845" s="108"/>
      <c r="CA845" s="108"/>
      <c r="CB845" s="108"/>
      <c r="CC845" s="108"/>
      <c r="CD845" s="108"/>
      <c r="CE845" s="108"/>
      <c r="CF845" s="108"/>
    </row>
    <row r="846" ht="34.5" customHeight="1">
      <c r="A846" s="188"/>
      <c r="B846" s="188"/>
      <c r="C846" s="96"/>
      <c r="D846" s="96"/>
      <c r="E846" s="96"/>
      <c r="F846" s="96"/>
      <c r="G846" s="96"/>
      <c r="H846" s="96"/>
      <c r="I846" s="96"/>
      <c r="J846" s="96"/>
      <c r="K846" s="96"/>
      <c r="L846" s="96"/>
      <c r="M846" s="186"/>
      <c r="N846" s="96"/>
      <c r="O846" s="96"/>
      <c r="P846" s="96"/>
      <c r="Q846" s="102"/>
      <c r="R846" s="102"/>
      <c r="S846" s="102"/>
      <c r="T846" s="102"/>
      <c r="U846" s="102"/>
      <c r="V846" s="102"/>
      <c r="W846" s="102"/>
      <c r="X846" s="102"/>
      <c r="Y846" s="102"/>
      <c r="Z846" s="102"/>
      <c r="AA846" s="102"/>
      <c r="AB846" s="102"/>
      <c r="AC846" s="102"/>
      <c r="AD846" s="102"/>
      <c r="AE846" s="102"/>
      <c r="AF846" s="102"/>
      <c r="AG846" s="102"/>
      <c r="AH846" s="102"/>
      <c r="AI846" s="102"/>
      <c r="AJ846" s="187"/>
      <c r="AK846" s="96"/>
      <c r="AL846" s="96"/>
      <c r="AM846" s="152"/>
      <c r="AN846" s="152"/>
      <c r="AO846" s="107"/>
      <c r="AP846" s="107"/>
      <c r="AQ846" s="108"/>
      <c r="AR846" s="108"/>
      <c r="AS846" s="108"/>
      <c r="AT846" s="108"/>
      <c r="AU846" s="108"/>
      <c r="AV846" s="108"/>
      <c r="AW846" s="108"/>
      <c r="AX846" s="108"/>
      <c r="AY846" s="108"/>
      <c r="AZ846" s="108"/>
      <c r="BA846" s="108"/>
      <c r="BB846" s="108"/>
      <c r="BC846" s="108"/>
      <c r="BD846" s="108"/>
      <c r="BE846" s="108"/>
      <c r="BF846" s="108"/>
      <c r="BG846" s="108"/>
      <c r="BH846" s="108"/>
      <c r="BI846" s="108"/>
      <c r="BJ846" s="108"/>
      <c r="BK846" s="108"/>
      <c r="BL846" s="108"/>
      <c r="BM846" s="108"/>
      <c r="BN846" s="108"/>
      <c r="BO846" s="108"/>
      <c r="BP846" s="108"/>
      <c r="BQ846" s="108"/>
      <c r="BR846" s="108"/>
      <c r="BS846" s="108"/>
      <c r="BT846" s="108"/>
      <c r="BU846" s="108"/>
      <c r="BV846" s="108"/>
      <c r="BW846" s="108"/>
      <c r="BX846" s="108"/>
      <c r="BY846" s="108"/>
      <c r="BZ846" s="108"/>
      <c r="CA846" s="108"/>
      <c r="CB846" s="108"/>
      <c r="CC846" s="108"/>
      <c r="CD846" s="108"/>
      <c r="CE846" s="108"/>
      <c r="CF846" s="108"/>
    </row>
    <row r="847" ht="34.5" customHeight="1">
      <c r="A847" s="188"/>
      <c r="B847" s="188"/>
      <c r="C847" s="96"/>
      <c r="D847" s="96"/>
      <c r="E847" s="96"/>
      <c r="F847" s="96"/>
      <c r="G847" s="96"/>
      <c r="H847" s="96"/>
      <c r="I847" s="96"/>
      <c r="J847" s="96"/>
      <c r="K847" s="96"/>
      <c r="L847" s="96"/>
      <c r="M847" s="186"/>
      <c r="N847" s="96"/>
      <c r="O847" s="96"/>
      <c r="P847" s="96"/>
      <c r="Q847" s="102"/>
      <c r="R847" s="102"/>
      <c r="S847" s="102"/>
      <c r="T847" s="102"/>
      <c r="U847" s="102"/>
      <c r="V847" s="102"/>
      <c r="W847" s="102"/>
      <c r="X847" s="102"/>
      <c r="Y847" s="102"/>
      <c r="Z847" s="102"/>
      <c r="AA847" s="102"/>
      <c r="AB847" s="102"/>
      <c r="AC847" s="102"/>
      <c r="AD847" s="102"/>
      <c r="AE847" s="102"/>
      <c r="AF847" s="102"/>
      <c r="AG847" s="102"/>
      <c r="AH847" s="102"/>
      <c r="AI847" s="102"/>
      <c r="AJ847" s="187"/>
      <c r="AK847" s="96"/>
      <c r="AL847" s="96"/>
      <c r="AM847" s="152"/>
      <c r="AN847" s="152"/>
      <c r="AO847" s="107"/>
      <c r="AP847" s="107"/>
      <c r="AQ847" s="108"/>
      <c r="AR847" s="108"/>
      <c r="AS847" s="108"/>
      <c r="AT847" s="108"/>
      <c r="AU847" s="108"/>
      <c r="AV847" s="108"/>
      <c r="AW847" s="108"/>
      <c r="AX847" s="108"/>
      <c r="AY847" s="108"/>
      <c r="AZ847" s="108"/>
      <c r="BA847" s="108"/>
      <c r="BB847" s="108"/>
      <c r="BC847" s="108"/>
      <c r="BD847" s="108"/>
      <c r="BE847" s="108"/>
      <c r="BF847" s="108"/>
      <c r="BG847" s="108"/>
      <c r="BH847" s="108"/>
      <c r="BI847" s="108"/>
      <c r="BJ847" s="108"/>
      <c r="BK847" s="108"/>
      <c r="BL847" s="108"/>
      <c r="BM847" s="108"/>
      <c r="BN847" s="108"/>
      <c r="BO847" s="108"/>
      <c r="BP847" s="108"/>
      <c r="BQ847" s="108"/>
      <c r="BR847" s="108"/>
      <c r="BS847" s="108"/>
      <c r="BT847" s="108"/>
      <c r="BU847" s="108"/>
      <c r="BV847" s="108"/>
      <c r="BW847" s="108"/>
      <c r="BX847" s="108"/>
      <c r="BY847" s="108"/>
      <c r="BZ847" s="108"/>
      <c r="CA847" s="108"/>
      <c r="CB847" s="108"/>
      <c r="CC847" s="108"/>
      <c r="CD847" s="108"/>
      <c r="CE847" s="108"/>
      <c r="CF847" s="108"/>
    </row>
    <row r="848" ht="34.5" customHeight="1">
      <c r="A848" s="188"/>
      <c r="B848" s="188"/>
      <c r="C848" s="96"/>
      <c r="D848" s="96"/>
      <c r="E848" s="96"/>
      <c r="F848" s="96"/>
      <c r="G848" s="96"/>
      <c r="H848" s="96"/>
      <c r="I848" s="96"/>
      <c r="J848" s="96"/>
      <c r="K848" s="96"/>
      <c r="L848" s="96"/>
      <c r="M848" s="186"/>
      <c r="N848" s="96"/>
      <c r="O848" s="96"/>
      <c r="P848" s="96"/>
      <c r="Q848" s="102"/>
      <c r="R848" s="102"/>
      <c r="S848" s="102"/>
      <c r="T848" s="102"/>
      <c r="U848" s="102"/>
      <c r="V848" s="102"/>
      <c r="W848" s="102"/>
      <c r="X848" s="102"/>
      <c r="Y848" s="102"/>
      <c r="Z848" s="102"/>
      <c r="AA848" s="102"/>
      <c r="AB848" s="102"/>
      <c r="AC848" s="102"/>
      <c r="AD848" s="102"/>
      <c r="AE848" s="102"/>
      <c r="AF848" s="102"/>
      <c r="AG848" s="102"/>
      <c r="AH848" s="102"/>
      <c r="AI848" s="102"/>
      <c r="AJ848" s="187"/>
      <c r="AK848" s="96"/>
      <c r="AL848" s="96"/>
      <c r="AM848" s="152"/>
      <c r="AN848" s="152"/>
      <c r="AO848" s="107"/>
      <c r="AP848" s="107"/>
      <c r="AQ848" s="108"/>
      <c r="AR848" s="108"/>
      <c r="AS848" s="108"/>
      <c r="AT848" s="108"/>
      <c r="AU848" s="108"/>
      <c r="AV848" s="108"/>
      <c r="AW848" s="108"/>
      <c r="AX848" s="108"/>
      <c r="AY848" s="108"/>
      <c r="AZ848" s="108"/>
      <c r="BA848" s="108"/>
      <c r="BB848" s="108"/>
      <c r="BC848" s="108"/>
      <c r="BD848" s="108"/>
      <c r="BE848" s="108"/>
      <c r="BF848" s="108"/>
      <c r="BG848" s="108"/>
      <c r="BH848" s="108"/>
      <c r="BI848" s="108"/>
      <c r="BJ848" s="108"/>
      <c r="BK848" s="108"/>
      <c r="BL848" s="108"/>
      <c r="BM848" s="108"/>
      <c r="BN848" s="108"/>
      <c r="BO848" s="108"/>
      <c r="BP848" s="108"/>
      <c r="BQ848" s="108"/>
      <c r="BR848" s="108"/>
      <c r="BS848" s="108"/>
      <c r="BT848" s="108"/>
      <c r="BU848" s="108"/>
      <c r="BV848" s="108"/>
      <c r="BW848" s="108"/>
      <c r="BX848" s="108"/>
      <c r="BY848" s="108"/>
      <c r="BZ848" s="108"/>
      <c r="CA848" s="108"/>
      <c r="CB848" s="108"/>
      <c r="CC848" s="108"/>
      <c r="CD848" s="108"/>
      <c r="CE848" s="108"/>
      <c r="CF848" s="108"/>
    </row>
    <row r="849" ht="34.5" customHeight="1">
      <c r="A849" s="188"/>
      <c r="B849" s="188"/>
      <c r="C849" s="96"/>
      <c r="D849" s="96"/>
      <c r="E849" s="96"/>
      <c r="F849" s="96"/>
      <c r="G849" s="96"/>
      <c r="H849" s="96"/>
      <c r="I849" s="96"/>
      <c r="J849" s="96"/>
      <c r="K849" s="96"/>
      <c r="L849" s="96"/>
      <c r="M849" s="186"/>
      <c r="N849" s="96"/>
      <c r="O849" s="96"/>
      <c r="P849" s="96"/>
      <c r="Q849" s="102"/>
      <c r="R849" s="102"/>
      <c r="S849" s="102"/>
      <c r="T849" s="102"/>
      <c r="U849" s="102"/>
      <c r="V849" s="102"/>
      <c r="W849" s="102"/>
      <c r="X849" s="102"/>
      <c r="Y849" s="102"/>
      <c r="Z849" s="102"/>
      <c r="AA849" s="102"/>
      <c r="AB849" s="102"/>
      <c r="AC849" s="102"/>
      <c r="AD849" s="102"/>
      <c r="AE849" s="102"/>
      <c r="AF849" s="102"/>
      <c r="AG849" s="102"/>
      <c r="AH849" s="102"/>
      <c r="AI849" s="102"/>
      <c r="AJ849" s="187"/>
      <c r="AK849" s="96"/>
      <c r="AL849" s="96"/>
      <c r="AM849" s="152"/>
      <c r="AN849" s="152"/>
      <c r="AO849" s="107"/>
      <c r="AP849" s="107"/>
      <c r="AQ849" s="108"/>
      <c r="AR849" s="108"/>
      <c r="AS849" s="108"/>
      <c r="AT849" s="108"/>
      <c r="AU849" s="108"/>
      <c r="AV849" s="108"/>
      <c r="AW849" s="108"/>
      <c r="AX849" s="108"/>
      <c r="AY849" s="108"/>
      <c r="AZ849" s="108"/>
      <c r="BA849" s="108"/>
      <c r="BB849" s="108"/>
      <c r="BC849" s="108"/>
      <c r="BD849" s="108"/>
      <c r="BE849" s="108"/>
      <c r="BF849" s="108"/>
      <c r="BG849" s="108"/>
      <c r="BH849" s="108"/>
      <c r="BI849" s="108"/>
      <c r="BJ849" s="108"/>
      <c r="BK849" s="108"/>
      <c r="BL849" s="108"/>
      <c r="BM849" s="108"/>
      <c r="BN849" s="108"/>
      <c r="BO849" s="108"/>
      <c r="BP849" s="108"/>
      <c r="BQ849" s="108"/>
      <c r="BR849" s="108"/>
      <c r="BS849" s="108"/>
      <c r="BT849" s="108"/>
      <c r="BU849" s="108"/>
      <c r="BV849" s="108"/>
      <c r="BW849" s="108"/>
      <c r="BX849" s="108"/>
      <c r="BY849" s="108"/>
      <c r="BZ849" s="108"/>
      <c r="CA849" s="108"/>
      <c r="CB849" s="108"/>
      <c r="CC849" s="108"/>
      <c r="CD849" s="108"/>
      <c r="CE849" s="108"/>
      <c r="CF849" s="108"/>
    </row>
    <row r="850" ht="34.5" customHeight="1">
      <c r="A850" s="188"/>
      <c r="B850" s="188"/>
      <c r="C850" s="96"/>
      <c r="D850" s="96"/>
      <c r="E850" s="96"/>
      <c r="F850" s="96"/>
      <c r="G850" s="96"/>
      <c r="H850" s="96"/>
      <c r="I850" s="96"/>
      <c r="J850" s="96"/>
      <c r="K850" s="96"/>
      <c r="L850" s="96"/>
      <c r="M850" s="186"/>
      <c r="N850" s="96"/>
      <c r="O850" s="96"/>
      <c r="P850" s="96"/>
      <c r="Q850" s="102"/>
      <c r="R850" s="102"/>
      <c r="S850" s="102"/>
      <c r="T850" s="102"/>
      <c r="U850" s="102"/>
      <c r="V850" s="102"/>
      <c r="W850" s="102"/>
      <c r="X850" s="102"/>
      <c r="Y850" s="102"/>
      <c r="Z850" s="102"/>
      <c r="AA850" s="102"/>
      <c r="AB850" s="102"/>
      <c r="AC850" s="102"/>
      <c r="AD850" s="102"/>
      <c r="AE850" s="102"/>
      <c r="AF850" s="102"/>
      <c r="AG850" s="102"/>
      <c r="AH850" s="102"/>
      <c r="AI850" s="102"/>
      <c r="AJ850" s="187"/>
      <c r="AK850" s="96"/>
      <c r="AL850" s="96"/>
      <c r="AM850" s="152"/>
      <c r="AN850" s="152"/>
      <c r="AO850" s="107"/>
      <c r="AP850" s="107"/>
      <c r="AQ850" s="108"/>
      <c r="AR850" s="108"/>
      <c r="AS850" s="108"/>
      <c r="AT850" s="108"/>
      <c r="AU850" s="108"/>
      <c r="AV850" s="108"/>
      <c r="AW850" s="108"/>
      <c r="AX850" s="108"/>
      <c r="AY850" s="108"/>
      <c r="AZ850" s="108"/>
      <c r="BA850" s="108"/>
      <c r="BB850" s="108"/>
      <c r="BC850" s="108"/>
      <c r="BD850" s="108"/>
      <c r="BE850" s="108"/>
      <c r="BF850" s="108"/>
      <c r="BG850" s="108"/>
      <c r="BH850" s="108"/>
      <c r="BI850" s="108"/>
      <c r="BJ850" s="108"/>
      <c r="BK850" s="108"/>
      <c r="BL850" s="108"/>
      <c r="BM850" s="108"/>
      <c r="BN850" s="108"/>
      <c r="BO850" s="108"/>
      <c r="BP850" s="108"/>
      <c r="BQ850" s="108"/>
      <c r="BR850" s="108"/>
      <c r="BS850" s="108"/>
      <c r="BT850" s="108"/>
      <c r="BU850" s="108"/>
      <c r="BV850" s="108"/>
      <c r="BW850" s="108"/>
      <c r="BX850" s="108"/>
      <c r="BY850" s="108"/>
      <c r="BZ850" s="108"/>
      <c r="CA850" s="108"/>
      <c r="CB850" s="108"/>
      <c r="CC850" s="108"/>
      <c r="CD850" s="108"/>
      <c r="CE850" s="108"/>
      <c r="CF850" s="108"/>
    </row>
    <row r="851" ht="34.5" customHeight="1">
      <c r="A851" s="188"/>
      <c r="B851" s="188"/>
      <c r="C851" s="96"/>
      <c r="D851" s="96"/>
      <c r="E851" s="96"/>
      <c r="F851" s="96"/>
      <c r="G851" s="96"/>
      <c r="H851" s="96"/>
      <c r="I851" s="96"/>
      <c r="J851" s="96"/>
      <c r="K851" s="96"/>
      <c r="L851" s="96"/>
      <c r="M851" s="186"/>
      <c r="N851" s="96"/>
      <c r="O851" s="96"/>
      <c r="P851" s="96"/>
      <c r="Q851" s="102"/>
      <c r="R851" s="102"/>
      <c r="S851" s="102"/>
      <c r="T851" s="102"/>
      <c r="U851" s="102"/>
      <c r="V851" s="102"/>
      <c r="W851" s="102"/>
      <c r="X851" s="102"/>
      <c r="Y851" s="102"/>
      <c r="Z851" s="102"/>
      <c r="AA851" s="102"/>
      <c r="AB851" s="102"/>
      <c r="AC851" s="102"/>
      <c r="AD851" s="102"/>
      <c r="AE851" s="102"/>
      <c r="AF851" s="102"/>
      <c r="AG851" s="102"/>
      <c r="AH851" s="102"/>
      <c r="AI851" s="102"/>
      <c r="AJ851" s="187"/>
      <c r="AK851" s="96"/>
      <c r="AL851" s="96"/>
      <c r="AM851" s="152"/>
      <c r="AN851" s="152"/>
      <c r="AO851" s="107"/>
      <c r="AP851" s="107"/>
      <c r="AQ851" s="108"/>
      <c r="AR851" s="108"/>
      <c r="AS851" s="108"/>
      <c r="AT851" s="108"/>
      <c r="AU851" s="108"/>
      <c r="AV851" s="108"/>
      <c r="AW851" s="108"/>
      <c r="AX851" s="108"/>
      <c r="AY851" s="108"/>
      <c r="AZ851" s="108"/>
      <c r="BA851" s="108"/>
      <c r="BB851" s="108"/>
      <c r="BC851" s="108"/>
      <c r="BD851" s="108"/>
      <c r="BE851" s="108"/>
      <c r="BF851" s="108"/>
      <c r="BG851" s="108"/>
      <c r="BH851" s="108"/>
      <c r="BI851" s="108"/>
      <c r="BJ851" s="108"/>
      <c r="BK851" s="108"/>
      <c r="BL851" s="108"/>
      <c r="BM851" s="108"/>
      <c r="BN851" s="108"/>
      <c r="BO851" s="108"/>
      <c r="BP851" s="108"/>
      <c r="BQ851" s="108"/>
      <c r="BR851" s="108"/>
      <c r="BS851" s="108"/>
      <c r="BT851" s="108"/>
      <c r="BU851" s="108"/>
      <c r="BV851" s="108"/>
      <c r="BW851" s="108"/>
      <c r="BX851" s="108"/>
      <c r="BY851" s="108"/>
      <c r="BZ851" s="108"/>
      <c r="CA851" s="108"/>
      <c r="CB851" s="108"/>
      <c r="CC851" s="108"/>
      <c r="CD851" s="108"/>
      <c r="CE851" s="108"/>
      <c r="CF851" s="108"/>
    </row>
    <row r="852" ht="34.5" customHeight="1">
      <c r="A852" s="188"/>
      <c r="B852" s="188"/>
      <c r="C852" s="96"/>
      <c r="D852" s="96"/>
      <c r="E852" s="96"/>
      <c r="F852" s="96"/>
      <c r="G852" s="96"/>
      <c r="H852" s="96"/>
      <c r="I852" s="96"/>
      <c r="J852" s="96"/>
      <c r="K852" s="96"/>
      <c r="L852" s="96"/>
      <c r="M852" s="186"/>
      <c r="N852" s="96"/>
      <c r="O852" s="96"/>
      <c r="P852" s="96"/>
      <c r="Q852" s="102"/>
      <c r="R852" s="102"/>
      <c r="S852" s="102"/>
      <c r="T852" s="102"/>
      <c r="U852" s="102"/>
      <c r="V852" s="102"/>
      <c r="W852" s="102"/>
      <c r="X852" s="102"/>
      <c r="Y852" s="102"/>
      <c r="Z852" s="102"/>
      <c r="AA852" s="102"/>
      <c r="AB852" s="102"/>
      <c r="AC852" s="102"/>
      <c r="AD852" s="102"/>
      <c r="AE852" s="102"/>
      <c r="AF852" s="102"/>
      <c r="AG852" s="102"/>
      <c r="AH852" s="102"/>
      <c r="AI852" s="102"/>
      <c r="AJ852" s="187"/>
      <c r="AK852" s="96"/>
      <c r="AL852" s="96"/>
      <c r="AM852" s="152"/>
      <c r="AN852" s="152"/>
      <c r="AO852" s="107"/>
      <c r="AP852" s="107"/>
      <c r="AQ852" s="108"/>
      <c r="AR852" s="108"/>
      <c r="AS852" s="108"/>
      <c r="AT852" s="108"/>
      <c r="AU852" s="108"/>
      <c r="AV852" s="108"/>
      <c r="AW852" s="108"/>
      <c r="AX852" s="108"/>
      <c r="AY852" s="108"/>
      <c r="AZ852" s="108"/>
      <c r="BA852" s="108"/>
      <c r="BB852" s="108"/>
      <c r="BC852" s="108"/>
      <c r="BD852" s="108"/>
      <c r="BE852" s="108"/>
      <c r="BF852" s="108"/>
      <c r="BG852" s="108"/>
      <c r="BH852" s="108"/>
      <c r="BI852" s="108"/>
      <c r="BJ852" s="108"/>
      <c r="BK852" s="108"/>
      <c r="BL852" s="108"/>
      <c r="BM852" s="108"/>
      <c r="BN852" s="108"/>
      <c r="BO852" s="108"/>
      <c r="BP852" s="108"/>
      <c r="BQ852" s="108"/>
      <c r="BR852" s="108"/>
      <c r="BS852" s="108"/>
      <c r="BT852" s="108"/>
      <c r="BU852" s="108"/>
      <c r="BV852" s="108"/>
      <c r="BW852" s="108"/>
      <c r="BX852" s="108"/>
      <c r="BY852" s="108"/>
      <c r="BZ852" s="108"/>
      <c r="CA852" s="108"/>
      <c r="CB852" s="108"/>
      <c r="CC852" s="108"/>
      <c r="CD852" s="108"/>
      <c r="CE852" s="108"/>
      <c r="CF852" s="108"/>
    </row>
    <row r="853" ht="34.5" customHeight="1">
      <c r="A853" s="188"/>
      <c r="B853" s="188"/>
      <c r="C853" s="96"/>
      <c r="D853" s="96"/>
      <c r="E853" s="96"/>
      <c r="F853" s="96"/>
      <c r="G853" s="96"/>
      <c r="H853" s="96"/>
      <c r="I853" s="96"/>
      <c r="J853" s="96"/>
      <c r="K853" s="96"/>
      <c r="L853" s="96"/>
      <c r="M853" s="186"/>
      <c r="N853" s="96"/>
      <c r="O853" s="96"/>
      <c r="P853" s="96"/>
      <c r="Q853" s="102"/>
      <c r="R853" s="102"/>
      <c r="S853" s="102"/>
      <c r="T853" s="102"/>
      <c r="U853" s="102"/>
      <c r="V853" s="102"/>
      <c r="W853" s="102"/>
      <c r="X853" s="102"/>
      <c r="Y853" s="102"/>
      <c r="Z853" s="102"/>
      <c r="AA853" s="102"/>
      <c r="AB853" s="102"/>
      <c r="AC853" s="102"/>
      <c r="AD853" s="102"/>
      <c r="AE853" s="102"/>
      <c r="AF853" s="102"/>
      <c r="AG853" s="102"/>
      <c r="AH853" s="102"/>
      <c r="AI853" s="102"/>
      <c r="AJ853" s="187"/>
      <c r="AK853" s="96"/>
      <c r="AL853" s="96"/>
      <c r="AM853" s="152"/>
      <c r="AN853" s="152"/>
      <c r="AO853" s="107"/>
      <c r="AP853" s="107"/>
      <c r="AQ853" s="108"/>
      <c r="AR853" s="108"/>
      <c r="AS853" s="108"/>
      <c r="AT853" s="108"/>
      <c r="AU853" s="108"/>
      <c r="AV853" s="108"/>
      <c r="AW853" s="108"/>
      <c r="AX853" s="108"/>
      <c r="AY853" s="108"/>
      <c r="AZ853" s="108"/>
      <c r="BA853" s="108"/>
      <c r="BB853" s="108"/>
      <c r="BC853" s="108"/>
      <c r="BD853" s="108"/>
      <c r="BE853" s="108"/>
      <c r="BF853" s="108"/>
      <c r="BG853" s="108"/>
      <c r="BH853" s="108"/>
      <c r="BI853" s="108"/>
      <c r="BJ853" s="108"/>
      <c r="BK853" s="108"/>
      <c r="BL853" s="108"/>
      <c r="BM853" s="108"/>
      <c r="BN853" s="108"/>
      <c r="BO853" s="108"/>
      <c r="BP853" s="108"/>
      <c r="BQ853" s="108"/>
      <c r="BR853" s="108"/>
      <c r="BS853" s="108"/>
      <c r="BT853" s="108"/>
      <c r="BU853" s="108"/>
      <c r="BV853" s="108"/>
      <c r="BW853" s="108"/>
      <c r="BX853" s="108"/>
      <c r="BY853" s="108"/>
      <c r="BZ853" s="108"/>
      <c r="CA853" s="108"/>
      <c r="CB853" s="108"/>
      <c r="CC853" s="108"/>
      <c r="CD853" s="108"/>
      <c r="CE853" s="108"/>
      <c r="CF853" s="108"/>
    </row>
    <row r="854" ht="34.5" customHeight="1">
      <c r="A854" s="188"/>
      <c r="B854" s="188"/>
      <c r="C854" s="96"/>
      <c r="D854" s="96"/>
      <c r="E854" s="96"/>
      <c r="F854" s="96"/>
      <c r="G854" s="96"/>
      <c r="H854" s="96"/>
      <c r="I854" s="96"/>
      <c r="J854" s="96"/>
      <c r="K854" s="96"/>
      <c r="L854" s="96"/>
      <c r="M854" s="186"/>
      <c r="N854" s="96"/>
      <c r="O854" s="96"/>
      <c r="P854" s="96"/>
      <c r="Q854" s="102"/>
      <c r="R854" s="102"/>
      <c r="S854" s="102"/>
      <c r="T854" s="102"/>
      <c r="U854" s="102"/>
      <c r="V854" s="102"/>
      <c r="W854" s="102"/>
      <c r="X854" s="102"/>
      <c r="Y854" s="102"/>
      <c r="Z854" s="102"/>
      <c r="AA854" s="102"/>
      <c r="AB854" s="102"/>
      <c r="AC854" s="102"/>
      <c r="AD854" s="102"/>
      <c r="AE854" s="102"/>
      <c r="AF854" s="102"/>
      <c r="AG854" s="102"/>
      <c r="AH854" s="102"/>
      <c r="AI854" s="102"/>
      <c r="AJ854" s="187"/>
      <c r="AK854" s="96"/>
      <c r="AL854" s="96"/>
      <c r="AM854" s="152"/>
      <c r="AN854" s="152"/>
      <c r="AO854" s="107"/>
      <c r="AP854" s="107"/>
      <c r="AQ854" s="108"/>
      <c r="AR854" s="108"/>
      <c r="AS854" s="108"/>
      <c r="AT854" s="108"/>
      <c r="AU854" s="108"/>
      <c r="AV854" s="108"/>
      <c r="AW854" s="108"/>
      <c r="AX854" s="108"/>
      <c r="AY854" s="108"/>
      <c r="AZ854" s="108"/>
      <c r="BA854" s="108"/>
      <c r="BB854" s="108"/>
      <c r="BC854" s="108"/>
      <c r="BD854" s="108"/>
      <c r="BE854" s="108"/>
      <c r="BF854" s="108"/>
      <c r="BG854" s="108"/>
      <c r="BH854" s="108"/>
      <c r="BI854" s="108"/>
      <c r="BJ854" s="108"/>
      <c r="BK854" s="108"/>
      <c r="BL854" s="108"/>
      <c r="BM854" s="108"/>
      <c r="BN854" s="108"/>
      <c r="BO854" s="108"/>
      <c r="BP854" s="108"/>
      <c r="BQ854" s="108"/>
      <c r="BR854" s="108"/>
      <c r="BS854" s="108"/>
      <c r="BT854" s="108"/>
      <c r="BU854" s="108"/>
      <c r="BV854" s="108"/>
      <c r="BW854" s="108"/>
      <c r="BX854" s="108"/>
      <c r="BY854" s="108"/>
      <c r="BZ854" s="108"/>
      <c r="CA854" s="108"/>
      <c r="CB854" s="108"/>
      <c r="CC854" s="108"/>
      <c r="CD854" s="108"/>
      <c r="CE854" s="108"/>
      <c r="CF854" s="108"/>
    </row>
    <row r="855" ht="34.5" customHeight="1">
      <c r="A855" s="188"/>
      <c r="B855" s="188"/>
      <c r="C855" s="96"/>
      <c r="D855" s="96"/>
      <c r="E855" s="96"/>
      <c r="F855" s="96"/>
      <c r="G855" s="96"/>
      <c r="H855" s="96"/>
      <c r="I855" s="96"/>
      <c r="J855" s="96"/>
      <c r="K855" s="96"/>
      <c r="L855" s="96"/>
      <c r="M855" s="186"/>
      <c r="N855" s="96"/>
      <c r="O855" s="96"/>
      <c r="P855" s="96"/>
      <c r="Q855" s="102"/>
      <c r="R855" s="102"/>
      <c r="S855" s="102"/>
      <c r="T855" s="102"/>
      <c r="U855" s="102"/>
      <c r="V855" s="102"/>
      <c r="W855" s="102"/>
      <c r="X855" s="102"/>
      <c r="Y855" s="102"/>
      <c r="Z855" s="102"/>
      <c r="AA855" s="102"/>
      <c r="AB855" s="102"/>
      <c r="AC855" s="102"/>
      <c r="AD855" s="102"/>
      <c r="AE855" s="102"/>
      <c r="AF855" s="102"/>
      <c r="AG855" s="102"/>
      <c r="AH855" s="102"/>
      <c r="AI855" s="102"/>
      <c r="AJ855" s="187"/>
      <c r="AK855" s="96"/>
      <c r="AL855" s="96"/>
      <c r="AM855" s="152"/>
      <c r="AN855" s="152"/>
      <c r="AO855" s="107"/>
      <c r="AP855" s="107"/>
      <c r="AQ855" s="108"/>
      <c r="AR855" s="108"/>
      <c r="AS855" s="108"/>
      <c r="AT855" s="108"/>
      <c r="AU855" s="108"/>
      <c r="AV855" s="108"/>
      <c r="AW855" s="108"/>
      <c r="AX855" s="108"/>
      <c r="AY855" s="108"/>
      <c r="AZ855" s="108"/>
      <c r="BA855" s="108"/>
      <c r="BB855" s="108"/>
      <c r="BC855" s="108"/>
      <c r="BD855" s="108"/>
      <c r="BE855" s="108"/>
      <c r="BF855" s="108"/>
      <c r="BG855" s="108"/>
      <c r="BH855" s="108"/>
      <c r="BI855" s="108"/>
      <c r="BJ855" s="108"/>
      <c r="BK855" s="108"/>
      <c r="BL855" s="108"/>
      <c r="BM855" s="108"/>
      <c r="BN855" s="108"/>
      <c r="BO855" s="108"/>
      <c r="BP855" s="108"/>
      <c r="BQ855" s="108"/>
      <c r="BR855" s="108"/>
      <c r="BS855" s="108"/>
      <c r="BT855" s="108"/>
      <c r="BU855" s="108"/>
      <c r="BV855" s="108"/>
      <c r="BW855" s="108"/>
      <c r="BX855" s="108"/>
      <c r="BY855" s="108"/>
      <c r="BZ855" s="108"/>
      <c r="CA855" s="108"/>
      <c r="CB855" s="108"/>
      <c r="CC855" s="108"/>
      <c r="CD855" s="108"/>
      <c r="CE855" s="108"/>
      <c r="CF855" s="108"/>
    </row>
    <row r="856" ht="34.5" customHeight="1">
      <c r="A856" s="188"/>
      <c r="B856" s="188"/>
      <c r="C856" s="96"/>
      <c r="D856" s="96"/>
      <c r="E856" s="96"/>
      <c r="F856" s="96"/>
      <c r="G856" s="96"/>
      <c r="H856" s="96"/>
      <c r="I856" s="96"/>
      <c r="J856" s="96"/>
      <c r="K856" s="96"/>
      <c r="L856" s="96"/>
      <c r="M856" s="186"/>
      <c r="N856" s="96"/>
      <c r="O856" s="96"/>
      <c r="P856" s="96"/>
      <c r="Q856" s="102"/>
      <c r="R856" s="102"/>
      <c r="S856" s="102"/>
      <c r="T856" s="102"/>
      <c r="U856" s="102"/>
      <c r="V856" s="102"/>
      <c r="W856" s="102"/>
      <c r="X856" s="102"/>
      <c r="Y856" s="102"/>
      <c r="Z856" s="102"/>
      <c r="AA856" s="102"/>
      <c r="AB856" s="102"/>
      <c r="AC856" s="102"/>
      <c r="AD856" s="102"/>
      <c r="AE856" s="102"/>
      <c r="AF856" s="102"/>
      <c r="AG856" s="102"/>
      <c r="AH856" s="102"/>
      <c r="AI856" s="102"/>
      <c r="AJ856" s="187"/>
      <c r="AK856" s="96"/>
      <c r="AL856" s="96"/>
      <c r="AM856" s="152"/>
      <c r="AN856" s="152"/>
      <c r="AO856" s="107"/>
      <c r="AP856" s="107"/>
      <c r="AQ856" s="108"/>
      <c r="AR856" s="108"/>
      <c r="AS856" s="108"/>
      <c r="AT856" s="108"/>
      <c r="AU856" s="108"/>
      <c r="AV856" s="108"/>
      <c r="AW856" s="108"/>
      <c r="AX856" s="108"/>
      <c r="AY856" s="108"/>
      <c r="AZ856" s="108"/>
      <c r="BA856" s="108"/>
      <c r="BB856" s="108"/>
      <c r="BC856" s="108"/>
      <c r="BD856" s="108"/>
      <c r="BE856" s="108"/>
      <c r="BF856" s="108"/>
      <c r="BG856" s="108"/>
      <c r="BH856" s="108"/>
      <c r="BI856" s="108"/>
      <c r="BJ856" s="108"/>
      <c r="BK856" s="108"/>
      <c r="BL856" s="108"/>
      <c r="BM856" s="108"/>
      <c r="BN856" s="108"/>
      <c r="BO856" s="108"/>
      <c r="BP856" s="108"/>
      <c r="BQ856" s="108"/>
      <c r="BR856" s="108"/>
      <c r="BS856" s="108"/>
      <c r="BT856" s="108"/>
      <c r="BU856" s="108"/>
      <c r="BV856" s="108"/>
      <c r="BW856" s="108"/>
      <c r="BX856" s="108"/>
      <c r="BY856" s="108"/>
      <c r="BZ856" s="108"/>
      <c r="CA856" s="108"/>
      <c r="CB856" s="108"/>
      <c r="CC856" s="108"/>
      <c r="CD856" s="108"/>
      <c r="CE856" s="108"/>
      <c r="CF856" s="108"/>
    </row>
    <row r="857" ht="34.5" customHeight="1">
      <c r="A857" s="188"/>
      <c r="B857" s="188"/>
      <c r="C857" s="96"/>
      <c r="D857" s="96"/>
      <c r="E857" s="96"/>
      <c r="F857" s="96"/>
      <c r="G857" s="96"/>
      <c r="H857" s="96"/>
      <c r="I857" s="96"/>
      <c r="J857" s="96"/>
      <c r="K857" s="96"/>
      <c r="L857" s="96"/>
      <c r="M857" s="186"/>
      <c r="N857" s="96"/>
      <c r="O857" s="96"/>
      <c r="P857" s="96"/>
      <c r="Q857" s="102"/>
      <c r="R857" s="102"/>
      <c r="S857" s="102"/>
      <c r="T857" s="102"/>
      <c r="U857" s="102"/>
      <c r="V857" s="102"/>
      <c r="W857" s="102"/>
      <c r="X857" s="102"/>
      <c r="Y857" s="102"/>
      <c r="Z857" s="102"/>
      <c r="AA857" s="102"/>
      <c r="AB857" s="102"/>
      <c r="AC857" s="102"/>
      <c r="AD857" s="102"/>
      <c r="AE857" s="102"/>
      <c r="AF857" s="102"/>
      <c r="AG857" s="102"/>
      <c r="AH857" s="102"/>
      <c r="AI857" s="102"/>
      <c r="AJ857" s="187"/>
      <c r="AK857" s="96"/>
      <c r="AL857" s="96"/>
      <c r="AM857" s="152"/>
      <c r="AN857" s="152"/>
      <c r="AO857" s="107"/>
      <c r="AP857" s="107"/>
      <c r="AQ857" s="108"/>
      <c r="AR857" s="108"/>
      <c r="AS857" s="108"/>
      <c r="AT857" s="108"/>
      <c r="AU857" s="108"/>
      <c r="AV857" s="108"/>
      <c r="AW857" s="108"/>
      <c r="AX857" s="108"/>
      <c r="AY857" s="108"/>
      <c r="AZ857" s="108"/>
      <c r="BA857" s="108"/>
      <c r="BB857" s="108"/>
      <c r="BC857" s="108"/>
      <c r="BD857" s="108"/>
      <c r="BE857" s="108"/>
      <c r="BF857" s="108"/>
      <c r="BG857" s="108"/>
      <c r="BH857" s="108"/>
      <c r="BI857" s="108"/>
      <c r="BJ857" s="108"/>
      <c r="BK857" s="108"/>
      <c r="BL857" s="108"/>
      <c r="BM857" s="108"/>
      <c r="BN857" s="108"/>
      <c r="BO857" s="108"/>
      <c r="BP857" s="108"/>
      <c r="BQ857" s="108"/>
      <c r="BR857" s="108"/>
      <c r="BS857" s="108"/>
      <c r="BT857" s="108"/>
      <c r="BU857" s="108"/>
      <c r="BV857" s="108"/>
      <c r="BW857" s="108"/>
      <c r="BX857" s="108"/>
      <c r="BY857" s="108"/>
      <c r="BZ857" s="108"/>
      <c r="CA857" s="108"/>
      <c r="CB857" s="108"/>
      <c r="CC857" s="108"/>
      <c r="CD857" s="108"/>
      <c r="CE857" s="108"/>
      <c r="CF857" s="108"/>
    </row>
    <row r="858" ht="34.5" customHeight="1">
      <c r="A858" s="188"/>
      <c r="B858" s="188"/>
      <c r="C858" s="96"/>
      <c r="D858" s="96"/>
      <c r="E858" s="96"/>
      <c r="F858" s="96"/>
      <c r="G858" s="96"/>
      <c r="H858" s="96"/>
      <c r="I858" s="96"/>
      <c r="J858" s="96"/>
      <c r="K858" s="96"/>
      <c r="L858" s="96"/>
      <c r="M858" s="186"/>
      <c r="N858" s="96"/>
      <c r="O858" s="96"/>
      <c r="P858" s="96"/>
      <c r="Q858" s="102"/>
      <c r="R858" s="102"/>
      <c r="S858" s="102"/>
      <c r="T858" s="102"/>
      <c r="U858" s="102"/>
      <c r="V858" s="102"/>
      <c r="W858" s="102"/>
      <c r="X858" s="102"/>
      <c r="Y858" s="102"/>
      <c r="Z858" s="102"/>
      <c r="AA858" s="102"/>
      <c r="AB858" s="102"/>
      <c r="AC858" s="102"/>
      <c r="AD858" s="102"/>
      <c r="AE858" s="102"/>
      <c r="AF858" s="102"/>
      <c r="AG858" s="102"/>
      <c r="AH858" s="102"/>
      <c r="AI858" s="102"/>
      <c r="AJ858" s="187"/>
      <c r="AK858" s="96"/>
      <c r="AL858" s="96"/>
      <c r="AM858" s="152"/>
      <c r="AN858" s="152"/>
      <c r="AO858" s="107"/>
      <c r="AP858" s="107"/>
      <c r="AQ858" s="108"/>
      <c r="AR858" s="108"/>
      <c r="AS858" s="108"/>
      <c r="AT858" s="108"/>
      <c r="AU858" s="108"/>
      <c r="AV858" s="108"/>
      <c r="AW858" s="108"/>
      <c r="AX858" s="108"/>
      <c r="AY858" s="108"/>
      <c r="AZ858" s="108"/>
      <c r="BA858" s="108"/>
      <c r="BB858" s="108"/>
      <c r="BC858" s="108"/>
      <c r="BD858" s="108"/>
      <c r="BE858" s="108"/>
      <c r="BF858" s="108"/>
      <c r="BG858" s="108"/>
      <c r="BH858" s="108"/>
      <c r="BI858" s="108"/>
      <c r="BJ858" s="108"/>
      <c r="BK858" s="108"/>
      <c r="BL858" s="108"/>
      <c r="BM858" s="108"/>
      <c r="BN858" s="108"/>
      <c r="BO858" s="108"/>
      <c r="BP858" s="108"/>
      <c r="BQ858" s="108"/>
      <c r="BR858" s="108"/>
      <c r="BS858" s="108"/>
      <c r="BT858" s="108"/>
      <c r="BU858" s="108"/>
      <c r="BV858" s="108"/>
      <c r="BW858" s="108"/>
      <c r="BX858" s="108"/>
      <c r="BY858" s="108"/>
      <c r="BZ858" s="108"/>
      <c r="CA858" s="108"/>
      <c r="CB858" s="108"/>
      <c r="CC858" s="108"/>
      <c r="CD858" s="108"/>
      <c r="CE858" s="108"/>
      <c r="CF858" s="108"/>
    </row>
    <row r="859" ht="34.5" customHeight="1">
      <c r="A859" s="188"/>
      <c r="B859" s="188"/>
      <c r="C859" s="96"/>
      <c r="D859" s="96"/>
      <c r="E859" s="96"/>
      <c r="F859" s="96"/>
      <c r="G859" s="96"/>
      <c r="H859" s="96"/>
      <c r="I859" s="96"/>
      <c r="J859" s="96"/>
      <c r="K859" s="96"/>
      <c r="L859" s="96"/>
      <c r="M859" s="186"/>
      <c r="N859" s="96"/>
      <c r="O859" s="96"/>
      <c r="P859" s="96"/>
      <c r="Q859" s="102"/>
      <c r="R859" s="102"/>
      <c r="S859" s="102"/>
      <c r="T859" s="102"/>
      <c r="U859" s="102"/>
      <c r="V859" s="102"/>
      <c r="W859" s="102"/>
      <c r="X859" s="102"/>
      <c r="Y859" s="102"/>
      <c r="Z859" s="102"/>
      <c r="AA859" s="102"/>
      <c r="AB859" s="102"/>
      <c r="AC859" s="102"/>
      <c r="AD859" s="102"/>
      <c r="AE859" s="102"/>
      <c r="AF859" s="102"/>
      <c r="AG859" s="102"/>
      <c r="AH859" s="102"/>
      <c r="AI859" s="102"/>
      <c r="AJ859" s="187"/>
      <c r="AK859" s="96"/>
      <c r="AL859" s="96"/>
      <c r="AM859" s="152"/>
      <c r="AN859" s="152"/>
      <c r="AO859" s="107"/>
      <c r="AP859" s="107"/>
      <c r="AQ859" s="108"/>
      <c r="AR859" s="108"/>
      <c r="AS859" s="108"/>
      <c r="AT859" s="108"/>
      <c r="AU859" s="108"/>
      <c r="AV859" s="108"/>
      <c r="AW859" s="108"/>
      <c r="AX859" s="108"/>
      <c r="AY859" s="108"/>
      <c r="AZ859" s="108"/>
      <c r="BA859" s="108"/>
      <c r="BB859" s="108"/>
      <c r="BC859" s="108"/>
      <c r="BD859" s="108"/>
      <c r="BE859" s="108"/>
      <c r="BF859" s="108"/>
      <c r="BG859" s="108"/>
      <c r="BH859" s="108"/>
      <c r="BI859" s="108"/>
      <c r="BJ859" s="108"/>
      <c r="BK859" s="108"/>
      <c r="BL859" s="108"/>
      <c r="BM859" s="108"/>
      <c r="BN859" s="108"/>
      <c r="BO859" s="108"/>
      <c r="BP859" s="108"/>
      <c r="BQ859" s="108"/>
      <c r="BR859" s="108"/>
      <c r="BS859" s="108"/>
      <c r="BT859" s="108"/>
      <c r="BU859" s="108"/>
      <c r="BV859" s="108"/>
      <c r="BW859" s="108"/>
      <c r="BX859" s="108"/>
      <c r="BY859" s="108"/>
      <c r="BZ859" s="108"/>
      <c r="CA859" s="108"/>
      <c r="CB859" s="108"/>
      <c r="CC859" s="108"/>
      <c r="CD859" s="108"/>
      <c r="CE859" s="108"/>
      <c r="CF859" s="108"/>
    </row>
    <row r="860" ht="34.5" customHeight="1">
      <c r="A860" s="188"/>
      <c r="B860" s="188"/>
      <c r="C860" s="96"/>
      <c r="D860" s="96"/>
      <c r="E860" s="96"/>
      <c r="F860" s="96"/>
      <c r="G860" s="96"/>
      <c r="H860" s="96"/>
      <c r="I860" s="96"/>
      <c r="J860" s="96"/>
      <c r="K860" s="96"/>
      <c r="L860" s="96"/>
      <c r="M860" s="186"/>
      <c r="N860" s="96"/>
      <c r="O860" s="96"/>
      <c r="P860" s="96"/>
      <c r="Q860" s="102"/>
      <c r="R860" s="102"/>
      <c r="S860" s="102"/>
      <c r="T860" s="102"/>
      <c r="U860" s="102"/>
      <c r="V860" s="102"/>
      <c r="W860" s="102"/>
      <c r="X860" s="102"/>
      <c r="Y860" s="102"/>
      <c r="Z860" s="102"/>
      <c r="AA860" s="102"/>
      <c r="AB860" s="102"/>
      <c r="AC860" s="102"/>
      <c r="AD860" s="102"/>
      <c r="AE860" s="102"/>
      <c r="AF860" s="102"/>
      <c r="AG860" s="102"/>
      <c r="AH860" s="102"/>
      <c r="AI860" s="102"/>
      <c r="AJ860" s="187"/>
      <c r="AK860" s="96"/>
      <c r="AL860" s="96"/>
      <c r="AM860" s="152"/>
      <c r="AN860" s="152"/>
      <c r="AO860" s="107"/>
      <c r="AP860" s="107"/>
      <c r="AQ860" s="108"/>
      <c r="AR860" s="108"/>
      <c r="AS860" s="108"/>
      <c r="AT860" s="108"/>
      <c r="AU860" s="108"/>
      <c r="AV860" s="108"/>
      <c r="AW860" s="108"/>
      <c r="AX860" s="108"/>
      <c r="AY860" s="108"/>
      <c r="AZ860" s="108"/>
      <c r="BA860" s="108"/>
      <c r="BB860" s="108"/>
      <c r="BC860" s="108"/>
      <c r="BD860" s="108"/>
      <c r="BE860" s="108"/>
      <c r="BF860" s="108"/>
      <c r="BG860" s="108"/>
      <c r="BH860" s="108"/>
      <c r="BI860" s="108"/>
      <c r="BJ860" s="108"/>
      <c r="BK860" s="108"/>
      <c r="BL860" s="108"/>
      <c r="BM860" s="108"/>
      <c r="BN860" s="108"/>
      <c r="BO860" s="108"/>
      <c r="BP860" s="108"/>
      <c r="BQ860" s="108"/>
      <c r="BR860" s="108"/>
      <c r="BS860" s="108"/>
      <c r="BT860" s="108"/>
      <c r="BU860" s="108"/>
      <c r="BV860" s="108"/>
      <c r="BW860" s="108"/>
      <c r="BX860" s="108"/>
      <c r="BY860" s="108"/>
      <c r="BZ860" s="108"/>
      <c r="CA860" s="108"/>
      <c r="CB860" s="108"/>
      <c r="CC860" s="108"/>
      <c r="CD860" s="108"/>
      <c r="CE860" s="108"/>
      <c r="CF860" s="108"/>
    </row>
    <row r="861" ht="34.5" customHeight="1">
      <c r="A861" s="188"/>
      <c r="B861" s="188"/>
      <c r="C861" s="96"/>
      <c r="D861" s="96"/>
      <c r="E861" s="96"/>
      <c r="F861" s="96"/>
      <c r="G861" s="96"/>
      <c r="H861" s="96"/>
      <c r="I861" s="96"/>
      <c r="J861" s="96"/>
      <c r="K861" s="96"/>
      <c r="L861" s="96"/>
      <c r="M861" s="186"/>
      <c r="N861" s="96"/>
      <c r="O861" s="96"/>
      <c r="P861" s="96"/>
      <c r="Q861" s="102"/>
      <c r="R861" s="102"/>
      <c r="S861" s="102"/>
      <c r="T861" s="102"/>
      <c r="U861" s="102"/>
      <c r="V861" s="102"/>
      <c r="W861" s="102"/>
      <c r="X861" s="102"/>
      <c r="Y861" s="102"/>
      <c r="Z861" s="102"/>
      <c r="AA861" s="102"/>
      <c r="AB861" s="102"/>
      <c r="AC861" s="102"/>
      <c r="AD861" s="102"/>
      <c r="AE861" s="102"/>
      <c r="AF861" s="102"/>
      <c r="AG861" s="102"/>
      <c r="AH861" s="102"/>
      <c r="AI861" s="102"/>
      <c r="AJ861" s="187"/>
      <c r="AK861" s="96"/>
      <c r="AL861" s="96"/>
      <c r="AM861" s="152"/>
      <c r="AN861" s="152"/>
      <c r="AO861" s="107"/>
      <c r="AP861" s="107"/>
      <c r="AQ861" s="108"/>
      <c r="AR861" s="108"/>
      <c r="AS861" s="108"/>
      <c r="AT861" s="108"/>
      <c r="AU861" s="108"/>
      <c r="AV861" s="108"/>
      <c r="AW861" s="108"/>
      <c r="AX861" s="108"/>
      <c r="AY861" s="108"/>
      <c r="AZ861" s="108"/>
      <c r="BA861" s="108"/>
      <c r="BB861" s="108"/>
      <c r="BC861" s="108"/>
      <c r="BD861" s="108"/>
      <c r="BE861" s="108"/>
      <c r="BF861" s="108"/>
      <c r="BG861" s="108"/>
      <c r="BH861" s="108"/>
      <c r="BI861" s="108"/>
      <c r="BJ861" s="108"/>
      <c r="BK861" s="108"/>
      <c r="BL861" s="108"/>
      <c r="BM861" s="108"/>
      <c r="BN861" s="108"/>
      <c r="BO861" s="108"/>
      <c r="BP861" s="108"/>
      <c r="BQ861" s="108"/>
      <c r="BR861" s="108"/>
      <c r="BS861" s="108"/>
      <c r="BT861" s="108"/>
      <c r="BU861" s="108"/>
      <c r="BV861" s="108"/>
      <c r="BW861" s="108"/>
      <c r="BX861" s="108"/>
      <c r="BY861" s="108"/>
      <c r="BZ861" s="108"/>
      <c r="CA861" s="108"/>
      <c r="CB861" s="108"/>
      <c r="CC861" s="108"/>
      <c r="CD861" s="108"/>
      <c r="CE861" s="108"/>
      <c r="CF861" s="108"/>
    </row>
    <row r="862" ht="34.5" customHeight="1">
      <c r="A862" s="188"/>
      <c r="B862" s="188"/>
      <c r="C862" s="96"/>
      <c r="D862" s="96"/>
      <c r="E862" s="96"/>
      <c r="F862" s="96"/>
      <c r="G862" s="96"/>
      <c r="H862" s="96"/>
      <c r="I862" s="96"/>
      <c r="J862" s="96"/>
      <c r="K862" s="96"/>
      <c r="L862" s="96"/>
      <c r="M862" s="186"/>
      <c r="N862" s="96"/>
      <c r="O862" s="96"/>
      <c r="P862" s="96"/>
      <c r="Q862" s="102"/>
      <c r="R862" s="102"/>
      <c r="S862" s="102"/>
      <c r="T862" s="102"/>
      <c r="U862" s="102"/>
      <c r="V862" s="102"/>
      <c r="W862" s="102"/>
      <c r="X862" s="102"/>
      <c r="Y862" s="102"/>
      <c r="Z862" s="102"/>
      <c r="AA862" s="102"/>
      <c r="AB862" s="102"/>
      <c r="AC862" s="102"/>
      <c r="AD862" s="102"/>
      <c r="AE862" s="102"/>
      <c r="AF862" s="102"/>
      <c r="AG862" s="102"/>
      <c r="AH862" s="102"/>
      <c r="AI862" s="102"/>
      <c r="AJ862" s="187"/>
      <c r="AK862" s="96"/>
      <c r="AL862" s="96"/>
      <c r="AM862" s="152"/>
      <c r="AN862" s="152"/>
      <c r="AO862" s="107"/>
      <c r="AP862" s="107"/>
      <c r="AQ862" s="108"/>
      <c r="AR862" s="108"/>
      <c r="AS862" s="108"/>
      <c r="AT862" s="108"/>
      <c r="AU862" s="108"/>
      <c r="AV862" s="108"/>
      <c r="AW862" s="108"/>
      <c r="AX862" s="108"/>
      <c r="AY862" s="108"/>
      <c r="AZ862" s="108"/>
      <c r="BA862" s="108"/>
      <c r="BB862" s="108"/>
      <c r="BC862" s="108"/>
      <c r="BD862" s="108"/>
      <c r="BE862" s="108"/>
      <c r="BF862" s="108"/>
      <c r="BG862" s="108"/>
      <c r="BH862" s="108"/>
      <c r="BI862" s="108"/>
      <c r="BJ862" s="108"/>
      <c r="BK862" s="108"/>
      <c r="BL862" s="108"/>
      <c r="BM862" s="108"/>
      <c r="BN862" s="108"/>
      <c r="BO862" s="108"/>
      <c r="BP862" s="108"/>
      <c r="BQ862" s="108"/>
      <c r="BR862" s="108"/>
      <c r="BS862" s="108"/>
      <c r="BT862" s="108"/>
      <c r="BU862" s="108"/>
      <c r="BV862" s="108"/>
      <c r="BW862" s="108"/>
      <c r="BX862" s="108"/>
      <c r="BY862" s="108"/>
      <c r="BZ862" s="108"/>
      <c r="CA862" s="108"/>
      <c r="CB862" s="108"/>
      <c r="CC862" s="108"/>
      <c r="CD862" s="108"/>
      <c r="CE862" s="108"/>
      <c r="CF862" s="108"/>
    </row>
    <row r="863" ht="34.5" customHeight="1">
      <c r="A863" s="188"/>
      <c r="B863" s="188"/>
      <c r="C863" s="96"/>
      <c r="D863" s="96"/>
      <c r="E863" s="96"/>
      <c r="F863" s="96"/>
      <c r="G863" s="96"/>
      <c r="H863" s="96"/>
      <c r="I863" s="96"/>
      <c r="J863" s="96"/>
      <c r="K863" s="96"/>
      <c r="L863" s="96"/>
      <c r="M863" s="186"/>
      <c r="N863" s="96"/>
      <c r="O863" s="96"/>
      <c r="P863" s="96"/>
      <c r="Q863" s="102"/>
      <c r="R863" s="102"/>
      <c r="S863" s="102"/>
      <c r="T863" s="102"/>
      <c r="U863" s="102"/>
      <c r="V863" s="102"/>
      <c r="W863" s="102"/>
      <c r="X863" s="102"/>
      <c r="Y863" s="102"/>
      <c r="Z863" s="102"/>
      <c r="AA863" s="102"/>
      <c r="AB863" s="102"/>
      <c r="AC863" s="102"/>
      <c r="AD863" s="102"/>
      <c r="AE863" s="102"/>
      <c r="AF863" s="102"/>
      <c r="AG863" s="102"/>
      <c r="AH863" s="102"/>
      <c r="AI863" s="102"/>
      <c r="AJ863" s="187"/>
      <c r="AK863" s="96"/>
      <c r="AL863" s="96"/>
      <c r="AM863" s="152"/>
      <c r="AN863" s="152"/>
      <c r="AO863" s="107"/>
      <c r="AP863" s="107"/>
      <c r="AQ863" s="108"/>
      <c r="AR863" s="108"/>
      <c r="AS863" s="108"/>
      <c r="AT863" s="108"/>
      <c r="AU863" s="108"/>
      <c r="AV863" s="108"/>
      <c r="AW863" s="108"/>
      <c r="AX863" s="108"/>
      <c r="AY863" s="108"/>
      <c r="AZ863" s="108"/>
      <c r="BA863" s="108"/>
      <c r="BB863" s="108"/>
      <c r="BC863" s="108"/>
      <c r="BD863" s="108"/>
      <c r="BE863" s="108"/>
      <c r="BF863" s="108"/>
      <c r="BG863" s="108"/>
      <c r="BH863" s="108"/>
      <c r="BI863" s="108"/>
      <c r="BJ863" s="108"/>
      <c r="BK863" s="108"/>
      <c r="BL863" s="108"/>
      <c r="BM863" s="108"/>
      <c r="BN863" s="108"/>
      <c r="BO863" s="108"/>
      <c r="BP863" s="108"/>
      <c r="BQ863" s="108"/>
      <c r="BR863" s="108"/>
      <c r="BS863" s="108"/>
      <c r="BT863" s="108"/>
      <c r="BU863" s="108"/>
      <c r="BV863" s="108"/>
      <c r="BW863" s="108"/>
      <c r="BX863" s="108"/>
      <c r="BY863" s="108"/>
      <c r="BZ863" s="108"/>
      <c r="CA863" s="108"/>
      <c r="CB863" s="108"/>
      <c r="CC863" s="108"/>
      <c r="CD863" s="108"/>
      <c r="CE863" s="108"/>
      <c r="CF863" s="108"/>
    </row>
    <row r="864" ht="34.5" customHeight="1">
      <c r="A864" s="188"/>
      <c r="B864" s="188"/>
      <c r="C864" s="96"/>
      <c r="D864" s="96"/>
      <c r="E864" s="96"/>
      <c r="F864" s="96"/>
      <c r="G864" s="96"/>
      <c r="H864" s="96"/>
      <c r="I864" s="96"/>
      <c r="J864" s="96"/>
      <c r="K864" s="96"/>
      <c r="L864" s="96"/>
      <c r="M864" s="186"/>
      <c r="N864" s="96"/>
      <c r="O864" s="96"/>
      <c r="P864" s="96"/>
      <c r="Q864" s="102"/>
      <c r="R864" s="102"/>
      <c r="S864" s="102"/>
      <c r="T864" s="102"/>
      <c r="U864" s="102"/>
      <c r="V864" s="102"/>
      <c r="W864" s="102"/>
      <c r="X864" s="102"/>
      <c r="Y864" s="102"/>
      <c r="Z864" s="102"/>
      <c r="AA864" s="102"/>
      <c r="AB864" s="102"/>
      <c r="AC864" s="102"/>
      <c r="AD864" s="102"/>
      <c r="AE864" s="102"/>
      <c r="AF864" s="102"/>
      <c r="AG864" s="102"/>
      <c r="AH864" s="102"/>
      <c r="AI864" s="102"/>
      <c r="AJ864" s="187"/>
      <c r="AK864" s="96"/>
      <c r="AL864" s="96"/>
      <c r="AM864" s="152"/>
      <c r="AN864" s="152"/>
      <c r="AO864" s="107"/>
      <c r="AP864" s="107"/>
      <c r="AQ864" s="108"/>
      <c r="AR864" s="108"/>
      <c r="AS864" s="108"/>
      <c r="AT864" s="108"/>
      <c r="AU864" s="108"/>
      <c r="AV864" s="108"/>
      <c r="AW864" s="108"/>
      <c r="AX864" s="108"/>
      <c r="AY864" s="108"/>
      <c r="AZ864" s="108"/>
      <c r="BA864" s="108"/>
      <c r="BB864" s="108"/>
      <c r="BC864" s="108"/>
      <c r="BD864" s="108"/>
      <c r="BE864" s="108"/>
      <c r="BF864" s="108"/>
      <c r="BG864" s="108"/>
      <c r="BH864" s="108"/>
      <c r="BI864" s="108"/>
      <c r="BJ864" s="108"/>
      <c r="BK864" s="108"/>
      <c r="BL864" s="108"/>
      <c r="BM864" s="108"/>
      <c r="BN864" s="108"/>
      <c r="BO864" s="108"/>
      <c r="BP864" s="108"/>
      <c r="BQ864" s="108"/>
      <c r="BR864" s="108"/>
      <c r="BS864" s="108"/>
      <c r="BT864" s="108"/>
      <c r="BU864" s="108"/>
      <c r="BV864" s="108"/>
      <c r="BW864" s="108"/>
      <c r="BX864" s="108"/>
      <c r="BY864" s="108"/>
      <c r="BZ864" s="108"/>
      <c r="CA864" s="108"/>
      <c r="CB864" s="108"/>
      <c r="CC864" s="108"/>
      <c r="CD864" s="108"/>
      <c r="CE864" s="108"/>
      <c r="CF864" s="108"/>
    </row>
    <row r="865" ht="34.5" customHeight="1">
      <c r="A865" s="188"/>
      <c r="B865" s="188"/>
      <c r="C865" s="96"/>
      <c r="D865" s="96"/>
      <c r="E865" s="96"/>
      <c r="F865" s="96"/>
      <c r="G865" s="96"/>
      <c r="H865" s="96"/>
      <c r="I865" s="96"/>
      <c r="J865" s="96"/>
      <c r="K865" s="96"/>
      <c r="L865" s="96"/>
      <c r="M865" s="186"/>
      <c r="N865" s="96"/>
      <c r="O865" s="96"/>
      <c r="P865" s="96"/>
      <c r="Q865" s="102"/>
      <c r="R865" s="102"/>
      <c r="S865" s="102"/>
      <c r="T865" s="102"/>
      <c r="U865" s="102"/>
      <c r="V865" s="102"/>
      <c r="W865" s="102"/>
      <c r="X865" s="102"/>
      <c r="Y865" s="102"/>
      <c r="Z865" s="102"/>
      <c r="AA865" s="102"/>
      <c r="AB865" s="102"/>
      <c r="AC865" s="102"/>
      <c r="AD865" s="102"/>
      <c r="AE865" s="102"/>
      <c r="AF865" s="102"/>
      <c r="AG865" s="102"/>
      <c r="AH865" s="102"/>
      <c r="AI865" s="102"/>
      <c r="AJ865" s="187"/>
      <c r="AK865" s="96"/>
      <c r="AL865" s="96"/>
      <c r="AM865" s="152"/>
      <c r="AN865" s="152"/>
      <c r="AO865" s="107"/>
      <c r="AP865" s="107"/>
      <c r="AQ865" s="108"/>
      <c r="AR865" s="108"/>
      <c r="AS865" s="108"/>
      <c r="AT865" s="108"/>
      <c r="AU865" s="108"/>
      <c r="AV865" s="108"/>
      <c r="AW865" s="108"/>
      <c r="AX865" s="108"/>
      <c r="AY865" s="108"/>
      <c r="AZ865" s="108"/>
      <c r="BA865" s="108"/>
      <c r="BB865" s="108"/>
      <c r="BC865" s="108"/>
      <c r="BD865" s="108"/>
      <c r="BE865" s="108"/>
      <c r="BF865" s="108"/>
      <c r="BG865" s="108"/>
      <c r="BH865" s="108"/>
      <c r="BI865" s="108"/>
      <c r="BJ865" s="108"/>
      <c r="BK865" s="108"/>
      <c r="BL865" s="108"/>
      <c r="BM865" s="108"/>
      <c r="BN865" s="108"/>
      <c r="BO865" s="108"/>
      <c r="BP865" s="108"/>
      <c r="BQ865" s="108"/>
      <c r="BR865" s="108"/>
      <c r="BS865" s="108"/>
      <c r="BT865" s="108"/>
      <c r="BU865" s="108"/>
      <c r="BV865" s="108"/>
      <c r="BW865" s="108"/>
      <c r="BX865" s="108"/>
      <c r="BY865" s="108"/>
      <c r="BZ865" s="108"/>
      <c r="CA865" s="108"/>
      <c r="CB865" s="108"/>
      <c r="CC865" s="108"/>
      <c r="CD865" s="108"/>
      <c r="CE865" s="108"/>
      <c r="CF865" s="108"/>
    </row>
    <row r="866" ht="34.5" customHeight="1">
      <c r="A866" s="188"/>
      <c r="B866" s="188"/>
      <c r="C866" s="96"/>
      <c r="D866" s="96"/>
      <c r="E866" s="96"/>
      <c r="F866" s="96"/>
      <c r="G866" s="96"/>
      <c r="H866" s="96"/>
      <c r="I866" s="96"/>
      <c r="J866" s="96"/>
      <c r="K866" s="96"/>
      <c r="L866" s="96"/>
      <c r="M866" s="186"/>
      <c r="N866" s="96"/>
      <c r="O866" s="96"/>
      <c r="P866" s="96"/>
      <c r="Q866" s="102"/>
      <c r="R866" s="102"/>
      <c r="S866" s="102"/>
      <c r="T866" s="102"/>
      <c r="U866" s="102"/>
      <c r="V866" s="102"/>
      <c r="W866" s="102"/>
      <c r="X866" s="102"/>
      <c r="Y866" s="102"/>
      <c r="Z866" s="102"/>
      <c r="AA866" s="102"/>
      <c r="AB866" s="102"/>
      <c r="AC866" s="102"/>
      <c r="AD866" s="102"/>
      <c r="AE866" s="102"/>
      <c r="AF866" s="102"/>
      <c r="AG866" s="102"/>
      <c r="AH866" s="102"/>
      <c r="AI866" s="102"/>
      <c r="AJ866" s="187"/>
      <c r="AK866" s="96"/>
      <c r="AL866" s="96"/>
      <c r="AM866" s="152"/>
      <c r="AN866" s="152"/>
      <c r="AO866" s="107"/>
      <c r="AP866" s="107"/>
      <c r="AQ866" s="108"/>
      <c r="AR866" s="108"/>
      <c r="AS866" s="108"/>
      <c r="AT866" s="108"/>
      <c r="AU866" s="108"/>
      <c r="AV866" s="108"/>
      <c r="AW866" s="108"/>
      <c r="AX866" s="108"/>
      <c r="AY866" s="108"/>
      <c r="AZ866" s="108"/>
      <c r="BA866" s="108"/>
      <c r="BB866" s="108"/>
      <c r="BC866" s="108"/>
      <c r="BD866" s="108"/>
      <c r="BE866" s="108"/>
      <c r="BF866" s="108"/>
      <c r="BG866" s="108"/>
      <c r="BH866" s="108"/>
      <c r="BI866" s="108"/>
      <c r="BJ866" s="108"/>
      <c r="BK866" s="108"/>
      <c r="BL866" s="108"/>
      <c r="BM866" s="108"/>
      <c r="BN866" s="108"/>
      <c r="BO866" s="108"/>
      <c r="BP866" s="108"/>
      <c r="BQ866" s="108"/>
      <c r="BR866" s="108"/>
      <c r="BS866" s="108"/>
      <c r="BT866" s="108"/>
      <c r="BU866" s="108"/>
      <c r="BV866" s="108"/>
      <c r="BW866" s="108"/>
      <c r="BX866" s="108"/>
      <c r="BY866" s="108"/>
      <c r="BZ866" s="108"/>
      <c r="CA866" s="108"/>
      <c r="CB866" s="108"/>
      <c r="CC866" s="108"/>
      <c r="CD866" s="108"/>
      <c r="CE866" s="108"/>
      <c r="CF866" s="108"/>
    </row>
    <row r="867" ht="34.5" customHeight="1">
      <c r="A867" s="188"/>
      <c r="B867" s="188"/>
      <c r="C867" s="96"/>
      <c r="D867" s="96"/>
      <c r="E867" s="96"/>
      <c r="F867" s="96"/>
      <c r="G867" s="96"/>
      <c r="H867" s="96"/>
      <c r="I867" s="96"/>
      <c r="J867" s="96"/>
      <c r="K867" s="96"/>
      <c r="L867" s="96"/>
      <c r="M867" s="186"/>
      <c r="N867" s="96"/>
      <c r="O867" s="96"/>
      <c r="P867" s="96"/>
      <c r="Q867" s="102"/>
      <c r="R867" s="102"/>
      <c r="S867" s="102"/>
      <c r="T867" s="102"/>
      <c r="U867" s="102"/>
      <c r="V867" s="102"/>
      <c r="W867" s="102"/>
      <c r="X867" s="102"/>
      <c r="Y867" s="102"/>
      <c r="Z867" s="102"/>
      <c r="AA867" s="102"/>
      <c r="AB867" s="102"/>
      <c r="AC867" s="102"/>
      <c r="AD867" s="102"/>
      <c r="AE867" s="102"/>
      <c r="AF867" s="102"/>
      <c r="AG867" s="102"/>
      <c r="AH867" s="102"/>
      <c r="AI867" s="102"/>
      <c r="AJ867" s="187"/>
      <c r="AK867" s="96"/>
      <c r="AL867" s="96"/>
      <c r="AM867" s="152"/>
      <c r="AN867" s="152"/>
      <c r="AO867" s="107"/>
      <c r="AP867" s="107"/>
      <c r="AQ867" s="108"/>
      <c r="AR867" s="108"/>
      <c r="AS867" s="108"/>
      <c r="AT867" s="108"/>
      <c r="AU867" s="108"/>
      <c r="AV867" s="108"/>
      <c r="AW867" s="108"/>
      <c r="AX867" s="108"/>
      <c r="AY867" s="108"/>
      <c r="AZ867" s="108"/>
      <c r="BA867" s="108"/>
      <c r="BB867" s="108"/>
      <c r="BC867" s="108"/>
      <c r="BD867" s="108"/>
      <c r="BE867" s="108"/>
      <c r="BF867" s="108"/>
      <c r="BG867" s="108"/>
      <c r="BH867" s="108"/>
      <c r="BI867" s="108"/>
      <c r="BJ867" s="108"/>
      <c r="BK867" s="108"/>
      <c r="BL867" s="108"/>
      <c r="BM867" s="108"/>
      <c r="BN867" s="108"/>
      <c r="BO867" s="108"/>
      <c r="BP867" s="108"/>
      <c r="BQ867" s="108"/>
      <c r="BR867" s="108"/>
      <c r="BS867" s="108"/>
      <c r="BT867" s="108"/>
      <c r="BU867" s="108"/>
      <c r="BV867" s="108"/>
      <c r="BW867" s="108"/>
      <c r="BX867" s="108"/>
      <c r="BY867" s="108"/>
      <c r="BZ867" s="108"/>
      <c r="CA867" s="108"/>
      <c r="CB867" s="108"/>
      <c r="CC867" s="108"/>
      <c r="CD867" s="108"/>
      <c r="CE867" s="108"/>
      <c r="CF867" s="108"/>
    </row>
    <row r="868" ht="34.5" customHeight="1">
      <c r="A868" s="188"/>
      <c r="B868" s="188"/>
      <c r="C868" s="96"/>
      <c r="D868" s="96"/>
      <c r="E868" s="96"/>
      <c r="F868" s="96"/>
      <c r="G868" s="96"/>
      <c r="H868" s="96"/>
      <c r="I868" s="96"/>
      <c r="J868" s="96"/>
      <c r="K868" s="96"/>
      <c r="L868" s="96"/>
      <c r="M868" s="186"/>
      <c r="N868" s="96"/>
      <c r="O868" s="96"/>
      <c r="P868" s="96"/>
      <c r="Q868" s="102"/>
      <c r="R868" s="102"/>
      <c r="S868" s="102"/>
      <c r="T868" s="102"/>
      <c r="U868" s="102"/>
      <c r="V868" s="102"/>
      <c r="W868" s="102"/>
      <c r="X868" s="102"/>
      <c r="Y868" s="102"/>
      <c r="Z868" s="102"/>
      <c r="AA868" s="102"/>
      <c r="AB868" s="102"/>
      <c r="AC868" s="102"/>
      <c r="AD868" s="102"/>
      <c r="AE868" s="102"/>
      <c r="AF868" s="102"/>
      <c r="AG868" s="102"/>
      <c r="AH868" s="102"/>
      <c r="AI868" s="102"/>
      <c r="AJ868" s="187"/>
      <c r="AK868" s="96"/>
      <c r="AL868" s="96"/>
      <c r="AM868" s="152"/>
      <c r="AN868" s="152"/>
      <c r="AO868" s="107"/>
      <c r="AP868" s="107"/>
      <c r="AQ868" s="108"/>
      <c r="AR868" s="108"/>
      <c r="AS868" s="108"/>
      <c r="AT868" s="108"/>
      <c r="AU868" s="108"/>
      <c r="AV868" s="108"/>
      <c r="AW868" s="108"/>
      <c r="AX868" s="108"/>
      <c r="AY868" s="108"/>
      <c r="AZ868" s="108"/>
      <c r="BA868" s="108"/>
      <c r="BB868" s="108"/>
      <c r="BC868" s="108"/>
      <c r="BD868" s="108"/>
      <c r="BE868" s="108"/>
      <c r="BF868" s="108"/>
      <c r="BG868" s="108"/>
      <c r="BH868" s="108"/>
      <c r="BI868" s="108"/>
      <c r="BJ868" s="108"/>
      <c r="BK868" s="108"/>
      <c r="BL868" s="108"/>
      <c r="BM868" s="108"/>
      <c r="BN868" s="108"/>
      <c r="BO868" s="108"/>
      <c r="BP868" s="108"/>
      <c r="BQ868" s="108"/>
      <c r="BR868" s="108"/>
      <c r="BS868" s="108"/>
      <c r="BT868" s="108"/>
      <c r="BU868" s="108"/>
      <c r="BV868" s="108"/>
      <c r="BW868" s="108"/>
      <c r="BX868" s="108"/>
      <c r="BY868" s="108"/>
      <c r="BZ868" s="108"/>
      <c r="CA868" s="108"/>
      <c r="CB868" s="108"/>
      <c r="CC868" s="108"/>
      <c r="CD868" s="108"/>
      <c r="CE868" s="108"/>
      <c r="CF868" s="108"/>
    </row>
    <row r="869" ht="34.5" customHeight="1">
      <c r="A869" s="188"/>
      <c r="B869" s="188"/>
      <c r="C869" s="96"/>
      <c r="D869" s="96"/>
      <c r="E869" s="96"/>
      <c r="F869" s="96"/>
      <c r="G869" s="96"/>
      <c r="H869" s="96"/>
      <c r="I869" s="96"/>
      <c r="J869" s="96"/>
      <c r="K869" s="96"/>
      <c r="L869" s="96"/>
      <c r="M869" s="186"/>
      <c r="N869" s="96"/>
      <c r="O869" s="96"/>
      <c r="P869" s="96"/>
      <c r="Q869" s="102"/>
      <c r="R869" s="102"/>
      <c r="S869" s="102"/>
      <c r="T869" s="102"/>
      <c r="U869" s="102"/>
      <c r="V869" s="102"/>
      <c r="W869" s="102"/>
      <c r="X869" s="102"/>
      <c r="Y869" s="102"/>
      <c r="Z869" s="102"/>
      <c r="AA869" s="102"/>
      <c r="AB869" s="102"/>
      <c r="AC869" s="102"/>
      <c r="AD869" s="102"/>
      <c r="AE869" s="102"/>
      <c r="AF869" s="102"/>
      <c r="AG869" s="102"/>
      <c r="AH869" s="102"/>
      <c r="AI869" s="102"/>
      <c r="AJ869" s="187"/>
      <c r="AK869" s="96"/>
      <c r="AL869" s="96"/>
      <c r="AM869" s="152"/>
      <c r="AN869" s="152"/>
      <c r="AO869" s="107"/>
      <c r="AP869" s="107"/>
      <c r="AQ869" s="108"/>
      <c r="AR869" s="108"/>
      <c r="AS869" s="108"/>
      <c r="AT869" s="108"/>
      <c r="AU869" s="108"/>
      <c r="AV869" s="108"/>
      <c r="AW869" s="108"/>
      <c r="AX869" s="108"/>
      <c r="AY869" s="108"/>
      <c r="AZ869" s="108"/>
      <c r="BA869" s="108"/>
      <c r="BB869" s="108"/>
      <c r="BC869" s="108"/>
      <c r="BD869" s="108"/>
      <c r="BE869" s="108"/>
      <c r="BF869" s="108"/>
      <c r="BG869" s="108"/>
      <c r="BH869" s="108"/>
      <c r="BI869" s="108"/>
      <c r="BJ869" s="108"/>
      <c r="BK869" s="108"/>
      <c r="BL869" s="108"/>
      <c r="BM869" s="108"/>
      <c r="BN869" s="108"/>
      <c r="BO869" s="108"/>
      <c r="BP869" s="108"/>
      <c r="BQ869" s="108"/>
      <c r="BR869" s="108"/>
      <c r="BS869" s="108"/>
      <c r="BT869" s="108"/>
      <c r="BU869" s="108"/>
      <c r="BV869" s="108"/>
      <c r="BW869" s="108"/>
      <c r="BX869" s="108"/>
      <c r="BY869" s="108"/>
      <c r="BZ869" s="108"/>
      <c r="CA869" s="108"/>
      <c r="CB869" s="108"/>
      <c r="CC869" s="108"/>
      <c r="CD869" s="108"/>
      <c r="CE869" s="108"/>
      <c r="CF869" s="108"/>
    </row>
    <row r="870" ht="34.5" customHeight="1">
      <c r="A870" s="188"/>
      <c r="B870" s="188"/>
      <c r="C870" s="96"/>
      <c r="D870" s="96"/>
      <c r="E870" s="96"/>
      <c r="F870" s="96"/>
      <c r="G870" s="96"/>
      <c r="H870" s="96"/>
      <c r="I870" s="96"/>
      <c r="J870" s="96"/>
      <c r="K870" s="96"/>
      <c r="L870" s="96"/>
      <c r="M870" s="186"/>
      <c r="N870" s="96"/>
      <c r="O870" s="96"/>
      <c r="P870" s="96"/>
      <c r="Q870" s="102"/>
      <c r="R870" s="102"/>
      <c r="S870" s="102"/>
      <c r="T870" s="102"/>
      <c r="U870" s="102"/>
      <c r="V870" s="102"/>
      <c r="W870" s="102"/>
      <c r="X870" s="102"/>
      <c r="Y870" s="102"/>
      <c r="Z870" s="102"/>
      <c r="AA870" s="102"/>
      <c r="AB870" s="102"/>
      <c r="AC870" s="102"/>
      <c r="AD870" s="102"/>
      <c r="AE870" s="102"/>
      <c r="AF870" s="102"/>
      <c r="AG870" s="102"/>
      <c r="AH870" s="102"/>
      <c r="AI870" s="102"/>
      <c r="AJ870" s="187"/>
      <c r="AK870" s="96"/>
      <c r="AL870" s="96"/>
      <c r="AM870" s="152"/>
      <c r="AN870" s="152"/>
      <c r="AO870" s="107"/>
      <c r="AP870" s="107"/>
      <c r="AQ870" s="108"/>
      <c r="AR870" s="108"/>
      <c r="AS870" s="108"/>
      <c r="AT870" s="108"/>
      <c r="AU870" s="108"/>
      <c r="AV870" s="108"/>
      <c r="AW870" s="108"/>
      <c r="AX870" s="108"/>
      <c r="AY870" s="108"/>
      <c r="AZ870" s="108"/>
      <c r="BA870" s="108"/>
      <c r="BB870" s="108"/>
      <c r="BC870" s="108"/>
      <c r="BD870" s="108"/>
      <c r="BE870" s="108"/>
      <c r="BF870" s="108"/>
      <c r="BG870" s="108"/>
      <c r="BH870" s="108"/>
      <c r="BI870" s="108"/>
      <c r="BJ870" s="108"/>
      <c r="BK870" s="108"/>
      <c r="BL870" s="108"/>
      <c r="BM870" s="108"/>
      <c r="BN870" s="108"/>
      <c r="BO870" s="108"/>
      <c r="BP870" s="108"/>
      <c r="BQ870" s="108"/>
      <c r="BR870" s="108"/>
      <c r="BS870" s="108"/>
      <c r="BT870" s="108"/>
      <c r="BU870" s="108"/>
      <c r="BV870" s="108"/>
      <c r="BW870" s="108"/>
      <c r="BX870" s="108"/>
      <c r="BY870" s="108"/>
      <c r="BZ870" s="108"/>
      <c r="CA870" s="108"/>
      <c r="CB870" s="108"/>
      <c r="CC870" s="108"/>
      <c r="CD870" s="108"/>
      <c r="CE870" s="108"/>
      <c r="CF870" s="108"/>
    </row>
    <row r="871" ht="34.5" customHeight="1">
      <c r="A871" s="188"/>
      <c r="B871" s="188"/>
      <c r="C871" s="96"/>
      <c r="D871" s="96"/>
      <c r="E871" s="96"/>
      <c r="F871" s="96"/>
      <c r="G871" s="96"/>
      <c r="H871" s="96"/>
      <c r="I871" s="96"/>
      <c r="J871" s="96"/>
      <c r="K871" s="96"/>
      <c r="L871" s="96"/>
      <c r="M871" s="186"/>
      <c r="N871" s="96"/>
      <c r="O871" s="96"/>
      <c r="P871" s="96"/>
      <c r="Q871" s="102"/>
      <c r="R871" s="102"/>
      <c r="S871" s="102"/>
      <c r="T871" s="102"/>
      <c r="U871" s="102"/>
      <c r="V871" s="102"/>
      <c r="W871" s="102"/>
      <c r="X871" s="102"/>
      <c r="Y871" s="102"/>
      <c r="Z871" s="102"/>
      <c r="AA871" s="102"/>
      <c r="AB871" s="102"/>
      <c r="AC871" s="102"/>
      <c r="AD871" s="102"/>
      <c r="AE871" s="102"/>
      <c r="AF871" s="102"/>
      <c r="AG871" s="102"/>
      <c r="AH871" s="102"/>
      <c r="AI871" s="102"/>
      <c r="AJ871" s="187"/>
      <c r="AK871" s="96"/>
      <c r="AL871" s="96"/>
      <c r="AM871" s="152"/>
      <c r="AN871" s="152"/>
      <c r="AO871" s="107"/>
      <c r="AP871" s="107"/>
      <c r="AQ871" s="108"/>
      <c r="AR871" s="108"/>
      <c r="AS871" s="108"/>
      <c r="AT871" s="108"/>
      <c r="AU871" s="108"/>
      <c r="AV871" s="108"/>
      <c r="AW871" s="108"/>
      <c r="AX871" s="108"/>
      <c r="AY871" s="108"/>
      <c r="AZ871" s="108"/>
      <c r="BA871" s="108"/>
      <c r="BB871" s="108"/>
      <c r="BC871" s="108"/>
      <c r="BD871" s="108"/>
      <c r="BE871" s="108"/>
      <c r="BF871" s="108"/>
      <c r="BG871" s="108"/>
      <c r="BH871" s="108"/>
      <c r="BI871" s="108"/>
      <c r="BJ871" s="108"/>
      <c r="BK871" s="108"/>
      <c r="BL871" s="108"/>
      <c r="BM871" s="108"/>
      <c r="BN871" s="108"/>
      <c r="BO871" s="108"/>
      <c r="BP871" s="108"/>
      <c r="BQ871" s="108"/>
      <c r="BR871" s="108"/>
      <c r="BS871" s="108"/>
      <c r="BT871" s="108"/>
      <c r="BU871" s="108"/>
      <c r="BV871" s="108"/>
      <c r="BW871" s="108"/>
      <c r="BX871" s="108"/>
      <c r="BY871" s="108"/>
      <c r="BZ871" s="108"/>
      <c r="CA871" s="108"/>
      <c r="CB871" s="108"/>
      <c r="CC871" s="108"/>
      <c r="CD871" s="108"/>
      <c r="CE871" s="108"/>
      <c r="CF871" s="108"/>
    </row>
    <row r="872" ht="34.5" customHeight="1">
      <c r="A872" s="188"/>
      <c r="B872" s="188"/>
      <c r="C872" s="96"/>
      <c r="D872" s="96"/>
      <c r="E872" s="96"/>
      <c r="F872" s="96"/>
      <c r="G872" s="96"/>
      <c r="H872" s="96"/>
      <c r="I872" s="96"/>
      <c r="J872" s="96"/>
      <c r="K872" s="96"/>
      <c r="L872" s="96"/>
      <c r="M872" s="186"/>
      <c r="N872" s="96"/>
      <c r="O872" s="96"/>
      <c r="P872" s="96"/>
      <c r="Q872" s="102"/>
      <c r="R872" s="102"/>
      <c r="S872" s="102"/>
      <c r="T872" s="102"/>
      <c r="U872" s="102"/>
      <c r="V872" s="102"/>
      <c r="W872" s="102"/>
      <c r="X872" s="102"/>
      <c r="Y872" s="102"/>
      <c r="Z872" s="102"/>
      <c r="AA872" s="102"/>
      <c r="AB872" s="102"/>
      <c r="AC872" s="102"/>
      <c r="AD872" s="102"/>
      <c r="AE872" s="102"/>
      <c r="AF872" s="102"/>
      <c r="AG872" s="102"/>
      <c r="AH872" s="102"/>
      <c r="AI872" s="102"/>
      <c r="AJ872" s="187"/>
      <c r="AK872" s="96"/>
      <c r="AL872" s="96"/>
      <c r="AM872" s="152"/>
      <c r="AN872" s="152"/>
      <c r="AO872" s="107"/>
      <c r="AP872" s="107"/>
      <c r="AQ872" s="108"/>
      <c r="AR872" s="108"/>
      <c r="AS872" s="108"/>
      <c r="AT872" s="108"/>
      <c r="AU872" s="108"/>
      <c r="AV872" s="108"/>
      <c r="AW872" s="108"/>
      <c r="AX872" s="108"/>
      <c r="AY872" s="108"/>
      <c r="AZ872" s="108"/>
      <c r="BA872" s="108"/>
      <c r="BB872" s="108"/>
      <c r="BC872" s="108"/>
      <c r="BD872" s="108"/>
      <c r="BE872" s="108"/>
      <c r="BF872" s="108"/>
      <c r="BG872" s="108"/>
      <c r="BH872" s="108"/>
      <c r="BI872" s="108"/>
      <c r="BJ872" s="108"/>
      <c r="BK872" s="108"/>
      <c r="BL872" s="108"/>
      <c r="BM872" s="108"/>
      <c r="BN872" s="108"/>
      <c r="BO872" s="108"/>
      <c r="BP872" s="108"/>
      <c r="BQ872" s="108"/>
      <c r="BR872" s="108"/>
      <c r="BS872" s="108"/>
      <c r="BT872" s="108"/>
      <c r="BU872" s="108"/>
      <c r="BV872" s="108"/>
      <c r="BW872" s="108"/>
      <c r="BX872" s="108"/>
      <c r="BY872" s="108"/>
      <c r="BZ872" s="108"/>
      <c r="CA872" s="108"/>
      <c r="CB872" s="108"/>
      <c r="CC872" s="108"/>
      <c r="CD872" s="108"/>
      <c r="CE872" s="108"/>
      <c r="CF872" s="108"/>
    </row>
    <row r="873" ht="34.5" customHeight="1">
      <c r="A873" s="188"/>
      <c r="B873" s="188"/>
      <c r="C873" s="96"/>
      <c r="D873" s="96"/>
      <c r="E873" s="96"/>
      <c r="F873" s="96"/>
      <c r="G873" s="96"/>
      <c r="H873" s="96"/>
      <c r="I873" s="96"/>
      <c r="J873" s="96"/>
      <c r="K873" s="96"/>
      <c r="L873" s="96"/>
      <c r="M873" s="186"/>
      <c r="N873" s="96"/>
      <c r="O873" s="96"/>
      <c r="P873" s="96"/>
      <c r="Q873" s="102"/>
      <c r="R873" s="102"/>
      <c r="S873" s="102"/>
      <c r="T873" s="102"/>
      <c r="U873" s="102"/>
      <c r="V873" s="102"/>
      <c r="W873" s="102"/>
      <c r="X873" s="102"/>
      <c r="Y873" s="102"/>
      <c r="Z873" s="102"/>
      <c r="AA873" s="102"/>
      <c r="AB873" s="102"/>
      <c r="AC873" s="102"/>
      <c r="AD873" s="102"/>
      <c r="AE873" s="102"/>
      <c r="AF873" s="102"/>
      <c r="AG873" s="102"/>
      <c r="AH873" s="102"/>
      <c r="AI873" s="102"/>
      <c r="AJ873" s="187"/>
      <c r="AK873" s="96"/>
      <c r="AL873" s="96"/>
      <c r="AM873" s="152"/>
      <c r="AN873" s="152"/>
      <c r="AO873" s="107"/>
      <c r="AP873" s="107"/>
      <c r="AQ873" s="108"/>
      <c r="AR873" s="108"/>
      <c r="AS873" s="108"/>
      <c r="AT873" s="108"/>
      <c r="AU873" s="108"/>
      <c r="AV873" s="108"/>
      <c r="AW873" s="108"/>
      <c r="AX873" s="108"/>
      <c r="AY873" s="108"/>
      <c r="AZ873" s="108"/>
      <c r="BA873" s="108"/>
      <c r="BB873" s="108"/>
      <c r="BC873" s="108"/>
      <c r="BD873" s="108"/>
      <c r="BE873" s="108"/>
      <c r="BF873" s="108"/>
      <c r="BG873" s="108"/>
      <c r="BH873" s="108"/>
      <c r="BI873" s="108"/>
      <c r="BJ873" s="108"/>
      <c r="BK873" s="108"/>
      <c r="BL873" s="108"/>
      <c r="BM873" s="108"/>
      <c r="BN873" s="108"/>
      <c r="BO873" s="108"/>
      <c r="BP873" s="108"/>
      <c r="BQ873" s="108"/>
      <c r="BR873" s="108"/>
      <c r="BS873" s="108"/>
      <c r="BT873" s="108"/>
      <c r="BU873" s="108"/>
      <c r="BV873" s="108"/>
      <c r="BW873" s="108"/>
      <c r="BX873" s="108"/>
      <c r="BY873" s="108"/>
      <c r="BZ873" s="108"/>
      <c r="CA873" s="108"/>
      <c r="CB873" s="108"/>
      <c r="CC873" s="108"/>
      <c r="CD873" s="108"/>
      <c r="CE873" s="108"/>
      <c r="CF873" s="108"/>
    </row>
    <row r="874" ht="34.5" customHeight="1">
      <c r="A874" s="188"/>
      <c r="B874" s="188"/>
      <c r="C874" s="96"/>
      <c r="D874" s="96"/>
      <c r="E874" s="96"/>
      <c r="F874" s="96"/>
      <c r="G874" s="96"/>
      <c r="H874" s="96"/>
      <c r="I874" s="96"/>
      <c r="J874" s="96"/>
      <c r="K874" s="96"/>
      <c r="L874" s="96"/>
      <c r="M874" s="186"/>
      <c r="N874" s="96"/>
      <c r="O874" s="96"/>
      <c r="P874" s="96"/>
      <c r="Q874" s="102"/>
      <c r="R874" s="102"/>
      <c r="S874" s="102"/>
      <c r="T874" s="102"/>
      <c r="U874" s="102"/>
      <c r="V874" s="102"/>
      <c r="W874" s="102"/>
      <c r="X874" s="102"/>
      <c r="Y874" s="102"/>
      <c r="Z874" s="102"/>
      <c r="AA874" s="102"/>
      <c r="AB874" s="102"/>
      <c r="AC874" s="102"/>
      <c r="AD874" s="102"/>
      <c r="AE874" s="102"/>
      <c r="AF874" s="102"/>
      <c r="AG874" s="102"/>
      <c r="AH874" s="102"/>
      <c r="AI874" s="102"/>
      <c r="AJ874" s="187"/>
      <c r="AK874" s="96"/>
      <c r="AL874" s="96"/>
      <c r="AM874" s="152"/>
      <c r="AN874" s="152"/>
      <c r="AO874" s="107"/>
      <c r="AP874" s="107"/>
      <c r="AQ874" s="108"/>
      <c r="AR874" s="108"/>
      <c r="AS874" s="108"/>
      <c r="AT874" s="108"/>
      <c r="AU874" s="108"/>
      <c r="AV874" s="108"/>
      <c r="AW874" s="108"/>
      <c r="AX874" s="108"/>
      <c r="AY874" s="108"/>
      <c r="AZ874" s="108"/>
      <c r="BA874" s="108"/>
      <c r="BB874" s="108"/>
      <c r="BC874" s="108"/>
      <c r="BD874" s="108"/>
      <c r="BE874" s="108"/>
      <c r="BF874" s="108"/>
      <c r="BG874" s="108"/>
      <c r="BH874" s="108"/>
      <c r="BI874" s="108"/>
      <c r="BJ874" s="108"/>
      <c r="BK874" s="108"/>
      <c r="BL874" s="108"/>
      <c r="BM874" s="108"/>
      <c r="BN874" s="108"/>
      <c r="BO874" s="108"/>
      <c r="BP874" s="108"/>
      <c r="BQ874" s="108"/>
      <c r="BR874" s="108"/>
      <c r="BS874" s="108"/>
      <c r="BT874" s="108"/>
      <c r="BU874" s="108"/>
      <c r="BV874" s="108"/>
      <c r="BW874" s="108"/>
      <c r="BX874" s="108"/>
      <c r="BY874" s="108"/>
      <c r="BZ874" s="108"/>
      <c r="CA874" s="108"/>
      <c r="CB874" s="108"/>
      <c r="CC874" s="108"/>
      <c r="CD874" s="108"/>
      <c r="CE874" s="108"/>
      <c r="CF874" s="108"/>
    </row>
    <row r="875" ht="34.5" customHeight="1">
      <c r="A875" s="188"/>
      <c r="B875" s="188"/>
      <c r="C875" s="96"/>
      <c r="D875" s="96"/>
      <c r="E875" s="96"/>
      <c r="F875" s="96"/>
      <c r="G875" s="96"/>
      <c r="H875" s="96"/>
      <c r="I875" s="96"/>
      <c r="J875" s="96"/>
      <c r="K875" s="96"/>
      <c r="L875" s="96"/>
      <c r="M875" s="186"/>
      <c r="N875" s="96"/>
      <c r="O875" s="96"/>
      <c r="P875" s="96"/>
      <c r="Q875" s="102"/>
      <c r="R875" s="102"/>
      <c r="S875" s="102"/>
      <c r="T875" s="102"/>
      <c r="U875" s="102"/>
      <c r="V875" s="102"/>
      <c r="W875" s="102"/>
      <c r="X875" s="102"/>
      <c r="Y875" s="102"/>
      <c r="Z875" s="102"/>
      <c r="AA875" s="102"/>
      <c r="AB875" s="102"/>
      <c r="AC875" s="102"/>
      <c r="AD875" s="102"/>
      <c r="AE875" s="102"/>
      <c r="AF875" s="102"/>
      <c r="AG875" s="102"/>
      <c r="AH875" s="102"/>
      <c r="AI875" s="102"/>
      <c r="AJ875" s="187"/>
      <c r="AK875" s="96"/>
      <c r="AL875" s="96"/>
      <c r="AM875" s="152"/>
      <c r="AN875" s="152"/>
      <c r="AO875" s="107"/>
      <c r="AP875" s="107"/>
      <c r="AQ875" s="108"/>
      <c r="AR875" s="108"/>
      <c r="AS875" s="108"/>
      <c r="AT875" s="108"/>
      <c r="AU875" s="108"/>
      <c r="AV875" s="108"/>
      <c r="AW875" s="108"/>
      <c r="AX875" s="108"/>
      <c r="AY875" s="108"/>
      <c r="AZ875" s="108"/>
      <c r="BA875" s="108"/>
      <c r="BB875" s="108"/>
      <c r="BC875" s="108"/>
      <c r="BD875" s="108"/>
      <c r="BE875" s="108"/>
      <c r="BF875" s="108"/>
      <c r="BG875" s="108"/>
      <c r="BH875" s="108"/>
      <c r="BI875" s="108"/>
      <c r="BJ875" s="108"/>
      <c r="BK875" s="108"/>
      <c r="BL875" s="108"/>
      <c r="BM875" s="108"/>
      <c r="BN875" s="108"/>
      <c r="BO875" s="108"/>
      <c r="BP875" s="108"/>
      <c r="BQ875" s="108"/>
      <c r="BR875" s="108"/>
      <c r="BS875" s="108"/>
      <c r="BT875" s="108"/>
      <c r="BU875" s="108"/>
      <c r="BV875" s="108"/>
      <c r="BW875" s="108"/>
      <c r="BX875" s="108"/>
      <c r="BY875" s="108"/>
      <c r="BZ875" s="108"/>
      <c r="CA875" s="108"/>
      <c r="CB875" s="108"/>
      <c r="CC875" s="108"/>
      <c r="CD875" s="108"/>
      <c r="CE875" s="108"/>
      <c r="CF875" s="108"/>
    </row>
    <row r="876" ht="34.5" customHeight="1">
      <c r="A876" s="188"/>
      <c r="B876" s="188"/>
      <c r="C876" s="96"/>
      <c r="D876" s="96"/>
      <c r="E876" s="96"/>
      <c r="F876" s="96"/>
      <c r="G876" s="96"/>
      <c r="H876" s="96"/>
      <c r="I876" s="96"/>
      <c r="J876" s="96"/>
      <c r="K876" s="96"/>
      <c r="L876" s="96"/>
      <c r="M876" s="186"/>
      <c r="N876" s="96"/>
      <c r="O876" s="96"/>
      <c r="P876" s="96"/>
      <c r="Q876" s="102"/>
      <c r="R876" s="102"/>
      <c r="S876" s="102"/>
      <c r="T876" s="102"/>
      <c r="U876" s="102"/>
      <c r="V876" s="102"/>
      <c r="W876" s="102"/>
      <c r="X876" s="102"/>
      <c r="Y876" s="102"/>
      <c r="Z876" s="102"/>
      <c r="AA876" s="102"/>
      <c r="AB876" s="102"/>
      <c r="AC876" s="102"/>
      <c r="AD876" s="102"/>
      <c r="AE876" s="102"/>
      <c r="AF876" s="102"/>
      <c r="AG876" s="102"/>
      <c r="AH876" s="102"/>
      <c r="AI876" s="102"/>
      <c r="AJ876" s="187"/>
      <c r="AK876" s="96"/>
      <c r="AL876" s="96"/>
      <c r="AM876" s="152"/>
      <c r="AN876" s="152"/>
      <c r="AO876" s="107"/>
      <c r="AP876" s="107"/>
      <c r="AQ876" s="108"/>
      <c r="AR876" s="108"/>
      <c r="AS876" s="108"/>
      <c r="AT876" s="108"/>
      <c r="AU876" s="108"/>
      <c r="AV876" s="108"/>
      <c r="AW876" s="108"/>
      <c r="AX876" s="108"/>
      <c r="AY876" s="108"/>
      <c r="AZ876" s="108"/>
      <c r="BA876" s="108"/>
      <c r="BB876" s="108"/>
      <c r="BC876" s="108"/>
      <c r="BD876" s="108"/>
      <c r="BE876" s="108"/>
      <c r="BF876" s="108"/>
      <c r="BG876" s="108"/>
      <c r="BH876" s="108"/>
      <c r="BI876" s="108"/>
      <c r="BJ876" s="108"/>
      <c r="BK876" s="108"/>
      <c r="BL876" s="108"/>
      <c r="BM876" s="108"/>
      <c r="BN876" s="108"/>
      <c r="BO876" s="108"/>
      <c r="BP876" s="108"/>
      <c r="BQ876" s="108"/>
      <c r="BR876" s="108"/>
      <c r="BS876" s="108"/>
      <c r="BT876" s="108"/>
      <c r="BU876" s="108"/>
      <c r="BV876" s="108"/>
      <c r="BW876" s="108"/>
      <c r="BX876" s="108"/>
      <c r="BY876" s="108"/>
      <c r="BZ876" s="108"/>
      <c r="CA876" s="108"/>
      <c r="CB876" s="108"/>
      <c r="CC876" s="108"/>
      <c r="CD876" s="108"/>
      <c r="CE876" s="108"/>
      <c r="CF876" s="108"/>
    </row>
    <row r="877" ht="34.5" customHeight="1">
      <c r="A877" s="188"/>
      <c r="B877" s="188"/>
      <c r="C877" s="96"/>
      <c r="D877" s="96"/>
      <c r="E877" s="96"/>
      <c r="F877" s="96"/>
      <c r="G877" s="96"/>
      <c r="H877" s="96"/>
      <c r="I877" s="96"/>
      <c r="J877" s="96"/>
      <c r="K877" s="96"/>
      <c r="L877" s="96"/>
      <c r="M877" s="186"/>
      <c r="N877" s="96"/>
      <c r="O877" s="96"/>
      <c r="P877" s="96"/>
      <c r="Q877" s="102"/>
      <c r="R877" s="102"/>
      <c r="S877" s="102"/>
      <c r="T877" s="102"/>
      <c r="U877" s="102"/>
      <c r="V877" s="102"/>
      <c r="W877" s="102"/>
      <c r="X877" s="102"/>
      <c r="Y877" s="102"/>
      <c r="Z877" s="102"/>
      <c r="AA877" s="102"/>
      <c r="AB877" s="102"/>
      <c r="AC877" s="102"/>
      <c r="AD877" s="102"/>
      <c r="AE877" s="102"/>
      <c r="AF877" s="102"/>
      <c r="AG877" s="102"/>
      <c r="AH877" s="102"/>
      <c r="AI877" s="102"/>
      <c r="AJ877" s="187"/>
      <c r="AK877" s="96"/>
      <c r="AL877" s="96"/>
      <c r="AM877" s="152"/>
      <c r="AN877" s="152"/>
      <c r="AO877" s="107"/>
      <c r="AP877" s="107"/>
      <c r="AQ877" s="108"/>
      <c r="AR877" s="108"/>
      <c r="AS877" s="108"/>
      <c r="AT877" s="108"/>
      <c r="AU877" s="108"/>
      <c r="AV877" s="108"/>
      <c r="AW877" s="108"/>
      <c r="AX877" s="108"/>
      <c r="AY877" s="108"/>
      <c r="AZ877" s="108"/>
      <c r="BA877" s="108"/>
      <c r="BB877" s="108"/>
      <c r="BC877" s="108"/>
      <c r="BD877" s="108"/>
      <c r="BE877" s="108"/>
      <c r="BF877" s="108"/>
      <c r="BG877" s="108"/>
      <c r="BH877" s="108"/>
      <c r="BI877" s="108"/>
      <c r="BJ877" s="108"/>
      <c r="BK877" s="108"/>
      <c r="BL877" s="108"/>
      <c r="BM877" s="108"/>
      <c r="BN877" s="108"/>
      <c r="BO877" s="108"/>
      <c r="BP877" s="108"/>
      <c r="BQ877" s="108"/>
      <c r="BR877" s="108"/>
      <c r="BS877" s="108"/>
      <c r="BT877" s="108"/>
      <c r="BU877" s="108"/>
      <c r="BV877" s="108"/>
      <c r="BW877" s="108"/>
      <c r="BX877" s="108"/>
      <c r="BY877" s="108"/>
      <c r="BZ877" s="108"/>
      <c r="CA877" s="108"/>
      <c r="CB877" s="108"/>
      <c r="CC877" s="108"/>
      <c r="CD877" s="108"/>
      <c r="CE877" s="108"/>
      <c r="CF877" s="108"/>
    </row>
    <row r="878" ht="34.5" customHeight="1">
      <c r="A878" s="188"/>
      <c r="B878" s="188"/>
      <c r="C878" s="96"/>
      <c r="D878" s="96"/>
      <c r="E878" s="96"/>
      <c r="F878" s="96"/>
      <c r="G878" s="96"/>
      <c r="H878" s="96"/>
      <c r="I878" s="96"/>
      <c r="J878" s="96"/>
      <c r="K878" s="96"/>
      <c r="L878" s="96"/>
      <c r="M878" s="186"/>
      <c r="N878" s="96"/>
      <c r="O878" s="96"/>
      <c r="P878" s="96"/>
      <c r="Q878" s="102"/>
      <c r="R878" s="102"/>
      <c r="S878" s="102"/>
      <c r="T878" s="102"/>
      <c r="U878" s="102"/>
      <c r="V878" s="102"/>
      <c r="W878" s="102"/>
      <c r="X878" s="102"/>
      <c r="Y878" s="102"/>
      <c r="Z878" s="102"/>
      <c r="AA878" s="102"/>
      <c r="AB878" s="102"/>
      <c r="AC878" s="102"/>
      <c r="AD878" s="102"/>
      <c r="AE878" s="102"/>
      <c r="AF878" s="102"/>
      <c r="AG878" s="102"/>
      <c r="AH878" s="102"/>
      <c r="AI878" s="102"/>
      <c r="AJ878" s="187"/>
      <c r="AK878" s="96"/>
      <c r="AL878" s="96"/>
      <c r="AM878" s="152"/>
      <c r="AN878" s="152"/>
      <c r="AO878" s="107"/>
      <c r="AP878" s="107"/>
      <c r="AQ878" s="108"/>
      <c r="AR878" s="108"/>
      <c r="AS878" s="108"/>
      <c r="AT878" s="108"/>
      <c r="AU878" s="108"/>
      <c r="AV878" s="108"/>
      <c r="AW878" s="108"/>
      <c r="AX878" s="108"/>
      <c r="AY878" s="108"/>
      <c r="AZ878" s="108"/>
      <c r="BA878" s="108"/>
      <c r="BB878" s="108"/>
      <c r="BC878" s="108"/>
      <c r="BD878" s="108"/>
      <c r="BE878" s="108"/>
      <c r="BF878" s="108"/>
      <c r="BG878" s="108"/>
      <c r="BH878" s="108"/>
      <c r="BI878" s="108"/>
      <c r="BJ878" s="108"/>
      <c r="BK878" s="108"/>
      <c r="BL878" s="108"/>
      <c r="BM878" s="108"/>
      <c r="BN878" s="108"/>
      <c r="BO878" s="108"/>
      <c r="BP878" s="108"/>
      <c r="BQ878" s="108"/>
      <c r="BR878" s="108"/>
      <c r="BS878" s="108"/>
      <c r="BT878" s="108"/>
      <c r="BU878" s="108"/>
      <c r="BV878" s="108"/>
      <c r="BW878" s="108"/>
      <c r="BX878" s="108"/>
      <c r="BY878" s="108"/>
      <c r="BZ878" s="108"/>
      <c r="CA878" s="108"/>
      <c r="CB878" s="108"/>
      <c r="CC878" s="108"/>
      <c r="CD878" s="108"/>
      <c r="CE878" s="108"/>
      <c r="CF878" s="108"/>
    </row>
    <row r="879" ht="34.5" customHeight="1">
      <c r="A879" s="188"/>
      <c r="B879" s="188"/>
      <c r="C879" s="96"/>
      <c r="D879" s="96"/>
      <c r="E879" s="96"/>
      <c r="F879" s="96"/>
      <c r="G879" s="96"/>
      <c r="H879" s="96"/>
      <c r="I879" s="96"/>
      <c r="J879" s="96"/>
      <c r="K879" s="96"/>
      <c r="L879" s="96"/>
      <c r="M879" s="186"/>
      <c r="N879" s="96"/>
      <c r="O879" s="96"/>
      <c r="P879" s="96"/>
      <c r="Q879" s="102"/>
      <c r="R879" s="102"/>
      <c r="S879" s="102"/>
      <c r="T879" s="102"/>
      <c r="U879" s="102"/>
      <c r="V879" s="102"/>
      <c r="W879" s="102"/>
      <c r="X879" s="102"/>
      <c r="Y879" s="102"/>
      <c r="Z879" s="102"/>
      <c r="AA879" s="102"/>
      <c r="AB879" s="102"/>
      <c r="AC879" s="102"/>
      <c r="AD879" s="102"/>
      <c r="AE879" s="102"/>
      <c r="AF879" s="102"/>
      <c r="AG879" s="102"/>
      <c r="AH879" s="102"/>
      <c r="AI879" s="102"/>
      <c r="AJ879" s="187"/>
      <c r="AK879" s="96"/>
      <c r="AL879" s="96"/>
      <c r="AM879" s="152"/>
      <c r="AN879" s="152"/>
      <c r="AO879" s="107"/>
      <c r="AP879" s="107"/>
      <c r="AQ879" s="108"/>
      <c r="AR879" s="108"/>
      <c r="AS879" s="108"/>
      <c r="AT879" s="108"/>
      <c r="AU879" s="108"/>
      <c r="AV879" s="108"/>
      <c r="AW879" s="108"/>
      <c r="AX879" s="108"/>
      <c r="AY879" s="108"/>
      <c r="AZ879" s="108"/>
      <c r="BA879" s="108"/>
      <c r="BB879" s="108"/>
      <c r="BC879" s="108"/>
      <c r="BD879" s="108"/>
      <c r="BE879" s="108"/>
      <c r="BF879" s="108"/>
      <c r="BG879" s="108"/>
      <c r="BH879" s="108"/>
      <c r="BI879" s="108"/>
      <c r="BJ879" s="108"/>
      <c r="BK879" s="108"/>
      <c r="BL879" s="108"/>
      <c r="BM879" s="108"/>
      <c r="BN879" s="108"/>
      <c r="BO879" s="108"/>
      <c r="BP879" s="108"/>
      <c r="BQ879" s="108"/>
      <c r="BR879" s="108"/>
      <c r="BS879" s="108"/>
      <c r="BT879" s="108"/>
      <c r="BU879" s="108"/>
      <c r="BV879" s="108"/>
      <c r="BW879" s="108"/>
      <c r="BX879" s="108"/>
      <c r="BY879" s="108"/>
      <c r="BZ879" s="108"/>
      <c r="CA879" s="108"/>
      <c r="CB879" s="108"/>
      <c r="CC879" s="108"/>
      <c r="CD879" s="108"/>
      <c r="CE879" s="108"/>
      <c r="CF879" s="108"/>
    </row>
    <row r="880" ht="34.5" customHeight="1">
      <c r="A880" s="188"/>
      <c r="B880" s="188"/>
      <c r="C880" s="96"/>
      <c r="D880" s="96"/>
      <c r="E880" s="96"/>
      <c r="F880" s="96"/>
      <c r="G880" s="96"/>
      <c r="H880" s="96"/>
      <c r="I880" s="96"/>
      <c r="J880" s="96"/>
      <c r="K880" s="96"/>
      <c r="L880" s="96"/>
      <c r="M880" s="186"/>
      <c r="N880" s="96"/>
      <c r="O880" s="96"/>
      <c r="P880" s="96"/>
      <c r="Q880" s="102"/>
      <c r="R880" s="102"/>
      <c r="S880" s="102"/>
      <c r="T880" s="102"/>
      <c r="U880" s="102"/>
      <c r="V880" s="102"/>
      <c r="W880" s="102"/>
      <c r="X880" s="102"/>
      <c r="Y880" s="102"/>
      <c r="Z880" s="102"/>
      <c r="AA880" s="102"/>
      <c r="AB880" s="102"/>
      <c r="AC880" s="102"/>
      <c r="AD880" s="102"/>
      <c r="AE880" s="102"/>
      <c r="AF880" s="102"/>
      <c r="AG880" s="102"/>
      <c r="AH880" s="102"/>
      <c r="AI880" s="102"/>
      <c r="AJ880" s="187"/>
      <c r="AK880" s="96"/>
      <c r="AL880" s="96"/>
      <c r="AM880" s="152"/>
      <c r="AN880" s="152"/>
      <c r="AO880" s="107"/>
      <c r="AP880" s="107"/>
      <c r="AQ880" s="108"/>
      <c r="AR880" s="108"/>
      <c r="AS880" s="108"/>
      <c r="AT880" s="108"/>
      <c r="AU880" s="108"/>
      <c r="AV880" s="108"/>
      <c r="AW880" s="108"/>
      <c r="AX880" s="108"/>
      <c r="AY880" s="108"/>
      <c r="AZ880" s="108"/>
      <c r="BA880" s="108"/>
      <c r="BB880" s="108"/>
      <c r="BC880" s="108"/>
      <c r="BD880" s="108"/>
      <c r="BE880" s="108"/>
      <c r="BF880" s="108"/>
      <c r="BG880" s="108"/>
      <c r="BH880" s="108"/>
      <c r="BI880" s="108"/>
      <c r="BJ880" s="108"/>
      <c r="BK880" s="108"/>
      <c r="BL880" s="108"/>
      <c r="BM880" s="108"/>
      <c r="BN880" s="108"/>
      <c r="BO880" s="108"/>
      <c r="BP880" s="108"/>
      <c r="BQ880" s="108"/>
      <c r="BR880" s="108"/>
      <c r="BS880" s="108"/>
      <c r="BT880" s="108"/>
      <c r="BU880" s="108"/>
      <c r="BV880" s="108"/>
      <c r="BW880" s="108"/>
      <c r="BX880" s="108"/>
      <c r="BY880" s="108"/>
      <c r="BZ880" s="108"/>
      <c r="CA880" s="108"/>
      <c r="CB880" s="108"/>
      <c r="CC880" s="108"/>
      <c r="CD880" s="108"/>
      <c r="CE880" s="108"/>
      <c r="CF880" s="108"/>
    </row>
    <row r="881" ht="34.5" customHeight="1">
      <c r="A881" s="188"/>
      <c r="B881" s="188"/>
      <c r="C881" s="96"/>
      <c r="D881" s="96"/>
      <c r="E881" s="96"/>
      <c r="F881" s="96"/>
      <c r="G881" s="96"/>
      <c r="H881" s="96"/>
      <c r="I881" s="96"/>
      <c r="J881" s="96"/>
      <c r="K881" s="96"/>
      <c r="L881" s="96"/>
      <c r="M881" s="186"/>
      <c r="N881" s="96"/>
      <c r="O881" s="96"/>
      <c r="P881" s="96"/>
      <c r="Q881" s="102"/>
      <c r="R881" s="102"/>
      <c r="S881" s="102"/>
      <c r="T881" s="102"/>
      <c r="U881" s="102"/>
      <c r="V881" s="102"/>
      <c r="W881" s="102"/>
      <c r="X881" s="102"/>
      <c r="Y881" s="102"/>
      <c r="Z881" s="102"/>
      <c r="AA881" s="102"/>
      <c r="AB881" s="102"/>
      <c r="AC881" s="102"/>
      <c r="AD881" s="102"/>
      <c r="AE881" s="102"/>
      <c r="AF881" s="102"/>
      <c r="AG881" s="102"/>
      <c r="AH881" s="102"/>
      <c r="AI881" s="102"/>
      <c r="AJ881" s="187"/>
      <c r="AK881" s="96"/>
      <c r="AL881" s="96"/>
      <c r="AM881" s="152"/>
      <c r="AN881" s="152"/>
      <c r="AO881" s="107"/>
      <c r="AP881" s="107"/>
      <c r="AQ881" s="108"/>
      <c r="AR881" s="108"/>
      <c r="AS881" s="108"/>
      <c r="AT881" s="108"/>
      <c r="AU881" s="108"/>
      <c r="AV881" s="108"/>
      <c r="AW881" s="108"/>
      <c r="AX881" s="108"/>
      <c r="AY881" s="108"/>
      <c r="AZ881" s="108"/>
      <c r="BA881" s="108"/>
      <c r="BB881" s="108"/>
      <c r="BC881" s="108"/>
      <c r="BD881" s="108"/>
      <c r="BE881" s="108"/>
      <c r="BF881" s="108"/>
      <c r="BG881" s="108"/>
      <c r="BH881" s="108"/>
      <c r="BI881" s="108"/>
      <c r="BJ881" s="108"/>
      <c r="BK881" s="108"/>
      <c r="BL881" s="108"/>
      <c r="BM881" s="108"/>
      <c r="BN881" s="108"/>
      <c r="BO881" s="108"/>
      <c r="BP881" s="108"/>
      <c r="BQ881" s="108"/>
      <c r="BR881" s="108"/>
      <c r="BS881" s="108"/>
      <c r="BT881" s="108"/>
      <c r="BU881" s="108"/>
      <c r="BV881" s="108"/>
      <c r="BW881" s="108"/>
      <c r="BX881" s="108"/>
      <c r="BY881" s="108"/>
      <c r="BZ881" s="108"/>
      <c r="CA881" s="108"/>
      <c r="CB881" s="108"/>
      <c r="CC881" s="108"/>
      <c r="CD881" s="108"/>
      <c r="CE881" s="108"/>
      <c r="CF881" s="108"/>
    </row>
    <row r="882" ht="34.5" customHeight="1">
      <c r="A882" s="188"/>
      <c r="B882" s="188"/>
      <c r="C882" s="96"/>
      <c r="D882" s="96"/>
      <c r="E882" s="96"/>
      <c r="F882" s="96"/>
      <c r="G882" s="96"/>
      <c r="H882" s="96"/>
      <c r="I882" s="96"/>
      <c r="J882" s="96"/>
      <c r="K882" s="96"/>
      <c r="L882" s="96"/>
      <c r="M882" s="186"/>
      <c r="N882" s="96"/>
      <c r="O882" s="96"/>
      <c r="P882" s="96"/>
      <c r="Q882" s="102"/>
      <c r="R882" s="102"/>
      <c r="S882" s="102"/>
      <c r="T882" s="102"/>
      <c r="U882" s="102"/>
      <c r="V882" s="102"/>
      <c r="W882" s="102"/>
      <c r="X882" s="102"/>
      <c r="Y882" s="102"/>
      <c r="Z882" s="102"/>
      <c r="AA882" s="102"/>
      <c r="AB882" s="102"/>
      <c r="AC882" s="102"/>
      <c r="AD882" s="102"/>
      <c r="AE882" s="102"/>
      <c r="AF882" s="102"/>
      <c r="AG882" s="102"/>
      <c r="AH882" s="102"/>
      <c r="AI882" s="102"/>
      <c r="AJ882" s="187"/>
      <c r="AK882" s="96"/>
      <c r="AL882" s="96"/>
      <c r="AM882" s="152"/>
      <c r="AN882" s="152"/>
      <c r="AO882" s="107"/>
      <c r="AP882" s="107"/>
      <c r="AQ882" s="108"/>
      <c r="AR882" s="108"/>
      <c r="AS882" s="108"/>
      <c r="AT882" s="108"/>
      <c r="AU882" s="108"/>
      <c r="AV882" s="108"/>
      <c r="AW882" s="108"/>
      <c r="AX882" s="108"/>
      <c r="AY882" s="108"/>
      <c r="AZ882" s="108"/>
      <c r="BA882" s="108"/>
      <c r="BB882" s="108"/>
      <c r="BC882" s="108"/>
      <c r="BD882" s="108"/>
      <c r="BE882" s="108"/>
      <c r="BF882" s="108"/>
      <c r="BG882" s="108"/>
      <c r="BH882" s="108"/>
      <c r="BI882" s="108"/>
      <c r="BJ882" s="108"/>
      <c r="BK882" s="108"/>
      <c r="BL882" s="108"/>
      <c r="BM882" s="108"/>
      <c r="BN882" s="108"/>
      <c r="BO882" s="108"/>
      <c r="BP882" s="108"/>
      <c r="BQ882" s="108"/>
      <c r="BR882" s="108"/>
      <c r="BS882" s="108"/>
      <c r="BT882" s="108"/>
      <c r="BU882" s="108"/>
      <c r="BV882" s="108"/>
      <c r="BW882" s="108"/>
      <c r="BX882" s="108"/>
      <c r="BY882" s="108"/>
      <c r="BZ882" s="108"/>
      <c r="CA882" s="108"/>
      <c r="CB882" s="108"/>
      <c r="CC882" s="108"/>
      <c r="CD882" s="108"/>
      <c r="CE882" s="108"/>
      <c r="CF882" s="108"/>
    </row>
    <row r="883" ht="34.5" customHeight="1">
      <c r="A883" s="188"/>
      <c r="B883" s="188"/>
      <c r="C883" s="96"/>
      <c r="D883" s="96"/>
      <c r="E883" s="96"/>
      <c r="F883" s="96"/>
      <c r="G883" s="96"/>
      <c r="H883" s="96"/>
      <c r="I883" s="96"/>
      <c r="J883" s="96"/>
      <c r="K883" s="96"/>
      <c r="L883" s="96"/>
      <c r="M883" s="186"/>
      <c r="N883" s="96"/>
      <c r="O883" s="96"/>
      <c r="P883" s="96"/>
      <c r="Q883" s="102"/>
      <c r="R883" s="102"/>
      <c r="S883" s="102"/>
      <c r="T883" s="102"/>
      <c r="U883" s="102"/>
      <c r="V883" s="102"/>
      <c r="W883" s="102"/>
      <c r="X883" s="102"/>
      <c r="Y883" s="102"/>
      <c r="Z883" s="102"/>
      <c r="AA883" s="102"/>
      <c r="AB883" s="102"/>
      <c r="AC883" s="102"/>
      <c r="AD883" s="102"/>
      <c r="AE883" s="102"/>
      <c r="AF883" s="102"/>
      <c r="AG883" s="102"/>
      <c r="AH883" s="102"/>
      <c r="AI883" s="102"/>
      <c r="AJ883" s="187"/>
      <c r="AK883" s="96"/>
      <c r="AL883" s="96"/>
      <c r="AM883" s="152"/>
      <c r="AN883" s="152"/>
      <c r="AO883" s="107"/>
      <c r="AP883" s="107"/>
      <c r="AQ883" s="108"/>
      <c r="AR883" s="108"/>
      <c r="AS883" s="108"/>
      <c r="AT883" s="108"/>
      <c r="AU883" s="108"/>
      <c r="AV883" s="108"/>
      <c r="AW883" s="108"/>
      <c r="AX883" s="108"/>
      <c r="AY883" s="108"/>
      <c r="AZ883" s="108"/>
      <c r="BA883" s="108"/>
      <c r="BB883" s="108"/>
      <c r="BC883" s="108"/>
      <c r="BD883" s="108"/>
      <c r="BE883" s="108"/>
      <c r="BF883" s="108"/>
      <c r="BG883" s="108"/>
      <c r="BH883" s="108"/>
      <c r="BI883" s="108"/>
      <c r="BJ883" s="108"/>
      <c r="BK883" s="108"/>
      <c r="BL883" s="108"/>
      <c r="BM883" s="108"/>
      <c r="BN883" s="108"/>
      <c r="BO883" s="108"/>
      <c r="BP883" s="108"/>
      <c r="BQ883" s="108"/>
      <c r="BR883" s="108"/>
      <c r="BS883" s="108"/>
      <c r="BT883" s="108"/>
      <c r="BU883" s="108"/>
      <c r="BV883" s="108"/>
      <c r="BW883" s="108"/>
      <c r="BX883" s="108"/>
      <c r="BY883" s="108"/>
      <c r="BZ883" s="108"/>
      <c r="CA883" s="108"/>
      <c r="CB883" s="108"/>
      <c r="CC883" s="108"/>
      <c r="CD883" s="108"/>
      <c r="CE883" s="108"/>
      <c r="CF883" s="108"/>
    </row>
    <row r="884" ht="34.5" customHeight="1">
      <c r="A884" s="188"/>
      <c r="B884" s="188"/>
      <c r="C884" s="96"/>
      <c r="D884" s="96"/>
      <c r="E884" s="96"/>
      <c r="F884" s="96"/>
      <c r="G884" s="96"/>
      <c r="H884" s="96"/>
      <c r="I884" s="96"/>
      <c r="J884" s="96"/>
      <c r="K884" s="96"/>
      <c r="L884" s="96"/>
      <c r="M884" s="186"/>
      <c r="N884" s="96"/>
      <c r="O884" s="96"/>
      <c r="P884" s="96"/>
      <c r="Q884" s="102"/>
      <c r="R884" s="102"/>
      <c r="S884" s="102"/>
      <c r="T884" s="102"/>
      <c r="U884" s="102"/>
      <c r="V884" s="102"/>
      <c r="W884" s="102"/>
      <c r="X884" s="102"/>
      <c r="Y884" s="102"/>
      <c r="Z884" s="102"/>
      <c r="AA884" s="102"/>
      <c r="AB884" s="102"/>
      <c r="AC884" s="102"/>
      <c r="AD884" s="102"/>
      <c r="AE884" s="102"/>
      <c r="AF884" s="102"/>
      <c r="AG884" s="102"/>
      <c r="AH884" s="102"/>
      <c r="AI884" s="102"/>
      <c r="AJ884" s="187"/>
      <c r="AK884" s="96"/>
      <c r="AL884" s="96"/>
      <c r="AM884" s="152"/>
      <c r="AN884" s="152"/>
      <c r="AO884" s="107"/>
      <c r="AP884" s="107"/>
      <c r="AQ884" s="108"/>
      <c r="AR884" s="108"/>
      <c r="AS884" s="108"/>
      <c r="AT884" s="108"/>
      <c r="AU884" s="108"/>
      <c r="AV884" s="108"/>
      <c r="AW884" s="108"/>
      <c r="AX884" s="108"/>
      <c r="AY884" s="108"/>
      <c r="AZ884" s="108"/>
      <c r="BA884" s="108"/>
      <c r="BB884" s="108"/>
      <c r="BC884" s="108"/>
      <c r="BD884" s="108"/>
      <c r="BE884" s="108"/>
      <c r="BF884" s="108"/>
      <c r="BG884" s="108"/>
      <c r="BH884" s="108"/>
      <c r="BI884" s="108"/>
      <c r="BJ884" s="108"/>
      <c r="BK884" s="108"/>
      <c r="BL884" s="108"/>
      <c r="BM884" s="108"/>
      <c r="BN884" s="108"/>
      <c r="BO884" s="108"/>
      <c r="BP884" s="108"/>
      <c r="BQ884" s="108"/>
      <c r="BR884" s="108"/>
      <c r="BS884" s="108"/>
      <c r="BT884" s="108"/>
      <c r="BU884" s="108"/>
      <c r="BV884" s="108"/>
      <c r="BW884" s="108"/>
      <c r="BX884" s="108"/>
      <c r="BY884" s="108"/>
      <c r="BZ884" s="108"/>
      <c r="CA884" s="108"/>
      <c r="CB884" s="108"/>
      <c r="CC884" s="108"/>
      <c r="CD884" s="108"/>
      <c r="CE884" s="108"/>
      <c r="CF884" s="108"/>
    </row>
    <row r="885" ht="34.5" customHeight="1">
      <c r="A885" s="188"/>
      <c r="B885" s="188"/>
      <c r="C885" s="96"/>
      <c r="D885" s="96"/>
      <c r="E885" s="96"/>
      <c r="F885" s="96"/>
      <c r="G885" s="96"/>
      <c r="H885" s="96"/>
      <c r="I885" s="96"/>
      <c r="J885" s="96"/>
      <c r="K885" s="96"/>
      <c r="L885" s="96"/>
      <c r="M885" s="186"/>
      <c r="N885" s="96"/>
      <c r="O885" s="96"/>
      <c r="P885" s="96"/>
      <c r="Q885" s="102"/>
      <c r="R885" s="102"/>
      <c r="S885" s="102"/>
      <c r="T885" s="102"/>
      <c r="U885" s="102"/>
      <c r="V885" s="102"/>
      <c r="W885" s="102"/>
      <c r="X885" s="102"/>
      <c r="Y885" s="102"/>
      <c r="Z885" s="102"/>
      <c r="AA885" s="102"/>
      <c r="AB885" s="102"/>
      <c r="AC885" s="102"/>
      <c r="AD885" s="102"/>
      <c r="AE885" s="102"/>
      <c r="AF885" s="102"/>
      <c r="AG885" s="102"/>
      <c r="AH885" s="102"/>
      <c r="AI885" s="102"/>
      <c r="AJ885" s="187"/>
      <c r="AK885" s="96"/>
      <c r="AL885" s="96"/>
      <c r="AM885" s="152"/>
      <c r="AN885" s="152"/>
      <c r="AO885" s="107"/>
      <c r="AP885" s="107"/>
      <c r="AQ885" s="108"/>
      <c r="AR885" s="108"/>
      <c r="AS885" s="108"/>
      <c r="AT885" s="108"/>
      <c r="AU885" s="108"/>
      <c r="AV885" s="108"/>
      <c r="AW885" s="108"/>
      <c r="AX885" s="108"/>
      <c r="AY885" s="108"/>
      <c r="AZ885" s="108"/>
      <c r="BA885" s="108"/>
      <c r="BB885" s="108"/>
      <c r="BC885" s="108"/>
      <c r="BD885" s="108"/>
      <c r="BE885" s="108"/>
      <c r="BF885" s="108"/>
      <c r="BG885" s="108"/>
      <c r="BH885" s="108"/>
      <c r="BI885" s="108"/>
      <c r="BJ885" s="108"/>
      <c r="BK885" s="108"/>
      <c r="BL885" s="108"/>
      <c r="BM885" s="108"/>
      <c r="BN885" s="108"/>
      <c r="BO885" s="108"/>
      <c r="BP885" s="108"/>
      <c r="BQ885" s="108"/>
      <c r="BR885" s="108"/>
      <c r="BS885" s="108"/>
      <c r="BT885" s="108"/>
      <c r="BU885" s="108"/>
      <c r="BV885" s="108"/>
      <c r="BW885" s="108"/>
      <c r="BX885" s="108"/>
      <c r="BY885" s="108"/>
      <c r="BZ885" s="108"/>
      <c r="CA885" s="108"/>
      <c r="CB885" s="108"/>
      <c r="CC885" s="108"/>
      <c r="CD885" s="108"/>
      <c r="CE885" s="108"/>
      <c r="CF885" s="108"/>
    </row>
    <row r="886" ht="34.5" customHeight="1">
      <c r="A886" s="188"/>
      <c r="B886" s="188"/>
      <c r="C886" s="96"/>
      <c r="D886" s="96"/>
      <c r="E886" s="96"/>
      <c r="F886" s="96"/>
      <c r="G886" s="96"/>
      <c r="H886" s="96"/>
      <c r="I886" s="96"/>
      <c r="J886" s="96"/>
      <c r="K886" s="96"/>
      <c r="L886" s="96"/>
      <c r="M886" s="186"/>
      <c r="N886" s="96"/>
      <c r="O886" s="96"/>
      <c r="P886" s="96"/>
      <c r="Q886" s="102"/>
      <c r="R886" s="102"/>
      <c r="S886" s="102"/>
      <c r="T886" s="102"/>
      <c r="U886" s="102"/>
      <c r="V886" s="102"/>
      <c r="W886" s="102"/>
      <c r="X886" s="102"/>
      <c r="Y886" s="102"/>
      <c r="Z886" s="102"/>
      <c r="AA886" s="102"/>
      <c r="AB886" s="102"/>
      <c r="AC886" s="102"/>
      <c r="AD886" s="102"/>
      <c r="AE886" s="102"/>
      <c r="AF886" s="102"/>
      <c r="AG886" s="102"/>
      <c r="AH886" s="102"/>
      <c r="AI886" s="102"/>
      <c r="AJ886" s="187"/>
      <c r="AK886" s="96"/>
      <c r="AL886" s="96"/>
      <c r="AM886" s="152"/>
      <c r="AN886" s="152"/>
      <c r="AO886" s="107"/>
      <c r="AP886" s="107"/>
      <c r="AQ886" s="108"/>
      <c r="AR886" s="108"/>
      <c r="AS886" s="108"/>
      <c r="AT886" s="108"/>
      <c r="AU886" s="108"/>
      <c r="AV886" s="108"/>
      <c r="AW886" s="108"/>
      <c r="AX886" s="108"/>
      <c r="AY886" s="108"/>
      <c r="AZ886" s="108"/>
      <c r="BA886" s="108"/>
      <c r="BB886" s="108"/>
      <c r="BC886" s="108"/>
      <c r="BD886" s="108"/>
      <c r="BE886" s="108"/>
      <c r="BF886" s="108"/>
      <c r="BG886" s="108"/>
      <c r="BH886" s="108"/>
      <c r="BI886" s="108"/>
      <c r="BJ886" s="108"/>
      <c r="BK886" s="108"/>
      <c r="BL886" s="108"/>
      <c r="BM886" s="108"/>
      <c r="BN886" s="108"/>
      <c r="BO886" s="108"/>
      <c r="BP886" s="108"/>
      <c r="BQ886" s="108"/>
      <c r="BR886" s="108"/>
      <c r="BS886" s="108"/>
      <c r="BT886" s="108"/>
      <c r="BU886" s="108"/>
      <c r="BV886" s="108"/>
      <c r="BW886" s="108"/>
      <c r="BX886" s="108"/>
      <c r="BY886" s="108"/>
      <c r="BZ886" s="108"/>
      <c r="CA886" s="108"/>
      <c r="CB886" s="108"/>
      <c r="CC886" s="108"/>
      <c r="CD886" s="108"/>
      <c r="CE886" s="108"/>
      <c r="CF886" s="108"/>
    </row>
    <row r="887" ht="34.5" customHeight="1">
      <c r="A887" s="188"/>
      <c r="B887" s="188"/>
      <c r="C887" s="96"/>
      <c r="D887" s="96"/>
      <c r="E887" s="96"/>
      <c r="F887" s="96"/>
      <c r="G887" s="96"/>
      <c r="H887" s="96"/>
      <c r="I887" s="96"/>
      <c r="J887" s="96"/>
      <c r="K887" s="96"/>
      <c r="L887" s="96"/>
      <c r="M887" s="186"/>
      <c r="N887" s="96"/>
      <c r="O887" s="96"/>
      <c r="P887" s="96"/>
      <c r="Q887" s="102"/>
      <c r="R887" s="102"/>
      <c r="S887" s="102"/>
      <c r="T887" s="102"/>
      <c r="U887" s="102"/>
      <c r="V887" s="102"/>
      <c r="W887" s="102"/>
      <c r="X887" s="102"/>
      <c r="Y887" s="102"/>
      <c r="Z887" s="102"/>
      <c r="AA887" s="102"/>
      <c r="AB887" s="102"/>
      <c r="AC887" s="102"/>
      <c r="AD887" s="102"/>
      <c r="AE887" s="102"/>
      <c r="AF887" s="102"/>
      <c r="AG887" s="102"/>
      <c r="AH887" s="102"/>
      <c r="AI887" s="102"/>
      <c r="AJ887" s="187"/>
      <c r="AK887" s="96"/>
      <c r="AL887" s="96"/>
      <c r="AM887" s="152"/>
      <c r="AN887" s="152"/>
      <c r="AO887" s="107"/>
      <c r="AP887" s="107"/>
      <c r="AQ887" s="108"/>
      <c r="AR887" s="108"/>
      <c r="AS887" s="108"/>
      <c r="AT887" s="108"/>
      <c r="AU887" s="108"/>
      <c r="AV887" s="108"/>
      <c r="AW887" s="108"/>
      <c r="AX887" s="108"/>
      <c r="AY887" s="108"/>
      <c r="AZ887" s="108"/>
      <c r="BA887" s="108"/>
      <c r="BB887" s="108"/>
      <c r="BC887" s="108"/>
      <c r="BD887" s="108"/>
      <c r="BE887" s="108"/>
      <c r="BF887" s="108"/>
      <c r="BG887" s="108"/>
      <c r="BH887" s="108"/>
      <c r="BI887" s="108"/>
      <c r="BJ887" s="108"/>
      <c r="BK887" s="108"/>
      <c r="BL887" s="108"/>
      <c r="BM887" s="108"/>
      <c r="BN887" s="108"/>
      <c r="BO887" s="108"/>
      <c r="BP887" s="108"/>
      <c r="BQ887" s="108"/>
      <c r="BR887" s="108"/>
      <c r="BS887" s="108"/>
      <c r="BT887" s="108"/>
      <c r="BU887" s="108"/>
      <c r="BV887" s="108"/>
      <c r="BW887" s="108"/>
      <c r="BX887" s="108"/>
      <c r="BY887" s="108"/>
      <c r="BZ887" s="108"/>
      <c r="CA887" s="108"/>
      <c r="CB887" s="108"/>
      <c r="CC887" s="108"/>
      <c r="CD887" s="108"/>
      <c r="CE887" s="108"/>
      <c r="CF887" s="108"/>
    </row>
    <row r="888" ht="34.5" customHeight="1">
      <c r="A888" s="188"/>
      <c r="B888" s="188"/>
      <c r="C888" s="96"/>
      <c r="D888" s="96"/>
      <c r="E888" s="96"/>
      <c r="F888" s="96"/>
      <c r="G888" s="96"/>
      <c r="H888" s="96"/>
      <c r="I888" s="96"/>
      <c r="J888" s="96"/>
      <c r="K888" s="96"/>
      <c r="L888" s="96"/>
      <c r="M888" s="186"/>
      <c r="N888" s="96"/>
      <c r="O888" s="96"/>
      <c r="P888" s="96"/>
      <c r="Q888" s="102"/>
      <c r="R888" s="102"/>
      <c r="S888" s="102"/>
      <c r="T888" s="102"/>
      <c r="U888" s="102"/>
      <c r="V888" s="102"/>
      <c r="W888" s="102"/>
      <c r="X888" s="102"/>
      <c r="Y888" s="102"/>
      <c r="Z888" s="102"/>
      <c r="AA888" s="102"/>
      <c r="AB888" s="102"/>
      <c r="AC888" s="102"/>
      <c r="AD888" s="102"/>
      <c r="AE888" s="102"/>
      <c r="AF888" s="102"/>
      <c r="AG888" s="102"/>
      <c r="AH888" s="102"/>
      <c r="AI888" s="102"/>
      <c r="AJ888" s="187"/>
      <c r="AK888" s="96"/>
      <c r="AL888" s="96"/>
      <c r="AM888" s="152"/>
      <c r="AN888" s="152"/>
      <c r="AO888" s="107"/>
      <c r="AP888" s="107"/>
      <c r="AQ888" s="108"/>
      <c r="AR888" s="108"/>
      <c r="AS888" s="108"/>
      <c r="AT888" s="108"/>
      <c r="AU888" s="108"/>
      <c r="AV888" s="108"/>
      <c r="AW888" s="108"/>
      <c r="AX888" s="108"/>
      <c r="AY888" s="108"/>
      <c r="AZ888" s="108"/>
      <c r="BA888" s="108"/>
      <c r="BB888" s="108"/>
      <c r="BC888" s="108"/>
      <c r="BD888" s="108"/>
      <c r="BE888" s="108"/>
      <c r="BF888" s="108"/>
      <c r="BG888" s="108"/>
      <c r="BH888" s="108"/>
      <c r="BI888" s="108"/>
      <c r="BJ888" s="108"/>
      <c r="BK888" s="108"/>
      <c r="BL888" s="108"/>
      <c r="BM888" s="108"/>
      <c r="BN888" s="108"/>
      <c r="BO888" s="108"/>
      <c r="BP888" s="108"/>
      <c r="BQ888" s="108"/>
      <c r="BR888" s="108"/>
      <c r="BS888" s="108"/>
      <c r="BT888" s="108"/>
      <c r="BU888" s="108"/>
      <c r="BV888" s="108"/>
      <c r="BW888" s="108"/>
      <c r="BX888" s="108"/>
      <c r="BY888" s="108"/>
      <c r="BZ888" s="108"/>
      <c r="CA888" s="108"/>
      <c r="CB888" s="108"/>
      <c r="CC888" s="108"/>
      <c r="CD888" s="108"/>
      <c r="CE888" s="108"/>
      <c r="CF888" s="108"/>
    </row>
    <row r="889" ht="34.5" customHeight="1">
      <c r="A889" s="188"/>
      <c r="B889" s="188"/>
      <c r="C889" s="96"/>
      <c r="D889" s="96"/>
      <c r="E889" s="96"/>
      <c r="F889" s="96"/>
      <c r="G889" s="96"/>
      <c r="H889" s="96"/>
      <c r="I889" s="96"/>
      <c r="J889" s="96"/>
      <c r="K889" s="96"/>
      <c r="L889" s="96"/>
      <c r="M889" s="186"/>
      <c r="N889" s="96"/>
      <c r="O889" s="96"/>
      <c r="P889" s="96"/>
      <c r="Q889" s="102"/>
      <c r="R889" s="102"/>
      <c r="S889" s="102"/>
      <c r="T889" s="102"/>
      <c r="U889" s="102"/>
      <c r="V889" s="102"/>
      <c r="W889" s="102"/>
      <c r="X889" s="102"/>
      <c r="Y889" s="102"/>
      <c r="Z889" s="102"/>
      <c r="AA889" s="102"/>
      <c r="AB889" s="102"/>
      <c r="AC889" s="102"/>
      <c r="AD889" s="102"/>
      <c r="AE889" s="102"/>
      <c r="AF889" s="102"/>
      <c r="AG889" s="102"/>
      <c r="AH889" s="102"/>
      <c r="AI889" s="102"/>
      <c r="AJ889" s="187"/>
      <c r="AK889" s="96"/>
      <c r="AL889" s="96"/>
      <c r="AM889" s="152"/>
      <c r="AN889" s="152"/>
      <c r="AO889" s="107"/>
      <c r="AP889" s="107"/>
      <c r="AQ889" s="108"/>
      <c r="AR889" s="108"/>
      <c r="AS889" s="108"/>
      <c r="AT889" s="108"/>
      <c r="AU889" s="108"/>
      <c r="AV889" s="108"/>
      <c r="AW889" s="108"/>
      <c r="AX889" s="108"/>
      <c r="AY889" s="108"/>
      <c r="AZ889" s="108"/>
      <c r="BA889" s="108"/>
      <c r="BB889" s="108"/>
      <c r="BC889" s="108"/>
      <c r="BD889" s="108"/>
      <c r="BE889" s="108"/>
      <c r="BF889" s="108"/>
      <c r="BG889" s="108"/>
      <c r="BH889" s="108"/>
      <c r="BI889" s="108"/>
      <c r="BJ889" s="108"/>
      <c r="BK889" s="108"/>
      <c r="BL889" s="108"/>
      <c r="BM889" s="108"/>
      <c r="BN889" s="108"/>
      <c r="BO889" s="108"/>
      <c r="BP889" s="108"/>
      <c r="BQ889" s="108"/>
      <c r="BR889" s="108"/>
      <c r="BS889" s="108"/>
      <c r="BT889" s="108"/>
      <c r="BU889" s="108"/>
      <c r="BV889" s="108"/>
      <c r="BW889" s="108"/>
      <c r="BX889" s="108"/>
      <c r="BY889" s="108"/>
      <c r="BZ889" s="108"/>
      <c r="CA889" s="108"/>
      <c r="CB889" s="108"/>
      <c r="CC889" s="108"/>
      <c r="CD889" s="108"/>
      <c r="CE889" s="108"/>
      <c r="CF889" s="108"/>
    </row>
    <row r="890" ht="34.5" customHeight="1">
      <c r="A890" s="188"/>
      <c r="B890" s="188"/>
      <c r="C890" s="96"/>
      <c r="D890" s="96"/>
      <c r="E890" s="96"/>
      <c r="F890" s="96"/>
      <c r="G890" s="96"/>
      <c r="H890" s="96"/>
      <c r="I890" s="96"/>
      <c r="J890" s="96"/>
      <c r="K890" s="96"/>
      <c r="L890" s="96"/>
      <c r="M890" s="186"/>
      <c r="N890" s="96"/>
      <c r="O890" s="96"/>
      <c r="P890" s="96"/>
      <c r="Q890" s="102"/>
      <c r="R890" s="102"/>
      <c r="S890" s="102"/>
      <c r="T890" s="102"/>
      <c r="U890" s="102"/>
      <c r="V890" s="102"/>
      <c r="W890" s="102"/>
      <c r="X890" s="102"/>
      <c r="Y890" s="102"/>
      <c r="Z890" s="102"/>
      <c r="AA890" s="102"/>
      <c r="AB890" s="102"/>
      <c r="AC890" s="102"/>
      <c r="AD890" s="102"/>
      <c r="AE890" s="102"/>
      <c r="AF890" s="102"/>
      <c r="AG890" s="102"/>
      <c r="AH890" s="102"/>
      <c r="AI890" s="102"/>
      <c r="AJ890" s="187"/>
      <c r="AK890" s="96"/>
      <c r="AL890" s="96"/>
      <c r="AM890" s="152"/>
      <c r="AN890" s="152"/>
      <c r="AO890" s="107"/>
      <c r="AP890" s="107"/>
      <c r="AQ890" s="108"/>
      <c r="AR890" s="108"/>
      <c r="AS890" s="108"/>
      <c r="AT890" s="108"/>
      <c r="AU890" s="108"/>
      <c r="AV890" s="108"/>
      <c r="AW890" s="108"/>
      <c r="AX890" s="108"/>
      <c r="AY890" s="108"/>
      <c r="AZ890" s="108"/>
      <c r="BA890" s="108"/>
      <c r="BB890" s="108"/>
      <c r="BC890" s="108"/>
      <c r="BD890" s="108"/>
      <c r="BE890" s="108"/>
      <c r="BF890" s="108"/>
      <c r="BG890" s="108"/>
      <c r="BH890" s="108"/>
      <c r="BI890" s="108"/>
      <c r="BJ890" s="108"/>
      <c r="BK890" s="108"/>
      <c r="BL890" s="108"/>
      <c r="BM890" s="108"/>
      <c r="BN890" s="108"/>
      <c r="BO890" s="108"/>
      <c r="BP890" s="108"/>
      <c r="BQ890" s="108"/>
      <c r="BR890" s="108"/>
      <c r="BS890" s="108"/>
      <c r="BT890" s="108"/>
      <c r="BU890" s="108"/>
      <c r="BV890" s="108"/>
      <c r="BW890" s="108"/>
      <c r="BX890" s="108"/>
      <c r="BY890" s="108"/>
      <c r="BZ890" s="108"/>
      <c r="CA890" s="108"/>
      <c r="CB890" s="108"/>
      <c r="CC890" s="108"/>
      <c r="CD890" s="108"/>
      <c r="CE890" s="108"/>
      <c r="CF890" s="108"/>
    </row>
    <row r="891" ht="34.5" customHeight="1">
      <c r="A891" s="188"/>
      <c r="B891" s="188"/>
      <c r="C891" s="96"/>
      <c r="D891" s="96"/>
      <c r="E891" s="96"/>
      <c r="F891" s="96"/>
      <c r="G891" s="96"/>
      <c r="H891" s="96"/>
      <c r="I891" s="96"/>
      <c r="J891" s="96"/>
      <c r="K891" s="96"/>
      <c r="L891" s="96"/>
      <c r="M891" s="186"/>
      <c r="N891" s="96"/>
      <c r="O891" s="96"/>
      <c r="P891" s="96"/>
      <c r="Q891" s="102"/>
      <c r="R891" s="102"/>
      <c r="S891" s="102"/>
      <c r="T891" s="102"/>
      <c r="U891" s="102"/>
      <c r="V891" s="102"/>
      <c r="W891" s="102"/>
      <c r="X891" s="102"/>
      <c r="Y891" s="102"/>
      <c r="Z891" s="102"/>
      <c r="AA891" s="102"/>
      <c r="AB891" s="102"/>
      <c r="AC891" s="102"/>
      <c r="AD891" s="102"/>
      <c r="AE891" s="102"/>
      <c r="AF891" s="102"/>
      <c r="AG891" s="102"/>
      <c r="AH891" s="102"/>
      <c r="AI891" s="102"/>
      <c r="AJ891" s="187"/>
      <c r="AK891" s="96"/>
      <c r="AL891" s="96"/>
      <c r="AM891" s="152"/>
      <c r="AN891" s="152"/>
      <c r="AO891" s="107"/>
      <c r="AP891" s="107"/>
      <c r="AQ891" s="108"/>
      <c r="AR891" s="108"/>
      <c r="AS891" s="108"/>
      <c r="AT891" s="108"/>
      <c r="AU891" s="108"/>
      <c r="AV891" s="108"/>
      <c r="AW891" s="108"/>
      <c r="AX891" s="108"/>
      <c r="AY891" s="108"/>
      <c r="AZ891" s="108"/>
      <c r="BA891" s="108"/>
      <c r="BB891" s="108"/>
      <c r="BC891" s="108"/>
      <c r="BD891" s="108"/>
      <c r="BE891" s="108"/>
      <c r="BF891" s="108"/>
      <c r="BG891" s="108"/>
      <c r="BH891" s="108"/>
      <c r="BI891" s="108"/>
      <c r="BJ891" s="108"/>
      <c r="BK891" s="108"/>
      <c r="BL891" s="108"/>
      <c r="BM891" s="108"/>
      <c r="BN891" s="108"/>
      <c r="BO891" s="108"/>
      <c r="BP891" s="108"/>
      <c r="BQ891" s="108"/>
      <c r="BR891" s="108"/>
      <c r="BS891" s="108"/>
      <c r="BT891" s="108"/>
      <c r="BU891" s="108"/>
      <c r="BV891" s="108"/>
      <c r="BW891" s="108"/>
      <c r="BX891" s="108"/>
      <c r="BY891" s="108"/>
      <c r="BZ891" s="108"/>
      <c r="CA891" s="108"/>
      <c r="CB891" s="108"/>
      <c r="CC891" s="108"/>
      <c r="CD891" s="108"/>
      <c r="CE891" s="108"/>
      <c r="CF891" s="108"/>
    </row>
    <row r="892" ht="34.5" customHeight="1">
      <c r="A892" s="188"/>
      <c r="B892" s="188"/>
      <c r="C892" s="96"/>
      <c r="D892" s="96"/>
      <c r="E892" s="96"/>
      <c r="F892" s="96"/>
      <c r="G892" s="96"/>
      <c r="H892" s="96"/>
      <c r="I892" s="96"/>
      <c r="J892" s="96"/>
      <c r="K892" s="96"/>
      <c r="L892" s="96"/>
      <c r="M892" s="186"/>
      <c r="N892" s="96"/>
      <c r="O892" s="96"/>
      <c r="P892" s="96"/>
      <c r="Q892" s="102"/>
      <c r="R892" s="102"/>
      <c r="S892" s="102"/>
      <c r="T892" s="102"/>
      <c r="U892" s="102"/>
      <c r="V892" s="102"/>
      <c r="W892" s="102"/>
      <c r="X892" s="102"/>
      <c r="Y892" s="102"/>
      <c r="Z892" s="102"/>
      <c r="AA892" s="102"/>
      <c r="AB892" s="102"/>
      <c r="AC892" s="102"/>
      <c r="AD892" s="102"/>
      <c r="AE892" s="102"/>
      <c r="AF892" s="102"/>
      <c r="AG892" s="102"/>
      <c r="AH892" s="102"/>
      <c r="AI892" s="102"/>
      <c r="AJ892" s="187"/>
      <c r="AK892" s="96"/>
      <c r="AL892" s="96"/>
      <c r="AM892" s="152"/>
      <c r="AN892" s="152"/>
      <c r="AO892" s="107"/>
      <c r="AP892" s="107"/>
      <c r="AQ892" s="108"/>
      <c r="AR892" s="108"/>
      <c r="AS892" s="108"/>
      <c r="AT892" s="108"/>
      <c r="AU892" s="108"/>
      <c r="AV892" s="108"/>
      <c r="AW892" s="108"/>
      <c r="AX892" s="108"/>
      <c r="AY892" s="108"/>
      <c r="AZ892" s="108"/>
      <c r="BA892" s="108"/>
      <c r="BB892" s="108"/>
      <c r="BC892" s="108"/>
      <c r="BD892" s="108"/>
      <c r="BE892" s="108"/>
      <c r="BF892" s="108"/>
      <c r="BG892" s="108"/>
      <c r="BH892" s="108"/>
      <c r="BI892" s="108"/>
      <c r="BJ892" s="108"/>
      <c r="BK892" s="108"/>
      <c r="BL892" s="108"/>
      <c r="BM892" s="108"/>
      <c r="BN892" s="108"/>
      <c r="BO892" s="108"/>
      <c r="BP892" s="108"/>
      <c r="BQ892" s="108"/>
      <c r="BR892" s="108"/>
      <c r="BS892" s="108"/>
      <c r="BT892" s="108"/>
      <c r="BU892" s="108"/>
      <c r="BV892" s="108"/>
      <c r="BW892" s="108"/>
      <c r="BX892" s="108"/>
      <c r="BY892" s="108"/>
      <c r="BZ892" s="108"/>
      <c r="CA892" s="108"/>
      <c r="CB892" s="108"/>
      <c r="CC892" s="108"/>
      <c r="CD892" s="108"/>
      <c r="CE892" s="108"/>
      <c r="CF892" s="108"/>
    </row>
    <row r="893" ht="34.5" customHeight="1">
      <c r="A893" s="188"/>
      <c r="B893" s="188"/>
      <c r="C893" s="96"/>
      <c r="D893" s="96"/>
      <c r="E893" s="96"/>
      <c r="F893" s="96"/>
      <c r="G893" s="96"/>
      <c r="H893" s="96"/>
      <c r="I893" s="96"/>
      <c r="J893" s="96"/>
      <c r="K893" s="96"/>
      <c r="L893" s="96"/>
      <c r="M893" s="186"/>
      <c r="N893" s="96"/>
      <c r="O893" s="96"/>
      <c r="P893" s="96"/>
      <c r="Q893" s="102"/>
      <c r="R893" s="102"/>
      <c r="S893" s="102"/>
      <c r="T893" s="102"/>
      <c r="U893" s="102"/>
      <c r="V893" s="102"/>
      <c r="W893" s="102"/>
      <c r="X893" s="102"/>
      <c r="Y893" s="102"/>
      <c r="Z893" s="102"/>
      <c r="AA893" s="102"/>
      <c r="AB893" s="102"/>
      <c r="AC893" s="102"/>
      <c r="AD893" s="102"/>
      <c r="AE893" s="102"/>
      <c r="AF893" s="102"/>
      <c r="AG893" s="102"/>
      <c r="AH893" s="102"/>
      <c r="AI893" s="102"/>
      <c r="AJ893" s="187"/>
      <c r="AK893" s="96"/>
      <c r="AL893" s="96"/>
      <c r="AM893" s="152"/>
      <c r="AN893" s="152"/>
      <c r="AO893" s="107"/>
      <c r="AP893" s="107"/>
      <c r="AQ893" s="108"/>
      <c r="AR893" s="108"/>
      <c r="AS893" s="108"/>
      <c r="AT893" s="108"/>
      <c r="AU893" s="108"/>
      <c r="AV893" s="108"/>
      <c r="AW893" s="108"/>
      <c r="AX893" s="108"/>
      <c r="AY893" s="108"/>
      <c r="AZ893" s="108"/>
      <c r="BA893" s="108"/>
      <c r="BB893" s="108"/>
      <c r="BC893" s="108"/>
      <c r="BD893" s="108"/>
      <c r="BE893" s="108"/>
      <c r="BF893" s="108"/>
      <c r="BG893" s="108"/>
      <c r="BH893" s="108"/>
      <c r="BI893" s="108"/>
      <c r="BJ893" s="108"/>
      <c r="BK893" s="108"/>
      <c r="BL893" s="108"/>
      <c r="BM893" s="108"/>
      <c r="BN893" s="108"/>
      <c r="BO893" s="108"/>
      <c r="BP893" s="108"/>
      <c r="BQ893" s="108"/>
      <c r="BR893" s="108"/>
      <c r="BS893" s="108"/>
      <c r="BT893" s="108"/>
      <c r="BU893" s="108"/>
      <c r="BV893" s="108"/>
      <c r="BW893" s="108"/>
      <c r="BX893" s="108"/>
      <c r="BY893" s="108"/>
      <c r="BZ893" s="108"/>
      <c r="CA893" s="108"/>
      <c r="CB893" s="108"/>
      <c r="CC893" s="108"/>
      <c r="CD893" s="108"/>
      <c r="CE893" s="108"/>
      <c r="CF893" s="108"/>
    </row>
    <row r="894" ht="34.5" customHeight="1">
      <c r="A894" s="188"/>
      <c r="B894" s="188"/>
      <c r="C894" s="96"/>
      <c r="D894" s="96"/>
      <c r="E894" s="96"/>
      <c r="F894" s="96"/>
      <c r="G894" s="96"/>
      <c r="H894" s="96"/>
      <c r="I894" s="96"/>
      <c r="J894" s="96"/>
      <c r="K894" s="96"/>
      <c r="L894" s="96"/>
      <c r="M894" s="186"/>
      <c r="N894" s="96"/>
      <c r="O894" s="96"/>
      <c r="P894" s="96"/>
      <c r="Q894" s="102"/>
      <c r="R894" s="102"/>
      <c r="S894" s="102"/>
      <c r="T894" s="102"/>
      <c r="U894" s="102"/>
      <c r="V894" s="102"/>
      <c r="W894" s="102"/>
      <c r="X894" s="102"/>
      <c r="Y894" s="102"/>
      <c r="Z894" s="102"/>
      <c r="AA894" s="102"/>
      <c r="AB894" s="102"/>
      <c r="AC894" s="102"/>
      <c r="AD894" s="102"/>
      <c r="AE894" s="102"/>
      <c r="AF894" s="102"/>
      <c r="AG894" s="102"/>
      <c r="AH894" s="102"/>
      <c r="AI894" s="102"/>
      <c r="AJ894" s="187"/>
      <c r="AK894" s="96"/>
      <c r="AL894" s="96"/>
      <c r="AM894" s="152"/>
      <c r="AN894" s="152"/>
      <c r="AO894" s="107"/>
      <c r="AP894" s="107"/>
      <c r="AQ894" s="108"/>
      <c r="AR894" s="108"/>
      <c r="AS894" s="108"/>
      <c r="AT894" s="108"/>
      <c r="AU894" s="108"/>
      <c r="AV894" s="108"/>
      <c r="AW894" s="108"/>
      <c r="AX894" s="108"/>
      <c r="AY894" s="108"/>
      <c r="AZ894" s="108"/>
      <c r="BA894" s="108"/>
      <c r="BB894" s="108"/>
      <c r="BC894" s="108"/>
      <c r="BD894" s="108"/>
      <c r="BE894" s="108"/>
      <c r="BF894" s="108"/>
      <c r="BG894" s="108"/>
      <c r="BH894" s="108"/>
      <c r="BI894" s="108"/>
      <c r="BJ894" s="108"/>
      <c r="BK894" s="108"/>
      <c r="BL894" s="108"/>
      <c r="BM894" s="108"/>
      <c r="BN894" s="108"/>
      <c r="BO894" s="108"/>
      <c r="BP894" s="108"/>
      <c r="BQ894" s="108"/>
      <c r="BR894" s="108"/>
      <c r="BS894" s="108"/>
      <c r="BT894" s="108"/>
      <c r="BU894" s="108"/>
      <c r="BV894" s="108"/>
      <c r="BW894" s="108"/>
      <c r="BX894" s="108"/>
      <c r="BY894" s="108"/>
      <c r="BZ894" s="108"/>
      <c r="CA894" s="108"/>
      <c r="CB894" s="108"/>
      <c r="CC894" s="108"/>
      <c r="CD894" s="108"/>
      <c r="CE894" s="108"/>
      <c r="CF894" s="108"/>
    </row>
    <row r="895" ht="34.5" customHeight="1">
      <c r="A895" s="188"/>
      <c r="B895" s="188"/>
      <c r="C895" s="96"/>
      <c r="D895" s="96"/>
      <c r="E895" s="96"/>
      <c r="F895" s="96"/>
      <c r="G895" s="96"/>
      <c r="H895" s="96"/>
      <c r="I895" s="96"/>
      <c r="J895" s="96"/>
      <c r="K895" s="96"/>
      <c r="L895" s="96"/>
      <c r="M895" s="186"/>
      <c r="N895" s="96"/>
      <c r="O895" s="96"/>
      <c r="P895" s="96"/>
      <c r="Q895" s="102"/>
      <c r="R895" s="102"/>
      <c r="S895" s="102"/>
      <c r="T895" s="102"/>
      <c r="U895" s="102"/>
      <c r="V895" s="102"/>
      <c r="W895" s="102"/>
      <c r="X895" s="102"/>
      <c r="Y895" s="102"/>
      <c r="Z895" s="102"/>
      <c r="AA895" s="102"/>
      <c r="AB895" s="102"/>
      <c r="AC895" s="102"/>
      <c r="AD895" s="102"/>
      <c r="AE895" s="102"/>
      <c r="AF895" s="102"/>
      <c r="AG895" s="102"/>
      <c r="AH895" s="102"/>
      <c r="AI895" s="102"/>
      <c r="AJ895" s="187"/>
      <c r="AK895" s="96"/>
      <c r="AL895" s="96"/>
      <c r="AM895" s="152"/>
      <c r="AN895" s="152"/>
      <c r="AO895" s="107"/>
      <c r="AP895" s="107"/>
      <c r="AQ895" s="108"/>
      <c r="AR895" s="108"/>
      <c r="AS895" s="108"/>
      <c r="AT895" s="108"/>
      <c r="AU895" s="108"/>
      <c r="AV895" s="108"/>
      <c r="AW895" s="108"/>
      <c r="AX895" s="108"/>
      <c r="AY895" s="108"/>
      <c r="AZ895" s="108"/>
      <c r="BA895" s="108"/>
      <c r="BB895" s="108"/>
      <c r="BC895" s="108"/>
      <c r="BD895" s="108"/>
      <c r="BE895" s="108"/>
      <c r="BF895" s="108"/>
      <c r="BG895" s="108"/>
      <c r="BH895" s="108"/>
      <c r="BI895" s="108"/>
      <c r="BJ895" s="108"/>
      <c r="BK895" s="108"/>
      <c r="BL895" s="108"/>
      <c r="BM895" s="108"/>
      <c r="BN895" s="108"/>
      <c r="BO895" s="108"/>
      <c r="BP895" s="108"/>
      <c r="BQ895" s="108"/>
      <c r="BR895" s="108"/>
      <c r="BS895" s="108"/>
      <c r="BT895" s="108"/>
      <c r="BU895" s="108"/>
      <c r="BV895" s="108"/>
      <c r="BW895" s="108"/>
      <c r="BX895" s="108"/>
      <c r="BY895" s="108"/>
      <c r="BZ895" s="108"/>
      <c r="CA895" s="108"/>
      <c r="CB895" s="108"/>
      <c r="CC895" s="108"/>
      <c r="CD895" s="108"/>
      <c r="CE895" s="108"/>
      <c r="CF895" s="108"/>
    </row>
  </sheetData>
  <dataValidations>
    <dataValidation type="list" allowBlank="1" showErrorMessage="1" sqref="X2:X4 X6 X8 X10:X33 X35:X68">
      <formula1>"น้อยกว่า 50,000 บาท,50,001 - 80,000 บาท,80,001 - 100,000 บาท,100,001 - 120,000 บาท,120,001 - 150,000 บาท,150,001 - 300,000 บาท,300,001 - 500,000 บาท,มากกว่า 500,000 บาท"</formula1>
    </dataValidation>
    <dataValidation type="list" allowBlank="1" showErrorMessage="1" sqref="C2:C75">
      <formula1>"A,Pare,Lukpla"</formula1>
    </dataValidation>
    <dataValidation type="list" allowBlank="1" showErrorMessage="1" sqref="AB2:AB67">
      <formula1>"เพื่ออยู่อาศัย,เก็บไว้เป็นทรัพย์สิน,ลงทุนระยะยาว (ปล่อยเช่า),ลงทุน,ไม่กรอกข้อมูล"</formula1>
    </dataValidation>
    <dataValidation type="list" allowBlank="1" showErrorMessage="1" sqref="Z2:Z67">
      <formula1>"ต่ำกว่า 5 ล้าน,5-6 ล้าน,7-8 ล้าน,9-10 ล้าน,10 ล้านขึ้นไป"</formula1>
    </dataValidation>
    <dataValidation type="list" allowBlank="1" showErrorMessage="1" sqref="I2:I15">
      <formula1>"facebook,IG,Blogger,ป้ายหน้าโครงการ,ป้ายบอกทาง,google,ป้ายโฆษณาเอกมัย14"</formula1>
    </dataValidation>
    <dataValidation type="list" allowBlank="1" showErrorMessage="1" sqref="P2:P72">
      <formula1>"น้อยกว่า 21 ปี,21 - 30 ปี,31 - 40 ปี,41 - 50 ปี,51 - 60 ปี,60 ปี ขึ้นไป,ไม่มีข้อมูลลูกค้า"</formula1>
    </dataValidation>
    <dataValidation type="list" allowBlank="1" showErrorMessage="1" sqref="J2:J73">
      <formula1>"Win - Book,Prospect ,เก็บข้อมูล,เทียบโครงการอื่น ,ปรึกษาครอบครัว ,ชะลอการซื้อ,Dead - เปลี่ยนทำเล ,Dead - ไม่สนใจแล้ว,Dead - ไม่ชอบรูปแบบโครงการ/เปลี่ยนใจซื้อบ้าน,Dead - ซื้อที่อื่น,Dead - เกินงบ,Dead - คล้าย Survey,Dead - เบอร์โทรติดต่อไม่ได้แล้ว,Dead - ไ"&amp;"ม่ชอบ Auto Park,ดูเฉยๆ ยังไม่แผนซื้อในปี 2567  ,ระยะเวลาการก่อสร้างที่นานเกินไป,คาดว่าติดปัญหาเรื่องการเงิน,กังวลเรื่องสินเชื่อ,กังวลเรื่องสินเชื่อ,ดูเฉยๆไม่ได้มีแผนจะซื้อ"</formula1>
    </dataValidation>
    <dataValidation type="list" allowBlank="1" showErrorMessage="1" sqref="AL2:AL42 AL44:AL67">
      <formula1>"Suvey,ต้องการพร้อมอยู่,เปรียบเทียบ,ซื้อที่อื่นไปแล้ว,ปรึกษาครอบครัว,ติดต่อไม่ได้แล้ว,ติด Location,ยังไม่รีบตัดสินใจ,ปรึกษาครอบแล้วแต่ครอบครัวไม่เห็นด้วย,เกินงบ,ขอข้อมูลโครงการ,ติดเรื่องระยะเวลาก่อสร้าง,ลูกค้าจองแล้ว,ติดปัญหาเรื่องการเงิน,เก็บข้อมูล,ไม่ชอบ"&amp;"รูปแบบโครงการ"</formula1>
    </dataValidation>
    <dataValidation type="list" allowBlank="1" showErrorMessage="1" sqref="R2:R8 T2:T9 T11:T18">
      <formula1>"กรุงเทพมหานคร,กระบี่,กาญจนบุรี,กาฬสินธุ์,กำแพงเพชร,ขอนแก่น,จันทบุรี,ฉะเชิงเทรา,ชลบุรี,ชัยนาท,ชัยภูมิ,ชุมพร,เชียงราย,เชียงใหม่,ตรัง,ตราด,ตาก,นครนายก,นครปฐม,นครพนม,นครราชสีมา,นครศรีธรรมราช,นครสวรรค์,นนทบุรี,นราธิวาส,น่าน,บึงกาฬ,บุรีรัมย์,ปทุมธานี,ประจวบคีรี"&amp;"ขันธ์,สมุทรสงคราม,สมุทรสาคร,สระแก้ว,สระบุรี,สิงห์บุรี,สุโขทัย,สุพรรณบุรี,สุราษฎร์ธานี,สุรินทร์,ปราจีนบุรี,ปัตตานี,พระนครศรีอยุธยา,พังงา,พัทลุง,พิจิตร,พิษณุโลก,เพชรบุรี,เพชรบูรณ์,แพร่,พะเยา,ภูเก็ต,มหาสารคาม,มุกดาหาร,แม่ฮ่องสอน,ยะลา,ยโสธร,ร้อยเอ็ด,ระนอง,ระย"&amp;"อง,ราชบุรี,ลพบุรี,ลำปาง,ลำพูน,เลย,ศรีสะเกษ,สกลนคร,สงขลา,สตูล,สมุทรปราการ,หนองคาย,หนองบัวลำภู,อ่างทอง,อุดรธานี,อุทัยธานี,อุตรดิตถ์,อุบลราชธานี,อำนาจเจริญ,สิงคโปร์,สเปน,เยอรมัน,อินโดนีเซีย"</formula1>
    </dataValidation>
    <dataValidation type="list" allowBlank="1" showErrorMessage="1" sqref="AL43">
      <formula1>"Suvey,ต้องการพร้อมอยู่,เปรียบเทียบ,ซื้อที่อื่นไปแล้ว,ปรึกษาครอบครัว,ติดต่อไม่ได้แล้ว,ติด Location,ยังไม่รีบตัดสินใจ,ปรึกษาครอบแล้วแต่ครอบครัวไม่เห็นด้วย,เกินงบ,ขอข้อมูลโครงการ,ติดเรื่องระยะเวลาก่อสร้าง,ลูกค้าจองแล้ว,ติดปัญหาเรื่องการเงิน,เก็บข้อมูล,ไม่ชอบ"&amp;"รูปแบบโครงการ,ไม่มีแพลนตัดสินใจ "</formula1>
    </dataValidation>
    <dataValidation type="list" allowBlank="1" showErrorMessage="1" sqref="F2:F19">
      <formula1>"ไม่ระบุสื่อ online,Website SENA,Facebook,Youtube,Instagram,Google,Line,Blogger,TikTok"</formula1>
    </dataValidation>
    <dataValidation type="list" allowBlank="1" showErrorMessage="1" sqref="G2:G15 G17:G18">
      <formula1>"ไม่ระบุสื่อ offline,ป้ายหน้าโครงการ,ป้ายบอกทาง,ฺBillboard,ใบปลิว,SMS,รถ Muvmi,อื่นๆ,เพื่อนเเนะนำ,Pass site,ลูกค้าส่วนตัว,ป้ายโฆษณาเอกมัย14"</formula1>
    </dataValidation>
    <dataValidation type="list" allowBlank="1" showErrorMessage="1" sqref="H2:H22 H26:H73">
      <formula1>"Appointment,Pass site,re visit"</formula1>
    </dataValidation>
    <dataValidation type="list" allowBlank="1" showErrorMessage="1" sqref="Y15">
      <formula1>"1 Bedroom,1 Bedroom Plus,2 Bedroom,3 Bedroom"</formula1>
    </dataValidation>
    <dataValidation type="list" allowBlank="1" showErrorMessage="1" sqref="K2:K73">
      <formula1>"A (Potential),B,C,F"</formula1>
    </dataValidation>
    <dataValidation type="list" allowBlank="1" showErrorMessage="1" sqref="W2:W25 W29:W31">
      <formula1>"ธุรกิจส่วนตัว,พนักงานบริษัทเอกชน,แพทย์ / พยาบาล,อื่นๆ ไม่ให้ข้อมูล,อาชีพอิสระ,รับราชการ / รัฐวิสหากิจ,แม่บ้าน /  พ่อบ้าน"</formula1>
    </dataValidation>
    <dataValidation type="list" allowBlank="1" showErrorMessage="1" sqref="Y2:Y14 Y16:Y67">
      <formula1>"1 Bedroom,1 Bedroom Plus,2 Bedroom"</formula1>
    </dataValidation>
  </dataValidations>
  <hyperlinks>
    <hyperlink r:id="rId1" ref="N10"/>
    <hyperlink r:id="rId2" ref="L15"/>
    <hyperlink r:id="rId3" ref="U18"/>
    <hyperlink r:id="rId4" ref="N20"/>
    <hyperlink r:id="rId5" ref="N25"/>
  </hyperlinks>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38"/>
    <col customWidth="1" min="2" max="2" width="15.88"/>
    <col customWidth="1" min="3" max="3" width="11.38"/>
    <col customWidth="1" min="4" max="4" width="22.75"/>
    <col customWidth="1" min="5" max="5" width="14.38"/>
    <col customWidth="1" min="6" max="6" width="25.63"/>
    <col customWidth="1" min="7" max="7" width="23.63"/>
    <col customWidth="1" min="8" max="8" width="19.13"/>
    <col customWidth="1" min="11" max="11" width="25.75"/>
    <col customWidth="1" min="12" max="12" width="63.38"/>
    <col customWidth="1" min="13" max="13" width="41.13"/>
    <col customWidth="1" min="14" max="14" width="28.88"/>
    <col customWidth="1" min="15" max="15" width="26.25"/>
    <col customWidth="1" min="16" max="16" width="25.0"/>
    <col customWidth="1" min="17" max="17" width="26.63"/>
    <col customWidth="1" min="18" max="18" width="15.13"/>
  </cols>
  <sheetData>
    <row r="1" ht="40.5" customHeight="1">
      <c r="A1" s="189" t="s">
        <v>761</v>
      </c>
      <c r="B1" s="190" t="s">
        <v>762</v>
      </c>
      <c r="C1" s="191" t="s">
        <v>1</v>
      </c>
      <c r="D1" s="192" t="s">
        <v>763</v>
      </c>
      <c r="E1" s="193" t="s">
        <v>764</v>
      </c>
      <c r="F1" s="194" t="s">
        <v>765</v>
      </c>
      <c r="G1" s="195" t="s">
        <v>766</v>
      </c>
      <c r="H1" s="196" t="s">
        <v>767</v>
      </c>
      <c r="I1" s="197" t="s">
        <v>275</v>
      </c>
      <c r="J1" s="198" t="s">
        <v>768</v>
      </c>
      <c r="K1" s="195" t="s">
        <v>769</v>
      </c>
      <c r="L1" s="199" t="s">
        <v>770</v>
      </c>
      <c r="M1" s="199" t="s">
        <v>771</v>
      </c>
      <c r="N1" s="199" t="s">
        <v>772</v>
      </c>
      <c r="O1" s="199" t="s">
        <v>773</v>
      </c>
      <c r="P1" s="199" t="s">
        <v>774</v>
      </c>
      <c r="Q1" s="199" t="s">
        <v>775</v>
      </c>
      <c r="R1" s="199" t="s">
        <v>776</v>
      </c>
      <c r="S1" s="199" t="s">
        <v>777</v>
      </c>
      <c r="T1" s="199" t="s">
        <v>778</v>
      </c>
      <c r="U1" s="199" t="s">
        <v>779</v>
      </c>
      <c r="V1" s="199" t="s">
        <v>780</v>
      </c>
    </row>
    <row r="2" ht="40.5" customHeight="1">
      <c r="A2" s="200">
        <v>1.0</v>
      </c>
      <c r="B2" s="201">
        <v>45660.0</v>
      </c>
      <c r="C2" s="202"/>
      <c r="D2" s="202" t="s">
        <v>781</v>
      </c>
      <c r="E2" s="203">
        <v>9.09637159E8</v>
      </c>
      <c r="F2" s="204"/>
      <c r="G2" s="205"/>
      <c r="H2" s="206" t="s">
        <v>782</v>
      </c>
      <c r="I2" s="205"/>
      <c r="J2" s="156" t="s">
        <v>56</v>
      </c>
      <c r="K2" s="207" t="s">
        <v>783</v>
      </c>
      <c r="L2" s="208" t="s">
        <v>784</v>
      </c>
      <c r="M2" s="209">
        <v>45661.0</v>
      </c>
      <c r="N2" s="210" t="s">
        <v>785</v>
      </c>
      <c r="O2" s="210" t="s">
        <v>786</v>
      </c>
      <c r="P2" s="210" t="s">
        <v>787</v>
      </c>
      <c r="Q2" s="211"/>
      <c r="R2" s="211"/>
      <c r="S2" s="211"/>
      <c r="T2" s="211"/>
      <c r="U2" s="205"/>
      <c r="V2" s="205"/>
    </row>
    <row r="3" ht="40.5" customHeight="1">
      <c r="A3" s="200">
        <v>2.0</v>
      </c>
      <c r="B3" s="212">
        <v>45662.0</v>
      </c>
      <c r="C3" s="213"/>
      <c r="D3" s="213" t="s">
        <v>788</v>
      </c>
      <c r="E3" s="214" t="s">
        <v>789</v>
      </c>
      <c r="F3" s="215" t="s">
        <v>790</v>
      </c>
      <c r="G3" s="216"/>
      <c r="H3" s="217" t="s">
        <v>791</v>
      </c>
      <c r="I3" s="216"/>
      <c r="J3" s="218" t="s">
        <v>87</v>
      </c>
      <c r="K3" s="200" t="s">
        <v>792</v>
      </c>
      <c r="L3" s="219" t="s">
        <v>793</v>
      </c>
      <c r="M3" s="220">
        <v>45665.0</v>
      </c>
      <c r="N3" s="221" t="s">
        <v>794</v>
      </c>
      <c r="O3" s="219" t="s">
        <v>795</v>
      </c>
      <c r="P3" s="219" t="s">
        <v>796</v>
      </c>
      <c r="Q3" s="222" t="s">
        <v>797</v>
      </c>
      <c r="R3" s="223"/>
      <c r="S3" s="223"/>
      <c r="T3" s="223"/>
      <c r="U3" s="216"/>
      <c r="V3" s="216"/>
    </row>
    <row r="4" ht="40.5" customHeight="1">
      <c r="A4" s="200">
        <v>3.0</v>
      </c>
      <c r="B4" s="201">
        <v>45667.0</v>
      </c>
      <c r="C4" s="202"/>
      <c r="D4" s="202" t="s">
        <v>798</v>
      </c>
      <c r="E4" s="224" t="s">
        <v>799</v>
      </c>
      <c r="F4" s="225" t="s">
        <v>800</v>
      </c>
      <c r="G4" s="205"/>
      <c r="H4" s="206" t="s">
        <v>791</v>
      </c>
      <c r="I4" s="205"/>
      <c r="J4" s="156" t="s">
        <v>87</v>
      </c>
      <c r="K4" s="207" t="s">
        <v>801</v>
      </c>
      <c r="L4" s="210" t="s">
        <v>802</v>
      </c>
      <c r="M4" s="211"/>
      <c r="N4" s="211"/>
      <c r="O4" s="211"/>
      <c r="P4" s="211"/>
      <c r="Q4" s="211"/>
      <c r="R4" s="211"/>
      <c r="S4" s="211"/>
      <c r="T4" s="211"/>
      <c r="U4" s="205"/>
      <c r="V4" s="205"/>
    </row>
    <row r="5" ht="40.5" customHeight="1">
      <c r="A5" s="200">
        <v>4.0</v>
      </c>
      <c r="B5" s="201">
        <v>45667.0</v>
      </c>
      <c r="C5" s="202"/>
      <c r="D5" s="202" t="s">
        <v>803</v>
      </c>
      <c r="E5" s="203">
        <v>9.88295076E8</v>
      </c>
      <c r="F5" s="204"/>
      <c r="G5" s="205"/>
      <c r="H5" s="206" t="s">
        <v>630</v>
      </c>
      <c r="I5" s="205"/>
      <c r="J5" s="156" t="s">
        <v>56</v>
      </c>
      <c r="K5" s="207" t="s">
        <v>804</v>
      </c>
      <c r="L5" s="210" t="s">
        <v>805</v>
      </c>
      <c r="M5" s="226">
        <v>45672.0</v>
      </c>
      <c r="N5" s="210" t="s">
        <v>806</v>
      </c>
      <c r="O5" s="210" t="s">
        <v>807</v>
      </c>
      <c r="P5" s="210" t="s">
        <v>808</v>
      </c>
      <c r="Q5" s="210" t="s">
        <v>809</v>
      </c>
      <c r="R5" s="210" t="s">
        <v>810</v>
      </c>
      <c r="S5" s="211"/>
      <c r="T5" s="211"/>
      <c r="U5" s="205"/>
      <c r="V5" s="205"/>
    </row>
    <row r="6" ht="40.5" customHeight="1">
      <c r="A6" s="200">
        <v>5.0</v>
      </c>
      <c r="B6" s="201">
        <v>45667.0</v>
      </c>
      <c r="C6" s="202"/>
      <c r="D6" s="202" t="s">
        <v>811</v>
      </c>
      <c r="E6" s="224">
        <v>8.20646348E8</v>
      </c>
      <c r="F6" s="227" t="s">
        <v>812</v>
      </c>
      <c r="G6" s="205"/>
      <c r="H6" s="206" t="s">
        <v>416</v>
      </c>
      <c r="I6" s="205"/>
      <c r="J6" s="156" t="s">
        <v>56</v>
      </c>
      <c r="K6" s="207" t="s">
        <v>801</v>
      </c>
      <c r="L6" s="210" t="s">
        <v>813</v>
      </c>
      <c r="M6" s="226">
        <v>45668.0</v>
      </c>
      <c r="N6" s="210" t="s">
        <v>814</v>
      </c>
      <c r="O6" s="211"/>
      <c r="P6" s="211"/>
      <c r="Q6" s="211"/>
      <c r="R6" s="211"/>
      <c r="S6" s="211"/>
      <c r="T6" s="211"/>
      <c r="U6" s="205"/>
      <c r="V6" s="205"/>
    </row>
    <row r="7" ht="40.5" customHeight="1">
      <c r="A7" s="200">
        <v>6.0</v>
      </c>
      <c r="B7" s="201">
        <v>45667.0</v>
      </c>
      <c r="C7" s="202"/>
      <c r="D7" s="202" t="s">
        <v>815</v>
      </c>
      <c r="E7" s="224" t="s">
        <v>816</v>
      </c>
      <c r="F7" s="225" t="s">
        <v>817</v>
      </c>
      <c r="G7" s="205"/>
      <c r="H7" s="206" t="s">
        <v>791</v>
      </c>
      <c r="I7" s="205"/>
      <c r="J7" s="156" t="s">
        <v>35</v>
      </c>
      <c r="K7" s="207" t="s">
        <v>801</v>
      </c>
      <c r="L7" s="210" t="s">
        <v>818</v>
      </c>
      <c r="M7" s="211"/>
      <c r="N7" s="211"/>
      <c r="O7" s="211"/>
      <c r="P7" s="211"/>
      <c r="Q7" s="211"/>
      <c r="R7" s="211"/>
      <c r="S7" s="211"/>
      <c r="T7" s="211"/>
      <c r="U7" s="205"/>
      <c r="V7" s="205"/>
    </row>
    <row r="8" ht="40.5" customHeight="1">
      <c r="A8" s="200">
        <v>7.0</v>
      </c>
      <c r="B8" s="212">
        <v>45669.0</v>
      </c>
      <c r="C8" s="213"/>
      <c r="D8" s="213" t="s">
        <v>819</v>
      </c>
      <c r="E8" s="214" t="s">
        <v>820</v>
      </c>
      <c r="F8" s="215" t="s">
        <v>821</v>
      </c>
      <c r="G8" s="216"/>
      <c r="H8" s="217" t="s">
        <v>791</v>
      </c>
      <c r="I8" s="216"/>
      <c r="J8" s="218" t="s">
        <v>87</v>
      </c>
      <c r="K8" s="200" t="s">
        <v>822</v>
      </c>
      <c r="L8" s="219" t="s">
        <v>823</v>
      </c>
      <c r="M8" s="219" t="s">
        <v>824</v>
      </c>
      <c r="N8" s="219" t="s">
        <v>825</v>
      </c>
      <c r="O8" s="228" t="s">
        <v>826</v>
      </c>
      <c r="P8" s="222" t="s">
        <v>827</v>
      </c>
      <c r="Q8" s="219" t="s">
        <v>828</v>
      </c>
      <c r="R8" s="229" t="s">
        <v>829</v>
      </c>
      <c r="S8" s="222" t="s">
        <v>830</v>
      </c>
      <c r="T8" s="222" t="s">
        <v>831</v>
      </c>
      <c r="U8" s="216"/>
      <c r="V8" s="216"/>
    </row>
    <row r="9" ht="40.5" customHeight="1">
      <c r="A9" s="230">
        <v>8.0</v>
      </c>
      <c r="B9" s="201">
        <v>45669.0</v>
      </c>
      <c r="C9" s="231"/>
      <c r="D9" s="231" t="s">
        <v>832</v>
      </c>
      <c r="E9" s="232" t="s">
        <v>833</v>
      </c>
      <c r="F9" s="227" t="s">
        <v>834</v>
      </c>
      <c r="G9" s="205"/>
      <c r="H9" s="206" t="s">
        <v>791</v>
      </c>
      <c r="I9" s="205"/>
      <c r="J9" s="156" t="s">
        <v>56</v>
      </c>
      <c r="K9" s="207" t="s">
        <v>835</v>
      </c>
      <c r="L9" s="210" t="s">
        <v>836</v>
      </c>
      <c r="M9" s="210" t="s">
        <v>837</v>
      </c>
      <c r="N9" s="210" t="s">
        <v>838</v>
      </c>
      <c r="O9" s="210" t="s">
        <v>839</v>
      </c>
      <c r="P9" s="210" t="s">
        <v>840</v>
      </c>
      <c r="Q9" s="211"/>
      <c r="R9" s="211"/>
      <c r="S9" s="211"/>
      <c r="T9" s="211"/>
      <c r="U9" s="205"/>
      <c r="V9" s="205"/>
    </row>
    <row r="10" ht="40.5" customHeight="1">
      <c r="A10" s="200">
        <v>9.0</v>
      </c>
      <c r="B10" s="201">
        <v>45669.0</v>
      </c>
      <c r="C10" s="231"/>
      <c r="D10" s="231" t="s">
        <v>841</v>
      </c>
      <c r="E10" s="232" t="s">
        <v>842</v>
      </c>
      <c r="F10" s="227" t="s">
        <v>843</v>
      </c>
      <c r="G10" s="205"/>
      <c r="H10" s="206" t="s">
        <v>791</v>
      </c>
      <c r="I10" s="205"/>
      <c r="J10" s="156" t="s">
        <v>35</v>
      </c>
      <c r="K10" s="207" t="s">
        <v>822</v>
      </c>
      <c r="L10" s="210" t="s">
        <v>844</v>
      </c>
      <c r="M10" s="210" t="s">
        <v>845</v>
      </c>
      <c r="N10" s="210" t="s">
        <v>846</v>
      </c>
      <c r="O10" s="211"/>
      <c r="P10" s="211"/>
      <c r="Q10" s="211"/>
      <c r="R10" s="211"/>
      <c r="S10" s="211"/>
      <c r="T10" s="211"/>
      <c r="U10" s="205"/>
      <c r="V10" s="205"/>
    </row>
    <row r="11" ht="40.5" customHeight="1">
      <c r="A11" s="200">
        <v>10.0</v>
      </c>
      <c r="B11" s="212">
        <v>45669.0</v>
      </c>
      <c r="C11" s="233"/>
      <c r="D11" s="233" t="s">
        <v>847</v>
      </c>
      <c r="E11" s="234">
        <f>+66949919827</f>
        <v>66949919827</v>
      </c>
      <c r="F11" s="215" t="s">
        <v>848</v>
      </c>
      <c r="G11" s="216"/>
      <c r="H11" s="217" t="s">
        <v>416</v>
      </c>
      <c r="I11" s="216"/>
      <c r="J11" s="218" t="s">
        <v>87</v>
      </c>
      <c r="K11" s="200" t="s">
        <v>792</v>
      </c>
      <c r="L11" s="229" t="s">
        <v>849</v>
      </c>
      <c r="M11" s="219" t="s">
        <v>850</v>
      </c>
      <c r="N11" s="219" t="s">
        <v>851</v>
      </c>
      <c r="O11" s="223"/>
      <c r="P11" s="223"/>
      <c r="Q11" s="223"/>
      <c r="R11" s="223"/>
      <c r="S11" s="223"/>
      <c r="T11" s="223"/>
      <c r="U11" s="216"/>
      <c r="V11" s="216"/>
    </row>
    <row r="12" ht="40.5" customHeight="1">
      <c r="A12" s="200">
        <v>11.0</v>
      </c>
      <c r="B12" s="201">
        <v>45670.0</v>
      </c>
      <c r="C12" s="231"/>
      <c r="D12" s="231" t="s">
        <v>852</v>
      </c>
      <c r="E12" s="203">
        <v>9.56639869E8</v>
      </c>
      <c r="F12" s="227" t="s">
        <v>853</v>
      </c>
      <c r="G12" s="205"/>
      <c r="H12" s="206" t="s">
        <v>416</v>
      </c>
      <c r="I12" s="205"/>
      <c r="J12" s="156" t="s">
        <v>87</v>
      </c>
      <c r="K12" s="207" t="s">
        <v>854</v>
      </c>
      <c r="L12" s="210" t="s">
        <v>855</v>
      </c>
      <c r="M12" s="210" t="s">
        <v>856</v>
      </c>
      <c r="N12" s="211"/>
      <c r="O12" s="211"/>
      <c r="P12" s="211"/>
      <c r="Q12" s="211"/>
      <c r="R12" s="211"/>
      <c r="S12" s="211"/>
      <c r="T12" s="211"/>
      <c r="U12" s="205"/>
      <c r="V12" s="205"/>
    </row>
    <row r="13" ht="40.5" customHeight="1">
      <c r="A13" s="207">
        <v>12.0</v>
      </c>
      <c r="B13" s="201">
        <v>45670.0</v>
      </c>
      <c r="C13" s="235"/>
      <c r="D13" s="235" t="s">
        <v>857</v>
      </c>
      <c r="E13" s="232">
        <v>8.64994636E8</v>
      </c>
      <c r="F13" s="227" t="s">
        <v>858</v>
      </c>
      <c r="G13" s="205"/>
      <c r="H13" s="206" t="s">
        <v>416</v>
      </c>
      <c r="I13" s="205"/>
      <c r="J13" s="156" t="s">
        <v>35</v>
      </c>
      <c r="K13" s="207" t="s">
        <v>835</v>
      </c>
      <c r="L13" s="210" t="s">
        <v>859</v>
      </c>
      <c r="M13" s="210" t="s">
        <v>860</v>
      </c>
      <c r="N13" s="211"/>
      <c r="O13" s="210" t="s">
        <v>861</v>
      </c>
      <c r="P13" s="210" t="s">
        <v>862</v>
      </c>
      <c r="Q13" s="211"/>
      <c r="R13" s="211"/>
      <c r="S13" s="211"/>
      <c r="T13" s="211"/>
      <c r="U13" s="205"/>
      <c r="V13" s="205"/>
    </row>
    <row r="14" ht="40.5" customHeight="1">
      <c r="A14" s="200">
        <v>13.0</v>
      </c>
      <c r="B14" s="212">
        <v>45672.0</v>
      </c>
      <c r="C14" s="213"/>
      <c r="D14" s="213" t="s">
        <v>863</v>
      </c>
      <c r="E14" s="236" t="s">
        <v>864</v>
      </c>
      <c r="F14" s="237" t="s">
        <v>865</v>
      </c>
      <c r="G14" s="216"/>
      <c r="H14" s="217" t="s">
        <v>791</v>
      </c>
      <c r="I14" s="216"/>
      <c r="J14" s="218" t="s">
        <v>87</v>
      </c>
      <c r="K14" s="200" t="s">
        <v>792</v>
      </c>
      <c r="L14" s="238" t="s">
        <v>866</v>
      </c>
      <c r="M14" s="238" t="s">
        <v>867</v>
      </c>
      <c r="N14" s="238" t="s">
        <v>868</v>
      </c>
      <c r="O14" s="238" t="s">
        <v>869</v>
      </c>
      <c r="P14" s="219" t="s">
        <v>870</v>
      </c>
      <c r="Q14" s="219" t="s">
        <v>871</v>
      </c>
      <c r="R14" s="229" t="s">
        <v>872</v>
      </c>
      <c r="S14" s="219" t="s">
        <v>873</v>
      </c>
      <c r="T14" s="219" t="s">
        <v>874</v>
      </c>
      <c r="U14" s="216"/>
      <c r="V14" s="216"/>
    </row>
    <row r="15" ht="40.5" customHeight="1">
      <c r="A15" s="200">
        <v>14.0</v>
      </c>
      <c r="B15" s="201">
        <v>45674.0</v>
      </c>
      <c r="C15" s="239"/>
      <c r="D15" s="239" t="s">
        <v>875</v>
      </c>
      <c r="E15" s="232">
        <v>9.62966566E8</v>
      </c>
      <c r="F15" s="204"/>
      <c r="G15" s="205"/>
      <c r="H15" s="206" t="s">
        <v>630</v>
      </c>
      <c r="I15" s="205"/>
      <c r="J15" s="156" t="s">
        <v>35</v>
      </c>
      <c r="K15" s="207" t="s">
        <v>822</v>
      </c>
      <c r="L15" s="210" t="s">
        <v>876</v>
      </c>
      <c r="M15" s="210" t="s">
        <v>877</v>
      </c>
      <c r="N15" s="211"/>
      <c r="O15" s="211"/>
      <c r="P15" s="211"/>
      <c r="Q15" s="211"/>
      <c r="R15" s="211"/>
      <c r="S15" s="211"/>
      <c r="T15" s="211"/>
      <c r="U15" s="205"/>
      <c r="V15" s="205"/>
    </row>
    <row r="16" ht="40.5" customHeight="1">
      <c r="A16" s="207">
        <v>15.0</v>
      </c>
      <c r="B16" s="240">
        <v>45676.0</v>
      </c>
      <c r="C16" s="202"/>
      <c r="D16" s="202" t="s">
        <v>878</v>
      </c>
      <c r="E16" s="224">
        <v>6.19232494E8</v>
      </c>
      <c r="F16" s="225" t="s">
        <v>879</v>
      </c>
      <c r="G16" s="205"/>
      <c r="H16" s="206" t="s">
        <v>416</v>
      </c>
      <c r="I16" s="205"/>
      <c r="J16" s="156" t="s">
        <v>56</v>
      </c>
      <c r="K16" s="207" t="s">
        <v>880</v>
      </c>
      <c r="L16" s="210" t="s">
        <v>881</v>
      </c>
      <c r="M16" s="210" t="s">
        <v>882</v>
      </c>
      <c r="N16" s="210" t="s">
        <v>883</v>
      </c>
      <c r="O16" s="210" t="s">
        <v>884</v>
      </c>
      <c r="P16" s="210" t="s">
        <v>885</v>
      </c>
      <c r="Q16" s="211"/>
      <c r="R16" s="210" t="s">
        <v>886</v>
      </c>
      <c r="S16" s="210" t="s">
        <v>887</v>
      </c>
      <c r="T16" s="210" t="s">
        <v>888</v>
      </c>
      <c r="U16" s="205"/>
      <c r="V16" s="205"/>
    </row>
    <row r="17" ht="40.5" customHeight="1">
      <c r="A17" s="200">
        <v>16.0</v>
      </c>
      <c r="B17" s="240">
        <v>45676.0</v>
      </c>
      <c r="C17" s="202"/>
      <c r="D17" s="202" t="s">
        <v>878</v>
      </c>
      <c r="E17" s="224" t="s">
        <v>889</v>
      </c>
      <c r="F17" s="225" t="s">
        <v>890</v>
      </c>
      <c r="G17" s="241" t="s">
        <v>891</v>
      </c>
      <c r="H17" s="206" t="s">
        <v>791</v>
      </c>
      <c r="I17" s="205"/>
      <c r="J17" s="156" t="s">
        <v>35</v>
      </c>
      <c r="K17" s="207" t="s">
        <v>801</v>
      </c>
      <c r="L17" s="210" t="s">
        <v>892</v>
      </c>
      <c r="M17" s="211"/>
      <c r="N17" s="211"/>
      <c r="O17" s="211"/>
      <c r="P17" s="211"/>
      <c r="Q17" s="211"/>
      <c r="R17" s="211"/>
      <c r="S17" s="211"/>
      <c r="T17" s="211"/>
      <c r="U17" s="205"/>
      <c r="V17" s="205"/>
    </row>
    <row r="18" ht="40.5" customHeight="1">
      <c r="A18" s="200">
        <v>17.0</v>
      </c>
      <c r="B18" s="242">
        <v>45676.0</v>
      </c>
      <c r="C18" s="243"/>
      <c r="D18" s="243" t="s">
        <v>382</v>
      </c>
      <c r="E18" s="244" t="s">
        <v>893</v>
      </c>
      <c r="F18" s="245" t="s">
        <v>894</v>
      </c>
      <c r="G18" s="246"/>
      <c r="H18" s="247" t="s">
        <v>791</v>
      </c>
      <c r="I18" s="246"/>
      <c r="J18" s="248" t="s">
        <v>87</v>
      </c>
      <c r="K18" s="249" t="s">
        <v>895</v>
      </c>
      <c r="L18" s="250" t="s">
        <v>896</v>
      </c>
      <c r="M18" s="250" t="s">
        <v>897</v>
      </c>
      <c r="N18" s="250" t="s">
        <v>898</v>
      </c>
      <c r="O18" s="250" t="s">
        <v>899</v>
      </c>
      <c r="P18" s="250" t="s">
        <v>900</v>
      </c>
      <c r="Q18" s="251"/>
      <c r="R18" s="251"/>
      <c r="S18" s="251"/>
      <c r="T18" s="251"/>
      <c r="U18" s="246"/>
      <c r="V18" s="246"/>
    </row>
    <row r="19" ht="40.5" customHeight="1">
      <c r="A19" s="200">
        <v>18.0</v>
      </c>
      <c r="B19" s="252">
        <v>45676.0</v>
      </c>
      <c r="C19" s="253"/>
      <c r="D19" s="253" t="s">
        <v>319</v>
      </c>
      <c r="E19" s="254" t="s">
        <v>901</v>
      </c>
      <c r="F19" s="255" t="s">
        <v>321</v>
      </c>
      <c r="G19" s="256"/>
      <c r="H19" s="257" t="s">
        <v>791</v>
      </c>
      <c r="I19" s="256"/>
      <c r="J19" s="258" t="s">
        <v>56</v>
      </c>
      <c r="K19" s="259" t="s">
        <v>902</v>
      </c>
      <c r="L19" s="260" t="s">
        <v>903</v>
      </c>
      <c r="M19" s="260" t="s">
        <v>904</v>
      </c>
      <c r="N19" s="261"/>
      <c r="O19" s="261"/>
      <c r="P19" s="261"/>
      <c r="Q19" s="261"/>
      <c r="R19" s="261"/>
      <c r="S19" s="261"/>
      <c r="T19" s="261"/>
      <c r="U19" s="256"/>
      <c r="V19" s="256"/>
    </row>
    <row r="20" ht="40.5" customHeight="1">
      <c r="A20" s="207">
        <v>19.0</v>
      </c>
      <c r="B20" s="201">
        <v>45677.0</v>
      </c>
      <c r="C20" s="235"/>
      <c r="D20" s="235" t="s">
        <v>905</v>
      </c>
      <c r="E20" s="232" t="s">
        <v>906</v>
      </c>
      <c r="F20" s="227" t="s">
        <v>907</v>
      </c>
      <c r="G20" s="205"/>
      <c r="H20" s="206" t="s">
        <v>791</v>
      </c>
      <c r="I20" s="205"/>
      <c r="J20" s="156" t="s">
        <v>35</v>
      </c>
      <c r="K20" s="207" t="s">
        <v>835</v>
      </c>
      <c r="L20" s="210" t="s">
        <v>908</v>
      </c>
      <c r="M20" s="210" t="s">
        <v>909</v>
      </c>
      <c r="N20" s="210" t="s">
        <v>910</v>
      </c>
      <c r="O20" s="210" t="s">
        <v>911</v>
      </c>
      <c r="P20" s="210" t="s">
        <v>862</v>
      </c>
      <c r="Q20" s="211"/>
      <c r="R20" s="211"/>
      <c r="S20" s="211"/>
      <c r="T20" s="211"/>
      <c r="U20" s="205"/>
      <c r="V20" s="205"/>
    </row>
    <row r="21" ht="40.5" customHeight="1">
      <c r="A21" s="200">
        <v>20.0</v>
      </c>
      <c r="B21" s="212">
        <v>45677.0</v>
      </c>
      <c r="C21" s="213"/>
      <c r="D21" s="213" t="s">
        <v>912</v>
      </c>
      <c r="E21" s="214" t="s">
        <v>913</v>
      </c>
      <c r="F21" s="215" t="s">
        <v>914</v>
      </c>
      <c r="G21" s="216"/>
      <c r="H21" s="217" t="s">
        <v>791</v>
      </c>
      <c r="I21" s="216"/>
      <c r="J21" s="218" t="s">
        <v>87</v>
      </c>
      <c r="K21" s="200" t="s">
        <v>822</v>
      </c>
      <c r="L21" s="219" t="s">
        <v>915</v>
      </c>
      <c r="M21" s="219" t="s">
        <v>916</v>
      </c>
      <c r="N21" s="219" t="s">
        <v>917</v>
      </c>
      <c r="O21" s="229" t="s">
        <v>918</v>
      </c>
      <c r="P21" s="229" t="s">
        <v>919</v>
      </c>
      <c r="Q21" s="219" t="s">
        <v>920</v>
      </c>
      <c r="R21" s="223"/>
      <c r="S21" s="223"/>
      <c r="T21" s="223"/>
      <c r="U21" s="216"/>
      <c r="V21" s="216"/>
    </row>
    <row r="22" ht="40.5" customHeight="1">
      <c r="A22" s="200">
        <v>21.0</v>
      </c>
      <c r="B22" s="240">
        <v>45678.0</v>
      </c>
      <c r="C22" s="262"/>
      <c r="D22" s="262" t="s">
        <v>921</v>
      </c>
      <c r="E22" s="224" t="s">
        <v>922</v>
      </c>
      <c r="F22" s="225" t="s">
        <v>923</v>
      </c>
      <c r="G22" s="205"/>
      <c r="H22" s="206" t="s">
        <v>791</v>
      </c>
      <c r="I22" s="205"/>
      <c r="J22" s="156" t="s">
        <v>56</v>
      </c>
      <c r="K22" s="207" t="s">
        <v>801</v>
      </c>
      <c r="L22" s="210" t="s">
        <v>924</v>
      </c>
      <c r="M22" s="211"/>
      <c r="N22" s="211"/>
      <c r="O22" s="211"/>
      <c r="P22" s="211"/>
      <c r="Q22" s="211"/>
      <c r="R22" s="211"/>
      <c r="S22" s="211"/>
      <c r="T22" s="211"/>
      <c r="U22" s="205"/>
      <c r="V22" s="205"/>
    </row>
    <row r="23" ht="40.5" customHeight="1">
      <c r="A23" s="200">
        <v>22.0</v>
      </c>
      <c r="B23" s="201">
        <v>45678.0</v>
      </c>
      <c r="C23" s="263"/>
      <c r="D23" s="263" t="s">
        <v>925</v>
      </c>
      <c r="E23" s="203">
        <v>9.32527833E8</v>
      </c>
      <c r="F23" s="227" t="s">
        <v>926</v>
      </c>
      <c r="G23" s="205"/>
      <c r="H23" s="206" t="s">
        <v>416</v>
      </c>
      <c r="I23" s="205"/>
      <c r="J23" s="156" t="s">
        <v>56</v>
      </c>
      <c r="K23" s="207" t="s">
        <v>801</v>
      </c>
      <c r="L23" s="210" t="s">
        <v>927</v>
      </c>
      <c r="M23" s="210" t="s">
        <v>928</v>
      </c>
      <c r="N23" s="211"/>
      <c r="O23" s="211"/>
      <c r="P23" s="211"/>
      <c r="Q23" s="211"/>
      <c r="R23" s="211"/>
      <c r="S23" s="211"/>
      <c r="T23" s="211"/>
      <c r="U23" s="205"/>
      <c r="V23" s="205"/>
    </row>
    <row r="24" ht="40.5" customHeight="1">
      <c r="A24" s="200">
        <v>23.0</v>
      </c>
      <c r="B24" s="201">
        <v>45679.0</v>
      </c>
      <c r="C24" s="262"/>
      <c r="D24" s="262" t="s">
        <v>929</v>
      </c>
      <c r="E24" s="224">
        <v>9.92855646E8</v>
      </c>
      <c r="F24" s="225" t="s">
        <v>930</v>
      </c>
      <c r="G24" s="205"/>
      <c r="H24" s="206" t="s">
        <v>416</v>
      </c>
      <c r="I24" s="205"/>
      <c r="J24" s="156" t="s">
        <v>35</v>
      </c>
      <c r="K24" s="207" t="s">
        <v>880</v>
      </c>
      <c r="L24" s="210" t="s">
        <v>931</v>
      </c>
      <c r="M24" s="211"/>
      <c r="N24" s="211"/>
      <c r="O24" s="211"/>
      <c r="P24" s="211"/>
      <c r="Q24" s="211"/>
      <c r="R24" s="211"/>
      <c r="S24" s="211"/>
      <c r="T24" s="211"/>
      <c r="U24" s="205"/>
      <c r="V24" s="205"/>
    </row>
    <row r="25" ht="40.5" customHeight="1">
      <c r="A25" s="200">
        <v>24.0</v>
      </c>
      <c r="B25" s="252">
        <v>45680.0</v>
      </c>
      <c r="C25" s="264"/>
      <c r="D25" s="264" t="s">
        <v>932</v>
      </c>
      <c r="E25" s="265">
        <v>8.30076714E8</v>
      </c>
      <c r="F25" s="266" t="s">
        <v>933</v>
      </c>
      <c r="G25" s="256"/>
      <c r="H25" s="257" t="s">
        <v>791</v>
      </c>
      <c r="I25" s="256"/>
      <c r="J25" s="258" t="s">
        <v>87</v>
      </c>
      <c r="K25" s="259" t="s">
        <v>934</v>
      </c>
      <c r="L25" s="267" t="s">
        <v>935</v>
      </c>
      <c r="M25" s="260" t="s">
        <v>936</v>
      </c>
      <c r="N25" s="260" t="s">
        <v>937</v>
      </c>
      <c r="O25" s="260" t="s">
        <v>938</v>
      </c>
      <c r="P25" s="260" t="s">
        <v>939</v>
      </c>
      <c r="Q25" s="260" t="s">
        <v>940</v>
      </c>
      <c r="R25" s="260" t="s">
        <v>941</v>
      </c>
      <c r="S25" s="260" t="s">
        <v>942</v>
      </c>
      <c r="T25" s="260" t="s">
        <v>943</v>
      </c>
      <c r="U25" s="256"/>
      <c r="V25" s="256"/>
    </row>
    <row r="26" ht="40.5" customHeight="1">
      <c r="A26" s="200">
        <v>25.0</v>
      </c>
      <c r="B26" s="201">
        <v>45680.0</v>
      </c>
      <c r="C26" s="262"/>
      <c r="D26" s="262" t="s">
        <v>944</v>
      </c>
      <c r="E26" s="224" t="s">
        <v>945</v>
      </c>
      <c r="F26" s="225" t="s">
        <v>946</v>
      </c>
      <c r="G26" s="205"/>
      <c r="H26" s="206" t="s">
        <v>791</v>
      </c>
      <c r="I26" s="205"/>
      <c r="J26" s="156" t="s">
        <v>56</v>
      </c>
      <c r="K26" s="207" t="s">
        <v>801</v>
      </c>
      <c r="L26" s="210" t="s">
        <v>947</v>
      </c>
      <c r="M26" s="211"/>
      <c r="N26" s="211"/>
      <c r="O26" s="211"/>
      <c r="P26" s="211"/>
      <c r="Q26" s="211"/>
      <c r="R26" s="211"/>
      <c r="S26" s="211"/>
      <c r="T26" s="211"/>
      <c r="U26" s="205"/>
      <c r="V26" s="205"/>
    </row>
    <row r="27" ht="40.5" customHeight="1">
      <c r="A27" s="207">
        <v>26.0</v>
      </c>
      <c r="B27" s="201">
        <v>45680.0</v>
      </c>
      <c r="C27" s="262"/>
      <c r="D27" s="262" t="s">
        <v>948</v>
      </c>
      <c r="E27" s="224">
        <v>8.77149997E8</v>
      </c>
      <c r="F27" s="225"/>
      <c r="G27" s="205"/>
      <c r="H27" s="206" t="s">
        <v>630</v>
      </c>
      <c r="I27" s="205"/>
      <c r="J27" s="156" t="s">
        <v>56</v>
      </c>
      <c r="K27" s="207" t="s">
        <v>949</v>
      </c>
      <c r="L27" s="210" t="s">
        <v>950</v>
      </c>
      <c r="M27" s="210" t="s">
        <v>951</v>
      </c>
      <c r="N27" s="210" t="s">
        <v>952</v>
      </c>
      <c r="O27" s="210" t="s">
        <v>953</v>
      </c>
      <c r="P27" s="210" t="s">
        <v>954</v>
      </c>
      <c r="Q27" s="210" t="s">
        <v>955</v>
      </c>
      <c r="R27" s="211"/>
      <c r="S27" s="211"/>
      <c r="T27" s="211"/>
      <c r="U27" s="205"/>
      <c r="V27" s="205"/>
    </row>
    <row r="28" ht="40.5" customHeight="1">
      <c r="A28" s="200">
        <v>27.0</v>
      </c>
      <c r="B28" s="201">
        <v>45681.0</v>
      </c>
      <c r="C28" s="262"/>
      <c r="D28" s="262" t="s">
        <v>956</v>
      </c>
      <c r="E28" s="224" t="s">
        <v>957</v>
      </c>
      <c r="F28" s="225" t="s">
        <v>958</v>
      </c>
      <c r="G28" s="205"/>
      <c r="H28" s="206" t="s">
        <v>791</v>
      </c>
      <c r="I28" s="205"/>
      <c r="J28" s="156" t="s">
        <v>35</v>
      </c>
      <c r="K28" s="207" t="s">
        <v>880</v>
      </c>
      <c r="L28" s="210" t="s">
        <v>959</v>
      </c>
      <c r="M28" s="210" t="s">
        <v>960</v>
      </c>
      <c r="N28" s="211"/>
      <c r="O28" s="211"/>
      <c r="P28" s="211"/>
      <c r="Q28" s="211"/>
      <c r="R28" s="211"/>
      <c r="S28" s="211"/>
      <c r="T28" s="211"/>
      <c r="U28" s="205"/>
      <c r="V28" s="205"/>
    </row>
    <row r="29" ht="40.5" customHeight="1">
      <c r="A29" s="200">
        <v>28.0</v>
      </c>
      <c r="B29" s="201">
        <v>45681.0</v>
      </c>
      <c r="C29" s="268"/>
      <c r="D29" s="268" t="s">
        <v>961</v>
      </c>
      <c r="E29" s="224" t="s">
        <v>962</v>
      </c>
      <c r="F29" s="225" t="s">
        <v>963</v>
      </c>
      <c r="G29" s="205"/>
      <c r="H29" s="206" t="s">
        <v>791</v>
      </c>
      <c r="I29" s="205"/>
      <c r="J29" s="156" t="s">
        <v>87</v>
      </c>
      <c r="K29" s="207" t="s">
        <v>801</v>
      </c>
      <c r="L29" s="210" t="s">
        <v>964</v>
      </c>
      <c r="M29" s="211"/>
      <c r="N29" s="211"/>
      <c r="O29" s="211"/>
      <c r="P29" s="211"/>
      <c r="Q29" s="211"/>
      <c r="R29" s="211"/>
      <c r="S29" s="211"/>
      <c r="T29" s="211"/>
      <c r="U29" s="205"/>
      <c r="V29" s="205"/>
    </row>
    <row r="30" ht="40.5" customHeight="1">
      <c r="A30" s="207">
        <v>29.0</v>
      </c>
      <c r="B30" s="201">
        <v>45681.0</v>
      </c>
      <c r="C30" s="262"/>
      <c r="D30" s="262" t="s">
        <v>965</v>
      </c>
      <c r="E30" s="224" t="s">
        <v>966</v>
      </c>
      <c r="F30" s="225" t="s">
        <v>967</v>
      </c>
      <c r="G30" s="205"/>
      <c r="H30" s="206" t="s">
        <v>791</v>
      </c>
      <c r="I30" s="205"/>
      <c r="J30" s="156" t="s">
        <v>56</v>
      </c>
      <c r="K30" s="207" t="s">
        <v>835</v>
      </c>
      <c r="L30" s="210" t="s">
        <v>968</v>
      </c>
      <c r="M30" s="210" t="s">
        <v>969</v>
      </c>
      <c r="N30" s="210" t="s">
        <v>970</v>
      </c>
      <c r="O30" s="210" t="s">
        <v>971</v>
      </c>
      <c r="P30" s="210" t="s">
        <v>972</v>
      </c>
      <c r="Q30" s="210" t="s">
        <v>973</v>
      </c>
      <c r="R30" s="211"/>
      <c r="S30" s="211"/>
      <c r="T30" s="211"/>
      <c r="U30" s="205"/>
      <c r="V30" s="205"/>
    </row>
    <row r="31" ht="40.5" customHeight="1">
      <c r="A31" s="207">
        <v>30.0</v>
      </c>
      <c r="B31" s="201">
        <v>45682.0</v>
      </c>
      <c r="C31" s="262"/>
      <c r="D31" s="262" t="s">
        <v>974</v>
      </c>
      <c r="E31" s="224" t="s">
        <v>975</v>
      </c>
      <c r="F31" s="225" t="s">
        <v>976</v>
      </c>
      <c r="G31" s="205"/>
      <c r="H31" s="206" t="s">
        <v>791</v>
      </c>
      <c r="I31" s="205"/>
      <c r="J31" s="156" t="s">
        <v>35</v>
      </c>
      <c r="K31" s="207" t="s">
        <v>835</v>
      </c>
      <c r="L31" s="210" t="s">
        <v>977</v>
      </c>
      <c r="M31" s="210" t="s">
        <v>978</v>
      </c>
      <c r="N31" s="210" t="s">
        <v>979</v>
      </c>
      <c r="O31" s="210" t="s">
        <v>862</v>
      </c>
      <c r="P31" s="211"/>
      <c r="Q31" s="211"/>
      <c r="R31" s="211"/>
      <c r="S31" s="211"/>
      <c r="T31" s="211"/>
      <c r="U31" s="205"/>
      <c r="V31" s="205"/>
    </row>
    <row r="32" ht="40.5" customHeight="1">
      <c r="A32" s="207">
        <v>31.0</v>
      </c>
      <c r="B32" s="201">
        <v>45682.0</v>
      </c>
      <c r="C32" s="262"/>
      <c r="D32" s="262" t="s">
        <v>980</v>
      </c>
      <c r="E32" s="224">
        <v>8.58033596E8</v>
      </c>
      <c r="F32" s="225" t="s">
        <v>981</v>
      </c>
      <c r="G32" s="205"/>
      <c r="H32" s="206" t="s">
        <v>416</v>
      </c>
      <c r="I32" s="205"/>
      <c r="J32" s="156" t="s">
        <v>87</v>
      </c>
      <c r="K32" s="207" t="s">
        <v>801</v>
      </c>
      <c r="L32" s="210" t="s">
        <v>982</v>
      </c>
      <c r="M32" s="210" t="s">
        <v>983</v>
      </c>
      <c r="N32" s="210" t="s">
        <v>984</v>
      </c>
      <c r="O32" s="210" t="s">
        <v>985</v>
      </c>
      <c r="P32" s="211"/>
      <c r="Q32" s="211"/>
      <c r="R32" s="211"/>
      <c r="S32" s="211"/>
      <c r="T32" s="211"/>
      <c r="U32" s="205"/>
      <c r="V32" s="205"/>
    </row>
    <row r="33" ht="40.5" customHeight="1">
      <c r="A33" s="200">
        <v>32.0</v>
      </c>
      <c r="B33" s="201">
        <v>45684.0</v>
      </c>
      <c r="C33" s="262"/>
      <c r="D33" s="262" t="s">
        <v>986</v>
      </c>
      <c r="E33" s="224">
        <v>6.36142628E8</v>
      </c>
      <c r="F33" s="269" t="s">
        <v>987</v>
      </c>
      <c r="G33" s="205"/>
      <c r="H33" s="206" t="s">
        <v>416</v>
      </c>
      <c r="I33" s="205"/>
      <c r="J33" s="156" t="s">
        <v>56</v>
      </c>
      <c r="K33" s="207" t="s">
        <v>801</v>
      </c>
      <c r="L33" s="270" t="s">
        <v>988</v>
      </c>
      <c r="M33" s="211"/>
      <c r="N33" s="211"/>
      <c r="O33" s="211"/>
      <c r="P33" s="211"/>
      <c r="Q33" s="211"/>
      <c r="R33" s="211"/>
      <c r="S33" s="211"/>
      <c r="T33" s="211"/>
      <c r="U33" s="205"/>
      <c r="V33" s="205"/>
    </row>
    <row r="34" ht="40.5" customHeight="1">
      <c r="A34" s="200">
        <v>33.0</v>
      </c>
      <c r="B34" s="201">
        <v>45684.0</v>
      </c>
      <c r="C34" s="262"/>
      <c r="D34" s="262" t="s">
        <v>989</v>
      </c>
      <c r="E34" s="224" t="s">
        <v>990</v>
      </c>
      <c r="F34" s="225" t="s">
        <v>991</v>
      </c>
      <c r="G34" s="205"/>
      <c r="H34" s="206" t="s">
        <v>791</v>
      </c>
      <c r="I34" s="205"/>
      <c r="J34" s="156" t="s">
        <v>35</v>
      </c>
      <c r="K34" s="207" t="s">
        <v>992</v>
      </c>
      <c r="L34" s="211"/>
      <c r="M34" s="211"/>
      <c r="N34" s="211"/>
      <c r="O34" s="211"/>
      <c r="P34" s="211"/>
      <c r="Q34" s="211"/>
      <c r="R34" s="211"/>
      <c r="S34" s="211"/>
      <c r="T34" s="211"/>
      <c r="U34" s="205"/>
      <c r="V34" s="205"/>
    </row>
    <row r="35" ht="40.5" customHeight="1">
      <c r="A35" s="200">
        <v>34.0</v>
      </c>
      <c r="B35" s="201">
        <v>45684.0</v>
      </c>
      <c r="C35" s="262"/>
      <c r="D35" s="262" t="s">
        <v>993</v>
      </c>
      <c r="E35" s="224">
        <v>6.02483612E8</v>
      </c>
      <c r="F35" s="225" t="s">
        <v>994</v>
      </c>
      <c r="G35" s="205"/>
      <c r="H35" s="206" t="s">
        <v>416</v>
      </c>
      <c r="I35" s="205"/>
      <c r="J35" s="156" t="s">
        <v>87</v>
      </c>
      <c r="K35" s="207" t="s">
        <v>801</v>
      </c>
      <c r="L35" s="270" t="s">
        <v>995</v>
      </c>
      <c r="M35" s="211"/>
      <c r="N35" s="211"/>
      <c r="O35" s="211"/>
      <c r="P35" s="211"/>
      <c r="Q35" s="211"/>
      <c r="R35" s="211"/>
      <c r="S35" s="211"/>
      <c r="T35" s="211"/>
      <c r="U35" s="205"/>
      <c r="V35" s="205"/>
    </row>
    <row r="36" ht="40.5" customHeight="1">
      <c r="A36" s="200">
        <v>35.0</v>
      </c>
      <c r="B36" s="201">
        <v>45685.0</v>
      </c>
      <c r="C36" s="262"/>
      <c r="D36" s="262" t="s">
        <v>996</v>
      </c>
      <c r="E36" s="224" t="s">
        <v>997</v>
      </c>
      <c r="F36" s="225" t="s">
        <v>998</v>
      </c>
      <c r="G36" s="205"/>
      <c r="H36" s="206" t="s">
        <v>791</v>
      </c>
      <c r="I36" s="205"/>
      <c r="J36" s="156" t="s">
        <v>56</v>
      </c>
      <c r="K36" s="207" t="s">
        <v>835</v>
      </c>
      <c r="L36" s="210" t="s">
        <v>999</v>
      </c>
      <c r="M36" s="211"/>
      <c r="N36" s="211"/>
      <c r="O36" s="211"/>
      <c r="P36" s="211"/>
      <c r="Q36" s="211"/>
      <c r="R36" s="211"/>
      <c r="S36" s="211"/>
      <c r="T36" s="211"/>
      <c r="U36" s="205"/>
      <c r="V36" s="205"/>
    </row>
    <row r="37" ht="40.5" customHeight="1">
      <c r="A37" s="200">
        <v>36.0</v>
      </c>
      <c r="B37" s="201">
        <v>45685.0</v>
      </c>
      <c r="C37" s="262"/>
      <c r="D37" s="262" t="s">
        <v>1000</v>
      </c>
      <c r="E37" s="224">
        <v>6.46364145E8</v>
      </c>
      <c r="F37" s="225" t="s">
        <v>1001</v>
      </c>
      <c r="G37" s="205"/>
      <c r="H37" s="206" t="s">
        <v>416</v>
      </c>
      <c r="I37" s="205"/>
      <c r="J37" s="156" t="s">
        <v>35</v>
      </c>
      <c r="K37" s="207" t="s">
        <v>783</v>
      </c>
      <c r="L37" s="210" t="s">
        <v>1002</v>
      </c>
      <c r="M37" s="211"/>
      <c r="N37" s="211"/>
      <c r="O37" s="211"/>
      <c r="P37" s="211"/>
      <c r="Q37" s="211"/>
      <c r="R37" s="211"/>
      <c r="S37" s="211"/>
      <c r="T37" s="211"/>
      <c r="U37" s="205"/>
      <c r="V37" s="205"/>
    </row>
    <row r="38" ht="40.5" customHeight="1">
      <c r="A38" s="200">
        <v>37.0</v>
      </c>
      <c r="B38" s="201">
        <v>45685.0</v>
      </c>
      <c r="C38" s="262"/>
      <c r="D38" s="262" t="s">
        <v>1003</v>
      </c>
      <c r="E38" s="224" t="s">
        <v>1004</v>
      </c>
      <c r="F38" s="225" t="s">
        <v>1005</v>
      </c>
      <c r="G38" s="205"/>
      <c r="H38" s="206"/>
      <c r="I38" s="205"/>
      <c r="J38" s="156" t="s">
        <v>87</v>
      </c>
      <c r="K38" s="207" t="s">
        <v>992</v>
      </c>
      <c r="L38" s="211"/>
      <c r="M38" s="211"/>
      <c r="N38" s="211"/>
      <c r="O38" s="211"/>
      <c r="P38" s="211"/>
      <c r="Q38" s="211"/>
      <c r="R38" s="211"/>
      <c r="S38" s="211"/>
      <c r="T38" s="211"/>
      <c r="U38" s="205"/>
      <c r="V38" s="205"/>
    </row>
    <row r="39" ht="40.5" customHeight="1">
      <c r="A39" s="271">
        <v>38.0</v>
      </c>
      <c r="B39" s="272">
        <v>45685.0</v>
      </c>
      <c r="C39" s="273"/>
      <c r="D39" s="273" t="s">
        <v>1006</v>
      </c>
      <c r="E39" s="274" t="s">
        <v>350</v>
      </c>
      <c r="F39" s="275" t="s">
        <v>1007</v>
      </c>
      <c r="G39" s="276"/>
      <c r="H39" s="277" t="s">
        <v>791</v>
      </c>
      <c r="I39" s="276"/>
      <c r="J39" s="278" t="s">
        <v>56</v>
      </c>
      <c r="K39" s="271" t="s">
        <v>902</v>
      </c>
      <c r="L39" s="122" t="s">
        <v>356</v>
      </c>
      <c r="M39" s="279"/>
      <c r="N39" s="279"/>
      <c r="O39" s="279"/>
      <c r="P39" s="279"/>
      <c r="Q39" s="279"/>
      <c r="R39" s="279"/>
      <c r="S39" s="279"/>
      <c r="T39" s="279"/>
      <c r="U39" s="276"/>
      <c r="V39" s="276"/>
    </row>
    <row r="40" ht="40.5" customHeight="1">
      <c r="A40" s="207">
        <v>39.0</v>
      </c>
      <c r="B40" s="201">
        <v>45686.0</v>
      </c>
      <c r="C40" s="262"/>
      <c r="D40" s="262" t="s">
        <v>1008</v>
      </c>
      <c r="E40" s="224" t="s">
        <v>1009</v>
      </c>
      <c r="F40" s="225" t="s">
        <v>1010</v>
      </c>
      <c r="G40" s="205"/>
      <c r="H40" s="206" t="s">
        <v>791</v>
      </c>
      <c r="I40" s="205"/>
      <c r="J40" s="156" t="s">
        <v>35</v>
      </c>
      <c r="K40" s="207" t="s">
        <v>801</v>
      </c>
      <c r="L40" s="210" t="s">
        <v>1011</v>
      </c>
      <c r="M40" s="211"/>
      <c r="N40" s="211"/>
      <c r="O40" s="211"/>
      <c r="P40" s="211"/>
      <c r="Q40" s="211"/>
      <c r="R40" s="211"/>
      <c r="S40" s="211"/>
      <c r="T40" s="211"/>
      <c r="U40" s="205"/>
      <c r="V40" s="205"/>
    </row>
    <row r="41" ht="40.5" customHeight="1">
      <c r="A41" s="230">
        <v>40.0</v>
      </c>
      <c r="B41" s="201">
        <v>45686.0</v>
      </c>
      <c r="C41" s="262"/>
      <c r="D41" s="262" t="s">
        <v>1012</v>
      </c>
      <c r="E41" s="224" t="s">
        <v>1013</v>
      </c>
      <c r="F41" s="204"/>
      <c r="G41" s="205"/>
      <c r="H41" s="206" t="s">
        <v>229</v>
      </c>
      <c r="I41" s="205"/>
      <c r="J41" s="156" t="s">
        <v>87</v>
      </c>
      <c r="K41" s="207" t="s">
        <v>835</v>
      </c>
      <c r="L41" s="270" t="s">
        <v>1014</v>
      </c>
      <c r="M41" s="210" t="s">
        <v>1015</v>
      </c>
      <c r="N41" s="210" t="s">
        <v>1016</v>
      </c>
      <c r="O41" s="210" t="s">
        <v>1017</v>
      </c>
      <c r="P41" s="210" t="s">
        <v>1018</v>
      </c>
      <c r="Q41" s="211"/>
      <c r="R41" s="211"/>
      <c r="S41" s="211"/>
      <c r="T41" s="211"/>
      <c r="U41" s="205"/>
      <c r="V41" s="205"/>
    </row>
    <row r="42" ht="40.5" customHeight="1">
      <c r="A42" s="230">
        <v>41.0</v>
      </c>
      <c r="B42" s="201">
        <v>45687.0</v>
      </c>
      <c r="C42" s="231"/>
      <c r="D42" s="231" t="s">
        <v>1019</v>
      </c>
      <c r="E42" s="280" t="s">
        <v>1020</v>
      </c>
      <c r="F42" s="281" t="s">
        <v>1021</v>
      </c>
      <c r="G42" s="205"/>
      <c r="H42" s="206" t="s">
        <v>416</v>
      </c>
      <c r="I42" s="205"/>
      <c r="J42" s="156" t="s">
        <v>87</v>
      </c>
      <c r="K42" s="207" t="s">
        <v>835</v>
      </c>
      <c r="L42" s="210" t="s">
        <v>1022</v>
      </c>
      <c r="M42" s="210" t="s">
        <v>1023</v>
      </c>
      <c r="N42" s="210" t="s">
        <v>1024</v>
      </c>
      <c r="O42" s="211"/>
      <c r="P42" s="211"/>
      <c r="Q42" s="211"/>
      <c r="R42" s="211"/>
      <c r="S42" s="211"/>
      <c r="T42" s="211"/>
      <c r="U42" s="205"/>
      <c r="V42" s="205"/>
    </row>
    <row r="43" ht="40.5" customHeight="1">
      <c r="A43" s="207">
        <v>42.0</v>
      </c>
      <c r="B43" s="201">
        <v>45688.0</v>
      </c>
      <c r="C43" s="231"/>
      <c r="D43" s="231" t="s">
        <v>1025</v>
      </c>
      <c r="E43" s="280" t="s">
        <v>1026</v>
      </c>
      <c r="F43" s="281" t="s">
        <v>1027</v>
      </c>
      <c r="G43" s="205"/>
      <c r="H43" s="206" t="s">
        <v>416</v>
      </c>
      <c r="I43" s="205"/>
      <c r="J43" s="156" t="s">
        <v>56</v>
      </c>
      <c r="K43" s="207" t="s">
        <v>949</v>
      </c>
      <c r="L43" s="210" t="s">
        <v>1028</v>
      </c>
      <c r="M43" s="210" t="s">
        <v>1029</v>
      </c>
      <c r="N43" s="210" t="s">
        <v>1030</v>
      </c>
      <c r="O43" s="210" t="s">
        <v>1031</v>
      </c>
      <c r="P43" s="210" t="s">
        <v>1032</v>
      </c>
      <c r="Q43" s="210" t="s">
        <v>1033</v>
      </c>
      <c r="R43" s="210" t="s">
        <v>1034</v>
      </c>
      <c r="S43" s="210" t="s">
        <v>1035</v>
      </c>
      <c r="T43" s="210" t="s">
        <v>1036</v>
      </c>
      <c r="U43" s="210" t="s">
        <v>1037</v>
      </c>
      <c r="V43" s="207" t="s">
        <v>1038</v>
      </c>
    </row>
    <row r="44" ht="40.5" customHeight="1">
      <c r="A44" s="207">
        <v>43.0</v>
      </c>
      <c r="B44" s="201">
        <v>45688.0</v>
      </c>
      <c r="C44" s="282"/>
      <c r="D44" s="282" t="s">
        <v>1039</v>
      </c>
      <c r="E44" s="280" t="s">
        <v>1040</v>
      </c>
      <c r="F44" s="281" t="s">
        <v>1041</v>
      </c>
      <c r="G44" s="205"/>
      <c r="H44" s="206" t="s">
        <v>416</v>
      </c>
      <c r="I44" s="205"/>
      <c r="J44" s="156" t="s">
        <v>35</v>
      </c>
      <c r="K44" s="207" t="s">
        <v>835</v>
      </c>
      <c r="L44" s="210" t="s">
        <v>1042</v>
      </c>
      <c r="M44" s="210" t="s">
        <v>1043</v>
      </c>
      <c r="N44" s="210" t="s">
        <v>1044</v>
      </c>
      <c r="O44" s="210" t="s">
        <v>1045</v>
      </c>
      <c r="P44" s="211"/>
      <c r="Q44" s="211"/>
      <c r="R44" s="211"/>
      <c r="S44" s="211"/>
      <c r="T44" s="211"/>
      <c r="U44" s="205"/>
      <c r="V44" s="205"/>
    </row>
    <row r="45" ht="40.5" customHeight="1">
      <c r="A45" s="200">
        <v>44.0</v>
      </c>
      <c r="B45" s="201">
        <v>45688.0</v>
      </c>
      <c r="C45" s="282"/>
      <c r="D45" s="282" t="s">
        <v>1046</v>
      </c>
      <c r="E45" s="280" t="s">
        <v>1040</v>
      </c>
      <c r="F45" s="281" t="s">
        <v>1041</v>
      </c>
      <c r="G45" s="205"/>
      <c r="H45" s="206" t="s">
        <v>416</v>
      </c>
      <c r="I45" s="205"/>
      <c r="J45" s="156" t="s">
        <v>35</v>
      </c>
      <c r="K45" s="207" t="s">
        <v>801</v>
      </c>
      <c r="L45" s="210" t="s">
        <v>1047</v>
      </c>
      <c r="M45" s="211"/>
      <c r="N45" s="211"/>
      <c r="O45" s="211"/>
      <c r="P45" s="211"/>
      <c r="Q45" s="211"/>
      <c r="R45" s="211"/>
      <c r="S45" s="211"/>
      <c r="T45" s="211"/>
      <c r="U45" s="205"/>
      <c r="V45" s="205"/>
    </row>
    <row r="46" ht="40.5" customHeight="1">
      <c r="A46" s="207">
        <v>45.0</v>
      </c>
      <c r="B46" s="201">
        <v>45688.0</v>
      </c>
      <c r="C46" s="202"/>
      <c r="D46" s="202" t="s">
        <v>1048</v>
      </c>
      <c r="E46" s="283" t="s">
        <v>1049</v>
      </c>
      <c r="F46" s="204"/>
      <c r="G46" s="205"/>
      <c r="H46" s="206" t="s">
        <v>229</v>
      </c>
      <c r="I46" s="205"/>
      <c r="J46" s="156" t="s">
        <v>56</v>
      </c>
      <c r="K46" s="207" t="s">
        <v>822</v>
      </c>
      <c r="L46" s="210" t="s">
        <v>1050</v>
      </c>
      <c r="M46" s="210" t="s">
        <v>1051</v>
      </c>
      <c r="N46" s="210" t="s">
        <v>1052</v>
      </c>
      <c r="O46" s="210" t="s">
        <v>1053</v>
      </c>
      <c r="P46" s="210" t="s">
        <v>1054</v>
      </c>
      <c r="Q46" s="211"/>
      <c r="R46" s="211"/>
      <c r="S46" s="211"/>
      <c r="T46" s="211"/>
      <c r="U46" s="205"/>
      <c r="V46" s="205"/>
    </row>
    <row r="47" ht="41.25" customHeight="1">
      <c r="A47" s="207">
        <v>46.0</v>
      </c>
      <c r="B47" s="201">
        <v>45688.0</v>
      </c>
      <c r="C47" s="202"/>
      <c r="D47" s="202" t="s">
        <v>1055</v>
      </c>
      <c r="E47" s="203" t="s">
        <v>1056</v>
      </c>
      <c r="F47" s="204"/>
      <c r="G47" s="205"/>
      <c r="H47" s="206" t="s">
        <v>630</v>
      </c>
      <c r="I47" s="205"/>
      <c r="J47" s="156" t="s">
        <v>56</v>
      </c>
      <c r="K47" s="207" t="s">
        <v>835</v>
      </c>
      <c r="L47" s="210" t="s">
        <v>1057</v>
      </c>
      <c r="M47" s="208" t="s">
        <v>1058</v>
      </c>
      <c r="N47" s="210" t="s">
        <v>1059</v>
      </c>
      <c r="O47" s="211"/>
      <c r="P47" s="211"/>
      <c r="Q47" s="211"/>
      <c r="R47" s="211"/>
      <c r="S47" s="211"/>
      <c r="T47" s="211"/>
      <c r="U47" s="205"/>
      <c r="V47" s="205"/>
    </row>
    <row r="48" ht="40.5" customHeight="1">
      <c r="A48" s="200">
        <v>47.0</v>
      </c>
      <c r="B48" s="201">
        <v>45691.0</v>
      </c>
      <c r="C48" s="262"/>
      <c r="D48" s="262" t="s">
        <v>1060</v>
      </c>
      <c r="E48" s="224">
        <v>9.88501897E8</v>
      </c>
      <c r="F48" s="225" t="s">
        <v>1061</v>
      </c>
      <c r="G48" s="205"/>
      <c r="H48" s="206" t="s">
        <v>416</v>
      </c>
      <c r="I48" s="205"/>
      <c r="J48" s="156" t="s">
        <v>87</v>
      </c>
      <c r="K48" s="207" t="s">
        <v>835</v>
      </c>
      <c r="L48" s="210" t="s">
        <v>1062</v>
      </c>
      <c r="M48" s="210" t="s">
        <v>1063</v>
      </c>
      <c r="N48" s="211"/>
      <c r="O48" s="211"/>
      <c r="P48" s="211"/>
      <c r="Q48" s="211"/>
      <c r="R48" s="211"/>
      <c r="S48" s="211"/>
      <c r="T48" s="211"/>
      <c r="U48" s="205"/>
      <c r="V48" s="205"/>
    </row>
    <row r="49" ht="40.5" customHeight="1">
      <c r="A49" s="207">
        <v>48.0</v>
      </c>
      <c r="B49" s="201">
        <v>45692.0</v>
      </c>
      <c r="C49" s="202"/>
      <c r="D49" s="202" t="s">
        <v>1064</v>
      </c>
      <c r="E49" s="203">
        <v>9.55718119E8</v>
      </c>
      <c r="F49" s="204"/>
      <c r="G49" s="205"/>
      <c r="H49" s="206" t="s">
        <v>630</v>
      </c>
      <c r="I49" s="207" t="s">
        <v>1065</v>
      </c>
      <c r="J49" s="156" t="s">
        <v>35</v>
      </c>
      <c r="K49" s="207" t="s">
        <v>934</v>
      </c>
      <c r="L49" s="210" t="s">
        <v>1066</v>
      </c>
      <c r="M49" s="210" t="s">
        <v>1067</v>
      </c>
      <c r="N49" s="210" t="s">
        <v>1068</v>
      </c>
      <c r="O49" s="210" t="s">
        <v>1069</v>
      </c>
      <c r="P49" s="211"/>
      <c r="Q49" s="211"/>
      <c r="R49" s="211"/>
      <c r="S49" s="211"/>
      <c r="T49" s="211"/>
      <c r="U49" s="205"/>
      <c r="V49" s="205"/>
    </row>
    <row r="50" ht="40.5" customHeight="1">
      <c r="A50" s="207">
        <v>49.0</v>
      </c>
      <c r="B50" s="201">
        <v>45692.0</v>
      </c>
      <c r="C50" s="202"/>
      <c r="D50" s="202" t="s">
        <v>1070</v>
      </c>
      <c r="E50" s="203">
        <v>9.25262556E8</v>
      </c>
      <c r="F50" s="204"/>
      <c r="G50" s="205"/>
      <c r="H50" s="206" t="s">
        <v>630</v>
      </c>
      <c r="I50" s="205"/>
      <c r="J50" s="156" t="s">
        <v>87</v>
      </c>
      <c r="K50" s="207" t="s">
        <v>835</v>
      </c>
      <c r="L50" s="270" t="s">
        <v>1071</v>
      </c>
      <c r="M50" s="210" t="s">
        <v>1072</v>
      </c>
      <c r="N50" s="210" t="s">
        <v>1073</v>
      </c>
      <c r="O50" s="210" t="s">
        <v>1074</v>
      </c>
      <c r="P50" s="210" t="s">
        <v>1075</v>
      </c>
      <c r="Q50" s="211"/>
      <c r="R50" s="211"/>
      <c r="S50" s="211"/>
      <c r="T50" s="211"/>
      <c r="U50" s="205"/>
      <c r="V50" s="205"/>
    </row>
    <row r="51" ht="40.5" customHeight="1">
      <c r="A51" s="200">
        <v>50.0</v>
      </c>
      <c r="B51" s="201">
        <v>45693.0</v>
      </c>
      <c r="C51" s="262"/>
      <c r="D51" s="262" t="s">
        <v>1076</v>
      </c>
      <c r="E51" s="224" t="s">
        <v>1077</v>
      </c>
      <c r="F51" s="225" t="s">
        <v>1078</v>
      </c>
      <c r="G51" s="205"/>
      <c r="H51" s="206" t="s">
        <v>791</v>
      </c>
      <c r="I51" s="205"/>
      <c r="J51" s="156" t="s">
        <v>56</v>
      </c>
      <c r="K51" s="207" t="s">
        <v>801</v>
      </c>
      <c r="L51" s="210" t="s">
        <v>1079</v>
      </c>
      <c r="M51" s="211"/>
      <c r="N51" s="211"/>
      <c r="O51" s="211"/>
      <c r="P51" s="211"/>
      <c r="Q51" s="211"/>
      <c r="R51" s="211"/>
      <c r="S51" s="211"/>
      <c r="T51" s="211"/>
      <c r="U51" s="205"/>
      <c r="V51" s="205"/>
    </row>
    <row r="52" ht="40.5" customHeight="1">
      <c r="A52" s="200">
        <v>51.0</v>
      </c>
      <c r="B52" s="190">
        <v>45693.0</v>
      </c>
      <c r="C52" s="284"/>
      <c r="D52" s="284" t="s">
        <v>1080</v>
      </c>
      <c r="E52" s="182">
        <v>9.40396107E8</v>
      </c>
      <c r="F52" s="285" t="s">
        <v>1081</v>
      </c>
      <c r="G52" s="216"/>
      <c r="H52" s="217" t="s">
        <v>416</v>
      </c>
      <c r="I52" s="216"/>
      <c r="J52" s="218" t="s">
        <v>35</v>
      </c>
      <c r="K52" s="200" t="s">
        <v>822</v>
      </c>
      <c r="L52" s="219" t="s">
        <v>674</v>
      </c>
      <c r="M52" s="219" t="s">
        <v>674</v>
      </c>
      <c r="N52" s="219" t="s">
        <v>1044</v>
      </c>
      <c r="O52" s="286" t="s">
        <v>1082</v>
      </c>
      <c r="P52" s="219" t="s">
        <v>1083</v>
      </c>
      <c r="Q52" s="223"/>
      <c r="R52" s="223"/>
      <c r="S52" s="223"/>
      <c r="T52" s="223"/>
      <c r="U52" s="216"/>
      <c r="V52" s="216"/>
    </row>
    <row r="53" ht="40.5" customHeight="1">
      <c r="A53" s="230">
        <v>52.0</v>
      </c>
      <c r="B53" s="201">
        <v>45693.0</v>
      </c>
      <c r="C53" s="262"/>
      <c r="D53" s="262" t="s">
        <v>1084</v>
      </c>
      <c r="E53" s="203" t="s">
        <v>1085</v>
      </c>
      <c r="F53" s="225" t="s">
        <v>1086</v>
      </c>
      <c r="G53" s="205"/>
      <c r="H53" s="206" t="s">
        <v>791</v>
      </c>
      <c r="I53" s="205"/>
      <c r="J53" s="156" t="s">
        <v>87</v>
      </c>
      <c r="K53" s="207" t="s">
        <v>835</v>
      </c>
      <c r="L53" s="270" t="s">
        <v>1087</v>
      </c>
      <c r="M53" s="210" t="s">
        <v>1088</v>
      </c>
      <c r="N53" s="211"/>
      <c r="O53" s="211"/>
      <c r="P53" s="211"/>
      <c r="Q53" s="211"/>
      <c r="R53" s="211"/>
      <c r="S53" s="211"/>
      <c r="T53" s="211"/>
      <c r="U53" s="205"/>
      <c r="V53" s="205"/>
    </row>
    <row r="54" ht="40.5" customHeight="1">
      <c r="A54" s="230">
        <v>53.0</v>
      </c>
      <c r="B54" s="201">
        <v>45693.0</v>
      </c>
      <c r="C54" s="262"/>
      <c r="D54" s="262" t="s">
        <v>1089</v>
      </c>
      <c r="E54" s="224">
        <v>1.77878888973E11</v>
      </c>
      <c r="F54" s="225" t="s">
        <v>399</v>
      </c>
      <c r="G54" s="205"/>
      <c r="H54" s="206" t="s">
        <v>791</v>
      </c>
      <c r="I54" s="207" t="s">
        <v>1090</v>
      </c>
      <c r="J54" s="156" t="s">
        <v>35</v>
      </c>
      <c r="K54" s="207" t="s">
        <v>895</v>
      </c>
      <c r="L54" s="210" t="s">
        <v>1091</v>
      </c>
      <c r="M54" s="210" t="s">
        <v>1092</v>
      </c>
      <c r="N54" s="211"/>
      <c r="O54" s="211"/>
      <c r="P54" s="211"/>
      <c r="Q54" s="211"/>
      <c r="R54" s="211"/>
      <c r="S54" s="211"/>
      <c r="T54" s="211"/>
      <c r="U54" s="205"/>
      <c r="V54" s="205"/>
    </row>
    <row r="55" ht="40.5" customHeight="1">
      <c r="A55" s="200">
        <v>54.0</v>
      </c>
      <c r="B55" s="201">
        <v>45694.0</v>
      </c>
      <c r="C55" s="225"/>
      <c r="D55" s="225" t="s">
        <v>1093</v>
      </c>
      <c r="E55" s="224" t="s">
        <v>1094</v>
      </c>
      <c r="F55" s="225" t="s">
        <v>1095</v>
      </c>
      <c r="G55" s="205"/>
      <c r="H55" s="206" t="s">
        <v>791</v>
      </c>
      <c r="I55" s="205"/>
      <c r="J55" s="156" t="s">
        <v>87</v>
      </c>
      <c r="K55" s="207" t="s">
        <v>1096</v>
      </c>
      <c r="L55" s="210" t="s">
        <v>1097</v>
      </c>
      <c r="M55" s="210" t="s">
        <v>1098</v>
      </c>
      <c r="N55" s="211"/>
      <c r="O55" s="211"/>
      <c r="P55" s="211"/>
      <c r="Q55" s="211"/>
      <c r="R55" s="211"/>
      <c r="S55" s="211"/>
      <c r="T55" s="211"/>
      <c r="U55" s="205"/>
      <c r="V55" s="205"/>
    </row>
    <row r="56" ht="40.5" customHeight="1">
      <c r="A56" s="207">
        <v>55.0</v>
      </c>
      <c r="B56" s="201">
        <v>45694.0</v>
      </c>
      <c r="C56" s="202"/>
      <c r="D56" s="202" t="s">
        <v>1099</v>
      </c>
      <c r="E56" s="203">
        <v>8.64195974E8</v>
      </c>
      <c r="F56" s="204"/>
      <c r="G56" s="205"/>
      <c r="H56" s="206" t="s">
        <v>416</v>
      </c>
      <c r="I56" s="287"/>
      <c r="J56" s="156" t="s">
        <v>56</v>
      </c>
      <c r="K56" s="207" t="s">
        <v>880</v>
      </c>
      <c r="L56" s="210" t="s">
        <v>1100</v>
      </c>
      <c r="M56" s="210" t="s">
        <v>1101</v>
      </c>
      <c r="N56" s="210" t="s">
        <v>1102</v>
      </c>
      <c r="O56" s="211"/>
      <c r="P56" s="211"/>
      <c r="Q56" s="211"/>
      <c r="R56" s="211"/>
      <c r="S56" s="211"/>
      <c r="T56" s="211"/>
      <c r="U56" s="205"/>
      <c r="V56" s="205"/>
    </row>
    <row r="57" ht="40.5" customHeight="1">
      <c r="A57" s="207">
        <v>56.0</v>
      </c>
      <c r="B57" s="201">
        <v>45694.0</v>
      </c>
      <c r="C57" s="202"/>
      <c r="D57" s="202" t="s">
        <v>1103</v>
      </c>
      <c r="E57" s="203">
        <v>8.64195974E8</v>
      </c>
      <c r="F57" s="204"/>
      <c r="G57" s="205"/>
      <c r="H57" s="206" t="s">
        <v>630</v>
      </c>
      <c r="I57" s="205"/>
      <c r="J57" s="156" t="s">
        <v>56</v>
      </c>
      <c r="K57" s="207" t="s">
        <v>880</v>
      </c>
      <c r="L57" s="270" t="s">
        <v>1104</v>
      </c>
      <c r="M57" s="210" t="s">
        <v>1105</v>
      </c>
      <c r="N57" s="210" t="s">
        <v>1102</v>
      </c>
      <c r="O57" s="211"/>
      <c r="P57" s="211"/>
      <c r="Q57" s="211"/>
      <c r="R57" s="211"/>
      <c r="S57" s="211"/>
      <c r="T57" s="211"/>
      <c r="U57" s="205"/>
      <c r="V57" s="205"/>
    </row>
    <row r="58" ht="40.5" customHeight="1">
      <c r="A58" s="230">
        <v>57.0</v>
      </c>
      <c r="B58" s="201">
        <v>45697.0</v>
      </c>
      <c r="C58" s="262"/>
      <c r="D58" s="262" t="s">
        <v>1106</v>
      </c>
      <c r="E58" s="224">
        <v>8.38656365E8</v>
      </c>
      <c r="F58" s="225" t="s">
        <v>1107</v>
      </c>
      <c r="G58" s="205"/>
      <c r="H58" s="206" t="s">
        <v>416</v>
      </c>
      <c r="I58" s="205"/>
      <c r="J58" s="156" t="s">
        <v>35</v>
      </c>
      <c r="K58" s="207" t="s">
        <v>801</v>
      </c>
      <c r="L58" s="208" t="s">
        <v>1108</v>
      </c>
      <c r="M58" s="211"/>
      <c r="N58" s="211"/>
      <c r="O58" s="211"/>
      <c r="P58" s="211"/>
      <c r="Q58" s="211"/>
      <c r="R58" s="211"/>
      <c r="S58" s="211"/>
      <c r="T58" s="211"/>
      <c r="U58" s="205"/>
      <c r="V58" s="205"/>
    </row>
    <row r="59" ht="40.5" customHeight="1">
      <c r="A59" s="230">
        <v>58.0</v>
      </c>
      <c r="B59" s="201">
        <v>45698.0</v>
      </c>
      <c r="C59" s="262"/>
      <c r="D59" s="262" t="s">
        <v>1109</v>
      </c>
      <c r="E59" s="224">
        <v>8.40742525E8</v>
      </c>
      <c r="F59" s="225" t="s">
        <v>1110</v>
      </c>
      <c r="G59" s="205"/>
      <c r="H59" s="206" t="s">
        <v>416</v>
      </c>
      <c r="I59" s="205"/>
      <c r="J59" s="156" t="s">
        <v>87</v>
      </c>
      <c r="K59" s="207" t="s">
        <v>801</v>
      </c>
      <c r="L59" s="210" t="s">
        <v>1111</v>
      </c>
      <c r="M59" s="211"/>
      <c r="N59" s="211"/>
      <c r="O59" s="211"/>
      <c r="P59" s="211"/>
      <c r="Q59" s="211"/>
      <c r="R59" s="211"/>
      <c r="S59" s="211"/>
      <c r="T59" s="211"/>
      <c r="U59" s="205"/>
      <c r="V59" s="205"/>
    </row>
    <row r="60" ht="40.5" customHeight="1">
      <c r="A60" s="230">
        <v>59.0</v>
      </c>
      <c r="B60" s="201">
        <v>45698.0</v>
      </c>
      <c r="C60" s="262"/>
      <c r="D60" s="262" t="s">
        <v>1112</v>
      </c>
      <c r="E60" s="224">
        <v>9.71545542E8</v>
      </c>
      <c r="F60" s="225" t="s">
        <v>1113</v>
      </c>
      <c r="G60" s="205"/>
      <c r="H60" s="206" t="s">
        <v>416</v>
      </c>
      <c r="I60" s="205"/>
      <c r="J60" s="156" t="s">
        <v>56</v>
      </c>
      <c r="K60" s="207" t="s">
        <v>801</v>
      </c>
      <c r="L60" s="210" t="s">
        <v>1114</v>
      </c>
      <c r="M60" s="211"/>
      <c r="N60" s="211"/>
      <c r="O60" s="211"/>
      <c r="P60" s="211"/>
      <c r="Q60" s="211"/>
      <c r="R60" s="211"/>
      <c r="S60" s="211"/>
      <c r="T60" s="211"/>
      <c r="U60" s="205"/>
      <c r="V60" s="205"/>
    </row>
    <row r="61" ht="40.5" customHeight="1">
      <c r="A61" s="207">
        <v>60.0</v>
      </c>
      <c r="B61" s="201">
        <v>45698.0</v>
      </c>
      <c r="C61" s="262"/>
      <c r="D61" s="262" t="s">
        <v>410</v>
      </c>
      <c r="E61" s="224" t="s">
        <v>1115</v>
      </c>
      <c r="F61" s="225" t="s">
        <v>1116</v>
      </c>
      <c r="G61" s="205"/>
      <c r="H61" s="206" t="s">
        <v>791</v>
      </c>
      <c r="I61" s="207" t="s">
        <v>1116</v>
      </c>
      <c r="J61" s="156" t="s">
        <v>35</v>
      </c>
      <c r="K61" s="207" t="s">
        <v>835</v>
      </c>
      <c r="L61" s="208" t="s">
        <v>1117</v>
      </c>
      <c r="M61" s="210" t="s">
        <v>1118</v>
      </c>
      <c r="N61" s="210" t="s">
        <v>1119</v>
      </c>
      <c r="O61" s="211"/>
      <c r="P61" s="211"/>
      <c r="Q61" s="211"/>
      <c r="R61" s="211"/>
      <c r="S61" s="211"/>
      <c r="T61" s="211"/>
      <c r="U61" s="205"/>
      <c r="V61" s="205"/>
    </row>
    <row r="62" ht="40.5" customHeight="1">
      <c r="A62" s="207">
        <v>61.0</v>
      </c>
      <c r="B62" s="201">
        <v>45699.0</v>
      </c>
      <c r="C62" s="262"/>
      <c r="D62" s="262" t="s">
        <v>1120</v>
      </c>
      <c r="E62" s="224" t="s">
        <v>1121</v>
      </c>
      <c r="F62" s="288" t="s">
        <v>1122</v>
      </c>
      <c r="G62" s="205"/>
      <c r="H62" s="206" t="s">
        <v>791</v>
      </c>
      <c r="I62" s="205"/>
      <c r="J62" s="156" t="s">
        <v>56</v>
      </c>
      <c r="K62" s="207" t="s">
        <v>880</v>
      </c>
      <c r="L62" s="210" t="s">
        <v>1123</v>
      </c>
      <c r="M62" s="210" t="s">
        <v>1124</v>
      </c>
      <c r="N62" s="210" t="s">
        <v>1101</v>
      </c>
      <c r="O62" s="210" t="s">
        <v>1125</v>
      </c>
      <c r="P62" s="211"/>
      <c r="Q62" s="211"/>
      <c r="R62" s="211"/>
      <c r="S62" s="211"/>
      <c r="T62" s="211"/>
      <c r="U62" s="205"/>
      <c r="V62" s="205"/>
    </row>
    <row r="63" ht="40.5" customHeight="1">
      <c r="A63" s="207">
        <v>62.0</v>
      </c>
      <c r="B63" s="201">
        <v>45700.0</v>
      </c>
      <c r="C63" s="262"/>
      <c r="D63" s="262" t="s">
        <v>1126</v>
      </c>
      <c r="E63" s="224" t="s">
        <v>1127</v>
      </c>
      <c r="F63" s="288" t="s">
        <v>1128</v>
      </c>
      <c r="G63" s="205"/>
      <c r="H63" s="206" t="s">
        <v>416</v>
      </c>
      <c r="I63" s="205"/>
      <c r="J63" s="156" t="s">
        <v>35</v>
      </c>
      <c r="K63" s="207" t="s">
        <v>822</v>
      </c>
      <c r="L63" s="289" t="s">
        <v>1129</v>
      </c>
      <c r="M63" s="210" t="s">
        <v>1130</v>
      </c>
      <c r="N63" s="210" t="s">
        <v>1092</v>
      </c>
      <c r="O63" s="211"/>
      <c r="P63" s="211"/>
      <c r="Q63" s="211"/>
      <c r="R63" s="211"/>
      <c r="S63" s="211"/>
      <c r="T63" s="211"/>
      <c r="U63" s="205"/>
      <c r="V63" s="205"/>
    </row>
    <row r="64" ht="40.5" customHeight="1">
      <c r="A64" s="271">
        <v>63.0</v>
      </c>
      <c r="B64" s="272">
        <v>45702.0</v>
      </c>
      <c r="C64" s="290"/>
      <c r="D64" s="290" t="s">
        <v>1131</v>
      </c>
      <c r="E64" s="291" t="s">
        <v>459</v>
      </c>
      <c r="F64" s="292" t="s">
        <v>460</v>
      </c>
      <c r="G64" s="276"/>
      <c r="H64" s="277" t="s">
        <v>416</v>
      </c>
      <c r="I64" s="276"/>
      <c r="J64" s="278" t="s">
        <v>56</v>
      </c>
      <c r="K64" s="271" t="s">
        <v>934</v>
      </c>
      <c r="L64" s="122" t="s">
        <v>1132</v>
      </c>
      <c r="M64" s="122" t="s">
        <v>1133</v>
      </c>
      <c r="N64" s="122" t="s">
        <v>1134</v>
      </c>
      <c r="O64" s="122" t="s">
        <v>1135</v>
      </c>
      <c r="P64" s="122" t="s">
        <v>1136</v>
      </c>
      <c r="Q64" s="122" t="s">
        <v>1137</v>
      </c>
      <c r="R64" s="279"/>
      <c r="S64" s="279"/>
      <c r="T64" s="279"/>
      <c r="U64" s="276"/>
      <c r="V64" s="276"/>
    </row>
    <row r="65" ht="40.5" customHeight="1">
      <c r="A65" s="200">
        <v>64.0</v>
      </c>
      <c r="B65" s="212">
        <v>45702.0</v>
      </c>
      <c r="C65" s="293"/>
      <c r="D65" s="293" t="s">
        <v>1138</v>
      </c>
      <c r="E65" s="182" t="s">
        <v>1139</v>
      </c>
      <c r="F65" s="294"/>
      <c r="G65" s="216"/>
      <c r="H65" s="217" t="s">
        <v>630</v>
      </c>
      <c r="I65" s="216"/>
      <c r="J65" s="218" t="s">
        <v>87</v>
      </c>
      <c r="K65" s="200" t="s">
        <v>902</v>
      </c>
      <c r="L65" s="219" t="s">
        <v>1140</v>
      </c>
      <c r="M65" s="219" t="s">
        <v>1141</v>
      </c>
      <c r="N65" s="219" t="s">
        <v>1142</v>
      </c>
      <c r="O65" s="223"/>
      <c r="P65" s="223"/>
      <c r="Q65" s="223"/>
      <c r="R65" s="223"/>
      <c r="S65" s="223"/>
      <c r="T65" s="223"/>
      <c r="U65" s="216"/>
      <c r="V65" s="216"/>
    </row>
    <row r="66" ht="40.5" customHeight="1">
      <c r="A66" s="207">
        <v>65.0</v>
      </c>
      <c r="B66" s="201">
        <v>45702.0</v>
      </c>
      <c r="C66" s="202"/>
      <c r="D66" s="202" t="s">
        <v>1143</v>
      </c>
      <c r="E66" s="203" t="s">
        <v>1144</v>
      </c>
      <c r="F66" s="204"/>
      <c r="G66" s="205"/>
      <c r="H66" s="206" t="s">
        <v>630</v>
      </c>
      <c r="I66" s="205"/>
      <c r="J66" s="156" t="s">
        <v>35</v>
      </c>
      <c r="K66" s="207" t="s">
        <v>783</v>
      </c>
      <c r="L66" s="210" t="s">
        <v>1145</v>
      </c>
      <c r="M66" s="210" t="s">
        <v>1146</v>
      </c>
      <c r="N66" s="211"/>
      <c r="O66" s="211"/>
      <c r="P66" s="211"/>
      <c r="Q66" s="211"/>
      <c r="R66" s="211"/>
      <c r="S66" s="211"/>
      <c r="T66" s="211"/>
      <c r="U66" s="205"/>
      <c r="V66" s="205"/>
    </row>
    <row r="67" ht="40.5" customHeight="1">
      <c r="A67" s="207">
        <v>66.0</v>
      </c>
      <c r="B67" s="201">
        <v>45702.0</v>
      </c>
      <c r="C67" s="295"/>
      <c r="D67" s="295" t="s">
        <v>417</v>
      </c>
      <c r="E67" s="224">
        <v>6.55356963E8</v>
      </c>
      <c r="F67" s="296" t="s">
        <v>419</v>
      </c>
      <c r="G67" s="205"/>
      <c r="H67" s="206" t="s">
        <v>416</v>
      </c>
      <c r="I67" s="205"/>
      <c r="J67" s="156" t="s">
        <v>35</v>
      </c>
      <c r="K67" s="207" t="s">
        <v>934</v>
      </c>
      <c r="L67" s="289" t="s">
        <v>1147</v>
      </c>
      <c r="M67" s="210" t="s">
        <v>1148</v>
      </c>
      <c r="N67" s="211"/>
      <c r="O67" s="210" t="s">
        <v>1149</v>
      </c>
      <c r="P67" s="211"/>
      <c r="Q67" s="211"/>
      <c r="R67" s="211"/>
      <c r="S67" s="211"/>
      <c r="T67" s="211"/>
      <c r="U67" s="205"/>
      <c r="V67" s="205"/>
    </row>
    <row r="68" ht="40.5" customHeight="1">
      <c r="A68" s="207">
        <v>67.0</v>
      </c>
      <c r="B68" s="201">
        <v>45703.0</v>
      </c>
      <c r="C68" s="231"/>
      <c r="D68" s="231" t="s">
        <v>1150</v>
      </c>
      <c r="E68" s="280">
        <v>9.51787097E8</v>
      </c>
      <c r="F68" s="281" t="s">
        <v>1151</v>
      </c>
      <c r="G68" s="205"/>
      <c r="H68" s="206" t="s">
        <v>416</v>
      </c>
      <c r="I68" s="205"/>
      <c r="J68" s="156" t="s">
        <v>87</v>
      </c>
      <c r="K68" s="207" t="s">
        <v>1096</v>
      </c>
      <c r="L68" s="210" t="s">
        <v>1152</v>
      </c>
      <c r="M68" s="210" t="s">
        <v>1153</v>
      </c>
      <c r="N68" s="210" t="s">
        <v>1154</v>
      </c>
      <c r="O68" s="297" t="s">
        <v>1155</v>
      </c>
      <c r="P68" s="210" t="s">
        <v>1156</v>
      </c>
      <c r="Q68" s="210" t="s">
        <v>1157</v>
      </c>
      <c r="R68" s="210" t="s">
        <v>1158</v>
      </c>
      <c r="S68" s="210" t="s">
        <v>1159</v>
      </c>
      <c r="T68" s="211"/>
      <c r="U68" s="205"/>
      <c r="V68" s="205"/>
    </row>
    <row r="69" ht="40.5" customHeight="1">
      <c r="A69" s="207">
        <v>68.0</v>
      </c>
      <c r="B69" s="201">
        <v>45703.0</v>
      </c>
      <c r="C69" s="231"/>
      <c r="D69" s="231" t="s">
        <v>1160</v>
      </c>
      <c r="E69" s="280">
        <v>8.39749666E8</v>
      </c>
      <c r="F69" s="281" t="s">
        <v>1161</v>
      </c>
      <c r="G69" s="205"/>
      <c r="H69" s="206" t="s">
        <v>416</v>
      </c>
      <c r="I69" s="205"/>
      <c r="J69" s="156" t="s">
        <v>56</v>
      </c>
      <c r="K69" s="207" t="s">
        <v>835</v>
      </c>
      <c r="L69" s="210" t="s">
        <v>1162</v>
      </c>
      <c r="M69" s="210" t="s">
        <v>1163</v>
      </c>
      <c r="N69" s="210" t="s">
        <v>1164</v>
      </c>
      <c r="O69" s="211"/>
      <c r="P69" s="211"/>
      <c r="Q69" s="211"/>
      <c r="R69" s="211"/>
      <c r="S69" s="211"/>
      <c r="T69" s="211"/>
      <c r="U69" s="205"/>
      <c r="V69" s="205"/>
    </row>
    <row r="70" ht="40.5" customHeight="1">
      <c r="A70" s="207">
        <v>69.0</v>
      </c>
      <c r="B70" s="201">
        <v>45704.0</v>
      </c>
      <c r="C70" s="262"/>
      <c r="D70" s="262" t="s">
        <v>1165</v>
      </c>
      <c r="E70" s="203" t="s">
        <v>1166</v>
      </c>
      <c r="F70" s="296" t="s">
        <v>1167</v>
      </c>
      <c r="G70" s="298" t="s">
        <v>1168</v>
      </c>
      <c r="H70" s="206" t="s">
        <v>791</v>
      </c>
      <c r="I70" s="205"/>
      <c r="J70" s="156" t="s">
        <v>35</v>
      </c>
      <c r="K70" s="207" t="s">
        <v>792</v>
      </c>
      <c r="L70" s="210" t="s">
        <v>1169</v>
      </c>
      <c r="M70" s="210" t="s">
        <v>1170</v>
      </c>
      <c r="N70" s="210" t="s">
        <v>1044</v>
      </c>
      <c r="O70" s="210" t="s">
        <v>1171</v>
      </c>
      <c r="P70" s="211"/>
      <c r="Q70" s="211"/>
      <c r="R70" s="211"/>
      <c r="S70" s="211"/>
      <c r="T70" s="211"/>
      <c r="U70" s="205"/>
      <c r="V70" s="205"/>
    </row>
    <row r="71" ht="40.5" customHeight="1">
      <c r="A71" s="207">
        <v>70.0</v>
      </c>
      <c r="B71" s="201">
        <v>45704.0</v>
      </c>
      <c r="C71" s="262"/>
      <c r="D71" s="262" t="s">
        <v>1172</v>
      </c>
      <c r="E71" s="224" t="s">
        <v>1173</v>
      </c>
      <c r="F71" s="296" t="s">
        <v>1174</v>
      </c>
      <c r="G71" s="205"/>
      <c r="H71" s="206" t="s">
        <v>416</v>
      </c>
      <c r="I71" s="205"/>
      <c r="J71" s="156" t="s">
        <v>87</v>
      </c>
      <c r="K71" s="207" t="s">
        <v>1096</v>
      </c>
      <c r="L71" s="210" t="s">
        <v>1175</v>
      </c>
      <c r="M71" s="210" t="s">
        <v>1176</v>
      </c>
      <c r="N71" s="210" t="s">
        <v>1177</v>
      </c>
      <c r="O71" s="211"/>
      <c r="P71" s="211"/>
      <c r="Q71" s="211"/>
      <c r="R71" s="211"/>
      <c r="S71" s="211"/>
      <c r="T71" s="211"/>
      <c r="U71" s="205"/>
      <c r="V71" s="205"/>
    </row>
    <row r="72" ht="40.5" customHeight="1">
      <c r="A72" s="207">
        <v>71.0</v>
      </c>
      <c r="B72" s="201">
        <v>45704.0</v>
      </c>
      <c r="C72" s="202"/>
      <c r="D72" s="202" t="s">
        <v>1178</v>
      </c>
      <c r="E72" s="224" t="s">
        <v>1179</v>
      </c>
      <c r="F72" s="269" t="s">
        <v>1180</v>
      </c>
      <c r="G72" s="205"/>
      <c r="H72" s="206" t="s">
        <v>791</v>
      </c>
      <c r="I72" s="205"/>
      <c r="J72" s="156" t="s">
        <v>56</v>
      </c>
      <c r="K72" s="207" t="s">
        <v>1181</v>
      </c>
      <c r="L72" s="210" t="s">
        <v>1182</v>
      </c>
      <c r="M72" s="210" t="s">
        <v>1183</v>
      </c>
      <c r="N72" s="211"/>
      <c r="O72" s="211"/>
      <c r="P72" s="211"/>
      <c r="Q72" s="211"/>
      <c r="R72" s="211"/>
      <c r="S72" s="211"/>
      <c r="T72" s="211"/>
      <c r="U72" s="205"/>
      <c r="V72" s="205"/>
    </row>
    <row r="73" ht="40.5" customHeight="1">
      <c r="A73" s="207">
        <v>72.0</v>
      </c>
      <c r="B73" s="201">
        <v>45704.0</v>
      </c>
      <c r="C73" s="202"/>
      <c r="D73" s="202" t="s">
        <v>1178</v>
      </c>
      <c r="E73" s="224" t="s">
        <v>1179</v>
      </c>
      <c r="F73" s="269" t="s">
        <v>1180</v>
      </c>
      <c r="G73" s="205"/>
      <c r="H73" s="206" t="s">
        <v>791</v>
      </c>
      <c r="I73" s="205"/>
      <c r="J73" s="156" t="s">
        <v>56</v>
      </c>
      <c r="K73" s="207" t="s">
        <v>801</v>
      </c>
      <c r="L73" s="211"/>
      <c r="M73" s="211"/>
      <c r="N73" s="211"/>
      <c r="O73" s="211"/>
      <c r="P73" s="211"/>
      <c r="Q73" s="211"/>
      <c r="R73" s="211"/>
      <c r="S73" s="211"/>
      <c r="T73" s="211"/>
      <c r="U73" s="205"/>
      <c r="V73" s="205"/>
    </row>
    <row r="74" ht="40.5" customHeight="1">
      <c r="A74" s="207">
        <v>73.0</v>
      </c>
      <c r="B74" s="201">
        <v>45705.0</v>
      </c>
      <c r="C74" s="262"/>
      <c r="D74" s="262" t="s">
        <v>1184</v>
      </c>
      <c r="E74" s="203">
        <v>8.88354444E8</v>
      </c>
      <c r="F74" s="296" t="s">
        <v>1185</v>
      </c>
      <c r="G74" s="205"/>
      <c r="H74" s="206" t="s">
        <v>416</v>
      </c>
      <c r="I74" s="205"/>
      <c r="J74" s="156" t="s">
        <v>35</v>
      </c>
      <c r="K74" s="207" t="s">
        <v>835</v>
      </c>
      <c r="L74" s="210" t="s">
        <v>1186</v>
      </c>
      <c r="M74" s="210" t="s">
        <v>1187</v>
      </c>
      <c r="N74" s="210" t="s">
        <v>1188</v>
      </c>
      <c r="O74" s="210" t="s">
        <v>1189</v>
      </c>
      <c r="P74" s="211"/>
      <c r="Q74" s="211"/>
      <c r="R74" s="211"/>
      <c r="S74" s="211"/>
      <c r="T74" s="211"/>
      <c r="U74" s="205"/>
      <c r="V74" s="205"/>
    </row>
    <row r="75" ht="40.5" customHeight="1">
      <c r="A75" s="207">
        <v>74.0</v>
      </c>
      <c r="B75" s="201">
        <v>45705.0</v>
      </c>
      <c r="C75" s="202"/>
      <c r="D75" s="202" t="s">
        <v>1190</v>
      </c>
      <c r="E75" s="224" t="s">
        <v>1191</v>
      </c>
      <c r="F75" s="225" t="s">
        <v>1192</v>
      </c>
      <c r="G75" s="205"/>
      <c r="H75" s="206" t="s">
        <v>791</v>
      </c>
      <c r="I75" s="205"/>
      <c r="J75" s="156" t="s">
        <v>87</v>
      </c>
      <c r="K75" s="207" t="s">
        <v>804</v>
      </c>
      <c r="L75" s="299" t="s">
        <v>1193</v>
      </c>
      <c r="M75" s="210" t="s">
        <v>1194</v>
      </c>
      <c r="N75" s="210" t="s">
        <v>1195</v>
      </c>
      <c r="O75" s="210" t="s">
        <v>1196</v>
      </c>
      <c r="P75" s="210" t="s">
        <v>1197</v>
      </c>
      <c r="Q75" s="210" t="s">
        <v>1198</v>
      </c>
      <c r="R75" s="210" t="s">
        <v>1199</v>
      </c>
      <c r="S75" s="210" t="s">
        <v>1200</v>
      </c>
      <c r="T75" s="210" t="s">
        <v>1201</v>
      </c>
      <c r="U75" s="210" t="s">
        <v>1202</v>
      </c>
      <c r="V75" s="207" t="s">
        <v>1203</v>
      </c>
    </row>
    <row r="76" ht="40.5" customHeight="1">
      <c r="A76" s="207">
        <v>75.0</v>
      </c>
      <c r="B76" s="201">
        <v>45705.0</v>
      </c>
      <c r="C76" s="262"/>
      <c r="D76" s="262" t="s">
        <v>1204</v>
      </c>
      <c r="E76" s="203">
        <v>9.69748196E8</v>
      </c>
      <c r="F76" s="269" t="s">
        <v>1205</v>
      </c>
      <c r="G76" s="205"/>
      <c r="H76" s="206" t="s">
        <v>416</v>
      </c>
      <c r="I76" s="205"/>
      <c r="J76" s="156" t="s">
        <v>56</v>
      </c>
      <c r="K76" s="207" t="s">
        <v>804</v>
      </c>
      <c r="L76" s="210" t="s">
        <v>1206</v>
      </c>
      <c r="M76" s="210" t="s">
        <v>1207</v>
      </c>
      <c r="N76" s="210" t="s">
        <v>1208</v>
      </c>
      <c r="O76" s="210" t="s">
        <v>1209</v>
      </c>
      <c r="P76" s="210" t="s">
        <v>1210</v>
      </c>
      <c r="Q76" s="210" t="s">
        <v>1211</v>
      </c>
      <c r="R76" s="210" t="s">
        <v>1212</v>
      </c>
      <c r="S76" s="211"/>
      <c r="T76" s="211"/>
      <c r="U76" s="205"/>
      <c r="V76" s="205"/>
    </row>
    <row r="77" ht="40.5" customHeight="1">
      <c r="A77" s="300">
        <v>76.0</v>
      </c>
      <c r="B77" s="190">
        <v>45705.0</v>
      </c>
      <c r="C77" s="233"/>
      <c r="D77" s="233" t="s">
        <v>1213</v>
      </c>
      <c r="E77" s="236">
        <v>9.54891137E8</v>
      </c>
      <c r="F77" s="301" t="s">
        <v>1214</v>
      </c>
      <c r="G77" s="302"/>
      <c r="H77" s="217" t="s">
        <v>416</v>
      </c>
      <c r="I77" s="302"/>
      <c r="J77" s="303" t="s">
        <v>35</v>
      </c>
      <c r="K77" s="300" t="s">
        <v>895</v>
      </c>
      <c r="L77" s="238" t="s">
        <v>1215</v>
      </c>
      <c r="M77" s="238" t="s">
        <v>1216</v>
      </c>
      <c r="N77" s="238" t="s">
        <v>1217</v>
      </c>
      <c r="O77" s="304"/>
      <c r="P77" s="304"/>
      <c r="Q77" s="304"/>
      <c r="R77" s="304"/>
      <c r="S77" s="304"/>
      <c r="T77" s="304"/>
      <c r="U77" s="302"/>
      <c r="V77" s="302"/>
    </row>
    <row r="78" ht="40.5" customHeight="1">
      <c r="A78" s="207">
        <v>77.0</v>
      </c>
      <c r="B78" s="201">
        <v>45705.0</v>
      </c>
      <c r="C78" s="202"/>
      <c r="D78" s="202" t="s">
        <v>1218</v>
      </c>
      <c r="E78" s="203" t="s">
        <v>427</v>
      </c>
      <c r="F78" s="269" t="s">
        <v>1219</v>
      </c>
      <c r="G78" s="205"/>
      <c r="H78" s="206" t="s">
        <v>791</v>
      </c>
      <c r="I78" s="205"/>
      <c r="J78" s="156" t="s">
        <v>87</v>
      </c>
      <c r="K78" s="207" t="s">
        <v>880</v>
      </c>
      <c r="L78" s="210" t="s">
        <v>1220</v>
      </c>
      <c r="M78" s="77" t="s">
        <v>1221</v>
      </c>
      <c r="N78" s="210" t="s">
        <v>1222</v>
      </c>
      <c r="O78" s="211"/>
      <c r="P78" s="211"/>
      <c r="Q78" s="211"/>
      <c r="R78" s="211"/>
      <c r="S78" s="211"/>
      <c r="T78" s="211"/>
      <c r="U78" s="205"/>
      <c r="V78" s="205"/>
    </row>
    <row r="79" ht="40.5" customHeight="1">
      <c r="A79" s="305">
        <v>78.0</v>
      </c>
      <c r="B79" s="201">
        <v>45706.0</v>
      </c>
      <c r="C79" s="202"/>
      <c r="D79" s="202" t="s">
        <v>1223</v>
      </c>
      <c r="E79" s="203">
        <v>9.69951664E8</v>
      </c>
      <c r="F79" s="204"/>
      <c r="G79" s="205"/>
      <c r="H79" s="206" t="s">
        <v>630</v>
      </c>
      <c r="I79" s="205"/>
      <c r="J79" s="156" t="s">
        <v>56</v>
      </c>
      <c r="K79" s="207" t="s">
        <v>835</v>
      </c>
      <c r="L79" s="299" t="s">
        <v>1224</v>
      </c>
      <c r="M79" s="210" t="s">
        <v>1225</v>
      </c>
      <c r="N79" s="210" t="s">
        <v>1226</v>
      </c>
      <c r="O79" s="210" t="s">
        <v>1227</v>
      </c>
      <c r="P79" s="211"/>
      <c r="Q79" s="211"/>
      <c r="R79" s="211"/>
      <c r="S79" s="211"/>
      <c r="T79" s="211"/>
      <c r="U79" s="205"/>
      <c r="V79" s="205"/>
    </row>
    <row r="80" ht="40.5" customHeight="1">
      <c r="A80" s="207">
        <v>79.0</v>
      </c>
      <c r="B80" s="201">
        <v>45706.0</v>
      </c>
      <c r="C80" s="202"/>
      <c r="D80" s="202" t="s">
        <v>1228</v>
      </c>
      <c r="E80" s="203">
        <v>9.69951664E8</v>
      </c>
      <c r="F80" s="204"/>
      <c r="G80" s="205"/>
      <c r="H80" s="206" t="s">
        <v>416</v>
      </c>
      <c r="I80" s="205"/>
      <c r="J80" s="156" t="s">
        <v>87</v>
      </c>
      <c r="K80" s="207" t="s">
        <v>801</v>
      </c>
      <c r="L80" s="210" t="s">
        <v>1229</v>
      </c>
      <c r="M80" s="211"/>
      <c r="N80" s="211"/>
      <c r="O80" s="211"/>
      <c r="P80" s="211"/>
      <c r="Q80" s="211"/>
      <c r="R80" s="211"/>
      <c r="S80" s="211"/>
      <c r="T80" s="211"/>
      <c r="U80" s="205"/>
      <c r="V80" s="205"/>
    </row>
    <row r="81" ht="40.5" customHeight="1">
      <c r="A81" s="207">
        <v>80.0</v>
      </c>
      <c r="B81" s="201">
        <v>45706.0</v>
      </c>
      <c r="C81" s="241"/>
      <c r="D81" s="241" t="s">
        <v>1230</v>
      </c>
      <c r="E81" s="224">
        <v>9.37564651E8</v>
      </c>
      <c r="F81" s="270"/>
      <c r="G81" s="205"/>
      <c r="H81" s="206" t="s">
        <v>416</v>
      </c>
      <c r="I81" s="205"/>
      <c r="J81" s="156" t="s">
        <v>56</v>
      </c>
      <c r="K81" s="207" t="s">
        <v>835</v>
      </c>
      <c r="L81" s="210" t="s">
        <v>1231</v>
      </c>
      <c r="M81" s="210" t="s">
        <v>1232</v>
      </c>
      <c r="N81" s="210" t="s">
        <v>1233</v>
      </c>
      <c r="O81" s="210" t="s">
        <v>1234</v>
      </c>
      <c r="P81" s="210" t="s">
        <v>1235</v>
      </c>
      <c r="Q81" s="210" t="s">
        <v>1236</v>
      </c>
      <c r="R81" s="210" t="s">
        <v>1237</v>
      </c>
      <c r="S81" s="210" t="s">
        <v>1238</v>
      </c>
      <c r="T81" s="210" t="s">
        <v>1239</v>
      </c>
      <c r="U81" s="205"/>
      <c r="V81" s="205"/>
    </row>
    <row r="82" ht="40.5" customHeight="1">
      <c r="A82" s="207">
        <v>81.0</v>
      </c>
      <c r="B82" s="201">
        <v>45707.0</v>
      </c>
      <c r="C82" s="306"/>
      <c r="D82" s="306" t="s">
        <v>1240</v>
      </c>
      <c r="E82" s="224">
        <v>8.42295969E8</v>
      </c>
      <c r="F82" s="299" t="s">
        <v>1241</v>
      </c>
      <c r="G82" s="205"/>
      <c r="H82" s="206" t="s">
        <v>416</v>
      </c>
      <c r="I82" s="205"/>
      <c r="J82" s="156" t="s">
        <v>35</v>
      </c>
      <c r="K82" s="207" t="s">
        <v>835</v>
      </c>
      <c r="L82" s="210" t="s">
        <v>1242</v>
      </c>
      <c r="M82" s="210" t="s">
        <v>1243</v>
      </c>
      <c r="N82" s="210" t="s">
        <v>1244</v>
      </c>
      <c r="O82" s="210" t="s">
        <v>1245</v>
      </c>
      <c r="P82" s="210" t="s">
        <v>862</v>
      </c>
      <c r="Q82" s="211"/>
      <c r="R82" s="211"/>
      <c r="S82" s="211"/>
      <c r="T82" s="211"/>
      <c r="U82" s="205"/>
      <c r="V82" s="205"/>
    </row>
    <row r="83" ht="40.5" customHeight="1">
      <c r="A83" s="271">
        <v>82.0</v>
      </c>
      <c r="B83" s="272">
        <v>45708.0</v>
      </c>
      <c r="C83" s="307"/>
      <c r="D83" s="307" t="s">
        <v>1246</v>
      </c>
      <c r="E83" s="274" t="s">
        <v>433</v>
      </c>
      <c r="F83" s="308" t="s">
        <v>434</v>
      </c>
      <c r="G83" s="276"/>
      <c r="H83" s="277" t="s">
        <v>791</v>
      </c>
      <c r="I83" s="276"/>
      <c r="J83" s="278" t="s">
        <v>87</v>
      </c>
      <c r="K83" s="271" t="s">
        <v>895</v>
      </c>
      <c r="L83" s="309" t="s">
        <v>1247</v>
      </c>
      <c r="M83" s="310" t="s">
        <v>1248</v>
      </c>
      <c r="N83" s="122" t="s">
        <v>1249</v>
      </c>
      <c r="O83" s="279"/>
      <c r="P83" s="279"/>
      <c r="Q83" s="279"/>
      <c r="R83" s="279"/>
      <c r="S83" s="279"/>
      <c r="T83" s="279"/>
      <c r="U83" s="276"/>
      <c r="V83" s="276"/>
    </row>
    <row r="84" ht="40.5" customHeight="1">
      <c r="A84" s="207">
        <v>83.0</v>
      </c>
      <c r="B84" s="201">
        <v>45708.0</v>
      </c>
      <c r="C84" s="311"/>
      <c r="D84" s="312" t="s">
        <v>1250</v>
      </c>
      <c r="E84" s="313"/>
      <c r="F84" s="204"/>
      <c r="G84" s="205"/>
      <c r="H84" s="206" t="s">
        <v>791</v>
      </c>
      <c r="I84" s="205"/>
      <c r="J84" s="156" t="s">
        <v>56</v>
      </c>
      <c r="K84" s="207" t="s">
        <v>992</v>
      </c>
      <c r="L84" s="211"/>
      <c r="M84" s="211"/>
      <c r="N84" s="211"/>
      <c r="O84" s="211"/>
      <c r="P84" s="211"/>
      <c r="Q84" s="211"/>
      <c r="R84" s="211"/>
      <c r="S84" s="211"/>
      <c r="T84" s="211"/>
      <c r="U84" s="205"/>
      <c r="V84" s="205"/>
    </row>
    <row r="85" ht="40.5" customHeight="1">
      <c r="A85" s="207">
        <v>84.0</v>
      </c>
      <c r="B85" s="201">
        <v>45708.0</v>
      </c>
      <c r="C85" s="306"/>
      <c r="D85" s="306" t="s">
        <v>1251</v>
      </c>
      <c r="E85" s="224">
        <v>9.92502735E8</v>
      </c>
      <c r="F85" s="299" t="s">
        <v>1252</v>
      </c>
      <c r="G85" s="205"/>
      <c r="H85" s="206" t="s">
        <v>791</v>
      </c>
      <c r="I85" s="205"/>
      <c r="J85" s="156" t="s">
        <v>35</v>
      </c>
      <c r="K85" s="207" t="s">
        <v>822</v>
      </c>
      <c r="L85" s="210" t="s">
        <v>1253</v>
      </c>
      <c r="M85" s="210" t="s">
        <v>1254</v>
      </c>
      <c r="N85" s="210" t="s">
        <v>1255</v>
      </c>
      <c r="O85" s="211"/>
      <c r="P85" s="211"/>
      <c r="Q85" s="211"/>
      <c r="R85" s="211"/>
      <c r="S85" s="211"/>
      <c r="T85" s="211"/>
      <c r="U85" s="205"/>
      <c r="V85" s="205"/>
    </row>
    <row r="86" ht="40.5" customHeight="1">
      <c r="A86" s="207">
        <v>85.0</v>
      </c>
      <c r="B86" s="201">
        <v>45708.0</v>
      </c>
      <c r="C86" s="262"/>
      <c r="D86" s="262" t="s">
        <v>1256</v>
      </c>
      <c r="E86" s="224">
        <v>9.93921486E8</v>
      </c>
      <c r="F86" s="299" t="s">
        <v>1257</v>
      </c>
      <c r="G86" s="205"/>
      <c r="H86" s="206" t="s">
        <v>791</v>
      </c>
      <c r="I86" s="205"/>
      <c r="J86" s="156" t="s">
        <v>87</v>
      </c>
      <c r="K86" s="207" t="s">
        <v>804</v>
      </c>
      <c r="L86" s="210" t="s">
        <v>1258</v>
      </c>
      <c r="M86" s="210" t="s">
        <v>1259</v>
      </c>
      <c r="N86" s="210" t="s">
        <v>1260</v>
      </c>
      <c r="O86" s="210" t="s">
        <v>1261</v>
      </c>
      <c r="P86" s="210" t="s">
        <v>1262</v>
      </c>
      <c r="Q86" s="210" t="s">
        <v>1263</v>
      </c>
      <c r="R86" s="210" t="s">
        <v>1264</v>
      </c>
      <c r="S86" s="210" t="s">
        <v>1265</v>
      </c>
      <c r="T86" s="210" t="s">
        <v>1266</v>
      </c>
      <c r="U86" s="210" t="s">
        <v>1267</v>
      </c>
      <c r="V86" s="210" t="s">
        <v>1268</v>
      </c>
    </row>
    <row r="87" ht="40.5" customHeight="1">
      <c r="A87" s="271">
        <v>86.0</v>
      </c>
      <c r="B87" s="272">
        <v>45709.0</v>
      </c>
      <c r="C87" s="273"/>
      <c r="D87" s="273" t="s">
        <v>1269</v>
      </c>
      <c r="E87" s="274" t="s">
        <v>443</v>
      </c>
      <c r="F87" s="314"/>
      <c r="G87" s="276"/>
      <c r="H87" s="277" t="s">
        <v>630</v>
      </c>
      <c r="I87" s="276"/>
      <c r="J87" s="278" t="s">
        <v>87</v>
      </c>
      <c r="K87" s="271" t="s">
        <v>895</v>
      </c>
      <c r="L87" s="315" t="s">
        <v>1270</v>
      </c>
      <c r="M87" s="310" t="s">
        <v>1271</v>
      </c>
      <c r="N87" s="122"/>
      <c r="O87" s="122"/>
      <c r="P87" s="122"/>
      <c r="Q87" s="279"/>
      <c r="R87" s="279"/>
      <c r="S87" s="279"/>
      <c r="T87" s="279"/>
      <c r="U87" s="276"/>
      <c r="V87" s="276"/>
    </row>
    <row r="88" ht="40.5" customHeight="1">
      <c r="A88" s="305">
        <v>86.0</v>
      </c>
      <c r="B88" s="316">
        <v>45710.0</v>
      </c>
      <c r="C88" s="202"/>
      <c r="D88" s="202" t="s">
        <v>1272</v>
      </c>
      <c r="E88" s="317">
        <v>9.58638427E8</v>
      </c>
      <c r="F88" s="318" t="s">
        <v>1273</v>
      </c>
      <c r="G88" s="319" t="s">
        <v>1274</v>
      </c>
      <c r="H88" s="320" t="s">
        <v>416</v>
      </c>
      <c r="I88" s="321"/>
      <c r="J88" s="322" t="s">
        <v>56</v>
      </c>
      <c r="K88" s="305" t="s">
        <v>1096</v>
      </c>
      <c r="L88" s="323" t="s">
        <v>1275</v>
      </c>
      <c r="M88" s="324"/>
      <c r="N88" s="324"/>
      <c r="O88" s="324"/>
      <c r="P88" s="324"/>
      <c r="Q88" s="324"/>
      <c r="R88" s="324"/>
      <c r="S88" s="324"/>
      <c r="T88" s="324"/>
      <c r="U88" s="321"/>
      <c r="V88" s="321"/>
    </row>
    <row r="89" ht="40.5" customHeight="1">
      <c r="A89" s="207">
        <v>87.0</v>
      </c>
      <c r="B89" s="201">
        <v>45713.0</v>
      </c>
      <c r="C89" s="298"/>
      <c r="D89" s="298" t="s">
        <v>1276</v>
      </c>
      <c r="E89" s="224">
        <v>9.56296542E8</v>
      </c>
      <c r="F89" s="299" t="s">
        <v>1277</v>
      </c>
      <c r="G89" s="205"/>
      <c r="H89" s="206" t="s">
        <v>416</v>
      </c>
      <c r="I89" s="205"/>
      <c r="J89" s="156" t="s">
        <v>35</v>
      </c>
      <c r="K89" s="207" t="s">
        <v>835</v>
      </c>
      <c r="L89" s="210" t="s">
        <v>1278</v>
      </c>
      <c r="M89" s="210" t="s">
        <v>674</v>
      </c>
      <c r="N89" s="207" t="s">
        <v>862</v>
      </c>
      <c r="O89" s="211"/>
      <c r="P89" s="211"/>
      <c r="Q89" s="211"/>
      <c r="R89" s="211"/>
      <c r="S89" s="211"/>
      <c r="T89" s="211"/>
      <c r="U89" s="205"/>
      <c r="V89" s="205"/>
    </row>
    <row r="90" ht="40.5" customHeight="1">
      <c r="A90" s="207">
        <v>88.0</v>
      </c>
      <c r="B90" s="201">
        <v>45714.0</v>
      </c>
      <c r="C90" s="306"/>
      <c r="D90" s="306" t="s">
        <v>1279</v>
      </c>
      <c r="E90" s="224">
        <v>6.54654052E8</v>
      </c>
      <c r="F90" s="299" t="s">
        <v>1280</v>
      </c>
      <c r="G90" s="205"/>
      <c r="H90" s="206" t="s">
        <v>416</v>
      </c>
      <c r="I90" s="205"/>
      <c r="J90" s="156" t="s">
        <v>87</v>
      </c>
      <c r="K90" s="207" t="s">
        <v>801</v>
      </c>
      <c r="L90" s="210" t="s">
        <v>1281</v>
      </c>
      <c r="M90" s="210" t="s">
        <v>1282</v>
      </c>
      <c r="N90" s="205"/>
      <c r="O90" s="211"/>
      <c r="P90" s="211"/>
      <c r="Q90" s="211"/>
      <c r="R90" s="211"/>
      <c r="S90" s="211"/>
      <c r="T90" s="211"/>
      <c r="U90" s="205"/>
      <c r="V90" s="205"/>
    </row>
    <row r="91" ht="40.5" customHeight="1">
      <c r="A91" s="207">
        <v>89.0</v>
      </c>
      <c r="B91" s="201">
        <v>45715.0</v>
      </c>
      <c r="C91" s="325"/>
      <c r="D91" s="326" t="s">
        <v>1283</v>
      </c>
      <c r="E91" s="224">
        <v>9.23847991E8</v>
      </c>
      <c r="F91" s="289" t="s">
        <v>1284</v>
      </c>
      <c r="G91" s="205"/>
      <c r="H91" s="206" t="s">
        <v>791</v>
      </c>
      <c r="I91" s="205"/>
      <c r="J91" s="156" t="s">
        <v>56</v>
      </c>
      <c r="K91" s="207" t="s">
        <v>804</v>
      </c>
      <c r="L91" s="210" t="s">
        <v>1285</v>
      </c>
      <c r="M91" s="210" t="s">
        <v>1286</v>
      </c>
      <c r="N91" s="207" t="s">
        <v>1287</v>
      </c>
      <c r="O91" s="210" t="s">
        <v>1288</v>
      </c>
      <c r="P91" s="210" t="s">
        <v>1289</v>
      </c>
      <c r="Q91" s="210" t="s">
        <v>1290</v>
      </c>
      <c r="R91" s="210" t="s">
        <v>1291</v>
      </c>
      <c r="S91" s="210" t="s">
        <v>1292</v>
      </c>
      <c r="T91" s="210" t="s">
        <v>1293</v>
      </c>
      <c r="U91" s="207" t="s">
        <v>1294</v>
      </c>
      <c r="V91" s="205"/>
    </row>
    <row r="92" ht="40.5" customHeight="1">
      <c r="A92" s="207">
        <v>90.0</v>
      </c>
      <c r="B92" s="201">
        <v>45717.0</v>
      </c>
      <c r="C92" s="306"/>
      <c r="D92" s="306" t="s">
        <v>1295</v>
      </c>
      <c r="E92" s="327">
        <v>4.47815657709E11</v>
      </c>
      <c r="F92" s="269" t="s">
        <v>1296</v>
      </c>
      <c r="G92" s="207" t="s">
        <v>1297</v>
      </c>
      <c r="H92" s="206" t="s">
        <v>791</v>
      </c>
      <c r="I92" s="205"/>
      <c r="J92" s="156" t="s">
        <v>87</v>
      </c>
      <c r="K92" s="207" t="s">
        <v>801</v>
      </c>
      <c r="L92" s="210" t="s">
        <v>1298</v>
      </c>
      <c r="M92" s="211"/>
      <c r="N92" s="205"/>
      <c r="O92" s="211"/>
      <c r="P92" s="211"/>
      <c r="Q92" s="211"/>
      <c r="R92" s="211"/>
      <c r="S92" s="211"/>
      <c r="T92" s="211"/>
      <c r="U92" s="205"/>
      <c r="V92" s="205"/>
    </row>
    <row r="93" ht="40.5" customHeight="1">
      <c r="A93" s="207">
        <v>91.0</v>
      </c>
      <c r="B93" s="201">
        <v>45717.0</v>
      </c>
      <c r="C93" s="202"/>
      <c r="D93" s="202" t="s">
        <v>1299</v>
      </c>
      <c r="E93" s="203">
        <v>6.37736496E8</v>
      </c>
      <c r="F93" s="269" t="s">
        <v>1300</v>
      </c>
      <c r="G93" s="205"/>
      <c r="H93" s="206" t="s">
        <v>416</v>
      </c>
      <c r="I93" s="205"/>
      <c r="J93" s="156" t="s">
        <v>56</v>
      </c>
      <c r="K93" s="207" t="s">
        <v>801</v>
      </c>
      <c r="L93" s="210" t="s">
        <v>1301</v>
      </c>
      <c r="M93" s="210" t="s">
        <v>1302</v>
      </c>
      <c r="N93" s="205"/>
      <c r="O93" s="211"/>
      <c r="P93" s="211"/>
      <c r="Q93" s="211"/>
      <c r="R93" s="211"/>
      <c r="S93" s="211"/>
      <c r="T93" s="211"/>
      <c r="U93" s="205"/>
      <c r="V93" s="205"/>
    </row>
    <row r="94" ht="40.5" customHeight="1">
      <c r="A94" s="207">
        <v>92.0</v>
      </c>
      <c r="B94" s="201">
        <v>45717.0</v>
      </c>
      <c r="C94" s="202"/>
      <c r="D94" s="202" t="s">
        <v>1303</v>
      </c>
      <c r="E94" s="203">
        <v>8.16516699E8</v>
      </c>
      <c r="F94" s="204"/>
      <c r="G94" s="205"/>
      <c r="H94" s="206" t="s">
        <v>630</v>
      </c>
      <c r="I94" s="205"/>
      <c r="J94" s="156" t="s">
        <v>35</v>
      </c>
      <c r="K94" s="207" t="s">
        <v>895</v>
      </c>
      <c r="L94" s="328" t="s">
        <v>1304</v>
      </c>
      <c r="M94" s="210" t="s">
        <v>1305</v>
      </c>
      <c r="N94" s="205"/>
      <c r="O94" s="211"/>
      <c r="P94" s="211"/>
      <c r="Q94" s="211"/>
      <c r="R94" s="211"/>
      <c r="S94" s="211"/>
      <c r="T94" s="211"/>
      <c r="U94" s="205"/>
      <c r="V94" s="205"/>
    </row>
    <row r="95" ht="40.5" customHeight="1">
      <c r="A95" s="207">
        <v>93.0</v>
      </c>
      <c r="B95" s="201">
        <v>45718.0</v>
      </c>
      <c r="C95" s="202"/>
      <c r="D95" s="202" t="s">
        <v>1306</v>
      </c>
      <c r="E95" s="203" t="s">
        <v>1307</v>
      </c>
      <c r="F95" s="297" t="s">
        <v>1308</v>
      </c>
      <c r="G95" s="298"/>
      <c r="H95" s="206" t="s">
        <v>791</v>
      </c>
      <c r="I95" s="205"/>
      <c r="J95" s="156" t="s">
        <v>35</v>
      </c>
      <c r="K95" s="207" t="s">
        <v>801</v>
      </c>
      <c r="L95" s="210" t="s">
        <v>1309</v>
      </c>
      <c r="M95" s="211"/>
      <c r="N95" s="205"/>
      <c r="O95" s="211"/>
      <c r="P95" s="211"/>
      <c r="Q95" s="211"/>
      <c r="R95" s="211"/>
      <c r="S95" s="211"/>
      <c r="T95" s="211"/>
      <c r="U95" s="205"/>
      <c r="V95" s="205"/>
    </row>
    <row r="96" ht="40.5" customHeight="1">
      <c r="A96" s="207">
        <v>94.0</v>
      </c>
      <c r="B96" s="201">
        <v>45720.0</v>
      </c>
      <c r="C96" s="306"/>
      <c r="D96" s="306" t="s">
        <v>1310</v>
      </c>
      <c r="E96" s="329" t="s">
        <v>1311</v>
      </c>
      <c r="F96" s="299" t="s">
        <v>1312</v>
      </c>
      <c r="G96" s="205"/>
      <c r="H96" s="206" t="s">
        <v>791</v>
      </c>
      <c r="I96" s="205"/>
      <c r="J96" s="156" t="s">
        <v>56</v>
      </c>
      <c r="K96" s="207" t="s">
        <v>835</v>
      </c>
      <c r="L96" s="289" t="s">
        <v>1313</v>
      </c>
      <c r="M96" s="210" t="s">
        <v>1314</v>
      </c>
      <c r="N96" s="210" t="s">
        <v>1315</v>
      </c>
      <c r="O96" s="210" t="s">
        <v>1316</v>
      </c>
      <c r="P96" s="210" t="s">
        <v>1317</v>
      </c>
      <c r="Q96" s="210" t="s">
        <v>1318</v>
      </c>
      <c r="R96" s="211"/>
      <c r="S96" s="211"/>
      <c r="T96" s="211"/>
      <c r="U96" s="205"/>
      <c r="V96" s="205"/>
    </row>
    <row r="97" ht="40.5" customHeight="1">
      <c r="A97" s="207">
        <v>95.0</v>
      </c>
      <c r="B97" s="201">
        <v>45720.0</v>
      </c>
      <c r="C97" s="330"/>
      <c r="D97" s="330" t="s">
        <v>1319</v>
      </c>
      <c r="E97" s="331">
        <f>+666</f>
        <v>666</v>
      </c>
      <c r="F97" s="297" t="s">
        <v>1320</v>
      </c>
      <c r="G97" s="205"/>
      <c r="H97" s="206" t="s">
        <v>416</v>
      </c>
      <c r="I97" s="205"/>
      <c r="J97" s="156" t="s">
        <v>35</v>
      </c>
      <c r="K97" s="207" t="s">
        <v>801</v>
      </c>
      <c r="L97" s="210" t="s">
        <v>1321</v>
      </c>
      <c r="M97" s="211"/>
      <c r="N97" s="205"/>
      <c r="O97" s="211"/>
      <c r="P97" s="211"/>
      <c r="Q97" s="211"/>
      <c r="R97" s="211"/>
      <c r="S97" s="211"/>
      <c r="T97" s="211"/>
      <c r="U97" s="205"/>
      <c r="V97" s="205"/>
    </row>
    <row r="98" ht="40.5" customHeight="1">
      <c r="A98" s="207">
        <v>96.0</v>
      </c>
      <c r="B98" s="201">
        <v>45723.0</v>
      </c>
      <c r="C98" s="332"/>
      <c r="D98" s="332" t="s">
        <v>1322</v>
      </c>
      <c r="E98" s="333">
        <v>9.44811448E8</v>
      </c>
      <c r="F98" s="334" t="s">
        <v>1323</v>
      </c>
      <c r="G98" s="335"/>
      <c r="H98" s="206" t="s">
        <v>416</v>
      </c>
      <c r="I98" s="205"/>
      <c r="J98" s="156" t="s">
        <v>87</v>
      </c>
      <c r="K98" s="207" t="s">
        <v>902</v>
      </c>
      <c r="L98" s="210" t="s">
        <v>1324</v>
      </c>
      <c r="M98" s="210" t="s">
        <v>1325</v>
      </c>
      <c r="N98" s="205"/>
      <c r="O98" s="211"/>
      <c r="P98" s="211"/>
      <c r="Q98" s="211"/>
      <c r="R98" s="211"/>
      <c r="S98" s="211"/>
      <c r="T98" s="211"/>
      <c r="U98" s="205"/>
      <c r="V98" s="205"/>
    </row>
    <row r="99" ht="40.5" customHeight="1">
      <c r="A99" s="207">
        <v>97.0</v>
      </c>
      <c r="B99" s="201">
        <v>45723.0</v>
      </c>
      <c r="C99" s="332"/>
      <c r="D99" s="332" t="s">
        <v>1326</v>
      </c>
      <c r="E99" s="333" t="s">
        <v>1327</v>
      </c>
      <c r="F99" s="334" t="s">
        <v>1328</v>
      </c>
      <c r="G99" s="205"/>
      <c r="H99" s="206" t="s">
        <v>791</v>
      </c>
      <c r="I99" s="205"/>
      <c r="J99" s="156" t="s">
        <v>56</v>
      </c>
      <c r="K99" s="207" t="s">
        <v>835</v>
      </c>
      <c r="L99" s="210" t="s">
        <v>1329</v>
      </c>
      <c r="M99" s="210" t="s">
        <v>1330</v>
      </c>
      <c r="N99" s="205"/>
      <c r="O99" s="211"/>
      <c r="P99" s="211"/>
      <c r="Q99" s="211"/>
      <c r="R99" s="211"/>
      <c r="S99" s="211"/>
      <c r="T99" s="211"/>
      <c r="U99" s="205"/>
      <c r="V99" s="205"/>
    </row>
    <row r="100" ht="40.5" customHeight="1">
      <c r="A100" s="305">
        <v>98.0</v>
      </c>
      <c r="B100" s="316">
        <v>45723.0</v>
      </c>
      <c r="C100" s="336"/>
      <c r="D100" s="336" t="s">
        <v>483</v>
      </c>
      <c r="E100" s="333">
        <v>8.98333095E8</v>
      </c>
      <c r="F100" s="334" t="s">
        <v>485</v>
      </c>
      <c r="G100" s="337"/>
      <c r="H100" s="320" t="s">
        <v>791</v>
      </c>
      <c r="I100" s="321"/>
      <c r="J100" s="322" t="s">
        <v>35</v>
      </c>
      <c r="K100" s="305" t="s">
        <v>835</v>
      </c>
      <c r="L100" s="338" t="s">
        <v>1331</v>
      </c>
      <c r="M100" s="338" t="s">
        <v>1332</v>
      </c>
      <c r="N100" s="305" t="s">
        <v>1333</v>
      </c>
      <c r="O100" s="324"/>
      <c r="P100" s="324"/>
      <c r="Q100" s="324"/>
      <c r="R100" s="324"/>
      <c r="S100" s="324"/>
      <c r="T100" s="324"/>
      <c r="U100" s="321"/>
      <c r="V100" s="321"/>
    </row>
    <row r="101" ht="40.5" customHeight="1">
      <c r="A101" s="207">
        <v>99.0</v>
      </c>
      <c r="B101" s="201">
        <v>45725.0</v>
      </c>
      <c r="C101" s="298"/>
      <c r="D101" s="298">
        <v>5525.0</v>
      </c>
      <c r="E101" s="224">
        <v>8.39318342E8</v>
      </c>
      <c r="F101" s="296" t="s">
        <v>1334</v>
      </c>
      <c r="G101" s="205"/>
      <c r="H101" s="206" t="s">
        <v>416</v>
      </c>
      <c r="I101" s="205"/>
      <c r="J101" s="156" t="s">
        <v>87</v>
      </c>
      <c r="K101" s="207" t="s">
        <v>801</v>
      </c>
      <c r="L101" s="210" t="s">
        <v>1335</v>
      </c>
      <c r="M101" s="210" t="s">
        <v>1336</v>
      </c>
      <c r="N101" s="207" t="s">
        <v>1337</v>
      </c>
      <c r="O101" s="210" t="s">
        <v>1338</v>
      </c>
      <c r="P101" s="211"/>
      <c r="Q101" s="211"/>
      <c r="R101" s="211"/>
      <c r="S101" s="211"/>
      <c r="T101" s="211"/>
      <c r="U101" s="205"/>
      <c r="V101" s="205"/>
    </row>
    <row r="102" ht="40.5" customHeight="1">
      <c r="A102" s="207">
        <v>100.0</v>
      </c>
      <c r="B102" s="201">
        <v>45725.0</v>
      </c>
      <c r="C102" s="298"/>
      <c r="D102" s="298" t="s">
        <v>1339</v>
      </c>
      <c r="E102" s="339">
        <v>9.4386979E8</v>
      </c>
      <c r="F102" s="299" t="s">
        <v>1340</v>
      </c>
      <c r="G102" s="205"/>
      <c r="H102" s="206" t="s">
        <v>416</v>
      </c>
      <c r="I102" s="205"/>
      <c r="J102" s="156" t="s">
        <v>56</v>
      </c>
      <c r="K102" s="207" t="s">
        <v>804</v>
      </c>
      <c r="L102" s="210" t="s">
        <v>1341</v>
      </c>
      <c r="M102" s="210" t="s">
        <v>1342</v>
      </c>
      <c r="N102" s="207" t="s">
        <v>1343</v>
      </c>
      <c r="O102" s="210" t="s">
        <v>1344</v>
      </c>
      <c r="P102" s="210" t="s">
        <v>1345</v>
      </c>
      <c r="Q102" s="211"/>
      <c r="R102" s="211"/>
      <c r="S102" s="211"/>
      <c r="T102" s="211"/>
      <c r="U102" s="205"/>
      <c r="V102" s="205"/>
    </row>
    <row r="103" ht="40.5" customHeight="1">
      <c r="A103" s="207"/>
      <c r="B103" s="201">
        <v>45726.0</v>
      </c>
      <c r="C103" s="332"/>
      <c r="D103" s="332" t="s">
        <v>1346</v>
      </c>
      <c r="E103" s="333">
        <v>9.87712175E8</v>
      </c>
      <c r="F103" s="334"/>
      <c r="G103" s="335"/>
      <c r="H103" s="206" t="s">
        <v>630</v>
      </c>
      <c r="I103" s="205"/>
      <c r="J103" s="156" t="s">
        <v>56</v>
      </c>
      <c r="K103" s="207" t="s">
        <v>835</v>
      </c>
      <c r="L103" s="210" t="s">
        <v>1347</v>
      </c>
      <c r="M103" s="210" t="s">
        <v>1348</v>
      </c>
      <c r="N103" s="210" t="s">
        <v>1349</v>
      </c>
      <c r="O103" s="77" t="s">
        <v>610</v>
      </c>
      <c r="P103" s="211"/>
      <c r="Q103" s="211"/>
      <c r="R103" s="211"/>
      <c r="S103" s="211"/>
      <c r="T103" s="211"/>
      <c r="U103" s="205"/>
      <c r="V103" s="205"/>
    </row>
    <row r="104" ht="40.5" customHeight="1">
      <c r="A104" s="207">
        <v>101.0</v>
      </c>
      <c r="B104" s="201">
        <v>45728.0</v>
      </c>
      <c r="C104" s="340"/>
      <c r="D104" s="340" t="s">
        <v>1350</v>
      </c>
      <c r="E104" s="203" t="s">
        <v>1351</v>
      </c>
      <c r="F104" s="299" t="s">
        <v>1350</v>
      </c>
      <c r="G104" s="205"/>
      <c r="H104" s="206" t="s">
        <v>416</v>
      </c>
      <c r="I104" s="205"/>
      <c r="J104" s="156" t="s">
        <v>35</v>
      </c>
      <c r="K104" s="207" t="s">
        <v>783</v>
      </c>
      <c r="L104" s="210" t="s">
        <v>1352</v>
      </c>
      <c r="M104" s="210" t="s">
        <v>1353</v>
      </c>
      <c r="N104" s="207" t="s">
        <v>674</v>
      </c>
      <c r="O104" s="210" t="s">
        <v>1354</v>
      </c>
      <c r="P104" s="211"/>
      <c r="Q104" s="211"/>
      <c r="R104" s="211"/>
      <c r="S104" s="211"/>
      <c r="T104" s="211"/>
      <c r="U104" s="205"/>
      <c r="V104" s="205"/>
    </row>
    <row r="105" ht="40.5" customHeight="1">
      <c r="A105" s="300">
        <v>102.0</v>
      </c>
      <c r="B105" s="190">
        <v>45728.0</v>
      </c>
      <c r="C105" s="233"/>
      <c r="D105" s="233" t="s">
        <v>1355</v>
      </c>
      <c r="E105" s="341">
        <v>9.55209559E8</v>
      </c>
      <c r="F105" s="342" t="s">
        <v>1356</v>
      </c>
      <c r="G105" s="302"/>
      <c r="H105" s="217" t="s">
        <v>416</v>
      </c>
      <c r="I105" s="302"/>
      <c r="J105" s="303" t="s">
        <v>87</v>
      </c>
      <c r="K105" s="300" t="s">
        <v>822</v>
      </c>
      <c r="L105" s="238" t="s">
        <v>1357</v>
      </c>
      <c r="M105" s="238" t="s">
        <v>1358</v>
      </c>
      <c r="N105" s="238" t="s">
        <v>1359</v>
      </c>
      <c r="O105" s="238" t="s">
        <v>1360</v>
      </c>
      <c r="P105" s="238" t="s">
        <v>1361</v>
      </c>
      <c r="Q105" s="304"/>
      <c r="R105" s="304"/>
      <c r="S105" s="304"/>
      <c r="T105" s="304"/>
      <c r="U105" s="302"/>
      <c r="V105" s="302"/>
    </row>
    <row r="106" ht="40.5" customHeight="1">
      <c r="A106" s="207">
        <v>103.0</v>
      </c>
      <c r="B106" s="201">
        <v>45731.0</v>
      </c>
      <c r="C106" s="298"/>
      <c r="D106" s="298" t="s">
        <v>1362</v>
      </c>
      <c r="E106" s="329">
        <v>6.57466691E8</v>
      </c>
      <c r="F106" s="299" t="s">
        <v>1363</v>
      </c>
      <c r="G106" s="205"/>
      <c r="H106" s="206" t="s">
        <v>416</v>
      </c>
      <c r="I106" s="205"/>
      <c r="J106" s="156" t="s">
        <v>56</v>
      </c>
      <c r="K106" s="207" t="s">
        <v>783</v>
      </c>
      <c r="L106" s="343" t="s">
        <v>1364</v>
      </c>
      <c r="M106" s="210" t="s">
        <v>1365</v>
      </c>
      <c r="N106" s="207" t="s">
        <v>1366</v>
      </c>
      <c r="O106" s="210" t="s">
        <v>547</v>
      </c>
      <c r="P106" s="211"/>
      <c r="Q106" s="211"/>
      <c r="R106" s="211"/>
      <c r="S106" s="211"/>
      <c r="T106" s="211"/>
      <c r="U106" s="205"/>
      <c r="V106" s="205"/>
    </row>
    <row r="107" ht="40.5" customHeight="1">
      <c r="A107" s="207">
        <v>104.0</v>
      </c>
      <c r="B107" s="201">
        <v>45732.0</v>
      </c>
      <c r="C107" s="332"/>
      <c r="D107" s="332" t="s">
        <v>1367</v>
      </c>
      <c r="E107" s="344">
        <v>6.50780402E8</v>
      </c>
      <c r="F107" s="299" t="s">
        <v>1368</v>
      </c>
      <c r="G107" s="205"/>
      <c r="H107" s="206" t="s">
        <v>791</v>
      </c>
      <c r="I107" s="205"/>
      <c r="J107" s="156" t="s">
        <v>35</v>
      </c>
      <c r="K107" s="207" t="s">
        <v>1369</v>
      </c>
      <c r="L107" s="210" t="s">
        <v>1370</v>
      </c>
      <c r="M107" s="210" t="s">
        <v>1371</v>
      </c>
      <c r="N107" s="207" t="s">
        <v>1371</v>
      </c>
      <c r="O107" s="211"/>
      <c r="P107" s="211"/>
      <c r="Q107" s="211"/>
      <c r="R107" s="211"/>
      <c r="S107" s="211"/>
      <c r="T107" s="211"/>
      <c r="U107" s="205"/>
      <c r="V107" s="205"/>
    </row>
    <row r="108" ht="40.5" customHeight="1">
      <c r="A108" s="271">
        <v>105.0</v>
      </c>
      <c r="B108" s="272">
        <v>45732.0</v>
      </c>
      <c r="C108" s="307"/>
      <c r="D108" s="307" t="s">
        <v>1372</v>
      </c>
      <c r="E108" s="345" t="s">
        <v>1373</v>
      </c>
      <c r="F108" s="314" t="s">
        <v>1374</v>
      </c>
      <c r="G108" s="276"/>
      <c r="H108" s="277" t="s">
        <v>791</v>
      </c>
      <c r="I108" s="276"/>
      <c r="J108" s="278" t="s">
        <v>87</v>
      </c>
      <c r="K108" s="271" t="s">
        <v>895</v>
      </c>
      <c r="L108" s="346" t="s">
        <v>674</v>
      </c>
      <c r="M108" s="347" t="s">
        <v>1375</v>
      </c>
      <c r="N108" s="122" t="s">
        <v>1376</v>
      </c>
      <c r="O108" s="122" t="s">
        <v>1377</v>
      </c>
      <c r="P108" s="279"/>
      <c r="Q108" s="279"/>
      <c r="R108" s="279"/>
      <c r="S108" s="279"/>
      <c r="T108" s="279"/>
      <c r="U108" s="276"/>
      <c r="V108" s="276"/>
    </row>
    <row r="109" ht="40.5" customHeight="1">
      <c r="A109" s="207">
        <v>106.0</v>
      </c>
      <c r="B109" s="201">
        <v>45733.0</v>
      </c>
      <c r="C109" s="306"/>
      <c r="D109" s="306" t="s">
        <v>1378</v>
      </c>
      <c r="E109" s="329" t="s">
        <v>1379</v>
      </c>
      <c r="F109" s="299" t="s">
        <v>1380</v>
      </c>
      <c r="G109" s="205"/>
      <c r="H109" s="206" t="s">
        <v>791</v>
      </c>
      <c r="I109" s="205"/>
      <c r="J109" s="156" t="s">
        <v>56</v>
      </c>
      <c r="K109" s="207" t="s">
        <v>835</v>
      </c>
      <c r="L109" s="210" t="s">
        <v>1381</v>
      </c>
      <c r="M109" s="210" t="s">
        <v>1382</v>
      </c>
      <c r="N109" s="210" t="s">
        <v>1383</v>
      </c>
      <c r="O109" s="210" t="s">
        <v>1384</v>
      </c>
      <c r="P109" s="210" t="s">
        <v>1385</v>
      </c>
      <c r="Q109" s="210" t="s">
        <v>1386</v>
      </c>
      <c r="R109" s="211"/>
      <c r="S109" s="211"/>
      <c r="T109" s="211"/>
      <c r="U109" s="205"/>
      <c r="V109" s="205"/>
    </row>
    <row r="110" ht="40.5" customHeight="1">
      <c r="A110" s="207">
        <v>107.0</v>
      </c>
      <c r="B110" s="201">
        <v>45734.0</v>
      </c>
      <c r="C110" s="306"/>
      <c r="D110" s="306" t="s">
        <v>1387</v>
      </c>
      <c r="E110" s="224">
        <v>9.35508503E8</v>
      </c>
      <c r="F110" s="296" t="s">
        <v>1388</v>
      </c>
      <c r="G110" s="205"/>
      <c r="H110" s="206" t="s">
        <v>791</v>
      </c>
      <c r="I110" s="205"/>
      <c r="J110" s="156" t="s">
        <v>35</v>
      </c>
      <c r="K110" s="207" t="s">
        <v>835</v>
      </c>
      <c r="L110" s="210" t="s">
        <v>1389</v>
      </c>
      <c r="M110" s="210" t="s">
        <v>1390</v>
      </c>
      <c r="N110" s="207" t="s">
        <v>1391</v>
      </c>
      <c r="O110" s="211"/>
      <c r="P110" s="211"/>
      <c r="Q110" s="211"/>
      <c r="R110" s="211"/>
      <c r="S110" s="211"/>
      <c r="T110" s="211"/>
      <c r="U110" s="205"/>
      <c r="V110" s="205"/>
    </row>
    <row r="111" ht="40.5" customHeight="1">
      <c r="A111" s="207">
        <v>108.0</v>
      </c>
      <c r="B111" s="201">
        <v>45734.0</v>
      </c>
      <c r="C111" s="306"/>
      <c r="D111" s="306" t="s">
        <v>1392</v>
      </c>
      <c r="E111" s="329">
        <v>6.56565956E8</v>
      </c>
      <c r="F111" s="296" t="s">
        <v>1393</v>
      </c>
      <c r="G111" s="298"/>
      <c r="H111" s="206" t="s">
        <v>791</v>
      </c>
      <c r="I111" s="205"/>
      <c r="J111" s="156" t="s">
        <v>87</v>
      </c>
      <c r="K111" s="207" t="s">
        <v>801</v>
      </c>
      <c r="L111" s="328" t="s">
        <v>1394</v>
      </c>
      <c r="M111" s="211"/>
      <c r="N111" s="205"/>
      <c r="O111" s="211"/>
      <c r="P111" s="211"/>
      <c r="Q111" s="211"/>
      <c r="R111" s="211"/>
      <c r="S111" s="211"/>
      <c r="T111" s="211"/>
      <c r="U111" s="205"/>
      <c r="V111" s="205"/>
    </row>
    <row r="112" ht="40.5" customHeight="1">
      <c r="A112" s="207">
        <v>109.0</v>
      </c>
      <c r="B112" s="201">
        <v>45734.0</v>
      </c>
      <c r="C112" s="202"/>
      <c r="D112" s="202" t="s">
        <v>1395</v>
      </c>
      <c r="E112" s="203" t="s">
        <v>1396</v>
      </c>
      <c r="F112" s="269" t="s">
        <v>1397</v>
      </c>
      <c r="G112" s="205"/>
      <c r="H112" s="206" t="s">
        <v>791</v>
      </c>
      <c r="I112" s="205"/>
      <c r="J112" s="156" t="s">
        <v>56</v>
      </c>
      <c r="K112" s="207" t="s">
        <v>783</v>
      </c>
      <c r="L112" s="210" t="s">
        <v>1398</v>
      </c>
      <c r="M112" s="210" t="s">
        <v>1399</v>
      </c>
      <c r="N112" s="207" t="s">
        <v>1400</v>
      </c>
      <c r="O112" s="211"/>
      <c r="P112" s="211"/>
      <c r="Q112" s="211"/>
      <c r="R112" s="211"/>
      <c r="S112" s="211"/>
      <c r="T112" s="211"/>
      <c r="U112" s="205"/>
      <c r="V112" s="205"/>
    </row>
    <row r="113" ht="40.5" customHeight="1">
      <c r="A113" s="200">
        <v>110.0</v>
      </c>
      <c r="B113" s="212">
        <v>45735.0</v>
      </c>
      <c r="C113" s="293"/>
      <c r="D113" s="293" t="s">
        <v>1401</v>
      </c>
      <c r="E113" s="182" t="s">
        <v>1402</v>
      </c>
      <c r="F113" s="285" t="s">
        <v>1403</v>
      </c>
      <c r="G113" s="216"/>
      <c r="H113" s="348" t="s">
        <v>791</v>
      </c>
      <c r="I113" s="216"/>
      <c r="J113" s="218" t="s">
        <v>35</v>
      </c>
      <c r="K113" s="200" t="s">
        <v>895</v>
      </c>
      <c r="L113" s="219" t="s">
        <v>1404</v>
      </c>
      <c r="M113" s="223"/>
      <c r="N113" s="216"/>
      <c r="O113" s="223"/>
      <c r="P113" s="223"/>
      <c r="Q113" s="223"/>
      <c r="R113" s="223"/>
      <c r="S113" s="223"/>
      <c r="T113" s="223"/>
      <c r="U113" s="216"/>
      <c r="V113" s="216"/>
    </row>
    <row r="114" ht="40.5" customHeight="1">
      <c r="A114" s="207">
        <v>111.0</v>
      </c>
      <c r="B114" s="201">
        <v>45736.0</v>
      </c>
      <c r="C114" s="332"/>
      <c r="D114" s="332" t="s">
        <v>1405</v>
      </c>
      <c r="E114" s="344" t="s">
        <v>1406</v>
      </c>
      <c r="F114" s="289" t="s">
        <v>1407</v>
      </c>
      <c r="G114" s="335"/>
      <c r="H114" s="206" t="s">
        <v>416</v>
      </c>
      <c r="I114" s="205"/>
      <c r="J114" s="156" t="s">
        <v>87</v>
      </c>
      <c r="K114" s="207" t="s">
        <v>1096</v>
      </c>
      <c r="L114" s="210" t="s">
        <v>1408</v>
      </c>
      <c r="M114" s="211"/>
      <c r="N114" s="205"/>
      <c r="O114" s="211"/>
      <c r="P114" s="211"/>
      <c r="Q114" s="211"/>
      <c r="R114" s="211"/>
      <c r="S114" s="211"/>
      <c r="T114" s="211"/>
      <c r="U114" s="205"/>
      <c r="V114" s="205"/>
    </row>
    <row r="115" ht="40.5" customHeight="1">
      <c r="A115" s="207">
        <v>112.0</v>
      </c>
      <c r="B115" s="201" t="s">
        <v>1409</v>
      </c>
      <c r="C115" s="306"/>
      <c r="D115" s="306" t="s">
        <v>1410</v>
      </c>
      <c r="E115" s="349" t="s">
        <v>1411</v>
      </c>
      <c r="F115" s="299"/>
      <c r="G115" s="207" t="s">
        <v>1412</v>
      </c>
      <c r="H115" s="206" t="s">
        <v>630</v>
      </c>
      <c r="I115" s="205"/>
      <c r="J115" s="156" t="s">
        <v>87</v>
      </c>
      <c r="K115" s="207" t="s">
        <v>835</v>
      </c>
      <c r="L115" s="350" t="s">
        <v>1413</v>
      </c>
      <c r="M115" s="210" t="s">
        <v>1414</v>
      </c>
      <c r="N115" s="205"/>
      <c r="O115" s="211"/>
      <c r="P115" s="211"/>
      <c r="Q115" s="211"/>
      <c r="R115" s="211"/>
      <c r="S115" s="211"/>
      <c r="T115" s="211"/>
      <c r="U115" s="205"/>
      <c r="V115" s="205"/>
    </row>
    <row r="116" ht="40.5" customHeight="1">
      <c r="A116" s="207">
        <v>113.0</v>
      </c>
      <c r="B116" s="201">
        <v>45737.0</v>
      </c>
      <c r="C116" s="306"/>
      <c r="D116" s="306" t="s">
        <v>1415</v>
      </c>
      <c r="E116" s="349" t="s">
        <v>1416</v>
      </c>
      <c r="F116" s="299" t="s">
        <v>1417</v>
      </c>
      <c r="G116" s="205"/>
      <c r="H116" s="206" t="s">
        <v>791</v>
      </c>
      <c r="I116" s="205"/>
      <c r="J116" s="156" t="s">
        <v>56</v>
      </c>
      <c r="K116" s="207" t="s">
        <v>835</v>
      </c>
      <c r="L116" s="210" t="s">
        <v>1418</v>
      </c>
      <c r="M116" s="210" t="s">
        <v>1419</v>
      </c>
      <c r="N116" s="205"/>
      <c r="O116" s="211"/>
      <c r="P116" s="211"/>
      <c r="Q116" s="211"/>
      <c r="R116" s="211"/>
      <c r="S116" s="211"/>
      <c r="T116" s="211"/>
      <c r="U116" s="205"/>
      <c r="V116" s="205"/>
    </row>
    <row r="117" ht="40.5" customHeight="1">
      <c r="A117" s="207">
        <v>114.0</v>
      </c>
      <c r="B117" s="201">
        <v>45737.0</v>
      </c>
      <c r="C117" s="332"/>
      <c r="D117" s="332" t="s">
        <v>1420</v>
      </c>
      <c r="E117" s="351">
        <f>+6588277134</f>
        <v>6588277134</v>
      </c>
      <c r="F117" s="289" t="s">
        <v>1421</v>
      </c>
      <c r="G117" s="335"/>
      <c r="H117" s="206" t="s">
        <v>416</v>
      </c>
      <c r="I117" s="205"/>
      <c r="J117" s="156" t="s">
        <v>35</v>
      </c>
      <c r="K117" s="207" t="s">
        <v>801</v>
      </c>
      <c r="L117" s="210" t="s">
        <v>1422</v>
      </c>
      <c r="M117" s="211"/>
      <c r="N117" s="205"/>
      <c r="O117" s="211"/>
      <c r="P117" s="211"/>
      <c r="Q117" s="211"/>
      <c r="R117" s="211"/>
      <c r="S117" s="211"/>
      <c r="T117" s="211"/>
      <c r="U117" s="205"/>
      <c r="V117" s="205"/>
    </row>
    <row r="118" ht="40.5" customHeight="1">
      <c r="A118" s="207">
        <v>115.0</v>
      </c>
      <c r="B118" s="201">
        <v>45738.0</v>
      </c>
      <c r="C118" s="202"/>
      <c r="D118" s="202" t="s">
        <v>1423</v>
      </c>
      <c r="E118" s="352" t="s">
        <v>1424</v>
      </c>
      <c r="F118" s="328" t="s">
        <v>1425</v>
      </c>
      <c r="G118" s="205"/>
      <c r="H118" s="206" t="s">
        <v>791</v>
      </c>
      <c r="I118" s="205"/>
      <c r="J118" s="156" t="s">
        <v>87</v>
      </c>
      <c r="K118" s="207" t="s">
        <v>835</v>
      </c>
      <c r="L118" s="210" t="s">
        <v>1426</v>
      </c>
      <c r="M118" s="211"/>
      <c r="N118" s="205"/>
      <c r="O118" s="211"/>
      <c r="P118" s="211"/>
      <c r="Q118" s="211"/>
      <c r="R118" s="211"/>
      <c r="S118" s="211"/>
      <c r="T118" s="211"/>
      <c r="U118" s="205"/>
      <c r="V118" s="205"/>
    </row>
    <row r="119" ht="40.5" customHeight="1">
      <c r="A119" s="207">
        <v>116.0</v>
      </c>
      <c r="B119" s="201">
        <v>45738.0</v>
      </c>
      <c r="C119" s="202"/>
      <c r="D119" s="202" t="s">
        <v>1427</v>
      </c>
      <c r="E119" s="352" t="s">
        <v>589</v>
      </c>
      <c r="F119" s="269" t="s">
        <v>1428</v>
      </c>
      <c r="G119" s="205"/>
      <c r="H119" s="206" t="s">
        <v>416</v>
      </c>
      <c r="I119" s="205"/>
      <c r="J119" s="156" t="s">
        <v>56</v>
      </c>
      <c r="K119" s="207" t="s">
        <v>854</v>
      </c>
      <c r="L119" s="297" t="s">
        <v>1429</v>
      </c>
      <c r="M119" s="210" t="s">
        <v>1430</v>
      </c>
      <c r="N119" s="210" t="s">
        <v>1431</v>
      </c>
      <c r="O119" s="210" t="s">
        <v>1432</v>
      </c>
      <c r="P119" s="210" t="s">
        <v>1433</v>
      </c>
      <c r="Q119" s="210" t="s">
        <v>1434</v>
      </c>
      <c r="R119" s="210" t="s">
        <v>1435</v>
      </c>
      <c r="S119" s="211"/>
      <c r="T119" s="211"/>
      <c r="U119" s="205"/>
      <c r="V119" s="205"/>
    </row>
    <row r="120" ht="40.5" customHeight="1">
      <c r="A120" s="207">
        <v>117.0</v>
      </c>
      <c r="B120" s="201">
        <v>45740.0</v>
      </c>
      <c r="C120" s="353"/>
      <c r="D120" s="353" t="s">
        <v>1436</v>
      </c>
      <c r="E120" s="354">
        <f>+33661288001</f>
        <v>33661288001</v>
      </c>
      <c r="F120" s="289" t="s">
        <v>1437</v>
      </c>
      <c r="G120" s="335"/>
      <c r="H120" s="206" t="s">
        <v>791</v>
      </c>
      <c r="I120" s="205"/>
      <c r="J120" s="156" t="s">
        <v>35</v>
      </c>
      <c r="K120" s="207" t="s">
        <v>1369</v>
      </c>
      <c r="L120" s="355" t="s">
        <v>1438</v>
      </c>
      <c r="M120" s="210" t="s">
        <v>1439</v>
      </c>
      <c r="N120" s="205"/>
      <c r="O120" s="211"/>
      <c r="P120" s="211"/>
      <c r="Q120" s="211"/>
      <c r="R120" s="211"/>
      <c r="S120" s="211"/>
      <c r="T120" s="211"/>
      <c r="U120" s="205"/>
      <c r="V120" s="205"/>
    </row>
    <row r="121" ht="40.5" customHeight="1">
      <c r="A121" s="207">
        <v>118.0</v>
      </c>
      <c r="B121" s="201">
        <v>45740.0</v>
      </c>
      <c r="C121" s="317"/>
      <c r="D121" s="317" t="s">
        <v>1440</v>
      </c>
      <c r="E121" s="349" t="s">
        <v>1441</v>
      </c>
      <c r="F121" s="299" t="s">
        <v>1442</v>
      </c>
      <c r="G121" s="205"/>
      <c r="H121" s="206" t="s">
        <v>416</v>
      </c>
      <c r="I121" s="205"/>
      <c r="J121" s="156" t="s">
        <v>87</v>
      </c>
      <c r="K121" s="207" t="s">
        <v>804</v>
      </c>
      <c r="L121" s="210" t="s">
        <v>1443</v>
      </c>
      <c r="M121" s="210" t="s">
        <v>1444</v>
      </c>
      <c r="N121" s="207" t="s">
        <v>1445</v>
      </c>
      <c r="O121" s="210" t="s">
        <v>1446</v>
      </c>
      <c r="P121" s="210" t="s">
        <v>1447</v>
      </c>
      <c r="Q121" s="211"/>
      <c r="R121" s="211"/>
      <c r="S121" s="211"/>
      <c r="T121" s="211"/>
      <c r="U121" s="205"/>
      <c r="V121" s="205"/>
    </row>
    <row r="122" ht="40.5" customHeight="1">
      <c r="A122" s="207">
        <v>119.0</v>
      </c>
      <c r="B122" s="201">
        <v>45741.0</v>
      </c>
      <c r="C122" s="329"/>
      <c r="D122" s="329" t="s">
        <v>1448</v>
      </c>
      <c r="E122" s="349" t="s">
        <v>1449</v>
      </c>
      <c r="F122" s="299" t="s">
        <v>1450</v>
      </c>
      <c r="G122" s="205"/>
      <c r="H122" s="206" t="s">
        <v>416</v>
      </c>
      <c r="I122" s="205"/>
      <c r="J122" s="156" t="s">
        <v>56</v>
      </c>
      <c r="K122" s="207" t="s">
        <v>835</v>
      </c>
      <c r="L122" s="210" t="s">
        <v>1451</v>
      </c>
      <c r="M122" s="210" t="s">
        <v>1452</v>
      </c>
      <c r="N122" s="207" t="s">
        <v>1453</v>
      </c>
      <c r="O122" s="210" t="s">
        <v>1454</v>
      </c>
      <c r="P122" s="210" t="s">
        <v>1455</v>
      </c>
      <c r="Q122" s="211"/>
      <c r="R122" s="211"/>
      <c r="S122" s="211"/>
      <c r="T122" s="211"/>
      <c r="U122" s="205"/>
      <c r="V122" s="205"/>
    </row>
    <row r="123" ht="40.5" customHeight="1">
      <c r="A123" s="207">
        <v>120.0</v>
      </c>
      <c r="B123" s="201">
        <v>45741.0</v>
      </c>
      <c r="C123" s="224"/>
      <c r="D123" s="224" t="s">
        <v>1456</v>
      </c>
      <c r="E123" s="349" t="s">
        <v>1457</v>
      </c>
      <c r="F123" s="299" t="s">
        <v>1458</v>
      </c>
      <c r="G123" s="205"/>
      <c r="H123" s="206" t="s">
        <v>791</v>
      </c>
      <c r="I123" s="205"/>
      <c r="J123" s="156" t="s">
        <v>35</v>
      </c>
      <c r="K123" s="207" t="s">
        <v>801</v>
      </c>
      <c r="L123" s="210" t="s">
        <v>1459</v>
      </c>
      <c r="M123" s="211"/>
      <c r="N123" s="205"/>
      <c r="O123" s="211"/>
      <c r="P123" s="211"/>
      <c r="Q123" s="211"/>
      <c r="R123" s="211"/>
      <c r="S123" s="211"/>
      <c r="T123" s="211"/>
      <c r="U123" s="205"/>
      <c r="V123" s="205"/>
    </row>
    <row r="124" ht="40.5" customHeight="1">
      <c r="A124" s="271">
        <v>121.0</v>
      </c>
      <c r="B124" s="272">
        <v>45742.0</v>
      </c>
      <c r="C124" s="274"/>
      <c r="D124" s="274" t="s">
        <v>538</v>
      </c>
      <c r="E124" s="274" t="s">
        <v>1460</v>
      </c>
      <c r="F124" s="314" t="s">
        <v>1461</v>
      </c>
      <c r="G124" s="276"/>
      <c r="H124" s="277" t="s">
        <v>791</v>
      </c>
      <c r="I124" s="276"/>
      <c r="J124" s="278" t="s">
        <v>35</v>
      </c>
      <c r="K124" s="271" t="s">
        <v>895</v>
      </c>
      <c r="L124" s="356" t="s">
        <v>1462</v>
      </c>
      <c r="M124" s="279"/>
      <c r="N124" s="276"/>
      <c r="O124" s="279"/>
      <c r="P124" s="279"/>
      <c r="Q124" s="279"/>
      <c r="R124" s="279"/>
      <c r="S124" s="279"/>
      <c r="T124" s="279"/>
      <c r="U124" s="276"/>
      <c r="V124" s="276"/>
    </row>
    <row r="125" ht="40.5" customHeight="1">
      <c r="A125" s="207">
        <v>122.0</v>
      </c>
      <c r="B125" s="201">
        <v>45743.0</v>
      </c>
      <c r="C125" s="329"/>
      <c r="D125" s="329">
        <v>6.41392027E8</v>
      </c>
      <c r="E125" s="329">
        <v>6.41392027E8</v>
      </c>
      <c r="F125" s="299" t="s">
        <v>1463</v>
      </c>
      <c r="G125" s="205"/>
      <c r="H125" s="206" t="s">
        <v>416</v>
      </c>
      <c r="I125" s="205"/>
      <c r="J125" s="156" t="s">
        <v>35</v>
      </c>
      <c r="K125" s="207" t="s">
        <v>801</v>
      </c>
      <c r="L125" s="210" t="s">
        <v>1464</v>
      </c>
      <c r="M125" s="211"/>
      <c r="N125" s="205"/>
      <c r="O125" s="211"/>
      <c r="P125" s="211"/>
      <c r="Q125" s="211"/>
      <c r="R125" s="211"/>
      <c r="S125" s="211"/>
      <c r="T125" s="211"/>
      <c r="U125" s="205"/>
      <c r="V125" s="205"/>
    </row>
    <row r="126" ht="40.5" customHeight="1">
      <c r="A126" s="207">
        <v>123.0</v>
      </c>
      <c r="B126" s="201">
        <v>45743.0</v>
      </c>
      <c r="C126" s="306"/>
      <c r="D126" s="306" t="s">
        <v>1465</v>
      </c>
      <c r="E126" s="298">
        <v>9.95600132E8</v>
      </c>
      <c r="F126" s="299" t="s">
        <v>1466</v>
      </c>
      <c r="G126" s="205"/>
      <c r="H126" s="206" t="s">
        <v>791</v>
      </c>
      <c r="I126" s="205"/>
      <c r="J126" s="156" t="s">
        <v>87</v>
      </c>
      <c r="K126" s="207" t="s">
        <v>835</v>
      </c>
      <c r="L126" s="357" t="s">
        <v>1467</v>
      </c>
      <c r="M126" s="210" t="s">
        <v>1468</v>
      </c>
      <c r="N126" s="205"/>
      <c r="O126" s="211"/>
      <c r="P126" s="211"/>
      <c r="Q126" s="211"/>
      <c r="R126" s="211"/>
      <c r="S126" s="211"/>
      <c r="T126" s="211"/>
      <c r="U126" s="205"/>
      <c r="V126" s="205"/>
    </row>
    <row r="127" ht="40.5" customHeight="1">
      <c r="A127" s="207">
        <v>124.0</v>
      </c>
      <c r="B127" s="201">
        <v>45743.0</v>
      </c>
      <c r="C127" s="298"/>
      <c r="D127" s="298" t="s">
        <v>1469</v>
      </c>
      <c r="E127" s="298">
        <v>8.25706448E8</v>
      </c>
      <c r="F127" s="299" t="s">
        <v>1470</v>
      </c>
      <c r="G127" s="205"/>
      <c r="H127" s="206" t="s">
        <v>416</v>
      </c>
      <c r="I127" s="205"/>
      <c r="J127" s="156" t="s">
        <v>56</v>
      </c>
      <c r="K127" s="207" t="s">
        <v>1096</v>
      </c>
      <c r="L127" s="358" t="s">
        <v>1471</v>
      </c>
      <c r="M127" s="210" t="s">
        <v>1472</v>
      </c>
      <c r="N127" s="207" t="s">
        <v>1473</v>
      </c>
      <c r="O127" s="210" t="s">
        <v>1474</v>
      </c>
      <c r="P127" s="210" t="s">
        <v>1475</v>
      </c>
      <c r="Q127" s="211"/>
      <c r="R127" s="211"/>
      <c r="S127" s="211"/>
      <c r="T127" s="211"/>
      <c r="U127" s="205"/>
      <c r="V127" s="205"/>
    </row>
    <row r="128" ht="40.5" customHeight="1">
      <c r="A128" s="207">
        <v>125.0</v>
      </c>
      <c r="B128" s="201">
        <v>45744.0</v>
      </c>
      <c r="C128" s="298"/>
      <c r="D128" s="298" t="s">
        <v>1476</v>
      </c>
      <c r="E128" s="359">
        <f>+66811028054</f>
        <v>66811028054</v>
      </c>
      <c r="F128" s="299" t="s">
        <v>1477</v>
      </c>
      <c r="G128" s="205"/>
      <c r="H128" s="206" t="s">
        <v>416</v>
      </c>
      <c r="I128" s="205"/>
      <c r="J128" s="156" t="s">
        <v>35</v>
      </c>
      <c r="K128" s="207" t="s">
        <v>1369</v>
      </c>
      <c r="L128" s="210" t="s">
        <v>1371</v>
      </c>
      <c r="M128" s="211"/>
      <c r="N128" s="205"/>
      <c r="O128" s="211"/>
      <c r="P128" s="211"/>
      <c r="Q128" s="211"/>
      <c r="R128" s="211"/>
      <c r="S128" s="211"/>
      <c r="T128" s="211"/>
      <c r="U128" s="205"/>
      <c r="V128" s="205"/>
    </row>
    <row r="129" ht="40.5" customHeight="1">
      <c r="A129" s="207">
        <v>126.0</v>
      </c>
      <c r="B129" s="201">
        <v>45745.0</v>
      </c>
      <c r="C129" s="202"/>
      <c r="D129" s="202" t="s">
        <v>1478</v>
      </c>
      <c r="E129" s="203">
        <v>9.27093819E8</v>
      </c>
      <c r="F129" s="204"/>
      <c r="G129" s="205"/>
      <c r="H129" s="206" t="s">
        <v>630</v>
      </c>
      <c r="I129" s="205"/>
      <c r="J129" s="156" t="s">
        <v>35</v>
      </c>
      <c r="K129" s="207" t="s">
        <v>1096</v>
      </c>
      <c r="L129" s="210" t="s">
        <v>1479</v>
      </c>
      <c r="M129" s="211"/>
      <c r="N129" s="205"/>
      <c r="O129" s="211"/>
      <c r="P129" s="211"/>
      <c r="Q129" s="211"/>
      <c r="R129" s="211"/>
      <c r="S129" s="211"/>
      <c r="T129" s="211"/>
      <c r="U129" s="205"/>
      <c r="V129" s="205"/>
    </row>
    <row r="130" ht="40.5" customHeight="1">
      <c r="A130" s="207">
        <v>127.0</v>
      </c>
      <c r="B130" s="201">
        <v>45746.0</v>
      </c>
      <c r="C130" s="298"/>
      <c r="D130" s="298" t="s">
        <v>1480</v>
      </c>
      <c r="E130" s="298" t="s">
        <v>1481</v>
      </c>
      <c r="F130" s="350" t="s">
        <v>1482</v>
      </c>
      <c r="G130" s="205"/>
      <c r="H130" s="206" t="s">
        <v>416</v>
      </c>
      <c r="I130" s="205"/>
      <c r="J130" s="156" t="s">
        <v>87</v>
      </c>
      <c r="K130" s="207" t="s">
        <v>1181</v>
      </c>
      <c r="L130" s="210" t="s">
        <v>1483</v>
      </c>
      <c r="M130" s="210" t="s">
        <v>1484</v>
      </c>
      <c r="N130" s="205"/>
      <c r="O130" s="211"/>
      <c r="P130" s="211"/>
      <c r="Q130" s="211"/>
      <c r="R130" s="211"/>
      <c r="S130" s="211"/>
      <c r="T130" s="211"/>
      <c r="U130" s="205"/>
      <c r="V130" s="205"/>
    </row>
    <row r="131" ht="40.5" customHeight="1">
      <c r="A131" s="207">
        <v>128.0</v>
      </c>
      <c r="B131" s="201">
        <v>45747.0</v>
      </c>
      <c r="C131" s="202"/>
      <c r="D131" s="202" t="s">
        <v>1485</v>
      </c>
      <c r="E131" s="298">
        <v>8.27970102E8</v>
      </c>
      <c r="F131" s="299" t="s">
        <v>1486</v>
      </c>
      <c r="G131" s="205"/>
      <c r="H131" s="206" t="s">
        <v>416</v>
      </c>
      <c r="I131" s="205"/>
      <c r="J131" s="156" t="s">
        <v>56</v>
      </c>
      <c r="K131" s="207" t="s">
        <v>801</v>
      </c>
      <c r="L131" s="210" t="s">
        <v>1487</v>
      </c>
      <c r="M131" s="306" t="s">
        <v>1488</v>
      </c>
      <c r="N131" s="205"/>
      <c r="O131" s="211"/>
      <c r="P131" s="211"/>
      <c r="Q131" s="211"/>
      <c r="R131" s="211"/>
      <c r="S131" s="211"/>
      <c r="T131" s="211"/>
      <c r="U131" s="205"/>
      <c r="V131" s="205"/>
    </row>
    <row r="132" ht="40.5" customHeight="1">
      <c r="A132" s="207"/>
      <c r="B132" s="201">
        <v>45755.0</v>
      </c>
      <c r="C132" s="311"/>
      <c r="D132" s="311" t="s">
        <v>1489</v>
      </c>
      <c r="E132" s="311">
        <v>6.26515362E8</v>
      </c>
      <c r="F132" s="204"/>
      <c r="G132" s="205"/>
      <c r="H132" s="206" t="s">
        <v>630</v>
      </c>
      <c r="I132" s="311" t="s">
        <v>1490</v>
      </c>
      <c r="J132" s="156" t="s">
        <v>87</v>
      </c>
      <c r="K132" s="207" t="s">
        <v>835</v>
      </c>
      <c r="L132" s="210" t="s">
        <v>1491</v>
      </c>
      <c r="M132" s="210" t="s">
        <v>1492</v>
      </c>
      <c r="N132" s="205"/>
      <c r="O132" s="211"/>
      <c r="P132" s="211"/>
      <c r="Q132" s="211"/>
      <c r="R132" s="211"/>
      <c r="S132" s="211"/>
      <c r="T132" s="211"/>
      <c r="U132" s="205"/>
      <c r="V132" s="205"/>
    </row>
    <row r="133" ht="40.5" customHeight="1">
      <c r="A133" s="207">
        <v>129.0</v>
      </c>
      <c r="B133" s="201">
        <v>45755.0</v>
      </c>
      <c r="C133" s="202"/>
      <c r="D133" s="202" t="s">
        <v>1493</v>
      </c>
      <c r="E133" s="203">
        <v>9.89401196E8</v>
      </c>
      <c r="F133" s="204"/>
      <c r="G133" s="205"/>
      <c r="H133" s="206" t="s">
        <v>229</v>
      </c>
      <c r="I133" s="205"/>
      <c r="J133" s="156" t="s">
        <v>56</v>
      </c>
      <c r="K133" s="207" t="s">
        <v>804</v>
      </c>
      <c r="L133" s="210" t="s">
        <v>1494</v>
      </c>
      <c r="M133" s="210" t="s">
        <v>1495</v>
      </c>
      <c r="N133" s="207" t="s">
        <v>1496</v>
      </c>
      <c r="O133" s="210" t="s">
        <v>1497</v>
      </c>
      <c r="P133" s="210" t="s">
        <v>1498</v>
      </c>
      <c r="Q133" s="210" t="s">
        <v>1499</v>
      </c>
      <c r="R133" s="211"/>
      <c r="S133" s="211"/>
      <c r="T133" s="211"/>
      <c r="U133" s="205"/>
      <c r="V133" s="205"/>
    </row>
    <row r="134" ht="40.5" customHeight="1">
      <c r="A134" s="200">
        <v>130.0</v>
      </c>
      <c r="B134" s="212">
        <v>45760.0</v>
      </c>
      <c r="C134" s="360"/>
      <c r="D134" s="360" t="s">
        <v>1500</v>
      </c>
      <c r="E134" s="360" t="s">
        <v>1501</v>
      </c>
      <c r="F134" s="361" t="s">
        <v>1502</v>
      </c>
      <c r="G134" s="216"/>
      <c r="H134" s="217" t="s">
        <v>791</v>
      </c>
      <c r="I134" s="216"/>
      <c r="J134" s="218" t="s">
        <v>87</v>
      </c>
      <c r="K134" s="200" t="s">
        <v>792</v>
      </c>
      <c r="L134" s="219" t="s">
        <v>1503</v>
      </c>
      <c r="M134" s="219" t="s">
        <v>1504</v>
      </c>
      <c r="N134" s="216"/>
      <c r="O134" s="223"/>
      <c r="P134" s="223"/>
      <c r="Q134" s="223"/>
      <c r="R134" s="223"/>
      <c r="S134" s="223"/>
      <c r="T134" s="223"/>
      <c r="U134" s="216"/>
      <c r="V134" s="216"/>
    </row>
    <row r="135" ht="40.5" customHeight="1">
      <c r="A135" s="207">
        <v>131.0</v>
      </c>
      <c r="B135" s="201">
        <v>45760.0</v>
      </c>
      <c r="C135" s="298"/>
      <c r="D135" s="298" t="s">
        <v>1505</v>
      </c>
      <c r="E135" s="298">
        <v>9.81603286E8</v>
      </c>
      <c r="F135" s="299" t="s">
        <v>1506</v>
      </c>
      <c r="G135" s="205"/>
      <c r="H135" s="206" t="s">
        <v>416</v>
      </c>
      <c r="I135" s="205"/>
      <c r="J135" s="156" t="s">
        <v>56</v>
      </c>
      <c r="K135" s="207" t="s">
        <v>1096</v>
      </c>
      <c r="L135" s="210" t="s">
        <v>1507</v>
      </c>
      <c r="M135" s="210" t="s">
        <v>1508</v>
      </c>
      <c r="N135" s="207" t="s">
        <v>1509</v>
      </c>
      <c r="O135" s="210" t="s">
        <v>1510</v>
      </c>
      <c r="P135" s="210" t="s">
        <v>1511</v>
      </c>
      <c r="Q135" s="210" t="s">
        <v>1512</v>
      </c>
      <c r="R135" s="211"/>
      <c r="S135" s="211"/>
      <c r="T135" s="211"/>
      <c r="U135" s="205"/>
      <c r="V135" s="205"/>
    </row>
    <row r="136" ht="40.5" customHeight="1">
      <c r="A136" s="207">
        <v>132.0</v>
      </c>
      <c r="B136" s="201">
        <v>45761.0</v>
      </c>
      <c r="C136" s="298"/>
      <c r="D136" s="298" t="s">
        <v>1513</v>
      </c>
      <c r="E136" s="306">
        <v>8.36819038E8</v>
      </c>
      <c r="F136" s="299" t="s">
        <v>1514</v>
      </c>
      <c r="G136" s="211"/>
      <c r="H136" s="206" t="s">
        <v>416</v>
      </c>
      <c r="I136" s="205"/>
      <c r="J136" s="156" t="s">
        <v>35</v>
      </c>
      <c r="K136" s="207" t="s">
        <v>801</v>
      </c>
      <c r="L136" s="210" t="s">
        <v>1515</v>
      </c>
      <c r="M136" s="210" t="s">
        <v>1516</v>
      </c>
      <c r="N136" s="207"/>
      <c r="O136" s="211"/>
      <c r="P136" s="211"/>
      <c r="Q136" s="211"/>
      <c r="R136" s="211"/>
      <c r="S136" s="211"/>
      <c r="T136" s="211"/>
      <c r="U136" s="205"/>
      <c r="V136" s="205"/>
    </row>
    <row r="137" ht="40.5" customHeight="1">
      <c r="A137" s="207">
        <v>133.0</v>
      </c>
      <c r="B137" s="201">
        <v>45762.0</v>
      </c>
      <c r="C137" s="298"/>
      <c r="D137" s="298" t="s">
        <v>1517</v>
      </c>
      <c r="E137" s="298">
        <v>9.56068909E8</v>
      </c>
      <c r="F137" s="299" t="s">
        <v>1518</v>
      </c>
      <c r="G137" s="211"/>
      <c r="H137" s="206" t="s">
        <v>416</v>
      </c>
      <c r="I137" s="205"/>
      <c r="J137" s="156" t="s">
        <v>87</v>
      </c>
      <c r="K137" s="207" t="s">
        <v>1096</v>
      </c>
      <c r="L137" s="210" t="s">
        <v>1519</v>
      </c>
      <c r="M137" s="211"/>
      <c r="N137" s="205"/>
      <c r="O137" s="211"/>
      <c r="P137" s="211"/>
      <c r="Q137" s="211"/>
      <c r="R137" s="211"/>
      <c r="S137" s="211"/>
      <c r="T137" s="211"/>
      <c r="U137" s="205"/>
      <c r="V137" s="205"/>
    </row>
    <row r="138" ht="40.5" customHeight="1">
      <c r="A138" s="200">
        <v>134.0</v>
      </c>
      <c r="B138" s="212">
        <v>45763.0</v>
      </c>
      <c r="C138" s="360"/>
      <c r="D138" s="360" t="s">
        <v>1520</v>
      </c>
      <c r="E138" s="185">
        <v>9.88878777E8</v>
      </c>
      <c r="F138" s="361" t="s">
        <v>1521</v>
      </c>
      <c r="G138" s="223"/>
      <c r="H138" s="217" t="s">
        <v>416</v>
      </c>
      <c r="I138" s="216"/>
      <c r="J138" s="218" t="s">
        <v>56</v>
      </c>
      <c r="K138" s="200" t="s">
        <v>792</v>
      </c>
      <c r="L138" s="219" t="s">
        <v>674</v>
      </c>
      <c r="M138" s="219" t="s">
        <v>1522</v>
      </c>
      <c r="N138" s="362" t="s">
        <v>1523</v>
      </c>
      <c r="O138" s="219" t="s">
        <v>1524</v>
      </c>
      <c r="P138" s="219" t="s">
        <v>1525</v>
      </c>
      <c r="Q138" s="219" t="s">
        <v>1526</v>
      </c>
      <c r="R138" s="219" t="s">
        <v>1527</v>
      </c>
      <c r="S138" s="219" t="s">
        <v>1528</v>
      </c>
      <c r="T138" s="219" t="s">
        <v>1529</v>
      </c>
      <c r="U138" s="216"/>
      <c r="V138" s="216"/>
    </row>
    <row r="139" ht="40.5" customHeight="1">
      <c r="A139" s="200">
        <v>135.0</v>
      </c>
      <c r="B139" s="212">
        <v>45764.0</v>
      </c>
      <c r="C139" s="185"/>
      <c r="D139" s="185" t="s">
        <v>1530</v>
      </c>
      <c r="E139" s="185">
        <v>6.12515469E8</v>
      </c>
      <c r="F139" s="361" t="s">
        <v>1531</v>
      </c>
      <c r="G139" s="216"/>
      <c r="H139" s="217" t="s">
        <v>416</v>
      </c>
      <c r="I139" s="216"/>
      <c r="J139" s="218" t="s">
        <v>35</v>
      </c>
      <c r="K139" s="200" t="s">
        <v>822</v>
      </c>
      <c r="L139" s="219" t="s">
        <v>1532</v>
      </c>
      <c r="M139" s="219" t="s">
        <v>1533</v>
      </c>
      <c r="N139" s="200" t="s">
        <v>472</v>
      </c>
      <c r="O139" s="223"/>
      <c r="P139" s="223"/>
      <c r="Q139" s="223"/>
      <c r="R139" s="223"/>
      <c r="S139" s="223"/>
      <c r="T139" s="223"/>
      <c r="U139" s="216"/>
      <c r="V139" s="216"/>
    </row>
    <row r="140" ht="40.5" customHeight="1">
      <c r="A140" s="207">
        <v>136.0</v>
      </c>
      <c r="B140" s="201">
        <v>45765.0</v>
      </c>
      <c r="C140" s="330"/>
      <c r="D140" s="330" t="s">
        <v>1534</v>
      </c>
      <c r="E140" s="298">
        <v>1.2566840716E10</v>
      </c>
      <c r="F140" s="350" t="s">
        <v>1535</v>
      </c>
      <c r="G140" s="205"/>
      <c r="H140" s="206" t="s">
        <v>791</v>
      </c>
      <c r="I140" s="205"/>
      <c r="J140" s="156" t="s">
        <v>87</v>
      </c>
      <c r="K140" s="207" t="s">
        <v>1369</v>
      </c>
      <c r="L140" s="210" t="s">
        <v>1536</v>
      </c>
      <c r="M140" s="211"/>
      <c r="N140" s="205"/>
      <c r="O140" s="211"/>
      <c r="P140" s="211"/>
      <c r="Q140" s="211"/>
      <c r="R140" s="211"/>
      <c r="S140" s="211"/>
      <c r="T140" s="211"/>
      <c r="U140" s="205"/>
      <c r="V140" s="205"/>
    </row>
    <row r="141" ht="40.5" customHeight="1">
      <c r="A141" s="207">
        <v>137.0</v>
      </c>
      <c r="B141" s="201">
        <v>45765.0</v>
      </c>
      <c r="C141" s="298"/>
      <c r="D141" s="298" t="s">
        <v>1537</v>
      </c>
      <c r="E141" s="298">
        <v>8.0480422E8</v>
      </c>
      <c r="F141" s="299" t="s">
        <v>1538</v>
      </c>
      <c r="G141" s="205"/>
      <c r="H141" s="206" t="s">
        <v>416</v>
      </c>
      <c r="I141" s="205"/>
      <c r="J141" s="156" t="s">
        <v>56</v>
      </c>
      <c r="K141" s="305" t="s">
        <v>801</v>
      </c>
      <c r="L141" s="210" t="s">
        <v>1539</v>
      </c>
      <c r="M141" s="211"/>
      <c r="N141" s="211"/>
      <c r="O141" s="211"/>
      <c r="P141" s="211"/>
      <c r="Q141" s="211"/>
      <c r="R141" s="211"/>
      <c r="S141" s="211"/>
      <c r="T141" s="211"/>
      <c r="U141" s="205"/>
      <c r="V141" s="205"/>
    </row>
    <row r="142" ht="40.5" customHeight="1">
      <c r="A142" s="207">
        <v>138.0</v>
      </c>
      <c r="B142" s="201">
        <v>45766.0</v>
      </c>
      <c r="C142" s="353"/>
      <c r="D142" s="353" t="s">
        <v>1540</v>
      </c>
      <c r="E142" s="363">
        <v>8.42094118E8</v>
      </c>
      <c r="F142" s="289" t="s">
        <v>1541</v>
      </c>
      <c r="G142" s="335"/>
      <c r="H142" s="206" t="s">
        <v>416</v>
      </c>
      <c r="I142" s="205"/>
      <c r="J142" s="156" t="s">
        <v>35</v>
      </c>
      <c r="K142" s="305" t="s">
        <v>801</v>
      </c>
      <c r="L142" s="210" t="s">
        <v>1464</v>
      </c>
      <c r="M142" s="211"/>
      <c r="N142" s="211"/>
      <c r="O142" s="211"/>
      <c r="P142" s="211"/>
      <c r="Q142" s="211"/>
      <c r="R142" s="211"/>
      <c r="S142" s="211"/>
      <c r="T142" s="211"/>
      <c r="U142" s="205"/>
      <c r="V142" s="205"/>
    </row>
    <row r="143" ht="40.5" customHeight="1">
      <c r="A143" s="207">
        <v>139.0</v>
      </c>
      <c r="B143" s="201">
        <v>45766.0</v>
      </c>
      <c r="C143" s="332"/>
      <c r="D143" s="332" t="s">
        <v>1542</v>
      </c>
      <c r="E143" s="337">
        <f>+972522607080</f>
        <v>972522607080</v>
      </c>
      <c r="F143" s="334" t="s">
        <v>1543</v>
      </c>
      <c r="G143" s="205"/>
      <c r="H143" s="206" t="s">
        <v>791</v>
      </c>
      <c r="I143" s="205"/>
      <c r="J143" s="156" t="s">
        <v>87</v>
      </c>
      <c r="K143" s="305" t="s">
        <v>1369</v>
      </c>
      <c r="L143" s="210" t="s">
        <v>1544</v>
      </c>
      <c r="M143" s="211"/>
      <c r="N143" s="211"/>
      <c r="O143" s="211"/>
      <c r="P143" s="211"/>
      <c r="Q143" s="211"/>
      <c r="R143" s="211"/>
      <c r="S143" s="211"/>
      <c r="T143" s="211"/>
      <c r="U143" s="205"/>
      <c r="V143" s="205"/>
    </row>
    <row r="144" ht="40.5" customHeight="1">
      <c r="A144" s="207">
        <v>140.0</v>
      </c>
      <c r="B144" s="201">
        <v>45767.0</v>
      </c>
      <c r="C144" s="298"/>
      <c r="D144" s="298" t="s">
        <v>1545</v>
      </c>
      <c r="E144" s="298">
        <v>8.5693009E8</v>
      </c>
      <c r="F144" s="299" t="s">
        <v>1546</v>
      </c>
      <c r="G144" s="205"/>
      <c r="H144" s="206" t="s">
        <v>416</v>
      </c>
      <c r="I144" s="205"/>
      <c r="J144" s="156" t="s">
        <v>87</v>
      </c>
      <c r="K144" s="305" t="s">
        <v>801</v>
      </c>
      <c r="L144" s="210" t="s">
        <v>1547</v>
      </c>
      <c r="M144" s="211"/>
      <c r="N144" s="211"/>
      <c r="O144" s="211"/>
      <c r="P144" s="211"/>
      <c r="Q144" s="211"/>
      <c r="R144" s="211"/>
      <c r="S144" s="211"/>
      <c r="T144" s="211"/>
      <c r="U144" s="205"/>
      <c r="V144" s="205"/>
    </row>
    <row r="145" ht="40.5" customHeight="1">
      <c r="A145" s="207">
        <v>141.0</v>
      </c>
      <c r="B145" s="201">
        <v>45767.0</v>
      </c>
      <c r="C145" s="298"/>
      <c r="D145" s="298" t="s">
        <v>1548</v>
      </c>
      <c r="E145" s="306">
        <v>8.35099043E8</v>
      </c>
      <c r="F145" s="296" t="s">
        <v>1549</v>
      </c>
      <c r="G145" s="205"/>
      <c r="H145" s="206" t="s">
        <v>416</v>
      </c>
      <c r="I145" s="205"/>
      <c r="J145" s="156" t="s">
        <v>56</v>
      </c>
      <c r="K145" s="305" t="s">
        <v>801</v>
      </c>
      <c r="L145" s="210" t="s">
        <v>1550</v>
      </c>
      <c r="M145" s="211"/>
      <c r="N145" s="211"/>
      <c r="O145" s="211"/>
      <c r="P145" s="211"/>
      <c r="Q145" s="211"/>
      <c r="R145" s="211"/>
      <c r="S145" s="211"/>
      <c r="T145" s="211"/>
      <c r="U145" s="205"/>
      <c r="V145" s="205"/>
    </row>
    <row r="146" ht="40.5" customHeight="1">
      <c r="A146" s="207">
        <v>142.0</v>
      </c>
      <c r="B146" s="201">
        <v>45768.0</v>
      </c>
      <c r="C146" s="306"/>
      <c r="D146" s="306" t="s">
        <v>1551</v>
      </c>
      <c r="E146" s="298" t="s">
        <v>1552</v>
      </c>
      <c r="F146" s="299" t="s">
        <v>1553</v>
      </c>
      <c r="G146" s="205"/>
      <c r="H146" s="206" t="s">
        <v>791</v>
      </c>
      <c r="I146" s="205"/>
      <c r="J146" s="156" t="s">
        <v>35</v>
      </c>
      <c r="K146" s="305" t="s">
        <v>835</v>
      </c>
      <c r="L146" s="210" t="s">
        <v>1554</v>
      </c>
      <c r="M146" s="210" t="s">
        <v>1555</v>
      </c>
      <c r="N146" s="210" t="s">
        <v>1556</v>
      </c>
      <c r="O146" s="211"/>
      <c r="P146" s="211"/>
      <c r="Q146" s="211"/>
      <c r="R146" s="211"/>
      <c r="S146" s="211"/>
      <c r="T146" s="211"/>
      <c r="U146" s="205"/>
      <c r="V146" s="205"/>
    </row>
    <row r="147" ht="40.5" customHeight="1">
      <c r="A147" s="207">
        <v>143.0</v>
      </c>
      <c r="B147" s="201">
        <v>45769.0</v>
      </c>
      <c r="C147" s="296"/>
      <c r="D147" s="296" t="s">
        <v>1557</v>
      </c>
      <c r="E147" s="296" t="s">
        <v>1558</v>
      </c>
      <c r="F147" s="299" t="s">
        <v>1559</v>
      </c>
      <c r="G147" s="205"/>
      <c r="H147" s="206" t="s">
        <v>416</v>
      </c>
      <c r="I147" s="205"/>
      <c r="J147" s="156" t="s">
        <v>87</v>
      </c>
      <c r="K147" s="305" t="s">
        <v>1369</v>
      </c>
      <c r="L147" s="210" t="s">
        <v>1544</v>
      </c>
      <c r="M147" s="211"/>
      <c r="N147" s="211"/>
      <c r="O147" s="211"/>
      <c r="P147" s="211"/>
      <c r="Q147" s="211"/>
      <c r="R147" s="211"/>
      <c r="S147" s="211"/>
      <c r="T147" s="211"/>
      <c r="U147" s="205"/>
      <c r="V147" s="205"/>
    </row>
    <row r="148" ht="40.5" customHeight="1">
      <c r="A148" s="207">
        <v>144.0</v>
      </c>
      <c r="B148" s="201">
        <v>45769.0</v>
      </c>
      <c r="C148" s="202"/>
      <c r="D148" s="202" t="s">
        <v>1560</v>
      </c>
      <c r="E148" s="298">
        <v>9.87174326E8</v>
      </c>
      <c r="F148" s="299" t="s">
        <v>1561</v>
      </c>
      <c r="G148" s="205"/>
      <c r="H148" s="206" t="s">
        <v>416</v>
      </c>
      <c r="I148" s="205"/>
      <c r="J148" s="156" t="s">
        <v>56</v>
      </c>
      <c r="K148" s="305" t="s">
        <v>801</v>
      </c>
      <c r="L148" s="330" t="s">
        <v>1371</v>
      </c>
      <c r="M148" s="210" t="s">
        <v>1562</v>
      </c>
      <c r="N148" s="210" t="s">
        <v>1563</v>
      </c>
      <c r="O148" s="211"/>
      <c r="P148" s="211"/>
      <c r="Q148" s="211"/>
      <c r="R148" s="211"/>
      <c r="S148" s="211"/>
      <c r="T148" s="211"/>
      <c r="U148" s="205"/>
      <c r="V148" s="205"/>
    </row>
    <row r="149" ht="40.5" customHeight="1">
      <c r="A149" s="207">
        <v>145.0</v>
      </c>
      <c r="B149" s="201">
        <v>45769.0</v>
      </c>
      <c r="C149" s="298"/>
      <c r="D149" s="298" t="s">
        <v>1564</v>
      </c>
      <c r="E149" s="359">
        <f>+66626968230</f>
        <v>66626968230</v>
      </c>
      <c r="F149" s="299" t="s">
        <v>1565</v>
      </c>
      <c r="G149" s="205"/>
      <c r="H149" s="206" t="s">
        <v>416</v>
      </c>
      <c r="I149" s="205"/>
      <c r="J149" s="156" t="s">
        <v>35</v>
      </c>
      <c r="K149" s="305" t="s">
        <v>1369</v>
      </c>
      <c r="L149" s="210" t="s">
        <v>1544</v>
      </c>
      <c r="M149" s="211"/>
      <c r="N149" s="211"/>
      <c r="O149" s="211"/>
      <c r="P149" s="211"/>
      <c r="Q149" s="211"/>
      <c r="R149" s="211"/>
      <c r="S149" s="211"/>
      <c r="T149" s="211"/>
      <c r="U149" s="205"/>
      <c r="V149" s="205"/>
    </row>
    <row r="150" ht="40.5" customHeight="1">
      <c r="A150" s="200">
        <v>146.0</v>
      </c>
      <c r="B150" s="212">
        <v>45770.0</v>
      </c>
      <c r="C150" s="360"/>
      <c r="D150" s="360" t="s">
        <v>1566</v>
      </c>
      <c r="E150" s="284" t="s">
        <v>1567</v>
      </c>
      <c r="F150" s="301" t="s">
        <v>1568</v>
      </c>
      <c r="G150" s="216"/>
      <c r="H150" s="217" t="s">
        <v>791</v>
      </c>
      <c r="I150" s="216"/>
      <c r="J150" s="218" t="s">
        <v>87</v>
      </c>
      <c r="K150" s="364" t="s">
        <v>822</v>
      </c>
      <c r="L150" s="219" t="s">
        <v>1569</v>
      </c>
      <c r="M150" s="219" t="s">
        <v>1570</v>
      </c>
      <c r="N150" s="223"/>
      <c r="O150" s="223"/>
      <c r="P150" s="223"/>
      <c r="Q150" s="223"/>
      <c r="R150" s="223"/>
      <c r="S150" s="223"/>
      <c r="T150" s="223"/>
      <c r="U150" s="216"/>
      <c r="V150" s="216"/>
    </row>
    <row r="151" ht="40.5" customHeight="1">
      <c r="A151" s="207">
        <v>147.0</v>
      </c>
      <c r="B151" s="201">
        <v>45770.0</v>
      </c>
      <c r="C151" s="306"/>
      <c r="D151" s="306" t="s">
        <v>1571</v>
      </c>
      <c r="E151" s="298" t="s">
        <v>1572</v>
      </c>
      <c r="F151" s="299" t="s">
        <v>1568</v>
      </c>
      <c r="G151" s="298"/>
      <c r="H151" s="206" t="s">
        <v>791</v>
      </c>
      <c r="I151" s="205"/>
      <c r="J151" s="156" t="s">
        <v>87</v>
      </c>
      <c r="K151" s="305" t="s">
        <v>801</v>
      </c>
      <c r="L151" s="211"/>
      <c r="M151" s="211"/>
      <c r="N151" s="211"/>
      <c r="O151" s="211"/>
      <c r="P151" s="211"/>
      <c r="Q151" s="211"/>
      <c r="R151" s="211"/>
      <c r="S151" s="211"/>
      <c r="T151" s="211"/>
      <c r="U151" s="205"/>
      <c r="V151" s="205"/>
    </row>
    <row r="152" ht="40.5" customHeight="1">
      <c r="A152" s="207">
        <v>148.0</v>
      </c>
      <c r="B152" s="201">
        <v>45772.0</v>
      </c>
      <c r="C152" s="306"/>
      <c r="D152" s="306" t="s">
        <v>1573</v>
      </c>
      <c r="E152" s="359">
        <f>+6598331139</f>
        <v>6598331139</v>
      </c>
      <c r="F152" s="299" t="s">
        <v>1574</v>
      </c>
      <c r="G152" s="205"/>
      <c r="H152" s="206" t="s">
        <v>791</v>
      </c>
      <c r="I152" s="205"/>
      <c r="J152" s="156" t="s">
        <v>56</v>
      </c>
      <c r="K152" s="305" t="s">
        <v>949</v>
      </c>
      <c r="L152" s="210" t="s">
        <v>1575</v>
      </c>
      <c r="M152" s="210" t="s">
        <v>1576</v>
      </c>
      <c r="N152" s="210" t="s">
        <v>1577</v>
      </c>
      <c r="O152" s="210" t="s">
        <v>1578</v>
      </c>
      <c r="P152" s="211"/>
      <c r="Q152" s="211"/>
      <c r="R152" s="211"/>
      <c r="S152" s="211"/>
      <c r="T152" s="211"/>
      <c r="U152" s="205"/>
      <c r="V152" s="205"/>
    </row>
    <row r="153" ht="40.5" customHeight="1">
      <c r="A153" s="200">
        <v>149.0</v>
      </c>
      <c r="B153" s="212">
        <v>45772.0</v>
      </c>
      <c r="C153" s="293"/>
      <c r="D153" s="293" t="s">
        <v>1579</v>
      </c>
      <c r="E153" s="301">
        <v>9.58681628E8</v>
      </c>
      <c r="F153" s="361" t="s">
        <v>1580</v>
      </c>
      <c r="G153" s="216"/>
      <c r="H153" s="217" t="s">
        <v>416</v>
      </c>
      <c r="I153" s="216"/>
      <c r="J153" s="218" t="s">
        <v>35</v>
      </c>
      <c r="K153" s="364" t="s">
        <v>822</v>
      </c>
      <c r="L153" s="219" t="s">
        <v>1581</v>
      </c>
      <c r="M153" s="219" t="s">
        <v>1582</v>
      </c>
      <c r="N153" s="223"/>
      <c r="O153" s="223"/>
      <c r="P153" s="223"/>
      <c r="Q153" s="223"/>
      <c r="R153" s="223"/>
      <c r="S153" s="223"/>
      <c r="T153" s="223"/>
      <c r="U153" s="216"/>
      <c r="V153" s="216"/>
    </row>
    <row r="154" ht="40.5" customHeight="1">
      <c r="A154" s="207">
        <v>150.0</v>
      </c>
      <c r="B154" s="201">
        <v>45773.0</v>
      </c>
      <c r="C154" s="365"/>
      <c r="D154" s="366" t="s">
        <v>1583</v>
      </c>
      <c r="E154" s="298">
        <v>8.5256920574E10</v>
      </c>
      <c r="F154" s="299" t="s">
        <v>1584</v>
      </c>
      <c r="G154" s="205"/>
      <c r="H154" s="206" t="s">
        <v>791</v>
      </c>
      <c r="I154" s="205"/>
      <c r="J154" s="156" t="s">
        <v>35</v>
      </c>
      <c r="K154" s="305" t="s">
        <v>801</v>
      </c>
      <c r="L154" s="210" t="s">
        <v>1585</v>
      </c>
      <c r="M154" s="211"/>
      <c r="N154" s="211"/>
      <c r="O154" s="211"/>
      <c r="P154" s="211"/>
      <c r="Q154" s="211"/>
      <c r="R154" s="211"/>
      <c r="S154" s="211"/>
      <c r="T154" s="211"/>
      <c r="U154" s="205"/>
      <c r="V154" s="205"/>
    </row>
    <row r="155" ht="40.5" customHeight="1">
      <c r="A155" s="200">
        <v>151.0</v>
      </c>
      <c r="B155" s="212">
        <v>45774.0</v>
      </c>
      <c r="C155" s="293"/>
      <c r="D155" s="293" t="s">
        <v>1586</v>
      </c>
      <c r="E155" s="367" t="s">
        <v>1587</v>
      </c>
      <c r="F155" s="368"/>
      <c r="G155" s="216"/>
      <c r="H155" s="217" t="s">
        <v>416</v>
      </c>
      <c r="I155" s="216"/>
      <c r="J155" s="218" t="s">
        <v>87</v>
      </c>
      <c r="K155" s="364" t="s">
        <v>792</v>
      </c>
      <c r="L155" s="219" t="s">
        <v>1588</v>
      </c>
      <c r="M155" s="219" t="s">
        <v>1589</v>
      </c>
      <c r="N155" s="223"/>
      <c r="O155" s="223"/>
      <c r="P155" s="223"/>
      <c r="Q155" s="223"/>
      <c r="R155" s="223"/>
      <c r="S155" s="223"/>
      <c r="T155" s="223"/>
      <c r="U155" s="216"/>
      <c r="V155" s="216"/>
    </row>
    <row r="156" ht="40.5" customHeight="1">
      <c r="A156" s="207">
        <v>152.0</v>
      </c>
      <c r="B156" s="201">
        <v>45776.0</v>
      </c>
      <c r="C156" s="202"/>
      <c r="D156" s="202" t="s">
        <v>1590</v>
      </c>
      <c r="E156" s="311">
        <v>6.39699293E8</v>
      </c>
      <c r="F156" s="204"/>
      <c r="G156" s="205"/>
      <c r="H156" s="206" t="s">
        <v>630</v>
      </c>
      <c r="I156" s="205"/>
      <c r="J156" s="156" t="s">
        <v>35</v>
      </c>
      <c r="K156" s="305" t="s">
        <v>835</v>
      </c>
      <c r="L156" s="210" t="s">
        <v>1591</v>
      </c>
      <c r="M156" s="211"/>
      <c r="N156" s="211"/>
      <c r="O156" s="211"/>
      <c r="P156" s="211"/>
      <c r="Q156" s="211"/>
      <c r="R156" s="211"/>
      <c r="S156" s="211"/>
      <c r="T156" s="211"/>
      <c r="U156" s="205"/>
      <c r="V156" s="205"/>
    </row>
    <row r="157" ht="40.5" customHeight="1">
      <c r="A157" s="207">
        <v>153.0</v>
      </c>
      <c r="B157" s="201">
        <v>45777.0</v>
      </c>
      <c r="C157" s="332"/>
      <c r="D157" s="332" t="s">
        <v>1592</v>
      </c>
      <c r="E157" s="363">
        <v>7.50802586E9</v>
      </c>
      <c r="F157" s="289" t="s">
        <v>1593</v>
      </c>
      <c r="G157" s="335"/>
      <c r="H157" s="206" t="s">
        <v>791</v>
      </c>
      <c r="I157" s="205"/>
      <c r="J157" s="156" t="s">
        <v>56</v>
      </c>
      <c r="K157" s="305" t="s">
        <v>1096</v>
      </c>
      <c r="L157" s="210" t="s">
        <v>1594</v>
      </c>
      <c r="M157" s="210" t="s">
        <v>1595</v>
      </c>
      <c r="N157" s="211"/>
      <c r="O157" s="211"/>
      <c r="P157" s="211"/>
      <c r="Q157" s="211"/>
      <c r="R157" s="211"/>
      <c r="S157" s="211"/>
      <c r="T157" s="211"/>
      <c r="U157" s="205"/>
      <c r="V157" s="205"/>
    </row>
    <row r="158" ht="40.5" customHeight="1">
      <c r="A158" s="207">
        <v>154.0</v>
      </c>
      <c r="B158" s="201">
        <v>45778.0</v>
      </c>
      <c r="C158" s="369"/>
      <c r="D158" s="369" t="s">
        <v>1596</v>
      </c>
      <c r="E158" s="359">
        <f>+31644443107</f>
        <v>31644443107</v>
      </c>
      <c r="F158" s="299" t="s">
        <v>1597</v>
      </c>
      <c r="G158" s="205"/>
      <c r="H158" s="206" t="s">
        <v>791</v>
      </c>
      <c r="I158" s="205"/>
      <c r="J158" s="156" t="s">
        <v>87</v>
      </c>
      <c r="K158" s="305" t="s">
        <v>1096</v>
      </c>
      <c r="L158" s="210" t="s">
        <v>1594</v>
      </c>
      <c r="M158" s="211"/>
      <c r="N158" s="211"/>
      <c r="O158" s="211"/>
      <c r="P158" s="211"/>
      <c r="Q158" s="211"/>
      <c r="R158" s="211"/>
      <c r="S158" s="211"/>
      <c r="T158" s="211"/>
      <c r="U158" s="205"/>
      <c r="V158" s="205"/>
    </row>
    <row r="159" ht="40.5" customHeight="1">
      <c r="A159" s="207">
        <v>155.0</v>
      </c>
      <c r="B159" s="201">
        <v>45780.0</v>
      </c>
      <c r="C159" s="332"/>
      <c r="D159" s="332" t="s">
        <v>1598</v>
      </c>
      <c r="E159" s="363">
        <v>9.487074053E9</v>
      </c>
      <c r="F159" s="289" t="s">
        <v>1599</v>
      </c>
      <c r="G159" s="205"/>
      <c r="H159" s="206" t="s">
        <v>791</v>
      </c>
      <c r="I159" s="205"/>
      <c r="J159" s="156" t="s">
        <v>35</v>
      </c>
      <c r="K159" s="305" t="s">
        <v>1096</v>
      </c>
      <c r="L159" s="210" t="s">
        <v>1600</v>
      </c>
      <c r="M159" s="211"/>
      <c r="N159" s="211"/>
      <c r="O159" s="211"/>
      <c r="P159" s="211"/>
      <c r="Q159" s="211"/>
      <c r="R159" s="211"/>
      <c r="S159" s="211"/>
      <c r="T159" s="211"/>
      <c r="U159" s="205"/>
      <c r="V159" s="205"/>
    </row>
    <row r="160" ht="40.5" customHeight="1">
      <c r="A160" s="207">
        <v>156.0</v>
      </c>
      <c r="B160" s="201">
        <v>45780.0</v>
      </c>
      <c r="C160" s="332"/>
      <c r="D160" s="332" t="s">
        <v>1601</v>
      </c>
      <c r="E160" s="363">
        <v>6.40566571E8</v>
      </c>
      <c r="F160" s="289" t="s">
        <v>1602</v>
      </c>
      <c r="G160" s="335"/>
      <c r="H160" s="206" t="s">
        <v>416</v>
      </c>
      <c r="I160" s="205"/>
      <c r="J160" s="156" t="s">
        <v>56</v>
      </c>
      <c r="K160" s="305" t="s">
        <v>801</v>
      </c>
      <c r="L160" s="330" t="s">
        <v>1603</v>
      </c>
      <c r="M160" s="210" t="s">
        <v>1604</v>
      </c>
      <c r="N160" s="210" t="s">
        <v>1605</v>
      </c>
      <c r="O160" s="211"/>
      <c r="P160" s="211"/>
      <c r="Q160" s="211"/>
      <c r="R160" s="211"/>
      <c r="S160" s="211"/>
      <c r="T160" s="211"/>
      <c r="U160" s="205"/>
      <c r="V160" s="205"/>
    </row>
    <row r="161" ht="57.75" customHeight="1">
      <c r="A161" s="200">
        <v>157.0</v>
      </c>
      <c r="B161" s="212">
        <v>45781.0</v>
      </c>
      <c r="C161" s="370"/>
      <c r="D161" s="370" t="s">
        <v>1606</v>
      </c>
      <c r="E161" s="371">
        <v>9.61593704E8</v>
      </c>
      <c r="F161" s="372" t="s">
        <v>1607</v>
      </c>
      <c r="G161" s="216"/>
      <c r="H161" s="217" t="s">
        <v>416</v>
      </c>
      <c r="I161" s="216"/>
      <c r="J161" s="218" t="s">
        <v>35</v>
      </c>
      <c r="K161" s="364" t="s">
        <v>822</v>
      </c>
      <c r="L161" s="219" t="s">
        <v>1608</v>
      </c>
      <c r="M161" s="219" t="s">
        <v>1609</v>
      </c>
      <c r="N161" s="223"/>
      <c r="O161" s="223"/>
      <c r="P161" s="223"/>
      <c r="Q161" s="223"/>
      <c r="R161" s="223"/>
      <c r="S161" s="223"/>
      <c r="T161" s="223"/>
      <c r="U161" s="216"/>
      <c r="V161" s="216"/>
    </row>
    <row r="162" ht="40.5" customHeight="1">
      <c r="A162" s="207">
        <v>158.0</v>
      </c>
      <c r="B162" s="201">
        <v>45781.0</v>
      </c>
      <c r="C162" s="298"/>
      <c r="D162" s="298" t="s">
        <v>1610</v>
      </c>
      <c r="E162" s="298">
        <v>9.52071752E8</v>
      </c>
      <c r="F162" s="350" t="s">
        <v>1611</v>
      </c>
      <c r="G162" s="205"/>
      <c r="H162" s="206" t="s">
        <v>416</v>
      </c>
      <c r="I162" s="205"/>
      <c r="J162" s="156" t="s">
        <v>56</v>
      </c>
      <c r="K162" s="305" t="s">
        <v>801</v>
      </c>
      <c r="L162" s="210" t="s">
        <v>1612</v>
      </c>
      <c r="M162" s="211"/>
      <c r="N162" s="211"/>
      <c r="O162" s="211"/>
      <c r="P162" s="211"/>
      <c r="Q162" s="211"/>
      <c r="R162" s="211"/>
      <c r="S162" s="211"/>
      <c r="T162" s="211"/>
      <c r="U162" s="205"/>
      <c r="V162" s="205"/>
    </row>
    <row r="163" ht="40.5" customHeight="1">
      <c r="A163" s="207">
        <v>159.0</v>
      </c>
      <c r="B163" s="201">
        <v>45781.0</v>
      </c>
      <c r="C163" s="332"/>
      <c r="D163" s="332" t="s">
        <v>1613</v>
      </c>
      <c r="E163" s="363">
        <v>9.53616765E8</v>
      </c>
      <c r="F163" s="289" t="s">
        <v>1614</v>
      </c>
      <c r="G163" s="335"/>
      <c r="H163" s="206" t="s">
        <v>416</v>
      </c>
      <c r="I163" s="205"/>
      <c r="J163" s="156" t="s">
        <v>35</v>
      </c>
      <c r="K163" s="305" t="s">
        <v>1096</v>
      </c>
      <c r="L163" s="210" t="s">
        <v>1615</v>
      </c>
      <c r="M163" s="211"/>
      <c r="N163" s="211"/>
      <c r="O163" s="211"/>
      <c r="P163" s="211"/>
      <c r="Q163" s="211"/>
      <c r="R163" s="211"/>
      <c r="S163" s="211"/>
      <c r="T163" s="211"/>
      <c r="U163" s="205"/>
      <c r="V163" s="205"/>
    </row>
    <row r="164" ht="40.5" customHeight="1">
      <c r="A164" s="207">
        <v>160.0</v>
      </c>
      <c r="B164" s="201">
        <v>45782.0</v>
      </c>
      <c r="C164" s="373"/>
      <c r="D164" s="373" t="s">
        <v>1616</v>
      </c>
      <c r="E164" s="363">
        <v>6.53892626E8</v>
      </c>
      <c r="F164" s="289" t="s">
        <v>1617</v>
      </c>
      <c r="G164" s="335"/>
      <c r="H164" s="206" t="s">
        <v>416</v>
      </c>
      <c r="I164" s="205"/>
      <c r="J164" s="156" t="s">
        <v>56</v>
      </c>
      <c r="K164" s="305" t="s">
        <v>854</v>
      </c>
      <c r="L164" s="210" t="s">
        <v>1618</v>
      </c>
      <c r="M164" s="210" t="s">
        <v>1619</v>
      </c>
      <c r="N164" s="210" t="s">
        <v>1620</v>
      </c>
      <c r="O164" s="211"/>
      <c r="P164" s="211"/>
      <c r="Q164" s="211"/>
      <c r="R164" s="211"/>
      <c r="S164" s="211"/>
      <c r="T164" s="211"/>
      <c r="U164" s="205"/>
      <c r="V164" s="205"/>
    </row>
    <row r="165" ht="40.5" customHeight="1">
      <c r="A165" s="207">
        <v>161.0</v>
      </c>
      <c r="B165" s="201">
        <v>45782.0</v>
      </c>
      <c r="C165" s="306"/>
      <c r="D165" s="306" t="s">
        <v>1621</v>
      </c>
      <c r="E165" s="298">
        <v>6.25560549E8</v>
      </c>
      <c r="F165" s="299" t="s">
        <v>1622</v>
      </c>
      <c r="G165" s="205"/>
      <c r="H165" s="206" t="s">
        <v>416</v>
      </c>
      <c r="I165" s="205"/>
      <c r="J165" s="156" t="s">
        <v>35</v>
      </c>
      <c r="K165" s="305" t="s">
        <v>1096</v>
      </c>
      <c r="L165" s="210" t="s">
        <v>1623</v>
      </c>
      <c r="M165" s="210" t="s">
        <v>1624</v>
      </c>
      <c r="N165" s="211"/>
      <c r="O165" s="211"/>
      <c r="P165" s="211"/>
      <c r="Q165" s="211"/>
      <c r="R165" s="211"/>
      <c r="S165" s="211"/>
      <c r="T165" s="211"/>
      <c r="U165" s="205"/>
      <c r="V165" s="205"/>
    </row>
    <row r="166" ht="40.5" customHeight="1">
      <c r="A166" s="207">
        <v>162.0</v>
      </c>
      <c r="B166" s="201">
        <v>45782.0</v>
      </c>
      <c r="C166" s="298"/>
      <c r="D166" s="298" t="s">
        <v>1625</v>
      </c>
      <c r="E166" s="298">
        <v>8.05579065E8</v>
      </c>
      <c r="F166" s="350" t="s">
        <v>1626</v>
      </c>
      <c r="G166" s="205"/>
      <c r="H166" s="206" t="s">
        <v>416</v>
      </c>
      <c r="I166" s="205"/>
      <c r="J166" s="156" t="s">
        <v>56</v>
      </c>
      <c r="K166" s="305" t="s">
        <v>1096</v>
      </c>
      <c r="L166" s="210" t="s">
        <v>1627</v>
      </c>
      <c r="M166" s="210" t="s">
        <v>1628</v>
      </c>
      <c r="N166" s="210" t="s">
        <v>1629</v>
      </c>
      <c r="O166" s="210" t="s">
        <v>1630</v>
      </c>
      <c r="P166" s="210" t="s">
        <v>1631</v>
      </c>
      <c r="Q166" s="211"/>
      <c r="R166" s="211"/>
      <c r="S166" s="211"/>
      <c r="T166" s="211"/>
      <c r="U166" s="205"/>
      <c r="V166" s="205"/>
    </row>
    <row r="167" ht="40.5" customHeight="1">
      <c r="A167" s="207">
        <v>163.0</v>
      </c>
      <c r="B167" s="201">
        <v>45782.0</v>
      </c>
      <c r="C167" s="332"/>
      <c r="D167" s="332" t="s">
        <v>1632</v>
      </c>
      <c r="E167" s="363">
        <v>8.03695478E8</v>
      </c>
      <c r="F167" s="289" t="s">
        <v>1633</v>
      </c>
      <c r="G167" s="335"/>
      <c r="H167" s="206" t="s">
        <v>416</v>
      </c>
      <c r="I167" s="205"/>
      <c r="J167" s="156" t="s">
        <v>35</v>
      </c>
      <c r="K167" s="305" t="s">
        <v>1096</v>
      </c>
      <c r="L167" s="210" t="s">
        <v>1634</v>
      </c>
      <c r="M167" s="210" t="s">
        <v>1635</v>
      </c>
      <c r="N167" s="211"/>
      <c r="O167" s="211"/>
      <c r="P167" s="211"/>
      <c r="Q167" s="211"/>
      <c r="R167" s="211"/>
      <c r="S167" s="211"/>
      <c r="T167" s="211"/>
      <c r="U167" s="205"/>
      <c r="V167" s="205"/>
    </row>
    <row r="168" ht="40.5" customHeight="1">
      <c r="A168" s="207">
        <v>164.0</v>
      </c>
      <c r="B168" s="201">
        <v>45782.0</v>
      </c>
      <c r="C168" s="353"/>
      <c r="D168" s="353" t="s">
        <v>1636</v>
      </c>
      <c r="E168" s="363">
        <v>6.64405069E8</v>
      </c>
      <c r="F168" s="289" t="s">
        <v>1637</v>
      </c>
      <c r="G168" s="205"/>
      <c r="H168" s="206" t="s">
        <v>791</v>
      </c>
      <c r="I168" s="205"/>
      <c r="J168" s="156" t="s">
        <v>56</v>
      </c>
      <c r="K168" s="305" t="s">
        <v>949</v>
      </c>
      <c r="L168" s="210" t="s">
        <v>1638</v>
      </c>
      <c r="M168" s="210" t="s">
        <v>1639</v>
      </c>
      <c r="N168" s="210" t="s">
        <v>1640</v>
      </c>
      <c r="O168" s="210" t="s">
        <v>1641</v>
      </c>
      <c r="P168" s="210" t="s">
        <v>1642</v>
      </c>
      <c r="Q168" s="211"/>
      <c r="R168" s="211"/>
      <c r="S168" s="211"/>
      <c r="T168" s="211"/>
      <c r="U168" s="205"/>
      <c r="V168" s="205"/>
    </row>
    <row r="169" ht="40.5" customHeight="1">
      <c r="A169" s="207">
        <v>165.0</v>
      </c>
      <c r="B169" s="201">
        <v>45782.0</v>
      </c>
      <c r="C169" s="332"/>
      <c r="D169" s="332" t="s">
        <v>1643</v>
      </c>
      <c r="E169" s="363">
        <v>1.04664624E8</v>
      </c>
      <c r="F169" s="289" t="s">
        <v>1644</v>
      </c>
      <c r="G169" s="335"/>
      <c r="H169" s="206" t="s">
        <v>416</v>
      </c>
      <c r="I169" s="205"/>
      <c r="J169" s="156" t="s">
        <v>35</v>
      </c>
      <c r="K169" s="305" t="s">
        <v>1096</v>
      </c>
      <c r="L169" s="210" t="s">
        <v>1544</v>
      </c>
      <c r="M169" s="210" t="s">
        <v>1624</v>
      </c>
      <c r="N169" s="211"/>
      <c r="O169" s="211"/>
      <c r="P169" s="211"/>
      <c r="Q169" s="211"/>
      <c r="R169" s="211"/>
      <c r="S169" s="211"/>
      <c r="T169" s="211"/>
      <c r="U169" s="205"/>
      <c r="V169" s="205"/>
    </row>
    <row r="170" ht="40.5" customHeight="1">
      <c r="A170" s="207">
        <v>166.0</v>
      </c>
      <c r="B170" s="201">
        <v>45782.0</v>
      </c>
      <c r="C170" s="306"/>
      <c r="D170" s="306" t="s">
        <v>1645</v>
      </c>
      <c r="E170" s="298">
        <v>8.05579065E8</v>
      </c>
      <c r="F170" s="350" t="s">
        <v>1646</v>
      </c>
      <c r="G170" s="205"/>
      <c r="H170" s="206" t="s">
        <v>416</v>
      </c>
      <c r="I170" s="205"/>
      <c r="J170" s="156" t="s">
        <v>56</v>
      </c>
      <c r="K170" s="305" t="s">
        <v>801</v>
      </c>
      <c r="L170" s="210" t="s">
        <v>1647</v>
      </c>
      <c r="M170" s="211"/>
      <c r="N170" s="211"/>
      <c r="O170" s="211"/>
      <c r="P170" s="211"/>
      <c r="Q170" s="211"/>
      <c r="R170" s="211"/>
      <c r="S170" s="211"/>
      <c r="T170" s="211"/>
      <c r="U170" s="205"/>
      <c r="V170" s="205"/>
    </row>
    <row r="171" ht="40.5" customHeight="1">
      <c r="A171" s="207">
        <v>167.0</v>
      </c>
      <c r="B171" s="201">
        <v>45783.0</v>
      </c>
      <c r="C171" s="298"/>
      <c r="D171" s="298" t="s">
        <v>1648</v>
      </c>
      <c r="E171" s="298">
        <v>8.03317781E8</v>
      </c>
      <c r="F171" s="299" t="s">
        <v>1649</v>
      </c>
      <c r="G171" s="205"/>
      <c r="H171" s="206" t="s">
        <v>416</v>
      </c>
      <c r="I171" s="205"/>
      <c r="J171" s="156" t="s">
        <v>56</v>
      </c>
      <c r="K171" s="305" t="s">
        <v>804</v>
      </c>
      <c r="L171" s="210" t="s">
        <v>1650</v>
      </c>
      <c r="M171" s="210" t="s">
        <v>1651</v>
      </c>
      <c r="N171" s="210" t="s">
        <v>1652</v>
      </c>
      <c r="O171" s="210" t="s">
        <v>1653</v>
      </c>
      <c r="P171" s="210" t="s">
        <v>1654</v>
      </c>
      <c r="Q171" s="211"/>
      <c r="R171" s="211"/>
      <c r="S171" s="211"/>
      <c r="T171" s="211"/>
      <c r="U171" s="205"/>
      <c r="V171" s="205"/>
    </row>
    <row r="172" ht="40.5" customHeight="1">
      <c r="A172" s="200">
        <v>168.0</v>
      </c>
      <c r="B172" s="212">
        <v>45783.0</v>
      </c>
      <c r="C172" s="360"/>
      <c r="D172" s="360" t="s">
        <v>1655</v>
      </c>
      <c r="E172" s="185" t="s">
        <v>1656</v>
      </c>
      <c r="F172" s="361" t="s">
        <v>1657</v>
      </c>
      <c r="G172" s="216"/>
      <c r="H172" s="217" t="s">
        <v>791</v>
      </c>
      <c r="I172" s="216"/>
      <c r="J172" s="218" t="s">
        <v>35</v>
      </c>
      <c r="K172" s="364" t="s">
        <v>822</v>
      </c>
      <c r="L172" s="219" t="s">
        <v>1658</v>
      </c>
      <c r="M172" s="219" t="s">
        <v>1659</v>
      </c>
      <c r="N172" s="219" t="s">
        <v>1660</v>
      </c>
      <c r="O172" s="219" t="s">
        <v>472</v>
      </c>
      <c r="P172" s="219" t="s">
        <v>1661</v>
      </c>
      <c r="Q172" s="223"/>
      <c r="R172" s="223"/>
      <c r="S172" s="223"/>
      <c r="T172" s="223"/>
      <c r="U172" s="216"/>
      <c r="V172" s="216"/>
    </row>
    <row r="173" ht="40.5" customHeight="1">
      <c r="A173" s="207">
        <v>169.0</v>
      </c>
      <c r="B173" s="201">
        <v>45783.0</v>
      </c>
      <c r="C173" s="332"/>
      <c r="D173" s="332" t="s">
        <v>1662</v>
      </c>
      <c r="E173" s="374">
        <v>8.74848484E8</v>
      </c>
      <c r="F173" s="334" t="s">
        <v>1663</v>
      </c>
      <c r="G173" s="335"/>
      <c r="H173" s="206" t="s">
        <v>416</v>
      </c>
      <c r="I173" s="205"/>
      <c r="J173" s="156" t="s">
        <v>56</v>
      </c>
      <c r="K173" s="305" t="s">
        <v>835</v>
      </c>
      <c r="L173" s="358" t="s">
        <v>1664</v>
      </c>
      <c r="M173" s="211"/>
      <c r="N173" s="211"/>
      <c r="O173" s="211"/>
      <c r="P173" s="211"/>
      <c r="Q173" s="211"/>
      <c r="R173" s="211"/>
      <c r="S173" s="211"/>
      <c r="T173" s="211"/>
      <c r="U173" s="205"/>
      <c r="V173" s="205"/>
    </row>
    <row r="174" ht="40.5" customHeight="1">
      <c r="A174" s="207">
        <v>170.0</v>
      </c>
      <c r="B174" s="201">
        <v>45784.0</v>
      </c>
      <c r="C174" s="306"/>
      <c r="D174" s="306" t="s">
        <v>1665</v>
      </c>
      <c r="E174" s="306">
        <v>9.96156263E8</v>
      </c>
      <c r="F174" s="299" t="s">
        <v>1666</v>
      </c>
      <c r="G174" s="205"/>
      <c r="H174" s="206" t="s">
        <v>416</v>
      </c>
      <c r="I174" s="205"/>
      <c r="J174" s="156" t="s">
        <v>35</v>
      </c>
      <c r="K174" s="305" t="s">
        <v>783</v>
      </c>
      <c r="L174" s="210" t="s">
        <v>1667</v>
      </c>
      <c r="M174" s="211"/>
      <c r="N174" s="211"/>
      <c r="O174" s="211"/>
      <c r="P174" s="211"/>
      <c r="Q174" s="211"/>
      <c r="R174" s="211"/>
      <c r="S174" s="211"/>
      <c r="T174" s="211"/>
      <c r="U174" s="205"/>
      <c r="V174" s="205"/>
    </row>
    <row r="175" ht="40.5" customHeight="1">
      <c r="A175" s="200">
        <v>171.0</v>
      </c>
      <c r="B175" s="212">
        <v>45785.0</v>
      </c>
      <c r="C175" s="185"/>
      <c r="D175" s="185" t="s">
        <v>1668</v>
      </c>
      <c r="E175" s="185">
        <v>8.22699962E8</v>
      </c>
      <c r="F175" s="361" t="s">
        <v>1669</v>
      </c>
      <c r="G175" s="216"/>
      <c r="H175" s="217" t="s">
        <v>416</v>
      </c>
      <c r="I175" s="216"/>
      <c r="J175" s="218" t="s">
        <v>56</v>
      </c>
      <c r="K175" s="364" t="s">
        <v>822</v>
      </c>
      <c r="L175" s="219" t="s">
        <v>1670</v>
      </c>
      <c r="M175" s="219" t="s">
        <v>1671</v>
      </c>
      <c r="N175" s="219" t="s">
        <v>1672</v>
      </c>
      <c r="O175" s="219" t="s">
        <v>1673</v>
      </c>
      <c r="P175" s="219" t="s">
        <v>1674</v>
      </c>
      <c r="Q175" s="223"/>
      <c r="R175" s="223"/>
      <c r="S175" s="223"/>
      <c r="T175" s="223"/>
      <c r="U175" s="216"/>
      <c r="V175" s="216"/>
    </row>
    <row r="176" ht="40.5" customHeight="1">
      <c r="A176" s="207">
        <v>172.0</v>
      </c>
      <c r="B176" s="201">
        <v>45785.0</v>
      </c>
      <c r="C176" s="306"/>
      <c r="D176" s="306" t="s">
        <v>1675</v>
      </c>
      <c r="E176" s="375">
        <f>+66445678</f>
        <v>66445678</v>
      </c>
      <c r="F176" s="296" t="s">
        <v>1676</v>
      </c>
      <c r="G176" s="298"/>
      <c r="H176" s="206" t="s">
        <v>416</v>
      </c>
      <c r="I176" s="205"/>
      <c r="J176" s="156" t="s">
        <v>35</v>
      </c>
      <c r="K176" s="305" t="s">
        <v>1677</v>
      </c>
      <c r="L176" s="210" t="s">
        <v>1678</v>
      </c>
      <c r="M176" s="210" t="s">
        <v>1624</v>
      </c>
      <c r="N176" s="211"/>
      <c r="O176" s="211"/>
      <c r="P176" s="211"/>
      <c r="Q176" s="211"/>
      <c r="R176" s="211"/>
      <c r="S176" s="211"/>
      <c r="T176" s="211"/>
      <c r="U176" s="205"/>
      <c r="V176" s="205"/>
    </row>
    <row r="177" ht="40.5" customHeight="1">
      <c r="A177" s="207">
        <v>173.0</v>
      </c>
      <c r="B177" s="201">
        <v>45785.0</v>
      </c>
      <c r="C177" s="332"/>
      <c r="D177" s="332" t="s">
        <v>1679</v>
      </c>
      <c r="E177" s="363">
        <v>4.24657313E8</v>
      </c>
      <c r="F177" s="289" t="s">
        <v>1680</v>
      </c>
      <c r="G177" s="335"/>
      <c r="H177" s="206" t="s">
        <v>416</v>
      </c>
      <c r="I177" s="205"/>
      <c r="J177" s="156" t="s">
        <v>56</v>
      </c>
      <c r="K177" s="305" t="s">
        <v>1677</v>
      </c>
      <c r="L177" s="210" t="s">
        <v>1681</v>
      </c>
      <c r="M177" s="210" t="s">
        <v>1682</v>
      </c>
      <c r="N177" s="211"/>
      <c r="O177" s="211"/>
      <c r="P177" s="211"/>
      <c r="Q177" s="211"/>
      <c r="R177" s="211"/>
      <c r="S177" s="211"/>
      <c r="T177" s="211"/>
      <c r="U177" s="205"/>
      <c r="V177" s="205"/>
    </row>
    <row r="178" ht="40.5" customHeight="1">
      <c r="A178" s="207">
        <v>174.0</v>
      </c>
      <c r="B178" s="201">
        <v>45786.0</v>
      </c>
      <c r="C178" s="353"/>
      <c r="D178" s="353" t="s">
        <v>1683</v>
      </c>
      <c r="E178" s="374">
        <v>9.61024715E8</v>
      </c>
      <c r="F178" s="334" t="s">
        <v>1684</v>
      </c>
      <c r="G178" s="335"/>
      <c r="H178" s="206" t="s">
        <v>416</v>
      </c>
      <c r="I178" s="205"/>
      <c r="J178" s="156" t="s">
        <v>35</v>
      </c>
      <c r="K178" s="305" t="s">
        <v>1096</v>
      </c>
      <c r="L178" s="210" t="s">
        <v>1685</v>
      </c>
      <c r="M178" s="210" t="s">
        <v>1686</v>
      </c>
      <c r="N178" s="211"/>
      <c r="O178" s="211"/>
      <c r="P178" s="211"/>
      <c r="Q178" s="211"/>
      <c r="R178" s="211"/>
      <c r="S178" s="211"/>
      <c r="T178" s="211"/>
      <c r="U178" s="205"/>
      <c r="V178" s="205"/>
    </row>
    <row r="179" ht="40.5" customHeight="1">
      <c r="A179" s="207">
        <v>175.0</v>
      </c>
      <c r="B179" s="201">
        <v>45786.0</v>
      </c>
      <c r="C179" s="298"/>
      <c r="D179" s="298" t="s">
        <v>1687</v>
      </c>
      <c r="E179" s="359">
        <f>+66959984</f>
        <v>66959984</v>
      </c>
      <c r="F179" s="299" t="s">
        <v>1688</v>
      </c>
      <c r="G179" s="205"/>
      <c r="H179" s="206" t="s">
        <v>416</v>
      </c>
      <c r="I179" s="205"/>
      <c r="J179" s="156" t="s">
        <v>56</v>
      </c>
      <c r="K179" s="305" t="s">
        <v>1677</v>
      </c>
      <c r="L179" s="210" t="s">
        <v>1689</v>
      </c>
      <c r="M179" s="211"/>
      <c r="N179" s="211"/>
      <c r="O179" s="211"/>
      <c r="P179" s="211"/>
      <c r="Q179" s="211"/>
      <c r="R179" s="211"/>
      <c r="S179" s="211"/>
      <c r="T179" s="211"/>
      <c r="U179" s="205"/>
      <c r="V179" s="205"/>
    </row>
    <row r="180" ht="40.5" customHeight="1">
      <c r="A180" s="207">
        <v>176.0</v>
      </c>
      <c r="B180" s="201">
        <v>45786.0</v>
      </c>
      <c r="C180" s="332"/>
      <c r="D180" s="332" t="s">
        <v>1690</v>
      </c>
      <c r="E180" s="335">
        <f>+66556789</f>
        <v>66556789</v>
      </c>
      <c r="F180" s="289" t="s">
        <v>1691</v>
      </c>
      <c r="G180" s="335"/>
      <c r="H180" s="206" t="s">
        <v>416</v>
      </c>
      <c r="I180" s="205"/>
      <c r="J180" s="156" t="s">
        <v>35</v>
      </c>
      <c r="K180" s="305" t="s">
        <v>1096</v>
      </c>
      <c r="L180" s="210" t="s">
        <v>1681</v>
      </c>
      <c r="M180" s="210" t="s">
        <v>1624</v>
      </c>
      <c r="N180" s="211"/>
      <c r="O180" s="211"/>
      <c r="P180" s="211"/>
      <c r="Q180" s="211"/>
      <c r="R180" s="211"/>
      <c r="S180" s="211"/>
      <c r="T180" s="211"/>
      <c r="U180" s="205"/>
      <c r="V180" s="205"/>
    </row>
    <row r="181" ht="40.5" customHeight="1">
      <c r="A181" s="207">
        <v>177.0</v>
      </c>
      <c r="B181" s="201">
        <v>45786.0</v>
      </c>
      <c r="C181" s="332"/>
      <c r="D181" s="332" t="s">
        <v>1692</v>
      </c>
      <c r="E181" s="363">
        <v>6.31834014E8</v>
      </c>
      <c r="F181" s="289" t="s">
        <v>1657</v>
      </c>
      <c r="G181" s="376"/>
      <c r="H181" s="206" t="s">
        <v>416</v>
      </c>
      <c r="I181" s="205"/>
      <c r="J181" s="156" t="s">
        <v>35</v>
      </c>
      <c r="K181" s="305" t="s">
        <v>1693</v>
      </c>
      <c r="L181" s="210" t="s">
        <v>1694</v>
      </c>
      <c r="M181" s="211"/>
      <c r="N181" s="211"/>
      <c r="O181" s="211"/>
      <c r="P181" s="211"/>
      <c r="Q181" s="211"/>
      <c r="R181" s="211"/>
      <c r="S181" s="211"/>
      <c r="T181" s="211"/>
      <c r="U181" s="205"/>
      <c r="V181" s="205"/>
    </row>
    <row r="182" ht="40.5" customHeight="1">
      <c r="A182" s="207">
        <v>178.0</v>
      </c>
      <c r="B182" s="201">
        <v>45787.0</v>
      </c>
      <c r="C182" s="332"/>
      <c r="D182" s="332" t="s">
        <v>1695</v>
      </c>
      <c r="E182" s="337">
        <f>+66446789</f>
        <v>66446789</v>
      </c>
      <c r="F182" s="334" t="s">
        <v>1696</v>
      </c>
      <c r="G182" s="205"/>
      <c r="H182" s="206" t="s">
        <v>416</v>
      </c>
      <c r="I182" s="205"/>
      <c r="J182" s="156" t="s">
        <v>56</v>
      </c>
      <c r="K182" s="305" t="s">
        <v>1697</v>
      </c>
      <c r="L182" s="210" t="s">
        <v>1678</v>
      </c>
      <c r="M182" s="210" t="s">
        <v>1624</v>
      </c>
      <c r="N182" s="211"/>
      <c r="O182" s="211"/>
      <c r="P182" s="211"/>
      <c r="Q182" s="211"/>
      <c r="R182" s="211"/>
      <c r="S182" s="211"/>
      <c r="T182" s="211"/>
      <c r="U182" s="205"/>
      <c r="V182" s="205"/>
    </row>
    <row r="183" ht="40.5" customHeight="1">
      <c r="A183" s="207">
        <v>179.0</v>
      </c>
      <c r="B183" s="201">
        <v>45788.0</v>
      </c>
      <c r="C183" s="332"/>
      <c r="D183" s="332" t="s">
        <v>1698</v>
      </c>
      <c r="E183" s="337">
        <f>+66567843</f>
        <v>66567843</v>
      </c>
      <c r="F183" s="334" t="s">
        <v>1699</v>
      </c>
      <c r="G183" s="205"/>
      <c r="H183" s="206" t="s">
        <v>416</v>
      </c>
      <c r="I183" s="205"/>
      <c r="J183" s="156" t="s">
        <v>35</v>
      </c>
      <c r="K183" s="305" t="s">
        <v>1697</v>
      </c>
      <c r="L183" s="210" t="s">
        <v>1678</v>
      </c>
      <c r="M183" s="210" t="s">
        <v>1624</v>
      </c>
      <c r="N183" s="211"/>
      <c r="O183" s="211"/>
      <c r="P183" s="211"/>
      <c r="Q183" s="211"/>
      <c r="R183" s="211"/>
      <c r="S183" s="211"/>
      <c r="T183" s="211"/>
      <c r="U183" s="205"/>
      <c r="V183" s="205"/>
    </row>
    <row r="184" ht="40.5" customHeight="1">
      <c r="A184" s="207">
        <v>180.0</v>
      </c>
      <c r="B184" s="201">
        <v>45789.0</v>
      </c>
      <c r="C184" s="202"/>
      <c r="D184" s="202" t="s">
        <v>1700</v>
      </c>
      <c r="E184" s="203">
        <v>8.180565E8</v>
      </c>
      <c r="F184" s="204"/>
      <c r="G184" s="207"/>
      <c r="H184" s="206" t="s">
        <v>630</v>
      </c>
      <c r="I184" s="205"/>
      <c r="J184" s="156" t="s">
        <v>35</v>
      </c>
      <c r="K184" s="305" t="s">
        <v>1701</v>
      </c>
      <c r="L184" s="210" t="s">
        <v>1702</v>
      </c>
      <c r="M184" s="210" t="s">
        <v>1703</v>
      </c>
      <c r="N184" s="211"/>
      <c r="O184" s="211"/>
      <c r="P184" s="211"/>
      <c r="Q184" s="211"/>
      <c r="R184" s="211"/>
      <c r="S184" s="211"/>
      <c r="T184" s="211"/>
      <c r="U184" s="205"/>
      <c r="V184" s="205"/>
    </row>
    <row r="185" ht="40.5" customHeight="1">
      <c r="A185" s="207">
        <v>181.0</v>
      </c>
      <c r="B185" s="201">
        <v>45790.0</v>
      </c>
      <c r="C185" s="298"/>
      <c r="D185" s="298" t="s">
        <v>1704</v>
      </c>
      <c r="E185" s="306">
        <v>8.6999226E8</v>
      </c>
      <c r="F185" s="299" t="s">
        <v>1705</v>
      </c>
      <c r="G185" s="207"/>
      <c r="H185" s="206" t="s">
        <v>416</v>
      </c>
      <c r="I185" s="205"/>
      <c r="J185" s="156" t="s">
        <v>56</v>
      </c>
      <c r="K185" s="305" t="s">
        <v>1706</v>
      </c>
      <c r="L185" s="210" t="s">
        <v>1707</v>
      </c>
      <c r="M185" s="211"/>
      <c r="N185" s="211"/>
      <c r="O185" s="211"/>
      <c r="P185" s="211"/>
      <c r="Q185" s="211"/>
      <c r="R185" s="211"/>
      <c r="S185" s="211"/>
      <c r="T185" s="211"/>
      <c r="U185" s="205"/>
      <c r="V185" s="205"/>
    </row>
    <row r="186" ht="40.5" customHeight="1">
      <c r="A186" s="207">
        <v>182.0</v>
      </c>
      <c r="B186" s="201">
        <v>45790.0</v>
      </c>
      <c r="C186" s="332"/>
      <c r="D186" s="332" t="s">
        <v>1708</v>
      </c>
      <c r="E186" s="335">
        <f>+66667899</f>
        <v>66667899</v>
      </c>
      <c r="F186" s="289" t="s">
        <v>1709</v>
      </c>
      <c r="G186" s="207"/>
      <c r="H186" s="206" t="s">
        <v>416</v>
      </c>
      <c r="I186" s="205"/>
      <c r="J186" s="156" t="s">
        <v>35</v>
      </c>
      <c r="K186" s="305" t="s">
        <v>1710</v>
      </c>
      <c r="L186" s="210" t="s">
        <v>1678</v>
      </c>
      <c r="M186" s="210" t="s">
        <v>1624</v>
      </c>
      <c r="N186" s="211"/>
      <c r="O186" s="211"/>
      <c r="P186" s="211"/>
      <c r="Q186" s="211"/>
      <c r="R186" s="211"/>
      <c r="S186" s="211"/>
      <c r="T186" s="211"/>
      <c r="U186" s="205"/>
      <c r="V186" s="205"/>
    </row>
    <row r="187" ht="40.5" customHeight="1">
      <c r="A187" s="207">
        <v>183.0</v>
      </c>
      <c r="B187" s="201">
        <v>45790.0</v>
      </c>
      <c r="C187" s="353"/>
      <c r="D187" s="377" t="s">
        <v>1711</v>
      </c>
      <c r="E187" s="335">
        <f>+667789334</f>
        <v>667789334</v>
      </c>
      <c r="F187" s="289" t="s">
        <v>1712</v>
      </c>
      <c r="G187" s="207"/>
      <c r="H187" s="206" t="s">
        <v>416</v>
      </c>
      <c r="I187" s="205"/>
      <c r="J187" s="156" t="s">
        <v>56</v>
      </c>
      <c r="K187" s="305" t="s">
        <v>949</v>
      </c>
      <c r="L187" s="210" t="s">
        <v>1713</v>
      </c>
      <c r="M187" s="210" t="s">
        <v>1714</v>
      </c>
      <c r="N187" s="210" t="s">
        <v>1715</v>
      </c>
      <c r="O187" s="210" t="s">
        <v>1716</v>
      </c>
      <c r="P187" s="350" t="s">
        <v>1717</v>
      </c>
      <c r="Q187" s="211"/>
      <c r="R187" s="211"/>
      <c r="S187" s="211"/>
      <c r="T187" s="211"/>
      <c r="U187" s="205"/>
      <c r="V187" s="205"/>
    </row>
    <row r="188" ht="40.5" customHeight="1">
      <c r="A188" s="207">
        <v>184.0</v>
      </c>
      <c r="B188" s="201">
        <v>45790.0</v>
      </c>
      <c r="C188" s="306"/>
      <c r="D188" s="306" t="s">
        <v>1718</v>
      </c>
      <c r="E188" s="298">
        <v>9.32933123E8</v>
      </c>
      <c r="F188" s="299" t="s">
        <v>1719</v>
      </c>
      <c r="G188" s="207"/>
      <c r="H188" s="206" t="s">
        <v>791</v>
      </c>
      <c r="I188" s="205"/>
      <c r="J188" s="156" t="s">
        <v>35</v>
      </c>
      <c r="K188" s="305" t="s">
        <v>1701</v>
      </c>
      <c r="L188" s="210" t="s">
        <v>1720</v>
      </c>
      <c r="M188" s="210" t="s">
        <v>1721</v>
      </c>
      <c r="N188" s="211"/>
      <c r="O188" s="211"/>
      <c r="P188" s="211"/>
      <c r="Q188" s="211"/>
      <c r="R188" s="211"/>
      <c r="S188" s="211"/>
      <c r="T188" s="211"/>
      <c r="U188" s="205"/>
      <c r="V188" s="205"/>
    </row>
    <row r="189" ht="40.5" customHeight="1">
      <c r="A189" s="207">
        <v>185.0</v>
      </c>
      <c r="B189" s="201">
        <v>45791.0</v>
      </c>
      <c r="C189" s="298"/>
      <c r="D189" s="298" t="s">
        <v>1687</v>
      </c>
      <c r="E189" s="359">
        <f>+66334562</f>
        <v>66334562</v>
      </c>
      <c r="F189" s="299" t="s">
        <v>1722</v>
      </c>
      <c r="G189" s="207"/>
      <c r="H189" s="206" t="s">
        <v>416</v>
      </c>
      <c r="I189" s="205"/>
      <c r="J189" s="156" t="s">
        <v>56</v>
      </c>
      <c r="K189" s="305" t="s">
        <v>1697</v>
      </c>
      <c r="L189" s="210" t="s">
        <v>1678</v>
      </c>
      <c r="M189" s="210" t="s">
        <v>1624</v>
      </c>
      <c r="N189" s="211"/>
      <c r="O189" s="211"/>
      <c r="P189" s="211"/>
      <c r="Q189" s="211"/>
      <c r="R189" s="211"/>
      <c r="S189" s="211"/>
      <c r="T189" s="211"/>
      <c r="U189" s="205"/>
      <c r="V189" s="205"/>
    </row>
    <row r="190" ht="40.5" customHeight="1">
      <c r="A190" s="207">
        <v>186.0</v>
      </c>
      <c r="B190" s="201">
        <v>45791.0</v>
      </c>
      <c r="C190" s="306"/>
      <c r="D190" s="306" t="s">
        <v>1723</v>
      </c>
      <c r="E190" s="340" t="s">
        <v>1724</v>
      </c>
      <c r="F190" s="299" t="s">
        <v>1725</v>
      </c>
      <c r="G190" s="207"/>
      <c r="H190" s="206" t="s">
        <v>791</v>
      </c>
      <c r="I190" s="205"/>
      <c r="J190" s="156" t="s">
        <v>35</v>
      </c>
      <c r="K190" s="305" t="s">
        <v>1701</v>
      </c>
      <c r="L190" s="210" t="s">
        <v>1726</v>
      </c>
      <c r="M190" s="211"/>
      <c r="N190" s="211"/>
      <c r="O190" s="211"/>
      <c r="P190" s="211"/>
      <c r="Q190" s="211"/>
      <c r="R190" s="211"/>
      <c r="S190" s="211"/>
      <c r="T190" s="211"/>
      <c r="U190" s="205"/>
      <c r="V190" s="205"/>
    </row>
    <row r="191" ht="80.25" customHeight="1">
      <c r="A191" s="271">
        <v>187.0</v>
      </c>
      <c r="B191" s="272">
        <v>45791.0</v>
      </c>
      <c r="C191" s="378"/>
      <c r="D191" s="378" t="s">
        <v>1727</v>
      </c>
      <c r="E191" s="183">
        <v>6.1270911E8</v>
      </c>
      <c r="F191" s="379"/>
      <c r="G191" s="271"/>
      <c r="H191" s="277" t="s">
        <v>630</v>
      </c>
      <c r="I191" s="276"/>
      <c r="J191" s="278" t="s">
        <v>35</v>
      </c>
      <c r="K191" s="380" t="s">
        <v>1728</v>
      </c>
      <c r="L191" s="122" t="s">
        <v>1729</v>
      </c>
      <c r="M191" s="122" t="s">
        <v>634</v>
      </c>
      <c r="N191" s="122" t="s">
        <v>1730</v>
      </c>
      <c r="O191" s="122" t="s">
        <v>1731</v>
      </c>
      <c r="P191" s="122" t="s">
        <v>1732</v>
      </c>
      <c r="Q191" s="279"/>
      <c r="R191" s="279"/>
      <c r="S191" s="279"/>
      <c r="T191" s="279"/>
      <c r="U191" s="276"/>
      <c r="V191" s="276"/>
    </row>
    <row r="192" ht="40.5" customHeight="1">
      <c r="A192" s="200">
        <v>188.0</v>
      </c>
      <c r="B192" s="212">
        <v>45793.0</v>
      </c>
      <c r="C192" s="381"/>
      <c r="D192" s="185" t="s">
        <v>1733</v>
      </c>
      <c r="E192" s="182">
        <v>8.92258484E8</v>
      </c>
      <c r="F192" s="361" t="s">
        <v>1734</v>
      </c>
      <c r="G192" s="300"/>
      <c r="H192" s="217" t="s">
        <v>416</v>
      </c>
      <c r="I192" s="216"/>
      <c r="J192" s="218" t="s">
        <v>35</v>
      </c>
      <c r="K192" s="364" t="s">
        <v>1735</v>
      </c>
      <c r="L192" s="219" t="s">
        <v>1736</v>
      </c>
      <c r="M192" s="219" t="s">
        <v>1737</v>
      </c>
      <c r="N192" s="223"/>
      <c r="O192" s="223"/>
      <c r="P192" s="223"/>
      <c r="Q192" s="223"/>
      <c r="R192" s="223"/>
      <c r="S192" s="223"/>
      <c r="T192" s="223"/>
      <c r="U192" s="216"/>
      <c r="V192" s="216"/>
    </row>
    <row r="193" ht="40.5" customHeight="1">
      <c r="A193" s="259">
        <v>189.0</v>
      </c>
      <c r="B193" s="252">
        <v>45795.0</v>
      </c>
      <c r="C193" s="382"/>
      <c r="D193" s="382" t="s">
        <v>1738</v>
      </c>
      <c r="E193" s="383">
        <v>6.46266174E8</v>
      </c>
      <c r="F193" s="384" t="s">
        <v>1739</v>
      </c>
      <c r="G193" s="259"/>
      <c r="H193" s="257" t="s">
        <v>416</v>
      </c>
      <c r="I193" s="256"/>
      <c r="J193" s="258" t="s">
        <v>56</v>
      </c>
      <c r="K193" s="385" t="s">
        <v>1728</v>
      </c>
      <c r="L193" s="260" t="s">
        <v>1740</v>
      </c>
      <c r="M193" s="260" t="s">
        <v>1741</v>
      </c>
      <c r="N193" s="260" t="s">
        <v>1742</v>
      </c>
      <c r="O193" s="260" t="s">
        <v>1743</v>
      </c>
      <c r="P193" s="146" t="s">
        <v>1744</v>
      </c>
      <c r="Q193" s="261"/>
      <c r="R193" s="261"/>
      <c r="S193" s="261"/>
      <c r="T193" s="261"/>
      <c r="U193" s="256"/>
      <c r="V193" s="256"/>
    </row>
    <row r="194" ht="40.5" customHeight="1">
      <c r="A194" s="207">
        <v>190.0</v>
      </c>
      <c r="B194" s="201">
        <v>45795.0</v>
      </c>
      <c r="C194" s="332"/>
      <c r="D194" s="332" t="s">
        <v>1745</v>
      </c>
      <c r="E194" s="363">
        <v>6.26647648E8</v>
      </c>
      <c r="F194" s="289" t="s">
        <v>1746</v>
      </c>
      <c r="G194" s="207"/>
      <c r="H194" s="206" t="s">
        <v>416</v>
      </c>
      <c r="I194" s="205"/>
      <c r="J194" s="156" t="s">
        <v>35</v>
      </c>
      <c r="K194" s="305" t="s">
        <v>1697</v>
      </c>
      <c r="L194" s="210" t="s">
        <v>1747</v>
      </c>
      <c r="M194" s="211"/>
      <c r="N194" s="211"/>
      <c r="O194" s="211"/>
      <c r="P194" s="211"/>
      <c r="Q194" s="211"/>
      <c r="R194" s="211"/>
      <c r="S194" s="211"/>
      <c r="T194" s="211"/>
      <c r="U194" s="205"/>
      <c r="V194" s="205"/>
    </row>
    <row r="195" ht="40.5" customHeight="1">
      <c r="A195" s="207">
        <v>191.0</v>
      </c>
      <c r="B195" s="201">
        <v>45796.0</v>
      </c>
      <c r="C195" s="298"/>
      <c r="D195" s="298" t="s">
        <v>1748</v>
      </c>
      <c r="E195" s="298">
        <v>8.14778822E8</v>
      </c>
      <c r="F195" s="299" t="s">
        <v>1749</v>
      </c>
      <c r="G195" s="205"/>
      <c r="H195" s="206" t="s">
        <v>416</v>
      </c>
      <c r="I195" s="205"/>
      <c r="J195" s="156" t="s">
        <v>56</v>
      </c>
      <c r="K195" s="305" t="s">
        <v>1750</v>
      </c>
      <c r="L195" s="210" t="s">
        <v>1751</v>
      </c>
      <c r="M195" s="211"/>
      <c r="N195" s="211"/>
      <c r="O195" s="211"/>
      <c r="P195" s="211"/>
      <c r="Q195" s="211"/>
      <c r="R195" s="211"/>
      <c r="S195" s="211"/>
      <c r="T195" s="211"/>
      <c r="U195" s="205"/>
      <c r="V195" s="205"/>
    </row>
    <row r="196" ht="40.5" customHeight="1">
      <c r="A196" s="207">
        <v>192.0</v>
      </c>
      <c r="B196" s="201">
        <v>45798.0</v>
      </c>
      <c r="C196" s="332"/>
      <c r="D196" s="332" t="s">
        <v>1752</v>
      </c>
      <c r="E196" s="363">
        <v>8.79217949E8</v>
      </c>
      <c r="F196" s="289" t="s">
        <v>1753</v>
      </c>
      <c r="G196" s="376"/>
      <c r="H196" s="206" t="s">
        <v>416</v>
      </c>
      <c r="I196" s="205"/>
      <c r="J196" s="156" t="s">
        <v>35</v>
      </c>
      <c r="K196" s="305" t="s">
        <v>1706</v>
      </c>
      <c r="L196" s="210" t="s">
        <v>1754</v>
      </c>
      <c r="M196" s="210" t="s">
        <v>1755</v>
      </c>
      <c r="N196" s="210" t="s">
        <v>1756</v>
      </c>
      <c r="O196" s="211"/>
      <c r="P196" s="211"/>
      <c r="Q196" s="211"/>
      <c r="R196" s="211"/>
      <c r="S196" s="211"/>
      <c r="T196" s="211"/>
      <c r="U196" s="205"/>
      <c r="V196" s="205"/>
    </row>
    <row r="197" ht="63.75" customHeight="1">
      <c r="A197" s="207">
        <v>193.0</v>
      </c>
      <c r="B197" s="201">
        <v>45798.0</v>
      </c>
      <c r="C197" s="202"/>
      <c r="D197" s="202" t="s">
        <v>1757</v>
      </c>
      <c r="E197" s="317">
        <v>8.8260898E8</v>
      </c>
      <c r="F197" s="386"/>
      <c r="G197" s="205"/>
      <c r="H197" s="206" t="s">
        <v>229</v>
      </c>
      <c r="I197" s="205"/>
      <c r="J197" s="156" t="s">
        <v>56</v>
      </c>
      <c r="K197" s="305" t="s">
        <v>1750</v>
      </c>
      <c r="L197" s="210" t="s">
        <v>1758</v>
      </c>
      <c r="M197" s="210" t="s">
        <v>1759</v>
      </c>
      <c r="N197" s="210" t="s">
        <v>1760</v>
      </c>
      <c r="O197" s="210" t="s">
        <v>1761</v>
      </c>
      <c r="P197" s="210" t="s">
        <v>1762</v>
      </c>
      <c r="Q197" s="211"/>
      <c r="R197" s="211"/>
      <c r="S197" s="211"/>
      <c r="T197" s="211"/>
      <c r="U197" s="205"/>
      <c r="V197" s="205"/>
    </row>
    <row r="198" ht="40.5" customHeight="1">
      <c r="A198" s="207">
        <v>194.0</v>
      </c>
      <c r="B198" s="201">
        <v>45798.0</v>
      </c>
      <c r="C198" s="332"/>
      <c r="D198" s="332" t="s">
        <v>1763</v>
      </c>
      <c r="E198" s="374">
        <v>8.89498198E8</v>
      </c>
      <c r="F198" s="334" t="s">
        <v>1764</v>
      </c>
      <c r="G198" s="205"/>
      <c r="H198" s="206" t="s">
        <v>416</v>
      </c>
      <c r="I198" s="205"/>
      <c r="J198" s="156" t="s">
        <v>56</v>
      </c>
      <c r="K198" s="305" t="s">
        <v>1706</v>
      </c>
      <c r="L198" s="210" t="s">
        <v>1765</v>
      </c>
      <c r="M198" s="210" t="s">
        <v>1766</v>
      </c>
      <c r="N198" s="211"/>
      <c r="O198" s="211"/>
      <c r="P198" s="211"/>
      <c r="Q198" s="211"/>
      <c r="R198" s="211"/>
      <c r="S198" s="211"/>
      <c r="T198" s="211"/>
      <c r="U198" s="205"/>
      <c r="V198" s="205"/>
    </row>
    <row r="199" ht="40.5" customHeight="1">
      <c r="A199" s="207">
        <v>195.0</v>
      </c>
      <c r="B199" s="201">
        <v>45799.0</v>
      </c>
      <c r="C199" s="387"/>
      <c r="D199" s="387" t="s">
        <v>1767</v>
      </c>
      <c r="E199" s="388" t="s">
        <v>1768</v>
      </c>
      <c r="F199" s="388" t="s">
        <v>1769</v>
      </c>
      <c r="G199" s="205"/>
      <c r="H199" s="206" t="s">
        <v>791</v>
      </c>
      <c r="I199" s="205"/>
      <c r="J199" s="156" t="s">
        <v>35</v>
      </c>
      <c r="K199" s="305" t="s">
        <v>1697</v>
      </c>
      <c r="L199" s="210" t="s">
        <v>1770</v>
      </c>
      <c r="M199" s="210" t="s">
        <v>1624</v>
      </c>
      <c r="N199" s="211"/>
      <c r="O199" s="211"/>
      <c r="P199" s="211"/>
      <c r="Q199" s="211"/>
      <c r="R199" s="211"/>
      <c r="S199" s="211"/>
      <c r="T199" s="211"/>
      <c r="U199" s="205"/>
      <c r="V199" s="205"/>
    </row>
    <row r="200" ht="40.5" customHeight="1">
      <c r="A200" s="259">
        <v>196.0</v>
      </c>
      <c r="B200" s="252">
        <v>45800.0</v>
      </c>
      <c r="C200" s="264"/>
      <c r="D200" s="264" t="s">
        <v>1771</v>
      </c>
      <c r="E200" s="265">
        <v>8.55979498E8</v>
      </c>
      <c r="F200" s="389"/>
      <c r="G200" s="256"/>
      <c r="H200" s="257" t="s">
        <v>630</v>
      </c>
      <c r="I200" s="256"/>
      <c r="J200" s="258" t="s">
        <v>56</v>
      </c>
      <c r="K200" s="385" t="s">
        <v>1728</v>
      </c>
      <c r="L200" s="260" t="s">
        <v>1772</v>
      </c>
      <c r="M200" s="260" t="s">
        <v>1773</v>
      </c>
      <c r="N200" s="260" t="s">
        <v>1774</v>
      </c>
      <c r="O200" s="260" t="s">
        <v>1743</v>
      </c>
      <c r="P200" s="261"/>
      <c r="Q200" s="261"/>
      <c r="R200" s="261"/>
      <c r="S200" s="261"/>
      <c r="T200" s="261"/>
      <c r="U200" s="256"/>
      <c r="V200" s="256"/>
    </row>
    <row r="201" ht="40.5" customHeight="1">
      <c r="A201" s="207">
        <v>197.0</v>
      </c>
      <c r="B201" s="201">
        <v>45800.0</v>
      </c>
      <c r="C201" s="306"/>
      <c r="D201" s="306" t="s">
        <v>1775</v>
      </c>
      <c r="E201" s="298">
        <v>8.21296253E8</v>
      </c>
      <c r="F201" s="299" t="s">
        <v>1776</v>
      </c>
      <c r="G201" s="205"/>
      <c r="H201" s="206" t="s">
        <v>416</v>
      </c>
      <c r="I201" s="205"/>
      <c r="J201" s="156" t="s">
        <v>56</v>
      </c>
      <c r="K201" s="305" t="s">
        <v>949</v>
      </c>
      <c r="L201" s="210" t="s">
        <v>1777</v>
      </c>
      <c r="M201" s="210" t="s">
        <v>1778</v>
      </c>
      <c r="N201" s="211"/>
      <c r="O201" s="211"/>
      <c r="P201" s="211"/>
      <c r="Q201" s="211"/>
      <c r="R201" s="211"/>
      <c r="S201" s="211"/>
      <c r="T201" s="211"/>
      <c r="U201" s="205"/>
      <c r="V201" s="205"/>
    </row>
    <row r="202" ht="36.0" customHeight="1">
      <c r="A202" s="207">
        <v>198.0</v>
      </c>
      <c r="B202" s="201">
        <v>45800.0</v>
      </c>
      <c r="C202" s="299"/>
      <c r="D202" s="299" t="s">
        <v>1779</v>
      </c>
      <c r="E202" s="299">
        <v>9.72569123E8</v>
      </c>
      <c r="F202" s="299" t="s">
        <v>1780</v>
      </c>
      <c r="G202" s="205"/>
      <c r="H202" s="206" t="s">
        <v>416</v>
      </c>
      <c r="I202" s="205"/>
      <c r="J202" s="156" t="s">
        <v>35</v>
      </c>
      <c r="K202" s="305" t="s">
        <v>1697</v>
      </c>
      <c r="L202" s="330" t="s">
        <v>1781</v>
      </c>
      <c r="M202" s="210" t="s">
        <v>1782</v>
      </c>
      <c r="N202" s="210" t="s">
        <v>1783</v>
      </c>
      <c r="O202" s="210" t="s">
        <v>1784</v>
      </c>
      <c r="P202" s="211"/>
      <c r="Q202" s="211"/>
      <c r="R202" s="211"/>
      <c r="S202" s="211"/>
      <c r="T202" s="211"/>
      <c r="U202" s="205"/>
      <c r="V202" s="205"/>
    </row>
    <row r="203" ht="40.5" customHeight="1">
      <c r="A203" s="207">
        <v>199.0</v>
      </c>
      <c r="B203" s="201">
        <v>45802.0</v>
      </c>
      <c r="C203" s="298"/>
      <c r="D203" s="298" t="s">
        <v>1785</v>
      </c>
      <c r="E203" s="298">
        <v>8.2170539E8</v>
      </c>
      <c r="F203" s="299" t="s">
        <v>1786</v>
      </c>
      <c r="G203" s="205"/>
      <c r="H203" s="206" t="s">
        <v>416</v>
      </c>
      <c r="I203" s="205"/>
      <c r="J203" s="156" t="s">
        <v>56</v>
      </c>
      <c r="K203" s="305" t="s">
        <v>1706</v>
      </c>
      <c r="L203" s="210" t="s">
        <v>1787</v>
      </c>
      <c r="M203" s="211"/>
      <c r="N203" s="211"/>
      <c r="O203" s="211"/>
      <c r="P203" s="211"/>
      <c r="Q203" s="211"/>
      <c r="R203" s="211"/>
      <c r="S203" s="211"/>
      <c r="T203" s="211"/>
      <c r="U203" s="205"/>
      <c r="V203" s="205"/>
    </row>
    <row r="204" ht="40.5" customHeight="1">
      <c r="A204" s="200">
        <v>200.0</v>
      </c>
      <c r="B204" s="212">
        <v>45804.0</v>
      </c>
      <c r="C204" s="185"/>
      <c r="D204" s="185" t="s">
        <v>1788</v>
      </c>
      <c r="E204" s="185">
        <v>8.88853563E8</v>
      </c>
      <c r="F204" s="361" t="s">
        <v>1789</v>
      </c>
      <c r="G204" s="216"/>
      <c r="H204" s="217" t="s">
        <v>416</v>
      </c>
      <c r="I204" s="216"/>
      <c r="J204" s="218" t="s">
        <v>35</v>
      </c>
      <c r="K204" s="364" t="s">
        <v>1790</v>
      </c>
      <c r="L204" s="219" t="s">
        <v>1791</v>
      </c>
      <c r="M204" s="219" t="s">
        <v>472</v>
      </c>
      <c r="N204" s="219" t="s">
        <v>1792</v>
      </c>
      <c r="O204" s="223"/>
      <c r="P204" s="223"/>
      <c r="Q204" s="223"/>
      <c r="R204" s="223"/>
      <c r="S204" s="223"/>
      <c r="T204" s="223"/>
      <c r="U204" s="216"/>
      <c r="V204" s="216"/>
    </row>
    <row r="205" ht="40.5" customHeight="1">
      <c r="A205" s="259">
        <v>201.0</v>
      </c>
      <c r="B205" s="252">
        <v>45804.0</v>
      </c>
      <c r="C205" s="390"/>
      <c r="D205" s="390" t="s">
        <v>1793</v>
      </c>
      <c r="E205" s="383">
        <v>9.44163335E8</v>
      </c>
      <c r="F205" s="384" t="s">
        <v>1794</v>
      </c>
      <c r="G205" s="256"/>
      <c r="H205" s="257" t="s">
        <v>416</v>
      </c>
      <c r="I205" s="256"/>
      <c r="J205" s="258" t="s">
        <v>56</v>
      </c>
      <c r="K205" s="385" t="s">
        <v>1728</v>
      </c>
      <c r="L205" s="260" t="s">
        <v>1795</v>
      </c>
      <c r="M205" s="260" t="s">
        <v>1796</v>
      </c>
      <c r="N205" s="261"/>
      <c r="O205" s="261"/>
      <c r="P205" s="261"/>
      <c r="Q205" s="261"/>
      <c r="R205" s="261"/>
      <c r="S205" s="261"/>
      <c r="T205" s="261"/>
      <c r="U205" s="256"/>
      <c r="V205" s="256"/>
    </row>
    <row r="206" ht="40.5" customHeight="1">
      <c r="A206" s="259">
        <v>202.0</v>
      </c>
      <c r="B206" s="252">
        <v>45804.0</v>
      </c>
      <c r="C206" s="391"/>
      <c r="D206" s="382" t="s">
        <v>1797</v>
      </c>
      <c r="E206" s="383">
        <v>8.68252722E8</v>
      </c>
      <c r="F206" s="390" t="s">
        <v>1798</v>
      </c>
      <c r="G206" s="256"/>
      <c r="H206" s="257" t="s">
        <v>416</v>
      </c>
      <c r="I206" s="256"/>
      <c r="J206" s="258" t="s">
        <v>35</v>
      </c>
      <c r="K206" s="385" t="s">
        <v>1799</v>
      </c>
      <c r="L206" s="260" t="s">
        <v>1800</v>
      </c>
      <c r="M206" s="260" t="s">
        <v>1801</v>
      </c>
      <c r="N206" s="261"/>
      <c r="O206" s="261"/>
      <c r="P206" s="261"/>
      <c r="Q206" s="261"/>
      <c r="R206" s="261"/>
      <c r="S206" s="261"/>
      <c r="T206" s="261"/>
      <c r="U206" s="256"/>
      <c r="V206" s="256"/>
    </row>
    <row r="207" ht="40.5" customHeight="1">
      <c r="A207" s="207">
        <v>203.0</v>
      </c>
      <c r="B207" s="201">
        <v>45805.0</v>
      </c>
      <c r="C207" s="296"/>
      <c r="D207" s="296" t="s">
        <v>1802</v>
      </c>
      <c r="E207" s="306">
        <v>6.58430665E8</v>
      </c>
      <c r="F207" s="296" t="s">
        <v>1803</v>
      </c>
      <c r="G207" s="298"/>
      <c r="H207" s="206" t="s">
        <v>416</v>
      </c>
      <c r="I207" s="205"/>
      <c r="J207" s="156" t="s">
        <v>56</v>
      </c>
      <c r="K207" s="305" t="s">
        <v>1697</v>
      </c>
      <c r="L207" s="210" t="s">
        <v>1804</v>
      </c>
      <c r="M207" s="296" t="s">
        <v>1805</v>
      </c>
      <c r="N207" s="211"/>
      <c r="O207" s="211"/>
      <c r="P207" s="211"/>
      <c r="Q207" s="211"/>
      <c r="R207" s="211"/>
      <c r="S207" s="211"/>
      <c r="T207" s="211"/>
      <c r="U207" s="205"/>
      <c r="V207" s="205"/>
    </row>
    <row r="208" ht="40.5" customHeight="1">
      <c r="A208" s="207">
        <v>205.0</v>
      </c>
      <c r="B208" s="201">
        <v>45806.0</v>
      </c>
      <c r="C208" s="332"/>
      <c r="D208" s="332" t="s">
        <v>1806</v>
      </c>
      <c r="E208" s="363" t="s">
        <v>1807</v>
      </c>
      <c r="F208" s="392"/>
      <c r="G208" s="205"/>
      <c r="H208" s="206"/>
      <c r="I208" s="205"/>
      <c r="J208" s="156"/>
      <c r="K208" s="305" t="s">
        <v>992</v>
      </c>
      <c r="L208" s="211"/>
      <c r="M208" s="211"/>
      <c r="N208" s="211"/>
      <c r="O208" s="211"/>
      <c r="P208" s="211"/>
      <c r="Q208" s="211"/>
      <c r="R208" s="211"/>
      <c r="S208" s="211"/>
      <c r="T208" s="211"/>
      <c r="U208" s="205"/>
      <c r="V208" s="205"/>
    </row>
    <row r="209" ht="40.5" customHeight="1">
      <c r="A209" s="207">
        <v>204.0</v>
      </c>
      <c r="B209" s="201">
        <v>45807.0</v>
      </c>
      <c r="C209" s="202"/>
      <c r="D209" s="202" t="s">
        <v>1808</v>
      </c>
      <c r="E209" s="393">
        <v>8.18107947E8</v>
      </c>
      <c r="F209" s="204"/>
      <c r="G209" s="205"/>
      <c r="H209" s="206" t="s">
        <v>229</v>
      </c>
      <c r="I209" s="205"/>
      <c r="J209" s="156" t="s">
        <v>56</v>
      </c>
      <c r="K209" s="305" t="s">
        <v>1750</v>
      </c>
      <c r="L209" s="394" t="s">
        <v>1809</v>
      </c>
      <c r="M209" s="210" t="s">
        <v>1810</v>
      </c>
      <c r="N209" s="210" t="s">
        <v>1811</v>
      </c>
      <c r="O209" s="210" t="s">
        <v>1812</v>
      </c>
      <c r="P209" s="210" t="s">
        <v>1813</v>
      </c>
      <c r="Q209" s="210" t="s">
        <v>1814</v>
      </c>
      <c r="R209" s="211"/>
      <c r="S209" s="211"/>
      <c r="T209" s="211"/>
      <c r="U209" s="205"/>
      <c r="V209" s="205"/>
    </row>
    <row r="210" ht="40.5" customHeight="1">
      <c r="A210" s="207">
        <v>206.0</v>
      </c>
      <c r="B210" s="201">
        <v>45807.0</v>
      </c>
      <c r="C210" s="306"/>
      <c r="D210" s="306" t="s">
        <v>1815</v>
      </c>
      <c r="E210" s="298">
        <v>9.84312217E8</v>
      </c>
      <c r="F210" s="289" t="s">
        <v>1816</v>
      </c>
      <c r="G210" s="376"/>
      <c r="H210" s="206" t="s">
        <v>416</v>
      </c>
      <c r="I210" s="205"/>
      <c r="J210" s="156" t="s">
        <v>56</v>
      </c>
      <c r="K210" s="305" t="s">
        <v>949</v>
      </c>
      <c r="L210" s="210" t="s">
        <v>1817</v>
      </c>
      <c r="M210" s="210" t="s">
        <v>1818</v>
      </c>
      <c r="N210" s="210" t="s">
        <v>1819</v>
      </c>
      <c r="O210" s="210" t="s">
        <v>1820</v>
      </c>
      <c r="P210" s="210" t="s">
        <v>1821</v>
      </c>
      <c r="Q210" s="211"/>
      <c r="R210" s="211"/>
      <c r="S210" s="211"/>
      <c r="T210" s="211"/>
      <c r="U210" s="205"/>
      <c r="V210" s="205"/>
    </row>
    <row r="211" ht="40.5" customHeight="1">
      <c r="A211" s="200">
        <v>207.0</v>
      </c>
      <c r="B211" s="212">
        <v>45807.0</v>
      </c>
      <c r="C211" s="293"/>
      <c r="D211" s="293" t="s">
        <v>1822</v>
      </c>
      <c r="E211" s="360">
        <v>8.19211234E8</v>
      </c>
      <c r="F211" s="360" t="s">
        <v>1823</v>
      </c>
      <c r="G211" s="216"/>
      <c r="H211" s="217" t="s">
        <v>416</v>
      </c>
      <c r="I211" s="216"/>
      <c r="J211" s="218" t="s">
        <v>35</v>
      </c>
      <c r="K211" s="364" t="s">
        <v>1790</v>
      </c>
      <c r="L211" s="219" t="s">
        <v>674</v>
      </c>
      <c r="M211" s="219" t="s">
        <v>1824</v>
      </c>
      <c r="N211" s="219" t="s">
        <v>1825</v>
      </c>
      <c r="O211" s="223"/>
      <c r="P211" s="223"/>
      <c r="Q211" s="223"/>
      <c r="R211" s="223"/>
      <c r="S211" s="223"/>
      <c r="T211" s="223"/>
      <c r="U211" s="216"/>
      <c r="V211" s="216"/>
    </row>
    <row r="212" ht="55.5" customHeight="1">
      <c r="A212" s="207">
        <v>208.0</v>
      </c>
      <c r="B212" s="201">
        <v>45808.0</v>
      </c>
      <c r="C212" s="332"/>
      <c r="D212" s="332" t="s">
        <v>1826</v>
      </c>
      <c r="E212" s="374">
        <v>6.60283432E8</v>
      </c>
      <c r="F212" s="319" t="s">
        <v>1827</v>
      </c>
      <c r="G212" s="321"/>
      <c r="H212" s="206" t="s">
        <v>416</v>
      </c>
      <c r="I212" s="205"/>
      <c r="J212" s="156" t="s">
        <v>56</v>
      </c>
      <c r="K212" s="305" t="s">
        <v>1697</v>
      </c>
      <c r="L212" s="210" t="s">
        <v>1828</v>
      </c>
      <c r="M212" s="211"/>
      <c r="N212" s="211"/>
      <c r="O212" s="211"/>
      <c r="P212" s="211"/>
      <c r="Q212" s="211"/>
      <c r="R212" s="211"/>
      <c r="S212" s="211"/>
      <c r="T212" s="211"/>
      <c r="U212" s="205"/>
      <c r="V212" s="205"/>
    </row>
    <row r="213" ht="40.5" customHeight="1">
      <c r="A213" s="300">
        <v>209.0</v>
      </c>
      <c r="B213" s="190">
        <v>45809.0</v>
      </c>
      <c r="C213" s="233" t="s">
        <v>1829</v>
      </c>
      <c r="D213" s="360" t="s">
        <v>1830</v>
      </c>
      <c r="E213" s="360" t="s">
        <v>1831</v>
      </c>
      <c r="F213" s="185" t="s">
        <v>1832</v>
      </c>
      <c r="G213" s="302"/>
      <c r="H213" s="217" t="s">
        <v>791</v>
      </c>
      <c r="I213" s="302"/>
      <c r="J213" s="303" t="s">
        <v>35</v>
      </c>
      <c r="K213" s="364" t="s">
        <v>1697</v>
      </c>
      <c r="L213" s="238" t="s">
        <v>1833</v>
      </c>
      <c r="M213" s="238" t="s">
        <v>1834</v>
      </c>
      <c r="N213" s="304"/>
      <c r="O213" s="304"/>
      <c r="P213" s="304"/>
      <c r="Q213" s="304"/>
      <c r="R213" s="304"/>
      <c r="S213" s="304"/>
      <c r="T213" s="304"/>
      <c r="U213" s="302"/>
      <c r="V213" s="302"/>
    </row>
    <row r="214" ht="40.5" customHeight="1">
      <c r="A214" s="207">
        <v>210.0</v>
      </c>
      <c r="B214" s="201">
        <v>45809.0</v>
      </c>
      <c r="C214" s="202" t="s">
        <v>1829</v>
      </c>
      <c r="D214" s="387" t="s">
        <v>1835</v>
      </c>
      <c r="E214" s="334">
        <v>8.45577662E8</v>
      </c>
      <c r="F214" s="334" t="s">
        <v>1836</v>
      </c>
      <c r="G214" s="205"/>
      <c r="H214" s="206" t="s">
        <v>416</v>
      </c>
      <c r="I214" s="205"/>
      <c r="J214" s="156" t="s">
        <v>56</v>
      </c>
      <c r="K214" s="305" t="s">
        <v>1710</v>
      </c>
      <c r="L214" s="210" t="s">
        <v>1837</v>
      </c>
      <c r="M214" s="211"/>
      <c r="N214" s="211"/>
      <c r="O214" s="211"/>
      <c r="P214" s="211"/>
      <c r="Q214" s="211"/>
      <c r="R214" s="211"/>
      <c r="S214" s="211"/>
      <c r="T214" s="211"/>
      <c r="U214" s="205"/>
      <c r="V214" s="205"/>
    </row>
    <row r="215" ht="40.5" customHeight="1">
      <c r="A215" s="300">
        <v>211.0</v>
      </c>
      <c r="B215" s="190">
        <v>45809.0</v>
      </c>
      <c r="C215" s="233" t="s">
        <v>1829</v>
      </c>
      <c r="D215" s="395" t="s">
        <v>1838</v>
      </c>
      <c r="E215" s="396" t="s">
        <v>1839</v>
      </c>
      <c r="F215" s="396" t="s">
        <v>1840</v>
      </c>
      <c r="G215" s="397"/>
      <c r="H215" s="217" t="s">
        <v>791</v>
      </c>
      <c r="I215" s="302"/>
      <c r="J215" s="303" t="s">
        <v>35</v>
      </c>
      <c r="K215" s="364" t="s">
        <v>1841</v>
      </c>
      <c r="L215" s="238" t="s">
        <v>1842</v>
      </c>
      <c r="M215" s="304"/>
      <c r="N215" s="304"/>
      <c r="O215" s="304"/>
      <c r="P215" s="304"/>
      <c r="Q215" s="304"/>
      <c r="R215" s="304"/>
      <c r="S215" s="304"/>
      <c r="T215" s="304"/>
      <c r="U215" s="302"/>
      <c r="V215" s="302"/>
    </row>
    <row r="216" ht="40.5" customHeight="1">
      <c r="A216" s="207">
        <v>212.0</v>
      </c>
      <c r="B216" s="201">
        <v>45810.0</v>
      </c>
      <c r="C216" s="202" t="s">
        <v>1829</v>
      </c>
      <c r="D216" s="353" t="s">
        <v>1843</v>
      </c>
      <c r="E216" s="363">
        <v>9.55647251E8</v>
      </c>
      <c r="F216" s="363" t="s">
        <v>1844</v>
      </c>
      <c r="G216" s="335"/>
      <c r="H216" s="206" t="s">
        <v>416</v>
      </c>
      <c r="I216" s="205"/>
      <c r="J216" s="156" t="s">
        <v>56</v>
      </c>
      <c r="K216" s="305" t="s">
        <v>1706</v>
      </c>
      <c r="L216" s="210" t="s">
        <v>1845</v>
      </c>
      <c r="M216" s="211"/>
      <c r="N216" s="211"/>
      <c r="O216" s="211"/>
      <c r="P216" s="211"/>
      <c r="Q216" s="211"/>
      <c r="R216" s="211"/>
      <c r="S216" s="211"/>
      <c r="T216" s="211"/>
      <c r="U216" s="205"/>
      <c r="V216" s="205"/>
    </row>
    <row r="217" ht="40.5" customHeight="1">
      <c r="A217" s="300">
        <v>213.0</v>
      </c>
      <c r="B217" s="190">
        <v>45810.0</v>
      </c>
      <c r="C217" s="233" t="s">
        <v>1829</v>
      </c>
      <c r="D217" s="398" t="s">
        <v>1846</v>
      </c>
      <c r="E217" s="399">
        <v>9.02317582E8</v>
      </c>
      <c r="F217" s="399" t="s">
        <v>1847</v>
      </c>
      <c r="G217" s="400"/>
      <c r="H217" s="217" t="s">
        <v>416</v>
      </c>
      <c r="I217" s="302"/>
      <c r="J217" s="303" t="s">
        <v>35</v>
      </c>
      <c r="K217" s="364" t="s">
        <v>1735</v>
      </c>
      <c r="L217" s="238" t="s">
        <v>1848</v>
      </c>
      <c r="M217" s="238" t="s">
        <v>1849</v>
      </c>
      <c r="N217" s="304"/>
      <c r="O217" s="304"/>
      <c r="P217" s="304"/>
      <c r="Q217" s="304"/>
      <c r="R217" s="304"/>
      <c r="S217" s="304"/>
      <c r="T217" s="304"/>
      <c r="U217" s="302"/>
      <c r="V217" s="302"/>
    </row>
    <row r="218" ht="40.5" customHeight="1">
      <c r="A218" s="300">
        <v>214.0</v>
      </c>
      <c r="B218" s="190">
        <v>45810.0</v>
      </c>
      <c r="C218" s="233" t="s">
        <v>1829</v>
      </c>
      <c r="D218" s="401" t="s">
        <v>1850</v>
      </c>
      <c r="E218" s="402">
        <v>8.26940884E8</v>
      </c>
      <c r="F218" s="402" t="s">
        <v>1851</v>
      </c>
      <c r="G218" s="302"/>
      <c r="H218" s="217" t="s">
        <v>791</v>
      </c>
      <c r="I218" s="302"/>
      <c r="J218" s="303" t="s">
        <v>56</v>
      </c>
      <c r="K218" s="364" t="s">
        <v>1790</v>
      </c>
      <c r="L218" s="238" t="s">
        <v>1852</v>
      </c>
      <c r="M218" s="238" t="s">
        <v>1853</v>
      </c>
      <c r="N218" s="238" t="s">
        <v>1854</v>
      </c>
      <c r="O218" s="238" t="s">
        <v>1855</v>
      </c>
      <c r="P218" s="238" t="s">
        <v>1856</v>
      </c>
      <c r="Q218" s="238" t="s">
        <v>1857</v>
      </c>
      <c r="R218" s="304"/>
      <c r="S218" s="304"/>
      <c r="T218" s="304"/>
      <c r="U218" s="302"/>
      <c r="V218" s="302"/>
    </row>
    <row r="219" ht="62.25" customHeight="1">
      <c r="A219" s="300">
        <v>215.0</v>
      </c>
      <c r="B219" s="190">
        <v>45810.0</v>
      </c>
      <c r="C219" s="233" t="s">
        <v>1829</v>
      </c>
      <c r="D219" s="403" t="s">
        <v>1858</v>
      </c>
      <c r="E219" s="171">
        <v>9.39280928E8</v>
      </c>
      <c r="F219" s="396" t="s">
        <v>1859</v>
      </c>
      <c r="G219" s="397"/>
      <c r="H219" s="217" t="s">
        <v>416</v>
      </c>
      <c r="I219" s="302"/>
      <c r="J219" s="303" t="s">
        <v>35</v>
      </c>
      <c r="K219" s="364" t="s">
        <v>1728</v>
      </c>
      <c r="L219" s="238" t="s">
        <v>1860</v>
      </c>
      <c r="M219" s="238" t="s">
        <v>1861</v>
      </c>
      <c r="N219" s="238" t="s">
        <v>1862</v>
      </c>
      <c r="O219" s="304"/>
      <c r="P219" s="304"/>
      <c r="Q219" s="304"/>
      <c r="R219" s="304"/>
      <c r="S219" s="304"/>
      <c r="T219" s="304"/>
      <c r="U219" s="302"/>
      <c r="V219" s="302"/>
    </row>
    <row r="220" ht="40.5" customHeight="1">
      <c r="A220" s="305">
        <v>216.0</v>
      </c>
      <c r="B220" s="316">
        <v>45811.0</v>
      </c>
      <c r="C220" s="202" t="s">
        <v>1829</v>
      </c>
      <c r="D220" s="404" t="s">
        <v>1863</v>
      </c>
      <c r="E220" s="386">
        <f>+66931025056</f>
        <v>66931025056</v>
      </c>
      <c r="F220" s="334" t="s">
        <v>1864</v>
      </c>
      <c r="G220" s="337"/>
      <c r="H220" s="320" t="s">
        <v>791</v>
      </c>
      <c r="I220" s="321"/>
      <c r="J220" s="322" t="s">
        <v>56</v>
      </c>
      <c r="K220" s="305" t="s">
        <v>1706</v>
      </c>
      <c r="L220" s="338" t="s">
        <v>1865</v>
      </c>
      <c r="M220" s="324"/>
      <c r="N220" s="324"/>
      <c r="O220" s="324"/>
      <c r="P220" s="324"/>
      <c r="Q220" s="324"/>
      <c r="R220" s="324"/>
      <c r="S220" s="324"/>
      <c r="T220" s="324"/>
      <c r="U220" s="321"/>
      <c r="V220" s="321"/>
    </row>
    <row r="221" ht="54.75" customHeight="1">
      <c r="A221" s="207">
        <v>217.0</v>
      </c>
      <c r="B221" s="405">
        <v>45811.0</v>
      </c>
      <c r="C221" s="202" t="s">
        <v>1829</v>
      </c>
      <c r="D221" s="387" t="s">
        <v>1866</v>
      </c>
      <c r="E221" s="334" t="s">
        <v>1867</v>
      </c>
      <c r="F221" s="334" t="s">
        <v>1868</v>
      </c>
      <c r="G221" s="335"/>
      <c r="H221" s="206" t="s">
        <v>416</v>
      </c>
      <c r="I221" s="205"/>
      <c r="J221" s="156" t="s">
        <v>35</v>
      </c>
      <c r="K221" s="305" t="s">
        <v>1750</v>
      </c>
      <c r="L221" s="210" t="s">
        <v>1869</v>
      </c>
      <c r="M221" s="210" t="s">
        <v>1870</v>
      </c>
      <c r="N221" s="210" t="s">
        <v>1871</v>
      </c>
      <c r="O221" s="210" t="s">
        <v>1872</v>
      </c>
      <c r="P221" s="211"/>
      <c r="Q221" s="211"/>
      <c r="R221" s="211"/>
      <c r="S221" s="211"/>
      <c r="T221" s="211"/>
      <c r="U221" s="205"/>
      <c r="V221" s="205"/>
    </row>
    <row r="222" ht="40.5" customHeight="1">
      <c r="A222" s="207">
        <v>218.0</v>
      </c>
      <c r="B222" s="405">
        <v>45811.0</v>
      </c>
      <c r="C222" s="202" t="s">
        <v>1829</v>
      </c>
      <c r="D222" s="387" t="s">
        <v>1873</v>
      </c>
      <c r="E222" s="334">
        <v>4.74441029E8</v>
      </c>
      <c r="F222" s="334" t="s">
        <v>1874</v>
      </c>
      <c r="G222" s="376"/>
      <c r="H222" s="206" t="s">
        <v>416</v>
      </c>
      <c r="I222" s="205"/>
      <c r="J222" s="156" t="s">
        <v>56</v>
      </c>
      <c r="K222" s="305" t="s">
        <v>1697</v>
      </c>
      <c r="L222" s="210" t="s">
        <v>1875</v>
      </c>
      <c r="M222" s="211"/>
      <c r="N222" s="211"/>
      <c r="O222" s="211"/>
      <c r="P222" s="211"/>
      <c r="Q222" s="211"/>
      <c r="R222" s="211"/>
      <c r="S222" s="211"/>
      <c r="T222" s="211"/>
      <c r="U222" s="205"/>
      <c r="V222" s="205"/>
    </row>
    <row r="223" ht="40.5" customHeight="1">
      <c r="A223" s="300">
        <v>219.0</v>
      </c>
      <c r="B223" s="406">
        <v>45811.0</v>
      </c>
      <c r="C223" s="233" t="s">
        <v>1829</v>
      </c>
      <c r="D223" s="407" t="s">
        <v>1876</v>
      </c>
      <c r="E223" s="408">
        <v>6.56159199E8</v>
      </c>
      <c r="F223" s="409"/>
      <c r="G223" s="302"/>
      <c r="H223" s="217" t="s">
        <v>630</v>
      </c>
      <c r="I223" s="302"/>
      <c r="J223" s="303" t="s">
        <v>56</v>
      </c>
      <c r="K223" s="364" t="s">
        <v>1790</v>
      </c>
      <c r="L223" s="238" t="s">
        <v>1877</v>
      </c>
      <c r="M223" s="238" t="s">
        <v>1878</v>
      </c>
      <c r="N223" s="238" t="s">
        <v>1879</v>
      </c>
      <c r="O223" s="238" t="s">
        <v>1880</v>
      </c>
      <c r="P223" s="304"/>
      <c r="Q223" s="304"/>
      <c r="R223" s="304"/>
      <c r="S223" s="304"/>
      <c r="T223" s="304"/>
      <c r="U223" s="302"/>
      <c r="V223" s="302"/>
    </row>
    <row r="224" ht="40.5" customHeight="1">
      <c r="A224" s="300">
        <v>220.0</v>
      </c>
      <c r="B224" s="406">
        <v>45811.0</v>
      </c>
      <c r="C224" s="233" t="s">
        <v>1829</v>
      </c>
      <c r="D224" s="233" t="s">
        <v>1881</v>
      </c>
      <c r="E224" s="410">
        <f>886976878307</f>
        <v>886976878307</v>
      </c>
      <c r="F224" s="411"/>
      <c r="G224" s="302"/>
      <c r="H224" s="217" t="s">
        <v>630</v>
      </c>
      <c r="I224" s="302"/>
      <c r="J224" s="303" t="s">
        <v>35</v>
      </c>
      <c r="K224" s="364" t="s">
        <v>1841</v>
      </c>
      <c r="L224" s="238" t="s">
        <v>1882</v>
      </c>
      <c r="M224" s="238" t="s">
        <v>1883</v>
      </c>
      <c r="N224" s="304"/>
      <c r="O224" s="304"/>
      <c r="P224" s="304"/>
      <c r="Q224" s="304"/>
      <c r="R224" s="304"/>
      <c r="S224" s="304"/>
      <c r="T224" s="304"/>
      <c r="U224" s="302"/>
      <c r="V224" s="302"/>
    </row>
    <row r="225" ht="40.5" customHeight="1">
      <c r="A225" s="259">
        <v>221.0</v>
      </c>
      <c r="B225" s="412">
        <v>45812.0</v>
      </c>
      <c r="C225" s="264" t="s">
        <v>1829</v>
      </c>
      <c r="D225" s="264" t="s">
        <v>1884</v>
      </c>
      <c r="E225" s="265">
        <v>9.89419464E8</v>
      </c>
      <c r="F225" s="389"/>
      <c r="G225" s="256"/>
      <c r="H225" s="257" t="s">
        <v>630</v>
      </c>
      <c r="I225" s="256"/>
      <c r="J225" s="258" t="s">
        <v>56</v>
      </c>
      <c r="K225" s="385" t="s">
        <v>1728</v>
      </c>
      <c r="L225" s="260" t="s">
        <v>1885</v>
      </c>
      <c r="M225" s="260" t="s">
        <v>1886</v>
      </c>
      <c r="N225" s="260" t="s">
        <v>1887</v>
      </c>
      <c r="O225" s="260" t="s">
        <v>1743</v>
      </c>
      <c r="P225" s="261"/>
      <c r="Q225" s="261"/>
      <c r="R225" s="261"/>
      <c r="S225" s="261"/>
      <c r="T225" s="261"/>
      <c r="U225" s="256"/>
      <c r="V225" s="256"/>
    </row>
    <row r="226" ht="40.5" customHeight="1">
      <c r="A226" s="207">
        <v>222.0</v>
      </c>
      <c r="B226" s="201">
        <v>45813.0</v>
      </c>
      <c r="C226" s="202" t="s">
        <v>1829</v>
      </c>
      <c r="D226" s="202" t="s">
        <v>1888</v>
      </c>
      <c r="E226" s="359">
        <f>+6644444444</f>
        <v>6644444444</v>
      </c>
      <c r="F226" s="298" t="s">
        <v>1889</v>
      </c>
      <c r="G226" s="205"/>
      <c r="H226" s="206" t="s">
        <v>416</v>
      </c>
      <c r="I226" s="205"/>
      <c r="J226" s="156" t="s">
        <v>35</v>
      </c>
      <c r="K226" s="305" t="s">
        <v>1697</v>
      </c>
      <c r="L226" s="210" t="s">
        <v>1890</v>
      </c>
      <c r="M226" s="211"/>
      <c r="N226" s="211"/>
      <c r="O226" s="211"/>
      <c r="P226" s="211"/>
      <c r="Q226" s="211"/>
      <c r="R226" s="211"/>
      <c r="S226" s="211"/>
      <c r="T226" s="211"/>
      <c r="U226" s="205"/>
      <c r="V226" s="205"/>
    </row>
    <row r="227" ht="40.5" customHeight="1">
      <c r="A227" s="413">
        <v>223.0</v>
      </c>
      <c r="B227" s="414">
        <v>45815.0</v>
      </c>
      <c r="C227" s="415" t="s">
        <v>1829</v>
      </c>
      <c r="D227" s="416" t="s">
        <v>1891</v>
      </c>
      <c r="E227" s="416">
        <v>8.63754703E8</v>
      </c>
      <c r="F227" s="416" t="s">
        <v>1892</v>
      </c>
      <c r="G227" s="417"/>
      <c r="H227" s="418" t="s">
        <v>416</v>
      </c>
      <c r="I227" s="417"/>
      <c r="J227" s="419" t="s">
        <v>56</v>
      </c>
      <c r="K227" s="420" t="s">
        <v>1841</v>
      </c>
      <c r="L227" s="222" t="s">
        <v>1893</v>
      </c>
      <c r="M227" s="222" t="s">
        <v>1894</v>
      </c>
      <c r="N227" s="222" t="s">
        <v>1895</v>
      </c>
      <c r="O227" s="222" t="s">
        <v>1896</v>
      </c>
      <c r="P227" s="421"/>
      <c r="Q227" s="421"/>
      <c r="R227" s="421"/>
      <c r="S227" s="421"/>
      <c r="T227" s="421"/>
      <c r="U227" s="417"/>
      <c r="V227" s="417"/>
    </row>
    <row r="228" ht="40.5" customHeight="1">
      <c r="A228" s="300">
        <v>224.0</v>
      </c>
      <c r="B228" s="190">
        <v>45815.0</v>
      </c>
      <c r="C228" s="233" t="s">
        <v>1829</v>
      </c>
      <c r="D228" s="360" t="s">
        <v>1897</v>
      </c>
      <c r="E228" s="185" t="s">
        <v>1898</v>
      </c>
      <c r="F228" s="185" t="s">
        <v>1899</v>
      </c>
      <c r="G228" s="302"/>
      <c r="H228" s="217" t="s">
        <v>791</v>
      </c>
      <c r="I228" s="302"/>
      <c r="J228" s="303" t="s">
        <v>35</v>
      </c>
      <c r="K228" s="364" t="s">
        <v>1900</v>
      </c>
      <c r="L228" s="238" t="s">
        <v>1901</v>
      </c>
      <c r="M228" s="238" t="s">
        <v>1902</v>
      </c>
      <c r="N228" s="238" t="s">
        <v>1903</v>
      </c>
      <c r="O228" s="238" t="s">
        <v>1904</v>
      </c>
      <c r="P228" s="238" t="s">
        <v>1905</v>
      </c>
      <c r="Q228" s="238" t="s">
        <v>1906</v>
      </c>
      <c r="R228" s="304"/>
      <c r="S228" s="304"/>
      <c r="T228" s="304"/>
      <c r="U228" s="302"/>
      <c r="V228" s="302"/>
    </row>
    <row r="229" ht="40.5" customHeight="1">
      <c r="A229" s="259">
        <v>225.0</v>
      </c>
      <c r="B229" s="252">
        <v>45815.0</v>
      </c>
      <c r="C229" s="264" t="s">
        <v>1829</v>
      </c>
      <c r="D229" s="382" t="s">
        <v>1907</v>
      </c>
      <c r="E229" s="383" t="s">
        <v>1908</v>
      </c>
      <c r="F229" s="382" t="s">
        <v>1909</v>
      </c>
      <c r="G229" s="383"/>
      <c r="H229" s="257" t="s">
        <v>791</v>
      </c>
      <c r="I229" s="256"/>
      <c r="J229" s="258" t="s">
        <v>56</v>
      </c>
      <c r="K229" s="385" t="s">
        <v>1799</v>
      </c>
      <c r="L229" s="260" t="s">
        <v>1910</v>
      </c>
      <c r="M229" s="260" t="s">
        <v>1911</v>
      </c>
      <c r="N229" s="260" t="s">
        <v>1912</v>
      </c>
      <c r="O229" s="260" t="s">
        <v>1913</v>
      </c>
      <c r="P229" s="260" t="s">
        <v>1914</v>
      </c>
      <c r="Q229" s="260" t="s">
        <v>1915</v>
      </c>
      <c r="R229" s="261"/>
      <c r="S229" s="261"/>
      <c r="T229" s="261"/>
      <c r="U229" s="256"/>
      <c r="V229" s="256"/>
    </row>
    <row r="230" ht="40.5" customHeight="1">
      <c r="A230" s="300">
        <v>226.0</v>
      </c>
      <c r="B230" s="190">
        <v>45816.0</v>
      </c>
      <c r="C230" s="233" t="s">
        <v>1829</v>
      </c>
      <c r="D230" s="233" t="s">
        <v>1916</v>
      </c>
      <c r="E230" s="341" t="s">
        <v>1917</v>
      </c>
      <c r="F230" s="411"/>
      <c r="G230" s="302"/>
      <c r="H230" s="217" t="s">
        <v>229</v>
      </c>
      <c r="I230" s="302"/>
      <c r="J230" s="303" t="s">
        <v>35</v>
      </c>
      <c r="K230" s="364" t="s">
        <v>1728</v>
      </c>
      <c r="L230" s="238" t="s">
        <v>1918</v>
      </c>
      <c r="M230" s="238" t="s">
        <v>1919</v>
      </c>
      <c r="N230" s="238" t="s">
        <v>1920</v>
      </c>
      <c r="O230" s="304"/>
      <c r="P230" s="304"/>
      <c r="Q230" s="304"/>
      <c r="R230" s="304"/>
      <c r="S230" s="304"/>
      <c r="T230" s="304"/>
      <c r="U230" s="302"/>
      <c r="V230" s="302"/>
    </row>
    <row r="231" ht="40.5" customHeight="1">
      <c r="A231" s="300">
        <v>227.0</v>
      </c>
      <c r="B231" s="190">
        <v>45816.0</v>
      </c>
      <c r="C231" s="233" t="s">
        <v>1829</v>
      </c>
      <c r="D231" s="233" t="s">
        <v>1921</v>
      </c>
      <c r="E231" s="360">
        <v>8.88787478E8</v>
      </c>
      <c r="F231" s="381" t="s">
        <v>1922</v>
      </c>
      <c r="G231" s="302"/>
      <c r="H231" s="217" t="s">
        <v>416</v>
      </c>
      <c r="I231" s="302"/>
      <c r="J231" s="303" t="s">
        <v>35</v>
      </c>
      <c r="K231" s="364" t="s">
        <v>1735</v>
      </c>
      <c r="L231" s="238" t="s">
        <v>1923</v>
      </c>
      <c r="M231" s="238" t="s">
        <v>1924</v>
      </c>
      <c r="N231" s="238" t="s">
        <v>1925</v>
      </c>
      <c r="O231" s="304"/>
      <c r="P231" s="304"/>
      <c r="Q231" s="304"/>
      <c r="R231" s="304"/>
      <c r="S231" s="304"/>
      <c r="T231" s="304"/>
      <c r="U231" s="302"/>
      <c r="V231" s="302"/>
    </row>
    <row r="232" ht="40.5" customHeight="1">
      <c r="A232" s="207">
        <v>228.0</v>
      </c>
      <c r="B232" s="201">
        <v>45818.0</v>
      </c>
      <c r="C232" s="202" t="s">
        <v>1829</v>
      </c>
      <c r="D232" s="311" t="s">
        <v>1926</v>
      </c>
      <c r="E232" s="311">
        <v>6.21013794E8</v>
      </c>
      <c r="F232" s="204"/>
      <c r="G232" s="205"/>
      <c r="H232" s="206" t="s">
        <v>630</v>
      </c>
      <c r="I232" s="205"/>
      <c r="J232" s="156" t="s">
        <v>56</v>
      </c>
      <c r="K232" s="305" t="s">
        <v>1710</v>
      </c>
      <c r="L232" s="210" t="s">
        <v>1927</v>
      </c>
      <c r="M232" s="211"/>
      <c r="N232" s="211"/>
      <c r="O232" s="211"/>
      <c r="P232" s="211"/>
      <c r="Q232" s="211"/>
      <c r="R232" s="211"/>
      <c r="S232" s="211"/>
      <c r="T232" s="211"/>
      <c r="U232" s="205"/>
      <c r="V232" s="205"/>
    </row>
    <row r="233" ht="40.5" customHeight="1">
      <c r="A233" s="207">
        <v>229.0</v>
      </c>
      <c r="B233" s="201">
        <v>45818.0</v>
      </c>
      <c r="C233" s="202" t="s">
        <v>1829</v>
      </c>
      <c r="D233" s="306" t="s">
        <v>1928</v>
      </c>
      <c r="E233" s="359">
        <f>+886909915085</f>
        <v>886909915085</v>
      </c>
      <c r="F233" s="298" t="s">
        <v>1929</v>
      </c>
      <c r="G233" s="205"/>
      <c r="H233" s="206" t="s">
        <v>791</v>
      </c>
      <c r="I233" s="205"/>
      <c r="J233" s="156" t="s">
        <v>56</v>
      </c>
      <c r="K233" s="305" t="s">
        <v>1693</v>
      </c>
      <c r="L233" s="210" t="s">
        <v>1930</v>
      </c>
      <c r="M233" s="210" t="s">
        <v>1931</v>
      </c>
      <c r="N233" s="210" t="s">
        <v>1932</v>
      </c>
      <c r="O233" s="210" t="s">
        <v>1933</v>
      </c>
      <c r="P233" s="211"/>
      <c r="Q233" s="211"/>
      <c r="R233" s="211"/>
      <c r="S233" s="211"/>
      <c r="T233" s="211"/>
      <c r="U233" s="205"/>
      <c r="V233" s="205"/>
    </row>
    <row r="234" ht="40.5" customHeight="1">
      <c r="A234" s="422">
        <v>230.0</v>
      </c>
      <c r="B234" s="201">
        <v>45819.0</v>
      </c>
      <c r="C234" s="202" t="s">
        <v>1829</v>
      </c>
      <c r="D234" s="311" t="s">
        <v>1934</v>
      </c>
      <c r="E234" s="423">
        <f>4917647342117</f>
        <v>4917647342117</v>
      </c>
      <c r="F234" s="269" t="s">
        <v>1935</v>
      </c>
      <c r="G234" s="205"/>
      <c r="H234" s="206" t="s">
        <v>630</v>
      </c>
      <c r="I234" s="205"/>
      <c r="J234" s="156" t="s">
        <v>35</v>
      </c>
      <c r="K234" s="305" t="s">
        <v>1841</v>
      </c>
      <c r="L234" s="210" t="s">
        <v>1936</v>
      </c>
      <c r="M234" s="211"/>
      <c r="N234" s="210" t="s">
        <v>1932</v>
      </c>
      <c r="O234" s="211"/>
      <c r="P234" s="211"/>
      <c r="Q234" s="211"/>
      <c r="R234" s="211"/>
      <c r="S234" s="211"/>
      <c r="T234" s="211"/>
      <c r="U234" s="205"/>
      <c r="V234" s="205"/>
    </row>
    <row r="235" ht="40.5" customHeight="1">
      <c r="A235" s="207">
        <v>231.0</v>
      </c>
      <c r="B235" s="201">
        <v>45820.0</v>
      </c>
      <c r="C235" s="202" t="s">
        <v>1829</v>
      </c>
      <c r="D235" s="306" t="s">
        <v>1937</v>
      </c>
      <c r="E235" s="306">
        <v>9.80977099E8</v>
      </c>
      <c r="F235" s="298" t="s">
        <v>1938</v>
      </c>
      <c r="G235" s="205"/>
      <c r="H235" s="206" t="s">
        <v>416</v>
      </c>
      <c r="I235" s="205"/>
      <c r="J235" s="156" t="s">
        <v>35</v>
      </c>
      <c r="K235" s="305" t="s">
        <v>1710</v>
      </c>
      <c r="L235" s="210" t="s">
        <v>1939</v>
      </c>
      <c r="M235" s="210" t="s">
        <v>1940</v>
      </c>
      <c r="N235" s="210" t="s">
        <v>1941</v>
      </c>
      <c r="O235" s="211"/>
      <c r="P235" s="211"/>
      <c r="Q235" s="211"/>
      <c r="R235" s="211"/>
      <c r="S235" s="211"/>
      <c r="T235" s="211"/>
      <c r="U235" s="205"/>
      <c r="V235" s="205"/>
    </row>
    <row r="236" ht="40.5" customHeight="1">
      <c r="A236" s="259">
        <v>232.0</v>
      </c>
      <c r="B236" s="252">
        <v>45822.0</v>
      </c>
      <c r="C236" s="264" t="s">
        <v>1829</v>
      </c>
      <c r="D236" s="264" t="s">
        <v>1942</v>
      </c>
      <c r="E236" s="383" t="s">
        <v>1943</v>
      </c>
      <c r="F236" s="383" t="s">
        <v>1944</v>
      </c>
      <c r="G236" s="256"/>
      <c r="H236" s="257" t="s">
        <v>791</v>
      </c>
      <c r="I236" s="256"/>
      <c r="J236" s="258" t="s">
        <v>56</v>
      </c>
      <c r="K236" s="385" t="s">
        <v>1728</v>
      </c>
      <c r="L236" s="260" t="s">
        <v>1945</v>
      </c>
      <c r="M236" s="260" t="s">
        <v>1946</v>
      </c>
      <c r="N236" s="260" t="s">
        <v>1947</v>
      </c>
      <c r="O236" s="261"/>
      <c r="P236" s="261"/>
      <c r="Q236" s="261"/>
      <c r="R236" s="261"/>
      <c r="S236" s="261"/>
      <c r="T236" s="261"/>
      <c r="U236" s="256"/>
      <c r="V236" s="256"/>
    </row>
    <row r="237" ht="40.5" customHeight="1">
      <c r="A237" s="300">
        <v>233.0</v>
      </c>
      <c r="B237" s="190">
        <v>45823.0</v>
      </c>
      <c r="C237" s="233" t="s">
        <v>1829</v>
      </c>
      <c r="D237" s="360" t="s">
        <v>1948</v>
      </c>
      <c r="E237" s="185" t="s">
        <v>1949</v>
      </c>
      <c r="F237" s="185" t="s">
        <v>1950</v>
      </c>
      <c r="G237" s="302"/>
      <c r="H237" s="217" t="s">
        <v>791</v>
      </c>
      <c r="I237" s="302"/>
      <c r="J237" s="303" t="s">
        <v>35</v>
      </c>
      <c r="K237" s="364" t="s">
        <v>1735</v>
      </c>
      <c r="L237" s="238" t="s">
        <v>1951</v>
      </c>
      <c r="M237" s="238" t="s">
        <v>1952</v>
      </c>
      <c r="N237" s="238" t="s">
        <v>1953</v>
      </c>
      <c r="O237" s="304"/>
      <c r="P237" s="304"/>
      <c r="Q237" s="304"/>
      <c r="R237" s="304"/>
      <c r="S237" s="304"/>
      <c r="T237" s="304"/>
      <c r="U237" s="302"/>
      <c r="V237" s="302"/>
    </row>
    <row r="238" ht="40.5" customHeight="1">
      <c r="A238" s="207">
        <v>234.0</v>
      </c>
      <c r="B238" s="201">
        <v>45823.0</v>
      </c>
      <c r="C238" s="202" t="s">
        <v>1829</v>
      </c>
      <c r="D238" s="424" t="s">
        <v>1954</v>
      </c>
      <c r="E238" s="298" t="s">
        <v>1955</v>
      </c>
      <c r="F238" s="298" t="s">
        <v>1950</v>
      </c>
      <c r="G238" s="205"/>
      <c r="H238" s="206" t="s">
        <v>791</v>
      </c>
      <c r="I238" s="205"/>
      <c r="J238" s="156" t="s">
        <v>35</v>
      </c>
      <c r="K238" s="305" t="s">
        <v>1693</v>
      </c>
      <c r="L238" s="211"/>
      <c r="M238" s="211"/>
      <c r="N238" s="211"/>
      <c r="O238" s="211"/>
      <c r="P238" s="211"/>
      <c r="Q238" s="211"/>
      <c r="R238" s="211"/>
      <c r="S238" s="211"/>
      <c r="T238" s="211"/>
      <c r="U238" s="205"/>
      <c r="V238" s="205"/>
    </row>
    <row r="239" ht="40.5" customHeight="1">
      <c r="A239" s="207">
        <v>235.0</v>
      </c>
      <c r="B239" s="201">
        <v>45823.0</v>
      </c>
      <c r="C239" s="202" t="s">
        <v>1829</v>
      </c>
      <c r="D239" s="369" t="s">
        <v>1956</v>
      </c>
      <c r="E239" s="298" t="s">
        <v>1957</v>
      </c>
      <c r="F239" s="298" t="s">
        <v>1950</v>
      </c>
      <c r="G239" s="205"/>
      <c r="H239" s="206" t="s">
        <v>791</v>
      </c>
      <c r="I239" s="205"/>
      <c r="J239" s="156" t="s">
        <v>35</v>
      </c>
      <c r="K239" s="305" t="s">
        <v>1693</v>
      </c>
      <c r="L239" s="211"/>
      <c r="M239" s="211"/>
      <c r="N239" s="211"/>
      <c r="O239" s="211"/>
      <c r="P239" s="211"/>
      <c r="Q239" s="211"/>
      <c r="R239" s="211"/>
      <c r="S239" s="211"/>
      <c r="T239" s="211"/>
      <c r="U239" s="205"/>
      <c r="V239" s="205"/>
    </row>
    <row r="240" ht="40.5" customHeight="1">
      <c r="A240" s="207">
        <v>236.0</v>
      </c>
      <c r="B240" s="201">
        <v>45825.0</v>
      </c>
      <c r="C240" s="202" t="s">
        <v>1829</v>
      </c>
      <c r="D240" s="332" t="s">
        <v>1958</v>
      </c>
      <c r="E240" s="319" t="s">
        <v>1959</v>
      </c>
      <c r="F240" s="319" t="s">
        <v>1960</v>
      </c>
      <c r="G240" s="205"/>
      <c r="H240" s="206" t="s">
        <v>791</v>
      </c>
      <c r="I240" s="205"/>
      <c r="J240" s="156" t="s">
        <v>56</v>
      </c>
      <c r="K240" s="305" t="s">
        <v>949</v>
      </c>
      <c r="L240" s="210" t="s">
        <v>1961</v>
      </c>
      <c r="M240" s="210" t="s">
        <v>1962</v>
      </c>
      <c r="N240" s="210" t="s">
        <v>1963</v>
      </c>
      <c r="O240" s="210" t="s">
        <v>1964</v>
      </c>
      <c r="P240" s="210" t="s">
        <v>1965</v>
      </c>
      <c r="Q240" s="211"/>
      <c r="R240" s="211"/>
      <c r="S240" s="211"/>
      <c r="T240" s="211"/>
      <c r="U240" s="205"/>
      <c r="V240" s="205"/>
    </row>
    <row r="241" ht="40.5" customHeight="1">
      <c r="A241" s="207">
        <v>237.0</v>
      </c>
      <c r="B241" s="201">
        <v>45825.0</v>
      </c>
      <c r="C241" s="202" t="s">
        <v>1829</v>
      </c>
      <c r="D241" s="332" t="s">
        <v>1966</v>
      </c>
      <c r="E241" s="363">
        <v>9.86868116E8</v>
      </c>
      <c r="F241" s="363" t="s">
        <v>1967</v>
      </c>
      <c r="G241" s="376"/>
      <c r="H241" s="206" t="s">
        <v>416</v>
      </c>
      <c r="I241" s="205"/>
      <c r="J241" s="156" t="s">
        <v>35</v>
      </c>
      <c r="K241" s="305" t="s">
        <v>1706</v>
      </c>
      <c r="L241" s="210" t="s">
        <v>1968</v>
      </c>
      <c r="M241" s="211"/>
      <c r="N241" s="211"/>
      <c r="O241" s="211"/>
      <c r="P241" s="211"/>
      <c r="Q241" s="211"/>
      <c r="R241" s="211"/>
      <c r="S241" s="211"/>
      <c r="T241" s="211"/>
      <c r="U241" s="205"/>
      <c r="V241" s="205"/>
    </row>
    <row r="242" ht="40.5" customHeight="1">
      <c r="A242" s="207">
        <v>238.0</v>
      </c>
      <c r="B242" s="201">
        <v>45828.0</v>
      </c>
      <c r="C242" s="202" t="s">
        <v>1829</v>
      </c>
      <c r="D242" s="332" t="s">
        <v>1969</v>
      </c>
      <c r="E242" s="298" t="s">
        <v>1970</v>
      </c>
      <c r="F242" s="363" t="s">
        <v>1971</v>
      </c>
      <c r="G242" s="205"/>
      <c r="H242" s="206" t="s">
        <v>791</v>
      </c>
      <c r="I242" s="205"/>
      <c r="J242" s="156" t="s">
        <v>56</v>
      </c>
      <c r="K242" s="305" t="s">
        <v>1706</v>
      </c>
      <c r="L242" s="210" t="s">
        <v>1972</v>
      </c>
      <c r="M242" s="211"/>
      <c r="N242" s="211"/>
      <c r="O242" s="211"/>
      <c r="P242" s="211"/>
      <c r="Q242" s="211"/>
      <c r="R242" s="211"/>
      <c r="S242" s="211"/>
      <c r="T242" s="211"/>
      <c r="U242" s="205"/>
      <c r="V242" s="205"/>
    </row>
    <row r="243" ht="40.5" customHeight="1">
      <c r="A243" s="300">
        <v>239.0</v>
      </c>
      <c r="B243" s="190">
        <v>45829.0</v>
      </c>
      <c r="C243" s="233" t="s">
        <v>1829</v>
      </c>
      <c r="D243" s="401" t="s">
        <v>1973</v>
      </c>
      <c r="E243" s="371" t="s">
        <v>1974</v>
      </c>
      <c r="F243" s="371" t="s">
        <v>1975</v>
      </c>
      <c r="G243" s="302"/>
      <c r="H243" s="217" t="s">
        <v>791</v>
      </c>
      <c r="I243" s="302"/>
      <c r="J243" s="303" t="s">
        <v>35</v>
      </c>
      <c r="K243" s="364" t="s">
        <v>1841</v>
      </c>
      <c r="L243" s="238" t="s">
        <v>1976</v>
      </c>
      <c r="M243" s="238" t="s">
        <v>1977</v>
      </c>
      <c r="N243" s="304"/>
      <c r="O243" s="304"/>
      <c r="P243" s="304"/>
      <c r="Q243" s="304"/>
      <c r="R243" s="304"/>
      <c r="S243" s="304"/>
      <c r="T243" s="304"/>
      <c r="U243" s="302"/>
      <c r="V243" s="302"/>
    </row>
    <row r="244" ht="40.5" customHeight="1">
      <c r="A244" s="207">
        <v>240.0</v>
      </c>
      <c r="B244" s="201">
        <v>45829.0</v>
      </c>
      <c r="C244" s="202" t="s">
        <v>1829</v>
      </c>
      <c r="D244" s="202" t="s">
        <v>1978</v>
      </c>
      <c r="E244" s="203">
        <v>9.67988483E8</v>
      </c>
      <c r="F244" s="204"/>
      <c r="G244" s="205"/>
      <c r="H244" s="206" t="s">
        <v>229</v>
      </c>
      <c r="I244" s="205"/>
      <c r="J244" s="156" t="s">
        <v>56</v>
      </c>
      <c r="K244" s="305" t="s">
        <v>1706</v>
      </c>
      <c r="L244" s="210" t="s">
        <v>1979</v>
      </c>
      <c r="M244" s="210" t="s">
        <v>1980</v>
      </c>
      <c r="N244" s="210" t="s">
        <v>1981</v>
      </c>
      <c r="O244" s="210" t="s">
        <v>1982</v>
      </c>
      <c r="P244" s="211"/>
      <c r="Q244" s="211"/>
      <c r="R244" s="211"/>
      <c r="S244" s="211"/>
      <c r="T244" s="211"/>
      <c r="U244" s="205"/>
      <c r="V244" s="205"/>
    </row>
    <row r="245" ht="40.5" customHeight="1">
      <c r="A245" s="207">
        <v>241.0</v>
      </c>
      <c r="B245" s="201">
        <v>45829.0</v>
      </c>
      <c r="C245" s="202" t="s">
        <v>1829</v>
      </c>
      <c r="D245" s="425" t="s">
        <v>1983</v>
      </c>
      <c r="E245" s="363">
        <v>8.46456876E8</v>
      </c>
      <c r="F245" s="363" t="s">
        <v>1984</v>
      </c>
      <c r="G245" s="426"/>
      <c r="H245" s="206" t="s">
        <v>416</v>
      </c>
      <c r="I245" s="205"/>
      <c r="J245" s="156" t="s">
        <v>56</v>
      </c>
      <c r="K245" s="305" t="s">
        <v>1701</v>
      </c>
      <c r="L245" s="210" t="s">
        <v>1985</v>
      </c>
      <c r="M245" s="211"/>
      <c r="N245" s="211"/>
      <c r="O245" s="211"/>
      <c r="P245" s="211"/>
      <c r="Q245" s="211"/>
      <c r="R245" s="211"/>
      <c r="S245" s="211"/>
      <c r="T245" s="211"/>
      <c r="U245" s="205"/>
      <c r="V245" s="205"/>
    </row>
    <row r="246" ht="40.5" customHeight="1">
      <c r="A246" s="200">
        <v>242.0</v>
      </c>
      <c r="B246" s="212">
        <v>45831.0</v>
      </c>
      <c r="C246" s="233" t="s">
        <v>1829</v>
      </c>
      <c r="D246" s="184" t="s">
        <v>1986</v>
      </c>
      <c r="E246" s="185">
        <v>9.29566625E8</v>
      </c>
      <c r="F246" s="185" t="s">
        <v>1987</v>
      </c>
      <c r="G246" s="216"/>
      <c r="H246" s="217" t="s">
        <v>416</v>
      </c>
      <c r="I246" s="216"/>
      <c r="J246" s="218" t="s">
        <v>35</v>
      </c>
      <c r="K246" s="364" t="s">
        <v>1735</v>
      </c>
      <c r="L246" s="219" t="s">
        <v>1988</v>
      </c>
      <c r="M246" s="219" t="s">
        <v>1989</v>
      </c>
      <c r="N246" s="223"/>
      <c r="O246" s="223"/>
      <c r="P246" s="223"/>
      <c r="Q246" s="223"/>
      <c r="R246" s="223"/>
      <c r="S246" s="223"/>
      <c r="T246" s="223"/>
      <c r="U246" s="216"/>
      <c r="V246" s="216"/>
    </row>
    <row r="247" ht="40.5" customHeight="1">
      <c r="A247" s="300">
        <v>243.0</v>
      </c>
      <c r="B247" s="190">
        <v>45831.0</v>
      </c>
      <c r="C247" s="233" t="s">
        <v>1829</v>
      </c>
      <c r="D247" s="427" t="s">
        <v>1990</v>
      </c>
      <c r="E247" s="185">
        <v>8.38083E8</v>
      </c>
      <c r="F247" s="185" t="s">
        <v>1991</v>
      </c>
      <c r="G247" s="302"/>
      <c r="H247" s="217" t="s">
        <v>416</v>
      </c>
      <c r="I247" s="302"/>
      <c r="J247" s="303" t="s">
        <v>56</v>
      </c>
      <c r="K247" s="364" t="s">
        <v>1841</v>
      </c>
      <c r="L247" s="238" t="s">
        <v>1992</v>
      </c>
      <c r="M247" s="238" t="s">
        <v>1993</v>
      </c>
      <c r="N247" s="238" t="s">
        <v>1994</v>
      </c>
      <c r="O247" s="238" t="s">
        <v>1995</v>
      </c>
      <c r="P247" s="304"/>
      <c r="Q247" s="304"/>
      <c r="R247" s="304"/>
      <c r="S247" s="304"/>
      <c r="T247" s="304"/>
      <c r="U247" s="302"/>
      <c r="V247" s="302"/>
    </row>
    <row r="248" ht="40.5" customHeight="1">
      <c r="A248" s="200">
        <v>244.0</v>
      </c>
      <c r="B248" s="212">
        <v>45831.0</v>
      </c>
      <c r="C248" s="233" t="s">
        <v>1829</v>
      </c>
      <c r="D248" s="184" t="s">
        <v>743</v>
      </c>
      <c r="E248" s="185">
        <v>8.11508896E8</v>
      </c>
      <c r="F248" s="185" t="s">
        <v>1996</v>
      </c>
      <c r="G248" s="216"/>
      <c r="H248" s="217" t="s">
        <v>791</v>
      </c>
      <c r="I248" s="216"/>
      <c r="J248" s="218" t="s">
        <v>35</v>
      </c>
      <c r="K248" s="364" t="s">
        <v>1997</v>
      </c>
      <c r="L248" s="219" t="s">
        <v>1998</v>
      </c>
      <c r="M248" s="219" t="s">
        <v>1999</v>
      </c>
      <c r="N248" s="219" t="s">
        <v>2000</v>
      </c>
      <c r="O248" s="223"/>
      <c r="P248" s="223"/>
      <c r="Q248" s="223"/>
      <c r="R248" s="223"/>
      <c r="S248" s="223"/>
      <c r="T248" s="223"/>
      <c r="U248" s="216"/>
      <c r="V248" s="216"/>
    </row>
    <row r="249" ht="40.5" customHeight="1">
      <c r="A249" s="259">
        <v>245.0</v>
      </c>
      <c r="B249" s="252">
        <v>45831.0</v>
      </c>
      <c r="C249" s="264" t="s">
        <v>1829</v>
      </c>
      <c r="D249" s="428" t="s">
        <v>2001</v>
      </c>
      <c r="E249" s="429" t="s">
        <v>2002</v>
      </c>
      <c r="F249" s="383" t="s">
        <v>2003</v>
      </c>
      <c r="G249" s="256"/>
      <c r="H249" s="257" t="s">
        <v>791</v>
      </c>
      <c r="I249" s="256"/>
      <c r="J249" s="258" t="s">
        <v>56</v>
      </c>
      <c r="K249" s="385" t="s">
        <v>1728</v>
      </c>
      <c r="L249" s="260" t="s">
        <v>2004</v>
      </c>
      <c r="M249" s="260" t="s">
        <v>2005</v>
      </c>
      <c r="N249" s="260" t="s">
        <v>2006</v>
      </c>
      <c r="O249" s="261"/>
      <c r="P249" s="261"/>
      <c r="Q249" s="261"/>
      <c r="R249" s="261"/>
      <c r="S249" s="261"/>
      <c r="T249" s="261"/>
      <c r="U249" s="256"/>
      <c r="V249" s="256"/>
    </row>
    <row r="250" ht="40.5" customHeight="1">
      <c r="A250" s="300">
        <v>246.0</v>
      </c>
      <c r="B250" s="190">
        <v>45832.0</v>
      </c>
      <c r="C250" s="233" t="s">
        <v>1829</v>
      </c>
      <c r="D250" s="427" t="s">
        <v>2007</v>
      </c>
      <c r="E250" s="185">
        <v>9.50956333E8</v>
      </c>
      <c r="F250" s="185" t="s">
        <v>2008</v>
      </c>
      <c r="G250" s="302"/>
      <c r="H250" s="217" t="s">
        <v>416</v>
      </c>
      <c r="I250" s="302"/>
      <c r="J250" s="303" t="s">
        <v>35</v>
      </c>
      <c r="K250" s="364" t="s">
        <v>1735</v>
      </c>
      <c r="L250" s="238" t="s">
        <v>2009</v>
      </c>
      <c r="M250" s="238" t="s">
        <v>2009</v>
      </c>
      <c r="N250" s="304"/>
      <c r="O250" s="304"/>
      <c r="P250" s="304"/>
      <c r="Q250" s="304"/>
      <c r="R250" s="304"/>
      <c r="S250" s="304"/>
      <c r="T250" s="304"/>
      <c r="U250" s="302"/>
      <c r="V250" s="302"/>
    </row>
    <row r="251" ht="40.5" customHeight="1">
      <c r="A251" s="207">
        <v>247.0</v>
      </c>
      <c r="B251" s="201">
        <v>45832.0</v>
      </c>
      <c r="C251" s="202" t="s">
        <v>1829</v>
      </c>
      <c r="D251" s="430" t="s">
        <v>2010</v>
      </c>
      <c r="E251" s="298" t="s">
        <v>2011</v>
      </c>
      <c r="F251" s="431" t="s">
        <v>2012</v>
      </c>
      <c r="G251" s="330"/>
      <c r="H251" s="206" t="s">
        <v>791</v>
      </c>
      <c r="I251" s="205"/>
      <c r="J251" s="156" t="s">
        <v>56</v>
      </c>
      <c r="K251" s="305" t="s">
        <v>1697</v>
      </c>
      <c r="L251" s="210" t="s">
        <v>2013</v>
      </c>
      <c r="M251" s="210" t="s">
        <v>2014</v>
      </c>
      <c r="N251" s="210" t="s">
        <v>2015</v>
      </c>
      <c r="O251" s="211"/>
      <c r="P251" s="211"/>
      <c r="Q251" s="211"/>
      <c r="R251" s="211"/>
      <c r="S251" s="211"/>
      <c r="T251" s="211"/>
      <c r="U251" s="205"/>
      <c r="V251" s="205"/>
    </row>
    <row r="252" ht="40.5" customHeight="1">
      <c r="A252" s="207">
        <v>248.0</v>
      </c>
      <c r="B252" s="201">
        <v>45832.0</v>
      </c>
      <c r="C252" s="202" t="s">
        <v>1829</v>
      </c>
      <c r="D252" s="430" t="s">
        <v>2016</v>
      </c>
      <c r="E252" s="298" t="s">
        <v>2011</v>
      </c>
      <c r="F252" s="298" t="s">
        <v>2017</v>
      </c>
      <c r="G252" s="205"/>
      <c r="H252" s="206" t="s">
        <v>791</v>
      </c>
      <c r="I252" s="205"/>
      <c r="J252" s="156" t="s">
        <v>56</v>
      </c>
      <c r="K252" s="305" t="s">
        <v>1693</v>
      </c>
      <c r="L252" s="211"/>
      <c r="M252" s="211"/>
      <c r="N252" s="211"/>
      <c r="O252" s="211"/>
      <c r="P252" s="211"/>
      <c r="Q252" s="211"/>
      <c r="R252" s="211"/>
      <c r="S252" s="211"/>
      <c r="T252" s="211"/>
      <c r="U252" s="205"/>
      <c r="V252" s="205"/>
    </row>
    <row r="253" ht="40.5" customHeight="1">
      <c r="A253" s="207">
        <v>249.0</v>
      </c>
      <c r="B253" s="201">
        <v>45832.0</v>
      </c>
      <c r="C253" s="202" t="s">
        <v>1829</v>
      </c>
      <c r="D253" s="430" t="s">
        <v>2018</v>
      </c>
      <c r="E253" s="298" t="s">
        <v>2011</v>
      </c>
      <c r="F253" s="298" t="s">
        <v>2017</v>
      </c>
      <c r="G253" s="205"/>
      <c r="H253" s="206" t="s">
        <v>791</v>
      </c>
      <c r="I253" s="205"/>
      <c r="J253" s="156" t="s">
        <v>56</v>
      </c>
      <c r="K253" s="305" t="s">
        <v>1693</v>
      </c>
      <c r="L253" s="211"/>
      <c r="M253" s="211"/>
      <c r="N253" s="211"/>
      <c r="O253" s="211"/>
      <c r="P253" s="211"/>
      <c r="Q253" s="211"/>
      <c r="R253" s="211"/>
      <c r="S253" s="211"/>
      <c r="T253" s="211"/>
      <c r="U253" s="205"/>
      <c r="V253" s="205"/>
    </row>
    <row r="254" ht="60.75" customHeight="1">
      <c r="A254" s="300">
        <v>250.0</v>
      </c>
      <c r="B254" s="190">
        <v>45832.0</v>
      </c>
      <c r="C254" s="233" t="s">
        <v>1829</v>
      </c>
      <c r="D254" s="427" t="s">
        <v>2019</v>
      </c>
      <c r="E254" s="185">
        <v>6.16935644E8</v>
      </c>
      <c r="F254" s="185" t="s">
        <v>2020</v>
      </c>
      <c r="G254" s="302"/>
      <c r="H254" s="217" t="s">
        <v>416</v>
      </c>
      <c r="I254" s="302"/>
      <c r="J254" s="303" t="s">
        <v>35</v>
      </c>
      <c r="K254" s="364" t="s">
        <v>1997</v>
      </c>
      <c r="L254" s="238" t="s">
        <v>2021</v>
      </c>
      <c r="M254" s="238" t="s">
        <v>2022</v>
      </c>
      <c r="N254" s="238" t="s">
        <v>2023</v>
      </c>
      <c r="O254" s="304"/>
      <c r="P254" s="304"/>
      <c r="Q254" s="304"/>
      <c r="R254" s="304"/>
      <c r="S254" s="304"/>
      <c r="T254" s="304"/>
      <c r="U254" s="302"/>
      <c r="V254" s="302"/>
    </row>
    <row r="255" ht="40.5" customHeight="1">
      <c r="A255" s="207">
        <v>251.0</v>
      </c>
      <c r="B255" s="201">
        <v>45833.0</v>
      </c>
      <c r="C255" s="202" t="s">
        <v>1829</v>
      </c>
      <c r="D255" s="202" t="s">
        <v>2024</v>
      </c>
      <c r="E255" s="298">
        <v>9.44453995E8</v>
      </c>
      <c r="F255" s="298" t="s">
        <v>2025</v>
      </c>
      <c r="G255" s="205"/>
      <c r="H255" s="206" t="s">
        <v>416</v>
      </c>
      <c r="I255" s="205"/>
      <c r="J255" s="156" t="s">
        <v>56</v>
      </c>
      <c r="K255" s="305" t="s">
        <v>1710</v>
      </c>
      <c r="L255" s="210" t="s">
        <v>2026</v>
      </c>
      <c r="M255" s="210" t="s">
        <v>2027</v>
      </c>
      <c r="N255" s="211"/>
      <c r="O255" s="211"/>
      <c r="P255" s="211"/>
      <c r="Q255" s="211"/>
      <c r="R255" s="211"/>
      <c r="S255" s="211"/>
      <c r="T255" s="211"/>
      <c r="U255" s="205"/>
      <c r="V255" s="205"/>
    </row>
    <row r="256" ht="40.5" customHeight="1">
      <c r="A256" s="207">
        <v>252.0</v>
      </c>
      <c r="B256" s="201">
        <v>45833.0</v>
      </c>
      <c r="C256" s="202" t="s">
        <v>1829</v>
      </c>
      <c r="D256" s="432" t="s">
        <v>2028</v>
      </c>
      <c r="E256" s="433">
        <v>6.55147728E8</v>
      </c>
      <c r="F256" s="204"/>
      <c r="G256" s="205"/>
      <c r="H256" s="206" t="s">
        <v>2029</v>
      </c>
      <c r="I256" s="205"/>
      <c r="J256" s="156" t="s">
        <v>56</v>
      </c>
      <c r="K256" s="305" t="s">
        <v>1710</v>
      </c>
      <c r="L256" s="210" t="s">
        <v>2030</v>
      </c>
      <c r="M256" s="211"/>
      <c r="N256" s="211"/>
      <c r="O256" s="211"/>
      <c r="P256" s="211"/>
      <c r="Q256" s="211"/>
      <c r="R256" s="211"/>
      <c r="S256" s="211"/>
      <c r="T256" s="211"/>
      <c r="U256" s="205"/>
      <c r="V256" s="205"/>
    </row>
    <row r="257" ht="40.5" customHeight="1">
      <c r="A257" s="300">
        <v>253.0</v>
      </c>
      <c r="B257" s="190">
        <v>45834.0</v>
      </c>
      <c r="C257" s="233" t="s">
        <v>1829</v>
      </c>
      <c r="D257" s="398" t="s">
        <v>2031</v>
      </c>
      <c r="E257" s="399">
        <v>8.05150559E8</v>
      </c>
      <c r="F257" s="399" t="s">
        <v>2032</v>
      </c>
      <c r="G257" s="434"/>
      <c r="H257" s="217" t="s">
        <v>416</v>
      </c>
      <c r="I257" s="302"/>
      <c r="J257" s="303" t="s">
        <v>35</v>
      </c>
      <c r="K257" s="364" t="s">
        <v>1697</v>
      </c>
      <c r="L257" s="238" t="s">
        <v>674</v>
      </c>
      <c r="M257" s="238" t="s">
        <v>2033</v>
      </c>
      <c r="N257" s="304"/>
      <c r="O257" s="304"/>
      <c r="P257" s="304"/>
      <c r="Q257" s="304"/>
      <c r="R257" s="304"/>
      <c r="S257" s="304"/>
      <c r="T257" s="304"/>
      <c r="U257" s="302"/>
      <c r="V257" s="302"/>
    </row>
    <row r="258" ht="77.25" customHeight="1">
      <c r="A258" s="300">
        <v>254.0</v>
      </c>
      <c r="B258" s="190">
        <v>45835.0</v>
      </c>
      <c r="C258" s="233" t="s">
        <v>1829</v>
      </c>
      <c r="D258" s="233" t="s">
        <v>2034</v>
      </c>
      <c r="E258" s="341">
        <v>8.63032552E8</v>
      </c>
      <c r="F258" s="435"/>
      <c r="G258" s="302"/>
      <c r="H258" s="217" t="s">
        <v>229</v>
      </c>
      <c r="I258" s="302"/>
      <c r="J258" s="303" t="s">
        <v>56</v>
      </c>
      <c r="K258" s="364" t="s">
        <v>1841</v>
      </c>
      <c r="L258" s="238" t="s">
        <v>2035</v>
      </c>
      <c r="M258" s="304"/>
      <c r="N258" s="304"/>
      <c r="O258" s="304"/>
      <c r="P258" s="304"/>
      <c r="Q258" s="304"/>
      <c r="R258" s="304"/>
      <c r="S258" s="304"/>
      <c r="T258" s="304"/>
      <c r="U258" s="302"/>
      <c r="V258" s="302"/>
    </row>
    <row r="259" ht="63.75" customHeight="1">
      <c r="A259" s="300">
        <v>255.0</v>
      </c>
      <c r="B259" s="190">
        <v>45836.0</v>
      </c>
      <c r="C259" s="233" t="s">
        <v>1829</v>
      </c>
      <c r="D259" s="436" t="s">
        <v>2036</v>
      </c>
      <c r="E259" s="371" t="s">
        <v>2037</v>
      </c>
      <c r="F259" s="437" t="s">
        <v>2038</v>
      </c>
      <c r="G259" s="438"/>
      <c r="H259" s="217" t="s">
        <v>791</v>
      </c>
      <c r="I259" s="302"/>
      <c r="J259" s="303" t="s">
        <v>35</v>
      </c>
      <c r="K259" s="364" t="s">
        <v>2039</v>
      </c>
      <c r="L259" s="238" t="s">
        <v>2040</v>
      </c>
      <c r="M259" s="304"/>
      <c r="N259" s="304"/>
      <c r="O259" s="304"/>
      <c r="P259" s="304"/>
      <c r="Q259" s="304"/>
      <c r="R259" s="304"/>
      <c r="S259" s="304"/>
      <c r="T259" s="304"/>
      <c r="U259" s="302"/>
      <c r="V259" s="302"/>
    </row>
    <row r="260" ht="40.5" customHeight="1">
      <c r="A260" s="207">
        <v>256.0</v>
      </c>
      <c r="B260" s="201">
        <v>45837.0</v>
      </c>
      <c r="C260" s="202" t="s">
        <v>1829</v>
      </c>
      <c r="D260" s="306" t="s">
        <v>2041</v>
      </c>
      <c r="E260" s="298" t="s">
        <v>2042</v>
      </c>
      <c r="F260" s="306" t="s">
        <v>2043</v>
      </c>
      <c r="G260" s="298"/>
      <c r="H260" s="206" t="s">
        <v>791</v>
      </c>
      <c r="I260" s="205"/>
      <c r="J260" s="156" t="s">
        <v>35</v>
      </c>
      <c r="K260" s="305" t="s">
        <v>1697</v>
      </c>
      <c r="L260" s="210" t="s">
        <v>2044</v>
      </c>
      <c r="M260" s="210" t="s">
        <v>2045</v>
      </c>
      <c r="N260" s="210" t="s">
        <v>2046</v>
      </c>
      <c r="O260" s="211"/>
      <c r="P260" s="211"/>
      <c r="Q260" s="211"/>
      <c r="R260" s="211"/>
      <c r="S260" s="211"/>
      <c r="T260" s="211"/>
      <c r="U260" s="205"/>
      <c r="V260" s="205"/>
    </row>
    <row r="261" ht="40.5" customHeight="1">
      <c r="A261" s="207">
        <v>257.0</v>
      </c>
      <c r="B261" s="201">
        <v>45837.0</v>
      </c>
      <c r="C261" s="202" t="s">
        <v>1829</v>
      </c>
      <c r="D261" s="298" t="s">
        <v>2047</v>
      </c>
      <c r="E261" s="298">
        <v>9.28755459E8</v>
      </c>
      <c r="F261" s="298" t="s">
        <v>2048</v>
      </c>
      <c r="G261" s="205"/>
      <c r="H261" s="206" t="s">
        <v>416</v>
      </c>
      <c r="I261" s="205"/>
      <c r="J261" s="156" t="s">
        <v>56</v>
      </c>
      <c r="K261" s="305" t="s">
        <v>1697</v>
      </c>
      <c r="L261" s="210" t="s">
        <v>2049</v>
      </c>
      <c r="M261" s="210" t="s">
        <v>2050</v>
      </c>
      <c r="N261" s="211"/>
      <c r="O261" s="211"/>
      <c r="P261" s="211"/>
      <c r="Q261" s="211"/>
      <c r="R261" s="211"/>
      <c r="S261" s="211"/>
      <c r="T261" s="211"/>
      <c r="U261" s="205"/>
      <c r="V261" s="205"/>
    </row>
    <row r="262" ht="40.5" customHeight="1">
      <c r="A262" s="200">
        <v>258.0</v>
      </c>
      <c r="B262" s="212">
        <v>45837.0</v>
      </c>
      <c r="C262" s="233" t="s">
        <v>1829</v>
      </c>
      <c r="D262" s="439" t="s">
        <v>2051</v>
      </c>
      <c r="E262" s="182">
        <v>8.25510304E8</v>
      </c>
      <c r="F262" s="437" t="s">
        <v>2052</v>
      </c>
      <c r="G262" s="438"/>
      <c r="H262" s="217" t="s">
        <v>416</v>
      </c>
      <c r="I262" s="216"/>
      <c r="J262" s="218" t="s">
        <v>35</v>
      </c>
      <c r="K262" s="364" t="s">
        <v>1735</v>
      </c>
      <c r="L262" s="219" t="s">
        <v>2053</v>
      </c>
      <c r="M262" s="223"/>
      <c r="N262" s="223"/>
      <c r="O262" s="223"/>
      <c r="P262" s="223"/>
      <c r="Q262" s="223"/>
      <c r="R262" s="223"/>
      <c r="S262" s="223"/>
      <c r="T262" s="223"/>
      <c r="U262" s="216"/>
      <c r="V262" s="216"/>
    </row>
    <row r="263" ht="40.5" customHeight="1">
      <c r="A263" s="207">
        <v>259.0</v>
      </c>
      <c r="B263" s="201">
        <v>45838.0</v>
      </c>
      <c r="C263" s="202" t="s">
        <v>1829</v>
      </c>
      <c r="D263" s="430" t="s">
        <v>2054</v>
      </c>
      <c r="E263" s="298">
        <v>6.50780402E8</v>
      </c>
      <c r="F263" s="298" t="s">
        <v>1368</v>
      </c>
      <c r="G263" s="205"/>
      <c r="H263" s="206" t="s">
        <v>416</v>
      </c>
      <c r="I263" s="205"/>
      <c r="J263" s="156" t="s">
        <v>35</v>
      </c>
      <c r="K263" s="305" t="s">
        <v>1693</v>
      </c>
      <c r="L263" s="210" t="s">
        <v>2055</v>
      </c>
      <c r="M263" s="211"/>
      <c r="N263" s="211"/>
      <c r="O263" s="211"/>
      <c r="P263" s="211"/>
      <c r="Q263" s="211"/>
      <c r="R263" s="211"/>
      <c r="S263" s="211"/>
      <c r="T263" s="211"/>
      <c r="U263" s="205"/>
      <c r="V263" s="205"/>
    </row>
    <row r="264" ht="40.5" customHeight="1">
      <c r="A264" s="200">
        <v>260.0</v>
      </c>
      <c r="B264" s="212">
        <v>45840.0</v>
      </c>
      <c r="C264" s="293" t="s">
        <v>2056</v>
      </c>
      <c r="D264" s="439" t="s">
        <v>2057</v>
      </c>
      <c r="E264" s="399" t="s">
        <v>2058</v>
      </c>
      <c r="F264" s="440" t="s">
        <v>2059</v>
      </c>
      <c r="G264" s="441"/>
      <c r="H264" s="217" t="s">
        <v>791</v>
      </c>
      <c r="I264" s="216"/>
      <c r="J264" s="218" t="s">
        <v>56</v>
      </c>
      <c r="K264" s="364" t="s">
        <v>1841</v>
      </c>
      <c r="L264" s="219" t="s">
        <v>2060</v>
      </c>
      <c r="M264" s="219" t="s">
        <v>2061</v>
      </c>
      <c r="N264" s="219" t="s">
        <v>2062</v>
      </c>
      <c r="O264" s="223"/>
      <c r="P264" s="223"/>
      <c r="Q264" s="223"/>
      <c r="R264" s="223"/>
      <c r="S264" s="223"/>
      <c r="T264" s="223"/>
      <c r="U264" s="216"/>
      <c r="V264" s="216"/>
    </row>
    <row r="265" ht="40.5" customHeight="1">
      <c r="A265" s="207">
        <v>261.0</v>
      </c>
      <c r="B265" s="201">
        <v>45841.0</v>
      </c>
      <c r="C265" s="202" t="s">
        <v>2056</v>
      </c>
      <c r="D265" s="442" t="s">
        <v>2063</v>
      </c>
      <c r="E265" s="374">
        <v>9.62017736E8</v>
      </c>
      <c r="F265" s="443" t="s">
        <v>2064</v>
      </c>
      <c r="G265" s="205"/>
      <c r="H265" s="206" t="s">
        <v>416</v>
      </c>
      <c r="I265" s="205"/>
      <c r="J265" s="156" t="s">
        <v>35</v>
      </c>
      <c r="K265" s="305" t="s">
        <v>1697</v>
      </c>
      <c r="L265" s="210" t="s">
        <v>2065</v>
      </c>
      <c r="M265" s="211"/>
      <c r="N265" s="211"/>
      <c r="O265" s="211"/>
      <c r="P265" s="211"/>
      <c r="Q265" s="211"/>
      <c r="R265" s="211"/>
      <c r="S265" s="211"/>
      <c r="T265" s="211"/>
      <c r="U265" s="205"/>
      <c r="V265" s="205"/>
    </row>
    <row r="266" ht="40.5" customHeight="1">
      <c r="A266" s="207">
        <v>262.0</v>
      </c>
      <c r="B266" s="201">
        <v>45841.0</v>
      </c>
      <c r="C266" s="202" t="s">
        <v>2056</v>
      </c>
      <c r="D266" s="444" t="s">
        <v>2066</v>
      </c>
      <c r="E266" s="374">
        <v>9.26695292E8</v>
      </c>
      <c r="F266" s="443" t="s">
        <v>2067</v>
      </c>
      <c r="G266" s="445"/>
      <c r="H266" s="206" t="s">
        <v>416</v>
      </c>
      <c r="I266" s="205"/>
      <c r="J266" s="156" t="s">
        <v>56</v>
      </c>
      <c r="K266" s="305" t="s">
        <v>2068</v>
      </c>
      <c r="L266" s="210" t="s">
        <v>2069</v>
      </c>
      <c r="M266" s="211"/>
      <c r="N266" s="211"/>
      <c r="O266" s="211"/>
      <c r="P266" s="211"/>
      <c r="Q266" s="211"/>
      <c r="R266" s="211"/>
      <c r="S266" s="211"/>
      <c r="T266" s="211"/>
      <c r="U266" s="205"/>
      <c r="V266" s="205"/>
    </row>
    <row r="267" ht="40.5" customHeight="1">
      <c r="A267" s="207">
        <v>263.0</v>
      </c>
      <c r="B267" s="201">
        <v>45841.0</v>
      </c>
      <c r="C267" s="202" t="s">
        <v>2056</v>
      </c>
      <c r="D267" s="444" t="s">
        <v>2070</v>
      </c>
      <c r="E267" s="363" t="s">
        <v>966</v>
      </c>
      <c r="F267" s="446" t="s">
        <v>967</v>
      </c>
      <c r="G267" s="447"/>
      <c r="H267" s="206" t="s">
        <v>791</v>
      </c>
      <c r="I267" s="205"/>
      <c r="J267" s="156" t="s">
        <v>56</v>
      </c>
      <c r="K267" s="305" t="s">
        <v>1693</v>
      </c>
      <c r="L267" s="210" t="s">
        <v>2071</v>
      </c>
      <c r="M267" s="211"/>
      <c r="N267" s="211"/>
      <c r="O267" s="211"/>
      <c r="P267" s="211"/>
      <c r="Q267" s="211"/>
      <c r="R267" s="211"/>
      <c r="S267" s="211"/>
      <c r="T267" s="211"/>
      <c r="U267" s="205"/>
      <c r="V267" s="205"/>
    </row>
    <row r="268" ht="40.5" customHeight="1">
      <c r="A268" s="207">
        <v>264.0</v>
      </c>
      <c r="B268" s="201">
        <v>45843.0</v>
      </c>
      <c r="C268" s="202" t="s">
        <v>2056</v>
      </c>
      <c r="D268" s="430" t="s">
        <v>2072</v>
      </c>
      <c r="E268" s="298">
        <v>6.37656038E8</v>
      </c>
      <c r="F268" s="298" t="s">
        <v>2073</v>
      </c>
      <c r="G268" s="205"/>
      <c r="H268" s="206" t="s">
        <v>416</v>
      </c>
      <c r="I268" s="205"/>
      <c r="J268" s="156" t="s">
        <v>35</v>
      </c>
      <c r="K268" s="305" t="s">
        <v>1706</v>
      </c>
      <c r="L268" s="210" t="s">
        <v>2074</v>
      </c>
      <c r="M268" s="211"/>
      <c r="N268" s="211"/>
      <c r="O268" s="211"/>
      <c r="P268" s="211"/>
      <c r="Q268" s="211"/>
      <c r="R268" s="211"/>
      <c r="S268" s="211"/>
      <c r="T268" s="211"/>
      <c r="U268" s="205"/>
      <c r="V268" s="205"/>
    </row>
    <row r="269" ht="40.5" customHeight="1">
      <c r="A269" s="207">
        <v>265.0</v>
      </c>
      <c r="B269" s="201">
        <v>45843.0</v>
      </c>
      <c r="C269" s="202" t="s">
        <v>2056</v>
      </c>
      <c r="D269" s="448" t="s">
        <v>2075</v>
      </c>
      <c r="E269" s="298">
        <v>8.99897165E8</v>
      </c>
      <c r="F269" s="298" t="s">
        <v>2076</v>
      </c>
      <c r="G269" s="205"/>
      <c r="H269" s="206" t="s">
        <v>416</v>
      </c>
      <c r="I269" s="205"/>
      <c r="J269" s="156" t="s">
        <v>56</v>
      </c>
      <c r="K269" s="305" t="s">
        <v>1710</v>
      </c>
      <c r="L269" s="210" t="s">
        <v>2077</v>
      </c>
      <c r="M269" s="210" t="s">
        <v>2078</v>
      </c>
      <c r="N269" s="210" t="s">
        <v>2079</v>
      </c>
      <c r="O269" s="210" t="s">
        <v>2080</v>
      </c>
      <c r="P269" s="211"/>
      <c r="Q269" s="211"/>
      <c r="R269" s="211"/>
      <c r="S269" s="211"/>
      <c r="T269" s="211"/>
      <c r="U269" s="205"/>
      <c r="V269" s="205"/>
    </row>
    <row r="270" ht="40.5" customHeight="1">
      <c r="A270" s="207">
        <v>266.0</v>
      </c>
      <c r="B270" s="201">
        <v>45843.0</v>
      </c>
      <c r="C270" s="202" t="s">
        <v>2056</v>
      </c>
      <c r="D270" s="449" t="s">
        <v>2081</v>
      </c>
      <c r="E270" s="363">
        <v>9.46988082E8</v>
      </c>
      <c r="F270" s="446" t="s">
        <v>2082</v>
      </c>
      <c r="G270" s="447"/>
      <c r="H270" s="206" t="s">
        <v>416</v>
      </c>
      <c r="I270" s="205"/>
      <c r="J270" s="156" t="s">
        <v>35</v>
      </c>
      <c r="K270" s="305" t="s">
        <v>1706</v>
      </c>
      <c r="L270" s="210" t="s">
        <v>2083</v>
      </c>
      <c r="M270" s="210" t="s">
        <v>2084</v>
      </c>
      <c r="N270" s="211"/>
      <c r="O270" s="211"/>
      <c r="P270" s="211"/>
      <c r="Q270" s="211"/>
      <c r="R270" s="211"/>
      <c r="S270" s="211"/>
      <c r="T270" s="211"/>
      <c r="U270" s="205"/>
      <c r="V270" s="205"/>
    </row>
    <row r="271" ht="40.5" customHeight="1">
      <c r="A271" s="207">
        <v>267.0</v>
      </c>
      <c r="B271" s="201">
        <v>45845.0</v>
      </c>
      <c r="C271" s="202" t="s">
        <v>2056</v>
      </c>
      <c r="D271" s="202" t="s">
        <v>2085</v>
      </c>
      <c r="E271" s="363">
        <v>9.8710534E8</v>
      </c>
      <c r="F271" s="363" t="s">
        <v>2086</v>
      </c>
      <c r="G271" s="205"/>
      <c r="H271" s="206" t="s">
        <v>416</v>
      </c>
      <c r="I271" s="205"/>
      <c r="J271" s="156" t="s">
        <v>56</v>
      </c>
      <c r="K271" s="305" t="s">
        <v>1706</v>
      </c>
      <c r="L271" s="210" t="s">
        <v>2087</v>
      </c>
      <c r="M271" s="211"/>
      <c r="N271" s="211"/>
      <c r="O271" s="211"/>
      <c r="P271" s="211"/>
      <c r="Q271" s="211"/>
      <c r="R271" s="211"/>
      <c r="S271" s="211"/>
      <c r="T271" s="211"/>
      <c r="U271" s="205"/>
      <c r="V271" s="205"/>
    </row>
    <row r="272" ht="40.5" customHeight="1">
      <c r="A272" s="207">
        <v>268.0</v>
      </c>
      <c r="B272" s="201">
        <v>45846.0</v>
      </c>
      <c r="C272" s="202" t="s">
        <v>2056</v>
      </c>
      <c r="D272" s="202" t="s">
        <v>2088</v>
      </c>
      <c r="E272" s="298">
        <v>9.9486867E8</v>
      </c>
      <c r="F272" s="298" t="s">
        <v>2089</v>
      </c>
      <c r="G272" s="205"/>
      <c r="H272" s="206" t="s">
        <v>416</v>
      </c>
      <c r="I272" s="205"/>
      <c r="J272" s="156" t="s">
        <v>35</v>
      </c>
      <c r="K272" s="305" t="s">
        <v>1706</v>
      </c>
      <c r="L272" s="210" t="s">
        <v>2090</v>
      </c>
      <c r="M272" s="211"/>
      <c r="N272" s="211"/>
      <c r="O272" s="211"/>
      <c r="P272" s="211"/>
      <c r="Q272" s="211"/>
      <c r="R272" s="211"/>
      <c r="S272" s="211"/>
      <c r="T272" s="211"/>
      <c r="U272" s="205"/>
      <c r="V272" s="205"/>
    </row>
    <row r="273" ht="40.5" customHeight="1">
      <c r="A273" s="207">
        <v>269.0</v>
      </c>
      <c r="B273" s="201">
        <v>45846.0</v>
      </c>
      <c r="C273" s="202" t="s">
        <v>2056</v>
      </c>
      <c r="D273" s="450" t="s">
        <v>2091</v>
      </c>
      <c r="E273" s="450">
        <v>8.11508896E8</v>
      </c>
      <c r="F273" s="451" t="s">
        <v>1996</v>
      </c>
      <c r="G273" s="205"/>
      <c r="H273" s="206" t="s">
        <v>791</v>
      </c>
      <c r="I273" s="205"/>
      <c r="J273" s="156" t="s">
        <v>35</v>
      </c>
      <c r="K273" s="305" t="s">
        <v>1693</v>
      </c>
      <c r="L273" s="210" t="s">
        <v>2092</v>
      </c>
      <c r="M273" s="211"/>
      <c r="N273" s="211"/>
      <c r="O273" s="211"/>
      <c r="P273" s="211"/>
      <c r="Q273" s="211"/>
      <c r="R273" s="211"/>
      <c r="S273" s="211"/>
      <c r="T273" s="211"/>
      <c r="U273" s="205"/>
      <c r="V273" s="205"/>
    </row>
    <row r="274" ht="58.5" customHeight="1">
      <c r="A274" s="200">
        <v>270.0</v>
      </c>
      <c r="B274" s="212">
        <v>45847.0</v>
      </c>
      <c r="C274" s="293" t="s">
        <v>2056</v>
      </c>
      <c r="D274" s="184" t="s">
        <v>2093</v>
      </c>
      <c r="E274" s="185" t="s">
        <v>2094</v>
      </c>
      <c r="F274" s="185" t="s">
        <v>2095</v>
      </c>
      <c r="G274" s="216"/>
      <c r="H274" s="217" t="s">
        <v>791</v>
      </c>
      <c r="I274" s="216"/>
      <c r="J274" s="218" t="s">
        <v>56</v>
      </c>
      <c r="K274" s="364" t="s">
        <v>1790</v>
      </c>
      <c r="L274" s="219" t="s">
        <v>2096</v>
      </c>
      <c r="M274" s="219" t="s">
        <v>2097</v>
      </c>
      <c r="N274" s="219" t="s">
        <v>2098</v>
      </c>
      <c r="O274" s="223"/>
      <c r="P274" s="223"/>
      <c r="Q274" s="223"/>
      <c r="R274" s="223"/>
      <c r="S274" s="223"/>
      <c r="T274" s="223"/>
      <c r="U274" s="216"/>
      <c r="V274" s="216"/>
    </row>
    <row r="275" ht="40.5" customHeight="1">
      <c r="A275" s="200">
        <v>271.0</v>
      </c>
      <c r="B275" s="212">
        <v>45847.0</v>
      </c>
      <c r="C275" s="293" t="s">
        <v>2056</v>
      </c>
      <c r="D275" s="184" t="s">
        <v>2099</v>
      </c>
      <c r="E275" s="381" t="s">
        <v>2100</v>
      </c>
      <c r="F275" s="182" t="s">
        <v>2101</v>
      </c>
      <c r="G275" s="216"/>
      <c r="H275" s="217" t="s">
        <v>791</v>
      </c>
      <c r="I275" s="216"/>
      <c r="J275" s="218" t="s">
        <v>35</v>
      </c>
      <c r="K275" s="364" t="s">
        <v>1841</v>
      </c>
      <c r="L275" s="219" t="s">
        <v>2102</v>
      </c>
      <c r="M275" s="219" t="s">
        <v>2103</v>
      </c>
      <c r="N275" s="223"/>
      <c r="O275" s="223"/>
      <c r="P275" s="223"/>
      <c r="Q275" s="223"/>
      <c r="R275" s="223"/>
      <c r="S275" s="223"/>
      <c r="T275" s="223"/>
      <c r="U275" s="216"/>
      <c r="V275" s="216"/>
    </row>
    <row r="276" ht="40.5" customHeight="1">
      <c r="A276" s="271">
        <v>272.0</v>
      </c>
      <c r="B276" s="272">
        <v>45847.0</v>
      </c>
      <c r="C276" s="378" t="s">
        <v>2056</v>
      </c>
      <c r="D276" s="378" t="s">
        <v>2104</v>
      </c>
      <c r="E276" s="183">
        <v>6.53670768E8</v>
      </c>
      <c r="F276" s="379"/>
      <c r="G276" s="276"/>
      <c r="H276" s="277" t="s">
        <v>630</v>
      </c>
      <c r="I276" s="276"/>
      <c r="J276" s="278" t="s">
        <v>35</v>
      </c>
      <c r="K276" s="380" t="s">
        <v>1728</v>
      </c>
      <c r="L276" s="122" t="s">
        <v>2105</v>
      </c>
      <c r="M276" s="122" t="s">
        <v>2106</v>
      </c>
      <c r="N276" s="279"/>
      <c r="O276" s="279"/>
      <c r="P276" s="279"/>
      <c r="Q276" s="279"/>
      <c r="R276" s="279"/>
      <c r="S276" s="279"/>
      <c r="T276" s="279"/>
      <c r="U276" s="276"/>
      <c r="V276" s="276"/>
    </row>
    <row r="277" ht="40.5" customHeight="1">
      <c r="A277" s="207">
        <v>273.0</v>
      </c>
      <c r="B277" s="201">
        <v>45847.0</v>
      </c>
      <c r="C277" s="202" t="s">
        <v>2056</v>
      </c>
      <c r="D277" s="444" t="s">
        <v>2107</v>
      </c>
      <c r="E277" s="443" t="s">
        <v>2108</v>
      </c>
      <c r="F277" s="443" t="s">
        <v>2109</v>
      </c>
      <c r="G277" s="205"/>
      <c r="H277" s="206" t="s">
        <v>791</v>
      </c>
      <c r="I277" s="205"/>
      <c r="J277" s="156" t="s">
        <v>56</v>
      </c>
      <c r="K277" s="305" t="s">
        <v>1693</v>
      </c>
      <c r="L277" s="210" t="s">
        <v>2110</v>
      </c>
      <c r="M277" s="211"/>
      <c r="N277" s="211"/>
      <c r="O277" s="211"/>
      <c r="P277" s="211"/>
      <c r="Q277" s="211"/>
      <c r="R277" s="211"/>
      <c r="S277" s="211"/>
      <c r="T277" s="211"/>
      <c r="U277" s="205"/>
      <c r="V277" s="205"/>
    </row>
    <row r="278" ht="40.5" customHeight="1">
      <c r="A278" s="207">
        <v>274.0</v>
      </c>
      <c r="B278" s="201">
        <v>45848.0</v>
      </c>
      <c r="C278" s="202" t="s">
        <v>2056</v>
      </c>
      <c r="D278" s="202" t="s">
        <v>2111</v>
      </c>
      <c r="E278" s="203">
        <v>6.49344251E8</v>
      </c>
      <c r="F278" s="204"/>
      <c r="G278" s="205"/>
      <c r="H278" s="206" t="s">
        <v>229</v>
      </c>
      <c r="I278" s="205"/>
      <c r="J278" s="156" t="s">
        <v>35</v>
      </c>
      <c r="K278" s="305" t="s">
        <v>2068</v>
      </c>
      <c r="L278" s="210" t="s">
        <v>2112</v>
      </c>
      <c r="M278" s="210" t="s">
        <v>2113</v>
      </c>
      <c r="N278" s="210" t="s">
        <v>2114</v>
      </c>
      <c r="O278" s="211"/>
      <c r="P278" s="211"/>
      <c r="Q278" s="211"/>
      <c r="R278" s="211"/>
      <c r="S278" s="211"/>
      <c r="T278" s="211"/>
      <c r="U278" s="205"/>
      <c r="V278" s="205"/>
    </row>
    <row r="279" ht="40.5" customHeight="1">
      <c r="A279" s="200">
        <v>275.0</v>
      </c>
      <c r="B279" s="212">
        <v>45848.0</v>
      </c>
      <c r="C279" s="293" t="s">
        <v>2056</v>
      </c>
      <c r="D279" s="452" t="s">
        <v>2115</v>
      </c>
      <c r="E279" s="399">
        <v>8.99990555E8</v>
      </c>
      <c r="F279" s="399" t="s">
        <v>2116</v>
      </c>
      <c r="G279" s="453" t="s">
        <v>2117</v>
      </c>
      <c r="H279" s="217" t="s">
        <v>416</v>
      </c>
      <c r="I279" s="216"/>
      <c r="J279" s="218" t="s">
        <v>35</v>
      </c>
      <c r="K279" s="364" t="s">
        <v>1841</v>
      </c>
      <c r="L279" s="219" t="s">
        <v>2118</v>
      </c>
      <c r="M279" s="219" t="s">
        <v>2119</v>
      </c>
      <c r="N279" s="223"/>
      <c r="O279" s="223"/>
      <c r="P279" s="223"/>
      <c r="Q279" s="223"/>
      <c r="R279" s="223"/>
      <c r="S279" s="223"/>
      <c r="T279" s="223"/>
      <c r="U279" s="216"/>
      <c r="V279" s="216"/>
    </row>
    <row r="280" ht="40.5" customHeight="1">
      <c r="A280" s="207">
        <v>276.0</v>
      </c>
      <c r="B280" s="201">
        <v>45848.0</v>
      </c>
      <c r="C280" s="202" t="s">
        <v>2056</v>
      </c>
      <c r="D280" s="444" t="s">
        <v>2120</v>
      </c>
      <c r="E280" s="443" t="s">
        <v>2108</v>
      </c>
      <c r="F280" s="443" t="s">
        <v>2109</v>
      </c>
      <c r="G280" s="205"/>
      <c r="H280" s="206" t="s">
        <v>791</v>
      </c>
      <c r="I280" s="205"/>
      <c r="J280" s="156" t="s">
        <v>56</v>
      </c>
      <c r="K280" s="305" t="s">
        <v>1693</v>
      </c>
      <c r="L280" s="210" t="s">
        <v>2121</v>
      </c>
      <c r="M280" s="211"/>
      <c r="N280" s="211"/>
      <c r="O280" s="211"/>
      <c r="P280" s="211"/>
      <c r="Q280" s="211"/>
      <c r="R280" s="211"/>
      <c r="S280" s="211"/>
      <c r="T280" s="211"/>
      <c r="U280" s="205"/>
      <c r="V280" s="205"/>
    </row>
    <row r="281" ht="57.0" customHeight="1">
      <c r="A281" s="200">
        <v>277.0</v>
      </c>
      <c r="B281" s="212">
        <v>45849.0</v>
      </c>
      <c r="C281" s="293" t="s">
        <v>2056</v>
      </c>
      <c r="D281" s="452" t="s">
        <v>2122</v>
      </c>
      <c r="E281" s="399">
        <v>6.36355474E8</v>
      </c>
      <c r="F281" s="399" t="s">
        <v>2123</v>
      </c>
      <c r="G281" s="400"/>
      <c r="H281" s="217" t="s">
        <v>416</v>
      </c>
      <c r="I281" s="216"/>
      <c r="J281" s="218" t="s">
        <v>56</v>
      </c>
      <c r="K281" s="364" t="s">
        <v>1790</v>
      </c>
      <c r="L281" s="219" t="s">
        <v>2124</v>
      </c>
      <c r="M281" s="219" t="s">
        <v>2125</v>
      </c>
      <c r="N281" s="219" t="s">
        <v>2126</v>
      </c>
      <c r="O281" s="223"/>
      <c r="P281" s="223"/>
      <c r="Q281" s="223"/>
      <c r="R281" s="223"/>
      <c r="S281" s="223"/>
      <c r="T281" s="223"/>
      <c r="U281" s="216"/>
      <c r="V281" s="216"/>
    </row>
    <row r="282" ht="71.25" customHeight="1">
      <c r="A282" s="207">
        <v>278.0</v>
      </c>
      <c r="B282" s="201">
        <v>45850.0</v>
      </c>
      <c r="C282" s="202" t="s">
        <v>2056</v>
      </c>
      <c r="D282" s="353" t="s">
        <v>2127</v>
      </c>
      <c r="E282" s="374">
        <v>8.37838882E8</v>
      </c>
      <c r="F282" s="374" t="s">
        <v>2128</v>
      </c>
      <c r="G282" s="205"/>
      <c r="H282" s="206" t="s">
        <v>791</v>
      </c>
      <c r="I282" s="205"/>
      <c r="J282" s="156" t="s">
        <v>35</v>
      </c>
      <c r="K282" s="305" t="s">
        <v>1710</v>
      </c>
      <c r="L282" s="210" t="s">
        <v>2129</v>
      </c>
      <c r="M282" s="210" t="s">
        <v>2130</v>
      </c>
      <c r="N282" s="211"/>
      <c r="O282" s="211"/>
      <c r="P282" s="211"/>
      <c r="Q282" s="211"/>
      <c r="R282" s="211"/>
      <c r="S282" s="211"/>
      <c r="T282" s="211"/>
      <c r="U282" s="205"/>
      <c r="V282" s="205"/>
    </row>
    <row r="283" ht="40.5" customHeight="1">
      <c r="A283" s="207">
        <v>279.0</v>
      </c>
      <c r="B283" s="201">
        <v>45850.0</v>
      </c>
      <c r="C283" s="202" t="s">
        <v>2056</v>
      </c>
      <c r="D283" s="448" t="s">
        <v>2131</v>
      </c>
      <c r="E283" s="298">
        <v>8.45515747E8</v>
      </c>
      <c r="F283" s="298" t="s">
        <v>2132</v>
      </c>
      <c r="G283" s="205"/>
      <c r="H283" s="206" t="s">
        <v>416</v>
      </c>
      <c r="I283" s="205"/>
      <c r="J283" s="156" t="s">
        <v>56</v>
      </c>
      <c r="K283" s="305" t="s">
        <v>949</v>
      </c>
      <c r="L283" s="210" t="s">
        <v>2133</v>
      </c>
      <c r="M283" s="210" t="s">
        <v>2134</v>
      </c>
      <c r="N283" s="210" t="s">
        <v>2135</v>
      </c>
      <c r="O283" s="210" t="s">
        <v>2136</v>
      </c>
      <c r="P283" s="210" t="s">
        <v>2137</v>
      </c>
      <c r="Q283" s="210" t="s">
        <v>2138</v>
      </c>
      <c r="R283" s="211"/>
      <c r="S283" s="211"/>
      <c r="T283" s="211"/>
      <c r="U283" s="205"/>
      <c r="V283" s="205"/>
    </row>
    <row r="284" ht="40.5" customHeight="1">
      <c r="A284" s="259">
        <v>280.0</v>
      </c>
      <c r="B284" s="252">
        <v>45853.0</v>
      </c>
      <c r="C284" s="264" t="s">
        <v>2056</v>
      </c>
      <c r="D284" s="264" t="s">
        <v>2139</v>
      </c>
      <c r="E284" s="265">
        <v>6.30815241E8</v>
      </c>
      <c r="F284" s="389"/>
      <c r="G284" s="256"/>
      <c r="H284" s="257" t="s">
        <v>229</v>
      </c>
      <c r="I284" s="256"/>
      <c r="J284" s="258" t="s">
        <v>56</v>
      </c>
      <c r="K284" s="385" t="s">
        <v>1728</v>
      </c>
      <c r="L284" s="260" t="s">
        <v>2140</v>
      </c>
      <c r="M284" s="454" t="s">
        <v>742</v>
      </c>
      <c r="N284" s="261"/>
      <c r="O284" s="261"/>
      <c r="P284" s="261"/>
      <c r="Q284" s="261"/>
      <c r="R284" s="261"/>
      <c r="S284" s="261"/>
      <c r="T284" s="261"/>
      <c r="U284" s="256"/>
      <c r="V284" s="256"/>
    </row>
    <row r="285" ht="40.5" customHeight="1">
      <c r="A285" s="207">
        <v>281.0</v>
      </c>
      <c r="B285" s="201">
        <v>45854.0</v>
      </c>
      <c r="C285" s="202" t="s">
        <v>2056</v>
      </c>
      <c r="D285" s="455" t="s">
        <v>2141</v>
      </c>
      <c r="E285" s="456">
        <v>9.60768269E8</v>
      </c>
      <c r="F285" s="298" t="s">
        <v>2142</v>
      </c>
      <c r="G285" s="205"/>
      <c r="H285" s="206" t="s">
        <v>416</v>
      </c>
      <c r="I285" s="205"/>
      <c r="J285" s="156" t="s">
        <v>35</v>
      </c>
      <c r="K285" s="305" t="s">
        <v>1697</v>
      </c>
      <c r="L285" s="210" t="s">
        <v>2143</v>
      </c>
      <c r="M285" s="211"/>
      <c r="N285" s="211"/>
      <c r="O285" s="211"/>
      <c r="P285" s="211"/>
      <c r="Q285" s="211"/>
      <c r="R285" s="211"/>
      <c r="S285" s="211"/>
      <c r="T285" s="211"/>
      <c r="U285" s="205"/>
      <c r="V285" s="205"/>
    </row>
    <row r="286" ht="40.5" customHeight="1">
      <c r="A286" s="207">
        <v>282.0</v>
      </c>
      <c r="B286" s="201">
        <v>45854.0</v>
      </c>
      <c r="C286" s="202" t="s">
        <v>2056</v>
      </c>
      <c r="D286" s="202" t="s">
        <v>2144</v>
      </c>
      <c r="E286" s="457">
        <v>6.59191594E8</v>
      </c>
      <c r="F286" s="204"/>
      <c r="G286" s="205"/>
      <c r="H286" s="206" t="s">
        <v>782</v>
      </c>
      <c r="I286" s="205"/>
      <c r="J286" s="156" t="s">
        <v>35</v>
      </c>
      <c r="K286" s="305" t="s">
        <v>2145</v>
      </c>
      <c r="L286" s="210" t="s">
        <v>2146</v>
      </c>
      <c r="M286" s="211"/>
      <c r="N286" s="211"/>
      <c r="O286" s="211"/>
      <c r="P286" s="211"/>
      <c r="Q286" s="211"/>
      <c r="R286" s="211"/>
      <c r="S286" s="211"/>
      <c r="T286" s="211"/>
      <c r="U286" s="205"/>
      <c r="V286" s="205"/>
    </row>
    <row r="287" ht="40.5" customHeight="1">
      <c r="A287" s="207">
        <v>284.0</v>
      </c>
      <c r="B287" s="201">
        <v>45854.0</v>
      </c>
      <c r="C287" s="202" t="s">
        <v>2056</v>
      </c>
      <c r="D287" s="332" t="s">
        <v>2147</v>
      </c>
      <c r="E287" s="374">
        <v>8.99990555E8</v>
      </c>
      <c r="F287" s="374" t="s">
        <v>2116</v>
      </c>
      <c r="G287" s="458" t="s">
        <v>2117</v>
      </c>
      <c r="H287" s="206" t="s">
        <v>791</v>
      </c>
      <c r="I287" s="205"/>
      <c r="J287" s="156" t="s">
        <v>35</v>
      </c>
      <c r="K287" s="305" t="s">
        <v>1693</v>
      </c>
      <c r="L287" s="211"/>
      <c r="M287" s="211"/>
      <c r="N287" s="211"/>
      <c r="O287" s="211"/>
      <c r="P287" s="211"/>
      <c r="Q287" s="211"/>
      <c r="R287" s="211"/>
      <c r="S287" s="211"/>
      <c r="T287" s="211"/>
      <c r="U287" s="205"/>
      <c r="V287" s="205"/>
    </row>
    <row r="288" ht="40.5" customHeight="1">
      <c r="A288" s="200">
        <v>285.0</v>
      </c>
      <c r="B288" s="212">
        <v>6685963.0</v>
      </c>
      <c r="C288" s="293" t="s">
        <v>2056</v>
      </c>
      <c r="D288" s="293" t="s">
        <v>2148</v>
      </c>
      <c r="E288" s="182">
        <v>6.59456185E8</v>
      </c>
      <c r="F288" s="368"/>
      <c r="G288" s="216"/>
      <c r="H288" s="217" t="s">
        <v>630</v>
      </c>
      <c r="I288" s="216"/>
      <c r="J288" s="218" t="s">
        <v>56</v>
      </c>
      <c r="K288" s="364" t="s">
        <v>1997</v>
      </c>
      <c r="L288" s="219" t="s">
        <v>2149</v>
      </c>
      <c r="M288" s="219" t="s">
        <v>2150</v>
      </c>
      <c r="N288" s="219" t="s">
        <v>2151</v>
      </c>
      <c r="O288" s="219" t="s">
        <v>2152</v>
      </c>
      <c r="P288" s="223"/>
      <c r="Q288" s="223"/>
      <c r="R288" s="223"/>
      <c r="S288" s="223"/>
      <c r="T288" s="223"/>
      <c r="U288" s="216"/>
      <c r="V288" s="216"/>
    </row>
    <row r="289" ht="40.5" customHeight="1">
      <c r="A289" s="207">
        <v>286.0</v>
      </c>
      <c r="B289" s="201">
        <v>45855.0</v>
      </c>
      <c r="C289" s="202" t="s">
        <v>2056</v>
      </c>
      <c r="D289" s="459" t="s">
        <v>2153</v>
      </c>
      <c r="E289" s="460">
        <v>9.48188839E8</v>
      </c>
      <c r="F289" s="363" t="s">
        <v>2154</v>
      </c>
      <c r="G289" s="445"/>
      <c r="H289" s="206" t="s">
        <v>416</v>
      </c>
      <c r="I289" s="205"/>
      <c r="J289" s="156" t="s">
        <v>56</v>
      </c>
      <c r="K289" s="305" t="s">
        <v>1706</v>
      </c>
      <c r="L289" s="210" t="s">
        <v>2155</v>
      </c>
      <c r="M289" s="211"/>
      <c r="N289" s="211"/>
      <c r="O289" s="211"/>
      <c r="P289" s="211"/>
      <c r="Q289" s="211"/>
      <c r="R289" s="211"/>
      <c r="S289" s="211"/>
      <c r="T289" s="211"/>
      <c r="U289" s="205"/>
      <c r="V289" s="205"/>
    </row>
    <row r="290" ht="40.5" customHeight="1">
      <c r="A290" s="207">
        <v>287.0</v>
      </c>
      <c r="B290" s="201">
        <v>45856.0</v>
      </c>
      <c r="C290" s="202" t="s">
        <v>2056</v>
      </c>
      <c r="D290" s="202" t="s">
        <v>2156</v>
      </c>
      <c r="E290" s="203">
        <v>9.18043449E8</v>
      </c>
      <c r="F290" s="461" t="s">
        <v>2157</v>
      </c>
      <c r="G290" s="205"/>
      <c r="H290" s="206" t="s">
        <v>2158</v>
      </c>
      <c r="I290" s="205"/>
      <c r="J290" s="156" t="s">
        <v>35</v>
      </c>
      <c r="K290" s="305" t="s">
        <v>1693</v>
      </c>
      <c r="L290" s="210" t="s">
        <v>2159</v>
      </c>
      <c r="M290" s="211"/>
      <c r="N290" s="211"/>
      <c r="O290" s="211"/>
      <c r="P290" s="211"/>
      <c r="Q290" s="211"/>
      <c r="R290" s="211"/>
      <c r="S290" s="211"/>
      <c r="T290" s="211"/>
      <c r="U290" s="205"/>
      <c r="V290" s="205"/>
    </row>
    <row r="291" ht="40.5" customHeight="1">
      <c r="A291" s="207">
        <v>288.0</v>
      </c>
      <c r="B291" s="201">
        <v>45857.0</v>
      </c>
      <c r="C291" s="202" t="s">
        <v>2056</v>
      </c>
      <c r="D291" s="306" t="s">
        <v>2160</v>
      </c>
      <c r="E291" s="298">
        <v>9.18294355E8</v>
      </c>
      <c r="F291" s="298" t="s">
        <v>2161</v>
      </c>
      <c r="G291" s="298"/>
      <c r="H291" s="206" t="s">
        <v>416</v>
      </c>
      <c r="I291" s="205"/>
      <c r="J291" s="156" t="s">
        <v>35</v>
      </c>
      <c r="K291" s="305" t="s">
        <v>1693</v>
      </c>
      <c r="L291" s="210" t="s">
        <v>2162</v>
      </c>
      <c r="M291" s="211"/>
      <c r="N291" s="211"/>
      <c r="O291" s="211"/>
      <c r="P291" s="211"/>
      <c r="Q291" s="211"/>
      <c r="R291" s="211"/>
      <c r="S291" s="211"/>
      <c r="T291" s="211"/>
      <c r="U291" s="205"/>
      <c r="V291" s="205"/>
    </row>
    <row r="292" ht="40.5" customHeight="1">
      <c r="A292" s="200">
        <v>289.0</v>
      </c>
      <c r="B292" s="212">
        <v>45857.0</v>
      </c>
      <c r="C292" s="293" t="s">
        <v>2056</v>
      </c>
      <c r="D292" s="293" t="s">
        <v>2163</v>
      </c>
      <c r="E292" s="182">
        <v>9.73547888E8</v>
      </c>
      <c r="F292" s="368"/>
      <c r="G292" s="200" t="s">
        <v>2164</v>
      </c>
      <c r="H292" s="217" t="s">
        <v>630</v>
      </c>
      <c r="I292" s="216"/>
      <c r="J292" s="218" t="s">
        <v>35</v>
      </c>
      <c r="K292" s="364" t="s">
        <v>1841</v>
      </c>
      <c r="L292" s="219" t="s">
        <v>2165</v>
      </c>
      <c r="M292" s="219" t="s">
        <v>2166</v>
      </c>
      <c r="N292" s="223"/>
      <c r="O292" s="223"/>
      <c r="P292" s="223"/>
      <c r="Q292" s="223"/>
      <c r="R292" s="223"/>
      <c r="S292" s="223"/>
      <c r="T292" s="223"/>
      <c r="U292" s="216"/>
      <c r="V292" s="216"/>
    </row>
    <row r="293" ht="40.5" customHeight="1">
      <c r="A293" s="207">
        <v>290.0</v>
      </c>
      <c r="B293" s="201">
        <v>45858.0</v>
      </c>
      <c r="C293" s="202" t="s">
        <v>2056</v>
      </c>
      <c r="D293" s="332" t="s">
        <v>2167</v>
      </c>
      <c r="E293" s="363">
        <v>8.18024052E8</v>
      </c>
      <c r="F293" s="363" t="s">
        <v>2168</v>
      </c>
      <c r="G293" s="335"/>
      <c r="H293" s="206" t="s">
        <v>416</v>
      </c>
      <c r="I293" s="205"/>
      <c r="J293" s="156" t="s">
        <v>56</v>
      </c>
      <c r="K293" s="305" t="s">
        <v>1706</v>
      </c>
      <c r="L293" s="210" t="s">
        <v>2169</v>
      </c>
      <c r="M293" s="211"/>
      <c r="N293" s="211"/>
      <c r="O293" s="211"/>
      <c r="P293" s="211"/>
      <c r="Q293" s="211"/>
      <c r="R293" s="211"/>
      <c r="S293" s="211"/>
      <c r="T293" s="211"/>
      <c r="U293" s="205"/>
      <c r="V293" s="205"/>
    </row>
    <row r="294" ht="40.5" customHeight="1">
      <c r="A294" s="200">
        <v>291.0</v>
      </c>
      <c r="B294" s="212">
        <v>45859.0</v>
      </c>
      <c r="C294" s="293" t="s">
        <v>2056</v>
      </c>
      <c r="D294" s="293" t="s">
        <v>2170</v>
      </c>
      <c r="E294" s="182">
        <v>8.82278108E8</v>
      </c>
      <c r="F294" s="462"/>
      <c r="G294" s="216"/>
      <c r="H294" s="217" t="s">
        <v>630</v>
      </c>
      <c r="I294" s="216"/>
      <c r="J294" s="218" t="s">
        <v>56</v>
      </c>
      <c r="K294" s="364" t="s">
        <v>1790</v>
      </c>
      <c r="L294" s="219" t="s">
        <v>2171</v>
      </c>
      <c r="M294" s="219" t="s">
        <v>2172</v>
      </c>
      <c r="N294" s="219" t="s">
        <v>2173</v>
      </c>
      <c r="O294" s="223"/>
      <c r="P294" s="223"/>
      <c r="Q294" s="223"/>
      <c r="R294" s="223"/>
      <c r="S294" s="223"/>
      <c r="T294" s="223"/>
      <c r="U294" s="216"/>
      <c r="V294" s="216"/>
    </row>
    <row r="295" ht="40.5" customHeight="1">
      <c r="A295" s="207">
        <v>292.0</v>
      </c>
      <c r="B295" s="201">
        <v>45860.0</v>
      </c>
      <c r="C295" s="202" t="s">
        <v>2056</v>
      </c>
      <c r="D295" s="448" t="s">
        <v>2174</v>
      </c>
      <c r="E295" s="298">
        <v>9.90586256E8</v>
      </c>
      <c r="F295" s="330" t="s">
        <v>2175</v>
      </c>
      <c r="G295" s="205"/>
      <c r="H295" s="206" t="s">
        <v>416</v>
      </c>
      <c r="I295" s="205"/>
      <c r="J295" s="156" t="s">
        <v>35</v>
      </c>
      <c r="K295" s="305" t="s">
        <v>1706</v>
      </c>
      <c r="L295" s="210" t="s">
        <v>2176</v>
      </c>
      <c r="M295" s="211"/>
      <c r="N295" s="211"/>
      <c r="O295" s="211"/>
      <c r="P295" s="211"/>
      <c r="Q295" s="211"/>
      <c r="R295" s="211"/>
      <c r="S295" s="211"/>
      <c r="T295" s="211"/>
      <c r="U295" s="205"/>
      <c r="V295" s="205"/>
    </row>
    <row r="296" ht="40.5" customHeight="1">
      <c r="A296" s="200">
        <v>293.0</v>
      </c>
      <c r="B296" s="212">
        <v>45860.0</v>
      </c>
      <c r="C296" s="293" t="s">
        <v>2056</v>
      </c>
      <c r="D296" s="184" t="s">
        <v>2177</v>
      </c>
      <c r="E296" s="185" t="s">
        <v>2178</v>
      </c>
      <c r="F296" s="360" t="s">
        <v>2179</v>
      </c>
      <c r="G296" s="463"/>
      <c r="H296" s="217" t="s">
        <v>791</v>
      </c>
      <c r="I296" s="216"/>
      <c r="J296" s="218" t="s">
        <v>56</v>
      </c>
      <c r="K296" s="364" t="s">
        <v>1790</v>
      </c>
      <c r="L296" s="219" t="s">
        <v>2180</v>
      </c>
      <c r="M296" s="219" t="s">
        <v>2181</v>
      </c>
      <c r="N296" s="219" t="s">
        <v>2182</v>
      </c>
      <c r="O296" s="219" t="s">
        <v>2183</v>
      </c>
      <c r="P296" s="223"/>
      <c r="Q296" s="223"/>
      <c r="R296" s="223"/>
      <c r="S296" s="223"/>
      <c r="T296" s="223"/>
      <c r="U296" s="216"/>
      <c r="V296" s="216"/>
    </row>
    <row r="297" ht="40.5" customHeight="1">
      <c r="A297" s="200">
        <v>294.0</v>
      </c>
      <c r="B297" s="212">
        <v>45861.0</v>
      </c>
      <c r="C297" s="293" t="s">
        <v>2056</v>
      </c>
      <c r="D297" s="427" t="s">
        <v>2184</v>
      </c>
      <c r="E297" s="185">
        <v>9.46563293E8</v>
      </c>
      <c r="F297" s="185" t="s">
        <v>2185</v>
      </c>
      <c r="G297" s="463"/>
      <c r="H297" s="217" t="s">
        <v>416</v>
      </c>
      <c r="I297" s="216"/>
      <c r="J297" s="218" t="s">
        <v>35</v>
      </c>
      <c r="K297" s="364" t="s">
        <v>1841</v>
      </c>
      <c r="L297" s="219" t="s">
        <v>2186</v>
      </c>
      <c r="M297" s="219" t="s">
        <v>2187</v>
      </c>
      <c r="N297" s="223"/>
      <c r="O297" s="223"/>
      <c r="P297" s="223"/>
      <c r="Q297" s="223"/>
      <c r="R297" s="223"/>
      <c r="S297" s="223"/>
      <c r="T297" s="223"/>
      <c r="U297" s="216"/>
      <c r="V297" s="216"/>
    </row>
    <row r="298" ht="40.5" customHeight="1">
      <c r="A298" s="200">
        <v>295.0</v>
      </c>
      <c r="B298" s="212">
        <v>45861.0</v>
      </c>
      <c r="C298" s="293" t="s">
        <v>2056</v>
      </c>
      <c r="D298" s="427" t="s">
        <v>2188</v>
      </c>
      <c r="E298" s="185">
        <v>9.62922072E8</v>
      </c>
      <c r="F298" s="185" t="s">
        <v>2189</v>
      </c>
      <c r="G298" s="216"/>
      <c r="H298" s="217" t="s">
        <v>416</v>
      </c>
      <c r="I298" s="216"/>
      <c r="J298" s="218" t="s">
        <v>56</v>
      </c>
      <c r="K298" s="364" t="s">
        <v>1790</v>
      </c>
      <c r="L298" s="219" t="s">
        <v>2190</v>
      </c>
      <c r="M298" s="219" t="s">
        <v>2191</v>
      </c>
      <c r="N298" s="219" t="s">
        <v>2192</v>
      </c>
      <c r="O298" s="219" t="s">
        <v>2193</v>
      </c>
      <c r="P298" s="223"/>
      <c r="Q298" s="223"/>
      <c r="R298" s="223"/>
      <c r="S298" s="223"/>
      <c r="T298" s="223"/>
      <c r="U298" s="216"/>
      <c r="V298" s="216"/>
    </row>
    <row r="299" ht="40.5" customHeight="1">
      <c r="A299" s="259">
        <v>296.0</v>
      </c>
      <c r="B299" s="252">
        <v>45861.0</v>
      </c>
      <c r="C299" s="264" t="s">
        <v>2056</v>
      </c>
      <c r="D299" s="464" t="s">
        <v>2194</v>
      </c>
      <c r="E299" s="465">
        <v>8.75450144E8</v>
      </c>
      <c r="F299" s="389"/>
      <c r="G299" s="256"/>
      <c r="H299" s="257" t="s">
        <v>630</v>
      </c>
      <c r="I299" s="256"/>
      <c r="J299" s="258" t="s">
        <v>56</v>
      </c>
      <c r="K299" s="385" t="s">
        <v>1728</v>
      </c>
      <c r="L299" s="260" t="s">
        <v>2195</v>
      </c>
      <c r="M299" s="261"/>
      <c r="N299" s="261"/>
      <c r="O299" s="261"/>
      <c r="P299" s="261"/>
      <c r="Q299" s="261"/>
      <c r="R299" s="261"/>
      <c r="S299" s="261"/>
      <c r="T299" s="261"/>
      <c r="U299" s="256"/>
      <c r="V299" s="256"/>
    </row>
    <row r="300" ht="40.5" customHeight="1">
      <c r="A300" s="207">
        <v>297.0</v>
      </c>
      <c r="B300" s="201">
        <v>45862.0</v>
      </c>
      <c r="C300" s="202" t="s">
        <v>2056</v>
      </c>
      <c r="D300" s="353" t="s">
        <v>2196</v>
      </c>
      <c r="E300" s="363">
        <v>4.8501670222E10</v>
      </c>
      <c r="F300" s="363" t="s">
        <v>2197</v>
      </c>
      <c r="G300" s="466"/>
      <c r="H300" s="206" t="s">
        <v>791</v>
      </c>
      <c r="I300" s="205"/>
      <c r="J300" s="156" t="s">
        <v>35</v>
      </c>
      <c r="K300" s="305" t="s">
        <v>2145</v>
      </c>
      <c r="L300" s="210" t="s">
        <v>2198</v>
      </c>
      <c r="M300" s="211"/>
      <c r="N300" s="211"/>
      <c r="O300" s="211"/>
      <c r="P300" s="211"/>
      <c r="Q300" s="211"/>
      <c r="R300" s="211"/>
      <c r="S300" s="211"/>
      <c r="T300" s="211"/>
      <c r="U300" s="205"/>
      <c r="V300" s="205"/>
    </row>
    <row r="301" ht="40.5" customHeight="1">
      <c r="A301" s="200">
        <v>298.0</v>
      </c>
      <c r="B301" s="212">
        <v>45863.0</v>
      </c>
      <c r="C301" s="293" t="s">
        <v>2056</v>
      </c>
      <c r="D301" s="467" t="s">
        <v>2199</v>
      </c>
      <c r="E301" s="371">
        <v>9.8551635E8</v>
      </c>
      <c r="F301" s="437" t="s">
        <v>2200</v>
      </c>
      <c r="G301" s="441"/>
      <c r="H301" s="217" t="s">
        <v>416</v>
      </c>
      <c r="I301" s="216"/>
      <c r="J301" s="218" t="s">
        <v>56</v>
      </c>
      <c r="K301" s="364" t="s">
        <v>1790</v>
      </c>
      <c r="L301" s="219" t="s">
        <v>2201</v>
      </c>
      <c r="M301" s="219" t="s">
        <v>2202</v>
      </c>
      <c r="N301" s="223"/>
      <c r="O301" s="223"/>
      <c r="P301" s="223"/>
      <c r="Q301" s="223"/>
      <c r="R301" s="223"/>
      <c r="S301" s="223"/>
      <c r="T301" s="223"/>
      <c r="U301" s="216"/>
      <c r="V301" s="216"/>
    </row>
    <row r="302" ht="68.25" customHeight="1">
      <c r="A302" s="200">
        <v>299.0</v>
      </c>
      <c r="B302" s="212">
        <v>45863.0</v>
      </c>
      <c r="C302" s="293" t="s">
        <v>2056</v>
      </c>
      <c r="D302" s="293" t="s">
        <v>2203</v>
      </c>
      <c r="E302" s="468">
        <v>8.86363624E8</v>
      </c>
      <c r="F302" s="469"/>
      <c r="G302" s="216"/>
      <c r="H302" s="217" t="s">
        <v>229</v>
      </c>
      <c r="I302" s="216"/>
      <c r="J302" s="218" t="s">
        <v>56</v>
      </c>
      <c r="K302" s="364" t="s">
        <v>1841</v>
      </c>
      <c r="L302" s="219" t="s">
        <v>2204</v>
      </c>
      <c r="M302" s="223"/>
      <c r="N302" s="223"/>
      <c r="O302" s="223"/>
      <c r="P302" s="223"/>
      <c r="Q302" s="223"/>
      <c r="R302" s="223"/>
      <c r="S302" s="223"/>
      <c r="T302" s="223"/>
      <c r="U302" s="216"/>
      <c r="V302" s="216"/>
    </row>
    <row r="303" ht="40.5" customHeight="1">
      <c r="A303" s="200">
        <v>300.0</v>
      </c>
      <c r="B303" s="212">
        <v>45864.0</v>
      </c>
      <c r="C303" s="293" t="s">
        <v>2056</v>
      </c>
      <c r="D303" s="427" t="s">
        <v>2205</v>
      </c>
      <c r="E303" s="360">
        <v>8.1903339E8</v>
      </c>
      <c r="F303" s="185" t="s">
        <v>2206</v>
      </c>
      <c r="G303" s="216"/>
      <c r="H303" s="217" t="s">
        <v>416</v>
      </c>
      <c r="I303" s="216"/>
      <c r="J303" s="218" t="s">
        <v>35</v>
      </c>
      <c r="K303" s="364" t="s">
        <v>1841</v>
      </c>
      <c r="L303" s="219" t="s">
        <v>2207</v>
      </c>
      <c r="M303" s="223"/>
      <c r="N303" s="223"/>
      <c r="O303" s="223"/>
      <c r="P303" s="223"/>
      <c r="Q303" s="223"/>
      <c r="R303" s="223"/>
      <c r="S303" s="223"/>
      <c r="T303" s="223"/>
      <c r="U303" s="216"/>
      <c r="V303" s="216"/>
    </row>
    <row r="304" ht="76.5" customHeight="1">
      <c r="A304" s="200">
        <v>301.0</v>
      </c>
      <c r="B304" s="212">
        <v>45864.0</v>
      </c>
      <c r="C304" s="293" t="s">
        <v>2056</v>
      </c>
      <c r="D304" s="293" t="s">
        <v>2208</v>
      </c>
      <c r="E304" s="182">
        <v>6.38964698E8</v>
      </c>
      <c r="F304" s="368"/>
      <c r="G304" s="216"/>
      <c r="H304" s="217" t="s">
        <v>630</v>
      </c>
      <c r="I304" s="216"/>
      <c r="J304" s="218" t="s">
        <v>35</v>
      </c>
      <c r="K304" s="364" t="s">
        <v>1841</v>
      </c>
      <c r="L304" s="219" t="s">
        <v>2209</v>
      </c>
      <c r="M304" s="223"/>
      <c r="N304" s="223"/>
      <c r="O304" s="223"/>
      <c r="P304" s="223"/>
      <c r="Q304" s="223"/>
      <c r="R304" s="223"/>
      <c r="S304" s="223"/>
      <c r="T304" s="223"/>
      <c r="U304" s="216"/>
      <c r="V304" s="216"/>
    </row>
    <row r="305" ht="40.5" customHeight="1">
      <c r="A305" s="200">
        <v>302.0</v>
      </c>
      <c r="B305" s="212">
        <v>45865.0</v>
      </c>
      <c r="C305" s="293" t="s">
        <v>2056</v>
      </c>
      <c r="D305" s="293" t="s">
        <v>2210</v>
      </c>
      <c r="E305" s="470">
        <f>919811580090</f>
        <v>919811580090</v>
      </c>
      <c r="F305" s="368"/>
      <c r="G305" s="216"/>
      <c r="H305" s="217" t="s">
        <v>630</v>
      </c>
      <c r="I305" s="216"/>
      <c r="J305" s="218" t="s">
        <v>56</v>
      </c>
      <c r="K305" s="364" t="s">
        <v>1735</v>
      </c>
      <c r="L305" s="219" t="s">
        <v>2211</v>
      </c>
      <c r="M305" s="223"/>
      <c r="N305" s="223"/>
      <c r="O305" s="223"/>
      <c r="P305" s="223"/>
      <c r="Q305" s="223"/>
      <c r="R305" s="223"/>
      <c r="S305" s="223"/>
      <c r="T305" s="223"/>
      <c r="U305" s="216"/>
      <c r="V305" s="216"/>
    </row>
    <row r="306" ht="40.5" customHeight="1">
      <c r="A306" s="200">
        <v>303.0</v>
      </c>
      <c r="B306" s="212">
        <v>45865.0</v>
      </c>
      <c r="C306" s="293" t="s">
        <v>2056</v>
      </c>
      <c r="D306" s="439" t="s">
        <v>2212</v>
      </c>
      <c r="E306" s="397">
        <f>+819085695170</f>
        <v>819085695170</v>
      </c>
      <c r="F306" s="437" t="s">
        <v>2213</v>
      </c>
      <c r="G306" s="471"/>
      <c r="H306" s="217" t="s">
        <v>416</v>
      </c>
      <c r="I306" s="216"/>
      <c r="J306" s="218" t="s">
        <v>56</v>
      </c>
      <c r="K306" s="364" t="s">
        <v>1735</v>
      </c>
      <c r="L306" s="219" t="s">
        <v>2214</v>
      </c>
      <c r="M306" s="223"/>
      <c r="N306" s="223"/>
      <c r="O306" s="223"/>
      <c r="P306" s="223"/>
      <c r="Q306" s="223"/>
      <c r="R306" s="223"/>
      <c r="S306" s="223"/>
      <c r="T306" s="223"/>
      <c r="U306" s="216"/>
      <c r="V306" s="216"/>
    </row>
    <row r="307" ht="40.5" customHeight="1">
      <c r="A307" s="200">
        <v>304.0</v>
      </c>
      <c r="B307" s="212">
        <v>45865.0</v>
      </c>
      <c r="C307" s="293" t="s">
        <v>2056</v>
      </c>
      <c r="D307" s="293" t="s">
        <v>2215</v>
      </c>
      <c r="E307" s="182">
        <v>9.17151866E8</v>
      </c>
      <c r="F307" s="469"/>
      <c r="G307" s="216"/>
      <c r="H307" s="217" t="s">
        <v>630</v>
      </c>
      <c r="I307" s="216"/>
      <c r="J307" s="218" t="s">
        <v>35</v>
      </c>
      <c r="K307" s="364" t="s">
        <v>1841</v>
      </c>
      <c r="L307" s="219" t="s">
        <v>2216</v>
      </c>
      <c r="M307" s="223"/>
      <c r="N307" s="223"/>
      <c r="O307" s="223"/>
      <c r="P307" s="223"/>
      <c r="Q307" s="223"/>
      <c r="R307" s="223"/>
      <c r="S307" s="223"/>
      <c r="T307" s="223"/>
      <c r="U307" s="216"/>
      <c r="V307" s="216"/>
    </row>
    <row r="308" ht="40.5" customHeight="1">
      <c r="A308" s="259">
        <v>305.0</v>
      </c>
      <c r="B308" s="252">
        <v>45866.0</v>
      </c>
      <c r="C308" s="264"/>
      <c r="D308" s="264" t="s">
        <v>2217</v>
      </c>
      <c r="E308" s="265">
        <v>6.54699443E8</v>
      </c>
      <c r="F308" s="389"/>
      <c r="G308" s="256"/>
      <c r="H308" s="257" t="s">
        <v>630</v>
      </c>
      <c r="I308" s="256"/>
      <c r="J308" s="258" t="s">
        <v>35</v>
      </c>
      <c r="K308" s="385" t="s">
        <v>1900</v>
      </c>
      <c r="L308" s="260" t="s">
        <v>2218</v>
      </c>
      <c r="M308" s="261"/>
      <c r="N308" s="261"/>
      <c r="O308" s="261"/>
      <c r="P308" s="261"/>
      <c r="Q308" s="261"/>
      <c r="R308" s="261"/>
      <c r="S308" s="261"/>
      <c r="T308" s="261"/>
      <c r="U308" s="256"/>
      <c r="V308" s="256"/>
    </row>
    <row r="309" ht="40.5" customHeight="1">
      <c r="A309" s="200">
        <v>306.0</v>
      </c>
      <c r="B309" s="212">
        <v>45867.0</v>
      </c>
      <c r="C309" s="472"/>
      <c r="D309" s="467" t="s">
        <v>2219</v>
      </c>
      <c r="E309" s="437" t="s">
        <v>2220</v>
      </c>
      <c r="F309" s="437" t="s">
        <v>2221</v>
      </c>
      <c r="G309" s="216"/>
      <c r="H309" s="217" t="s">
        <v>791</v>
      </c>
      <c r="I309" s="216"/>
      <c r="J309" s="218" t="s">
        <v>35</v>
      </c>
      <c r="K309" s="364" t="s">
        <v>1735</v>
      </c>
      <c r="L309" s="219" t="s">
        <v>2222</v>
      </c>
      <c r="M309" s="223"/>
      <c r="N309" s="223"/>
      <c r="O309" s="223"/>
      <c r="P309" s="223"/>
      <c r="Q309" s="223"/>
      <c r="R309" s="223"/>
      <c r="S309" s="223"/>
      <c r="T309" s="223"/>
      <c r="U309" s="216"/>
      <c r="V309" s="216"/>
    </row>
    <row r="310" ht="40.5" customHeight="1">
      <c r="A310" s="207">
        <v>307.0</v>
      </c>
      <c r="B310" s="201">
        <v>45867.0</v>
      </c>
      <c r="C310" s="473"/>
      <c r="D310" s="444" t="s">
        <v>2223</v>
      </c>
      <c r="E310" s="446" t="s">
        <v>2220</v>
      </c>
      <c r="F310" s="446" t="s">
        <v>2221</v>
      </c>
      <c r="G310" s="205"/>
      <c r="H310" s="206" t="s">
        <v>791</v>
      </c>
      <c r="I310" s="205"/>
      <c r="J310" s="156" t="s">
        <v>35</v>
      </c>
      <c r="K310" s="305" t="s">
        <v>1693</v>
      </c>
      <c r="L310" s="210" t="s">
        <v>2224</v>
      </c>
      <c r="M310" s="211"/>
      <c r="N310" s="211"/>
      <c r="O310" s="211"/>
      <c r="P310" s="211"/>
      <c r="Q310" s="211"/>
      <c r="R310" s="211"/>
      <c r="S310" s="211"/>
      <c r="T310" s="211"/>
      <c r="U310" s="205"/>
      <c r="V310" s="205"/>
    </row>
    <row r="311" ht="40.5" customHeight="1">
      <c r="A311" s="207">
        <v>308.0</v>
      </c>
      <c r="B311" s="201">
        <v>45867.0</v>
      </c>
      <c r="C311" s="474"/>
      <c r="D311" s="475" t="s">
        <v>2225</v>
      </c>
      <c r="E311" s="446" t="s">
        <v>2220</v>
      </c>
      <c r="F311" s="446" t="s">
        <v>2221</v>
      </c>
      <c r="G311" s="205"/>
      <c r="H311" s="206" t="s">
        <v>791</v>
      </c>
      <c r="I311" s="205"/>
      <c r="J311" s="156" t="s">
        <v>35</v>
      </c>
      <c r="K311" s="305" t="s">
        <v>1693</v>
      </c>
      <c r="L311" s="210" t="s">
        <v>2224</v>
      </c>
      <c r="M311" s="211"/>
      <c r="N311" s="211"/>
      <c r="O311" s="211"/>
      <c r="P311" s="211"/>
      <c r="Q311" s="211"/>
      <c r="R311" s="211"/>
      <c r="S311" s="211"/>
      <c r="T311" s="211"/>
      <c r="U311" s="205"/>
      <c r="V311" s="205"/>
    </row>
    <row r="312" ht="40.5" customHeight="1">
      <c r="A312" s="207">
        <v>309.0</v>
      </c>
      <c r="B312" s="201">
        <v>45867.0</v>
      </c>
      <c r="C312" s="473"/>
      <c r="D312" s="444" t="s">
        <v>2226</v>
      </c>
      <c r="E312" s="446" t="s">
        <v>2220</v>
      </c>
      <c r="F312" s="446" t="s">
        <v>2221</v>
      </c>
      <c r="G312" s="205"/>
      <c r="H312" s="206" t="s">
        <v>791</v>
      </c>
      <c r="I312" s="205"/>
      <c r="J312" s="156" t="s">
        <v>35</v>
      </c>
      <c r="K312" s="305" t="s">
        <v>1693</v>
      </c>
      <c r="L312" s="210" t="s">
        <v>2224</v>
      </c>
      <c r="M312" s="211"/>
      <c r="N312" s="211"/>
      <c r="O312" s="211"/>
      <c r="P312" s="211"/>
      <c r="Q312" s="211"/>
      <c r="R312" s="211"/>
      <c r="S312" s="211"/>
      <c r="T312" s="211"/>
      <c r="U312" s="205"/>
      <c r="V312" s="205"/>
    </row>
    <row r="313" ht="40.5" customHeight="1">
      <c r="A313" s="207">
        <v>310.0</v>
      </c>
      <c r="B313" s="201">
        <v>45867.0</v>
      </c>
      <c r="C313" s="473"/>
      <c r="D313" s="444" t="s">
        <v>2227</v>
      </c>
      <c r="E313" s="446" t="s">
        <v>2220</v>
      </c>
      <c r="F313" s="446" t="s">
        <v>2221</v>
      </c>
      <c r="G313" s="205"/>
      <c r="H313" s="206" t="s">
        <v>791</v>
      </c>
      <c r="I313" s="205"/>
      <c r="J313" s="156" t="s">
        <v>35</v>
      </c>
      <c r="K313" s="305" t="s">
        <v>1693</v>
      </c>
      <c r="L313" s="210" t="s">
        <v>2224</v>
      </c>
      <c r="M313" s="211"/>
      <c r="N313" s="211"/>
      <c r="O313" s="211"/>
      <c r="P313" s="211"/>
      <c r="Q313" s="211"/>
      <c r="R313" s="211"/>
      <c r="S313" s="211"/>
      <c r="T313" s="211"/>
      <c r="U313" s="205"/>
      <c r="V313" s="205"/>
    </row>
    <row r="314" ht="40.5" customHeight="1">
      <c r="A314" s="207">
        <v>311.0</v>
      </c>
      <c r="B314" s="201">
        <v>45867.0</v>
      </c>
      <c r="C314" s="473"/>
      <c r="D314" s="444" t="s">
        <v>2228</v>
      </c>
      <c r="E314" s="446" t="s">
        <v>2220</v>
      </c>
      <c r="F314" s="446" t="s">
        <v>2221</v>
      </c>
      <c r="G314" s="205"/>
      <c r="H314" s="206" t="s">
        <v>791</v>
      </c>
      <c r="I314" s="205"/>
      <c r="J314" s="156" t="s">
        <v>35</v>
      </c>
      <c r="K314" s="305" t="s">
        <v>1693</v>
      </c>
      <c r="L314" s="210" t="s">
        <v>2224</v>
      </c>
      <c r="M314" s="211"/>
      <c r="N314" s="211"/>
      <c r="O314" s="211"/>
      <c r="P314" s="211"/>
      <c r="Q314" s="211"/>
      <c r="R314" s="211"/>
      <c r="S314" s="211"/>
      <c r="T314" s="211"/>
      <c r="U314" s="205"/>
      <c r="V314" s="205"/>
    </row>
    <row r="315" ht="40.5" customHeight="1">
      <c r="A315" s="207">
        <v>312.0</v>
      </c>
      <c r="B315" s="201">
        <v>45867.0</v>
      </c>
      <c r="C315" s="473"/>
      <c r="D315" s="444" t="s">
        <v>2229</v>
      </c>
      <c r="E315" s="446" t="s">
        <v>2220</v>
      </c>
      <c r="F315" s="446" t="s">
        <v>2221</v>
      </c>
      <c r="G315" s="205"/>
      <c r="H315" s="206" t="s">
        <v>791</v>
      </c>
      <c r="I315" s="205"/>
      <c r="J315" s="156" t="s">
        <v>35</v>
      </c>
      <c r="K315" s="305" t="s">
        <v>1693</v>
      </c>
      <c r="L315" s="210" t="s">
        <v>2224</v>
      </c>
      <c r="M315" s="211"/>
      <c r="N315" s="211"/>
      <c r="O315" s="211"/>
      <c r="P315" s="211"/>
      <c r="Q315" s="211"/>
      <c r="R315" s="211"/>
      <c r="S315" s="211"/>
      <c r="T315" s="211"/>
      <c r="U315" s="205"/>
      <c r="V315" s="205"/>
    </row>
    <row r="316" ht="40.5" customHeight="1">
      <c r="A316" s="207">
        <v>313.0</v>
      </c>
      <c r="B316" s="201">
        <v>45867.0</v>
      </c>
      <c r="C316" s="473"/>
      <c r="D316" s="444" t="s">
        <v>2230</v>
      </c>
      <c r="E316" s="446" t="s">
        <v>2220</v>
      </c>
      <c r="F316" s="446" t="s">
        <v>2221</v>
      </c>
      <c r="G316" s="205"/>
      <c r="H316" s="206" t="s">
        <v>791</v>
      </c>
      <c r="I316" s="205"/>
      <c r="J316" s="156" t="s">
        <v>35</v>
      </c>
      <c r="K316" s="305" t="s">
        <v>1693</v>
      </c>
      <c r="L316" s="210" t="s">
        <v>2224</v>
      </c>
      <c r="M316" s="211"/>
      <c r="N316" s="211"/>
      <c r="O316" s="211"/>
      <c r="P316" s="211"/>
      <c r="Q316" s="211"/>
      <c r="R316" s="211"/>
      <c r="S316" s="211"/>
      <c r="T316" s="211"/>
      <c r="U316" s="205"/>
      <c r="V316" s="205"/>
    </row>
    <row r="317" ht="40.5" customHeight="1">
      <c r="A317" s="207">
        <v>314.0</v>
      </c>
      <c r="B317" s="201">
        <v>45867.0</v>
      </c>
      <c r="C317" s="473"/>
      <c r="D317" s="444" t="s">
        <v>2231</v>
      </c>
      <c r="E317" s="446" t="s">
        <v>2220</v>
      </c>
      <c r="F317" s="446" t="s">
        <v>2221</v>
      </c>
      <c r="G317" s="205"/>
      <c r="H317" s="206" t="s">
        <v>791</v>
      </c>
      <c r="I317" s="205"/>
      <c r="J317" s="156" t="s">
        <v>35</v>
      </c>
      <c r="K317" s="305" t="s">
        <v>1693</v>
      </c>
      <c r="L317" s="210" t="s">
        <v>2224</v>
      </c>
      <c r="M317" s="211"/>
      <c r="N317" s="211"/>
      <c r="O317" s="211"/>
      <c r="P317" s="211"/>
      <c r="Q317" s="211"/>
      <c r="R317" s="211"/>
      <c r="S317" s="211"/>
      <c r="T317" s="211"/>
      <c r="U317" s="205"/>
      <c r="V317" s="205"/>
    </row>
    <row r="318" ht="40.5" customHeight="1">
      <c r="A318" s="207">
        <v>315.0</v>
      </c>
      <c r="B318" s="201">
        <v>45867.0</v>
      </c>
      <c r="C318" s="473"/>
      <c r="D318" s="202" t="s">
        <v>2232</v>
      </c>
      <c r="E318" s="446" t="s">
        <v>2220</v>
      </c>
      <c r="F318" s="446" t="s">
        <v>2221</v>
      </c>
      <c r="G318" s="205"/>
      <c r="H318" s="206" t="s">
        <v>791</v>
      </c>
      <c r="I318" s="205"/>
      <c r="J318" s="156" t="s">
        <v>35</v>
      </c>
      <c r="K318" s="305" t="s">
        <v>1693</v>
      </c>
      <c r="L318" s="210" t="s">
        <v>2224</v>
      </c>
      <c r="M318" s="211"/>
      <c r="N318" s="211"/>
      <c r="O318" s="211"/>
      <c r="P318" s="211"/>
      <c r="Q318" s="211"/>
      <c r="R318" s="211"/>
      <c r="S318" s="211"/>
      <c r="T318" s="211"/>
      <c r="U318" s="205"/>
      <c r="V318" s="205"/>
    </row>
    <row r="319" ht="40.5" customHeight="1">
      <c r="A319" s="207">
        <v>316.0</v>
      </c>
      <c r="B319" s="201">
        <v>45867.0</v>
      </c>
      <c r="C319" s="473"/>
      <c r="D319" s="444" t="s">
        <v>2233</v>
      </c>
      <c r="E319" s="446" t="s">
        <v>2220</v>
      </c>
      <c r="F319" s="446" t="s">
        <v>2221</v>
      </c>
      <c r="G319" s="205"/>
      <c r="H319" s="206" t="s">
        <v>791</v>
      </c>
      <c r="I319" s="205"/>
      <c r="J319" s="156" t="s">
        <v>35</v>
      </c>
      <c r="K319" s="305" t="s">
        <v>1693</v>
      </c>
      <c r="L319" s="210" t="s">
        <v>2224</v>
      </c>
      <c r="M319" s="211"/>
      <c r="N319" s="211"/>
      <c r="O319" s="211"/>
      <c r="P319" s="211"/>
      <c r="Q319" s="211"/>
      <c r="R319" s="211"/>
      <c r="S319" s="211"/>
      <c r="T319" s="211"/>
      <c r="U319" s="205"/>
      <c r="V319" s="205"/>
    </row>
    <row r="320" ht="40.5" customHeight="1">
      <c r="A320" s="207">
        <v>317.0</v>
      </c>
      <c r="B320" s="201">
        <v>45867.0</v>
      </c>
      <c r="C320" s="473"/>
      <c r="D320" s="444" t="s">
        <v>2234</v>
      </c>
      <c r="E320" s="446" t="s">
        <v>2220</v>
      </c>
      <c r="F320" s="446" t="s">
        <v>2221</v>
      </c>
      <c r="G320" s="205"/>
      <c r="H320" s="206" t="s">
        <v>791</v>
      </c>
      <c r="I320" s="205"/>
      <c r="J320" s="156" t="s">
        <v>35</v>
      </c>
      <c r="K320" s="305" t="s">
        <v>1693</v>
      </c>
      <c r="L320" s="210" t="s">
        <v>2224</v>
      </c>
      <c r="M320" s="211"/>
      <c r="N320" s="211"/>
      <c r="O320" s="211"/>
      <c r="P320" s="211"/>
      <c r="Q320" s="211"/>
      <c r="R320" s="211"/>
      <c r="S320" s="211"/>
      <c r="T320" s="211"/>
      <c r="U320" s="205"/>
      <c r="V320" s="205"/>
    </row>
    <row r="321" ht="40.5" customHeight="1">
      <c r="A321" s="207">
        <v>318.0</v>
      </c>
      <c r="B321" s="201">
        <v>45867.0</v>
      </c>
      <c r="C321" s="473"/>
      <c r="D321" s="444" t="s">
        <v>2235</v>
      </c>
      <c r="E321" s="446" t="s">
        <v>2220</v>
      </c>
      <c r="F321" s="446" t="s">
        <v>2221</v>
      </c>
      <c r="G321" s="205"/>
      <c r="H321" s="206" t="s">
        <v>791</v>
      </c>
      <c r="I321" s="205"/>
      <c r="J321" s="156" t="s">
        <v>35</v>
      </c>
      <c r="K321" s="305" t="s">
        <v>1693</v>
      </c>
      <c r="L321" s="210" t="s">
        <v>2224</v>
      </c>
      <c r="M321" s="211"/>
      <c r="N321" s="211"/>
      <c r="O321" s="211"/>
      <c r="P321" s="211"/>
      <c r="Q321" s="211"/>
      <c r="R321" s="211"/>
      <c r="S321" s="211"/>
      <c r="T321" s="211"/>
      <c r="U321" s="205"/>
      <c r="V321" s="205"/>
    </row>
    <row r="322" ht="40.5" customHeight="1">
      <c r="A322" s="207">
        <v>319.0</v>
      </c>
      <c r="B322" s="201">
        <v>45867.0</v>
      </c>
      <c r="C322" s="473"/>
      <c r="D322" s="444" t="s">
        <v>2236</v>
      </c>
      <c r="E322" s="446" t="s">
        <v>2220</v>
      </c>
      <c r="F322" s="446" t="s">
        <v>2221</v>
      </c>
      <c r="G322" s="205"/>
      <c r="H322" s="206" t="s">
        <v>791</v>
      </c>
      <c r="I322" s="205"/>
      <c r="J322" s="156" t="s">
        <v>35</v>
      </c>
      <c r="K322" s="305" t="s">
        <v>1693</v>
      </c>
      <c r="L322" s="210" t="s">
        <v>2224</v>
      </c>
      <c r="M322" s="211"/>
      <c r="N322" s="211"/>
      <c r="O322" s="211"/>
      <c r="P322" s="211"/>
      <c r="Q322" s="211"/>
      <c r="R322" s="211"/>
      <c r="S322" s="211"/>
      <c r="T322" s="211"/>
      <c r="U322" s="205"/>
      <c r="V322" s="205"/>
    </row>
    <row r="323" ht="40.5" customHeight="1">
      <c r="A323" s="207">
        <v>320.0</v>
      </c>
      <c r="B323" s="201">
        <v>45867.0</v>
      </c>
      <c r="C323" s="473"/>
      <c r="D323" s="476" t="s">
        <v>2237</v>
      </c>
      <c r="E323" s="446" t="s">
        <v>2220</v>
      </c>
      <c r="F323" s="446" t="s">
        <v>2221</v>
      </c>
      <c r="G323" s="205"/>
      <c r="H323" s="206" t="s">
        <v>791</v>
      </c>
      <c r="I323" s="205"/>
      <c r="J323" s="156" t="s">
        <v>35</v>
      </c>
      <c r="K323" s="305" t="s">
        <v>1693</v>
      </c>
      <c r="L323" s="210" t="s">
        <v>2224</v>
      </c>
      <c r="M323" s="211"/>
      <c r="N323" s="211"/>
      <c r="O323" s="211"/>
      <c r="P323" s="211"/>
      <c r="Q323" s="211"/>
      <c r="R323" s="211"/>
      <c r="S323" s="211"/>
      <c r="T323" s="211"/>
      <c r="U323" s="205"/>
      <c r="V323" s="205"/>
    </row>
    <row r="324" ht="40.5" customHeight="1">
      <c r="A324" s="207">
        <v>321.0</v>
      </c>
      <c r="B324" s="201">
        <v>45867.0</v>
      </c>
      <c r="C324" s="473"/>
      <c r="D324" s="444" t="s">
        <v>2238</v>
      </c>
      <c r="E324" s="446" t="s">
        <v>2220</v>
      </c>
      <c r="F324" s="446" t="s">
        <v>2221</v>
      </c>
      <c r="G324" s="205"/>
      <c r="H324" s="206" t="s">
        <v>791</v>
      </c>
      <c r="I324" s="205"/>
      <c r="J324" s="156" t="s">
        <v>35</v>
      </c>
      <c r="K324" s="305" t="s">
        <v>1693</v>
      </c>
      <c r="L324" s="210" t="s">
        <v>2224</v>
      </c>
      <c r="M324" s="211"/>
      <c r="N324" s="211"/>
      <c r="O324" s="211"/>
      <c r="P324" s="211"/>
      <c r="Q324" s="211"/>
      <c r="R324" s="211"/>
      <c r="S324" s="211"/>
      <c r="T324" s="211"/>
      <c r="U324" s="205"/>
      <c r="V324" s="205"/>
    </row>
    <row r="325" ht="40.5" customHeight="1">
      <c r="A325" s="207">
        <v>322.0</v>
      </c>
      <c r="B325" s="201">
        <v>45867.0</v>
      </c>
      <c r="C325" s="473"/>
      <c r="D325" s="444" t="s">
        <v>2239</v>
      </c>
      <c r="E325" s="446" t="s">
        <v>2220</v>
      </c>
      <c r="F325" s="446" t="s">
        <v>2221</v>
      </c>
      <c r="G325" s="205"/>
      <c r="H325" s="206" t="s">
        <v>791</v>
      </c>
      <c r="I325" s="205"/>
      <c r="J325" s="156" t="s">
        <v>35</v>
      </c>
      <c r="K325" s="305" t="s">
        <v>1693</v>
      </c>
      <c r="L325" s="210" t="s">
        <v>2224</v>
      </c>
      <c r="M325" s="211"/>
      <c r="N325" s="211"/>
      <c r="O325" s="211"/>
      <c r="P325" s="211"/>
      <c r="Q325" s="211"/>
      <c r="R325" s="211"/>
      <c r="S325" s="211"/>
      <c r="T325" s="211"/>
      <c r="U325" s="205"/>
      <c r="V325" s="205"/>
    </row>
    <row r="326" ht="40.5" customHeight="1">
      <c r="A326" s="207">
        <v>323.0</v>
      </c>
      <c r="B326" s="201">
        <v>45867.0</v>
      </c>
      <c r="C326" s="473"/>
      <c r="D326" s="444" t="s">
        <v>2240</v>
      </c>
      <c r="E326" s="446" t="s">
        <v>2220</v>
      </c>
      <c r="F326" s="446" t="s">
        <v>2221</v>
      </c>
      <c r="G326" s="205"/>
      <c r="H326" s="206" t="s">
        <v>791</v>
      </c>
      <c r="I326" s="205"/>
      <c r="J326" s="156" t="s">
        <v>35</v>
      </c>
      <c r="K326" s="305" t="s">
        <v>1693</v>
      </c>
      <c r="L326" s="210" t="s">
        <v>2224</v>
      </c>
      <c r="M326" s="211"/>
      <c r="N326" s="211"/>
      <c r="O326" s="211"/>
      <c r="P326" s="211"/>
      <c r="Q326" s="211"/>
      <c r="R326" s="211"/>
      <c r="S326" s="211"/>
      <c r="T326" s="211"/>
      <c r="U326" s="205"/>
      <c r="V326" s="205"/>
    </row>
    <row r="327" ht="40.5" customHeight="1">
      <c r="A327" s="207">
        <v>324.0</v>
      </c>
      <c r="B327" s="201">
        <v>45867.0</v>
      </c>
      <c r="C327" s="473"/>
      <c r="D327" s="444" t="s">
        <v>2241</v>
      </c>
      <c r="E327" s="446" t="s">
        <v>2220</v>
      </c>
      <c r="F327" s="446" t="s">
        <v>2221</v>
      </c>
      <c r="G327" s="205"/>
      <c r="H327" s="206" t="s">
        <v>791</v>
      </c>
      <c r="I327" s="205"/>
      <c r="J327" s="156" t="s">
        <v>35</v>
      </c>
      <c r="K327" s="305" t="s">
        <v>1693</v>
      </c>
      <c r="L327" s="210" t="s">
        <v>2224</v>
      </c>
      <c r="M327" s="211"/>
      <c r="N327" s="211"/>
      <c r="O327" s="211"/>
      <c r="P327" s="211"/>
      <c r="Q327" s="211"/>
      <c r="R327" s="211"/>
      <c r="S327" s="211"/>
      <c r="T327" s="211"/>
      <c r="U327" s="205"/>
      <c r="V327" s="205"/>
    </row>
    <row r="328" ht="40.5" customHeight="1">
      <c r="A328" s="200">
        <v>325.0</v>
      </c>
      <c r="B328" s="477"/>
      <c r="C328" s="472"/>
      <c r="D328" s="472"/>
      <c r="E328" s="470"/>
      <c r="F328" s="368"/>
      <c r="G328" s="216"/>
      <c r="H328" s="217"/>
      <c r="I328" s="216"/>
      <c r="J328" s="218"/>
      <c r="K328" s="364"/>
      <c r="L328" s="219"/>
      <c r="M328" s="223"/>
      <c r="N328" s="223"/>
      <c r="O328" s="223"/>
      <c r="P328" s="223"/>
      <c r="Q328" s="223"/>
      <c r="R328" s="223"/>
      <c r="S328" s="223"/>
      <c r="T328" s="223"/>
      <c r="U328" s="216"/>
      <c r="V328" s="216"/>
    </row>
    <row r="329" ht="40.5" customHeight="1">
      <c r="A329" s="200">
        <v>326.0</v>
      </c>
      <c r="B329" s="478"/>
      <c r="C329" s="472"/>
      <c r="D329" s="472"/>
      <c r="E329" s="470"/>
      <c r="F329" s="368"/>
      <c r="G329" s="216"/>
      <c r="H329" s="217"/>
      <c r="I329" s="216"/>
      <c r="J329" s="218"/>
      <c r="K329" s="364"/>
      <c r="L329" s="223"/>
      <c r="M329" s="223"/>
      <c r="N329" s="223"/>
      <c r="O329" s="223"/>
      <c r="P329" s="223"/>
      <c r="Q329" s="223"/>
      <c r="R329" s="223"/>
      <c r="S329" s="223"/>
      <c r="T329" s="223"/>
      <c r="U329" s="216"/>
      <c r="V329" s="216"/>
    </row>
    <row r="330" ht="40.5" customHeight="1">
      <c r="A330" s="200">
        <v>327.0</v>
      </c>
      <c r="B330" s="478"/>
      <c r="C330" s="472"/>
      <c r="D330" s="472"/>
      <c r="E330" s="470"/>
      <c r="F330" s="368"/>
      <c r="G330" s="216"/>
      <c r="H330" s="217"/>
      <c r="I330" s="216"/>
      <c r="J330" s="218"/>
      <c r="K330" s="364"/>
      <c r="L330" s="223"/>
      <c r="M330" s="223"/>
      <c r="N330" s="223"/>
      <c r="O330" s="223"/>
      <c r="P330" s="223"/>
      <c r="Q330" s="223"/>
      <c r="R330" s="223"/>
      <c r="S330" s="223"/>
      <c r="T330" s="223"/>
      <c r="U330" s="216"/>
      <c r="V330" s="216"/>
    </row>
    <row r="331" ht="40.5" customHeight="1">
      <c r="A331" s="200">
        <v>328.0</v>
      </c>
      <c r="B331" s="478"/>
      <c r="C331" s="472"/>
      <c r="D331" s="472"/>
      <c r="E331" s="470"/>
      <c r="F331" s="368"/>
      <c r="G331" s="216"/>
      <c r="H331" s="217"/>
      <c r="I331" s="216"/>
      <c r="J331" s="218"/>
      <c r="K331" s="364"/>
      <c r="L331" s="223"/>
      <c r="M331" s="223"/>
      <c r="N331" s="223"/>
      <c r="O331" s="223"/>
      <c r="P331" s="223"/>
      <c r="Q331" s="223"/>
      <c r="R331" s="223"/>
      <c r="S331" s="223"/>
      <c r="T331" s="223"/>
      <c r="U331" s="216"/>
      <c r="V331" s="216"/>
    </row>
    <row r="332" ht="40.5" customHeight="1">
      <c r="A332" s="200">
        <v>329.0</v>
      </c>
      <c r="B332" s="478"/>
      <c r="C332" s="472"/>
      <c r="D332" s="472"/>
      <c r="E332" s="470"/>
      <c r="F332" s="368"/>
      <c r="G332" s="216"/>
      <c r="H332" s="217"/>
      <c r="I332" s="216"/>
      <c r="J332" s="218"/>
      <c r="K332" s="364"/>
      <c r="L332" s="223"/>
      <c r="M332" s="223"/>
      <c r="N332" s="223"/>
      <c r="O332" s="223"/>
      <c r="P332" s="223"/>
      <c r="Q332" s="223"/>
      <c r="R332" s="223"/>
      <c r="S332" s="223"/>
      <c r="T332" s="223"/>
      <c r="U332" s="216"/>
      <c r="V332" s="216"/>
    </row>
    <row r="333" ht="40.5" customHeight="1">
      <c r="A333" s="200">
        <v>330.0</v>
      </c>
      <c r="B333" s="478"/>
      <c r="C333" s="472"/>
      <c r="D333" s="472"/>
      <c r="E333" s="470"/>
      <c r="F333" s="368"/>
      <c r="G333" s="216"/>
      <c r="H333" s="217"/>
      <c r="I333" s="216"/>
      <c r="J333" s="218"/>
      <c r="K333" s="364"/>
      <c r="L333" s="223"/>
      <c r="M333" s="223"/>
      <c r="N333" s="223"/>
      <c r="O333" s="223"/>
      <c r="P333" s="223"/>
      <c r="Q333" s="223"/>
      <c r="R333" s="223"/>
      <c r="S333" s="223"/>
      <c r="T333" s="223"/>
      <c r="U333" s="216"/>
      <c r="V333" s="216"/>
    </row>
    <row r="334" ht="40.5" customHeight="1">
      <c r="A334" s="200">
        <v>331.0</v>
      </c>
      <c r="B334" s="478"/>
      <c r="C334" s="472"/>
      <c r="D334" s="472"/>
      <c r="E334" s="470"/>
      <c r="F334" s="368"/>
      <c r="G334" s="216"/>
      <c r="H334" s="217"/>
      <c r="I334" s="216"/>
      <c r="J334" s="218"/>
      <c r="K334" s="364"/>
      <c r="L334" s="223"/>
      <c r="M334" s="223"/>
      <c r="N334" s="223"/>
      <c r="O334" s="223"/>
      <c r="P334" s="223"/>
      <c r="Q334" s="223"/>
      <c r="R334" s="223"/>
      <c r="S334" s="223"/>
      <c r="T334" s="223"/>
      <c r="U334" s="216"/>
      <c r="V334" s="216"/>
    </row>
    <row r="335" ht="40.5" customHeight="1">
      <c r="A335" s="200">
        <v>332.0</v>
      </c>
      <c r="B335" s="478"/>
      <c r="C335" s="472"/>
      <c r="D335" s="472"/>
      <c r="E335" s="470"/>
      <c r="F335" s="368"/>
      <c r="G335" s="216"/>
      <c r="H335" s="217"/>
      <c r="I335" s="216"/>
      <c r="J335" s="218"/>
      <c r="K335" s="364"/>
      <c r="L335" s="223"/>
      <c r="M335" s="223"/>
      <c r="N335" s="223"/>
      <c r="O335" s="223"/>
      <c r="P335" s="223"/>
      <c r="Q335" s="223"/>
      <c r="R335" s="223"/>
      <c r="S335" s="223"/>
      <c r="T335" s="223"/>
      <c r="U335" s="216"/>
      <c r="V335" s="216"/>
    </row>
    <row r="336" ht="40.5" customHeight="1">
      <c r="A336" s="200">
        <v>333.0</v>
      </c>
      <c r="B336" s="478"/>
      <c r="C336" s="472"/>
      <c r="D336" s="472"/>
      <c r="E336" s="470"/>
      <c r="F336" s="368"/>
      <c r="G336" s="216"/>
      <c r="H336" s="217"/>
      <c r="I336" s="216"/>
      <c r="J336" s="218"/>
      <c r="K336" s="364"/>
      <c r="L336" s="223"/>
      <c r="M336" s="223"/>
      <c r="N336" s="223"/>
      <c r="O336" s="223"/>
      <c r="P336" s="223"/>
      <c r="Q336" s="223"/>
      <c r="R336" s="223"/>
      <c r="S336" s="223"/>
      <c r="T336" s="223"/>
      <c r="U336" s="216"/>
      <c r="V336" s="216"/>
    </row>
    <row r="337" ht="40.5" customHeight="1">
      <c r="A337" s="200">
        <v>334.0</v>
      </c>
      <c r="B337" s="478"/>
      <c r="C337" s="472"/>
      <c r="D337" s="472"/>
      <c r="E337" s="470"/>
      <c r="F337" s="368"/>
      <c r="G337" s="216"/>
      <c r="H337" s="217"/>
      <c r="I337" s="216"/>
      <c r="J337" s="218"/>
      <c r="K337" s="364"/>
      <c r="L337" s="223"/>
      <c r="M337" s="223"/>
      <c r="N337" s="223"/>
      <c r="O337" s="223"/>
      <c r="P337" s="223"/>
      <c r="Q337" s="223"/>
      <c r="R337" s="223"/>
      <c r="S337" s="223"/>
      <c r="T337" s="223"/>
      <c r="U337" s="216"/>
      <c r="V337" s="216"/>
    </row>
    <row r="338" ht="40.5" customHeight="1">
      <c r="A338" s="200">
        <v>335.0</v>
      </c>
      <c r="B338" s="478"/>
      <c r="C338" s="472"/>
      <c r="D338" s="472"/>
      <c r="E338" s="470"/>
      <c r="F338" s="368"/>
      <c r="G338" s="216"/>
      <c r="H338" s="217"/>
      <c r="I338" s="216"/>
      <c r="J338" s="218"/>
      <c r="K338" s="364"/>
      <c r="L338" s="223"/>
      <c r="M338" s="223"/>
      <c r="N338" s="223"/>
      <c r="O338" s="223"/>
      <c r="P338" s="223"/>
      <c r="Q338" s="223"/>
      <c r="R338" s="223"/>
      <c r="S338" s="223"/>
      <c r="T338" s="223"/>
      <c r="U338" s="216"/>
      <c r="V338" s="216"/>
    </row>
    <row r="339" ht="40.5" customHeight="1">
      <c r="A339" s="200">
        <v>336.0</v>
      </c>
      <c r="B339" s="478"/>
      <c r="C339" s="472"/>
      <c r="D339" s="472"/>
      <c r="E339" s="470"/>
      <c r="F339" s="368"/>
      <c r="G339" s="216"/>
      <c r="H339" s="217"/>
      <c r="I339" s="216"/>
      <c r="J339" s="218"/>
      <c r="K339" s="364"/>
      <c r="L339" s="223"/>
      <c r="M339" s="223"/>
      <c r="N339" s="223"/>
      <c r="O339" s="223"/>
      <c r="P339" s="223"/>
      <c r="Q339" s="223"/>
      <c r="R339" s="223"/>
      <c r="S339" s="223"/>
      <c r="T339" s="223"/>
      <c r="U339" s="216"/>
      <c r="V339" s="216"/>
    </row>
    <row r="340" ht="40.5" customHeight="1">
      <c r="A340" s="200">
        <v>337.0</v>
      </c>
      <c r="B340" s="478"/>
      <c r="C340" s="472"/>
      <c r="D340" s="472"/>
      <c r="E340" s="470"/>
      <c r="F340" s="368"/>
      <c r="G340" s="216"/>
      <c r="H340" s="217"/>
      <c r="I340" s="216"/>
      <c r="J340" s="218"/>
      <c r="K340" s="364"/>
      <c r="L340" s="223"/>
      <c r="M340" s="223"/>
      <c r="N340" s="223"/>
      <c r="O340" s="223"/>
      <c r="P340" s="223"/>
      <c r="Q340" s="223"/>
      <c r="R340" s="223"/>
      <c r="S340" s="223"/>
      <c r="T340" s="223"/>
      <c r="U340" s="216"/>
      <c r="V340" s="216"/>
    </row>
    <row r="341" ht="40.5" customHeight="1">
      <c r="A341" s="200">
        <v>338.0</v>
      </c>
      <c r="B341" s="478"/>
      <c r="C341" s="472"/>
      <c r="D341" s="472"/>
      <c r="E341" s="470"/>
      <c r="F341" s="368"/>
      <c r="G341" s="216"/>
      <c r="H341" s="217"/>
      <c r="I341" s="216"/>
      <c r="J341" s="218"/>
      <c r="K341" s="364"/>
      <c r="L341" s="223"/>
      <c r="M341" s="223"/>
      <c r="N341" s="223"/>
      <c r="O341" s="223"/>
      <c r="P341" s="223"/>
      <c r="Q341" s="223"/>
      <c r="R341" s="223"/>
      <c r="S341" s="223"/>
      <c r="T341" s="223"/>
      <c r="U341" s="216"/>
      <c r="V341" s="216"/>
    </row>
    <row r="342" ht="40.5" customHeight="1">
      <c r="A342" s="200">
        <v>339.0</v>
      </c>
      <c r="B342" s="478"/>
      <c r="C342" s="472"/>
      <c r="D342" s="472"/>
      <c r="E342" s="470"/>
      <c r="F342" s="368"/>
      <c r="G342" s="216"/>
      <c r="H342" s="217"/>
      <c r="I342" s="216"/>
      <c r="J342" s="218"/>
      <c r="K342" s="364"/>
      <c r="L342" s="223"/>
      <c r="M342" s="223"/>
      <c r="N342" s="223"/>
      <c r="O342" s="223"/>
      <c r="P342" s="223"/>
      <c r="Q342" s="223"/>
      <c r="R342" s="223"/>
      <c r="S342" s="223"/>
      <c r="T342" s="223"/>
      <c r="U342" s="216"/>
      <c r="V342" s="216"/>
    </row>
    <row r="343" ht="40.5" customHeight="1">
      <c r="A343" s="200">
        <v>340.0</v>
      </c>
      <c r="B343" s="478"/>
      <c r="C343" s="472"/>
      <c r="D343" s="472"/>
      <c r="E343" s="470"/>
      <c r="F343" s="368"/>
      <c r="G343" s="216"/>
      <c r="H343" s="217"/>
      <c r="I343" s="216"/>
      <c r="J343" s="218"/>
      <c r="K343" s="364"/>
      <c r="L343" s="223"/>
      <c r="M343" s="223"/>
      <c r="N343" s="223"/>
      <c r="O343" s="223"/>
      <c r="P343" s="223"/>
      <c r="Q343" s="223"/>
      <c r="R343" s="223"/>
      <c r="S343" s="223"/>
      <c r="T343" s="223"/>
      <c r="U343" s="216"/>
      <c r="V343" s="216"/>
    </row>
    <row r="344" ht="40.5" customHeight="1">
      <c r="A344" s="200">
        <v>341.0</v>
      </c>
      <c r="B344" s="478"/>
      <c r="C344" s="472"/>
      <c r="D344" s="472"/>
      <c r="E344" s="470"/>
      <c r="F344" s="368"/>
      <c r="G344" s="216"/>
      <c r="H344" s="217"/>
      <c r="I344" s="216"/>
      <c r="J344" s="218"/>
      <c r="K344" s="364"/>
      <c r="L344" s="223"/>
      <c r="M344" s="223"/>
      <c r="N344" s="223"/>
      <c r="O344" s="223"/>
      <c r="P344" s="223"/>
      <c r="Q344" s="223"/>
      <c r="R344" s="223"/>
      <c r="S344" s="223"/>
      <c r="T344" s="223"/>
      <c r="U344" s="216"/>
      <c r="V344" s="216"/>
    </row>
    <row r="345" ht="40.5" customHeight="1">
      <c r="A345" s="200">
        <v>342.0</v>
      </c>
      <c r="B345" s="478"/>
      <c r="C345" s="472"/>
      <c r="D345" s="472"/>
      <c r="E345" s="470"/>
      <c r="F345" s="368"/>
      <c r="G345" s="216"/>
      <c r="H345" s="217"/>
      <c r="I345" s="216"/>
      <c r="J345" s="218"/>
      <c r="K345" s="364"/>
      <c r="L345" s="223"/>
      <c r="M345" s="223"/>
      <c r="N345" s="223"/>
      <c r="O345" s="223"/>
      <c r="P345" s="223"/>
      <c r="Q345" s="223"/>
      <c r="R345" s="223"/>
      <c r="S345" s="223"/>
      <c r="T345" s="223"/>
      <c r="U345" s="216"/>
      <c r="V345" s="216"/>
    </row>
    <row r="346" ht="40.5" customHeight="1">
      <c r="A346" s="200">
        <v>343.0</v>
      </c>
      <c r="B346" s="478"/>
      <c r="C346" s="472"/>
      <c r="D346" s="472"/>
      <c r="E346" s="470"/>
      <c r="F346" s="368"/>
      <c r="G346" s="216"/>
      <c r="H346" s="217"/>
      <c r="I346" s="216"/>
      <c r="J346" s="218"/>
      <c r="K346" s="364"/>
      <c r="L346" s="223"/>
      <c r="M346" s="223"/>
      <c r="N346" s="223"/>
      <c r="O346" s="223"/>
      <c r="P346" s="223"/>
      <c r="Q346" s="223"/>
      <c r="R346" s="223"/>
      <c r="S346" s="223"/>
      <c r="T346" s="223"/>
      <c r="U346" s="216"/>
      <c r="V346" s="216"/>
    </row>
    <row r="347" ht="40.5" customHeight="1">
      <c r="A347" s="200">
        <v>344.0</v>
      </c>
      <c r="B347" s="478"/>
      <c r="C347" s="472"/>
      <c r="D347" s="472"/>
      <c r="E347" s="470"/>
      <c r="F347" s="368"/>
      <c r="G347" s="216"/>
      <c r="H347" s="217"/>
      <c r="I347" s="216"/>
      <c r="J347" s="218"/>
      <c r="K347" s="364"/>
      <c r="L347" s="223"/>
      <c r="M347" s="223"/>
      <c r="N347" s="223"/>
      <c r="O347" s="223"/>
      <c r="P347" s="223"/>
      <c r="Q347" s="223"/>
      <c r="R347" s="223"/>
      <c r="S347" s="223"/>
      <c r="T347" s="223"/>
      <c r="U347" s="216"/>
      <c r="V347" s="216"/>
    </row>
    <row r="348" ht="40.5" customHeight="1">
      <c r="A348" s="200">
        <v>345.0</v>
      </c>
      <c r="B348" s="478"/>
      <c r="C348" s="472"/>
      <c r="D348" s="472"/>
      <c r="E348" s="470"/>
      <c r="F348" s="368"/>
      <c r="G348" s="216"/>
      <c r="H348" s="217"/>
      <c r="I348" s="216"/>
      <c r="J348" s="218"/>
      <c r="K348" s="364"/>
      <c r="L348" s="223"/>
      <c r="M348" s="223"/>
      <c r="N348" s="223"/>
      <c r="O348" s="223"/>
      <c r="P348" s="223"/>
      <c r="Q348" s="223"/>
      <c r="R348" s="223"/>
      <c r="S348" s="223"/>
      <c r="T348" s="223"/>
      <c r="U348" s="216"/>
      <c r="V348" s="216"/>
    </row>
    <row r="349" ht="40.5" customHeight="1">
      <c r="A349" s="200">
        <v>346.0</v>
      </c>
      <c r="B349" s="478"/>
      <c r="C349" s="472"/>
      <c r="D349" s="472"/>
      <c r="E349" s="470"/>
      <c r="F349" s="368"/>
      <c r="G349" s="216"/>
      <c r="H349" s="479"/>
      <c r="I349" s="216"/>
      <c r="J349" s="480"/>
      <c r="K349" s="216"/>
      <c r="L349" s="223"/>
      <c r="M349" s="223"/>
      <c r="N349" s="223"/>
      <c r="O349" s="223"/>
      <c r="P349" s="223"/>
      <c r="Q349" s="223"/>
      <c r="R349" s="223"/>
      <c r="S349" s="223"/>
      <c r="T349" s="223"/>
      <c r="U349" s="216"/>
      <c r="V349" s="216"/>
    </row>
    <row r="350" ht="40.5" customHeight="1">
      <c r="A350" s="200">
        <v>347.0</v>
      </c>
      <c r="B350" s="478"/>
      <c r="C350" s="472"/>
      <c r="D350" s="472"/>
      <c r="E350" s="470"/>
      <c r="F350" s="368"/>
      <c r="G350" s="216"/>
      <c r="H350" s="479"/>
      <c r="I350" s="216"/>
      <c r="J350" s="480"/>
      <c r="K350" s="216"/>
      <c r="L350" s="223"/>
      <c r="M350" s="223"/>
      <c r="N350" s="223"/>
      <c r="O350" s="223"/>
      <c r="P350" s="223"/>
      <c r="Q350" s="223"/>
      <c r="R350" s="223"/>
      <c r="S350" s="223"/>
      <c r="T350" s="223"/>
      <c r="U350" s="216"/>
      <c r="V350" s="216"/>
    </row>
    <row r="351" ht="40.5" customHeight="1">
      <c r="A351" s="200">
        <v>348.0</v>
      </c>
      <c r="B351" s="478"/>
      <c r="C351" s="472"/>
      <c r="D351" s="472"/>
      <c r="E351" s="470"/>
      <c r="F351" s="368"/>
      <c r="G351" s="216"/>
      <c r="H351" s="479"/>
      <c r="I351" s="216"/>
      <c r="J351" s="480"/>
      <c r="K351" s="216"/>
      <c r="L351" s="223"/>
      <c r="M351" s="223"/>
      <c r="N351" s="223"/>
      <c r="O351" s="223"/>
      <c r="P351" s="223"/>
      <c r="Q351" s="223"/>
      <c r="R351" s="223"/>
      <c r="S351" s="223"/>
      <c r="T351" s="223"/>
      <c r="U351" s="216"/>
      <c r="V351" s="216"/>
    </row>
    <row r="352" ht="40.5" customHeight="1">
      <c r="A352" s="200">
        <v>349.0</v>
      </c>
      <c r="B352" s="478"/>
      <c r="C352" s="472"/>
      <c r="D352" s="472"/>
      <c r="E352" s="470"/>
      <c r="F352" s="368"/>
      <c r="G352" s="216"/>
      <c r="H352" s="479"/>
      <c r="I352" s="216"/>
      <c r="J352" s="480"/>
      <c r="K352" s="216"/>
      <c r="L352" s="223"/>
      <c r="M352" s="223"/>
      <c r="N352" s="223"/>
      <c r="O352" s="223"/>
      <c r="P352" s="223"/>
      <c r="Q352" s="223"/>
      <c r="R352" s="223"/>
      <c r="S352" s="223"/>
      <c r="T352" s="223"/>
      <c r="U352" s="216"/>
      <c r="V352" s="216"/>
    </row>
    <row r="353" ht="40.5" customHeight="1">
      <c r="A353" s="200">
        <v>350.0</v>
      </c>
      <c r="B353" s="478"/>
      <c r="C353" s="472"/>
      <c r="D353" s="472"/>
      <c r="E353" s="470"/>
      <c r="F353" s="368"/>
      <c r="G353" s="216"/>
      <c r="H353" s="479"/>
      <c r="I353" s="216"/>
      <c r="J353" s="480"/>
      <c r="K353" s="216"/>
      <c r="L353" s="223"/>
      <c r="M353" s="223"/>
      <c r="N353" s="223"/>
      <c r="O353" s="223"/>
      <c r="P353" s="223"/>
      <c r="Q353" s="223"/>
      <c r="R353" s="223"/>
      <c r="S353" s="223"/>
      <c r="T353" s="223"/>
      <c r="U353" s="216"/>
      <c r="V353" s="216"/>
    </row>
    <row r="354" ht="40.5" customHeight="1">
      <c r="A354" s="200">
        <v>351.0</v>
      </c>
      <c r="B354" s="478"/>
      <c r="C354" s="472"/>
      <c r="D354" s="472"/>
      <c r="E354" s="470"/>
      <c r="F354" s="368"/>
      <c r="G354" s="216"/>
      <c r="H354" s="479"/>
      <c r="I354" s="216"/>
      <c r="J354" s="480"/>
      <c r="K354" s="216"/>
      <c r="L354" s="223"/>
      <c r="M354" s="223"/>
      <c r="N354" s="223"/>
      <c r="O354" s="223"/>
      <c r="P354" s="223"/>
      <c r="Q354" s="223"/>
      <c r="R354" s="223"/>
      <c r="S354" s="223"/>
      <c r="T354" s="223"/>
      <c r="U354" s="216"/>
      <c r="V354" s="216"/>
    </row>
    <row r="355" ht="40.5" customHeight="1">
      <c r="A355" s="200">
        <v>352.0</v>
      </c>
      <c r="B355" s="478"/>
      <c r="C355" s="472"/>
      <c r="D355" s="472"/>
      <c r="E355" s="470"/>
      <c r="F355" s="368"/>
      <c r="G355" s="216"/>
      <c r="H355" s="479"/>
      <c r="I355" s="216"/>
      <c r="J355" s="480"/>
      <c r="K355" s="216"/>
      <c r="L355" s="223"/>
      <c r="M355" s="223"/>
      <c r="N355" s="223"/>
      <c r="O355" s="223"/>
      <c r="P355" s="223"/>
      <c r="Q355" s="223"/>
      <c r="R355" s="223"/>
      <c r="S355" s="223"/>
      <c r="T355" s="223"/>
      <c r="U355" s="216"/>
      <c r="V355" s="216"/>
    </row>
    <row r="356" ht="40.5" customHeight="1">
      <c r="A356" s="200">
        <v>353.0</v>
      </c>
      <c r="B356" s="478"/>
      <c r="C356" s="472"/>
      <c r="D356" s="472"/>
      <c r="E356" s="470"/>
      <c r="F356" s="368"/>
      <c r="G356" s="216"/>
      <c r="H356" s="479"/>
      <c r="I356" s="216"/>
      <c r="J356" s="480"/>
      <c r="K356" s="216"/>
      <c r="L356" s="223"/>
      <c r="M356" s="223"/>
      <c r="N356" s="223"/>
      <c r="O356" s="223"/>
      <c r="P356" s="223"/>
      <c r="Q356" s="223"/>
      <c r="R356" s="223"/>
      <c r="S356" s="223"/>
      <c r="T356" s="223"/>
      <c r="U356" s="216"/>
      <c r="V356" s="216"/>
    </row>
    <row r="357" ht="40.5" customHeight="1">
      <c r="A357" s="200">
        <v>354.0</v>
      </c>
      <c r="B357" s="478"/>
      <c r="C357" s="472"/>
      <c r="D357" s="472"/>
      <c r="E357" s="470"/>
      <c r="F357" s="368"/>
      <c r="G357" s="216"/>
      <c r="H357" s="479"/>
      <c r="I357" s="216"/>
      <c r="J357" s="480"/>
      <c r="K357" s="216"/>
      <c r="L357" s="223"/>
      <c r="M357" s="223"/>
      <c r="N357" s="223"/>
      <c r="O357" s="223"/>
      <c r="P357" s="223"/>
      <c r="Q357" s="223"/>
      <c r="R357" s="223"/>
      <c r="S357" s="223"/>
      <c r="T357" s="223"/>
      <c r="U357" s="216"/>
      <c r="V357" s="216"/>
    </row>
    <row r="358" ht="40.5" customHeight="1">
      <c r="A358" s="200">
        <v>355.0</v>
      </c>
      <c r="B358" s="478"/>
      <c r="C358" s="472"/>
      <c r="D358" s="472"/>
      <c r="E358" s="470"/>
      <c r="F358" s="368"/>
      <c r="G358" s="216"/>
      <c r="H358" s="479"/>
      <c r="I358" s="216"/>
      <c r="J358" s="480"/>
      <c r="K358" s="216"/>
      <c r="L358" s="223"/>
      <c r="M358" s="223"/>
      <c r="N358" s="223"/>
      <c r="O358" s="223"/>
      <c r="P358" s="223"/>
      <c r="Q358" s="223"/>
      <c r="R358" s="223"/>
      <c r="S358" s="223"/>
      <c r="T358" s="223"/>
      <c r="U358" s="216"/>
      <c r="V358" s="216"/>
    </row>
    <row r="359" ht="40.5" customHeight="1">
      <c r="A359" s="200">
        <v>356.0</v>
      </c>
      <c r="B359" s="478"/>
      <c r="C359" s="472"/>
      <c r="D359" s="472"/>
      <c r="E359" s="470"/>
      <c r="F359" s="368"/>
      <c r="G359" s="216"/>
      <c r="H359" s="479"/>
      <c r="I359" s="216"/>
      <c r="J359" s="480"/>
      <c r="K359" s="216"/>
      <c r="L359" s="223"/>
      <c r="M359" s="223"/>
      <c r="N359" s="223"/>
      <c r="O359" s="223"/>
      <c r="P359" s="223"/>
      <c r="Q359" s="223"/>
      <c r="R359" s="223"/>
      <c r="S359" s="223"/>
      <c r="T359" s="223"/>
      <c r="U359" s="216"/>
      <c r="V359" s="216"/>
    </row>
    <row r="360" ht="40.5" customHeight="1">
      <c r="A360" s="200">
        <v>357.0</v>
      </c>
      <c r="B360" s="478"/>
      <c r="C360" s="472"/>
      <c r="D360" s="472"/>
      <c r="E360" s="470"/>
      <c r="F360" s="368"/>
      <c r="G360" s="216"/>
      <c r="H360" s="479"/>
      <c r="I360" s="216"/>
      <c r="J360" s="480"/>
      <c r="K360" s="216"/>
      <c r="L360" s="223"/>
      <c r="M360" s="223"/>
      <c r="N360" s="223"/>
      <c r="O360" s="223"/>
      <c r="P360" s="223"/>
      <c r="Q360" s="223"/>
      <c r="R360" s="223"/>
      <c r="S360" s="223"/>
      <c r="T360" s="223"/>
      <c r="U360" s="216"/>
      <c r="V360" s="216"/>
    </row>
    <row r="361" ht="40.5" customHeight="1">
      <c r="A361" s="200">
        <v>358.0</v>
      </c>
      <c r="B361" s="478"/>
      <c r="C361" s="472"/>
      <c r="D361" s="472"/>
      <c r="E361" s="470"/>
      <c r="F361" s="368"/>
      <c r="G361" s="216"/>
      <c r="H361" s="479"/>
      <c r="I361" s="216"/>
      <c r="J361" s="480"/>
      <c r="K361" s="216"/>
      <c r="L361" s="223"/>
      <c r="M361" s="223"/>
      <c r="N361" s="223"/>
      <c r="O361" s="223"/>
      <c r="P361" s="223"/>
      <c r="Q361" s="223"/>
      <c r="R361" s="223"/>
      <c r="S361" s="223"/>
      <c r="T361" s="223"/>
      <c r="U361" s="216"/>
      <c r="V361" s="216"/>
    </row>
    <row r="362" ht="40.5" customHeight="1">
      <c r="A362" s="200">
        <v>359.0</v>
      </c>
      <c r="B362" s="478"/>
      <c r="C362" s="472"/>
      <c r="D362" s="472"/>
      <c r="E362" s="470"/>
      <c r="F362" s="368"/>
      <c r="G362" s="216"/>
      <c r="H362" s="479"/>
      <c r="I362" s="216"/>
      <c r="J362" s="480"/>
      <c r="K362" s="216"/>
      <c r="L362" s="223"/>
      <c r="M362" s="223"/>
      <c r="N362" s="223"/>
      <c r="O362" s="223"/>
      <c r="P362" s="223"/>
      <c r="Q362" s="223"/>
      <c r="R362" s="223"/>
      <c r="S362" s="223"/>
      <c r="T362" s="223"/>
      <c r="U362" s="216"/>
      <c r="V362" s="216"/>
    </row>
    <row r="363" ht="40.5" customHeight="1">
      <c r="A363" s="200">
        <v>360.0</v>
      </c>
      <c r="B363" s="478"/>
      <c r="C363" s="472"/>
      <c r="D363" s="472"/>
      <c r="E363" s="470"/>
      <c r="F363" s="368"/>
      <c r="G363" s="216"/>
      <c r="H363" s="479"/>
      <c r="I363" s="216"/>
      <c r="J363" s="480"/>
      <c r="K363" s="216"/>
      <c r="L363" s="223"/>
      <c r="M363" s="223"/>
      <c r="N363" s="223"/>
      <c r="O363" s="223"/>
      <c r="P363" s="223"/>
      <c r="Q363" s="223"/>
      <c r="R363" s="223"/>
      <c r="S363" s="223"/>
      <c r="T363" s="223"/>
      <c r="U363" s="216"/>
      <c r="V363" s="216"/>
    </row>
    <row r="364" ht="40.5" customHeight="1">
      <c r="A364" s="200">
        <v>361.0</v>
      </c>
      <c r="B364" s="478"/>
      <c r="C364" s="472"/>
      <c r="D364" s="472"/>
      <c r="E364" s="470"/>
      <c r="F364" s="368"/>
      <c r="G364" s="216"/>
      <c r="H364" s="479"/>
      <c r="I364" s="216"/>
      <c r="J364" s="480"/>
      <c r="K364" s="216"/>
      <c r="L364" s="223"/>
      <c r="M364" s="223"/>
      <c r="N364" s="223"/>
      <c r="O364" s="223"/>
      <c r="P364" s="223"/>
      <c r="Q364" s="223"/>
      <c r="R364" s="223"/>
      <c r="S364" s="223"/>
      <c r="T364" s="223"/>
      <c r="U364" s="216"/>
      <c r="V364" s="216"/>
    </row>
    <row r="365" ht="40.5" customHeight="1">
      <c r="A365" s="216"/>
      <c r="B365" s="478"/>
      <c r="C365" s="472"/>
      <c r="D365" s="472"/>
      <c r="E365" s="470"/>
      <c r="F365" s="368"/>
      <c r="G365" s="216"/>
      <c r="H365" s="479"/>
      <c r="I365" s="216"/>
      <c r="J365" s="480"/>
      <c r="K365" s="216"/>
      <c r="L365" s="223"/>
      <c r="M365" s="223"/>
      <c r="N365" s="223"/>
      <c r="O365" s="223"/>
      <c r="P365" s="223"/>
      <c r="Q365" s="223"/>
      <c r="R365" s="223"/>
      <c r="S365" s="223"/>
      <c r="T365" s="223"/>
      <c r="U365" s="216"/>
      <c r="V365" s="216"/>
    </row>
    <row r="366" ht="40.5" customHeight="1">
      <c r="A366" s="216"/>
      <c r="B366" s="478"/>
      <c r="C366" s="472"/>
      <c r="D366" s="472"/>
      <c r="E366" s="470"/>
      <c r="F366" s="368"/>
      <c r="G366" s="216"/>
      <c r="H366" s="479"/>
      <c r="I366" s="216"/>
      <c r="J366" s="480"/>
      <c r="K366" s="216"/>
      <c r="L366" s="223"/>
      <c r="M366" s="223"/>
      <c r="N366" s="223"/>
      <c r="O366" s="223"/>
      <c r="P366" s="223"/>
      <c r="Q366" s="223"/>
      <c r="R366" s="223"/>
      <c r="S366" s="223"/>
      <c r="T366" s="223"/>
      <c r="U366" s="216"/>
      <c r="V366" s="216"/>
    </row>
    <row r="367" ht="40.5" customHeight="1">
      <c r="A367" s="216"/>
      <c r="B367" s="478"/>
      <c r="C367" s="472"/>
      <c r="D367" s="472"/>
      <c r="E367" s="470"/>
      <c r="F367" s="368"/>
      <c r="G367" s="216"/>
      <c r="H367" s="479"/>
      <c r="I367" s="216"/>
      <c r="J367" s="480"/>
      <c r="K367" s="216"/>
      <c r="L367" s="223"/>
      <c r="M367" s="223"/>
      <c r="N367" s="223"/>
      <c r="O367" s="223"/>
      <c r="P367" s="223"/>
      <c r="Q367" s="223"/>
      <c r="R367" s="223"/>
      <c r="S367" s="223"/>
      <c r="T367" s="223"/>
      <c r="U367" s="216"/>
      <c r="V367" s="216"/>
    </row>
    <row r="368" ht="40.5" customHeight="1">
      <c r="A368" s="216"/>
      <c r="B368" s="478"/>
      <c r="C368" s="472"/>
      <c r="D368" s="472"/>
      <c r="E368" s="470"/>
      <c r="F368" s="368"/>
      <c r="G368" s="216"/>
      <c r="H368" s="479"/>
      <c r="I368" s="216"/>
      <c r="J368" s="480"/>
      <c r="K368" s="216"/>
      <c r="L368" s="223"/>
      <c r="M368" s="223"/>
      <c r="N368" s="223"/>
      <c r="O368" s="223"/>
      <c r="P368" s="223"/>
      <c r="Q368" s="223"/>
      <c r="R368" s="223"/>
      <c r="S368" s="223"/>
      <c r="T368" s="223"/>
      <c r="U368" s="216"/>
      <c r="V368" s="216"/>
    </row>
    <row r="369" ht="40.5" customHeight="1">
      <c r="A369" s="216"/>
      <c r="B369" s="478"/>
      <c r="C369" s="472"/>
      <c r="D369" s="472"/>
      <c r="E369" s="470"/>
      <c r="F369" s="368"/>
      <c r="G369" s="216"/>
      <c r="H369" s="479"/>
      <c r="I369" s="216"/>
      <c r="J369" s="480"/>
      <c r="K369" s="216"/>
      <c r="L369" s="223"/>
      <c r="M369" s="223"/>
      <c r="N369" s="223"/>
      <c r="O369" s="223"/>
      <c r="P369" s="223"/>
      <c r="Q369" s="223"/>
      <c r="R369" s="223"/>
      <c r="S369" s="223"/>
      <c r="T369" s="223"/>
      <c r="U369" s="216"/>
      <c r="V369" s="216"/>
    </row>
    <row r="370" ht="40.5" customHeight="1">
      <c r="A370" s="216"/>
      <c r="B370" s="478"/>
      <c r="C370" s="472"/>
      <c r="D370" s="472"/>
      <c r="E370" s="470"/>
      <c r="F370" s="368"/>
      <c r="G370" s="216"/>
      <c r="H370" s="479"/>
      <c r="I370" s="216"/>
      <c r="J370" s="480"/>
      <c r="K370" s="216"/>
      <c r="L370" s="223"/>
      <c r="M370" s="223"/>
      <c r="N370" s="223"/>
      <c r="O370" s="223"/>
      <c r="P370" s="223"/>
      <c r="Q370" s="223"/>
      <c r="R370" s="223"/>
      <c r="S370" s="223"/>
      <c r="T370" s="223"/>
      <c r="U370" s="216"/>
      <c r="V370" s="216"/>
    </row>
    <row r="371" ht="40.5" customHeight="1">
      <c r="A371" s="216"/>
      <c r="B371" s="478"/>
      <c r="C371" s="472"/>
      <c r="D371" s="472"/>
      <c r="E371" s="470"/>
      <c r="F371" s="368"/>
      <c r="G371" s="216"/>
      <c r="H371" s="479"/>
      <c r="I371" s="216"/>
      <c r="J371" s="480"/>
      <c r="K371" s="216"/>
      <c r="L371" s="223"/>
      <c r="M371" s="223"/>
      <c r="N371" s="223"/>
      <c r="O371" s="223"/>
      <c r="P371" s="223"/>
      <c r="Q371" s="223"/>
      <c r="R371" s="223"/>
      <c r="S371" s="223"/>
      <c r="T371" s="223"/>
      <c r="U371" s="216"/>
      <c r="V371" s="216"/>
    </row>
    <row r="372" ht="40.5" customHeight="1">
      <c r="A372" s="216"/>
      <c r="B372" s="478"/>
      <c r="C372" s="472"/>
      <c r="D372" s="472"/>
      <c r="E372" s="470"/>
      <c r="F372" s="368"/>
      <c r="G372" s="216"/>
      <c r="H372" s="479"/>
      <c r="I372" s="216"/>
      <c r="J372" s="480"/>
      <c r="K372" s="216"/>
      <c r="L372" s="223"/>
      <c r="M372" s="223"/>
      <c r="N372" s="223"/>
      <c r="O372" s="223"/>
      <c r="P372" s="223"/>
      <c r="Q372" s="223"/>
      <c r="R372" s="223"/>
      <c r="S372" s="223"/>
      <c r="T372" s="223"/>
      <c r="U372" s="216"/>
      <c r="V372" s="216"/>
    </row>
    <row r="373" ht="40.5" customHeight="1">
      <c r="A373" s="216"/>
      <c r="B373" s="478"/>
      <c r="C373" s="472"/>
      <c r="D373" s="472"/>
      <c r="E373" s="470"/>
      <c r="F373" s="368"/>
      <c r="G373" s="216"/>
      <c r="H373" s="479"/>
      <c r="I373" s="216"/>
      <c r="J373" s="480"/>
      <c r="K373" s="216"/>
      <c r="L373" s="223"/>
      <c r="M373" s="223"/>
      <c r="N373" s="223"/>
      <c r="O373" s="223"/>
      <c r="P373" s="223"/>
      <c r="Q373" s="223"/>
      <c r="R373" s="223"/>
      <c r="S373" s="223"/>
      <c r="T373" s="223"/>
      <c r="U373" s="216"/>
      <c r="V373" s="216"/>
    </row>
    <row r="374" ht="40.5" customHeight="1">
      <c r="A374" s="216"/>
      <c r="B374" s="478"/>
      <c r="C374" s="472"/>
      <c r="D374" s="472"/>
      <c r="E374" s="470"/>
      <c r="F374" s="368"/>
      <c r="G374" s="216"/>
      <c r="H374" s="479"/>
      <c r="I374" s="216"/>
      <c r="J374" s="480"/>
      <c r="K374" s="216"/>
      <c r="L374" s="223"/>
      <c r="M374" s="223"/>
      <c r="N374" s="223"/>
      <c r="O374" s="223"/>
      <c r="P374" s="223"/>
      <c r="Q374" s="223"/>
      <c r="R374" s="223"/>
      <c r="S374" s="223"/>
      <c r="T374" s="223"/>
      <c r="U374" s="216"/>
      <c r="V374" s="216"/>
    </row>
    <row r="375" ht="40.5" customHeight="1">
      <c r="A375" s="216"/>
      <c r="B375" s="478"/>
      <c r="C375" s="472"/>
      <c r="D375" s="472"/>
      <c r="E375" s="470"/>
      <c r="F375" s="368"/>
      <c r="G375" s="216"/>
      <c r="H375" s="479"/>
      <c r="I375" s="216"/>
      <c r="J375" s="480"/>
      <c r="K375" s="216"/>
      <c r="L375" s="223"/>
      <c r="M375" s="223"/>
      <c r="N375" s="223"/>
      <c r="O375" s="223"/>
      <c r="P375" s="223"/>
      <c r="Q375" s="223"/>
      <c r="R375" s="223"/>
      <c r="S375" s="223"/>
      <c r="T375" s="223"/>
      <c r="U375" s="216"/>
      <c r="V375" s="216"/>
    </row>
    <row r="376" ht="40.5" customHeight="1">
      <c r="A376" s="216"/>
      <c r="B376" s="478"/>
      <c r="C376" s="472"/>
      <c r="D376" s="472"/>
      <c r="E376" s="470"/>
      <c r="F376" s="368"/>
      <c r="G376" s="216"/>
      <c r="H376" s="479"/>
      <c r="I376" s="216"/>
      <c r="J376" s="480"/>
      <c r="K376" s="216"/>
      <c r="L376" s="223"/>
      <c r="M376" s="223"/>
      <c r="N376" s="223"/>
      <c r="O376" s="223"/>
      <c r="P376" s="223"/>
      <c r="Q376" s="223"/>
      <c r="R376" s="223"/>
      <c r="S376" s="223"/>
      <c r="T376" s="223"/>
      <c r="U376" s="216"/>
      <c r="V376" s="216"/>
    </row>
    <row r="377" ht="40.5" customHeight="1">
      <c r="A377" s="216"/>
      <c r="B377" s="478"/>
      <c r="C377" s="472"/>
      <c r="D377" s="472"/>
      <c r="E377" s="470"/>
      <c r="F377" s="368"/>
      <c r="G377" s="216"/>
      <c r="H377" s="479"/>
      <c r="I377" s="216"/>
      <c r="J377" s="480"/>
      <c r="K377" s="216"/>
      <c r="L377" s="223"/>
      <c r="M377" s="223"/>
      <c r="N377" s="223"/>
      <c r="O377" s="223"/>
      <c r="P377" s="223"/>
      <c r="Q377" s="223"/>
      <c r="R377" s="223"/>
      <c r="S377" s="223"/>
      <c r="T377" s="223"/>
      <c r="U377" s="216"/>
      <c r="V377" s="216"/>
    </row>
    <row r="378" ht="40.5" customHeight="1">
      <c r="A378" s="216"/>
      <c r="B378" s="478"/>
      <c r="C378" s="472"/>
      <c r="D378" s="472"/>
      <c r="E378" s="470"/>
      <c r="F378" s="368"/>
      <c r="G378" s="216"/>
      <c r="H378" s="479"/>
      <c r="I378" s="216"/>
      <c r="J378" s="480"/>
      <c r="K378" s="216"/>
      <c r="L378" s="223"/>
      <c r="M378" s="223"/>
      <c r="N378" s="223"/>
      <c r="O378" s="223"/>
      <c r="P378" s="223"/>
      <c r="Q378" s="223"/>
      <c r="R378" s="223"/>
      <c r="S378" s="223"/>
      <c r="T378" s="223"/>
      <c r="U378" s="216"/>
      <c r="V378" s="216"/>
    </row>
    <row r="379" ht="40.5" customHeight="1">
      <c r="A379" s="216"/>
      <c r="B379" s="478"/>
      <c r="C379" s="472"/>
      <c r="D379" s="472"/>
      <c r="E379" s="470"/>
      <c r="F379" s="368"/>
      <c r="G379" s="216"/>
      <c r="H379" s="479"/>
      <c r="I379" s="216"/>
      <c r="J379" s="480"/>
      <c r="K379" s="216"/>
      <c r="L379" s="223"/>
      <c r="M379" s="223"/>
      <c r="N379" s="223"/>
      <c r="O379" s="223"/>
      <c r="P379" s="223"/>
      <c r="Q379" s="223"/>
      <c r="R379" s="223"/>
      <c r="S379" s="223"/>
      <c r="T379" s="223"/>
      <c r="U379" s="216"/>
      <c r="V379" s="216"/>
    </row>
    <row r="380" ht="40.5" customHeight="1">
      <c r="A380" s="216"/>
      <c r="B380" s="478"/>
      <c r="C380" s="472"/>
      <c r="D380" s="472"/>
      <c r="E380" s="470"/>
      <c r="F380" s="368"/>
      <c r="G380" s="216"/>
      <c r="H380" s="479"/>
      <c r="I380" s="216"/>
      <c r="J380" s="480"/>
      <c r="K380" s="216"/>
      <c r="L380" s="223"/>
      <c r="M380" s="223"/>
      <c r="N380" s="223"/>
      <c r="O380" s="223"/>
      <c r="P380" s="223"/>
      <c r="Q380" s="223"/>
      <c r="R380" s="223"/>
      <c r="S380" s="223"/>
      <c r="T380" s="223"/>
      <c r="U380" s="216"/>
      <c r="V380" s="216"/>
    </row>
    <row r="381" ht="40.5" customHeight="1">
      <c r="A381" s="216"/>
      <c r="B381" s="478"/>
      <c r="C381" s="472"/>
      <c r="D381" s="472"/>
      <c r="E381" s="470"/>
      <c r="F381" s="368"/>
      <c r="G381" s="216"/>
      <c r="H381" s="479"/>
      <c r="I381" s="216"/>
      <c r="J381" s="480"/>
      <c r="K381" s="216"/>
      <c r="L381" s="223"/>
      <c r="M381" s="223"/>
      <c r="N381" s="223"/>
      <c r="O381" s="223"/>
      <c r="P381" s="223"/>
      <c r="Q381" s="223"/>
      <c r="R381" s="223"/>
      <c r="S381" s="223"/>
      <c r="T381" s="223"/>
      <c r="U381" s="216"/>
      <c r="V381" s="216"/>
    </row>
    <row r="382" ht="40.5" customHeight="1">
      <c r="A382" s="216"/>
      <c r="B382" s="478"/>
      <c r="C382" s="472"/>
      <c r="D382" s="472"/>
      <c r="E382" s="470"/>
      <c r="F382" s="368"/>
      <c r="G382" s="216"/>
      <c r="H382" s="479"/>
      <c r="I382" s="216"/>
      <c r="J382" s="480"/>
      <c r="K382" s="216"/>
      <c r="L382" s="223"/>
      <c r="M382" s="223"/>
      <c r="N382" s="223"/>
      <c r="O382" s="223"/>
      <c r="P382" s="223"/>
      <c r="Q382" s="223"/>
      <c r="R382" s="223"/>
      <c r="S382" s="223"/>
      <c r="T382" s="223"/>
      <c r="U382" s="216"/>
      <c r="V382" s="216"/>
    </row>
    <row r="383" ht="40.5" customHeight="1">
      <c r="A383" s="216"/>
      <c r="B383" s="478"/>
      <c r="C383" s="472"/>
      <c r="D383" s="472"/>
      <c r="E383" s="470"/>
      <c r="F383" s="368"/>
      <c r="G383" s="216"/>
      <c r="H383" s="479"/>
      <c r="I383" s="216"/>
      <c r="J383" s="480"/>
      <c r="K383" s="216"/>
      <c r="L383" s="223"/>
      <c r="M383" s="223"/>
      <c r="N383" s="223"/>
      <c r="O383" s="223"/>
      <c r="P383" s="223"/>
      <c r="Q383" s="223"/>
      <c r="R383" s="223"/>
      <c r="S383" s="223"/>
      <c r="T383" s="223"/>
      <c r="U383" s="216"/>
      <c r="V383" s="216"/>
    </row>
    <row r="384" ht="40.5" customHeight="1">
      <c r="A384" s="216"/>
      <c r="B384" s="478"/>
      <c r="C384" s="472"/>
      <c r="D384" s="472"/>
      <c r="E384" s="470"/>
      <c r="F384" s="368"/>
      <c r="G384" s="216"/>
      <c r="H384" s="479"/>
      <c r="I384" s="216"/>
      <c r="J384" s="480"/>
      <c r="K384" s="216"/>
      <c r="L384" s="223"/>
      <c r="M384" s="223"/>
      <c r="N384" s="223"/>
      <c r="O384" s="223"/>
      <c r="P384" s="223"/>
      <c r="Q384" s="223"/>
      <c r="R384" s="223"/>
      <c r="S384" s="223"/>
      <c r="T384" s="223"/>
      <c r="U384" s="216"/>
      <c r="V384" s="216"/>
    </row>
    <row r="385" ht="40.5" customHeight="1">
      <c r="A385" s="216"/>
      <c r="B385" s="478"/>
      <c r="C385" s="472"/>
      <c r="D385" s="472"/>
      <c r="E385" s="470"/>
      <c r="F385" s="368"/>
      <c r="G385" s="216"/>
      <c r="H385" s="479"/>
      <c r="I385" s="216"/>
      <c r="J385" s="480"/>
      <c r="K385" s="216"/>
      <c r="L385" s="223"/>
      <c r="M385" s="223"/>
      <c r="N385" s="223"/>
      <c r="O385" s="223"/>
      <c r="P385" s="223"/>
      <c r="Q385" s="223"/>
      <c r="R385" s="223"/>
      <c r="S385" s="223"/>
      <c r="T385" s="223"/>
      <c r="U385" s="216"/>
      <c r="V385" s="216"/>
    </row>
    <row r="386" ht="40.5" customHeight="1">
      <c r="A386" s="216"/>
      <c r="B386" s="478"/>
      <c r="C386" s="472"/>
      <c r="D386" s="472"/>
      <c r="E386" s="470"/>
      <c r="F386" s="368"/>
      <c r="G386" s="216"/>
      <c r="H386" s="479"/>
      <c r="I386" s="216"/>
      <c r="J386" s="480"/>
      <c r="K386" s="216"/>
      <c r="L386" s="223"/>
      <c r="M386" s="223"/>
      <c r="N386" s="223"/>
      <c r="O386" s="223"/>
      <c r="P386" s="223"/>
      <c r="Q386" s="223"/>
      <c r="R386" s="223"/>
      <c r="S386" s="223"/>
      <c r="T386" s="223"/>
      <c r="U386" s="216"/>
      <c r="V386" s="216"/>
    </row>
    <row r="387" ht="40.5" customHeight="1">
      <c r="A387" s="216"/>
      <c r="B387" s="478"/>
      <c r="C387" s="472"/>
      <c r="D387" s="472"/>
      <c r="E387" s="470"/>
      <c r="F387" s="368"/>
      <c r="G387" s="216"/>
      <c r="H387" s="479"/>
      <c r="I387" s="216"/>
      <c r="J387" s="480"/>
      <c r="K387" s="216"/>
      <c r="L387" s="223"/>
      <c r="M387" s="223"/>
      <c r="N387" s="223"/>
      <c r="O387" s="223"/>
      <c r="P387" s="223"/>
      <c r="Q387" s="223"/>
      <c r="R387" s="223"/>
      <c r="S387" s="223"/>
      <c r="T387" s="223"/>
      <c r="U387" s="216"/>
      <c r="V387" s="216"/>
    </row>
    <row r="388" ht="40.5" customHeight="1">
      <c r="A388" s="216"/>
      <c r="B388" s="478"/>
      <c r="C388" s="472"/>
      <c r="D388" s="472"/>
      <c r="E388" s="470"/>
      <c r="F388" s="368"/>
      <c r="G388" s="216"/>
      <c r="H388" s="479"/>
      <c r="I388" s="216"/>
      <c r="J388" s="480"/>
      <c r="K388" s="216"/>
      <c r="L388" s="223"/>
      <c r="M388" s="223"/>
      <c r="N388" s="223"/>
      <c r="O388" s="223"/>
      <c r="P388" s="223"/>
      <c r="Q388" s="223"/>
      <c r="R388" s="223"/>
      <c r="S388" s="223"/>
      <c r="T388" s="223"/>
      <c r="U388" s="216"/>
      <c r="V388" s="216"/>
    </row>
    <row r="389" ht="40.5" customHeight="1">
      <c r="A389" s="216"/>
      <c r="B389" s="478"/>
      <c r="C389" s="472"/>
      <c r="D389" s="472"/>
      <c r="E389" s="470"/>
      <c r="F389" s="368"/>
      <c r="G389" s="216"/>
      <c r="H389" s="479"/>
      <c r="I389" s="216"/>
      <c r="J389" s="480"/>
      <c r="K389" s="216"/>
      <c r="L389" s="223"/>
      <c r="M389" s="223"/>
      <c r="N389" s="223"/>
      <c r="O389" s="223"/>
      <c r="P389" s="223"/>
      <c r="Q389" s="223"/>
      <c r="R389" s="223"/>
      <c r="S389" s="223"/>
      <c r="T389" s="223"/>
      <c r="U389" s="216"/>
      <c r="V389" s="216"/>
    </row>
    <row r="390" ht="40.5" customHeight="1">
      <c r="A390" s="216"/>
      <c r="B390" s="478"/>
      <c r="C390" s="472"/>
      <c r="D390" s="472"/>
      <c r="E390" s="470"/>
      <c r="F390" s="368"/>
      <c r="G390" s="216"/>
      <c r="H390" s="479"/>
      <c r="I390" s="216"/>
      <c r="J390" s="480"/>
      <c r="K390" s="216"/>
      <c r="L390" s="223"/>
      <c r="M390" s="223"/>
      <c r="N390" s="223"/>
      <c r="O390" s="223"/>
      <c r="P390" s="223"/>
      <c r="Q390" s="223"/>
      <c r="R390" s="223"/>
      <c r="S390" s="223"/>
      <c r="T390" s="223"/>
      <c r="U390" s="216"/>
      <c r="V390" s="216"/>
    </row>
    <row r="391" ht="40.5" customHeight="1">
      <c r="A391" s="216"/>
      <c r="B391" s="478"/>
      <c r="C391" s="472"/>
      <c r="D391" s="472"/>
      <c r="E391" s="470"/>
      <c r="F391" s="368"/>
      <c r="G391" s="216"/>
      <c r="H391" s="479"/>
      <c r="I391" s="216"/>
      <c r="J391" s="480"/>
      <c r="K391" s="216"/>
      <c r="L391" s="223"/>
      <c r="M391" s="223"/>
      <c r="N391" s="223"/>
      <c r="O391" s="223"/>
      <c r="P391" s="223"/>
      <c r="Q391" s="223"/>
      <c r="R391" s="223"/>
      <c r="S391" s="223"/>
      <c r="T391" s="223"/>
      <c r="U391" s="216"/>
      <c r="V391" s="216"/>
    </row>
    <row r="392" ht="40.5" customHeight="1">
      <c r="A392" s="216"/>
      <c r="B392" s="478"/>
      <c r="C392" s="472"/>
      <c r="D392" s="472"/>
      <c r="E392" s="470"/>
      <c r="F392" s="368"/>
      <c r="G392" s="216"/>
      <c r="H392" s="479"/>
      <c r="I392" s="216"/>
      <c r="J392" s="480"/>
      <c r="K392" s="216"/>
      <c r="L392" s="223"/>
      <c r="M392" s="223"/>
      <c r="N392" s="223"/>
      <c r="O392" s="223"/>
      <c r="P392" s="223"/>
      <c r="Q392" s="223"/>
      <c r="R392" s="223"/>
      <c r="S392" s="223"/>
      <c r="T392" s="223"/>
      <c r="U392" s="216"/>
      <c r="V392" s="216"/>
    </row>
    <row r="393" ht="40.5" customHeight="1">
      <c r="A393" s="216"/>
      <c r="B393" s="478"/>
      <c r="C393" s="472"/>
      <c r="D393" s="472"/>
      <c r="E393" s="470"/>
      <c r="F393" s="368"/>
      <c r="G393" s="216"/>
      <c r="H393" s="479"/>
      <c r="I393" s="216"/>
      <c r="J393" s="480"/>
      <c r="K393" s="216"/>
      <c r="L393" s="223"/>
      <c r="M393" s="223"/>
      <c r="N393" s="223"/>
      <c r="O393" s="223"/>
      <c r="P393" s="223"/>
      <c r="Q393" s="223"/>
      <c r="R393" s="223"/>
      <c r="S393" s="223"/>
      <c r="T393" s="223"/>
      <c r="U393" s="216"/>
      <c r="V393" s="216"/>
    </row>
    <row r="394" ht="40.5" customHeight="1">
      <c r="A394" s="216"/>
      <c r="B394" s="478"/>
      <c r="C394" s="472"/>
      <c r="D394" s="472"/>
      <c r="E394" s="470"/>
      <c r="F394" s="368"/>
      <c r="G394" s="216"/>
      <c r="H394" s="479"/>
      <c r="I394" s="216"/>
      <c r="J394" s="480"/>
      <c r="K394" s="216"/>
      <c r="L394" s="223"/>
      <c r="M394" s="223"/>
      <c r="N394" s="223"/>
      <c r="O394" s="223"/>
      <c r="P394" s="223"/>
      <c r="Q394" s="223"/>
      <c r="R394" s="223"/>
      <c r="S394" s="223"/>
      <c r="T394" s="223"/>
      <c r="U394" s="216"/>
      <c r="V394" s="216"/>
    </row>
    <row r="395" ht="40.5" customHeight="1">
      <c r="A395" s="216"/>
      <c r="B395" s="478"/>
      <c r="C395" s="472"/>
      <c r="D395" s="472"/>
      <c r="E395" s="470"/>
      <c r="F395" s="368"/>
      <c r="G395" s="216"/>
      <c r="H395" s="479"/>
      <c r="I395" s="216"/>
      <c r="J395" s="480"/>
      <c r="K395" s="216"/>
      <c r="L395" s="223"/>
      <c r="M395" s="223"/>
      <c r="N395" s="223"/>
      <c r="O395" s="223"/>
      <c r="P395" s="223"/>
      <c r="Q395" s="223"/>
      <c r="R395" s="223"/>
      <c r="S395" s="223"/>
      <c r="T395" s="223"/>
      <c r="U395" s="216"/>
      <c r="V395" s="216"/>
    </row>
    <row r="396" ht="40.5" customHeight="1">
      <c r="A396" s="216"/>
      <c r="B396" s="478"/>
      <c r="C396" s="472"/>
      <c r="D396" s="472"/>
      <c r="E396" s="470"/>
      <c r="F396" s="368"/>
      <c r="G396" s="216"/>
      <c r="H396" s="479"/>
      <c r="I396" s="216"/>
      <c r="J396" s="480"/>
      <c r="K396" s="216"/>
      <c r="L396" s="223"/>
      <c r="M396" s="223"/>
      <c r="N396" s="223"/>
      <c r="O396" s="223"/>
      <c r="P396" s="223"/>
      <c r="Q396" s="223"/>
      <c r="R396" s="223"/>
      <c r="S396" s="223"/>
      <c r="T396" s="223"/>
      <c r="U396" s="216"/>
      <c r="V396" s="216"/>
    </row>
    <row r="397" ht="40.5" customHeight="1">
      <c r="A397" s="216"/>
      <c r="B397" s="478"/>
      <c r="C397" s="472"/>
      <c r="D397" s="472"/>
      <c r="E397" s="470"/>
      <c r="F397" s="368"/>
      <c r="G397" s="216"/>
      <c r="H397" s="479"/>
      <c r="I397" s="216"/>
      <c r="J397" s="480"/>
      <c r="K397" s="216"/>
      <c r="L397" s="223"/>
      <c r="M397" s="223"/>
      <c r="N397" s="223"/>
      <c r="O397" s="223"/>
      <c r="P397" s="223"/>
      <c r="Q397" s="223"/>
      <c r="R397" s="223"/>
      <c r="S397" s="223"/>
      <c r="T397" s="223"/>
      <c r="U397" s="216"/>
      <c r="V397" s="216"/>
    </row>
    <row r="398" ht="40.5" customHeight="1">
      <c r="A398" s="216"/>
      <c r="B398" s="478"/>
      <c r="C398" s="472"/>
      <c r="D398" s="472"/>
      <c r="E398" s="470"/>
      <c r="F398" s="368"/>
      <c r="G398" s="216"/>
      <c r="H398" s="479"/>
      <c r="I398" s="216"/>
      <c r="J398" s="480"/>
      <c r="K398" s="216"/>
      <c r="L398" s="223"/>
      <c r="M398" s="223"/>
      <c r="N398" s="223"/>
      <c r="O398" s="223"/>
      <c r="P398" s="223"/>
      <c r="Q398" s="223"/>
      <c r="R398" s="223"/>
      <c r="S398" s="223"/>
      <c r="T398" s="223"/>
      <c r="U398" s="216"/>
      <c r="V398" s="216"/>
    </row>
    <row r="399" ht="40.5" customHeight="1">
      <c r="A399" s="216"/>
      <c r="B399" s="478"/>
      <c r="C399" s="472"/>
      <c r="D399" s="472"/>
      <c r="E399" s="470"/>
      <c r="F399" s="368"/>
      <c r="G399" s="216"/>
      <c r="H399" s="479"/>
      <c r="I399" s="216"/>
      <c r="J399" s="480"/>
      <c r="K399" s="216"/>
      <c r="L399" s="223"/>
      <c r="M399" s="223"/>
      <c r="N399" s="223"/>
      <c r="O399" s="223"/>
      <c r="P399" s="223"/>
      <c r="Q399" s="223"/>
      <c r="R399" s="223"/>
      <c r="S399" s="223"/>
      <c r="T399" s="223"/>
      <c r="U399" s="216"/>
      <c r="V399" s="216"/>
    </row>
    <row r="400" ht="40.5" customHeight="1">
      <c r="A400" s="216"/>
      <c r="B400" s="478"/>
      <c r="C400" s="472"/>
      <c r="D400" s="472"/>
      <c r="E400" s="470"/>
      <c r="F400" s="368"/>
      <c r="G400" s="216"/>
      <c r="H400" s="479"/>
      <c r="I400" s="216"/>
      <c r="J400" s="480"/>
      <c r="K400" s="216"/>
      <c r="L400" s="223"/>
      <c r="M400" s="223"/>
      <c r="N400" s="223"/>
      <c r="O400" s="223"/>
      <c r="P400" s="223"/>
      <c r="Q400" s="223"/>
      <c r="R400" s="223"/>
      <c r="S400" s="223"/>
      <c r="T400" s="223"/>
      <c r="U400" s="216"/>
      <c r="V400" s="216"/>
    </row>
    <row r="401" ht="40.5" customHeight="1">
      <c r="A401" s="216"/>
      <c r="B401" s="478"/>
      <c r="C401" s="472"/>
      <c r="D401" s="472"/>
      <c r="E401" s="470"/>
      <c r="F401" s="368"/>
      <c r="G401" s="216"/>
      <c r="H401" s="479"/>
      <c r="I401" s="216"/>
      <c r="J401" s="480"/>
      <c r="K401" s="216"/>
      <c r="L401" s="223"/>
      <c r="M401" s="223"/>
      <c r="N401" s="223"/>
      <c r="O401" s="223"/>
      <c r="P401" s="223"/>
      <c r="Q401" s="223"/>
      <c r="R401" s="223"/>
      <c r="S401" s="223"/>
      <c r="T401" s="223"/>
      <c r="U401" s="216"/>
      <c r="V401" s="216"/>
    </row>
    <row r="402" ht="40.5" customHeight="1">
      <c r="A402" s="216"/>
      <c r="B402" s="478"/>
      <c r="C402" s="472"/>
      <c r="D402" s="472"/>
      <c r="E402" s="470"/>
      <c r="F402" s="368"/>
      <c r="G402" s="216"/>
      <c r="H402" s="479"/>
      <c r="I402" s="216"/>
      <c r="J402" s="480"/>
      <c r="K402" s="216"/>
      <c r="L402" s="223"/>
      <c r="M402" s="223"/>
      <c r="N402" s="223"/>
      <c r="O402" s="223"/>
      <c r="P402" s="223"/>
      <c r="Q402" s="223"/>
      <c r="R402" s="223"/>
      <c r="S402" s="223"/>
      <c r="T402" s="223"/>
      <c r="U402" s="216"/>
      <c r="V402" s="216"/>
    </row>
    <row r="403" ht="40.5" customHeight="1">
      <c r="A403" s="216"/>
      <c r="B403" s="478"/>
      <c r="C403" s="472"/>
      <c r="D403" s="472"/>
      <c r="E403" s="470"/>
      <c r="F403" s="368"/>
      <c r="G403" s="216"/>
      <c r="H403" s="479"/>
      <c r="I403" s="216"/>
      <c r="J403" s="480"/>
      <c r="K403" s="216"/>
      <c r="L403" s="223"/>
      <c r="M403" s="223"/>
      <c r="N403" s="223"/>
      <c r="O403" s="223"/>
      <c r="P403" s="223"/>
      <c r="Q403" s="223"/>
      <c r="R403" s="223"/>
      <c r="S403" s="223"/>
      <c r="T403" s="223"/>
      <c r="U403" s="216"/>
      <c r="V403" s="216"/>
    </row>
    <row r="404" ht="40.5" customHeight="1">
      <c r="A404" s="216"/>
      <c r="B404" s="478"/>
      <c r="C404" s="472"/>
      <c r="D404" s="472"/>
      <c r="E404" s="470"/>
      <c r="F404" s="368"/>
      <c r="G404" s="216"/>
      <c r="H404" s="479"/>
      <c r="I404" s="216"/>
      <c r="J404" s="480"/>
      <c r="K404" s="216"/>
      <c r="L404" s="223"/>
      <c r="M404" s="223"/>
      <c r="N404" s="223"/>
      <c r="O404" s="223"/>
      <c r="P404" s="223"/>
      <c r="Q404" s="223"/>
      <c r="R404" s="223"/>
      <c r="S404" s="223"/>
      <c r="T404" s="223"/>
      <c r="U404" s="216"/>
      <c r="V404" s="216"/>
    </row>
    <row r="405" ht="40.5" customHeight="1">
      <c r="A405" s="216"/>
      <c r="B405" s="478"/>
      <c r="C405" s="472"/>
      <c r="D405" s="472"/>
      <c r="E405" s="470"/>
      <c r="F405" s="368"/>
      <c r="G405" s="216"/>
      <c r="H405" s="479"/>
      <c r="I405" s="216"/>
      <c r="J405" s="480"/>
      <c r="K405" s="216"/>
      <c r="L405" s="223"/>
      <c r="M405" s="223"/>
      <c r="N405" s="223"/>
      <c r="O405" s="223"/>
      <c r="P405" s="223"/>
      <c r="Q405" s="223"/>
      <c r="R405" s="223"/>
      <c r="S405" s="223"/>
      <c r="T405" s="223"/>
      <c r="U405" s="216"/>
      <c r="V405" s="216"/>
    </row>
    <row r="406" ht="40.5" customHeight="1">
      <c r="A406" s="216"/>
      <c r="B406" s="478"/>
      <c r="C406" s="472"/>
      <c r="D406" s="472"/>
      <c r="E406" s="470"/>
      <c r="F406" s="368"/>
      <c r="G406" s="216"/>
      <c r="H406" s="479"/>
      <c r="I406" s="216"/>
      <c r="J406" s="480"/>
      <c r="K406" s="216"/>
      <c r="L406" s="223"/>
      <c r="M406" s="223"/>
      <c r="N406" s="223"/>
      <c r="O406" s="223"/>
      <c r="P406" s="223"/>
      <c r="Q406" s="223"/>
      <c r="R406" s="223"/>
      <c r="S406" s="223"/>
      <c r="T406" s="223"/>
      <c r="U406" s="216"/>
      <c r="V406" s="216"/>
    </row>
    <row r="407" ht="40.5" customHeight="1">
      <c r="A407" s="216"/>
      <c r="B407" s="478"/>
      <c r="C407" s="472"/>
      <c r="D407" s="472"/>
      <c r="E407" s="470"/>
      <c r="F407" s="368"/>
      <c r="G407" s="216"/>
      <c r="H407" s="479"/>
      <c r="I407" s="216"/>
      <c r="J407" s="480"/>
      <c r="K407" s="216"/>
      <c r="L407" s="223"/>
      <c r="M407" s="223"/>
      <c r="N407" s="223"/>
      <c r="O407" s="223"/>
      <c r="P407" s="223"/>
      <c r="Q407" s="223"/>
      <c r="R407" s="223"/>
      <c r="S407" s="223"/>
      <c r="T407" s="223"/>
      <c r="U407" s="216"/>
      <c r="V407" s="216"/>
    </row>
    <row r="408" ht="40.5" customHeight="1">
      <c r="A408" s="216"/>
      <c r="B408" s="478"/>
      <c r="C408" s="472"/>
      <c r="D408" s="472"/>
      <c r="E408" s="470"/>
      <c r="F408" s="368"/>
      <c r="G408" s="216"/>
      <c r="H408" s="479"/>
      <c r="I408" s="216"/>
      <c r="J408" s="480"/>
      <c r="K408" s="216"/>
      <c r="L408" s="223"/>
      <c r="M408" s="223"/>
      <c r="N408" s="223"/>
      <c r="O408" s="223"/>
      <c r="P408" s="223"/>
      <c r="Q408" s="223"/>
      <c r="R408" s="223"/>
      <c r="S408" s="223"/>
      <c r="T408" s="223"/>
      <c r="U408" s="216"/>
      <c r="V408" s="216"/>
    </row>
    <row r="409" ht="40.5" customHeight="1">
      <c r="A409" s="216"/>
      <c r="B409" s="478"/>
      <c r="C409" s="472"/>
      <c r="D409" s="472"/>
      <c r="E409" s="470"/>
      <c r="F409" s="368"/>
      <c r="G409" s="216"/>
      <c r="H409" s="479"/>
      <c r="I409" s="216"/>
      <c r="J409" s="480"/>
      <c r="K409" s="216"/>
      <c r="L409" s="223"/>
      <c r="M409" s="223"/>
      <c r="N409" s="223"/>
      <c r="O409" s="223"/>
      <c r="P409" s="223"/>
      <c r="Q409" s="223"/>
      <c r="R409" s="223"/>
      <c r="S409" s="223"/>
      <c r="T409" s="223"/>
      <c r="U409" s="216"/>
      <c r="V409" s="216"/>
    </row>
    <row r="410" ht="40.5" customHeight="1">
      <c r="A410" s="216"/>
      <c r="B410" s="478"/>
      <c r="C410" s="472"/>
      <c r="D410" s="472"/>
      <c r="E410" s="470"/>
      <c r="F410" s="368"/>
      <c r="G410" s="216"/>
      <c r="H410" s="479"/>
      <c r="I410" s="216"/>
      <c r="J410" s="480"/>
      <c r="K410" s="216"/>
      <c r="L410" s="223"/>
      <c r="M410" s="223"/>
      <c r="N410" s="223"/>
      <c r="O410" s="223"/>
      <c r="P410" s="223"/>
      <c r="Q410" s="223"/>
      <c r="R410" s="223"/>
      <c r="S410" s="223"/>
      <c r="T410" s="223"/>
      <c r="U410" s="216"/>
      <c r="V410" s="216"/>
    </row>
    <row r="411" ht="40.5" customHeight="1">
      <c r="A411" s="216"/>
      <c r="B411" s="478"/>
      <c r="C411" s="472"/>
      <c r="D411" s="472"/>
      <c r="E411" s="470"/>
      <c r="F411" s="368"/>
      <c r="G411" s="216"/>
      <c r="H411" s="479"/>
      <c r="I411" s="216"/>
      <c r="J411" s="480"/>
      <c r="K411" s="216"/>
      <c r="L411" s="223"/>
      <c r="M411" s="223"/>
      <c r="N411" s="223"/>
      <c r="O411" s="223"/>
      <c r="P411" s="223"/>
      <c r="Q411" s="223"/>
      <c r="R411" s="223"/>
      <c r="S411" s="223"/>
      <c r="T411" s="223"/>
      <c r="U411" s="216"/>
      <c r="V411" s="216"/>
    </row>
    <row r="412" ht="40.5" customHeight="1">
      <c r="A412" s="216"/>
      <c r="B412" s="478"/>
      <c r="C412" s="472"/>
      <c r="D412" s="472"/>
      <c r="E412" s="470"/>
      <c r="F412" s="368"/>
      <c r="G412" s="216"/>
      <c r="H412" s="479"/>
      <c r="I412" s="216"/>
      <c r="J412" s="480"/>
      <c r="K412" s="216"/>
      <c r="L412" s="223"/>
      <c r="M412" s="223"/>
      <c r="N412" s="223"/>
      <c r="O412" s="223"/>
      <c r="P412" s="223"/>
      <c r="Q412" s="223"/>
      <c r="R412" s="223"/>
      <c r="S412" s="223"/>
      <c r="T412" s="223"/>
      <c r="U412" s="216"/>
      <c r="V412" s="216"/>
    </row>
    <row r="413" ht="40.5" customHeight="1">
      <c r="A413" s="216"/>
      <c r="B413" s="478"/>
      <c r="C413" s="472"/>
      <c r="D413" s="472"/>
      <c r="E413" s="470"/>
      <c r="F413" s="368"/>
      <c r="G413" s="216"/>
      <c r="H413" s="479"/>
      <c r="I413" s="216"/>
      <c r="J413" s="480"/>
      <c r="K413" s="216"/>
      <c r="L413" s="223"/>
      <c r="M413" s="223"/>
      <c r="N413" s="223"/>
      <c r="O413" s="223"/>
      <c r="P413" s="223"/>
      <c r="Q413" s="223"/>
      <c r="R413" s="223"/>
      <c r="S413" s="223"/>
      <c r="T413" s="223"/>
      <c r="U413" s="216"/>
      <c r="V413" s="216"/>
    </row>
    <row r="414" ht="40.5" customHeight="1">
      <c r="A414" s="216"/>
      <c r="B414" s="478"/>
      <c r="C414" s="472"/>
      <c r="D414" s="472"/>
      <c r="E414" s="470"/>
      <c r="F414" s="368"/>
      <c r="G414" s="216"/>
      <c r="H414" s="479"/>
      <c r="I414" s="216"/>
      <c r="J414" s="480"/>
      <c r="K414" s="216"/>
      <c r="L414" s="223"/>
      <c r="M414" s="223"/>
      <c r="N414" s="223"/>
      <c r="O414" s="223"/>
      <c r="P414" s="223"/>
      <c r="Q414" s="223"/>
      <c r="R414" s="223"/>
      <c r="S414" s="223"/>
      <c r="T414" s="223"/>
      <c r="U414" s="216"/>
      <c r="V414" s="216"/>
    </row>
    <row r="415" ht="40.5" customHeight="1">
      <c r="A415" s="216"/>
      <c r="B415" s="478"/>
      <c r="C415" s="472"/>
      <c r="D415" s="472"/>
      <c r="E415" s="470"/>
      <c r="F415" s="368"/>
      <c r="G415" s="216"/>
      <c r="H415" s="479"/>
      <c r="I415" s="216"/>
      <c r="J415" s="480"/>
      <c r="K415" s="216"/>
      <c r="L415" s="223"/>
      <c r="M415" s="223"/>
      <c r="N415" s="223"/>
      <c r="O415" s="223"/>
      <c r="P415" s="223"/>
      <c r="Q415" s="223"/>
      <c r="R415" s="223"/>
      <c r="S415" s="223"/>
      <c r="T415" s="223"/>
      <c r="U415" s="216"/>
      <c r="V415" s="216"/>
    </row>
    <row r="416" ht="40.5" customHeight="1">
      <c r="A416" s="216"/>
      <c r="B416" s="478"/>
      <c r="C416" s="472"/>
      <c r="D416" s="472"/>
      <c r="E416" s="470"/>
      <c r="F416" s="368"/>
      <c r="G416" s="216"/>
      <c r="H416" s="479"/>
      <c r="I416" s="216"/>
      <c r="J416" s="480"/>
      <c r="K416" s="216"/>
      <c r="L416" s="223"/>
      <c r="M416" s="223"/>
      <c r="N416" s="223"/>
      <c r="O416" s="223"/>
      <c r="P416" s="223"/>
      <c r="Q416" s="223"/>
      <c r="R416" s="223"/>
      <c r="S416" s="223"/>
      <c r="T416" s="223"/>
      <c r="U416" s="216"/>
      <c r="V416" s="216"/>
    </row>
    <row r="417" ht="40.5" customHeight="1">
      <c r="A417" s="216"/>
      <c r="B417" s="478"/>
      <c r="C417" s="472"/>
      <c r="D417" s="472"/>
      <c r="E417" s="470"/>
      <c r="F417" s="368"/>
      <c r="G417" s="216"/>
      <c r="H417" s="479"/>
      <c r="I417" s="216"/>
      <c r="J417" s="480"/>
      <c r="K417" s="216"/>
      <c r="L417" s="223"/>
      <c r="M417" s="223"/>
      <c r="N417" s="223"/>
      <c r="O417" s="223"/>
      <c r="P417" s="223"/>
      <c r="Q417" s="223"/>
      <c r="R417" s="223"/>
      <c r="S417" s="223"/>
      <c r="T417" s="223"/>
      <c r="U417" s="216"/>
      <c r="V417" s="216"/>
    </row>
    <row r="418" ht="40.5" customHeight="1">
      <c r="A418" s="216"/>
      <c r="B418" s="478"/>
      <c r="C418" s="472"/>
      <c r="D418" s="472"/>
      <c r="E418" s="470"/>
      <c r="F418" s="368"/>
      <c r="G418" s="216"/>
      <c r="H418" s="479"/>
      <c r="I418" s="216"/>
      <c r="J418" s="480"/>
      <c r="K418" s="216"/>
      <c r="L418" s="223"/>
      <c r="M418" s="223"/>
      <c r="N418" s="223"/>
      <c r="O418" s="223"/>
      <c r="P418" s="223"/>
      <c r="Q418" s="223"/>
      <c r="R418" s="223"/>
      <c r="S418" s="223"/>
      <c r="T418" s="223"/>
      <c r="U418" s="216"/>
      <c r="V418" s="216"/>
    </row>
    <row r="419" ht="40.5" customHeight="1">
      <c r="A419" s="216"/>
      <c r="B419" s="478"/>
      <c r="C419" s="472"/>
      <c r="D419" s="472"/>
      <c r="E419" s="470"/>
      <c r="F419" s="368"/>
      <c r="G419" s="216"/>
      <c r="H419" s="479"/>
      <c r="I419" s="216"/>
      <c r="J419" s="480"/>
      <c r="K419" s="216"/>
      <c r="L419" s="223"/>
      <c r="M419" s="223"/>
      <c r="N419" s="223"/>
      <c r="O419" s="223"/>
      <c r="P419" s="223"/>
      <c r="Q419" s="223"/>
      <c r="R419" s="223"/>
      <c r="S419" s="223"/>
      <c r="T419" s="223"/>
      <c r="U419" s="216"/>
      <c r="V419" s="216"/>
    </row>
    <row r="420" ht="40.5" customHeight="1">
      <c r="A420" s="216"/>
      <c r="B420" s="478"/>
      <c r="C420" s="472"/>
      <c r="D420" s="472"/>
      <c r="E420" s="470"/>
      <c r="F420" s="368"/>
      <c r="G420" s="216"/>
      <c r="H420" s="479"/>
      <c r="I420" s="216"/>
      <c r="J420" s="480"/>
      <c r="K420" s="216"/>
      <c r="L420" s="223"/>
      <c r="M420" s="223"/>
      <c r="N420" s="223"/>
      <c r="O420" s="223"/>
      <c r="P420" s="223"/>
      <c r="Q420" s="223"/>
      <c r="R420" s="223"/>
      <c r="S420" s="223"/>
      <c r="T420" s="223"/>
      <c r="U420" s="216"/>
      <c r="V420" s="216"/>
    </row>
    <row r="421" ht="40.5" customHeight="1">
      <c r="A421" s="216"/>
      <c r="B421" s="478"/>
      <c r="C421" s="472"/>
      <c r="D421" s="472"/>
      <c r="E421" s="470"/>
      <c r="F421" s="368"/>
      <c r="G421" s="216"/>
      <c r="H421" s="479"/>
      <c r="I421" s="216"/>
      <c r="J421" s="480"/>
      <c r="K421" s="216"/>
      <c r="L421" s="223"/>
      <c r="M421" s="223"/>
      <c r="N421" s="223"/>
      <c r="O421" s="223"/>
      <c r="P421" s="223"/>
      <c r="Q421" s="223"/>
      <c r="R421" s="223"/>
      <c r="S421" s="223"/>
      <c r="T421" s="223"/>
      <c r="U421" s="216"/>
      <c r="V421" s="216"/>
    </row>
    <row r="422" ht="40.5" customHeight="1">
      <c r="A422" s="216"/>
      <c r="B422" s="478"/>
      <c r="C422" s="472"/>
      <c r="D422" s="472"/>
      <c r="E422" s="470"/>
      <c r="F422" s="368"/>
      <c r="G422" s="216"/>
      <c r="H422" s="479"/>
      <c r="I422" s="216"/>
      <c r="J422" s="480"/>
      <c r="K422" s="216"/>
      <c r="L422" s="223"/>
      <c r="M422" s="223"/>
      <c r="N422" s="223"/>
      <c r="O422" s="223"/>
      <c r="P422" s="223"/>
      <c r="Q422" s="223"/>
      <c r="R422" s="223"/>
      <c r="S422" s="223"/>
      <c r="T422" s="223"/>
      <c r="U422" s="216"/>
      <c r="V422" s="216"/>
    </row>
    <row r="423" ht="40.5" customHeight="1">
      <c r="A423" s="216"/>
      <c r="B423" s="478"/>
      <c r="C423" s="472"/>
      <c r="D423" s="472"/>
      <c r="E423" s="470"/>
      <c r="F423" s="368"/>
      <c r="G423" s="216"/>
      <c r="H423" s="479"/>
      <c r="I423" s="216"/>
      <c r="J423" s="480"/>
      <c r="K423" s="216"/>
      <c r="L423" s="223"/>
      <c r="M423" s="223"/>
      <c r="N423" s="223"/>
      <c r="O423" s="223"/>
      <c r="P423" s="223"/>
      <c r="Q423" s="223"/>
      <c r="R423" s="223"/>
      <c r="S423" s="223"/>
      <c r="T423" s="223"/>
      <c r="U423" s="216"/>
      <c r="V423" s="216"/>
    </row>
    <row r="424" ht="40.5" customHeight="1">
      <c r="A424" s="216"/>
      <c r="B424" s="478"/>
      <c r="C424" s="472"/>
      <c r="D424" s="472"/>
      <c r="E424" s="470"/>
      <c r="F424" s="368"/>
      <c r="G424" s="216"/>
      <c r="H424" s="479"/>
      <c r="I424" s="216"/>
      <c r="J424" s="480"/>
      <c r="K424" s="216"/>
      <c r="L424" s="223"/>
      <c r="M424" s="223"/>
      <c r="N424" s="223"/>
      <c r="O424" s="223"/>
      <c r="P424" s="223"/>
      <c r="Q424" s="223"/>
      <c r="R424" s="223"/>
      <c r="S424" s="223"/>
      <c r="T424" s="223"/>
      <c r="U424" s="216"/>
      <c r="V424" s="216"/>
    </row>
    <row r="425" ht="40.5" customHeight="1">
      <c r="A425" s="216"/>
      <c r="B425" s="478"/>
      <c r="C425" s="472"/>
      <c r="D425" s="472"/>
      <c r="E425" s="470"/>
      <c r="F425" s="368"/>
      <c r="G425" s="216"/>
      <c r="H425" s="479"/>
      <c r="I425" s="216"/>
      <c r="J425" s="480"/>
      <c r="K425" s="216"/>
      <c r="L425" s="223"/>
      <c r="M425" s="223"/>
      <c r="N425" s="223"/>
      <c r="O425" s="223"/>
      <c r="P425" s="223"/>
      <c r="Q425" s="223"/>
      <c r="R425" s="223"/>
      <c r="S425" s="223"/>
      <c r="T425" s="223"/>
      <c r="U425" s="216"/>
      <c r="V425" s="216"/>
    </row>
    <row r="426" ht="40.5" customHeight="1">
      <c r="A426" s="216"/>
      <c r="B426" s="478"/>
      <c r="C426" s="472"/>
      <c r="D426" s="472"/>
      <c r="E426" s="470"/>
      <c r="F426" s="368"/>
      <c r="G426" s="216"/>
      <c r="H426" s="479"/>
      <c r="I426" s="216"/>
      <c r="J426" s="480"/>
      <c r="K426" s="216"/>
      <c r="L426" s="223"/>
      <c r="M426" s="223"/>
      <c r="N426" s="223"/>
      <c r="O426" s="223"/>
      <c r="P426" s="223"/>
      <c r="Q426" s="223"/>
      <c r="R426" s="223"/>
      <c r="S426" s="223"/>
      <c r="T426" s="223"/>
      <c r="U426" s="216"/>
      <c r="V426" s="216"/>
    </row>
    <row r="427" ht="40.5" customHeight="1">
      <c r="A427" s="216"/>
      <c r="B427" s="478"/>
      <c r="C427" s="472"/>
      <c r="D427" s="472"/>
      <c r="E427" s="470"/>
      <c r="F427" s="368"/>
      <c r="G427" s="216"/>
      <c r="H427" s="479"/>
      <c r="I427" s="216"/>
      <c r="J427" s="480"/>
      <c r="K427" s="216"/>
      <c r="L427" s="223"/>
      <c r="M427" s="223"/>
      <c r="N427" s="223"/>
      <c r="O427" s="223"/>
      <c r="P427" s="223"/>
      <c r="Q427" s="223"/>
      <c r="R427" s="223"/>
      <c r="S427" s="223"/>
      <c r="T427" s="223"/>
      <c r="U427" s="216"/>
      <c r="V427" s="216"/>
    </row>
    <row r="428" ht="40.5" customHeight="1">
      <c r="A428" s="216"/>
      <c r="B428" s="478"/>
      <c r="C428" s="472"/>
      <c r="D428" s="472"/>
      <c r="E428" s="470"/>
      <c r="F428" s="368"/>
      <c r="G428" s="216"/>
      <c r="H428" s="479"/>
      <c r="I428" s="216"/>
      <c r="J428" s="480"/>
      <c r="K428" s="216"/>
      <c r="L428" s="223"/>
      <c r="M428" s="223"/>
      <c r="N428" s="223"/>
      <c r="O428" s="223"/>
      <c r="P428" s="223"/>
      <c r="Q428" s="223"/>
      <c r="R428" s="223"/>
      <c r="S428" s="223"/>
      <c r="T428" s="223"/>
      <c r="U428" s="216"/>
      <c r="V428" s="216"/>
    </row>
    <row r="429" ht="40.5" customHeight="1">
      <c r="A429" s="216"/>
      <c r="B429" s="478"/>
      <c r="C429" s="472"/>
      <c r="D429" s="472"/>
      <c r="E429" s="470"/>
      <c r="F429" s="368"/>
      <c r="G429" s="216"/>
      <c r="H429" s="479"/>
      <c r="I429" s="216"/>
      <c r="J429" s="480"/>
      <c r="K429" s="216"/>
      <c r="L429" s="223"/>
      <c r="M429" s="223"/>
      <c r="N429" s="223"/>
      <c r="O429" s="223"/>
      <c r="P429" s="223"/>
      <c r="Q429" s="223"/>
      <c r="R429" s="223"/>
      <c r="S429" s="223"/>
      <c r="T429" s="223"/>
      <c r="U429" s="216"/>
      <c r="V429" s="216"/>
    </row>
    <row r="430" ht="40.5" customHeight="1">
      <c r="A430" s="216"/>
      <c r="B430" s="478"/>
      <c r="C430" s="472"/>
      <c r="D430" s="472"/>
      <c r="E430" s="470"/>
      <c r="F430" s="368"/>
      <c r="G430" s="216"/>
      <c r="H430" s="479"/>
      <c r="I430" s="216"/>
      <c r="J430" s="480"/>
      <c r="K430" s="216"/>
      <c r="L430" s="223"/>
      <c r="M430" s="223"/>
      <c r="N430" s="223"/>
      <c r="O430" s="223"/>
      <c r="P430" s="223"/>
      <c r="Q430" s="223"/>
      <c r="R430" s="223"/>
      <c r="S430" s="223"/>
      <c r="T430" s="223"/>
      <c r="U430" s="216"/>
      <c r="V430" s="216"/>
    </row>
    <row r="431" ht="40.5" customHeight="1">
      <c r="A431" s="216"/>
      <c r="B431" s="478"/>
      <c r="C431" s="472"/>
      <c r="D431" s="472"/>
      <c r="E431" s="470"/>
      <c r="F431" s="368"/>
      <c r="G431" s="216"/>
      <c r="H431" s="479"/>
      <c r="I431" s="216"/>
      <c r="J431" s="480"/>
      <c r="K431" s="216"/>
      <c r="L431" s="223"/>
      <c r="M431" s="223"/>
      <c r="N431" s="223"/>
      <c r="O431" s="223"/>
      <c r="P431" s="223"/>
      <c r="Q431" s="223"/>
      <c r="R431" s="223"/>
      <c r="S431" s="223"/>
      <c r="T431" s="223"/>
      <c r="U431" s="216"/>
      <c r="V431" s="216"/>
    </row>
    <row r="432" ht="40.5" customHeight="1">
      <c r="A432" s="216"/>
      <c r="B432" s="478"/>
      <c r="C432" s="472"/>
      <c r="D432" s="472"/>
      <c r="E432" s="470"/>
      <c r="F432" s="368"/>
      <c r="G432" s="216"/>
      <c r="H432" s="479"/>
      <c r="I432" s="216"/>
      <c r="J432" s="480"/>
      <c r="K432" s="216"/>
      <c r="L432" s="223"/>
      <c r="M432" s="223"/>
      <c r="N432" s="223"/>
      <c r="O432" s="223"/>
      <c r="P432" s="223"/>
      <c r="Q432" s="223"/>
      <c r="R432" s="223"/>
      <c r="S432" s="223"/>
      <c r="T432" s="223"/>
      <c r="U432" s="216"/>
      <c r="V432" s="216"/>
    </row>
    <row r="433" ht="40.5" customHeight="1">
      <c r="A433" s="216"/>
      <c r="B433" s="478"/>
      <c r="C433" s="472"/>
      <c r="D433" s="472"/>
      <c r="E433" s="470"/>
      <c r="F433" s="368"/>
      <c r="G433" s="216"/>
      <c r="H433" s="479"/>
      <c r="I433" s="216"/>
      <c r="J433" s="480"/>
      <c r="K433" s="216"/>
      <c r="L433" s="223"/>
      <c r="M433" s="223"/>
      <c r="N433" s="223"/>
      <c r="O433" s="223"/>
      <c r="P433" s="223"/>
      <c r="Q433" s="223"/>
      <c r="R433" s="223"/>
      <c r="S433" s="223"/>
      <c r="T433" s="223"/>
      <c r="U433" s="216"/>
      <c r="V433" s="216"/>
    </row>
    <row r="434" ht="40.5" customHeight="1">
      <c r="A434" s="216"/>
      <c r="B434" s="478"/>
      <c r="C434" s="472"/>
      <c r="D434" s="472"/>
      <c r="E434" s="470"/>
      <c r="F434" s="368"/>
      <c r="G434" s="216"/>
      <c r="H434" s="479"/>
      <c r="I434" s="216"/>
      <c r="J434" s="480"/>
      <c r="K434" s="216"/>
      <c r="L434" s="223"/>
      <c r="M434" s="223"/>
      <c r="N434" s="223"/>
      <c r="O434" s="223"/>
      <c r="P434" s="223"/>
      <c r="Q434" s="223"/>
      <c r="R434" s="223"/>
      <c r="S434" s="223"/>
      <c r="T434" s="223"/>
      <c r="U434" s="216"/>
      <c r="V434" s="216"/>
    </row>
    <row r="435" ht="40.5" customHeight="1">
      <c r="A435" s="216"/>
      <c r="B435" s="478"/>
      <c r="C435" s="472"/>
      <c r="D435" s="472"/>
      <c r="E435" s="470"/>
      <c r="F435" s="368"/>
      <c r="G435" s="216"/>
      <c r="H435" s="479"/>
      <c r="I435" s="216"/>
      <c r="J435" s="480"/>
      <c r="K435" s="216"/>
      <c r="L435" s="223"/>
      <c r="M435" s="223"/>
      <c r="N435" s="223"/>
      <c r="O435" s="223"/>
      <c r="P435" s="223"/>
      <c r="Q435" s="223"/>
      <c r="R435" s="223"/>
      <c r="S435" s="223"/>
      <c r="T435" s="223"/>
      <c r="U435" s="216"/>
      <c r="V435" s="216"/>
    </row>
    <row r="436" ht="40.5" customHeight="1">
      <c r="A436" s="216"/>
      <c r="B436" s="478"/>
      <c r="C436" s="472"/>
      <c r="D436" s="472"/>
      <c r="E436" s="470"/>
      <c r="F436" s="368"/>
      <c r="G436" s="216"/>
      <c r="H436" s="479"/>
      <c r="I436" s="216"/>
      <c r="J436" s="480"/>
      <c r="K436" s="216"/>
      <c r="L436" s="223"/>
      <c r="M436" s="223"/>
      <c r="N436" s="223"/>
      <c r="O436" s="223"/>
      <c r="P436" s="223"/>
      <c r="Q436" s="223"/>
      <c r="R436" s="223"/>
      <c r="S436" s="223"/>
      <c r="T436" s="223"/>
      <c r="U436" s="216"/>
      <c r="V436" s="216"/>
    </row>
    <row r="437" ht="40.5" customHeight="1">
      <c r="A437" s="216"/>
      <c r="B437" s="478"/>
      <c r="C437" s="472"/>
      <c r="D437" s="472"/>
      <c r="E437" s="470"/>
      <c r="F437" s="368"/>
      <c r="G437" s="216"/>
      <c r="H437" s="479"/>
      <c r="I437" s="216"/>
      <c r="J437" s="480"/>
      <c r="K437" s="216"/>
      <c r="L437" s="223"/>
      <c r="M437" s="223"/>
      <c r="N437" s="223"/>
      <c r="O437" s="223"/>
      <c r="P437" s="223"/>
      <c r="Q437" s="223"/>
      <c r="R437" s="223"/>
      <c r="S437" s="223"/>
      <c r="T437" s="223"/>
      <c r="U437" s="216"/>
      <c r="V437" s="216"/>
    </row>
    <row r="438" ht="40.5" customHeight="1">
      <c r="A438" s="216"/>
      <c r="B438" s="478"/>
      <c r="C438" s="472"/>
      <c r="D438" s="472"/>
      <c r="E438" s="470"/>
      <c r="F438" s="368"/>
      <c r="G438" s="216"/>
      <c r="H438" s="479"/>
      <c r="I438" s="216"/>
      <c r="J438" s="480"/>
      <c r="K438" s="216"/>
      <c r="L438" s="223"/>
      <c r="M438" s="223"/>
      <c r="N438" s="223"/>
      <c r="O438" s="223"/>
      <c r="P438" s="223"/>
      <c r="Q438" s="223"/>
      <c r="R438" s="223"/>
      <c r="S438" s="223"/>
      <c r="T438" s="223"/>
      <c r="U438" s="216"/>
      <c r="V438" s="216"/>
    </row>
    <row r="439" ht="40.5" customHeight="1">
      <c r="A439" s="216"/>
      <c r="B439" s="478"/>
      <c r="C439" s="472"/>
      <c r="D439" s="472"/>
      <c r="E439" s="470"/>
      <c r="F439" s="368"/>
      <c r="G439" s="216"/>
      <c r="H439" s="479"/>
      <c r="I439" s="216"/>
      <c r="J439" s="480"/>
      <c r="K439" s="216"/>
      <c r="L439" s="223"/>
      <c r="M439" s="223"/>
      <c r="N439" s="223"/>
      <c r="O439" s="223"/>
      <c r="P439" s="223"/>
      <c r="Q439" s="223"/>
      <c r="R439" s="223"/>
      <c r="S439" s="223"/>
      <c r="T439" s="223"/>
      <c r="U439" s="216"/>
      <c r="V439" s="216"/>
    </row>
    <row r="440" ht="40.5" customHeight="1">
      <c r="A440" s="216"/>
      <c r="B440" s="478"/>
      <c r="C440" s="472"/>
      <c r="D440" s="472"/>
      <c r="E440" s="470"/>
      <c r="F440" s="368"/>
      <c r="G440" s="216"/>
      <c r="H440" s="479"/>
      <c r="I440" s="216"/>
      <c r="J440" s="480"/>
      <c r="K440" s="216"/>
      <c r="L440" s="223"/>
      <c r="M440" s="223"/>
      <c r="N440" s="223"/>
      <c r="O440" s="223"/>
      <c r="P440" s="223"/>
      <c r="Q440" s="223"/>
      <c r="R440" s="223"/>
      <c r="S440" s="223"/>
      <c r="T440" s="223"/>
      <c r="U440" s="216"/>
      <c r="V440" s="216"/>
    </row>
    <row r="441" ht="40.5" customHeight="1">
      <c r="A441" s="216"/>
      <c r="B441" s="478"/>
      <c r="C441" s="472"/>
      <c r="D441" s="472"/>
      <c r="E441" s="470"/>
      <c r="F441" s="368"/>
      <c r="G441" s="216"/>
      <c r="H441" s="479"/>
      <c r="I441" s="216"/>
      <c r="J441" s="480"/>
      <c r="K441" s="216"/>
      <c r="L441" s="223"/>
      <c r="M441" s="223"/>
      <c r="N441" s="223"/>
      <c r="O441" s="223"/>
      <c r="P441" s="223"/>
      <c r="Q441" s="223"/>
      <c r="R441" s="223"/>
      <c r="S441" s="223"/>
      <c r="T441" s="223"/>
      <c r="U441" s="216"/>
      <c r="V441" s="216"/>
    </row>
    <row r="442" ht="40.5" customHeight="1">
      <c r="A442" s="216"/>
      <c r="B442" s="478"/>
      <c r="C442" s="472"/>
      <c r="D442" s="472"/>
      <c r="E442" s="470"/>
      <c r="F442" s="368"/>
      <c r="G442" s="216"/>
      <c r="H442" s="479"/>
      <c r="I442" s="216"/>
      <c r="J442" s="480"/>
      <c r="K442" s="216"/>
      <c r="L442" s="223"/>
      <c r="M442" s="223"/>
      <c r="N442" s="223"/>
      <c r="O442" s="223"/>
      <c r="P442" s="223"/>
      <c r="Q442" s="223"/>
      <c r="R442" s="223"/>
      <c r="S442" s="223"/>
      <c r="T442" s="223"/>
      <c r="U442" s="216"/>
      <c r="V442" s="216"/>
    </row>
    <row r="443" ht="40.5" customHeight="1">
      <c r="A443" s="216"/>
      <c r="B443" s="478"/>
      <c r="C443" s="472"/>
      <c r="D443" s="472"/>
      <c r="E443" s="470"/>
      <c r="F443" s="368"/>
      <c r="G443" s="216"/>
      <c r="H443" s="479"/>
      <c r="I443" s="216"/>
      <c r="J443" s="480"/>
      <c r="K443" s="216"/>
      <c r="L443" s="223"/>
      <c r="M443" s="223"/>
      <c r="N443" s="223"/>
      <c r="O443" s="223"/>
      <c r="P443" s="223"/>
      <c r="Q443" s="223"/>
      <c r="R443" s="223"/>
      <c r="S443" s="223"/>
      <c r="T443" s="223"/>
      <c r="U443" s="216"/>
      <c r="V443" s="216"/>
    </row>
    <row r="444" ht="40.5" customHeight="1">
      <c r="A444" s="216"/>
      <c r="B444" s="478"/>
      <c r="C444" s="472"/>
      <c r="D444" s="472"/>
      <c r="E444" s="470"/>
      <c r="F444" s="368"/>
      <c r="G444" s="216"/>
      <c r="H444" s="479"/>
      <c r="I444" s="216"/>
      <c r="J444" s="480"/>
      <c r="K444" s="216"/>
      <c r="L444" s="223"/>
      <c r="M444" s="223"/>
      <c r="N444" s="223"/>
      <c r="O444" s="223"/>
      <c r="P444" s="223"/>
      <c r="Q444" s="223"/>
      <c r="R444" s="223"/>
      <c r="S444" s="223"/>
      <c r="T444" s="223"/>
      <c r="U444" s="216"/>
      <c r="V444" s="216"/>
    </row>
    <row r="445" ht="40.5" customHeight="1">
      <c r="A445" s="216"/>
      <c r="B445" s="478"/>
      <c r="C445" s="472"/>
      <c r="D445" s="472"/>
      <c r="E445" s="470"/>
      <c r="F445" s="368"/>
      <c r="G445" s="216"/>
      <c r="H445" s="479"/>
      <c r="I445" s="216"/>
      <c r="J445" s="480"/>
      <c r="K445" s="216"/>
      <c r="L445" s="223"/>
      <c r="M445" s="223"/>
      <c r="N445" s="223"/>
      <c r="O445" s="223"/>
      <c r="P445" s="223"/>
      <c r="Q445" s="223"/>
      <c r="R445" s="223"/>
      <c r="S445" s="223"/>
      <c r="T445" s="223"/>
      <c r="U445" s="216"/>
      <c r="V445" s="216"/>
    </row>
    <row r="446" ht="40.5" customHeight="1">
      <c r="A446" s="216"/>
      <c r="B446" s="478"/>
      <c r="C446" s="472"/>
      <c r="D446" s="472"/>
      <c r="E446" s="470"/>
      <c r="F446" s="368"/>
      <c r="G446" s="216"/>
      <c r="H446" s="479"/>
      <c r="I446" s="216"/>
      <c r="J446" s="480"/>
      <c r="K446" s="216"/>
      <c r="L446" s="223"/>
      <c r="M446" s="223"/>
      <c r="N446" s="223"/>
      <c r="O446" s="223"/>
      <c r="P446" s="223"/>
      <c r="Q446" s="223"/>
      <c r="R446" s="223"/>
      <c r="S446" s="223"/>
      <c r="T446" s="223"/>
      <c r="U446" s="216"/>
      <c r="V446" s="216"/>
    </row>
    <row r="447" ht="40.5" customHeight="1">
      <c r="A447" s="216"/>
      <c r="B447" s="478"/>
      <c r="C447" s="472"/>
      <c r="D447" s="472"/>
      <c r="E447" s="470"/>
      <c r="F447" s="368"/>
      <c r="G447" s="216"/>
      <c r="H447" s="479"/>
      <c r="I447" s="216"/>
      <c r="J447" s="480"/>
      <c r="K447" s="216"/>
      <c r="L447" s="223"/>
      <c r="M447" s="223"/>
      <c r="N447" s="223"/>
      <c r="O447" s="223"/>
      <c r="P447" s="223"/>
      <c r="Q447" s="223"/>
      <c r="R447" s="223"/>
      <c r="S447" s="223"/>
      <c r="T447" s="223"/>
      <c r="U447" s="216"/>
      <c r="V447" s="216"/>
    </row>
    <row r="448" ht="40.5" customHeight="1">
      <c r="A448" s="216"/>
      <c r="B448" s="478"/>
      <c r="C448" s="472"/>
      <c r="D448" s="472"/>
      <c r="E448" s="470"/>
      <c r="F448" s="368"/>
      <c r="G448" s="216"/>
      <c r="H448" s="479"/>
      <c r="I448" s="216"/>
      <c r="J448" s="480"/>
      <c r="K448" s="216"/>
      <c r="L448" s="223"/>
      <c r="M448" s="223"/>
      <c r="N448" s="223"/>
      <c r="O448" s="223"/>
      <c r="P448" s="223"/>
      <c r="Q448" s="223"/>
      <c r="R448" s="223"/>
      <c r="S448" s="223"/>
      <c r="T448" s="223"/>
      <c r="U448" s="216"/>
      <c r="V448" s="216"/>
    </row>
    <row r="449" ht="40.5" customHeight="1">
      <c r="A449" s="216"/>
      <c r="B449" s="478"/>
      <c r="C449" s="472"/>
      <c r="D449" s="472"/>
      <c r="E449" s="470"/>
      <c r="F449" s="368"/>
      <c r="G449" s="216"/>
      <c r="H449" s="479"/>
      <c r="I449" s="216"/>
      <c r="J449" s="480"/>
      <c r="K449" s="216"/>
      <c r="L449" s="223"/>
      <c r="M449" s="223"/>
      <c r="N449" s="223"/>
      <c r="O449" s="223"/>
      <c r="P449" s="223"/>
      <c r="Q449" s="223"/>
      <c r="R449" s="223"/>
      <c r="S449" s="223"/>
      <c r="T449" s="223"/>
      <c r="U449" s="216"/>
      <c r="V449" s="216"/>
    </row>
    <row r="450" ht="40.5" customHeight="1">
      <c r="A450" s="216"/>
      <c r="B450" s="478"/>
      <c r="C450" s="472"/>
      <c r="D450" s="472"/>
      <c r="E450" s="470"/>
      <c r="F450" s="368"/>
      <c r="G450" s="216"/>
      <c r="H450" s="479"/>
      <c r="I450" s="216"/>
      <c r="J450" s="480"/>
      <c r="K450" s="216"/>
      <c r="L450" s="223"/>
      <c r="M450" s="223"/>
      <c r="N450" s="223"/>
      <c r="O450" s="223"/>
      <c r="P450" s="223"/>
      <c r="Q450" s="223"/>
      <c r="R450" s="223"/>
      <c r="S450" s="223"/>
      <c r="T450" s="223"/>
      <c r="U450" s="216"/>
      <c r="V450" s="216"/>
    </row>
    <row r="451" ht="40.5" customHeight="1">
      <c r="A451" s="216"/>
      <c r="B451" s="478"/>
      <c r="C451" s="472"/>
      <c r="D451" s="472"/>
      <c r="E451" s="470"/>
      <c r="F451" s="368"/>
      <c r="G451" s="216"/>
      <c r="H451" s="479"/>
      <c r="I451" s="216"/>
      <c r="J451" s="480"/>
      <c r="K451" s="216"/>
      <c r="L451" s="223"/>
      <c r="M451" s="223"/>
      <c r="N451" s="223"/>
      <c r="O451" s="223"/>
      <c r="P451" s="223"/>
      <c r="Q451" s="223"/>
      <c r="R451" s="223"/>
      <c r="S451" s="223"/>
      <c r="T451" s="223"/>
      <c r="U451" s="216"/>
      <c r="V451" s="216"/>
    </row>
    <row r="452" ht="40.5" customHeight="1">
      <c r="A452" s="216"/>
      <c r="B452" s="478"/>
      <c r="C452" s="472"/>
      <c r="D452" s="472"/>
      <c r="E452" s="470"/>
      <c r="F452" s="368"/>
      <c r="G452" s="216"/>
      <c r="H452" s="479"/>
      <c r="I452" s="216"/>
      <c r="J452" s="480"/>
      <c r="K452" s="216"/>
      <c r="L452" s="223"/>
      <c r="M452" s="223"/>
      <c r="N452" s="223"/>
      <c r="O452" s="223"/>
      <c r="P452" s="223"/>
      <c r="Q452" s="223"/>
      <c r="R452" s="223"/>
      <c r="S452" s="223"/>
      <c r="T452" s="223"/>
      <c r="U452" s="216"/>
      <c r="V452" s="216"/>
    </row>
    <row r="453" ht="40.5" customHeight="1">
      <c r="A453" s="216"/>
      <c r="B453" s="478"/>
      <c r="C453" s="472"/>
      <c r="D453" s="472"/>
      <c r="E453" s="470"/>
      <c r="F453" s="368"/>
      <c r="G453" s="216"/>
      <c r="H453" s="479"/>
      <c r="I453" s="216"/>
      <c r="J453" s="480"/>
      <c r="K453" s="216"/>
      <c r="L453" s="223"/>
      <c r="M453" s="223"/>
      <c r="N453" s="223"/>
      <c r="O453" s="223"/>
      <c r="P453" s="223"/>
      <c r="Q453" s="223"/>
      <c r="R453" s="223"/>
      <c r="S453" s="223"/>
      <c r="T453" s="223"/>
      <c r="U453" s="216"/>
      <c r="V453" s="216"/>
    </row>
    <row r="454" ht="40.5" customHeight="1">
      <c r="A454" s="216"/>
      <c r="B454" s="478"/>
      <c r="C454" s="472"/>
      <c r="D454" s="472"/>
      <c r="E454" s="470"/>
      <c r="F454" s="368"/>
      <c r="G454" s="216"/>
      <c r="H454" s="479"/>
      <c r="I454" s="216"/>
      <c r="J454" s="480"/>
      <c r="K454" s="216"/>
      <c r="L454" s="223"/>
      <c r="M454" s="223"/>
      <c r="N454" s="223"/>
      <c r="O454" s="223"/>
      <c r="P454" s="223"/>
      <c r="Q454" s="223"/>
      <c r="R454" s="223"/>
      <c r="S454" s="223"/>
      <c r="T454" s="223"/>
      <c r="U454" s="216"/>
      <c r="V454" s="216"/>
    </row>
    <row r="455" ht="40.5" customHeight="1">
      <c r="A455" s="216"/>
      <c r="B455" s="478"/>
      <c r="C455" s="472"/>
      <c r="D455" s="472"/>
      <c r="E455" s="470"/>
      <c r="F455" s="368"/>
      <c r="G455" s="216"/>
      <c r="H455" s="479"/>
      <c r="I455" s="216"/>
      <c r="J455" s="480"/>
      <c r="K455" s="216"/>
      <c r="L455" s="223"/>
      <c r="M455" s="223"/>
      <c r="N455" s="223"/>
      <c r="O455" s="223"/>
      <c r="P455" s="223"/>
      <c r="Q455" s="223"/>
      <c r="R455" s="223"/>
      <c r="S455" s="223"/>
      <c r="T455" s="223"/>
      <c r="U455" s="216"/>
      <c r="V455" s="216"/>
    </row>
    <row r="456" ht="40.5" customHeight="1">
      <c r="A456" s="216"/>
      <c r="B456" s="478"/>
      <c r="C456" s="472"/>
      <c r="D456" s="472"/>
      <c r="E456" s="470"/>
      <c r="F456" s="368"/>
      <c r="G456" s="216"/>
      <c r="H456" s="479"/>
      <c r="I456" s="216"/>
      <c r="J456" s="480"/>
      <c r="K456" s="216"/>
      <c r="L456" s="223"/>
      <c r="M456" s="223"/>
      <c r="N456" s="223"/>
      <c r="O456" s="223"/>
      <c r="P456" s="223"/>
      <c r="Q456" s="223"/>
      <c r="R456" s="223"/>
      <c r="S456" s="223"/>
      <c r="T456" s="223"/>
      <c r="U456" s="216"/>
      <c r="V456" s="216"/>
    </row>
    <row r="457" ht="40.5" customHeight="1">
      <c r="A457" s="216"/>
      <c r="B457" s="478"/>
      <c r="C457" s="472"/>
      <c r="D457" s="472"/>
      <c r="E457" s="470"/>
      <c r="F457" s="368"/>
      <c r="G457" s="216"/>
      <c r="H457" s="479"/>
      <c r="I457" s="216"/>
      <c r="J457" s="480"/>
      <c r="K457" s="216"/>
      <c r="L457" s="223"/>
      <c r="M457" s="223"/>
      <c r="N457" s="223"/>
      <c r="O457" s="223"/>
      <c r="P457" s="223"/>
      <c r="Q457" s="223"/>
      <c r="R457" s="223"/>
      <c r="S457" s="223"/>
      <c r="T457" s="223"/>
      <c r="U457" s="216"/>
      <c r="V457" s="216"/>
    </row>
    <row r="458" ht="40.5" customHeight="1">
      <c r="A458" s="216"/>
      <c r="B458" s="478"/>
      <c r="C458" s="472"/>
      <c r="D458" s="472"/>
      <c r="E458" s="470"/>
      <c r="F458" s="368"/>
      <c r="G458" s="216"/>
      <c r="H458" s="479"/>
      <c r="I458" s="216"/>
      <c r="J458" s="480"/>
      <c r="K458" s="216"/>
      <c r="L458" s="223"/>
      <c r="M458" s="223"/>
      <c r="N458" s="223"/>
      <c r="O458" s="223"/>
      <c r="P458" s="223"/>
      <c r="Q458" s="223"/>
      <c r="R458" s="223"/>
      <c r="S458" s="223"/>
      <c r="T458" s="223"/>
      <c r="U458" s="216"/>
      <c r="V458" s="216"/>
    </row>
    <row r="459" ht="40.5" customHeight="1">
      <c r="A459" s="216"/>
      <c r="B459" s="478"/>
      <c r="C459" s="472"/>
      <c r="D459" s="472"/>
      <c r="E459" s="470"/>
      <c r="F459" s="368"/>
      <c r="G459" s="216"/>
      <c r="H459" s="479"/>
      <c r="I459" s="216"/>
      <c r="J459" s="480"/>
      <c r="K459" s="216"/>
      <c r="L459" s="223"/>
      <c r="M459" s="223"/>
      <c r="N459" s="223"/>
      <c r="O459" s="223"/>
      <c r="P459" s="223"/>
      <c r="Q459" s="223"/>
      <c r="R459" s="223"/>
      <c r="S459" s="223"/>
      <c r="T459" s="223"/>
      <c r="U459" s="216"/>
      <c r="V459" s="216"/>
    </row>
    <row r="460" ht="40.5" customHeight="1">
      <c r="A460" s="216"/>
      <c r="B460" s="478"/>
      <c r="C460" s="472"/>
      <c r="D460" s="472"/>
      <c r="E460" s="470"/>
      <c r="F460" s="368"/>
      <c r="G460" s="216"/>
      <c r="H460" s="479"/>
      <c r="I460" s="216"/>
      <c r="J460" s="480"/>
      <c r="K460" s="216"/>
      <c r="L460" s="223"/>
      <c r="M460" s="223"/>
      <c r="N460" s="223"/>
      <c r="O460" s="223"/>
      <c r="P460" s="223"/>
      <c r="Q460" s="223"/>
      <c r="R460" s="223"/>
      <c r="S460" s="223"/>
      <c r="T460" s="223"/>
      <c r="U460" s="216"/>
      <c r="V460" s="216"/>
    </row>
    <row r="461" ht="40.5" customHeight="1">
      <c r="A461" s="216"/>
      <c r="B461" s="478"/>
      <c r="C461" s="472"/>
      <c r="D461" s="472"/>
      <c r="E461" s="470"/>
      <c r="F461" s="368"/>
      <c r="G461" s="216"/>
      <c r="H461" s="479"/>
      <c r="I461" s="216"/>
      <c r="J461" s="480"/>
      <c r="K461" s="216"/>
      <c r="L461" s="223"/>
      <c r="M461" s="223"/>
      <c r="N461" s="223"/>
      <c r="O461" s="223"/>
      <c r="P461" s="223"/>
      <c r="Q461" s="223"/>
      <c r="R461" s="223"/>
      <c r="S461" s="223"/>
      <c r="T461" s="223"/>
      <c r="U461" s="216"/>
      <c r="V461" s="216"/>
    </row>
    <row r="462" ht="40.5" customHeight="1">
      <c r="A462" s="216"/>
      <c r="B462" s="478"/>
      <c r="C462" s="472"/>
      <c r="D462" s="472"/>
      <c r="E462" s="470"/>
      <c r="F462" s="368"/>
      <c r="G462" s="216"/>
      <c r="H462" s="479"/>
      <c r="I462" s="216"/>
      <c r="J462" s="480"/>
      <c r="K462" s="216"/>
      <c r="L462" s="223"/>
      <c r="M462" s="223"/>
      <c r="N462" s="223"/>
      <c r="O462" s="223"/>
      <c r="P462" s="223"/>
      <c r="Q462" s="223"/>
      <c r="R462" s="223"/>
      <c r="S462" s="223"/>
      <c r="T462" s="223"/>
      <c r="U462" s="216"/>
      <c r="V462" s="216"/>
    </row>
    <row r="463" ht="40.5" customHeight="1">
      <c r="A463" s="216"/>
      <c r="B463" s="478"/>
      <c r="C463" s="472"/>
      <c r="D463" s="472"/>
      <c r="E463" s="470"/>
      <c r="F463" s="368"/>
      <c r="G463" s="216"/>
      <c r="H463" s="479"/>
      <c r="I463" s="216"/>
      <c r="J463" s="480"/>
      <c r="K463" s="216"/>
      <c r="L463" s="223"/>
      <c r="M463" s="223"/>
      <c r="N463" s="223"/>
      <c r="O463" s="223"/>
      <c r="P463" s="223"/>
      <c r="Q463" s="223"/>
      <c r="R463" s="223"/>
      <c r="S463" s="223"/>
      <c r="T463" s="223"/>
      <c r="U463" s="216"/>
      <c r="V463" s="216"/>
    </row>
    <row r="464" ht="40.5" customHeight="1">
      <c r="A464" s="216"/>
      <c r="B464" s="478"/>
      <c r="C464" s="472"/>
      <c r="D464" s="472"/>
      <c r="E464" s="470"/>
      <c r="F464" s="368"/>
      <c r="G464" s="216"/>
      <c r="H464" s="479"/>
      <c r="I464" s="216"/>
      <c r="J464" s="480"/>
      <c r="K464" s="216"/>
      <c r="L464" s="223"/>
      <c r="M464" s="223"/>
      <c r="N464" s="223"/>
      <c r="O464" s="223"/>
      <c r="P464" s="223"/>
      <c r="Q464" s="223"/>
      <c r="R464" s="223"/>
      <c r="S464" s="223"/>
      <c r="T464" s="223"/>
      <c r="U464" s="216"/>
      <c r="V464" s="216"/>
    </row>
    <row r="465" ht="40.5" customHeight="1">
      <c r="A465" s="216"/>
      <c r="B465" s="478"/>
      <c r="C465" s="472"/>
      <c r="D465" s="472"/>
      <c r="E465" s="470"/>
      <c r="F465" s="368"/>
      <c r="G465" s="216"/>
      <c r="H465" s="479"/>
      <c r="I465" s="216"/>
      <c r="J465" s="480"/>
      <c r="K465" s="216"/>
      <c r="L465" s="223"/>
      <c r="M465" s="223"/>
      <c r="N465" s="223"/>
      <c r="O465" s="223"/>
      <c r="P465" s="223"/>
      <c r="Q465" s="223"/>
      <c r="R465" s="223"/>
      <c r="S465" s="223"/>
      <c r="T465" s="223"/>
      <c r="U465" s="216"/>
      <c r="V465" s="216"/>
    </row>
    <row r="466" ht="40.5" customHeight="1">
      <c r="A466" s="216"/>
      <c r="B466" s="478"/>
      <c r="C466" s="472"/>
      <c r="D466" s="472"/>
      <c r="E466" s="470"/>
      <c r="F466" s="368"/>
      <c r="G466" s="216"/>
      <c r="H466" s="479"/>
      <c r="I466" s="216"/>
      <c r="J466" s="480"/>
      <c r="K466" s="216"/>
      <c r="L466" s="223"/>
      <c r="M466" s="223"/>
      <c r="N466" s="223"/>
      <c r="O466" s="223"/>
      <c r="P466" s="223"/>
      <c r="Q466" s="223"/>
      <c r="R466" s="223"/>
      <c r="S466" s="223"/>
      <c r="T466" s="223"/>
      <c r="U466" s="216"/>
      <c r="V466" s="216"/>
    </row>
    <row r="467" ht="40.5" customHeight="1">
      <c r="A467" s="216"/>
      <c r="B467" s="478"/>
      <c r="C467" s="472"/>
      <c r="D467" s="472"/>
      <c r="E467" s="470"/>
      <c r="F467" s="368"/>
      <c r="G467" s="216"/>
      <c r="H467" s="479"/>
      <c r="I467" s="216"/>
      <c r="J467" s="480"/>
      <c r="K467" s="216"/>
      <c r="L467" s="223"/>
      <c r="M467" s="223"/>
      <c r="N467" s="223"/>
      <c r="O467" s="223"/>
      <c r="P467" s="223"/>
      <c r="Q467" s="223"/>
      <c r="R467" s="223"/>
      <c r="S467" s="223"/>
      <c r="T467" s="223"/>
      <c r="U467" s="216"/>
      <c r="V467" s="216"/>
    </row>
    <row r="468" ht="40.5" customHeight="1">
      <c r="A468" s="216"/>
      <c r="B468" s="478"/>
      <c r="C468" s="472"/>
      <c r="D468" s="472"/>
      <c r="E468" s="470"/>
      <c r="F468" s="368"/>
      <c r="G468" s="216"/>
      <c r="H468" s="479"/>
      <c r="I468" s="216"/>
      <c r="J468" s="480"/>
      <c r="K468" s="216"/>
      <c r="L468" s="223"/>
      <c r="M468" s="223"/>
      <c r="N468" s="223"/>
      <c r="O468" s="223"/>
      <c r="P468" s="223"/>
      <c r="Q468" s="223"/>
      <c r="R468" s="223"/>
      <c r="S468" s="223"/>
      <c r="T468" s="223"/>
      <c r="U468" s="216"/>
      <c r="V468" s="216"/>
    </row>
    <row r="469" ht="40.5" customHeight="1">
      <c r="A469" s="216"/>
      <c r="B469" s="478"/>
      <c r="C469" s="472"/>
      <c r="D469" s="472"/>
      <c r="E469" s="470"/>
      <c r="F469" s="368"/>
      <c r="G469" s="216"/>
      <c r="H469" s="479"/>
      <c r="I469" s="216"/>
      <c r="J469" s="480"/>
      <c r="K469" s="216"/>
      <c r="L469" s="223"/>
      <c r="M469" s="223"/>
      <c r="N469" s="223"/>
      <c r="O469" s="223"/>
      <c r="P469" s="223"/>
      <c r="Q469" s="223"/>
      <c r="R469" s="223"/>
      <c r="S469" s="223"/>
      <c r="T469" s="223"/>
      <c r="U469" s="216"/>
      <c r="V469" s="216"/>
    </row>
    <row r="470" ht="40.5" customHeight="1">
      <c r="A470" s="216"/>
      <c r="B470" s="478"/>
      <c r="C470" s="472"/>
      <c r="D470" s="472"/>
      <c r="E470" s="470"/>
      <c r="F470" s="368"/>
      <c r="G470" s="216"/>
      <c r="H470" s="479"/>
      <c r="I470" s="216"/>
      <c r="J470" s="480"/>
      <c r="K470" s="216"/>
      <c r="L470" s="223"/>
      <c r="M470" s="223"/>
      <c r="N470" s="223"/>
      <c r="O470" s="223"/>
      <c r="P470" s="223"/>
      <c r="Q470" s="223"/>
      <c r="R470" s="223"/>
      <c r="S470" s="223"/>
      <c r="T470" s="223"/>
      <c r="U470" s="216"/>
      <c r="V470" s="216"/>
    </row>
    <row r="471" ht="40.5" customHeight="1">
      <c r="A471" s="216"/>
      <c r="B471" s="478"/>
      <c r="C471" s="472"/>
      <c r="D471" s="472"/>
      <c r="E471" s="470"/>
      <c r="F471" s="368"/>
      <c r="G471" s="216"/>
      <c r="H471" s="479"/>
      <c r="I471" s="216"/>
      <c r="J471" s="480"/>
      <c r="K471" s="216"/>
      <c r="L471" s="223"/>
      <c r="M471" s="223"/>
      <c r="N471" s="223"/>
      <c r="O471" s="223"/>
      <c r="P471" s="223"/>
      <c r="Q471" s="223"/>
      <c r="R471" s="223"/>
      <c r="S471" s="223"/>
      <c r="T471" s="223"/>
      <c r="U471" s="216"/>
      <c r="V471" s="216"/>
    </row>
    <row r="472" ht="40.5" customHeight="1">
      <c r="A472" s="216"/>
      <c r="B472" s="478"/>
      <c r="C472" s="472"/>
      <c r="D472" s="472"/>
      <c r="E472" s="470"/>
      <c r="F472" s="368"/>
      <c r="G472" s="216"/>
      <c r="H472" s="479"/>
      <c r="I472" s="216"/>
      <c r="J472" s="480"/>
      <c r="K472" s="216"/>
      <c r="L472" s="223"/>
      <c r="M472" s="223"/>
      <c r="N472" s="223"/>
      <c r="O472" s="223"/>
      <c r="P472" s="223"/>
      <c r="Q472" s="223"/>
      <c r="R472" s="223"/>
      <c r="S472" s="223"/>
      <c r="T472" s="223"/>
      <c r="U472" s="216"/>
      <c r="V472" s="216"/>
    </row>
    <row r="473" ht="40.5" customHeight="1">
      <c r="A473" s="216"/>
      <c r="B473" s="478"/>
      <c r="C473" s="472"/>
      <c r="D473" s="472"/>
      <c r="E473" s="470"/>
      <c r="F473" s="368"/>
      <c r="G473" s="216"/>
      <c r="H473" s="479"/>
      <c r="I473" s="216"/>
      <c r="J473" s="480"/>
      <c r="K473" s="216"/>
      <c r="L473" s="223"/>
      <c r="M473" s="223"/>
      <c r="N473" s="223"/>
      <c r="O473" s="223"/>
      <c r="P473" s="223"/>
      <c r="Q473" s="223"/>
      <c r="R473" s="223"/>
      <c r="S473" s="223"/>
      <c r="T473" s="223"/>
      <c r="U473" s="216"/>
      <c r="V473" s="216"/>
    </row>
    <row r="474" ht="40.5" customHeight="1">
      <c r="A474" s="216"/>
      <c r="B474" s="478"/>
      <c r="C474" s="472"/>
      <c r="D474" s="472"/>
      <c r="E474" s="470"/>
      <c r="F474" s="368"/>
      <c r="G474" s="216"/>
      <c r="H474" s="479"/>
      <c r="I474" s="216"/>
      <c r="J474" s="480"/>
      <c r="K474" s="216"/>
      <c r="L474" s="223"/>
      <c r="M474" s="223"/>
      <c r="N474" s="223"/>
      <c r="O474" s="223"/>
      <c r="P474" s="223"/>
      <c r="Q474" s="223"/>
      <c r="R474" s="223"/>
      <c r="S474" s="223"/>
      <c r="T474" s="223"/>
      <c r="U474" s="216"/>
      <c r="V474" s="216"/>
    </row>
    <row r="475" ht="40.5" customHeight="1">
      <c r="A475" s="216"/>
      <c r="B475" s="478"/>
      <c r="C475" s="472"/>
      <c r="D475" s="472"/>
      <c r="E475" s="470"/>
      <c r="F475" s="368"/>
      <c r="G475" s="216"/>
      <c r="H475" s="479"/>
      <c r="I475" s="216"/>
      <c r="J475" s="480"/>
      <c r="K475" s="216"/>
      <c r="L475" s="223"/>
      <c r="M475" s="223"/>
      <c r="N475" s="223"/>
      <c r="O475" s="223"/>
      <c r="P475" s="223"/>
      <c r="Q475" s="223"/>
      <c r="R475" s="223"/>
      <c r="S475" s="223"/>
      <c r="T475" s="223"/>
      <c r="U475" s="216"/>
      <c r="V475" s="216"/>
    </row>
    <row r="476" ht="40.5" customHeight="1">
      <c r="A476" s="216"/>
      <c r="B476" s="478"/>
      <c r="C476" s="472"/>
      <c r="D476" s="472"/>
      <c r="E476" s="470"/>
      <c r="F476" s="368"/>
      <c r="G476" s="216"/>
      <c r="H476" s="479"/>
      <c r="I476" s="216"/>
      <c r="J476" s="480"/>
      <c r="K476" s="216"/>
      <c r="L476" s="223"/>
      <c r="M476" s="223"/>
      <c r="N476" s="223"/>
      <c r="O476" s="223"/>
      <c r="P476" s="223"/>
      <c r="Q476" s="223"/>
      <c r="R476" s="223"/>
      <c r="S476" s="223"/>
      <c r="T476" s="223"/>
      <c r="U476" s="216"/>
      <c r="V476" s="216"/>
    </row>
    <row r="477" ht="40.5" customHeight="1">
      <c r="A477" s="216"/>
      <c r="B477" s="478"/>
      <c r="C477" s="472"/>
      <c r="D477" s="472"/>
      <c r="E477" s="470"/>
      <c r="F477" s="368"/>
      <c r="G477" s="216"/>
      <c r="H477" s="479"/>
      <c r="I477" s="216"/>
      <c r="J477" s="480"/>
      <c r="K477" s="216"/>
      <c r="L477" s="223"/>
      <c r="M477" s="223"/>
      <c r="N477" s="223"/>
      <c r="O477" s="223"/>
      <c r="P477" s="223"/>
      <c r="Q477" s="223"/>
      <c r="R477" s="223"/>
      <c r="S477" s="223"/>
      <c r="T477" s="223"/>
      <c r="U477" s="216"/>
      <c r="V477" s="216"/>
    </row>
    <row r="478" ht="40.5" customHeight="1">
      <c r="A478" s="216"/>
      <c r="B478" s="478"/>
      <c r="C478" s="472"/>
      <c r="D478" s="472"/>
      <c r="E478" s="470"/>
      <c r="F478" s="368"/>
      <c r="G478" s="216"/>
      <c r="H478" s="479"/>
      <c r="I478" s="216"/>
      <c r="J478" s="480"/>
      <c r="K478" s="216"/>
      <c r="L478" s="223"/>
      <c r="M478" s="223"/>
      <c r="N478" s="223"/>
      <c r="O478" s="223"/>
      <c r="P478" s="223"/>
      <c r="Q478" s="223"/>
      <c r="R478" s="223"/>
      <c r="S478" s="223"/>
      <c r="T478" s="223"/>
      <c r="U478" s="216"/>
      <c r="V478" s="216"/>
    </row>
    <row r="479" ht="40.5" customHeight="1">
      <c r="A479" s="216"/>
      <c r="B479" s="478"/>
      <c r="C479" s="472"/>
      <c r="D479" s="472"/>
      <c r="E479" s="470"/>
      <c r="F479" s="368"/>
      <c r="G479" s="216"/>
      <c r="H479" s="479"/>
      <c r="I479" s="216"/>
      <c r="J479" s="480"/>
      <c r="K479" s="216"/>
      <c r="L479" s="223"/>
      <c r="M479" s="223"/>
      <c r="N479" s="223"/>
      <c r="O479" s="223"/>
      <c r="P479" s="223"/>
      <c r="Q479" s="223"/>
      <c r="R479" s="223"/>
      <c r="S479" s="223"/>
      <c r="T479" s="223"/>
      <c r="U479" s="216"/>
      <c r="V479" s="216"/>
    </row>
    <row r="480" ht="40.5" customHeight="1">
      <c r="A480" s="216"/>
      <c r="B480" s="478"/>
      <c r="C480" s="472"/>
      <c r="D480" s="472"/>
      <c r="E480" s="470"/>
      <c r="F480" s="368"/>
      <c r="G480" s="216"/>
      <c r="H480" s="479"/>
      <c r="I480" s="216"/>
      <c r="J480" s="480"/>
      <c r="K480" s="216"/>
      <c r="L480" s="223"/>
      <c r="M480" s="223"/>
      <c r="N480" s="223"/>
      <c r="O480" s="223"/>
      <c r="P480" s="223"/>
      <c r="Q480" s="223"/>
      <c r="R480" s="223"/>
      <c r="S480" s="223"/>
      <c r="T480" s="223"/>
      <c r="U480" s="216"/>
      <c r="V480" s="216"/>
    </row>
    <row r="481" ht="40.5" customHeight="1">
      <c r="A481" s="216"/>
      <c r="B481" s="478"/>
      <c r="C481" s="472"/>
      <c r="D481" s="472"/>
      <c r="E481" s="470"/>
      <c r="F481" s="368"/>
      <c r="G481" s="216"/>
      <c r="H481" s="479"/>
      <c r="I481" s="216"/>
      <c r="J481" s="480"/>
      <c r="K481" s="216"/>
      <c r="L481" s="223"/>
      <c r="M481" s="223"/>
      <c r="N481" s="223"/>
      <c r="O481" s="223"/>
      <c r="P481" s="223"/>
      <c r="Q481" s="223"/>
      <c r="R481" s="223"/>
      <c r="S481" s="223"/>
      <c r="T481" s="223"/>
      <c r="U481" s="216"/>
      <c r="V481" s="216"/>
    </row>
    <row r="482" ht="40.5" customHeight="1">
      <c r="A482" s="216"/>
      <c r="B482" s="478"/>
      <c r="C482" s="472"/>
      <c r="D482" s="472"/>
      <c r="E482" s="470"/>
      <c r="F482" s="368"/>
      <c r="G482" s="216"/>
      <c r="H482" s="479"/>
      <c r="I482" s="216"/>
      <c r="J482" s="480"/>
      <c r="K482" s="216"/>
      <c r="L482" s="223"/>
      <c r="M482" s="223"/>
      <c r="N482" s="223"/>
      <c r="O482" s="223"/>
      <c r="P482" s="223"/>
      <c r="Q482" s="223"/>
      <c r="R482" s="223"/>
      <c r="S482" s="223"/>
      <c r="T482" s="223"/>
      <c r="U482" s="216"/>
      <c r="V482" s="216"/>
    </row>
    <row r="483" ht="40.5" customHeight="1">
      <c r="A483" s="216"/>
      <c r="B483" s="478"/>
      <c r="C483" s="472"/>
      <c r="D483" s="472"/>
      <c r="E483" s="470"/>
      <c r="F483" s="368"/>
      <c r="G483" s="216"/>
      <c r="H483" s="479"/>
      <c r="I483" s="216"/>
      <c r="J483" s="480"/>
      <c r="K483" s="216"/>
      <c r="L483" s="223"/>
      <c r="M483" s="223"/>
      <c r="N483" s="223"/>
      <c r="O483" s="223"/>
      <c r="P483" s="223"/>
      <c r="Q483" s="223"/>
      <c r="R483" s="223"/>
      <c r="S483" s="223"/>
      <c r="T483" s="223"/>
      <c r="U483" s="216"/>
      <c r="V483" s="216"/>
    </row>
    <row r="484" ht="40.5" customHeight="1">
      <c r="A484" s="216"/>
      <c r="B484" s="478"/>
      <c r="C484" s="472"/>
      <c r="D484" s="472"/>
      <c r="E484" s="470"/>
      <c r="F484" s="368"/>
      <c r="G484" s="216"/>
      <c r="H484" s="479"/>
      <c r="I484" s="216"/>
      <c r="J484" s="480"/>
      <c r="K484" s="216"/>
      <c r="L484" s="223"/>
      <c r="M484" s="223"/>
      <c r="N484" s="223"/>
      <c r="O484" s="223"/>
      <c r="P484" s="223"/>
      <c r="Q484" s="223"/>
      <c r="R484" s="223"/>
      <c r="S484" s="223"/>
      <c r="T484" s="223"/>
      <c r="U484" s="216"/>
      <c r="V484" s="216"/>
    </row>
    <row r="485" ht="40.5" customHeight="1">
      <c r="A485" s="216"/>
      <c r="B485" s="478"/>
      <c r="C485" s="472"/>
      <c r="D485" s="472"/>
      <c r="E485" s="470"/>
      <c r="F485" s="368"/>
      <c r="G485" s="216"/>
      <c r="H485" s="479"/>
      <c r="I485" s="216"/>
      <c r="J485" s="480"/>
      <c r="K485" s="216"/>
      <c r="L485" s="223"/>
      <c r="M485" s="223"/>
      <c r="N485" s="223"/>
      <c r="O485" s="223"/>
      <c r="P485" s="223"/>
      <c r="Q485" s="223"/>
      <c r="R485" s="223"/>
      <c r="S485" s="223"/>
      <c r="T485" s="223"/>
      <c r="U485" s="216"/>
      <c r="V485" s="216"/>
    </row>
    <row r="486" ht="40.5" customHeight="1">
      <c r="A486" s="216"/>
      <c r="B486" s="478"/>
      <c r="C486" s="472"/>
      <c r="D486" s="472"/>
      <c r="E486" s="470"/>
      <c r="F486" s="368"/>
      <c r="G486" s="216"/>
      <c r="H486" s="479"/>
      <c r="I486" s="216"/>
      <c r="J486" s="480"/>
      <c r="K486" s="216"/>
      <c r="L486" s="223"/>
      <c r="M486" s="223"/>
      <c r="N486" s="223"/>
      <c r="O486" s="223"/>
      <c r="P486" s="223"/>
      <c r="Q486" s="223"/>
      <c r="R486" s="223"/>
      <c r="S486" s="223"/>
      <c r="T486" s="223"/>
      <c r="U486" s="216"/>
      <c r="V486" s="216"/>
    </row>
    <row r="487" ht="40.5" customHeight="1">
      <c r="A487" s="216"/>
      <c r="B487" s="478"/>
      <c r="C487" s="472"/>
      <c r="D487" s="472"/>
      <c r="E487" s="470"/>
      <c r="F487" s="368"/>
      <c r="G487" s="216"/>
      <c r="H487" s="479"/>
      <c r="I487" s="216"/>
      <c r="J487" s="480"/>
      <c r="K487" s="216"/>
      <c r="L487" s="223"/>
      <c r="M487" s="223"/>
      <c r="N487" s="223"/>
      <c r="O487" s="223"/>
      <c r="P487" s="223"/>
      <c r="Q487" s="223"/>
      <c r="R487" s="223"/>
      <c r="S487" s="223"/>
      <c r="T487" s="223"/>
      <c r="U487" s="216"/>
      <c r="V487" s="216"/>
    </row>
    <row r="488" ht="40.5" customHeight="1">
      <c r="A488" s="216"/>
      <c r="B488" s="478"/>
      <c r="C488" s="472"/>
      <c r="D488" s="472"/>
      <c r="E488" s="470"/>
      <c r="F488" s="368"/>
      <c r="G488" s="216"/>
      <c r="H488" s="479"/>
      <c r="I488" s="216"/>
      <c r="J488" s="480"/>
      <c r="K488" s="216"/>
      <c r="L488" s="223"/>
      <c r="M488" s="223"/>
      <c r="N488" s="223"/>
      <c r="O488" s="223"/>
      <c r="P488" s="223"/>
      <c r="Q488" s="223"/>
      <c r="R488" s="223"/>
      <c r="S488" s="223"/>
      <c r="T488" s="223"/>
      <c r="U488" s="216"/>
      <c r="V488" s="216"/>
    </row>
    <row r="489" ht="40.5" customHeight="1">
      <c r="A489" s="216"/>
      <c r="B489" s="478"/>
      <c r="C489" s="472"/>
      <c r="D489" s="472"/>
      <c r="E489" s="470"/>
      <c r="F489" s="368"/>
      <c r="G489" s="216"/>
      <c r="H489" s="479"/>
      <c r="I489" s="216"/>
      <c r="J489" s="480"/>
      <c r="K489" s="216"/>
      <c r="L489" s="223"/>
      <c r="M489" s="223"/>
      <c r="N489" s="223"/>
      <c r="O489" s="223"/>
      <c r="P489" s="223"/>
      <c r="Q489" s="223"/>
      <c r="R489" s="223"/>
      <c r="S489" s="223"/>
      <c r="T489" s="223"/>
      <c r="U489" s="216"/>
      <c r="V489" s="216"/>
    </row>
    <row r="490" ht="40.5" customHeight="1">
      <c r="A490" s="216"/>
      <c r="B490" s="478"/>
      <c r="C490" s="472"/>
      <c r="D490" s="472"/>
      <c r="E490" s="470"/>
      <c r="F490" s="368"/>
      <c r="G490" s="216"/>
      <c r="H490" s="479"/>
      <c r="I490" s="216"/>
      <c r="J490" s="480"/>
      <c r="K490" s="216"/>
      <c r="L490" s="223"/>
      <c r="M490" s="223"/>
      <c r="N490" s="223"/>
      <c r="O490" s="223"/>
      <c r="P490" s="223"/>
      <c r="Q490" s="223"/>
      <c r="R490" s="223"/>
      <c r="S490" s="223"/>
      <c r="T490" s="223"/>
      <c r="U490" s="216"/>
      <c r="V490" s="216"/>
    </row>
    <row r="491" ht="40.5" customHeight="1">
      <c r="A491" s="216"/>
      <c r="B491" s="478"/>
      <c r="C491" s="472"/>
      <c r="D491" s="472"/>
      <c r="E491" s="470"/>
      <c r="F491" s="368"/>
      <c r="G491" s="216"/>
      <c r="H491" s="479"/>
      <c r="I491" s="216"/>
      <c r="J491" s="480"/>
      <c r="K491" s="216"/>
      <c r="L491" s="223"/>
      <c r="M491" s="223"/>
      <c r="N491" s="223"/>
      <c r="O491" s="223"/>
      <c r="P491" s="223"/>
      <c r="Q491" s="223"/>
      <c r="R491" s="223"/>
      <c r="S491" s="223"/>
      <c r="T491" s="223"/>
      <c r="U491" s="216"/>
      <c r="V491" s="216"/>
    </row>
    <row r="492" ht="40.5" customHeight="1">
      <c r="A492" s="216"/>
      <c r="B492" s="478"/>
      <c r="C492" s="472"/>
      <c r="D492" s="472"/>
      <c r="E492" s="470"/>
      <c r="F492" s="368"/>
      <c r="G492" s="216"/>
      <c r="H492" s="479"/>
      <c r="I492" s="216"/>
      <c r="J492" s="480"/>
      <c r="K492" s="216"/>
      <c r="L492" s="223"/>
      <c r="M492" s="223"/>
      <c r="N492" s="223"/>
      <c r="O492" s="223"/>
      <c r="P492" s="223"/>
      <c r="Q492" s="223"/>
      <c r="R492" s="223"/>
      <c r="S492" s="223"/>
      <c r="T492" s="223"/>
      <c r="U492" s="216"/>
      <c r="V492" s="216"/>
    </row>
    <row r="493" ht="40.5" customHeight="1">
      <c r="A493" s="216"/>
      <c r="B493" s="478"/>
      <c r="C493" s="472"/>
      <c r="D493" s="472"/>
      <c r="E493" s="470"/>
      <c r="F493" s="368"/>
      <c r="G493" s="216"/>
      <c r="H493" s="479"/>
      <c r="I493" s="216"/>
      <c r="J493" s="480"/>
      <c r="K493" s="216"/>
      <c r="L493" s="223"/>
      <c r="M493" s="223"/>
      <c r="N493" s="223"/>
      <c r="O493" s="223"/>
      <c r="P493" s="223"/>
      <c r="Q493" s="223"/>
      <c r="R493" s="223"/>
      <c r="S493" s="223"/>
      <c r="T493" s="223"/>
      <c r="U493" s="216"/>
      <c r="V493" s="216"/>
    </row>
    <row r="494" ht="40.5" customHeight="1">
      <c r="A494" s="216"/>
      <c r="B494" s="478"/>
      <c r="C494" s="472"/>
      <c r="D494" s="472"/>
      <c r="E494" s="470"/>
      <c r="F494" s="368"/>
      <c r="G494" s="216"/>
      <c r="H494" s="479"/>
      <c r="I494" s="216"/>
      <c r="J494" s="480"/>
      <c r="K494" s="216"/>
      <c r="L494" s="223"/>
      <c r="M494" s="223"/>
      <c r="N494" s="223"/>
      <c r="O494" s="223"/>
      <c r="P494" s="223"/>
      <c r="Q494" s="223"/>
      <c r="R494" s="223"/>
      <c r="S494" s="223"/>
      <c r="T494" s="223"/>
      <c r="U494" s="216"/>
      <c r="V494" s="216"/>
    </row>
    <row r="495" ht="40.5" customHeight="1">
      <c r="A495" s="216"/>
      <c r="B495" s="478"/>
      <c r="C495" s="472"/>
      <c r="D495" s="472"/>
      <c r="E495" s="470"/>
      <c r="F495" s="368"/>
      <c r="G495" s="216"/>
      <c r="H495" s="479"/>
      <c r="I495" s="216"/>
      <c r="J495" s="480"/>
      <c r="K495" s="216"/>
      <c r="L495" s="223"/>
      <c r="M495" s="223"/>
      <c r="N495" s="223"/>
      <c r="O495" s="223"/>
      <c r="P495" s="223"/>
      <c r="Q495" s="223"/>
      <c r="R495" s="223"/>
      <c r="S495" s="223"/>
      <c r="T495" s="223"/>
      <c r="U495" s="216"/>
      <c r="V495" s="216"/>
    </row>
    <row r="496" ht="40.5" customHeight="1">
      <c r="A496" s="216"/>
      <c r="B496" s="478"/>
      <c r="C496" s="472"/>
      <c r="D496" s="472"/>
      <c r="E496" s="470"/>
      <c r="F496" s="368"/>
      <c r="G496" s="216"/>
      <c r="H496" s="479"/>
      <c r="I496" s="216"/>
      <c r="J496" s="480"/>
      <c r="K496" s="216"/>
      <c r="L496" s="223"/>
      <c r="M496" s="223"/>
      <c r="N496" s="223"/>
      <c r="O496" s="223"/>
      <c r="P496" s="223"/>
      <c r="Q496" s="223"/>
      <c r="R496" s="223"/>
      <c r="S496" s="223"/>
      <c r="T496" s="223"/>
      <c r="U496" s="216"/>
      <c r="V496" s="216"/>
    </row>
    <row r="497" ht="40.5" customHeight="1">
      <c r="A497" s="216"/>
      <c r="B497" s="478"/>
      <c r="C497" s="472"/>
      <c r="D497" s="472"/>
      <c r="E497" s="470"/>
      <c r="F497" s="368"/>
      <c r="G497" s="216"/>
      <c r="H497" s="479"/>
      <c r="I497" s="216"/>
      <c r="J497" s="480"/>
      <c r="K497" s="216"/>
      <c r="L497" s="223"/>
      <c r="M497" s="223"/>
      <c r="N497" s="223"/>
      <c r="O497" s="223"/>
      <c r="P497" s="223"/>
      <c r="Q497" s="223"/>
      <c r="R497" s="223"/>
      <c r="S497" s="223"/>
      <c r="T497" s="223"/>
      <c r="U497" s="216"/>
      <c r="V497" s="216"/>
    </row>
    <row r="498" ht="40.5" customHeight="1">
      <c r="A498" s="216"/>
      <c r="B498" s="478"/>
      <c r="C498" s="472"/>
      <c r="D498" s="472"/>
      <c r="E498" s="470"/>
      <c r="F498" s="368"/>
      <c r="G498" s="216"/>
      <c r="H498" s="479"/>
      <c r="I498" s="216"/>
      <c r="J498" s="480"/>
      <c r="K498" s="216"/>
      <c r="L498" s="223"/>
      <c r="M498" s="223"/>
      <c r="N498" s="223"/>
      <c r="O498" s="223"/>
      <c r="P498" s="223"/>
      <c r="Q498" s="223"/>
      <c r="R498" s="223"/>
      <c r="S498" s="223"/>
      <c r="T498" s="223"/>
      <c r="U498" s="216"/>
      <c r="V498" s="216"/>
    </row>
    <row r="499" ht="40.5" customHeight="1">
      <c r="A499" s="216"/>
      <c r="B499" s="478"/>
      <c r="C499" s="472"/>
      <c r="D499" s="472"/>
      <c r="E499" s="470"/>
      <c r="F499" s="368"/>
      <c r="G499" s="216"/>
      <c r="H499" s="479"/>
      <c r="I499" s="216"/>
      <c r="J499" s="480"/>
      <c r="K499" s="216"/>
      <c r="L499" s="223"/>
      <c r="M499" s="223"/>
      <c r="N499" s="223"/>
      <c r="O499" s="223"/>
      <c r="P499" s="223"/>
      <c r="Q499" s="223"/>
      <c r="R499" s="223"/>
      <c r="S499" s="223"/>
      <c r="T499" s="223"/>
      <c r="U499" s="216"/>
      <c r="V499" s="216"/>
    </row>
    <row r="500" ht="40.5" customHeight="1">
      <c r="A500" s="216"/>
      <c r="B500" s="478"/>
      <c r="C500" s="472"/>
      <c r="D500" s="472"/>
      <c r="E500" s="470"/>
      <c r="F500" s="368"/>
      <c r="G500" s="216"/>
      <c r="H500" s="479"/>
      <c r="I500" s="216"/>
      <c r="J500" s="480"/>
      <c r="K500" s="216"/>
      <c r="L500" s="223"/>
      <c r="M500" s="223"/>
      <c r="N500" s="223"/>
      <c r="O500" s="223"/>
      <c r="P500" s="223"/>
      <c r="Q500" s="223"/>
      <c r="R500" s="223"/>
      <c r="S500" s="223"/>
      <c r="T500" s="223"/>
      <c r="U500" s="216"/>
      <c r="V500" s="216"/>
    </row>
    <row r="501" ht="40.5" customHeight="1">
      <c r="A501" s="216"/>
      <c r="B501" s="478"/>
      <c r="C501" s="472"/>
      <c r="D501" s="472"/>
      <c r="E501" s="470"/>
      <c r="F501" s="368"/>
      <c r="G501" s="216"/>
      <c r="H501" s="479"/>
      <c r="I501" s="216"/>
      <c r="J501" s="480"/>
      <c r="K501" s="216"/>
      <c r="L501" s="223"/>
      <c r="M501" s="223"/>
      <c r="N501" s="223"/>
      <c r="O501" s="223"/>
      <c r="P501" s="223"/>
      <c r="Q501" s="223"/>
      <c r="R501" s="223"/>
      <c r="S501" s="223"/>
      <c r="T501" s="223"/>
      <c r="U501" s="216"/>
      <c r="V501" s="216"/>
    </row>
    <row r="502" ht="40.5" customHeight="1">
      <c r="A502" s="216"/>
      <c r="B502" s="478"/>
      <c r="C502" s="472"/>
      <c r="D502" s="472"/>
      <c r="E502" s="470"/>
      <c r="F502" s="368"/>
      <c r="G502" s="216"/>
      <c r="H502" s="479"/>
      <c r="I502" s="216"/>
      <c r="J502" s="480"/>
      <c r="K502" s="216"/>
      <c r="L502" s="223"/>
      <c r="M502" s="223"/>
      <c r="N502" s="223"/>
      <c r="O502" s="223"/>
      <c r="P502" s="223"/>
      <c r="Q502" s="223"/>
      <c r="R502" s="223"/>
      <c r="S502" s="223"/>
      <c r="T502" s="223"/>
      <c r="U502" s="216"/>
      <c r="V502" s="216"/>
    </row>
    <row r="503" ht="40.5" customHeight="1">
      <c r="A503" s="216"/>
      <c r="B503" s="478"/>
      <c r="C503" s="472"/>
      <c r="D503" s="472"/>
      <c r="E503" s="470"/>
      <c r="F503" s="368"/>
      <c r="G503" s="216"/>
      <c r="H503" s="479"/>
      <c r="I503" s="216"/>
      <c r="J503" s="480"/>
      <c r="K503" s="216"/>
      <c r="L503" s="223"/>
      <c r="M503" s="223"/>
      <c r="N503" s="223"/>
      <c r="O503" s="223"/>
      <c r="P503" s="223"/>
      <c r="Q503" s="223"/>
      <c r="R503" s="223"/>
      <c r="S503" s="223"/>
      <c r="T503" s="223"/>
      <c r="U503" s="216"/>
      <c r="V503" s="216"/>
    </row>
    <row r="504" ht="40.5" customHeight="1">
      <c r="A504" s="216"/>
      <c r="B504" s="478"/>
      <c r="C504" s="472"/>
      <c r="D504" s="472"/>
      <c r="E504" s="470"/>
      <c r="F504" s="368"/>
      <c r="G504" s="216"/>
      <c r="H504" s="479"/>
      <c r="I504" s="216"/>
      <c r="J504" s="480"/>
      <c r="K504" s="216"/>
      <c r="L504" s="223"/>
      <c r="M504" s="223"/>
      <c r="N504" s="223"/>
      <c r="O504" s="223"/>
      <c r="P504" s="223"/>
      <c r="Q504" s="223"/>
      <c r="R504" s="223"/>
      <c r="S504" s="223"/>
      <c r="T504" s="223"/>
      <c r="U504" s="216"/>
      <c r="V504" s="216"/>
    </row>
    <row r="505" ht="40.5" customHeight="1">
      <c r="A505" s="216"/>
      <c r="B505" s="478"/>
      <c r="C505" s="472"/>
      <c r="D505" s="472"/>
      <c r="E505" s="470"/>
      <c r="F505" s="368"/>
      <c r="G505" s="216"/>
      <c r="H505" s="479"/>
      <c r="I505" s="216"/>
      <c r="J505" s="480"/>
      <c r="K505" s="216"/>
      <c r="L505" s="223"/>
      <c r="M505" s="223"/>
      <c r="N505" s="223"/>
      <c r="O505" s="223"/>
      <c r="P505" s="223"/>
      <c r="Q505" s="223"/>
      <c r="R505" s="223"/>
      <c r="S505" s="223"/>
      <c r="T505" s="223"/>
      <c r="U505" s="216"/>
      <c r="V505" s="216"/>
    </row>
    <row r="506" ht="40.5" customHeight="1">
      <c r="A506" s="216"/>
      <c r="B506" s="478"/>
      <c r="C506" s="472"/>
      <c r="D506" s="472"/>
      <c r="E506" s="470"/>
      <c r="F506" s="368"/>
      <c r="G506" s="216"/>
      <c r="H506" s="479"/>
      <c r="I506" s="216"/>
      <c r="J506" s="480"/>
      <c r="K506" s="216"/>
      <c r="L506" s="223"/>
      <c r="M506" s="223"/>
      <c r="N506" s="223"/>
      <c r="O506" s="223"/>
      <c r="P506" s="223"/>
      <c r="Q506" s="223"/>
      <c r="R506" s="223"/>
      <c r="S506" s="223"/>
      <c r="T506" s="223"/>
      <c r="U506" s="216"/>
      <c r="V506" s="216"/>
    </row>
    <row r="507" ht="40.5" customHeight="1">
      <c r="A507" s="216"/>
      <c r="B507" s="478"/>
      <c r="C507" s="472"/>
      <c r="D507" s="472"/>
      <c r="E507" s="470"/>
      <c r="F507" s="368"/>
      <c r="G507" s="216"/>
      <c r="H507" s="479"/>
      <c r="I507" s="216"/>
      <c r="J507" s="480"/>
      <c r="K507" s="216"/>
      <c r="L507" s="223"/>
      <c r="M507" s="223"/>
      <c r="N507" s="223"/>
      <c r="O507" s="223"/>
      <c r="P507" s="223"/>
      <c r="Q507" s="223"/>
      <c r="R507" s="223"/>
      <c r="S507" s="223"/>
      <c r="T507" s="223"/>
      <c r="U507" s="216"/>
      <c r="V507" s="216"/>
    </row>
    <row r="508" ht="40.5" customHeight="1">
      <c r="A508" s="216"/>
      <c r="B508" s="478"/>
      <c r="C508" s="472"/>
      <c r="D508" s="472"/>
      <c r="E508" s="470"/>
      <c r="F508" s="368"/>
      <c r="G508" s="216"/>
      <c r="H508" s="479"/>
      <c r="I508" s="216"/>
      <c r="J508" s="480"/>
      <c r="K508" s="216"/>
      <c r="L508" s="223"/>
      <c r="M508" s="223"/>
      <c r="N508" s="223"/>
      <c r="O508" s="223"/>
      <c r="P508" s="223"/>
      <c r="Q508" s="223"/>
      <c r="R508" s="223"/>
      <c r="S508" s="223"/>
      <c r="T508" s="223"/>
      <c r="U508" s="216"/>
      <c r="V508" s="216"/>
    </row>
    <row r="509" ht="40.5" customHeight="1">
      <c r="A509" s="216"/>
      <c r="B509" s="478"/>
      <c r="C509" s="472"/>
      <c r="D509" s="472"/>
      <c r="E509" s="470"/>
      <c r="F509" s="368"/>
      <c r="G509" s="216"/>
      <c r="H509" s="479"/>
      <c r="I509" s="216"/>
      <c r="J509" s="480"/>
      <c r="K509" s="216"/>
      <c r="L509" s="223"/>
      <c r="M509" s="223"/>
      <c r="N509" s="223"/>
      <c r="O509" s="223"/>
      <c r="P509" s="223"/>
      <c r="Q509" s="223"/>
      <c r="R509" s="223"/>
      <c r="S509" s="223"/>
      <c r="T509" s="223"/>
      <c r="U509" s="216"/>
      <c r="V509" s="216"/>
    </row>
    <row r="510" ht="40.5" customHeight="1">
      <c r="A510" s="216"/>
      <c r="B510" s="478"/>
      <c r="C510" s="472"/>
      <c r="D510" s="472"/>
      <c r="E510" s="470"/>
      <c r="F510" s="368"/>
      <c r="G510" s="216"/>
      <c r="H510" s="479"/>
      <c r="I510" s="216"/>
      <c r="J510" s="480"/>
      <c r="K510" s="216"/>
      <c r="L510" s="223"/>
      <c r="M510" s="223"/>
      <c r="N510" s="223"/>
      <c r="O510" s="223"/>
      <c r="P510" s="223"/>
      <c r="Q510" s="223"/>
      <c r="R510" s="223"/>
      <c r="S510" s="223"/>
      <c r="T510" s="223"/>
      <c r="U510" s="216"/>
      <c r="V510" s="216"/>
    </row>
    <row r="511" ht="40.5" customHeight="1">
      <c r="A511" s="216"/>
      <c r="B511" s="478"/>
      <c r="C511" s="472"/>
      <c r="D511" s="472"/>
      <c r="E511" s="470"/>
      <c r="F511" s="368"/>
      <c r="G511" s="216"/>
      <c r="H511" s="479"/>
      <c r="I511" s="216"/>
      <c r="J511" s="480"/>
      <c r="K511" s="216"/>
      <c r="L511" s="223"/>
      <c r="M511" s="223"/>
      <c r="N511" s="223"/>
      <c r="O511" s="223"/>
      <c r="P511" s="223"/>
      <c r="Q511" s="223"/>
      <c r="R511" s="223"/>
      <c r="S511" s="223"/>
      <c r="T511" s="223"/>
      <c r="U511" s="216"/>
      <c r="V511" s="216"/>
    </row>
    <row r="512" ht="40.5" customHeight="1">
      <c r="A512" s="216"/>
      <c r="B512" s="478"/>
      <c r="C512" s="472"/>
      <c r="D512" s="472"/>
      <c r="E512" s="470"/>
      <c r="F512" s="368"/>
      <c r="G512" s="216"/>
      <c r="H512" s="479"/>
      <c r="I512" s="216"/>
      <c r="J512" s="480"/>
      <c r="K512" s="216"/>
      <c r="L512" s="223"/>
      <c r="M512" s="223"/>
      <c r="N512" s="223"/>
      <c r="O512" s="223"/>
      <c r="P512" s="223"/>
      <c r="Q512" s="223"/>
      <c r="R512" s="223"/>
      <c r="S512" s="223"/>
      <c r="T512" s="223"/>
      <c r="U512" s="216"/>
      <c r="V512" s="216"/>
    </row>
    <row r="513" ht="40.5" customHeight="1">
      <c r="A513" s="216"/>
      <c r="B513" s="478"/>
      <c r="C513" s="472"/>
      <c r="D513" s="472"/>
      <c r="E513" s="470"/>
      <c r="F513" s="368"/>
      <c r="G513" s="216"/>
      <c r="H513" s="479"/>
      <c r="I513" s="216"/>
      <c r="J513" s="480"/>
      <c r="K513" s="216"/>
      <c r="L513" s="223"/>
      <c r="M513" s="223"/>
      <c r="N513" s="223"/>
      <c r="O513" s="223"/>
      <c r="P513" s="223"/>
      <c r="Q513" s="223"/>
      <c r="R513" s="223"/>
      <c r="S513" s="223"/>
      <c r="T513" s="223"/>
      <c r="U513" s="216"/>
      <c r="V513" s="216"/>
    </row>
    <row r="514" ht="40.5" customHeight="1">
      <c r="A514" s="216"/>
      <c r="B514" s="478"/>
      <c r="C514" s="472"/>
      <c r="D514" s="472"/>
      <c r="E514" s="470"/>
      <c r="F514" s="368"/>
      <c r="G514" s="216"/>
      <c r="H514" s="479"/>
      <c r="I514" s="216"/>
      <c r="J514" s="480"/>
      <c r="K514" s="216"/>
      <c r="L514" s="223"/>
      <c r="M514" s="223"/>
      <c r="N514" s="223"/>
      <c r="O514" s="223"/>
      <c r="P514" s="223"/>
      <c r="Q514" s="223"/>
      <c r="R514" s="223"/>
      <c r="S514" s="223"/>
      <c r="T514" s="223"/>
      <c r="U514" s="216"/>
      <c r="V514" s="216"/>
    </row>
    <row r="515" ht="40.5" customHeight="1">
      <c r="A515" s="216"/>
      <c r="B515" s="478"/>
      <c r="C515" s="472"/>
      <c r="D515" s="472"/>
      <c r="E515" s="470"/>
      <c r="F515" s="368"/>
      <c r="G515" s="216"/>
      <c r="H515" s="479"/>
      <c r="I515" s="216"/>
      <c r="J515" s="480"/>
      <c r="K515" s="216"/>
      <c r="L515" s="223"/>
      <c r="M515" s="223"/>
      <c r="N515" s="223"/>
      <c r="O515" s="223"/>
      <c r="P515" s="223"/>
      <c r="Q515" s="223"/>
      <c r="R515" s="223"/>
      <c r="S515" s="223"/>
      <c r="T515" s="223"/>
      <c r="U515" s="216"/>
      <c r="V515" s="216"/>
    </row>
    <row r="516" ht="40.5" customHeight="1">
      <c r="A516" s="216"/>
      <c r="B516" s="478"/>
      <c r="C516" s="472"/>
      <c r="D516" s="472"/>
      <c r="E516" s="470"/>
      <c r="F516" s="368"/>
      <c r="G516" s="216"/>
      <c r="H516" s="479"/>
      <c r="I516" s="216"/>
      <c r="J516" s="480"/>
      <c r="K516" s="216"/>
      <c r="L516" s="223"/>
      <c r="M516" s="223"/>
      <c r="N516" s="223"/>
      <c r="O516" s="223"/>
      <c r="P516" s="223"/>
      <c r="Q516" s="223"/>
      <c r="R516" s="223"/>
      <c r="S516" s="223"/>
      <c r="T516" s="223"/>
      <c r="U516" s="216"/>
      <c r="V516" s="216"/>
    </row>
    <row r="517" ht="40.5" customHeight="1">
      <c r="A517" s="216"/>
      <c r="B517" s="478"/>
      <c r="C517" s="472"/>
      <c r="D517" s="472"/>
      <c r="E517" s="470"/>
      <c r="F517" s="368"/>
      <c r="G517" s="216"/>
      <c r="H517" s="479"/>
      <c r="I517" s="216"/>
      <c r="J517" s="480"/>
      <c r="K517" s="216"/>
      <c r="L517" s="223"/>
      <c r="M517" s="223"/>
      <c r="N517" s="223"/>
      <c r="O517" s="223"/>
      <c r="P517" s="223"/>
      <c r="Q517" s="223"/>
      <c r="R517" s="223"/>
      <c r="S517" s="223"/>
      <c r="T517" s="223"/>
      <c r="U517" s="216"/>
      <c r="V517" s="216"/>
    </row>
    <row r="518" ht="40.5" customHeight="1">
      <c r="A518" s="216"/>
      <c r="B518" s="478"/>
      <c r="C518" s="472"/>
      <c r="D518" s="472"/>
      <c r="E518" s="470"/>
      <c r="F518" s="368"/>
      <c r="G518" s="216"/>
      <c r="H518" s="479"/>
      <c r="I518" s="216"/>
      <c r="J518" s="480"/>
      <c r="K518" s="216"/>
      <c r="L518" s="223"/>
      <c r="M518" s="223"/>
      <c r="N518" s="223"/>
      <c r="O518" s="223"/>
      <c r="P518" s="223"/>
      <c r="Q518" s="223"/>
      <c r="R518" s="223"/>
      <c r="S518" s="223"/>
      <c r="T518" s="223"/>
      <c r="U518" s="216"/>
      <c r="V518" s="216"/>
    </row>
    <row r="519" ht="40.5" customHeight="1">
      <c r="A519" s="216"/>
      <c r="B519" s="478"/>
      <c r="C519" s="472"/>
      <c r="D519" s="472"/>
      <c r="E519" s="470"/>
      <c r="F519" s="368"/>
      <c r="G519" s="216"/>
      <c r="H519" s="479"/>
      <c r="I519" s="216"/>
      <c r="J519" s="480"/>
      <c r="K519" s="216"/>
      <c r="L519" s="223"/>
      <c r="M519" s="223"/>
      <c r="N519" s="223"/>
      <c r="O519" s="223"/>
      <c r="P519" s="223"/>
      <c r="Q519" s="223"/>
      <c r="R519" s="223"/>
      <c r="S519" s="223"/>
      <c r="T519" s="223"/>
      <c r="U519" s="216"/>
      <c r="V519" s="216"/>
    </row>
    <row r="520" ht="40.5" customHeight="1">
      <c r="A520" s="216"/>
      <c r="B520" s="478"/>
      <c r="C520" s="472"/>
      <c r="D520" s="472"/>
      <c r="E520" s="470"/>
      <c r="F520" s="368"/>
      <c r="G520" s="216"/>
      <c r="H520" s="479"/>
      <c r="I520" s="216"/>
      <c r="J520" s="480"/>
      <c r="K520" s="216"/>
      <c r="L520" s="223"/>
      <c r="M520" s="223"/>
      <c r="N520" s="223"/>
      <c r="O520" s="223"/>
      <c r="P520" s="223"/>
      <c r="Q520" s="223"/>
      <c r="R520" s="223"/>
      <c r="S520" s="223"/>
      <c r="T520" s="223"/>
      <c r="U520" s="216"/>
      <c r="V520" s="216"/>
    </row>
    <row r="521" ht="40.5" customHeight="1">
      <c r="A521" s="216"/>
      <c r="B521" s="478"/>
      <c r="C521" s="472"/>
      <c r="D521" s="472"/>
      <c r="E521" s="470"/>
      <c r="F521" s="368"/>
      <c r="G521" s="216"/>
      <c r="H521" s="479"/>
      <c r="I521" s="216"/>
      <c r="J521" s="480"/>
      <c r="K521" s="216"/>
      <c r="L521" s="223"/>
      <c r="M521" s="223"/>
      <c r="N521" s="223"/>
      <c r="O521" s="223"/>
      <c r="P521" s="223"/>
      <c r="Q521" s="223"/>
      <c r="R521" s="223"/>
      <c r="S521" s="223"/>
      <c r="T521" s="223"/>
      <c r="U521" s="216"/>
      <c r="V521" s="216"/>
    </row>
    <row r="522" ht="40.5" customHeight="1">
      <c r="A522" s="216"/>
      <c r="B522" s="478"/>
      <c r="C522" s="472"/>
      <c r="D522" s="472"/>
      <c r="E522" s="470"/>
      <c r="F522" s="368"/>
      <c r="G522" s="216"/>
      <c r="H522" s="479"/>
      <c r="I522" s="216"/>
      <c r="J522" s="480"/>
      <c r="K522" s="216"/>
      <c r="L522" s="223"/>
      <c r="M522" s="223"/>
      <c r="N522" s="223"/>
      <c r="O522" s="223"/>
      <c r="P522" s="223"/>
      <c r="Q522" s="223"/>
      <c r="R522" s="223"/>
      <c r="S522" s="223"/>
      <c r="T522" s="223"/>
      <c r="U522" s="216"/>
      <c r="V522" s="216"/>
    </row>
    <row r="523" ht="40.5" customHeight="1">
      <c r="A523" s="216"/>
      <c r="B523" s="478"/>
      <c r="C523" s="472"/>
      <c r="D523" s="472"/>
      <c r="E523" s="470"/>
      <c r="F523" s="368"/>
      <c r="G523" s="216"/>
      <c r="H523" s="479"/>
      <c r="I523" s="216"/>
      <c r="J523" s="480"/>
      <c r="K523" s="216"/>
      <c r="L523" s="223"/>
      <c r="M523" s="223"/>
      <c r="N523" s="223"/>
      <c r="O523" s="223"/>
      <c r="P523" s="223"/>
      <c r="Q523" s="223"/>
      <c r="R523" s="223"/>
      <c r="S523" s="223"/>
      <c r="T523" s="223"/>
      <c r="U523" s="216"/>
      <c r="V523" s="216"/>
    </row>
    <row r="524" ht="40.5" customHeight="1">
      <c r="A524" s="216"/>
      <c r="B524" s="478"/>
      <c r="C524" s="472"/>
      <c r="D524" s="472"/>
      <c r="E524" s="470"/>
      <c r="F524" s="368"/>
      <c r="G524" s="216"/>
      <c r="H524" s="479"/>
      <c r="I524" s="216"/>
      <c r="J524" s="480"/>
      <c r="K524" s="216"/>
      <c r="L524" s="223"/>
      <c r="M524" s="223"/>
      <c r="N524" s="223"/>
      <c r="O524" s="223"/>
      <c r="P524" s="223"/>
      <c r="Q524" s="223"/>
      <c r="R524" s="223"/>
      <c r="S524" s="223"/>
      <c r="T524" s="223"/>
      <c r="U524" s="216"/>
      <c r="V524" s="216"/>
    </row>
    <row r="525" ht="40.5" customHeight="1">
      <c r="A525" s="216"/>
      <c r="B525" s="478"/>
      <c r="C525" s="472"/>
      <c r="D525" s="472"/>
      <c r="E525" s="470"/>
      <c r="F525" s="368"/>
      <c r="G525" s="216"/>
      <c r="H525" s="479"/>
      <c r="I525" s="216"/>
      <c r="J525" s="480"/>
      <c r="K525" s="216"/>
      <c r="L525" s="223"/>
      <c r="M525" s="223"/>
      <c r="N525" s="223"/>
      <c r="O525" s="223"/>
      <c r="P525" s="223"/>
      <c r="Q525" s="223"/>
      <c r="R525" s="223"/>
      <c r="S525" s="223"/>
      <c r="T525" s="223"/>
      <c r="U525" s="216"/>
      <c r="V525" s="216"/>
    </row>
    <row r="526" ht="40.5" customHeight="1">
      <c r="A526" s="216"/>
      <c r="B526" s="478"/>
      <c r="C526" s="472"/>
      <c r="D526" s="472"/>
      <c r="E526" s="470"/>
      <c r="F526" s="368"/>
      <c r="G526" s="216"/>
      <c r="H526" s="479"/>
      <c r="I526" s="216"/>
      <c r="J526" s="480"/>
      <c r="K526" s="216"/>
      <c r="L526" s="223"/>
      <c r="M526" s="223"/>
      <c r="N526" s="223"/>
      <c r="O526" s="223"/>
      <c r="P526" s="223"/>
      <c r="Q526" s="223"/>
      <c r="R526" s="223"/>
      <c r="S526" s="223"/>
      <c r="T526" s="223"/>
      <c r="U526" s="216"/>
      <c r="V526" s="216"/>
    </row>
    <row r="527" ht="40.5" customHeight="1">
      <c r="A527" s="216"/>
      <c r="B527" s="478"/>
      <c r="C527" s="472"/>
      <c r="D527" s="472"/>
      <c r="E527" s="470"/>
      <c r="F527" s="368"/>
      <c r="G527" s="216"/>
      <c r="H527" s="479"/>
      <c r="I527" s="216"/>
      <c r="J527" s="480"/>
      <c r="K527" s="216"/>
      <c r="L527" s="223"/>
      <c r="M527" s="223"/>
      <c r="N527" s="223"/>
      <c r="O527" s="223"/>
      <c r="P527" s="223"/>
      <c r="Q527" s="223"/>
      <c r="R527" s="223"/>
      <c r="S527" s="223"/>
      <c r="T527" s="223"/>
      <c r="U527" s="216"/>
      <c r="V527" s="216"/>
    </row>
    <row r="528" ht="40.5" customHeight="1">
      <c r="A528" s="216"/>
      <c r="B528" s="478"/>
      <c r="C528" s="472"/>
      <c r="D528" s="472"/>
      <c r="E528" s="470"/>
      <c r="F528" s="368"/>
      <c r="G528" s="216"/>
      <c r="H528" s="479"/>
      <c r="I528" s="216"/>
      <c r="J528" s="480"/>
      <c r="K528" s="216"/>
      <c r="L528" s="223"/>
      <c r="M528" s="223"/>
      <c r="N528" s="223"/>
      <c r="O528" s="223"/>
      <c r="P528" s="223"/>
      <c r="Q528" s="223"/>
      <c r="R528" s="223"/>
      <c r="S528" s="223"/>
      <c r="T528" s="223"/>
      <c r="U528" s="216"/>
      <c r="V528" s="216"/>
    </row>
    <row r="529" ht="40.5" customHeight="1">
      <c r="A529" s="216"/>
      <c r="B529" s="478"/>
      <c r="C529" s="472"/>
      <c r="D529" s="472"/>
      <c r="E529" s="470"/>
      <c r="F529" s="368"/>
      <c r="G529" s="216"/>
      <c r="H529" s="479"/>
      <c r="I529" s="216"/>
      <c r="J529" s="480"/>
      <c r="K529" s="216"/>
      <c r="L529" s="223"/>
      <c r="M529" s="223"/>
      <c r="N529" s="223"/>
      <c r="O529" s="223"/>
      <c r="P529" s="223"/>
      <c r="Q529" s="223"/>
      <c r="R529" s="223"/>
      <c r="S529" s="223"/>
      <c r="T529" s="223"/>
      <c r="U529" s="216"/>
      <c r="V529" s="216"/>
    </row>
    <row r="530" ht="40.5" customHeight="1">
      <c r="A530" s="216"/>
      <c r="B530" s="478"/>
      <c r="C530" s="472"/>
      <c r="D530" s="472"/>
      <c r="E530" s="470"/>
      <c r="F530" s="368"/>
      <c r="G530" s="216"/>
      <c r="H530" s="479"/>
      <c r="I530" s="216"/>
      <c r="J530" s="480"/>
      <c r="K530" s="216"/>
      <c r="L530" s="223"/>
      <c r="M530" s="223"/>
      <c r="N530" s="223"/>
      <c r="O530" s="223"/>
      <c r="P530" s="223"/>
      <c r="Q530" s="223"/>
      <c r="R530" s="223"/>
      <c r="S530" s="223"/>
      <c r="T530" s="223"/>
      <c r="U530" s="216"/>
      <c r="V530" s="216"/>
    </row>
    <row r="531" ht="40.5" customHeight="1">
      <c r="A531" s="216"/>
      <c r="B531" s="478"/>
      <c r="C531" s="472"/>
      <c r="D531" s="472"/>
      <c r="E531" s="470"/>
      <c r="F531" s="368"/>
      <c r="G531" s="216"/>
      <c r="H531" s="479"/>
      <c r="I531" s="216"/>
      <c r="J531" s="480"/>
      <c r="K531" s="216"/>
      <c r="L531" s="223"/>
      <c r="M531" s="223"/>
      <c r="N531" s="223"/>
      <c r="O531" s="223"/>
      <c r="P531" s="223"/>
      <c r="Q531" s="223"/>
      <c r="R531" s="223"/>
      <c r="S531" s="223"/>
      <c r="T531" s="223"/>
      <c r="U531" s="216"/>
      <c r="V531" s="216"/>
    </row>
    <row r="532" ht="40.5" customHeight="1">
      <c r="A532" s="216"/>
      <c r="B532" s="478"/>
      <c r="C532" s="472"/>
      <c r="D532" s="472"/>
      <c r="E532" s="470"/>
      <c r="F532" s="368"/>
      <c r="G532" s="216"/>
      <c r="H532" s="479"/>
      <c r="I532" s="216"/>
      <c r="J532" s="480"/>
      <c r="K532" s="216"/>
      <c r="L532" s="223"/>
      <c r="M532" s="223"/>
      <c r="N532" s="223"/>
      <c r="O532" s="223"/>
      <c r="P532" s="223"/>
      <c r="Q532" s="223"/>
      <c r="R532" s="223"/>
      <c r="S532" s="223"/>
      <c r="T532" s="223"/>
      <c r="U532" s="216"/>
      <c r="V532" s="216"/>
    </row>
    <row r="533" ht="40.5" customHeight="1">
      <c r="A533" s="216"/>
      <c r="B533" s="478"/>
      <c r="C533" s="472"/>
      <c r="D533" s="472"/>
      <c r="E533" s="470"/>
      <c r="F533" s="368"/>
      <c r="G533" s="216"/>
      <c r="H533" s="479"/>
      <c r="I533" s="216"/>
      <c r="J533" s="480"/>
      <c r="K533" s="216"/>
      <c r="L533" s="223"/>
      <c r="M533" s="223"/>
      <c r="N533" s="223"/>
      <c r="O533" s="223"/>
      <c r="P533" s="223"/>
      <c r="Q533" s="223"/>
      <c r="R533" s="223"/>
      <c r="S533" s="223"/>
      <c r="T533" s="223"/>
      <c r="U533" s="216"/>
      <c r="V533" s="216"/>
    </row>
    <row r="534" ht="40.5" customHeight="1">
      <c r="A534" s="216"/>
      <c r="B534" s="478"/>
      <c r="C534" s="472"/>
      <c r="D534" s="472"/>
      <c r="E534" s="470"/>
      <c r="F534" s="368"/>
      <c r="G534" s="216"/>
      <c r="H534" s="479"/>
      <c r="I534" s="216"/>
      <c r="J534" s="480"/>
      <c r="K534" s="216"/>
      <c r="L534" s="223"/>
      <c r="M534" s="223"/>
      <c r="N534" s="223"/>
      <c r="O534" s="223"/>
      <c r="P534" s="223"/>
      <c r="Q534" s="223"/>
      <c r="R534" s="223"/>
      <c r="S534" s="223"/>
      <c r="T534" s="223"/>
      <c r="U534" s="216"/>
      <c r="V534" s="216"/>
    </row>
    <row r="535" ht="40.5" customHeight="1">
      <c r="A535" s="216"/>
      <c r="B535" s="478"/>
      <c r="C535" s="472"/>
      <c r="D535" s="472"/>
      <c r="E535" s="470"/>
      <c r="F535" s="368"/>
      <c r="G535" s="216"/>
      <c r="H535" s="479"/>
      <c r="I535" s="216"/>
      <c r="J535" s="480"/>
      <c r="K535" s="216"/>
      <c r="L535" s="223"/>
      <c r="M535" s="223"/>
      <c r="N535" s="223"/>
      <c r="O535" s="223"/>
      <c r="P535" s="223"/>
      <c r="Q535" s="223"/>
      <c r="R535" s="223"/>
      <c r="S535" s="223"/>
      <c r="T535" s="223"/>
      <c r="U535" s="216"/>
      <c r="V535" s="216"/>
    </row>
    <row r="536" ht="40.5" customHeight="1">
      <c r="A536" s="216"/>
      <c r="B536" s="478"/>
      <c r="C536" s="472"/>
      <c r="D536" s="472"/>
      <c r="E536" s="470"/>
      <c r="F536" s="368"/>
      <c r="G536" s="216"/>
      <c r="H536" s="479"/>
      <c r="I536" s="216"/>
      <c r="J536" s="480"/>
      <c r="K536" s="216"/>
      <c r="L536" s="223"/>
      <c r="M536" s="223"/>
      <c r="N536" s="223"/>
      <c r="O536" s="223"/>
      <c r="P536" s="223"/>
      <c r="Q536" s="223"/>
      <c r="R536" s="223"/>
      <c r="S536" s="223"/>
      <c r="T536" s="223"/>
      <c r="U536" s="216"/>
      <c r="V536" s="216"/>
    </row>
    <row r="537" ht="40.5" customHeight="1">
      <c r="A537" s="216"/>
      <c r="B537" s="478"/>
      <c r="C537" s="472"/>
      <c r="D537" s="472"/>
      <c r="E537" s="470"/>
      <c r="F537" s="368"/>
      <c r="G537" s="216"/>
      <c r="H537" s="479"/>
      <c r="I537" s="216"/>
      <c r="J537" s="480"/>
      <c r="K537" s="216"/>
      <c r="L537" s="223"/>
      <c r="M537" s="223"/>
      <c r="N537" s="223"/>
      <c r="O537" s="223"/>
      <c r="P537" s="223"/>
      <c r="Q537" s="223"/>
      <c r="R537" s="223"/>
      <c r="S537" s="223"/>
      <c r="T537" s="223"/>
      <c r="U537" s="216"/>
      <c r="V537" s="216"/>
    </row>
    <row r="538" ht="40.5" customHeight="1">
      <c r="A538" s="216"/>
      <c r="B538" s="478"/>
      <c r="C538" s="472"/>
      <c r="D538" s="472"/>
      <c r="E538" s="470"/>
      <c r="F538" s="368"/>
      <c r="G538" s="216"/>
      <c r="H538" s="479"/>
      <c r="I538" s="216"/>
      <c r="J538" s="480"/>
      <c r="K538" s="216"/>
      <c r="L538" s="223"/>
      <c r="M538" s="223"/>
      <c r="N538" s="223"/>
      <c r="O538" s="223"/>
      <c r="P538" s="223"/>
      <c r="Q538" s="223"/>
      <c r="R538" s="223"/>
      <c r="S538" s="223"/>
      <c r="T538" s="223"/>
      <c r="U538" s="216"/>
      <c r="V538" s="216"/>
    </row>
    <row r="539" ht="40.5" customHeight="1">
      <c r="A539" s="216"/>
      <c r="B539" s="478"/>
      <c r="C539" s="472"/>
      <c r="D539" s="472"/>
      <c r="E539" s="470"/>
      <c r="F539" s="368"/>
      <c r="G539" s="216"/>
      <c r="H539" s="479"/>
      <c r="I539" s="216"/>
      <c r="J539" s="480"/>
      <c r="K539" s="216"/>
      <c r="L539" s="223"/>
      <c r="M539" s="223"/>
      <c r="N539" s="223"/>
      <c r="O539" s="223"/>
      <c r="P539" s="223"/>
      <c r="Q539" s="223"/>
      <c r="R539" s="223"/>
      <c r="S539" s="223"/>
      <c r="T539" s="223"/>
      <c r="U539" s="216"/>
      <c r="V539" s="216"/>
    </row>
    <row r="540" ht="40.5" customHeight="1">
      <c r="A540" s="216"/>
      <c r="B540" s="478"/>
      <c r="C540" s="472"/>
      <c r="D540" s="472"/>
      <c r="E540" s="470"/>
      <c r="F540" s="368"/>
      <c r="G540" s="216"/>
      <c r="H540" s="479"/>
      <c r="I540" s="216"/>
      <c r="J540" s="480"/>
      <c r="K540" s="216"/>
      <c r="L540" s="223"/>
      <c r="M540" s="223"/>
      <c r="N540" s="223"/>
      <c r="O540" s="223"/>
      <c r="P540" s="223"/>
      <c r="Q540" s="223"/>
      <c r="R540" s="223"/>
      <c r="S540" s="223"/>
      <c r="T540" s="223"/>
      <c r="U540" s="216"/>
      <c r="V540" s="216"/>
    </row>
    <row r="541" ht="40.5" customHeight="1">
      <c r="A541" s="216"/>
      <c r="B541" s="478"/>
      <c r="C541" s="472"/>
      <c r="D541" s="472"/>
      <c r="E541" s="470"/>
      <c r="F541" s="368"/>
      <c r="G541" s="216"/>
      <c r="H541" s="479"/>
      <c r="I541" s="216"/>
      <c r="J541" s="480"/>
      <c r="K541" s="216"/>
      <c r="L541" s="223"/>
      <c r="M541" s="223"/>
      <c r="N541" s="223"/>
      <c r="O541" s="223"/>
      <c r="P541" s="223"/>
      <c r="Q541" s="223"/>
      <c r="R541" s="223"/>
      <c r="S541" s="223"/>
      <c r="T541" s="223"/>
      <c r="U541" s="216"/>
      <c r="V541" s="216"/>
    </row>
    <row r="542" ht="40.5" customHeight="1">
      <c r="A542" s="216"/>
      <c r="B542" s="478"/>
      <c r="C542" s="472"/>
      <c r="D542" s="472"/>
      <c r="E542" s="470"/>
      <c r="F542" s="368"/>
      <c r="G542" s="216"/>
      <c r="H542" s="479"/>
      <c r="I542" s="216"/>
      <c r="J542" s="480"/>
      <c r="K542" s="216"/>
      <c r="L542" s="223"/>
      <c r="M542" s="223"/>
      <c r="N542" s="223"/>
      <c r="O542" s="223"/>
      <c r="P542" s="223"/>
      <c r="Q542" s="223"/>
      <c r="R542" s="223"/>
      <c r="S542" s="223"/>
      <c r="T542" s="223"/>
      <c r="U542" s="216"/>
      <c r="V542" s="216"/>
    </row>
    <row r="543" ht="40.5" customHeight="1">
      <c r="A543" s="216"/>
      <c r="B543" s="478"/>
      <c r="C543" s="472"/>
      <c r="D543" s="472"/>
      <c r="E543" s="470"/>
      <c r="F543" s="368"/>
      <c r="G543" s="216"/>
      <c r="H543" s="479"/>
      <c r="I543" s="216"/>
      <c r="J543" s="480"/>
      <c r="K543" s="216"/>
      <c r="L543" s="223"/>
      <c r="M543" s="223"/>
      <c r="N543" s="223"/>
      <c r="O543" s="223"/>
      <c r="P543" s="223"/>
      <c r="Q543" s="223"/>
      <c r="R543" s="223"/>
      <c r="S543" s="223"/>
      <c r="T543" s="223"/>
      <c r="U543" s="216"/>
      <c r="V543" s="216"/>
    </row>
    <row r="544" ht="40.5" customHeight="1">
      <c r="A544" s="216"/>
      <c r="B544" s="478"/>
      <c r="C544" s="472"/>
      <c r="D544" s="472"/>
      <c r="E544" s="470"/>
      <c r="F544" s="368"/>
      <c r="G544" s="216"/>
      <c r="H544" s="479"/>
      <c r="I544" s="216"/>
      <c r="J544" s="480"/>
      <c r="K544" s="216"/>
      <c r="L544" s="223"/>
      <c r="M544" s="223"/>
      <c r="N544" s="223"/>
      <c r="O544" s="223"/>
      <c r="P544" s="223"/>
      <c r="Q544" s="223"/>
      <c r="R544" s="223"/>
      <c r="S544" s="223"/>
      <c r="T544" s="223"/>
      <c r="U544" s="216"/>
      <c r="V544" s="216"/>
    </row>
    <row r="545" ht="40.5" customHeight="1">
      <c r="A545" s="216"/>
      <c r="B545" s="478"/>
      <c r="C545" s="472"/>
      <c r="D545" s="472"/>
      <c r="E545" s="470"/>
      <c r="F545" s="368"/>
      <c r="G545" s="216"/>
      <c r="H545" s="479"/>
      <c r="I545" s="216"/>
      <c r="J545" s="480"/>
      <c r="K545" s="216"/>
      <c r="L545" s="223"/>
      <c r="M545" s="223"/>
      <c r="N545" s="223"/>
      <c r="O545" s="223"/>
      <c r="P545" s="223"/>
      <c r="Q545" s="223"/>
      <c r="R545" s="223"/>
      <c r="S545" s="223"/>
      <c r="T545" s="223"/>
      <c r="U545" s="216"/>
      <c r="V545" s="216"/>
    </row>
    <row r="546" ht="40.5" customHeight="1">
      <c r="A546" s="216"/>
      <c r="B546" s="478"/>
      <c r="C546" s="472"/>
      <c r="D546" s="472"/>
      <c r="E546" s="470"/>
      <c r="F546" s="368"/>
      <c r="G546" s="216"/>
      <c r="H546" s="479"/>
      <c r="I546" s="216"/>
      <c r="J546" s="480"/>
      <c r="K546" s="216"/>
      <c r="L546" s="223"/>
      <c r="M546" s="223"/>
      <c r="N546" s="223"/>
      <c r="O546" s="223"/>
      <c r="P546" s="223"/>
      <c r="Q546" s="223"/>
      <c r="R546" s="223"/>
      <c r="S546" s="223"/>
      <c r="T546" s="223"/>
      <c r="U546" s="216"/>
      <c r="V546" s="216"/>
    </row>
    <row r="547" ht="40.5" customHeight="1">
      <c r="A547" s="216"/>
      <c r="B547" s="478"/>
      <c r="C547" s="472"/>
      <c r="D547" s="472"/>
      <c r="E547" s="470"/>
      <c r="F547" s="368"/>
      <c r="G547" s="216"/>
      <c r="H547" s="479"/>
      <c r="I547" s="216"/>
      <c r="J547" s="480"/>
      <c r="K547" s="216"/>
      <c r="L547" s="223"/>
      <c r="M547" s="223"/>
      <c r="N547" s="223"/>
      <c r="O547" s="223"/>
      <c r="P547" s="223"/>
      <c r="Q547" s="223"/>
      <c r="R547" s="223"/>
      <c r="S547" s="223"/>
      <c r="T547" s="223"/>
      <c r="U547" s="216"/>
      <c r="V547" s="216"/>
    </row>
    <row r="548" ht="40.5" customHeight="1">
      <c r="A548" s="216"/>
      <c r="B548" s="478"/>
      <c r="C548" s="472"/>
      <c r="D548" s="472"/>
      <c r="E548" s="470"/>
      <c r="F548" s="368"/>
      <c r="G548" s="216"/>
      <c r="H548" s="479"/>
      <c r="I548" s="216"/>
      <c r="J548" s="480"/>
      <c r="K548" s="216"/>
      <c r="L548" s="223"/>
      <c r="M548" s="223"/>
      <c r="N548" s="223"/>
      <c r="O548" s="223"/>
      <c r="P548" s="223"/>
      <c r="Q548" s="223"/>
      <c r="R548" s="223"/>
      <c r="S548" s="223"/>
      <c r="T548" s="223"/>
      <c r="U548" s="216"/>
      <c r="V548" s="216"/>
    </row>
    <row r="549" ht="40.5" customHeight="1">
      <c r="A549" s="216"/>
      <c r="B549" s="478"/>
      <c r="C549" s="472"/>
      <c r="D549" s="472"/>
      <c r="E549" s="470"/>
      <c r="F549" s="368"/>
      <c r="G549" s="216"/>
      <c r="H549" s="479"/>
      <c r="I549" s="216"/>
      <c r="J549" s="480"/>
      <c r="K549" s="216"/>
      <c r="L549" s="223"/>
      <c r="M549" s="223"/>
      <c r="N549" s="223"/>
      <c r="O549" s="223"/>
      <c r="P549" s="223"/>
      <c r="Q549" s="223"/>
      <c r="R549" s="223"/>
      <c r="S549" s="223"/>
      <c r="T549" s="223"/>
      <c r="U549" s="216"/>
      <c r="V549" s="216"/>
    </row>
    <row r="550" ht="40.5" customHeight="1">
      <c r="A550" s="216"/>
      <c r="B550" s="478"/>
      <c r="C550" s="472"/>
      <c r="D550" s="472"/>
      <c r="E550" s="470"/>
      <c r="F550" s="368"/>
      <c r="G550" s="216"/>
      <c r="H550" s="479"/>
      <c r="I550" s="216"/>
      <c r="J550" s="480"/>
      <c r="K550" s="216"/>
      <c r="L550" s="223"/>
      <c r="M550" s="223"/>
      <c r="N550" s="223"/>
      <c r="O550" s="223"/>
      <c r="P550" s="223"/>
      <c r="Q550" s="223"/>
      <c r="R550" s="223"/>
      <c r="S550" s="223"/>
      <c r="T550" s="223"/>
      <c r="U550" s="216"/>
      <c r="V550" s="216"/>
    </row>
    <row r="551" ht="40.5" customHeight="1">
      <c r="A551" s="216"/>
      <c r="B551" s="478"/>
      <c r="C551" s="472"/>
      <c r="D551" s="472"/>
      <c r="E551" s="470"/>
      <c r="F551" s="368"/>
      <c r="G551" s="216"/>
      <c r="H551" s="479"/>
      <c r="I551" s="216"/>
      <c r="J551" s="480"/>
      <c r="K551" s="216"/>
      <c r="L551" s="223"/>
      <c r="M551" s="223"/>
      <c r="N551" s="223"/>
      <c r="O551" s="223"/>
      <c r="P551" s="223"/>
      <c r="Q551" s="223"/>
      <c r="R551" s="223"/>
      <c r="S551" s="223"/>
      <c r="T551" s="223"/>
      <c r="U551" s="216"/>
      <c r="V551" s="216"/>
    </row>
    <row r="552" ht="40.5" customHeight="1">
      <c r="A552" s="216"/>
      <c r="B552" s="478"/>
      <c r="C552" s="472"/>
      <c r="D552" s="472"/>
      <c r="E552" s="470"/>
      <c r="F552" s="368"/>
      <c r="G552" s="216"/>
      <c r="H552" s="479"/>
      <c r="I552" s="216"/>
      <c r="J552" s="480"/>
      <c r="K552" s="216"/>
      <c r="L552" s="223"/>
      <c r="M552" s="223"/>
      <c r="N552" s="223"/>
      <c r="O552" s="223"/>
      <c r="P552" s="223"/>
      <c r="Q552" s="223"/>
      <c r="R552" s="223"/>
      <c r="S552" s="223"/>
      <c r="T552" s="223"/>
      <c r="U552" s="216"/>
      <c r="V552" s="216"/>
    </row>
    <row r="553" ht="40.5" customHeight="1">
      <c r="A553" s="216"/>
      <c r="B553" s="478"/>
      <c r="C553" s="472"/>
      <c r="D553" s="472"/>
      <c r="E553" s="470"/>
      <c r="F553" s="368"/>
      <c r="G553" s="216"/>
      <c r="H553" s="479"/>
      <c r="I553" s="216"/>
      <c r="J553" s="480"/>
      <c r="K553" s="216"/>
      <c r="L553" s="223"/>
      <c r="M553" s="223"/>
      <c r="N553" s="223"/>
      <c r="O553" s="223"/>
      <c r="P553" s="223"/>
      <c r="Q553" s="223"/>
      <c r="R553" s="223"/>
      <c r="S553" s="223"/>
      <c r="T553" s="223"/>
      <c r="U553" s="216"/>
      <c r="V553" s="216"/>
    </row>
    <row r="554" ht="40.5" customHeight="1">
      <c r="A554" s="216"/>
      <c r="B554" s="478"/>
      <c r="C554" s="472"/>
      <c r="D554" s="472"/>
      <c r="E554" s="470"/>
      <c r="F554" s="368"/>
      <c r="G554" s="216"/>
      <c r="H554" s="479"/>
      <c r="I554" s="216"/>
      <c r="J554" s="480"/>
      <c r="K554" s="216"/>
      <c r="L554" s="223"/>
      <c r="M554" s="223"/>
      <c r="N554" s="223"/>
      <c r="O554" s="223"/>
      <c r="P554" s="223"/>
      <c r="Q554" s="223"/>
      <c r="R554" s="223"/>
      <c r="S554" s="223"/>
      <c r="T554" s="223"/>
      <c r="U554" s="216"/>
      <c r="V554" s="216"/>
    </row>
    <row r="555" ht="40.5" customHeight="1">
      <c r="A555" s="216"/>
      <c r="B555" s="478"/>
      <c r="C555" s="472"/>
      <c r="D555" s="472"/>
      <c r="E555" s="470"/>
      <c r="F555" s="368"/>
      <c r="G555" s="216"/>
      <c r="H555" s="479"/>
      <c r="I555" s="216"/>
      <c r="J555" s="480"/>
      <c r="K555" s="216"/>
      <c r="L555" s="223"/>
      <c r="M555" s="223"/>
      <c r="N555" s="223"/>
      <c r="O555" s="223"/>
      <c r="P555" s="223"/>
      <c r="Q555" s="223"/>
      <c r="R555" s="223"/>
      <c r="S555" s="223"/>
      <c r="T555" s="223"/>
      <c r="U555" s="216"/>
      <c r="V555" s="216"/>
    </row>
    <row r="556" ht="40.5" customHeight="1">
      <c r="A556" s="216"/>
      <c r="B556" s="478"/>
      <c r="C556" s="472"/>
      <c r="D556" s="472"/>
      <c r="E556" s="470"/>
      <c r="F556" s="368"/>
      <c r="G556" s="216"/>
      <c r="H556" s="479"/>
      <c r="I556" s="216"/>
      <c r="J556" s="480"/>
      <c r="K556" s="216"/>
      <c r="L556" s="223"/>
      <c r="M556" s="223"/>
      <c r="N556" s="223"/>
      <c r="O556" s="223"/>
      <c r="P556" s="223"/>
      <c r="Q556" s="223"/>
      <c r="R556" s="223"/>
      <c r="S556" s="223"/>
      <c r="T556" s="223"/>
      <c r="U556" s="216"/>
      <c r="V556" s="216"/>
    </row>
    <row r="557" ht="40.5" customHeight="1">
      <c r="A557" s="216"/>
      <c r="B557" s="478"/>
      <c r="C557" s="472"/>
      <c r="D557" s="472"/>
      <c r="E557" s="470"/>
      <c r="F557" s="368"/>
      <c r="G557" s="216"/>
      <c r="H557" s="479"/>
      <c r="I557" s="216"/>
      <c r="J557" s="480"/>
      <c r="K557" s="216"/>
      <c r="L557" s="223"/>
      <c r="M557" s="223"/>
      <c r="N557" s="223"/>
      <c r="O557" s="223"/>
      <c r="P557" s="223"/>
      <c r="Q557" s="223"/>
      <c r="R557" s="223"/>
      <c r="S557" s="223"/>
      <c r="T557" s="223"/>
      <c r="U557" s="216"/>
      <c r="V557" s="216"/>
    </row>
    <row r="558" ht="40.5" customHeight="1">
      <c r="A558" s="216"/>
      <c r="B558" s="478"/>
      <c r="C558" s="472"/>
      <c r="D558" s="472"/>
      <c r="E558" s="470"/>
      <c r="F558" s="368"/>
      <c r="G558" s="216"/>
      <c r="H558" s="479"/>
      <c r="I558" s="216"/>
      <c r="J558" s="480"/>
      <c r="K558" s="216"/>
      <c r="L558" s="223"/>
      <c r="M558" s="223"/>
      <c r="N558" s="223"/>
      <c r="O558" s="223"/>
      <c r="P558" s="223"/>
      <c r="Q558" s="223"/>
      <c r="R558" s="223"/>
      <c r="S558" s="223"/>
      <c r="T558" s="223"/>
      <c r="U558" s="216"/>
      <c r="V558" s="216"/>
    </row>
    <row r="559" ht="40.5" customHeight="1">
      <c r="A559" s="216"/>
      <c r="B559" s="478"/>
      <c r="C559" s="472"/>
      <c r="D559" s="472"/>
      <c r="E559" s="470"/>
      <c r="F559" s="368"/>
      <c r="G559" s="216"/>
      <c r="H559" s="479"/>
      <c r="I559" s="216"/>
      <c r="J559" s="480"/>
      <c r="K559" s="216"/>
      <c r="L559" s="223"/>
      <c r="M559" s="223"/>
      <c r="N559" s="223"/>
      <c r="O559" s="223"/>
      <c r="P559" s="223"/>
      <c r="Q559" s="223"/>
      <c r="R559" s="223"/>
      <c r="S559" s="223"/>
      <c r="T559" s="223"/>
      <c r="U559" s="216"/>
      <c r="V559" s="216"/>
    </row>
    <row r="560" ht="40.5" customHeight="1">
      <c r="A560" s="216"/>
      <c r="B560" s="478"/>
      <c r="C560" s="472"/>
      <c r="D560" s="472"/>
      <c r="E560" s="470"/>
      <c r="F560" s="368"/>
      <c r="G560" s="216"/>
      <c r="H560" s="479"/>
      <c r="I560" s="216"/>
      <c r="J560" s="480"/>
      <c r="K560" s="216"/>
      <c r="L560" s="223"/>
      <c r="M560" s="223"/>
      <c r="N560" s="223"/>
      <c r="O560" s="223"/>
      <c r="P560" s="223"/>
      <c r="Q560" s="223"/>
      <c r="R560" s="223"/>
      <c r="S560" s="223"/>
      <c r="T560" s="223"/>
      <c r="U560" s="216"/>
      <c r="V560" s="216"/>
    </row>
    <row r="561" ht="40.5" customHeight="1">
      <c r="A561" s="216"/>
      <c r="B561" s="478"/>
      <c r="C561" s="472"/>
      <c r="D561" s="472"/>
      <c r="E561" s="470"/>
      <c r="F561" s="368"/>
      <c r="G561" s="216"/>
      <c r="H561" s="479"/>
      <c r="I561" s="216"/>
      <c r="J561" s="480"/>
      <c r="K561" s="216"/>
      <c r="L561" s="223"/>
      <c r="M561" s="223"/>
      <c r="N561" s="223"/>
      <c r="O561" s="223"/>
      <c r="P561" s="223"/>
      <c r="Q561" s="223"/>
      <c r="R561" s="223"/>
      <c r="S561" s="223"/>
      <c r="T561" s="223"/>
      <c r="U561" s="216"/>
      <c r="V561" s="216"/>
    </row>
    <row r="562" ht="40.5" customHeight="1">
      <c r="A562" s="216"/>
      <c r="B562" s="478"/>
      <c r="C562" s="472"/>
      <c r="D562" s="472"/>
      <c r="E562" s="470"/>
      <c r="F562" s="368"/>
      <c r="G562" s="216"/>
      <c r="H562" s="479"/>
      <c r="I562" s="216"/>
      <c r="J562" s="480"/>
      <c r="K562" s="216"/>
      <c r="L562" s="223"/>
      <c r="M562" s="223"/>
      <c r="N562" s="223"/>
      <c r="O562" s="223"/>
      <c r="P562" s="223"/>
      <c r="Q562" s="223"/>
      <c r="R562" s="223"/>
      <c r="S562" s="223"/>
      <c r="T562" s="223"/>
      <c r="U562" s="216"/>
      <c r="V562" s="216"/>
    </row>
    <row r="563" ht="40.5" customHeight="1">
      <c r="A563" s="216"/>
      <c r="B563" s="478"/>
      <c r="C563" s="472"/>
      <c r="D563" s="472"/>
      <c r="E563" s="470"/>
      <c r="F563" s="368"/>
      <c r="G563" s="216"/>
      <c r="H563" s="479"/>
      <c r="I563" s="216"/>
      <c r="J563" s="480"/>
      <c r="K563" s="216"/>
      <c r="L563" s="223"/>
      <c r="M563" s="223"/>
      <c r="N563" s="223"/>
      <c r="O563" s="223"/>
      <c r="P563" s="223"/>
      <c r="Q563" s="223"/>
      <c r="R563" s="223"/>
      <c r="S563" s="223"/>
      <c r="T563" s="223"/>
      <c r="U563" s="216"/>
      <c r="V563" s="216"/>
    </row>
    <row r="564" ht="40.5" customHeight="1">
      <c r="A564" s="216"/>
      <c r="B564" s="478"/>
      <c r="C564" s="472"/>
      <c r="D564" s="472"/>
      <c r="E564" s="470"/>
      <c r="F564" s="368"/>
      <c r="G564" s="216"/>
      <c r="H564" s="479"/>
      <c r="I564" s="216"/>
      <c r="J564" s="480"/>
      <c r="K564" s="216"/>
      <c r="L564" s="223"/>
      <c r="M564" s="223"/>
      <c r="N564" s="223"/>
      <c r="O564" s="223"/>
      <c r="P564" s="223"/>
      <c r="Q564" s="223"/>
      <c r="R564" s="223"/>
      <c r="S564" s="223"/>
      <c r="T564" s="223"/>
      <c r="U564" s="216"/>
      <c r="V564" s="216"/>
    </row>
    <row r="565" ht="40.5" customHeight="1">
      <c r="A565" s="216"/>
      <c r="B565" s="478"/>
      <c r="C565" s="472"/>
      <c r="D565" s="472"/>
      <c r="E565" s="470"/>
      <c r="F565" s="368"/>
      <c r="G565" s="216"/>
      <c r="H565" s="479"/>
      <c r="I565" s="216"/>
      <c r="J565" s="480"/>
      <c r="K565" s="216"/>
      <c r="L565" s="223"/>
      <c r="M565" s="223"/>
      <c r="N565" s="223"/>
      <c r="O565" s="223"/>
      <c r="P565" s="223"/>
      <c r="Q565" s="223"/>
      <c r="R565" s="223"/>
      <c r="S565" s="223"/>
      <c r="T565" s="223"/>
      <c r="U565" s="216"/>
      <c r="V565" s="216"/>
    </row>
    <row r="566" ht="40.5" customHeight="1">
      <c r="A566" s="216"/>
      <c r="B566" s="478"/>
      <c r="C566" s="472"/>
      <c r="D566" s="472"/>
      <c r="E566" s="470"/>
      <c r="F566" s="368"/>
      <c r="G566" s="216"/>
      <c r="H566" s="479"/>
      <c r="I566" s="216"/>
      <c r="J566" s="480"/>
      <c r="K566" s="216"/>
      <c r="L566" s="223"/>
      <c r="M566" s="223"/>
      <c r="N566" s="223"/>
      <c r="O566" s="223"/>
      <c r="P566" s="223"/>
      <c r="Q566" s="223"/>
      <c r="R566" s="223"/>
      <c r="S566" s="223"/>
      <c r="T566" s="223"/>
      <c r="U566" s="216"/>
      <c r="V566" s="216"/>
    </row>
    <row r="567" ht="40.5" customHeight="1">
      <c r="A567" s="216"/>
      <c r="B567" s="478"/>
      <c r="C567" s="472"/>
      <c r="D567" s="472"/>
      <c r="E567" s="470"/>
      <c r="F567" s="368"/>
      <c r="G567" s="216"/>
      <c r="H567" s="479"/>
      <c r="I567" s="216"/>
      <c r="J567" s="480"/>
      <c r="K567" s="216"/>
      <c r="L567" s="223"/>
      <c r="M567" s="223"/>
      <c r="N567" s="223"/>
      <c r="O567" s="223"/>
      <c r="P567" s="223"/>
      <c r="Q567" s="223"/>
      <c r="R567" s="223"/>
      <c r="S567" s="223"/>
      <c r="T567" s="223"/>
      <c r="U567" s="216"/>
      <c r="V567" s="216"/>
    </row>
    <row r="568" ht="40.5" customHeight="1">
      <c r="A568" s="216"/>
      <c r="B568" s="478"/>
      <c r="C568" s="472"/>
      <c r="D568" s="472"/>
      <c r="E568" s="470"/>
      <c r="F568" s="368"/>
      <c r="G568" s="216"/>
      <c r="H568" s="479"/>
      <c r="I568" s="216"/>
      <c r="J568" s="480"/>
      <c r="K568" s="216"/>
      <c r="L568" s="223"/>
      <c r="M568" s="223"/>
      <c r="N568" s="223"/>
      <c r="O568" s="223"/>
      <c r="P568" s="223"/>
      <c r="Q568" s="223"/>
      <c r="R568" s="223"/>
      <c r="S568" s="223"/>
      <c r="T568" s="223"/>
      <c r="U568" s="216"/>
      <c r="V568" s="216"/>
    </row>
    <row r="569" ht="40.5" customHeight="1">
      <c r="A569" s="216"/>
      <c r="B569" s="478"/>
      <c r="C569" s="472"/>
      <c r="D569" s="472"/>
      <c r="E569" s="470"/>
      <c r="F569" s="368"/>
      <c r="G569" s="216"/>
      <c r="H569" s="479"/>
      <c r="I569" s="216"/>
      <c r="J569" s="480"/>
      <c r="K569" s="216"/>
      <c r="L569" s="223"/>
      <c r="M569" s="223"/>
      <c r="N569" s="223"/>
      <c r="O569" s="223"/>
      <c r="P569" s="223"/>
      <c r="Q569" s="223"/>
      <c r="R569" s="223"/>
      <c r="S569" s="223"/>
      <c r="T569" s="223"/>
      <c r="U569" s="216"/>
      <c r="V569" s="216"/>
    </row>
    <row r="570" ht="40.5" customHeight="1">
      <c r="A570" s="216"/>
      <c r="B570" s="478"/>
      <c r="C570" s="472"/>
      <c r="D570" s="472"/>
      <c r="E570" s="470"/>
      <c r="F570" s="368"/>
      <c r="G570" s="216"/>
      <c r="H570" s="479"/>
      <c r="I570" s="216"/>
      <c r="J570" s="480"/>
      <c r="K570" s="216"/>
      <c r="L570" s="223"/>
      <c r="M570" s="223"/>
      <c r="N570" s="223"/>
      <c r="O570" s="223"/>
      <c r="P570" s="223"/>
      <c r="Q570" s="223"/>
      <c r="R570" s="223"/>
      <c r="S570" s="223"/>
      <c r="T570" s="223"/>
      <c r="U570" s="216"/>
      <c r="V570" s="216"/>
    </row>
    <row r="571" ht="40.5" customHeight="1">
      <c r="A571" s="216"/>
      <c r="B571" s="478"/>
      <c r="C571" s="472"/>
      <c r="D571" s="472"/>
      <c r="E571" s="470"/>
      <c r="F571" s="368"/>
      <c r="G571" s="216"/>
      <c r="H571" s="479"/>
      <c r="I571" s="216"/>
      <c r="J571" s="480"/>
      <c r="K571" s="216"/>
      <c r="L571" s="223"/>
      <c r="M571" s="223"/>
      <c r="N571" s="223"/>
      <c r="O571" s="223"/>
      <c r="P571" s="223"/>
      <c r="Q571" s="223"/>
      <c r="R571" s="223"/>
      <c r="S571" s="223"/>
      <c r="T571" s="223"/>
      <c r="U571" s="216"/>
      <c r="V571" s="216"/>
    </row>
    <row r="572" ht="40.5" customHeight="1">
      <c r="A572" s="216"/>
      <c r="B572" s="478"/>
      <c r="C572" s="472"/>
      <c r="D572" s="472"/>
      <c r="E572" s="470"/>
      <c r="F572" s="368"/>
      <c r="G572" s="216"/>
      <c r="H572" s="479"/>
      <c r="I572" s="216"/>
      <c r="J572" s="480"/>
      <c r="K572" s="216"/>
      <c r="L572" s="223"/>
      <c r="M572" s="223"/>
      <c r="N572" s="223"/>
      <c r="O572" s="223"/>
      <c r="P572" s="223"/>
      <c r="Q572" s="223"/>
      <c r="R572" s="223"/>
      <c r="S572" s="223"/>
      <c r="T572" s="223"/>
      <c r="U572" s="216"/>
      <c r="V572" s="216"/>
    </row>
    <row r="573" ht="40.5" customHeight="1">
      <c r="A573" s="216"/>
      <c r="B573" s="478"/>
      <c r="C573" s="472"/>
      <c r="D573" s="472"/>
      <c r="E573" s="470"/>
      <c r="F573" s="368"/>
      <c r="G573" s="216"/>
      <c r="H573" s="479"/>
      <c r="I573" s="216"/>
      <c r="J573" s="480"/>
      <c r="K573" s="216"/>
      <c r="L573" s="223"/>
      <c r="M573" s="223"/>
      <c r="N573" s="223"/>
      <c r="O573" s="223"/>
      <c r="P573" s="223"/>
      <c r="Q573" s="223"/>
      <c r="R573" s="223"/>
      <c r="S573" s="223"/>
      <c r="T573" s="223"/>
      <c r="U573" s="216"/>
      <c r="V573" s="216"/>
    </row>
    <row r="574" ht="40.5" customHeight="1">
      <c r="A574" s="216"/>
      <c r="B574" s="478"/>
      <c r="C574" s="472"/>
      <c r="D574" s="472"/>
      <c r="E574" s="470"/>
      <c r="F574" s="368"/>
      <c r="G574" s="216"/>
      <c r="H574" s="479"/>
      <c r="I574" s="216"/>
      <c r="J574" s="480"/>
      <c r="K574" s="216"/>
      <c r="L574" s="223"/>
      <c r="M574" s="223"/>
      <c r="N574" s="223"/>
      <c r="O574" s="223"/>
      <c r="P574" s="223"/>
      <c r="Q574" s="223"/>
      <c r="R574" s="223"/>
      <c r="S574" s="223"/>
      <c r="T574" s="223"/>
      <c r="U574" s="216"/>
      <c r="V574" s="216"/>
    </row>
    <row r="575" ht="40.5" customHeight="1">
      <c r="A575" s="216"/>
      <c r="B575" s="478"/>
      <c r="C575" s="472"/>
      <c r="D575" s="472"/>
      <c r="E575" s="470"/>
      <c r="F575" s="368"/>
      <c r="G575" s="216"/>
      <c r="H575" s="479"/>
      <c r="I575" s="216"/>
      <c r="J575" s="480"/>
      <c r="K575" s="216"/>
      <c r="L575" s="223"/>
      <c r="M575" s="223"/>
      <c r="N575" s="223"/>
      <c r="O575" s="223"/>
      <c r="P575" s="223"/>
      <c r="Q575" s="223"/>
      <c r="R575" s="223"/>
      <c r="S575" s="223"/>
      <c r="T575" s="223"/>
      <c r="U575" s="216"/>
      <c r="V575" s="216"/>
    </row>
    <row r="576" ht="40.5" customHeight="1">
      <c r="A576" s="216"/>
      <c r="B576" s="478"/>
      <c r="C576" s="472"/>
      <c r="D576" s="472"/>
      <c r="E576" s="470"/>
      <c r="F576" s="368"/>
      <c r="G576" s="216"/>
      <c r="H576" s="479"/>
      <c r="I576" s="216"/>
      <c r="J576" s="480"/>
      <c r="K576" s="216"/>
      <c r="L576" s="223"/>
      <c r="M576" s="223"/>
      <c r="N576" s="223"/>
      <c r="O576" s="223"/>
      <c r="P576" s="223"/>
      <c r="Q576" s="223"/>
      <c r="R576" s="223"/>
      <c r="S576" s="223"/>
      <c r="T576" s="223"/>
      <c r="U576" s="216"/>
      <c r="V576" s="216"/>
    </row>
    <row r="577" ht="40.5" customHeight="1">
      <c r="A577" s="216"/>
      <c r="B577" s="478"/>
      <c r="C577" s="472"/>
      <c r="D577" s="472"/>
      <c r="E577" s="470"/>
      <c r="F577" s="368"/>
      <c r="G577" s="216"/>
      <c r="H577" s="479"/>
      <c r="I577" s="216"/>
      <c r="J577" s="480"/>
      <c r="K577" s="216"/>
      <c r="L577" s="223"/>
      <c r="M577" s="223"/>
      <c r="N577" s="223"/>
      <c r="O577" s="223"/>
      <c r="P577" s="223"/>
      <c r="Q577" s="223"/>
      <c r="R577" s="223"/>
      <c r="S577" s="223"/>
      <c r="T577" s="223"/>
      <c r="U577" s="216"/>
      <c r="V577" s="216"/>
    </row>
    <row r="578" ht="40.5" customHeight="1">
      <c r="A578" s="216"/>
      <c r="B578" s="478"/>
      <c r="C578" s="472"/>
      <c r="D578" s="472"/>
      <c r="E578" s="470"/>
      <c r="F578" s="368"/>
      <c r="G578" s="216"/>
      <c r="H578" s="479"/>
      <c r="I578" s="216"/>
      <c r="J578" s="480"/>
      <c r="K578" s="216"/>
      <c r="L578" s="223"/>
      <c r="M578" s="223"/>
      <c r="N578" s="223"/>
      <c r="O578" s="223"/>
      <c r="P578" s="223"/>
      <c r="Q578" s="223"/>
      <c r="R578" s="223"/>
      <c r="S578" s="223"/>
      <c r="T578" s="223"/>
      <c r="U578" s="216"/>
      <c r="V578" s="216"/>
    </row>
    <row r="579" ht="40.5" customHeight="1">
      <c r="A579" s="216"/>
      <c r="B579" s="478"/>
      <c r="C579" s="472"/>
      <c r="D579" s="472"/>
      <c r="E579" s="470"/>
      <c r="F579" s="368"/>
      <c r="G579" s="216"/>
      <c r="H579" s="479"/>
      <c r="I579" s="216"/>
      <c r="J579" s="480"/>
      <c r="K579" s="216"/>
      <c r="L579" s="223"/>
      <c r="M579" s="223"/>
      <c r="N579" s="223"/>
      <c r="O579" s="223"/>
      <c r="P579" s="223"/>
      <c r="Q579" s="223"/>
      <c r="R579" s="223"/>
      <c r="S579" s="223"/>
      <c r="T579" s="223"/>
      <c r="U579" s="216"/>
      <c r="V579" s="216"/>
    </row>
    <row r="580" ht="40.5" customHeight="1">
      <c r="A580" s="216"/>
      <c r="B580" s="478"/>
      <c r="C580" s="472"/>
      <c r="D580" s="472"/>
      <c r="E580" s="470"/>
      <c r="F580" s="368"/>
      <c r="G580" s="216"/>
      <c r="H580" s="479"/>
      <c r="I580" s="216"/>
      <c r="J580" s="480"/>
      <c r="K580" s="216"/>
      <c r="L580" s="223"/>
      <c r="M580" s="223"/>
      <c r="N580" s="223"/>
      <c r="O580" s="223"/>
      <c r="P580" s="223"/>
      <c r="Q580" s="223"/>
      <c r="R580" s="223"/>
      <c r="S580" s="223"/>
      <c r="T580" s="223"/>
      <c r="U580" s="216"/>
      <c r="V580" s="216"/>
    </row>
    <row r="581" ht="40.5" customHeight="1">
      <c r="A581" s="216"/>
      <c r="B581" s="478"/>
      <c r="C581" s="472"/>
      <c r="D581" s="472"/>
      <c r="E581" s="470"/>
      <c r="F581" s="368"/>
      <c r="G581" s="216"/>
      <c r="H581" s="479"/>
      <c r="I581" s="216"/>
      <c r="J581" s="480"/>
      <c r="K581" s="216"/>
      <c r="L581" s="223"/>
      <c r="M581" s="223"/>
      <c r="N581" s="223"/>
      <c r="O581" s="223"/>
      <c r="P581" s="223"/>
      <c r="Q581" s="223"/>
      <c r="R581" s="223"/>
      <c r="S581" s="223"/>
      <c r="T581" s="223"/>
      <c r="U581" s="216"/>
      <c r="V581" s="216"/>
    </row>
    <row r="582" ht="40.5" customHeight="1">
      <c r="A582" s="216"/>
      <c r="B582" s="478"/>
      <c r="C582" s="472"/>
      <c r="D582" s="472"/>
      <c r="E582" s="470"/>
      <c r="F582" s="368"/>
      <c r="G582" s="216"/>
      <c r="H582" s="479"/>
      <c r="I582" s="216"/>
      <c r="J582" s="480"/>
      <c r="K582" s="216"/>
      <c r="L582" s="223"/>
      <c r="M582" s="223"/>
      <c r="N582" s="223"/>
      <c r="O582" s="223"/>
      <c r="P582" s="223"/>
      <c r="Q582" s="223"/>
      <c r="R582" s="223"/>
      <c r="S582" s="223"/>
      <c r="T582" s="223"/>
      <c r="U582" s="216"/>
      <c r="V582" s="216"/>
    </row>
    <row r="583" ht="40.5" customHeight="1">
      <c r="A583" s="216"/>
      <c r="B583" s="478"/>
      <c r="C583" s="472"/>
      <c r="D583" s="472"/>
      <c r="E583" s="470"/>
      <c r="F583" s="368"/>
      <c r="G583" s="216"/>
      <c r="H583" s="479"/>
      <c r="I583" s="216"/>
      <c r="J583" s="480"/>
      <c r="K583" s="216"/>
      <c r="L583" s="223"/>
      <c r="M583" s="223"/>
      <c r="N583" s="223"/>
      <c r="O583" s="223"/>
      <c r="P583" s="223"/>
      <c r="Q583" s="223"/>
      <c r="R583" s="223"/>
      <c r="S583" s="223"/>
      <c r="T583" s="223"/>
      <c r="U583" s="216"/>
      <c r="V583" s="216"/>
    </row>
    <row r="584" ht="40.5" customHeight="1">
      <c r="A584" s="216"/>
      <c r="B584" s="478"/>
      <c r="C584" s="472"/>
      <c r="D584" s="472"/>
      <c r="E584" s="470"/>
      <c r="F584" s="368"/>
      <c r="G584" s="216"/>
      <c r="H584" s="479"/>
      <c r="I584" s="216"/>
      <c r="J584" s="480"/>
      <c r="K584" s="216"/>
      <c r="L584" s="223"/>
      <c r="M584" s="223"/>
      <c r="N584" s="223"/>
      <c r="O584" s="223"/>
      <c r="P584" s="223"/>
      <c r="Q584" s="223"/>
      <c r="R584" s="223"/>
      <c r="S584" s="223"/>
      <c r="T584" s="223"/>
      <c r="U584" s="216"/>
      <c r="V584" s="216"/>
    </row>
    <row r="585" ht="40.5" customHeight="1">
      <c r="A585" s="216"/>
      <c r="B585" s="478"/>
      <c r="C585" s="472"/>
      <c r="D585" s="472"/>
      <c r="E585" s="470"/>
      <c r="F585" s="368"/>
      <c r="G585" s="216"/>
      <c r="H585" s="479"/>
      <c r="I585" s="216"/>
      <c r="J585" s="480"/>
      <c r="K585" s="216"/>
      <c r="L585" s="223"/>
      <c r="M585" s="223"/>
      <c r="N585" s="223"/>
      <c r="O585" s="223"/>
      <c r="P585" s="223"/>
      <c r="Q585" s="223"/>
      <c r="R585" s="223"/>
      <c r="S585" s="223"/>
      <c r="T585" s="223"/>
      <c r="U585" s="216"/>
      <c r="V585" s="216"/>
    </row>
    <row r="586" ht="40.5" customHeight="1">
      <c r="A586" s="216"/>
      <c r="B586" s="478"/>
      <c r="C586" s="472"/>
      <c r="D586" s="472"/>
      <c r="E586" s="470"/>
      <c r="F586" s="368"/>
      <c r="G586" s="216"/>
      <c r="H586" s="479"/>
      <c r="I586" s="216"/>
      <c r="J586" s="480"/>
      <c r="K586" s="216"/>
      <c r="L586" s="223"/>
      <c r="M586" s="223"/>
      <c r="N586" s="223"/>
      <c r="O586" s="223"/>
      <c r="P586" s="223"/>
      <c r="Q586" s="223"/>
      <c r="R586" s="223"/>
      <c r="S586" s="223"/>
      <c r="T586" s="223"/>
      <c r="U586" s="216"/>
      <c r="V586" s="216"/>
    </row>
    <row r="587" ht="40.5" customHeight="1">
      <c r="A587" s="216"/>
      <c r="B587" s="478"/>
      <c r="C587" s="472"/>
      <c r="D587" s="472"/>
      <c r="E587" s="470"/>
      <c r="F587" s="368"/>
      <c r="G587" s="216"/>
      <c r="H587" s="479"/>
      <c r="I587" s="216"/>
      <c r="J587" s="480"/>
      <c r="K587" s="216"/>
      <c r="L587" s="223"/>
      <c r="M587" s="223"/>
      <c r="N587" s="223"/>
      <c r="O587" s="223"/>
      <c r="P587" s="223"/>
      <c r="Q587" s="223"/>
      <c r="R587" s="223"/>
      <c r="S587" s="223"/>
      <c r="T587" s="223"/>
      <c r="U587" s="216"/>
      <c r="V587" s="216"/>
    </row>
    <row r="588" ht="40.5" customHeight="1">
      <c r="A588" s="216"/>
      <c r="B588" s="478"/>
      <c r="C588" s="472"/>
      <c r="D588" s="472"/>
      <c r="E588" s="470"/>
      <c r="F588" s="368"/>
      <c r="G588" s="216"/>
      <c r="H588" s="479"/>
      <c r="I588" s="216"/>
      <c r="J588" s="480"/>
      <c r="K588" s="216"/>
      <c r="L588" s="223"/>
      <c r="M588" s="223"/>
      <c r="N588" s="223"/>
      <c r="O588" s="223"/>
      <c r="P588" s="223"/>
      <c r="Q588" s="223"/>
      <c r="R588" s="223"/>
      <c r="S588" s="223"/>
      <c r="T588" s="223"/>
      <c r="U588" s="216"/>
      <c r="V588" s="216"/>
    </row>
    <row r="589" ht="40.5" customHeight="1">
      <c r="A589" s="216"/>
      <c r="B589" s="478"/>
      <c r="C589" s="472"/>
      <c r="D589" s="472"/>
      <c r="E589" s="470"/>
      <c r="F589" s="368"/>
      <c r="G589" s="216"/>
      <c r="H589" s="479"/>
      <c r="I589" s="216"/>
      <c r="J589" s="480"/>
      <c r="K589" s="216"/>
      <c r="L589" s="223"/>
      <c r="M589" s="223"/>
      <c r="N589" s="223"/>
      <c r="O589" s="223"/>
      <c r="P589" s="223"/>
      <c r="Q589" s="223"/>
      <c r="R589" s="223"/>
      <c r="S589" s="223"/>
      <c r="T589" s="223"/>
      <c r="U589" s="216"/>
      <c r="V589" s="216"/>
    </row>
    <row r="590" ht="40.5" customHeight="1">
      <c r="A590" s="216"/>
      <c r="B590" s="478"/>
      <c r="C590" s="472"/>
      <c r="D590" s="472"/>
      <c r="E590" s="470"/>
      <c r="F590" s="368"/>
      <c r="G590" s="216"/>
      <c r="H590" s="479"/>
      <c r="I590" s="216"/>
      <c r="J590" s="480"/>
      <c r="K590" s="216"/>
      <c r="L590" s="223"/>
      <c r="M590" s="223"/>
      <c r="N590" s="223"/>
      <c r="O590" s="223"/>
      <c r="P590" s="223"/>
      <c r="Q590" s="223"/>
      <c r="R590" s="223"/>
      <c r="S590" s="223"/>
      <c r="T590" s="223"/>
      <c r="U590" s="216"/>
      <c r="V590" s="216"/>
    </row>
    <row r="591" ht="40.5" customHeight="1">
      <c r="A591" s="216"/>
      <c r="B591" s="478"/>
      <c r="C591" s="472"/>
      <c r="D591" s="472"/>
      <c r="E591" s="470"/>
      <c r="F591" s="368"/>
      <c r="G591" s="216"/>
      <c r="H591" s="479"/>
      <c r="I591" s="216"/>
      <c r="J591" s="480"/>
      <c r="K591" s="216"/>
      <c r="L591" s="223"/>
      <c r="M591" s="223"/>
      <c r="N591" s="223"/>
      <c r="O591" s="223"/>
      <c r="P591" s="223"/>
      <c r="Q591" s="223"/>
      <c r="R591" s="223"/>
      <c r="S591" s="223"/>
      <c r="T591" s="223"/>
      <c r="U591" s="216"/>
      <c r="V591" s="216"/>
    </row>
    <row r="592" ht="40.5" customHeight="1">
      <c r="A592" s="216"/>
      <c r="B592" s="478"/>
      <c r="C592" s="472"/>
      <c r="D592" s="472"/>
      <c r="E592" s="470"/>
      <c r="F592" s="368"/>
      <c r="G592" s="216"/>
      <c r="H592" s="479"/>
      <c r="I592" s="216"/>
      <c r="J592" s="480"/>
      <c r="K592" s="216"/>
      <c r="L592" s="223"/>
      <c r="M592" s="223"/>
      <c r="N592" s="223"/>
      <c r="O592" s="223"/>
      <c r="P592" s="223"/>
      <c r="Q592" s="223"/>
      <c r="R592" s="223"/>
      <c r="S592" s="223"/>
      <c r="T592" s="223"/>
      <c r="U592" s="216"/>
      <c r="V592" s="216"/>
    </row>
    <row r="593" ht="40.5" customHeight="1">
      <c r="A593" s="216"/>
      <c r="B593" s="478"/>
      <c r="C593" s="472"/>
      <c r="D593" s="472"/>
      <c r="E593" s="470"/>
      <c r="F593" s="368"/>
      <c r="G593" s="216"/>
      <c r="H593" s="479"/>
      <c r="I593" s="216"/>
      <c r="J593" s="480"/>
      <c r="K593" s="216"/>
      <c r="L593" s="223"/>
      <c r="M593" s="223"/>
      <c r="N593" s="223"/>
      <c r="O593" s="223"/>
      <c r="P593" s="223"/>
      <c r="Q593" s="223"/>
      <c r="R593" s="223"/>
      <c r="S593" s="223"/>
      <c r="T593" s="223"/>
      <c r="U593" s="216"/>
      <c r="V593" s="216"/>
    </row>
    <row r="594" ht="40.5" customHeight="1">
      <c r="A594" s="216"/>
      <c r="B594" s="478"/>
      <c r="C594" s="472"/>
      <c r="D594" s="472"/>
      <c r="E594" s="470"/>
      <c r="F594" s="368"/>
      <c r="G594" s="216"/>
      <c r="H594" s="479"/>
      <c r="I594" s="216"/>
      <c r="J594" s="480"/>
      <c r="K594" s="216"/>
      <c r="L594" s="223"/>
      <c r="M594" s="223"/>
      <c r="N594" s="223"/>
      <c r="O594" s="223"/>
      <c r="P594" s="223"/>
      <c r="Q594" s="223"/>
      <c r="R594" s="223"/>
      <c r="S594" s="223"/>
      <c r="T594" s="223"/>
      <c r="U594" s="216"/>
      <c r="V594" s="216"/>
    </row>
    <row r="595" ht="40.5" customHeight="1">
      <c r="A595" s="216"/>
      <c r="B595" s="478"/>
      <c r="C595" s="472"/>
      <c r="D595" s="472"/>
      <c r="E595" s="470"/>
      <c r="F595" s="368"/>
      <c r="G595" s="216"/>
      <c r="H595" s="479"/>
      <c r="I595" s="216"/>
      <c r="J595" s="480"/>
      <c r="K595" s="216"/>
      <c r="L595" s="223"/>
      <c r="M595" s="223"/>
      <c r="N595" s="223"/>
      <c r="O595" s="223"/>
      <c r="P595" s="223"/>
      <c r="Q595" s="223"/>
      <c r="R595" s="223"/>
      <c r="S595" s="223"/>
      <c r="T595" s="223"/>
      <c r="U595" s="216"/>
      <c r="V595" s="216"/>
    </row>
    <row r="596" ht="40.5" customHeight="1">
      <c r="A596" s="216"/>
      <c r="B596" s="478"/>
      <c r="C596" s="472"/>
      <c r="D596" s="472"/>
      <c r="E596" s="470"/>
      <c r="F596" s="368"/>
      <c r="G596" s="216"/>
      <c r="H596" s="479"/>
      <c r="I596" s="216"/>
      <c r="J596" s="480"/>
      <c r="K596" s="216"/>
      <c r="L596" s="223"/>
      <c r="M596" s="223"/>
      <c r="N596" s="223"/>
      <c r="O596" s="223"/>
      <c r="P596" s="223"/>
      <c r="Q596" s="223"/>
      <c r="R596" s="223"/>
      <c r="S596" s="223"/>
      <c r="T596" s="223"/>
      <c r="U596" s="216"/>
      <c r="V596" s="216"/>
    </row>
  </sheetData>
  <dataValidations>
    <dataValidation type="date" operator="equal" allowBlank="1" showDropDown="1" showInputMessage="1" prompt="Enter a date equal to DD/MM/YYYY" sqref="L46 L209">
      <formula1>DD/MM/YYYY</formula1>
    </dataValidation>
    <dataValidation type="list" allowBlank="1" showErrorMessage="1" sqref="K181:K348">
      <formula1>"A-ลูกค้าเข้าชมโครงการ,B1-ลูกค้านัดวันเข้าชมโครงการได้,B2-ลูกค้านัดวันเข้าชมโครงการได้ (ไม่มา),C1-ขอข้อมูลโครงการ,C2-ขอข้อมูลโครงการและกังวลเรื่องสินเชื่อ,C3-ยังไม่สะดวกคุย,C4-ไม่รับสาย,C5-ปิดเครื่อง,D-ลงทะเบียนซ้ำ,E1-ข้อมุลการลงทะเบียนไม่สมบูรณ์,E2-ลูกค้า"&amp;"ไม่ได้ทำการลงทะเบียน,E3-ติดต่อไม่ได้จากการติดต่อหลายครั้ง,E4-Lead ไม่ได้คุณภาพ จากเหตุผลอื่นๆ,F1-ลูกค้าซื้อโครงการอื่นแล้ว,F2-ลูกค้าไม่ชอบโครงการ,F3-ลูกค้าไม่สามารถซื้อได้ด้วยเหตุผลทางการเงิน,F4-ลูกค้าไม่สนใจโครงการจากเหตุผลอื่นๆ,L-ลูกค้าสนใน LivNex,Test,"&amp;"Agent"</formula1>
    </dataValidation>
    <dataValidation type="list" allowBlank="1" showErrorMessage="1" sqref="H2:H348">
      <formula1>"Call in,Line OA,Website,FB Lead Gen,ป้ายหน้าโครงการ,Inbox FB,ป้ายเอกมัย 14,ป้ายทองหล่อ,ป้ายสุขุมวิท 49,ป้ายโรงเรียนนานาชาติ,FB inbox,Youtube"</formula1>
    </dataValidation>
    <dataValidation type="list" allowBlank="1" showErrorMessage="1" sqref="K2:K180">
      <formula1>"A - เข้ามาชมโครงการแล้วแต่ยังไม่ตัดสินใจจอง,B1 - ลูกค้านัดวันเข้าชมโครงการได้,C1 - ขอข้อมูลละเอียดแต่ยังไม่นัดเข้าชม,C2 - ขอข้อมูลโครงการเบื้องต้น,C4 - ไม่รับสาย,C5 - ปิดเครื่อง,D - ลงทะเบียนซ้ำ, เบอร์ผิด, ไม่ได้ลงทะเบียน,F - ไม่ชอบทำเลนี้,F - ราคาเกินงบ,"&amp;"C6 : ลูกค้าสอบถามข้อมูล / รับฟังเฉยๆ / ยังไม่มีกำหนดซื้อ,B2 : สามารถติดต่อลูกค้านัดวันเข้าชมโครงการได้ แต่ไม่มา,C3 : ยังไม่สะดวกคุย,D : ติดต่อไม่เคยได้เลยสักครั้ง,F - ไม่สนใจโครงการนี้, ซื้อโครงการอื่นไปแล้ว, สอบถามแล้วไม่ชอบ,F-Survey,F - ไม่สนใจแล้ว เนื่"&amp;"องจากติดปัญหาส่วนตัว,Book Piti 101,Agent,Test,E4 - ลีดที่ไม่ได้คุณภาพจากเหตุผลอื่นๆ,A Book,E3-ติดต่อไม่ได้จากการติดต่อหลายครั้ง,E1--ข้อมูลการลงทะเบียนไม่สมบูรณ์"</formula1>
    </dataValidation>
    <dataValidation type="list" allowBlank="1" showErrorMessage="1" sqref="J2:J348">
      <formula1>"A,Pare,Lukpla"</formula1>
    </dataValidation>
  </dataValidations>
  <hyperlinks>
    <hyperlink r:id="rId1" ref="F18"/>
    <hyperlink r:id="rId2" ref="D84"/>
    <hyperlink r:id="rId3" ref="D91"/>
    <hyperlink r:id="rId4" ref="D187"/>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0.0"/>
  </cols>
  <sheetData>
    <row r="1">
      <c r="F1" s="173"/>
    </row>
    <row r="2">
      <c r="F2" s="173"/>
    </row>
    <row r="3">
      <c r="F3" s="173"/>
    </row>
    <row r="4">
      <c r="F4" s="173"/>
    </row>
    <row r="5">
      <c r="F5" s="173"/>
    </row>
    <row r="6">
      <c r="F6" s="173"/>
    </row>
    <row r="7">
      <c r="F7" s="173"/>
    </row>
    <row r="8">
      <c r="F8" s="173"/>
    </row>
    <row r="9"/>
    <row r="10"/>
    <row r="11"/>
    <row r="12"/>
    <row r="13"/>
    <row r="14"/>
    <row r="15"/>
    <row r="16"/>
    <row r="17"/>
    <row r="18"/>
    <row r="19"/>
    <row r="20">
      <c r="B20" s="484"/>
      <c r="C20" s="484"/>
      <c r="D20" s="484"/>
      <c r="E20" s="484"/>
    </row>
    <row r="21">
      <c r="B21" s="484"/>
      <c r="C21" s="484"/>
      <c r="D21" s="484"/>
      <c r="E21" s="484"/>
    </row>
    <row r="22">
      <c r="B22" s="484"/>
      <c r="C22" s="484"/>
      <c r="D22" s="484"/>
      <c r="E22" s="484"/>
    </row>
    <row r="23">
      <c r="B23" s="484"/>
      <c r="C23" s="484"/>
      <c r="D23" s="484"/>
      <c r="E23" s="484"/>
    </row>
    <row r="24">
      <c r="B24" s="484"/>
      <c r="C24" s="484"/>
      <c r="D24" s="484"/>
      <c r="E24" s="484"/>
    </row>
    <row r="25">
      <c r="B25" s="484"/>
      <c r="C25" s="484"/>
      <c r="D25" s="484"/>
      <c r="E25" s="484"/>
    </row>
    <row r="26">
      <c r="B26" s="484"/>
      <c r="C26" s="484"/>
      <c r="D26" s="484"/>
      <c r="E26" s="484"/>
    </row>
    <row r="27">
      <c r="B27" s="484"/>
      <c r="C27" s="484"/>
      <c r="D27" s="484"/>
      <c r="E27" s="484"/>
    </row>
    <row r="28">
      <c r="B28" s="484"/>
      <c r="C28" s="484"/>
      <c r="D28" s="484"/>
      <c r="E28" s="484"/>
    </row>
    <row r="29">
      <c r="B29" s="484"/>
      <c r="C29" s="484"/>
      <c r="D29" s="484"/>
      <c r="E29" s="484"/>
    </row>
    <row r="30">
      <c r="B30" s="484"/>
      <c r="C30" s="484"/>
      <c r="D30" s="484"/>
      <c r="E30" s="484"/>
    </row>
    <row r="31">
      <c r="B31" s="484"/>
      <c r="C31" s="484"/>
      <c r="D31" s="484"/>
      <c r="E31" s="484"/>
    </row>
    <row r="32">
      <c r="B32" s="484"/>
      <c r="C32" s="484"/>
      <c r="D32" s="484"/>
      <c r="E32" s="484"/>
    </row>
    <row r="33">
      <c r="B33" s="484"/>
      <c r="C33" s="484"/>
      <c r="D33" s="484"/>
      <c r="E33" s="484"/>
    </row>
    <row r="34">
      <c r="B34" s="484"/>
      <c r="C34" s="484"/>
      <c r="D34" s="484"/>
      <c r="E34" s="484"/>
    </row>
    <row r="35">
      <c r="B35" s="484"/>
      <c r="C35" s="484"/>
      <c r="D35" s="484"/>
      <c r="E35" s="484"/>
    </row>
    <row r="36">
      <c r="B36" s="484"/>
      <c r="C36" s="484"/>
      <c r="D36" s="484"/>
      <c r="E36" s="484"/>
    </row>
    <row r="37">
      <c r="B37" s="484"/>
      <c r="C37" s="484"/>
      <c r="D37" s="484"/>
      <c r="E37" s="484"/>
    </row>
    <row r="38">
      <c r="B38" s="484"/>
      <c r="C38" s="484"/>
      <c r="D38" s="484"/>
      <c r="E38" s="484"/>
    </row>
    <row r="39">
      <c r="B39" s="484"/>
      <c r="C39" s="484"/>
      <c r="D39" s="484"/>
      <c r="E39" s="484"/>
    </row>
    <row r="40">
      <c r="B40" s="484"/>
      <c r="C40" s="484"/>
      <c r="D40" s="484"/>
      <c r="E40" s="484"/>
    </row>
    <row r="41">
      <c r="B41" s="484"/>
      <c r="C41" s="484"/>
      <c r="D41" s="484"/>
      <c r="E41" s="484"/>
    </row>
    <row r="42">
      <c r="B42" s="484"/>
      <c r="C42" s="484"/>
      <c r="D42" s="484"/>
      <c r="E42" s="484"/>
    </row>
    <row r="43">
      <c r="B43" s="484"/>
      <c r="C43" s="484"/>
      <c r="D43" s="484"/>
      <c r="E43" s="484"/>
    </row>
    <row r="44">
      <c r="B44" s="484"/>
      <c r="C44" s="484"/>
      <c r="D44" s="484"/>
      <c r="E44" s="484"/>
    </row>
    <row r="45">
      <c r="B45" s="484"/>
      <c r="C45" s="484"/>
      <c r="D45" s="484"/>
      <c r="E45" s="484"/>
    </row>
    <row r="46">
      <c r="B46" s="484"/>
      <c r="C46" s="484"/>
      <c r="D46" s="484"/>
      <c r="E46" s="484"/>
    </row>
    <row r="47">
      <c r="B47" s="484"/>
      <c r="C47" s="484"/>
      <c r="D47" s="484"/>
      <c r="E47" s="484"/>
    </row>
    <row r="48">
      <c r="B48" s="484"/>
      <c r="C48" s="484"/>
      <c r="D48" s="484"/>
      <c r="E48" s="484"/>
    </row>
    <row r="49">
      <c r="B49" s="484"/>
      <c r="C49" s="484"/>
      <c r="D49" s="484"/>
      <c r="E49" s="484"/>
    </row>
    <row r="50">
      <c r="B50" s="484"/>
      <c r="C50" s="484"/>
      <c r="D50" s="484"/>
      <c r="E50" s="484"/>
    </row>
    <row r="51">
      <c r="B51" s="484"/>
      <c r="C51" s="484"/>
      <c r="D51" s="484"/>
      <c r="E51" s="484"/>
    </row>
    <row r="52">
      <c r="B52" s="484"/>
      <c r="C52" s="484"/>
      <c r="D52" s="484"/>
      <c r="E52" s="484"/>
    </row>
    <row r="53">
      <c r="B53" s="484"/>
      <c r="C53" s="484"/>
      <c r="D53" s="484"/>
      <c r="E53" s="484"/>
    </row>
    <row r="54">
      <c r="B54" s="484"/>
      <c r="C54" s="484"/>
      <c r="D54" s="484"/>
      <c r="E54" s="484"/>
    </row>
    <row r="55">
      <c r="B55" s="484"/>
      <c r="C55" s="484"/>
      <c r="D55" s="484"/>
      <c r="E55" s="484"/>
    </row>
    <row r="56">
      <c r="B56" s="484"/>
      <c r="C56" s="484"/>
      <c r="D56" s="484"/>
      <c r="E56" s="484"/>
    </row>
    <row r="57">
      <c r="B57" s="484"/>
      <c r="C57" s="484"/>
      <c r="D57" s="484"/>
      <c r="E57" s="484"/>
    </row>
    <row r="58">
      <c r="B58" s="484"/>
      <c r="C58" s="484"/>
      <c r="D58" s="484"/>
      <c r="E58" s="484"/>
    </row>
    <row r="59">
      <c r="B59" s="484"/>
      <c r="C59" s="484"/>
      <c r="D59" s="484"/>
      <c r="E59" s="484"/>
    </row>
    <row r="60">
      <c r="B60" s="484"/>
      <c r="C60" s="484"/>
      <c r="D60" s="484"/>
      <c r="E60" s="484"/>
    </row>
    <row r="61">
      <c r="B61" s="484"/>
      <c r="C61" s="484"/>
      <c r="D61" s="484"/>
      <c r="E61" s="484"/>
    </row>
    <row r="62">
      <c r="B62" s="484"/>
      <c r="C62" s="484"/>
      <c r="D62" s="484"/>
      <c r="E62" s="484"/>
    </row>
    <row r="63">
      <c r="B63" s="484"/>
      <c r="C63" s="484"/>
      <c r="D63" s="484"/>
      <c r="E63" s="484"/>
    </row>
    <row r="64">
      <c r="B64" s="484"/>
      <c r="C64" s="484"/>
      <c r="D64" s="484"/>
      <c r="E64" s="484"/>
    </row>
    <row r="65">
      <c r="B65" s="484"/>
      <c r="C65" s="484"/>
      <c r="D65" s="484"/>
      <c r="E65" s="484"/>
    </row>
    <row r="66">
      <c r="B66" s="484"/>
      <c r="C66" s="484"/>
      <c r="D66" s="484"/>
      <c r="E66" s="484"/>
    </row>
    <row r="67">
      <c r="B67" s="484"/>
      <c r="C67" s="484"/>
      <c r="D67" s="484"/>
      <c r="E67" s="484"/>
    </row>
    <row r="68">
      <c r="B68" s="484"/>
      <c r="C68" s="484"/>
      <c r="D68" s="484"/>
      <c r="E68" s="484"/>
    </row>
    <row r="69">
      <c r="B69" s="484"/>
      <c r="C69" s="484"/>
      <c r="D69" s="484"/>
      <c r="E69" s="484"/>
    </row>
    <row r="70">
      <c r="B70" s="484"/>
      <c r="C70" s="484"/>
      <c r="D70" s="484"/>
      <c r="E70" s="484"/>
    </row>
    <row r="71">
      <c r="B71" s="484"/>
      <c r="C71" s="484"/>
      <c r="D71" s="484"/>
      <c r="E71" s="484"/>
    </row>
    <row r="72">
      <c r="B72" s="484"/>
      <c r="C72" s="484"/>
      <c r="D72" s="484"/>
      <c r="E72" s="484"/>
    </row>
    <row r="73">
      <c r="B73" s="484"/>
      <c r="C73" s="484"/>
      <c r="D73" s="484"/>
      <c r="E73" s="484"/>
    </row>
    <row r="74">
      <c r="B74" s="484"/>
      <c r="C74" s="484"/>
      <c r="D74" s="484"/>
      <c r="E74" s="484"/>
    </row>
    <row r="75">
      <c r="B75" s="484"/>
      <c r="C75" s="484"/>
      <c r="D75" s="484"/>
      <c r="E75" s="484"/>
    </row>
    <row r="76">
      <c r="B76" s="484"/>
      <c r="C76" s="484"/>
      <c r="D76" s="484"/>
      <c r="E76" s="484"/>
    </row>
    <row r="77">
      <c r="B77" s="484"/>
      <c r="C77" s="484"/>
      <c r="D77" s="484"/>
      <c r="E77" s="484"/>
    </row>
    <row r="78">
      <c r="B78" s="484"/>
      <c r="C78" s="484"/>
      <c r="D78" s="484"/>
      <c r="E78" s="484"/>
    </row>
    <row r="79">
      <c r="B79" s="484"/>
      <c r="C79" s="484"/>
      <c r="D79" s="484"/>
      <c r="E79" s="484"/>
    </row>
    <row r="80">
      <c r="B80" s="484"/>
      <c r="C80" s="484"/>
      <c r="D80" s="484"/>
      <c r="E80" s="484"/>
    </row>
    <row r="81">
      <c r="B81" s="484"/>
      <c r="C81" s="484"/>
      <c r="D81" s="484"/>
      <c r="E81" s="484"/>
    </row>
    <row r="82">
      <c r="B82" s="484"/>
      <c r="C82" s="484"/>
      <c r="D82" s="484"/>
      <c r="E82" s="484"/>
    </row>
    <row r="83">
      <c r="B83" s="484"/>
      <c r="C83" s="484"/>
      <c r="D83" s="484"/>
      <c r="E83" s="484"/>
    </row>
    <row r="84">
      <c r="B84" s="484"/>
      <c r="C84" s="484"/>
      <c r="D84" s="484"/>
      <c r="E84" s="484"/>
    </row>
    <row r="85">
      <c r="B85" s="484"/>
      <c r="C85" s="484"/>
      <c r="D85" s="484"/>
      <c r="E85" s="484"/>
    </row>
    <row r="86">
      <c r="B86" s="484"/>
      <c r="C86" s="484"/>
      <c r="D86" s="484"/>
      <c r="E86" s="484"/>
    </row>
    <row r="87">
      <c r="B87" s="484"/>
      <c r="C87" s="484"/>
      <c r="D87" s="484"/>
      <c r="E87" s="484"/>
    </row>
    <row r="88">
      <c r="B88" s="484"/>
      <c r="C88" s="484"/>
      <c r="D88" s="484"/>
      <c r="E88" s="484"/>
    </row>
    <row r="89">
      <c r="B89" s="484"/>
      <c r="C89" s="484"/>
      <c r="D89" s="484"/>
      <c r="E89" s="484"/>
    </row>
    <row r="90">
      <c r="B90" s="484"/>
      <c r="C90" s="484"/>
      <c r="D90" s="484"/>
      <c r="E90" s="484"/>
    </row>
    <row r="91">
      <c r="B91" s="484"/>
      <c r="C91" s="484"/>
      <c r="D91" s="484"/>
      <c r="E91" s="484"/>
    </row>
    <row r="92">
      <c r="B92" s="484"/>
      <c r="C92" s="484"/>
      <c r="D92" s="484"/>
      <c r="E92" s="484"/>
    </row>
    <row r="93">
      <c r="B93" s="484"/>
      <c r="C93" s="484"/>
      <c r="D93" s="484"/>
      <c r="E93" s="484"/>
    </row>
    <row r="94">
      <c r="B94" s="484"/>
      <c r="C94" s="484"/>
      <c r="D94" s="484"/>
      <c r="E94" s="484"/>
    </row>
    <row r="95">
      <c r="B95" s="484"/>
      <c r="C95" s="484"/>
      <c r="D95" s="484"/>
      <c r="E95" s="484"/>
    </row>
    <row r="96">
      <c r="B96" s="484"/>
      <c r="C96" s="484"/>
      <c r="D96" s="484"/>
      <c r="E96" s="484"/>
    </row>
    <row r="97">
      <c r="B97" s="484"/>
      <c r="C97" s="484"/>
      <c r="D97" s="484"/>
      <c r="E97" s="484"/>
    </row>
    <row r="98">
      <c r="B98" s="484"/>
      <c r="C98" s="484"/>
      <c r="D98" s="484"/>
      <c r="E98" s="484"/>
    </row>
    <row r="99">
      <c r="B99" s="484"/>
      <c r="C99" s="484"/>
      <c r="D99" s="484"/>
      <c r="E99" s="484"/>
    </row>
    <row r="100">
      <c r="B100" s="484"/>
      <c r="C100" s="484"/>
      <c r="D100" s="484"/>
      <c r="E100" s="484"/>
    </row>
    <row r="101">
      <c r="B101" s="484"/>
      <c r="C101" s="484"/>
      <c r="D101" s="484"/>
      <c r="E101" s="484"/>
    </row>
    <row r="102">
      <c r="B102" s="484"/>
      <c r="C102" s="484"/>
      <c r="D102" s="484"/>
      <c r="E102" s="484"/>
    </row>
    <row r="103">
      <c r="B103" s="484"/>
      <c r="C103" s="484"/>
      <c r="D103" s="484"/>
      <c r="E103" s="484"/>
    </row>
    <row r="104">
      <c r="B104" s="484"/>
      <c r="C104" s="484"/>
      <c r="D104" s="484"/>
      <c r="E104" s="484"/>
    </row>
    <row r="105">
      <c r="B105" s="484"/>
      <c r="C105" s="484"/>
      <c r="D105" s="484"/>
      <c r="E105" s="484"/>
    </row>
    <row r="106">
      <c r="B106" s="484"/>
      <c r="C106" s="484"/>
      <c r="D106" s="484"/>
      <c r="E106" s="484"/>
    </row>
    <row r="107">
      <c r="B107" s="484"/>
      <c r="C107" s="484"/>
      <c r="D107" s="484"/>
      <c r="E107" s="484"/>
    </row>
    <row r="108">
      <c r="B108" s="484"/>
      <c r="C108" s="484"/>
      <c r="D108" s="484"/>
      <c r="E108" s="484"/>
    </row>
    <row r="109">
      <c r="B109" s="484"/>
      <c r="C109" s="484"/>
      <c r="D109" s="484"/>
      <c r="E109" s="484"/>
    </row>
    <row r="110">
      <c r="B110" s="484"/>
      <c r="C110" s="484"/>
      <c r="D110" s="484"/>
      <c r="E110" s="484"/>
    </row>
    <row r="111">
      <c r="B111" s="484"/>
      <c r="C111" s="484"/>
      <c r="D111" s="484"/>
      <c r="E111" s="484"/>
    </row>
    <row r="112">
      <c r="B112" s="484"/>
      <c r="C112" s="484"/>
      <c r="D112" s="484"/>
      <c r="E112" s="484"/>
    </row>
    <row r="113">
      <c r="B113" s="484"/>
      <c r="C113" s="484"/>
      <c r="D113" s="484"/>
      <c r="E113" s="484"/>
    </row>
    <row r="114">
      <c r="B114" s="484"/>
      <c r="C114" s="484"/>
      <c r="D114" s="484"/>
      <c r="E114" s="484"/>
    </row>
    <row r="115">
      <c r="B115" s="484"/>
      <c r="C115" s="484"/>
      <c r="D115" s="484"/>
      <c r="E115" s="484"/>
    </row>
    <row r="116">
      <c r="B116" s="484"/>
      <c r="C116" s="484"/>
      <c r="D116" s="484"/>
      <c r="E116" s="484"/>
    </row>
    <row r="117">
      <c r="B117" s="484"/>
      <c r="C117" s="484"/>
      <c r="D117" s="484"/>
      <c r="E117" s="484"/>
    </row>
    <row r="118">
      <c r="B118" s="484"/>
      <c r="C118" s="484"/>
      <c r="D118" s="484"/>
      <c r="E118" s="484"/>
    </row>
    <row r="119">
      <c r="B119" s="484"/>
      <c r="C119" s="484"/>
      <c r="D119" s="484"/>
      <c r="E119" s="484"/>
    </row>
    <row r="120">
      <c r="B120" s="484"/>
      <c r="C120" s="484"/>
      <c r="D120" s="484"/>
      <c r="E120" s="484"/>
    </row>
    <row r="121">
      <c r="B121" s="484"/>
      <c r="C121" s="484"/>
      <c r="D121" s="484"/>
      <c r="E121" s="484"/>
    </row>
    <row r="122">
      <c r="B122" s="484"/>
      <c r="C122" s="484"/>
      <c r="D122" s="484"/>
      <c r="E122" s="484"/>
    </row>
    <row r="123">
      <c r="B123" s="484"/>
      <c r="C123" s="484"/>
      <c r="D123" s="484"/>
      <c r="E123" s="484"/>
    </row>
    <row r="124">
      <c r="B124" s="484"/>
      <c r="C124" s="484"/>
      <c r="D124" s="484"/>
      <c r="E124" s="484"/>
    </row>
    <row r="125">
      <c r="B125" s="484"/>
      <c r="C125" s="484"/>
      <c r="D125" s="484"/>
      <c r="E125" s="484"/>
    </row>
    <row r="126">
      <c r="B126" s="484"/>
      <c r="C126" s="484"/>
      <c r="D126" s="484"/>
      <c r="E126" s="484"/>
    </row>
    <row r="127">
      <c r="B127" s="484"/>
      <c r="C127" s="484"/>
      <c r="D127" s="484"/>
      <c r="E127" s="484"/>
    </row>
    <row r="128">
      <c r="B128" s="484"/>
      <c r="C128" s="484"/>
      <c r="D128" s="484"/>
      <c r="E128" s="484"/>
    </row>
    <row r="129">
      <c r="B129" s="484"/>
      <c r="C129" s="484"/>
      <c r="D129" s="484"/>
      <c r="E129" s="484"/>
    </row>
    <row r="130">
      <c r="B130" s="484"/>
      <c r="C130" s="484"/>
      <c r="D130" s="484"/>
      <c r="E130" s="484"/>
    </row>
    <row r="131">
      <c r="B131" s="484"/>
      <c r="C131" s="484"/>
      <c r="D131" s="484"/>
      <c r="E131" s="484"/>
    </row>
    <row r="132">
      <c r="B132" s="484"/>
      <c r="C132" s="484"/>
      <c r="D132" s="484"/>
      <c r="E132" s="484"/>
    </row>
    <row r="133">
      <c r="B133" s="484"/>
      <c r="C133" s="484"/>
      <c r="D133" s="484"/>
      <c r="E133" s="484"/>
    </row>
    <row r="134">
      <c r="B134" s="484"/>
      <c r="C134" s="484"/>
      <c r="D134" s="484"/>
      <c r="E134" s="484"/>
    </row>
    <row r="135">
      <c r="B135" s="484"/>
      <c r="C135" s="484"/>
      <c r="D135" s="484"/>
      <c r="E135" s="484"/>
    </row>
    <row r="136">
      <c r="B136" s="484"/>
      <c r="C136" s="484"/>
      <c r="D136" s="484"/>
      <c r="E136" s="484"/>
    </row>
    <row r="137">
      <c r="B137" s="484"/>
      <c r="C137" s="484"/>
      <c r="D137" s="484"/>
      <c r="E137" s="484"/>
    </row>
    <row r="138">
      <c r="B138" s="484"/>
      <c r="C138" s="484"/>
      <c r="D138" s="484"/>
      <c r="E138" s="484"/>
    </row>
    <row r="139">
      <c r="B139" s="484"/>
      <c r="C139" s="484"/>
      <c r="D139" s="484"/>
      <c r="E139" s="484"/>
    </row>
    <row r="140">
      <c r="B140" s="484"/>
      <c r="C140" s="484"/>
      <c r="D140" s="484"/>
      <c r="E140" s="484"/>
    </row>
    <row r="141">
      <c r="B141" s="484"/>
      <c r="C141" s="484"/>
      <c r="D141" s="484"/>
      <c r="E141" s="484"/>
    </row>
    <row r="142">
      <c r="B142" s="484"/>
      <c r="C142" s="484"/>
      <c r="D142" s="484"/>
      <c r="E142" s="484"/>
    </row>
    <row r="143">
      <c r="B143" s="484"/>
      <c r="C143" s="484"/>
      <c r="D143" s="484"/>
      <c r="E143" s="484"/>
    </row>
    <row r="144">
      <c r="B144" s="484"/>
      <c r="C144" s="484"/>
      <c r="D144" s="484"/>
      <c r="E144" s="484"/>
    </row>
    <row r="145">
      <c r="B145" s="484"/>
      <c r="C145" s="484"/>
      <c r="D145" s="484"/>
      <c r="E145" s="484"/>
    </row>
    <row r="146">
      <c r="B146" s="484"/>
      <c r="C146" s="484"/>
      <c r="D146" s="484"/>
      <c r="E146" s="484"/>
    </row>
    <row r="147">
      <c r="B147" s="484"/>
      <c r="C147" s="484"/>
      <c r="D147" s="484"/>
      <c r="E147" s="484"/>
    </row>
    <row r="148">
      <c r="B148" s="484"/>
      <c r="C148" s="484"/>
      <c r="D148" s="484"/>
      <c r="E148" s="484"/>
    </row>
    <row r="149">
      <c r="B149" s="484"/>
      <c r="C149" s="484"/>
      <c r="D149" s="484"/>
      <c r="E149" s="484"/>
    </row>
    <row r="150">
      <c r="B150" s="484"/>
      <c r="C150" s="484"/>
      <c r="D150" s="484"/>
      <c r="E150" s="484"/>
    </row>
    <row r="151">
      <c r="B151" s="484"/>
      <c r="C151" s="484"/>
      <c r="D151" s="484"/>
      <c r="E151" s="484"/>
    </row>
    <row r="152">
      <c r="B152" s="484"/>
      <c r="C152" s="484"/>
      <c r="D152" s="484"/>
      <c r="E152" s="484"/>
    </row>
    <row r="153">
      <c r="B153" s="484"/>
      <c r="C153" s="484"/>
      <c r="D153" s="484"/>
      <c r="E153" s="484"/>
    </row>
    <row r="154">
      <c r="B154" s="484"/>
      <c r="C154" s="484"/>
      <c r="D154" s="484"/>
      <c r="E154" s="484"/>
    </row>
    <row r="155">
      <c r="B155" s="484"/>
      <c r="C155" s="484"/>
      <c r="D155" s="484"/>
      <c r="E155" s="484"/>
    </row>
    <row r="156">
      <c r="B156" s="484"/>
      <c r="C156" s="484"/>
      <c r="D156" s="484"/>
      <c r="E156" s="484"/>
    </row>
    <row r="157">
      <c r="B157" s="484"/>
      <c r="C157" s="484"/>
      <c r="D157" s="484"/>
      <c r="E157" s="484"/>
    </row>
    <row r="158">
      <c r="B158" s="484"/>
      <c r="C158" s="484"/>
      <c r="D158" s="484"/>
      <c r="E158" s="484"/>
    </row>
    <row r="159">
      <c r="B159" s="484"/>
      <c r="C159" s="484"/>
      <c r="D159" s="484"/>
      <c r="E159" s="484"/>
    </row>
    <row r="160">
      <c r="B160" s="484"/>
      <c r="C160" s="484"/>
      <c r="D160" s="484"/>
      <c r="E160" s="484"/>
    </row>
    <row r="161">
      <c r="B161" s="484"/>
      <c r="C161" s="484"/>
      <c r="D161" s="484"/>
      <c r="E161" s="484"/>
    </row>
    <row r="162">
      <c r="B162" s="484"/>
      <c r="C162" s="484"/>
      <c r="D162" s="484"/>
      <c r="E162" s="484"/>
    </row>
    <row r="163">
      <c r="B163" s="484"/>
      <c r="C163" s="484"/>
      <c r="D163" s="484"/>
      <c r="E163" s="484"/>
    </row>
    <row r="164">
      <c r="B164" s="484"/>
      <c r="C164" s="484"/>
      <c r="D164" s="484"/>
      <c r="E164" s="484"/>
    </row>
    <row r="165">
      <c r="B165" s="484"/>
      <c r="C165" s="484"/>
      <c r="D165" s="484"/>
      <c r="E165" s="484"/>
    </row>
    <row r="166">
      <c r="B166" s="484"/>
      <c r="C166" s="484"/>
      <c r="D166" s="484"/>
      <c r="E166" s="484"/>
    </row>
    <row r="167">
      <c r="B167" s="484"/>
      <c r="C167" s="484"/>
      <c r="D167" s="484"/>
      <c r="E167" s="484"/>
    </row>
    <row r="168">
      <c r="B168" s="484"/>
      <c r="C168" s="484"/>
      <c r="D168" s="484"/>
      <c r="E168" s="484"/>
    </row>
    <row r="169">
      <c r="B169" s="484"/>
      <c r="C169" s="484"/>
      <c r="D169" s="484"/>
      <c r="E169" s="484"/>
    </row>
    <row r="170">
      <c r="B170" s="484"/>
      <c r="C170" s="484"/>
      <c r="D170" s="484"/>
      <c r="E170" s="484"/>
    </row>
    <row r="171">
      <c r="B171" s="484"/>
      <c r="C171" s="484"/>
      <c r="D171" s="484"/>
      <c r="E171" s="484"/>
    </row>
    <row r="172">
      <c r="B172" s="484"/>
      <c r="C172" s="484"/>
      <c r="D172" s="484"/>
      <c r="E172" s="484"/>
    </row>
    <row r="173">
      <c r="B173" s="484"/>
      <c r="C173" s="484"/>
      <c r="D173" s="484"/>
      <c r="E173" s="484"/>
    </row>
    <row r="174">
      <c r="B174" s="484"/>
      <c r="C174" s="484"/>
      <c r="D174" s="484"/>
      <c r="E174" s="484"/>
    </row>
    <row r="175">
      <c r="B175" s="484"/>
      <c r="C175" s="484"/>
      <c r="D175" s="484"/>
      <c r="E175" s="484"/>
    </row>
    <row r="176">
      <c r="B176" s="484"/>
      <c r="C176" s="484"/>
      <c r="D176" s="484"/>
      <c r="E176" s="484"/>
    </row>
    <row r="177">
      <c r="B177" s="484"/>
      <c r="C177" s="484"/>
      <c r="D177" s="484"/>
      <c r="E177" s="484"/>
    </row>
    <row r="178">
      <c r="B178" s="484"/>
      <c r="C178" s="484"/>
      <c r="D178" s="484"/>
      <c r="E178" s="484"/>
    </row>
    <row r="179">
      <c r="B179" s="484"/>
      <c r="C179" s="484"/>
      <c r="D179" s="484"/>
      <c r="E179" s="484"/>
    </row>
    <row r="180">
      <c r="B180" s="484"/>
      <c r="C180" s="484"/>
      <c r="D180" s="484"/>
      <c r="E180" s="484"/>
    </row>
    <row r="181">
      <c r="B181" s="484"/>
      <c r="C181" s="484"/>
      <c r="D181" s="484"/>
      <c r="E181" s="484"/>
    </row>
    <row r="182">
      <c r="B182" s="484"/>
      <c r="C182" s="484"/>
      <c r="D182" s="484"/>
      <c r="E182" s="484"/>
    </row>
    <row r="183">
      <c r="B183" s="484"/>
      <c r="C183" s="484"/>
      <c r="D183" s="484"/>
      <c r="E183" s="484"/>
    </row>
    <row r="184">
      <c r="B184" s="484"/>
      <c r="C184" s="484"/>
      <c r="D184" s="484"/>
      <c r="E184" s="484"/>
    </row>
    <row r="185">
      <c r="B185" s="484"/>
      <c r="C185" s="484"/>
      <c r="D185" s="484"/>
      <c r="E185" s="484"/>
    </row>
    <row r="186">
      <c r="B186" s="484"/>
      <c r="C186" s="484"/>
      <c r="D186" s="484"/>
      <c r="E186" s="484"/>
    </row>
    <row r="187">
      <c r="B187" s="484"/>
      <c r="C187" s="484"/>
      <c r="D187" s="484"/>
      <c r="E187" s="484"/>
    </row>
    <row r="188">
      <c r="B188" s="484"/>
      <c r="C188" s="484"/>
      <c r="D188" s="484"/>
      <c r="E188" s="484"/>
    </row>
    <row r="189">
      <c r="B189" s="484"/>
      <c r="C189" s="484"/>
      <c r="D189" s="484"/>
      <c r="E189" s="484"/>
    </row>
    <row r="190">
      <c r="B190" s="484"/>
      <c r="C190" s="484"/>
      <c r="D190" s="484"/>
      <c r="E190" s="484"/>
    </row>
    <row r="191">
      <c r="B191" s="484"/>
      <c r="C191" s="484"/>
      <c r="D191" s="484"/>
      <c r="E191" s="484"/>
    </row>
    <row r="192">
      <c r="B192" s="484"/>
      <c r="C192" s="484"/>
      <c r="D192" s="484"/>
      <c r="E192" s="484"/>
    </row>
    <row r="193">
      <c r="B193" s="484"/>
      <c r="C193" s="484"/>
      <c r="D193" s="484"/>
      <c r="E193" s="484"/>
    </row>
    <row r="194">
      <c r="B194" s="484"/>
      <c r="C194" s="484"/>
      <c r="D194" s="484"/>
      <c r="E194" s="484"/>
    </row>
    <row r="195">
      <c r="B195" s="484"/>
      <c r="C195" s="484"/>
      <c r="D195" s="484"/>
      <c r="E195" s="484"/>
    </row>
    <row r="196">
      <c r="B196" s="484"/>
      <c r="C196" s="484"/>
      <c r="D196" s="484"/>
      <c r="E196" s="484"/>
    </row>
    <row r="197">
      <c r="B197" s="484"/>
      <c r="C197" s="484"/>
      <c r="D197" s="484"/>
      <c r="E197" s="484"/>
    </row>
    <row r="198">
      <c r="B198" s="484"/>
      <c r="C198" s="484"/>
      <c r="D198" s="484"/>
      <c r="E198" s="484"/>
    </row>
    <row r="199">
      <c r="B199" s="484"/>
      <c r="C199" s="484"/>
      <c r="D199" s="484"/>
      <c r="E199" s="484"/>
    </row>
    <row r="200">
      <c r="B200" s="484"/>
      <c r="C200" s="484"/>
      <c r="D200" s="484"/>
      <c r="E200" s="484"/>
    </row>
    <row r="201">
      <c r="B201" s="484"/>
      <c r="C201" s="484"/>
      <c r="D201" s="484"/>
      <c r="E201" s="484"/>
    </row>
    <row r="202">
      <c r="B202" s="484"/>
      <c r="C202" s="484"/>
      <c r="D202" s="484"/>
      <c r="E202" s="484"/>
    </row>
    <row r="203">
      <c r="B203" s="484"/>
      <c r="C203" s="484"/>
      <c r="D203" s="484"/>
      <c r="E203" s="484"/>
    </row>
    <row r="204">
      <c r="B204" s="484"/>
      <c r="C204" s="484"/>
      <c r="D204" s="484"/>
      <c r="E204" s="484"/>
    </row>
    <row r="205">
      <c r="B205" s="484"/>
      <c r="C205" s="484"/>
      <c r="D205" s="484"/>
      <c r="E205" s="484"/>
    </row>
    <row r="206">
      <c r="B206" s="484"/>
      <c r="C206" s="484"/>
      <c r="D206" s="484"/>
      <c r="E206" s="484"/>
    </row>
    <row r="207">
      <c r="B207" s="484"/>
      <c r="C207" s="484"/>
      <c r="D207" s="484"/>
      <c r="E207" s="484"/>
    </row>
    <row r="208">
      <c r="B208" s="484"/>
      <c r="C208" s="484"/>
      <c r="D208" s="484"/>
      <c r="E208" s="484"/>
    </row>
    <row r="209">
      <c r="B209" s="484"/>
      <c r="C209" s="484"/>
      <c r="D209" s="484"/>
      <c r="E209" s="484"/>
    </row>
    <row r="210">
      <c r="B210" s="484"/>
      <c r="C210" s="484"/>
      <c r="D210" s="484"/>
      <c r="E210" s="484"/>
    </row>
    <row r="211">
      <c r="B211" s="484"/>
      <c r="C211" s="484"/>
      <c r="D211" s="484"/>
      <c r="E211" s="484"/>
    </row>
    <row r="212">
      <c r="B212" s="484"/>
      <c r="C212" s="484"/>
      <c r="D212" s="484"/>
      <c r="E212" s="484"/>
    </row>
    <row r="213">
      <c r="B213" s="484"/>
      <c r="C213" s="484"/>
      <c r="D213" s="484"/>
      <c r="E213" s="484"/>
    </row>
    <row r="214">
      <c r="B214" s="484"/>
      <c r="C214" s="484"/>
      <c r="D214" s="484"/>
      <c r="E214" s="484"/>
    </row>
    <row r="215">
      <c r="B215" s="484"/>
      <c r="C215" s="484"/>
      <c r="D215" s="484"/>
      <c r="E215" s="484"/>
    </row>
    <row r="216">
      <c r="B216" s="484"/>
      <c r="C216" s="484"/>
      <c r="D216" s="484"/>
      <c r="E216" s="484"/>
    </row>
    <row r="217">
      <c r="B217" s="484"/>
      <c r="C217" s="484"/>
      <c r="D217" s="484"/>
      <c r="E217" s="484"/>
    </row>
    <row r="218">
      <c r="B218" s="484"/>
      <c r="C218" s="484"/>
      <c r="D218" s="484"/>
      <c r="E218" s="484"/>
    </row>
    <row r="219">
      <c r="B219" s="484"/>
      <c r="C219" s="484"/>
      <c r="D219" s="484"/>
      <c r="E219" s="484"/>
    </row>
    <row r="220">
      <c r="B220" s="484"/>
      <c r="C220" s="484"/>
      <c r="D220" s="484"/>
      <c r="E220" s="484"/>
    </row>
    <row r="221">
      <c r="B221" s="484"/>
      <c r="C221" s="484"/>
      <c r="D221" s="484"/>
      <c r="E221" s="484"/>
    </row>
    <row r="222">
      <c r="B222" s="484"/>
      <c r="C222" s="484"/>
      <c r="D222" s="484"/>
      <c r="E222" s="484"/>
    </row>
    <row r="223">
      <c r="B223" s="484"/>
      <c r="C223" s="484"/>
      <c r="D223" s="484"/>
      <c r="E223" s="484"/>
    </row>
    <row r="224">
      <c r="B224" s="484"/>
      <c r="C224" s="484"/>
      <c r="D224" s="484"/>
      <c r="E224" s="484"/>
    </row>
    <row r="225">
      <c r="B225" s="484"/>
      <c r="C225" s="484"/>
      <c r="D225" s="484"/>
      <c r="E225" s="484"/>
    </row>
    <row r="226">
      <c r="B226" s="484"/>
      <c r="C226" s="484"/>
      <c r="D226" s="484"/>
      <c r="E226" s="484"/>
    </row>
    <row r="227">
      <c r="B227" s="484"/>
      <c r="C227" s="484"/>
      <c r="D227" s="484"/>
      <c r="E227" s="484"/>
    </row>
    <row r="228">
      <c r="B228" s="484"/>
      <c r="C228" s="484"/>
      <c r="D228" s="484"/>
      <c r="E228" s="484"/>
    </row>
    <row r="229">
      <c r="B229" s="484"/>
      <c r="C229" s="484"/>
      <c r="D229" s="484"/>
      <c r="E229" s="484"/>
    </row>
    <row r="230">
      <c r="B230" s="484"/>
      <c r="C230" s="484"/>
      <c r="D230" s="484"/>
      <c r="E230" s="484"/>
    </row>
    <row r="231">
      <c r="B231" s="484"/>
      <c r="C231" s="484"/>
      <c r="D231" s="484"/>
      <c r="E231" s="484"/>
    </row>
    <row r="232">
      <c r="B232" s="484"/>
      <c r="C232" s="484"/>
      <c r="D232" s="484"/>
      <c r="E232" s="484"/>
    </row>
    <row r="233">
      <c r="B233" s="484"/>
      <c r="C233" s="484"/>
      <c r="D233" s="484"/>
      <c r="E233" s="484"/>
    </row>
    <row r="234">
      <c r="B234" s="484"/>
      <c r="C234" s="484"/>
      <c r="D234" s="484"/>
      <c r="E234" s="484"/>
    </row>
    <row r="235">
      <c r="B235" s="484"/>
      <c r="C235" s="484"/>
      <c r="D235" s="484"/>
      <c r="E235" s="484"/>
    </row>
    <row r="236">
      <c r="B236" s="484"/>
      <c r="C236" s="484"/>
      <c r="D236" s="484"/>
      <c r="E236" s="484"/>
    </row>
    <row r="237">
      <c r="B237" s="484"/>
      <c r="C237" s="484"/>
      <c r="D237" s="484"/>
      <c r="E237" s="484"/>
    </row>
    <row r="238">
      <c r="B238" s="484"/>
      <c r="C238" s="484"/>
      <c r="D238" s="484"/>
      <c r="E238" s="484"/>
    </row>
    <row r="239">
      <c r="B239" s="484"/>
      <c r="C239" s="484"/>
      <c r="D239" s="484"/>
      <c r="E239" s="484"/>
    </row>
    <row r="240">
      <c r="B240" s="484"/>
      <c r="C240" s="484"/>
      <c r="D240" s="484"/>
      <c r="E240" s="484"/>
    </row>
    <row r="241">
      <c r="B241" s="484"/>
      <c r="C241" s="484"/>
      <c r="D241" s="484"/>
      <c r="E241" s="484"/>
    </row>
    <row r="242">
      <c r="B242" s="484"/>
      <c r="C242" s="484"/>
      <c r="D242" s="484"/>
      <c r="E242" s="484"/>
    </row>
    <row r="243">
      <c r="B243" s="484"/>
      <c r="C243" s="484"/>
      <c r="D243" s="484"/>
      <c r="E243" s="484"/>
    </row>
    <row r="244">
      <c r="B244" s="484"/>
      <c r="C244" s="484"/>
      <c r="D244" s="484"/>
      <c r="E244" s="484"/>
    </row>
    <row r="245">
      <c r="B245" s="484"/>
      <c r="C245" s="484"/>
      <c r="D245" s="484"/>
      <c r="E245" s="484"/>
    </row>
    <row r="246">
      <c r="B246" s="484"/>
      <c r="C246" s="484"/>
      <c r="D246" s="484"/>
      <c r="E246" s="484"/>
    </row>
    <row r="247">
      <c r="B247" s="484"/>
      <c r="C247" s="484"/>
      <c r="D247" s="484"/>
      <c r="E247" s="484"/>
    </row>
    <row r="248">
      <c r="B248" s="484"/>
      <c r="C248" s="484"/>
      <c r="D248" s="484"/>
      <c r="E248" s="484"/>
    </row>
    <row r="249">
      <c r="B249" s="484"/>
      <c r="C249" s="484"/>
      <c r="D249" s="484"/>
      <c r="E249" s="484"/>
    </row>
    <row r="250">
      <c r="B250" s="484"/>
      <c r="C250" s="484"/>
      <c r="D250" s="484"/>
      <c r="E250" s="484"/>
    </row>
    <row r="251">
      <c r="B251" s="484"/>
      <c r="C251" s="484"/>
      <c r="D251" s="484"/>
      <c r="E251" s="484"/>
    </row>
    <row r="252">
      <c r="B252" s="484"/>
      <c r="C252" s="484"/>
      <c r="D252" s="484"/>
      <c r="E252" s="484"/>
    </row>
    <row r="253">
      <c r="B253" s="484"/>
      <c r="C253" s="484"/>
      <c r="D253" s="484"/>
      <c r="E253" s="484"/>
    </row>
    <row r="254">
      <c r="B254" s="484"/>
      <c r="C254" s="484"/>
      <c r="D254" s="484"/>
      <c r="E254" s="484"/>
    </row>
    <row r="255">
      <c r="B255" s="484"/>
      <c r="C255" s="484"/>
      <c r="D255" s="484"/>
      <c r="E255" s="484"/>
    </row>
    <row r="256">
      <c r="B256" s="484"/>
      <c r="C256" s="484"/>
      <c r="D256" s="484"/>
      <c r="E256" s="484"/>
    </row>
    <row r="257">
      <c r="B257" s="484"/>
      <c r="C257" s="484"/>
      <c r="D257" s="484"/>
      <c r="E257" s="484"/>
    </row>
    <row r="258">
      <c r="B258" s="484"/>
      <c r="C258" s="484"/>
      <c r="D258" s="484"/>
      <c r="E258" s="484"/>
    </row>
    <row r="259">
      <c r="B259" s="484"/>
      <c r="C259" s="484"/>
      <c r="D259" s="484"/>
      <c r="E259" s="484"/>
    </row>
    <row r="260">
      <c r="B260" s="484"/>
      <c r="C260" s="484"/>
      <c r="D260" s="484"/>
      <c r="E260" s="484"/>
    </row>
    <row r="261">
      <c r="B261" s="484"/>
      <c r="C261" s="484"/>
      <c r="D261" s="484"/>
      <c r="E261" s="484"/>
    </row>
    <row r="262">
      <c r="B262" s="484"/>
      <c r="C262" s="484"/>
      <c r="D262" s="484"/>
      <c r="E262" s="484"/>
    </row>
    <row r="263">
      <c r="B263" s="484"/>
      <c r="C263" s="484"/>
      <c r="D263" s="484"/>
      <c r="E263" s="484"/>
    </row>
    <row r="264">
      <c r="B264" s="484"/>
      <c r="C264" s="484"/>
      <c r="D264" s="484"/>
      <c r="E264" s="484"/>
    </row>
    <row r="265">
      <c r="B265" s="484"/>
      <c r="C265" s="484"/>
      <c r="D265" s="484"/>
      <c r="E265" s="484"/>
    </row>
    <row r="266">
      <c r="B266" s="484"/>
      <c r="C266" s="484"/>
      <c r="D266" s="484"/>
      <c r="E266" s="484"/>
    </row>
    <row r="267">
      <c r="B267" s="484"/>
      <c r="C267" s="484"/>
      <c r="D267" s="484"/>
      <c r="E267" s="484"/>
    </row>
    <row r="268">
      <c r="B268" s="484"/>
      <c r="C268" s="484"/>
      <c r="D268" s="484"/>
      <c r="E268" s="484"/>
    </row>
    <row r="269">
      <c r="B269" s="484"/>
      <c r="C269" s="484"/>
      <c r="D269" s="484"/>
      <c r="E269" s="484"/>
    </row>
    <row r="270">
      <c r="B270" s="484"/>
      <c r="C270" s="484"/>
      <c r="D270" s="484"/>
      <c r="E270" s="484"/>
    </row>
    <row r="271">
      <c r="B271" s="484"/>
      <c r="C271" s="484"/>
      <c r="D271" s="484"/>
      <c r="E271" s="484"/>
    </row>
    <row r="272">
      <c r="B272" s="484"/>
      <c r="C272" s="484"/>
      <c r="D272" s="484"/>
      <c r="E272" s="484"/>
    </row>
    <row r="273">
      <c r="B273" s="484"/>
      <c r="C273" s="484"/>
      <c r="D273" s="484"/>
      <c r="E273" s="484"/>
    </row>
    <row r="274">
      <c r="B274" s="484"/>
      <c r="C274" s="484"/>
      <c r="D274" s="484"/>
      <c r="E274" s="484"/>
    </row>
    <row r="275">
      <c r="B275" s="484"/>
      <c r="C275" s="484"/>
      <c r="D275" s="484"/>
      <c r="E275" s="484"/>
    </row>
    <row r="276">
      <c r="B276" s="484"/>
      <c r="C276" s="484"/>
      <c r="D276" s="484"/>
      <c r="E276" s="484"/>
    </row>
    <row r="277">
      <c r="B277" s="484"/>
      <c r="C277" s="484"/>
      <c r="D277" s="484"/>
      <c r="E277" s="484"/>
    </row>
    <row r="278">
      <c r="B278" s="484"/>
      <c r="C278" s="484"/>
      <c r="D278" s="484"/>
      <c r="E278" s="484"/>
    </row>
    <row r="279">
      <c r="B279" s="484"/>
      <c r="C279" s="484"/>
      <c r="D279" s="484"/>
      <c r="E279" s="484"/>
    </row>
    <row r="280">
      <c r="B280" s="484"/>
      <c r="C280" s="484"/>
      <c r="D280" s="484"/>
      <c r="E280" s="484"/>
    </row>
    <row r="281">
      <c r="B281" s="484"/>
      <c r="C281" s="484"/>
      <c r="D281" s="484"/>
      <c r="E281" s="484"/>
    </row>
    <row r="282">
      <c r="B282" s="484"/>
      <c r="C282" s="484"/>
      <c r="D282" s="484"/>
      <c r="E282" s="484"/>
    </row>
    <row r="283">
      <c r="B283" s="484"/>
      <c r="C283" s="484"/>
      <c r="D283" s="484"/>
      <c r="E283" s="484"/>
    </row>
    <row r="284">
      <c r="B284" s="484"/>
      <c r="C284" s="484"/>
      <c r="D284" s="484"/>
      <c r="E284" s="484"/>
    </row>
    <row r="285">
      <c r="B285" s="484"/>
      <c r="C285" s="484"/>
      <c r="D285" s="484"/>
      <c r="E285" s="484"/>
    </row>
    <row r="286">
      <c r="B286" s="484"/>
      <c r="C286" s="484"/>
      <c r="D286" s="484"/>
      <c r="E286" s="484"/>
    </row>
    <row r="287">
      <c r="B287" s="484"/>
      <c r="C287" s="484"/>
      <c r="D287" s="484"/>
      <c r="E287" s="484"/>
    </row>
    <row r="288">
      <c r="B288" s="484"/>
      <c r="C288" s="484"/>
      <c r="D288" s="484"/>
      <c r="E288" s="484"/>
    </row>
    <row r="289">
      <c r="B289" s="484"/>
      <c r="C289" s="484"/>
      <c r="D289" s="484"/>
      <c r="E289" s="484"/>
    </row>
    <row r="290">
      <c r="B290" s="484"/>
      <c r="C290" s="484"/>
      <c r="D290" s="484"/>
      <c r="E290" s="484"/>
    </row>
    <row r="291">
      <c r="B291" s="484"/>
      <c r="C291" s="484"/>
      <c r="D291" s="484"/>
      <c r="E291" s="484"/>
    </row>
    <row r="292">
      <c r="B292" s="484"/>
      <c r="C292" s="484"/>
      <c r="D292" s="484"/>
      <c r="E292" s="484"/>
    </row>
    <row r="293">
      <c r="B293" s="484"/>
      <c r="C293" s="484"/>
      <c r="D293" s="484"/>
      <c r="E293" s="484"/>
    </row>
    <row r="294">
      <c r="B294" s="484"/>
      <c r="C294" s="484"/>
      <c r="D294" s="484"/>
      <c r="E294" s="484"/>
    </row>
    <row r="295">
      <c r="B295" s="484"/>
      <c r="C295" s="484"/>
      <c r="D295" s="484"/>
      <c r="E295" s="484"/>
    </row>
    <row r="296">
      <c r="B296" s="484"/>
      <c r="C296" s="484"/>
      <c r="D296" s="484"/>
      <c r="E296" s="484"/>
    </row>
    <row r="297">
      <c r="B297" s="484"/>
      <c r="C297" s="484"/>
      <c r="D297" s="484"/>
      <c r="E297" s="484"/>
    </row>
    <row r="298">
      <c r="B298" s="484"/>
      <c r="C298" s="484"/>
      <c r="D298" s="484"/>
      <c r="E298" s="484"/>
    </row>
    <row r="299">
      <c r="B299" s="484"/>
      <c r="C299" s="484"/>
      <c r="D299" s="484"/>
      <c r="E299" s="484"/>
    </row>
    <row r="300">
      <c r="B300" s="484"/>
      <c r="C300" s="484"/>
      <c r="D300" s="484"/>
      <c r="E300" s="484"/>
    </row>
    <row r="301">
      <c r="B301" s="484"/>
      <c r="C301" s="484"/>
      <c r="D301" s="484"/>
      <c r="E301" s="484"/>
    </row>
    <row r="302">
      <c r="B302" s="484"/>
      <c r="C302" s="484"/>
      <c r="D302" s="484"/>
      <c r="E302" s="484"/>
    </row>
    <row r="303">
      <c r="B303" s="484"/>
      <c r="C303" s="484"/>
      <c r="D303" s="484"/>
      <c r="E303" s="484"/>
    </row>
    <row r="304">
      <c r="B304" s="484"/>
      <c r="C304" s="484"/>
      <c r="D304" s="484"/>
      <c r="E304" s="484"/>
    </row>
    <row r="305">
      <c r="B305" s="484"/>
      <c r="C305" s="484"/>
      <c r="D305" s="484"/>
      <c r="E305" s="484"/>
    </row>
    <row r="306">
      <c r="B306" s="484"/>
      <c r="C306" s="484"/>
      <c r="D306" s="484"/>
      <c r="E306" s="484"/>
    </row>
    <row r="307">
      <c r="B307" s="484"/>
      <c r="C307" s="484"/>
      <c r="D307" s="484"/>
      <c r="E307" s="484"/>
    </row>
    <row r="308">
      <c r="B308" s="484"/>
      <c r="C308" s="484"/>
      <c r="D308" s="484"/>
      <c r="E308" s="484"/>
    </row>
    <row r="309">
      <c r="B309" s="484"/>
      <c r="C309" s="484"/>
      <c r="D309" s="484"/>
      <c r="E309" s="484"/>
    </row>
    <row r="310">
      <c r="B310" s="484"/>
      <c r="C310" s="484"/>
      <c r="D310" s="484"/>
      <c r="E310" s="484"/>
    </row>
    <row r="311">
      <c r="B311" s="484"/>
      <c r="C311" s="484"/>
      <c r="D311" s="484"/>
      <c r="E311" s="484"/>
    </row>
    <row r="312">
      <c r="B312" s="484"/>
      <c r="C312" s="484"/>
      <c r="D312" s="484"/>
      <c r="E312" s="484"/>
    </row>
    <row r="313">
      <c r="B313" s="484"/>
      <c r="C313" s="484"/>
      <c r="D313" s="484"/>
      <c r="E313" s="484"/>
    </row>
    <row r="314">
      <c r="B314" s="484"/>
      <c r="C314" s="484"/>
      <c r="D314" s="484"/>
      <c r="E314" s="484"/>
    </row>
    <row r="315">
      <c r="B315" s="484"/>
      <c r="C315" s="484"/>
      <c r="D315" s="484"/>
      <c r="E315" s="484"/>
    </row>
    <row r="316">
      <c r="B316" s="484"/>
      <c r="C316" s="484"/>
      <c r="D316" s="484"/>
      <c r="E316" s="484"/>
    </row>
    <row r="317">
      <c r="B317" s="484"/>
      <c r="C317" s="484"/>
      <c r="D317" s="484"/>
      <c r="E317" s="484"/>
    </row>
    <row r="318">
      <c r="B318" s="484"/>
      <c r="C318" s="484"/>
      <c r="D318" s="484"/>
      <c r="E318" s="484"/>
    </row>
    <row r="319">
      <c r="B319" s="484"/>
      <c r="C319" s="484"/>
      <c r="D319" s="484"/>
      <c r="E319" s="484"/>
    </row>
    <row r="320">
      <c r="B320" s="484"/>
      <c r="C320" s="484"/>
      <c r="D320" s="484"/>
      <c r="E320" s="484"/>
    </row>
    <row r="321">
      <c r="B321" s="484"/>
      <c r="C321" s="484"/>
      <c r="D321" s="484"/>
      <c r="E321" s="484"/>
    </row>
    <row r="322">
      <c r="B322" s="484"/>
      <c r="C322" s="484"/>
      <c r="D322" s="484"/>
      <c r="E322" s="484"/>
    </row>
    <row r="323">
      <c r="B323" s="484"/>
      <c r="C323" s="484"/>
      <c r="D323" s="484"/>
      <c r="E323" s="484"/>
    </row>
    <row r="324">
      <c r="B324" s="484"/>
      <c r="C324" s="484"/>
      <c r="D324" s="484"/>
      <c r="E324" s="484"/>
    </row>
    <row r="325">
      <c r="B325" s="484"/>
      <c r="C325" s="484"/>
      <c r="D325" s="484"/>
      <c r="E325" s="484"/>
    </row>
    <row r="326">
      <c r="B326" s="484"/>
      <c r="C326" s="484"/>
      <c r="D326" s="484"/>
      <c r="E326" s="484"/>
    </row>
    <row r="327">
      <c r="B327" s="484"/>
      <c r="C327" s="484"/>
      <c r="D327" s="484"/>
      <c r="E327" s="484"/>
    </row>
    <row r="328">
      <c r="B328" s="484"/>
      <c r="C328" s="484"/>
      <c r="D328" s="484"/>
      <c r="E328" s="484"/>
    </row>
    <row r="329">
      <c r="B329" s="484"/>
      <c r="C329" s="484"/>
      <c r="D329" s="484"/>
      <c r="E329" s="484"/>
    </row>
    <row r="330">
      <c r="B330" s="484"/>
      <c r="C330" s="484"/>
      <c r="D330" s="484"/>
      <c r="E330" s="484"/>
    </row>
    <row r="331">
      <c r="B331" s="484"/>
      <c r="C331" s="484"/>
      <c r="D331" s="484"/>
      <c r="E331" s="484"/>
    </row>
    <row r="332">
      <c r="B332" s="484"/>
      <c r="C332" s="484"/>
      <c r="D332" s="484"/>
      <c r="E332" s="484"/>
    </row>
    <row r="333">
      <c r="B333" s="484"/>
      <c r="C333" s="484"/>
      <c r="D333" s="484"/>
      <c r="E333" s="484"/>
    </row>
    <row r="334">
      <c r="B334" s="484"/>
      <c r="C334" s="484"/>
      <c r="D334" s="484"/>
      <c r="E334" s="484"/>
    </row>
    <row r="335">
      <c r="B335" s="484"/>
      <c r="C335" s="484"/>
      <c r="D335" s="484"/>
      <c r="E335" s="484"/>
    </row>
    <row r="336">
      <c r="B336" s="484"/>
      <c r="C336" s="484"/>
      <c r="D336" s="484"/>
      <c r="E336" s="484"/>
    </row>
    <row r="337">
      <c r="B337" s="484"/>
      <c r="C337" s="484"/>
      <c r="D337" s="484"/>
      <c r="E337" s="484"/>
    </row>
    <row r="338">
      <c r="B338" s="484"/>
      <c r="C338" s="484"/>
      <c r="D338" s="484"/>
      <c r="E338" s="484"/>
    </row>
    <row r="339">
      <c r="B339" s="484"/>
      <c r="C339" s="484"/>
      <c r="D339" s="484"/>
      <c r="E339" s="484"/>
    </row>
    <row r="340">
      <c r="B340" s="484"/>
      <c r="C340" s="484"/>
      <c r="D340" s="484"/>
      <c r="E340" s="484"/>
    </row>
    <row r="341">
      <c r="B341" s="484"/>
      <c r="C341" s="484"/>
      <c r="D341" s="484"/>
      <c r="E341" s="484"/>
    </row>
    <row r="342">
      <c r="B342" s="484"/>
      <c r="C342" s="484"/>
      <c r="D342" s="484"/>
      <c r="E342" s="484"/>
    </row>
    <row r="343">
      <c r="B343" s="484"/>
      <c r="C343" s="484"/>
      <c r="D343" s="484"/>
      <c r="E343" s="484"/>
    </row>
    <row r="344">
      <c r="B344" s="484"/>
      <c r="C344" s="484"/>
      <c r="D344" s="484"/>
      <c r="E344" s="484"/>
    </row>
    <row r="345">
      <c r="B345" s="484"/>
      <c r="C345" s="484"/>
      <c r="D345" s="484"/>
      <c r="E345" s="484"/>
    </row>
    <row r="346">
      <c r="B346" s="484"/>
      <c r="C346" s="484"/>
      <c r="D346" s="484"/>
      <c r="E346" s="484"/>
    </row>
    <row r="347">
      <c r="B347" s="484"/>
      <c r="C347" s="484"/>
      <c r="D347" s="484"/>
      <c r="E347" s="484"/>
    </row>
    <row r="348">
      <c r="B348" s="484"/>
      <c r="C348" s="484"/>
      <c r="D348" s="484"/>
      <c r="E348" s="484"/>
    </row>
    <row r="349">
      <c r="B349" s="484"/>
      <c r="C349" s="484"/>
      <c r="D349" s="484"/>
      <c r="E349" s="484"/>
    </row>
    <row r="350">
      <c r="B350" s="484"/>
      <c r="C350" s="484"/>
      <c r="D350" s="484"/>
      <c r="E350" s="484"/>
    </row>
    <row r="351">
      <c r="B351" s="484"/>
      <c r="C351" s="484"/>
      <c r="D351" s="484"/>
      <c r="E351" s="484"/>
    </row>
    <row r="352">
      <c r="B352" s="484"/>
      <c r="C352" s="484"/>
      <c r="D352" s="484"/>
      <c r="E352" s="484"/>
    </row>
    <row r="353">
      <c r="B353" s="484"/>
      <c r="C353" s="484"/>
      <c r="D353" s="484"/>
      <c r="E353" s="484"/>
    </row>
    <row r="354">
      <c r="B354" s="484"/>
      <c r="C354" s="484"/>
      <c r="D354" s="484"/>
      <c r="E354" s="484"/>
    </row>
    <row r="355">
      <c r="B355" s="484"/>
      <c r="C355" s="484"/>
      <c r="D355" s="484"/>
      <c r="E355" s="484"/>
    </row>
    <row r="356">
      <c r="B356" s="484"/>
      <c r="C356" s="484"/>
      <c r="D356" s="484"/>
      <c r="E356" s="484"/>
    </row>
    <row r="357">
      <c r="B357" s="484"/>
      <c r="C357" s="484"/>
      <c r="D357" s="484"/>
      <c r="E357" s="484"/>
    </row>
    <row r="358">
      <c r="B358" s="484"/>
      <c r="C358" s="484"/>
      <c r="D358" s="484"/>
      <c r="E358" s="484"/>
    </row>
    <row r="359">
      <c r="B359" s="484"/>
      <c r="C359" s="484"/>
      <c r="D359" s="484"/>
      <c r="E359" s="484"/>
    </row>
    <row r="360">
      <c r="B360" s="484"/>
      <c r="C360" s="484"/>
      <c r="D360" s="484"/>
      <c r="E360" s="484"/>
    </row>
    <row r="361">
      <c r="B361" s="484"/>
      <c r="C361" s="484"/>
      <c r="D361" s="484"/>
      <c r="E361" s="484"/>
    </row>
    <row r="362">
      <c r="B362" s="484"/>
      <c r="C362" s="484"/>
      <c r="D362" s="484"/>
      <c r="E362" s="484"/>
    </row>
    <row r="363">
      <c r="B363" s="484"/>
      <c r="C363" s="484"/>
      <c r="D363" s="484"/>
      <c r="E363" s="484"/>
    </row>
    <row r="364">
      <c r="B364" s="484"/>
      <c r="C364" s="484"/>
      <c r="D364" s="484"/>
      <c r="E364" s="484"/>
    </row>
    <row r="365">
      <c r="B365" s="484"/>
      <c r="C365" s="484"/>
      <c r="D365" s="484"/>
      <c r="E365" s="484"/>
    </row>
    <row r="366">
      <c r="B366" s="484"/>
      <c r="C366" s="484"/>
      <c r="D366" s="484"/>
      <c r="E366" s="484"/>
    </row>
    <row r="367">
      <c r="B367" s="484"/>
      <c r="C367" s="484"/>
      <c r="D367" s="484"/>
      <c r="E367" s="484"/>
    </row>
    <row r="368">
      <c r="B368" s="484"/>
      <c r="C368" s="484"/>
      <c r="D368" s="484"/>
      <c r="E368" s="484"/>
    </row>
    <row r="369">
      <c r="B369" s="484"/>
      <c r="C369" s="484"/>
      <c r="D369" s="484"/>
      <c r="E369" s="484"/>
    </row>
    <row r="370">
      <c r="B370" s="484"/>
      <c r="C370" s="484"/>
      <c r="D370" s="484"/>
      <c r="E370" s="484"/>
    </row>
    <row r="371">
      <c r="B371" s="484"/>
      <c r="C371" s="484"/>
      <c r="D371" s="484"/>
      <c r="E371" s="484"/>
    </row>
    <row r="372">
      <c r="B372" s="484"/>
      <c r="C372" s="484"/>
      <c r="D372" s="484"/>
      <c r="E372" s="484"/>
    </row>
    <row r="373">
      <c r="B373" s="484"/>
      <c r="C373" s="484"/>
      <c r="D373" s="484"/>
      <c r="E373" s="484"/>
    </row>
    <row r="374">
      <c r="B374" s="484"/>
      <c r="C374" s="484"/>
      <c r="D374" s="484"/>
      <c r="E374" s="484"/>
    </row>
    <row r="375">
      <c r="B375" s="484"/>
      <c r="C375" s="484"/>
      <c r="D375" s="484"/>
      <c r="E375" s="484"/>
    </row>
    <row r="376">
      <c r="B376" s="484"/>
      <c r="C376" s="484"/>
      <c r="D376" s="484"/>
      <c r="E376" s="484"/>
    </row>
    <row r="377">
      <c r="B377" s="484"/>
      <c r="C377" s="484"/>
      <c r="D377" s="484"/>
      <c r="E377" s="484"/>
    </row>
    <row r="378">
      <c r="B378" s="484"/>
      <c r="C378" s="484"/>
      <c r="D378" s="484"/>
      <c r="E378" s="484"/>
    </row>
    <row r="379">
      <c r="B379" s="484"/>
      <c r="C379" s="484"/>
      <c r="D379" s="484"/>
      <c r="E379" s="484"/>
    </row>
    <row r="380">
      <c r="B380" s="484"/>
      <c r="C380" s="484"/>
      <c r="D380" s="484"/>
      <c r="E380" s="484"/>
    </row>
    <row r="381">
      <c r="B381" s="484"/>
      <c r="C381" s="484"/>
      <c r="D381" s="484"/>
      <c r="E381" s="484"/>
    </row>
    <row r="382">
      <c r="B382" s="484"/>
      <c r="C382" s="484"/>
      <c r="D382" s="484"/>
      <c r="E382" s="484"/>
    </row>
    <row r="383">
      <c r="B383" s="484"/>
      <c r="C383" s="484"/>
      <c r="D383" s="484"/>
      <c r="E383" s="484"/>
    </row>
    <row r="384">
      <c r="B384" s="484"/>
      <c r="C384" s="484"/>
      <c r="D384" s="484"/>
      <c r="E384" s="484"/>
    </row>
    <row r="385">
      <c r="B385" s="484"/>
      <c r="C385" s="484"/>
      <c r="D385" s="484"/>
      <c r="E385" s="484"/>
    </row>
    <row r="386">
      <c r="B386" s="484"/>
      <c r="C386" s="484"/>
      <c r="D386" s="484"/>
      <c r="E386" s="484"/>
    </row>
    <row r="387">
      <c r="B387" s="484"/>
      <c r="C387" s="484"/>
      <c r="D387" s="484"/>
      <c r="E387" s="484"/>
    </row>
    <row r="388">
      <c r="B388" s="484"/>
      <c r="C388" s="484"/>
      <c r="D388" s="484"/>
      <c r="E388" s="484"/>
    </row>
    <row r="389">
      <c r="B389" s="484"/>
      <c r="C389" s="484"/>
      <c r="D389" s="484"/>
      <c r="E389" s="484"/>
    </row>
    <row r="390">
      <c r="B390" s="484"/>
      <c r="C390" s="484"/>
      <c r="D390" s="484"/>
      <c r="E390" s="484"/>
    </row>
    <row r="391">
      <c r="B391" s="484"/>
      <c r="C391" s="484"/>
      <c r="D391" s="484"/>
      <c r="E391" s="484"/>
    </row>
    <row r="392">
      <c r="B392" s="484"/>
      <c r="C392" s="484"/>
      <c r="D392" s="484"/>
      <c r="E392" s="484"/>
    </row>
    <row r="393">
      <c r="B393" s="484"/>
      <c r="C393" s="484"/>
      <c r="D393" s="484"/>
      <c r="E393" s="484"/>
    </row>
    <row r="394">
      <c r="B394" s="484"/>
      <c r="C394" s="484"/>
      <c r="D394" s="484"/>
      <c r="E394" s="484"/>
    </row>
    <row r="395">
      <c r="B395" s="484"/>
      <c r="C395" s="484"/>
      <c r="D395" s="484"/>
      <c r="E395" s="484"/>
    </row>
    <row r="396">
      <c r="B396" s="484"/>
      <c r="C396" s="484"/>
      <c r="D396" s="484"/>
      <c r="E396" s="484"/>
    </row>
    <row r="397">
      <c r="B397" s="484"/>
      <c r="C397" s="484"/>
      <c r="D397" s="484"/>
      <c r="E397" s="484"/>
    </row>
    <row r="398">
      <c r="B398" s="484"/>
      <c r="C398" s="484"/>
      <c r="D398" s="484"/>
      <c r="E398" s="484"/>
    </row>
    <row r="399">
      <c r="B399" s="484"/>
      <c r="C399" s="484"/>
      <c r="D399" s="484"/>
      <c r="E399" s="484"/>
    </row>
    <row r="400">
      <c r="B400" s="484"/>
      <c r="C400" s="484"/>
      <c r="D400" s="484"/>
      <c r="E400" s="484"/>
    </row>
    <row r="401">
      <c r="B401" s="484"/>
      <c r="C401" s="484"/>
      <c r="D401" s="484"/>
      <c r="E401" s="484"/>
    </row>
    <row r="402">
      <c r="B402" s="484"/>
      <c r="C402" s="484"/>
      <c r="D402" s="484"/>
      <c r="E402" s="484"/>
    </row>
    <row r="403">
      <c r="B403" s="484"/>
      <c r="C403" s="484"/>
      <c r="D403" s="484"/>
      <c r="E403" s="484"/>
    </row>
    <row r="404">
      <c r="B404" s="484"/>
      <c r="C404" s="484"/>
      <c r="D404" s="484"/>
      <c r="E404" s="484"/>
    </row>
    <row r="405">
      <c r="B405" s="484"/>
      <c r="C405" s="484"/>
      <c r="D405" s="484"/>
      <c r="E405" s="484"/>
    </row>
    <row r="406">
      <c r="B406" s="484"/>
      <c r="C406" s="484"/>
      <c r="D406" s="484"/>
      <c r="E406" s="484"/>
    </row>
    <row r="407">
      <c r="B407" s="484"/>
      <c r="C407" s="484"/>
      <c r="D407" s="484"/>
      <c r="E407" s="484"/>
    </row>
    <row r="408">
      <c r="B408" s="484"/>
      <c r="C408" s="484"/>
      <c r="D408" s="484"/>
      <c r="E408" s="484"/>
    </row>
    <row r="409">
      <c r="B409" s="484"/>
      <c r="C409" s="484"/>
      <c r="D409" s="484"/>
      <c r="E409" s="484"/>
    </row>
    <row r="410">
      <c r="B410" s="484"/>
      <c r="C410" s="484"/>
      <c r="D410" s="484"/>
      <c r="E410" s="484"/>
    </row>
    <row r="411">
      <c r="B411" s="484"/>
      <c r="C411" s="484"/>
      <c r="D411" s="484"/>
      <c r="E411" s="484"/>
    </row>
    <row r="412">
      <c r="B412" s="484"/>
      <c r="C412" s="484"/>
      <c r="D412" s="484"/>
      <c r="E412" s="484"/>
    </row>
    <row r="413">
      <c r="B413" s="484"/>
      <c r="C413" s="484"/>
      <c r="D413" s="484"/>
      <c r="E413" s="484"/>
    </row>
    <row r="414">
      <c r="B414" s="484"/>
      <c r="C414" s="484"/>
      <c r="D414" s="484"/>
      <c r="E414" s="484"/>
    </row>
    <row r="415">
      <c r="B415" s="484"/>
      <c r="C415" s="484"/>
      <c r="D415" s="484"/>
      <c r="E415" s="484"/>
    </row>
    <row r="416">
      <c r="B416" s="484"/>
      <c r="C416" s="484"/>
      <c r="D416" s="484"/>
      <c r="E416" s="484"/>
    </row>
    <row r="417">
      <c r="B417" s="484"/>
      <c r="C417" s="484"/>
      <c r="D417" s="484"/>
      <c r="E417" s="484"/>
    </row>
    <row r="418">
      <c r="B418" s="484"/>
      <c r="C418" s="484"/>
      <c r="D418" s="484"/>
      <c r="E418" s="484"/>
    </row>
    <row r="419">
      <c r="B419" s="484"/>
      <c r="C419" s="484"/>
      <c r="D419" s="484"/>
      <c r="E419" s="484"/>
    </row>
    <row r="420">
      <c r="B420" s="484"/>
      <c r="C420" s="484"/>
      <c r="D420" s="484"/>
      <c r="E420" s="484"/>
    </row>
    <row r="421">
      <c r="B421" s="484"/>
      <c r="C421" s="484"/>
      <c r="D421" s="484"/>
      <c r="E421" s="484"/>
    </row>
    <row r="422">
      <c r="B422" s="484"/>
      <c r="C422" s="484"/>
      <c r="D422" s="484"/>
      <c r="E422" s="484"/>
    </row>
    <row r="423">
      <c r="B423" s="484"/>
      <c r="C423" s="484"/>
      <c r="D423" s="484"/>
      <c r="E423" s="484"/>
    </row>
    <row r="424">
      <c r="B424" s="484"/>
      <c r="C424" s="484"/>
      <c r="D424" s="484"/>
      <c r="E424" s="484"/>
    </row>
    <row r="425">
      <c r="B425" s="484"/>
      <c r="C425" s="484"/>
      <c r="D425" s="484"/>
      <c r="E425" s="484"/>
    </row>
    <row r="426">
      <c r="B426" s="484"/>
      <c r="C426" s="484"/>
      <c r="D426" s="484"/>
      <c r="E426" s="484"/>
    </row>
    <row r="427">
      <c r="B427" s="484"/>
      <c r="C427" s="484"/>
      <c r="D427" s="484"/>
      <c r="E427" s="484"/>
    </row>
    <row r="428">
      <c r="B428" s="484"/>
      <c r="C428" s="484"/>
      <c r="D428" s="484"/>
      <c r="E428" s="484"/>
    </row>
    <row r="429">
      <c r="B429" s="484"/>
      <c r="C429" s="484"/>
      <c r="D429" s="484"/>
      <c r="E429" s="484"/>
    </row>
    <row r="430">
      <c r="B430" s="484"/>
      <c r="C430" s="484"/>
      <c r="D430" s="484"/>
      <c r="E430" s="484"/>
    </row>
    <row r="431">
      <c r="B431" s="484"/>
      <c r="C431" s="484"/>
      <c r="D431" s="484"/>
      <c r="E431" s="484"/>
    </row>
    <row r="432">
      <c r="B432" s="484"/>
      <c r="C432" s="484"/>
      <c r="D432" s="484"/>
      <c r="E432" s="484"/>
    </row>
    <row r="433">
      <c r="B433" s="484"/>
      <c r="C433" s="484"/>
      <c r="D433" s="484"/>
      <c r="E433" s="484"/>
    </row>
    <row r="434">
      <c r="B434" s="484"/>
      <c r="C434" s="484"/>
      <c r="D434" s="484"/>
      <c r="E434" s="484"/>
    </row>
    <row r="435">
      <c r="B435" s="484"/>
      <c r="C435" s="484"/>
      <c r="D435" s="484"/>
      <c r="E435" s="484"/>
    </row>
    <row r="436">
      <c r="B436" s="484"/>
      <c r="C436" s="484"/>
      <c r="D436" s="484"/>
      <c r="E436" s="484"/>
    </row>
    <row r="437">
      <c r="B437" s="484"/>
      <c r="C437" s="484"/>
      <c r="D437" s="484"/>
      <c r="E437" s="484"/>
    </row>
    <row r="438">
      <c r="B438" s="484"/>
      <c r="C438" s="484"/>
      <c r="D438" s="484"/>
      <c r="E438" s="484"/>
    </row>
    <row r="439">
      <c r="B439" s="484"/>
      <c r="C439" s="484"/>
      <c r="D439" s="484"/>
      <c r="E439" s="484"/>
    </row>
    <row r="440">
      <c r="B440" s="484"/>
      <c r="C440" s="484"/>
      <c r="D440" s="484"/>
      <c r="E440" s="484"/>
    </row>
    <row r="441">
      <c r="B441" s="484"/>
      <c r="C441" s="484"/>
      <c r="D441" s="484"/>
      <c r="E441" s="484"/>
    </row>
    <row r="442">
      <c r="B442" s="484"/>
      <c r="C442" s="484"/>
      <c r="D442" s="484"/>
      <c r="E442" s="484"/>
    </row>
    <row r="443">
      <c r="B443" s="484"/>
      <c r="C443" s="484"/>
      <c r="D443" s="484"/>
      <c r="E443" s="484"/>
    </row>
    <row r="444">
      <c r="B444" s="484"/>
      <c r="C444" s="484"/>
      <c r="D444" s="484"/>
      <c r="E444" s="484"/>
    </row>
    <row r="445">
      <c r="B445" s="484"/>
      <c r="C445" s="484"/>
      <c r="D445" s="484"/>
      <c r="E445" s="484"/>
    </row>
    <row r="446">
      <c r="B446" s="484"/>
      <c r="C446" s="484"/>
      <c r="D446" s="484"/>
      <c r="E446" s="484"/>
    </row>
    <row r="447">
      <c r="B447" s="484"/>
      <c r="C447" s="484"/>
      <c r="D447" s="484"/>
      <c r="E447" s="484"/>
    </row>
    <row r="448">
      <c r="B448" s="484"/>
      <c r="C448" s="484"/>
      <c r="D448" s="484"/>
      <c r="E448" s="484"/>
    </row>
    <row r="449">
      <c r="B449" s="484"/>
      <c r="C449" s="484"/>
      <c r="D449" s="484"/>
      <c r="E449" s="484"/>
    </row>
    <row r="450">
      <c r="B450" s="484"/>
      <c r="C450" s="484"/>
      <c r="D450" s="484"/>
      <c r="E450" s="484"/>
    </row>
    <row r="451">
      <c r="B451" s="484"/>
      <c r="C451" s="484"/>
      <c r="D451" s="484"/>
      <c r="E451" s="484"/>
    </row>
    <row r="452">
      <c r="B452" s="484"/>
      <c r="C452" s="484"/>
      <c r="D452" s="484"/>
      <c r="E452" s="484"/>
    </row>
    <row r="453">
      <c r="B453" s="484"/>
      <c r="C453" s="484"/>
      <c r="D453" s="484"/>
      <c r="E453" s="484"/>
    </row>
    <row r="454">
      <c r="B454" s="484"/>
      <c r="C454" s="484"/>
      <c r="D454" s="484"/>
      <c r="E454" s="484"/>
    </row>
    <row r="455">
      <c r="B455" s="484"/>
      <c r="C455" s="484"/>
      <c r="D455" s="484"/>
      <c r="E455" s="484"/>
    </row>
    <row r="456">
      <c r="B456" s="484"/>
      <c r="C456" s="484"/>
      <c r="D456" s="484"/>
      <c r="E456" s="484"/>
    </row>
    <row r="457">
      <c r="B457" s="484"/>
      <c r="C457" s="484"/>
      <c r="D457" s="484"/>
      <c r="E457" s="484"/>
    </row>
    <row r="458">
      <c r="B458" s="484"/>
      <c r="C458" s="484"/>
      <c r="D458" s="484"/>
      <c r="E458" s="484"/>
    </row>
    <row r="459">
      <c r="B459" s="484"/>
      <c r="C459" s="484"/>
      <c r="D459" s="484"/>
      <c r="E459" s="484"/>
    </row>
    <row r="460">
      <c r="B460" s="484"/>
      <c r="C460" s="484"/>
      <c r="D460" s="484"/>
      <c r="E460" s="484"/>
    </row>
    <row r="461">
      <c r="B461" s="484"/>
      <c r="C461" s="484"/>
      <c r="D461" s="484"/>
      <c r="E461" s="484"/>
    </row>
    <row r="462">
      <c r="B462" s="484"/>
      <c r="C462" s="484"/>
      <c r="D462" s="484"/>
      <c r="E462" s="484"/>
    </row>
    <row r="463">
      <c r="B463" s="484"/>
      <c r="C463" s="484"/>
      <c r="D463" s="484"/>
      <c r="E463" s="484"/>
    </row>
    <row r="464">
      <c r="B464" s="484"/>
      <c r="C464" s="484"/>
      <c r="D464" s="484"/>
      <c r="E464" s="484"/>
    </row>
    <row r="465">
      <c r="B465" s="484"/>
      <c r="C465" s="484"/>
      <c r="D465" s="484"/>
      <c r="E465" s="484"/>
    </row>
    <row r="466">
      <c r="B466" s="484"/>
      <c r="C466" s="484"/>
      <c r="D466" s="484"/>
      <c r="E466" s="484"/>
    </row>
    <row r="467">
      <c r="B467" s="484"/>
      <c r="C467" s="484"/>
      <c r="D467" s="484"/>
      <c r="E467" s="484"/>
    </row>
    <row r="468">
      <c r="B468" s="484"/>
      <c r="C468" s="484"/>
      <c r="D468" s="484"/>
      <c r="E468" s="484"/>
    </row>
    <row r="469">
      <c r="B469" s="484"/>
      <c r="C469" s="484"/>
      <c r="D469" s="484"/>
      <c r="E469" s="484"/>
    </row>
    <row r="470">
      <c r="B470" s="484"/>
      <c r="C470" s="484"/>
      <c r="D470" s="484"/>
      <c r="E470" s="484"/>
    </row>
    <row r="471">
      <c r="B471" s="484"/>
      <c r="C471" s="484"/>
      <c r="D471" s="484"/>
      <c r="E471" s="484"/>
    </row>
    <row r="472">
      <c r="B472" s="484"/>
      <c r="C472" s="484"/>
      <c r="D472" s="484"/>
      <c r="E472" s="484"/>
    </row>
    <row r="473">
      <c r="B473" s="484"/>
      <c r="C473" s="484"/>
      <c r="D473" s="484"/>
      <c r="E473" s="484"/>
    </row>
    <row r="474">
      <c r="B474" s="484"/>
      <c r="C474" s="484"/>
      <c r="D474" s="484"/>
      <c r="E474" s="484"/>
    </row>
    <row r="475">
      <c r="B475" s="484"/>
      <c r="C475" s="484"/>
      <c r="D475" s="484"/>
      <c r="E475" s="484"/>
    </row>
    <row r="476">
      <c r="B476" s="484"/>
      <c r="C476" s="484"/>
      <c r="D476" s="484"/>
      <c r="E476" s="484"/>
    </row>
    <row r="477">
      <c r="B477" s="484"/>
      <c r="C477" s="484"/>
      <c r="D477" s="484"/>
      <c r="E477" s="484"/>
    </row>
    <row r="478">
      <c r="B478" s="484"/>
      <c r="C478" s="484"/>
      <c r="D478" s="484"/>
      <c r="E478" s="484"/>
    </row>
    <row r="479">
      <c r="B479" s="484"/>
      <c r="C479" s="484"/>
      <c r="D479" s="484"/>
      <c r="E479" s="484"/>
    </row>
    <row r="480">
      <c r="B480" s="484"/>
      <c r="C480" s="484"/>
      <c r="D480" s="484"/>
      <c r="E480" s="484"/>
    </row>
    <row r="481">
      <c r="B481" s="484"/>
      <c r="C481" s="484"/>
      <c r="D481" s="484"/>
      <c r="E481" s="484"/>
    </row>
    <row r="482">
      <c r="B482" s="484"/>
      <c r="C482" s="484"/>
      <c r="D482" s="484"/>
      <c r="E482" s="484"/>
    </row>
    <row r="483">
      <c r="B483" s="484"/>
      <c r="C483" s="484"/>
      <c r="D483" s="484"/>
      <c r="E483" s="484"/>
    </row>
    <row r="484">
      <c r="B484" s="484"/>
      <c r="C484" s="484"/>
      <c r="D484" s="484"/>
      <c r="E484" s="484"/>
    </row>
    <row r="485">
      <c r="B485" s="484"/>
      <c r="C485" s="484"/>
      <c r="D485" s="484"/>
      <c r="E485" s="484"/>
    </row>
    <row r="486">
      <c r="B486" s="484"/>
      <c r="C486" s="484"/>
      <c r="D486" s="484"/>
      <c r="E486" s="484"/>
    </row>
    <row r="487">
      <c r="B487" s="484"/>
      <c r="C487" s="484"/>
      <c r="D487" s="484"/>
      <c r="E487" s="484"/>
    </row>
    <row r="488">
      <c r="B488" s="484"/>
      <c r="C488" s="484"/>
      <c r="D488" s="484"/>
      <c r="E488" s="484"/>
    </row>
    <row r="489">
      <c r="B489" s="484"/>
      <c r="C489" s="484"/>
      <c r="D489" s="484"/>
      <c r="E489" s="484"/>
    </row>
    <row r="490">
      <c r="B490" s="484"/>
      <c r="C490" s="484"/>
      <c r="D490" s="484"/>
      <c r="E490" s="484"/>
    </row>
    <row r="491">
      <c r="B491" s="484"/>
      <c r="C491" s="484"/>
      <c r="D491" s="484"/>
      <c r="E491" s="484"/>
    </row>
    <row r="492">
      <c r="B492" s="484"/>
      <c r="C492" s="484"/>
      <c r="D492" s="484"/>
      <c r="E492" s="484"/>
    </row>
    <row r="493">
      <c r="B493" s="484"/>
      <c r="C493" s="484"/>
      <c r="D493" s="484"/>
      <c r="E493" s="484"/>
    </row>
    <row r="494">
      <c r="B494" s="484"/>
      <c r="C494" s="484"/>
      <c r="D494" s="484"/>
      <c r="E494" s="484"/>
    </row>
    <row r="495">
      <c r="B495" s="484"/>
      <c r="C495" s="484"/>
      <c r="D495" s="484"/>
      <c r="E495" s="484"/>
    </row>
    <row r="496">
      <c r="B496" s="484"/>
      <c r="C496" s="484"/>
      <c r="D496" s="484"/>
      <c r="E496" s="484"/>
    </row>
    <row r="497">
      <c r="B497" s="484"/>
      <c r="C497" s="484"/>
      <c r="D497" s="484"/>
      <c r="E497" s="484"/>
    </row>
    <row r="498">
      <c r="B498" s="484"/>
      <c r="C498" s="484"/>
      <c r="D498" s="484"/>
      <c r="E498" s="484"/>
    </row>
    <row r="499">
      <c r="B499" s="484"/>
      <c r="C499" s="484"/>
      <c r="D499" s="484"/>
      <c r="E499" s="484"/>
    </row>
    <row r="500">
      <c r="B500" s="484"/>
      <c r="C500" s="484"/>
      <c r="D500" s="484"/>
      <c r="E500" s="484"/>
    </row>
    <row r="501">
      <c r="B501" s="484"/>
      <c r="C501" s="484"/>
      <c r="D501" s="484"/>
      <c r="E501" s="484"/>
    </row>
    <row r="502">
      <c r="B502" s="484"/>
      <c r="C502" s="484"/>
      <c r="D502" s="484"/>
      <c r="E502" s="484"/>
    </row>
    <row r="503">
      <c r="B503" s="484"/>
      <c r="C503" s="484"/>
      <c r="D503" s="484"/>
      <c r="E503" s="484"/>
    </row>
    <row r="504">
      <c r="B504" s="484"/>
      <c r="C504" s="484"/>
      <c r="D504" s="484"/>
      <c r="E504" s="484"/>
    </row>
    <row r="505">
      <c r="B505" s="484"/>
      <c r="C505" s="484"/>
      <c r="D505" s="484"/>
      <c r="E505" s="484"/>
    </row>
    <row r="506">
      <c r="B506" s="484"/>
      <c r="C506" s="484"/>
      <c r="D506" s="484"/>
      <c r="E506" s="484"/>
    </row>
    <row r="507">
      <c r="B507" s="484"/>
      <c r="C507" s="484"/>
      <c r="D507" s="484"/>
      <c r="E507" s="484"/>
    </row>
    <row r="508">
      <c r="B508" s="484"/>
      <c r="C508" s="484"/>
      <c r="D508" s="484"/>
      <c r="E508" s="484"/>
    </row>
    <row r="509">
      <c r="B509" s="484"/>
      <c r="C509" s="484"/>
      <c r="D509" s="484"/>
      <c r="E509" s="484"/>
    </row>
    <row r="510">
      <c r="B510" s="484"/>
      <c r="C510" s="484"/>
      <c r="D510" s="484"/>
      <c r="E510" s="484"/>
    </row>
    <row r="511">
      <c r="B511" s="484"/>
      <c r="C511" s="484"/>
      <c r="D511" s="484"/>
      <c r="E511" s="484"/>
    </row>
    <row r="512">
      <c r="B512" s="484"/>
      <c r="C512" s="484"/>
      <c r="D512" s="484"/>
      <c r="E512" s="484"/>
    </row>
    <row r="513">
      <c r="B513" s="484"/>
      <c r="C513" s="484"/>
      <c r="D513" s="484"/>
      <c r="E513" s="484"/>
    </row>
    <row r="514">
      <c r="B514" s="484"/>
      <c r="C514" s="484"/>
      <c r="D514" s="484"/>
      <c r="E514" s="484"/>
    </row>
    <row r="515">
      <c r="B515" s="484"/>
      <c r="C515" s="484"/>
      <c r="D515" s="484"/>
      <c r="E515" s="484"/>
    </row>
    <row r="516">
      <c r="B516" s="484"/>
      <c r="C516" s="484"/>
      <c r="D516" s="484"/>
      <c r="E516" s="484"/>
    </row>
    <row r="517">
      <c r="B517" s="484"/>
      <c r="C517" s="484"/>
      <c r="D517" s="484"/>
      <c r="E517" s="484"/>
    </row>
    <row r="518">
      <c r="B518" s="484"/>
      <c r="C518" s="484"/>
      <c r="D518" s="484"/>
      <c r="E518" s="484"/>
    </row>
    <row r="519">
      <c r="B519" s="484"/>
      <c r="C519" s="484"/>
      <c r="D519" s="484"/>
      <c r="E519" s="484"/>
    </row>
    <row r="520">
      <c r="B520" s="484"/>
      <c r="C520" s="484"/>
      <c r="D520" s="484"/>
      <c r="E520" s="484"/>
    </row>
    <row r="521">
      <c r="B521" s="484"/>
      <c r="C521" s="484"/>
      <c r="D521" s="484"/>
      <c r="E521" s="484"/>
    </row>
    <row r="522">
      <c r="B522" s="484"/>
      <c r="C522" s="484"/>
      <c r="D522" s="484"/>
      <c r="E522" s="484"/>
    </row>
    <row r="523">
      <c r="B523" s="484"/>
      <c r="C523" s="484"/>
      <c r="D523" s="484"/>
      <c r="E523" s="484"/>
    </row>
    <row r="524">
      <c r="B524" s="484"/>
      <c r="C524" s="484"/>
      <c r="D524" s="484"/>
      <c r="E524" s="484"/>
    </row>
    <row r="525">
      <c r="B525" s="484"/>
      <c r="C525" s="484"/>
      <c r="D525" s="484"/>
      <c r="E525" s="484"/>
    </row>
    <row r="526">
      <c r="B526" s="484"/>
      <c r="C526" s="484"/>
      <c r="D526" s="484"/>
      <c r="E526" s="484"/>
    </row>
    <row r="527">
      <c r="B527" s="484"/>
      <c r="C527" s="484"/>
      <c r="D527" s="484"/>
      <c r="E527" s="484"/>
    </row>
    <row r="528">
      <c r="B528" s="484"/>
      <c r="C528" s="484"/>
      <c r="D528" s="484"/>
      <c r="E528" s="484"/>
    </row>
    <row r="529">
      <c r="B529" s="484"/>
      <c r="C529" s="484"/>
      <c r="D529" s="484"/>
      <c r="E529" s="484"/>
    </row>
    <row r="530">
      <c r="B530" s="484"/>
      <c r="C530" s="484"/>
      <c r="D530" s="484"/>
      <c r="E530" s="484"/>
    </row>
    <row r="531">
      <c r="B531" s="484"/>
      <c r="C531" s="484"/>
      <c r="D531" s="484"/>
      <c r="E531" s="484"/>
    </row>
    <row r="532">
      <c r="B532" s="484"/>
      <c r="C532" s="484"/>
      <c r="D532" s="484"/>
      <c r="E532" s="484"/>
    </row>
    <row r="533">
      <c r="B533" s="484"/>
      <c r="C533" s="484"/>
      <c r="D533" s="484"/>
      <c r="E533" s="484"/>
    </row>
    <row r="534">
      <c r="B534" s="484"/>
      <c r="C534" s="484"/>
      <c r="D534" s="484"/>
      <c r="E534" s="484"/>
    </row>
    <row r="535">
      <c r="B535" s="484"/>
      <c r="C535" s="484"/>
      <c r="D535" s="484"/>
      <c r="E535" s="484"/>
    </row>
    <row r="536">
      <c r="B536" s="484"/>
      <c r="C536" s="484"/>
      <c r="D536" s="484"/>
      <c r="E536" s="484"/>
    </row>
    <row r="537">
      <c r="B537" s="484"/>
      <c r="C537" s="484"/>
      <c r="D537" s="484"/>
      <c r="E537" s="484"/>
    </row>
    <row r="538">
      <c r="B538" s="484"/>
      <c r="C538" s="484"/>
      <c r="D538" s="484"/>
      <c r="E538" s="484"/>
    </row>
    <row r="539">
      <c r="B539" s="484"/>
      <c r="C539" s="484"/>
      <c r="D539" s="484"/>
      <c r="E539" s="484"/>
    </row>
    <row r="540">
      <c r="B540" s="484"/>
      <c r="C540" s="484"/>
      <c r="D540" s="484"/>
      <c r="E540" s="484"/>
    </row>
    <row r="541">
      <c r="B541" s="484"/>
      <c r="C541" s="484"/>
      <c r="D541" s="484"/>
      <c r="E541" s="484"/>
    </row>
    <row r="542">
      <c r="B542" s="484"/>
      <c r="C542" s="484"/>
      <c r="D542" s="484"/>
      <c r="E542" s="484"/>
    </row>
    <row r="543">
      <c r="B543" s="484"/>
      <c r="C543" s="484"/>
      <c r="D543" s="484"/>
      <c r="E543" s="484"/>
    </row>
    <row r="544">
      <c r="B544" s="484"/>
      <c r="C544" s="484"/>
      <c r="D544" s="484"/>
      <c r="E544" s="484"/>
    </row>
    <row r="545">
      <c r="B545" s="484"/>
      <c r="C545" s="484"/>
      <c r="D545" s="484"/>
      <c r="E545" s="484"/>
    </row>
    <row r="546">
      <c r="B546" s="484"/>
      <c r="C546" s="484"/>
      <c r="D546" s="484"/>
      <c r="E546" s="484"/>
    </row>
    <row r="547">
      <c r="B547" s="484"/>
      <c r="C547" s="484"/>
      <c r="D547" s="484"/>
      <c r="E547" s="484"/>
    </row>
    <row r="548">
      <c r="B548" s="484"/>
      <c r="C548" s="484"/>
      <c r="D548" s="484"/>
      <c r="E548" s="484"/>
    </row>
    <row r="549">
      <c r="B549" s="484"/>
      <c r="C549" s="484"/>
      <c r="D549" s="484"/>
      <c r="E549" s="484"/>
    </row>
    <row r="550">
      <c r="B550" s="484"/>
      <c r="C550" s="484"/>
      <c r="D550" s="484"/>
      <c r="E550" s="484"/>
    </row>
    <row r="551">
      <c r="B551" s="484"/>
      <c r="C551" s="484"/>
      <c r="D551" s="484"/>
      <c r="E551" s="484"/>
    </row>
    <row r="552">
      <c r="B552" s="484"/>
      <c r="C552" s="484"/>
      <c r="D552" s="484"/>
      <c r="E552" s="484"/>
    </row>
    <row r="553">
      <c r="B553" s="484"/>
      <c r="C553" s="484"/>
      <c r="D553" s="484"/>
      <c r="E553" s="484"/>
    </row>
    <row r="554">
      <c r="B554" s="484"/>
      <c r="C554" s="484"/>
      <c r="D554" s="484"/>
      <c r="E554" s="484"/>
    </row>
    <row r="555">
      <c r="B555" s="484"/>
      <c r="C555" s="484"/>
      <c r="D555" s="484"/>
      <c r="E555" s="484"/>
    </row>
    <row r="556">
      <c r="B556" s="484"/>
      <c r="C556" s="484"/>
      <c r="D556" s="484"/>
      <c r="E556" s="484"/>
    </row>
    <row r="557">
      <c r="B557" s="484"/>
      <c r="C557" s="484"/>
      <c r="D557" s="484"/>
      <c r="E557" s="484"/>
    </row>
    <row r="558">
      <c r="B558" s="484"/>
      <c r="C558" s="484"/>
      <c r="D558" s="484"/>
      <c r="E558" s="484"/>
    </row>
    <row r="559">
      <c r="B559" s="484"/>
      <c r="C559" s="484"/>
      <c r="D559" s="484"/>
      <c r="E559" s="484"/>
    </row>
    <row r="560">
      <c r="B560" s="484"/>
      <c r="C560" s="484"/>
      <c r="D560" s="484"/>
      <c r="E560" s="484"/>
    </row>
    <row r="561">
      <c r="B561" s="484"/>
      <c r="C561" s="484"/>
      <c r="D561" s="484"/>
      <c r="E561" s="484"/>
    </row>
    <row r="562">
      <c r="B562" s="484"/>
      <c r="C562" s="484"/>
      <c r="D562" s="484"/>
      <c r="E562" s="484"/>
    </row>
    <row r="563">
      <c r="B563" s="484"/>
      <c r="C563" s="484"/>
      <c r="D563" s="484"/>
      <c r="E563" s="484"/>
    </row>
    <row r="564">
      <c r="B564" s="484"/>
      <c r="C564" s="484"/>
      <c r="D564" s="484"/>
      <c r="E564" s="484"/>
    </row>
    <row r="565">
      <c r="B565" s="484"/>
      <c r="C565" s="484"/>
      <c r="D565" s="484"/>
      <c r="E565" s="484"/>
    </row>
    <row r="566">
      <c r="B566" s="484"/>
      <c r="C566" s="484"/>
      <c r="D566" s="484"/>
      <c r="E566" s="484"/>
    </row>
    <row r="567">
      <c r="B567" s="484"/>
      <c r="C567" s="484"/>
      <c r="D567" s="484"/>
      <c r="E567" s="484"/>
    </row>
    <row r="568">
      <c r="B568" s="484"/>
      <c r="C568" s="484"/>
      <c r="D568" s="484"/>
      <c r="E568" s="484"/>
    </row>
    <row r="569">
      <c r="B569" s="484"/>
      <c r="C569" s="484"/>
      <c r="D569" s="484"/>
      <c r="E569" s="484"/>
    </row>
    <row r="570">
      <c r="B570" s="484"/>
      <c r="C570" s="484"/>
      <c r="D570" s="484"/>
      <c r="E570" s="484"/>
    </row>
    <row r="571">
      <c r="B571" s="484"/>
      <c r="C571" s="484"/>
      <c r="D571" s="484"/>
      <c r="E571" s="484"/>
    </row>
    <row r="572">
      <c r="B572" s="484"/>
      <c r="C572" s="484"/>
      <c r="D572" s="484"/>
      <c r="E572" s="484"/>
    </row>
    <row r="573">
      <c r="B573" s="484"/>
      <c r="C573" s="484"/>
      <c r="D573" s="484"/>
      <c r="E573" s="484"/>
    </row>
    <row r="574">
      <c r="B574" s="484"/>
      <c r="C574" s="484"/>
      <c r="D574" s="484"/>
      <c r="E574" s="484"/>
    </row>
    <row r="575">
      <c r="B575" s="484"/>
      <c r="C575" s="484"/>
      <c r="D575" s="484"/>
      <c r="E575" s="484"/>
    </row>
    <row r="576">
      <c r="B576" s="484"/>
      <c r="C576" s="484"/>
      <c r="D576" s="484"/>
      <c r="E576" s="484"/>
    </row>
    <row r="577">
      <c r="B577" s="484"/>
      <c r="C577" s="484"/>
      <c r="D577" s="484"/>
      <c r="E577" s="484"/>
    </row>
    <row r="578">
      <c r="B578" s="484"/>
      <c r="C578" s="484"/>
      <c r="D578" s="484"/>
      <c r="E578" s="484"/>
    </row>
    <row r="579">
      <c r="B579" s="484"/>
      <c r="C579" s="484"/>
      <c r="D579" s="484"/>
      <c r="E579" s="484"/>
    </row>
    <row r="580">
      <c r="B580" s="484"/>
      <c r="C580" s="484"/>
      <c r="D580" s="484"/>
      <c r="E580" s="484"/>
    </row>
    <row r="581">
      <c r="B581" s="484"/>
      <c r="C581" s="484"/>
      <c r="D581" s="484"/>
      <c r="E581" s="484"/>
    </row>
    <row r="582">
      <c r="B582" s="484"/>
      <c r="C582" s="484"/>
      <c r="D582" s="484"/>
      <c r="E582" s="484"/>
    </row>
    <row r="583">
      <c r="B583" s="484"/>
      <c r="C583" s="484"/>
      <c r="D583" s="484"/>
      <c r="E583" s="484"/>
    </row>
    <row r="584">
      <c r="B584" s="484"/>
      <c r="C584" s="484"/>
      <c r="D584" s="484"/>
      <c r="E584" s="484"/>
    </row>
    <row r="585">
      <c r="B585" s="484"/>
      <c r="C585" s="484"/>
      <c r="D585" s="484"/>
      <c r="E585" s="484"/>
    </row>
    <row r="586">
      <c r="B586" s="484"/>
      <c r="C586" s="484"/>
      <c r="D586" s="484"/>
      <c r="E586" s="484"/>
    </row>
    <row r="587">
      <c r="B587" s="484"/>
      <c r="C587" s="484"/>
      <c r="D587" s="484"/>
      <c r="E587" s="484"/>
    </row>
    <row r="588">
      <c r="B588" s="484"/>
      <c r="C588" s="484"/>
      <c r="D588" s="484"/>
      <c r="E588" s="484"/>
    </row>
    <row r="589">
      <c r="B589" s="484"/>
      <c r="C589" s="484"/>
      <c r="D589" s="484"/>
      <c r="E589" s="484"/>
    </row>
    <row r="590">
      <c r="B590" s="484"/>
      <c r="C590" s="484"/>
      <c r="D590" s="484"/>
      <c r="E590" s="484"/>
    </row>
    <row r="591">
      <c r="B591" s="484"/>
      <c r="C591" s="484"/>
      <c r="D591" s="484"/>
      <c r="E591" s="484"/>
    </row>
    <row r="592">
      <c r="B592" s="484"/>
      <c r="C592" s="484"/>
      <c r="D592" s="484"/>
      <c r="E592" s="484"/>
    </row>
    <row r="593">
      <c r="B593" s="484"/>
      <c r="C593" s="484"/>
      <c r="D593" s="484"/>
      <c r="E593" s="484"/>
    </row>
    <row r="594">
      <c r="B594" s="484"/>
      <c r="C594" s="484"/>
      <c r="D594" s="484"/>
      <c r="E594" s="484"/>
    </row>
    <row r="595">
      <c r="B595" s="484"/>
      <c r="C595" s="484"/>
      <c r="D595" s="484"/>
      <c r="E595" s="484"/>
    </row>
    <row r="596">
      <c r="B596" s="484"/>
      <c r="C596" s="484"/>
      <c r="D596" s="484"/>
      <c r="E596" s="484"/>
    </row>
    <row r="597">
      <c r="B597" s="484"/>
      <c r="C597" s="484"/>
      <c r="D597" s="484"/>
      <c r="E597" s="484"/>
    </row>
    <row r="598">
      <c r="B598" s="484"/>
      <c r="C598" s="484"/>
      <c r="D598" s="484"/>
      <c r="E598" s="484"/>
    </row>
    <row r="599">
      <c r="B599" s="484"/>
      <c r="C599" s="484"/>
      <c r="D599" s="484"/>
      <c r="E599" s="484"/>
    </row>
    <row r="600">
      <c r="B600" s="484"/>
      <c r="C600" s="484"/>
      <c r="D600" s="484"/>
      <c r="E600" s="484"/>
    </row>
    <row r="601">
      <c r="B601" s="484"/>
      <c r="C601" s="484"/>
      <c r="D601" s="484"/>
      <c r="E601" s="484"/>
    </row>
    <row r="602">
      <c r="B602" s="484"/>
      <c r="C602" s="484"/>
      <c r="D602" s="484"/>
      <c r="E602" s="484"/>
    </row>
    <row r="603">
      <c r="B603" s="484"/>
      <c r="C603" s="484"/>
      <c r="D603" s="484"/>
      <c r="E603" s="484"/>
    </row>
    <row r="604">
      <c r="B604" s="484"/>
      <c r="C604" s="484"/>
      <c r="D604" s="484"/>
      <c r="E604" s="484"/>
    </row>
    <row r="605">
      <c r="B605" s="484"/>
      <c r="C605" s="484"/>
      <c r="D605" s="484"/>
      <c r="E605" s="484"/>
    </row>
    <row r="606">
      <c r="B606" s="484"/>
      <c r="C606" s="484"/>
      <c r="D606" s="484"/>
      <c r="E606" s="484"/>
    </row>
    <row r="607">
      <c r="B607" s="484"/>
      <c r="C607" s="484"/>
      <c r="D607" s="484"/>
      <c r="E607" s="484"/>
    </row>
    <row r="608">
      <c r="B608" s="484"/>
      <c r="C608" s="484"/>
      <c r="D608" s="484"/>
      <c r="E608" s="484"/>
    </row>
    <row r="609">
      <c r="B609" s="484"/>
      <c r="C609" s="484"/>
      <c r="D609" s="484"/>
      <c r="E609" s="484"/>
    </row>
    <row r="610">
      <c r="B610" s="484"/>
      <c r="C610" s="484"/>
      <c r="D610" s="484"/>
      <c r="E610" s="484"/>
    </row>
    <row r="611">
      <c r="B611" s="484"/>
      <c r="C611" s="484"/>
      <c r="D611" s="484"/>
      <c r="E611" s="484"/>
    </row>
    <row r="612">
      <c r="B612" s="484"/>
      <c r="C612" s="484"/>
      <c r="D612" s="484"/>
      <c r="E612" s="484"/>
    </row>
    <row r="613">
      <c r="B613" s="484"/>
      <c r="C613" s="484"/>
      <c r="D613" s="484"/>
      <c r="E613" s="484"/>
    </row>
    <row r="614">
      <c r="B614" s="484"/>
      <c r="C614" s="484"/>
      <c r="D614" s="484"/>
      <c r="E614" s="484"/>
    </row>
    <row r="615">
      <c r="B615" s="484"/>
      <c r="C615" s="484"/>
      <c r="D615" s="484"/>
      <c r="E615" s="484"/>
    </row>
    <row r="616">
      <c r="B616" s="484"/>
      <c r="C616" s="484"/>
      <c r="D616" s="484"/>
      <c r="E616" s="484"/>
    </row>
    <row r="617">
      <c r="B617" s="484"/>
      <c r="C617" s="484"/>
      <c r="D617" s="484"/>
      <c r="E617" s="484"/>
    </row>
    <row r="618">
      <c r="B618" s="484"/>
      <c r="C618" s="484"/>
      <c r="D618" s="484"/>
      <c r="E618" s="484"/>
    </row>
    <row r="619">
      <c r="B619" s="484"/>
      <c r="C619" s="484"/>
      <c r="D619" s="484"/>
      <c r="E619" s="484"/>
    </row>
    <row r="620">
      <c r="B620" s="484"/>
      <c r="C620" s="484"/>
      <c r="D620" s="484"/>
      <c r="E620" s="484"/>
    </row>
    <row r="621">
      <c r="B621" s="484"/>
      <c r="C621" s="484"/>
      <c r="D621" s="484"/>
      <c r="E621" s="484"/>
    </row>
    <row r="622">
      <c r="B622" s="484"/>
      <c r="C622" s="484"/>
      <c r="D622" s="484"/>
      <c r="E622" s="484"/>
    </row>
    <row r="623">
      <c r="B623" s="484"/>
      <c r="C623" s="484"/>
      <c r="D623" s="484"/>
      <c r="E623" s="484"/>
    </row>
    <row r="624">
      <c r="B624" s="484"/>
      <c r="C624" s="484"/>
      <c r="D624" s="484"/>
      <c r="E624" s="484"/>
    </row>
    <row r="625">
      <c r="B625" s="484"/>
      <c r="C625" s="484"/>
      <c r="D625" s="484"/>
      <c r="E625" s="484"/>
    </row>
    <row r="626">
      <c r="B626" s="484"/>
      <c r="C626" s="484"/>
      <c r="D626" s="484"/>
      <c r="E626" s="484"/>
    </row>
    <row r="627">
      <c r="B627" s="484"/>
      <c r="C627" s="484"/>
      <c r="D627" s="484"/>
      <c r="E627" s="484"/>
    </row>
    <row r="628">
      <c r="B628" s="484"/>
      <c r="C628" s="484"/>
      <c r="D628" s="484"/>
      <c r="E628" s="484"/>
    </row>
    <row r="629">
      <c r="B629" s="484"/>
      <c r="C629" s="484"/>
      <c r="D629" s="484"/>
      <c r="E629" s="484"/>
    </row>
    <row r="630">
      <c r="B630" s="484"/>
      <c r="C630" s="484"/>
      <c r="D630" s="484"/>
      <c r="E630" s="484"/>
    </row>
    <row r="631">
      <c r="B631" s="484"/>
      <c r="C631" s="484"/>
      <c r="D631" s="484"/>
      <c r="E631" s="484"/>
    </row>
    <row r="632">
      <c r="B632" s="484"/>
      <c r="C632" s="484"/>
      <c r="D632" s="484"/>
      <c r="E632" s="484"/>
    </row>
    <row r="633">
      <c r="B633" s="484"/>
      <c r="C633" s="484"/>
      <c r="D633" s="484"/>
      <c r="E633" s="484"/>
    </row>
    <row r="634">
      <c r="B634" s="484"/>
      <c r="C634" s="484"/>
      <c r="D634" s="484"/>
      <c r="E634" s="484"/>
    </row>
    <row r="635">
      <c r="B635" s="484"/>
      <c r="C635" s="484"/>
      <c r="D635" s="484"/>
      <c r="E635" s="484"/>
    </row>
    <row r="636">
      <c r="B636" s="484"/>
      <c r="C636" s="484"/>
      <c r="D636" s="484"/>
      <c r="E636" s="484"/>
    </row>
    <row r="637">
      <c r="B637" s="484"/>
      <c r="C637" s="484"/>
      <c r="D637" s="484"/>
      <c r="E637" s="484"/>
    </row>
    <row r="638">
      <c r="B638" s="484"/>
      <c r="C638" s="484"/>
      <c r="D638" s="484"/>
      <c r="E638" s="484"/>
    </row>
    <row r="639">
      <c r="B639" s="484"/>
      <c r="C639" s="484"/>
      <c r="D639" s="484"/>
      <c r="E639" s="484"/>
    </row>
    <row r="640">
      <c r="B640" s="484"/>
      <c r="C640" s="484"/>
      <c r="D640" s="484"/>
      <c r="E640" s="484"/>
    </row>
    <row r="641">
      <c r="B641" s="484"/>
      <c r="C641" s="484"/>
      <c r="D641" s="484"/>
      <c r="E641" s="484"/>
    </row>
    <row r="642">
      <c r="B642" s="484"/>
      <c r="C642" s="484"/>
      <c r="D642" s="484"/>
      <c r="E642" s="484"/>
    </row>
    <row r="643">
      <c r="B643" s="484"/>
      <c r="C643" s="484"/>
      <c r="D643" s="484"/>
      <c r="E643" s="484"/>
    </row>
    <row r="644">
      <c r="B644" s="484"/>
      <c r="C644" s="484"/>
      <c r="D644" s="484"/>
      <c r="E644" s="484"/>
    </row>
    <row r="645">
      <c r="B645" s="484"/>
      <c r="C645" s="484"/>
      <c r="D645" s="484"/>
      <c r="E645" s="484"/>
    </row>
    <row r="646">
      <c r="B646" s="484"/>
      <c r="C646" s="484"/>
      <c r="D646" s="484"/>
      <c r="E646" s="484"/>
    </row>
    <row r="647">
      <c r="B647" s="484"/>
      <c r="C647" s="484"/>
      <c r="D647" s="484"/>
      <c r="E647" s="484"/>
    </row>
    <row r="648">
      <c r="B648" s="484"/>
      <c r="C648" s="484"/>
      <c r="D648" s="484"/>
      <c r="E648" s="484"/>
    </row>
    <row r="649">
      <c r="B649" s="484"/>
      <c r="C649" s="484"/>
      <c r="D649" s="484"/>
      <c r="E649" s="484"/>
    </row>
    <row r="650">
      <c r="B650" s="484"/>
      <c r="C650" s="484"/>
      <c r="D650" s="484"/>
      <c r="E650" s="484"/>
    </row>
    <row r="651">
      <c r="B651" s="484"/>
      <c r="C651" s="484"/>
      <c r="D651" s="484"/>
      <c r="E651" s="484"/>
    </row>
    <row r="652">
      <c r="B652" s="484"/>
      <c r="C652" s="484"/>
      <c r="D652" s="484"/>
      <c r="E652" s="484"/>
    </row>
    <row r="653">
      <c r="B653" s="484"/>
      <c r="C653" s="484"/>
      <c r="D653" s="484"/>
      <c r="E653" s="484"/>
    </row>
    <row r="654">
      <c r="B654" s="484"/>
      <c r="C654" s="484"/>
      <c r="D654" s="484"/>
      <c r="E654" s="484"/>
    </row>
    <row r="655">
      <c r="B655" s="484"/>
      <c r="C655" s="484"/>
      <c r="D655" s="484"/>
      <c r="E655" s="484"/>
    </row>
    <row r="656">
      <c r="B656" s="484"/>
      <c r="C656" s="484"/>
      <c r="D656" s="484"/>
      <c r="E656" s="484"/>
    </row>
    <row r="657">
      <c r="B657" s="484"/>
      <c r="C657" s="484"/>
      <c r="D657" s="484"/>
      <c r="E657" s="484"/>
    </row>
    <row r="658">
      <c r="B658" s="484"/>
      <c r="C658" s="484"/>
      <c r="D658" s="484"/>
      <c r="E658" s="484"/>
    </row>
    <row r="659">
      <c r="B659" s="484"/>
      <c r="C659" s="484"/>
      <c r="D659" s="484"/>
      <c r="E659" s="484"/>
    </row>
    <row r="660">
      <c r="B660" s="484"/>
      <c r="C660" s="484"/>
      <c r="D660" s="484"/>
      <c r="E660" s="484"/>
    </row>
    <row r="661">
      <c r="B661" s="484"/>
      <c r="C661" s="484"/>
      <c r="D661" s="484"/>
      <c r="E661" s="484"/>
    </row>
    <row r="662">
      <c r="B662" s="484"/>
      <c r="C662" s="484"/>
      <c r="D662" s="484"/>
      <c r="E662" s="484"/>
    </row>
    <row r="663">
      <c r="B663" s="484"/>
      <c r="C663" s="484"/>
      <c r="D663" s="484"/>
      <c r="E663" s="484"/>
    </row>
    <row r="664">
      <c r="B664" s="484"/>
      <c r="C664" s="484"/>
      <c r="D664" s="484"/>
      <c r="E664" s="484"/>
    </row>
    <row r="665">
      <c r="B665" s="484"/>
      <c r="C665" s="484"/>
      <c r="D665" s="484"/>
      <c r="E665" s="484"/>
    </row>
    <row r="666">
      <c r="B666" s="484"/>
      <c r="C666" s="484"/>
      <c r="D666" s="484"/>
      <c r="E666" s="484"/>
    </row>
    <row r="667">
      <c r="B667" s="484"/>
      <c r="C667" s="484"/>
      <c r="D667" s="484"/>
      <c r="E667" s="484"/>
    </row>
    <row r="668">
      <c r="B668" s="484"/>
      <c r="C668" s="484"/>
      <c r="D668" s="484"/>
      <c r="E668" s="484"/>
    </row>
    <row r="669">
      <c r="B669" s="484"/>
      <c r="C669" s="484"/>
      <c r="D669" s="484"/>
      <c r="E669" s="484"/>
    </row>
    <row r="670">
      <c r="B670" s="484"/>
      <c r="C670" s="484"/>
      <c r="D670" s="484"/>
      <c r="E670" s="484"/>
    </row>
    <row r="671">
      <c r="B671" s="484"/>
      <c r="C671" s="484"/>
      <c r="D671" s="484"/>
      <c r="E671" s="484"/>
    </row>
    <row r="672">
      <c r="B672" s="484"/>
      <c r="C672" s="484"/>
      <c r="D672" s="484"/>
      <c r="E672" s="484"/>
    </row>
    <row r="673">
      <c r="B673" s="484"/>
      <c r="C673" s="484"/>
      <c r="D673" s="484"/>
      <c r="E673" s="484"/>
    </row>
    <row r="674">
      <c r="B674" s="484"/>
      <c r="C674" s="484"/>
      <c r="D674" s="484"/>
      <c r="E674" s="484"/>
    </row>
    <row r="675">
      <c r="B675" s="484"/>
      <c r="C675" s="484"/>
      <c r="D675" s="484"/>
      <c r="E675" s="484"/>
    </row>
    <row r="676">
      <c r="B676" s="484"/>
      <c r="C676" s="484"/>
      <c r="D676" s="484"/>
      <c r="E676" s="484"/>
    </row>
    <row r="677">
      <c r="B677" s="484"/>
      <c r="C677" s="484"/>
      <c r="D677" s="484"/>
      <c r="E677" s="484"/>
    </row>
    <row r="678">
      <c r="B678" s="484"/>
      <c r="C678" s="484"/>
      <c r="D678" s="484"/>
      <c r="E678" s="484"/>
    </row>
    <row r="679">
      <c r="B679" s="484"/>
      <c r="C679" s="484"/>
      <c r="D679" s="484"/>
      <c r="E679" s="484"/>
    </row>
    <row r="680">
      <c r="B680" s="484"/>
      <c r="C680" s="484"/>
      <c r="D680" s="484"/>
      <c r="E680" s="484"/>
    </row>
    <row r="681">
      <c r="B681" s="484"/>
      <c r="C681" s="484"/>
      <c r="D681" s="484"/>
      <c r="E681" s="484"/>
    </row>
    <row r="682">
      <c r="B682" s="484"/>
      <c r="C682" s="484"/>
      <c r="D682" s="484"/>
      <c r="E682" s="484"/>
    </row>
    <row r="683">
      <c r="B683" s="484"/>
      <c r="C683" s="484"/>
      <c r="D683" s="484"/>
      <c r="E683" s="484"/>
    </row>
    <row r="684">
      <c r="B684" s="484"/>
      <c r="C684" s="484"/>
      <c r="D684" s="484"/>
      <c r="E684" s="484"/>
    </row>
    <row r="685">
      <c r="B685" s="484"/>
      <c r="C685" s="484"/>
      <c r="D685" s="484"/>
      <c r="E685" s="484"/>
    </row>
    <row r="686">
      <c r="B686" s="484"/>
      <c r="C686" s="484"/>
      <c r="D686" s="484"/>
      <c r="E686" s="484"/>
    </row>
    <row r="687">
      <c r="B687" s="484"/>
      <c r="C687" s="484"/>
      <c r="D687" s="484"/>
      <c r="E687" s="484"/>
    </row>
    <row r="688">
      <c r="B688" s="484"/>
      <c r="C688" s="484"/>
      <c r="D688" s="484"/>
      <c r="E688" s="484"/>
    </row>
    <row r="689">
      <c r="B689" s="484"/>
      <c r="C689" s="484"/>
      <c r="D689" s="484"/>
      <c r="E689" s="484"/>
    </row>
    <row r="690">
      <c r="B690" s="484"/>
      <c r="C690" s="484"/>
      <c r="D690" s="484"/>
      <c r="E690" s="484"/>
    </row>
    <row r="691">
      <c r="B691" s="484"/>
      <c r="C691" s="484"/>
      <c r="D691" s="484"/>
      <c r="E691" s="484"/>
    </row>
    <row r="692">
      <c r="B692" s="484"/>
      <c r="C692" s="484"/>
      <c r="D692" s="484"/>
      <c r="E692" s="484"/>
    </row>
    <row r="693">
      <c r="B693" s="484"/>
      <c r="C693" s="484"/>
      <c r="D693" s="484"/>
      <c r="E693" s="484"/>
    </row>
    <row r="694">
      <c r="B694" s="484"/>
      <c r="C694" s="484"/>
      <c r="D694" s="484"/>
      <c r="E694" s="484"/>
    </row>
    <row r="695">
      <c r="B695" s="484"/>
      <c r="C695" s="484"/>
      <c r="D695" s="484"/>
      <c r="E695" s="484"/>
    </row>
    <row r="696">
      <c r="B696" s="484"/>
      <c r="C696" s="484"/>
      <c r="D696" s="484"/>
      <c r="E696" s="484"/>
    </row>
    <row r="697">
      <c r="B697" s="484"/>
      <c r="C697" s="484"/>
      <c r="D697" s="484"/>
      <c r="E697" s="484"/>
    </row>
    <row r="698">
      <c r="B698" s="484"/>
      <c r="C698" s="484"/>
      <c r="D698" s="484"/>
      <c r="E698" s="484"/>
    </row>
    <row r="699">
      <c r="B699" s="484"/>
      <c r="C699" s="484"/>
      <c r="D699" s="484"/>
      <c r="E699" s="484"/>
    </row>
    <row r="700">
      <c r="B700" s="484"/>
      <c r="C700" s="484"/>
      <c r="D700" s="484"/>
      <c r="E700" s="484"/>
    </row>
    <row r="701">
      <c r="B701" s="484"/>
      <c r="C701" s="484"/>
      <c r="D701" s="484"/>
      <c r="E701" s="484"/>
    </row>
    <row r="702">
      <c r="B702" s="484"/>
      <c r="C702" s="484"/>
      <c r="D702" s="484"/>
      <c r="E702" s="484"/>
    </row>
    <row r="703">
      <c r="B703" s="484"/>
      <c r="C703" s="484"/>
      <c r="D703" s="484"/>
      <c r="E703" s="484"/>
    </row>
    <row r="704">
      <c r="B704" s="484"/>
      <c r="C704" s="484"/>
      <c r="D704" s="484"/>
      <c r="E704" s="484"/>
    </row>
    <row r="705">
      <c r="B705" s="484"/>
      <c r="C705" s="484"/>
      <c r="D705" s="484"/>
      <c r="E705" s="484"/>
    </row>
    <row r="706">
      <c r="B706" s="484"/>
      <c r="C706" s="484"/>
      <c r="D706" s="484"/>
      <c r="E706" s="484"/>
    </row>
    <row r="707">
      <c r="B707" s="484"/>
      <c r="C707" s="484"/>
      <c r="D707" s="484"/>
      <c r="E707" s="484"/>
    </row>
    <row r="708">
      <c r="B708" s="484"/>
      <c r="C708" s="484"/>
      <c r="D708" s="484"/>
      <c r="E708" s="484"/>
    </row>
    <row r="709">
      <c r="B709" s="484"/>
      <c r="C709" s="484"/>
      <c r="D709" s="484"/>
      <c r="E709" s="484"/>
    </row>
    <row r="710">
      <c r="B710" s="484"/>
      <c r="C710" s="484"/>
      <c r="D710" s="484"/>
      <c r="E710" s="484"/>
    </row>
    <row r="711">
      <c r="B711" s="484"/>
      <c r="C711" s="484"/>
      <c r="D711" s="484"/>
      <c r="E711" s="484"/>
    </row>
    <row r="712">
      <c r="B712" s="484"/>
      <c r="C712" s="484"/>
      <c r="D712" s="484"/>
      <c r="E712" s="484"/>
    </row>
    <row r="713">
      <c r="B713" s="484"/>
      <c r="C713" s="484"/>
      <c r="D713" s="484"/>
      <c r="E713" s="484"/>
    </row>
    <row r="714">
      <c r="B714" s="484"/>
      <c r="C714" s="484"/>
      <c r="D714" s="484"/>
      <c r="E714" s="484"/>
    </row>
    <row r="715">
      <c r="B715" s="484"/>
      <c r="C715" s="484"/>
      <c r="D715" s="484"/>
      <c r="E715" s="484"/>
    </row>
    <row r="716">
      <c r="B716" s="484"/>
      <c r="C716" s="484"/>
      <c r="D716" s="484"/>
      <c r="E716" s="484"/>
    </row>
    <row r="717">
      <c r="B717" s="484"/>
      <c r="C717" s="484"/>
      <c r="D717" s="484"/>
      <c r="E717" s="484"/>
    </row>
    <row r="718">
      <c r="B718" s="484"/>
      <c r="C718" s="484"/>
      <c r="D718" s="484"/>
      <c r="E718" s="484"/>
    </row>
    <row r="719">
      <c r="B719" s="484"/>
      <c r="C719" s="484"/>
      <c r="D719" s="484"/>
      <c r="E719" s="484"/>
    </row>
    <row r="720">
      <c r="B720" s="484"/>
      <c r="C720" s="484"/>
      <c r="D720" s="484"/>
      <c r="E720" s="484"/>
    </row>
    <row r="721">
      <c r="B721" s="484"/>
      <c r="C721" s="484"/>
      <c r="D721" s="484"/>
      <c r="E721" s="484"/>
    </row>
    <row r="722">
      <c r="B722" s="484"/>
      <c r="C722" s="484"/>
      <c r="D722" s="484"/>
      <c r="E722" s="484"/>
    </row>
    <row r="723">
      <c r="B723" s="484"/>
      <c r="C723" s="484"/>
      <c r="D723" s="484"/>
      <c r="E723" s="484"/>
    </row>
    <row r="724">
      <c r="B724" s="484"/>
      <c r="C724" s="484"/>
      <c r="D724" s="484"/>
      <c r="E724" s="484"/>
    </row>
    <row r="725">
      <c r="B725" s="484"/>
      <c r="C725" s="484"/>
      <c r="D725" s="484"/>
      <c r="E725" s="484"/>
    </row>
    <row r="726">
      <c r="B726" s="484"/>
      <c r="C726" s="484"/>
      <c r="D726" s="484"/>
      <c r="E726" s="484"/>
    </row>
    <row r="727">
      <c r="B727" s="484"/>
      <c r="C727" s="484"/>
      <c r="D727" s="484"/>
      <c r="E727" s="484"/>
    </row>
    <row r="728">
      <c r="B728" s="484"/>
      <c r="C728" s="484"/>
      <c r="D728" s="484"/>
      <c r="E728" s="484"/>
    </row>
    <row r="729">
      <c r="B729" s="484"/>
      <c r="C729" s="484"/>
      <c r="D729" s="484"/>
      <c r="E729" s="484"/>
    </row>
    <row r="730">
      <c r="B730" s="484"/>
      <c r="C730" s="484"/>
      <c r="D730" s="484"/>
      <c r="E730" s="484"/>
    </row>
    <row r="731">
      <c r="B731" s="484"/>
      <c r="C731" s="484"/>
      <c r="D731" s="484"/>
      <c r="E731" s="484"/>
    </row>
    <row r="732">
      <c r="B732" s="484"/>
      <c r="C732" s="484"/>
      <c r="D732" s="484"/>
      <c r="E732" s="484"/>
    </row>
    <row r="733">
      <c r="B733" s="484"/>
      <c r="C733" s="484"/>
      <c r="D733" s="484"/>
      <c r="E733" s="484"/>
    </row>
    <row r="734">
      <c r="B734" s="484"/>
      <c r="C734" s="484"/>
      <c r="D734" s="484"/>
      <c r="E734" s="484"/>
    </row>
    <row r="735">
      <c r="B735" s="484"/>
      <c r="C735" s="484"/>
      <c r="D735" s="484"/>
      <c r="E735" s="484"/>
    </row>
    <row r="736">
      <c r="B736" s="484"/>
      <c r="C736" s="484"/>
      <c r="D736" s="484"/>
      <c r="E736" s="484"/>
    </row>
    <row r="737">
      <c r="B737" s="484"/>
      <c r="C737" s="484"/>
      <c r="D737" s="484"/>
      <c r="E737" s="484"/>
    </row>
    <row r="738">
      <c r="B738" s="484"/>
      <c r="C738" s="484"/>
      <c r="D738" s="484"/>
      <c r="E738" s="484"/>
    </row>
    <row r="739">
      <c r="B739" s="484"/>
      <c r="C739" s="484"/>
      <c r="D739" s="484"/>
      <c r="E739" s="484"/>
    </row>
    <row r="740">
      <c r="B740" s="484"/>
      <c r="C740" s="484"/>
      <c r="D740" s="484"/>
      <c r="E740" s="484"/>
    </row>
    <row r="741">
      <c r="B741" s="484"/>
      <c r="C741" s="484"/>
      <c r="D741" s="484"/>
      <c r="E741" s="484"/>
    </row>
    <row r="742">
      <c r="B742" s="484"/>
      <c r="C742" s="484"/>
      <c r="D742" s="484"/>
      <c r="E742" s="484"/>
    </row>
    <row r="743">
      <c r="B743" s="484"/>
      <c r="C743" s="484"/>
      <c r="D743" s="484"/>
      <c r="E743" s="484"/>
    </row>
    <row r="744">
      <c r="B744" s="484"/>
      <c r="C744" s="484"/>
      <c r="D744" s="484"/>
      <c r="E744" s="484"/>
    </row>
    <row r="745">
      <c r="B745" s="484"/>
      <c r="C745" s="484"/>
      <c r="D745" s="484"/>
      <c r="E745" s="484"/>
    </row>
    <row r="746">
      <c r="B746" s="484"/>
      <c r="C746" s="484"/>
      <c r="D746" s="484"/>
      <c r="E746" s="484"/>
    </row>
    <row r="747">
      <c r="B747" s="484"/>
      <c r="C747" s="484"/>
      <c r="D747" s="484"/>
      <c r="E747" s="484"/>
    </row>
    <row r="748">
      <c r="B748" s="484"/>
      <c r="C748" s="484"/>
      <c r="D748" s="484"/>
      <c r="E748" s="484"/>
    </row>
    <row r="749">
      <c r="B749" s="484"/>
      <c r="C749" s="484"/>
      <c r="D749" s="484"/>
      <c r="E749" s="484"/>
    </row>
    <row r="750">
      <c r="B750" s="484"/>
      <c r="C750" s="484"/>
      <c r="D750" s="484"/>
      <c r="E750" s="484"/>
    </row>
    <row r="751">
      <c r="B751" s="484"/>
      <c r="C751" s="484"/>
      <c r="D751" s="484"/>
      <c r="E751" s="484"/>
    </row>
    <row r="752">
      <c r="B752" s="484"/>
      <c r="C752" s="484"/>
      <c r="D752" s="484"/>
      <c r="E752" s="484"/>
    </row>
    <row r="753">
      <c r="B753" s="484"/>
      <c r="C753" s="484"/>
      <c r="D753" s="484"/>
      <c r="E753" s="484"/>
    </row>
    <row r="754">
      <c r="B754" s="484"/>
      <c r="C754" s="484"/>
      <c r="D754" s="484"/>
      <c r="E754" s="484"/>
    </row>
    <row r="755">
      <c r="B755" s="484"/>
      <c r="C755" s="484"/>
      <c r="D755" s="484"/>
      <c r="E755" s="484"/>
    </row>
    <row r="756">
      <c r="B756" s="484"/>
      <c r="C756" s="484"/>
      <c r="D756" s="484"/>
      <c r="E756" s="484"/>
    </row>
    <row r="757">
      <c r="B757" s="484"/>
      <c r="C757" s="484"/>
      <c r="D757" s="484"/>
      <c r="E757" s="484"/>
    </row>
    <row r="758">
      <c r="B758" s="484"/>
      <c r="C758" s="484"/>
      <c r="D758" s="484"/>
      <c r="E758" s="484"/>
    </row>
    <row r="759">
      <c r="B759" s="484"/>
      <c r="C759" s="484"/>
      <c r="D759" s="484"/>
      <c r="E759" s="484"/>
    </row>
    <row r="760">
      <c r="B760" s="484"/>
      <c r="C760" s="484"/>
      <c r="D760" s="484"/>
      <c r="E760" s="484"/>
    </row>
    <row r="761">
      <c r="B761" s="484"/>
      <c r="C761" s="484"/>
      <c r="D761" s="484"/>
      <c r="E761" s="484"/>
    </row>
    <row r="762">
      <c r="B762" s="484"/>
      <c r="C762" s="484"/>
      <c r="D762" s="484"/>
      <c r="E762" s="484"/>
    </row>
    <row r="763">
      <c r="B763" s="484"/>
      <c r="C763" s="484"/>
      <c r="D763" s="484"/>
      <c r="E763" s="484"/>
    </row>
    <row r="764">
      <c r="B764" s="484"/>
      <c r="C764" s="484"/>
      <c r="D764" s="484"/>
      <c r="E764" s="484"/>
    </row>
    <row r="765">
      <c r="B765" s="484"/>
      <c r="C765" s="484"/>
      <c r="D765" s="484"/>
      <c r="E765" s="484"/>
    </row>
    <row r="766">
      <c r="B766" s="484"/>
      <c r="C766" s="484"/>
      <c r="D766" s="484"/>
      <c r="E766" s="484"/>
    </row>
    <row r="767">
      <c r="B767" s="484"/>
      <c r="C767" s="484"/>
      <c r="D767" s="484"/>
      <c r="E767" s="484"/>
    </row>
    <row r="768">
      <c r="B768" s="484"/>
      <c r="C768" s="484"/>
      <c r="D768" s="484"/>
      <c r="E768" s="484"/>
    </row>
    <row r="769">
      <c r="B769" s="484"/>
      <c r="C769" s="484"/>
      <c r="D769" s="484"/>
      <c r="E769" s="484"/>
    </row>
    <row r="770">
      <c r="B770" s="484"/>
      <c r="C770" s="484"/>
      <c r="D770" s="484"/>
      <c r="E770" s="484"/>
    </row>
    <row r="771">
      <c r="B771" s="484"/>
      <c r="C771" s="484"/>
      <c r="D771" s="484"/>
      <c r="E771" s="484"/>
    </row>
    <row r="772">
      <c r="B772" s="484"/>
      <c r="C772" s="484"/>
      <c r="D772" s="484"/>
      <c r="E772" s="484"/>
    </row>
    <row r="773">
      <c r="B773" s="484"/>
      <c r="C773" s="484"/>
      <c r="D773" s="484"/>
      <c r="E773" s="484"/>
    </row>
    <row r="774">
      <c r="B774" s="484"/>
      <c r="C774" s="484"/>
      <c r="D774" s="484"/>
      <c r="E774" s="484"/>
    </row>
    <row r="775">
      <c r="B775" s="484"/>
      <c r="C775" s="484"/>
      <c r="D775" s="484"/>
      <c r="E775" s="484"/>
    </row>
    <row r="776">
      <c r="B776" s="484"/>
      <c r="C776" s="484"/>
      <c r="D776" s="484"/>
      <c r="E776" s="484"/>
    </row>
    <row r="777">
      <c r="B777" s="484"/>
      <c r="C777" s="484"/>
      <c r="D777" s="484"/>
      <c r="E777" s="484"/>
    </row>
    <row r="778">
      <c r="B778" s="484"/>
      <c r="C778" s="484"/>
      <c r="D778" s="484"/>
      <c r="E778" s="484"/>
    </row>
    <row r="779">
      <c r="B779" s="484"/>
      <c r="C779" s="484"/>
      <c r="D779" s="484"/>
      <c r="E779" s="484"/>
    </row>
    <row r="780">
      <c r="B780" s="484"/>
      <c r="C780" s="484"/>
      <c r="D780" s="484"/>
      <c r="E780" s="484"/>
    </row>
    <row r="781">
      <c r="B781" s="484"/>
      <c r="C781" s="484"/>
      <c r="D781" s="484"/>
      <c r="E781" s="484"/>
    </row>
    <row r="782">
      <c r="B782" s="484"/>
      <c r="C782" s="484"/>
      <c r="D782" s="484"/>
      <c r="E782" s="484"/>
    </row>
    <row r="783">
      <c r="B783" s="484"/>
      <c r="C783" s="484"/>
      <c r="D783" s="484"/>
      <c r="E783" s="484"/>
    </row>
    <row r="784">
      <c r="B784" s="484"/>
      <c r="C784" s="484"/>
      <c r="D784" s="484"/>
      <c r="E784" s="484"/>
    </row>
    <row r="785">
      <c r="B785" s="484"/>
      <c r="C785" s="484"/>
      <c r="D785" s="484"/>
      <c r="E785" s="484"/>
    </row>
    <row r="786">
      <c r="B786" s="484"/>
      <c r="C786" s="484"/>
      <c r="D786" s="484"/>
      <c r="E786" s="484"/>
    </row>
    <row r="787">
      <c r="B787" s="484"/>
      <c r="C787" s="484"/>
      <c r="D787" s="484"/>
      <c r="E787" s="484"/>
    </row>
    <row r="788">
      <c r="B788" s="484"/>
      <c r="C788" s="484"/>
      <c r="D788" s="484"/>
      <c r="E788" s="484"/>
    </row>
    <row r="789">
      <c r="B789" s="484"/>
      <c r="C789" s="484"/>
      <c r="D789" s="484"/>
      <c r="E789" s="484"/>
    </row>
    <row r="790">
      <c r="B790" s="484"/>
      <c r="C790" s="484"/>
      <c r="D790" s="484"/>
      <c r="E790" s="484"/>
    </row>
    <row r="791">
      <c r="B791" s="484"/>
      <c r="C791" s="484"/>
      <c r="D791" s="484"/>
      <c r="E791" s="484"/>
    </row>
    <row r="792">
      <c r="B792" s="484"/>
      <c r="C792" s="484"/>
      <c r="D792" s="484"/>
      <c r="E792" s="484"/>
    </row>
    <row r="793">
      <c r="B793" s="484"/>
      <c r="C793" s="484"/>
      <c r="D793" s="484"/>
      <c r="E793" s="484"/>
    </row>
    <row r="794">
      <c r="B794" s="484"/>
      <c r="C794" s="484"/>
      <c r="D794" s="484"/>
      <c r="E794" s="484"/>
    </row>
    <row r="795">
      <c r="B795" s="484"/>
      <c r="C795" s="484"/>
      <c r="D795" s="484"/>
      <c r="E795" s="484"/>
    </row>
    <row r="796">
      <c r="B796" s="484"/>
      <c r="C796" s="484"/>
      <c r="D796" s="484"/>
      <c r="E796" s="484"/>
    </row>
    <row r="797">
      <c r="B797" s="484"/>
      <c r="C797" s="484"/>
      <c r="D797" s="484"/>
      <c r="E797" s="484"/>
    </row>
    <row r="798">
      <c r="B798" s="484"/>
      <c r="C798" s="484"/>
      <c r="D798" s="484"/>
      <c r="E798" s="484"/>
    </row>
    <row r="799">
      <c r="B799" s="484"/>
      <c r="C799" s="484"/>
      <c r="D799" s="484"/>
      <c r="E799" s="484"/>
    </row>
    <row r="800">
      <c r="B800" s="484"/>
      <c r="C800" s="484"/>
      <c r="D800" s="484"/>
      <c r="E800" s="484"/>
    </row>
    <row r="801">
      <c r="B801" s="484"/>
      <c r="C801" s="484"/>
      <c r="D801" s="484"/>
      <c r="E801" s="484"/>
    </row>
    <row r="802">
      <c r="B802" s="484"/>
      <c r="C802" s="484"/>
      <c r="D802" s="484"/>
      <c r="E802" s="484"/>
    </row>
    <row r="803">
      <c r="B803" s="484"/>
      <c r="C803" s="484"/>
      <c r="D803" s="484"/>
      <c r="E803" s="484"/>
    </row>
    <row r="804">
      <c r="B804" s="484"/>
      <c r="C804" s="484"/>
      <c r="D804" s="484"/>
      <c r="E804" s="484"/>
    </row>
    <row r="805">
      <c r="B805" s="484"/>
      <c r="C805" s="484"/>
      <c r="D805" s="484"/>
      <c r="E805" s="484"/>
    </row>
    <row r="806">
      <c r="B806" s="484"/>
      <c r="C806" s="484"/>
      <c r="D806" s="484"/>
      <c r="E806" s="484"/>
    </row>
    <row r="807">
      <c r="B807" s="484"/>
      <c r="C807" s="484"/>
      <c r="D807" s="484"/>
      <c r="E807" s="484"/>
    </row>
    <row r="808">
      <c r="B808" s="484"/>
      <c r="C808" s="484"/>
      <c r="D808" s="484"/>
      <c r="E808" s="484"/>
    </row>
    <row r="809">
      <c r="B809" s="484"/>
      <c r="C809" s="484"/>
      <c r="D809" s="484"/>
      <c r="E809" s="484"/>
    </row>
    <row r="810">
      <c r="B810" s="484"/>
      <c r="C810" s="484"/>
      <c r="D810" s="484"/>
      <c r="E810" s="484"/>
    </row>
    <row r="811">
      <c r="B811" s="484"/>
      <c r="C811" s="484"/>
      <c r="D811" s="484"/>
      <c r="E811" s="484"/>
    </row>
    <row r="812">
      <c r="B812" s="484"/>
      <c r="C812" s="484"/>
      <c r="D812" s="484"/>
      <c r="E812" s="484"/>
    </row>
    <row r="813">
      <c r="B813" s="484"/>
      <c r="C813" s="484"/>
      <c r="D813" s="484"/>
      <c r="E813" s="484"/>
    </row>
    <row r="814">
      <c r="B814" s="484"/>
      <c r="C814" s="484"/>
      <c r="D814" s="484"/>
      <c r="E814" s="484"/>
    </row>
    <row r="815">
      <c r="B815" s="484"/>
      <c r="C815" s="484"/>
      <c r="D815" s="484"/>
      <c r="E815" s="484"/>
    </row>
    <row r="816">
      <c r="B816" s="484"/>
      <c r="C816" s="484"/>
      <c r="D816" s="484"/>
      <c r="E816" s="484"/>
    </row>
    <row r="817">
      <c r="B817" s="484"/>
      <c r="C817" s="484"/>
      <c r="D817" s="484"/>
      <c r="E817" s="484"/>
    </row>
    <row r="818">
      <c r="B818" s="484"/>
      <c r="C818" s="484"/>
      <c r="D818" s="484"/>
      <c r="E818" s="484"/>
    </row>
    <row r="819">
      <c r="B819" s="484"/>
      <c r="C819" s="484"/>
      <c r="D819" s="484"/>
      <c r="E819" s="484"/>
    </row>
    <row r="820">
      <c r="B820" s="484"/>
      <c r="C820" s="484"/>
      <c r="D820" s="484"/>
      <c r="E820" s="484"/>
    </row>
    <row r="821">
      <c r="B821" s="484"/>
      <c r="C821" s="484"/>
      <c r="D821" s="484"/>
      <c r="E821" s="484"/>
    </row>
    <row r="822">
      <c r="B822" s="484"/>
      <c r="C822" s="484"/>
      <c r="D822" s="484"/>
      <c r="E822" s="484"/>
    </row>
    <row r="823">
      <c r="B823" s="484"/>
      <c r="C823" s="484"/>
      <c r="D823" s="484"/>
      <c r="E823" s="484"/>
    </row>
    <row r="824">
      <c r="B824" s="484"/>
      <c r="C824" s="484"/>
      <c r="D824" s="484"/>
      <c r="E824" s="484"/>
    </row>
    <row r="825">
      <c r="B825" s="484"/>
      <c r="C825" s="484"/>
      <c r="D825" s="484"/>
      <c r="E825" s="484"/>
    </row>
    <row r="826">
      <c r="B826" s="484"/>
      <c r="C826" s="484"/>
      <c r="D826" s="484"/>
      <c r="E826" s="484"/>
    </row>
    <row r="827">
      <c r="B827" s="484"/>
      <c r="C827" s="484"/>
      <c r="D827" s="484"/>
      <c r="E827" s="484"/>
    </row>
    <row r="828">
      <c r="B828" s="484"/>
      <c r="C828" s="484"/>
      <c r="D828" s="484"/>
      <c r="E828" s="484"/>
    </row>
    <row r="829">
      <c r="B829" s="484"/>
      <c r="C829" s="484"/>
      <c r="D829" s="484"/>
      <c r="E829" s="484"/>
    </row>
    <row r="830">
      <c r="B830" s="484"/>
      <c r="C830" s="484"/>
      <c r="D830" s="484"/>
      <c r="E830" s="484"/>
    </row>
    <row r="831">
      <c r="B831" s="484"/>
      <c r="C831" s="484"/>
      <c r="D831" s="484"/>
      <c r="E831" s="484"/>
    </row>
    <row r="832">
      <c r="B832" s="484"/>
      <c r="C832" s="484"/>
      <c r="D832" s="484"/>
      <c r="E832" s="484"/>
    </row>
    <row r="833">
      <c r="B833" s="484"/>
      <c r="C833" s="484"/>
      <c r="D833" s="484"/>
      <c r="E833" s="484"/>
    </row>
    <row r="834">
      <c r="B834" s="484"/>
      <c r="C834" s="484"/>
      <c r="D834" s="484"/>
      <c r="E834" s="484"/>
    </row>
    <row r="835">
      <c r="B835" s="484"/>
      <c r="C835" s="484"/>
      <c r="D835" s="484"/>
      <c r="E835" s="484"/>
    </row>
    <row r="836">
      <c r="B836" s="484"/>
      <c r="C836" s="484"/>
      <c r="D836" s="484"/>
      <c r="E836" s="484"/>
    </row>
    <row r="837">
      <c r="B837" s="484"/>
      <c r="C837" s="484"/>
      <c r="D837" s="484"/>
      <c r="E837" s="484"/>
    </row>
    <row r="838">
      <c r="B838" s="484"/>
      <c r="C838" s="484"/>
      <c r="D838" s="484"/>
      <c r="E838" s="484"/>
    </row>
    <row r="839">
      <c r="B839" s="484"/>
      <c r="C839" s="484"/>
      <c r="D839" s="484"/>
      <c r="E839" s="484"/>
    </row>
    <row r="840">
      <c r="B840" s="484"/>
      <c r="C840" s="484"/>
      <c r="D840" s="484"/>
      <c r="E840" s="484"/>
    </row>
    <row r="841">
      <c r="B841" s="484"/>
      <c r="C841" s="484"/>
      <c r="D841" s="484"/>
      <c r="E841" s="484"/>
    </row>
    <row r="842">
      <c r="B842" s="484"/>
      <c r="C842" s="484"/>
      <c r="D842" s="484"/>
      <c r="E842" s="484"/>
    </row>
    <row r="843">
      <c r="B843" s="484"/>
      <c r="C843" s="484"/>
      <c r="D843" s="484"/>
      <c r="E843" s="484"/>
    </row>
    <row r="844">
      <c r="B844" s="484"/>
      <c r="C844" s="484"/>
      <c r="D844" s="484"/>
      <c r="E844" s="484"/>
    </row>
    <row r="845">
      <c r="B845" s="484"/>
      <c r="C845" s="484"/>
      <c r="D845" s="484"/>
      <c r="E845" s="484"/>
    </row>
    <row r="846">
      <c r="B846" s="484"/>
      <c r="C846" s="484"/>
      <c r="D846" s="484"/>
      <c r="E846" s="484"/>
    </row>
    <row r="847">
      <c r="B847" s="484"/>
      <c r="C847" s="484"/>
      <c r="D847" s="484"/>
      <c r="E847" s="484"/>
    </row>
    <row r="848">
      <c r="B848" s="484"/>
      <c r="C848" s="484"/>
      <c r="D848" s="484"/>
      <c r="E848" s="484"/>
    </row>
    <row r="849">
      <c r="B849" s="484"/>
      <c r="C849" s="484"/>
      <c r="D849" s="484"/>
      <c r="E849" s="484"/>
    </row>
    <row r="850">
      <c r="B850" s="484"/>
      <c r="C850" s="484"/>
      <c r="D850" s="484"/>
      <c r="E850" s="484"/>
    </row>
    <row r="851">
      <c r="B851" s="484"/>
      <c r="C851" s="484"/>
      <c r="D851" s="484"/>
      <c r="E851" s="484"/>
    </row>
    <row r="852">
      <c r="B852" s="484"/>
      <c r="C852" s="484"/>
      <c r="D852" s="484"/>
      <c r="E852" s="484"/>
    </row>
    <row r="853">
      <c r="B853" s="484"/>
      <c r="C853" s="484"/>
      <c r="D853" s="484"/>
      <c r="E853" s="484"/>
    </row>
    <row r="854">
      <c r="B854" s="484"/>
      <c r="C854" s="484"/>
      <c r="D854" s="484"/>
      <c r="E854" s="484"/>
    </row>
    <row r="855">
      <c r="B855" s="484"/>
      <c r="C855" s="484"/>
      <c r="D855" s="484"/>
      <c r="E855" s="484"/>
    </row>
    <row r="856">
      <c r="B856" s="484"/>
      <c r="C856" s="484"/>
      <c r="D856" s="484"/>
      <c r="E856" s="484"/>
    </row>
    <row r="857">
      <c r="B857" s="484"/>
      <c r="C857" s="484"/>
      <c r="D857" s="484"/>
      <c r="E857" s="484"/>
    </row>
    <row r="858">
      <c r="B858" s="484"/>
      <c r="C858" s="484"/>
      <c r="D858" s="484"/>
      <c r="E858" s="484"/>
    </row>
    <row r="859">
      <c r="B859" s="484"/>
      <c r="C859" s="484"/>
      <c r="D859" s="484"/>
      <c r="E859" s="484"/>
    </row>
    <row r="860">
      <c r="B860" s="484"/>
      <c r="C860" s="484"/>
      <c r="D860" s="484"/>
      <c r="E860" s="484"/>
    </row>
    <row r="861">
      <c r="B861" s="484"/>
      <c r="C861" s="484"/>
      <c r="D861" s="484"/>
      <c r="E861" s="484"/>
    </row>
    <row r="862">
      <c r="B862" s="484"/>
      <c r="C862" s="484"/>
      <c r="D862" s="484"/>
      <c r="E862" s="484"/>
    </row>
    <row r="863">
      <c r="B863" s="484"/>
      <c r="C863" s="484"/>
      <c r="D863" s="484"/>
      <c r="E863" s="484"/>
    </row>
    <row r="864">
      <c r="B864" s="484"/>
      <c r="C864" s="484"/>
      <c r="D864" s="484"/>
      <c r="E864" s="484"/>
    </row>
    <row r="865">
      <c r="B865" s="484"/>
      <c r="C865" s="484"/>
      <c r="D865" s="484"/>
      <c r="E865" s="484"/>
    </row>
    <row r="866">
      <c r="B866" s="484"/>
      <c r="C866" s="484"/>
      <c r="D866" s="484"/>
      <c r="E866" s="484"/>
    </row>
    <row r="867">
      <c r="B867" s="484"/>
      <c r="C867" s="484"/>
      <c r="D867" s="484"/>
      <c r="E867" s="484"/>
    </row>
    <row r="868">
      <c r="B868" s="484"/>
      <c r="C868" s="484"/>
      <c r="D868" s="484"/>
      <c r="E868" s="484"/>
    </row>
    <row r="869">
      <c r="B869" s="484"/>
      <c r="C869" s="484"/>
      <c r="D869" s="484"/>
      <c r="E869" s="484"/>
    </row>
    <row r="870">
      <c r="B870" s="484"/>
      <c r="C870" s="484"/>
      <c r="D870" s="484"/>
      <c r="E870" s="484"/>
    </row>
    <row r="871">
      <c r="B871" s="484"/>
      <c r="C871" s="484"/>
      <c r="D871" s="484"/>
      <c r="E871" s="484"/>
    </row>
    <row r="872">
      <c r="B872" s="484"/>
      <c r="C872" s="484"/>
      <c r="D872" s="484"/>
      <c r="E872" s="484"/>
    </row>
    <row r="873">
      <c r="B873" s="484"/>
      <c r="C873" s="484"/>
      <c r="D873" s="484"/>
      <c r="E873" s="484"/>
    </row>
    <row r="874">
      <c r="B874" s="484"/>
      <c r="C874" s="484"/>
      <c r="D874" s="484"/>
      <c r="E874" s="484"/>
    </row>
    <row r="875">
      <c r="B875" s="484"/>
      <c r="C875" s="484"/>
      <c r="D875" s="484"/>
      <c r="E875" s="484"/>
    </row>
    <row r="876">
      <c r="B876" s="484"/>
      <c r="C876" s="484"/>
      <c r="D876" s="484"/>
      <c r="E876" s="484"/>
    </row>
    <row r="877">
      <c r="B877" s="484"/>
      <c r="C877" s="484"/>
      <c r="D877" s="484"/>
      <c r="E877" s="484"/>
    </row>
    <row r="878">
      <c r="B878" s="484"/>
      <c r="C878" s="484"/>
      <c r="D878" s="484"/>
      <c r="E878" s="484"/>
    </row>
    <row r="879">
      <c r="B879" s="484"/>
      <c r="C879" s="484"/>
      <c r="D879" s="484"/>
      <c r="E879" s="484"/>
    </row>
    <row r="880">
      <c r="B880" s="484"/>
      <c r="C880" s="484"/>
      <c r="D880" s="484"/>
      <c r="E880" s="484"/>
    </row>
    <row r="881">
      <c r="B881" s="484"/>
      <c r="C881" s="484"/>
      <c r="D881" s="484"/>
      <c r="E881" s="484"/>
    </row>
    <row r="882">
      <c r="B882" s="484"/>
      <c r="C882" s="484"/>
      <c r="D882" s="484"/>
      <c r="E882" s="484"/>
    </row>
    <row r="883">
      <c r="B883" s="484"/>
      <c r="C883" s="484"/>
      <c r="D883" s="484"/>
      <c r="E883" s="484"/>
    </row>
    <row r="884">
      <c r="B884" s="484"/>
      <c r="C884" s="484"/>
      <c r="D884" s="484"/>
      <c r="E884" s="484"/>
    </row>
    <row r="885">
      <c r="B885" s="484"/>
      <c r="C885" s="484"/>
      <c r="D885" s="484"/>
      <c r="E885" s="484"/>
    </row>
    <row r="886">
      <c r="B886" s="484"/>
      <c r="C886" s="484"/>
      <c r="D886" s="484"/>
      <c r="E886" s="484"/>
    </row>
    <row r="887">
      <c r="B887" s="484"/>
      <c r="C887" s="484"/>
      <c r="D887" s="484"/>
      <c r="E887" s="484"/>
    </row>
    <row r="888">
      <c r="B888" s="484"/>
      <c r="C888" s="484"/>
      <c r="D888" s="484"/>
      <c r="E888" s="484"/>
    </row>
    <row r="889">
      <c r="B889" s="484"/>
      <c r="C889" s="484"/>
      <c r="D889" s="484"/>
      <c r="E889" s="484"/>
    </row>
    <row r="890">
      <c r="B890" s="484"/>
      <c r="C890" s="484"/>
      <c r="D890" s="484"/>
      <c r="E890" s="484"/>
    </row>
    <row r="891">
      <c r="B891" s="484"/>
      <c r="C891" s="484"/>
      <c r="D891" s="484"/>
      <c r="E891" s="484"/>
    </row>
    <row r="892">
      <c r="B892" s="484"/>
      <c r="C892" s="484"/>
      <c r="D892" s="484"/>
      <c r="E892" s="484"/>
    </row>
    <row r="893">
      <c r="B893" s="484"/>
      <c r="C893" s="484"/>
      <c r="D893" s="484"/>
      <c r="E893" s="484"/>
    </row>
    <row r="894">
      <c r="B894" s="484"/>
      <c r="C894" s="484"/>
      <c r="D894" s="484"/>
      <c r="E894" s="484"/>
    </row>
    <row r="895">
      <c r="B895" s="484"/>
      <c r="C895" s="484"/>
      <c r="D895" s="484"/>
      <c r="E895" s="484"/>
    </row>
    <row r="896">
      <c r="B896" s="484"/>
      <c r="C896" s="484"/>
      <c r="D896" s="484"/>
      <c r="E896" s="484"/>
    </row>
    <row r="897">
      <c r="B897" s="484"/>
      <c r="C897" s="484"/>
      <c r="D897" s="484"/>
      <c r="E897" s="484"/>
    </row>
    <row r="898">
      <c r="B898" s="484"/>
      <c r="C898" s="484"/>
      <c r="D898" s="484"/>
      <c r="E898" s="484"/>
    </row>
    <row r="899">
      <c r="B899" s="484"/>
      <c r="C899" s="484"/>
      <c r="D899" s="484"/>
      <c r="E899" s="484"/>
    </row>
    <row r="900">
      <c r="B900" s="484"/>
      <c r="C900" s="484"/>
      <c r="D900" s="484"/>
      <c r="E900" s="484"/>
    </row>
    <row r="901">
      <c r="B901" s="484"/>
      <c r="C901" s="484"/>
      <c r="D901" s="484"/>
      <c r="E901" s="484"/>
    </row>
    <row r="902">
      <c r="B902" s="484"/>
      <c r="C902" s="484"/>
      <c r="D902" s="484"/>
      <c r="E902" s="484"/>
    </row>
    <row r="903">
      <c r="B903" s="484"/>
      <c r="C903" s="484"/>
      <c r="D903" s="484"/>
      <c r="E903" s="484"/>
    </row>
    <row r="904">
      <c r="B904" s="484"/>
      <c r="C904" s="484"/>
      <c r="D904" s="484"/>
      <c r="E904" s="484"/>
    </row>
    <row r="905">
      <c r="B905" s="484"/>
      <c r="C905" s="484"/>
      <c r="D905" s="484"/>
      <c r="E905" s="484"/>
    </row>
    <row r="906">
      <c r="B906" s="484"/>
      <c r="C906" s="484"/>
      <c r="D906" s="484"/>
      <c r="E906" s="484"/>
    </row>
    <row r="907">
      <c r="B907" s="484"/>
      <c r="C907" s="484"/>
      <c r="D907" s="484"/>
      <c r="E907" s="484"/>
    </row>
    <row r="908">
      <c r="B908" s="484"/>
      <c r="C908" s="484"/>
      <c r="D908" s="484"/>
      <c r="E908" s="484"/>
    </row>
    <row r="909">
      <c r="B909" s="484"/>
      <c r="C909" s="484"/>
      <c r="D909" s="484"/>
      <c r="E909" s="484"/>
    </row>
    <row r="910">
      <c r="B910" s="484"/>
      <c r="C910" s="484"/>
      <c r="D910" s="484"/>
      <c r="E910" s="484"/>
    </row>
    <row r="911">
      <c r="B911" s="484"/>
      <c r="C911" s="484"/>
      <c r="D911" s="484"/>
      <c r="E911" s="484"/>
    </row>
    <row r="912">
      <c r="B912" s="484"/>
      <c r="C912" s="484"/>
      <c r="D912" s="484"/>
      <c r="E912" s="484"/>
    </row>
    <row r="913">
      <c r="B913" s="484"/>
      <c r="C913" s="484"/>
      <c r="D913" s="484"/>
      <c r="E913" s="484"/>
    </row>
    <row r="914">
      <c r="B914" s="484"/>
      <c r="C914" s="484"/>
      <c r="D914" s="484"/>
      <c r="E914" s="484"/>
    </row>
    <row r="915">
      <c r="B915" s="484"/>
      <c r="C915" s="484"/>
      <c r="D915" s="484"/>
      <c r="E915" s="484"/>
    </row>
    <row r="916">
      <c r="B916" s="484"/>
      <c r="C916" s="484"/>
      <c r="D916" s="484"/>
      <c r="E916" s="484"/>
    </row>
    <row r="917">
      <c r="B917" s="484"/>
      <c r="C917" s="484"/>
      <c r="D917" s="484"/>
      <c r="E917" s="484"/>
    </row>
    <row r="918">
      <c r="B918" s="484"/>
      <c r="C918" s="484"/>
      <c r="D918" s="484"/>
      <c r="E918" s="484"/>
    </row>
    <row r="919">
      <c r="B919" s="484"/>
      <c r="C919" s="484"/>
      <c r="D919" s="484"/>
      <c r="E919" s="484"/>
    </row>
    <row r="920">
      <c r="B920" s="484"/>
      <c r="C920" s="484"/>
      <c r="D920" s="484"/>
      <c r="E920" s="484"/>
    </row>
    <row r="921">
      <c r="B921" s="484"/>
      <c r="C921" s="484"/>
      <c r="D921" s="484"/>
      <c r="E921" s="484"/>
    </row>
    <row r="922">
      <c r="B922" s="484"/>
      <c r="C922" s="484"/>
      <c r="D922" s="484"/>
      <c r="E922" s="484"/>
    </row>
    <row r="923">
      <c r="B923" s="484"/>
      <c r="C923" s="484"/>
      <c r="D923" s="484"/>
      <c r="E923" s="484"/>
    </row>
    <row r="924">
      <c r="B924" s="484"/>
      <c r="C924" s="484"/>
      <c r="D924" s="484"/>
      <c r="E924" s="484"/>
    </row>
    <row r="925">
      <c r="B925" s="484"/>
      <c r="C925" s="484"/>
      <c r="D925" s="484"/>
      <c r="E925" s="484"/>
    </row>
    <row r="926">
      <c r="B926" s="484"/>
      <c r="C926" s="484"/>
      <c r="D926" s="484"/>
      <c r="E926" s="484"/>
    </row>
    <row r="927">
      <c r="B927" s="484"/>
      <c r="C927" s="484"/>
      <c r="D927" s="484"/>
      <c r="E927" s="484"/>
    </row>
    <row r="928">
      <c r="B928" s="484"/>
      <c r="C928" s="484"/>
      <c r="D928" s="484"/>
      <c r="E928" s="484"/>
    </row>
    <row r="929">
      <c r="B929" s="484"/>
      <c r="C929" s="484"/>
      <c r="D929" s="484"/>
      <c r="E929" s="484"/>
    </row>
    <row r="930">
      <c r="B930" s="484"/>
      <c r="C930" s="484"/>
      <c r="D930" s="484"/>
      <c r="E930" s="484"/>
    </row>
    <row r="931">
      <c r="B931" s="484"/>
      <c r="C931" s="484"/>
      <c r="D931" s="484"/>
      <c r="E931" s="484"/>
    </row>
    <row r="932">
      <c r="B932" s="484"/>
      <c r="C932" s="484"/>
      <c r="D932" s="484"/>
      <c r="E932" s="484"/>
    </row>
    <row r="933">
      <c r="B933" s="484"/>
      <c r="C933" s="484"/>
      <c r="D933" s="484"/>
      <c r="E933" s="484"/>
    </row>
    <row r="934">
      <c r="B934" s="484"/>
      <c r="C934" s="484"/>
      <c r="D934" s="484"/>
      <c r="E934" s="484"/>
    </row>
    <row r="935">
      <c r="B935" s="484"/>
      <c r="C935" s="484"/>
      <c r="D935" s="484"/>
      <c r="E935" s="484"/>
    </row>
    <row r="936">
      <c r="B936" s="484"/>
      <c r="C936" s="484"/>
      <c r="D936" s="484"/>
      <c r="E936" s="484"/>
    </row>
    <row r="937">
      <c r="B937" s="484"/>
      <c r="C937" s="484"/>
      <c r="D937" s="484"/>
      <c r="E937" s="484"/>
    </row>
    <row r="938">
      <c r="B938" s="484"/>
      <c r="C938" s="484"/>
      <c r="D938" s="484"/>
      <c r="E938" s="484"/>
    </row>
    <row r="939">
      <c r="B939" s="484"/>
      <c r="C939" s="484"/>
      <c r="D939" s="484"/>
      <c r="E939" s="484"/>
    </row>
    <row r="940">
      <c r="B940" s="484"/>
      <c r="C940" s="484"/>
      <c r="D940" s="484"/>
      <c r="E940" s="484"/>
    </row>
    <row r="941">
      <c r="B941" s="484"/>
      <c r="C941" s="484"/>
      <c r="D941" s="484"/>
      <c r="E941" s="484"/>
    </row>
    <row r="942">
      <c r="B942" s="484"/>
      <c r="C942" s="484"/>
      <c r="D942" s="484"/>
      <c r="E942" s="484"/>
    </row>
    <row r="943">
      <c r="B943" s="484"/>
      <c r="C943" s="484"/>
      <c r="D943" s="484"/>
      <c r="E943" s="484"/>
    </row>
    <row r="944">
      <c r="B944" s="484"/>
      <c r="C944" s="484"/>
      <c r="D944" s="484"/>
      <c r="E944" s="484"/>
    </row>
    <row r="945">
      <c r="B945" s="484"/>
      <c r="C945" s="484"/>
      <c r="D945" s="484"/>
      <c r="E945" s="484"/>
    </row>
    <row r="946">
      <c r="B946" s="484"/>
      <c r="C946" s="484"/>
      <c r="D946" s="484"/>
      <c r="E946" s="484"/>
    </row>
    <row r="947">
      <c r="B947" s="484"/>
      <c r="C947" s="484"/>
      <c r="D947" s="484"/>
      <c r="E947" s="484"/>
    </row>
    <row r="948">
      <c r="B948" s="484"/>
      <c r="C948" s="484"/>
      <c r="D948" s="484"/>
      <c r="E948" s="484"/>
    </row>
    <row r="949">
      <c r="B949" s="484"/>
      <c r="C949" s="484"/>
      <c r="D949" s="484"/>
      <c r="E949" s="484"/>
    </row>
    <row r="950">
      <c r="B950" s="484"/>
      <c r="C950" s="484"/>
      <c r="D950" s="484"/>
      <c r="E950" s="484"/>
    </row>
    <row r="951">
      <c r="B951" s="484"/>
      <c r="C951" s="484"/>
      <c r="D951" s="484"/>
      <c r="E951" s="484"/>
    </row>
    <row r="952">
      <c r="B952" s="484"/>
      <c r="C952" s="484"/>
      <c r="D952" s="484"/>
      <c r="E952" s="484"/>
    </row>
    <row r="953">
      <c r="B953" s="484"/>
      <c r="C953" s="484"/>
      <c r="D953" s="484"/>
      <c r="E953" s="484"/>
    </row>
    <row r="954">
      <c r="B954" s="484"/>
      <c r="C954" s="484"/>
      <c r="D954" s="484"/>
      <c r="E954" s="484"/>
    </row>
    <row r="955">
      <c r="B955" s="484"/>
      <c r="C955" s="484"/>
      <c r="D955" s="484"/>
      <c r="E955" s="484"/>
    </row>
    <row r="956">
      <c r="B956" s="484"/>
      <c r="C956" s="484"/>
      <c r="D956" s="484"/>
      <c r="E956" s="484"/>
    </row>
    <row r="957">
      <c r="B957" s="484"/>
      <c r="C957" s="484"/>
      <c r="D957" s="484"/>
      <c r="E957" s="484"/>
    </row>
    <row r="958">
      <c r="B958" s="484"/>
      <c r="C958" s="484"/>
      <c r="D958" s="484"/>
      <c r="E958" s="484"/>
    </row>
    <row r="959">
      <c r="B959" s="484"/>
      <c r="C959" s="484"/>
      <c r="D959" s="484"/>
      <c r="E959" s="484"/>
    </row>
    <row r="960">
      <c r="B960" s="484"/>
      <c r="C960" s="484"/>
      <c r="D960" s="484"/>
      <c r="E960" s="484"/>
    </row>
    <row r="961">
      <c r="B961" s="484"/>
      <c r="C961" s="484"/>
      <c r="D961" s="484"/>
      <c r="E961" s="484"/>
    </row>
    <row r="962">
      <c r="B962" s="484"/>
      <c r="C962" s="484"/>
      <c r="D962" s="484"/>
      <c r="E962" s="484"/>
    </row>
    <row r="963">
      <c r="B963" s="484"/>
      <c r="C963" s="484"/>
      <c r="D963" s="484"/>
      <c r="E963" s="484"/>
    </row>
    <row r="964">
      <c r="B964" s="484"/>
      <c r="C964" s="484"/>
      <c r="D964" s="484"/>
      <c r="E964" s="484"/>
    </row>
    <row r="965">
      <c r="B965" s="484"/>
      <c r="C965" s="484"/>
      <c r="D965" s="484"/>
      <c r="E965" s="484"/>
    </row>
    <row r="966">
      <c r="B966" s="484"/>
      <c r="C966" s="484"/>
      <c r="D966" s="484"/>
      <c r="E966" s="484"/>
    </row>
    <row r="967">
      <c r="B967" s="484"/>
      <c r="C967" s="484"/>
      <c r="D967" s="484"/>
      <c r="E967" s="484"/>
    </row>
    <row r="968">
      <c r="B968" s="484"/>
      <c r="C968" s="484"/>
      <c r="D968" s="484"/>
      <c r="E968" s="484"/>
    </row>
    <row r="969">
      <c r="B969" s="484"/>
      <c r="C969" s="484"/>
      <c r="D969" s="484"/>
      <c r="E969" s="484"/>
    </row>
    <row r="970">
      <c r="B970" s="484"/>
      <c r="C970" s="484"/>
      <c r="D970" s="484"/>
      <c r="E970" s="484"/>
    </row>
    <row r="971">
      <c r="B971" s="484"/>
      <c r="C971" s="484"/>
      <c r="D971" s="484"/>
      <c r="E971" s="484"/>
    </row>
    <row r="972">
      <c r="B972" s="484"/>
      <c r="C972" s="484"/>
      <c r="D972" s="484"/>
      <c r="E972" s="484"/>
    </row>
    <row r="973">
      <c r="B973" s="484"/>
      <c r="C973" s="484"/>
      <c r="D973" s="484"/>
      <c r="E973" s="484"/>
    </row>
    <row r="974">
      <c r="B974" s="484"/>
      <c r="C974" s="484"/>
      <c r="D974" s="484"/>
      <c r="E974" s="484"/>
    </row>
    <row r="975">
      <c r="B975" s="484"/>
      <c r="C975" s="484"/>
      <c r="D975" s="484"/>
      <c r="E975" s="484"/>
    </row>
    <row r="976">
      <c r="B976" s="484"/>
      <c r="C976" s="484"/>
      <c r="D976" s="484"/>
      <c r="E976" s="484"/>
    </row>
    <row r="977">
      <c r="B977" s="484"/>
      <c r="C977" s="484"/>
      <c r="D977" s="484"/>
      <c r="E977" s="484"/>
    </row>
    <row r="978">
      <c r="B978" s="484"/>
      <c r="C978" s="484"/>
      <c r="D978" s="484"/>
      <c r="E978" s="484"/>
    </row>
    <row r="979">
      <c r="B979" s="484"/>
      <c r="C979" s="484"/>
      <c r="D979" s="484"/>
      <c r="E979" s="484"/>
    </row>
    <row r="980">
      <c r="B980" s="484"/>
      <c r="C980" s="484"/>
      <c r="D980" s="484"/>
      <c r="E980" s="484"/>
    </row>
    <row r="981">
      <c r="B981" s="484"/>
      <c r="C981" s="484"/>
      <c r="D981" s="484"/>
      <c r="E981" s="484"/>
    </row>
    <row r="982">
      <c r="B982" s="484"/>
      <c r="C982" s="484"/>
      <c r="D982" s="484"/>
      <c r="E982" s="484"/>
    </row>
    <row r="983">
      <c r="B983" s="484"/>
      <c r="C983" s="484"/>
      <c r="D983" s="484"/>
      <c r="E983" s="484"/>
    </row>
    <row r="984">
      <c r="B984" s="484"/>
      <c r="C984" s="484"/>
      <c r="D984" s="484"/>
      <c r="E984" s="484"/>
    </row>
    <row r="985">
      <c r="B985" s="484"/>
      <c r="C985" s="484"/>
      <c r="D985" s="484"/>
      <c r="E985" s="484"/>
    </row>
    <row r="986">
      <c r="B986" s="484"/>
      <c r="C986" s="484"/>
      <c r="D986" s="484"/>
      <c r="E986" s="484"/>
    </row>
    <row r="987">
      <c r="B987" s="484"/>
      <c r="C987" s="484"/>
      <c r="D987" s="484"/>
      <c r="E987" s="484"/>
    </row>
    <row r="988">
      <c r="B988" s="484"/>
      <c r="C988" s="484"/>
      <c r="D988" s="484"/>
      <c r="E988" s="484"/>
    </row>
    <row r="989">
      <c r="B989" s="484"/>
      <c r="C989" s="484"/>
      <c r="D989" s="484"/>
      <c r="E989" s="484"/>
    </row>
    <row r="990">
      <c r="B990" s="484"/>
      <c r="C990" s="484"/>
      <c r="D990" s="484"/>
      <c r="E990" s="484"/>
    </row>
    <row r="991">
      <c r="B991" s="484"/>
      <c r="C991" s="484"/>
      <c r="D991" s="484"/>
      <c r="E991" s="484"/>
    </row>
    <row r="992">
      <c r="B992" s="484"/>
      <c r="C992" s="484"/>
      <c r="D992" s="484"/>
      <c r="E992" s="484"/>
    </row>
    <row r="993">
      <c r="B993" s="484"/>
      <c r="C993" s="484"/>
      <c r="D993" s="484"/>
      <c r="E993" s="484"/>
    </row>
    <row r="994">
      <c r="B994" s="484"/>
      <c r="C994" s="484"/>
      <c r="D994" s="484"/>
      <c r="E994" s="484"/>
    </row>
    <row r="995">
      <c r="B995" s="484"/>
      <c r="C995" s="484"/>
      <c r="D995" s="484"/>
      <c r="E995" s="484"/>
    </row>
    <row r="996">
      <c r="B996" s="484"/>
      <c r="C996" s="484"/>
      <c r="D996" s="484"/>
      <c r="E996" s="484"/>
    </row>
    <row r="997">
      <c r="B997" s="484"/>
      <c r="C997" s="484"/>
      <c r="D997" s="484"/>
      <c r="E997" s="484"/>
    </row>
    <row r="998">
      <c r="B998" s="484"/>
      <c r="C998" s="484"/>
      <c r="D998" s="484"/>
      <c r="E998" s="484"/>
    </row>
    <row r="999">
      <c r="B999" s="484"/>
      <c r="C999" s="484"/>
      <c r="D999" s="484"/>
      <c r="E999" s="484"/>
    </row>
    <row r="1000">
      <c r="B1000" s="484"/>
      <c r="C1000" s="484"/>
      <c r="D1000" s="484"/>
      <c r="E1000" s="484"/>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3.75"/>
  </cols>
  <sheetData>
    <row r="1"/>
    <row r="2"/>
    <row r="3">
      <c r="E3" s="485">
        <v>3.0</v>
      </c>
    </row>
    <row r="4">
      <c r="E4" s="26">
        <v>1.0</v>
      </c>
    </row>
    <row r="5">
      <c r="E5" s="26">
        <v>10.0</v>
      </c>
    </row>
    <row r="6">
      <c r="E6" s="26">
        <v>2.0</v>
      </c>
    </row>
    <row r="7">
      <c r="E7" s="26">
        <v>5.0</v>
      </c>
    </row>
    <row r="8">
      <c r="E8" s="26">
        <v>1.0</v>
      </c>
    </row>
    <row r="9">
      <c r="E9" s="26">
        <v>7.0</v>
      </c>
    </row>
    <row r="10">
      <c r="E10" s="26">
        <v>7.0</v>
      </c>
    </row>
    <row r="11">
      <c r="E11" s="26">
        <v>1.0</v>
      </c>
    </row>
    <row r="12">
      <c r="E12" s="26">
        <v>2.0</v>
      </c>
    </row>
    <row r="13">
      <c r="E13" s="26">
        <v>1.0</v>
      </c>
    </row>
    <row r="14">
      <c r="E14" s="26">
        <v>2.0</v>
      </c>
    </row>
    <row r="15">
      <c r="E15" s="26">
        <v>1.0</v>
      </c>
    </row>
    <row r="16">
      <c r="A16" s="173"/>
      <c r="B16" s="481"/>
      <c r="C16" s="481"/>
      <c r="D16" s="481"/>
      <c r="E16" s="484">
        <f>SUM(E3:E15)</f>
        <v>43</v>
      </c>
    </row>
    <row r="17">
      <c r="A17" s="173"/>
      <c r="B17" s="481"/>
      <c r="C17" s="481"/>
      <c r="D17" s="481"/>
    </row>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5"/>
    <col customWidth="1" min="6" max="6" width="119.75"/>
    <col customWidth="1" min="7" max="7" width="28.75"/>
  </cols>
  <sheetData>
    <row r="1" ht="27.75" customHeight="1">
      <c r="A1" s="488"/>
      <c r="B1" s="489" t="s">
        <v>2245</v>
      </c>
      <c r="C1" s="489" t="s">
        <v>2246</v>
      </c>
      <c r="D1" s="490" t="s">
        <v>2247</v>
      </c>
      <c r="E1" s="490" t="s">
        <v>2248</v>
      </c>
      <c r="F1" s="490" t="s">
        <v>2249</v>
      </c>
      <c r="G1" s="491" t="s">
        <v>2250</v>
      </c>
    </row>
    <row r="2" ht="27.75" customHeight="1">
      <c r="A2" s="492" t="s">
        <v>2251</v>
      </c>
      <c r="B2" s="493" t="s">
        <v>2252</v>
      </c>
      <c r="C2" s="494" t="s">
        <v>2253</v>
      </c>
      <c r="D2" s="495">
        <v>45465.0</v>
      </c>
      <c r="E2" s="496"/>
      <c r="F2" s="206" t="s">
        <v>2254</v>
      </c>
      <c r="G2" s="497"/>
      <c r="H2" s="31" t="s">
        <v>2255</v>
      </c>
    </row>
    <row r="3" ht="27.75" customHeight="1">
      <c r="A3" s="492" t="s">
        <v>2256</v>
      </c>
      <c r="B3" s="493">
        <v>9.55959045E8</v>
      </c>
      <c r="C3" s="494" t="s">
        <v>2253</v>
      </c>
      <c r="D3" s="495">
        <v>45465.0</v>
      </c>
      <c r="E3" s="496"/>
      <c r="F3" s="498" t="s">
        <v>2257</v>
      </c>
      <c r="G3" s="499"/>
      <c r="H3" s="500" t="s">
        <v>2258</v>
      </c>
      <c r="I3" s="501"/>
      <c r="J3" s="501"/>
      <c r="K3" s="500" t="s">
        <v>2259</v>
      </c>
      <c r="L3" s="501"/>
      <c r="M3" s="501"/>
      <c r="N3" s="501"/>
      <c r="O3" s="501"/>
      <c r="P3" s="501"/>
      <c r="Q3" s="501"/>
      <c r="R3" s="501"/>
      <c r="S3" s="501"/>
      <c r="T3" s="501"/>
      <c r="U3" s="501"/>
      <c r="V3" s="501"/>
      <c r="W3" s="501"/>
      <c r="X3" s="501"/>
      <c r="Y3" s="501"/>
      <c r="Z3" s="501"/>
    </row>
    <row r="4" ht="27.75" customHeight="1">
      <c r="A4" s="502" t="s">
        <v>2260</v>
      </c>
      <c r="B4" s="503">
        <v>6.37894239E8</v>
      </c>
      <c r="C4" s="504" t="s">
        <v>2253</v>
      </c>
      <c r="D4" s="505">
        <v>45465.0</v>
      </c>
      <c r="E4" s="506"/>
      <c r="F4" s="507" t="s">
        <v>2261</v>
      </c>
      <c r="G4" s="508"/>
    </row>
    <row r="5" ht="27.75" customHeight="1">
      <c r="A5" s="509" t="s">
        <v>2262</v>
      </c>
      <c r="B5" s="510">
        <v>8.17935991E8</v>
      </c>
      <c r="C5" s="504" t="s">
        <v>2263</v>
      </c>
      <c r="D5" s="505">
        <v>45465.0</v>
      </c>
      <c r="E5" s="506"/>
      <c r="F5" s="511" t="s">
        <v>2264</v>
      </c>
      <c r="G5" s="508"/>
      <c r="H5" s="512"/>
      <c r="I5" s="512"/>
      <c r="J5" s="512"/>
      <c r="K5" s="512"/>
      <c r="L5" s="512"/>
      <c r="M5" s="512"/>
      <c r="N5" s="512"/>
      <c r="O5" s="512"/>
      <c r="P5" s="512"/>
      <c r="Q5" s="512"/>
      <c r="R5" s="512"/>
      <c r="S5" s="512"/>
      <c r="T5" s="512"/>
      <c r="U5" s="512"/>
      <c r="V5" s="512"/>
      <c r="W5" s="512"/>
      <c r="X5" s="512"/>
      <c r="Y5" s="512"/>
      <c r="Z5" s="512"/>
    </row>
    <row r="6" ht="27.75" hidden="1" customHeight="1">
      <c r="A6" s="502" t="s">
        <v>2265</v>
      </c>
      <c r="B6" s="513" t="s">
        <v>2266</v>
      </c>
      <c r="C6" s="504" t="s">
        <v>2267</v>
      </c>
      <c r="D6" s="505">
        <v>45465.0</v>
      </c>
      <c r="E6" s="506"/>
      <c r="F6" s="217" t="s">
        <v>2268</v>
      </c>
      <c r="G6" s="508"/>
    </row>
    <row r="7" ht="27.75" customHeight="1">
      <c r="A7" s="502" t="s">
        <v>2269</v>
      </c>
      <c r="B7" s="514">
        <v>8.96459999E8</v>
      </c>
      <c r="C7" s="504" t="s">
        <v>2267</v>
      </c>
      <c r="D7" s="505">
        <v>45465.0</v>
      </c>
      <c r="E7" s="506"/>
      <c r="F7" s="515" t="s">
        <v>2270</v>
      </c>
      <c r="G7" s="508"/>
    </row>
    <row r="8" ht="27.75" customHeight="1">
      <c r="A8" s="516" t="s">
        <v>2271</v>
      </c>
      <c r="B8" s="517" t="s">
        <v>2272</v>
      </c>
      <c r="C8" s="518"/>
      <c r="D8" s="519"/>
      <c r="E8" s="519"/>
      <c r="F8" s="520" t="s">
        <v>2273</v>
      </c>
      <c r="G8" s="521" t="s">
        <v>2274</v>
      </c>
      <c r="H8" s="522" t="s">
        <v>2275</v>
      </c>
      <c r="I8" s="523"/>
      <c r="J8" s="523"/>
      <c r="K8" s="523"/>
      <c r="L8" s="523"/>
      <c r="M8" s="523"/>
      <c r="N8" s="523"/>
      <c r="O8" s="523"/>
      <c r="P8" s="523"/>
      <c r="Q8" s="523"/>
      <c r="R8" s="523"/>
      <c r="S8" s="523"/>
      <c r="T8" s="523"/>
      <c r="U8" s="523"/>
      <c r="V8" s="523"/>
      <c r="W8" s="523"/>
      <c r="X8" s="523"/>
      <c r="Y8" s="523"/>
      <c r="Z8" s="523"/>
    </row>
    <row r="9" ht="27.75" customHeight="1">
      <c r="A9" s="502" t="s">
        <v>2276</v>
      </c>
      <c r="B9" s="506"/>
      <c r="C9" s="504" t="s">
        <v>2253</v>
      </c>
      <c r="D9" s="506"/>
      <c r="E9" s="506"/>
      <c r="F9" s="504" t="s">
        <v>2277</v>
      </c>
      <c r="G9" s="508"/>
    </row>
    <row r="10" ht="27.75" customHeight="1">
      <c r="A10" s="524" t="s">
        <v>2278</v>
      </c>
      <c r="B10" s="519"/>
      <c r="C10" s="525" t="s">
        <v>2253</v>
      </c>
      <c r="D10" s="519"/>
      <c r="E10" s="519"/>
      <c r="F10" s="525" t="s">
        <v>2279</v>
      </c>
      <c r="G10" s="526">
        <v>45475.0</v>
      </c>
      <c r="H10" s="523"/>
      <c r="I10" s="523"/>
      <c r="J10" s="523"/>
      <c r="K10" s="523"/>
      <c r="L10" s="523"/>
      <c r="M10" s="523"/>
      <c r="N10" s="523"/>
      <c r="O10" s="523"/>
      <c r="P10" s="523"/>
      <c r="Q10" s="523"/>
      <c r="R10" s="523"/>
      <c r="S10" s="523"/>
      <c r="T10" s="523"/>
      <c r="U10" s="523"/>
      <c r="V10" s="523"/>
      <c r="W10" s="523"/>
      <c r="X10" s="523"/>
      <c r="Y10" s="523"/>
      <c r="Z10" s="523"/>
    </row>
    <row r="11" ht="27.75" customHeight="1">
      <c r="A11" s="524" t="s">
        <v>2280</v>
      </c>
      <c r="B11" s="527"/>
      <c r="C11" s="525" t="s">
        <v>2263</v>
      </c>
      <c r="D11" s="519"/>
      <c r="E11" s="519"/>
      <c r="F11" s="525" t="s">
        <v>2277</v>
      </c>
      <c r="G11" s="528"/>
      <c r="H11" s="523"/>
      <c r="I11" s="523"/>
      <c r="J11" s="523"/>
      <c r="K11" s="523"/>
      <c r="L11" s="523"/>
      <c r="M11" s="523"/>
      <c r="N11" s="523"/>
      <c r="O11" s="523"/>
      <c r="P11" s="523"/>
      <c r="Q11" s="523"/>
      <c r="R11" s="523"/>
      <c r="S11" s="523"/>
      <c r="T11" s="523"/>
      <c r="U11" s="523"/>
      <c r="V11" s="523"/>
      <c r="W11" s="523"/>
      <c r="X11" s="523"/>
      <c r="Y11" s="523"/>
      <c r="Z11" s="523"/>
    </row>
    <row r="12" ht="28.5" customHeight="1">
      <c r="A12" s="529" t="s">
        <v>2281</v>
      </c>
      <c r="B12" s="530">
        <v>9.49999994E8</v>
      </c>
      <c r="C12" s="530" t="s">
        <v>2253</v>
      </c>
      <c r="D12" s="531"/>
      <c r="E12" s="531"/>
      <c r="F12" s="530" t="s">
        <v>2282</v>
      </c>
      <c r="G12" s="532" t="s">
        <v>2283</v>
      </c>
    </row>
    <row r="13" ht="27.75" customHeight="1">
      <c r="A13" s="533" t="s">
        <v>2284</v>
      </c>
      <c r="B13" s="534"/>
      <c r="C13" s="535" t="s">
        <v>2267</v>
      </c>
      <c r="D13" s="534"/>
      <c r="E13" s="534"/>
      <c r="F13" s="535" t="s">
        <v>2285</v>
      </c>
      <c r="G13" s="536" t="s">
        <v>2286</v>
      </c>
      <c r="H13" s="537"/>
      <c r="I13" s="537"/>
      <c r="J13" s="537"/>
      <c r="K13" s="537"/>
      <c r="L13" s="537"/>
      <c r="M13" s="537"/>
      <c r="N13" s="537"/>
      <c r="O13" s="537"/>
      <c r="P13" s="537"/>
      <c r="Q13" s="537"/>
      <c r="R13" s="537"/>
      <c r="S13" s="537"/>
      <c r="T13" s="537"/>
      <c r="U13" s="537"/>
      <c r="V13" s="537"/>
      <c r="W13" s="537"/>
      <c r="X13" s="537"/>
      <c r="Y13" s="537"/>
      <c r="Z13" s="537"/>
    </row>
    <row r="14" ht="27.75" customHeight="1">
      <c r="A14" s="524" t="s">
        <v>2287</v>
      </c>
      <c r="B14" s="531"/>
      <c r="C14" s="530" t="s">
        <v>2267</v>
      </c>
      <c r="D14" s="531"/>
      <c r="E14" s="531"/>
      <c r="F14" s="530" t="s">
        <v>2288</v>
      </c>
      <c r="G14" s="532"/>
    </row>
    <row r="15" ht="27.75" hidden="1" customHeight="1">
      <c r="A15" s="529"/>
      <c r="B15" s="531"/>
      <c r="C15" s="530"/>
      <c r="D15" s="531"/>
      <c r="E15" s="531"/>
      <c r="F15" s="530"/>
      <c r="G15" s="532"/>
    </row>
    <row r="16" ht="27.75" customHeight="1">
      <c r="A16" s="533" t="s">
        <v>2289</v>
      </c>
      <c r="B16" s="535" t="s">
        <v>2290</v>
      </c>
      <c r="C16" s="535" t="s">
        <v>2291</v>
      </c>
      <c r="D16" s="534"/>
      <c r="E16" s="534"/>
      <c r="F16" s="535" t="s">
        <v>2292</v>
      </c>
      <c r="G16" s="536" t="s">
        <v>2293</v>
      </c>
      <c r="H16" s="537"/>
      <c r="I16" s="537"/>
      <c r="J16" s="537"/>
      <c r="K16" s="537"/>
      <c r="L16" s="537"/>
      <c r="M16" s="537"/>
      <c r="N16" s="537"/>
      <c r="O16" s="537"/>
      <c r="P16" s="537"/>
      <c r="Q16" s="537"/>
      <c r="R16" s="537"/>
      <c r="S16" s="537"/>
      <c r="T16" s="537"/>
      <c r="U16" s="537"/>
      <c r="V16" s="537"/>
      <c r="W16" s="537"/>
      <c r="X16" s="537"/>
      <c r="Y16" s="537"/>
      <c r="Z16" s="537"/>
    </row>
    <row r="17" ht="27.75" customHeight="1">
      <c r="A17" s="529" t="s">
        <v>2294</v>
      </c>
      <c r="B17" s="531"/>
      <c r="C17" s="530" t="s">
        <v>2253</v>
      </c>
      <c r="D17" s="538">
        <v>45468.0</v>
      </c>
      <c r="E17" s="531"/>
      <c r="F17" s="530" t="s">
        <v>2295</v>
      </c>
      <c r="G17" s="497"/>
    </row>
    <row r="18" ht="27.75" customHeight="1">
      <c r="A18" s="539" t="s">
        <v>2296</v>
      </c>
      <c r="B18" s="535" t="s">
        <v>2297</v>
      </c>
      <c r="C18" s="535" t="s">
        <v>2253</v>
      </c>
      <c r="D18" s="540">
        <v>45469.0</v>
      </c>
      <c r="E18" s="534"/>
      <c r="F18" s="535" t="s">
        <v>2298</v>
      </c>
      <c r="G18" s="536" t="s">
        <v>2293</v>
      </c>
      <c r="H18" s="537"/>
      <c r="I18" s="537"/>
      <c r="J18" s="537"/>
      <c r="K18" s="537"/>
      <c r="L18" s="537"/>
      <c r="M18" s="537"/>
      <c r="N18" s="537"/>
      <c r="O18" s="537"/>
      <c r="P18" s="537"/>
      <c r="Q18" s="537"/>
      <c r="R18" s="537"/>
      <c r="S18" s="537"/>
      <c r="T18" s="537"/>
      <c r="U18" s="537"/>
      <c r="V18" s="537"/>
      <c r="W18" s="537"/>
      <c r="X18" s="537"/>
      <c r="Y18" s="537"/>
      <c r="Z18" s="537"/>
    </row>
    <row r="19" ht="27.75" customHeight="1">
      <c r="A19" s="529" t="s">
        <v>2299</v>
      </c>
      <c r="B19" s="531"/>
      <c r="C19" s="530" t="s">
        <v>2300</v>
      </c>
      <c r="D19" s="531"/>
      <c r="E19" s="531"/>
      <c r="F19" s="530" t="s">
        <v>2301</v>
      </c>
      <c r="G19" s="532"/>
    </row>
    <row r="20" ht="27.75" customHeight="1">
      <c r="A20" s="533" t="s">
        <v>2302</v>
      </c>
      <c r="B20" s="534"/>
      <c r="C20" s="534"/>
      <c r="D20" s="534"/>
      <c r="E20" s="534"/>
      <c r="F20" s="534"/>
      <c r="G20" s="541"/>
      <c r="H20" s="537"/>
      <c r="I20" s="537"/>
      <c r="J20" s="537"/>
      <c r="K20" s="537"/>
      <c r="L20" s="537"/>
      <c r="M20" s="537"/>
      <c r="N20" s="537"/>
      <c r="O20" s="537"/>
      <c r="P20" s="537"/>
      <c r="Q20" s="537"/>
      <c r="R20" s="537"/>
      <c r="S20" s="537"/>
      <c r="T20" s="537"/>
      <c r="U20" s="537"/>
      <c r="V20" s="537"/>
      <c r="W20" s="537"/>
      <c r="X20" s="537"/>
      <c r="Y20" s="537"/>
      <c r="Z20" s="537"/>
    </row>
    <row r="21" ht="27.75" customHeight="1">
      <c r="A21" s="524" t="s">
        <v>2303</v>
      </c>
      <c r="B21" s="519"/>
      <c r="C21" s="525" t="s">
        <v>2263</v>
      </c>
      <c r="D21" s="542">
        <v>45487.0</v>
      </c>
      <c r="E21" s="525" t="s">
        <v>2304</v>
      </c>
      <c r="F21" s="525" t="s">
        <v>2305</v>
      </c>
      <c r="G21" s="528"/>
      <c r="H21" s="523"/>
      <c r="I21" s="523"/>
      <c r="J21" s="523"/>
      <c r="K21" s="523"/>
      <c r="L21" s="523"/>
      <c r="M21" s="523"/>
      <c r="N21" s="523"/>
      <c r="O21" s="523"/>
      <c r="P21" s="523"/>
      <c r="Q21" s="523"/>
      <c r="R21" s="523"/>
      <c r="S21" s="523"/>
      <c r="T21" s="523"/>
      <c r="U21" s="523"/>
      <c r="V21" s="523"/>
      <c r="W21" s="523"/>
      <c r="X21" s="523"/>
      <c r="Y21" s="523"/>
      <c r="Z21" s="523"/>
    </row>
    <row r="22" ht="27.75" customHeight="1">
      <c r="A22" s="529" t="s">
        <v>2306</v>
      </c>
      <c r="B22" s="531"/>
      <c r="C22" s="530" t="s">
        <v>2263</v>
      </c>
      <c r="D22" s="543">
        <v>45487.0</v>
      </c>
      <c r="E22" s="530"/>
      <c r="F22" s="544" t="s">
        <v>2307</v>
      </c>
      <c r="G22" s="497"/>
      <c r="H22" s="512"/>
    </row>
    <row r="23" ht="27.75" customHeight="1">
      <c r="A23" s="492" t="s">
        <v>2308</v>
      </c>
      <c r="B23" s="496"/>
      <c r="C23" s="494" t="s">
        <v>2300</v>
      </c>
      <c r="D23" s="495">
        <v>45487.0</v>
      </c>
      <c r="E23" s="496"/>
      <c r="F23" s="494" t="s">
        <v>2309</v>
      </c>
      <c r="G23" s="545" t="s">
        <v>2310</v>
      </c>
      <c r="H23" s="546"/>
      <c r="I23" s="546"/>
      <c r="J23" s="546"/>
      <c r="K23" s="546"/>
      <c r="L23" s="546"/>
      <c r="M23" s="546"/>
      <c r="N23" s="546"/>
      <c r="O23" s="546"/>
      <c r="P23" s="546"/>
      <c r="Q23" s="546"/>
      <c r="R23" s="546"/>
      <c r="S23" s="546"/>
      <c r="T23" s="546"/>
      <c r="U23" s="546"/>
      <c r="V23" s="546"/>
      <c r="W23" s="546"/>
      <c r="X23" s="546"/>
      <c r="Y23" s="546"/>
      <c r="Z23" s="546"/>
    </row>
    <row r="24" ht="27.75" customHeight="1">
      <c r="A24" s="502" t="s">
        <v>2311</v>
      </c>
      <c r="B24" s="29">
        <v>8.15156063E8</v>
      </c>
      <c r="C24" s="530" t="s">
        <v>2253</v>
      </c>
      <c r="D24" s="538">
        <v>45480.0</v>
      </c>
      <c r="E24" s="531"/>
      <c r="F24" s="530" t="s">
        <v>2312</v>
      </c>
      <c r="G24" s="497"/>
    </row>
    <row r="25" ht="27.75" customHeight="1">
      <c r="A25" s="492" t="s">
        <v>2313</v>
      </c>
      <c r="B25" s="530" t="s">
        <v>2314</v>
      </c>
      <c r="C25" s="530" t="s">
        <v>2315</v>
      </c>
      <c r="D25" s="538">
        <v>45479.0</v>
      </c>
      <c r="E25" s="531"/>
      <c r="F25" s="530" t="s">
        <v>2316</v>
      </c>
      <c r="G25" s="497"/>
    </row>
    <row r="26" ht="27.75" customHeight="1">
      <c r="A26" s="547" t="s">
        <v>2317</v>
      </c>
      <c r="B26" s="548"/>
      <c r="C26" s="549" t="s">
        <v>2300</v>
      </c>
      <c r="D26" s="550">
        <v>45487.0</v>
      </c>
      <c r="E26" s="549" t="s">
        <v>2318</v>
      </c>
      <c r="F26" s="551" t="s">
        <v>2319</v>
      </c>
      <c r="G26" s="552" t="s">
        <v>2320</v>
      </c>
      <c r="H26" s="553"/>
      <c r="I26" s="553"/>
      <c r="J26" s="553"/>
      <c r="K26" s="553"/>
      <c r="L26" s="553"/>
      <c r="M26" s="553"/>
      <c r="N26" s="553"/>
      <c r="O26" s="553"/>
      <c r="P26" s="553"/>
      <c r="Q26" s="553"/>
      <c r="R26" s="553"/>
      <c r="S26" s="553"/>
      <c r="T26" s="553"/>
      <c r="U26" s="553"/>
      <c r="V26" s="553"/>
      <c r="W26" s="553"/>
      <c r="X26" s="553"/>
      <c r="Y26" s="553"/>
      <c r="Z26" s="553"/>
    </row>
    <row r="27" ht="27.75" customHeight="1">
      <c r="A27" s="502" t="s">
        <v>2321</v>
      </c>
      <c r="B27" s="531"/>
      <c r="C27" s="530" t="s">
        <v>2263</v>
      </c>
      <c r="D27" s="530" t="s">
        <v>2322</v>
      </c>
      <c r="E27" s="531"/>
      <c r="F27" s="530" t="s">
        <v>2323</v>
      </c>
      <c r="G27" s="532">
        <v>13.3</v>
      </c>
    </row>
    <row r="28" ht="27.75" customHeight="1">
      <c r="A28" s="492" t="s">
        <v>2324</v>
      </c>
      <c r="B28" s="496"/>
      <c r="C28" s="494" t="s">
        <v>2300</v>
      </c>
      <c r="D28" s="495">
        <v>45487.0</v>
      </c>
      <c r="E28" s="494" t="s">
        <v>2318</v>
      </c>
      <c r="F28" s="494" t="s">
        <v>2325</v>
      </c>
      <c r="G28" s="545" t="s">
        <v>2326</v>
      </c>
      <c r="H28" s="553"/>
      <c r="I28" s="546"/>
      <c r="J28" s="546"/>
      <c r="K28" s="546"/>
      <c r="L28" s="546"/>
      <c r="M28" s="546"/>
      <c r="N28" s="546"/>
      <c r="O28" s="546"/>
      <c r="P28" s="546"/>
      <c r="Q28" s="546"/>
      <c r="R28" s="546"/>
      <c r="S28" s="546"/>
      <c r="T28" s="546"/>
      <c r="U28" s="546"/>
      <c r="V28" s="546"/>
      <c r="W28" s="546"/>
      <c r="X28" s="546"/>
      <c r="Y28" s="546"/>
      <c r="Z28" s="546"/>
    </row>
    <row r="29" ht="27.75" customHeight="1">
      <c r="A29" s="554" t="s">
        <v>2327</v>
      </c>
      <c r="B29" s="555"/>
      <c r="C29" s="556" t="s">
        <v>2328</v>
      </c>
      <c r="D29" s="557">
        <v>45487.0</v>
      </c>
      <c r="E29" s="556" t="s">
        <v>2318</v>
      </c>
      <c r="F29" s="556" t="s">
        <v>2329</v>
      </c>
      <c r="G29" s="558" t="s">
        <v>2330</v>
      </c>
      <c r="H29" s="559"/>
      <c r="I29" s="546"/>
      <c r="J29" s="546"/>
      <c r="K29" s="546"/>
      <c r="L29" s="546"/>
      <c r="M29" s="546"/>
      <c r="N29" s="546"/>
      <c r="O29" s="546"/>
      <c r="P29" s="546"/>
      <c r="Q29" s="546"/>
      <c r="R29" s="546"/>
      <c r="S29" s="546"/>
      <c r="T29" s="546"/>
      <c r="U29" s="546"/>
      <c r="V29" s="546"/>
      <c r="W29" s="546"/>
      <c r="X29" s="546"/>
      <c r="Y29" s="546"/>
      <c r="Z29" s="546"/>
    </row>
    <row r="30" ht="27.75" customHeight="1">
      <c r="A30" s="560" t="s">
        <v>2331</v>
      </c>
      <c r="B30" s="504" t="s">
        <v>2332</v>
      </c>
      <c r="C30" s="504" t="s">
        <v>2253</v>
      </c>
      <c r="D30" s="505">
        <v>45487.0</v>
      </c>
      <c r="E30" s="504" t="s">
        <v>2318</v>
      </c>
      <c r="F30" s="504" t="s">
        <v>2333</v>
      </c>
      <c r="G30" s="561" t="s">
        <v>2334</v>
      </c>
      <c r="H30" s="562"/>
      <c r="I30" s="512"/>
      <c r="J30" s="512"/>
      <c r="K30" s="512"/>
      <c r="L30" s="512"/>
      <c r="M30" s="512"/>
      <c r="N30" s="512"/>
      <c r="O30" s="512"/>
      <c r="P30" s="512"/>
      <c r="Q30" s="512"/>
      <c r="R30" s="512"/>
      <c r="S30" s="512"/>
      <c r="T30" s="512"/>
      <c r="U30" s="512"/>
      <c r="V30" s="512"/>
      <c r="W30" s="512"/>
      <c r="X30" s="512"/>
      <c r="Y30" s="512"/>
      <c r="Z30" s="512"/>
    </row>
    <row r="31" ht="27.75" customHeight="1">
      <c r="A31" s="554" t="s">
        <v>2335</v>
      </c>
      <c r="B31" s="556" t="s">
        <v>2332</v>
      </c>
      <c r="C31" s="556" t="s">
        <v>2253</v>
      </c>
      <c r="D31" s="563">
        <v>45487.0</v>
      </c>
      <c r="E31" s="556" t="s">
        <v>2336</v>
      </c>
      <c r="F31" s="556" t="s">
        <v>2337</v>
      </c>
      <c r="G31" s="558" t="s">
        <v>2338</v>
      </c>
      <c r="H31" s="546"/>
      <c r="I31" s="546"/>
      <c r="J31" s="546"/>
      <c r="K31" s="546"/>
      <c r="L31" s="546"/>
      <c r="M31" s="546"/>
      <c r="N31" s="546"/>
      <c r="O31" s="546"/>
      <c r="P31" s="546"/>
      <c r="Q31" s="546"/>
      <c r="R31" s="546"/>
      <c r="S31" s="546"/>
      <c r="T31" s="546"/>
      <c r="U31" s="546"/>
      <c r="V31" s="546"/>
      <c r="W31" s="546"/>
      <c r="X31" s="546"/>
      <c r="Y31" s="546"/>
      <c r="Z31" s="546"/>
    </row>
    <row r="32" ht="27.75" customHeight="1">
      <c r="A32" s="492" t="s">
        <v>2339</v>
      </c>
      <c r="B32" s="530" t="s">
        <v>2340</v>
      </c>
      <c r="C32" s="530" t="s">
        <v>2267</v>
      </c>
      <c r="D32" s="564">
        <v>45487.0</v>
      </c>
      <c r="E32" s="530" t="s">
        <v>2318</v>
      </c>
      <c r="F32" s="531"/>
      <c r="G32" s="497"/>
    </row>
    <row r="33" ht="27.75" customHeight="1">
      <c r="A33" s="560" t="s">
        <v>107</v>
      </c>
      <c r="B33" s="530" t="s">
        <v>2332</v>
      </c>
      <c r="C33" s="530" t="s">
        <v>2253</v>
      </c>
      <c r="D33" s="543">
        <v>45487.0</v>
      </c>
      <c r="E33" s="530" t="s">
        <v>2341</v>
      </c>
      <c r="F33" s="530" t="s">
        <v>2342</v>
      </c>
      <c r="G33" s="532" t="s">
        <v>2343</v>
      </c>
    </row>
    <row r="34" ht="27.75" customHeight="1">
      <c r="A34" s="565" t="s">
        <v>2344</v>
      </c>
      <c r="B34" s="530" t="s">
        <v>2345</v>
      </c>
      <c r="C34" s="530" t="s">
        <v>2300</v>
      </c>
      <c r="D34" s="538">
        <v>45487.0</v>
      </c>
      <c r="E34" s="530" t="s">
        <v>2341</v>
      </c>
      <c r="F34" s="530" t="s">
        <v>2346</v>
      </c>
      <c r="G34" s="566" t="s">
        <v>2347</v>
      </c>
      <c r="H34" s="567">
        <v>6.16591535E8</v>
      </c>
    </row>
    <row r="35" ht="27.75" customHeight="1">
      <c r="A35" s="568" t="s">
        <v>2348</v>
      </c>
      <c r="B35" s="525" t="s">
        <v>2349</v>
      </c>
      <c r="C35" s="525" t="s">
        <v>2253</v>
      </c>
      <c r="D35" s="569">
        <v>45487.0</v>
      </c>
      <c r="E35" s="525">
        <v>10.0</v>
      </c>
      <c r="F35" s="525" t="s">
        <v>2350</v>
      </c>
      <c r="G35" s="521" t="s">
        <v>2336</v>
      </c>
      <c r="H35" s="522" t="s">
        <v>61</v>
      </c>
      <c r="I35" s="523"/>
      <c r="J35" s="523"/>
      <c r="K35" s="523"/>
      <c r="L35" s="523"/>
      <c r="M35" s="523"/>
      <c r="N35" s="523"/>
      <c r="O35" s="523"/>
      <c r="P35" s="523"/>
      <c r="Q35" s="523"/>
      <c r="R35" s="523"/>
      <c r="S35" s="523"/>
      <c r="T35" s="523"/>
      <c r="U35" s="523"/>
      <c r="V35" s="523"/>
      <c r="W35" s="523"/>
      <c r="X35" s="523"/>
      <c r="Y35" s="523"/>
      <c r="Z35" s="523"/>
    </row>
    <row r="36" ht="27.75" customHeight="1">
      <c r="A36" s="570"/>
      <c r="B36" s="530"/>
      <c r="C36" s="530"/>
      <c r="D36" s="538"/>
      <c r="E36" s="530"/>
      <c r="F36" s="530"/>
      <c r="G36" s="497"/>
    </row>
    <row r="37" ht="27.75" customHeight="1">
      <c r="A37" s="533" t="s">
        <v>2351</v>
      </c>
      <c r="B37" s="571"/>
      <c r="C37" s="535"/>
      <c r="D37" s="540"/>
      <c r="E37" s="535"/>
      <c r="F37" s="535"/>
      <c r="G37" s="541"/>
      <c r="H37" s="537"/>
      <c r="I37" s="537"/>
      <c r="J37" s="537"/>
      <c r="K37" s="537"/>
      <c r="L37" s="537"/>
      <c r="M37" s="537"/>
      <c r="N37" s="537"/>
      <c r="O37" s="537"/>
      <c r="P37" s="537"/>
      <c r="Q37" s="537"/>
      <c r="R37" s="537"/>
      <c r="S37" s="537"/>
      <c r="T37" s="537"/>
      <c r="U37" s="537"/>
      <c r="V37" s="537"/>
      <c r="W37" s="537"/>
      <c r="X37" s="537"/>
      <c r="Y37" s="537"/>
      <c r="Z37" s="537"/>
    </row>
    <row r="38" ht="27.75" customHeight="1">
      <c r="A38" s="572" t="s">
        <v>2352</v>
      </c>
      <c r="B38" s="573" t="s">
        <v>2353</v>
      </c>
      <c r="C38" s="573" t="s">
        <v>2263</v>
      </c>
      <c r="D38" s="574">
        <v>45501.0</v>
      </c>
      <c r="E38" s="575"/>
      <c r="F38" s="576" t="s">
        <v>2354</v>
      </c>
      <c r="G38" s="577" t="s">
        <v>2336</v>
      </c>
      <c r="H38" s="578" t="s">
        <v>2355</v>
      </c>
      <c r="I38" s="579"/>
      <c r="J38" s="579"/>
      <c r="K38" s="579"/>
      <c r="L38" s="579"/>
      <c r="M38" s="579"/>
      <c r="N38" s="579"/>
      <c r="O38" s="579"/>
      <c r="P38" s="579"/>
      <c r="Q38" s="579"/>
      <c r="R38" s="579"/>
      <c r="S38" s="579"/>
      <c r="T38" s="579"/>
      <c r="U38" s="579"/>
      <c r="V38" s="579"/>
      <c r="W38" s="579"/>
      <c r="X38" s="579"/>
      <c r="Y38" s="579"/>
      <c r="Z38" s="579"/>
    </row>
    <row r="39" ht="27.75" customHeight="1">
      <c r="A39" s="580" t="s">
        <v>2356</v>
      </c>
      <c r="B39" s="530" t="s">
        <v>2357</v>
      </c>
      <c r="C39" s="530" t="s">
        <v>2253</v>
      </c>
      <c r="D39" s="538">
        <v>45501.0</v>
      </c>
      <c r="E39" s="530" t="s">
        <v>2358</v>
      </c>
      <c r="F39" s="581" t="s">
        <v>2359</v>
      </c>
      <c r="G39" s="518"/>
    </row>
    <row r="40" ht="27.75" customHeight="1">
      <c r="A40" s="554" t="s">
        <v>2360</v>
      </c>
      <c r="B40" s="582" t="s">
        <v>2361</v>
      </c>
      <c r="C40" s="582" t="s">
        <v>2300</v>
      </c>
      <c r="D40" s="583">
        <v>45501.0</v>
      </c>
      <c r="E40" s="582" t="s">
        <v>2362</v>
      </c>
      <c r="F40" s="582" t="s">
        <v>2363</v>
      </c>
      <c r="G40" s="584"/>
      <c r="H40" s="585"/>
      <c r="I40" s="585"/>
      <c r="J40" s="585"/>
      <c r="K40" s="585"/>
      <c r="L40" s="585"/>
      <c r="M40" s="585"/>
      <c r="N40" s="585"/>
      <c r="O40" s="585"/>
      <c r="P40" s="585"/>
      <c r="Q40" s="585"/>
      <c r="R40" s="585"/>
      <c r="S40" s="585"/>
      <c r="T40" s="585"/>
      <c r="U40" s="585"/>
      <c r="V40" s="585"/>
      <c r="W40" s="585"/>
      <c r="X40" s="585"/>
      <c r="Y40" s="585"/>
      <c r="Z40" s="585"/>
    </row>
    <row r="41" ht="27.75" customHeight="1">
      <c r="A41" s="547" t="s">
        <v>2364</v>
      </c>
      <c r="B41" s="586"/>
      <c r="C41" s="582" t="s">
        <v>2300</v>
      </c>
      <c r="D41" s="586"/>
      <c r="E41" s="582" t="s">
        <v>2365</v>
      </c>
      <c r="F41" s="582" t="s">
        <v>2366</v>
      </c>
      <c r="G41" s="584" t="s">
        <v>2336</v>
      </c>
      <c r="H41" s="585"/>
      <c r="I41" s="585"/>
      <c r="J41" s="585"/>
      <c r="K41" s="585"/>
      <c r="L41" s="585"/>
      <c r="M41" s="585"/>
      <c r="N41" s="585"/>
      <c r="O41" s="585"/>
      <c r="P41" s="585"/>
      <c r="Q41" s="585"/>
      <c r="R41" s="585"/>
      <c r="S41" s="585"/>
      <c r="T41" s="585"/>
      <c r="U41" s="585"/>
      <c r="V41" s="585"/>
      <c r="W41" s="585"/>
      <c r="X41" s="585"/>
      <c r="Y41" s="585"/>
      <c r="Z41" s="585"/>
    </row>
    <row r="42" ht="27.75" customHeight="1">
      <c r="A42" s="547" t="s">
        <v>2367</v>
      </c>
      <c r="B42" s="582" t="s">
        <v>2353</v>
      </c>
      <c r="C42" s="582" t="s">
        <v>2253</v>
      </c>
      <c r="D42" s="583">
        <v>45501.0</v>
      </c>
      <c r="E42" s="582">
        <v>13.0</v>
      </c>
      <c r="F42" s="582" t="s">
        <v>2368</v>
      </c>
      <c r="G42" s="584"/>
      <c r="H42" s="585"/>
      <c r="I42" s="585"/>
      <c r="J42" s="585"/>
      <c r="K42" s="585"/>
      <c r="L42" s="585"/>
      <c r="M42" s="585"/>
      <c r="N42" s="585"/>
      <c r="O42" s="585"/>
      <c r="P42" s="585"/>
      <c r="Q42" s="585"/>
      <c r="R42" s="585"/>
      <c r="S42" s="585"/>
      <c r="T42" s="585"/>
      <c r="U42" s="585"/>
      <c r="V42" s="585"/>
      <c r="W42" s="585"/>
      <c r="X42" s="585"/>
      <c r="Y42" s="585"/>
      <c r="Z42" s="585"/>
    </row>
    <row r="43" ht="27.75" customHeight="1">
      <c r="A43" s="570" t="s">
        <v>2369</v>
      </c>
      <c r="B43" s="530" t="s">
        <v>2345</v>
      </c>
      <c r="C43" s="530" t="s">
        <v>2300</v>
      </c>
      <c r="D43" s="538">
        <v>45501.0</v>
      </c>
      <c r="E43" s="530" t="s">
        <v>2341</v>
      </c>
      <c r="F43" s="530" t="s">
        <v>2370</v>
      </c>
      <c r="G43" s="587"/>
    </row>
    <row r="44" ht="27.75" customHeight="1">
      <c r="A44" s="588"/>
      <c r="B44" s="531"/>
      <c r="C44" s="531"/>
      <c r="D44" s="531"/>
      <c r="E44" s="531"/>
      <c r="F44" s="531"/>
      <c r="G44" s="497"/>
    </row>
    <row r="45" ht="27.75" customHeight="1">
      <c r="A45" s="533" t="s">
        <v>2371</v>
      </c>
      <c r="B45" s="534"/>
      <c r="C45" s="534"/>
      <c r="D45" s="534"/>
      <c r="E45" s="534"/>
      <c r="F45" s="534"/>
      <c r="G45" s="541"/>
      <c r="H45" s="537"/>
      <c r="I45" s="537"/>
      <c r="J45" s="537"/>
      <c r="K45" s="537"/>
      <c r="L45" s="537"/>
      <c r="M45" s="537"/>
      <c r="N45" s="537"/>
      <c r="O45" s="537"/>
      <c r="P45" s="537"/>
      <c r="Q45" s="537"/>
      <c r="R45" s="537"/>
      <c r="S45" s="537"/>
      <c r="T45" s="537"/>
      <c r="U45" s="537"/>
      <c r="V45" s="537"/>
      <c r="W45" s="537"/>
      <c r="X45" s="537"/>
      <c r="Y45" s="537"/>
      <c r="Z45" s="537"/>
    </row>
    <row r="46" ht="27.75" customHeight="1">
      <c r="A46" s="570"/>
      <c r="B46" s="530"/>
      <c r="C46" s="530"/>
      <c r="D46" s="538"/>
      <c r="E46" s="530"/>
      <c r="F46" s="589"/>
      <c r="G46" s="508"/>
    </row>
    <row r="47" ht="27.75" customHeight="1">
      <c r="A47" s="529" t="s">
        <v>2372</v>
      </c>
      <c r="B47" s="530" t="s">
        <v>692</v>
      </c>
      <c r="C47" s="530" t="s">
        <v>2267</v>
      </c>
      <c r="D47" s="538">
        <v>45529.0</v>
      </c>
      <c r="E47" s="530" t="s">
        <v>2318</v>
      </c>
      <c r="F47" s="530" t="s">
        <v>2373</v>
      </c>
      <c r="G47" s="497"/>
    </row>
    <row r="48" ht="27.75" customHeight="1">
      <c r="A48" s="590"/>
      <c r="B48" s="530"/>
      <c r="C48" s="530"/>
      <c r="D48" s="538"/>
      <c r="E48" s="530"/>
      <c r="F48" s="591"/>
      <c r="G48" s="532"/>
    </row>
    <row r="49" ht="27.75" customHeight="1">
      <c r="A49" s="529" t="s">
        <v>2374</v>
      </c>
      <c r="B49" s="530" t="s">
        <v>2375</v>
      </c>
      <c r="C49" s="530" t="s">
        <v>2253</v>
      </c>
      <c r="D49" s="538">
        <v>45529.0</v>
      </c>
      <c r="E49" s="530" t="s">
        <v>2376</v>
      </c>
      <c r="F49" s="530" t="s">
        <v>2377</v>
      </c>
      <c r="G49" s="497"/>
    </row>
    <row r="50" ht="27.75" customHeight="1">
      <c r="A50" s="529"/>
      <c r="B50" s="530"/>
      <c r="C50" s="530"/>
      <c r="D50" s="538"/>
      <c r="E50" s="531"/>
      <c r="F50" s="530"/>
      <c r="G50" s="497"/>
    </row>
    <row r="51" ht="27.75" customHeight="1">
      <c r="A51" s="533" t="s">
        <v>2378</v>
      </c>
      <c r="B51" s="534"/>
      <c r="C51" s="535" t="s">
        <v>2267</v>
      </c>
      <c r="D51" s="540">
        <v>45529.0</v>
      </c>
      <c r="E51" s="535" t="s">
        <v>2336</v>
      </c>
      <c r="F51" s="535" t="s">
        <v>2379</v>
      </c>
      <c r="G51" s="541"/>
      <c r="H51" s="537"/>
      <c r="I51" s="537"/>
      <c r="J51" s="537"/>
      <c r="K51" s="537"/>
      <c r="L51" s="537"/>
      <c r="M51" s="537"/>
      <c r="N51" s="537"/>
      <c r="O51" s="537"/>
      <c r="P51" s="537"/>
      <c r="Q51" s="537"/>
      <c r="R51" s="537"/>
      <c r="S51" s="537"/>
      <c r="T51" s="537"/>
      <c r="U51" s="537"/>
      <c r="V51" s="537"/>
      <c r="W51" s="537"/>
      <c r="X51" s="537"/>
      <c r="Y51" s="537"/>
      <c r="Z51" s="537"/>
    </row>
    <row r="52" ht="27.75" customHeight="1">
      <c r="A52" s="580" t="s">
        <v>2380</v>
      </c>
      <c r="B52" s="592"/>
      <c r="C52" s="592"/>
      <c r="D52" s="592"/>
      <c r="E52" s="592"/>
      <c r="F52" s="592"/>
      <c r="G52" s="587"/>
      <c r="H52" s="593"/>
      <c r="I52" s="593"/>
      <c r="J52" s="593"/>
      <c r="K52" s="593"/>
      <c r="L52" s="593"/>
      <c r="M52" s="593"/>
      <c r="N52" s="593"/>
      <c r="O52" s="593"/>
      <c r="P52" s="593"/>
      <c r="Q52" s="593"/>
      <c r="R52" s="593"/>
      <c r="S52" s="593"/>
      <c r="T52" s="593"/>
      <c r="U52" s="593"/>
      <c r="V52" s="593"/>
      <c r="W52" s="593"/>
      <c r="X52" s="593"/>
      <c r="Y52" s="593"/>
      <c r="Z52" s="593"/>
    </row>
    <row r="53" ht="27.75" customHeight="1">
      <c r="A53" s="529" t="s">
        <v>2381</v>
      </c>
      <c r="B53" s="530" t="s">
        <v>2353</v>
      </c>
      <c r="C53" s="530" t="s">
        <v>2253</v>
      </c>
      <c r="D53" s="538">
        <v>45542.0</v>
      </c>
      <c r="E53" s="531"/>
      <c r="F53" s="530" t="s">
        <v>2382</v>
      </c>
      <c r="G53" s="497"/>
    </row>
    <row r="54" ht="27.75" customHeight="1">
      <c r="A54" s="547" t="s">
        <v>2383</v>
      </c>
      <c r="B54" s="586"/>
      <c r="C54" s="586"/>
      <c r="D54" s="586"/>
      <c r="E54" s="586"/>
      <c r="F54" s="586"/>
      <c r="G54" s="594"/>
      <c r="H54" s="585"/>
      <c r="I54" s="585"/>
      <c r="J54" s="585"/>
      <c r="K54" s="585"/>
      <c r="L54" s="585"/>
      <c r="M54" s="585"/>
      <c r="N54" s="585"/>
      <c r="O54" s="585"/>
      <c r="P54" s="585"/>
      <c r="Q54" s="585"/>
      <c r="R54" s="585"/>
      <c r="S54" s="585"/>
      <c r="T54" s="585"/>
      <c r="U54" s="585"/>
      <c r="V54" s="585"/>
      <c r="W54" s="585"/>
      <c r="X54" s="585"/>
      <c r="Y54" s="585"/>
      <c r="Z54" s="585"/>
    </row>
    <row r="55" ht="27.75" customHeight="1">
      <c r="A55" s="529" t="s">
        <v>2384</v>
      </c>
      <c r="B55" s="531"/>
      <c r="C55" s="530" t="s">
        <v>2267</v>
      </c>
      <c r="D55" s="538">
        <v>45541.0</v>
      </c>
      <c r="E55" s="531"/>
      <c r="F55" s="530" t="s">
        <v>2385</v>
      </c>
      <c r="G55" s="497"/>
    </row>
    <row r="56" ht="27.75" customHeight="1">
      <c r="A56" s="529" t="s">
        <v>2296</v>
      </c>
      <c r="B56" s="531"/>
      <c r="C56" s="530" t="s">
        <v>2253</v>
      </c>
      <c r="D56" s="538">
        <v>45541.0</v>
      </c>
      <c r="E56" s="531"/>
      <c r="F56" s="530" t="s">
        <v>2386</v>
      </c>
      <c r="G56" s="497"/>
    </row>
    <row r="57" ht="27.75" customHeight="1">
      <c r="A57" s="595" t="s">
        <v>2387</v>
      </c>
      <c r="B57" s="596"/>
      <c r="C57" s="596"/>
      <c r="D57" s="596"/>
      <c r="E57" s="596"/>
      <c r="F57" s="596"/>
      <c r="G57" s="596"/>
      <c r="H57" s="596"/>
      <c r="I57" s="596"/>
      <c r="J57" s="596"/>
      <c r="K57" s="596"/>
      <c r="L57" s="596"/>
      <c r="M57" s="596"/>
      <c r="N57" s="596"/>
      <c r="O57" s="596"/>
      <c r="P57" s="596"/>
      <c r="Q57" s="596"/>
      <c r="R57" s="596"/>
      <c r="S57" s="596"/>
      <c r="T57" s="596"/>
      <c r="U57" s="596"/>
      <c r="V57" s="596"/>
      <c r="W57" s="596"/>
      <c r="X57" s="596"/>
      <c r="Y57" s="596"/>
      <c r="Z57" s="518"/>
    </row>
    <row r="58" ht="27.75" customHeight="1">
      <c r="A58" s="529" t="s">
        <v>2388</v>
      </c>
      <c r="B58" s="531"/>
      <c r="C58" s="530" t="s">
        <v>2263</v>
      </c>
      <c r="D58" s="538">
        <v>45552.0</v>
      </c>
      <c r="E58" s="531"/>
      <c r="F58" s="530" t="s">
        <v>2389</v>
      </c>
      <c r="G58" s="497"/>
    </row>
    <row r="59" ht="27.75" customHeight="1">
      <c r="A59" s="529" t="s">
        <v>2390</v>
      </c>
      <c r="B59" s="531"/>
      <c r="C59" s="530" t="s">
        <v>2253</v>
      </c>
      <c r="D59" s="538">
        <v>45550.0</v>
      </c>
      <c r="E59" s="531"/>
      <c r="F59" s="597" t="s">
        <v>2391</v>
      </c>
      <c r="G59" s="497"/>
    </row>
    <row r="60" ht="27.75" customHeight="1">
      <c r="A60" s="529" t="s">
        <v>2392</v>
      </c>
      <c r="B60" s="531"/>
      <c r="C60" s="530" t="s">
        <v>2267</v>
      </c>
      <c r="D60" s="531"/>
      <c r="E60" s="531"/>
      <c r="F60" s="530" t="s">
        <v>2393</v>
      </c>
      <c r="G60" s="497"/>
    </row>
    <row r="61" ht="27.75" customHeight="1">
      <c r="A61" s="529" t="s">
        <v>2394</v>
      </c>
      <c r="B61" s="531"/>
      <c r="C61" s="530" t="s">
        <v>2267</v>
      </c>
      <c r="D61" s="531"/>
      <c r="E61" s="531"/>
      <c r="F61" s="530" t="s">
        <v>2395</v>
      </c>
      <c r="G61" s="497"/>
    </row>
    <row r="62" ht="27.75" customHeight="1">
      <c r="A62" s="588"/>
      <c r="B62" s="531"/>
      <c r="C62" s="531"/>
      <c r="D62" s="531"/>
      <c r="E62" s="531"/>
      <c r="F62" s="531"/>
      <c r="G62" s="497"/>
    </row>
    <row r="63" ht="27.75" customHeight="1">
      <c r="A63" s="598" t="s">
        <v>2396</v>
      </c>
      <c r="B63" s="592"/>
      <c r="C63" s="592"/>
      <c r="D63" s="592"/>
      <c r="E63" s="592"/>
      <c r="F63" s="592"/>
      <c r="G63" s="587"/>
      <c r="H63" s="593"/>
      <c r="I63" s="593"/>
      <c r="J63" s="593"/>
      <c r="K63" s="593"/>
      <c r="L63" s="593"/>
      <c r="M63" s="593"/>
      <c r="N63" s="593"/>
      <c r="O63" s="593"/>
      <c r="P63" s="593"/>
      <c r="Q63" s="593"/>
      <c r="R63" s="593"/>
      <c r="S63" s="593"/>
      <c r="T63" s="593"/>
      <c r="U63" s="593"/>
      <c r="V63" s="593"/>
      <c r="W63" s="593"/>
      <c r="X63" s="593"/>
      <c r="Y63" s="593"/>
      <c r="Z63" s="593"/>
    </row>
    <row r="64" ht="27.75" customHeight="1">
      <c r="A64" s="599" t="s">
        <v>2397</v>
      </c>
      <c r="B64" s="600" t="s">
        <v>2398</v>
      </c>
      <c r="C64" s="601" t="s">
        <v>2253</v>
      </c>
      <c r="D64" s="602">
        <v>45591.0</v>
      </c>
      <c r="E64" s="601">
        <v>10.3</v>
      </c>
      <c r="F64" s="535" t="s">
        <v>1743</v>
      </c>
      <c r="G64" s="603"/>
      <c r="H64" s="604" t="s">
        <v>2399</v>
      </c>
      <c r="I64" s="605"/>
      <c r="J64" s="605"/>
      <c r="K64" s="605"/>
      <c r="L64" s="605"/>
      <c r="M64" s="605"/>
      <c r="N64" s="605"/>
      <c r="O64" s="605"/>
      <c r="P64" s="605"/>
      <c r="Q64" s="605"/>
      <c r="R64" s="605"/>
      <c r="S64" s="605"/>
      <c r="T64" s="605"/>
      <c r="U64" s="605"/>
      <c r="V64" s="605"/>
      <c r="W64" s="605"/>
      <c r="X64" s="605"/>
      <c r="Y64" s="605"/>
      <c r="Z64" s="605"/>
    </row>
    <row r="65" ht="27.75" customHeight="1">
      <c r="A65" s="606" t="s">
        <v>2400</v>
      </c>
      <c r="B65" s="607" t="s">
        <v>2401</v>
      </c>
      <c r="C65" s="348" t="s">
        <v>2267</v>
      </c>
      <c r="D65" s="608">
        <v>45591.0</v>
      </c>
      <c r="E65" s="348">
        <v>13.0</v>
      </c>
      <c r="F65" s="531"/>
      <c r="G65" s="609"/>
      <c r="H65" s="610" t="s">
        <v>2399</v>
      </c>
      <c r="I65" s="611"/>
      <c r="J65" s="611"/>
      <c r="K65" s="611"/>
      <c r="L65" s="611"/>
      <c r="M65" s="611"/>
      <c r="N65" s="611"/>
      <c r="O65" s="611"/>
      <c r="P65" s="611"/>
      <c r="Q65" s="611"/>
      <c r="R65" s="611"/>
      <c r="S65" s="611"/>
      <c r="T65" s="611"/>
      <c r="U65" s="611"/>
      <c r="V65" s="611"/>
      <c r="W65" s="611"/>
      <c r="X65" s="611"/>
      <c r="Y65" s="611"/>
      <c r="Z65" s="611"/>
    </row>
    <row r="66" ht="27.75" customHeight="1">
      <c r="A66" s="612" t="s">
        <v>2402</v>
      </c>
      <c r="B66" s="600" t="s">
        <v>2403</v>
      </c>
      <c r="C66" s="601" t="s">
        <v>2263</v>
      </c>
      <c r="D66" s="602">
        <v>45592.0</v>
      </c>
      <c r="E66" s="601">
        <v>13.0</v>
      </c>
      <c r="F66" s="535" t="s">
        <v>2343</v>
      </c>
      <c r="G66" s="603"/>
      <c r="H66" s="604" t="s">
        <v>2399</v>
      </c>
      <c r="I66" s="605"/>
      <c r="J66" s="605"/>
      <c r="K66" s="605"/>
      <c r="L66" s="605"/>
      <c r="M66" s="605"/>
      <c r="N66" s="605"/>
      <c r="O66" s="605"/>
      <c r="P66" s="605"/>
      <c r="Q66" s="605"/>
      <c r="R66" s="605"/>
      <c r="S66" s="605"/>
      <c r="T66" s="605"/>
      <c r="U66" s="605"/>
      <c r="V66" s="605"/>
      <c r="W66" s="605"/>
      <c r="X66" s="605"/>
      <c r="Y66" s="605"/>
      <c r="Z66" s="605"/>
    </row>
    <row r="67" ht="27.75" customHeight="1">
      <c r="A67" s="613" t="s">
        <v>2404</v>
      </c>
      <c r="B67" s="614" t="s">
        <v>2405</v>
      </c>
      <c r="C67" s="257" t="s">
        <v>2300</v>
      </c>
      <c r="D67" s="615">
        <v>45592.0</v>
      </c>
      <c r="E67" s="257">
        <v>14.0</v>
      </c>
      <c r="F67" s="582" t="s">
        <v>2293</v>
      </c>
      <c r="G67" s="616"/>
      <c r="H67" s="617" t="s">
        <v>2399</v>
      </c>
      <c r="I67" s="618"/>
      <c r="J67" s="618"/>
      <c r="K67" s="618"/>
      <c r="L67" s="618"/>
      <c r="M67" s="618"/>
      <c r="N67" s="618"/>
      <c r="O67" s="618"/>
      <c r="P67" s="618"/>
      <c r="Q67" s="618"/>
      <c r="R67" s="618"/>
      <c r="S67" s="618"/>
      <c r="T67" s="618"/>
      <c r="U67" s="618"/>
      <c r="V67" s="618"/>
      <c r="W67" s="618"/>
      <c r="X67" s="618"/>
      <c r="Y67" s="618"/>
      <c r="Z67" s="618"/>
    </row>
    <row r="68" ht="27.75" customHeight="1">
      <c r="A68" s="613" t="s">
        <v>2406</v>
      </c>
      <c r="B68" s="614" t="s">
        <v>2407</v>
      </c>
      <c r="C68" s="257" t="s">
        <v>2253</v>
      </c>
      <c r="D68" s="615">
        <v>45592.0</v>
      </c>
      <c r="E68" s="257" t="s">
        <v>2408</v>
      </c>
      <c r="F68" s="582" t="s">
        <v>2293</v>
      </c>
      <c r="G68" s="619" t="s">
        <v>2409</v>
      </c>
      <c r="H68" s="617" t="s">
        <v>2399</v>
      </c>
      <c r="I68" s="618"/>
      <c r="J68" s="618"/>
      <c r="K68" s="618"/>
      <c r="L68" s="618"/>
      <c r="M68" s="618"/>
      <c r="N68" s="618"/>
      <c r="O68" s="618"/>
      <c r="P68" s="618"/>
      <c r="Q68" s="618"/>
      <c r="R68" s="618"/>
      <c r="S68" s="618"/>
      <c r="T68" s="618"/>
      <c r="U68" s="618"/>
      <c r="V68" s="618"/>
      <c r="W68" s="618"/>
      <c r="X68" s="618"/>
      <c r="Y68" s="618"/>
      <c r="Z68" s="618"/>
    </row>
    <row r="69" ht="27.75" customHeight="1">
      <c r="A69" s="620" t="s">
        <v>2410</v>
      </c>
      <c r="B69" s="600" t="s">
        <v>2411</v>
      </c>
      <c r="C69" s="601" t="s">
        <v>2253</v>
      </c>
      <c r="D69" s="602">
        <v>45592.0</v>
      </c>
      <c r="E69" s="621" t="s">
        <v>2412</v>
      </c>
      <c r="F69" s="601" t="s">
        <v>2413</v>
      </c>
      <c r="G69" s="603"/>
      <c r="H69" s="610" t="s">
        <v>2399</v>
      </c>
      <c r="I69" s="611"/>
      <c r="J69" s="611"/>
      <c r="K69" s="611"/>
      <c r="L69" s="611"/>
      <c r="M69" s="611"/>
      <c r="N69" s="611"/>
      <c r="O69" s="611"/>
      <c r="P69" s="611"/>
      <c r="Q69" s="611"/>
      <c r="R69" s="611"/>
      <c r="S69" s="611"/>
      <c r="T69" s="611"/>
      <c r="U69" s="611"/>
      <c r="V69" s="611"/>
      <c r="W69" s="611"/>
      <c r="X69" s="611"/>
      <c r="Y69" s="611"/>
      <c r="Z69" s="611"/>
    </row>
    <row r="70" ht="27.75" customHeight="1">
      <c r="A70" s="148" t="s">
        <v>136</v>
      </c>
      <c r="B70" s="622" t="s">
        <v>2414</v>
      </c>
      <c r="C70" s="277" t="s">
        <v>2263</v>
      </c>
      <c r="D70" s="623">
        <v>45592.0</v>
      </c>
      <c r="E70" s="277">
        <v>11.0</v>
      </c>
      <c r="F70" s="525" t="s">
        <v>2415</v>
      </c>
      <c r="G70" s="624"/>
      <c r="H70" s="625" t="s">
        <v>2399</v>
      </c>
      <c r="I70" s="626"/>
      <c r="J70" s="626"/>
      <c r="K70" s="626"/>
      <c r="L70" s="626"/>
      <c r="M70" s="626"/>
      <c r="N70" s="626"/>
      <c r="O70" s="626"/>
      <c r="P70" s="626"/>
      <c r="Q70" s="626"/>
      <c r="R70" s="626"/>
      <c r="S70" s="626"/>
      <c r="T70" s="626"/>
      <c r="U70" s="626"/>
      <c r="V70" s="626"/>
      <c r="W70" s="626"/>
      <c r="X70" s="626"/>
      <c r="Y70" s="626"/>
      <c r="Z70" s="626"/>
    </row>
    <row r="71" ht="27.75" customHeight="1">
      <c r="A71" s="533" t="s">
        <v>2416</v>
      </c>
      <c r="B71" s="601">
        <v>8.24283223E8</v>
      </c>
      <c r="C71" s="601" t="s">
        <v>2263</v>
      </c>
      <c r="D71" s="602">
        <v>45592.0</v>
      </c>
      <c r="E71" s="601">
        <v>17.0</v>
      </c>
      <c r="F71" s="535" t="s">
        <v>2417</v>
      </c>
      <c r="G71" s="603"/>
      <c r="H71" s="604" t="s">
        <v>2399</v>
      </c>
      <c r="I71" s="605"/>
      <c r="J71" s="605"/>
      <c r="K71" s="605"/>
      <c r="L71" s="605"/>
      <c r="M71" s="605"/>
      <c r="N71" s="605"/>
      <c r="O71" s="605"/>
      <c r="P71" s="605"/>
      <c r="Q71" s="605"/>
      <c r="R71" s="605"/>
      <c r="S71" s="605"/>
      <c r="T71" s="605"/>
      <c r="U71" s="605"/>
      <c r="V71" s="605"/>
      <c r="W71" s="605"/>
      <c r="X71" s="605"/>
      <c r="Y71" s="605"/>
      <c r="Z71" s="605"/>
    </row>
    <row r="72" ht="27.75" customHeight="1">
      <c r="A72" s="524" t="s">
        <v>2418</v>
      </c>
      <c r="B72" s="627"/>
      <c r="C72" s="277" t="s">
        <v>2267</v>
      </c>
      <c r="D72" s="623">
        <v>45592.0</v>
      </c>
      <c r="E72" s="277" t="s">
        <v>2419</v>
      </c>
      <c r="F72" s="525" t="s">
        <v>2420</v>
      </c>
      <c r="G72" s="528"/>
      <c r="H72" s="522" t="s">
        <v>2399</v>
      </c>
      <c r="I72" s="523"/>
      <c r="J72" s="523"/>
      <c r="K72" s="523"/>
      <c r="L72" s="523"/>
      <c r="M72" s="523"/>
      <c r="N72" s="523"/>
      <c r="O72" s="523"/>
      <c r="P72" s="523"/>
      <c r="Q72" s="523"/>
      <c r="R72" s="523"/>
      <c r="S72" s="523"/>
      <c r="T72" s="523"/>
      <c r="U72" s="523"/>
      <c r="V72" s="523"/>
      <c r="W72" s="523"/>
      <c r="X72" s="523"/>
      <c r="Y72" s="523"/>
      <c r="Z72" s="523"/>
    </row>
    <row r="73" ht="27.75" customHeight="1">
      <c r="A73" s="628" t="s">
        <v>2421</v>
      </c>
      <c r="B73" s="614" t="s">
        <v>2422</v>
      </c>
      <c r="C73" s="257" t="s">
        <v>2267</v>
      </c>
      <c r="D73" s="615">
        <v>45591.0</v>
      </c>
      <c r="E73" s="257">
        <v>15.0</v>
      </c>
      <c r="F73" s="582"/>
      <c r="G73" s="594"/>
      <c r="H73" s="629" t="s">
        <v>2399</v>
      </c>
      <c r="I73" s="585"/>
      <c r="J73" s="585"/>
      <c r="K73" s="585"/>
      <c r="L73" s="585"/>
      <c r="M73" s="585"/>
      <c r="N73" s="585"/>
      <c r="O73" s="585"/>
      <c r="P73" s="585"/>
      <c r="Q73" s="585"/>
      <c r="R73" s="585"/>
      <c r="S73" s="585"/>
      <c r="T73" s="585"/>
      <c r="U73" s="585"/>
      <c r="V73" s="585"/>
      <c r="W73" s="585"/>
      <c r="X73" s="585"/>
      <c r="Y73" s="585"/>
      <c r="Z73" s="585"/>
    </row>
    <row r="74" ht="27.75" customHeight="1">
      <c r="A74" s="630" t="s">
        <v>2423</v>
      </c>
      <c r="B74" s="631">
        <v>6.45362645E8</v>
      </c>
      <c r="C74" s="601" t="s">
        <v>2263</v>
      </c>
      <c r="D74" s="602">
        <v>45592.0</v>
      </c>
      <c r="E74" s="601">
        <v>14.0</v>
      </c>
      <c r="F74" s="632"/>
      <c r="G74" s="541"/>
      <c r="H74" s="633" t="s">
        <v>2399</v>
      </c>
      <c r="I74" s="537"/>
      <c r="J74" s="537"/>
      <c r="K74" s="537"/>
      <c r="L74" s="537"/>
      <c r="M74" s="537"/>
      <c r="N74" s="537"/>
      <c r="O74" s="537"/>
      <c r="P74" s="537"/>
      <c r="Q74" s="537"/>
      <c r="R74" s="537"/>
      <c r="S74" s="537"/>
      <c r="T74" s="537"/>
      <c r="U74" s="537"/>
      <c r="V74" s="537"/>
      <c r="W74" s="537"/>
      <c r="X74" s="537"/>
      <c r="Y74" s="537"/>
      <c r="Z74" s="537"/>
    </row>
    <row r="75" ht="27.75" customHeight="1">
      <c r="A75" s="599" t="s">
        <v>2424</v>
      </c>
      <c r="B75" s="631" t="s">
        <v>2425</v>
      </c>
      <c r="C75" s="601" t="s">
        <v>2253</v>
      </c>
      <c r="D75" s="602">
        <v>45591.0</v>
      </c>
      <c r="E75" s="601" t="s">
        <v>2426</v>
      </c>
      <c r="F75" s="535" t="s">
        <v>2293</v>
      </c>
      <c r="G75" s="541"/>
      <c r="H75" s="633" t="s">
        <v>2399</v>
      </c>
      <c r="I75" s="537"/>
      <c r="J75" s="537"/>
      <c r="K75" s="537"/>
      <c r="L75" s="537"/>
      <c r="M75" s="537"/>
      <c r="N75" s="537"/>
      <c r="O75" s="537"/>
      <c r="P75" s="537"/>
      <c r="Q75" s="537"/>
      <c r="R75" s="537"/>
      <c r="S75" s="537"/>
      <c r="T75" s="537"/>
      <c r="U75" s="537"/>
      <c r="V75" s="537"/>
      <c r="W75" s="537"/>
      <c r="X75" s="537"/>
      <c r="Y75" s="537"/>
      <c r="Z75" s="537"/>
    </row>
    <row r="76" ht="27.75" customHeight="1">
      <c r="A76" s="148" t="s">
        <v>126</v>
      </c>
      <c r="B76" s="87" t="s">
        <v>2427</v>
      </c>
      <c r="C76" s="277" t="s">
        <v>2263</v>
      </c>
      <c r="D76" s="623">
        <v>45591.0</v>
      </c>
      <c r="E76" s="277" t="s">
        <v>2426</v>
      </c>
      <c r="F76" s="525" t="s">
        <v>2336</v>
      </c>
      <c r="G76" s="528"/>
      <c r="H76" s="522" t="s">
        <v>2399</v>
      </c>
      <c r="I76" s="523"/>
      <c r="J76" s="523"/>
      <c r="K76" s="523"/>
      <c r="L76" s="523"/>
      <c r="M76" s="523"/>
      <c r="N76" s="523"/>
      <c r="O76" s="523"/>
      <c r="P76" s="523"/>
      <c r="Q76" s="523"/>
      <c r="R76" s="523"/>
      <c r="S76" s="523"/>
      <c r="T76" s="523"/>
      <c r="U76" s="523"/>
      <c r="V76" s="523"/>
      <c r="W76" s="523"/>
      <c r="X76" s="523"/>
      <c r="Y76" s="523"/>
      <c r="Z76" s="523"/>
    </row>
    <row r="77" ht="27.75" customHeight="1">
      <c r="A77" s="634" t="s">
        <v>2428</v>
      </c>
      <c r="B77" s="635">
        <v>9.6767776E8</v>
      </c>
      <c r="C77" s="257" t="s">
        <v>2267</v>
      </c>
      <c r="D77" s="615">
        <v>45592.0</v>
      </c>
      <c r="E77" s="257">
        <v>11.0</v>
      </c>
      <c r="F77" s="636" t="s">
        <v>2429</v>
      </c>
      <c r="G77" s="594"/>
      <c r="H77" s="629" t="s">
        <v>2399</v>
      </c>
      <c r="I77" s="585"/>
      <c r="J77" s="585"/>
      <c r="K77" s="585"/>
      <c r="L77" s="585"/>
      <c r="M77" s="585"/>
      <c r="N77" s="585"/>
      <c r="O77" s="585"/>
      <c r="P77" s="585"/>
      <c r="Q77" s="585"/>
      <c r="R77" s="585"/>
      <c r="S77" s="585"/>
      <c r="T77" s="585"/>
      <c r="U77" s="585"/>
      <c r="V77" s="585"/>
      <c r="W77" s="585"/>
      <c r="X77" s="585"/>
      <c r="Y77" s="585"/>
      <c r="Z77" s="585"/>
    </row>
    <row r="78" ht="27.75" customHeight="1">
      <c r="A78" s="533" t="s">
        <v>2430</v>
      </c>
      <c r="B78" s="631" t="s">
        <v>437</v>
      </c>
      <c r="C78" s="601" t="s">
        <v>2267</v>
      </c>
      <c r="D78" s="602">
        <v>45591.0</v>
      </c>
      <c r="E78" s="601" t="s">
        <v>2431</v>
      </c>
      <c r="F78" s="637" t="s">
        <v>2432</v>
      </c>
      <c r="G78" s="541"/>
      <c r="H78" s="633" t="s">
        <v>2399</v>
      </c>
      <c r="I78" s="537"/>
      <c r="J78" s="537"/>
      <c r="K78" s="537"/>
      <c r="L78" s="537"/>
      <c r="M78" s="537"/>
      <c r="N78" s="537"/>
      <c r="O78" s="537"/>
      <c r="P78" s="537"/>
      <c r="Q78" s="537"/>
      <c r="R78" s="537"/>
      <c r="S78" s="537"/>
      <c r="T78" s="537"/>
      <c r="U78" s="537"/>
      <c r="V78" s="537"/>
      <c r="W78" s="537"/>
      <c r="X78" s="537"/>
      <c r="Y78" s="537"/>
      <c r="Z78" s="537"/>
    </row>
    <row r="79" ht="27.75" customHeight="1">
      <c r="A79" s="547" t="s">
        <v>2433</v>
      </c>
      <c r="B79" s="638">
        <v>8.69027575E8</v>
      </c>
      <c r="C79" s="257" t="s">
        <v>2267</v>
      </c>
      <c r="D79" s="583">
        <v>45592.0</v>
      </c>
      <c r="E79" s="257" t="s">
        <v>2431</v>
      </c>
      <c r="F79" s="586"/>
      <c r="G79" s="594"/>
      <c r="H79" s="629" t="s">
        <v>2399</v>
      </c>
      <c r="I79" s="585"/>
      <c r="J79" s="585"/>
      <c r="K79" s="585"/>
      <c r="L79" s="585"/>
      <c r="M79" s="585"/>
      <c r="N79" s="585"/>
      <c r="O79" s="585"/>
      <c r="P79" s="585"/>
      <c r="Q79" s="585"/>
      <c r="R79" s="585"/>
      <c r="S79" s="585"/>
      <c r="T79" s="585"/>
      <c r="U79" s="585"/>
      <c r="V79" s="585"/>
      <c r="W79" s="585"/>
      <c r="X79" s="585"/>
      <c r="Y79" s="585"/>
      <c r="Z79" s="585"/>
    </row>
    <row r="80" ht="27.75" customHeight="1">
      <c r="A80" s="533" t="s">
        <v>2434</v>
      </c>
      <c r="B80" s="534"/>
      <c r="C80" s="601" t="s">
        <v>2267</v>
      </c>
      <c r="D80" s="602">
        <v>45591.0</v>
      </c>
      <c r="E80" s="601" t="s">
        <v>2431</v>
      </c>
      <c r="F80" s="534"/>
      <c r="G80" s="541"/>
      <c r="H80" s="633" t="s">
        <v>2399</v>
      </c>
      <c r="I80" s="537"/>
      <c r="J80" s="537"/>
      <c r="K80" s="537"/>
      <c r="L80" s="537"/>
      <c r="M80" s="537"/>
      <c r="N80" s="537"/>
      <c r="O80" s="537"/>
      <c r="P80" s="537"/>
      <c r="Q80" s="537"/>
      <c r="R80" s="537"/>
      <c r="S80" s="537"/>
      <c r="T80" s="537"/>
      <c r="U80" s="537"/>
      <c r="V80" s="537"/>
      <c r="W80" s="537"/>
      <c r="X80" s="537"/>
      <c r="Y80" s="537"/>
      <c r="Z80" s="537"/>
    </row>
    <row r="81" ht="27.75" customHeight="1">
      <c r="A81" s="547" t="s">
        <v>2435</v>
      </c>
      <c r="B81" s="586"/>
      <c r="C81" s="257" t="s">
        <v>2267</v>
      </c>
      <c r="D81" s="615">
        <v>45591.0</v>
      </c>
      <c r="E81" s="257" t="s">
        <v>2431</v>
      </c>
      <c r="F81" s="586"/>
      <c r="G81" s="594"/>
      <c r="H81" s="31" t="s">
        <v>2399</v>
      </c>
    </row>
    <row r="82" ht="27.75" customHeight="1">
      <c r="A82" s="588"/>
      <c r="B82" s="531"/>
      <c r="C82" s="531"/>
      <c r="D82" s="531"/>
      <c r="E82" s="531"/>
      <c r="F82" s="531"/>
      <c r="G82" s="497"/>
    </row>
    <row r="83" ht="27.75" customHeight="1">
      <c r="A83" s="639" t="s">
        <v>2436</v>
      </c>
      <c r="B83" s="640"/>
      <c r="C83" s="640"/>
      <c r="D83" s="640"/>
      <c r="E83" s="640"/>
      <c r="F83" s="640"/>
      <c r="G83" s="641"/>
      <c r="H83" s="642"/>
      <c r="I83" s="642"/>
      <c r="J83" s="642"/>
      <c r="K83" s="642"/>
      <c r="L83" s="642"/>
      <c r="M83" s="642"/>
      <c r="N83" s="642"/>
      <c r="O83" s="642"/>
      <c r="P83" s="642"/>
      <c r="Q83" s="642"/>
      <c r="R83" s="642"/>
      <c r="S83" s="642"/>
      <c r="T83" s="642"/>
      <c r="U83" s="642"/>
      <c r="V83" s="642"/>
      <c r="W83" s="642"/>
      <c r="X83" s="642"/>
      <c r="Y83" s="642"/>
      <c r="Z83" s="642"/>
    </row>
    <row r="84" ht="27.75" customHeight="1">
      <c r="A84" s="524" t="s">
        <v>2437</v>
      </c>
      <c r="B84" s="519"/>
      <c r="C84" s="525" t="s">
        <v>2253</v>
      </c>
      <c r="D84" s="519"/>
      <c r="E84" s="519"/>
      <c r="F84" s="519"/>
      <c r="G84" s="528"/>
      <c r="H84" s="523"/>
      <c r="I84" s="523"/>
      <c r="J84" s="523"/>
      <c r="K84" s="523"/>
      <c r="L84" s="523"/>
      <c r="M84" s="523"/>
      <c r="N84" s="523"/>
      <c r="O84" s="523"/>
      <c r="P84" s="523"/>
      <c r="Q84" s="523"/>
      <c r="R84" s="523"/>
      <c r="S84" s="523"/>
      <c r="T84" s="523"/>
      <c r="U84" s="523"/>
      <c r="V84" s="523"/>
      <c r="W84" s="523"/>
      <c r="X84" s="523"/>
      <c r="Y84" s="523"/>
      <c r="Z84" s="523"/>
    </row>
    <row r="85" ht="27.75" customHeight="1">
      <c r="A85" s="613" t="s">
        <v>2438</v>
      </c>
      <c r="B85" s="643" t="s">
        <v>2439</v>
      </c>
      <c r="C85" s="582" t="s">
        <v>2263</v>
      </c>
      <c r="D85" s="583">
        <v>45608.0</v>
      </c>
      <c r="E85" s="582" t="s">
        <v>2440</v>
      </c>
      <c r="F85" s="586"/>
      <c r="G85" s="594"/>
      <c r="H85" s="585"/>
      <c r="I85" s="585"/>
      <c r="J85" s="585"/>
      <c r="K85" s="585"/>
      <c r="L85" s="585"/>
      <c r="M85" s="585"/>
      <c r="N85" s="585"/>
      <c r="O85" s="585"/>
      <c r="P85" s="585"/>
      <c r="Q85" s="585"/>
      <c r="R85" s="585"/>
      <c r="S85" s="585"/>
      <c r="T85" s="585"/>
      <c r="U85" s="585"/>
      <c r="V85" s="585"/>
      <c r="W85" s="585"/>
      <c r="X85" s="585"/>
      <c r="Y85" s="585"/>
      <c r="Z85" s="585"/>
    </row>
    <row r="86" ht="27.75" customHeight="1">
      <c r="A86" s="644" t="s">
        <v>2441</v>
      </c>
      <c r="B86" s="645" t="s">
        <v>2442</v>
      </c>
      <c r="C86" s="530" t="s">
        <v>2263</v>
      </c>
      <c r="D86" s="538">
        <v>45612.0</v>
      </c>
      <c r="E86" s="530" t="s">
        <v>2443</v>
      </c>
      <c r="F86" s="531"/>
      <c r="G86" s="497"/>
    </row>
    <row r="87" ht="27.75" customHeight="1">
      <c r="A87" s="588"/>
      <c r="B87" s="531"/>
      <c r="C87" s="531"/>
      <c r="D87" s="531"/>
      <c r="E87" s="531"/>
      <c r="F87" s="531"/>
      <c r="G87" s="497"/>
    </row>
    <row r="88" ht="27.75" customHeight="1">
      <c r="A88" s="646" t="s">
        <v>2444</v>
      </c>
      <c r="B88" s="647"/>
      <c r="C88" s="647"/>
      <c r="D88" s="647"/>
      <c r="E88" s="647"/>
      <c r="F88" s="647"/>
      <c r="G88" s="648"/>
      <c r="H88" s="649"/>
      <c r="I88" s="649"/>
      <c r="J88" s="649"/>
      <c r="K88" s="649"/>
      <c r="L88" s="649"/>
      <c r="M88" s="649"/>
      <c r="N88" s="649"/>
      <c r="O88" s="649"/>
      <c r="P88" s="649"/>
      <c r="Q88" s="649"/>
      <c r="R88" s="649"/>
      <c r="S88" s="649"/>
      <c r="T88" s="649"/>
      <c r="U88" s="649"/>
      <c r="V88" s="649"/>
      <c r="W88" s="649"/>
      <c r="X88" s="649"/>
      <c r="Y88" s="649"/>
      <c r="Z88" s="649"/>
    </row>
    <row r="89" ht="27.75" customHeight="1">
      <c r="A89" s="278" t="s">
        <v>170</v>
      </c>
      <c r="B89" s="650" t="s">
        <v>2445</v>
      </c>
      <c r="C89" s="525" t="s">
        <v>2253</v>
      </c>
      <c r="D89" s="569">
        <v>45613.0</v>
      </c>
      <c r="E89" s="525">
        <v>13.0</v>
      </c>
      <c r="F89" s="525" t="s">
        <v>2446</v>
      </c>
      <c r="G89" s="521" t="s">
        <v>2336</v>
      </c>
      <c r="H89" s="523"/>
      <c r="I89" s="523"/>
      <c r="J89" s="523"/>
      <c r="K89" s="523"/>
      <c r="L89" s="523"/>
      <c r="M89" s="523"/>
      <c r="N89" s="523"/>
      <c r="O89" s="523"/>
      <c r="P89" s="523"/>
      <c r="Q89" s="523"/>
      <c r="R89" s="523"/>
      <c r="S89" s="523"/>
      <c r="T89" s="523"/>
      <c r="U89" s="523"/>
      <c r="V89" s="523"/>
      <c r="W89" s="523"/>
      <c r="X89" s="523"/>
      <c r="Y89" s="523"/>
      <c r="Z89" s="523"/>
    </row>
    <row r="90" ht="27.75" customHeight="1">
      <c r="A90" s="651" t="s">
        <v>2447</v>
      </c>
      <c r="B90" s="652">
        <v>9.24659358E8</v>
      </c>
      <c r="C90" s="582" t="s">
        <v>2263</v>
      </c>
      <c r="D90" s="583">
        <v>45612.0</v>
      </c>
      <c r="E90" s="582" t="s">
        <v>2408</v>
      </c>
      <c r="F90" s="653" t="s">
        <v>2448</v>
      </c>
      <c r="G90" s="594"/>
      <c r="H90" s="585"/>
      <c r="I90" s="585"/>
      <c r="J90" s="585"/>
      <c r="K90" s="585"/>
      <c r="L90" s="585"/>
      <c r="M90" s="585"/>
      <c r="N90" s="585"/>
      <c r="O90" s="585"/>
      <c r="P90" s="585"/>
      <c r="Q90" s="585"/>
      <c r="R90" s="585"/>
      <c r="S90" s="585"/>
      <c r="T90" s="585"/>
      <c r="U90" s="585"/>
      <c r="V90" s="585"/>
      <c r="W90" s="585"/>
      <c r="X90" s="585"/>
      <c r="Y90" s="585"/>
      <c r="Z90" s="585"/>
    </row>
    <row r="91" ht="27.75" customHeight="1">
      <c r="A91" s="654" t="s">
        <v>2441</v>
      </c>
      <c r="B91" s="655" t="s">
        <v>2442</v>
      </c>
      <c r="C91" s="504" t="s">
        <v>2263</v>
      </c>
      <c r="D91" s="505">
        <v>45612.0</v>
      </c>
      <c r="E91" s="504" t="s">
        <v>2443</v>
      </c>
      <c r="F91" s="656" t="s">
        <v>2449</v>
      </c>
      <c r="G91" s="561" t="s">
        <v>2450</v>
      </c>
      <c r="H91" s="512"/>
      <c r="I91" s="512"/>
      <c r="J91" s="512"/>
      <c r="K91" s="512"/>
      <c r="L91" s="512"/>
      <c r="M91" s="512"/>
      <c r="N91" s="512"/>
      <c r="O91" s="512"/>
      <c r="P91" s="512"/>
      <c r="Q91" s="512"/>
      <c r="R91" s="512"/>
      <c r="S91" s="512"/>
      <c r="T91" s="512"/>
      <c r="U91" s="512"/>
      <c r="V91" s="512"/>
      <c r="W91" s="512"/>
      <c r="X91" s="512"/>
      <c r="Y91" s="512"/>
      <c r="Z91" s="512"/>
    </row>
    <row r="92" ht="27.75" customHeight="1">
      <c r="A92" s="657" t="s">
        <v>2451</v>
      </c>
      <c r="B92" s="658" t="s">
        <v>2452</v>
      </c>
      <c r="C92" s="659" t="s">
        <v>2253</v>
      </c>
      <c r="D92" s="660">
        <v>45613.0</v>
      </c>
      <c r="E92" s="659">
        <v>13.0</v>
      </c>
      <c r="F92" s="661" t="s">
        <v>2453</v>
      </c>
      <c r="G92" s="662" t="s">
        <v>2454</v>
      </c>
      <c r="H92" s="593"/>
      <c r="I92" s="593"/>
      <c r="J92" s="593"/>
      <c r="K92" s="593"/>
      <c r="L92" s="593"/>
      <c r="M92" s="593"/>
      <c r="N92" s="593"/>
      <c r="O92" s="593"/>
      <c r="P92" s="593"/>
      <c r="Q92" s="593"/>
      <c r="R92" s="593"/>
      <c r="S92" s="593"/>
      <c r="T92" s="593"/>
      <c r="U92" s="593"/>
      <c r="V92" s="593"/>
      <c r="W92" s="593"/>
      <c r="X92" s="593"/>
      <c r="Y92" s="593"/>
      <c r="Z92" s="593"/>
    </row>
    <row r="93" ht="27.75" customHeight="1">
      <c r="A93" s="651" t="s">
        <v>2455</v>
      </c>
      <c r="B93" s="663" t="s">
        <v>2456</v>
      </c>
      <c r="C93" s="582" t="s">
        <v>2253</v>
      </c>
      <c r="D93" s="582" t="s">
        <v>2457</v>
      </c>
      <c r="E93" s="582" t="s">
        <v>2458</v>
      </c>
      <c r="F93" s="582" t="s">
        <v>2459</v>
      </c>
      <c r="G93" s="594"/>
      <c r="H93" s="585"/>
      <c r="I93" s="585"/>
      <c r="J93" s="585"/>
      <c r="K93" s="585"/>
      <c r="L93" s="585"/>
      <c r="M93" s="585"/>
      <c r="N93" s="585"/>
      <c r="O93" s="585"/>
      <c r="P93" s="585"/>
      <c r="Q93" s="585"/>
      <c r="R93" s="585"/>
      <c r="S93" s="585"/>
      <c r="T93" s="585"/>
      <c r="U93" s="585"/>
      <c r="V93" s="585"/>
      <c r="W93" s="585"/>
      <c r="X93" s="585"/>
      <c r="Y93" s="585"/>
      <c r="Z93" s="585"/>
    </row>
    <row r="94" ht="27.75" customHeight="1">
      <c r="A94" s="664" t="s">
        <v>2460</v>
      </c>
      <c r="B94" s="535" t="s">
        <v>2461</v>
      </c>
      <c r="C94" s="535" t="s">
        <v>2462</v>
      </c>
      <c r="D94" s="665" t="s">
        <v>2463</v>
      </c>
      <c r="E94" s="535">
        <v>14.0</v>
      </c>
      <c r="F94" s="535" t="s">
        <v>2464</v>
      </c>
      <c r="G94" s="536" t="s">
        <v>2336</v>
      </c>
      <c r="H94" s="537"/>
      <c r="I94" s="537"/>
      <c r="J94" s="537"/>
      <c r="K94" s="537"/>
      <c r="L94" s="537"/>
      <c r="M94" s="537"/>
      <c r="N94" s="537"/>
      <c r="O94" s="537"/>
      <c r="P94" s="537"/>
      <c r="Q94" s="537"/>
      <c r="R94" s="537"/>
      <c r="S94" s="537"/>
      <c r="T94" s="537"/>
      <c r="U94" s="537"/>
      <c r="V94" s="537"/>
      <c r="W94" s="537"/>
      <c r="X94" s="537"/>
      <c r="Y94" s="537"/>
      <c r="Z94" s="537"/>
    </row>
    <row r="95" ht="27.75" customHeight="1">
      <c r="A95" s="666" t="s">
        <v>2465</v>
      </c>
      <c r="B95" s="531"/>
      <c r="C95" s="530" t="s">
        <v>2462</v>
      </c>
      <c r="D95" s="530" t="s">
        <v>2466</v>
      </c>
      <c r="E95" s="530">
        <v>13.0</v>
      </c>
      <c r="F95" s="514" t="s">
        <v>2467</v>
      </c>
      <c r="G95" s="497"/>
    </row>
    <row r="96" ht="27.75" customHeight="1">
      <c r="A96" s="218" t="s">
        <v>2468</v>
      </c>
      <c r="B96" s="667" t="s">
        <v>2469</v>
      </c>
      <c r="C96" s="530" t="s">
        <v>2253</v>
      </c>
      <c r="D96" s="543">
        <v>45613.0</v>
      </c>
      <c r="E96" s="531"/>
      <c r="F96" s="530" t="s">
        <v>2470</v>
      </c>
      <c r="G96" s="497"/>
    </row>
    <row r="97" ht="27.75" customHeight="1">
      <c r="A97" s="533" t="s">
        <v>2471</v>
      </c>
      <c r="B97" s="535">
        <v>9.86596646E8</v>
      </c>
      <c r="C97" s="535" t="s">
        <v>2462</v>
      </c>
      <c r="D97" s="540">
        <v>45612.0</v>
      </c>
      <c r="E97" s="535" t="s">
        <v>2472</v>
      </c>
      <c r="F97" s="535" t="s">
        <v>741</v>
      </c>
      <c r="G97" s="541"/>
      <c r="H97" s="537"/>
      <c r="I97" s="537"/>
      <c r="J97" s="537"/>
      <c r="K97" s="537"/>
      <c r="L97" s="537"/>
      <c r="M97" s="537"/>
      <c r="N97" s="537"/>
      <c r="O97" s="537"/>
      <c r="P97" s="537"/>
      <c r="Q97" s="537"/>
      <c r="R97" s="537"/>
      <c r="S97" s="537"/>
      <c r="T97" s="537"/>
      <c r="U97" s="537"/>
      <c r="V97" s="537"/>
      <c r="W97" s="537"/>
      <c r="X97" s="537"/>
      <c r="Y97" s="537"/>
      <c r="Z97" s="537"/>
    </row>
    <row r="98" ht="27.75" customHeight="1">
      <c r="A98" s="668" t="s">
        <v>2473</v>
      </c>
      <c r="B98" s="669">
        <v>9.24494553E8</v>
      </c>
      <c r="C98" s="659" t="s">
        <v>2253</v>
      </c>
      <c r="D98" s="660">
        <v>45613.0</v>
      </c>
      <c r="E98" s="659" t="s">
        <v>2474</v>
      </c>
      <c r="F98" s="659" t="s">
        <v>2475</v>
      </c>
      <c r="G98" s="662" t="s">
        <v>2476</v>
      </c>
      <c r="H98" s="593"/>
      <c r="I98" s="593"/>
      <c r="J98" s="593"/>
      <c r="K98" s="593"/>
      <c r="L98" s="593"/>
      <c r="M98" s="593"/>
      <c r="N98" s="593"/>
      <c r="O98" s="593"/>
      <c r="P98" s="593"/>
      <c r="Q98" s="593"/>
      <c r="R98" s="593"/>
      <c r="S98" s="593"/>
      <c r="T98" s="593"/>
      <c r="U98" s="593"/>
      <c r="V98" s="593"/>
      <c r="W98" s="593"/>
      <c r="X98" s="593"/>
      <c r="Y98" s="593"/>
      <c r="Z98" s="593"/>
    </row>
    <row r="99" ht="27.75" customHeight="1">
      <c r="A99" s="670" t="s">
        <v>2477</v>
      </c>
      <c r="B99" s="655" t="s">
        <v>2478</v>
      </c>
      <c r="C99" s="530" t="s">
        <v>2462</v>
      </c>
      <c r="D99" s="538">
        <v>45612.0</v>
      </c>
      <c r="E99" s="530" t="s">
        <v>2479</v>
      </c>
      <c r="F99" s="671" t="s">
        <v>2480</v>
      </c>
      <c r="G99" s="497"/>
    </row>
    <row r="100" ht="27.75" customHeight="1">
      <c r="A100" s="524" t="s">
        <v>2481</v>
      </c>
      <c r="B100" s="522">
        <v>8.03963565E8</v>
      </c>
      <c r="C100" s="525" t="s">
        <v>2462</v>
      </c>
      <c r="D100" s="569">
        <v>45612.0</v>
      </c>
      <c r="E100" s="525">
        <v>13.0</v>
      </c>
      <c r="F100" s="519"/>
      <c r="G100" s="528"/>
      <c r="H100" s="523"/>
      <c r="I100" s="523"/>
      <c r="J100" s="523"/>
      <c r="K100" s="523"/>
      <c r="L100" s="523"/>
      <c r="M100" s="523"/>
      <c r="N100" s="523"/>
      <c r="O100" s="523"/>
      <c r="P100" s="523"/>
      <c r="Q100" s="523"/>
      <c r="R100" s="523"/>
      <c r="S100" s="523"/>
      <c r="T100" s="523"/>
      <c r="U100" s="523"/>
      <c r="V100" s="523"/>
      <c r="W100" s="523"/>
      <c r="X100" s="523"/>
      <c r="Y100" s="523"/>
      <c r="Z100" s="523"/>
    </row>
    <row r="101" ht="27.75" customHeight="1">
      <c r="A101" s="588"/>
      <c r="B101" s="531"/>
      <c r="C101" s="531"/>
      <c r="D101" s="531"/>
      <c r="E101" s="531"/>
      <c r="F101" s="531"/>
      <c r="G101" s="497"/>
    </row>
    <row r="102" ht="27.75" customHeight="1">
      <c r="A102" s="672" t="s">
        <v>2482</v>
      </c>
      <c r="B102" s="673"/>
      <c r="C102" s="673"/>
      <c r="D102" s="673"/>
      <c r="E102" s="673"/>
      <c r="F102" s="673"/>
      <c r="G102" s="674"/>
      <c r="H102" s="675"/>
      <c r="I102" s="675"/>
      <c r="J102" s="675"/>
      <c r="K102" s="675"/>
      <c r="L102" s="675"/>
      <c r="M102" s="675"/>
      <c r="N102" s="675"/>
      <c r="O102" s="675"/>
      <c r="P102" s="675"/>
      <c r="Q102" s="675"/>
      <c r="R102" s="675"/>
      <c r="S102" s="675"/>
      <c r="T102" s="675"/>
      <c r="U102" s="675"/>
      <c r="V102" s="675"/>
      <c r="W102" s="675"/>
      <c r="X102" s="675"/>
      <c r="Y102" s="675"/>
      <c r="Z102" s="675"/>
    </row>
    <row r="103" ht="27.75" customHeight="1">
      <c r="A103" s="676" t="s">
        <v>2483</v>
      </c>
      <c r="B103" s="677" t="s">
        <v>2484</v>
      </c>
      <c r="C103" s="530" t="s">
        <v>2263</v>
      </c>
      <c r="D103" s="538">
        <v>45619.0</v>
      </c>
      <c r="E103" s="530" t="s">
        <v>2408</v>
      </c>
      <c r="F103" s="678" t="s">
        <v>2485</v>
      </c>
      <c r="G103" s="532" t="s">
        <v>1743</v>
      </c>
    </row>
    <row r="104" ht="27.75" customHeight="1">
      <c r="A104" s="679" t="s">
        <v>2486</v>
      </c>
      <c r="B104" s="680">
        <v>6.35451444E8</v>
      </c>
      <c r="C104" s="530" t="s">
        <v>2253</v>
      </c>
      <c r="D104" s="538">
        <v>45619.0</v>
      </c>
      <c r="E104" s="530" t="s">
        <v>2426</v>
      </c>
      <c r="F104" s="530" t="s">
        <v>2487</v>
      </c>
      <c r="G104" s="532" t="s">
        <v>1743</v>
      </c>
    </row>
    <row r="105" ht="27.75" customHeight="1">
      <c r="A105" s="588"/>
      <c r="B105" s="531"/>
      <c r="C105" s="531"/>
      <c r="D105" s="531"/>
      <c r="E105" s="531"/>
      <c r="F105" s="531"/>
      <c r="G105" s="497"/>
    </row>
    <row r="106" ht="27.75" customHeight="1">
      <c r="A106" s="681" t="s">
        <v>2488</v>
      </c>
      <c r="B106" s="682"/>
      <c r="C106" s="682"/>
      <c r="D106" s="682"/>
      <c r="E106" s="682"/>
      <c r="F106" s="682"/>
      <c r="G106" s="683"/>
      <c r="H106" s="684"/>
      <c r="I106" s="684"/>
      <c r="J106" s="684"/>
      <c r="K106" s="684"/>
      <c r="L106" s="684"/>
      <c r="M106" s="684"/>
      <c r="N106" s="684"/>
      <c r="O106" s="684"/>
      <c r="P106" s="684"/>
      <c r="Q106" s="684"/>
      <c r="R106" s="684"/>
      <c r="S106" s="684"/>
      <c r="T106" s="684"/>
      <c r="U106" s="684"/>
      <c r="V106" s="684"/>
      <c r="W106" s="684"/>
      <c r="X106" s="684"/>
      <c r="Y106" s="684"/>
      <c r="Z106" s="684"/>
    </row>
    <row r="107" ht="27.75" customHeight="1">
      <c r="A107" s="529" t="s">
        <v>2489</v>
      </c>
      <c r="B107" s="685" t="s">
        <v>2490</v>
      </c>
      <c r="C107" s="530" t="s">
        <v>2253</v>
      </c>
      <c r="D107" s="543">
        <v>45627.0</v>
      </c>
      <c r="E107" s="530" t="s">
        <v>2491</v>
      </c>
      <c r="F107" s="531"/>
      <c r="G107" s="532" t="s">
        <v>2492</v>
      </c>
    </row>
    <row r="108" ht="27.75" customHeight="1">
      <c r="A108" s="529" t="s">
        <v>2493</v>
      </c>
      <c r="B108" s="531"/>
      <c r="C108" s="530" t="s">
        <v>2253</v>
      </c>
      <c r="D108" s="543">
        <v>45671.0</v>
      </c>
      <c r="E108" s="530" t="s">
        <v>2494</v>
      </c>
      <c r="F108" s="530" t="s">
        <v>2495</v>
      </c>
      <c r="G108" s="497"/>
    </row>
    <row r="109" ht="27.75" customHeight="1">
      <c r="A109" s="588"/>
      <c r="B109" s="531"/>
      <c r="C109" s="531"/>
      <c r="D109" s="531"/>
      <c r="E109" s="531"/>
      <c r="F109" s="531"/>
      <c r="G109" s="497"/>
    </row>
    <row r="110" ht="27.75" customHeight="1">
      <c r="A110" s="686" t="s">
        <v>2496</v>
      </c>
      <c r="B110" s="463">
        <v>8.87982894E8</v>
      </c>
      <c r="C110" s="530" t="s">
        <v>2263</v>
      </c>
      <c r="D110" s="543">
        <v>45666.0</v>
      </c>
      <c r="E110" s="530" t="s">
        <v>2497</v>
      </c>
      <c r="F110" s="531"/>
      <c r="G110" s="497"/>
    </row>
    <row r="111" ht="27.75" customHeight="1">
      <c r="A111" s="687" t="s">
        <v>2498</v>
      </c>
      <c r="B111" s="688" t="s">
        <v>2499</v>
      </c>
      <c r="C111" s="530" t="s">
        <v>2253</v>
      </c>
      <c r="D111" s="543">
        <v>45666.0</v>
      </c>
      <c r="E111" s="530" t="s">
        <v>2474</v>
      </c>
      <c r="F111" s="530" t="s">
        <v>2500</v>
      </c>
      <c r="G111" s="532" t="s">
        <v>2501</v>
      </c>
    </row>
    <row r="112" ht="27.75" customHeight="1">
      <c r="A112" s="529" t="s">
        <v>2502</v>
      </c>
      <c r="B112" s="689">
        <v>9.62966566E8</v>
      </c>
      <c r="C112" s="530" t="s">
        <v>2263</v>
      </c>
      <c r="D112" s="543">
        <v>45682.0</v>
      </c>
      <c r="E112" s="530" t="s">
        <v>2474</v>
      </c>
      <c r="F112" s="531"/>
      <c r="G112" s="497"/>
    </row>
    <row r="113" ht="27.75" customHeight="1">
      <c r="A113" s="690" t="s">
        <v>2503</v>
      </c>
      <c r="B113" s="691" t="s">
        <v>2504</v>
      </c>
      <c r="C113" s="530" t="s">
        <v>2263</v>
      </c>
      <c r="D113" s="543">
        <v>45682.0</v>
      </c>
      <c r="E113" s="530">
        <v>13.0</v>
      </c>
      <c r="F113" s="530" t="s">
        <v>2505</v>
      </c>
      <c r="G113" s="497"/>
    </row>
    <row r="114" ht="27.75" customHeight="1">
      <c r="A114" s="690"/>
      <c r="B114" s="685"/>
      <c r="C114" s="530"/>
      <c r="D114" s="543"/>
      <c r="E114" s="530"/>
      <c r="F114" s="531"/>
      <c r="G114" s="497"/>
    </row>
    <row r="115" ht="27.75" customHeight="1">
      <c r="A115" s="692" t="s">
        <v>2506</v>
      </c>
      <c r="B115" s="693" t="s">
        <v>459</v>
      </c>
      <c r="C115" s="525" t="s">
        <v>2253</v>
      </c>
      <c r="D115" s="542">
        <v>45711.0</v>
      </c>
      <c r="E115" s="525">
        <v>11.0</v>
      </c>
      <c r="F115" s="519"/>
      <c r="G115" s="528"/>
      <c r="H115" s="523"/>
      <c r="I115" s="523"/>
      <c r="J115" s="523"/>
      <c r="K115" s="523"/>
      <c r="L115" s="523"/>
      <c r="M115" s="523"/>
      <c r="N115" s="523"/>
      <c r="O115" s="523"/>
      <c r="P115" s="523"/>
      <c r="Q115" s="523"/>
      <c r="R115" s="523"/>
      <c r="S115" s="523"/>
      <c r="T115" s="523"/>
      <c r="U115" s="523"/>
      <c r="V115" s="523"/>
      <c r="W115" s="523"/>
      <c r="X115" s="523"/>
      <c r="Y115" s="523"/>
      <c r="Z115" s="523"/>
    </row>
    <row r="116" ht="27.75" customHeight="1">
      <c r="A116" s="694" t="s">
        <v>2507</v>
      </c>
      <c r="B116" s="695">
        <v>9.35636663E8</v>
      </c>
      <c r="C116" s="530" t="s">
        <v>2253</v>
      </c>
      <c r="D116" s="543">
        <v>45805.0</v>
      </c>
      <c r="E116" s="530">
        <v>13.0</v>
      </c>
      <c r="F116" s="531"/>
      <c r="G116" s="497"/>
    </row>
    <row r="117" ht="27.75" customHeight="1">
      <c r="A117" s="696"/>
      <c r="B117" s="697"/>
      <c r="C117" s="697"/>
      <c r="D117" s="697"/>
      <c r="E117" s="697"/>
      <c r="F117" s="697"/>
      <c r="G117" s="698"/>
      <c r="H117" s="699"/>
      <c r="I117" s="699"/>
      <c r="J117" s="699"/>
      <c r="K117" s="699"/>
      <c r="L117" s="699"/>
      <c r="M117" s="699"/>
      <c r="N117" s="699"/>
      <c r="O117" s="699"/>
      <c r="P117" s="699"/>
      <c r="Q117" s="699"/>
      <c r="R117" s="699"/>
      <c r="S117" s="699"/>
      <c r="T117" s="699"/>
      <c r="U117" s="699"/>
      <c r="V117" s="699"/>
      <c r="W117" s="699"/>
      <c r="X117" s="699"/>
      <c r="Y117" s="699"/>
      <c r="Z117" s="699"/>
    </row>
    <row r="118" ht="27.75" customHeight="1">
      <c r="A118" s="524" t="s">
        <v>2508</v>
      </c>
      <c r="B118" s="531"/>
      <c r="C118" s="531"/>
      <c r="D118" s="531"/>
      <c r="E118" s="531"/>
      <c r="F118" s="531"/>
      <c r="G118" s="497"/>
    </row>
    <row r="119" ht="27.75" customHeight="1">
      <c r="A119" s="529" t="s">
        <v>2509</v>
      </c>
      <c r="B119" s="530" t="s">
        <v>2510</v>
      </c>
      <c r="C119" s="530" t="s">
        <v>2253</v>
      </c>
      <c r="D119" s="543">
        <v>45839.0</v>
      </c>
      <c r="E119" s="530">
        <v>18.15</v>
      </c>
      <c r="F119" s="105" t="s">
        <v>731</v>
      </c>
      <c r="G119" s="497"/>
    </row>
    <row r="120" ht="27.75" customHeight="1">
      <c r="A120" s="360" t="s">
        <v>2041</v>
      </c>
      <c r="B120" s="185" t="s">
        <v>2042</v>
      </c>
      <c r="C120" s="530" t="s">
        <v>2263</v>
      </c>
      <c r="D120" s="543">
        <v>45841.0</v>
      </c>
      <c r="E120" s="530">
        <v>12.0</v>
      </c>
      <c r="F120" s="219" t="s">
        <v>2044</v>
      </c>
      <c r="G120" s="497"/>
    </row>
    <row r="121" ht="27.75" customHeight="1">
      <c r="A121" s="588"/>
      <c r="B121" s="531"/>
      <c r="C121" s="531"/>
      <c r="D121" s="531"/>
      <c r="E121" s="531"/>
      <c r="F121" s="531"/>
      <c r="G121" s="497"/>
    </row>
    <row r="122" ht="27.75" customHeight="1">
      <c r="A122" s="588"/>
      <c r="B122" s="531"/>
      <c r="C122" s="531"/>
      <c r="D122" s="531"/>
      <c r="E122" s="531"/>
      <c r="F122" s="531"/>
      <c r="G122" s="497"/>
    </row>
    <row r="123" ht="27.75" customHeight="1">
      <c r="A123" s="588"/>
      <c r="B123" s="531"/>
      <c r="C123" s="531"/>
      <c r="D123" s="531"/>
      <c r="E123" s="531"/>
      <c r="F123" s="531"/>
      <c r="G123" s="497"/>
    </row>
    <row r="124" ht="27.75" customHeight="1">
      <c r="A124" s="588"/>
      <c r="B124" s="531"/>
      <c r="C124" s="531"/>
      <c r="D124" s="531"/>
      <c r="E124" s="531"/>
      <c r="F124" s="531"/>
      <c r="G124" s="497"/>
    </row>
    <row r="125" ht="27.75" customHeight="1">
      <c r="A125" s="588"/>
      <c r="B125" s="531"/>
      <c r="C125" s="531"/>
      <c r="D125" s="531"/>
      <c r="E125" s="531"/>
      <c r="F125" s="531"/>
      <c r="G125" s="497"/>
    </row>
    <row r="126" ht="27.75" customHeight="1">
      <c r="A126" s="588"/>
      <c r="B126" s="531"/>
      <c r="C126" s="531"/>
      <c r="D126" s="531"/>
      <c r="E126" s="531"/>
      <c r="F126" s="531"/>
      <c r="G126" s="497"/>
    </row>
    <row r="127" ht="27.75" customHeight="1">
      <c r="A127" s="588"/>
      <c r="B127" s="531"/>
      <c r="C127" s="531"/>
      <c r="D127" s="531"/>
      <c r="E127" s="531"/>
      <c r="F127" s="531"/>
      <c r="G127" s="497"/>
    </row>
    <row r="128" ht="27.75" customHeight="1">
      <c r="A128" s="588"/>
      <c r="B128" s="531"/>
      <c r="C128" s="531"/>
      <c r="D128" s="531"/>
      <c r="E128" s="531"/>
      <c r="F128" s="531"/>
      <c r="G128" s="497"/>
    </row>
    <row r="129" ht="27.75" customHeight="1">
      <c r="A129" s="588"/>
      <c r="B129" s="531"/>
      <c r="C129" s="531"/>
      <c r="D129" s="531"/>
      <c r="E129" s="531"/>
      <c r="F129" s="531"/>
      <c r="G129" s="497"/>
    </row>
    <row r="130" ht="27.75" customHeight="1">
      <c r="A130" s="588"/>
      <c r="B130" s="531"/>
      <c r="C130" s="531"/>
      <c r="D130" s="531"/>
      <c r="E130" s="531"/>
      <c r="F130" s="531"/>
      <c r="G130" s="497"/>
    </row>
    <row r="131" ht="27.75" customHeight="1">
      <c r="A131" s="588"/>
      <c r="B131" s="531"/>
      <c r="C131" s="531"/>
      <c r="D131" s="531"/>
      <c r="E131" s="531"/>
      <c r="F131" s="531"/>
      <c r="G131" s="497"/>
    </row>
    <row r="132" ht="27.75" customHeight="1">
      <c r="A132" s="588"/>
      <c r="B132" s="531"/>
      <c r="C132" s="531"/>
      <c r="D132" s="531"/>
      <c r="E132" s="531"/>
      <c r="F132" s="531"/>
      <c r="G132" s="497"/>
    </row>
    <row r="133" ht="27.75" customHeight="1">
      <c r="A133" s="588"/>
      <c r="B133" s="531"/>
      <c r="C133" s="531"/>
      <c r="D133" s="531"/>
      <c r="E133" s="531"/>
      <c r="F133" s="531"/>
      <c r="G133" s="497"/>
    </row>
    <row r="134" ht="27.75" customHeight="1">
      <c r="A134" s="588"/>
      <c r="B134" s="531"/>
      <c r="C134" s="531"/>
      <c r="D134" s="531"/>
      <c r="E134" s="531"/>
      <c r="F134" s="531"/>
      <c r="G134" s="497"/>
    </row>
    <row r="135" ht="27.75" customHeight="1">
      <c r="A135" s="588"/>
      <c r="B135" s="531"/>
      <c r="C135" s="531"/>
      <c r="D135" s="531"/>
      <c r="E135" s="531"/>
      <c r="F135" s="531"/>
      <c r="G135" s="497"/>
    </row>
    <row r="136" ht="27.75" customHeight="1">
      <c r="A136" s="588"/>
      <c r="B136" s="531"/>
      <c r="C136" s="531"/>
      <c r="D136" s="531"/>
      <c r="E136" s="531"/>
      <c r="F136" s="531"/>
      <c r="G136" s="497"/>
    </row>
    <row r="137" ht="27.75" customHeight="1">
      <c r="A137" s="588"/>
      <c r="B137" s="531"/>
      <c r="C137" s="531"/>
      <c r="D137" s="531"/>
      <c r="E137" s="531"/>
      <c r="F137" s="531"/>
      <c r="G137" s="497"/>
    </row>
    <row r="138" ht="27.75" customHeight="1">
      <c r="A138" s="588"/>
      <c r="B138" s="531"/>
      <c r="C138" s="531"/>
      <c r="D138" s="531"/>
      <c r="E138" s="531"/>
      <c r="F138" s="531"/>
      <c r="G138" s="497"/>
    </row>
    <row r="139" ht="27.75" customHeight="1">
      <c r="A139" s="588"/>
      <c r="B139" s="531"/>
      <c r="C139" s="531"/>
      <c r="D139" s="531"/>
      <c r="E139" s="531"/>
      <c r="F139" s="531"/>
      <c r="G139" s="497"/>
    </row>
    <row r="140" ht="27.75" customHeight="1">
      <c r="A140" s="588"/>
      <c r="B140" s="531"/>
      <c r="C140" s="531"/>
      <c r="D140" s="531"/>
      <c r="E140" s="531"/>
      <c r="F140" s="531"/>
      <c r="G140" s="497"/>
    </row>
    <row r="141" ht="27.75" customHeight="1">
      <c r="A141" s="588"/>
      <c r="B141" s="531"/>
      <c r="C141" s="531"/>
      <c r="D141" s="531"/>
      <c r="E141" s="531"/>
      <c r="F141" s="531"/>
      <c r="G141" s="497"/>
    </row>
    <row r="142" ht="27.75" customHeight="1">
      <c r="A142" s="588"/>
      <c r="B142" s="531"/>
      <c r="C142" s="531"/>
      <c r="D142" s="531"/>
      <c r="E142" s="531"/>
      <c r="F142" s="531"/>
      <c r="G142" s="497"/>
    </row>
    <row r="143" ht="27.75" customHeight="1">
      <c r="A143" s="588"/>
      <c r="B143" s="531"/>
      <c r="C143" s="531"/>
      <c r="D143" s="531"/>
      <c r="E143" s="531"/>
      <c r="F143" s="531"/>
      <c r="G143" s="497"/>
    </row>
    <row r="144" ht="27.75" customHeight="1">
      <c r="A144" s="588"/>
      <c r="B144" s="531"/>
      <c r="C144" s="531"/>
      <c r="D144" s="531"/>
      <c r="E144" s="531"/>
      <c r="F144" s="531"/>
      <c r="G144" s="497"/>
    </row>
    <row r="145" ht="27.75" customHeight="1">
      <c r="A145" s="588"/>
      <c r="B145" s="531"/>
      <c r="C145" s="531"/>
      <c r="D145" s="531"/>
      <c r="E145" s="531"/>
      <c r="F145" s="531"/>
      <c r="G145" s="497"/>
    </row>
    <row r="146" ht="27.75" customHeight="1">
      <c r="A146" s="588"/>
      <c r="B146" s="531"/>
      <c r="C146" s="531"/>
      <c r="D146" s="531"/>
      <c r="E146" s="531"/>
      <c r="F146" s="531"/>
      <c r="G146" s="497"/>
    </row>
    <row r="147" ht="27.75" customHeight="1">
      <c r="A147" s="588"/>
      <c r="B147" s="531"/>
      <c r="C147" s="531"/>
      <c r="D147" s="531"/>
      <c r="E147" s="531"/>
      <c r="F147" s="531"/>
      <c r="G147" s="497"/>
    </row>
    <row r="148" ht="27.75" customHeight="1">
      <c r="A148" s="588"/>
      <c r="B148" s="531"/>
      <c r="C148" s="531"/>
      <c r="D148" s="531"/>
      <c r="E148" s="531"/>
      <c r="F148" s="531"/>
      <c r="G148" s="497"/>
    </row>
    <row r="149" ht="27.75" customHeight="1">
      <c r="A149" s="588"/>
      <c r="B149" s="531"/>
      <c r="C149" s="531"/>
      <c r="D149" s="531"/>
      <c r="E149" s="531"/>
      <c r="F149" s="531"/>
      <c r="G149" s="497"/>
    </row>
    <row r="150" ht="27.75" customHeight="1">
      <c r="A150" s="588"/>
      <c r="B150" s="531"/>
      <c r="C150" s="531"/>
      <c r="D150" s="531"/>
      <c r="E150" s="531"/>
      <c r="F150" s="531"/>
      <c r="G150" s="497"/>
    </row>
    <row r="151" ht="27.75" customHeight="1">
      <c r="A151" s="588"/>
      <c r="B151" s="531"/>
      <c r="C151" s="531"/>
      <c r="D151" s="531"/>
      <c r="E151" s="531"/>
      <c r="F151" s="531"/>
      <c r="G151" s="497"/>
    </row>
    <row r="152" ht="27.75" customHeight="1">
      <c r="A152" s="588"/>
      <c r="B152" s="531"/>
      <c r="C152" s="531"/>
      <c r="D152" s="531"/>
      <c r="E152" s="531"/>
      <c r="F152" s="531"/>
      <c r="G152" s="497"/>
    </row>
    <row r="153" ht="27.75" customHeight="1">
      <c r="A153" s="588"/>
      <c r="B153" s="531"/>
      <c r="C153" s="531"/>
      <c r="D153" s="531"/>
      <c r="E153" s="531"/>
      <c r="F153" s="531"/>
      <c r="G153" s="497"/>
    </row>
    <row r="154" ht="27.75" customHeight="1">
      <c r="A154" s="588"/>
      <c r="B154" s="531"/>
      <c r="C154" s="531"/>
      <c r="D154" s="531"/>
      <c r="E154" s="531"/>
      <c r="F154" s="531"/>
      <c r="G154" s="497"/>
    </row>
    <row r="155" ht="27.75" customHeight="1">
      <c r="A155" s="588"/>
      <c r="B155" s="531"/>
      <c r="C155" s="531"/>
      <c r="D155" s="531"/>
      <c r="E155" s="531"/>
      <c r="F155" s="531"/>
      <c r="G155" s="497"/>
    </row>
    <row r="156" ht="27.75" customHeight="1">
      <c r="A156" s="588"/>
      <c r="B156" s="531"/>
      <c r="C156" s="531"/>
      <c r="D156" s="531"/>
      <c r="E156" s="531"/>
      <c r="F156" s="531"/>
      <c r="G156" s="497"/>
    </row>
    <row r="157" ht="27.75" customHeight="1">
      <c r="A157" s="588"/>
      <c r="B157" s="531"/>
      <c r="C157" s="531"/>
      <c r="D157" s="531"/>
      <c r="E157" s="531"/>
      <c r="F157" s="531"/>
      <c r="G157" s="497"/>
    </row>
    <row r="158" ht="27.75" customHeight="1">
      <c r="A158" s="588"/>
      <c r="B158" s="531"/>
      <c r="C158" s="531"/>
      <c r="D158" s="531"/>
      <c r="E158" s="531"/>
      <c r="F158" s="531"/>
      <c r="G158" s="497"/>
    </row>
    <row r="159" ht="27.75" customHeight="1">
      <c r="A159" s="588"/>
      <c r="B159" s="531"/>
      <c r="C159" s="531"/>
      <c r="D159" s="531"/>
      <c r="E159" s="531"/>
      <c r="F159" s="531"/>
      <c r="G159" s="497"/>
    </row>
    <row r="160" ht="27.75" customHeight="1">
      <c r="A160" s="588"/>
      <c r="B160" s="531"/>
      <c r="C160" s="531"/>
      <c r="D160" s="531"/>
      <c r="E160" s="531"/>
      <c r="F160" s="531"/>
      <c r="G160" s="497"/>
    </row>
    <row r="161" ht="27.75" customHeight="1">
      <c r="A161" s="588"/>
      <c r="B161" s="531"/>
      <c r="C161" s="531"/>
      <c r="D161" s="531"/>
      <c r="E161" s="531"/>
      <c r="F161" s="531"/>
      <c r="G161" s="497"/>
    </row>
    <row r="162" ht="27.75" customHeight="1">
      <c r="A162" s="588"/>
      <c r="B162" s="531"/>
      <c r="C162" s="531"/>
      <c r="D162" s="531"/>
      <c r="E162" s="531"/>
      <c r="F162" s="531"/>
      <c r="G162" s="497"/>
    </row>
    <row r="163" ht="27.75" customHeight="1">
      <c r="A163" s="588"/>
      <c r="B163" s="531"/>
      <c r="C163" s="531"/>
      <c r="D163" s="531"/>
      <c r="E163" s="531"/>
      <c r="F163" s="531"/>
      <c r="G163" s="497"/>
    </row>
    <row r="164" ht="27.75" customHeight="1">
      <c r="A164" s="588"/>
      <c r="B164" s="531"/>
      <c r="C164" s="531"/>
      <c r="D164" s="531"/>
      <c r="E164" s="531"/>
      <c r="F164" s="531"/>
      <c r="G164" s="497"/>
    </row>
    <row r="165" ht="27.75" customHeight="1">
      <c r="A165" s="588"/>
      <c r="B165" s="531"/>
      <c r="C165" s="531"/>
      <c r="D165" s="531"/>
      <c r="E165" s="531"/>
      <c r="F165" s="531"/>
      <c r="G165" s="497"/>
    </row>
    <row r="166" ht="27.75" customHeight="1">
      <c r="A166" s="588"/>
      <c r="B166" s="531"/>
      <c r="C166" s="531"/>
      <c r="D166" s="531"/>
      <c r="E166" s="531"/>
      <c r="F166" s="531"/>
      <c r="G166" s="497"/>
    </row>
    <row r="167" ht="27.75" customHeight="1">
      <c r="A167" s="588"/>
      <c r="B167" s="531"/>
      <c r="C167" s="531"/>
      <c r="D167" s="531"/>
      <c r="E167" s="531"/>
      <c r="F167" s="531"/>
      <c r="G167" s="497"/>
    </row>
    <row r="168" ht="27.75" customHeight="1">
      <c r="A168" s="588"/>
      <c r="B168" s="531"/>
      <c r="C168" s="531"/>
      <c r="D168" s="531"/>
      <c r="E168" s="531"/>
      <c r="F168" s="531"/>
      <c r="G168" s="497"/>
    </row>
    <row r="169" ht="27.75" customHeight="1">
      <c r="A169" s="588"/>
      <c r="B169" s="531"/>
      <c r="C169" s="531"/>
      <c r="D169" s="531"/>
      <c r="E169" s="531"/>
      <c r="F169" s="531"/>
      <c r="G169" s="497"/>
    </row>
    <row r="170" ht="27.75" customHeight="1">
      <c r="A170" s="588"/>
      <c r="B170" s="531"/>
      <c r="C170" s="531"/>
      <c r="D170" s="531"/>
      <c r="E170" s="531"/>
      <c r="F170" s="531"/>
      <c r="G170" s="497"/>
    </row>
    <row r="171" ht="27.75" customHeight="1">
      <c r="A171" s="588"/>
      <c r="B171" s="531"/>
      <c r="C171" s="531"/>
      <c r="D171" s="531"/>
      <c r="E171" s="531"/>
      <c r="F171" s="531"/>
      <c r="G171" s="497"/>
    </row>
    <row r="172" ht="27.75" customHeight="1">
      <c r="A172" s="588"/>
      <c r="B172" s="531"/>
      <c r="C172" s="531"/>
      <c r="D172" s="531"/>
      <c r="E172" s="531"/>
      <c r="F172" s="531"/>
      <c r="G172" s="497"/>
    </row>
    <row r="173" ht="27.75" customHeight="1">
      <c r="A173" s="588"/>
      <c r="B173" s="531"/>
      <c r="C173" s="531"/>
      <c r="D173" s="531"/>
      <c r="E173" s="531"/>
      <c r="F173" s="531"/>
      <c r="G173" s="497"/>
    </row>
    <row r="174" ht="27.75" customHeight="1">
      <c r="A174" s="588"/>
      <c r="B174" s="531"/>
      <c r="C174" s="531"/>
      <c r="D174" s="531"/>
      <c r="E174" s="531"/>
      <c r="F174" s="531"/>
      <c r="G174" s="497"/>
    </row>
    <row r="175" ht="27.75" customHeight="1">
      <c r="A175" s="588"/>
      <c r="B175" s="531"/>
      <c r="C175" s="531"/>
      <c r="D175" s="531"/>
      <c r="E175" s="531"/>
      <c r="F175" s="531"/>
      <c r="G175" s="497"/>
    </row>
    <row r="176" ht="27.75" customHeight="1">
      <c r="A176" s="588"/>
      <c r="B176" s="531"/>
      <c r="C176" s="531"/>
      <c r="D176" s="531"/>
      <c r="E176" s="531"/>
      <c r="F176" s="531"/>
      <c r="G176" s="497"/>
    </row>
    <row r="177" ht="27.75" customHeight="1">
      <c r="A177" s="588"/>
      <c r="B177" s="531"/>
      <c r="C177" s="531"/>
      <c r="D177" s="531"/>
      <c r="E177" s="531"/>
      <c r="F177" s="531"/>
      <c r="G177" s="497"/>
    </row>
    <row r="178" ht="27.75" customHeight="1">
      <c r="A178" s="588"/>
      <c r="B178" s="531"/>
      <c r="C178" s="531"/>
      <c r="D178" s="531"/>
      <c r="E178" s="531"/>
      <c r="F178" s="531"/>
      <c r="G178" s="497"/>
    </row>
    <row r="179" ht="27.75" customHeight="1">
      <c r="A179" s="588"/>
      <c r="B179" s="531"/>
      <c r="C179" s="531"/>
      <c r="D179" s="531"/>
      <c r="E179" s="531"/>
      <c r="F179" s="531"/>
      <c r="G179" s="497"/>
    </row>
    <row r="180" ht="27.75" customHeight="1">
      <c r="A180" s="588"/>
      <c r="B180" s="531"/>
      <c r="C180" s="531"/>
      <c r="D180" s="531"/>
      <c r="E180" s="531"/>
      <c r="F180" s="531"/>
      <c r="G180" s="497"/>
    </row>
    <row r="181" ht="27.75" customHeight="1">
      <c r="A181" s="588"/>
      <c r="B181" s="531"/>
      <c r="C181" s="531"/>
      <c r="D181" s="531"/>
      <c r="E181" s="531"/>
      <c r="F181" s="531"/>
      <c r="G181" s="497"/>
    </row>
    <row r="182" ht="27.75" customHeight="1">
      <c r="A182" s="588"/>
      <c r="B182" s="531"/>
      <c r="C182" s="531"/>
      <c r="D182" s="531"/>
      <c r="E182" s="531"/>
      <c r="F182" s="531"/>
      <c r="G182" s="497"/>
    </row>
    <row r="183" ht="27.75" customHeight="1">
      <c r="A183" s="588"/>
      <c r="B183" s="531"/>
      <c r="C183" s="531"/>
      <c r="D183" s="531"/>
      <c r="E183" s="531"/>
      <c r="F183" s="531"/>
      <c r="G183" s="497"/>
    </row>
    <row r="184" ht="27.75" customHeight="1">
      <c r="A184" s="588"/>
      <c r="B184" s="531"/>
      <c r="C184" s="531"/>
      <c r="D184" s="531"/>
      <c r="E184" s="531"/>
      <c r="F184" s="531"/>
      <c r="G184" s="497"/>
    </row>
    <row r="185" ht="27.75" customHeight="1">
      <c r="A185" s="588"/>
      <c r="B185" s="531"/>
      <c r="C185" s="531"/>
      <c r="D185" s="531"/>
      <c r="E185" s="531"/>
      <c r="F185" s="531"/>
      <c r="G185" s="497"/>
    </row>
    <row r="186" ht="27.75" customHeight="1">
      <c r="A186" s="588"/>
      <c r="B186" s="531"/>
      <c r="C186" s="531"/>
      <c r="D186" s="531"/>
      <c r="E186" s="531"/>
      <c r="F186" s="531"/>
      <c r="G186" s="497"/>
    </row>
    <row r="187" ht="27.75" customHeight="1">
      <c r="A187" s="588"/>
      <c r="B187" s="531"/>
      <c r="C187" s="531"/>
      <c r="D187" s="531"/>
      <c r="E187" s="531"/>
      <c r="F187" s="531"/>
      <c r="G187" s="497"/>
    </row>
    <row r="188" ht="27.75" customHeight="1">
      <c r="A188" s="588"/>
      <c r="B188" s="531"/>
      <c r="C188" s="531"/>
      <c r="D188" s="531"/>
      <c r="E188" s="531"/>
      <c r="F188" s="531"/>
      <c r="G188" s="497"/>
    </row>
    <row r="189" ht="27.75" customHeight="1">
      <c r="A189" s="588"/>
      <c r="B189" s="531"/>
      <c r="C189" s="531"/>
      <c r="D189" s="531"/>
      <c r="E189" s="531"/>
      <c r="F189" s="531"/>
      <c r="G189" s="497"/>
    </row>
    <row r="190" ht="27.75" customHeight="1">
      <c r="A190" s="588"/>
      <c r="B190" s="531"/>
      <c r="C190" s="531"/>
      <c r="D190" s="531"/>
      <c r="E190" s="531"/>
      <c r="F190" s="531"/>
      <c r="G190" s="497"/>
    </row>
    <row r="191" ht="27.75" customHeight="1">
      <c r="A191" s="588"/>
      <c r="B191" s="531"/>
      <c r="C191" s="531"/>
      <c r="D191" s="531"/>
      <c r="E191" s="531"/>
      <c r="F191" s="531"/>
      <c r="G191" s="497"/>
    </row>
    <row r="192" ht="27.75" customHeight="1">
      <c r="A192" s="588"/>
      <c r="B192" s="531"/>
      <c r="C192" s="531"/>
      <c r="D192" s="531"/>
      <c r="E192" s="531"/>
      <c r="F192" s="531"/>
      <c r="G192" s="497"/>
    </row>
    <row r="193" ht="27.75" customHeight="1">
      <c r="A193" s="588"/>
      <c r="B193" s="531"/>
      <c r="C193" s="531"/>
      <c r="D193" s="531"/>
      <c r="E193" s="531"/>
      <c r="F193" s="531"/>
      <c r="G193" s="497"/>
    </row>
    <row r="194" ht="27.75" customHeight="1">
      <c r="A194" s="588"/>
      <c r="B194" s="531"/>
      <c r="C194" s="531"/>
      <c r="D194" s="531"/>
      <c r="E194" s="531"/>
      <c r="F194" s="531"/>
      <c r="G194" s="497"/>
    </row>
    <row r="195" ht="27.75" customHeight="1">
      <c r="A195" s="588"/>
      <c r="B195" s="531"/>
      <c r="C195" s="531"/>
      <c r="D195" s="531"/>
      <c r="E195" s="531"/>
      <c r="F195" s="531"/>
      <c r="G195" s="497"/>
    </row>
    <row r="196" ht="27.75" customHeight="1">
      <c r="A196" s="588"/>
      <c r="B196" s="531"/>
      <c r="C196" s="531"/>
      <c r="D196" s="531"/>
      <c r="E196" s="531"/>
      <c r="F196" s="531"/>
      <c r="G196" s="497"/>
    </row>
    <row r="197" ht="27.75" customHeight="1">
      <c r="A197" s="588"/>
      <c r="B197" s="531"/>
      <c r="C197" s="531"/>
      <c r="D197" s="531"/>
      <c r="E197" s="531"/>
      <c r="F197" s="531"/>
      <c r="G197" s="497"/>
    </row>
    <row r="198" ht="27.75" customHeight="1">
      <c r="A198" s="588"/>
      <c r="B198" s="531"/>
      <c r="C198" s="531"/>
      <c r="D198" s="531"/>
      <c r="E198" s="531"/>
      <c r="F198" s="531"/>
      <c r="G198" s="497"/>
    </row>
    <row r="199" ht="27.75" customHeight="1">
      <c r="A199" s="588"/>
      <c r="B199" s="531"/>
      <c r="C199" s="531"/>
      <c r="D199" s="531"/>
      <c r="E199" s="531"/>
      <c r="F199" s="531"/>
      <c r="G199" s="497"/>
    </row>
    <row r="200" ht="27.75" customHeight="1">
      <c r="A200" s="588"/>
      <c r="B200" s="531"/>
      <c r="C200" s="531"/>
      <c r="D200" s="531"/>
      <c r="E200" s="531"/>
      <c r="F200" s="531"/>
      <c r="G200" s="497"/>
    </row>
    <row r="201" ht="27.75" customHeight="1">
      <c r="A201" s="588"/>
      <c r="B201" s="531"/>
      <c r="C201" s="531"/>
      <c r="D201" s="531"/>
      <c r="E201" s="531"/>
      <c r="F201" s="531"/>
      <c r="G201" s="497"/>
    </row>
    <row r="202" ht="27.75" customHeight="1">
      <c r="A202" s="588"/>
      <c r="B202" s="531"/>
      <c r="C202" s="531"/>
      <c r="D202" s="531"/>
      <c r="E202" s="531"/>
      <c r="F202" s="531"/>
      <c r="G202" s="497"/>
    </row>
    <row r="203" ht="27.75" customHeight="1">
      <c r="A203" s="588"/>
      <c r="B203" s="531"/>
      <c r="C203" s="531"/>
      <c r="D203" s="531"/>
      <c r="E203" s="531"/>
      <c r="F203" s="531"/>
      <c r="G203" s="497"/>
    </row>
    <row r="204" ht="27.75" customHeight="1">
      <c r="A204" s="588"/>
      <c r="B204" s="531"/>
      <c r="C204" s="531"/>
      <c r="D204" s="531"/>
      <c r="E204" s="531"/>
      <c r="F204" s="531"/>
      <c r="G204" s="497"/>
    </row>
    <row r="205" ht="27.75" customHeight="1">
      <c r="A205" s="588"/>
      <c r="B205" s="531"/>
      <c r="C205" s="531"/>
      <c r="D205" s="531"/>
      <c r="E205" s="531"/>
      <c r="F205" s="531"/>
      <c r="G205" s="497"/>
    </row>
    <row r="206" ht="27.75" customHeight="1">
      <c r="A206" s="588"/>
      <c r="B206" s="531"/>
      <c r="C206" s="531"/>
      <c r="D206" s="531"/>
      <c r="E206" s="531"/>
      <c r="F206" s="531"/>
      <c r="G206" s="497"/>
    </row>
    <row r="207" ht="27.75" customHeight="1">
      <c r="A207" s="588"/>
      <c r="B207" s="531"/>
      <c r="C207" s="531"/>
      <c r="D207" s="531"/>
      <c r="E207" s="531"/>
      <c r="F207" s="531"/>
      <c r="G207" s="497"/>
    </row>
    <row r="208" ht="27.75" customHeight="1">
      <c r="A208" s="588"/>
      <c r="B208" s="531"/>
      <c r="C208" s="531"/>
      <c r="D208" s="531"/>
      <c r="E208" s="531"/>
      <c r="F208" s="531"/>
      <c r="G208" s="497"/>
    </row>
    <row r="209" ht="27.75" customHeight="1">
      <c r="A209" s="588"/>
      <c r="B209" s="531"/>
      <c r="C209" s="531"/>
      <c r="D209" s="531"/>
      <c r="E209" s="531"/>
      <c r="F209" s="531"/>
      <c r="G209" s="497"/>
    </row>
    <row r="210" ht="27.75" customHeight="1">
      <c r="A210" s="588"/>
      <c r="B210" s="531"/>
      <c r="C210" s="531"/>
      <c r="D210" s="531"/>
      <c r="E210" s="531"/>
      <c r="F210" s="531"/>
      <c r="G210" s="497"/>
    </row>
    <row r="211" ht="27.75" customHeight="1">
      <c r="A211" s="588"/>
      <c r="B211" s="531"/>
      <c r="C211" s="531"/>
      <c r="D211" s="531"/>
      <c r="E211" s="531"/>
      <c r="F211" s="531"/>
      <c r="G211" s="497"/>
    </row>
    <row r="212" ht="27.75" customHeight="1">
      <c r="A212" s="588"/>
      <c r="B212" s="531"/>
      <c r="C212" s="531"/>
      <c r="D212" s="531"/>
      <c r="E212" s="531"/>
      <c r="F212" s="531"/>
      <c r="G212" s="497"/>
    </row>
    <row r="213" ht="27.75" customHeight="1">
      <c r="A213" s="588"/>
      <c r="B213" s="531"/>
      <c r="C213" s="531"/>
      <c r="D213" s="531"/>
      <c r="E213" s="531"/>
      <c r="F213" s="531"/>
      <c r="G213" s="497"/>
    </row>
    <row r="214" ht="27.75" customHeight="1">
      <c r="A214" s="588"/>
      <c r="B214" s="531"/>
      <c r="C214" s="531"/>
      <c r="D214" s="531"/>
      <c r="E214" s="531"/>
      <c r="F214" s="531"/>
      <c r="G214" s="497"/>
    </row>
    <row r="215" ht="27.75" customHeight="1">
      <c r="A215" s="588"/>
      <c r="B215" s="531"/>
      <c r="C215" s="531"/>
      <c r="D215" s="531"/>
      <c r="E215" s="531"/>
      <c r="F215" s="531"/>
      <c r="G215" s="497"/>
    </row>
    <row r="216" ht="27.75" customHeight="1">
      <c r="A216" s="588"/>
      <c r="B216" s="531"/>
      <c r="C216" s="531"/>
      <c r="D216" s="531"/>
      <c r="E216" s="531"/>
      <c r="F216" s="531"/>
      <c r="G216" s="497"/>
    </row>
    <row r="217" ht="27.75" customHeight="1">
      <c r="A217" s="588"/>
      <c r="B217" s="531"/>
      <c r="C217" s="531"/>
      <c r="D217" s="531"/>
      <c r="E217" s="531"/>
      <c r="F217" s="531"/>
      <c r="G217" s="497"/>
    </row>
    <row r="218" ht="27.75" customHeight="1">
      <c r="A218" s="588"/>
      <c r="B218" s="531"/>
      <c r="C218" s="531"/>
      <c r="D218" s="531"/>
      <c r="E218" s="531"/>
      <c r="F218" s="531"/>
      <c r="G218" s="497"/>
    </row>
    <row r="219" ht="27.75" customHeight="1">
      <c r="A219" s="588"/>
      <c r="B219" s="531"/>
      <c r="C219" s="531"/>
      <c r="D219" s="531"/>
      <c r="E219" s="531"/>
      <c r="F219" s="531"/>
      <c r="G219" s="497"/>
    </row>
    <row r="220" ht="27.75" customHeight="1">
      <c r="A220" s="588"/>
      <c r="B220" s="531"/>
      <c r="C220" s="531"/>
      <c r="D220" s="531"/>
      <c r="E220" s="531"/>
      <c r="F220" s="531"/>
      <c r="G220" s="497"/>
    </row>
    <row r="221" ht="27.75" customHeight="1">
      <c r="A221" s="588"/>
      <c r="B221" s="531"/>
      <c r="C221" s="531"/>
      <c r="D221" s="531"/>
      <c r="E221" s="531"/>
      <c r="F221" s="531"/>
      <c r="G221" s="497"/>
    </row>
    <row r="222" ht="27.75" customHeight="1">
      <c r="A222" s="588"/>
      <c r="B222" s="531"/>
      <c r="C222" s="531"/>
      <c r="D222" s="531"/>
      <c r="E222" s="531"/>
      <c r="F222" s="531"/>
      <c r="G222" s="497"/>
    </row>
    <row r="223" ht="27.75" customHeight="1">
      <c r="A223" s="588"/>
      <c r="B223" s="531"/>
      <c r="C223" s="531"/>
      <c r="D223" s="531"/>
      <c r="E223" s="531"/>
      <c r="F223" s="531"/>
      <c r="G223" s="497"/>
    </row>
    <row r="224" ht="27.75" customHeight="1">
      <c r="A224" s="588"/>
      <c r="B224" s="531"/>
      <c r="C224" s="531"/>
      <c r="D224" s="531"/>
      <c r="E224" s="531"/>
      <c r="F224" s="531"/>
      <c r="G224" s="497"/>
    </row>
    <row r="225" ht="27.75" customHeight="1">
      <c r="A225" s="588"/>
      <c r="B225" s="531"/>
      <c r="C225" s="531"/>
      <c r="D225" s="531"/>
      <c r="E225" s="531"/>
      <c r="F225" s="531"/>
      <c r="G225" s="497"/>
    </row>
    <row r="226" ht="27.75" customHeight="1">
      <c r="A226" s="588"/>
      <c r="B226" s="531"/>
      <c r="C226" s="531"/>
      <c r="D226" s="531"/>
      <c r="E226" s="531"/>
      <c r="F226" s="531"/>
      <c r="G226" s="497"/>
    </row>
    <row r="227" ht="27.75" customHeight="1">
      <c r="A227" s="588"/>
      <c r="B227" s="531"/>
      <c r="C227" s="531"/>
      <c r="D227" s="531"/>
      <c r="E227" s="531"/>
      <c r="F227" s="531"/>
      <c r="G227" s="497"/>
    </row>
    <row r="228" ht="27.75" customHeight="1">
      <c r="A228" s="588"/>
      <c r="B228" s="531"/>
      <c r="C228" s="531"/>
      <c r="D228" s="531"/>
      <c r="E228" s="531"/>
      <c r="F228" s="531"/>
      <c r="G228" s="497"/>
    </row>
    <row r="229" ht="27.75" customHeight="1">
      <c r="A229" s="588"/>
      <c r="B229" s="531"/>
      <c r="C229" s="531"/>
      <c r="D229" s="531"/>
      <c r="E229" s="531"/>
      <c r="F229" s="531"/>
      <c r="G229" s="497"/>
    </row>
    <row r="230" ht="27.75" customHeight="1">
      <c r="A230" s="588"/>
      <c r="B230" s="531"/>
      <c r="C230" s="531"/>
      <c r="D230" s="531"/>
      <c r="E230" s="531"/>
      <c r="F230" s="531"/>
      <c r="G230" s="497"/>
    </row>
    <row r="231" ht="27.75" customHeight="1">
      <c r="A231" s="588"/>
      <c r="B231" s="531"/>
      <c r="C231" s="531"/>
      <c r="D231" s="531"/>
      <c r="E231" s="531"/>
      <c r="F231" s="531"/>
      <c r="G231" s="497"/>
    </row>
    <row r="232" ht="27.75" customHeight="1">
      <c r="A232" s="588"/>
      <c r="B232" s="531"/>
      <c r="C232" s="531"/>
      <c r="D232" s="531"/>
      <c r="E232" s="531"/>
      <c r="F232" s="531"/>
      <c r="G232" s="497"/>
    </row>
    <row r="233" ht="27.75" customHeight="1">
      <c r="A233" s="588"/>
      <c r="B233" s="531"/>
      <c r="C233" s="531"/>
      <c r="D233" s="531"/>
      <c r="E233" s="531"/>
      <c r="F233" s="531"/>
      <c r="G233" s="497"/>
    </row>
    <row r="234" ht="27.75" customHeight="1">
      <c r="A234" s="588"/>
      <c r="B234" s="531"/>
      <c r="C234" s="531"/>
      <c r="D234" s="531"/>
      <c r="E234" s="531"/>
      <c r="F234" s="531"/>
      <c r="G234" s="497"/>
    </row>
    <row r="235" ht="27.75" customHeight="1">
      <c r="A235" s="588"/>
      <c r="B235" s="531"/>
      <c r="C235" s="531"/>
      <c r="D235" s="531"/>
      <c r="E235" s="531"/>
      <c r="F235" s="531"/>
      <c r="G235" s="497"/>
    </row>
    <row r="236" ht="27.75" customHeight="1">
      <c r="A236" s="588"/>
      <c r="B236" s="531"/>
      <c r="C236" s="531"/>
      <c r="D236" s="531"/>
      <c r="E236" s="531"/>
      <c r="F236" s="531"/>
      <c r="G236" s="497"/>
    </row>
    <row r="237" ht="27.75" customHeight="1">
      <c r="A237" s="588"/>
      <c r="B237" s="531"/>
      <c r="C237" s="531"/>
      <c r="D237" s="531"/>
      <c r="E237" s="531"/>
      <c r="F237" s="531"/>
      <c r="G237" s="497"/>
    </row>
    <row r="238" ht="27.75" customHeight="1">
      <c r="A238" s="588"/>
      <c r="B238" s="531"/>
      <c r="C238" s="531"/>
      <c r="D238" s="531"/>
      <c r="E238" s="531"/>
      <c r="F238" s="531"/>
      <c r="G238" s="497"/>
    </row>
    <row r="239" ht="27.75" customHeight="1">
      <c r="A239" s="588"/>
      <c r="B239" s="531"/>
      <c r="C239" s="531"/>
      <c r="D239" s="531"/>
      <c r="E239" s="531"/>
      <c r="F239" s="531"/>
      <c r="G239" s="497"/>
    </row>
    <row r="240" ht="27.75" customHeight="1">
      <c r="A240" s="588"/>
      <c r="B240" s="531"/>
      <c r="C240" s="531"/>
      <c r="D240" s="531"/>
      <c r="E240" s="531"/>
      <c r="F240" s="531"/>
      <c r="G240" s="497"/>
    </row>
    <row r="241" ht="27.75" customHeight="1">
      <c r="A241" s="588"/>
      <c r="B241" s="531"/>
      <c r="C241" s="531"/>
      <c r="D241" s="531"/>
      <c r="E241" s="531"/>
      <c r="F241" s="531"/>
      <c r="G241" s="497"/>
    </row>
    <row r="242" ht="27.75" customHeight="1">
      <c r="A242" s="588"/>
      <c r="B242" s="531"/>
      <c r="C242" s="531"/>
      <c r="D242" s="531"/>
      <c r="E242" s="531"/>
      <c r="F242" s="531"/>
      <c r="G242" s="497"/>
    </row>
    <row r="243" ht="27.75" customHeight="1">
      <c r="A243" s="588"/>
      <c r="B243" s="531"/>
      <c r="C243" s="531"/>
      <c r="D243" s="531"/>
      <c r="E243" s="531"/>
      <c r="F243" s="531"/>
      <c r="G243" s="497"/>
    </row>
    <row r="244" ht="27.75" customHeight="1">
      <c r="A244" s="588"/>
      <c r="B244" s="531"/>
      <c r="C244" s="531"/>
      <c r="D244" s="531"/>
      <c r="E244" s="531"/>
      <c r="F244" s="531"/>
      <c r="G244" s="497"/>
    </row>
    <row r="245" ht="27.75" customHeight="1">
      <c r="A245" s="588"/>
      <c r="B245" s="531"/>
      <c r="C245" s="531"/>
      <c r="D245" s="531"/>
      <c r="E245" s="531"/>
      <c r="F245" s="531"/>
      <c r="G245" s="497"/>
    </row>
    <row r="246" ht="27.75" customHeight="1">
      <c r="A246" s="588"/>
      <c r="B246" s="531"/>
      <c r="C246" s="531"/>
      <c r="D246" s="531"/>
      <c r="E246" s="531"/>
      <c r="F246" s="531"/>
      <c r="G246" s="497"/>
    </row>
    <row r="247" ht="27.75" customHeight="1">
      <c r="A247" s="588"/>
      <c r="B247" s="531"/>
      <c r="C247" s="531"/>
      <c r="D247" s="531"/>
      <c r="E247" s="531"/>
      <c r="F247" s="531"/>
      <c r="G247" s="497"/>
    </row>
    <row r="248" ht="27.75" customHeight="1">
      <c r="A248" s="588"/>
      <c r="B248" s="531"/>
      <c r="C248" s="531"/>
      <c r="D248" s="531"/>
      <c r="E248" s="531"/>
      <c r="F248" s="531"/>
      <c r="G248" s="497"/>
    </row>
    <row r="249" ht="27.75" customHeight="1">
      <c r="A249" s="588"/>
      <c r="B249" s="531"/>
      <c r="C249" s="531"/>
      <c r="D249" s="531"/>
      <c r="E249" s="531"/>
      <c r="F249" s="531"/>
      <c r="G249" s="497"/>
    </row>
    <row r="250" ht="27.75" customHeight="1">
      <c r="A250" s="588"/>
      <c r="B250" s="531"/>
      <c r="C250" s="531"/>
      <c r="D250" s="531"/>
      <c r="E250" s="531"/>
      <c r="F250" s="531"/>
      <c r="G250" s="497"/>
    </row>
    <row r="251" ht="27.75" customHeight="1">
      <c r="A251" s="588"/>
      <c r="B251" s="531"/>
      <c r="C251" s="531"/>
      <c r="D251" s="531"/>
      <c r="E251" s="531"/>
      <c r="F251" s="531"/>
      <c r="G251" s="497"/>
    </row>
    <row r="252" ht="27.75" customHeight="1">
      <c r="A252" s="588"/>
      <c r="B252" s="531"/>
      <c r="C252" s="531"/>
      <c r="D252" s="531"/>
      <c r="E252" s="531"/>
      <c r="F252" s="531"/>
      <c r="G252" s="497"/>
    </row>
    <row r="253" ht="27.75" customHeight="1">
      <c r="A253" s="588"/>
      <c r="B253" s="531"/>
      <c r="C253" s="531"/>
      <c r="D253" s="531"/>
      <c r="E253" s="531"/>
      <c r="F253" s="531"/>
      <c r="G253" s="497"/>
    </row>
    <row r="254" ht="27.75" customHeight="1">
      <c r="A254" s="588"/>
      <c r="B254" s="531"/>
      <c r="C254" s="531"/>
      <c r="D254" s="531"/>
      <c r="E254" s="531"/>
      <c r="F254" s="531"/>
      <c r="G254" s="497"/>
    </row>
    <row r="255" ht="27.75" customHeight="1">
      <c r="A255" s="588"/>
      <c r="B255" s="531"/>
      <c r="C255" s="531"/>
      <c r="D255" s="531"/>
      <c r="E255" s="531"/>
      <c r="F255" s="531"/>
      <c r="G255" s="497"/>
    </row>
    <row r="256" ht="27.75" customHeight="1">
      <c r="A256" s="588"/>
      <c r="B256" s="531"/>
      <c r="C256" s="531"/>
      <c r="D256" s="531"/>
      <c r="E256" s="531"/>
      <c r="F256" s="531"/>
      <c r="G256" s="497"/>
    </row>
    <row r="257" ht="27.75" customHeight="1">
      <c r="A257" s="588"/>
      <c r="B257" s="531"/>
      <c r="C257" s="531"/>
      <c r="D257" s="531"/>
      <c r="E257" s="531"/>
      <c r="F257" s="531"/>
      <c r="G257" s="497"/>
    </row>
    <row r="258" ht="27.75" customHeight="1">
      <c r="A258" s="588"/>
      <c r="B258" s="531"/>
      <c r="C258" s="531"/>
      <c r="D258" s="531"/>
      <c r="E258" s="531"/>
      <c r="F258" s="531"/>
      <c r="G258" s="497"/>
    </row>
    <row r="259" ht="27.75" customHeight="1">
      <c r="A259" s="588"/>
      <c r="B259" s="531"/>
      <c r="C259" s="531"/>
      <c r="D259" s="531"/>
      <c r="E259" s="531"/>
      <c r="F259" s="531"/>
      <c r="G259" s="497"/>
    </row>
    <row r="260" ht="27.75" customHeight="1">
      <c r="A260" s="588"/>
      <c r="B260" s="531"/>
      <c r="C260" s="531"/>
      <c r="D260" s="531"/>
      <c r="E260" s="531"/>
      <c r="F260" s="531"/>
      <c r="G260" s="497"/>
    </row>
    <row r="261" ht="27.75" customHeight="1">
      <c r="A261" s="588"/>
      <c r="B261" s="531"/>
      <c r="C261" s="531"/>
      <c r="D261" s="531"/>
      <c r="E261" s="531"/>
      <c r="F261" s="531"/>
      <c r="G261" s="497"/>
    </row>
    <row r="262" ht="27.75" customHeight="1">
      <c r="A262" s="588"/>
      <c r="B262" s="531"/>
      <c r="C262" s="531"/>
      <c r="D262" s="531"/>
      <c r="E262" s="531"/>
      <c r="F262" s="531"/>
      <c r="G262" s="497"/>
    </row>
    <row r="263" ht="27.75" customHeight="1">
      <c r="A263" s="588"/>
      <c r="B263" s="531"/>
      <c r="C263" s="531"/>
      <c r="D263" s="531"/>
      <c r="E263" s="531"/>
      <c r="F263" s="531"/>
      <c r="G263" s="497"/>
    </row>
    <row r="264" ht="27.75" customHeight="1">
      <c r="A264" s="588"/>
      <c r="B264" s="531"/>
      <c r="C264" s="531"/>
      <c r="D264" s="531"/>
      <c r="E264" s="531"/>
      <c r="F264" s="531"/>
      <c r="G264" s="497"/>
    </row>
    <row r="265" ht="27.75" customHeight="1">
      <c r="A265" s="588"/>
      <c r="B265" s="531"/>
      <c r="C265" s="531"/>
      <c r="D265" s="531"/>
      <c r="E265" s="531"/>
      <c r="F265" s="531"/>
      <c r="G265" s="497"/>
    </row>
    <row r="266" ht="27.75" customHeight="1">
      <c r="A266" s="588"/>
      <c r="B266" s="531"/>
      <c r="C266" s="531"/>
      <c r="D266" s="531"/>
      <c r="E266" s="531"/>
      <c r="F266" s="531"/>
      <c r="G266" s="497"/>
    </row>
    <row r="267" ht="27.75" customHeight="1">
      <c r="A267" s="588"/>
      <c r="B267" s="531"/>
      <c r="C267" s="531"/>
      <c r="D267" s="531"/>
      <c r="E267" s="531"/>
      <c r="F267" s="531"/>
      <c r="G267" s="497"/>
    </row>
    <row r="268" ht="27.75" customHeight="1">
      <c r="A268" s="588"/>
      <c r="B268" s="531"/>
      <c r="C268" s="531"/>
      <c r="D268" s="531"/>
      <c r="E268" s="531"/>
      <c r="F268" s="531"/>
      <c r="G268" s="497"/>
    </row>
    <row r="269" ht="27.75" customHeight="1">
      <c r="A269" s="588"/>
      <c r="B269" s="531"/>
      <c r="C269" s="531"/>
      <c r="D269" s="531"/>
      <c r="E269" s="531"/>
      <c r="F269" s="531"/>
      <c r="G269" s="497"/>
    </row>
    <row r="270" ht="27.75" customHeight="1">
      <c r="A270" s="588"/>
      <c r="B270" s="531"/>
      <c r="C270" s="531"/>
      <c r="D270" s="531"/>
      <c r="E270" s="531"/>
      <c r="F270" s="531"/>
      <c r="G270" s="497"/>
    </row>
    <row r="271" ht="27.75" customHeight="1">
      <c r="A271" s="588"/>
      <c r="B271" s="531"/>
      <c r="C271" s="531"/>
      <c r="D271" s="531"/>
      <c r="E271" s="531"/>
      <c r="F271" s="531"/>
      <c r="G271" s="497"/>
    </row>
    <row r="272" ht="27.75" customHeight="1">
      <c r="A272" s="588"/>
      <c r="B272" s="531"/>
      <c r="C272" s="531"/>
      <c r="D272" s="531"/>
      <c r="E272" s="531"/>
      <c r="F272" s="531"/>
      <c r="G272" s="497"/>
    </row>
    <row r="273" ht="27.75" customHeight="1">
      <c r="A273" s="588"/>
      <c r="B273" s="531"/>
      <c r="C273" s="531"/>
      <c r="D273" s="531"/>
      <c r="E273" s="531"/>
      <c r="F273" s="531"/>
      <c r="G273" s="497"/>
    </row>
    <row r="274" ht="27.75" customHeight="1">
      <c r="A274" s="588"/>
      <c r="B274" s="531"/>
      <c r="C274" s="531"/>
      <c r="D274" s="531"/>
      <c r="E274" s="531"/>
      <c r="F274" s="531"/>
      <c r="G274" s="497"/>
    </row>
    <row r="275" ht="27.75" customHeight="1">
      <c r="A275" s="588"/>
      <c r="B275" s="531"/>
      <c r="C275" s="531"/>
      <c r="D275" s="531"/>
      <c r="E275" s="531"/>
      <c r="F275" s="531"/>
      <c r="G275" s="497"/>
    </row>
    <row r="276" ht="27.75" customHeight="1">
      <c r="A276" s="588"/>
      <c r="B276" s="531"/>
      <c r="C276" s="531"/>
      <c r="D276" s="531"/>
      <c r="E276" s="531"/>
      <c r="F276" s="531"/>
      <c r="G276" s="497"/>
    </row>
    <row r="277" ht="27.75" customHeight="1">
      <c r="A277" s="588"/>
      <c r="B277" s="531"/>
      <c r="C277" s="531"/>
      <c r="D277" s="531"/>
      <c r="E277" s="531"/>
      <c r="F277" s="531"/>
      <c r="G277" s="497"/>
    </row>
    <row r="278" ht="27.75" customHeight="1">
      <c r="A278" s="588"/>
      <c r="B278" s="531"/>
      <c r="C278" s="531"/>
      <c r="D278" s="531"/>
      <c r="E278" s="531"/>
      <c r="F278" s="531"/>
      <c r="G278" s="497"/>
    </row>
    <row r="279" ht="27.75" customHeight="1">
      <c r="A279" s="588"/>
      <c r="B279" s="531"/>
      <c r="C279" s="531"/>
      <c r="D279" s="531"/>
      <c r="E279" s="531"/>
      <c r="F279" s="531"/>
      <c r="G279" s="497"/>
    </row>
    <row r="280" ht="27.75" customHeight="1">
      <c r="A280" s="588"/>
      <c r="B280" s="531"/>
      <c r="C280" s="531"/>
      <c r="D280" s="531"/>
      <c r="E280" s="531"/>
      <c r="F280" s="531"/>
      <c r="G280" s="497"/>
    </row>
    <row r="281" ht="27.75" customHeight="1">
      <c r="A281" s="588"/>
      <c r="B281" s="531"/>
      <c r="C281" s="531"/>
      <c r="D281" s="531"/>
      <c r="E281" s="531"/>
      <c r="F281" s="531"/>
      <c r="G281" s="497"/>
    </row>
    <row r="282" ht="27.75" customHeight="1">
      <c r="A282" s="588"/>
      <c r="B282" s="531"/>
      <c r="C282" s="531"/>
      <c r="D282" s="531"/>
      <c r="E282" s="531"/>
      <c r="F282" s="531"/>
      <c r="G282" s="497"/>
    </row>
    <row r="283" ht="27.75" customHeight="1">
      <c r="A283" s="588"/>
      <c r="B283" s="531"/>
      <c r="C283" s="531"/>
      <c r="D283" s="531"/>
      <c r="E283" s="531"/>
      <c r="F283" s="531"/>
      <c r="G283" s="497"/>
    </row>
    <row r="284" ht="27.75" customHeight="1">
      <c r="A284" s="588"/>
      <c r="B284" s="531"/>
      <c r="C284" s="531"/>
      <c r="D284" s="531"/>
      <c r="E284" s="531"/>
      <c r="F284" s="531"/>
      <c r="G284" s="497"/>
    </row>
    <row r="285" ht="27.75" customHeight="1">
      <c r="A285" s="588"/>
      <c r="B285" s="531"/>
      <c r="C285" s="531"/>
      <c r="D285" s="531"/>
      <c r="E285" s="531"/>
      <c r="F285" s="531"/>
      <c r="G285" s="497"/>
    </row>
    <row r="286" ht="27.75" customHeight="1">
      <c r="A286" s="588"/>
      <c r="B286" s="531"/>
      <c r="C286" s="531"/>
      <c r="D286" s="531"/>
      <c r="E286" s="531"/>
      <c r="F286" s="531"/>
      <c r="G286" s="497"/>
    </row>
    <row r="287" ht="27.75" customHeight="1">
      <c r="A287" s="588"/>
      <c r="B287" s="531"/>
      <c r="C287" s="531"/>
      <c r="D287" s="531"/>
      <c r="E287" s="531"/>
      <c r="F287" s="531"/>
      <c r="G287" s="497"/>
    </row>
    <row r="288" ht="27.75" customHeight="1">
      <c r="A288" s="588"/>
      <c r="B288" s="531"/>
      <c r="C288" s="531"/>
      <c r="D288" s="531"/>
      <c r="E288" s="531"/>
      <c r="F288" s="531"/>
      <c r="G288" s="497"/>
    </row>
    <row r="289" ht="27.75" customHeight="1">
      <c r="A289" s="588"/>
      <c r="B289" s="531"/>
      <c r="C289" s="531"/>
      <c r="D289" s="531"/>
      <c r="E289" s="531"/>
      <c r="F289" s="531"/>
      <c r="G289" s="497"/>
    </row>
    <row r="290" ht="27.75" customHeight="1">
      <c r="A290" s="588"/>
      <c r="B290" s="531"/>
      <c r="C290" s="531"/>
      <c r="D290" s="531"/>
      <c r="E290" s="531"/>
      <c r="F290" s="531"/>
      <c r="G290" s="497"/>
    </row>
    <row r="291" ht="27.75" customHeight="1">
      <c r="A291" s="588"/>
      <c r="B291" s="531"/>
      <c r="C291" s="531"/>
      <c r="D291" s="531"/>
      <c r="E291" s="531"/>
      <c r="F291" s="531"/>
      <c r="G291" s="497"/>
    </row>
    <row r="292" ht="27.75" customHeight="1">
      <c r="A292" s="588"/>
      <c r="B292" s="531"/>
      <c r="C292" s="531"/>
      <c r="D292" s="531"/>
      <c r="E292" s="531"/>
      <c r="F292" s="531"/>
      <c r="G292" s="497"/>
    </row>
    <row r="293" ht="27.75" customHeight="1">
      <c r="A293" s="588"/>
      <c r="B293" s="531"/>
      <c r="C293" s="531"/>
      <c r="D293" s="531"/>
      <c r="E293" s="531"/>
      <c r="F293" s="531"/>
      <c r="G293" s="497"/>
    </row>
    <row r="294" ht="27.75" customHeight="1">
      <c r="A294" s="588"/>
      <c r="B294" s="531"/>
      <c r="C294" s="531"/>
      <c r="D294" s="531"/>
      <c r="E294" s="531"/>
      <c r="F294" s="531"/>
      <c r="G294" s="497"/>
    </row>
    <row r="295" ht="27.75" customHeight="1">
      <c r="A295" s="588"/>
      <c r="B295" s="531"/>
      <c r="C295" s="531"/>
      <c r="D295" s="531"/>
      <c r="E295" s="531"/>
      <c r="F295" s="531"/>
      <c r="G295" s="497"/>
    </row>
    <row r="296" ht="27.75" customHeight="1">
      <c r="A296" s="588"/>
      <c r="B296" s="531"/>
      <c r="C296" s="531"/>
      <c r="D296" s="531"/>
      <c r="E296" s="531"/>
      <c r="F296" s="531"/>
      <c r="G296" s="497"/>
    </row>
    <row r="297" ht="27.75" customHeight="1">
      <c r="A297" s="588"/>
      <c r="B297" s="531"/>
      <c r="C297" s="531"/>
      <c r="D297" s="531"/>
      <c r="E297" s="531"/>
      <c r="F297" s="531"/>
      <c r="G297" s="497"/>
    </row>
    <row r="298" ht="27.75" customHeight="1">
      <c r="A298" s="588"/>
      <c r="B298" s="531"/>
      <c r="C298" s="531"/>
      <c r="D298" s="531"/>
      <c r="E298" s="531"/>
      <c r="F298" s="531"/>
      <c r="G298" s="497"/>
    </row>
    <row r="299" ht="27.75" customHeight="1">
      <c r="A299" s="588"/>
      <c r="B299" s="531"/>
      <c r="C299" s="531"/>
      <c r="D299" s="531"/>
      <c r="E299" s="531"/>
      <c r="F299" s="531"/>
      <c r="G299" s="497"/>
    </row>
    <row r="300" ht="27.75" customHeight="1">
      <c r="A300" s="588"/>
      <c r="B300" s="531"/>
      <c r="C300" s="531"/>
      <c r="D300" s="531"/>
      <c r="E300" s="531"/>
      <c r="F300" s="531"/>
      <c r="G300" s="497"/>
    </row>
    <row r="301" ht="27.75" customHeight="1">
      <c r="A301" s="588"/>
      <c r="B301" s="531"/>
      <c r="C301" s="531"/>
      <c r="D301" s="531"/>
      <c r="E301" s="531"/>
      <c r="F301" s="531"/>
      <c r="G301" s="497"/>
    </row>
    <row r="302" ht="27.75" customHeight="1">
      <c r="A302" s="588"/>
      <c r="B302" s="531"/>
      <c r="C302" s="531"/>
      <c r="D302" s="531"/>
      <c r="E302" s="531"/>
      <c r="F302" s="531"/>
      <c r="G302" s="497"/>
    </row>
    <row r="303" ht="27.75" customHeight="1">
      <c r="A303" s="588"/>
      <c r="B303" s="531"/>
      <c r="C303" s="531"/>
      <c r="D303" s="531"/>
      <c r="E303" s="531"/>
      <c r="F303" s="531"/>
      <c r="G303" s="497"/>
    </row>
    <row r="304" ht="27.75" customHeight="1">
      <c r="A304" s="588"/>
      <c r="B304" s="531"/>
      <c r="C304" s="531"/>
      <c r="D304" s="531"/>
      <c r="E304" s="531"/>
      <c r="F304" s="531"/>
      <c r="G304" s="497"/>
    </row>
    <row r="305" ht="27.75" customHeight="1">
      <c r="A305" s="588"/>
      <c r="B305" s="531"/>
      <c r="C305" s="531"/>
      <c r="D305" s="531"/>
      <c r="E305" s="531"/>
      <c r="F305" s="531"/>
      <c r="G305" s="497"/>
    </row>
    <row r="306" ht="27.75" customHeight="1">
      <c r="A306" s="588"/>
      <c r="B306" s="531"/>
      <c r="C306" s="531"/>
      <c r="D306" s="531"/>
      <c r="E306" s="531"/>
      <c r="F306" s="531"/>
      <c r="G306" s="497"/>
    </row>
    <row r="307" ht="27.75" customHeight="1">
      <c r="A307" s="588"/>
      <c r="B307" s="531"/>
      <c r="C307" s="531"/>
      <c r="D307" s="531"/>
      <c r="E307" s="531"/>
      <c r="F307" s="531"/>
      <c r="G307" s="497"/>
    </row>
    <row r="308" ht="27.75" customHeight="1">
      <c r="A308" s="588"/>
      <c r="B308" s="531"/>
      <c r="C308" s="531"/>
      <c r="D308" s="531"/>
      <c r="E308" s="531"/>
      <c r="F308" s="531"/>
      <c r="G308" s="497"/>
    </row>
    <row r="309" ht="27.75" customHeight="1">
      <c r="A309" s="588"/>
      <c r="B309" s="531"/>
      <c r="C309" s="531"/>
      <c r="D309" s="531"/>
      <c r="E309" s="531"/>
      <c r="F309" s="531"/>
      <c r="G309" s="497"/>
    </row>
    <row r="310" ht="27.75" customHeight="1">
      <c r="A310" s="588"/>
      <c r="B310" s="531"/>
      <c r="C310" s="531"/>
      <c r="D310" s="531"/>
      <c r="E310" s="531"/>
      <c r="F310" s="531"/>
      <c r="G310" s="497"/>
    </row>
    <row r="311" ht="27.75" customHeight="1">
      <c r="A311" s="588"/>
      <c r="B311" s="531"/>
      <c r="C311" s="531"/>
      <c r="D311" s="531"/>
      <c r="E311" s="531"/>
      <c r="F311" s="531"/>
      <c r="G311" s="497"/>
    </row>
    <row r="312" ht="27.75" customHeight="1">
      <c r="A312" s="588"/>
      <c r="B312" s="531"/>
      <c r="C312" s="531"/>
      <c r="D312" s="531"/>
      <c r="E312" s="531"/>
      <c r="F312" s="531"/>
      <c r="G312" s="497"/>
    </row>
    <row r="313" ht="27.75" customHeight="1">
      <c r="A313" s="588"/>
      <c r="B313" s="531"/>
      <c r="C313" s="531"/>
      <c r="D313" s="531"/>
      <c r="E313" s="531"/>
      <c r="F313" s="531"/>
      <c r="G313" s="497"/>
    </row>
    <row r="314" ht="27.75" customHeight="1">
      <c r="A314" s="588"/>
      <c r="B314" s="531"/>
      <c r="C314" s="531"/>
      <c r="D314" s="531"/>
      <c r="E314" s="531"/>
      <c r="F314" s="531"/>
      <c r="G314" s="497"/>
    </row>
    <row r="315" ht="27.75" customHeight="1">
      <c r="A315" s="588"/>
      <c r="B315" s="531"/>
      <c r="C315" s="531"/>
      <c r="D315" s="531"/>
      <c r="E315" s="531"/>
      <c r="F315" s="531"/>
      <c r="G315" s="497"/>
    </row>
    <row r="316" ht="27.75" customHeight="1">
      <c r="A316" s="588"/>
      <c r="B316" s="531"/>
      <c r="C316" s="531"/>
      <c r="D316" s="531"/>
      <c r="E316" s="531"/>
      <c r="F316" s="531"/>
      <c r="G316" s="497"/>
    </row>
    <row r="317" ht="27.75" customHeight="1">
      <c r="A317" s="588"/>
      <c r="B317" s="531"/>
      <c r="C317" s="531"/>
      <c r="D317" s="531"/>
      <c r="E317" s="531"/>
      <c r="F317" s="531"/>
      <c r="G317" s="497"/>
    </row>
    <row r="318" ht="27.75" customHeight="1">
      <c r="A318" s="588"/>
      <c r="B318" s="531"/>
      <c r="C318" s="531"/>
      <c r="D318" s="531"/>
      <c r="E318" s="531"/>
      <c r="F318" s="531"/>
      <c r="G318" s="497"/>
    </row>
    <row r="319" ht="27.75" customHeight="1">
      <c r="A319" s="588"/>
      <c r="B319" s="531"/>
      <c r="C319" s="531"/>
      <c r="D319" s="531"/>
      <c r="E319" s="531"/>
      <c r="F319" s="531"/>
      <c r="G319" s="497"/>
    </row>
    <row r="320" ht="27.75" customHeight="1">
      <c r="A320" s="588"/>
      <c r="B320" s="531"/>
      <c r="C320" s="531"/>
      <c r="D320" s="531"/>
      <c r="E320" s="531"/>
      <c r="F320" s="531"/>
      <c r="G320" s="497"/>
    </row>
    <row r="321" ht="27.75" customHeight="1">
      <c r="A321" s="588"/>
      <c r="B321" s="531"/>
      <c r="C321" s="531"/>
      <c r="D321" s="531"/>
      <c r="E321" s="531"/>
      <c r="F321" s="531"/>
      <c r="G321" s="497"/>
    </row>
    <row r="322" ht="27.75" customHeight="1">
      <c r="A322" s="588"/>
      <c r="B322" s="531"/>
      <c r="C322" s="531"/>
      <c r="D322" s="531"/>
      <c r="E322" s="531"/>
      <c r="F322" s="531"/>
      <c r="G322" s="497"/>
    </row>
    <row r="323" ht="27.75" customHeight="1">
      <c r="A323" s="588"/>
      <c r="B323" s="531"/>
      <c r="C323" s="531"/>
      <c r="D323" s="531"/>
      <c r="E323" s="531"/>
      <c r="F323" s="531"/>
      <c r="G323" s="497"/>
    </row>
    <row r="324" ht="27.75" customHeight="1">
      <c r="A324" s="588"/>
      <c r="B324" s="531"/>
      <c r="C324" s="531"/>
      <c r="D324" s="531"/>
      <c r="E324" s="531"/>
      <c r="F324" s="531"/>
      <c r="G324" s="497"/>
    </row>
    <row r="325" ht="27.75" customHeight="1">
      <c r="A325" s="588"/>
      <c r="B325" s="531"/>
      <c r="C325" s="531"/>
      <c r="D325" s="531"/>
      <c r="E325" s="531"/>
      <c r="F325" s="531"/>
      <c r="G325" s="497"/>
    </row>
    <row r="326" ht="27.75" customHeight="1">
      <c r="A326" s="588"/>
      <c r="B326" s="531"/>
      <c r="C326" s="531"/>
      <c r="D326" s="531"/>
      <c r="E326" s="531"/>
      <c r="F326" s="531"/>
      <c r="G326" s="497"/>
    </row>
    <row r="327" ht="27.75" customHeight="1">
      <c r="A327" s="588"/>
      <c r="B327" s="531"/>
      <c r="C327" s="531"/>
      <c r="D327" s="531"/>
      <c r="E327" s="531"/>
      <c r="F327" s="531"/>
      <c r="G327" s="497"/>
    </row>
    <row r="328" ht="27.75" customHeight="1">
      <c r="A328" s="588"/>
      <c r="B328" s="531"/>
      <c r="C328" s="531"/>
      <c r="D328" s="531"/>
      <c r="E328" s="531"/>
      <c r="F328" s="531"/>
      <c r="G328" s="497"/>
    </row>
    <row r="329" ht="27.75" customHeight="1">
      <c r="A329" s="588"/>
      <c r="B329" s="531"/>
      <c r="C329" s="531"/>
      <c r="D329" s="531"/>
      <c r="E329" s="531"/>
      <c r="F329" s="531"/>
      <c r="G329" s="497"/>
    </row>
    <row r="330" ht="27.75" customHeight="1">
      <c r="A330" s="588"/>
      <c r="B330" s="531"/>
      <c r="C330" s="531"/>
      <c r="D330" s="531"/>
      <c r="E330" s="531"/>
      <c r="F330" s="531"/>
      <c r="G330" s="497"/>
    </row>
    <row r="331" ht="27.75" customHeight="1">
      <c r="A331" s="588"/>
      <c r="B331" s="531"/>
      <c r="C331" s="531"/>
      <c r="D331" s="531"/>
      <c r="E331" s="531"/>
      <c r="F331" s="531"/>
      <c r="G331" s="497"/>
    </row>
    <row r="332" ht="27.75" customHeight="1">
      <c r="A332" s="588"/>
      <c r="B332" s="531"/>
      <c r="C332" s="531"/>
      <c r="D332" s="531"/>
      <c r="E332" s="531"/>
      <c r="F332" s="531"/>
      <c r="G332" s="497"/>
    </row>
    <row r="333" ht="27.75" customHeight="1">
      <c r="A333" s="588"/>
      <c r="B333" s="531"/>
      <c r="C333" s="531"/>
      <c r="D333" s="531"/>
      <c r="E333" s="531"/>
      <c r="F333" s="531"/>
      <c r="G333" s="497"/>
    </row>
    <row r="334" ht="27.75" customHeight="1">
      <c r="A334" s="588"/>
      <c r="B334" s="531"/>
      <c r="C334" s="531"/>
      <c r="D334" s="531"/>
      <c r="E334" s="531"/>
      <c r="F334" s="531"/>
      <c r="G334" s="497"/>
    </row>
    <row r="335" ht="27.75" customHeight="1">
      <c r="A335" s="588"/>
      <c r="B335" s="531"/>
      <c r="C335" s="531"/>
      <c r="D335" s="531"/>
      <c r="E335" s="531"/>
      <c r="F335" s="531"/>
      <c r="G335" s="497"/>
    </row>
    <row r="336" ht="27.75" customHeight="1">
      <c r="A336" s="588"/>
      <c r="B336" s="531"/>
      <c r="C336" s="531"/>
      <c r="D336" s="531"/>
      <c r="E336" s="531"/>
      <c r="F336" s="531"/>
      <c r="G336" s="497"/>
    </row>
    <row r="337" ht="27.75" customHeight="1">
      <c r="A337" s="588"/>
      <c r="B337" s="531"/>
      <c r="C337" s="531"/>
      <c r="D337" s="531"/>
      <c r="E337" s="531"/>
      <c r="F337" s="531"/>
      <c r="G337" s="497"/>
    </row>
    <row r="338" ht="27.75" customHeight="1">
      <c r="A338" s="588"/>
      <c r="B338" s="531"/>
      <c r="C338" s="531"/>
      <c r="D338" s="531"/>
      <c r="E338" s="531"/>
      <c r="F338" s="531"/>
      <c r="G338" s="497"/>
    </row>
    <row r="339" ht="27.75" customHeight="1">
      <c r="A339" s="588"/>
      <c r="B339" s="531"/>
      <c r="C339" s="531"/>
      <c r="D339" s="531"/>
      <c r="E339" s="531"/>
      <c r="F339" s="531"/>
      <c r="G339" s="497"/>
    </row>
    <row r="340" ht="27.75" customHeight="1">
      <c r="A340" s="588"/>
      <c r="B340" s="531"/>
      <c r="C340" s="531"/>
      <c r="D340" s="531"/>
      <c r="E340" s="531"/>
      <c r="F340" s="531"/>
      <c r="G340" s="497"/>
    </row>
    <row r="341" ht="27.75" customHeight="1">
      <c r="A341" s="588"/>
      <c r="B341" s="531"/>
      <c r="C341" s="531"/>
      <c r="D341" s="531"/>
      <c r="E341" s="531"/>
      <c r="F341" s="531"/>
      <c r="G341" s="497"/>
    </row>
    <row r="342" ht="27.75" customHeight="1">
      <c r="A342" s="588"/>
      <c r="B342" s="531"/>
      <c r="C342" s="531"/>
      <c r="D342" s="531"/>
      <c r="E342" s="531"/>
      <c r="F342" s="531"/>
      <c r="G342" s="497"/>
    </row>
    <row r="343" ht="27.75" customHeight="1">
      <c r="A343" s="588"/>
      <c r="B343" s="531"/>
      <c r="C343" s="531"/>
      <c r="D343" s="531"/>
      <c r="E343" s="531"/>
      <c r="F343" s="531"/>
      <c r="G343" s="497"/>
    </row>
    <row r="344" ht="27.75" customHeight="1">
      <c r="A344" s="588"/>
      <c r="B344" s="531"/>
      <c r="C344" s="531"/>
      <c r="D344" s="531"/>
      <c r="E344" s="531"/>
      <c r="F344" s="531"/>
      <c r="G344" s="497"/>
    </row>
    <row r="345" ht="27.75" customHeight="1">
      <c r="A345" s="588"/>
      <c r="B345" s="531"/>
      <c r="C345" s="531"/>
      <c r="D345" s="531"/>
      <c r="E345" s="531"/>
      <c r="F345" s="531"/>
      <c r="G345" s="497"/>
    </row>
    <row r="346" ht="27.75" customHeight="1">
      <c r="A346" s="588"/>
      <c r="B346" s="531"/>
      <c r="C346" s="531"/>
      <c r="D346" s="531"/>
      <c r="E346" s="531"/>
      <c r="F346" s="531"/>
      <c r="G346" s="497"/>
    </row>
    <row r="347" ht="27.75" customHeight="1">
      <c r="A347" s="588"/>
      <c r="B347" s="531"/>
      <c r="C347" s="531"/>
      <c r="D347" s="531"/>
      <c r="E347" s="531"/>
      <c r="F347" s="531"/>
      <c r="G347" s="497"/>
    </row>
    <row r="348" ht="27.75" customHeight="1">
      <c r="A348" s="588"/>
      <c r="B348" s="531"/>
      <c r="C348" s="531"/>
      <c r="D348" s="531"/>
      <c r="E348" s="531"/>
      <c r="F348" s="531"/>
      <c r="G348" s="497"/>
    </row>
    <row r="349" ht="27.75" customHeight="1">
      <c r="A349" s="588"/>
      <c r="B349" s="531"/>
      <c r="C349" s="531"/>
      <c r="D349" s="531"/>
      <c r="E349" s="531"/>
      <c r="F349" s="531"/>
      <c r="G349" s="497"/>
    </row>
    <row r="350" ht="27.75" customHeight="1">
      <c r="A350" s="588"/>
      <c r="B350" s="531"/>
      <c r="C350" s="531"/>
      <c r="D350" s="531"/>
      <c r="E350" s="531"/>
      <c r="F350" s="531"/>
      <c r="G350" s="497"/>
    </row>
    <row r="351" ht="27.75" customHeight="1">
      <c r="A351" s="588"/>
      <c r="B351" s="531"/>
      <c r="C351" s="531"/>
      <c r="D351" s="531"/>
      <c r="E351" s="531"/>
      <c r="F351" s="531"/>
      <c r="G351" s="497"/>
    </row>
    <row r="352" ht="27.75" customHeight="1">
      <c r="A352" s="588"/>
      <c r="B352" s="531"/>
      <c r="C352" s="531"/>
      <c r="D352" s="531"/>
      <c r="E352" s="531"/>
      <c r="F352" s="531"/>
      <c r="G352" s="497"/>
    </row>
    <row r="353" ht="27.75" customHeight="1">
      <c r="A353" s="588"/>
      <c r="B353" s="531"/>
      <c r="C353" s="531"/>
      <c r="D353" s="531"/>
      <c r="E353" s="531"/>
      <c r="F353" s="531"/>
      <c r="G353" s="497"/>
    </row>
    <row r="354" ht="27.75" customHeight="1">
      <c r="A354" s="588"/>
      <c r="B354" s="531"/>
      <c r="C354" s="531"/>
      <c r="D354" s="531"/>
      <c r="E354" s="531"/>
      <c r="F354" s="531"/>
      <c r="G354" s="497"/>
    </row>
    <row r="355" ht="27.75" customHeight="1">
      <c r="A355" s="588"/>
      <c r="B355" s="531"/>
      <c r="C355" s="531"/>
      <c r="D355" s="531"/>
      <c r="E355" s="531"/>
      <c r="F355" s="531"/>
      <c r="G355" s="497"/>
    </row>
    <row r="356" ht="27.75" customHeight="1">
      <c r="A356" s="588"/>
      <c r="B356" s="531"/>
      <c r="C356" s="531"/>
      <c r="D356" s="531"/>
      <c r="E356" s="531"/>
      <c r="F356" s="531"/>
      <c r="G356" s="497"/>
    </row>
    <row r="357" ht="27.75" customHeight="1">
      <c r="A357" s="588"/>
      <c r="B357" s="531"/>
      <c r="C357" s="531"/>
      <c r="D357" s="531"/>
      <c r="E357" s="531"/>
      <c r="F357" s="531"/>
      <c r="G357" s="497"/>
    </row>
    <row r="358" ht="27.75" customHeight="1">
      <c r="A358" s="588"/>
      <c r="B358" s="531"/>
      <c r="C358" s="531"/>
      <c r="D358" s="531"/>
      <c r="E358" s="531"/>
      <c r="F358" s="531"/>
      <c r="G358" s="497"/>
    </row>
    <row r="359" ht="27.75" customHeight="1">
      <c r="A359" s="588"/>
      <c r="B359" s="531"/>
      <c r="C359" s="531"/>
      <c r="D359" s="531"/>
      <c r="E359" s="531"/>
      <c r="F359" s="531"/>
      <c r="G359" s="497"/>
    </row>
    <row r="360" ht="27.75" customHeight="1">
      <c r="A360" s="588"/>
      <c r="B360" s="531"/>
      <c r="C360" s="531"/>
      <c r="D360" s="531"/>
      <c r="E360" s="531"/>
      <c r="F360" s="531"/>
      <c r="G360" s="497"/>
    </row>
    <row r="361" ht="27.75" customHeight="1">
      <c r="A361" s="588"/>
      <c r="B361" s="531"/>
      <c r="C361" s="531"/>
      <c r="D361" s="531"/>
      <c r="E361" s="531"/>
      <c r="F361" s="531"/>
      <c r="G361" s="497"/>
    </row>
    <row r="362" ht="27.75" customHeight="1">
      <c r="A362" s="588"/>
      <c r="B362" s="531"/>
      <c r="C362" s="531"/>
      <c r="D362" s="531"/>
      <c r="E362" s="531"/>
      <c r="F362" s="531"/>
      <c r="G362" s="497"/>
    </row>
    <row r="363" ht="27.75" customHeight="1">
      <c r="A363" s="588"/>
      <c r="B363" s="531"/>
      <c r="C363" s="531"/>
      <c r="D363" s="531"/>
      <c r="E363" s="531"/>
      <c r="F363" s="531"/>
      <c r="G363" s="497"/>
    </row>
    <row r="364" ht="27.75" customHeight="1">
      <c r="A364" s="588"/>
      <c r="B364" s="531"/>
      <c r="C364" s="531"/>
      <c r="D364" s="531"/>
      <c r="E364" s="531"/>
      <c r="F364" s="531"/>
      <c r="G364" s="497"/>
    </row>
    <row r="365" ht="27.75" customHeight="1">
      <c r="A365" s="588"/>
      <c r="B365" s="531"/>
      <c r="C365" s="531"/>
      <c r="D365" s="531"/>
      <c r="E365" s="531"/>
      <c r="F365" s="531"/>
      <c r="G365" s="497"/>
    </row>
    <row r="366" ht="27.75" customHeight="1">
      <c r="A366" s="588"/>
      <c r="B366" s="531"/>
      <c r="C366" s="531"/>
      <c r="D366" s="531"/>
      <c r="E366" s="531"/>
      <c r="F366" s="531"/>
      <c r="G366" s="497"/>
    </row>
    <row r="367" ht="27.75" customHeight="1">
      <c r="A367" s="588"/>
      <c r="B367" s="531"/>
      <c r="C367" s="531"/>
      <c r="D367" s="531"/>
      <c r="E367" s="531"/>
      <c r="F367" s="531"/>
      <c r="G367" s="497"/>
    </row>
    <row r="368" ht="27.75" customHeight="1">
      <c r="A368" s="588"/>
      <c r="B368" s="531"/>
      <c r="C368" s="531"/>
      <c r="D368" s="531"/>
      <c r="E368" s="531"/>
      <c r="F368" s="531"/>
      <c r="G368" s="497"/>
    </row>
    <row r="369" ht="27.75" customHeight="1">
      <c r="A369" s="588"/>
      <c r="B369" s="531"/>
      <c r="C369" s="531"/>
      <c r="D369" s="531"/>
      <c r="E369" s="531"/>
      <c r="F369" s="531"/>
      <c r="G369" s="497"/>
    </row>
    <row r="370" ht="27.75" customHeight="1">
      <c r="A370" s="588"/>
      <c r="B370" s="531"/>
      <c r="C370" s="531"/>
      <c r="D370" s="531"/>
      <c r="E370" s="531"/>
      <c r="F370" s="531"/>
      <c r="G370" s="497"/>
    </row>
    <row r="371" ht="27.75" customHeight="1">
      <c r="A371" s="588"/>
      <c r="B371" s="531"/>
      <c r="C371" s="531"/>
      <c r="D371" s="531"/>
      <c r="E371" s="531"/>
      <c r="F371" s="531"/>
      <c r="G371" s="497"/>
    </row>
    <row r="372" ht="27.75" customHeight="1">
      <c r="A372" s="588"/>
      <c r="B372" s="531"/>
      <c r="C372" s="531"/>
      <c r="D372" s="531"/>
      <c r="E372" s="531"/>
      <c r="F372" s="531"/>
      <c r="G372" s="497"/>
    </row>
    <row r="373" ht="27.75" customHeight="1">
      <c r="A373" s="588"/>
      <c r="B373" s="531"/>
      <c r="C373" s="531"/>
      <c r="D373" s="531"/>
      <c r="E373" s="531"/>
      <c r="F373" s="531"/>
      <c r="G373" s="497"/>
    </row>
    <row r="374" ht="27.75" customHeight="1">
      <c r="A374" s="588"/>
      <c r="B374" s="531"/>
      <c r="C374" s="531"/>
      <c r="D374" s="531"/>
      <c r="E374" s="531"/>
      <c r="F374" s="531"/>
      <c r="G374" s="497"/>
    </row>
    <row r="375" ht="27.75" customHeight="1">
      <c r="A375" s="588"/>
      <c r="B375" s="531"/>
      <c r="C375" s="531"/>
      <c r="D375" s="531"/>
      <c r="E375" s="531"/>
      <c r="F375" s="531"/>
      <c r="G375" s="497"/>
    </row>
    <row r="376" ht="27.75" customHeight="1">
      <c r="A376" s="588"/>
      <c r="B376" s="531"/>
      <c r="C376" s="531"/>
      <c r="D376" s="531"/>
      <c r="E376" s="531"/>
      <c r="F376" s="531"/>
      <c r="G376" s="497"/>
    </row>
    <row r="377" ht="27.75" customHeight="1">
      <c r="A377" s="588"/>
      <c r="B377" s="531"/>
      <c r="C377" s="531"/>
      <c r="D377" s="531"/>
      <c r="E377" s="531"/>
      <c r="F377" s="531"/>
      <c r="G377" s="497"/>
    </row>
    <row r="378" ht="27.75" customHeight="1">
      <c r="A378" s="588"/>
      <c r="B378" s="531"/>
      <c r="C378" s="531"/>
      <c r="D378" s="531"/>
      <c r="E378" s="531"/>
      <c r="F378" s="531"/>
      <c r="G378" s="497"/>
    </row>
    <row r="379" ht="27.75" customHeight="1">
      <c r="A379" s="588"/>
      <c r="B379" s="531"/>
      <c r="C379" s="531"/>
      <c r="D379" s="531"/>
      <c r="E379" s="531"/>
      <c r="F379" s="531"/>
      <c r="G379" s="497"/>
    </row>
    <row r="380" ht="27.75" customHeight="1">
      <c r="A380" s="588"/>
      <c r="B380" s="531"/>
      <c r="C380" s="531"/>
      <c r="D380" s="531"/>
      <c r="E380" s="531"/>
      <c r="F380" s="531"/>
      <c r="G380" s="497"/>
    </row>
    <row r="381" ht="27.75" customHeight="1">
      <c r="A381" s="588"/>
      <c r="B381" s="531"/>
      <c r="C381" s="531"/>
      <c r="D381" s="531"/>
      <c r="E381" s="531"/>
      <c r="F381" s="531"/>
      <c r="G381" s="497"/>
    </row>
    <row r="382" ht="27.75" customHeight="1">
      <c r="A382" s="588"/>
      <c r="B382" s="531"/>
      <c r="C382" s="531"/>
      <c r="D382" s="531"/>
      <c r="E382" s="531"/>
      <c r="F382" s="531"/>
      <c r="G382" s="497"/>
    </row>
    <row r="383" ht="27.75" customHeight="1">
      <c r="A383" s="588"/>
      <c r="B383" s="531"/>
      <c r="C383" s="531"/>
      <c r="D383" s="531"/>
      <c r="E383" s="531"/>
      <c r="F383" s="531"/>
      <c r="G383" s="497"/>
    </row>
    <row r="384" ht="27.75" customHeight="1">
      <c r="A384" s="588"/>
      <c r="B384" s="531"/>
      <c r="C384" s="531"/>
      <c r="D384" s="531"/>
      <c r="E384" s="531"/>
      <c r="F384" s="531"/>
      <c r="G384" s="497"/>
    </row>
    <row r="385" ht="27.75" customHeight="1">
      <c r="A385" s="588"/>
      <c r="B385" s="531"/>
      <c r="C385" s="531"/>
      <c r="D385" s="531"/>
      <c r="E385" s="531"/>
      <c r="F385" s="531"/>
      <c r="G385" s="497"/>
    </row>
    <row r="386" ht="27.75" customHeight="1">
      <c r="A386" s="588"/>
      <c r="B386" s="531"/>
      <c r="C386" s="531"/>
      <c r="D386" s="531"/>
      <c r="E386" s="531"/>
      <c r="F386" s="531"/>
      <c r="G386" s="497"/>
    </row>
    <row r="387" ht="27.75" customHeight="1">
      <c r="A387" s="588"/>
      <c r="B387" s="531"/>
      <c r="C387" s="531"/>
      <c r="D387" s="531"/>
      <c r="E387" s="531"/>
      <c r="F387" s="531"/>
      <c r="G387" s="497"/>
    </row>
    <row r="388" ht="27.75" customHeight="1">
      <c r="A388" s="588"/>
      <c r="B388" s="531"/>
      <c r="C388" s="531"/>
      <c r="D388" s="531"/>
      <c r="E388" s="531"/>
      <c r="F388" s="531"/>
      <c r="G388" s="497"/>
    </row>
    <row r="389" ht="27.75" customHeight="1">
      <c r="A389" s="588"/>
      <c r="B389" s="531"/>
      <c r="C389" s="531"/>
      <c r="D389" s="531"/>
      <c r="E389" s="531"/>
      <c r="F389" s="531"/>
      <c r="G389" s="497"/>
    </row>
    <row r="390" ht="27.75" customHeight="1">
      <c r="A390" s="588"/>
      <c r="B390" s="531"/>
      <c r="C390" s="531"/>
      <c r="D390" s="531"/>
      <c r="E390" s="531"/>
      <c r="F390" s="531"/>
      <c r="G390" s="497"/>
    </row>
    <row r="391" ht="27.75" customHeight="1">
      <c r="A391" s="588"/>
      <c r="B391" s="531"/>
      <c r="C391" s="531"/>
      <c r="D391" s="531"/>
      <c r="E391" s="531"/>
      <c r="F391" s="531"/>
      <c r="G391" s="497"/>
    </row>
    <row r="392" ht="27.75" customHeight="1">
      <c r="A392" s="588"/>
      <c r="B392" s="531"/>
      <c r="C392" s="531"/>
      <c r="D392" s="531"/>
      <c r="E392" s="531"/>
      <c r="F392" s="531"/>
      <c r="G392" s="497"/>
    </row>
    <row r="393" ht="27.75" customHeight="1">
      <c r="A393" s="588"/>
      <c r="B393" s="531"/>
      <c r="C393" s="531"/>
      <c r="D393" s="531"/>
      <c r="E393" s="531"/>
      <c r="F393" s="531"/>
      <c r="G393" s="497"/>
    </row>
    <row r="394" ht="27.75" customHeight="1">
      <c r="A394" s="588"/>
      <c r="B394" s="531"/>
      <c r="C394" s="531"/>
      <c r="D394" s="531"/>
      <c r="E394" s="531"/>
      <c r="F394" s="531"/>
      <c r="G394" s="497"/>
    </row>
    <row r="395" ht="27.75" customHeight="1">
      <c r="A395" s="588"/>
      <c r="B395" s="531"/>
      <c r="C395" s="531"/>
      <c r="D395" s="531"/>
      <c r="E395" s="531"/>
      <c r="F395" s="531"/>
      <c r="G395" s="497"/>
    </row>
    <row r="396" ht="27.75" customHeight="1">
      <c r="A396" s="588"/>
      <c r="B396" s="531"/>
      <c r="C396" s="531"/>
      <c r="D396" s="531"/>
      <c r="E396" s="531"/>
      <c r="F396" s="531"/>
      <c r="G396" s="497"/>
    </row>
    <row r="397" ht="27.75" customHeight="1">
      <c r="A397" s="588"/>
      <c r="B397" s="531"/>
      <c r="C397" s="531"/>
      <c r="D397" s="531"/>
      <c r="E397" s="531"/>
      <c r="F397" s="531"/>
      <c r="G397" s="497"/>
    </row>
    <row r="398" ht="27.75" customHeight="1">
      <c r="A398" s="588"/>
      <c r="B398" s="531"/>
      <c r="C398" s="531"/>
      <c r="D398" s="531"/>
      <c r="E398" s="531"/>
      <c r="F398" s="531"/>
      <c r="G398" s="497"/>
    </row>
    <row r="399" ht="27.75" customHeight="1">
      <c r="A399" s="588"/>
      <c r="B399" s="531"/>
      <c r="C399" s="531"/>
      <c r="D399" s="531"/>
      <c r="E399" s="531"/>
      <c r="F399" s="531"/>
      <c r="G399" s="497"/>
    </row>
    <row r="400" ht="27.75" customHeight="1">
      <c r="A400" s="588"/>
      <c r="B400" s="531"/>
      <c r="C400" s="531"/>
      <c r="D400" s="531"/>
      <c r="E400" s="531"/>
      <c r="F400" s="531"/>
      <c r="G400" s="497"/>
    </row>
    <row r="401" ht="27.75" customHeight="1">
      <c r="A401" s="588"/>
      <c r="B401" s="531"/>
      <c r="C401" s="531"/>
      <c r="D401" s="531"/>
      <c r="E401" s="531"/>
      <c r="F401" s="531"/>
      <c r="G401" s="497"/>
    </row>
    <row r="402" ht="27.75" customHeight="1">
      <c r="A402" s="588"/>
      <c r="B402" s="531"/>
      <c r="C402" s="531"/>
      <c r="D402" s="531"/>
      <c r="E402" s="531"/>
      <c r="F402" s="531"/>
      <c r="G402" s="497"/>
    </row>
    <row r="403" ht="27.75" customHeight="1">
      <c r="A403" s="588"/>
      <c r="B403" s="531"/>
      <c r="C403" s="531"/>
      <c r="D403" s="531"/>
      <c r="E403" s="531"/>
      <c r="F403" s="531"/>
      <c r="G403" s="497"/>
    </row>
    <row r="404" ht="27.75" customHeight="1">
      <c r="A404" s="588"/>
      <c r="B404" s="531"/>
      <c r="C404" s="531"/>
      <c r="D404" s="531"/>
      <c r="E404" s="531"/>
      <c r="F404" s="531"/>
      <c r="G404" s="497"/>
    </row>
    <row r="405" ht="27.75" customHeight="1">
      <c r="A405" s="588"/>
      <c r="B405" s="531"/>
      <c r="C405" s="531"/>
      <c r="D405" s="531"/>
      <c r="E405" s="531"/>
      <c r="F405" s="531"/>
      <c r="G405" s="497"/>
    </row>
    <row r="406" ht="27.75" customHeight="1">
      <c r="A406" s="588"/>
      <c r="B406" s="531"/>
      <c r="C406" s="531"/>
      <c r="D406" s="531"/>
      <c r="E406" s="531"/>
      <c r="F406" s="531"/>
      <c r="G406" s="497"/>
    </row>
    <row r="407" ht="27.75" customHeight="1">
      <c r="A407" s="588"/>
      <c r="B407" s="531"/>
      <c r="C407" s="531"/>
      <c r="D407" s="531"/>
      <c r="E407" s="531"/>
      <c r="F407" s="531"/>
      <c r="G407" s="497"/>
    </row>
    <row r="408" ht="27.75" customHeight="1">
      <c r="A408" s="588"/>
      <c r="B408" s="531"/>
      <c r="C408" s="531"/>
      <c r="D408" s="531"/>
      <c r="E408" s="531"/>
      <c r="F408" s="531"/>
      <c r="G408" s="497"/>
    </row>
    <row r="409" ht="27.75" customHeight="1">
      <c r="A409" s="588"/>
      <c r="B409" s="531"/>
      <c r="C409" s="531"/>
      <c r="D409" s="531"/>
      <c r="E409" s="531"/>
      <c r="F409" s="531"/>
      <c r="G409" s="497"/>
    </row>
    <row r="410" ht="27.75" customHeight="1">
      <c r="A410" s="588"/>
      <c r="B410" s="531"/>
      <c r="C410" s="531"/>
      <c r="D410" s="531"/>
      <c r="E410" s="531"/>
      <c r="F410" s="531"/>
      <c r="G410" s="497"/>
    </row>
    <row r="411" ht="27.75" customHeight="1">
      <c r="A411" s="588"/>
      <c r="B411" s="531"/>
      <c r="C411" s="531"/>
      <c r="D411" s="531"/>
      <c r="E411" s="531"/>
      <c r="F411" s="531"/>
      <c r="G411" s="497"/>
    </row>
    <row r="412" ht="27.75" customHeight="1">
      <c r="A412" s="588"/>
      <c r="B412" s="531"/>
      <c r="C412" s="531"/>
      <c r="D412" s="531"/>
      <c r="E412" s="531"/>
      <c r="F412" s="531"/>
      <c r="G412" s="497"/>
    </row>
    <row r="413" ht="27.75" customHeight="1">
      <c r="A413" s="588"/>
      <c r="B413" s="531"/>
      <c r="C413" s="531"/>
      <c r="D413" s="531"/>
      <c r="E413" s="531"/>
      <c r="F413" s="531"/>
      <c r="G413" s="497"/>
    </row>
    <row r="414" ht="27.75" customHeight="1">
      <c r="A414" s="588"/>
      <c r="B414" s="531"/>
      <c r="C414" s="531"/>
      <c r="D414" s="531"/>
      <c r="E414" s="531"/>
      <c r="F414" s="531"/>
      <c r="G414" s="497"/>
    </row>
    <row r="415" ht="27.75" customHeight="1">
      <c r="A415" s="588"/>
      <c r="B415" s="531"/>
      <c r="C415" s="531"/>
      <c r="D415" s="531"/>
      <c r="E415" s="531"/>
      <c r="F415" s="531"/>
      <c r="G415" s="497"/>
    </row>
    <row r="416" ht="27.75" customHeight="1">
      <c r="A416" s="588"/>
      <c r="B416" s="531"/>
      <c r="C416" s="531"/>
      <c r="D416" s="531"/>
      <c r="E416" s="531"/>
      <c r="F416" s="531"/>
      <c r="G416" s="497"/>
    </row>
    <row r="417" ht="27.75" customHeight="1">
      <c r="A417" s="588"/>
      <c r="B417" s="531"/>
      <c r="C417" s="531"/>
      <c r="D417" s="531"/>
      <c r="E417" s="531"/>
      <c r="F417" s="531"/>
      <c r="G417" s="497"/>
    </row>
    <row r="418" ht="27.75" customHeight="1">
      <c r="A418" s="588"/>
      <c r="B418" s="531"/>
      <c r="C418" s="531"/>
      <c r="D418" s="531"/>
      <c r="E418" s="531"/>
      <c r="F418" s="531"/>
      <c r="G418" s="497"/>
    </row>
    <row r="419" ht="27.75" customHeight="1">
      <c r="A419" s="588"/>
      <c r="B419" s="531"/>
      <c r="C419" s="531"/>
      <c r="D419" s="531"/>
      <c r="E419" s="531"/>
      <c r="F419" s="531"/>
      <c r="G419" s="497"/>
    </row>
    <row r="420" ht="27.75" customHeight="1">
      <c r="A420" s="588"/>
      <c r="B420" s="531"/>
      <c r="C420" s="531"/>
      <c r="D420" s="531"/>
      <c r="E420" s="531"/>
      <c r="F420" s="531"/>
      <c r="G420" s="497"/>
    </row>
    <row r="421" ht="27.75" customHeight="1">
      <c r="A421" s="588"/>
      <c r="B421" s="531"/>
      <c r="C421" s="531"/>
      <c r="D421" s="531"/>
      <c r="E421" s="531"/>
      <c r="F421" s="531"/>
      <c r="G421" s="497"/>
    </row>
    <row r="422" ht="27.75" customHeight="1">
      <c r="A422" s="588"/>
      <c r="B422" s="531"/>
      <c r="C422" s="531"/>
      <c r="D422" s="531"/>
      <c r="E422" s="531"/>
      <c r="F422" s="531"/>
      <c r="G422" s="497"/>
    </row>
    <row r="423" ht="27.75" customHeight="1">
      <c r="A423" s="588"/>
      <c r="B423" s="531"/>
      <c r="C423" s="531"/>
      <c r="D423" s="531"/>
      <c r="E423" s="531"/>
      <c r="F423" s="531"/>
      <c r="G423" s="497"/>
    </row>
    <row r="424" ht="27.75" customHeight="1">
      <c r="A424" s="588"/>
      <c r="B424" s="531"/>
      <c r="C424" s="531"/>
      <c r="D424" s="531"/>
      <c r="E424" s="531"/>
      <c r="F424" s="531"/>
      <c r="G424" s="497"/>
    </row>
    <row r="425" ht="27.75" customHeight="1">
      <c r="A425" s="588"/>
      <c r="B425" s="531"/>
      <c r="C425" s="531"/>
      <c r="D425" s="531"/>
      <c r="E425" s="531"/>
      <c r="F425" s="531"/>
      <c r="G425" s="497"/>
    </row>
    <row r="426" ht="27.75" customHeight="1">
      <c r="A426" s="588"/>
      <c r="B426" s="531"/>
      <c r="C426" s="531"/>
      <c r="D426" s="531"/>
      <c r="E426" s="531"/>
      <c r="F426" s="531"/>
      <c r="G426" s="497"/>
    </row>
    <row r="427" ht="27.75" customHeight="1">
      <c r="A427" s="588"/>
      <c r="B427" s="531"/>
      <c r="C427" s="531"/>
      <c r="D427" s="531"/>
      <c r="E427" s="531"/>
      <c r="F427" s="531"/>
      <c r="G427" s="497"/>
    </row>
    <row r="428" ht="27.75" customHeight="1">
      <c r="A428" s="588"/>
      <c r="B428" s="531"/>
      <c r="C428" s="531"/>
      <c r="D428" s="531"/>
      <c r="E428" s="531"/>
      <c r="F428" s="531"/>
      <c r="G428" s="497"/>
    </row>
    <row r="429" ht="27.75" customHeight="1">
      <c r="A429" s="588"/>
      <c r="B429" s="531"/>
      <c r="C429" s="531"/>
      <c r="D429" s="531"/>
      <c r="E429" s="531"/>
      <c r="F429" s="531"/>
      <c r="G429" s="497"/>
    </row>
    <row r="430" ht="27.75" customHeight="1">
      <c r="A430" s="588"/>
      <c r="B430" s="531"/>
      <c r="C430" s="531"/>
      <c r="D430" s="531"/>
      <c r="E430" s="531"/>
      <c r="F430" s="531"/>
      <c r="G430" s="497"/>
    </row>
    <row r="431" ht="27.75" customHeight="1">
      <c r="A431" s="588"/>
      <c r="B431" s="531"/>
      <c r="C431" s="531"/>
      <c r="D431" s="531"/>
      <c r="E431" s="531"/>
      <c r="F431" s="531"/>
      <c r="G431" s="497"/>
    </row>
    <row r="432" ht="27.75" customHeight="1">
      <c r="A432" s="588"/>
      <c r="B432" s="531"/>
      <c r="C432" s="531"/>
      <c r="D432" s="531"/>
      <c r="E432" s="531"/>
      <c r="F432" s="531"/>
      <c r="G432" s="497"/>
    </row>
    <row r="433" ht="27.75" customHeight="1">
      <c r="A433" s="588"/>
      <c r="B433" s="531"/>
      <c r="C433" s="531"/>
      <c r="D433" s="531"/>
      <c r="E433" s="531"/>
      <c r="F433" s="531"/>
      <c r="G433" s="497"/>
    </row>
    <row r="434" ht="27.75" customHeight="1">
      <c r="A434" s="588"/>
      <c r="B434" s="531"/>
      <c r="C434" s="531"/>
      <c r="D434" s="531"/>
      <c r="E434" s="531"/>
      <c r="F434" s="531"/>
      <c r="G434" s="497"/>
    </row>
    <row r="435" ht="27.75" customHeight="1">
      <c r="A435" s="588"/>
      <c r="B435" s="531"/>
      <c r="C435" s="531"/>
      <c r="D435" s="531"/>
      <c r="E435" s="531"/>
      <c r="F435" s="531"/>
      <c r="G435" s="497"/>
    </row>
    <row r="436" ht="27.75" customHeight="1">
      <c r="A436" s="588"/>
      <c r="B436" s="531"/>
      <c r="C436" s="531"/>
      <c r="D436" s="531"/>
      <c r="E436" s="531"/>
      <c r="F436" s="531"/>
      <c r="G436" s="497"/>
    </row>
    <row r="437" ht="27.75" customHeight="1">
      <c r="A437" s="588"/>
      <c r="B437" s="531"/>
      <c r="C437" s="531"/>
      <c r="D437" s="531"/>
      <c r="E437" s="531"/>
      <c r="F437" s="531"/>
      <c r="G437" s="497"/>
    </row>
    <row r="438" ht="27.75" customHeight="1">
      <c r="A438" s="588"/>
      <c r="B438" s="531"/>
      <c r="C438" s="531"/>
      <c r="D438" s="531"/>
      <c r="E438" s="531"/>
      <c r="F438" s="531"/>
      <c r="G438" s="497"/>
    </row>
    <row r="439" ht="27.75" customHeight="1">
      <c r="A439" s="588"/>
      <c r="B439" s="531"/>
      <c r="C439" s="531"/>
      <c r="D439" s="531"/>
      <c r="E439" s="531"/>
      <c r="F439" s="531"/>
      <c r="G439" s="497"/>
    </row>
    <row r="440" ht="27.75" customHeight="1">
      <c r="A440" s="588"/>
      <c r="B440" s="531"/>
      <c r="C440" s="531"/>
      <c r="D440" s="531"/>
      <c r="E440" s="531"/>
      <c r="F440" s="531"/>
      <c r="G440" s="497"/>
    </row>
    <row r="441" ht="27.75" customHeight="1">
      <c r="A441" s="588"/>
      <c r="B441" s="531"/>
      <c r="C441" s="531"/>
      <c r="D441" s="531"/>
      <c r="E441" s="531"/>
      <c r="F441" s="531"/>
      <c r="G441" s="497"/>
    </row>
    <row r="442" ht="27.75" customHeight="1">
      <c r="A442" s="588"/>
      <c r="B442" s="531"/>
      <c r="C442" s="531"/>
      <c r="D442" s="531"/>
      <c r="E442" s="531"/>
      <c r="F442" s="531"/>
      <c r="G442" s="497"/>
    </row>
    <row r="443" ht="27.75" customHeight="1">
      <c r="A443" s="588"/>
      <c r="B443" s="531"/>
      <c r="C443" s="531"/>
      <c r="D443" s="531"/>
      <c r="E443" s="531"/>
      <c r="F443" s="531"/>
      <c r="G443" s="497"/>
    </row>
    <row r="444" ht="27.75" customHeight="1">
      <c r="A444" s="588"/>
      <c r="B444" s="531"/>
      <c r="C444" s="531"/>
      <c r="D444" s="531"/>
      <c r="E444" s="531"/>
      <c r="F444" s="531"/>
      <c r="G444" s="497"/>
    </row>
    <row r="445" ht="27.75" customHeight="1">
      <c r="A445" s="588"/>
      <c r="B445" s="531"/>
      <c r="C445" s="531"/>
      <c r="D445" s="531"/>
      <c r="E445" s="531"/>
      <c r="F445" s="531"/>
      <c r="G445" s="497"/>
    </row>
    <row r="446" ht="27.75" customHeight="1">
      <c r="A446" s="588"/>
      <c r="B446" s="531"/>
      <c r="C446" s="531"/>
      <c r="D446" s="531"/>
      <c r="E446" s="531"/>
      <c r="F446" s="531"/>
      <c r="G446" s="497"/>
    </row>
    <row r="447" ht="27.75" customHeight="1">
      <c r="A447" s="588"/>
      <c r="B447" s="531"/>
      <c r="C447" s="531"/>
      <c r="D447" s="531"/>
      <c r="E447" s="531"/>
      <c r="F447" s="531"/>
      <c r="G447" s="497"/>
    </row>
    <row r="448" ht="27.75" customHeight="1">
      <c r="A448" s="588"/>
      <c r="B448" s="531"/>
      <c r="C448" s="531"/>
      <c r="D448" s="531"/>
      <c r="E448" s="531"/>
      <c r="F448" s="531"/>
      <c r="G448" s="497"/>
    </row>
    <row r="449" ht="27.75" customHeight="1">
      <c r="A449" s="588"/>
      <c r="B449" s="531"/>
      <c r="C449" s="531"/>
      <c r="D449" s="531"/>
      <c r="E449" s="531"/>
      <c r="F449" s="531"/>
      <c r="G449" s="497"/>
    </row>
    <row r="450" ht="27.75" customHeight="1">
      <c r="A450" s="588"/>
      <c r="B450" s="531"/>
      <c r="C450" s="531"/>
      <c r="D450" s="531"/>
      <c r="E450" s="531"/>
      <c r="F450" s="531"/>
      <c r="G450" s="497"/>
    </row>
    <row r="451" ht="27.75" customHeight="1">
      <c r="A451" s="588"/>
      <c r="B451" s="531"/>
      <c r="C451" s="531"/>
      <c r="D451" s="531"/>
      <c r="E451" s="531"/>
      <c r="F451" s="531"/>
      <c r="G451" s="497"/>
    </row>
    <row r="452" ht="27.75" customHeight="1">
      <c r="A452" s="588"/>
      <c r="B452" s="531"/>
      <c r="C452" s="531"/>
      <c r="D452" s="531"/>
      <c r="E452" s="531"/>
      <c r="F452" s="531"/>
      <c r="G452" s="497"/>
    </row>
    <row r="453" ht="27.75" customHeight="1">
      <c r="A453" s="588"/>
      <c r="B453" s="531"/>
      <c r="C453" s="531"/>
      <c r="D453" s="531"/>
      <c r="E453" s="531"/>
      <c r="F453" s="531"/>
      <c r="G453" s="497"/>
    </row>
    <row r="454" ht="27.75" customHeight="1">
      <c r="A454" s="588"/>
      <c r="B454" s="531"/>
      <c r="C454" s="531"/>
      <c r="D454" s="531"/>
      <c r="E454" s="531"/>
      <c r="F454" s="531"/>
      <c r="G454" s="497"/>
    </row>
    <row r="455" ht="27.75" customHeight="1">
      <c r="A455" s="588"/>
      <c r="B455" s="531"/>
      <c r="C455" s="531"/>
      <c r="D455" s="531"/>
      <c r="E455" s="531"/>
      <c r="F455" s="531"/>
      <c r="G455" s="497"/>
    </row>
    <row r="456" ht="27.75" customHeight="1">
      <c r="A456" s="588"/>
      <c r="B456" s="531"/>
      <c r="C456" s="531"/>
      <c r="D456" s="531"/>
      <c r="E456" s="531"/>
      <c r="F456" s="531"/>
      <c r="G456" s="497"/>
    </row>
    <row r="457" ht="27.75" customHeight="1">
      <c r="A457" s="588"/>
      <c r="B457" s="531"/>
      <c r="C457" s="531"/>
      <c r="D457" s="531"/>
      <c r="E457" s="531"/>
      <c r="F457" s="531"/>
      <c r="G457" s="497"/>
    </row>
    <row r="458" ht="27.75" customHeight="1">
      <c r="A458" s="588"/>
      <c r="B458" s="531"/>
      <c r="C458" s="531"/>
      <c r="D458" s="531"/>
      <c r="E458" s="531"/>
      <c r="F458" s="531"/>
      <c r="G458" s="497"/>
    </row>
    <row r="459" ht="27.75" customHeight="1">
      <c r="A459" s="588"/>
      <c r="B459" s="531"/>
      <c r="C459" s="531"/>
      <c r="D459" s="531"/>
      <c r="E459" s="531"/>
      <c r="F459" s="531"/>
      <c r="G459" s="497"/>
    </row>
    <row r="460" ht="27.75" customHeight="1">
      <c r="A460" s="588"/>
      <c r="B460" s="531"/>
      <c r="C460" s="531"/>
      <c r="D460" s="531"/>
      <c r="E460" s="531"/>
      <c r="F460" s="531"/>
      <c r="G460" s="497"/>
    </row>
    <row r="461" ht="27.75" customHeight="1">
      <c r="A461" s="588"/>
      <c r="B461" s="531"/>
      <c r="C461" s="531"/>
      <c r="D461" s="531"/>
      <c r="E461" s="531"/>
      <c r="F461" s="531"/>
      <c r="G461" s="497"/>
    </row>
    <row r="462" ht="27.75" customHeight="1">
      <c r="A462" s="588"/>
      <c r="B462" s="531"/>
      <c r="C462" s="531"/>
      <c r="D462" s="531"/>
      <c r="E462" s="531"/>
      <c r="F462" s="531"/>
      <c r="G462" s="497"/>
    </row>
    <row r="463" ht="27.75" customHeight="1">
      <c r="A463" s="588"/>
      <c r="B463" s="531"/>
      <c r="C463" s="531"/>
      <c r="D463" s="531"/>
      <c r="E463" s="531"/>
      <c r="F463" s="531"/>
      <c r="G463" s="497"/>
    </row>
    <row r="464" ht="27.75" customHeight="1">
      <c r="A464" s="588"/>
      <c r="B464" s="531"/>
      <c r="C464" s="531"/>
      <c r="D464" s="531"/>
      <c r="E464" s="531"/>
      <c r="F464" s="531"/>
      <c r="G464" s="497"/>
    </row>
    <row r="465" ht="27.75" customHeight="1">
      <c r="A465" s="588"/>
      <c r="B465" s="531"/>
      <c r="C465" s="531"/>
      <c r="D465" s="531"/>
      <c r="E465" s="531"/>
      <c r="F465" s="531"/>
      <c r="G465" s="497"/>
    </row>
    <row r="466" ht="27.75" customHeight="1">
      <c r="A466" s="588"/>
      <c r="B466" s="531"/>
      <c r="C466" s="531"/>
      <c r="D466" s="531"/>
      <c r="E466" s="531"/>
      <c r="F466" s="531"/>
      <c r="G466" s="497"/>
    </row>
    <row r="467" ht="27.75" customHeight="1">
      <c r="A467" s="588"/>
      <c r="B467" s="531"/>
      <c r="C467" s="531"/>
      <c r="D467" s="531"/>
      <c r="E467" s="531"/>
      <c r="F467" s="531"/>
      <c r="G467" s="497"/>
    </row>
    <row r="468" ht="27.75" customHeight="1">
      <c r="A468" s="588"/>
      <c r="B468" s="531"/>
      <c r="C468" s="531"/>
      <c r="D468" s="531"/>
      <c r="E468" s="531"/>
      <c r="F468" s="531"/>
      <c r="G468" s="497"/>
    </row>
    <row r="469" ht="27.75" customHeight="1">
      <c r="A469" s="588"/>
      <c r="B469" s="531"/>
      <c r="C469" s="531"/>
      <c r="D469" s="531"/>
      <c r="E469" s="531"/>
      <c r="F469" s="531"/>
      <c r="G469" s="497"/>
    </row>
    <row r="470" ht="27.75" customHeight="1">
      <c r="A470" s="588"/>
      <c r="B470" s="531"/>
      <c r="C470" s="531"/>
      <c r="D470" s="531"/>
      <c r="E470" s="531"/>
      <c r="F470" s="531"/>
      <c r="G470" s="497"/>
    </row>
    <row r="471" ht="27.75" customHeight="1">
      <c r="A471" s="588"/>
      <c r="B471" s="531"/>
      <c r="C471" s="531"/>
      <c r="D471" s="531"/>
      <c r="E471" s="531"/>
      <c r="F471" s="531"/>
      <c r="G471" s="497"/>
    </row>
    <row r="472" ht="27.75" customHeight="1">
      <c r="A472" s="588"/>
      <c r="B472" s="531"/>
      <c r="C472" s="531"/>
      <c r="D472" s="531"/>
      <c r="E472" s="531"/>
      <c r="F472" s="531"/>
      <c r="G472" s="497"/>
    </row>
    <row r="473" ht="27.75" customHeight="1">
      <c r="A473" s="588"/>
      <c r="B473" s="531"/>
      <c r="C473" s="531"/>
      <c r="D473" s="531"/>
      <c r="E473" s="531"/>
      <c r="F473" s="531"/>
      <c r="G473" s="497"/>
    </row>
    <row r="474" ht="27.75" customHeight="1">
      <c r="A474" s="588"/>
      <c r="B474" s="531"/>
      <c r="C474" s="531"/>
      <c r="D474" s="531"/>
      <c r="E474" s="531"/>
      <c r="F474" s="531"/>
      <c r="G474" s="497"/>
    </row>
    <row r="475" ht="27.75" customHeight="1">
      <c r="A475" s="588"/>
      <c r="B475" s="531"/>
      <c r="C475" s="531"/>
      <c r="D475" s="531"/>
      <c r="E475" s="531"/>
      <c r="F475" s="531"/>
      <c r="G475" s="497"/>
    </row>
    <row r="476" ht="27.75" customHeight="1">
      <c r="A476" s="588"/>
      <c r="B476" s="531"/>
      <c r="C476" s="531"/>
      <c r="D476" s="531"/>
      <c r="E476" s="531"/>
      <c r="F476" s="531"/>
      <c r="G476" s="497"/>
    </row>
    <row r="477" ht="27.75" customHeight="1">
      <c r="A477" s="588"/>
      <c r="B477" s="531"/>
      <c r="C477" s="531"/>
      <c r="D477" s="531"/>
      <c r="E477" s="531"/>
      <c r="F477" s="531"/>
      <c r="G477" s="497"/>
    </row>
    <row r="478" ht="27.75" customHeight="1">
      <c r="A478" s="588"/>
      <c r="B478" s="531"/>
      <c r="C478" s="531"/>
      <c r="D478" s="531"/>
      <c r="E478" s="531"/>
      <c r="F478" s="531"/>
      <c r="G478" s="497"/>
    </row>
    <row r="479" ht="27.75" customHeight="1">
      <c r="A479" s="588"/>
      <c r="B479" s="531"/>
      <c r="C479" s="531"/>
      <c r="D479" s="531"/>
      <c r="E479" s="531"/>
      <c r="F479" s="531"/>
      <c r="G479" s="497"/>
    </row>
    <row r="480" ht="27.75" customHeight="1">
      <c r="A480" s="588"/>
      <c r="B480" s="531"/>
      <c r="C480" s="531"/>
      <c r="D480" s="531"/>
      <c r="E480" s="531"/>
      <c r="F480" s="531"/>
      <c r="G480" s="497"/>
    </row>
    <row r="481" ht="27.75" customHeight="1">
      <c r="A481" s="588"/>
      <c r="B481" s="531"/>
      <c r="C481" s="531"/>
      <c r="D481" s="531"/>
      <c r="E481" s="531"/>
      <c r="F481" s="531"/>
      <c r="G481" s="497"/>
    </row>
    <row r="482" ht="27.75" customHeight="1">
      <c r="A482" s="588"/>
      <c r="B482" s="531"/>
      <c r="C482" s="531"/>
      <c r="D482" s="531"/>
      <c r="E482" s="531"/>
      <c r="F482" s="531"/>
      <c r="G482" s="497"/>
    </row>
    <row r="483" ht="27.75" customHeight="1">
      <c r="A483" s="588"/>
      <c r="B483" s="531"/>
      <c r="C483" s="531"/>
      <c r="D483" s="531"/>
      <c r="E483" s="531"/>
      <c r="F483" s="531"/>
      <c r="G483" s="497"/>
    </row>
    <row r="484" ht="27.75" customHeight="1">
      <c r="A484" s="588"/>
      <c r="B484" s="531"/>
      <c r="C484" s="531"/>
      <c r="D484" s="531"/>
      <c r="E484" s="531"/>
      <c r="F484" s="531"/>
      <c r="G484" s="497"/>
    </row>
    <row r="485" ht="27.75" customHeight="1">
      <c r="A485" s="588"/>
      <c r="B485" s="531"/>
      <c r="C485" s="531"/>
      <c r="D485" s="531"/>
      <c r="E485" s="531"/>
      <c r="F485" s="531"/>
      <c r="G485" s="497"/>
    </row>
    <row r="486" ht="27.75" customHeight="1">
      <c r="A486" s="588"/>
      <c r="B486" s="531"/>
      <c r="C486" s="531"/>
      <c r="D486" s="531"/>
      <c r="E486" s="531"/>
      <c r="F486" s="531"/>
      <c r="G486" s="497"/>
    </row>
    <row r="487" ht="27.75" customHeight="1">
      <c r="A487" s="588"/>
      <c r="B487" s="531"/>
      <c r="C487" s="531"/>
      <c r="D487" s="531"/>
      <c r="E487" s="531"/>
      <c r="F487" s="531"/>
      <c r="G487" s="497"/>
    </row>
    <row r="488" ht="27.75" customHeight="1">
      <c r="A488" s="588"/>
      <c r="B488" s="531"/>
      <c r="C488" s="531"/>
      <c r="D488" s="531"/>
      <c r="E488" s="531"/>
      <c r="F488" s="531"/>
      <c r="G488" s="497"/>
    </row>
    <row r="489" ht="27.75" customHeight="1">
      <c r="A489" s="588"/>
      <c r="B489" s="531"/>
      <c r="C489" s="531"/>
      <c r="D489" s="531"/>
      <c r="E489" s="531"/>
      <c r="F489" s="531"/>
      <c r="G489" s="497"/>
    </row>
    <row r="490" ht="27.75" customHeight="1">
      <c r="A490" s="588"/>
      <c r="B490" s="531"/>
      <c r="C490" s="531"/>
      <c r="D490" s="531"/>
      <c r="E490" s="531"/>
      <c r="F490" s="531"/>
      <c r="G490" s="497"/>
    </row>
    <row r="491" ht="27.75" customHeight="1">
      <c r="A491" s="588"/>
      <c r="B491" s="531"/>
      <c r="C491" s="531"/>
      <c r="D491" s="531"/>
      <c r="E491" s="531"/>
      <c r="F491" s="531"/>
      <c r="G491" s="497"/>
    </row>
    <row r="492" ht="27.75" customHeight="1">
      <c r="A492" s="588"/>
      <c r="B492" s="531"/>
      <c r="C492" s="531"/>
      <c r="D492" s="531"/>
      <c r="E492" s="531"/>
      <c r="F492" s="531"/>
      <c r="G492" s="497"/>
    </row>
    <row r="493" ht="27.75" customHeight="1">
      <c r="A493" s="588"/>
      <c r="B493" s="531"/>
      <c r="C493" s="531"/>
      <c r="D493" s="531"/>
      <c r="E493" s="531"/>
      <c r="F493" s="531"/>
      <c r="G493" s="497"/>
    </row>
    <row r="494" ht="27.75" customHeight="1">
      <c r="A494" s="588"/>
      <c r="B494" s="531"/>
      <c r="C494" s="531"/>
      <c r="D494" s="531"/>
      <c r="E494" s="531"/>
      <c r="F494" s="531"/>
      <c r="G494" s="497"/>
    </row>
    <row r="495" ht="27.75" customHeight="1">
      <c r="A495" s="588"/>
      <c r="B495" s="531"/>
      <c r="C495" s="531"/>
      <c r="D495" s="531"/>
      <c r="E495" s="531"/>
      <c r="F495" s="531"/>
      <c r="G495" s="497"/>
    </row>
    <row r="496" ht="27.75" customHeight="1">
      <c r="A496" s="588"/>
      <c r="B496" s="531"/>
      <c r="C496" s="531"/>
      <c r="D496" s="531"/>
      <c r="E496" s="531"/>
      <c r="F496" s="531"/>
      <c r="G496" s="497"/>
    </row>
    <row r="497" ht="27.75" customHeight="1">
      <c r="A497" s="588"/>
      <c r="B497" s="531"/>
      <c r="C497" s="531"/>
      <c r="D497" s="531"/>
      <c r="E497" s="531"/>
      <c r="F497" s="531"/>
      <c r="G497" s="497"/>
    </row>
    <row r="498" ht="27.75" customHeight="1">
      <c r="A498" s="588"/>
      <c r="B498" s="531"/>
      <c r="C498" s="531"/>
      <c r="D498" s="531"/>
      <c r="E498" s="531"/>
      <c r="F498" s="531"/>
      <c r="G498" s="497"/>
    </row>
    <row r="499" ht="27.75" customHeight="1">
      <c r="A499" s="588"/>
      <c r="B499" s="531"/>
      <c r="C499" s="531"/>
      <c r="D499" s="531"/>
      <c r="E499" s="531"/>
      <c r="F499" s="531"/>
      <c r="G499" s="497"/>
    </row>
    <row r="500" ht="27.75" customHeight="1">
      <c r="A500" s="588"/>
      <c r="B500" s="531"/>
      <c r="C500" s="531"/>
      <c r="D500" s="531"/>
      <c r="E500" s="531"/>
      <c r="F500" s="531"/>
      <c r="G500" s="497"/>
    </row>
    <row r="501" ht="27.75" customHeight="1">
      <c r="A501" s="588"/>
      <c r="B501" s="531"/>
      <c r="C501" s="531"/>
      <c r="D501" s="531"/>
      <c r="E501" s="531"/>
      <c r="F501" s="531"/>
      <c r="G501" s="497"/>
    </row>
    <row r="502" ht="27.75" customHeight="1">
      <c r="A502" s="588"/>
      <c r="B502" s="531"/>
      <c r="C502" s="531"/>
      <c r="D502" s="531"/>
      <c r="E502" s="531"/>
      <c r="F502" s="531"/>
      <c r="G502" s="497"/>
    </row>
    <row r="503" ht="27.75" customHeight="1">
      <c r="A503" s="588"/>
      <c r="B503" s="531"/>
      <c r="C503" s="531"/>
      <c r="D503" s="531"/>
      <c r="E503" s="531"/>
      <c r="F503" s="531"/>
      <c r="G503" s="497"/>
    </row>
    <row r="504" ht="27.75" customHeight="1">
      <c r="A504" s="588"/>
      <c r="B504" s="531"/>
      <c r="C504" s="531"/>
      <c r="D504" s="531"/>
      <c r="E504" s="531"/>
      <c r="F504" s="531"/>
      <c r="G504" s="497"/>
    </row>
    <row r="505" ht="27.75" customHeight="1">
      <c r="A505" s="588"/>
      <c r="B505" s="531"/>
      <c r="C505" s="531"/>
      <c r="D505" s="531"/>
      <c r="E505" s="531"/>
      <c r="F505" s="531"/>
      <c r="G505" s="497"/>
    </row>
    <row r="506" ht="27.75" customHeight="1">
      <c r="A506" s="588"/>
      <c r="B506" s="531"/>
      <c r="C506" s="531"/>
      <c r="D506" s="531"/>
      <c r="E506" s="531"/>
      <c r="F506" s="531"/>
      <c r="G506" s="497"/>
    </row>
    <row r="507" ht="27.75" customHeight="1">
      <c r="A507" s="588"/>
      <c r="B507" s="531"/>
      <c r="C507" s="531"/>
      <c r="D507" s="531"/>
      <c r="E507" s="531"/>
      <c r="F507" s="531"/>
      <c r="G507" s="497"/>
    </row>
    <row r="508" ht="27.75" customHeight="1">
      <c r="A508" s="588"/>
      <c r="B508" s="531"/>
      <c r="C508" s="531"/>
      <c r="D508" s="531"/>
      <c r="E508" s="531"/>
      <c r="F508" s="531"/>
      <c r="G508" s="497"/>
    </row>
    <row r="509" ht="27.75" customHeight="1">
      <c r="A509" s="588"/>
      <c r="B509" s="531"/>
      <c r="C509" s="531"/>
      <c r="D509" s="531"/>
      <c r="E509" s="531"/>
      <c r="F509" s="531"/>
      <c r="G509" s="497"/>
    </row>
    <row r="510" ht="27.75" customHeight="1">
      <c r="A510" s="588"/>
      <c r="B510" s="531"/>
      <c r="C510" s="531"/>
      <c r="D510" s="531"/>
      <c r="E510" s="531"/>
      <c r="F510" s="531"/>
      <c r="G510" s="497"/>
    </row>
    <row r="511" ht="27.75" customHeight="1">
      <c r="A511" s="588"/>
      <c r="B511" s="531"/>
      <c r="C511" s="531"/>
      <c r="D511" s="531"/>
      <c r="E511" s="531"/>
      <c r="F511" s="531"/>
      <c r="G511" s="497"/>
    </row>
    <row r="512" ht="27.75" customHeight="1">
      <c r="A512" s="588"/>
      <c r="B512" s="531"/>
      <c r="C512" s="531"/>
      <c r="D512" s="531"/>
      <c r="E512" s="531"/>
      <c r="F512" s="531"/>
      <c r="G512" s="497"/>
    </row>
    <row r="513" ht="27.75" customHeight="1">
      <c r="A513" s="588"/>
      <c r="B513" s="531"/>
      <c r="C513" s="531"/>
      <c r="D513" s="531"/>
      <c r="E513" s="531"/>
      <c r="F513" s="531"/>
      <c r="G513" s="497"/>
    </row>
    <row r="514" ht="27.75" customHeight="1">
      <c r="A514" s="588"/>
      <c r="B514" s="531"/>
      <c r="C514" s="531"/>
      <c r="D514" s="531"/>
      <c r="E514" s="531"/>
      <c r="F514" s="531"/>
      <c r="G514" s="497"/>
    </row>
    <row r="515" ht="27.75" customHeight="1">
      <c r="A515" s="588"/>
      <c r="B515" s="531"/>
      <c r="C515" s="531"/>
      <c r="D515" s="531"/>
      <c r="E515" s="531"/>
      <c r="F515" s="531"/>
      <c r="G515" s="497"/>
    </row>
    <row r="516" ht="27.75" customHeight="1">
      <c r="A516" s="588"/>
      <c r="B516" s="531"/>
      <c r="C516" s="531"/>
      <c r="D516" s="531"/>
      <c r="E516" s="531"/>
      <c r="F516" s="531"/>
      <c r="G516" s="497"/>
    </row>
    <row r="517" ht="27.75" customHeight="1">
      <c r="A517" s="588"/>
      <c r="B517" s="531"/>
      <c r="C517" s="531"/>
      <c r="D517" s="531"/>
      <c r="E517" s="531"/>
      <c r="F517" s="531"/>
      <c r="G517" s="497"/>
    </row>
    <row r="518" ht="27.75" customHeight="1">
      <c r="A518" s="588"/>
      <c r="B518" s="531"/>
      <c r="C518" s="531"/>
      <c r="D518" s="531"/>
      <c r="E518" s="531"/>
      <c r="F518" s="531"/>
      <c r="G518" s="497"/>
    </row>
    <row r="519" ht="27.75" customHeight="1">
      <c r="A519" s="588"/>
      <c r="B519" s="531"/>
      <c r="C519" s="531"/>
      <c r="D519" s="531"/>
      <c r="E519" s="531"/>
      <c r="F519" s="531"/>
      <c r="G519" s="497"/>
    </row>
    <row r="520" ht="27.75" customHeight="1">
      <c r="A520" s="588"/>
      <c r="B520" s="531"/>
      <c r="C520" s="531"/>
      <c r="D520" s="531"/>
      <c r="E520" s="531"/>
      <c r="F520" s="531"/>
      <c r="G520" s="497"/>
    </row>
    <row r="521" ht="27.75" customHeight="1">
      <c r="A521" s="588"/>
      <c r="B521" s="531"/>
      <c r="C521" s="531"/>
      <c r="D521" s="531"/>
      <c r="E521" s="531"/>
      <c r="F521" s="531"/>
      <c r="G521" s="497"/>
    </row>
    <row r="522" ht="27.75" customHeight="1">
      <c r="A522" s="588"/>
      <c r="B522" s="531"/>
      <c r="C522" s="531"/>
      <c r="D522" s="531"/>
      <c r="E522" s="531"/>
      <c r="F522" s="531"/>
      <c r="G522" s="497"/>
    </row>
    <row r="523" ht="27.75" customHeight="1">
      <c r="A523" s="588"/>
      <c r="B523" s="531"/>
      <c r="C523" s="531"/>
      <c r="D523" s="531"/>
      <c r="E523" s="531"/>
      <c r="F523" s="531"/>
      <c r="G523" s="497"/>
    </row>
    <row r="524" ht="27.75" customHeight="1">
      <c r="A524" s="588"/>
      <c r="B524" s="531"/>
      <c r="C524" s="531"/>
      <c r="D524" s="531"/>
      <c r="E524" s="531"/>
      <c r="F524" s="531"/>
      <c r="G524" s="497"/>
    </row>
    <row r="525" ht="27.75" customHeight="1">
      <c r="A525" s="588"/>
      <c r="B525" s="531"/>
      <c r="C525" s="531"/>
      <c r="D525" s="531"/>
      <c r="E525" s="531"/>
      <c r="F525" s="531"/>
      <c r="G525" s="497"/>
    </row>
    <row r="526" ht="27.75" customHeight="1">
      <c r="A526" s="588"/>
      <c r="B526" s="531"/>
      <c r="C526" s="531"/>
      <c r="D526" s="531"/>
      <c r="E526" s="531"/>
      <c r="F526" s="531"/>
      <c r="G526" s="497"/>
    </row>
    <row r="527" ht="27.75" customHeight="1">
      <c r="A527" s="588"/>
      <c r="B527" s="531"/>
      <c r="C527" s="531"/>
      <c r="D527" s="531"/>
      <c r="E527" s="531"/>
      <c r="F527" s="531"/>
      <c r="G527" s="497"/>
    </row>
    <row r="528" ht="27.75" customHeight="1">
      <c r="A528" s="588"/>
      <c r="B528" s="531"/>
      <c r="C528" s="531"/>
      <c r="D528" s="531"/>
      <c r="E528" s="531"/>
      <c r="F528" s="531"/>
      <c r="G528" s="497"/>
    </row>
    <row r="529" ht="27.75" customHeight="1">
      <c r="A529" s="588"/>
      <c r="B529" s="531"/>
      <c r="C529" s="531"/>
      <c r="D529" s="531"/>
      <c r="E529" s="531"/>
      <c r="F529" s="531"/>
      <c r="G529" s="497"/>
    </row>
    <row r="530" ht="27.75" customHeight="1">
      <c r="A530" s="588"/>
      <c r="B530" s="531"/>
      <c r="C530" s="531"/>
      <c r="D530" s="531"/>
      <c r="E530" s="531"/>
      <c r="F530" s="531"/>
      <c r="G530" s="497"/>
    </row>
    <row r="531" ht="27.75" customHeight="1">
      <c r="A531" s="588"/>
      <c r="B531" s="531"/>
      <c r="C531" s="531"/>
      <c r="D531" s="531"/>
      <c r="E531" s="531"/>
      <c r="F531" s="531"/>
      <c r="G531" s="497"/>
    </row>
    <row r="532" ht="27.75" customHeight="1">
      <c r="A532" s="588"/>
      <c r="B532" s="531"/>
      <c r="C532" s="531"/>
      <c r="D532" s="531"/>
      <c r="E532" s="531"/>
      <c r="F532" s="531"/>
      <c r="G532" s="497"/>
    </row>
    <row r="533" ht="27.75" customHeight="1">
      <c r="A533" s="588"/>
      <c r="B533" s="531"/>
      <c r="C533" s="531"/>
      <c r="D533" s="531"/>
      <c r="E533" s="531"/>
      <c r="F533" s="531"/>
      <c r="G533" s="497"/>
    </row>
    <row r="534" ht="27.75" customHeight="1">
      <c r="A534" s="588"/>
      <c r="B534" s="531"/>
      <c r="C534" s="531"/>
      <c r="D534" s="531"/>
      <c r="E534" s="531"/>
      <c r="F534" s="531"/>
      <c r="G534" s="497"/>
    </row>
    <row r="535" ht="27.75" customHeight="1">
      <c r="A535" s="588"/>
      <c r="B535" s="531"/>
      <c r="C535" s="531"/>
      <c r="D535" s="531"/>
      <c r="E535" s="531"/>
      <c r="F535" s="531"/>
      <c r="G535" s="497"/>
    </row>
    <row r="536" ht="27.75" customHeight="1">
      <c r="A536" s="588"/>
      <c r="B536" s="531"/>
      <c r="C536" s="531"/>
      <c r="D536" s="531"/>
      <c r="E536" s="531"/>
      <c r="F536" s="531"/>
      <c r="G536" s="497"/>
    </row>
    <row r="537" ht="27.75" customHeight="1">
      <c r="A537" s="588"/>
      <c r="B537" s="531"/>
      <c r="C537" s="531"/>
      <c r="D537" s="531"/>
      <c r="E537" s="531"/>
      <c r="F537" s="531"/>
      <c r="G537" s="497"/>
    </row>
    <row r="538" ht="27.75" customHeight="1">
      <c r="A538" s="588"/>
      <c r="B538" s="531"/>
      <c r="C538" s="531"/>
      <c r="D538" s="531"/>
      <c r="E538" s="531"/>
      <c r="F538" s="531"/>
      <c r="G538" s="497"/>
    </row>
    <row r="539" ht="27.75" customHeight="1">
      <c r="A539" s="588"/>
      <c r="B539" s="531"/>
      <c r="C539" s="531"/>
      <c r="D539" s="531"/>
      <c r="E539" s="531"/>
      <c r="F539" s="531"/>
      <c r="G539" s="497"/>
    </row>
    <row r="540" ht="27.75" customHeight="1">
      <c r="A540" s="588"/>
      <c r="B540" s="531"/>
      <c r="C540" s="531"/>
      <c r="D540" s="531"/>
      <c r="E540" s="531"/>
      <c r="F540" s="531"/>
      <c r="G540" s="497"/>
    </row>
    <row r="541" ht="27.75" customHeight="1">
      <c r="A541" s="588"/>
      <c r="B541" s="531"/>
      <c r="C541" s="531"/>
      <c r="D541" s="531"/>
      <c r="E541" s="531"/>
      <c r="F541" s="531"/>
      <c r="G541" s="497"/>
    </row>
    <row r="542" ht="27.75" customHeight="1">
      <c r="A542" s="588"/>
      <c r="B542" s="531"/>
      <c r="C542" s="531"/>
      <c r="D542" s="531"/>
      <c r="E542" s="531"/>
      <c r="F542" s="531"/>
      <c r="G542" s="497"/>
    </row>
    <row r="543" ht="27.75" customHeight="1">
      <c r="A543" s="588"/>
      <c r="B543" s="531"/>
      <c r="C543" s="531"/>
      <c r="D543" s="531"/>
      <c r="E543" s="531"/>
      <c r="F543" s="531"/>
      <c r="G543" s="497"/>
    </row>
    <row r="544" ht="27.75" customHeight="1">
      <c r="A544" s="588"/>
      <c r="B544" s="531"/>
      <c r="C544" s="531"/>
      <c r="D544" s="531"/>
      <c r="E544" s="531"/>
      <c r="F544" s="531"/>
      <c r="G544" s="497"/>
    </row>
    <row r="545" ht="27.75" customHeight="1">
      <c r="A545" s="588"/>
      <c r="B545" s="531"/>
      <c r="C545" s="531"/>
      <c r="D545" s="531"/>
      <c r="E545" s="531"/>
      <c r="F545" s="531"/>
      <c r="G545" s="497"/>
    </row>
    <row r="546" ht="27.75" customHeight="1">
      <c r="A546" s="588"/>
      <c r="B546" s="531"/>
      <c r="C546" s="531"/>
      <c r="D546" s="531"/>
      <c r="E546" s="531"/>
      <c r="F546" s="531"/>
      <c r="G546" s="497"/>
    </row>
    <row r="547" ht="27.75" customHeight="1">
      <c r="A547" s="588"/>
      <c r="B547" s="531"/>
      <c r="C547" s="531"/>
      <c r="D547" s="531"/>
      <c r="E547" s="531"/>
      <c r="F547" s="531"/>
      <c r="G547" s="497"/>
    </row>
    <row r="548" ht="27.75" customHeight="1">
      <c r="A548" s="588"/>
      <c r="B548" s="531"/>
      <c r="C548" s="531"/>
      <c r="D548" s="531"/>
      <c r="E548" s="531"/>
      <c r="F548" s="531"/>
      <c r="G548" s="497"/>
    </row>
    <row r="549" ht="27.75" customHeight="1">
      <c r="A549" s="588"/>
      <c r="B549" s="531"/>
      <c r="C549" s="531"/>
      <c r="D549" s="531"/>
      <c r="E549" s="531"/>
      <c r="F549" s="531"/>
      <c r="G549" s="497"/>
    </row>
    <row r="550" ht="27.75" customHeight="1">
      <c r="A550" s="588"/>
      <c r="B550" s="531"/>
      <c r="C550" s="531"/>
      <c r="D550" s="531"/>
      <c r="E550" s="531"/>
      <c r="F550" s="531"/>
      <c r="G550" s="497"/>
    </row>
    <row r="551" ht="27.75" customHeight="1">
      <c r="A551" s="588"/>
      <c r="B551" s="531"/>
      <c r="C551" s="531"/>
      <c r="D551" s="531"/>
      <c r="E551" s="531"/>
      <c r="F551" s="531"/>
      <c r="G551" s="497"/>
    </row>
    <row r="552" ht="27.75" customHeight="1">
      <c r="A552" s="588"/>
      <c r="B552" s="531"/>
      <c r="C552" s="531"/>
      <c r="D552" s="531"/>
      <c r="E552" s="531"/>
      <c r="F552" s="531"/>
      <c r="G552" s="497"/>
    </row>
    <row r="553" ht="27.75" customHeight="1">
      <c r="A553" s="588"/>
      <c r="B553" s="531"/>
      <c r="C553" s="531"/>
      <c r="D553" s="531"/>
      <c r="E553" s="531"/>
      <c r="F553" s="531"/>
      <c r="G553" s="497"/>
    </row>
    <row r="554" ht="27.75" customHeight="1">
      <c r="A554" s="588"/>
      <c r="B554" s="531"/>
      <c r="C554" s="531"/>
      <c r="D554" s="531"/>
      <c r="E554" s="531"/>
      <c r="F554" s="531"/>
      <c r="G554" s="497"/>
    </row>
    <row r="555" ht="27.75" customHeight="1">
      <c r="A555" s="588"/>
      <c r="B555" s="531"/>
      <c r="C555" s="531"/>
      <c r="D555" s="531"/>
      <c r="E555" s="531"/>
      <c r="F555" s="531"/>
      <c r="G555" s="497"/>
    </row>
    <row r="556" ht="27.75" customHeight="1">
      <c r="A556" s="588"/>
      <c r="B556" s="531"/>
      <c r="C556" s="531"/>
      <c r="D556" s="531"/>
      <c r="E556" s="531"/>
      <c r="F556" s="531"/>
      <c r="G556" s="497"/>
    </row>
    <row r="557" ht="27.75" customHeight="1">
      <c r="A557" s="588"/>
      <c r="B557" s="531"/>
      <c r="C557" s="531"/>
      <c r="D557" s="531"/>
      <c r="E557" s="531"/>
      <c r="F557" s="531"/>
      <c r="G557" s="497"/>
    </row>
    <row r="558" ht="27.75" customHeight="1">
      <c r="A558" s="588"/>
      <c r="B558" s="531"/>
      <c r="C558" s="531"/>
      <c r="D558" s="531"/>
      <c r="E558" s="531"/>
      <c r="F558" s="531"/>
      <c r="G558" s="497"/>
    </row>
    <row r="559" ht="27.75" customHeight="1">
      <c r="A559" s="588"/>
      <c r="B559" s="531"/>
      <c r="C559" s="531"/>
      <c r="D559" s="531"/>
      <c r="E559" s="531"/>
      <c r="F559" s="531"/>
      <c r="G559" s="497"/>
    </row>
    <row r="560" ht="27.75" customHeight="1">
      <c r="A560" s="588"/>
      <c r="B560" s="531"/>
      <c r="C560" s="531"/>
      <c r="D560" s="531"/>
      <c r="E560" s="531"/>
      <c r="F560" s="531"/>
      <c r="G560" s="497"/>
    </row>
    <row r="561" ht="27.75" customHeight="1">
      <c r="A561" s="588"/>
      <c r="B561" s="531"/>
      <c r="C561" s="531"/>
      <c r="D561" s="531"/>
      <c r="E561" s="531"/>
      <c r="F561" s="531"/>
      <c r="G561" s="497"/>
    </row>
    <row r="562" ht="27.75" customHeight="1">
      <c r="A562" s="588"/>
      <c r="B562" s="531"/>
      <c r="C562" s="531"/>
      <c r="D562" s="531"/>
      <c r="E562" s="531"/>
      <c r="F562" s="531"/>
      <c r="G562" s="497"/>
    </row>
    <row r="563" ht="27.75" customHeight="1">
      <c r="A563" s="588"/>
      <c r="B563" s="531"/>
      <c r="C563" s="531"/>
      <c r="D563" s="531"/>
      <c r="E563" s="531"/>
      <c r="F563" s="531"/>
      <c r="G563" s="497"/>
    </row>
    <row r="564" ht="27.75" customHeight="1">
      <c r="A564" s="588"/>
      <c r="B564" s="531"/>
      <c r="C564" s="531"/>
      <c r="D564" s="531"/>
      <c r="E564" s="531"/>
      <c r="F564" s="531"/>
      <c r="G564" s="497"/>
    </row>
    <row r="565" ht="27.75" customHeight="1">
      <c r="A565" s="588"/>
      <c r="B565" s="531"/>
      <c r="C565" s="531"/>
      <c r="D565" s="531"/>
      <c r="E565" s="531"/>
      <c r="F565" s="531"/>
      <c r="G565" s="497"/>
    </row>
    <row r="566" ht="27.75" customHeight="1">
      <c r="A566" s="588"/>
      <c r="B566" s="531"/>
      <c r="C566" s="531"/>
      <c r="D566" s="531"/>
      <c r="E566" s="531"/>
      <c r="F566" s="531"/>
      <c r="G566" s="497"/>
    </row>
    <row r="567" ht="27.75" customHeight="1">
      <c r="A567" s="588"/>
      <c r="B567" s="531"/>
      <c r="C567" s="531"/>
      <c r="D567" s="531"/>
      <c r="E567" s="531"/>
      <c r="F567" s="531"/>
      <c r="G567" s="497"/>
    </row>
    <row r="568" ht="27.75" customHeight="1">
      <c r="A568" s="588"/>
      <c r="B568" s="531"/>
      <c r="C568" s="531"/>
      <c r="D568" s="531"/>
      <c r="E568" s="531"/>
      <c r="F568" s="531"/>
      <c r="G568" s="497"/>
    </row>
    <row r="569" ht="27.75" customHeight="1">
      <c r="A569" s="588"/>
      <c r="B569" s="531"/>
      <c r="C569" s="531"/>
      <c r="D569" s="531"/>
      <c r="E569" s="531"/>
      <c r="F569" s="531"/>
      <c r="G569" s="497"/>
    </row>
    <row r="570" ht="27.75" customHeight="1">
      <c r="A570" s="588"/>
      <c r="B570" s="531"/>
      <c r="C570" s="531"/>
      <c r="D570" s="531"/>
      <c r="E570" s="531"/>
      <c r="F570" s="531"/>
      <c r="G570" s="497"/>
    </row>
    <row r="571" ht="27.75" customHeight="1">
      <c r="A571" s="588"/>
      <c r="B571" s="531"/>
      <c r="C571" s="531"/>
      <c r="D571" s="531"/>
      <c r="E571" s="531"/>
      <c r="F571" s="531"/>
      <c r="G571" s="497"/>
    </row>
    <row r="572" ht="27.75" customHeight="1">
      <c r="A572" s="588"/>
      <c r="B572" s="531"/>
      <c r="C572" s="531"/>
      <c r="D572" s="531"/>
      <c r="E572" s="531"/>
      <c r="F572" s="531"/>
      <c r="G572" s="497"/>
    </row>
    <row r="573" ht="27.75" customHeight="1">
      <c r="A573" s="588"/>
      <c r="B573" s="531"/>
      <c r="C573" s="531"/>
      <c r="D573" s="531"/>
      <c r="E573" s="531"/>
      <c r="F573" s="531"/>
      <c r="G573" s="497"/>
    </row>
    <row r="574" ht="27.75" customHeight="1">
      <c r="A574" s="588"/>
      <c r="B574" s="531"/>
      <c r="C574" s="531"/>
      <c r="D574" s="531"/>
      <c r="E574" s="531"/>
      <c r="F574" s="531"/>
      <c r="G574" s="497"/>
    </row>
    <row r="575" ht="27.75" customHeight="1">
      <c r="A575" s="588"/>
      <c r="B575" s="531"/>
      <c r="C575" s="531"/>
      <c r="D575" s="531"/>
      <c r="E575" s="531"/>
      <c r="F575" s="531"/>
      <c r="G575" s="497"/>
    </row>
    <row r="576" ht="27.75" customHeight="1">
      <c r="A576" s="588"/>
      <c r="B576" s="531"/>
      <c r="C576" s="531"/>
      <c r="D576" s="531"/>
      <c r="E576" s="531"/>
      <c r="F576" s="531"/>
      <c r="G576" s="497"/>
    </row>
    <row r="577" ht="27.75" customHeight="1">
      <c r="A577" s="588"/>
      <c r="B577" s="531"/>
      <c r="C577" s="531"/>
      <c r="D577" s="531"/>
      <c r="E577" s="531"/>
      <c r="F577" s="531"/>
      <c r="G577" s="497"/>
    </row>
    <row r="578" ht="27.75" customHeight="1">
      <c r="A578" s="588"/>
      <c r="B578" s="531"/>
      <c r="C578" s="531"/>
      <c r="D578" s="531"/>
      <c r="E578" s="531"/>
      <c r="F578" s="531"/>
      <c r="G578" s="497"/>
    </row>
    <row r="579" ht="27.75" customHeight="1">
      <c r="A579" s="588"/>
      <c r="B579" s="531"/>
      <c r="C579" s="531"/>
      <c r="D579" s="531"/>
      <c r="E579" s="531"/>
      <c r="F579" s="531"/>
      <c r="G579" s="497"/>
    </row>
    <row r="580" ht="27.75" customHeight="1">
      <c r="A580" s="588"/>
      <c r="B580" s="531"/>
      <c r="C580" s="531"/>
      <c r="D580" s="531"/>
      <c r="E580" s="531"/>
      <c r="F580" s="531"/>
      <c r="G580" s="497"/>
    </row>
    <row r="581" ht="27.75" customHeight="1">
      <c r="A581" s="588"/>
      <c r="B581" s="531"/>
      <c r="C581" s="531"/>
      <c r="D581" s="531"/>
      <c r="E581" s="531"/>
      <c r="F581" s="531"/>
      <c r="G581" s="497"/>
    </row>
    <row r="582" ht="27.75" customHeight="1">
      <c r="A582" s="588"/>
      <c r="B582" s="531"/>
      <c r="C582" s="531"/>
      <c r="D582" s="531"/>
      <c r="E582" s="531"/>
      <c r="F582" s="531"/>
      <c r="G582" s="497"/>
    </row>
    <row r="583" ht="27.75" customHeight="1">
      <c r="A583" s="588"/>
      <c r="B583" s="531"/>
      <c r="C583" s="531"/>
      <c r="D583" s="531"/>
      <c r="E583" s="531"/>
      <c r="F583" s="531"/>
      <c r="G583" s="497"/>
    </row>
    <row r="584" ht="27.75" customHeight="1">
      <c r="A584" s="588"/>
      <c r="B584" s="531"/>
      <c r="C584" s="531"/>
      <c r="D584" s="531"/>
      <c r="E584" s="531"/>
      <c r="F584" s="531"/>
      <c r="G584" s="497"/>
    </row>
    <row r="585" ht="27.75" customHeight="1">
      <c r="A585" s="588"/>
      <c r="B585" s="531"/>
      <c r="C585" s="531"/>
      <c r="D585" s="531"/>
      <c r="E585" s="531"/>
      <c r="F585" s="531"/>
      <c r="G585" s="497"/>
    </row>
    <row r="586" ht="27.75" customHeight="1">
      <c r="A586" s="588"/>
      <c r="B586" s="531"/>
      <c r="C586" s="531"/>
      <c r="D586" s="531"/>
      <c r="E586" s="531"/>
      <c r="F586" s="531"/>
      <c r="G586" s="497"/>
    </row>
    <row r="587" ht="27.75" customHeight="1">
      <c r="A587" s="588"/>
      <c r="B587" s="531"/>
      <c r="C587" s="531"/>
      <c r="D587" s="531"/>
      <c r="E587" s="531"/>
      <c r="F587" s="531"/>
      <c r="G587" s="497"/>
    </row>
    <row r="588" ht="27.75" customHeight="1">
      <c r="A588" s="588"/>
      <c r="B588" s="531"/>
      <c r="C588" s="531"/>
      <c r="D588" s="531"/>
      <c r="E588" s="531"/>
      <c r="F588" s="531"/>
      <c r="G588" s="497"/>
    </row>
    <row r="589" ht="27.75" customHeight="1">
      <c r="A589" s="588"/>
      <c r="B589" s="531"/>
      <c r="C589" s="531"/>
      <c r="D589" s="531"/>
      <c r="E589" s="531"/>
      <c r="F589" s="531"/>
      <c r="G589" s="497"/>
    </row>
    <row r="590" ht="27.75" customHeight="1">
      <c r="A590" s="588"/>
      <c r="B590" s="531"/>
      <c r="C590" s="531"/>
      <c r="D590" s="531"/>
      <c r="E590" s="531"/>
      <c r="F590" s="531"/>
      <c r="G590" s="497"/>
    </row>
    <row r="591" ht="27.75" customHeight="1">
      <c r="A591" s="588"/>
      <c r="B591" s="531"/>
      <c r="C591" s="531"/>
      <c r="D591" s="531"/>
      <c r="E591" s="531"/>
      <c r="F591" s="531"/>
      <c r="G591" s="497"/>
    </row>
    <row r="592" ht="27.75" customHeight="1">
      <c r="A592" s="588"/>
      <c r="B592" s="531"/>
      <c r="C592" s="531"/>
      <c r="D592" s="531"/>
      <c r="E592" s="531"/>
      <c r="F592" s="531"/>
      <c r="G592" s="497"/>
    </row>
    <row r="593" ht="27.75" customHeight="1">
      <c r="A593" s="588"/>
      <c r="B593" s="531"/>
      <c r="C593" s="531"/>
      <c r="D593" s="531"/>
      <c r="E593" s="531"/>
      <c r="F593" s="531"/>
      <c r="G593" s="497"/>
    </row>
    <row r="594" ht="27.75" customHeight="1">
      <c r="A594" s="588"/>
      <c r="B594" s="531"/>
      <c r="C594" s="531"/>
      <c r="D594" s="531"/>
      <c r="E594" s="531"/>
      <c r="F594" s="531"/>
      <c r="G594" s="497"/>
    </row>
    <row r="595" ht="27.75" customHeight="1">
      <c r="A595" s="588"/>
      <c r="B595" s="531"/>
      <c r="C595" s="531"/>
      <c r="D595" s="531"/>
      <c r="E595" s="531"/>
      <c r="F595" s="531"/>
      <c r="G595" s="497"/>
    </row>
    <row r="596" ht="27.75" customHeight="1">
      <c r="A596" s="588"/>
      <c r="B596" s="531"/>
      <c r="C596" s="531"/>
      <c r="D596" s="531"/>
      <c r="E596" s="531"/>
      <c r="F596" s="531"/>
      <c r="G596" s="497"/>
    </row>
    <row r="597" ht="27.75" customHeight="1">
      <c r="A597" s="588"/>
      <c r="B597" s="531"/>
      <c r="C597" s="531"/>
      <c r="D597" s="531"/>
      <c r="E597" s="531"/>
      <c r="F597" s="531"/>
      <c r="G597" s="497"/>
    </row>
    <row r="598" ht="27.75" customHeight="1">
      <c r="A598" s="588"/>
      <c r="B598" s="531"/>
      <c r="C598" s="531"/>
      <c r="D598" s="531"/>
      <c r="E598" s="531"/>
      <c r="F598" s="531"/>
      <c r="G598" s="497"/>
    </row>
    <row r="599" ht="27.75" customHeight="1">
      <c r="A599" s="588"/>
      <c r="B599" s="531"/>
      <c r="C599" s="531"/>
      <c r="D599" s="531"/>
      <c r="E599" s="531"/>
      <c r="F599" s="531"/>
      <c r="G599" s="497"/>
    </row>
    <row r="600" ht="27.75" customHeight="1">
      <c r="A600" s="588"/>
      <c r="B600" s="531"/>
      <c r="C600" s="531"/>
      <c r="D600" s="531"/>
      <c r="E600" s="531"/>
      <c r="F600" s="531"/>
      <c r="G600" s="497"/>
    </row>
    <row r="601" ht="27.75" customHeight="1">
      <c r="A601" s="588"/>
      <c r="B601" s="531"/>
      <c r="C601" s="531"/>
      <c r="D601" s="531"/>
      <c r="E601" s="531"/>
      <c r="F601" s="531"/>
      <c r="G601" s="497"/>
    </row>
    <row r="602" ht="27.75" customHeight="1">
      <c r="A602" s="588"/>
      <c r="B602" s="531"/>
      <c r="C602" s="531"/>
      <c r="D602" s="531"/>
      <c r="E602" s="531"/>
      <c r="F602" s="531"/>
      <c r="G602" s="497"/>
    </row>
    <row r="603" ht="27.75" customHeight="1">
      <c r="A603" s="588"/>
      <c r="B603" s="531"/>
      <c r="C603" s="531"/>
      <c r="D603" s="531"/>
      <c r="E603" s="531"/>
      <c r="F603" s="531"/>
      <c r="G603" s="497"/>
    </row>
    <row r="604" ht="27.75" customHeight="1">
      <c r="A604" s="588"/>
      <c r="B604" s="531"/>
      <c r="C604" s="531"/>
      <c r="D604" s="531"/>
      <c r="E604" s="531"/>
      <c r="F604" s="531"/>
      <c r="G604" s="497"/>
    </row>
    <row r="605" ht="27.75" customHeight="1">
      <c r="A605" s="588"/>
      <c r="B605" s="531"/>
      <c r="C605" s="531"/>
      <c r="D605" s="531"/>
      <c r="E605" s="531"/>
      <c r="F605" s="531"/>
      <c r="G605" s="497"/>
    </row>
    <row r="606" ht="27.75" customHeight="1">
      <c r="A606" s="588"/>
      <c r="B606" s="531"/>
      <c r="C606" s="531"/>
      <c r="D606" s="531"/>
      <c r="E606" s="531"/>
      <c r="F606" s="531"/>
      <c r="G606" s="497"/>
    </row>
    <row r="607" ht="27.75" customHeight="1">
      <c r="A607" s="588"/>
      <c r="B607" s="531"/>
      <c r="C607" s="531"/>
      <c r="D607" s="531"/>
      <c r="E607" s="531"/>
      <c r="F607" s="531"/>
      <c r="G607" s="497"/>
    </row>
    <row r="608" ht="27.75" customHeight="1">
      <c r="A608" s="588"/>
      <c r="B608" s="531"/>
      <c r="C608" s="531"/>
      <c r="D608" s="531"/>
      <c r="E608" s="531"/>
      <c r="F608" s="531"/>
      <c r="G608" s="497"/>
    </row>
    <row r="609" ht="27.75" customHeight="1">
      <c r="A609" s="588"/>
      <c r="B609" s="531"/>
      <c r="C609" s="531"/>
      <c r="D609" s="531"/>
      <c r="E609" s="531"/>
      <c r="F609" s="531"/>
      <c r="G609" s="497"/>
    </row>
    <row r="610" ht="27.75" customHeight="1">
      <c r="A610" s="588"/>
      <c r="B610" s="531"/>
      <c r="C610" s="531"/>
      <c r="D610" s="531"/>
      <c r="E610" s="531"/>
      <c r="F610" s="531"/>
      <c r="G610" s="497"/>
    </row>
    <row r="611" ht="27.75" customHeight="1">
      <c r="A611" s="588"/>
      <c r="B611" s="531"/>
      <c r="C611" s="531"/>
      <c r="D611" s="531"/>
      <c r="E611" s="531"/>
      <c r="F611" s="531"/>
      <c r="G611" s="497"/>
    </row>
    <row r="612" ht="27.75" customHeight="1">
      <c r="A612" s="588"/>
      <c r="B612" s="531"/>
      <c r="C612" s="531"/>
      <c r="D612" s="531"/>
      <c r="E612" s="531"/>
      <c r="F612" s="531"/>
      <c r="G612" s="497"/>
    </row>
    <row r="613" ht="27.75" customHeight="1">
      <c r="A613" s="588"/>
      <c r="B613" s="531"/>
      <c r="C613" s="531"/>
      <c r="D613" s="531"/>
      <c r="E613" s="531"/>
      <c r="F613" s="531"/>
      <c r="G613" s="497"/>
    </row>
    <row r="614" ht="27.75" customHeight="1">
      <c r="A614" s="588"/>
      <c r="B614" s="531"/>
      <c r="C614" s="531"/>
      <c r="D614" s="531"/>
      <c r="E614" s="531"/>
      <c r="F614" s="531"/>
      <c r="G614" s="497"/>
    </row>
    <row r="615" ht="27.75" customHeight="1">
      <c r="A615" s="588"/>
      <c r="B615" s="531"/>
      <c r="C615" s="531"/>
      <c r="D615" s="531"/>
      <c r="E615" s="531"/>
      <c r="F615" s="531"/>
      <c r="G615" s="497"/>
    </row>
    <row r="616" ht="27.75" customHeight="1">
      <c r="A616" s="588"/>
      <c r="B616" s="531"/>
      <c r="C616" s="531"/>
      <c r="D616" s="531"/>
      <c r="E616" s="531"/>
      <c r="F616" s="531"/>
      <c r="G616" s="497"/>
    </row>
    <row r="617" ht="27.75" customHeight="1">
      <c r="A617" s="588"/>
      <c r="B617" s="531"/>
      <c r="C617" s="531"/>
      <c r="D617" s="531"/>
      <c r="E617" s="531"/>
      <c r="F617" s="531"/>
      <c r="G617" s="497"/>
    </row>
    <row r="618" ht="27.75" customHeight="1">
      <c r="A618" s="588"/>
      <c r="B618" s="531"/>
      <c r="C618" s="531"/>
      <c r="D618" s="531"/>
      <c r="E618" s="531"/>
      <c r="F618" s="531"/>
      <c r="G618" s="497"/>
    </row>
    <row r="619" ht="27.75" customHeight="1">
      <c r="A619" s="588"/>
      <c r="B619" s="531"/>
      <c r="C619" s="531"/>
      <c r="D619" s="531"/>
      <c r="E619" s="531"/>
      <c r="F619" s="531"/>
      <c r="G619" s="497"/>
    </row>
    <row r="620" ht="27.75" customHeight="1">
      <c r="A620" s="588"/>
      <c r="B620" s="531"/>
      <c r="C620" s="531"/>
      <c r="D620" s="531"/>
      <c r="E620" s="531"/>
      <c r="F620" s="531"/>
      <c r="G620" s="497"/>
    </row>
    <row r="621" ht="27.75" customHeight="1">
      <c r="A621" s="588"/>
      <c r="B621" s="531"/>
      <c r="C621" s="531"/>
      <c r="D621" s="531"/>
      <c r="E621" s="531"/>
      <c r="F621" s="531"/>
      <c r="G621" s="497"/>
    </row>
    <row r="622" ht="27.75" customHeight="1">
      <c r="A622" s="588"/>
      <c r="B622" s="531"/>
      <c r="C622" s="531"/>
      <c r="D622" s="531"/>
      <c r="E622" s="531"/>
      <c r="F622" s="531"/>
      <c r="G622" s="497"/>
    </row>
    <row r="623" ht="27.75" customHeight="1">
      <c r="A623" s="588"/>
      <c r="B623" s="531"/>
      <c r="C623" s="531"/>
      <c r="D623" s="531"/>
      <c r="E623" s="531"/>
      <c r="F623" s="531"/>
      <c r="G623" s="497"/>
    </row>
    <row r="624" ht="27.75" customHeight="1">
      <c r="A624" s="588"/>
      <c r="B624" s="531"/>
      <c r="C624" s="531"/>
      <c r="D624" s="531"/>
      <c r="E624" s="531"/>
      <c r="F624" s="531"/>
      <c r="G624" s="497"/>
    </row>
    <row r="625" ht="27.75" customHeight="1">
      <c r="A625" s="588"/>
      <c r="B625" s="531"/>
      <c r="C625" s="531"/>
      <c r="D625" s="531"/>
      <c r="E625" s="531"/>
      <c r="F625" s="531"/>
      <c r="G625" s="497"/>
    </row>
    <row r="626" ht="27.75" customHeight="1">
      <c r="A626" s="588"/>
      <c r="B626" s="531"/>
      <c r="C626" s="531"/>
      <c r="D626" s="531"/>
      <c r="E626" s="531"/>
      <c r="F626" s="531"/>
      <c r="G626" s="497"/>
    </row>
    <row r="627" ht="27.75" customHeight="1">
      <c r="A627" s="588"/>
      <c r="B627" s="531"/>
      <c r="C627" s="531"/>
      <c r="D627" s="531"/>
      <c r="E627" s="531"/>
      <c r="F627" s="531"/>
      <c r="G627" s="497"/>
    </row>
    <row r="628" ht="27.75" customHeight="1">
      <c r="A628" s="588"/>
      <c r="B628" s="531"/>
      <c r="C628" s="531"/>
      <c r="D628" s="531"/>
      <c r="E628" s="531"/>
      <c r="F628" s="531"/>
      <c r="G628" s="497"/>
    </row>
    <row r="629" ht="27.75" customHeight="1">
      <c r="A629" s="588"/>
      <c r="B629" s="531"/>
      <c r="C629" s="531"/>
      <c r="D629" s="531"/>
      <c r="E629" s="531"/>
      <c r="F629" s="531"/>
      <c r="G629" s="497"/>
    </row>
    <row r="630" ht="27.75" customHeight="1">
      <c r="A630" s="588"/>
      <c r="B630" s="531"/>
      <c r="C630" s="531"/>
      <c r="D630" s="531"/>
      <c r="E630" s="531"/>
      <c r="F630" s="531"/>
      <c r="G630" s="497"/>
    </row>
    <row r="631" ht="27.75" customHeight="1">
      <c r="A631" s="588"/>
      <c r="B631" s="531"/>
      <c r="C631" s="531"/>
      <c r="D631" s="531"/>
      <c r="E631" s="531"/>
      <c r="F631" s="531"/>
      <c r="G631" s="497"/>
    </row>
    <row r="632" ht="27.75" customHeight="1">
      <c r="A632" s="588"/>
      <c r="B632" s="531"/>
      <c r="C632" s="531"/>
      <c r="D632" s="531"/>
      <c r="E632" s="531"/>
      <c r="F632" s="531"/>
      <c r="G632" s="497"/>
    </row>
    <row r="633" ht="27.75" customHeight="1">
      <c r="A633" s="588"/>
      <c r="B633" s="531"/>
      <c r="C633" s="531"/>
      <c r="D633" s="531"/>
      <c r="E633" s="531"/>
      <c r="F633" s="531"/>
      <c r="G633" s="497"/>
    </row>
    <row r="634" ht="27.75" customHeight="1">
      <c r="A634" s="588"/>
      <c r="B634" s="531"/>
      <c r="C634" s="531"/>
      <c r="D634" s="531"/>
      <c r="E634" s="531"/>
      <c r="F634" s="531"/>
      <c r="G634" s="497"/>
    </row>
    <row r="635" ht="27.75" customHeight="1">
      <c r="A635" s="588"/>
      <c r="B635" s="531"/>
      <c r="C635" s="531"/>
      <c r="D635" s="531"/>
      <c r="E635" s="531"/>
      <c r="F635" s="531"/>
      <c r="G635" s="497"/>
    </row>
    <row r="636" ht="27.75" customHeight="1">
      <c r="A636" s="588"/>
      <c r="B636" s="531"/>
      <c r="C636" s="531"/>
      <c r="D636" s="531"/>
      <c r="E636" s="531"/>
      <c r="F636" s="531"/>
      <c r="G636" s="497"/>
    </row>
    <row r="637" ht="27.75" customHeight="1">
      <c r="A637" s="588"/>
      <c r="B637" s="531"/>
      <c r="C637" s="531"/>
      <c r="D637" s="531"/>
      <c r="E637" s="531"/>
      <c r="F637" s="531"/>
      <c r="G637" s="497"/>
    </row>
    <row r="638" ht="27.75" customHeight="1">
      <c r="A638" s="588"/>
      <c r="B638" s="531"/>
      <c r="C638" s="531"/>
      <c r="D638" s="531"/>
      <c r="E638" s="531"/>
      <c r="F638" s="531"/>
      <c r="G638" s="497"/>
    </row>
    <row r="639" ht="27.75" customHeight="1">
      <c r="A639" s="588"/>
      <c r="B639" s="531"/>
      <c r="C639" s="531"/>
      <c r="D639" s="531"/>
      <c r="E639" s="531"/>
      <c r="F639" s="531"/>
      <c r="G639" s="497"/>
    </row>
    <row r="640" ht="27.75" customHeight="1">
      <c r="A640" s="588"/>
      <c r="B640" s="531"/>
      <c r="C640" s="531"/>
      <c r="D640" s="531"/>
      <c r="E640" s="531"/>
      <c r="F640" s="531"/>
      <c r="G640" s="497"/>
    </row>
    <row r="641" ht="27.75" customHeight="1">
      <c r="A641" s="588"/>
      <c r="B641" s="531"/>
      <c r="C641" s="531"/>
      <c r="D641" s="531"/>
      <c r="E641" s="531"/>
      <c r="F641" s="531"/>
      <c r="G641" s="497"/>
    </row>
    <row r="642" ht="27.75" customHeight="1">
      <c r="A642" s="588"/>
      <c r="B642" s="531"/>
      <c r="C642" s="531"/>
      <c r="D642" s="531"/>
      <c r="E642" s="531"/>
      <c r="F642" s="531"/>
      <c r="G642" s="497"/>
    </row>
    <row r="643" ht="27.75" customHeight="1">
      <c r="A643" s="588"/>
      <c r="B643" s="531"/>
      <c r="C643" s="531"/>
      <c r="D643" s="531"/>
      <c r="E643" s="531"/>
      <c r="F643" s="531"/>
      <c r="G643" s="497"/>
    </row>
    <row r="644" ht="27.75" customHeight="1">
      <c r="A644" s="588"/>
      <c r="B644" s="531"/>
      <c r="C644" s="531"/>
      <c r="D644" s="531"/>
      <c r="E644" s="531"/>
      <c r="F644" s="531"/>
      <c r="G644" s="497"/>
    </row>
    <row r="645" ht="27.75" customHeight="1">
      <c r="A645" s="588"/>
      <c r="B645" s="531"/>
      <c r="C645" s="531"/>
      <c r="D645" s="531"/>
      <c r="E645" s="531"/>
      <c r="F645" s="531"/>
      <c r="G645" s="497"/>
    </row>
    <row r="646" ht="27.75" customHeight="1">
      <c r="A646" s="588"/>
      <c r="B646" s="531"/>
      <c r="C646" s="531"/>
      <c r="D646" s="531"/>
      <c r="E646" s="531"/>
      <c r="F646" s="531"/>
      <c r="G646" s="497"/>
    </row>
    <row r="647" ht="27.75" customHeight="1">
      <c r="A647" s="588"/>
      <c r="B647" s="531"/>
      <c r="C647" s="531"/>
      <c r="D647" s="531"/>
      <c r="E647" s="531"/>
      <c r="F647" s="531"/>
      <c r="G647" s="497"/>
    </row>
    <row r="648" ht="27.75" customHeight="1">
      <c r="A648" s="588"/>
      <c r="B648" s="531"/>
      <c r="C648" s="531"/>
      <c r="D648" s="531"/>
      <c r="E648" s="531"/>
      <c r="F648" s="531"/>
      <c r="G648" s="497"/>
    </row>
    <row r="649" ht="27.75" customHeight="1">
      <c r="A649" s="588"/>
      <c r="B649" s="531"/>
      <c r="C649" s="531"/>
      <c r="D649" s="531"/>
      <c r="E649" s="531"/>
      <c r="F649" s="531"/>
      <c r="G649" s="497"/>
    </row>
    <row r="650" ht="27.75" customHeight="1">
      <c r="A650" s="588"/>
      <c r="B650" s="531"/>
      <c r="C650" s="531"/>
      <c r="D650" s="531"/>
      <c r="E650" s="531"/>
      <c r="F650" s="531"/>
      <c r="G650" s="497"/>
    </row>
    <row r="651" ht="27.75" customHeight="1">
      <c r="A651" s="588"/>
      <c r="B651" s="531"/>
      <c r="C651" s="531"/>
      <c r="D651" s="531"/>
      <c r="E651" s="531"/>
      <c r="F651" s="531"/>
      <c r="G651" s="497"/>
    </row>
    <row r="652" ht="27.75" customHeight="1">
      <c r="A652" s="588"/>
      <c r="B652" s="531"/>
      <c r="C652" s="531"/>
      <c r="D652" s="531"/>
      <c r="E652" s="531"/>
      <c r="F652" s="531"/>
      <c r="G652" s="497"/>
    </row>
    <row r="653" ht="27.75" customHeight="1">
      <c r="A653" s="588"/>
      <c r="B653" s="531"/>
      <c r="C653" s="531"/>
      <c r="D653" s="531"/>
      <c r="E653" s="531"/>
      <c r="F653" s="531"/>
      <c r="G653" s="497"/>
    </row>
    <row r="654" ht="27.75" customHeight="1">
      <c r="A654" s="588"/>
      <c r="B654" s="531"/>
      <c r="C654" s="531"/>
      <c r="D654" s="531"/>
      <c r="E654" s="531"/>
      <c r="F654" s="531"/>
      <c r="G654" s="497"/>
    </row>
    <row r="655" ht="27.75" customHeight="1">
      <c r="A655" s="588"/>
      <c r="B655" s="531"/>
      <c r="C655" s="531"/>
      <c r="D655" s="531"/>
      <c r="E655" s="531"/>
      <c r="F655" s="531"/>
      <c r="G655" s="497"/>
    </row>
    <row r="656" ht="27.75" customHeight="1">
      <c r="A656" s="588"/>
      <c r="B656" s="531"/>
      <c r="C656" s="531"/>
      <c r="D656" s="531"/>
      <c r="E656" s="531"/>
      <c r="F656" s="531"/>
      <c r="G656" s="497"/>
    </row>
    <row r="657" ht="27.75" customHeight="1">
      <c r="A657" s="588"/>
      <c r="B657" s="531"/>
      <c r="C657" s="531"/>
      <c r="D657" s="531"/>
      <c r="E657" s="531"/>
      <c r="F657" s="531"/>
      <c r="G657" s="497"/>
    </row>
    <row r="658" ht="27.75" customHeight="1">
      <c r="A658" s="588"/>
      <c r="B658" s="531"/>
      <c r="C658" s="531"/>
      <c r="D658" s="531"/>
      <c r="E658" s="531"/>
      <c r="F658" s="531"/>
      <c r="G658" s="497"/>
    </row>
    <row r="659" ht="27.75" customHeight="1">
      <c r="A659" s="588"/>
      <c r="B659" s="531"/>
      <c r="C659" s="531"/>
      <c r="D659" s="531"/>
      <c r="E659" s="531"/>
      <c r="F659" s="531"/>
      <c r="G659" s="497"/>
    </row>
    <row r="660" ht="27.75" customHeight="1">
      <c r="A660" s="588"/>
      <c r="B660" s="531"/>
      <c r="C660" s="531"/>
      <c r="D660" s="531"/>
      <c r="E660" s="531"/>
      <c r="F660" s="531"/>
      <c r="G660" s="497"/>
    </row>
    <row r="661" ht="27.75" customHeight="1">
      <c r="A661" s="588"/>
      <c r="B661" s="531"/>
      <c r="C661" s="531"/>
      <c r="D661" s="531"/>
      <c r="E661" s="531"/>
      <c r="F661" s="531"/>
      <c r="G661" s="497"/>
    </row>
    <row r="662" ht="27.75" customHeight="1">
      <c r="A662" s="588"/>
      <c r="B662" s="531"/>
      <c r="C662" s="531"/>
      <c r="D662" s="531"/>
      <c r="E662" s="531"/>
      <c r="F662" s="531"/>
      <c r="G662" s="497"/>
    </row>
    <row r="663" ht="27.75" customHeight="1">
      <c r="A663" s="588"/>
      <c r="B663" s="531"/>
      <c r="C663" s="531"/>
      <c r="D663" s="531"/>
      <c r="E663" s="531"/>
      <c r="F663" s="531"/>
      <c r="G663" s="497"/>
    </row>
    <row r="664" ht="27.75" customHeight="1">
      <c r="A664" s="588"/>
      <c r="B664" s="531"/>
      <c r="C664" s="531"/>
      <c r="D664" s="531"/>
      <c r="E664" s="531"/>
      <c r="F664" s="531"/>
      <c r="G664" s="497"/>
    </row>
    <row r="665" ht="27.75" customHeight="1">
      <c r="A665" s="588"/>
      <c r="B665" s="531"/>
      <c r="C665" s="531"/>
      <c r="D665" s="531"/>
      <c r="E665" s="531"/>
      <c r="F665" s="531"/>
      <c r="G665" s="497"/>
    </row>
    <row r="666" ht="27.75" customHeight="1">
      <c r="A666" s="588"/>
      <c r="B666" s="531"/>
      <c r="C666" s="531"/>
      <c r="D666" s="531"/>
      <c r="E666" s="531"/>
      <c r="F666" s="531"/>
      <c r="G666" s="497"/>
    </row>
    <row r="667" ht="27.75" customHeight="1">
      <c r="A667" s="588"/>
      <c r="B667" s="531"/>
      <c r="C667" s="531"/>
      <c r="D667" s="531"/>
      <c r="E667" s="531"/>
      <c r="F667" s="531"/>
      <c r="G667" s="497"/>
    </row>
    <row r="668" ht="27.75" customHeight="1">
      <c r="A668" s="588"/>
      <c r="B668" s="531"/>
      <c r="C668" s="531"/>
      <c r="D668" s="531"/>
      <c r="E668" s="531"/>
      <c r="F668" s="531"/>
      <c r="G668" s="497"/>
    </row>
    <row r="669" ht="27.75" customHeight="1">
      <c r="A669" s="588"/>
      <c r="B669" s="531"/>
      <c r="C669" s="531"/>
      <c r="D669" s="531"/>
      <c r="E669" s="531"/>
      <c r="F669" s="531"/>
      <c r="G669" s="497"/>
    </row>
    <row r="670" ht="27.75" customHeight="1">
      <c r="A670" s="588"/>
      <c r="B670" s="531"/>
      <c r="C670" s="531"/>
      <c r="D670" s="531"/>
      <c r="E670" s="531"/>
      <c r="F670" s="531"/>
      <c r="G670" s="497"/>
    </row>
    <row r="671" ht="27.75" customHeight="1">
      <c r="A671" s="588"/>
      <c r="B671" s="531"/>
      <c r="C671" s="531"/>
      <c r="D671" s="531"/>
      <c r="E671" s="531"/>
      <c r="F671" s="531"/>
      <c r="G671" s="497"/>
    </row>
    <row r="672" ht="27.75" customHeight="1">
      <c r="A672" s="588"/>
      <c r="B672" s="531"/>
      <c r="C672" s="531"/>
      <c r="D672" s="531"/>
      <c r="E672" s="531"/>
      <c r="F672" s="531"/>
      <c r="G672" s="497"/>
    </row>
    <row r="673" ht="27.75" customHeight="1">
      <c r="A673" s="588"/>
      <c r="B673" s="531"/>
      <c r="C673" s="531"/>
      <c r="D673" s="531"/>
      <c r="E673" s="531"/>
      <c r="F673" s="531"/>
      <c r="G673" s="497"/>
    </row>
    <row r="674" ht="27.75" customHeight="1">
      <c r="A674" s="588"/>
      <c r="B674" s="531"/>
      <c r="C674" s="531"/>
      <c r="D674" s="531"/>
      <c r="E674" s="531"/>
      <c r="F674" s="531"/>
      <c r="G674" s="497"/>
    </row>
    <row r="675" ht="27.75" customHeight="1">
      <c r="A675" s="588"/>
      <c r="B675" s="531"/>
      <c r="C675" s="531"/>
      <c r="D675" s="531"/>
      <c r="E675" s="531"/>
      <c r="F675" s="531"/>
      <c r="G675" s="497"/>
    </row>
    <row r="676" ht="27.75" customHeight="1">
      <c r="A676" s="588"/>
      <c r="B676" s="531"/>
      <c r="C676" s="531"/>
      <c r="D676" s="531"/>
      <c r="E676" s="531"/>
      <c r="F676" s="531"/>
      <c r="G676" s="497"/>
    </row>
    <row r="677" ht="27.75" customHeight="1">
      <c r="A677" s="588"/>
      <c r="B677" s="531"/>
      <c r="C677" s="531"/>
      <c r="D677" s="531"/>
      <c r="E677" s="531"/>
      <c r="F677" s="531"/>
      <c r="G677" s="497"/>
    </row>
    <row r="678" ht="27.75" customHeight="1">
      <c r="A678" s="588"/>
      <c r="B678" s="531"/>
      <c r="C678" s="531"/>
      <c r="D678" s="531"/>
      <c r="E678" s="531"/>
      <c r="F678" s="531"/>
      <c r="G678" s="497"/>
    </row>
    <row r="679" ht="27.75" customHeight="1">
      <c r="A679" s="588"/>
      <c r="B679" s="531"/>
      <c r="C679" s="531"/>
      <c r="D679" s="531"/>
      <c r="E679" s="531"/>
      <c r="F679" s="531"/>
      <c r="G679" s="497"/>
    </row>
    <row r="680" ht="27.75" customHeight="1">
      <c r="A680" s="588"/>
      <c r="B680" s="531"/>
      <c r="C680" s="531"/>
      <c r="D680" s="531"/>
      <c r="E680" s="531"/>
      <c r="F680" s="531"/>
      <c r="G680" s="497"/>
    </row>
    <row r="681" ht="27.75" customHeight="1">
      <c r="A681" s="588"/>
      <c r="B681" s="531"/>
      <c r="C681" s="531"/>
      <c r="D681" s="531"/>
      <c r="E681" s="531"/>
      <c r="F681" s="531"/>
      <c r="G681" s="497"/>
    </row>
    <row r="682" ht="27.75" customHeight="1">
      <c r="A682" s="588"/>
      <c r="B682" s="531"/>
      <c r="C682" s="531"/>
      <c r="D682" s="531"/>
      <c r="E682" s="531"/>
      <c r="F682" s="531"/>
      <c r="G682" s="497"/>
    </row>
    <row r="683" ht="27.75" customHeight="1">
      <c r="A683" s="588"/>
      <c r="B683" s="531"/>
      <c r="C683" s="531"/>
      <c r="D683" s="531"/>
      <c r="E683" s="531"/>
      <c r="F683" s="531"/>
      <c r="G683" s="497"/>
    </row>
    <row r="684" ht="27.75" customHeight="1">
      <c r="A684" s="588"/>
      <c r="B684" s="531"/>
      <c r="C684" s="531"/>
      <c r="D684" s="531"/>
      <c r="E684" s="531"/>
      <c r="F684" s="531"/>
      <c r="G684" s="497"/>
    </row>
    <row r="685" ht="27.75" customHeight="1">
      <c r="A685" s="588"/>
      <c r="B685" s="531"/>
      <c r="C685" s="531"/>
      <c r="D685" s="531"/>
      <c r="E685" s="531"/>
      <c r="F685" s="531"/>
      <c r="G685" s="497"/>
    </row>
    <row r="686" ht="27.75" customHeight="1">
      <c r="A686" s="588"/>
      <c r="B686" s="531"/>
      <c r="C686" s="531"/>
      <c r="D686" s="531"/>
      <c r="E686" s="531"/>
      <c r="F686" s="531"/>
      <c r="G686" s="497"/>
    </row>
    <row r="687" ht="27.75" customHeight="1">
      <c r="A687" s="588"/>
      <c r="B687" s="531"/>
      <c r="C687" s="531"/>
      <c r="D687" s="531"/>
      <c r="E687" s="531"/>
      <c r="F687" s="531"/>
      <c r="G687" s="497"/>
    </row>
    <row r="688" ht="27.75" customHeight="1">
      <c r="A688" s="588"/>
      <c r="B688" s="531"/>
      <c r="C688" s="531"/>
      <c r="D688" s="531"/>
      <c r="E688" s="531"/>
      <c r="F688" s="531"/>
      <c r="G688" s="497"/>
    </row>
    <row r="689" ht="27.75" customHeight="1">
      <c r="A689" s="588"/>
      <c r="B689" s="531"/>
      <c r="C689" s="531"/>
      <c r="D689" s="531"/>
      <c r="E689" s="531"/>
      <c r="F689" s="531"/>
      <c r="G689" s="497"/>
    </row>
    <row r="690" ht="27.75" customHeight="1">
      <c r="A690" s="588"/>
      <c r="B690" s="531"/>
      <c r="C690" s="531"/>
      <c r="D690" s="531"/>
      <c r="E690" s="531"/>
      <c r="F690" s="531"/>
      <c r="G690" s="497"/>
    </row>
    <row r="691" ht="27.75" customHeight="1">
      <c r="A691" s="588"/>
      <c r="B691" s="531"/>
      <c r="C691" s="531"/>
      <c r="D691" s="531"/>
      <c r="E691" s="531"/>
      <c r="F691" s="531"/>
      <c r="G691" s="497"/>
    </row>
    <row r="692" ht="27.75" customHeight="1">
      <c r="A692" s="588"/>
      <c r="B692" s="531"/>
      <c r="C692" s="531"/>
      <c r="D692" s="531"/>
      <c r="E692" s="531"/>
      <c r="F692" s="531"/>
      <c r="G692" s="497"/>
    </row>
    <row r="693" ht="27.75" customHeight="1">
      <c r="A693" s="588"/>
      <c r="B693" s="531"/>
      <c r="C693" s="531"/>
      <c r="D693" s="531"/>
      <c r="E693" s="531"/>
      <c r="F693" s="531"/>
      <c r="G693" s="497"/>
    </row>
    <row r="694" ht="27.75" customHeight="1">
      <c r="A694" s="588"/>
      <c r="B694" s="531"/>
      <c r="C694" s="531"/>
      <c r="D694" s="531"/>
      <c r="E694" s="531"/>
      <c r="F694" s="531"/>
      <c r="G694" s="497"/>
    </row>
    <row r="695" ht="27.75" customHeight="1">
      <c r="A695" s="588"/>
      <c r="B695" s="531"/>
      <c r="C695" s="531"/>
      <c r="D695" s="531"/>
      <c r="E695" s="531"/>
      <c r="F695" s="531"/>
      <c r="G695" s="497"/>
    </row>
    <row r="696" ht="27.75" customHeight="1">
      <c r="A696" s="588"/>
      <c r="B696" s="531"/>
      <c r="C696" s="531"/>
      <c r="D696" s="531"/>
      <c r="E696" s="531"/>
      <c r="F696" s="531"/>
      <c r="G696" s="497"/>
    </row>
    <row r="697" ht="27.75" customHeight="1">
      <c r="A697" s="588"/>
      <c r="B697" s="531"/>
      <c r="C697" s="531"/>
      <c r="D697" s="531"/>
      <c r="E697" s="531"/>
      <c r="F697" s="531"/>
      <c r="G697" s="497"/>
    </row>
    <row r="698" ht="27.75" customHeight="1">
      <c r="A698" s="588"/>
      <c r="B698" s="531"/>
      <c r="C698" s="531"/>
      <c r="D698" s="531"/>
      <c r="E698" s="531"/>
      <c r="F698" s="531"/>
      <c r="G698" s="497"/>
    </row>
    <row r="699" ht="27.75" customHeight="1">
      <c r="A699" s="588"/>
      <c r="B699" s="531"/>
      <c r="C699" s="531"/>
      <c r="D699" s="531"/>
      <c r="E699" s="531"/>
      <c r="F699" s="531"/>
      <c r="G699" s="497"/>
    </row>
    <row r="700" ht="27.75" customHeight="1">
      <c r="A700" s="588"/>
      <c r="B700" s="531"/>
      <c r="C700" s="531"/>
      <c r="D700" s="531"/>
      <c r="E700" s="531"/>
      <c r="F700" s="531"/>
      <c r="G700" s="497"/>
    </row>
    <row r="701" ht="27.75" customHeight="1">
      <c r="A701" s="588"/>
      <c r="B701" s="531"/>
      <c r="C701" s="531"/>
      <c r="D701" s="531"/>
      <c r="E701" s="531"/>
      <c r="F701" s="531"/>
      <c r="G701" s="497"/>
    </row>
    <row r="702" ht="27.75" customHeight="1">
      <c r="A702" s="588"/>
      <c r="B702" s="531"/>
      <c r="C702" s="531"/>
      <c r="D702" s="531"/>
      <c r="E702" s="531"/>
      <c r="F702" s="531"/>
      <c r="G702" s="497"/>
    </row>
    <row r="703" ht="27.75" customHeight="1">
      <c r="A703" s="588"/>
      <c r="B703" s="531"/>
      <c r="C703" s="531"/>
      <c r="D703" s="531"/>
      <c r="E703" s="531"/>
      <c r="F703" s="531"/>
      <c r="G703" s="497"/>
    </row>
    <row r="704" ht="27.75" customHeight="1">
      <c r="A704" s="588"/>
      <c r="B704" s="531"/>
      <c r="C704" s="531"/>
      <c r="D704" s="531"/>
      <c r="E704" s="531"/>
      <c r="F704" s="531"/>
      <c r="G704" s="497"/>
    </row>
    <row r="705" ht="27.75" customHeight="1">
      <c r="A705" s="588"/>
      <c r="B705" s="531"/>
      <c r="C705" s="531"/>
      <c r="D705" s="531"/>
      <c r="E705" s="531"/>
      <c r="F705" s="531"/>
      <c r="G705" s="497"/>
    </row>
    <row r="706" ht="27.75" customHeight="1">
      <c r="A706" s="588"/>
      <c r="B706" s="531"/>
      <c r="C706" s="531"/>
      <c r="D706" s="531"/>
      <c r="E706" s="531"/>
      <c r="F706" s="531"/>
      <c r="G706" s="497"/>
    </row>
    <row r="707" ht="27.75" customHeight="1">
      <c r="A707" s="588"/>
      <c r="B707" s="531"/>
      <c r="C707" s="531"/>
      <c r="D707" s="531"/>
      <c r="E707" s="531"/>
      <c r="F707" s="531"/>
      <c r="G707" s="497"/>
    </row>
    <row r="708" ht="27.75" customHeight="1">
      <c r="A708" s="588"/>
      <c r="B708" s="531"/>
      <c r="C708" s="531"/>
      <c r="D708" s="531"/>
      <c r="E708" s="531"/>
      <c r="F708" s="531"/>
      <c r="G708" s="497"/>
    </row>
    <row r="709" ht="27.75" customHeight="1">
      <c r="A709" s="588"/>
      <c r="B709" s="531"/>
      <c r="C709" s="531"/>
      <c r="D709" s="531"/>
      <c r="E709" s="531"/>
      <c r="F709" s="531"/>
      <c r="G709" s="497"/>
    </row>
    <row r="710" ht="27.75" customHeight="1">
      <c r="A710" s="588"/>
      <c r="B710" s="531"/>
      <c r="C710" s="531"/>
      <c r="D710" s="531"/>
      <c r="E710" s="531"/>
      <c r="F710" s="531"/>
      <c r="G710" s="497"/>
    </row>
    <row r="711" ht="27.75" customHeight="1">
      <c r="A711" s="588"/>
      <c r="B711" s="531"/>
      <c r="C711" s="531"/>
      <c r="D711" s="531"/>
      <c r="E711" s="531"/>
      <c r="F711" s="531"/>
      <c r="G711" s="497"/>
    </row>
    <row r="712" ht="27.75" customHeight="1">
      <c r="A712" s="588"/>
      <c r="B712" s="531"/>
      <c r="C712" s="531"/>
      <c r="D712" s="531"/>
      <c r="E712" s="531"/>
      <c r="F712" s="531"/>
      <c r="G712" s="497"/>
    </row>
    <row r="713" ht="27.75" customHeight="1">
      <c r="A713" s="588"/>
      <c r="B713" s="531"/>
      <c r="C713" s="531"/>
      <c r="D713" s="531"/>
      <c r="E713" s="531"/>
      <c r="F713" s="531"/>
      <c r="G713" s="497"/>
    </row>
    <row r="714" ht="27.75" customHeight="1">
      <c r="A714" s="588"/>
      <c r="B714" s="531"/>
      <c r="C714" s="531"/>
      <c r="D714" s="531"/>
      <c r="E714" s="531"/>
      <c r="F714" s="531"/>
      <c r="G714" s="497"/>
    </row>
    <row r="715" ht="27.75" customHeight="1">
      <c r="A715" s="588"/>
      <c r="B715" s="531"/>
      <c r="C715" s="531"/>
      <c r="D715" s="531"/>
      <c r="E715" s="531"/>
      <c r="F715" s="531"/>
      <c r="G715" s="497"/>
    </row>
    <row r="716" ht="27.75" customHeight="1">
      <c r="A716" s="588"/>
      <c r="B716" s="531"/>
      <c r="C716" s="531"/>
      <c r="D716" s="531"/>
      <c r="E716" s="531"/>
      <c r="F716" s="531"/>
      <c r="G716" s="497"/>
    </row>
    <row r="717" ht="27.75" customHeight="1">
      <c r="A717" s="588"/>
      <c r="B717" s="531"/>
      <c r="C717" s="531"/>
      <c r="D717" s="531"/>
      <c r="E717" s="531"/>
      <c r="F717" s="531"/>
      <c r="G717" s="497"/>
    </row>
    <row r="718" ht="27.75" customHeight="1">
      <c r="A718" s="588"/>
      <c r="B718" s="531"/>
      <c r="C718" s="531"/>
      <c r="D718" s="531"/>
      <c r="E718" s="531"/>
      <c r="F718" s="531"/>
      <c r="G718" s="497"/>
    </row>
    <row r="719" ht="27.75" customHeight="1">
      <c r="A719" s="588"/>
      <c r="B719" s="531"/>
      <c r="C719" s="531"/>
      <c r="D719" s="531"/>
      <c r="E719" s="531"/>
      <c r="F719" s="531"/>
      <c r="G719" s="497"/>
    </row>
    <row r="720" ht="27.75" customHeight="1">
      <c r="A720" s="588"/>
      <c r="B720" s="531"/>
      <c r="C720" s="531"/>
      <c r="D720" s="531"/>
      <c r="E720" s="531"/>
      <c r="F720" s="531"/>
      <c r="G720" s="497"/>
    </row>
    <row r="721" ht="27.75" customHeight="1">
      <c r="A721" s="588"/>
      <c r="B721" s="531"/>
      <c r="C721" s="531"/>
      <c r="D721" s="531"/>
      <c r="E721" s="531"/>
      <c r="F721" s="531"/>
      <c r="G721" s="497"/>
    </row>
    <row r="722" ht="27.75" customHeight="1">
      <c r="A722" s="588"/>
      <c r="B722" s="531"/>
      <c r="C722" s="531"/>
      <c r="D722" s="531"/>
      <c r="E722" s="531"/>
      <c r="F722" s="531"/>
      <c r="G722" s="497"/>
    </row>
    <row r="723" ht="27.75" customHeight="1">
      <c r="A723" s="588"/>
      <c r="B723" s="531"/>
      <c r="C723" s="531"/>
      <c r="D723" s="531"/>
      <c r="E723" s="531"/>
      <c r="F723" s="531"/>
      <c r="G723" s="497"/>
    </row>
    <row r="724" ht="27.75" customHeight="1">
      <c r="A724" s="588"/>
      <c r="B724" s="531"/>
      <c r="C724" s="531"/>
      <c r="D724" s="531"/>
      <c r="E724" s="531"/>
      <c r="F724" s="531"/>
      <c r="G724" s="497"/>
    </row>
    <row r="725" ht="27.75" customHeight="1">
      <c r="A725" s="588"/>
      <c r="B725" s="531"/>
      <c r="C725" s="531"/>
      <c r="D725" s="531"/>
      <c r="E725" s="531"/>
      <c r="F725" s="531"/>
      <c r="G725" s="497"/>
    </row>
    <row r="726" ht="27.75" customHeight="1">
      <c r="A726" s="588"/>
      <c r="B726" s="531"/>
      <c r="C726" s="531"/>
      <c r="D726" s="531"/>
      <c r="E726" s="531"/>
      <c r="F726" s="531"/>
      <c r="G726" s="497"/>
    </row>
    <row r="727" ht="27.75" customHeight="1">
      <c r="A727" s="588"/>
      <c r="B727" s="531"/>
      <c r="C727" s="531"/>
      <c r="D727" s="531"/>
      <c r="E727" s="531"/>
      <c r="F727" s="531"/>
      <c r="G727" s="497"/>
    </row>
    <row r="728" ht="27.75" customHeight="1">
      <c r="A728" s="588"/>
      <c r="B728" s="531"/>
      <c r="C728" s="531"/>
      <c r="D728" s="531"/>
      <c r="E728" s="531"/>
      <c r="F728" s="531"/>
      <c r="G728" s="497"/>
    </row>
    <row r="729" ht="27.75" customHeight="1">
      <c r="A729" s="588"/>
      <c r="B729" s="531"/>
      <c r="C729" s="531"/>
      <c r="D729" s="531"/>
      <c r="E729" s="531"/>
      <c r="F729" s="531"/>
      <c r="G729" s="497"/>
    </row>
    <row r="730" ht="27.75" customHeight="1">
      <c r="A730" s="588"/>
      <c r="B730" s="531"/>
      <c r="C730" s="531"/>
      <c r="D730" s="531"/>
      <c r="E730" s="531"/>
      <c r="F730" s="531"/>
      <c r="G730" s="497"/>
    </row>
    <row r="731" ht="27.75" customHeight="1">
      <c r="A731" s="588"/>
      <c r="B731" s="531"/>
      <c r="C731" s="531"/>
      <c r="D731" s="531"/>
      <c r="E731" s="531"/>
      <c r="F731" s="531"/>
      <c r="G731" s="497"/>
    </row>
    <row r="732" ht="27.75" customHeight="1">
      <c r="A732" s="588"/>
      <c r="B732" s="531"/>
      <c r="C732" s="531"/>
      <c r="D732" s="531"/>
      <c r="E732" s="531"/>
      <c r="F732" s="531"/>
      <c r="G732" s="497"/>
    </row>
    <row r="733" ht="27.75" customHeight="1">
      <c r="A733" s="588"/>
      <c r="B733" s="531"/>
      <c r="C733" s="531"/>
      <c r="D733" s="531"/>
      <c r="E733" s="531"/>
      <c r="F733" s="531"/>
      <c r="G733" s="497"/>
    </row>
    <row r="734" ht="27.75" customHeight="1">
      <c r="A734" s="588"/>
      <c r="B734" s="531"/>
      <c r="C734" s="531"/>
      <c r="D734" s="531"/>
      <c r="E734" s="531"/>
      <c r="F734" s="531"/>
      <c r="G734" s="497"/>
    </row>
    <row r="735" ht="27.75" customHeight="1">
      <c r="A735" s="588"/>
      <c r="B735" s="531"/>
      <c r="C735" s="531"/>
      <c r="D735" s="531"/>
      <c r="E735" s="531"/>
      <c r="F735" s="531"/>
      <c r="G735" s="497"/>
    </row>
    <row r="736" ht="27.75" customHeight="1">
      <c r="A736" s="588"/>
      <c r="B736" s="531"/>
      <c r="C736" s="531"/>
      <c r="D736" s="531"/>
      <c r="E736" s="531"/>
      <c r="F736" s="531"/>
      <c r="G736" s="497"/>
    </row>
    <row r="737" ht="27.75" customHeight="1">
      <c r="A737" s="588"/>
      <c r="B737" s="531"/>
      <c r="C737" s="531"/>
      <c r="D737" s="531"/>
      <c r="E737" s="531"/>
      <c r="F737" s="531"/>
      <c r="G737" s="497"/>
    </row>
    <row r="738" ht="27.75" customHeight="1">
      <c r="A738" s="588"/>
      <c r="B738" s="531"/>
      <c r="C738" s="531"/>
      <c r="D738" s="531"/>
      <c r="E738" s="531"/>
      <c r="F738" s="531"/>
      <c r="G738" s="497"/>
    </row>
    <row r="739" ht="27.75" customHeight="1">
      <c r="A739" s="588"/>
      <c r="B739" s="531"/>
      <c r="C739" s="531"/>
      <c r="D739" s="531"/>
      <c r="E739" s="531"/>
      <c r="F739" s="531"/>
      <c r="G739" s="497"/>
    </row>
    <row r="740" ht="27.75" customHeight="1">
      <c r="A740" s="588"/>
      <c r="B740" s="531"/>
      <c r="C740" s="531"/>
      <c r="D740" s="531"/>
      <c r="E740" s="531"/>
      <c r="F740" s="531"/>
      <c r="G740" s="497"/>
    </row>
    <row r="741" ht="27.75" customHeight="1">
      <c r="A741" s="588"/>
      <c r="B741" s="531"/>
      <c r="C741" s="531"/>
      <c r="D741" s="531"/>
      <c r="E741" s="531"/>
      <c r="F741" s="531"/>
      <c r="G741" s="497"/>
    </row>
    <row r="742" ht="27.75" customHeight="1">
      <c r="A742" s="588"/>
      <c r="B742" s="531"/>
      <c r="C742" s="531"/>
      <c r="D742" s="531"/>
      <c r="E742" s="531"/>
      <c r="F742" s="531"/>
      <c r="G742" s="497"/>
    </row>
    <row r="743" ht="27.75" customHeight="1">
      <c r="A743" s="588"/>
      <c r="B743" s="531"/>
      <c r="C743" s="531"/>
      <c r="D743" s="531"/>
      <c r="E743" s="531"/>
      <c r="F743" s="531"/>
      <c r="G743" s="497"/>
    </row>
    <row r="744" ht="27.75" customHeight="1">
      <c r="A744" s="588"/>
      <c r="B744" s="531"/>
      <c r="C744" s="531"/>
      <c r="D744" s="531"/>
      <c r="E744" s="531"/>
      <c r="F744" s="531"/>
      <c r="G744" s="497"/>
    </row>
    <row r="745" ht="27.75" customHeight="1">
      <c r="A745" s="588"/>
      <c r="B745" s="531"/>
      <c r="C745" s="531"/>
      <c r="D745" s="531"/>
      <c r="E745" s="531"/>
      <c r="F745" s="531"/>
      <c r="G745" s="497"/>
    </row>
    <row r="746" ht="27.75" customHeight="1">
      <c r="A746" s="588"/>
      <c r="B746" s="531"/>
      <c r="C746" s="531"/>
      <c r="D746" s="531"/>
      <c r="E746" s="531"/>
      <c r="F746" s="531"/>
      <c r="G746" s="497"/>
    </row>
    <row r="747" ht="27.75" customHeight="1">
      <c r="A747" s="588"/>
      <c r="B747" s="531"/>
      <c r="C747" s="531"/>
      <c r="D747" s="531"/>
      <c r="E747" s="531"/>
      <c r="F747" s="531"/>
      <c r="G747" s="497"/>
    </row>
    <row r="748" ht="27.75" customHeight="1">
      <c r="A748" s="588"/>
      <c r="B748" s="531"/>
      <c r="C748" s="531"/>
      <c r="D748" s="531"/>
      <c r="E748" s="531"/>
      <c r="F748" s="531"/>
      <c r="G748" s="497"/>
    </row>
    <row r="749" ht="27.75" customHeight="1">
      <c r="A749" s="588"/>
      <c r="B749" s="531"/>
      <c r="C749" s="531"/>
      <c r="D749" s="531"/>
      <c r="E749" s="531"/>
      <c r="F749" s="531"/>
      <c r="G749" s="497"/>
    </row>
    <row r="750" ht="27.75" customHeight="1">
      <c r="A750" s="588"/>
      <c r="B750" s="531"/>
      <c r="C750" s="531"/>
      <c r="D750" s="531"/>
      <c r="E750" s="531"/>
      <c r="F750" s="531"/>
      <c r="G750" s="497"/>
    </row>
    <row r="751" ht="27.75" customHeight="1">
      <c r="A751" s="588"/>
      <c r="B751" s="531"/>
      <c r="C751" s="531"/>
      <c r="D751" s="531"/>
      <c r="E751" s="531"/>
      <c r="F751" s="531"/>
      <c r="G751" s="497"/>
    </row>
    <row r="752" ht="27.75" customHeight="1">
      <c r="A752" s="588"/>
      <c r="B752" s="531"/>
      <c r="C752" s="531"/>
      <c r="D752" s="531"/>
      <c r="E752" s="531"/>
      <c r="F752" s="531"/>
      <c r="G752" s="497"/>
    </row>
    <row r="753" ht="27.75" customHeight="1">
      <c r="A753" s="588"/>
      <c r="B753" s="531"/>
      <c r="C753" s="531"/>
      <c r="D753" s="531"/>
      <c r="E753" s="531"/>
      <c r="F753" s="531"/>
      <c r="G753" s="497"/>
    </row>
    <row r="754" ht="27.75" customHeight="1">
      <c r="A754" s="588"/>
      <c r="B754" s="531"/>
      <c r="C754" s="531"/>
      <c r="D754" s="531"/>
      <c r="E754" s="531"/>
      <c r="F754" s="531"/>
      <c r="G754" s="497"/>
    </row>
    <row r="755" ht="27.75" customHeight="1">
      <c r="A755" s="588"/>
      <c r="B755" s="531"/>
      <c r="C755" s="531"/>
      <c r="D755" s="531"/>
      <c r="E755" s="531"/>
      <c r="F755" s="531"/>
      <c r="G755" s="497"/>
    </row>
    <row r="756" ht="27.75" customHeight="1">
      <c r="A756" s="588"/>
      <c r="B756" s="531"/>
      <c r="C756" s="531"/>
      <c r="D756" s="531"/>
      <c r="E756" s="531"/>
      <c r="F756" s="531"/>
      <c r="G756" s="497"/>
    </row>
    <row r="757" ht="27.75" customHeight="1">
      <c r="A757" s="588"/>
      <c r="B757" s="531"/>
      <c r="C757" s="531"/>
      <c r="D757" s="531"/>
      <c r="E757" s="531"/>
      <c r="F757" s="531"/>
      <c r="G757" s="497"/>
    </row>
    <row r="758" ht="27.75" customHeight="1">
      <c r="A758" s="588"/>
      <c r="B758" s="531"/>
      <c r="C758" s="531"/>
      <c r="D758" s="531"/>
      <c r="E758" s="531"/>
      <c r="F758" s="531"/>
      <c r="G758" s="497"/>
    </row>
    <row r="759" ht="27.75" customHeight="1">
      <c r="A759" s="588"/>
      <c r="B759" s="531"/>
      <c r="C759" s="531"/>
      <c r="D759" s="531"/>
      <c r="E759" s="531"/>
      <c r="F759" s="531"/>
      <c r="G759" s="497"/>
    </row>
    <row r="760" ht="27.75" customHeight="1">
      <c r="A760" s="588"/>
      <c r="B760" s="531"/>
      <c r="C760" s="531"/>
      <c r="D760" s="531"/>
      <c r="E760" s="531"/>
      <c r="F760" s="531"/>
      <c r="G760" s="497"/>
    </row>
    <row r="761" ht="27.75" customHeight="1">
      <c r="A761" s="588"/>
      <c r="B761" s="531"/>
      <c r="C761" s="531"/>
      <c r="D761" s="531"/>
      <c r="E761" s="531"/>
      <c r="F761" s="531"/>
      <c r="G761" s="497"/>
    </row>
    <row r="762" ht="27.75" customHeight="1">
      <c r="A762" s="588"/>
      <c r="B762" s="531"/>
      <c r="C762" s="531"/>
      <c r="D762" s="531"/>
      <c r="E762" s="531"/>
      <c r="F762" s="531"/>
      <c r="G762" s="497"/>
    </row>
    <row r="763" ht="27.75" customHeight="1">
      <c r="A763" s="588"/>
      <c r="B763" s="531"/>
      <c r="C763" s="531"/>
      <c r="D763" s="531"/>
      <c r="E763" s="531"/>
      <c r="F763" s="531"/>
      <c r="G763" s="497"/>
    </row>
    <row r="764" ht="27.75" customHeight="1">
      <c r="A764" s="588"/>
      <c r="B764" s="531"/>
      <c r="C764" s="531"/>
      <c r="D764" s="531"/>
      <c r="E764" s="531"/>
      <c r="F764" s="531"/>
      <c r="G764" s="497"/>
    </row>
    <row r="765" ht="27.75" customHeight="1">
      <c r="A765" s="588"/>
      <c r="B765" s="531"/>
      <c r="C765" s="531"/>
      <c r="D765" s="531"/>
      <c r="E765" s="531"/>
      <c r="F765" s="531"/>
      <c r="G765" s="497"/>
    </row>
    <row r="766" ht="27.75" customHeight="1">
      <c r="A766" s="588"/>
      <c r="B766" s="531"/>
      <c r="C766" s="531"/>
      <c r="D766" s="531"/>
      <c r="E766" s="531"/>
      <c r="F766" s="531"/>
      <c r="G766" s="497"/>
    </row>
    <row r="767" ht="27.75" customHeight="1">
      <c r="A767" s="588"/>
      <c r="B767" s="531"/>
      <c r="C767" s="531"/>
      <c r="D767" s="531"/>
      <c r="E767" s="531"/>
      <c r="F767" s="531"/>
      <c r="G767" s="497"/>
    </row>
    <row r="768" ht="27.75" customHeight="1">
      <c r="A768" s="588"/>
      <c r="B768" s="531"/>
      <c r="C768" s="531"/>
      <c r="D768" s="531"/>
      <c r="E768" s="531"/>
      <c r="F768" s="531"/>
      <c r="G768" s="497"/>
    </row>
    <row r="769" ht="27.75" customHeight="1">
      <c r="A769" s="588"/>
      <c r="B769" s="531"/>
      <c r="C769" s="531"/>
      <c r="D769" s="531"/>
      <c r="E769" s="531"/>
      <c r="F769" s="531"/>
      <c r="G769" s="497"/>
    </row>
    <row r="770" ht="27.75" customHeight="1">
      <c r="A770" s="588"/>
      <c r="B770" s="531"/>
      <c r="C770" s="531"/>
      <c r="D770" s="531"/>
      <c r="E770" s="531"/>
      <c r="F770" s="531"/>
      <c r="G770" s="497"/>
    </row>
    <row r="771" ht="27.75" customHeight="1">
      <c r="A771" s="588"/>
      <c r="B771" s="531"/>
      <c r="C771" s="531"/>
      <c r="D771" s="531"/>
      <c r="E771" s="531"/>
      <c r="F771" s="531"/>
      <c r="G771" s="497"/>
    </row>
    <row r="772" ht="27.75" customHeight="1">
      <c r="A772" s="588"/>
      <c r="B772" s="531"/>
      <c r="C772" s="531"/>
      <c r="D772" s="531"/>
      <c r="E772" s="531"/>
      <c r="F772" s="531"/>
      <c r="G772" s="497"/>
    </row>
    <row r="773" ht="27.75" customHeight="1">
      <c r="A773" s="588"/>
      <c r="B773" s="531"/>
      <c r="C773" s="531"/>
      <c r="D773" s="531"/>
      <c r="E773" s="531"/>
      <c r="F773" s="531"/>
      <c r="G773" s="497"/>
    </row>
    <row r="774" ht="27.75" customHeight="1">
      <c r="A774" s="588"/>
      <c r="B774" s="531"/>
      <c r="C774" s="531"/>
      <c r="D774" s="531"/>
      <c r="E774" s="531"/>
      <c r="F774" s="531"/>
      <c r="G774" s="497"/>
    </row>
    <row r="775" ht="27.75" customHeight="1">
      <c r="A775" s="588"/>
      <c r="B775" s="531"/>
      <c r="C775" s="531"/>
      <c r="D775" s="531"/>
      <c r="E775" s="531"/>
      <c r="F775" s="531"/>
      <c r="G775" s="497"/>
    </row>
    <row r="776" ht="27.75" customHeight="1">
      <c r="A776" s="588"/>
      <c r="B776" s="531"/>
      <c r="C776" s="531"/>
      <c r="D776" s="531"/>
      <c r="E776" s="531"/>
      <c r="F776" s="531"/>
      <c r="G776" s="497"/>
    </row>
    <row r="777" ht="27.75" customHeight="1">
      <c r="A777" s="588"/>
      <c r="B777" s="531"/>
      <c r="C777" s="531"/>
      <c r="D777" s="531"/>
      <c r="E777" s="531"/>
      <c r="F777" s="531"/>
      <c r="G777" s="497"/>
    </row>
    <row r="778" ht="27.75" customHeight="1">
      <c r="A778" s="588"/>
      <c r="B778" s="531"/>
      <c r="C778" s="531"/>
      <c r="D778" s="531"/>
      <c r="E778" s="531"/>
      <c r="F778" s="531"/>
      <c r="G778" s="497"/>
    </row>
    <row r="779" ht="27.75" customHeight="1">
      <c r="A779" s="588"/>
      <c r="B779" s="531"/>
      <c r="C779" s="531"/>
      <c r="D779" s="531"/>
      <c r="E779" s="531"/>
      <c r="F779" s="531"/>
      <c r="G779" s="497"/>
    </row>
    <row r="780" ht="27.75" customHeight="1">
      <c r="A780" s="588"/>
      <c r="B780" s="531"/>
      <c r="C780" s="531"/>
      <c r="D780" s="531"/>
      <c r="E780" s="531"/>
      <c r="F780" s="531"/>
      <c r="G780" s="497"/>
    </row>
    <row r="781" ht="27.75" customHeight="1">
      <c r="A781" s="588"/>
      <c r="B781" s="531"/>
      <c r="C781" s="531"/>
      <c r="D781" s="531"/>
      <c r="E781" s="531"/>
      <c r="F781" s="531"/>
      <c r="G781" s="497"/>
    </row>
    <row r="782" ht="27.75" customHeight="1">
      <c r="A782" s="588"/>
      <c r="B782" s="531"/>
      <c r="C782" s="531"/>
      <c r="D782" s="531"/>
      <c r="E782" s="531"/>
      <c r="F782" s="531"/>
      <c r="G782" s="497"/>
    </row>
    <row r="783" ht="27.75" customHeight="1">
      <c r="A783" s="588"/>
      <c r="B783" s="531"/>
      <c r="C783" s="531"/>
      <c r="D783" s="531"/>
      <c r="E783" s="531"/>
      <c r="F783" s="531"/>
      <c r="G783" s="497"/>
    </row>
    <row r="784" ht="27.75" customHeight="1">
      <c r="A784" s="588"/>
      <c r="B784" s="531"/>
      <c r="C784" s="531"/>
      <c r="D784" s="531"/>
      <c r="E784" s="531"/>
      <c r="F784" s="531"/>
      <c r="G784" s="497"/>
    </row>
    <row r="785" ht="27.75" customHeight="1">
      <c r="A785" s="588"/>
      <c r="B785" s="531"/>
      <c r="C785" s="531"/>
      <c r="D785" s="531"/>
      <c r="E785" s="531"/>
      <c r="F785" s="531"/>
      <c r="G785" s="497"/>
    </row>
    <row r="786" ht="27.75" customHeight="1">
      <c r="A786" s="588"/>
      <c r="B786" s="531"/>
      <c r="C786" s="531"/>
      <c r="D786" s="531"/>
      <c r="E786" s="531"/>
      <c r="F786" s="531"/>
      <c r="G786" s="497"/>
    </row>
    <row r="787" ht="27.75" customHeight="1">
      <c r="A787" s="588"/>
      <c r="B787" s="531"/>
      <c r="C787" s="531"/>
      <c r="D787" s="531"/>
      <c r="E787" s="531"/>
      <c r="F787" s="531"/>
      <c r="G787" s="497"/>
    </row>
    <row r="788" ht="27.75" customHeight="1">
      <c r="A788" s="588"/>
      <c r="B788" s="531"/>
      <c r="C788" s="531"/>
      <c r="D788" s="531"/>
      <c r="E788" s="531"/>
      <c r="F788" s="531"/>
      <c r="G788" s="497"/>
    </row>
    <row r="789" ht="27.75" customHeight="1">
      <c r="A789" s="588"/>
      <c r="B789" s="531"/>
      <c r="C789" s="531"/>
      <c r="D789" s="531"/>
      <c r="E789" s="531"/>
      <c r="F789" s="531"/>
      <c r="G789" s="497"/>
    </row>
    <row r="790" ht="27.75" customHeight="1">
      <c r="A790" s="588"/>
      <c r="B790" s="531"/>
      <c r="C790" s="531"/>
      <c r="D790" s="531"/>
      <c r="E790" s="531"/>
      <c r="F790" s="531"/>
      <c r="G790" s="497"/>
    </row>
    <row r="791" ht="27.75" customHeight="1">
      <c r="A791" s="588"/>
      <c r="B791" s="531"/>
      <c r="C791" s="531"/>
      <c r="D791" s="531"/>
      <c r="E791" s="531"/>
      <c r="F791" s="531"/>
      <c r="G791" s="497"/>
    </row>
    <row r="792" ht="27.75" customHeight="1">
      <c r="A792" s="588"/>
      <c r="B792" s="531"/>
      <c r="C792" s="531"/>
      <c r="D792" s="531"/>
      <c r="E792" s="531"/>
      <c r="F792" s="531"/>
      <c r="G792" s="497"/>
    </row>
    <row r="793" ht="27.75" customHeight="1">
      <c r="A793" s="588"/>
      <c r="B793" s="531"/>
      <c r="C793" s="531"/>
      <c r="D793" s="531"/>
      <c r="E793" s="531"/>
      <c r="F793" s="531"/>
      <c r="G793" s="497"/>
    </row>
    <row r="794" ht="27.75" customHeight="1">
      <c r="A794" s="588"/>
      <c r="B794" s="531"/>
      <c r="C794" s="531"/>
      <c r="D794" s="531"/>
      <c r="E794" s="531"/>
      <c r="F794" s="531"/>
      <c r="G794" s="497"/>
    </row>
    <row r="795" ht="27.75" customHeight="1">
      <c r="A795" s="588"/>
      <c r="B795" s="531"/>
      <c r="C795" s="531"/>
      <c r="D795" s="531"/>
      <c r="E795" s="531"/>
      <c r="F795" s="531"/>
      <c r="G795" s="497"/>
    </row>
    <row r="796" ht="27.75" customHeight="1">
      <c r="A796" s="588"/>
      <c r="B796" s="531"/>
      <c r="C796" s="531"/>
      <c r="D796" s="531"/>
      <c r="E796" s="531"/>
      <c r="F796" s="531"/>
      <c r="G796" s="497"/>
    </row>
    <row r="797" ht="27.75" customHeight="1">
      <c r="A797" s="588"/>
      <c r="B797" s="531"/>
      <c r="C797" s="531"/>
      <c r="D797" s="531"/>
      <c r="E797" s="531"/>
      <c r="F797" s="531"/>
      <c r="G797" s="497"/>
    </row>
    <row r="798" ht="27.75" customHeight="1">
      <c r="A798" s="588"/>
      <c r="B798" s="531"/>
      <c r="C798" s="531"/>
      <c r="D798" s="531"/>
      <c r="E798" s="531"/>
      <c r="F798" s="531"/>
      <c r="G798" s="497"/>
    </row>
    <row r="799" ht="27.75" customHeight="1">
      <c r="A799" s="588"/>
      <c r="B799" s="531"/>
      <c r="C799" s="531"/>
      <c r="D799" s="531"/>
      <c r="E799" s="531"/>
      <c r="F799" s="531"/>
      <c r="G799" s="497"/>
    </row>
    <row r="800" ht="27.75" customHeight="1">
      <c r="A800" s="588"/>
      <c r="B800" s="531"/>
      <c r="C800" s="531"/>
      <c r="D800" s="531"/>
      <c r="E800" s="531"/>
      <c r="F800" s="531"/>
      <c r="G800" s="497"/>
    </row>
    <row r="801" ht="27.75" customHeight="1">
      <c r="A801" s="588"/>
      <c r="B801" s="531"/>
      <c r="C801" s="531"/>
      <c r="D801" s="531"/>
      <c r="E801" s="531"/>
      <c r="F801" s="531"/>
      <c r="G801" s="497"/>
    </row>
    <row r="802" ht="27.75" customHeight="1">
      <c r="A802" s="588"/>
      <c r="B802" s="531"/>
      <c r="C802" s="531"/>
      <c r="D802" s="531"/>
      <c r="E802" s="531"/>
      <c r="F802" s="531"/>
      <c r="G802" s="497"/>
    </row>
    <row r="803" ht="27.75" customHeight="1">
      <c r="A803" s="588"/>
      <c r="B803" s="531"/>
      <c r="C803" s="531"/>
      <c r="D803" s="531"/>
      <c r="E803" s="531"/>
      <c r="F803" s="531"/>
      <c r="G803" s="497"/>
    </row>
    <row r="804" ht="27.75" customHeight="1">
      <c r="A804" s="588"/>
      <c r="B804" s="531"/>
      <c r="C804" s="531"/>
      <c r="D804" s="531"/>
      <c r="E804" s="531"/>
      <c r="F804" s="531"/>
      <c r="G804" s="497"/>
    </row>
    <row r="805" ht="27.75" customHeight="1">
      <c r="A805" s="588"/>
      <c r="B805" s="531"/>
      <c r="C805" s="531"/>
      <c r="D805" s="531"/>
      <c r="E805" s="531"/>
      <c r="F805" s="531"/>
      <c r="G805" s="497"/>
    </row>
    <row r="806" ht="27.75" customHeight="1">
      <c r="A806" s="588"/>
      <c r="B806" s="531"/>
      <c r="C806" s="531"/>
      <c r="D806" s="531"/>
      <c r="E806" s="531"/>
      <c r="F806" s="531"/>
      <c r="G806" s="497"/>
    </row>
    <row r="807" ht="27.75" customHeight="1">
      <c r="A807" s="588"/>
      <c r="B807" s="531"/>
      <c r="C807" s="531"/>
      <c r="D807" s="531"/>
      <c r="E807" s="531"/>
      <c r="F807" s="531"/>
      <c r="G807" s="497"/>
    </row>
    <row r="808" ht="27.75" customHeight="1">
      <c r="A808" s="588"/>
      <c r="B808" s="531"/>
      <c r="C808" s="531"/>
      <c r="D808" s="531"/>
      <c r="E808" s="531"/>
      <c r="F808" s="531"/>
      <c r="G808" s="497"/>
    </row>
    <row r="809" ht="27.75" customHeight="1">
      <c r="A809" s="588"/>
      <c r="B809" s="531"/>
      <c r="C809" s="531"/>
      <c r="D809" s="531"/>
      <c r="E809" s="531"/>
      <c r="F809" s="531"/>
      <c r="G809" s="497"/>
    </row>
    <row r="810" ht="27.75" customHeight="1">
      <c r="A810" s="588"/>
      <c r="B810" s="531"/>
      <c r="C810" s="531"/>
      <c r="D810" s="531"/>
      <c r="E810" s="531"/>
      <c r="F810" s="531"/>
      <c r="G810" s="497"/>
    </row>
    <row r="811" ht="27.75" customHeight="1">
      <c r="A811" s="588"/>
      <c r="B811" s="531"/>
      <c r="C811" s="531"/>
      <c r="D811" s="531"/>
      <c r="E811" s="531"/>
      <c r="F811" s="531"/>
      <c r="G811" s="497"/>
    </row>
    <row r="812" ht="27.75" customHeight="1">
      <c r="A812" s="588"/>
      <c r="B812" s="531"/>
      <c r="C812" s="531"/>
      <c r="D812" s="531"/>
      <c r="E812" s="531"/>
      <c r="F812" s="531"/>
      <c r="G812" s="497"/>
    </row>
    <row r="813" ht="27.75" customHeight="1">
      <c r="A813" s="588"/>
      <c r="B813" s="531"/>
      <c r="C813" s="531"/>
      <c r="D813" s="531"/>
      <c r="E813" s="531"/>
      <c r="F813" s="531"/>
      <c r="G813" s="497"/>
    </row>
    <row r="814" ht="27.75" customHeight="1">
      <c r="A814" s="588"/>
      <c r="B814" s="531"/>
      <c r="C814" s="531"/>
      <c r="D814" s="531"/>
      <c r="E814" s="531"/>
      <c r="F814" s="531"/>
      <c r="G814" s="497"/>
    </row>
    <row r="815" ht="27.75" customHeight="1">
      <c r="A815" s="588"/>
      <c r="B815" s="531"/>
      <c r="C815" s="531"/>
      <c r="D815" s="531"/>
      <c r="E815" s="531"/>
      <c r="F815" s="531"/>
      <c r="G815" s="497"/>
    </row>
    <row r="816" ht="27.75" customHeight="1">
      <c r="A816" s="588"/>
      <c r="B816" s="531"/>
      <c r="C816" s="531"/>
      <c r="D816" s="531"/>
      <c r="E816" s="531"/>
      <c r="F816" s="531"/>
      <c r="G816" s="497"/>
    </row>
    <row r="817" ht="27.75" customHeight="1">
      <c r="A817" s="588"/>
      <c r="B817" s="531"/>
      <c r="C817" s="531"/>
      <c r="D817" s="531"/>
      <c r="E817" s="531"/>
      <c r="F817" s="531"/>
      <c r="G817" s="497"/>
    </row>
    <row r="818" ht="27.75" customHeight="1">
      <c r="A818" s="588"/>
      <c r="B818" s="531"/>
      <c r="C818" s="531"/>
      <c r="D818" s="531"/>
      <c r="E818" s="531"/>
      <c r="F818" s="531"/>
      <c r="G818" s="497"/>
    </row>
    <row r="819" ht="27.75" customHeight="1">
      <c r="A819" s="588"/>
      <c r="B819" s="531"/>
      <c r="C819" s="531"/>
      <c r="D819" s="531"/>
      <c r="E819" s="531"/>
      <c r="F819" s="531"/>
      <c r="G819" s="497"/>
    </row>
    <row r="820" ht="27.75" customHeight="1">
      <c r="A820" s="588"/>
      <c r="B820" s="531"/>
      <c r="C820" s="531"/>
      <c r="D820" s="531"/>
      <c r="E820" s="531"/>
      <c r="F820" s="531"/>
      <c r="G820" s="497"/>
    </row>
    <row r="821" ht="27.75" customHeight="1">
      <c r="A821" s="588"/>
      <c r="B821" s="531"/>
      <c r="C821" s="531"/>
      <c r="D821" s="531"/>
      <c r="E821" s="531"/>
      <c r="F821" s="531"/>
      <c r="G821" s="497"/>
    </row>
    <row r="822" ht="27.75" customHeight="1">
      <c r="A822" s="588"/>
      <c r="B822" s="531"/>
      <c r="C822" s="531"/>
      <c r="D822" s="531"/>
      <c r="E822" s="531"/>
      <c r="F822" s="531"/>
      <c r="G822" s="497"/>
    </row>
    <row r="823" ht="27.75" customHeight="1">
      <c r="A823" s="588"/>
      <c r="B823" s="531"/>
      <c r="C823" s="531"/>
      <c r="D823" s="531"/>
      <c r="E823" s="531"/>
      <c r="F823" s="531"/>
      <c r="G823" s="497"/>
    </row>
    <row r="824" ht="27.75" customHeight="1">
      <c r="A824" s="588"/>
      <c r="B824" s="531"/>
      <c r="C824" s="531"/>
      <c r="D824" s="531"/>
      <c r="E824" s="531"/>
      <c r="F824" s="531"/>
      <c r="G824" s="497"/>
    </row>
    <row r="825" ht="27.75" customHeight="1">
      <c r="A825" s="588"/>
      <c r="B825" s="531"/>
      <c r="C825" s="531"/>
      <c r="D825" s="531"/>
      <c r="E825" s="531"/>
      <c r="F825" s="531"/>
      <c r="G825" s="497"/>
    </row>
    <row r="826" ht="27.75" customHeight="1">
      <c r="A826" s="588"/>
      <c r="B826" s="531"/>
      <c r="C826" s="531"/>
      <c r="D826" s="531"/>
      <c r="E826" s="531"/>
      <c r="F826" s="531"/>
      <c r="G826" s="497"/>
    </row>
    <row r="827" ht="27.75" customHeight="1">
      <c r="A827" s="588"/>
      <c r="B827" s="531"/>
      <c r="C827" s="531"/>
      <c r="D827" s="531"/>
      <c r="E827" s="531"/>
      <c r="F827" s="531"/>
      <c r="G827" s="497"/>
    </row>
    <row r="828" ht="27.75" customHeight="1">
      <c r="A828" s="588"/>
      <c r="B828" s="531"/>
      <c r="C828" s="531"/>
      <c r="D828" s="531"/>
      <c r="E828" s="531"/>
      <c r="F828" s="531"/>
      <c r="G828" s="497"/>
    </row>
    <row r="829" ht="27.75" customHeight="1">
      <c r="A829" s="588"/>
      <c r="B829" s="531"/>
      <c r="C829" s="531"/>
      <c r="D829" s="531"/>
      <c r="E829" s="531"/>
      <c r="F829" s="531"/>
      <c r="G829" s="497"/>
    </row>
    <row r="830" ht="27.75" customHeight="1">
      <c r="A830" s="588"/>
      <c r="B830" s="531"/>
      <c r="C830" s="531"/>
      <c r="D830" s="531"/>
      <c r="E830" s="531"/>
      <c r="F830" s="531"/>
      <c r="G830" s="497"/>
    </row>
    <row r="831" ht="27.75" customHeight="1">
      <c r="A831" s="588"/>
      <c r="B831" s="531"/>
      <c r="C831" s="531"/>
      <c r="D831" s="531"/>
      <c r="E831" s="531"/>
      <c r="F831" s="531"/>
      <c r="G831" s="497"/>
    </row>
    <row r="832" ht="27.75" customHeight="1">
      <c r="A832" s="588"/>
      <c r="B832" s="531"/>
      <c r="C832" s="531"/>
      <c r="D832" s="531"/>
      <c r="E832" s="531"/>
      <c r="F832" s="531"/>
      <c r="G832" s="497"/>
    </row>
    <row r="833" ht="27.75" customHeight="1">
      <c r="A833" s="588"/>
      <c r="B833" s="531"/>
      <c r="C833" s="531"/>
      <c r="D833" s="531"/>
      <c r="E833" s="531"/>
      <c r="F833" s="531"/>
      <c r="G833" s="497"/>
    </row>
    <row r="834" ht="27.75" customHeight="1">
      <c r="A834" s="588"/>
      <c r="B834" s="531"/>
      <c r="C834" s="531"/>
      <c r="D834" s="531"/>
      <c r="E834" s="531"/>
      <c r="F834" s="531"/>
      <c r="G834" s="497"/>
    </row>
    <row r="835" ht="27.75" customHeight="1">
      <c r="A835" s="588"/>
      <c r="B835" s="531"/>
      <c r="C835" s="531"/>
      <c r="D835" s="531"/>
      <c r="E835" s="531"/>
      <c r="F835" s="531"/>
      <c r="G835" s="497"/>
    </row>
    <row r="836" ht="27.75" customHeight="1">
      <c r="A836" s="588"/>
      <c r="B836" s="531"/>
      <c r="C836" s="531"/>
      <c r="D836" s="531"/>
      <c r="E836" s="531"/>
      <c r="F836" s="531"/>
      <c r="G836" s="497"/>
    </row>
    <row r="837" ht="27.75" customHeight="1">
      <c r="A837" s="588"/>
      <c r="B837" s="531"/>
      <c r="C837" s="531"/>
      <c r="D837" s="531"/>
      <c r="E837" s="531"/>
      <c r="F837" s="531"/>
      <c r="G837" s="497"/>
    </row>
    <row r="838" ht="27.75" customHeight="1">
      <c r="A838" s="588"/>
      <c r="B838" s="531"/>
      <c r="C838" s="531"/>
      <c r="D838" s="531"/>
      <c r="E838" s="531"/>
      <c r="F838" s="531"/>
      <c r="G838" s="497"/>
    </row>
    <row r="839" ht="27.75" customHeight="1">
      <c r="A839" s="588"/>
      <c r="B839" s="531"/>
      <c r="C839" s="531"/>
      <c r="D839" s="531"/>
      <c r="E839" s="531"/>
      <c r="F839" s="531"/>
      <c r="G839" s="497"/>
    </row>
    <row r="840" ht="27.75" customHeight="1">
      <c r="A840" s="588"/>
      <c r="B840" s="531"/>
      <c r="C840" s="531"/>
      <c r="D840" s="531"/>
      <c r="E840" s="531"/>
      <c r="F840" s="531"/>
      <c r="G840" s="497"/>
    </row>
    <row r="841" ht="27.75" customHeight="1">
      <c r="A841" s="588"/>
      <c r="B841" s="531"/>
      <c r="C841" s="531"/>
      <c r="D841" s="531"/>
      <c r="E841" s="531"/>
      <c r="F841" s="531"/>
      <c r="G841" s="497"/>
    </row>
    <row r="842" ht="27.75" customHeight="1">
      <c r="A842" s="588"/>
      <c r="B842" s="531"/>
      <c r="C842" s="531"/>
      <c r="D842" s="531"/>
      <c r="E842" s="531"/>
      <c r="F842" s="531"/>
      <c r="G842" s="497"/>
    </row>
    <row r="843" ht="27.75" customHeight="1">
      <c r="A843" s="588"/>
      <c r="B843" s="531"/>
      <c r="C843" s="531"/>
      <c r="D843" s="531"/>
      <c r="E843" s="531"/>
      <c r="F843" s="531"/>
      <c r="G843" s="497"/>
    </row>
    <row r="844" ht="27.75" customHeight="1">
      <c r="A844" s="588"/>
      <c r="B844" s="531"/>
      <c r="C844" s="531"/>
      <c r="D844" s="531"/>
      <c r="E844" s="531"/>
      <c r="F844" s="531"/>
      <c r="G844" s="497"/>
    </row>
    <row r="845" ht="27.75" customHeight="1">
      <c r="A845" s="588"/>
      <c r="B845" s="531"/>
      <c r="C845" s="531"/>
      <c r="D845" s="531"/>
      <c r="E845" s="531"/>
      <c r="F845" s="531"/>
      <c r="G845" s="497"/>
    </row>
    <row r="846" ht="27.75" customHeight="1">
      <c r="A846" s="588"/>
      <c r="B846" s="531"/>
      <c r="C846" s="531"/>
      <c r="D846" s="531"/>
      <c r="E846" s="531"/>
      <c r="F846" s="531"/>
      <c r="G846" s="497"/>
    </row>
    <row r="847" ht="27.75" customHeight="1">
      <c r="A847" s="588"/>
      <c r="B847" s="531"/>
      <c r="C847" s="531"/>
      <c r="D847" s="531"/>
      <c r="E847" s="531"/>
      <c r="F847" s="531"/>
      <c r="G847" s="497"/>
    </row>
    <row r="848" ht="27.75" customHeight="1">
      <c r="A848" s="588"/>
      <c r="B848" s="531"/>
      <c r="C848" s="531"/>
      <c r="D848" s="531"/>
      <c r="E848" s="531"/>
      <c r="F848" s="531"/>
      <c r="G848" s="497"/>
    </row>
    <row r="849" ht="27.75" customHeight="1">
      <c r="A849" s="588"/>
      <c r="B849" s="531"/>
      <c r="C849" s="531"/>
      <c r="D849" s="531"/>
      <c r="E849" s="531"/>
      <c r="F849" s="531"/>
      <c r="G849" s="497"/>
    </row>
    <row r="850" ht="27.75" customHeight="1">
      <c r="A850" s="588"/>
      <c r="B850" s="531"/>
      <c r="C850" s="531"/>
      <c r="D850" s="531"/>
      <c r="E850" s="531"/>
      <c r="F850" s="531"/>
      <c r="G850" s="497"/>
    </row>
    <row r="851" ht="27.75" customHeight="1">
      <c r="A851" s="588"/>
      <c r="B851" s="531"/>
      <c r="C851" s="531"/>
      <c r="D851" s="531"/>
      <c r="E851" s="531"/>
      <c r="F851" s="531"/>
      <c r="G851" s="497"/>
    </row>
    <row r="852" ht="27.75" customHeight="1">
      <c r="A852" s="588"/>
      <c r="B852" s="531"/>
      <c r="C852" s="531"/>
      <c r="D852" s="531"/>
      <c r="E852" s="531"/>
      <c r="F852" s="531"/>
      <c r="G852" s="497"/>
    </row>
    <row r="853" ht="27.75" customHeight="1">
      <c r="A853" s="588"/>
      <c r="B853" s="531"/>
      <c r="C853" s="531"/>
      <c r="D853" s="531"/>
      <c r="E853" s="531"/>
      <c r="F853" s="531"/>
      <c r="G853" s="497"/>
    </row>
    <row r="854" ht="27.75" customHeight="1">
      <c r="A854" s="588"/>
      <c r="B854" s="531"/>
      <c r="C854" s="531"/>
      <c r="D854" s="531"/>
      <c r="E854" s="531"/>
      <c r="F854" s="531"/>
      <c r="G854" s="497"/>
    </row>
    <row r="855" ht="27.75" customHeight="1">
      <c r="A855" s="588"/>
      <c r="B855" s="531"/>
      <c r="C855" s="531"/>
      <c r="D855" s="531"/>
      <c r="E855" s="531"/>
      <c r="F855" s="531"/>
      <c r="G855" s="497"/>
    </row>
    <row r="856" ht="27.75" customHeight="1">
      <c r="A856" s="588"/>
      <c r="B856" s="531"/>
      <c r="C856" s="531"/>
      <c r="D856" s="531"/>
      <c r="E856" s="531"/>
      <c r="F856" s="531"/>
      <c r="G856" s="497"/>
    </row>
    <row r="857" ht="27.75" customHeight="1">
      <c r="A857" s="588"/>
      <c r="B857" s="531"/>
      <c r="C857" s="531"/>
      <c r="D857" s="531"/>
      <c r="E857" s="531"/>
      <c r="F857" s="531"/>
      <c r="G857" s="497"/>
    </row>
    <row r="858" ht="27.75" customHeight="1">
      <c r="A858" s="588"/>
      <c r="B858" s="531"/>
      <c r="C858" s="531"/>
      <c r="D858" s="531"/>
      <c r="E858" s="531"/>
      <c r="F858" s="531"/>
      <c r="G858" s="497"/>
    </row>
    <row r="859" ht="27.75" customHeight="1">
      <c r="A859" s="588"/>
      <c r="B859" s="531"/>
      <c r="C859" s="531"/>
      <c r="D859" s="531"/>
      <c r="E859" s="531"/>
      <c r="F859" s="531"/>
      <c r="G859" s="497"/>
    </row>
    <row r="860" ht="27.75" customHeight="1">
      <c r="A860" s="588"/>
      <c r="B860" s="531"/>
      <c r="C860" s="531"/>
      <c r="D860" s="531"/>
      <c r="E860" s="531"/>
      <c r="F860" s="531"/>
      <c r="G860" s="497"/>
    </row>
    <row r="861" ht="27.75" customHeight="1">
      <c r="A861" s="588"/>
      <c r="B861" s="531"/>
      <c r="C861" s="531"/>
      <c r="D861" s="531"/>
      <c r="E861" s="531"/>
      <c r="F861" s="531"/>
      <c r="G861" s="497"/>
    </row>
    <row r="862" ht="27.75" customHeight="1">
      <c r="A862" s="588"/>
      <c r="B862" s="531"/>
      <c r="C862" s="531"/>
      <c r="D862" s="531"/>
      <c r="E862" s="531"/>
      <c r="F862" s="531"/>
      <c r="G862" s="497"/>
    </row>
    <row r="863" ht="27.75" customHeight="1">
      <c r="A863" s="588"/>
      <c r="B863" s="531"/>
      <c r="C863" s="531"/>
      <c r="D863" s="531"/>
      <c r="E863" s="531"/>
      <c r="F863" s="531"/>
      <c r="G863" s="497"/>
    </row>
    <row r="864" ht="27.75" customHeight="1">
      <c r="A864" s="588"/>
      <c r="B864" s="531"/>
      <c r="C864" s="531"/>
      <c r="D864" s="531"/>
      <c r="E864" s="531"/>
      <c r="F864" s="531"/>
      <c r="G864" s="497"/>
    </row>
    <row r="865" ht="27.75" customHeight="1">
      <c r="A865" s="588"/>
      <c r="B865" s="531"/>
      <c r="C865" s="531"/>
      <c r="D865" s="531"/>
      <c r="E865" s="531"/>
      <c r="F865" s="531"/>
      <c r="G865" s="497"/>
    </row>
    <row r="866" ht="27.75" customHeight="1">
      <c r="A866" s="588"/>
      <c r="B866" s="531"/>
      <c r="C866" s="531"/>
      <c r="D866" s="531"/>
      <c r="E866" s="531"/>
      <c r="F866" s="531"/>
      <c r="G866" s="497"/>
    </row>
    <row r="867" ht="27.75" customHeight="1">
      <c r="A867" s="588"/>
      <c r="B867" s="531"/>
      <c r="C867" s="531"/>
      <c r="D867" s="531"/>
      <c r="E867" s="531"/>
      <c r="F867" s="531"/>
      <c r="G867" s="497"/>
    </row>
    <row r="868" ht="27.75" customHeight="1">
      <c r="A868" s="588"/>
      <c r="B868" s="531"/>
      <c r="C868" s="531"/>
      <c r="D868" s="531"/>
      <c r="E868" s="531"/>
      <c r="F868" s="531"/>
      <c r="G868" s="497"/>
    </row>
    <row r="869" ht="27.75" customHeight="1">
      <c r="A869" s="588"/>
      <c r="B869" s="531"/>
      <c r="C869" s="531"/>
      <c r="D869" s="531"/>
      <c r="E869" s="531"/>
      <c r="F869" s="531"/>
      <c r="G869" s="497"/>
    </row>
    <row r="870" ht="27.75" customHeight="1">
      <c r="A870" s="588"/>
      <c r="B870" s="531"/>
      <c r="C870" s="531"/>
      <c r="D870" s="531"/>
      <c r="E870" s="531"/>
      <c r="F870" s="531"/>
      <c r="G870" s="497"/>
    </row>
    <row r="871" ht="27.75" customHeight="1">
      <c r="A871" s="588"/>
      <c r="B871" s="531"/>
      <c r="C871" s="531"/>
      <c r="D871" s="531"/>
      <c r="E871" s="531"/>
      <c r="F871" s="531"/>
      <c r="G871" s="497"/>
    </row>
    <row r="872" ht="27.75" customHeight="1">
      <c r="A872" s="588"/>
      <c r="B872" s="531"/>
      <c r="C872" s="531"/>
      <c r="D872" s="531"/>
      <c r="E872" s="531"/>
      <c r="F872" s="531"/>
      <c r="G872" s="497"/>
    </row>
    <row r="873" ht="27.75" customHeight="1">
      <c r="A873" s="588"/>
      <c r="B873" s="531"/>
      <c r="C873" s="531"/>
      <c r="D873" s="531"/>
      <c r="E873" s="531"/>
      <c r="F873" s="531"/>
      <c r="G873" s="497"/>
    </row>
    <row r="874" ht="27.75" customHeight="1">
      <c r="A874" s="588"/>
      <c r="B874" s="531"/>
      <c r="C874" s="531"/>
      <c r="D874" s="531"/>
      <c r="E874" s="531"/>
      <c r="F874" s="531"/>
      <c r="G874" s="497"/>
    </row>
    <row r="875" ht="27.75" customHeight="1">
      <c r="A875" s="588"/>
      <c r="B875" s="531"/>
      <c r="C875" s="531"/>
      <c r="D875" s="531"/>
      <c r="E875" s="531"/>
      <c r="F875" s="531"/>
      <c r="G875" s="497"/>
    </row>
    <row r="876" ht="27.75" customHeight="1">
      <c r="A876" s="588"/>
      <c r="B876" s="531"/>
      <c r="C876" s="531"/>
      <c r="D876" s="531"/>
      <c r="E876" s="531"/>
      <c r="F876" s="531"/>
      <c r="G876" s="497"/>
    </row>
    <row r="877" ht="27.75" customHeight="1">
      <c r="A877" s="588"/>
      <c r="B877" s="531"/>
      <c r="C877" s="531"/>
      <c r="D877" s="531"/>
      <c r="E877" s="531"/>
      <c r="F877" s="531"/>
      <c r="G877" s="497"/>
    </row>
    <row r="878" ht="27.75" customHeight="1">
      <c r="A878" s="588"/>
      <c r="B878" s="531"/>
      <c r="C878" s="531"/>
      <c r="D878" s="531"/>
      <c r="E878" s="531"/>
      <c r="F878" s="531"/>
      <c r="G878" s="497"/>
    </row>
    <row r="879" ht="27.75" customHeight="1">
      <c r="A879" s="588"/>
      <c r="B879" s="531"/>
      <c r="C879" s="531"/>
      <c r="D879" s="531"/>
      <c r="E879" s="531"/>
      <c r="F879" s="531"/>
      <c r="G879" s="497"/>
    </row>
    <row r="880" ht="27.75" customHeight="1">
      <c r="A880" s="588"/>
      <c r="B880" s="531"/>
      <c r="C880" s="531"/>
      <c r="D880" s="531"/>
      <c r="E880" s="531"/>
      <c r="F880" s="531"/>
      <c r="G880" s="497"/>
    </row>
    <row r="881" ht="27.75" customHeight="1">
      <c r="A881" s="588"/>
      <c r="B881" s="531"/>
      <c r="C881" s="531"/>
      <c r="D881" s="531"/>
      <c r="E881" s="531"/>
      <c r="F881" s="531"/>
      <c r="G881" s="497"/>
    </row>
    <row r="882" ht="27.75" customHeight="1">
      <c r="A882" s="588"/>
      <c r="B882" s="531"/>
      <c r="C882" s="531"/>
      <c r="D882" s="531"/>
      <c r="E882" s="531"/>
      <c r="F882" s="531"/>
      <c r="G882" s="497"/>
    </row>
    <row r="883" ht="27.75" customHeight="1">
      <c r="A883" s="588"/>
      <c r="B883" s="531"/>
      <c r="C883" s="531"/>
      <c r="D883" s="531"/>
      <c r="E883" s="531"/>
      <c r="F883" s="531"/>
      <c r="G883" s="497"/>
    </row>
    <row r="884" ht="27.75" customHeight="1">
      <c r="A884" s="588"/>
      <c r="B884" s="531"/>
      <c r="C884" s="531"/>
      <c r="D884" s="531"/>
      <c r="E884" s="531"/>
      <c r="F884" s="531"/>
      <c r="G884" s="497"/>
    </row>
    <row r="885" ht="27.75" customHeight="1">
      <c r="A885" s="588"/>
      <c r="B885" s="531"/>
      <c r="C885" s="531"/>
      <c r="D885" s="531"/>
      <c r="E885" s="531"/>
      <c r="F885" s="531"/>
      <c r="G885" s="497"/>
    </row>
    <row r="886" ht="27.75" customHeight="1">
      <c r="A886" s="588"/>
      <c r="B886" s="531"/>
      <c r="C886" s="531"/>
      <c r="D886" s="531"/>
      <c r="E886" s="531"/>
      <c r="F886" s="531"/>
      <c r="G886" s="497"/>
    </row>
    <row r="887" ht="27.75" customHeight="1">
      <c r="A887" s="588"/>
      <c r="B887" s="531"/>
      <c r="C887" s="531"/>
      <c r="D887" s="531"/>
      <c r="E887" s="531"/>
      <c r="F887" s="531"/>
      <c r="G887" s="497"/>
    </row>
    <row r="888" ht="27.75" customHeight="1">
      <c r="A888" s="588"/>
      <c r="B888" s="531"/>
      <c r="C888" s="531"/>
      <c r="D888" s="531"/>
      <c r="E888" s="531"/>
      <c r="F888" s="531"/>
      <c r="G888" s="497"/>
    </row>
    <row r="889" ht="27.75" customHeight="1">
      <c r="A889" s="588"/>
      <c r="B889" s="531"/>
      <c r="C889" s="531"/>
      <c r="D889" s="531"/>
      <c r="E889" s="531"/>
      <c r="F889" s="531"/>
      <c r="G889" s="497"/>
    </row>
    <row r="890" ht="27.75" customHeight="1">
      <c r="A890" s="588"/>
      <c r="B890" s="531"/>
      <c r="C890" s="531"/>
      <c r="D890" s="531"/>
      <c r="E890" s="531"/>
      <c r="F890" s="531"/>
      <c r="G890" s="497"/>
    </row>
    <row r="891" ht="27.75" customHeight="1">
      <c r="A891" s="588"/>
      <c r="B891" s="531"/>
      <c r="C891" s="531"/>
      <c r="D891" s="531"/>
      <c r="E891" s="531"/>
      <c r="F891" s="531"/>
      <c r="G891" s="497"/>
    </row>
    <row r="892" ht="27.75" customHeight="1">
      <c r="A892" s="588"/>
      <c r="B892" s="531"/>
      <c r="C892" s="531"/>
      <c r="D892" s="531"/>
      <c r="E892" s="531"/>
      <c r="F892" s="531"/>
      <c r="G892" s="497"/>
    </row>
    <row r="893" ht="27.75" customHeight="1">
      <c r="A893" s="588"/>
      <c r="B893" s="531"/>
      <c r="C893" s="531"/>
      <c r="D893" s="531"/>
      <c r="E893" s="531"/>
      <c r="F893" s="531"/>
      <c r="G893" s="497"/>
    </row>
    <row r="894" ht="27.75" customHeight="1">
      <c r="A894" s="588"/>
      <c r="B894" s="531"/>
      <c r="C894" s="531"/>
      <c r="D894" s="531"/>
      <c r="E894" s="531"/>
      <c r="F894" s="531"/>
      <c r="G894" s="497"/>
    </row>
    <row r="895" ht="27.75" customHeight="1">
      <c r="A895" s="588"/>
      <c r="B895" s="531"/>
      <c r="C895" s="531"/>
      <c r="D895" s="531"/>
      <c r="E895" s="531"/>
      <c r="F895" s="531"/>
      <c r="G895" s="497"/>
    </row>
    <row r="896" ht="27.75" customHeight="1">
      <c r="A896" s="588"/>
      <c r="B896" s="531"/>
      <c r="C896" s="531"/>
      <c r="D896" s="531"/>
      <c r="E896" s="531"/>
      <c r="F896" s="531"/>
      <c r="G896" s="497"/>
    </row>
    <row r="897" ht="27.75" customHeight="1">
      <c r="A897" s="588"/>
      <c r="B897" s="531"/>
      <c r="C897" s="531"/>
      <c r="D897" s="531"/>
      <c r="E897" s="531"/>
      <c r="F897" s="531"/>
      <c r="G897" s="497"/>
    </row>
    <row r="898" ht="27.75" customHeight="1">
      <c r="A898" s="588"/>
      <c r="B898" s="531"/>
      <c r="C898" s="531"/>
      <c r="D898" s="531"/>
      <c r="E898" s="531"/>
      <c r="F898" s="531"/>
      <c r="G898" s="497"/>
    </row>
    <row r="899" ht="27.75" customHeight="1">
      <c r="A899" s="588"/>
      <c r="B899" s="531"/>
      <c r="C899" s="531"/>
      <c r="D899" s="531"/>
      <c r="E899" s="531"/>
      <c r="F899" s="531"/>
      <c r="G899" s="497"/>
    </row>
    <row r="900" ht="27.75" customHeight="1">
      <c r="A900" s="588"/>
      <c r="B900" s="531"/>
      <c r="C900" s="531"/>
      <c r="D900" s="531"/>
      <c r="E900" s="531"/>
      <c r="F900" s="531"/>
      <c r="G900" s="497"/>
    </row>
    <row r="901" ht="27.75" customHeight="1">
      <c r="A901" s="588"/>
      <c r="B901" s="531"/>
      <c r="C901" s="531"/>
      <c r="D901" s="531"/>
      <c r="E901" s="531"/>
      <c r="F901" s="531"/>
      <c r="G901" s="497"/>
    </row>
    <row r="902" ht="27.75" customHeight="1">
      <c r="A902" s="588"/>
      <c r="B902" s="531"/>
      <c r="C902" s="531"/>
      <c r="D902" s="531"/>
      <c r="E902" s="531"/>
      <c r="F902" s="531"/>
      <c r="G902" s="497"/>
    </row>
    <row r="903" ht="27.75" customHeight="1">
      <c r="A903" s="588"/>
      <c r="B903" s="531"/>
      <c r="C903" s="531"/>
      <c r="D903" s="531"/>
      <c r="E903" s="531"/>
      <c r="F903" s="531"/>
      <c r="G903" s="497"/>
    </row>
    <row r="904" ht="27.75" customHeight="1">
      <c r="A904" s="588"/>
      <c r="B904" s="531"/>
      <c r="C904" s="531"/>
      <c r="D904" s="531"/>
      <c r="E904" s="531"/>
      <c r="F904" s="531"/>
      <c r="G904" s="497"/>
    </row>
    <row r="905" ht="27.75" customHeight="1">
      <c r="A905" s="588"/>
      <c r="B905" s="531"/>
      <c r="C905" s="531"/>
      <c r="D905" s="531"/>
      <c r="E905" s="531"/>
      <c r="F905" s="531"/>
      <c r="G905" s="497"/>
    </row>
    <row r="906" ht="27.75" customHeight="1">
      <c r="A906" s="588"/>
      <c r="B906" s="531"/>
      <c r="C906" s="531"/>
      <c r="D906" s="531"/>
      <c r="E906" s="531"/>
      <c r="F906" s="531"/>
      <c r="G906" s="497"/>
    </row>
    <row r="907" ht="27.75" customHeight="1">
      <c r="A907" s="588"/>
      <c r="B907" s="531"/>
      <c r="C907" s="531"/>
      <c r="D907" s="531"/>
      <c r="E907" s="531"/>
      <c r="F907" s="531"/>
      <c r="G907" s="497"/>
    </row>
    <row r="908" ht="27.75" customHeight="1">
      <c r="A908" s="588"/>
      <c r="B908" s="531"/>
      <c r="C908" s="531"/>
      <c r="D908" s="531"/>
      <c r="E908" s="531"/>
      <c r="F908" s="531"/>
      <c r="G908" s="497"/>
    </row>
    <row r="909" ht="27.75" customHeight="1">
      <c r="A909" s="588"/>
      <c r="B909" s="531"/>
      <c r="C909" s="531"/>
      <c r="D909" s="531"/>
      <c r="E909" s="531"/>
      <c r="F909" s="531"/>
      <c r="G909" s="497"/>
    </row>
    <row r="910" ht="27.75" customHeight="1">
      <c r="A910" s="588"/>
      <c r="B910" s="531"/>
      <c r="C910" s="531"/>
      <c r="D910" s="531"/>
      <c r="E910" s="531"/>
      <c r="F910" s="531"/>
      <c r="G910" s="497"/>
    </row>
    <row r="911" ht="27.75" customHeight="1">
      <c r="A911" s="588"/>
      <c r="B911" s="531"/>
      <c r="C911" s="531"/>
      <c r="D911" s="531"/>
      <c r="E911" s="531"/>
      <c r="F911" s="531"/>
      <c r="G911" s="497"/>
    </row>
    <row r="912" ht="27.75" customHeight="1">
      <c r="A912" s="588"/>
      <c r="B912" s="531"/>
      <c r="C912" s="531"/>
      <c r="D912" s="531"/>
      <c r="E912" s="531"/>
      <c r="F912" s="531"/>
      <c r="G912" s="497"/>
    </row>
    <row r="913" ht="27.75" customHeight="1">
      <c r="A913" s="588"/>
      <c r="B913" s="531"/>
      <c r="C913" s="531"/>
      <c r="D913" s="531"/>
      <c r="E913" s="531"/>
      <c r="F913" s="531"/>
      <c r="G913" s="497"/>
    </row>
    <row r="914" ht="27.75" customHeight="1">
      <c r="A914" s="588"/>
      <c r="B914" s="531"/>
      <c r="C914" s="531"/>
      <c r="D914" s="531"/>
      <c r="E914" s="531"/>
      <c r="F914" s="531"/>
      <c r="G914" s="497"/>
    </row>
    <row r="915" ht="27.75" customHeight="1">
      <c r="A915" s="588"/>
      <c r="B915" s="531"/>
      <c r="C915" s="531"/>
      <c r="D915" s="531"/>
      <c r="E915" s="531"/>
      <c r="F915" s="531"/>
      <c r="G915" s="497"/>
    </row>
    <row r="916" ht="27.75" customHeight="1">
      <c r="A916" s="588"/>
      <c r="B916" s="531"/>
      <c r="C916" s="531"/>
      <c r="D916" s="531"/>
      <c r="E916" s="531"/>
      <c r="F916" s="531"/>
      <c r="G916" s="497"/>
    </row>
    <row r="917" ht="27.75" customHeight="1">
      <c r="A917" s="588"/>
      <c r="B917" s="531"/>
      <c r="C917" s="531"/>
      <c r="D917" s="531"/>
      <c r="E917" s="531"/>
      <c r="F917" s="531"/>
      <c r="G917" s="497"/>
    </row>
    <row r="918" ht="27.75" customHeight="1">
      <c r="A918" s="588"/>
      <c r="B918" s="531"/>
      <c r="C918" s="531"/>
      <c r="D918" s="531"/>
      <c r="E918" s="531"/>
      <c r="F918" s="531"/>
      <c r="G918" s="497"/>
    </row>
    <row r="919" ht="27.75" customHeight="1">
      <c r="A919" s="588"/>
      <c r="B919" s="531"/>
      <c r="C919" s="531"/>
      <c r="D919" s="531"/>
      <c r="E919" s="531"/>
      <c r="F919" s="531"/>
      <c r="G919" s="497"/>
    </row>
    <row r="920" ht="27.75" customHeight="1">
      <c r="A920" s="588"/>
      <c r="B920" s="531"/>
      <c r="C920" s="531"/>
      <c r="D920" s="531"/>
      <c r="E920" s="531"/>
      <c r="F920" s="531"/>
      <c r="G920" s="497"/>
    </row>
    <row r="921" ht="27.75" customHeight="1">
      <c r="A921" s="588"/>
      <c r="B921" s="531"/>
      <c r="C921" s="531"/>
      <c r="D921" s="531"/>
      <c r="E921" s="531"/>
      <c r="F921" s="531"/>
      <c r="G921" s="497"/>
    </row>
    <row r="922" ht="27.75" customHeight="1">
      <c r="A922" s="588"/>
      <c r="B922" s="531"/>
      <c r="C922" s="531"/>
      <c r="D922" s="531"/>
      <c r="E922" s="531"/>
      <c r="F922" s="531"/>
      <c r="G922" s="497"/>
    </row>
    <row r="923" ht="27.75" customHeight="1">
      <c r="A923" s="588"/>
      <c r="B923" s="531"/>
      <c r="C923" s="531"/>
      <c r="D923" s="531"/>
      <c r="E923" s="531"/>
      <c r="F923" s="531"/>
      <c r="G923" s="497"/>
    </row>
    <row r="924" ht="27.75" customHeight="1">
      <c r="A924" s="588"/>
      <c r="B924" s="531"/>
      <c r="C924" s="531"/>
      <c r="D924" s="531"/>
      <c r="E924" s="531"/>
      <c r="F924" s="531"/>
      <c r="G924" s="497"/>
    </row>
    <row r="925" ht="27.75" customHeight="1">
      <c r="A925" s="588"/>
      <c r="B925" s="531"/>
      <c r="C925" s="531"/>
      <c r="D925" s="531"/>
      <c r="E925" s="531"/>
      <c r="F925" s="531"/>
      <c r="G925" s="497"/>
    </row>
    <row r="926" ht="27.75" customHeight="1">
      <c r="A926" s="588"/>
      <c r="B926" s="531"/>
      <c r="C926" s="531"/>
      <c r="D926" s="531"/>
      <c r="E926" s="531"/>
      <c r="F926" s="531"/>
      <c r="G926" s="497"/>
    </row>
    <row r="927" ht="27.75" customHeight="1">
      <c r="A927" s="588"/>
      <c r="B927" s="531"/>
      <c r="C927" s="531"/>
      <c r="D927" s="531"/>
      <c r="E927" s="531"/>
      <c r="F927" s="531"/>
      <c r="G927" s="497"/>
    </row>
    <row r="928" ht="27.75" customHeight="1">
      <c r="A928" s="588"/>
      <c r="B928" s="531"/>
      <c r="C928" s="531"/>
      <c r="D928" s="531"/>
      <c r="E928" s="531"/>
      <c r="F928" s="531"/>
      <c r="G928" s="497"/>
    </row>
    <row r="929" ht="27.75" customHeight="1">
      <c r="A929" s="588"/>
      <c r="B929" s="531"/>
      <c r="C929" s="531"/>
      <c r="D929" s="531"/>
      <c r="E929" s="531"/>
      <c r="F929" s="531"/>
      <c r="G929" s="497"/>
    </row>
    <row r="930" ht="27.75" customHeight="1">
      <c r="A930" s="588"/>
      <c r="B930" s="531"/>
      <c r="C930" s="531"/>
      <c r="D930" s="531"/>
      <c r="E930" s="531"/>
      <c r="F930" s="531"/>
      <c r="G930" s="497"/>
    </row>
    <row r="931" ht="27.75" customHeight="1">
      <c r="A931" s="588"/>
      <c r="B931" s="531"/>
      <c r="C931" s="531"/>
      <c r="D931" s="531"/>
      <c r="E931" s="531"/>
      <c r="F931" s="531"/>
      <c r="G931" s="497"/>
    </row>
    <row r="932" ht="27.75" customHeight="1">
      <c r="A932" s="588"/>
      <c r="B932" s="531"/>
      <c r="C932" s="531"/>
      <c r="D932" s="531"/>
      <c r="E932" s="531"/>
      <c r="F932" s="531"/>
      <c r="G932" s="497"/>
    </row>
    <row r="933" ht="27.75" customHeight="1">
      <c r="A933" s="588"/>
      <c r="B933" s="531"/>
      <c r="C933" s="531"/>
      <c r="D933" s="531"/>
      <c r="E933" s="531"/>
      <c r="F933" s="531"/>
      <c r="G933" s="497"/>
    </row>
    <row r="934" ht="27.75" customHeight="1">
      <c r="A934" s="588"/>
      <c r="B934" s="531"/>
      <c r="C934" s="531"/>
      <c r="D934" s="531"/>
      <c r="E934" s="531"/>
      <c r="F934" s="531"/>
      <c r="G934" s="497"/>
    </row>
    <row r="935" ht="27.75" customHeight="1">
      <c r="A935" s="588"/>
      <c r="B935" s="531"/>
      <c r="C935" s="531"/>
      <c r="D935" s="531"/>
      <c r="E935" s="531"/>
      <c r="F935" s="531"/>
      <c r="G935" s="497"/>
    </row>
    <row r="936" ht="27.75" customHeight="1">
      <c r="A936" s="588"/>
      <c r="B936" s="531"/>
      <c r="C936" s="531"/>
      <c r="D936" s="531"/>
      <c r="E936" s="531"/>
      <c r="F936" s="531"/>
      <c r="G936" s="497"/>
    </row>
    <row r="937" ht="27.75" customHeight="1">
      <c r="A937" s="588"/>
      <c r="B937" s="531"/>
      <c r="C937" s="531"/>
      <c r="D937" s="531"/>
      <c r="E937" s="531"/>
      <c r="F937" s="531"/>
      <c r="G937" s="497"/>
    </row>
    <row r="938" ht="27.75" customHeight="1">
      <c r="A938" s="588"/>
      <c r="B938" s="531"/>
      <c r="C938" s="531"/>
      <c r="D938" s="531"/>
      <c r="E938" s="531"/>
      <c r="F938" s="531"/>
      <c r="G938" s="497"/>
    </row>
    <row r="939" ht="27.75" customHeight="1">
      <c r="A939" s="588"/>
      <c r="B939" s="531"/>
      <c r="C939" s="531"/>
      <c r="D939" s="531"/>
      <c r="E939" s="531"/>
      <c r="F939" s="531"/>
      <c r="G939" s="497"/>
    </row>
    <row r="940" ht="27.75" customHeight="1">
      <c r="A940" s="588"/>
      <c r="B940" s="531"/>
      <c r="C940" s="531"/>
      <c r="D940" s="531"/>
      <c r="E940" s="531"/>
      <c r="F940" s="531"/>
      <c r="G940" s="497"/>
    </row>
    <row r="941" ht="27.75" customHeight="1">
      <c r="A941" s="588"/>
      <c r="B941" s="531"/>
      <c r="C941" s="531"/>
      <c r="D941" s="531"/>
      <c r="E941" s="531"/>
      <c r="F941" s="531"/>
      <c r="G941" s="497"/>
    </row>
    <row r="942" ht="27.75" customHeight="1">
      <c r="A942" s="588"/>
      <c r="B942" s="531"/>
      <c r="C942" s="531"/>
      <c r="D942" s="531"/>
      <c r="E942" s="531"/>
      <c r="F942" s="531"/>
      <c r="G942" s="497"/>
    </row>
    <row r="943" ht="27.75" customHeight="1">
      <c r="A943" s="588"/>
      <c r="B943" s="531"/>
      <c r="C943" s="531"/>
      <c r="D943" s="531"/>
      <c r="E943" s="531"/>
      <c r="F943" s="531"/>
      <c r="G943" s="497"/>
    </row>
    <row r="944" ht="27.75" customHeight="1">
      <c r="A944" s="588"/>
      <c r="B944" s="531"/>
      <c r="C944" s="531"/>
      <c r="D944" s="531"/>
      <c r="E944" s="531"/>
      <c r="F944" s="531"/>
      <c r="G944" s="497"/>
    </row>
    <row r="945" ht="27.75" customHeight="1">
      <c r="A945" s="588"/>
      <c r="B945" s="531"/>
      <c r="C945" s="531"/>
      <c r="D945" s="531"/>
      <c r="E945" s="531"/>
      <c r="F945" s="531"/>
      <c r="G945" s="497"/>
    </row>
    <row r="946" ht="27.75" customHeight="1">
      <c r="A946" s="588"/>
      <c r="B946" s="531"/>
      <c r="C946" s="531"/>
      <c r="D946" s="531"/>
      <c r="E946" s="531"/>
      <c r="F946" s="531"/>
      <c r="G946" s="497"/>
    </row>
    <row r="947" ht="27.75" customHeight="1">
      <c r="A947" s="588"/>
      <c r="B947" s="531"/>
      <c r="C947" s="531"/>
      <c r="D947" s="531"/>
      <c r="E947" s="531"/>
      <c r="F947" s="531"/>
      <c r="G947" s="497"/>
    </row>
    <row r="948" ht="27.75" customHeight="1">
      <c r="A948" s="588"/>
      <c r="B948" s="531"/>
      <c r="C948" s="531"/>
      <c r="D948" s="531"/>
      <c r="E948" s="531"/>
      <c r="F948" s="531"/>
      <c r="G948" s="497"/>
    </row>
    <row r="949" ht="27.75" customHeight="1">
      <c r="A949" s="588"/>
      <c r="B949" s="531"/>
      <c r="C949" s="531"/>
      <c r="D949" s="531"/>
      <c r="E949" s="531"/>
      <c r="F949" s="531"/>
      <c r="G949" s="497"/>
    </row>
    <row r="950" ht="27.75" customHeight="1">
      <c r="A950" s="588"/>
      <c r="B950" s="531"/>
      <c r="C950" s="531"/>
      <c r="D950" s="531"/>
      <c r="E950" s="531"/>
      <c r="F950" s="531"/>
      <c r="G950" s="497"/>
    </row>
    <row r="951" ht="27.75" customHeight="1">
      <c r="A951" s="588"/>
      <c r="B951" s="531"/>
      <c r="C951" s="531"/>
      <c r="D951" s="531"/>
      <c r="E951" s="531"/>
      <c r="F951" s="531"/>
      <c r="G951" s="497"/>
    </row>
    <row r="952" ht="27.75" customHeight="1">
      <c r="A952" s="588"/>
      <c r="B952" s="531"/>
      <c r="C952" s="531"/>
      <c r="D952" s="531"/>
      <c r="E952" s="531"/>
      <c r="F952" s="531"/>
      <c r="G952" s="497"/>
    </row>
    <row r="953" ht="27.75" customHeight="1">
      <c r="A953" s="588"/>
      <c r="B953" s="531"/>
      <c r="C953" s="531"/>
      <c r="D953" s="531"/>
      <c r="E953" s="531"/>
      <c r="F953" s="531"/>
      <c r="G953" s="497"/>
    </row>
    <row r="954" ht="27.75" customHeight="1">
      <c r="A954" s="588"/>
      <c r="B954" s="531"/>
      <c r="C954" s="531"/>
      <c r="D954" s="531"/>
      <c r="E954" s="531"/>
      <c r="F954" s="531"/>
      <c r="G954" s="497"/>
    </row>
    <row r="955" ht="27.75" customHeight="1">
      <c r="A955" s="588"/>
      <c r="B955" s="531"/>
      <c r="C955" s="531"/>
      <c r="D955" s="531"/>
      <c r="E955" s="531"/>
      <c r="F955" s="531"/>
      <c r="G955" s="497"/>
    </row>
    <row r="956" ht="27.75" customHeight="1">
      <c r="A956" s="588"/>
      <c r="B956" s="531"/>
      <c r="C956" s="531"/>
      <c r="D956" s="531"/>
      <c r="E956" s="531"/>
      <c r="F956" s="531"/>
      <c r="G956" s="497"/>
    </row>
    <row r="957" ht="27.75" customHeight="1">
      <c r="A957" s="588"/>
      <c r="B957" s="531"/>
      <c r="C957" s="531"/>
      <c r="D957" s="531"/>
      <c r="E957" s="531"/>
      <c r="F957" s="531"/>
      <c r="G957" s="497"/>
    </row>
    <row r="958" ht="27.75" customHeight="1">
      <c r="A958" s="588"/>
      <c r="B958" s="531"/>
      <c r="C958" s="531"/>
      <c r="D958" s="531"/>
      <c r="E958" s="531"/>
      <c r="F958" s="531"/>
      <c r="G958" s="497"/>
    </row>
    <row r="959" ht="27.75" customHeight="1">
      <c r="A959" s="588"/>
      <c r="B959" s="531"/>
      <c r="C959" s="531"/>
      <c r="D959" s="531"/>
      <c r="E959" s="531"/>
      <c r="F959" s="531"/>
      <c r="G959" s="497"/>
    </row>
    <row r="960" ht="27.75" customHeight="1">
      <c r="A960" s="588"/>
      <c r="B960" s="531"/>
      <c r="C960" s="531"/>
      <c r="D960" s="531"/>
      <c r="E960" s="531"/>
      <c r="F960" s="531"/>
      <c r="G960" s="497"/>
    </row>
    <row r="961" ht="27.75" customHeight="1">
      <c r="A961" s="588"/>
      <c r="B961" s="531"/>
      <c r="C961" s="531"/>
      <c r="D961" s="531"/>
      <c r="E961" s="531"/>
      <c r="F961" s="531"/>
      <c r="G961" s="497"/>
    </row>
    <row r="962" ht="27.75" customHeight="1">
      <c r="A962" s="588"/>
      <c r="B962" s="531"/>
      <c r="C962" s="531"/>
      <c r="D962" s="531"/>
      <c r="E962" s="531"/>
      <c r="F962" s="531"/>
      <c r="G962" s="497"/>
    </row>
    <row r="963" ht="27.75" customHeight="1">
      <c r="A963" s="588"/>
      <c r="B963" s="531"/>
      <c r="C963" s="531"/>
      <c r="D963" s="531"/>
      <c r="E963" s="531"/>
      <c r="F963" s="531"/>
      <c r="G963" s="497"/>
    </row>
    <row r="964" ht="27.75" customHeight="1">
      <c r="A964" s="588"/>
      <c r="B964" s="531"/>
      <c r="C964" s="531"/>
      <c r="D964" s="531"/>
      <c r="E964" s="531"/>
      <c r="F964" s="531"/>
      <c r="G964" s="497"/>
    </row>
    <row r="965" ht="27.75" customHeight="1">
      <c r="A965" s="588"/>
      <c r="B965" s="531"/>
      <c r="C965" s="531"/>
      <c r="D965" s="531"/>
      <c r="E965" s="531"/>
      <c r="F965" s="531"/>
      <c r="G965" s="497"/>
    </row>
    <row r="966" ht="27.75" customHeight="1">
      <c r="A966" s="588"/>
      <c r="B966" s="531"/>
      <c r="C966" s="531"/>
      <c r="D966" s="531"/>
      <c r="E966" s="531"/>
      <c r="F966" s="531"/>
      <c r="G966" s="497"/>
    </row>
    <row r="967" ht="27.75" customHeight="1">
      <c r="A967" s="588"/>
      <c r="B967" s="531"/>
      <c r="C967" s="531"/>
      <c r="D967" s="531"/>
      <c r="E967" s="531"/>
      <c r="F967" s="531"/>
      <c r="G967" s="497"/>
    </row>
    <row r="968" ht="27.75" customHeight="1">
      <c r="A968" s="588"/>
      <c r="B968" s="531"/>
      <c r="C968" s="531"/>
      <c r="D968" s="531"/>
      <c r="E968" s="531"/>
      <c r="F968" s="531"/>
      <c r="G968" s="497"/>
    </row>
    <row r="969" ht="27.75" customHeight="1">
      <c r="A969" s="588"/>
      <c r="B969" s="531"/>
      <c r="C969" s="531"/>
      <c r="D969" s="531"/>
      <c r="E969" s="531"/>
      <c r="F969" s="531"/>
      <c r="G969" s="497"/>
    </row>
    <row r="970" ht="27.75" customHeight="1">
      <c r="A970" s="588"/>
      <c r="B970" s="531"/>
      <c r="C970" s="531"/>
      <c r="D970" s="531"/>
      <c r="E970" s="531"/>
      <c r="F970" s="531"/>
      <c r="G970" s="497"/>
    </row>
    <row r="971" ht="27.75" customHeight="1">
      <c r="A971" s="588"/>
      <c r="B971" s="531"/>
      <c r="C971" s="531"/>
      <c r="D971" s="531"/>
      <c r="E971" s="531"/>
      <c r="F971" s="531"/>
      <c r="G971" s="497"/>
    </row>
    <row r="972" ht="27.75" customHeight="1">
      <c r="A972" s="588"/>
      <c r="B972" s="531"/>
      <c r="C972" s="531"/>
      <c r="D972" s="531"/>
      <c r="E972" s="531"/>
      <c r="F972" s="531"/>
      <c r="G972" s="497"/>
    </row>
    <row r="973" ht="27.75" customHeight="1">
      <c r="A973" s="588"/>
      <c r="B973" s="531"/>
      <c r="C973" s="531"/>
      <c r="D973" s="531"/>
      <c r="E973" s="531"/>
      <c r="F973" s="531"/>
      <c r="G973" s="497"/>
    </row>
    <row r="974" ht="27.75" customHeight="1">
      <c r="A974" s="588"/>
      <c r="B974" s="531"/>
      <c r="C974" s="531"/>
      <c r="D974" s="531"/>
      <c r="E974" s="531"/>
      <c r="F974" s="531"/>
      <c r="G974" s="497"/>
    </row>
    <row r="975" ht="27.75" customHeight="1">
      <c r="A975" s="588"/>
      <c r="B975" s="531"/>
      <c r="C975" s="531"/>
      <c r="D975" s="531"/>
      <c r="E975" s="531"/>
      <c r="F975" s="531"/>
      <c r="G975" s="497"/>
    </row>
    <row r="976" ht="27.75" customHeight="1">
      <c r="A976" s="588"/>
      <c r="B976" s="531"/>
      <c r="C976" s="531"/>
      <c r="D976" s="531"/>
      <c r="E976" s="531"/>
      <c r="F976" s="531"/>
      <c r="G976" s="497"/>
    </row>
    <row r="977" ht="27.75" customHeight="1">
      <c r="A977" s="588"/>
      <c r="B977" s="531"/>
      <c r="C977" s="531"/>
      <c r="D977" s="531"/>
      <c r="E977" s="531"/>
      <c r="F977" s="531"/>
      <c r="G977" s="497"/>
    </row>
    <row r="978" ht="27.75" customHeight="1">
      <c r="A978" s="588"/>
      <c r="B978" s="531"/>
      <c r="C978" s="531"/>
      <c r="D978" s="531"/>
      <c r="E978" s="531"/>
      <c r="F978" s="531"/>
      <c r="G978" s="497"/>
    </row>
    <row r="979" ht="27.75" customHeight="1">
      <c r="A979" s="588"/>
      <c r="B979" s="531"/>
      <c r="C979" s="531"/>
      <c r="D979" s="531"/>
      <c r="E979" s="531"/>
      <c r="F979" s="531"/>
      <c r="G979" s="497"/>
    </row>
    <row r="980" ht="27.75" customHeight="1">
      <c r="A980" s="588"/>
      <c r="B980" s="531"/>
      <c r="C980" s="531"/>
      <c r="D980" s="531"/>
      <c r="E980" s="531"/>
      <c r="F980" s="531"/>
      <c r="G980" s="497"/>
    </row>
    <row r="981" ht="27.75" customHeight="1">
      <c r="A981" s="588"/>
      <c r="B981" s="531"/>
      <c r="C981" s="531"/>
      <c r="D981" s="531"/>
      <c r="E981" s="531"/>
      <c r="F981" s="531"/>
      <c r="G981" s="497"/>
    </row>
    <row r="982" ht="27.75" customHeight="1">
      <c r="A982" s="588"/>
      <c r="B982" s="531"/>
      <c r="C982" s="531"/>
      <c r="D982" s="531"/>
      <c r="E982" s="531"/>
      <c r="F982" s="531"/>
      <c r="G982" s="497"/>
    </row>
    <row r="983" ht="27.75" customHeight="1">
      <c r="A983" s="588"/>
      <c r="B983" s="531"/>
      <c r="C983" s="531"/>
      <c r="D983" s="531"/>
      <c r="E983" s="531"/>
      <c r="F983" s="531"/>
      <c r="G983" s="497"/>
    </row>
    <row r="984" ht="27.75" customHeight="1">
      <c r="A984" s="588"/>
      <c r="B984" s="531"/>
      <c r="C984" s="531"/>
      <c r="D984" s="531"/>
      <c r="E984" s="531"/>
      <c r="F984" s="531"/>
      <c r="G984" s="497"/>
    </row>
    <row r="985" ht="27.75" customHeight="1">
      <c r="A985" s="588"/>
      <c r="B985" s="531"/>
      <c r="C985" s="531"/>
      <c r="D985" s="531"/>
      <c r="E985" s="531"/>
      <c r="F985" s="531"/>
      <c r="G985" s="497"/>
    </row>
    <row r="986" ht="27.75" customHeight="1">
      <c r="A986" s="588"/>
      <c r="B986" s="531"/>
      <c r="C986" s="531"/>
      <c r="D986" s="531"/>
      <c r="E986" s="531"/>
      <c r="F986" s="531"/>
      <c r="G986" s="497"/>
    </row>
    <row r="987" ht="27.75" customHeight="1">
      <c r="A987" s="588"/>
      <c r="B987" s="531"/>
      <c r="C987" s="531"/>
      <c r="D987" s="531"/>
      <c r="E987" s="531"/>
      <c r="F987" s="531"/>
      <c r="G987" s="497"/>
    </row>
    <row r="988" ht="27.75" customHeight="1">
      <c r="A988" s="588"/>
      <c r="B988" s="531"/>
      <c r="C988" s="531"/>
      <c r="D988" s="531"/>
      <c r="E988" s="531"/>
      <c r="F988" s="531"/>
      <c r="G988" s="497"/>
    </row>
    <row r="989" ht="27.75" customHeight="1">
      <c r="A989" s="588"/>
      <c r="B989" s="531"/>
      <c r="C989" s="531"/>
      <c r="D989" s="531"/>
      <c r="E989" s="531"/>
      <c r="F989" s="531"/>
      <c r="G989" s="497"/>
    </row>
    <row r="990" ht="27.75" customHeight="1">
      <c r="A990" s="588"/>
      <c r="B990" s="531"/>
      <c r="C990" s="531"/>
      <c r="D990" s="531"/>
      <c r="E990" s="531"/>
      <c r="F990" s="531"/>
      <c r="G990" s="497"/>
    </row>
    <row r="991" ht="27.75" customHeight="1">
      <c r="A991" s="588"/>
      <c r="B991" s="531"/>
      <c r="C991" s="531"/>
      <c r="D991" s="531"/>
      <c r="E991" s="531"/>
      <c r="F991" s="531"/>
      <c r="G991" s="497"/>
    </row>
    <row r="992" ht="27.75" customHeight="1">
      <c r="A992" s="588"/>
      <c r="B992" s="531"/>
      <c r="C992" s="531"/>
      <c r="D992" s="531"/>
      <c r="E992" s="531"/>
      <c r="F992" s="531"/>
      <c r="G992" s="497"/>
    </row>
    <row r="993" ht="27.75" customHeight="1">
      <c r="A993" s="588"/>
      <c r="B993" s="531"/>
      <c r="C993" s="531"/>
      <c r="D993" s="531"/>
      <c r="E993" s="531"/>
      <c r="F993" s="531"/>
      <c r="G993" s="497"/>
    </row>
    <row r="994" ht="27.75" customHeight="1">
      <c r="A994" s="588"/>
      <c r="B994" s="531"/>
      <c r="C994" s="531"/>
      <c r="D994" s="531"/>
      <c r="E994" s="531"/>
      <c r="F994" s="531"/>
      <c r="G994" s="497"/>
    </row>
    <row r="995" ht="27.75" customHeight="1">
      <c r="A995" s="588"/>
      <c r="B995" s="531"/>
      <c r="C995" s="531"/>
      <c r="D995" s="531"/>
      <c r="E995" s="531"/>
      <c r="F995" s="531"/>
      <c r="G995" s="497"/>
    </row>
    <row r="996" ht="27.75" customHeight="1">
      <c r="A996" s="588"/>
      <c r="B996" s="531"/>
      <c r="C996" s="531"/>
      <c r="D996" s="531"/>
      <c r="E996" s="531"/>
      <c r="F996" s="531"/>
      <c r="G996" s="497"/>
    </row>
    <row r="997" ht="27.75" customHeight="1">
      <c r="A997" s="588"/>
      <c r="B997" s="531"/>
      <c r="C997" s="531"/>
      <c r="D997" s="531"/>
      <c r="E997" s="531"/>
      <c r="F997" s="531"/>
      <c r="G997" s="497"/>
    </row>
    <row r="998" ht="27.75" customHeight="1">
      <c r="A998" s="588"/>
      <c r="B998" s="531"/>
      <c r="C998" s="531"/>
      <c r="D998" s="531"/>
      <c r="E998" s="531"/>
      <c r="F998" s="531"/>
      <c r="G998" s="497"/>
    </row>
    <row r="999" ht="27.75" customHeight="1">
      <c r="A999" s="588"/>
      <c r="B999" s="531"/>
      <c r="C999" s="531"/>
      <c r="D999" s="531"/>
      <c r="E999" s="531"/>
      <c r="F999" s="531"/>
      <c r="G999" s="497"/>
    </row>
  </sheetData>
  <autoFilter ref="$A$63:$F$76"/>
  <mergeCells count="3">
    <mergeCell ref="B8:C8"/>
    <mergeCell ref="F39:G39"/>
    <mergeCell ref="A57:Z57"/>
  </mergeCells>
  <dataValidations>
    <dataValidation type="date" operator="equal" allowBlank="1" showDropDown="1" showInputMessage="1" prompt="Enter a date equal to DD/MM/YYYY" sqref="F48">
      <formula1>DD/MM/YYYY</formula1>
    </dataValidation>
  </dataValidations>
  <hyperlinks>
    <hyperlink r:id="rId1" ref="A38"/>
    <hyperlink r:id="rId2" ref="A69"/>
    <hyperlink r:id="rId3" ref="A104"/>
  </hyperlinks>
  <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0.0"/>
    <col hidden="1" min="2" max="6" width="12.63"/>
  </cols>
  <sheetData>
    <row r="1">
      <c r="C1" s="173"/>
      <c r="D1" s="173"/>
      <c r="E1" s="173"/>
      <c r="F1" s="173"/>
      <c r="G1" s="481"/>
    </row>
    <row r="2">
      <c r="C2" s="173"/>
      <c r="D2" s="173"/>
      <c r="E2" s="173"/>
      <c r="F2" s="173"/>
      <c r="G2" s="481"/>
    </row>
    <row r="3">
      <c r="C3" s="173"/>
      <c r="D3" s="173"/>
      <c r="E3" s="173"/>
      <c r="F3" s="173"/>
      <c r="G3" s="481"/>
    </row>
    <row r="4">
      <c r="A4" s="173"/>
      <c r="B4" s="173"/>
      <c r="C4" s="173"/>
      <c r="D4" s="173"/>
      <c r="E4" s="173"/>
      <c r="F4" s="173"/>
      <c r="G4" s="481"/>
    </row>
    <row r="5">
      <c r="A5" s="173"/>
      <c r="B5" s="173"/>
      <c r="C5" s="173"/>
      <c r="D5" s="173"/>
      <c r="E5" s="173"/>
      <c r="F5" s="173"/>
      <c r="G5" s="481"/>
    </row>
    <row r="6">
      <c r="A6" s="173"/>
      <c r="B6" s="173"/>
      <c r="C6" s="173"/>
      <c r="D6" s="173"/>
      <c r="E6" s="173"/>
      <c r="F6" s="173"/>
      <c r="G6" s="481"/>
    </row>
    <row r="7">
      <c r="A7" s="173"/>
      <c r="B7" s="173"/>
      <c r="C7" s="173"/>
      <c r="D7" s="173"/>
      <c r="E7" s="173"/>
      <c r="F7" s="173"/>
      <c r="G7" s="481"/>
    </row>
    <row r="8">
      <c r="A8" s="173"/>
      <c r="B8" s="173"/>
      <c r="C8" s="173"/>
      <c r="D8" s="173"/>
      <c r="E8" s="173"/>
      <c r="F8" s="173"/>
      <c r="G8" s="481"/>
    </row>
    <row r="9">
      <c r="A9" s="173"/>
      <c r="B9" s="173"/>
      <c r="C9" s="173"/>
      <c r="D9" s="173"/>
      <c r="E9" s="173"/>
      <c r="F9" s="173"/>
      <c r="G9" s="481"/>
    </row>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4" width="15.5"/>
    <col customWidth="1" min="6" max="6" width="13.38"/>
    <col hidden="1" min="9" max="9" width="12.63"/>
    <col hidden="1" min="11" max="11" width="12.63"/>
    <col customWidth="1" min="12" max="12" width="65.13"/>
    <col customWidth="1" min="13" max="13" width="18.13"/>
    <col customWidth="1" min="14" max="14" width="20.88"/>
    <col customWidth="1" min="15" max="15" width="15.0"/>
    <col hidden="1" min="20" max="34" width="12.63"/>
    <col hidden="1" min="38" max="38" width="12.63"/>
    <col customWidth="1" min="41" max="41" width="20.38"/>
    <col customWidth="1" min="44" max="44" width="29.5"/>
    <col customWidth="1" min="50" max="50" width="33.5"/>
  </cols>
  <sheetData>
    <row r="1">
      <c r="A1" s="701" t="s">
        <v>2512</v>
      </c>
      <c r="B1" s="702"/>
      <c r="C1" s="702"/>
      <c r="D1" s="702"/>
      <c r="E1" s="702"/>
      <c r="F1" s="703">
        <f>SUBTOTAL(3,F3:F999)</f>
        <v>42</v>
      </c>
      <c r="G1" s="702"/>
      <c r="H1" s="704"/>
      <c r="I1" s="702"/>
      <c r="J1" s="702"/>
      <c r="K1" s="702"/>
      <c r="L1" s="705"/>
      <c r="M1" s="702"/>
      <c r="N1" s="702"/>
      <c r="O1" s="702"/>
      <c r="P1" s="702"/>
      <c r="Q1" s="702"/>
      <c r="R1" s="702"/>
      <c r="S1" s="702"/>
      <c r="T1" s="702"/>
      <c r="U1" s="702"/>
      <c r="V1" s="702"/>
      <c r="W1" s="702"/>
      <c r="X1" s="702"/>
      <c r="Y1" s="702"/>
      <c r="Z1" s="702"/>
      <c r="AA1" s="702"/>
      <c r="AB1" s="702"/>
      <c r="AC1" s="702"/>
      <c r="AD1" s="702"/>
      <c r="AE1" s="706"/>
      <c r="AF1" s="702"/>
      <c r="AG1" s="702"/>
      <c r="AH1" s="702"/>
      <c r="AI1" s="702"/>
      <c r="AJ1" s="706"/>
      <c r="AK1" s="702"/>
      <c r="AL1" s="702"/>
      <c r="AM1" s="707"/>
      <c r="AN1" s="702"/>
      <c r="AO1" s="707"/>
      <c r="AP1" s="707"/>
      <c r="AQ1" s="702"/>
      <c r="AR1" s="702"/>
      <c r="AS1" s="707"/>
      <c r="AT1" s="702"/>
      <c r="AU1" s="702"/>
      <c r="AV1" s="707"/>
      <c r="AW1" s="707"/>
      <c r="AX1" s="702"/>
      <c r="AY1" s="707"/>
      <c r="AZ1" s="707"/>
      <c r="BA1" s="702"/>
    </row>
    <row r="2">
      <c r="A2" s="708" t="s">
        <v>265</v>
      </c>
      <c r="B2" s="4" t="s">
        <v>2513</v>
      </c>
      <c r="C2" s="4" t="s">
        <v>2514</v>
      </c>
      <c r="D2" s="4"/>
      <c r="E2" s="4" t="s">
        <v>273</v>
      </c>
      <c r="F2" s="4" t="s">
        <v>2515</v>
      </c>
      <c r="G2" s="4" t="s">
        <v>2516</v>
      </c>
      <c r="H2" s="709" t="s">
        <v>7</v>
      </c>
      <c r="I2" s="710" t="s">
        <v>274</v>
      </c>
      <c r="J2" s="710" t="s">
        <v>275</v>
      </c>
      <c r="K2" s="4" t="s">
        <v>8</v>
      </c>
      <c r="L2" s="711" t="s">
        <v>291</v>
      </c>
      <c r="M2" s="4" t="s">
        <v>20</v>
      </c>
      <c r="N2" s="4" t="s">
        <v>2517</v>
      </c>
      <c r="O2" s="4" t="s">
        <v>2518</v>
      </c>
      <c r="P2" s="4" t="s">
        <v>2519</v>
      </c>
      <c r="Q2" s="4" t="s">
        <v>2520</v>
      </c>
      <c r="R2" s="11" t="s">
        <v>29</v>
      </c>
      <c r="S2" s="712" t="s">
        <v>2521</v>
      </c>
      <c r="T2" s="713" t="s">
        <v>18</v>
      </c>
      <c r="U2" s="714" t="s">
        <v>2522</v>
      </c>
      <c r="V2" s="709" t="s">
        <v>2523</v>
      </c>
      <c r="W2" s="709" t="s">
        <v>293</v>
      </c>
      <c r="X2" s="709" t="s">
        <v>2524</v>
      </c>
      <c r="Y2" s="709" t="s">
        <v>2525</v>
      </c>
      <c r="Z2" s="709" t="s">
        <v>2526</v>
      </c>
      <c r="AA2" s="709" t="s">
        <v>2527</v>
      </c>
      <c r="AB2" s="709" t="s">
        <v>2528</v>
      </c>
      <c r="AC2" s="715" t="s">
        <v>2529</v>
      </c>
      <c r="AD2" s="715" t="s">
        <v>21</v>
      </c>
      <c r="AE2" s="715" t="s">
        <v>22</v>
      </c>
      <c r="AF2" s="709" t="s">
        <v>23</v>
      </c>
      <c r="AG2" s="709" t="s">
        <v>24</v>
      </c>
      <c r="AH2" s="709" t="s">
        <v>25</v>
      </c>
      <c r="AI2" s="716" t="s">
        <v>2530</v>
      </c>
      <c r="AJ2" s="717" t="s">
        <v>26</v>
      </c>
      <c r="AK2" s="4" t="s">
        <v>2531</v>
      </c>
      <c r="AL2" s="718" t="s">
        <v>2532</v>
      </c>
      <c r="AM2" s="719" t="s">
        <v>2533</v>
      </c>
      <c r="AN2" s="712" t="s">
        <v>2534</v>
      </c>
      <c r="AO2" s="4" t="s">
        <v>2535</v>
      </c>
      <c r="AP2" s="719" t="s">
        <v>2536</v>
      </c>
      <c r="AQ2" s="4" t="s">
        <v>2537</v>
      </c>
      <c r="AR2" s="4" t="s">
        <v>2538</v>
      </c>
      <c r="AS2" s="719" t="s">
        <v>2539</v>
      </c>
      <c r="AT2" s="4" t="s">
        <v>2540</v>
      </c>
      <c r="AU2" s="4" t="s">
        <v>2541</v>
      </c>
      <c r="AV2" s="719" t="s">
        <v>2542</v>
      </c>
      <c r="AW2" s="4" t="s">
        <v>2543</v>
      </c>
      <c r="AX2" s="4" t="s">
        <v>2544</v>
      </c>
      <c r="AY2" s="719" t="s">
        <v>2545</v>
      </c>
      <c r="AZ2" s="4" t="s">
        <v>2546</v>
      </c>
      <c r="BA2" s="4" t="s">
        <v>2547</v>
      </c>
    </row>
    <row r="3">
      <c r="A3" s="720" t="s">
        <v>56</v>
      </c>
      <c r="B3" s="15">
        <v>45462.0</v>
      </c>
      <c r="C3" s="16"/>
      <c r="D3" s="16" t="s">
        <v>495</v>
      </c>
      <c r="E3" s="54"/>
      <c r="F3" s="20" t="s">
        <v>2548</v>
      </c>
      <c r="G3" s="54"/>
      <c r="H3" s="14">
        <v>8.96282663E8</v>
      </c>
      <c r="I3" s="22"/>
      <c r="J3" s="22"/>
      <c r="K3" s="22"/>
      <c r="L3" s="721" t="s">
        <v>2549</v>
      </c>
      <c r="M3" s="22"/>
      <c r="N3" s="54"/>
      <c r="O3" s="16" t="s">
        <v>41</v>
      </c>
      <c r="P3" s="16" t="s">
        <v>91</v>
      </c>
      <c r="Q3" s="22"/>
      <c r="R3" s="22"/>
      <c r="S3" s="22"/>
      <c r="T3" s="54"/>
      <c r="U3" s="54"/>
      <c r="V3" s="54"/>
      <c r="W3" s="54"/>
      <c r="X3" s="54"/>
      <c r="Y3" s="722"/>
      <c r="Z3" s="722"/>
      <c r="AA3" s="722"/>
      <c r="AB3" s="722"/>
      <c r="AC3" s="722"/>
      <c r="AD3" s="722"/>
      <c r="AE3" s="22"/>
      <c r="AF3" s="22"/>
      <c r="AG3" s="22"/>
      <c r="AH3" s="22"/>
      <c r="AI3" s="723"/>
      <c r="AJ3" s="53"/>
      <c r="AK3" s="22"/>
      <c r="AL3" s="22"/>
      <c r="AM3" s="53"/>
      <c r="AN3" s="53"/>
      <c r="AO3" s="53"/>
      <c r="AP3" s="53"/>
      <c r="AQ3" s="53"/>
      <c r="AR3" s="53"/>
      <c r="AS3" s="53"/>
      <c r="AT3" s="53"/>
      <c r="AU3" s="53"/>
      <c r="AV3" s="53"/>
      <c r="AW3" s="22"/>
      <c r="AX3" s="22"/>
      <c r="AY3" s="53"/>
      <c r="AZ3" s="22"/>
      <c r="BA3" s="22"/>
    </row>
    <row r="4">
      <c r="A4" s="724" t="s">
        <v>35</v>
      </c>
      <c r="B4" s="725">
        <v>45462.0</v>
      </c>
      <c r="C4" s="726"/>
      <c r="D4" s="726" t="s">
        <v>495</v>
      </c>
      <c r="E4" s="727"/>
      <c r="F4" s="728" t="s">
        <v>2550</v>
      </c>
      <c r="G4" s="727"/>
      <c r="H4" s="729">
        <v>9.02643377E8</v>
      </c>
      <c r="I4" s="730"/>
      <c r="J4" s="730"/>
      <c r="K4" s="730"/>
      <c r="L4" s="731" t="s">
        <v>2551</v>
      </c>
      <c r="M4" s="730"/>
      <c r="N4" s="727"/>
      <c r="O4" s="730"/>
      <c r="P4" s="730"/>
      <c r="Q4" s="730"/>
      <c r="R4" s="730"/>
      <c r="S4" s="730"/>
      <c r="T4" s="727"/>
      <c r="U4" s="727"/>
      <c r="V4" s="727"/>
      <c r="W4" s="727"/>
      <c r="X4" s="727"/>
      <c r="Y4" s="732"/>
      <c r="Z4" s="732"/>
      <c r="AA4" s="732"/>
      <c r="AB4" s="732"/>
      <c r="AC4" s="732"/>
      <c r="AD4" s="732"/>
      <c r="AE4" s="730"/>
      <c r="AF4" s="730"/>
      <c r="AG4" s="730"/>
      <c r="AH4" s="730"/>
      <c r="AI4" s="733"/>
      <c r="AJ4" s="734"/>
      <c r="AK4" s="730"/>
      <c r="AL4" s="730"/>
      <c r="AM4" s="725"/>
      <c r="AN4" s="726"/>
      <c r="AO4" s="726"/>
      <c r="AP4" s="725"/>
      <c r="AQ4" s="726"/>
      <c r="AR4" s="726"/>
      <c r="AS4" s="735"/>
      <c r="AT4" s="726"/>
      <c r="AU4" s="726"/>
      <c r="AV4" s="725"/>
      <c r="AW4" s="726"/>
      <c r="AX4" s="736"/>
      <c r="AY4" s="730"/>
      <c r="AZ4" s="730"/>
      <c r="BA4" s="730"/>
    </row>
    <row r="5">
      <c r="A5" s="720" t="s">
        <v>87</v>
      </c>
      <c r="B5" s="15">
        <v>45462.0</v>
      </c>
      <c r="C5" s="16"/>
      <c r="D5" s="16" t="s">
        <v>2552</v>
      </c>
      <c r="E5" s="54"/>
      <c r="F5" s="20" t="s">
        <v>2553</v>
      </c>
      <c r="G5" s="20" t="s">
        <v>2554</v>
      </c>
      <c r="H5" s="737">
        <v>8.39664942E8</v>
      </c>
      <c r="I5" s="22"/>
      <c r="J5" s="22"/>
      <c r="K5" s="22"/>
      <c r="L5" s="721" t="s">
        <v>2555</v>
      </c>
      <c r="M5" s="22"/>
      <c r="N5" s="54"/>
      <c r="O5" s="16" t="s">
        <v>76</v>
      </c>
      <c r="P5" s="22"/>
      <c r="Q5" s="22"/>
      <c r="R5" s="22"/>
      <c r="S5" s="22"/>
      <c r="T5" s="54"/>
      <c r="U5" s="54"/>
      <c r="V5" s="54"/>
      <c r="W5" s="54"/>
      <c r="X5" s="54"/>
      <c r="Y5" s="722"/>
      <c r="Z5" s="722"/>
      <c r="AA5" s="722"/>
      <c r="AB5" s="722"/>
      <c r="AC5" s="722"/>
      <c r="AD5" s="722"/>
      <c r="AE5" s="22"/>
      <c r="AF5" s="22"/>
      <c r="AG5" s="22"/>
      <c r="AH5" s="22"/>
      <c r="AI5" s="723"/>
      <c r="AJ5" s="53"/>
      <c r="AK5" s="22"/>
      <c r="AL5" s="22"/>
      <c r="AM5" s="22"/>
      <c r="AN5" s="53"/>
      <c r="AO5" s="53"/>
      <c r="AP5" s="22"/>
      <c r="AQ5" s="53"/>
      <c r="AR5" s="53"/>
      <c r="AS5" s="22"/>
      <c r="AT5" s="53"/>
      <c r="AU5" s="53"/>
      <c r="AV5" s="53"/>
      <c r="AW5" s="22"/>
      <c r="AX5" s="22"/>
      <c r="AY5" s="22"/>
      <c r="AZ5" s="22"/>
      <c r="BA5" s="22"/>
    </row>
    <row r="6">
      <c r="A6" s="720" t="s">
        <v>56</v>
      </c>
      <c r="B6" s="15">
        <v>45464.0</v>
      </c>
      <c r="C6" s="16"/>
      <c r="D6" s="16" t="s">
        <v>2552</v>
      </c>
      <c r="E6" s="54"/>
      <c r="F6" s="20" t="s">
        <v>2556</v>
      </c>
      <c r="G6" s="54"/>
      <c r="H6" s="737">
        <v>4.26080475E8</v>
      </c>
      <c r="I6" s="22"/>
      <c r="J6" s="22"/>
      <c r="K6" s="22"/>
      <c r="L6" s="721" t="s">
        <v>2557</v>
      </c>
      <c r="M6" s="22"/>
      <c r="N6" s="54"/>
      <c r="O6" s="22"/>
      <c r="P6" s="22"/>
      <c r="Q6" s="22"/>
      <c r="R6" s="22"/>
      <c r="S6" s="22"/>
      <c r="T6" s="54"/>
      <c r="U6" s="54"/>
      <c r="V6" s="54"/>
      <c r="W6" s="54"/>
      <c r="X6" s="54"/>
      <c r="Y6" s="722"/>
      <c r="Z6" s="722"/>
      <c r="AA6" s="722"/>
      <c r="AB6" s="722"/>
      <c r="AC6" s="722"/>
      <c r="AD6" s="722"/>
      <c r="AE6" s="22"/>
      <c r="AF6" s="22"/>
      <c r="AG6" s="22"/>
      <c r="AH6" s="22"/>
      <c r="AI6" s="723"/>
      <c r="AJ6" s="53"/>
      <c r="AK6" s="22"/>
      <c r="AL6" s="22"/>
      <c r="AM6" s="22"/>
      <c r="AN6" s="53"/>
      <c r="AO6" s="53"/>
      <c r="AP6" s="22"/>
      <c r="AQ6" s="53"/>
      <c r="AR6" s="53"/>
      <c r="AS6" s="22"/>
      <c r="AT6" s="53"/>
      <c r="AU6" s="53"/>
      <c r="AV6" s="53"/>
      <c r="AW6" s="22"/>
      <c r="AX6" s="22"/>
      <c r="AY6" s="22"/>
      <c r="AZ6" s="22"/>
      <c r="BA6" s="22"/>
    </row>
    <row r="7">
      <c r="A7" s="720" t="s">
        <v>35</v>
      </c>
      <c r="B7" s="15">
        <v>45471.0</v>
      </c>
      <c r="C7" s="16"/>
      <c r="D7" s="16" t="s">
        <v>495</v>
      </c>
      <c r="E7" s="54"/>
      <c r="F7" s="20" t="s">
        <v>2558</v>
      </c>
      <c r="G7" s="54"/>
      <c r="H7" s="737">
        <v>8.97490367E8</v>
      </c>
      <c r="I7" s="22"/>
      <c r="J7" s="22"/>
      <c r="K7" s="22"/>
      <c r="L7" s="721" t="s">
        <v>2559</v>
      </c>
      <c r="M7" s="22"/>
      <c r="N7" s="54"/>
      <c r="O7" s="22"/>
      <c r="P7" s="22"/>
      <c r="Q7" s="22"/>
      <c r="R7" s="22"/>
      <c r="S7" s="22"/>
      <c r="T7" s="54"/>
      <c r="U7" s="54"/>
      <c r="V7" s="54"/>
      <c r="W7" s="54"/>
      <c r="X7" s="54"/>
      <c r="Y7" s="722"/>
      <c r="Z7" s="722"/>
      <c r="AA7" s="722"/>
      <c r="AB7" s="722"/>
      <c r="AC7" s="722"/>
      <c r="AD7" s="722"/>
      <c r="AE7" s="22"/>
      <c r="AF7" s="22"/>
      <c r="AG7" s="22"/>
      <c r="AH7" s="22"/>
      <c r="AI7" s="723"/>
      <c r="AJ7" s="53"/>
      <c r="AK7" s="22"/>
      <c r="AL7" s="22"/>
      <c r="AM7" s="738"/>
      <c r="AN7" s="53"/>
      <c r="AO7" s="16"/>
      <c r="AP7" s="22"/>
      <c r="AQ7" s="53"/>
      <c r="AR7" s="53"/>
      <c r="AS7" s="22"/>
      <c r="AT7" s="53"/>
      <c r="AU7" s="53"/>
      <c r="AV7" s="53"/>
      <c r="AW7" s="22"/>
      <c r="AX7" s="22"/>
      <c r="AY7" s="22"/>
      <c r="AZ7" s="22"/>
      <c r="BA7" s="22"/>
    </row>
    <row r="8">
      <c r="A8" s="720" t="s">
        <v>87</v>
      </c>
      <c r="B8" s="15">
        <v>45501.0</v>
      </c>
      <c r="C8" s="53"/>
      <c r="D8" s="16" t="s">
        <v>495</v>
      </c>
      <c r="E8" s="54"/>
      <c r="F8" s="20" t="s">
        <v>2560</v>
      </c>
      <c r="G8" s="54"/>
      <c r="H8" s="737">
        <v>9.35922998E8</v>
      </c>
      <c r="I8" s="22"/>
      <c r="J8" s="16">
        <v>9.39929563E8</v>
      </c>
      <c r="K8" s="22"/>
      <c r="L8" s="721" t="s">
        <v>2561</v>
      </c>
      <c r="M8" s="22"/>
      <c r="N8" s="54"/>
      <c r="O8" s="16" t="s">
        <v>41</v>
      </c>
      <c r="P8" s="16" t="s">
        <v>42</v>
      </c>
      <c r="Q8" s="22"/>
      <c r="R8" s="16" t="s">
        <v>53</v>
      </c>
      <c r="S8" s="22"/>
      <c r="T8" s="54"/>
      <c r="U8" s="54"/>
      <c r="V8" s="54"/>
      <c r="W8" s="54"/>
      <c r="X8" s="54"/>
      <c r="Y8" s="722"/>
      <c r="Z8" s="722"/>
      <c r="AA8" s="722"/>
      <c r="AB8" s="722"/>
      <c r="AC8" s="722"/>
      <c r="AD8" s="722"/>
      <c r="AE8" s="22"/>
      <c r="AF8" s="22"/>
      <c r="AG8" s="22"/>
      <c r="AH8" s="22"/>
      <c r="AI8" s="723"/>
      <c r="AJ8" s="53"/>
      <c r="AK8" s="22"/>
      <c r="AL8" s="22"/>
      <c r="AM8" s="22"/>
      <c r="AN8" s="53"/>
      <c r="AO8" s="53"/>
      <c r="AP8" s="22"/>
      <c r="AQ8" s="53"/>
      <c r="AR8" s="53"/>
      <c r="AS8" s="22"/>
      <c r="AT8" s="53"/>
      <c r="AU8" s="53"/>
      <c r="AV8" s="53"/>
      <c r="AW8" s="22"/>
      <c r="AX8" s="22"/>
      <c r="AY8" s="22"/>
      <c r="AZ8" s="22"/>
      <c r="BA8" s="22"/>
    </row>
    <row r="9">
      <c r="A9" s="720" t="s">
        <v>56</v>
      </c>
      <c r="B9" s="15">
        <v>45506.0</v>
      </c>
      <c r="C9" s="53"/>
      <c r="D9" s="16" t="s">
        <v>495</v>
      </c>
      <c r="E9" s="54"/>
      <c r="F9" s="20" t="s">
        <v>2562</v>
      </c>
      <c r="G9" s="54"/>
      <c r="H9" s="737">
        <v>6.61596561E8</v>
      </c>
      <c r="I9" s="22"/>
      <c r="J9" s="22"/>
      <c r="K9" s="22"/>
      <c r="L9" s="721" t="s">
        <v>2561</v>
      </c>
      <c r="M9" s="22"/>
      <c r="N9" s="54"/>
      <c r="O9" s="16" t="s">
        <v>76</v>
      </c>
      <c r="P9" s="16" t="s">
        <v>77</v>
      </c>
      <c r="Q9" s="22"/>
      <c r="R9" s="22"/>
      <c r="S9" s="22"/>
      <c r="T9" s="54"/>
      <c r="U9" s="54"/>
      <c r="V9" s="54"/>
      <c r="W9" s="54"/>
      <c r="X9" s="54"/>
      <c r="Y9" s="722"/>
      <c r="Z9" s="722"/>
      <c r="AA9" s="722"/>
      <c r="AB9" s="722"/>
      <c r="AC9" s="722"/>
      <c r="AD9" s="722"/>
      <c r="AE9" s="22"/>
      <c r="AF9" s="22"/>
      <c r="AG9" s="22"/>
      <c r="AH9" s="22"/>
      <c r="AI9" s="723"/>
      <c r="AJ9" s="53"/>
      <c r="AK9" s="22"/>
      <c r="AL9" s="22"/>
      <c r="AM9" s="22"/>
      <c r="AN9" s="53"/>
      <c r="AO9" s="53"/>
      <c r="AP9" s="22"/>
      <c r="AQ9" s="53"/>
      <c r="AR9" s="53"/>
      <c r="AS9" s="22"/>
      <c r="AT9" s="53"/>
      <c r="AU9" s="53"/>
      <c r="AV9" s="53"/>
      <c r="AW9" s="22"/>
      <c r="AX9" s="22"/>
      <c r="AY9" s="22"/>
      <c r="AZ9" s="22"/>
      <c r="BA9" s="22"/>
    </row>
    <row r="10">
      <c r="A10" s="720" t="s">
        <v>35</v>
      </c>
      <c r="B10" s="16" t="s">
        <v>2563</v>
      </c>
      <c r="C10" s="53"/>
      <c r="D10" s="53"/>
      <c r="E10" s="54"/>
      <c r="F10" s="54"/>
      <c r="G10" s="54"/>
      <c r="H10" s="737">
        <v>6.37975694E8</v>
      </c>
      <c r="I10" s="22"/>
      <c r="J10" s="22"/>
      <c r="K10" s="22"/>
      <c r="L10" s="739"/>
      <c r="M10" s="22"/>
      <c r="N10" s="54"/>
      <c r="O10" s="22"/>
      <c r="P10" s="22"/>
      <c r="Q10" s="22"/>
      <c r="R10" s="22"/>
      <c r="S10" s="22"/>
      <c r="T10" s="54"/>
      <c r="U10" s="54"/>
      <c r="V10" s="54"/>
      <c r="W10" s="54"/>
      <c r="X10" s="54"/>
      <c r="Y10" s="722"/>
      <c r="Z10" s="722"/>
      <c r="AA10" s="722"/>
      <c r="AB10" s="722"/>
      <c r="AC10" s="722"/>
      <c r="AD10" s="722"/>
      <c r="AE10" s="22"/>
      <c r="AF10" s="22"/>
      <c r="AG10" s="22"/>
      <c r="AH10" s="22"/>
      <c r="AI10" s="723"/>
      <c r="AJ10" s="53"/>
      <c r="AK10" s="22"/>
      <c r="AL10" s="22"/>
      <c r="AM10" s="22"/>
      <c r="AN10" s="53"/>
      <c r="AO10" s="53"/>
      <c r="AP10" s="22"/>
      <c r="AQ10" s="53"/>
      <c r="AR10" s="53"/>
      <c r="AS10" s="22"/>
      <c r="AT10" s="53"/>
      <c r="AU10" s="53"/>
      <c r="AV10" s="53"/>
      <c r="AW10" s="22"/>
      <c r="AX10" s="22"/>
      <c r="AY10" s="22"/>
      <c r="AZ10" s="22"/>
      <c r="BA10" s="22"/>
    </row>
    <row r="11">
      <c r="A11" s="740" t="s">
        <v>87</v>
      </c>
      <c r="B11" s="741">
        <v>45479.0</v>
      </c>
      <c r="C11" s="742"/>
      <c r="D11" s="743" t="s">
        <v>495</v>
      </c>
      <c r="E11" s="744"/>
      <c r="F11" s="745" t="s">
        <v>2564</v>
      </c>
      <c r="G11" s="744"/>
      <c r="H11" s="746"/>
      <c r="I11" s="747"/>
      <c r="J11" s="747"/>
      <c r="K11" s="747"/>
      <c r="L11" s="748" t="s">
        <v>2565</v>
      </c>
      <c r="M11" s="747"/>
      <c r="N11" s="744"/>
      <c r="O11" s="743" t="s">
        <v>76</v>
      </c>
      <c r="P11" s="743" t="s">
        <v>77</v>
      </c>
      <c r="Q11" s="747"/>
      <c r="R11" s="743" t="s">
        <v>85</v>
      </c>
      <c r="S11" s="747"/>
      <c r="T11" s="744"/>
      <c r="U11" s="744"/>
      <c r="V11" s="744"/>
      <c r="W11" s="744"/>
      <c r="X11" s="744"/>
      <c r="Y11" s="749"/>
      <c r="Z11" s="749"/>
      <c r="AA11" s="749"/>
      <c r="AB11" s="749"/>
      <c r="AC11" s="749"/>
      <c r="AD11" s="749"/>
      <c r="AE11" s="747"/>
      <c r="AF11" s="747"/>
      <c r="AG11" s="747"/>
      <c r="AH11" s="747"/>
      <c r="AI11" s="750"/>
      <c r="AJ11" s="742"/>
      <c r="AK11" s="747"/>
      <c r="AL11" s="747"/>
      <c r="AM11" s="747"/>
      <c r="AN11" s="742"/>
      <c r="AO11" s="742"/>
      <c r="AP11" s="747"/>
      <c r="AQ11" s="742"/>
      <c r="AR11" s="742"/>
      <c r="AS11" s="747"/>
      <c r="AT11" s="742"/>
      <c r="AU11" s="742"/>
      <c r="AV11" s="742"/>
      <c r="AW11" s="747"/>
      <c r="AX11" s="747"/>
      <c r="AY11" s="747"/>
      <c r="AZ11" s="747"/>
      <c r="BA11" s="747"/>
    </row>
    <row r="12">
      <c r="A12" s="720" t="s">
        <v>56</v>
      </c>
      <c r="B12" s="15">
        <v>45511.0</v>
      </c>
      <c r="C12" s="53"/>
      <c r="D12" s="16" t="s">
        <v>495</v>
      </c>
      <c r="E12" s="54"/>
      <c r="F12" s="20" t="s">
        <v>2566</v>
      </c>
      <c r="G12" s="54"/>
      <c r="H12" s="737">
        <v>6.14989834E8</v>
      </c>
      <c r="I12" s="22"/>
      <c r="J12" s="22"/>
      <c r="K12" s="22"/>
      <c r="L12" s="721" t="s">
        <v>2567</v>
      </c>
      <c r="M12" s="22"/>
      <c r="N12" s="54"/>
      <c r="O12" s="22"/>
      <c r="P12" s="22"/>
      <c r="Q12" s="22"/>
      <c r="R12" s="22"/>
      <c r="S12" s="22"/>
      <c r="T12" s="54"/>
      <c r="U12" s="54"/>
      <c r="V12" s="54"/>
      <c r="W12" s="54"/>
      <c r="X12" s="54"/>
      <c r="Y12" s="722"/>
      <c r="Z12" s="722"/>
      <c r="AA12" s="722"/>
      <c r="AB12" s="722"/>
      <c r="AC12" s="722"/>
      <c r="AD12" s="722"/>
      <c r="AE12" s="22"/>
      <c r="AF12" s="22"/>
      <c r="AG12" s="22"/>
      <c r="AH12" s="22"/>
      <c r="AI12" s="723"/>
      <c r="AJ12" s="53"/>
      <c r="AK12" s="22"/>
      <c r="AL12" s="22"/>
      <c r="AM12" s="22"/>
      <c r="AN12" s="53"/>
      <c r="AO12" s="53"/>
      <c r="AP12" s="22"/>
      <c r="AQ12" s="53"/>
      <c r="AR12" s="53"/>
      <c r="AS12" s="22"/>
      <c r="AT12" s="53"/>
      <c r="AU12" s="53"/>
      <c r="AV12" s="53"/>
      <c r="AW12" s="22"/>
      <c r="AX12" s="22"/>
      <c r="AY12" s="22"/>
      <c r="AZ12" s="22"/>
      <c r="BA12" s="22"/>
    </row>
    <row r="13">
      <c r="A13" s="720" t="s">
        <v>35</v>
      </c>
      <c r="B13" s="15">
        <v>45513.0</v>
      </c>
      <c r="C13" s="53"/>
      <c r="D13" s="16" t="s">
        <v>495</v>
      </c>
      <c r="E13" s="54"/>
      <c r="F13" s="20" t="s">
        <v>2568</v>
      </c>
      <c r="G13" s="54"/>
      <c r="H13" s="737" t="s">
        <v>2569</v>
      </c>
      <c r="I13" s="22"/>
      <c r="J13" s="22"/>
      <c r="K13" s="22"/>
      <c r="L13" s="721" t="s">
        <v>2570</v>
      </c>
      <c r="M13" s="22"/>
      <c r="N13" s="54"/>
      <c r="O13" s="22"/>
      <c r="P13" s="22"/>
      <c r="Q13" s="22"/>
      <c r="R13" s="22"/>
      <c r="S13" s="22"/>
      <c r="T13" s="54"/>
      <c r="U13" s="54"/>
      <c r="V13" s="54"/>
      <c r="W13" s="54"/>
      <c r="X13" s="54"/>
      <c r="Y13" s="722"/>
      <c r="Z13" s="722"/>
      <c r="AA13" s="722"/>
      <c r="AB13" s="722"/>
      <c r="AC13" s="722"/>
      <c r="AD13" s="722"/>
      <c r="AE13" s="22"/>
      <c r="AF13" s="22"/>
      <c r="AG13" s="22"/>
      <c r="AH13" s="22"/>
      <c r="AI13" s="723"/>
      <c r="AJ13" s="53"/>
      <c r="AK13" s="22"/>
      <c r="AL13" s="22"/>
      <c r="AM13" s="22"/>
      <c r="AN13" s="53"/>
      <c r="AO13" s="53"/>
      <c r="AP13" s="22"/>
      <c r="AQ13" s="53"/>
      <c r="AR13" s="53"/>
      <c r="AS13" s="22"/>
      <c r="AT13" s="53"/>
      <c r="AU13" s="53"/>
      <c r="AV13" s="53"/>
      <c r="AW13" s="22"/>
      <c r="AX13" s="22"/>
      <c r="AY13" s="22"/>
      <c r="AZ13" s="22"/>
      <c r="BA13" s="22"/>
    </row>
    <row r="14">
      <c r="A14" s="740" t="s">
        <v>87</v>
      </c>
      <c r="B14" s="741">
        <v>45538.0</v>
      </c>
      <c r="C14" s="742"/>
      <c r="D14" s="743" t="s">
        <v>495</v>
      </c>
      <c r="E14" s="744"/>
      <c r="F14" s="745" t="s">
        <v>2571</v>
      </c>
      <c r="G14" s="744"/>
      <c r="H14" s="751">
        <v>8.73233623E8</v>
      </c>
      <c r="I14" s="747"/>
      <c r="J14" s="747"/>
      <c r="K14" s="747"/>
      <c r="L14" s="748" t="s">
        <v>2572</v>
      </c>
      <c r="M14" s="747"/>
      <c r="N14" s="744"/>
      <c r="O14" s="747"/>
      <c r="P14" s="747"/>
      <c r="Q14" s="747"/>
      <c r="R14" s="747"/>
      <c r="S14" s="747"/>
      <c r="T14" s="744"/>
      <c r="U14" s="744"/>
      <c r="V14" s="744"/>
      <c r="W14" s="744"/>
      <c r="X14" s="744"/>
      <c r="Y14" s="749"/>
      <c r="Z14" s="749"/>
      <c r="AA14" s="749"/>
      <c r="AB14" s="749"/>
      <c r="AC14" s="749"/>
      <c r="AD14" s="749"/>
      <c r="AE14" s="747"/>
      <c r="AF14" s="747"/>
      <c r="AG14" s="747"/>
      <c r="AH14" s="747"/>
      <c r="AI14" s="750"/>
      <c r="AJ14" s="742"/>
      <c r="AK14" s="747"/>
      <c r="AL14" s="747"/>
      <c r="AM14" s="747"/>
      <c r="AN14" s="742"/>
      <c r="AO14" s="742"/>
      <c r="AP14" s="747"/>
      <c r="AQ14" s="742"/>
      <c r="AR14" s="742"/>
      <c r="AS14" s="747"/>
      <c r="AT14" s="742"/>
      <c r="AU14" s="742"/>
      <c r="AV14" s="742"/>
      <c r="AW14" s="747"/>
      <c r="AX14" s="747"/>
      <c r="AY14" s="747"/>
      <c r="AZ14" s="747"/>
      <c r="BA14" s="747"/>
    </row>
    <row r="15">
      <c r="A15" s="720" t="s">
        <v>56</v>
      </c>
      <c r="B15" s="15">
        <v>45540.0</v>
      </c>
      <c r="C15" s="53"/>
      <c r="D15" s="16" t="s">
        <v>495</v>
      </c>
      <c r="E15" s="54"/>
      <c r="F15" s="20" t="s">
        <v>2573</v>
      </c>
      <c r="G15" s="54"/>
      <c r="H15" s="752"/>
      <c r="I15" s="22"/>
      <c r="J15" s="22"/>
      <c r="K15" s="22"/>
      <c r="L15" s="721" t="s">
        <v>2574</v>
      </c>
      <c r="M15" s="22"/>
      <c r="N15" s="54"/>
      <c r="O15" s="22"/>
      <c r="P15" s="22"/>
      <c r="Q15" s="22"/>
      <c r="R15" s="22"/>
      <c r="S15" s="22"/>
      <c r="T15" s="54"/>
      <c r="U15" s="54"/>
      <c r="V15" s="54"/>
      <c r="W15" s="54"/>
      <c r="X15" s="54"/>
      <c r="Y15" s="722"/>
      <c r="Z15" s="722"/>
      <c r="AA15" s="722"/>
      <c r="AB15" s="722"/>
      <c r="AC15" s="722"/>
      <c r="AD15" s="722"/>
      <c r="AE15" s="22"/>
      <c r="AF15" s="22"/>
      <c r="AG15" s="22"/>
      <c r="AH15" s="22"/>
      <c r="AI15" s="723"/>
      <c r="AJ15" s="53"/>
      <c r="AK15" s="22"/>
      <c r="AL15" s="22"/>
      <c r="AM15" s="22"/>
      <c r="AN15" s="53"/>
      <c r="AO15" s="53"/>
      <c r="AP15" s="22"/>
      <c r="AQ15" s="53"/>
      <c r="AR15" s="53"/>
      <c r="AS15" s="22"/>
      <c r="AT15" s="53"/>
      <c r="AU15" s="53"/>
      <c r="AV15" s="53"/>
      <c r="AW15" s="22"/>
      <c r="AX15" s="22"/>
      <c r="AY15" s="22"/>
      <c r="AZ15" s="22"/>
      <c r="BA15" s="22"/>
    </row>
    <row r="16">
      <c r="A16" s="720" t="s">
        <v>35</v>
      </c>
      <c r="B16" s="15">
        <v>45545.0</v>
      </c>
      <c r="C16" s="53"/>
      <c r="D16" s="16" t="s">
        <v>495</v>
      </c>
      <c r="E16" s="54"/>
      <c r="F16" s="20" t="s">
        <v>2575</v>
      </c>
      <c r="G16" s="54"/>
      <c r="H16" s="752"/>
      <c r="I16" s="22"/>
      <c r="J16" s="22"/>
      <c r="K16" s="22"/>
      <c r="L16" s="739"/>
      <c r="M16" s="22"/>
      <c r="N16" s="54"/>
      <c r="O16" s="22"/>
      <c r="P16" s="22"/>
      <c r="Q16" s="22"/>
      <c r="R16" s="22"/>
      <c r="S16" s="22"/>
      <c r="T16" s="54"/>
      <c r="U16" s="54"/>
      <c r="V16" s="54"/>
      <c r="W16" s="54"/>
      <c r="X16" s="54"/>
      <c r="Y16" s="722"/>
      <c r="Z16" s="722"/>
      <c r="AA16" s="722"/>
      <c r="AB16" s="722"/>
      <c r="AC16" s="722"/>
      <c r="AD16" s="722"/>
      <c r="AE16" s="22"/>
      <c r="AF16" s="22"/>
      <c r="AG16" s="22"/>
      <c r="AH16" s="22"/>
      <c r="AI16" s="723"/>
      <c r="AJ16" s="53"/>
      <c r="AK16" s="22"/>
      <c r="AL16" s="22"/>
      <c r="AM16" s="22"/>
      <c r="AN16" s="53"/>
      <c r="AO16" s="53"/>
      <c r="AP16" s="22"/>
      <c r="AQ16" s="53"/>
      <c r="AR16" s="53"/>
      <c r="AS16" s="22"/>
      <c r="AT16" s="53"/>
      <c r="AU16" s="53"/>
      <c r="AV16" s="53"/>
      <c r="AW16" s="22"/>
      <c r="AX16" s="22"/>
      <c r="AY16" s="22"/>
      <c r="AZ16" s="22"/>
      <c r="BA16" s="22"/>
    </row>
    <row r="17">
      <c r="A17" s="720" t="s">
        <v>87</v>
      </c>
      <c r="B17" s="15">
        <v>45545.0</v>
      </c>
      <c r="C17" s="53"/>
      <c r="D17" s="16" t="s">
        <v>495</v>
      </c>
      <c r="E17" s="54"/>
      <c r="F17" s="20" t="s">
        <v>2576</v>
      </c>
      <c r="G17" s="54"/>
      <c r="H17" s="737" t="s">
        <v>2577</v>
      </c>
      <c r="I17" s="22"/>
      <c r="J17" s="22"/>
      <c r="K17" s="22"/>
      <c r="L17" s="721" t="s">
        <v>2578</v>
      </c>
      <c r="M17" s="22"/>
      <c r="N17" s="54"/>
      <c r="O17" s="16" t="s">
        <v>41</v>
      </c>
      <c r="P17" s="16" t="s">
        <v>42</v>
      </c>
      <c r="Q17" s="16" t="s">
        <v>2579</v>
      </c>
      <c r="R17" s="16" t="s">
        <v>85</v>
      </c>
      <c r="S17" s="22"/>
      <c r="T17" s="54"/>
      <c r="U17" s="54"/>
      <c r="V17" s="54"/>
      <c r="W17" s="54"/>
      <c r="X17" s="54"/>
      <c r="Y17" s="722"/>
      <c r="Z17" s="722"/>
      <c r="AA17" s="722"/>
      <c r="AB17" s="722"/>
      <c r="AC17" s="722"/>
      <c r="AD17" s="722"/>
      <c r="AE17" s="22"/>
      <c r="AF17" s="22"/>
      <c r="AG17" s="22"/>
      <c r="AH17" s="22"/>
      <c r="AI17" s="723"/>
      <c r="AJ17" s="53"/>
      <c r="AK17" s="22"/>
      <c r="AL17" s="22"/>
      <c r="AM17" s="22"/>
      <c r="AN17" s="53"/>
      <c r="AO17" s="16"/>
      <c r="AP17" s="15">
        <v>45553.0</v>
      </c>
      <c r="AQ17" s="16" t="s">
        <v>495</v>
      </c>
      <c r="AR17" s="16" t="s">
        <v>2580</v>
      </c>
      <c r="AS17" s="15">
        <v>45557.0</v>
      </c>
      <c r="AT17" s="53"/>
      <c r="AU17" s="16" t="s">
        <v>2581</v>
      </c>
      <c r="AV17" s="53"/>
      <c r="AW17" s="22"/>
      <c r="AX17" s="22"/>
      <c r="AY17" s="22"/>
      <c r="AZ17" s="22"/>
      <c r="BA17" s="22"/>
    </row>
    <row r="18">
      <c r="A18" s="740" t="s">
        <v>56</v>
      </c>
      <c r="B18" s="741">
        <v>45551.0</v>
      </c>
      <c r="C18" s="742"/>
      <c r="D18" s="743" t="s">
        <v>495</v>
      </c>
      <c r="E18" s="744"/>
      <c r="F18" s="745" t="s">
        <v>2582</v>
      </c>
      <c r="G18" s="744"/>
      <c r="H18" s="751" t="s">
        <v>2583</v>
      </c>
      <c r="I18" s="747"/>
      <c r="J18" s="747"/>
      <c r="K18" s="747"/>
      <c r="L18" s="748" t="s">
        <v>2584</v>
      </c>
      <c r="M18" s="747"/>
      <c r="N18" s="744"/>
      <c r="O18" s="743" t="s">
        <v>41</v>
      </c>
      <c r="P18" s="747"/>
      <c r="Q18" s="747"/>
      <c r="R18" s="747"/>
      <c r="S18" s="747"/>
      <c r="T18" s="744"/>
      <c r="U18" s="744"/>
      <c r="V18" s="744"/>
      <c r="W18" s="744"/>
      <c r="X18" s="744"/>
      <c r="Y18" s="749"/>
      <c r="Z18" s="749"/>
      <c r="AA18" s="749"/>
      <c r="AB18" s="749"/>
      <c r="AC18" s="749"/>
      <c r="AD18" s="749"/>
      <c r="AE18" s="747"/>
      <c r="AF18" s="747"/>
      <c r="AG18" s="747"/>
      <c r="AH18" s="747"/>
      <c r="AI18" s="750"/>
      <c r="AJ18" s="742"/>
      <c r="AK18" s="747"/>
      <c r="AL18" s="747"/>
      <c r="AM18" s="747"/>
      <c r="AN18" s="742"/>
      <c r="AO18" s="742"/>
      <c r="AP18" s="747"/>
      <c r="AQ18" s="742"/>
      <c r="AR18" s="742"/>
      <c r="AS18" s="747"/>
      <c r="AT18" s="742"/>
      <c r="AU18" s="742"/>
      <c r="AV18" s="742"/>
      <c r="AW18" s="747"/>
      <c r="AX18" s="747"/>
      <c r="AY18" s="747"/>
      <c r="AZ18" s="747"/>
      <c r="BA18" s="747"/>
    </row>
    <row r="19">
      <c r="A19" s="720" t="s">
        <v>35</v>
      </c>
      <c r="B19" s="15">
        <v>45562.0</v>
      </c>
      <c r="C19" s="53"/>
      <c r="D19" s="16" t="s">
        <v>495</v>
      </c>
      <c r="E19" s="54"/>
      <c r="F19" s="20" t="s">
        <v>2585</v>
      </c>
      <c r="G19" s="54"/>
      <c r="H19" s="737">
        <v>9.58241479E8</v>
      </c>
      <c r="I19" s="22"/>
      <c r="J19" s="22"/>
      <c r="K19" s="22"/>
      <c r="L19" s="721" t="s">
        <v>2586</v>
      </c>
      <c r="M19" s="22"/>
      <c r="N19" s="54"/>
      <c r="O19" s="22"/>
      <c r="P19" s="22"/>
      <c r="Q19" s="22"/>
      <c r="R19" s="22"/>
      <c r="S19" s="22"/>
      <c r="T19" s="54"/>
      <c r="U19" s="54"/>
      <c r="V19" s="54"/>
      <c r="W19" s="54"/>
      <c r="X19" s="54"/>
      <c r="Y19" s="722"/>
      <c r="Z19" s="722"/>
      <c r="AA19" s="722"/>
      <c r="AB19" s="722"/>
      <c r="AC19" s="722"/>
      <c r="AD19" s="722"/>
      <c r="AE19" s="22"/>
      <c r="AF19" s="22"/>
      <c r="AG19" s="22"/>
      <c r="AH19" s="22"/>
      <c r="AI19" s="723"/>
      <c r="AJ19" s="53"/>
      <c r="AK19" s="22"/>
      <c r="AL19" s="22"/>
      <c r="AM19" s="22"/>
      <c r="AN19" s="53"/>
      <c r="AO19" s="53"/>
      <c r="AP19" s="22"/>
      <c r="AQ19" s="53"/>
      <c r="AR19" s="53"/>
      <c r="AS19" s="22"/>
      <c r="AT19" s="53"/>
      <c r="AU19" s="53"/>
      <c r="AV19" s="53"/>
      <c r="AW19" s="22"/>
      <c r="AX19" s="22"/>
      <c r="AY19" s="22"/>
      <c r="AZ19" s="22"/>
      <c r="BA19" s="22"/>
    </row>
    <row r="20">
      <c r="A20" s="720" t="s">
        <v>87</v>
      </c>
      <c r="B20" s="15">
        <v>45573.0</v>
      </c>
      <c r="C20" s="53"/>
      <c r="D20" s="16" t="s">
        <v>495</v>
      </c>
      <c r="E20" s="54"/>
      <c r="F20" s="20" t="s">
        <v>2587</v>
      </c>
      <c r="G20" s="54"/>
      <c r="H20" s="737">
        <v>9.58954863E8</v>
      </c>
      <c r="I20" s="22"/>
      <c r="J20" s="22"/>
      <c r="K20" s="22"/>
      <c r="L20" s="721" t="s">
        <v>2588</v>
      </c>
      <c r="M20" s="22"/>
      <c r="N20" s="54"/>
      <c r="O20" s="22"/>
      <c r="P20" s="22"/>
      <c r="Q20" s="22"/>
      <c r="R20" s="22"/>
      <c r="S20" s="22"/>
      <c r="T20" s="54"/>
      <c r="U20" s="54"/>
      <c r="V20" s="54"/>
      <c r="W20" s="54"/>
      <c r="X20" s="54"/>
      <c r="Y20" s="722"/>
      <c r="Z20" s="722"/>
      <c r="AA20" s="722"/>
      <c r="AB20" s="722"/>
      <c r="AC20" s="722"/>
      <c r="AD20" s="722"/>
      <c r="AE20" s="22"/>
      <c r="AF20" s="22"/>
      <c r="AG20" s="22"/>
      <c r="AH20" s="22"/>
      <c r="AI20" s="723"/>
      <c r="AJ20" s="53"/>
      <c r="AK20" s="22"/>
      <c r="AL20" s="22"/>
      <c r="AM20" s="22"/>
      <c r="AN20" s="53"/>
      <c r="AO20" s="53"/>
      <c r="AP20" s="22"/>
      <c r="AQ20" s="53"/>
      <c r="AR20" s="53"/>
      <c r="AS20" s="22"/>
      <c r="AT20" s="53"/>
      <c r="AU20" s="53"/>
      <c r="AV20" s="53"/>
      <c r="AW20" s="22"/>
      <c r="AX20" s="22"/>
      <c r="AY20" s="22"/>
      <c r="AZ20" s="22"/>
      <c r="BA20" s="22"/>
    </row>
    <row r="21">
      <c r="A21" s="720" t="s">
        <v>56</v>
      </c>
      <c r="B21" s="15">
        <v>45600.0</v>
      </c>
      <c r="C21" s="53"/>
      <c r="D21" s="16" t="s">
        <v>495</v>
      </c>
      <c r="E21" s="54"/>
      <c r="F21" s="20" t="s">
        <v>2589</v>
      </c>
      <c r="G21" s="54"/>
      <c r="H21" s="737">
        <v>6.15426895E8</v>
      </c>
      <c r="I21" s="22"/>
      <c r="J21" s="22"/>
      <c r="K21" s="22"/>
      <c r="L21" s="678" t="s">
        <v>2590</v>
      </c>
      <c r="M21" s="22"/>
      <c r="N21" s="54"/>
      <c r="O21" s="22"/>
      <c r="P21" s="22"/>
      <c r="Q21" s="22"/>
      <c r="R21" s="22"/>
      <c r="S21" s="22"/>
      <c r="T21" s="54"/>
      <c r="U21" s="54"/>
      <c r="V21" s="54"/>
      <c r="W21" s="54"/>
      <c r="X21" s="54"/>
      <c r="Y21" s="722"/>
      <c r="Z21" s="722"/>
      <c r="AA21" s="722"/>
      <c r="AB21" s="722"/>
      <c r="AC21" s="722"/>
      <c r="AD21" s="722"/>
      <c r="AE21" s="22"/>
      <c r="AF21" s="22"/>
      <c r="AG21" s="22"/>
      <c r="AH21" s="22"/>
      <c r="AI21" s="723"/>
      <c r="AJ21" s="53"/>
      <c r="AK21" s="22"/>
      <c r="AL21" s="22"/>
      <c r="AM21" s="22"/>
      <c r="AN21" s="53"/>
      <c r="AO21" s="53"/>
      <c r="AP21" s="22"/>
      <c r="AQ21" s="53"/>
      <c r="AR21" s="53"/>
      <c r="AS21" s="22"/>
      <c r="AT21" s="53"/>
      <c r="AU21" s="53"/>
      <c r="AV21" s="53"/>
      <c r="AW21" s="22"/>
      <c r="AX21" s="22"/>
      <c r="AY21" s="22"/>
      <c r="AZ21" s="22"/>
      <c r="BA21" s="22"/>
    </row>
    <row r="22">
      <c r="A22" s="720" t="s">
        <v>35</v>
      </c>
      <c r="B22" s="15">
        <v>45581.0</v>
      </c>
      <c r="C22" s="53"/>
      <c r="D22" s="16" t="s">
        <v>495</v>
      </c>
      <c r="E22" s="54"/>
      <c r="F22" s="20" t="s">
        <v>1012</v>
      </c>
      <c r="G22" s="54"/>
      <c r="H22" s="737">
        <v>6.31915964E8</v>
      </c>
      <c r="I22" s="22"/>
      <c r="J22" s="22"/>
      <c r="K22" s="22"/>
      <c r="L22" s="721" t="s">
        <v>2591</v>
      </c>
      <c r="M22" s="22"/>
      <c r="N22" s="54"/>
      <c r="O22" s="22"/>
      <c r="P22" s="22"/>
      <c r="Q22" s="22"/>
      <c r="R22" s="22"/>
      <c r="S22" s="22"/>
      <c r="T22" s="54"/>
      <c r="U22" s="54"/>
      <c r="V22" s="54"/>
      <c r="W22" s="54"/>
      <c r="X22" s="54"/>
      <c r="Y22" s="722"/>
      <c r="Z22" s="722"/>
      <c r="AA22" s="722"/>
      <c r="AB22" s="722"/>
      <c r="AC22" s="722"/>
      <c r="AD22" s="722"/>
      <c r="AE22" s="22"/>
      <c r="AF22" s="22"/>
      <c r="AG22" s="22"/>
      <c r="AH22" s="22"/>
      <c r="AI22" s="723"/>
      <c r="AJ22" s="53"/>
      <c r="AK22" s="22"/>
      <c r="AL22" s="22"/>
      <c r="AM22" s="22"/>
      <c r="AN22" s="53"/>
      <c r="AO22" s="53"/>
      <c r="AP22" s="22"/>
      <c r="AQ22" s="53"/>
      <c r="AR22" s="53"/>
      <c r="AS22" s="22"/>
      <c r="AT22" s="53"/>
      <c r="AU22" s="53"/>
      <c r="AV22" s="53"/>
      <c r="AW22" s="22"/>
      <c r="AX22" s="22"/>
      <c r="AY22" s="22"/>
      <c r="AZ22" s="22"/>
      <c r="BA22" s="22"/>
    </row>
    <row r="23">
      <c r="A23" s="720" t="s">
        <v>87</v>
      </c>
      <c r="B23" s="15">
        <v>45602.0</v>
      </c>
      <c r="C23" s="53"/>
      <c r="D23" s="16" t="s">
        <v>495</v>
      </c>
      <c r="E23" s="54"/>
      <c r="F23" s="20" t="s">
        <v>2592</v>
      </c>
      <c r="G23" s="54"/>
      <c r="H23" s="737">
        <v>6.16363992E8</v>
      </c>
      <c r="I23" s="22"/>
      <c r="J23" s="22"/>
      <c r="K23" s="22"/>
      <c r="L23" s="721" t="s">
        <v>2593</v>
      </c>
      <c r="M23" s="22"/>
      <c r="N23" s="54"/>
      <c r="O23" s="22"/>
      <c r="P23" s="22"/>
      <c r="Q23" s="22"/>
      <c r="R23" s="22"/>
      <c r="S23" s="22"/>
      <c r="T23" s="54"/>
      <c r="U23" s="54"/>
      <c r="V23" s="54"/>
      <c r="W23" s="54"/>
      <c r="X23" s="54"/>
      <c r="Y23" s="722"/>
      <c r="Z23" s="722"/>
      <c r="AA23" s="722"/>
      <c r="AB23" s="722"/>
      <c r="AC23" s="722"/>
      <c r="AD23" s="722"/>
      <c r="AE23" s="22"/>
      <c r="AF23" s="22"/>
      <c r="AG23" s="22"/>
      <c r="AH23" s="22"/>
      <c r="AI23" s="723"/>
      <c r="AJ23" s="53"/>
      <c r="AK23" s="22"/>
      <c r="AL23" s="22"/>
      <c r="AM23" s="22"/>
      <c r="AN23" s="53"/>
      <c r="AO23" s="53"/>
      <c r="AP23" s="22"/>
      <c r="AQ23" s="53"/>
      <c r="AR23" s="53"/>
      <c r="AS23" s="22"/>
      <c r="AT23" s="53"/>
      <c r="AU23" s="53"/>
      <c r="AV23" s="53"/>
      <c r="AW23" s="22"/>
      <c r="AX23" s="22"/>
      <c r="AY23" s="22"/>
      <c r="AZ23" s="22"/>
      <c r="BA23" s="22"/>
    </row>
    <row r="24">
      <c r="A24" s="720" t="s">
        <v>56</v>
      </c>
      <c r="B24" s="15">
        <v>45607.0</v>
      </c>
      <c r="C24" s="53"/>
      <c r="D24" s="16" t="s">
        <v>495</v>
      </c>
      <c r="E24" s="54"/>
      <c r="F24" s="20" t="s">
        <v>2594</v>
      </c>
      <c r="G24" s="54"/>
      <c r="H24" s="691">
        <v>9.72957999E8</v>
      </c>
      <c r="I24" s="22"/>
      <c r="J24" s="22"/>
      <c r="K24" s="22"/>
      <c r="L24" s="47" t="s">
        <v>2595</v>
      </c>
      <c r="M24" s="22"/>
      <c r="N24" s="54"/>
      <c r="O24" s="22"/>
      <c r="P24" s="22"/>
      <c r="Q24" s="22"/>
      <c r="R24" s="22"/>
      <c r="S24" s="22"/>
      <c r="T24" s="54"/>
      <c r="U24" s="54"/>
      <c r="V24" s="54"/>
      <c r="W24" s="54"/>
      <c r="X24" s="54"/>
      <c r="Y24" s="722"/>
      <c r="Z24" s="722"/>
      <c r="AA24" s="722"/>
      <c r="AB24" s="722"/>
      <c r="AC24" s="722"/>
      <c r="AD24" s="722"/>
      <c r="AE24" s="22"/>
      <c r="AF24" s="22"/>
      <c r="AG24" s="22"/>
      <c r="AH24" s="22"/>
      <c r="AI24" s="723"/>
      <c r="AJ24" s="53"/>
      <c r="AK24" s="22"/>
      <c r="AL24" s="22"/>
      <c r="AM24" s="22"/>
      <c r="AN24" s="53"/>
      <c r="AO24" s="53"/>
      <c r="AP24" s="22"/>
      <c r="AQ24" s="53"/>
      <c r="AR24" s="53"/>
      <c r="AS24" s="22"/>
      <c r="AT24" s="53"/>
      <c r="AU24" s="53"/>
      <c r="AV24" s="53"/>
      <c r="AW24" s="22"/>
      <c r="AX24" s="22"/>
      <c r="AY24" s="22"/>
      <c r="AZ24" s="22"/>
      <c r="BA24" s="22"/>
    </row>
    <row r="25">
      <c r="A25" s="720" t="s">
        <v>35</v>
      </c>
      <c r="B25" s="15">
        <v>45607.0</v>
      </c>
      <c r="C25" s="53"/>
      <c r="D25" s="16" t="s">
        <v>495</v>
      </c>
      <c r="E25" s="54"/>
      <c r="F25" s="20" t="s">
        <v>2596</v>
      </c>
      <c r="G25" s="54"/>
      <c r="H25" s="737">
        <v>9.24659358E8</v>
      </c>
      <c r="I25" s="22"/>
      <c r="J25" s="22"/>
      <c r="K25" s="22"/>
      <c r="L25" s="739"/>
      <c r="M25" s="22"/>
      <c r="N25" s="54"/>
      <c r="O25" s="22"/>
      <c r="P25" s="22"/>
      <c r="Q25" s="22"/>
      <c r="R25" s="22"/>
      <c r="S25" s="22"/>
      <c r="T25" s="54"/>
      <c r="U25" s="54"/>
      <c r="V25" s="54"/>
      <c r="W25" s="54"/>
      <c r="X25" s="54"/>
      <c r="Y25" s="722"/>
      <c r="Z25" s="722"/>
      <c r="AA25" s="722"/>
      <c r="AB25" s="722"/>
      <c r="AC25" s="722"/>
      <c r="AD25" s="722"/>
      <c r="AE25" s="22"/>
      <c r="AF25" s="22"/>
      <c r="AG25" s="22"/>
      <c r="AH25" s="22"/>
      <c r="AI25" s="723"/>
      <c r="AJ25" s="53"/>
      <c r="AK25" s="22"/>
      <c r="AL25" s="22"/>
      <c r="AM25" s="22"/>
      <c r="AN25" s="53"/>
      <c r="AO25" s="53"/>
      <c r="AP25" s="22"/>
      <c r="AQ25" s="53"/>
      <c r="AR25" s="53"/>
      <c r="AS25" s="22"/>
      <c r="AT25" s="53"/>
      <c r="AU25" s="53"/>
      <c r="AV25" s="53"/>
      <c r="AW25" s="22"/>
      <c r="AX25" s="22"/>
      <c r="AY25" s="22"/>
      <c r="AZ25" s="22"/>
      <c r="BA25" s="22"/>
    </row>
    <row r="26">
      <c r="A26" s="740" t="s">
        <v>87</v>
      </c>
      <c r="B26" s="741">
        <v>45611.0</v>
      </c>
      <c r="C26" s="742"/>
      <c r="D26" s="743" t="s">
        <v>495</v>
      </c>
      <c r="E26" s="744"/>
      <c r="F26" s="745" t="s">
        <v>2597</v>
      </c>
      <c r="G26" s="744"/>
      <c r="H26" s="751">
        <v>9.86596646E8</v>
      </c>
      <c r="I26" s="747"/>
      <c r="J26" s="747"/>
      <c r="K26" s="747"/>
      <c r="L26" s="748" t="s">
        <v>2598</v>
      </c>
      <c r="M26" s="747"/>
      <c r="N26" s="744"/>
      <c r="O26" s="747"/>
      <c r="P26" s="747"/>
      <c r="Q26" s="747"/>
      <c r="R26" s="747"/>
      <c r="S26" s="747"/>
      <c r="T26" s="744"/>
      <c r="U26" s="744"/>
      <c r="V26" s="744"/>
      <c r="W26" s="744"/>
      <c r="X26" s="744"/>
      <c r="Y26" s="749"/>
      <c r="Z26" s="749"/>
      <c r="AA26" s="749"/>
      <c r="AB26" s="749"/>
      <c r="AC26" s="749"/>
      <c r="AD26" s="749"/>
      <c r="AE26" s="747"/>
      <c r="AF26" s="747"/>
      <c r="AG26" s="747"/>
      <c r="AH26" s="747"/>
      <c r="AI26" s="750"/>
      <c r="AJ26" s="742"/>
      <c r="AK26" s="747"/>
      <c r="AL26" s="747"/>
      <c r="AM26" s="747"/>
      <c r="AN26" s="742"/>
      <c r="AO26" s="742"/>
      <c r="AP26" s="747"/>
      <c r="AQ26" s="742"/>
      <c r="AR26" s="742"/>
      <c r="AS26" s="747"/>
      <c r="AT26" s="742"/>
      <c r="AU26" s="742"/>
      <c r="AV26" s="742"/>
      <c r="AW26" s="747"/>
      <c r="AX26" s="747"/>
      <c r="AY26" s="747"/>
      <c r="AZ26" s="747"/>
      <c r="BA26" s="747"/>
    </row>
    <row r="27">
      <c r="A27" s="720" t="s">
        <v>56</v>
      </c>
      <c r="B27" s="15">
        <v>45624.0</v>
      </c>
      <c r="C27" s="53"/>
      <c r="D27" s="16" t="s">
        <v>495</v>
      </c>
      <c r="E27" s="54"/>
      <c r="F27" s="20" t="s">
        <v>2599</v>
      </c>
      <c r="G27" s="54"/>
      <c r="H27" s="737">
        <v>6.33569695E8</v>
      </c>
      <c r="I27" s="22"/>
      <c r="J27" s="22"/>
      <c r="K27" s="22"/>
      <c r="L27" s="721" t="s">
        <v>2600</v>
      </c>
      <c r="M27" s="22"/>
      <c r="N27" s="54"/>
      <c r="O27" s="22"/>
      <c r="P27" s="22"/>
      <c r="Q27" s="22"/>
      <c r="R27" s="22"/>
      <c r="S27" s="22"/>
      <c r="T27" s="54"/>
      <c r="U27" s="54"/>
      <c r="V27" s="54"/>
      <c r="W27" s="54"/>
      <c r="X27" s="54"/>
      <c r="Y27" s="722"/>
      <c r="Z27" s="722"/>
      <c r="AA27" s="722"/>
      <c r="AB27" s="722"/>
      <c r="AC27" s="722"/>
      <c r="AD27" s="722"/>
      <c r="AE27" s="22"/>
      <c r="AF27" s="22"/>
      <c r="AG27" s="22"/>
      <c r="AH27" s="22"/>
      <c r="AI27" s="723"/>
      <c r="AJ27" s="53"/>
      <c r="AK27" s="22"/>
      <c r="AL27" s="22"/>
      <c r="AM27" s="22"/>
      <c r="AN27" s="53"/>
      <c r="AO27" s="53"/>
      <c r="AP27" s="22"/>
      <c r="AQ27" s="53"/>
      <c r="AR27" s="53"/>
      <c r="AS27" s="22"/>
      <c r="AT27" s="53"/>
      <c r="AU27" s="53"/>
      <c r="AV27" s="53"/>
      <c r="AW27" s="22"/>
      <c r="AX27" s="22"/>
      <c r="AY27" s="22"/>
      <c r="AZ27" s="22"/>
      <c r="BA27" s="22"/>
    </row>
    <row r="28">
      <c r="A28" s="720" t="s">
        <v>35</v>
      </c>
      <c r="B28" s="15">
        <v>45638.0</v>
      </c>
      <c r="C28" s="53"/>
      <c r="D28" s="16" t="s">
        <v>495</v>
      </c>
      <c r="E28" s="54"/>
      <c r="F28" s="20" t="s">
        <v>2601</v>
      </c>
      <c r="G28" s="54"/>
      <c r="H28" s="737">
        <v>9.84256565E8</v>
      </c>
      <c r="I28" s="22"/>
      <c r="J28" s="22"/>
      <c r="K28" s="22"/>
      <c r="L28" s="739"/>
      <c r="M28" s="22"/>
      <c r="N28" s="54"/>
      <c r="O28" s="22"/>
      <c r="P28" s="22"/>
      <c r="Q28" s="22"/>
      <c r="R28" s="22"/>
      <c r="S28" s="22"/>
      <c r="T28" s="54"/>
      <c r="U28" s="54"/>
      <c r="V28" s="54"/>
      <c r="W28" s="54"/>
      <c r="X28" s="54"/>
      <c r="Y28" s="722"/>
      <c r="Z28" s="722"/>
      <c r="AA28" s="722"/>
      <c r="AB28" s="722"/>
      <c r="AC28" s="722"/>
      <c r="AD28" s="722"/>
      <c r="AE28" s="22"/>
      <c r="AF28" s="22"/>
      <c r="AG28" s="22"/>
      <c r="AH28" s="22"/>
      <c r="AI28" s="723"/>
      <c r="AJ28" s="53"/>
      <c r="AK28" s="22"/>
      <c r="AL28" s="22"/>
      <c r="AM28" s="22"/>
      <c r="AN28" s="53"/>
      <c r="AO28" s="53"/>
      <c r="AP28" s="22"/>
      <c r="AQ28" s="53"/>
      <c r="AR28" s="53"/>
      <c r="AS28" s="22"/>
      <c r="AT28" s="53"/>
      <c r="AU28" s="53"/>
      <c r="AV28" s="53"/>
      <c r="AW28" s="22"/>
      <c r="AX28" s="22"/>
      <c r="AY28" s="22"/>
      <c r="AZ28" s="22"/>
      <c r="BA28" s="22"/>
    </row>
    <row r="29">
      <c r="A29" s="720" t="s">
        <v>87</v>
      </c>
      <c r="B29" s="15">
        <v>45644.0</v>
      </c>
      <c r="C29" s="53"/>
      <c r="D29" s="16" t="s">
        <v>495</v>
      </c>
      <c r="E29" s="54"/>
      <c r="F29" s="20" t="s">
        <v>2602</v>
      </c>
      <c r="G29" s="54"/>
      <c r="H29" s="752"/>
      <c r="I29" s="22"/>
      <c r="J29" s="22"/>
      <c r="K29" s="22"/>
      <c r="L29" s="721" t="s">
        <v>2603</v>
      </c>
      <c r="M29" s="22"/>
      <c r="N29" s="54"/>
      <c r="O29" s="22"/>
      <c r="P29" s="22"/>
      <c r="Q29" s="22"/>
      <c r="R29" s="22"/>
      <c r="S29" s="22"/>
      <c r="T29" s="54"/>
      <c r="U29" s="54"/>
      <c r="V29" s="54"/>
      <c r="W29" s="54"/>
      <c r="X29" s="54"/>
      <c r="Y29" s="722"/>
      <c r="Z29" s="722"/>
      <c r="AA29" s="722"/>
      <c r="AB29" s="722"/>
      <c r="AC29" s="722"/>
      <c r="AD29" s="722"/>
      <c r="AE29" s="22"/>
      <c r="AF29" s="22"/>
      <c r="AG29" s="22"/>
      <c r="AH29" s="22"/>
      <c r="AI29" s="723"/>
      <c r="AJ29" s="53"/>
      <c r="AK29" s="22"/>
      <c r="AL29" s="22"/>
      <c r="AM29" s="22"/>
      <c r="AN29" s="53"/>
      <c r="AO29" s="53"/>
      <c r="AP29" s="22"/>
      <c r="AQ29" s="53"/>
      <c r="AR29" s="53"/>
      <c r="AS29" s="22"/>
      <c r="AT29" s="53"/>
      <c r="AU29" s="53"/>
      <c r="AV29" s="53"/>
      <c r="AW29" s="22"/>
      <c r="AX29" s="22"/>
      <c r="AY29" s="22"/>
      <c r="AZ29" s="22"/>
      <c r="BA29" s="22"/>
    </row>
    <row r="30">
      <c r="A30" s="720" t="s">
        <v>56</v>
      </c>
      <c r="B30" s="15">
        <v>45661.0</v>
      </c>
      <c r="C30" s="53"/>
      <c r="D30" s="16" t="s">
        <v>495</v>
      </c>
      <c r="E30" s="54"/>
      <c r="F30" s="20" t="s">
        <v>2604</v>
      </c>
      <c r="G30" s="54"/>
      <c r="H30" s="752"/>
      <c r="I30" s="22"/>
      <c r="J30" s="22"/>
      <c r="K30" s="22"/>
      <c r="L30" s="721" t="s">
        <v>2605</v>
      </c>
      <c r="M30" s="22"/>
      <c r="N30" s="54"/>
      <c r="O30" s="22"/>
      <c r="P30" s="22"/>
      <c r="Q30" s="22"/>
      <c r="R30" s="22"/>
      <c r="S30" s="22"/>
      <c r="T30" s="54"/>
      <c r="U30" s="54"/>
      <c r="V30" s="54"/>
      <c r="W30" s="54"/>
      <c r="X30" s="54"/>
      <c r="Y30" s="722"/>
      <c r="Z30" s="722"/>
      <c r="AA30" s="722"/>
      <c r="AB30" s="722"/>
      <c r="AC30" s="722"/>
      <c r="AD30" s="722"/>
      <c r="AE30" s="22"/>
      <c r="AF30" s="22"/>
      <c r="AG30" s="22"/>
      <c r="AH30" s="22"/>
      <c r="AI30" s="723"/>
      <c r="AJ30" s="53"/>
      <c r="AK30" s="22"/>
      <c r="AL30" s="22"/>
      <c r="AM30" s="22"/>
      <c r="AN30" s="53"/>
      <c r="AO30" s="53"/>
      <c r="AP30" s="22"/>
      <c r="AQ30" s="53"/>
      <c r="AR30" s="53"/>
      <c r="AS30" s="22"/>
      <c r="AT30" s="53"/>
      <c r="AU30" s="53"/>
      <c r="AV30" s="53"/>
      <c r="AW30" s="22"/>
      <c r="AX30" s="22"/>
      <c r="AY30" s="22"/>
      <c r="AZ30" s="22"/>
      <c r="BA30" s="22"/>
    </row>
    <row r="31">
      <c r="A31" s="720" t="s">
        <v>35</v>
      </c>
      <c r="B31" s="15">
        <v>45669.0</v>
      </c>
      <c r="C31" s="53"/>
      <c r="D31" s="16" t="s">
        <v>495</v>
      </c>
      <c r="E31" s="54"/>
      <c r="F31" s="20" t="s">
        <v>2606</v>
      </c>
      <c r="G31" s="54"/>
      <c r="H31" s="737">
        <v>9.53239624E8</v>
      </c>
      <c r="I31" s="22"/>
      <c r="J31" s="22"/>
      <c r="K31" s="22"/>
      <c r="L31" s="721" t="s">
        <v>2607</v>
      </c>
      <c r="M31" s="22"/>
      <c r="N31" s="54"/>
      <c r="O31" s="22"/>
      <c r="P31" s="22"/>
      <c r="Q31" s="22"/>
      <c r="R31" s="22"/>
      <c r="S31" s="22"/>
      <c r="T31" s="54"/>
      <c r="U31" s="54"/>
      <c r="V31" s="54"/>
      <c r="W31" s="54"/>
      <c r="X31" s="54"/>
      <c r="Y31" s="722"/>
      <c r="Z31" s="722"/>
      <c r="AA31" s="722"/>
      <c r="AB31" s="722"/>
      <c r="AC31" s="722"/>
      <c r="AD31" s="722"/>
      <c r="AE31" s="22"/>
      <c r="AF31" s="22"/>
      <c r="AG31" s="22"/>
      <c r="AH31" s="22"/>
      <c r="AI31" s="723"/>
      <c r="AJ31" s="53"/>
      <c r="AK31" s="22"/>
      <c r="AL31" s="22"/>
      <c r="AM31" s="22"/>
      <c r="AN31" s="53"/>
      <c r="AO31" s="53"/>
      <c r="AP31" s="22"/>
      <c r="AQ31" s="53"/>
      <c r="AR31" s="53"/>
      <c r="AS31" s="22"/>
      <c r="AT31" s="53"/>
      <c r="AU31" s="53"/>
      <c r="AV31" s="53"/>
      <c r="AW31" s="22"/>
      <c r="AX31" s="22"/>
      <c r="AY31" s="22"/>
      <c r="AZ31" s="22"/>
      <c r="BA31" s="22"/>
    </row>
    <row r="32" ht="38.25" customHeight="1">
      <c r="A32" s="720" t="s">
        <v>87</v>
      </c>
      <c r="B32" s="15">
        <v>45686.0</v>
      </c>
      <c r="C32" s="53"/>
      <c r="D32" s="16" t="s">
        <v>495</v>
      </c>
      <c r="E32" s="54"/>
      <c r="F32" s="20" t="s">
        <v>1012</v>
      </c>
      <c r="G32" s="54"/>
      <c r="H32" s="737">
        <v>9.66562692E8</v>
      </c>
      <c r="I32" s="22"/>
      <c r="J32" s="22"/>
      <c r="K32" s="22"/>
      <c r="L32" s="721" t="s">
        <v>2608</v>
      </c>
      <c r="M32" s="22"/>
      <c r="N32" s="54"/>
      <c r="O32" s="22"/>
      <c r="P32" s="22"/>
      <c r="Q32" s="22"/>
      <c r="R32" s="22"/>
      <c r="S32" s="22"/>
      <c r="T32" s="54"/>
      <c r="U32" s="54"/>
      <c r="V32" s="54"/>
      <c r="W32" s="54"/>
      <c r="X32" s="54"/>
      <c r="Y32" s="722"/>
      <c r="Z32" s="722"/>
      <c r="AA32" s="722"/>
      <c r="AB32" s="722"/>
      <c r="AC32" s="722"/>
      <c r="AD32" s="722"/>
      <c r="AE32" s="22"/>
      <c r="AF32" s="22"/>
      <c r="AG32" s="22"/>
      <c r="AH32" s="22"/>
      <c r="AI32" s="723"/>
      <c r="AJ32" s="53"/>
      <c r="AK32" s="22"/>
      <c r="AL32" s="22"/>
      <c r="AM32" s="22"/>
      <c r="AN32" s="53"/>
      <c r="AO32" s="53"/>
      <c r="AP32" s="22"/>
      <c r="AQ32" s="53"/>
      <c r="AR32" s="53"/>
      <c r="AS32" s="22"/>
      <c r="AT32" s="53"/>
      <c r="AU32" s="53"/>
      <c r="AV32" s="53"/>
      <c r="AW32" s="22"/>
      <c r="AX32" s="22"/>
      <c r="AY32" s="22"/>
      <c r="AZ32" s="22"/>
      <c r="BA32" s="22"/>
    </row>
    <row r="33">
      <c r="A33" s="720" t="s">
        <v>56</v>
      </c>
      <c r="B33" s="15">
        <v>45688.0</v>
      </c>
      <c r="C33" s="53"/>
      <c r="D33" s="16" t="s">
        <v>495</v>
      </c>
      <c r="E33" s="54"/>
      <c r="F33" s="20" t="s">
        <v>2609</v>
      </c>
      <c r="G33" s="54"/>
      <c r="H33" s="737">
        <v>8.22781019E8</v>
      </c>
      <c r="I33" s="22"/>
      <c r="J33" s="22"/>
      <c r="K33" s="22"/>
      <c r="L33" s="721" t="s">
        <v>1050</v>
      </c>
      <c r="M33" s="22"/>
      <c r="N33" s="54"/>
      <c r="O33" s="22"/>
      <c r="P33" s="22"/>
      <c r="Q33" s="22"/>
      <c r="R33" s="22"/>
      <c r="S33" s="22"/>
      <c r="T33" s="54"/>
      <c r="U33" s="54"/>
      <c r="V33" s="54"/>
      <c r="W33" s="54"/>
      <c r="X33" s="54"/>
      <c r="Y33" s="722"/>
      <c r="Z33" s="722"/>
      <c r="AA33" s="722"/>
      <c r="AB33" s="722"/>
      <c r="AC33" s="722"/>
      <c r="AD33" s="722"/>
      <c r="AE33" s="22"/>
      <c r="AF33" s="22"/>
      <c r="AG33" s="22"/>
      <c r="AH33" s="22"/>
      <c r="AI33" s="723"/>
      <c r="AJ33" s="53"/>
      <c r="AK33" s="22"/>
      <c r="AL33" s="22"/>
      <c r="AM33" s="22"/>
      <c r="AN33" s="53"/>
      <c r="AO33" s="53"/>
      <c r="AP33" s="22"/>
      <c r="AQ33" s="53"/>
      <c r="AR33" s="53"/>
      <c r="AS33" s="22"/>
      <c r="AT33" s="53"/>
      <c r="AU33" s="53"/>
      <c r="AV33" s="53"/>
      <c r="AW33" s="22"/>
      <c r="AX33" s="22"/>
      <c r="AY33" s="22"/>
      <c r="AZ33" s="22"/>
      <c r="BA33" s="22"/>
    </row>
    <row r="34">
      <c r="A34" s="720" t="s">
        <v>35</v>
      </c>
      <c r="B34" s="15">
        <v>45730.0</v>
      </c>
      <c r="C34" s="53"/>
      <c r="D34" s="16" t="s">
        <v>495</v>
      </c>
      <c r="E34" s="54"/>
      <c r="F34" s="20" t="s">
        <v>2610</v>
      </c>
      <c r="G34" s="54"/>
      <c r="H34" s="737">
        <v>8.59952622E8</v>
      </c>
      <c r="I34" s="22"/>
      <c r="J34" s="22"/>
      <c r="K34" s="22"/>
      <c r="L34" s="721" t="s">
        <v>2611</v>
      </c>
      <c r="M34" s="22"/>
      <c r="N34" s="54"/>
      <c r="O34" s="22"/>
      <c r="P34" s="22"/>
      <c r="Q34" s="22"/>
      <c r="R34" s="22"/>
      <c r="S34" s="22"/>
      <c r="T34" s="54"/>
      <c r="U34" s="54"/>
      <c r="V34" s="54"/>
      <c r="W34" s="54"/>
      <c r="X34" s="54"/>
      <c r="Y34" s="722"/>
      <c r="Z34" s="722"/>
      <c r="AA34" s="722"/>
      <c r="AB34" s="722"/>
      <c r="AC34" s="722"/>
      <c r="AD34" s="722"/>
      <c r="AE34" s="22"/>
      <c r="AF34" s="22"/>
      <c r="AG34" s="22"/>
      <c r="AH34" s="22"/>
      <c r="AI34" s="723"/>
      <c r="AJ34" s="53"/>
      <c r="AK34" s="22"/>
      <c r="AL34" s="22"/>
      <c r="AM34" s="22"/>
      <c r="AN34" s="53"/>
      <c r="AO34" s="53"/>
      <c r="AP34" s="22"/>
      <c r="AQ34" s="53"/>
      <c r="AR34" s="53"/>
      <c r="AS34" s="22"/>
      <c r="AT34" s="53"/>
      <c r="AU34" s="53"/>
      <c r="AV34" s="53"/>
      <c r="AW34" s="22"/>
      <c r="AX34" s="22"/>
      <c r="AY34" s="22"/>
      <c r="AZ34" s="22"/>
      <c r="BA34" s="22"/>
    </row>
    <row r="35">
      <c r="A35" s="720" t="s">
        <v>87</v>
      </c>
      <c r="B35" s="15">
        <v>45736.0</v>
      </c>
      <c r="C35" s="53"/>
      <c r="D35" s="16" t="s">
        <v>495</v>
      </c>
      <c r="E35" s="54"/>
      <c r="F35" s="20" t="s">
        <v>2612</v>
      </c>
      <c r="G35" s="54"/>
      <c r="H35" s="737">
        <v>6.16159669E8</v>
      </c>
      <c r="I35" s="22"/>
      <c r="J35" s="22"/>
      <c r="K35" s="22"/>
      <c r="L35" s="739"/>
      <c r="M35" s="22"/>
      <c r="N35" s="54"/>
      <c r="O35" s="22"/>
      <c r="P35" s="22"/>
      <c r="Q35" s="22"/>
      <c r="R35" s="22"/>
      <c r="S35" s="22"/>
      <c r="T35" s="54"/>
      <c r="U35" s="54"/>
      <c r="V35" s="54"/>
      <c r="W35" s="54"/>
      <c r="X35" s="54"/>
      <c r="Y35" s="722"/>
      <c r="Z35" s="722"/>
      <c r="AA35" s="722"/>
      <c r="AB35" s="722"/>
      <c r="AC35" s="722"/>
      <c r="AD35" s="722"/>
      <c r="AE35" s="22"/>
      <c r="AF35" s="22"/>
      <c r="AG35" s="22"/>
      <c r="AH35" s="22"/>
      <c r="AI35" s="723"/>
      <c r="AJ35" s="53"/>
      <c r="AK35" s="22"/>
      <c r="AL35" s="22"/>
      <c r="AM35" s="22"/>
      <c r="AN35" s="53"/>
      <c r="AO35" s="53"/>
      <c r="AP35" s="22"/>
      <c r="AQ35" s="53"/>
      <c r="AR35" s="53"/>
      <c r="AS35" s="22"/>
      <c r="AT35" s="53"/>
      <c r="AU35" s="53"/>
      <c r="AV35" s="53"/>
      <c r="AW35" s="22"/>
      <c r="AX35" s="22"/>
      <c r="AY35" s="22"/>
      <c r="AZ35" s="22"/>
      <c r="BA35" s="22"/>
    </row>
    <row r="36">
      <c r="A36" s="720" t="s">
        <v>56</v>
      </c>
      <c r="B36" s="15">
        <v>45390.0</v>
      </c>
      <c r="C36" s="53"/>
      <c r="D36" s="16" t="s">
        <v>495</v>
      </c>
      <c r="E36" s="54"/>
      <c r="F36" s="20" t="s">
        <v>2613</v>
      </c>
      <c r="G36" s="54"/>
      <c r="H36" s="737">
        <v>9.89401196E8</v>
      </c>
      <c r="I36" s="22"/>
      <c r="J36" s="22"/>
      <c r="K36" s="22"/>
      <c r="L36" s="721" t="s">
        <v>2614</v>
      </c>
      <c r="M36" s="22"/>
      <c r="N36" s="54"/>
      <c r="O36" s="22"/>
      <c r="P36" s="22"/>
      <c r="Q36" s="22"/>
      <c r="R36" s="22"/>
      <c r="S36" s="22"/>
      <c r="T36" s="54"/>
      <c r="U36" s="54"/>
      <c r="V36" s="54"/>
      <c r="W36" s="54"/>
      <c r="X36" s="54"/>
      <c r="Y36" s="722"/>
      <c r="Z36" s="722"/>
      <c r="AA36" s="722"/>
      <c r="AB36" s="722"/>
      <c r="AC36" s="722"/>
      <c r="AD36" s="722"/>
      <c r="AE36" s="22"/>
      <c r="AF36" s="22"/>
      <c r="AG36" s="22"/>
      <c r="AH36" s="22"/>
      <c r="AI36" s="723"/>
      <c r="AJ36" s="53"/>
      <c r="AK36" s="22"/>
      <c r="AL36" s="22"/>
      <c r="AM36" s="22"/>
      <c r="AN36" s="53"/>
      <c r="AO36" s="53"/>
      <c r="AP36" s="22"/>
      <c r="AQ36" s="53"/>
      <c r="AR36" s="53"/>
      <c r="AS36" s="22"/>
      <c r="AT36" s="53"/>
      <c r="AU36" s="53"/>
      <c r="AV36" s="53"/>
      <c r="AW36" s="22"/>
      <c r="AX36" s="22"/>
      <c r="AY36" s="22"/>
      <c r="AZ36" s="22"/>
      <c r="BA36" s="22"/>
    </row>
    <row r="37">
      <c r="A37" s="720" t="s">
        <v>35</v>
      </c>
      <c r="B37" s="15">
        <v>45731.0</v>
      </c>
      <c r="C37" s="53"/>
      <c r="D37" s="16" t="s">
        <v>495</v>
      </c>
      <c r="E37" s="54"/>
      <c r="F37" s="20" t="s">
        <v>2615</v>
      </c>
      <c r="G37" s="54"/>
      <c r="H37" s="752"/>
      <c r="I37" s="22"/>
      <c r="J37" s="22"/>
      <c r="K37" s="22"/>
      <c r="L37" s="721" t="s">
        <v>2616</v>
      </c>
      <c r="M37" s="22"/>
      <c r="N37" s="54"/>
      <c r="O37" s="22"/>
      <c r="P37" s="22"/>
      <c r="Q37" s="22"/>
      <c r="R37" s="22"/>
      <c r="S37" s="22"/>
      <c r="T37" s="54"/>
      <c r="U37" s="54"/>
      <c r="V37" s="54"/>
      <c r="W37" s="54"/>
      <c r="X37" s="54"/>
      <c r="Y37" s="722"/>
      <c r="Z37" s="722"/>
      <c r="AA37" s="722"/>
      <c r="AB37" s="722"/>
      <c r="AC37" s="722"/>
      <c r="AD37" s="722"/>
      <c r="AE37" s="22"/>
      <c r="AF37" s="22"/>
      <c r="AG37" s="22"/>
      <c r="AH37" s="22"/>
      <c r="AI37" s="723"/>
      <c r="AJ37" s="53"/>
      <c r="AK37" s="22"/>
      <c r="AL37" s="22"/>
      <c r="AM37" s="22"/>
      <c r="AN37" s="53"/>
      <c r="AO37" s="53"/>
      <c r="AP37" s="22"/>
      <c r="AQ37" s="53"/>
      <c r="AR37" s="53"/>
      <c r="AS37" s="22"/>
      <c r="AT37" s="53"/>
      <c r="AU37" s="53"/>
      <c r="AV37" s="53"/>
      <c r="AW37" s="22"/>
      <c r="AX37" s="22"/>
      <c r="AY37" s="22"/>
      <c r="AZ37" s="22"/>
      <c r="BA37" s="22"/>
    </row>
    <row r="38">
      <c r="A38" s="720" t="s">
        <v>87</v>
      </c>
      <c r="B38" s="15">
        <v>45773.0</v>
      </c>
      <c r="C38" s="53"/>
      <c r="D38" s="16" t="s">
        <v>495</v>
      </c>
      <c r="E38" s="54"/>
      <c r="F38" s="20" t="s">
        <v>2617</v>
      </c>
      <c r="G38" s="20"/>
      <c r="H38" s="20">
        <v>6.52387613E8</v>
      </c>
      <c r="I38" s="22"/>
      <c r="J38" s="22"/>
      <c r="K38" s="22"/>
      <c r="L38" s="721" t="s">
        <v>2618</v>
      </c>
      <c r="M38" s="22"/>
      <c r="N38" s="54"/>
      <c r="O38" s="22"/>
      <c r="P38" s="22"/>
      <c r="Q38" s="22"/>
      <c r="R38" s="22"/>
      <c r="S38" s="22"/>
      <c r="T38" s="54"/>
      <c r="U38" s="54"/>
      <c r="V38" s="54"/>
      <c r="W38" s="54"/>
      <c r="X38" s="54"/>
      <c r="Y38" s="722"/>
      <c r="Z38" s="722"/>
      <c r="AA38" s="722"/>
      <c r="AB38" s="722"/>
      <c r="AC38" s="722"/>
      <c r="AD38" s="722"/>
      <c r="AE38" s="22"/>
      <c r="AF38" s="22"/>
      <c r="AG38" s="22"/>
      <c r="AH38" s="22"/>
      <c r="AI38" s="723"/>
      <c r="AJ38" s="53"/>
      <c r="AK38" s="22"/>
      <c r="AL38" s="22"/>
      <c r="AM38" s="22"/>
      <c r="AN38" s="53"/>
      <c r="AO38" s="53"/>
      <c r="AP38" s="22"/>
      <c r="AQ38" s="53"/>
      <c r="AR38" s="53"/>
      <c r="AS38" s="22"/>
      <c r="AT38" s="53"/>
      <c r="AU38" s="53"/>
      <c r="AV38" s="53"/>
      <c r="AW38" s="22"/>
      <c r="AX38" s="22"/>
      <c r="AY38" s="22"/>
      <c r="AZ38" s="22"/>
      <c r="BA38" s="22"/>
    </row>
    <row r="39">
      <c r="A39" s="720" t="s">
        <v>56</v>
      </c>
      <c r="B39" s="753">
        <v>45789.0</v>
      </c>
      <c r="C39" s="53"/>
      <c r="D39" s="16" t="s">
        <v>495</v>
      </c>
      <c r="E39" s="54"/>
      <c r="F39" s="20">
        <v>6.60244533E8</v>
      </c>
      <c r="G39" s="54"/>
      <c r="H39" s="752"/>
      <c r="I39" s="22"/>
      <c r="J39" s="22"/>
      <c r="K39" s="22"/>
      <c r="L39" s="721" t="s">
        <v>2619</v>
      </c>
      <c r="M39" s="22"/>
      <c r="N39" s="54"/>
      <c r="O39" s="22"/>
      <c r="P39" s="22"/>
      <c r="Q39" s="22"/>
      <c r="R39" s="22"/>
      <c r="S39" s="22"/>
      <c r="T39" s="54"/>
      <c r="U39" s="54"/>
      <c r="V39" s="54"/>
      <c r="W39" s="54"/>
      <c r="X39" s="54"/>
      <c r="Y39" s="722"/>
      <c r="Z39" s="722"/>
      <c r="AA39" s="722"/>
      <c r="AB39" s="722"/>
      <c r="AC39" s="722"/>
      <c r="AD39" s="722"/>
      <c r="AE39" s="22"/>
      <c r="AF39" s="22"/>
      <c r="AG39" s="22"/>
      <c r="AH39" s="22"/>
      <c r="AI39" s="723"/>
      <c r="AJ39" s="53"/>
      <c r="AK39" s="22"/>
      <c r="AL39" s="22"/>
      <c r="AM39" s="22"/>
      <c r="AN39" s="53"/>
      <c r="AO39" s="53"/>
      <c r="AP39" s="22"/>
      <c r="AQ39" s="53"/>
      <c r="AR39" s="53"/>
      <c r="AS39" s="22"/>
      <c r="AT39" s="53"/>
      <c r="AU39" s="53"/>
      <c r="AV39" s="53"/>
      <c r="AW39" s="22"/>
      <c r="AX39" s="22"/>
      <c r="AY39" s="22"/>
      <c r="AZ39" s="22"/>
      <c r="BA39" s="22"/>
    </row>
    <row r="40">
      <c r="A40" s="720" t="s">
        <v>35</v>
      </c>
      <c r="B40" s="15">
        <v>45790.0</v>
      </c>
      <c r="C40" s="53"/>
      <c r="D40" s="16" t="s">
        <v>495</v>
      </c>
      <c r="E40" s="54"/>
      <c r="F40" s="20" t="s">
        <v>2620</v>
      </c>
      <c r="G40" s="54"/>
      <c r="H40" s="20">
        <v>9.22620443E8</v>
      </c>
      <c r="I40" s="22"/>
      <c r="J40" s="22"/>
      <c r="K40" s="22"/>
      <c r="L40" s="721" t="s">
        <v>2621</v>
      </c>
      <c r="M40" s="22"/>
      <c r="N40" s="54"/>
      <c r="O40" s="22"/>
      <c r="P40" s="22"/>
      <c r="Q40" s="22"/>
      <c r="R40" s="22"/>
      <c r="S40" s="22"/>
      <c r="T40" s="54"/>
      <c r="U40" s="54"/>
      <c r="V40" s="54"/>
      <c r="W40" s="54"/>
      <c r="X40" s="54"/>
      <c r="Y40" s="722"/>
      <c r="Z40" s="722"/>
      <c r="AA40" s="722"/>
      <c r="AB40" s="722"/>
      <c r="AC40" s="722"/>
      <c r="AD40" s="722"/>
      <c r="AE40" s="22"/>
      <c r="AF40" s="22"/>
      <c r="AG40" s="22"/>
      <c r="AH40" s="22"/>
      <c r="AI40" s="723"/>
      <c r="AJ40" s="53"/>
      <c r="AK40" s="22"/>
      <c r="AL40" s="22"/>
      <c r="AM40" s="22"/>
      <c r="AN40" s="53"/>
      <c r="AO40" s="53"/>
      <c r="AP40" s="22"/>
      <c r="AQ40" s="53"/>
      <c r="AR40" s="53"/>
      <c r="AS40" s="22"/>
      <c r="AT40" s="53"/>
      <c r="AU40" s="53"/>
      <c r="AV40" s="53"/>
      <c r="AW40" s="22"/>
      <c r="AX40" s="22"/>
      <c r="AY40" s="22"/>
      <c r="AZ40" s="22"/>
      <c r="BA40" s="22"/>
    </row>
    <row r="41">
      <c r="A41" s="720" t="s">
        <v>56</v>
      </c>
      <c r="B41" s="15">
        <v>45806.0</v>
      </c>
      <c r="C41" s="53"/>
      <c r="D41" s="16" t="s">
        <v>495</v>
      </c>
      <c r="E41" s="54"/>
      <c r="F41" s="20" t="s">
        <v>1808</v>
      </c>
      <c r="G41" s="54"/>
      <c r="H41" s="737">
        <v>8.18107947E8</v>
      </c>
      <c r="I41" s="22"/>
      <c r="J41" s="22"/>
      <c r="K41" s="22"/>
      <c r="L41" s="721" t="s">
        <v>1809</v>
      </c>
      <c r="M41" s="22"/>
      <c r="N41" s="54"/>
      <c r="O41" s="22"/>
      <c r="P41" s="22"/>
      <c r="Q41" s="22"/>
      <c r="R41" s="22"/>
      <c r="S41" s="22"/>
      <c r="T41" s="54"/>
      <c r="U41" s="54"/>
      <c r="V41" s="54"/>
      <c r="W41" s="54"/>
      <c r="X41" s="54"/>
      <c r="Y41" s="722"/>
      <c r="Z41" s="722"/>
      <c r="AA41" s="722"/>
      <c r="AB41" s="722"/>
      <c r="AC41" s="722"/>
      <c r="AD41" s="722"/>
      <c r="AE41" s="22"/>
      <c r="AF41" s="22"/>
      <c r="AG41" s="22"/>
      <c r="AH41" s="22"/>
      <c r="AI41" s="723"/>
      <c r="AJ41" s="53"/>
      <c r="AK41" s="22"/>
      <c r="AL41" s="22"/>
      <c r="AM41" s="22"/>
      <c r="AN41" s="53"/>
      <c r="AO41" s="53"/>
      <c r="AP41" s="22"/>
      <c r="AQ41" s="53"/>
      <c r="AR41" s="53"/>
      <c r="AS41" s="22"/>
      <c r="AT41" s="53"/>
      <c r="AU41" s="53"/>
      <c r="AV41" s="53"/>
      <c r="AW41" s="22"/>
      <c r="AX41" s="22"/>
      <c r="AY41" s="22"/>
      <c r="AZ41" s="22"/>
      <c r="BA41" s="22"/>
    </row>
    <row r="42">
      <c r="A42" s="720" t="s">
        <v>87</v>
      </c>
      <c r="B42" s="22"/>
      <c r="C42" s="53"/>
      <c r="D42" s="53"/>
      <c r="E42" s="54"/>
      <c r="F42" s="54"/>
      <c r="G42" s="54"/>
      <c r="H42" s="752"/>
      <c r="I42" s="22"/>
      <c r="J42" s="22"/>
      <c r="K42" s="22"/>
      <c r="L42" s="739"/>
      <c r="M42" s="22"/>
      <c r="N42" s="54"/>
      <c r="O42" s="22"/>
      <c r="P42" s="22"/>
      <c r="Q42" s="22"/>
      <c r="R42" s="22"/>
      <c r="S42" s="22"/>
      <c r="T42" s="54"/>
      <c r="U42" s="54"/>
      <c r="V42" s="54"/>
      <c r="W42" s="54"/>
      <c r="X42" s="54"/>
      <c r="Y42" s="722"/>
      <c r="Z42" s="722"/>
      <c r="AA42" s="722"/>
      <c r="AB42" s="722"/>
      <c r="AC42" s="722"/>
      <c r="AD42" s="722"/>
      <c r="AE42" s="22"/>
      <c r="AF42" s="22"/>
      <c r="AG42" s="22"/>
      <c r="AH42" s="22"/>
      <c r="AI42" s="723"/>
      <c r="AJ42" s="53"/>
      <c r="AK42" s="22"/>
      <c r="AL42" s="22"/>
      <c r="AM42" s="22"/>
      <c r="AN42" s="53"/>
      <c r="AO42" s="53"/>
      <c r="AP42" s="22"/>
      <c r="AQ42" s="53"/>
      <c r="AR42" s="53"/>
      <c r="AS42" s="22"/>
      <c r="AT42" s="53"/>
      <c r="AU42" s="53"/>
      <c r="AV42" s="53"/>
      <c r="AW42" s="22"/>
      <c r="AX42" s="22"/>
      <c r="AY42" s="22"/>
      <c r="AZ42" s="22"/>
      <c r="BA42" s="22"/>
    </row>
    <row r="43">
      <c r="A43" s="720" t="s">
        <v>35</v>
      </c>
      <c r="B43" s="15">
        <v>45816.0</v>
      </c>
      <c r="C43" s="53"/>
      <c r="D43" s="16" t="s">
        <v>495</v>
      </c>
      <c r="E43" s="54"/>
      <c r="F43" s="20" t="s">
        <v>2622</v>
      </c>
      <c r="G43" s="54"/>
      <c r="H43" s="737">
        <v>8.69786432E8</v>
      </c>
      <c r="I43" s="22"/>
      <c r="J43" s="22"/>
      <c r="K43" s="22"/>
      <c r="L43" s="739"/>
      <c r="M43" s="22"/>
      <c r="N43" s="54"/>
      <c r="O43" s="22"/>
      <c r="P43" s="22"/>
      <c r="Q43" s="22"/>
      <c r="R43" s="22"/>
      <c r="S43" s="22"/>
      <c r="T43" s="54"/>
      <c r="U43" s="54"/>
      <c r="V43" s="54"/>
      <c r="W43" s="54"/>
      <c r="X43" s="54"/>
      <c r="Y43" s="722"/>
      <c r="Z43" s="722"/>
      <c r="AA43" s="722"/>
      <c r="AB43" s="722"/>
      <c r="AC43" s="722"/>
      <c r="AD43" s="722"/>
      <c r="AE43" s="22"/>
      <c r="AF43" s="22"/>
      <c r="AG43" s="22"/>
      <c r="AH43" s="22"/>
      <c r="AI43" s="723"/>
      <c r="AJ43" s="53"/>
      <c r="AK43" s="22"/>
      <c r="AL43" s="22"/>
      <c r="AM43" s="22"/>
      <c r="AN43" s="53"/>
      <c r="AO43" s="53"/>
      <c r="AP43" s="22"/>
      <c r="AQ43" s="53"/>
      <c r="AR43" s="53"/>
      <c r="AS43" s="22"/>
      <c r="AT43" s="53"/>
      <c r="AU43" s="53"/>
      <c r="AV43" s="53"/>
      <c r="AW43" s="22"/>
      <c r="AX43" s="22"/>
      <c r="AY43" s="22"/>
      <c r="AZ43" s="22"/>
      <c r="BA43" s="22"/>
    </row>
    <row r="44">
      <c r="A44" s="720" t="s">
        <v>56</v>
      </c>
      <c r="B44" s="15">
        <v>45829.0</v>
      </c>
      <c r="C44" s="53"/>
      <c r="D44" s="16" t="s">
        <v>495</v>
      </c>
      <c r="E44" s="54"/>
      <c r="F44" s="20" t="s">
        <v>2623</v>
      </c>
      <c r="G44" s="54"/>
      <c r="H44" s="737">
        <v>9.67988483E8</v>
      </c>
      <c r="I44" s="22"/>
      <c r="J44" s="22"/>
      <c r="K44" s="22"/>
      <c r="L44" s="739"/>
      <c r="M44" s="22"/>
      <c r="N44" s="54"/>
      <c r="O44" s="22"/>
      <c r="P44" s="22"/>
      <c r="Q44" s="22"/>
      <c r="R44" s="22"/>
      <c r="S44" s="22"/>
      <c r="T44" s="54"/>
      <c r="U44" s="54"/>
      <c r="V44" s="54"/>
      <c r="W44" s="54"/>
      <c r="X44" s="54"/>
      <c r="Y44" s="722"/>
      <c r="Z44" s="722"/>
      <c r="AA44" s="722"/>
      <c r="AB44" s="722"/>
      <c r="AC44" s="722"/>
      <c r="AD44" s="722"/>
      <c r="AE44" s="22"/>
      <c r="AF44" s="22"/>
      <c r="AG44" s="22"/>
      <c r="AH44" s="22"/>
      <c r="AI44" s="723"/>
      <c r="AJ44" s="53"/>
      <c r="AK44" s="22"/>
      <c r="AL44" s="22"/>
      <c r="AM44" s="22"/>
      <c r="AN44" s="53"/>
      <c r="AO44" s="53"/>
      <c r="AP44" s="22"/>
      <c r="AQ44" s="53"/>
      <c r="AR44" s="53"/>
      <c r="AS44" s="22"/>
      <c r="AT44" s="53"/>
      <c r="AU44" s="53"/>
      <c r="AV44" s="53"/>
      <c r="AW44" s="22"/>
      <c r="AX44" s="22"/>
      <c r="AY44" s="22"/>
      <c r="AZ44" s="22"/>
      <c r="BA44" s="22"/>
    </row>
    <row r="45">
      <c r="A45" s="720" t="s">
        <v>35</v>
      </c>
      <c r="B45" s="15">
        <v>45848.0</v>
      </c>
      <c r="C45" s="53"/>
      <c r="D45" s="16" t="s">
        <v>495</v>
      </c>
      <c r="E45" s="54"/>
      <c r="F45" s="20" t="s">
        <v>2624</v>
      </c>
      <c r="G45" s="20">
        <v>6.49344251E8</v>
      </c>
      <c r="H45" s="20" t="s">
        <v>297</v>
      </c>
      <c r="I45" s="22"/>
      <c r="J45" s="22"/>
      <c r="K45" s="22"/>
      <c r="L45" s="721" t="s">
        <v>2625</v>
      </c>
      <c r="M45" s="22"/>
      <c r="N45" s="54"/>
      <c r="O45" s="22"/>
      <c r="P45" s="22"/>
      <c r="Q45" s="22"/>
      <c r="R45" s="22"/>
      <c r="S45" s="22"/>
      <c r="T45" s="54"/>
      <c r="U45" s="54"/>
      <c r="V45" s="54"/>
      <c r="W45" s="54"/>
      <c r="X45" s="54"/>
      <c r="Y45" s="722"/>
      <c r="Z45" s="722"/>
      <c r="AA45" s="722"/>
      <c r="AB45" s="722"/>
      <c r="AC45" s="722"/>
      <c r="AD45" s="722"/>
      <c r="AE45" s="22"/>
      <c r="AF45" s="22"/>
      <c r="AG45" s="22"/>
      <c r="AH45" s="22"/>
      <c r="AI45" s="723"/>
      <c r="AJ45" s="53"/>
      <c r="AK45" s="22"/>
      <c r="AL45" s="22"/>
      <c r="AM45" s="22"/>
      <c r="AN45" s="53"/>
      <c r="AO45" s="53"/>
      <c r="AP45" s="22"/>
      <c r="AQ45" s="53"/>
      <c r="AR45" s="53"/>
      <c r="AS45" s="22"/>
      <c r="AT45" s="53"/>
      <c r="AU45" s="53"/>
      <c r="AV45" s="53"/>
      <c r="AW45" s="22"/>
      <c r="AX45" s="22"/>
      <c r="AY45" s="22"/>
      <c r="AZ45" s="22"/>
      <c r="BA45" s="22"/>
    </row>
    <row r="46">
      <c r="A46" s="720" t="s">
        <v>56</v>
      </c>
      <c r="B46" s="15">
        <v>45863.0</v>
      </c>
      <c r="C46" s="53"/>
      <c r="D46" s="16" t="s">
        <v>495</v>
      </c>
      <c r="E46" s="54"/>
      <c r="F46" s="20" t="s">
        <v>2203</v>
      </c>
      <c r="G46" s="54"/>
      <c r="H46" s="737">
        <v>8.86363624E8</v>
      </c>
      <c r="I46" s="22"/>
      <c r="J46" s="22"/>
      <c r="K46" s="22"/>
      <c r="L46" s="721" t="s">
        <v>2626</v>
      </c>
      <c r="M46" s="22"/>
      <c r="N46" s="54"/>
      <c r="O46" s="22"/>
      <c r="P46" s="22"/>
      <c r="Q46" s="22"/>
      <c r="R46" s="22"/>
      <c r="S46" s="22"/>
      <c r="T46" s="54"/>
      <c r="U46" s="54"/>
      <c r="V46" s="54"/>
      <c r="W46" s="54"/>
      <c r="X46" s="54"/>
      <c r="Y46" s="722"/>
      <c r="Z46" s="722"/>
      <c r="AA46" s="722"/>
      <c r="AB46" s="722"/>
      <c r="AC46" s="722"/>
      <c r="AD46" s="722"/>
      <c r="AE46" s="22"/>
      <c r="AF46" s="22"/>
      <c r="AG46" s="22"/>
      <c r="AH46" s="22"/>
      <c r="AI46" s="723"/>
      <c r="AJ46" s="53"/>
      <c r="AK46" s="22"/>
      <c r="AL46" s="22"/>
      <c r="AM46" s="22"/>
      <c r="AN46" s="53"/>
      <c r="AO46" s="53"/>
      <c r="AP46" s="22"/>
      <c r="AQ46" s="53"/>
      <c r="AR46" s="53"/>
      <c r="AS46" s="22"/>
      <c r="AT46" s="53"/>
      <c r="AU46" s="53"/>
      <c r="AV46" s="53"/>
      <c r="AW46" s="22"/>
      <c r="AX46" s="22"/>
      <c r="AY46" s="22"/>
      <c r="AZ46" s="22"/>
      <c r="BA46" s="22"/>
    </row>
    <row r="47">
      <c r="A47" s="720" t="s">
        <v>35</v>
      </c>
      <c r="B47" s="22"/>
      <c r="C47" s="53"/>
      <c r="D47" s="53"/>
      <c r="E47" s="54"/>
      <c r="F47" s="54"/>
      <c r="G47" s="54"/>
      <c r="H47" s="752"/>
      <c r="I47" s="22"/>
      <c r="J47" s="22"/>
      <c r="K47" s="22"/>
      <c r="L47" s="739"/>
      <c r="M47" s="22"/>
      <c r="N47" s="54"/>
      <c r="O47" s="22"/>
      <c r="P47" s="22"/>
      <c r="Q47" s="22"/>
      <c r="R47" s="22"/>
      <c r="S47" s="22"/>
      <c r="T47" s="54"/>
      <c r="U47" s="54"/>
      <c r="V47" s="54"/>
      <c r="W47" s="54"/>
      <c r="X47" s="54"/>
      <c r="Y47" s="722"/>
      <c r="Z47" s="722"/>
      <c r="AA47" s="722"/>
      <c r="AB47" s="722"/>
      <c r="AC47" s="722"/>
      <c r="AD47" s="722"/>
      <c r="AE47" s="22"/>
      <c r="AF47" s="22"/>
      <c r="AG47" s="22"/>
      <c r="AH47" s="22"/>
      <c r="AI47" s="723"/>
      <c r="AJ47" s="53"/>
      <c r="AK47" s="22"/>
      <c r="AL47" s="22"/>
      <c r="AM47" s="22"/>
      <c r="AN47" s="53"/>
      <c r="AO47" s="53"/>
      <c r="AP47" s="22"/>
      <c r="AQ47" s="53"/>
      <c r="AR47" s="53"/>
      <c r="AS47" s="22"/>
      <c r="AT47" s="53"/>
      <c r="AU47" s="53"/>
      <c r="AV47" s="53"/>
      <c r="AW47" s="22"/>
      <c r="AX47" s="22"/>
      <c r="AY47" s="22"/>
      <c r="AZ47" s="22"/>
      <c r="BA47" s="22"/>
    </row>
    <row r="48">
      <c r="A48" s="720" t="s">
        <v>56</v>
      </c>
      <c r="B48" s="22"/>
      <c r="C48" s="53"/>
      <c r="D48" s="53"/>
      <c r="E48" s="54"/>
      <c r="F48" s="54"/>
      <c r="G48" s="54"/>
      <c r="H48" s="752"/>
      <c r="I48" s="22"/>
      <c r="J48" s="22"/>
      <c r="K48" s="22"/>
      <c r="L48" s="739"/>
      <c r="M48" s="22"/>
      <c r="N48" s="54"/>
      <c r="O48" s="22"/>
      <c r="P48" s="22"/>
      <c r="Q48" s="22"/>
      <c r="R48" s="22"/>
      <c r="S48" s="22"/>
      <c r="T48" s="54"/>
      <c r="U48" s="54"/>
      <c r="V48" s="54"/>
      <c r="W48" s="54"/>
      <c r="X48" s="54"/>
      <c r="Y48" s="722"/>
      <c r="Z48" s="722"/>
      <c r="AA48" s="722"/>
      <c r="AB48" s="722"/>
      <c r="AC48" s="722"/>
      <c r="AD48" s="722"/>
      <c r="AE48" s="22"/>
      <c r="AF48" s="22"/>
      <c r="AG48" s="22"/>
      <c r="AH48" s="22"/>
      <c r="AI48" s="723"/>
      <c r="AJ48" s="53"/>
      <c r="AK48" s="22"/>
      <c r="AL48" s="22"/>
      <c r="AM48" s="22"/>
      <c r="AN48" s="53"/>
      <c r="AO48" s="53"/>
      <c r="AP48" s="22"/>
      <c r="AQ48" s="53"/>
      <c r="AR48" s="53"/>
      <c r="AS48" s="22"/>
      <c r="AT48" s="53"/>
      <c r="AU48" s="53"/>
      <c r="AV48" s="53"/>
      <c r="AW48" s="22"/>
      <c r="AX48" s="22"/>
      <c r="AY48" s="22"/>
      <c r="AZ48" s="22"/>
      <c r="BA48" s="22"/>
    </row>
    <row r="49">
      <c r="A49" s="720" t="s">
        <v>35</v>
      </c>
      <c r="B49" s="22"/>
      <c r="C49" s="53"/>
      <c r="D49" s="53"/>
      <c r="E49" s="54"/>
      <c r="F49" s="54"/>
      <c r="G49" s="54"/>
      <c r="H49" s="752"/>
      <c r="I49" s="22"/>
      <c r="J49" s="22"/>
      <c r="K49" s="22"/>
      <c r="L49" s="739"/>
      <c r="M49" s="22"/>
      <c r="N49" s="54"/>
      <c r="O49" s="22"/>
      <c r="P49" s="22"/>
      <c r="Q49" s="22"/>
      <c r="R49" s="22"/>
      <c r="S49" s="22"/>
      <c r="T49" s="54"/>
      <c r="U49" s="54"/>
      <c r="V49" s="54"/>
      <c r="W49" s="54"/>
      <c r="X49" s="54"/>
      <c r="Y49" s="722"/>
      <c r="Z49" s="722"/>
      <c r="AA49" s="722"/>
      <c r="AB49" s="722"/>
      <c r="AC49" s="722"/>
      <c r="AD49" s="722"/>
      <c r="AE49" s="22"/>
      <c r="AF49" s="22"/>
      <c r="AG49" s="22"/>
      <c r="AH49" s="22"/>
      <c r="AI49" s="723"/>
      <c r="AJ49" s="53"/>
      <c r="AK49" s="22"/>
      <c r="AL49" s="22"/>
      <c r="AM49" s="22"/>
      <c r="AN49" s="53"/>
      <c r="AO49" s="53"/>
      <c r="AP49" s="22"/>
      <c r="AQ49" s="53"/>
      <c r="AR49" s="53"/>
      <c r="AS49" s="22"/>
      <c r="AT49" s="53"/>
      <c r="AU49" s="53"/>
      <c r="AV49" s="53"/>
      <c r="AW49" s="22"/>
      <c r="AX49" s="22"/>
      <c r="AY49" s="22"/>
      <c r="AZ49" s="22"/>
      <c r="BA49" s="22"/>
    </row>
    <row r="50">
      <c r="A50" s="720" t="s">
        <v>56</v>
      </c>
      <c r="B50" s="22"/>
      <c r="C50" s="54"/>
      <c r="D50" s="54"/>
      <c r="E50" s="54"/>
      <c r="F50" s="54"/>
      <c r="G50" s="54"/>
      <c r="H50" s="752"/>
      <c r="I50" s="22"/>
      <c r="J50" s="22"/>
      <c r="K50" s="22"/>
      <c r="L50" s="739"/>
      <c r="M50" s="22"/>
      <c r="N50" s="54"/>
      <c r="O50" s="22"/>
      <c r="P50" s="22"/>
      <c r="Q50" s="22"/>
      <c r="R50" s="22"/>
      <c r="S50" s="22"/>
      <c r="T50" s="54"/>
      <c r="U50" s="54"/>
      <c r="V50" s="54"/>
      <c r="W50" s="54"/>
      <c r="X50" s="54"/>
      <c r="Y50" s="722"/>
      <c r="Z50" s="722"/>
      <c r="AA50" s="722"/>
      <c r="AB50" s="722"/>
      <c r="AC50" s="722"/>
      <c r="AD50" s="722"/>
      <c r="AE50" s="22"/>
      <c r="AF50" s="22"/>
      <c r="AG50" s="22"/>
      <c r="AH50" s="22"/>
      <c r="AI50" s="723"/>
      <c r="AJ50" s="53"/>
      <c r="AK50" s="22"/>
      <c r="AL50" s="22"/>
      <c r="AM50" s="22"/>
      <c r="AN50" s="53"/>
      <c r="AO50" s="53"/>
      <c r="AP50" s="22"/>
      <c r="AQ50" s="53"/>
      <c r="AR50" s="53"/>
      <c r="AS50" s="22"/>
      <c r="AT50" s="53"/>
      <c r="AU50" s="53"/>
      <c r="AV50" s="53"/>
      <c r="AW50" s="22"/>
      <c r="AX50" s="22"/>
      <c r="AY50" s="22"/>
      <c r="AZ50" s="22"/>
      <c r="BA50" s="22"/>
    </row>
    <row r="51">
      <c r="A51" s="720" t="s">
        <v>35</v>
      </c>
      <c r="B51" s="22"/>
      <c r="C51" s="54"/>
      <c r="D51" s="54"/>
      <c r="E51" s="54"/>
      <c r="F51" s="54"/>
      <c r="G51" s="54"/>
      <c r="H51" s="752"/>
      <c r="I51" s="22"/>
      <c r="J51" s="22"/>
      <c r="K51" s="22"/>
      <c r="L51" s="739"/>
      <c r="M51" s="22"/>
      <c r="N51" s="54"/>
      <c r="O51" s="22"/>
      <c r="P51" s="22"/>
      <c r="Q51" s="22"/>
      <c r="R51" s="22"/>
      <c r="S51" s="22"/>
      <c r="T51" s="54"/>
      <c r="U51" s="54"/>
      <c r="V51" s="54"/>
      <c r="W51" s="54"/>
      <c r="X51" s="54"/>
      <c r="Y51" s="722"/>
      <c r="Z51" s="722"/>
      <c r="AA51" s="722"/>
      <c r="AB51" s="722"/>
      <c r="AC51" s="722"/>
      <c r="AD51" s="722"/>
      <c r="AE51" s="22"/>
      <c r="AF51" s="22"/>
      <c r="AG51" s="22"/>
      <c r="AH51" s="22"/>
      <c r="AI51" s="723"/>
      <c r="AJ51" s="53"/>
      <c r="AK51" s="22"/>
      <c r="AL51" s="22"/>
      <c r="AM51" s="22"/>
      <c r="AN51" s="53"/>
      <c r="AO51" s="53"/>
      <c r="AP51" s="22"/>
      <c r="AQ51" s="53"/>
      <c r="AR51" s="53"/>
      <c r="AS51" s="22"/>
      <c r="AT51" s="53"/>
      <c r="AU51" s="53"/>
      <c r="AV51" s="53"/>
      <c r="AW51" s="22"/>
      <c r="AX51" s="22"/>
      <c r="AY51" s="22"/>
      <c r="AZ51" s="22"/>
      <c r="BA51" s="22"/>
    </row>
    <row r="52">
      <c r="A52" s="720" t="s">
        <v>56</v>
      </c>
      <c r="B52" s="22"/>
      <c r="C52" s="54"/>
      <c r="D52" s="54"/>
      <c r="E52" s="54"/>
      <c r="F52" s="54"/>
      <c r="G52" s="54"/>
      <c r="H52" s="752"/>
      <c r="I52" s="22"/>
      <c r="J52" s="22"/>
      <c r="K52" s="22"/>
      <c r="L52" s="739"/>
      <c r="M52" s="22"/>
      <c r="N52" s="54"/>
      <c r="O52" s="22"/>
      <c r="P52" s="22"/>
      <c r="Q52" s="22"/>
      <c r="R52" s="22"/>
      <c r="S52" s="22"/>
      <c r="T52" s="54"/>
      <c r="U52" s="54"/>
      <c r="V52" s="54"/>
      <c r="W52" s="54"/>
      <c r="X52" s="54"/>
      <c r="Y52" s="722"/>
      <c r="Z52" s="722"/>
      <c r="AA52" s="722"/>
      <c r="AB52" s="722"/>
      <c r="AC52" s="722"/>
      <c r="AD52" s="722"/>
      <c r="AE52" s="22"/>
      <c r="AF52" s="22"/>
      <c r="AG52" s="22"/>
      <c r="AH52" s="22"/>
      <c r="AI52" s="723"/>
      <c r="AJ52" s="53"/>
      <c r="AK52" s="22"/>
      <c r="AL52" s="22"/>
      <c r="AM52" s="22"/>
      <c r="AN52" s="53"/>
      <c r="AO52" s="53"/>
      <c r="AP52" s="22"/>
      <c r="AQ52" s="53"/>
      <c r="AR52" s="53"/>
      <c r="AS52" s="22"/>
      <c r="AT52" s="53"/>
      <c r="AU52" s="53"/>
      <c r="AV52" s="53"/>
      <c r="AW52" s="22"/>
      <c r="AX52" s="22"/>
      <c r="AY52" s="22"/>
      <c r="AZ52" s="22"/>
      <c r="BA52" s="22"/>
    </row>
    <row r="53">
      <c r="A53" s="720" t="s">
        <v>35</v>
      </c>
      <c r="B53" s="22"/>
      <c r="C53" s="22"/>
      <c r="D53" s="22"/>
      <c r="E53" s="22"/>
      <c r="F53" s="22"/>
      <c r="G53" s="22"/>
      <c r="H53" s="752"/>
      <c r="I53" s="22"/>
      <c r="J53" s="22"/>
      <c r="K53" s="22"/>
      <c r="L53" s="754"/>
      <c r="M53" s="22"/>
      <c r="N53" s="22"/>
      <c r="O53" s="22"/>
      <c r="P53" s="22"/>
      <c r="Q53" s="22"/>
      <c r="R53" s="22"/>
      <c r="S53" s="22"/>
      <c r="T53" s="22"/>
      <c r="U53" s="22"/>
      <c r="V53" s="22"/>
      <c r="W53" s="22"/>
      <c r="X53" s="22"/>
      <c r="Y53" s="22"/>
      <c r="Z53" s="22"/>
      <c r="AA53" s="22"/>
      <c r="AB53" s="22"/>
      <c r="AC53" s="22"/>
      <c r="AD53" s="22"/>
      <c r="AE53" s="22"/>
      <c r="AF53" s="22"/>
      <c r="AG53" s="22"/>
      <c r="AH53" s="22"/>
      <c r="AJ53" s="22"/>
      <c r="AK53" s="22"/>
      <c r="AL53" s="22"/>
      <c r="AM53" s="22"/>
      <c r="AN53" s="22"/>
      <c r="AO53" s="22"/>
      <c r="AP53" s="22"/>
      <c r="AQ53" s="22"/>
      <c r="AR53" s="22"/>
      <c r="AS53" s="22"/>
      <c r="AT53" s="22"/>
      <c r="AU53" s="22"/>
      <c r="AV53" s="22"/>
      <c r="AW53" s="22"/>
      <c r="AX53" s="22"/>
      <c r="AY53" s="22"/>
      <c r="AZ53" s="22"/>
      <c r="BA53" s="22"/>
    </row>
    <row r="54">
      <c r="A54" s="720" t="s">
        <v>56</v>
      </c>
      <c r="B54" s="22"/>
      <c r="C54" s="22"/>
      <c r="D54" s="22"/>
      <c r="E54" s="22"/>
      <c r="F54" s="22"/>
      <c r="G54" s="22"/>
      <c r="H54" s="752"/>
      <c r="I54" s="22"/>
      <c r="J54" s="22"/>
      <c r="K54" s="22"/>
      <c r="L54" s="754"/>
      <c r="M54" s="22"/>
      <c r="N54" s="22"/>
      <c r="O54" s="22"/>
      <c r="P54" s="22"/>
      <c r="Q54" s="22"/>
      <c r="R54" s="22"/>
      <c r="S54" s="22"/>
      <c r="T54" s="22"/>
      <c r="U54" s="22"/>
      <c r="V54" s="22"/>
      <c r="W54" s="22"/>
      <c r="X54" s="22"/>
      <c r="Y54" s="22"/>
      <c r="Z54" s="22"/>
      <c r="AA54" s="22"/>
      <c r="AB54" s="22"/>
      <c r="AC54" s="22"/>
      <c r="AD54" s="22"/>
      <c r="AE54" s="22"/>
      <c r="AF54" s="22"/>
      <c r="AG54" s="22"/>
      <c r="AH54" s="22"/>
      <c r="AJ54" s="22"/>
      <c r="AK54" s="22"/>
      <c r="AL54" s="22"/>
      <c r="AM54" s="22"/>
      <c r="AN54" s="22"/>
      <c r="AO54" s="22"/>
      <c r="AP54" s="22"/>
      <c r="AQ54" s="22"/>
      <c r="AR54" s="22"/>
      <c r="AS54" s="22"/>
      <c r="AT54" s="22"/>
      <c r="AU54" s="22"/>
      <c r="AV54" s="22"/>
      <c r="AW54" s="22"/>
      <c r="AX54" s="22"/>
      <c r="AY54" s="22"/>
      <c r="AZ54" s="22"/>
      <c r="BA54" s="22"/>
    </row>
    <row r="55">
      <c r="A55" s="720" t="s">
        <v>35</v>
      </c>
      <c r="B55" s="22"/>
      <c r="C55" s="22"/>
      <c r="D55" s="22"/>
      <c r="E55" s="22"/>
      <c r="F55" s="22"/>
      <c r="G55" s="22"/>
      <c r="H55" s="752"/>
      <c r="I55" s="22"/>
      <c r="J55" s="22"/>
      <c r="K55" s="22"/>
      <c r="L55" s="754"/>
      <c r="M55" s="22"/>
      <c r="N55" s="22"/>
      <c r="O55" s="22"/>
      <c r="P55" s="22"/>
      <c r="Q55" s="22"/>
      <c r="R55" s="22"/>
      <c r="S55" s="22"/>
      <c r="T55" s="22"/>
      <c r="U55" s="22"/>
      <c r="V55" s="22"/>
      <c r="W55" s="22"/>
      <c r="X55" s="22"/>
      <c r="Y55" s="22"/>
      <c r="Z55" s="22"/>
      <c r="AA55" s="22"/>
      <c r="AB55" s="22"/>
      <c r="AC55" s="22"/>
      <c r="AD55" s="22"/>
      <c r="AE55" s="22"/>
      <c r="AF55" s="22"/>
      <c r="AG55" s="22"/>
      <c r="AH55" s="22"/>
      <c r="AJ55" s="22"/>
      <c r="AK55" s="22"/>
      <c r="AL55" s="22"/>
      <c r="AM55" s="22"/>
      <c r="AN55" s="22"/>
      <c r="AO55" s="22"/>
      <c r="AP55" s="22"/>
      <c r="AQ55" s="22"/>
      <c r="AR55" s="22"/>
      <c r="AS55" s="22"/>
      <c r="AT55" s="22"/>
      <c r="AU55" s="22"/>
      <c r="AV55" s="22"/>
      <c r="AW55" s="22"/>
      <c r="AX55" s="22"/>
      <c r="AY55" s="22"/>
      <c r="AZ55" s="22"/>
      <c r="BA55" s="22"/>
    </row>
    <row r="56">
      <c r="A56" s="720" t="s">
        <v>56</v>
      </c>
      <c r="B56" s="22"/>
      <c r="C56" s="22"/>
      <c r="D56" s="22"/>
      <c r="E56" s="22"/>
      <c r="F56" s="22"/>
      <c r="G56" s="22"/>
      <c r="H56" s="752"/>
      <c r="I56" s="22"/>
      <c r="J56" s="22"/>
      <c r="K56" s="22"/>
      <c r="L56" s="754"/>
      <c r="M56" s="22"/>
      <c r="N56" s="22"/>
      <c r="O56" s="22"/>
      <c r="P56" s="22"/>
      <c r="Q56" s="22"/>
      <c r="R56" s="22"/>
      <c r="S56" s="22"/>
      <c r="T56" s="22"/>
      <c r="U56" s="22"/>
      <c r="V56" s="22"/>
      <c r="W56" s="22"/>
      <c r="X56" s="22"/>
      <c r="Y56" s="22"/>
      <c r="Z56" s="22"/>
      <c r="AA56" s="22"/>
      <c r="AB56" s="22"/>
      <c r="AC56" s="22"/>
      <c r="AD56" s="22"/>
      <c r="AE56" s="22"/>
      <c r="AF56" s="22"/>
      <c r="AG56" s="22"/>
      <c r="AH56" s="22"/>
      <c r="AJ56" s="22"/>
      <c r="AK56" s="22"/>
      <c r="AL56" s="22"/>
      <c r="AM56" s="22"/>
      <c r="AN56" s="22"/>
      <c r="AO56" s="22"/>
      <c r="AP56" s="22"/>
      <c r="AQ56" s="22"/>
      <c r="AR56" s="22"/>
      <c r="AS56" s="22"/>
      <c r="AT56" s="22"/>
      <c r="AU56" s="22"/>
      <c r="AV56" s="22"/>
      <c r="AW56" s="22"/>
      <c r="AX56" s="22"/>
      <c r="AY56" s="22"/>
      <c r="AZ56" s="22"/>
      <c r="BA56" s="22"/>
    </row>
    <row r="57">
      <c r="A57" s="720" t="s">
        <v>35</v>
      </c>
      <c r="B57" s="22"/>
      <c r="C57" s="22"/>
      <c r="D57" s="22"/>
      <c r="E57" s="22"/>
      <c r="F57" s="22"/>
      <c r="G57" s="22"/>
      <c r="H57" s="752"/>
      <c r="I57" s="22"/>
      <c r="J57" s="22"/>
      <c r="K57" s="22"/>
      <c r="L57" s="754"/>
      <c r="M57" s="22"/>
      <c r="N57" s="22"/>
      <c r="O57" s="22"/>
      <c r="P57" s="22"/>
      <c r="Q57" s="22"/>
      <c r="R57" s="22"/>
      <c r="S57" s="22"/>
      <c r="T57" s="22"/>
      <c r="U57" s="22"/>
      <c r="V57" s="22"/>
      <c r="W57" s="22"/>
      <c r="X57" s="22"/>
      <c r="Y57" s="22"/>
      <c r="Z57" s="22"/>
      <c r="AA57" s="22"/>
      <c r="AB57" s="22"/>
      <c r="AC57" s="22"/>
      <c r="AD57" s="22"/>
      <c r="AE57" s="22"/>
      <c r="AF57" s="22"/>
      <c r="AG57" s="22"/>
      <c r="AH57" s="22"/>
      <c r="AJ57" s="22"/>
      <c r="AK57" s="22"/>
      <c r="AL57" s="22"/>
      <c r="AM57" s="22"/>
      <c r="AN57" s="22"/>
      <c r="AO57" s="22"/>
      <c r="AP57" s="22"/>
      <c r="AQ57" s="22"/>
      <c r="AR57" s="22"/>
      <c r="AS57" s="22"/>
      <c r="AT57" s="22"/>
      <c r="AU57" s="22"/>
      <c r="AV57" s="22"/>
      <c r="AW57" s="22"/>
      <c r="AX57" s="22"/>
      <c r="AY57" s="22"/>
      <c r="AZ57" s="22"/>
      <c r="BA57" s="22"/>
    </row>
    <row r="58">
      <c r="A58" s="720" t="s">
        <v>56</v>
      </c>
      <c r="B58" s="22"/>
      <c r="C58" s="22"/>
      <c r="D58" s="22"/>
      <c r="E58" s="22"/>
      <c r="F58" s="22"/>
      <c r="G58" s="22"/>
      <c r="H58" s="752"/>
      <c r="I58" s="22"/>
      <c r="J58" s="22"/>
      <c r="K58" s="22"/>
      <c r="L58" s="754"/>
      <c r="M58" s="22"/>
      <c r="N58" s="22"/>
      <c r="O58" s="22"/>
      <c r="P58" s="22"/>
      <c r="Q58" s="22"/>
      <c r="R58" s="22"/>
      <c r="S58" s="22"/>
      <c r="T58" s="22"/>
      <c r="U58" s="22"/>
      <c r="V58" s="22"/>
      <c r="W58" s="22"/>
      <c r="X58" s="22"/>
      <c r="Y58" s="22"/>
      <c r="Z58" s="22"/>
      <c r="AA58" s="22"/>
      <c r="AB58" s="22"/>
      <c r="AC58" s="22"/>
      <c r="AD58" s="22"/>
      <c r="AE58" s="22"/>
      <c r="AF58" s="22"/>
      <c r="AG58" s="22"/>
      <c r="AH58" s="22"/>
      <c r="AJ58" s="22"/>
      <c r="AK58" s="22"/>
      <c r="AL58" s="22"/>
      <c r="AM58" s="22"/>
      <c r="AN58" s="22"/>
      <c r="AO58" s="22"/>
      <c r="AP58" s="22"/>
      <c r="AQ58" s="22"/>
      <c r="AR58" s="22"/>
      <c r="AS58" s="22"/>
      <c r="AT58" s="22"/>
      <c r="AU58" s="22"/>
      <c r="AV58" s="22"/>
      <c r="AW58" s="22"/>
      <c r="AX58" s="22"/>
      <c r="AY58" s="22"/>
      <c r="AZ58" s="22"/>
      <c r="BA58" s="22"/>
    </row>
    <row r="59">
      <c r="A59" s="720" t="s">
        <v>35</v>
      </c>
      <c r="B59" s="22"/>
      <c r="C59" s="22"/>
      <c r="D59" s="22"/>
      <c r="E59" s="22"/>
      <c r="F59" s="22"/>
      <c r="G59" s="22"/>
      <c r="H59" s="752"/>
      <c r="I59" s="22"/>
      <c r="J59" s="22"/>
      <c r="K59" s="22"/>
      <c r="L59" s="754"/>
      <c r="M59" s="22"/>
      <c r="N59" s="22"/>
      <c r="O59" s="22"/>
      <c r="P59" s="22"/>
      <c r="Q59" s="22"/>
      <c r="R59" s="22"/>
      <c r="S59" s="22"/>
      <c r="T59" s="22"/>
      <c r="U59" s="22"/>
      <c r="V59" s="22"/>
      <c r="W59" s="22"/>
      <c r="X59" s="22"/>
      <c r="Y59" s="22"/>
      <c r="Z59" s="22"/>
      <c r="AA59" s="22"/>
      <c r="AB59" s="22"/>
      <c r="AC59" s="22"/>
      <c r="AD59" s="22"/>
      <c r="AE59" s="22"/>
      <c r="AF59" s="22"/>
      <c r="AG59" s="22"/>
      <c r="AH59" s="22"/>
      <c r="AJ59" s="22"/>
      <c r="AK59" s="22"/>
      <c r="AL59" s="22"/>
      <c r="AM59" s="22"/>
      <c r="AN59" s="22"/>
      <c r="AO59" s="22"/>
      <c r="AP59" s="22"/>
      <c r="AQ59" s="22"/>
      <c r="AR59" s="22"/>
      <c r="AS59" s="22"/>
      <c r="AT59" s="22"/>
      <c r="AU59" s="22"/>
      <c r="AV59" s="22"/>
      <c r="AW59" s="22"/>
      <c r="AX59" s="22"/>
      <c r="AY59" s="22"/>
      <c r="AZ59" s="22"/>
      <c r="BA59" s="22"/>
    </row>
    <row r="60">
      <c r="A60" s="720" t="s">
        <v>56</v>
      </c>
      <c r="B60" s="22"/>
      <c r="C60" s="22"/>
      <c r="D60" s="22"/>
      <c r="E60" s="22"/>
      <c r="F60" s="22"/>
      <c r="G60" s="22"/>
      <c r="H60" s="752"/>
      <c r="I60" s="22"/>
      <c r="J60" s="22"/>
      <c r="K60" s="22"/>
      <c r="L60" s="754"/>
      <c r="M60" s="22"/>
      <c r="N60" s="22"/>
      <c r="O60" s="22"/>
      <c r="P60" s="22"/>
      <c r="Q60" s="22"/>
      <c r="R60" s="22"/>
      <c r="S60" s="22"/>
      <c r="T60" s="22"/>
      <c r="U60" s="22"/>
      <c r="V60" s="22"/>
      <c r="W60" s="22"/>
      <c r="X60" s="22"/>
      <c r="Y60" s="22"/>
      <c r="Z60" s="22"/>
      <c r="AA60" s="22"/>
      <c r="AB60" s="22"/>
      <c r="AC60" s="22"/>
      <c r="AD60" s="22"/>
      <c r="AE60" s="22"/>
      <c r="AF60" s="22"/>
      <c r="AG60" s="22"/>
      <c r="AH60" s="22"/>
      <c r="AJ60" s="22"/>
      <c r="AK60" s="22"/>
      <c r="AL60" s="22"/>
      <c r="AM60" s="22"/>
      <c r="AN60" s="22"/>
      <c r="AO60" s="22"/>
      <c r="AP60" s="22"/>
      <c r="AQ60" s="22"/>
      <c r="AR60" s="22"/>
      <c r="AS60" s="22"/>
      <c r="AT60" s="22"/>
      <c r="AU60" s="22"/>
      <c r="AV60" s="22"/>
      <c r="AW60" s="22"/>
      <c r="AX60" s="22"/>
      <c r="AY60" s="22"/>
      <c r="AZ60" s="22"/>
      <c r="BA60" s="22"/>
    </row>
    <row r="61">
      <c r="A61" s="720" t="s">
        <v>35</v>
      </c>
      <c r="B61" s="22"/>
      <c r="C61" s="22"/>
      <c r="D61" s="22"/>
      <c r="E61" s="22"/>
      <c r="F61" s="22"/>
      <c r="G61" s="22"/>
      <c r="H61" s="752"/>
      <c r="I61" s="22"/>
      <c r="J61" s="22"/>
      <c r="K61" s="22"/>
      <c r="L61" s="754"/>
      <c r="M61" s="22"/>
      <c r="N61" s="22"/>
      <c r="O61" s="22"/>
      <c r="P61" s="22"/>
      <c r="Q61" s="22"/>
      <c r="R61" s="22"/>
      <c r="S61" s="22"/>
      <c r="T61" s="22"/>
      <c r="U61" s="22"/>
      <c r="V61" s="22"/>
      <c r="W61" s="22"/>
      <c r="X61" s="22"/>
      <c r="Y61" s="22"/>
      <c r="Z61" s="22"/>
      <c r="AA61" s="22"/>
      <c r="AB61" s="22"/>
      <c r="AC61" s="22"/>
      <c r="AD61" s="22"/>
      <c r="AE61" s="22"/>
      <c r="AF61" s="22"/>
      <c r="AG61" s="22"/>
      <c r="AH61" s="22"/>
      <c r="AJ61" s="22"/>
      <c r="AK61" s="22"/>
      <c r="AL61" s="22"/>
      <c r="AM61" s="22"/>
      <c r="AN61" s="22"/>
      <c r="AO61" s="22"/>
      <c r="AP61" s="22"/>
      <c r="AQ61" s="22"/>
      <c r="AR61" s="22"/>
      <c r="AS61" s="22"/>
      <c r="AT61" s="22"/>
      <c r="AU61" s="22"/>
      <c r="AV61" s="22"/>
      <c r="AW61" s="22"/>
      <c r="AX61" s="22"/>
      <c r="AY61" s="22"/>
      <c r="AZ61" s="22"/>
      <c r="BA61" s="22"/>
    </row>
    <row r="62">
      <c r="A62" s="720" t="s">
        <v>56</v>
      </c>
      <c r="B62" s="22"/>
      <c r="C62" s="22"/>
      <c r="D62" s="22"/>
      <c r="E62" s="22"/>
      <c r="F62" s="22"/>
      <c r="G62" s="22"/>
      <c r="H62" s="752"/>
      <c r="I62" s="22"/>
      <c r="J62" s="22"/>
      <c r="K62" s="22"/>
      <c r="L62" s="754"/>
      <c r="M62" s="22"/>
      <c r="N62" s="22"/>
      <c r="O62" s="22"/>
      <c r="P62" s="22"/>
      <c r="Q62" s="22"/>
      <c r="R62" s="22"/>
      <c r="S62" s="22"/>
      <c r="T62" s="22"/>
      <c r="U62" s="22"/>
      <c r="V62" s="22"/>
      <c r="W62" s="22"/>
      <c r="X62" s="22"/>
      <c r="Y62" s="22"/>
      <c r="Z62" s="22"/>
      <c r="AA62" s="22"/>
      <c r="AB62" s="22"/>
      <c r="AC62" s="22"/>
      <c r="AD62" s="22"/>
      <c r="AE62" s="22"/>
      <c r="AF62" s="22"/>
      <c r="AG62" s="22"/>
      <c r="AH62" s="22"/>
      <c r="AJ62" s="22"/>
      <c r="AK62" s="22"/>
      <c r="AL62" s="22"/>
      <c r="AM62" s="22"/>
      <c r="AN62" s="22"/>
      <c r="AO62" s="22"/>
      <c r="AP62" s="22"/>
      <c r="AQ62" s="22"/>
      <c r="AR62" s="22"/>
      <c r="AS62" s="22"/>
      <c r="AT62" s="22"/>
      <c r="AU62" s="22"/>
      <c r="AV62" s="22"/>
      <c r="AW62" s="22"/>
      <c r="AX62" s="22"/>
      <c r="AY62" s="22"/>
      <c r="AZ62" s="22"/>
      <c r="BA62" s="22"/>
    </row>
    <row r="63">
      <c r="A63" s="720" t="s">
        <v>35</v>
      </c>
      <c r="B63" s="22"/>
      <c r="C63" s="22"/>
      <c r="D63" s="22"/>
      <c r="E63" s="22"/>
      <c r="F63" s="22"/>
      <c r="G63" s="22"/>
      <c r="H63" s="752"/>
      <c r="I63" s="22"/>
      <c r="J63" s="22"/>
      <c r="K63" s="22"/>
      <c r="L63" s="754"/>
      <c r="M63" s="22"/>
      <c r="N63" s="22"/>
      <c r="O63" s="22"/>
      <c r="P63" s="22"/>
      <c r="Q63" s="22"/>
      <c r="R63" s="22"/>
      <c r="S63" s="22"/>
      <c r="T63" s="22"/>
      <c r="U63" s="22"/>
      <c r="V63" s="22"/>
      <c r="W63" s="22"/>
      <c r="X63" s="22"/>
      <c r="Y63" s="22"/>
      <c r="Z63" s="22"/>
      <c r="AA63" s="22"/>
      <c r="AB63" s="22"/>
      <c r="AC63" s="22"/>
      <c r="AD63" s="22"/>
      <c r="AE63" s="22"/>
      <c r="AF63" s="22"/>
      <c r="AG63" s="22"/>
      <c r="AH63" s="22"/>
      <c r="AJ63" s="22"/>
      <c r="AK63" s="22"/>
      <c r="AL63" s="22"/>
      <c r="AM63" s="22"/>
      <c r="AN63" s="22"/>
      <c r="AO63" s="22"/>
      <c r="AP63" s="22"/>
      <c r="AQ63" s="22"/>
      <c r="AR63" s="22"/>
      <c r="AS63" s="22"/>
      <c r="AT63" s="22"/>
      <c r="AU63" s="22"/>
      <c r="AV63" s="22"/>
      <c r="AW63" s="22"/>
      <c r="AX63" s="22"/>
      <c r="AY63" s="22"/>
      <c r="AZ63" s="22"/>
      <c r="BA63" s="22"/>
    </row>
    <row r="64">
      <c r="A64" s="22"/>
      <c r="B64" s="22"/>
      <c r="C64" s="22"/>
      <c r="D64" s="22"/>
      <c r="E64" s="22"/>
      <c r="F64" s="22"/>
      <c r="G64" s="22"/>
      <c r="H64" s="752"/>
      <c r="I64" s="22"/>
      <c r="J64" s="22"/>
      <c r="K64" s="22"/>
      <c r="L64" s="754"/>
      <c r="M64" s="22"/>
      <c r="N64" s="22"/>
      <c r="O64" s="22"/>
      <c r="P64" s="22"/>
      <c r="Q64" s="22"/>
      <c r="R64" s="22"/>
      <c r="S64" s="22"/>
      <c r="T64" s="22"/>
      <c r="U64" s="22"/>
      <c r="V64" s="22"/>
      <c r="W64" s="22"/>
      <c r="X64" s="22"/>
      <c r="Y64" s="22"/>
      <c r="Z64" s="22"/>
      <c r="AA64" s="22"/>
      <c r="AB64" s="22"/>
      <c r="AC64" s="22"/>
      <c r="AD64" s="22"/>
      <c r="AE64" s="22"/>
      <c r="AF64" s="22"/>
      <c r="AG64" s="22"/>
      <c r="AH64" s="22"/>
      <c r="AJ64" s="22"/>
      <c r="AK64" s="22"/>
      <c r="AL64" s="22"/>
      <c r="AM64" s="22"/>
      <c r="AN64" s="22"/>
      <c r="AO64" s="22"/>
      <c r="AP64" s="22"/>
      <c r="AQ64" s="22"/>
      <c r="AR64" s="22"/>
      <c r="AS64" s="22"/>
      <c r="AT64" s="22"/>
      <c r="AU64" s="22"/>
      <c r="AV64" s="22"/>
      <c r="AW64" s="22"/>
      <c r="AX64" s="22"/>
      <c r="AY64" s="22"/>
      <c r="AZ64" s="22"/>
      <c r="BA64" s="22"/>
    </row>
    <row r="65">
      <c r="A65" s="22"/>
      <c r="B65" s="22"/>
      <c r="C65" s="22"/>
      <c r="D65" s="22"/>
      <c r="E65" s="22"/>
      <c r="F65" s="22"/>
      <c r="G65" s="22"/>
      <c r="H65" s="752"/>
      <c r="I65" s="22"/>
      <c r="J65" s="22"/>
      <c r="K65" s="22"/>
      <c r="L65" s="754"/>
      <c r="M65" s="22"/>
      <c r="N65" s="22"/>
      <c r="O65" s="22"/>
      <c r="P65" s="22"/>
      <c r="Q65" s="22"/>
      <c r="R65" s="22"/>
      <c r="S65" s="22"/>
      <c r="T65" s="22"/>
      <c r="U65" s="22"/>
      <c r="V65" s="22"/>
      <c r="W65" s="22"/>
      <c r="X65" s="22"/>
      <c r="Y65" s="22"/>
      <c r="Z65" s="22"/>
      <c r="AA65" s="22"/>
      <c r="AB65" s="22"/>
      <c r="AC65" s="22"/>
      <c r="AD65" s="22"/>
      <c r="AE65" s="22"/>
      <c r="AF65" s="22"/>
      <c r="AG65" s="22"/>
      <c r="AH65" s="22"/>
      <c r="AJ65" s="22"/>
      <c r="AK65" s="22"/>
      <c r="AL65" s="22"/>
      <c r="AM65" s="22"/>
      <c r="AN65" s="22"/>
      <c r="AO65" s="22"/>
      <c r="AP65" s="22"/>
      <c r="AQ65" s="22"/>
      <c r="AR65" s="22"/>
      <c r="AS65" s="22"/>
      <c r="AT65" s="22"/>
      <c r="AU65" s="22"/>
      <c r="AV65" s="22"/>
      <c r="AW65" s="22"/>
      <c r="AX65" s="22"/>
      <c r="AY65" s="22"/>
      <c r="AZ65" s="22"/>
      <c r="BA65" s="22"/>
    </row>
    <row r="66">
      <c r="A66" s="22"/>
      <c r="B66" s="22"/>
      <c r="C66" s="22"/>
      <c r="D66" s="22"/>
      <c r="E66" s="22"/>
      <c r="F66" s="22"/>
      <c r="G66" s="22"/>
      <c r="H66" s="752"/>
      <c r="I66" s="22"/>
      <c r="J66" s="22"/>
      <c r="K66" s="22"/>
      <c r="L66" s="754"/>
      <c r="M66" s="22"/>
      <c r="N66" s="22"/>
      <c r="O66" s="22"/>
      <c r="P66" s="22"/>
      <c r="Q66" s="22"/>
      <c r="R66" s="22"/>
      <c r="S66" s="22"/>
      <c r="T66" s="22"/>
      <c r="U66" s="22"/>
      <c r="V66" s="22"/>
      <c r="W66" s="22"/>
      <c r="X66" s="22"/>
      <c r="Y66" s="22"/>
      <c r="Z66" s="22"/>
      <c r="AA66" s="22"/>
      <c r="AB66" s="22"/>
      <c r="AC66" s="22"/>
      <c r="AD66" s="22"/>
      <c r="AE66" s="22"/>
      <c r="AF66" s="22"/>
      <c r="AG66" s="22"/>
      <c r="AH66" s="22"/>
      <c r="AJ66" s="22"/>
      <c r="AK66" s="22"/>
      <c r="AL66" s="22"/>
      <c r="AM66" s="22"/>
      <c r="AN66" s="22"/>
      <c r="AO66" s="22"/>
      <c r="AP66" s="22"/>
      <c r="AQ66" s="22"/>
      <c r="AR66" s="22"/>
      <c r="AS66" s="22"/>
      <c r="AT66" s="22"/>
      <c r="AU66" s="22"/>
      <c r="AV66" s="22"/>
      <c r="AW66" s="22"/>
      <c r="AX66" s="22"/>
      <c r="AY66" s="22"/>
      <c r="AZ66" s="22"/>
      <c r="BA66" s="22"/>
    </row>
    <row r="67">
      <c r="A67" s="22"/>
      <c r="B67" s="22"/>
      <c r="C67" s="22"/>
      <c r="D67" s="22"/>
      <c r="E67" s="22"/>
      <c r="F67" s="22"/>
      <c r="G67" s="22"/>
      <c r="H67" s="752"/>
      <c r="I67" s="22"/>
      <c r="J67" s="22"/>
      <c r="K67" s="22"/>
      <c r="L67" s="754"/>
      <c r="M67" s="22"/>
      <c r="N67" s="22"/>
      <c r="O67" s="22"/>
      <c r="P67" s="22"/>
      <c r="Q67" s="22"/>
      <c r="R67" s="22"/>
      <c r="S67" s="22"/>
      <c r="T67" s="22"/>
      <c r="U67" s="22"/>
      <c r="V67" s="22"/>
      <c r="W67" s="22"/>
      <c r="X67" s="22"/>
      <c r="Y67" s="22"/>
      <c r="Z67" s="22"/>
      <c r="AA67" s="22"/>
      <c r="AB67" s="22"/>
      <c r="AC67" s="22"/>
      <c r="AD67" s="22"/>
      <c r="AE67" s="22"/>
      <c r="AF67" s="22"/>
      <c r="AG67" s="22"/>
      <c r="AH67" s="22"/>
      <c r="AJ67" s="22"/>
      <c r="AK67" s="22"/>
      <c r="AL67" s="22"/>
      <c r="AM67" s="22"/>
      <c r="AN67" s="22"/>
      <c r="AO67" s="22"/>
      <c r="AP67" s="22"/>
      <c r="AQ67" s="22"/>
      <c r="AR67" s="22"/>
      <c r="AS67" s="22"/>
      <c r="AT67" s="22"/>
      <c r="AU67" s="22"/>
      <c r="AV67" s="22"/>
      <c r="AW67" s="22"/>
      <c r="AX67" s="22"/>
      <c r="AY67" s="22"/>
      <c r="AZ67" s="22"/>
      <c r="BA67" s="22"/>
    </row>
    <row r="68">
      <c r="A68" s="22"/>
      <c r="B68" s="22"/>
      <c r="C68" s="22"/>
      <c r="D68" s="22"/>
      <c r="E68" s="22"/>
      <c r="F68" s="22"/>
      <c r="G68" s="22"/>
      <c r="H68" s="752"/>
      <c r="I68" s="22"/>
      <c r="J68" s="22"/>
      <c r="K68" s="22"/>
      <c r="L68" s="754"/>
      <c r="M68" s="22"/>
      <c r="N68" s="22"/>
      <c r="O68" s="22"/>
      <c r="P68" s="22"/>
      <c r="Q68" s="22"/>
      <c r="R68" s="22"/>
      <c r="S68" s="22"/>
      <c r="T68" s="22"/>
      <c r="U68" s="22"/>
      <c r="V68" s="22"/>
      <c r="W68" s="22"/>
      <c r="X68" s="22"/>
      <c r="Y68" s="22"/>
      <c r="Z68" s="22"/>
      <c r="AA68" s="22"/>
      <c r="AB68" s="22"/>
      <c r="AC68" s="22"/>
      <c r="AD68" s="22"/>
      <c r="AE68" s="22"/>
      <c r="AF68" s="22"/>
      <c r="AG68" s="22"/>
      <c r="AH68" s="22"/>
      <c r="AJ68" s="22"/>
      <c r="AK68" s="22"/>
      <c r="AL68" s="22"/>
      <c r="AM68" s="22"/>
      <c r="AN68" s="22"/>
      <c r="AO68" s="22"/>
      <c r="AP68" s="22"/>
      <c r="AQ68" s="22"/>
      <c r="AR68" s="22"/>
      <c r="AS68" s="22"/>
      <c r="AT68" s="22"/>
      <c r="AU68" s="22"/>
      <c r="AV68" s="22"/>
      <c r="AW68" s="22"/>
      <c r="AX68" s="22"/>
      <c r="AY68" s="22"/>
      <c r="AZ68" s="22"/>
      <c r="BA68" s="22"/>
    </row>
    <row r="69">
      <c r="A69" s="22"/>
      <c r="B69" s="22"/>
      <c r="C69" s="22"/>
      <c r="D69" s="22"/>
      <c r="E69" s="22"/>
      <c r="F69" s="22"/>
      <c r="G69" s="22"/>
      <c r="H69" s="752"/>
      <c r="I69" s="22"/>
      <c r="J69" s="22"/>
      <c r="K69" s="22"/>
      <c r="L69" s="754"/>
      <c r="M69" s="22"/>
      <c r="N69" s="22"/>
      <c r="O69" s="22"/>
      <c r="P69" s="22"/>
      <c r="Q69" s="22"/>
      <c r="R69" s="22"/>
      <c r="S69" s="22"/>
      <c r="T69" s="22"/>
      <c r="U69" s="22"/>
      <c r="V69" s="22"/>
      <c r="W69" s="22"/>
      <c r="X69" s="22"/>
      <c r="Y69" s="22"/>
      <c r="Z69" s="22"/>
      <c r="AA69" s="22"/>
      <c r="AB69" s="22"/>
      <c r="AC69" s="22"/>
      <c r="AD69" s="22"/>
      <c r="AE69" s="22"/>
      <c r="AF69" s="22"/>
      <c r="AG69" s="22"/>
      <c r="AH69" s="22"/>
      <c r="AJ69" s="22"/>
      <c r="AK69" s="22"/>
      <c r="AL69" s="22"/>
      <c r="AM69" s="22"/>
      <c r="AN69" s="22"/>
      <c r="AO69" s="22"/>
      <c r="AP69" s="22"/>
      <c r="AQ69" s="22"/>
      <c r="AR69" s="22"/>
      <c r="AS69" s="22"/>
      <c r="AT69" s="22"/>
      <c r="AU69" s="22"/>
      <c r="AV69" s="22"/>
      <c r="AW69" s="22"/>
      <c r="AX69" s="22"/>
      <c r="AY69" s="22"/>
      <c r="AZ69" s="22"/>
      <c r="BA69" s="22"/>
    </row>
    <row r="70">
      <c r="A70" s="22"/>
      <c r="B70" s="22"/>
      <c r="C70" s="22"/>
      <c r="D70" s="22"/>
      <c r="E70" s="22"/>
      <c r="F70" s="22"/>
      <c r="G70" s="22"/>
      <c r="H70" s="752"/>
      <c r="I70" s="22"/>
      <c r="J70" s="22"/>
      <c r="K70" s="22"/>
      <c r="L70" s="754"/>
      <c r="M70" s="22"/>
      <c r="N70" s="22"/>
      <c r="O70" s="22"/>
      <c r="P70" s="22"/>
      <c r="Q70" s="22"/>
      <c r="R70" s="22"/>
      <c r="S70" s="22"/>
      <c r="T70" s="22"/>
      <c r="U70" s="22"/>
      <c r="V70" s="22"/>
      <c r="W70" s="22"/>
      <c r="X70" s="22"/>
      <c r="Y70" s="22"/>
      <c r="Z70" s="22"/>
      <c r="AA70" s="22"/>
      <c r="AB70" s="22"/>
      <c r="AC70" s="22"/>
      <c r="AD70" s="22"/>
      <c r="AE70" s="22"/>
      <c r="AF70" s="22"/>
      <c r="AG70" s="22"/>
      <c r="AH70" s="22"/>
      <c r="AJ70" s="22"/>
      <c r="AK70" s="22"/>
      <c r="AL70" s="22"/>
      <c r="AM70" s="22"/>
      <c r="AN70" s="22"/>
      <c r="AO70" s="22"/>
      <c r="AP70" s="22"/>
      <c r="AQ70" s="22"/>
      <c r="AR70" s="22"/>
      <c r="AS70" s="22"/>
      <c r="AT70" s="22"/>
      <c r="AU70" s="22"/>
      <c r="AV70" s="22"/>
      <c r="AW70" s="22"/>
      <c r="AX70" s="22"/>
      <c r="AY70" s="22"/>
      <c r="AZ70" s="22"/>
      <c r="BA70" s="22"/>
    </row>
    <row r="71">
      <c r="A71" s="22"/>
      <c r="B71" s="22"/>
      <c r="C71" s="22"/>
      <c r="D71" s="22"/>
      <c r="E71" s="22"/>
      <c r="F71" s="22"/>
      <c r="G71" s="22"/>
      <c r="H71" s="752"/>
      <c r="I71" s="22"/>
      <c r="J71" s="22"/>
      <c r="K71" s="22"/>
      <c r="L71" s="754"/>
      <c r="M71" s="22"/>
      <c r="N71" s="22"/>
      <c r="O71" s="22"/>
      <c r="P71" s="22"/>
      <c r="Q71" s="22"/>
      <c r="R71" s="22"/>
      <c r="S71" s="22"/>
      <c r="T71" s="22"/>
      <c r="U71" s="22"/>
      <c r="V71" s="22"/>
      <c r="W71" s="22"/>
      <c r="X71" s="22"/>
      <c r="Y71" s="22"/>
      <c r="Z71" s="22"/>
      <c r="AA71" s="22"/>
      <c r="AB71" s="22"/>
      <c r="AC71" s="22"/>
      <c r="AD71" s="22"/>
      <c r="AE71" s="22"/>
      <c r="AF71" s="22"/>
      <c r="AG71" s="22"/>
      <c r="AH71" s="22"/>
      <c r="AJ71" s="22"/>
      <c r="AK71" s="22"/>
      <c r="AL71" s="22"/>
      <c r="AM71" s="22"/>
      <c r="AN71" s="22"/>
      <c r="AO71" s="22"/>
      <c r="AP71" s="22"/>
      <c r="AQ71" s="22"/>
      <c r="AR71" s="22"/>
      <c r="AS71" s="22"/>
      <c r="AT71" s="22"/>
      <c r="AU71" s="22"/>
      <c r="AV71" s="22"/>
      <c r="AW71" s="22"/>
      <c r="AX71" s="22"/>
      <c r="AY71" s="22"/>
      <c r="AZ71" s="22"/>
      <c r="BA71" s="22"/>
    </row>
    <row r="72">
      <c r="A72" s="22"/>
      <c r="B72" s="22"/>
      <c r="C72" s="22"/>
      <c r="D72" s="22"/>
      <c r="E72" s="22"/>
      <c r="F72" s="22"/>
      <c r="G72" s="22"/>
      <c r="H72" s="752"/>
      <c r="I72" s="22"/>
      <c r="J72" s="22"/>
      <c r="K72" s="22"/>
      <c r="L72" s="754"/>
      <c r="M72" s="22"/>
      <c r="N72" s="22"/>
      <c r="O72" s="22"/>
      <c r="P72" s="22"/>
      <c r="Q72" s="22"/>
      <c r="R72" s="22"/>
      <c r="S72" s="22"/>
      <c r="T72" s="22"/>
      <c r="U72" s="22"/>
      <c r="V72" s="22"/>
      <c r="W72" s="22"/>
      <c r="X72" s="22"/>
      <c r="Y72" s="22"/>
      <c r="Z72" s="22"/>
      <c r="AA72" s="22"/>
      <c r="AB72" s="22"/>
      <c r="AC72" s="22"/>
      <c r="AD72" s="22"/>
      <c r="AE72" s="22"/>
      <c r="AF72" s="22"/>
      <c r="AG72" s="22"/>
      <c r="AH72" s="22"/>
      <c r="AJ72" s="22"/>
      <c r="AK72" s="22"/>
      <c r="AL72" s="22"/>
      <c r="AM72" s="22"/>
      <c r="AN72" s="22"/>
      <c r="AO72" s="22"/>
      <c r="AP72" s="22"/>
      <c r="AQ72" s="22"/>
      <c r="AR72" s="22"/>
      <c r="AS72" s="22"/>
      <c r="AT72" s="22"/>
      <c r="AU72" s="22"/>
      <c r="AV72" s="22"/>
      <c r="AW72" s="22"/>
      <c r="AX72" s="22"/>
      <c r="AY72" s="22"/>
      <c r="AZ72" s="22"/>
      <c r="BA72" s="22"/>
    </row>
    <row r="73">
      <c r="A73" s="22"/>
      <c r="B73" s="22"/>
      <c r="C73" s="22"/>
      <c r="D73" s="22"/>
      <c r="E73" s="22"/>
      <c r="F73" s="22"/>
      <c r="G73" s="22"/>
      <c r="H73" s="752"/>
      <c r="I73" s="22"/>
      <c r="J73" s="22"/>
      <c r="K73" s="22"/>
      <c r="L73" s="754"/>
      <c r="M73" s="22"/>
      <c r="N73" s="22"/>
      <c r="O73" s="22"/>
      <c r="P73" s="22"/>
      <c r="Q73" s="22"/>
      <c r="R73" s="22"/>
      <c r="S73" s="22"/>
      <c r="T73" s="22"/>
      <c r="U73" s="22"/>
      <c r="V73" s="22"/>
      <c r="W73" s="22"/>
      <c r="X73" s="22"/>
      <c r="Y73" s="22"/>
      <c r="Z73" s="22"/>
      <c r="AA73" s="22"/>
      <c r="AB73" s="22"/>
      <c r="AC73" s="22"/>
      <c r="AD73" s="22"/>
      <c r="AE73" s="22"/>
      <c r="AF73" s="22"/>
      <c r="AG73" s="22"/>
      <c r="AH73" s="22"/>
      <c r="AJ73" s="22"/>
      <c r="AK73" s="22"/>
      <c r="AL73" s="22"/>
      <c r="AM73" s="22"/>
      <c r="AN73" s="22"/>
      <c r="AO73" s="22"/>
      <c r="AP73" s="22"/>
      <c r="AQ73" s="22"/>
      <c r="AR73" s="22"/>
      <c r="AS73" s="22"/>
      <c r="AT73" s="22"/>
      <c r="AU73" s="22"/>
      <c r="AV73" s="22"/>
      <c r="AW73" s="22"/>
      <c r="AX73" s="22"/>
      <c r="AY73" s="22"/>
      <c r="AZ73" s="22"/>
      <c r="BA73" s="22"/>
    </row>
    <row r="74">
      <c r="A74" s="22"/>
      <c r="B74" s="22"/>
      <c r="C74" s="22"/>
      <c r="D74" s="22"/>
      <c r="E74" s="22"/>
      <c r="F74" s="22"/>
      <c r="G74" s="22"/>
      <c r="H74" s="752"/>
      <c r="I74" s="22"/>
      <c r="J74" s="22"/>
      <c r="K74" s="22"/>
      <c r="L74" s="754"/>
      <c r="M74" s="22"/>
      <c r="N74" s="22"/>
      <c r="O74" s="22"/>
      <c r="P74" s="22"/>
      <c r="Q74" s="22"/>
      <c r="R74" s="22"/>
      <c r="S74" s="22"/>
      <c r="T74" s="22"/>
      <c r="U74" s="22"/>
      <c r="V74" s="22"/>
      <c r="W74" s="22"/>
      <c r="X74" s="22"/>
      <c r="Y74" s="22"/>
      <c r="Z74" s="22"/>
      <c r="AA74" s="22"/>
      <c r="AB74" s="22"/>
      <c r="AC74" s="22"/>
      <c r="AD74" s="22"/>
      <c r="AE74" s="22"/>
      <c r="AF74" s="22"/>
      <c r="AG74" s="22"/>
      <c r="AH74" s="22"/>
      <c r="AJ74" s="22"/>
      <c r="AK74" s="22"/>
      <c r="AL74" s="22"/>
      <c r="AM74" s="22"/>
      <c r="AN74" s="22"/>
      <c r="AO74" s="22"/>
      <c r="AP74" s="22"/>
      <c r="AQ74" s="22"/>
      <c r="AR74" s="22"/>
      <c r="AS74" s="22"/>
      <c r="AT74" s="22"/>
      <c r="AU74" s="22"/>
      <c r="AV74" s="22"/>
      <c r="AW74" s="22"/>
      <c r="AX74" s="22"/>
      <c r="AY74" s="22"/>
      <c r="AZ74" s="22"/>
      <c r="BA74" s="22"/>
    </row>
    <row r="75">
      <c r="A75" s="22"/>
      <c r="B75" s="22"/>
      <c r="C75" s="22"/>
      <c r="D75" s="22"/>
      <c r="E75" s="22"/>
      <c r="F75" s="22"/>
      <c r="G75" s="22"/>
      <c r="H75" s="752"/>
      <c r="I75" s="22"/>
      <c r="J75" s="22"/>
      <c r="K75" s="22"/>
      <c r="L75" s="754"/>
      <c r="M75" s="22"/>
      <c r="N75" s="22"/>
      <c r="O75" s="22"/>
      <c r="P75" s="22"/>
      <c r="Q75" s="22"/>
      <c r="R75" s="22"/>
      <c r="S75" s="22"/>
      <c r="T75" s="22"/>
      <c r="U75" s="22"/>
      <c r="V75" s="22"/>
      <c r="W75" s="22"/>
      <c r="X75" s="22"/>
      <c r="Y75" s="22"/>
      <c r="Z75" s="22"/>
      <c r="AA75" s="22"/>
      <c r="AB75" s="22"/>
      <c r="AC75" s="22"/>
      <c r="AD75" s="22"/>
      <c r="AE75" s="22"/>
      <c r="AF75" s="22"/>
      <c r="AG75" s="22"/>
      <c r="AH75" s="22"/>
      <c r="AJ75" s="22"/>
      <c r="AK75" s="22"/>
      <c r="AL75" s="22"/>
      <c r="AM75" s="22"/>
      <c r="AN75" s="22"/>
      <c r="AO75" s="22"/>
      <c r="AP75" s="22"/>
      <c r="AQ75" s="22"/>
      <c r="AR75" s="22"/>
      <c r="AS75" s="22"/>
      <c r="AT75" s="22"/>
      <c r="AU75" s="22"/>
      <c r="AV75" s="22"/>
      <c r="AW75" s="22"/>
      <c r="AX75" s="22"/>
      <c r="AY75" s="22"/>
      <c r="AZ75" s="22"/>
      <c r="BA75" s="22"/>
    </row>
    <row r="76">
      <c r="A76" s="22"/>
      <c r="B76" s="22"/>
      <c r="C76" s="22"/>
      <c r="D76" s="22"/>
      <c r="E76" s="22"/>
      <c r="F76" s="22"/>
      <c r="G76" s="22"/>
      <c r="H76" s="752"/>
      <c r="I76" s="22"/>
      <c r="J76" s="22"/>
      <c r="K76" s="22"/>
      <c r="L76" s="754"/>
      <c r="M76" s="22"/>
      <c r="N76" s="22"/>
      <c r="O76" s="22"/>
      <c r="P76" s="22"/>
      <c r="Q76" s="22"/>
      <c r="R76" s="22"/>
      <c r="S76" s="22"/>
      <c r="T76" s="22"/>
      <c r="U76" s="22"/>
      <c r="V76" s="22"/>
      <c r="W76" s="22"/>
      <c r="X76" s="22"/>
      <c r="Y76" s="22"/>
      <c r="Z76" s="22"/>
      <c r="AA76" s="22"/>
      <c r="AB76" s="22"/>
      <c r="AC76" s="22"/>
      <c r="AD76" s="22"/>
      <c r="AE76" s="22"/>
      <c r="AF76" s="22"/>
      <c r="AG76" s="22"/>
      <c r="AH76" s="22"/>
      <c r="AJ76" s="22"/>
      <c r="AK76" s="22"/>
      <c r="AL76" s="22"/>
      <c r="AM76" s="22"/>
      <c r="AN76" s="22"/>
      <c r="AO76" s="22"/>
      <c r="AP76" s="22"/>
      <c r="AQ76" s="22"/>
      <c r="AR76" s="22"/>
      <c r="AS76" s="22"/>
      <c r="AT76" s="22"/>
      <c r="AU76" s="22"/>
      <c r="AV76" s="22"/>
      <c r="AW76" s="22"/>
      <c r="AX76" s="22"/>
      <c r="AY76" s="22"/>
      <c r="AZ76" s="22"/>
      <c r="BA76" s="22"/>
    </row>
    <row r="77">
      <c r="A77" s="22"/>
      <c r="B77" s="22"/>
      <c r="C77" s="22"/>
      <c r="D77" s="22"/>
      <c r="E77" s="22"/>
      <c r="F77" s="22"/>
      <c r="G77" s="22"/>
      <c r="H77" s="752"/>
      <c r="I77" s="22"/>
      <c r="J77" s="22"/>
      <c r="K77" s="22"/>
      <c r="L77" s="754"/>
      <c r="M77" s="22"/>
      <c r="N77" s="22"/>
      <c r="O77" s="22"/>
      <c r="P77" s="22"/>
      <c r="Q77" s="22"/>
      <c r="R77" s="22"/>
      <c r="S77" s="22"/>
      <c r="T77" s="22"/>
      <c r="U77" s="22"/>
      <c r="V77" s="22"/>
      <c r="W77" s="22"/>
      <c r="X77" s="22"/>
      <c r="Y77" s="22"/>
      <c r="Z77" s="22"/>
      <c r="AA77" s="22"/>
      <c r="AB77" s="22"/>
      <c r="AC77" s="22"/>
      <c r="AD77" s="22"/>
      <c r="AE77" s="22"/>
      <c r="AF77" s="22"/>
      <c r="AG77" s="22"/>
      <c r="AH77" s="22"/>
      <c r="AJ77" s="22"/>
      <c r="AK77" s="22"/>
      <c r="AL77" s="22"/>
      <c r="AM77" s="22"/>
      <c r="AN77" s="22"/>
      <c r="AO77" s="22"/>
      <c r="AP77" s="22"/>
      <c r="AQ77" s="22"/>
      <c r="AR77" s="22"/>
      <c r="AS77" s="22"/>
      <c r="AT77" s="22"/>
      <c r="AU77" s="22"/>
      <c r="AV77" s="22"/>
      <c r="AW77" s="22"/>
      <c r="AX77" s="22"/>
      <c r="AY77" s="22"/>
      <c r="AZ77" s="22"/>
      <c r="BA77" s="22"/>
    </row>
    <row r="78">
      <c r="A78" s="22"/>
      <c r="B78" s="22"/>
      <c r="C78" s="22"/>
      <c r="D78" s="22"/>
      <c r="E78" s="22"/>
      <c r="F78" s="22"/>
      <c r="G78" s="22"/>
      <c r="H78" s="752"/>
      <c r="I78" s="22"/>
      <c r="J78" s="22"/>
      <c r="K78" s="22"/>
      <c r="L78" s="754"/>
      <c r="M78" s="22"/>
      <c r="N78" s="22"/>
      <c r="O78" s="22"/>
      <c r="P78" s="22"/>
      <c r="Q78" s="22"/>
      <c r="R78" s="22"/>
      <c r="S78" s="22"/>
      <c r="T78" s="22"/>
      <c r="U78" s="22"/>
      <c r="V78" s="22"/>
      <c r="W78" s="22"/>
      <c r="X78" s="22"/>
      <c r="Y78" s="22"/>
      <c r="Z78" s="22"/>
      <c r="AA78" s="22"/>
      <c r="AB78" s="22"/>
      <c r="AC78" s="22"/>
      <c r="AD78" s="22"/>
      <c r="AE78" s="22"/>
      <c r="AF78" s="22"/>
      <c r="AG78" s="22"/>
      <c r="AH78" s="22"/>
      <c r="AJ78" s="22"/>
      <c r="AK78" s="22"/>
      <c r="AL78" s="22"/>
      <c r="AM78" s="22"/>
      <c r="AN78" s="22"/>
      <c r="AO78" s="22"/>
      <c r="AP78" s="22"/>
      <c r="AQ78" s="22"/>
      <c r="AR78" s="22"/>
      <c r="AS78" s="22"/>
      <c r="AT78" s="22"/>
      <c r="AU78" s="22"/>
      <c r="AV78" s="22"/>
      <c r="AW78" s="22"/>
      <c r="AX78" s="22"/>
      <c r="AY78" s="22"/>
      <c r="AZ78" s="22"/>
      <c r="BA78" s="22"/>
    </row>
    <row r="79">
      <c r="A79" s="22"/>
      <c r="B79" s="22"/>
      <c r="C79" s="22"/>
      <c r="D79" s="22"/>
      <c r="E79" s="22"/>
      <c r="F79" s="22"/>
      <c r="G79" s="22"/>
      <c r="H79" s="752"/>
      <c r="I79" s="22"/>
      <c r="J79" s="22"/>
      <c r="K79" s="22"/>
      <c r="L79" s="754"/>
      <c r="M79" s="22"/>
      <c r="N79" s="22"/>
      <c r="O79" s="22"/>
      <c r="P79" s="22"/>
      <c r="Q79" s="22"/>
      <c r="R79" s="22"/>
      <c r="S79" s="22"/>
      <c r="T79" s="22"/>
      <c r="U79" s="22"/>
      <c r="V79" s="22"/>
      <c r="W79" s="22"/>
      <c r="X79" s="22"/>
      <c r="Y79" s="22"/>
      <c r="Z79" s="22"/>
      <c r="AA79" s="22"/>
      <c r="AB79" s="22"/>
      <c r="AC79" s="22"/>
      <c r="AD79" s="22"/>
      <c r="AE79" s="22"/>
      <c r="AF79" s="22"/>
      <c r="AG79" s="22"/>
      <c r="AH79" s="22"/>
      <c r="AJ79" s="22"/>
      <c r="AK79" s="22"/>
      <c r="AL79" s="22"/>
      <c r="AM79" s="22"/>
      <c r="AN79" s="22"/>
      <c r="AO79" s="22"/>
      <c r="AP79" s="22"/>
      <c r="AQ79" s="22"/>
      <c r="AR79" s="22"/>
      <c r="AS79" s="22"/>
      <c r="AT79" s="22"/>
      <c r="AU79" s="22"/>
      <c r="AV79" s="22"/>
      <c r="AW79" s="22"/>
      <c r="AX79" s="22"/>
      <c r="AY79" s="22"/>
      <c r="AZ79" s="22"/>
      <c r="BA79" s="22"/>
    </row>
    <row r="80">
      <c r="A80" s="22"/>
      <c r="B80" s="22"/>
      <c r="C80" s="22"/>
      <c r="D80" s="22"/>
      <c r="E80" s="22"/>
      <c r="F80" s="22"/>
      <c r="G80" s="22"/>
      <c r="H80" s="752"/>
      <c r="I80" s="22"/>
      <c r="J80" s="22"/>
      <c r="K80" s="22"/>
      <c r="L80" s="754"/>
      <c r="M80" s="22"/>
      <c r="N80" s="22"/>
      <c r="O80" s="22"/>
      <c r="P80" s="22"/>
      <c r="Q80" s="22"/>
      <c r="R80" s="22"/>
      <c r="S80" s="22"/>
      <c r="T80" s="22"/>
      <c r="U80" s="22"/>
      <c r="V80" s="22"/>
      <c r="W80" s="22"/>
      <c r="X80" s="22"/>
      <c r="Y80" s="22"/>
      <c r="Z80" s="22"/>
      <c r="AA80" s="22"/>
      <c r="AB80" s="22"/>
      <c r="AC80" s="22"/>
      <c r="AD80" s="22"/>
      <c r="AE80" s="22"/>
      <c r="AF80" s="22"/>
      <c r="AG80" s="22"/>
      <c r="AH80" s="22"/>
      <c r="AJ80" s="22"/>
      <c r="AK80" s="22"/>
      <c r="AL80" s="22"/>
      <c r="AM80" s="22"/>
      <c r="AN80" s="22"/>
      <c r="AO80" s="22"/>
      <c r="AP80" s="22"/>
      <c r="AQ80" s="22"/>
      <c r="AR80" s="22"/>
      <c r="AS80" s="22"/>
      <c r="AT80" s="22"/>
      <c r="AU80" s="22"/>
      <c r="AV80" s="22"/>
      <c r="AW80" s="22"/>
      <c r="AX80" s="22"/>
      <c r="AY80" s="22"/>
      <c r="AZ80" s="22"/>
      <c r="BA80" s="22"/>
    </row>
    <row r="81">
      <c r="A81" s="22"/>
      <c r="B81" s="22"/>
      <c r="C81" s="22"/>
      <c r="D81" s="22"/>
      <c r="E81" s="22"/>
      <c r="F81" s="22"/>
      <c r="G81" s="22"/>
      <c r="H81" s="752"/>
      <c r="I81" s="22"/>
      <c r="J81" s="22"/>
      <c r="K81" s="22"/>
      <c r="L81" s="754"/>
      <c r="M81" s="22"/>
      <c r="N81" s="22"/>
      <c r="O81" s="22"/>
      <c r="P81" s="22"/>
      <c r="Q81" s="22"/>
      <c r="R81" s="22"/>
      <c r="S81" s="22"/>
      <c r="T81" s="22"/>
      <c r="U81" s="22"/>
      <c r="V81" s="22"/>
      <c r="W81" s="22"/>
      <c r="X81" s="22"/>
      <c r="Y81" s="22"/>
      <c r="Z81" s="22"/>
      <c r="AA81" s="22"/>
      <c r="AB81" s="22"/>
      <c r="AC81" s="22"/>
      <c r="AD81" s="22"/>
      <c r="AE81" s="22"/>
      <c r="AF81" s="22"/>
      <c r="AG81" s="22"/>
      <c r="AH81" s="22"/>
      <c r="AJ81" s="22"/>
      <c r="AK81" s="22"/>
      <c r="AL81" s="22"/>
      <c r="AM81" s="22"/>
      <c r="AN81" s="22"/>
      <c r="AO81" s="22"/>
      <c r="AP81" s="22"/>
      <c r="AQ81" s="22"/>
      <c r="AR81" s="22"/>
      <c r="AS81" s="22"/>
      <c r="AT81" s="22"/>
      <c r="AU81" s="22"/>
      <c r="AV81" s="22"/>
      <c r="AW81" s="22"/>
      <c r="AX81" s="22"/>
      <c r="AY81" s="22"/>
      <c r="AZ81" s="22"/>
      <c r="BA81" s="22"/>
    </row>
    <row r="82">
      <c r="A82" s="22"/>
      <c r="B82" s="22"/>
      <c r="C82" s="22"/>
      <c r="D82" s="22"/>
      <c r="E82" s="22"/>
      <c r="F82" s="22"/>
      <c r="G82" s="22"/>
      <c r="H82" s="752"/>
      <c r="I82" s="22"/>
      <c r="J82" s="22"/>
      <c r="K82" s="22"/>
      <c r="L82" s="754"/>
      <c r="M82" s="22"/>
      <c r="N82" s="22"/>
      <c r="O82" s="22"/>
      <c r="P82" s="22"/>
      <c r="Q82" s="22"/>
      <c r="R82" s="22"/>
      <c r="S82" s="22"/>
      <c r="T82" s="22"/>
      <c r="U82" s="22"/>
      <c r="V82" s="22"/>
      <c r="W82" s="22"/>
      <c r="X82" s="22"/>
      <c r="Y82" s="22"/>
      <c r="Z82" s="22"/>
      <c r="AA82" s="22"/>
      <c r="AB82" s="22"/>
      <c r="AC82" s="22"/>
      <c r="AD82" s="22"/>
      <c r="AE82" s="22"/>
      <c r="AF82" s="22"/>
      <c r="AG82" s="22"/>
      <c r="AH82" s="22"/>
      <c r="AJ82" s="22"/>
      <c r="AK82" s="22"/>
      <c r="AL82" s="22"/>
      <c r="AM82" s="22"/>
      <c r="AN82" s="22"/>
      <c r="AO82" s="22"/>
      <c r="AP82" s="22"/>
      <c r="AQ82" s="22"/>
      <c r="AR82" s="22"/>
      <c r="AS82" s="22"/>
      <c r="AT82" s="22"/>
      <c r="AU82" s="22"/>
      <c r="AV82" s="22"/>
      <c r="AW82" s="22"/>
      <c r="AX82" s="22"/>
      <c r="AY82" s="22"/>
      <c r="AZ82" s="22"/>
      <c r="BA82" s="22"/>
    </row>
    <row r="83">
      <c r="A83" s="22"/>
      <c r="B83" s="22"/>
      <c r="C83" s="22"/>
      <c r="D83" s="22"/>
      <c r="E83" s="22"/>
      <c r="F83" s="22"/>
      <c r="G83" s="22"/>
      <c r="H83" s="752"/>
      <c r="I83" s="22"/>
      <c r="J83" s="22"/>
      <c r="K83" s="22"/>
      <c r="L83" s="754"/>
      <c r="M83" s="22"/>
      <c r="N83" s="22"/>
      <c r="O83" s="22"/>
      <c r="P83" s="22"/>
      <c r="Q83" s="22"/>
      <c r="R83" s="22"/>
      <c r="S83" s="22"/>
      <c r="T83" s="22"/>
      <c r="U83" s="22"/>
      <c r="V83" s="22"/>
      <c r="W83" s="22"/>
      <c r="X83" s="22"/>
      <c r="Y83" s="22"/>
      <c r="Z83" s="22"/>
      <c r="AA83" s="22"/>
      <c r="AB83" s="22"/>
      <c r="AC83" s="22"/>
      <c r="AD83" s="22"/>
      <c r="AE83" s="22"/>
      <c r="AF83" s="22"/>
      <c r="AG83" s="22"/>
      <c r="AH83" s="22"/>
      <c r="AJ83" s="22"/>
      <c r="AK83" s="22"/>
      <c r="AL83" s="22"/>
      <c r="AM83" s="22"/>
      <c r="AN83" s="22"/>
      <c r="AO83" s="22"/>
      <c r="AP83" s="22"/>
      <c r="AQ83" s="22"/>
      <c r="AR83" s="22"/>
      <c r="AS83" s="22"/>
      <c r="AT83" s="22"/>
      <c r="AU83" s="22"/>
      <c r="AV83" s="22"/>
      <c r="AW83" s="22"/>
      <c r="AX83" s="22"/>
      <c r="AY83" s="22"/>
      <c r="AZ83" s="22"/>
      <c r="BA83" s="22"/>
    </row>
    <row r="84">
      <c r="A84" s="22"/>
      <c r="B84" s="22"/>
      <c r="C84" s="22"/>
      <c r="D84" s="22"/>
      <c r="E84" s="22"/>
      <c r="F84" s="22"/>
      <c r="G84" s="22"/>
      <c r="H84" s="752"/>
      <c r="I84" s="22"/>
      <c r="J84" s="22"/>
      <c r="K84" s="22"/>
      <c r="L84" s="754"/>
      <c r="M84" s="22"/>
      <c r="N84" s="22"/>
      <c r="O84" s="22"/>
      <c r="P84" s="22"/>
      <c r="Q84" s="22"/>
      <c r="R84" s="22"/>
      <c r="S84" s="22"/>
      <c r="T84" s="22"/>
      <c r="U84" s="22"/>
      <c r="V84" s="22"/>
      <c r="W84" s="22"/>
      <c r="X84" s="22"/>
      <c r="Y84" s="22"/>
      <c r="Z84" s="22"/>
      <c r="AA84" s="22"/>
      <c r="AB84" s="22"/>
      <c r="AC84" s="22"/>
      <c r="AD84" s="22"/>
      <c r="AE84" s="22"/>
      <c r="AF84" s="22"/>
      <c r="AG84" s="22"/>
      <c r="AH84" s="22"/>
      <c r="AJ84" s="22"/>
      <c r="AK84" s="22"/>
      <c r="AL84" s="22"/>
      <c r="AM84" s="22"/>
      <c r="AN84" s="22"/>
      <c r="AO84" s="22"/>
      <c r="AP84" s="22"/>
      <c r="AQ84" s="22"/>
      <c r="AR84" s="22"/>
      <c r="AS84" s="22"/>
      <c r="AT84" s="22"/>
      <c r="AU84" s="22"/>
      <c r="AV84" s="22"/>
      <c r="AW84" s="22"/>
      <c r="AX84" s="22"/>
      <c r="AY84" s="22"/>
      <c r="AZ84" s="22"/>
      <c r="BA84" s="22"/>
    </row>
    <row r="85">
      <c r="A85" s="22"/>
      <c r="B85" s="22"/>
      <c r="C85" s="22"/>
      <c r="D85" s="22"/>
      <c r="E85" s="22"/>
      <c r="F85" s="22"/>
      <c r="G85" s="22"/>
      <c r="H85" s="752"/>
      <c r="I85" s="22"/>
      <c r="J85" s="22"/>
      <c r="K85" s="22"/>
      <c r="L85" s="754"/>
      <c r="M85" s="22"/>
      <c r="N85" s="22"/>
      <c r="O85" s="22"/>
      <c r="P85" s="22"/>
      <c r="Q85" s="22"/>
      <c r="R85" s="22"/>
      <c r="S85" s="22"/>
      <c r="T85" s="22"/>
      <c r="U85" s="22"/>
      <c r="V85" s="22"/>
      <c r="W85" s="22"/>
      <c r="X85" s="22"/>
      <c r="Y85" s="22"/>
      <c r="Z85" s="22"/>
      <c r="AA85" s="22"/>
      <c r="AB85" s="22"/>
      <c r="AC85" s="22"/>
      <c r="AD85" s="22"/>
      <c r="AE85" s="22"/>
      <c r="AF85" s="22"/>
      <c r="AG85" s="22"/>
      <c r="AH85" s="22"/>
      <c r="AJ85" s="22"/>
      <c r="AK85" s="22"/>
      <c r="AL85" s="22"/>
      <c r="AM85" s="22"/>
      <c r="AN85" s="22"/>
      <c r="AO85" s="22"/>
      <c r="AP85" s="22"/>
      <c r="AQ85" s="22"/>
      <c r="AR85" s="22"/>
      <c r="AS85" s="22"/>
      <c r="AT85" s="22"/>
      <c r="AU85" s="22"/>
      <c r="AV85" s="22"/>
      <c r="AW85" s="22"/>
      <c r="AX85" s="22"/>
      <c r="AY85" s="22"/>
      <c r="AZ85" s="22"/>
      <c r="BA85" s="22"/>
    </row>
    <row r="86">
      <c r="A86" s="22"/>
      <c r="B86" s="22"/>
      <c r="C86" s="22"/>
      <c r="D86" s="22"/>
      <c r="E86" s="22"/>
      <c r="F86" s="22"/>
      <c r="G86" s="22"/>
      <c r="H86" s="752"/>
      <c r="I86" s="22"/>
      <c r="J86" s="22"/>
      <c r="K86" s="22"/>
      <c r="L86" s="754"/>
      <c r="M86" s="22"/>
      <c r="N86" s="22"/>
      <c r="O86" s="22"/>
      <c r="P86" s="22"/>
      <c r="Q86" s="22"/>
      <c r="R86" s="22"/>
      <c r="S86" s="22"/>
      <c r="T86" s="22"/>
      <c r="U86" s="22"/>
      <c r="V86" s="22"/>
      <c r="W86" s="22"/>
      <c r="X86" s="22"/>
      <c r="Y86" s="22"/>
      <c r="Z86" s="22"/>
      <c r="AA86" s="22"/>
      <c r="AB86" s="22"/>
      <c r="AC86" s="22"/>
      <c r="AD86" s="22"/>
      <c r="AE86" s="22"/>
      <c r="AF86" s="22"/>
      <c r="AG86" s="22"/>
      <c r="AH86" s="22"/>
      <c r="AJ86" s="22"/>
      <c r="AK86" s="22"/>
      <c r="AL86" s="22"/>
      <c r="AM86" s="22"/>
      <c r="AN86" s="22"/>
      <c r="AO86" s="22"/>
      <c r="AP86" s="22"/>
      <c r="AQ86" s="22"/>
      <c r="AR86" s="22"/>
      <c r="AS86" s="22"/>
      <c r="AT86" s="22"/>
      <c r="AU86" s="22"/>
      <c r="AV86" s="22"/>
      <c r="AW86" s="22"/>
      <c r="AX86" s="22"/>
      <c r="AY86" s="22"/>
      <c r="AZ86" s="22"/>
      <c r="BA86" s="22"/>
    </row>
    <row r="87">
      <c r="A87" s="22"/>
      <c r="B87" s="22"/>
      <c r="C87" s="22"/>
      <c r="D87" s="22"/>
      <c r="E87" s="22"/>
      <c r="F87" s="22"/>
      <c r="G87" s="22"/>
      <c r="H87" s="752"/>
      <c r="I87" s="22"/>
      <c r="J87" s="22"/>
      <c r="K87" s="22"/>
      <c r="L87" s="754"/>
      <c r="M87" s="22"/>
      <c r="N87" s="22"/>
      <c r="O87" s="22"/>
      <c r="P87" s="22"/>
      <c r="Q87" s="22"/>
      <c r="R87" s="22"/>
      <c r="S87" s="22"/>
      <c r="T87" s="22"/>
      <c r="U87" s="22"/>
      <c r="V87" s="22"/>
      <c r="W87" s="22"/>
      <c r="X87" s="22"/>
      <c r="Y87" s="22"/>
      <c r="Z87" s="22"/>
      <c r="AA87" s="22"/>
      <c r="AB87" s="22"/>
      <c r="AC87" s="22"/>
      <c r="AD87" s="22"/>
      <c r="AE87" s="22"/>
      <c r="AF87" s="22"/>
      <c r="AG87" s="22"/>
      <c r="AH87" s="22"/>
      <c r="AJ87" s="22"/>
      <c r="AK87" s="22"/>
      <c r="AL87" s="22"/>
      <c r="AM87" s="22"/>
      <c r="AN87" s="22"/>
      <c r="AO87" s="22"/>
      <c r="AP87" s="22"/>
      <c r="AQ87" s="22"/>
      <c r="AR87" s="22"/>
      <c r="AS87" s="22"/>
      <c r="AT87" s="22"/>
      <c r="AU87" s="22"/>
      <c r="AV87" s="22"/>
      <c r="AW87" s="22"/>
      <c r="AX87" s="22"/>
      <c r="AY87" s="22"/>
      <c r="AZ87" s="22"/>
      <c r="BA87" s="22"/>
    </row>
    <row r="88">
      <c r="A88" s="22"/>
      <c r="B88" s="22"/>
      <c r="C88" s="22"/>
      <c r="D88" s="22"/>
      <c r="E88" s="22"/>
      <c r="F88" s="22"/>
      <c r="G88" s="22"/>
      <c r="H88" s="752"/>
      <c r="I88" s="22"/>
      <c r="J88" s="22"/>
      <c r="K88" s="22"/>
      <c r="L88" s="754"/>
      <c r="M88" s="22"/>
      <c r="N88" s="22"/>
      <c r="O88" s="22"/>
      <c r="P88" s="22"/>
      <c r="Q88" s="22"/>
      <c r="R88" s="22"/>
      <c r="S88" s="22"/>
      <c r="T88" s="22"/>
      <c r="U88" s="22"/>
      <c r="V88" s="22"/>
      <c r="W88" s="22"/>
      <c r="X88" s="22"/>
      <c r="Y88" s="22"/>
      <c r="Z88" s="22"/>
      <c r="AA88" s="22"/>
      <c r="AB88" s="22"/>
      <c r="AC88" s="22"/>
      <c r="AD88" s="22"/>
      <c r="AE88" s="22"/>
      <c r="AF88" s="22"/>
      <c r="AG88" s="22"/>
      <c r="AH88" s="22"/>
      <c r="AJ88" s="22"/>
      <c r="AK88" s="22"/>
      <c r="AL88" s="22"/>
      <c r="AM88" s="22"/>
      <c r="AN88" s="22"/>
      <c r="AO88" s="22"/>
      <c r="AP88" s="22"/>
      <c r="AQ88" s="22"/>
      <c r="AR88" s="22"/>
      <c r="AS88" s="22"/>
      <c r="AT88" s="22"/>
      <c r="AU88" s="22"/>
      <c r="AV88" s="22"/>
      <c r="AW88" s="22"/>
      <c r="AX88" s="22"/>
      <c r="AY88" s="22"/>
      <c r="AZ88" s="22"/>
      <c r="BA88" s="22"/>
    </row>
    <row r="89">
      <c r="A89" s="22"/>
      <c r="B89" s="22"/>
      <c r="C89" s="22"/>
      <c r="D89" s="22"/>
      <c r="E89" s="22"/>
      <c r="F89" s="22"/>
      <c r="G89" s="22"/>
      <c r="H89" s="752"/>
      <c r="I89" s="22"/>
      <c r="J89" s="22"/>
      <c r="K89" s="22"/>
      <c r="L89" s="754"/>
      <c r="M89" s="22"/>
      <c r="N89" s="22"/>
      <c r="O89" s="22"/>
      <c r="P89" s="22"/>
      <c r="Q89" s="22"/>
      <c r="R89" s="22"/>
      <c r="S89" s="22"/>
      <c r="T89" s="22"/>
      <c r="U89" s="22"/>
      <c r="V89" s="22"/>
      <c r="W89" s="22"/>
      <c r="X89" s="22"/>
      <c r="Y89" s="22"/>
      <c r="Z89" s="22"/>
      <c r="AA89" s="22"/>
      <c r="AB89" s="22"/>
      <c r="AC89" s="22"/>
      <c r="AD89" s="22"/>
      <c r="AE89" s="22"/>
      <c r="AF89" s="22"/>
      <c r="AG89" s="22"/>
      <c r="AH89" s="22"/>
      <c r="AJ89" s="22"/>
      <c r="AK89" s="22"/>
      <c r="AL89" s="22"/>
      <c r="AM89" s="22"/>
      <c r="AN89" s="22"/>
      <c r="AO89" s="22"/>
      <c r="AP89" s="22"/>
      <c r="AQ89" s="22"/>
      <c r="AR89" s="22"/>
      <c r="AS89" s="22"/>
      <c r="AT89" s="22"/>
      <c r="AU89" s="22"/>
      <c r="AV89" s="22"/>
      <c r="AW89" s="22"/>
      <c r="AX89" s="22"/>
      <c r="AY89" s="22"/>
      <c r="AZ89" s="22"/>
      <c r="BA89" s="22"/>
    </row>
    <row r="90">
      <c r="A90" s="22"/>
      <c r="B90" s="22"/>
      <c r="C90" s="22"/>
      <c r="D90" s="22"/>
      <c r="E90" s="22"/>
      <c r="F90" s="22"/>
      <c r="G90" s="22"/>
      <c r="H90" s="752"/>
      <c r="I90" s="22"/>
      <c r="J90" s="22"/>
      <c r="K90" s="22"/>
      <c r="L90" s="754"/>
      <c r="M90" s="22"/>
      <c r="N90" s="22"/>
      <c r="O90" s="22"/>
      <c r="P90" s="22"/>
      <c r="Q90" s="22"/>
      <c r="R90" s="22"/>
      <c r="S90" s="22"/>
      <c r="T90" s="22"/>
      <c r="U90" s="22"/>
      <c r="V90" s="22"/>
      <c r="W90" s="22"/>
      <c r="X90" s="22"/>
      <c r="Y90" s="22"/>
      <c r="Z90" s="22"/>
      <c r="AA90" s="22"/>
      <c r="AB90" s="22"/>
      <c r="AC90" s="22"/>
      <c r="AD90" s="22"/>
      <c r="AE90" s="22"/>
      <c r="AF90" s="22"/>
      <c r="AG90" s="22"/>
      <c r="AH90" s="22"/>
      <c r="AJ90" s="22"/>
      <c r="AK90" s="22"/>
      <c r="AL90" s="22"/>
      <c r="AM90" s="22"/>
      <c r="AN90" s="22"/>
      <c r="AO90" s="22"/>
      <c r="AP90" s="22"/>
      <c r="AQ90" s="22"/>
      <c r="AR90" s="22"/>
      <c r="AS90" s="22"/>
      <c r="AT90" s="22"/>
      <c r="AU90" s="22"/>
      <c r="AV90" s="22"/>
      <c r="AW90" s="22"/>
      <c r="AX90" s="22"/>
      <c r="AY90" s="22"/>
      <c r="AZ90" s="22"/>
      <c r="BA90" s="22"/>
    </row>
    <row r="91">
      <c r="A91" s="22"/>
      <c r="B91" s="22"/>
      <c r="C91" s="22"/>
      <c r="D91" s="22"/>
      <c r="E91" s="22"/>
      <c r="F91" s="22"/>
      <c r="G91" s="22"/>
      <c r="H91" s="752"/>
      <c r="I91" s="22"/>
      <c r="J91" s="22"/>
      <c r="K91" s="22"/>
      <c r="L91" s="754"/>
      <c r="M91" s="22"/>
      <c r="N91" s="22"/>
      <c r="O91" s="22"/>
      <c r="P91" s="22"/>
      <c r="Q91" s="22"/>
      <c r="R91" s="22"/>
      <c r="S91" s="22"/>
      <c r="T91" s="22"/>
      <c r="U91" s="22"/>
      <c r="V91" s="22"/>
      <c r="W91" s="22"/>
      <c r="X91" s="22"/>
      <c r="Y91" s="22"/>
      <c r="Z91" s="22"/>
      <c r="AA91" s="22"/>
      <c r="AB91" s="22"/>
      <c r="AC91" s="22"/>
      <c r="AD91" s="22"/>
      <c r="AE91" s="22"/>
      <c r="AF91" s="22"/>
      <c r="AG91" s="22"/>
      <c r="AH91" s="22"/>
      <c r="AJ91" s="22"/>
      <c r="AK91" s="22"/>
      <c r="AL91" s="22"/>
      <c r="AM91" s="22"/>
      <c r="AN91" s="22"/>
      <c r="AO91" s="22"/>
      <c r="AP91" s="22"/>
      <c r="AQ91" s="22"/>
      <c r="AR91" s="22"/>
      <c r="AS91" s="22"/>
      <c r="AT91" s="22"/>
      <c r="AU91" s="22"/>
      <c r="AV91" s="22"/>
      <c r="AW91" s="22"/>
      <c r="AX91" s="22"/>
      <c r="AY91" s="22"/>
      <c r="AZ91" s="22"/>
      <c r="BA91" s="22"/>
    </row>
    <row r="92">
      <c r="A92" s="22"/>
      <c r="B92" s="22"/>
      <c r="C92" s="22"/>
      <c r="D92" s="22"/>
      <c r="E92" s="22"/>
      <c r="F92" s="22"/>
      <c r="G92" s="22"/>
      <c r="H92" s="752"/>
      <c r="I92" s="22"/>
      <c r="J92" s="22"/>
      <c r="K92" s="22"/>
      <c r="L92" s="754"/>
      <c r="M92" s="22"/>
      <c r="N92" s="22"/>
      <c r="O92" s="22"/>
      <c r="P92" s="22"/>
      <c r="Q92" s="22"/>
      <c r="R92" s="22"/>
      <c r="S92" s="22"/>
      <c r="T92" s="22"/>
      <c r="U92" s="22"/>
      <c r="V92" s="22"/>
      <c r="W92" s="22"/>
      <c r="X92" s="22"/>
      <c r="Y92" s="22"/>
      <c r="Z92" s="22"/>
      <c r="AA92" s="22"/>
      <c r="AB92" s="22"/>
      <c r="AC92" s="22"/>
      <c r="AD92" s="22"/>
      <c r="AE92" s="22"/>
      <c r="AF92" s="22"/>
      <c r="AG92" s="22"/>
      <c r="AH92" s="22"/>
      <c r="AJ92" s="22"/>
      <c r="AK92" s="22"/>
      <c r="AL92" s="22"/>
      <c r="AM92" s="22"/>
      <c r="AN92" s="22"/>
      <c r="AO92" s="22"/>
      <c r="AP92" s="22"/>
      <c r="AQ92" s="22"/>
      <c r="AR92" s="22"/>
      <c r="AS92" s="22"/>
      <c r="AT92" s="22"/>
      <c r="AU92" s="22"/>
      <c r="AV92" s="22"/>
      <c r="AW92" s="22"/>
      <c r="AX92" s="22"/>
      <c r="AY92" s="22"/>
      <c r="AZ92" s="22"/>
      <c r="BA92" s="22"/>
    </row>
    <row r="93">
      <c r="A93" s="22"/>
      <c r="B93" s="22"/>
      <c r="C93" s="22"/>
      <c r="D93" s="22"/>
      <c r="E93" s="22"/>
      <c r="F93" s="22"/>
      <c r="G93" s="22"/>
      <c r="H93" s="752"/>
      <c r="I93" s="22"/>
      <c r="J93" s="22"/>
      <c r="K93" s="22"/>
      <c r="L93" s="754"/>
      <c r="M93" s="22"/>
      <c r="N93" s="22"/>
      <c r="O93" s="22"/>
      <c r="P93" s="22"/>
      <c r="Q93" s="22"/>
      <c r="R93" s="22"/>
      <c r="S93" s="22"/>
      <c r="T93" s="22"/>
      <c r="U93" s="22"/>
      <c r="V93" s="22"/>
      <c r="W93" s="22"/>
      <c r="X93" s="22"/>
      <c r="Y93" s="22"/>
      <c r="Z93" s="22"/>
      <c r="AA93" s="22"/>
      <c r="AB93" s="22"/>
      <c r="AC93" s="22"/>
      <c r="AD93" s="22"/>
      <c r="AE93" s="22"/>
      <c r="AF93" s="22"/>
      <c r="AG93" s="22"/>
      <c r="AH93" s="22"/>
      <c r="AJ93" s="22"/>
      <c r="AK93" s="22"/>
      <c r="AL93" s="22"/>
      <c r="AM93" s="22"/>
      <c r="AN93" s="22"/>
      <c r="AO93" s="22"/>
      <c r="AP93" s="22"/>
      <c r="AQ93" s="22"/>
      <c r="AR93" s="22"/>
      <c r="AS93" s="22"/>
      <c r="AT93" s="22"/>
      <c r="AU93" s="22"/>
      <c r="AV93" s="22"/>
      <c r="AW93" s="22"/>
      <c r="AX93" s="22"/>
      <c r="AY93" s="22"/>
      <c r="AZ93" s="22"/>
      <c r="BA93" s="22"/>
    </row>
    <row r="94">
      <c r="A94" s="22"/>
      <c r="B94" s="22"/>
      <c r="C94" s="22"/>
      <c r="D94" s="22"/>
      <c r="E94" s="22"/>
      <c r="F94" s="22"/>
      <c r="G94" s="22"/>
      <c r="H94" s="752"/>
      <c r="I94" s="22"/>
      <c r="J94" s="22"/>
      <c r="K94" s="22"/>
      <c r="L94" s="754"/>
      <c r="M94" s="22"/>
      <c r="N94" s="22"/>
      <c r="O94" s="22"/>
      <c r="P94" s="22"/>
      <c r="Q94" s="22"/>
      <c r="R94" s="22"/>
      <c r="S94" s="22"/>
      <c r="T94" s="22"/>
      <c r="U94" s="22"/>
      <c r="V94" s="22"/>
      <c r="W94" s="22"/>
      <c r="X94" s="22"/>
      <c r="Y94" s="22"/>
      <c r="Z94" s="22"/>
      <c r="AA94" s="22"/>
      <c r="AB94" s="22"/>
      <c r="AC94" s="22"/>
      <c r="AD94" s="22"/>
      <c r="AE94" s="22"/>
      <c r="AF94" s="22"/>
      <c r="AG94" s="22"/>
      <c r="AH94" s="22"/>
      <c r="AJ94" s="22"/>
      <c r="AK94" s="22"/>
      <c r="AL94" s="22"/>
      <c r="AM94" s="22"/>
      <c r="AN94" s="22"/>
      <c r="AO94" s="22"/>
      <c r="AP94" s="22"/>
      <c r="AQ94" s="22"/>
      <c r="AR94" s="22"/>
      <c r="AS94" s="22"/>
      <c r="AT94" s="22"/>
      <c r="AU94" s="22"/>
      <c r="AV94" s="22"/>
      <c r="AW94" s="22"/>
      <c r="AX94" s="22"/>
      <c r="AY94" s="22"/>
      <c r="AZ94" s="22"/>
      <c r="BA94" s="22"/>
    </row>
    <row r="95">
      <c r="A95" s="22"/>
      <c r="B95" s="22"/>
      <c r="C95" s="22"/>
      <c r="D95" s="22"/>
      <c r="E95" s="22"/>
      <c r="F95" s="22"/>
      <c r="G95" s="22"/>
      <c r="H95" s="752"/>
      <c r="I95" s="22"/>
      <c r="J95" s="22"/>
      <c r="K95" s="22"/>
      <c r="L95" s="754"/>
      <c r="M95" s="22"/>
      <c r="N95" s="22"/>
      <c r="O95" s="22"/>
      <c r="P95" s="22"/>
      <c r="Q95" s="22"/>
      <c r="R95" s="22"/>
      <c r="S95" s="22"/>
      <c r="T95" s="22"/>
      <c r="U95" s="22"/>
      <c r="V95" s="22"/>
      <c r="W95" s="22"/>
      <c r="X95" s="22"/>
      <c r="Y95" s="22"/>
      <c r="Z95" s="22"/>
      <c r="AA95" s="22"/>
      <c r="AB95" s="22"/>
      <c r="AC95" s="22"/>
      <c r="AD95" s="22"/>
      <c r="AE95" s="22"/>
      <c r="AF95" s="22"/>
      <c r="AG95" s="22"/>
      <c r="AH95" s="22"/>
      <c r="AJ95" s="22"/>
      <c r="AK95" s="22"/>
      <c r="AL95" s="22"/>
      <c r="AM95" s="22"/>
      <c r="AN95" s="22"/>
      <c r="AO95" s="22"/>
      <c r="AP95" s="22"/>
      <c r="AQ95" s="22"/>
      <c r="AR95" s="22"/>
      <c r="AS95" s="22"/>
      <c r="AT95" s="22"/>
      <c r="AU95" s="22"/>
      <c r="AV95" s="22"/>
      <c r="AW95" s="22"/>
      <c r="AX95" s="22"/>
      <c r="AY95" s="22"/>
      <c r="AZ95" s="22"/>
      <c r="BA95" s="22"/>
    </row>
    <row r="96">
      <c r="A96" s="22"/>
      <c r="B96" s="22"/>
      <c r="C96" s="22"/>
      <c r="D96" s="22"/>
      <c r="E96" s="22"/>
      <c r="F96" s="22"/>
      <c r="G96" s="22"/>
      <c r="H96" s="752"/>
      <c r="I96" s="22"/>
      <c r="J96" s="22"/>
      <c r="K96" s="22"/>
      <c r="L96" s="754"/>
      <c r="M96" s="22"/>
      <c r="N96" s="22"/>
      <c r="O96" s="22"/>
      <c r="P96" s="22"/>
      <c r="Q96" s="22"/>
      <c r="R96" s="22"/>
      <c r="S96" s="22"/>
      <c r="T96" s="22"/>
      <c r="U96" s="22"/>
      <c r="V96" s="22"/>
      <c r="W96" s="22"/>
      <c r="X96" s="22"/>
      <c r="Y96" s="22"/>
      <c r="Z96" s="22"/>
      <c r="AA96" s="22"/>
      <c r="AB96" s="22"/>
      <c r="AC96" s="22"/>
      <c r="AD96" s="22"/>
      <c r="AE96" s="22"/>
      <c r="AF96" s="22"/>
      <c r="AG96" s="22"/>
      <c r="AH96" s="22"/>
      <c r="AJ96" s="22"/>
      <c r="AK96" s="22"/>
      <c r="AL96" s="22"/>
      <c r="AM96" s="22"/>
      <c r="AN96" s="22"/>
      <c r="AO96" s="22"/>
      <c r="AP96" s="22"/>
      <c r="AQ96" s="22"/>
      <c r="AR96" s="22"/>
      <c r="AS96" s="22"/>
      <c r="AT96" s="22"/>
      <c r="AU96" s="22"/>
      <c r="AV96" s="22"/>
      <c r="AW96" s="22"/>
      <c r="AX96" s="22"/>
      <c r="AY96" s="22"/>
      <c r="AZ96" s="22"/>
      <c r="BA96" s="22"/>
    </row>
    <row r="97">
      <c r="A97" s="22"/>
      <c r="B97" s="22"/>
      <c r="C97" s="22"/>
      <c r="D97" s="22"/>
      <c r="E97" s="22"/>
      <c r="F97" s="22"/>
      <c r="G97" s="22"/>
      <c r="H97" s="752"/>
      <c r="I97" s="22"/>
      <c r="J97" s="22"/>
      <c r="K97" s="22"/>
      <c r="L97" s="754"/>
      <c r="M97" s="22"/>
      <c r="N97" s="22"/>
      <c r="O97" s="22"/>
      <c r="P97" s="22"/>
      <c r="Q97" s="22"/>
      <c r="R97" s="22"/>
      <c r="S97" s="22"/>
      <c r="T97" s="22"/>
      <c r="U97" s="22"/>
      <c r="V97" s="22"/>
      <c r="W97" s="22"/>
      <c r="X97" s="22"/>
      <c r="Y97" s="22"/>
      <c r="Z97" s="22"/>
      <c r="AA97" s="22"/>
      <c r="AB97" s="22"/>
      <c r="AC97" s="22"/>
      <c r="AD97" s="22"/>
      <c r="AE97" s="22"/>
      <c r="AF97" s="22"/>
      <c r="AG97" s="22"/>
      <c r="AH97" s="22"/>
      <c r="AJ97" s="22"/>
      <c r="AK97" s="22"/>
      <c r="AL97" s="22"/>
      <c r="AM97" s="22"/>
      <c r="AN97" s="22"/>
      <c r="AO97" s="22"/>
      <c r="AP97" s="22"/>
      <c r="AQ97" s="22"/>
      <c r="AR97" s="22"/>
      <c r="AS97" s="22"/>
      <c r="AT97" s="22"/>
      <c r="AU97" s="22"/>
      <c r="AV97" s="22"/>
      <c r="AW97" s="22"/>
      <c r="AX97" s="22"/>
      <c r="AY97" s="22"/>
      <c r="AZ97" s="22"/>
      <c r="BA97" s="22"/>
    </row>
    <row r="98">
      <c r="A98" s="22"/>
      <c r="B98" s="22"/>
      <c r="C98" s="22"/>
      <c r="D98" s="22"/>
      <c r="E98" s="22"/>
      <c r="F98" s="22"/>
      <c r="G98" s="22"/>
      <c r="H98" s="752"/>
      <c r="I98" s="22"/>
      <c r="J98" s="22"/>
      <c r="K98" s="22"/>
      <c r="L98" s="754"/>
      <c r="M98" s="22"/>
      <c r="N98" s="22"/>
      <c r="O98" s="22"/>
      <c r="P98" s="22"/>
      <c r="Q98" s="22"/>
      <c r="R98" s="22"/>
      <c r="S98" s="22"/>
      <c r="T98" s="22"/>
      <c r="U98" s="22"/>
      <c r="V98" s="22"/>
      <c r="W98" s="22"/>
      <c r="X98" s="22"/>
      <c r="Y98" s="22"/>
      <c r="Z98" s="22"/>
      <c r="AA98" s="22"/>
      <c r="AB98" s="22"/>
      <c r="AC98" s="22"/>
      <c r="AD98" s="22"/>
      <c r="AE98" s="22"/>
      <c r="AF98" s="22"/>
      <c r="AG98" s="22"/>
      <c r="AH98" s="22"/>
      <c r="AJ98" s="22"/>
      <c r="AK98" s="22"/>
      <c r="AL98" s="22"/>
      <c r="AM98" s="22"/>
      <c r="AN98" s="22"/>
      <c r="AO98" s="22"/>
      <c r="AP98" s="22"/>
      <c r="AQ98" s="22"/>
      <c r="AR98" s="22"/>
      <c r="AS98" s="22"/>
      <c r="AT98" s="22"/>
      <c r="AU98" s="22"/>
      <c r="AV98" s="22"/>
      <c r="AW98" s="22"/>
      <c r="AX98" s="22"/>
      <c r="AY98" s="22"/>
      <c r="AZ98" s="22"/>
      <c r="BA98" s="22"/>
    </row>
    <row r="99">
      <c r="A99" s="22"/>
      <c r="B99" s="22"/>
      <c r="C99" s="22"/>
      <c r="D99" s="22"/>
      <c r="E99" s="22"/>
      <c r="F99" s="22"/>
      <c r="G99" s="22"/>
      <c r="H99" s="752"/>
      <c r="I99" s="22"/>
      <c r="J99" s="22"/>
      <c r="K99" s="22"/>
      <c r="L99" s="754"/>
      <c r="M99" s="22"/>
      <c r="N99" s="22"/>
      <c r="O99" s="22"/>
      <c r="P99" s="22"/>
      <c r="Q99" s="22"/>
      <c r="R99" s="22"/>
      <c r="S99" s="22"/>
      <c r="T99" s="22"/>
      <c r="U99" s="22"/>
      <c r="V99" s="22"/>
      <c r="W99" s="22"/>
      <c r="X99" s="22"/>
      <c r="Y99" s="22"/>
      <c r="Z99" s="22"/>
      <c r="AA99" s="22"/>
      <c r="AB99" s="22"/>
      <c r="AC99" s="22"/>
      <c r="AD99" s="22"/>
      <c r="AE99" s="22"/>
      <c r="AF99" s="22"/>
      <c r="AG99" s="22"/>
      <c r="AH99" s="22"/>
      <c r="AJ99" s="22"/>
      <c r="AK99" s="22"/>
      <c r="AL99" s="22"/>
      <c r="AM99" s="22"/>
      <c r="AN99" s="22"/>
      <c r="AO99" s="22"/>
      <c r="AP99" s="22"/>
      <c r="AQ99" s="22"/>
      <c r="AR99" s="22"/>
      <c r="AS99" s="22"/>
      <c r="AT99" s="22"/>
      <c r="AU99" s="22"/>
      <c r="AV99" s="22"/>
      <c r="AW99" s="22"/>
      <c r="AX99" s="22"/>
      <c r="AY99" s="22"/>
      <c r="AZ99" s="22"/>
      <c r="BA99" s="22"/>
    </row>
    <row r="100">
      <c r="A100" s="22"/>
      <c r="B100" s="22"/>
      <c r="C100" s="22"/>
      <c r="D100" s="22"/>
      <c r="E100" s="22"/>
      <c r="F100" s="22"/>
      <c r="G100" s="22"/>
      <c r="H100" s="752"/>
      <c r="I100" s="22"/>
      <c r="J100" s="22"/>
      <c r="K100" s="22"/>
      <c r="L100" s="754"/>
      <c r="M100" s="22"/>
      <c r="N100" s="22"/>
      <c r="O100" s="22"/>
      <c r="P100" s="22"/>
      <c r="Q100" s="22"/>
      <c r="R100" s="22"/>
      <c r="S100" s="22"/>
      <c r="T100" s="22"/>
      <c r="U100" s="22"/>
      <c r="V100" s="22"/>
      <c r="W100" s="22"/>
      <c r="X100" s="22"/>
      <c r="Y100" s="22"/>
      <c r="Z100" s="22"/>
      <c r="AA100" s="22"/>
      <c r="AB100" s="22"/>
      <c r="AC100" s="22"/>
      <c r="AD100" s="22"/>
      <c r="AE100" s="22"/>
      <c r="AF100" s="22"/>
      <c r="AG100" s="22"/>
      <c r="AH100" s="22"/>
      <c r="AJ100" s="22"/>
      <c r="AK100" s="22"/>
      <c r="AL100" s="22"/>
      <c r="AM100" s="22"/>
      <c r="AN100" s="22"/>
      <c r="AO100" s="22"/>
      <c r="AP100" s="22"/>
      <c r="AQ100" s="22"/>
      <c r="AR100" s="22"/>
      <c r="AS100" s="22"/>
      <c r="AT100" s="22"/>
      <c r="AU100" s="22"/>
      <c r="AV100" s="22"/>
      <c r="AW100" s="22"/>
      <c r="AX100" s="22"/>
      <c r="AY100" s="22"/>
      <c r="AZ100" s="22"/>
      <c r="BA100" s="22"/>
    </row>
    <row r="101">
      <c r="A101" s="22"/>
      <c r="B101" s="22"/>
      <c r="C101" s="22"/>
      <c r="D101" s="22"/>
      <c r="E101" s="22"/>
      <c r="F101" s="22"/>
      <c r="G101" s="22"/>
      <c r="H101" s="752"/>
      <c r="I101" s="22"/>
      <c r="J101" s="22"/>
      <c r="K101" s="22"/>
      <c r="L101" s="754"/>
      <c r="M101" s="22"/>
      <c r="N101" s="22"/>
      <c r="O101" s="22"/>
      <c r="P101" s="22"/>
      <c r="Q101" s="22"/>
      <c r="R101" s="22"/>
      <c r="S101" s="22"/>
      <c r="T101" s="22"/>
      <c r="U101" s="22"/>
      <c r="V101" s="22"/>
      <c r="W101" s="22"/>
      <c r="X101" s="22"/>
      <c r="Y101" s="22"/>
      <c r="Z101" s="22"/>
      <c r="AA101" s="22"/>
      <c r="AB101" s="22"/>
      <c r="AC101" s="22"/>
      <c r="AD101" s="22"/>
      <c r="AE101" s="22"/>
      <c r="AF101" s="22"/>
      <c r="AG101" s="22"/>
      <c r="AH101" s="22"/>
      <c r="AJ101" s="22"/>
      <c r="AK101" s="22"/>
      <c r="AL101" s="22"/>
      <c r="AM101" s="22"/>
      <c r="AN101" s="22"/>
      <c r="AO101" s="22"/>
      <c r="AP101" s="22"/>
      <c r="AQ101" s="22"/>
      <c r="AR101" s="22"/>
      <c r="AS101" s="22"/>
      <c r="AT101" s="22"/>
      <c r="AU101" s="22"/>
      <c r="AV101" s="22"/>
      <c r="AW101" s="22"/>
      <c r="AX101" s="22"/>
      <c r="AY101" s="22"/>
      <c r="AZ101" s="22"/>
      <c r="BA101" s="22"/>
    </row>
    <row r="102">
      <c r="A102" s="22"/>
      <c r="B102" s="22"/>
      <c r="C102" s="22"/>
      <c r="D102" s="22"/>
      <c r="E102" s="22"/>
      <c r="F102" s="22"/>
      <c r="G102" s="22"/>
      <c r="H102" s="752"/>
      <c r="I102" s="22"/>
      <c r="J102" s="22"/>
      <c r="K102" s="22"/>
      <c r="L102" s="754"/>
      <c r="M102" s="22"/>
      <c r="N102" s="22"/>
      <c r="O102" s="22"/>
      <c r="P102" s="22"/>
      <c r="Q102" s="22"/>
      <c r="R102" s="22"/>
      <c r="S102" s="22"/>
      <c r="T102" s="22"/>
      <c r="U102" s="22"/>
      <c r="V102" s="22"/>
      <c r="W102" s="22"/>
      <c r="X102" s="22"/>
      <c r="Y102" s="22"/>
      <c r="Z102" s="22"/>
      <c r="AA102" s="22"/>
      <c r="AB102" s="22"/>
      <c r="AC102" s="22"/>
      <c r="AD102" s="22"/>
      <c r="AE102" s="22"/>
      <c r="AF102" s="22"/>
      <c r="AG102" s="22"/>
      <c r="AH102" s="22"/>
      <c r="AJ102" s="22"/>
      <c r="AK102" s="22"/>
      <c r="AL102" s="22"/>
      <c r="AM102" s="22"/>
      <c r="AN102" s="22"/>
      <c r="AO102" s="22"/>
      <c r="AP102" s="22"/>
      <c r="AQ102" s="22"/>
      <c r="AR102" s="22"/>
      <c r="AS102" s="22"/>
      <c r="AT102" s="22"/>
      <c r="AU102" s="22"/>
      <c r="AV102" s="22"/>
      <c r="AW102" s="22"/>
      <c r="AX102" s="22"/>
      <c r="AY102" s="22"/>
      <c r="AZ102" s="22"/>
      <c r="BA102" s="22"/>
    </row>
    <row r="103">
      <c r="A103" s="22"/>
      <c r="B103" s="22"/>
      <c r="C103" s="22"/>
      <c r="D103" s="22"/>
      <c r="E103" s="22"/>
      <c r="F103" s="22"/>
      <c r="G103" s="22"/>
      <c r="H103" s="752"/>
      <c r="I103" s="22"/>
      <c r="J103" s="22"/>
      <c r="K103" s="22"/>
      <c r="L103" s="754"/>
      <c r="M103" s="22"/>
      <c r="N103" s="22"/>
      <c r="O103" s="22"/>
      <c r="P103" s="22"/>
      <c r="Q103" s="22"/>
      <c r="R103" s="22"/>
      <c r="S103" s="22"/>
      <c r="T103" s="22"/>
      <c r="U103" s="22"/>
      <c r="V103" s="22"/>
      <c r="W103" s="22"/>
      <c r="X103" s="22"/>
      <c r="Y103" s="22"/>
      <c r="Z103" s="22"/>
      <c r="AA103" s="22"/>
      <c r="AB103" s="22"/>
      <c r="AC103" s="22"/>
      <c r="AD103" s="22"/>
      <c r="AE103" s="22"/>
      <c r="AF103" s="22"/>
      <c r="AG103" s="22"/>
      <c r="AH103" s="22"/>
      <c r="AJ103" s="22"/>
      <c r="AK103" s="22"/>
      <c r="AL103" s="22"/>
      <c r="AM103" s="22"/>
      <c r="AN103" s="22"/>
      <c r="AO103" s="22"/>
      <c r="AP103" s="22"/>
      <c r="AQ103" s="22"/>
      <c r="AR103" s="22"/>
      <c r="AS103" s="22"/>
      <c r="AT103" s="22"/>
      <c r="AU103" s="22"/>
      <c r="AV103" s="22"/>
      <c r="AW103" s="22"/>
      <c r="AX103" s="22"/>
      <c r="AY103" s="22"/>
      <c r="AZ103" s="22"/>
      <c r="BA103" s="22"/>
    </row>
    <row r="104">
      <c r="A104" s="22"/>
      <c r="B104" s="22"/>
      <c r="C104" s="22"/>
      <c r="D104" s="22"/>
      <c r="E104" s="22"/>
      <c r="F104" s="22"/>
      <c r="G104" s="22"/>
      <c r="H104" s="752"/>
      <c r="I104" s="22"/>
      <c r="J104" s="22"/>
      <c r="K104" s="22"/>
      <c r="L104" s="754"/>
      <c r="M104" s="22"/>
      <c r="N104" s="22"/>
      <c r="O104" s="22"/>
      <c r="P104" s="22"/>
      <c r="Q104" s="22"/>
      <c r="R104" s="22"/>
      <c r="S104" s="22"/>
      <c r="T104" s="22"/>
      <c r="U104" s="22"/>
      <c r="V104" s="22"/>
      <c r="W104" s="22"/>
      <c r="X104" s="22"/>
      <c r="Y104" s="22"/>
      <c r="Z104" s="22"/>
      <c r="AA104" s="22"/>
      <c r="AB104" s="22"/>
      <c r="AC104" s="22"/>
      <c r="AD104" s="22"/>
      <c r="AE104" s="22"/>
      <c r="AF104" s="22"/>
      <c r="AG104" s="22"/>
      <c r="AH104" s="22"/>
      <c r="AJ104" s="22"/>
      <c r="AK104" s="22"/>
      <c r="AL104" s="22"/>
      <c r="AM104" s="22"/>
      <c r="AN104" s="22"/>
      <c r="AO104" s="22"/>
      <c r="AP104" s="22"/>
      <c r="AQ104" s="22"/>
      <c r="AR104" s="22"/>
      <c r="AS104" s="22"/>
      <c r="AT104" s="22"/>
      <c r="AU104" s="22"/>
      <c r="AV104" s="22"/>
      <c r="AW104" s="22"/>
      <c r="AX104" s="22"/>
      <c r="AY104" s="22"/>
      <c r="AZ104" s="22"/>
      <c r="BA104" s="22"/>
    </row>
    <row r="105">
      <c r="A105" s="22"/>
      <c r="B105" s="22"/>
      <c r="C105" s="22"/>
      <c r="D105" s="22"/>
      <c r="E105" s="22"/>
      <c r="F105" s="22"/>
      <c r="G105" s="22"/>
      <c r="H105" s="752"/>
      <c r="I105" s="22"/>
      <c r="J105" s="22"/>
      <c r="K105" s="22"/>
      <c r="L105" s="754"/>
      <c r="M105" s="22"/>
      <c r="N105" s="22"/>
      <c r="O105" s="22"/>
      <c r="P105" s="22"/>
      <c r="Q105" s="22"/>
      <c r="R105" s="22"/>
      <c r="S105" s="22"/>
      <c r="T105" s="22"/>
      <c r="U105" s="22"/>
      <c r="V105" s="22"/>
      <c r="W105" s="22"/>
      <c r="X105" s="22"/>
      <c r="Y105" s="22"/>
      <c r="Z105" s="22"/>
      <c r="AA105" s="22"/>
      <c r="AB105" s="22"/>
      <c r="AC105" s="22"/>
      <c r="AD105" s="22"/>
      <c r="AE105" s="22"/>
      <c r="AF105" s="22"/>
      <c r="AG105" s="22"/>
      <c r="AH105" s="22"/>
      <c r="AJ105" s="22"/>
      <c r="AK105" s="22"/>
      <c r="AL105" s="22"/>
      <c r="AM105" s="22"/>
      <c r="AN105" s="22"/>
      <c r="AO105" s="22"/>
      <c r="AP105" s="22"/>
      <c r="AQ105" s="22"/>
      <c r="AR105" s="22"/>
      <c r="AS105" s="22"/>
      <c r="AT105" s="22"/>
      <c r="AU105" s="22"/>
      <c r="AV105" s="22"/>
      <c r="AW105" s="22"/>
      <c r="AX105" s="22"/>
      <c r="AY105" s="22"/>
      <c r="AZ105" s="22"/>
      <c r="BA105" s="22"/>
    </row>
    <row r="106">
      <c r="A106" s="22"/>
      <c r="B106" s="22"/>
      <c r="C106" s="22"/>
      <c r="D106" s="22"/>
      <c r="E106" s="22"/>
      <c r="F106" s="22"/>
      <c r="G106" s="22"/>
      <c r="H106" s="752"/>
      <c r="I106" s="22"/>
      <c r="J106" s="22"/>
      <c r="K106" s="22"/>
      <c r="L106" s="754"/>
      <c r="M106" s="22"/>
      <c r="N106" s="22"/>
      <c r="O106" s="22"/>
      <c r="P106" s="22"/>
      <c r="Q106" s="22"/>
      <c r="R106" s="22"/>
      <c r="S106" s="22"/>
      <c r="T106" s="22"/>
      <c r="U106" s="22"/>
      <c r="V106" s="22"/>
      <c r="W106" s="22"/>
      <c r="X106" s="22"/>
      <c r="Y106" s="22"/>
      <c r="Z106" s="22"/>
      <c r="AA106" s="22"/>
      <c r="AB106" s="22"/>
      <c r="AC106" s="22"/>
      <c r="AD106" s="22"/>
      <c r="AE106" s="22"/>
      <c r="AF106" s="22"/>
      <c r="AG106" s="22"/>
      <c r="AH106" s="22"/>
      <c r="AJ106" s="22"/>
      <c r="AK106" s="22"/>
      <c r="AL106" s="22"/>
      <c r="AM106" s="22"/>
      <c r="AN106" s="22"/>
      <c r="AO106" s="22"/>
      <c r="AP106" s="22"/>
      <c r="AQ106" s="22"/>
      <c r="AR106" s="22"/>
      <c r="AS106" s="22"/>
      <c r="AT106" s="22"/>
      <c r="AU106" s="22"/>
      <c r="AV106" s="22"/>
      <c r="AW106" s="22"/>
      <c r="AX106" s="22"/>
      <c r="AY106" s="22"/>
      <c r="AZ106" s="22"/>
      <c r="BA106" s="22"/>
    </row>
    <row r="107">
      <c r="A107" s="22"/>
      <c r="B107" s="22"/>
      <c r="C107" s="22"/>
      <c r="D107" s="22"/>
      <c r="E107" s="22"/>
      <c r="F107" s="22"/>
      <c r="G107" s="22"/>
      <c r="H107" s="752"/>
      <c r="I107" s="22"/>
      <c r="J107" s="22"/>
      <c r="K107" s="22"/>
      <c r="L107" s="754"/>
      <c r="M107" s="22"/>
      <c r="N107" s="22"/>
      <c r="O107" s="22"/>
      <c r="P107" s="22"/>
      <c r="Q107" s="22"/>
      <c r="R107" s="22"/>
      <c r="S107" s="22"/>
      <c r="T107" s="22"/>
      <c r="U107" s="22"/>
      <c r="V107" s="22"/>
      <c r="W107" s="22"/>
      <c r="X107" s="22"/>
      <c r="Y107" s="22"/>
      <c r="Z107" s="22"/>
      <c r="AA107" s="22"/>
      <c r="AB107" s="22"/>
      <c r="AC107" s="22"/>
      <c r="AD107" s="22"/>
      <c r="AE107" s="22"/>
      <c r="AF107" s="22"/>
      <c r="AG107" s="22"/>
      <c r="AH107" s="22"/>
      <c r="AJ107" s="22"/>
      <c r="AK107" s="22"/>
      <c r="AL107" s="22"/>
      <c r="AM107" s="22"/>
      <c r="AN107" s="22"/>
      <c r="AO107" s="22"/>
      <c r="AP107" s="22"/>
      <c r="AQ107" s="22"/>
      <c r="AR107" s="22"/>
      <c r="AS107" s="22"/>
      <c r="AT107" s="22"/>
      <c r="AU107" s="22"/>
      <c r="AV107" s="22"/>
      <c r="AW107" s="22"/>
      <c r="AX107" s="22"/>
      <c r="AY107" s="22"/>
      <c r="AZ107" s="22"/>
      <c r="BA107" s="22"/>
    </row>
    <row r="108">
      <c r="A108" s="22"/>
      <c r="B108" s="22"/>
      <c r="C108" s="22"/>
      <c r="D108" s="22"/>
      <c r="E108" s="22"/>
      <c r="F108" s="22"/>
      <c r="G108" s="22"/>
      <c r="H108" s="752"/>
      <c r="I108" s="22"/>
      <c r="J108" s="22"/>
      <c r="K108" s="22"/>
      <c r="L108" s="754"/>
      <c r="M108" s="22"/>
      <c r="N108" s="22"/>
      <c r="O108" s="22"/>
      <c r="P108" s="22"/>
      <c r="Q108" s="22"/>
      <c r="R108" s="22"/>
      <c r="S108" s="22"/>
      <c r="T108" s="22"/>
      <c r="U108" s="22"/>
      <c r="V108" s="22"/>
      <c r="W108" s="22"/>
      <c r="X108" s="22"/>
      <c r="Y108" s="22"/>
      <c r="Z108" s="22"/>
      <c r="AA108" s="22"/>
      <c r="AB108" s="22"/>
      <c r="AC108" s="22"/>
      <c r="AD108" s="22"/>
      <c r="AE108" s="22"/>
      <c r="AF108" s="22"/>
      <c r="AG108" s="22"/>
      <c r="AH108" s="22"/>
      <c r="AJ108" s="22"/>
      <c r="AK108" s="22"/>
      <c r="AL108" s="22"/>
      <c r="AM108" s="22"/>
      <c r="AN108" s="22"/>
      <c r="AO108" s="22"/>
      <c r="AP108" s="22"/>
      <c r="AQ108" s="22"/>
      <c r="AR108" s="22"/>
      <c r="AS108" s="22"/>
      <c r="AT108" s="22"/>
      <c r="AU108" s="22"/>
      <c r="AV108" s="22"/>
      <c r="AW108" s="22"/>
      <c r="AX108" s="22"/>
      <c r="AY108" s="22"/>
      <c r="AZ108" s="22"/>
      <c r="BA108" s="22"/>
    </row>
    <row r="109">
      <c r="A109" s="22"/>
      <c r="B109" s="22"/>
      <c r="C109" s="22"/>
      <c r="D109" s="22"/>
      <c r="E109" s="22"/>
      <c r="F109" s="22"/>
      <c r="G109" s="22"/>
      <c r="H109" s="752"/>
      <c r="I109" s="22"/>
      <c r="J109" s="22"/>
      <c r="K109" s="22"/>
      <c r="L109" s="754"/>
      <c r="M109" s="22"/>
      <c r="N109" s="22"/>
      <c r="O109" s="22"/>
      <c r="P109" s="22"/>
      <c r="Q109" s="22"/>
      <c r="R109" s="22"/>
      <c r="S109" s="22"/>
      <c r="T109" s="22"/>
      <c r="U109" s="22"/>
      <c r="V109" s="22"/>
      <c r="W109" s="22"/>
      <c r="X109" s="22"/>
      <c r="Y109" s="22"/>
      <c r="Z109" s="22"/>
      <c r="AA109" s="22"/>
      <c r="AB109" s="22"/>
      <c r="AC109" s="22"/>
      <c r="AD109" s="22"/>
      <c r="AE109" s="22"/>
      <c r="AF109" s="22"/>
      <c r="AG109" s="22"/>
      <c r="AH109" s="22"/>
      <c r="AJ109" s="22"/>
      <c r="AK109" s="22"/>
      <c r="AL109" s="22"/>
      <c r="AM109" s="22"/>
      <c r="AN109" s="22"/>
      <c r="AO109" s="22"/>
      <c r="AP109" s="22"/>
      <c r="AQ109" s="22"/>
      <c r="AR109" s="22"/>
      <c r="AS109" s="22"/>
      <c r="AT109" s="22"/>
      <c r="AU109" s="22"/>
      <c r="AV109" s="22"/>
      <c r="AW109" s="22"/>
      <c r="AX109" s="22"/>
      <c r="AY109" s="22"/>
      <c r="AZ109" s="22"/>
      <c r="BA109" s="22"/>
    </row>
    <row r="110">
      <c r="A110" s="22"/>
      <c r="B110" s="22"/>
      <c r="C110" s="22"/>
      <c r="D110" s="22"/>
      <c r="E110" s="22"/>
      <c r="F110" s="22"/>
      <c r="G110" s="22"/>
      <c r="H110" s="752"/>
      <c r="I110" s="22"/>
      <c r="J110" s="22"/>
      <c r="K110" s="22"/>
      <c r="L110" s="754"/>
      <c r="M110" s="22"/>
      <c r="N110" s="22"/>
      <c r="O110" s="22"/>
      <c r="P110" s="22"/>
      <c r="Q110" s="22"/>
      <c r="R110" s="22"/>
      <c r="S110" s="22"/>
      <c r="T110" s="22"/>
      <c r="U110" s="22"/>
      <c r="V110" s="22"/>
      <c r="W110" s="22"/>
      <c r="X110" s="22"/>
      <c r="Y110" s="22"/>
      <c r="Z110" s="22"/>
      <c r="AA110" s="22"/>
      <c r="AB110" s="22"/>
      <c r="AC110" s="22"/>
      <c r="AD110" s="22"/>
      <c r="AE110" s="22"/>
      <c r="AF110" s="22"/>
      <c r="AG110" s="22"/>
      <c r="AH110" s="22"/>
      <c r="AJ110" s="22"/>
      <c r="AK110" s="22"/>
      <c r="AL110" s="22"/>
      <c r="AM110" s="22"/>
      <c r="AN110" s="22"/>
      <c r="AO110" s="22"/>
      <c r="AP110" s="22"/>
      <c r="AQ110" s="22"/>
      <c r="AR110" s="22"/>
      <c r="AS110" s="22"/>
      <c r="AT110" s="22"/>
      <c r="AU110" s="22"/>
      <c r="AV110" s="22"/>
      <c r="AW110" s="22"/>
      <c r="AX110" s="22"/>
      <c r="AY110" s="22"/>
      <c r="AZ110" s="22"/>
      <c r="BA110" s="22"/>
    </row>
    <row r="111">
      <c r="A111" s="22"/>
      <c r="B111" s="22"/>
      <c r="C111" s="22"/>
      <c r="D111" s="22"/>
      <c r="E111" s="22"/>
      <c r="F111" s="22"/>
      <c r="G111" s="22"/>
      <c r="H111" s="752"/>
      <c r="I111" s="22"/>
      <c r="J111" s="22"/>
      <c r="K111" s="22"/>
      <c r="L111" s="754"/>
      <c r="M111" s="22"/>
      <c r="N111" s="22"/>
      <c r="O111" s="22"/>
      <c r="P111" s="22"/>
      <c r="Q111" s="22"/>
      <c r="R111" s="22"/>
      <c r="S111" s="22"/>
      <c r="T111" s="22"/>
      <c r="U111" s="22"/>
      <c r="V111" s="22"/>
      <c r="W111" s="22"/>
      <c r="X111" s="22"/>
      <c r="Y111" s="22"/>
      <c r="Z111" s="22"/>
      <c r="AA111" s="22"/>
      <c r="AB111" s="22"/>
      <c r="AC111" s="22"/>
      <c r="AD111" s="22"/>
      <c r="AE111" s="22"/>
      <c r="AF111" s="22"/>
      <c r="AG111" s="22"/>
      <c r="AH111" s="22"/>
      <c r="AJ111" s="22"/>
      <c r="AK111" s="22"/>
      <c r="AL111" s="22"/>
      <c r="AM111" s="22"/>
      <c r="AN111" s="22"/>
      <c r="AO111" s="22"/>
      <c r="AP111" s="22"/>
      <c r="AQ111" s="22"/>
      <c r="AR111" s="22"/>
      <c r="AS111" s="22"/>
      <c r="AT111" s="22"/>
      <c r="AU111" s="22"/>
      <c r="AV111" s="22"/>
      <c r="AW111" s="22"/>
      <c r="AX111" s="22"/>
      <c r="AY111" s="22"/>
      <c r="AZ111" s="22"/>
      <c r="BA111" s="22"/>
    </row>
    <row r="112">
      <c r="A112" s="22"/>
      <c r="B112" s="22"/>
      <c r="C112" s="22"/>
      <c r="D112" s="22"/>
      <c r="E112" s="22"/>
      <c r="F112" s="22"/>
      <c r="G112" s="22"/>
      <c r="H112" s="752"/>
      <c r="I112" s="22"/>
      <c r="J112" s="22"/>
      <c r="K112" s="22"/>
      <c r="L112" s="754"/>
      <c r="M112" s="22"/>
      <c r="N112" s="22"/>
      <c r="O112" s="22"/>
      <c r="P112" s="22"/>
      <c r="Q112" s="22"/>
      <c r="R112" s="22"/>
      <c r="S112" s="22"/>
      <c r="T112" s="22"/>
      <c r="U112" s="22"/>
      <c r="V112" s="22"/>
      <c r="W112" s="22"/>
      <c r="X112" s="22"/>
      <c r="Y112" s="22"/>
      <c r="Z112" s="22"/>
      <c r="AA112" s="22"/>
      <c r="AB112" s="22"/>
      <c r="AC112" s="22"/>
      <c r="AD112" s="22"/>
      <c r="AE112" s="22"/>
      <c r="AF112" s="22"/>
      <c r="AG112" s="22"/>
      <c r="AH112" s="22"/>
      <c r="AJ112" s="22"/>
      <c r="AK112" s="22"/>
      <c r="AL112" s="22"/>
      <c r="AM112" s="22"/>
      <c r="AN112" s="22"/>
      <c r="AO112" s="22"/>
      <c r="AP112" s="22"/>
      <c r="AQ112" s="22"/>
      <c r="AR112" s="22"/>
      <c r="AS112" s="22"/>
      <c r="AT112" s="22"/>
      <c r="AU112" s="22"/>
      <c r="AV112" s="22"/>
      <c r="AW112" s="22"/>
      <c r="AX112" s="22"/>
      <c r="AY112" s="22"/>
      <c r="AZ112" s="22"/>
      <c r="BA112" s="22"/>
    </row>
    <row r="113">
      <c r="A113" s="22"/>
      <c r="B113" s="22"/>
      <c r="C113" s="22"/>
      <c r="D113" s="22"/>
      <c r="E113" s="22"/>
      <c r="F113" s="22"/>
      <c r="G113" s="22"/>
      <c r="H113" s="752"/>
      <c r="I113" s="22"/>
      <c r="J113" s="22"/>
      <c r="K113" s="22"/>
      <c r="L113" s="754"/>
      <c r="M113" s="22"/>
      <c r="N113" s="22"/>
      <c r="O113" s="22"/>
      <c r="P113" s="22"/>
      <c r="Q113" s="22"/>
      <c r="R113" s="22"/>
      <c r="S113" s="22"/>
      <c r="T113" s="22"/>
      <c r="U113" s="22"/>
      <c r="V113" s="22"/>
      <c r="W113" s="22"/>
      <c r="X113" s="22"/>
      <c r="Y113" s="22"/>
      <c r="Z113" s="22"/>
      <c r="AA113" s="22"/>
      <c r="AB113" s="22"/>
      <c r="AC113" s="22"/>
      <c r="AD113" s="22"/>
      <c r="AE113" s="22"/>
      <c r="AF113" s="22"/>
      <c r="AG113" s="22"/>
      <c r="AH113" s="22"/>
      <c r="AJ113" s="22"/>
      <c r="AK113" s="22"/>
      <c r="AL113" s="22"/>
      <c r="AM113" s="22"/>
      <c r="AN113" s="22"/>
      <c r="AO113" s="22"/>
      <c r="AP113" s="22"/>
      <c r="AQ113" s="22"/>
      <c r="AR113" s="22"/>
      <c r="AS113" s="22"/>
      <c r="AT113" s="22"/>
      <c r="AU113" s="22"/>
      <c r="AV113" s="22"/>
      <c r="AW113" s="22"/>
      <c r="AX113" s="22"/>
      <c r="AY113" s="22"/>
      <c r="AZ113" s="22"/>
      <c r="BA113" s="22"/>
    </row>
    <row r="114">
      <c r="A114" s="22"/>
      <c r="B114" s="22"/>
      <c r="C114" s="22"/>
      <c r="D114" s="22"/>
      <c r="E114" s="22"/>
      <c r="F114" s="22"/>
      <c r="G114" s="22"/>
      <c r="H114" s="752"/>
      <c r="I114" s="22"/>
      <c r="J114" s="22"/>
      <c r="K114" s="22"/>
      <c r="L114" s="754"/>
      <c r="M114" s="22"/>
      <c r="N114" s="22"/>
      <c r="O114" s="22"/>
      <c r="P114" s="22"/>
      <c r="Q114" s="22"/>
      <c r="R114" s="22"/>
      <c r="S114" s="22"/>
      <c r="T114" s="22"/>
      <c r="U114" s="22"/>
      <c r="V114" s="22"/>
      <c r="W114" s="22"/>
      <c r="X114" s="22"/>
      <c r="Y114" s="22"/>
      <c r="Z114" s="22"/>
      <c r="AA114" s="22"/>
      <c r="AB114" s="22"/>
      <c r="AC114" s="22"/>
      <c r="AD114" s="22"/>
      <c r="AE114" s="22"/>
      <c r="AF114" s="22"/>
      <c r="AG114" s="22"/>
      <c r="AH114" s="22"/>
      <c r="AJ114" s="22"/>
      <c r="AK114" s="22"/>
      <c r="AL114" s="22"/>
      <c r="AM114" s="22"/>
      <c r="AN114" s="22"/>
      <c r="AO114" s="22"/>
      <c r="AP114" s="22"/>
      <c r="AQ114" s="22"/>
      <c r="AR114" s="22"/>
      <c r="AS114" s="22"/>
      <c r="AT114" s="22"/>
      <c r="AU114" s="22"/>
      <c r="AV114" s="22"/>
      <c r="AW114" s="22"/>
      <c r="AX114" s="22"/>
      <c r="AY114" s="22"/>
      <c r="AZ114" s="22"/>
      <c r="BA114" s="22"/>
    </row>
    <row r="115">
      <c r="A115" s="22"/>
      <c r="B115" s="22"/>
      <c r="C115" s="22"/>
      <c r="D115" s="22"/>
      <c r="E115" s="22"/>
      <c r="F115" s="22"/>
      <c r="G115" s="22"/>
      <c r="H115" s="752"/>
      <c r="I115" s="22"/>
      <c r="J115" s="22"/>
      <c r="K115" s="22"/>
      <c r="L115" s="754"/>
      <c r="M115" s="22"/>
      <c r="N115" s="22"/>
      <c r="O115" s="22"/>
      <c r="P115" s="22"/>
      <c r="Q115" s="22"/>
      <c r="R115" s="22"/>
      <c r="S115" s="22"/>
      <c r="T115" s="22"/>
      <c r="U115" s="22"/>
      <c r="V115" s="22"/>
      <c r="W115" s="22"/>
      <c r="X115" s="22"/>
      <c r="Y115" s="22"/>
      <c r="Z115" s="22"/>
      <c r="AA115" s="22"/>
      <c r="AB115" s="22"/>
      <c r="AC115" s="22"/>
      <c r="AD115" s="22"/>
      <c r="AE115" s="22"/>
      <c r="AF115" s="22"/>
      <c r="AG115" s="22"/>
      <c r="AH115" s="22"/>
      <c r="AJ115" s="22"/>
      <c r="AK115" s="22"/>
      <c r="AL115" s="22"/>
      <c r="AM115" s="22"/>
      <c r="AN115" s="22"/>
      <c r="AO115" s="22"/>
      <c r="AP115" s="22"/>
      <c r="AQ115" s="22"/>
      <c r="AR115" s="22"/>
      <c r="AS115" s="22"/>
      <c r="AT115" s="22"/>
      <c r="AU115" s="22"/>
      <c r="AV115" s="22"/>
      <c r="AW115" s="22"/>
      <c r="AX115" s="22"/>
      <c r="AY115" s="22"/>
      <c r="AZ115" s="22"/>
      <c r="BA115" s="22"/>
    </row>
    <row r="116">
      <c r="A116" s="22"/>
      <c r="B116" s="22"/>
      <c r="C116" s="22"/>
      <c r="D116" s="22"/>
      <c r="E116" s="22"/>
      <c r="F116" s="22"/>
      <c r="G116" s="22"/>
      <c r="H116" s="752"/>
      <c r="I116" s="22"/>
      <c r="J116" s="22"/>
      <c r="K116" s="22"/>
      <c r="L116" s="754"/>
      <c r="M116" s="22"/>
      <c r="N116" s="22"/>
      <c r="O116" s="22"/>
      <c r="P116" s="22"/>
      <c r="Q116" s="22"/>
      <c r="R116" s="22"/>
      <c r="S116" s="22"/>
      <c r="T116" s="22"/>
      <c r="U116" s="22"/>
      <c r="V116" s="22"/>
      <c r="W116" s="22"/>
      <c r="X116" s="22"/>
      <c r="Y116" s="22"/>
      <c r="Z116" s="22"/>
      <c r="AA116" s="22"/>
      <c r="AB116" s="22"/>
      <c r="AC116" s="22"/>
      <c r="AD116" s="22"/>
      <c r="AE116" s="22"/>
      <c r="AF116" s="22"/>
      <c r="AG116" s="22"/>
      <c r="AH116" s="22"/>
      <c r="AJ116" s="22"/>
      <c r="AK116" s="22"/>
      <c r="AL116" s="22"/>
      <c r="AM116" s="22"/>
      <c r="AN116" s="22"/>
      <c r="AO116" s="22"/>
      <c r="AP116" s="22"/>
      <c r="AQ116" s="22"/>
      <c r="AR116" s="22"/>
      <c r="AS116" s="22"/>
      <c r="AT116" s="22"/>
      <c r="AU116" s="22"/>
      <c r="AV116" s="22"/>
      <c r="AW116" s="22"/>
      <c r="AX116" s="22"/>
      <c r="AY116" s="22"/>
      <c r="AZ116" s="22"/>
      <c r="BA116" s="22"/>
    </row>
    <row r="117">
      <c r="A117" s="22"/>
      <c r="B117" s="22"/>
      <c r="C117" s="22"/>
      <c r="D117" s="22"/>
      <c r="E117" s="22"/>
      <c r="F117" s="22"/>
      <c r="G117" s="22"/>
      <c r="H117" s="752"/>
      <c r="I117" s="22"/>
      <c r="J117" s="22"/>
      <c r="K117" s="22"/>
      <c r="L117" s="754"/>
      <c r="M117" s="22"/>
      <c r="N117" s="22"/>
      <c r="O117" s="22"/>
      <c r="P117" s="22"/>
      <c r="Q117" s="22"/>
      <c r="R117" s="22"/>
      <c r="S117" s="22"/>
      <c r="T117" s="22"/>
      <c r="U117" s="22"/>
      <c r="V117" s="22"/>
      <c r="W117" s="22"/>
      <c r="X117" s="22"/>
      <c r="Y117" s="22"/>
      <c r="Z117" s="22"/>
      <c r="AA117" s="22"/>
      <c r="AB117" s="22"/>
      <c r="AC117" s="22"/>
      <c r="AD117" s="22"/>
      <c r="AE117" s="22"/>
      <c r="AF117" s="22"/>
      <c r="AG117" s="22"/>
      <c r="AH117" s="22"/>
      <c r="AJ117" s="22"/>
      <c r="AK117" s="22"/>
      <c r="AL117" s="22"/>
      <c r="AM117" s="22"/>
      <c r="AN117" s="22"/>
      <c r="AO117" s="22"/>
      <c r="AP117" s="22"/>
      <c r="AQ117" s="22"/>
      <c r="AR117" s="22"/>
      <c r="AS117" s="22"/>
      <c r="AT117" s="22"/>
      <c r="AU117" s="22"/>
      <c r="AV117" s="22"/>
      <c r="AW117" s="22"/>
      <c r="AX117" s="22"/>
      <c r="AY117" s="22"/>
      <c r="AZ117" s="22"/>
      <c r="BA117" s="22"/>
    </row>
    <row r="118">
      <c r="A118" s="22"/>
      <c r="B118" s="22"/>
      <c r="C118" s="22"/>
      <c r="D118" s="22"/>
      <c r="E118" s="22"/>
      <c r="F118" s="22"/>
      <c r="G118" s="22"/>
      <c r="H118" s="752"/>
      <c r="I118" s="22"/>
      <c r="J118" s="22"/>
      <c r="K118" s="22"/>
      <c r="L118" s="754"/>
      <c r="M118" s="22"/>
      <c r="N118" s="22"/>
      <c r="O118" s="22"/>
      <c r="P118" s="22"/>
      <c r="Q118" s="22"/>
      <c r="R118" s="22"/>
      <c r="S118" s="22"/>
      <c r="T118" s="22"/>
      <c r="U118" s="22"/>
      <c r="V118" s="22"/>
      <c r="W118" s="22"/>
      <c r="X118" s="22"/>
      <c r="Y118" s="22"/>
      <c r="Z118" s="22"/>
      <c r="AA118" s="22"/>
      <c r="AB118" s="22"/>
      <c r="AC118" s="22"/>
      <c r="AD118" s="22"/>
      <c r="AE118" s="22"/>
      <c r="AF118" s="22"/>
      <c r="AG118" s="22"/>
      <c r="AH118" s="22"/>
      <c r="AJ118" s="22"/>
      <c r="AK118" s="22"/>
      <c r="AL118" s="22"/>
      <c r="AM118" s="22"/>
      <c r="AN118" s="22"/>
      <c r="AO118" s="22"/>
      <c r="AP118" s="22"/>
      <c r="AQ118" s="22"/>
      <c r="AR118" s="22"/>
      <c r="AS118" s="22"/>
      <c r="AT118" s="22"/>
      <c r="AU118" s="22"/>
      <c r="AV118" s="22"/>
      <c r="AW118" s="22"/>
      <c r="AX118" s="22"/>
      <c r="AY118" s="22"/>
      <c r="AZ118" s="22"/>
      <c r="BA118" s="22"/>
    </row>
    <row r="119">
      <c r="A119" s="22"/>
      <c r="B119" s="22"/>
      <c r="C119" s="22"/>
      <c r="D119" s="22"/>
      <c r="E119" s="22"/>
      <c r="F119" s="22"/>
      <c r="G119" s="22"/>
      <c r="H119" s="752"/>
      <c r="I119" s="22"/>
      <c r="J119" s="22"/>
      <c r="K119" s="22"/>
      <c r="L119" s="754"/>
      <c r="M119" s="22"/>
      <c r="N119" s="22"/>
      <c r="O119" s="22"/>
      <c r="P119" s="22"/>
      <c r="Q119" s="22"/>
      <c r="R119" s="22"/>
      <c r="S119" s="22"/>
      <c r="T119" s="22"/>
      <c r="U119" s="22"/>
      <c r="V119" s="22"/>
      <c r="W119" s="22"/>
      <c r="X119" s="22"/>
      <c r="Y119" s="22"/>
      <c r="Z119" s="22"/>
      <c r="AA119" s="22"/>
      <c r="AB119" s="22"/>
      <c r="AC119" s="22"/>
      <c r="AD119" s="22"/>
      <c r="AE119" s="22"/>
      <c r="AF119" s="22"/>
      <c r="AG119" s="22"/>
      <c r="AH119" s="22"/>
      <c r="AJ119" s="22"/>
      <c r="AK119" s="22"/>
      <c r="AL119" s="22"/>
      <c r="AM119" s="22"/>
      <c r="AN119" s="22"/>
      <c r="AO119" s="22"/>
      <c r="AP119" s="22"/>
      <c r="AQ119" s="22"/>
      <c r="AR119" s="22"/>
      <c r="AS119" s="22"/>
      <c r="AT119" s="22"/>
      <c r="AU119" s="22"/>
      <c r="AV119" s="22"/>
      <c r="AW119" s="22"/>
      <c r="AX119" s="22"/>
      <c r="AY119" s="22"/>
      <c r="AZ119" s="22"/>
      <c r="BA119" s="22"/>
    </row>
    <row r="120">
      <c r="A120" s="22"/>
      <c r="B120" s="22"/>
      <c r="C120" s="22"/>
      <c r="D120" s="22"/>
      <c r="E120" s="22"/>
      <c r="F120" s="22"/>
      <c r="G120" s="22"/>
      <c r="H120" s="752"/>
      <c r="I120" s="22"/>
      <c r="J120" s="22"/>
      <c r="K120" s="22"/>
      <c r="L120" s="754"/>
      <c r="M120" s="22"/>
      <c r="N120" s="22"/>
      <c r="O120" s="22"/>
      <c r="P120" s="22"/>
      <c r="Q120" s="22"/>
      <c r="R120" s="22"/>
      <c r="S120" s="22"/>
      <c r="T120" s="22"/>
      <c r="U120" s="22"/>
      <c r="V120" s="22"/>
      <c r="W120" s="22"/>
      <c r="X120" s="22"/>
      <c r="Y120" s="22"/>
      <c r="Z120" s="22"/>
      <c r="AA120" s="22"/>
      <c r="AB120" s="22"/>
      <c r="AC120" s="22"/>
      <c r="AD120" s="22"/>
      <c r="AE120" s="22"/>
      <c r="AF120" s="22"/>
      <c r="AG120" s="22"/>
      <c r="AH120" s="22"/>
      <c r="AJ120" s="22"/>
      <c r="AK120" s="22"/>
      <c r="AL120" s="22"/>
      <c r="AM120" s="22"/>
      <c r="AN120" s="22"/>
      <c r="AO120" s="22"/>
      <c r="AP120" s="22"/>
      <c r="AQ120" s="22"/>
      <c r="AR120" s="22"/>
      <c r="AS120" s="22"/>
      <c r="AT120" s="22"/>
      <c r="AU120" s="22"/>
      <c r="AV120" s="22"/>
      <c r="AW120" s="22"/>
      <c r="AX120" s="22"/>
      <c r="AY120" s="22"/>
      <c r="AZ120" s="22"/>
      <c r="BA120" s="22"/>
    </row>
    <row r="121">
      <c r="A121" s="22"/>
      <c r="B121" s="22"/>
      <c r="C121" s="22"/>
      <c r="D121" s="22"/>
      <c r="E121" s="22"/>
      <c r="F121" s="22"/>
      <c r="G121" s="22"/>
      <c r="H121" s="752"/>
      <c r="I121" s="22"/>
      <c r="J121" s="22"/>
      <c r="K121" s="22"/>
      <c r="L121" s="754"/>
      <c r="M121" s="22"/>
      <c r="N121" s="22"/>
      <c r="O121" s="22"/>
      <c r="P121" s="22"/>
      <c r="Q121" s="22"/>
      <c r="R121" s="22"/>
      <c r="S121" s="22"/>
      <c r="T121" s="22"/>
      <c r="U121" s="22"/>
      <c r="V121" s="22"/>
      <c r="W121" s="22"/>
      <c r="X121" s="22"/>
      <c r="Y121" s="22"/>
      <c r="Z121" s="22"/>
      <c r="AA121" s="22"/>
      <c r="AB121" s="22"/>
      <c r="AC121" s="22"/>
      <c r="AD121" s="22"/>
      <c r="AE121" s="22"/>
      <c r="AF121" s="22"/>
      <c r="AG121" s="22"/>
      <c r="AH121" s="22"/>
      <c r="AJ121" s="22"/>
      <c r="AK121" s="22"/>
      <c r="AL121" s="22"/>
      <c r="AM121" s="22"/>
      <c r="AN121" s="22"/>
      <c r="AO121" s="22"/>
      <c r="AP121" s="22"/>
      <c r="AQ121" s="22"/>
      <c r="AR121" s="22"/>
      <c r="AS121" s="22"/>
      <c r="AT121" s="22"/>
      <c r="AU121" s="22"/>
      <c r="AV121" s="22"/>
      <c r="AW121" s="22"/>
      <c r="AX121" s="22"/>
      <c r="AY121" s="22"/>
      <c r="AZ121" s="22"/>
      <c r="BA121" s="22"/>
    </row>
    <row r="122">
      <c r="A122" s="22"/>
      <c r="B122" s="22"/>
      <c r="C122" s="22"/>
      <c r="D122" s="22"/>
      <c r="E122" s="22"/>
      <c r="F122" s="22"/>
      <c r="G122" s="22"/>
      <c r="H122" s="752"/>
      <c r="I122" s="22"/>
      <c r="J122" s="22"/>
      <c r="K122" s="22"/>
      <c r="L122" s="754"/>
      <c r="M122" s="22"/>
      <c r="N122" s="22"/>
      <c r="O122" s="22"/>
      <c r="P122" s="22"/>
      <c r="Q122" s="22"/>
      <c r="R122" s="22"/>
      <c r="S122" s="22"/>
      <c r="T122" s="22"/>
      <c r="U122" s="22"/>
      <c r="V122" s="22"/>
      <c r="W122" s="22"/>
      <c r="X122" s="22"/>
      <c r="Y122" s="22"/>
      <c r="Z122" s="22"/>
      <c r="AA122" s="22"/>
      <c r="AB122" s="22"/>
      <c r="AC122" s="22"/>
      <c r="AD122" s="22"/>
      <c r="AE122" s="22"/>
      <c r="AF122" s="22"/>
      <c r="AG122" s="22"/>
      <c r="AH122" s="22"/>
      <c r="AJ122" s="22"/>
      <c r="AK122" s="22"/>
      <c r="AL122" s="22"/>
      <c r="AM122" s="22"/>
      <c r="AN122" s="22"/>
      <c r="AO122" s="22"/>
      <c r="AP122" s="22"/>
      <c r="AQ122" s="22"/>
      <c r="AR122" s="22"/>
      <c r="AS122" s="22"/>
      <c r="AT122" s="22"/>
      <c r="AU122" s="22"/>
      <c r="AV122" s="22"/>
      <c r="AW122" s="22"/>
      <c r="AX122" s="22"/>
      <c r="AY122" s="22"/>
      <c r="AZ122" s="22"/>
      <c r="BA122" s="22"/>
    </row>
    <row r="123">
      <c r="A123" s="22"/>
      <c r="B123" s="22"/>
      <c r="C123" s="22"/>
      <c r="D123" s="22"/>
      <c r="E123" s="22"/>
      <c r="F123" s="22"/>
      <c r="G123" s="22"/>
      <c r="H123" s="752"/>
      <c r="I123" s="22"/>
      <c r="J123" s="22"/>
      <c r="K123" s="22"/>
      <c r="L123" s="754"/>
      <c r="M123" s="22"/>
      <c r="N123" s="22"/>
      <c r="O123" s="22"/>
      <c r="P123" s="22"/>
      <c r="Q123" s="22"/>
      <c r="R123" s="22"/>
      <c r="S123" s="22"/>
      <c r="T123" s="22"/>
      <c r="U123" s="22"/>
      <c r="V123" s="22"/>
      <c r="W123" s="22"/>
      <c r="X123" s="22"/>
      <c r="Y123" s="22"/>
      <c r="Z123" s="22"/>
      <c r="AA123" s="22"/>
      <c r="AB123" s="22"/>
      <c r="AC123" s="22"/>
      <c r="AD123" s="22"/>
      <c r="AE123" s="22"/>
      <c r="AF123" s="22"/>
      <c r="AG123" s="22"/>
      <c r="AH123" s="22"/>
      <c r="AJ123" s="22"/>
      <c r="AK123" s="22"/>
      <c r="AL123" s="22"/>
      <c r="AM123" s="22"/>
      <c r="AN123" s="22"/>
      <c r="AO123" s="22"/>
      <c r="AP123" s="22"/>
      <c r="AQ123" s="22"/>
      <c r="AR123" s="22"/>
      <c r="AS123" s="22"/>
      <c r="AT123" s="22"/>
      <c r="AU123" s="22"/>
      <c r="AV123" s="22"/>
      <c r="AW123" s="22"/>
      <c r="AX123" s="22"/>
      <c r="AY123" s="22"/>
      <c r="AZ123" s="22"/>
      <c r="BA123" s="22"/>
    </row>
    <row r="124">
      <c r="A124" s="22"/>
      <c r="B124" s="22"/>
      <c r="C124" s="22"/>
      <c r="D124" s="22"/>
      <c r="E124" s="22"/>
      <c r="F124" s="22"/>
      <c r="G124" s="22"/>
      <c r="H124" s="752"/>
      <c r="I124" s="22"/>
      <c r="J124" s="22"/>
      <c r="K124" s="22"/>
      <c r="L124" s="754"/>
      <c r="M124" s="22"/>
      <c r="N124" s="22"/>
      <c r="O124" s="22"/>
      <c r="P124" s="22"/>
      <c r="Q124" s="22"/>
      <c r="R124" s="22"/>
      <c r="S124" s="22"/>
      <c r="T124" s="22"/>
      <c r="U124" s="22"/>
      <c r="V124" s="22"/>
      <c r="W124" s="22"/>
      <c r="X124" s="22"/>
      <c r="Y124" s="22"/>
      <c r="Z124" s="22"/>
      <c r="AA124" s="22"/>
      <c r="AB124" s="22"/>
      <c r="AC124" s="22"/>
      <c r="AD124" s="22"/>
      <c r="AE124" s="22"/>
      <c r="AF124" s="22"/>
      <c r="AG124" s="22"/>
      <c r="AH124" s="22"/>
      <c r="AJ124" s="22"/>
      <c r="AK124" s="22"/>
      <c r="AL124" s="22"/>
      <c r="AM124" s="22"/>
      <c r="AN124" s="22"/>
      <c r="AO124" s="22"/>
      <c r="AP124" s="22"/>
      <c r="AQ124" s="22"/>
      <c r="AR124" s="22"/>
      <c r="AS124" s="22"/>
      <c r="AT124" s="22"/>
      <c r="AU124" s="22"/>
      <c r="AV124" s="22"/>
      <c r="AW124" s="22"/>
      <c r="AX124" s="22"/>
      <c r="AY124" s="22"/>
      <c r="AZ124" s="22"/>
      <c r="BA124" s="22"/>
    </row>
    <row r="125">
      <c r="A125" s="22"/>
      <c r="B125" s="22"/>
      <c r="C125" s="22"/>
      <c r="D125" s="22"/>
      <c r="E125" s="22"/>
      <c r="F125" s="22"/>
      <c r="G125" s="22"/>
      <c r="H125" s="752"/>
      <c r="I125" s="22"/>
      <c r="J125" s="22"/>
      <c r="K125" s="22"/>
      <c r="L125" s="754"/>
      <c r="M125" s="22"/>
      <c r="N125" s="22"/>
      <c r="O125" s="22"/>
      <c r="P125" s="22"/>
      <c r="Q125" s="22"/>
      <c r="R125" s="22"/>
      <c r="S125" s="22"/>
      <c r="T125" s="22"/>
      <c r="U125" s="22"/>
      <c r="V125" s="22"/>
      <c r="W125" s="22"/>
      <c r="X125" s="22"/>
      <c r="Y125" s="22"/>
      <c r="Z125" s="22"/>
      <c r="AA125" s="22"/>
      <c r="AB125" s="22"/>
      <c r="AC125" s="22"/>
      <c r="AD125" s="22"/>
      <c r="AE125" s="22"/>
      <c r="AF125" s="22"/>
      <c r="AG125" s="22"/>
      <c r="AH125" s="22"/>
      <c r="AJ125" s="22"/>
      <c r="AK125" s="22"/>
      <c r="AL125" s="22"/>
      <c r="AM125" s="22"/>
      <c r="AN125" s="22"/>
      <c r="AO125" s="22"/>
      <c r="AP125" s="22"/>
      <c r="AQ125" s="22"/>
      <c r="AR125" s="22"/>
      <c r="AS125" s="22"/>
      <c r="AT125" s="22"/>
      <c r="AU125" s="22"/>
      <c r="AV125" s="22"/>
      <c r="AW125" s="22"/>
      <c r="AX125" s="22"/>
      <c r="AY125" s="22"/>
      <c r="AZ125" s="22"/>
      <c r="BA125" s="22"/>
    </row>
    <row r="126">
      <c r="A126" s="22"/>
      <c r="B126" s="22"/>
      <c r="C126" s="22"/>
      <c r="D126" s="22"/>
      <c r="E126" s="22"/>
      <c r="F126" s="22"/>
      <c r="G126" s="22"/>
      <c r="H126" s="752"/>
      <c r="I126" s="22"/>
      <c r="J126" s="22"/>
      <c r="K126" s="22"/>
      <c r="L126" s="754"/>
      <c r="M126" s="22"/>
      <c r="N126" s="22"/>
      <c r="O126" s="22"/>
      <c r="P126" s="22"/>
      <c r="Q126" s="22"/>
      <c r="R126" s="22"/>
      <c r="S126" s="22"/>
      <c r="T126" s="22"/>
      <c r="U126" s="22"/>
      <c r="V126" s="22"/>
      <c r="W126" s="22"/>
      <c r="X126" s="22"/>
      <c r="Y126" s="22"/>
      <c r="Z126" s="22"/>
      <c r="AA126" s="22"/>
      <c r="AB126" s="22"/>
      <c r="AC126" s="22"/>
      <c r="AD126" s="22"/>
      <c r="AE126" s="22"/>
      <c r="AF126" s="22"/>
      <c r="AG126" s="22"/>
      <c r="AH126" s="22"/>
      <c r="AJ126" s="22"/>
      <c r="AK126" s="22"/>
      <c r="AL126" s="22"/>
      <c r="AM126" s="22"/>
      <c r="AN126" s="22"/>
      <c r="AO126" s="22"/>
      <c r="AP126" s="22"/>
      <c r="AQ126" s="22"/>
      <c r="AR126" s="22"/>
      <c r="AS126" s="22"/>
      <c r="AT126" s="22"/>
      <c r="AU126" s="22"/>
      <c r="AV126" s="22"/>
      <c r="AW126" s="22"/>
      <c r="AX126" s="22"/>
      <c r="AY126" s="22"/>
      <c r="AZ126" s="22"/>
      <c r="BA126" s="22"/>
    </row>
    <row r="127">
      <c r="A127" s="22"/>
      <c r="B127" s="22"/>
      <c r="C127" s="22"/>
      <c r="D127" s="22"/>
      <c r="E127" s="22"/>
      <c r="F127" s="22"/>
      <c r="G127" s="22"/>
      <c r="H127" s="752"/>
      <c r="I127" s="22"/>
      <c r="J127" s="22"/>
      <c r="K127" s="22"/>
      <c r="L127" s="754"/>
      <c r="M127" s="22"/>
      <c r="N127" s="22"/>
      <c r="O127" s="22"/>
      <c r="P127" s="22"/>
      <c r="Q127" s="22"/>
      <c r="R127" s="22"/>
      <c r="S127" s="22"/>
      <c r="T127" s="22"/>
      <c r="U127" s="22"/>
      <c r="V127" s="22"/>
      <c r="W127" s="22"/>
      <c r="X127" s="22"/>
      <c r="Y127" s="22"/>
      <c r="Z127" s="22"/>
      <c r="AA127" s="22"/>
      <c r="AB127" s="22"/>
      <c r="AC127" s="22"/>
      <c r="AD127" s="22"/>
      <c r="AE127" s="22"/>
      <c r="AF127" s="22"/>
      <c r="AG127" s="22"/>
      <c r="AH127" s="22"/>
      <c r="AJ127" s="22"/>
      <c r="AK127" s="22"/>
      <c r="AL127" s="22"/>
      <c r="AM127" s="22"/>
      <c r="AN127" s="22"/>
      <c r="AO127" s="22"/>
      <c r="AP127" s="22"/>
      <c r="AQ127" s="22"/>
      <c r="AR127" s="22"/>
      <c r="AS127" s="22"/>
      <c r="AT127" s="22"/>
      <c r="AU127" s="22"/>
      <c r="AV127" s="22"/>
      <c r="AW127" s="22"/>
      <c r="AX127" s="22"/>
      <c r="AY127" s="22"/>
      <c r="AZ127" s="22"/>
      <c r="BA127" s="22"/>
    </row>
    <row r="128">
      <c r="A128" s="22"/>
      <c r="B128" s="22"/>
      <c r="C128" s="22"/>
      <c r="D128" s="22"/>
      <c r="E128" s="22"/>
      <c r="F128" s="22"/>
      <c r="G128" s="22"/>
      <c r="H128" s="752"/>
      <c r="I128" s="22"/>
      <c r="J128" s="22"/>
      <c r="K128" s="22"/>
      <c r="L128" s="754"/>
      <c r="M128" s="22"/>
      <c r="N128" s="22"/>
      <c r="O128" s="22"/>
      <c r="P128" s="22"/>
      <c r="Q128" s="22"/>
      <c r="R128" s="22"/>
      <c r="S128" s="22"/>
      <c r="T128" s="22"/>
      <c r="U128" s="22"/>
      <c r="V128" s="22"/>
      <c r="W128" s="22"/>
      <c r="X128" s="22"/>
      <c r="Y128" s="22"/>
      <c r="Z128" s="22"/>
      <c r="AA128" s="22"/>
      <c r="AB128" s="22"/>
      <c r="AC128" s="22"/>
      <c r="AD128" s="22"/>
      <c r="AE128" s="22"/>
      <c r="AF128" s="22"/>
      <c r="AG128" s="22"/>
      <c r="AH128" s="22"/>
      <c r="AJ128" s="22"/>
      <c r="AK128" s="22"/>
      <c r="AL128" s="22"/>
      <c r="AM128" s="22"/>
      <c r="AN128" s="22"/>
      <c r="AO128" s="22"/>
      <c r="AP128" s="22"/>
      <c r="AQ128" s="22"/>
      <c r="AR128" s="22"/>
      <c r="AS128" s="22"/>
      <c r="AT128" s="22"/>
      <c r="AU128" s="22"/>
      <c r="AV128" s="22"/>
      <c r="AW128" s="22"/>
      <c r="AX128" s="22"/>
      <c r="AY128" s="22"/>
      <c r="AZ128" s="22"/>
      <c r="BA128" s="22"/>
    </row>
    <row r="129">
      <c r="A129" s="22"/>
      <c r="B129" s="22"/>
      <c r="C129" s="22"/>
      <c r="D129" s="22"/>
      <c r="E129" s="22"/>
      <c r="F129" s="22"/>
      <c r="G129" s="22"/>
      <c r="H129" s="752"/>
      <c r="I129" s="22"/>
      <c r="J129" s="22"/>
      <c r="K129" s="22"/>
      <c r="L129" s="754"/>
      <c r="M129" s="22"/>
      <c r="N129" s="22"/>
      <c r="O129" s="22"/>
      <c r="P129" s="22"/>
      <c r="Q129" s="22"/>
      <c r="R129" s="22"/>
      <c r="S129" s="22"/>
      <c r="T129" s="22"/>
      <c r="U129" s="22"/>
      <c r="V129" s="22"/>
      <c r="W129" s="22"/>
      <c r="X129" s="22"/>
      <c r="Y129" s="22"/>
      <c r="Z129" s="22"/>
      <c r="AA129" s="22"/>
      <c r="AB129" s="22"/>
      <c r="AC129" s="22"/>
      <c r="AD129" s="22"/>
      <c r="AE129" s="22"/>
      <c r="AF129" s="22"/>
      <c r="AG129" s="22"/>
      <c r="AH129" s="22"/>
      <c r="AJ129" s="22"/>
      <c r="AK129" s="22"/>
      <c r="AL129" s="22"/>
      <c r="AM129" s="22"/>
      <c r="AN129" s="22"/>
      <c r="AO129" s="22"/>
      <c r="AP129" s="22"/>
      <c r="AQ129" s="22"/>
      <c r="AR129" s="22"/>
      <c r="AS129" s="22"/>
      <c r="AT129" s="22"/>
      <c r="AU129" s="22"/>
      <c r="AV129" s="22"/>
      <c r="AW129" s="22"/>
      <c r="AX129" s="22"/>
      <c r="AY129" s="22"/>
      <c r="AZ129" s="22"/>
      <c r="BA129" s="22"/>
    </row>
    <row r="130">
      <c r="A130" s="22"/>
      <c r="B130" s="22"/>
      <c r="C130" s="22"/>
      <c r="D130" s="22"/>
      <c r="E130" s="22"/>
      <c r="F130" s="22"/>
      <c r="G130" s="22"/>
      <c r="H130" s="752"/>
      <c r="I130" s="22"/>
      <c r="J130" s="22"/>
      <c r="K130" s="22"/>
      <c r="L130" s="754"/>
      <c r="M130" s="22"/>
      <c r="N130" s="22"/>
      <c r="O130" s="22"/>
      <c r="P130" s="22"/>
      <c r="Q130" s="22"/>
      <c r="R130" s="22"/>
      <c r="S130" s="22"/>
      <c r="T130" s="22"/>
      <c r="U130" s="22"/>
      <c r="V130" s="22"/>
      <c r="W130" s="22"/>
      <c r="X130" s="22"/>
      <c r="Y130" s="22"/>
      <c r="Z130" s="22"/>
      <c r="AA130" s="22"/>
      <c r="AB130" s="22"/>
      <c r="AC130" s="22"/>
      <c r="AD130" s="22"/>
      <c r="AE130" s="22"/>
      <c r="AF130" s="22"/>
      <c r="AG130" s="22"/>
      <c r="AH130" s="22"/>
      <c r="AJ130" s="22"/>
      <c r="AK130" s="22"/>
      <c r="AL130" s="22"/>
      <c r="AM130" s="22"/>
      <c r="AN130" s="22"/>
      <c r="AO130" s="22"/>
      <c r="AP130" s="22"/>
      <c r="AQ130" s="22"/>
      <c r="AR130" s="22"/>
      <c r="AS130" s="22"/>
      <c r="AT130" s="22"/>
      <c r="AU130" s="22"/>
      <c r="AV130" s="22"/>
      <c r="AW130" s="22"/>
      <c r="AX130" s="22"/>
      <c r="AY130" s="22"/>
      <c r="AZ130" s="22"/>
      <c r="BA130" s="22"/>
    </row>
    <row r="131">
      <c r="A131" s="22"/>
      <c r="B131" s="22"/>
      <c r="C131" s="22"/>
      <c r="D131" s="22"/>
      <c r="E131" s="22"/>
      <c r="F131" s="22"/>
      <c r="G131" s="22"/>
      <c r="H131" s="752"/>
      <c r="I131" s="22"/>
      <c r="J131" s="22"/>
      <c r="K131" s="22"/>
      <c r="L131" s="754"/>
      <c r="M131" s="22"/>
      <c r="N131" s="22"/>
      <c r="O131" s="22"/>
      <c r="P131" s="22"/>
      <c r="Q131" s="22"/>
      <c r="R131" s="22"/>
      <c r="S131" s="22"/>
      <c r="T131" s="22"/>
      <c r="U131" s="22"/>
      <c r="V131" s="22"/>
      <c r="W131" s="22"/>
      <c r="X131" s="22"/>
      <c r="Y131" s="22"/>
      <c r="Z131" s="22"/>
      <c r="AA131" s="22"/>
      <c r="AB131" s="22"/>
      <c r="AC131" s="22"/>
      <c r="AD131" s="22"/>
      <c r="AE131" s="22"/>
      <c r="AF131" s="22"/>
      <c r="AG131" s="22"/>
      <c r="AH131" s="22"/>
      <c r="AJ131" s="22"/>
      <c r="AK131" s="22"/>
      <c r="AL131" s="22"/>
      <c r="AM131" s="22"/>
      <c r="AN131" s="22"/>
      <c r="AO131" s="22"/>
      <c r="AP131" s="22"/>
      <c r="AQ131" s="22"/>
      <c r="AR131" s="22"/>
      <c r="AS131" s="22"/>
      <c r="AT131" s="22"/>
      <c r="AU131" s="22"/>
      <c r="AV131" s="22"/>
      <c r="AW131" s="22"/>
      <c r="AX131" s="22"/>
      <c r="AY131" s="22"/>
      <c r="AZ131" s="22"/>
      <c r="BA131" s="22"/>
    </row>
    <row r="132">
      <c r="A132" s="22"/>
      <c r="B132" s="22"/>
      <c r="C132" s="22"/>
      <c r="D132" s="22"/>
      <c r="E132" s="22"/>
      <c r="F132" s="22"/>
      <c r="G132" s="22"/>
      <c r="H132" s="752"/>
      <c r="I132" s="22"/>
      <c r="J132" s="22"/>
      <c r="K132" s="22"/>
      <c r="L132" s="754"/>
      <c r="M132" s="22"/>
      <c r="N132" s="22"/>
      <c r="O132" s="22"/>
      <c r="P132" s="22"/>
      <c r="Q132" s="22"/>
      <c r="R132" s="22"/>
      <c r="S132" s="22"/>
      <c r="T132" s="22"/>
      <c r="U132" s="22"/>
      <c r="V132" s="22"/>
      <c r="W132" s="22"/>
      <c r="X132" s="22"/>
      <c r="Y132" s="22"/>
      <c r="Z132" s="22"/>
      <c r="AA132" s="22"/>
      <c r="AB132" s="22"/>
      <c r="AC132" s="22"/>
      <c r="AD132" s="22"/>
      <c r="AE132" s="22"/>
      <c r="AF132" s="22"/>
      <c r="AG132" s="22"/>
      <c r="AH132" s="22"/>
      <c r="AJ132" s="22"/>
      <c r="AK132" s="22"/>
      <c r="AL132" s="22"/>
      <c r="AM132" s="22"/>
      <c r="AN132" s="22"/>
      <c r="AO132" s="22"/>
      <c r="AP132" s="22"/>
      <c r="AQ132" s="22"/>
      <c r="AR132" s="22"/>
      <c r="AS132" s="22"/>
      <c r="AT132" s="22"/>
      <c r="AU132" s="22"/>
      <c r="AV132" s="22"/>
      <c r="AW132" s="22"/>
      <c r="AX132" s="22"/>
      <c r="AY132" s="22"/>
      <c r="AZ132" s="22"/>
      <c r="BA132" s="22"/>
    </row>
    <row r="133">
      <c r="A133" s="22"/>
      <c r="B133" s="22"/>
      <c r="C133" s="22"/>
      <c r="D133" s="22"/>
      <c r="E133" s="22"/>
      <c r="F133" s="22"/>
      <c r="G133" s="22"/>
      <c r="H133" s="752"/>
      <c r="I133" s="22"/>
      <c r="J133" s="22"/>
      <c r="K133" s="22"/>
      <c r="L133" s="754"/>
      <c r="M133" s="22"/>
      <c r="N133" s="22"/>
      <c r="O133" s="22"/>
      <c r="P133" s="22"/>
      <c r="Q133" s="22"/>
      <c r="R133" s="22"/>
      <c r="S133" s="22"/>
      <c r="T133" s="22"/>
      <c r="U133" s="22"/>
      <c r="V133" s="22"/>
      <c r="W133" s="22"/>
      <c r="X133" s="22"/>
      <c r="Y133" s="22"/>
      <c r="Z133" s="22"/>
      <c r="AA133" s="22"/>
      <c r="AB133" s="22"/>
      <c r="AC133" s="22"/>
      <c r="AD133" s="22"/>
      <c r="AE133" s="22"/>
      <c r="AF133" s="22"/>
      <c r="AG133" s="22"/>
      <c r="AH133" s="22"/>
      <c r="AJ133" s="22"/>
      <c r="AK133" s="22"/>
      <c r="AL133" s="22"/>
      <c r="AM133" s="22"/>
      <c r="AN133" s="22"/>
      <c r="AO133" s="22"/>
      <c r="AP133" s="22"/>
      <c r="AQ133" s="22"/>
      <c r="AR133" s="22"/>
      <c r="AS133" s="22"/>
      <c r="AT133" s="22"/>
      <c r="AU133" s="22"/>
      <c r="AV133" s="22"/>
      <c r="AW133" s="22"/>
      <c r="AX133" s="22"/>
      <c r="AY133" s="22"/>
      <c r="AZ133" s="22"/>
      <c r="BA133" s="22"/>
    </row>
    <row r="134">
      <c r="A134" s="22"/>
      <c r="B134" s="22"/>
      <c r="C134" s="22"/>
      <c r="D134" s="22"/>
      <c r="E134" s="22"/>
      <c r="F134" s="22"/>
      <c r="G134" s="22"/>
      <c r="H134" s="752"/>
      <c r="I134" s="22"/>
      <c r="J134" s="22"/>
      <c r="K134" s="22"/>
      <c r="L134" s="754"/>
      <c r="M134" s="22"/>
      <c r="N134" s="22"/>
      <c r="O134" s="22"/>
      <c r="P134" s="22"/>
      <c r="Q134" s="22"/>
      <c r="R134" s="22"/>
      <c r="S134" s="22"/>
      <c r="T134" s="22"/>
      <c r="U134" s="22"/>
      <c r="V134" s="22"/>
      <c r="W134" s="22"/>
      <c r="X134" s="22"/>
      <c r="Y134" s="22"/>
      <c r="Z134" s="22"/>
      <c r="AA134" s="22"/>
      <c r="AB134" s="22"/>
      <c r="AC134" s="22"/>
      <c r="AD134" s="22"/>
      <c r="AE134" s="22"/>
      <c r="AF134" s="22"/>
      <c r="AG134" s="22"/>
      <c r="AH134" s="22"/>
      <c r="AJ134" s="22"/>
      <c r="AK134" s="22"/>
      <c r="AL134" s="22"/>
      <c r="AM134" s="22"/>
      <c r="AN134" s="22"/>
      <c r="AO134" s="22"/>
      <c r="AP134" s="22"/>
      <c r="AQ134" s="22"/>
      <c r="AR134" s="22"/>
      <c r="AS134" s="22"/>
      <c r="AT134" s="22"/>
      <c r="AU134" s="22"/>
      <c r="AV134" s="22"/>
      <c r="AW134" s="22"/>
      <c r="AX134" s="22"/>
      <c r="AY134" s="22"/>
      <c r="AZ134" s="22"/>
      <c r="BA134" s="22"/>
    </row>
    <row r="135">
      <c r="A135" s="22"/>
      <c r="B135" s="22"/>
      <c r="C135" s="22"/>
      <c r="D135" s="22"/>
      <c r="E135" s="22"/>
      <c r="F135" s="22"/>
      <c r="G135" s="22"/>
      <c r="H135" s="752"/>
      <c r="I135" s="22"/>
      <c r="J135" s="22"/>
      <c r="K135" s="22"/>
      <c r="L135" s="754"/>
      <c r="M135" s="22"/>
      <c r="N135" s="22"/>
      <c r="O135" s="22"/>
      <c r="P135" s="22"/>
      <c r="Q135" s="22"/>
      <c r="R135" s="22"/>
      <c r="S135" s="22"/>
      <c r="T135" s="22"/>
      <c r="U135" s="22"/>
      <c r="V135" s="22"/>
      <c r="W135" s="22"/>
      <c r="X135" s="22"/>
      <c r="Y135" s="22"/>
      <c r="Z135" s="22"/>
      <c r="AA135" s="22"/>
      <c r="AB135" s="22"/>
      <c r="AC135" s="22"/>
      <c r="AD135" s="22"/>
      <c r="AE135" s="22"/>
      <c r="AF135" s="22"/>
      <c r="AG135" s="22"/>
      <c r="AH135" s="22"/>
      <c r="AJ135" s="22"/>
      <c r="AK135" s="22"/>
      <c r="AL135" s="22"/>
      <c r="AM135" s="22"/>
      <c r="AN135" s="22"/>
      <c r="AO135" s="22"/>
      <c r="AP135" s="22"/>
      <c r="AQ135" s="22"/>
      <c r="AR135" s="22"/>
      <c r="AS135" s="22"/>
      <c r="AT135" s="22"/>
      <c r="AU135" s="22"/>
      <c r="AV135" s="22"/>
      <c r="AW135" s="22"/>
      <c r="AX135" s="22"/>
      <c r="AY135" s="22"/>
      <c r="AZ135" s="22"/>
      <c r="BA135" s="22"/>
    </row>
    <row r="136">
      <c r="A136" s="22"/>
      <c r="B136" s="22"/>
      <c r="C136" s="22"/>
      <c r="D136" s="22"/>
      <c r="E136" s="22"/>
      <c r="F136" s="22"/>
      <c r="G136" s="22"/>
      <c r="H136" s="752"/>
      <c r="I136" s="22"/>
      <c r="J136" s="22"/>
      <c r="K136" s="22"/>
      <c r="L136" s="754"/>
      <c r="M136" s="22"/>
      <c r="N136" s="22"/>
      <c r="O136" s="22"/>
      <c r="P136" s="22"/>
      <c r="Q136" s="22"/>
      <c r="R136" s="22"/>
      <c r="S136" s="22"/>
      <c r="T136" s="22"/>
      <c r="U136" s="22"/>
      <c r="V136" s="22"/>
      <c r="W136" s="22"/>
      <c r="X136" s="22"/>
      <c r="Y136" s="22"/>
      <c r="Z136" s="22"/>
      <c r="AA136" s="22"/>
      <c r="AB136" s="22"/>
      <c r="AC136" s="22"/>
      <c r="AD136" s="22"/>
      <c r="AE136" s="22"/>
      <c r="AF136" s="22"/>
      <c r="AG136" s="22"/>
      <c r="AH136" s="22"/>
      <c r="AJ136" s="22"/>
      <c r="AK136" s="22"/>
      <c r="AL136" s="22"/>
      <c r="AM136" s="22"/>
      <c r="AN136" s="22"/>
      <c r="AO136" s="22"/>
      <c r="AP136" s="22"/>
      <c r="AQ136" s="22"/>
      <c r="AR136" s="22"/>
      <c r="AS136" s="22"/>
      <c r="AT136" s="22"/>
      <c r="AU136" s="22"/>
      <c r="AV136" s="22"/>
      <c r="AW136" s="22"/>
      <c r="AX136" s="22"/>
      <c r="AY136" s="22"/>
      <c r="AZ136" s="22"/>
      <c r="BA136" s="22"/>
    </row>
    <row r="137">
      <c r="A137" s="22"/>
      <c r="B137" s="22"/>
      <c r="C137" s="22"/>
      <c r="D137" s="22"/>
      <c r="E137" s="22"/>
      <c r="F137" s="22"/>
      <c r="G137" s="22"/>
      <c r="H137" s="752"/>
      <c r="I137" s="22"/>
      <c r="J137" s="22"/>
      <c r="K137" s="22"/>
      <c r="L137" s="754"/>
      <c r="M137" s="22"/>
      <c r="N137" s="22"/>
      <c r="O137" s="22"/>
      <c r="P137" s="22"/>
      <c r="Q137" s="22"/>
      <c r="R137" s="22"/>
      <c r="S137" s="22"/>
      <c r="T137" s="22"/>
      <c r="U137" s="22"/>
      <c r="V137" s="22"/>
      <c r="W137" s="22"/>
      <c r="X137" s="22"/>
      <c r="Y137" s="22"/>
      <c r="Z137" s="22"/>
      <c r="AA137" s="22"/>
      <c r="AB137" s="22"/>
      <c r="AC137" s="22"/>
      <c r="AD137" s="22"/>
      <c r="AE137" s="22"/>
      <c r="AF137" s="22"/>
      <c r="AG137" s="22"/>
      <c r="AH137" s="22"/>
      <c r="AJ137" s="22"/>
      <c r="AK137" s="22"/>
      <c r="AL137" s="22"/>
      <c r="AM137" s="22"/>
      <c r="AN137" s="22"/>
      <c r="AO137" s="22"/>
      <c r="AP137" s="22"/>
      <c r="AQ137" s="22"/>
      <c r="AR137" s="22"/>
      <c r="AS137" s="22"/>
      <c r="AT137" s="22"/>
      <c r="AU137" s="22"/>
      <c r="AV137" s="22"/>
      <c r="AW137" s="22"/>
      <c r="AX137" s="22"/>
      <c r="AY137" s="22"/>
      <c r="AZ137" s="22"/>
      <c r="BA137" s="22"/>
    </row>
    <row r="138">
      <c r="A138" s="22"/>
      <c r="B138" s="22"/>
      <c r="C138" s="22"/>
      <c r="D138" s="22"/>
      <c r="E138" s="22"/>
      <c r="F138" s="22"/>
      <c r="G138" s="22"/>
      <c r="H138" s="752"/>
      <c r="I138" s="22"/>
      <c r="J138" s="22"/>
      <c r="K138" s="22"/>
      <c r="L138" s="754"/>
      <c r="M138" s="22"/>
      <c r="N138" s="22"/>
      <c r="O138" s="22"/>
      <c r="P138" s="22"/>
      <c r="Q138" s="22"/>
      <c r="R138" s="22"/>
      <c r="S138" s="22"/>
      <c r="T138" s="22"/>
      <c r="U138" s="22"/>
      <c r="V138" s="22"/>
      <c r="W138" s="22"/>
      <c r="X138" s="22"/>
      <c r="Y138" s="22"/>
      <c r="Z138" s="22"/>
      <c r="AA138" s="22"/>
      <c r="AB138" s="22"/>
      <c r="AC138" s="22"/>
      <c r="AD138" s="22"/>
      <c r="AE138" s="22"/>
      <c r="AF138" s="22"/>
      <c r="AG138" s="22"/>
      <c r="AH138" s="22"/>
      <c r="AJ138" s="22"/>
      <c r="AK138" s="22"/>
      <c r="AL138" s="22"/>
      <c r="AM138" s="22"/>
      <c r="AN138" s="22"/>
      <c r="AO138" s="22"/>
      <c r="AP138" s="22"/>
      <c r="AQ138" s="22"/>
      <c r="AR138" s="22"/>
      <c r="AS138" s="22"/>
      <c r="AT138" s="22"/>
      <c r="AU138" s="22"/>
      <c r="AV138" s="22"/>
      <c r="AW138" s="22"/>
      <c r="AX138" s="22"/>
      <c r="AY138" s="22"/>
      <c r="AZ138" s="22"/>
      <c r="BA138" s="22"/>
    </row>
    <row r="139">
      <c r="A139" s="22"/>
      <c r="B139" s="22"/>
      <c r="C139" s="22"/>
      <c r="D139" s="22"/>
      <c r="E139" s="22"/>
      <c r="F139" s="22"/>
      <c r="G139" s="22"/>
      <c r="H139" s="752"/>
      <c r="I139" s="22"/>
      <c r="J139" s="22"/>
      <c r="K139" s="22"/>
      <c r="L139" s="754"/>
      <c r="M139" s="22"/>
      <c r="N139" s="22"/>
      <c r="O139" s="22"/>
      <c r="P139" s="22"/>
      <c r="Q139" s="22"/>
      <c r="R139" s="22"/>
      <c r="S139" s="22"/>
      <c r="T139" s="22"/>
      <c r="U139" s="22"/>
      <c r="V139" s="22"/>
      <c r="W139" s="22"/>
      <c r="X139" s="22"/>
      <c r="Y139" s="22"/>
      <c r="Z139" s="22"/>
      <c r="AA139" s="22"/>
      <c r="AB139" s="22"/>
      <c r="AC139" s="22"/>
      <c r="AD139" s="22"/>
      <c r="AE139" s="22"/>
      <c r="AF139" s="22"/>
      <c r="AG139" s="22"/>
      <c r="AH139" s="22"/>
      <c r="AJ139" s="22"/>
      <c r="AK139" s="22"/>
      <c r="AL139" s="22"/>
      <c r="AM139" s="22"/>
      <c r="AN139" s="22"/>
      <c r="AO139" s="22"/>
      <c r="AP139" s="22"/>
      <c r="AQ139" s="22"/>
      <c r="AR139" s="22"/>
      <c r="AS139" s="22"/>
      <c r="AT139" s="22"/>
      <c r="AU139" s="22"/>
      <c r="AV139" s="22"/>
      <c r="AW139" s="22"/>
      <c r="AX139" s="22"/>
      <c r="AY139" s="22"/>
      <c r="AZ139" s="22"/>
      <c r="BA139" s="22"/>
    </row>
    <row r="140">
      <c r="A140" s="22"/>
      <c r="B140" s="22"/>
      <c r="C140" s="22"/>
      <c r="D140" s="22"/>
      <c r="E140" s="22"/>
      <c r="F140" s="22"/>
      <c r="G140" s="22"/>
      <c r="H140" s="752"/>
      <c r="I140" s="22"/>
      <c r="J140" s="22"/>
      <c r="K140" s="22"/>
      <c r="L140" s="754"/>
      <c r="M140" s="22"/>
      <c r="N140" s="22"/>
      <c r="O140" s="22"/>
      <c r="P140" s="22"/>
      <c r="Q140" s="22"/>
      <c r="R140" s="22"/>
      <c r="S140" s="22"/>
      <c r="T140" s="22"/>
      <c r="U140" s="22"/>
      <c r="V140" s="22"/>
      <c r="W140" s="22"/>
      <c r="X140" s="22"/>
      <c r="Y140" s="22"/>
      <c r="Z140" s="22"/>
      <c r="AA140" s="22"/>
      <c r="AB140" s="22"/>
      <c r="AC140" s="22"/>
      <c r="AD140" s="22"/>
      <c r="AE140" s="22"/>
      <c r="AF140" s="22"/>
      <c r="AG140" s="22"/>
      <c r="AH140" s="22"/>
      <c r="AJ140" s="22"/>
      <c r="AK140" s="22"/>
      <c r="AL140" s="22"/>
      <c r="AM140" s="22"/>
      <c r="AN140" s="22"/>
      <c r="AO140" s="22"/>
      <c r="AP140" s="22"/>
      <c r="AQ140" s="22"/>
      <c r="AR140" s="22"/>
      <c r="AS140" s="22"/>
      <c r="AT140" s="22"/>
      <c r="AU140" s="22"/>
      <c r="AV140" s="22"/>
      <c r="AW140" s="22"/>
      <c r="AX140" s="22"/>
      <c r="AY140" s="22"/>
      <c r="AZ140" s="22"/>
      <c r="BA140" s="22"/>
    </row>
    <row r="141">
      <c r="A141" s="22"/>
      <c r="B141" s="22"/>
      <c r="C141" s="22"/>
      <c r="D141" s="22"/>
      <c r="E141" s="22"/>
      <c r="F141" s="22"/>
      <c r="G141" s="22"/>
      <c r="H141" s="752"/>
      <c r="I141" s="22"/>
      <c r="J141" s="22"/>
      <c r="K141" s="22"/>
      <c r="L141" s="754"/>
      <c r="M141" s="22"/>
      <c r="N141" s="22"/>
      <c r="O141" s="22"/>
      <c r="P141" s="22"/>
      <c r="Q141" s="22"/>
      <c r="R141" s="22"/>
      <c r="S141" s="22"/>
      <c r="T141" s="22"/>
      <c r="U141" s="22"/>
      <c r="V141" s="22"/>
      <c r="W141" s="22"/>
      <c r="X141" s="22"/>
      <c r="Y141" s="22"/>
      <c r="Z141" s="22"/>
      <c r="AA141" s="22"/>
      <c r="AB141" s="22"/>
      <c r="AC141" s="22"/>
      <c r="AD141" s="22"/>
      <c r="AE141" s="22"/>
      <c r="AF141" s="22"/>
      <c r="AG141" s="22"/>
      <c r="AH141" s="22"/>
      <c r="AJ141" s="22"/>
      <c r="AK141" s="22"/>
      <c r="AL141" s="22"/>
      <c r="AM141" s="22"/>
      <c r="AN141" s="22"/>
      <c r="AO141" s="22"/>
      <c r="AP141" s="22"/>
      <c r="AQ141" s="22"/>
      <c r="AR141" s="22"/>
      <c r="AS141" s="22"/>
      <c r="AT141" s="22"/>
      <c r="AU141" s="22"/>
      <c r="AV141" s="22"/>
      <c r="AW141" s="22"/>
      <c r="AX141" s="22"/>
      <c r="AY141" s="22"/>
      <c r="AZ141" s="22"/>
      <c r="BA141" s="22"/>
    </row>
    <row r="142">
      <c r="A142" s="22"/>
      <c r="B142" s="22"/>
      <c r="C142" s="22"/>
      <c r="D142" s="22"/>
      <c r="E142" s="22"/>
      <c r="F142" s="22"/>
      <c r="G142" s="22"/>
      <c r="H142" s="752"/>
      <c r="I142" s="22"/>
      <c r="J142" s="22"/>
      <c r="K142" s="22"/>
      <c r="L142" s="754"/>
      <c r="M142" s="22"/>
      <c r="N142" s="22"/>
      <c r="O142" s="22"/>
      <c r="P142" s="22"/>
      <c r="Q142" s="22"/>
      <c r="R142" s="22"/>
      <c r="S142" s="22"/>
      <c r="T142" s="22"/>
      <c r="U142" s="22"/>
      <c r="V142" s="22"/>
      <c r="W142" s="22"/>
      <c r="X142" s="22"/>
      <c r="Y142" s="22"/>
      <c r="Z142" s="22"/>
      <c r="AA142" s="22"/>
      <c r="AB142" s="22"/>
      <c r="AC142" s="22"/>
      <c r="AD142" s="22"/>
      <c r="AE142" s="22"/>
      <c r="AF142" s="22"/>
      <c r="AG142" s="22"/>
      <c r="AH142" s="22"/>
      <c r="AJ142" s="22"/>
      <c r="AK142" s="22"/>
      <c r="AL142" s="22"/>
      <c r="AM142" s="22"/>
      <c r="AN142" s="22"/>
      <c r="AO142" s="22"/>
      <c r="AP142" s="22"/>
      <c r="AQ142" s="22"/>
      <c r="AR142" s="22"/>
      <c r="AS142" s="22"/>
      <c r="AT142" s="22"/>
      <c r="AU142" s="22"/>
      <c r="AV142" s="22"/>
      <c r="AW142" s="22"/>
      <c r="AX142" s="22"/>
      <c r="AY142" s="22"/>
      <c r="AZ142" s="22"/>
      <c r="BA142" s="22"/>
    </row>
    <row r="143">
      <c r="A143" s="22"/>
      <c r="B143" s="22"/>
      <c r="C143" s="22"/>
      <c r="D143" s="22"/>
      <c r="E143" s="22"/>
      <c r="F143" s="22"/>
      <c r="G143" s="22"/>
      <c r="H143" s="752"/>
      <c r="I143" s="22"/>
      <c r="J143" s="22"/>
      <c r="K143" s="22"/>
      <c r="L143" s="754"/>
      <c r="M143" s="22"/>
      <c r="N143" s="22"/>
      <c r="O143" s="22"/>
      <c r="P143" s="22"/>
      <c r="Q143" s="22"/>
      <c r="R143" s="22"/>
      <c r="S143" s="22"/>
      <c r="T143" s="22"/>
      <c r="U143" s="22"/>
      <c r="V143" s="22"/>
      <c r="W143" s="22"/>
      <c r="X143" s="22"/>
      <c r="Y143" s="22"/>
      <c r="Z143" s="22"/>
      <c r="AA143" s="22"/>
      <c r="AB143" s="22"/>
      <c r="AC143" s="22"/>
      <c r="AD143" s="22"/>
      <c r="AE143" s="22"/>
      <c r="AF143" s="22"/>
      <c r="AG143" s="22"/>
      <c r="AH143" s="22"/>
      <c r="AJ143" s="22"/>
      <c r="AK143" s="22"/>
      <c r="AL143" s="22"/>
      <c r="AM143" s="22"/>
      <c r="AN143" s="22"/>
      <c r="AO143" s="22"/>
      <c r="AP143" s="22"/>
      <c r="AQ143" s="22"/>
      <c r="AR143" s="22"/>
      <c r="AS143" s="22"/>
      <c r="AT143" s="22"/>
      <c r="AU143" s="22"/>
      <c r="AV143" s="22"/>
      <c r="AW143" s="22"/>
      <c r="AX143" s="22"/>
      <c r="AY143" s="22"/>
      <c r="AZ143" s="22"/>
      <c r="BA143" s="22"/>
    </row>
    <row r="144">
      <c r="A144" s="22"/>
      <c r="B144" s="22"/>
      <c r="C144" s="22"/>
      <c r="D144" s="22"/>
      <c r="E144" s="22"/>
      <c r="F144" s="22"/>
      <c r="G144" s="22"/>
      <c r="H144" s="752"/>
      <c r="I144" s="22"/>
      <c r="J144" s="22"/>
      <c r="K144" s="22"/>
      <c r="L144" s="754"/>
      <c r="M144" s="22"/>
      <c r="N144" s="22"/>
      <c r="O144" s="22"/>
      <c r="P144" s="22"/>
      <c r="Q144" s="22"/>
      <c r="R144" s="22"/>
      <c r="S144" s="22"/>
      <c r="T144" s="22"/>
      <c r="U144" s="22"/>
      <c r="V144" s="22"/>
      <c r="W144" s="22"/>
      <c r="X144" s="22"/>
      <c r="Y144" s="22"/>
      <c r="Z144" s="22"/>
      <c r="AA144" s="22"/>
      <c r="AB144" s="22"/>
      <c r="AC144" s="22"/>
      <c r="AD144" s="22"/>
      <c r="AE144" s="22"/>
      <c r="AF144" s="22"/>
      <c r="AG144" s="22"/>
      <c r="AH144" s="22"/>
      <c r="AJ144" s="22"/>
      <c r="AK144" s="22"/>
      <c r="AL144" s="22"/>
      <c r="AM144" s="22"/>
      <c r="AN144" s="22"/>
      <c r="AO144" s="22"/>
      <c r="AP144" s="22"/>
      <c r="AQ144" s="22"/>
      <c r="AR144" s="22"/>
      <c r="AS144" s="22"/>
      <c r="AT144" s="22"/>
      <c r="AU144" s="22"/>
      <c r="AV144" s="22"/>
      <c r="AW144" s="22"/>
      <c r="AX144" s="22"/>
      <c r="AY144" s="22"/>
      <c r="AZ144" s="22"/>
      <c r="BA144" s="22"/>
    </row>
    <row r="145">
      <c r="A145" s="22"/>
      <c r="B145" s="22"/>
      <c r="C145" s="22"/>
      <c r="D145" s="22"/>
      <c r="E145" s="22"/>
      <c r="F145" s="22"/>
      <c r="G145" s="22"/>
      <c r="H145" s="752"/>
      <c r="I145" s="22"/>
      <c r="J145" s="22"/>
      <c r="K145" s="22"/>
      <c r="L145" s="754"/>
      <c r="M145" s="22"/>
      <c r="N145" s="22"/>
      <c r="O145" s="22"/>
      <c r="P145" s="22"/>
      <c r="Q145" s="22"/>
      <c r="R145" s="22"/>
      <c r="S145" s="22"/>
      <c r="T145" s="22"/>
      <c r="U145" s="22"/>
      <c r="V145" s="22"/>
      <c r="W145" s="22"/>
      <c r="X145" s="22"/>
      <c r="Y145" s="22"/>
      <c r="Z145" s="22"/>
      <c r="AA145" s="22"/>
      <c r="AB145" s="22"/>
      <c r="AC145" s="22"/>
      <c r="AD145" s="22"/>
      <c r="AE145" s="22"/>
      <c r="AF145" s="22"/>
      <c r="AG145" s="22"/>
      <c r="AH145" s="22"/>
      <c r="AJ145" s="22"/>
      <c r="AK145" s="22"/>
      <c r="AL145" s="22"/>
      <c r="AM145" s="22"/>
      <c r="AN145" s="22"/>
      <c r="AO145" s="22"/>
      <c r="AP145" s="22"/>
      <c r="AQ145" s="22"/>
      <c r="AR145" s="22"/>
      <c r="AS145" s="22"/>
      <c r="AT145" s="22"/>
      <c r="AU145" s="22"/>
      <c r="AV145" s="22"/>
      <c r="AW145" s="22"/>
      <c r="AX145" s="22"/>
      <c r="AY145" s="22"/>
      <c r="AZ145" s="22"/>
      <c r="BA145" s="22"/>
    </row>
    <row r="146">
      <c r="A146" s="22"/>
      <c r="B146" s="22"/>
      <c r="C146" s="22"/>
      <c r="D146" s="22"/>
      <c r="E146" s="22"/>
      <c r="F146" s="22"/>
      <c r="G146" s="22"/>
      <c r="H146" s="752"/>
      <c r="I146" s="22"/>
      <c r="J146" s="22"/>
      <c r="K146" s="22"/>
      <c r="L146" s="754"/>
      <c r="M146" s="22"/>
      <c r="N146" s="22"/>
      <c r="O146" s="22"/>
      <c r="P146" s="22"/>
      <c r="Q146" s="22"/>
      <c r="R146" s="22"/>
      <c r="S146" s="22"/>
      <c r="T146" s="22"/>
      <c r="U146" s="22"/>
      <c r="V146" s="22"/>
      <c r="W146" s="22"/>
      <c r="X146" s="22"/>
      <c r="Y146" s="22"/>
      <c r="Z146" s="22"/>
      <c r="AA146" s="22"/>
      <c r="AB146" s="22"/>
      <c r="AC146" s="22"/>
      <c r="AD146" s="22"/>
      <c r="AE146" s="22"/>
      <c r="AF146" s="22"/>
      <c r="AG146" s="22"/>
      <c r="AH146" s="22"/>
      <c r="AJ146" s="22"/>
      <c r="AK146" s="22"/>
      <c r="AL146" s="22"/>
      <c r="AM146" s="22"/>
      <c r="AN146" s="22"/>
      <c r="AO146" s="22"/>
      <c r="AP146" s="22"/>
      <c r="AQ146" s="22"/>
      <c r="AR146" s="22"/>
      <c r="AS146" s="22"/>
      <c r="AT146" s="22"/>
      <c r="AU146" s="22"/>
      <c r="AV146" s="22"/>
      <c r="AW146" s="22"/>
      <c r="AX146" s="22"/>
      <c r="AY146" s="22"/>
      <c r="AZ146" s="22"/>
      <c r="BA146" s="22"/>
    </row>
    <row r="147">
      <c r="A147" s="22"/>
      <c r="B147" s="22"/>
      <c r="C147" s="22"/>
      <c r="D147" s="22"/>
      <c r="E147" s="22"/>
      <c r="F147" s="22"/>
      <c r="G147" s="22"/>
      <c r="H147" s="752"/>
      <c r="I147" s="22"/>
      <c r="J147" s="22"/>
      <c r="K147" s="22"/>
      <c r="L147" s="754"/>
      <c r="M147" s="22"/>
      <c r="N147" s="22"/>
      <c r="O147" s="22"/>
      <c r="P147" s="22"/>
      <c r="Q147" s="22"/>
      <c r="R147" s="22"/>
      <c r="S147" s="22"/>
      <c r="T147" s="22"/>
      <c r="U147" s="22"/>
      <c r="V147" s="22"/>
      <c r="W147" s="22"/>
      <c r="X147" s="22"/>
      <c r="Y147" s="22"/>
      <c r="Z147" s="22"/>
      <c r="AA147" s="22"/>
      <c r="AB147" s="22"/>
      <c r="AC147" s="22"/>
      <c r="AD147" s="22"/>
      <c r="AE147" s="22"/>
      <c r="AF147" s="22"/>
      <c r="AG147" s="22"/>
      <c r="AH147" s="22"/>
      <c r="AJ147" s="22"/>
      <c r="AK147" s="22"/>
      <c r="AL147" s="22"/>
      <c r="AM147" s="22"/>
      <c r="AN147" s="22"/>
      <c r="AO147" s="22"/>
      <c r="AP147" s="22"/>
      <c r="AQ147" s="22"/>
      <c r="AR147" s="22"/>
      <c r="AS147" s="22"/>
      <c r="AT147" s="22"/>
      <c r="AU147" s="22"/>
      <c r="AV147" s="22"/>
      <c r="AW147" s="22"/>
      <c r="AX147" s="22"/>
      <c r="AY147" s="22"/>
      <c r="AZ147" s="22"/>
      <c r="BA147" s="22"/>
    </row>
    <row r="148">
      <c r="A148" s="22"/>
      <c r="B148" s="22"/>
      <c r="C148" s="22"/>
      <c r="D148" s="22"/>
      <c r="E148" s="22"/>
      <c r="F148" s="22"/>
      <c r="G148" s="22"/>
      <c r="H148" s="752"/>
      <c r="I148" s="22"/>
      <c r="J148" s="22"/>
      <c r="K148" s="22"/>
      <c r="L148" s="754"/>
      <c r="M148" s="22"/>
      <c r="N148" s="22"/>
      <c r="O148" s="22"/>
      <c r="P148" s="22"/>
      <c r="Q148" s="22"/>
      <c r="R148" s="22"/>
      <c r="S148" s="22"/>
      <c r="T148" s="22"/>
      <c r="U148" s="22"/>
      <c r="V148" s="22"/>
      <c r="W148" s="22"/>
      <c r="X148" s="22"/>
      <c r="Y148" s="22"/>
      <c r="Z148" s="22"/>
      <c r="AA148" s="22"/>
      <c r="AB148" s="22"/>
      <c r="AC148" s="22"/>
      <c r="AD148" s="22"/>
      <c r="AE148" s="22"/>
      <c r="AF148" s="22"/>
      <c r="AG148" s="22"/>
      <c r="AH148" s="22"/>
      <c r="AJ148" s="22"/>
      <c r="AK148" s="22"/>
      <c r="AL148" s="22"/>
      <c r="AM148" s="22"/>
      <c r="AN148" s="22"/>
      <c r="AO148" s="22"/>
      <c r="AP148" s="22"/>
      <c r="AQ148" s="22"/>
      <c r="AR148" s="22"/>
      <c r="AS148" s="22"/>
      <c r="AT148" s="22"/>
      <c r="AU148" s="22"/>
      <c r="AV148" s="22"/>
      <c r="AW148" s="22"/>
      <c r="AX148" s="22"/>
      <c r="AY148" s="22"/>
      <c r="AZ148" s="22"/>
      <c r="BA148" s="22"/>
    </row>
    <row r="149">
      <c r="A149" s="22"/>
      <c r="B149" s="22"/>
      <c r="C149" s="22"/>
      <c r="D149" s="22"/>
      <c r="E149" s="22"/>
      <c r="F149" s="22"/>
      <c r="G149" s="22"/>
      <c r="H149" s="752"/>
      <c r="I149" s="22"/>
      <c r="J149" s="22"/>
      <c r="K149" s="22"/>
      <c r="L149" s="754"/>
      <c r="M149" s="22"/>
      <c r="N149" s="22"/>
      <c r="O149" s="22"/>
      <c r="P149" s="22"/>
      <c r="Q149" s="22"/>
      <c r="R149" s="22"/>
      <c r="S149" s="22"/>
      <c r="T149" s="22"/>
      <c r="U149" s="22"/>
      <c r="V149" s="22"/>
      <c r="W149" s="22"/>
      <c r="X149" s="22"/>
      <c r="Y149" s="22"/>
      <c r="Z149" s="22"/>
      <c r="AA149" s="22"/>
      <c r="AB149" s="22"/>
      <c r="AC149" s="22"/>
      <c r="AD149" s="22"/>
      <c r="AE149" s="22"/>
      <c r="AF149" s="22"/>
      <c r="AG149" s="22"/>
      <c r="AH149" s="22"/>
      <c r="AJ149" s="22"/>
      <c r="AK149" s="22"/>
      <c r="AL149" s="22"/>
      <c r="AM149" s="22"/>
      <c r="AN149" s="22"/>
      <c r="AO149" s="22"/>
      <c r="AP149" s="22"/>
      <c r="AQ149" s="22"/>
      <c r="AR149" s="22"/>
      <c r="AS149" s="22"/>
      <c r="AT149" s="22"/>
      <c r="AU149" s="22"/>
      <c r="AV149" s="22"/>
      <c r="AW149" s="22"/>
      <c r="AX149" s="22"/>
      <c r="AY149" s="22"/>
      <c r="AZ149" s="22"/>
      <c r="BA149" s="22"/>
    </row>
    <row r="150">
      <c r="A150" s="22"/>
      <c r="B150" s="22"/>
      <c r="C150" s="22"/>
      <c r="D150" s="22"/>
      <c r="E150" s="22"/>
      <c r="F150" s="22"/>
      <c r="G150" s="22"/>
      <c r="H150" s="752"/>
      <c r="I150" s="22"/>
      <c r="J150" s="22"/>
      <c r="K150" s="22"/>
      <c r="L150" s="754"/>
      <c r="M150" s="22"/>
      <c r="N150" s="22"/>
      <c r="O150" s="22"/>
      <c r="P150" s="22"/>
      <c r="Q150" s="22"/>
      <c r="R150" s="22"/>
      <c r="S150" s="22"/>
      <c r="T150" s="22"/>
      <c r="U150" s="22"/>
      <c r="V150" s="22"/>
      <c r="W150" s="22"/>
      <c r="X150" s="22"/>
      <c r="Y150" s="22"/>
      <c r="Z150" s="22"/>
      <c r="AA150" s="22"/>
      <c r="AB150" s="22"/>
      <c r="AC150" s="22"/>
      <c r="AD150" s="22"/>
      <c r="AE150" s="22"/>
      <c r="AF150" s="22"/>
      <c r="AG150" s="22"/>
      <c r="AH150" s="22"/>
      <c r="AJ150" s="22"/>
      <c r="AK150" s="22"/>
      <c r="AL150" s="22"/>
      <c r="AM150" s="22"/>
      <c r="AN150" s="22"/>
      <c r="AO150" s="22"/>
      <c r="AP150" s="22"/>
      <c r="AQ150" s="22"/>
      <c r="AR150" s="22"/>
      <c r="AS150" s="22"/>
      <c r="AT150" s="22"/>
      <c r="AU150" s="22"/>
      <c r="AV150" s="22"/>
      <c r="AW150" s="22"/>
      <c r="AX150" s="22"/>
      <c r="AY150" s="22"/>
      <c r="AZ150" s="22"/>
      <c r="BA150" s="22"/>
    </row>
    <row r="151">
      <c r="A151" s="22"/>
      <c r="B151" s="22"/>
      <c r="C151" s="22"/>
      <c r="D151" s="22"/>
      <c r="E151" s="22"/>
      <c r="F151" s="22"/>
      <c r="G151" s="22"/>
      <c r="H151" s="752"/>
      <c r="I151" s="22"/>
      <c r="J151" s="22"/>
      <c r="K151" s="22"/>
      <c r="L151" s="754"/>
      <c r="M151" s="22"/>
      <c r="N151" s="22"/>
      <c r="O151" s="22"/>
      <c r="P151" s="22"/>
      <c r="Q151" s="22"/>
      <c r="R151" s="22"/>
      <c r="S151" s="22"/>
      <c r="T151" s="22"/>
      <c r="U151" s="22"/>
      <c r="V151" s="22"/>
      <c r="W151" s="22"/>
      <c r="X151" s="22"/>
      <c r="Y151" s="22"/>
      <c r="Z151" s="22"/>
      <c r="AA151" s="22"/>
      <c r="AB151" s="22"/>
      <c r="AC151" s="22"/>
      <c r="AD151" s="22"/>
      <c r="AE151" s="22"/>
      <c r="AF151" s="22"/>
      <c r="AG151" s="22"/>
      <c r="AH151" s="22"/>
      <c r="AJ151" s="22"/>
      <c r="AK151" s="22"/>
      <c r="AL151" s="22"/>
      <c r="AM151" s="22"/>
      <c r="AN151" s="22"/>
      <c r="AO151" s="22"/>
      <c r="AP151" s="22"/>
      <c r="AQ151" s="22"/>
      <c r="AR151" s="22"/>
      <c r="AS151" s="22"/>
      <c r="AT151" s="22"/>
      <c r="AU151" s="22"/>
      <c r="AV151" s="22"/>
      <c r="AW151" s="22"/>
      <c r="AX151" s="22"/>
      <c r="AY151" s="22"/>
      <c r="AZ151" s="22"/>
      <c r="BA151" s="22"/>
    </row>
    <row r="152">
      <c r="A152" s="22"/>
      <c r="B152" s="22"/>
      <c r="C152" s="22"/>
      <c r="D152" s="22"/>
      <c r="E152" s="22"/>
      <c r="F152" s="22"/>
      <c r="G152" s="22"/>
      <c r="H152" s="752"/>
      <c r="I152" s="22"/>
      <c r="J152" s="22"/>
      <c r="K152" s="22"/>
      <c r="L152" s="754"/>
      <c r="M152" s="22"/>
      <c r="N152" s="22"/>
      <c r="O152" s="22"/>
      <c r="P152" s="22"/>
      <c r="Q152" s="22"/>
      <c r="R152" s="22"/>
      <c r="S152" s="22"/>
      <c r="T152" s="22"/>
      <c r="U152" s="22"/>
      <c r="V152" s="22"/>
      <c r="W152" s="22"/>
      <c r="X152" s="22"/>
      <c r="Y152" s="22"/>
      <c r="Z152" s="22"/>
      <c r="AA152" s="22"/>
      <c r="AB152" s="22"/>
      <c r="AC152" s="22"/>
      <c r="AD152" s="22"/>
      <c r="AE152" s="22"/>
      <c r="AF152" s="22"/>
      <c r="AG152" s="22"/>
      <c r="AH152" s="22"/>
      <c r="AJ152" s="22"/>
      <c r="AK152" s="22"/>
      <c r="AL152" s="22"/>
      <c r="AM152" s="22"/>
      <c r="AN152" s="22"/>
      <c r="AO152" s="22"/>
      <c r="AP152" s="22"/>
      <c r="AQ152" s="22"/>
      <c r="AR152" s="22"/>
      <c r="AS152" s="22"/>
      <c r="AT152" s="22"/>
      <c r="AU152" s="22"/>
      <c r="AV152" s="22"/>
      <c r="AW152" s="22"/>
      <c r="AX152" s="22"/>
      <c r="AY152" s="22"/>
      <c r="AZ152" s="22"/>
      <c r="BA152" s="22"/>
    </row>
    <row r="153">
      <c r="A153" s="22"/>
      <c r="B153" s="22"/>
      <c r="C153" s="22"/>
      <c r="D153" s="22"/>
      <c r="E153" s="22"/>
      <c r="F153" s="22"/>
      <c r="G153" s="22"/>
      <c r="H153" s="752"/>
      <c r="I153" s="22"/>
      <c r="J153" s="22"/>
      <c r="K153" s="22"/>
      <c r="L153" s="754"/>
      <c r="M153" s="22"/>
      <c r="N153" s="22"/>
      <c r="O153" s="22"/>
      <c r="P153" s="22"/>
      <c r="Q153" s="22"/>
      <c r="R153" s="22"/>
      <c r="S153" s="22"/>
      <c r="T153" s="22"/>
      <c r="U153" s="22"/>
      <c r="V153" s="22"/>
      <c r="W153" s="22"/>
      <c r="X153" s="22"/>
      <c r="Y153" s="22"/>
      <c r="Z153" s="22"/>
      <c r="AA153" s="22"/>
      <c r="AB153" s="22"/>
      <c r="AC153" s="22"/>
      <c r="AD153" s="22"/>
      <c r="AE153" s="22"/>
      <c r="AF153" s="22"/>
      <c r="AG153" s="22"/>
      <c r="AH153" s="22"/>
      <c r="AJ153" s="22"/>
      <c r="AK153" s="22"/>
      <c r="AL153" s="22"/>
      <c r="AM153" s="22"/>
      <c r="AN153" s="22"/>
      <c r="AO153" s="22"/>
      <c r="AP153" s="22"/>
      <c r="AQ153" s="22"/>
      <c r="AR153" s="22"/>
      <c r="AS153" s="22"/>
      <c r="AT153" s="22"/>
      <c r="AU153" s="22"/>
      <c r="AV153" s="22"/>
      <c r="AW153" s="22"/>
      <c r="AX153" s="22"/>
      <c r="AY153" s="22"/>
      <c r="AZ153" s="22"/>
      <c r="BA153" s="22"/>
    </row>
    <row r="154">
      <c r="A154" s="22"/>
      <c r="B154" s="22"/>
      <c r="C154" s="22"/>
      <c r="D154" s="22"/>
      <c r="E154" s="22"/>
      <c r="F154" s="22"/>
      <c r="G154" s="22"/>
      <c r="H154" s="752"/>
      <c r="I154" s="22"/>
      <c r="J154" s="22"/>
      <c r="K154" s="22"/>
      <c r="L154" s="754"/>
      <c r="M154" s="22"/>
      <c r="N154" s="22"/>
      <c r="O154" s="22"/>
      <c r="P154" s="22"/>
      <c r="Q154" s="22"/>
      <c r="R154" s="22"/>
      <c r="S154" s="22"/>
      <c r="T154" s="22"/>
      <c r="U154" s="22"/>
      <c r="V154" s="22"/>
      <c r="W154" s="22"/>
      <c r="X154" s="22"/>
      <c r="Y154" s="22"/>
      <c r="Z154" s="22"/>
      <c r="AA154" s="22"/>
      <c r="AB154" s="22"/>
      <c r="AC154" s="22"/>
      <c r="AD154" s="22"/>
      <c r="AE154" s="22"/>
      <c r="AF154" s="22"/>
      <c r="AG154" s="22"/>
      <c r="AH154" s="22"/>
      <c r="AJ154" s="22"/>
      <c r="AK154" s="22"/>
      <c r="AL154" s="22"/>
      <c r="AM154" s="22"/>
      <c r="AN154" s="22"/>
      <c r="AO154" s="22"/>
      <c r="AP154" s="22"/>
      <c r="AQ154" s="22"/>
      <c r="AR154" s="22"/>
      <c r="AS154" s="22"/>
      <c r="AT154" s="22"/>
      <c r="AU154" s="22"/>
      <c r="AV154" s="22"/>
      <c r="AW154" s="22"/>
      <c r="AX154" s="22"/>
      <c r="AY154" s="22"/>
      <c r="AZ154" s="22"/>
      <c r="BA154" s="22"/>
    </row>
    <row r="155">
      <c r="A155" s="22"/>
      <c r="B155" s="22"/>
      <c r="C155" s="22"/>
      <c r="D155" s="22"/>
      <c r="E155" s="22"/>
      <c r="F155" s="22"/>
      <c r="G155" s="22"/>
      <c r="H155" s="752"/>
      <c r="I155" s="22"/>
      <c r="J155" s="22"/>
      <c r="K155" s="22"/>
      <c r="L155" s="754"/>
      <c r="M155" s="22"/>
      <c r="N155" s="22"/>
      <c r="O155" s="22"/>
      <c r="P155" s="22"/>
      <c r="Q155" s="22"/>
      <c r="R155" s="22"/>
      <c r="S155" s="22"/>
      <c r="T155" s="22"/>
      <c r="U155" s="22"/>
      <c r="V155" s="22"/>
      <c r="W155" s="22"/>
      <c r="X155" s="22"/>
      <c r="Y155" s="22"/>
      <c r="Z155" s="22"/>
      <c r="AA155" s="22"/>
      <c r="AB155" s="22"/>
      <c r="AC155" s="22"/>
      <c r="AD155" s="22"/>
      <c r="AE155" s="22"/>
      <c r="AF155" s="22"/>
      <c r="AG155" s="22"/>
      <c r="AH155" s="22"/>
      <c r="AJ155" s="22"/>
      <c r="AK155" s="22"/>
      <c r="AL155" s="22"/>
      <c r="AM155" s="22"/>
      <c r="AN155" s="22"/>
      <c r="AO155" s="22"/>
      <c r="AP155" s="22"/>
      <c r="AQ155" s="22"/>
      <c r="AR155" s="22"/>
      <c r="AS155" s="22"/>
      <c r="AT155" s="22"/>
      <c r="AU155" s="22"/>
      <c r="AV155" s="22"/>
      <c r="AW155" s="22"/>
      <c r="AX155" s="22"/>
      <c r="AY155" s="22"/>
      <c r="AZ155" s="22"/>
      <c r="BA155" s="22"/>
    </row>
    <row r="156">
      <c r="A156" s="22"/>
      <c r="B156" s="22"/>
      <c r="C156" s="22"/>
      <c r="D156" s="22"/>
      <c r="E156" s="22"/>
      <c r="F156" s="22"/>
      <c r="G156" s="22"/>
      <c r="H156" s="752"/>
      <c r="I156" s="22"/>
      <c r="J156" s="22"/>
      <c r="K156" s="22"/>
      <c r="L156" s="754"/>
      <c r="M156" s="22"/>
      <c r="N156" s="22"/>
      <c r="O156" s="22"/>
      <c r="P156" s="22"/>
      <c r="Q156" s="22"/>
      <c r="R156" s="22"/>
      <c r="S156" s="22"/>
      <c r="T156" s="22"/>
      <c r="U156" s="22"/>
      <c r="V156" s="22"/>
      <c r="W156" s="22"/>
      <c r="X156" s="22"/>
      <c r="Y156" s="22"/>
      <c r="Z156" s="22"/>
      <c r="AA156" s="22"/>
      <c r="AB156" s="22"/>
      <c r="AC156" s="22"/>
      <c r="AD156" s="22"/>
      <c r="AE156" s="22"/>
      <c r="AF156" s="22"/>
      <c r="AG156" s="22"/>
      <c r="AH156" s="22"/>
      <c r="AJ156" s="22"/>
      <c r="AK156" s="22"/>
      <c r="AL156" s="22"/>
      <c r="AM156" s="22"/>
      <c r="AN156" s="22"/>
      <c r="AO156" s="22"/>
      <c r="AP156" s="22"/>
      <c r="AQ156" s="22"/>
      <c r="AR156" s="22"/>
      <c r="AS156" s="22"/>
      <c r="AT156" s="22"/>
      <c r="AU156" s="22"/>
      <c r="AV156" s="22"/>
      <c r="AW156" s="22"/>
      <c r="AX156" s="22"/>
      <c r="AY156" s="22"/>
      <c r="AZ156" s="22"/>
      <c r="BA156" s="22"/>
    </row>
    <row r="157">
      <c r="A157" s="22"/>
      <c r="B157" s="22"/>
      <c r="C157" s="22"/>
      <c r="D157" s="22"/>
      <c r="E157" s="22"/>
      <c r="F157" s="22"/>
      <c r="G157" s="22"/>
      <c r="H157" s="752"/>
      <c r="I157" s="22"/>
      <c r="J157" s="22"/>
      <c r="K157" s="22"/>
      <c r="L157" s="754"/>
      <c r="M157" s="22"/>
      <c r="N157" s="22"/>
      <c r="O157" s="22"/>
      <c r="P157" s="22"/>
      <c r="Q157" s="22"/>
      <c r="R157" s="22"/>
      <c r="S157" s="22"/>
      <c r="T157" s="22"/>
      <c r="U157" s="22"/>
      <c r="V157" s="22"/>
      <c r="W157" s="22"/>
      <c r="X157" s="22"/>
      <c r="Y157" s="22"/>
      <c r="Z157" s="22"/>
      <c r="AA157" s="22"/>
      <c r="AB157" s="22"/>
      <c r="AC157" s="22"/>
      <c r="AD157" s="22"/>
      <c r="AE157" s="22"/>
      <c r="AF157" s="22"/>
      <c r="AG157" s="22"/>
      <c r="AH157" s="22"/>
      <c r="AJ157" s="22"/>
      <c r="AK157" s="22"/>
      <c r="AL157" s="22"/>
      <c r="AM157" s="22"/>
      <c r="AN157" s="22"/>
      <c r="AO157" s="22"/>
      <c r="AP157" s="22"/>
      <c r="AQ157" s="22"/>
      <c r="AR157" s="22"/>
      <c r="AS157" s="22"/>
      <c r="AT157" s="22"/>
      <c r="AU157" s="22"/>
      <c r="AV157" s="22"/>
      <c r="AW157" s="22"/>
      <c r="AX157" s="22"/>
      <c r="AY157" s="22"/>
      <c r="AZ157" s="22"/>
      <c r="BA157" s="22"/>
    </row>
    <row r="158">
      <c r="A158" s="22"/>
      <c r="B158" s="22"/>
      <c r="C158" s="22"/>
      <c r="D158" s="22"/>
      <c r="E158" s="22"/>
      <c r="F158" s="22"/>
      <c r="G158" s="22"/>
      <c r="H158" s="752"/>
      <c r="I158" s="22"/>
      <c r="J158" s="22"/>
      <c r="K158" s="22"/>
      <c r="L158" s="754"/>
      <c r="M158" s="22"/>
      <c r="N158" s="22"/>
      <c r="O158" s="22"/>
      <c r="P158" s="22"/>
      <c r="Q158" s="22"/>
      <c r="R158" s="22"/>
      <c r="S158" s="22"/>
      <c r="T158" s="22"/>
      <c r="U158" s="22"/>
      <c r="V158" s="22"/>
      <c r="W158" s="22"/>
      <c r="X158" s="22"/>
      <c r="Y158" s="22"/>
      <c r="Z158" s="22"/>
      <c r="AA158" s="22"/>
      <c r="AB158" s="22"/>
      <c r="AC158" s="22"/>
      <c r="AD158" s="22"/>
      <c r="AE158" s="22"/>
      <c r="AF158" s="22"/>
      <c r="AG158" s="22"/>
      <c r="AH158" s="22"/>
      <c r="AJ158" s="22"/>
      <c r="AK158" s="22"/>
      <c r="AL158" s="22"/>
      <c r="AM158" s="22"/>
      <c r="AN158" s="22"/>
      <c r="AO158" s="22"/>
      <c r="AP158" s="22"/>
      <c r="AQ158" s="22"/>
      <c r="AR158" s="22"/>
      <c r="AS158" s="22"/>
      <c r="AT158" s="22"/>
      <c r="AU158" s="22"/>
      <c r="AV158" s="22"/>
      <c r="AW158" s="22"/>
      <c r="AX158" s="22"/>
      <c r="AY158" s="22"/>
      <c r="AZ158" s="22"/>
      <c r="BA158" s="22"/>
    </row>
    <row r="159">
      <c r="A159" s="22"/>
      <c r="B159" s="22"/>
      <c r="C159" s="22"/>
      <c r="D159" s="22"/>
      <c r="E159" s="22"/>
      <c r="F159" s="22"/>
      <c r="G159" s="22"/>
      <c r="H159" s="752"/>
      <c r="I159" s="22"/>
      <c r="J159" s="22"/>
      <c r="K159" s="22"/>
      <c r="L159" s="754"/>
      <c r="M159" s="22"/>
      <c r="N159" s="22"/>
      <c r="O159" s="22"/>
      <c r="P159" s="22"/>
      <c r="Q159" s="22"/>
      <c r="R159" s="22"/>
      <c r="S159" s="22"/>
      <c r="T159" s="22"/>
      <c r="U159" s="22"/>
      <c r="V159" s="22"/>
      <c r="W159" s="22"/>
      <c r="X159" s="22"/>
      <c r="Y159" s="22"/>
      <c r="Z159" s="22"/>
      <c r="AA159" s="22"/>
      <c r="AB159" s="22"/>
      <c r="AC159" s="22"/>
      <c r="AD159" s="22"/>
      <c r="AE159" s="22"/>
      <c r="AF159" s="22"/>
      <c r="AG159" s="22"/>
      <c r="AH159" s="22"/>
      <c r="AJ159" s="22"/>
      <c r="AK159" s="22"/>
      <c r="AL159" s="22"/>
      <c r="AM159" s="22"/>
      <c r="AN159" s="22"/>
      <c r="AO159" s="22"/>
      <c r="AP159" s="22"/>
      <c r="AQ159" s="22"/>
      <c r="AR159" s="22"/>
      <c r="AS159" s="22"/>
      <c r="AT159" s="22"/>
      <c r="AU159" s="22"/>
      <c r="AV159" s="22"/>
      <c r="AW159" s="22"/>
      <c r="AX159" s="22"/>
      <c r="AY159" s="22"/>
      <c r="AZ159" s="22"/>
      <c r="BA159" s="22"/>
    </row>
    <row r="160">
      <c r="A160" s="22"/>
      <c r="B160" s="22"/>
      <c r="C160" s="22"/>
      <c r="D160" s="22"/>
      <c r="E160" s="22"/>
      <c r="F160" s="22"/>
      <c r="G160" s="22"/>
      <c r="H160" s="752"/>
      <c r="I160" s="22"/>
      <c r="J160" s="22"/>
      <c r="K160" s="22"/>
      <c r="L160" s="754"/>
      <c r="M160" s="22"/>
      <c r="N160" s="22"/>
      <c r="O160" s="22"/>
      <c r="P160" s="22"/>
      <c r="Q160" s="22"/>
      <c r="R160" s="22"/>
      <c r="S160" s="22"/>
      <c r="T160" s="22"/>
      <c r="U160" s="22"/>
      <c r="V160" s="22"/>
      <c r="W160" s="22"/>
      <c r="X160" s="22"/>
      <c r="Y160" s="22"/>
      <c r="Z160" s="22"/>
      <c r="AA160" s="22"/>
      <c r="AB160" s="22"/>
      <c r="AC160" s="22"/>
      <c r="AD160" s="22"/>
      <c r="AE160" s="22"/>
      <c r="AF160" s="22"/>
      <c r="AG160" s="22"/>
      <c r="AH160" s="22"/>
      <c r="AJ160" s="22"/>
      <c r="AK160" s="22"/>
      <c r="AL160" s="22"/>
      <c r="AM160" s="22"/>
      <c r="AN160" s="22"/>
      <c r="AO160" s="22"/>
      <c r="AP160" s="22"/>
      <c r="AQ160" s="22"/>
      <c r="AR160" s="22"/>
      <c r="AS160" s="22"/>
      <c r="AT160" s="22"/>
      <c r="AU160" s="22"/>
      <c r="AV160" s="22"/>
      <c r="AW160" s="22"/>
      <c r="AX160" s="22"/>
      <c r="AY160" s="22"/>
      <c r="AZ160" s="22"/>
      <c r="BA160" s="22"/>
    </row>
    <row r="161">
      <c r="A161" s="22"/>
      <c r="B161" s="22"/>
      <c r="C161" s="22"/>
      <c r="D161" s="22"/>
      <c r="E161" s="22"/>
      <c r="F161" s="22"/>
      <c r="G161" s="22"/>
      <c r="H161" s="752"/>
      <c r="I161" s="22"/>
      <c r="J161" s="22"/>
      <c r="K161" s="22"/>
      <c r="L161" s="754"/>
      <c r="M161" s="22"/>
      <c r="N161" s="22"/>
      <c r="O161" s="22"/>
      <c r="P161" s="22"/>
      <c r="Q161" s="22"/>
      <c r="R161" s="22"/>
      <c r="S161" s="22"/>
      <c r="T161" s="22"/>
      <c r="U161" s="22"/>
      <c r="V161" s="22"/>
      <c r="W161" s="22"/>
      <c r="X161" s="22"/>
      <c r="Y161" s="22"/>
      <c r="Z161" s="22"/>
      <c r="AA161" s="22"/>
      <c r="AB161" s="22"/>
      <c r="AC161" s="22"/>
      <c r="AD161" s="22"/>
      <c r="AE161" s="22"/>
      <c r="AF161" s="22"/>
      <c r="AG161" s="22"/>
      <c r="AH161" s="22"/>
      <c r="AJ161" s="22"/>
      <c r="AK161" s="22"/>
      <c r="AL161" s="22"/>
      <c r="AM161" s="22"/>
      <c r="AN161" s="22"/>
      <c r="AO161" s="22"/>
      <c r="AP161" s="22"/>
      <c r="AQ161" s="22"/>
      <c r="AR161" s="22"/>
      <c r="AS161" s="22"/>
      <c r="AT161" s="22"/>
      <c r="AU161" s="22"/>
      <c r="AV161" s="22"/>
      <c r="AW161" s="22"/>
      <c r="AX161" s="22"/>
      <c r="AY161" s="22"/>
      <c r="AZ161" s="22"/>
      <c r="BA161" s="22"/>
    </row>
    <row r="162">
      <c r="A162" s="22"/>
      <c r="B162" s="22"/>
      <c r="C162" s="22"/>
      <c r="D162" s="22"/>
      <c r="E162" s="22"/>
      <c r="F162" s="22"/>
      <c r="G162" s="22"/>
      <c r="H162" s="752"/>
      <c r="I162" s="22"/>
      <c r="J162" s="22"/>
      <c r="K162" s="22"/>
      <c r="L162" s="754"/>
      <c r="M162" s="22"/>
      <c r="N162" s="22"/>
      <c r="O162" s="22"/>
      <c r="P162" s="22"/>
      <c r="Q162" s="22"/>
      <c r="R162" s="22"/>
      <c r="S162" s="22"/>
      <c r="T162" s="22"/>
      <c r="U162" s="22"/>
      <c r="V162" s="22"/>
      <c r="W162" s="22"/>
      <c r="X162" s="22"/>
      <c r="Y162" s="22"/>
      <c r="Z162" s="22"/>
      <c r="AA162" s="22"/>
      <c r="AB162" s="22"/>
      <c r="AC162" s="22"/>
      <c r="AD162" s="22"/>
      <c r="AE162" s="22"/>
      <c r="AF162" s="22"/>
      <c r="AG162" s="22"/>
      <c r="AH162" s="22"/>
      <c r="AJ162" s="22"/>
      <c r="AK162" s="22"/>
      <c r="AL162" s="22"/>
      <c r="AM162" s="22"/>
      <c r="AN162" s="22"/>
      <c r="AO162" s="22"/>
      <c r="AP162" s="22"/>
      <c r="AQ162" s="22"/>
      <c r="AR162" s="22"/>
      <c r="AS162" s="22"/>
      <c r="AT162" s="22"/>
      <c r="AU162" s="22"/>
      <c r="AV162" s="22"/>
      <c r="AW162" s="22"/>
      <c r="AX162" s="22"/>
      <c r="AY162" s="22"/>
      <c r="AZ162" s="22"/>
      <c r="BA162" s="22"/>
    </row>
    <row r="163">
      <c r="A163" s="22"/>
      <c r="B163" s="22"/>
      <c r="C163" s="22"/>
      <c r="D163" s="22"/>
      <c r="E163" s="22"/>
      <c r="F163" s="22"/>
      <c r="G163" s="22"/>
      <c r="H163" s="752"/>
      <c r="I163" s="22"/>
      <c r="J163" s="22"/>
      <c r="K163" s="22"/>
      <c r="L163" s="754"/>
      <c r="M163" s="22"/>
      <c r="N163" s="22"/>
      <c r="O163" s="22"/>
      <c r="P163" s="22"/>
      <c r="Q163" s="22"/>
      <c r="R163" s="22"/>
      <c r="S163" s="22"/>
      <c r="T163" s="22"/>
      <c r="U163" s="22"/>
      <c r="V163" s="22"/>
      <c r="W163" s="22"/>
      <c r="X163" s="22"/>
      <c r="Y163" s="22"/>
      <c r="Z163" s="22"/>
      <c r="AA163" s="22"/>
      <c r="AB163" s="22"/>
      <c r="AC163" s="22"/>
      <c r="AD163" s="22"/>
      <c r="AE163" s="22"/>
      <c r="AF163" s="22"/>
      <c r="AG163" s="22"/>
      <c r="AH163" s="22"/>
      <c r="AJ163" s="22"/>
      <c r="AK163" s="22"/>
      <c r="AL163" s="22"/>
      <c r="AM163" s="22"/>
      <c r="AN163" s="22"/>
      <c r="AO163" s="22"/>
      <c r="AP163" s="22"/>
      <c r="AQ163" s="22"/>
      <c r="AR163" s="22"/>
      <c r="AS163" s="22"/>
      <c r="AT163" s="22"/>
      <c r="AU163" s="22"/>
      <c r="AV163" s="22"/>
      <c r="AW163" s="22"/>
      <c r="AX163" s="22"/>
      <c r="AY163" s="22"/>
      <c r="AZ163" s="22"/>
      <c r="BA163" s="22"/>
    </row>
    <row r="164">
      <c r="A164" s="22"/>
      <c r="B164" s="22"/>
      <c r="C164" s="22"/>
      <c r="D164" s="22"/>
      <c r="E164" s="22"/>
      <c r="F164" s="22"/>
      <c r="G164" s="22"/>
      <c r="H164" s="752"/>
      <c r="I164" s="22"/>
      <c r="J164" s="22"/>
      <c r="K164" s="22"/>
      <c r="L164" s="754"/>
      <c r="M164" s="22"/>
      <c r="N164" s="22"/>
      <c r="O164" s="22"/>
      <c r="P164" s="22"/>
      <c r="Q164" s="22"/>
      <c r="R164" s="22"/>
      <c r="S164" s="22"/>
      <c r="T164" s="22"/>
      <c r="U164" s="22"/>
      <c r="V164" s="22"/>
      <c r="W164" s="22"/>
      <c r="X164" s="22"/>
      <c r="Y164" s="22"/>
      <c r="Z164" s="22"/>
      <c r="AA164" s="22"/>
      <c r="AB164" s="22"/>
      <c r="AC164" s="22"/>
      <c r="AD164" s="22"/>
      <c r="AE164" s="22"/>
      <c r="AF164" s="22"/>
      <c r="AG164" s="22"/>
      <c r="AH164" s="22"/>
      <c r="AJ164" s="22"/>
      <c r="AK164" s="22"/>
      <c r="AL164" s="22"/>
      <c r="AM164" s="22"/>
      <c r="AN164" s="22"/>
      <c r="AO164" s="22"/>
      <c r="AP164" s="22"/>
      <c r="AQ164" s="22"/>
      <c r="AR164" s="22"/>
      <c r="AS164" s="22"/>
      <c r="AT164" s="22"/>
      <c r="AU164" s="22"/>
      <c r="AV164" s="22"/>
      <c r="AW164" s="22"/>
      <c r="AX164" s="22"/>
      <c r="AY164" s="22"/>
      <c r="AZ164" s="22"/>
      <c r="BA164" s="22"/>
    </row>
    <row r="165">
      <c r="A165" s="22"/>
      <c r="B165" s="22"/>
      <c r="C165" s="22"/>
      <c r="D165" s="22"/>
      <c r="E165" s="22"/>
      <c r="F165" s="22"/>
      <c r="G165" s="22"/>
      <c r="H165" s="752"/>
      <c r="I165" s="22"/>
      <c r="J165" s="22"/>
      <c r="K165" s="22"/>
      <c r="L165" s="754"/>
      <c r="M165" s="22"/>
      <c r="N165" s="22"/>
      <c r="O165" s="22"/>
      <c r="P165" s="22"/>
      <c r="Q165" s="22"/>
      <c r="R165" s="22"/>
      <c r="S165" s="22"/>
      <c r="T165" s="22"/>
      <c r="U165" s="22"/>
      <c r="V165" s="22"/>
      <c r="W165" s="22"/>
      <c r="X165" s="22"/>
      <c r="Y165" s="22"/>
      <c r="Z165" s="22"/>
      <c r="AA165" s="22"/>
      <c r="AB165" s="22"/>
      <c r="AC165" s="22"/>
      <c r="AD165" s="22"/>
      <c r="AE165" s="22"/>
      <c r="AF165" s="22"/>
      <c r="AG165" s="22"/>
      <c r="AH165" s="22"/>
      <c r="AJ165" s="22"/>
      <c r="AK165" s="22"/>
      <c r="AL165" s="22"/>
      <c r="AM165" s="22"/>
      <c r="AN165" s="22"/>
      <c r="AO165" s="22"/>
      <c r="AP165" s="22"/>
      <c r="AQ165" s="22"/>
      <c r="AR165" s="22"/>
      <c r="AS165" s="22"/>
      <c r="AT165" s="22"/>
      <c r="AU165" s="22"/>
      <c r="AV165" s="22"/>
      <c r="AW165" s="22"/>
      <c r="AX165" s="22"/>
      <c r="AY165" s="22"/>
      <c r="AZ165" s="22"/>
      <c r="BA165" s="22"/>
    </row>
    <row r="166">
      <c r="A166" s="22"/>
      <c r="B166" s="22"/>
      <c r="C166" s="22"/>
      <c r="D166" s="22"/>
      <c r="E166" s="22"/>
      <c r="F166" s="22"/>
      <c r="G166" s="22"/>
      <c r="H166" s="752"/>
      <c r="I166" s="22"/>
      <c r="J166" s="22"/>
      <c r="K166" s="22"/>
      <c r="L166" s="754"/>
      <c r="M166" s="22"/>
      <c r="N166" s="22"/>
      <c r="O166" s="22"/>
      <c r="P166" s="22"/>
      <c r="Q166" s="22"/>
      <c r="R166" s="22"/>
      <c r="S166" s="22"/>
      <c r="T166" s="22"/>
      <c r="U166" s="22"/>
      <c r="V166" s="22"/>
      <c r="W166" s="22"/>
      <c r="X166" s="22"/>
      <c r="Y166" s="22"/>
      <c r="Z166" s="22"/>
      <c r="AA166" s="22"/>
      <c r="AB166" s="22"/>
      <c r="AC166" s="22"/>
      <c r="AD166" s="22"/>
      <c r="AE166" s="22"/>
      <c r="AF166" s="22"/>
      <c r="AG166" s="22"/>
      <c r="AH166" s="22"/>
      <c r="AJ166" s="22"/>
      <c r="AK166" s="22"/>
      <c r="AL166" s="22"/>
      <c r="AM166" s="22"/>
      <c r="AN166" s="22"/>
      <c r="AO166" s="22"/>
      <c r="AP166" s="22"/>
      <c r="AQ166" s="22"/>
      <c r="AR166" s="22"/>
      <c r="AS166" s="22"/>
      <c r="AT166" s="22"/>
      <c r="AU166" s="22"/>
      <c r="AV166" s="22"/>
      <c r="AW166" s="22"/>
      <c r="AX166" s="22"/>
      <c r="AY166" s="22"/>
      <c r="AZ166" s="22"/>
      <c r="BA166" s="22"/>
    </row>
    <row r="167">
      <c r="A167" s="22"/>
      <c r="B167" s="22"/>
      <c r="C167" s="22"/>
      <c r="D167" s="22"/>
      <c r="E167" s="22"/>
      <c r="F167" s="22"/>
      <c r="G167" s="22"/>
      <c r="H167" s="752"/>
      <c r="I167" s="22"/>
      <c r="J167" s="22"/>
      <c r="K167" s="22"/>
      <c r="L167" s="754"/>
      <c r="M167" s="22"/>
      <c r="N167" s="22"/>
      <c r="O167" s="22"/>
      <c r="P167" s="22"/>
      <c r="Q167" s="22"/>
      <c r="R167" s="22"/>
      <c r="S167" s="22"/>
      <c r="T167" s="22"/>
      <c r="U167" s="22"/>
      <c r="V167" s="22"/>
      <c r="W167" s="22"/>
      <c r="X167" s="22"/>
      <c r="Y167" s="22"/>
      <c r="Z167" s="22"/>
      <c r="AA167" s="22"/>
      <c r="AB167" s="22"/>
      <c r="AC167" s="22"/>
      <c r="AD167" s="22"/>
      <c r="AE167" s="22"/>
      <c r="AF167" s="22"/>
      <c r="AG167" s="22"/>
      <c r="AH167" s="22"/>
      <c r="AJ167" s="22"/>
      <c r="AK167" s="22"/>
      <c r="AL167" s="22"/>
      <c r="AM167" s="22"/>
      <c r="AN167" s="22"/>
      <c r="AO167" s="22"/>
      <c r="AP167" s="22"/>
      <c r="AQ167" s="22"/>
      <c r="AR167" s="22"/>
      <c r="AS167" s="22"/>
      <c r="AT167" s="22"/>
      <c r="AU167" s="22"/>
      <c r="AV167" s="22"/>
      <c r="AW167" s="22"/>
      <c r="AX167" s="22"/>
      <c r="AY167" s="22"/>
      <c r="AZ167" s="22"/>
      <c r="BA167" s="22"/>
    </row>
    <row r="168">
      <c r="A168" s="22"/>
      <c r="B168" s="22"/>
      <c r="C168" s="22"/>
      <c r="D168" s="22"/>
      <c r="E168" s="22"/>
      <c r="F168" s="22"/>
      <c r="G168" s="22"/>
      <c r="H168" s="752"/>
      <c r="I168" s="22"/>
      <c r="J168" s="22"/>
      <c r="K168" s="22"/>
      <c r="L168" s="754"/>
      <c r="M168" s="22"/>
      <c r="N168" s="22"/>
      <c r="O168" s="22"/>
      <c r="P168" s="22"/>
      <c r="Q168" s="22"/>
      <c r="R168" s="22"/>
      <c r="S168" s="22"/>
      <c r="T168" s="22"/>
      <c r="U168" s="22"/>
      <c r="V168" s="22"/>
      <c r="W168" s="22"/>
      <c r="X168" s="22"/>
      <c r="Y168" s="22"/>
      <c r="Z168" s="22"/>
      <c r="AA168" s="22"/>
      <c r="AB168" s="22"/>
      <c r="AC168" s="22"/>
      <c r="AD168" s="22"/>
      <c r="AE168" s="22"/>
      <c r="AF168" s="22"/>
      <c r="AG168" s="22"/>
      <c r="AH168" s="22"/>
      <c r="AJ168" s="22"/>
      <c r="AK168" s="22"/>
      <c r="AL168" s="22"/>
      <c r="AM168" s="22"/>
      <c r="AN168" s="22"/>
      <c r="AO168" s="22"/>
      <c r="AP168" s="22"/>
      <c r="AQ168" s="22"/>
      <c r="AR168" s="22"/>
      <c r="AS168" s="22"/>
      <c r="AT168" s="22"/>
      <c r="AU168" s="22"/>
      <c r="AV168" s="22"/>
      <c r="AW168" s="22"/>
      <c r="AX168" s="22"/>
      <c r="AY168" s="22"/>
      <c r="AZ168" s="22"/>
      <c r="BA168" s="22"/>
    </row>
    <row r="169">
      <c r="A169" s="22"/>
      <c r="B169" s="22"/>
      <c r="C169" s="22"/>
      <c r="D169" s="22"/>
      <c r="E169" s="22"/>
      <c r="F169" s="22"/>
      <c r="G169" s="22"/>
      <c r="H169" s="752"/>
      <c r="I169" s="22"/>
      <c r="J169" s="22"/>
      <c r="K169" s="22"/>
      <c r="L169" s="754"/>
      <c r="M169" s="22"/>
      <c r="N169" s="22"/>
      <c r="O169" s="22"/>
      <c r="P169" s="22"/>
      <c r="Q169" s="22"/>
      <c r="R169" s="22"/>
      <c r="S169" s="22"/>
      <c r="T169" s="22"/>
      <c r="U169" s="22"/>
      <c r="V169" s="22"/>
      <c r="W169" s="22"/>
      <c r="X169" s="22"/>
      <c r="Y169" s="22"/>
      <c r="Z169" s="22"/>
      <c r="AA169" s="22"/>
      <c r="AB169" s="22"/>
      <c r="AC169" s="22"/>
      <c r="AD169" s="22"/>
      <c r="AE169" s="22"/>
      <c r="AF169" s="22"/>
      <c r="AG169" s="22"/>
      <c r="AH169" s="22"/>
      <c r="AJ169" s="22"/>
      <c r="AK169" s="22"/>
      <c r="AL169" s="22"/>
      <c r="AM169" s="22"/>
      <c r="AN169" s="22"/>
      <c r="AO169" s="22"/>
      <c r="AP169" s="22"/>
      <c r="AQ169" s="22"/>
      <c r="AR169" s="22"/>
      <c r="AS169" s="22"/>
      <c r="AT169" s="22"/>
      <c r="AU169" s="22"/>
      <c r="AV169" s="22"/>
      <c r="AW169" s="22"/>
      <c r="AX169" s="22"/>
      <c r="AY169" s="22"/>
      <c r="AZ169" s="22"/>
      <c r="BA169" s="22"/>
    </row>
    <row r="170">
      <c r="A170" s="22"/>
      <c r="B170" s="22"/>
      <c r="C170" s="22"/>
      <c r="D170" s="22"/>
      <c r="E170" s="22"/>
      <c r="F170" s="22"/>
      <c r="G170" s="22"/>
      <c r="H170" s="752"/>
      <c r="I170" s="22"/>
      <c r="J170" s="22"/>
      <c r="K170" s="22"/>
      <c r="L170" s="754"/>
      <c r="M170" s="22"/>
      <c r="N170" s="22"/>
      <c r="O170" s="22"/>
      <c r="P170" s="22"/>
      <c r="Q170" s="22"/>
      <c r="R170" s="22"/>
      <c r="S170" s="22"/>
      <c r="T170" s="22"/>
      <c r="U170" s="22"/>
      <c r="V170" s="22"/>
      <c r="W170" s="22"/>
      <c r="X170" s="22"/>
      <c r="Y170" s="22"/>
      <c r="Z170" s="22"/>
      <c r="AA170" s="22"/>
      <c r="AB170" s="22"/>
      <c r="AC170" s="22"/>
      <c r="AD170" s="22"/>
      <c r="AE170" s="22"/>
      <c r="AF170" s="22"/>
      <c r="AG170" s="22"/>
      <c r="AH170" s="22"/>
      <c r="AJ170" s="22"/>
      <c r="AK170" s="22"/>
      <c r="AL170" s="22"/>
      <c r="AM170" s="22"/>
      <c r="AN170" s="22"/>
      <c r="AO170" s="22"/>
      <c r="AP170" s="22"/>
      <c r="AQ170" s="22"/>
      <c r="AR170" s="22"/>
      <c r="AS170" s="22"/>
      <c r="AT170" s="22"/>
      <c r="AU170" s="22"/>
      <c r="AV170" s="22"/>
      <c r="AW170" s="22"/>
      <c r="AX170" s="22"/>
      <c r="AY170" s="22"/>
      <c r="AZ170" s="22"/>
      <c r="BA170" s="22"/>
    </row>
    <row r="171">
      <c r="A171" s="22"/>
      <c r="B171" s="22"/>
      <c r="C171" s="22"/>
      <c r="D171" s="22"/>
      <c r="E171" s="22"/>
      <c r="F171" s="22"/>
      <c r="G171" s="22"/>
      <c r="H171" s="752"/>
      <c r="I171" s="22"/>
      <c r="J171" s="22"/>
      <c r="K171" s="22"/>
      <c r="L171" s="754"/>
      <c r="M171" s="22"/>
      <c r="N171" s="22"/>
      <c r="O171" s="22"/>
      <c r="P171" s="22"/>
      <c r="Q171" s="22"/>
      <c r="R171" s="22"/>
      <c r="S171" s="22"/>
      <c r="T171" s="22"/>
      <c r="U171" s="22"/>
      <c r="V171" s="22"/>
      <c r="W171" s="22"/>
      <c r="X171" s="22"/>
      <c r="Y171" s="22"/>
      <c r="Z171" s="22"/>
      <c r="AA171" s="22"/>
      <c r="AB171" s="22"/>
      <c r="AC171" s="22"/>
      <c r="AD171" s="22"/>
      <c r="AE171" s="22"/>
      <c r="AF171" s="22"/>
      <c r="AG171" s="22"/>
      <c r="AH171" s="22"/>
      <c r="AJ171" s="22"/>
      <c r="AK171" s="22"/>
      <c r="AL171" s="22"/>
      <c r="AM171" s="22"/>
      <c r="AN171" s="22"/>
      <c r="AO171" s="22"/>
      <c r="AP171" s="22"/>
      <c r="AQ171" s="22"/>
      <c r="AR171" s="22"/>
      <c r="AS171" s="22"/>
      <c r="AT171" s="22"/>
      <c r="AU171" s="22"/>
      <c r="AV171" s="22"/>
      <c r="AW171" s="22"/>
      <c r="AX171" s="22"/>
      <c r="AY171" s="22"/>
      <c r="AZ171" s="22"/>
      <c r="BA171" s="22"/>
    </row>
    <row r="172">
      <c r="A172" s="22"/>
      <c r="B172" s="22"/>
      <c r="C172" s="22"/>
      <c r="D172" s="22"/>
      <c r="E172" s="22"/>
      <c r="F172" s="22"/>
      <c r="G172" s="22"/>
      <c r="H172" s="752"/>
      <c r="I172" s="22"/>
      <c r="J172" s="22"/>
      <c r="K172" s="22"/>
      <c r="L172" s="754"/>
      <c r="M172" s="22"/>
      <c r="N172" s="22"/>
      <c r="O172" s="22"/>
      <c r="P172" s="22"/>
      <c r="Q172" s="22"/>
      <c r="R172" s="22"/>
      <c r="S172" s="22"/>
      <c r="T172" s="22"/>
      <c r="U172" s="22"/>
      <c r="V172" s="22"/>
      <c r="W172" s="22"/>
      <c r="X172" s="22"/>
      <c r="Y172" s="22"/>
      <c r="Z172" s="22"/>
      <c r="AA172" s="22"/>
      <c r="AB172" s="22"/>
      <c r="AC172" s="22"/>
      <c r="AD172" s="22"/>
      <c r="AE172" s="22"/>
      <c r="AF172" s="22"/>
      <c r="AG172" s="22"/>
      <c r="AH172" s="22"/>
      <c r="AJ172" s="22"/>
      <c r="AK172" s="22"/>
      <c r="AL172" s="22"/>
      <c r="AM172" s="22"/>
      <c r="AN172" s="22"/>
      <c r="AO172" s="22"/>
      <c r="AP172" s="22"/>
      <c r="AQ172" s="22"/>
      <c r="AR172" s="22"/>
      <c r="AS172" s="22"/>
      <c r="AT172" s="22"/>
      <c r="AU172" s="22"/>
      <c r="AV172" s="22"/>
      <c r="AW172" s="22"/>
      <c r="AX172" s="22"/>
      <c r="AY172" s="22"/>
      <c r="AZ172" s="22"/>
      <c r="BA172" s="22"/>
    </row>
    <row r="173">
      <c r="A173" s="22"/>
      <c r="B173" s="22"/>
      <c r="C173" s="22"/>
      <c r="D173" s="22"/>
      <c r="E173" s="22"/>
      <c r="F173" s="22"/>
      <c r="G173" s="22"/>
      <c r="H173" s="752"/>
      <c r="I173" s="22"/>
      <c r="J173" s="22"/>
      <c r="K173" s="22"/>
      <c r="L173" s="754"/>
      <c r="M173" s="22"/>
      <c r="N173" s="22"/>
      <c r="O173" s="22"/>
      <c r="P173" s="22"/>
      <c r="Q173" s="22"/>
      <c r="R173" s="22"/>
      <c r="S173" s="22"/>
      <c r="T173" s="22"/>
      <c r="U173" s="22"/>
      <c r="V173" s="22"/>
      <c r="W173" s="22"/>
      <c r="X173" s="22"/>
      <c r="Y173" s="22"/>
      <c r="Z173" s="22"/>
      <c r="AA173" s="22"/>
      <c r="AB173" s="22"/>
      <c r="AC173" s="22"/>
      <c r="AD173" s="22"/>
      <c r="AE173" s="22"/>
      <c r="AF173" s="22"/>
      <c r="AG173" s="22"/>
      <c r="AH173" s="22"/>
      <c r="AJ173" s="22"/>
      <c r="AK173" s="22"/>
      <c r="AL173" s="22"/>
      <c r="AM173" s="22"/>
      <c r="AN173" s="22"/>
      <c r="AO173" s="22"/>
      <c r="AP173" s="22"/>
      <c r="AQ173" s="22"/>
      <c r="AR173" s="22"/>
      <c r="AS173" s="22"/>
      <c r="AT173" s="22"/>
      <c r="AU173" s="22"/>
      <c r="AV173" s="22"/>
      <c r="AW173" s="22"/>
      <c r="AX173" s="22"/>
      <c r="AY173" s="22"/>
      <c r="AZ173" s="22"/>
      <c r="BA173" s="22"/>
    </row>
    <row r="174">
      <c r="A174" s="22"/>
      <c r="B174" s="22"/>
      <c r="C174" s="22"/>
      <c r="D174" s="22"/>
      <c r="E174" s="22"/>
      <c r="F174" s="22"/>
      <c r="G174" s="22"/>
      <c r="H174" s="752"/>
      <c r="I174" s="22"/>
      <c r="J174" s="22"/>
      <c r="K174" s="22"/>
      <c r="L174" s="754"/>
      <c r="M174" s="22"/>
      <c r="N174" s="22"/>
      <c r="O174" s="22"/>
      <c r="P174" s="22"/>
      <c r="Q174" s="22"/>
      <c r="R174" s="22"/>
      <c r="S174" s="22"/>
      <c r="T174" s="22"/>
      <c r="U174" s="22"/>
      <c r="V174" s="22"/>
      <c r="W174" s="22"/>
      <c r="X174" s="22"/>
      <c r="Y174" s="22"/>
      <c r="Z174" s="22"/>
      <c r="AA174" s="22"/>
      <c r="AB174" s="22"/>
      <c r="AC174" s="22"/>
      <c r="AD174" s="22"/>
      <c r="AE174" s="22"/>
      <c r="AF174" s="22"/>
      <c r="AG174" s="22"/>
      <c r="AH174" s="22"/>
      <c r="AJ174" s="22"/>
      <c r="AK174" s="22"/>
      <c r="AL174" s="22"/>
      <c r="AM174" s="22"/>
      <c r="AN174" s="22"/>
      <c r="AO174" s="22"/>
      <c r="AP174" s="22"/>
      <c r="AQ174" s="22"/>
      <c r="AR174" s="22"/>
      <c r="AS174" s="22"/>
      <c r="AT174" s="22"/>
      <c r="AU174" s="22"/>
      <c r="AV174" s="22"/>
      <c r="AW174" s="22"/>
      <c r="AX174" s="22"/>
      <c r="AY174" s="22"/>
      <c r="AZ174" s="22"/>
      <c r="BA174" s="22"/>
    </row>
    <row r="175">
      <c r="A175" s="22"/>
      <c r="B175" s="22"/>
      <c r="C175" s="22"/>
      <c r="D175" s="22"/>
      <c r="E175" s="22"/>
      <c r="F175" s="22"/>
      <c r="G175" s="22"/>
      <c r="H175" s="752"/>
      <c r="I175" s="22"/>
      <c r="J175" s="22"/>
      <c r="K175" s="22"/>
      <c r="L175" s="754"/>
      <c r="M175" s="22"/>
      <c r="N175" s="22"/>
      <c r="O175" s="22"/>
      <c r="P175" s="22"/>
      <c r="Q175" s="22"/>
      <c r="R175" s="22"/>
      <c r="S175" s="22"/>
      <c r="T175" s="22"/>
      <c r="U175" s="22"/>
      <c r="V175" s="22"/>
      <c r="W175" s="22"/>
      <c r="X175" s="22"/>
      <c r="Y175" s="22"/>
      <c r="Z175" s="22"/>
      <c r="AA175" s="22"/>
      <c r="AB175" s="22"/>
      <c r="AC175" s="22"/>
      <c r="AD175" s="22"/>
      <c r="AE175" s="22"/>
      <c r="AF175" s="22"/>
      <c r="AG175" s="22"/>
      <c r="AH175" s="22"/>
      <c r="AJ175" s="22"/>
      <c r="AK175" s="22"/>
      <c r="AL175" s="22"/>
      <c r="AM175" s="22"/>
      <c r="AN175" s="22"/>
      <c r="AO175" s="22"/>
      <c r="AP175" s="22"/>
      <c r="AQ175" s="22"/>
      <c r="AR175" s="22"/>
      <c r="AS175" s="22"/>
      <c r="AT175" s="22"/>
      <c r="AU175" s="22"/>
      <c r="AV175" s="22"/>
      <c r="AW175" s="22"/>
      <c r="AX175" s="22"/>
      <c r="AY175" s="22"/>
      <c r="AZ175" s="22"/>
      <c r="BA175" s="22"/>
    </row>
    <row r="176">
      <c r="A176" s="22"/>
      <c r="B176" s="22"/>
      <c r="C176" s="22"/>
      <c r="D176" s="22"/>
      <c r="E176" s="22"/>
      <c r="F176" s="22"/>
      <c r="G176" s="22"/>
      <c r="H176" s="752"/>
      <c r="I176" s="22"/>
      <c r="J176" s="22"/>
      <c r="K176" s="22"/>
      <c r="L176" s="754"/>
      <c r="M176" s="22"/>
      <c r="N176" s="22"/>
      <c r="O176" s="22"/>
      <c r="P176" s="22"/>
      <c r="Q176" s="22"/>
      <c r="R176" s="22"/>
      <c r="S176" s="22"/>
      <c r="T176" s="22"/>
      <c r="U176" s="22"/>
      <c r="V176" s="22"/>
      <c r="W176" s="22"/>
      <c r="X176" s="22"/>
      <c r="Y176" s="22"/>
      <c r="Z176" s="22"/>
      <c r="AA176" s="22"/>
      <c r="AB176" s="22"/>
      <c r="AC176" s="22"/>
      <c r="AD176" s="22"/>
      <c r="AE176" s="22"/>
      <c r="AF176" s="22"/>
      <c r="AG176" s="22"/>
      <c r="AH176" s="22"/>
      <c r="AJ176" s="22"/>
      <c r="AK176" s="22"/>
      <c r="AL176" s="22"/>
      <c r="AM176" s="22"/>
      <c r="AN176" s="22"/>
      <c r="AO176" s="22"/>
      <c r="AP176" s="22"/>
      <c r="AQ176" s="22"/>
      <c r="AR176" s="22"/>
      <c r="AS176" s="22"/>
      <c r="AT176" s="22"/>
      <c r="AU176" s="22"/>
      <c r="AV176" s="22"/>
      <c r="AW176" s="22"/>
      <c r="AX176" s="22"/>
      <c r="AY176" s="22"/>
      <c r="AZ176" s="22"/>
      <c r="BA176" s="22"/>
    </row>
    <row r="177">
      <c r="A177" s="22"/>
      <c r="B177" s="22"/>
      <c r="C177" s="22"/>
      <c r="D177" s="22"/>
      <c r="E177" s="22"/>
      <c r="F177" s="22"/>
      <c r="G177" s="22"/>
      <c r="H177" s="752"/>
      <c r="I177" s="22"/>
      <c r="J177" s="22"/>
      <c r="K177" s="22"/>
      <c r="L177" s="754"/>
      <c r="M177" s="22"/>
      <c r="N177" s="22"/>
      <c r="O177" s="22"/>
      <c r="P177" s="22"/>
      <c r="Q177" s="22"/>
      <c r="R177" s="22"/>
      <c r="S177" s="22"/>
      <c r="T177" s="22"/>
      <c r="U177" s="22"/>
      <c r="V177" s="22"/>
      <c r="W177" s="22"/>
      <c r="X177" s="22"/>
      <c r="Y177" s="22"/>
      <c r="Z177" s="22"/>
      <c r="AA177" s="22"/>
      <c r="AB177" s="22"/>
      <c r="AC177" s="22"/>
      <c r="AD177" s="22"/>
      <c r="AE177" s="22"/>
      <c r="AF177" s="22"/>
      <c r="AG177" s="22"/>
      <c r="AH177" s="22"/>
      <c r="AJ177" s="22"/>
      <c r="AK177" s="22"/>
      <c r="AL177" s="22"/>
      <c r="AM177" s="22"/>
      <c r="AN177" s="22"/>
      <c r="AO177" s="22"/>
      <c r="AP177" s="22"/>
      <c r="AQ177" s="22"/>
      <c r="AR177" s="22"/>
      <c r="AS177" s="22"/>
      <c r="AT177" s="22"/>
      <c r="AU177" s="22"/>
      <c r="AV177" s="22"/>
      <c r="AW177" s="22"/>
      <c r="AX177" s="22"/>
      <c r="AY177" s="22"/>
      <c r="AZ177" s="22"/>
      <c r="BA177" s="22"/>
    </row>
    <row r="178">
      <c r="A178" s="22"/>
      <c r="B178" s="22"/>
      <c r="C178" s="22"/>
      <c r="D178" s="22"/>
      <c r="E178" s="22"/>
      <c r="F178" s="22"/>
      <c r="G178" s="22"/>
      <c r="H178" s="752"/>
      <c r="I178" s="22"/>
      <c r="J178" s="22"/>
      <c r="K178" s="22"/>
      <c r="L178" s="754"/>
      <c r="M178" s="22"/>
      <c r="N178" s="22"/>
      <c r="O178" s="22"/>
      <c r="P178" s="22"/>
      <c r="Q178" s="22"/>
      <c r="R178" s="22"/>
      <c r="S178" s="22"/>
      <c r="T178" s="22"/>
      <c r="U178" s="22"/>
      <c r="V178" s="22"/>
      <c r="W178" s="22"/>
      <c r="X178" s="22"/>
      <c r="Y178" s="22"/>
      <c r="Z178" s="22"/>
      <c r="AA178" s="22"/>
      <c r="AB178" s="22"/>
      <c r="AC178" s="22"/>
      <c r="AD178" s="22"/>
      <c r="AE178" s="22"/>
      <c r="AF178" s="22"/>
      <c r="AG178" s="22"/>
      <c r="AH178" s="22"/>
      <c r="AJ178" s="22"/>
      <c r="AK178" s="22"/>
      <c r="AL178" s="22"/>
      <c r="AM178" s="22"/>
      <c r="AN178" s="22"/>
      <c r="AO178" s="22"/>
      <c r="AP178" s="22"/>
      <c r="AQ178" s="22"/>
      <c r="AR178" s="22"/>
      <c r="AS178" s="22"/>
      <c r="AT178" s="22"/>
      <c r="AU178" s="22"/>
      <c r="AV178" s="22"/>
      <c r="AW178" s="22"/>
      <c r="AX178" s="22"/>
      <c r="AY178" s="22"/>
      <c r="AZ178" s="22"/>
      <c r="BA178" s="22"/>
    </row>
    <row r="179">
      <c r="A179" s="22"/>
      <c r="B179" s="22"/>
      <c r="C179" s="22"/>
      <c r="D179" s="22"/>
      <c r="E179" s="22"/>
      <c r="F179" s="22"/>
      <c r="G179" s="22"/>
      <c r="H179" s="752"/>
      <c r="I179" s="22"/>
      <c r="J179" s="22"/>
      <c r="K179" s="22"/>
      <c r="L179" s="754"/>
      <c r="M179" s="22"/>
      <c r="N179" s="22"/>
      <c r="O179" s="22"/>
      <c r="P179" s="22"/>
      <c r="Q179" s="22"/>
      <c r="R179" s="22"/>
      <c r="S179" s="22"/>
      <c r="T179" s="22"/>
      <c r="U179" s="22"/>
      <c r="V179" s="22"/>
      <c r="W179" s="22"/>
      <c r="X179" s="22"/>
      <c r="Y179" s="22"/>
      <c r="Z179" s="22"/>
      <c r="AA179" s="22"/>
      <c r="AB179" s="22"/>
      <c r="AC179" s="22"/>
      <c r="AD179" s="22"/>
      <c r="AE179" s="22"/>
      <c r="AF179" s="22"/>
      <c r="AG179" s="22"/>
      <c r="AH179" s="22"/>
      <c r="AJ179" s="22"/>
      <c r="AK179" s="22"/>
      <c r="AL179" s="22"/>
      <c r="AM179" s="22"/>
      <c r="AN179" s="22"/>
      <c r="AO179" s="22"/>
      <c r="AP179" s="22"/>
      <c r="AQ179" s="22"/>
      <c r="AR179" s="22"/>
      <c r="AS179" s="22"/>
      <c r="AT179" s="22"/>
      <c r="AU179" s="22"/>
      <c r="AV179" s="22"/>
      <c r="AW179" s="22"/>
      <c r="AX179" s="22"/>
      <c r="AY179" s="22"/>
      <c r="AZ179" s="22"/>
      <c r="BA179" s="22"/>
    </row>
    <row r="180">
      <c r="A180" s="22"/>
      <c r="B180" s="22"/>
      <c r="C180" s="22"/>
      <c r="D180" s="22"/>
      <c r="E180" s="22"/>
      <c r="F180" s="22"/>
      <c r="G180" s="22"/>
      <c r="H180" s="752"/>
      <c r="I180" s="22"/>
      <c r="J180" s="22"/>
      <c r="K180" s="22"/>
      <c r="L180" s="754"/>
      <c r="M180" s="22"/>
      <c r="N180" s="22"/>
      <c r="O180" s="22"/>
      <c r="P180" s="22"/>
      <c r="Q180" s="22"/>
      <c r="R180" s="22"/>
      <c r="S180" s="22"/>
      <c r="T180" s="22"/>
      <c r="U180" s="22"/>
      <c r="V180" s="22"/>
      <c r="W180" s="22"/>
      <c r="X180" s="22"/>
      <c r="Y180" s="22"/>
      <c r="Z180" s="22"/>
      <c r="AA180" s="22"/>
      <c r="AB180" s="22"/>
      <c r="AC180" s="22"/>
      <c r="AD180" s="22"/>
      <c r="AE180" s="22"/>
      <c r="AF180" s="22"/>
      <c r="AG180" s="22"/>
      <c r="AH180" s="22"/>
      <c r="AJ180" s="22"/>
      <c r="AK180" s="22"/>
      <c r="AL180" s="22"/>
      <c r="AM180" s="22"/>
      <c r="AN180" s="22"/>
      <c r="AO180" s="22"/>
      <c r="AP180" s="22"/>
      <c r="AQ180" s="22"/>
      <c r="AR180" s="22"/>
      <c r="AS180" s="22"/>
      <c r="AT180" s="22"/>
      <c r="AU180" s="22"/>
      <c r="AV180" s="22"/>
      <c r="AW180" s="22"/>
      <c r="AX180" s="22"/>
      <c r="AY180" s="22"/>
      <c r="AZ180" s="22"/>
      <c r="BA180" s="22"/>
    </row>
    <row r="181">
      <c r="A181" s="22"/>
      <c r="B181" s="22"/>
      <c r="C181" s="22"/>
      <c r="D181" s="22"/>
      <c r="E181" s="22"/>
      <c r="F181" s="22"/>
      <c r="G181" s="22"/>
      <c r="H181" s="752"/>
      <c r="I181" s="22"/>
      <c r="J181" s="22"/>
      <c r="K181" s="22"/>
      <c r="L181" s="754"/>
      <c r="M181" s="22"/>
      <c r="N181" s="22"/>
      <c r="O181" s="22"/>
      <c r="P181" s="22"/>
      <c r="Q181" s="22"/>
      <c r="R181" s="22"/>
      <c r="S181" s="22"/>
      <c r="T181" s="22"/>
      <c r="U181" s="22"/>
      <c r="V181" s="22"/>
      <c r="W181" s="22"/>
      <c r="X181" s="22"/>
      <c r="Y181" s="22"/>
      <c r="Z181" s="22"/>
      <c r="AA181" s="22"/>
      <c r="AB181" s="22"/>
      <c r="AC181" s="22"/>
      <c r="AD181" s="22"/>
      <c r="AE181" s="22"/>
      <c r="AF181" s="22"/>
      <c r="AG181" s="22"/>
      <c r="AH181" s="22"/>
      <c r="AJ181" s="22"/>
      <c r="AK181" s="22"/>
      <c r="AL181" s="22"/>
      <c r="AM181" s="22"/>
      <c r="AN181" s="22"/>
      <c r="AO181" s="22"/>
      <c r="AP181" s="22"/>
      <c r="AQ181" s="22"/>
      <c r="AR181" s="22"/>
      <c r="AS181" s="22"/>
      <c r="AT181" s="22"/>
      <c r="AU181" s="22"/>
      <c r="AV181" s="22"/>
      <c r="AW181" s="22"/>
      <c r="AX181" s="22"/>
      <c r="AY181" s="22"/>
      <c r="AZ181" s="22"/>
      <c r="BA181" s="22"/>
    </row>
    <row r="182">
      <c r="A182" s="22"/>
      <c r="B182" s="22"/>
      <c r="C182" s="22"/>
      <c r="D182" s="22"/>
      <c r="E182" s="22"/>
      <c r="F182" s="22"/>
      <c r="G182" s="22"/>
      <c r="H182" s="752"/>
      <c r="I182" s="22"/>
      <c r="J182" s="22"/>
      <c r="K182" s="22"/>
      <c r="L182" s="754"/>
      <c r="M182" s="22"/>
      <c r="N182" s="22"/>
      <c r="O182" s="22"/>
      <c r="P182" s="22"/>
      <c r="Q182" s="22"/>
      <c r="R182" s="22"/>
      <c r="S182" s="22"/>
      <c r="T182" s="22"/>
      <c r="U182" s="22"/>
      <c r="V182" s="22"/>
      <c r="W182" s="22"/>
      <c r="X182" s="22"/>
      <c r="Y182" s="22"/>
      <c r="Z182" s="22"/>
      <c r="AA182" s="22"/>
      <c r="AB182" s="22"/>
      <c r="AC182" s="22"/>
      <c r="AD182" s="22"/>
      <c r="AE182" s="22"/>
      <c r="AF182" s="22"/>
      <c r="AG182" s="22"/>
      <c r="AH182" s="22"/>
      <c r="AJ182" s="22"/>
      <c r="AK182" s="22"/>
      <c r="AL182" s="22"/>
      <c r="AM182" s="22"/>
      <c r="AN182" s="22"/>
      <c r="AO182" s="22"/>
      <c r="AP182" s="22"/>
      <c r="AQ182" s="22"/>
      <c r="AR182" s="22"/>
      <c r="AS182" s="22"/>
      <c r="AT182" s="22"/>
      <c r="AU182" s="22"/>
      <c r="AV182" s="22"/>
      <c r="AW182" s="22"/>
      <c r="AX182" s="22"/>
      <c r="AY182" s="22"/>
      <c r="AZ182" s="22"/>
      <c r="BA182" s="22"/>
    </row>
    <row r="183">
      <c r="A183" s="22"/>
      <c r="B183" s="22"/>
      <c r="C183" s="22"/>
      <c r="D183" s="22"/>
      <c r="E183" s="22"/>
      <c r="F183" s="22"/>
      <c r="G183" s="22"/>
      <c r="H183" s="752"/>
      <c r="I183" s="22"/>
      <c r="J183" s="22"/>
      <c r="K183" s="22"/>
      <c r="L183" s="754"/>
      <c r="M183" s="22"/>
      <c r="N183" s="22"/>
      <c r="O183" s="22"/>
      <c r="P183" s="22"/>
      <c r="Q183" s="22"/>
      <c r="R183" s="22"/>
      <c r="S183" s="22"/>
      <c r="T183" s="22"/>
      <c r="U183" s="22"/>
      <c r="V183" s="22"/>
      <c r="W183" s="22"/>
      <c r="X183" s="22"/>
      <c r="Y183" s="22"/>
      <c r="Z183" s="22"/>
      <c r="AA183" s="22"/>
      <c r="AB183" s="22"/>
      <c r="AC183" s="22"/>
      <c r="AD183" s="22"/>
      <c r="AE183" s="22"/>
      <c r="AF183" s="22"/>
      <c r="AG183" s="22"/>
      <c r="AH183" s="22"/>
      <c r="AJ183" s="22"/>
      <c r="AK183" s="22"/>
      <c r="AL183" s="22"/>
      <c r="AM183" s="22"/>
      <c r="AN183" s="22"/>
      <c r="AO183" s="22"/>
      <c r="AP183" s="22"/>
      <c r="AQ183" s="22"/>
      <c r="AR183" s="22"/>
      <c r="AS183" s="22"/>
      <c r="AT183" s="22"/>
      <c r="AU183" s="22"/>
      <c r="AV183" s="22"/>
      <c r="AW183" s="22"/>
      <c r="AX183" s="22"/>
      <c r="AY183" s="22"/>
      <c r="AZ183" s="22"/>
      <c r="BA183" s="22"/>
    </row>
    <row r="184">
      <c r="A184" s="22"/>
      <c r="B184" s="22"/>
      <c r="C184" s="22"/>
      <c r="D184" s="22"/>
      <c r="E184" s="22"/>
      <c r="F184" s="22"/>
      <c r="G184" s="22"/>
      <c r="H184" s="752"/>
      <c r="I184" s="22"/>
      <c r="J184" s="22"/>
      <c r="K184" s="22"/>
      <c r="L184" s="754"/>
      <c r="M184" s="22"/>
      <c r="N184" s="22"/>
      <c r="O184" s="22"/>
      <c r="P184" s="22"/>
      <c r="Q184" s="22"/>
      <c r="R184" s="22"/>
      <c r="S184" s="22"/>
      <c r="T184" s="22"/>
      <c r="U184" s="22"/>
      <c r="V184" s="22"/>
      <c r="W184" s="22"/>
      <c r="X184" s="22"/>
      <c r="Y184" s="22"/>
      <c r="Z184" s="22"/>
      <c r="AA184" s="22"/>
      <c r="AB184" s="22"/>
      <c r="AC184" s="22"/>
      <c r="AD184" s="22"/>
      <c r="AE184" s="22"/>
      <c r="AF184" s="22"/>
      <c r="AG184" s="22"/>
      <c r="AH184" s="22"/>
      <c r="AJ184" s="22"/>
      <c r="AK184" s="22"/>
      <c r="AL184" s="22"/>
      <c r="AM184" s="22"/>
      <c r="AN184" s="22"/>
      <c r="AO184" s="22"/>
      <c r="AP184" s="22"/>
      <c r="AQ184" s="22"/>
      <c r="AR184" s="22"/>
      <c r="AS184" s="22"/>
      <c r="AT184" s="22"/>
      <c r="AU184" s="22"/>
      <c r="AV184" s="22"/>
      <c r="AW184" s="22"/>
      <c r="AX184" s="22"/>
      <c r="AY184" s="22"/>
      <c r="AZ184" s="22"/>
      <c r="BA184" s="22"/>
    </row>
    <row r="185">
      <c r="A185" s="22"/>
      <c r="B185" s="22"/>
      <c r="C185" s="22"/>
      <c r="D185" s="22"/>
      <c r="E185" s="22"/>
      <c r="F185" s="22"/>
      <c r="G185" s="22"/>
      <c r="H185" s="752"/>
      <c r="I185" s="22"/>
      <c r="J185" s="22"/>
      <c r="K185" s="22"/>
      <c r="L185" s="754"/>
      <c r="M185" s="22"/>
      <c r="N185" s="22"/>
      <c r="O185" s="22"/>
      <c r="P185" s="22"/>
      <c r="Q185" s="22"/>
      <c r="R185" s="22"/>
      <c r="S185" s="22"/>
      <c r="T185" s="22"/>
      <c r="U185" s="22"/>
      <c r="V185" s="22"/>
      <c r="W185" s="22"/>
      <c r="X185" s="22"/>
      <c r="Y185" s="22"/>
      <c r="Z185" s="22"/>
      <c r="AA185" s="22"/>
      <c r="AB185" s="22"/>
      <c r="AC185" s="22"/>
      <c r="AD185" s="22"/>
      <c r="AE185" s="22"/>
      <c r="AF185" s="22"/>
      <c r="AG185" s="22"/>
      <c r="AH185" s="22"/>
      <c r="AJ185" s="22"/>
      <c r="AK185" s="22"/>
      <c r="AL185" s="22"/>
      <c r="AM185" s="22"/>
      <c r="AN185" s="22"/>
      <c r="AO185" s="22"/>
      <c r="AP185" s="22"/>
      <c r="AQ185" s="22"/>
      <c r="AR185" s="22"/>
      <c r="AS185" s="22"/>
      <c r="AT185" s="22"/>
      <c r="AU185" s="22"/>
      <c r="AV185" s="22"/>
      <c r="AW185" s="22"/>
      <c r="AX185" s="22"/>
      <c r="AY185" s="22"/>
      <c r="AZ185" s="22"/>
      <c r="BA185" s="22"/>
    </row>
    <row r="186">
      <c r="A186" s="22"/>
      <c r="B186" s="22"/>
      <c r="C186" s="22"/>
      <c r="D186" s="22"/>
      <c r="E186" s="22"/>
      <c r="F186" s="22"/>
      <c r="G186" s="22"/>
      <c r="H186" s="752"/>
      <c r="I186" s="22"/>
      <c r="J186" s="22"/>
      <c r="K186" s="22"/>
      <c r="L186" s="754"/>
      <c r="M186" s="22"/>
      <c r="N186" s="22"/>
      <c r="O186" s="22"/>
      <c r="P186" s="22"/>
      <c r="Q186" s="22"/>
      <c r="R186" s="22"/>
      <c r="S186" s="22"/>
      <c r="T186" s="22"/>
      <c r="U186" s="22"/>
      <c r="V186" s="22"/>
      <c r="W186" s="22"/>
      <c r="X186" s="22"/>
      <c r="Y186" s="22"/>
      <c r="Z186" s="22"/>
      <c r="AA186" s="22"/>
      <c r="AB186" s="22"/>
      <c r="AC186" s="22"/>
      <c r="AD186" s="22"/>
      <c r="AE186" s="22"/>
      <c r="AF186" s="22"/>
      <c r="AG186" s="22"/>
      <c r="AH186" s="22"/>
      <c r="AJ186" s="22"/>
      <c r="AK186" s="22"/>
      <c r="AL186" s="22"/>
      <c r="AM186" s="22"/>
      <c r="AN186" s="22"/>
      <c r="AO186" s="22"/>
      <c r="AP186" s="22"/>
      <c r="AQ186" s="22"/>
      <c r="AR186" s="22"/>
      <c r="AS186" s="22"/>
      <c r="AT186" s="22"/>
      <c r="AU186" s="22"/>
      <c r="AV186" s="22"/>
      <c r="AW186" s="22"/>
      <c r="AX186" s="22"/>
      <c r="AY186" s="22"/>
      <c r="AZ186" s="22"/>
      <c r="BA186" s="22"/>
    </row>
    <row r="187">
      <c r="A187" s="22"/>
      <c r="B187" s="22"/>
      <c r="C187" s="22"/>
      <c r="D187" s="22"/>
      <c r="E187" s="22"/>
      <c r="F187" s="22"/>
      <c r="G187" s="22"/>
      <c r="H187" s="752"/>
      <c r="I187" s="22"/>
      <c r="J187" s="22"/>
      <c r="K187" s="22"/>
      <c r="L187" s="754"/>
      <c r="M187" s="22"/>
      <c r="N187" s="22"/>
      <c r="O187" s="22"/>
      <c r="P187" s="22"/>
      <c r="Q187" s="22"/>
      <c r="R187" s="22"/>
      <c r="S187" s="22"/>
      <c r="T187" s="22"/>
      <c r="U187" s="22"/>
      <c r="V187" s="22"/>
      <c r="W187" s="22"/>
      <c r="X187" s="22"/>
      <c r="Y187" s="22"/>
      <c r="Z187" s="22"/>
      <c r="AA187" s="22"/>
      <c r="AB187" s="22"/>
      <c r="AC187" s="22"/>
      <c r="AD187" s="22"/>
      <c r="AE187" s="22"/>
      <c r="AF187" s="22"/>
      <c r="AG187" s="22"/>
      <c r="AH187" s="22"/>
      <c r="AJ187" s="22"/>
      <c r="AK187" s="22"/>
      <c r="AL187" s="22"/>
      <c r="AM187" s="22"/>
      <c r="AN187" s="22"/>
      <c r="AO187" s="22"/>
      <c r="AP187" s="22"/>
      <c r="AQ187" s="22"/>
      <c r="AR187" s="22"/>
      <c r="AS187" s="22"/>
      <c r="AT187" s="22"/>
      <c r="AU187" s="22"/>
      <c r="AV187" s="22"/>
      <c r="AW187" s="22"/>
      <c r="AX187" s="22"/>
      <c r="AY187" s="22"/>
      <c r="AZ187" s="22"/>
      <c r="BA187" s="22"/>
    </row>
    <row r="188">
      <c r="A188" s="22"/>
      <c r="B188" s="22"/>
      <c r="C188" s="22"/>
      <c r="D188" s="22"/>
      <c r="E188" s="22"/>
      <c r="F188" s="22"/>
      <c r="G188" s="22"/>
      <c r="H188" s="752"/>
      <c r="I188" s="22"/>
      <c r="J188" s="22"/>
      <c r="K188" s="22"/>
      <c r="L188" s="754"/>
      <c r="M188" s="22"/>
      <c r="N188" s="22"/>
      <c r="O188" s="22"/>
      <c r="P188" s="22"/>
      <c r="Q188" s="22"/>
      <c r="R188" s="22"/>
      <c r="S188" s="22"/>
      <c r="T188" s="22"/>
      <c r="U188" s="22"/>
      <c r="V188" s="22"/>
      <c r="W188" s="22"/>
      <c r="X188" s="22"/>
      <c r="Y188" s="22"/>
      <c r="Z188" s="22"/>
      <c r="AA188" s="22"/>
      <c r="AB188" s="22"/>
      <c r="AC188" s="22"/>
      <c r="AD188" s="22"/>
      <c r="AE188" s="22"/>
      <c r="AF188" s="22"/>
      <c r="AG188" s="22"/>
      <c r="AH188" s="22"/>
      <c r="AJ188" s="22"/>
      <c r="AK188" s="22"/>
      <c r="AL188" s="22"/>
      <c r="AM188" s="22"/>
      <c r="AN188" s="22"/>
      <c r="AO188" s="22"/>
      <c r="AP188" s="22"/>
      <c r="AQ188" s="22"/>
      <c r="AR188" s="22"/>
      <c r="AS188" s="22"/>
      <c r="AT188" s="22"/>
      <c r="AU188" s="22"/>
      <c r="AV188" s="22"/>
      <c r="AW188" s="22"/>
      <c r="AX188" s="22"/>
      <c r="AY188" s="22"/>
      <c r="AZ188" s="22"/>
      <c r="BA188" s="22"/>
    </row>
    <row r="189">
      <c r="A189" s="22"/>
      <c r="B189" s="22"/>
      <c r="C189" s="22"/>
      <c r="D189" s="22"/>
      <c r="E189" s="22"/>
      <c r="F189" s="22"/>
      <c r="G189" s="22"/>
      <c r="H189" s="752"/>
      <c r="I189" s="22"/>
      <c r="J189" s="22"/>
      <c r="K189" s="22"/>
      <c r="L189" s="754"/>
      <c r="M189" s="22"/>
      <c r="N189" s="22"/>
      <c r="O189" s="22"/>
      <c r="P189" s="22"/>
      <c r="Q189" s="22"/>
      <c r="R189" s="22"/>
      <c r="S189" s="22"/>
      <c r="T189" s="22"/>
      <c r="U189" s="22"/>
      <c r="V189" s="22"/>
      <c r="W189" s="22"/>
      <c r="X189" s="22"/>
      <c r="Y189" s="22"/>
      <c r="Z189" s="22"/>
      <c r="AA189" s="22"/>
      <c r="AB189" s="22"/>
      <c r="AC189" s="22"/>
      <c r="AD189" s="22"/>
      <c r="AE189" s="22"/>
      <c r="AF189" s="22"/>
      <c r="AG189" s="22"/>
      <c r="AH189" s="22"/>
      <c r="AJ189" s="22"/>
      <c r="AK189" s="22"/>
      <c r="AL189" s="22"/>
      <c r="AM189" s="22"/>
      <c r="AN189" s="22"/>
      <c r="AO189" s="22"/>
      <c r="AP189" s="22"/>
      <c r="AQ189" s="22"/>
      <c r="AR189" s="22"/>
      <c r="AS189" s="22"/>
      <c r="AT189" s="22"/>
      <c r="AU189" s="22"/>
      <c r="AV189" s="22"/>
      <c r="AW189" s="22"/>
      <c r="AX189" s="22"/>
      <c r="AY189" s="22"/>
      <c r="AZ189" s="22"/>
      <c r="BA189" s="22"/>
    </row>
    <row r="190">
      <c r="A190" s="22"/>
      <c r="B190" s="22"/>
      <c r="C190" s="22"/>
      <c r="D190" s="22"/>
      <c r="E190" s="22"/>
      <c r="F190" s="22"/>
      <c r="G190" s="22"/>
      <c r="H190" s="752"/>
      <c r="I190" s="22"/>
      <c r="J190" s="22"/>
      <c r="K190" s="22"/>
      <c r="L190" s="754"/>
      <c r="M190" s="22"/>
      <c r="N190" s="22"/>
      <c r="O190" s="22"/>
      <c r="P190" s="22"/>
      <c r="Q190" s="22"/>
      <c r="R190" s="22"/>
      <c r="S190" s="22"/>
      <c r="T190" s="22"/>
      <c r="U190" s="22"/>
      <c r="V190" s="22"/>
      <c r="W190" s="22"/>
      <c r="X190" s="22"/>
      <c r="Y190" s="22"/>
      <c r="Z190" s="22"/>
      <c r="AA190" s="22"/>
      <c r="AB190" s="22"/>
      <c r="AC190" s="22"/>
      <c r="AD190" s="22"/>
      <c r="AE190" s="22"/>
      <c r="AF190" s="22"/>
      <c r="AG190" s="22"/>
      <c r="AH190" s="22"/>
      <c r="AJ190" s="22"/>
      <c r="AK190" s="22"/>
      <c r="AL190" s="22"/>
      <c r="AM190" s="22"/>
      <c r="AN190" s="22"/>
      <c r="AO190" s="22"/>
      <c r="AP190" s="22"/>
      <c r="AQ190" s="22"/>
      <c r="AR190" s="22"/>
      <c r="AS190" s="22"/>
      <c r="AT190" s="22"/>
      <c r="AU190" s="22"/>
      <c r="AV190" s="22"/>
      <c r="AW190" s="22"/>
      <c r="AX190" s="22"/>
      <c r="AY190" s="22"/>
      <c r="AZ190" s="22"/>
      <c r="BA190" s="22"/>
    </row>
    <row r="191">
      <c r="A191" s="22"/>
      <c r="B191" s="22"/>
      <c r="C191" s="22"/>
      <c r="D191" s="22"/>
      <c r="E191" s="22"/>
      <c r="F191" s="22"/>
      <c r="G191" s="22"/>
      <c r="H191" s="752"/>
      <c r="I191" s="22"/>
      <c r="J191" s="22"/>
      <c r="K191" s="22"/>
      <c r="L191" s="754"/>
      <c r="M191" s="22"/>
      <c r="N191" s="22"/>
      <c r="O191" s="22"/>
      <c r="P191" s="22"/>
      <c r="Q191" s="22"/>
      <c r="R191" s="22"/>
      <c r="S191" s="22"/>
      <c r="T191" s="22"/>
      <c r="U191" s="22"/>
      <c r="V191" s="22"/>
      <c r="W191" s="22"/>
      <c r="X191" s="22"/>
      <c r="Y191" s="22"/>
      <c r="Z191" s="22"/>
      <c r="AA191" s="22"/>
      <c r="AB191" s="22"/>
      <c r="AC191" s="22"/>
      <c r="AD191" s="22"/>
      <c r="AE191" s="22"/>
      <c r="AF191" s="22"/>
      <c r="AG191" s="22"/>
      <c r="AH191" s="22"/>
      <c r="AJ191" s="22"/>
      <c r="AK191" s="22"/>
      <c r="AL191" s="22"/>
      <c r="AM191" s="22"/>
      <c r="AN191" s="22"/>
      <c r="AO191" s="22"/>
      <c r="AP191" s="22"/>
      <c r="AQ191" s="22"/>
      <c r="AR191" s="22"/>
      <c r="AS191" s="22"/>
      <c r="AT191" s="22"/>
      <c r="AU191" s="22"/>
      <c r="AV191" s="22"/>
      <c r="AW191" s="22"/>
      <c r="AX191" s="22"/>
      <c r="AY191" s="22"/>
      <c r="AZ191" s="22"/>
      <c r="BA191" s="22"/>
    </row>
    <row r="192">
      <c r="A192" s="22"/>
      <c r="B192" s="22"/>
      <c r="C192" s="22"/>
      <c r="D192" s="22"/>
      <c r="E192" s="22"/>
      <c r="F192" s="22"/>
      <c r="G192" s="22"/>
      <c r="H192" s="752"/>
      <c r="I192" s="22"/>
      <c r="J192" s="22"/>
      <c r="K192" s="22"/>
      <c r="L192" s="754"/>
      <c r="M192" s="22"/>
      <c r="N192" s="22"/>
      <c r="O192" s="22"/>
      <c r="P192" s="22"/>
      <c r="Q192" s="22"/>
      <c r="R192" s="22"/>
      <c r="S192" s="22"/>
      <c r="T192" s="22"/>
      <c r="U192" s="22"/>
      <c r="V192" s="22"/>
      <c r="W192" s="22"/>
      <c r="X192" s="22"/>
      <c r="Y192" s="22"/>
      <c r="Z192" s="22"/>
      <c r="AA192" s="22"/>
      <c r="AB192" s="22"/>
      <c r="AC192" s="22"/>
      <c r="AD192" s="22"/>
      <c r="AE192" s="22"/>
      <c r="AF192" s="22"/>
      <c r="AG192" s="22"/>
      <c r="AH192" s="22"/>
      <c r="AJ192" s="22"/>
      <c r="AK192" s="22"/>
      <c r="AL192" s="22"/>
      <c r="AM192" s="22"/>
      <c r="AN192" s="22"/>
      <c r="AO192" s="22"/>
      <c r="AP192" s="22"/>
      <c r="AQ192" s="22"/>
      <c r="AR192" s="22"/>
      <c r="AS192" s="22"/>
      <c r="AT192" s="22"/>
      <c r="AU192" s="22"/>
      <c r="AV192" s="22"/>
      <c r="AW192" s="22"/>
      <c r="AX192" s="22"/>
      <c r="AY192" s="22"/>
      <c r="AZ192" s="22"/>
      <c r="BA192" s="22"/>
    </row>
    <row r="193">
      <c r="A193" s="22"/>
      <c r="B193" s="22"/>
      <c r="C193" s="22"/>
      <c r="D193" s="22"/>
      <c r="E193" s="22"/>
      <c r="F193" s="22"/>
      <c r="G193" s="22"/>
      <c r="H193" s="752"/>
      <c r="I193" s="22"/>
      <c r="J193" s="22"/>
      <c r="K193" s="22"/>
      <c r="L193" s="754"/>
      <c r="M193" s="22"/>
      <c r="N193" s="22"/>
      <c r="O193" s="22"/>
      <c r="P193" s="22"/>
      <c r="Q193" s="22"/>
      <c r="R193" s="22"/>
      <c r="S193" s="22"/>
      <c r="T193" s="22"/>
      <c r="U193" s="22"/>
      <c r="V193" s="22"/>
      <c r="W193" s="22"/>
      <c r="X193" s="22"/>
      <c r="Y193" s="22"/>
      <c r="Z193" s="22"/>
      <c r="AA193" s="22"/>
      <c r="AB193" s="22"/>
      <c r="AC193" s="22"/>
      <c r="AD193" s="22"/>
      <c r="AE193" s="22"/>
      <c r="AF193" s="22"/>
      <c r="AG193" s="22"/>
      <c r="AH193" s="22"/>
      <c r="AJ193" s="22"/>
      <c r="AK193" s="22"/>
      <c r="AL193" s="22"/>
      <c r="AM193" s="22"/>
      <c r="AN193" s="22"/>
      <c r="AO193" s="22"/>
      <c r="AP193" s="22"/>
      <c r="AQ193" s="22"/>
      <c r="AR193" s="22"/>
      <c r="AS193" s="22"/>
      <c r="AT193" s="22"/>
      <c r="AU193" s="22"/>
      <c r="AV193" s="22"/>
      <c r="AW193" s="22"/>
      <c r="AX193" s="22"/>
      <c r="AY193" s="22"/>
      <c r="AZ193" s="22"/>
      <c r="BA193" s="22"/>
    </row>
    <row r="194">
      <c r="A194" s="22"/>
      <c r="B194" s="22"/>
      <c r="C194" s="22"/>
      <c r="D194" s="22"/>
      <c r="E194" s="22"/>
      <c r="F194" s="22"/>
      <c r="G194" s="22"/>
      <c r="H194" s="752"/>
      <c r="I194" s="22"/>
      <c r="J194" s="22"/>
      <c r="K194" s="22"/>
      <c r="L194" s="754"/>
      <c r="M194" s="22"/>
      <c r="N194" s="22"/>
      <c r="O194" s="22"/>
      <c r="P194" s="22"/>
      <c r="Q194" s="22"/>
      <c r="R194" s="22"/>
      <c r="S194" s="22"/>
      <c r="T194" s="22"/>
      <c r="U194" s="22"/>
      <c r="V194" s="22"/>
      <c r="W194" s="22"/>
      <c r="X194" s="22"/>
      <c r="Y194" s="22"/>
      <c r="Z194" s="22"/>
      <c r="AA194" s="22"/>
      <c r="AB194" s="22"/>
      <c r="AC194" s="22"/>
      <c r="AD194" s="22"/>
      <c r="AE194" s="22"/>
      <c r="AF194" s="22"/>
      <c r="AG194" s="22"/>
      <c r="AH194" s="22"/>
      <c r="AJ194" s="22"/>
      <c r="AK194" s="22"/>
      <c r="AL194" s="22"/>
      <c r="AM194" s="22"/>
      <c r="AN194" s="22"/>
      <c r="AO194" s="22"/>
      <c r="AP194" s="22"/>
      <c r="AQ194" s="22"/>
      <c r="AR194" s="22"/>
      <c r="AS194" s="22"/>
      <c r="AT194" s="22"/>
      <c r="AU194" s="22"/>
      <c r="AV194" s="22"/>
      <c r="AW194" s="22"/>
      <c r="AX194" s="22"/>
      <c r="AY194" s="22"/>
      <c r="AZ194" s="22"/>
      <c r="BA194" s="22"/>
    </row>
    <row r="195">
      <c r="A195" s="22"/>
      <c r="B195" s="22"/>
      <c r="C195" s="22"/>
      <c r="D195" s="22"/>
      <c r="E195" s="22"/>
      <c r="F195" s="22"/>
      <c r="G195" s="22"/>
      <c r="H195" s="752"/>
      <c r="I195" s="22"/>
      <c r="J195" s="22"/>
      <c r="K195" s="22"/>
      <c r="L195" s="754"/>
      <c r="M195" s="22"/>
      <c r="N195" s="22"/>
      <c r="O195" s="22"/>
      <c r="P195" s="22"/>
      <c r="Q195" s="22"/>
      <c r="R195" s="22"/>
      <c r="S195" s="22"/>
      <c r="T195" s="22"/>
      <c r="U195" s="22"/>
      <c r="V195" s="22"/>
      <c r="W195" s="22"/>
      <c r="X195" s="22"/>
      <c r="Y195" s="22"/>
      <c r="Z195" s="22"/>
      <c r="AA195" s="22"/>
      <c r="AB195" s="22"/>
      <c r="AC195" s="22"/>
      <c r="AD195" s="22"/>
      <c r="AE195" s="22"/>
      <c r="AF195" s="22"/>
      <c r="AG195" s="22"/>
      <c r="AH195" s="22"/>
      <c r="AJ195" s="22"/>
      <c r="AK195" s="22"/>
      <c r="AL195" s="22"/>
      <c r="AM195" s="22"/>
      <c r="AN195" s="22"/>
      <c r="AO195" s="22"/>
      <c r="AP195" s="22"/>
      <c r="AQ195" s="22"/>
      <c r="AR195" s="22"/>
      <c r="AS195" s="22"/>
      <c r="AT195" s="22"/>
      <c r="AU195" s="22"/>
      <c r="AV195" s="22"/>
      <c r="AW195" s="22"/>
      <c r="AX195" s="22"/>
      <c r="AY195" s="22"/>
      <c r="AZ195" s="22"/>
      <c r="BA195" s="22"/>
    </row>
    <row r="196">
      <c r="A196" s="22"/>
      <c r="B196" s="22"/>
      <c r="C196" s="22"/>
      <c r="D196" s="22"/>
      <c r="E196" s="22"/>
      <c r="F196" s="22"/>
      <c r="G196" s="22"/>
      <c r="H196" s="752"/>
      <c r="I196" s="22"/>
      <c r="J196" s="22"/>
      <c r="K196" s="22"/>
      <c r="L196" s="754"/>
      <c r="M196" s="22"/>
      <c r="N196" s="22"/>
      <c r="O196" s="22"/>
      <c r="P196" s="22"/>
      <c r="Q196" s="22"/>
      <c r="R196" s="22"/>
      <c r="S196" s="22"/>
      <c r="T196" s="22"/>
      <c r="U196" s="22"/>
      <c r="V196" s="22"/>
      <c r="W196" s="22"/>
      <c r="X196" s="22"/>
      <c r="Y196" s="22"/>
      <c r="Z196" s="22"/>
      <c r="AA196" s="22"/>
      <c r="AB196" s="22"/>
      <c r="AC196" s="22"/>
      <c r="AD196" s="22"/>
      <c r="AE196" s="22"/>
      <c r="AF196" s="22"/>
      <c r="AG196" s="22"/>
      <c r="AH196" s="22"/>
      <c r="AJ196" s="22"/>
      <c r="AK196" s="22"/>
      <c r="AL196" s="22"/>
      <c r="AM196" s="22"/>
      <c r="AN196" s="22"/>
      <c r="AO196" s="22"/>
      <c r="AP196" s="22"/>
      <c r="AQ196" s="22"/>
      <c r="AR196" s="22"/>
      <c r="AS196" s="22"/>
      <c r="AT196" s="22"/>
      <c r="AU196" s="22"/>
      <c r="AV196" s="22"/>
      <c r="AW196" s="22"/>
      <c r="AX196" s="22"/>
      <c r="AY196" s="22"/>
      <c r="AZ196" s="22"/>
      <c r="BA196" s="22"/>
    </row>
    <row r="197">
      <c r="A197" s="22"/>
      <c r="B197" s="22"/>
      <c r="C197" s="22"/>
      <c r="D197" s="22"/>
      <c r="E197" s="22"/>
      <c r="F197" s="22"/>
      <c r="G197" s="22"/>
      <c r="H197" s="752"/>
      <c r="I197" s="22"/>
      <c r="J197" s="22"/>
      <c r="K197" s="22"/>
      <c r="L197" s="754"/>
      <c r="M197" s="22"/>
      <c r="N197" s="22"/>
      <c r="O197" s="22"/>
      <c r="P197" s="22"/>
      <c r="Q197" s="22"/>
      <c r="R197" s="22"/>
      <c r="S197" s="22"/>
      <c r="T197" s="22"/>
      <c r="U197" s="22"/>
      <c r="V197" s="22"/>
      <c r="W197" s="22"/>
      <c r="X197" s="22"/>
      <c r="Y197" s="22"/>
      <c r="Z197" s="22"/>
      <c r="AA197" s="22"/>
      <c r="AB197" s="22"/>
      <c r="AC197" s="22"/>
      <c r="AD197" s="22"/>
      <c r="AE197" s="22"/>
      <c r="AF197" s="22"/>
      <c r="AG197" s="22"/>
      <c r="AH197" s="22"/>
      <c r="AJ197" s="22"/>
      <c r="AK197" s="22"/>
      <c r="AL197" s="22"/>
      <c r="AM197" s="22"/>
      <c r="AN197" s="22"/>
      <c r="AO197" s="22"/>
      <c r="AP197" s="22"/>
      <c r="AQ197" s="22"/>
      <c r="AR197" s="22"/>
      <c r="AS197" s="22"/>
      <c r="AT197" s="22"/>
      <c r="AU197" s="22"/>
      <c r="AV197" s="22"/>
      <c r="AW197" s="22"/>
      <c r="AX197" s="22"/>
      <c r="AY197" s="22"/>
      <c r="AZ197" s="22"/>
      <c r="BA197" s="22"/>
    </row>
    <row r="198">
      <c r="A198" s="22"/>
      <c r="B198" s="22"/>
      <c r="C198" s="22"/>
      <c r="D198" s="22"/>
      <c r="E198" s="22"/>
      <c r="F198" s="22"/>
      <c r="G198" s="22"/>
      <c r="H198" s="752"/>
      <c r="I198" s="22"/>
      <c r="J198" s="22"/>
      <c r="K198" s="22"/>
      <c r="L198" s="754"/>
      <c r="M198" s="22"/>
      <c r="N198" s="22"/>
      <c r="O198" s="22"/>
      <c r="P198" s="22"/>
      <c r="Q198" s="22"/>
      <c r="R198" s="22"/>
      <c r="S198" s="22"/>
      <c r="T198" s="22"/>
      <c r="U198" s="22"/>
      <c r="V198" s="22"/>
      <c r="W198" s="22"/>
      <c r="X198" s="22"/>
      <c r="Y198" s="22"/>
      <c r="Z198" s="22"/>
      <c r="AA198" s="22"/>
      <c r="AB198" s="22"/>
      <c r="AC198" s="22"/>
      <c r="AD198" s="22"/>
      <c r="AE198" s="22"/>
      <c r="AF198" s="22"/>
      <c r="AG198" s="22"/>
      <c r="AH198" s="22"/>
      <c r="AJ198" s="22"/>
      <c r="AK198" s="22"/>
      <c r="AL198" s="22"/>
      <c r="AM198" s="22"/>
      <c r="AN198" s="22"/>
      <c r="AO198" s="22"/>
      <c r="AP198" s="22"/>
      <c r="AQ198" s="22"/>
      <c r="AR198" s="22"/>
      <c r="AS198" s="22"/>
      <c r="AT198" s="22"/>
      <c r="AU198" s="22"/>
      <c r="AV198" s="22"/>
      <c r="AW198" s="22"/>
      <c r="AX198" s="22"/>
      <c r="AY198" s="22"/>
      <c r="AZ198" s="22"/>
      <c r="BA198" s="22"/>
    </row>
    <row r="199">
      <c r="A199" s="22"/>
      <c r="B199" s="22"/>
      <c r="C199" s="22"/>
      <c r="D199" s="22"/>
      <c r="E199" s="22"/>
      <c r="F199" s="22"/>
      <c r="G199" s="22"/>
      <c r="H199" s="752"/>
      <c r="I199" s="22"/>
      <c r="J199" s="22"/>
      <c r="K199" s="22"/>
      <c r="L199" s="754"/>
      <c r="M199" s="22"/>
      <c r="N199" s="22"/>
      <c r="O199" s="22"/>
      <c r="P199" s="22"/>
      <c r="Q199" s="22"/>
      <c r="R199" s="22"/>
      <c r="S199" s="22"/>
      <c r="T199" s="22"/>
      <c r="U199" s="22"/>
      <c r="V199" s="22"/>
      <c r="W199" s="22"/>
      <c r="X199" s="22"/>
      <c r="Y199" s="22"/>
      <c r="Z199" s="22"/>
      <c r="AA199" s="22"/>
      <c r="AB199" s="22"/>
      <c r="AC199" s="22"/>
      <c r="AD199" s="22"/>
      <c r="AE199" s="22"/>
      <c r="AF199" s="22"/>
      <c r="AG199" s="22"/>
      <c r="AH199" s="22"/>
      <c r="AJ199" s="22"/>
      <c r="AK199" s="22"/>
      <c r="AL199" s="22"/>
      <c r="AM199" s="22"/>
      <c r="AN199" s="22"/>
      <c r="AO199" s="22"/>
      <c r="AP199" s="22"/>
      <c r="AQ199" s="22"/>
      <c r="AR199" s="22"/>
      <c r="AS199" s="22"/>
      <c r="AT199" s="22"/>
      <c r="AU199" s="22"/>
      <c r="AV199" s="22"/>
      <c r="AW199" s="22"/>
      <c r="AX199" s="22"/>
      <c r="AY199" s="22"/>
      <c r="AZ199" s="22"/>
      <c r="BA199" s="22"/>
    </row>
    <row r="200">
      <c r="A200" s="22"/>
      <c r="B200" s="22"/>
      <c r="C200" s="22"/>
      <c r="D200" s="22"/>
      <c r="E200" s="22"/>
      <c r="F200" s="22"/>
      <c r="G200" s="22"/>
      <c r="H200" s="752"/>
      <c r="I200" s="22"/>
      <c r="J200" s="22"/>
      <c r="K200" s="22"/>
      <c r="L200" s="754"/>
      <c r="M200" s="22"/>
      <c r="N200" s="22"/>
      <c r="O200" s="22"/>
      <c r="P200" s="22"/>
      <c r="Q200" s="22"/>
      <c r="R200" s="22"/>
      <c r="S200" s="22"/>
      <c r="T200" s="22"/>
      <c r="U200" s="22"/>
      <c r="V200" s="22"/>
      <c r="W200" s="22"/>
      <c r="X200" s="22"/>
      <c r="Y200" s="22"/>
      <c r="Z200" s="22"/>
      <c r="AA200" s="22"/>
      <c r="AB200" s="22"/>
      <c r="AC200" s="22"/>
      <c r="AD200" s="22"/>
      <c r="AE200" s="22"/>
      <c r="AF200" s="22"/>
      <c r="AG200" s="22"/>
      <c r="AH200" s="22"/>
      <c r="AJ200" s="22"/>
      <c r="AK200" s="22"/>
      <c r="AL200" s="22"/>
      <c r="AM200" s="22"/>
      <c r="AN200" s="22"/>
      <c r="AO200" s="22"/>
      <c r="AP200" s="22"/>
      <c r="AQ200" s="22"/>
      <c r="AR200" s="22"/>
      <c r="AS200" s="22"/>
      <c r="AT200" s="22"/>
      <c r="AU200" s="22"/>
      <c r="AV200" s="22"/>
      <c r="AW200" s="22"/>
      <c r="AX200" s="22"/>
      <c r="AY200" s="22"/>
      <c r="AZ200" s="22"/>
      <c r="BA200" s="22"/>
    </row>
    <row r="201">
      <c r="A201" s="22"/>
      <c r="B201" s="22"/>
      <c r="C201" s="22"/>
      <c r="D201" s="22"/>
      <c r="E201" s="22"/>
      <c r="F201" s="22"/>
      <c r="G201" s="22"/>
      <c r="H201" s="752"/>
      <c r="I201" s="22"/>
      <c r="J201" s="22"/>
      <c r="K201" s="22"/>
      <c r="L201" s="754"/>
      <c r="M201" s="22"/>
      <c r="N201" s="22"/>
      <c r="O201" s="22"/>
      <c r="P201" s="22"/>
      <c r="Q201" s="22"/>
      <c r="R201" s="22"/>
      <c r="S201" s="22"/>
      <c r="T201" s="22"/>
      <c r="U201" s="22"/>
      <c r="V201" s="22"/>
      <c r="W201" s="22"/>
      <c r="X201" s="22"/>
      <c r="Y201" s="22"/>
      <c r="Z201" s="22"/>
      <c r="AA201" s="22"/>
      <c r="AB201" s="22"/>
      <c r="AC201" s="22"/>
      <c r="AD201" s="22"/>
      <c r="AE201" s="22"/>
      <c r="AF201" s="22"/>
      <c r="AG201" s="22"/>
      <c r="AH201" s="22"/>
      <c r="AJ201" s="22"/>
      <c r="AK201" s="22"/>
      <c r="AL201" s="22"/>
      <c r="AM201" s="22"/>
      <c r="AN201" s="22"/>
      <c r="AO201" s="22"/>
      <c r="AP201" s="22"/>
      <c r="AQ201" s="22"/>
      <c r="AR201" s="22"/>
      <c r="AS201" s="22"/>
      <c r="AT201" s="22"/>
      <c r="AU201" s="22"/>
      <c r="AV201" s="22"/>
      <c r="AW201" s="22"/>
      <c r="AX201" s="22"/>
      <c r="AY201" s="22"/>
      <c r="AZ201" s="22"/>
      <c r="BA201" s="22"/>
    </row>
    <row r="202">
      <c r="A202" s="22"/>
      <c r="B202" s="22"/>
      <c r="C202" s="22"/>
      <c r="D202" s="22"/>
      <c r="E202" s="22"/>
      <c r="F202" s="22"/>
      <c r="G202" s="22"/>
      <c r="H202" s="752"/>
      <c r="I202" s="22"/>
      <c r="J202" s="22"/>
      <c r="K202" s="22"/>
      <c r="L202" s="754"/>
      <c r="M202" s="22"/>
      <c r="N202" s="22"/>
      <c r="O202" s="22"/>
      <c r="P202" s="22"/>
      <c r="Q202" s="22"/>
      <c r="R202" s="22"/>
      <c r="S202" s="22"/>
      <c r="T202" s="22"/>
      <c r="U202" s="22"/>
      <c r="V202" s="22"/>
      <c r="W202" s="22"/>
      <c r="X202" s="22"/>
      <c r="Y202" s="22"/>
      <c r="Z202" s="22"/>
      <c r="AA202" s="22"/>
      <c r="AB202" s="22"/>
      <c r="AC202" s="22"/>
      <c r="AD202" s="22"/>
      <c r="AE202" s="22"/>
      <c r="AF202" s="22"/>
      <c r="AG202" s="22"/>
      <c r="AH202" s="22"/>
      <c r="AJ202" s="22"/>
      <c r="AK202" s="22"/>
      <c r="AL202" s="22"/>
      <c r="AM202" s="22"/>
      <c r="AN202" s="22"/>
      <c r="AO202" s="22"/>
      <c r="AP202" s="22"/>
      <c r="AQ202" s="22"/>
      <c r="AR202" s="22"/>
      <c r="AS202" s="22"/>
      <c r="AT202" s="22"/>
      <c r="AU202" s="22"/>
      <c r="AV202" s="22"/>
      <c r="AW202" s="22"/>
      <c r="AX202" s="22"/>
      <c r="AY202" s="22"/>
      <c r="AZ202" s="22"/>
      <c r="BA202" s="22"/>
    </row>
    <row r="203">
      <c r="A203" s="22"/>
      <c r="B203" s="22"/>
      <c r="C203" s="22"/>
      <c r="D203" s="22"/>
      <c r="E203" s="22"/>
      <c r="F203" s="22"/>
      <c r="G203" s="22"/>
      <c r="H203" s="752"/>
      <c r="I203" s="22"/>
      <c r="J203" s="22"/>
      <c r="K203" s="22"/>
      <c r="L203" s="754"/>
      <c r="M203" s="22"/>
      <c r="N203" s="22"/>
      <c r="O203" s="22"/>
      <c r="P203" s="22"/>
      <c r="Q203" s="22"/>
      <c r="R203" s="22"/>
      <c r="S203" s="22"/>
      <c r="T203" s="22"/>
      <c r="U203" s="22"/>
      <c r="V203" s="22"/>
      <c r="W203" s="22"/>
      <c r="X203" s="22"/>
      <c r="Y203" s="22"/>
      <c r="Z203" s="22"/>
      <c r="AA203" s="22"/>
      <c r="AB203" s="22"/>
      <c r="AC203" s="22"/>
      <c r="AD203" s="22"/>
      <c r="AE203" s="22"/>
      <c r="AF203" s="22"/>
      <c r="AG203" s="22"/>
      <c r="AH203" s="22"/>
      <c r="AJ203" s="22"/>
      <c r="AK203" s="22"/>
      <c r="AL203" s="22"/>
      <c r="AM203" s="22"/>
      <c r="AN203" s="22"/>
      <c r="AO203" s="22"/>
      <c r="AP203" s="22"/>
      <c r="AQ203" s="22"/>
      <c r="AR203" s="22"/>
      <c r="AS203" s="22"/>
      <c r="AT203" s="22"/>
      <c r="AU203" s="22"/>
      <c r="AV203" s="22"/>
      <c r="AW203" s="22"/>
      <c r="AX203" s="22"/>
      <c r="AY203" s="22"/>
      <c r="AZ203" s="22"/>
      <c r="BA203" s="22"/>
    </row>
    <row r="204">
      <c r="A204" s="22"/>
      <c r="B204" s="22"/>
      <c r="C204" s="22"/>
      <c r="D204" s="22"/>
      <c r="E204" s="22"/>
      <c r="F204" s="22"/>
      <c r="G204" s="22"/>
      <c r="H204" s="752"/>
      <c r="I204" s="22"/>
      <c r="J204" s="22"/>
      <c r="K204" s="22"/>
      <c r="L204" s="754"/>
      <c r="M204" s="22"/>
      <c r="N204" s="22"/>
      <c r="O204" s="22"/>
      <c r="P204" s="22"/>
      <c r="Q204" s="22"/>
      <c r="R204" s="22"/>
      <c r="S204" s="22"/>
      <c r="T204" s="22"/>
      <c r="U204" s="22"/>
      <c r="V204" s="22"/>
      <c r="W204" s="22"/>
      <c r="X204" s="22"/>
      <c r="Y204" s="22"/>
      <c r="Z204" s="22"/>
      <c r="AA204" s="22"/>
      <c r="AB204" s="22"/>
      <c r="AC204" s="22"/>
      <c r="AD204" s="22"/>
      <c r="AE204" s="22"/>
      <c r="AF204" s="22"/>
      <c r="AG204" s="22"/>
      <c r="AH204" s="22"/>
      <c r="AJ204" s="22"/>
      <c r="AK204" s="22"/>
      <c r="AL204" s="22"/>
      <c r="AM204" s="22"/>
      <c r="AN204" s="22"/>
      <c r="AO204" s="22"/>
      <c r="AP204" s="22"/>
      <c r="AQ204" s="22"/>
      <c r="AR204" s="22"/>
      <c r="AS204" s="22"/>
      <c r="AT204" s="22"/>
      <c r="AU204" s="22"/>
      <c r="AV204" s="22"/>
      <c r="AW204" s="22"/>
      <c r="AX204" s="22"/>
      <c r="AY204" s="22"/>
      <c r="AZ204" s="22"/>
      <c r="BA204" s="22"/>
    </row>
    <row r="205">
      <c r="A205" s="22"/>
      <c r="B205" s="22"/>
      <c r="C205" s="22"/>
      <c r="D205" s="22"/>
      <c r="E205" s="22"/>
      <c r="F205" s="22"/>
      <c r="G205" s="22"/>
      <c r="H205" s="752"/>
      <c r="I205" s="22"/>
      <c r="J205" s="22"/>
      <c r="K205" s="22"/>
      <c r="L205" s="754"/>
      <c r="M205" s="22"/>
      <c r="N205" s="22"/>
      <c r="O205" s="22"/>
      <c r="P205" s="22"/>
      <c r="Q205" s="22"/>
      <c r="R205" s="22"/>
      <c r="S205" s="22"/>
      <c r="T205" s="22"/>
      <c r="U205" s="22"/>
      <c r="V205" s="22"/>
      <c r="W205" s="22"/>
      <c r="X205" s="22"/>
      <c r="Y205" s="22"/>
      <c r="Z205" s="22"/>
      <c r="AA205" s="22"/>
      <c r="AB205" s="22"/>
      <c r="AC205" s="22"/>
      <c r="AD205" s="22"/>
      <c r="AE205" s="22"/>
      <c r="AF205" s="22"/>
      <c r="AG205" s="22"/>
      <c r="AH205" s="22"/>
      <c r="AJ205" s="22"/>
      <c r="AK205" s="22"/>
      <c r="AL205" s="22"/>
      <c r="AM205" s="22"/>
      <c r="AN205" s="22"/>
      <c r="AO205" s="22"/>
      <c r="AP205" s="22"/>
      <c r="AQ205" s="22"/>
      <c r="AR205" s="22"/>
      <c r="AS205" s="22"/>
      <c r="AT205" s="22"/>
      <c r="AU205" s="22"/>
      <c r="AV205" s="22"/>
      <c r="AW205" s="22"/>
      <c r="AX205" s="22"/>
      <c r="AY205" s="22"/>
      <c r="AZ205" s="22"/>
      <c r="BA205" s="22"/>
    </row>
    <row r="206">
      <c r="A206" s="22"/>
      <c r="B206" s="22"/>
      <c r="C206" s="22"/>
      <c r="D206" s="22"/>
      <c r="E206" s="22"/>
      <c r="F206" s="22"/>
      <c r="G206" s="22"/>
      <c r="H206" s="752"/>
      <c r="I206" s="22"/>
      <c r="J206" s="22"/>
      <c r="K206" s="22"/>
      <c r="L206" s="754"/>
      <c r="M206" s="22"/>
      <c r="N206" s="22"/>
      <c r="O206" s="22"/>
      <c r="P206" s="22"/>
      <c r="Q206" s="22"/>
      <c r="R206" s="22"/>
      <c r="S206" s="22"/>
      <c r="T206" s="22"/>
      <c r="U206" s="22"/>
      <c r="V206" s="22"/>
      <c r="W206" s="22"/>
      <c r="X206" s="22"/>
      <c r="Y206" s="22"/>
      <c r="Z206" s="22"/>
      <c r="AA206" s="22"/>
      <c r="AB206" s="22"/>
      <c r="AC206" s="22"/>
      <c r="AD206" s="22"/>
      <c r="AE206" s="22"/>
      <c r="AF206" s="22"/>
      <c r="AG206" s="22"/>
      <c r="AH206" s="22"/>
      <c r="AJ206" s="22"/>
      <c r="AK206" s="22"/>
      <c r="AL206" s="22"/>
      <c r="AM206" s="22"/>
      <c r="AN206" s="22"/>
      <c r="AO206" s="22"/>
      <c r="AP206" s="22"/>
      <c r="AQ206" s="22"/>
      <c r="AR206" s="22"/>
      <c r="AS206" s="22"/>
      <c r="AT206" s="22"/>
      <c r="AU206" s="22"/>
      <c r="AV206" s="22"/>
      <c r="AW206" s="22"/>
      <c r="AX206" s="22"/>
      <c r="AY206" s="22"/>
      <c r="AZ206" s="22"/>
      <c r="BA206" s="22"/>
    </row>
    <row r="207">
      <c r="A207" s="22"/>
      <c r="B207" s="22"/>
      <c r="C207" s="22"/>
      <c r="D207" s="22"/>
      <c r="E207" s="22"/>
      <c r="F207" s="22"/>
      <c r="G207" s="22"/>
      <c r="H207" s="752"/>
      <c r="I207" s="22"/>
      <c r="J207" s="22"/>
      <c r="K207" s="22"/>
      <c r="L207" s="754"/>
      <c r="M207" s="22"/>
      <c r="N207" s="22"/>
      <c r="O207" s="22"/>
      <c r="P207" s="22"/>
      <c r="Q207" s="22"/>
      <c r="R207" s="22"/>
      <c r="S207" s="22"/>
      <c r="T207" s="22"/>
      <c r="U207" s="22"/>
      <c r="V207" s="22"/>
      <c r="W207" s="22"/>
      <c r="X207" s="22"/>
      <c r="Y207" s="22"/>
      <c r="Z207" s="22"/>
      <c r="AA207" s="22"/>
      <c r="AB207" s="22"/>
      <c r="AC207" s="22"/>
      <c r="AD207" s="22"/>
      <c r="AE207" s="22"/>
      <c r="AF207" s="22"/>
      <c r="AG207" s="22"/>
      <c r="AH207" s="22"/>
      <c r="AJ207" s="22"/>
      <c r="AK207" s="22"/>
      <c r="AL207" s="22"/>
      <c r="AM207" s="22"/>
      <c r="AN207" s="22"/>
      <c r="AO207" s="22"/>
      <c r="AP207" s="22"/>
      <c r="AQ207" s="22"/>
      <c r="AR207" s="22"/>
      <c r="AS207" s="22"/>
      <c r="AT207" s="22"/>
      <c r="AU207" s="22"/>
      <c r="AV207" s="22"/>
      <c r="AW207" s="22"/>
      <c r="AX207" s="22"/>
      <c r="AY207" s="22"/>
      <c r="AZ207" s="22"/>
      <c r="BA207" s="22"/>
    </row>
    <row r="208">
      <c r="A208" s="22"/>
      <c r="B208" s="22"/>
      <c r="C208" s="22"/>
      <c r="D208" s="22"/>
      <c r="E208" s="22"/>
      <c r="F208" s="22"/>
      <c r="G208" s="22"/>
      <c r="H208" s="752"/>
      <c r="I208" s="22"/>
      <c r="J208" s="22"/>
      <c r="K208" s="22"/>
      <c r="L208" s="754"/>
      <c r="M208" s="22"/>
      <c r="N208" s="22"/>
      <c r="O208" s="22"/>
      <c r="P208" s="22"/>
      <c r="Q208" s="22"/>
      <c r="R208" s="22"/>
      <c r="S208" s="22"/>
      <c r="T208" s="22"/>
      <c r="U208" s="22"/>
      <c r="V208" s="22"/>
      <c r="W208" s="22"/>
      <c r="X208" s="22"/>
      <c r="Y208" s="22"/>
      <c r="Z208" s="22"/>
      <c r="AA208" s="22"/>
      <c r="AB208" s="22"/>
      <c r="AC208" s="22"/>
      <c r="AD208" s="22"/>
      <c r="AE208" s="22"/>
      <c r="AF208" s="22"/>
      <c r="AG208" s="22"/>
      <c r="AH208" s="22"/>
      <c r="AJ208" s="22"/>
      <c r="AK208" s="22"/>
      <c r="AL208" s="22"/>
      <c r="AM208" s="22"/>
      <c r="AN208" s="22"/>
      <c r="AO208" s="22"/>
      <c r="AP208" s="22"/>
      <c r="AQ208" s="22"/>
      <c r="AR208" s="22"/>
      <c r="AS208" s="22"/>
      <c r="AT208" s="22"/>
      <c r="AU208" s="22"/>
      <c r="AV208" s="22"/>
      <c r="AW208" s="22"/>
      <c r="AX208" s="22"/>
      <c r="AY208" s="22"/>
      <c r="AZ208" s="22"/>
      <c r="BA208" s="22"/>
    </row>
    <row r="209">
      <c r="A209" s="22"/>
      <c r="B209" s="22"/>
      <c r="C209" s="22"/>
      <c r="D209" s="22"/>
      <c r="E209" s="22"/>
      <c r="F209" s="22"/>
      <c r="G209" s="22"/>
      <c r="H209" s="752"/>
      <c r="I209" s="22"/>
      <c r="J209" s="22"/>
      <c r="K209" s="22"/>
      <c r="L209" s="754"/>
      <c r="M209" s="22"/>
      <c r="N209" s="22"/>
      <c r="O209" s="22"/>
      <c r="P209" s="22"/>
      <c r="Q209" s="22"/>
      <c r="R209" s="22"/>
      <c r="S209" s="22"/>
      <c r="T209" s="22"/>
      <c r="U209" s="22"/>
      <c r="V209" s="22"/>
      <c r="W209" s="22"/>
      <c r="X209" s="22"/>
      <c r="Y209" s="22"/>
      <c r="Z209" s="22"/>
      <c r="AA209" s="22"/>
      <c r="AB209" s="22"/>
      <c r="AC209" s="22"/>
      <c r="AD209" s="22"/>
      <c r="AE209" s="22"/>
      <c r="AF209" s="22"/>
      <c r="AG209" s="22"/>
      <c r="AH209" s="22"/>
      <c r="AJ209" s="22"/>
      <c r="AK209" s="22"/>
      <c r="AL209" s="22"/>
      <c r="AM209" s="22"/>
      <c r="AN209" s="22"/>
      <c r="AO209" s="22"/>
      <c r="AP209" s="22"/>
      <c r="AQ209" s="22"/>
      <c r="AR209" s="22"/>
      <c r="AS209" s="22"/>
      <c r="AT209" s="22"/>
      <c r="AU209" s="22"/>
      <c r="AV209" s="22"/>
      <c r="AW209" s="22"/>
      <c r="AX209" s="22"/>
      <c r="AY209" s="22"/>
      <c r="AZ209" s="22"/>
      <c r="BA209" s="22"/>
    </row>
    <row r="210">
      <c r="A210" s="22"/>
      <c r="B210" s="22"/>
      <c r="C210" s="22"/>
      <c r="D210" s="22"/>
      <c r="E210" s="22"/>
      <c r="F210" s="22"/>
      <c r="G210" s="22"/>
      <c r="H210" s="752"/>
      <c r="I210" s="22"/>
      <c r="J210" s="22"/>
      <c r="K210" s="22"/>
      <c r="L210" s="754"/>
      <c r="M210" s="22"/>
      <c r="N210" s="22"/>
      <c r="O210" s="22"/>
      <c r="P210" s="22"/>
      <c r="Q210" s="22"/>
      <c r="R210" s="22"/>
      <c r="S210" s="22"/>
      <c r="T210" s="22"/>
      <c r="U210" s="22"/>
      <c r="V210" s="22"/>
      <c r="W210" s="22"/>
      <c r="X210" s="22"/>
      <c r="Y210" s="22"/>
      <c r="Z210" s="22"/>
      <c r="AA210" s="22"/>
      <c r="AB210" s="22"/>
      <c r="AC210" s="22"/>
      <c r="AD210" s="22"/>
      <c r="AE210" s="22"/>
      <c r="AF210" s="22"/>
      <c r="AG210" s="22"/>
      <c r="AH210" s="22"/>
      <c r="AJ210" s="22"/>
      <c r="AK210" s="22"/>
      <c r="AL210" s="22"/>
      <c r="AM210" s="22"/>
      <c r="AN210" s="22"/>
      <c r="AO210" s="22"/>
      <c r="AP210" s="22"/>
      <c r="AQ210" s="22"/>
      <c r="AR210" s="22"/>
      <c r="AS210" s="22"/>
      <c r="AT210" s="22"/>
      <c r="AU210" s="22"/>
      <c r="AV210" s="22"/>
      <c r="AW210" s="22"/>
      <c r="AX210" s="22"/>
      <c r="AY210" s="22"/>
      <c r="AZ210" s="22"/>
      <c r="BA210" s="22"/>
    </row>
    <row r="211">
      <c r="A211" s="22"/>
      <c r="B211" s="22"/>
      <c r="C211" s="22"/>
      <c r="D211" s="22"/>
      <c r="E211" s="22"/>
      <c r="F211" s="22"/>
      <c r="G211" s="22"/>
      <c r="H211" s="752"/>
      <c r="I211" s="22"/>
      <c r="J211" s="22"/>
      <c r="K211" s="22"/>
      <c r="L211" s="754"/>
      <c r="M211" s="22"/>
      <c r="N211" s="22"/>
      <c r="O211" s="22"/>
      <c r="P211" s="22"/>
      <c r="Q211" s="22"/>
      <c r="R211" s="22"/>
      <c r="S211" s="22"/>
      <c r="T211" s="22"/>
      <c r="U211" s="22"/>
      <c r="V211" s="22"/>
      <c r="W211" s="22"/>
      <c r="X211" s="22"/>
      <c r="Y211" s="22"/>
      <c r="Z211" s="22"/>
      <c r="AA211" s="22"/>
      <c r="AB211" s="22"/>
      <c r="AC211" s="22"/>
      <c r="AD211" s="22"/>
      <c r="AE211" s="22"/>
      <c r="AF211" s="22"/>
      <c r="AG211" s="22"/>
      <c r="AH211" s="22"/>
      <c r="AJ211" s="22"/>
      <c r="AK211" s="22"/>
      <c r="AL211" s="22"/>
      <c r="AM211" s="22"/>
      <c r="AN211" s="22"/>
      <c r="AO211" s="22"/>
      <c r="AP211" s="22"/>
      <c r="AQ211" s="22"/>
      <c r="AR211" s="22"/>
      <c r="AS211" s="22"/>
      <c r="AT211" s="22"/>
      <c r="AU211" s="22"/>
      <c r="AV211" s="22"/>
      <c r="AW211" s="22"/>
      <c r="AX211" s="22"/>
      <c r="AY211" s="22"/>
      <c r="AZ211" s="22"/>
      <c r="BA211" s="22"/>
    </row>
    <row r="212">
      <c r="A212" s="22"/>
      <c r="B212" s="22"/>
      <c r="C212" s="22"/>
      <c r="D212" s="22"/>
      <c r="E212" s="22"/>
      <c r="F212" s="22"/>
      <c r="G212" s="22"/>
      <c r="H212" s="752"/>
      <c r="I212" s="22"/>
      <c r="J212" s="22"/>
      <c r="K212" s="22"/>
      <c r="L212" s="754"/>
      <c r="M212" s="22"/>
      <c r="N212" s="22"/>
      <c r="O212" s="22"/>
      <c r="P212" s="22"/>
      <c r="Q212" s="22"/>
      <c r="R212" s="22"/>
      <c r="S212" s="22"/>
      <c r="T212" s="22"/>
      <c r="U212" s="22"/>
      <c r="V212" s="22"/>
      <c r="W212" s="22"/>
      <c r="X212" s="22"/>
      <c r="Y212" s="22"/>
      <c r="Z212" s="22"/>
      <c r="AA212" s="22"/>
      <c r="AB212" s="22"/>
      <c r="AC212" s="22"/>
      <c r="AD212" s="22"/>
      <c r="AE212" s="22"/>
      <c r="AF212" s="22"/>
      <c r="AG212" s="22"/>
      <c r="AH212" s="22"/>
      <c r="AJ212" s="22"/>
      <c r="AK212" s="22"/>
      <c r="AL212" s="22"/>
      <c r="AM212" s="22"/>
      <c r="AN212" s="22"/>
      <c r="AO212" s="22"/>
      <c r="AP212" s="22"/>
      <c r="AQ212" s="22"/>
      <c r="AR212" s="22"/>
      <c r="AS212" s="22"/>
      <c r="AT212" s="22"/>
      <c r="AU212" s="22"/>
      <c r="AV212" s="22"/>
      <c r="AW212" s="22"/>
      <c r="AX212" s="22"/>
      <c r="AY212" s="22"/>
      <c r="AZ212" s="22"/>
      <c r="BA212" s="22"/>
    </row>
    <row r="213">
      <c r="A213" s="22"/>
      <c r="B213" s="22"/>
      <c r="C213" s="22"/>
      <c r="D213" s="22"/>
      <c r="E213" s="22"/>
      <c r="F213" s="22"/>
      <c r="G213" s="22"/>
      <c r="H213" s="752"/>
      <c r="I213" s="22"/>
      <c r="J213" s="22"/>
      <c r="K213" s="22"/>
      <c r="L213" s="754"/>
      <c r="M213" s="22"/>
      <c r="N213" s="22"/>
      <c r="O213" s="22"/>
      <c r="P213" s="22"/>
      <c r="Q213" s="22"/>
      <c r="R213" s="22"/>
      <c r="S213" s="22"/>
      <c r="T213" s="22"/>
      <c r="U213" s="22"/>
      <c r="V213" s="22"/>
      <c r="W213" s="22"/>
      <c r="X213" s="22"/>
      <c r="Y213" s="22"/>
      <c r="Z213" s="22"/>
      <c r="AA213" s="22"/>
      <c r="AB213" s="22"/>
      <c r="AC213" s="22"/>
      <c r="AD213" s="22"/>
      <c r="AE213" s="22"/>
      <c r="AF213" s="22"/>
      <c r="AG213" s="22"/>
      <c r="AH213" s="22"/>
      <c r="AJ213" s="22"/>
      <c r="AK213" s="22"/>
      <c r="AL213" s="22"/>
      <c r="AM213" s="22"/>
      <c r="AN213" s="22"/>
      <c r="AO213" s="22"/>
      <c r="AP213" s="22"/>
      <c r="AQ213" s="22"/>
      <c r="AR213" s="22"/>
      <c r="AS213" s="22"/>
      <c r="AT213" s="22"/>
      <c r="AU213" s="22"/>
      <c r="AV213" s="22"/>
      <c r="AW213" s="22"/>
      <c r="AX213" s="22"/>
      <c r="AY213" s="22"/>
      <c r="AZ213" s="22"/>
      <c r="BA213" s="22"/>
    </row>
    <row r="214">
      <c r="A214" s="22"/>
      <c r="B214" s="22"/>
      <c r="C214" s="22"/>
      <c r="D214" s="22"/>
      <c r="E214" s="22"/>
      <c r="F214" s="22"/>
      <c r="G214" s="22"/>
      <c r="H214" s="752"/>
      <c r="I214" s="22"/>
      <c r="J214" s="22"/>
      <c r="K214" s="22"/>
      <c r="L214" s="754"/>
      <c r="M214" s="22"/>
      <c r="N214" s="22"/>
      <c r="O214" s="22"/>
      <c r="P214" s="22"/>
      <c r="Q214" s="22"/>
      <c r="R214" s="22"/>
      <c r="S214" s="22"/>
      <c r="T214" s="22"/>
      <c r="U214" s="22"/>
      <c r="V214" s="22"/>
      <c r="W214" s="22"/>
      <c r="X214" s="22"/>
      <c r="Y214" s="22"/>
      <c r="Z214" s="22"/>
      <c r="AA214" s="22"/>
      <c r="AB214" s="22"/>
      <c r="AC214" s="22"/>
      <c r="AD214" s="22"/>
      <c r="AE214" s="22"/>
      <c r="AF214" s="22"/>
      <c r="AG214" s="22"/>
      <c r="AH214" s="22"/>
      <c r="AJ214" s="22"/>
      <c r="AK214" s="22"/>
      <c r="AL214" s="22"/>
      <c r="AM214" s="22"/>
      <c r="AN214" s="22"/>
      <c r="AO214" s="22"/>
      <c r="AP214" s="22"/>
      <c r="AQ214" s="22"/>
      <c r="AR214" s="22"/>
      <c r="AS214" s="22"/>
      <c r="AT214" s="22"/>
      <c r="AU214" s="22"/>
      <c r="AV214" s="22"/>
      <c r="AW214" s="22"/>
      <c r="AX214" s="22"/>
      <c r="AY214" s="22"/>
      <c r="AZ214" s="22"/>
      <c r="BA214" s="22"/>
    </row>
    <row r="215">
      <c r="A215" s="22"/>
      <c r="B215" s="22"/>
      <c r="C215" s="22"/>
      <c r="D215" s="22"/>
      <c r="E215" s="22"/>
      <c r="F215" s="22"/>
      <c r="G215" s="22"/>
      <c r="H215" s="752"/>
      <c r="I215" s="22"/>
      <c r="J215" s="22"/>
      <c r="K215" s="22"/>
      <c r="L215" s="754"/>
      <c r="M215" s="22"/>
      <c r="N215" s="22"/>
      <c r="O215" s="22"/>
      <c r="P215" s="22"/>
      <c r="Q215" s="22"/>
      <c r="R215" s="22"/>
      <c r="S215" s="22"/>
      <c r="T215" s="22"/>
      <c r="U215" s="22"/>
      <c r="V215" s="22"/>
      <c r="W215" s="22"/>
      <c r="X215" s="22"/>
      <c r="Y215" s="22"/>
      <c r="Z215" s="22"/>
      <c r="AA215" s="22"/>
      <c r="AB215" s="22"/>
      <c r="AC215" s="22"/>
      <c r="AD215" s="22"/>
      <c r="AE215" s="22"/>
      <c r="AF215" s="22"/>
      <c r="AG215" s="22"/>
      <c r="AH215" s="22"/>
      <c r="AJ215" s="22"/>
      <c r="AK215" s="22"/>
      <c r="AL215" s="22"/>
      <c r="AM215" s="22"/>
      <c r="AN215" s="22"/>
      <c r="AO215" s="22"/>
      <c r="AP215" s="22"/>
      <c r="AQ215" s="22"/>
      <c r="AR215" s="22"/>
      <c r="AS215" s="22"/>
      <c r="AT215" s="22"/>
      <c r="AU215" s="22"/>
      <c r="AV215" s="22"/>
      <c r="AW215" s="22"/>
      <c r="AX215" s="22"/>
      <c r="AY215" s="22"/>
      <c r="AZ215" s="22"/>
      <c r="BA215" s="22"/>
    </row>
    <row r="216">
      <c r="A216" s="22"/>
      <c r="B216" s="22"/>
      <c r="C216" s="22"/>
      <c r="D216" s="22"/>
      <c r="E216" s="22"/>
      <c r="F216" s="22"/>
      <c r="G216" s="22"/>
      <c r="H216" s="752"/>
      <c r="I216" s="22"/>
      <c r="J216" s="22"/>
      <c r="K216" s="22"/>
      <c r="L216" s="754"/>
      <c r="M216" s="22"/>
      <c r="N216" s="22"/>
      <c r="O216" s="22"/>
      <c r="P216" s="22"/>
      <c r="Q216" s="22"/>
      <c r="R216" s="22"/>
      <c r="S216" s="22"/>
      <c r="T216" s="22"/>
      <c r="U216" s="22"/>
      <c r="V216" s="22"/>
      <c r="W216" s="22"/>
      <c r="X216" s="22"/>
      <c r="Y216" s="22"/>
      <c r="Z216" s="22"/>
      <c r="AA216" s="22"/>
      <c r="AB216" s="22"/>
      <c r="AC216" s="22"/>
      <c r="AD216" s="22"/>
      <c r="AE216" s="22"/>
      <c r="AF216" s="22"/>
      <c r="AG216" s="22"/>
      <c r="AH216" s="22"/>
      <c r="AJ216" s="22"/>
      <c r="AK216" s="22"/>
      <c r="AL216" s="22"/>
      <c r="AM216" s="22"/>
      <c r="AN216" s="22"/>
      <c r="AO216" s="22"/>
      <c r="AP216" s="22"/>
      <c r="AQ216" s="22"/>
      <c r="AR216" s="22"/>
      <c r="AS216" s="22"/>
      <c r="AT216" s="22"/>
      <c r="AU216" s="22"/>
      <c r="AV216" s="22"/>
      <c r="AW216" s="22"/>
      <c r="AX216" s="22"/>
      <c r="AY216" s="22"/>
      <c r="AZ216" s="22"/>
      <c r="BA216" s="22"/>
    </row>
    <row r="217">
      <c r="A217" s="22"/>
      <c r="B217" s="22"/>
      <c r="C217" s="22"/>
      <c r="D217" s="22"/>
      <c r="E217" s="22"/>
      <c r="F217" s="22"/>
      <c r="G217" s="22"/>
      <c r="H217" s="752"/>
      <c r="I217" s="22"/>
      <c r="J217" s="22"/>
      <c r="K217" s="22"/>
      <c r="L217" s="754"/>
      <c r="M217" s="22"/>
      <c r="N217" s="22"/>
      <c r="O217" s="22"/>
      <c r="P217" s="22"/>
      <c r="Q217" s="22"/>
      <c r="R217" s="22"/>
      <c r="S217" s="22"/>
      <c r="T217" s="22"/>
      <c r="U217" s="22"/>
      <c r="V217" s="22"/>
      <c r="W217" s="22"/>
      <c r="X217" s="22"/>
      <c r="Y217" s="22"/>
      <c r="Z217" s="22"/>
      <c r="AA217" s="22"/>
      <c r="AB217" s="22"/>
      <c r="AC217" s="22"/>
      <c r="AD217" s="22"/>
      <c r="AE217" s="22"/>
      <c r="AF217" s="22"/>
      <c r="AG217" s="22"/>
      <c r="AH217" s="22"/>
      <c r="AJ217" s="22"/>
      <c r="AK217" s="22"/>
      <c r="AL217" s="22"/>
      <c r="AM217" s="22"/>
      <c r="AN217" s="22"/>
      <c r="AO217" s="22"/>
      <c r="AP217" s="22"/>
      <c r="AQ217" s="22"/>
      <c r="AR217" s="22"/>
      <c r="AS217" s="22"/>
      <c r="AT217" s="22"/>
      <c r="AU217" s="22"/>
      <c r="AV217" s="22"/>
      <c r="AW217" s="22"/>
      <c r="AX217" s="22"/>
      <c r="AY217" s="22"/>
      <c r="AZ217" s="22"/>
      <c r="BA217" s="22"/>
    </row>
    <row r="218">
      <c r="A218" s="22"/>
      <c r="B218" s="22"/>
      <c r="C218" s="22"/>
      <c r="D218" s="22"/>
      <c r="E218" s="22"/>
      <c r="F218" s="22"/>
      <c r="G218" s="22"/>
      <c r="H218" s="752"/>
      <c r="I218" s="22"/>
      <c r="J218" s="22"/>
      <c r="K218" s="22"/>
      <c r="L218" s="754"/>
      <c r="M218" s="22"/>
      <c r="N218" s="22"/>
      <c r="O218" s="22"/>
      <c r="P218" s="22"/>
      <c r="Q218" s="22"/>
      <c r="R218" s="22"/>
      <c r="S218" s="22"/>
      <c r="T218" s="22"/>
      <c r="U218" s="22"/>
      <c r="V218" s="22"/>
      <c r="W218" s="22"/>
      <c r="X218" s="22"/>
      <c r="Y218" s="22"/>
      <c r="Z218" s="22"/>
      <c r="AA218" s="22"/>
      <c r="AB218" s="22"/>
      <c r="AC218" s="22"/>
      <c r="AD218" s="22"/>
      <c r="AE218" s="22"/>
      <c r="AF218" s="22"/>
      <c r="AG218" s="22"/>
      <c r="AH218" s="22"/>
      <c r="AJ218" s="22"/>
      <c r="AK218" s="22"/>
      <c r="AL218" s="22"/>
      <c r="AM218" s="22"/>
      <c r="AN218" s="22"/>
      <c r="AO218" s="22"/>
      <c r="AP218" s="22"/>
      <c r="AQ218" s="22"/>
      <c r="AR218" s="22"/>
      <c r="AS218" s="22"/>
      <c r="AT218" s="22"/>
      <c r="AU218" s="22"/>
      <c r="AV218" s="22"/>
      <c r="AW218" s="22"/>
      <c r="AX218" s="22"/>
      <c r="AY218" s="22"/>
      <c r="AZ218" s="22"/>
      <c r="BA218" s="22"/>
    </row>
    <row r="219">
      <c r="A219" s="22"/>
      <c r="B219" s="22"/>
      <c r="C219" s="22"/>
      <c r="D219" s="22"/>
      <c r="E219" s="22"/>
      <c r="F219" s="22"/>
      <c r="G219" s="22"/>
      <c r="H219" s="752"/>
      <c r="I219" s="22"/>
      <c r="J219" s="22"/>
      <c r="K219" s="22"/>
      <c r="L219" s="754"/>
      <c r="M219" s="22"/>
      <c r="N219" s="22"/>
      <c r="O219" s="22"/>
      <c r="P219" s="22"/>
      <c r="Q219" s="22"/>
      <c r="R219" s="22"/>
      <c r="S219" s="22"/>
      <c r="T219" s="22"/>
      <c r="U219" s="22"/>
      <c r="V219" s="22"/>
      <c r="W219" s="22"/>
      <c r="X219" s="22"/>
      <c r="Y219" s="22"/>
      <c r="Z219" s="22"/>
      <c r="AA219" s="22"/>
      <c r="AB219" s="22"/>
      <c r="AC219" s="22"/>
      <c r="AD219" s="22"/>
      <c r="AE219" s="22"/>
      <c r="AF219" s="22"/>
      <c r="AG219" s="22"/>
      <c r="AH219" s="22"/>
      <c r="AJ219" s="22"/>
      <c r="AK219" s="22"/>
      <c r="AL219" s="22"/>
      <c r="AM219" s="22"/>
      <c r="AN219" s="22"/>
      <c r="AO219" s="22"/>
      <c r="AP219" s="22"/>
      <c r="AQ219" s="22"/>
      <c r="AR219" s="22"/>
      <c r="AS219" s="22"/>
      <c r="AT219" s="22"/>
      <c r="AU219" s="22"/>
      <c r="AV219" s="22"/>
      <c r="AW219" s="22"/>
      <c r="AX219" s="22"/>
      <c r="AY219" s="22"/>
      <c r="AZ219" s="22"/>
      <c r="BA219" s="22"/>
    </row>
    <row r="220">
      <c r="A220" s="22"/>
      <c r="B220" s="22"/>
      <c r="C220" s="22"/>
      <c r="D220" s="22"/>
      <c r="E220" s="22"/>
      <c r="F220" s="22"/>
      <c r="G220" s="22"/>
      <c r="H220" s="752"/>
      <c r="I220" s="22"/>
      <c r="J220" s="22"/>
      <c r="K220" s="22"/>
      <c r="L220" s="754"/>
      <c r="M220" s="22"/>
      <c r="N220" s="22"/>
      <c r="O220" s="22"/>
      <c r="P220" s="22"/>
      <c r="Q220" s="22"/>
      <c r="R220" s="22"/>
      <c r="S220" s="22"/>
      <c r="T220" s="22"/>
      <c r="U220" s="22"/>
      <c r="V220" s="22"/>
      <c r="W220" s="22"/>
      <c r="X220" s="22"/>
      <c r="Y220" s="22"/>
      <c r="Z220" s="22"/>
      <c r="AA220" s="22"/>
      <c r="AB220" s="22"/>
      <c r="AC220" s="22"/>
      <c r="AD220" s="22"/>
      <c r="AE220" s="22"/>
      <c r="AF220" s="22"/>
      <c r="AG220" s="22"/>
      <c r="AH220" s="22"/>
      <c r="AJ220" s="22"/>
      <c r="AK220" s="22"/>
      <c r="AL220" s="22"/>
      <c r="AM220" s="22"/>
      <c r="AN220" s="22"/>
      <c r="AO220" s="22"/>
      <c r="AP220" s="22"/>
      <c r="AQ220" s="22"/>
      <c r="AR220" s="22"/>
      <c r="AS220" s="22"/>
      <c r="AT220" s="22"/>
      <c r="AU220" s="22"/>
      <c r="AV220" s="22"/>
      <c r="AW220" s="22"/>
      <c r="AX220" s="22"/>
      <c r="AY220" s="22"/>
      <c r="AZ220" s="22"/>
      <c r="BA220" s="22"/>
    </row>
    <row r="221">
      <c r="A221" s="22"/>
      <c r="B221" s="22"/>
      <c r="C221" s="22"/>
      <c r="D221" s="22"/>
      <c r="E221" s="22"/>
      <c r="F221" s="22"/>
      <c r="G221" s="22"/>
      <c r="H221" s="752"/>
      <c r="I221" s="22"/>
      <c r="J221" s="22"/>
      <c r="K221" s="22"/>
      <c r="L221" s="754"/>
      <c r="M221" s="22"/>
      <c r="N221" s="22"/>
      <c r="O221" s="22"/>
      <c r="P221" s="22"/>
      <c r="Q221" s="22"/>
      <c r="R221" s="22"/>
      <c r="S221" s="22"/>
      <c r="T221" s="22"/>
      <c r="U221" s="22"/>
      <c r="V221" s="22"/>
      <c r="W221" s="22"/>
      <c r="X221" s="22"/>
      <c r="Y221" s="22"/>
      <c r="Z221" s="22"/>
      <c r="AA221" s="22"/>
      <c r="AB221" s="22"/>
      <c r="AC221" s="22"/>
      <c r="AD221" s="22"/>
      <c r="AE221" s="22"/>
      <c r="AF221" s="22"/>
      <c r="AG221" s="22"/>
      <c r="AH221" s="22"/>
      <c r="AJ221" s="22"/>
      <c r="AK221" s="22"/>
      <c r="AL221" s="22"/>
      <c r="AM221" s="22"/>
      <c r="AN221" s="22"/>
      <c r="AO221" s="22"/>
      <c r="AP221" s="22"/>
      <c r="AQ221" s="22"/>
      <c r="AR221" s="22"/>
      <c r="AS221" s="22"/>
      <c r="AT221" s="22"/>
      <c r="AU221" s="22"/>
      <c r="AV221" s="22"/>
      <c r="AW221" s="22"/>
      <c r="AX221" s="22"/>
      <c r="AY221" s="22"/>
      <c r="AZ221" s="22"/>
      <c r="BA221" s="22"/>
    </row>
    <row r="222">
      <c r="A222" s="22"/>
      <c r="B222" s="22"/>
      <c r="C222" s="22"/>
      <c r="D222" s="22"/>
      <c r="E222" s="22"/>
      <c r="F222" s="22"/>
      <c r="G222" s="22"/>
      <c r="H222" s="752"/>
      <c r="I222" s="22"/>
      <c r="J222" s="22"/>
      <c r="K222" s="22"/>
      <c r="L222" s="754"/>
      <c r="M222" s="22"/>
      <c r="N222" s="22"/>
      <c r="O222" s="22"/>
      <c r="P222" s="22"/>
      <c r="Q222" s="22"/>
      <c r="R222" s="22"/>
      <c r="S222" s="22"/>
      <c r="T222" s="22"/>
      <c r="U222" s="22"/>
      <c r="V222" s="22"/>
      <c r="W222" s="22"/>
      <c r="X222" s="22"/>
      <c r="Y222" s="22"/>
      <c r="Z222" s="22"/>
      <c r="AA222" s="22"/>
      <c r="AB222" s="22"/>
      <c r="AC222" s="22"/>
      <c r="AD222" s="22"/>
      <c r="AE222" s="22"/>
      <c r="AF222" s="22"/>
      <c r="AG222" s="22"/>
      <c r="AH222" s="22"/>
      <c r="AJ222" s="22"/>
      <c r="AK222" s="22"/>
      <c r="AL222" s="22"/>
      <c r="AM222" s="22"/>
      <c r="AN222" s="22"/>
      <c r="AO222" s="22"/>
      <c r="AP222" s="22"/>
      <c r="AQ222" s="22"/>
      <c r="AR222" s="22"/>
      <c r="AS222" s="22"/>
      <c r="AT222" s="22"/>
      <c r="AU222" s="22"/>
      <c r="AV222" s="22"/>
      <c r="AW222" s="22"/>
      <c r="AX222" s="22"/>
      <c r="AY222" s="22"/>
      <c r="AZ222" s="22"/>
      <c r="BA222" s="22"/>
    </row>
    <row r="223">
      <c r="A223" s="22"/>
      <c r="B223" s="22"/>
      <c r="C223" s="22"/>
      <c r="D223" s="22"/>
      <c r="E223" s="22"/>
      <c r="F223" s="22"/>
      <c r="G223" s="22"/>
      <c r="H223" s="752"/>
      <c r="I223" s="22"/>
      <c r="J223" s="22"/>
      <c r="K223" s="22"/>
      <c r="L223" s="754"/>
      <c r="M223" s="22"/>
      <c r="N223" s="22"/>
      <c r="O223" s="22"/>
      <c r="P223" s="22"/>
      <c r="Q223" s="22"/>
      <c r="R223" s="22"/>
      <c r="S223" s="22"/>
      <c r="T223" s="22"/>
      <c r="U223" s="22"/>
      <c r="V223" s="22"/>
      <c r="W223" s="22"/>
      <c r="X223" s="22"/>
      <c r="Y223" s="22"/>
      <c r="Z223" s="22"/>
      <c r="AA223" s="22"/>
      <c r="AB223" s="22"/>
      <c r="AC223" s="22"/>
      <c r="AD223" s="22"/>
      <c r="AE223" s="22"/>
      <c r="AF223" s="22"/>
      <c r="AG223" s="22"/>
      <c r="AH223" s="22"/>
      <c r="AJ223" s="22"/>
      <c r="AK223" s="22"/>
      <c r="AL223" s="22"/>
      <c r="AM223" s="22"/>
      <c r="AN223" s="22"/>
      <c r="AO223" s="22"/>
      <c r="AP223" s="22"/>
      <c r="AQ223" s="22"/>
      <c r="AR223" s="22"/>
      <c r="AS223" s="22"/>
      <c r="AT223" s="22"/>
      <c r="AU223" s="22"/>
      <c r="AV223" s="22"/>
      <c r="AW223" s="22"/>
      <c r="AX223" s="22"/>
      <c r="AY223" s="22"/>
      <c r="AZ223" s="22"/>
      <c r="BA223" s="22"/>
    </row>
    <row r="224">
      <c r="A224" s="22"/>
      <c r="B224" s="22"/>
      <c r="C224" s="22"/>
      <c r="D224" s="22"/>
      <c r="E224" s="22"/>
      <c r="F224" s="22"/>
      <c r="G224" s="22"/>
      <c r="H224" s="752"/>
      <c r="I224" s="22"/>
      <c r="J224" s="22"/>
      <c r="K224" s="22"/>
      <c r="L224" s="754"/>
      <c r="M224" s="22"/>
      <c r="N224" s="22"/>
      <c r="O224" s="22"/>
      <c r="P224" s="22"/>
      <c r="Q224" s="22"/>
      <c r="R224" s="22"/>
      <c r="S224" s="22"/>
      <c r="T224" s="22"/>
      <c r="U224" s="22"/>
      <c r="V224" s="22"/>
      <c r="W224" s="22"/>
      <c r="X224" s="22"/>
      <c r="Y224" s="22"/>
      <c r="Z224" s="22"/>
      <c r="AA224" s="22"/>
      <c r="AB224" s="22"/>
      <c r="AC224" s="22"/>
      <c r="AD224" s="22"/>
      <c r="AE224" s="22"/>
      <c r="AF224" s="22"/>
      <c r="AG224" s="22"/>
      <c r="AH224" s="22"/>
      <c r="AJ224" s="22"/>
      <c r="AK224" s="22"/>
      <c r="AL224" s="22"/>
      <c r="AM224" s="22"/>
      <c r="AN224" s="22"/>
      <c r="AO224" s="22"/>
      <c r="AP224" s="22"/>
      <c r="AQ224" s="22"/>
      <c r="AR224" s="22"/>
      <c r="AS224" s="22"/>
      <c r="AT224" s="22"/>
      <c r="AU224" s="22"/>
      <c r="AV224" s="22"/>
      <c r="AW224" s="22"/>
      <c r="AX224" s="22"/>
      <c r="AY224" s="22"/>
      <c r="AZ224" s="22"/>
      <c r="BA224" s="22"/>
    </row>
    <row r="225">
      <c r="A225" s="22"/>
      <c r="B225" s="22"/>
      <c r="C225" s="22"/>
      <c r="D225" s="22"/>
      <c r="E225" s="22"/>
      <c r="F225" s="22"/>
      <c r="G225" s="22"/>
      <c r="H225" s="752"/>
      <c r="I225" s="22"/>
      <c r="J225" s="22"/>
      <c r="K225" s="22"/>
      <c r="L225" s="754"/>
      <c r="M225" s="22"/>
      <c r="N225" s="22"/>
      <c r="O225" s="22"/>
      <c r="P225" s="22"/>
      <c r="Q225" s="22"/>
      <c r="R225" s="22"/>
      <c r="S225" s="22"/>
      <c r="T225" s="22"/>
      <c r="U225" s="22"/>
      <c r="V225" s="22"/>
      <c r="W225" s="22"/>
      <c r="X225" s="22"/>
      <c r="Y225" s="22"/>
      <c r="Z225" s="22"/>
      <c r="AA225" s="22"/>
      <c r="AB225" s="22"/>
      <c r="AC225" s="22"/>
      <c r="AD225" s="22"/>
      <c r="AE225" s="22"/>
      <c r="AF225" s="22"/>
      <c r="AG225" s="22"/>
      <c r="AH225" s="22"/>
      <c r="AJ225" s="22"/>
      <c r="AK225" s="22"/>
      <c r="AL225" s="22"/>
      <c r="AM225" s="22"/>
      <c r="AN225" s="22"/>
      <c r="AO225" s="22"/>
      <c r="AP225" s="22"/>
      <c r="AQ225" s="22"/>
      <c r="AR225" s="22"/>
      <c r="AS225" s="22"/>
      <c r="AT225" s="22"/>
      <c r="AU225" s="22"/>
      <c r="AV225" s="22"/>
      <c r="AW225" s="22"/>
      <c r="AX225" s="22"/>
      <c r="AY225" s="22"/>
      <c r="AZ225" s="22"/>
      <c r="BA225" s="22"/>
    </row>
    <row r="226">
      <c r="A226" s="22"/>
      <c r="B226" s="22"/>
      <c r="C226" s="22"/>
      <c r="D226" s="22"/>
      <c r="E226" s="22"/>
      <c r="F226" s="22"/>
      <c r="G226" s="22"/>
      <c r="H226" s="752"/>
      <c r="I226" s="22"/>
      <c r="J226" s="22"/>
      <c r="K226" s="22"/>
      <c r="L226" s="754"/>
      <c r="M226" s="22"/>
      <c r="N226" s="22"/>
      <c r="O226" s="22"/>
      <c r="P226" s="22"/>
      <c r="Q226" s="22"/>
      <c r="R226" s="22"/>
      <c r="S226" s="22"/>
      <c r="T226" s="22"/>
      <c r="U226" s="22"/>
      <c r="V226" s="22"/>
      <c r="W226" s="22"/>
      <c r="X226" s="22"/>
      <c r="Y226" s="22"/>
      <c r="Z226" s="22"/>
      <c r="AA226" s="22"/>
      <c r="AB226" s="22"/>
      <c r="AC226" s="22"/>
      <c r="AD226" s="22"/>
      <c r="AE226" s="22"/>
      <c r="AF226" s="22"/>
      <c r="AG226" s="22"/>
      <c r="AH226" s="22"/>
      <c r="AJ226" s="22"/>
      <c r="AK226" s="22"/>
      <c r="AL226" s="22"/>
      <c r="AM226" s="22"/>
      <c r="AN226" s="22"/>
      <c r="AO226" s="22"/>
      <c r="AP226" s="22"/>
      <c r="AQ226" s="22"/>
      <c r="AR226" s="22"/>
      <c r="AS226" s="22"/>
      <c r="AT226" s="22"/>
      <c r="AU226" s="22"/>
      <c r="AV226" s="22"/>
      <c r="AW226" s="22"/>
      <c r="AX226" s="22"/>
      <c r="AY226" s="22"/>
      <c r="AZ226" s="22"/>
      <c r="BA226" s="22"/>
    </row>
    <row r="227">
      <c r="A227" s="22"/>
      <c r="B227" s="22"/>
      <c r="C227" s="22"/>
      <c r="D227" s="22"/>
      <c r="E227" s="22"/>
      <c r="F227" s="22"/>
      <c r="G227" s="22"/>
      <c r="H227" s="752"/>
      <c r="I227" s="22"/>
      <c r="J227" s="22"/>
      <c r="K227" s="22"/>
      <c r="L227" s="754"/>
      <c r="M227" s="22"/>
      <c r="N227" s="22"/>
      <c r="O227" s="22"/>
      <c r="P227" s="22"/>
      <c r="Q227" s="22"/>
      <c r="R227" s="22"/>
      <c r="S227" s="22"/>
      <c r="T227" s="22"/>
      <c r="U227" s="22"/>
      <c r="V227" s="22"/>
      <c r="W227" s="22"/>
      <c r="X227" s="22"/>
      <c r="Y227" s="22"/>
      <c r="Z227" s="22"/>
      <c r="AA227" s="22"/>
      <c r="AB227" s="22"/>
      <c r="AC227" s="22"/>
      <c r="AD227" s="22"/>
      <c r="AE227" s="22"/>
      <c r="AF227" s="22"/>
      <c r="AG227" s="22"/>
      <c r="AH227" s="22"/>
      <c r="AJ227" s="22"/>
      <c r="AK227" s="22"/>
      <c r="AL227" s="22"/>
      <c r="AM227" s="22"/>
      <c r="AN227" s="22"/>
      <c r="AO227" s="22"/>
      <c r="AP227" s="22"/>
      <c r="AQ227" s="22"/>
      <c r="AR227" s="22"/>
      <c r="AS227" s="22"/>
      <c r="AT227" s="22"/>
      <c r="AU227" s="22"/>
      <c r="AV227" s="22"/>
      <c r="AW227" s="22"/>
      <c r="AX227" s="22"/>
      <c r="AY227" s="22"/>
      <c r="AZ227" s="22"/>
      <c r="BA227" s="22"/>
    </row>
    <row r="228">
      <c r="A228" s="22"/>
      <c r="B228" s="22"/>
      <c r="C228" s="22"/>
      <c r="D228" s="22"/>
      <c r="E228" s="22"/>
      <c r="F228" s="22"/>
      <c r="G228" s="22"/>
      <c r="H228" s="752"/>
      <c r="I228" s="22"/>
      <c r="J228" s="22"/>
      <c r="K228" s="22"/>
      <c r="L228" s="754"/>
      <c r="M228" s="22"/>
      <c r="N228" s="22"/>
      <c r="O228" s="22"/>
      <c r="P228" s="22"/>
      <c r="Q228" s="22"/>
      <c r="R228" s="22"/>
      <c r="S228" s="22"/>
      <c r="T228" s="22"/>
      <c r="U228" s="22"/>
      <c r="V228" s="22"/>
      <c r="W228" s="22"/>
      <c r="X228" s="22"/>
      <c r="Y228" s="22"/>
      <c r="Z228" s="22"/>
      <c r="AA228" s="22"/>
      <c r="AB228" s="22"/>
      <c r="AC228" s="22"/>
      <c r="AD228" s="22"/>
      <c r="AE228" s="22"/>
      <c r="AF228" s="22"/>
      <c r="AG228" s="22"/>
      <c r="AH228" s="22"/>
      <c r="AJ228" s="22"/>
      <c r="AK228" s="22"/>
      <c r="AL228" s="22"/>
      <c r="AM228" s="22"/>
      <c r="AN228" s="22"/>
      <c r="AO228" s="22"/>
      <c r="AP228" s="22"/>
      <c r="AQ228" s="22"/>
      <c r="AR228" s="22"/>
      <c r="AS228" s="22"/>
      <c r="AT228" s="22"/>
      <c r="AU228" s="22"/>
      <c r="AV228" s="22"/>
      <c r="AW228" s="22"/>
      <c r="AX228" s="22"/>
      <c r="AY228" s="22"/>
      <c r="AZ228" s="22"/>
      <c r="BA228" s="22"/>
    </row>
    <row r="229">
      <c r="A229" s="22"/>
      <c r="B229" s="22"/>
      <c r="C229" s="22"/>
      <c r="D229" s="22"/>
      <c r="E229" s="22"/>
      <c r="F229" s="22"/>
      <c r="G229" s="22"/>
      <c r="H229" s="752"/>
      <c r="I229" s="22"/>
      <c r="J229" s="22"/>
      <c r="K229" s="22"/>
      <c r="L229" s="754"/>
      <c r="M229" s="22"/>
      <c r="N229" s="22"/>
      <c r="O229" s="22"/>
      <c r="P229" s="22"/>
      <c r="Q229" s="22"/>
      <c r="R229" s="22"/>
      <c r="S229" s="22"/>
      <c r="T229" s="22"/>
      <c r="U229" s="22"/>
      <c r="V229" s="22"/>
      <c r="W229" s="22"/>
      <c r="X229" s="22"/>
      <c r="Y229" s="22"/>
      <c r="Z229" s="22"/>
      <c r="AA229" s="22"/>
      <c r="AB229" s="22"/>
      <c r="AC229" s="22"/>
      <c r="AD229" s="22"/>
      <c r="AE229" s="22"/>
      <c r="AF229" s="22"/>
      <c r="AG229" s="22"/>
      <c r="AH229" s="22"/>
      <c r="AJ229" s="22"/>
      <c r="AK229" s="22"/>
      <c r="AL229" s="22"/>
      <c r="AM229" s="22"/>
      <c r="AN229" s="22"/>
      <c r="AO229" s="22"/>
      <c r="AP229" s="22"/>
      <c r="AQ229" s="22"/>
      <c r="AR229" s="22"/>
      <c r="AS229" s="22"/>
      <c r="AT229" s="22"/>
      <c r="AU229" s="22"/>
      <c r="AV229" s="22"/>
      <c r="AW229" s="22"/>
      <c r="AX229" s="22"/>
      <c r="AY229" s="22"/>
      <c r="AZ229" s="22"/>
      <c r="BA229" s="22"/>
    </row>
    <row r="230">
      <c r="A230" s="22"/>
      <c r="B230" s="22"/>
      <c r="C230" s="22"/>
      <c r="D230" s="22"/>
      <c r="E230" s="22"/>
      <c r="F230" s="22"/>
      <c r="G230" s="22"/>
      <c r="H230" s="752"/>
      <c r="I230" s="22"/>
      <c r="J230" s="22"/>
      <c r="K230" s="22"/>
      <c r="L230" s="754"/>
      <c r="M230" s="22"/>
      <c r="N230" s="22"/>
      <c r="O230" s="22"/>
      <c r="P230" s="22"/>
      <c r="Q230" s="22"/>
      <c r="R230" s="22"/>
      <c r="S230" s="22"/>
      <c r="T230" s="22"/>
      <c r="U230" s="22"/>
      <c r="V230" s="22"/>
      <c r="W230" s="22"/>
      <c r="X230" s="22"/>
      <c r="Y230" s="22"/>
      <c r="Z230" s="22"/>
      <c r="AA230" s="22"/>
      <c r="AB230" s="22"/>
      <c r="AC230" s="22"/>
      <c r="AD230" s="22"/>
      <c r="AE230" s="22"/>
      <c r="AF230" s="22"/>
      <c r="AG230" s="22"/>
      <c r="AH230" s="22"/>
      <c r="AJ230" s="22"/>
      <c r="AK230" s="22"/>
      <c r="AL230" s="22"/>
      <c r="AM230" s="22"/>
      <c r="AN230" s="22"/>
      <c r="AO230" s="22"/>
      <c r="AP230" s="22"/>
      <c r="AQ230" s="22"/>
      <c r="AR230" s="22"/>
      <c r="AS230" s="22"/>
      <c r="AT230" s="22"/>
      <c r="AU230" s="22"/>
      <c r="AV230" s="22"/>
      <c r="AW230" s="22"/>
      <c r="AX230" s="22"/>
      <c r="AY230" s="22"/>
      <c r="AZ230" s="22"/>
      <c r="BA230" s="22"/>
    </row>
    <row r="231">
      <c r="A231" s="22"/>
      <c r="B231" s="22"/>
      <c r="C231" s="22"/>
      <c r="D231" s="22"/>
      <c r="E231" s="22"/>
      <c r="F231" s="22"/>
      <c r="G231" s="22"/>
      <c r="H231" s="752"/>
      <c r="I231" s="22"/>
      <c r="J231" s="22"/>
      <c r="K231" s="22"/>
      <c r="L231" s="754"/>
      <c r="M231" s="22"/>
      <c r="N231" s="22"/>
      <c r="O231" s="22"/>
      <c r="P231" s="22"/>
      <c r="Q231" s="22"/>
      <c r="R231" s="22"/>
      <c r="S231" s="22"/>
      <c r="T231" s="22"/>
      <c r="U231" s="22"/>
      <c r="V231" s="22"/>
      <c r="W231" s="22"/>
      <c r="X231" s="22"/>
      <c r="Y231" s="22"/>
      <c r="Z231" s="22"/>
      <c r="AA231" s="22"/>
      <c r="AB231" s="22"/>
      <c r="AC231" s="22"/>
      <c r="AD231" s="22"/>
      <c r="AE231" s="22"/>
      <c r="AF231" s="22"/>
      <c r="AG231" s="22"/>
      <c r="AH231" s="22"/>
      <c r="AJ231" s="22"/>
      <c r="AK231" s="22"/>
      <c r="AL231" s="22"/>
      <c r="AM231" s="22"/>
      <c r="AN231" s="22"/>
      <c r="AO231" s="22"/>
      <c r="AP231" s="22"/>
      <c r="AQ231" s="22"/>
      <c r="AR231" s="22"/>
      <c r="AS231" s="22"/>
      <c r="AT231" s="22"/>
      <c r="AU231" s="22"/>
      <c r="AV231" s="22"/>
      <c r="AW231" s="22"/>
      <c r="AX231" s="22"/>
      <c r="AY231" s="22"/>
      <c r="AZ231" s="22"/>
      <c r="BA231" s="22"/>
    </row>
    <row r="232">
      <c r="A232" s="22"/>
      <c r="B232" s="22"/>
      <c r="C232" s="22"/>
      <c r="D232" s="22"/>
      <c r="E232" s="22"/>
      <c r="F232" s="22"/>
      <c r="G232" s="22"/>
      <c r="H232" s="752"/>
      <c r="I232" s="22"/>
      <c r="J232" s="22"/>
      <c r="K232" s="22"/>
      <c r="L232" s="754"/>
      <c r="M232" s="22"/>
      <c r="N232" s="22"/>
      <c r="O232" s="22"/>
      <c r="P232" s="22"/>
      <c r="Q232" s="22"/>
      <c r="R232" s="22"/>
      <c r="S232" s="22"/>
      <c r="T232" s="22"/>
      <c r="U232" s="22"/>
      <c r="V232" s="22"/>
      <c r="W232" s="22"/>
      <c r="X232" s="22"/>
      <c r="Y232" s="22"/>
      <c r="Z232" s="22"/>
      <c r="AA232" s="22"/>
      <c r="AB232" s="22"/>
      <c r="AC232" s="22"/>
      <c r="AD232" s="22"/>
      <c r="AE232" s="22"/>
      <c r="AF232" s="22"/>
      <c r="AG232" s="22"/>
      <c r="AH232" s="22"/>
      <c r="AJ232" s="22"/>
      <c r="AK232" s="22"/>
      <c r="AL232" s="22"/>
      <c r="AM232" s="22"/>
      <c r="AN232" s="22"/>
      <c r="AO232" s="22"/>
      <c r="AP232" s="22"/>
      <c r="AQ232" s="22"/>
      <c r="AR232" s="22"/>
      <c r="AS232" s="22"/>
      <c r="AT232" s="22"/>
      <c r="AU232" s="22"/>
      <c r="AV232" s="22"/>
      <c r="AW232" s="22"/>
      <c r="AX232" s="22"/>
      <c r="AY232" s="22"/>
      <c r="AZ232" s="22"/>
      <c r="BA232" s="22"/>
    </row>
    <row r="233">
      <c r="A233" s="22"/>
      <c r="B233" s="22"/>
      <c r="C233" s="22"/>
      <c r="D233" s="22"/>
      <c r="E233" s="22"/>
      <c r="F233" s="22"/>
      <c r="G233" s="22"/>
      <c r="H233" s="752"/>
      <c r="I233" s="22"/>
      <c r="J233" s="22"/>
      <c r="K233" s="22"/>
      <c r="L233" s="754"/>
      <c r="M233" s="22"/>
      <c r="N233" s="22"/>
      <c r="O233" s="22"/>
      <c r="P233" s="22"/>
      <c r="Q233" s="22"/>
      <c r="R233" s="22"/>
      <c r="S233" s="22"/>
      <c r="T233" s="22"/>
      <c r="U233" s="22"/>
      <c r="V233" s="22"/>
      <c r="W233" s="22"/>
      <c r="X233" s="22"/>
      <c r="Y233" s="22"/>
      <c r="Z233" s="22"/>
      <c r="AA233" s="22"/>
      <c r="AB233" s="22"/>
      <c r="AC233" s="22"/>
      <c r="AD233" s="22"/>
      <c r="AE233" s="22"/>
      <c r="AF233" s="22"/>
      <c r="AG233" s="22"/>
      <c r="AH233" s="22"/>
      <c r="AJ233" s="22"/>
      <c r="AK233" s="22"/>
      <c r="AL233" s="22"/>
      <c r="AM233" s="22"/>
      <c r="AN233" s="22"/>
      <c r="AO233" s="22"/>
      <c r="AP233" s="22"/>
      <c r="AQ233" s="22"/>
      <c r="AR233" s="22"/>
      <c r="AS233" s="22"/>
      <c r="AT233" s="22"/>
      <c r="AU233" s="22"/>
      <c r="AV233" s="22"/>
      <c r="AW233" s="22"/>
      <c r="AX233" s="22"/>
      <c r="AY233" s="22"/>
      <c r="AZ233" s="22"/>
      <c r="BA233" s="22"/>
    </row>
    <row r="234">
      <c r="A234" s="22"/>
      <c r="B234" s="22"/>
      <c r="C234" s="22"/>
      <c r="D234" s="22"/>
      <c r="E234" s="22"/>
      <c r="F234" s="22"/>
      <c r="G234" s="22"/>
      <c r="H234" s="752"/>
      <c r="I234" s="22"/>
      <c r="J234" s="22"/>
      <c r="K234" s="22"/>
      <c r="L234" s="754"/>
      <c r="M234" s="22"/>
      <c r="N234" s="22"/>
      <c r="O234" s="22"/>
      <c r="P234" s="22"/>
      <c r="Q234" s="22"/>
      <c r="R234" s="22"/>
      <c r="S234" s="22"/>
      <c r="T234" s="22"/>
      <c r="U234" s="22"/>
      <c r="V234" s="22"/>
      <c r="W234" s="22"/>
      <c r="X234" s="22"/>
      <c r="Y234" s="22"/>
      <c r="Z234" s="22"/>
      <c r="AA234" s="22"/>
      <c r="AB234" s="22"/>
      <c r="AC234" s="22"/>
      <c r="AD234" s="22"/>
      <c r="AE234" s="22"/>
      <c r="AF234" s="22"/>
      <c r="AG234" s="22"/>
      <c r="AH234" s="22"/>
      <c r="AJ234" s="22"/>
      <c r="AK234" s="22"/>
      <c r="AL234" s="22"/>
      <c r="AM234" s="22"/>
      <c r="AN234" s="22"/>
      <c r="AO234" s="22"/>
      <c r="AP234" s="22"/>
      <c r="AQ234" s="22"/>
      <c r="AR234" s="22"/>
      <c r="AS234" s="22"/>
      <c r="AT234" s="22"/>
      <c r="AU234" s="22"/>
      <c r="AV234" s="22"/>
      <c r="AW234" s="22"/>
      <c r="AX234" s="22"/>
      <c r="AY234" s="22"/>
      <c r="AZ234" s="22"/>
      <c r="BA234" s="22"/>
    </row>
    <row r="235">
      <c r="A235" s="22"/>
      <c r="B235" s="22"/>
      <c r="C235" s="22"/>
      <c r="D235" s="22"/>
      <c r="E235" s="22"/>
      <c r="F235" s="22"/>
      <c r="G235" s="22"/>
      <c r="H235" s="752"/>
      <c r="I235" s="22"/>
      <c r="J235" s="22"/>
      <c r="K235" s="22"/>
      <c r="L235" s="754"/>
      <c r="M235" s="22"/>
      <c r="N235" s="22"/>
      <c r="O235" s="22"/>
      <c r="P235" s="22"/>
      <c r="Q235" s="22"/>
      <c r="R235" s="22"/>
      <c r="S235" s="22"/>
      <c r="T235" s="22"/>
      <c r="U235" s="22"/>
      <c r="V235" s="22"/>
      <c r="W235" s="22"/>
      <c r="X235" s="22"/>
      <c r="Y235" s="22"/>
      <c r="Z235" s="22"/>
      <c r="AA235" s="22"/>
      <c r="AB235" s="22"/>
      <c r="AC235" s="22"/>
      <c r="AD235" s="22"/>
      <c r="AE235" s="22"/>
      <c r="AF235" s="22"/>
      <c r="AG235" s="22"/>
      <c r="AH235" s="22"/>
      <c r="AJ235" s="22"/>
      <c r="AK235" s="22"/>
      <c r="AL235" s="22"/>
      <c r="AM235" s="22"/>
      <c r="AN235" s="22"/>
      <c r="AO235" s="22"/>
      <c r="AP235" s="22"/>
      <c r="AQ235" s="22"/>
      <c r="AR235" s="22"/>
      <c r="AS235" s="22"/>
      <c r="AT235" s="22"/>
      <c r="AU235" s="22"/>
      <c r="AV235" s="22"/>
      <c r="AW235" s="22"/>
      <c r="AX235" s="22"/>
      <c r="AY235" s="22"/>
      <c r="AZ235" s="22"/>
      <c r="BA235" s="22"/>
    </row>
    <row r="236">
      <c r="A236" s="22"/>
      <c r="B236" s="22"/>
      <c r="C236" s="22"/>
      <c r="D236" s="22"/>
      <c r="E236" s="22"/>
      <c r="F236" s="22"/>
      <c r="G236" s="22"/>
      <c r="H236" s="752"/>
      <c r="I236" s="22"/>
      <c r="J236" s="22"/>
      <c r="K236" s="22"/>
      <c r="L236" s="754"/>
      <c r="M236" s="22"/>
      <c r="N236" s="22"/>
      <c r="O236" s="22"/>
      <c r="P236" s="22"/>
      <c r="Q236" s="22"/>
      <c r="R236" s="22"/>
      <c r="S236" s="22"/>
      <c r="T236" s="22"/>
      <c r="U236" s="22"/>
      <c r="V236" s="22"/>
      <c r="W236" s="22"/>
      <c r="X236" s="22"/>
      <c r="Y236" s="22"/>
      <c r="Z236" s="22"/>
      <c r="AA236" s="22"/>
      <c r="AB236" s="22"/>
      <c r="AC236" s="22"/>
      <c r="AD236" s="22"/>
      <c r="AE236" s="22"/>
      <c r="AF236" s="22"/>
      <c r="AG236" s="22"/>
      <c r="AH236" s="22"/>
      <c r="AJ236" s="22"/>
      <c r="AK236" s="22"/>
      <c r="AL236" s="22"/>
      <c r="AM236" s="22"/>
      <c r="AN236" s="22"/>
      <c r="AO236" s="22"/>
      <c r="AP236" s="22"/>
      <c r="AQ236" s="22"/>
      <c r="AR236" s="22"/>
      <c r="AS236" s="22"/>
      <c r="AT236" s="22"/>
      <c r="AU236" s="22"/>
      <c r="AV236" s="22"/>
      <c r="AW236" s="22"/>
      <c r="AX236" s="22"/>
      <c r="AY236" s="22"/>
      <c r="AZ236" s="22"/>
      <c r="BA236" s="22"/>
    </row>
    <row r="237">
      <c r="A237" s="22"/>
      <c r="B237" s="22"/>
      <c r="C237" s="22"/>
      <c r="D237" s="22"/>
      <c r="E237" s="22"/>
      <c r="F237" s="22"/>
      <c r="G237" s="22"/>
      <c r="H237" s="752"/>
      <c r="I237" s="22"/>
      <c r="J237" s="22"/>
      <c r="K237" s="22"/>
      <c r="L237" s="754"/>
      <c r="M237" s="22"/>
      <c r="N237" s="22"/>
      <c r="O237" s="22"/>
      <c r="P237" s="22"/>
      <c r="Q237" s="22"/>
      <c r="R237" s="22"/>
      <c r="S237" s="22"/>
      <c r="T237" s="22"/>
      <c r="U237" s="22"/>
      <c r="V237" s="22"/>
      <c r="W237" s="22"/>
      <c r="X237" s="22"/>
      <c r="Y237" s="22"/>
      <c r="Z237" s="22"/>
      <c r="AA237" s="22"/>
      <c r="AB237" s="22"/>
      <c r="AC237" s="22"/>
      <c r="AD237" s="22"/>
      <c r="AE237" s="22"/>
      <c r="AF237" s="22"/>
      <c r="AG237" s="22"/>
      <c r="AH237" s="22"/>
      <c r="AJ237" s="22"/>
      <c r="AK237" s="22"/>
      <c r="AL237" s="22"/>
      <c r="AM237" s="22"/>
      <c r="AN237" s="22"/>
      <c r="AO237" s="22"/>
      <c r="AP237" s="22"/>
      <c r="AQ237" s="22"/>
      <c r="AR237" s="22"/>
      <c r="AS237" s="22"/>
      <c r="AT237" s="22"/>
      <c r="AU237" s="22"/>
      <c r="AV237" s="22"/>
      <c r="AW237" s="22"/>
      <c r="AX237" s="22"/>
      <c r="AY237" s="22"/>
      <c r="AZ237" s="22"/>
      <c r="BA237" s="22"/>
    </row>
    <row r="238">
      <c r="A238" s="22"/>
      <c r="B238" s="22"/>
      <c r="C238" s="22"/>
      <c r="D238" s="22"/>
      <c r="E238" s="22"/>
      <c r="F238" s="22"/>
      <c r="G238" s="22"/>
      <c r="H238" s="752"/>
      <c r="I238" s="22"/>
      <c r="J238" s="22"/>
      <c r="K238" s="22"/>
      <c r="L238" s="754"/>
      <c r="M238" s="22"/>
      <c r="N238" s="22"/>
      <c r="O238" s="22"/>
      <c r="P238" s="22"/>
      <c r="Q238" s="22"/>
      <c r="R238" s="22"/>
      <c r="S238" s="22"/>
      <c r="T238" s="22"/>
      <c r="U238" s="22"/>
      <c r="V238" s="22"/>
      <c r="W238" s="22"/>
      <c r="X238" s="22"/>
      <c r="Y238" s="22"/>
      <c r="Z238" s="22"/>
      <c r="AA238" s="22"/>
      <c r="AB238" s="22"/>
      <c r="AC238" s="22"/>
      <c r="AD238" s="22"/>
      <c r="AE238" s="22"/>
      <c r="AF238" s="22"/>
      <c r="AG238" s="22"/>
      <c r="AH238" s="22"/>
      <c r="AJ238" s="22"/>
      <c r="AK238" s="22"/>
      <c r="AL238" s="22"/>
      <c r="AM238" s="22"/>
      <c r="AN238" s="22"/>
      <c r="AO238" s="22"/>
      <c r="AP238" s="22"/>
      <c r="AQ238" s="22"/>
      <c r="AR238" s="22"/>
      <c r="AS238" s="22"/>
      <c r="AT238" s="22"/>
      <c r="AU238" s="22"/>
      <c r="AV238" s="22"/>
      <c r="AW238" s="22"/>
      <c r="AX238" s="22"/>
      <c r="AY238" s="22"/>
      <c r="AZ238" s="22"/>
      <c r="BA238" s="22"/>
    </row>
    <row r="239">
      <c r="A239" s="22"/>
      <c r="B239" s="22"/>
      <c r="C239" s="22"/>
      <c r="D239" s="22"/>
      <c r="E239" s="22"/>
      <c r="F239" s="22"/>
      <c r="G239" s="22"/>
      <c r="H239" s="752"/>
      <c r="I239" s="22"/>
      <c r="J239" s="22"/>
      <c r="K239" s="22"/>
      <c r="L239" s="754"/>
      <c r="M239" s="22"/>
      <c r="N239" s="22"/>
      <c r="O239" s="22"/>
      <c r="P239" s="22"/>
      <c r="Q239" s="22"/>
      <c r="R239" s="22"/>
      <c r="S239" s="22"/>
      <c r="T239" s="22"/>
      <c r="U239" s="22"/>
      <c r="V239" s="22"/>
      <c r="W239" s="22"/>
      <c r="X239" s="22"/>
      <c r="Y239" s="22"/>
      <c r="Z239" s="22"/>
      <c r="AA239" s="22"/>
      <c r="AB239" s="22"/>
      <c r="AC239" s="22"/>
      <c r="AD239" s="22"/>
      <c r="AE239" s="22"/>
      <c r="AF239" s="22"/>
      <c r="AG239" s="22"/>
      <c r="AH239" s="22"/>
      <c r="AJ239" s="22"/>
      <c r="AK239" s="22"/>
      <c r="AL239" s="22"/>
      <c r="AM239" s="22"/>
      <c r="AN239" s="22"/>
      <c r="AO239" s="22"/>
      <c r="AP239" s="22"/>
      <c r="AQ239" s="22"/>
      <c r="AR239" s="22"/>
      <c r="AS239" s="22"/>
      <c r="AT239" s="22"/>
      <c r="AU239" s="22"/>
      <c r="AV239" s="22"/>
      <c r="AW239" s="22"/>
      <c r="AX239" s="22"/>
      <c r="AY239" s="22"/>
      <c r="AZ239" s="22"/>
      <c r="BA239" s="22"/>
    </row>
    <row r="240">
      <c r="A240" s="22"/>
      <c r="B240" s="22"/>
      <c r="C240" s="22"/>
      <c r="D240" s="22"/>
      <c r="E240" s="22"/>
      <c r="F240" s="22"/>
      <c r="G240" s="22"/>
      <c r="H240" s="752"/>
      <c r="I240" s="22"/>
      <c r="J240" s="22"/>
      <c r="K240" s="22"/>
      <c r="L240" s="754"/>
      <c r="M240" s="22"/>
      <c r="N240" s="22"/>
      <c r="O240" s="22"/>
      <c r="P240" s="22"/>
      <c r="Q240" s="22"/>
      <c r="R240" s="22"/>
      <c r="S240" s="22"/>
      <c r="T240" s="22"/>
      <c r="U240" s="22"/>
      <c r="V240" s="22"/>
      <c r="W240" s="22"/>
      <c r="X240" s="22"/>
      <c r="Y240" s="22"/>
      <c r="Z240" s="22"/>
      <c r="AA240" s="22"/>
      <c r="AB240" s="22"/>
      <c r="AC240" s="22"/>
      <c r="AD240" s="22"/>
      <c r="AE240" s="22"/>
      <c r="AF240" s="22"/>
      <c r="AG240" s="22"/>
      <c r="AH240" s="22"/>
      <c r="AJ240" s="22"/>
      <c r="AK240" s="22"/>
      <c r="AL240" s="22"/>
      <c r="AM240" s="22"/>
      <c r="AN240" s="22"/>
      <c r="AO240" s="22"/>
      <c r="AP240" s="22"/>
      <c r="AQ240" s="22"/>
      <c r="AR240" s="22"/>
      <c r="AS240" s="22"/>
      <c r="AT240" s="22"/>
      <c r="AU240" s="22"/>
      <c r="AV240" s="22"/>
      <c r="AW240" s="22"/>
      <c r="AX240" s="22"/>
      <c r="AY240" s="22"/>
      <c r="AZ240" s="22"/>
      <c r="BA240" s="22"/>
    </row>
    <row r="241">
      <c r="A241" s="22"/>
      <c r="B241" s="22"/>
      <c r="C241" s="22"/>
      <c r="D241" s="22"/>
      <c r="E241" s="22"/>
      <c r="F241" s="22"/>
      <c r="G241" s="22"/>
      <c r="H241" s="752"/>
      <c r="I241" s="22"/>
      <c r="J241" s="22"/>
      <c r="K241" s="22"/>
      <c r="L241" s="754"/>
      <c r="M241" s="22"/>
      <c r="N241" s="22"/>
      <c r="O241" s="22"/>
      <c r="P241" s="22"/>
      <c r="Q241" s="22"/>
      <c r="R241" s="22"/>
      <c r="S241" s="22"/>
      <c r="T241" s="22"/>
      <c r="U241" s="22"/>
      <c r="V241" s="22"/>
      <c r="W241" s="22"/>
      <c r="X241" s="22"/>
      <c r="Y241" s="22"/>
      <c r="Z241" s="22"/>
      <c r="AA241" s="22"/>
      <c r="AB241" s="22"/>
      <c r="AC241" s="22"/>
      <c r="AD241" s="22"/>
      <c r="AE241" s="22"/>
      <c r="AF241" s="22"/>
      <c r="AG241" s="22"/>
      <c r="AH241" s="22"/>
      <c r="AJ241" s="22"/>
      <c r="AK241" s="22"/>
      <c r="AL241" s="22"/>
      <c r="AM241" s="22"/>
      <c r="AN241" s="22"/>
      <c r="AO241" s="22"/>
      <c r="AP241" s="22"/>
      <c r="AQ241" s="22"/>
      <c r="AR241" s="22"/>
      <c r="AS241" s="22"/>
      <c r="AT241" s="22"/>
      <c r="AU241" s="22"/>
      <c r="AV241" s="22"/>
      <c r="AW241" s="22"/>
      <c r="AX241" s="22"/>
      <c r="AY241" s="22"/>
      <c r="AZ241" s="22"/>
      <c r="BA241" s="22"/>
    </row>
    <row r="242">
      <c r="A242" s="22"/>
      <c r="B242" s="22"/>
      <c r="C242" s="22"/>
      <c r="D242" s="22"/>
      <c r="E242" s="22"/>
      <c r="F242" s="22"/>
      <c r="G242" s="22"/>
      <c r="H242" s="752"/>
      <c r="I242" s="22"/>
      <c r="J242" s="22"/>
      <c r="K242" s="22"/>
      <c r="L242" s="754"/>
      <c r="M242" s="22"/>
      <c r="N242" s="22"/>
      <c r="O242" s="22"/>
      <c r="P242" s="22"/>
      <c r="Q242" s="22"/>
      <c r="R242" s="22"/>
      <c r="S242" s="22"/>
      <c r="T242" s="22"/>
      <c r="U242" s="22"/>
      <c r="V242" s="22"/>
      <c r="W242" s="22"/>
      <c r="X242" s="22"/>
      <c r="Y242" s="22"/>
      <c r="Z242" s="22"/>
      <c r="AA242" s="22"/>
      <c r="AB242" s="22"/>
      <c r="AC242" s="22"/>
      <c r="AD242" s="22"/>
      <c r="AE242" s="22"/>
      <c r="AF242" s="22"/>
      <c r="AG242" s="22"/>
      <c r="AH242" s="22"/>
      <c r="AJ242" s="22"/>
      <c r="AK242" s="22"/>
      <c r="AL242" s="22"/>
      <c r="AM242" s="22"/>
      <c r="AN242" s="22"/>
      <c r="AO242" s="22"/>
      <c r="AP242" s="22"/>
      <c r="AQ242" s="22"/>
      <c r="AR242" s="22"/>
      <c r="AS242" s="22"/>
      <c r="AT242" s="22"/>
      <c r="AU242" s="22"/>
      <c r="AV242" s="22"/>
      <c r="AW242" s="22"/>
      <c r="AX242" s="22"/>
      <c r="AY242" s="22"/>
      <c r="AZ242" s="22"/>
      <c r="BA242" s="22"/>
    </row>
    <row r="243">
      <c r="A243" s="22"/>
      <c r="B243" s="22"/>
      <c r="C243" s="22"/>
      <c r="D243" s="22"/>
      <c r="E243" s="22"/>
      <c r="F243" s="22"/>
      <c r="G243" s="22"/>
      <c r="H243" s="752"/>
      <c r="I243" s="22"/>
      <c r="J243" s="22"/>
      <c r="K243" s="22"/>
      <c r="L243" s="754"/>
      <c r="M243" s="22"/>
      <c r="N243" s="22"/>
      <c r="O243" s="22"/>
      <c r="P243" s="22"/>
      <c r="Q243" s="22"/>
      <c r="R243" s="22"/>
      <c r="S243" s="22"/>
      <c r="T243" s="22"/>
      <c r="U243" s="22"/>
      <c r="V243" s="22"/>
      <c r="W243" s="22"/>
      <c r="X243" s="22"/>
      <c r="Y243" s="22"/>
      <c r="Z243" s="22"/>
      <c r="AA243" s="22"/>
      <c r="AB243" s="22"/>
      <c r="AC243" s="22"/>
      <c r="AD243" s="22"/>
      <c r="AE243" s="22"/>
      <c r="AF243" s="22"/>
      <c r="AG243" s="22"/>
      <c r="AH243" s="22"/>
      <c r="AJ243" s="22"/>
      <c r="AK243" s="22"/>
      <c r="AL243" s="22"/>
      <c r="AM243" s="22"/>
      <c r="AN243" s="22"/>
      <c r="AO243" s="22"/>
      <c r="AP243" s="22"/>
      <c r="AQ243" s="22"/>
      <c r="AR243" s="22"/>
      <c r="AS243" s="22"/>
      <c r="AT243" s="22"/>
      <c r="AU243" s="22"/>
      <c r="AV243" s="22"/>
      <c r="AW243" s="22"/>
      <c r="AX243" s="22"/>
      <c r="AY243" s="22"/>
      <c r="AZ243" s="22"/>
      <c r="BA243" s="22"/>
    </row>
    <row r="244">
      <c r="A244" s="22"/>
      <c r="B244" s="22"/>
      <c r="C244" s="22"/>
      <c r="D244" s="22"/>
      <c r="E244" s="22"/>
      <c r="F244" s="22"/>
      <c r="G244" s="22"/>
      <c r="H244" s="752"/>
      <c r="I244" s="22"/>
      <c r="J244" s="22"/>
      <c r="K244" s="22"/>
      <c r="L244" s="754"/>
      <c r="M244" s="22"/>
      <c r="N244" s="22"/>
      <c r="O244" s="22"/>
      <c r="P244" s="22"/>
      <c r="Q244" s="22"/>
      <c r="R244" s="22"/>
      <c r="S244" s="22"/>
      <c r="T244" s="22"/>
      <c r="U244" s="22"/>
      <c r="V244" s="22"/>
      <c r="W244" s="22"/>
      <c r="X244" s="22"/>
      <c r="Y244" s="22"/>
      <c r="Z244" s="22"/>
      <c r="AA244" s="22"/>
      <c r="AB244" s="22"/>
      <c r="AC244" s="22"/>
      <c r="AD244" s="22"/>
      <c r="AE244" s="22"/>
      <c r="AF244" s="22"/>
      <c r="AG244" s="22"/>
      <c r="AH244" s="22"/>
      <c r="AJ244" s="22"/>
      <c r="AK244" s="22"/>
      <c r="AL244" s="22"/>
      <c r="AM244" s="22"/>
      <c r="AN244" s="22"/>
      <c r="AO244" s="22"/>
      <c r="AP244" s="22"/>
      <c r="AQ244" s="22"/>
      <c r="AR244" s="22"/>
      <c r="AS244" s="22"/>
      <c r="AT244" s="22"/>
      <c r="AU244" s="22"/>
      <c r="AV244" s="22"/>
      <c r="AW244" s="22"/>
      <c r="AX244" s="22"/>
      <c r="AY244" s="22"/>
      <c r="AZ244" s="22"/>
      <c r="BA244" s="22"/>
    </row>
    <row r="245">
      <c r="A245" s="22"/>
      <c r="B245" s="22"/>
      <c r="C245" s="22"/>
      <c r="D245" s="22"/>
      <c r="E245" s="22"/>
      <c r="F245" s="22"/>
      <c r="G245" s="22"/>
      <c r="H245" s="752"/>
      <c r="I245" s="22"/>
      <c r="J245" s="22"/>
      <c r="K245" s="22"/>
      <c r="L245" s="754"/>
      <c r="M245" s="22"/>
      <c r="N245" s="22"/>
      <c r="O245" s="22"/>
      <c r="P245" s="22"/>
      <c r="Q245" s="22"/>
      <c r="R245" s="22"/>
      <c r="S245" s="22"/>
      <c r="T245" s="22"/>
      <c r="U245" s="22"/>
      <c r="V245" s="22"/>
      <c r="W245" s="22"/>
      <c r="X245" s="22"/>
      <c r="Y245" s="22"/>
      <c r="Z245" s="22"/>
      <c r="AA245" s="22"/>
      <c r="AB245" s="22"/>
      <c r="AC245" s="22"/>
      <c r="AD245" s="22"/>
      <c r="AE245" s="22"/>
      <c r="AF245" s="22"/>
      <c r="AG245" s="22"/>
      <c r="AH245" s="22"/>
      <c r="AJ245" s="22"/>
      <c r="AK245" s="22"/>
      <c r="AL245" s="22"/>
      <c r="AM245" s="22"/>
      <c r="AN245" s="22"/>
      <c r="AO245" s="22"/>
      <c r="AP245" s="22"/>
      <c r="AQ245" s="22"/>
      <c r="AR245" s="22"/>
      <c r="AS245" s="22"/>
      <c r="AT245" s="22"/>
      <c r="AU245" s="22"/>
      <c r="AV245" s="22"/>
      <c r="AW245" s="22"/>
      <c r="AX245" s="22"/>
      <c r="AY245" s="22"/>
      <c r="AZ245" s="22"/>
      <c r="BA245" s="22"/>
    </row>
    <row r="246">
      <c r="A246" s="22"/>
      <c r="B246" s="22"/>
      <c r="C246" s="22"/>
      <c r="D246" s="22"/>
      <c r="E246" s="22"/>
      <c r="F246" s="22"/>
      <c r="G246" s="22"/>
      <c r="H246" s="752"/>
      <c r="I246" s="22"/>
      <c r="J246" s="22"/>
      <c r="K246" s="22"/>
      <c r="L246" s="754"/>
      <c r="M246" s="22"/>
      <c r="N246" s="22"/>
      <c r="O246" s="22"/>
      <c r="P246" s="22"/>
      <c r="Q246" s="22"/>
      <c r="R246" s="22"/>
      <c r="S246" s="22"/>
      <c r="T246" s="22"/>
      <c r="U246" s="22"/>
      <c r="V246" s="22"/>
      <c r="W246" s="22"/>
      <c r="X246" s="22"/>
      <c r="Y246" s="22"/>
      <c r="Z246" s="22"/>
      <c r="AA246" s="22"/>
      <c r="AB246" s="22"/>
      <c r="AC246" s="22"/>
      <c r="AD246" s="22"/>
      <c r="AE246" s="22"/>
      <c r="AF246" s="22"/>
      <c r="AG246" s="22"/>
      <c r="AH246" s="22"/>
      <c r="AJ246" s="22"/>
      <c r="AK246" s="22"/>
      <c r="AL246" s="22"/>
      <c r="AM246" s="22"/>
      <c r="AN246" s="22"/>
      <c r="AO246" s="22"/>
      <c r="AP246" s="22"/>
      <c r="AQ246" s="22"/>
      <c r="AR246" s="22"/>
      <c r="AS246" s="22"/>
      <c r="AT246" s="22"/>
      <c r="AU246" s="22"/>
      <c r="AV246" s="22"/>
      <c r="AW246" s="22"/>
      <c r="AX246" s="22"/>
      <c r="AY246" s="22"/>
      <c r="AZ246" s="22"/>
      <c r="BA246" s="22"/>
    </row>
    <row r="247">
      <c r="A247" s="22"/>
      <c r="B247" s="22"/>
      <c r="C247" s="22"/>
      <c r="D247" s="22"/>
      <c r="E247" s="22"/>
      <c r="F247" s="22"/>
      <c r="G247" s="22"/>
      <c r="H247" s="752"/>
      <c r="I247" s="22"/>
      <c r="J247" s="22"/>
      <c r="K247" s="22"/>
      <c r="L247" s="754"/>
      <c r="M247" s="22"/>
      <c r="N247" s="22"/>
      <c r="O247" s="22"/>
      <c r="P247" s="22"/>
      <c r="Q247" s="22"/>
      <c r="R247" s="22"/>
      <c r="S247" s="22"/>
      <c r="T247" s="22"/>
      <c r="U247" s="22"/>
      <c r="V247" s="22"/>
      <c r="W247" s="22"/>
      <c r="X247" s="22"/>
      <c r="Y247" s="22"/>
      <c r="Z247" s="22"/>
      <c r="AA247" s="22"/>
      <c r="AB247" s="22"/>
      <c r="AC247" s="22"/>
      <c r="AD247" s="22"/>
      <c r="AE247" s="22"/>
      <c r="AF247" s="22"/>
      <c r="AG247" s="22"/>
      <c r="AH247" s="22"/>
      <c r="AJ247" s="22"/>
      <c r="AK247" s="22"/>
      <c r="AL247" s="22"/>
      <c r="AM247" s="22"/>
      <c r="AN247" s="22"/>
      <c r="AO247" s="22"/>
      <c r="AP247" s="22"/>
      <c r="AQ247" s="22"/>
      <c r="AR247" s="22"/>
      <c r="AS247" s="22"/>
      <c r="AT247" s="22"/>
      <c r="AU247" s="22"/>
      <c r="AV247" s="22"/>
      <c r="AW247" s="22"/>
      <c r="AX247" s="22"/>
      <c r="AY247" s="22"/>
      <c r="AZ247" s="22"/>
      <c r="BA247" s="22"/>
    </row>
    <row r="248">
      <c r="A248" s="22"/>
      <c r="B248" s="22"/>
      <c r="C248" s="22"/>
      <c r="D248" s="22"/>
      <c r="E248" s="22"/>
      <c r="F248" s="22"/>
      <c r="G248" s="22"/>
      <c r="H248" s="752"/>
      <c r="I248" s="22"/>
      <c r="J248" s="22"/>
      <c r="K248" s="22"/>
      <c r="L248" s="754"/>
      <c r="M248" s="22"/>
      <c r="N248" s="22"/>
      <c r="O248" s="22"/>
      <c r="P248" s="22"/>
      <c r="Q248" s="22"/>
      <c r="R248" s="22"/>
      <c r="S248" s="22"/>
      <c r="T248" s="22"/>
      <c r="U248" s="22"/>
      <c r="V248" s="22"/>
      <c r="W248" s="22"/>
      <c r="X248" s="22"/>
      <c r="Y248" s="22"/>
      <c r="Z248" s="22"/>
      <c r="AA248" s="22"/>
      <c r="AB248" s="22"/>
      <c r="AC248" s="22"/>
      <c r="AD248" s="22"/>
      <c r="AE248" s="22"/>
      <c r="AF248" s="22"/>
      <c r="AG248" s="22"/>
      <c r="AH248" s="22"/>
      <c r="AJ248" s="22"/>
      <c r="AK248" s="22"/>
      <c r="AL248" s="22"/>
      <c r="AM248" s="22"/>
      <c r="AN248" s="22"/>
      <c r="AO248" s="22"/>
      <c r="AP248" s="22"/>
      <c r="AQ248" s="22"/>
      <c r="AR248" s="22"/>
      <c r="AS248" s="22"/>
      <c r="AT248" s="22"/>
      <c r="AU248" s="22"/>
      <c r="AV248" s="22"/>
      <c r="AW248" s="22"/>
      <c r="AX248" s="22"/>
      <c r="AY248" s="22"/>
      <c r="AZ248" s="22"/>
      <c r="BA248" s="22"/>
    </row>
    <row r="249">
      <c r="A249" s="22"/>
      <c r="B249" s="22"/>
      <c r="C249" s="22"/>
      <c r="D249" s="22"/>
      <c r="E249" s="22"/>
      <c r="F249" s="22"/>
      <c r="G249" s="22"/>
      <c r="H249" s="752"/>
      <c r="I249" s="22"/>
      <c r="J249" s="22"/>
      <c r="K249" s="22"/>
      <c r="L249" s="754"/>
      <c r="M249" s="22"/>
      <c r="N249" s="22"/>
      <c r="O249" s="22"/>
      <c r="P249" s="22"/>
      <c r="Q249" s="22"/>
      <c r="R249" s="22"/>
      <c r="S249" s="22"/>
      <c r="T249" s="22"/>
      <c r="U249" s="22"/>
      <c r="V249" s="22"/>
      <c r="W249" s="22"/>
      <c r="X249" s="22"/>
      <c r="Y249" s="22"/>
      <c r="Z249" s="22"/>
      <c r="AA249" s="22"/>
      <c r="AB249" s="22"/>
      <c r="AC249" s="22"/>
      <c r="AD249" s="22"/>
      <c r="AE249" s="22"/>
      <c r="AF249" s="22"/>
      <c r="AG249" s="22"/>
      <c r="AH249" s="22"/>
      <c r="AJ249" s="22"/>
      <c r="AK249" s="22"/>
      <c r="AL249" s="22"/>
      <c r="AM249" s="22"/>
      <c r="AN249" s="22"/>
      <c r="AO249" s="22"/>
      <c r="AP249" s="22"/>
      <c r="AQ249" s="22"/>
      <c r="AR249" s="22"/>
      <c r="AS249" s="22"/>
      <c r="AT249" s="22"/>
      <c r="AU249" s="22"/>
      <c r="AV249" s="22"/>
      <c r="AW249" s="22"/>
      <c r="AX249" s="22"/>
      <c r="AY249" s="22"/>
      <c r="AZ249" s="22"/>
      <c r="BA249" s="22"/>
    </row>
    <row r="250">
      <c r="A250" s="22"/>
      <c r="B250" s="22"/>
      <c r="C250" s="22"/>
      <c r="D250" s="22"/>
      <c r="E250" s="22"/>
      <c r="F250" s="22"/>
      <c r="G250" s="22"/>
      <c r="H250" s="752"/>
      <c r="I250" s="22"/>
      <c r="J250" s="22"/>
      <c r="K250" s="22"/>
      <c r="L250" s="754"/>
      <c r="M250" s="22"/>
      <c r="N250" s="22"/>
      <c r="O250" s="22"/>
      <c r="P250" s="22"/>
      <c r="Q250" s="22"/>
      <c r="R250" s="22"/>
      <c r="S250" s="22"/>
      <c r="T250" s="22"/>
      <c r="U250" s="22"/>
      <c r="V250" s="22"/>
      <c r="W250" s="22"/>
      <c r="X250" s="22"/>
      <c r="Y250" s="22"/>
      <c r="Z250" s="22"/>
      <c r="AA250" s="22"/>
      <c r="AB250" s="22"/>
      <c r="AC250" s="22"/>
      <c r="AD250" s="22"/>
      <c r="AE250" s="22"/>
      <c r="AF250" s="22"/>
      <c r="AG250" s="22"/>
      <c r="AH250" s="22"/>
      <c r="AJ250" s="22"/>
      <c r="AK250" s="22"/>
      <c r="AL250" s="22"/>
      <c r="AM250" s="22"/>
      <c r="AN250" s="22"/>
      <c r="AO250" s="22"/>
      <c r="AP250" s="22"/>
      <c r="AQ250" s="22"/>
      <c r="AR250" s="22"/>
      <c r="AS250" s="22"/>
      <c r="AT250" s="22"/>
      <c r="AU250" s="22"/>
      <c r="AV250" s="22"/>
      <c r="AW250" s="22"/>
      <c r="AX250" s="22"/>
      <c r="AY250" s="22"/>
      <c r="AZ250" s="22"/>
      <c r="BA250" s="22"/>
    </row>
    <row r="251">
      <c r="A251" s="22"/>
      <c r="B251" s="22"/>
      <c r="C251" s="22"/>
      <c r="D251" s="22"/>
      <c r="E251" s="22"/>
      <c r="F251" s="22"/>
      <c r="G251" s="22"/>
      <c r="H251" s="752"/>
      <c r="I251" s="22"/>
      <c r="J251" s="22"/>
      <c r="K251" s="22"/>
      <c r="L251" s="754"/>
      <c r="M251" s="22"/>
      <c r="N251" s="22"/>
      <c r="O251" s="22"/>
      <c r="P251" s="22"/>
      <c r="Q251" s="22"/>
      <c r="R251" s="22"/>
      <c r="S251" s="22"/>
      <c r="T251" s="22"/>
      <c r="U251" s="22"/>
      <c r="V251" s="22"/>
      <c r="W251" s="22"/>
      <c r="X251" s="22"/>
      <c r="Y251" s="22"/>
      <c r="Z251" s="22"/>
      <c r="AA251" s="22"/>
      <c r="AB251" s="22"/>
      <c r="AC251" s="22"/>
      <c r="AD251" s="22"/>
      <c r="AE251" s="22"/>
      <c r="AF251" s="22"/>
      <c r="AG251" s="22"/>
      <c r="AH251" s="22"/>
      <c r="AJ251" s="22"/>
      <c r="AK251" s="22"/>
      <c r="AL251" s="22"/>
      <c r="AM251" s="22"/>
      <c r="AN251" s="22"/>
      <c r="AO251" s="22"/>
      <c r="AP251" s="22"/>
      <c r="AQ251" s="22"/>
      <c r="AR251" s="22"/>
      <c r="AS251" s="22"/>
      <c r="AT251" s="22"/>
      <c r="AU251" s="22"/>
      <c r="AV251" s="22"/>
      <c r="AW251" s="22"/>
      <c r="AX251" s="22"/>
      <c r="AY251" s="22"/>
      <c r="AZ251" s="22"/>
      <c r="BA251" s="22"/>
    </row>
    <row r="252">
      <c r="A252" s="22"/>
      <c r="B252" s="22"/>
      <c r="C252" s="22"/>
      <c r="D252" s="22"/>
      <c r="E252" s="22"/>
      <c r="F252" s="22"/>
      <c r="G252" s="22"/>
      <c r="H252" s="752"/>
      <c r="I252" s="22"/>
      <c r="J252" s="22"/>
      <c r="K252" s="22"/>
      <c r="L252" s="754"/>
      <c r="M252" s="22"/>
      <c r="N252" s="22"/>
      <c r="O252" s="22"/>
      <c r="P252" s="22"/>
      <c r="Q252" s="22"/>
      <c r="R252" s="22"/>
      <c r="S252" s="22"/>
      <c r="T252" s="22"/>
      <c r="U252" s="22"/>
      <c r="V252" s="22"/>
      <c r="W252" s="22"/>
      <c r="X252" s="22"/>
      <c r="Y252" s="22"/>
      <c r="Z252" s="22"/>
      <c r="AA252" s="22"/>
      <c r="AB252" s="22"/>
      <c r="AC252" s="22"/>
      <c r="AD252" s="22"/>
      <c r="AE252" s="22"/>
      <c r="AF252" s="22"/>
      <c r="AG252" s="22"/>
      <c r="AH252" s="22"/>
      <c r="AJ252" s="22"/>
      <c r="AK252" s="22"/>
      <c r="AL252" s="22"/>
      <c r="AM252" s="22"/>
      <c r="AN252" s="22"/>
      <c r="AO252" s="22"/>
      <c r="AP252" s="22"/>
      <c r="AQ252" s="22"/>
      <c r="AR252" s="22"/>
      <c r="AS252" s="22"/>
      <c r="AT252" s="22"/>
      <c r="AU252" s="22"/>
      <c r="AV252" s="22"/>
      <c r="AW252" s="22"/>
      <c r="AX252" s="22"/>
      <c r="AY252" s="22"/>
      <c r="AZ252" s="22"/>
      <c r="BA252" s="22"/>
    </row>
    <row r="253">
      <c r="A253" s="22"/>
      <c r="B253" s="22"/>
      <c r="C253" s="22"/>
      <c r="D253" s="22"/>
      <c r="E253" s="22"/>
      <c r="F253" s="22"/>
      <c r="G253" s="22"/>
      <c r="H253" s="752"/>
      <c r="I253" s="22"/>
      <c r="J253" s="22"/>
      <c r="K253" s="22"/>
      <c r="L253" s="754"/>
      <c r="M253" s="22"/>
      <c r="N253" s="22"/>
      <c r="O253" s="22"/>
      <c r="P253" s="22"/>
      <c r="Q253" s="22"/>
      <c r="R253" s="22"/>
      <c r="S253" s="22"/>
      <c r="T253" s="22"/>
      <c r="U253" s="22"/>
      <c r="V253" s="22"/>
      <c r="W253" s="22"/>
      <c r="X253" s="22"/>
      <c r="Y253" s="22"/>
      <c r="Z253" s="22"/>
      <c r="AA253" s="22"/>
      <c r="AB253" s="22"/>
      <c r="AC253" s="22"/>
      <c r="AD253" s="22"/>
      <c r="AE253" s="22"/>
      <c r="AF253" s="22"/>
      <c r="AG253" s="22"/>
      <c r="AH253" s="22"/>
      <c r="AJ253" s="22"/>
      <c r="AK253" s="22"/>
      <c r="AL253" s="22"/>
      <c r="AM253" s="22"/>
      <c r="AN253" s="22"/>
      <c r="AO253" s="22"/>
      <c r="AP253" s="22"/>
      <c r="AQ253" s="22"/>
      <c r="AR253" s="22"/>
      <c r="AS253" s="22"/>
      <c r="AT253" s="22"/>
      <c r="AU253" s="22"/>
      <c r="AV253" s="22"/>
      <c r="AW253" s="22"/>
      <c r="AX253" s="22"/>
      <c r="AY253" s="22"/>
      <c r="AZ253" s="22"/>
      <c r="BA253" s="22"/>
    </row>
    <row r="254">
      <c r="A254" s="22"/>
      <c r="B254" s="22"/>
      <c r="C254" s="22"/>
      <c r="D254" s="22"/>
      <c r="E254" s="22"/>
      <c r="F254" s="22"/>
      <c r="G254" s="22"/>
      <c r="H254" s="752"/>
      <c r="I254" s="22"/>
      <c r="J254" s="22"/>
      <c r="K254" s="22"/>
      <c r="L254" s="754"/>
      <c r="M254" s="22"/>
      <c r="N254" s="22"/>
      <c r="O254" s="22"/>
      <c r="P254" s="22"/>
      <c r="Q254" s="22"/>
      <c r="R254" s="22"/>
      <c r="S254" s="22"/>
      <c r="T254" s="22"/>
      <c r="U254" s="22"/>
      <c r="V254" s="22"/>
      <c r="W254" s="22"/>
      <c r="X254" s="22"/>
      <c r="Y254" s="22"/>
      <c r="Z254" s="22"/>
      <c r="AA254" s="22"/>
      <c r="AB254" s="22"/>
      <c r="AC254" s="22"/>
      <c r="AD254" s="22"/>
      <c r="AE254" s="22"/>
      <c r="AF254" s="22"/>
      <c r="AG254" s="22"/>
      <c r="AH254" s="22"/>
      <c r="AJ254" s="22"/>
      <c r="AK254" s="22"/>
      <c r="AL254" s="22"/>
      <c r="AM254" s="22"/>
      <c r="AN254" s="22"/>
      <c r="AO254" s="22"/>
      <c r="AP254" s="22"/>
      <c r="AQ254" s="22"/>
      <c r="AR254" s="22"/>
      <c r="AS254" s="22"/>
      <c r="AT254" s="22"/>
      <c r="AU254" s="22"/>
      <c r="AV254" s="22"/>
      <c r="AW254" s="22"/>
      <c r="AX254" s="22"/>
      <c r="AY254" s="22"/>
      <c r="AZ254" s="22"/>
      <c r="BA254" s="22"/>
    </row>
    <row r="255">
      <c r="A255" s="22"/>
      <c r="B255" s="22"/>
      <c r="C255" s="22"/>
      <c r="D255" s="22"/>
      <c r="E255" s="22"/>
      <c r="F255" s="22"/>
      <c r="G255" s="22"/>
      <c r="H255" s="752"/>
      <c r="I255" s="22"/>
      <c r="J255" s="22"/>
      <c r="K255" s="22"/>
      <c r="L255" s="754"/>
      <c r="M255" s="22"/>
      <c r="N255" s="22"/>
      <c r="O255" s="22"/>
      <c r="P255" s="22"/>
      <c r="Q255" s="22"/>
      <c r="R255" s="22"/>
      <c r="S255" s="22"/>
      <c r="T255" s="22"/>
      <c r="U255" s="22"/>
      <c r="V255" s="22"/>
      <c r="W255" s="22"/>
      <c r="X255" s="22"/>
      <c r="Y255" s="22"/>
      <c r="Z255" s="22"/>
      <c r="AA255" s="22"/>
      <c r="AB255" s="22"/>
      <c r="AC255" s="22"/>
      <c r="AD255" s="22"/>
      <c r="AE255" s="22"/>
      <c r="AF255" s="22"/>
      <c r="AG255" s="22"/>
      <c r="AH255" s="22"/>
      <c r="AJ255" s="22"/>
      <c r="AK255" s="22"/>
      <c r="AL255" s="22"/>
      <c r="AM255" s="22"/>
      <c r="AN255" s="22"/>
      <c r="AO255" s="22"/>
      <c r="AP255" s="22"/>
      <c r="AQ255" s="22"/>
      <c r="AR255" s="22"/>
      <c r="AS255" s="22"/>
      <c r="AT255" s="22"/>
      <c r="AU255" s="22"/>
      <c r="AV255" s="22"/>
      <c r="AW255" s="22"/>
      <c r="AX255" s="22"/>
      <c r="AY255" s="22"/>
      <c r="AZ255" s="22"/>
      <c r="BA255" s="22"/>
    </row>
    <row r="256">
      <c r="A256" s="22"/>
      <c r="B256" s="22"/>
      <c r="C256" s="22"/>
      <c r="D256" s="22"/>
      <c r="E256" s="22"/>
      <c r="F256" s="22"/>
      <c r="G256" s="22"/>
      <c r="H256" s="752"/>
      <c r="I256" s="22"/>
      <c r="J256" s="22"/>
      <c r="K256" s="22"/>
      <c r="L256" s="754"/>
      <c r="M256" s="22"/>
      <c r="N256" s="22"/>
      <c r="O256" s="22"/>
      <c r="P256" s="22"/>
      <c r="Q256" s="22"/>
      <c r="R256" s="22"/>
      <c r="S256" s="22"/>
      <c r="T256" s="22"/>
      <c r="U256" s="22"/>
      <c r="V256" s="22"/>
      <c r="W256" s="22"/>
      <c r="X256" s="22"/>
      <c r="Y256" s="22"/>
      <c r="Z256" s="22"/>
      <c r="AA256" s="22"/>
      <c r="AB256" s="22"/>
      <c r="AC256" s="22"/>
      <c r="AD256" s="22"/>
      <c r="AE256" s="22"/>
      <c r="AF256" s="22"/>
      <c r="AG256" s="22"/>
      <c r="AH256" s="22"/>
      <c r="AJ256" s="22"/>
      <c r="AK256" s="22"/>
      <c r="AL256" s="22"/>
      <c r="AM256" s="22"/>
      <c r="AN256" s="22"/>
      <c r="AO256" s="22"/>
      <c r="AP256" s="22"/>
      <c r="AQ256" s="22"/>
      <c r="AR256" s="22"/>
      <c r="AS256" s="22"/>
      <c r="AT256" s="22"/>
      <c r="AU256" s="22"/>
      <c r="AV256" s="22"/>
      <c r="AW256" s="22"/>
      <c r="AX256" s="22"/>
      <c r="AY256" s="22"/>
      <c r="AZ256" s="22"/>
      <c r="BA256" s="22"/>
    </row>
    <row r="257">
      <c r="A257" s="22"/>
      <c r="B257" s="22"/>
      <c r="C257" s="22"/>
      <c r="D257" s="22"/>
      <c r="E257" s="22"/>
      <c r="F257" s="22"/>
      <c r="G257" s="22"/>
      <c r="H257" s="752"/>
      <c r="I257" s="22"/>
      <c r="J257" s="22"/>
      <c r="K257" s="22"/>
      <c r="L257" s="754"/>
      <c r="M257" s="22"/>
      <c r="N257" s="22"/>
      <c r="O257" s="22"/>
      <c r="P257" s="22"/>
      <c r="Q257" s="22"/>
      <c r="R257" s="22"/>
      <c r="S257" s="22"/>
      <c r="T257" s="22"/>
      <c r="U257" s="22"/>
      <c r="V257" s="22"/>
      <c r="W257" s="22"/>
      <c r="X257" s="22"/>
      <c r="Y257" s="22"/>
      <c r="Z257" s="22"/>
      <c r="AA257" s="22"/>
      <c r="AB257" s="22"/>
      <c r="AC257" s="22"/>
      <c r="AD257" s="22"/>
      <c r="AE257" s="22"/>
      <c r="AF257" s="22"/>
      <c r="AG257" s="22"/>
      <c r="AH257" s="22"/>
      <c r="AJ257" s="22"/>
      <c r="AK257" s="22"/>
      <c r="AL257" s="22"/>
      <c r="AM257" s="22"/>
      <c r="AN257" s="22"/>
      <c r="AO257" s="22"/>
      <c r="AP257" s="22"/>
      <c r="AQ257" s="22"/>
      <c r="AR257" s="22"/>
      <c r="AS257" s="22"/>
      <c r="AT257" s="22"/>
      <c r="AU257" s="22"/>
      <c r="AV257" s="22"/>
      <c r="AW257" s="22"/>
      <c r="AX257" s="22"/>
      <c r="AY257" s="22"/>
      <c r="AZ257" s="22"/>
      <c r="BA257" s="22"/>
    </row>
    <row r="258">
      <c r="A258" s="22"/>
      <c r="B258" s="22"/>
      <c r="C258" s="22"/>
      <c r="D258" s="22"/>
      <c r="E258" s="22"/>
      <c r="F258" s="22"/>
      <c r="G258" s="22"/>
      <c r="H258" s="752"/>
      <c r="I258" s="22"/>
      <c r="J258" s="22"/>
      <c r="K258" s="22"/>
      <c r="L258" s="754"/>
      <c r="M258" s="22"/>
      <c r="N258" s="22"/>
      <c r="O258" s="22"/>
      <c r="P258" s="22"/>
      <c r="Q258" s="22"/>
      <c r="R258" s="22"/>
      <c r="S258" s="22"/>
      <c r="T258" s="22"/>
      <c r="U258" s="22"/>
      <c r="V258" s="22"/>
      <c r="W258" s="22"/>
      <c r="X258" s="22"/>
      <c r="Y258" s="22"/>
      <c r="Z258" s="22"/>
      <c r="AA258" s="22"/>
      <c r="AB258" s="22"/>
      <c r="AC258" s="22"/>
      <c r="AD258" s="22"/>
      <c r="AE258" s="22"/>
      <c r="AF258" s="22"/>
      <c r="AG258" s="22"/>
      <c r="AH258" s="22"/>
      <c r="AJ258" s="22"/>
      <c r="AK258" s="22"/>
      <c r="AL258" s="22"/>
      <c r="AM258" s="22"/>
      <c r="AN258" s="22"/>
      <c r="AO258" s="22"/>
      <c r="AP258" s="22"/>
      <c r="AQ258" s="22"/>
      <c r="AR258" s="22"/>
      <c r="AS258" s="22"/>
      <c r="AT258" s="22"/>
      <c r="AU258" s="22"/>
      <c r="AV258" s="22"/>
      <c r="AW258" s="22"/>
      <c r="AX258" s="22"/>
      <c r="AY258" s="22"/>
      <c r="AZ258" s="22"/>
      <c r="BA258" s="22"/>
    </row>
    <row r="259">
      <c r="A259" s="22"/>
      <c r="B259" s="22"/>
      <c r="C259" s="22"/>
      <c r="D259" s="22"/>
      <c r="E259" s="22"/>
      <c r="F259" s="22"/>
      <c r="G259" s="22"/>
      <c r="H259" s="752"/>
      <c r="I259" s="22"/>
      <c r="J259" s="22"/>
      <c r="K259" s="22"/>
      <c r="L259" s="754"/>
      <c r="M259" s="22"/>
      <c r="N259" s="22"/>
      <c r="O259" s="22"/>
      <c r="P259" s="22"/>
      <c r="Q259" s="22"/>
      <c r="R259" s="22"/>
      <c r="S259" s="22"/>
      <c r="T259" s="22"/>
      <c r="U259" s="22"/>
      <c r="V259" s="22"/>
      <c r="W259" s="22"/>
      <c r="X259" s="22"/>
      <c r="Y259" s="22"/>
      <c r="Z259" s="22"/>
      <c r="AA259" s="22"/>
      <c r="AB259" s="22"/>
      <c r="AC259" s="22"/>
      <c r="AD259" s="22"/>
      <c r="AE259" s="22"/>
      <c r="AF259" s="22"/>
      <c r="AG259" s="22"/>
      <c r="AH259" s="22"/>
      <c r="AJ259" s="22"/>
      <c r="AK259" s="22"/>
      <c r="AL259" s="22"/>
      <c r="AM259" s="22"/>
      <c r="AN259" s="22"/>
      <c r="AO259" s="22"/>
      <c r="AP259" s="22"/>
      <c r="AQ259" s="22"/>
      <c r="AR259" s="22"/>
      <c r="AS259" s="22"/>
      <c r="AT259" s="22"/>
      <c r="AU259" s="22"/>
      <c r="AV259" s="22"/>
      <c r="AW259" s="22"/>
      <c r="AX259" s="22"/>
      <c r="AY259" s="22"/>
      <c r="AZ259" s="22"/>
      <c r="BA259" s="22"/>
    </row>
    <row r="260">
      <c r="A260" s="22"/>
      <c r="B260" s="22"/>
      <c r="C260" s="22"/>
      <c r="D260" s="22"/>
      <c r="E260" s="22"/>
      <c r="F260" s="22"/>
      <c r="G260" s="22"/>
      <c r="H260" s="752"/>
      <c r="I260" s="22"/>
      <c r="J260" s="22"/>
      <c r="K260" s="22"/>
      <c r="L260" s="754"/>
      <c r="M260" s="22"/>
      <c r="N260" s="22"/>
      <c r="O260" s="22"/>
      <c r="P260" s="22"/>
      <c r="Q260" s="22"/>
      <c r="R260" s="22"/>
      <c r="S260" s="22"/>
      <c r="T260" s="22"/>
      <c r="U260" s="22"/>
      <c r="V260" s="22"/>
      <c r="W260" s="22"/>
      <c r="X260" s="22"/>
      <c r="Y260" s="22"/>
      <c r="Z260" s="22"/>
      <c r="AA260" s="22"/>
      <c r="AB260" s="22"/>
      <c r="AC260" s="22"/>
      <c r="AD260" s="22"/>
      <c r="AE260" s="22"/>
      <c r="AF260" s="22"/>
      <c r="AG260" s="22"/>
      <c r="AH260" s="22"/>
      <c r="AJ260" s="22"/>
      <c r="AK260" s="22"/>
      <c r="AL260" s="22"/>
      <c r="AM260" s="22"/>
      <c r="AN260" s="22"/>
      <c r="AO260" s="22"/>
      <c r="AP260" s="22"/>
      <c r="AQ260" s="22"/>
      <c r="AR260" s="22"/>
      <c r="AS260" s="22"/>
      <c r="AT260" s="22"/>
      <c r="AU260" s="22"/>
      <c r="AV260" s="22"/>
      <c r="AW260" s="22"/>
      <c r="AX260" s="22"/>
      <c r="AY260" s="22"/>
      <c r="AZ260" s="22"/>
      <c r="BA260" s="22"/>
    </row>
    <row r="261">
      <c r="A261" s="22"/>
      <c r="B261" s="22"/>
      <c r="C261" s="22"/>
      <c r="D261" s="22"/>
      <c r="E261" s="22"/>
      <c r="F261" s="22"/>
      <c r="G261" s="22"/>
      <c r="H261" s="752"/>
      <c r="I261" s="22"/>
      <c r="J261" s="22"/>
      <c r="K261" s="22"/>
      <c r="L261" s="754"/>
      <c r="M261" s="22"/>
      <c r="N261" s="22"/>
      <c r="O261" s="22"/>
      <c r="P261" s="22"/>
      <c r="Q261" s="22"/>
      <c r="R261" s="22"/>
      <c r="S261" s="22"/>
      <c r="T261" s="22"/>
      <c r="U261" s="22"/>
      <c r="V261" s="22"/>
      <c r="W261" s="22"/>
      <c r="X261" s="22"/>
      <c r="Y261" s="22"/>
      <c r="Z261" s="22"/>
      <c r="AA261" s="22"/>
      <c r="AB261" s="22"/>
      <c r="AC261" s="22"/>
      <c r="AD261" s="22"/>
      <c r="AE261" s="22"/>
      <c r="AF261" s="22"/>
      <c r="AG261" s="22"/>
      <c r="AH261" s="22"/>
      <c r="AJ261" s="22"/>
      <c r="AK261" s="22"/>
      <c r="AL261" s="22"/>
      <c r="AM261" s="22"/>
      <c r="AN261" s="22"/>
      <c r="AO261" s="22"/>
      <c r="AP261" s="22"/>
      <c r="AQ261" s="22"/>
      <c r="AR261" s="22"/>
      <c r="AS261" s="22"/>
      <c r="AT261" s="22"/>
      <c r="AU261" s="22"/>
      <c r="AV261" s="22"/>
      <c r="AW261" s="22"/>
      <c r="AX261" s="22"/>
      <c r="AY261" s="22"/>
      <c r="AZ261" s="22"/>
      <c r="BA261" s="22"/>
    </row>
    <row r="262">
      <c r="A262" s="22"/>
      <c r="B262" s="22"/>
      <c r="C262" s="22"/>
      <c r="D262" s="22"/>
      <c r="E262" s="22"/>
      <c r="F262" s="22"/>
      <c r="G262" s="22"/>
      <c r="H262" s="752"/>
      <c r="I262" s="22"/>
      <c r="J262" s="22"/>
      <c r="K262" s="22"/>
      <c r="L262" s="754"/>
      <c r="M262" s="22"/>
      <c r="N262" s="22"/>
      <c r="O262" s="22"/>
      <c r="P262" s="22"/>
      <c r="Q262" s="22"/>
      <c r="R262" s="22"/>
      <c r="S262" s="22"/>
      <c r="T262" s="22"/>
      <c r="U262" s="22"/>
      <c r="V262" s="22"/>
      <c r="W262" s="22"/>
      <c r="X262" s="22"/>
      <c r="Y262" s="22"/>
      <c r="Z262" s="22"/>
      <c r="AA262" s="22"/>
      <c r="AB262" s="22"/>
      <c r="AC262" s="22"/>
      <c r="AD262" s="22"/>
      <c r="AE262" s="22"/>
      <c r="AF262" s="22"/>
      <c r="AG262" s="22"/>
      <c r="AH262" s="22"/>
      <c r="AJ262" s="22"/>
      <c r="AK262" s="22"/>
      <c r="AL262" s="22"/>
      <c r="AM262" s="22"/>
      <c r="AN262" s="22"/>
      <c r="AO262" s="22"/>
      <c r="AP262" s="22"/>
      <c r="AQ262" s="22"/>
      <c r="AR262" s="22"/>
      <c r="AS262" s="22"/>
      <c r="AT262" s="22"/>
      <c r="AU262" s="22"/>
      <c r="AV262" s="22"/>
      <c r="AW262" s="22"/>
      <c r="AX262" s="22"/>
      <c r="AY262" s="22"/>
      <c r="AZ262" s="22"/>
      <c r="BA262" s="22"/>
    </row>
    <row r="263">
      <c r="A263" s="22"/>
      <c r="B263" s="22"/>
      <c r="C263" s="22"/>
      <c r="D263" s="22"/>
      <c r="E263" s="22"/>
      <c r="F263" s="22"/>
      <c r="G263" s="22"/>
      <c r="H263" s="752"/>
      <c r="I263" s="22"/>
      <c r="J263" s="22"/>
      <c r="K263" s="22"/>
      <c r="L263" s="754"/>
      <c r="M263" s="22"/>
      <c r="N263" s="22"/>
      <c r="O263" s="22"/>
      <c r="P263" s="22"/>
      <c r="Q263" s="22"/>
      <c r="R263" s="22"/>
      <c r="S263" s="22"/>
      <c r="T263" s="22"/>
      <c r="U263" s="22"/>
      <c r="V263" s="22"/>
      <c r="W263" s="22"/>
      <c r="X263" s="22"/>
      <c r="Y263" s="22"/>
      <c r="Z263" s="22"/>
      <c r="AA263" s="22"/>
      <c r="AB263" s="22"/>
      <c r="AC263" s="22"/>
      <c r="AD263" s="22"/>
      <c r="AE263" s="22"/>
      <c r="AF263" s="22"/>
      <c r="AG263" s="22"/>
      <c r="AH263" s="22"/>
      <c r="AJ263" s="22"/>
      <c r="AK263" s="22"/>
      <c r="AL263" s="22"/>
      <c r="AM263" s="22"/>
      <c r="AN263" s="22"/>
      <c r="AO263" s="22"/>
      <c r="AP263" s="22"/>
      <c r="AQ263" s="22"/>
      <c r="AR263" s="22"/>
      <c r="AS263" s="22"/>
      <c r="AT263" s="22"/>
      <c r="AU263" s="22"/>
      <c r="AV263" s="22"/>
      <c r="AW263" s="22"/>
      <c r="AX263" s="22"/>
      <c r="AY263" s="22"/>
      <c r="AZ263" s="22"/>
      <c r="BA263" s="22"/>
    </row>
    <row r="264">
      <c r="A264" s="22"/>
      <c r="B264" s="22"/>
      <c r="C264" s="22"/>
      <c r="D264" s="22"/>
      <c r="E264" s="22"/>
      <c r="F264" s="22"/>
      <c r="G264" s="22"/>
      <c r="H264" s="752"/>
      <c r="I264" s="22"/>
      <c r="J264" s="22"/>
      <c r="K264" s="22"/>
      <c r="L264" s="754"/>
      <c r="M264" s="22"/>
      <c r="N264" s="22"/>
      <c r="O264" s="22"/>
      <c r="P264" s="22"/>
      <c r="Q264" s="22"/>
      <c r="R264" s="22"/>
      <c r="S264" s="22"/>
      <c r="T264" s="22"/>
      <c r="U264" s="22"/>
      <c r="V264" s="22"/>
      <c r="W264" s="22"/>
      <c r="X264" s="22"/>
      <c r="Y264" s="22"/>
      <c r="Z264" s="22"/>
      <c r="AA264" s="22"/>
      <c r="AB264" s="22"/>
      <c r="AC264" s="22"/>
      <c r="AD264" s="22"/>
      <c r="AE264" s="22"/>
      <c r="AF264" s="22"/>
      <c r="AG264" s="22"/>
      <c r="AH264" s="22"/>
      <c r="AJ264" s="22"/>
      <c r="AK264" s="22"/>
      <c r="AL264" s="22"/>
      <c r="AM264" s="22"/>
      <c r="AN264" s="22"/>
      <c r="AO264" s="22"/>
      <c r="AP264" s="22"/>
      <c r="AQ264" s="22"/>
      <c r="AR264" s="22"/>
      <c r="AS264" s="22"/>
      <c r="AT264" s="22"/>
      <c r="AU264" s="22"/>
      <c r="AV264" s="22"/>
      <c r="AW264" s="22"/>
      <c r="AX264" s="22"/>
      <c r="AY264" s="22"/>
      <c r="AZ264" s="22"/>
      <c r="BA264" s="22"/>
    </row>
    <row r="265">
      <c r="A265" s="22"/>
      <c r="B265" s="22"/>
      <c r="C265" s="22"/>
      <c r="D265" s="22"/>
      <c r="E265" s="22"/>
      <c r="F265" s="22"/>
      <c r="G265" s="22"/>
      <c r="H265" s="752"/>
      <c r="I265" s="22"/>
      <c r="J265" s="22"/>
      <c r="K265" s="22"/>
      <c r="L265" s="754"/>
      <c r="M265" s="22"/>
      <c r="N265" s="22"/>
      <c r="O265" s="22"/>
      <c r="P265" s="22"/>
      <c r="Q265" s="22"/>
      <c r="R265" s="22"/>
      <c r="S265" s="22"/>
      <c r="T265" s="22"/>
      <c r="U265" s="22"/>
      <c r="V265" s="22"/>
      <c r="W265" s="22"/>
      <c r="X265" s="22"/>
      <c r="Y265" s="22"/>
      <c r="Z265" s="22"/>
      <c r="AA265" s="22"/>
      <c r="AB265" s="22"/>
      <c r="AC265" s="22"/>
      <c r="AD265" s="22"/>
      <c r="AE265" s="22"/>
      <c r="AF265" s="22"/>
      <c r="AG265" s="22"/>
      <c r="AH265" s="22"/>
      <c r="AJ265" s="22"/>
      <c r="AK265" s="22"/>
      <c r="AL265" s="22"/>
      <c r="AM265" s="22"/>
      <c r="AN265" s="22"/>
      <c r="AO265" s="22"/>
      <c r="AP265" s="22"/>
      <c r="AQ265" s="22"/>
      <c r="AR265" s="22"/>
      <c r="AS265" s="22"/>
      <c r="AT265" s="22"/>
      <c r="AU265" s="22"/>
      <c r="AV265" s="22"/>
      <c r="AW265" s="22"/>
      <c r="AX265" s="22"/>
      <c r="AY265" s="22"/>
      <c r="AZ265" s="22"/>
      <c r="BA265" s="22"/>
    </row>
    <row r="266">
      <c r="A266" s="22"/>
      <c r="B266" s="22"/>
      <c r="C266" s="22"/>
      <c r="D266" s="22"/>
      <c r="E266" s="22"/>
      <c r="F266" s="22"/>
      <c r="G266" s="22"/>
      <c r="H266" s="752"/>
      <c r="I266" s="22"/>
      <c r="J266" s="22"/>
      <c r="K266" s="22"/>
      <c r="L266" s="754"/>
      <c r="M266" s="22"/>
      <c r="N266" s="22"/>
      <c r="O266" s="22"/>
      <c r="P266" s="22"/>
      <c r="Q266" s="22"/>
      <c r="R266" s="22"/>
      <c r="S266" s="22"/>
      <c r="T266" s="22"/>
      <c r="U266" s="22"/>
      <c r="V266" s="22"/>
      <c r="W266" s="22"/>
      <c r="X266" s="22"/>
      <c r="Y266" s="22"/>
      <c r="Z266" s="22"/>
      <c r="AA266" s="22"/>
      <c r="AB266" s="22"/>
      <c r="AC266" s="22"/>
      <c r="AD266" s="22"/>
      <c r="AE266" s="22"/>
      <c r="AF266" s="22"/>
      <c r="AG266" s="22"/>
      <c r="AH266" s="22"/>
      <c r="AJ266" s="22"/>
      <c r="AK266" s="22"/>
      <c r="AL266" s="22"/>
      <c r="AM266" s="22"/>
      <c r="AN266" s="22"/>
      <c r="AO266" s="22"/>
      <c r="AP266" s="22"/>
      <c r="AQ266" s="22"/>
      <c r="AR266" s="22"/>
      <c r="AS266" s="22"/>
      <c r="AT266" s="22"/>
      <c r="AU266" s="22"/>
      <c r="AV266" s="22"/>
      <c r="AW266" s="22"/>
      <c r="AX266" s="22"/>
      <c r="AY266" s="22"/>
      <c r="AZ266" s="22"/>
      <c r="BA266" s="22"/>
    </row>
    <row r="267">
      <c r="A267" s="22"/>
      <c r="B267" s="22"/>
      <c r="C267" s="22"/>
      <c r="D267" s="22"/>
      <c r="E267" s="22"/>
      <c r="F267" s="22"/>
      <c r="G267" s="22"/>
      <c r="H267" s="752"/>
      <c r="I267" s="22"/>
      <c r="J267" s="22"/>
      <c r="K267" s="22"/>
      <c r="L267" s="754"/>
      <c r="M267" s="22"/>
      <c r="N267" s="22"/>
      <c r="O267" s="22"/>
      <c r="P267" s="22"/>
      <c r="Q267" s="22"/>
      <c r="R267" s="22"/>
      <c r="S267" s="22"/>
      <c r="T267" s="22"/>
      <c r="U267" s="22"/>
      <c r="V267" s="22"/>
      <c r="W267" s="22"/>
      <c r="X267" s="22"/>
      <c r="Y267" s="22"/>
      <c r="Z267" s="22"/>
      <c r="AA267" s="22"/>
      <c r="AB267" s="22"/>
      <c r="AC267" s="22"/>
      <c r="AD267" s="22"/>
      <c r="AE267" s="22"/>
      <c r="AF267" s="22"/>
      <c r="AG267" s="22"/>
      <c r="AH267" s="22"/>
      <c r="AJ267" s="22"/>
      <c r="AK267" s="22"/>
      <c r="AL267" s="22"/>
      <c r="AM267" s="22"/>
      <c r="AN267" s="22"/>
      <c r="AO267" s="22"/>
      <c r="AP267" s="22"/>
      <c r="AQ267" s="22"/>
      <c r="AR267" s="22"/>
      <c r="AS267" s="22"/>
      <c r="AT267" s="22"/>
      <c r="AU267" s="22"/>
      <c r="AV267" s="22"/>
      <c r="AW267" s="22"/>
      <c r="AX267" s="22"/>
      <c r="AY267" s="22"/>
      <c r="AZ267" s="22"/>
      <c r="BA267" s="22"/>
    </row>
    <row r="268">
      <c r="A268" s="22"/>
      <c r="B268" s="22"/>
      <c r="C268" s="22"/>
      <c r="D268" s="22"/>
      <c r="E268" s="22"/>
      <c r="F268" s="22"/>
      <c r="G268" s="22"/>
      <c r="H268" s="752"/>
      <c r="I268" s="22"/>
      <c r="J268" s="22"/>
      <c r="K268" s="22"/>
      <c r="L268" s="754"/>
      <c r="M268" s="22"/>
      <c r="N268" s="22"/>
      <c r="O268" s="22"/>
      <c r="P268" s="22"/>
      <c r="Q268" s="22"/>
      <c r="R268" s="22"/>
      <c r="S268" s="22"/>
      <c r="T268" s="22"/>
      <c r="U268" s="22"/>
      <c r="V268" s="22"/>
      <c r="W268" s="22"/>
      <c r="X268" s="22"/>
      <c r="Y268" s="22"/>
      <c r="Z268" s="22"/>
      <c r="AA268" s="22"/>
      <c r="AB268" s="22"/>
      <c r="AC268" s="22"/>
      <c r="AD268" s="22"/>
      <c r="AE268" s="22"/>
      <c r="AF268" s="22"/>
      <c r="AG268" s="22"/>
      <c r="AH268" s="22"/>
      <c r="AJ268" s="22"/>
      <c r="AK268" s="22"/>
      <c r="AL268" s="22"/>
      <c r="AM268" s="22"/>
      <c r="AN268" s="22"/>
      <c r="AO268" s="22"/>
      <c r="AP268" s="22"/>
      <c r="AQ268" s="22"/>
      <c r="AR268" s="22"/>
      <c r="AS268" s="22"/>
      <c r="AT268" s="22"/>
      <c r="AU268" s="22"/>
      <c r="AV268" s="22"/>
      <c r="AW268" s="22"/>
      <c r="AX268" s="22"/>
      <c r="AY268" s="22"/>
      <c r="AZ268" s="22"/>
      <c r="BA268" s="22"/>
    </row>
    <row r="269">
      <c r="A269" s="22"/>
      <c r="B269" s="22"/>
      <c r="C269" s="22"/>
      <c r="D269" s="22"/>
      <c r="E269" s="22"/>
      <c r="F269" s="22"/>
      <c r="G269" s="22"/>
      <c r="H269" s="752"/>
      <c r="I269" s="22"/>
      <c r="J269" s="22"/>
      <c r="K269" s="22"/>
      <c r="L269" s="754"/>
      <c r="M269" s="22"/>
      <c r="N269" s="22"/>
      <c r="O269" s="22"/>
      <c r="P269" s="22"/>
      <c r="Q269" s="22"/>
      <c r="R269" s="22"/>
      <c r="S269" s="22"/>
      <c r="T269" s="22"/>
      <c r="U269" s="22"/>
      <c r="V269" s="22"/>
      <c r="W269" s="22"/>
      <c r="X269" s="22"/>
      <c r="Y269" s="22"/>
      <c r="Z269" s="22"/>
      <c r="AA269" s="22"/>
      <c r="AB269" s="22"/>
      <c r="AC269" s="22"/>
      <c r="AD269" s="22"/>
      <c r="AE269" s="22"/>
      <c r="AF269" s="22"/>
      <c r="AG269" s="22"/>
      <c r="AH269" s="22"/>
      <c r="AJ269" s="22"/>
      <c r="AK269" s="22"/>
      <c r="AL269" s="22"/>
      <c r="AM269" s="22"/>
      <c r="AN269" s="22"/>
      <c r="AO269" s="22"/>
      <c r="AP269" s="22"/>
      <c r="AQ269" s="22"/>
      <c r="AR269" s="22"/>
      <c r="AS269" s="22"/>
      <c r="AT269" s="22"/>
      <c r="AU269" s="22"/>
      <c r="AV269" s="22"/>
      <c r="AW269" s="22"/>
      <c r="AX269" s="22"/>
      <c r="AY269" s="22"/>
      <c r="AZ269" s="22"/>
      <c r="BA269" s="22"/>
    </row>
    <row r="270">
      <c r="A270" s="22"/>
      <c r="B270" s="22"/>
      <c r="C270" s="22"/>
      <c r="D270" s="22"/>
      <c r="E270" s="22"/>
      <c r="F270" s="22"/>
      <c r="G270" s="22"/>
      <c r="H270" s="752"/>
      <c r="I270" s="22"/>
      <c r="J270" s="22"/>
      <c r="K270" s="22"/>
      <c r="L270" s="754"/>
      <c r="M270" s="22"/>
      <c r="N270" s="22"/>
      <c r="O270" s="22"/>
      <c r="P270" s="22"/>
      <c r="Q270" s="22"/>
      <c r="R270" s="22"/>
      <c r="S270" s="22"/>
      <c r="T270" s="22"/>
      <c r="U270" s="22"/>
      <c r="V270" s="22"/>
      <c r="W270" s="22"/>
      <c r="X270" s="22"/>
      <c r="Y270" s="22"/>
      <c r="Z270" s="22"/>
      <c r="AA270" s="22"/>
      <c r="AB270" s="22"/>
      <c r="AC270" s="22"/>
      <c r="AD270" s="22"/>
      <c r="AE270" s="22"/>
      <c r="AF270" s="22"/>
      <c r="AG270" s="22"/>
      <c r="AH270" s="22"/>
      <c r="AJ270" s="22"/>
      <c r="AK270" s="22"/>
      <c r="AL270" s="22"/>
      <c r="AM270" s="22"/>
      <c r="AN270" s="22"/>
      <c r="AO270" s="22"/>
      <c r="AP270" s="22"/>
      <c r="AQ270" s="22"/>
      <c r="AR270" s="22"/>
      <c r="AS270" s="22"/>
      <c r="AT270" s="22"/>
      <c r="AU270" s="22"/>
      <c r="AV270" s="22"/>
      <c r="AW270" s="22"/>
      <c r="AX270" s="22"/>
      <c r="AY270" s="22"/>
      <c r="AZ270" s="22"/>
      <c r="BA270" s="22"/>
    </row>
    <row r="271">
      <c r="A271" s="22"/>
      <c r="B271" s="22"/>
      <c r="C271" s="22"/>
      <c r="D271" s="22"/>
      <c r="E271" s="22"/>
      <c r="F271" s="22"/>
      <c r="G271" s="22"/>
      <c r="H271" s="752"/>
      <c r="I271" s="22"/>
      <c r="J271" s="22"/>
      <c r="K271" s="22"/>
      <c r="L271" s="754"/>
      <c r="M271" s="22"/>
      <c r="N271" s="22"/>
      <c r="O271" s="22"/>
      <c r="P271" s="22"/>
      <c r="Q271" s="22"/>
      <c r="R271" s="22"/>
      <c r="S271" s="22"/>
      <c r="T271" s="22"/>
      <c r="U271" s="22"/>
      <c r="V271" s="22"/>
      <c r="W271" s="22"/>
      <c r="X271" s="22"/>
      <c r="Y271" s="22"/>
      <c r="Z271" s="22"/>
      <c r="AA271" s="22"/>
      <c r="AB271" s="22"/>
      <c r="AC271" s="22"/>
      <c r="AD271" s="22"/>
      <c r="AE271" s="22"/>
      <c r="AF271" s="22"/>
      <c r="AG271" s="22"/>
      <c r="AH271" s="22"/>
      <c r="AJ271" s="22"/>
      <c r="AK271" s="22"/>
      <c r="AL271" s="22"/>
      <c r="AM271" s="22"/>
      <c r="AN271" s="22"/>
      <c r="AO271" s="22"/>
      <c r="AP271" s="22"/>
      <c r="AQ271" s="22"/>
      <c r="AR271" s="22"/>
      <c r="AS271" s="22"/>
      <c r="AT271" s="22"/>
      <c r="AU271" s="22"/>
      <c r="AV271" s="22"/>
      <c r="AW271" s="22"/>
      <c r="AX271" s="22"/>
      <c r="AY271" s="22"/>
      <c r="AZ271" s="22"/>
      <c r="BA271" s="22"/>
    </row>
    <row r="272">
      <c r="A272" s="22"/>
      <c r="B272" s="22"/>
      <c r="C272" s="22"/>
      <c r="D272" s="22"/>
      <c r="E272" s="22"/>
      <c r="F272" s="22"/>
      <c r="G272" s="22"/>
      <c r="H272" s="752"/>
      <c r="I272" s="22"/>
      <c r="J272" s="22"/>
      <c r="K272" s="22"/>
      <c r="L272" s="754"/>
      <c r="M272" s="22"/>
      <c r="N272" s="22"/>
      <c r="O272" s="22"/>
      <c r="P272" s="22"/>
      <c r="Q272" s="22"/>
      <c r="R272" s="22"/>
      <c r="S272" s="22"/>
      <c r="T272" s="22"/>
      <c r="U272" s="22"/>
      <c r="V272" s="22"/>
      <c r="W272" s="22"/>
      <c r="X272" s="22"/>
      <c r="Y272" s="22"/>
      <c r="Z272" s="22"/>
      <c r="AA272" s="22"/>
      <c r="AB272" s="22"/>
      <c r="AC272" s="22"/>
      <c r="AD272" s="22"/>
      <c r="AE272" s="22"/>
      <c r="AF272" s="22"/>
      <c r="AG272" s="22"/>
      <c r="AH272" s="22"/>
      <c r="AJ272" s="22"/>
      <c r="AK272" s="22"/>
      <c r="AL272" s="22"/>
      <c r="AM272" s="22"/>
      <c r="AN272" s="22"/>
      <c r="AO272" s="22"/>
      <c r="AP272" s="22"/>
      <c r="AQ272" s="22"/>
      <c r="AR272" s="22"/>
      <c r="AS272" s="22"/>
      <c r="AT272" s="22"/>
      <c r="AU272" s="22"/>
      <c r="AV272" s="22"/>
      <c r="AW272" s="22"/>
      <c r="AX272" s="22"/>
      <c r="AY272" s="22"/>
      <c r="AZ272" s="22"/>
      <c r="BA272" s="22"/>
    </row>
    <row r="273">
      <c r="A273" s="22"/>
      <c r="B273" s="22"/>
      <c r="C273" s="22"/>
      <c r="D273" s="22"/>
      <c r="E273" s="22"/>
      <c r="F273" s="22"/>
      <c r="G273" s="22"/>
      <c r="H273" s="752"/>
      <c r="I273" s="22"/>
      <c r="J273" s="22"/>
      <c r="K273" s="22"/>
      <c r="L273" s="754"/>
      <c r="M273" s="22"/>
      <c r="N273" s="22"/>
      <c r="O273" s="22"/>
      <c r="P273" s="22"/>
      <c r="Q273" s="22"/>
      <c r="R273" s="22"/>
      <c r="S273" s="22"/>
      <c r="T273" s="22"/>
      <c r="U273" s="22"/>
      <c r="V273" s="22"/>
      <c r="W273" s="22"/>
      <c r="X273" s="22"/>
      <c r="Y273" s="22"/>
      <c r="Z273" s="22"/>
      <c r="AA273" s="22"/>
      <c r="AB273" s="22"/>
      <c r="AC273" s="22"/>
      <c r="AD273" s="22"/>
      <c r="AE273" s="22"/>
      <c r="AF273" s="22"/>
      <c r="AG273" s="22"/>
      <c r="AH273" s="22"/>
      <c r="AJ273" s="22"/>
      <c r="AK273" s="22"/>
      <c r="AL273" s="22"/>
      <c r="AM273" s="22"/>
      <c r="AN273" s="22"/>
      <c r="AO273" s="22"/>
      <c r="AP273" s="22"/>
      <c r="AQ273" s="22"/>
      <c r="AR273" s="22"/>
      <c r="AS273" s="22"/>
      <c r="AT273" s="22"/>
      <c r="AU273" s="22"/>
      <c r="AV273" s="22"/>
      <c r="AW273" s="22"/>
      <c r="AX273" s="22"/>
      <c r="AY273" s="22"/>
      <c r="AZ273" s="22"/>
      <c r="BA273" s="22"/>
    </row>
    <row r="274">
      <c r="A274" s="22"/>
      <c r="B274" s="22"/>
      <c r="C274" s="22"/>
      <c r="D274" s="22"/>
      <c r="E274" s="22"/>
      <c r="F274" s="22"/>
      <c r="G274" s="22"/>
      <c r="H274" s="752"/>
      <c r="I274" s="22"/>
      <c r="J274" s="22"/>
      <c r="K274" s="22"/>
      <c r="L274" s="754"/>
      <c r="M274" s="22"/>
      <c r="N274" s="22"/>
      <c r="O274" s="22"/>
      <c r="P274" s="22"/>
      <c r="Q274" s="22"/>
      <c r="R274" s="22"/>
      <c r="S274" s="22"/>
      <c r="T274" s="22"/>
      <c r="U274" s="22"/>
      <c r="V274" s="22"/>
      <c r="W274" s="22"/>
      <c r="X274" s="22"/>
      <c r="Y274" s="22"/>
      <c r="Z274" s="22"/>
      <c r="AA274" s="22"/>
      <c r="AB274" s="22"/>
      <c r="AC274" s="22"/>
      <c r="AD274" s="22"/>
      <c r="AE274" s="22"/>
      <c r="AF274" s="22"/>
      <c r="AG274" s="22"/>
      <c r="AH274" s="22"/>
      <c r="AJ274" s="22"/>
      <c r="AK274" s="22"/>
      <c r="AL274" s="22"/>
      <c r="AM274" s="22"/>
      <c r="AN274" s="22"/>
      <c r="AO274" s="22"/>
      <c r="AP274" s="22"/>
      <c r="AQ274" s="22"/>
      <c r="AR274" s="22"/>
      <c r="AS274" s="22"/>
      <c r="AT274" s="22"/>
      <c r="AU274" s="22"/>
      <c r="AV274" s="22"/>
      <c r="AW274" s="22"/>
      <c r="AX274" s="22"/>
      <c r="AY274" s="22"/>
      <c r="AZ274" s="22"/>
      <c r="BA274" s="22"/>
    </row>
    <row r="275">
      <c r="A275" s="22"/>
      <c r="B275" s="22"/>
      <c r="C275" s="22"/>
      <c r="D275" s="22"/>
      <c r="E275" s="22"/>
      <c r="F275" s="22"/>
      <c r="G275" s="22"/>
      <c r="H275" s="752"/>
      <c r="I275" s="22"/>
      <c r="J275" s="22"/>
      <c r="K275" s="22"/>
      <c r="L275" s="754"/>
      <c r="M275" s="22"/>
      <c r="N275" s="22"/>
      <c r="O275" s="22"/>
      <c r="P275" s="22"/>
      <c r="Q275" s="22"/>
      <c r="R275" s="22"/>
      <c r="S275" s="22"/>
      <c r="T275" s="22"/>
      <c r="U275" s="22"/>
      <c r="V275" s="22"/>
      <c r="W275" s="22"/>
      <c r="X275" s="22"/>
      <c r="Y275" s="22"/>
      <c r="Z275" s="22"/>
      <c r="AA275" s="22"/>
      <c r="AB275" s="22"/>
      <c r="AC275" s="22"/>
      <c r="AD275" s="22"/>
      <c r="AE275" s="22"/>
      <c r="AF275" s="22"/>
      <c r="AG275" s="22"/>
      <c r="AH275" s="22"/>
      <c r="AJ275" s="22"/>
      <c r="AK275" s="22"/>
      <c r="AL275" s="22"/>
      <c r="AM275" s="22"/>
      <c r="AN275" s="22"/>
      <c r="AO275" s="22"/>
      <c r="AP275" s="22"/>
      <c r="AQ275" s="22"/>
      <c r="AR275" s="22"/>
      <c r="AS275" s="22"/>
      <c r="AT275" s="22"/>
      <c r="AU275" s="22"/>
      <c r="AV275" s="22"/>
      <c r="AW275" s="22"/>
      <c r="AX275" s="22"/>
      <c r="AY275" s="22"/>
      <c r="AZ275" s="22"/>
      <c r="BA275" s="22"/>
    </row>
    <row r="276">
      <c r="A276" s="22"/>
      <c r="B276" s="22"/>
      <c r="C276" s="22"/>
      <c r="D276" s="22"/>
      <c r="E276" s="22"/>
      <c r="F276" s="22"/>
      <c r="G276" s="22"/>
      <c r="H276" s="752"/>
      <c r="I276" s="22"/>
      <c r="J276" s="22"/>
      <c r="K276" s="22"/>
      <c r="L276" s="754"/>
      <c r="M276" s="22"/>
      <c r="N276" s="22"/>
      <c r="O276" s="22"/>
      <c r="P276" s="22"/>
      <c r="Q276" s="22"/>
      <c r="R276" s="22"/>
      <c r="S276" s="22"/>
      <c r="T276" s="22"/>
      <c r="U276" s="22"/>
      <c r="V276" s="22"/>
      <c r="W276" s="22"/>
      <c r="X276" s="22"/>
      <c r="Y276" s="22"/>
      <c r="Z276" s="22"/>
      <c r="AA276" s="22"/>
      <c r="AB276" s="22"/>
      <c r="AC276" s="22"/>
      <c r="AD276" s="22"/>
      <c r="AE276" s="22"/>
      <c r="AF276" s="22"/>
      <c r="AG276" s="22"/>
      <c r="AH276" s="22"/>
      <c r="AJ276" s="22"/>
      <c r="AK276" s="22"/>
      <c r="AL276" s="22"/>
      <c r="AM276" s="22"/>
      <c r="AN276" s="22"/>
      <c r="AO276" s="22"/>
      <c r="AP276" s="22"/>
      <c r="AQ276" s="22"/>
      <c r="AR276" s="22"/>
      <c r="AS276" s="22"/>
      <c r="AT276" s="22"/>
      <c r="AU276" s="22"/>
      <c r="AV276" s="22"/>
      <c r="AW276" s="22"/>
      <c r="AX276" s="22"/>
      <c r="AY276" s="22"/>
      <c r="AZ276" s="22"/>
      <c r="BA276" s="22"/>
    </row>
    <row r="277">
      <c r="A277" s="22"/>
      <c r="B277" s="22"/>
      <c r="C277" s="22"/>
      <c r="D277" s="22"/>
      <c r="E277" s="22"/>
      <c r="F277" s="22"/>
      <c r="G277" s="22"/>
      <c r="H277" s="752"/>
      <c r="I277" s="22"/>
      <c r="J277" s="22"/>
      <c r="K277" s="22"/>
      <c r="L277" s="754"/>
      <c r="M277" s="22"/>
      <c r="N277" s="22"/>
      <c r="O277" s="22"/>
      <c r="P277" s="22"/>
      <c r="Q277" s="22"/>
      <c r="R277" s="22"/>
      <c r="S277" s="22"/>
      <c r="T277" s="22"/>
      <c r="U277" s="22"/>
      <c r="V277" s="22"/>
      <c r="W277" s="22"/>
      <c r="X277" s="22"/>
      <c r="Y277" s="22"/>
      <c r="Z277" s="22"/>
      <c r="AA277" s="22"/>
      <c r="AB277" s="22"/>
      <c r="AC277" s="22"/>
      <c r="AD277" s="22"/>
      <c r="AE277" s="22"/>
      <c r="AF277" s="22"/>
      <c r="AG277" s="22"/>
      <c r="AH277" s="22"/>
      <c r="AJ277" s="22"/>
      <c r="AK277" s="22"/>
      <c r="AL277" s="22"/>
      <c r="AM277" s="22"/>
      <c r="AN277" s="22"/>
      <c r="AO277" s="22"/>
      <c r="AP277" s="22"/>
      <c r="AQ277" s="22"/>
      <c r="AR277" s="22"/>
      <c r="AS277" s="22"/>
      <c r="AT277" s="22"/>
      <c r="AU277" s="22"/>
      <c r="AV277" s="22"/>
      <c r="AW277" s="22"/>
      <c r="AX277" s="22"/>
      <c r="AY277" s="22"/>
      <c r="AZ277" s="22"/>
      <c r="BA277" s="22"/>
    </row>
    <row r="278">
      <c r="A278" s="22"/>
      <c r="B278" s="22"/>
      <c r="C278" s="22"/>
      <c r="D278" s="22"/>
      <c r="E278" s="22"/>
      <c r="F278" s="22"/>
      <c r="G278" s="22"/>
      <c r="H278" s="752"/>
      <c r="I278" s="22"/>
      <c r="J278" s="22"/>
      <c r="K278" s="22"/>
      <c r="L278" s="754"/>
      <c r="M278" s="22"/>
      <c r="N278" s="22"/>
      <c r="O278" s="22"/>
      <c r="P278" s="22"/>
      <c r="Q278" s="22"/>
      <c r="R278" s="22"/>
      <c r="S278" s="22"/>
      <c r="T278" s="22"/>
      <c r="U278" s="22"/>
      <c r="V278" s="22"/>
      <c r="W278" s="22"/>
      <c r="X278" s="22"/>
      <c r="Y278" s="22"/>
      <c r="Z278" s="22"/>
      <c r="AA278" s="22"/>
      <c r="AB278" s="22"/>
      <c r="AC278" s="22"/>
      <c r="AD278" s="22"/>
      <c r="AE278" s="22"/>
      <c r="AF278" s="22"/>
      <c r="AG278" s="22"/>
      <c r="AH278" s="22"/>
      <c r="AJ278" s="22"/>
      <c r="AK278" s="22"/>
      <c r="AL278" s="22"/>
      <c r="AM278" s="22"/>
      <c r="AN278" s="22"/>
      <c r="AO278" s="22"/>
      <c r="AP278" s="22"/>
      <c r="AQ278" s="22"/>
      <c r="AR278" s="22"/>
      <c r="AS278" s="22"/>
      <c r="AT278" s="22"/>
      <c r="AU278" s="22"/>
      <c r="AV278" s="22"/>
      <c r="AW278" s="22"/>
      <c r="AX278" s="22"/>
      <c r="AY278" s="22"/>
      <c r="AZ278" s="22"/>
      <c r="BA278" s="22"/>
    </row>
    <row r="279">
      <c r="A279" s="22"/>
      <c r="B279" s="22"/>
      <c r="C279" s="22"/>
      <c r="D279" s="22"/>
      <c r="E279" s="22"/>
      <c r="F279" s="22"/>
      <c r="G279" s="22"/>
      <c r="H279" s="752"/>
      <c r="I279" s="22"/>
      <c r="J279" s="22"/>
      <c r="K279" s="22"/>
      <c r="L279" s="754"/>
      <c r="M279" s="22"/>
      <c r="N279" s="22"/>
      <c r="O279" s="22"/>
      <c r="P279" s="22"/>
      <c r="Q279" s="22"/>
      <c r="R279" s="22"/>
      <c r="S279" s="22"/>
      <c r="T279" s="22"/>
      <c r="U279" s="22"/>
      <c r="V279" s="22"/>
      <c r="W279" s="22"/>
      <c r="X279" s="22"/>
      <c r="Y279" s="22"/>
      <c r="Z279" s="22"/>
      <c r="AA279" s="22"/>
      <c r="AB279" s="22"/>
      <c r="AC279" s="22"/>
      <c r="AD279" s="22"/>
      <c r="AE279" s="22"/>
      <c r="AF279" s="22"/>
      <c r="AG279" s="22"/>
      <c r="AH279" s="22"/>
      <c r="AJ279" s="22"/>
      <c r="AK279" s="22"/>
      <c r="AL279" s="22"/>
      <c r="AM279" s="22"/>
      <c r="AN279" s="22"/>
      <c r="AO279" s="22"/>
      <c r="AP279" s="22"/>
      <c r="AQ279" s="22"/>
      <c r="AR279" s="22"/>
      <c r="AS279" s="22"/>
      <c r="AT279" s="22"/>
      <c r="AU279" s="22"/>
      <c r="AV279" s="22"/>
      <c r="AW279" s="22"/>
      <c r="AX279" s="22"/>
      <c r="AY279" s="22"/>
      <c r="AZ279" s="22"/>
      <c r="BA279" s="22"/>
    </row>
    <row r="280">
      <c r="A280" s="22"/>
      <c r="B280" s="22"/>
      <c r="C280" s="22"/>
      <c r="D280" s="22"/>
      <c r="E280" s="22"/>
      <c r="F280" s="22"/>
      <c r="G280" s="22"/>
      <c r="H280" s="752"/>
      <c r="I280" s="22"/>
      <c r="J280" s="22"/>
      <c r="K280" s="22"/>
      <c r="L280" s="754"/>
      <c r="M280" s="22"/>
      <c r="N280" s="22"/>
      <c r="O280" s="22"/>
      <c r="P280" s="22"/>
      <c r="Q280" s="22"/>
      <c r="R280" s="22"/>
      <c r="S280" s="22"/>
      <c r="T280" s="22"/>
      <c r="U280" s="22"/>
      <c r="V280" s="22"/>
      <c r="W280" s="22"/>
      <c r="X280" s="22"/>
      <c r="Y280" s="22"/>
      <c r="Z280" s="22"/>
      <c r="AA280" s="22"/>
      <c r="AB280" s="22"/>
      <c r="AC280" s="22"/>
      <c r="AD280" s="22"/>
      <c r="AE280" s="22"/>
      <c r="AF280" s="22"/>
      <c r="AG280" s="22"/>
      <c r="AH280" s="22"/>
      <c r="AJ280" s="22"/>
      <c r="AK280" s="22"/>
      <c r="AL280" s="22"/>
      <c r="AM280" s="22"/>
      <c r="AN280" s="22"/>
      <c r="AO280" s="22"/>
      <c r="AP280" s="22"/>
      <c r="AQ280" s="22"/>
      <c r="AR280" s="22"/>
      <c r="AS280" s="22"/>
      <c r="AT280" s="22"/>
      <c r="AU280" s="22"/>
      <c r="AV280" s="22"/>
      <c r="AW280" s="22"/>
      <c r="AX280" s="22"/>
      <c r="AY280" s="22"/>
      <c r="AZ280" s="22"/>
      <c r="BA280" s="22"/>
    </row>
    <row r="281">
      <c r="A281" s="22"/>
      <c r="B281" s="22"/>
      <c r="C281" s="22"/>
      <c r="D281" s="22"/>
      <c r="E281" s="22"/>
      <c r="F281" s="22"/>
      <c r="G281" s="22"/>
      <c r="H281" s="752"/>
      <c r="I281" s="22"/>
      <c r="J281" s="22"/>
      <c r="K281" s="22"/>
      <c r="L281" s="754"/>
      <c r="M281" s="22"/>
      <c r="N281" s="22"/>
      <c r="O281" s="22"/>
      <c r="P281" s="22"/>
      <c r="Q281" s="22"/>
      <c r="R281" s="22"/>
      <c r="S281" s="22"/>
      <c r="T281" s="22"/>
      <c r="U281" s="22"/>
      <c r="V281" s="22"/>
      <c r="W281" s="22"/>
      <c r="X281" s="22"/>
      <c r="Y281" s="22"/>
      <c r="Z281" s="22"/>
      <c r="AA281" s="22"/>
      <c r="AB281" s="22"/>
      <c r="AC281" s="22"/>
      <c r="AD281" s="22"/>
      <c r="AE281" s="22"/>
      <c r="AF281" s="22"/>
      <c r="AG281" s="22"/>
      <c r="AH281" s="22"/>
      <c r="AJ281" s="22"/>
      <c r="AK281" s="22"/>
      <c r="AL281" s="22"/>
      <c r="AM281" s="22"/>
      <c r="AN281" s="22"/>
      <c r="AO281" s="22"/>
      <c r="AP281" s="22"/>
      <c r="AQ281" s="22"/>
      <c r="AR281" s="22"/>
      <c r="AS281" s="22"/>
      <c r="AT281" s="22"/>
      <c r="AU281" s="22"/>
      <c r="AV281" s="22"/>
      <c r="AW281" s="22"/>
      <c r="AX281" s="22"/>
      <c r="AY281" s="22"/>
      <c r="AZ281" s="22"/>
      <c r="BA281" s="22"/>
    </row>
    <row r="282">
      <c r="A282" s="22"/>
      <c r="B282" s="22"/>
      <c r="C282" s="22"/>
      <c r="D282" s="22"/>
      <c r="E282" s="22"/>
      <c r="F282" s="22"/>
      <c r="G282" s="22"/>
      <c r="H282" s="752"/>
      <c r="I282" s="22"/>
      <c r="J282" s="22"/>
      <c r="K282" s="22"/>
      <c r="L282" s="754"/>
      <c r="M282" s="22"/>
      <c r="N282" s="22"/>
      <c r="O282" s="22"/>
      <c r="P282" s="22"/>
      <c r="Q282" s="22"/>
      <c r="R282" s="22"/>
      <c r="S282" s="22"/>
      <c r="T282" s="22"/>
      <c r="U282" s="22"/>
      <c r="V282" s="22"/>
      <c r="W282" s="22"/>
      <c r="X282" s="22"/>
      <c r="Y282" s="22"/>
      <c r="Z282" s="22"/>
      <c r="AA282" s="22"/>
      <c r="AB282" s="22"/>
      <c r="AC282" s="22"/>
      <c r="AD282" s="22"/>
      <c r="AE282" s="22"/>
      <c r="AF282" s="22"/>
      <c r="AG282" s="22"/>
      <c r="AH282" s="22"/>
      <c r="AJ282" s="22"/>
      <c r="AK282" s="22"/>
      <c r="AL282" s="22"/>
      <c r="AM282" s="22"/>
      <c r="AN282" s="22"/>
      <c r="AO282" s="22"/>
      <c r="AP282" s="22"/>
      <c r="AQ282" s="22"/>
      <c r="AR282" s="22"/>
      <c r="AS282" s="22"/>
      <c r="AT282" s="22"/>
      <c r="AU282" s="22"/>
      <c r="AV282" s="22"/>
      <c r="AW282" s="22"/>
      <c r="AX282" s="22"/>
      <c r="AY282" s="22"/>
      <c r="AZ282" s="22"/>
      <c r="BA282" s="22"/>
    </row>
    <row r="283">
      <c r="A283" s="22"/>
      <c r="B283" s="22"/>
      <c r="C283" s="22"/>
      <c r="D283" s="22"/>
      <c r="E283" s="22"/>
      <c r="F283" s="22"/>
      <c r="G283" s="22"/>
      <c r="H283" s="752"/>
      <c r="I283" s="22"/>
      <c r="J283" s="22"/>
      <c r="K283" s="22"/>
      <c r="L283" s="754"/>
      <c r="M283" s="22"/>
      <c r="N283" s="22"/>
      <c r="O283" s="22"/>
      <c r="P283" s="22"/>
      <c r="Q283" s="22"/>
      <c r="R283" s="22"/>
      <c r="S283" s="22"/>
      <c r="T283" s="22"/>
      <c r="U283" s="22"/>
      <c r="V283" s="22"/>
      <c r="W283" s="22"/>
      <c r="X283" s="22"/>
      <c r="Y283" s="22"/>
      <c r="Z283" s="22"/>
      <c r="AA283" s="22"/>
      <c r="AB283" s="22"/>
      <c r="AC283" s="22"/>
      <c r="AD283" s="22"/>
      <c r="AE283" s="22"/>
      <c r="AF283" s="22"/>
      <c r="AG283" s="22"/>
      <c r="AH283" s="22"/>
      <c r="AJ283" s="22"/>
      <c r="AK283" s="22"/>
      <c r="AL283" s="22"/>
      <c r="AM283" s="22"/>
      <c r="AN283" s="22"/>
      <c r="AO283" s="22"/>
      <c r="AP283" s="22"/>
      <c r="AQ283" s="22"/>
      <c r="AR283" s="22"/>
      <c r="AS283" s="22"/>
      <c r="AT283" s="22"/>
      <c r="AU283" s="22"/>
      <c r="AV283" s="22"/>
      <c r="AW283" s="22"/>
      <c r="AX283" s="22"/>
      <c r="AY283" s="22"/>
      <c r="AZ283" s="22"/>
      <c r="BA283" s="22"/>
    </row>
    <row r="284">
      <c r="A284" s="22"/>
      <c r="B284" s="22"/>
      <c r="C284" s="22"/>
      <c r="D284" s="22"/>
      <c r="E284" s="22"/>
      <c r="F284" s="22"/>
      <c r="G284" s="22"/>
      <c r="H284" s="752"/>
      <c r="I284" s="22"/>
      <c r="J284" s="22"/>
      <c r="K284" s="22"/>
      <c r="L284" s="754"/>
      <c r="M284" s="22"/>
      <c r="N284" s="22"/>
      <c r="O284" s="22"/>
      <c r="P284" s="22"/>
      <c r="Q284" s="22"/>
      <c r="R284" s="22"/>
      <c r="S284" s="22"/>
      <c r="T284" s="22"/>
      <c r="U284" s="22"/>
      <c r="V284" s="22"/>
      <c r="W284" s="22"/>
      <c r="X284" s="22"/>
      <c r="Y284" s="22"/>
      <c r="Z284" s="22"/>
      <c r="AA284" s="22"/>
      <c r="AB284" s="22"/>
      <c r="AC284" s="22"/>
      <c r="AD284" s="22"/>
      <c r="AE284" s="22"/>
      <c r="AF284" s="22"/>
      <c r="AG284" s="22"/>
      <c r="AH284" s="22"/>
      <c r="AJ284" s="22"/>
      <c r="AK284" s="22"/>
      <c r="AL284" s="22"/>
      <c r="AM284" s="22"/>
      <c r="AN284" s="22"/>
      <c r="AO284" s="22"/>
      <c r="AP284" s="22"/>
      <c r="AQ284" s="22"/>
      <c r="AR284" s="22"/>
      <c r="AS284" s="22"/>
      <c r="AT284" s="22"/>
      <c r="AU284" s="22"/>
      <c r="AV284" s="22"/>
      <c r="AW284" s="22"/>
      <c r="AX284" s="22"/>
      <c r="AY284" s="22"/>
      <c r="AZ284" s="22"/>
      <c r="BA284" s="22"/>
    </row>
    <row r="285">
      <c r="A285" s="22"/>
      <c r="B285" s="22"/>
      <c r="C285" s="22"/>
      <c r="D285" s="22"/>
      <c r="E285" s="22"/>
      <c r="F285" s="22"/>
      <c r="G285" s="22"/>
      <c r="H285" s="752"/>
      <c r="I285" s="22"/>
      <c r="J285" s="22"/>
      <c r="K285" s="22"/>
      <c r="L285" s="754"/>
      <c r="M285" s="22"/>
      <c r="N285" s="22"/>
      <c r="O285" s="22"/>
      <c r="P285" s="22"/>
      <c r="Q285" s="22"/>
      <c r="R285" s="22"/>
      <c r="S285" s="22"/>
      <c r="T285" s="22"/>
      <c r="U285" s="22"/>
      <c r="V285" s="22"/>
      <c r="W285" s="22"/>
      <c r="X285" s="22"/>
      <c r="Y285" s="22"/>
      <c r="Z285" s="22"/>
      <c r="AA285" s="22"/>
      <c r="AB285" s="22"/>
      <c r="AC285" s="22"/>
      <c r="AD285" s="22"/>
      <c r="AE285" s="22"/>
      <c r="AF285" s="22"/>
      <c r="AG285" s="22"/>
      <c r="AH285" s="22"/>
      <c r="AJ285" s="22"/>
      <c r="AK285" s="22"/>
      <c r="AL285" s="22"/>
      <c r="AM285" s="22"/>
      <c r="AN285" s="22"/>
      <c r="AO285" s="22"/>
      <c r="AP285" s="22"/>
      <c r="AQ285" s="22"/>
      <c r="AR285" s="22"/>
      <c r="AS285" s="22"/>
      <c r="AT285" s="22"/>
      <c r="AU285" s="22"/>
      <c r="AV285" s="22"/>
      <c r="AW285" s="22"/>
      <c r="AX285" s="22"/>
      <c r="AY285" s="22"/>
      <c r="AZ285" s="22"/>
      <c r="BA285" s="22"/>
    </row>
    <row r="286">
      <c r="A286" s="22"/>
      <c r="B286" s="22"/>
      <c r="C286" s="22"/>
      <c r="D286" s="22"/>
      <c r="E286" s="22"/>
      <c r="F286" s="22"/>
      <c r="G286" s="22"/>
      <c r="H286" s="752"/>
      <c r="I286" s="22"/>
      <c r="J286" s="22"/>
      <c r="K286" s="22"/>
      <c r="L286" s="754"/>
      <c r="M286" s="22"/>
      <c r="N286" s="22"/>
      <c r="O286" s="22"/>
      <c r="P286" s="22"/>
      <c r="Q286" s="22"/>
      <c r="R286" s="22"/>
      <c r="S286" s="22"/>
      <c r="T286" s="22"/>
      <c r="U286" s="22"/>
      <c r="V286" s="22"/>
      <c r="W286" s="22"/>
      <c r="X286" s="22"/>
      <c r="Y286" s="22"/>
      <c r="Z286" s="22"/>
      <c r="AA286" s="22"/>
      <c r="AB286" s="22"/>
      <c r="AC286" s="22"/>
      <c r="AD286" s="22"/>
      <c r="AE286" s="22"/>
      <c r="AF286" s="22"/>
      <c r="AG286" s="22"/>
      <c r="AH286" s="22"/>
      <c r="AJ286" s="22"/>
      <c r="AK286" s="22"/>
      <c r="AL286" s="22"/>
      <c r="AM286" s="22"/>
      <c r="AN286" s="22"/>
      <c r="AO286" s="22"/>
      <c r="AP286" s="22"/>
      <c r="AQ286" s="22"/>
      <c r="AR286" s="22"/>
      <c r="AS286" s="22"/>
      <c r="AT286" s="22"/>
      <c r="AU286" s="22"/>
      <c r="AV286" s="22"/>
      <c r="AW286" s="22"/>
      <c r="AX286" s="22"/>
      <c r="AY286" s="22"/>
      <c r="AZ286" s="22"/>
      <c r="BA286" s="22"/>
    </row>
    <row r="287">
      <c r="A287" s="22"/>
      <c r="B287" s="22"/>
      <c r="C287" s="22"/>
      <c r="D287" s="22"/>
      <c r="E287" s="22"/>
      <c r="F287" s="22"/>
      <c r="G287" s="22"/>
      <c r="H287" s="752"/>
      <c r="I287" s="22"/>
      <c r="J287" s="22"/>
      <c r="K287" s="22"/>
      <c r="L287" s="754"/>
      <c r="M287" s="22"/>
      <c r="N287" s="22"/>
      <c r="O287" s="22"/>
      <c r="P287" s="22"/>
      <c r="Q287" s="22"/>
      <c r="R287" s="22"/>
      <c r="S287" s="22"/>
      <c r="T287" s="22"/>
      <c r="U287" s="22"/>
      <c r="V287" s="22"/>
      <c r="W287" s="22"/>
      <c r="X287" s="22"/>
      <c r="Y287" s="22"/>
      <c r="Z287" s="22"/>
      <c r="AA287" s="22"/>
      <c r="AB287" s="22"/>
      <c r="AC287" s="22"/>
      <c r="AD287" s="22"/>
      <c r="AE287" s="22"/>
      <c r="AF287" s="22"/>
      <c r="AG287" s="22"/>
      <c r="AH287" s="22"/>
      <c r="AJ287" s="22"/>
      <c r="AK287" s="22"/>
      <c r="AL287" s="22"/>
      <c r="AM287" s="22"/>
      <c r="AN287" s="22"/>
      <c r="AO287" s="22"/>
      <c r="AP287" s="22"/>
      <c r="AQ287" s="22"/>
      <c r="AR287" s="22"/>
      <c r="AS287" s="22"/>
      <c r="AT287" s="22"/>
      <c r="AU287" s="22"/>
      <c r="AV287" s="22"/>
      <c r="AW287" s="22"/>
      <c r="AX287" s="22"/>
      <c r="AY287" s="22"/>
      <c r="AZ287" s="22"/>
      <c r="BA287" s="22"/>
    </row>
    <row r="288">
      <c r="A288" s="22"/>
      <c r="B288" s="22"/>
      <c r="C288" s="22"/>
      <c r="D288" s="22"/>
      <c r="E288" s="22"/>
      <c r="F288" s="22"/>
      <c r="G288" s="22"/>
      <c r="H288" s="752"/>
      <c r="I288" s="22"/>
      <c r="J288" s="22"/>
      <c r="K288" s="22"/>
      <c r="L288" s="754"/>
      <c r="M288" s="22"/>
      <c r="N288" s="22"/>
      <c r="O288" s="22"/>
      <c r="P288" s="22"/>
      <c r="Q288" s="22"/>
      <c r="R288" s="22"/>
      <c r="S288" s="22"/>
      <c r="T288" s="22"/>
      <c r="U288" s="22"/>
      <c r="V288" s="22"/>
      <c r="W288" s="22"/>
      <c r="X288" s="22"/>
      <c r="Y288" s="22"/>
      <c r="Z288" s="22"/>
      <c r="AA288" s="22"/>
      <c r="AB288" s="22"/>
      <c r="AC288" s="22"/>
      <c r="AD288" s="22"/>
      <c r="AE288" s="22"/>
      <c r="AF288" s="22"/>
      <c r="AG288" s="22"/>
      <c r="AH288" s="22"/>
      <c r="AJ288" s="22"/>
      <c r="AK288" s="22"/>
      <c r="AL288" s="22"/>
      <c r="AM288" s="22"/>
      <c r="AN288" s="22"/>
      <c r="AO288" s="22"/>
      <c r="AP288" s="22"/>
      <c r="AQ288" s="22"/>
      <c r="AR288" s="22"/>
      <c r="AS288" s="22"/>
      <c r="AT288" s="22"/>
      <c r="AU288" s="22"/>
      <c r="AV288" s="22"/>
      <c r="AW288" s="22"/>
      <c r="AX288" s="22"/>
      <c r="AY288" s="22"/>
      <c r="AZ288" s="22"/>
      <c r="BA288" s="22"/>
    </row>
    <row r="289">
      <c r="A289" s="22"/>
      <c r="B289" s="22"/>
      <c r="C289" s="22"/>
      <c r="D289" s="22"/>
      <c r="E289" s="22"/>
      <c r="F289" s="22"/>
      <c r="G289" s="22"/>
      <c r="H289" s="752"/>
      <c r="I289" s="22"/>
      <c r="J289" s="22"/>
      <c r="K289" s="22"/>
      <c r="L289" s="754"/>
      <c r="M289" s="22"/>
      <c r="N289" s="22"/>
      <c r="O289" s="22"/>
      <c r="P289" s="22"/>
      <c r="Q289" s="22"/>
      <c r="R289" s="22"/>
      <c r="S289" s="22"/>
      <c r="T289" s="22"/>
      <c r="U289" s="22"/>
      <c r="V289" s="22"/>
      <c r="W289" s="22"/>
      <c r="X289" s="22"/>
      <c r="Y289" s="22"/>
      <c r="Z289" s="22"/>
      <c r="AA289" s="22"/>
      <c r="AB289" s="22"/>
      <c r="AC289" s="22"/>
      <c r="AD289" s="22"/>
      <c r="AE289" s="22"/>
      <c r="AF289" s="22"/>
      <c r="AG289" s="22"/>
      <c r="AH289" s="22"/>
      <c r="AJ289" s="22"/>
      <c r="AK289" s="22"/>
      <c r="AL289" s="22"/>
      <c r="AM289" s="22"/>
      <c r="AN289" s="22"/>
      <c r="AO289" s="22"/>
      <c r="AP289" s="22"/>
      <c r="AQ289" s="22"/>
      <c r="AR289" s="22"/>
      <c r="AS289" s="22"/>
      <c r="AT289" s="22"/>
      <c r="AU289" s="22"/>
      <c r="AV289" s="22"/>
      <c r="AW289" s="22"/>
      <c r="AX289" s="22"/>
      <c r="AY289" s="22"/>
      <c r="AZ289" s="22"/>
      <c r="BA289" s="22"/>
    </row>
    <row r="290">
      <c r="A290" s="22"/>
      <c r="B290" s="22"/>
      <c r="C290" s="22"/>
      <c r="D290" s="22"/>
      <c r="E290" s="22"/>
      <c r="F290" s="22"/>
      <c r="G290" s="22"/>
      <c r="H290" s="752"/>
      <c r="I290" s="22"/>
      <c r="J290" s="22"/>
      <c r="K290" s="22"/>
      <c r="L290" s="754"/>
      <c r="M290" s="22"/>
      <c r="N290" s="22"/>
      <c r="O290" s="22"/>
      <c r="P290" s="22"/>
      <c r="Q290" s="22"/>
      <c r="R290" s="22"/>
      <c r="S290" s="22"/>
      <c r="T290" s="22"/>
      <c r="U290" s="22"/>
      <c r="V290" s="22"/>
      <c r="W290" s="22"/>
      <c r="X290" s="22"/>
      <c r="Y290" s="22"/>
      <c r="Z290" s="22"/>
      <c r="AA290" s="22"/>
      <c r="AB290" s="22"/>
      <c r="AC290" s="22"/>
      <c r="AD290" s="22"/>
      <c r="AE290" s="22"/>
      <c r="AF290" s="22"/>
      <c r="AG290" s="22"/>
      <c r="AH290" s="22"/>
      <c r="AJ290" s="22"/>
      <c r="AK290" s="22"/>
      <c r="AL290" s="22"/>
      <c r="AM290" s="22"/>
      <c r="AN290" s="22"/>
      <c r="AO290" s="22"/>
      <c r="AP290" s="22"/>
      <c r="AQ290" s="22"/>
      <c r="AR290" s="22"/>
      <c r="AS290" s="22"/>
      <c r="AT290" s="22"/>
      <c r="AU290" s="22"/>
      <c r="AV290" s="22"/>
      <c r="AW290" s="22"/>
      <c r="AX290" s="22"/>
      <c r="AY290" s="22"/>
      <c r="AZ290" s="22"/>
      <c r="BA290" s="22"/>
    </row>
    <row r="291">
      <c r="A291" s="22"/>
      <c r="B291" s="22"/>
      <c r="C291" s="22"/>
      <c r="D291" s="22"/>
      <c r="E291" s="22"/>
      <c r="F291" s="22"/>
      <c r="G291" s="22"/>
      <c r="H291" s="752"/>
      <c r="I291" s="22"/>
      <c r="J291" s="22"/>
      <c r="K291" s="22"/>
      <c r="L291" s="754"/>
      <c r="M291" s="22"/>
      <c r="N291" s="22"/>
      <c r="O291" s="22"/>
      <c r="P291" s="22"/>
      <c r="Q291" s="22"/>
      <c r="R291" s="22"/>
      <c r="S291" s="22"/>
      <c r="T291" s="22"/>
      <c r="U291" s="22"/>
      <c r="V291" s="22"/>
      <c r="W291" s="22"/>
      <c r="X291" s="22"/>
      <c r="Y291" s="22"/>
      <c r="Z291" s="22"/>
      <c r="AA291" s="22"/>
      <c r="AB291" s="22"/>
      <c r="AC291" s="22"/>
      <c r="AD291" s="22"/>
      <c r="AE291" s="22"/>
      <c r="AF291" s="22"/>
      <c r="AG291" s="22"/>
      <c r="AH291" s="22"/>
      <c r="AJ291" s="22"/>
      <c r="AK291" s="22"/>
      <c r="AL291" s="22"/>
      <c r="AM291" s="22"/>
      <c r="AN291" s="22"/>
      <c r="AO291" s="22"/>
      <c r="AP291" s="22"/>
      <c r="AQ291" s="22"/>
      <c r="AR291" s="22"/>
      <c r="AS291" s="22"/>
      <c r="AT291" s="22"/>
      <c r="AU291" s="22"/>
      <c r="AV291" s="22"/>
      <c r="AW291" s="22"/>
      <c r="AX291" s="22"/>
      <c r="AY291" s="22"/>
      <c r="AZ291" s="22"/>
      <c r="BA291" s="22"/>
    </row>
    <row r="292">
      <c r="A292" s="22"/>
      <c r="B292" s="22"/>
      <c r="C292" s="22"/>
      <c r="D292" s="22"/>
      <c r="E292" s="22"/>
      <c r="F292" s="22"/>
      <c r="G292" s="22"/>
      <c r="H292" s="752"/>
      <c r="I292" s="22"/>
      <c r="J292" s="22"/>
      <c r="K292" s="22"/>
      <c r="L292" s="754"/>
      <c r="M292" s="22"/>
      <c r="N292" s="22"/>
      <c r="O292" s="22"/>
      <c r="P292" s="22"/>
      <c r="Q292" s="22"/>
      <c r="R292" s="22"/>
      <c r="S292" s="22"/>
      <c r="T292" s="22"/>
      <c r="U292" s="22"/>
      <c r="V292" s="22"/>
      <c r="W292" s="22"/>
      <c r="X292" s="22"/>
      <c r="Y292" s="22"/>
      <c r="Z292" s="22"/>
      <c r="AA292" s="22"/>
      <c r="AB292" s="22"/>
      <c r="AC292" s="22"/>
      <c r="AD292" s="22"/>
      <c r="AE292" s="22"/>
      <c r="AF292" s="22"/>
      <c r="AG292" s="22"/>
      <c r="AH292" s="22"/>
      <c r="AJ292" s="22"/>
      <c r="AK292" s="22"/>
      <c r="AL292" s="22"/>
      <c r="AM292" s="22"/>
      <c r="AN292" s="22"/>
      <c r="AO292" s="22"/>
      <c r="AP292" s="22"/>
      <c r="AQ292" s="22"/>
      <c r="AR292" s="22"/>
      <c r="AS292" s="22"/>
      <c r="AT292" s="22"/>
      <c r="AU292" s="22"/>
      <c r="AV292" s="22"/>
      <c r="AW292" s="22"/>
      <c r="AX292" s="22"/>
      <c r="AY292" s="22"/>
      <c r="AZ292" s="22"/>
      <c r="BA292" s="22"/>
    </row>
    <row r="293">
      <c r="A293" s="22"/>
      <c r="B293" s="22"/>
      <c r="C293" s="22"/>
      <c r="D293" s="22"/>
      <c r="E293" s="22"/>
      <c r="F293" s="22"/>
      <c r="G293" s="22"/>
      <c r="H293" s="752"/>
      <c r="I293" s="22"/>
      <c r="J293" s="22"/>
      <c r="K293" s="22"/>
      <c r="L293" s="754"/>
      <c r="M293" s="22"/>
      <c r="N293" s="22"/>
      <c r="O293" s="22"/>
      <c r="P293" s="22"/>
      <c r="Q293" s="22"/>
      <c r="R293" s="22"/>
      <c r="S293" s="22"/>
      <c r="T293" s="22"/>
      <c r="U293" s="22"/>
      <c r="V293" s="22"/>
      <c r="W293" s="22"/>
      <c r="X293" s="22"/>
      <c r="Y293" s="22"/>
      <c r="Z293" s="22"/>
      <c r="AA293" s="22"/>
      <c r="AB293" s="22"/>
      <c r="AC293" s="22"/>
      <c r="AD293" s="22"/>
      <c r="AE293" s="22"/>
      <c r="AF293" s="22"/>
      <c r="AG293" s="22"/>
      <c r="AH293" s="22"/>
      <c r="AJ293" s="22"/>
      <c r="AK293" s="22"/>
      <c r="AL293" s="22"/>
      <c r="AM293" s="22"/>
      <c r="AN293" s="22"/>
      <c r="AO293" s="22"/>
      <c r="AP293" s="22"/>
      <c r="AQ293" s="22"/>
      <c r="AR293" s="22"/>
      <c r="AS293" s="22"/>
      <c r="AT293" s="22"/>
      <c r="AU293" s="22"/>
      <c r="AV293" s="22"/>
      <c r="AW293" s="22"/>
      <c r="AX293" s="22"/>
      <c r="AY293" s="22"/>
      <c r="AZ293" s="22"/>
      <c r="BA293" s="22"/>
    </row>
    <row r="294">
      <c r="A294" s="22"/>
      <c r="B294" s="22"/>
      <c r="C294" s="22"/>
      <c r="D294" s="22"/>
      <c r="E294" s="22"/>
      <c r="F294" s="22"/>
      <c r="G294" s="22"/>
      <c r="H294" s="752"/>
      <c r="I294" s="22"/>
      <c r="J294" s="22"/>
      <c r="K294" s="22"/>
      <c r="L294" s="754"/>
      <c r="M294" s="22"/>
      <c r="N294" s="22"/>
      <c r="O294" s="22"/>
      <c r="P294" s="22"/>
      <c r="Q294" s="22"/>
      <c r="R294" s="22"/>
      <c r="S294" s="22"/>
      <c r="T294" s="22"/>
      <c r="U294" s="22"/>
      <c r="V294" s="22"/>
      <c r="W294" s="22"/>
      <c r="X294" s="22"/>
      <c r="Y294" s="22"/>
      <c r="Z294" s="22"/>
      <c r="AA294" s="22"/>
      <c r="AB294" s="22"/>
      <c r="AC294" s="22"/>
      <c r="AD294" s="22"/>
      <c r="AE294" s="22"/>
      <c r="AF294" s="22"/>
      <c r="AG294" s="22"/>
      <c r="AH294" s="22"/>
      <c r="AJ294" s="22"/>
      <c r="AK294" s="22"/>
      <c r="AL294" s="22"/>
      <c r="AM294" s="22"/>
      <c r="AN294" s="22"/>
      <c r="AO294" s="22"/>
      <c r="AP294" s="22"/>
      <c r="AQ294" s="22"/>
      <c r="AR294" s="22"/>
      <c r="AS294" s="22"/>
      <c r="AT294" s="22"/>
      <c r="AU294" s="22"/>
      <c r="AV294" s="22"/>
      <c r="AW294" s="22"/>
      <c r="AX294" s="22"/>
      <c r="AY294" s="22"/>
      <c r="AZ294" s="22"/>
      <c r="BA294" s="22"/>
    </row>
    <row r="295">
      <c r="A295" s="22"/>
      <c r="B295" s="22"/>
      <c r="C295" s="22"/>
      <c r="D295" s="22"/>
      <c r="E295" s="22"/>
      <c r="F295" s="22"/>
      <c r="G295" s="22"/>
      <c r="H295" s="752"/>
      <c r="I295" s="22"/>
      <c r="J295" s="22"/>
      <c r="K295" s="22"/>
      <c r="L295" s="754"/>
      <c r="M295" s="22"/>
      <c r="N295" s="22"/>
      <c r="O295" s="22"/>
      <c r="P295" s="22"/>
      <c r="Q295" s="22"/>
      <c r="R295" s="22"/>
      <c r="S295" s="22"/>
      <c r="T295" s="22"/>
      <c r="U295" s="22"/>
      <c r="V295" s="22"/>
      <c r="W295" s="22"/>
      <c r="X295" s="22"/>
      <c r="Y295" s="22"/>
      <c r="Z295" s="22"/>
      <c r="AA295" s="22"/>
      <c r="AB295" s="22"/>
      <c r="AC295" s="22"/>
      <c r="AD295" s="22"/>
      <c r="AE295" s="22"/>
      <c r="AF295" s="22"/>
      <c r="AG295" s="22"/>
      <c r="AH295" s="22"/>
      <c r="AJ295" s="22"/>
      <c r="AK295" s="22"/>
      <c r="AL295" s="22"/>
      <c r="AM295" s="22"/>
      <c r="AN295" s="22"/>
      <c r="AO295" s="22"/>
      <c r="AP295" s="22"/>
      <c r="AQ295" s="22"/>
      <c r="AR295" s="22"/>
      <c r="AS295" s="22"/>
      <c r="AT295" s="22"/>
      <c r="AU295" s="22"/>
      <c r="AV295" s="22"/>
      <c r="AW295" s="22"/>
      <c r="AX295" s="22"/>
      <c r="AY295" s="22"/>
      <c r="AZ295" s="22"/>
      <c r="BA295" s="22"/>
    </row>
    <row r="296">
      <c r="A296" s="22"/>
      <c r="B296" s="22"/>
      <c r="C296" s="22"/>
      <c r="D296" s="22"/>
      <c r="E296" s="22"/>
      <c r="F296" s="22"/>
      <c r="G296" s="22"/>
      <c r="H296" s="752"/>
      <c r="I296" s="22"/>
      <c r="J296" s="22"/>
      <c r="K296" s="22"/>
      <c r="L296" s="754"/>
      <c r="M296" s="22"/>
      <c r="N296" s="22"/>
      <c r="O296" s="22"/>
      <c r="P296" s="22"/>
      <c r="Q296" s="22"/>
      <c r="R296" s="22"/>
      <c r="S296" s="22"/>
      <c r="T296" s="22"/>
      <c r="U296" s="22"/>
      <c r="V296" s="22"/>
      <c r="W296" s="22"/>
      <c r="X296" s="22"/>
      <c r="Y296" s="22"/>
      <c r="Z296" s="22"/>
      <c r="AA296" s="22"/>
      <c r="AB296" s="22"/>
      <c r="AC296" s="22"/>
      <c r="AD296" s="22"/>
      <c r="AE296" s="22"/>
      <c r="AF296" s="22"/>
      <c r="AG296" s="22"/>
      <c r="AH296" s="22"/>
      <c r="AJ296" s="22"/>
      <c r="AK296" s="22"/>
      <c r="AL296" s="22"/>
      <c r="AM296" s="22"/>
      <c r="AN296" s="22"/>
      <c r="AO296" s="22"/>
      <c r="AP296" s="22"/>
      <c r="AQ296" s="22"/>
      <c r="AR296" s="22"/>
      <c r="AS296" s="22"/>
      <c r="AT296" s="22"/>
      <c r="AU296" s="22"/>
      <c r="AV296" s="22"/>
      <c r="AW296" s="22"/>
      <c r="AX296" s="22"/>
      <c r="AY296" s="22"/>
      <c r="AZ296" s="22"/>
      <c r="BA296" s="22"/>
    </row>
    <row r="297">
      <c r="A297" s="22"/>
      <c r="B297" s="22"/>
      <c r="C297" s="22"/>
      <c r="D297" s="22"/>
      <c r="E297" s="22"/>
      <c r="F297" s="22"/>
      <c r="G297" s="22"/>
      <c r="H297" s="752"/>
      <c r="I297" s="22"/>
      <c r="J297" s="22"/>
      <c r="K297" s="22"/>
      <c r="L297" s="754"/>
      <c r="M297" s="22"/>
      <c r="N297" s="22"/>
      <c r="O297" s="22"/>
      <c r="P297" s="22"/>
      <c r="Q297" s="22"/>
      <c r="R297" s="22"/>
      <c r="S297" s="22"/>
      <c r="T297" s="22"/>
      <c r="U297" s="22"/>
      <c r="V297" s="22"/>
      <c r="W297" s="22"/>
      <c r="X297" s="22"/>
      <c r="Y297" s="22"/>
      <c r="Z297" s="22"/>
      <c r="AA297" s="22"/>
      <c r="AB297" s="22"/>
      <c r="AC297" s="22"/>
      <c r="AD297" s="22"/>
      <c r="AE297" s="22"/>
      <c r="AF297" s="22"/>
      <c r="AG297" s="22"/>
      <c r="AH297" s="22"/>
      <c r="AJ297" s="22"/>
      <c r="AK297" s="22"/>
      <c r="AL297" s="22"/>
      <c r="AM297" s="22"/>
      <c r="AN297" s="22"/>
      <c r="AO297" s="22"/>
      <c r="AP297" s="22"/>
      <c r="AQ297" s="22"/>
      <c r="AR297" s="22"/>
      <c r="AS297" s="22"/>
      <c r="AT297" s="22"/>
      <c r="AU297" s="22"/>
      <c r="AV297" s="22"/>
      <c r="AW297" s="22"/>
      <c r="AX297" s="22"/>
      <c r="AY297" s="22"/>
      <c r="AZ297" s="22"/>
      <c r="BA297" s="22"/>
    </row>
    <row r="298">
      <c r="A298" s="22"/>
      <c r="B298" s="22"/>
      <c r="C298" s="22"/>
      <c r="D298" s="22"/>
      <c r="E298" s="22"/>
      <c r="F298" s="22"/>
      <c r="G298" s="22"/>
      <c r="H298" s="752"/>
      <c r="I298" s="22"/>
      <c r="J298" s="22"/>
      <c r="K298" s="22"/>
      <c r="L298" s="754"/>
      <c r="M298" s="22"/>
      <c r="N298" s="22"/>
      <c r="O298" s="22"/>
      <c r="P298" s="22"/>
      <c r="Q298" s="22"/>
      <c r="R298" s="22"/>
      <c r="S298" s="22"/>
      <c r="T298" s="22"/>
      <c r="U298" s="22"/>
      <c r="V298" s="22"/>
      <c r="W298" s="22"/>
      <c r="X298" s="22"/>
      <c r="Y298" s="22"/>
      <c r="Z298" s="22"/>
      <c r="AA298" s="22"/>
      <c r="AB298" s="22"/>
      <c r="AC298" s="22"/>
      <c r="AD298" s="22"/>
      <c r="AE298" s="22"/>
      <c r="AF298" s="22"/>
      <c r="AG298" s="22"/>
      <c r="AH298" s="22"/>
      <c r="AJ298" s="22"/>
      <c r="AK298" s="22"/>
      <c r="AL298" s="22"/>
      <c r="AM298" s="22"/>
      <c r="AN298" s="22"/>
      <c r="AO298" s="22"/>
      <c r="AP298" s="22"/>
      <c r="AQ298" s="22"/>
      <c r="AR298" s="22"/>
      <c r="AS298" s="22"/>
      <c r="AT298" s="22"/>
      <c r="AU298" s="22"/>
      <c r="AV298" s="22"/>
      <c r="AW298" s="22"/>
      <c r="AX298" s="22"/>
      <c r="AY298" s="22"/>
      <c r="AZ298" s="22"/>
      <c r="BA298" s="22"/>
    </row>
    <row r="299">
      <c r="A299" s="22"/>
      <c r="B299" s="22"/>
      <c r="C299" s="22"/>
      <c r="D299" s="22"/>
      <c r="E299" s="22"/>
      <c r="F299" s="22"/>
      <c r="G299" s="22"/>
      <c r="H299" s="752"/>
      <c r="I299" s="22"/>
      <c r="J299" s="22"/>
      <c r="K299" s="22"/>
      <c r="L299" s="754"/>
      <c r="M299" s="22"/>
      <c r="N299" s="22"/>
      <c r="O299" s="22"/>
      <c r="P299" s="22"/>
      <c r="Q299" s="22"/>
      <c r="R299" s="22"/>
      <c r="S299" s="22"/>
      <c r="T299" s="22"/>
      <c r="U299" s="22"/>
      <c r="V299" s="22"/>
      <c r="W299" s="22"/>
      <c r="X299" s="22"/>
      <c r="Y299" s="22"/>
      <c r="Z299" s="22"/>
      <c r="AA299" s="22"/>
      <c r="AB299" s="22"/>
      <c r="AC299" s="22"/>
      <c r="AD299" s="22"/>
      <c r="AE299" s="22"/>
      <c r="AF299" s="22"/>
      <c r="AG299" s="22"/>
      <c r="AH299" s="22"/>
      <c r="AJ299" s="22"/>
      <c r="AK299" s="22"/>
      <c r="AL299" s="22"/>
      <c r="AM299" s="22"/>
      <c r="AN299" s="22"/>
      <c r="AO299" s="22"/>
      <c r="AP299" s="22"/>
      <c r="AQ299" s="22"/>
      <c r="AR299" s="22"/>
      <c r="AS299" s="22"/>
      <c r="AT299" s="22"/>
      <c r="AU299" s="22"/>
      <c r="AV299" s="22"/>
      <c r="AW299" s="22"/>
      <c r="AX299" s="22"/>
      <c r="AY299" s="22"/>
      <c r="AZ299" s="22"/>
      <c r="BA299" s="22"/>
    </row>
    <row r="300">
      <c r="A300" s="22"/>
      <c r="B300" s="22"/>
      <c r="C300" s="22"/>
      <c r="D300" s="22"/>
      <c r="E300" s="22"/>
      <c r="F300" s="22"/>
      <c r="G300" s="22"/>
      <c r="H300" s="752"/>
      <c r="I300" s="22"/>
      <c r="J300" s="22"/>
      <c r="K300" s="22"/>
      <c r="L300" s="754"/>
      <c r="M300" s="22"/>
      <c r="N300" s="22"/>
      <c r="O300" s="22"/>
      <c r="P300" s="22"/>
      <c r="Q300" s="22"/>
      <c r="R300" s="22"/>
      <c r="S300" s="22"/>
      <c r="T300" s="22"/>
      <c r="U300" s="22"/>
      <c r="V300" s="22"/>
      <c r="W300" s="22"/>
      <c r="X300" s="22"/>
      <c r="Y300" s="22"/>
      <c r="Z300" s="22"/>
      <c r="AA300" s="22"/>
      <c r="AB300" s="22"/>
      <c r="AC300" s="22"/>
      <c r="AD300" s="22"/>
      <c r="AE300" s="22"/>
      <c r="AF300" s="22"/>
      <c r="AG300" s="22"/>
      <c r="AH300" s="22"/>
      <c r="AJ300" s="22"/>
      <c r="AK300" s="22"/>
      <c r="AL300" s="22"/>
      <c r="AM300" s="22"/>
      <c r="AN300" s="22"/>
      <c r="AO300" s="22"/>
      <c r="AP300" s="22"/>
      <c r="AQ300" s="22"/>
      <c r="AR300" s="22"/>
      <c r="AS300" s="22"/>
      <c r="AT300" s="22"/>
      <c r="AU300" s="22"/>
      <c r="AV300" s="22"/>
      <c r="AW300" s="22"/>
      <c r="AX300" s="22"/>
      <c r="AY300" s="22"/>
      <c r="AZ300" s="22"/>
      <c r="BA300" s="22"/>
    </row>
    <row r="301">
      <c r="A301" s="22"/>
      <c r="B301" s="22"/>
      <c r="C301" s="22"/>
      <c r="D301" s="22"/>
      <c r="E301" s="22"/>
      <c r="F301" s="22"/>
      <c r="G301" s="22"/>
      <c r="H301" s="752"/>
      <c r="I301" s="22"/>
      <c r="J301" s="22"/>
      <c r="K301" s="22"/>
      <c r="L301" s="754"/>
      <c r="M301" s="22"/>
      <c r="N301" s="22"/>
      <c r="O301" s="22"/>
      <c r="P301" s="22"/>
      <c r="Q301" s="22"/>
      <c r="R301" s="22"/>
      <c r="S301" s="22"/>
      <c r="T301" s="22"/>
      <c r="U301" s="22"/>
      <c r="V301" s="22"/>
      <c r="W301" s="22"/>
      <c r="X301" s="22"/>
      <c r="Y301" s="22"/>
      <c r="Z301" s="22"/>
      <c r="AA301" s="22"/>
      <c r="AB301" s="22"/>
      <c r="AC301" s="22"/>
      <c r="AD301" s="22"/>
      <c r="AE301" s="22"/>
      <c r="AF301" s="22"/>
      <c r="AG301" s="22"/>
      <c r="AH301" s="22"/>
      <c r="AJ301" s="22"/>
      <c r="AK301" s="22"/>
      <c r="AL301" s="22"/>
      <c r="AM301" s="22"/>
      <c r="AN301" s="22"/>
      <c r="AO301" s="22"/>
      <c r="AP301" s="22"/>
      <c r="AQ301" s="22"/>
      <c r="AR301" s="22"/>
      <c r="AS301" s="22"/>
      <c r="AT301" s="22"/>
      <c r="AU301" s="22"/>
      <c r="AV301" s="22"/>
      <c r="AW301" s="22"/>
      <c r="AX301" s="22"/>
      <c r="AY301" s="22"/>
      <c r="AZ301" s="22"/>
      <c r="BA301" s="22"/>
    </row>
    <row r="302">
      <c r="A302" s="22"/>
      <c r="B302" s="22"/>
      <c r="C302" s="22"/>
      <c r="D302" s="22"/>
      <c r="E302" s="22"/>
      <c r="F302" s="22"/>
      <c r="G302" s="22"/>
      <c r="H302" s="752"/>
      <c r="I302" s="22"/>
      <c r="J302" s="22"/>
      <c r="K302" s="22"/>
      <c r="L302" s="754"/>
      <c r="M302" s="22"/>
      <c r="N302" s="22"/>
      <c r="O302" s="22"/>
      <c r="P302" s="22"/>
      <c r="Q302" s="22"/>
      <c r="R302" s="22"/>
      <c r="S302" s="22"/>
      <c r="T302" s="22"/>
      <c r="U302" s="22"/>
      <c r="V302" s="22"/>
      <c r="W302" s="22"/>
      <c r="X302" s="22"/>
      <c r="Y302" s="22"/>
      <c r="Z302" s="22"/>
      <c r="AA302" s="22"/>
      <c r="AB302" s="22"/>
      <c r="AC302" s="22"/>
      <c r="AD302" s="22"/>
      <c r="AE302" s="22"/>
      <c r="AF302" s="22"/>
      <c r="AG302" s="22"/>
      <c r="AH302" s="22"/>
      <c r="AJ302" s="22"/>
      <c r="AK302" s="22"/>
      <c r="AL302" s="22"/>
      <c r="AM302" s="22"/>
      <c r="AN302" s="22"/>
      <c r="AO302" s="22"/>
      <c r="AP302" s="22"/>
      <c r="AQ302" s="22"/>
      <c r="AR302" s="22"/>
      <c r="AS302" s="22"/>
      <c r="AT302" s="22"/>
      <c r="AU302" s="22"/>
      <c r="AV302" s="22"/>
      <c r="AW302" s="22"/>
      <c r="AX302" s="22"/>
      <c r="AY302" s="22"/>
      <c r="AZ302" s="22"/>
      <c r="BA302" s="22"/>
    </row>
    <row r="303">
      <c r="A303" s="22"/>
      <c r="B303" s="22"/>
      <c r="C303" s="22"/>
      <c r="D303" s="22"/>
      <c r="E303" s="22"/>
      <c r="F303" s="22"/>
      <c r="G303" s="22"/>
      <c r="H303" s="752"/>
      <c r="I303" s="22"/>
      <c r="J303" s="22"/>
      <c r="K303" s="22"/>
      <c r="L303" s="754"/>
      <c r="M303" s="22"/>
      <c r="N303" s="22"/>
      <c r="O303" s="22"/>
      <c r="P303" s="22"/>
      <c r="Q303" s="22"/>
      <c r="R303" s="22"/>
      <c r="S303" s="22"/>
      <c r="T303" s="22"/>
      <c r="U303" s="22"/>
      <c r="V303" s="22"/>
      <c r="W303" s="22"/>
      <c r="X303" s="22"/>
      <c r="Y303" s="22"/>
      <c r="Z303" s="22"/>
      <c r="AA303" s="22"/>
      <c r="AB303" s="22"/>
      <c r="AC303" s="22"/>
      <c r="AD303" s="22"/>
      <c r="AE303" s="22"/>
      <c r="AF303" s="22"/>
      <c r="AG303" s="22"/>
      <c r="AH303" s="22"/>
      <c r="AJ303" s="22"/>
      <c r="AK303" s="22"/>
      <c r="AL303" s="22"/>
      <c r="AM303" s="22"/>
      <c r="AN303" s="22"/>
      <c r="AO303" s="22"/>
      <c r="AP303" s="22"/>
      <c r="AQ303" s="22"/>
      <c r="AR303" s="22"/>
      <c r="AS303" s="22"/>
      <c r="AT303" s="22"/>
      <c r="AU303" s="22"/>
      <c r="AV303" s="22"/>
      <c r="AW303" s="22"/>
      <c r="AX303" s="22"/>
      <c r="AY303" s="22"/>
      <c r="AZ303" s="22"/>
      <c r="BA303" s="22"/>
    </row>
    <row r="304">
      <c r="A304" s="22"/>
      <c r="B304" s="22"/>
      <c r="C304" s="22"/>
      <c r="D304" s="22"/>
      <c r="E304" s="22"/>
      <c r="F304" s="22"/>
      <c r="G304" s="22"/>
      <c r="H304" s="752"/>
      <c r="I304" s="22"/>
      <c r="J304" s="22"/>
      <c r="K304" s="22"/>
      <c r="L304" s="754"/>
      <c r="M304" s="22"/>
      <c r="N304" s="22"/>
      <c r="O304" s="22"/>
      <c r="P304" s="22"/>
      <c r="Q304" s="22"/>
      <c r="R304" s="22"/>
      <c r="S304" s="22"/>
      <c r="T304" s="22"/>
      <c r="U304" s="22"/>
      <c r="V304" s="22"/>
      <c r="W304" s="22"/>
      <c r="X304" s="22"/>
      <c r="Y304" s="22"/>
      <c r="Z304" s="22"/>
      <c r="AA304" s="22"/>
      <c r="AB304" s="22"/>
      <c r="AC304" s="22"/>
      <c r="AD304" s="22"/>
      <c r="AE304" s="22"/>
      <c r="AF304" s="22"/>
      <c r="AG304" s="22"/>
      <c r="AH304" s="22"/>
      <c r="AJ304" s="22"/>
      <c r="AK304" s="22"/>
      <c r="AL304" s="22"/>
      <c r="AM304" s="22"/>
      <c r="AN304" s="22"/>
      <c r="AO304" s="22"/>
      <c r="AP304" s="22"/>
      <c r="AQ304" s="22"/>
      <c r="AR304" s="22"/>
      <c r="AS304" s="22"/>
      <c r="AT304" s="22"/>
      <c r="AU304" s="22"/>
      <c r="AV304" s="22"/>
      <c r="AW304" s="22"/>
      <c r="AX304" s="22"/>
      <c r="AY304" s="22"/>
      <c r="AZ304" s="22"/>
      <c r="BA304" s="22"/>
    </row>
    <row r="305">
      <c r="A305" s="22"/>
      <c r="B305" s="22"/>
      <c r="C305" s="22"/>
      <c r="D305" s="22"/>
      <c r="E305" s="22"/>
      <c r="F305" s="22"/>
      <c r="G305" s="22"/>
      <c r="H305" s="752"/>
      <c r="I305" s="22"/>
      <c r="J305" s="22"/>
      <c r="K305" s="22"/>
      <c r="L305" s="754"/>
      <c r="M305" s="22"/>
      <c r="N305" s="22"/>
      <c r="O305" s="22"/>
      <c r="P305" s="22"/>
      <c r="Q305" s="22"/>
      <c r="R305" s="22"/>
      <c r="S305" s="22"/>
      <c r="T305" s="22"/>
      <c r="U305" s="22"/>
      <c r="V305" s="22"/>
      <c r="W305" s="22"/>
      <c r="X305" s="22"/>
      <c r="Y305" s="22"/>
      <c r="Z305" s="22"/>
      <c r="AA305" s="22"/>
      <c r="AB305" s="22"/>
      <c r="AC305" s="22"/>
      <c r="AD305" s="22"/>
      <c r="AE305" s="22"/>
      <c r="AF305" s="22"/>
      <c r="AG305" s="22"/>
      <c r="AH305" s="22"/>
      <c r="AJ305" s="22"/>
      <c r="AK305" s="22"/>
      <c r="AL305" s="22"/>
      <c r="AM305" s="22"/>
      <c r="AN305" s="22"/>
      <c r="AO305" s="22"/>
      <c r="AP305" s="22"/>
      <c r="AQ305" s="22"/>
      <c r="AR305" s="22"/>
      <c r="AS305" s="22"/>
      <c r="AT305" s="22"/>
      <c r="AU305" s="22"/>
      <c r="AV305" s="22"/>
      <c r="AW305" s="22"/>
      <c r="AX305" s="22"/>
      <c r="AY305" s="22"/>
      <c r="AZ305" s="22"/>
      <c r="BA305" s="22"/>
    </row>
    <row r="306">
      <c r="A306" s="22"/>
      <c r="B306" s="22"/>
      <c r="C306" s="22"/>
      <c r="D306" s="22"/>
      <c r="E306" s="22"/>
      <c r="F306" s="22"/>
      <c r="G306" s="22"/>
      <c r="H306" s="752"/>
      <c r="I306" s="22"/>
      <c r="J306" s="22"/>
      <c r="K306" s="22"/>
      <c r="L306" s="754"/>
      <c r="M306" s="22"/>
      <c r="N306" s="22"/>
      <c r="O306" s="22"/>
      <c r="P306" s="22"/>
      <c r="Q306" s="22"/>
      <c r="R306" s="22"/>
      <c r="S306" s="22"/>
      <c r="T306" s="22"/>
      <c r="U306" s="22"/>
      <c r="V306" s="22"/>
      <c r="W306" s="22"/>
      <c r="X306" s="22"/>
      <c r="Y306" s="22"/>
      <c r="Z306" s="22"/>
      <c r="AA306" s="22"/>
      <c r="AB306" s="22"/>
      <c r="AC306" s="22"/>
      <c r="AD306" s="22"/>
      <c r="AE306" s="22"/>
      <c r="AF306" s="22"/>
      <c r="AG306" s="22"/>
      <c r="AH306" s="22"/>
      <c r="AJ306" s="22"/>
      <c r="AK306" s="22"/>
      <c r="AL306" s="22"/>
      <c r="AM306" s="22"/>
      <c r="AN306" s="22"/>
      <c r="AO306" s="22"/>
      <c r="AP306" s="22"/>
      <c r="AQ306" s="22"/>
      <c r="AR306" s="22"/>
      <c r="AS306" s="22"/>
      <c r="AT306" s="22"/>
      <c r="AU306" s="22"/>
      <c r="AV306" s="22"/>
      <c r="AW306" s="22"/>
      <c r="AX306" s="22"/>
      <c r="AY306" s="22"/>
      <c r="AZ306" s="22"/>
      <c r="BA306" s="22"/>
    </row>
    <row r="307">
      <c r="A307" s="22"/>
      <c r="B307" s="22"/>
      <c r="C307" s="22"/>
      <c r="D307" s="22"/>
      <c r="E307" s="22"/>
      <c r="F307" s="22"/>
      <c r="G307" s="22"/>
      <c r="H307" s="752"/>
      <c r="I307" s="22"/>
      <c r="J307" s="22"/>
      <c r="K307" s="22"/>
      <c r="L307" s="754"/>
      <c r="M307" s="22"/>
      <c r="N307" s="22"/>
      <c r="O307" s="22"/>
      <c r="P307" s="22"/>
      <c r="Q307" s="22"/>
      <c r="R307" s="22"/>
      <c r="S307" s="22"/>
      <c r="T307" s="22"/>
      <c r="U307" s="22"/>
      <c r="V307" s="22"/>
      <c r="W307" s="22"/>
      <c r="X307" s="22"/>
      <c r="Y307" s="22"/>
      <c r="Z307" s="22"/>
      <c r="AA307" s="22"/>
      <c r="AB307" s="22"/>
      <c r="AC307" s="22"/>
      <c r="AD307" s="22"/>
      <c r="AE307" s="22"/>
      <c r="AF307" s="22"/>
      <c r="AG307" s="22"/>
      <c r="AH307" s="22"/>
      <c r="AJ307" s="22"/>
      <c r="AK307" s="22"/>
      <c r="AL307" s="22"/>
      <c r="AM307" s="22"/>
      <c r="AN307" s="22"/>
      <c r="AO307" s="22"/>
      <c r="AP307" s="22"/>
      <c r="AQ307" s="22"/>
      <c r="AR307" s="22"/>
      <c r="AS307" s="22"/>
      <c r="AT307" s="22"/>
      <c r="AU307" s="22"/>
      <c r="AV307" s="22"/>
      <c r="AW307" s="22"/>
      <c r="AX307" s="22"/>
      <c r="AY307" s="22"/>
      <c r="AZ307" s="22"/>
      <c r="BA307" s="22"/>
    </row>
    <row r="308">
      <c r="A308" s="22"/>
      <c r="B308" s="22"/>
      <c r="C308" s="22"/>
      <c r="D308" s="22"/>
      <c r="E308" s="22"/>
      <c r="F308" s="22"/>
      <c r="G308" s="22"/>
      <c r="H308" s="752"/>
      <c r="I308" s="22"/>
      <c r="J308" s="22"/>
      <c r="K308" s="22"/>
      <c r="L308" s="754"/>
      <c r="M308" s="22"/>
      <c r="N308" s="22"/>
      <c r="O308" s="22"/>
      <c r="P308" s="22"/>
      <c r="Q308" s="22"/>
      <c r="R308" s="22"/>
      <c r="S308" s="22"/>
      <c r="T308" s="22"/>
      <c r="U308" s="22"/>
      <c r="V308" s="22"/>
      <c r="W308" s="22"/>
      <c r="X308" s="22"/>
      <c r="Y308" s="22"/>
      <c r="Z308" s="22"/>
      <c r="AA308" s="22"/>
      <c r="AB308" s="22"/>
      <c r="AC308" s="22"/>
      <c r="AD308" s="22"/>
      <c r="AE308" s="22"/>
      <c r="AF308" s="22"/>
      <c r="AG308" s="22"/>
      <c r="AH308" s="22"/>
      <c r="AJ308" s="22"/>
      <c r="AK308" s="22"/>
      <c r="AL308" s="22"/>
      <c r="AM308" s="22"/>
      <c r="AN308" s="22"/>
      <c r="AO308" s="22"/>
      <c r="AP308" s="22"/>
      <c r="AQ308" s="22"/>
      <c r="AR308" s="22"/>
      <c r="AS308" s="22"/>
      <c r="AT308" s="22"/>
      <c r="AU308" s="22"/>
      <c r="AV308" s="22"/>
      <c r="AW308" s="22"/>
      <c r="AX308" s="22"/>
      <c r="AY308" s="22"/>
      <c r="AZ308" s="22"/>
      <c r="BA308" s="22"/>
    </row>
    <row r="309">
      <c r="A309" s="22"/>
      <c r="B309" s="22"/>
      <c r="C309" s="22"/>
      <c r="D309" s="22"/>
      <c r="E309" s="22"/>
      <c r="F309" s="22"/>
      <c r="G309" s="22"/>
      <c r="H309" s="752"/>
      <c r="I309" s="22"/>
      <c r="J309" s="22"/>
      <c r="K309" s="22"/>
      <c r="L309" s="754"/>
      <c r="M309" s="22"/>
      <c r="N309" s="22"/>
      <c r="O309" s="22"/>
      <c r="P309" s="22"/>
      <c r="Q309" s="22"/>
      <c r="R309" s="22"/>
      <c r="S309" s="22"/>
      <c r="T309" s="22"/>
      <c r="U309" s="22"/>
      <c r="V309" s="22"/>
      <c r="W309" s="22"/>
      <c r="X309" s="22"/>
      <c r="Y309" s="22"/>
      <c r="Z309" s="22"/>
      <c r="AA309" s="22"/>
      <c r="AB309" s="22"/>
      <c r="AC309" s="22"/>
      <c r="AD309" s="22"/>
      <c r="AE309" s="22"/>
      <c r="AF309" s="22"/>
      <c r="AG309" s="22"/>
      <c r="AH309" s="22"/>
      <c r="AJ309" s="22"/>
      <c r="AK309" s="22"/>
      <c r="AL309" s="22"/>
      <c r="AM309" s="22"/>
      <c r="AN309" s="22"/>
      <c r="AO309" s="22"/>
      <c r="AP309" s="22"/>
      <c r="AQ309" s="22"/>
      <c r="AR309" s="22"/>
      <c r="AS309" s="22"/>
      <c r="AT309" s="22"/>
      <c r="AU309" s="22"/>
      <c r="AV309" s="22"/>
      <c r="AW309" s="22"/>
      <c r="AX309" s="22"/>
      <c r="AY309" s="22"/>
      <c r="AZ309" s="22"/>
      <c r="BA309" s="22"/>
    </row>
    <row r="310">
      <c r="A310" s="22"/>
      <c r="B310" s="22"/>
      <c r="C310" s="22"/>
      <c r="D310" s="22"/>
      <c r="E310" s="22"/>
      <c r="F310" s="22"/>
      <c r="G310" s="22"/>
      <c r="H310" s="752"/>
      <c r="I310" s="22"/>
      <c r="J310" s="22"/>
      <c r="K310" s="22"/>
      <c r="L310" s="754"/>
      <c r="M310" s="22"/>
      <c r="N310" s="22"/>
      <c r="O310" s="22"/>
      <c r="P310" s="22"/>
      <c r="Q310" s="22"/>
      <c r="R310" s="22"/>
      <c r="S310" s="22"/>
      <c r="T310" s="22"/>
      <c r="U310" s="22"/>
      <c r="V310" s="22"/>
      <c r="W310" s="22"/>
      <c r="X310" s="22"/>
      <c r="Y310" s="22"/>
      <c r="Z310" s="22"/>
      <c r="AA310" s="22"/>
      <c r="AB310" s="22"/>
      <c r="AC310" s="22"/>
      <c r="AD310" s="22"/>
      <c r="AE310" s="22"/>
      <c r="AF310" s="22"/>
      <c r="AG310" s="22"/>
      <c r="AH310" s="22"/>
      <c r="AJ310" s="22"/>
      <c r="AK310" s="22"/>
      <c r="AL310" s="22"/>
      <c r="AM310" s="22"/>
      <c r="AN310" s="22"/>
      <c r="AO310" s="22"/>
      <c r="AP310" s="22"/>
      <c r="AQ310" s="22"/>
      <c r="AR310" s="22"/>
      <c r="AS310" s="22"/>
      <c r="AT310" s="22"/>
      <c r="AU310" s="22"/>
      <c r="AV310" s="22"/>
      <c r="AW310" s="22"/>
      <c r="AX310" s="22"/>
      <c r="AY310" s="22"/>
      <c r="AZ310" s="22"/>
      <c r="BA310" s="22"/>
    </row>
    <row r="311">
      <c r="A311" s="22"/>
      <c r="B311" s="22"/>
      <c r="C311" s="22"/>
      <c r="D311" s="22"/>
      <c r="E311" s="22"/>
      <c r="F311" s="22"/>
      <c r="G311" s="22"/>
      <c r="H311" s="752"/>
      <c r="I311" s="22"/>
      <c r="J311" s="22"/>
      <c r="K311" s="22"/>
      <c r="L311" s="754"/>
      <c r="M311" s="22"/>
      <c r="N311" s="22"/>
      <c r="O311" s="22"/>
      <c r="P311" s="22"/>
      <c r="Q311" s="22"/>
      <c r="R311" s="22"/>
      <c r="S311" s="22"/>
      <c r="T311" s="22"/>
      <c r="U311" s="22"/>
      <c r="V311" s="22"/>
      <c r="W311" s="22"/>
      <c r="X311" s="22"/>
      <c r="Y311" s="22"/>
      <c r="Z311" s="22"/>
      <c r="AA311" s="22"/>
      <c r="AB311" s="22"/>
      <c r="AC311" s="22"/>
      <c r="AD311" s="22"/>
      <c r="AE311" s="22"/>
      <c r="AF311" s="22"/>
      <c r="AG311" s="22"/>
      <c r="AH311" s="22"/>
      <c r="AJ311" s="22"/>
      <c r="AK311" s="22"/>
      <c r="AL311" s="22"/>
      <c r="AM311" s="22"/>
      <c r="AN311" s="22"/>
      <c r="AO311" s="22"/>
      <c r="AP311" s="22"/>
      <c r="AQ311" s="22"/>
      <c r="AR311" s="22"/>
      <c r="AS311" s="22"/>
      <c r="AT311" s="22"/>
      <c r="AU311" s="22"/>
      <c r="AV311" s="22"/>
      <c r="AW311" s="22"/>
      <c r="AX311" s="22"/>
      <c r="AY311" s="22"/>
      <c r="AZ311" s="22"/>
      <c r="BA311" s="22"/>
    </row>
    <row r="312">
      <c r="A312" s="22"/>
      <c r="B312" s="22"/>
      <c r="C312" s="22"/>
      <c r="D312" s="22"/>
      <c r="E312" s="22"/>
      <c r="F312" s="22"/>
      <c r="G312" s="22"/>
      <c r="H312" s="752"/>
      <c r="I312" s="22"/>
      <c r="J312" s="22"/>
      <c r="K312" s="22"/>
      <c r="L312" s="754"/>
      <c r="M312" s="22"/>
      <c r="N312" s="22"/>
      <c r="O312" s="22"/>
      <c r="P312" s="22"/>
      <c r="Q312" s="22"/>
      <c r="R312" s="22"/>
      <c r="S312" s="22"/>
      <c r="T312" s="22"/>
      <c r="U312" s="22"/>
      <c r="V312" s="22"/>
      <c r="W312" s="22"/>
      <c r="X312" s="22"/>
      <c r="Y312" s="22"/>
      <c r="Z312" s="22"/>
      <c r="AA312" s="22"/>
      <c r="AB312" s="22"/>
      <c r="AC312" s="22"/>
      <c r="AD312" s="22"/>
      <c r="AE312" s="22"/>
      <c r="AF312" s="22"/>
      <c r="AG312" s="22"/>
      <c r="AH312" s="22"/>
      <c r="AJ312" s="22"/>
      <c r="AK312" s="22"/>
      <c r="AL312" s="22"/>
      <c r="AM312" s="22"/>
      <c r="AN312" s="22"/>
      <c r="AO312" s="22"/>
      <c r="AP312" s="22"/>
      <c r="AQ312" s="22"/>
      <c r="AR312" s="22"/>
      <c r="AS312" s="22"/>
      <c r="AT312" s="22"/>
      <c r="AU312" s="22"/>
      <c r="AV312" s="22"/>
      <c r="AW312" s="22"/>
      <c r="AX312" s="22"/>
      <c r="AY312" s="22"/>
      <c r="AZ312" s="22"/>
      <c r="BA312" s="22"/>
    </row>
    <row r="313">
      <c r="A313" s="22"/>
      <c r="B313" s="22"/>
      <c r="C313" s="22"/>
      <c r="D313" s="22"/>
      <c r="E313" s="22"/>
      <c r="F313" s="22"/>
      <c r="G313" s="22"/>
      <c r="H313" s="752"/>
      <c r="I313" s="22"/>
      <c r="J313" s="22"/>
      <c r="K313" s="22"/>
      <c r="L313" s="754"/>
      <c r="M313" s="22"/>
      <c r="N313" s="22"/>
      <c r="O313" s="22"/>
      <c r="P313" s="22"/>
      <c r="Q313" s="22"/>
      <c r="R313" s="22"/>
      <c r="S313" s="22"/>
      <c r="T313" s="22"/>
      <c r="U313" s="22"/>
      <c r="V313" s="22"/>
      <c r="W313" s="22"/>
      <c r="X313" s="22"/>
      <c r="Y313" s="22"/>
      <c r="Z313" s="22"/>
      <c r="AA313" s="22"/>
      <c r="AB313" s="22"/>
      <c r="AC313" s="22"/>
      <c r="AD313" s="22"/>
      <c r="AE313" s="22"/>
      <c r="AF313" s="22"/>
      <c r="AG313" s="22"/>
      <c r="AH313" s="22"/>
      <c r="AJ313" s="22"/>
      <c r="AK313" s="22"/>
      <c r="AL313" s="22"/>
      <c r="AM313" s="22"/>
      <c r="AN313" s="22"/>
      <c r="AO313" s="22"/>
      <c r="AP313" s="22"/>
      <c r="AQ313" s="22"/>
      <c r="AR313" s="22"/>
      <c r="AS313" s="22"/>
      <c r="AT313" s="22"/>
      <c r="AU313" s="22"/>
      <c r="AV313" s="22"/>
      <c r="AW313" s="22"/>
      <c r="AX313" s="22"/>
      <c r="AY313" s="22"/>
      <c r="AZ313" s="22"/>
      <c r="BA313" s="22"/>
    </row>
    <row r="314">
      <c r="A314" s="22"/>
      <c r="B314" s="22"/>
      <c r="C314" s="22"/>
      <c r="D314" s="22"/>
      <c r="E314" s="22"/>
      <c r="F314" s="22"/>
      <c r="G314" s="22"/>
      <c r="H314" s="752"/>
      <c r="I314" s="22"/>
      <c r="J314" s="22"/>
      <c r="K314" s="22"/>
      <c r="L314" s="754"/>
      <c r="M314" s="22"/>
      <c r="N314" s="22"/>
      <c r="O314" s="22"/>
      <c r="P314" s="22"/>
      <c r="Q314" s="22"/>
      <c r="R314" s="22"/>
      <c r="S314" s="22"/>
      <c r="T314" s="22"/>
      <c r="U314" s="22"/>
      <c r="V314" s="22"/>
      <c r="W314" s="22"/>
      <c r="X314" s="22"/>
      <c r="Y314" s="22"/>
      <c r="Z314" s="22"/>
      <c r="AA314" s="22"/>
      <c r="AB314" s="22"/>
      <c r="AC314" s="22"/>
      <c r="AD314" s="22"/>
      <c r="AE314" s="22"/>
      <c r="AF314" s="22"/>
      <c r="AG314" s="22"/>
      <c r="AH314" s="22"/>
      <c r="AJ314" s="22"/>
      <c r="AK314" s="22"/>
      <c r="AL314" s="22"/>
      <c r="AM314" s="22"/>
      <c r="AN314" s="22"/>
      <c r="AO314" s="22"/>
      <c r="AP314" s="22"/>
      <c r="AQ314" s="22"/>
      <c r="AR314" s="22"/>
      <c r="AS314" s="22"/>
      <c r="AT314" s="22"/>
      <c r="AU314" s="22"/>
      <c r="AV314" s="22"/>
      <c r="AW314" s="22"/>
      <c r="AX314" s="22"/>
      <c r="AY314" s="22"/>
      <c r="AZ314" s="22"/>
      <c r="BA314" s="22"/>
    </row>
    <row r="315">
      <c r="A315" s="22"/>
      <c r="B315" s="22"/>
      <c r="C315" s="22"/>
      <c r="D315" s="22"/>
      <c r="E315" s="22"/>
      <c r="F315" s="22"/>
      <c r="G315" s="22"/>
      <c r="H315" s="752"/>
      <c r="I315" s="22"/>
      <c r="J315" s="22"/>
      <c r="K315" s="22"/>
      <c r="L315" s="754"/>
      <c r="M315" s="22"/>
      <c r="N315" s="22"/>
      <c r="O315" s="22"/>
      <c r="P315" s="22"/>
      <c r="Q315" s="22"/>
      <c r="R315" s="22"/>
      <c r="S315" s="22"/>
      <c r="T315" s="22"/>
      <c r="U315" s="22"/>
      <c r="V315" s="22"/>
      <c r="W315" s="22"/>
      <c r="X315" s="22"/>
      <c r="Y315" s="22"/>
      <c r="Z315" s="22"/>
      <c r="AA315" s="22"/>
      <c r="AB315" s="22"/>
      <c r="AC315" s="22"/>
      <c r="AD315" s="22"/>
      <c r="AE315" s="22"/>
      <c r="AF315" s="22"/>
      <c r="AG315" s="22"/>
      <c r="AH315" s="22"/>
      <c r="AJ315" s="22"/>
      <c r="AK315" s="22"/>
      <c r="AL315" s="22"/>
      <c r="AM315" s="22"/>
      <c r="AN315" s="22"/>
      <c r="AO315" s="22"/>
      <c r="AP315" s="22"/>
      <c r="AQ315" s="22"/>
      <c r="AR315" s="22"/>
      <c r="AS315" s="22"/>
      <c r="AT315" s="22"/>
      <c r="AU315" s="22"/>
      <c r="AV315" s="22"/>
      <c r="AW315" s="22"/>
      <c r="AX315" s="22"/>
      <c r="AY315" s="22"/>
      <c r="AZ315" s="22"/>
      <c r="BA315" s="22"/>
    </row>
    <row r="316">
      <c r="A316" s="22"/>
      <c r="B316" s="22"/>
      <c r="C316" s="22"/>
      <c r="D316" s="22"/>
      <c r="E316" s="22"/>
      <c r="F316" s="22"/>
      <c r="G316" s="22"/>
      <c r="H316" s="752"/>
      <c r="I316" s="22"/>
      <c r="J316" s="22"/>
      <c r="K316" s="22"/>
      <c r="L316" s="754"/>
      <c r="M316" s="22"/>
      <c r="N316" s="22"/>
      <c r="O316" s="22"/>
      <c r="P316" s="22"/>
      <c r="Q316" s="22"/>
      <c r="R316" s="22"/>
      <c r="S316" s="22"/>
      <c r="T316" s="22"/>
      <c r="U316" s="22"/>
      <c r="V316" s="22"/>
      <c r="W316" s="22"/>
      <c r="X316" s="22"/>
      <c r="Y316" s="22"/>
      <c r="Z316" s="22"/>
      <c r="AA316" s="22"/>
      <c r="AB316" s="22"/>
      <c r="AC316" s="22"/>
      <c r="AD316" s="22"/>
      <c r="AE316" s="22"/>
      <c r="AF316" s="22"/>
      <c r="AG316" s="22"/>
      <c r="AH316" s="22"/>
      <c r="AJ316" s="22"/>
      <c r="AK316" s="22"/>
      <c r="AL316" s="22"/>
      <c r="AM316" s="22"/>
      <c r="AN316" s="22"/>
      <c r="AO316" s="22"/>
      <c r="AP316" s="22"/>
      <c r="AQ316" s="22"/>
      <c r="AR316" s="22"/>
      <c r="AS316" s="22"/>
      <c r="AT316" s="22"/>
      <c r="AU316" s="22"/>
      <c r="AV316" s="22"/>
      <c r="AW316" s="22"/>
      <c r="AX316" s="22"/>
      <c r="AY316" s="22"/>
      <c r="AZ316" s="22"/>
      <c r="BA316" s="22"/>
    </row>
    <row r="317">
      <c r="A317" s="22"/>
      <c r="B317" s="22"/>
      <c r="C317" s="22"/>
      <c r="D317" s="22"/>
      <c r="E317" s="22"/>
      <c r="F317" s="22"/>
      <c r="G317" s="22"/>
      <c r="H317" s="752"/>
      <c r="I317" s="22"/>
      <c r="J317" s="22"/>
      <c r="K317" s="22"/>
      <c r="L317" s="754"/>
      <c r="M317" s="22"/>
      <c r="N317" s="22"/>
      <c r="O317" s="22"/>
      <c r="P317" s="22"/>
      <c r="Q317" s="22"/>
      <c r="R317" s="22"/>
      <c r="S317" s="22"/>
      <c r="T317" s="22"/>
      <c r="U317" s="22"/>
      <c r="V317" s="22"/>
      <c r="W317" s="22"/>
      <c r="X317" s="22"/>
      <c r="Y317" s="22"/>
      <c r="Z317" s="22"/>
      <c r="AA317" s="22"/>
      <c r="AB317" s="22"/>
      <c r="AC317" s="22"/>
      <c r="AD317" s="22"/>
      <c r="AE317" s="22"/>
      <c r="AF317" s="22"/>
      <c r="AG317" s="22"/>
      <c r="AH317" s="22"/>
      <c r="AJ317" s="22"/>
      <c r="AK317" s="22"/>
      <c r="AL317" s="22"/>
      <c r="AM317" s="22"/>
      <c r="AN317" s="22"/>
      <c r="AO317" s="22"/>
      <c r="AP317" s="22"/>
      <c r="AQ317" s="22"/>
      <c r="AR317" s="22"/>
      <c r="AS317" s="22"/>
      <c r="AT317" s="22"/>
      <c r="AU317" s="22"/>
      <c r="AV317" s="22"/>
      <c r="AW317" s="22"/>
      <c r="AX317" s="22"/>
      <c r="AY317" s="22"/>
      <c r="AZ317" s="22"/>
      <c r="BA317" s="22"/>
    </row>
    <row r="318">
      <c r="A318" s="22"/>
      <c r="B318" s="22"/>
      <c r="C318" s="22"/>
      <c r="D318" s="22"/>
      <c r="E318" s="22"/>
      <c r="F318" s="22"/>
      <c r="G318" s="22"/>
      <c r="H318" s="752"/>
      <c r="I318" s="22"/>
      <c r="J318" s="22"/>
      <c r="K318" s="22"/>
      <c r="L318" s="754"/>
      <c r="M318" s="22"/>
      <c r="N318" s="22"/>
      <c r="O318" s="22"/>
      <c r="P318" s="22"/>
      <c r="Q318" s="22"/>
      <c r="R318" s="22"/>
      <c r="S318" s="22"/>
      <c r="T318" s="22"/>
      <c r="U318" s="22"/>
      <c r="V318" s="22"/>
      <c r="W318" s="22"/>
      <c r="X318" s="22"/>
      <c r="Y318" s="22"/>
      <c r="Z318" s="22"/>
      <c r="AA318" s="22"/>
      <c r="AB318" s="22"/>
      <c r="AC318" s="22"/>
      <c r="AD318" s="22"/>
      <c r="AE318" s="22"/>
      <c r="AF318" s="22"/>
      <c r="AG318" s="22"/>
      <c r="AH318" s="22"/>
      <c r="AJ318" s="22"/>
      <c r="AK318" s="22"/>
      <c r="AL318" s="22"/>
      <c r="AM318" s="22"/>
      <c r="AN318" s="22"/>
      <c r="AO318" s="22"/>
      <c r="AP318" s="22"/>
      <c r="AQ318" s="22"/>
      <c r="AR318" s="22"/>
      <c r="AS318" s="22"/>
      <c r="AT318" s="22"/>
      <c r="AU318" s="22"/>
      <c r="AV318" s="22"/>
      <c r="AW318" s="22"/>
      <c r="AX318" s="22"/>
      <c r="AY318" s="22"/>
      <c r="AZ318" s="22"/>
      <c r="BA318" s="22"/>
    </row>
    <row r="319">
      <c r="A319" s="22"/>
      <c r="B319" s="22"/>
      <c r="C319" s="22"/>
      <c r="D319" s="22"/>
      <c r="E319" s="22"/>
      <c r="F319" s="22"/>
      <c r="G319" s="22"/>
      <c r="H319" s="752"/>
      <c r="I319" s="22"/>
      <c r="J319" s="22"/>
      <c r="K319" s="22"/>
      <c r="L319" s="754"/>
      <c r="M319" s="22"/>
      <c r="N319" s="22"/>
      <c r="O319" s="22"/>
      <c r="P319" s="22"/>
      <c r="Q319" s="22"/>
      <c r="R319" s="22"/>
      <c r="S319" s="22"/>
      <c r="T319" s="22"/>
      <c r="U319" s="22"/>
      <c r="V319" s="22"/>
      <c r="W319" s="22"/>
      <c r="X319" s="22"/>
      <c r="Y319" s="22"/>
      <c r="Z319" s="22"/>
      <c r="AA319" s="22"/>
      <c r="AB319" s="22"/>
      <c r="AC319" s="22"/>
      <c r="AD319" s="22"/>
      <c r="AE319" s="22"/>
      <c r="AF319" s="22"/>
      <c r="AG319" s="22"/>
      <c r="AH319" s="22"/>
      <c r="AJ319" s="22"/>
      <c r="AK319" s="22"/>
      <c r="AL319" s="22"/>
      <c r="AM319" s="22"/>
      <c r="AN319" s="22"/>
      <c r="AO319" s="22"/>
      <c r="AP319" s="22"/>
      <c r="AQ319" s="22"/>
      <c r="AR319" s="22"/>
      <c r="AS319" s="22"/>
      <c r="AT319" s="22"/>
      <c r="AU319" s="22"/>
      <c r="AV319" s="22"/>
      <c r="AW319" s="22"/>
      <c r="AX319" s="22"/>
      <c r="AY319" s="22"/>
      <c r="AZ319" s="22"/>
      <c r="BA319" s="22"/>
    </row>
    <row r="320">
      <c r="A320" s="22"/>
      <c r="B320" s="22"/>
      <c r="C320" s="22"/>
      <c r="D320" s="22"/>
      <c r="E320" s="22"/>
      <c r="F320" s="22"/>
      <c r="G320" s="22"/>
      <c r="H320" s="752"/>
      <c r="I320" s="22"/>
      <c r="J320" s="22"/>
      <c r="K320" s="22"/>
      <c r="L320" s="754"/>
      <c r="M320" s="22"/>
      <c r="N320" s="22"/>
      <c r="O320" s="22"/>
      <c r="P320" s="22"/>
      <c r="Q320" s="22"/>
      <c r="R320" s="22"/>
      <c r="S320" s="22"/>
      <c r="T320" s="22"/>
      <c r="U320" s="22"/>
      <c r="V320" s="22"/>
      <c r="W320" s="22"/>
      <c r="X320" s="22"/>
      <c r="Y320" s="22"/>
      <c r="Z320" s="22"/>
      <c r="AA320" s="22"/>
      <c r="AB320" s="22"/>
      <c r="AC320" s="22"/>
      <c r="AD320" s="22"/>
      <c r="AE320" s="22"/>
      <c r="AF320" s="22"/>
      <c r="AG320" s="22"/>
      <c r="AH320" s="22"/>
      <c r="AJ320" s="22"/>
      <c r="AK320" s="22"/>
      <c r="AL320" s="22"/>
      <c r="AM320" s="22"/>
      <c r="AN320" s="22"/>
      <c r="AO320" s="22"/>
      <c r="AP320" s="22"/>
      <c r="AQ320" s="22"/>
      <c r="AR320" s="22"/>
      <c r="AS320" s="22"/>
      <c r="AT320" s="22"/>
      <c r="AU320" s="22"/>
      <c r="AV320" s="22"/>
      <c r="AW320" s="22"/>
      <c r="AX320" s="22"/>
      <c r="AY320" s="22"/>
      <c r="AZ320" s="22"/>
      <c r="BA320" s="22"/>
    </row>
    <row r="321">
      <c r="A321" s="22"/>
      <c r="B321" s="22"/>
      <c r="C321" s="22"/>
      <c r="D321" s="22"/>
      <c r="E321" s="22"/>
      <c r="F321" s="22"/>
      <c r="G321" s="22"/>
      <c r="H321" s="752"/>
      <c r="I321" s="22"/>
      <c r="J321" s="22"/>
      <c r="K321" s="22"/>
      <c r="L321" s="754"/>
      <c r="M321" s="22"/>
      <c r="N321" s="22"/>
      <c r="O321" s="22"/>
      <c r="P321" s="22"/>
      <c r="Q321" s="22"/>
      <c r="R321" s="22"/>
      <c r="S321" s="22"/>
      <c r="T321" s="22"/>
      <c r="U321" s="22"/>
      <c r="V321" s="22"/>
      <c r="W321" s="22"/>
      <c r="X321" s="22"/>
      <c r="Y321" s="22"/>
      <c r="Z321" s="22"/>
      <c r="AA321" s="22"/>
      <c r="AB321" s="22"/>
      <c r="AC321" s="22"/>
      <c r="AD321" s="22"/>
      <c r="AE321" s="22"/>
      <c r="AF321" s="22"/>
      <c r="AG321" s="22"/>
      <c r="AH321" s="22"/>
      <c r="AJ321" s="22"/>
      <c r="AK321" s="22"/>
      <c r="AL321" s="22"/>
      <c r="AM321" s="22"/>
      <c r="AN321" s="22"/>
      <c r="AO321" s="22"/>
      <c r="AP321" s="22"/>
      <c r="AQ321" s="22"/>
      <c r="AR321" s="22"/>
      <c r="AS321" s="22"/>
      <c r="AT321" s="22"/>
      <c r="AU321" s="22"/>
      <c r="AV321" s="22"/>
      <c r="AW321" s="22"/>
      <c r="AX321" s="22"/>
      <c r="AY321" s="22"/>
      <c r="AZ321" s="22"/>
      <c r="BA321" s="22"/>
    </row>
    <row r="322">
      <c r="A322" s="22"/>
      <c r="B322" s="22"/>
      <c r="C322" s="22"/>
      <c r="D322" s="22"/>
      <c r="E322" s="22"/>
      <c r="F322" s="22"/>
      <c r="G322" s="22"/>
      <c r="H322" s="752"/>
      <c r="I322" s="22"/>
      <c r="J322" s="22"/>
      <c r="K322" s="22"/>
      <c r="L322" s="754"/>
      <c r="M322" s="22"/>
      <c r="N322" s="22"/>
      <c r="O322" s="22"/>
      <c r="P322" s="22"/>
      <c r="Q322" s="22"/>
      <c r="R322" s="22"/>
      <c r="S322" s="22"/>
      <c r="T322" s="22"/>
      <c r="U322" s="22"/>
      <c r="V322" s="22"/>
      <c r="W322" s="22"/>
      <c r="X322" s="22"/>
      <c r="Y322" s="22"/>
      <c r="Z322" s="22"/>
      <c r="AA322" s="22"/>
      <c r="AB322" s="22"/>
      <c r="AC322" s="22"/>
      <c r="AD322" s="22"/>
      <c r="AE322" s="22"/>
      <c r="AF322" s="22"/>
      <c r="AG322" s="22"/>
      <c r="AH322" s="22"/>
      <c r="AJ322" s="22"/>
      <c r="AK322" s="22"/>
      <c r="AL322" s="22"/>
      <c r="AM322" s="22"/>
      <c r="AN322" s="22"/>
      <c r="AO322" s="22"/>
      <c r="AP322" s="22"/>
      <c r="AQ322" s="22"/>
      <c r="AR322" s="22"/>
      <c r="AS322" s="22"/>
      <c r="AT322" s="22"/>
      <c r="AU322" s="22"/>
      <c r="AV322" s="22"/>
      <c r="AW322" s="22"/>
      <c r="AX322" s="22"/>
      <c r="AY322" s="22"/>
      <c r="AZ322" s="22"/>
      <c r="BA322" s="22"/>
    </row>
    <row r="323">
      <c r="A323" s="22"/>
      <c r="B323" s="22"/>
      <c r="C323" s="22"/>
      <c r="D323" s="22"/>
      <c r="E323" s="22"/>
      <c r="F323" s="22"/>
      <c r="G323" s="22"/>
      <c r="H323" s="752"/>
      <c r="I323" s="22"/>
      <c r="J323" s="22"/>
      <c r="K323" s="22"/>
      <c r="L323" s="754"/>
      <c r="M323" s="22"/>
      <c r="N323" s="22"/>
      <c r="O323" s="22"/>
      <c r="P323" s="22"/>
      <c r="Q323" s="22"/>
      <c r="R323" s="22"/>
      <c r="S323" s="22"/>
      <c r="T323" s="22"/>
      <c r="U323" s="22"/>
      <c r="V323" s="22"/>
      <c r="W323" s="22"/>
      <c r="X323" s="22"/>
      <c r="Y323" s="22"/>
      <c r="Z323" s="22"/>
      <c r="AA323" s="22"/>
      <c r="AB323" s="22"/>
      <c r="AC323" s="22"/>
      <c r="AD323" s="22"/>
      <c r="AE323" s="22"/>
      <c r="AF323" s="22"/>
      <c r="AG323" s="22"/>
      <c r="AH323" s="22"/>
      <c r="AJ323" s="22"/>
      <c r="AK323" s="22"/>
      <c r="AL323" s="22"/>
      <c r="AM323" s="22"/>
      <c r="AN323" s="22"/>
      <c r="AO323" s="22"/>
      <c r="AP323" s="22"/>
      <c r="AQ323" s="22"/>
      <c r="AR323" s="22"/>
      <c r="AS323" s="22"/>
      <c r="AT323" s="22"/>
      <c r="AU323" s="22"/>
      <c r="AV323" s="22"/>
      <c r="AW323" s="22"/>
      <c r="AX323" s="22"/>
      <c r="AY323" s="22"/>
      <c r="AZ323" s="22"/>
      <c r="BA323" s="22"/>
    </row>
    <row r="324">
      <c r="A324" s="22"/>
      <c r="B324" s="22"/>
      <c r="C324" s="22"/>
      <c r="D324" s="22"/>
      <c r="E324" s="22"/>
      <c r="F324" s="22"/>
      <c r="G324" s="22"/>
      <c r="H324" s="752"/>
      <c r="I324" s="22"/>
      <c r="J324" s="22"/>
      <c r="K324" s="22"/>
      <c r="L324" s="754"/>
      <c r="M324" s="22"/>
      <c r="N324" s="22"/>
      <c r="O324" s="22"/>
      <c r="P324" s="22"/>
      <c r="Q324" s="22"/>
      <c r="R324" s="22"/>
      <c r="S324" s="22"/>
      <c r="T324" s="22"/>
      <c r="U324" s="22"/>
      <c r="V324" s="22"/>
      <c r="W324" s="22"/>
      <c r="X324" s="22"/>
      <c r="Y324" s="22"/>
      <c r="Z324" s="22"/>
      <c r="AA324" s="22"/>
      <c r="AB324" s="22"/>
      <c r="AC324" s="22"/>
      <c r="AD324" s="22"/>
      <c r="AE324" s="22"/>
      <c r="AF324" s="22"/>
      <c r="AG324" s="22"/>
      <c r="AH324" s="22"/>
      <c r="AJ324" s="22"/>
      <c r="AK324" s="22"/>
      <c r="AL324" s="22"/>
      <c r="AM324" s="22"/>
      <c r="AN324" s="22"/>
      <c r="AO324" s="22"/>
      <c r="AP324" s="22"/>
      <c r="AQ324" s="22"/>
      <c r="AR324" s="22"/>
      <c r="AS324" s="22"/>
      <c r="AT324" s="22"/>
      <c r="AU324" s="22"/>
      <c r="AV324" s="22"/>
      <c r="AW324" s="22"/>
      <c r="AX324" s="22"/>
      <c r="AY324" s="22"/>
      <c r="AZ324" s="22"/>
      <c r="BA324" s="22"/>
    </row>
    <row r="325">
      <c r="A325" s="22"/>
      <c r="B325" s="22"/>
      <c r="C325" s="22"/>
      <c r="D325" s="22"/>
      <c r="E325" s="22"/>
      <c r="F325" s="22"/>
      <c r="G325" s="22"/>
      <c r="H325" s="752"/>
      <c r="I325" s="22"/>
      <c r="J325" s="22"/>
      <c r="K325" s="22"/>
      <c r="L325" s="754"/>
      <c r="M325" s="22"/>
      <c r="N325" s="22"/>
      <c r="O325" s="22"/>
      <c r="P325" s="22"/>
      <c r="Q325" s="22"/>
      <c r="R325" s="22"/>
      <c r="S325" s="22"/>
      <c r="T325" s="22"/>
      <c r="U325" s="22"/>
      <c r="V325" s="22"/>
      <c r="W325" s="22"/>
      <c r="X325" s="22"/>
      <c r="Y325" s="22"/>
      <c r="Z325" s="22"/>
      <c r="AA325" s="22"/>
      <c r="AB325" s="22"/>
      <c r="AC325" s="22"/>
      <c r="AD325" s="22"/>
      <c r="AE325" s="22"/>
      <c r="AF325" s="22"/>
      <c r="AG325" s="22"/>
      <c r="AH325" s="22"/>
      <c r="AJ325" s="22"/>
      <c r="AK325" s="22"/>
      <c r="AL325" s="22"/>
      <c r="AM325" s="22"/>
      <c r="AN325" s="22"/>
      <c r="AO325" s="22"/>
      <c r="AP325" s="22"/>
      <c r="AQ325" s="22"/>
      <c r="AR325" s="22"/>
      <c r="AS325" s="22"/>
      <c r="AT325" s="22"/>
      <c r="AU325" s="22"/>
      <c r="AV325" s="22"/>
      <c r="AW325" s="22"/>
      <c r="AX325" s="22"/>
      <c r="AY325" s="22"/>
      <c r="AZ325" s="22"/>
      <c r="BA325" s="22"/>
    </row>
    <row r="326">
      <c r="A326" s="22"/>
      <c r="B326" s="22"/>
      <c r="C326" s="22"/>
      <c r="D326" s="22"/>
      <c r="E326" s="22"/>
      <c r="F326" s="22"/>
      <c r="G326" s="22"/>
      <c r="H326" s="752"/>
      <c r="I326" s="22"/>
      <c r="J326" s="22"/>
      <c r="K326" s="22"/>
      <c r="L326" s="754"/>
      <c r="M326" s="22"/>
      <c r="N326" s="22"/>
      <c r="O326" s="22"/>
      <c r="P326" s="22"/>
      <c r="Q326" s="22"/>
      <c r="R326" s="22"/>
      <c r="S326" s="22"/>
      <c r="T326" s="22"/>
      <c r="U326" s="22"/>
      <c r="V326" s="22"/>
      <c r="W326" s="22"/>
      <c r="X326" s="22"/>
      <c r="Y326" s="22"/>
      <c r="Z326" s="22"/>
      <c r="AA326" s="22"/>
      <c r="AB326" s="22"/>
      <c r="AC326" s="22"/>
      <c r="AD326" s="22"/>
      <c r="AE326" s="22"/>
      <c r="AF326" s="22"/>
      <c r="AG326" s="22"/>
      <c r="AH326" s="22"/>
      <c r="AJ326" s="22"/>
      <c r="AK326" s="22"/>
      <c r="AL326" s="22"/>
      <c r="AM326" s="22"/>
      <c r="AN326" s="22"/>
      <c r="AO326" s="22"/>
      <c r="AP326" s="22"/>
      <c r="AQ326" s="22"/>
      <c r="AR326" s="22"/>
      <c r="AS326" s="22"/>
      <c r="AT326" s="22"/>
      <c r="AU326" s="22"/>
      <c r="AV326" s="22"/>
      <c r="AW326" s="22"/>
      <c r="AX326" s="22"/>
      <c r="AY326" s="22"/>
      <c r="AZ326" s="22"/>
      <c r="BA326" s="22"/>
    </row>
    <row r="327">
      <c r="A327" s="22"/>
      <c r="B327" s="22"/>
      <c r="C327" s="22"/>
      <c r="D327" s="22"/>
      <c r="E327" s="22"/>
      <c r="F327" s="22"/>
      <c r="G327" s="22"/>
      <c r="H327" s="752"/>
      <c r="I327" s="22"/>
      <c r="J327" s="22"/>
      <c r="K327" s="22"/>
      <c r="L327" s="754"/>
      <c r="M327" s="22"/>
      <c r="N327" s="22"/>
      <c r="O327" s="22"/>
      <c r="P327" s="22"/>
      <c r="Q327" s="22"/>
      <c r="R327" s="22"/>
      <c r="S327" s="22"/>
      <c r="T327" s="22"/>
      <c r="U327" s="22"/>
      <c r="V327" s="22"/>
      <c r="W327" s="22"/>
      <c r="X327" s="22"/>
      <c r="Y327" s="22"/>
      <c r="Z327" s="22"/>
      <c r="AA327" s="22"/>
      <c r="AB327" s="22"/>
      <c r="AC327" s="22"/>
      <c r="AD327" s="22"/>
      <c r="AE327" s="22"/>
      <c r="AF327" s="22"/>
      <c r="AG327" s="22"/>
      <c r="AH327" s="22"/>
      <c r="AJ327" s="22"/>
      <c r="AK327" s="22"/>
      <c r="AL327" s="22"/>
      <c r="AM327" s="22"/>
      <c r="AN327" s="22"/>
      <c r="AO327" s="22"/>
      <c r="AP327" s="22"/>
      <c r="AQ327" s="22"/>
      <c r="AR327" s="22"/>
      <c r="AS327" s="22"/>
      <c r="AT327" s="22"/>
      <c r="AU327" s="22"/>
      <c r="AV327" s="22"/>
      <c r="AW327" s="22"/>
      <c r="AX327" s="22"/>
      <c r="AY327" s="22"/>
      <c r="AZ327" s="22"/>
      <c r="BA327" s="22"/>
    </row>
    <row r="328">
      <c r="A328" s="22"/>
      <c r="B328" s="22"/>
      <c r="C328" s="22"/>
      <c r="D328" s="22"/>
      <c r="E328" s="22"/>
      <c r="F328" s="22"/>
      <c r="G328" s="22"/>
      <c r="H328" s="752"/>
      <c r="I328" s="22"/>
      <c r="J328" s="22"/>
      <c r="K328" s="22"/>
      <c r="L328" s="754"/>
      <c r="M328" s="22"/>
      <c r="N328" s="22"/>
      <c r="O328" s="22"/>
      <c r="P328" s="22"/>
      <c r="Q328" s="22"/>
      <c r="R328" s="22"/>
      <c r="S328" s="22"/>
      <c r="T328" s="22"/>
      <c r="U328" s="22"/>
      <c r="V328" s="22"/>
      <c r="W328" s="22"/>
      <c r="X328" s="22"/>
      <c r="Y328" s="22"/>
      <c r="Z328" s="22"/>
      <c r="AA328" s="22"/>
      <c r="AB328" s="22"/>
      <c r="AC328" s="22"/>
      <c r="AD328" s="22"/>
      <c r="AE328" s="22"/>
      <c r="AF328" s="22"/>
      <c r="AG328" s="22"/>
      <c r="AH328" s="22"/>
      <c r="AJ328" s="22"/>
      <c r="AK328" s="22"/>
      <c r="AL328" s="22"/>
      <c r="AM328" s="22"/>
      <c r="AN328" s="22"/>
      <c r="AO328" s="22"/>
      <c r="AP328" s="22"/>
      <c r="AQ328" s="22"/>
      <c r="AR328" s="22"/>
      <c r="AS328" s="22"/>
      <c r="AT328" s="22"/>
      <c r="AU328" s="22"/>
      <c r="AV328" s="22"/>
      <c r="AW328" s="22"/>
      <c r="AX328" s="22"/>
      <c r="AY328" s="22"/>
      <c r="AZ328" s="22"/>
      <c r="BA328" s="22"/>
    </row>
    <row r="329">
      <c r="A329" s="22"/>
      <c r="B329" s="22"/>
      <c r="C329" s="22"/>
      <c r="D329" s="22"/>
      <c r="E329" s="22"/>
      <c r="F329" s="22"/>
      <c r="G329" s="22"/>
      <c r="H329" s="752"/>
      <c r="I329" s="22"/>
      <c r="J329" s="22"/>
      <c r="K329" s="22"/>
      <c r="L329" s="754"/>
      <c r="M329" s="22"/>
      <c r="N329" s="22"/>
      <c r="O329" s="22"/>
      <c r="P329" s="22"/>
      <c r="Q329" s="22"/>
      <c r="R329" s="22"/>
      <c r="S329" s="22"/>
      <c r="T329" s="22"/>
      <c r="U329" s="22"/>
      <c r="V329" s="22"/>
      <c r="W329" s="22"/>
      <c r="X329" s="22"/>
      <c r="Y329" s="22"/>
      <c r="Z329" s="22"/>
      <c r="AA329" s="22"/>
      <c r="AB329" s="22"/>
      <c r="AC329" s="22"/>
      <c r="AD329" s="22"/>
      <c r="AE329" s="22"/>
      <c r="AF329" s="22"/>
      <c r="AG329" s="22"/>
      <c r="AH329" s="22"/>
      <c r="AJ329" s="22"/>
      <c r="AK329" s="22"/>
      <c r="AL329" s="22"/>
      <c r="AM329" s="22"/>
      <c r="AN329" s="22"/>
      <c r="AO329" s="22"/>
      <c r="AP329" s="22"/>
      <c r="AQ329" s="22"/>
      <c r="AR329" s="22"/>
      <c r="AS329" s="22"/>
      <c r="AT329" s="22"/>
      <c r="AU329" s="22"/>
      <c r="AV329" s="22"/>
      <c r="AW329" s="22"/>
      <c r="AX329" s="22"/>
      <c r="AY329" s="22"/>
      <c r="AZ329" s="22"/>
      <c r="BA329" s="22"/>
    </row>
    <row r="330">
      <c r="A330" s="22"/>
      <c r="B330" s="22"/>
      <c r="C330" s="22"/>
      <c r="D330" s="22"/>
      <c r="E330" s="22"/>
      <c r="F330" s="22"/>
      <c r="G330" s="22"/>
      <c r="H330" s="752"/>
      <c r="I330" s="22"/>
      <c r="J330" s="22"/>
      <c r="K330" s="22"/>
      <c r="L330" s="754"/>
      <c r="M330" s="22"/>
      <c r="N330" s="22"/>
      <c r="O330" s="22"/>
      <c r="P330" s="22"/>
      <c r="Q330" s="22"/>
      <c r="R330" s="22"/>
      <c r="S330" s="22"/>
      <c r="T330" s="22"/>
      <c r="U330" s="22"/>
      <c r="V330" s="22"/>
      <c r="W330" s="22"/>
      <c r="X330" s="22"/>
      <c r="Y330" s="22"/>
      <c r="Z330" s="22"/>
      <c r="AA330" s="22"/>
      <c r="AB330" s="22"/>
      <c r="AC330" s="22"/>
      <c r="AD330" s="22"/>
      <c r="AE330" s="22"/>
      <c r="AF330" s="22"/>
      <c r="AG330" s="22"/>
      <c r="AH330" s="22"/>
      <c r="AJ330" s="22"/>
      <c r="AK330" s="22"/>
      <c r="AL330" s="22"/>
      <c r="AM330" s="22"/>
      <c r="AN330" s="22"/>
      <c r="AO330" s="22"/>
      <c r="AP330" s="22"/>
      <c r="AQ330" s="22"/>
      <c r="AR330" s="22"/>
      <c r="AS330" s="22"/>
      <c r="AT330" s="22"/>
      <c r="AU330" s="22"/>
      <c r="AV330" s="22"/>
      <c r="AW330" s="22"/>
      <c r="AX330" s="22"/>
      <c r="AY330" s="22"/>
      <c r="AZ330" s="22"/>
      <c r="BA330" s="22"/>
    </row>
    <row r="331">
      <c r="A331" s="22"/>
      <c r="B331" s="22"/>
      <c r="C331" s="22"/>
      <c r="D331" s="22"/>
      <c r="E331" s="22"/>
      <c r="F331" s="22"/>
      <c r="G331" s="22"/>
      <c r="H331" s="752"/>
      <c r="I331" s="22"/>
      <c r="J331" s="22"/>
      <c r="K331" s="22"/>
      <c r="L331" s="754"/>
      <c r="M331" s="22"/>
      <c r="N331" s="22"/>
      <c r="O331" s="22"/>
      <c r="P331" s="22"/>
      <c r="Q331" s="22"/>
      <c r="R331" s="22"/>
      <c r="S331" s="22"/>
      <c r="T331" s="22"/>
      <c r="U331" s="22"/>
      <c r="V331" s="22"/>
      <c r="W331" s="22"/>
      <c r="X331" s="22"/>
      <c r="Y331" s="22"/>
      <c r="Z331" s="22"/>
      <c r="AA331" s="22"/>
      <c r="AB331" s="22"/>
      <c r="AC331" s="22"/>
      <c r="AD331" s="22"/>
      <c r="AE331" s="22"/>
      <c r="AF331" s="22"/>
      <c r="AG331" s="22"/>
      <c r="AH331" s="22"/>
      <c r="AJ331" s="22"/>
      <c r="AK331" s="22"/>
      <c r="AL331" s="22"/>
      <c r="AM331" s="22"/>
      <c r="AN331" s="22"/>
      <c r="AO331" s="22"/>
      <c r="AP331" s="22"/>
      <c r="AQ331" s="22"/>
      <c r="AR331" s="22"/>
      <c r="AS331" s="22"/>
      <c r="AT331" s="22"/>
      <c r="AU331" s="22"/>
      <c r="AV331" s="22"/>
      <c r="AW331" s="22"/>
      <c r="AX331" s="22"/>
      <c r="AY331" s="22"/>
      <c r="AZ331" s="22"/>
      <c r="BA331" s="22"/>
    </row>
    <row r="332">
      <c r="A332" s="22"/>
      <c r="B332" s="22"/>
      <c r="C332" s="22"/>
      <c r="D332" s="22"/>
      <c r="E332" s="22"/>
      <c r="F332" s="22"/>
      <c r="G332" s="22"/>
      <c r="H332" s="752"/>
      <c r="I332" s="22"/>
      <c r="J332" s="22"/>
      <c r="K332" s="22"/>
      <c r="L332" s="754"/>
      <c r="M332" s="22"/>
      <c r="N332" s="22"/>
      <c r="O332" s="22"/>
      <c r="P332" s="22"/>
      <c r="Q332" s="22"/>
      <c r="R332" s="22"/>
      <c r="S332" s="22"/>
      <c r="T332" s="22"/>
      <c r="U332" s="22"/>
      <c r="V332" s="22"/>
      <c r="W332" s="22"/>
      <c r="X332" s="22"/>
      <c r="Y332" s="22"/>
      <c r="Z332" s="22"/>
      <c r="AA332" s="22"/>
      <c r="AB332" s="22"/>
      <c r="AC332" s="22"/>
      <c r="AD332" s="22"/>
      <c r="AE332" s="22"/>
      <c r="AF332" s="22"/>
      <c r="AG332" s="22"/>
      <c r="AH332" s="22"/>
      <c r="AJ332" s="22"/>
      <c r="AK332" s="22"/>
      <c r="AL332" s="22"/>
      <c r="AM332" s="22"/>
      <c r="AN332" s="22"/>
      <c r="AO332" s="22"/>
      <c r="AP332" s="22"/>
      <c r="AQ332" s="22"/>
      <c r="AR332" s="22"/>
      <c r="AS332" s="22"/>
      <c r="AT332" s="22"/>
      <c r="AU332" s="22"/>
      <c r="AV332" s="22"/>
      <c r="AW332" s="22"/>
      <c r="AX332" s="22"/>
      <c r="AY332" s="22"/>
      <c r="AZ332" s="22"/>
      <c r="BA332" s="22"/>
    </row>
    <row r="333">
      <c r="A333" s="22"/>
      <c r="B333" s="22"/>
      <c r="C333" s="22"/>
      <c r="D333" s="22"/>
      <c r="E333" s="22"/>
      <c r="F333" s="22"/>
      <c r="G333" s="22"/>
      <c r="H333" s="752"/>
      <c r="I333" s="22"/>
      <c r="J333" s="22"/>
      <c r="K333" s="22"/>
      <c r="L333" s="754"/>
      <c r="M333" s="22"/>
      <c r="N333" s="22"/>
      <c r="O333" s="22"/>
      <c r="P333" s="22"/>
      <c r="Q333" s="22"/>
      <c r="R333" s="22"/>
      <c r="S333" s="22"/>
      <c r="T333" s="22"/>
      <c r="U333" s="22"/>
      <c r="V333" s="22"/>
      <c r="W333" s="22"/>
      <c r="X333" s="22"/>
      <c r="Y333" s="22"/>
      <c r="Z333" s="22"/>
      <c r="AA333" s="22"/>
      <c r="AB333" s="22"/>
      <c r="AC333" s="22"/>
      <c r="AD333" s="22"/>
      <c r="AE333" s="22"/>
      <c r="AF333" s="22"/>
      <c r="AG333" s="22"/>
      <c r="AH333" s="22"/>
      <c r="AJ333" s="22"/>
      <c r="AK333" s="22"/>
      <c r="AL333" s="22"/>
      <c r="AM333" s="22"/>
      <c r="AN333" s="22"/>
      <c r="AO333" s="22"/>
      <c r="AP333" s="22"/>
      <c r="AQ333" s="22"/>
      <c r="AR333" s="22"/>
      <c r="AS333" s="22"/>
      <c r="AT333" s="22"/>
      <c r="AU333" s="22"/>
      <c r="AV333" s="22"/>
      <c r="AW333" s="22"/>
      <c r="AX333" s="22"/>
      <c r="AY333" s="22"/>
      <c r="AZ333" s="22"/>
      <c r="BA333" s="22"/>
    </row>
    <row r="334">
      <c r="A334" s="22"/>
      <c r="B334" s="22"/>
      <c r="C334" s="22"/>
      <c r="D334" s="22"/>
      <c r="E334" s="22"/>
      <c r="F334" s="22"/>
      <c r="G334" s="22"/>
      <c r="H334" s="752"/>
      <c r="I334" s="22"/>
      <c r="J334" s="22"/>
      <c r="K334" s="22"/>
      <c r="L334" s="754"/>
      <c r="M334" s="22"/>
      <c r="N334" s="22"/>
      <c r="O334" s="22"/>
      <c r="P334" s="22"/>
      <c r="Q334" s="22"/>
      <c r="R334" s="22"/>
      <c r="S334" s="22"/>
      <c r="T334" s="22"/>
      <c r="U334" s="22"/>
      <c r="V334" s="22"/>
      <c r="W334" s="22"/>
      <c r="X334" s="22"/>
      <c r="Y334" s="22"/>
      <c r="Z334" s="22"/>
      <c r="AA334" s="22"/>
      <c r="AB334" s="22"/>
      <c r="AC334" s="22"/>
      <c r="AD334" s="22"/>
      <c r="AE334" s="22"/>
      <c r="AF334" s="22"/>
      <c r="AG334" s="22"/>
      <c r="AH334" s="22"/>
      <c r="AJ334" s="22"/>
      <c r="AK334" s="22"/>
      <c r="AL334" s="22"/>
      <c r="AM334" s="22"/>
      <c r="AN334" s="22"/>
      <c r="AO334" s="22"/>
      <c r="AP334" s="22"/>
      <c r="AQ334" s="22"/>
      <c r="AR334" s="22"/>
      <c r="AS334" s="22"/>
      <c r="AT334" s="22"/>
      <c r="AU334" s="22"/>
      <c r="AV334" s="22"/>
      <c r="AW334" s="22"/>
      <c r="AX334" s="22"/>
      <c r="AY334" s="22"/>
      <c r="AZ334" s="22"/>
      <c r="BA334" s="22"/>
    </row>
    <row r="335">
      <c r="A335" s="22"/>
      <c r="B335" s="22"/>
      <c r="C335" s="22"/>
      <c r="D335" s="22"/>
      <c r="E335" s="22"/>
      <c r="F335" s="22"/>
      <c r="G335" s="22"/>
      <c r="H335" s="752"/>
      <c r="I335" s="22"/>
      <c r="J335" s="22"/>
      <c r="K335" s="22"/>
      <c r="L335" s="754"/>
      <c r="M335" s="22"/>
      <c r="N335" s="22"/>
      <c r="O335" s="22"/>
      <c r="P335" s="22"/>
      <c r="Q335" s="22"/>
      <c r="R335" s="22"/>
      <c r="S335" s="22"/>
      <c r="T335" s="22"/>
      <c r="U335" s="22"/>
      <c r="V335" s="22"/>
      <c r="W335" s="22"/>
      <c r="X335" s="22"/>
      <c r="Y335" s="22"/>
      <c r="Z335" s="22"/>
      <c r="AA335" s="22"/>
      <c r="AB335" s="22"/>
      <c r="AC335" s="22"/>
      <c r="AD335" s="22"/>
      <c r="AE335" s="22"/>
      <c r="AF335" s="22"/>
      <c r="AG335" s="22"/>
      <c r="AH335" s="22"/>
      <c r="AJ335" s="22"/>
      <c r="AK335" s="22"/>
      <c r="AL335" s="22"/>
      <c r="AM335" s="22"/>
      <c r="AN335" s="22"/>
      <c r="AO335" s="22"/>
      <c r="AP335" s="22"/>
      <c r="AQ335" s="22"/>
      <c r="AR335" s="22"/>
      <c r="AS335" s="22"/>
      <c r="AT335" s="22"/>
      <c r="AU335" s="22"/>
      <c r="AV335" s="22"/>
      <c r="AW335" s="22"/>
      <c r="AX335" s="22"/>
      <c r="AY335" s="22"/>
      <c r="AZ335" s="22"/>
      <c r="BA335" s="22"/>
    </row>
    <row r="336">
      <c r="A336" s="22"/>
      <c r="B336" s="22"/>
      <c r="C336" s="22"/>
      <c r="D336" s="22"/>
      <c r="E336" s="22"/>
      <c r="F336" s="22"/>
      <c r="G336" s="22"/>
      <c r="H336" s="752"/>
      <c r="I336" s="22"/>
      <c r="J336" s="22"/>
      <c r="K336" s="22"/>
      <c r="L336" s="754"/>
      <c r="M336" s="22"/>
      <c r="N336" s="22"/>
      <c r="O336" s="22"/>
      <c r="P336" s="22"/>
      <c r="Q336" s="22"/>
      <c r="R336" s="22"/>
      <c r="S336" s="22"/>
      <c r="T336" s="22"/>
      <c r="U336" s="22"/>
      <c r="V336" s="22"/>
      <c r="W336" s="22"/>
      <c r="X336" s="22"/>
      <c r="Y336" s="22"/>
      <c r="Z336" s="22"/>
      <c r="AA336" s="22"/>
      <c r="AB336" s="22"/>
      <c r="AC336" s="22"/>
      <c r="AD336" s="22"/>
      <c r="AE336" s="22"/>
      <c r="AF336" s="22"/>
      <c r="AG336" s="22"/>
      <c r="AH336" s="22"/>
      <c r="AJ336" s="22"/>
      <c r="AK336" s="22"/>
      <c r="AL336" s="22"/>
      <c r="AM336" s="22"/>
      <c r="AN336" s="22"/>
      <c r="AO336" s="22"/>
      <c r="AP336" s="22"/>
      <c r="AQ336" s="22"/>
      <c r="AR336" s="22"/>
      <c r="AS336" s="22"/>
      <c r="AT336" s="22"/>
      <c r="AU336" s="22"/>
      <c r="AV336" s="22"/>
      <c r="AW336" s="22"/>
      <c r="AX336" s="22"/>
      <c r="AY336" s="22"/>
      <c r="AZ336" s="22"/>
      <c r="BA336" s="22"/>
    </row>
    <row r="337">
      <c r="A337" s="22"/>
      <c r="B337" s="22"/>
      <c r="C337" s="22"/>
      <c r="D337" s="22"/>
      <c r="E337" s="22"/>
      <c r="F337" s="22"/>
      <c r="G337" s="22"/>
      <c r="H337" s="752"/>
      <c r="I337" s="22"/>
      <c r="J337" s="22"/>
      <c r="K337" s="22"/>
      <c r="L337" s="754"/>
      <c r="M337" s="22"/>
      <c r="N337" s="22"/>
      <c r="O337" s="22"/>
      <c r="P337" s="22"/>
      <c r="Q337" s="22"/>
      <c r="R337" s="22"/>
      <c r="S337" s="22"/>
      <c r="T337" s="22"/>
      <c r="U337" s="22"/>
      <c r="V337" s="22"/>
      <c r="W337" s="22"/>
      <c r="X337" s="22"/>
      <c r="Y337" s="22"/>
      <c r="Z337" s="22"/>
      <c r="AA337" s="22"/>
      <c r="AB337" s="22"/>
      <c r="AC337" s="22"/>
      <c r="AD337" s="22"/>
      <c r="AE337" s="22"/>
      <c r="AF337" s="22"/>
      <c r="AG337" s="22"/>
      <c r="AH337" s="22"/>
      <c r="AJ337" s="22"/>
      <c r="AK337" s="22"/>
      <c r="AL337" s="22"/>
      <c r="AM337" s="22"/>
      <c r="AN337" s="22"/>
      <c r="AO337" s="22"/>
      <c r="AP337" s="22"/>
      <c r="AQ337" s="22"/>
      <c r="AR337" s="22"/>
      <c r="AS337" s="22"/>
      <c r="AT337" s="22"/>
      <c r="AU337" s="22"/>
      <c r="AV337" s="22"/>
      <c r="AW337" s="22"/>
      <c r="AX337" s="22"/>
      <c r="AY337" s="22"/>
      <c r="AZ337" s="22"/>
      <c r="BA337" s="22"/>
    </row>
    <row r="338">
      <c r="A338" s="22"/>
      <c r="B338" s="22"/>
      <c r="C338" s="22"/>
      <c r="D338" s="22"/>
      <c r="E338" s="22"/>
      <c r="F338" s="22"/>
      <c r="G338" s="22"/>
      <c r="H338" s="752"/>
      <c r="I338" s="22"/>
      <c r="J338" s="22"/>
      <c r="K338" s="22"/>
      <c r="L338" s="754"/>
      <c r="M338" s="22"/>
      <c r="N338" s="22"/>
      <c r="O338" s="22"/>
      <c r="P338" s="22"/>
      <c r="Q338" s="22"/>
      <c r="R338" s="22"/>
      <c r="S338" s="22"/>
      <c r="T338" s="22"/>
      <c r="U338" s="22"/>
      <c r="V338" s="22"/>
      <c r="W338" s="22"/>
      <c r="X338" s="22"/>
      <c r="Y338" s="22"/>
      <c r="Z338" s="22"/>
      <c r="AA338" s="22"/>
      <c r="AB338" s="22"/>
      <c r="AC338" s="22"/>
      <c r="AD338" s="22"/>
      <c r="AE338" s="22"/>
      <c r="AF338" s="22"/>
      <c r="AG338" s="22"/>
      <c r="AH338" s="22"/>
      <c r="AJ338" s="22"/>
      <c r="AK338" s="22"/>
      <c r="AL338" s="22"/>
      <c r="AM338" s="22"/>
      <c r="AN338" s="22"/>
      <c r="AO338" s="22"/>
      <c r="AP338" s="22"/>
      <c r="AQ338" s="22"/>
      <c r="AR338" s="22"/>
      <c r="AS338" s="22"/>
      <c r="AT338" s="22"/>
      <c r="AU338" s="22"/>
      <c r="AV338" s="22"/>
      <c r="AW338" s="22"/>
      <c r="AX338" s="22"/>
      <c r="AY338" s="22"/>
      <c r="AZ338" s="22"/>
      <c r="BA338" s="22"/>
    </row>
    <row r="339">
      <c r="A339" s="22"/>
      <c r="B339" s="22"/>
      <c r="C339" s="22"/>
      <c r="D339" s="22"/>
      <c r="E339" s="22"/>
      <c r="F339" s="22"/>
      <c r="G339" s="22"/>
      <c r="H339" s="752"/>
      <c r="I339" s="22"/>
      <c r="J339" s="22"/>
      <c r="K339" s="22"/>
      <c r="L339" s="754"/>
      <c r="M339" s="22"/>
      <c r="N339" s="22"/>
      <c r="O339" s="22"/>
      <c r="P339" s="22"/>
      <c r="Q339" s="22"/>
      <c r="R339" s="22"/>
      <c r="S339" s="22"/>
      <c r="T339" s="22"/>
      <c r="U339" s="22"/>
      <c r="V339" s="22"/>
      <c r="W339" s="22"/>
      <c r="X339" s="22"/>
      <c r="Y339" s="22"/>
      <c r="Z339" s="22"/>
      <c r="AA339" s="22"/>
      <c r="AB339" s="22"/>
      <c r="AC339" s="22"/>
      <c r="AD339" s="22"/>
      <c r="AE339" s="22"/>
      <c r="AF339" s="22"/>
      <c r="AG339" s="22"/>
      <c r="AH339" s="22"/>
      <c r="AJ339" s="22"/>
      <c r="AK339" s="22"/>
      <c r="AL339" s="22"/>
      <c r="AM339" s="22"/>
      <c r="AN339" s="22"/>
      <c r="AO339" s="22"/>
      <c r="AP339" s="22"/>
      <c r="AQ339" s="22"/>
      <c r="AR339" s="22"/>
      <c r="AS339" s="22"/>
      <c r="AT339" s="22"/>
      <c r="AU339" s="22"/>
      <c r="AV339" s="22"/>
      <c r="AW339" s="22"/>
      <c r="AX339" s="22"/>
      <c r="AY339" s="22"/>
      <c r="AZ339" s="22"/>
      <c r="BA339" s="22"/>
    </row>
    <row r="340">
      <c r="A340" s="22"/>
      <c r="B340" s="22"/>
      <c r="C340" s="22"/>
      <c r="D340" s="22"/>
      <c r="E340" s="22"/>
      <c r="F340" s="22"/>
      <c r="G340" s="22"/>
      <c r="H340" s="752"/>
      <c r="I340" s="22"/>
      <c r="J340" s="22"/>
      <c r="K340" s="22"/>
      <c r="L340" s="754"/>
      <c r="M340" s="22"/>
      <c r="N340" s="22"/>
      <c r="O340" s="22"/>
      <c r="P340" s="22"/>
      <c r="Q340" s="22"/>
      <c r="R340" s="22"/>
      <c r="S340" s="22"/>
      <c r="T340" s="22"/>
      <c r="U340" s="22"/>
      <c r="V340" s="22"/>
      <c r="W340" s="22"/>
      <c r="X340" s="22"/>
      <c r="Y340" s="22"/>
      <c r="Z340" s="22"/>
      <c r="AA340" s="22"/>
      <c r="AB340" s="22"/>
      <c r="AC340" s="22"/>
      <c r="AD340" s="22"/>
      <c r="AE340" s="22"/>
      <c r="AF340" s="22"/>
      <c r="AG340" s="22"/>
      <c r="AH340" s="22"/>
      <c r="AJ340" s="22"/>
      <c r="AK340" s="22"/>
      <c r="AL340" s="22"/>
      <c r="AM340" s="22"/>
      <c r="AN340" s="22"/>
      <c r="AO340" s="22"/>
      <c r="AP340" s="22"/>
      <c r="AQ340" s="22"/>
      <c r="AR340" s="22"/>
      <c r="AS340" s="22"/>
      <c r="AT340" s="22"/>
      <c r="AU340" s="22"/>
      <c r="AV340" s="22"/>
      <c r="AW340" s="22"/>
      <c r="AX340" s="22"/>
      <c r="AY340" s="22"/>
      <c r="AZ340" s="22"/>
      <c r="BA340" s="22"/>
    </row>
    <row r="341">
      <c r="A341" s="22"/>
      <c r="B341" s="22"/>
      <c r="C341" s="22"/>
      <c r="D341" s="22"/>
      <c r="E341" s="22"/>
      <c r="F341" s="22"/>
      <c r="G341" s="22"/>
      <c r="H341" s="752"/>
      <c r="I341" s="22"/>
      <c r="J341" s="22"/>
      <c r="K341" s="22"/>
      <c r="L341" s="754"/>
      <c r="M341" s="22"/>
      <c r="N341" s="22"/>
      <c r="O341" s="22"/>
      <c r="P341" s="22"/>
      <c r="Q341" s="22"/>
      <c r="R341" s="22"/>
      <c r="S341" s="22"/>
      <c r="T341" s="22"/>
      <c r="U341" s="22"/>
      <c r="V341" s="22"/>
      <c r="W341" s="22"/>
      <c r="X341" s="22"/>
      <c r="Y341" s="22"/>
      <c r="Z341" s="22"/>
      <c r="AA341" s="22"/>
      <c r="AB341" s="22"/>
      <c r="AC341" s="22"/>
      <c r="AD341" s="22"/>
      <c r="AE341" s="22"/>
      <c r="AF341" s="22"/>
      <c r="AG341" s="22"/>
      <c r="AH341" s="22"/>
      <c r="AJ341" s="22"/>
      <c r="AK341" s="22"/>
      <c r="AL341" s="22"/>
      <c r="AM341" s="22"/>
      <c r="AN341" s="22"/>
      <c r="AO341" s="22"/>
      <c r="AP341" s="22"/>
      <c r="AQ341" s="22"/>
      <c r="AR341" s="22"/>
      <c r="AS341" s="22"/>
      <c r="AT341" s="22"/>
      <c r="AU341" s="22"/>
      <c r="AV341" s="22"/>
      <c r="AW341" s="22"/>
      <c r="AX341" s="22"/>
      <c r="AY341" s="22"/>
      <c r="AZ341" s="22"/>
      <c r="BA341" s="22"/>
    </row>
    <row r="342">
      <c r="A342" s="22"/>
      <c r="B342" s="22"/>
      <c r="C342" s="22"/>
      <c r="D342" s="22"/>
      <c r="E342" s="22"/>
      <c r="F342" s="22"/>
      <c r="G342" s="22"/>
      <c r="H342" s="752"/>
      <c r="I342" s="22"/>
      <c r="J342" s="22"/>
      <c r="K342" s="22"/>
      <c r="L342" s="754"/>
      <c r="M342" s="22"/>
      <c r="N342" s="22"/>
      <c r="O342" s="22"/>
      <c r="P342" s="22"/>
      <c r="Q342" s="22"/>
      <c r="R342" s="22"/>
      <c r="S342" s="22"/>
      <c r="T342" s="22"/>
      <c r="U342" s="22"/>
      <c r="V342" s="22"/>
      <c r="W342" s="22"/>
      <c r="X342" s="22"/>
      <c r="Y342" s="22"/>
      <c r="Z342" s="22"/>
      <c r="AA342" s="22"/>
      <c r="AB342" s="22"/>
      <c r="AC342" s="22"/>
      <c r="AD342" s="22"/>
      <c r="AE342" s="22"/>
      <c r="AF342" s="22"/>
      <c r="AG342" s="22"/>
      <c r="AH342" s="22"/>
      <c r="AJ342" s="22"/>
      <c r="AK342" s="22"/>
      <c r="AL342" s="22"/>
      <c r="AM342" s="22"/>
      <c r="AN342" s="22"/>
      <c r="AO342" s="22"/>
      <c r="AP342" s="22"/>
      <c r="AQ342" s="22"/>
      <c r="AR342" s="22"/>
      <c r="AS342" s="22"/>
      <c r="AT342" s="22"/>
      <c r="AU342" s="22"/>
      <c r="AV342" s="22"/>
      <c r="AW342" s="22"/>
      <c r="AX342" s="22"/>
      <c r="AY342" s="22"/>
      <c r="AZ342" s="22"/>
      <c r="BA342" s="22"/>
    </row>
    <row r="343">
      <c r="A343" s="22"/>
      <c r="B343" s="22"/>
      <c r="C343" s="22"/>
      <c r="D343" s="22"/>
      <c r="E343" s="22"/>
      <c r="F343" s="22"/>
      <c r="G343" s="22"/>
      <c r="H343" s="752"/>
      <c r="I343" s="22"/>
      <c r="J343" s="22"/>
      <c r="K343" s="22"/>
      <c r="L343" s="754"/>
      <c r="M343" s="22"/>
      <c r="N343" s="22"/>
      <c r="O343" s="22"/>
      <c r="P343" s="22"/>
      <c r="Q343" s="22"/>
      <c r="R343" s="22"/>
      <c r="S343" s="22"/>
      <c r="T343" s="22"/>
      <c r="U343" s="22"/>
      <c r="V343" s="22"/>
      <c r="W343" s="22"/>
      <c r="X343" s="22"/>
      <c r="Y343" s="22"/>
      <c r="Z343" s="22"/>
      <c r="AA343" s="22"/>
      <c r="AB343" s="22"/>
      <c r="AC343" s="22"/>
      <c r="AD343" s="22"/>
      <c r="AE343" s="22"/>
      <c r="AF343" s="22"/>
      <c r="AG343" s="22"/>
      <c r="AH343" s="22"/>
      <c r="AJ343" s="22"/>
      <c r="AK343" s="22"/>
      <c r="AL343" s="22"/>
      <c r="AM343" s="22"/>
      <c r="AN343" s="22"/>
      <c r="AO343" s="22"/>
      <c r="AP343" s="22"/>
      <c r="AQ343" s="22"/>
      <c r="AR343" s="22"/>
      <c r="AS343" s="22"/>
      <c r="AT343" s="22"/>
      <c r="AU343" s="22"/>
      <c r="AV343" s="22"/>
      <c r="AW343" s="22"/>
      <c r="AX343" s="22"/>
      <c r="AY343" s="22"/>
      <c r="AZ343" s="22"/>
      <c r="BA343" s="22"/>
    </row>
    <row r="344">
      <c r="A344" s="22"/>
      <c r="B344" s="22"/>
      <c r="C344" s="22"/>
      <c r="D344" s="22"/>
      <c r="E344" s="22"/>
      <c r="F344" s="22"/>
      <c r="G344" s="22"/>
      <c r="H344" s="752"/>
      <c r="I344" s="22"/>
      <c r="J344" s="22"/>
      <c r="K344" s="22"/>
      <c r="L344" s="754"/>
      <c r="M344" s="22"/>
      <c r="N344" s="22"/>
      <c r="O344" s="22"/>
      <c r="P344" s="22"/>
      <c r="Q344" s="22"/>
      <c r="R344" s="22"/>
      <c r="S344" s="22"/>
      <c r="T344" s="22"/>
      <c r="U344" s="22"/>
      <c r="V344" s="22"/>
      <c r="W344" s="22"/>
      <c r="X344" s="22"/>
      <c r="Y344" s="22"/>
      <c r="Z344" s="22"/>
      <c r="AA344" s="22"/>
      <c r="AB344" s="22"/>
      <c r="AC344" s="22"/>
      <c r="AD344" s="22"/>
      <c r="AE344" s="22"/>
      <c r="AF344" s="22"/>
      <c r="AG344" s="22"/>
      <c r="AH344" s="22"/>
      <c r="AJ344" s="22"/>
      <c r="AK344" s="22"/>
      <c r="AL344" s="22"/>
      <c r="AM344" s="22"/>
      <c r="AN344" s="22"/>
      <c r="AO344" s="22"/>
      <c r="AP344" s="22"/>
      <c r="AQ344" s="22"/>
      <c r="AR344" s="22"/>
      <c r="AS344" s="22"/>
      <c r="AT344" s="22"/>
      <c r="AU344" s="22"/>
      <c r="AV344" s="22"/>
      <c r="AW344" s="22"/>
      <c r="AX344" s="22"/>
      <c r="AY344" s="22"/>
      <c r="AZ344" s="22"/>
      <c r="BA344" s="22"/>
    </row>
    <row r="345">
      <c r="A345" s="22"/>
      <c r="B345" s="22"/>
      <c r="C345" s="22"/>
      <c r="D345" s="22"/>
      <c r="E345" s="22"/>
      <c r="F345" s="22"/>
      <c r="G345" s="22"/>
      <c r="H345" s="752"/>
      <c r="I345" s="22"/>
      <c r="J345" s="22"/>
      <c r="K345" s="22"/>
      <c r="L345" s="754"/>
      <c r="M345" s="22"/>
      <c r="N345" s="22"/>
      <c r="O345" s="22"/>
      <c r="P345" s="22"/>
      <c r="Q345" s="22"/>
      <c r="R345" s="22"/>
      <c r="S345" s="22"/>
      <c r="T345" s="22"/>
      <c r="U345" s="22"/>
      <c r="V345" s="22"/>
      <c r="W345" s="22"/>
      <c r="X345" s="22"/>
      <c r="Y345" s="22"/>
      <c r="Z345" s="22"/>
      <c r="AA345" s="22"/>
      <c r="AB345" s="22"/>
      <c r="AC345" s="22"/>
      <c r="AD345" s="22"/>
      <c r="AE345" s="22"/>
      <c r="AF345" s="22"/>
      <c r="AG345" s="22"/>
      <c r="AH345" s="22"/>
      <c r="AJ345" s="22"/>
      <c r="AK345" s="22"/>
      <c r="AL345" s="22"/>
      <c r="AM345" s="22"/>
      <c r="AN345" s="22"/>
      <c r="AO345" s="22"/>
      <c r="AP345" s="22"/>
      <c r="AQ345" s="22"/>
      <c r="AR345" s="22"/>
      <c r="AS345" s="22"/>
      <c r="AT345" s="22"/>
      <c r="AU345" s="22"/>
      <c r="AV345" s="22"/>
      <c r="AW345" s="22"/>
      <c r="AX345" s="22"/>
      <c r="AY345" s="22"/>
      <c r="AZ345" s="22"/>
      <c r="BA345" s="22"/>
    </row>
    <row r="346">
      <c r="A346" s="22"/>
      <c r="B346" s="22"/>
      <c r="C346" s="22"/>
      <c r="D346" s="22"/>
      <c r="E346" s="22"/>
      <c r="F346" s="22"/>
      <c r="G346" s="22"/>
      <c r="H346" s="752"/>
      <c r="I346" s="22"/>
      <c r="J346" s="22"/>
      <c r="K346" s="22"/>
      <c r="L346" s="754"/>
      <c r="M346" s="22"/>
      <c r="N346" s="22"/>
      <c r="O346" s="22"/>
      <c r="P346" s="22"/>
      <c r="Q346" s="22"/>
      <c r="R346" s="22"/>
      <c r="S346" s="22"/>
      <c r="T346" s="22"/>
      <c r="U346" s="22"/>
      <c r="V346" s="22"/>
      <c r="W346" s="22"/>
      <c r="X346" s="22"/>
      <c r="Y346" s="22"/>
      <c r="Z346" s="22"/>
      <c r="AA346" s="22"/>
      <c r="AB346" s="22"/>
      <c r="AC346" s="22"/>
      <c r="AD346" s="22"/>
      <c r="AE346" s="22"/>
      <c r="AF346" s="22"/>
      <c r="AG346" s="22"/>
      <c r="AH346" s="22"/>
      <c r="AJ346" s="22"/>
      <c r="AK346" s="22"/>
      <c r="AL346" s="22"/>
      <c r="AM346" s="22"/>
      <c r="AN346" s="22"/>
      <c r="AO346" s="22"/>
      <c r="AP346" s="22"/>
      <c r="AQ346" s="22"/>
      <c r="AR346" s="22"/>
      <c r="AS346" s="22"/>
      <c r="AT346" s="22"/>
      <c r="AU346" s="22"/>
      <c r="AV346" s="22"/>
      <c r="AW346" s="22"/>
      <c r="AX346" s="22"/>
      <c r="AY346" s="22"/>
      <c r="AZ346" s="22"/>
      <c r="BA346" s="22"/>
    </row>
    <row r="347">
      <c r="A347" s="22"/>
      <c r="B347" s="22"/>
      <c r="C347" s="22"/>
      <c r="D347" s="22"/>
      <c r="E347" s="22"/>
      <c r="F347" s="22"/>
      <c r="G347" s="22"/>
      <c r="H347" s="752"/>
      <c r="I347" s="22"/>
      <c r="J347" s="22"/>
      <c r="K347" s="22"/>
      <c r="L347" s="754"/>
      <c r="M347" s="22"/>
      <c r="N347" s="22"/>
      <c r="O347" s="22"/>
      <c r="P347" s="22"/>
      <c r="Q347" s="22"/>
      <c r="R347" s="22"/>
      <c r="S347" s="22"/>
      <c r="T347" s="22"/>
      <c r="U347" s="22"/>
      <c r="V347" s="22"/>
      <c r="W347" s="22"/>
      <c r="X347" s="22"/>
      <c r="Y347" s="22"/>
      <c r="Z347" s="22"/>
      <c r="AA347" s="22"/>
      <c r="AB347" s="22"/>
      <c r="AC347" s="22"/>
      <c r="AD347" s="22"/>
      <c r="AE347" s="22"/>
      <c r="AF347" s="22"/>
      <c r="AG347" s="22"/>
      <c r="AH347" s="22"/>
      <c r="AJ347" s="22"/>
      <c r="AK347" s="22"/>
      <c r="AL347" s="22"/>
      <c r="AM347" s="22"/>
      <c r="AN347" s="22"/>
      <c r="AO347" s="22"/>
      <c r="AP347" s="22"/>
      <c r="AQ347" s="22"/>
      <c r="AR347" s="22"/>
      <c r="AS347" s="22"/>
      <c r="AT347" s="22"/>
      <c r="AU347" s="22"/>
      <c r="AV347" s="22"/>
      <c r="AW347" s="22"/>
      <c r="AX347" s="22"/>
      <c r="AY347" s="22"/>
      <c r="AZ347" s="22"/>
      <c r="BA347" s="22"/>
    </row>
    <row r="348">
      <c r="A348" s="22"/>
      <c r="B348" s="22"/>
      <c r="C348" s="22"/>
      <c r="D348" s="22"/>
      <c r="E348" s="22"/>
      <c r="F348" s="22"/>
      <c r="G348" s="22"/>
      <c r="H348" s="752"/>
      <c r="I348" s="22"/>
      <c r="J348" s="22"/>
      <c r="K348" s="22"/>
      <c r="L348" s="754"/>
      <c r="M348" s="22"/>
      <c r="N348" s="22"/>
      <c r="O348" s="22"/>
      <c r="P348" s="22"/>
      <c r="Q348" s="22"/>
      <c r="R348" s="22"/>
      <c r="S348" s="22"/>
      <c r="T348" s="22"/>
      <c r="U348" s="22"/>
      <c r="V348" s="22"/>
      <c r="W348" s="22"/>
      <c r="X348" s="22"/>
      <c r="Y348" s="22"/>
      <c r="Z348" s="22"/>
      <c r="AA348" s="22"/>
      <c r="AB348" s="22"/>
      <c r="AC348" s="22"/>
      <c r="AD348" s="22"/>
      <c r="AE348" s="22"/>
      <c r="AF348" s="22"/>
      <c r="AG348" s="22"/>
      <c r="AH348" s="22"/>
      <c r="AJ348" s="22"/>
      <c r="AK348" s="22"/>
      <c r="AL348" s="22"/>
      <c r="AM348" s="22"/>
      <c r="AN348" s="22"/>
      <c r="AO348" s="22"/>
      <c r="AP348" s="22"/>
      <c r="AQ348" s="22"/>
      <c r="AR348" s="22"/>
      <c r="AS348" s="22"/>
      <c r="AT348" s="22"/>
      <c r="AU348" s="22"/>
      <c r="AV348" s="22"/>
      <c r="AW348" s="22"/>
      <c r="AX348" s="22"/>
      <c r="AY348" s="22"/>
      <c r="AZ348" s="22"/>
      <c r="BA348" s="22"/>
    </row>
    <row r="349">
      <c r="A349" s="22"/>
      <c r="B349" s="22"/>
      <c r="C349" s="22"/>
      <c r="D349" s="22"/>
      <c r="E349" s="22"/>
      <c r="F349" s="22"/>
      <c r="G349" s="22"/>
      <c r="H349" s="752"/>
      <c r="I349" s="22"/>
      <c r="J349" s="22"/>
      <c r="K349" s="22"/>
      <c r="L349" s="754"/>
      <c r="M349" s="22"/>
      <c r="N349" s="22"/>
      <c r="O349" s="22"/>
      <c r="P349" s="22"/>
      <c r="Q349" s="22"/>
      <c r="R349" s="22"/>
      <c r="S349" s="22"/>
      <c r="T349" s="22"/>
      <c r="U349" s="22"/>
      <c r="V349" s="22"/>
      <c r="W349" s="22"/>
      <c r="X349" s="22"/>
      <c r="Y349" s="22"/>
      <c r="Z349" s="22"/>
      <c r="AA349" s="22"/>
      <c r="AB349" s="22"/>
      <c r="AC349" s="22"/>
      <c r="AD349" s="22"/>
      <c r="AE349" s="22"/>
      <c r="AF349" s="22"/>
      <c r="AG349" s="22"/>
      <c r="AH349" s="22"/>
      <c r="AJ349" s="22"/>
      <c r="AK349" s="22"/>
      <c r="AL349" s="22"/>
      <c r="AM349" s="22"/>
      <c r="AN349" s="22"/>
      <c r="AO349" s="22"/>
      <c r="AP349" s="22"/>
      <c r="AQ349" s="22"/>
      <c r="AR349" s="22"/>
      <c r="AS349" s="22"/>
      <c r="AT349" s="22"/>
      <c r="AU349" s="22"/>
      <c r="AV349" s="22"/>
      <c r="AW349" s="22"/>
      <c r="AX349" s="22"/>
      <c r="AY349" s="22"/>
      <c r="AZ349" s="22"/>
      <c r="BA349" s="22"/>
    </row>
    <row r="350">
      <c r="A350" s="22"/>
      <c r="B350" s="22"/>
      <c r="C350" s="22"/>
      <c r="D350" s="22"/>
      <c r="E350" s="22"/>
      <c r="F350" s="22"/>
      <c r="G350" s="22"/>
      <c r="H350" s="752"/>
      <c r="I350" s="22"/>
      <c r="J350" s="22"/>
      <c r="K350" s="22"/>
      <c r="L350" s="754"/>
      <c r="M350" s="22"/>
      <c r="N350" s="22"/>
      <c r="O350" s="22"/>
      <c r="P350" s="22"/>
      <c r="Q350" s="22"/>
      <c r="R350" s="22"/>
      <c r="S350" s="22"/>
      <c r="T350" s="22"/>
      <c r="U350" s="22"/>
      <c r="V350" s="22"/>
      <c r="W350" s="22"/>
      <c r="X350" s="22"/>
      <c r="Y350" s="22"/>
      <c r="Z350" s="22"/>
      <c r="AA350" s="22"/>
      <c r="AB350" s="22"/>
      <c r="AC350" s="22"/>
      <c r="AD350" s="22"/>
      <c r="AE350" s="22"/>
      <c r="AF350" s="22"/>
      <c r="AG350" s="22"/>
      <c r="AH350" s="22"/>
      <c r="AJ350" s="22"/>
      <c r="AK350" s="22"/>
      <c r="AL350" s="22"/>
      <c r="AM350" s="22"/>
      <c r="AN350" s="22"/>
      <c r="AO350" s="22"/>
      <c r="AP350" s="22"/>
      <c r="AQ350" s="22"/>
      <c r="AR350" s="22"/>
      <c r="AS350" s="22"/>
      <c r="AT350" s="22"/>
      <c r="AU350" s="22"/>
      <c r="AV350" s="22"/>
      <c r="AW350" s="22"/>
      <c r="AX350" s="22"/>
      <c r="AY350" s="22"/>
      <c r="AZ350" s="22"/>
      <c r="BA350" s="22"/>
    </row>
    <row r="351">
      <c r="A351" s="22"/>
      <c r="B351" s="22"/>
      <c r="C351" s="22"/>
      <c r="D351" s="22"/>
      <c r="E351" s="22"/>
      <c r="F351" s="22"/>
      <c r="G351" s="22"/>
      <c r="H351" s="752"/>
      <c r="I351" s="22"/>
      <c r="J351" s="22"/>
      <c r="K351" s="22"/>
      <c r="L351" s="754"/>
      <c r="M351" s="22"/>
      <c r="N351" s="22"/>
      <c r="O351" s="22"/>
      <c r="P351" s="22"/>
      <c r="Q351" s="22"/>
      <c r="R351" s="22"/>
      <c r="S351" s="22"/>
      <c r="T351" s="22"/>
      <c r="U351" s="22"/>
      <c r="V351" s="22"/>
      <c r="W351" s="22"/>
      <c r="X351" s="22"/>
      <c r="Y351" s="22"/>
      <c r="Z351" s="22"/>
      <c r="AA351" s="22"/>
      <c r="AB351" s="22"/>
      <c r="AC351" s="22"/>
      <c r="AD351" s="22"/>
      <c r="AE351" s="22"/>
      <c r="AF351" s="22"/>
      <c r="AG351" s="22"/>
      <c r="AH351" s="22"/>
      <c r="AJ351" s="22"/>
      <c r="AK351" s="22"/>
      <c r="AL351" s="22"/>
      <c r="AM351" s="22"/>
      <c r="AN351" s="22"/>
      <c r="AO351" s="22"/>
      <c r="AP351" s="22"/>
      <c r="AQ351" s="22"/>
      <c r="AR351" s="22"/>
      <c r="AS351" s="22"/>
      <c r="AT351" s="22"/>
      <c r="AU351" s="22"/>
      <c r="AV351" s="22"/>
      <c r="AW351" s="22"/>
      <c r="AX351" s="22"/>
      <c r="AY351" s="22"/>
      <c r="AZ351" s="22"/>
      <c r="BA351" s="22"/>
    </row>
    <row r="352">
      <c r="A352" s="22"/>
      <c r="B352" s="22"/>
      <c r="C352" s="22"/>
      <c r="D352" s="22"/>
      <c r="E352" s="22"/>
      <c r="F352" s="22"/>
      <c r="G352" s="22"/>
      <c r="H352" s="752"/>
      <c r="I352" s="22"/>
      <c r="J352" s="22"/>
      <c r="K352" s="22"/>
      <c r="L352" s="754"/>
      <c r="M352" s="22"/>
      <c r="N352" s="22"/>
      <c r="O352" s="22"/>
      <c r="P352" s="22"/>
      <c r="Q352" s="22"/>
      <c r="R352" s="22"/>
      <c r="S352" s="22"/>
      <c r="T352" s="22"/>
      <c r="U352" s="22"/>
      <c r="V352" s="22"/>
      <c r="W352" s="22"/>
      <c r="X352" s="22"/>
      <c r="Y352" s="22"/>
      <c r="Z352" s="22"/>
      <c r="AA352" s="22"/>
      <c r="AB352" s="22"/>
      <c r="AC352" s="22"/>
      <c r="AD352" s="22"/>
      <c r="AE352" s="22"/>
      <c r="AF352" s="22"/>
      <c r="AG352" s="22"/>
      <c r="AH352" s="22"/>
      <c r="AJ352" s="22"/>
      <c r="AK352" s="22"/>
      <c r="AL352" s="22"/>
      <c r="AM352" s="22"/>
      <c r="AN352" s="22"/>
      <c r="AO352" s="22"/>
      <c r="AP352" s="22"/>
      <c r="AQ352" s="22"/>
      <c r="AR352" s="22"/>
      <c r="AS352" s="22"/>
      <c r="AT352" s="22"/>
      <c r="AU352" s="22"/>
      <c r="AV352" s="22"/>
      <c r="AW352" s="22"/>
      <c r="AX352" s="22"/>
      <c r="AY352" s="22"/>
      <c r="AZ352" s="22"/>
      <c r="BA352" s="22"/>
    </row>
    <row r="353">
      <c r="A353" s="22"/>
      <c r="B353" s="22"/>
      <c r="C353" s="22"/>
      <c r="D353" s="22"/>
      <c r="E353" s="22"/>
      <c r="F353" s="22"/>
      <c r="G353" s="22"/>
      <c r="H353" s="752"/>
      <c r="I353" s="22"/>
      <c r="J353" s="22"/>
      <c r="K353" s="22"/>
      <c r="L353" s="754"/>
      <c r="M353" s="22"/>
      <c r="N353" s="22"/>
      <c r="O353" s="22"/>
      <c r="P353" s="22"/>
      <c r="Q353" s="22"/>
      <c r="R353" s="22"/>
      <c r="S353" s="22"/>
      <c r="T353" s="22"/>
      <c r="U353" s="22"/>
      <c r="V353" s="22"/>
      <c r="W353" s="22"/>
      <c r="X353" s="22"/>
      <c r="Y353" s="22"/>
      <c r="Z353" s="22"/>
      <c r="AA353" s="22"/>
      <c r="AB353" s="22"/>
      <c r="AC353" s="22"/>
      <c r="AD353" s="22"/>
      <c r="AE353" s="22"/>
      <c r="AF353" s="22"/>
      <c r="AG353" s="22"/>
      <c r="AH353" s="22"/>
      <c r="AJ353" s="22"/>
      <c r="AK353" s="22"/>
      <c r="AL353" s="22"/>
      <c r="AM353" s="22"/>
      <c r="AN353" s="22"/>
      <c r="AO353" s="22"/>
      <c r="AP353" s="22"/>
      <c r="AQ353" s="22"/>
      <c r="AR353" s="22"/>
      <c r="AS353" s="22"/>
      <c r="AT353" s="22"/>
      <c r="AU353" s="22"/>
      <c r="AV353" s="22"/>
      <c r="AW353" s="22"/>
      <c r="AX353" s="22"/>
      <c r="AY353" s="22"/>
      <c r="AZ353" s="22"/>
      <c r="BA353" s="22"/>
    </row>
    <row r="354">
      <c r="A354" s="22"/>
      <c r="B354" s="22"/>
      <c r="C354" s="22"/>
      <c r="D354" s="22"/>
      <c r="E354" s="22"/>
      <c r="F354" s="22"/>
      <c r="G354" s="22"/>
      <c r="H354" s="752"/>
      <c r="I354" s="22"/>
      <c r="J354" s="22"/>
      <c r="K354" s="22"/>
      <c r="L354" s="754"/>
      <c r="M354" s="22"/>
      <c r="N354" s="22"/>
      <c r="O354" s="22"/>
      <c r="P354" s="22"/>
      <c r="Q354" s="22"/>
      <c r="R354" s="22"/>
      <c r="S354" s="22"/>
      <c r="T354" s="22"/>
      <c r="U354" s="22"/>
      <c r="V354" s="22"/>
      <c r="W354" s="22"/>
      <c r="X354" s="22"/>
      <c r="Y354" s="22"/>
      <c r="Z354" s="22"/>
      <c r="AA354" s="22"/>
      <c r="AB354" s="22"/>
      <c r="AC354" s="22"/>
      <c r="AD354" s="22"/>
      <c r="AE354" s="22"/>
      <c r="AF354" s="22"/>
      <c r="AG354" s="22"/>
      <c r="AH354" s="22"/>
      <c r="AJ354" s="22"/>
      <c r="AK354" s="22"/>
      <c r="AL354" s="22"/>
      <c r="AM354" s="22"/>
      <c r="AN354" s="22"/>
      <c r="AO354" s="22"/>
      <c r="AP354" s="22"/>
      <c r="AQ354" s="22"/>
      <c r="AR354" s="22"/>
      <c r="AS354" s="22"/>
      <c r="AT354" s="22"/>
      <c r="AU354" s="22"/>
      <c r="AV354" s="22"/>
      <c r="AW354" s="22"/>
      <c r="AX354" s="22"/>
      <c r="AY354" s="22"/>
      <c r="AZ354" s="22"/>
      <c r="BA354" s="22"/>
    </row>
    <row r="355">
      <c r="A355" s="22"/>
      <c r="B355" s="22"/>
      <c r="C355" s="22"/>
      <c r="D355" s="22"/>
      <c r="E355" s="22"/>
      <c r="F355" s="22"/>
      <c r="G355" s="22"/>
      <c r="H355" s="752"/>
      <c r="I355" s="22"/>
      <c r="J355" s="22"/>
      <c r="K355" s="22"/>
      <c r="L355" s="754"/>
      <c r="M355" s="22"/>
      <c r="N355" s="22"/>
      <c r="O355" s="22"/>
      <c r="P355" s="22"/>
      <c r="Q355" s="22"/>
      <c r="R355" s="22"/>
      <c r="S355" s="22"/>
      <c r="T355" s="22"/>
      <c r="U355" s="22"/>
      <c r="V355" s="22"/>
      <c r="W355" s="22"/>
      <c r="X355" s="22"/>
      <c r="Y355" s="22"/>
      <c r="Z355" s="22"/>
      <c r="AA355" s="22"/>
      <c r="AB355" s="22"/>
      <c r="AC355" s="22"/>
      <c r="AD355" s="22"/>
      <c r="AE355" s="22"/>
      <c r="AF355" s="22"/>
      <c r="AG355" s="22"/>
      <c r="AH355" s="22"/>
      <c r="AJ355" s="22"/>
      <c r="AK355" s="22"/>
      <c r="AL355" s="22"/>
      <c r="AM355" s="22"/>
      <c r="AN355" s="22"/>
      <c r="AO355" s="22"/>
      <c r="AP355" s="22"/>
      <c r="AQ355" s="22"/>
      <c r="AR355" s="22"/>
      <c r="AS355" s="22"/>
      <c r="AT355" s="22"/>
      <c r="AU355" s="22"/>
      <c r="AV355" s="22"/>
      <c r="AW355" s="22"/>
      <c r="AX355" s="22"/>
      <c r="AY355" s="22"/>
      <c r="AZ355" s="22"/>
      <c r="BA355" s="22"/>
    </row>
    <row r="356">
      <c r="A356" s="22"/>
      <c r="B356" s="22"/>
      <c r="C356" s="22"/>
      <c r="D356" s="22"/>
      <c r="E356" s="22"/>
      <c r="F356" s="22"/>
      <c r="G356" s="22"/>
      <c r="H356" s="752"/>
      <c r="I356" s="22"/>
      <c r="J356" s="22"/>
      <c r="K356" s="22"/>
      <c r="L356" s="754"/>
      <c r="M356" s="22"/>
      <c r="N356" s="22"/>
      <c r="O356" s="22"/>
      <c r="P356" s="22"/>
      <c r="Q356" s="22"/>
      <c r="R356" s="22"/>
      <c r="S356" s="22"/>
      <c r="T356" s="22"/>
      <c r="U356" s="22"/>
      <c r="V356" s="22"/>
      <c r="W356" s="22"/>
      <c r="X356" s="22"/>
      <c r="Y356" s="22"/>
      <c r="Z356" s="22"/>
      <c r="AA356" s="22"/>
      <c r="AB356" s="22"/>
      <c r="AC356" s="22"/>
      <c r="AD356" s="22"/>
      <c r="AE356" s="22"/>
      <c r="AF356" s="22"/>
      <c r="AG356" s="22"/>
      <c r="AH356" s="22"/>
      <c r="AJ356" s="22"/>
      <c r="AK356" s="22"/>
      <c r="AL356" s="22"/>
      <c r="AM356" s="22"/>
      <c r="AN356" s="22"/>
      <c r="AO356" s="22"/>
      <c r="AP356" s="22"/>
      <c r="AQ356" s="22"/>
      <c r="AR356" s="22"/>
      <c r="AS356" s="22"/>
      <c r="AT356" s="22"/>
      <c r="AU356" s="22"/>
      <c r="AV356" s="22"/>
      <c r="AW356" s="22"/>
      <c r="AX356" s="22"/>
      <c r="AY356" s="22"/>
      <c r="AZ356" s="22"/>
      <c r="BA356" s="22"/>
    </row>
    <row r="357">
      <c r="A357" s="22"/>
      <c r="B357" s="22"/>
      <c r="C357" s="22"/>
      <c r="D357" s="22"/>
      <c r="E357" s="22"/>
      <c r="F357" s="22"/>
      <c r="G357" s="22"/>
      <c r="H357" s="752"/>
      <c r="I357" s="22"/>
      <c r="J357" s="22"/>
      <c r="K357" s="22"/>
      <c r="L357" s="754"/>
      <c r="M357" s="22"/>
      <c r="N357" s="22"/>
      <c r="O357" s="22"/>
      <c r="P357" s="22"/>
      <c r="Q357" s="22"/>
      <c r="R357" s="22"/>
      <c r="S357" s="22"/>
      <c r="T357" s="22"/>
      <c r="U357" s="22"/>
      <c r="V357" s="22"/>
      <c r="W357" s="22"/>
      <c r="X357" s="22"/>
      <c r="Y357" s="22"/>
      <c r="Z357" s="22"/>
      <c r="AA357" s="22"/>
      <c r="AB357" s="22"/>
      <c r="AC357" s="22"/>
      <c r="AD357" s="22"/>
      <c r="AE357" s="22"/>
      <c r="AF357" s="22"/>
      <c r="AG357" s="22"/>
      <c r="AH357" s="22"/>
      <c r="AJ357" s="22"/>
      <c r="AK357" s="22"/>
      <c r="AL357" s="22"/>
      <c r="AM357" s="22"/>
      <c r="AN357" s="22"/>
      <c r="AO357" s="22"/>
      <c r="AP357" s="22"/>
      <c r="AQ357" s="22"/>
      <c r="AR357" s="22"/>
      <c r="AS357" s="22"/>
      <c r="AT357" s="22"/>
      <c r="AU357" s="22"/>
      <c r="AV357" s="22"/>
      <c r="AW357" s="22"/>
      <c r="AX357" s="22"/>
      <c r="AY357" s="22"/>
      <c r="AZ357" s="22"/>
      <c r="BA357" s="22"/>
    </row>
    <row r="358">
      <c r="A358" s="22"/>
      <c r="B358" s="22"/>
      <c r="C358" s="22"/>
      <c r="D358" s="22"/>
      <c r="E358" s="22"/>
      <c r="F358" s="22"/>
      <c r="G358" s="22"/>
      <c r="H358" s="752"/>
      <c r="I358" s="22"/>
      <c r="J358" s="22"/>
      <c r="K358" s="22"/>
      <c r="L358" s="754"/>
      <c r="M358" s="22"/>
      <c r="N358" s="22"/>
      <c r="O358" s="22"/>
      <c r="P358" s="22"/>
      <c r="Q358" s="22"/>
      <c r="R358" s="22"/>
      <c r="S358" s="22"/>
      <c r="T358" s="22"/>
      <c r="U358" s="22"/>
      <c r="V358" s="22"/>
      <c r="W358" s="22"/>
      <c r="X358" s="22"/>
      <c r="Y358" s="22"/>
      <c r="Z358" s="22"/>
      <c r="AA358" s="22"/>
      <c r="AB358" s="22"/>
      <c r="AC358" s="22"/>
      <c r="AD358" s="22"/>
      <c r="AE358" s="22"/>
      <c r="AF358" s="22"/>
      <c r="AG358" s="22"/>
      <c r="AH358" s="22"/>
      <c r="AJ358" s="22"/>
      <c r="AK358" s="22"/>
      <c r="AL358" s="22"/>
      <c r="AM358" s="22"/>
      <c r="AN358" s="22"/>
      <c r="AO358" s="22"/>
      <c r="AP358" s="22"/>
      <c r="AQ358" s="22"/>
      <c r="AR358" s="22"/>
      <c r="AS358" s="22"/>
      <c r="AT358" s="22"/>
      <c r="AU358" s="22"/>
      <c r="AV358" s="22"/>
      <c r="AW358" s="22"/>
      <c r="AX358" s="22"/>
      <c r="AY358" s="22"/>
      <c r="AZ358" s="22"/>
      <c r="BA358" s="22"/>
    </row>
    <row r="359">
      <c r="A359" s="22"/>
      <c r="B359" s="22"/>
      <c r="C359" s="22"/>
      <c r="D359" s="22"/>
      <c r="E359" s="22"/>
      <c r="F359" s="22"/>
      <c r="G359" s="22"/>
      <c r="H359" s="752"/>
      <c r="I359" s="22"/>
      <c r="J359" s="22"/>
      <c r="K359" s="22"/>
      <c r="L359" s="754"/>
      <c r="M359" s="22"/>
      <c r="N359" s="22"/>
      <c r="O359" s="22"/>
      <c r="P359" s="22"/>
      <c r="Q359" s="22"/>
      <c r="R359" s="22"/>
      <c r="S359" s="22"/>
      <c r="T359" s="22"/>
      <c r="U359" s="22"/>
      <c r="V359" s="22"/>
      <c r="W359" s="22"/>
      <c r="X359" s="22"/>
      <c r="Y359" s="22"/>
      <c r="Z359" s="22"/>
      <c r="AA359" s="22"/>
      <c r="AB359" s="22"/>
      <c r="AC359" s="22"/>
      <c r="AD359" s="22"/>
      <c r="AE359" s="22"/>
      <c r="AF359" s="22"/>
      <c r="AG359" s="22"/>
      <c r="AH359" s="22"/>
      <c r="AJ359" s="22"/>
      <c r="AK359" s="22"/>
      <c r="AL359" s="22"/>
      <c r="AM359" s="22"/>
      <c r="AN359" s="22"/>
      <c r="AO359" s="22"/>
      <c r="AP359" s="22"/>
      <c r="AQ359" s="22"/>
      <c r="AR359" s="22"/>
      <c r="AS359" s="22"/>
      <c r="AT359" s="22"/>
      <c r="AU359" s="22"/>
      <c r="AV359" s="22"/>
      <c r="AW359" s="22"/>
      <c r="AX359" s="22"/>
      <c r="AY359" s="22"/>
      <c r="AZ359" s="22"/>
      <c r="BA359" s="22"/>
    </row>
    <row r="360">
      <c r="A360" s="22"/>
      <c r="B360" s="22"/>
      <c r="C360" s="22"/>
      <c r="D360" s="22"/>
      <c r="E360" s="22"/>
      <c r="F360" s="22"/>
      <c r="G360" s="22"/>
      <c r="H360" s="752"/>
      <c r="I360" s="22"/>
      <c r="J360" s="22"/>
      <c r="K360" s="22"/>
      <c r="L360" s="754"/>
      <c r="M360" s="22"/>
      <c r="N360" s="22"/>
      <c r="O360" s="22"/>
      <c r="P360" s="22"/>
      <c r="Q360" s="22"/>
      <c r="R360" s="22"/>
      <c r="S360" s="22"/>
      <c r="T360" s="22"/>
      <c r="U360" s="22"/>
      <c r="V360" s="22"/>
      <c r="W360" s="22"/>
      <c r="X360" s="22"/>
      <c r="Y360" s="22"/>
      <c r="Z360" s="22"/>
      <c r="AA360" s="22"/>
      <c r="AB360" s="22"/>
      <c r="AC360" s="22"/>
      <c r="AD360" s="22"/>
      <c r="AE360" s="22"/>
      <c r="AF360" s="22"/>
      <c r="AG360" s="22"/>
      <c r="AH360" s="22"/>
      <c r="AJ360" s="22"/>
      <c r="AK360" s="22"/>
      <c r="AL360" s="22"/>
      <c r="AM360" s="22"/>
      <c r="AN360" s="22"/>
      <c r="AO360" s="22"/>
      <c r="AP360" s="22"/>
      <c r="AQ360" s="22"/>
      <c r="AR360" s="22"/>
      <c r="AS360" s="22"/>
      <c r="AT360" s="22"/>
      <c r="AU360" s="22"/>
      <c r="AV360" s="22"/>
      <c r="AW360" s="22"/>
      <c r="AX360" s="22"/>
      <c r="AY360" s="22"/>
      <c r="AZ360" s="22"/>
      <c r="BA360" s="22"/>
    </row>
    <row r="361">
      <c r="A361" s="22"/>
      <c r="B361" s="22"/>
      <c r="C361" s="22"/>
      <c r="D361" s="22"/>
      <c r="E361" s="22"/>
      <c r="F361" s="22"/>
      <c r="G361" s="22"/>
      <c r="H361" s="752"/>
      <c r="I361" s="22"/>
      <c r="J361" s="22"/>
      <c r="K361" s="22"/>
      <c r="L361" s="754"/>
      <c r="M361" s="22"/>
      <c r="N361" s="22"/>
      <c r="O361" s="22"/>
      <c r="P361" s="22"/>
      <c r="Q361" s="22"/>
      <c r="R361" s="22"/>
      <c r="S361" s="22"/>
      <c r="T361" s="22"/>
      <c r="U361" s="22"/>
      <c r="V361" s="22"/>
      <c r="W361" s="22"/>
      <c r="X361" s="22"/>
      <c r="Y361" s="22"/>
      <c r="Z361" s="22"/>
      <c r="AA361" s="22"/>
      <c r="AB361" s="22"/>
      <c r="AC361" s="22"/>
      <c r="AD361" s="22"/>
      <c r="AE361" s="22"/>
      <c r="AF361" s="22"/>
      <c r="AG361" s="22"/>
      <c r="AH361" s="22"/>
      <c r="AJ361" s="22"/>
      <c r="AK361" s="22"/>
      <c r="AL361" s="22"/>
      <c r="AM361" s="22"/>
      <c r="AN361" s="22"/>
      <c r="AO361" s="22"/>
      <c r="AP361" s="22"/>
      <c r="AQ361" s="22"/>
      <c r="AR361" s="22"/>
      <c r="AS361" s="22"/>
      <c r="AT361" s="22"/>
      <c r="AU361" s="22"/>
      <c r="AV361" s="22"/>
      <c r="AW361" s="22"/>
      <c r="AX361" s="22"/>
      <c r="AY361" s="22"/>
      <c r="AZ361" s="22"/>
      <c r="BA361" s="22"/>
    </row>
    <row r="362">
      <c r="A362" s="22"/>
      <c r="B362" s="22"/>
      <c r="C362" s="22"/>
      <c r="D362" s="22"/>
      <c r="E362" s="22"/>
      <c r="F362" s="22"/>
      <c r="G362" s="22"/>
      <c r="H362" s="752"/>
      <c r="I362" s="22"/>
      <c r="J362" s="22"/>
      <c r="K362" s="22"/>
      <c r="L362" s="754"/>
      <c r="M362" s="22"/>
      <c r="N362" s="22"/>
      <c r="O362" s="22"/>
      <c r="P362" s="22"/>
      <c r="Q362" s="22"/>
      <c r="R362" s="22"/>
      <c r="S362" s="22"/>
      <c r="T362" s="22"/>
      <c r="U362" s="22"/>
      <c r="V362" s="22"/>
      <c r="W362" s="22"/>
      <c r="X362" s="22"/>
      <c r="Y362" s="22"/>
      <c r="Z362" s="22"/>
      <c r="AA362" s="22"/>
      <c r="AB362" s="22"/>
      <c r="AC362" s="22"/>
      <c r="AD362" s="22"/>
      <c r="AE362" s="22"/>
      <c r="AF362" s="22"/>
      <c r="AG362" s="22"/>
      <c r="AH362" s="22"/>
      <c r="AJ362" s="22"/>
      <c r="AK362" s="22"/>
      <c r="AL362" s="22"/>
      <c r="AM362" s="22"/>
      <c r="AN362" s="22"/>
      <c r="AO362" s="22"/>
      <c r="AP362" s="22"/>
      <c r="AQ362" s="22"/>
      <c r="AR362" s="22"/>
      <c r="AS362" s="22"/>
      <c r="AT362" s="22"/>
      <c r="AU362" s="22"/>
      <c r="AV362" s="22"/>
      <c r="AW362" s="22"/>
      <c r="AX362" s="22"/>
      <c r="AY362" s="22"/>
      <c r="AZ362" s="22"/>
      <c r="BA362" s="22"/>
    </row>
    <row r="363">
      <c r="A363" s="22"/>
      <c r="B363" s="22"/>
      <c r="C363" s="22"/>
      <c r="D363" s="22"/>
      <c r="E363" s="22"/>
      <c r="F363" s="22"/>
      <c r="G363" s="22"/>
      <c r="H363" s="752"/>
      <c r="I363" s="22"/>
      <c r="J363" s="22"/>
      <c r="K363" s="22"/>
      <c r="L363" s="754"/>
      <c r="M363" s="22"/>
      <c r="N363" s="22"/>
      <c r="O363" s="22"/>
      <c r="P363" s="22"/>
      <c r="Q363" s="22"/>
      <c r="R363" s="22"/>
      <c r="S363" s="22"/>
      <c r="T363" s="22"/>
      <c r="U363" s="22"/>
      <c r="V363" s="22"/>
      <c r="W363" s="22"/>
      <c r="X363" s="22"/>
      <c r="Y363" s="22"/>
      <c r="Z363" s="22"/>
      <c r="AA363" s="22"/>
      <c r="AB363" s="22"/>
      <c r="AC363" s="22"/>
      <c r="AD363" s="22"/>
      <c r="AE363" s="22"/>
      <c r="AF363" s="22"/>
      <c r="AG363" s="22"/>
      <c r="AH363" s="22"/>
      <c r="AJ363" s="22"/>
      <c r="AK363" s="22"/>
      <c r="AL363" s="22"/>
      <c r="AM363" s="22"/>
      <c r="AN363" s="22"/>
      <c r="AO363" s="22"/>
      <c r="AP363" s="22"/>
      <c r="AQ363" s="22"/>
      <c r="AR363" s="22"/>
      <c r="AS363" s="22"/>
      <c r="AT363" s="22"/>
      <c r="AU363" s="22"/>
      <c r="AV363" s="22"/>
      <c r="AW363" s="22"/>
      <c r="AX363" s="22"/>
      <c r="AY363" s="22"/>
      <c r="AZ363" s="22"/>
      <c r="BA363" s="22"/>
    </row>
    <row r="364">
      <c r="A364" s="22"/>
      <c r="B364" s="22"/>
      <c r="C364" s="22"/>
      <c r="D364" s="22"/>
      <c r="E364" s="22"/>
      <c r="F364" s="22"/>
      <c r="G364" s="22"/>
      <c r="H364" s="752"/>
      <c r="I364" s="22"/>
      <c r="J364" s="22"/>
      <c r="K364" s="22"/>
      <c r="L364" s="754"/>
      <c r="M364" s="22"/>
      <c r="N364" s="22"/>
      <c r="O364" s="22"/>
      <c r="P364" s="22"/>
      <c r="Q364" s="22"/>
      <c r="R364" s="22"/>
      <c r="S364" s="22"/>
      <c r="T364" s="22"/>
      <c r="U364" s="22"/>
      <c r="V364" s="22"/>
      <c r="W364" s="22"/>
      <c r="X364" s="22"/>
      <c r="Y364" s="22"/>
      <c r="Z364" s="22"/>
      <c r="AA364" s="22"/>
      <c r="AB364" s="22"/>
      <c r="AC364" s="22"/>
      <c r="AD364" s="22"/>
      <c r="AE364" s="22"/>
      <c r="AF364" s="22"/>
      <c r="AG364" s="22"/>
      <c r="AH364" s="22"/>
      <c r="AJ364" s="22"/>
      <c r="AK364" s="22"/>
      <c r="AL364" s="22"/>
      <c r="AM364" s="22"/>
      <c r="AN364" s="22"/>
      <c r="AO364" s="22"/>
      <c r="AP364" s="22"/>
      <c r="AQ364" s="22"/>
      <c r="AR364" s="22"/>
      <c r="AS364" s="22"/>
      <c r="AT364" s="22"/>
      <c r="AU364" s="22"/>
      <c r="AV364" s="22"/>
      <c r="AW364" s="22"/>
      <c r="AX364" s="22"/>
      <c r="AY364" s="22"/>
      <c r="AZ364" s="22"/>
      <c r="BA364" s="22"/>
    </row>
    <row r="365">
      <c r="A365" s="22"/>
      <c r="B365" s="22"/>
      <c r="C365" s="22"/>
      <c r="D365" s="22"/>
      <c r="E365" s="22"/>
      <c r="F365" s="22"/>
      <c r="G365" s="22"/>
      <c r="H365" s="752"/>
      <c r="I365" s="22"/>
      <c r="J365" s="22"/>
      <c r="K365" s="22"/>
      <c r="L365" s="754"/>
      <c r="M365" s="22"/>
      <c r="N365" s="22"/>
      <c r="O365" s="22"/>
      <c r="P365" s="22"/>
      <c r="Q365" s="22"/>
      <c r="R365" s="22"/>
      <c r="S365" s="22"/>
      <c r="T365" s="22"/>
      <c r="U365" s="22"/>
      <c r="V365" s="22"/>
      <c r="W365" s="22"/>
      <c r="X365" s="22"/>
      <c r="Y365" s="22"/>
      <c r="Z365" s="22"/>
      <c r="AA365" s="22"/>
      <c r="AB365" s="22"/>
      <c r="AC365" s="22"/>
      <c r="AD365" s="22"/>
      <c r="AE365" s="22"/>
      <c r="AF365" s="22"/>
      <c r="AG365" s="22"/>
      <c r="AH365" s="22"/>
      <c r="AJ365" s="22"/>
      <c r="AK365" s="22"/>
      <c r="AL365" s="22"/>
      <c r="AM365" s="22"/>
      <c r="AN365" s="22"/>
      <c r="AO365" s="22"/>
      <c r="AP365" s="22"/>
      <c r="AQ365" s="22"/>
      <c r="AR365" s="22"/>
      <c r="AS365" s="22"/>
      <c r="AT365" s="22"/>
      <c r="AU365" s="22"/>
      <c r="AV365" s="22"/>
      <c r="AW365" s="22"/>
      <c r="AX365" s="22"/>
      <c r="AY365" s="22"/>
      <c r="AZ365" s="22"/>
      <c r="BA365" s="22"/>
    </row>
    <row r="366">
      <c r="A366" s="22"/>
      <c r="B366" s="22"/>
      <c r="C366" s="22"/>
      <c r="D366" s="22"/>
      <c r="E366" s="22"/>
      <c r="F366" s="22"/>
      <c r="G366" s="22"/>
      <c r="H366" s="752"/>
      <c r="I366" s="22"/>
      <c r="J366" s="22"/>
      <c r="K366" s="22"/>
      <c r="L366" s="754"/>
      <c r="M366" s="22"/>
      <c r="N366" s="22"/>
      <c r="O366" s="22"/>
      <c r="P366" s="22"/>
      <c r="Q366" s="22"/>
      <c r="R366" s="22"/>
      <c r="S366" s="22"/>
      <c r="T366" s="22"/>
      <c r="U366" s="22"/>
      <c r="V366" s="22"/>
      <c r="W366" s="22"/>
      <c r="X366" s="22"/>
      <c r="Y366" s="22"/>
      <c r="Z366" s="22"/>
      <c r="AA366" s="22"/>
      <c r="AB366" s="22"/>
      <c r="AC366" s="22"/>
      <c r="AD366" s="22"/>
      <c r="AE366" s="22"/>
      <c r="AF366" s="22"/>
      <c r="AG366" s="22"/>
      <c r="AH366" s="22"/>
      <c r="AJ366" s="22"/>
      <c r="AK366" s="22"/>
      <c r="AL366" s="22"/>
      <c r="AM366" s="22"/>
      <c r="AN366" s="22"/>
      <c r="AO366" s="22"/>
      <c r="AP366" s="22"/>
      <c r="AQ366" s="22"/>
      <c r="AR366" s="22"/>
      <c r="AS366" s="22"/>
      <c r="AT366" s="22"/>
      <c r="AU366" s="22"/>
      <c r="AV366" s="22"/>
      <c r="AW366" s="22"/>
      <c r="AX366" s="22"/>
      <c r="AY366" s="22"/>
      <c r="AZ366" s="22"/>
      <c r="BA366" s="22"/>
    </row>
    <row r="367">
      <c r="A367" s="22"/>
      <c r="B367" s="22"/>
      <c r="C367" s="22"/>
      <c r="D367" s="22"/>
      <c r="E367" s="22"/>
      <c r="F367" s="22"/>
      <c r="G367" s="22"/>
      <c r="H367" s="752"/>
      <c r="I367" s="22"/>
      <c r="J367" s="22"/>
      <c r="K367" s="22"/>
      <c r="L367" s="754"/>
      <c r="M367" s="22"/>
      <c r="N367" s="22"/>
      <c r="O367" s="22"/>
      <c r="P367" s="22"/>
      <c r="Q367" s="22"/>
      <c r="R367" s="22"/>
      <c r="S367" s="22"/>
      <c r="T367" s="22"/>
      <c r="U367" s="22"/>
      <c r="V367" s="22"/>
      <c r="W367" s="22"/>
      <c r="X367" s="22"/>
      <c r="Y367" s="22"/>
      <c r="Z367" s="22"/>
      <c r="AA367" s="22"/>
      <c r="AB367" s="22"/>
      <c r="AC367" s="22"/>
      <c r="AD367" s="22"/>
      <c r="AE367" s="22"/>
      <c r="AF367" s="22"/>
      <c r="AG367" s="22"/>
      <c r="AH367" s="22"/>
      <c r="AJ367" s="22"/>
      <c r="AK367" s="22"/>
      <c r="AL367" s="22"/>
      <c r="AM367" s="22"/>
      <c r="AN367" s="22"/>
      <c r="AO367" s="22"/>
      <c r="AP367" s="22"/>
      <c r="AQ367" s="22"/>
      <c r="AR367" s="22"/>
      <c r="AS367" s="22"/>
      <c r="AT367" s="22"/>
      <c r="AU367" s="22"/>
      <c r="AV367" s="22"/>
      <c r="AW367" s="22"/>
      <c r="AX367" s="22"/>
      <c r="AY367" s="22"/>
      <c r="AZ367" s="22"/>
      <c r="BA367" s="22"/>
    </row>
    <row r="368">
      <c r="A368" s="22"/>
      <c r="B368" s="22"/>
      <c r="C368" s="22"/>
      <c r="D368" s="22"/>
      <c r="E368" s="22"/>
      <c r="F368" s="22"/>
      <c r="G368" s="22"/>
      <c r="H368" s="752"/>
      <c r="I368" s="22"/>
      <c r="J368" s="22"/>
      <c r="K368" s="22"/>
      <c r="L368" s="754"/>
      <c r="M368" s="22"/>
      <c r="N368" s="22"/>
      <c r="O368" s="22"/>
      <c r="P368" s="22"/>
      <c r="Q368" s="22"/>
      <c r="R368" s="22"/>
      <c r="S368" s="22"/>
      <c r="T368" s="22"/>
      <c r="U368" s="22"/>
      <c r="V368" s="22"/>
      <c r="W368" s="22"/>
      <c r="X368" s="22"/>
      <c r="Y368" s="22"/>
      <c r="Z368" s="22"/>
      <c r="AA368" s="22"/>
      <c r="AB368" s="22"/>
      <c r="AC368" s="22"/>
      <c r="AD368" s="22"/>
      <c r="AE368" s="22"/>
      <c r="AF368" s="22"/>
      <c r="AG368" s="22"/>
      <c r="AH368" s="22"/>
      <c r="AJ368" s="22"/>
      <c r="AK368" s="22"/>
      <c r="AL368" s="22"/>
      <c r="AM368" s="22"/>
      <c r="AN368" s="22"/>
      <c r="AO368" s="22"/>
      <c r="AP368" s="22"/>
      <c r="AQ368" s="22"/>
      <c r="AR368" s="22"/>
      <c r="AS368" s="22"/>
      <c r="AT368" s="22"/>
      <c r="AU368" s="22"/>
      <c r="AV368" s="22"/>
      <c r="AW368" s="22"/>
      <c r="AX368" s="22"/>
      <c r="AY368" s="22"/>
      <c r="AZ368" s="22"/>
      <c r="BA368" s="22"/>
    </row>
    <row r="369">
      <c r="A369" s="22"/>
      <c r="B369" s="22"/>
      <c r="C369" s="22"/>
      <c r="D369" s="22"/>
      <c r="E369" s="22"/>
      <c r="F369" s="22"/>
      <c r="G369" s="22"/>
      <c r="H369" s="752"/>
      <c r="I369" s="22"/>
      <c r="J369" s="22"/>
      <c r="K369" s="22"/>
      <c r="L369" s="754"/>
      <c r="M369" s="22"/>
      <c r="N369" s="22"/>
      <c r="O369" s="22"/>
      <c r="P369" s="22"/>
      <c r="Q369" s="22"/>
      <c r="R369" s="22"/>
      <c r="S369" s="22"/>
      <c r="T369" s="22"/>
      <c r="U369" s="22"/>
      <c r="V369" s="22"/>
      <c r="W369" s="22"/>
      <c r="X369" s="22"/>
      <c r="Y369" s="22"/>
      <c r="Z369" s="22"/>
      <c r="AA369" s="22"/>
      <c r="AB369" s="22"/>
      <c r="AC369" s="22"/>
      <c r="AD369" s="22"/>
      <c r="AE369" s="22"/>
      <c r="AF369" s="22"/>
      <c r="AG369" s="22"/>
      <c r="AH369" s="22"/>
      <c r="AJ369" s="22"/>
      <c r="AK369" s="22"/>
      <c r="AL369" s="22"/>
      <c r="AM369" s="22"/>
      <c r="AN369" s="22"/>
      <c r="AO369" s="22"/>
      <c r="AP369" s="22"/>
      <c r="AQ369" s="22"/>
      <c r="AR369" s="22"/>
      <c r="AS369" s="22"/>
      <c r="AT369" s="22"/>
      <c r="AU369" s="22"/>
      <c r="AV369" s="22"/>
      <c r="AW369" s="22"/>
      <c r="AX369" s="22"/>
      <c r="AY369" s="22"/>
      <c r="AZ369" s="22"/>
      <c r="BA369" s="22"/>
    </row>
    <row r="370">
      <c r="A370" s="22"/>
      <c r="B370" s="22"/>
      <c r="C370" s="22"/>
      <c r="D370" s="22"/>
      <c r="E370" s="22"/>
      <c r="F370" s="22"/>
      <c r="G370" s="22"/>
      <c r="H370" s="752"/>
      <c r="I370" s="22"/>
      <c r="J370" s="22"/>
      <c r="K370" s="22"/>
      <c r="L370" s="754"/>
      <c r="M370" s="22"/>
      <c r="N370" s="22"/>
      <c r="O370" s="22"/>
      <c r="P370" s="22"/>
      <c r="Q370" s="22"/>
      <c r="R370" s="22"/>
      <c r="S370" s="22"/>
      <c r="T370" s="22"/>
      <c r="U370" s="22"/>
      <c r="V370" s="22"/>
      <c r="W370" s="22"/>
      <c r="X370" s="22"/>
      <c r="Y370" s="22"/>
      <c r="Z370" s="22"/>
      <c r="AA370" s="22"/>
      <c r="AB370" s="22"/>
      <c r="AC370" s="22"/>
      <c r="AD370" s="22"/>
      <c r="AE370" s="22"/>
      <c r="AF370" s="22"/>
      <c r="AG370" s="22"/>
      <c r="AH370" s="22"/>
      <c r="AJ370" s="22"/>
      <c r="AK370" s="22"/>
      <c r="AL370" s="22"/>
      <c r="AM370" s="22"/>
      <c r="AN370" s="22"/>
      <c r="AO370" s="22"/>
      <c r="AP370" s="22"/>
      <c r="AQ370" s="22"/>
      <c r="AR370" s="22"/>
      <c r="AS370" s="22"/>
      <c r="AT370" s="22"/>
      <c r="AU370" s="22"/>
      <c r="AV370" s="22"/>
      <c r="AW370" s="22"/>
      <c r="AX370" s="22"/>
      <c r="AY370" s="22"/>
      <c r="AZ370" s="22"/>
      <c r="BA370" s="22"/>
    </row>
    <row r="371">
      <c r="A371" s="22"/>
      <c r="B371" s="22"/>
      <c r="C371" s="22"/>
      <c r="D371" s="22"/>
      <c r="E371" s="22"/>
      <c r="F371" s="22"/>
      <c r="G371" s="22"/>
      <c r="H371" s="752"/>
      <c r="I371" s="22"/>
      <c r="J371" s="22"/>
      <c r="K371" s="22"/>
      <c r="L371" s="754"/>
      <c r="M371" s="22"/>
      <c r="N371" s="22"/>
      <c r="O371" s="22"/>
      <c r="P371" s="22"/>
      <c r="Q371" s="22"/>
      <c r="R371" s="22"/>
      <c r="S371" s="22"/>
      <c r="T371" s="22"/>
      <c r="U371" s="22"/>
      <c r="V371" s="22"/>
      <c r="W371" s="22"/>
      <c r="X371" s="22"/>
      <c r="Y371" s="22"/>
      <c r="Z371" s="22"/>
      <c r="AA371" s="22"/>
      <c r="AB371" s="22"/>
      <c r="AC371" s="22"/>
      <c r="AD371" s="22"/>
      <c r="AE371" s="22"/>
      <c r="AF371" s="22"/>
      <c r="AG371" s="22"/>
      <c r="AH371" s="22"/>
      <c r="AJ371" s="22"/>
      <c r="AK371" s="22"/>
      <c r="AL371" s="22"/>
      <c r="AM371" s="22"/>
      <c r="AN371" s="22"/>
      <c r="AO371" s="22"/>
      <c r="AP371" s="22"/>
      <c r="AQ371" s="22"/>
      <c r="AR371" s="22"/>
      <c r="AS371" s="22"/>
      <c r="AT371" s="22"/>
      <c r="AU371" s="22"/>
      <c r="AV371" s="22"/>
      <c r="AW371" s="22"/>
      <c r="AX371" s="22"/>
      <c r="AY371" s="22"/>
      <c r="AZ371" s="22"/>
      <c r="BA371" s="22"/>
    </row>
    <row r="372">
      <c r="A372" s="22"/>
      <c r="B372" s="22"/>
      <c r="C372" s="22"/>
      <c r="D372" s="22"/>
      <c r="E372" s="22"/>
      <c r="F372" s="22"/>
      <c r="G372" s="22"/>
      <c r="H372" s="752"/>
      <c r="I372" s="22"/>
      <c r="J372" s="22"/>
      <c r="K372" s="22"/>
      <c r="L372" s="754"/>
      <c r="M372" s="22"/>
      <c r="N372" s="22"/>
      <c r="O372" s="22"/>
      <c r="P372" s="22"/>
      <c r="Q372" s="22"/>
      <c r="R372" s="22"/>
      <c r="S372" s="22"/>
      <c r="T372" s="22"/>
      <c r="U372" s="22"/>
      <c r="V372" s="22"/>
      <c r="W372" s="22"/>
      <c r="X372" s="22"/>
      <c r="Y372" s="22"/>
      <c r="Z372" s="22"/>
      <c r="AA372" s="22"/>
      <c r="AB372" s="22"/>
      <c r="AC372" s="22"/>
      <c r="AD372" s="22"/>
      <c r="AE372" s="22"/>
      <c r="AF372" s="22"/>
      <c r="AG372" s="22"/>
      <c r="AH372" s="22"/>
      <c r="AJ372" s="22"/>
      <c r="AK372" s="22"/>
      <c r="AL372" s="22"/>
      <c r="AM372" s="22"/>
      <c r="AN372" s="22"/>
      <c r="AO372" s="22"/>
      <c r="AP372" s="22"/>
      <c r="AQ372" s="22"/>
      <c r="AR372" s="22"/>
      <c r="AS372" s="22"/>
      <c r="AT372" s="22"/>
      <c r="AU372" s="22"/>
      <c r="AV372" s="22"/>
      <c r="AW372" s="22"/>
      <c r="AX372" s="22"/>
      <c r="AY372" s="22"/>
      <c r="AZ372" s="22"/>
      <c r="BA372" s="22"/>
    </row>
    <row r="373">
      <c r="A373" s="22"/>
      <c r="B373" s="22"/>
      <c r="C373" s="22"/>
      <c r="D373" s="22"/>
      <c r="E373" s="22"/>
      <c r="F373" s="22"/>
      <c r="G373" s="22"/>
      <c r="H373" s="752"/>
      <c r="I373" s="22"/>
      <c r="J373" s="22"/>
      <c r="K373" s="22"/>
      <c r="L373" s="754"/>
      <c r="M373" s="22"/>
      <c r="N373" s="22"/>
      <c r="O373" s="22"/>
      <c r="P373" s="22"/>
      <c r="Q373" s="22"/>
      <c r="R373" s="22"/>
      <c r="S373" s="22"/>
      <c r="T373" s="22"/>
      <c r="U373" s="22"/>
      <c r="V373" s="22"/>
      <c r="W373" s="22"/>
      <c r="X373" s="22"/>
      <c r="Y373" s="22"/>
      <c r="Z373" s="22"/>
      <c r="AA373" s="22"/>
      <c r="AB373" s="22"/>
      <c r="AC373" s="22"/>
      <c r="AD373" s="22"/>
      <c r="AE373" s="22"/>
      <c r="AF373" s="22"/>
      <c r="AG373" s="22"/>
      <c r="AH373" s="22"/>
      <c r="AJ373" s="22"/>
      <c r="AK373" s="22"/>
      <c r="AL373" s="22"/>
      <c r="AM373" s="22"/>
      <c r="AN373" s="22"/>
      <c r="AO373" s="22"/>
      <c r="AP373" s="22"/>
      <c r="AQ373" s="22"/>
      <c r="AR373" s="22"/>
      <c r="AS373" s="22"/>
      <c r="AT373" s="22"/>
      <c r="AU373" s="22"/>
      <c r="AV373" s="22"/>
      <c r="AW373" s="22"/>
      <c r="AX373" s="22"/>
      <c r="AY373" s="22"/>
      <c r="AZ373" s="22"/>
      <c r="BA373" s="22"/>
    </row>
    <row r="374">
      <c r="A374" s="22"/>
      <c r="B374" s="22"/>
      <c r="C374" s="22"/>
      <c r="D374" s="22"/>
      <c r="E374" s="22"/>
      <c r="F374" s="22"/>
      <c r="G374" s="22"/>
      <c r="H374" s="752"/>
      <c r="I374" s="22"/>
      <c r="J374" s="22"/>
      <c r="K374" s="22"/>
      <c r="L374" s="754"/>
      <c r="M374" s="22"/>
      <c r="N374" s="22"/>
      <c r="O374" s="22"/>
      <c r="P374" s="22"/>
      <c r="Q374" s="22"/>
      <c r="R374" s="22"/>
      <c r="S374" s="22"/>
      <c r="T374" s="22"/>
      <c r="U374" s="22"/>
      <c r="V374" s="22"/>
      <c r="W374" s="22"/>
      <c r="X374" s="22"/>
      <c r="Y374" s="22"/>
      <c r="Z374" s="22"/>
      <c r="AA374" s="22"/>
      <c r="AB374" s="22"/>
      <c r="AC374" s="22"/>
      <c r="AD374" s="22"/>
      <c r="AE374" s="22"/>
      <c r="AF374" s="22"/>
      <c r="AG374" s="22"/>
      <c r="AH374" s="22"/>
      <c r="AJ374" s="22"/>
      <c r="AK374" s="22"/>
      <c r="AL374" s="22"/>
      <c r="AM374" s="22"/>
      <c r="AN374" s="22"/>
      <c r="AO374" s="22"/>
      <c r="AP374" s="22"/>
      <c r="AQ374" s="22"/>
      <c r="AR374" s="22"/>
      <c r="AS374" s="22"/>
      <c r="AT374" s="22"/>
      <c r="AU374" s="22"/>
      <c r="AV374" s="22"/>
      <c r="AW374" s="22"/>
      <c r="AX374" s="22"/>
      <c r="AY374" s="22"/>
      <c r="AZ374" s="22"/>
      <c r="BA374" s="22"/>
    </row>
    <row r="375">
      <c r="A375" s="22"/>
      <c r="B375" s="22"/>
      <c r="C375" s="22"/>
      <c r="D375" s="22"/>
      <c r="E375" s="22"/>
      <c r="F375" s="22"/>
      <c r="G375" s="22"/>
      <c r="H375" s="752"/>
      <c r="I375" s="22"/>
      <c r="J375" s="22"/>
      <c r="K375" s="22"/>
      <c r="L375" s="754"/>
      <c r="M375" s="22"/>
      <c r="N375" s="22"/>
      <c r="O375" s="22"/>
      <c r="P375" s="22"/>
      <c r="Q375" s="22"/>
      <c r="R375" s="22"/>
      <c r="S375" s="22"/>
      <c r="T375" s="22"/>
      <c r="U375" s="22"/>
      <c r="V375" s="22"/>
      <c r="W375" s="22"/>
      <c r="X375" s="22"/>
      <c r="Y375" s="22"/>
      <c r="Z375" s="22"/>
      <c r="AA375" s="22"/>
      <c r="AB375" s="22"/>
      <c r="AC375" s="22"/>
      <c r="AD375" s="22"/>
      <c r="AE375" s="22"/>
      <c r="AF375" s="22"/>
      <c r="AG375" s="22"/>
      <c r="AH375" s="22"/>
      <c r="AJ375" s="22"/>
      <c r="AK375" s="22"/>
      <c r="AL375" s="22"/>
      <c r="AM375" s="22"/>
      <c r="AN375" s="22"/>
      <c r="AO375" s="22"/>
      <c r="AP375" s="22"/>
      <c r="AQ375" s="22"/>
      <c r="AR375" s="22"/>
      <c r="AS375" s="22"/>
      <c r="AT375" s="22"/>
      <c r="AU375" s="22"/>
      <c r="AV375" s="22"/>
      <c r="AW375" s="22"/>
      <c r="AX375" s="22"/>
      <c r="AY375" s="22"/>
      <c r="AZ375" s="22"/>
      <c r="BA375" s="22"/>
    </row>
    <row r="376">
      <c r="A376" s="22"/>
      <c r="B376" s="22"/>
      <c r="C376" s="22"/>
      <c r="D376" s="22"/>
      <c r="E376" s="22"/>
      <c r="F376" s="22"/>
      <c r="G376" s="22"/>
      <c r="H376" s="752"/>
      <c r="I376" s="22"/>
      <c r="J376" s="22"/>
      <c r="K376" s="22"/>
      <c r="L376" s="754"/>
      <c r="M376" s="22"/>
      <c r="N376" s="22"/>
      <c r="O376" s="22"/>
      <c r="P376" s="22"/>
      <c r="Q376" s="22"/>
      <c r="R376" s="22"/>
      <c r="S376" s="22"/>
      <c r="T376" s="22"/>
      <c r="U376" s="22"/>
      <c r="V376" s="22"/>
      <c r="W376" s="22"/>
      <c r="X376" s="22"/>
      <c r="Y376" s="22"/>
      <c r="Z376" s="22"/>
      <c r="AA376" s="22"/>
      <c r="AB376" s="22"/>
      <c r="AC376" s="22"/>
      <c r="AD376" s="22"/>
      <c r="AE376" s="22"/>
      <c r="AF376" s="22"/>
      <c r="AG376" s="22"/>
      <c r="AH376" s="22"/>
      <c r="AJ376" s="22"/>
      <c r="AK376" s="22"/>
      <c r="AL376" s="22"/>
      <c r="AM376" s="22"/>
      <c r="AN376" s="22"/>
      <c r="AO376" s="22"/>
      <c r="AP376" s="22"/>
      <c r="AQ376" s="22"/>
      <c r="AR376" s="22"/>
      <c r="AS376" s="22"/>
      <c r="AT376" s="22"/>
      <c r="AU376" s="22"/>
      <c r="AV376" s="22"/>
      <c r="AW376" s="22"/>
      <c r="AX376" s="22"/>
      <c r="AY376" s="22"/>
      <c r="AZ376" s="22"/>
      <c r="BA376" s="22"/>
    </row>
    <row r="377">
      <c r="A377" s="22"/>
      <c r="B377" s="22"/>
      <c r="C377" s="22"/>
      <c r="D377" s="22"/>
      <c r="E377" s="22"/>
      <c r="F377" s="22"/>
      <c r="G377" s="22"/>
      <c r="H377" s="752"/>
      <c r="I377" s="22"/>
      <c r="J377" s="22"/>
      <c r="K377" s="22"/>
      <c r="L377" s="754"/>
      <c r="M377" s="22"/>
      <c r="N377" s="22"/>
      <c r="O377" s="22"/>
      <c r="P377" s="22"/>
      <c r="Q377" s="22"/>
      <c r="R377" s="22"/>
      <c r="S377" s="22"/>
      <c r="T377" s="22"/>
      <c r="U377" s="22"/>
      <c r="V377" s="22"/>
      <c r="W377" s="22"/>
      <c r="X377" s="22"/>
      <c r="Y377" s="22"/>
      <c r="Z377" s="22"/>
      <c r="AA377" s="22"/>
      <c r="AB377" s="22"/>
      <c r="AC377" s="22"/>
      <c r="AD377" s="22"/>
      <c r="AE377" s="22"/>
      <c r="AF377" s="22"/>
      <c r="AG377" s="22"/>
      <c r="AH377" s="22"/>
      <c r="AJ377" s="22"/>
      <c r="AK377" s="22"/>
      <c r="AL377" s="22"/>
      <c r="AM377" s="22"/>
      <c r="AN377" s="22"/>
      <c r="AO377" s="22"/>
      <c r="AP377" s="22"/>
      <c r="AQ377" s="22"/>
      <c r="AR377" s="22"/>
      <c r="AS377" s="22"/>
      <c r="AT377" s="22"/>
      <c r="AU377" s="22"/>
      <c r="AV377" s="22"/>
      <c r="AW377" s="22"/>
      <c r="AX377" s="22"/>
      <c r="AY377" s="22"/>
      <c r="AZ377" s="22"/>
      <c r="BA377" s="22"/>
    </row>
    <row r="378">
      <c r="A378" s="22"/>
      <c r="B378" s="22"/>
      <c r="C378" s="22"/>
      <c r="D378" s="22"/>
      <c r="E378" s="22"/>
      <c r="F378" s="22"/>
      <c r="G378" s="22"/>
      <c r="H378" s="752"/>
      <c r="I378" s="22"/>
      <c r="J378" s="22"/>
      <c r="K378" s="22"/>
      <c r="L378" s="754"/>
      <c r="M378" s="22"/>
      <c r="N378" s="22"/>
      <c r="O378" s="22"/>
      <c r="P378" s="22"/>
      <c r="Q378" s="22"/>
      <c r="R378" s="22"/>
      <c r="S378" s="22"/>
      <c r="T378" s="22"/>
      <c r="U378" s="22"/>
      <c r="V378" s="22"/>
      <c r="W378" s="22"/>
      <c r="X378" s="22"/>
      <c r="Y378" s="22"/>
      <c r="Z378" s="22"/>
      <c r="AA378" s="22"/>
      <c r="AB378" s="22"/>
      <c r="AC378" s="22"/>
      <c r="AD378" s="22"/>
      <c r="AE378" s="22"/>
      <c r="AF378" s="22"/>
      <c r="AG378" s="22"/>
      <c r="AH378" s="22"/>
      <c r="AJ378" s="22"/>
      <c r="AK378" s="22"/>
      <c r="AL378" s="22"/>
      <c r="AM378" s="22"/>
      <c r="AN378" s="22"/>
      <c r="AO378" s="22"/>
      <c r="AP378" s="22"/>
      <c r="AQ378" s="22"/>
      <c r="AR378" s="22"/>
      <c r="AS378" s="22"/>
      <c r="AT378" s="22"/>
      <c r="AU378" s="22"/>
      <c r="AV378" s="22"/>
      <c r="AW378" s="22"/>
      <c r="AX378" s="22"/>
      <c r="AY378" s="22"/>
      <c r="AZ378" s="22"/>
      <c r="BA378" s="22"/>
    </row>
    <row r="379">
      <c r="A379" s="22"/>
      <c r="B379" s="22"/>
      <c r="C379" s="22"/>
      <c r="D379" s="22"/>
      <c r="E379" s="22"/>
      <c r="F379" s="22"/>
      <c r="G379" s="22"/>
      <c r="H379" s="752"/>
      <c r="I379" s="22"/>
      <c r="J379" s="22"/>
      <c r="K379" s="22"/>
      <c r="L379" s="754"/>
      <c r="M379" s="22"/>
      <c r="N379" s="22"/>
      <c r="O379" s="22"/>
      <c r="P379" s="22"/>
      <c r="Q379" s="22"/>
      <c r="R379" s="22"/>
      <c r="S379" s="22"/>
      <c r="T379" s="22"/>
      <c r="U379" s="22"/>
      <c r="V379" s="22"/>
      <c r="W379" s="22"/>
      <c r="X379" s="22"/>
      <c r="Y379" s="22"/>
      <c r="Z379" s="22"/>
      <c r="AA379" s="22"/>
      <c r="AB379" s="22"/>
      <c r="AC379" s="22"/>
      <c r="AD379" s="22"/>
      <c r="AE379" s="22"/>
      <c r="AF379" s="22"/>
      <c r="AG379" s="22"/>
      <c r="AH379" s="22"/>
      <c r="AJ379" s="22"/>
      <c r="AK379" s="22"/>
      <c r="AL379" s="22"/>
      <c r="AM379" s="22"/>
      <c r="AN379" s="22"/>
      <c r="AO379" s="22"/>
      <c r="AP379" s="22"/>
      <c r="AQ379" s="22"/>
      <c r="AR379" s="22"/>
      <c r="AS379" s="22"/>
      <c r="AT379" s="22"/>
      <c r="AU379" s="22"/>
      <c r="AV379" s="22"/>
      <c r="AW379" s="22"/>
      <c r="AX379" s="22"/>
      <c r="AY379" s="22"/>
      <c r="AZ379" s="22"/>
      <c r="BA379" s="22"/>
    </row>
    <row r="380">
      <c r="A380" s="22"/>
      <c r="B380" s="22"/>
      <c r="C380" s="22"/>
      <c r="D380" s="22"/>
      <c r="E380" s="22"/>
      <c r="F380" s="22"/>
      <c r="G380" s="22"/>
      <c r="H380" s="752"/>
      <c r="I380" s="22"/>
      <c r="J380" s="22"/>
      <c r="K380" s="22"/>
      <c r="L380" s="754"/>
      <c r="M380" s="22"/>
      <c r="N380" s="22"/>
      <c r="O380" s="22"/>
      <c r="P380" s="22"/>
      <c r="Q380" s="22"/>
      <c r="R380" s="22"/>
      <c r="S380" s="22"/>
      <c r="T380" s="22"/>
      <c r="U380" s="22"/>
      <c r="V380" s="22"/>
      <c r="W380" s="22"/>
      <c r="X380" s="22"/>
      <c r="Y380" s="22"/>
      <c r="Z380" s="22"/>
      <c r="AA380" s="22"/>
      <c r="AB380" s="22"/>
      <c r="AC380" s="22"/>
      <c r="AD380" s="22"/>
      <c r="AE380" s="22"/>
      <c r="AF380" s="22"/>
      <c r="AG380" s="22"/>
      <c r="AH380" s="22"/>
      <c r="AJ380" s="22"/>
      <c r="AK380" s="22"/>
      <c r="AL380" s="22"/>
      <c r="AM380" s="22"/>
      <c r="AN380" s="22"/>
      <c r="AO380" s="22"/>
      <c r="AP380" s="22"/>
      <c r="AQ380" s="22"/>
      <c r="AR380" s="22"/>
      <c r="AS380" s="22"/>
      <c r="AT380" s="22"/>
      <c r="AU380" s="22"/>
      <c r="AV380" s="22"/>
      <c r="AW380" s="22"/>
      <c r="AX380" s="22"/>
      <c r="AY380" s="22"/>
      <c r="AZ380" s="22"/>
      <c r="BA380" s="22"/>
    </row>
    <row r="381">
      <c r="A381" s="22"/>
      <c r="B381" s="22"/>
      <c r="C381" s="22"/>
      <c r="D381" s="22"/>
      <c r="E381" s="22"/>
      <c r="F381" s="22"/>
      <c r="G381" s="22"/>
      <c r="H381" s="752"/>
      <c r="I381" s="22"/>
      <c r="J381" s="22"/>
      <c r="K381" s="22"/>
      <c r="L381" s="754"/>
      <c r="M381" s="22"/>
      <c r="N381" s="22"/>
      <c r="O381" s="22"/>
      <c r="P381" s="22"/>
      <c r="Q381" s="22"/>
      <c r="R381" s="22"/>
      <c r="S381" s="22"/>
      <c r="T381" s="22"/>
      <c r="U381" s="22"/>
      <c r="V381" s="22"/>
      <c r="W381" s="22"/>
      <c r="X381" s="22"/>
      <c r="Y381" s="22"/>
      <c r="Z381" s="22"/>
      <c r="AA381" s="22"/>
      <c r="AB381" s="22"/>
      <c r="AC381" s="22"/>
      <c r="AD381" s="22"/>
      <c r="AE381" s="22"/>
      <c r="AF381" s="22"/>
      <c r="AG381" s="22"/>
      <c r="AH381" s="22"/>
      <c r="AJ381" s="22"/>
      <c r="AK381" s="22"/>
      <c r="AL381" s="22"/>
      <c r="AM381" s="22"/>
      <c r="AN381" s="22"/>
      <c r="AO381" s="22"/>
      <c r="AP381" s="22"/>
      <c r="AQ381" s="22"/>
      <c r="AR381" s="22"/>
      <c r="AS381" s="22"/>
      <c r="AT381" s="22"/>
      <c r="AU381" s="22"/>
      <c r="AV381" s="22"/>
      <c r="AW381" s="22"/>
      <c r="AX381" s="22"/>
      <c r="AY381" s="22"/>
      <c r="AZ381" s="22"/>
      <c r="BA381" s="22"/>
    </row>
    <row r="382">
      <c r="A382" s="22"/>
      <c r="B382" s="22"/>
      <c r="C382" s="22"/>
      <c r="D382" s="22"/>
      <c r="E382" s="22"/>
      <c r="F382" s="22"/>
      <c r="G382" s="22"/>
      <c r="H382" s="752"/>
      <c r="I382" s="22"/>
      <c r="J382" s="22"/>
      <c r="K382" s="22"/>
      <c r="L382" s="754"/>
      <c r="M382" s="22"/>
      <c r="N382" s="22"/>
      <c r="O382" s="22"/>
      <c r="P382" s="22"/>
      <c r="Q382" s="22"/>
      <c r="R382" s="22"/>
      <c r="S382" s="22"/>
      <c r="T382" s="22"/>
      <c r="U382" s="22"/>
      <c r="V382" s="22"/>
      <c r="W382" s="22"/>
      <c r="X382" s="22"/>
      <c r="Y382" s="22"/>
      <c r="Z382" s="22"/>
      <c r="AA382" s="22"/>
      <c r="AB382" s="22"/>
      <c r="AC382" s="22"/>
      <c r="AD382" s="22"/>
      <c r="AE382" s="22"/>
      <c r="AF382" s="22"/>
      <c r="AG382" s="22"/>
      <c r="AH382" s="22"/>
      <c r="AJ382" s="22"/>
      <c r="AK382" s="22"/>
      <c r="AL382" s="22"/>
      <c r="AM382" s="22"/>
      <c r="AN382" s="22"/>
      <c r="AO382" s="22"/>
      <c r="AP382" s="22"/>
      <c r="AQ382" s="22"/>
      <c r="AR382" s="22"/>
      <c r="AS382" s="22"/>
      <c r="AT382" s="22"/>
      <c r="AU382" s="22"/>
      <c r="AV382" s="22"/>
      <c r="AW382" s="22"/>
      <c r="AX382" s="22"/>
      <c r="AY382" s="22"/>
      <c r="AZ382" s="22"/>
      <c r="BA382" s="22"/>
    </row>
    <row r="383">
      <c r="A383" s="22"/>
      <c r="B383" s="22"/>
      <c r="C383" s="22"/>
      <c r="D383" s="22"/>
      <c r="E383" s="22"/>
      <c r="F383" s="22"/>
      <c r="G383" s="22"/>
      <c r="H383" s="752"/>
      <c r="I383" s="22"/>
      <c r="J383" s="22"/>
      <c r="K383" s="22"/>
      <c r="L383" s="754"/>
      <c r="M383" s="22"/>
      <c r="N383" s="22"/>
      <c r="O383" s="22"/>
      <c r="P383" s="22"/>
      <c r="Q383" s="22"/>
      <c r="R383" s="22"/>
      <c r="S383" s="22"/>
      <c r="T383" s="22"/>
      <c r="U383" s="22"/>
      <c r="V383" s="22"/>
      <c r="W383" s="22"/>
      <c r="X383" s="22"/>
      <c r="Y383" s="22"/>
      <c r="Z383" s="22"/>
      <c r="AA383" s="22"/>
      <c r="AB383" s="22"/>
      <c r="AC383" s="22"/>
      <c r="AD383" s="22"/>
      <c r="AE383" s="22"/>
      <c r="AF383" s="22"/>
      <c r="AG383" s="22"/>
      <c r="AH383" s="22"/>
      <c r="AJ383" s="22"/>
      <c r="AK383" s="22"/>
      <c r="AL383" s="22"/>
      <c r="AM383" s="22"/>
      <c r="AN383" s="22"/>
      <c r="AO383" s="22"/>
      <c r="AP383" s="22"/>
      <c r="AQ383" s="22"/>
      <c r="AR383" s="22"/>
      <c r="AS383" s="22"/>
      <c r="AT383" s="22"/>
      <c r="AU383" s="22"/>
      <c r="AV383" s="22"/>
      <c r="AW383" s="22"/>
      <c r="AX383" s="22"/>
      <c r="AY383" s="22"/>
      <c r="AZ383" s="22"/>
      <c r="BA383" s="22"/>
    </row>
    <row r="384">
      <c r="A384" s="22"/>
      <c r="B384" s="22"/>
      <c r="C384" s="22"/>
      <c r="D384" s="22"/>
      <c r="E384" s="22"/>
      <c r="F384" s="22"/>
      <c r="G384" s="22"/>
      <c r="H384" s="752"/>
      <c r="I384" s="22"/>
      <c r="J384" s="22"/>
      <c r="K384" s="22"/>
      <c r="L384" s="754"/>
      <c r="M384" s="22"/>
      <c r="N384" s="22"/>
      <c r="O384" s="22"/>
      <c r="P384" s="22"/>
      <c r="Q384" s="22"/>
      <c r="R384" s="22"/>
      <c r="S384" s="22"/>
      <c r="T384" s="22"/>
      <c r="U384" s="22"/>
      <c r="V384" s="22"/>
      <c r="W384" s="22"/>
      <c r="X384" s="22"/>
      <c r="Y384" s="22"/>
      <c r="Z384" s="22"/>
      <c r="AA384" s="22"/>
      <c r="AB384" s="22"/>
      <c r="AC384" s="22"/>
      <c r="AD384" s="22"/>
      <c r="AE384" s="22"/>
      <c r="AF384" s="22"/>
      <c r="AG384" s="22"/>
      <c r="AH384" s="22"/>
      <c r="AJ384" s="22"/>
      <c r="AK384" s="22"/>
      <c r="AL384" s="22"/>
      <c r="AM384" s="22"/>
      <c r="AN384" s="22"/>
      <c r="AO384" s="22"/>
      <c r="AP384" s="22"/>
      <c r="AQ384" s="22"/>
      <c r="AR384" s="22"/>
      <c r="AS384" s="22"/>
      <c r="AT384" s="22"/>
      <c r="AU384" s="22"/>
      <c r="AV384" s="22"/>
      <c r="AW384" s="22"/>
      <c r="AX384" s="22"/>
      <c r="AY384" s="22"/>
      <c r="AZ384" s="22"/>
      <c r="BA384" s="22"/>
    </row>
    <row r="385">
      <c r="A385" s="22"/>
      <c r="B385" s="22"/>
      <c r="C385" s="22"/>
      <c r="D385" s="22"/>
      <c r="E385" s="22"/>
      <c r="F385" s="22"/>
      <c r="G385" s="22"/>
      <c r="H385" s="752"/>
      <c r="I385" s="22"/>
      <c r="J385" s="22"/>
      <c r="K385" s="22"/>
      <c r="L385" s="754"/>
      <c r="M385" s="22"/>
      <c r="N385" s="22"/>
      <c r="O385" s="22"/>
      <c r="P385" s="22"/>
      <c r="Q385" s="22"/>
      <c r="R385" s="22"/>
      <c r="S385" s="22"/>
      <c r="T385" s="22"/>
      <c r="U385" s="22"/>
      <c r="V385" s="22"/>
      <c r="W385" s="22"/>
      <c r="X385" s="22"/>
      <c r="Y385" s="22"/>
      <c r="Z385" s="22"/>
      <c r="AA385" s="22"/>
      <c r="AB385" s="22"/>
      <c r="AC385" s="22"/>
      <c r="AD385" s="22"/>
      <c r="AE385" s="22"/>
      <c r="AF385" s="22"/>
      <c r="AG385" s="22"/>
      <c r="AH385" s="22"/>
      <c r="AJ385" s="22"/>
      <c r="AK385" s="22"/>
      <c r="AL385" s="22"/>
      <c r="AM385" s="22"/>
      <c r="AN385" s="22"/>
      <c r="AO385" s="22"/>
      <c r="AP385" s="22"/>
      <c r="AQ385" s="22"/>
      <c r="AR385" s="22"/>
      <c r="AS385" s="22"/>
      <c r="AT385" s="22"/>
      <c r="AU385" s="22"/>
      <c r="AV385" s="22"/>
      <c r="AW385" s="22"/>
      <c r="AX385" s="22"/>
      <c r="AY385" s="22"/>
      <c r="AZ385" s="22"/>
      <c r="BA385" s="22"/>
    </row>
    <row r="386">
      <c r="A386" s="22"/>
      <c r="B386" s="22"/>
      <c r="C386" s="22"/>
      <c r="D386" s="22"/>
      <c r="E386" s="22"/>
      <c r="F386" s="22"/>
      <c r="G386" s="22"/>
      <c r="H386" s="752"/>
      <c r="I386" s="22"/>
      <c r="J386" s="22"/>
      <c r="K386" s="22"/>
      <c r="L386" s="754"/>
      <c r="M386" s="22"/>
      <c r="N386" s="22"/>
      <c r="O386" s="22"/>
      <c r="P386" s="22"/>
      <c r="Q386" s="22"/>
      <c r="R386" s="22"/>
      <c r="S386" s="22"/>
      <c r="T386" s="22"/>
      <c r="U386" s="22"/>
      <c r="V386" s="22"/>
      <c r="W386" s="22"/>
      <c r="X386" s="22"/>
      <c r="Y386" s="22"/>
      <c r="Z386" s="22"/>
      <c r="AA386" s="22"/>
      <c r="AB386" s="22"/>
      <c r="AC386" s="22"/>
      <c r="AD386" s="22"/>
      <c r="AE386" s="22"/>
      <c r="AF386" s="22"/>
      <c r="AG386" s="22"/>
      <c r="AH386" s="22"/>
      <c r="AJ386" s="22"/>
      <c r="AK386" s="22"/>
      <c r="AL386" s="22"/>
      <c r="AM386" s="22"/>
      <c r="AN386" s="22"/>
      <c r="AO386" s="22"/>
      <c r="AP386" s="22"/>
      <c r="AQ386" s="22"/>
      <c r="AR386" s="22"/>
      <c r="AS386" s="22"/>
      <c r="AT386" s="22"/>
      <c r="AU386" s="22"/>
      <c r="AV386" s="22"/>
      <c r="AW386" s="22"/>
      <c r="AX386" s="22"/>
      <c r="AY386" s="22"/>
      <c r="AZ386" s="22"/>
      <c r="BA386" s="22"/>
    </row>
    <row r="387">
      <c r="A387" s="22"/>
      <c r="B387" s="22"/>
      <c r="C387" s="22"/>
      <c r="D387" s="22"/>
      <c r="E387" s="22"/>
      <c r="F387" s="22"/>
      <c r="G387" s="22"/>
      <c r="H387" s="752"/>
      <c r="I387" s="22"/>
      <c r="J387" s="22"/>
      <c r="K387" s="22"/>
      <c r="L387" s="754"/>
      <c r="M387" s="22"/>
      <c r="N387" s="22"/>
      <c r="O387" s="22"/>
      <c r="P387" s="22"/>
      <c r="Q387" s="22"/>
      <c r="R387" s="22"/>
      <c r="S387" s="22"/>
      <c r="T387" s="22"/>
      <c r="U387" s="22"/>
      <c r="V387" s="22"/>
      <c r="W387" s="22"/>
      <c r="X387" s="22"/>
      <c r="Y387" s="22"/>
      <c r="Z387" s="22"/>
      <c r="AA387" s="22"/>
      <c r="AB387" s="22"/>
      <c r="AC387" s="22"/>
      <c r="AD387" s="22"/>
      <c r="AE387" s="22"/>
      <c r="AF387" s="22"/>
      <c r="AG387" s="22"/>
      <c r="AH387" s="22"/>
      <c r="AJ387" s="22"/>
      <c r="AK387" s="22"/>
      <c r="AL387" s="22"/>
      <c r="AM387" s="22"/>
      <c r="AN387" s="22"/>
      <c r="AO387" s="22"/>
      <c r="AP387" s="22"/>
      <c r="AQ387" s="22"/>
      <c r="AR387" s="22"/>
      <c r="AS387" s="22"/>
      <c r="AT387" s="22"/>
      <c r="AU387" s="22"/>
      <c r="AV387" s="22"/>
      <c r="AW387" s="22"/>
      <c r="AX387" s="22"/>
      <c r="AY387" s="22"/>
      <c r="AZ387" s="22"/>
      <c r="BA387" s="22"/>
    </row>
    <row r="388">
      <c r="A388" s="22"/>
      <c r="B388" s="22"/>
      <c r="C388" s="22"/>
      <c r="D388" s="22"/>
      <c r="E388" s="22"/>
      <c r="F388" s="22"/>
      <c r="G388" s="22"/>
      <c r="H388" s="752"/>
      <c r="I388" s="22"/>
      <c r="J388" s="22"/>
      <c r="K388" s="22"/>
      <c r="L388" s="754"/>
      <c r="M388" s="22"/>
      <c r="N388" s="22"/>
      <c r="O388" s="22"/>
      <c r="P388" s="22"/>
      <c r="Q388" s="22"/>
      <c r="R388" s="22"/>
      <c r="S388" s="22"/>
      <c r="T388" s="22"/>
      <c r="U388" s="22"/>
      <c r="V388" s="22"/>
      <c r="W388" s="22"/>
      <c r="X388" s="22"/>
      <c r="Y388" s="22"/>
      <c r="Z388" s="22"/>
      <c r="AA388" s="22"/>
      <c r="AB388" s="22"/>
      <c r="AC388" s="22"/>
      <c r="AD388" s="22"/>
      <c r="AE388" s="22"/>
      <c r="AF388" s="22"/>
      <c r="AG388" s="22"/>
      <c r="AH388" s="22"/>
      <c r="AJ388" s="22"/>
      <c r="AK388" s="22"/>
      <c r="AL388" s="22"/>
      <c r="AM388" s="22"/>
      <c r="AN388" s="22"/>
      <c r="AO388" s="22"/>
      <c r="AP388" s="22"/>
      <c r="AQ388" s="22"/>
      <c r="AR388" s="22"/>
      <c r="AS388" s="22"/>
      <c r="AT388" s="22"/>
      <c r="AU388" s="22"/>
      <c r="AV388" s="22"/>
      <c r="AW388" s="22"/>
      <c r="AX388" s="22"/>
      <c r="AY388" s="22"/>
      <c r="AZ388" s="22"/>
      <c r="BA388" s="22"/>
    </row>
    <row r="389">
      <c r="A389" s="22"/>
      <c r="B389" s="22"/>
      <c r="C389" s="22"/>
      <c r="D389" s="22"/>
      <c r="E389" s="22"/>
      <c r="F389" s="22"/>
      <c r="G389" s="22"/>
      <c r="H389" s="752"/>
      <c r="I389" s="22"/>
      <c r="J389" s="22"/>
      <c r="K389" s="22"/>
      <c r="L389" s="754"/>
      <c r="M389" s="22"/>
      <c r="N389" s="22"/>
      <c r="O389" s="22"/>
      <c r="P389" s="22"/>
      <c r="Q389" s="22"/>
      <c r="R389" s="22"/>
      <c r="S389" s="22"/>
      <c r="T389" s="22"/>
      <c r="U389" s="22"/>
      <c r="V389" s="22"/>
      <c r="W389" s="22"/>
      <c r="X389" s="22"/>
      <c r="Y389" s="22"/>
      <c r="Z389" s="22"/>
      <c r="AA389" s="22"/>
      <c r="AB389" s="22"/>
      <c r="AC389" s="22"/>
      <c r="AD389" s="22"/>
      <c r="AE389" s="22"/>
      <c r="AF389" s="22"/>
      <c r="AG389" s="22"/>
      <c r="AH389" s="22"/>
      <c r="AJ389" s="22"/>
      <c r="AK389" s="22"/>
      <c r="AL389" s="22"/>
      <c r="AM389" s="22"/>
      <c r="AN389" s="22"/>
      <c r="AO389" s="22"/>
      <c r="AP389" s="22"/>
      <c r="AQ389" s="22"/>
      <c r="AR389" s="22"/>
      <c r="AS389" s="22"/>
      <c r="AT389" s="22"/>
      <c r="AU389" s="22"/>
      <c r="AV389" s="22"/>
      <c r="AW389" s="22"/>
      <c r="AX389" s="22"/>
      <c r="AY389" s="22"/>
      <c r="AZ389" s="22"/>
      <c r="BA389" s="22"/>
    </row>
    <row r="390">
      <c r="A390" s="22"/>
      <c r="B390" s="22"/>
      <c r="C390" s="22"/>
      <c r="D390" s="22"/>
      <c r="E390" s="22"/>
      <c r="F390" s="22"/>
      <c r="G390" s="22"/>
      <c r="H390" s="752"/>
      <c r="I390" s="22"/>
      <c r="J390" s="22"/>
      <c r="K390" s="22"/>
      <c r="L390" s="754"/>
      <c r="M390" s="22"/>
      <c r="N390" s="22"/>
      <c r="O390" s="22"/>
      <c r="P390" s="22"/>
      <c r="Q390" s="22"/>
      <c r="R390" s="22"/>
      <c r="S390" s="22"/>
      <c r="T390" s="22"/>
      <c r="U390" s="22"/>
      <c r="V390" s="22"/>
      <c r="W390" s="22"/>
      <c r="X390" s="22"/>
      <c r="Y390" s="22"/>
      <c r="Z390" s="22"/>
      <c r="AA390" s="22"/>
      <c r="AB390" s="22"/>
      <c r="AC390" s="22"/>
      <c r="AD390" s="22"/>
      <c r="AE390" s="22"/>
      <c r="AF390" s="22"/>
      <c r="AG390" s="22"/>
      <c r="AH390" s="22"/>
      <c r="AJ390" s="22"/>
      <c r="AK390" s="22"/>
      <c r="AL390" s="22"/>
      <c r="AM390" s="22"/>
      <c r="AN390" s="22"/>
      <c r="AO390" s="22"/>
      <c r="AP390" s="22"/>
      <c r="AQ390" s="22"/>
      <c r="AR390" s="22"/>
      <c r="AS390" s="22"/>
      <c r="AT390" s="22"/>
      <c r="AU390" s="22"/>
      <c r="AV390" s="22"/>
      <c r="AW390" s="22"/>
      <c r="AX390" s="22"/>
      <c r="AY390" s="22"/>
      <c r="AZ390" s="22"/>
      <c r="BA390" s="22"/>
    </row>
    <row r="391">
      <c r="A391" s="22"/>
      <c r="B391" s="22"/>
      <c r="C391" s="22"/>
      <c r="D391" s="22"/>
      <c r="E391" s="22"/>
      <c r="F391" s="22"/>
      <c r="G391" s="22"/>
      <c r="H391" s="752"/>
      <c r="I391" s="22"/>
      <c r="J391" s="22"/>
      <c r="K391" s="22"/>
      <c r="L391" s="754"/>
      <c r="M391" s="22"/>
      <c r="N391" s="22"/>
      <c r="O391" s="22"/>
      <c r="P391" s="22"/>
      <c r="Q391" s="22"/>
      <c r="R391" s="22"/>
      <c r="S391" s="22"/>
      <c r="T391" s="22"/>
      <c r="U391" s="22"/>
      <c r="V391" s="22"/>
      <c r="W391" s="22"/>
      <c r="X391" s="22"/>
      <c r="Y391" s="22"/>
      <c r="Z391" s="22"/>
      <c r="AA391" s="22"/>
      <c r="AB391" s="22"/>
      <c r="AC391" s="22"/>
      <c r="AD391" s="22"/>
      <c r="AE391" s="22"/>
      <c r="AF391" s="22"/>
      <c r="AG391" s="22"/>
      <c r="AH391" s="22"/>
      <c r="AJ391" s="22"/>
      <c r="AK391" s="22"/>
      <c r="AL391" s="22"/>
      <c r="AM391" s="22"/>
      <c r="AN391" s="22"/>
      <c r="AO391" s="22"/>
      <c r="AP391" s="22"/>
      <c r="AQ391" s="22"/>
      <c r="AR391" s="22"/>
      <c r="AS391" s="22"/>
      <c r="AT391" s="22"/>
      <c r="AU391" s="22"/>
      <c r="AV391" s="22"/>
      <c r="AW391" s="22"/>
      <c r="AX391" s="22"/>
      <c r="AY391" s="22"/>
      <c r="AZ391" s="22"/>
      <c r="BA391" s="22"/>
    </row>
    <row r="392">
      <c r="A392" s="22"/>
      <c r="B392" s="22"/>
      <c r="C392" s="22"/>
      <c r="D392" s="22"/>
      <c r="E392" s="22"/>
      <c r="F392" s="22"/>
      <c r="G392" s="22"/>
      <c r="H392" s="752"/>
      <c r="I392" s="22"/>
      <c r="J392" s="22"/>
      <c r="K392" s="22"/>
      <c r="L392" s="754"/>
      <c r="M392" s="22"/>
      <c r="N392" s="22"/>
      <c r="O392" s="22"/>
      <c r="P392" s="22"/>
      <c r="Q392" s="22"/>
      <c r="R392" s="22"/>
      <c r="S392" s="22"/>
      <c r="T392" s="22"/>
      <c r="U392" s="22"/>
      <c r="V392" s="22"/>
      <c r="W392" s="22"/>
      <c r="X392" s="22"/>
      <c r="Y392" s="22"/>
      <c r="Z392" s="22"/>
      <c r="AA392" s="22"/>
      <c r="AB392" s="22"/>
      <c r="AC392" s="22"/>
      <c r="AD392" s="22"/>
      <c r="AE392" s="22"/>
      <c r="AF392" s="22"/>
      <c r="AG392" s="22"/>
      <c r="AH392" s="22"/>
      <c r="AJ392" s="22"/>
      <c r="AK392" s="22"/>
      <c r="AL392" s="22"/>
      <c r="AM392" s="22"/>
      <c r="AN392" s="22"/>
      <c r="AO392" s="22"/>
      <c r="AP392" s="22"/>
      <c r="AQ392" s="22"/>
      <c r="AR392" s="22"/>
      <c r="AS392" s="22"/>
      <c r="AT392" s="22"/>
      <c r="AU392" s="22"/>
      <c r="AV392" s="22"/>
      <c r="AW392" s="22"/>
      <c r="AX392" s="22"/>
      <c r="AY392" s="22"/>
      <c r="AZ392" s="22"/>
      <c r="BA392" s="22"/>
    </row>
    <row r="393">
      <c r="A393" s="22"/>
      <c r="B393" s="22"/>
      <c r="C393" s="22"/>
      <c r="D393" s="22"/>
      <c r="E393" s="22"/>
      <c r="F393" s="22"/>
      <c r="G393" s="22"/>
      <c r="H393" s="752"/>
      <c r="I393" s="22"/>
      <c r="J393" s="22"/>
      <c r="K393" s="22"/>
      <c r="L393" s="754"/>
      <c r="M393" s="22"/>
      <c r="N393" s="22"/>
      <c r="O393" s="22"/>
      <c r="P393" s="22"/>
      <c r="Q393" s="22"/>
      <c r="R393" s="22"/>
      <c r="S393" s="22"/>
      <c r="T393" s="22"/>
      <c r="U393" s="22"/>
      <c r="V393" s="22"/>
      <c r="W393" s="22"/>
      <c r="X393" s="22"/>
      <c r="Y393" s="22"/>
      <c r="Z393" s="22"/>
      <c r="AA393" s="22"/>
      <c r="AB393" s="22"/>
      <c r="AC393" s="22"/>
      <c r="AD393" s="22"/>
      <c r="AE393" s="22"/>
      <c r="AF393" s="22"/>
      <c r="AG393" s="22"/>
      <c r="AH393" s="22"/>
      <c r="AJ393" s="22"/>
      <c r="AK393" s="22"/>
      <c r="AL393" s="22"/>
      <c r="AM393" s="22"/>
      <c r="AN393" s="22"/>
      <c r="AO393" s="22"/>
      <c r="AP393" s="22"/>
      <c r="AQ393" s="22"/>
      <c r="AR393" s="22"/>
      <c r="AS393" s="22"/>
      <c r="AT393" s="22"/>
      <c r="AU393" s="22"/>
      <c r="AV393" s="22"/>
      <c r="AW393" s="22"/>
      <c r="AX393" s="22"/>
      <c r="AY393" s="22"/>
      <c r="AZ393" s="22"/>
      <c r="BA393" s="22"/>
    </row>
    <row r="394">
      <c r="A394" s="22"/>
      <c r="B394" s="22"/>
      <c r="C394" s="22"/>
      <c r="D394" s="22"/>
      <c r="E394" s="22"/>
      <c r="F394" s="22"/>
      <c r="G394" s="22"/>
      <c r="H394" s="752"/>
      <c r="I394" s="22"/>
      <c r="J394" s="22"/>
      <c r="K394" s="22"/>
      <c r="L394" s="754"/>
      <c r="M394" s="22"/>
      <c r="N394" s="22"/>
      <c r="O394" s="22"/>
      <c r="P394" s="22"/>
      <c r="Q394" s="22"/>
      <c r="R394" s="22"/>
      <c r="S394" s="22"/>
      <c r="T394" s="22"/>
      <c r="U394" s="22"/>
      <c r="V394" s="22"/>
      <c r="W394" s="22"/>
      <c r="X394" s="22"/>
      <c r="Y394" s="22"/>
      <c r="Z394" s="22"/>
      <c r="AA394" s="22"/>
      <c r="AB394" s="22"/>
      <c r="AC394" s="22"/>
      <c r="AD394" s="22"/>
      <c r="AE394" s="22"/>
      <c r="AF394" s="22"/>
      <c r="AG394" s="22"/>
      <c r="AH394" s="22"/>
      <c r="AJ394" s="22"/>
      <c r="AK394" s="22"/>
      <c r="AL394" s="22"/>
      <c r="AM394" s="22"/>
      <c r="AN394" s="22"/>
      <c r="AO394" s="22"/>
      <c r="AP394" s="22"/>
      <c r="AQ394" s="22"/>
      <c r="AR394" s="22"/>
      <c r="AS394" s="22"/>
      <c r="AT394" s="22"/>
      <c r="AU394" s="22"/>
      <c r="AV394" s="22"/>
      <c r="AW394" s="22"/>
      <c r="AX394" s="22"/>
      <c r="AY394" s="22"/>
      <c r="AZ394" s="22"/>
      <c r="BA394" s="22"/>
    </row>
    <row r="395">
      <c r="A395" s="22"/>
      <c r="B395" s="22"/>
      <c r="C395" s="22"/>
      <c r="D395" s="22"/>
      <c r="E395" s="22"/>
      <c r="F395" s="22"/>
      <c r="G395" s="22"/>
      <c r="H395" s="752"/>
      <c r="I395" s="22"/>
      <c r="J395" s="22"/>
      <c r="K395" s="22"/>
      <c r="L395" s="754"/>
      <c r="M395" s="22"/>
      <c r="N395" s="22"/>
      <c r="O395" s="22"/>
      <c r="P395" s="22"/>
      <c r="Q395" s="22"/>
      <c r="R395" s="22"/>
      <c r="S395" s="22"/>
      <c r="T395" s="22"/>
      <c r="U395" s="22"/>
      <c r="V395" s="22"/>
      <c r="W395" s="22"/>
      <c r="X395" s="22"/>
      <c r="Y395" s="22"/>
      <c r="Z395" s="22"/>
      <c r="AA395" s="22"/>
      <c r="AB395" s="22"/>
      <c r="AC395" s="22"/>
      <c r="AD395" s="22"/>
      <c r="AE395" s="22"/>
      <c r="AF395" s="22"/>
      <c r="AG395" s="22"/>
      <c r="AH395" s="22"/>
      <c r="AJ395" s="22"/>
      <c r="AK395" s="22"/>
      <c r="AL395" s="22"/>
      <c r="AM395" s="22"/>
      <c r="AN395" s="22"/>
      <c r="AO395" s="22"/>
      <c r="AP395" s="22"/>
      <c r="AQ395" s="22"/>
      <c r="AR395" s="22"/>
      <c r="AS395" s="22"/>
      <c r="AT395" s="22"/>
      <c r="AU395" s="22"/>
      <c r="AV395" s="22"/>
      <c r="AW395" s="22"/>
      <c r="AX395" s="22"/>
      <c r="AY395" s="22"/>
      <c r="AZ395" s="22"/>
      <c r="BA395" s="22"/>
    </row>
    <row r="396">
      <c r="A396" s="22"/>
      <c r="B396" s="22"/>
      <c r="C396" s="22"/>
      <c r="D396" s="22"/>
      <c r="E396" s="22"/>
      <c r="F396" s="22"/>
      <c r="G396" s="22"/>
      <c r="H396" s="752"/>
      <c r="I396" s="22"/>
      <c r="J396" s="22"/>
      <c r="K396" s="22"/>
      <c r="L396" s="754"/>
      <c r="M396" s="22"/>
      <c r="N396" s="22"/>
      <c r="O396" s="22"/>
      <c r="P396" s="22"/>
      <c r="Q396" s="22"/>
      <c r="R396" s="22"/>
      <c r="S396" s="22"/>
      <c r="T396" s="22"/>
      <c r="U396" s="22"/>
      <c r="V396" s="22"/>
      <c r="W396" s="22"/>
      <c r="X396" s="22"/>
      <c r="Y396" s="22"/>
      <c r="Z396" s="22"/>
      <c r="AA396" s="22"/>
      <c r="AB396" s="22"/>
      <c r="AC396" s="22"/>
      <c r="AD396" s="22"/>
      <c r="AE396" s="22"/>
      <c r="AF396" s="22"/>
      <c r="AG396" s="22"/>
      <c r="AH396" s="22"/>
      <c r="AJ396" s="22"/>
      <c r="AK396" s="22"/>
      <c r="AL396" s="22"/>
      <c r="AM396" s="22"/>
      <c r="AN396" s="22"/>
      <c r="AO396" s="22"/>
      <c r="AP396" s="22"/>
      <c r="AQ396" s="22"/>
      <c r="AR396" s="22"/>
      <c r="AS396" s="22"/>
      <c r="AT396" s="22"/>
      <c r="AU396" s="22"/>
      <c r="AV396" s="22"/>
      <c r="AW396" s="22"/>
      <c r="AX396" s="22"/>
      <c r="AY396" s="22"/>
      <c r="AZ396" s="22"/>
      <c r="BA396" s="22"/>
    </row>
    <row r="397">
      <c r="A397" s="22"/>
      <c r="B397" s="22"/>
      <c r="C397" s="22"/>
      <c r="D397" s="22"/>
      <c r="E397" s="22"/>
      <c r="F397" s="22"/>
      <c r="G397" s="22"/>
      <c r="H397" s="752"/>
      <c r="I397" s="22"/>
      <c r="J397" s="22"/>
      <c r="K397" s="22"/>
      <c r="L397" s="754"/>
      <c r="M397" s="22"/>
      <c r="N397" s="22"/>
      <c r="O397" s="22"/>
      <c r="P397" s="22"/>
      <c r="Q397" s="22"/>
      <c r="R397" s="22"/>
      <c r="S397" s="22"/>
      <c r="T397" s="22"/>
      <c r="U397" s="22"/>
      <c r="V397" s="22"/>
      <c r="W397" s="22"/>
      <c r="X397" s="22"/>
      <c r="Y397" s="22"/>
      <c r="Z397" s="22"/>
      <c r="AA397" s="22"/>
      <c r="AB397" s="22"/>
      <c r="AC397" s="22"/>
      <c r="AD397" s="22"/>
      <c r="AE397" s="22"/>
      <c r="AF397" s="22"/>
      <c r="AG397" s="22"/>
      <c r="AH397" s="22"/>
      <c r="AJ397" s="22"/>
      <c r="AK397" s="22"/>
      <c r="AL397" s="22"/>
      <c r="AM397" s="22"/>
      <c r="AN397" s="22"/>
      <c r="AO397" s="22"/>
      <c r="AP397" s="22"/>
      <c r="AQ397" s="22"/>
      <c r="AR397" s="22"/>
      <c r="AS397" s="22"/>
      <c r="AT397" s="22"/>
      <c r="AU397" s="22"/>
      <c r="AV397" s="22"/>
      <c r="AW397" s="22"/>
      <c r="AX397" s="22"/>
      <c r="AY397" s="22"/>
      <c r="AZ397" s="22"/>
      <c r="BA397" s="22"/>
    </row>
    <row r="398">
      <c r="A398" s="22"/>
      <c r="B398" s="22"/>
      <c r="C398" s="22"/>
      <c r="D398" s="22"/>
      <c r="E398" s="22"/>
      <c r="F398" s="22"/>
      <c r="G398" s="22"/>
      <c r="H398" s="752"/>
      <c r="I398" s="22"/>
      <c r="J398" s="22"/>
      <c r="K398" s="22"/>
      <c r="L398" s="754"/>
      <c r="M398" s="22"/>
      <c r="N398" s="22"/>
      <c r="O398" s="22"/>
      <c r="P398" s="22"/>
      <c r="Q398" s="22"/>
      <c r="R398" s="22"/>
      <c r="S398" s="22"/>
      <c r="T398" s="22"/>
      <c r="U398" s="22"/>
      <c r="V398" s="22"/>
      <c r="W398" s="22"/>
      <c r="X398" s="22"/>
      <c r="Y398" s="22"/>
      <c r="Z398" s="22"/>
      <c r="AA398" s="22"/>
      <c r="AB398" s="22"/>
      <c r="AC398" s="22"/>
      <c r="AD398" s="22"/>
      <c r="AE398" s="22"/>
      <c r="AF398" s="22"/>
      <c r="AG398" s="22"/>
      <c r="AH398" s="22"/>
      <c r="AJ398" s="22"/>
      <c r="AK398" s="22"/>
      <c r="AL398" s="22"/>
      <c r="AM398" s="22"/>
      <c r="AN398" s="22"/>
      <c r="AO398" s="22"/>
      <c r="AP398" s="22"/>
      <c r="AQ398" s="22"/>
      <c r="AR398" s="22"/>
      <c r="AS398" s="22"/>
      <c r="AT398" s="22"/>
      <c r="AU398" s="22"/>
      <c r="AV398" s="22"/>
      <c r="AW398" s="22"/>
      <c r="AX398" s="22"/>
      <c r="AY398" s="22"/>
      <c r="AZ398" s="22"/>
      <c r="BA398" s="22"/>
    </row>
    <row r="399">
      <c r="A399" s="22"/>
      <c r="B399" s="22"/>
      <c r="C399" s="22"/>
      <c r="D399" s="22"/>
      <c r="E399" s="22"/>
      <c r="F399" s="22"/>
      <c r="G399" s="22"/>
      <c r="H399" s="752"/>
      <c r="I399" s="22"/>
      <c r="J399" s="22"/>
      <c r="K399" s="22"/>
      <c r="L399" s="754"/>
      <c r="M399" s="22"/>
      <c r="N399" s="22"/>
      <c r="O399" s="22"/>
      <c r="P399" s="22"/>
      <c r="Q399" s="22"/>
      <c r="R399" s="22"/>
      <c r="S399" s="22"/>
      <c r="T399" s="22"/>
      <c r="U399" s="22"/>
      <c r="V399" s="22"/>
      <c r="W399" s="22"/>
      <c r="X399" s="22"/>
      <c r="Y399" s="22"/>
      <c r="Z399" s="22"/>
      <c r="AA399" s="22"/>
      <c r="AB399" s="22"/>
      <c r="AC399" s="22"/>
      <c r="AD399" s="22"/>
      <c r="AE399" s="22"/>
      <c r="AF399" s="22"/>
      <c r="AG399" s="22"/>
      <c r="AH399" s="22"/>
      <c r="AJ399" s="22"/>
      <c r="AK399" s="22"/>
      <c r="AL399" s="22"/>
      <c r="AM399" s="22"/>
      <c r="AN399" s="22"/>
      <c r="AO399" s="22"/>
      <c r="AP399" s="22"/>
      <c r="AQ399" s="22"/>
      <c r="AR399" s="22"/>
      <c r="AS399" s="22"/>
      <c r="AT399" s="22"/>
      <c r="AU399" s="22"/>
      <c r="AV399" s="22"/>
      <c r="AW399" s="22"/>
      <c r="AX399" s="22"/>
      <c r="AY399" s="22"/>
      <c r="AZ399" s="22"/>
      <c r="BA399" s="22"/>
    </row>
    <row r="400">
      <c r="A400" s="22"/>
      <c r="B400" s="22"/>
      <c r="C400" s="22"/>
      <c r="D400" s="22"/>
      <c r="E400" s="22"/>
      <c r="F400" s="22"/>
      <c r="G400" s="22"/>
      <c r="H400" s="752"/>
      <c r="I400" s="22"/>
      <c r="J400" s="22"/>
      <c r="K400" s="22"/>
      <c r="L400" s="754"/>
      <c r="M400" s="22"/>
      <c r="N400" s="22"/>
      <c r="O400" s="22"/>
      <c r="P400" s="22"/>
      <c r="Q400" s="22"/>
      <c r="R400" s="22"/>
      <c r="S400" s="22"/>
      <c r="T400" s="22"/>
      <c r="U400" s="22"/>
      <c r="V400" s="22"/>
      <c r="W400" s="22"/>
      <c r="X400" s="22"/>
      <c r="Y400" s="22"/>
      <c r="Z400" s="22"/>
      <c r="AA400" s="22"/>
      <c r="AB400" s="22"/>
      <c r="AC400" s="22"/>
      <c r="AD400" s="22"/>
      <c r="AE400" s="22"/>
      <c r="AF400" s="22"/>
      <c r="AG400" s="22"/>
      <c r="AH400" s="22"/>
      <c r="AJ400" s="22"/>
      <c r="AK400" s="22"/>
      <c r="AL400" s="22"/>
      <c r="AM400" s="22"/>
      <c r="AN400" s="22"/>
      <c r="AO400" s="22"/>
      <c r="AP400" s="22"/>
      <c r="AQ400" s="22"/>
      <c r="AR400" s="22"/>
      <c r="AS400" s="22"/>
      <c r="AT400" s="22"/>
      <c r="AU400" s="22"/>
      <c r="AV400" s="22"/>
      <c r="AW400" s="22"/>
      <c r="AX400" s="22"/>
      <c r="AY400" s="22"/>
      <c r="AZ400" s="22"/>
      <c r="BA400" s="22"/>
    </row>
    <row r="401">
      <c r="A401" s="22"/>
      <c r="B401" s="22"/>
      <c r="C401" s="22"/>
      <c r="D401" s="22"/>
      <c r="E401" s="22"/>
      <c r="F401" s="22"/>
      <c r="G401" s="22"/>
      <c r="H401" s="752"/>
      <c r="I401" s="22"/>
      <c r="J401" s="22"/>
      <c r="K401" s="22"/>
      <c r="L401" s="754"/>
      <c r="M401" s="22"/>
      <c r="N401" s="22"/>
      <c r="O401" s="22"/>
      <c r="P401" s="22"/>
      <c r="Q401" s="22"/>
      <c r="R401" s="22"/>
      <c r="S401" s="22"/>
      <c r="T401" s="22"/>
      <c r="U401" s="22"/>
      <c r="V401" s="22"/>
      <c r="W401" s="22"/>
      <c r="X401" s="22"/>
      <c r="Y401" s="22"/>
      <c r="Z401" s="22"/>
      <c r="AA401" s="22"/>
      <c r="AB401" s="22"/>
      <c r="AC401" s="22"/>
      <c r="AD401" s="22"/>
      <c r="AE401" s="22"/>
      <c r="AF401" s="22"/>
      <c r="AG401" s="22"/>
      <c r="AH401" s="22"/>
      <c r="AJ401" s="22"/>
      <c r="AK401" s="22"/>
      <c r="AL401" s="22"/>
      <c r="AM401" s="22"/>
      <c r="AN401" s="22"/>
      <c r="AO401" s="22"/>
      <c r="AP401" s="22"/>
      <c r="AQ401" s="22"/>
      <c r="AR401" s="22"/>
      <c r="AS401" s="22"/>
      <c r="AT401" s="22"/>
      <c r="AU401" s="22"/>
      <c r="AV401" s="22"/>
      <c r="AW401" s="22"/>
      <c r="AX401" s="22"/>
      <c r="AY401" s="22"/>
      <c r="AZ401" s="22"/>
      <c r="BA401" s="22"/>
    </row>
    <row r="402">
      <c r="A402" s="22"/>
      <c r="B402" s="22"/>
      <c r="C402" s="22"/>
      <c r="D402" s="22"/>
      <c r="E402" s="22"/>
      <c r="F402" s="22"/>
      <c r="G402" s="22"/>
      <c r="H402" s="752"/>
      <c r="I402" s="22"/>
      <c r="J402" s="22"/>
      <c r="K402" s="22"/>
      <c r="L402" s="754"/>
      <c r="M402" s="22"/>
      <c r="N402" s="22"/>
      <c r="O402" s="22"/>
      <c r="P402" s="22"/>
      <c r="Q402" s="22"/>
      <c r="R402" s="22"/>
      <c r="S402" s="22"/>
      <c r="T402" s="22"/>
      <c r="U402" s="22"/>
      <c r="V402" s="22"/>
      <c r="W402" s="22"/>
      <c r="X402" s="22"/>
      <c r="Y402" s="22"/>
      <c r="Z402" s="22"/>
      <c r="AA402" s="22"/>
      <c r="AB402" s="22"/>
      <c r="AC402" s="22"/>
      <c r="AD402" s="22"/>
      <c r="AE402" s="22"/>
      <c r="AF402" s="22"/>
      <c r="AG402" s="22"/>
      <c r="AH402" s="22"/>
      <c r="AJ402" s="22"/>
      <c r="AK402" s="22"/>
      <c r="AL402" s="22"/>
      <c r="AM402" s="22"/>
      <c r="AN402" s="22"/>
      <c r="AO402" s="22"/>
      <c r="AP402" s="22"/>
      <c r="AQ402" s="22"/>
      <c r="AR402" s="22"/>
      <c r="AS402" s="22"/>
      <c r="AT402" s="22"/>
      <c r="AU402" s="22"/>
      <c r="AV402" s="22"/>
      <c r="AW402" s="22"/>
      <c r="AX402" s="22"/>
      <c r="AY402" s="22"/>
      <c r="AZ402" s="22"/>
      <c r="BA402" s="22"/>
    </row>
    <row r="403">
      <c r="A403" s="22"/>
      <c r="B403" s="22"/>
      <c r="C403" s="22"/>
      <c r="D403" s="22"/>
      <c r="E403" s="22"/>
      <c r="F403" s="22"/>
      <c r="G403" s="22"/>
      <c r="H403" s="752"/>
      <c r="I403" s="22"/>
      <c r="J403" s="22"/>
      <c r="K403" s="22"/>
      <c r="L403" s="754"/>
      <c r="M403" s="22"/>
      <c r="N403" s="22"/>
      <c r="O403" s="22"/>
      <c r="P403" s="22"/>
      <c r="Q403" s="22"/>
      <c r="R403" s="22"/>
      <c r="S403" s="22"/>
      <c r="T403" s="22"/>
      <c r="U403" s="22"/>
      <c r="V403" s="22"/>
      <c r="W403" s="22"/>
      <c r="X403" s="22"/>
      <c r="Y403" s="22"/>
      <c r="Z403" s="22"/>
      <c r="AA403" s="22"/>
      <c r="AB403" s="22"/>
      <c r="AC403" s="22"/>
      <c r="AD403" s="22"/>
      <c r="AE403" s="22"/>
      <c r="AF403" s="22"/>
      <c r="AG403" s="22"/>
      <c r="AH403" s="22"/>
      <c r="AJ403" s="22"/>
      <c r="AK403" s="22"/>
      <c r="AL403" s="22"/>
      <c r="AM403" s="22"/>
      <c r="AN403" s="22"/>
      <c r="AO403" s="22"/>
      <c r="AP403" s="22"/>
      <c r="AQ403" s="22"/>
      <c r="AR403" s="22"/>
      <c r="AS403" s="22"/>
      <c r="AT403" s="22"/>
      <c r="AU403" s="22"/>
      <c r="AV403" s="22"/>
      <c r="AW403" s="22"/>
      <c r="AX403" s="22"/>
      <c r="AY403" s="22"/>
      <c r="AZ403" s="22"/>
      <c r="BA403" s="22"/>
    </row>
    <row r="404">
      <c r="A404" s="22"/>
      <c r="B404" s="22"/>
      <c r="C404" s="22"/>
      <c r="D404" s="22"/>
      <c r="E404" s="22"/>
      <c r="F404" s="22"/>
      <c r="G404" s="22"/>
      <c r="H404" s="752"/>
      <c r="I404" s="22"/>
      <c r="J404" s="22"/>
      <c r="K404" s="22"/>
      <c r="L404" s="754"/>
      <c r="M404" s="22"/>
      <c r="N404" s="22"/>
      <c r="O404" s="22"/>
      <c r="P404" s="22"/>
      <c r="Q404" s="22"/>
      <c r="R404" s="22"/>
      <c r="S404" s="22"/>
      <c r="T404" s="22"/>
      <c r="U404" s="22"/>
      <c r="V404" s="22"/>
      <c r="W404" s="22"/>
      <c r="X404" s="22"/>
      <c r="Y404" s="22"/>
      <c r="Z404" s="22"/>
      <c r="AA404" s="22"/>
      <c r="AB404" s="22"/>
      <c r="AC404" s="22"/>
      <c r="AD404" s="22"/>
      <c r="AE404" s="22"/>
      <c r="AF404" s="22"/>
      <c r="AG404" s="22"/>
      <c r="AH404" s="22"/>
      <c r="AJ404" s="22"/>
      <c r="AK404" s="22"/>
      <c r="AL404" s="22"/>
      <c r="AM404" s="22"/>
      <c r="AN404" s="22"/>
      <c r="AO404" s="22"/>
      <c r="AP404" s="22"/>
      <c r="AQ404" s="22"/>
      <c r="AR404" s="22"/>
      <c r="AS404" s="22"/>
      <c r="AT404" s="22"/>
      <c r="AU404" s="22"/>
      <c r="AV404" s="22"/>
      <c r="AW404" s="22"/>
      <c r="AX404" s="22"/>
      <c r="AY404" s="22"/>
      <c r="AZ404" s="22"/>
      <c r="BA404" s="22"/>
    </row>
    <row r="405">
      <c r="A405" s="22"/>
      <c r="B405" s="22"/>
      <c r="C405" s="22"/>
      <c r="D405" s="22"/>
      <c r="E405" s="22"/>
      <c r="F405" s="22"/>
      <c r="G405" s="22"/>
      <c r="H405" s="752"/>
      <c r="I405" s="22"/>
      <c r="J405" s="22"/>
      <c r="K405" s="22"/>
      <c r="L405" s="754"/>
      <c r="M405" s="22"/>
      <c r="N405" s="22"/>
      <c r="O405" s="22"/>
      <c r="P405" s="22"/>
      <c r="Q405" s="22"/>
      <c r="R405" s="22"/>
      <c r="S405" s="22"/>
      <c r="T405" s="22"/>
      <c r="U405" s="22"/>
      <c r="V405" s="22"/>
      <c r="W405" s="22"/>
      <c r="X405" s="22"/>
      <c r="Y405" s="22"/>
      <c r="Z405" s="22"/>
      <c r="AA405" s="22"/>
      <c r="AB405" s="22"/>
      <c r="AC405" s="22"/>
      <c r="AD405" s="22"/>
      <c r="AE405" s="22"/>
      <c r="AF405" s="22"/>
      <c r="AG405" s="22"/>
      <c r="AH405" s="22"/>
      <c r="AJ405" s="22"/>
      <c r="AK405" s="22"/>
      <c r="AL405" s="22"/>
      <c r="AM405" s="22"/>
      <c r="AN405" s="22"/>
      <c r="AO405" s="22"/>
      <c r="AP405" s="22"/>
      <c r="AQ405" s="22"/>
      <c r="AR405" s="22"/>
      <c r="AS405" s="22"/>
      <c r="AT405" s="22"/>
      <c r="AU405" s="22"/>
      <c r="AV405" s="22"/>
      <c r="AW405" s="22"/>
      <c r="AX405" s="22"/>
      <c r="AY405" s="22"/>
      <c r="AZ405" s="22"/>
      <c r="BA405" s="22"/>
    </row>
    <row r="406">
      <c r="A406" s="22"/>
      <c r="B406" s="22"/>
      <c r="C406" s="22"/>
      <c r="D406" s="22"/>
      <c r="E406" s="22"/>
      <c r="F406" s="22"/>
      <c r="G406" s="22"/>
      <c r="H406" s="752"/>
      <c r="I406" s="22"/>
      <c r="J406" s="22"/>
      <c r="K406" s="22"/>
      <c r="L406" s="754"/>
      <c r="M406" s="22"/>
      <c r="N406" s="22"/>
      <c r="O406" s="22"/>
      <c r="P406" s="22"/>
      <c r="Q406" s="22"/>
      <c r="R406" s="22"/>
      <c r="S406" s="22"/>
      <c r="T406" s="22"/>
      <c r="U406" s="22"/>
      <c r="V406" s="22"/>
      <c r="W406" s="22"/>
      <c r="X406" s="22"/>
      <c r="Y406" s="22"/>
      <c r="Z406" s="22"/>
      <c r="AA406" s="22"/>
      <c r="AB406" s="22"/>
      <c r="AC406" s="22"/>
      <c r="AD406" s="22"/>
      <c r="AE406" s="22"/>
      <c r="AF406" s="22"/>
      <c r="AG406" s="22"/>
      <c r="AH406" s="22"/>
      <c r="AJ406" s="22"/>
      <c r="AK406" s="22"/>
      <c r="AL406" s="22"/>
      <c r="AM406" s="22"/>
      <c r="AN406" s="22"/>
      <c r="AO406" s="22"/>
      <c r="AP406" s="22"/>
      <c r="AQ406" s="22"/>
      <c r="AR406" s="22"/>
      <c r="AS406" s="22"/>
      <c r="AT406" s="22"/>
      <c r="AU406" s="22"/>
      <c r="AV406" s="22"/>
      <c r="AW406" s="22"/>
      <c r="AX406" s="22"/>
      <c r="AY406" s="22"/>
      <c r="AZ406" s="22"/>
      <c r="BA406" s="22"/>
    </row>
    <row r="407">
      <c r="A407" s="22"/>
      <c r="B407" s="22"/>
      <c r="C407" s="22"/>
      <c r="D407" s="22"/>
      <c r="E407" s="22"/>
      <c r="F407" s="22"/>
      <c r="G407" s="22"/>
      <c r="H407" s="752"/>
      <c r="I407" s="22"/>
      <c r="J407" s="22"/>
      <c r="K407" s="22"/>
      <c r="L407" s="754"/>
      <c r="M407" s="22"/>
      <c r="N407" s="22"/>
      <c r="O407" s="22"/>
      <c r="P407" s="22"/>
      <c r="Q407" s="22"/>
      <c r="R407" s="22"/>
      <c r="S407" s="22"/>
      <c r="T407" s="22"/>
      <c r="U407" s="22"/>
      <c r="V407" s="22"/>
      <c r="W407" s="22"/>
      <c r="X407" s="22"/>
      <c r="Y407" s="22"/>
      <c r="Z407" s="22"/>
      <c r="AA407" s="22"/>
      <c r="AB407" s="22"/>
      <c r="AC407" s="22"/>
      <c r="AD407" s="22"/>
      <c r="AE407" s="22"/>
      <c r="AF407" s="22"/>
      <c r="AG407" s="22"/>
      <c r="AH407" s="22"/>
      <c r="AJ407" s="22"/>
      <c r="AK407" s="22"/>
      <c r="AL407" s="22"/>
      <c r="AM407" s="22"/>
      <c r="AN407" s="22"/>
      <c r="AO407" s="22"/>
      <c r="AP407" s="22"/>
      <c r="AQ407" s="22"/>
      <c r="AR407" s="22"/>
      <c r="AS407" s="22"/>
      <c r="AT407" s="22"/>
      <c r="AU407" s="22"/>
      <c r="AV407" s="22"/>
      <c r="AW407" s="22"/>
      <c r="AX407" s="22"/>
      <c r="AY407" s="22"/>
      <c r="AZ407" s="22"/>
      <c r="BA407" s="22"/>
    </row>
    <row r="408">
      <c r="A408" s="22"/>
      <c r="B408" s="22"/>
      <c r="C408" s="22"/>
      <c r="D408" s="22"/>
      <c r="E408" s="22"/>
      <c r="F408" s="22"/>
      <c r="G408" s="22"/>
      <c r="H408" s="752"/>
      <c r="I408" s="22"/>
      <c r="J408" s="22"/>
      <c r="K408" s="22"/>
      <c r="L408" s="754"/>
      <c r="M408" s="22"/>
      <c r="N408" s="22"/>
      <c r="O408" s="22"/>
      <c r="P408" s="22"/>
      <c r="Q408" s="22"/>
      <c r="R408" s="22"/>
      <c r="S408" s="22"/>
      <c r="T408" s="22"/>
      <c r="U408" s="22"/>
      <c r="V408" s="22"/>
      <c r="W408" s="22"/>
      <c r="X408" s="22"/>
      <c r="Y408" s="22"/>
      <c r="Z408" s="22"/>
      <c r="AA408" s="22"/>
      <c r="AB408" s="22"/>
      <c r="AC408" s="22"/>
      <c r="AD408" s="22"/>
      <c r="AE408" s="22"/>
      <c r="AF408" s="22"/>
      <c r="AG408" s="22"/>
      <c r="AH408" s="22"/>
      <c r="AJ408" s="22"/>
      <c r="AK408" s="22"/>
      <c r="AL408" s="22"/>
      <c r="AM408" s="22"/>
      <c r="AN408" s="22"/>
      <c r="AO408" s="22"/>
      <c r="AP408" s="22"/>
      <c r="AQ408" s="22"/>
      <c r="AR408" s="22"/>
      <c r="AS408" s="22"/>
      <c r="AT408" s="22"/>
      <c r="AU408" s="22"/>
      <c r="AV408" s="22"/>
      <c r="AW408" s="22"/>
      <c r="AX408" s="22"/>
      <c r="AY408" s="22"/>
      <c r="AZ408" s="22"/>
      <c r="BA408" s="22"/>
    </row>
    <row r="409">
      <c r="A409" s="22"/>
      <c r="B409" s="22"/>
      <c r="C409" s="22"/>
      <c r="D409" s="22"/>
      <c r="E409" s="22"/>
      <c r="F409" s="22"/>
      <c r="G409" s="22"/>
      <c r="H409" s="752"/>
      <c r="I409" s="22"/>
      <c r="J409" s="22"/>
      <c r="K409" s="22"/>
      <c r="L409" s="754"/>
      <c r="M409" s="22"/>
      <c r="N409" s="22"/>
      <c r="O409" s="22"/>
      <c r="P409" s="22"/>
      <c r="Q409" s="22"/>
      <c r="R409" s="22"/>
      <c r="S409" s="22"/>
      <c r="T409" s="22"/>
      <c r="U409" s="22"/>
      <c r="V409" s="22"/>
      <c r="W409" s="22"/>
      <c r="X409" s="22"/>
      <c r="Y409" s="22"/>
      <c r="Z409" s="22"/>
      <c r="AA409" s="22"/>
      <c r="AB409" s="22"/>
      <c r="AC409" s="22"/>
      <c r="AD409" s="22"/>
      <c r="AE409" s="22"/>
      <c r="AF409" s="22"/>
      <c r="AG409" s="22"/>
      <c r="AH409" s="22"/>
      <c r="AJ409" s="22"/>
      <c r="AK409" s="22"/>
      <c r="AL409" s="22"/>
      <c r="AM409" s="22"/>
      <c r="AN409" s="22"/>
      <c r="AO409" s="22"/>
      <c r="AP409" s="22"/>
      <c r="AQ409" s="22"/>
      <c r="AR409" s="22"/>
      <c r="AS409" s="22"/>
      <c r="AT409" s="22"/>
      <c r="AU409" s="22"/>
      <c r="AV409" s="22"/>
      <c r="AW409" s="22"/>
      <c r="AX409" s="22"/>
      <c r="AY409" s="22"/>
      <c r="AZ409" s="22"/>
      <c r="BA409" s="22"/>
    </row>
    <row r="410">
      <c r="A410" s="22"/>
      <c r="B410" s="22"/>
      <c r="C410" s="22"/>
      <c r="D410" s="22"/>
      <c r="E410" s="22"/>
      <c r="F410" s="22"/>
      <c r="G410" s="22"/>
      <c r="H410" s="752"/>
      <c r="I410" s="22"/>
      <c r="J410" s="22"/>
      <c r="K410" s="22"/>
      <c r="L410" s="754"/>
      <c r="M410" s="22"/>
      <c r="N410" s="22"/>
      <c r="O410" s="22"/>
      <c r="P410" s="22"/>
      <c r="Q410" s="22"/>
      <c r="R410" s="22"/>
      <c r="S410" s="22"/>
      <c r="T410" s="22"/>
      <c r="U410" s="22"/>
      <c r="V410" s="22"/>
      <c r="W410" s="22"/>
      <c r="X410" s="22"/>
      <c r="Y410" s="22"/>
      <c r="Z410" s="22"/>
      <c r="AA410" s="22"/>
      <c r="AB410" s="22"/>
      <c r="AC410" s="22"/>
      <c r="AD410" s="22"/>
      <c r="AE410" s="22"/>
      <c r="AF410" s="22"/>
      <c r="AG410" s="22"/>
      <c r="AH410" s="22"/>
      <c r="AJ410" s="22"/>
      <c r="AK410" s="22"/>
      <c r="AL410" s="22"/>
      <c r="AM410" s="22"/>
      <c r="AN410" s="22"/>
      <c r="AO410" s="22"/>
      <c r="AP410" s="22"/>
      <c r="AQ410" s="22"/>
      <c r="AR410" s="22"/>
      <c r="AS410" s="22"/>
      <c r="AT410" s="22"/>
      <c r="AU410" s="22"/>
      <c r="AV410" s="22"/>
      <c r="AW410" s="22"/>
      <c r="AX410" s="22"/>
      <c r="AY410" s="22"/>
      <c r="AZ410" s="22"/>
      <c r="BA410" s="22"/>
    </row>
    <row r="411">
      <c r="A411" s="22"/>
      <c r="B411" s="22"/>
      <c r="C411" s="22"/>
      <c r="D411" s="22"/>
      <c r="E411" s="22"/>
      <c r="F411" s="22"/>
      <c r="G411" s="22"/>
      <c r="H411" s="752"/>
      <c r="I411" s="22"/>
      <c r="J411" s="22"/>
      <c r="K411" s="22"/>
      <c r="L411" s="754"/>
      <c r="M411" s="22"/>
      <c r="N411" s="22"/>
      <c r="O411" s="22"/>
      <c r="P411" s="22"/>
      <c r="Q411" s="22"/>
      <c r="R411" s="22"/>
      <c r="S411" s="22"/>
      <c r="T411" s="22"/>
      <c r="U411" s="22"/>
      <c r="V411" s="22"/>
      <c r="W411" s="22"/>
      <c r="X411" s="22"/>
      <c r="Y411" s="22"/>
      <c r="Z411" s="22"/>
      <c r="AA411" s="22"/>
      <c r="AB411" s="22"/>
      <c r="AC411" s="22"/>
      <c r="AD411" s="22"/>
      <c r="AE411" s="22"/>
      <c r="AF411" s="22"/>
      <c r="AG411" s="22"/>
      <c r="AH411" s="22"/>
      <c r="AJ411" s="22"/>
      <c r="AK411" s="22"/>
      <c r="AL411" s="22"/>
      <c r="AM411" s="22"/>
      <c r="AN411" s="22"/>
      <c r="AO411" s="22"/>
      <c r="AP411" s="22"/>
      <c r="AQ411" s="22"/>
      <c r="AR411" s="22"/>
      <c r="AS411" s="22"/>
      <c r="AT411" s="22"/>
      <c r="AU411" s="22"/>
      <c r="AV411" s="22"/>
      <c r="AW411" s="22"/>
      <c r="AX411" s="22"/>
      <c r="AY411" s="22"/>
      <c r="AZ411" s="22"/>
      <c r="BA411" s="22"/>
    </row>
    <row r="412">
      <c r="A412" s="22"/>
      <c r="B412" s="22"/>
      <c r="C412" s="22"/>
      <c r="D412" s="22"/>
      <c r="E412" s="22"/>
      <c r="F412" s="22"/>
      <c r="G412" s="22"/>
      <c r="H412" s="752"/>
      <c r="I412" s="22"/>
      <c r="J412" s="22"/>
      <c r="K412" s="22"/>
      <c r="L412" s="754"/>
      <c r="M412" s="22"/>
      <c r="N412" s="22"/>
      <c r="O412" s="22"/>
      <c r="P412" s="22"/>
      <c r="Q412" s="22"/>
      <c r="R412" s="22"/>
      <c r="S412" s="22"/>
      <c r="T412" s="22"/>
      <c r="U412" s="22"/>
      <c r="V412" s="22"/>
      <c r="W412" s="22"/>
      <c r="X412" s="22"/>
      <c r="Y412" s="22"/>
      <c r="Z412" s="22"/>
      <c r="AA412" s="22"/>
      <c r="AB412" s="22"/>
      <c r="AC412" s="22"/>
      <c r="AD412" s="22"/>
      <c r="AE412" s="22"/>
      <c r="AF412" s="22"/>
      <c r="AG412" s="22"/>
      <c r="AH412" s="22"/>
      <c r="AJ412" s="22"/>
      <c r="AK412" s="22"/>
      <c r="AL412" s="22"/>
      <c r="AM412" s="22"/>
      <c r="AN412" s="22"/>
      <c r="AO412" s="22"/>
      <c r="AP412" s="22"/>
      <c r="AQ412" s="22"/>
      <c r="AR412" s="22"/>
      <c r="AS412" s="22"/>
      <c r="AT412" s="22"/>
      <c r="AU412" s="22"/>
      <c r="AV412" s="22"/>
      <c r="AW412" s="22"/>
      <c r="AX412" s="22"/>
      <c r="AY412" s="22"/>
      <c r="AZ412" s="22"/>
      <c r="BA412" s="22"/>
    </row>
    <row r="413">
      <c r="A413" s="22"/>
      <c r="B413" s="22"/>
      <c r="C413" s="22"/>
      <c r="D413" s="22"/>
      <c r="E413" s="22"/>
      <c r="F413" s="22"/>
      <c r="G413" s="22"/>
      <c r="H413" s="752"/>
      <c r="I413" s="22"/>
      <c r="J413" s="22"/>
      <c r="K413" s="22"/>
      <c r="L413" s="754"/>
      <c r="M413" s="22"/>
      <c r="N413" s="22"/>
      <c r="O413" s="22"/>
      <c r="P413" s="22"/>
      <c r="Q413" s="22"/>
      <c r="R413" s="22"/>
      <c r="S413" s="22"/>
      <c r="T413" s="22"/>
      <c r="U413" s="22"/>
      <c r="V413" s="22"/>
      <c r="W413" s="22"/>
      <c r="X413" s="22"/>
      <c r="Y413" s="22"/>
      <c r="Z413" s="22"/>
      <c r="AA413" s="22"/>
      <c r="AB413" s="22"/>
      <c r="AC413" s="22"/>
      <c r="AD413" s="22"/>
      <c r="AE413" s="22"/>
      <c r="AF413" s="22"/>
      <c r="AG413" s="22"/>
      <c r="AH413" s="22"/>
      <c r="AJ413" s="22"/>
      <c r="AK413" s="22"/>
      <c r="AL413" s="22"/>
      <c r="AM413" s="22"/>
      <c r="AN413" s="22"/>
      <c r="AO413" s="22"/>
      <c r="AP413" s="22"/>
      <c r="AQ413" s="22"/>
      <c r="AR413" s="22"/>
      <c r="AS413" s="22"/>
      <c r="AT413" s="22"/>
      <c r="AU413" s="22"/>
      <c r="AV413" s="22"/>
      <c r="AW413" s="22"/>
      <c r="AX413" s="22"/>
      <c r="AY413" s="22"/>
      <c r="AZ413" s="22"/>
      <c r="BA413" s="22"/>
    </row>
    <row r="414">
      <c r="A414" s="22"/>
      <c r="B414" s="22"/>
      <c r="C414" s="22"/>
      <c r="D414" s="22"/>
      <c r="E414" s="22"/>
      <c r="F414" s="22"/>
      <c r="G414" s="22"/>
      <c r="H414" s="752"/>
      <c r="I414" s="22"/>
      <c r="J414" s="22"/>
      <c r="K414" s="22"/>
      <c r="L414" s="754"/>
      <c r="M414" s="22"/>
      <c r="N414" s="22"/>
      <c r="O414" s="22"/>
      <c r="P414" s="22"/>
      <c r="Q414" s="22"/>
      <c r="R414" s="22"/>
      <c r="S414" s="22"/>
      <c r="T414" s="22"/>
      <c r="U414" s="22"/>
      <c r="V414" s="22"/>
      <c r="W414" s="22"/>
      <c r="X414" s="22"/>
      <c r="Y414" s="22"/>
      <c r="Z414" s="22"/>
      <c r="AA414" s="22"/>
      <c r="AB414" s="22"/>
      <c r="AC414" s="22"/>
      <c r="AD414" s="22"/>
      <c r="AE414" s="22"/>
      <c r="AF414" s="22"/>
      <c r="AG414" s="22"/>
      <c r="AH414" s="22"/>
      <c r="AJ414" s="22"/>
      <c r="AK414" s="22"/>
      <c r="AL414" s="22"/>
      <c r="AM414" s="22"/>
      <c r="AN414" s="22"/>
      <c r="AO414" s="22"/>
      <c r="AP414" s="22"/>
      <c r="AQ414" s="22"/>
      <c r="AR414" s="22"/>
      <c r="AS414" s="22"/>
      <c r="AT414" s="22"/>
      <c r="AU414" s="22"/>
      <c r="AV414" s="22"/>
      <c r="AW414" s="22"/>
      <c r="AX414" s="22"/>
      <c r="AY414" s="22"/>
      <c r="AZ414" s="22"/>
      <c r="BA414" s="22"/>
    </row>
    <row r="415">
      <c r="A415" s="22"/>
      <c r="B415" s="22"/>
      <c r="C415" s="22"/>
      <c r="D415" s="22"/>
      <c r="E415" s="22"/>
      <c r="F415" s="22"/>
      <c r="G415" s="22"/>
      <c r="H415" s="752"/>
      <c r="I415" s="22"/>
      <c r="J415" s="22"/>
      <c r="K415" s="22"/>
      <c r="L415" s="754"/>
      <c r="M415" s="22"/>
      <c r="N415" s="22"/>
      <c r="O415" s="22"/>
      <c r="P415" s="22"/>
      <c r="Q415" s="22"/>
      <c r="R415" s="22"/>
      <c r="S415" s="22"/>
      <c r="T415" s="22"/>
      <c r="U415" s="22"/>
      <c r="V415" s="22"/>
      <c r="W415" s="22"/>
      <c r="X415" s="22"/>
      <c r="Y415" s="22"/>
      <c r="Z415" s="22"/>
      <c r="AA415" s="22"/>
      <c r="AB415" s="22"/>
      <c r="AC415" s="22"/>
      <c r="AD415" s="22"/>
      <c r="AE415" s="22"/>
      <c r="AF415" s="22"/>
      <c r="AG415" s="22"/>
      <c r="AH415" s="22"/>
      <c r="AJ415" s="22"/>
      <c r="AK415" s="22"/>
      <c r="AL415" s="22"/>
      <c r="AM415" s="22"/>
      <c r="AN415" s="22"/>
      <c r="AO415" s="22"/>
      <c r="AP415" s="22"/>
      <c r="AQ415" s="22"/>
      <c r="AR415" s="22"/>
      <c r="AS415" s="22"/>
      <c r="AT415" s="22"/>
      <c r="AU415" s="22"/>
      <c r="AV415" s="22"/>
      <c r="AW415" s="22"/>
      <c r="AX415" s="22"/>
      <c r="AY415" s="22"/>
      <c r="AZ415" s="22"/>
      <c r="BA415" s="22"/>
    </row>
    <row r="416">
      <c r="A416" s="22"/>
      <c r="B416" s="22"/>
      <c r="C416" s="22"/>
      <c r="D416" s="22"/>
      <c r="E416" s="22"/>
      <c r="F416" s="22"/>
      <c r="G416" s="22"/>
      <c r="H416" s="752"/>
      <c r="I416" s="22"/>
      <c r="J416" s="22"/>
      <c r="K416" s="22"/>
      <c r="L416" s="754"/>
      <c r="M416" s="22"/>
      <c r="N416" s="22"/>
      <c r="O416" s="22"/>
      <c r="P416" s="22"/>
      <c r="Q416" s="22"/>
      <c r="R416" s="22"/>
      <c r="S416" s="22"/>
      <c r="T416" s="22"/>
      <c r="U416" s="22"/>
      <c r="V416" s="22"/>
      <c r="W416" s="22"/>
      <c r="X416" s="22"/>
      <c r="Y416" s="22"/>
      <c r="Z416" s="22"/>
      <c r="AA416" s="22"/>
      <c r="AB416" s="22"/>
      <c r="AC416" s="22"/>
      <c r="AD416" s="22"/>
      <c r="AE416" s="22"/>
      <c r="AF416" s="22"/>
      <c r="AG416" s="22"/>
      <c r="AH416" s="22"/>
      <c r="AJ416" s="22"/>
      <c r="AK416" s="22"/>
      <c r="AL416" s="22"/>
      <c r="AM416" s="22"/>
      <c r="AN416" s="22"/>
      <c r="AO416" s="22"/>
      <c r="AP416" s="22"/>
      <c r="AQ416" s="22"/>
      <c r="AR416" s="22"/>
      <c r="AS416" s="22"/>
      <c r="AT416" s="22"/>
      <c r="AU416" s="22"/>
      <c r="AV416" s="22"/>
      <c r="AW416" s="22"/>
      <c r="AX416" s="22"/>
      <c r="AY416" s="22"/>
      <c r="AZ416" s="22"/>
      <c r="BA416" s="22"/>
    </row>
    <row r="417">
      <c r="A417" s="22"/>
      <c r="B417" s="22"/>
      <c r="C417" s="22"/>
      <c r="D417" s="22"/>
      <c r="E417" s="22"/>
      <c r="F417" s="22"/>
      <c r="G417" s="22"/>
      <c r="H417" s="752"/>
      <c r="I417" s="22"/>
      <c r="J417" s="22"/>
      <c r="K417" s="22"/>
      <c r="L417" s="754"/>
      <c r="M417" s="22"/>
      <c r="N417" s="22"/>
      <c r="O417" s="22"/>
      <c r="P417" s="22"/>
      <c r="Q417" s="22"/>
      <c r="R417" s="22"/>
      <c r="S417" s="22"/>
      <c r="T417" s="22"/>
      <c r="U417" s="22"/>
      <c r="V417" s="22"/>
      <c r="W417" s="22"/>
      <c r="X417" s="22"/>
      <c r="Y417" s="22"/>
      <c r="Z417" s="22"/>
      <c r="AA417" s="22"/>
      <c r="AB417" s="22"/>
      <c r="AC417" s="22"/>
      <c r="AD417" s="22"/>
      <c r="AE417" s="22"/>
      <c r="AF417" s="22"/>
      <c r="AG417" s="22"/>
      <c r="AH417" s="22"/>
      <c r="AJ417" s="22"/>
      <c r="AK417" s="22"/>
      <c r="AL417" s="22"/>
      <c r="AM417" s="22"/>
      <c r="AN417" s="22"/>
      <c r="AO417" s="22"/>
      <c r="AP417" s="22"/>
      <c r="AQ417" s="22"/>
      <c r="AR417" s="22"/>
      <c r="AS417" s="22"/>
      <c r="AT417" s="22"/>
      <c r="AU417" s="22"/>
      <c r="AV417" s="22"/>
      <c r="AW417" s="22"/>
      <c r="AX417" s="22"/>
      <c r="AY417" s="22"/>
      <c r="AZ417" s="22"/>
      <c r="BA417" s="22"/>
    </row>
    <row r="418">
      <c r="A418" s="22"/>
      <c r="B418" s="22"/>
      <c r="C418" s="22"/>
      <c r="D418" s="22"/>
      <c r="E418" s="22"/>
      <c r="F418" s="22"/>
      <c r="G418" s="22"/>
      <c r="H418" s="752"/>
      <c r="I418" s="22"/>
      <c r="J418" s="22"/>
      <c r="K418" s="22"/>
      <c r="L418" s="754"/>
      <c r="M418" s="22"/>
      <c r="N418" s="22"/>
      <c r="O418" s="22"/>
      <c r="P418" s="22"/>
      <c r="Q418" s="22"/>
      <c r="R418" s="22"/>
      <c r="S418" s="22"/>
      <c r="T418" s="22"/>
      <c r="U418" s="22"/>
      <c r="V418" s="22"/>
      <c r="W418" s="22"/>
      <c r="X418" s="22"/>
      <c r="Y418" s="22"/>
      <c r="Z418" s="22"/>
      <c r="AA418" s="22"/>
      <c r="AB418" s="22"/>
      <c r="AC418" s="22"/>
      <c r="AD418" s="22"/>
      <c r="AE418" s="22"/>
      <c r="AF418" s="22"/>
      <c r="AG418" s="22"/>
      <c r="AH418" s="22"/>
      <c r="AJ418" s="22"/>
      <c r="AK418" s="22"/>
      <c r="AL418" s="22"/>
      <c r="AM418" s="22"/>
      <c r="AN418" s="22"/>
      <c r="AO418" s="22"/>
      <c r="AP418" s="22"/>
      <c r="AQ418" s="22"/>
      <c r="AR418" s="22"/>
      <c r="AS418" s="22"/>
      <c r="AT418" s="22"/>
      <c r="AU418" s="22"/>
      <c r="AV418" s="22"/>
      <c r="AW418" s="22"/>
      <c r="AX418" s="22"/>
      <c r="AY418" s="22"/>
      <c r="AZ418" s="22"/>
      <c r="BA418" s="22"/>
    </row>
    <row r="419">
      <c r="A419" s="22"/>
      <c r="B419" s="22"/>
      <c r="C419" s="22"/>
      <c r="D419" s="22"/>
      <c r="E419" s="22"/>
      <c r="F419" s="22"/>
      <c r="G419" s="22"/>
      <c r="H419" s="752"/>
      <c r="I419" s="22"/>
      <c r="J419" s="22"/>
      <c r="K419" s="22"/>
      <c r="L419" s="754"/>
      <c r="M419" s="22"/>
      <c r="N419" s="22"/>
      <c r="O419" s="22"/>
      <c r="P419" s="22"/>
      <c r="Q419" s="22"/>
      <c r="R419" s="22"/>
      <c r="S419" s="22"/>
      <c r="T419" s="22"/>
      <c r="U419" s="22"/>
      <c r="V419" s="22"/>
      <c r="W419" s="22"/>
      <c r="X419" s="22"/>
      <c r="Y419" s="22"/>
      <c r="Z419" s="22"/>
      <c r="AA419" s="22"/>
      <c r="AB419" s="22"/>
      <c r="AC419" s="22"/>
      <c r="AD419" s="22"/>
      <c r="AE419" s="22"/>
      <c r="AF419" s="22"/>
      <c r="AG419" s="22"/>
      <c r="AH419" s="22"/>
      <c r="AJ419" s="22"/>
      <c r="AK419" s="22"/>
      <c r="AL419" s="22"/>
      <c r="AM419" s="22"/>
      <c r="AN419" s="22"/>
      <c r="AO419" s="22"/>
      <c r="AP419" s="22"/>
      <c r="AQ419" s="22"/>
      <c r="AR419" s="22"/>
      <c r="AS419" s="22"/>
      <c r="AT419" s="22"/>
      <c r="AU419" s="22"/>
      <c r="AV419" s="22"/>
      <c r="AW419" s="22"/>
      <c r="AX419" s="22"/>
      <c r="AY419" s="22"/>
      <c r="AZ419" s="22"/>
      <c r="BA419" s="22"/>
    </row>
    <row r="420">
      <c r="A420" s="22"/>
      <c r="B420" s="22"/>
      <c r="C420" s="22"/>
      <c r="D420" s="22"/>
      <c r="E420" s="22"/>
      <c r="F420" s="22"/>
      <c r="G420" s="22"/>
      <c r="H420" s="752"/>
      <c r="I420" s="22"/>
      <c r="J420" s="22"/>
      <c r="K420" s="22"/>
      <c r="L420" s="754"/>
      <c r="M420" s="22"/>
      <c r="N420" s="22"/>
      <c r="O420" s="22"/>
      <c r="P420" s="22"/>
      <c r="Q420" s="22"/>
      <c r="R420" s="22"/>
      <c r="S420" s="22"/>
      <c r="T420" s="22"/>
      <c r="U420" s="22"/>
      <c r="V420" s="22"/>
      <c r="W420" s="22"/>
      <c r="X420" s="22"/>
      <c r="Y420" s="22"/>
      <c r="Z420" s="22"/>
      <c r="AA420" s="22"/>
      <c r="AB420" s="22"/>
      <c r="AC420" s="22"/>
      <c r="AD420" s="22"/>
      <c r="AE420" s="22"/>
      <c r="AF420" s="22"/>
      <c r="AG420" s="22"/>
      <c r="AH420" s="22"/>
      <c r="AJ420" s="22"/>
      <c r="AK420" s="22"/>
      <c r="AL420" s="22"/>
      <c r="AM420" s="22"/>
      <c r="AN420" s="22"/>
      <c r="AO420" s="22"/>
      <c r="AP420" s="22"/>
      <c r="AQ420" s="22"/>
      <c r="AR420" s="22"/>
      <c r="AS420" s="22"/>
      <c r="AT420" s="22"/>
      <c r="AU420" s="22"/>
      <c r="AV420" s="22"/>
      <c r="AW420" s="22"/>
      <c r="AX420" s="22"/>
      <c r="AY420" s="22"/>
      <c r="AZ420" s="22"/>
      <c r="BA420" s="22"/>
    </row>
    <row r="421">
      <c r="A421" s="22"/>
      <c r="B421" s="22"/>
      <c r="C421" s="22"/>
      <c r="D421" s="22"/>
      <c r="E421" s="22"/>
      <c r="F421" s="22"/>
      <c r="G421" s="22"/>
      <c r="H421" s="752"/>
      <c r="I421" s="22"/>
      <c r="J421" s="22"/>
      <c r="K421" s="22"/>
      <c r="L421" s="754"/>
      <c r="M421" s="22"/>
      <c r="N421" s="22"/>
      <c r="O421" s="22"/>
      <c r="P421" s="22"/>
      <c r="Q421" s="22"/>
      <c r="R421" s="22"/>
      <c r="S421" s="22"/>
      <c r="T421" s="22"/>
      <c r="U421" s="22"/>
      <c r="V421" s="22"/>
      <c r="W421" s="22"/>
      <c r="X421" s="22"/>
      <c r="Y421" s="22"/>
      <c r="Z421" s="22"/>
      <c r="AA421" s="22"/>
      <c r="AB421" s="22"/>
      <c r="AC421" s="22"/>
      <c r="AD421" s="22"/>
      <c r="AE421" s="22"/>
      <c r="AF421" s="22"/>
      <c r="AG421" s="22"/>
      <c r="AH421" s="22"/>
      <c r="AJ421" s="22"/>
      <c r="AK421" s="22"/>
      <c r="AL421" s="22"/>
      <c r="AM421" s="22"/>
      <c r="AN421" s="22"/>
      <c r="AO421" s="22"/>
      <c r="AP421" s="22"/>
      <c r="AQ421" s="22"/>
      <c r="AR421" s="22"/>
      <c r="AS421" s="22"/>
      <c r="AT421" s="22"/>
      <c r="AU421" s="22"/>
      <c r="AV421" s="22"/>
      <c r="AW421" s="22"/>
      <c r="AX421" s="22"/>
      <c r="AY421" s="22"/>
      <c r="AZ421" s="22"/>
      <c r="BA421" s="22"/>
    </row>
    <row r="422">
      <c r="A422" s="22"/>
      <c r="B422" s="22"/>
      <c r="C422" s="22"/>
      <c r="D422" s="22"/>
      <c r="E422" s="22"/>
      <c r="F422" s="22"/>
      <c r="G422" s="22"/>
      <c r="H422" s="752"/>
      <c r="I422" s="22"/>
      <c r="J422" s="22"/>
      <c r="K422" s="22"/>
      <c r="L422" s="754"/>
      <c r="M422" s="22"/>
      <c r="N422" s="22"/>
      <c r="O422" s="22"/>
      <c r="P422" s="22"/>
      <c r="Q422" s="22"/>
      <c r="R422" s="22"/>
      <c r="S422" s="22"/>
      <c r="T422" s="22"/>
      <c r="U422" s="22"/>
      <c r="V422" s="22"/>
      <c r="W422" s="22"/>
      <c r="X422" s="22"/>
      <c r="Y422" s="22"/>
      <c r="Z422" s="22"/>
      <c r="AA422" s="22"/>
      <c r="AB422" s="22"/>
      <c r="AC422" s="22"/>
      <c r="AD422" s="22"/>
      <c r="AE422" s="22"/>
      <c r="AF422" s="22"/>
      <c r="AG422" s="22"/>
      <c r="AH422" s="22"/>
      <c r="AJ422" s="22"/>
      <c r="AK422" s="22"/>
      <c r="AL422" s="22"/>
      <c r="AM422" s="22"/>
      <c r="AN422" s="22"/>
      <c r="AO422" s="22"/>
      <c r="AP422" s="22"/>
      <c r="AQ422" s="22"/>
      <c r="AR422" s="22"/>
      <c r="AS422" s="22"/>
      <c r="AT422" s="22"/>
      <c r="AU422" s="22"/>
      <c r="AV422" s="22"/>
      <c r="AW422" s="22"/>
      <c r="AX422" s="22"/>
      <c r="AY422" s="22"/>
      <c r="AZ422" s="22"/>
      <c r="BA422" s="22"/>
    </row>
    <row r="423">
      <c r="A423" s="22"/>
      <c r="B423" s="22"/>
      <c r="C423" s="22"/>
      <c r="D423" s="22"/>
      <c r="E423" s="22"/>
      <c r="F423" s="22"/>
      <c r="G423" s="22"/>
      <c r="H423" s="752"/>
      <c r="I423" s="22"/>
      <c r="J423" s="22"/>
      <c r="K423" s="22"/>
      <c r="L423" s="754"/>
      <c r="M423" s="22"/>
      <c r="N423" s="22"/>
      <c r="O423" s="22"/>
      <c r="P423" s="22"/>
      <c r="Q423" s="22"/>
      <c r="R423" s="22"/>
      <c r="S423" s="22"/>
      <c r="T423" s="22"/>
      <c r="U423" s="22"/>
      <c r="V423" s="22"/>
      <c r="W423" s="22"/>
      <c r="X423" s="22"/>
      <c r="Y423" s="22"/>
      <c r="Z423" s="22"/>
      <c r="AA423" s="22"/>
      <c r="AB423" s="22"/>
      <c r="AC423" s="22"/>
      <c r="AD423" s="22"/>
      <c r="AE423" s="22"/>
      <c r="AF423" s="22"/>
      <c r="AG423" s="22"/>
      <c r="AH423" s="22"/>
      <c r="AJ423" s="22"/>
      <c r="AK423" s="22"/>
      <c r="AL423" s="22"/>
      <c r="AM423" s="22"/>
      <c r="AN423" s="22"/>
      <c r="AO423" s="22"/>
      <c r="AP423" s="22"/>
      <c r="AQ423" s="22"/>
      <c r="AR423" s="22"/>
      <c r="AS423" s="22"/>
      <c r="AT423" s="22"/>
      <c r="AU423" s="22"/>
      <c r="AV423" s="22"/>
      <c r="AW423" s="22"/>
      <c r="AX423" s="22"/>
      <c r="AY423" s="22"/>
      <c r="AZ423" s="22"/>
      <c r="BA423" s="22"/>
    </row>
    <row r="424">
      <c r="A424" s="22"/>
      <c r="B424" s="22"/>
      <c r="C424" s="22"/>
      <c r="D424" s="22"/>
      <c r="E424" s="22"/>
      <c r="F424" s="22"/>
      <c r="G424" s="22"/>
      <c r="H424" s="752"/>
      <c r="I424" s="22"/>
      <c r="J424" s="22"/>
      <c r="K424" s="22"/>
      <c r="L424" s="754"/>
      <c r="M424" s="22"/>
      <c r="N424" s="22"/>
      <c r="O424" s="22"/>
      <c r="P424" s="22"/>
      <c r="Q424" s="22"/>
      <c r="R424" s="22"/>
      <c r="S424" s="22"/>
      <c r="T424" s="22"/>
      <c r="U424" s="22"/>
      <c r="V424" s="22"/>
      <c r="W424" s="22"/>
      <c r="X424" s="22"/>
      <c r="Y424" s="22"/>
      <c r="Z424" s="22"/>
      <c r="AA424" s="22"/>
      <c r="AB424" s="22"/>
      <c r="AC424" s="22"/>
      <c r="AD424" s="22"/>
      <c r="AE424" s="22"/>
      <c r="AF424" s="22"/>
      <c r="AG424" s="22"/>
      <c r="AH424" s="22"/>
      <c r="AJ424" s="22"/>
      <c r="AK424" s="22"/>
      <c r="AL424" s="22"/>
      <c r="AM424" s="22"/>
      <c r="AN424" s="22"/>
      <c r="AO424" s="22"/>
      <c r="AP424" s="22"/>
      <c r="AQ424" s="22"/>
      <c r="AR424" s="22"/>
      <c r="AS424" s="22"/>
      <c r="AT424" s="22"/>
      <c r="AU424" s="22"/>
      <c r="AV424" s="22"/>
      <c r="AW424" s="22"/>
      <c r="AX424" s="22"/>
      <c r="AY424" s="22"/>
      <c r="AZ424" s="22"/>
      <c r="BA424" s="22"/>
    </row>
    <row r="425">
      <c r="A425" s="22"/>
      <c r="B425" s="22"/>
      <c r="C425" s="22"/>
      <c r="D425" s="22"/>
      <c r="E425" s="22"/>
      <c r="F425" s="22"/>
      <c r="G425" s="22"/>
      <c r="H425" s="752"/>
      <c r="I425" s="22"/>
      <c r="J425" s="22"/>
      <c r="K425" s="22"/>
      <c r="L425" s="754"/>
      <c r="M425" s="22"/>
      <c r="N425" s="22"/>
      <c r="O425" s="22"/>
      <c r="P425" s="22"/>
      <c r="Q425" s="22"/>
      <c r="R425" s="22"/>
      <c r="S425" s="22"/>
      <c r="T425" s="22"/>
      <c r="U425" s="22"/>
      <c r="V425" s="22"/>
      <c r="W425" s="22"/>
      <c r="X425" s="22"/>
      <c r="Y425" s="22"/>
      <c r="Z425" s="22"/>
      <c r="AA425" s="22"/>
      <c r="AB425" s="22"/>
      <c r="AC425" s="22"/>
      <c r="AD425" s="22"/>
      <c r="AE425" s="22"/>
      <c r="AF425" s="22"/>
      <c r="AG425" s="22"/>
      <c r="AH425" s="22"/>
      <c r="AJ425" s="22"/>
      <c r="AK425" s="22"/>
      <c r="AL425" s="22"/>
      <c r="AM425" s="22"/>
      <c r="AN425" s="22"/>
      <c r="AO425" s="22"/>
      <c r="AP425" s="22"/>
      <c r="AQ425" s="22"/>
      <c r="AR425" s="22"/>
      <c r="AS425" s="22"/>
      <c r="AT425" s="22"/>
      <c r="AU425" s="22"/>
      <c r="AV425" s="22"/>
      <c r="AW425" s="22"/>
      <c r="AX425" s="22"/>
      <c r="AY425" s="22"/>
      <c r="AZ425" s="22"/>
      <c r="BA425" s="22"/>
    </row>
    <row r="426">
      <c r="A426" s="22"/>
      <c r="B426" s="22"/>
      <c r="C426" s="22"/>
      <c r="D426" s="22"/>
      <c r="E426" s="22"/>
      <c r="F426" s="22"/>
      <c r="G426" s="22"/>
      <c r="H426" s="752"/>
      <c r="I426" s="22"/>
      <c r="J426" s="22"/>
      <c r="K426" s="22"/>
      <c r="L426" s="754"/>
      <c r="M426" s="22"/>
      <c r="N426" s="22"/>
      <c r="O426" s="22"/>
      <c r="P426" s="22"/>
      <c r="Q426" s="22"/>
      <c r="R426" s="22"/>
      <c r="S426" s="22"/>
      <c r="T426" s="22"/>
      <c r="U426" s="22"/>
      <c r="V426" s="22"/>
      <c r="W426" s="22"/>
      <c r="X426" s="22"/>
      <c r="Y426" s="22"/>
      <c r="Z426" s="22"/>
      <c r="AA426" s="22"/>
      <c r="AB426" s="22"/>
      <c r="AC426" s="22"/>
      <c r="AD426" s="22"/>
      <c r="AE426" s="22"/>
      <c r="AF426" s="22"/>
      <c r="AG426" s="22"/>
      <c r="AH426" s="22"/>
      <c r="AJ426" s="22"/>
      <c r="AK426" s="22"/>
      <c r="AL426" s="22"/>
      <c r="AM426" s="22"/>
      <c r="AN426" s="22"/>
      <c r="AO426" s="22"/>
      <c r="AP426" s="22"/>
      <c r="AQ426" s="22"/>
      <c r="AR426" s="22"/>
      <c r="AS426" s="22"/>
      <c r="AT426" s="22"/>
      <c r="AU426" s="22"/>
      <c r="AV426" s="22"/>
      <c r="AW426" s="22"/>
      <c r="AX426" s="22"/>
      <c r="AY426" s="22"/>
      <c r="AZ426" s="22"/>
      <c r="BA426" s="22"/>
    </row>
    <row r="427">
      <c r="A427" s="22"/>
      <c r="B427" s="22"/>
      <c r="C427" s="22"/>
      <c r="D427" s="22"/>
      <c r="E427" s="22"/>
      <c r="F427" s="22"/>
      <c r="G427" s="22"/>
      <c r="H427" s="752"/>
      <c r="I427" s="22"/>
      <c r="J427" s="22"/>
      <c r="K427" s="22"/>
      <c r="L427" s="754"/>
      <c r="M427" s="22"/>
      <c r="N427" s="22"/>
      <c r="O427" s="22"/>
      <c r="P427" s="22"/>
      <c r="Q427" s="22"/>
      <c r="R427" s="22"/>
      <c r="S427" s="22"/>
      <c r="T427" s="22"/>
      <c r="U427" s="22"/>
      <c r="V427" s="22"/>
      <c r="W427" s="22"/>
      <c r="X427" s="22"/>
      <c r="Y427" s="22"/>
      <c r="Z427" s="22"/>
      <c r="AA427" s="22"/>
      <c r="AB427" s="22"/>
      <c r="AC427" s="22"/>
      <c r="AD427" s="22"/>
      <c r="AE427" s="22"/>
      <c r="AF427" s="22"/>
      <c r="AG427" s="22"/>
      <c r="AH427" s="22"/>
      <c r="AJ427" s="22"/>
      <c r="AK427" s="22"/>
      <c r="AL427" s="22"/>
      <c r="AM427" s="22"/>
      <c r="AN427" s="22"/>
      <c r="AO427" s="22"/>
      <c r="AP427" s="22"/>
      <c r="AQ427" s="22"/>
      <c r="AR427" s="22"/>
      <c r="AS427" s="22"/>
      <c r="AT427" s="22"/>
      <c r="AU427" s="22"/>
      <c r="AV427" s="22"/>
      <c r="AW427" s="22"/>
      <c r="AX427" s="22"/>
      <c r="AY427" s="22"/>
      <c r="AZ427" s="22"/>
      <c r="BA427" s="22"/>
    </row>
    <row r="428">
      <c r="A428" s="22"/>
      <c r="B428" s="22"/>
      <c r="C428" s="22"/>
      <c r="D428" s="22"/>
      <c r="E428" s="22"/>
      <c r="F428" s="22"/>
      <c r="G428" s="22"/>
      <c r="H428" s="752"/>
      <c r="I428" s="22"/>
      <c r="J428" s="22"/>
      <c r="K428" s="22"/>
      <c r="L428" s="754"/>
      <c r="M428" s="22"/>
      <c r="N428" s="22"/>
      <c r="O428" s="22"/>
      <c r="P428" s="22"/>
      <c r="Q428" s="22"/>
      <c r="R428" s="22"/>
      <c r="S428" s="22"/>
      <c r="T428" s="22"/>
      <c r="U428" s="22"/>
      <c r="V428" s="22"/>
      <c r="W428" s="22"/>
      <c r="X428" s="22"/>
      <c r="Y428" s="22"/>
      <c r="Z428" s="22"/>
      <c r="AA428" s="22"/>
      <c r="AB428" s="22"/>
      <c r="AC428" s="22"/>
      <c r="AD428" s="22"/>
      <c r="AE428" s="22"/>
      <c r="AF428" s="22"/>
      <c r="AG428" s="22"/>
      <c r="AH428" s="22"/>
      <c r="AJ428" s="22"/>
      <c r="AK428" s="22"/>
      <c r="AL428" s="22"/>
      <c r="AM428" s="22"/>
      <c r="AN428" s="22"/>
      <c r="AO428" s="22"/>
      <c r="AP428" s="22"/>
      <c r="AQ428" s="22"/>
      <c r="AR428" s="22"/>
      <c r="AS428" s="22"/>
      <c r="AT428" s="22"/>
      <c r="AU428" s="22"/>
      <c r="AV428" s="22"/>
      <c r="AW428" s="22"/>
      <c r="AX428" s="22"/>
      <c r="AY428" s="22"/>
      <c r="AZ428" s="22"/>
      <c r="BA428" s="22"/>
    </row>
    <row r="429">
      <c r="A429" s="22"/>
      <c r="B429" s="22"/>
      <c r="C429" s="22"/>
      <c r="D429" s="22"/>
      <c r="E429" s="22"/>
      <c r="F429" s="22"/>
      <c r="G429" s="22"/>
      <c r="H429" s="752"/>
      <c r="I429" s="22"/>
      <c r="J429" s="22"/>
      <c r="K429" s="22"/>
      <c r="L429" s="754"/>
      <c r="M429" s="22"/>
      <c r="N429" s="22"/>
      <c r="O429" s="22"/>
      <c r="P429" s="22"/>
      <c r="Q429" s="22"/>
      <c r="R429" s="22"/>
      <c r="S429" s="22"/>
      <c r="T429" s="22"/>
      <c r="U429" s="22"/>
      <c r="V429" s="22"/>
      <c r="W429" s="22"/>
      <c r="X429" s="22"/>
      <c r="Y429" s="22"/>
      <c r="Z429" s="22"/>
      <c r="AA429" s="22"/>
      <c r="AB429" s="22"/>
      <c r="AC429" s="22"/>
      <c r="AD429" s="22"/>
      <c r="AE429" s="22"/>
      <c r="AF429" s="22"/>
      <c r="AG429" s="22"/>
      <c r="AH429" s="22"/>
      <c r="AJ429" s="22"/>
      <c r="AK429" s="22"/>
      <c r="AL429" s="22"/>
      <c r="AM429" s="22"/>
      <c r="AN429" s="22"/>
      <c r="AO429" s="22"/>
      <c r="AP429" s="22"/>
      <c r="AQ429" s="22"/>
      <c r="AR429" s="22"/>
      <c r="AS429" s="22"/>
      <c r="AT429" s="22"/>
      <c r="AU429" s="22"/>
      <c r="AV429" s="22"/>
      <c r="AW429" s="22"/>
      <c r="AX429" s="22"/>
      <c r="AY429" s="22"/>
      <c r="AZ429" s="22"/>
      <c r="BA429" s="22"/>
    </row>
    <row r="430">
      <c r="A430" s="22"/>
      <c r="B430" s="22"/>
      <c r="C430" s="22"/>
      <c r="D430" s="22"/>
      <c r="E430" s="22"/>
      <c r="F430" s="22"/>
      <c r="G430" s="22"/>
      <c r="H430" s="752"/>
      <c r="I430" s="22"/>
      <c r="J430" s="22"/>
      <c r="K430" s="22"/>
      <c r="L430" s="754"/>
      <c r="M430" s="22"/>
      <c r="N430" s="22"/>
      <c r="O430" s="22"/>
      <c r="P430" s="22"/>
      <c r="Q430" s="22"/>
      <c r="R430" s="22"/>
      <c r="S430" s="22"/>
      <c r="T430" s="22"/>
      <c r="U430" s="22"/>
      <c r="V430" s="22"/>
      <c r="W430" s="22"/>
      <c r="X430" s="22"/>
      <c r="Y430" s="22"/>
      <c r="Z430" s="22"/>
      <c r="AA430" s="22"/>
      <c r="AB430" s="22"/>
      <c r="AC430" s="22"/>
      <c r="AD430" s="22"/>
      <c r="AE430" s="22"/>
      <c r="AF430" s="22"/>
      <c r="AG430" s="22"/>
      <c r="AH430" s="22"/>
      <c r="AJ430" s="22"/>
      <c r="AK430" s="22"/>
      <c r="AL430" s="22"/>
      <c r="AM430" s="22"/>
      <c r="AN430" s="22"/>
      <c r="AO430" s="22"/>
      <c r="AP430" s="22"/>
      <c r="AQ430" s="22"/>
      <c r="AR430" s="22"/>
      <c r="AS430" s="22"/>
      <c r="AT430" s="22"/>
      <c r="AU430" s="22"/>
      <c r="AV430" s="22"/>
      <c r="AW430" s="22"/>
      <c r="AX430" s="22"/>
      <c r="AY430" s="22"/>
      <c r="AZ430" s="22"/>
      <c r="BA430" s="22"/>
    </row>
    <row r="431">
      <c r="A431" s="22"/>
      <c r="B431" s="22"/>
      <c r="C431" s="22"/>
      <c r="D431" s="22"/>
      <c r="E431" s="22"/>
      <c r="F431" s="22"/>
      <c r="G431" s="22"/>
      <c r="H431" s="752"/>
      <c r="I431" s="22"/>
      <c r="J431" s="22"/>
      <c r="K431" s="22"/>
      <c r="L431" s="754"/>
      <c r="M431" s="22"/>
      <c r="N431" s="22"/>
      <c r="O431" s="22"/>
      <c r="P431" s="22"/>
      <c r="Q431" s="22"/>
      <c r="R431" s="22"/>
      <c r="S431" s="22"/>
      <c r="T431" s="22"/>
      <c r="U431" s="22"/>
      <c r="V431" s="22"/>
      <c r="W431" s="22"/>
      <c r="X431" s="22"/>
      <c r="Y431" s="22"/>
      <c r="Z431" s="22"/>
      <c r="AA431" s="22"/>
      <c r="AB431" s="22"/>
      <c r="AC431" s="22"/>
      <c r="AD431" s="22"/>
      <c r="AE431" s="22"/>
      <c r="AF431" s="22"/>
      <c r="AG431" s="22"/>
      <c r="AH431" s="22"/>
      <c r="AJ431" s="22"/>
      <c r="AK431" s="22"/>
      <c r="AL431" s="22"/>
      <c r="AM431" s="22"/>
      <c r="AN431" s="22"/>
      <c r="AO431" s="22"/>
      <c r="AP431" s="22"/>
      <c r="AQ431" s="22"/>
      <c r="AR431" s="22"/>
      <c r="AS431" s="22"/>
      <c r="AT431" s="22"/>
      <c r="AU431" s="22"/>
      <c r="AV431" s="22"/>
      <c r="AW431" s="22"/>
      <c r="AX431" s="22"/>
      <c r="AY431" s="22"/>
      <c r="AZ431" s="22"/>
      <c r="BA431" s="22"/>
    </row>
    <row r="432">
      <c r="A432" s="22"/>
      <c r="B432" s="22"/>
      <c r="C432" s="22"/>
      <c r="D432" s="22"/>
      <c r="E432" s="22"/>
      <c r="F432" s="22"/>
      <c r="G432" s="22"/>
      <c r="H432" s="752"/>
      <c r="I432" s="22"/>
      <c r="J432" s="22"/>
      <c r="K432" s="22"/>
      <c r="L432" s="754"/>
      <c r="M432" s="22"/>
      <c r="N432" s="22"/>
      <c r="O432" s="22"/>
      <c r="P432" s="22"/>
      <c r="Q432" s="22"/>
      <c r="R432" s="22"/>
      <c r="S432" s="22"/>
      <c r="T432" s="22"/>
      <c r="U432" s="22"/>
      <c r="V432" s="22"/>
      <c r="W432" s="22"/>
      <c r="X432" s="22"/>
      <c r="Y432" s="22"/>
      <c r="Z432" s="22"/>
      <c r="AA432" s="22"/>
      <c r="AB432" s="22"/>
      <c r="AC432" s="22"/>
      <c r="AD432" s="22"/>
      <c r="AE432" s="22"/>
      <c r="AF432" s="22"/>
      <c r="AG432" s="22"/>
      <c r="AH432" s="22"/>
      <c r="AJ432" s="22"/>
      <c r="AK432" s="22"/>
      <c r="AL432" s="22"/>
      <c r="AM432" s="22"/>
      <c r="AN432" s="22"/>
      <c r="AO432" s="22"/>
      <c r="AP432" s="22"/>
      <c r="AQ432" s="22"/>
      <c r="AR432" s="22"/>
      <c r="AS432" s="22"/>
      <c r="AT432" s="22"/>
      <c r="AU432" s="22"/>
      <c r="AV432" s="22"/>
      <c r="AW432" s="22"/>
      <c r="AX432" s="22"/>
      <c r="AY432" s="22"/>
      <c r="AZ432" s="22"/>
      <c r="BA432" s="22"/>
    </row>
    <row r="433">
      <c r="A433" s="22"/>
      <c r="B433" s="22"/>
      <c r="C433" s="22"/>
      <c r="D433" s="22"/>
      <c r="E433" s="22"/>
      <c r="F433" s="22"/>
      <c r="G433" s="22"/>
      <c r="H433" s="752"/>
      <c r="I433" s="22"/>
      <c r="J433" s="22"/>
      <c r="K433" s="22"/>
      <c r="L433" s="754"/>
      <c r="M433" s="22"/>
      <c r="N433" s="22"/>
      <c r="O433" s="22"/>
      <c r="P433" s="22"/>
      <c r="Q433" s="22"/>
      <c r="R433" s="22"/>
      <c r="S433" s="22"/>
      <c r="T433" s="22"/>
      <c r="U433" s="22"/>
      <c r="V433" s="22"/>
      <c r="W433" s="22"/>
      <c r="X433" s="22"/>
      <c r="Y433" s="22"/>
      <c r="Z433" s="22"/>
      <c r="AA433" s="22"/>
      <c r="AB433" s="22"/>
      <c r="AC433" s="22"/>
      <c r="AD433" s="22"/>
      <c r="AE433" s="22"/>
      <c r="AF433" s="22"/>
      <c r="AG433" s="22"/>
      <c r="AH433" s="22"/>
      <c r="AJ433" s="22"/>
      <c r="AK433" s="22"/>
      <c r="AL433" s="22"/>
      <c r="AM433" s="22"/>
      <c r="AN433" s="22"/>
      <c r="AO433" s="22"/>
      <c r="AP433" s="22"/>
      <c r="AQ433" s="22"/>
      <c r="AR433" s="22"/>
      <c r="AS433" s="22"/>
      <c r="AT433" s="22"/>
      <c r="AU433" s="22"/>
      <c r="AV433" s="22"/>
      <c r="AW433" s="22"/>
      <c r="AX433" s="22"/>
      <c r="AY433" s="22"/>
      <c r="AZ433" s="22"/>
      <c r="BA433" s="22"/>
    </row>
    <row r="434">
      <c r="A434" s="22"/>
      <c r="B434" s="22"/>
      <c r="C434" s="22"/>
      <c r="D434" s="22"/>
      <c r="E434" s="22"/>
      <c r="F434" s="22"/>
      <c r="G434" s="22"/>
      <c r="H434" s="752"/>
      <c r="I434" s="22"/>
      <c r="J434" s="22"/>
      <c r="K434" s="22"/>
      <c r="L434" s="754"/>
      <c r="M434" s="22"/>
      <c r="N434" s="22"/>
      <c r="O434" s="22"/>
      <c r="P434" s="22"/>
      <c r="Q434" s="22"/>
      <c r="R434" s="22"/>
      <c r="S434" s="22"/>
      <c r="T434" s="22"/>
      <c r="U434" s="22"/>
      <c r="V434" s="22"/>
      <c r="W434" s="22"/>
      <c r="X434" s="22"/>
      <c r="Y434" s="22"/>
      <c r="Z434" s="22"/>
      <c r="AA434" s="22"/>
      <c r="AB434" s="22"/>
      <c r="AC434" s="22"/>
      <c r="AD434" s="22"/>
      <c r="AE434" s="22"/>
      <c r="AF434" s="22"/>
      <c r="AG434" s="22"/>
      <c r="AH434" s="22"/>
      <c r="AJ434" s="22"/>
      <c r="AK434" s="22"/>
      <c r="AL434" s="22"/>
      <c r="AM434" s="22"/>
      <c r="AN434" s="22"/>
      <c r="AO434" s="22"/>
      <c r="AP434" s="22"/>
      <c r="AQ434" s="22"/>
      <c r="AR434" s="22"/>
      <c r="AS434" s="22"/>
      <c r="AT434" s="22"/>
      <c r="AU434" s="22"/>
      <c r="AV434" s="22"/>
      <c r="AW434" s="22"/>
      <c r="AX434" s="22"/>
      <c r="AY434" s="22"/>
      <c r="AZ434" s="22"/>
      <c r="BA434" s="22"/>
    </row>
    <row r="435">
      <c r="A435" s="22"/>
      <c r="B435" s="22"/>
      <c r="C435" s="22"/>
      <c r="D435" s="22"/>
      <c r="E435" s="22"/>
      <c r="F435" s="22"/>
      <c r="G435" s="22"/>
      <c r="H435" s="752"/>
      <c r="I435" s="22"/>
      <c r="J435" s="22"/>
      <c r="K435" s="22"/>
      <c r="L435" s="754"/>
      <c r="M435" s="22"/>
      <c r="N435" s="22"/>
      <c r="O435" s="22"/>
      <c r="P435" s="22"/>
      <c r="Q435" s="22"/>
      <c r="R435" s="22"/>
      <c r="S435" s="22"/>
      <c r="T435" s="22"/>
      <c r="U435" s="22"/>
      <c r="V435" s="22"/>
      <c r="W435" s="22"/>
      <c r="X435" s="22"/>
      <c r="Y435" s="22"/>
      <c r="Z435" s="22"/>
      <c r="AA435" s="22"/>
      <c r="AB435" s="22"/>
      <c r="AC435" s="22"/>
      <c r="AD435" s="22"/>
      <c r="AE435" s="22"/>
      <c r="AF435" s="22"/>
      <c r="AG435" s="22"/>
      <c r="AH435" s="22"/>
      <c r="AJ435" s="22"/>
      <c r="AK435" s="22"/>
      <c r="AL435" s="22"/>
      <c r="AM435" s="22"/>
      <c r="AN435" s="22"/>
      <c r="AO435" s="22"/>
      <c r="AP435" s="22"/>
      <c r="AQ435" s="22"/>
      <c r="AR435" s="22"/>
      <c r="AS435" s="22"/>
      <c r="AT435" s="22"/>
      <c r="AU435" s="22"/>
      <c r="AV435" s="22"/>
      <c r="AW435" s="22"/>
      <c r="AX435" s="22"/>
      <c r="AY435" s="22"/>
      <c r="AZ435" s="22"/>
      <c r="BA435" s="22"/>
    </row>
    <row r="436">
      <c r="A436" s="22"/>
      <c r="B436" s="22"/>
      <c r="C436" s="22"/>
      <c r="D436" s="22"/>
      <c r="E436" s="22"/>
      <c r="F436" s="22"/>
      <c r="G436" s="22"/>
      <c r="H436" s="752"/>
      <c r="I436" s="22"/>
      <c r="J436" s="22"/>
      <c r="K436" s="22"/>
      <c r="L436" s="754"/>
      <c r="M436" s="22"/>
      <c r="N436" s="22"/>
      <c r="O436" s="22"/>
      <c r="P436" s="22"/>
      <c r="Q436" s="22"/>
      <c r="R436" s="22"/>
      <c r="S436" s="22"/>
      <c r="T436" s="22"/>
      <c r="U436" s="22"/>
      <c r="V436" s="22"/>
      <c r="W436" s="22"/>
      <c r="X436" s="22"/>
      <c r="Y436" s="22"/>
      <c r="Z436" s="22"/>
      <c r="AA436" s="22"/>
      <c r="AB436" s="22"/>
      <c r="AC436" s="22"/>
      <c r="AD436" s="22"/>
      <c r="AE436" s="22"/>
      <c r="AF436" s="22"/>
      <c r="AG436" s="22"/>
      <c r="AH436" s="22"/>
      <c r="AJ436" s="22"/>
      <c r="AK436" s="22"/>
      <c r="AL436" s="22"/>
      <c r="AM436" s="22"/>
      <c r="AN436" s="22"/>
      <c r="AO436" s="22"/>
      <c r="AP436" s="22"/>
      <c r="AQ436" s="22"/>
      <c r="AR436" s="22"/>
      <c r="AS436" s="22"/>
      <c r="AT436" s="22"/>
      <c r="AU436" s="22"/>
      <c r="AV436" s="22"/>
      <c r="AW436" s="22"/>
      <c r="AX436" s="22"/>
      <c r="AY436" s="22"/>
      <c r="AZ436" s="22"/>
      <c r="BA436" s="22"/>
    </row>
    <row r="437">
      <c r="A437" s="22"/>
      <c r="B437" s="22"/>
      <c r="C437" s="22"/>
      <c r="D437" s="22"/>
      <c r="E437" s="22"/>
      <c r="F437" s="22"/>
      <c r="G437" s="22"/>
      <c r="H437" s="752"/>
      <c r="I437" s="22"/>
      <c r="J437" s="22"/>
      <c r="K437" s="22"/>
      <c r="L437" s="754"/>
      <c r="M437" s="22"/>
      <c r="N437" s="22"/>
      <c r="O437" s="22"/>
      <c r="P437" s="22"/>
      <c r="Q437" s="22"/>
      <c r="R437" s="22"/>
      <c r="S437" s="22"/>
      <c r="T437" s="22"/>
      <c r="U437" s="22"/>
      <c r="V437" s="22"/>
      <c r="W437" s="22"/>
      <c r="X437" s="22"/>
      <c r="Y437" s="22"/>
      <c r="Z437" s="22"/>
      <c r="AA437" s="22"/>
      <c r="AB437" s="22"/>
      <c r="AC437" s="22"/>
      <c r="AD437" s="22"/>
      <c r="AE437" s="22"/>
      <c r="AF437" s="22"/>
      <c r="AG437" s="22"/>
      <c r="AH437" s="22"/>
      <c r="AJ437" s="22"/>
      <c r="AK437" s="22"/>
      <c r="AL437" s="22"/>
      <c r="AM437" s="22"/>
      <c r="AN437" s="22"/>
      <c r="AO437" s="22"/>
      <c r="AP437" s="22"/>
      <c r="AQ437" s="22"/>
      <c r="AR437" s="22"/>
      <c r="AS437" s="22"/>
      <c r="AT437" s="22"/>
      <c r="AU437" s="22"/>
      <c r="AV437" s="22"/>
      <c r="AW437" s="22"/>
      <c r="AX437" s="22"/>
      <c r="AY437" s="22"/>
      <c r="AZ437" s="22"/>
      <c r="BA437" s="22"/>
    </row>
    <row r="438">
      <c r="A438" s="22"/>
      <c r="B438" s="22"/>
      <c r="C438" s="22"/>
      <c r="D438" s="22"/>
      <c r="E438" s="22"/>
      <c r="F438" s="22"/>
      <c r="G438" s="22"/>
      <c r="H438" s="752"/>
      <c r="I438" s="22"/>
      <c r="J438" s="22"/>
      <c r="K438" s="22"/>
      <c r="L438" s="754"/>
      <c r="M438" s="22"/>
      <c r="N438" s="22"/>
      <c r="O438" s="22"/>
      <c r="P438" s="22"/>
      <c r="Q438" s="22"/>
      <c r="R438" s="22"/>
      <c r="S438" s="22"/>
      <c r="T438" s="22"/>
      <c r="U438" s="22"/>
      <c r="V438" s="22"/>
      <c r="W438" s="22"/>
      <c r="X438" s="22"/>
      <c r="Y438" s="22"/>
      <c r="Z438" s="22"/>
      <c r="AA438" s="22"/>
      <c r="AB438" s="22"/>
      <c r="AC438" s="22"/>
      <c r="AD438" s="22"/>
      <c r="AE438" s="22"/>
      <c r="AF438" s="22"/>
      <c r="AG438" s="22"/>
      <c r="AH438" s="22"/>
      <c r="AJ438" s="22"/>
      <c r="AK438" s="22"/>
      <c r="AL438" s="22"/>
      <c r="AM438" s="22"/>
      <c r="AN438" s="22"/>
      <c r="AO438" s="22"/>
      <c r="AP438" s="22"/>
      <c r="AQ438" s="22"/>
      <c r="AR438" s="22"/>
      <c r="AS438" s="22"/>
      <c r="AT438" s="22"/>
      <c r="AU438" s="22"/>
      <c r="AV438" s="22"/>
      <c r="AW438" s="22"/>
      <c r="AX438" s="22"/>
      <c r="AY438" s="22"/>
      <c r="AZ438" s="22"/>
      <c r="BA438" s="22"/>
    </row>
    <row r="439">
      <c r="A439" s="22"/>
      <c r="B439" s="22"/>
      <c r="C439" s="22"/>
      <c r="D439" s="22"/>
      <c r="E439" s="22"/>
      <c r="F439" s="22"/>
      <c r="G439" s="22"/>
      <c r="H439" s="752"/>
      <c r="I439" s="22"/>
      <c r="J439" s="22"/>
      <c r="K439" s="22"/>
      <c r="L439" s="754"/>
      <c r="M439" s="22"/>
      <c r="N439" s="22"/>
      <c r="O439" s="22"/>
      <c r="P439" s="22"/>
      <c r="Q439" s="22"/>
      <c r="R439" s="22"/>
      <c r="S439" s="22"/>
      <c r="T439" s="22"/>
      <c r="U439" s="22"/>
      <c r="V439" s="22"/>
      <c r="W439" s="22"/>
      <c r="X439" s="22"/>
      <c r="Y439" s="22"/>
      <c r="Z439" s="22"/>
      <c r="AA439" s="22"/>
      <c r="AB439" s="22"/>
      <c r="AC439" s="22"/>
      <c r="AD439" s="22"/>
      <c r="AE439" s="22"/>
      <c r="AF439" s="22"/>
      <c r="AG439" s="22"/>
      <c r="AH439" s="22"/>
      <c r="AJ439" s="22"/>
      <c r="AK439" s="22"/>
      <c r="AL439" s="22"/>
      <c r="AM439" s="22"/>
      <c r="AN439" s="22"/>
      <c r="AO439" s="22"/>
      <c r="AP439" s="22"/>
      <c r="AQ439" s="22"/>
      <c r="AR439" s="22"/>
      <c r="AS439" s="22"/>
      <c r="AT439" s="22"/>
      <c r="AU439" s="22"/>
      <c r="AV439" s="22"/>
      <c r="AW439" s="22"/>
      <c r="AX439" s="22"/>
      <c r="AY439" s="22"/>
      <c r="AZ439" s="22"/>
      <c r="BA439" s="22"/>
    </row>
    <row r="440">
      <c r="A440" s="22"/>
      <c r="B440" s="22"/>
      <c r="C440" s="22"/>
      <c r="D440" s="22"/>
      <c r="E440" s="22"/>
      <c r="F440" s="22"/>
      <c r="G440" s="22"/>
      <c r="H440" s="752"/>
      <c r="I440" s="22"/>
      <c r="J440" s="22"/>
      <c r="K440" s="22"/>
      <c r="L440" s="754"/>
      <c r="M440" s="22"/>
      <c r="N440" s="22"/>
      <c r="O440" s="22"/>
      <c r="P440" s="22"/>
      <c r="Q440" s="22"/>
      <c r="R440" s="22"/>
      <c r="S440" s="22"/>
      <c r="T440" s="22"/>
      <c r="U440" s="22"/>
      <c r="V440" s="22"/>
      <c r="W440" s="22"/>
      <c r="X440" s="22"/>
      <c r="Y440" s="22"/>
      <c r="Z440" s="22"/>
      <c r="AA440" s="22"/>
      <c r="AB440" s="22"/>
      <c r="AC440" s="22"/>
      <c r="AD440" s="22"/>
      <c r="AE440" s="22"/>
      <c r="AF440" s="22"/>
      <c r="AG440" s="22"/>
      <c r="AH440" s="22"/>
      <c r="AJ440" s="22"/>
      <c r="AK440" s="22"/>
      <c r="AL440" s="22"/>
      <c r="AM440" s="22"/>
      <c r="AN440" s="22"/>
      <c r="AO440" s="22"/>
      <c r="AP440" s="22"/>
      <c r="AQ440" s="22"/>
      <c r="AR440" s="22"/>
      <c r="AS440" s="22"/>
      <c r="AT440" s="22"/>
      <c r="AU440" s="22"/>
      <c r="AV440" s="22"/>
      <c r="AW440" s="22"/>
      <c r="AX440" s="22"/>
      <c r="AY440" s="22"/>
      <c r="AZ440" s="22"/>
      <c r="BA440" s="22"/>
    </row>
    <row r="441">
      <c r="A441" s="22"/>
      <c r="B441" s="22"/>
      <c r="C441" s="22"/>
      <c r="D441" s="22"/>
      <c r="E441" s="22"/>
      <c r="F441" s="22"/>
      <c r="G441" s="22"/>
      <c r="H441" s="752"/>
      <c r="I441" s="22"/>
      <c r="J441" s="22"/>
      <c r="K441" s="22"/>
      <c r="L441" s="754"/>
      <c r="M441" s="22"/>
      <c r="N441" s="22"/>
      <c r="O441" s="22"/>
      <c r="P441" s="22"/>
      <c r="Q441" s="22"/>
      <c r="R441" s="22"/>
      <c r="S441" s="22"/>
      <c r="T441" s="22"/>
      <c r="U441" s="22"/>
      <c r="V441" s="22"/>
      <c r="W441" s="22"/>
      <c r="X441" s="22"/>
      <c r="Y441" s="22"/>
      <c r="Z441" s="22"/>
      <c r="AA441" s="22"/>
      <c r="AB441" s="22"/>
      <c r="AC441" s="22"/>
      <c r="AD441" s="22"/>
      <c r="AE441" s="22"/>
      <c r="AF441" s="22"/>
      <c r="AG441" s="22"/>
      <c r="AH441" s="22"/>
      <c r="AJ441" s="22"/>
      <c r="AK441" s="22"/>
      <c r="AL441" s="22"/>
      <c r="AM441" s="22"/>
      <c r="AN441" s="22"/>
      <c r="AO441" s="22"/>
      <c r="AP441" s="22"/>
      <c r="AQ441" s="22"/>
      <c r="AR441" s="22"/>
      <c r="AS441" s="22"/>
      <c r="AT441" s="22"/>
      <c r="AU441" s="22"/>
      <c r="AV441" s="22"/>
      <c r="AW441" s="22"/>
      <c r="AX441" s="22"/>
      <c r="AY441" s="22"/>
      <c r="AZ441" s="22"/>
      <c r="BA441" s="22"/>
    </row>
    <row r="442">
      <c r="A442" s="22"/>
      <c r="B442" s="22"/>
      <c r="C442" s="22"/>
      <c r="D442" s="22"/>
      <c r="E442" s="22"/>
      <c r="F442" s="22"/>
      <c r="G442" s="22"/>
      <c r="H442" s="752"/>
      <c r="I442" s="22"/>
      <c r="J442" s="22"/>
      <c r="K442" s="22"/>
      <c r="L442" s="754"/>
      <c r="M442" s="22"/>
      <c r="N442" s="22"/>
      <c r="O442" s="22"/>
      <c r="P442" s="22"/>
      <c r="Q442" s="22"/>
      <c r="R442" s="22"/>
      <c r="S442" s="22"/>
      <c r="T442" s="22"/>
      <c r="U442" s="22"/>
      <c r="V442" s="22"/>
      <c r="W442" s="22"/>
      <c r="X442" s="22"/>
      <c r="Y442" s="22"/>
      <c r="Z442" s="22"/>
      <c r="AA442" s="22"/>
      <c r="AB442" s="22"/>
      <c r="AC442" s="22"/>
      <c r="AD442" s="22"/>
      <c r="AE442" s="22"/>
      <c r="AF442" s="22"/>
      <c r="AG442" s="22"/>
      <c r="AH442" s="22"/>
      <c r="AJ442" s="22"/>
      <c r="AK442" s="22"/>
      <c r="AL442" s="22"/>
      <c r="AM442" s="22"/>
      <c r="AN442" s="22"/>
      <c r="AO442" s="22"/>
      <c r="AP442" s="22"/>
      <c r="AQ442" s="22"/>
      <c r="AR442" s="22"/>
      <c r="AS442" s="22"/>
      <c r="AT442" s="22"/>
      <c r="AU442" s="22"/>
      <c r="AV442" s="22"/>
      <c r="AW442" s="22"/>
      <c r="AX442" s="22"/>
      <c r="AY442" s="22"/>
      <c r="AZ442" s="22"/>
      <c r="BA442" s="22"/>
    </row>
    <row r="443">
      <c r="A443" s="22"/>
      <c r="B443" s="22"/>
      <c r="C443" s="22"/>
      <c r="D443" s="22"/>
      <c r="E443" s="22"/>
      <c r="F443" s="22"/>
      <c r="G443" s="22"/>
      <c r="H443" s="752"/>
      <c r="I443" s="22"/>
      <c r="J443" s="22"/>
      <c r="K443" s="22"/>
      <c r="L443" s="754"/>
      <c r="M443" s="22"/>
      <c r="N443" s="22"/>
      <c r="O443" s="22"/>
      <c r="P443" s="22"/>
      <c r="Q443" s="22"/>
      <c r="R443" s="22"/>
      <c r="S443" s="22"/>
      <c r="T443" s="22"/>
      <c r="U443" s="22"/>
      <c r="V443" s="22"/>
      <c r="W443" s="22"/>
      <c r="X443" s="22"/>
      <c r="Y443" s="22"/>
      <c r="Z443" s="22"/>
      <c r="AA443" s="22"/>
      <c r="AB443" s="22"/>
      <c r="AC443" s="22"/>
      <c r="AD443" s="22"/>
      <c r="AE443" s="22"/>
      <c r="AF443" s="22"/>
      <c r="AG443" s="22"/>
      <c r="AH443" s="22"/>
      <c r="AJ443" s="22"/>
      <c r="AK443" s="22"/>
      <c r="AL443" s="22"/>
      <c r="AM443" s="22"/>
      <c r="AN443" s="22"/>
      <c r="AO443" s="22"/>
      <c r="AP443" s="22"/>
      <c r="AQ443" s="22"/>
      <c r="AR443" s="22"/>
      <c r="AS443" s="22"/>
      <c r="AT443" s="22"/>
      <c r="AU443" s="22"/>
      <c r="AV443" s="22"/>
      <c r="AW443" s="22"/>
      <c r="AX443" s="22"/>
      <c r="AY443" s="22"/>
      <c r="AZ443" s="22"/>
      <c r="BA443" s="22"/>
    </row>
    <row r="444">
      <c r="A444" s="22"/>
      <c r="B444" s="22"/>
      <c r="C444" s="22"/>
      <c r="D444" s="22"/>
      <c r="E444" s="22"/>
      <c r="F444" s="22"/>
      <c r="G444" s="22"/>
      <c r="H444" s="752"/>
      <c r="I444" s="22"/>
      <c r="J444" s="22"/>
      <c r="K444" s="22"/>
      <c r="L444" s="754"/>
      <c r="M444" s="22"/>
      <c r="N444" s="22"/>
      <c r="O444" s="22"/>
      <c r="P444" s="22"/>
      <c r="Q444" s="22"/>
      <c r="R444" s="22"/>
      <c r="S444" s="22"/>
      <c r="T444" s="22"/>
      <c r="U444" s="22"/>
      <c r="V444" s="22"/>
      <c r="W444" s="22"/>
      <c r="X444" s="22"/>
      <c r="Y444" s="22"/>
      <c r="Z444" s="22"/>
      <c r="AA444" s="22"/>
      <c r="AB444" s="22"/>
      <c r="AC444" s="22"/>
      <c r="AD444" s="22"/>
      <c r="AE444" s="22"/>
      <c r="AF444" s="22"/>
      <c r="AG444" s="22"/>
      <c r="AH444" s="22"/>
      <c r="AJ444" s="22"/>
      <c r="AK444" s="22"/>
      <c r="AL444" s="22"/>
      <c r="AM444" s="22"/>
      <c r="AN444" s="22"/>
      <c r="AO444" s="22"/>
      <c r="AP444" s="22"/>
      <c r="AQ444" s="22"/>
      <c r="AR444" s="22"/>
      <c r="AS444" s="22"/>
      <c r="AT444" s="22"/>
      <c r="AU444" s="22"/>
      <c r="AV444" s="22"/>
      <c r="AW444" s="22"/>
      <c r="AX444" s="22"/>
      <c r="AY444" s="22"/>
      <c r="AZ444" s="22"/>
      <c r="BA444" s="22"/>
    </row>
    <row r="445">
      <c r="A445" s="22"/>
      <c r="B445" s="22"/>
      <c r="C445" s="22"/>
      <c r="D445" s="22"/>
      <c r="E445" s="22"/>
      <c r="F445" s="22"/>
      <c r="G445" s="22"/>
      <c r="H445" s="752"/>
      <c r="I445" s="22"/>
      <c r="J445" s="22"/>
      <c r="K445" s="22"/>
      <c r="L445" s="754"/>
      <c r="M445" s="22"/>
      <c r="N445" s="22"/>
      <c r="O445" s="22"/>
      <c r="P445" s="22"/>
      <c r="Q445" s="22"/>
      <c r="R445" s="22"/>
      <c r="S445" s="22"/>
      <c r="T445" s="22"/>
      <c r="U445" s="22"/>
      <c r="V445" s="22"/>
      <c r="W445" s="22"/>
      <c r="X445" s="22"/>
      <c r="Y445" s="22"/>
      <c r="Z445" s="22"/>
      <c r="AA445" s="22"/>
      <c r="AB445" s="22"/>
      <c r="AC445" s="22"/>
      <c r="AD445" s="22"/>
      <c r="AE445" s="22"/>
      <c r="AF445" s="22"/>
      <c r="AG445" s="22"/>
      <c r="AH445" s="22"/>
      <c r="AJ445" s="22"/>
      <c r="AK445" s="22"/>
      <c r="AL445" s="22"/>
      <c r="AM445" s="22"/>
      <c r="AN445" s="22"/>
      <c r="AO445" s="22"/>
      <c r="AP445" s="22"/>
      <c r="AQ445" s="22"/>
      <c r="AR445" s="22"/>
      <c r="AS445" s="22"/>
      <c r="AT445" s="22"/>
      <c r="AU445" s="22"/>
      <c r="AV445" s="22"/>
      <c r="AW445" s="22"/>
      <c r="AX445" s="22"/>
      <c r="AY445" s="22"/>
      <c r="AZ445" s="22"/>
      <c r="BA445" s="22"/>
    </row>
    <row r="446">
      <c r="A446" s="22"/>
      <c r="B446" s="22"/>
      <c r="C446" s="22"/>
      <c r="D446" s="22"/>
      <c r="E446" s="22"/>
      <c r="F446" s="22"/>
      <c r="G446" s="22"/>
      <c r="H446" s="752"/>
      <c r="I446" s="22"/>
      <c r="J446" s="22"/>
      <c r="K446" s="22"/>
      <c r="L446" s="754"/>
      <c r="M446" s="22"/>
      <c r="N446" s="22"/>
      <c r="O446" s="22"/>
      <c r="P446" s="22"/>
      <c r="Q446" s="22"/>
      <c r="R446" s="22"/>
      <c r="S446" s="22"/>
      <c r="T446" s="22"/>
      <c r="U446" s="22"/>
      <c r="V446" s="22"/>
      <c r="W446" s="22"/>
      <c r="X446" s="22"/>
      <c r="Y446" s="22"/>
      <c r="Z446" s="22"/>
      <c r="AA446" s="22"/>
      <c r="AB446" s="22"/>
      <c r="AC446" s="22"/>
      <c r="AD446" s="22"/>
      <c r="AE446" s="22"/>
      <c r="AF446" s="22"/>
      <c r="AG446" s="22"/>
      <c r="AH446" s="22"/>
      <c r="AJ446" s="22"/>
      <c r="AK446" s="22"/>
      <c r="AL446" s="22"/>
      <c r="AM446" s="22"/>
      <c r="AN446" s="22"/>
      <c r="AO446" s="22"/>
      <c r="AP446" s="22"/>
      <c r="AQ446" s="22"/>
      <c r="AR446" s="22"/>
      <c r="AS446" s="22"/>
      <c r="AT446" s="22"/>
      <c r="AU446" s="22"/>
      <c r="AV446" s="22"/>
      <c r="AW446" s="22"/>
      <c r="AX446" s="22"/>
      <c r="AY446" s="22"/>
      <c r="AZ446" s="22"/>
      <c r="BA446" s="22"/>
    </row>
    <row r="447">
      <c r="A447" s="22"/>
      <c r="B447" s="22"/>
      <c r="C447" s="22"/>
      <c r="D447" s="22"/>
      <c r="E447" s="22"/>
      <c r="F447" s="22"/>
      <c r="G447" s="22"/>
      <c r="H447" s="752"/>
      <c r="I447" s="22"/>
      <c r="J447" s="22"/>
      <c r="K447" s="22"/>
      <c r="L447" s="754"/>
      <c r="M447" s="22"/>
      <c r="N447" s="22"/>
      <c r="O447" s="22"/>
      <c r="P447" s="22"/>
      <c r="Q447" s="22"/>
      <c r="R447" s="22"/>
      <c r="S447" s="22"/>
      <c r="T447" s="22"/>
      <c r="U447" s="22"/>
      <c r="V447" s="22"/>
      <c r="W447" s="22"/>
      <c r="X447" s="22"/>
      <c r="Y447" s="22"/>
      <c r="Z447" s="22"/>
      <c r="AA447" s="22"/>
      <c r="AB447" s="22"/>
      <c r="AC447" s="22"/>
      <c r="AD447" s="22"/>
      <c r="AE447" s="22"/>
      <c r="AF447" s="22"/>
      <c r="AG447" s="22"/>
      <c r="AH447" s="22"/>
      <c r="AJ447" s="22"/>
      <c r="AK447" s="22"/>
      <c r="AL447" s="22"/>
      <c r="AM447" s="22"/>
      <c r="AN447" s="22"/>
      <c r="AO447" s="22"/>
      <c r="AP447" s="22"/>
      <c r="AQ447" s="22"/>
      <c r="AR447" s="22"/>
      <c r="AS447" s="22"/>
      <c r="AT447" s="22"/>
      <c r="AU447" s="22"/>
      <c r="AV447" s="22"/>
      <c r="AW447" s="22"/>
      <c r="AX447" s="22"/>
      <c r="AY447" s="22"/>
      <c r="AZ447" s="22"/>
      <c r="BA447" s="22"/>
    </row>
    <row r="448">
      <c r="A448" s="22"/>
      <c r="B448" s="22"/>
      <c r="C448" s="22"/>
      <c r="D448" s="22"/>
      <c r="E448" s="22"/>
      <c r="F448" s="22"/>
      <c r="G448" s="22"/>
      <c r="H448" s="752"/>
      <c r="I448" s="22"/>
      <c r="J448" s="22"/>
      <c r="K448" s="22"/>
      <c r="L448" s="754"/>
      <c r="M448" s="22"/>
      <c r="N448" s="22"/>
      <c r="O448" s="22"/>
      <c r="P448" s="22"/>
      <c r="Q448" s="22"/>
      <c r="R448" s="22"/>
      <c r="S448" s="22"/>
      <c r="T448" s="22"/>
      <c r="U448" s="22"/>
      <c r="V448" s="22"/>
      <c r="W448" s="22"/>
      <c r="X448" s="22"/>
      <c r="Y448" s="22"/>
      <c r="Z448" s="22"/>
      <c r="AA448" s="22"/>
      <c r="AB448" s="22"/>
      <c r="AC448" s="22"/>
      <c r="AD448" s="22"/>
      <c r="AE448" s="22"/>
      <c r="AF448" s="22"/>
      <c r="AG448" s="22"/>
      <c r="AH448" s="22"/>
      <c r="AJ448" s="22"/>
      <c r="AK448" s="22"/>
      <c r="AL448" s="22"/>
      <c r="AM448" s="22"/>
      <c r="AN448" s="22"/>
      <c r="AO448" s="22"/>
      <c r="AP448" s="22"/>
      <c r="AQ448" s="22"/>
      <c r="AR448" s="22"/>
      <c r="AS448" s="22"/>
      <c r="AT448" s="22"/>
      <c r="AU448" s="22"/>
      <c r="AV448" s="22"/>
      <c r="AW448" s="22"/>
      <c r="AX448" s="22"/>
      <c r="AY448" s="22"/>
      <c r="AZ448" s="22"/>
      <c r="BA448" s="22"/>
    </row>
    <row r="449">
      <c r="A449" s="22"/>
      <c r="B449" s="22"/>
      <c r="C449" s="22"/>
      <c r="D449" s="22"/>
      <c r="E449" s="22"/>
      <c r="F449" s="22"/>
      <c r="G449" s="22"/>
      <c r="H449" s="752"/>
      <c r="I449" s="22"/>
      <c r="J449" s="22"/>
      <c r="K449" s="22"/>
      <c r="L449" s="754"/>
      <c r="M449" s="22"/>
      <c r="N449" s="22"/>
      <c r="O449" s="22"/>
      <c r="P449" s="22"/>
      <c r="Q449" s="22"/>
      <c r="R449" s="22"/>
      <c r="S449" s="22"/>
      <c r="T449" s="22"/>
      <c r="U449" s="22"/>
      <c r="V449" s="22"/>
      <c r="W449" s="22"/>
      <c r="X449" s="22"/>
      <c r="Y449" s="22"/>
      <c r="Z449" s="22"/>
      <c r="AA449" s="22"/>
      <c r="AB449" s="22"/>
      <c r="AC449" s="22"/>
      <c r="AD449" s="22"/>
      <c r="AE449" s="22"/>
      <c r="AF449" s="22"/>
      <c r="AG449" s="22"/>
      <c r="AH449" s="22"/>
      <c r="AJ449" s="22"/>
      <c r="AK449" s="22"/>
      <c r="AL449" s="22"/>
      <c r="AM449" s="22"/>
      <c r="AN449" s="22"/>
      <c r="AO449" s="22"/>
      <c r="AP449" s="22"/>
      <c r="AQ449" s="22"/>
      <c r="AR449" s="22"/>
      <c r="AS449" s="22"/>
      <c r="AT449" s="22"/>
      <c r="AU449" s="22"/>
      <c r="AV449" s="22"/>
      <c r="AW449" s="22"/>
      <c r="AX449" s="22"/>
      <c r="AY449" s="22"/>
      <c r="AZ449" s="22"/>
      <c r="BA449" s="22"/>
    </row>
    <row r="450">
      <c r="A450" s="22"/>
      <c r="B450" s="22"/>
      <c r="C450" s="22"/>
      <c r="D450" s="22"/>
      <c r="E450" s="22"/>
      <c r="F450" s="22"/>
      <c r="G450" s="22"/>
      <c r="H450" s="752"/>
      <c r="I450" s="22"/>
      <c r="J450" s="22"/>
      <c r="K450" s="22"/>
      <c r="L450" s="754"/>
      <c r="M450" s="22"/>
      <c r="N450" s="22"/>
      <c r="O450" s="22"/>
      <c r="P450" s="22"/>
      <c r="Q450" s="22"/>
      <c r="R450" s="22"/>
      <c r="S450" s="22"/>
      <c r="T450" s="22"/>
      <c r="U450" s="22"/>
      <c r="V450" s="22"/>
      <c r="W450" s="22"/>
      <c r="X450" s="22"/>
      <c r="Y450" s="22"/>
      <c r="Z450" s="22"/>
      <c r="AA450" s="22"/>
      <c r="AB450" s="22"/>
      <c r="AC450" s="22"/>
      <c r="AD450" s="22"/>
      <c r="AE450" s="22"/>
      <c r="AF450" s="22"/>
      <c r="AG450" s="22"/>
      <c r="AH450" s="22"/>
      <c r="AJ450" s="22"/>
      <c r="AK450" s="22"/>
      <c r="AL450" s="22"/>
      <c r="AM450" s="22"/>
      <c r="AN450" s="22"/>
      <c r="AO450" s="22"/>
      <c r="AP450" s="22"/>
      <c r="AQ450" s="22"/>
      <c r="AR450" s="22"/>
      <c r="AS450" s="22"/>
      <c r="AT450" s="22"/>
      <c r="AU450" s="22"/>
      <c r="AV450" s="22"/>
      <c r="AW450" s="22"/>
      <c r="AX450" s="22"/>
      <c r="AY450" s="22"/>
      <c r="AZ450" s="22"/>
      <c r="BA450" s="22"/>
    </row>
    <row r="451">
      <c r="A451" s="22"/>
      <c r="B451" s="22"/>
      <c r="C451" s="22"/>
      <c r="D451" s="22"/>
      <c r="E451" s="22"/>
      <c r="F451" s="22"/>
      <c r="G451" s="22"/>
      <c r="H451" s="752"/>
      <c r="I451" s="22"/>
      <c r="J451" s="22"/>
      <c r="K451" s="22"/>
      <c r="L451" s="754"/>
      <c r="M451" s="22"/>
      <c r="N451" s="22"/>
      <c r="O451" s="22"/>
      <c r="P451" s="22"/>
      <c r="Q451" s="22"/>
      <c r="R451" s="22"/>
      <c r="S451" s="22"/>
      <c r="T451" s="22"/>
      <c r="U451" s="22"/>
      <c r="V451" s="22"/>
      <c r="W451" s="22"/>
      <c r="X451" s="22"/>
      <c r="Y451" s="22"/>
      <c r="Z451" s="22"/>
      <c r="AA451" s="22"/>
      <c r="AB451" s="22"/>
      <c r="AC451" s="22"/>
      <c r="AD451" s="22"/>
      <c r="AE451" s="22"/>
      <c r="AF451" s="22"/>
      <c r="AG451" s="22"/>
      <c r="AH451" s="22"/>
      <c r="AJ451" s="22"/>
      <c r="AK451" s="22"/>
      <c r="AL451" s="22"/>
      <c r="AM451" s="22"/>
      <c r="AN451" s="22"/>
      <c r="AO451" s="22"/>
      <c r="AP451" s="22"/>
      <c r="AQ451" s="22"/>
      <c r="AR451" s="22"/>
      <c r="AS451" s="22"/>
      <c r="AT451" s="22"/>
      <c r="AU451" s="22"/>
      <c r="AV451" s="22"/>
      <c r="AW451" s="22"/>
      <c r="AX451" s="22"/>
      <c r="AY451" s="22"/>
      <c r="AZ451" s="22"/>
      <c r="BA451" s="22"/>
    </row>
    <row r="452">
      <c r="A452" s="22"/>
      <c r="B452" s="22"/>
      <c r="C452" s="22"/>
      <c r="D452" s="22"/>
      <c r="E452" s="22"/>
      <c r="F452" s="22"/>
      <c r="G452" s="22"/>
      <c r="H452" s="752"/>
      <c r="I452" s="22"/>
      <c r="J452" s="22"/>
      <c r="K452" s="22"/>
      <c r="L452" s="754"/>
      <c r="M452" s="22"/>
      <c r="N452" s="22"/>
      <c r="O452" s="22"/>
      <c r="P452" s="22"/>
      <c r="Q452" s="22"/>
      <c r="R452" s="22"/>
      <c r="S452" s="22"/>
      <c r="T452" s="22"/>
      <c r="U452" s="22"/>
      <c r="V452" s="22"/>
      <c r="W452" s="22"/>
      <c r="X452" s="22"/>
      <c r="Y452" s="22"/>
      <c r="Z452" s="22"/>
      <c r="AA452" s="22"/>
      <c r="AB452" s="22"/>
      <c r="AC452" s="22"/>
      <c r="AD452" s="22"/>
      <c r="AE452" s="22"/>
      <c r="AF452" s="22"/>
      <c r="AG452" s="22"/>
      <c r="AH452" s="22"/>
      <c r="AJ452" s="22"/>
      <c r="AK452" s="22"/>
      <c r="AL452" s="22"/>
      <c r="AM452" s="22"/>
      <c r="AN452" s="22"/>
      <c r="AO452" s="22"/>
      <c r="AP452" s="22"/>
      <c r="AQ452" s="22"/>
      <c r="AR452" s="22"/>
      <c r="AS452" s="22"/>
      <c r="AT452" s="22"/>
      <c r="AU452" s="22"/>
      <c r="AV452" s="22"/>
      <c r="AW452" s="22"/>
      <c r="AX452" s="22"/>
      <c r="AY452" s="22"/>
      <c r="AZ452" s="22"/>
      <c r="BA452" s="22"/>
    </row>
    <row r="453">
      <c r="A453" s="22"/>
      <c r="B453" s="22"/>
      <c r="C453" s="22"/>
      <c r="D453" s="22"/>
      <c r="E453" s="22"/>
      <c r="F453" s="22"/>
      <c r="G453" s="22"/>
      <c r="H453" s="752"/>
      <c r="I453" s="22"/>
      <c r="J453" s="22"/>
      <c r="K453" s="22"/>
      <c r="L453" s="754"/>
      <c r="M453" s="22"/>
      <c r="N453" s="22"/>
      <c r="O453" s="22"/>
      <c r="P453" s="22"/>
      <c r="Q453" s="22"/>
      <c r="R453" s="22"/>
      <c r="S453" s="22"/>
      <c r="T453" s="22"/>
      <c r="U453" s="22"/>
      <c r="V453" s="22"/>
      <c r="W453" s="22"/>
      <c r="X453" s="22"/>
      <c r="Y453" s="22"/>
      <c r="Z453" s="22"/>
      <c r="AA453" s="22"/>
      <c r="AB453" s="22"/>
      <c r="AC453" s="22"/>
      <c r="AD453" s="22"/>
      <c r="AE453" s="22"/>
      <c r="AF453" s="22"/>
      <c r="AG453" s="22"/>
      <c r="AH453" s="22"/>
      <c r="AJ453" s="22"/>
      <c r="AK453" s="22"/>
      <c r="AL453" s="22"/>
      <c r="AM453" s="22"/>
      <c r="AN453" s="22"/>
      <c r="AO453" s="22"/>
      <c r="AP453" s="22"/>
      <c r="AQ453" s="22"/>
      <c r="AR453" s="22"/>
      <c r="AS453" s="22"/>
      <c r="AT453" s="22"/>
      <c r="AU453" s="22"/>
      <c r="AV453" s="22"/>
      <c r="AW453" s="22"/>
      <c r="AX453" s="22"/>
      <c r="AY453" s="22"/>
      <c r="AZ453" s="22"/>
      <c r="BA453" s="22"/>
    </row>
    <row r="454">
      <c r="A454" s="22"/>
      <c r="B454" s="22"/>
      <c r="C454" s="22"/>
      <c r="D454" s="22"/>
      <c r="E454" s="22"/>
      <c r="F454" s="22"/>
      <c r="G454" s="22"/>
      <c r="H454" s="752"/>
      <c r="I454" s="22"/>
      <c r="J454" s="22"/>
      <c r="K454" s="22"/>
      <c r="L454" s="754"/>
      <c r="M454" s="22"/>
      <c r="N454" s="22"/>
      <c r="O454" s="22"/>
      <c r="P454" s="22"/>
      <c r="Q454" s="22"/>
      <c r="R454" s="22"/>
      <c r="S454" s="22"/>
      <c r="T454" s="22"/>
      <c r="U454" s="22"/>
      <c r="V454" s="22"/>
      <c r="W454" s="22"/>
      <c r="X454" s="22"/>
      <c r="Y454" s="22"/>
      <c r="Z454" s="22"/>
      <c r="AA454" s="22"/>
      <c r="AB454" s="22"/>
      <c r="AC454" s="22"/>
      <c r="AD454" s="22"/>
      <c r="AE454" s="22"/>
      <c r="AF454" s="22"/>
      <c r="AG454" s="22"/>
      <c r="AH454" s="22"/>
      <c r="AJ454" s="22"/>
      <c r="AK454" s="22"/>
      <c r="AL454" s="22"/>
      <c r="AM454" s="22"/>
      <c r="AN454" s="22"/>
      <c r="AO454" s="22"/>
      <c r="AP454" s="22"/>
      <c r="AQ454" s="22"/>
      <c r="AR454" s="22"/>
      <c r="AS454" s="22"/>
      <c r="AT454" s="22"/>
      <c r="AU454" s="22"/>
      <c r="AV454" s="22"/>
      <c r="AW454" s="22"/>
      <c r="AX454" s="22"/>
      <c r="AY454" s="22"/>
      <c r="AZ454" s="22"/>
      <c r="BA454" s="22"/>
    </row>
    <row r="455">
      <c r="A455" s="22"/>
      <c r="B455" s="22"/>
      <c r="C455" s="22"/>
      <c r="D455" s="22"/>
      <c r="E455" s="22"/>
      <c r="F455" s="22"/>
      <c r="G455" s="22"/>
      <c r="H455" s="752"/>
      <c r="I455" s="22"/>
      <c r="J455" s="22"/>
      <c r="K455" s="22"/>
      <c r="L455" s="754"/>
      <c r="M455" s="22"/>
      <c r="N455" s="22"/>
      <c r="O455" s="22"/>
      <c r="P455" s="22"/>
      <c r="Q455" s="22"/>
      <c r="R455" s="22"/>
      <c r="S455" s="22"/>
      <c r="T455" s="22"/>
      <c r="U455" s="22"/>
      <c r="V455" s="22"/>
      <c r="W455" s="22"/>
      <c r="X455" s="22"/>
      <c r="Y455" s="22"/>
      <c r="Z455" s="22"/>
      <c r="AA455" s="22"/>
      <c r="AB455" s="22"/>
      <c r="AC455" s="22"/>
      <c r="AD455" s="22"/>
      <c r="AE455" s="22"/>
      <c r="AF455" s="22"/>
      <c r="AG455" s="22"/>
      <c r="AH455" s="22"/>
      <c r="AJ455" s="22"/>
      <c r="AK455" s="22"/>
      <c r="AL455" s="22"/>
      <c r="AM455" s="22"/>
      <c r="AN455" s="22"/>
      <c r="AO455" s="22"/>
      <c r="AP455" s="22"/>
      <c r="AQ455" s="22"/>
      <c r="AR455" s="22"/>
      <c r="AS455" s="22"/>
      <c r="AT455" s="22"/>
      <c r="AU455" s="22"/>
      <c r="AV455" s="22"/>
      <c r="AW455" s="22"/>
      <c r="AX455" s="22"/>
      <c r="AY455" s="22"/>
      <c r="AZ455" s="22"/>
      <c r="BA455" s="22"/>
    </row>
    <row r="456">
      <c r="A456" s="22"/>
      <c r="B456" s="22"/>
      <c r="C456" s="22"/>
      <c r="D456" s="22"/>
      <c r="E456" s="22"/>
      <c r="F456" s="22"/>
      <c r="G456" s="22"/>
      <c r="H456" s="752"/>
      <c r="I456" s="22"/>
      <c r="J456" s="22"/>
      <c r="K456" s="22"/>
      <c r="L456" s="754"/>
      <c r="M456" s="22"/>
      <c r="N456" s="22"/>
      <c r="O456" s="22"/>
      <c r="P456" s="22"/>
      <c r="Q456" s="22"/>
      <c r="R456" s="22"/>
      <c r="S456" s="22"/>
      <c r="T456" s="22"/>
      <c r="U456" s="22"/>
      <c r="V456" s="22"/>
      <c r="W456" s="22"/>
      <c r="X456" s="22"/>
      <c r="Y456" s="22"/>
      <c r="Z456" s="22"/>
      <c r="AA456" s="22"/>
      <c r="AB456" s="22"/>
      <c r="AC456" s="22"/>
      <c r="AD456" s="22"/>
      <c r="AE456" s="22"/>
      <c r="AF456" s="22"/>
      <c r="AG456" s="22"/>
      <c r="AH456" s="22"/>
      <c r="AJ456" s="22"/>
      <c r="AK456" s="22"/>
      <c r="AL456" s="22"/>
      <c r="AM456" s="22"/>
      <c r="AN456" s="22"/>
      <c r="AO456" s="22"/>
      <c r="AP456" s="22"/>
      <c r="AQ456" s="22"/>
      <c r="AR456" s="22"/>
      <c r="AS456" s="22"/>
      <c r="AT456" s="22"/>
      <c r="AU456" s="22"/>
      <c r="AV456" s="22"/>
      <c r="AW456" s="22"/>
      <c r="AX456" s="22"/>
      <c r="AY456" s="22"/>
      <c r="AZ456" s="22"/>
      <c r="BA456" s="22"/>
    </row>
    <row r="457">
      <c r="A457" s="22"/>
      <c r="B457" s="22"/>
      <c r="C457" s="22"/>
      <c r="D457" s="22"/>
      <c r="E457" s="22"/>
      <c r="F457" s="22"/>
      <c r="G457" s="22"/>
      <c r="H457" s="752"/>
      <c r="I457" s="22"/>
      <c r="J457" s="22"/>
      <c r="K457" s="22"/>
      <c r="L457" s="754"/>
      <c r="M457" s="22"/>
      <c r="N457" s="22"/>
      <c r="O457" s="22"/>
      <c r="P457" s="22"/>
      <c r="Q457" s="22"/>
      <c r="R457" s="22"/>
      <c r="S457" s="22"/>
      <c r="T457" s="22"/>
      <c r="U457" s="22"/>
      <c r="V457" s="22"/>
      <c r="W457" s="22"/>
      <c r="X457" s="22"/>
      <c r="Y457" s="22"/>
      <c r="Z457" s="22"/>
      <c r="AA457" s="22"/>
      <c r="AB457" s="22"/>
      <c r="AC457" s="22"/>
      <c r="AD457" s="22"/>
      <c r="AE457" s="22"/>
      <c r="AF457" s="22"/>
      <c r="AG457" s="22"/>
      <c r="AH457" s="22"/>
      <c r="AJ457" s="22"/>
      <c r="AK457" s="22"/>
      <c r="AL457" s="22"/>
      <c r="AM457" s="22"/>
      <c r="AN457" s="22"/>
      <c r="AO457" s="22"/>
      <c r="AP457" s="22"/>
      <c r="AQ457" s="22"/>
      <c r="AR457" s="22"/>
      <c r="AS457" s="22"/>
      <c r="AT457" s="22"/>
      <c r="AU457" s="22"/>
      <c r="AV457" s="22"/>
      <c r="AW457" s="22"/>
      <c r="AX457" s="22"/>
      <c r="AY457" s="22"/>
      <c r="AZ457" s="22"/>
      <c r="BA457" s="22"/>
    </row>
    <row r="458">
      <c r="A458" s="22"/>
      <c r="B458" s="22"/>
      <c r="C458" s="22"/>
      <c r="D458" s="22"/>
      <c r="E458" s="22"/>
      <c r="F458" s="22"/>
      <c r="G458" s="22"/>
      <c r="H458" s="752"/>
      <c r="I458" s="22"/>
      <c r="J458" s="22"/>
      <c r="K458" s="22"/>
      <c r="L458" s="754"/>
      <c r="M458" s="22"/>
      <c r="N458" s="22"/>
      <c r="O458" s="22"/>
      <c r="P458" s="22"/>
      <c r="Q458" s="22"/>
      <c r="R458" s="22"/>
      <c r="S458" s="22"/>
      <c r="T458" s="22"/>
      <c r="U458" s="22"/>
      <c r="V458" s="22"/>
      <c r="W458" s="22"/>
      <c r="X458" s="22"/>
      <c r="Y458" s="22"/>
      <c r="Z458" s="22"/>
      <c r="AA458" s="22"/>
      <c r="AB458" s="22"/>
      <c r="AC458" s="22"/>
      <c r="AD458" s="22"/>
      <c r="AE458" s="22"/>
      <c r="AF458" s="22"/>
      <c r="AG458" s="22"/>
      <c r="AH458" s="22"/>
      <c r="AJ458" s="22"/>
      <c r="AK458" s="22"/>
      <c r="AL458" s="22"/>
      <c r="AM458" s="22"/>
      <c r="AN458" s="22"/>
      <c r="AO458" s="22"/>
      <c r="AP458" s="22"/>
      <c r="AQ458" s="22"/>
      <c r="AR458" s="22"/>
      <c r="AS458" s="22"/>
      <c r="AT458" s="22"/>
      <c r="AU458" s="22"/>
      <c r="AV458" s="22"/>
      <c r="AW458" s="22"/>
      <c r="AX458" s="22"/>
      <c r="AY458" s="22"/>
      <c r="AZ458" s="22"/>
      <c r="BA458" s="22"/>
    </row>
    <row r="459">
      <c r="A459" s="22"/>
      <c r="B459" s="22"/>
      <c r="C459" s="22"/>
      <c r="D459" s="22"/>
      <c r="E459" s="22"/>
      <c r="F459" s="22"/>
      <c r="G459" s="22"/>
      <c r="H459" s="752"/>
      <c r="I459" s="22"/>
      <c r="J459" s="22"/>
      <c r="K459" s="22"/>
      <c r="L459" s="754"/>
      <c r="M459" s="22"/>
      <c r="N459" s="22"/>
      <c r="O459" s="22"/>
      <c r="P459" s="22"/>
      <c r="Q459" s="22"/>
      <c r="R459" s="22"/>
      <c r="S459" s="22"/>
      <c r="T459" s="22"/>
      <c r="U459" s="22"/>
      <c r="V459" s="22"/>
      <c r="W459" s="22"/>
      <c r="X459" s="22"/>
      <c r="Y459" s="22"/>
      <c r="Z459" s="22"/>
      <c r="AA459" s="22"/>
      <c r="AB459" s="22"/>
      <c r="AC459" s="22"/>
      <c r="AD459" s="22"/>
      <c r="AE459" s="22"/>
      <c r="AF459" s="22"/>
      <c r="AG459" s="22"/>
      <c r="AH459" s="22"/>
      <c r="AJ459" s="22"/>
      <c r="AK459" s="22"/>
      <c r="AL459" s="22"/>
      <c r="AM459" s="22"/>
      <c r="AN459" s="22"/>
      <c r="AO459" s="22"/>
      <c r="AP459" s="22"/>
      <c r="AQ459" s="22"/>
      <c r="AR459" s="22"/>
      <c r="AS459" s="22"/>
      <c r="AT459" s="22"/>
      <c r="AU459" s="22"/>
      <c r="AV459" s="22"/>
      <c r="AW459" s="22"/>
      <c r="AX459" s="22"/>
      <c r="AY459" s="22"/>
      <c r="AZ459" s="22"/>
      <c r="BA459" s="22"/>
    </row>
    <row r="460">
      <c r="A460" s="22"/>
      <c r="B460" s="22"/>
      <c r="C460" s="22"/>
      <c r="D460" s="22"/>
      <c r="E460" s="22"/>
      <c r="F460" s="22"/>
      <c r="G460" s="22"/>
      <c r="H460" s="752"/>
      <c r="I460" s="22"/>
      <c r="J460" s="22"/>
      <c r="K460" s="22"/>
      <c r="L460" s="754"/>
      <c r="M460" s="22"/>
      <c r="N460" s="22"/>
      <c r="O460" s="22"/>
      <c r="P460" s="22"/>
      <c r="Q460" s="22"/>
      <c r="R460" s="22"/>
      <c r="S460" s="22"/>
      <c r="T460" s="22"/>
      <c r="U460" s="22"/>
      <c r="V460" s="22"/>
      <c r="W460" s="22"/>
      <c r="X460" s="22"/>
      <c r="Y460" s="22"/>
      <c r="Z460" s="22"/>
      <c r="AA460" s="22"/>
      <c r="AB460" s="22"/>
      <c r="AC460" s="22"/>
      <c r="AD460" s="22"/>
      <c r="AE460" s="22"/>
      <c r="AF460" s="22"/>
      <c r="AG460" s="22"/>
      <c r="AH460" s="22"/>
      <c r="AJ460" s="22"/>
      <c r="AK460" s="22"/>
      <c r="AL460" s="22"/>
      <c r="AM460" s="22"/>
      <c r="AN460" s="22"/>
      <c r="AO460" s="22"/>
      <c r="AP460" s="22"/>
      <c r="AQ460" s="22"/>
      <c r="AR460" s="22"/>
      <c r="AS460" s="22"/>
      <c r="AT460" s="22"/>
      <c r="AU460" s="22"/>
      <c r="AV460" s="22"/>
      <c r="AW460" s="22"/>
      <c r="AX460" s="22"/>
      <c r="AY460" s="22"/>
      <c r="AZ460" s="22"/>
      <c r="BA460" s="22"/>
    </row>
    <row r="461">
      <c r="A461" s="22"/>
      <c r="B461" s="22"/>
      <c r="C461" s="22"/>
      <c r="D461" s="22"/>
      <c r="E461" s="22"/>
      <c r="F461" s="22"/>
      <c r="G461" s="22"/>
      <c r="H461" s="752"/>
      <c r="I461" s="22"/>
      <c r="J461" s="22"/>
      <c r="K461" s="22"/>
      <c r="L461" s="754"/>
      <c r="M461" s="22"/>
      <c r="N461" s="22"/>
      <c r="O461" s="22"/>
      <c r="P461" s="22"/>
      <c r="Q461" s="22"/>
      <c r="R461" s="22"/>
      <c r="S461" s="22"/>
      <c r="T461" s="22"/>
      <c r="U461" s="22"/>
      <c r="V461" s="22"/>
      <c r="W461" s="22"/>
      <c r="X461" s="22"/>
      <c r="Y461" s="22"/>
      <c r="Z461" s="22"/>
      <c r="AA461" s="22"/>
      <c r="AB461" s="22"/>
      <c r="AC461" s="22"/>
      <c r="AD461" s="22"/>
      <c r="AE461" s="22"/>
      <c r="AF461" s="22"/>
      <c r="AG461" s="22"/>
      <c r="AH461" s="22"/>
      <c r="AJ461" s="22"/>
      <c r="AK461" s="22"/>
      <c r="AL461" s="22"/>
      <c r="AM461" s="22"/>
      <c r="AN461" s="22"/>
      <c r="AO461" s="22"/>
      <c r="AP461" s="22"/>
      <c r="AQ461" s="22"/>
      <c r="AR461" s="22"/>
      <c r="AS461" s="22"/>
      <c r="AT461" s="22"/>
      <c r="AU461" s="22"/>
      <c r="AV461" s="22"/>
      <c r="AW461" s="22"/>
      <c r="AX461" s="22"/>
      <c r="AY461" s="22"/>
      <c r="AZ461" s="22"/>
      <c r="BA461" s="22"/>
    </row>
    <row r="462">
      <c r="A462" s="22"/>
      <c r="B462" s="22"/>
      <c r="C462" s="22"/>
      <c r="D462" s="22"/>
      <c r="E462" s="22"/>
      <c r="F462" s="22"/>
      <c r="G462" s="22"/>
      <c r="H462" s="752"/>
      <c r="I462" s="22"/>
      <c r="J462" s="22"/>
      <c r="K462" s="22"/>
      <c r="L462" s="754"/>
      <c r="M462" s="22"/>
      <c r="N462" s="22"/>
      <c r="O462" s="22"/>
      <c r="P462" s="22"/>
      <c r="Q462" s="22"/>
      <c r="R462" s="22"/>
      <c r="S462" s="22"/>
      <c r="T462" s="22"/>
      <c r="U462" s="22"/>
      <c r="V462" s="22"/>
      <c r="W462" s="22"/>
      <c r="X462" s="22"/>
      <c r="Y462" s="22"/>
      <c r="Z462" s="22"/>
      <c r="AA462" s="22"/>
      <c r="AB462" s="22"/>
      <c r="AC462" s="22"/>
      <c r="AD462" s="22"/>
      <c r="AE462" s="22"/>
      <c r="AF462" s="22"/>
      <c r="AG462" s="22"/>
      <c r="AH462" s="22"/>
      <c r="AJ462" s="22"/>
      <c r="AK462" s="22"/>
      <c r="AL462" s="22"/>
      <c r="AM462" s="22"/>
      <c r="AN462" s="22"/>
      <c r="AO462" s="22"/>
      <c r="AP462" s="22"/>
      <c r="AQ462" s="22"/>
      <c r="AR462" s="22"/>
      <c r="AS462" s="22"/>
      <c r="AT462" s="22"/>
      <c r="AU462" s="22"/>
      <c r="AV462" s="22"/>
      <c r="AW462" s="22"/>
      <c r="AX462" s="22"/>
      <c r="AY462" s="22"/>
      <c r="AZ462" s="22"/>
      <c r="BA462" s="22"/>
    </row>
    <row r="463">
      <c r="A463" s="22"/>
      <c r="B463" s="22"/>
      <c r="C463" s="22"/>
      <c r="D463" s="22"/>
      <c r="E463" s="22"/>
      <c r="F463" s="22"/>
      <c r="G463" s="22"/>
      <c r="H463" s="752"/>
      <c r="I463" s="22"/>
      <c r="J463" s="22"/>
      <c r="K463" s="22"/>
      <c r="L463" s="754"/>
      <c r="M463" s="22"/>
      <c r="N463" s="22"/>
      <c r="O463" s="22"/>
      <c r="P463" s="22"/>
      <c r="Q463" s="22"/>
      <c r="R463" s="22"/>
      <c r="S463" s="22"/>
      <c r="T463" s="22"/>
      <c r="U463" s="22"/>
      <c r="V463" s="22"/>
      <c r="W463" s="22"/>
      <c r="X463" s="22"/>
      <c r="Y463" s="22"/>
      <c r="Z463" s="22"/>
      <c r="AA463" s="22"/>
      <c r="AB463" s="22"/>
      <c r="AC463" s="22"/>
      <c r="AD463" s="22"/>
      <c r="AE463" s="22"/>
      <c r="AF463" s="22"/>
      <c r="AG463" s="22"/>
      <c r="AH463" s="22"/>
      <c r="AJ463" s="22"/>
      <c r="AK463" s="22"/>
      <c r="AL463" s="22"/>
      <c r="AM463" s="22"/>
      <c r="AN463" s="22"/>
      <c r="AO463" s="22"/>
      <c r="AP463" s="22"/>
      <c r="AQ463" s="22"/>
      <c r="AR463" s="22"/>
      <c r="AS463" s="22"/>
      <c r="AT463" s="22"/>
      <c r="AU463" s="22"/>
      <c r="AV463" s="22"/>
      <c r="AW463" s="22"/>
      <c r="AX463" s="22"/>
      <c r="AY463" s="22"/>
      <c r="AZ463" s="22"/>
      <c r="BA463" s="22"/>
    </row>
    <row r="464">
      <c r="A464" s="22"/>
      <c r="B464" s="22"/>
      <c r="C464" s="22"/>
      <c r="D464" s="22"/>
      <c r="E464" s="22"/>
      <c r="F464" s="22"/>
      <c r="G464" s="22"/>
      <c r="H464" s="752"/>
      <c r="I464" s="22"/>
      <c r="J464" s="22"/>
      <c r="K464" s="22"/>
      <c r="L464" s="754"/>
      <c r="M464" s="22"/>
      <c r="N464" s="22"/>
      <c r="O464" s="22"/>
      <c r="P464" s="22"/>
      <c r="Q464" s="22"/>
      <c r="R464" s="22"/>
      <c r="S464" s="22"/>
      <c r="T464" s="22"/>
      <c r="U464" s="22"/>
      <c r="V464" s="22"/>
      <c r="W464" s="22"/>
      <c r="X464" s="22"/>
      <c r="Y464" s="22"/>
      <c r="Z464" s="22"/>
      <c r="AA464" s="22"/>
      <c r="AB464" s="22"/>
      <c r="AC464" s="22"/>
      <c r="AD464" s="22"/>
      <c r="AE464" s="22"/>
      <c r="AF464" s="22"/>
      <c r="AG464" s="22"/>
      <c r="AH464" s="22"/>
      <c r="AJ464" s="22"/>
      <c r="AK464" s="22"/>
      <c r="AL464" s="22"/>
      <c r="AM464" s="22"/>
      <c r="AN464" s="22"/>
      <c r="AO464" s="22"/>
      <c r="AP464" s="22"/>
      <c r="AQ464" s="22"/>
      <c r="AR464" s="22"/>
      <c r="AS464" s="22"/>
      <c r="AT464" s="22"/>
      <c r="AU464" s="22"/>
      <c r="AV464" s="22"/>
      <c r="AW464" s="22"/>
      <c r="AX464" s="22"/>
      <c r="AY464" s="22"/>
      <c r="AZ464" s="22"/>
      <c r="BA464" s="22"/>
    </row>
    <row r="465">
      <c r="A465" s="22"/>
      <c r="B465" s="22"/>
      <c r="C465" s="22"/>
      <c r="D465" s="22"/>
      <c r="E465" s="22"/>
      <c r="F465" s="22"/>
      <c r="G465" s="22"/>
      <c r="H465" s="752"/>
      <c r="I465" s="22"/>
      <c r="J465" s="22"/>
      <c r="K465" s="22"/>
      <c r="L465" s="754"/>
      <c r="M465" s="22"/>
      <c r="N465" s="22"/>
      <c r="O465" s="22"/>
      <c r="P465" s="22"/>
      <c r="Q465" s="22"/>
      <c r="R465" s="22"/>
      <c r="S465" s="22"/>
      <c r="T465" s="22"/>
      <c r="U465" s="22"/>
      <c r="V465" s="22"/>
      <c r="W465" s="22"/>
      <c r="X465" s="22"/>
      <c r="Y465" s="22"/>
      <c r="Z465" s="22"/>
      <c r="AA465" s="22"/>
      <c r="AB465" s="22"/>
      <c r="AC465" s="22"/>
      <c r="AD465" s="22"/>
      <c r="AE465" s="22"/>
      <c r="AF465" s="22"/>
      <c r="AG465" s="22"/>
      <c r="AH465" s="22"/>
      <c r="AJ465" s="22"/>
      <c r="AK465" s="22"/>
      <c r="AL465" s="22"/>
      <c r="AM465" s="22"/>
      <c r="AN465" s="22"/>
      <c r="AO465" s="22"/>
      <c r="AP465" s="22"/>
      <c r="AQ465" s="22"/>
      <c r="AR465" s="22"/>
      <c r="AS465" s="22"/>
      <c r="AT465" s="22"/>
      <c r="AU465" s="22"/>
      <c r="AV465" s="22"/>
      <c r="AW465" s="22"/>
      <c r="AX465" s="22"/>
      <c r="AY465" s="22"/>
      <c r="AZ465" s="22"/>
      <c r="BA465" s="22"/>
    </row>
    <row r="466">
      <c r="A466" s="22"/>
      <c r="B466" s="22"/>
      <c r="C466" s="22"/>
      <c r="D466" s="22"/>
      <c r="E466" s="22"/>
      <c r="F466" s="22"/>
      <c r="G466" s="22"/>
      <c r="H466" s="752"/>
      <c r="I466" s="22"/>
      <c r="J466" s="22"/>
      <c r="K466" s="22"/>
      <c r="L466" s="754"/>
      <c r="M466" s="22"/>
      <c r="N466" s="22"/>
      <c r="O466" s="22"/>
      <c r="P466" s="22"/>
      <c r="Q466" s="22"/>
      <c r="R466" s="22"/>
      <c r="S466" s="22"/>
      <c r="T466" s="22"/>
      <c r="U466" s="22"/>
      <c r="V466" s="22"/>
      <c r="W466" s="22"/>
      <c r="X466" s="22"/>
      <c r="Y466" s="22"/>
      <c r="Z466" s="22"/>
      <c r="AA466" s="22"/>
      <c r="AB466" s="22"/>
      <c r="AC466" s="22"/>
      <c r="AD466" s="22"/>
      <c r="AE466" s="22"/>
      <c r="AF466" s="22"/>
      <c r="AG466" s="22"/>
      <c r="AH466" s="22"/>
      <c r="AJ466" s="22"/>
      <c r="AK466" s="22"/>
      <c r="AL466" s="22"/>
      <c r="AM466" s="22"/>
      <c r="AN466" s="22"/>
      <c r="AO466" s="22"/>
      <c r="AP466" s="22"/>
      <c r="AQ466" s="22"/>
      <c r="AR466" s="22"/>
      <c r="AS466" s="22"/>
      <c r="AT466" s="22"/>
      <c r="AU466" s="22"/>
      <c r="AV466" s="22"/>
      <c r="AW466" s="22"/>
      <c r="AX466" s="22"/>
      <c r="AY466" s="22"/>
      <c r="AZ466" s="22"/>
      <c r="BA466" s="22"/>
    </row>
    <row r="467">
      <c r="A467" s="22"/>
      <c r="B467" s="22"/>
      <c r="C467" s="22"/>
      <c r="D467" s="22"/>
      <c r="E467" s="22"/>
      <c r="F467" s="22"/>
      <c r="G467" s="22"/>
      <c r="H467" s="752"/>
      <c r="I467" s="22"/>
      <c r="J467" s="22"/>
      <c r="K467" s="22"/>
      <c r="L467" s="754"/>
      <c r="M467" s="22"/>
      <c r="N467" s="22"/>
      <c r="O467" s="22"/>
      <c r="P467" s="22"/>
      <c r="Q467" s="22"/>
      <c r="R467" s="22"/>
      <c r="S467" s="22"/>
      <c r="T467" s="22"/>
      <c r="U467" s="22"/>
      <c r="V467" s="22"/>
      <c r="W467" s="22"/>
      <c r="X467" s="22"/>
      <c r="Y467" s="22"/>
      <c r="Z467" s="22"/>
      <c r="AA467" s="22"/>
      <c r="AB467" s="22"/>
      <c r="AC467" s="22"/>
      <c r="AD467" s="22"/>
      <c r="AE467" s="22"/>
      <c r="AF467" s="22"/>
      <c r="AG467" s="22"/>
      <c r="AH467" s="22"/>
      <c r="AJ467" s="22"/>
      <c r="AK467" s="22"/>
      <c r="AL467" s="22"/>
      <c r="AM467" s="22"/>
      <c r="AN467" s="22"/>
      <c r="AO467" s="22"/>
      <c r="AP467" s="22"/>
      <c r="AQ467" s="22"/>
      <c r="AR467" s="22"/>
      <c r="AS467" s="22"/>
      <c r="AT467" s="22"/>
      <c r="AU467" s="22"/>
      <c r="AV467" s="22"/>
      <c r="AW467" s="22"/>
      <c r="AX467" s="22"/>
      <c r="AY467" s="22"/>
      <c r="AZ467" s="22"/>
      <c r="BA467" s="22"/>
    </row>
    <row r="468">
      <c r="A468" s="22"/>
      <c r="B468" s="22"/>
      <c r="C468" s="22"/>
      <c r="D468" s="22"/>
      <c r="E468" s="22"/>
      <c r="F468" s="22"/>
      <c r="G468" s="22"/>
      <c r="H468" s="752"/>
      <c r="I468" s="22"/>
      <c r="J468" s="22"/>
      <c r="K468" s="22"/>
      <c r="L468" s="754"/>
      <c r="M468" s="22"/>
      <c r="N468" s="22"/>
      <c r="O468" s="22"/>
      <c r="P468" s="22"/>
      <c r="Q468" s="22"/>
      <c r="R468" s="22"/>
      <c r="S468" s="22"/>
      <c r="T468" s="22"/>
      <c r="U468" s="22"/>
      <c r="V468" s="22"/>
      <c r="W468" s="22"/>
      <c r="X468" s="22"/>
      <c r="Y468" s="22"/>
      <c r="Z468" s="22"/>
      <c r="AA468" s="22"/>
      <c r="AB468" s="22"/>
      <c r="AC468" s="22"/>
      <c r="AD468" s="22"/>
      <c r="AE468" s="22"/>
      <c r="AF468" s="22"/>
      <c r="AG468" s="22"/>
      <c r="AH468" s="22"/>
      <c r="AJ468" s="22"/>
      <c r="AK468" s="22"/>
      <c r="AL468" s="22"/>
      <c r="AM468" s="22"/>
      <c r="AN468" s="22"/>
      <c r="AO468" s="22"/>
      <c r="AP468" s="22"/>
      <c r="AQ468" s="22"/>
      <c r="AR468" s="22"/>
      <c r="AS468" s="22"/>
      <c r="AT468" s="22"/>
      <c r="AU468" s="22"/>
      <c r="AV468" s="22"/>
      <c r="AW468" s="22"/>
      <c r="AX468" s="22"/>
      <c r="AY468" s="22"/>
      <c r="AZ468" s="22"/>
      <c r="BA468" s="22"/>
    </row>
    <row r="469">
      <c r="A469" s="22"/>
      <c r="B469" s="22"/>
      <c r="C469" s="22"/>
      <c r="D469" s="22"/>
      <c r="E469" s="22"/>
      <c r="F469" s="22"/>
      <c r="G469" s="22"/>
      <c r="H469" s="752"/>
      <c r="I469" s="22"/>
      <c r="J469" s="22"/>
      <c r="K469" s="22"/>
      <c r="L469" s="754"/>
      <c r="M469" s="22"/>
      <c r="N469" s="22"/>
      <c r="O469" s="22"/>
      <c r="P469" s="22"/>
      <c r="Q469" s="22"/>
      <c r="R469" s="22"/>
      <c r="S469" s="22"/>
      <c r="T469" s="22"/>
      <c r="U469" s="22"/>
      <c r="V469" s="22"/>
      <c r="W469" s="22"/>
      <c r="X469" s="22"/>
      <c r="Y469" s="22"/>
      <c r="Z469" s="22"/>
      <c r="AA469" s="22"/>
      <c r="AB469" s="22"/>
      <c r="AC469" s="22"/>
      <c r="AD469" s="22"/>
      <c r="AE469" s="22"/>
      <c r="AF469" s="22"/>
      <c r="AG469" s="22"/>
      <c r="AH469" s="22"/>
      <c r="AJ469" s="22"/>
      <c r="AK469" s="22"/>
      <c r="AL469" s="22"/>
      <c r="AM469" s="22"/>
      <c r="AN469" s="22"/>
      <c r="AO469" s="22"/>
      <c r="AP469" s="22"/>
      <c r="AQ469" s="22"/>
      <c r="AR469" s="22"/>
      <c r="AS469" s="22"/>
      <c r="AT469" s="22"/>
      <c r="AU469" s="22"/>
      <c r="AV469" s="22"/>
      <c r="AW469" s="22"/>
      <c r="AX469" s="22"/>
      <c r="AY469" s="22"/>
      <c r="AZ469" s="22"/>
      <c r="BA469" s="22"/>
    </row>
    <row r="470">
      <c r="A470" s="22"/>
      <c r="B470" s="22"/>
      <c r="C470" s="22"/>
      <c r="D470" s="22"/>
      <c r="E470" s="22"/>
      <c r="F470" s="22"/>
      <c r="G470" s="22"/>
      <c r="H470" s="752"/>
      <c r="I470" s="22"/>
      <c r="J470" s="22"/>
      <c r="K470" s="22"/>
      <c r="L470" s="754"/>
      <c r="M470" s="22"/>
      <c r="N470" s="22"/>
      <c r="O470" s="22"/>
      <c r="P470" s="22"/>
      <c r="Q470" s="22"/>
      <c r="R470" s="22"/>
      <c r="S470" s="22"/>
      <c r="T470" s="22"/>
      <c r="U470" s="22"/>
      <c r="V470" s="22"/>
      <c r="W470" s="22"/>
      <c r="X470" s="22"/>
      <c r="Y470" s="22"/>
      <c r="Z470" s="22"/>
      <c r="AA470" s="22"/>
      <c r="AB470" s="22"/>
      <c r="AC470" s="22"/>
      <c r="AD470" s="22"/>
      <c r="AE470" s="22"/>
      <c r="AF470" s="22"/>
      <c r="AG470" s="22"/>
      <c r="AH470" s="22"/>
      <c r="AJ470" s="22"/>
      <c r="AK470" s="22"/>
      <c r="AL470" s="22"/>
      <c r="AM470" s="22"/>
      <c r="AN470" s="22"/>
      <c r="AO470" s="22"/>
      <c r="AP470" s="22"/>
      <c r="AQ470" s="22"/>
      <c r="AR470" s="22"/>
      <c r="AS470" s="22"/>
      <c r="AT470" s="22"/>
      <c r="AU470" s="22"/>
      <c r="AV470" s="22"/>
      <c r="AW470" s="22"/>
      <c r="AX470" s="22"/>
      <c r="AY470" s="22"/>
      <c r="AZ470" s="22"/>
      <c r="BA470" s="22"/>
    </row>
    <row r="471">
      <c r="A471" s="22"/>
      <c r="B471" s="22"/>
      <c r="C471" s="22"/>
      <c r="D471" s="22"/>
      <c r="E471" s="22"/>
      <c r="F471" s="22"/>
      <c r="G471" s="22"/>
      <c r="H471" s="752"/>
      <c r="I471" s="22"/>
      <c r="J471" s="22"/>
      <c r="K471" s="22"/>
      <c r="L471" s="754"/>
      <c r="M471" s="22"/>
      <c r="N471" s="22"/>
      <c r="O471" s="22"/>
      <c r="P471" s="22"/>
      <c r="Q471" s="22"/>
      <c r="R471" s="22"/>
      <c r="S471" s="22"/>
      <c r="T471" s="22"/>
      <c r="U471" s="22"/>
      <c r="V471" s="22"/>
      <c r="W471" s="22"/>
      <c r="X471" s="22"/>
      <c r="Y471" s="22"/>
      <c r="Z471" s="22"/>
      <c r="AA471" s="22"/>
      <c r="AB471" s="22"/>
      <c r="AC471" s="22"/>
      <c r="AD471" s="22"/>
      <c r="AE471" s="22"/>
      <c r="AF471" s="22"/>
      <c r="AG471" s="22"/>
      <c r="AH471" s="22"/>
      <c r="AJ471" s="22"/>
      <c r="AK471" s="22"/>
      <c r="AL471" s="22"/>
      <c r="AM471" s="22"/>
      <c r="AN471" s="22"/>
      <c r="AO471" s="22"/>
      <c r="AP471" s="22"/>
      <c r="AQ471" s="22"/>
      <c r="AR471" s="22"/>
      <c r="AS471" s="22"/>
      <c r="AT471" s="22"/>
      <c r="AU471" s="22"/>
      <c r="AV471" s="22"/>
      <c r="AW471" s="22"/>
      <c r="AX471" s="22"/>
      <c r="AY471" s="22"/>
      <c r="AZ471" s="22"/>
      <c r="BA471" s="22"/>
    </row>
    <row r="472">
      <c r="A472" s="22"/>
      <c r="B472" s="22"/>
      <c r="C472" s="22"/>
      <c r="D472" s="22"/>
      <c r="E472" s="22"/>
      <c r="F472" s="22"/>
      <c r="G472" s="22"/>
      <c r="H472" s="752"/>
      <c r="I472" s="22"/>
      <c r="J472" s="22"/>
      <c r="K472" s="22"/>
      <c r="L472" s="754"/>
      <c r="M472" s="22"/>
      <c r="N472" s="22"/>
      <c r="O472" s="22"/>
      <c r="P472" s="22"/>
      <c r="Q472" s="22"/>
      <c r="R472" s="22"/>
      <c r="S472" s="22"/>
      <c r="T472" s="22"/>
      <c r="U472" s="22"/>
      <c r="V472" s="22"/>
      <c r="W472" s="22"/>
      <c r="X472" s="22"/>
      <c r="Y472" s="22"/>
      <c r="Z472" s="22"/>
      <c r="AA472" s="22"/>
      <c r="AB472" s="22"/>
      <c r="AC472" s="22"/>
      <c r="AD472" s="22"/>
      <c r="AE472" s="22"/>
      <c r="AF472" s="22"/>
      <c r="AG472" s="22"/>
      <c r="AH472" s="22"/>
      <c r="AJ472" s="22"/>
      <c r="AK472" s="22"/>
      <c r="AL472" s="22"/>
      <c r="AM472" s="22"/>
      <c r="AN472" s="22"/>
      <c r="AO472" s="22"/>
      <c r="AP472" s="22"/>
      <c r="AQ472" s="22"/>
      <c r="AR472" s="22"/>
      <c r="AS472" s="22"/>
      <c r="AT472" s="22"/>
      <c r="AU472" s="22"/>
      <c r="AV472" s="22"/>
      <c r="AW472" s="22"/>
      <c r="AX472" s="22"/>
      <c r="AY472" s="22"/>
      <c r="AZ472" s="22"/>
      <c r="BA472" s="22"/>
    </row>
    <row r="473">
      <c r="A473" s="22"/>
      <c r="B473" s="22"/>
      <c r="C473" s="22"/>
      <c r="D473" s="22"/>
      <c r="E473" s="22"/>
      <c r="F473" s="22"/>
      <c r="G473" s="22"/>
      <c r="H473" s="752"/>
      <c r="I473" s="22"/>
      <c r="J473" s="22"/>
      <c r="K473" s="22"/>
      <c r="L473" s="754"/>
      <c r="M473" s="22"/>
      <c r="N473" s="22"/>
      <c r="O473" s="22"/>
      <c r="P473" s="22"/>
      <c r="Q473" s="22"/>
      <c r="R473" s="22"/>
      <c r="S473" s="22"/>
      <c r="T473" s="22"/>
      <c r="U473" s="22"/>
      <c r="V473" s="22"/>
      <c r="W473" s="22"/>
      <c r="X473" s="22"/>
      <c r="Y473" s="22"/>
      <c r="Z473" s="22"/>
      <c r="AA473" s="22"/>
      <c r="AB473" s="22"/>
      <c r="AC473" s="22"/>
      <c r="AD473" s="22"/>
      <c r="AE473" s="22"/>
      <c r="AF473" s="22"/>
      <c r="AG473" s="22"/>
      <c r="AH473" s="22"/>
      <c r="AJ473" s="22"/>
      <c r="AK473" s="22"/>
      <c r="AL473" s="22"/>
      <c r="AM473" s="22"/>
      <c r="AN473" s="22"/>
      <c r="AO473" s="22"/>
      <c r="AP473" s="22"/>
      <c r="AQ473" s="22"/>
      <c r="AR473" s="22"/>
      <c r="AS473" s="22"/>
      <c r="AT473" s="22"/>
      <c r="AU473" s="22"/>
      <c r="AV473" s="22"/>
      <c r="AW473" s="22"/>
      <c r="AX473" s="22"/>
      <c r="AY473" s="22"/>
      <c r="AZ473" s="22"/>
      <c r="BA473" s="22"/>
    </row>
    <row r="474">
      <c r="A474" s="22"/>
      <c r="B474" s="22"/>
      <c r="C474" s="22"/>
      <c r="D474" s="22"/>
      <c r="E474" s="22"/>
      <c r="F474" s="22"/>
      <c r="G474" s="22"/>
      <c r="H474" s="752"/>
      <c r="I474" s="22"/>
      <c r="J474" s="22"/>
      <c r="K474" s="22"/>
      <c r="L474" s="754"/>
      <c r="M474" s="22"/>
      <c r="N474" s="22"/>
      <c r="O474" s="22"/>
      <c r="P474" s="22"/>
      <c r="Q474" s="22"/>
      <c r="R474" s="22"/>
      <c r="S474" s="22"/>
      <c r="T474" s="22"/>
      <c r="U474" s="22"/>
      <c r="V474" s="22"/>
      <c r="W474" s="22"/>
      <c r="X474" s="22"/>
      <c r="Y474" s="22"/>
      <c r="Z474" s="22"/>
      <c r="AA474" s="22"/>
      <c r="AB474" s="22"/>
      <c r="AC474" s="22"/>
      <c r="AD474" s="22"/>
      <c r="AE474" s="22"/>
      <c r="AF474" s="22"/>
      <c r="AG474" s="22"/>
      <c r="AH474" s="22"/>
      <c r="AJ474" s="22"/>
      <c r="AK474" s="22"/>
      <c r="AL474" s="22"/>
      <c r="AM474" s="22"/>
      <c r="AN474" s="22"/>
      <c r="AO474" s="22"/>
      <c r="AP474" s="22"/>
      <c r="AQ474" s="22"/>
      <c r="AR474" s="22"/>
      <c r="AS474" s="22"/>
      <c r="AT474" s="22"/>
      <c r="AU474" s="22"/>
      <c r="AV474" s="22"/>
      <c r="AW474" s="22"/>
      <c r="AX474" s="22"/>
      <c r="AY474" s="22"/>
      <c r="AZ474" s="22"/>
      <c r="BA474" s="22"/>
    </row>
    <row r="475">
      <c r="A475" s="22"/>
      <c r="B475" s="22"/>
      <c r="C475" s="22"/>
      <c r="D475" s="22"/>
      <c r="E475" s="22"/>
      <c r="F475" s="22"/>
      <c r="G475" s="22"/>
      <c r="H475" s="752"/>
      <c r="I475" s="22"/>
      <c r="J475" s="22"/>
      <c r="K475" s="22"/>
      <c r="L475" s="754"/>
      <c r="M475" s="22"/>
      <c r="N475" s="22"/>
      <c r="O475" s="22"/>
      <c r="P475" s="22"/>
      <c r="Q475" s="22"/>
      <c r="R475" s="22"/>
      <c r="S475" s="22"/>
      <c r="T475" s="22"/>
      <c r="U475" s="22"/>
      <c r="V475" s="22"/>
      <c r="W475" s="22"/>
      <c r="X475" s="22"/>
      <c r="Y475" s="22"/>
      <c r="Z475" s="22"/>
      <c r="AA475" s="22"/>
      <c r="AB475" s="22"/>
      <c r="AC475" s="22"/>
      <c r="AD475" s="22"/>
      <c r="AE475" s="22"/>
      <c r="AF475" s="22"/>
      <c r="AG475" s="22"/>
      <c r="AH475" s="22"/>
      <c r="AJ475" s="22"/>
      <c r="AK475" s="22"/>
      <c r="AL475" s="22"/>
      <c r="AM475" s="22"/>
      <c r="AN475" s="22"/>
      <c r="AO475" s="22"/>
      <c r="AP475" s="22"/>
      <c r="AQ475" s="22"/>
      <c r="AR475" s="22"/>
      <c r="AS475" s="22"/>
      <c r="AT475" s="22"/>
      <c r="AU475" s="22"/>
      <c r="AV475" s="22"/>
      <c r="AW475" s="22"/>
      <c r="AX475" s="22"/>
      <c r="AY475" s="22"/>
      <c r="AZ475" s="22"/>
      <c r="BA475" s="22"/>
    </row>
    <row r="476">
      <c r="A476" s="22"/>
      <c r="B476" s="22"/>
      <c r="C476" s="22"/>
      <c r="D476" s="22"/>
      <c r="E476" s="22"/>
      <c r="F476" s="22"/>
      <c r="G476" s="22"/>
      <c r="H476" s="752"/>
      <c r="I476" s="22"/>
      <c r="J476" s="22"/>
      <c r="K476" s="22"/>
      <c r="L476" s="754"/>
      <c r="M476" s="22"/>
      <c r="N476" s="22"/>
      <c r="O476" s="22"/>
      <c r="P476" s="22"/>
      <c r="Q476" s="22"/>
      <c r="R476" s="22"/>
      <c r="S476" s="22"/>
      <c r="T476" s="22"/>
      <c r="U476" s="22"/>
      <c r="V476" s="22"/>
      <c r="W476" s="22"/>
      <c r="X476" s="22"/>
      <c r="Y476" s="22"/>
      <c r="Z476" s="22"/>
      <c r="AA476" s="22"/>
      <c r="AB476" s="22"/>
      <c r="AC476" s="22"/>
      <c r="AD476" s="22"/>
      <c r="AE476" s="22"/>
      <c r="AF476" s="22"/>
      <c r="AG476" s="22"/>
      <c r="AH476" s="22"/>
      <c r="AJ476" s="22"/>
      <c r="AK476" s="22"/>
      <c r="AL476" s="22"/>
      <c r="AM476" s="22"/>
      <c r="AN476" s="22"/>
      <c r="AO476" s="22"/>
      <c r="AP476" s="22"/>
      <c r="AQ476" s="22"/>
      <c r="AR476" s="22"/>
      <c r="AS476" s="22"/>
      <c r="AT476" s="22"/>
      <c r="AU476" s="22"/>
      <c r="AV476" s="22"/>
      <c r="AW476" s="22"/>
      <c r="AX476" s="22"/>
      <c r="AY476" s="22"/>
      <c r="AZ476" s="22"/>
      <c r="BA476" s="22"/>
    </row>
    <row r="477">
      <c r="A477" s="22"/>
      <c r="B477" s="22"/>
      <c r="C477" s="22"/>
      <c r="D477" s="22"/>
      <c r="E477" s="22"/>
      <c r="F477" s="22"/>
      <c r="G477" s="22"/>
      <c r="H477" s="752"/>
      <c r="I477" s="22"/>
      <c r="J477" s="22"/>
      <c r="K477" s="22"/>
      <c r="L477" s="754"/>
      <c r="M477" s="22"/>
      <c r="N477" s="22"/>
      <c r="O477" s="22"/>
      <c r="P477" s="22"/>
      <c r="Q477" s="22"/>
      <c r="R477" s="22"/>
      <c r="S477" s="22"/>
      <c r="T477" s="22"/>
      <c r="U477" s="22"/>
      <c r="V477" s="22"/>
      <c r="W477" s="22"/>
      <c r="X477" s="22"/>
      <c r="Y477" s="22"/>
      <c r="Z477" s="22"/>
      <c r="AA477" s="22"/>
      <c r="AB477" s="22"/>
      <c r="AC477" s="22"/>
      <c r="AD477" s="22"/>
      <c r="AE477" s="22"/>
      <c r="AF477" s="22"/>
      <c r="AG477" s="22"/>
      <c r="AH477" s="22"/>
      <c r="AJ477" s="22"/>
      <c r="AK477" s="22"/>
      <c r="AL477" s="22"/>
      <c r="AM477" s="22"/>
      <c r="AN477" s="22"/>
      <c r="AO477" s="22"/>
      <c r="AP477" s="22"/>
      <c r="AQ477" s="22"/>
      <c r="AR477" s="22"/>
      <c r="AS477" s="22"/>
      <c r="AT477" s="22"/>
      <c r="AU477" s="22"/>
      <c r="AV477" s="22"/>
      <c r="AW477" s="22"/>
      <c r="AX477" s="22"/>
      <c r="AY477" s="22"/>
      <c r="AZ477" s="22"/>
      <c r="BA477" s="22"/>
    </row>
    <row r="478">
      <c r="A478" s="22"/>
      <c r="B478" s="22"/>
      <c r="C478" s="22"/>
      <c r="D478" s="22"/>
      <c r="E478" s="22"/>
      <c r="F478" s="22"/>
      <c r="G478" s="22"/>
      <c r="H478" s="752"/>
      <c r="I478" s="22"/>
      <c r="J478" s="22"/>
      <c r="K478" s="22"/>
      <c r="L478" s="754"/>
      <c r="M478" s="22"/>
      <c r="N478" s="22"/>
      <c r="O478" s="22"/>
      <c r="P478" s="22"/>
      <c r="Q478" s="22"/>
      <c r="R478" s="22"/>
      <c r="S478" s="22"/>
      <c r="T478" s="22"/>
      <c r="U478" s="22"/>
      <c r="V478" s="22"/>
      <c r="W478" s="22"/>
      <c r="X478" s="22"/>
      <c r="Y478" s="22"/>
      <c r="Z478" s="22"/>
      <c r="AA478" s="22"/>
      <c r="AB478" s="22"/>
      <c r="AC478" s="22"/>
      <c r="AD478" s="22"/>
      <c r="AE478" s="22"/>
      <c r="AF478" s="22"/>
      <c r="AG478" s="22"/>
      <c r="AH478" s="22"/>
      <c r="AJ478" s="22"/>
      <c r="AK478" s="22"/>
      <c r="AL478" s="22"/>
      <c r="AM478" s="22"/>
      <c r="AN478" s="22"/>
      <c r="AO478" s="22"/>
      <c r="AP478" s="22"/>
      <c r="AQ478" s="22"/>
      <c r="AR478" s="22"/>
      <c r="AS478" s="22"/>
      <c r="AT478" s="22"/>
      <c r="AU478" s="22"/>
      <c r="AV478" s="22"/>
      <c r="AW478" s="22"/>
      <c r="AX478" s="22"/>
      <c r="AY478" s="22"/>
      <c r="AZ478" s="22"/>
      <c r="BA478" s="22"/>
    </row>
    <row r="479">
      <c r="A479" s="22"/>
      <c r="B479" s="22"/>
      <c r="C479" s="22"/>
      <c r="D479" s="22"/>
      <c r="E479" s="22"/>
      <c r="F479" s="22"/>
      <c r="G479" s="22"/>
      <c r="H479" s="752"/>
      <c r="I479" s="22"/>
      <c r="J479" s="22"/>
      <c r="K479" s="22"/>
      <c r="L479" s="754"/>
      <c r="M479" s="22"/>
      <c r="N479" s="22"/>
      <c r="O479" s="22"/>
      <c r="P479" s="22"/>
      <c r="Q479" s="22"/>
      <c r="R479" s="22"/>
      <c r="S479" s="22"/>
      <c r="T479" s="22"/>
      <c r="U479" s="22"/>
      <c r="V479" s="22"/>
      <c r="W479" s="22"/>
      <c r="X479" s="22"/>
      <c r="Y479" s="22"/>
      <c r="Z479" s="22"/>
      <c r="AA479" s="22"/>
      <c r="AB479" s="22"/>
      <c r="AC479" s="22"/>
      <c r="AD479" s="22"/>
      <c r="AE479" s="22"/>
      <c r="AF479" s="22"/>
      <c r="AG479" s="22"/>
      <c r="AH479" s="22"/>
      <c r="AJ479" s="22"/>
      <c r="AK479" s="22"/>
      <c r="AL479" s="22"/>
      <c r="AM479" s="22"/>
      <c r="AN479" s="22"/>
      <c r="AO479" s="22"/>
      <c r="AP479" s="22"/>
      <c r="AQ479" s="22"/>
      <c r="AR479" s="22"/>
      <c r="AS479" s="22"/>
      <c r="AT479" s="22"/>
      <c r="AU479" s="22"/>
      <c r="AV479" s="22"/>
      <c r="AW479" s="22"/>
      <c r="AX479" s="22"/>
      <c r="AY479" s="22"/>
      <c r="AZ479" s="22"/>
      <c r="BA479" s="22"/>
    </row>
    <row r="480">
      <c r="A480" s="22"/>
      <c r="B480" s="22"/>
      <c r="C480" s="22"/>
      <c r="D480" s="22"/>
      <c r="E480" s="22"/>
      <c r="F480" s="22"/>
      <c r="G480" s="22"/>
      <c r="H480" s="752"/>
      <c r="I480" s="22"/>
      <c r="J480" s="22"/>
      <c r="K480" s="22"/>
      <c r="L480" s="754"/>
      <c r="M480" s="22"/>
      <c r="N480" s="22"/>
      <c r="O480" s="22"/>
      <c r="P480" s="22"/>
      <c r="Q480" s="22"/>
      <c r="R480" s="22"/>
      <c r="S480" s="22"/>
      <c r="T480" s="22"/>
      <c r="U480" s="22"/>
      <c r="V480" s="22"/>
      <c r="W480" s="22"/>
      <c r="X480" s="22"/>
      <c r="Y480" s="22"/>
      <c r="Z480" s="22"/>
      <c r="AA480" s="22"/>
      <c r="AB480" s="22"/>
      <c r="AC480" s="22"/>
      <c r="AD480" s="22"/>
      <c r="AE480" s="22"/>
      <c r="AF480" s="22"/>
      <c r="AG480" s="22"/>
      <c r="AH480" s="22"/>
      <c r="AJ480" s="22"/>
      <c r="AK480" s="22"/>
      <c r="AL480" s="22"/>
      <c r="AM480" s="22"/>
      <c r="AN480" s="22"/>
      <c r="AO480" s="22"/>
      <c r="AP480" s="22"/>
      <c r="AQ480" s="22"/>
      <c r="AR480" s="22"/>
      <c r="AS480" s="22"/>
      <c r="AT480" s="22"/>
      <c r="AU480" s="22"/>
      <c r="AV480" s="22"/>
      <c r="AW480" s="22"/>
      <c r="AX480" s="22"/>
      <c r="AY480" s="22"/>
      <c r="AZ480" s="22"/>
      <c r="BA480" s="22"/>
    </row>
    <row r="481">
      <c r="A481" s="22"/>
      <c r="B481" s="22"/>
      <c r="C481" s="22"/>
      <c r="D481" s="22"/>
      <c r="E481" s="22"/>
      <c r="F481" s="22"/>
      <c r="G481" s="22"/>
      <c r="H481" s="752"/>
      <c r="I481" s="22"/>
      <c r="J481" s="22"/>
      <c r="K481" s="22"/>
      <c r="L481" s="754"/>
      <c r="M481" s="22"/>
      <c r="N481" s="22"/>
      <c r="O481" s="22"/>
      <c r="P481" s="22"/>
      <c r="Q481" s="22"/>
      <c r="R481" s="22"/>
      <c r="S481" s="22"/>
      <c r="T481" s="22"/>
      <c r="U481" s="22"/>
      <c r="V481" s="22"/>
      <c r="W481" s="22"/>
      <c r="X481" s="22"/>
      <c r="Y481" s="22"/>
      <c r="Z481" s="22"/>
      <c r="AA481" s="22"/>
      <c r="AB481" s="22"/>
      <c r="AC481" s="22"/>
      <c r="AD481" s="22"/>
      <c r="AE481" s="22"/>
      <c r="AF481" s="22"/>
      <c r="AG481" s="22"/>
      <c r="AH481" s="22"/>
      <c r="AJ481" s="22"/>
      <c r="AK481" s="22"/>
      <c r="AL481" s="22"/>
      <c r="AM481" s="22"/>
      <c r="AN481" s="22"/>
      <c r="AO481" s="22"/>
      <c r="AP481" s="22"/>
      <c r="AQ481" s="22"/>
      <c r="AR481" s="22"/>
      <c r="AS481" s="22"/>
      <c r="AT481" s="22"/>
      <c r="AU481" s="22"/>
      <c r="AV481" s="22"/>
      <c r="AW481" s="22"/>
      <c r="AX481" s="22"/>
      <c r="AY481" s="22"/>
      <c r="AZ481" s="22"/>
      <c r="BA481" s="22"/>
    </row>
    <row r="482">
      <c r="A482" s="22"/>
      <c r="B482" s="22"/>
      <c r="C482" s="22"/>
      <c r="D482" s="22"/>
      <c r="E482" s="22"/>
      <c r="F482" s="22"/>
      <c r="G482" s="22"/>
      <c r="H482" s="752"/>
      <c r="I482" s="22"/>
      <c r="J482" s="22"/>
      <c r="K482" s="22"/>
      <c r="L482" s="754"/>
      <c r="M482" s="22"/>
      <c r="N482" s="22"/>
      <c r="O482" s="22"/>
      <c r="P482" s="22"/>
      <c r="Q482" s="22"/>
      <c r="R482" s="22"/>
      <c r="S482" s="22"/>
      <c r="T482" s="22"/>
      <c r="U482" s="22"/>
      <c r="V482" s="22"/>
      <c r="W482" s="22"/>
      <c r="X482" s="22"/>
      <c r="Y482" s="22"/>
      <c r="Z482" s="22"/>
      <c r="AA482" s="22"/>
      <c r="AB482" s="22"/>
      <c r="AC482" s="22"/>
      <c r="AD482" s="22"/>
      <c r="AE482" s="22"/>
      <c r="AF482" s="22"/>
      <c r="AG482" s="22"/>
      <c r="AH482" s="22"/>
      <c r="AJ482" s="22"/>
      <c r="AK482" s="22"/>
      <c r="AL482" s="22"/>
      <c r="AM482" s="22"/>
      <c r="AN482" s="22"/>
      <c r="AO482" s="22"/>
      <c r="AP482" s="22"/>
      <c r="AQ482" s="22"/>
      <c r="AR482" s="22"/>
      <c r="AS482" s="22"/>
      <c r="AT482" s="22"/>
      <c r="AU482" s="22"/>
      <c r="AV482" s="22"/>
      <c r="AW482" s="22"/>
      <c r="AX482" s="22"/>
      <c r="AY482" s="22"/>
      <c r="AZ482" s="22"/>
      <c r="BA482" s="22"/>
    </row>
    <row r="483">
      <c r="A483" s="22"/>
      <c r="B483" s="22"/>
      <c r="C483" s="22"/>
      <c r="D483" s="22"/>
      <c r="E483" s="22"/>
      <c r="F483" s="22"/>
      <c r="G483" s="22"/>
      <c r="H483" s="752"/>
      <c r="I483" s="22"/>
      <c r="J483" s="22"/>
      <c r="K483" s="22"/>
      <c r="L483" s="754"/>
      <c r="M483" s="22"/>
      <c r="N483" s="22"/>
      <c r="O483" s="22"/>
      <c r="P483" s="22"/>
      <c r="Q483" s="22"/>
      <c r="R483" s="22"/>
      <c r="S483" s="22"/>
      <c r="T483" s="22"/>
      <c r="U483" s="22"/>
      <c r="V483" s="22"/>
      <c r="W483" s="22"/>
      <c r="X483" s="22"/>
      <c r="Y483" s="22"/>
      <c r="Z483" s="22"/>
      <c r="AA483" s="22"/>
      <c r="AB483" s="22"/>
      <c r="AC483" s="22"/>
      <c r="AD483" s="22"/>
      <c r="AE483" s="22"/>
      <c r="AF483" s="22"/>
      <c r="AG483" s="22"/>
      <c r="AH483" s="22"/>
      <c r="AJ483" s="22"/>
      <c r="AK483" s="22"/>
      <c r="AL483" s="22"/>
      <c r="AM483" s="22"/>
      <c r="AN483" s="22"/>
      <c r="AO483" s="22"/>
      <c r="AP483" s="22"/>
      <c r="AQ483" s="22"/>
      <c r="AR483" s="22"/>
      <c r="AS483" s="22"/>
      <c r="AT483" s="22"/>
      <c r="AU483" s="22"/>
      <c r="AV483" s="22"/>
      <c r="AW483" s="22"/>
      <c r="AX483" s="22"/>
      <c r="AY483" s="22"/>
      <c r="AZ483" s="22"/>
      <c r="BA483" s="22"/>
    </row>
    <row r="484">
      <c r="A484" s="22"/>
      <c r="B484" s="22"/>
      <c r="C484" s="22"/>
      <c r="D484" s="22"/>
      <c r="E484" s="22"/>
      <c r="F484" s="22"/>
      <c r="G484" s="22"/>
      <c r="H484" s="752"/>
      <c r="I484" s="22"/>
      <c r="J484" s="22"/>
      <c r="K484" s="22"/>
      <c r="L484" s="754"/>
      <c r="M484" s="22"/>
      <c r="N484" s="22"/>
      <c r="O484" s="22"/>
      <c r="P484" s="22"/>
      <c r="Q484" s="22"/>
      <c r="R484" s="22"/>
      <c r="S484" s="22"/>
      <c r="T484" s="22"/>
      <c r="U484" s="22"/>
      <c r="V484" s="22"/>
      <c r="W484" s="22"/>
      <c r="X484" s="22"/>
      <c r="Y484" s="22"/>
      <c r="Z484" s="22"/>
      <c r="AA484" s="22"/>
      <c r="AB484" s="22"/>
      <c r="AC484" s="22"/>
      <c r="AD484" s="22"/>
      <c r="AE484" s="22"/>
      <c r="AF484" s="22"/>
      <c r="AG484" s="22"/>
      <c r="AH484" s="22"/>
      <c r="AJ484" s="22"/>
      <c r="AK484" s="22"/>
      <c r="AL484" s="22"/>
      <c r="AM484" s="22"/>
      <c r="AN484" s="22"/>
      <c r="AO484" s="22"/>
      <c r="AP484" s="22"/>
      <c r="AQ484" s="22"/>
      <c r="AR484" s="22"/>
      <c r="AS484" s="22"/>
      <c r="AT484" s="22"/>
      <c r="AU484" s="22"/>
      <c r="AV484" s="22"/>
      <c r="AW484" s="22"/>
      <c r="AX484" s="22"/>
      <c r="AY484" s="22"/>
      <c r="AZ484" s="22"/>
      <c r="BA484" s="22"/>
    </row>
    <row r="485">
      <c r="A485" s="22"/>
      <c r="B485" s="22"/>
      <c r="C485" s="22"/>
      <c r="D485" s="22"/>
      <c r="E485" s="22"/>
      <c r="F485" s="22"/>
      <c r="G485" s="22"/>
      <c r="H485" s="752"/>
      <c r="I485" s="22"/>
      <c r="J485" s="22"/>
      <c r="K485" s="22"/>
      <c r="L485" s="754"/>
      <c r="M485" s="22"/>
      <c r="N485" s="22"/>
      <c r="O485" s="22"/>
      <c r="P485" s="22"/>
      <c r="Q485" s="22"/>
      <c r="R485" s="22"/>
      <c r="S485" s="22"/>
      <c r="T485" s="22"/>
      <c r="U485" s="22"/>
      <c r="V485" s="22"/>
      <c r="W485" s="22"/>
      <c r="X485" s="22"/>
      <c r="Y485" s="22"/>
      <c r="Z485" s="22"/>
      <c r="AA485" s="22"/>
      <c r="AB485" s="22"/>
      <c r="AC485" s="22"/>
      <c r="AD485" s="22"/>
      <c r="AE485" s="22"/>
      <c r="AF485" s="22"/>
      <c r="AG485" s="22"/>
      <c r="AH485" s="22"/>
      <c r="AJ485" s="22"/>
      <c r="AK485" s="22"/>
      <c r="AL485" s="22"/>
      <c r="AM485" s="22"/>
      <c r="AN485" s="22"/>
      <c r="AO485" s="22"/>
      <c r="AP485" s="22"/>
      <c r="AQ485" s="22"/>
      <c r="AR485" s="22"/>
      <c r="AS485" s="22"/>
      <c r="AT485" s="22"/>
      <c r="AU485" s="22"/>
      <c r="AV485" s="22"/>
      <c r="AW485" s="22"/>
      <c r="AX485" s="22"/>
      <c r="AY485" s="22"/>
      <c r="AZ485" s="22"/>
      <c r="BA485" s="22"/>
    </row>
    <row r="486">
      <c r="A486" s="22"/>
      <c r="B486" s="22"/>
      <c r="C486" s="22"/>
      <c r="D486" s="22"/>
      <c r="E486" s="22"/>
      <c r="F486" s="22"/>
      <c r="G486" s="22"/>
      <c r="H486" s="752"/>
      <c r="I486" s="22"/>
      <c r="J486" s="22"/>
      <c r="K486" s="22"/>
      <c r="L486" s="754"/>
      <c r="M486" s="22"/>
      <c r="N486" s="22"/>
      <c r="O486" s="22"/>
      <c r="P486" s="22"/>
      <c r="Q486" s="22"/>
      <c r="R486" s="22"/>
      <c r="S486" s="22"/>
      <c r="T486" s="22"/>
      <c r="U486" s="22"/>
      <c r="V486" s="22"/>
      <c r="W486" s="22"/>
      <c r="X486" s="22"/>
      <c r="Y486" s="22"/>
      <c r="Z486" s="22"/>
      <c r="AA486" s="22"/>
      <c r="AB486" s="22"/>
      <c r="AC486" s="22"/>
      <c r="AD486" s="22"/>
      <c r="AE486" s="22"/>
      <c r="AF486" s="22"/>
      <c r="AG486" s="22"/>
      <c r="AH486" s="22"/>
      <c r="AJ486" s="22"/>
      <c r="AK486" s="22"/>
      <c r="AL486" s="22"/>
      <c r="AM486" s="22"/>
      <c r="AN486" s="22"/>
      <c r="AO486" s="22"/>
      <c r="AP486" s="22"/>
      <c r="AQ486" s="22"/>
      <c r="AR486" s="22"/>
      <c r="AS486" s="22"/>
      <c r="AT486" s="22"/>
      <c r="AU486" s="22"/>
      <c r="AV486" s="22"/>
      <c r="AW486" s="22"/>
      <c r="AX486" s="22"/>
      <c r="AY486" s="22"/>
      <c r="AZ486" s="22"/>
      <c r="BA486" s="22"/>
    </row>
    <row r="487">
      <c r="A487" s="22"/>
      <c r="B487" s="22"/>
      <c r="C487" s="22"/>
      <c r="D487" s="22"/>
      <c r="E487" s="22"/>
      <c r="F487" s="22"/>
      <c r="G487" s="22"/>
      <c r="H487" s="752"/>
      <c r="I487" s="22"/>
      <c r="J487" s="22"/>
      <c r="K487" s="22"/>
      <c r="L487" s="754"/>
      <c r="M487" s="22"/>
      <c r="N487" s="22"/>
      <c r="O487" s="22"/>
      <c r="P487" s="22"/>
      <c r="Q487" s="22"/>
      <c r="R487" s="22"/>
      <c r="S487" s="22"/>
      <c r="T487" s="22"/>
      <c r="U487" s="22"/>
      <c r="V487" s="22"/>
      <c r="W487" s="22"/>
      <c r="X487" s="22"/>
      <c r="Y487" s="22"/>
      <c r="Z487" s="22"/>
      <c r="AA487" s="22"/>
      <c r="AB487" s="22"/>
      <c r="AC487" s="22"/>
      <c r="AD487" s="22"/>
      <c r="AE487" s="22"/>
      <c r="AF487" s="22"/>
      <c r="AG487" s="22"/>
      <c r="AH487" s="22"/>
      <c r="AJ487" s="22"/>
      <c r="AK487" s="22"/>
      <c r="AL487" s="22"/>
      <c r="AM487" s="22"/>
      <c r="AN487" s="22"/>
      <c r="AO487" s="22"/>
      <c r="AP487" s="22"/>
      <c r="AQ487" s="22"/>
      <c r="AR487" s="22"/>
      <c r="AS487" s="22"/>
      <c r="AT487" s="22"/>
      <c r="AU487" s="22"/>
      <c r="AV487" s="22"/>
      <c r="AW487" s="22"/>
      <c r="AX487" s="22"/>
      <c r="AY487" s="22"/>
      <c r="AZ487" s="22"/>
      <c r="BA487" s="22"/>
    </row>
    <row r="488">
      <c r="A488" s="22"/>
      <c r="B488" s="22"/>
      <c r="C488" s="22"/>
      <c r="D488" s="22"/>
      <c r="E488" s="22"/>
      <c r="F488" s="22"/>
      <c r="G488" s="22"/>
      <c r="H488" s="752"/>
      <c r="I488" s="22"/>
      <c r="J488" s="22"/>
      <c r="K488" s="22"/>
      <c r="L488" s="754"/>
      <c r="M488" s="22"/>
      <c r="N488" s="22"/>
      <c r="O488" s="22"/>
      <c r="P488" s="22"/>
      <c r="Q488" s="22"/>
      <c r="R488" s="22"/>
      <c r="S488" s="22"/>
      <c r="T488" s="22"/>
      <c r="U488" s="22"/>
      <c r="V488" s="22"/>
      <c r="W488" s="22"/>
      <c r="X488" s="22"/>
      <c r="Y488" s="22"/>
      <c r="Z488" s="22"/>
      <c r="AA488" s="22"/>
      <c r="AB488" s="22"/>
      <c r="AC488" s="22"/>
      <c r="AD488" s="22"/>
      <c r="AE488" s="22"/>
      <c r="AF488" s="22"/>
      <c r="AG488" s="22"/>
      <c r="AH488" s="22"/>
      <c r="AJ488" s="22"/>
      <c r="AK488" s="22"/>
      <c r="AL488" s="22"/>
      <c r="AM488" s="22"/>
      <c r="AN488" s="22"/>
      <c r="AO488" s="22"/>
      <c r="AP488" s="22"/>
      <c r="AQ488" s="22"/>
      <c r="AR488" s="22"/>
      <c r="AS488" s="22"/>
      <c r="AT488" s="22"/>
      <c r="AU488" s="22"/>
      <c r="AV488" s="22"/>
      <c r="AW488" s="22"/>
      <c r="AX488" s="22"/>
      <c r="AY488" s="22"/>
      <c r="AZ488" s="22"/>
      <c r="BA488" s="22"/>
    </row>
    <row r="489">
      <c r="A489" s="22"/>
      <c r="B489" s="22"/>
      <c r="C489" s="22"/>
      <c r="D489" s="22"/>
      <c r="E489" s="22"/>
      <c r="F489" s="22"/>
      <c r="G489" s="22"/>
      <c r="H489" s="752"/>
      <c r="I489" s="22"/>
      <c r="J489" s="22"/>
      <c r="K489" s="22"/>
      <c r="L489" s="754"/>
      <c r="M489" s="22"/>
      <c r="N489" s="22"/>
      <c r="O489" s="22"/>
      <c r="P489" s="22"/>
      <c r="Q489" s="22"/>
      <c r="R489" s="22"/>
      <c r="S489" s="22"/>
      <c r="T489" s="22"/>
      <c r="U489" s="22"/>
      <c r="V489" s="22"/>
      <c r="W489" s="22"/>
      <c r="X489" s="22"/>
      <c r="Y489" s="22"/>
      <c r="Z489" s="22"/>
      <c r="AA489" s="22"/>
      <c r="AB489" s="22"/>
      <c r="AC489" s="22"/>
      <c r="AD489" s="22"/>
      <c r="AE489" s="22"/>
      <c r="AF489" s="22"/>
      <c r="AG489" s="22"/>
      <c r="AH489" s="22"/>
      <c r="AJ489" s="22"/>
      <c r="AK489" s="22"/>
      <c r="AL489" s="22"/>
      <c r="AM489" s="22"/>
      <c r="AN489" s="22"/>
      <c r="AO489" s="22"/>
      <c r="AP489" s="22"/>
      <c r="AQ489" s="22"/>
      <c r="AR489" s="22"/>
      <c r="AS489" s="22"/>
      <c r="AT489" s="22"/>
      <c r="AU489" s="22"/>
      <c r="AV489" s="22"/>
      <c r="AW489" s="22"/>
      <c r="AX489" s="22"/>
      <c r="AY489" s="22"/>
      <c r="AZ489" s="22"/>
      <c r="BA489" s="22"/>
    </row>
    <row r="490">
      <c r="A490" s="22"/>
      <c r="B490" s="22"/>
      <c r="C490" s="22"/>
      <c r="D490" s="22"/>
      <c r="E490" s="22"/>
      <c r="F490" s="22"/>
      <c r="G490" s="22"/>
      <c r="H490" s="752"/>
      <c r="I490" s="22"/>
      <c r="J490" s="22"/>
      <c r="K490" s="22"/>
      <c r="L490" s="754"/>
      <c r="M490" s="22"/>
      <c r="N490" s="22"/>
      <c r="O490" s="22"/>
      <c r="P490" s="22"/>
      <c r="Q490" s="22"/>
      <c r="R490" s="22"/>
      <c r="S490" s="22"/>
      <c r="T490" s="22"/>
      <c r="U490" s="22"/>
      <c r="V490" s="22"/>
      <c r="W490" s="22"/>
      <c r="X490" s="22"/>
      <c r="Y490" s="22"/>
      <c r="Z490" s="22"/>
      <c r="AA490" s="22"/>
      <c r="AB490" s="22"/>
      <c r="AC490" s="22"/>
      <c r="AD490" s="22"/>
      <c r="AE490" s="22"/>
      <c r="AF490" s="22"/>
      <c r="AG490" s="22"/>
      <c r="AH490" s="22"/>
      <c r="AJ490" s="22"/>
      <c r="AK490" s="22"/>
      <c r="AL490" s="22"/>
      <c r="AM490" s="22"/>
      <c r="AN490" s="22"/>
      <c r="AO490" s="22"/>
      <c r="AP490" s="22"/>
      <c r="AQ490" s="22"/>
      <c r="AR490" s="22"/>
      <c r="AS490" s="22"/>
      <c r="AT490" s="22"/>
      <c r="AU490" s="22"/>
      <c r="AV490" s="22"/>
      <c r="AW490" s="22"/>
      <c r="AX490" s="22"/>
      <c r="AY490" s="22"/>
      <c r="AZ490" s="22"/>
      <c r="BA490" s="22"/>
    </row>
    <row r="491">
      <c r="A491" s="22"/>
      <c r="B491" s="22"/>
      <c r="C491" s="22"/>
      <c r="D491" s="22"/>
      <c r="E491" s="22"/>
      <c r="F491" s="22"/>
      <c r="G491" s="22"/>
      <c r="H491" s="752"/>
      <c r="I491" s="22"/>
      <c r="J491" s="22"/>
      <c r="K491" s="22"/>
      <c r="L491" s="754"/>
      <c r="M491" s="22"/>
      <c r="N491" s="22"/>
      <c r="O491" s="22"/>
      <c r="P491" s="22"/>
      <c r="Q491" s="22"/>
      <c r="R491" s="22"/>
      <c r="S491" s="22"/>
      <c r="T491" s="22"/>
      <c r="U491" s="22"/>
      <c r="V491" s="22"/>
      <c r="W491" s="22"/>
      <c r="X491" s="22"/>
      <c r="Y491" s="22"/>
      <c r="Z491" s="22"/>
      <c r="AA491" s="22"/>
      <c r="AB491" s="22"/>
      <c r="AC491" s="22"/>
      <c r="AD491" s="22"/>
      <c r="AE491" s="22"/>
      <c r="AF491" s="22"/>
      <c r="AG491" s="22"/>
      <c r="AH491" s="22"/>
      <c r="AJ491" s="22"/>
      <c r="AK491" s="22"/>
      <c r="AL491" s="22"/>
      <c r="AM491" s="22"/>
      <c r="AN491" s="22"/>
      <c r="AO491" s="22"/>
      <c r="AP491" s="22"/>
      <c r="AQ491" s="22"/>
      <c r="AR491" s="22"/>
      <c r="AS491" s="22"/>
      <c r="AT491" s="22"/>
      <c r="AU491" s="22"/>
      <c r="AV491" s="22"/>
      <c r="AW491" s="22"/>
      <c r="AX491" s="22"/>
      <c r="AY491" s="22"/>
      <c r="AZ491" s="22"/>
      <c r="BA491" s="22"/>
    </row>
    <row r="492">
      <c r="A492" s="22"/>
      <c r="B492" s="22"/>
      <c r="C492" s="22"/>
      <c r="D492" s="22"/>
      <c r="E492" s="22"/>
      <c r="F492" s="22"/>
      <c r="G492" s="22"/>
      <c r="H492" s="752"/>
      <c r="I492" s="22"/>
      <c r="J492" s="22"/>
      <c r="K492" s="22"/>
      <c r="L492" s="754"/>
      <c r="M492" s="22"/>
      <c r="N492" s="22"/>
      <c r="O492" s="22"/>
      <c r="P492" s="22"/>
      <c r="Q492" s="22"/>
      <c r="R492" s="22"/>
      <c r="S492" s="22"/>
      <c r="T492" s="22"/>
      <c r="U492" s="22"/>
      <c r="V492" s="22"/>
      <c r="W492" s="22"/>
      <c r="X492" s="22"/>
      <c r="Y492" s="22"/>
      <c r="Z492" s="22"/>
      <c r="AA492" s="22"/>
      <c r="AB492" s="22"/>
      <c r="AC492" s="22"/>
      <c r="AD492" s="22"/>
      <c r="AE492" s="22"/>
      <c r="AF492" s="22"/>
      <c r="AG492" s="22"/>
      <c r="AH492" s="22"/>
      <c r="AJ492" s="22"/>
      <c r="AK492" s="22"/>
      <c r="AL492" s="22"/>
      <c r="AM492" s="22"/>
      <c r="AN492" s="22"/>
      <c r="AO492" s="22"/>
      <c r="AP492" s="22"/>
      <c r="AQ492" s="22"/>
      <c r="AR492" s="22"/>
      <c r="AS492" s="22"/>
      <c r="AT492" s="22"/>
      <c r="AU492" s="22"/>
      <c r="AV492" s="22"/>
      <c r="AW492" s="22"/>
      <c r="AX492" s="22"/>
      <c r="AY492" s="22"/>
      <c r="AZ492" s="22"/>
      <c r="BA492" s="22"/>
    </row>
    <row r="493">
      <c r="A493" s="22"/>
      <c r="B493" s="22"/>
      <c r="C493" s="22"/>
      <c r="D493" s="22"/>
      <c r="E493" s="22"/>
      <c r="F493" s="22"/>
      <c r="G493" s="22"/>
      <c r="H493" s="752"/>
      <c r="I493" s="22"/>
      <c r="J493" s="22"/>
      <c r="K493" s="22"/>
      <c r="L493" s="754"/>
      <c r="M493" s="22"/>
      <c r="N493" s="22"/>
      <c r="O493" s="22"/>
      <c r="P493" s="22"/>
      <c r="Q493" s="22"/>
      <c r="R493" s="22"/>
      <c r="S493" s="22"/>
      <c r="T493" s="22"/>
      <c r="U493" s="22"/>
      <c r="V493" s="22"/>
      <c r="W493" s="22"/>
      <c r="X493" s="22"/>
      <c r="Y493" s="22"/>
      <c r="Z493" s="22"/>
      <c r="AA493" s="22"/>
      <c r="AB493" s="22"/>
      <c r="AC493" s="22"/>
      <c r="AD493" s="22"/>
      <c r="AE493" s="22"/>
      <c r="AF493" s="22"/>
      <c r="AG493" s="22"/>
      <c r="AH493" s="22"/>
      <c r="AJ493" s="22"/>
      <c r="AK493" s="22"/>
      <c r="AL493" s="22"/>
      <c r="AM493" s="22"/>
      <c r="AN493" s="22"/>
      <c r="AO493" s="22"/>
      <c r="AP493" s="22"/>
      <c r="AQ493" s="22"/>
      <c r="AR493" s="22"/>
      <c r="AS493" s="22"/>
      <c r="AT493" s="22"/>
      <c r="AU493" s="22"/>
      <c r="AV493" s="22"/>
      <c r="AW493" s="22"/>
      <c r="AX493" s="22"/>
      <c r="AY493" s="22"/>
      <c r="AZ493" s="22"/>
      <c r="BA493" s="22"/>
    </row>
    <row r="494">
      <c r="A494" s="22"/>
      <c r="B494" s="22"/>
      <c r="C494" s="22"/>
      <c r="D494" s="22"/>
      <c r="E494" s="22"/>
      <c r="F494" s="22"/>
      <c r="G494" s="22"/>
      <c r="H494" s="752"/>
      <c r="I494" s="22"/>
      <c r="J494" s="22"/>
      <c r="K494" s="22"/>
      <c r="L494" s="754"/>
      <c r="M494" s="22"/>
      <c r="N494" s="22"/>
      <c r="O494" s="22"/>
      <c r="P494" s="22"/>
      <c r="Q494" s="22"/>
      <c r="R494" s="22"/>
      <c r="S494" s="22"/>
      <c r="T494" s="22"/>
      <c r="U494" s="22"/>
      <c r="V494" s="22"/>
      <c r="W494" s="22"/>
      <c r="X494" s="22"/>
      <c r="Y494" s="22"/>
      <c r="Z494" s="22"/>
      <c r="AA494" s="22"/>
      <c r="AB494" s="22"/>
      <c r="AC494" s="22"/>
      <c r="AD494" s="22"/>
      <c r="AE494" s="22"/>
      <c r="AF494" s="22"/>
      <c r="AG494" s="22"/>
      <c r="AH494" s="22"/>
      <c r="AJ494" s="22"/>
      <c r="AK494" s="22"/>
      <c r="AL494" s="22"/>
      <c r="AM494" s="22"/>
      <c r="AN494" s="22"/>
      <c r="AO494" s="22"/>
      <c r="AP494" s="22"/>
      <c r="AQ494" s="22"/>
      <c r="AR494" s="22"/>
      <c r="AS494" s="22"/>
      <c r="AT494" s="22"/>
      <c r="AU494" s="22"/>
      <c r="AV494" s="22"/>
      <c r="AW494" s="22"/>
      <c r="AX494" s="22"/>
      <c r="AY494" s="22"/>
      <c r="AZ494" s="22"/>
      <c r="BA494" s="22"/>
    </row>
    <row r="495">
      <c r="A495" s="22"/>
      <c r="B495" s="22"/>
      <c r="C495" s="22"/>
      <c r="D495" s="22"/>
      <c r="E495" s="22"/>
      <c r="F495" s="22"/>
      <c r="G495" s="22"/>
      <c r="H495" s="752"/>
      <c r="I495" s="22"/>
      <c r="J495" s="22"/>
      <c r="K495" s="22"/>
      <c r="L495" s="754"/>
      <c r="M495" s="22"/>
      <c r="N495" s="22"/>
      <c r="O495" s="22"/>
      <c r="P495" s="22"/>
      <c r="Q495" s="22"/>
      <c r="R495" s="22"/>
      <c r="S495" s="22"/>
      <c r="T495" s="22"/>
      <c r="U495" s="22"/>
      <c r="V495" s="22"/>
      <c r="W495" s="22"/>
      <c r="X495" s="22"/>
      <c r="Y495" s="22"/>
      <c r="Z495" s="22"/>
      <c r="AA495" s="22"/>
      <c r="AB495" s="22"/>
      <c r="AC495" s="22"/>
      <c r="AD495" s="22"/>
      <c r="AE495" s="22"/>
      <c r="AF495" s="22"/>
      <c r="AG495" s="22"/>
      <c r="AH495" s="22"/>
      <c r="AJ495" s="22"/>
      <c r="AK495" s="22"/>
      <c r="AL495" s="22"/>
      <c r="AM495" s="22"/>
      <c r="AN495" s="22"/>
      <c r="AO495" s="22"/>
      <c r="AP495" s="22"/>
      <c r="AQ495" s="22"/>
      <c r="AR495" s="22"/>
      <c r="AS495" s="22"/>
      <c r="AT495" s="22"/>
      <c r="AU495" s="22"/>
      <c r="AV495" s="22"/>
      <c r="AW495" s="22"/>
      <c r="AX495" s="22"/>
      <c r="AY495" s="22"/>
      <c r="AZ495" s="22"/>
      <c r="BA495" s="22"/>
    </row>
    <row r="496">
      <c r="A496" s="22"/>
      <c r="B496" s="22"/>
      <c r="C496" s="22"/>
      <c r="D496" s="22"/>
      <c r="E496" s="22"/>
      <c r="F496" s="22"/>
      <c r="G496" s="22"/>
      <c r="H496" s="752"/>
      <c r="I496" s="22"/>
      <c r="J496" s="22"/>
      <c r="K496" s="22"/>
      <c r="L496" s="754"/>
      <c r="M496" s="22"/>
      <c r="N496" s="22"/>
      <c r="O496" s="22"/>
      <c r="P496" s="22"/>
      <c r="Q496" s="22"/>
      <c r="R496" s="22"/>
      <c r="S496" s="22"/>
      <c r="T496" s="22"/>
      <c r="U496" s="22"/>
      <c r="V496" s="22"/>
      <c r="W496" s="22"/>
      <c r="X496" s="22"/>
      <c r="Y496" s="22"/>
      <c r="Z496" s="22"/>
      <c r="AA496" s="22"/>
      <c r="AB496" s="22"/>
      <c r="AC496" s="22"/>
      <c r="AD496" s="22"/>
      <c r="AE496" s="22"/>
      <c r="AF496" s="22"/>
      <c r="AG496" s="22"/>
      <c r="AH496" s="22"/>
      <c r="AJ496" s="22"/>
      <c r="AK496" s="22"/>
      <c r="AL496" s="22"/>
      <c r="AM496" s="22"/>
      <c r="AN496" s="22"/>
      <c r="AO496" s="22"/>
      <c r="AP496" s="22"/>
      <c r="AQ496" s="22"/>
      <c r="AR496" s="22"/>
      <c r="AS496" s="22"/>
      <c r="AT496" s="22"/>
      <c r="AU496" s="22"/>
      <c r="AV496" s="22"/>
      <c r="AW496" s="22"/>
      <c r="AX496" s="22"/>
      <c r="AY496" s="22"/>
      <c r="AZ496" s="22"/>
      <c r="BA496" s="22"/>
    </row>
    <row r="497">
      <c r="A497" s="22"/>
      <c r="B497" s="22"/>
      <c r="C497" s="22"/>
      <c r="D497" s="22"/>
      <c r="E497" s="22"/>
      <c r="F497" s="22"/>
      <c r="G497" s="22"/>
      <c r="H497" s="752"/>
      <c r="I497" s="22"/>
      <c r="J497" s="22"/>
      <c r="K497" s="22"/>
      <c r="L497" s="754"/>
      <c r="M497" s="22"/>
      <c r="N497" s="22"/>
      <c r="O497" s="22"/>
      <c r="P497" s="22"/>
      <c r="Q497" s="22"/>
      <c r="R497" s="22"/>
      <c r="S497" s="22"/>
      <c r="T497" s="22"/>
      <c r="U497" s="22"/>
      <c r="V497" s="22"/>
      <c r="W497" s="22"/>
      <c r="X497" s="22"/>
      <c r="Y497" s="22"/>
      <c r="Z497" s="22"/>
      <c r="AA497" s="22"/>
      <c r="AB497" s="22"/>
      <c r="AC497" s="22"/>
      <c r="AD497" s="22"/>
      <c r="AE497" s="22"/>
      <c r="AF497" s="22"/>
      <c r="AG497" s="22"/>
      <c r="AH497" s="22"/>
      <c r="AJ497" s="22"/>
      <c r="AK497" s="22"/>
      <c r="AL497" s="22"/>
      <c r="AM497" s="22"/>
      <c r="AN497" s="22"/>
      <c r="AO497" s="22"/>
      <c r="AP497" s="22"/>
      <c r="AQ497" s="22"/>
      <c r="AR497" s="22"/>
      <c r="AS497" s="22"/>
      <c r="AT497" s="22"/>
      <c r="AU497" s="22"/>
      <c r="AV497" s="22"/>
      <c r="AW497" s="22"/>
      <c r="AX497" s="22"/>
      <c r="AY497" s="22"/>
      <c r="AZ497" s="22"/>
      <c r="BA497" s="22"/>
    </row>
    <row r="498">
      <c r="A498" s="22"/>
      <c r="B498" s="22"/>
      <c r="C498" s="22"/>
      <c r="D498" s="22"/>
      <c r="E498" s="22"/>
      <c r="F498" s="22"/>
      <c r="G498" s="22"/>
      <c r="H498" s="752"/>
      <c r="I498" s="22"/>
      <c r="J498" s="22"/>
      <c r="K498" s="22"/>
      <c r="L498" s="754"/>
      <c r="M498" s="22"/>
      <c r="N498" s="22"/>
      <c r="O498" s="22"/>
      <c r="P498" s="22"/>
      <c r="Q498" s="22"/>
      <c r="R498" s="22"/>
      <c r="S498" s="22"/>
      <c r="T498" s="22"/>
      <c r="U498" s="22"/>
      <c r="V498" s="22"/>
      <c r="W498" s="22"/>
      <c r="X498" s="22"/>
      <c r="Y498" s="22"/>
      <c r="Z498" s="22"/>
      <c r="AA498" s="22"/>
      <c r="AB498" s="22"/>
      <c r="AC498" s="22"/>
      <c r="AD498" s="22"/>
      <c r="AE498" s="22"/>
      <c r="AF498" s="22"/>
      <c r="AG498" s="22"/>
      <c r="AH498" s="22"/>
      <c r="AJ498" s="22"/>
      <c r="AK498" s="22"/>
      <c r="AL498" s="22"/>
      <c r="AM498" s="22"/>
      <c r="AN498" s="22"/>
      <c r="AO498" s="22"/>
      <c r="AP498" s="22"/>
      <c r="AQ498" s="22"/>
      <c r="AR498" s="22"/>
      <c r="AS498" s="22"/>
      <c r="AT498" s="22"/>
      <c r="AU498" s="22"/>
      <c r="AV498" s="22"/>
      <c r="AW498" s="22"/>
      <c r="AX498" s="22"/>
      <c r="AY498" s="22"/>
      <c r="AZ498" s="22"/>
      <c r="BA498" s="22"/>
    </row>
    <row r="499">
      <c r="A499" s="22"/>
      <c r="B499" s="22"/>
      <c r="C499" s="22"/>
      <c r="D499" s="22"/>
      <c r="E499" s="22"/>
      <c r="F499" s="22"/>
      <c r="G499" s="22"/>
      <c r="H499" s="752"/>
      <c r="I499" s="22"/>
      <c r="J499" s="22"/>
      <c r="K499" s="22"/>
      <c r="L499" s="754"/>
      <c r="M499" s="22"/>
      <c r="N499" s="22"/>
      <c r="O499" s="22"/>
      <c r="P499" s="22"/>
      <c r="Q499" s="22"/>
      <c r="R499" s="22"/>
      <c r="S499" s="22"/>
      <c r="T499" s="22"/>
      <c r="U499" s="22"/>
      <c r="V499" s="22"/>
      <c r="W499" s="22"/>
      <c r="X499" s="22"/>
      <c r="Y499" s="22"/>
      <c r="Z499" s="22"/>
      <c r="AA499" s="22"/>
      <c r="AB499" s="22"/>
      <c r="AC499" s="22"/>
      <c r="AD499" s="22"/>
      <c r="AE499" s="22"/>
      <c r="AF499" s="22"/>
      <c r="AG499" s="22"/>
      <c r="AH499" s="22"/>
      <c r="AJ499" s="22"/>
      <c r="AK499" s="22"/>
      <c r="AL499" s="22"/>
      <c r="AM499" s="22"/>
      <c r="AN499" s="22"/>
      <c r="AO499" s="22"/>
      <c r="AP499" s="22"/>
      <c r="AQ499" s="22"/>
      <c r="AR499" s="22"/>
      <c r="AS499" s="22"/>
      <c r="AT499" s="22"/>
      <c r="AU499" s="22"/>
      <c r="AV499" s="22"/>
      <c r="AW499" s="22"/>
      <c r="AX499" s="22"/>
      <c r="AY499" s="22"/>
      <c r="AZ499" s="22"/>
      <c r="BA499" s="22"/>
    </row>
    <row r="500">
      <c r="A500" s="22"/>
      <c r="B500" s="22"/>
      <c r="C500" s="22"/>
      <c r="D500" s="22"/>
      <c r="E500" s="22"/>
      <c r="F500" s="22"/>
      <c r="G500" s="22"/>
      <c r="H500" s="752"/>
      <c r="I500" s="22"/>
      <c r="J500" s="22"/>
      <c r="K500" s="22"/>
      <c r="L500" s="754"/>
      <c r="M500" s="22"/>
      <c r="N500" s="22"/>
      <c r="O500" s="22"/>
      <c r="P500" s="22"/>
      <c r="Q500" s="22"/>
      <c r="R500" s="22"/>
      <c r="S500" s="22"/>
      <c r="T500" s="22"/>
      <c r="U500" s="22"/>
      <c r="V500" s="22"/>
      <c r="W500" s="22"/>
      <c r="X500" s="22"/>
      <c r="Y500" s="22"/>
      <c r="Z500" s="22"/>
      <c r="AA500" s="22"/>
      <c r="AB500" s="22"/>
      <c r="AC500" s="22"/>
      <c r="AD500" s="22"/>
      <c r="AE500" s="22"/>
      <c r="AF500" s="22"/>
      <c r="AG500" s="22"/>
      <c r="AH500" s="22"/>
      <c r="AJ500" s="22"/>
      <c r="AK500" s="22"/>
      <c r="AL500" s="22"/>
      <c r="AM500" s="22"/>
      <c r="AN500" s="22"/>
      <c r="AO500" s="22"/>
      <c r="AP500" s="22"/>
      <c r="AQ500" s="22"/>
      <c r="AR500" s="22"/>
      <c r="AS500" s="22"/>
      <c r="AT500" s="22"/>
      <c r="AU500" s="22"/>
      <c r="AV500" s="22"/>
      <c r="AW500" s="22"/>
      <c r="AX500" s="22"/>
      <c r="AY500" s="22"/>
      <c r="AZ500" s="22"/>
      <c r="BA500" s="22"/>
    </row>
    <row r="501">
      <c r="A501" s="22"/>
      <c r="B501" s="22"/>
      <c r="C501" s="22"/>
      <c r="D501" s="22"/>
      <c r="E501" s="22"/>
      <c r="F501" s="22"/>
      <c r="G501" s="22"/>
      <c r="H501" s="752"/>
      <c r="I501" s="22"/>
      <c r="J501" s="22"/>
      <c r="K501" s="22"/>
      <c r="L501" s="754"/>
      <c r="M501" s="22"/>
      <c r="N501" s="22"/>
      <c r="O501" s="22"/>
      <c r="P501" s="22"/>
      <c r="Q501" s="22"/>
      <c r="R501" s="22"/>
      <c r="S501" s="22"/>
      <c r="T501" s="22"/>
      <c r="U501" s="22"/>
      <c r="V501" s="22"/>
      <c r="W501" s="22"/>
      <c r="X501" s="22"/>
      <c r="Y501" s="22"/>
      <c r="Z501" s="22"/>
      <c r="AA501" s="22"/>
      <c r="AB501" s="22"/>
      <c r="AC501" s="22"/>
      <c r="AD501" s="22"/>
      <c r="AE501" s="22"/>
      <c r="AF501" s="22"/>
      <c r="AG501" s="22"/>
      <c r="AH501" s="22"/>
      <c r="AJ501" s="22"/>
      <c r="AK501" s="22"/>
      <c r="AL501" s="22"/>
      <c r="AM501" s="22"/>
      <c r="AN501" s="22"/>
      <c r="AO501" s="22"/>
      <c r="AP501" s="22"/>
      <c r="AQ501" s="22"/>
      <c r="AR501" s="22"/>
      <c r="AS501" s="22"/>
      <c r="AT501" s="22"/>
      <c r="AU501" s="22"/>
      <c r="AV501" s="22"/>
      <c r="AW501" s="22"/>
      <c r="AX501" s="22"/>
      <c r="AY501" s="22"/>
      <c r="AZ501" s="22"/>
      <c r="BA501" s="22"/>
    </row>
    <row r="502">
      <c r="A502" s="22"/>
      <c r="B502" s="22"/>
      <c r="C502" s="22"/>
      <c r="D502" s="22"/>
      <c r="E502" s="22"/>
      <c r="F502" s="22"/>
      <c r="G502" s="22"/>
      <c r="H502" s="752"/>
      <c r="I502" s="22"/>
      <c r="J502" s="22"/>
      <c r="K502" s="22"/>
      <c r="L502" s="754"/>
      <c r="M502" s="22"/>
      <c r="N502" s="22"/>
      <c r="O502" s="22"/>
      <c r="P502" s="22"/>
      <c r="Q502" s="22"/>
      <c r="R502" s="22"/>
      <c r="S502" s="22"/>
      <c r="T502" s="22"/>
      <c r="U502" s="22"/>
      <c r="V502" s="22"/>
      <c r="W502" s="22"/>
      <c r="X502" s="22"/>
      <c r="Y502" s="22"/>
      <c r="Z502" s="22"/>
      <c r="AA502" s="22"/>
      <c r="AB502" s="22"/>
      <c r="AC502" s="22"/>
      <c r="AD502" s="22"/>
      <c r="AE502" s="22"/>
      <c r="AF502" s="22"/>
      <c r="AG502" s="22"/>
      <c r="AH502" s="22"/>
      <c r="AJ502" s="22"/>
      <c r="AK502" s="22"/>
      <c r="AL502" s="22"/>
      <c r="AM502" s="22"/>
      <c r="AN502" s="22"/>
      <c r="AO502" s="22"/>
      <c r="AP502" s="22"/>
      <c r="AQ502" s="22"/>
      <c r="AR502" s="22"/>
      <c r="AS502" s="22"/>
      <c r="AT502" s="22"/>
      <c r="AU502" s="22"/>
      <c r="AV502" s="22"/>
      <c r="AW502" s="22"/>
      <c r="AX502" s="22"/>
      <c r="AY502" s="22"/>
      <c r="AZ502" s="22"/>
      <c r="BA502" s="22"/>
    </row>
    <row r="503">
      <c r="A503" s="22"/>
      <c r="B503" s="22"/>
      <c r="C503" s="22"/>
      <c r="D503" s="22"/>
      <c r="E503" s="22"/>
      <c r="F503" s="22"/>
      <c r="G503" s="22"/>
      <c r="H503" s="752"/>
      <c r="I503" s="22"/>
      <c r="J503" s="22"/>
      <c r="K503" s="22"/>
      <c r="L503" s="754"/>
      <c r="M503" s="22"/>
      <c r="N503" s="22"/>
      <c r="O503" s="22"/>
      <c r="P503" s="22"/>
      <c r="Q503" s="22"/>
      <c r="R503" s="22"/>
      <c r="S503" s="22"/>
      <c r="T503" s="22"/>
      <c r="U503" s="22"/>
      <c r="V503" s="22"/>
      <c r="W503" s="22"/>
      <c r="X503" s="22"/>
      <c r="Y503" s="22"/>
      <c r="Z503" s="22"/>
      <c r="AA503" s="22"/>
      <c r="AB503" s="22"/>
      <c r="AC503" s="22"/>
      <c r="AD503" s="22"/>
      <c r="AE503" s="22"/>
      <c r="AF503" s="22"/>
      <c r="AG503" s="22"/>
      <c r="AH503" s="22"/>
      <c r="AJ503" s="22"/>
      <c r="AK503" s="22"/>
      <c r="AL503" s="22"/>
      <c r="AM503" s="22"/>
      <c r="AN503" s="22"/>
      <c r="AO503" s="22"/>
      <c r="AP503" s="22"/>
      <c r="AQ503" s="22"/>
      <c r="AR503" s="22"/>
      <c r="AS503" s="22"/>
      <c r="AT503" s="22"/>
      <c r="AU503" s="22"/>
      <c r="AV503" s="22"/>
      <c r="AW503" s="22"/>
      <c r="AX503" s="22"/>
      <c r="AY503" s="22"/>
      <c r="AZ503" s="22"/>
      <c r="BA503" s="22"/>
    </row>
    <row r="504">
      <c r="A504" s="22"/>
      <c r="B504" s="22"/>
      <c r="C504" s="22"/>
      <c r="D504" s="22"/>
      <c r="E504" s="22"/>
      <c r="F504" s="22"/>
      <c r="G504" s="22"/>
      <c r="H504" s="752"/>
      <c r="I504" s="22"/>
      <c r="J504" s="22"/>
      <c r="K504" s="22"/>
      <c r="L504" s="754"/>
      <c r="M504" s="22"/>
      <c r="N504" s="22"/>
      <c r="O504" s="22"/>
      <c r="P504" s="22"/>
      <c r="Q504" s="22"/>
      <c r="R504" s="22"/>
      <c r="S504" s="22"/>
      <c r="T504" s="22"/>
      <c r="U504" s="22"/>
      <c r="V504" s="22"/>
      <c r="W504" s="22"/>
      <c r="X504" s="22"/>
      <c r="Y504" s="22"/>
      <c r="Z504" s="22"/>
      <c r="AA504" s="22"/>
      <c r="AB504" s="22"/>
      <c r="AC504" s="22"/>
      <c r="AD504" s="22"/>
      <c r="AE504" s="22"/>
      <c r="AF504" s="22"/>
      <c r="AG504" s="22"/>
      <c r="AH504" s="22"/>
      <c r="AJ504" s="22"/>
      <c r="AK504" s="22"/>
      <c r="AL504" s="22"/>
      <c r="AM504" s="22"/>
      <c r="AN504" s="22"/>
      <c r="AO504" s="22"/>
      <c r="AP504" s="22"/>
      <c r="AQ504" s="22"/>
      <c r="AR504" s="22"/>
      <c r="AS504" s="22"/>
      <c r="AT504" s="22"/>
      <c r="AU504" s="22"/>
      <c r="AV504" s="22"/>
      <c r="AW504" s="22"/>
      <c r="AX504" s="22"/>
      <c r="AY504" s="22"/>
      <c r="AZ504" s="22"/>
      <c r="BA504" s="22"/>
    </row>
    <row r="505">
      <c r="A505" s="22"/>
      <c r="B505" s="22"/>
      <c r="C505" s="22"/>
      <c r="D505" s="22"/>
      <c r="E505" s="22"/>
      <c r="F505" s="22"/>
      <c r="G505" s="22"/>
      <c r="H505" s="752"/>
      <c r="I505" s="22"/>
      <c r="J505" s="22"/>
      <c r="K505" s="22"/>
      <c r="L505" s="754"/>
      <c r="M505" s="22"/>
      <c r="N505" s="22"/>
      <c r="O505" s="22"/>
      <c r="P505" s="22"/>
      <c r="Q505" s="22"/>
      <c r="R505" s="22"/>
      <c r="S505" s="22"/>
      <c r="T505" s="22"/>
      <c r="U505" s="22"/>
      <c r="V505" s="22"/>
      <c r="W505" s="22"/>
      <c r="X505" s="22"/>
      <c r="Y505" s="22"/>
      <c r="Z505" s="22"/>
      <c r="AA505" s="22"/>
      <c r="AB505" s="22"/>
      <c r="AC505" s="22"/>
      <c r="AD505" s="22"/>
      <c r="AE505" s="22"/>
      <c r="AF505" s="22"/>
      <c r="AG505" s="22"/>
      <c r="AH505" s="22"/>
      <c r="AJ505" s="22"/>
      <c r="AK505" s="22"/>
      <c r="AL505" s="22"/>
      <c r="AM505" s="22"/>
      <c r="AN505" s="22"/>
      <c r="AO505" s="22"/>
      <c r="AP505" s="22"/>
      <c r="AQ505" s="22"/>
      <c r="AR505" s="22"/>
      <c r="AS505" s="22"/>
      <c r="AT505" s="22"/>
      <c r="AU505" s="22"/>
      <c r="AV505" s="22"/>
      <c r="AW505" s="22"/>
      <c r="AX505" s="22"/>
      <c r="AY505" s="22"/>
      <c r="AZ505" s="22"/>
      <c r="BA505" s="22"/>
    </row>
    <row r="506">
      <c r="A506" s="22"/>
      <c r="B506" s="22"/>
      <c r="C506" s="22"/>
      <c r="D506" s="22"/>
      <c r="E506" s="22"/>
      <c r="F506" s="22"/>
      <c r="G506" s="22"/>
      <c r="H506" s="752"/>
      <c r="I506" s="22"/>
      <c r="J506" s="22"/>
      <c r="K506" s="22"/>
      <c r="L506" s="754"/>
      <c r="M506" s="22"/>
      <c r="N506" s="22"/>
      <c r="O506" s="22"/>
      <c r="P506" s="22"/>
      <c r="Q506" s="22"/>
      <c r="R506" s="22"/>
      <c r="S506" s="22"/>
      <c r="T506" s="22"/>
      <c r="U506" s="22"/>
      <c r="V506" s="22"/>
      <c r="W506" s="22"/>
      <c r="X506" s="22"/>
      <c r="Y506" s="22"/>
      <c r="Z506" s="22"/>
      <c r="AA506" s="22"/>
      <c r="AB506" s="22"/>
      <c r="AC506" s="22"/>
      <c r="AD506" s="22"/>
      <c r="AE506" s="22"/>
      <c r="AF506" s="22"/>
      <c r="AG506" s="22"/>
      <c r="AH506" s="22"/>
      <c r="AJ506" s="22"/>
      <c r="AK506" s="22"/>
      <c r="AL506" s="22"/>
      <c r="AM506" s="22"/>
      <c r="AN506" s="22"/>
      <c r="AO506" s="22"/>
      <c r="AP506" s="22"/>
      <c r="AQ506" s="22"/>
      <c r="AR506" s="22"/>
      <c r="AS506" s="22"/>
      <c r="AT506" s="22"/>
      <c r="AU506" s="22"/>
      <c r="AV506" s="22"/>
      <c r="AW506" s="22"/>
      <c r="AX506" s="22"/>
      <c r="AY506" s="22"/>
      <c r="AZ506" s="22"/>
      <c r="BA506" s="22"/>
    </row>
    <row r="507">
      <c r="A507" s="22"/>
      <c r="B507" s="22"/>
      <c r="C507" s="22"/>
      <c r="D507" s="22"/>
      <c r="E507" s="22"/>
      <c r="F507" s="22"/>
      <c r="G507" s="22"/>
      <c r="H507" s="752"/>
      <c r="I507" s="22"/>
      <c r="J507" s="22"/>
      <c r="K507" s="22"/>
      <c r="L507" s="754"/>
      <c r="M507" s="22"/>
      <c r="N507" s="22"/>
      <c r="O507" s="22"/>
      <c r="P507" s="22"/>
      <c r="Q507" s="22"/>
      <c r="R507" s="22"/>
      <c r="S507" s="22"/>
      <c r="T507" s="22"/>
      <c r="U507" s="22"/>
      <c r="V507" s="22"/>
      <c r="W507" s="22"/>
      <c r="X507" s="22"/>
      <c r="Y507" s="22"/>
      <c r="Z507" s="22"/>
      <c r="AA507" s="22"/>
      <c r="AB507" s="22"/>
      <c r="AC507" s="22"/>
      <c r="AD507" s="22"/>
      <c r="AE507" s="22"/>
      <c r="AF507" s="22"/>
      <c r="AG507" s="22"/>
      <c r="AH507" s="22"/>
      <c r="AJ507" s="22"/>
      <c r="AK507" s="22"/>
      <c r="AL507" s="22"/>
      <c r="AM507" s="22"/>
      <c r="AN507" s="22"/>
      <c r="AO507" s="22"/>
      <c r="AP507" s="22"/>
      <c r="AQ507" s="22"/>
      <c r="AR507" s="22"/>
      <c r="AS507" s="22"/>
      <c r="AT507" s="22"/>
      <c r="AU507" s="22"/>
      <c r="AV507" s="22"/>
      <c r="AW507" s="22"/>
      <c r="AX507" s="22"/>
      <c r="AY507" s="22"/>
      <c r="AZ507" s="22"/>
      <c r="BA507" s="22"/>
    </row>
    <row r="508">
      <c r="A508" s="22"/>
      <c r="B508" s="22"/>
      <c r="C508" s="22"/>
      <c r="D508" s="22"/>
      <c r="E508" s="22"/>
      <c r="F508" s="22"/>
      <c r="G508" s="22"/>
      <c r="H508" s="752"/>
      <c r="I508" s="22"/>
      <c r="J508" s="22"/>
      <c r="K508" s="22"/>
      <c r="L508" s="754"/>
      <c r="M508" s="22"/>
      <c r="N508" s="22"/>
      <c r="O508" s="22"/>
      <c r="P508" s="22"/>
      <c r="Q508" s="22"/>
      <c r="R508" s="22"/>
      <c r="S508" s="22"/>
      <c r="T508" s="22"/>
      <c r="U508" s="22"/>
      <c r="V508" s="22"/>
      <c r="W508" s="22"/>
      <c r="X508" s="22"/>
      <c r="Y508" s="22"/>
      <c r="Z508" s="22"/>
      <c r="AA508" s="22"/>
      <c r="AB508" s="22"/>
      <c r="AC508" s="22"/>
      <c r="AD508" s="22"/>
      <c r="AE508" s="22"/>
      <c r="AF508" s="22"/>
      <c r="AG508" s="22"/>
      <c r="AH508" s="22"/>
      <c r="AJ508" s="22"/>
      <c r="AK508" s="22"/>
      <c r="AL508" s="22"/>
      <c r="AM508" s="22"/>
      <c r="AN508" s="22"/>
      <c r="AO508" s="22"/>
      <c r="AP508" s="22"/>
      <c r="AQ508" s="22"/>
      <c r="AR508" s="22"/>
      <c r="AS508" s="22"/>
      <c r="AT508" s="22"/>
      <c r="AU508" s="22"/>
      <c r="AV508" s="22"/>
      <c r="AW508" s="22"/>
      <c r="AX508" s="22"/>
      <c r="AY508" s="22"/>
      <c r="AZ508" s="22"/>
      <c r="BA508" s="22"/>
    </row>
    <row r="509">
      <c r="A509" s="22"/>
      <c r="B509" s="22"/>
      <c r="C509" s="22"/>
      <c r="D509" s="22"/>
      <c r="E509" s="22"/>
      <c r="F509" s="22"/>
      <c r="G509" s="22"/>
      <c r="H509" s="752"/>
      <c r="I509" s="22"/>
      <c r="J509" s="22"/>
      <c r="K509" s="22"/>
      <c r="L509" s="754"/>
      <c r="M509" s="22"/>
      <c r="N509" s="22"/>
      <c r="O509" s="22"/>
      <c r="P509" s="22"/>
      <c r="Q509" s="22"/>
      <c r="R509" s="22"/>
      <c r="S509" s="22"/>
      <c r="T509" s="22"/>
      <c r="U509" s="22"/>
      <c r="V509" s="22"/>
      <c r="W509" s="22"/>
      <c r="X509" s="22"/>
      <c r="Y509" s="22"/>
      <c r="Z509" s="22"/>
      <c r="AA509" s="22"/>
      <c r="AB509" s="22"/>
      <c r="AC509" s="22"/>
      <c r="AD509" s="22"/>
      <c r="AE509" s="22"/>
      <c r="AF509" s="22"/>
      <c r="AG509" s="22"/>
      <c r="AH509" s="22"/>
      <c r="AJ509" s="22"/>
      <c r="AK509" s="22"/>
      <c r="AL509" s="22"/>
      <c r="AM509" s="22"/>
      <c r="AN509" s="22"/>
      <c r="AO509" s="22"/>
      <c r="AP509" s="22"/>
      <c r="AQ509" s="22"/>
      <c r="AR509" s="22"/>
      <c r="AS509" s="22"/>
      <c r="AT509" s="22"/>
      <c r="AU509" s="22"/>
      <c r="AV509" s="22"/>
      <c r="AW509" s="22"/>
      <c r="AX509" s="22"/>
      <c r="AY509" s="22"/>
      <c r="AZ509" s="22"/>
      <c r="BA509" s="22"/>
    </row>
    <row r="510">
      <c r="A510" s="22"/>
      <c r="B510" s="22"/>
      <c r="C510" s="22"/>
      <c r="D510" s="22"/>
      <c r="E510" s="22"/>
      <c r="F510" s="22"/>
      <c r="G510" s="22"/>
      <c r="H510" s="752"/>
      <c r="I510" s="22"/>
      <c r="J510" s="22"/>
      <c r="K510" s="22"/>
      <c r="L510" s="754"/>
      <c r="M510" s="22"/>
      <c r="N510" s="22"/>
      <c r="O510" s="22"/>
      <c r="P510" s="22"/>
      <c r="Q510" s="22"/>
      <c r="R510" s="22"/>
      <c r="S510" s="22"/>
      <c r="T510" s="22"/>
      <c r="U510" s="22"/>
      <c r="V510" s="22"/>
      <c r="W510" s="22"/>
      <c r="X510" s="22"/>
      <c r="Y510" s="22"/>
      <c r="Z510" s="22"/>
      <c r="AA510" s="22"/>
      <c r="AB510" s="22"/>
      <c r="AC510" s="22"/>
      <c r="AD510" s="22"/>
      <c r="AE510" s="22"/>
      <c r="AF510" s="22"/>
      <c r="AG510" s="22"/>
      <c r="AH510" s="22"/>
      <c r="AJ510" s="22"/>
      <c r="AK510" s="22"/>
      <c r="AL510" s="22"/>
      <c r="AM510" s="22"/>
      <c r="AN510" s="22"/>
      <c r="AO510" s="22"/>
      <c r="AP510" s="22"/>
      <c r="AQ510" s="22"/>
      <c r="AR510" s="22"/>
      <c r="AS510" s="22"/>
      <c r="AT510" s="22"/>
      <c r="AU510" s="22"/>
      <c r="AV510" s="22"/>
      <c r="AW510" s="22"/>
      <c r="AX510" s="22"/>
      <c r="AY510" s="22"/>
      <c r="AZ510" s="22"/>
      <c r="BA510" s="22"/>
    </row>
    <row r="511">
      <c r="A511" s="22"/>
      <c r="B511" s="22"/>
      <c r="C511" s="22"/>
      <c r="D511" s="22"/>
      <c r="E511" s="22"/>
      <c r="F511" s="22"/>
      <c r="G511" s="22"/>
      <c r="H511" s="752"/>
      <c r="I511" s="22"/>
      <c r="J511" s="22"/>
      <c r="K511" s="22"/>
      <c r="L511" s="754"/>
      <c r="M511" s="22"/>
      <c r="N511" s="22"/>
      <c r="O511" s="22"/>
      <c r="P511" s="22"/>
      <c r="Q511" s="22"/>
      <c r="R511" s="22"/>
      <c r="S511" s="22"/>
      <c r="T511" s="22"/>
      <c r="U511" s="22"/>
      <c r="V511" s="22"/>
      <c r="W511" s="22"/>
      <c r="X511" s="22"/>
      <c r="Y511" s="22"/>
      <c r="Z511" s="22"/>
      <c r="AA511" s="22"/>
      <c r="AB511" s="22"/>
      <c r="AC511" s="22"/>
      <c r="AD511" s="22"/>
      <c r="AE511" s="22"/>
      <c r="AF511" s="22"/>
      <c r="AG511" s="22"/>
      <c r="AH511" s="22"/>
      <c r="AJ511" s="22"/>
      <c r="AK511" s="22"/>
      <c r="AL511" s="22"/>
      <c r="AM511" s="22"/>
      <c r="AN511" s="22"/>
      <c r="AO511" s="22"/>
      <c r="AP511" s="22"/>
      <c r="AQ511" s="22"/>
      <c r="AR511" s="22"/>
      <c r="AS511" s="22"/>
      <c r="AT511" s="22"/>
      <c r="AU511" s="22"/>
      <c r="AV511" s="22"/>
      <c r="AW511" s="22"/>
      <c r="AX511" s="22"/>
      <c r="AY511" s="22"/>
      <c r="AZ511" s="22"/>
      <c r="BA511" s="22"/>
    </row>
    <row r="512">
      <c r="A512" s="22"/>
      <c r="B512" s="22"/>
      <c r="C512" s="22"/>
      <c r="D512" s="22"/>
      <c r="E512" s="22"/>
      <c r="F512" s="22"/>
      <c r="G512" s="22"/>
      <c r="H512" s="752"/>
      <c r="I512" s="22"/>
      <c r="J512" s="22"/>
      <c r="K512" s="22"/>
      <c r="L512" s="754"/>
      <c r="M512" s="22"/>
      <c r="N512" s="22"/>
      <c r="O512" s="22"/>
      <c r="P512" s="22"/>
      <c r="Q512" s="22"/>
      <c r="R512" s="22"/>
      <c r="S512" s="22"/>
      <c r="T512" s="22"/>
      <c r="U512" s="22"/>
      <c r="V512" s="22"/>
      <c r="W512" s="22"/>
      <c r="X512" s="22"/>
      <c r="Y512" s="22"/>
      <c r="Z512" s="22"/>
      <c r="AA512" s="22"/>
      <c r="AB512" s="22"/>
      <c r="AC512" s="22"/>
      <c r="AD512" s="22"/>
      <c r="AE512" s="22"/>
      <c r="AF512" s="22"/>
      <c r="AG512" s="22"/>
      <c r="AH512" s="22"/>
      <c r="AJ512" s="22"/>
      <c r="AK512" s="22"/>
      <c r="AL512" s="22"/>
      <c r="AM512" s="22"/>
      <c r="AN512" s="22"/>
      <c r="AO512" s="22"/>
      <c r="AP512" s="22"/>
      <c r="AQ512" s="22"/>
      <c r="AR512" s="22"/>
      <c r="AS512" s="22"/>
      <c r="AT512" s="22"/>
      <c r="AU512" s="22"/>
      <c r="AV512" s="22"/>
      <c r="AW512" s="22"/>
      <c r="AX512" s="22"/>
      <c r="AY512" s="22"/>
      <c r="AZ512" s="22"/>
      <c r="BA512" s="22"/>
    </row>
    <row r="513">
      <c r="A513" s="22"/>
      <c r="B513" s="22"/>
      <c r="C513" s="22"/>
      <c r="D513" s="22"/>
      <c r="E513" s="22"/>
      <c r="F513" s="22"/>
      <c r="G513" s="22"/>
      <c r="H513" s="752"/>
      <c r="I513" s="22"/>
      <c r="J513" s="22"/>
      <c r="K513" s="22"/>
      <c r="L513" s="754"/>
      <c r="M513" s="22"/>
      <c r="N513" s="22"/>
      <c r="O513" s="22"/>
      <c r="P513" s="22"/>
      <c r="Q513" s="22"/>
      <c r="R513" s="22"/>
      <c r="S513" s="22"/>
      <c r="T513" s="22"/>
      <c r="U513" s="22"/>
      <c r="V513" s="22"/>
      <c r="W513" s="22"/>
      <c r="X513" s="22"/>
      <c r="Y513" s="22"/>
      <c r="Z513" s="22"/>
      <c r="AA513" s="22"/>
      <c r="AB513" s="22"/>
      <c r="AC513" s="22"/>
      <c r="AD513" s="22"/>
      <c r="AE513" s="22"/>
      <c r="AF513" s="22"/>
      <c r="AG513" s="22"/>
      <c r="AH513" s="22"/>
      <c r="AJ513" s="22"/>
      <c r="AK513" s="22"/>
      <c r="AL513" s="22"/>
      <c r="AM513" s="22"/>
      <c r="AN513" s="22"/>
      <c r="AO513" s="22"/>
      <c r="AP513" s="22"/>
      <c r="AQ513" s="22"/>
      <c r="AR513" s="22"/>
      <c r="AS513" s="22"/>
      <c r="AT513" s="22"/>
      <c r="AU513" s="22"/>
      <c r="AV513" s="22"/>
      <c r="AW513" s="22"/>
      <c r="AX513" s="22"/>
      <c r="AY513" s="22"/>
      <c r="AZ513" s="22"/>
      <c r="BA513" s="22"/>
    </row>
    <row r="514">
      <c r="A514" s="22"/>
      <c r="B514" s="22"/>
      <c r="C514" s="22"/>
      <c r="D514" s="22"/>
      <c r="E514" s="22"/>
      <c r="F514" s="22"/>
      <c r="G514" s="22"/>
      <c r="H514" s="752"/>
      <c r="I514" s="22"/>
      <c r="J514" s="22"/>
      <c r="K514" s="22"/>
      <c r="L514" s="754"/>
      <c r="M514" s="22"/>
      <c r="N514" s="22"/>
      <c r="O514" s="22"/>
      <c r="P514" s="22"/>
      <c r="Q514" s="22"/>
      <c r="R514" s="22"/>
      <c r="S514" s="22"/>
      <c r="T514" s="22"/>
      <c r="U514" s="22"/>
      <c r="V514" s="22"/>
      <c r="W514" s="22"/>
      <c r="X514" s="22"/>
      <c r="Y514" s="22"/>
      <c r="Z514" s="22"/>
      <c r="AA514" s="22"/>
      <c r="AB514" s="22"/>
      <c r="AC514" s="22"/>
      <c r="AD514" s="22"/>
      <c r="AE514" s="22"/>
      <c r="AF514" s="22"/>
      <c r="AG514" s="22"/>
      <c r="AH514" s="22"/>
      <c r="AJ514" s="22"/>
      <c r="AK514" s="22"/>
      <c r="AL514" s="22"/>
      <c r="AM514" s="22"/>
      <c r="AN514" s="22"/>
      <c r="AO514" s="22"/>
      <c r="AP514" s="22"/>
      <c r="AQ514" s="22"/>
      <c r="AR514" s="22"/>
      <c r="AS514" s="22"/>
      <c r="AT514" s="22"/>
      <c r="AU514" s="22"/>
      <c r="AV514" s="22"/>
      <c r="AW514" s="22"/>
      <c r="AX514" s="22"/>
      <c r="AY514" s="22"/>
      <c r="AZ514" s="22"/>
      <c r="BA514" s="22"/>
    </row>
    <row r="515">
      <c r="A515" s="22"/>
      <c r="B515" s="22"/>
      <c r="C515" s="22"/>
      <c r="D515" s="22"/>
      <c r="E515" s="22"/>
      <c r="F515" s="22"/>
      <c r="G515" s="22"/>
      <c r="H515" s="752"/>
      <c r="I515" s="22"/>
      <c r="J515" s="22"/>
      <c r="K515" s="22"/>
      <c r="L515" s="754"/>
      <c r="M515" s="22"/>
      <c r="N515" s="22"/>
      <c r="O515" s="22"/>
      <c r="P515" s="22"/>
      <c r="Q515" s="22"/>
      <c r="R515" s="22"/>
      <c r="S515" s="22"/>
      <c r="T515" s="22"/>
      <c r="U515" s="22"/>
      <c r="V515" s="22"/>
      <c r="W515" s="22"/>
      <c r="X515" s="22"/>
      <c r="Y515" s="22"/>
      <c r="Z515" s="22"/>
      <c r="AA515" s="22"/>
      <c r="AB515" s="22"/>
      <c r="AC515" s="22"/>
      <c r="AD515" s="22"/>
      <c r="AE515" s="22"/>
      <c r="AF515" s="22"/>
      <c r="AG515" s="22"/>
      <c r="AH515" s="22"/>
      <c r="AJ515" s="22"/>
      <c r="AK515" s="22"/>
      <c r="AL515" s="22"/>
      <c r="AM515" s="22"/>
      <c r="AN515" s="22"/>
      <c r="AO515" s="22"/>
      <c r="AP515" s="22"/>
      <c r="AQ515" s="22"/>
      <c r="AR515" s="22"/>
      <c r="AS515" s="22"/>
      <c r="AT515" s="22"/>
      <c r="AU515" s="22"/>
      <c r="AV515" s="22"/>
      <c r="AW515" s="22"/>
      <c r="AX515" s="22"/>
      <c r="AY515" s="22"/>
      <c r="AZ515" s="22"/>
      <c r="BA515" s="22"/>
    </row>
    <row r="516">
      <c r="A516" s="22"/>
      <c r="B516" s="22"/>
      <c r="C516" s="22"/>
      <c r="D516" s="22"/>
      <c r="E516" s="22"/>
      <c r="F516" s="22"/>
      <c r="G516" s="22"/>
      <c r="H516" s="752"/>
      <c r="I516" s="22"/>
      <c r="J516" s="22"/>
      <c r="K516" s="22"/>
      <c r="L516" s="754"/>
      <c r="M516" s="22"/>
      <c r="N516" s="22"/>
      <c r="O516" s="22"/>
      <c r="P516" s="22"/>
      <c r="Q516" s="22"/>
      <c r="R516" s="22"/>
      <c r="S516" s="22"/>
      <c r="T516" s="22"/>
      <c r="U516" s="22"/>
      <c r="V516" s="22"/>
      <c r="W516" s="22"/>
      <c r="X516" s="22"/>
      <c r="Y516" s="22"/>
      <c r="Z516" s="22"/>
      <c r="AA516" s="22"/>
      <c r="AB516" s="22"/>
      <c r="AC516" s="22"/>
      <c r="AD516" s="22"/>
      <c r="AE516" s="22"/>
      <c r="AF516" s="22"/>
      <c r="AG516" s="22"/>
      <c r="AH516" s="22"/>
      <c r="AJ516" s="22"/>
      <c r="AK516" s="22"/>
      <c r="AL516" s="22"/>
      <c r="AM516" s="22"/>
      <c r="AN516" s="22"/>
      <c r="AO516" s="22"/>
      <c r="AP516" s="22"/>
      <c r="AQ516" s="22"/>
      <c r="AR516" s="22"/>
      <c r="AS516" s="22"/>
      <c r="AT516" s="22"/>
      <c r="AU516" s="22"/>
      <c r="AV516" s="22"/>
      <c r="AW516" s="22"/>
      <c r="AX516" s="22"/>
      <c r="AY516" s="22"/>
      <c r="AZ516" s="22"/>
      <c r="BA516" s="22"/>
    </row>
    <row r="517">
      <c r="A517" s="22"/>
      <c r="B517" s="22"/>
      <c r="C517" s="22"/>
      <c r="D517" s="22"/>
      <c r="E517" s="22"/>
      <c r="F517" s="22"/>
      <c r="G517" s="22"/>
      <c r="H517" s="752"/>
      <c r="I517" s="22"/>
      <c r="J517" s="22"/>
      <c r="K517" s="22"/>
      <c r="L517" s="754"/>
      <c r="M517" s="22"/>
      <c r="N517" s="22"/>
      <c r="O517" s="22"/>
      <c r="P517" s="22"/>
      <c r="Q517" s="22"/>
      <c r="R517" s="22"/>
      <c r="S517" s="22"/>
      <c r="T517" s="22"/>
      <c r="U517" s="22"/>
      <c r="V517" s="22"/>
      <c r="W517" s="22"/>
      <c r="X517" s="22"/>
      <c r="Y517" s="22"/>
      <c r="Z517" s="22"/>
      <c r="AA517" s="22"/>
      <c r="AB517" s="22"/>
      <c r="AC517" s="22"/>
      <c r="AD517" s="22"/>
      <c r="AE517" s="22"/>
      <c r="AF517" s="22"/>
      <c r="AG517" s="22"/>
      <c r="AH517" s="22"/>
      <c r="AJ517" s="22"/>
      <c r="AK517" s="22"/>
      <c r="AL517" s="22"/>
      <c r="AM517" s="22"/>
      <c r="AN517" s="22"/>
      <c r="AO517" s="22"/>
      <c r="AP517" s="22"/>
      <c r="AQ517" s="22"/>
      <c r="AR517" s="22"/>
      <c r="AS517" s="22"/>
      <c r="AT517" s="22"/>
      <c r="AU517" s="22"/>
      <c r="AV517" s="22"/>
      <c r="AW517" s="22"/>
      <c r="AX517" s="22"/>
      <c r="AY517" s="22"/>
      <c r="AZ517" s="22"/>
      <c r="BA517" s="22"/>
    </row>
    <row r="518">
      <c r="A518" s="22"/>
      <c r="B518" s="22"/>
      <c r="C518" s="22"/>
      <c r="D518" s="22"/>
      <c r="E518" s="22"/>
      <c r="F518" s="22"/>
      <c r="G518" s="22"/>
      <c r="H518" s="752"/>
      <c r="I518" s="22"/>
      <c r="J518" s="22"/>
      <c r="K518" s="22"/>
      <c r="L518" s="754"/>
      <c r="M518" s="22"/>
      <c r="N518" s="22"/>
      <c r="O518" s="22"/>
      <c r="P518" s="22"/>
      <c r="Q518" s="22"/>
      <c r="R518" s="22"/>
      <c r="S518" s="22"/>
      <c r="T518" s="22"/>
      <c r="U518" s="22"/>
      <c r="V518" s="22"/>
      <c r="W518" s="22"/>
      <c r="X518" s="22"/>
      <c r="Y518" s="22"/>
      <c r="Z518" s="22"/>
      <c r="AA518" s="22"/>
      <c r="AB518" s="22"/>
      <c r="AC518" s="22"/>
      <c r="AD518" s="22"/>
      <c r="AE518" s="22"/>
      <c r="AF518" s="22"/>
      <c r="AG518" s="22"/>
      <c r="AH518" s="22"/>
      <c r="AJ518" s="22"/>
      <c r="AK518" s="22"/>
      <c r="AL518" s="22"/>
      <c r="AM518" s="22"/>
      <c r="AN518" s="22"/>
      <c r="AO518" s="22"/>
      <c r="AP518" s="22"/>
      <c r="AQ518" s="22"/>
      <c r="AR518" s="22"/>
      <c r="AS518" s="22"/>
      <c r="AT518" s="22"/>
      <c r="AU518" s="22"/>
      <c r="AV518" s="22"/>
      <c r="AW518" s="22"/>
      <c r="AX518" s="22"/>
      <c r="AY518" s="22"/>
      <c r="AZ518" s="22"/>
      <c r="BA518" s="22"/>
    </row>
    <row r="519">
      <c r="A519" s="22"/>
      <c r="B519" s="22"/>
      <c r="C519" s="22"/>
      <c r="D519" s="22"/>
      <c r="E519" s="22"/>
      <c r="F519" s="22"/>
      <c r="G519" s="22"/>
      <c r="H519" s="752"/>
      <c r="I519" s="22"/>
      <c r="J519" s="22"/>
      <c r="K519" s="22"/>
      <c r="L519" s="754"/>
      <c r="M519" s="22"/>
      <c r="N519" s="22"/>
      <c r="O519" s="22"/>
      <c r="P519" s="22"/>
      <c r="Q519" s="22"/>
      <c r="R519" s="22"/>
      <c r="S519" s="22"/>
      <c r="T519" s="22"/>
      <c r="U519" s="22"/>
      <c r="V519" s="22"/>
      <c r="W519" s="22"/>
      <c r="X519" s="22"/>
      <c r="Y519" s="22"/>
      <c r="Z519" s="22"/>
      <c r="AA519" s="22"/>
      <c r="AB519" s="22"/>
      <c r="AC519" s="22"/>
      <c r="AD519" s="22"/>
      <c r="AE519" s="22"/>
      <c r="AF519" s="22"/>
      <c r="AG519" s="22"/>
      <c r="AH519" s="22"/>
      <c r="AJ519" s="22"/>
      <c r="AK519" s="22"/>
      <c r="AL519" s="22"/>
      <c r="AM519" s="22"/>
      <c r="AN519" s="22"/>
      <c r="AO519" s="22"/>
      <c r="AP519" s="22"/>
      <c r="AQ519" s="22"/>
      <c r="AR519" s="22"/>
      <c r="AS519" s="22"/>
      <c r="AT519" s="22"/>
      <c r="AU519" s="22"/>
      <c r="AV519" s="22"/>
      <c r="AW519" s="22"/>
      <c r="AX519" s="22"/>
      <c r="AY519" s="22"/>
      <c r="AZ519" s="22"/>
      <c r="BA519" s="22"/>
    </row>
    <row r="520">
      <c r="A520" s="22"/>
      <c r="B520" s="22"/>
      <c r="C520" s="22"/>
      <c r="D520" s="22"/>
      <c r="E520" s="22"/>
      <c r="F520" s="22"/>
      <c r="G520" s="22"/>
      <c r="H520" s="752"/>
      <c r="I520" s="22"/>
      <c r="J520" s="22"/>
      <c r="K520" s="22"/>
      <c r="L520" s="754"/>
      <c r="M520" s="22"/>
      <c r="N520" s="22"/>
      <c r="O520" s="22"/>
      <c r="P520" s="22"/>
      <c r="Q520" s="22"/>
      <c r="R520" s="22"/>
      <c r="S520" s="22"/>
      <c r="T520" s="22"/>
      <c r="U520" s="22"/>
      <c r="V520" s="22"/>
      <c r="W520" s="22"/>
      <c r="X520" s="22"/>
      <c r="Y520" s="22"/>
      <c r="Z520" s="22"/>
      <c r="AA520" s="22"/>
      <c r="AB520" s="22"/>
      <c r="AC520" s="22"/>
      <c r="AD520" s="22"/>
      <c r="AE520" s="22"/>
      <c r="AF520" s="22"/>
      <c r="AG520" s="22"/>
      <c r="AH520" s="22"/>
      <c r="AJ520" s="22"/>
      <c r="AK520" s="22"/>
      <c r="AL520" s="22"/>
      <c r="AM520" s="22"/>
      <c r="AN520" s="22"/>
      <c r="AO520" s="22"/>
      <c r="AP520" s="22"/>
      <c r="AQ520" s="22"/>
      <c r="AR520" s="22"/>
      <c r="AS520" s="22"/>
      <c r="AT520" s="22"/>
      <c r="AU520" s="22"/>
      <c r="AV520" s="22"/>
      <c r="AW520" s="22"/>
      <c r="AX520" s="22"/>
      <c r="AY520" s="22"/>
      <c r="AZ520" s="22"/>
      <c r="BA520" s="22"/>
    </row>
    <row r="521">
      <c r="A521" s="22"/>
      <c r="B521" s="22"/>
      <c r="C521" s="22"/>
      <c r="D521" s="22"/>
      <c r="E521" s="22"/>
      <c r="F521" s="22"/>
      <c r="G521" s="22"/>
      <c r="H521" s="752"/>
      <c r="I521" s="22"/>
      <c r="J521" s="22"/>
      <c r="K521" s="22"/>
      <c r="L521" s="754"/>
      <c r="M521" s="22"/>
      <c r="N521" s="22"/>
      <c r="O521" s="22"/>
      <c r="P521" s="22"/>
      <c r="Q521" s="22"/>
      <c r="R521" s="22"/>
      <c r="S521" s="22"/>
      <c r="T521" s="22"/>
      <c r="U521" s="22"/>
      <c r="V521" s="22"/>
      <c r="W521" s="22"/>
      <c r="X521" s="22"/>
      <c r="Y521" s="22"/>
      <c r="Z521" s="22"/>
      <c r="AA521" s="22"/>
      <c r="AB521" s="22"/>
      <c r="AC521" s="22"/>
      <c r="AD521" s="22"/>
      <c r="AE521" s="22"/>
      <c r="AF521" s="22"/>
      <c r="AG521" s="22"/>
      <c r="AH521" s="22"/>
      <c r="AJ521" s="22"/>
      <c r="AK521" s="22"/>
      <c r="AL521" s="22"/>
      <c r="AM521" s="22"/>
      <c r="AN521" s="22"/>
      <c r="AO521" s="22"/>
      <c r="AP521" s="22"/>
      <c r="AQ521" s="22"/>
      <c r="AR521" s="22"/>
      <c r="AS521" s="22"/>
      <c r="AT521" s="22"/>
      <c r="AU521" s="22"/>
      <c r="AV521" s="22"/>
      <c r="AW521" s="22"/>
      <c r="AX521" s="22"/>
      <c r="AY521" s="22"/>
      <c r="AZ521" s="22"/>
      <c r="BA521" s="22"/>
    </row>
    <row r="522">
      <c r="A522" s="22"/>
      <c r="B522" s="22"/>
      <c r="C522" s="22"/>
      <c r="D522" s="22"/>
      <c r="E522" s="22"/>
      <c r="F522" s="22"/>
      <c r="G522" s="22"/>
      <c r="H522" s="752"/>
      <c r="I522" s="22"/>
      <c r="J522" s="22"/>
      <c r="K522" s="22"/>
      <c r="L522" s="754"/>
      <c r="M522" s="22"/>
      <c r="N522" s="22"/>
      <c r="O522" s="22"/>
      <c r="P522" s="22"/>
      <c r="Q522" s="22"/>
      <c r="R522" s="22"/>
      <c r="S522" s="22"/>
      <c r="T522" s="22"/>
      <c r="U522" s="22"/>
      <c r="V522" s="22"/>
      <c r="W522" s="22"/>
      <c r="X522" s="22"/>
      <c r="Y522" s="22"/>
      <c r="Z522" s="22"/>
      <c r="AA522" s="22"/>
      <c r="AB522" s="22"/>
      <c r="AC522" s="22"/>
      <c r="AD522" s="22"/>
      <c r="AE522" s="22"/>
      <c r="AF522" s="22"/>
      <c r="AG522" s="22"/>
      <c r="AH522" s="22"/>
      <c r="AJ522" s="22"/>
      <c r="AK522" s="22"/>
      <c r="AL522" s="22"/>
      <c r="AM522" s="22"/>
      <c r="AN522" s="22"/>
      <c r="AO522" s="22"/>
      <c r="AP522" s="22"/>
      <c r="AQ522" s="22"/>
      <c r="AR522" s="22"/>
      <c r="AS522" s="22"/>
      <c r="AT522" s="22"/>
      <c r="AU522" s="22"/>
      <c r="AV522" s="22"/>
      <c r="AW522" s="22"/>
      <c r="AX522" s="22"/>
      <c r="AY522" s="22"/>
      <c r="AZ522" s="22"/>
      <c r="BA522" s="22"/>
    </row>
    <row r="523">
      <c r="A523" s="22"/>
      <c r="B523" s="22"/>
      <c r="C523" s="22"/>
      <c r="D523" s="22"/>
      <c r="E523" s="22"/>
      <c r="F523" s="22"/>
      <c r="G523" s="22"/>
      <c r="H523" s="752"/>
      <c r="I523" s="22"/>
      <c r="J523" s="22"/>
      <c r="K523" s="22"/>
      <c r="L523" s="754"/>
      <c r="M523" s="22"/>
      <c r="N523" s="22"/>
      <c r="O523" s="22"/>
      <c r="P523" s="22"/>
      <c r="Q523" s="22"/>
      <c r="R523" s="22"/>
      <c r="S523" s="22"/>
      <c r="T523" s="22"/>
      <c r="U523" s="22"/>
      <c r="V523" s="22"/>
      <c r="W523" s="22"/>
      <c r="X523" s="22"/>
      <c r="Y523" s="22"/>
      <c r="Z523" s="22"/>
      <c r="AA523" s="22"/>
      <c r="AB523" s="22"/>
      <c r="AC523" s="22"/>
      <c r="AD523" s="22"/>
      <c r="AE523" s="22"/>
      <c r="AF523" s="22"/>
      <c r="AG523" s="22"/>
      <c r="AH523" s="22"/>
      <c r="AJ523" s="22"/>
      <c r="AK523" s="22"/>
      <c r="AL523" s="22"/>
      <c r="AM523" s="22"/>
      <c r="AN523" s="22"/>
      <c r="AO523" s="22"/>
      <c r="AP523" s="22"/>
      <c r="AQ523" s="22"/>
      <c r="AR523" s="22"/>
      <c r="AS523" s="22"/>
      <c r="AT523" s="22"/>
      <c r="AU523" s="22"/>
      <c r="AV523" s="22"/>
      <c r="AW523" s="22"/>
      <c r="AX523" s="22"/>
      <c r="AY523" s="22"/>
      <c r="AZ523" s="22"/>
      <c r="BA523" s="22"/>
    </row>
    <row r="524">
      <c r="A524" s="22"/>
      <c r="B524" s="22"/>
      <c r="C524" s="22"/>
      <c r="D524" s="22"/>
      <c r="E524" s="22"/>
      <c r="F524" s="22"/>
      <c r="G524" s="22"/>
      <c r="H524" s="752"/>
      <c r="I524" s="22"/>
      <c r="J524" s="22"/>
      <c r="K524" s="22"/>
      <c r="L524" s="754"/>
      <c r="M524" s="22"/>
      <c r="N524" s="22"/>
      <c r="O524" s="22"/>
      <c r="P524" s="22"/>
      <c r="Q524" s="22"/>
      <c r="R524" s="22"/>
      <c r="S524" s="22"/>
      <c r="T524" s="22"/>
      <c r="U524" s="22"/>
      <c r="V524" s="22"/>
      <c r="W524" s="22"/>
      <c r="X524" s="22"/>
      <c r="Y524" s="22"/>
      <c r="Z524" s="22"/>
      <c r="AA524" s="22"/>
      <c r="AB524" s="22"/>
      <c r="AC524" s="22"/>
      <c r="AD524" s="22"/>
      <c r="AE524" s="22"/>
      <c r="AF524" s="22"/>
      <c r="AG524" s="22"/>
      <c r="AH524" s="22"/>
      <c r="AJ524" s="22"/>
      <c r="AK524" s="22"/>
      <c r="AL524" s="22"/>
      <c r="AM524" s="22"/>
      <c r="AN524" s="22"/>
      <c r="AO524" s="22"/>
      <c r="AP524" s="22"/>
      <c r="AQ524" s="22"/>
      <c r="AR524" s="22"/>
      <c r="AS524" s="22"/>
      <c r="AT524" s="22"/>
      <c r="AU524" s="22"/>
      <c r="AV524" s="22"/>
      <c r="AW524" s="22"/>
      <c r="AX524" s="22"/>
      <c r="AY524" s="22"/>
      <c r="AZ524" s="22"/>
      <c r="BA524" s="22"/>
    </row>
    <row r="525">
      <c r="A525" s="22"/>
      <c r="B525" s="22"/>
      <c r="C525" s="22"/>
      <c r="D525" s="22"/>
      <c r="E525" s="22"/>
      <c r="F525" s="22"/>
      <c r="G525" s="22"/>
      <c r="H525" s="752"/>
      <c r="I525" s="22"/>
      <c r="J525" s="22"/>
      <c r="K525" s="22"/>
      <c r="L525" s="754"/>
      <c r="M525" s="22"/>
      <c r="N525" s="22"/>
      <c r="O525" s="22"/>
      <c r="P525" s="22"/>
      <c r="Q525" s="22"/>
      <c r="R525" s="22"/>
      <c r="S525" s="22"/>
      <c r="T525" s="22"/>
      <c r="U525" s="22"/>
      <c r="V525" s="22"/>
      <c r="W525" s="22"/>
      <c r="X525" s="22"/>
      <c r="Y525" s="22"/>
      <c r="Z525" s="22"/>
      <c r="AA525" s="22"/>
      <c r="AB525" s="22"/>
      <c r="AC525" s="22"/>
      <c r="AD525" s="22"/>
      <c r="AE525" s="22"/>
      <c r="AF525" s="22"/>
      <c r="AG525" s="22"/>
      <c r="AH525" s="22"/>
      <c r="AJ525" s="22"/>
      <c r="AK525" s="22"/>
      <c r="AL525" s="22"/>
      <c r="AM525" s="22"/>
      <c r="AN525" s="22"/>
      <c r="AO525" s="22"/>
      <c r="AP525" s="22"/>
      <c r="AQ525" s="22"/>
      <c r="AR525" s="22"/>
      <c r="AS525" s="22"/>
      <c r="AT525" s="22"/>
      <c r="AU525" s="22"/>
      <c r="AV525" s="22"/>
      <c r="AW525" s="22"/>
      <c r="AX525" s="22"/>
      <c r="AY525" s="22"/>
      <c r="AZ525" s="22"/>
      <c r="BA525" s="22"/>
    </row>
    <row r="526">
      <c r="A526" s="22"/>
      <c r="B526" s="22"/>
      <c r="C526" s="22"/>
      <c r="D526" s="22"/>
      <c r="E526" s="22"/>
      <c r="F526" s="22"/>
      <c r="G526" s="22"/>
      <c r="H526" s="752"/>
      <c r="I526" s="22"/>
      <c r="J526" s="22"/>
      <c r="K526" s="22"/>
      <c r="L526" s="754"/>
      <c r="M526" s="22"/>
      <c r="N526" s="22"/>
      <c r="O526" s="22"/>
      <c r="P526" s="22"/>
      <c r="Q526" s="22"/>
      <c r="R526" s="22"/>
      <c r="S526" s="22"/>
      <c r="T526" s="22"/>
      <c r="U526" s="22"/>
      <c r="V526" s="22"/>
      <c r="W526" s="22"/>
      <c r="X526" s="22"/>
      <c r="Y526" s="22"/>
      <c r="Z526" s="22"/>
      <c r="AA526" s="22"/>
      <c r="AB526" s="22"/>
      <c r="AC526" s="22"/>
      <c r="AD526" s="22"/>
      <c r="AE526" s="22"/>
      <c r="AF526" s="22"/>
      <c r="AG526" s="22"/>
      <c r="AH526" s="22"/>
      <c r="AJ526" s="22"/>
      <c r="AK526" s="22"/>
      <c r="AL526" s="22"/>
      <c r="AM526" s="22"/>
      <c r="AN526" s="22"/>
      <c r="AO526" s="22"/>
      <c r="AP526" s="22"/>
      <c r="AQ526" s="22"/>
      <c r="AR526" s="22"/>
      <c r="AS526" s="22"/>
      <c r="AT526" s="22"/>
      <c r="AU526" s="22"/>
      <c r="AV526" s="22"/>
      <c r="AW526" s="22"/>
      <c r="AX526" s="22"/>
      <c r="AY526" s="22"/>
      <c r="AZ526" s="22"/>
      <c r="BA526" s="22"/>
    </row>
    <row r="527">
      <c r="A527" s="22"/>
      <c r="B527" s="22"/>
      <c r="C527" s="22"/>
      <c r="D527" s="22"/>
      <c r="E527" s="22"/>
      <c r="F527" s="22"/>
      <c r="G527" s="22"/>
      <c r="H527" s="752"/>
      <c r="I527" s="22"/>
      <c r="J527" s="22"/>
      <c r="K527" s="22"/>
      <c r="L527" s="754"/>
      <c r="M527" s="22"/>
      <c r="N527" s="22"/>
      <c r="O527" s="22"/>
      <c r="P527" s="22"/>
      <c r="Q527" s="22"/>
      <c r="R527" s="22"/>
      <c r="S527" s="22"/>
      <c r="T527" s="22"/>
      <c r="U527" s="22"/>
      <c r="V527" s="22"/>
      <c r="W527" s="22"/>
      <c r="X527" s="22"/>
      <c r="Y527" s="22"/>
      <c r="Z527" s="22"/>
      <c r="AA527" s="22"/>
      <c r="AB527" s="22"/>
      <c r="AC527" s="22"/>
      <c r="AD527" s="22"/>
      <c r="AE527" s="22"/>
      <c r="AF527" s="22"/>
      <c r="AG527" s="22"/>
      <c r="AH527" s="22"/>
      <c r="AJ527" s="22"/>
      <c r="AK527" s="22"/>
      <c r="AL527" s="22"/>
      <c r="AM527" s="22"/>
      <c r="AN527" s="22"/>
      <c r="AO527" s="22"/>
      <c r="AP527" s="22"/>
      <c r="AQ527" s="22"/>
      <c r="AR527" s="22"/>
      <c r="AS527" s="22"/>
      <c r="AT527" s="22"/>
      <c r="AU527" s="22"/>
      <c r="AV527" s="22"/>
      <c r="AW527" s="22"/>
      <c r="AX527" s="22"/>
      <c r="AY527" s="22"/>
      <c r="AZ527" s="22"/>
      <c r="BA527" s="22"/>
    </row>
    <row r="528">
      <c r="A528" s="22"/>
      <c r="B528" s="22"/>
      <c r="C528" s="22"/>
      <c r="D528" s="22"/>
      <c r="E528" s="22"/>
      <c r="F528" s="22"/>
      <c r="G528" s="22"/>
      <c r="H528" s="752"/>
      <c r="I528" s="22"/>
      <c r="J528" s="22"/>
      <c r="K528" s="22"/>
      <c r="L528" s="754"/>
      <c r="M528" s="22"/>
      <c r="N528" s="22"/>
      <c r="O528" s="22"/>
      <c r="P528" s="22"/>
      <c r="Q528" s="22"/>
      <c r="R528" s="22"/>
      <c r="S528" s="22"/>
      <c r="T528" s="22"/>
      <c r="U528" s="22"/>
      <c r="V528" s="22"/>
      <c r="W528" s="22"/>
      <c r="X528" s="22"/>
      <c r="Y528" s="22"/>
      <c r="Z528" s="22"/>
      <c r="AA528" s="22"/>
      <c r="AB528" s="22"/>
      <c r="AC528" s="22"/>
      <c r="AD528" s="22"/>
      <c r="AE528" s="22"/>
      <c r="AF528" s="22"/>
      <c r="AG528" s="22"/>
      <c r="AH528" s="22"/>
      <c r="AJ528" s="22"/>
      <c r="AK528" s="22"/>
      <c r="AL528" s="22"/>
      <c r="AM528" s="22"/>
      <c r="AN528" s="22"/>
      <c r="AO528" s="22"/>
      <c r="AP528" s="22"/>
      <c r="AQ528" s="22"/>
      <c r="AR528" s="22"/>
      <c r="AS528" s="22"/>
      <c r="AT528" s="22"/>
      <c r="AU528" s="22"/>
      <c r="AV528" s="22"/>
      <c r="AW528" s="22"/>
      <c r="AX528" s="22"/>
      <c r="AY528" s="22"/>
      <c r="AZ528" s="22"/>
      <c r="BA528" s="22"/>
    </row>
    <row r="529">
      <c r="A529" s="22"/>
      <c r="B529" s="22"/>
      <c r="C529" s="22"/>
      <c r="D529" s="22"/>
      <c r="E529" s="22"/>
      <c r="F529" s="22"/>
      <c r="G529" s="22"/>
      <c r="H529" s="752"/>
      <c r="I529" s="22"/>
      <c r="J529" s="22"/>
      <c r="K529" s="22"/>
      <c r="L529" s="754"/>
      <c r="M529" s="22"/>
      <c r="N529" s="22"/>
      <c r="O529" s="22"/>
      <c r="P529" s="22"/>
      <c r="Q529" s="22"/>
      <c r="R529" s="22"/>
      <c r="S529" s="22"/>
      <c r="T529" s="22"/>
      <c r="U529" s="22"/>
      <c r="V529" s="22"/>
      <c r="W529" s="22"/>
      <c r="X529" s="22"/>
      <c r="Y529" s="22"/>
      <c r="Z529" s="22"/>
      <c r="AA529" s="22"/>
      <c r="AB529" s="22"/>
      <c r="AC529" s="22"/>
      <c r="AD529" s="22"/>
      <c r="AE529" s="22"/>
      <c r="AF529" s="22"/>
      <c r="AG529" s="22"/>
      <c r="AH529" s="22"/>
      <c r="AJ529" s="22"/>
      <c r="AK529" s="22"/>
      <c r="AL529" s="22"/>
      <c r="AM529" s="22"/>
      <c r="AN529" s="22"/>
      <c r="AO529" s="22"/>
      <c r="AP529" s="22"/>
      <c r="AQ529" s="22"/>
      <c r="AR529" s="22"/>
      <c r="AS529" s="22"/>
      <c r="AT529" s="22"/>
      <c r="AU529" s="22"/>
      <c r="AV529" s="22"/>
      <c r="AW529" s="22"/>
      <c r="AX529" s="22"/>
      <c r="AY529" s="22"/>
      <c r="AZ529" s="22"/>
      <c r="BA529" s="22"/>
    </row>
    <row r="530">
      <c r="A530" s="22"/>
      <c r="B530" s="22"/>
      <c r="C530" s="22"/>
      <c r="D530" s="22"/>
      <c r="E530" s="22"/>
      <c r="F530" s="22"/>
      <c r="G530" s="22"/>
      <c r="H530" s="752"/>
      <c r="I530" s="22"/>
      <c r="J530" s="22"/>
      <c r="K530" s="22"/>
      <c r="L530" s="754"/>
      <c r="M530" s="22"/>
      <c r="N530" s="22"/>
      <c r="O530" s="22"/>
      <c r="P530" s="22"/>
      <c r="Q530" s="22"/>
      <c r="R530" s="22"/>
      <c r="S530" s="22"/>
      <c r="T530" s="22"/>
      <c r="U530" s="22"/>
      <c r="V530" s="22"/>
      <c r="W530" s="22"/>
      <c r="X530" s="22"/>
      <c r="Y530" s="22"/>
      <c r="Z530" s="22"/>
      <c r="AA530" s="22"/>
      <c r="AB530" s="22"/>
      <c r="AC530" s="22"/>
      <c r="AD530" s="22"/>
      <c r="AE530" s="22"/>
      <c r="AF530" s="22"/>
      <c r="AG530" s="22"/>
      <c r="AH530" s="22"/>
      <c r="AJ530" s="22"/>
      <c r="AK530" s="22"/>
      <c r="AL530" s="22"/>
      <c r="AM530" s="22"/>
      <c r="AN530" s="22"/>
      <c r="AO530" s="22"/>
      <c r="AP530" s="22"/>
      <c r="AQ530" s="22"/>
      <c r="AR530" s="22"/>
      <c r="AS530" s="22"/>
      <c r="AT530" s="22"/>
      <c r="AU530" s="22"/>
      <c r="AV530" s="22"/>
      <c r="AW530" s="22"/>
      <c r="AX530" s="22"/>
      <c r="AY530" s="22"/>
      <c r="AZ530" s="22"/>
      <c r="BA530" s="22"/>
    </row>
    <row r="531">
      <c r="A531" s="22"/>
      <c r="B531" s="22"/>
      <c r="C531" s="22"/>
      <c r="D531" s="22"/>
      <c r="E531" s="22"/>
      <c r="F531" s="22"/>
      <c r="G531" s="22"/>
      <c r="H531" s="752"/>
      <c r="I531" s="22"/>
      <c r="J531" s="22"/>
      <c r="K531" s="22"/>
      <c r="L531" s="754"/>
      <c r="M531" s="22"/>
      <c r="N531" s="22"/>
      <c r="O531" s="22"/>
      <c r="P531" s="22"/>
      <c r="Q531" s="22"/>
      <c r="R531" s="22"/>
      <c r="S531" s="22"/>
      <c r="T531" s="22"/>
      <c r="U531" s="22"/>
      <c r="V531" s="22"/>
      <c r="W531" s="22"/>
      <c r="X531" s="22"/>
      <c r="Y531" s="22"/>
      <c r="Z531" s="22"/>
      <c r="AA531" s="22"/>
      <c r="AB531" s="22"/>
      <c r="AC531" s="22"/>
      <c r="AD531" s="22"/>
      <c r="AE531" s="22"/>
      <c r="AF531" s="22"/>
      <c r="AG531" s="22"/>
      <c r="AH531" s="22"/>
      <c r="AJ531" s="22"/>
      <c r="AK531" s="22"/>
      <c r="AL531" s="22"/>
      <c r="AM531" s="22"/>
      <c r="AN531" s="22"/>
      <c r="AO531" s="22"/>
      <c r="AP531" s="22"/>
      <c r="AQ531" s="22"/>
      <c r="AR531" s="22"/>
      <c r="AS531" s="22"/>
      <c r="AT531" s="22"/>
      <c r="AU531" s="22"/>
      <c r="AV531" s="22"/>
      <c r="AW531" s="22"/>
      <c r="AX531" s="22"/>
      <c r="AY531" s="22"/>
      <c r="AZ531" s="22"/>
      <c r="BA531" s="22"/>
    </row>
    <row r="532">
      <c r="A532" s="22"/>
      <c r="B532" s="22"/>
      <c r="C532" s="22"/>
      <c r="D532" s="22"/>
      <c r="E532" s="22"/>
      <c r="F532" s="22"/>
      <c r="G532" s="22"/>
      <c r="H532" s="752"/>
      <c r="I532" s="22"/>
      <c r="J532" s="22"/>
      <c r="K532" s="22"/>
      <c r="L532" s="754"/>
      <c r="M532" s="22"/>
      <c r="N532" s="22"/>
      <c r="O532" s="22"/>
      <c r="P532" s="22"/>
      <c r="Q532" s="22"/>
      <c r="R532" s="22"/>
      <c r="S532" s="22"/>
      <c r="T532" s="22"/>
      <c r="U532" s="22"/>
      <c r="V532" s="22"/>
      <c r="W532" s="22"/>
      <c r="X532" s="22"/>
      <c r="Y532" s="22"/>
      <c r="Z532" s="22"/>
      <c r="AA532" s="22"/>
      <c r="AB532" s="22"/>
      <c r="AC532" s="22"/>
      <c r="AD532" s="22"/>
      <c r="AE532" s="22"/>
      <c r="AF532" s="22"/>
      <c r="AG532" s="22"/>
      <c r="AH532" s="22"/>
      <c r="AJ532" s="22"/>
      <c r="AK532" s="22"/>
      <c r="AL532" s="22"/>
      <c r="AM532" s="22"/>
      <c r="AN532" s="22"/>
      <c r="AO532" s="22"/>
      <c r="AP532" s="22"/>
      <c r="AQ532" s="22"/>
      <c r="AR532" s="22"/>
      <c r="AS532" s="22"/>
      <c r="AT532" s="22"/>
      <c r="AU532" s="22"/>
      <c r="AV532" s="22"/>
      <c r="AW532" s="22"/>
      <c r="AX532" s="22"/>
      <c r="AY532" s="22"/>
      <c r="AZ532" s="22"/>
      <c r="BA532" s="22"/>
    </row>
    <row r="533">
      <c r="A533" s="22"/>
      <c r="B533" s="22"/>
      <c r="C533" s="22"/>
      <c r="D533" s="22"/>
      <c r="E533" s="22"/>
      <c r="F533" s="22"/>
      <c r="G533" s="22"/>
      <c r="H533" s="752"/>
      <c r="I533" s="22"/>
      <c r="J533" s="22"/>
      <c r="K533" s="22"/>
      <c r="L533" s="754"/>
      <c r="M533" s="22"/>
      <c r="N533" s="22"/>
      <c r="O533" s="22"/>
      <c r="P533" s="22"/>
      <c r="Q533" s="22"/>
      <c r="R533" s="22"/>
      <c r="S533" s="22"/>
      <c r="T533" s="22"/>
      <c r="U533" s="22"/>
      <c r="V533" s="22"/>
      <c r="W533" s="22"/>
      <c r="X533" s="22"/>
      <c r="Y533" s="22"/>
      <c r="Z533" s="22"/>
      <c r="AA533" s="22"/>
      <c r="AB533" s="22"/>
      <c r="AC533" s="22"/>
      <c r="AD533" s="22"/>
      <c r="AE533" s="22"/>
      <c r="AF533" s="22"/>
      <c r="AG533" s="22"/>
      <c r="AH533" s="22"/>
      <c r="AJ533" s="22"/>
      <c r="AK533" s="22"/>
      <c r="AL533" s="22"/>
      <c r="AM533" s="22"/>
      <c r="AN533" s="22"/>
      <c r="AO533" s="22"/>
      <c r="AP533" s="22"/>
      <c r="AQ533" s="22"/>
      <c r="AR533" s="22"/>
      <c r="AS533" s="22"/>
      <c r="AT533" s="22"/>
      <c r="AU533" s="22"/>
      <c r="AV533" s="22"/>
      <c r="AW533" s="22"/>
      <c r="AX533" s="22"/>
      <c r="AY533" s="22"/>
      <c r="AZ533" s="22"/>
      <c r="BA533" s="22"/>
    </row>
    <row r="534">
      <c r="A534" s="22"/>
      <c r="B534" s="22"/>
      <c r="C534" s="22"/>
      <c r="D534" s="22"/>
      <c r="E534" s="22"/>
      <c r="F534" s="22"/>
      <c r="G534" s="22"/>
      <c r="H534" s="752"/>
      <c r="I534" s="22"/>
      <c r="J534" s="22"/>
      <c r="K534" s="22"/>
      <c r="L534" s="754"/>
      <c r="M534" s="22"/>
      <c r="N534" s="22"/>
      <c r="O534" s="22"/>
      <c r="P534" s="22"/>
      <c r="Q534" s="22"/>
      <c r="R534" s="22"/>
      <c r="S534" s="22"/>
      <c r="T534" s="22"/>
      <c r="U534" s="22"/>
      <c r="V534" s="22"/>
      <c r="W534" s="22"/>
      <c r="X534" s="22"/>
      <c r="Y534" s="22"/>
      <c r="Z534" s="22"/>
      <c r="AA534" s="22"/>
      <c r="AB534" s="22"/>
      <c r="AC534" s="22"/>
      <c r="AD534" s="22"/>
      <c r="AE534" s="22"/>
      <c r="AF534" s="22"/>
      <c r="AG534" s="22"/>
      <c r="AH534" s="22"/>
      <c r="AJ534" s="22"/>
      <c r="AK534" s="22"/>
      <c r="AL534" s="22"/>
      <c r="AM534" s="22"/>
      <c r="AN534" s="22"/>
      <c r="AO534" s="22"/>
      <c r="AP534" s="22"/>
      <c r="AQ534" s="22"/>
      <c r="AR534" s="22"/>
      <c r="AS534" s="22"/>
      <c r="AT534" s="22"/>
      <c r="AU534" s="22"/>
      <c r="AV534" s="22"/>
      <c r="AW534" s="22"/>
      <c r="AX534" s="22"/>
      <c r="AY534" s="22"/>
      <c r="AZ534" s="22"/>
      <c r="BA534" s="22"/>
    </row>
    <row r="535">
      <c r="A535" s="22"/>
      <c r="B535" s="22"/>
      <c r="C535" s="22"/>
      <c r="D535" s="22"/>
      <c r="E535" s="22"/>
      <c r="F535" s="22"/>
      <c r="G535" s="22"/>
      <c r="H535" s="752"/>
      <c r="I535" s="22"/>
      <c r="J535" s="22"/>
      <c r="K535" s="22"/>
      <c r="L535" s="754"/>
      <c r="M535" s="22"/>
      <c r="N535" s="22"/>
      <c r="O535" s="22"/>
      <c r="P535" s="22"/>
      <c r="Q535" s="22"/>
      <c r="R535" s="22"/>
      <c r="S535" s="22"/>
      <c r="T535" s="22"/>
      <c r="U535" s="22"/>
      <c r="V535" s="22"/>
      <c r="W535" s="22"/>
      <c r="X535" s="22"/>
      <c r="Y535" s="22"/>
      <c r="Z535" s="22"/>
      <c r="AA535" s="22"/>
      <c r="AB535" s="22"/>
      <c r="AC535" s="22"/>
      <c r="AD535" s="22"/>
      <c r="AE535" s="22"/>
      <c r="AF535" s="22"/>
      <c r="AG535" s="22"/>
      <c r="AH535" s="22"/>
      <c r="AJ535" s="22"/>
      <c r="AK535" s="22"/>
      <c r="AL535" s="22"/>
      <c r="AM535" s="22"/>
      <c r="AN535" s="22"/>
      <c r="AO535" s="22"/>
      <c r="AP535" s="22"/>
      <c r="AQ535" s="22"/>
      <c r="AR535" s="22"/>
      <c r="AS535" s="22"/>
      <c r="AT535" s="22"/>
      <c r="AU535" s="22"/>
      <c r="AV535" s="22"/>
      <c r="AW535" s="22"/>
      <c r="AX535" s="22"/>
      <c r="AY535" s="22"/>
      <c r="AZ535" s="22"/>
      <c r="BA535" s="22"/>
    </row>
    <row r="536">
      <c r="A536" s="22"/>
      <c r="B536" s="22"/>
      <c r="C536" s="22"/>
      <c r="D536" s="22"/>
      <c r="E536" s="22"/>
      <c r="F536" s="22"/>
      <c r="G536" s="22"/>
      <c r="H536" s="752"/>
      <c r="I536" s="22"/>
      <c r="J536" s="22"/>
      <c r="K536" s="22"/>
      <c r="L536" s="754"/>
      <c r="M536" s="22"/>
      <c r="N536" s="22"/>
      <c r="O536" s="22"/>
      <c r="P536" s="22"/>
      <c r="Q536" s="22"/>
      <c r="R536" s="22"/>
      <c r="S536" s="22"/>
      <c r="T536" s="22"/>
      <c r="U536" s="22"/>
      <c r="V536" s="22"/>
      <c r="W536" s="22"/>
      <c r="X536" s="22"/>
      <c r="Y536" s="22"/>
      <c r="Z536" s="22"/>
      <c r="AA536" s="22"/>
      <c r="AB536" s="22"/>
      <c r="AC536" s="22"/>
      <c r="AD536" s="22"/>
      <c r="AE536" s="22"/>
      <c r="AF536" s="22"/>
      <c r="AG536" s="22"/>
      <c r="AH536" s="22"/>
      <c r="AJ536" s="22"/>
      <c r="AK536" s="22"/>
      <c r="AL536" s="22"/>
      <c r="AM536" s="22"/>
      <c r="AN536" s="22"/>
      <c r="AO536" s="22"/>
      <c r="AP536" s="22"/>
      <c r="AQ536" s="22"/>
      <c r="AR536" s="22"/>
      <c r="AS536" s="22"/>
      <c r="AT536" s="22"/>
      <c r="AU536" s="22"/>
      <c r="AV536" s="22"/>
      <c r="AW536" s="22"/>
      <c r="AX536" s="22"/>
      <c r="AY536" s="22"/>
      <c r="AZ536" s="22"/>
      <c r="BA536" s="22"/>
    </row>
    <row r="537">
      <c r="A537" s="22"/>
      <c r="B537" s="22"/>
      <c r="C537" s="22"/>
      <c r="D537" s="22"/>
      <c r="E537" s="22"/>
      <c r="F537" s="22"/>
      <c r="G537" s="22"/>
      <c r="H537" s="752"/>
      <c r="I537" s="22"/>
      <c r="J537" s="22"/>
      <c r="K537" s="22"/>
      <c r="L537" s="754"/>
      <c r="M537" s="22"/>
      <c r="N537" s="22"/>
      <c r="O537" s="22"/>
      <c r="P537" s="22"/>
      <c r="Q537" s="22"/>
      <c r="R537" s="22"/>
      <c r="S537" s="22"/>
      <c r="T537" s="22"/>
      <c r="U537" s="22"/>
      <c r="V537" s="22"/>
      <c r="W537" s="22"/>
      <c r="X537" s="22"/>
      <c r="Y537" s="22"/>
      <c r="Z537" s="22"/>
      <c r="AA537" s="22"/>
      <c r="AB537" s="22"/>
      <c r="AC537" s="22"/>
      <c r="AD537" s="22"/>
      <c r="AE537" s="22"/>
      <c r="AF537" s="22"/>
      <c r="AG537" s="22"/>
      <c r="AH537" s="22"/>
      <c r="AJ537" s="22"/>
      <c r="AK537" s="22"/>
      <c r="AL537" s="22"/>
      <c r="AM537" s="22"/>
      <c r="AN537" s="22"/>
      <c r="AO537" s="22"/>
      <c r="AP537" s="22"/>
      <c r="AQ537" s="22"/>
      <c r="AR537" s="22"/>
      <c r="AS537" s="22"/>
      <c r="AT537" s="22"/>
      <c r="AU537" s="22"/>
      <c r="AV537" s="22"/>
      <c r="AW537" s="22"/>
      <c r="AX537" s="22"/>
      <c r="AY537" s="22"/>
      <c r="AZ537" s="22"/>
      <c r="BA537" s="22"/>
    </row>
    <row r="538">
      <c r="A538" s="22"/>
      <c r="B538" s="22"/>
      <c r="C538" s="22"/>
      <c r="D538" s="22"/>
      <c r="E538" s="22"/>
      <c r="F538" s="22"/>
      <c r="G538" s="22"/>
      <c r="H538" s="752"/>
      <c r="I538" s="22"/>
      <c r="J538" s="22"/>
      <c r="K538" s="22"/>
      <c r="L538" s="754"/>
      <c r="M538" s="22"/>
      <c r="N538" s="22"/>
      <c r="O538" s="22"/>
      <c r="P538" s="22"/>
      <c r="Q538" s="22"/>
      <c r="R538" s="22"/>
      <c r="S538" s="22"/>
      <c r="T538" s="22"/>
      <c r="U538" s="22"/>
      <c r="V538" s="22"/>
      <c r="W538" s="22"/>
      <c r="X538" s="22"/>
      <c r="Y538" s="22"/>
      <c r="Z538" s="22"/>
      <c r="AA538" s="22"/>
      <c r="AB538" s="22"/>
      <c r="AC538" s="22"/>
      <c r="AD538" s="22"/>
      <c r="AE538" s="22"/>
      <c r="AF538" s="22"/>
      <c r="AG538" s="22"/>
      <c r="AH538" s="22"/>
      <c r="AJ538" s="22"/>
      <c r="AK538" s="22"/>
      <c r="AL538" s="22"/>
      <c r="AM538" s="22"/>
      <c r="AN538" s="22"/>
      <c r="AO538" s="22"/>
      <c r="AP538" s="22"/>
      <c r="AQ538" s="22"/>
      <c r="AR538" s="22"/>
      <c r="AS538" s="22"/>
      <c r="AT538" s="22"/>
      <c r="AU538" s="22"/>
      <c r="AV538" s="22"/>
      <c r="AW538" s="22"/>
      <c r="AX538" s="22"/>
      <c r="AY538" s="22"/>
      <c r="AZ538" s="22"/>
      <c r="BA538" s="22"/>
    </row>
    <row r="539">
      <c r="A539" s="22"/>
      <c r="B539" s="22"/>
      <c r="C539" s="22"/>
      <c r="D539" s="22"/>
      <c r="E539" s="22"/>
      <c r="F539" s="22"/>
      <c r="G539" s="22"/>
      <c r="H539" s="752"/>
      <c r="I539" s="22"/>
      <c r="J539" s="22"/>
      <c r="K539" s="22"/>
      <c r="L539" s="754"/>
      <c r="M539" s="22"/>
      <c r="N539" s="22"/>
      <c r="O539" s="22"/>
      <c r="P539" s="22"/>
      <c r="Q539" s="22"/>
      <c r="R539" s="22"/>
      <c r="S539" s="22"/>
      <c r="T539" s="22"/>
      <c r="U539" s="22"/>
      <c r="V539" s="22"/>
      <c r="W539" s="22"/>
      <c r="X539" s="22"/>
      <c r="Y539" s="22"/>
      <c r="Z539" s="22"/>
      <c r="AA539" s="22"/>
      <c r="AB539" s="22"/>
      <c r="AC539" s="22"/>
      <c r="AD539" s="22"/>
      <c r="AE539" s="22"/>
      <c r="AF539" s="22"/>
      <c r="AG539" s="22"/>
      <c r="AH539" s="22"/>
      <c r="AJ539" s="22"/>
      <c r="AK539" s="22"/>
      <c r="AL539" s="22"/>
      <c r="AM539" s="22"/>
      <c r="AN539" s="22"/>
      <c r="AO539" s="22"/>
      <c r="AP539" s="22"/>
      <c r="AQ539" s="22"/>
      <c r="AR539" s="22"/>
      <c r="AS539" s="22"/>
      <c r="AT539" s="22"/>
      <c r="AU539" s="22"/>
      <c r="AV539" s="22"/>
      <c r="AW539" s="22"/>
      <c r="AX539" s="22"/>
      <c r="AY539" s="22"/>
      <c r="AZ539" s="22"/>
      <c r="BA539" s="22"/>
    </row>
    <row r="540">
      <c r="A540" s="22"/>
      <c r="B540" s="22"/>
      <c r="C540" s="22"/>
      <c r="D540" s="22"/>
      <c r="E540" s="22"/>
      <c r="F540" s="22"/>
      <c r="G540" s="22"/>
      <c r="H540" s="752"/>
      <c r="I540" s="22"/>
      <c r="J540" s="22"/>
      <c r="K540" s="22"/>
      <c r="L540" s="754"/>
      <c r="M540" s="22"/>
      <c r="N540" s="22"/>
      <c r="O540" s="22"/>
      <c r="P540" s="22"/>
      <c r="Q540" s="22"/>
      <c r="R540" s="22"/>
      <c r="S540" s="22"/>
      <c r="T540" s="22"/>
      <c r="U540" s="22"/>
      <c r="V540" s="22"/>
      <c r="W540" s="22"/>
      <c r="X540" s="22"/>
      <c r="Y540" s="22"/>
      <c r="Z540" s="22"/>
      <c r="AA540" s="22"/>
      <c r="AB540" s="22"/>
      <c r="AC540" s="22"/>
      <c r="AD540" s="22"/>
      <c r="AE540" s="22"/>
      <c r="AF540" s="22"/>
      <c r="AG540" s="22"/>
      <c r="AH540" s="22"/>
      <c r="AJ540" s="22"/>
      <c r="AK540" s="22"/>
      <c r="AL540" s="22"/>
      <c r="AM540" s="22"/>
      <c r="AN540" s="22"/>
      <c r="AO540" s="22"/>
      <c r="AP540" s="22"/>
      <c r="AQ540" s="22"/>
      <c r="AR540" s="22"/>
      <c r="AS540" s="22"/>
      <c r="AT540" s="22"/>
      <c r="AU540" s="22"/>
      <c r="AV540" s="22"/>
      <c r="AW540" s="22"/>
      <c r="AX540" s="22"/>
      <c r="AY540" s="22"/>
      <c r="AZ540" s="22"/>
      <c r="BA540" s="22"/>
    </row>
    <row r="541">
      <c r="A541" s="22"/>
      <c r="B541" s="22"/>
      <c r="C541" s="22"/>
      <c r="D541" s="22"/>
      <c r="E541" s="22"/>
      <c r="F541" s="22"/>
      <c r="G541" s="22"/>
      <c r="H541" s="752"/>
      <c r="I541" s="22"/>
      <c r="J541" s="22"/>
      <c r="K541" s="22"/>
      <c r="L541" s="754"/>
      <c r="M541" s="22"/>
      <c r="N541" s="22"/>
      <c r="O541" s="22"/>
      <c r="P541" s="22"/>
      <c r="Q541" s="22"/>
      <c r="R541" s="22"/>
      <c r="S541" s="22"/>
      <c r="T541" s="22"/>
      <c r="U541" s="22"/>
      <c r="V541" s="22"/>
      <c r="W541" s="22"/>
      <c r="X541" s="22"/>
      <c r="Y541" s="22"/>
      <c r="Z541" s="22"/>
      <c r="AA541" s="22"/>
      <c r="AB541" s="22"/>
      <c r="AC541" s="22"/>
      <c r="AD541" s="22"/>
      <c r="AE541" s="22"/>
      <c r="AF541" s="22"/>
      <c r="AG541" s="22"/>
      <c r="AH541" s="22"/>
      <c r="AJ541" s="22"/>
      <c r="AK541" s="22"/>
      <c r="AL541" s="22"/>
      <c r="AM541" s="22"/>
      <c r="AN541" s="22"/>
      <c r="AO541" s="22"/>
      <c r="AP541" s="22"/>
      <c r="AQ541" s="22"/>
      <c r="AR541" s="22"/>
      <c r="AS541" s="22"/>
      <c r="AT541" s="22"/>
      <c r="AU541" s="22"/>
      <c r="AV541" s="22"/>
      <c r="AW541" s="22"/>
      <c r="AX541" s="22"/>
      <c r="AY541" s="22"/>
      <c r="AZ541" s="22"/>
      <c r="BA541" s="22"/>
    </row>
    <row r="542">
      <c r="A542" s="22"/>
      <c r="B542" s="22"/>
      <c r="C542" s="22"/>
      <c r="D542" s="22"/>
      <c r="E542" s="22"/>
      <c r="F542" s="22"/>
      <c r="G542" s="22"/>
      <c r="H542" s="752"/>
      <c r="I542" s="22"/>
      <c r="J542" s="22"/>
      <c r="K542" s="22"/>
      <c r="L542" s="754"/>
      <c r="M542" s="22"/>
      <c r="N542" s="22"/>
      <c r="O542" s="22"/>
      <c r="P542" s="22"/>
      <c r="Q542" s="22"/>
      <c r="R542" s="22"/>
      <c r="S542" s="22"/>
      <c r="T542" s="22"/>
      <c r="U542" s="22"/>
      <c r="V542" s="22"/>
      <c r="W542" s="22"/>
      <c r="X542" s="22"/>
      <c r="Y542" s="22"/>
      <c r="Z542" s="22"/>
      <c r="AA542" s="22"/>
      <c r="AB542" s="22"/>
      <c r="AC542" s="22"/>
      <c r="AD542" s="22"/>
      <c r="AE542" s="22"/>
      <c r="AF542" s="22"/>
      <c r="AG542" s="22"/>
      <c r="AH542" s="22"/>
      <c r="AJ542" s="22"/>
      <c r="AK542" s="22"/>
      <c r="AL542" s="22"/>
      <c r="AM542" s="22"/>
      <c r="AN542" s="22"/>
      <c r="AO542" s="22"/>
      <c r="AP542" s="22"/>
      <c r="AQ542" s="22"/>
      <c r="AR542" s="22"/>
      <c r="AS542" s="22"/>
      <c r="AT542" s="22"/>
      <c r="AU542" s="22"/>
      <c r="AV542" s="22"/>
      <c r="AW542" s="22"/>
      <c r="AX542" s="22"/>
      <c r="AY542" s="22"/>
      <c r="AZ542" s="22"/>
      <c r="BA542" s="22"/>
    </row>
    <row r="543">
      <c r="A543" s="22"/>
      <c r="B543" s="22"/>
      <c r="C543" s="22"/>
      <c r="D543" s="22"/>
      <c r="E543" s="22"/>
      <c r="F543" s="22"/>
      <c r="G543" s="22"/>
      <c r="H543" s="752"/>
      <c r="I543" s="22"/>
      <c r="J543" s="22"/>
      <c r="K543" s="22"/>
      <c r="L543" s="754"/>
      <c r="M543" s="22"/>
      <c r="N543" s="22"/>
      <c r="O543" s="22"/>
      <c r="P543" s="22"/>
      <c r="Q543" s="22"/>
      <c r="R543" s="22"/>
      <c r="S543" s="22"/>
      <c r="T543" s="22"/>
      <c r="U543" s="22"/>
      <c r="V543" s="22"/>
      <c r="W543" s="22"/>
      <c r="X543" s="22"/>
      <c r="Y543" s="22"/>
      <c r="Z543" s="22"/>
      <c r="AA543" s="22"/>
      <c r="AB543" s="22"/>
      <c r="AC543" s="22"/>
      <c r="AD543" s="22"/>
      <c r="AE543" s="22"/>
      <c r="AF543" s="22"/>
      <c r="AG543" s="22"/>
      <c r="AH543" s="22"/>
      <c r="AJ543" s="22"/>
      <c r="AK543" s="22"/>
      <c r="AL543" s="22"/>
      <c r="AM543" s="22"/>
      <c r="AN543" s="22"/>
      <c r="AO543" s="22"/>
      <c r="AP543" s="22"/>
      <c r="AQ543" s="22"/>
      <c r="AR543" s="22"/>
      <c r="AS543" s="22"/>
      <c r="AT543" s="22"/>
      <c r="AU543" s="22"/>
      <c r="AV543" s="22"/>
      <c r="AW543" s="22"/>
      <c r="AX543" s="22"/>
      <c r="AY543" s="22"/>
      <c r="AZ543" s="22"/>
      <c r="BA543" s="22"/>
    </row>
    <row r="544">
      <c r="A544" s="22"/>
      <c r="B544" s="22"/>
      <c r="C544" s="22"/>
      <c r="D544" s="22"/>
      <c r="E544" s="22"/>
      <c r="F544" s="22"/>
      <c r="G544" s="22"/>
      <c r="H544" s="752"/>
      <c r="I544" s="22"/>
      <c r="J544" s="22"/>
      <c r="K544" s="22"/>
      <c r="L544" s="754"/>
      <c r="M544" s="22"/>
      <c r="N544" s="22"/>
      <c r="O544" s="22"/>
      <c r="P544" s="22"/>
      <c r="Q544" s="22"/>
      <c r="R544" s="22"/>
      <c r="S544" s="22"/>
      <c r="T544" s="22"/>
      <c r="U544" s="22"/>
      <c r="V544" s="22"/>
      <c r="W544" s="22"/>
      <c r="X544" s="22"/>
      <c r="Y544" s="22"/>
      <c r="Z544" s="22"/>
      <c r="AA544" s="22"/>
      <c r="AB544" s="22"/>
      <c r="AC544" s="22"/>
      <c r="AD544" s="22"/>
      <c r="AE544" s="22"/>
      <c r="AF544" s="22"/>
      <c r="AG544" s="22"/>
      <c r="AH544" s="22"/>
      <c r="AJ544" s="22"/>
      <c r="AK544" s="22"/>
      <c r="AL544" s="22"/>
      <c r="AM544" s="22"/>
      <c r="AN544" s="22"/>
      <c r="AO544" s="22"/>
      <c r="AP544" s="22"/>
      <c r="AQ544" s="22"/>
      <c r="AR544" s="22"/>
      <c r="AS544" s="22"/>
      <c r="AT544" s="22"/>
      <c r="AU544" s="22"/>
      <c r="AV544" s="22"/>
      <c r="AW544" s="22"/>
      <c r="AX544" s="22"/>
      <c r="AY544" s="22"/>
      <c r="AZ544" s="22"/>
      <c r="BA544" s="22"/>
    </row>
    <row r="545">
      <c r="A545" s="22"/>
      <c r="B545" s="22"/>
      <c r="C545" s="22"/>
      <c r="D545" s="22"/>
      <c r="E545" s="22"/>
      <c r="F545" s="22"/>
      <c r="G545" s="22"/>
      <c r="H545" s="752"/>
      <c r="I545" s="22"/>
      <c r="J545" s="22"/>
      <c r="K545" s="22"/>
      <c r="L545" s="754"/>
      <c r="M545" s="22"/>
      <c r="N545" s="22"/>
      <c r="O545" s="22"/>
      <c r="P545" s="22"/>
      <c r="Q545" s="22"/>
      <c r="R545" s="22"/>
      <c r="S545" s="22"/>
      <c r="T545" s="22"/>
      <c r="U545" s="22"/>
      <c r="V545" s="22"/>
      <c r="W545" s="22"/>
      <c r="X545" s="22"/>
      <c r="Y545" s="22"/>
      <c r="Z545" s="22"/>
      <c r="AA545" s="22"/>
      <c r="AB545" s="22"/>
      <c r="AC545" s="22"/>
      <c r="AD545" s="22"/>
      <c r="AE545" s="22"/>
      <c r="AF545" s="22"/>
      <c r="AG545" s="22"/>
      <c r="AH545" s="22"/>
      <c r="AJ545" s="22"/>
      <c r="AK545" s="22"/>
      <c r="AL545" s="22"/>
      <c r="AM545" s="22"/>
      <c r="AN545" s="22"/>
      <c r="AO545" s="22"/>
      <c r="AP545" s="22"/>
      <c r="AQ545" s="22"/>
      <c r="AR545" s="22"/>
      <c r="AS545" s="22"/>
      <c r="AT545" s="22"/>
      <c r="AU545" s="22"/>
      <c r="AV545" s="22"/>
      <c r="AW545" s="22"/>
      <c r="AX545" s="22"/>
      <c r="AY545" s="22"/>
      <c r="AZ545" s="22"/>
      <c r="BA545" s="22"/>
    </row>
    <row r="546">
      <c r="A546" s="22"/>
      <c r="B546" s="22"/>
      <c r="C546" s="22"/>
      <c r="D546" s="22"/>
      <c r="E546" s="22"/>
      <c r="F546" s="22"/>
      <c r="G546" s="22"/>
      <c r="H546" s="752"/>
      <c r="I546" s="22"/>
      <c r="J546" s="22"/>
      <c r="K546" s="22"/>
      <c r="L546" s="754"/>
      <c r="M546" s="22"/>
      <c r="N546" s="22"/>
      <c r="O546" s="22"/>
      <c r="P546" s="22"/>
      <c r="Q546" s="22"/>
      <c r="R546" s="22"/>
      <c r="S546" s="22"/>
      <c r="T546" s="22"/>
      <c r="U546" s="22"/>
      <c r="V546" s="22"/>
      <c r="W546" s="22"/>
      <c r="X546" s="22"/>
      <c r="Y546" s="22"/>
      <c r="Z546" s="22"/>
      <c r="AA546" s="22"/>
      <c r="AB546" s="22"/>
      <c r="AC546" s="22"/>
      <c r="AD546" s="22"/>
      <c r="AE546" s="22"/>
      <c r="AF546" s="22"/>
      <c r="AG546" s="22"/>
      <c r="AH546" s="22"/>
      <c r="AJ546" s="22"/>
      <c r="AK546" s="22"/>
      <c r="AL546" s="22"/>
      <c r="AM546" s="22"/>
      <c r="AN546" s="22"/>
      <c r="AO546" s="22"/>
      <c r="AP546" s="22"/>
      <c r="AQ546" s="22"/>
      <c r="AR546" s="22"/>
      <c r="AS546" s="22"/>
      <c r="AT546" s="22"/>
      <c r="AU546" s="22"/>
      <c r="AV546" s="22"/>
      <c r="AW546" s="22"/>
      <c r="AX546" s="22"/>
      <c r="AY546" s="22"/>
      <c r="AZ546" s="22"/>
      <c r="BA546" s="22"/>
    </row>
    <row r="547">
      <c r="A547" s="22"/>
      <c r="B547" s="22"/>
      <c r="C547" s="22"/>
      <c r="D547" s="22"/>
      <c r="E547" s="22"/>
      <c r="F547" s="22"/>
      <c r="G547" s="22"/>
      <c r="H547" s="752"/>
      <c r="I547" s="22"/>
      <c r="J547" s="22"/>
      <c r="K547" s="22"/>
      <c r="L547" s="754"/>
      <c r="M547" s="22"/>
      <c r="N547" s="22"/>
      <c r="O547" s="22"/>
      <c r="P547" s="22"/>
      <c r="Q547" s="22"/>
      <c r="R547" s="22"/>
      <c r="S547" s="22"/>
      <c r="T547" s="22"/>
      <c r="U547" s="22"/>
      <c r="V547" s="22"/>
      <c r="W547" s="22"/>
      <c r="X547" s="22"/>
      <c r="Y547" s="22"/>
      <c r="Z547" s="22"/>
      <c r="AA547" s="22"/>
      <c r="AB547" s="22"/>
      <c r="AC547" s="22"/>
      <c r="AD547" s="22"/>
      <c r="AE547" s="22"/>
      <c r="AF547" s="22"/>
      <c r="AG547" s="22"/>
      <c r="AH547" s="22"/>
      <c r="AJ547" s="22"/>
      <c r="AK547" s="22"/>
      <c r="AL547" s="22"/>
      <c r="AM547" s="22"/>
      <c r="AN547" s="22"/>
      <c r="AO547" s="22"/>
      <c r="AP547" s="22"/>
      <c r="AQ547" s="22"/>
      <c r="AR547" s="22"/>
      <c r="AS547" s="22"/>
      <c r="AT547" s="22"/>
      <c r="AU547" s="22"/>
      <c r="AV547" s="22"/>
      <c r="AW547" s="22"/>
      <c r="AX547" s="22"/>
      <c r="AY547" s="22"/>
      <c r="AZ547" s="22"/>
      <c r="BA547" s="22"/>
    </row>
    <row r="548">
      <c r="A548" s="22"/>
      <c r="B548" s="22"/>
      <c r="C548" s="22"/>
      <c r="D548" s="22"/>
      <c r="E548" s="22"/>
      <c r="F548" s="22"/>
      <c r="G548" s="22"/>
      <c r="H548" s="752"/>
      <c r="I548" s="22"/>
      <c r="J548" s="22"/>
      <c r="K548" s="22"/>
      <c r="L548" s="754"/>
      <c r="M548" s="22"/>
      <c r="N548" s="22"/>
      <c r="O548" s="22"/>
      <c r="P548" s="22"/>
      <c r="Q548" s="22"/>
      <c r="R548" s="22"/>
      <c r="S548" s="22"/>
      <c r="T548" s="22"/>
      <c r="U548" s="22"/>
      <c r="V548" s="22"/>
      <c r="W548" s="22"/>
      <c r="X548" s="22"/>
      <c r="Y548" s="22"/>
      <c r="Z548" s="22"/>
      <c r="AA548" s="22"/>
      <c r="AB548" s="22"/>
      <c r="AC548" s="22"/>
      <c r="AD548" s="22"/>
      <c r="AE548" s="22"/>
      <c r="AF548" s="22"/>
      <c r="AG548" s="22"/>
      <c r="AH548" s="22"/>
      <c r="AJ548" s="22"/>
      <c r="AK548" s="22"/>
      <c r="AL548" s="22"/>
      <c r="AM548" s="22"/>
      <c r="AN548" s="22"/>
      <c r="AO548" s="22"/>
      <c r="AP548" s="22"/>
      <c r="AQ548" s="22"/>
      <c r="AR548" s="22"/>
      <c r="AS548" s="22"/>
      <c r="AT548" s="22"/>
      <c r="AU548" s="22"/>
      <c r="AV548" s="22"/>
      <c r="AW548" s="22"/>
      <c r="AX548" s="22"/>
      <c r="AY548" s="22"/>
      <c r="AZ548" s="22"/>
      <c r="BA548" s="22"/>
    </row>
    <row r="549">
      <c r="A549" s="22"/>
      <c r="B549" s="22"/>
      <c r="C549" s="22"/>
      <c r="D549" s="22"/>
      <c r="E549" s="22"/>
      <c r="F549" s="22"/>
      <c r="G549" s="22"/>
      <c r="H549" s="752"/>
      <c r="I549" s="22"/>
      <c r="J549" s="22"/>
      <c r="K549" s="22"/>
      <c r="L549" s="754"/>
      <c r="M549" s="22"/>
      <c r="N549" s="22"/>
      <c r="O549" s="22"/>
      <c r="P549" s="22"/>
      <c r="Q549" s="22"/>
      <c r="R549" s="22"/>
      <c r="S549" s="22"/>
      <c r="T549" s="22"/>
      <c r="U549" s="22"/>
      <c r="V549" s="22"/>
      <c r="W549" s="22"/>
      <c r="X549" s="22"/>
      <c r="Y549" s="22"/>
      <c r="Z549" s="22"/>
      <c r="AA549" s="22"/>
      <c r="AB549" s="22"/>
      <c r="AC549" s="22"/>
      <c r="AD549" s="22"/>
      <c r="AE549" s="22"/>
      <c r="AF549" s="22"/>
      <c r="AG549" s="22"/>
      <c r="AH549" s="22"/>
      <c r="AJ549" s="22"/>
      <c r="AK549" s="22"/>
      <c r="AL549" s="22"/>
      <c r="AM549" s="22"/>
      <c r="AN549" s="22"/>
      <c r="AO549" s="22"/>
      <c r="AP549" s="22"/>
      <c r="AQ549" s="22"/>
      <c r="AR549" s="22"/>
      <c r="AS549" s="22"/>
      <c r="AT549" s="22"/>
      <c r="AU549" s="22"/>
      <c r="AV549" s="22"/>
      <c r="AW549" s="22"/>
      <c r="AX549" s="22"/>
      <c r="AY549" s="22"/>
      <c r="AZ549" s="22"/>
      <c r="BA549" s="22"/>
    </row>
    <row r="550">
      <c r="A550" s="22"/>
      <c r="B550" s="22"/>
      <c r="C550" s="22"/>
      <c r="D550" s="22"/>
      <c r="E550" s="22"/>
      <c r="F550" s="22"/>
      <c r="G550" s="22"/>
      <c r="H550" s="752"/>
      <c r="I550" s="22"/>
      <c r="J550" s="22"/>
      <c r="K550" s="22"/>
      <c r="L550" s="754"/>
      <c r="M550" s="22"/>
      <c r="N550" s="22"/>
      <c r="O550" s="22"/>
      <c r="P550" s="22"/>
      <c r="Q550" s="22"/>
      <c r="R550" s="22"/>
      <c r="S550" s="22"/>
      <c r="T550" s="22"/>
      <c r="U550" s="22"/>
      <c r="V550" s="22"/>
      <c r="W550" s="22"/>
      <c r="X550" s="22"/>
      <c r="Y550" s="22"/>
      <c r="Z550" s="22"/>
      <c r="AA550" s="22"/>
      <c r="AB550" s="22"/>
      <c r="AC550" s="22"/>
      <c r="AD550" s="22"/>
      <c r="AE550" s="22"/>
      <c r="AF550" s="22"/>
      <c r="AG550" s="22"/>
      <c r="AH550" s="22"/>
      <c r="AJ550" s="22"/>
      <c r="AK550" s="22"/>
      <c r="AL550" s="22"/>
      <c r="AM550" s="22"/>
      <c r="AN550" s="22"/>
      <c r="AO550" s="22"/>
      <c r="AP550" s="22"/>
      <c r="AQ550" s="22"/>
      <c r="AR550" s="22"/>
      <c r="AS550" s="22"/>
      <c r="AT550" s="22"/>
      <c r="AU550" s="22"/>
      <c r="AV550" s="22"/>
      <c r="AW550" s="22"/>
      <c r="AX550" s="22"/>
      <c r="AY550" s="22"/>
      <c r="AZ550" s="22"/>
      <c r="BA550" s="22"/>
    </row>
    <row r="551">
      <c r="A551" s="22"/>
      <c r="B551" s="22"/>
      <c r="C551" s="22"/>
      <c r="D551" s="22"/>
      <c r="E551" s="22"/>
      <c r="F551" s="22"/>
      <c r="G551" s="22"/>
      <c r="H551" s="752"/>
      <c r="I551" s="22"/>
      <c r="J551" s="22"/>
      <c r="K551" s="22"/>
      <c r="L551" s="754"/>
      <c r="M551" s="22"/>
      <c r="N551" s="22"/>
      <c r="O551" s="22"/>
      <c r="P551" s="22"/>
      <c r="Q551" s="22"/>
      <c r="R551" s="22"/>
      <c r="S551" s="22"/>
      <c r="T551" s="22"/>
      <c r="U551" s="22"/>
      <c r="V551" s="22"/>
      <c r="W551" s="22"/>
      <c r="X551" s="22"/>
      <c r="Y551" s="22"/>
      <c r="Z551" s="22"/>
      <c r="AA551" s="22"/>
      <c r="AB551" s="22"/>
      <c r="AC551" s="22"/>
      <c r="AD551" s="22"/>
      <c r="AE551" s="22"/>
      <c r="AF551" s="22"/>
      <c r="AG551" s="22"/>
      <c r="AH551" s="22"/>
      <c r="AJ551" s="22"/>
      <c r="AK551" s="22"/>
      <c r="AL551" s="22"/>
      <c r="AM551" s="22"/>
      <c r="AN551" s="22"/>
      <c r="AO551" s="22"/>
      <c r="AP551" s="22"/>
      <c r="AQ551" s="22"/>
      <c r="AR551" s="22"/>
      <c r="AS551" s="22"/>
      <c r="AT551" s="22"/>
      <c r="AU551" s="22"/>
      <c r="AV551" s="22"/>
      <c r="AW551" s="22"/>
      <c r="AX551" s="22"/>
      <c r="AY551" s="22"/>
      <c r="AZ551" s="22"/>
      <c r="BA551" s="22"/>
    </row>
    <row r="552">
      <c r="A552" s="22"/>
      <c r="B552" s="22"/>
      <c r="C552" s="22"/>
      <c r="D552" s="22"/>
      <c r="E552" s="22"/>
      <c r="F552" s="22"/>
      <c r="G552" s="22"/>
      <c r="H552" s="752"/>
      <c r="I552" s="22"/>
      <c r="J552" s="22"/>
      <c r="K552" s="22"/>
      <c r="L552" s="754"/>
      <c r="M552" s="22"/>
      <c r="N552" s="22"/>
      <c r="O552" s="22"/>
      <c r="P552" s="22"/>
      <c r="Q552" s="22"/>
      <c r="R552" s="22"/>
      <c r="S552" s="22"/>
      <c r="T552" s="22"/>
      <c r="U552" s="22"/>
      <c r="V552" s="22"/>
      <c r="W552" s="22"/>
      <c r="X552" s="22"/>
      <c r="Y552" s="22"/>
      <c r="Z552" s="22"/>
      <c r="AA552" s="22"/>
      <c r="AB552" s="22"/>
      <c r="AC552" s="22"/>
      <c r="AD552" s="22"/>
      <c r="AE552" s="22"/>
      <c r="AF552" s="22"/>
      <c r="AG552" s="22"/>
      <c r="AH552" s="22"/>
      <c r="AJ552" s="22"/>
      <c r="AK552" s="22"/>
      <c r="AL552" s="22"/>
      <c r="AM552" s="22"/>
      <c r="AN552" s="22"/>
      <c r="AO552" s="22"/>
      <c r="AP552" s="22"/>
      <c r="AQ552" s="22"/>
      <c r="AR552" s="22"/>
      <c r="AS552" s="22"/>
      <c r="AT552" s="22"/>
      <c r="AU552" s="22"/>
      <c r="AV552" s="22"/>
      <c r="AW552" s="22"/>
      <c r="AX552" s="22"/>
      <c r="AY552" s="22"/>
      <c r="AZ552" s="22"/>
      <c r="BA552" s="22"/>
    </row>
    <row r="553">
      <c r="A553" s="22"/>
      <c r="B553" s="22"/>
      <c r="C553" s="22"/>
      <c r="D553" s="22"/>
      <c r="E553" s="22"/>
      <c r="F553" s="22"/>
      <c r="G553" s="22"/>
      <c r="H553" s="752"/>
      <c r="I553" s="22"/>
      <c r="J553" s="22"/>
      <c r="K553" s="22"/>
      <c r="L553" s="754"/>
      <c r="M553" s="22"/>
      <c r="N553" s="22"/>
      <c r="O553" s="22"/>
      <c r="P553" s="22"/>
      <c r="Q553" s="22"/>
      <c r="R553" s="22"/>
      <c r="S553" s="22"/>
      <c r="T553" s="22"/>
      <c r="U553" s="22"/>
      <c r="V553" s="22"/>
      <c r="W553" s="22"/>
      <c r="X553" s="22"/>
      <c r="Y553" s="22"/>
      <c r="Z553" s="22"/>
      <c r="AA553" s="22"/>
      <c r="AB553" s="22"/>
      <c r="AC553" s="22"/>
      <c r="AD553" s="22"/>
      <c r="AE553" s="22"/>
      <c r="AF553" s="22"/>
      <c r="AG553" s="22"/>
      <c r="AH553" s="22"/>
      <c r="AJ553" s="22"/>
      <c r="AK553" s="22"/>
      <c r="AL553" s="22"/>
      <c r="AM553" s="22"/>
      <c r="AN553" s="22"/>
      <c r="AO553" s="22"/>
      <c r="AP553" s="22"/>
      <c r="AQ553" s="22"/>
      <c r="AR553" s="22"/>
      <c r="AS553" s="22"/>
      <c r="AT553" s="22"/>
      <c r="AU553" s="22"/>
      <c r="AV553" s="22"/>
      <c r="AW553" s="22"/>
      <c r="AX553" s="22"/>
      <c r="AY553" s="22"/>
      <c r="AZ553" s="22"/>
      <c r="BA553" s="22"/>
    </row>
    <row r="554">
      <c r="A554" s="22"/>
      <c r="B554" s="22"/>
      <c r="C554" s="22"/>
      <c r="D554" s="22"/>
      <c r="E554" s="22"/>
      <c r="F554" s="22"/>
      <c r="G554" s="22"/>
      <c r="H554" s="752"/>
      <c r="I554" s="22"/>
      <c r="J554" s="22"/>
      <c r="K554" s="22"/>
      <c r="L554" s="754"/>
      <c r="M554" s="22"/>
      <c r="N554" s="22"/>
      <c r="O554" s="22"/>
      <c r="P554" s="22"/>
      <c r="Q554" s="22"/>
      <c r="R554" s="22"/>
      <c r="S554" s="22"/>
      <c r="T554" s="22"/>
      <c r="U554" s="22"/>
      <c r="V554" s="22"/>
      <c r="W554" s="22"/>
      <c r="X554" s="22"/>
      <c r="Y554" s="22"/>
      <c r="Z554" s="22"/>
      <c r="AA554" s="22"/>
      <c r="AB554" s="22"/>
      <c r="AC554" s="22"/>
      <c r="AD554" s="22"/>
      <c r="AE554" s="22"/>
      <c r="AF554" s="22"/>
      <c r="AG554" s="22"/>
      <c r="AH554" s="22"/>
      <c r="AJ554" s="22"/>
      <c r="AK554" s="22"/>
      <c r="AL554" s="22"/>
      <c r="AM554" s="22"/>
      <c r="AN554" s="22"/>
      <c r="AO554" s="22"/>
      <c r="AP554" s="22"/>
      <c r="AQ554" s="22"/>
      <c r="AR554" s="22"/>
      <c r="AS554" s="22"/>
      <c r="AT554" s="22"/>
      <c r="AU554" s="22"/>
      <c r="AV554" s="22"/>
      <c r="AW554" s="22"/>
      <c r="AX554" s="22"/>
      <c r="AY554" s="22"/>
      <c r="AZ554" s="22"/>
      <c r="BA554" s="22"/>
    </row>
    <row r="555">
      <c r="A555" s="22"/>
      <c r="B555" s="22"/>
      <c r="C555" s="22"/>
      <c r="D555" s="22"/>
      <c r="E555" s="22"/>
      <c r="F555" s="22"/>
      <c r="G555" s="22"/>
      <c r="H555" s="752"/>
      <c r="I555" s="22"/>
      <c r="J555" s="22"/>
      <c r="K555" s="22"/>
      <c r="L555" s="754"/>
      <c r="M555" s="22"/>
      <c r="N555" s="22"/>
      <c r="O555" s="22"/>
      <c r="P555" s="22"/>
      <c r="Q555" s="22"/>
      <c r="R555" s="22"/>
      <c r="S555" s="22"/>
      <c r="T555" s="22"/>
      <c r="U555" s="22"/>
      <c r="V555" s="22"/>
      <c r="W555" s="22"/>
      <c r="X555" s="22"/>
      <c r="Y555" s="22"/>
      <c r="Z555" s="22"/>
      <c r="AA555" s="22"/>
      <c r="AB555" s="22"/>
      <c r="AC555" s="22"/>
      <c r="AD555" s="22"/>
      <c r="AE555" s="22"/>
      <c r="AF555" s="22"/>
      <c r="AG555" s="22"/>
      <c r="AH555" s="22"/>
      <c r="AJ555" s="22"/>
      <c r="AK555" s="22"/>
      <c r="AL555" s="22"/>
      <c r="AM555" s="22"/>
      <c r="AN555" s="22"/>
      <c r="AO555" s="22"/>
      <c r="AP555" s="22"/>
      <c r="AQ555" s="22"/>
      <c r="AR555" s="22"/>
      <c r="AS555" s="22"/>
      <c r="AT555" s="22"/>
      <c r="AU555" s="22"/>
      <c r="AV555" s="22"/>
      <c r="AW555" s="22"/>
      <c r="AX555" s="22"/>
      <c r="AY555" s="22"/>
      <c r="AZ555" s="22"/>
      <c r="BA555" s="22"/>
    </row>
    <row r="556">
      <c r="A556" s="22"/>
      <c r="B556" s="22"/>
      <c r="C556" s="22"/>
      <c r="D556" s="22"/>
      <c r="E556" s="22"/>
      <c r="F556" s="22"/>
      <c r="G556" s="22"/>
      <c r="H556" s="752"/>
      <c r="I556" s="22"/>
      <c r="J556" s="22"/>
      <c r="K556" s="22"/>
      <c r="L556" s="754"/>
      <c r="M556" s="22"/>
      <c r="N556" s="22"/>
      <c r="O556" s="22"/>
      <c r="P556" s="22"/>
      <c r="Q556" s="22"/>
      <c r="R556" s="22"/>
      <c r="S556" s="22"/>
      <c r="T556" s="22"/>
      <c r="U556" s="22"/>
      <c r="V556" s="22"/>
      <c r="W556" s="22"/>
      <c r="X556" s="22"/>
      <c r="Y556" s="22"/>
      <c r="Z556" s="22"/>
      <c r="AA556" s="22"/>
      <c r="AB556" s="22"/>
      <c r="AC556" s="22"/>
      <c r="AD556" s="22"/>
      <c r="AE556" s="22"/>
      <c r="AF556" s="22"/>
      <c r="AG556" s="22"/>
      <c r="AH556" s="22"/>
      <c r="AJ556" s="22"/>
      <c r="AK556" s="22"/>
      <c r="AL556" s="22"/>
      <c r="AM556" s="22"/>
      <c r="AN556" s="22"/>
      <c r="AO556" s="22"/>
      <c r="AP556" s="22"/>
      <c r="AQ556" s="22"/>
      <c r="AR556" s="22"/>
      <c r="AS556" s="22"/>
      <c r="AT556" s="22"/>
      <c r="AU556" s="22"/>
      <c r="AV556" s="22"/>
      <c r="AW556" s="22"/>
      <c r="AX556" s="22"/>
      <c r="AY556" s="22"/>
      <c r="AZ556" s="22"/>
      <c r="BA556" s="22"/>
    </row>
    <row r="557">
      <c r="A557" s="22"/>
      <c r="B557" s="22"/>
      <c r="C557" s="22"/>
      <c r="D557" s="22"/>
      <c r="E557" s="22"/>
      <c r="F557" s="22"/>
      <c r="G557" s="22"/>
      <c r="H557" s="752"/>
      <c r="I557" s="22"/>
      <c r="J557" s="22"/>
      <c r="K557" s="22"/>
      <c r="L557" s="754"/>
      <c r="M557" s="22"/>
      <c r="N557" s="22"/>
      <c r="O557" s="22"/>
      <c r="P557" s="22"/>
      <c r="Q557" s="22"/>
      <c r="R557" s="22"/>
      <c r="S557" s="22"/>
      <c r="T557" s="22"/>
      <c r="U557" s="22"/>
      <c r="V557" s="22"/>
      <c r="W557" s="22"/>
      <c r="X557" s="22"/>
      <c r="Y557" s="22"/>
      <c r="Z557" s="22"/>
      <c r="AA557" s="22"/>
      <c r="AB557" s="22"/>
      <c r="AC557" s="22"/>
      <c r="AD557" s="22"/>
      <c r="AE557" s="22"/>
      <c r="AF557" s="22"/>
      <c r="AG557" s="22"/>
      <c r="AH557" s="22"/>
      <c r="AJ557" s="22"/>
      <c r="AK557" s="22"/>
      <c r="AL557" s="22"/>
      <c r="AM557" s="22"/>
      <c r="AN557" s="22"/>
      <c r="AO557" s="22"/>
      <c r="AP557" s="22"/>
      <c r="AQ557" s="22"/>
      <c r="AR557" s="22"/>
      <c r="AS557" s="22"/>
      <c r="AT557" s="22"/>
      <c r="AU557" s="22"/>
      <c r="AV557" s="22"/>
      <c r="AW557" s="22"/>
      <c r="AX557" s="22"/>
      <c r="AY557" s="22"/>
      <c r="AZ557" s="22"/>
      <c r="BA557" s="22"/>
    </row>
    <row r="558">
      <c r="A558" s="22"/>
      <c r="B558" s="22"/>
      <c r="C558" s="22"/>
      <c r="D558" s="22"/>
      <c r="E558" s="22"/>
      <c r="F558" s="22"/>
      <c r="G558" s="22"/>
      <c r="H558" s="752"/>
      <c r="I558" s="22"/>
      <c r="J558" s="22"/>
      <c r="K558" s="22"/>
      <c r="L558" s="754"/>
      <c r="M558" s="22"/>
      <c r="N558" s="22"/>
      <c r="O558" s="22"/>
      <c r="P558" s="22"/>
      <c r="Q558" s="22"/>
      <c r="R558" s="22"/>
      <c r="S558" s="22"/>
      <c r="T558" s="22"/>
      <c r="U558" s="22"/>
      <c r="V558" s="22"/>
      <c r="W558" s="22"/>
      <c r="X558" s="22"/>
      <c r="Y558" s="22"/>
      <c r="Z558" s="22"/>
      <c r="AA558" s="22"/>
      <c r="AB558" s="22"/>
      <c r="AC558" s="22"/>
      <c r="AD558" s="22"/>
      <c r="AE558" s="22"/>
      <c r="AF558" s="22"/>
      <c r="AG558" s="22"/>
      <c r="AH558" s="22"/>
      <c r="AJ558" s="22"/>
      <c r="AK558" s="22"/>
      <c r="AL558" s="22"/>
      <c r="AM558" s="22"/>
      <c r="AN558" s="22"/>
      <c r="AO558" s="22"/>
      <c r="AP558" s="22"/>
      <c r="AQ558" s="22"/>
      <c r="AR558" s="22"/>
      <c r="AS558" s="22"/>
      <c r="AT558" s="22"/>
      <c r="AU558" s="22"/>
      <c r="AV558" s="22"/>
      <c r="AW558" s="22"/>
      <c r="AX558" s="22"/>
      <c r="AY558" s="22"/>
      <c r="AZ558" s="22"/>
      <c r="BA558" s="22"/>
    </row>
    <row r="559">
      <c r="A559" s="22"/>
      <c r="B559" s="22"/>
      <c r="C559" s="22"/>
      <c r="D559" s="22"/>
      <c r="E559" s="22"/>
      <c r="F559" s="22"/>
      <c r="G559" s="22"/>
      <c r="H559" s="752"/>
      <c r="I559" s="22"/>
      <c r="J559" s="22"/>
      <c r="K559" s="22"/>
      <c r="L559" s="754"/>
      <c r="M559" s="22"/>
      <c r="N559" s="22"/>
      <c r="O559" s="22"/>
      <c r="P559" s="22"/>
      <c r="Q559" s="22"/>
      <c r="R559" s="22"/>
      <c r="S559" s="22"/>
      <c r="T559" s="22"/>
      <c r="U559" s="22"/>
      <c r="V559" s="22"/>
      <c r="W559" s="22"/>
      <c r="X559" s="22"/>
      <c r="Y559" s="22"/>
      <c r="Z559" s="22"/>
      <c r="AA559" s="22"/>
      <c r="AB559" s="22"/>
      <c r="AC559" s="22"/>
      <c r="AD559" s="22"/>
      <c r="AE559" s="22"/>
      <c r="AF559" s="22"/>
      <c r="AG559" s="22"/>
      <c r="AH559" s="22"/>
      <c r="AJ559" s="22"/>
      <c r="AK559" s="22"/>
      <c r="AL559" s="22"/>
      <c r="AM559" s="22"/>
      <c r="AN559" s="22"/>
      <c r="AO559" s="22"/>
      <c r="AP559" s="22"/>
      <c r="AQ559" s="22"/>
      <c r="AR559" s="22"/>
      <c r="AS559" s="22"/>
      <c r="AT559" s="22"/>
      <c r="AU559" s="22"/>
      <c r="AV559" s="22"/>
      <c r="AW559" s="22"/>
      <c r="AX559" s="22"/>
      <c r="AY559" s="22"/>
      <c r="AZ559" s="22"/>
      <c r="BA559" s="22"/>
    </row>
    <row r="560">
      <c r="A560" s="22"/>
      <c r="B560" s="22"/>
      <c r="C560" s="22"/>
      <c r="D560" s="22"/>
      <c r="E560" s="22"/>
      <c r="F560" s="22"/>
      <c r="G560" s="22"/>
      <c r="H560" s="752"/>
      <c r="I560" s="22"/>
      <c r="J560" s="22"/>
      <c r="K560" s="22"/>
      <c r="L560" s="754"/>
      <c r="M560" s="22"/>
      <c r="N560" s="22"/>
      <c r="O560" s="22"/>
      <c r="P560" s="22"/>
      <c r="Q560" s="22"/>
      <c r="R560" s="22"/>
      <c r="S560" s="22"/>
      <c r="T560" s="22"/>
      <c r="U560" s="22"/>
      <c r="V560" s="22"/>
      <c r="W560" s="22"/>
      <c r="X560" s="22"/>
      <c r="Y560" s="22"/>
      <c r="Z560" s="22"/>
      <c r="AA560" s="22"/>
      <c r="AB560" s="22"/>
      <c r="AC560" s="22"/>
      <c r="AD560" s="22"/>
      <c r="AE560" s="22"/>
      <c r="AF560" s="22"/>
      <c r="AG560" s="22"/>
      <c r="AH560" s="22"/>
      <c r="AJ560" s="22"/>
      <c r="AK560" s="22"/>
      <c r="AL560" s="22"/>
      <c r="AM560" s="22"/>
      <c r="AN560" s="22"/>
      <c r="AO560" s="22"/>
      <c r="AP560" s="22"/>
      <c r="AQ560" s="22"/>
      <c r="AR560" s="22"/>
      <c r="AS560" s="22"/>
      <c r="AT560" s="22"/>
      <c r="AU560" s="22"/>
      <c r="AV560" s="22"/>
      <c r="AW560" s="22"/>
      <c r="AX560" s="22"/>
      <c r="AY560" s="22"/>
      <c r="AZ560" s="22"/>
      <c r="BA560" s="22"/>
    </row>
    <row r="561">
      <c r="A561" s="22"/>
      <c r="B561" s="22"/>
      <c r="C561" s="22"/>
      <c r="D561" s="22"/>
      <c r="E561" s="22"/>
      <c r="F561" s="22"/>
      <c r="G561" s="22"/>
      <c r="H561" s="752"/>
      <c r="I561" s="22"/>
      <c r="J561" s="22"/>
      <c r="K561" s="22"/>
      <c r="L561" s="754"/>
      <c r="M561" s="22"/>
      <c r="N561" s="22"/>
      <c r="O561" s="22"/>
      <c r="P561" s="22"/>
      <c r="Q561" s="22"/>
      <c r="R561" s="22"/>
      <c r="S561" s="22"/>
      <c r="T561" s="22"/>
      <c r="U561" s="22"/>
      <c r="V561" s="22"/>
      <c r="W561" s="22"/>
      <c r="X561" s="22"/>
      <c r="Y561" s="22"/>
      <c r="Z561" s="22"/>
      <c r="AA561" s="22"/>
      <c r="AB561" s="22"/>
      <c r="AC561" s="22"/>
      <c r="AD561" s="22"/>
      <c r="AE561" s="22"/>
      <c r="AF561" s="22"/>
      <c r="AG561" s="22"/>
      <c r="AH561" s="22"/>
      <c r="AJ561" s="22"/>
      <c r="AK561" s="22"/>
      <c r="AL561" s="22"/>
      <c r="AM561" s="22"/>
      <c r="AN561" s="22"/>
      <c r="AO561" s="22"/>
      <c r="AP561" s="22"/>
      <c r="AQ561" s="22"/>
      <c r="AR561" s="22"/>
      <c r="AS561" s="22"/>
      <c r="AT561" s="22"/>
      <c r="AU561" s="22"/>
      <c r="AV561" s="22"/>
      <c r="AW561" s="22"/>
      <c r="AX561" s="22"/>
      <c r="AY561" s="22"/>
      <c r="AZ561" s="22"/>
      <c r="BA561" s="22"/>
    </row>
    <row r="562">
      <c r="A562" s="22"/>
      <c r="B562" s="22"/>
      <c r="C562" s="22"/>
      <c r="D562" s="22"/>
      <c r="E562" s="22"/>
      <c r="F562" s="22"/>
      <c r="G562" s="22"/>
      <c r="H562" s="752"/>
      <c r="I562" s="22"/>
      <c r="J562" s="22"/>
      <c r="K562" s="22"/>
      <c r="L562" s="754"/>
      <c r="M562" s="22"/>
      <c r="N562" s="22"/>
      <c r="O562" s="22"/>
      <c r="P562" s="22"/>
      <c r="Q562" s="22"/>
      <c r="R562" s="22"/>
      <c r="S562" s="22"/>
      <c r="T562" s="22"/>
      <c r="U562" s="22"/>
      <c r="V562" s="22"/>
      <c r="W562" s="22"/>
      <c r="X562" s="22"/>
      <c r="Y562" s="22"/>
      <c r="Z562" s="22"/>
      <c r="AA562" s="22"/>
      <c r="AB562" s="22"/>
      <c r="AC562" s="22"/>
      <c r="AD562" s="22"/>
      <c r="AE562" s="22"/>
      <c r="AF562" s="22"/>
      <c r="AG562" s="22"/>
      <c r="AH562" s="22"/>
      <c r="AJ562" s="22"/>
      <c r="AK562" s="22"/>
      <c r="AL562" s="22"/>
      <c r="AM562" s="22"/>
      <c r="AN562" s="22"/>
      <c r="AO562" s="22"/>
      <c r="AP562" s="22"/>
      <c r="AQ562" s="22"/>
      <c r="AR562" s="22"/>
      <c r="AS562" s="22"/>
      <c r="AT562" s="22"/>
      <c r="AU562" s="22"/>
      <c r="AV562" s="22"/>
      <c r="AW562" s="22"/>
      <c r="AX562" s="22"/>
      <c r="AY562" s="22"/>
      <c r="AZ562" s="22"/>
      <c r="BA562" s="22"/>
    </row>
    <row r="563">
      <c r="A563" s="22"/>
      <c r="B563" s="22"/>
      <c r="C563" s="22"/>
      <c r="D563" s="22"/>
      <c r="E563" s="22"/>
      <c r="F563" s="22"/>
      <c r="G563" s="22"/>
      <c r="H563" s="752"/>
      <c r="I563" s="22"/>
      <c r="J563" s="22"/>
      <c r="K563" s="22"/>
      <c r="L563" s="754"/>
      <c r="M563" s="22"/>
      <c r="N563" s="22"/>
      <c r="O563" s="22"/>
      <c r="P563" s="22"/>
      <c r="Q563" s="22"/>
      <c r="R563" s="22"/>
      <c r="S563" s="22"/>
      <c r="T563" s="22"/>
      <c r="U563" s="22"/>
      <c r="V563" s="22"/>
      <c r="W563" s="22"/>
      <c r="X563" s="22"/>
      <c r="Y563" s="22"/>
      <c r="Z563" s="22"/>
      <c r="AA563" s="22"/>
      <c r="AB563" s="22"/>
      <c r="AC563" s="22"/>
      <c r="AD563" s="22"/>
      <c r="AE563" s="22"/>
      <c r="AF563" s="22"/>
      <c r="AG563" s="22"/>
      <c r="AH563" s="22"/>
      <c r="AJ563" s="22"/>
      <c r="AK563" s="22"/>
      <c r="AL563" s="22"/>
      <c r="AM563" s="22"/>
      <c r="AN563" s="22"/>
      <c r="AO563" s="22"/>
      <c r="AP563" s="22"/>
      <c r="AQ563" s="22"/>
      <c r="AR563" s="22"/>
      <c r="AS563" s="22"/>
      <c r="AT563" s="22"/>
      <c r="AU563" s="22"/>
      <c r="AV563" s="22"/>
      <c r="AW563" s="22"/>
      <c r="AX563" s="22"/>
      <c r="AY563" s="22"/>
      <c r="AZ563" s="22"/>
      <c r="BA563" s="22"/>
    </row>
    <row r="564">
      <c r="A564" s="22"/>
      <c r="B564" s="22"/>
      <c r="C564" s="22"/>
      <c r="D564" s="22"/>
      <c r="E564" s="22"/>
      <c r="F564" s="22"/>
      <c r="G564" s="22"/>
      <c r="H564" s="752"/>
      <c r="I564" s="22"/>
      <c r="J564" s="22"/>
      <c r="K564" s="22"/>
      <c r="L564" s="754"/>
      <c r="M564" s="22"/>
      <c r="N564" s="22"/>
      <c r="O564" s="22"/>
      <c r="P564" s="22"/>
      <c r="Q564" s="22"/>
      <c r="R564" s="22"/>
      <c r="S564" s="22"/>
      <c r="T564" s="22"/>
      <c r="U564" s="22"/>
      <c r="V564" s="22"/>
      <c r="W564" s="22"/>
      <c r="X564" s="22"/>
      <c r="Y564" s="22"/>
      <c r="Z564" s="22"/>
      <c r="AA564" s="22"/>
      <c r="AB564" s="22"/>
      <c r="AC564" s="22"/>
      <c r="AD564" s="22"/>
      <c r="AE564" s="22"/>
      <c r="AF564" s="22"/>
      <c r="AG564" s="22"/>
      <c r="AH564" s="22"/>
      <c r="AJ564" s="22"/>
      <c r="AK564" s="22"/>
      <c r="AL564" s="22"/>
      <c r="AM564" s="22"/>
      <c r="AN564" s="22"/>
      <c r="AO564" s="22"/>
      <c r="AP564" s="22"/>
      <c r="AQ564" s="22"/>
      <c r="AR564" s="22"/>
      <c r="AS564" s="22"/>
      <c r="AT564" s="22"/>
      <c r="AU564" s="22"/>
      <c r="AV564" s="22"/>
      <c r="AW564" s="22"/>
      <c r="AX564" s="22"/>
      <c r="AY564" s="22"/>
      <c r="AZ564" s="22"/>
      <c r="BA564" s="22"/>
    </row>
    <row r="565">
      <c r="A565" s="22"/>
      <c r="B565" s="22"/>
      <c r="C565" s="22"/>
      <c r="D565" s="22"/>
      <c r="E565" s="22"/>
      <c r="F565" s="22"/>
      <c r="G565" s="22"/>
      <c r="H565" s="752"/>
      <c r="I565" s="22"/>
      <c r="J565" s="22"/>
      <c r="K565" s="22"/>
      <c r="L565" s="754"/>
      <c r="M565" s="22"/>
      <c r="N565" s="22"/>
      <c r="O565" s="22"/>
      <c r="P565" s="22"/>
      <c r="Q565" s="22"/>
      <c r="R565" s="22"/>
      <c r="S565" s="22"/>
      <c r="T565" s="22"/>
      <c r="U565" s="22"/>
      <c r="V565" s="22"/>
      <c r="W565" s="22"/>
      <c r="X565" s="22"/>
      <c r="Y565" s="22"/>
      <c r="Z565" s="22"/>
      <c r="AA565" s="22"/>
      <c r="AB565" s="22"/>
      <c r="AC565" s="22"/>
      <c r="AD565" s="22"/>
      <c r="AE565" s="22"/>
      <c r="AF565" s="22"/>
      <c r="AG565" s="22"/>
      <c r="AH565" s="22"/>
      <c r="AJ565" s="22"/>
      <c r="AK565" s="22"/>
      <c r="AL565" s="22"/>
      <c r="AM565" s="22"/>
      <c r="AN565" s="22"/>
      <c r="AO565" s="22"/>
      <c r="AP565" s="22"/>
      <c r="AQ565" s="22"/>
      <c r="AR565" s="22"/>
      <c r="AS565" s="22"/>
      <c r="AT565" s="22"/>
      <c r="AU565" s="22"/>
      <c r="AV565" s="22"/>
      <c r="AW565" s="22"/>
      <c r="AX565" s="22"/>
      <c r="AY565" s="22"/>
      <c r="AZ565" s="22"/>
      <c r="BA565" s="22"/>
    </row>
    <row r="566">
      <c r="A566" s="22"/>
      <c r="B566" s="22"/>
      <c r="C566" s="22"/>
      <c r="D566" s="22"/>
      <c r="E566" s="22"/>
      <c r="F566" s="22"/>
      <c r="G566" s="22"/>
      <c r="H566" s="752"/>
      <c r="I566" s="22"/>
      <c r="J566" s="22"/>
      <c r="K566" s="22"/>
      <c r="L566" s="754"/>
      <c r="M566" s="22"/>
      <c r="N566" s="22"/>
      <c r="O566" s="22"/>
      <c r="P566" s="22"/>
      <c r="Q566" s="22"/>
      <c r="R566" s="22"/>
      <c r="S566" s="22"/>
      <c r="T566" s="22"/>
      <c r="U566" s="22"/>
      <c r="V566" s="22"/>
      <c r="W566" s="22"/>
      <c r="X566" s="22"/>
      <c r="Y566" s="22"/>
      <c r="Z566" s="22"/>
      <c r="AA566" s="22"/>
      <c r="AB566" s="22"/>
      <c r="AC566" s="22"/>
      <c r="AD566" s="22"/>
      <c r="AE566" s="22"/>
      <c r="AF566" s="22"/>
      <c r="AG566" s="22"/>
      <c r="AH566" s="22"/>
      <c r="AJ566" s="22"/>
      <c r="AK566" s="22"/>
      <c r="AL566" s="22"/>
      <c r="AM566" s="22"/>
      <c r="AN566" s="22"/>
      <c r="AO566" s="22"/>
      <c r="AP566" s="22"/>
      <c r="AQ566" s="22"/>
      <c r="AR566" s="22"/>
      <c r="AS566" s="22"/>
      <c r="AT566" s="22"/>
      <c r="AU566" s="22"/>
      <c r="AV566" s="22"/>
      <c r="AW566" s="22"/>
      <c r="AX566" s="22"/>
      <c r="AY566" s="22"/>
      <c r="AZ566" s="22"/>
      <c r="BA566" s="22"/>
    </row>
    <row r="567">
      <c r="A567" s="22"/>
      <c r="B567" s="22"/>
      <c r="C567" s="22"/>
      <c r="D567" s="22"/>
      <c r="E567" s="22"/>
      <c r="F567" s="22"/>
      <c r="G567" s="22"/>
      <c r="H567" s="752"/>
      <c r="I567" s="22"/>
      <c r="J567" s="22"/>
      <c r="K567" s="22"/>
      <c r="L567" s="754"/>
      <c r="M567" s="22"/>
      <c r="N567" s="22"/>
      <c r="O567" s="22"/>
      <c r="P567" s="22"/>
      <c r="Q567" s="22"/>
      <c r="R567" s="22"/>
      <c r="S567" s="22"/>
      <c r="T567" s="22"/>
      <c r="U567" s="22"/>
      <c r="V567" s="22"/>
      <c r="W567" s="22"/>
      <c r="X567" s="22"/>
      <c r="Y567" s="22"/>
      <c r="Z567" s="22"/>
      <c r="AA567" s="22"/>
      <c r="AB567" s="22"/>
      <c r="AC567" s="22"/>
      <c r="AD567" s="22"/>
      <c r="AE567" s="22"/>
      <c r="AF567" s="22"/>
      <c r="AG567" s="22"/>
      <c r="AH567" s="22"/>
      <c r="AJ567" s="22"/>
      <c r="AK567" s="22"/>
      <c r="AL567" s="22"/>
      <c r="AM567" s="22"/>
      <c r="AN567" s="22"/>
      <c r="AO567" s="22"/>
      <c r="AP567" s="22"/>
      <c r="AQ567" s="22"/>
      <c r="AR567" s="22"/>
      <c r="AS567" s="22"/>
      <c r="AT567" s="22"/>
      <c r="AU567" s="22"/>
      <c r="AV567" s="22"/>
      <c r="AW567" s="22"/>
      <c r="AX567" s="22"/>
      <c r="AY567" s="22"/>
      <c r="AZ567" s="22"/>
      <c r="BA567" s="22"/>
    </row>
    <row r="568">
      <c r="A568" s="22"/>
      <c r="B568" s="22"/>
      <c r="C568" s="22"/>
      <c r="D568" s="22"/>
      <c r="E568" s="22"/>
      <c r="F568" s="22"/>
      <c r="G568" s="22"/>
      <c r="H568" s="752"/>
      <c r="I568" s="22"/>
      <c r="J568" s="22"/>
      <c r="K568" s="22"/>
      <c r="L568" s="754"/>
      <c r="M568" s="22"/>
      <c r="N568" s="22"/>
      <c r="O568" s="22"/>
      <c r="P568" s="22"/>
      <c r="Q568" s="22"/>
      <c r="R568" s="22"/>
      <c r="S568" s="22"/>
      <c r="T568" s="22"/>
      <c r="U568" s="22"/>
      <c r="V568" s="22"/>
      <c r="W568" s="22"/>
      <c r="X568" s="22"/>
      <c r="Y568" s="22"/>
      <c r="Z568" s="22"/>
      <c r="AA568" s="22"/>
      <c r="AB568" s="22"/>
      <c r="AC568" s="22"/>
      <c r="AD568" s="22"/>
      <c r="AE568" s="22"/>
      <c r="AF568" s="22"/>
      <c r="AG568" s="22"/>
      <c r="AH568" s="22"/>
      <c r="AJ568" s="22"/>
      <c r="AK568" s="22"/>
      <c r="AL568" s="22"/>
      <c r="AM568" s="22"/>
      <c r="AN568" s="22"/>
      <c r="AO568" s="22"/>
      <c r="AP568" s="22"/>
      <c r="AQ568" s="22"/>
      <c r="AR568" s="22"/>
      <c r="AS568" s="22"/>
      <c r="AT568" s="22"/>
      <c r="AU568" s="22"/>
      <c r="AV568" s="22"/>
      <c r="AW568" s="22"/>
      <c r="AX568" s="22"/>
      <c r="AY568" s="22"/>
      <c r="AZ568" s="22"/>
      <c r="BA568" s="22"/>
    </row>
    <row r="569">
      <c r="A569" s="22"/>
      <c r="B569" s="22"/>
      <c r="C569" s="22"/>
      <c r="D569" s="22"/>
      <c r="E569" s="22"/>
      <c r="F569" s="22"/>
      <c r="G569" s="22"/>
      <c r="H569" s="752"/>
      <c r="I569" s="22"/>
      <c r="J569" s="22"/>
      <c r="K569" s="22"/>
      <c r="L569" s="754"/>
      <c r="M569" s="22"/>
      <c r="N569" s="22"/>
      <c r="O569" s="22"/>
      <c r="P569" s="22"/>
      <c r="Q569" s="22"/>
      <c r="R569" s="22"/>
      <c r="S569" s="22"/>
      <c r="T569" s="22"/>
      <c r="U569" s="22"/>
      <c r="V569" s="22"/>
      <c r="W569" s="22"/>
      <c r="X569" s="22"/>
      <c r="Y569" s="22"/>
      <c r="Z569" s="22"/>
      <c r="AA569" s="22"/>
      <c r="AB569" s="22"/>
      <c r="AC569" s="22"/>
      <c r="AD569" s="22"/>
      <c r="AE569" s="22"/>
      <c r="AF569" s="22"/>
      <c r="AG569" s="22"/>
      <c r="AH569" s="22"/>
      <c r="AJ569" s="22"/>
      <c r="AK569" s="22"/>
      <c r="AL569" s="22"/>
      <c r="AM569" s="22"/>
      <c r="AN569" s="22"/>
      <c r="AO569" s="22"/>
      <c r="AP569" s="22"/>
      <c r="AQ569" s="22"/>
      <c r="AR569" s="22"/>
      <c r="AS569" s="22"/>
      <c r="AT569" s="22"/>
      <c r="AU569" s="22"/>
      <c r="AV569" s="22"/>
      <c r="AW569" s="22"/>
      <c r="AX569" s="22"/>
      <c r="AY569" s="22"/>
      <c r="AZ569" s="22"/>
      <c r="BA569" s="22"/>
    </row>
    <row r="570">
      <c r="A570" s="22"/>
      <c r="B570" s="22"/>
      <c r="C570" s="22"/>
      <c r="D570" s="22"/>
      <c r="E570" s="22"/>
      <c r="F570" s="22"/>
      <c r="G570" s="22"/>
      <c r="H570" s="752"/>
      <c r="I570" s="22"/>
      <c r="J570" s="22"/>
      <c r="K570" s="22"/>
      <c r="L570" s="754"/>
      <c r="M570" s="22"/>
      <c r="N570" s="22"/>
      <c r="O570" s="22"/>
      <c r="P570" s="22"/>
      <c r="Q570" s="22"/>
      <c r="R570" s="22"/>
      <c r="S570" s="22"/>
      <c r="T570" s="22"/>
      <c r="U570" s="22"/>
      <c r="V570" s="22"/>
      <c r="W570" s="22"/>
      <c r="X570" s="22"/>
      <c r="Y570" s="22"/>
      <c r="Z570" s="22"/>
      <c r="AA570" s="22"/>
      <c r="AB570" s="22"/>
      <c r="AC570" s="22"/>
      <c r="AD570" s="22"/>
      <c r="AE570" s="22"/>
      <c r="AF570" s="22"/>
      <c r="AG570" s="22"/>
      <c r="AH570" s="22"/>
      <c r="AJ570" s="22"/>
      <c r="AK570" s="22"/>
      <c r="AL570" s="22"/>
      <c r="AM570" s="22"/>
      <c r="AN570" s="22"/>
      <c r="AO570" s="22"/>
      <c r="AP570" s="22"/>
      <c r="AQ570" s="22"/>
      <c r="AR570" s="22"/>
      <c r="AS570" s="22"/>
      <c r="AT570" s="22"/>
      <c r="AU570" s="22"/>
      <c r="AV570" s="22"/>
      <c r="AW570" s="22"/>
      <c r="AX570" s="22"/>
      <c r="AY570" s="22"/>
      <c r="AZ570" s="22"/>
      <c r="BA570" s="22"/>
    </row>
    <row r="571">
      <c r="A571" s="22"/>
      <c r="B571" s="22"/>
      <c r="C571" s="22"/>
      <c r="D571" s="22"/>
      <c r="E571" s="22"/>
      <c r="F571" s="22"/>
      <c r="G571" s="22"/>
      <c r="H571" s="752"/>
      <c r="I571" s="22"/>
      <c r="J571" s="22"/>
      <c r="K571" s="22"/>
      <c r="L571" s="754"/>
      <c r="M571" s="22"/>
      <c r="N571" s="22"/>
      <c r="O571" s="22"/>
      <c r="P571" s="22"/>
      <c r="Q571" s="22"/>
      <c r="R571" s="22"/>
      <c r="S571" s="22"/>
      <c r="T571" s="22"/>
      <c r="U571" s="22"/>
      <c r="V571" s="22"/>
      <c r="W571" s="22"/>
      <c r="X571" s="22"/>
      <c r="Y571" s="22"/>
      <c r="Z571" s="22"/>
      <c r="AA571" s="22"/>
      <c r="AB571" s="22"/>
      <c r="AC571" s="22"/>
      <c r="AD571" s="22"/>
      <c r="AE571" s="22"/>
      <c r="AF571" s="22"/>
      <c r="AG571" s="22"/>
      <c r="AH571" s="22"/>
      <c r="AJ571" s="22"/>
      <c r="AK571" s="22"/>
      <c r="AL571" s="22"/>
      <c r="AM571" s="22"/>
      <c r="AN571" s="22"/>
      <c r="AO571" s="22"/>
      <c r="AP571" s="22"/>
      <c r="AQ571" s="22"/>
      <c r="AR571" s="22"/>
      <c r="AS571" s="22"/>
      <c r="AT571" s="22"/>
      <c r="AU571" s="22"/>
      <c r="AV571" s="22"/>
      <c r="AW571" s="22"/>
      <c r="AX571" s="22"/>
      <c r="AY571" s="22"/>
      <c r="AZ571" s="22"/>
      <c r="BA571" s="22"/>
    </row>
    <row r="572">
      <c r="A572" s="22"/>
      <c r="B572" s="22"/>
      <c r="C572" s="22"/>
      <c r="D572" s="22"/>
      <c r="E572" s="22"/>
      <c r="F572" s="22"/>
      <c r="G572" s="22"/>
      <c r="H572" s="752"/>
      <c r="I572" s="22"/>
      <c r="J572" s="22"/>
      <c r="K572" s="22"/>
      <c r="L572" s="754"/>
      <c r="M572" s="22"/>
      <c r="N572" s="22"/>
      <c r="O572" s="22"/>
      <c r="P572" s="22"/>
      <c r="Q572" s="22"/>
      <c r="R572" s="22"/>
      <c r="S572" s="22"/>
      <c r="T572" s="22"/>
      <c r="U572" s="22"/>
      <c r="V572" s="22"/>
      <c r="W572" s="22"/>
      <c r="X572" s="22"/>
      <c r="Y572" s="22"/>
      <c r="Z572" s="22"/>
      <c r="AA572" s="22"/>
      <c r="AB572" s="22"/>
      <c r="AC572" s="22"/>
      <c r="AD572" s="22"/>
      <c r="AE572" s="22"/>
      <c r="AF572" s="22"/>
      <c r="AG572" s="22"/>
      <c r="AH572" s="22"/>
      <c r="AJ572" s="22"/>
      <c r="AK572" s="22"/>
      <c r="AL572" s="22"/>
      <c r="AM572" s="22"/>
      <c r="AN572" s="22"/>
      <c r="AO572" s="22"/>
      <c r="AP572" s="22"/>
      <c r="AQ572" s="22"/>
      <c r="AR572" s="22"/>
      <c r="AS572" s="22"/>
      <c r="AT572" s="22"/>
      <c r="AU572" s="22"/>
      <c r="AV572" s="22"/>
      <c r="AW572" s="22"/>
      <c r="AX572" s="22"/>
      <c r="AY572" s="22"/>
      <c r="AZ572" s="22"/>
      <c r="BA572" s="22"/>
    </row>
    <row r="573">
      <c r="A573" s="22"/>
      <c r="B573" s="22"/>
      <c r="C573" s="22"/>
      <c r="D573" s="22"/>
      <c r="E573" s="22"/>
      <c r="F573" s="22"/>
      <c r="G573" s="22"/>
      <c r="H573" s="752"/>
      <c r="I573" s="22"/>
      <c r="J573" s="22"/>
      <c r="K573" s="22"/>
      <c r="L573" s="754"/>
      <c r="M573" s="22"/>
      <c r="N573" s="22"/>
      <c r="O573" s="22"/>
      <c r="P573" s="22"/>
      <c r="Q573" s="22"/>
      <c r="R573" s="22"/>
      <c r="S573" s="22"/>
      <c r="T573" s="22"/>
      <c r="U573" s="22"/>
      <c r="V573" s="22"/>
      <c r="W573" s="22"/>
      <c r="X573" s="22"/>
      <c r="Y573" s="22"/>
      <c r="Z573" s="22"/>
      <c r="AA573" s="22"/>
      <c r="AB573" s="22"/>
      <c r="AC573" s="22"/>
      <c r="AD573" s="22"/>
      <c r="AE573" s="22"/>
      <c r="AF573" s="22"/>
      <c r="AG573" s="22"/>
      <c r="AH573" s="22"/>
      <c r="AJ573" s="22"/>
      <c r="AK573" s="22"/>
      <c r="AL573" s="22"/>
      <c r="AM573" s="22"/>
      <c r="AN573" s="22"/>
      <c r="AO573" s="22"/>
      <c r="AP573" s="22"/>
      <c r="AQ573" s="22"/>
      <c r="AR573" s="22"/>
      <c r="AS573" s="22"/>
      <c r="AT573" s="22"/>
      <c r="AU573" s="22"/>
      <c r="AV573" s="22"/>
      <c r="AW573" s="22"/>
      <c r="AX573" s="22"/>
      <c r="AY573" s="22"/>
      <c r="AZ573" s="22"/>
      <c r="BA573" s="22"/>
    </row>
    <row r="574">
      <c r="A574" s="22"/>
      <c r="B574" s="22"/>
      <c r="C574" s="22"/>
      <c r="D574" s="22"/>
      <c r="E574" s="22"/>
      <c r="F574" s="22"/>
      <c r="G574" s="22"/>
      <c r="H574" s="752"/>
      <c r="I574" s="22"/>
      <c r="J574" s="22"/>
      <c r="K574" s="22"/>
      <c r="L574" s="754"/>
      <c r="M574" s="22"/>
      <c r="N574" s="22"/>
      <c r="O574" s="22"/>
      <c r="P574" s="22"/>
      <c r="Q574" s="22"/>
      <c r="R574" s="22"/>
      <c r="S574" s="22"/>
      <c r="T574" s="22"/>
      <c r="U574" s="22"/>
      <c r="V574" s="22"/>
      <c r="W574" s="22"/>
      <c r="X574" s="22"/>
      <c r="Y574" s="22"/>
      <c r="Z574" s="22"/>
      <c r="AA574" s="22"/>
      <c r="AB574" s="22"/>
      <c r="AC574" s="22"/>
      <c r="AD574" s="22"/>
      <c r="AE574" s="22"/>
      <c r="AF574" s="22"/>
      <c r="AG574" s="22"/>
      <c r="AH574" s="22"/>
      <c r="AJ574" s="22"/>
      <c r="AK574" s="22"/>
      <c r="AL574" s="22"/>
      <c r="AM574" s="22"/>
      <c r="AN574" s="22"/>
      <c r="AO574" s="22"/>
      <c r="AP574" s="22"/>
      <c r="AQ574" s="22"/>
      <c r="AR574" s="22"/>
      <c r="AS574" s="22"/>
      <c r="AT574" s="22"/>
      <c r="AU574" s="22"/>
      <c r="AV574" s="22"/>
      <c r="AW574" s="22"/>
      <c r="AX574" s="22"/>
      <c r="AY574" s="22"/>
      <c r="AZ574" s="22"/>
      <c r="BA574" s="22"/>
    </row>
    <row r="575">
      <c r="A575" s="22"/>
      <c r="B575" s="22"/>
      <c r="C575" s="22"/>
      <c r="D575" s="22"/>
      <c r="E575" s="22"/>
      <c r="F575" s="22"/>
      <c r="G575" s="22"/>
      <c r="H575" s="752"/>
      <c r="I575" s="22"/>
      <c r="J575" s="22"/>
      <c r="K575" s="22"/>
      <c r="L575" s="754"/>
      <c r="M575" s="22"/>
      <c r="N575" s="22"/>
      <c r="O575" s="22"/>
      <c r="P575" s="22"/>
      <c r="Q575" s="22"/>
      <c r="R575" s="22"/>
      <c r="S575" s="22"/>
      <c r="T575" s="22"/>
      <c r="U575" s="22"/>
      <c r="V575" s="22"/>
      <c r="W575" s="22"/>
      <c r="X575" s="22"/>
      <c r="Y575" s="22"/>
      <c r="Z575" s="22"/>
      <c r="AA575" s="22"/>
      <c r="AB575" s="22"/>
      <c r="AC575" s="22"/>
      <c r="AD575" s="22"/>
      <c r="AE575" s="22"/>
      <c r="AF575" s="22"/>
      <c r="AG575" s="22"/>
      <c r="AH575" s="22"/>
      <c r="AJ575" s="22"/>
      <c r="AK575" s="22"/>
      <c r="AL575" s="22"/>
      <c r="AM575" s="22"/>
      <c r="AN575" s="22"/>
      <c r="AO575" s="22"/>
      <c r="AP575" s="22"/>
      <c r="AQ575" s="22"/>
      <c r="AR575" s="22"/>
      <c r="AS575" s="22"/>
      <c r="AT575" s="22"/>
      <c r="AU575" s="22"/>
      <c r="AV575" s="22"/>
      <c r="AW575" s="22"/>
      <c r="AX575" s="22"/>
      <c r="AY575" s="22"/>
      <c r="AZ575" s="22"/>
      <c r="BA575" s="22"/>
    </row>
    <row r="576">
      <c r="A576" s="22"/>
      <c r="B576" s="22"/>
      <c r="C576" s="22"/>
      <c r="D576" s="22"/>
      <c r="E576" s="22"/>
      <c r="F576" s="22"/>
      <c r="G576" s="22"/>
      <c r="H576" s="752"/>
      <c r="I576" s="22"/>
      <c r="J576" s="22"/>
      <c r="K576" s="22"/>
      <c r="L576" s="754"/>
      <c r="M576" s="22"/>
      <c r="N576" s="22"/>
      <c r="O576" s="22"/>
      <c r="P576" s="22"/>
      <c r="Q576" s="22"/>
      <c r="R576" s="22"/>
      <c r="S576" s="22"/>
      <c r="T576" s="22"/>
      <c r="U576" s="22"/>
      <c r="V576" s="22"/>
      <c r="W576" s="22"/>
      <c r="X576" s="22"/>
      <c r="Y576" s="22"/>
      <c r="Z576" s="22"/>
      <c r="AA576" s="22"/>
      <c r="AB576" s="22"/>
      <c r="AC576" s="22"/>
      <c r="AD576" s="22"/>
      <c r="AE576" s="22"/>
      <c r="AF576" s="22"/>
      <c r="AG576" s="22"/>
      <c r="AH576" s="22"/>
      <c r="AJ576" s="22"/>
      <c r="AK576" s="22"/>
      <c r="AL576" s="22"/>
      <c r="AM576" s="22"/>
      <c r="AN576" s="22"/>
      <c r="AO576" s="22"/>
      <c r="AP576" s="22"/>
      <c r="AQ576" s="22"/>
      <c r="AR576" s="22"/>
      <c r="AS576" s="22"/>
      <c r="AT576" s="22"/>
      <c r="AU576" s="22"/>
      <c r="AV576" s="22"/>
      <c r="AW576" s="22"/>
      <c r="AX576" s="22"/>
      <c r="AY576" s="22"/>
      <c r="AZ576" s="22"/>
      <c r="BA576" s="22"/>
    </row>
    <row r="577">
      <c r="A577" s="22"/>
      <c r="B577" s="22"/>
      <c r="C577" s="22"/>
      <c r="D577" s="22"/>
      <c r="E577" s="22"/>
      <c r="F577" s="22"/>
      <c r="G577" s="22"/>
      <c r="H577" s="752"/>
      <c r="I577" s="22"/>
      <c r="J577" s="22"/>
      <c r="K577" s="22"/>
      <c r="L577" s="754"/>
      <c r="M577" s="22"/>
      <c r="N577" s="22"/>
      <c r="O577" s="22"/>
      <c r="P577" s="22"/>
      <c r="Q577" s="22"/>
      <c r="R577" s="22"/>
      <c r="S577" s="22"/>
      <c r="T577" s="22"/>
      <c r="U577" s="22"/>
      <c r="V577" s="22"/>
      <c r="W577" s="22"/>
      <c r="X577" s="22"/>
      <c r="Y577" s="22"/>
      <c r="Z577" s="22"/>
      <c r="AA577" s="22"/>
      <c r="AB577" s="22"/>
      <c r="AC577" s="22"/>
      <c r="AD577" s="22"/>
      <c r="AE577" s="22"/>
      <c r="AF577" s="22"/>
      <c r="AG577" s="22"/>
      <c r="AH577" s="22"/>
      <c r="AJ577" s="22"/>
      <c r="AK577" s="22"/>
      <c r="AL577" s="22"/>
      <c r="AM577" s="22"/>
      <c r="AN577" s="22"/>
      <c r="AO577" s="22"/>
      <c r="AP577" s="22"/>
      <c r="AQ577" s="22"/>
      <c r="AR577" s="22"/>
      <c r="AS577" s="22"/>
      <c r="AT577" s="22"/>
      <c r="AU577" s="22"/>
      <c r="AV577" s="22"/>
      <c r="AW577" s="22"/>
      <c r="AX577" s="22"/>
      <c r="AY577" s="22"/>
      <c r="AZ577" s="22"/>
      <c r="BA577" s="22"/>
    </row>
    <row r="578">
      <c r="A578" s="22"/>
      <c r="B578" s="22"/>
      <c r="C578" s="22"/>
      <c r="D578" s="22"/>
      <c r="E578" s="22"/>
      <c r="F578" s="22"/>
      <c r="G578" s="22"/>
      <c r="H578" s="752"/>
      <c r="I578" s="22"/>
      <c r="J578" s="22"/>
      <c r="K578" s="22"/>
      <c r="L578" s="754"/>
      <c r="M578" s="22"/>
      <c r="N578" s="22"/>
      <c r="O578" s="22"/>
      <c r="P578" s="22"/>
      <c r="Q578" s="22"/>
      <c r="R578" s="22"/>
      <c r="S578" s="22"/>
      <c r="T578" s="22"/>
      <c r="U578" s="22"/>
      <c r="V578" s="22"/>
      <c r="W578" s="22"/>
      <c r="X578" s="22"/>
      <c r="Y578" s="22"/>
      <c r="Z578" s="22"/>
      <c r="AA578" s="22"/>
      <c r="AB578" s="22"/>
      <c r="AC578" s="22"/>
      <c r="AD578" s="22"/>
      <c r="AE578" s="22"/>
      <c r="AF578" s="22"/>
      <c r="AG578" s="22"/>
      <c r="AH578" s="22"/>
      <c r="AJ578" s="22"/>
      <c r="AK578" s="22"/>
      <c r="AL578" s="22"/>
      <c r="AM578" s="22"/>
      <c r="AN578" s="22"/>
      <c r="AO578" s="22"/>
      <c r="AP578" s="22"/>
      <c r="AQ578" s="22"/>
      <c r="AR578" s="22"/>
      <c r="AS578" s="22"/>
      <c r="AT578" s="22"/>
      <c r="AU578" s="22"/>
      <c r="AV578" s="22"/>
      <c r="AW578" s="22"/>
      <c r="AX578" s="22"/>
      <c r="AY578" s="22"/>
      <c r="AZ578" s="22"/>
      <c r="BA578" s="22"/>
    </row>
    <row r="579">
      <c r="A579" s="22"/>
      <c r="B579" s="22"/>
      <c r="C579" s="22"/>
      <c r="D579" s="22"/>
      <c r="E579" s="22"/>
      <c r="F579" s="22"/>
      <c r="G579" s="22"/>
      <c r="H579" s="752"/>
      <c r="I579" s="22"/>
      <c r="J579" s="22"/>
      <c r="K579" s="22"/>
      <c r="L579" s="754"/>
      <c r="M579" s="22"/>
      <c r="N579" s="22"/>
      <c r="O579" s="22"/>
      <c r="P579" s="22"/>
      <c r="Q579" s="22"/>
      <c r="R579" s="22"/>
      <c r="S579" s="22"/>
      <c r="T579" s="22"/>
      <c r="U579" s="22"/>
      <c r="V579" s="22"/>
      <c r="W579" s="22"/>
      <c r="X579" s="22"/>
      <c r="Y579" s="22"/>
      <c r="Z579" s="22"/>
      <c r="AA579" s="22"/>
      <c r="AB579" s="22"/>
      <c r="AC579" s="22"/>
      <c r="AD579" s="22"/>
      <c r="AE579" s="22"/>
      <c r="AF579" s="22"/>
      <c r="AG579" s="22"/>
      <c r="AH579" s="22"/>
      <c r="AJ579" s="22"/>
      <c r="AK579" s="22"/>
      <c r="AL579" s="22"/>
      <c r="AM579" s="22"/>
      <c r="AN579" s="22"/>
      <c r="AO579" s="22"/>
      <c r="AP579" s="22"/>
      <c r="AQ579" s="22"/>
      <c r="AR579" s="22"/>
      <c r="AS579" s="22"/>
      <c r="AT579" s="22"/>
      <c r="AU579" s="22"/>
      <c r="AV579" s="22"/>
      <c r="AW579" s="22"/>
      <c r="AX579" s="22"/>
      <c r="AY579" s="22"/>
      <c r="AZ579" s="22"/>
      <c r="BA579" s="22"/>
    </row>
    <row r="580">
      <c r="A580" s="22"/>
      <c r="B580" s="22"/>
      <c r="C580" s="22"/>
      <c r="D580" s="22"/>
      <c r="E580" s="22"/>
      <c r="F580" s="22"/>
      <c r="G580" s="22"/>
      <c r="H580" s="752"/>
      <c r="I580" s="22"/>
      <c r="J580" s="22"/>
      <c r="K580" s="22"/>
      <c r="L580" s="754"/>
      <c r="M580" s="22"/>
      <c r="N580" s="22"/>
      <c r="O580" s="22"/>
      <c r="P580" s="22"/>
      <c r="Q580" s="22"/>
      <c r="R580" s="22"/>
      <c r="S580" s="22"/>
      <c r="T580" s="22"/>
      <c r="U580" s="22"/>
      <c r="V580" s="22"/>
      <c r="W580" s="22"/>
      <c r="X580" s="22"/>
      <c r="Y580" s="22"/>
      <c r="Z580" s="22"/>
      <c r="AA580" s="22"/>
      <c r="AB580" s="22"/>
      <c r="AC580" s="22"/>
      <c r="AD580" s="22"/>
      <c r="AE580" s="22"/>
      <c r="AF580" s="22"/>
      <c r="AG580" s="22"/>
      <c r="AH580" s="22"/>
      <c r="AJ580" s="22"/>
      <c r="AK580" s="22"/>
      <c r="AL580" s="22"/>
      <c r="AM580" s="22"/>
      <c r="AN580" s="22"/>
      <c r="AO580" s="22"/>
      <c r="AP580" s="22"/>
      <c r="AQ580" s="22"/>
      <c r="AR580" s="22"/>
      <c r="AS580" s="22"/>
      <c r="AT580" s="22"/>
      <c r="AU580" s="22"/>
      <c r="AV580" s="22"/>
      <c r="AW580" s="22"/>
      <c r="AX580" s="22"/>
      <c r="AY580" s="22"/>
      <c r="AZ580" s="22"/>
      <c r="BA580" s="22"/>
    </row>
    <row r="581">
      <c r="A581" s="22"/>
      <c r="B581" s="22"/>
      <c r="C581" s="22"/>
      <c r="D581" s="22"/>
      <c r="E581" s="22"/>
      <c r="F581" s="22"/>
      <c r="G581" s="22"/>
      <c r="H581" s="752"/>
      <c r="I581" s="22"/>
      <c r="J581" s="22"/>
      <c r="K581" s="22"/>
      <c r="L581" s="754"/>
      <c r="M581" s="22"/>
      <c r="N581" s="22"/>
      <c r="O581" s="22"/>
      <c r="P581" s="22"/>
      <c r="Q581" s="22"/>
      <c r="R581" s="22"/>
      <c r="S581" s="22"/>
      <c r="T581" s="22"/>
      <c r="U581" s="22"/>
      <c r="V581" s="22"/>
      <c r="W581" s="22"/>
      <c r="X581" s="22"/>
      <c r="Y581" s="22"/>
      <c r="Z581" s="22"/>
      <c r="AA581" s="22"/>
      <c r="AB581" s="22"/>
      <c r="AC581" s="22"/>
      <c r="AD581" s="22"/>
      <c r="AE581" s="22"/>
      <c r="AF581" s="22"/>
      <c r="AG581" s="22"/>
      <c r="AH581" s="22"/>
      <c r="AJ581" s="22"/>
      <c r="AK581" s="22"/>
      <c r="AL581" s="22"/>
      <c r="AM581" s="22"/>
      <c r="AN581" s="22"/>
      <c r="AO581" s="22"/>
      <c r="AP581" s="22"/>
      <c r="AQ581" s="22"/>
      <c r="AR581" s="22"/>
      <c r="AS581" s="22"/>
      <c r="AT581" s="22"/>
      <c r="AU581" s="22"/>
      <c r="AV581" s="22"/>
      <c r="AW581" s="22"/>
      <c r="AX581" s="22"/>
      <c r="AY581" s="22"/>
      <c r="AZ581" s="22"/>
      <c r="BA581" s="22"/>
    </row>
    <row r="582">
      <c r="A582" s="22"/>
      <c r="B582" s="22"/>
      <c r="C582" s="22"/>
      <c r="D582" s="22"/>
      <c r="E582" s="22"/>
      <c r="F582" s="22"/>
      <c r="G582" s="22"/>
      <c r="H582" s="752"/>
      <c r="I582" s="22"/>
      <c r="J582" s="22"/>
      <c r="K582" s="22"/>
      <c r="L582" s="754"/>
      <c r="M582" s="22"/>
      <c r="N582" s="22"/>
      <c r="O582" s="22"/>
      <c r="P582" s="22"/>
      <c r="Q582" s="22"/>
      <c r="R582" s="22"/>
      <c r="S582" s="22"/>
      <c r="T582" s="22"/>
      <c r="U582" s="22"/>
      <c r="V582" s="22"/>
      <c r="W582" s="22"/>
      <c r="X582" s="22"/>
      <c r="Y582" s="22"/>
      <c r="Z582" s="22"/>
      <c r="AA582" s="22"/>
      <c r="AB582" s="22"/>
      <c r="AC582" s="22"/>
      <c r="AD582" s="22"/>
      <c r="AE582" s="22"/>
      <c r="AF582" s="22"/>
      <c r="AG582" s="22"/>
      <c r="AH582" s="22"/>
      <c r="AJ582" s="22"/>
      <c r="AK582" s="22"/>
      <c r="AL582" s="22"/>
      <c r="AM582" s="22"/>
      <c r="AN582" s="22"/>
      <c r="AO582" s="22"/>
      <c r="AP582" s="22"/>
      <c r="AQ582" s="22"/>
      <c r="AR582" s="22"/>
      <c r="AS582" s="22"/>
      <c r="AT582" s="22"/>
      <c r="AU582" s="22"/>
      <c r="AV582" s="22"/>
      <c r="AW582" s="22"/>
      <c r="AX582" s="22"/>
      <c r="AY582" s="22"/>
      <c r="AZ582" s="22"/>
      <c r="BA582" s="22"/>
    </row>
    <row r="583">
      <c r="A583" s="22"/>
      <c r="B583" s="22"/>
      <c r="C583" s="22"/>
      <c r="D583" s="22"/>
      <c r="E583" s="22"/>
      <c r="F583" s="22"/>
      <c r="G583" s="22"/>
      <c r="H583" s="752"/>
      <c r="I583" s="22"/>
      <c r="J583" s="22"/>
      <c r="K583" s="22"/>
      <c r="L583" s="754"/>
      <c r="M583" s="22"/>
      <c r="N583" s="22"/>
      <c r="O583" s="22"/>
      <c r="P583" s="22"/>
      <c r="Q583" s="22"/>
      <c r="R583" s="22"/>
      <c r="S583" s="22"/>
      <c r="T583" s="22"/>
      <c r="U583" s="22"/>
      <c r="V583" s="22"/>
      <c r="W583" s="22"/>
      <c r="X583" s="22"/>
      <c r="Y583" s="22"/>
      <c r="Z583" s="22"/>
      <c r="AA583" s="22"/>
      <c r="AB583" s="22"/>
      <c r="AC583" s="22"/>
      <c r="AD583" s="22"/>
      <c r="AE583" s="22"/>
      <c r="AF583" s="22"/>
      <c r="AG583" s="22"/>
      <c r="AH583" s="22"/>
      <c r="AJ583" s="22"/>
      <c r="AK583" s="22"/>
      <c r="AL583" s="22"/>
      <c r="AM583" s="22"/>
      <c r="AN583" s="22"/>
      <c r="AO583" s="22"/>
      <c r="AP583" s="22"/>
      <c r="AQ583" s="22"/>
      <c r="AR583" s="22"/>
      <c r="AS583" s="22"/>
      <c r="AT583" s="22"/>
      <c r="AU583" s="22"/>
      <c r="AV583" s="22"/>
      <c r="AW583" s="22"/>
      <c r="AX583" s="22"/>
      <c r="AY583" s="22"/>
      <c r="AZ583" s="22"/>
      <c r="BA583" s="22"/>
    </row>
    <row r="584">
      <c r="A584" s="22"/>
      <c r="B584" s="22"/>
      <c r="C584" s="22"/>
      <c r="D584" s="22"/>
      <c r="E584" s="22"/>
      <c r="F584" s="22"/>
      <c r="G584" s="22"/>
      <c r="H584" s="752"/>
      <c r="I584" s="22"/>
      <c r="J584" s="22"/>
      <c r="K584" s="22"/>
      <c r="L584" s="754"/>
      <c r="M584" s="22"/>
      <c r="N584" s="22"/>
      <c r="O584" s="22"/>
      <c r="P584" s="22"/>
      <c r="Q584" s="22"/>
      <c r="R584" s="22"/>
      <c r="S584" s="22"/>
      <c r="T584" s="22"/>
      <c r="U584" s="22"/>
      <c r="V584" s="22"/>
      <c r="W584" s="22"/>
      <c r="X584" s="22"/>
      <c r="Y584" s="22"/>
      <c r="Z584" s="22"/>
      <c r="AA584" s="22"/>
      <c r="AB584" s="22"/>
      <c r="AC584" s="22"/>
      <c r="AD584" s="22"/>
      <c r="AE584" s="22"/>
      <c r="AF584" s="22"/>
      <c r="AG584" s="22"/>
      <c r="AH584" s="22"/>
      <c r="AJ584" s="22"/>
      <c r="AK584" s="22"/>
      <c r="AL584" s="22"/>
      <c r="AM584" s="22"/>
      <c r="AN584" s="22"/>
      <c r="AO584" s="22"/>
      <c r="AP584" s="22"/>
      <c r="AQ584" s="22"/>
      <c r="AR584" s="22"/>
      <c r="AS584" s="22"/>
      <c r="AT584" s="22"/>
      <c r="AU584" s="22"/>
      <c r="AV584" s="22"/>
      <c r="AW584" s="22"/>
      <c r="AX584" s="22"/>
      <c r="AY584" s="22"/>
      <c r="AZ584" s="22"/>
      <c r="BA584" s="22"/>
    </row>
    <row r="585">
      <c r="A585" s="22"/>
      <c r="B585" s="22"/>
      <c r="C585" s="22"/>
      <c r="D585" s="22"/>
      <c r="E585" s="22"/>
      <c r="F585" s="22"/>
      <c r="G585" s="22"/>
      <c r="H585" s="752"/>
      <c r="I585" s="22"/>
      <c r="J585" s="22"/>
      <c r="K585" s="22"/>
      <c r="L585" s="754"/>
      <c r="M585" s="22"/>
      <c r="N585" s="22"/>
      <c r="O585" s="22"/>
      <c r="P585" s="22"/>
      <c r="Q585" s="22"/>
      <c r="R585" s="22"/>
      <c r="S585" s="22"/>
      <c r="T585" s="22"/>
      <c r="U585" s="22"/>
      <c r="V585" s="22"/>
      <c r="W585" s="22"/>
      <c r="X585" s="22"/>
      <c r="Y585" s="22"/>
      <c r="Z585" s="22"/>
      <c r="AA585" s="22"/>
      <c r="AB585" s="22"/>
      <c r="AC585" s="22"/>
      <c r="AD585" s="22"/>
      <c r="AE585" s="22"/>
      <c r="AF585" s="22"/>
      <c r="AG585" s="22"/>
      <c r="AH585" s="22"/>
      <c r="AJ585" s="22"/>
      <c r="AK585" s="22"/>
      <c r="AL585" s="22"/>
      <c r="AM585" s="22"/>
      <c r="AN585" s="22"/>
      <c r="AO585" s="22"/>
      <c r="AP585" s="22"/>
      <c r="AQ585" s="22"/>
      <c r="AR585" s="22"/>
      <c r="AS585" s="22"/>
      <c r="AT585" s="22"/>
      <c r="AU585" s="22"/>
      <c r="AV585" s="22"/>
      <c r="AW585" s="22"/>
      <c r="AX585" s="22"/>
      <c r="AY585" s="22"/>
      <c r="AZ585" s="22"/>
      <c r="BA585" s="22"/>
    </row>
    <row r="586">
      <c r="A586" s="22"/>
      <c r="B586" s="22"/>
      <c r="C586" s="22"/>
      <c r="D586" s="22"/>
      <c r="E586" s="22"/>
      <c r="F586" s="22"/>
      <c r="G586" s="22"/>
      <c r="H586" s="752"/>
      <c r="I586" s="22"/>
      <c r="J586" s="22"/>
      <c r="K586" s="22"/>
      <c r="L586" s="754"/>
      <c r="M586" s="22"/>
      <c r="N586" s="22"/>
      <c r="O586" s="22"/>
      <c r="P586" s="22"/>
      <c r="Q586" s="22"/>
      <c r="R586" s="22"/>
      <c r="S586" s="22"/>
      <c r="T586" s="22"/>
      <c r="U586" s="22"/>
      <c r="V586" s="22"/>
      <c r="W586" s="22"/>
      <c r="X586" s="22"/>
      <c r="Y586" s="22"/>
      <c r="Z586" s="22"/>
      <c r="AA586" s="22"/>
      <c r="AB586" s="22"/>
      <c r="AC586" s="22"/>
      <c r="AD586" s="22"/>
      <c r="AE586" s="22"/>
      <c r="AF586" s="22"/>
      <c r="AG586" s="22"/>
      <c r="AH586" s="22"/>
      <c r="AJ586" s="22"/>
      <c r="AK586" s="22"/>
      <c r="AL586" s="22"/>
      <c r="AM586" s="22"/>
      <c r="AN586" s="22"/>
      <c r="AO586" s="22"/>
      <c r="AP586" s="22"/>
      <c r="AQ586" s="22"/>
      <c r="AR586" s="22"/>
      <c r="AS586" s="22"/>
      <c r="AT586" s="22"/>
      <c r="AU586" s="22"/>
      <c r="AV586" s="22"/>
      <c r="AW586" s="22"/>
      <c r="AX586" s="22"/>
      <c r="AY586" s="22"/>
      <c r="AZ586" s="22"/>
      <c r="BA586" s="22"/>
    </row>
    <row r="587">
      <c r="A587" s="22"/>
      <c r="B587" s="22"/>
      <c r="C587" s="22"/>
      <c r="D587" s="22"/>
      <c r="E587" s="22"/>
      <c r="F587" s="22"/>
      <c r="G587" s="22"/>
      <c r="H587" s="752"/>
      <c r="I587" s="22"/>
      <c r="J587" s="22"/>
      <c r="K587" s="22"/>
      <c r="L587" s="754"/>
      <c r="M587" s="22"/>
      <c r="N587" s="22"/>
      <c r="O587" s="22"/>
      <c r="P587" s="22"/>
      <c r="Q587" s="22"/>
      <c r="R587" s="22"/>
      <c r="S587" s="22"/>
      <c r="T587" s="22"/>
      <c r="U587" s="22"/>
      <c r="V587" s="22"/>
      <c r="W587" s="22"/>
      <c r="X587" s="22"/>
      <c r="Y587" s="22"/>
      <c r="Z587" s="22"/>
      <c r="AA587" s="22"/>
      <c r="AB587" s="22"/>
      <c r="AC587" s="22"/>
      <c r="AD587" s="22"/>
      <c r="AE587" s="22"/>
      <c r="AF587" s="22"/>
      <c r="AG587" s="22"/>
      <c r="AH587" s="22"/>
      <c r="AJ587" s="22"/>
      <c r="AK587" s="22"/>
      <c r="AL587" s="22"/>
      <c r="AM587" s="22"/>
      <c r="AN587" s="22"/>
      <c r="AO587" s="22"/>
      <c r="AP587" s="22"/>
      <c r="AQ587" s="22"/>
      <c r="AR587" s="22"/>
      <c r="AS587" s="22"/>
      <c r="AT587" s="22"/>
      <c r="AU587" s="22"/>
      <c r="AV587" s="22"/>
      <c r="AW587" s="22"/>
      <c r="AX587" s="22"/>
      <c r="AY587" s="22"/>
      <c r="AZ587" s="22"/>
      <c r="BA587" s="22"/>
    </row>
    <row r="588">
      <c r="A588" s="22"/>
      <c r="B588" s="22"/>
      <c r="C588" s="22"/>
      <c r="D588" s="22"/>
      <c r="E588" s="22"/>
      <c r="F588" s="22"/>
      <c r="G588" s="22"/>
      <c r="H588" s="752"/>
      <c r="I588" s="22"/>
      <c r="J588" s="22"/>
      <c r="K588" s="22"/>
      <c r="L588" s="754"/>
      <c r="M588" s="22"/>
      <c r="N588" s="22"/>
      <c r="O588" s="22"/>
      <c r="P588" s="22"/>
      <c r="Q588" s="22"/>
      <c r="R588" s="22"/>
      <c r="S588" s="22"/>
      <c r="T588" s="22"/>
      <c r="U588" s="22"/>
      <c r="V588" s="22"/>
      <c r="W588" s="22"/>
      <c r="X588" s="22"/>
      <c r="Y588" s="22"/>
      <c r="Z588" s="22"/>
      <c r="AA588" s="22"/>
      <c r="AB588" s="22"/>
      <c r="AC588" s="22"/>
      <c r="AD588" s="22"/>
      <c r="AE588" s="22"/>
      <c r="AF588" s="22"/>
      <c r="AG588" s="22"/>
      <c r="AH588" s="22"/>
      <c r="AJ588" s="22"/>
      <c r="AK588" s="22"/>
      <c r="AL588" s="22"/>
      <c r="AM588" s="22"/>
      <c r="AN588" s="22"/>
      <c r="AO588" s="22"/>
      <c r="AP588" s="22"/>
      <c r="AQ588" s="22"/>
      <c r="AR588" s="22"/>
      <c r="AS588" s="22"/>
      <c r="AT588" s="22"/>
      <c r="AU588" s="22"/>
      <c r="AV588" s="22"/>
      <c r="AW588" s="22"/>
      <c r="AX588" s="22"/>
      <c r="AY588" s="22"/>
      <c r="AZ588" s="22"/>
      <c r="BA588" s="22"/>
    </row>
    <row r="589">
      <c r="A589" s="22"/>
      <c r="B589" s="22"/>
      <c r="C589" s="22"/>
      <c r="D589" s="22"/>
      <c r="E589" s="22"/>
      <c r="F589" s="22"/>
      <c r="G589" s="22"/>
      <c r="H589" s="752"/>
      <c r="I589" s="22"/>
      <c r="J589" s="22"/>
      <c r="K589" s="22"/>
      <c r="L589" s="754"/>
      <c r="M589" s="22"/>
      <c r="N589" s="22"/>
      <c r="O589" s="22"/>
      <c r="P589" s="22"/>
      <c r="Q589" s="22"/>
      <c r="R589" s="22"/>
      <c r="S589" s="22"/>
      <c r="T589" s="22"/>
      <c r="U589" s="22"/>
      <c r="V589" s="22"/>
      <c r="W589" s="22"/>
      <c r="X589" s="22"/>
      <c r="Y589" s="22"/>
      <c r="Z589" s="22"/>
      <c r="AA589" s="22"/>
      <c r="AB589" s="22"/>
      <c r="AC589" s="22"/>
      <c r="AD589" s="22"/>
      <c r="AE589" s="22"/>
      <c r="AF589" s="22"/>
      <c r="AG589" s="22"/>
      <c r="AH589" s="22"/>
      <c r="AJ589" s="22"/>
      <c r="AK589" s="22"/>
      <c r="AL589" s="22"/>
      <c r="AM589" s="22"/>
      <c r="AN589" s="22"/>
      <c r="AO589" s="22"/>
      <c r="AP589" s="22"/>
      <c r="AQ589" s="22"/>
      <c r="AR589" s="22"/>
      <c r="AS589" s="22"/>
      <c r="AT589" s="22"/>
      <c r="AU589" s="22"/>
      <c r="AV589" s="22"/>
      <c r="AW589" s="22"/>
      <c r="AX589" s="22"/>
      <c r="AY589" s="22"/>
      <c r="AZ589" s="22"/>
      <c r="BA589" s="22"/>
    </row>
    <row r="590">
      <c r="A590" s="22"/>
      <c r="B590" s="22"/>
      <c r="C590" s="22"/>
      <c r="D590" s="22"/>
      <c r="E590" s="22"/>
      <c r="F590" s="22"/>
      <c r="G590" s="22"/>
      <c r="H590" s="752"/>
      <c r="I590" s="22"/>
      <c r="J590" s="22"/>
      <c r="K590" s="22"/>
      <c r="L590" s="754"/>
      <c r="M590" s="22"/>
      <c r="N590" s="22"/>
      <c r="O590" s="22"/>
      <c r="P590" s="22"/>
      <c r="Q590" s="22"/>
      <c r="R590" s="22"/>
      <c r="S590" s="22"/>
      <c r="T590" s="22"/>
      <c r="U590" s="22"/>
      <c r="V590" s="22"/>
      <c r="W590" s="22"/>
      <c r="X590" s="22"/>
      <c r="Y590" s="22"/>
      <c r="Z590" s="22"/>
      <c r="AA590" s="22"/>
      <c r="AB590" s="22"/>
      <c r="AC590" s="22"/>
      <c r="AD590" s="22"/>
      <c r="AE590" s="22"/>
      <c r="AF590" s="22"/>
      <c r="AG590" s="22"/>
      <c r="AH590" s="22"/>
      <c r="AJ590" s="22"/>
      <c r="AK590" s="22"/>
      <c r="AL590" s="22"/>
      <c r="AM590" s="22"/>
      <c r="AN590" s="22"/>
      <c r="AO590" s="22"/>
      <c r="AP590" s="22"/>
      <c r="AQ590" s="22"/>
      <c r="AR590" s="22"/>
      <c r="AS590" s="22"/>
      <c r="AT590" s="22"/>
      <c r="AU590" s="22"/>
      <c r="AV590" s="22"/>
      <c r="AW590" s="22"/>
      <c r="AX590" s="22"/>
      <c r="AY590" s="22"/>
      <c r="AZ590" s="22"/>
      <c r="BA590" s="22"/>
    </row>
    <row r="591">
      <c r="A591" s="22"/>
      <c r="B591" s="22"/>
      <c r="C591" s="22"/>
      <c r="D591" s="22"/>
      <c r="E591" s="22"/>
      <c r="F591" s="22"/>
      <c r="G591" s="22"/>
      <c r="H591" s="752"/>
      <c r="I591" s="22"/>
      <c r="J591" s="22"/>
      <c r="K591" s="22"/>
      <c r="L591" s="754"/>
      <c r="M591" s="22"/>
      <c r="N591" s="22"/>
      <c r="O591" s="22"/>
      <c r="P591" s="22"/>
      <c r="Q591" s="22"/>
      <c r="R591" s="22"/>
      <c r="S591" s="22"/>
      <c r="T591" s="22"/>
      <c r="U591" s="22"/>
      <c r="V591" s="22"/>
      <c r="W591" s="22"/>
      <c r="X591" s="22"/>
      <c r="Y591" s="22"/>
      <c r="Z591" s="22"/>
      <c r="AA591" s="22"/>
      <c r="AB591" s="22"/>
      <c r="AC591" s="22"/>
      <c r="AD591" s="22"/>
      <c r="AE591" s="22"/>
      <c r="AF591" s="22"/>
      <c r="AG591" s="22"/>
      <c r="AH591" s="22"/>
      <c r="AJ591" s="22"/>
      <c r="AK591" s="22"/>
      <c r="AL591" s="22"/>
      <c r="AM591" s="22"/>
      <c r="AN591" s="22"/>
      <c r="AO591" s="22"/>
      <c r="AP591" s="22"/>
      <c r="AQ591" s="22"/>
      <c r="AR591" s="22"/>
      <c r="AS591" s="22"/>
      <c r="AT591" s="22"/>
      <c r="AU591" s="22"/>
      <c r="AV591" s="22"/>
      <c r="AW591" s="22"/>
      <c r="AX591" s="22"/>
      <c r="AY591" s="22"/>
      <c r="AZ591" s="22"/>
      <c r="BA591" s="22"/>
    </row>
    <row r="592">
      <c r="A592" s="22"/>
      <c r="B592" s="22"/>
      <c r="C592" s="22"/>
      <c r="D592" s="22"/>
      <c r="E592" s="22"/>
      <c r="F592" s="22"/>
      <c r="G592" s="22"/>
      <c r="H592" s="752"/>
      <c r="I592" s="22"/>
      <c r="J592" s="22"/>
      <c r="K592" s="22"/>
      <c r="L592" s="754"/>
      <c r="M592" s="22"/>
      <c r="N592" s="22"/>
      <c r="O592" s="22"/>
      <c r="P592" s="22"/>
      <c r="Q592" s="22"/>
      <c r="R592" s="22"/>
      <c r="S592" s="22"/>
      <c r="T592" s="22"/>
      <c r="U592" s="22"/>
      <c r="V592" s="22"/>
      <c r="W592" s="22"/>
      <c r="X592" s="22"/>
      <c r="Y592" s="22"/>
      <c r="Z592" s="22"/>
      <c r="AA592" s="22"/>
      <c r="AB592" s="22"/>
      <c r="AC592" s="22"/>
      <c r="AD592" s="22"/>
      <c r="AE592" s="22"/>
      <c r="AF592" s="22"/>
      <c r="AG592" s="22"/>
      <c r="AH592" s="22"/>
      <c r="AJ592" s="22"/>
      <c r="AK592" s="22"/>
      <c r="AL592" s="22"/>
      <c r="AM592" s="22"/>
      <c r="AN592" s="22"/>
      <c r="AO592" s="22"/>
      <c r="AP592" s="22"/>
      <c r="AQ592" s="22"/>
      <c r="AR592" s="22"/>
      <c r="AS592" s="22"/>
      <c r="AT592" s="22"/>
      <c r="AU592" s="22"/>
      <c r="AV592" s="22"/>
      <c r="AW592" s="22"/>
      <c r="AX592" s="22"/>
      <c r="AY592" s="22"/>
      <c r="AZ592" s="22"/>
      <c r="BA592" s="22"/>
    </row>
    <row r="593">
      <c r="A593" s="22"/>
      <c r="B593" s="22"/>
      <c r="C593" s="22"/>
      <c r="D593" s="22"/>
      <c r="E593" s="22"/>
      <c r="F593" s="22"/>
      <c r="G593" s="22"/>
      <c r="H593" s="752"/>
      <c r="I593" s="22"/>
      <c r="J593" s="22"/>
      <c r="K593" s="22"/>
      <c r="L593" s="754"/>
      <c r="M593" s="22"/>
      <c r="N593" s="22"/>
      <c r="O593" s="22"/>
      <c r="P593" s="22"/>
      <c r="Q593" s="22"/>
      <c r="R593" s="22"/>
      <c r="S593" s="22"/>
      <c r="T593" s="22"/>
      <c r="U593" s="22"/>
      <c r="V593" s="22"/>
      <c r="W593" s="22"/>
      <c r="X593" s="22"/>
      <c r="Y593" s="22"/>
      <c r="Z593" s="22"/>
      <c r="AA593" s="22"/>
      <c r="AB593" s="22"/>
      <c r="AC593" s="22"/>
      <c r="AD593" s="22"/>
      <c r="AE593" s="22"/>
      <c r="AF593" s="22"/>
      <c r="AG593" s="22"/>
      <c r="AH593" s="22"/>
      <c r="AJ593" s="22"/>
      <c r="AK593" s="22"/>
      <c r="AL593" s="22"/>
      <c r="AM593" s="22"/>
      <c r="AN593" s="22"/>
      <c r="AO593" s="22"/>
      <c r="AP593" s="22"/>
      <c r="AQ593" s="22"/>
      <c r="AR593" s="22"/>
      <c r="AS593" s="22"/>
      <c r="AT593" s="22"/>
      <c r="AU593" s="22"/>
      <c r="AV593" s="22"/>
      <c r="AW593" s="22"/>
      <c r="AX593" s="22"/>
      <c r="AY593" s="22"/>
      <c r="AZ593" s="22"/>
      <c r="BA593" s="22"/>
    </row>
    <row r="594">
      <c r="A594" s="22"/>
      <c r="B594" s="22"/>
      <c r="C594" s="22"/>
      <c r="D594" s="22"/>
      <c r="E594" s="22"/>
      <c r="F594" s="22"/>
      <c r="G594" s="22"/>
      <c r="H594" s="752"/>
      <c r="I594" s="22"/>
      <c r="J594" s="22"/>
      <c r="K594" s="22"/>
      <c r="L594" s="754"/>
      <c r="M594" s="22"/>
      <c r="N594" s="22"/>
      <c r="O594" s="22"/>
      <c r="P594" s="22"/>
      <c r="Q594" s="22"/>
      <c r="R594" s="22"/>
      <c r="S594" s="22"/>
      <c r="T594" s="22"/>
      <c r="U594" s="22"/>
      <c r="V594" s="22"/>
      <c r="W594" s="22"/>
      <c r="X594" s="22"/>
      <c r="Y594" s="22"/>
      <c r="Z594" s="22"/>
      <c r="AA594" s="22"/>
      <c r="AB594" s="22"/>
      <c r="AC594" s="22"/>
      <c r="AD594" s="22"/>
      <c r="AE594" s="22"/>
      <c r="AF594" s="22"/>
      <c r="AG594" s="22"/>
      <c r="AH594" s="22"/>
      <c r="AJ594" s="22"/>
      <c r="AK594" s="22"/>
      <c r="AL594" s="22"/>
      <c r="AM594" s="22"/>
      <c r="AN594" s="22"/>
      <c r="AO594" s="22"/>
      <c r="AP594" s="22"/>
      <c r="AQ594" s="22"/>
      <c r="AR594" s="22"/>
      <c r="AS594" s="22"/>
      <c r="AT594" s="22"/>
      <c r="AU594" s="22"/>
      <c r="AV594" s="22"/>
      <c r="AW594" s="22"/>
      <c r="AX594" s="22"/>
      <c r="AY594" s="22"/>
      <c r="AZ594" s="22"/>
      <c r="BA594" s="22"/>
    </row>
    <row r="595">
      <c r="A595" s="22"/>
      <c r="B595" s="22"/>
      <c r="C595" s="22"/>
      <c r="D595" s="22"/>
      <c r="E595" s="22"/>
      <c r="F595" s="22"/>
      <c r="G595" s="22"/>
      <c r="H595" s="752"/>
      <c r="I595" s="22"/>
      <c r="J595" s="22"/>
      <c r="K595" s="22"/>
      <c r="L595" s="754"/>
      <c r="M595" s="22"/>
      <c r="N595" s="22"/>
      <c r="O595" s="22"/>
      <c r="P595" s="22"/>
      <c r="Q595" s="22"/>
      <c r="R595" s="22"/>
      <c r="S595" s="22"/>
      <c r="T595" s="22"/>
      <c r="U595" s="22"/>
      <c r="V595" s="22"/>
      <c r="W595" s="22"/>
      <c r="X595" s="22"/>
      <c r="Y595" s="22"/>
      <c r="Z595" s="22"/>
      <c r="AA595" s="22"/>
      <c r="AB595" s="22"/>
      <c r="AC595" s="22"/>
      <c r="AD595" s="22"/>
      <c r="AE595" s="22"/>
      <c r="AF595" s="22"/>
      <c r="AG595" s="22"/>
      <c r="AH595" s="22"/>
      <c r="AJ595" s="22"/>
      <c r="AK595" s="22"/>
      <c r="AL595" s="22"/>
      <c r="AM595" s="22"/>
      <c r="AN595" s="22"/>
      <c r="AO595" s="22"/>
      <c r="AP595" s="22"/>
      <c r="AQ595" s="22"/>
      <c r="AR595" s="22"/>
      <c r="AS595" s="22"/>
      <c r="AT595" s="22"/>
      <c r="AU595" s="22"/>
      <c r="AV595" s="22"/>
      <c r="AW595" s="22"/>
      <c r="AX595" s="22"/>
      <c r="AY595" s="22"/>
      <c r="AZ595" s="22"/>
      <c r="BA595" s="22"/>
    </row>
    <row r="596">
      <c r="A596" s="22"/>
      <c r="B596" s="22"/>
      <c r="C596" s="22"/>
      <c r="D596" s="22"/>
      <c r="E596" s="22"/>
      <c r="F596" s="22"/>
      <c r="G596" s="22"/>
      <c r="H596" s="752"/>
      <c r="I596" s="22"/>
      <c r="J596" s="22"/>
      <c r="K596" s="22"/>
      <c r="L596" s="754"/>
      <c r="M596" s="22"/>
      <c r="N596" s="22"/>
      <c r="O596" s="22"/>
      <c r="P596" s="22"/>
      <c r="Q596" s="22"/>
      <c r="R596" s="22"/>
      <c r="S596" s="22"/>
      <c r="T596" s="22"/>
      <c r="U596" s="22"/>
      <c r="V596" s="22"/>
      <c r="W596" s="22"/>
      <c r="X596" s="22"/>
      <c r="Y596" s="22"/>
      <c r="Z596" s="22"/>
      <c r="AA596" s="22"/>
      <c r="AB596" s="22"/>
      <c r="AC596" s="22"/>
      <c r="AD596" s="22"/>
      <c r="AE596" s="22"/>
      <c r="AF596" s="22"/>
      <c r="AG596" s="22"/>
      <c r="AH596" s="22"/>
      <c r="AJ596" s="22"/>
      <c r="AK596" s="22"/>
      <c r="AL596" s="22"/>
      <c r="AM596" s="22"/>
      <c r="AN596" s="22"/>
      <c r="AO596" s="22"/>
      <c r="AP596" s="22"/>
      <c r="AQ596" s="22"/>
      <c r="AR596" s="22"/>
      <c r="AS596" s="22"/>
      <c r="AT596" s="22"/>
      <c r="AU596" s="22"/>
      <c r="AV596" s="22"/>
      <c r="AW596" s="22"/>
      <c r="AX596" s="22"/>
      <c r="AY596" s="22"/>
      <c r="AZ596" s="22"/>
      <c r="BA596" s="22"/>
    </row>
    <row r="597">
      <c r="A597" s="22"/>
      <c r="B597" s="22"/>
      <c r="C597" s="22"/>
      <c r="D597" s="22"/>
      <c r="E597" s="22"/>
      <c r="F597" s="22"/>
      <c r="G597" s="22"/>
      <c r="H597" s="752"/>
      <c r="I597" s="22"/>
      <c r="J597" s="22"/>
      <c r="K597" s="22"/>
      <c r="L597" s="754"/>
      <c r="M597" s="22"/>
      <c r="N597" s="22"/>
      <c r="O597" s="22"/>
      <c r="P597" s="22"/>
      <c r="Q597" s="22"/>
      <c r="R597" s="22"/>
      <c r="S597" s="22"/>
      <c r="T597" s="22"/>
      <c r="U597" s="22"/>
      <c r="V597" s="22"/>
      <c r="W597" s="22"/>
      <c r="X597" s="22"/>
      <c r="Y597" s="22"/>
      <c r="Z597" s="22"/>
      <c r="AA597" s="22"/>
      <c r="AB597" s="22"/>
      <c r="AC597" s="22"/>
      <c r="AD597" s="22"/>
      <c r="AE597" s="22"/>
      <c r="AF597" s="22"/>
      <c r="AG597" s="22"/>
      <c r="AH597" s="22"/>
      <c r="AJ597" s="22"/>
      <c r="AK597" s="22"/>
      <c r="AL597" s="22"/>
      <c r="AM597" s="22"/>
      <c r="AN597" s="22"/>
      <c r="AO597" s="22"/>
      <c r="AP597" s="22"/>
      <c r="AQ597" s="22"/>
      <c r="AR597" s="22"/>
      <c r="AS597" s="22"/>
      <c r="AT597" s="22"/>
      <c r="AU597" s="22"/>
      <c r="AV597" s="22"/>
      <c r="AW597" s="22"/>
      <c r="AX597" s="22"/>
      <c r="AY597" s="22"/>
      <c r="AZ597" s="22"/>
      <c r="BA597" s="22"/>
    </row>
    <row r="598">
      <c r="A598" s="22"/>
      <c r="B598" s="22"/>
      <c r="C598" s="22"/>
      <c r="D598" s="22"/>
      <c r="E598" s="22"/>
      <c r="F598" s="22"/>
      <c r="G598" s="22"/>
      <c r="H598" s="752"/>
      <c r="I598" s="22"/>
      <c r="J598" s="22"/>
      <c r="K598" s="22"/>
      <c r="L598" s="754"/>
      <c r="M598" s="22"/>
      <c r="N598" s="22"/>
      <c r="O598" s="22"/>
      <c r="P598" s="22"/>
      <c r="Q598" s="22"/>
      <c r="R598" s="22"/>
      <c r="S598" s="22"/>
      <c r="T598" s="22"/>
      <c r="U598" s="22"/>
      <c r="V598" s="22"/>
      <c r="W598" s="22"/>
      <c r="X598" s="22"/>
      <c r="Y598" s="22"/>
      <c r="Z598" s="22"/>
      <c r="AA598" s="22"/>
      <c r="AB598" s="22"/>
      <c r="AC598" s="22"/>
      <c r="AD598" s="22"/>
      <c r="AE598" s="22"/>
      <c r="AF598" s="22"/>
      <c r="AG598" s="22"/>
      <c r="AH598" s="22"/>
      <c r="AJ598" s="22"/>
      <c r="AK598" s="22"/>
      <c r="AL598" s="22"/>
      <c r="AM598" s="22"/>
      <c r="AN598" s="22"/>
      <c r="AO598" s="22"/>
      <c r="AP598" s="22"/>
      <c r="AQ598" s="22"/>
      <c r="AR598" s="22"/>
      <c r="AS598" s="22"/>
      <c r="AT598" s="22"/>
      <c r="AU598" s="22"/>
      <c r="AV598" s="22"/>
      <c r="AW598" s="22"/>
      <c r="AX598" s="22"/>
      <c r="AY598" s="22"/>
      <c r="AZ598" s="22"/>
      <c r="BA598" s="22"/>
    </row>
    <row r="599">
      <c r="A599" s="22"/>
      <c r="B599" s="22"/>
      <c r="C599" s="22"/>
      <c r="D599" s="22"/>
      <c r="E599" s="22"/>
      <c r="F599" s="22"/>
      <c r="G599" s="22"/>
      <c r="H599" s="752"/>
      <c r="I599" s="22"/>
      <c r="J599" s="22"/>
      <c r="K599" s="22"/>
      <c r="L599" s="754"/>
      <c r="M599" s="22"/>
      <c r="N599" s="22"/>
      <c r="O599" s="22"/>
      <c r="P599" s="22"/>
      <c r="Q599" s="22"/>
      <c r="R599" s="22"/>
      <c r="S599" s="22"/>
      <c r="T599" s="22"/>
      <c r="U599" s="22"/>
      <c r="V599" s="22"/>
      <c r="W599" s="22"/>
      <c r="X599" s="22"/>
      <c r="Y599" s="22"/>
      <c r="Z599" s="22"/>
      <c r="AA599" s="22"/>
      <c r="AB599" s="22"/>
      <c r="AC599" s="22"/>
      <c r="AD599" s="22"/>
      <c r="AE599" s="22"/>
      <c r="AF599" s="22"/>
      <c r="AG599" s="22"/>
      <c r="AH599" s="22"/>
      <c r="AJ599" s="22"/>
      <c r="AK599" s="22"/>
      <c r="AL599" s="22"/>
      <c r="AM599" s="22"/>
      <c r="AN599" s="22"/>
      <c r="AO599" s="22"/>
      <c r="AP599" s="22"/>
      <c r="AQ599" s="22"/>
      <c r="AR599" s="22"/>
      <c r="AS599" s="22"/>
      <c r="AT599" s="22"/>
      <c r="AU599" s="22"/>
      <c r="AV599" s="22"/>
      <c r="AW599" s="22"/>
      <c r="AX599" s="22"/>
      <c r="AY599" s="22"/>
      <c r="AZ599" s="22"/>
      <c r="BA599" s="22"/>
    </row>
    <row r="600">
      <c r="A600" s="22"/>
      <c r="B600" s="22"/>
      <c r="C600" s="22"/>
      <c r="D600" s="22"/>
      <c r="E600" s="22"/>
      <c r="F600" s="22"/>
      <c r="G600" s="22"/>
      <c r="H600" s="752"/>
      <c r="I600" s="22"/>
      <c r="J600" s="22"/>
      <c r="K600" s="22"/>
      <c r="L600" s="754"/>
      <c r="M600" s="22"/>
      <c r="N600" s="22"/>
      <c r="O600" s="22"/>
      <c r="P600" s="22"/>
      <c r="Q600" s="22"/>
      <c r="R600" s="22"/>
      <c r="S600" s="22"/>
      <c r="T600" s="22"/>
      <c r="U600" s="22"/>
      <c r="V600" s="22"/>
      <c r="W600" s="22"/>
      <c r="X600" s="22"/>
      <c r="Y600" s="22"/>
      <c r="Z600" s="22"/>
      <c r="AA600" s="22"/>
      <c r="AB600" s="22"/>
      <c r="AC600" s="22"/>
      <c r="AD600" s="22"/>
      <c r="AE600" s="22"/>
      <c r="AF600" s="22"/>
      <c r="AG600" s="22"/>
      <c r="AH600" s="22"/>
      <c r="AJ600" s="22"/>
      <c r="AK600" s="22"/>
      <c r="AL600" s="22"/>
      <c r="AM600" s="22"/>
      <c r="AN600" s="22"/>
      <c r="AO600" s="22"/>
      <c r="AP600" s="22"/>
      <c r="AQ600" s="22"/>
      <c r="AR600" s="22"/>
      <c r="AS600" s="22"/>
      <c r="AT600" s="22"/>
      <c r="AU600" s="22"/>
      <c r="AV600" s="22"/>
      <c r="AW600" s="22"/>
      <c r="AX600" s="22"/>
      <c r="AY600" s="22"/>
      <c r="AZ600" s="22"/>
      <c r="BA600" s="22"/>
    </row>
    <row r="601">
      <c r="A601" s="22"/>
      <c r="B601" s="22"/>
      <c r="C601" s="22"/>
      <c r="D601" s="22"/>
      <c r="E601" s="22"/>
      <c r="F601" s="22"/>
      <c r="G601" s="22"/>
      <c r="H601" s="752"/>
      <c r="I601" s="22"/>
      <c r="J601" s="22"/>
      <c r="K601" s="22"/>
      <c r="L601" s="754"/>
      <c r="M601" s="22"/>
      <c r="N601" s="22"/>
      <c r="O601" s="22"/>
      <c r="P601" s="22"/>
      <c r="Q601" s="22"/>
      <c r="R601" s="22"/>
      <c r="S601" s="22"/>
      <c r="T601" s="22"/>
      <c r="U601" s="22"/>
      <c r="V601" s="22"/>
      <c r="W601" s="22"/>
      <c r="X601" s="22"/>
      <c r="Y601" s="22"/>
      <c r="Z601" s="22"/>
      <c r="AA601" s="22"/>
      <c r="AB601" s="22"/>
      <c r="AC601" s="22"/>
      <c r="AD601" s="22"/>
      <c r="AE601" s="22"/>
      <c r="AF601" s="22"/>
      <c r="AG601" s="22"/>
      <c r="AH601" s="22"/>
      <c r="AJ601" s="22"/>
      <c r="AK601" s="22"/>
      <c r="AL601" s="22"/>
      <c r="AM601" s="22"/>
      <c r="AN601" s="22"/>
      <c r="AO601" s="22"/>
      <c r="AP601" s="22"/>
      <c r="AQ601" s="22"/>
      <c r="AR601" s="22"/>
      <c r="AS601" s="22"/>
      <c r="AT601" s="22"/>
      <c r="AU601" s="22"/>
      <c r="AV601" s="22"/>
      <c r="AW601" s="22"/>
      <c r="AX601" s="22"/>
      <c r="AY601" s="22"/>
      <c r="AZ601" s="22"/>
      <c r="BA601" s="22"/>
    </row>
    <row r="602">
      <c r="A602" s="22"/>
      <c r="B602" s="22"/>
      <c r="C602" s="22"/>
      <c r="D602" s="22"/>
      <c r="E602" s="22"/>
      <c r="F602" s="22"/>
      <c r="G602" s="22"/>
      <c r="H602" s="752"/>
      <c r="I602" s="22"/>
      <c r="J602" s="22"/>
      <c r="K602" s="22"/>
      <c r="L602" s="754"/>
      <c r="M602" s="22"/>
      <c r="N602" s="22"/>
      <c r="O602" s="22"/>
      <c r="P602" s="22"/>
      <c r="Q602" s="22"/>
      <c r="R602" s="22"/>
      <c r="S602" s="22"/>
      <c r="T602" s="22"/>
      <c r="U602" s="22"/>
      <c r="V602" s="22"/>
      <c r="W602" s="22"/>
      <c r="X602" s="22"/>
      <c r="Y602" s="22"/>
      <c r="Z602" s="22"/>
      <c r="AA602" s="22"/>
      <c r="AB602" s="22"/>
      <c r="AC602" s="22"/>
      <c r="AD602" s="22"/>
      <c r="AE602" s="22"/>
      <c r="AF602" s="22"/>
      <c r="AG602" s="22"/>
      <c r="AH602" s="22"/>
      <c r="AJ602" s="22"/>
      <c r="AK602" s="22"/>
      <c r="AL602" s="22"/>
      <c r="AM602" s="22"/>
      <c r="AN602" s="22"/>
      <c r="AO602" s="22"/>
      <c r="AP602" s="22"/>
      <c r="AQ602" s="22"/>
      <c r="AR602" s="22"/>
      <c r="AS602" s="22"/>
      <c r="AT602" s="22"/>
      <c r="AU602" s="22"/>
      <c r="AV602" s="22"/>
      <c r="AW602" s="22"/>
      <c r="AX602" s="22"/>
      <c r="AY602" s="22"/>
      <c r="AZ602" s="22"/>
      <c r="BA602" s="22"/>
    </row>
    <row r="603">
      <c r="A603" s="22"/>
      <c r="B603" s="22"/>
      <c r="C603" s="22"/>
      <c r="D603" s="22"/>
      <c r="E603" s="22"/>
      <c r="F603" s="22"/>
      <c r="G603" s="22"/>
      <c r="H603" s="752"/>
      <c r="I603" s="22"/>
      <c r="J603" s="22"/>
      <c r="K603" s="22"/>
      <c r="L603" s="754"/>
      <c r="M603" s="22"/>
      <c r="N603" s="22"/>
      <c r="O603" s="22"/>
      <c r="P603" s="22"/>
      <c r="Q603" s="22"/>
      <c r="R603" s="22"/>
      <c r="S603" s="22"/>
      <c r="T603" s="22"/>
      <c r="U603" s="22"/>
      <c r="V603" s="22"/>
      <c r="W603" s="22"/>
      <c r="X603" s="22"/>
      <c r="Y603" s="22"/>
      <c r="Z603" s="22"/>
      <c r="AA603" s="22"/>
      <c r="AB603" s="22"/>
      <c r="AC603" s="22"/>
      <c r="AD603" s="22"/>
      <c r="AE603" s="22"/>
      <c r="AF603" s="22"/>
      <c r="AG603" s="22"/>
      <c r="AH603" s="22"/>
      <c r="AJ603" s="22"/>
      <c r="AK603" s="22"/>
      <c r="AL603" s="22"/>
      <c r="AM603" s="22"/>
      <c r="AN603" s="22"/>
      <c r="AO603" s="22"/>
      <c r="AP603" s="22"/>
      <c r="AQ603" s="22"/>
      <c r="AR603" s="22"/>
      <c r="AS603" s="22"/>
      <c r="AT603" s="22"/>
      <c r="AU603" s="22"/>
      <c r="AV603" s="22"/>
      <c r="AW603" s="22"/>
      <c r="AX603" s="22"/>
      <c r="AY603" s="22"/>
      <c r="AZ603" s="22"/>
      <c r="BA603" s="22"/>
    </row>
    <row r="604">
      <c r="A604" s="22"/>
      <c r="B604" s="22"/>
      <c r="C604" s="22"/>
      <c r="D604" s="22"/>
      <c r="E604" s="22"/>
      <c r="F604" s="22"/>
      <c r="G604" s="22"/>
      <c r="H604" s="752"/>
      <c r="I604" s="22"/>
      <c r="J604" s="22"/>
      <c r="K604" s="22"/>
      <c r="L604" s="754"/>
      <c r="M604" s="22"/>
      <c r="N604" s="22"/>
      <c r="O604" s="22"/>
      <c r="P604" s="22"/>
      <c r="Q604" s="22"/>
      <c r="R604" s="22"/>
      <c r="S604" s="22"/>
      <c r="T604" s="22"/>
      <c r="U604" s="22"/>
      <c r="V604" s="22"/>
      <c r="W604" s="22"/>
      <c r="X604" s="22"/>
      <c r="Y604" s="22"/>
      <c r="Z604" s="22"/>
      <c r="AA604" s="22"/>
      <c r="AB604" s="22"/>
      <c r="AC604" s="22"/>
      <c r="AD604" s="22"/>
      <c r="AE604" s="22"/>
      <c r="AF604" s="22"/>
      <c r="AG604" s="22"/>
      <c r="AH604" s="22"/>
      <c r="AJ604" s="22"/>
      <c r="AK604" s="22"/>
      <c r="AL604" s="22"/>
      <c r="AM604" s="22"/>
      <c r="AN604" s="22"/>
      <c r="AO604" s="22"/>
      <c r="AP604" s="22"/>
      <c r="AQ604" s="22"/>
      <c r="AR604" s="22"/>
      <c r="AS604" s="22"/>
      <c r="AT604" s="22"/>
      <c r="AU604" s="22"/>
      <c r="AV604" s="22"/>
      <c r="AW604" s="22"/>
      <c r="AX604" s="22"/>
      <c r="AY604" s="22"/>
      <c r="AZ604" s="22"/>
      <c r="BA604" s="22"/>
    </row>
    <row r="605">
      <c r="A605" s="22"/>
      <c r="B605" s="22"/>
      <c r="C605" s="22"/>
      <c r="D605" s="22"/>
      <c r="E605" s="22"/>
      <c r="F605" s="22"/>
      <c r="G605" s="22"/>
      <c r="H605" s="752"/>
      <c r="I605" s="22"/>
      <c r="J605" s="22"/>
      <c r="K605" s="22"/>
      <c r="L605" s="754"/>
      <c r="M605" s="22"/>
      <c r="N605" s="22"/>
      <c r="O605" s="22"/>
      <c r="P605" s="22"/>
      <c r="Q605" s="22"/>
      <c r="R605" s="22"/>
      <c r="S605" s="22"/>
      <c r="T605" s="22"/>
      <c r="U605" s="22"/>
      <c r="V605" s="22"/>
      <c r="W605" s="22"/>
      <c r="X605" s="22"/>
      <c r="Y605" s="22"/>
      <c r="Z605" s="22"/>
      <c r="AA605" s="22"/>
      <c r="AB605" s="22"/>
      <c r="AC605" s="22"/>
      <c r="AD605" s="22"/>
      <c r="AE605" s="22"/>
      <c r="AF605" s="22"/>
      <c r="AG605" s="22"/>
      <c r="AH605" s="22"/>
      <c r="AJ605" s="22"/>
      <c r="AK605" s="22"/>
      <c r="AL605" s="22"/>
      <c r="AM605" s="22"/>
      <c r="AN605" s="22"/>
      <c r="AO605" s="22"/>
      <c r="AP605" s="22"/>
      <c r="AQ605" s="22"/>
      <c r="AR605" s="22"/>
      <c r="AS605" s="22"/>
      <c r="AT605" s="22"/>
      <c r="AU605" s="22"/>
      <c r="AV605" s="22"/>
      <c r="AW605" s="22"/>
      <c r="AX605" s="22"/>
      <c r="AY605" s="22"/>
      <c r="AZ605" s="22"/>
      <c r="BA605" s="22"/>
    </row>
    <row r="606">
      <c r="A606" s="22"/>
      <c r="B606" s="22"/>
      <c r="C606" s="22"/>
      <c r="D606" s="22"/>
      <c r="E606" s="22"/>
      <c r="F606" s="22"/>
      <c r="G606" s="22"/>
      <c r="H606" s="752"/>
      <c r="I606" s="22"/>
      <c r="J606" s="22"/>
      <c r="K606" s="22"/>
      <c r="L606" s="754"/>
      <c r="M606" s="22"/>
      <c r="N606" s="22"/>
      <c r="O606" s="22"/>
      <c r="P606" s="22"/>
      <c r="Q606" s="22"/>
      <c r="R606" s="22"/>
      <c r="S606" s="22"/>
      <c r="T606" s="22"/>
      <c r="U606" s="22"/>
      <c r="V606" s="22"/>
      <c r="W606" s="22"/>
      <c r="X606" s="22"/>
      <c r="Y606" s="22"/>
      <c r="Z606" s="22"/>
      <c r="AA606" s="22"/>
      <c r="AB606" s="22"/>
      <c r="AC606" s="22"/>
      <c r="AD606" s="22"/>
      <c r="AE606" s="22"/>
      <c r="AF606" s="22"/>
      <c r="AG606" s="22"/>
      <c r="AH606" s="22"/>
      <c r="AJ606" s="22"/>
      <c r="AK606" s="22"/>
      <c r="AL606" s="22"/>
      <c r="AM606" s="22"/>
      <c r="AN606" s="22"/>
      <c r="AO606" s="22"/>
      <c r="AP606" s="22"/>
      <c r="AQ606" s="22"/>
      <c r="AR606" s="22"/>
      <c r="AS606" s="22"/>
      <c r="AT606" s="22"/>
      <c r="AU606" s="22"/>
      <c r="AV606" s="22"/>
      <c r="AW606" s="22"/>
      <c r="AX606" s="22"/>
      <c r="AY606" s="22"/>
      <c r="AZ606" s="22"/>
      <c r="BA606" s="22"/>
    </row>
    <row r="607">
      <c r="A607" s="22"/>
      <c r="B607" s="22"/>
      <c r="C607" s="22"/>
      <c r="D607" s="22"/>
      <c r="E607" s="22"/>
      <c r="F607" s="22"/>
      <c r="G607" s="22"/>
      <c r="H607" s="752"/>
      <c r="I607" s="22"/>
      <c r="J607" s="22"/>
      <c r="K607" s="22"/>
      <c r="L607" s="754"/>
      <c r="M607" s="22"/>
      <c r="N607" s="22"/>
      <c r="O607" s="22"/>
      <c r="P607" s="22"/>
      <c r="Q607" s="22"/>
      <c r="R607" s="22"/>
      <c r="S607" s="22"/>
      <c r="T607" s="22"/>
      <c r="U607" s="22"/>
      <c r="V607" s="22"/>
      <c r="W607" s="22"/>
      <c r="X607" s="22"/>
      <c r="Y607" s="22"/>
      <c r="Z607" s="22"/>
      <c r="AA607" s="22"/>
      <c r="AB607" s="22"/>
      <c r="AC607" s="22"/>
      <c r="AD607" s="22"/>
      <c r="AE607" s="22"/>
      <c r="AF607" s="22"/>
      <c r="AG607" s="22"/>
      <c r="AH607" s="22"/>
      <c r="AJ607" s="22"/>
      <c r="AK607" s="22"/>
      <c r="AL607" s="22"/>
      <c r="AM607" s="22"/>
      <c r="AN607" s="22"/>
      <c r="AO607" s="22"/>
      <c r="AP607" s="22"/>
      <c r="AQ607" s="22"/>
      <c r="AR607" s="22"/>
      <c r="AS607" s="22"/>
      <c r="AT607" s="22"/>
      <c r="AU607" s="22"/>
      <c r="AV607" s="22"/>
      <c r="AW607" s="22"/>
      <c r="AX607" s="22"/>
      <c r="AY607" s="22"/>
      <c r="AZ607" s="22"/>
      <c r="BA607" s="22"/>
    </row>
    <row r="608">
      <c r="A608" s="22"/>
      <c r="B608" s="22"/>
      <c r="C608" s="22"/>
      <c r="D608" s="22"/>
      <c r="E608" s="22"/>
      <c r="F608" s="22"/>
      <c r="G608" s="22"/>
      <c r="H608" s="752"/>
      <c r="I608" s="22"/>
      <c r="J608" s="22"/>
      <c r="K608" s="22"/>
      <c r="L608" s="754"/>
      <c r="M608" s="22"/>
      <c r="N608" s="22"/>
      <c r="O608" s="22"/>
      <c r="P608" s="22"/>
      <c r="Q608" s="22"/>
      <c r="R608" s="22"/>
      <c r="S608" s="22"/>
      <c r="T608" s="22"/>
      <c r="U608" s="22"/>
      <c r="V608" s="22"/>
      <c r="W608" s="22"/>
      <c r="X608" s="22"/>
      <c r="Y608" s="22"/>
      <c r="Z608" s="22"/>
      <c r="AA608" s="22"/>
      <c r="AB608" s="22"/>
      <c r="AC608" s="22"/>
      <c r="AD608" s="22"/>
      <c r="AE608" s="22"/>
      <c r="AF608" s="22"/>
      <c r="AG608" s="22"/>
      <c r="AH608" s="22"/>
      <c r="AJ608" s="22"/>
      <c r="AK608" s="22"/>
      <c r="AL608" s="22"/>
      <c r="AM608" s="22"/>
      <c r="AN608" s="22"/>
      <c r="AO608" s="22"/>
      <c r="AP608" s="22"/>
      <c r="AQ608" s="22"/>
      <c r="AR608" s="22"/>
      <c r="AS608" s="22"/>
      <c r="AT608" s="22"/>
      <c r="AU608" s="22"/>
      <c r="AV608" s="22"/>
      <c r="AW608" s="22"/>
      <c r="AX608" s="22"/>
      <c r="AY608" s="22"/>
      <c r="AZ608" s="22"/>
      <c r="BA608" s="22"/>
    </row>
    <row r="609">
      <c r="A609" s="22"/>
      <c r="B609" s="22"/>
      <c r="C609" s="22"/>
      <c r="D609" s="22"/>
      <c r="E609" s="22"/>
      <c r="F609" s="22"/>
      <c r="G609" s="22"/>
      <c r="H609" s="752"/>
      <c r="I609" s="22"/>
      <c r="J609" s="22"/>
      <c r="K609" s="22"/>
      <c r="L609" s="754"/>
      <c r="M609" s="22"/>
      <c r="N609" s="22"/>
      <c r="O609" s="22"/>
      <c r="P609" s="22"/>
      <c r="Q609" s="22"/>
      <c r="R609" s="22"/>
      <c r="S609" s="22"/>
      <c r="T609" s="22"/>
      <c r="U609" s="22"/>
      <c r="V609" s="22"/>
      <c r="W609" s="22"/>
      <c r="X609" s="22"/>
      <c r="Y609" s="22"/>
      <c r="Z609" s="22"/>
      <c r="AA609" s="22"/>
      <c r="AB609" s="22"/>
      <c r="AC609" s="22"/>
      <c r="AD609" s="22"/>
      <c r="AE609" s="22"/>
      <c r="AF609" s="22"/>
      <c r="AG609" s="22"/>
      <c r="AH609" s="22"/>
      <c r="AJ609" s="22"/>
      <c r="AK609" s="22"/>
      <c r="AL609" s="22"/>
      <c r="AM609" s="22"/>
      <c r="AN609" s="22"/>
      <c r="AO609" s="22"/>
      <c r="AP609" s="22"/>
      <c r="AQ609" s="22"/>
      <c r="AR609" s="22"/>
      <c r="AS609" s="22"/>
      <c r="AT609" s="22"/>
      <c r="AU609" s="22"/>
      <c r="AV609" s="22"/>
      <c r="AW609" s="22"/>
      <c r="AX609" s="22"/>
      <c r="AY609" s="22"/>
      <c r="AZ609" s="22"/>
      <c r="BA609" s="22"/>
    </row>
    <row r="610">
      <c r="A610" s="22"/>
      <c r="B610" s="22"/>
      <c r="C610" s="22"/>
      <c r="D610" s="22"/>
      <c r="E610" s="22"/>
      <c r="F610" s="22"/>
      <c r="G610" s="22"/>
      <c r="H610" s="752"/>
      <c r="I610" s="22"/>
      <c r="J610" s="22"/>
      <c r="K610" s="22"/>
      <c r="L610" s="754"/>
      <c r="M610" s="22"/>
      <c r="N610" s="22"/>
      <c r="O610" s="22"/>
      <c r="P610" s="22"/>
      <c r="Q610" s="22"/>
      <c r="R610" s="22"/>
      <c r="S610" s="22"/>
      <c r="T610" s="22"/>
      <c r="U610" s="22"/>
      <c r="V610" s="22"/>
      <c r="W610" s="22"/>
      <c r="X610" s="22"/>
      <c r="Y610" s="22"/>
      <c r="Z610" s="22"/>
      <c r="AA610" s="22"/>
      <c r="AB610" s="22"/>
      <c r="AC610" s="22"/>
      <c r="AD610" s="22"/>
      <c r="AE610" s="22"/>
      <c r="AF610" s="22"/>
      <c r="AG610" s="22"/>
      <c r="AH610" s="22"/>
      <c r="AJ610" s="22"/>
      <c r="AK610" s="22"/>
      <c r="AL610" s="22"/>
      <c r="AM610" s="22"/>
      <c r="AN610" s="22"/>
      <c r="AO610" s="22"/>
      <c r="AP610" s="22"/>
      <c r="AQ610" s="22"/>
      <c r="AR610" s="22"/>
      <c r="AS610" s="22"/>
      <c r="AT610" s="22"/>
      <c r="AU610" s="22"/>
      <c r="AV610" s="22"/>
      <c r="AW610" s="22"/>
      <c r="AX610" s="22"/>
      <c r="AY610" s="22"/>
      <c r="AZ610" s="22"/>
      <c r="BA610" s="22"/>
    </row>
    <row r="611">
      <c r="A611" s="22"/>
      <c r="B611" s="22"/>
      <c r="C611" s="22"/>
      <c r="D611" s="22"/>
      <c r="E611" s="22"/>
      <c r="F611" s="22"/>
      <c r="G611" s="22"/>
      <c r="H611" s="752"/>
      <c r="I611" s="22"/>
      <c r="J611" s="22"/>
      <c r="K611" s="22"/>
      <c r="L611" s="754"/>
      <c r="M611" s="22"/>
      <c r="N611" s="22"/>
      <c r="O611" s="22"/>
      <c r="P611" s="22"/>
      <c r="Q611" s="22"/>
      <c r="R611" s="22"/>
      <c r="S611" s="22"/>
      <c r="T611" s="22"/>
      <c r="U611" s="22"/>
      <c r="V611" s="22"/>
      <c r="W611" s="22"/>
      <c r="X611" s="22"/>
      <c r="Y611" s="22"/>
      <c r="Z611" s="22"/>
      <c r="AA611" s="22"/>
      <c r="AB611" s="22"/>
      <c r="AC611" s="22"/>
      <c r="AD611" s="22"/>
      <c r="AE611" s="22"/>
      <c r="AF611" s="22"/>
      <c r="AG611" s="22"/>
      <c r="AH611" s="22"/>
      <c r="AJ611" s="22"/>
      <c r="AK611" s="22"/>
      <c r="AL611" s="22"/>
      <c r="AM611" s="22"/>
      <c r="AN611" s="22"/>
      <c r="AO611" s="22"/>
      <c r="AP611" s="22"/>
      <c r="AQ611" s="22"/>
      <c r="AR611" s="22"/>
      <c r="AS611" s="22"/>
      <c r="AT611" s="22"/>
      <c r="AU611" s="22"/>
      <c r="AV611" s="22"/>
      <c r="AW611" s="22"/>
      <c r="AX611" s="22"/>
      <c r="AY611" s="22"/>
      <c r="AZ611" s="22"/>
      <c r="BA611" s="22"/>
    </row>
    <row r="612">
      <c r="A612" s="22"/>
      <c r="B612" s="22"/>
      <c r="C612" s="22"/>
      <c r="D612" s="22"/>
      <c r="E612" s="22"/>
      <c r="F612" s="22"/>
      <c r="G612" s="22"/>
      <c r="H612" s="752"/>
      <c r="I612" s="22"/>
      <c r="J612" s="22"/>
      <c r="K612" s="22"/>
      <c r="L612" s="754"/>
      <c r="M612" s="22"/>
      <c r="N612" s="22"/>
      <c r="O612" s="22"/>
      <c r="P612" s="22"/>
      <c r="Q612" s="22"/>
      <c r="R612" s="22"/>
      <c r="S612" s="22"/>
      <c r="T612" s="22"/>
      <c r="U612" s="22"/>
      <c r="V612" s="22"/>
      <c r="W612" s="22"/>
      <c r="X612" s="22"/>
      <c r="Y612" s="22"/>
      <c r="Z612" s="22"/>
      <c r="AA612" s="22"/>
      <c r="AB612" s="22"/>
      <c r="AC612" s="22"/>
      <c r="AD612" s="22"/>
      <c r="AE612" s="22"/>
      <c r="AF612" s="22"/>
      <c r="AG612" s="22"/>
      <c r="AH612" s="22"/>
      <c r="AJ612" s="22"/>
      <c r="AK612" s="22"/>
      <c r="AL612" s="22"/>
      <c r="AM612" s="22"/>
      <c r="AN612" s="22"/>
      <c r="AO612" s="22"/>
      <c r="AP612" s="22"/>
      <c r="AQ612" s="22"/>
      <c r="AR612" s="22"/>
      <c r="AS612" s="22"/>
      <c r="AT612" s="22"/>
      <c r="AU612" s="22"/>
      <c r="AV612" s="22"/>
      <c r="AW612" s="22"/>
      <c r="AX612" s="22"/>
      <c r="AY612" s="22"/>
      <c r="AZ612" s="22"/>
      <c r="BA612" s="22"/>
    </row>
    <row r="613">
      <c r="A613" s="22"/>
      <c r="B613" s="22"/>
      <c r="C613" s="22"/>
      <c r="D613" s="22"/>
      <c r="E613" s="22"/>
      <c r="F613" s="22"/>
      <c r="G613" s="22"/>
      <c r="H613" s="752"/>
      <c r="I613" s="22"/>
      <c r="J613" s="22"/>
      <c r="K613" s="22"/>
      <c r="L613" s="754"/>
      <c r="M613" s="22"/>
      <c r="N613" s="22"/>
      <c r="O613" s="22"/>
      <c r="P613" s="22"/>
      <c r="Q613" s="22"/>
      <c r="R613" s="22"/>
      <c r="S613" s="22"/>
      <c r="T613" s="22"/>
      <c r="U613" s="22"/>
      <c r="V613" s="22"/>
      <c r="W613" s="22"/>
      <c r="X613" s="22"/>
      <c r="Y613" s="22"/>
      <c r="Z613" s="22"/>
      <c r="AA613" s="22"/>
      <c r="AB613" s="22"/>
      <c r="AC613" s="22"/>
      <c r="AD613" s="22"/>
      <c r="AE613" s="22"/>
      <c r="AF613" s="22"/>
      <c r="AG613" s="22"/>
      <c r="AH613" s="22"/>
      <c r="AJ613" s="22"/>
      <c r="AK613" s="22"/>
      <c r="AL613" s="22"/>
      <c r="AM613" s="22"/>
      <c r="AN613" s="22"/>
      <c r="AO613" s="22"/>
      <c r="AP613" s="22"/>
      <c r="AQ613" s="22"/>
      <c r="AR613" s="22"/>
      <c r="AS613" s="22"/>
      <c r="AT613" s="22"/>
      <c r="AU613" s="22"/>
      <c r="AV613" s="22"/>
      <c r="AW613" s="22"/>
      <c r="AX613" s="22"/>
      <c r="AY613" s="22"/>
      <c r="AZ613" s="22"/>
      <c r="BA613" s="22"/>
    </row>
    <row r="614">
      <c r="A614" s="22"/>
      <c r="B614" s="22"/>
      <c r="C614" s="22"/>
      <c r="D614" s="22"/>
      <c r="E614" s="22"/>
      <c r="F614" s="22"/>
      <c r="G614" s="22"/>
      <c r="H614" s="752"/>
      <c r="I614" s="22"/>
      <c r="J614" s="22"/>
      <c r="K614" s="22"/>
      <c r="L614" s="754"/>
      <c r="M614" s="22"/>
      <c r="N614" s="22"/>
      <c r="O614" s="22"/>
      <c r="P614" s="22"/>
      <c r="Q614" s="22"/>
      <c r="R614" s="22"/>
      <c r="S614" s="22"/>
      <c r="T614" s="22"/>
      <c r="U614" s="22"/>
      <c r="V614" s="22"/>
      <c r="W614" s="22"/>
      <c r="X614" s="22"/>
      <c r="Y614" s="22"/>
      <c r="Z614" s="22"/>
      <c r="AA614" s="22"/>
      <c r="AB614" s="22"/>
      <c r="AC614" s="22"/>
      <c r="AD614" s="22"/>
      <c r="AE614" s="22"/>
      <c r="AF614" s="22"/>
      <c r="AG614" s="22"/>
      <c r="AH614" s="22"/>
      <c r="AJ614" s="22"/>
      <c r="AK614" s="22"/>
      <c r="AL614" s="22"/>
      <c r="AM614" s="22"/>
      <c r="AN614" s="22"/>
      <c r="AO614" s="22"/>
      <c r="AP614" s="22"/>
      <c r="AQ614" s="22"/>
      <c r="AR614" s="22"/>
      <c r="AS614" s="22"/>
      <c r="AT614" s="22"/>
      <c r="AU614" s="22"/>
      <c r="AV614" s="22"/>
      <c r="AW614" s="22"/>
      <c r="AX614" s="22"/>
      <c r="AY614" s="22"/>
      <c r="AZ614" s="22"/>
      <c r="BA614" s="22"/>
    </row>
    <row r="615">
      <c r="A615" s="22"/>
      <c r="B615" s="22"/>
      <c r="C615" s="22"/>
      <c r="D615" s="22"/>
      <c r="E615" s="22"/>
      <c r="F615" s="22"/>
      <c r="G615" s="22"/>
      <c r="H615" s="752"/>
      <c r="I615" s="22"/>
      <c r="J615" s="22"/>
      <c r="K615" s="22"/>
      <c r="L615" s="754"/>
      <c r="M615" s="22"/>
      <c r="N615" s="22"/>
      <c r="O615" s="22"/>
      <c r="P615" s="22"/>
      <c r="Q615" s="22"/>
      <c r="R615" s="22"/>
      <c r="S615" s="22"/>
      <c r="T615" s="22"/>
      <c r="U615" s="22"/>
      <c r="V615" s="22"/>
      <c r="W615" s="22"/>
      <c r="X615" s="22"/>
      <c r="Y615" s="22"/>
      <c r="Z615" s="22"/>
      <c r="AA615" s="22"/>
      <c r="AB615" s="22"/>
      <c r="AC615" s="22"/>
      <c r="AD615" s="22"/>
      <c r="AE615" s="22"/>
      <c r="AF615" s="22"/>
      <c r="AG615" s="22"/>
      <c r="AH615" s="22"/>
      <c r="AJ615" s="22"/>
      <c r="AK615" s="22"/>
      <c r="AL615" s="22"/>
      <c r="AM615" s="22"/>
      <c r="AN615" s="22"/>
      <c r="AO615" s="22"/>
      <c r="AP615" s="22"/>
      <c r="AQ615" s="22"/>
      <c r="AR615" s="22"/>
      <c r="AS615" s="22"/>
      <c r="AT615" s="22"/>
      <c r="AU615" s="22"/>
      <c r="AV615" s="22"/>
      <c r="AW615" s="22"/>
      <c r="AX615" s="22"/>
      <c r="AY615" s="22"/>
      <c r="AZ615" s="22"/>
      <c r="BA615" s="22"/>
    </row>
    <row r="616">
      <c r="A616" s="22"/>
      <c r="B616" s="22"/>
      <c r="C616" s="22"/>
      <c r="D616" s="22"/>
      <c r="E616" s="22"/>
      <c r="F616" s="22"/>
      <c r="G616" s="22"/>
      <c r="H616" s="752"/>
      <c r="I616" s="22"/>
      <c r="J616" s="22"/>
      <c r="K616" s="22"/>
      <c r="L616" s="754"/>
      <c r="M616" s="22"/>
      <c r="N616" s="22"/>
      <c r="O616" s="22"/>
      <c r="P616" s="22"/>
      <c r="Q616" s="22"/>
      <c r="R616" s="22"/>
      <c r="S616" s="22"/>
      <c r="T616" s="22"/>
      <c r="U616" s="22"/>
      <c r="V616" s="22"/>
      <c r="W616" s="22"/>
      <c r="X616" s="22"/>
      <c r="Y616" s="22"/>
      <c r="Z616" s="22"/>
      <c r="AA616" s="22"/>
      <c r="AB616" s="22"/>
      <c r="AC616" s="22"/>
      <c r="AD616" s="22"/>
      <c r="AE616" s="22"/>
      <c r="AF616" s="22"/>
      <c r="AG616" s="22"/>
      <c r="AH616" s="22"/>
      <c r="AJ616" s="22"/>
      <c r="AK616" s="22"/>
      <c r="AL616" s="22"/>
      <c r="AM616" s="22"/>
      <c r="AN616" s="22"/>
      <c r="AO616" s="22"/>
      <c r="AP616" s="22"/>
      <c r="AQ616" s="22"/>
      <c r="AR616" s="22"/>
      <c r="AS616" s="22"/>
      <c r="AT616" s="22"/>
      <c r="AU616" s="22"/>
      <c r="AV616" s="22"/>
      <c r="AW616" s="22"/>
      <c r="AX616" s="22"/>
      <c r="AY616" s="22"/>
      <c r="AZ616" s="22"/>
      <c r="BA616" s="22"/>
    </row>
    <row r="617">
      <c r="A617" s="22"/>
      <c r="B617" s="22"/>
      <c r="C617" s="22"/>
      <c r="D617" s="22"/>
      <c r="E617" s="22"/>
      <c r="F617" s="22"/>
      <c r="G617" s="22"/>
      <c r="H617" s="752"/>
      <c r="I617" s="22"/>
      <c r="J617" s="22"/>
      <c r="K617" s="22"/>
      <c r="L617" s="754"/>
      <c r="M617" s="22"/>
      <c r="N617" s="22"/>
      <c r="O617" s="22"/>
      <c r="P617" s="22"/>
      <c r="Q617" s="22"/>
      <c r="R617" s="22"/>
      <c r="S617" s="22"/>
      <c r="T617" s="22"/>
      <c r="U617" s="22"/>
      <c r="V617" s="22"/>
      <c r="W617" s="22"/>
      <c r="X617" s="22"/>
      <c r="Y617" s="22"/>
      <c r="Z617" s="22"/>
      <c r="AA617" s="22"/>
      <c r="AB617" s="22"/>
      <c r="AC617" s="22"/>
      <c r="AD617" s="22"/>
      <c r="AE617" s="22"/>
      <c r="AF617" s="22"/>
      <c r="AG617" s="22"/>
      <c r="AH617" s="22"/>
      <c r="AJ617" s="22"/>
      <c r="AK617" s="22"/>
      <c r="AL617" s="22"/>
      <c r="AM617" s="22"/>
      <c r="AN617" s="22"/>
      <c r="AO617" s="22"/>
      <c r="AP617" s="22"/>
      <c r="AQ617" s="22"/>
      <c r="AR617" s="22"/>
      <c r="AS617" s="22"/>
      <c r="AT617" s="22"/>
      <c r="AU617" s="22"/>
      <c r="AV617" s="22"/>
      <c r="AW617" s="22"/>
      <c r="AX617" s="22"/>
      <c r="AY617" s="22"/>
      <c r="AZ617" s="22"/>
      <c r="BA617" s="22"/>
    </row>
    <row r="618">
      <c r="A618" s="22"/>
      <c r="B618" s="22"/>
      <c r="C618" s="22"/>
      <c r="D618" s="22"/>
      <c r="E618" s="22"/>
      <c r="F618" s="22"/>
      <c r="G618" s="22"/>
      <c r="H618" s="752"/>
      <c r="I618" s="22"/>
      <c r="J618" s="22"/>
      <c r="K618" s="22"/>
      <c r="L618" s="754"/>
      <c r="M618" s="22"/>
      <c r="N618" s="22"/>
      <c r="O618" s="22"/>
      <c r="P618" s="22"/>
      <c r="Q618" s="22"/>
      <c r="R618" s="22"/>
      <c r="S618" s="22"/>
      <c r="T618" s="22"/>
      <c r="U618" s="22"/>
      <c r="V618" s="22"/>
      <c r="W618" s="22"/>
      <c r="X618" s="22"/>
      <c r="Y618" s="22"/>
      <c r="Z618" s="22"/>
      <c r="AA618" s="22"/>
      <c r="AB618" s="22"/>
      <c r="AC618" s="22"/>
      <c r="AD618" s="22"/>
      <c r="AE618" s="22"/>
      <c r="AF618" s="22"/>
      <c r="AG618" s="22"/>
      <c r="AH618" s="22"/>
      <c r="AJ618" s="22"/>
      <c r="AK618" s="22"/>
      <c r="AL618" s="22"/>
      <c r="AM618" s="22"/>
      <c r="AN618" s="22"/>
      <c r="AO618" s="22"/>
      <c r="AP618" s="22"/>
      <c r="AQ618" s="22"/>
      <c r="AR618" s="22"/>
      <c r="AS618" s="22"/>
      <c r="AT618" s="22"/>
      <c r="AU618" s="22"/>
      <c r="AV618" s="22"/>
      <c r="AW618" s="22"/>
      <c r="AX618" s="22"/>
      <c r="AY618" s="22"/>
      <c r="AZ618" s="22"/>
      <c r="BA618" s="22"/>
    </row>
    <row r="619">
      <c r="A619" s="22"/>
      <c r="B619" s="22"/>
      <c r="C619" s="22"/>
      <c r="D619" s="22"/>
      <c r="E619" s="22"/>
      <c r="F619" s="22"/>
      <c r="G619" s="22"/>
      <c r="H619" s="752"/>
      <c r="I619" s="22"/>
      <c r="J619" s="22"/>
      <c r="K619" s="22"/>
      <c r="L619" s="754"/>
      <c r="M619" s="22"/>
      <c r="N619" s="22"/>
      <c r="O619" s="22"/>
      <c r="P619" s="22"/>
      <c r="Q619" s="22"/>
      <c r="R619" s="22"/>
      <c r="S619" s="22"/>
      <c r="T619" s="22"/>
      <c r="U619" s="22"/>
      <c r="V619" s="22"/>
      <c r="W619" s="22"/>
      <c r="X619" s="22"/>
      <c r="Y619" s="22"/>
      <c r="Z619" s="22"/>
      <c r="AA619" s="22"/>
      <c r="AB619" s="22"/>
      <c r="AC619" s="22"/>
      <c r="AD619" s="22"/>
      <c r="AE619" s="22"/>
      <c r="AF619" s="22"/>
      <c r="AG619" s="22"/>
      <c r="AH619" s="22"/>
      <c r="AJ619" s="22"/>
      <c r="AK619" s="22"/>
      <c r="AL619" s="22"/>
      <c r="AM619" s="22"/>
      <c r="AN619" s="22"/>
      <c r="AO619" s="22"/>
      <c r="AP619" s="22"/>
      <c r="AQ619" s="22"/>
      <c r="AR619" s="22"/>
      <c r="AS619" s="22"/>
      <c r="AT619" s="22"/>
      <c r="AU619" s="22"/>
      <c r="AV619" s="22"/>
      <c r="AW619" s="22"/>
      <c r="AX619" s="22"/>
      <c r="AY619" s="22"/>
      <c r="AZ619" s="22"/>
      <c r="BA619" s="22"/>
    </row>
    <row r="620">
      <c r="A620" s="22"/>
      <c r="B620" s="22"/>
      <c r="C620" s="22"/>
      <c r="D620" s="22"/>
      <c r="E620" s="22"/>
      <c r="F620" s="22"/>
      <c r="G620" s="22"/>
      <c r="H620" s="752"/>
      <c r="I620" s="22"/>
      <c r="J620" s="22"/>
      <c r="K620" s="22"/>
      <c r="L620" s="754"/>
      <c r="M620" s="22"/>
      <c r="N620" s="22"/>
      <c r="O620" s="22"/>
      <c r="P620" s="22"/>
      <c r="Q620" s="22"/>
      <c r="R620" s="22"/>
      <c r="S620" s="22"/>
      <c r="T620" s="22"/>
      <c r="U620" s="22"/>
      <c r="V620" s="22"/>
      <c r="W620" s="22"/>
      <c r="X620" s="22"/>
      <c r="Y620" s="22"/>
      <c r="Z620" s="22"/>
      <c r="AA620" s="22"/>
      <c r="AB620" s="22"/>
      <c r="AC620" s="22"/>
      <c r="AD620" s="22"/>
      <c r="AE620" s="22"/>
      <c r="AF620" s="22"/>
      <c r="AG620" s="22"/>
      <c r="AH620" s="22"/>
      <c r="AJ620" s="22"/>
      <c r="AK620" s="22"/>
      <c r="AL620" s="22"/>
      <c r="AM620" s="22"/>
      <c r="AN620" s="22"/>
      <c r="AO620" s="22"/>
      <c r="AP620" s="22"/>
      <c r="AQ620" s="22"/>
      <c r="AR620" s="22"/>
      <c r="AS620" s="22"/>
      <c r="AT620" s="22"/>
      <c r="AU620" s="22"/>
      <c r="AV620" s="22"/>
      <c r="AW620" s="22"/>
      <c r="AX620" s="22"/>
      <c r="AY620" s="22"/>
      <c r="AZ620" s="22"/>
      <c r="BA620" s="22"/>
    </row>
    <row r="621">
      <c r="A621" s="22"/>
      <c r="B621" s="22"/>
      <c r="C621" s="22"/>
      <c r="D621" s="22"/>
      <c r="E621" s="22"/>
      <c r="F621" s="22"/>
      <c r="G621" s="22"/>
      <c r="H621" s="752"/>
      <c r="I621" s="22"/>
      <c r="J621" s="22"/>
      <c r="K621" s="22"/>
      <c r="L621" s="754"/>
      <c r="M621" s="22"/>
      <c r="N621" s="22"/>
      <c r="O621" s="22"/>
      <c r="P621" s="22"/>
      <c r="Q621" s="22"/>
      <c r="R621" s="22"/>
      <c r="S621" s="22"/>
      <c r="T621" s="22"/>
      <c r="U621" s="22"/>
      <c r="V621" s="22"/>
      <c r="W621" s="22"/>
      <c r="X621" s="22"/>
      <c r="Y621" s="22"/>
      <c r="Z621" s="22"/>
      <c r="AA621" s="22"/>
      <c r="AB621" s="22"/>
      <c r="AC621" s="22"/>
      <c r="AD621" s="22"/>
      <c r="AE621" s="22"/>
      <c r="AF621" s="22"/>
      <c r="AG621" s="22"/>
      <c r="AH621" s="22"/>
      <c r="AJ621" s="22"/>
      <c r="AK621" s="22"/>
      <c r="AL621" s="22"/>
      <c r="AM621" s="22"/>
      <c r="AN621" s="22"/>
      <c r="AO621" s="22"/>
      <c r="AP621" s="22"/>
      <c r="AQ621" s="22"/>
      <c r="AR621" s="22"/>
      <c r="AS621" s="22"/>
      <c r="AT621" s="22"/>
      <c r="AU621" s="22"/>
      <c r="AV621" s="22"/>
      <c r="AW621" s="22"/>
      <c r="AX621" s="22"/>
      <c r="AY621" s="22"/>
      <c r="AZ621" s="22"/>
      <c r="BA621" s="22"/>
    </row>
    <row r="622">
      <c r="A622" s="22"/>
      <c r="B622" s="22"/>
      <c r="C622" s="22"/>
      <c r="D622" s="22"/>
      <c r="E622" s="22"/>
      <c r="F622" s="22"/>
      <c r="G622" s="22"/>
      <c r="H622" s="752"/>
      <c r="I622" s="22"/>
      <c r="J622" s="22"/>
      <c r="K622" s="22"/>
      <c r="L622" s="754"/>
      <c r="M622" s="22"/>
      <c r="N622" s="22"/>
      <c r="O622" s="22"/>
      <c r="P622" s="22"/>
      <c r="Q622" s="22"/>
      <c r="R622" s="22"/>
      <c r="S622" s="22"/>
      <c r="T622" s="22"/>
      <c r="U622" s="22"/>
      <c r="V622" s="22"/>
      <c r="W622" s="22"/>
      <c r="X622" s="22"/>
      <c r="Y622" s="22"/>
      <c r="Z622" s="22"/>
      <c r="AA622" s="22"/>
      <c r="AB622" s="22"/>
      <c r="AC622" s="22"/>
      <c r="AD622" s="22"/>
      <c r="AE622" s="22"/>
      <c r="AF622" s="22"/>
      <c r="AG622" s="22"/>
      <c r="AH622" s="22"/>
      <c r="AJ622" s="22"/>
      <c r="AK622" s="22"/>
      <c r="AL622" s="22"/>
      <c r="AM622" s="22"/>
      <c r="AN622" s="22"/>
      <c r="AO622" s="22"/>
      <c r="AP622" s="22"/>
      <c r="AQ622" s="22"/>
      <c r="AR622" s="22"/>
      <c r="AS622" s="22"/>
      <c r="AT622" s="22"/>
      <c r="AU622" s="22"/>
      <c r="AV622" s="22"/>
      <c r="AW622" s="22"/>
      <c r="AX622" s="22"/>
      <c r="AY622" s="22"/>
      <c r="AZ622" s="22"/>
      <c r="BA622" s="22"/>
    </row>
    <row r="623">
      <c r="A623" s="22"/>
      <c r="B623" s="22"/>
      <c r="C623" s="22"/>
      <c r="D623" s="22"/>
      <c r="E623" s="22"/>
      <c r="F623" s="22"/>
      <c r="G623" s="22"/>
      <c r="H623" s="752"/>
      <c r="I623" s="22"/>
      <c r="J623" s="22"/>
      <c r="K623" s="22"/>
      <c r="L623" s="754"/>
      <c r="M623" s="22"/>
      <c r="N623" s="22"/>
      <c r="O623" s="22"/>
      <c r="P623" s="22"/>
      <c r="Q623" s="22"/>
      <c r="R623" s="22"/>
      <c r="S623" s="22"/>
      <c r="T623" s="22"/>
      <c r="U623" s="22"/>
      <c r="V623" s="22"/>
      <c r="W623" s="22"/>
      <c r="X623" s="22"/>
      <c r="Y623" s="22"/>
      <c r="Z623" s="22"/>
      <c r="AA623" s="22"/>
      <c r="AB623" s="22"/>
      <c r="AC623" s="22"/>
      <c r="AD623" s="22"/>
      <c r="AE623" s="22"/>
      <c r="AF623" s="22"/>
      <c r="AG623" s="22"/>
      <c r="AH623" s="22"/>
      <c r="AJ623" s="22"/>
      <c r="AK623" s="22"/>
      <c r="AL623" s="22"/>
      <c r="AM623" s="22"/>
      <c r="AN623" s="22"/>
      <c r="AO623" s="22"/>
      <c r="AP623" s="22"/>
      <c r="AQ623" s="22"/>
      <c r="AR623" s="22"/>
      <c r="AS623" s="22"/>
      <c r="AT623" s="22"/>
      <c r="AU623" s="22"/>
      <c r="AV623" s="22"/>
      <c r="AW623" s="22"/>
      <c r="AX623" s="22"/>
      <c r="AY623" s="22"/>
      <c r="AZ623" s="22"/>
      <c r="BA623" s="22"/>
    </row>
    <row r="624">
      <c r="A624" s="22"/>
      <c r="B624" s="22"/>
      <c r="C624" s="22"/>
      <c r="D624" s="22"/>
      <c r="E624" s="22"/>
      <c r="F624" s="22"/>
      <c r="G624" s="22"/>
      <c r="H624" s="752"/>
      <c r="I624" s="22"/>
      <c r="J624" s="22"/>
      <c r="K624" s="22"/>
      <c r="L624" s="754"/>
      <c r="M624" s="22"/>
      <c r="N624" s="22"/>
      <c r="O624" s="22"/>
      <c r="P624" s="22"/>
      <c r="Q624" s="22"/>
      <c r="R624" s="22"/>
      <c r="S624" s="22"/>
      <c r="T624" s="22"/>
      <c r="U624" s="22"/>
      <c r="V624" s="22"/>
      <c r="W624" s="22"/>
      <c r="X624" s="22"/>
      <c r="Y624" s="22"/>
      <c r="Z624" s="22"/>
      <c r="AA624" s="22"/>
      <c r="AB624" s="22"/>
      <c r="AC624" s="22"/>
      <c r="AD624" s="22"/>
      <c r="AE624" s="22"/>
      <c r="AF624" s="22"/>
      <c r="AG624" s="22"/>
      <c r="AH624" s="22"/>
      <c r="AJ624" s="22"/>
      <c r="AK624" s="22"/>
      <c r="AL624" s="22"/>
      <c r="AM624" s="22"/>
      <c r="AN624" s="22"/>
      <c r="AO624" s="22"/>
      <c r="AP624" s="22"/>
      <c r="AQ624" s="22"/>
      <c r="AR624" s="22"/>
      <c r="AS624" s="22"/>
      <c r="AT624" s="22"/>
      <c r="AU624" s="22"/>
      <c r="AV624" s="22"/>
      <c r="AW624" s="22"/>
      <c r="AX624" s="22"/>
      <c r="AY624" s="22"/>
      <c r="AZ624" s="22"/>
      <c r="BA624" s="22"/>
    </row>
    <row r="625">
      <c r="A625" s="22"/>
      <c r="B625" s="22"/>
      <c r="C625" s="22"/>
      <c r="D625" s="22"/>
      <c r="E625" s="22"/>
      <c r="F625" s="22"/>
      <c r="G625" s="22"/>
      <c r="H625" s="752"/>
      <c r="I625" s="22"/>
      <c r="J625" s="22"/>
      <c r="K625" s="22"/>
      <c r="L625" s="754"/>
      <c r="M625" s="22"/>
      <c r="N625" s="22"/>
      <c r="O625" s="22"/>
      <c r="P625" s="22"/>
      <c r="Q625" s="22"/>
      <c r="R625" s="22"/>
      <c r="S625" s="22"/>
      <c r="T625" s="22"/>
      <c r="U625" s="22"/>
      <c r="V625" s="22"/>
      <c r="W625" s="22"/>
      <c r="X625" s="22"/>
      <c r="Y625" s="22"/>
      <c r="Z625" s="22"/>
      <c r="AA625" s="22"/>
      <c r="AB625" s="22"/>
      <c r="AC625" s="22"/>
      <c r="AD625" s="22"/>
      <c r="AE625" s="22"/>
      <c r="AF625" s="22"/>
      <c r="AG625" s="22"/>
      <c r="AH625" s="22"/>
      <c r="AJ625" s="22"/>
      <c r="AK625" s="22"/>
      <c r="AL625" s="22"/>
      <c r="AM625" s="22"/>
      <c r="AN625" s="22"/>
      <c r="AO625" s="22"/>
      <c r="AP625" s="22"/>
      <c r="AQ625" s="22"/>
      <c r="AR625" s="22"/>
      <c r="AS625" s="22"/>
      <c r="AT625" s="22"/>
      <c r="AU625" s="22"/>
      <c r="AV625" s="22"/>
      <c r="AW625" s="22"/>
      <c r="AX625" s="22"/>
      <c r="AY625" s="22"/>
      <c r="AZ625" s="22"/>
      <c r="BA625" s="22"/>
    </row>
    <row r="626">
      <c r="A626" s="22"/>
      <c r="B626" s="22"/>
      <c r="C626" s="22"/>
      <c r="D626" s="22"/>
      <c r="E626" s="22"/>
      <c r="F626" s="22"/>
      <c r="G626" s="22"/>
      <c r="H626" s="752"/>
      <c r="I626" s="22"/>
      <c r="J626" s="22"/>
      <c r="K626" s="22"/>
      <c r="L626" s="754"/>
      <c r="M626" s="22"/>
      <c r="N626" s="22"/>
      <c r="O626" s="22"/>
      <c r="P626" s="22"/>
      <c r="Q626" s="22"/>
      <c r="R626" s="22"/>
      <c r="S626" s="22"/>
      <c r="T626" s="22"/>
      <c r="U626" s="22"/>
      <c r="V626" s="22"/>
      <c r="W626" s="22"/>
      <c r="X626" s="22"/>
      <c r="Y626" s="22"/>
      <c r="Z626" s="22"/>
      <c r="AA626" s="22"/>
      <c r="AB626" s="22"/>
      <c r="AC626" s="22"/>
      <c r="AD626" s="22"/>
      <c r="AE626" s="22"/>
      <c r="AF626" s="22"/>
      <c r="AG626" s="22"/>
      <c r="AH626" s="22"/>
      <c r="AJ626" s="22"/>
      <c r="AK626" s="22"/>
      <c r="AL626" s="22"/>
      <c r="AM626" s="22"/>
      <c r="AN626" s="22"/>
      <c r="AO626" s="22"/>
      <c r="AP626" s="22"/>
      <c r="AQ626" s="22"/>
      <c r="AR626" s="22"/>
      <c r="AS626" s="22"/>
      <c r="AT626" s="22"/>
      <c r="AU626" s="22"/>
      <c r="AV626" s="22"/>
      <c r="AW626" s="22"/>
      <c r="AX626" s="22"/>
      <c r="AY626" s="22"/>
      <c r="AZ626" s="22"/>
      <c r="BA626" s="22"/>
    </row>
    <row r="627">
      <c r="A627" s="22"/>
      <c r="B627" s="22"/>
      <c r="C627" s="22"/>
      <c r="D627" s="22"/>
      <c r="E627" s="22"/>
      <c r="F627" s="22"/>
      <c r="G627" s="22"/>
      <c r="H627" s="752"/>
      <c r="I627" s="22"/>
      <c r="J627" s="22"/>
      <c r="K627" s="22"/>
      <c r="L627" s="754"/>
      <c r="M627" s="22"/>
      <c r="N627" s="22"/>
      <c r="O627" s="22"/>
      <c r="P627" s="22"/>
      <c r="Q627" s="22"/>
      <c r="R627" s="22"/>
      <c r="S627" s="22"/>
      <c r="T627" s="22"/>
      <c r="U627" s="22"/>
      <c r="V627" s="22"/>
      <c r="W627" s="22"/>
      <c r="X627" s="22"/>
      <c r="Y627" s="22"/>
      <c r="Z627" s="22"/>
      <c r="AA627" s="22"/>
      <c r="AB627" s="22"/>
      <c r="AC627" s="22"/>
      <c r="AD627" s="22"/>
      <c r="AE627" s="22"/>
      <c r="AF627" s="22"/>
      <c r="AG627" s="22"/>
      <c r="AH627" s="22"/>
      <c r="AJ627" s="22"/>
      <c r="AK627" s="22"/>
      <c r="AL627" s="22"/>
      <c r="AM627" s="22"/>
      <c r="AN627" s="22"/>
      <c r="AO627" s="22"/>
      <c r="AP627" s="22"/>
      <c r="AQ627" s="22"/>
      <c r="AR627" s="22"/>
      <c r="AS627" s="22"/>
      <c r="AT627" s="22"/>
      <c r="AU627" s="22"/>
      <c r="AV627" s="22"/>
      <c r="AW627" s="22"/>
      <c r="AX627" s="22"/>
      <c r="AY627" s="22"/>
      <c r="AZ627" s="22"/>
      <c r="BA627" s="22"/>
    </row>
    <row r="628">
      <c r="A628" s="22"/>
      <c r="B628" s="22"/>
      <c r="C628" s="22"/>
      <c r="D628" s="22"/>
      <c r="E628" s="22"/>
      <c r="F628" s="22"/>
      <c r="G628" s="22"/>
      <c r="H628" s="752"/>
      <c r="I628" s="22"/>
      <c r="J628" s="22"/>
      <c r="K628" s="22"/>
      <c r="L628" s="754"/>
      <c r="M628" s="22"/>
      <c r="N628" s="22"/>
      <c r="O628" s="22"/>
      <c r="P628" s="22"/>
      <c r="Q628" s="22"/>
      <c r="R628" s="22"/>
      <c r="S628" s="22"/>
      <c r="T628" s="22"/>
      <c r="U628" s="22"/>
      <c r="V628" s="22"/>
      <c r="W628" s="22"/>
      <c r="X628" s="22"/>
      <c r="Y628" s="22"/>
      <c r="Z628" s="22"/>
      <c r="AA628" s="22"/>
      <c r="AB628" s="22"/>
      <c r="AC628" s="22"/>
      <c r="AD628" s="22"/>
      <c r="AE628" s="22"/>
      <c r="AF628" s="22"/>
      <c r="AG628" s="22"/>
      <c r="AH628" s="22"/>
      <c r="AJ628" s="22"/>
      <c r="AK628" s="22"/>
      <c r="AL628" s="22"/>
      <c r="AM628" s="22"/>
      <c r="AN628" s="22"/>
      <c r="AO628" s="22"/>
      <c r="AP628" s="22"/>
      <c r="AQ628" s="22"/>
      <c r="AR628" s="22"/>
      <c r="AS628" s="22"/>
      <c r="AT628" s="22"/>
      <c r="AU628" s="22"/>
      <c r="AV628" s="22"/>
      <c r="AW628" s="22"/>
      <c r="AX628" s="22"/>
      <c r="AY628" s="22"/>
      <c r="AZ628" s="22"/>
      <c r="BA628" s="22"/>
    </row>
    <row r="629">
      <c r="A629" s="22"/>
      <c r="B629" s="22"/>
      <c r="C629" s="22"/>
      <c r="D629" s="22"/>
      <c r="E629" s="22"/>
      <c r="F629" s="22"/>
      <c r="G629" s="22"/>
      <c r="H629" s="752"/>
      <c r="I629" s="22"/>
      <c r="J629" s="22"/>
      <c r="K629" s="22"/>
      <c r="L629" s="754"/>
      <c r="M629" s="22"/>
      <c r="N629" s="22"/>
      <c r="O629" s="22"/>
      <c r="P629" s="22"/>
      <c r="Q629" s="22"/>
      <c r="R629" s="22"/>
      <c r="S629" s="22"/>
      <c r="T629" s="22"/>
      <c r="U629" s="22"/>
      <c r="V629" s="22"/>
      <c r="W629" s="22"/>
      <c r="X629" s="22"/>
      <c r="Y629" s="22"/>
      <c r="Z629" s="22"/>
      <c r="AA629" s="22"/>
      <c r="AB629" s="22"/>
      <c r="AC629" s="22"/>
      <c r="AD629" s="22"/>
      <c r="AE629" s="22"/>
      <c r="AF629" s="22"/>
      <c r="AG629" s="22"/>
      <c r="AH629" s="22"/>
      <c r="AJ629" s="22"/>
      <c r="AK629" s="22"/>
      <c r="AL629" s="22"/>
      <c r="AM629" s="22"/>
      <c r="AN629" s="22"/>
      <c r="AO629" s="22"/>
      <c r="AP629" s="22"/>
      <c r="AQ629" s="22"/>
      <c r="AR629" s="22"/>
      <c r="AS629" s="22"/>
      <c r="AT629" s="22"/>
      <c r="AU629" s="22"/>
      <c r="AV629" s="22"/>
      <c r="AW629" s="22"/>
      <c r="AX629" s="22"/>
      <c r="AY629" s="22"/>
      <c r="AZ629" s="22"/>
      <c r="BA629" s="22"/>
    </row>
    <row r="630">
      <c r="A630" s="22"/>
      <c r="B630" s="22"/>
      <c r="C630" s="22"/>
      <c r="D630" s="22"/>
      <c r="E630" s="22"/>
      <c r="F630" s="22"/>
      <c r="G630" s="22"/>
      <c r="H630" s="752"/>
      <c r="I630" s="22"/>
      <c r="J630" s="22"/>
      <c r="K630" s="22"/>
      <c r="L630" s="754"/>
      <c r="M630" s="22"/>
      <c r="N630" s="22"/>
      <c r="O630" s="22"/>
      <c r="P630" s="22"/>
      <c r="Q630" s="22"/>
      <c r="R630" s="22"/>
      <c r="S630" s="22"/>
      <c r="T630" s="22"/>
      <c r="U630" s="22"/>
      <c r="V630" s="22"/>
      <c r="W630" s="22"/>
      <c r="X630" s="22"/>
      <c r="Y630" s="22"/>
      <c r="Z630" s="22"/>
      <c r="AA630" s="22"/>
      <c r="AB630" s="22"/>
      <c r="AC630" s="22"/>
      <c r="AD630" s="22"/>
      <c r="AE630" s="22"/>
      <c r="AF630" s="22"/>
      <c r="AG630" s="22"/>
      <c r="AH630" s="22"/>
      <c r="AJ630" s="22"/>
      <c r="AK630" s="22"/>
      <c r="AL630" s="22"/>
      <c r="AM630" s="22"/>
      <c r="AN630" s="22"/>
      <c r="AO630" s="22"/>
      <c r="AP630" s="22"/>
      <c r="AQ630" s="22"/>
      <c r="AR630" s="22"/>
      <c r="AS630" s="22"/>
      <c r="AT630" s="22"/>
      <c r="AU630" s="22"/>
      <c r="AV630" s="22"/>
      <c r="AW630" s="22"/>
      <c r="AX630" s="22"/>
      <c r="AY630" s="22"/>
      <c r="AZ630" s="22"/>
      <c r="BA630" s="22"/>
    </row>
    <row r="631">
      <c r="A631" s="22"/>
      <c r="B631" s="22"/>
      <c r="C631" s="22"/>
      <c r="D631" s="22"/>
      <c r="E631" s="22"/>
      <c r="F631" s="22"/>
      <c r="G631" s="22"/>
      <c r="H631" s="752"/>
      <c r="I631" s="22"/>
      <c r="J631" s="22"/>
      <c r="K631" s="22"/>
      <c r="L631" s="754"/>
      <c r="M631" s="22"/>
      <c r="N631" s="22"/>
      <c r="O631" s="22"/>
      <c r="P631" s="22"/>
      <c r="Q631" s="22"/>
      <c r="R631" s="22"/>
      <c r="S631" s="22"/>
      <c r="T631" s="22"/>
      <c r="U631" s="22"/>
      <c r="V631" s="22"/>
      <c r="W631" s="22"/>
      <c r="X631" s="22"/>
      <c r="Y631" s="22"/>
      <c r="Z631" s="22"/>
      <c r="AA631" s="22"/>
      <c r="AB631" s="22"/>
      <c r="AC631" s="22"/>
      <c r="AD631" s="22"/>
      <c r="AE631" s="22"/>
      <c r="AF631" s="22"/>
      <c r="AG631" s="22"/>
      <c r="AH631" s="22"/>
      <c r="AJ631" s="22"/>
      <c r="AK631" s="22"/>
      <c r="AL631" s="22"/>
      <c r="AM631" s="22"/>
      <c r="AN631" s="22"/>
      <c r="AO631" s="22"/>
      <c r="AP631" s="22"/>
      <c r="AQ631" s="22"/>
      <c r="AR631" s="22"/>
      <c r="AS631" s="22"/>
      <c r="AT631" s="22"/>
      <c r="AU631" s="22"/>
      <c r="AV631" s="22"/>
      <c r="AW631" s="22"/>
      <c r="AX631" s="22"/>
      <c r="AY631" s="22"/>
      <c r="AZ631" s="22"/>
      <c r="BA631" s="22"/>
    </row>
    <row r="632">
      <c r="A632" s="22"/>
      <c r="B632" s="22"/>
      <c r="C632" s="22"/>
      <c r="D632" s="22"/>
      <c r="E632" s="22"/>
      <c r="F632" s="22"/>
      <c r="G632" s="22"/>
      <c r="H632" s="752"/>
      <c r="I632" s="22"/>
      <c r="J632" s="22"/>
      <c r="K632" s="22"/>
      <c r="L632" s="754"/>
      <c r="M632" s="22"/>
      <c r="N632" s="22"/>
      <c r="O632" s="22"/>
      <c r="P632" s="22"/>
      <c r="Q632" s="22"/>
      <c r="R632" s="22"/>
      <c r="S632" s="22"/>
      <c r="T632" s="22"/>
      <c r="U632" s="22"/>
      <c r="V632" s="22"/>
      <c r="W632" s="22"/>
      <c r="X632" s="22"/>
      <c r="Y632" s="22"/>
      <c r="Z632" s="22"/>
      <c r="AA632" s="22"/>
      <c r="AB632" s="22"/>
      <c r="AC632" s="22"/>
      <c r="AD632" s="22"/>
      <c r="AE632" s="22"/>
      <c r="AF632" s="22"/>
      <c r="AG632" s="22"/>
      <c r="AH632" s="22"/>
      <c r="AJ632" s="22"/>
      <c r="AK632" s="22"/>
      <c r="AL632" s="22"/>
      <c r="AM632" s="22"/>
      <c r="AN632" s="22"/>
      <c r="AO632" s="22"/>
      <c r="AP632" s="22"/>
      <c r="AQ632" s="22"/>
      <c r="AR632" s="22"/>
      <c r="AS632" s="22"/>
      <c r="AT632" s="22"/>
      <c r="AU632" s="22"/>
      <c r="AV632" s="22"/>
      <c r="AW632" s="22"/>
      <c r="AX632" s="22"/>
      <c r="AY632" s="22"/>
      <c r="AZ632" s="22"/>
      <c r="BA632" s="22"/>
    </row>
    <row r="633">
      <c r="A633" s="22"/>
      <c r="B633" s="22"/>
      <c r="C633" s="22"/>
      <c r="D633" s="22"/>
      <c r="E633" s="22"/>
      <c r="F633" s="22"/>
      <c r="G633" s="22"/>
      <c r="H633" s="752"/>
      <c r="I633" s="22"/>
      <c r="J633" s="22"/>
      <c r="K633" s="22"/>
      <c r="L633" s="754"/>
      <c r="M633" s="22"/>
      <c r="N633" s="22"/>
      <c r="O633" s="22"/>
      <c r="P633" s="22"/>
      <c r="Q633" s="22"/>
      <c r="R633" s="22"/>
      <c r="S633" s="22"/>
      <c r="T633" s="22"/>
      <c r="U633" s="22"/>
      <c r="V633" s="22"/>
      <c r="W633" s="22"/>
      <c r="X633" s="22"/>
      <c r="Y633" s="22"/>
      <c r="Z633" s="22"/>
      <c r="AA633" s="22"/>
      <c r="AB633" s="22"/>
      <c r="AC633" s="22"/>
      <c r="AD633" s="22"/>
      <c r="AE633" s="22"/>
      <c r="AF633" s="22"/>
      <c r="AG633" s="22"/>
      <c r="AH633" s="22"/>
      <c r="AJ633" s="22"/>
      <c r="AK633" s="22"/>
      <c r="AL633" s="22"/>
      <c r="AM633" s="22"/>
      <c r="AN633" s="22"/>
      <c r="AO633" s="22"/>
      <c r="AP633" s="22"/>
      <c r="AQ633" s="22"/>
      <c r="AR633" s="22"/>
      <c r="AS633" s="22"/>
      <c r="AT633" s="22"/>
      <c r="AU633" s="22"/>
      <c r="AV633" s="22"/>
      <c r="AW633" s="22"/>
      <c r="AX633" s="22"/>
      <c r="AY633" s="22"/>
      <c r="AZ633" s="22"/>
      <c r="BA633" s="22"/>
    </row>
    <row r="634">
      <c r="A634" s="22"/>
      <c r="B634" s="22"/>
      <c r="C634" s="22"/>
      <c r="D634" s="22"/>
      <c r="E634" s="22"/>
      <c r="F634" s="22"/>
      <c r="G634" s="22"/>
      <c r="H634" s="752"/>
      <c r="I634" s="22"/>
      <c r="J634" s="22"/>
      <c r="K634" s="22"/>
      <c r="L634" s="754"/>
      <c r="M634" s="22"/>
      <c r="N634" s="22"/>
      <c r="O634" s="22"/>
      <c r="P634" s="22"/>
      <c r="Q634" s="22"/>
      <c r="R634" s="22"/>
      <c r="S634" s="22"/>
      <c r="T634" s="22"/>
      <c r="U634" s="22"/>
      <c r="V634" s="22"/>
      <c r="W634" s="22"/>
      <c r="X634" s="22"/>
      <c r="Y634" s="22"/>
      <c r="Z634" s="22"/>
      <c r="AA634" s="22"/>
      <c r="AB634" s="22"/>
      <c r="AC634" s="22"/>
      <c r="AD634" s="22"/>
      <c r="AE634" s="22"/>
      <c r="AF634" s="22"/>
      <c r="AG634" s="22"/>
      <c r="AH634" s="22"/>
      <c r="AJ634" s="22"/>
      <c r="AK634" s="22"/>
      <c r="AL634" s="22"/>
      <c r="AM634" s="22"/>
      <c r="AN634" s="22"/>
      <c r="AO634" s="22"/>
      <c r="AP634" s="22"/>
      <c r="AQ634" s="22"/>
      <c r="AR634" s="22"/>
      <c r="AS634" s="22"/>
      <c r="AT634" s="22"/>
      <c r="AU634" s="22"/>
      <c r="AV634" s="22"/>
      <c r="AW634" s="22"/>
      <c r="AX634" s="22"/>
      <c r="AY634" s="22"/>
      <c r="AZ634" s="22"/>
      <c r="BA634" s="22"/>
    </row>
    <row r="635">
      <c r="A635" s="22"/>
      <c r="B635" s="22"/>
      <c r="C635" s="22"/>
      <c r="D635" s="22"/>
      <c r="E635" s="22"/>
      <c r="F635" s="22"/>
      <c r="G635" s="22"/>
      <c r="H635" s="752"/>
      <c r="I635" s="22"/>
      <c r="J635" s="22"/>
      <c r="K635" s="22"/>
      <c r="L635" s="754"/>
      <c r="M635" s="22"/>
      <c r="N635" s="22"/>
      <c r="O635" s="22"/>
      <c r="P635" s="22"/>
      <c r="Q635" s="22"/>
      <c r="R635" s="22"/>
      <c r="S635" s="22"/>
      <c r="T635" s="22"/>
      <c r="U635" s="22"/>
      <c r="V635" s="22"/>
      <c r="W635" s="22"/>
      <c r="X635" s="22"/>
      <c r="Y635" s="22"/>
      <c r="Z635" s="22"/>
      <c r="AA635" s="22"/>
      <c r="AB635" s="22"/>
      <c r="AC635" s="22"/>
      <c r="AD635" s="22"/>
      <c r="AE635" s="22"/>
      <c r="AF635" s="22"/>
      <c r="AG635" s="22"/>
      <c r="AH635" s="22"/>
      <c r="AJ635" s="22"/>
      <c r="AK635" s="22"/>
      <c r="AL635" s="22"/>
      <c r="AM635" s="22"/>
      <c r="AN635" s="22"/>
      <c r="AO635" s="22"/>
      <c r="AP635" s="22"/>
      <c r="AQ635" s="22"/>
      <c r="AR635" s="22"/>
      <c r="AS635" s="22"/>
      <c r="AT635" s="22"/>
      <c r="AU635" s="22"/>
      <c r="AV635" s="22"/>
      <c r="AW635" s="22"/>
      <c r="AX635" s="22"/>
      <c r="AY635" s="22"/>
      <c r="AZ635" s="22"/>
      <c r="BA635" s="22"/>
    </row>
    <row r="636">
      <c r="A636" s="22"/>
      <c r="B636" s="22"/>
      <c r="C636" s="22"/>
      <c r="D636" s="22"/>
      <c r="E636" s="22"/>
      <c r="F636" s="22"/>
      <c r="G636" s="22"/>
      <c r="H636" s="752"/>
      <c r="I636" s="22"/>
      <c r="J636" s="22"/>
      <c r="K636" s="22"/>
      <c r="L636" s="754"/>
      <c r="M636" s="22"/>
      <c r="N636" s="22"/>
      <c r="O636" s="22"/>
      <c r="P636" s="22"/>
      <c r="Q636" s="22"/>
      <c r="R636" s="22"/>
      <c r="S636" s="22"/>
      <c r="T636" s="22"/>
      <c r="U636" s="22"/>
      <c r="V636" s="22"/>
      <c r="W636" s="22"/>
      <c r="X636" s="22"/>
      <c r="Y636" s="22"/>
      <c r="Z636" s="22"/>
      <c r="AA636" s="22"/>
      <c r="AB636" s="22"/>
      <c r="AC636" s="22"/>
      <c r="AD636" s="22"/>
      <c r="AE636" s="22"/>
      <c r="AF636" s="22"/>
      <c r="AG636" s="22"/>
      <c r="AH636" s="22"/>
      <c r="AJ636" s="22"/>
      <c r="AK636" s="22"/>
      <c r="AL636" s="22"/>
      <c r="AM636" s="22"/>
      <c r="AN636" s="22"/>
      <c r="AO636" s="22"/>
      <c r="AP636" s="22"/>
      <c r="AQ636" s="22"/>
      <c r="AR636" s="22"/>
      <c r="AS636" s="22"/>
      <c r="AT636" s="22"/>
      <c r="AU636" s="22"/>
      <c r="AV636" s="22"/>
      <c r="AW636" s="22"/>
      <c r="AX636" s="22"/>
      <c r="AY636" s="22"/>
      <c r="AZ636" s="22"/>
      <c r="BA636" s="22"/>
    </row>
    <row r="637">
      <c r="A637" s="22"/>
      <c r="B637" s="22"/>
      <c r="C637" s="22"/>
      <c r="D637" s="22"/>
      <c r="E637" s="22"/>
      <c r="F637" s="22"/>
      <c r="G637" s="22"/>
      <c r="H637" s="752"/>
      <c r="I637" s="22"/>
      <c r="J637" s="22"/>
      <c r="K637" s="22"/>
      <c r="L637" s="754"/>
      <c r="M637" s="22"/>
      <c r="N637" s="22"/>
      <c r="O637" s="22"/>
      <c r="P637" s="22"/>
      <c r="Q637" s="22"/>
      <c r="R637" s="22"/>
      <c r="S637" s="22"/>
      <c r="T637" s="22"/>
      <c r="U637" s="22"/>
      <c r="V637" s="22"/>
      <c r="W637" s="22"/>
      <c r="X637" s="22"/>
      <c r="Y637" s="22"/>
      <c r="Z637" s="22"/>
      <c r="AA637" s="22"/>
      <c r="AB637" s="22"/>
      <c r="AC637" s="22"/>
      <c r="AD637" s="22"/>
      <c r="AE637" s="22"/>
      <c r="AF637" s="22"/>
      <c r="AG637" s="22"/>
      <c r="AH637" s="22"/>
      <c r="AJ637" s="22"/>
      <c r="AK637" s="22"/>
      <c r="AL637" s="22"/>
      <c r="AM637" s="22"/>
      <c r="AN637" s="22"/>
      <c r="AO637" s="22"/>
      <c r="AP637" s="22"/>
      <c r="AQ637" s="22"/>
      <c r="AR637" s="22"/>
      <c r="AS637" s="22"/>
      <c r="AT637" s="22"/>
      <c r="AU637" s="22"/>
      <c r="AV637" s="22"/>
      <c r="AW637" s="22"/>
      <c r="AX637" s="22"/>
      <c r="AY637" s="22"/>
      <c r="AZ637" s="22"/>
      <c r="BA637" s="22"/>
    </row>
    <row r="638">
      <c r="A638" s="22"/>
      <c r="B638" s="22"/>
      <c r="C638" s="22"/>
      <c r="D638" s="22"/>
      <c r="E638" s="22"/>
      <c r="F638" s="22"/>
      <c r="G638" s="22"/>
      <c r="H638" s="752"/>
      <c r="I638" s="22"/>
      <c r="J638" s="22"/>
      <c r="K638" s="22"/>
      <c r="L638" s="754"/>
      <c r="M638" s="22"/>
      <c r="N638" s="22"/>
      <c r="O638" s="22"/>
      <c r="P638" s="22"/>
      <c r="Q638" s="22"/>
      <c r="R638" s="22"/>
      <c r="S638" s="22"/>
      <c r="T638" s="22"/>
      <c r="U638" s="22"/>
      <c r="V638" s="22"/>
      <c r="W638" s="22"/>
      <c r="X638" s="22"/>
      <c r="Y638" s="22"/>
      <c r="Z638" s="22"/>
      <c r="AA638" s="22"/>
      <c r="AB638" s="22"/>
      <c r="AC638" s="22"/>
      <c r="AD638" s="22"/>
      <c r="AE638" s="22"/>
      <c r="AF638" s="22"/>
      <c r="AG638" s="22"/>
      <c r="AH638" s="22"/>
      <c r="AJ638" s="22"/>
      <c r="AK638" s="22"/>
      <c r="AL638" s="22"/>
      <c r="AM638" s="22"/>
      <c r="AN638" s="22"/>
      <c r="AO638" s="22"/>
      <c r="AP638" s="22"/>
      <c r="AQ638" s="22"/>
      <c r="AR638" s="22"/>
      <c r="AS638" s="22"/>
      <c r="AT638" s="22"/>
      <c r="AU638" s="22"/>
      <c r="AV638" s="22"/>
      <c r="AW638" s="22"/>
      <c r="AX638" s="22"/>
      <c r="AY638" s="22"/>
      <c r="AZ638" s="22"/>
      <c r="BA638" s="22"/>
    </row>
    <row r="639">
      <c r="A639" s="22"/>
      <c r="B639" s="22"/>
      <c r="C639" s="22"/>
      <c r="D639" s="22"/>
      <c r="E639" s="22"/>
      <c r="F639" s="22"/>
      <c r="G639" s="22"/>
      <c r="H639" s="752"/>
      <c r="I639" s="22"/>
      <c r="J639" s="22"/>
      <c r="K639" s="22"/>
      <c r="L639" s="754"/>
      <c r="M639" s="22"/>
      <c r="N639" s="22"/>
      <c r="O639" s="22"/>
      <c r="P639" s="22"/>
      <c r="Q639" s="22"/>
      <c r="R639" s="22"/>
      <c r="S639" s="22"/>
      <c r="T639" s="22"/>
      <c r="U639" s="22"/>
      <c r="V639" s="22"/>
      <c r="W639" s="22"/>
      <c r="X639" s="22"/>
      <c r="Y639" s="22"/>
      <c r="Z639" s="22"/>
      <c r="AA639" s="22"/>
      <c r="AB639" s="22"/>
      <c r="AC639" s="22"/>
      <c r="AD639" s="22"/>
      <c r="AE639" s="22"/>
      <c r="AF639" s="22"/>
      <c r="AG639" s="22"/>
      <c r="AH639" s="22"/>
      <c r="AJ639" s="22"/>
      <c r="AK639" s="22"/>
      <c r="AL639" s="22"/>
      <c r="AM639" s="22"/>
      <c r="AN639" s="22"/>
      <c r="AO639" s="22"/>
      <c r="AP639" s="22"/>
      <c r="AQ639" s="22"/>
      <c r="AR639" s="22"/>
      <c r="AS639" s="22"/>
      <c r="AT639" s="22"/>
      <c r="AU639" s="22"/>
      <c r="AV639" s="22"/>
      <c r="AW639" s="22"/>
      <c r="AX639" s="22"/>
      <c r="AY639" s="22"/>
      <c r="AZ639" s="22"/>
      <c r="BA639" s="22"/>
    </row>
    <row r="640">
      <c r="A640" s="22"/>
      <c r="B640" s="22"/>
      <c r="C640" s="22"/>
      <c r="D640" s="22"/>
      <c r="E640" s="22"/>
      <c r="F640" s="22"/>
      <c r="G640" s="22"/>
      <c r="H640" s="752"/>
      <c r="I640" s="22"/>
      <c r="J640" s="22"/>
      <c r="K640" s="22"/>
      <c r="L640" s="754"/>
      <c r="M640" s="22"/>
      <c r="N640" s="22"/>
      <c r="O640" s="22"/>
      <c r="P640" s="22"/>
      <c r="Q640" s="22"/>
      <c r="R640" s="22"/>
      <c r="S640" s="22"/>
      <c r="T640" s="22"/>
      <c r="U640" s="22"/>
      <c r="V640" s="22"/>
      <c r="W640" s="22"/>
      <c r="X640" s="22"/>
      <c r="Y640" s="22"/>
      <c r="Z640" s="22"/>
      <c r="AA640" s="22"/>
      <c r="AB640" s="22"/>
      <c r="AC640" s="22"/>
      <c r="AD640" s="22"/>
      <c r="AE640" s="22"/>
      <c r="AF640" s="22"/>
      <c r="AG640" s="22"/>
      <c r="AH640" s="22"/>
      <c r="AJ640" s="22"/>
      <c r="AK640" s="22"/>
      <c r="AL640" s="22"/>
      <c r="AM640" s="22"/>
      <c r="AN640" s="22"/>
      <c r="AO640" s="22"/>
      <c r="AP640" s="22"/>
      <c r="AQ640" s="22"/>
      <c r="AR640" s="22"/>
      <c r="AS640" s="22"/>
      <c r="AT640" s="22"/>
      <c r="AU640" s="22"/>
      <c r="AV640" s="22"/>
      <c r="AW640" s="22"/>
      <c r="AX640" s="22"/>
      <c r="AY640" s="22"/>
      <c r="AZ640" s="22"/>
      <c r="BA640" s="22"/>
    </row>
    <row r="641">
      <c r="A641" s="22"/>
      <c r="B641" s="22"/>
      <c r="C641" s="22"/>
      <c r="D641" s="22"/>
      <c r="E641" s="22"/>
      <c r="F641" s="22"/>
      <c r="G641" s="22"/>
      <c r="H641" s="752"/>
      <c r="I641" s="22"/>
      <c r="J641" s="22"/>
      <c r="K641" s="22"/>
      <c r="L641" s="754"/>
      <c r="M641" s="22"/>
      <c r="N641" s="22"/>
      <c r="O641" s="22"/>
      <c r="P641" s="22"/>
      <c r="Q641" s="22"/>
      <c r="R641" s="22"/>
      <c r="S641" s="22"/>
      <c r="T641" s="22"/>
      <c r="U641" s="22"/>
      <c r="V641" s="22"/>
      <c r="W641" s="22"/>
      <c r="X641" s="22"/>
      <c r="Y641" s="22"/>
      <c r="Z641" s="22"/>
      <c r="AA641" s="22"/>
      <c r="AB641" s="22"/>
      <c r="AC641" s="22"/>
      <c r="AD641" s="22"/>
      <c r="AE641" s="22"/>
      <c r="AF641" s="22"/>
      <c r="AG641" s="22"/>
      <c r="AH641" s="22"/>
      <c r="AJ641" s="22"/>
      <c r="AK641" s="22"/>
      <c r="AL641" s="22"/>
      <c r="AM641" s="22"/>
      <c r="AN641" s="22"/>
      <c r="AO641" s="22"/>
      <c r="AP641" s="22"/>
      <c r="AQ641" s="22"/>
      <c r="AR641" s="22"/>
      <c r="AS641" s="22"/>
      <c r="AT641" s="22"/>
      <c r="AU641" s="22"/>
      <c r="AV641" s="22"/>
      <c r="AW641" s="22"/>
      <c r="AX641" s="22"/>
      <c r="AY641" s="22"/>
      <c r="AZ641" s="22"/>
      <c r="BA641" s="22"/>
    </row>
    <row r="642">
      <c r="A642" s="22"/>
      <c r="B642" s="22"/>
      <c r="C642" s="22"/>
      <c r="D642" s="22"/>
      <c r="E642" s="22"/>
      <c r="F642" s="22"/>
      <c r="G642" s="22"/>
      <c r="H642" s="752"/>
      <c r="I642" s="22"/>
      <c r="J642" s="22"/>
      <c r="K642" s="22"/>
      <c r="L642" s="754"/>
      <c r="M642" s="22"/>
      <c r="N642" s="22"/>
      <c r="O642" s="22"/>
      <c r="P642" s="22"/>
      <c r="Q642" s="22"/>
      <c r="R642" s="22"/>
      <c r="S642" s="22"/>
      <c r="T642" s="22"/>
      <c r="U642" s="22"/>
      <c r="V642" s="22"/>
      <c r="W642" s="22"/>
      <c r="X642" s="22"/>
      <c r="Y642" s="22"/>
      <c r="Z642" s="22"/>
      <c r="AA642" s="22"/>
      <c r="AB642" s="22"/>
      <c r="AC642" s="22"/>
      <c r="AD642" s="22"/>
      <c r="AE642" s="22"/>
      <c r="AF642" s="22"/>
      <c r="AG642" s="22"/>
      <c r="AH642" s="22"/>
      <c r="AJ642" s="22"/>
      <c r="AK642" s="22"/>
      <c r="AL642" s="22"/>
      <c r="AM642" s="22"/>
      <c r="AN642" s="22"/>
      <c r="AO642" s="22"/>
      <c r="AP642" s="22"/>
      <c r="AQ642" s="22"/>
      <c r="AR642" s="22"/>
      <c r="AS642" s="22"/>
      <c r="AT642" s="22"/>
      <c r="AU642" s="22"/>
      <c r="AV642" s="22"/>
      <c r="AW642" s="22"/>
      <c r="AX642" s="22"/>
      <c r="AY642" s="22"/>
      <c r="AZ642" s="22"/>
      <c r="BA642" s="22"/>
    </row>
    <row r="643">
      <c r="A643" s="22"/>
      <c r="B643" s="22"/>
      <c r="C643" s="22"/>
      <c r="D643" s="22"/>
      <c r="E643" s="22"/>
      <c r="F643" s="22"/>
      <c r="G643" s="22"/>
      <c r="H643" s="752"/>
      <c r="I643" s="22"/>
      <c r="J643" s="22"/>
      <c r="K643" s="22"/>
      <c r="L643" s="754"/>
      <c r="M643" s="22"/>
      <c r="N643" s="22"/>
      <c r="O643" s="22"/>
      <c r="P643" s="22"/>
      <c r="Q643" s="22"/>
      <c r="R643" s="22"/>
      <c r="S643" s="22"/>
      <c r="T643" s="22"/>
      <c r="U643" s="22"/>
      <c r="V643" s="22"/>
      <c r="W643" s="22"/>
      <c r="X643" s="22"/>
      <c r="Y643" s="22"/>
      <c r="Z643" s="22"/>
      <c r="AA643" s="22"/>
      <c r="AB643" s="22"/>
      <c r="AC643" s="22"/>
      <c r="AD643" s="22"/>
      <c r="AE643" s="22"/>
      <c r="AF643" s="22"/>
      <c r="AG643" s="22"/>
      <c r="AH643" s="22"/>
      <c r="AJ643" s="22"/>
      <c r="AK643" s="22"/>
      <c r="AL643" s="22"/>
      <c r="AM643" s="22"/>
      <c r="AN643" s="22"/>
      <c r="AO643" s="22"/>
      <c r="AP643" s="22"/>
      <c r="AQ643" s="22"/>
      <c r="AR643" s="22"/>
      <c r="AS643" s="22"/>
      <c r="AT643" s="22"/>
      <c r="AU643" s="22"/>
      <c r="AV643" s="22"/>
      <c r="AW643" s="22"/>
      <c r="AX643" s="22"/>
      <c r="AY643" s="22"/>
      <c r="AZ643" s="22"/>
      <c r="BA643" s="22"/>
    </row>
    <row r="644">
      <c r="A644" s="22"/>
      <c r="B644" s="22"/>
      <c r="C644" s="22"/>
      <c r="D644" s="22"/>
      <c r="E644" s="22"/>
      <c r="F644" s="22"/>
      <c r="G644" s="22"/>
      <c r="H644" s="752"/>
      <c r="I644" s="22"/>
      <c r="J644" s="22"/>
      <c r="K644" s="22"/>
      <c r="L644" s="754"/>
      <c r="M644" s="22"/>
      <c r="N644" s="22"/>
      <c r="O644" s="22"/>
      <c r="P644" s="22"/>
      <c r="Q644" s="22"/>
      <c r="R644" s="22"/>
      <c r="S644" s="22"/>
      <c r="T644" s="22"/>
      <c r="U644" s="22"/>
      <c r="V644" s="22"/>
      <c r="W644" s="22"/>
      <c r="X644" s="22"/>
      <c r="Y644" s="22"/>
      <c r="Z644" s="22"/>
      <c r="AA644" s="22"/>
      <c r="AB644" s="22"/>
      <c r="AC644" s="22"/>
      <c r="AD644" s="22"/>
      <c r="AE644" s="22"/>
      <c r="AF644" s="22"/>
      <c r="AG644" s="22"/>
      <c r="AH644" s="22"/>
      <c r="AJ644" s="22"/>
      <c r="AK644" s="22"/>
      <c r="AL644" s="22"/>
      <c r="AM644" s="22"/>
      <c r="AN644" s="22"/>
      <c r="AO644" s="22"/>
      <c r="AP644" s="22"/>
      <c r="AQ644" s="22"/>
      <c r="AR644" s="22"/>
      <c r="AS644" s="22"/>
      <c r="AT644" s="22"/>
      <c r="AU644" s="22"/>
      <c r="AV644" s="22"/>
      <c r="AW644" s="22"/>
      <c r="AX644" s="22"/>
      <c r="AY644" s="22"/>
      <c r="AZ644" s="22"/>
      <c r="BA644" s="22"/>
    </row>
    <row r="645">
      <c r="A645" s="22"/>
      <c r="B645" s="22"/>
      <c r="C645" s="22"/>
      <c r="D645" s="22"/>
      <c r="E645" s="22"/>
      <c r="F645" s="22"/>
      <c r="G645" s="22"/>
      <c r="H645" s="752"/>
      <c r="I645" s="22"/>
      <c r="J645" s="22"/>
      <c r="K645" s="22"/>
      <c r="L645" s="754"/>
      <c r="M645" s="22"/>
      <c r="N645" s="22"/>
      <c r="O645" s="22"/>
      <c r="P645" s="22"/>
      <c r="Q645" s="22"/>
      <c r="R645" s="22"/>
      <c r="S645" s="22"/>
      <c r="T645" s="22"/>
      <c r="U645" s="22"/>
      <c r="V645" s="22"/>
      <c r="W645" s="22"/>
      <c r="X645" s="22"/>
      <c r="Y645" s="22"/>
      <c r="Z645" s="22"/>
      <c r="AA645" s="22"/>
      <c r="AB645" s="22"/>
      <c r="AC645" s="22"/>
      <c r="AD645" s="22"/>
      <c r="AE645" s="22"/>
      <c r="AF645" s="22"/>
      <c r="AG645" s="22"/>
      <c r="AH645" s="22"/>
      <c r="AJ645" s="22"/>
      <c r="AK645" s="22"/>
      <c r="AL645" s="22"/>
      <c r="AM645" s="22"/>
      <c r="AN645" s="22"/>
      <c r="AO645" s="22"/>
      <c r="AP645" s="22"/>
      <c r="AQ645" s="22"/>
      <c r="AR645" s="22"/>
      <c r="AS645" s="22"/>
      <c r="AT645" s="22"/>
      <c r="AU645" s="22"/>
      <c r="AV645" s="22"/>
      <c r="AW645" s="22"/>
      <c r="AX645" s="22"/>
      <c r="AY645" s="22"/>
      <c r="AZ645" s="22"/>
      <c r="BA645" s="22"/>
    </row>
    <row r="646">
      <c r="A646" s="22"/>
      <c r="B646" s="22"/>
      <c r="C646" s="22"/>
      <c r="D646" s="22"/>
      <c r="E646" s="22"/>
      <c r="F646" s="22"/>
      <c r="G646" s="22"/>
      <c r="H646" s="752"/>
      <c r="I646" s="22"/>
      <c r="J646" s="22"/>
      <c r="K646" s="22"/>
      <c r="L646" s="754"/>
      <c r="M646" s="22"/>
      <c r="N646" s="22"/>
      <c r="O646" s="22"/>
      <c r="P646" s="22"/>
      <c r="Q646" s="22"/>
      <c r="R646" s="22"/>
      <c r="S646" s="22"/>
      <c r="T646" s="22"/>
      <c r="U646" s="22"/>
      <c r="V646" s="22"/>
      <c r="W646" s="22"/>
      <c r="X646" s="22"/>
      <c r="Y646" s="22"/>
      <c r="Z646" s="22"/>
      <c r="AA646" s="22"/>
      <c r="AB646" s="22"/>
      <c r="AC646" s="22"/>
      <c r="AD646" s="22"/>
      <c r="AE646" s="22"/>
      <c r="AF646" s="22"/>
      <c r="AG646" s="22"/>
      <c r="AH646" s="22"/>
      <c r="AJ646" s="22"/>
      <c r="AK646" s="22"/>
      <c r="AL646" s="22"/>
      <c r="AM646" s="22"/>
      <c r="AN646" s="22"/>
      <c r="AO646" s="22"/>
      <c r="AP646" s="22"/>
      <c r="AQ646" s="22"/>
      <c r="AR646" s="22"/>
      <c r="AS646" s="22"/>
      <c r="AT646" s="22"/>
      <c r="AU646" s="22"/>
      <c r="AV646" s="22"/>
      <c r="AW646" s="22"/>
      <c r="AX646" s="22"/>
      <c r="AY646" s="22"/>
      <c r="AZ646" s="22"/>
      <c r="BA646" s="22"/>
    </row>
    <row r="647">
      <c r="A647" s="22"/>
      <c r="B647" s="22"/>
      <c r="C647" s="22"/>
      <c r="D647" s="22"/>
      <c r="E647" s="22"/>
      <c r="F647" s="22"/>
      <c r="G647" s="22"/>
      <c r="H647" s="752"/>
      <c r="I647" s="22"/>
      <c r="J647" s="22"/>
      <c r="K647" s="22"/>
      <c r="L647" s="754"/>
      <c r="M647" s="22"/>
      <c r="N647" s="22"/>
      <c r="O647" s="22"/>
      <c r="P647" s="22"/>
      <c r="Q647" s="22"/>
      <c r="R647" s="22"/>
      <c r="S647" s="22"/>
      <c r="T647" s="22"/>
      <c r="U647" s="22"/>
      <c r="V647" s="22"/>
      <c r="W647" s="22"/>
      <c r="X647" s="22"/>
      <c r="Y647" s="22"/>
      <c r="Z647" s="22"/>
      <c r="AA647" s="22"/>
      <c r="AB647" s="22"/>
      <c r="AC647" s="22"/>
      <c r="AD647" s="22"/>
      <c r="AE647" s="22"/>
      <c r="AF647" s="22"/>
      <c r="AG647" s="22"/>
      <c r="AH647" s="22"/>
      <c r="AJ647" s="22"/>
      <c r="AK647" s="22"/>
      <c r="AL647" s="22"/>
      <c r="AM647" s="22"/>
      <c r="AN647" s="22"/>
      <c r="AO647" s="22"/>
      <c r="AP647" s="22"/>
      <c r="AQ647" s="22"/>
      <c r="AR647" s="22"/>
      <c r="AS647" s="22"/>
      <c r="AT647" s="22"/>
      <c r="AU647" s="22"/>
      <c r="AV647" s="22"/>
      <c r="AW647" s="22"/>
      <c r="AX647" s="22"/>
      <c r="AY647" s="22"/>
      <c r="AZ647" s="22"/>
      <c r="BA647" s="22"/>
    </row>
    <row r="648">
      <c r="A648" s="22"/>
      <c r="B648" s="22"/>
      <c r="C648" s="22"/>
      <c r="D648" s="22"/>
      <c r="E648" s="22"/>
      <c r="F648" s="22"/>
      <c r="G648" s="22"/>
      <c r="H648" s="752"/>
      <c r="I648" s="22"/>
      <c r="J648" s="22"/>
      <c r="K648" s="22"/>
      <c r="L648" s="754"/>
      <c r="M648" s="22"/>
      <c r="N648" s="22"/>
      <c r="O648" s="22"/>
      <c r="P648" s="22"/>
      <c r="Q648" s="22"/>
      <c r="R648" s="22"/>
      <c r="S648" s="22"/>
      <c r="T648" s="22"/>
      <c r="U648" s="22"/>
      <c r="V648" s="22"/>
      <c r="W648" s="22"/>
      <c r="X648" s="22"/>
      <c r="Y648" s="22"/>
      <c r="Z648" s="22"/>
      <c r="AA648" s="22"/>
      <c r="AB648" s="22"/>
      <c r="AC648" s="22"/>
      <c r="AD648" s="22"/>
      <c r="AE648" s="22"/>
      <c r="AF648" s="22"/>
      <c r="AG648" s="22"/>
      <c r="AH648" s="22"/>
      <c r="AJ648" s="22"/>
      <c r="AK648" s="22"/>
      <c r="AL648" s="22"/>
      <c r="AM648" s="22"/>
      <c r="AN648" s="22"/>
      <c r="AO648" s="22"/>
      <c r="AP648" s="22"/>
      <c r="AQ648" s="22"/>
      <c r="AR648" s="22"/>
      <c r="AS648" s="22"/>
      <c r="AT648" s="22"/>
      <c r="AU648" s="22"/>
      <c r="AV648" s="22"/>
      <c r="AW648" s="22"/>
      <c r="AX648" s="22"/>
      <c r="AY648" s="22"/>
      <c r="AZ648" s="22"/>
      <c r="BA648" s="22"/>
    </row>
    <row r="649">
      <c r="A649" s="22"/>
      <c r="B649" s="22"/>
      <c r="C649" s="22"/>
      <c r="D649" s="22"/>
      <c r="E649" s="22"/>
      <c r="F649" s="22"/>
      <c r="G649" s="22"/>
      <c r="H649" s="752"/>
      <c r="I649" s="22"/>
      <c r="J649" s="22"/>
      <c r="K649" s="22"/>
      <c r="L649" s="754"/>
      <c r="M649" s="22"/>
      <c r="N649" s="22"/>
      <c r="O649" s="22"/>
      <c r="P649" s="22"/>
      <c r="Q649" s="22"/>
      <c r="R649" s="22"/>
      <c r="S649" s="22"/>
      <c r="T649" s="22"/>
      <c r="U649" s="22"/>
      <c r="V649" s="22"/>
      <c r="W649" s="22"/>
      <c r="X649" s="22"/>
      <c r="Y649" s="22"/>
      <c r="Z649" s="22"/>
      <c r="AA649" s="22"/>
      <c r="AB649" s="22"/>
      <c r="AC649" s="22"/>
      <c r="AD649" s="22"/>
      <c r="AE649" s="22"/>
      <c r="AF649" s="22"/>
      <c r="AG649" s="22"/>
      <c r="AH649" s="22"/>
      <c r="AJ649" s="22"/>
      <c r="AK649" s="22"/>
      <c r="AL649" s="22"/>
      <c r="AM649" s="22"/>
      <c r="AN649" s="22"/>
      <c r="AO649" s="22"/>
      <c r="AP649" s="22"/>
      <c r="AQ649" s="22"/>
      <c r="AR649" s="22"/>
      <c r="AS649" s="22"/>
      <c r="AT649" s="22"/>
      <c r="AU649" s="22"/>
      <c r="AV649" s="22"/>
      <c r="AW649" s="22"/>
      <c r="AX649" s="22"/>
      <c r="AY649" s="22"/>
      <c r="AZ649" s="22"/>
      <c r="BA649" s="22"/>
    </row>
    <row r="650">
      <c r="A650" s="22"/>
      <c r="B650" s="22"/>
      <c r="C650" s="22"/>
      <c r="D650" s="22"/>
      <c r="E650" s="22"/>
      <c r="F650" s="22"/>
      <c r="G650" s="22"/>
      <c r="H650" s="752"/>
      <c r="I650" s="22"/>
      <c r="J650" s="22"/>
      <c r="K650" s="22"/>
      <c r="L650" s="754"/>
      <c r="M650" s="22"/>
      <c r="N650" s="22"/>
      <c r="O650" s="22"/>
      <c r="P650" s="22"/>
      <c r="Q650" s="22"/>
      <c r="R650" s="22"/>
      <c r="S650" s="22"/>
      <c r="T650" s="22"/>
      <c r="U650" s="22"/>
      <c r="V650" s="22"/>
      <c r="W650" s="22"/>
      <c r="X650" s="22"/>
      <c r="Y650" s="22"/>
      <c r="Z650" s="22"/>
      <c r="AA650" s="22"/>
      <c r="AB650" s="22"/>
      <c r="AC650" s="22"/>
      <c r="AD650" s="22"/>
      <c r="AE650" s="22"/>
      <c r="AF650" s="22"/>
      <c r="AG650" s="22"/>
      <c r="AH650" s="22"/>
      <c r="AJ650" s="22"/>
      <c r="AK650" s="22"/>
      <c r="AL650" s="22"/>
      <c r="AM650" s="22"/>
      <c r="AN650" s="22"/>
      <c r="AO650" s="22"/>
      <c r="AP650" s="22"/>
      <c r="AQ650" s="22"/>
      <c r="AR650" s="22"/>
      <c r="AS650" s="22"/>
      <c r="AT650" s="22"/>
      <c r="AU650" s="22"/>
      <c r="AV650" s="22"/>
      <c r="AW650" s="22"/>
      <c r="AX650" s="22"/>
      <c r="AY650" s="22"/>
      <c r="AZ650" s="22"/>
      <c r="BA650" s="22"/>
    </row>
    <row r="651">
      <c r="A651" s="22"/>
      <c r="B651" s="22"/>
      <c r="C651" s="22"/>
      <c r="D651" s="22"/>
      <c r="E651" s="22"/>
      <c r="F651" s="22"/>
      <c r="G651" s="22"/>
      <c r="H651" s="752"/>
      <c r="I651" s="22"/>
      <c r="J651" s="22"/>
      <c r="K651" s="22"/>
      <c r="L651" s="754"/>
      <c r="M651" s="22"/>
      <c r="N651" s="22"/>
      <c r="O651" s="22"/>
      <c r="P651" s="22"/>
      <c r="Q651" s="22"/>
      <c r="R651" s="22"/>
      <c r="S651" s="22"/>
      <c r="T651" s="22"/>
      <c r="U651" s="22"/>
      <c r="V651" s="22"/>
      <c r="W651" s="22"/>
      <c r="X651" s="22"/>
      <c r="Y651" s="22"/>
      <c r="Z651" s="22"/>
      <c r="AA651" s="22"/>
      <c r="AB651" s="22"/>
      <c r="AC651" s="22"/>
      <c r="AD651" s="22"/>
      <c r="AE651" s="22"/>
      <c r="AF651" s="22"/>
      <c r="AG651" s="22"/>
      <c r="AH651" s="22"/>
      <c r="AJ651" s="22"/>
      <c r="AK651" s="22"/>
      <c r="AL651" s="22"/>
      <c r="AM651" s="22"/>
      <c r="AN651" s="22"/>
      <c r="AO651" s="22"/>
      <c r="AP651" s="22"/>
      <c r="AQ651" s="22"/>
      <c r="AR651" s="22"/>
      <c r="AS651" s="22"/>
      <c r="AT651" s="22"/>
      <c r="AU651" s="22"/>
      <c r="AV651" s="22"/>
      <c r="AW651" s="22"/>
      <c r="AX651" s="22"/>
      <c r="AY651" s="22"/>
      <c r="AZ651" s="22"/>
      <c r="BA651" s="22"/>
    </row>
    <row r="652">
      <c r="A652" s="22"/>
      <c r="B652" s="22"/>
      <c r="C652" s="22"/>
      <c r="D652" s="22"/>
      <c r="E652" s="22"/>
      <c r="F652" s="22"/>
      <c r="G652" s="22"/>
      <c r="H652" s="752"/>
      <c r="I652" s="22"/>
      <c r="J652" s="22"/>
      <c r="K652" s="22"/>
      <c r="L652" s="754"/>
      <c r="M652" s="22"/>
      <c r="N652" s="22"/>
      <c r="O652" s="22"/>
      <c r="P652" s="22"/>
      <c r="Q652" s="22"/>
      <c r="R652" s="22"/>
      <c r="S652" s="22"/>
      <c r="T652" s="22"/>
      <c r="U652" s="22"/>
      <c r="V652" s="22"/>
      <c r="W652" s="22"/>
      <c r="X652" s="22"/>
      <c r="Y652" s="22"/>
      <c r="Z652" s="22"/>
      <c r="AA652" s="22"/>
      <c r="AB652" s="22"/>
      <c r="AC652" s="22"/>
      <c r="AD652" s="22"/>
      <c r="AE652" s="22"/>
      <c r="AF652" s="22"/>
      <c r="AG652" s="22"/>
      <c r="AH652" s="22"/>
      <c r="AJ652" s="22"/>
      <c r="AK652" s="22"/>
      <c r="AL652" s="22"/>
      <c r="AM652" s="22"/>
      <c r="AN652" s="22"/>
      <c r="AO652" s="22"/>
      <c r="AP652" s="22"/>
      <c r="AQ652" s="22"/>
      <c r="AR652" s="22"/>
      <c r="AS652" s="22"/>
      <c r="AT652" s="22"/>
      <c r="AU652" s="22"/>
      <c r="AV652" s="22"/>
      <c r="AW652" s="22"/>
      <c r="AX652" s="22"/>
      <c r="AY652" s="22"/>
      <c r="AZ652" s="22"/>
      <c r="BA652" s="22"/>
    </row>
    <row r="653">
      <c r="A653" s="22"/>
      <c r="B653" s="22"/>
      <c r="C653" s="22"/>
      <c r="D653" s="22"/>
      <c r="E653" s="22"/>
      <c r="F653" s="22"/>
      <c r="G653" s="22"/>
      <c r="H653" s="752"/>
      <c r="I653" s="22"/>
      <c r="J653" s="22"/>
      <c r="K653" s="22"/>
      <c r="L653" s="754"/>
      <c r="M653" s="22"/>
      <c r="N653" s="22"/>
      <c r="O653" s="22"/>
      <c r="P653" s="22"/>
      <c r="Q653" s="22"/>
      <c r="R653" s="22"/>
      <c r="S653" s="22"/>
      <c r="T653" s="22"/>
      <c r="U653" s="22"/>
      <c r="V653" s="22"/>
      <c r="W653" s="22"/>
      <c r="X653" s="22"/>
      <c r="Y653" s="22"/>
      <c r="Z653" s="22"/>
      <c r="AA653" s="22"/>
      <c r="AB653" s="22"/>
      <c r="AC653" s="22"/>
      <c r="AD653" s="22"/>
      <c r="AE653" s="22"/>
      <c r="AF653" s="22"/>
      <c r="AG653" s="22"/>
      <c r="AH653" s="22"/>
      <c r="AJ653" s="22"/>
      <c r="AK653" s="22"/>
      <c r="AL653" s="22"/>
      <c r="AM653" s="22"/>
      <c r="AN653" s="22"/>
      <c r="AO653" s="22"/>
      <c r="AP653" s="22"/>
      <c r="AQ653" s="22"/>
      <c r="AR653" s="22"/>
      <c r="AS653" s="22"/>
      <c r="AT653" s="22"/>
      <c r="AU653" s="22"/>
      <c r="AV653" s="22"/>
      <c r="AW653" s="22"/>
      <c r="AX653" s="22"/>
      <c r="AY653" s="22"/>
      <c r="AZ653" s="22"/>
      <c r="BA653" s="22"/>
    </row>
    <row r="654">
      <c r="A654" s="22"/>
      <c r="B654" s="22"/>
      <c r="C654" s="22"/>
      <c r="D654" s="22"/>
      <c r="E654" s="22"/>
      <c r="F654" s="22"/>
      <c r="G654" s="22"/>
      <c r="H654" s="752"/>
      <c r="I654" s="22"/>
      <c r="J654" s="22"/>
      <c r="K654" s="22"/>
      <c r="L654" s="754"/>
      <c r="M654" s="22"/>
      <c r="N654" s="22"/>
      <c r="O654" s="22"/>
      <c r="P654" s="22"/>
      <c r="Q654" s="22"/>
      <c r="R654" s="22"/>
      <c r="S654" s="22"/>
      <c r="T654" s="22"/>
      <c r="U654" s="22"/>
      <c r="V654" s="22"/>
      <c r="W654" s="22"/>
      <c r="X654" s="22"/>
      <c r="Y654" s="22"/>
      <c r="Z654" s="22"/>
      <c r="AA654" s="22"/>
      <c r="AB654" s="22"/>
      <c r="AC654" s="22"/>
      <c r="AD654" s="22"/>
      <c r="AE654" s="22"/>
      <c r="AF654" s="22"/>
      <c r="AG654" s="22"/>
      <c r="AH654" s="22"/>
      <c r="AJ654" s="22"/>
      <c r="AK654" s="22"/>
      <c r="AL654" s="22"/>
      <c r="AM654" s="22"/>
      <c r="AN654" s="22"/>
      <c r="AO654" s="22"/>
      <c r="AP654" s="22"/>
      <c r="AQ654" s="22"/>
      <c r="AR654" s="22"/>
      <c r="AS654" s="22"/>
      <c r="AT654" s="22"/>
      <c r="AU654" s="22"/>
      <c r="AV654" s="22"/>
      <c r="AW654" s="22"/>
      <c r="AX654" s="22"/>
      <c r="AY654" s="22"/>
      <c r="AZ654" s="22"/>
      <c r="BA654" s="22"/>
    </row>
    <row r="655">
      <c r="A655" s="22"/>
      <c r="B655" s="22"/>
      <c r="C655" s="22"/>
      <c r="D655" s="22"/>
      <c r="E655" s="22"/>
      <c r="F655" s="22"/>
      <c r="G655" s="22"/>
      <c r="H655" s="752"/>
      <c r="I655" s="22"/>
      <c r="J655" s="22"/>
      <c r="K655" s="22"/>
      <c r="L655" s="754"/>
      <c r="M655" s="22"/>
      <c r="N655" s="22"/>
      <c r="O655" s="22"/>
      <c r="P655" s="22"/>
      <c r="Q655" s="22"/>
      <c r="R655" s="22"/>
      <c r="S655" s="22"/>
      <c r="T655" s="22"/>
      <c r="U655" s="22"/>
      <c r="V655" s="22"/>
      <c r="W655" s="22"/>
      <c r="X655" s="22"/>
      <c r="Y655" s="22"/>
      <c r="Z655" s="22"/>
      <c r="AA655" s="22"/>
      <c r="AB655" s="22"/>
      <c r="AC655" s="22"/>
      <c r="AD655" s="22"/>
      <c r="AE655" s="22"/>
      <c r="AF655" s="22"/>
      <c r="AG655" s="22"/>
      <c r="AH655" s="22"/>
      <c r="AJ655" s="22"/>
      <c r="AK655" s="22"/>
      <c r="AL655" s="22"/>
      <c r="AM655" s="22"/>
      <c r="AN655" s="22"/>
      <c r="AO655" s="22"/>
      <c r="AP655" s="22"/>
      <c r="AQ655" s="22"/>
      <c r="AR655" s="22"/>
      <c r="AS655" s="22"/>
      <c r="AT655" s="22"/>
      <c r="AU655" s="22"/>
      <c r="AV655" s="22"/>
      <c r="AW655" s="22"/>
      <c r="AX655" s="22"/>
      <c r="AY655" s="22"/>
      <c r="AZ655" s="22"/>
      <c r="BA655" s="22"/>
    </row>
    <row r="656">
      <c r="A656" s="22"/>
      <c r="B656" s="22"/>
      <c r="C656" s="22"/>
      <c r="D656" s="22"/>
      <c r="E656" s="22"/>
      <c r="F656" s="22"/>
      <c r="G656" s="22"/>
      <c r="H656" s="752"/>
      <c r="I656" s="22"/>
      <c r="J656" s="22"/>
      <c r="K656" s="22"/>
      <c r="L656" s="754"/>
      <c r="M656" s="22"/>
      <c r="N656" s="22"/>
      <c r="O656" s="22"/>
      <c r="P656" s="22"/>
      <c r="Q656" s="22"/>
      <c r="R656" s="22"/>
      <c r="S656" s="22"/>
      <c r="T656" s="22"/>
      <c r="U656" s="22"/>
      <c r="V656" s="22"/>
      <c r="W656" s="22"/>
      <c r="X656" s="22"/>
      <c r="Y656" s="22"/>
      <c r="Z656" s="22"/>
      <c r="AA656" s="22"/>
      <c r="AB656" s="22"/>
      <c r="AC656" s="22"/>
      <c r="AD656" s="22"/>
      <c r="AE656" s="22"/>
      <c r="AF656" s="22"/>
      <c r="AG656" s="22"/>
      <c r="AH656" s="22"/>
      <c r="AJ656" s="22"/>
      <c r="AK656" s="22"/>
      <c r="AL656" s="22"/>
      <c r="AM656" s="22"/>
      <c r="AN656" s="22"/>
      <c r="AO656" s="22"/>
      <c r="AP656" s="22"/>
      <c r="AQ656" s="22"/>
      <c r="AR656" s="22"/>
      <c r="AS656" s="22"/>
      <c r="AT656" s="22"/>
      <c r="AU656" s="22"/>
      <c r="AV656" s="22"/>
      <c r="AW656" s="22"/>
      <c r="AX656" s="22"/>
      <c r="AY656" s="22"/>
      <c r="AZ656" s="22"/>
      <c r="BA656" s="22"/>
    </row>
    <row r="657">
      <c r="A657" s="22"/>
      <c r="B657" s="22"/>
      <c r="C657" s="22"/>
      <c r="D657" s="22"/>
      <c r="E657" s="22"/>
      <c r="F657" s="22"/>
      <c r="G657" s="22"/>
      <c r="H657" s="752"/>
      <c r="I657" s="22"/>
      <c r="J657" s="22"/>
      <c r="K657" s="22"/>
      <c r="L657" s="754"/>
      <c r="M657" s="22"/>
      <c r="N657" s="22"/>
      <c r="O657" s="22"/>
      <c r="P657" s="22"/>
      <c r="Q657" s="22"/>
      <c r="R657" s="22"/>
      <c r="S657" s="22"/>
      <c r="T657" s="22"/>
      <c r="U657" s="22"/>
      <c r="V657" s="22"/>
      <c r="W657" s="22"/>
      <c r="X657" s="22"/>
      <c r="Y657" s="22"/>
      <c r="Z657" s="22"/>
      <c r="AA657" s="22"/>
      <c r="AB657" s="22"/>
      <c r="AC657" s="22"/>
      <c r="AD657" s="22"/>
      <c r="AE657" s="22"/>
      <c r="AF657" s="22"/>
      <c r="AG657" s="22"/>
      <c r="AH657" s="22"/>
      <c r="AJ657" s="22"/>
      <c r="AK657" s="22"/>
      <c r="AL657" s="22"/>
      <c r="AM657" s="22"/>
      <c r="AN657" s="22"/>
      <c r="AO657" s="22"/>
      <c r="AP657" s="22"/>
      <c r="AQ657" s="22"/>
      <c r="AR657" s="22"/>
      <c r="AS657" s="22"/>
      <c r="AT657" s="22"/>
      <c r="AU657" s="22"/>
      <c r="AV657" s="22"/>
      <c r="AW657" s="22"/>
      <c r="AX657" s="22"/>
      <c r="AY657" s="22"/>
      <c r="AZ657" s="22"/>
      <c r="BA657" s="22"/>
    </row>
    <row r="658">
      <c r="A658" s="22"/>
      <c r="B658" s="22"/>
      <c r="C658" s="22"/>
      <c r="D658" s="22"/>
      <c r="E658" s="22"/>
      <c r="F658" s="22"/>
      <c r="G658" s="22"/>
      <c r="H658" s="752"/>
      <c r="I658" s="22"/>
      <c r="J658" s="22"/>
      <c r="K658" s="22"/>
      <c r="L658" s="754"/>
      <c r="M658" s="22"/>
      <c r="N658" s="22"/>
      <c r="O658" s="22"/>
      <c r="P658" s="22"/>
      <c r="Q658" s="22"/>
      <c r="R658" s="22"/>
      <c r="S658" s="22"/>
      <c r="T658" s="22"/>
      <c r="U658" s="22"/>
      <c r="V658" s="22"/>
      <c r="W658" s="22"/>
      <c r="X658" s="22"/>
      <c r="Y658" s="22"/>
      <c r="Z658" s="22"/>
      <c r="AA658" s="22"/>
      <c r="AB658" s="22"/>
      <c r="AC658" s="22"/>
      <c r="AD658" s="22"/>
      <c r="AE658" s="22"/>
      <c r="AF658" s="22"/>
      <c r="AG658" s="22"/>
      <c r="AH658" s="22"/>
      <c r="AJ658" s="22"/>
      <c r="AK658" s="22"/>
      <c r="AL658" s="22"/>
      <c r="AM658" s="22"/>
      <c r="AN658" s="22"/>
      <c r="AO658" s="22"/>
      <c r="AP658" s="22"/>
      <c r="AQ658" s="22"/>
      <c r="AR658" s="22"/>
      <c r="AS658" s="22"/>
      <c r="AT658" s="22"/>
      <c r="AU658" s="22"/>
      <c r="AV658" s="22"/>
      <c r="AW658" s="22"/>
      <c r="AX658" s="22"/>
      <c r="AY658" s="22"/>
      <c r="AZ658" s="22"/>
      <c r="BA658" s="22"/>
    </row>
    <row r="659">
      <c r="A659" s="22"/>
      <c r="B659" s="22"/>
      <c r="C659" s="22"/>
      <c r="D659" s="22"/>
      <c r="E659" s="22"/>
      <c r="F659" s="22"/>
      <c r="G659" s="22"/>
      <c r="H659" s="752"/>
      <c r="I659" s="22"/>
      <c r="J659" s="22"/>
      <c r="K659" s="22"/>
      <c r="L659" s="754"/>
      <c r="M659" s="22"/>
      <c r="N659" s="22"/>
      <c r="O659" s="22"/>
      <c r="P659" s="22"/>
      <c r="Q659" s="22"/>
      <c r="R659" s="22"/>
      <c r="S659" s="22"/>
      <c r="T659" s="22"/>
      <c r="U659" s="22"/>
      <c r="V659" s="22"/>
      <c r="W659" s="22"/>
      <c r="X659" s="22"/>
      <c r="Y659" s="22"/>
      <c r="Z659" s="22"/>
      <c r="AA659" s="22"/>
      <c r="AB659" s="22"/>
      <c r="AC659" s="22"/>
      <c r="AD659" s="22"/>
      <c r="AE659" s="22"/>
      <c r="AF659" s="22"/>
      <c r="AG659" s="22"/>
      <c r="AH659" s="22"/>
      <c r="AJ659" s="22"/>
      <c r="AK659" s="22"/>
      <c r="AL659" s="22"/>
      <c r="AM659" s="22"/>
      <c r="AN659" s="22"/>
      <c r="AO659" s="22"/>
      <c r="AP659" s="22"/>
      <c r="AQ659" s="22"/>
      <c r="AR659" s="22"/>
      <c r="AS659" s="22"/>
      <c r="AT659" s="22"/>
      <c r="AU659" s="22"/>
      <c r="AV659" s="22"/>
      <c r="AW659" s="22"/>
      <c r="AX659" s="22"/>
      <c r="AY659" s="22"/>
      <c r="AZ659" s="22"/>
      <c r="BA659" s="22"/>
    </row>
    <row r="660">
      <c r="A660" s="22"/>
      <c r="B660" s="22"/>
      <c r="C660" s="22"/>
      <c r="D660" s="22"/>
      <c r="E660" s="22"/>
      <c r="F660" s="22"/>
      <c r="G660" s="22"/>
      <c r="H660" s="752"/>
      <c r="I660" s="22"/>
      <c r="J660" s="22"/>
      <c r="K660" s="22"/>
      <c r="L660" s="754"/>
      <c r="M660" s="22"/>
      <c r="N660" s="22"/>
      <c r="O660" s="22"/>
      <c r="P660" s="22"/>
      <c r="Q660" s="22"/>
      <c r="R660" s="22"/>
      <c r="S660" s="22"/>
      <c r="T660" s="22"/>
      <c r="U660" s="22"/>
      <c r="V660" s="22"/>
      <c r="W660" s="22"/>
      <c r="X660" s="22"/>
      <c r="Y660" s="22"/>
      <c r="Z660" s="22"/>
      <c r="AA660" s="22"/>
      <c r="AB660" s="22"/>
      <c r="AC660" s="22"/>
      <c r="AD660" s="22"/>
      <c r="AE660" s="22"/>
      <c r="AF660" s="22"/>
      <c r="AG660" s="22"/>
      <c r="AH660" s="22"/>
      <c r="AJ660" s="22"/>
      <c r="AK660" s="22"/>
      <c r="AL660" s="22"/>
      <c r="AM660" s="22"/>
      <c r="AN660" s="22"/>
      <c r="AO660" s="22"/>
      <c r="AP660" s="22"/>
      <c r="AQ660" s="22"/>
      <c r="AR660" s="22"/>
      <c r="AS660" s="22"/>
      <c r="AT660" s="22"/>
      <c r="AU660" s="22"/>
      <c r="AV660" s="22"/>
      <c r="AW660" s="22"/>
      <c r="AX660" s="22"/>
      <c r="AY660" s="22"/>
      <c r="AZ660" s="22"/>
      <c r="BA660" s="22"/>
    </row>
    <row r="661">
      <c r="A661" s="22"/>
      <c r="B661" s="22"/>
      <c r="C661" s="22"/>
      <c r="D661" s="22"/>
      <c r="E661" s="22"/>
      <c r="F661" s="22"/>
      <c r="G661" s="22"/>
      <c r="H661" s="752"/>
      <c r="I661" s="22"/>
      <c r="J661" s="22"/>
      <c r="K661" s="22"/>
      <c r="L661" s="754"/>
      <c r="M661" s="22"/>
      <c r="N661" s="22"/>
      <c r="O661" s="22"/>
      <c r="P661" s="22"/>
      <c r="Q661" s="22"/>
      <c r="R661" s="22"/>
      <c r="S661" s="22"/>
      <c r="T661" s="22"/>
      <c r="U661" s="22"/>
      <c r="V661" s="22"/>
      <c r="W661" s="22"/>
      <c r="X661" s="22"/>
      <c r="Y661" s="22"/>
      <c r="Z661" s="22"/>
      <c r="AA661" s="22"/>
      <c r="AB661" s="22"/>
      <c r="AC661" s="22"/>
      <c r="AD661" s="22"/>
      <c r="AE661" s="22"/>
      <c r="AF661" s="22"/>
      <c r="AG661" s="22"/>
      <c r="AH661" s="22"/>
      <c r="AJ661" s="22"/>
      <c r="AK661" s="22"/>
      <c r="AL661" s="22"/>
      <c r="AM661" s="22"/>
      <c r="AN661" s="22"/>
      <c r="AO661" s="22"/>
      <c r="AP661" s="22"/>
      <c r="AQ661" s="22"/>
      <c r="AR661" s="22"/>
      <c r="AS661" s="22"/>
      <c r="AT661" s="22"/>
      <c r="AU661" s="22"/>
      <c r="AV661" s="22"/>
      <c r="AW661" s="22"/>
      <c r="AX661" s="22"/>
      <c r="AY661" s="22"/>
      <c r="AZ661" s="22"/>
      <c r="BA661" s="22"/>
    </row>
    <row r="662">
      <c r="A662" s="22"/>
      <c r="B662" s="22"/>
      <c r="C662" s="22"/>
      <c r="D662" s="22"/>
      <c r="E662" s="22"/>
      <c r="F662" s="22"/>
      <c r="G662" s="22"/>
      <c r="H662" s="752"/>
      <c r="I662" s="22"/>
      <c r="J662" s="22"/>
      <c r="K662" s="22"/>
      <c r="L662" s="754"/>
      <c r="M662" s="22"/>
      <c r="N662" s="22"/>
      <c r="O662" s="22"/>
      <c r="P662" s="22"/>
      <c r="Q662" s="22"/>
      <c r="R662" s="22"/>
      <c r="S662" s="22"/>
      <c r="T662" s="22"/>
      <c r="U662" s="22"/>
      <c r="V662" s="22"/>
      <c r="W662" s="22"/>
      <c r="X662" s="22"/>
      <c r="Y662" s="22"/>
      <c r="Z662" s="22"/>
      <c r="AA662" s="22"/>
      <c r="AB662" s="22"/>
      <c r="AC662" s="22"/>
      <c r="AD662" s="22"/>
      <c r="AE662" s="22"/>
      <c r="AF662" s="22"/>
      <c r="AG662" s="22"/>
      <c r="AH662" s="22"/>
      <c r="AJ662" s="22"/>
      <c r="AK662" s="22"/>
      <c r="AL662" s="22"/>
      <c r="AM662" s="22"/>
      <c r="AN662" s="22"/>
      <c r="AO662" s="22"/>
      <c r="AP662" s="22"/>
      <c r="AQ662" s="22"/>
      <c r="AR662" s="22"/>
      <c r="AS662" s="22"/>
      <c r="AT662" s="22"/>
      <c r="AU662" s="22"/>
      <c r="AV662" s="22"/>
      <c r="AW662" s="22"/>
      <c r="AX662" s="22"/>
      <c r="AY662" s="22"/>
      <c r="AZ662" s="22"/>
      <c r="BA662" s="22"/>
    </row>
    <row r="663">
      <c r="A663" s="22"/>
      <c r="B663" s="22"/>
      <c r="C663" s="22"/>
      <c r="D663" s="22"/>
      <c r="E663" s="22"/>
      <c r="F663" s="22"/>
      <c r="G663" s="22"/>
      <c r="H663" s="752"/>
      <c r="I663" s="22"/>
      <c r="J663" s="22"/>
      <c r="K663" s="22"/>
      <c r="L663" s="754"/>
      <c r="M663" s="22"/>
      <c r="N663" s="22"/>
      <c r="O663" s="22"/>
      <c r="P663" s="22"/>
      <c r="Q663" s="22"/>
      <c r="R663" s="22"/>
      <c r="S663" s="22"/>
      <c r="T663" s="22"/>
      <c r="U663" s="22"/>
      <c r="V663" s="22"/>
      <c r="W663" s="22"/>
      <c r="X663" s="22"/>
      <c r="Y663" s="22"/>
      <c r="Z663" s="22"/>
      <c r="AA663" s="22"/>
      <c r="AB663" s="22"/>
      <c r="AC663" s="22"/>
      <c r="AD663" s="22"/>
      <c r="AE663" s="22"/>
      <c r="AF663" s="22"/>
      <c r="AG663" s="22"/>
      <c r="AH663" s="22"/>
      <c r="AJ663" s="22"/>
      <c r="AK663" s="22"/>
      <c r="AL663" s="22"/>
      <c r="AM663" s="22"/>
      <c r="AN663" s="22"/>
      <c r="AO663" s="22"/>
      <c r="AP663" s="22"/>
      <c r="AQ663" s="22"/>
      <c r="AR663" s="22"/>
      <c r="AS663" s="22"/>
      <c r="AT663" s="22"/>
      <c r="AU663" s="22"/>
      <c r="AV663" s="22"/>
      <c r="AW663" s="22"/>
      <c r="AX663" s="22"/>
      <c r="AY663" s="22"/>
      <c r="AZ663" s="22"/>
      <c r="BA663" s="22"/>
    </row>
    <row r="664">
      <c r="A664" s="22"/>
      <c r="B664" s="22"/>
      <c r="C664" s="22"/>
      <c r="D664" s="22"/>
      <c r="E664" s="22"/>
      <c r="F664" s="22"/>
      <c r="G664" s="22"/>
      <c r="H664" s="752"/>
      <c r="I664" s="22"/>
      <c r="J664" s="22"/>
      <c r="K664" s="22"/>
      <c r="L664" s="754"/>
      <c r="M664" s="22"/>
      <c r="N664" s="22"/>
      <c r="O664" s="22"/>
      <c r="P664" s="22"/>
      <c r="Q664" s="22"/>
      <c r="R664" s="22"/>
      <c r="S664" s="22"/>
      <c r="T664" s="22"/>
      <c r="U664" s="22"/>
      <c r="V664" s="22"/>
      <c r="W664" s="22"/>
      <c r="X664" s="22"/>
      <c r="Y664" s="22"/>
      <c r="Z664" s="22"/>
      <c r="AA664" s="22"/>
      <c r="AB664" s="22"/>
      <c r="AC664" s="22"/>
      <c r="AD664" s="22"/>
      <c r="AE664" s="22"/>
      <c r="AF664" s="22"/>
      <c r="AG664" s="22"/>
      <c r="AH664" s="22"/>
      <c r="AJ664" s="22"/>
      <c r="AK664" s="22"/>
      <c r="AL664" s="22"/>
      <c r="AM664" s="22"/>
      <c r="AN664" s="22"/>
      <c r="AO664" s="22"/>
      <c r="AP664" s="22"/>
      <c r="AQ664" s="22"/>
      <c r="AR664" s="22"/>
      <c r="AS664" s="22"/>
      <c r="AT664" s="22"/>
      <c r="AU664" s="22"/>
      <c r="AV664" s="22"/>
      <c r="AW664" s="22"/>
      <c r="AX664" s="22"/>
      <c r="AY664" s="22"/>
      <c r="AZ664" s="22"/>
      <c r="BA664" s="22"/>
    </row>
    <row r="665">
      <c r="A665" s="22"/>
      <c r="B665" s="22"/>
      <c r="C665" s="22"/>
      <c r="D665" s="22"/>
      <c r="E665" s="22"/>
      <c r="F665" s="22"/>
      <c r="G665" s="22"/>
      <c r="H665" s="752"/>
      <c r="I665" s="22"/>
      <c r="J665" s="22"/>
      <c r="K665" s="22"/>
      <c r="L665" s="754"/>
      <c r="M665" s="22"/>
      <c r="N665" s="22"/>
      <c r="O665" s="22"/>
      <c r="P665" s="22"/>
      <c r="Q665" s="22"/>
      <c r="R665" s="22"/>
      <c r="S665" s="22"/>
      <c r="T665" s="22"/>
      <c r="U665" s="22"/>
      <c r="V665" s="22"/>
      <c r="W665" s="22"/>
      <c r="X665" s="22"/>
      <c r="Y665" s="22"/>
      <c r="Z665" s="22"/>
      <c r="AA665" s="22"/>
      <c r="AB665" s="22"/>
      <c r="AC665" s="22"/>
      <c r="AD665" s="22"/>
      <c r="AE665" s="22"/>
      <c r="AF665" s="22"/>
      <c r="AG665" s="22"/>
      <c r="AH665" s="22"/>
      <c r="AJ665" s="22"/>
      <c r="AK665" s="22"/>
      <c r="AL665" s="22"/>
      <c r="AM665" s="22"/>
      <c r="AN665" s="22"/>
      <c r="AO665" s="22"/>
      <c r="AP665" s="22"/>
      <c r="AQ665" s="22"/>
      <c r="AR665" s="22"/>
      <c r="AS665" s="22"/>
      <c r="AT665" s="22"/>
      <c r="AU665" s="22"/>
      <c r="AV665" s="22"/>
      <c r="AW665" s="22"/>
      <c r="AX665" s="22"/>
      <c r="AY665" s="22"/>
      <c r="AZ665" s="22"/>
      <c r="BA665" s="22"/>
    </row>
    <row r="666">
      <c r="A666" s="22"/>
      <c r="B666" s="22"/>
      <c r="C666" s="22"/>
      <c r="D666" s="22"/>
      <c r="E666" s="22"/>
      <c r="F666" s="22"/>
      <c r="G666" s="22"/>
      <c r="H666" s="752"/>
      <c r="I666" s="22"/>
      <c r="J666" s="22"/>
      <c r="K666" s="22"/>
      <c r="L666" s="754"/>
      <c r="M666" s="22"/>
      <c r="N666" s="22"/>
      <c r="O666" s="22"/>
      <c r="P666" s="22"/>
      <c r="Q666" s="22"/>
      <c r="R666" s="22"/>
      <c r="S666" s="22"/>
      <c r="T666" s="22"/>
      <c r="U666" s="22"/>
      <c r="V666" s="22"/>
      <c r="W666" s="22"/>
      <c r="X666" s="22"/>
      <c r="Y666" s="22"/>
      <c r="Z666" s="22"/>
      <c r="AA666" s="22"/>
      <c r="AB666" s="22"/>
      <c r="AC666" s="22"/>
      <c r="AD666" s="22"/>
      <c r="AE666" s="22"/>
      <c r="AF666" s="22"/>
      <c r="AG666" s="22"/>
      <c r="AH666" s="22"/>
      <c r="AJ666" s="22"/>
      <c r="AK666" s="22"/>
      <c r="AL666" s="22"/>
      <c r="AM666" s="22"/>
      <c r="AN666" s="22"/>
      <c r="AO666" s="22"/>
      <c r="AP666" s="22"/>
      <c r="AQ666" s="22"/>
      <c r="AR666" s="22"/>
      <c r="AS666" s="22"/>
      <c r="AT666" s="22"/>
      <c r="AU666" s="22"/>
      <c r="AV666" s="22"/>
      <c r="AW666" s="22"/>
      <c r="AX666" s="22"/>
      <c r="AY666" s="22"/>
      <c r="AZ666" s="22"/>
      <c r="BA666" s="22"/>
    </row>
    <row r="667">
      <c r="A667" s="22"/>
      <c r="B667" s="22"/>
      <c r="C667" s="22"/>
      <c r="D667" s="22"/>
      <c r="E667" s="22"/>
      <c r="F667" s="22"/>
      <c r="G667" s="22"/>
      <c r="H667" s="752"/>
      <c r="I667" s="22"/>
      <c r="J667" s="22"/>
      <c r="K667" s="22"/>
      <c r="L667" s="754"/>
      <c r="M667" s="22"/>
      <c r="N667" s="22"/>
      <c r="O667" s="22"/>
      <c r="P667" s="22"/>
      <c r="Q667" s="22"/>
      <c r="R667" s="22"/>
      <c r="S667" s="22"/>
      <c r="T667" s="22"/>
      <c r="U667" s="22"/>
      <c r="V667" s="22"/>
      <c r="W667" s="22"/>
      <c r="X667" s="22"/>
      <c r="Y667" s="22"/>
      <c r="Z667" s="22"/>
      <c r="AA667" s="22"/>
      <c r="AB667" s="22"/>
      <c r="AC667" s="22"/>
      <c r="AD667" s="22"/>
      <c r="AE667" s="22"/>
      <c r="AF667" s="22"/>
      <c r="AG667" s="22"/>
      <c r="AH667" s="22"/>
      <c r="AJ667" s="22"/>
      <c r="AK667" s="22"/>
      <c r="AL667" s="22"/>
      <c r="AM667" s="22"/>
      <c r="AN667" s="22"/>
      <c r="AO667" s="22"/>
      <c r="AP667" s="22"/>
      <c r="AQ667" s="22"/>
      <c r="AR667" s="22"/>
      <c r="AS667" s="22"/>
      <c r="AT667" s="22"/>
      <c r="AU667" s="22"/>
      <c r="AV667" s="22"/>
      <c r="AW667" s="22"/>
      <c r="AX667" s="22"/>
      <c r="AY667" s="22"/>
      <c r="AZ667" s="22"/>
      <c r="BA667" s="22"/>
    </row>
    <row r="668">
      <c r="A668" s="22"/>
      <c r="B668" s="22"/>
      <c r="C668" s="22"/>
      <c r="D668" s="22"/>
      <c r="E668" s="22"/>
      <c r="F668" s="22"/>
      <c r="G668" s="22"/>
      <c r="H668" s="752"/>
      <c r="I668" s="22"/>
      <c r="J668" s="22"/>
      <c r="K668" s="22"/>
      <c r="L668" s="754"/>
      <c r="M668" s="22"/>
      <c r="N668" s="22"/>
      <c r="O668" s="22"/>
      <c r="P668" s="22"/>
      <c r="Q668" s="22"/>
      <c r="R668" s="22"/>
      <c r="S668" s="22"/>
      <c r="T668" s="22"/>
      <c r="U668" s="22"/>
      <c r="V668" s="22"/>
      <c r="W668" s="22"/>
      <c r="X668" s="22"/>
      <c r="Y668" s="22"/>
      <c r="Z668" s="22"/>
      <c r="AA668" s="22"/>
      <c r="AB668" s="22"/>
      <c r="AC668" s="22"/>
      <c r="AD668" s="22"/>
      <c r="AE668" s="22"/>
      <c r="AF668" s="22"/>
      <c r="AG668" s="22"/>
      <c r="AH668" s="22"/>
      <c r="AJ668" s="22"/>
      <c r="AK668" s="22"/>
      <c r="AL668" s="22"/>
      <c r="AM668" s="22"/>
      <c r="AN668" s="22"/>
      <c r="AO668" s="22"/>
      <c r="AP668" s="22"/>
      <c r="AQ668" s="22"/>
      <c r="AR668" s="22"/>
      <c r="AS668" s="22"/>
      <c r="AT668" s="22"/>
      <c r="AU668" s="22"/>
      <c r="AV668" s="22"/>
      <c r="AW668" s="22"/>
      <c r="AX668" s="22"/>
      <c r="AY668" s="22"/>
      <c r="AZ668" s="22"/>
      <c r="BA668" s="22"/>
    </row>
    <row r="669">
      <c r="A669" s="22"/>
      <c r="B669" s="22"/>
      <c r="C669" s="22"/>
      <c r="D669" s="22"/>
      <c r="E669" s="22"/>
      <c r="F669" s="22"/>
      <c r="G669" s="22"/>
      <c r="H669" s="752"/>
      <c r="I669" s="22"/>
      <c r="J669" s="22"/>
      <c r="K669" s="22"/>
      <c r="L669" s="754"/>
      <c r="M669" s="22"/>
      <c r="N669" s="22"/>
      <c r="O669" s="22"/>
      <c r="P669" s="22"/>
      <c r="Q669" s="22"/>
      <c r="R669" s="22"/>
      <c r="S669" s="22"/>
      <c r="T669" s="22"/>
      <c r="U669" s="22"/>
      <c r="V669" s="22"/>
      <c r="W669" s="22"/>
      <c r="X669" s="22"/>
      <c r="Y669" s="22"/>
      <c r="Z669" s="22"/>
      <c r="AA669" s="22"/>
      <c r="AB669" s="22"/>
      <c r="AC669" s="22"/>
      <c r="AD669" s="22"/>
      <c r="AE669" s="22"/>
      <c r="AF669" s="22"/>
      <c r="AG669" s="22"/>
      <c r="AH669" s="22"/>
      <c r="AJ669" s="22"/>
      <c r="AK669" s="22"/>
      <c r="AL669" s="22"/>
      <c r="AM669" s="22"/>
      <c r="AN669" s="22"/>
      <c r="AO669" s="22"/>
      <c r="AP669" s="22"/>
      <c r="AQ669" s="22"/>
      <c r="AR669" s="22"/>
      <c r="AS669" s="22"/>
      <c r="AT669" s="22"/>
      <c r="AU669" s="22"/>
      <c r="AV669" s="22"/>
      <c r="AW669" s="22"/>
      <c r="AX669" s="22"/>
      <c r="AY669" s="22"/>
      <c r="AZ669" s="22"/>
      <c r="BA669" s="22"/>
    </row>
    <row r="670">
      <c r="A670" s="22"/>
      <c r="B670" s="22"/>
      <c r="C670" s="22"/>
      <c r="D670" s="22"/>
      <c r="E670" s="22"/>
      <c r="F670" s="22"/>
      <c r="G670" s="22"/>
      <c r="H670" s="752"/>
      <c r="I670" s="22"/>
      <c r="J670" s="22"/>
      <c r="K670" s="22"/>
      <c r="L670" s="754"/>
      <c r="M670" s="22"/>
      <c r="N670" s="22"/>
      <c r="O670" s="22"/>
      <c r="P670" s="22"/>
      <c r="Q670" s="22"/>
      <c r="R670" s="22"/>
      <c r="S670" s="22"/>
      <c r="T670" s="22"/>
      <c r="U670" s="22"/>
      <c r="V670" s="22"/>
      <c r="W670" s="22"/>
      <c r="X670" s="22"/>
      <c r="Y670" s="22"/>
      <c r="Z670" s="22"/>
      <c r="AA670" s="22"/>
      <c r="AB670" s="22"/>
      <c r="AC670" s="22"/>
      <c r="AD670" s="22"/>
      <c r="AE670" s="22"/>
      <c r="AF670" s="22"/>
      <c r="AG670" s="22"/>
      <c r="AH670" s="22"/>
      <c r="AJ670" s="22"/>
      <c r="AK670" s="22"/>
      <c r="AL670" s="22"/>
      <c r="AM670" s="22"/>
      <c r="AN670" s="22"/>
      <c r="AO670" s="22"/>
      <c r="AP670" s="22"/>
      <c r="AQ670" s="22"/>
      <c r="AR670" s="22"/>
      <c r="AS670" s="22"/>
      <c r="AT670" s="22"/>
      <c r="AU670" s="22"/>
      <c r="AV670" s="22"/>
      <c r="AW670" s="22"/>
      <c r="AX670" s="22"/>
      <c r="AY670" s="22"/>
      <c r="AZ670" s="22"/>
      <c r="BA670" s="22"/>
    </row>
    <row r="671">
      <c r="A671" s="22"/>
      <c r="B671" s="22"/>
      <c r="C671" s="22"/>
      <c r="D671" s="22"/>
      <c r="E671" s="22"/>
      <c r="F671" s="22"/>
      <c r="G671" s="22"/>
      <c r="H671" s="752"/>
      <c r="I671" s="22"/>
      <c r="J671" s="22"/>
      <c r="K671" s="22"/>
      <c r="L671" s="754"/>
      <c r="M671" s="22"/>
      <c r="N671" s="22"/>
      <c r="O671" s="22"/>
      <c r="P671" s="22"/>
      <c r="Q671" s="22"/>
      <c r="R671" s="22"/>
      <c r="S671" s="22"/>
      <c r="T671" s="22"/>
      <c r="U671" s="22"/>
      <c r="V671" s="22"/>
      <c r="W671" s="22"/>
      <c r="X671" s="22"/>
      <c r="Y671" s="22"/>
      <c r="Z671" s="22"/>
      <c r="AA671" s="22"/>
      <c r="AB671" s="22"/>
      <c r="AC671" s="22"/>
      <c r="AD671" s="22"/>
      <c r="AE671" s="22"/>
      <c r="AF671" s="22"/>
      <c r="AG671" s="22"/>
      <c r="AH671" s="22"/>
      <c r="AJ671" s="22"/>
      <c r="AK671" s="22"/>
      <c r="AL671" s="22"/>
      <c r="AM671" s="22"/>
      <c r="AN671" s="22"/>
      <c r="AO671" s="22"/>
      <c r="AP671" s="22"/>
      <c r="AQ671" s="22"/>
      <c r="AR671" s="22"/>
      <c r="AS671" s="22"/>
      <c r="AT671" s="22"/>
      <c r="AU671" s="22"/>
      <c r="AV671" s="22"/>
      <c r="AW671" s="22"/>
      <c r="AX671" s="22"/>
      <c r="AY671" s="22"/>
      <c r="AZ671" s="22"/>
      <c r="BA671" s="22"/>
    </row>
    <row r="672">
      <c r="A672" s="22"/>
      <c r="B672" s="22"/>
      <c r="C672" s="22"/>
      <c r="D672" s="22"/>
      <c r="E672" s="22"/>
      <c r="F672" s="22"/>
      <c r="G672" s="22"/>
      <c r="H672" s="752"/>
      <c r="I672" s="22"/>
      <c r="J672" s="22"/>
      <c r="K672" s="22"/>
      <c r="L672" s="754"/>
      <c r="M672" s="22"/>
      <c r="N672" s="22"/>
      <c r="O672" s="22"/>
      <c r="P672" s="22"/>
      <c r="Q672" s="22"/>
      <c r="R672" s="22"/>
      <c r="S672" s="22"/>
      <c r="T672" s="22"/>
      <c r="U672" s="22"/>
      <c r="V672" s="22"/>
      <c r="W672" s="22"/>
      <c r="X672" s="22"/>
      <c r="Y672" s="22"/>
      <c r="Z672" s="22"/>
      <c r="AA672" s="22"/>
      <c r="AB672" s="22"/>
      <c r="AC672" s="22"/>
      <c r="AD672" s="22"/>
      <c r="AE672" s="22"/>
      <c r="AF672" s="22"/>
      <c r="AG672" s="22"/>
      <c r="AH672" s="22"/>
      <c r="AJ672" s="22"/>
      <c r="AK672" s="22"/>
      <c r="AL672" s="22"/>
      <c r="AM672" s="22"/>
      <c r="AN672" s="22"/>
      <c r="AO672" s="22"/>
      <c r="AP672" s="22"/>
      <c r="AQ672" s="22"/>
      <c r="AR672" s="22"/>
      <c r="AS672" s="22"/>
      <c r="AT672" s="22"/>
      <c r="AU672" s="22"/>
      <c r="AV672" s="22"/>
      <c r="AW672" s="22"/>
      <c r="AX672" s="22"/>
      <c r="AY672" s="22"/>
      <c r="AZ672" s="22"/>
      <c r="BA672" s="22"/>
    </row>
    <row r="673">
      <c r="A673" s="22"/>
      <c r="B673" s="22"/>
      <c r="C673" s="22"/>
      <c r="D673" s="22"/>
      <c r="E673" s="22"/>
      <c r="F673" s="22"/>
      <c r="G673" s="22"/>
      <c r="H673" s="752"/>
      <c r="I673" s="22"/>
      <c r="J673" s="22"/>
      <c r="K673" s="22"/>
      <c r="L673" s="754"/>
      <c r="M673" s="22"/>
      <c r="N673" s="22"/>
      <c r="O673" s="22"/>
      <c r="P673" s="22"/>
      <c r="Q673" s="22"/>
      <c r="R673" s="22"/>
      <c r="S673" s="22"/>
      <c r="T673" s="22"/>
      <c r="U673" s="22"/>
      <c r="V673" s="22"/>
      <c r="W673" s="22"/>
      <c r="X673" s="22"/>
      <c r="Y673" s="22"/>
      <c r="Z673" s="22"/>
      <c r="AA673" s="22"/>
      <c r="AB673" s="22"/>
      <c r="AC673" s="22"/>
      <c r="AD673" s="22"/>
      <c r="AE673" s="22"/>
      <c r="AF673" s="22"/>
      <c r="AG673" s="22"/>
      <c r="AH673" s="22"/>
      <c r="AJ673" s="22"/>
      <c r="AK673" s="22"/>
      <c r="AL673" s="22"/>
      <c r="AM673" s="22"/>
      <c r="AN673" s="22"/>
      <c r="AO673" s="22"/>
      <c r="AP673" s="22"/>
      <c r="AQ673" s="22"/>
      <c r="AR673" s="22"/>
      <c r="AS673" s="22"/>
      <c r="AT673" s="22"/>
      <c r="AU673" s="22"/>
      <c r="AV673" s="22"/>
      <c r="AW673" s="22"/>
      <c r="AX673" s="22"/>
      <c r="AY673" s="22"/>
      <c r="AZ673" s="22"/>
      <c r="BA673" s="22"/>
    </row>
    <row r="674">
      <c r="A674" s="22"/>
      <c r="B674" s="22"/>
      <c r="C674" s="22"/>
      <c r="D674" s="22"/>
      <c r="E674" s="22"/>
      <c r="F674" s="22"/>
      <c r="G674" s="22"/>
      <c r="H674" s="752"/>
      <c r="I674" s="22"/>
      <c r="J674" s="22"/>
      <c r="K674" s="22"/>
      <c r="L674" s="754"/>
      <c r="M674" s="22"/>
      <c r="N674" s="22"/>
      <c r="O674" s="22"/>
      <c r="P674" s="22"/>
      <c r="Q674" s="22"/>
      <c r="R674" s="22"/>
      <c r="S674" s="22"/>
      <c r="T674" s="22"/>
      <c r="U674" s="22"/>
      <c r="V674" s="22"/>
      <c r="W674" s="22"/>
      <c r="X674" s="22"/>
      <c r="Y674" s="22"/>
      <c r="Z674" s="22"/>
      <c r="AA674" s="22"/>
      <c r="AB674" s="22"/>
      <c r="AC674" s="22"/>
      <c r="AD674" s="22"/>
      <c r="AE674" s="22"/>
      <c r="AF674" s="22"/>
      <c r="AG674" s="22"/>
      <c r="AH674" s="22"/>
      <c r="AJ674" s="22"/>
      <c r="AK674" s="22"/>
      <c r="AL674" s="22"/>
      <c r="AM674" s="22"/>
      <c r="AN674" s="22"/>
      <c r="AO674" s="22"/>
      <c r="AP674" s="22"/>
      <c r="AQ674" s="22"/>
      <c r="AR674" s="22"/>
      <c r="AS674" s="22"/>
      <c r="AT674" s="22"/>
      <c r="AU674" s="22"/>
      <c r="AV674" s="22"/>
      <c r="AW674" s="22"/>
      <c r="AX674" s="22"/>
      <c r="AY674" s="22"/>
      <c r="AZ674" s="22"/>
      <c r="BA674" s="22"/>
    </row>
    <row r="675">
      <c r="A675" s="22"/>
      <c r="B675" s="22"/>
      <c r="C675" s="22"/>
      <c r="D675" s="22"/>
      <c r="E675" s="22"/>
      <c r="F675" s="22"/>
      <c r="G675" s="22"/>
      <c r="H675" s="752"/>
      <c r="I675" s="22"/>
      <c r="J675" s="22"/>
      <c r="K675" s="22"/>
      <c r="L675" s="754"/>
      <c r="M675" s="22"/>
      <c r="N675" s="22"/>
      <c r="O675" s="22"/>
      <c r="P675" s="22"/>
      <c r="Q675" s="22"/>
      <c r="R675" s="22"/>
      <c r="S675" s="22"/>
      <c r="T675" s="22"/>
      <c r="U675" s="22"/>
      <c r="V675" s="22"/>
      <c r="W675" s="22"/>
      <c r="X675" s="22"/>
      <c r="Y675" s="22"/>
      <c r="Z675" s="22"/>
      <c r="AA675" s="22"/>
      <c r="AB675" s="22"/>
      <c r="AC675" s="22"/>
      <c r="AD675" s="22"/>
      <c r="AE675" s="22"/>
      <c r="AF675" s="22"/>
      <c r="AG675" s="22"/>
      <c r="AH675" s="22"/>
      <c r="AJ675" s="22"/>
      <c r="AK675" s="22"/>
      <c r="AL675" s="22"/>
      <c r="AM675" s="22"/>
      <c r="AN675" s="22"/>
      <c r="AO675" s="22"/>
      <c r="AP675" s="22"/>
      <c r="AQ675" s="22"/>
      <c r="AR675" s="22"/>
      <c r="AS675" s="22"/>
      <c r="AT675" s="22"/>
      <c r="AU675" s="22"/>
      <c r="AV675" s="22"/>
      <c r="AW675" s="22"/>
      <c r="AX675" s="22"/>
      <c r="AY675" s="22"/>
      <c r="AZ675" s="22"/>
      <c r="BA675" s="22"/>
    </row>
    <row r="676">
      <c r="A676" s="22"/>
      <c r="B676" s="22"/>
      <c r="C676" s="22"/>
      <c r="D676" s="22"/>
      <c r="E676" s="22"/>
      <c r="F676" s="22"/>
      <c r="G676" s="22"/>
      <c r="H676" s="752"/>
      <c r="I676" s="22"/>
      <c r="J676" s="22"/>
      <c r="K676" s="22"/>
      <c r="L676" s="754"/>
      <c r="M676" s="22"/>
      <c r="N676" s="22"/>
      <c r="O676" s="22"/>
      <c r="P676" s="22"/>
      <c r="Q676" s="22"/>
      <c r="R676" s="22"/>
      <c r="S676" s="22"/>
      <c r="T676" s="22"/>
      <c r="U676" s="22"/>
      <c r="V676" s="22"/>
      <c r="W676" s="22"/>
      <c r="X676" s="22"/>
      <c r="Y676" s="22"/>
      <c r="Z676" s="22"/>
      <c r="AA676" s="22"/>
      <c r="AB676" s="22"/>
      <c r="AC676" s="22"/>
      <c r="AD676" s="22"/>
      <c r="AE676" s="22"/>
      <c r="AF676" s="22"/>
      <c r="AG676" s="22"/>
      <c r="AH676" s="22"/>
      <c r="AJ676" s="22"/>
      <c r="AK676" s="22"/>
      <c r="AL676" s="22"/>
      <c r="AM676" s="22"/>
      <c r="AN676" s="22"/>
      <c r="AO676" s="22"/>
      <c r="AP676" s="22"/>
      <c r="AQ676" s="22"/>
      <c r="AR676" s="22"/>
      <c r="AS676" s="22"/>
      <c r="AT676" s="22"/>
      <c r="AU676" s="22"/>
      <c r="AV676" s="22"/>
      <c r="AW676" s="22"/>
      <c r="AX676" s="22"/>
      <c r="AY676" s="22"/>
      <c r="AZ676" s="22"/>
      <c r="BA676" s="22"/>
    </row>
    <row r="677">
      <c r="A677" s="22"/>
      <c r="B677" s="22"/>
      <c r="C677" s="22"/>
      <c r="D677" s="22"/>
      <c r="E677" s="22"/>
      <c r="F677" s="22"/>
      <c r="G677" s="22"/>
      <c r="H677" s="752"/>
      <c r="I677" s="22"/>
      <c r="J677" s="22"/>
      <c r="K677" s="22"/>
      <c r="L677" s="754"/>
      <c r="M677" s="22"/>
      <c r="N677" s="22"/>
      <c r="O677" s="22"/>
      <c r="P677" s="22"/>
      <c r="Q677" s="22"/>
      <c r="R677" s="22"/>
      <c r="S677" s="22"/>
      <c r="T677" s="22"/>
      <c r="U677" s="22"/>
      <c r="V677" s="22"/>
      <c r="W677" s="22"/>
      <c r="X677" s="22"/>
      <c r="Y677" s="22"/>
      <c r="Z677" s="22"/>
      <c r="AA677" s="22"/>
      <c r="AB677" s="22"/>
      <c r="AC677" s="22"/>
      <c r="AD677" s="22"/>
      <c r="AE677" s="22"/>
      <c r="AF677" s="22"/>
      <c r="AG677" s="22"/>
      <c r="AH677" s="22"/>
      <c r="AJ677" s="22"/>
      <c r="AK677" s="22"/>
      <c r="AL677" s="22"/>
      <c r="AM677" s="22"/>
      <c r="AN677" s="22"/>
      <c r="AO677" s="22"/>
      <c r="AP677" s="22"/>
      <c r="AQ677" s="22"/>
      <c r="AR677" s="22"/>
      <c r="AS677" s="22"/>
      <c r="AT677" s="22"/>
      <c r="AU677" s="22"/>
      <c r="AV677" s="22"/>
      <c r="AW677" s="22"/>
      <c r="AX677" s="22"/>
      <c r="AY677" s="22"/>
      <c r="AZ677" s="22"/>
      <c r="BA677" s="22"/>
    </row>
    <row r="678">
      <c r="A678" s="22"/>
      <c r="B678" s="22"/>
      <c r="C678" s="22"/>
      <c r="D678" s="22"/>
      <c r="E678" s="22"/>
      <c r="F678" s="22"/>
      <c r="G678" s="22"/>
      <c r="H678" s="752"/>
      <c r="I678" s="22"/>
      <c r="J678" s="22"/>
      <c r="K678" s="22"/>
      <c r="L678" s="754"/>
      <c r="M678" s="22"/>
      <c r="N678" s="22"/>
      <c r="O678" s="22"/>
      <c r="P678" s="22"/>
      <c r="Q678" s="22"/>
      <c r="R678" s="22"/>
      <c r="S678" s="22"/>
      <c r="T678" s="22"/>
      <c r="U678" s="22"/>
      <c r="V678" s="22"/>
      <c r="W678" s="22"/>
      <c r="X678" s="22"/>
      <c r="Y678" s="22"/>
      <c r="Z678" s="22"/>
      <c r="AA678" s="22"/>
      <c r="AB678" s="22"/>
      <c r="AC678" s="22"/>
      <c r="AD678" s="22"/>
      <c r="AE678" s="22"/>
      <c r="AF678" s="22"/>
      <c r="AG678" s="22"/>
      <c r="AH678" s="22"/>
      <c r="AJ678" s="22"/>
      <c r="AK678" s="22"/>
      <c r="AL678" s="22"/>
      <c r="AM678" s="22"/>
      <c r="AN678" s="22"/>
      <c r="AO678" s="22"/>
      <c r="AP678" s="22"/>
      <c r="AQ678" s="22"/>
      <c r="AR678" s="22"/>
      <c r="AS678" s="22"/>
      <c r="AT678" s="22"/>
      <c r="AU678" s="22"/>
      <c r="AV678" s="22"/>
      <c r="AW678" s="22"/>
      <c r="AX678" s="22"/>
      <c r="AY678" s="22"/>
      <c r="AZ678" s="22"/>
      <c r="BA678" s="22"/>
    </row>
    <row r="679">
      <c r="A679" s="22"/>
      <c r="B679" s="22"/>
      <c r="C679" s="22"/>
      <c r="D679" s="22"/>
      <c r="E679" s="22"/>
      <c r="F679" s="22"/>
      <c r="G679" s="22"/>
      <c r="H679" s="752"/>
      <c r="I679" s="22"/>
      <c r="J679" s="22"/>
      <c r="K679" s="22"/>
      <c r="L679" s="754"/>
      <c r="M679" s="22"/>
      <c r="N679" s="22"/>
      <c r="O679" s="22"/>
      <c r="P679" s="22"/>
      <c r="Q679" s="22"/>
      <c r="R679" s="22"/>
      <c r="S679" s="22"/>
      <c r="T679" s="22"/>
      <c r="U679" s="22"/>
      <c r="V679" s="22"/>
      <c r="W679" s="22"/>
      <c r="X679" s="22"/>
      <c r="Y679" s="22"/>
      <c r="Z679" s="22"/>
      <c r="AA679" s="22"/>
      <c r="AB679" s="22"/>
      <c r="AC679" s="22"/>
      <c r="AD679" s="22"/>
      <c r="AE679" s="22"/>
      <c r="AF679" s="22"/>
      <c r="AG679" s="22"/>
      <c r="AH679" s="22"/>
      <c r="AJ679" s="22"/>
      <c r="AK679" s="22"/>
      <c r="AL679" s="22"/>
      <c r="AM679" s="22"/>
      <c r="AN679" s="22"/>
      <c r="AO679" s="22"/>
      <c r="AP679" s="22"/>
      <c r="AQ679" s="22"/>
      <c r="AR679" s="22"/>
      <c r="AS679" s="22"/>
      <c r="AT679" s="22"/>
      <c r="AU679" s="22"/>
      <c r="AV679" s="22"/>
      <c r="AW679" s="22"/>
      <c r="AX679" s="22"/>
      <c r="AY679" s="22"/>
      <c r="AZ679" s="22"/>
      <c r="BA679" s="22"/>
    </row>
    <row r="680">
      <c r="A680" s="22"/>
      <c r="B680" s="22"/>
      <c r="C680" s="22"/>
      <c r="D680" s="22"/>
      <c r="E680" s="22"/>
      <c r="F680" s="22"/>
      <c r="G680" s="22"/>
      <c r="H680" s="752"/>
      <c r="I680" s="22"/>
      <c r="J680" s="22"/>
      <c r="K680" s="22"/>
      <c r="L680" s="754"/>
      <c r="M680" s="22"/>
      <c r="N680" s="22"/>
      <c r="O680" s="22"/>
      <c r="P680" s="22"/>
      <c r="Q680" s="22"/>
      <c r="R680" s="22"/>
      <c r="S680" s="22"/>
      <c r="T680" s="22"/>
      <c r="U680" s="22"/>
      <c r="V680" s="22"/>
      <c r="W680" s="22"/>
      <c r="X680" s="22"/>
      <c r="Y680" s="22"/>
      <c r="Z680" s="22"/>
      <c r="AA680" s="22"/>
      <c r="AB680" s="22"/>
      <c r="AC680" s="22"/>
      <c r="AD680" s="22"/>
      <c r="AE680" s="22"/>
      <c r="AF680" s="22"/>
      <c r="AG680" s="22"/>
      <c r="AH680" s="22"/>
      <c r="AJ680" s="22"/>
      <c r="AK680" s="22"/>
      <c r="AL680" s="22"/>
      <c r="AM680" s="22"/>
      <c r="AN680" s="22"/>
      <c r="AO680" s="22"/>
      <c r="AP680" s="22"/>
      <c r="AQ680" s="22"/>
      <c r="AR680" s="22"/>
      <c r="AS680" s="22"/>
      <c r="AT680" s="22"/>
      <c r="AU680" s="22"/>
      <c r="AV680" s="22"/>
      <c r="AW680" s="22"/>
      <c r="AX680" s="22"/>
      <c r="AY680" s="22"/>
      <c r="AZ680" s="22"/>
      <c r="BA680" s="22"/>
    </row>
    <row r="681">
      <c r="A681" s="22"/>
      <c r="B681" s="22"/>
      <c r="C681" s="22"/>
      <c r="D681" s="22"/>
      <c r="E681" s="22"/>
      <c r="F681" s="22"/>
      <c r="G681" s="22"/>
      <c r="H681" s="752"/>
      <c r="I681" s="22"/>
      <c r="J681" s="22"/>
      <c r="K681" s="22"/>
      <c r="L681" s="754"/>
      <c r="M681" s="22"/>
      <c r="N681" s="22"/>
      <c r="O681" s="22"/>
      <c r="P681" s="22"/>
      <c r="Q681" s="22"/>
      <c r="R681" s="22"/>
      <c r="S681" s="22"/>
      <c r="T681" s="22"/>
      <c r="U681" s="22"/>
      <c r="V681" s="22"/>
      <c r="W681" s="22"/>
      <c r="X681" s="22"/>
      <c r="Y681" s="22"/>
      <c r="Z681" s="22"/>
      <c r="AA681" s="22"/>
      <c r="AB681" s="22"/>
      <c r="AC681" s="22"/>
      <c r="AD681" s="22"/>
      <c r="AE681" s="22"/>
      <c r="AF681" s="22"/>
      <c r="AG681" s="22"/>
      <c r="AH681" s="22"/>
      <c r="AJ681" s="22"/>
      <c r="AK681" s="22"/>
      <c r="AL681" s="22"/>
      <c r="AM681" s="22"/>
      <c r="AN681" s="22"/>
      <c r="AO681" s="22"/>
      <c r="AP681" s="22"/>
      <c r="AQ681" s="22"/>
      <c r="AR681" s="22"/>
      <c r="AS681" s="22"/>
      <c r="AT681" s="22"/>
      <c r="AU681" s="22"/>
      <c r="AV681" s="22"/>
      <c r="AW681" s="22"/>
      <c r="AX681" s="22"/>
      <c r="AY681" s="22"/>
      <c r="AZ681" s="22"/>
      <c r="BA681" s="22"/>
    </row>
    <row r="682">
      <c r="A682" s="22"/>
      <c r="B682" s="22"/>
      <c r="C682" s="22"/>
      <c r="D682" s="22"/>
      <c r="E682" s="22"/>
      <c r="F682" s="22"/>
      <c r="G682" s="22"/>
      <c r="H682" s="752"/>
      <c r="I682" s="22"/>
      <c r="J682" s="22"/>
      <c r="K682" s="22"/>
      <c r="L682" s="754"/>
      <c r="M682" s="22"/>
      <c r="N682" s="22"/>
      <c r="O682" s="22"/>
      <c r="P682" s="22"/>
      <c r="Q682" s="22"/>
      <c r="R682" s="22"/>
      <c r="S682" s="22"/>
      <c r="T682" s="22"/>
      <c r="U682" s="22"/>
      <c r="V682" s="22"/>
      <c r="W682" s="22"/>
      <c r="X682" s="22"/>
      <c r="Y682" s="22"/>
      <c r="Z682" s="22"/>
      <c r="AA682" s="22"/>
      <c r="AB682" s="22"/>
      <c r="AC682" s="22"/>
      <c r="AD682" s="22"/>
      <c r="AE682" s="22"/>
      <c r="AF682" s="22"/>
      <c r="AG682" s="22"/>
      <c r="AH682" s="22"/>
      <c r="AJ682" s="22"/>
      <c r="AK682" s="22"/>
      <c r="AL682" s="22"/>
      <c r="AM682" s="22"/>
      <c r="AN682" s="22"/>
      <c r="AO682" s="22"/>
      <c r="AP682" s="22"/>
      <c r="AQ682" s="22"/>
      <c r="AR682" s="22"/>
      <c r="AS682" s="22"/>
      <c r="AT682" s="22"/>
      <c r="AU682" s="22"/>
      <c r="AV682" s="22"/>
      <c r="AW682" s="22"/>
      <c r="AX682" s="22"/>
      <c r="AY682" s="22"/>
      <c r="AZ682" s="22"/>
      <c r="BA682" s="22"/>
    </row>
    <row r="683">
      <c r="A683" s="22"/>
      <c r="B683" s="22"/>
      <c r="C683" s="22"/>
      <c r="D683" s="22"/>
      <c r="E683" s="22"/>
      <c r="F683" s="22"/>
      <c r="G683" s="22"/>
      <c r="H683" s="752"/>
      <c r="I683" s="22"/>
      <c r="J683" s="22"/>
      <c r="K683" s="22"/>
      <c r="L683" s="754"/>
      <c r="M683" s="22"/>
      <c r="N683" s="22"/>
      <c r="O683" s="22"/>
      <c r="P683" s="22"/>
      <c r="Q683" s="22"/>
      <c r="R683" s="22"/>
      <c r="S683" s="22"/>
      <c r="T683" s="22"/>
      <c r="U683" s="22"/>
      <c r="V683" s="22"/>
      <c r="W683" s="22"/>
      <c r="X683" s="22"/>
      <c r="Y683" s="22"/>
      <c r="Z683" s="22"/>
      <c r="AA683" s="22"/>
      <c r="AB683" s="22"/>
      <c r="AC683" s="22"/>
      <c r="AD683" s="22"/>
      <c r="AE683" s="22"/>
      <c r="AF683" s="22"/>
      <c r="AG683" s="22"/>
      <c r="AH683" s="22"/>
      <c r="AJ683" s="22"/>
      <c r="AK683" s="22"/>
      <c r="AL683" s="22"/>
      <c r="AM683" s="22"/>
      <c r="AN683" s="22"/>
      <c r="AO683" s="22"/>
      <c r="AP683" s="22"/>
      <c r="AQ683" s="22"/>
      <c r="AR683" s="22"/>
      <c r="AS683" s="22"/>
      <c r="AT683" s="22"/>
      <c r="AU683" s="22"/>
      <c r="AV683" s="22"/>
      <c r="AW683" s="22"/>
      <c r="AX683" s="22"/>
      <c r="AY683" s="22"/>
      <c r="AZ683" s="22"/>
      <c r="BA683" s="22"/>
    </row>
    <row r="684">
      <c r="A684" s="22"/>
      <c r="B684" s="22"/>
      <c r="C684" s="22"/>
      <c r="D684" s="22"/>
      <c r="E684" s="22"/>
      <c r="F684" s="22"/>
      <c r="G684" s="22"/>
      <c r="H684" s="752"/>
      <c r="I684" s="22"/>
      <c r="J684" s="22"/>
      <c r="K684" s="22"/>
      <c r="L684" s="754"/>
      <c r="M684" s="22"/>
      <c r="N684" s="22"/>
      <c r="O684" s="22"/>
      <c r="P684" s="22"/>
      <c r="Q684" s="22"/>
      <c r="R684" s="22"/>
      <c r="S684" s="22"/>
      <c r="T684" s="22"/>
      <c r="U684" s="22"/>
      <c r="V684" s="22"/>
      <c r="W684" s="22"/>
      <c r="X684" s="22"/>
      <c r="Y684" s="22"/>
      <c r="Z684" s="22"/>
      <c r="AA684" s="22"/>
      <c r="AB684" s="22"/>
      <c r="AC684" s="22"/>
      <c r="AD684" s="22"/>
      <c r="AE684" s="22"/>
      <c r="AF684" s="22"/>
      <c r="AG684" s="22"/>
      <c r="AH684" s="22"/>
      <c r="AJ684" s="22"/>
      <c r="AK684" s="22"/>
      <c r="AL684" s="22"/>
      <c r="AM684" s="22"/>
      <c r="AN684" s="22"/>
      <c r="AO684" s="22"/>
      <c r="AP684" s="22"/>
      <c r="AQ684" s="22"/>
      <c r="AR684" s="22"/>
      <c r="AS684" s="22"/>
      <c r="AT684" s="22"/>
      <c r="AU684" s="22"/>
      <c r="AV684" s="22"/>
      <c r="AW684" s="22"/>
      <c r="AX684" s="22"/>
      <c r="AY684" s="22"/>
      <c r="AZ684" s="22"/>
      <c r="BA684" s="22"/>
    </row>
    <row r="685">
      <c r="A685" s="22"/>
      <c r="B685" s="22"/>
      <c r="C685" s="22"/>
      <c r="D685" s="22"/>
      <c r="E685" s="22"/>
      <c r="F685" s="22"/>
      <c r="G685" s="22"/>
      <c r="H685" s="752"/>
      <c r="I685" s="22"/>
      <c r="J685" s="22"/>
      <c r="K685" s="22"/>
      <c r="L685" s="754"/>
      <c r="M685" s="22"/>
      <c r="N685" s="22"/>
      <c r="O685" s="22"/>
      <c r="P685" s="22"/>
      <c r="Q685" s="22"/>
      <c r="R685" s="22"/>
      <c r="S685" s="22"/>
      <c r="T685" s="22"/>
      <c r="U685" s="22"/>
      <c r="V685" s="22"/>
      <c r="W685" s="22"/>
      <c r="X685" s="22"/>
      <c r="Y685" s="22"/>
      <c r="Z685" s="22"/>
      <c r="AA685" s="22"/>
      <c r="AB685" s="22"/>
      <c r="AC685" s="22"/>
      <c r="AD685" s="22"/>
      <c r="AE685" s="22"/>
      <c r="AF685" s="22"/>
      <c r="AG685" s="22"/>
      <c r="AH685" s="22"/>
      <c r="AJ685" s="22"/>
      <c r="AK685" s="22"/>
      <c r="AL685" s="22"/>
      <c r="AM685" s="22"/>
      <c r="AN685" s="22"/>
      <c r="AO685" s="22"/>
      <c r="AP685" s="22"/>
      <c r="AQ685" s="22"/>
      <c r="AR685" s="22"/>
      <c r="AS685" s="22"/>
      <c r="AT685" s="22"/>
      <c r="AU685" s="22"/>
      <c r="AV685" s="22"/>
      <c r="AW685" s="22"/>
      <c r="AX685" s="22"/>
      <c r="AY685" s="22"/>
      <c r="AZ685" s="22"/>
      <c r="BA685" s="22"/>
    </row>
    <row r="686">
      <c r="A686" s="22"/>
      <c r="B686" s="22"/>
      <c r="C686" s="22"/>
      <c r="D686" s="22"/>
      <c r="E686" s="22"/>
      <c r="F686" s="22"/>
      <c r="G686" s="22"/>
      <c r="H686" s="752"/>
      <c r="I686" s="22"/>
      <c r="J686" s="22"/>
      <c r="K686" s="22"/>
      <c r="L686" s="754"/>
      <c r="M686" s="22"/>
      <c r="N686" s="22"/>
      <c r="O686" s="22"/>
      <c r="P686" s="22"/>
      <c r="Q686" s="22"/>
      <c r="R686" s="22"/>
      <c r="S686" s="22"/>
      <c r="T686" s="22"/>
      <c r="U686" s="22"/>
      <c r="V686" s="22"/>
      <c r="W686" s="22"/>
      <c r="X686" s="22"/>
      <c r="Y686" s="22"/>
      <c r="Z686" s="22"/>
      <c r="AA686" s="22"/>
      <c r="AB686" s="22"/>
      <c r="AC686" s="22"/>
      <c r="AD686" s="22"/>
      <c r="AE686" s="22"/>
      <c r="AF686" s="22"/>
      <c r="AG686" s="22"/>
      <c r="AH686" s="22"/>
      <c r="AJ686" s="22"/>
      <c r="AK686" s="22"/>
      <c r="AL686" s="22"/>
      <c r="AM686" s="22"/>
      <c r="AN686" s="22"/>
      <c r="AO686" s="22"/>
      <c r="AP686" s="22"/>
      <c r="AQ686" s="22"/>
      <c r="AR686" s="22"/>
      <c r="AS686" s="22"/>
      <c r="AT686" s="22"/>
      <c r="AU686" s="22"/>
      <c r="AV686" s="22"/>
      <c r="AW686" s="22"/>
      <c r="AX686" s="22"/>
      <c r="AY686" s="22"/>
      <c r="AZ686" s="22"/>
      <c r="BA686" s="22"/>
    </row>
    <row r="687">
      <c r="A687" s="22"/>
      <c r="B687" s="22"/>
      <c r="C687" s="22"/>
      <c r="D687" s="22"/>
      <c r="E687" s="22"/>
      <c r="F687" s="22"/>
      <c r="G687" s="22"/>
      <c r="H687" s="752"/>
      <c r="I687" s="22"/>
      <c r="J687" s="22"/>
      <c r="K687" s="22"/>
      <c r="L687" s="754"/>
      <c r="M687" s="22"/>
      <c r="N687" s="22"/>
      <c r="O687" s="22"/>
      <c r="P687" s="22"/>
      <c r="Q687" s="22"/>
      <c r="R687" s="22"/>
      <c r="S687" s="22"/>
      <c r="T687" s="22"/>
      <c r="U687" s="22"/>
      <c r="V687" s="22"/>
      <c r="W687" s="22"/>
      <c r="X687" s="22"/>
      <c r="Y687" s="22"/>
      <c r="Z687" s="22"/>
      <c r="AA687" s="22"/>
      <c r="AB687" s="22"/>
      <c r="AC687" s="22"/>
      <c r="AD687" s="22"/>
      <c r="AE687" s="22"/>
      <c r="AF687" s="22"/>
      <c r="AG687" s="22"/>
      <c r="AH687" s="22"/>
      <c r="AJ687" s="22"/>
      <c r="AK687" s="22"/>
      <c r="AL687" s="22"/>
      <c r="AM687" s="22"/>
      <c r="AN687" s="22"/>
      <c r="AO687" s="22"/>
      <c r="AP687" s="22"/>
      <c r="AQ687" s="22"/>
      <c r="AR687" s="22"/>
      <c r="AS687" s="22"/>
      <c r="AT687" s="22"/>
      <c r="AU687" s="22"/>
      <c r="AV687" s="22"/>
      <c r="AW687" s="22"/>
      <c r="AX687" s="22"/>
      <c r="AY687" s="22"/>
      <c r="AZ687" s="22"/>
      <c r="BA687" s="22"/>
    </row>
    <row r="688">
      <c r="A688" s="22"/>
      <c r="B688" s="22"/>
      <c r="C688" s="22"/>
      <c r="D688" s="22"/>
      <c r="E688" s="22"/>
      <c r="F688" s="22"/>
      <c r="G688" s="22"/>
      <c r="H688" s="752"/>
      <c r="I688" s="22"/>
      <c r="J688" s="22"/>
      <c r="K688" s="22"/>
      <c r="L688" s="754"/>
      <c r="M688" s="22"/>
      <c r="N688" s="22"/>
      <c r="O688" s="22"/>
      <c r="P688" s="22"/>
      <c r="Q688" s="22"/>
      <c r="R688" s="22"/>
      <c r="S688" s="22"/>
      <c r="T688" s="22"/>
      <c r="U688" s="22"/>
      <c r="V688" s="22"/>
      <c r="W688" s="22"/>
      <c r="X688" s="22"/>
      <c r="Y688" s="22"/>
      <c r="Z688" s="22"/>
      <c r="AA688" s="22"/>
      <c r="AB688" s="22"/>
      <c r="AC688" s="22"/>
      <c r="AD688" s="22"/>
      <c r="AE688" s="22"/>
      <c r="AF688" s="22"/>
      <c r="AG688" s="22"/>
      <c r="AH688" s="22"/>
      <c r="AJ688" s="22"/>
      <c r="AK688" s="22"/>
      <c r="AL688" s="22"/>
      <c r="AM688" s="22"/>
      <c r="AN688" s="22"/>
      <c r="AO688" s="22"/>
      <c r="AP688" s="22"/>
      <c r="AQ688" s="22"/>
      <c r="AR688" s="22"/>
      <c r="AS688" s="22"/>
      <c r="AT688" s="22"/>
      <c r="AU688" s="22"/>
      <c r="AV688" s="22"/>
      <c r="AW688" s="22"/>
      <c r="AX688" s="22"/>
      <c r="AY688" s="22"/>
      <c r="AZ688" s="22"/>
      <c r="BA688" s="22"/>
    </row>
    <row r="689">
      <c r="A689" s="22"/>
      <c r="B689" s="22"/>
      <c r="C689" s="22"/>
      <c r="D689" s="22"/>
      <c r="E689" s="22"/>
      <c r="F689" s="22"/>
      <c r="G689" s="22"/>
      <c r="H689" s="752"/>
      <c r="I689" s="22"/>
      <c r="J689" s="22"/>
      <c r="K689" s="22"/>
      <c r="L689" s="754"/>
      <c r="M689" s="22"/>
      <c r="N689" s="22"/>
      <c r="O689" s="22"/>
      <c r="P689" s="22"/>
      <c r="Q689" s="22"/>
      <c r="R689" s="22"/>
      <c r="S689" s="22"/>
      <c r="T689" s="22"/>
      <c r="U689" s="22"/>
      <c r="V689" s="22"/>
      <c r="W689" s="22"/>
      <c r="X689" s="22"/>
      <c r="Y689" s="22"/>
      <c r="Z689" s="22"/>
      <c r="AA689" s="22"/>
      <c r="AB689" s="22"/>
      <c r="AC689" s="22"/>
      <c r="AD689" s="22"/>
      <c r="AE689" s="22"/>
      <c r="AF689" s="22"/>
      <c r="AG689" s="22"/>
      <c r="AH689" s="22"/>
      <c r="AJ689" s="22"/>
      <c r="AK689" s="22"/>
      <c r="AL689" s="22"/>
      <c r="AM689" s="22"/>
      <c r="AN689" s="22"/>
      <c r="AO689" s="22"/>
      <c r="AP689" s="22"/>
      <c r="AQ689" s="22"/>
      <c r="AR689" s="22"/>
      <c r="AS689" s="22"/>
      <c r="AT689" s="22"/>
      <c r="AU689" s="22"/>
      <c r="AV689" s="22"/>
      <c r="AW689" s="22"/>
      <c r="AX689" s="22"/>
      <c r="AY689" s="22"/>
      <c r="AZ689" s="22"/>
      <c r="BA689" s="22"/>
    </row>
    <row r="690">
      <c r="A690" s="22"/>
      <c r="B690" s="22"/>
      <c r="C690" s="22"/>
      <c r="D690" s="22"/>
      <c r="E690" s="22"/>
      <c r="F690" s="22"/>
      <c r="G690" s="22"/>
      <c r="H690" s="752"/>
      <c r="I690" s="22"/>
      <c r="J690" s="22"/>
      <c r="K690" s="22"/>
      <c r="L690" s="754"/>
      <c r="M690" s="22"/>
      <c r="N690" s="22"/>
      <c r="O690" s="22"/>
      <c r="P690" s="22"/>
      <c r="Q690" s="22"/>
      <c r="R690" s="22"/>
      <c r="S690" s="22"/>
      <c r="T690" s="22"/>
      <c r="U690" s="22"/>
      <c r="V690" s="22"/>
      <c r="W690" s="22"/>
      <c r="X690" s="22"/>
      <c r="Y690" s="22"/>
      <c r="Z690" s="22"/>
      <c r="AA690" s="22"/>
      <c r="AB690" s="22"/>
      <c r="AC690" s="22"/>
      <c r="AD690" s="22"/>
      <c r="AE690" s="22"/>
      <c r="AF690" s="22"/>
      <c r="AG690" s="22"/>
      <c r="AH690" s="22"/>
      <c r="AJ690" s="22"/>
      <c r="AK690" s="22"/>
      <c r="AL690" s="22"/>
      <c r="AM690" s="22"/>
      <c r="AN690" s="22"/>
      <c r="AO690" s="22"/>
      <c r="AP690" s="22"/>
      <c r="AQ690" s="22"/>
      <c r="AR690" s="22"/>
      <c r="AS690" s="22"/>
      <c r="AT690" s="22"/>
      <c r="AU690" s="22"/>
      <c r="AV690" s="22"/>
      <c r="AW690" s="22"/>
      <c r="AX690" s="22"/>
      <c r="AY690" s="22"/>
      <c r="AZ690" s="22"/>
      <c r="BA690" s="22"/>
    </row>
    <row r="691">
      <c r="A691" s="22"/>
      <c r="B691" s="22"/>
      <c r="C691" s="22"/>
      <c r="D691" s="22"/>
      <c r="E691" s="22"/>
      <c r="F691" s="22"/>
      <c r="G691" s="22"/>
      <c r="H691" s="752"/>
      <c r="I691" s="22"/>
      <c r="J691" s="22"/>
      <c r="K691" s="22"/>
      <c r="L691" s="754"/>
      <c r="M691" s="22"/>
      <c r="N691" s="22"/>
      <c r="O691" s="22"/>
      <c r="P691" s="22"/>
      <c r="Q691" s="22"/>
      <c r="R691" s="22"/>
      <c r="S691" s="22"/>
      <c r="T691" s="22"/>
      <c r="U691" s="22"/>
      <c r="V691" s="22"/>
      <c r="W691" s="22"/>
      <c r="X691" s="22"/>
      <c r="Y691" s="22"/>
      <c r="Z691" s="22"/>
      <c r="AA691" s="22"/>
      <c r="AB691" s="22"/>
      <c r="AC691" s="22"/>
      <c r="AD691" s="22"/>
      <c r="AE691" s="22"/>
      <c r="AF691" s="22"/>
      <c r="AG691" s="22"/>
      <c r="AH691" s="22"/>
      <c r="AJ691" s="22"/>
      <c r="AK691" s="22"/>
      <c r="AL691" s="22"/>
      <c r="AM691" s="22"/>
      <c r="AN691" s="22"/>
      <c r="AO691" s="22"/>
      <c r="AP691" s="22"/>
      <c r="AQ691" s="22"/>
      <c r="AR691" s="22"/>
      <c r="AS691" s="22"/>
      <c r="AT691" s="22"/>
      <c r="AU691" s="22"/>
      <c r="AV691" s="22"/>
      <c r="AW691" s="22"/>
      <c r="AX691" s="22"/>
      <c r="AY691" s="22"/>
      <c r="AZ691" s="22"/>
      <c r="BA691" s="22"/>
    </row>
    <row r="692">
      <c r="A692" s="22"/>
      <c r="B692" s="22"/>
      <c r="C692" s="22"/>
      <c r="D692" s="22"/>
      <c r="E692" s="22"/>
      <c r="F692" s="22"/>
      <c r="G692" s="22"/>
      <c r="H692" s="752"/>
      <c r="I692" s="22"/>
      <c r="J692" s="22"/>
      <c r="K692" s="22"/>
      <c r="L692" s="754"/>
      <c r="M692" s="22"/>
      <c r="N692" s="22"/>
      <c r="O692" s="22"/>
      <c r="P692" s="22"/>
      <c r="Q692" s="22"/>
      <c r="R692" s="22"/>
      <c r="S692" s="22"/>
      <c r="T692" s="22"/>
      <c r="U692" s="22"/>
      <c r="V692" s="22"/>
      <c r="W692" s="22"/>
      <c r="X692" s="22"/>
      <c r="Y692" s="22"/>
      <c r="Z692" s="22"/>
      <c r="AA692" s="22"/>
      <c r="AB692" s="22"/>
      <c r="AC692" s="22"/>
      <c r="AD692" s="22"/>
      <c r="AE692" s="22"/>
      <c r="AF692" s="22"/>
      <c r="AG692" s="22"/>
      <c r="AH692" s="22"/>
      <c r="AJ692" s="22"/>
      <c r="AK692" s="22"/>
      <c r="AL692" s="22"/>
      <c r="AM692" s="22"/>
      <c r="AN692" s="22"/>
      <c r="AO692" s="22"/>
      <c r="AP692" s="22"/>
      <c r="AQ692" s="22"/>
      <c r="AR692" s="22"/>
      <c r="AS692" s="22"/>
      <c r="AT692" s="22"/>
      <c r="AU692" s="22"/>
      <c r="AV692" s="22"/>
      <c r="AW692" s="22"/>
      <c r="AX692" s="22"/>
      <c r="AY692" s="22"/>
      <c r="AZ692" s="22"/>
      <c r="BA692" s="22"/>
    </row>
    <row r="693">
      <c r="A693" s="22"/>
      <c r="B693" s="22"/>
      <c r="C693" s="22"/>
      <c r="D693" s="22"/>
      <c r="E693" s="22"/>
      <c r="F693" s="22"/>
      <c r="G693" s="22"/>
      <c r="H693" s="752"/>
      <c r="I693" s="22"/>
      <c r="J693" s="22"/>
      <c r="K693" s="22"/>
      <c r="L693" s="754"/>
      <c r="M693" s="22"/>
      <c r="N693" s="22"/>
      <c r="O693" s="22"/>
      <c r="P693" s="22"/>
      <c r="Q693" s="22"/>
      <c r="R693" s="22"/>
      <c r="S693" s="22"/>
      <c r="T693" s="22"/>
      <c r="U693" s="22"/>
      <c r="V693" s="22"/>
      <c r="W693" s="22"/>
      <c r="X693" s="22"/>
      <c r="Y693" s="22"/>
      <c r="Z693" s="22"/>
      <c r="AA693" s="22"/>
      <c r="AB693" s="22"/>
      <c r="AC693" s="22"/>
      <c r="AD693" s="22"/>
      <c r="AE693" s="22"/>
      <c r="AF693" s="22"/>
      <c r="AG693" s="22"/>
      <c r="AH693" s="22"/>
      <c r="AJ693" s="22"/>
      <c r="AK693" s="22"/>
      <c r="AL693" s="22"/>
      <c r="AM693" s="22"/>
      <c r="AN693" s="22"/>
      <c r="AO693" s="22"/>
      <c r="AP693" s="22"/>
      <c r="AQ693" s="22"/>
      <c r="AR693" s="22"/>
      <c r="AS693" s="22"/>
      <c r="AT693" s="22"/>
      <c r="AU693" s="22"/>
      <c r="AV693" s="22"/>
      <c r="AW693" s="22"/>
      <c r="AX693" s="22"/>
      <c r="AY693" s="22"/>
      <c r="AZ693" s="22"/>
      <c r="BA693" s="22"/>
    </row>
    <row r="694">
      <c r="A694" s="22"/>
      <c r="B694" s="22"/>
      <c r="C694" s="22"/>
      <c r="D694" s="22"/>
      <c r="E694" s="22"/>
      <c r="F694" s="22"/>
      <c r="G694" s="22"/>
      <c r="H694" s="752"/>
      <c r="I694" s="22"/>
      <c r="J694" s="22"/>
      <c r="K694" s="22"/>
      <c r="L694" s="754"/>
      <c r="M694" s="22"/>
      <c r="N694" s="22"/>
      <c r="O694" s="22"/>
      <c r="P694" s="22"/>
      <c r="Q694" s="22"/>
      <c r="R694" s="22"/>
      <c r="S694" s="22"/>
      <c r="T694" s="22"/>
      <c r="U694" s="22"/>
      <c r="V694" s="22"/>
      <c r="W694" s="22"/>
      <c r="X694" s="22"/>
      <c r="Y694" s="22"/>
      <c r="Z694" s="22"/>
      <c r="AA694" s="22"/>
      <c r="AB694" s="22"/>
      <c r="AC694" s="22"/>
      <c r="AD694" s="22"/>
      <c r="AE694" s="22"/>
      <c r="AF694" s="22"/>
      <c r="AG694" s="22"/>
      <c r="AH694" s="22"/>
      <c r="AJ694" s="22"/>
      <c r="AK694" s="22"/>
      <c r="AL694" s="22"/>
      <c r="AM694" s="22"/>
      <c r="AN694" s="22"/>
      <c r="AO694" s="22"/>
      <c r="AP694" s="22"/>
      <c r="AQ694" s="22"/>
      <c r="AR694" s="22"/>
      <c r="AS694" s="22"/>
      <c r="AT694" s="22"/>
      <c r="AU694" s="22"/>
      <c r="AV694" s="22"/>
      <c r="AW694" s="22"/>
      <c r="AX694" s="22"/>
      <c r="AY694" s="22"/>
      <c r="AZ694" s="22"/>
      <c r="BA694" s="22"/>
    </row>
    <row r="695">
      <c r="A695" s="22"/>
      <c r="B695" s="22"/>
      <c r="C695" s="22"/>
      <c r="D695" s="22"/>
      <c r="E695" s="22"/>
      <c r="F695" s="22"/>
      <c r="G695" s="22"/>
      <c r="H695" s="752"/>
      <c r="I695" s="22"/>
      <c r="J695" s="22"/>
      <c r="K695" s="22"/>
      <c r="L695" s="754"/>
      <c r="M695" s="22"/>
      <c r="N695" s="22"/>
      <c r="O695" s="22"/>
      <c r="P695" s="22"/>
      <c r="Q695" s="22"/>
      <c r="R695" s="22"/>
      <c r="S695" s="22"/>
      <c r="T695" s="22"/>
      <c r="U695" s="22"/>
      <c r="V695" s="22"/>
      <c r="W695" s="22"/>
      <c r="X695" s="22"/>
      <c r="Y695" s="22"/>
      <c r="Z695" s="22"/>
      <c r="AA695" s="22"/>
      <c r="AB695" s="22"/>
      <c r="AC695" s="22"/>
      <c r="AD695" s="22"/>
      <c r="AE695" s="22"/>
      <c r="AF695" s="22"/>
      <c r="AG695" s="22"/>
      <c r="AH695" s="22"/>
      <c r="AJ695" s="22"/>
      <c r="AK695" s="22"/>
      <c r="AL695" s="22"/>
      <c r="AM695" s="22"/>
      <c r="AN695" s="22"/>
      <c r="AO695" s="22"/>
      <c r="AP695" s="22"/>
      <c r="AQ695" s="22"/>
      <c r="AR695" s="22"/>
      <c r="AS695" s="22"/>
      <c r="AT695" s="22"/>
      <c r="AU695" s="22"/>
      <c r="AV695" s="22"/>
      <c r="AW695" s="22"/>
      <c r="AX695" s="22"/>
      <c r="AY695" s="22"/>
      <c r="AZ695" s="22"/>
      <c r="BA695" s="22"/>
    </row>
    <row r="696">
      <c r="A696" s="22"/>
      <c r="B696" s="22"/>
      <c r="C696" s="22"/>
      <c r="D696" s="22"/>
      <c r="E696" s="22"/>
      <c r="F696" s="22"/>
      <c r="G696" s="22"/>
      <c r="H696" s="752"/>
      <c r="I696" s="22"/>
      <c r="J696" s="22"/>
      <c r="K696" s="22"/>
      <c r="L696" s="754"/>
      <c r="M696" s="22"/>
      <c r="N696" s="22"/>
      <c r="O696" s="22"/>
      <c r="P696" s="22"/>
      <c r="Q696" s="22"/>
      <c r="R696" s="22"/>
      <c r="S696" s="22"/>
      <c r="T696" s="22"/>
      <c r="U696" s="22"/>
      <c r="V696" s="22"/>
      <c r="W696" s="22"/>
      <c r="X696" s="22"/>
      <c r="Y696" s="22"/>
      <c r="Z696" s="22"/>
      <c r="AA696" s="22"/>
      <c r="AB696" s="22"/>
      <c r="AC696" s="22"/>
      <c r="AD696" s="22"/>
      <c r="AE696" s="22"/>
      <c r="AF696" s="22"/>
      <c r="AG696" s="22"/>
      <c r="AH696" s="22"/>
      <c r="AJ696" s="22"/>
      <c r="AK696" s="22"/>
      <c r="AL696" s="22"/>
      <c r="AM696" s="22"/>
      <c r="AN696" s="22"/>
      <c r="AO696" s="22"/>
      <c r="AP696" s="22"/>
      <c r="AQ696" s="22"/>
      <c r="AR696" s="22"/>
      <c r="AS696" s="22"/>
      <c r="AT696" s="22"/>
      <c r="AU696" s="22"/>
      <c r="AV696" s="22"/>
      <c r="AW696" s="22"/>
      <c r="AX696" s="22"/>
      <c r="AY696" s="22"/>
      <c r="AZ696" s="22"/>
      <c r="BA696" s="22"/>
    </row>
    <row r="697">
      <c r="A697" s="22"/>
      <c r="B697" s="22"/>
      <c r="C697" s="22"/>
      <c r="D697" s="22"/>
      <c r="E697" s="22"/>
      <c r="F697" s="22"/>
      <c r="G697" s="22"/>
      <c r="H697" s="752"/>
      <c r="I697" s="22"/>
      <c r="J697" s="22"/>
      <c r="K697" s="22"/>
      <c r="L697" s="754"/>
      <c r="M697" s="22"/>
      <c r="N697" s="22"/>
      <c r="O697" s="22"/>
      <c r="P697" s="22"/>
      <c r="Q697" s="22"/>
      <c r="R697" s="22"/>
      <c r="S697" s="22"/>
      <c r="T697" s="22"/>
      <c r="U697" s="22"/>
      <c r="V697" s="22"/>
      <c r="W697" s="22"/>
      <c r="X697" s="22"/>
      <c r="Y697" s="22"/>
      <c r="Z697" s="22"/>
      <c r="AA697" s="22"/>
      <c r="AB697" s="22"/>
      <c r="AC697" s="22"/>
      <c r="AD697" s="22"/>
      <c r="AE697" s="22"/>
      <c r="AF697" s="22"/>
      <c r="AG697" s="22"/>
      <c r="AH697" s="22"/>
      <c r="AJ697" s="22"/>
      <c r="AK697" s="22"/>
      <c r="AL697" s="22"/>
      <c r="AM697" s="22"/>
      <c r="AN697" s="22"/>
      <c r="AO697" s="22"/>
      <c r="AP697" s="22"/>
      <c r="AQ697" s="22"/>
      <c r="AR697" s="22"/>
      <c r="AS697" s="22"/>
      <c r="AT697" s="22"/>
      <c r="AU697" s="22"/>
      <c r="AV697" s="22"/>
      <c r="AW697" s="22"/>
      <c r="AX697" s="22"/>
      <c r="AY697" s="22"/>
      <c r="AZ697" s="22"/>
      <c r="BA697" s="22"/>
    </row>
    <row r="698">
      <c r="A698" s="22"/>
      <c r="B698" s="22"/>
      <c r="C698" s="22"/>
      <c r="D698" s="22"/>
      <c r="E698" s="22"/>
      <c r="F698" s="22"/>
      <c r="G698" s="22"/>
      <c r="H698" s="752"/>
      <c r="I698" s="22"/>
      <c r="J698" s="22"/>
      <c r="K698" s="22"/>
      <c r="L698" s="754"/>
      <c r="M698" s="22"/>
      <c r="N698" s="22"/>
      <c r="O698" s="22"/>
      <c r="P698" s="22"/>
      <c r="Q698" s="22"/>
      <c r="R698" s="22"/>
      <c r="S698" s="22"/>
      <c r="T698" s="22"/>
      <c r="U698" s="22"/>
      <c r="V698" s="22"/>
      <c r="W698" s="22"/>
      <c r="X698" s="22"/>
      <c r="Y698" s="22"/>
      <c r="Z698" s="22"/>
      <c r="AA698" s="22"/>
      <c r="AB698" s="22"/>
      <c r="AC698" s="22"/>
      <c r="AD698" s="22"/>
      <c r="AE698" s="22"/>
      <c r="AF698" s="22"/>
      <c r="AG698" s="22"/>
      <c r="AH698" s="22"/>
      <c r="AJ698" s="22"/>
      <c r="AK698" s="22"/>
      <c r="AL698" s="22"/>
      <c r="AM698" s="22"/>
      <c r="AN698" s="22"/>
      <c r="AO698" s="22"/>
      <c r="AP698" s="22"/>
      <c r="AQ698" s="22"/>
      <c r="AR698" s="22"/>
      <c r="AS698" s="22"/>
      <c r="AT698" s="22"/>
      <c r="AU698" s="22"/>
      <c r="AV698" s="22"/>
      <c r="AW698" s="22"/>
      <c r="AX698" s="22"/>
      <c r="AY698" s="22"/>
      <c r="AZ698" s="22"/>
      <c r="BA698" s="22"/>
    </row>
    <row r="699">
      <c r="A699" s="22"/>
      <c r="B699" s="22"/>
      <c r="C699" s="22"/>
      <c r="D699" s="22"/>
      <c r="E699" s="22"/>
      <c r="F699" s="22"/>
      <c r="G699" s="22"/>
      <c r="H699" s="752"/>
      <c r="I699" s="22"/>
      <c r="J699" s="22"/>
      <c r="K699" s="22"/>
      <c r="L699" s="754"/>
      <c r="M699" s="22"/>
      <c r="N699" s="22"/>
      <c r="O699" s="22"/>
      <c r="P699" s="22"/>
      <c r="Q699" s="22"/>
      <c r="R699" s="22"/>
      <c r="S699" s="22"/>
      <c r="T699" s="22"/>
      <c r="U699" s="22"/>
      <c r="V699" s="22"/>
      <c r="W699" s="22"/>
      <c r="X699" s="22"/>
      <c r="Y699" s="22"/>
      <c r="Z699" s="22"/>
      <c r="AA699" s="22"/>
      <c r="AB699" s="22"/>
      <c r="AC699" s="22"/>
      <c r="AD699" s="22"/>
      <c r="AE699" s="22"/>
      <c r="AF699" s="22"/>
      <c r="AG699" s="22"/>
      <c r="AH699" s="22"/>
      <c r="AJ699" s="22"/>
      <c r="AK699" s="22"/>
      <c r="AL699" s="22"/>
      <c r="AM699" s="22"/>
      <c r="AN699" s="22"/>
      <c r="AO699" s="22"/>
      <c r="AP699" s="22"/>
      <c r="AQ699" s="22"/>
      <c r="AR699" s="22"/>
      <c r="AS699" s="22"/>
      <c r="AT699" s="22"/>
      <c r="AU699" s="22"/>
      <c r="AV699" s="22"/>
      <c r="AW699" s="22"/>
      <c r="AX699" s="22"/>
      <c r="AY699" s="22"/>
      <c r="AZ699" s="22"/>
      <c r="BA699" s="22"/>
    </row>
    <row r="700">
      <c r="A700" s="22"/>
      <c r="B700" s="22"/>
      <c r="C700" s="22"/>
      <c r="D700" s="22"/>
      <c r="E700" s="22"/>
      <c r="F700" s="22"/>
      <c r="G700" s="22"/>
      <c r="H700" s="752"/>
      <c r="I700" s="22"/>
      <c r="J700" s="22"/>
      <c r="K700" s="22"/>
      <c r="L700" s="754"/>
      <c r="M700" s="22"/>
      <c r="N700" s="22"/>
      <c r="O700" s="22"/>
      <c r="P700" s="22"/>
      <c r="Q700" s="22"/>
      <c r="R700" s="22"/>
      <c r="S700" s="22"/>
      <c r="T700" s="22"/>
      <c r="U700" s="22"/>
      <c r="V700" s="22"/>
      <c r="W700" s="22"/>
      <c r="X700" s="22"/>
      <c r="Y700" s="22"/>
      <c r="Z700" s="22"/>
      <c r="AA700" s="22"/>
      <c r="AB700" s="22"/>
      <c r="AC700" s="22"/>
      <c r="AD700" s="22"/>
      <c r="AE700" s="22"/>
      <c r="AF700" s="22"/>
      <c r="AG700" s="22"/>
      <c r="AH700" s="22"/>
      <c r="AJ700" s="22"/>
      <c r="AK700" s="22"/>
      <c r="AL700" s="22"/>
      <c r="AM700" s="22"/>
      <c r="AN700" s="22"/>
      <c r="AO700" s="22"/>
      <c r="AP700" s="22"/>
      <c r="AQ700" s="22"/>
      <c r="AR700" s="22"/>
      <c r="AS700" s="22"/>
      <c r="AT700" s="22"/>
      <c r="AU700" s="22"/>
      <c r="AV700" s="22"/>
      <c r="AW700" s="22"/>
      <c r="AX700" s="22"/>
      <c r="AY700" s="22"/>
      <c r="AZ700" s="22"/>
      <c r="BA700" s="22"/>
    </row>
    <row r="701">
      <c r="A701" s="22"/>
      <c r="B701" s="22"/>
      <c r="C701" s="22"/>
      <c r="D701" s="22"/>
      <c r="E701" s="22"/>
      <c r="F701" s="22"/>
      <c r="G701" s="22"/>
      <c r="H701" s="752"/>
      <c r="I701" s="22"/>
      <c r="J701" s="22"/>
      <c r="K701" s="22"/>
      <c r="L701" s="754"/>
      <c r="M701" s="22"/>
      <c r="N701" s="22"/>
      <c r="O701" s="22"/>
      <c r="P701" s="22"/>
      <c r="Q701" s="22"/>
      <c r="R701" s="22"/>
      <c r="S701" s="22"/>
      <c r="T701" s="22"/>
      <c r="U701" s="22"/>
      <c r="V701" s="22"/>
      <c r="W701" s="22"/>
      <c r="X701" s="22"/>
      <c r="Y701" s="22"/>
      <c r="Z701" s="22"/>
      <c r="AA701" s="22"/>
      <c r="AB701" s="22"/>
      <c r="AC701" s="22"/>
      <c r="AD701" s="22"/>
      <c r="AE701" s="22"/>
      <c r="AF701" s="22"/>
      <c r="AG701" s="22"/>
      <c r="AH701" s="22"/>
      <c r="AJ701" s="22"/>
      <c r="AK701" s="22"/>
      <c r="AL701" s="22"/>
      <c r="AM701" s="22"/>
      <c r="AN701" s="22"/>
      <c r="AO701" s="22"/>
      <c r="AP701" s="22"/>
      <c r="AQ701" s="22"/>
      <c r="AR701" s="22"/>
      <c r="AS701" s="22"/>
      <c r="AT701" s="22"/>
      <c r="AU701" s="22"/>
      <c r="AV701" s="22"/>
      <c r="AW701" s="22"/>
      <c r="AX701" s="22"/>
      <c r="AY701" s="22"/>
      <c r="AZ701" s="22"/>
      <c r="BA701" s="22"/>
    </row>
    <row r="702">
      <c r="A702" s="22"/>
      <c r="B702" s="22"/>
      <c r="C702" s="22"/>
      <c r="D702" s="22"/>
      <c r="E702" s="22"/>
      <c r="F702" s="22"/>
      <c r="G702" s="22"/>
      <c r="H702" s="752"/>
      <c r="I702" s="22"/>
      <c r="J702" s="22"/>
      <c r="K702" s="22"/>
      <c r="L702" s="754"/>
      <c r="M702" s="22"/>
      <c r="N702" s="22"/>
      <c r="O702" s="22"/>
      <c r="P702" s="22"/>
      <c r="Q702" s="22"/>
      <c r="R702" s="22"/>
      <c r="S702" s="22"/>
      <c r="T702" s="22"/>
      <c r="U702" s="22"/>
      <c r="V702" s="22"/>
      <c r="W702" s="22"/>
      <c r="X702" s="22"/>
      <c r="Y702" s="22"/>
      <c r="Z702" s="22"/>
      <c r="AA702" s="22"/>
      <c r="AB702" s="22"/>
      <c r="AC702" s="22"/>
      <c r="AD702" s="22"/>
      <c r="AE702" s="22"/>
      <c r="AF702" s="22"/>
      <c r="AG702" s="22"/>
      <c r="AH702" s="22"/>
      <c r="AJ702" s="22"/>
      <c r="AK702" s="22"/>
      <c r="AL702" s="22"/>
      <c r="AM702" s="22"/>
      <c r="AN702" s="22"/>
      <c r="AO702" s="22"/>
      <c r="AP702" s="22"/>
      <c r="AQ702" s="22"/>
      <c r="AR702" s="22"/>
      <c r="AS702" s="22"/>
      <c r="AT702" s="22"/>
      <c r="AU702" s="22"/>
      <c r="AV702" s="22"/>
      <c r="AW702" s="22"/>
      <c r="AX702" s="22"/>
      <c r="AY702" s="22"/>
      <c r="AZ702" s="22"/>
      <c r="BA702" s="22"/>
    </row>
    <row r="703">
      <c r="A703" s="22"/>
      <c r="B703" s="22"/>
      <c r="C703" s="22"/>
      <c r="D703" s="22"/>
      <c r="E703" s="22"/>
      <c r="F703" s="22"/>
      <c r="G703" s="22"/>
      <c r="H703" s="752"/>
      <c r="I703" s="22"/>
      <c r="J703" s="22"/>
      <c r="K703" s="22"/>
      <c r="L703" s="754"/>
      <c r="M703" s="22"/>
      <c r="N703" s="22"/>
      <c r="O703" s="22"/>
      <c r="P703" s="22"/>
      <c r="Q703" s="22"/>
      <c r="R703" s="22"/>
      <c r="S703" s="22"/>
      <c r="T703" s="22"/>
      <c r="U703" s="22"/>
      <c r="V703" s="22"/>
      <c r="W703" s="22"/>
      <c r="X703" s="22"/>
      <c r="Y703" s="22"/>
      <c r="Z703" s="22"/>
      <c r="AA703" s="22"/>
      <c r="AB703" s="22"/>
      <c r="AC703" s="22"/>
      <c r="AD703" s="22"/>
      <c r="AE703" s="22"/>
      <c r="AF703" s="22"/>
      <c r="AG703" s="22"/>
      <c r="AH703" s="22"/>
      <c r="AJ703" s="22"/>
      <c r="AK703" s="22"/>
      <c r="AL703" s="22"/>
      <c r="AM703" s="22"/>
      <c r="AN703" s="22"/>
      <c r="AO703" s="22"/>
      <c r="AP703" s="22"/>
      <c r="AQ703" s="22"/>
      <c r="AR703" s="22"/>
      <c r="AS703" s="22"/>
      <c r="AT703" s="22"/>
      <c r="AU703" s="22"/>
      <c r="AV703" s="22"/>
      <c r="AW703" s="22"/>
      <c r="AX703" s="22"/>
      <c r="AY703" s="22"/>
      <c r="AZ703" s="22"/>
      <c r="BA703" s="22"/>
    </row>
    <row r="704">
      <c r="A704" s="22"/>
      <c r="B704" s="22"/>
      <c r="C704" s="22"/>
      <c r="D704" s="22"/>
      <c r="E704" s="22"/>
      <c r="F704" s="22"/>
      <c r="G704" s="22"/>
      <c r="H704" s="752"/>
      <c r="I704" s="22"/>
      <c r="J704" s="22"/>
      <c r="K704" s="22"/>
      <c r="L704" s="754"/>
      <c r="M704" s="22"/>
      <c r="N704" s="22"/>
      <c r="O704" s="22"/>
      <c r="P704" s="22"/>
      <c r="Q704" s="22"/>
      <c r="R704" s="22"/>
      <c r="S704" s="22"/>
      <c r="T704" s="22"/>
      <c r="U704" s="22"/>
      <c r="V704" s="22"/>
      <c r="W704" s="22"/>
      <c r="X704" s="22"/>
      <c r="Y704" s="22"/>
      <c r="Z704" s="22"/>
      <c r="AA704" s="22"/>
      <c r="AB704" s="22"/>
      <c r="AC704" s="22"/>
      <c r="AD704" s="22"/>
      <c r="AE704" s="22"/>
      <c r="AF704" s="22"/>
      <c r="AG704" s="22"/>
      <c r="AH704" s="22"/>
      <c r="AJ704" s="22"/>
      <c r="AK704" s="22"/>
      <c r="AL704" s="22"/>
      <c r="AM704" s="22"/>
      <c r="AN704" s="22"/>
      <c r="AO704" s="22"/>
      <c r="AP704" s="22"/>
      <c r="AQ704" s="22"/>
      <c r="AR704" s="22"/>
      <c r="AS704" s="22"/>
      <c r="AT704" s="22"/>
      <c r="AU704" s="22"/>
      <c r="AV704" s="22"/>
      <c r="AW704" s="22"/>
      <c r="AX704" s="22"/>
      <c r="AY704" s="22"/>
      <c r="AZ704" s="22"/>
      <c r="BA704" s="22"/>
    </row>
    <row r="705">
      <c r="A705" s="22"/>
      <c r="B705" s="22"/>
      <c r="C705" s="22"/>
      <c r="D705" s="22"/>
      <c r="E705" s="22"/>
      <c r="F705" s="22"/>
      <c r="G705" s="22"/>
      <c r="H705" s="752"/>
      <c r="I705" s="22"/>
      <c r="J705" s="22"/>
      <c r="K705" s="22"/>
      <c r="L705" s="754"/>
      <c r="M705" s="22"/>
      <c r="N705" s="22"/>
      <c r="O705" s="22"/>
      <c r="P705" s="22"/>
      <c r="Q705" s="22"/>
      <c r="R705" s="22"/>
      <c r="S705" s="22"/>
      <c r="T705" s="22"/>
      <c r="U705" s="22"/>
      <c r="V705" s="22"/>
      <c r="W705" s="22"/>
      <c r="X705" s="22"/>
      <c r="Y705" s="22"/>
      <c r="Z705" s="22"/>
      <c r="AA705" s="22"/>
      <c r="AB705" s="22"/>
      <c r="AC705" s="22"/>
      <c r="AD705" s="22"/>
      <c r="AE705" s="22"/>
      <c r="AF705" s="22"/>
      <c r="AG705" s="22"/>
      <c r="AH705" s="22"/>
      <c r="AJ705" s="22"/>
      <c r="AK705" s="22"/>
      <c r="AL705" s="22"/>
      <c r="AM705" s="22"/>
      <c r="AN705" s="22"/>
      <c r="AO705" s="22"/>
      <c r="AP705" s="22"/>
      <c r="AQ705" s="22"/>
      <c r="AR705" s="22"/>
      <c r="AS705" s="22"/>
      <c r="AT705" s="22"/>
      <c r="AU705" s="22"/>
      <c r="AV705" s="22"/>
      <c r="AW705" s="22"/>
      <c r="AX705" s="22"/>
      <c r="AY705" s="22"/>
      <c r="AZ705" s="22"/>
      <c r="BA705" s="22"/>
    </row>
    <row r="706">
      <c r="A706" s="22"/>
      <c r="B706" s="22"/>
      <c r="C706" s="22"/>
      <c r="D706" s="22"/>
      <c r="E706" s="22"/>
      <c r="F706" s="22"/>
      <c r="G706" s="22"/>
      <c r="H706" s="752"/>
      <c r="I706" s="22"/>
      <c r="J706" s="22"/>
      <c r="K706" s="22"/>
      <c r="L706" s="754"/>
      <c r="M706" s="22"/>
      <c r="N706" s="22"/>
      <c r="O706" s="22"/>
      <c r="P706" s="22"/>
      <c r="Q706" s="22"/>
      <c r="R706" s="22"/>
      <c r="S706" s="22"/>
      <c r="T706" s="22"/>
      <c r="U706" s="22"/>
      <c r="V706" s="22"/>
      <c r="W706" s="22"/>
      <c r="X706" s="22"/>
      <c r="Y706" s="22"/>
      <c r="Z706" s="22"/>
      <c r="AA706" s="22"/>
      <c r="AB706" s="22"/>
      <c r="AC706" s="22"/>
      <c r="AD706" s="22"/>
      <c r="AE706" s="22"/>
      <c r="AF706" s="22"/>
      <c r="AG706" s="22"/>
      <c r="AH706" s="22"/>
      <c r="AJ706" s="22"/>
      <c r="AK706" s="22"/>
      <c r="AL706" s="22"/>
      <c r="AM706" s="22"/>
      <c r="AN706" s="22"/>
      <c r="AO706" s="22"/>
      <c r="AP706" s="22"/>
      <c r="AQ706" s="22"/>
      <c r="AR706" s="22"/>
      <c r="AS706" s="22"/>
      <c r="AT706" s="22"/>
      <c r="AU706" s="22"/>
      <c r="AV706" s="22"/>
      <c r="AW706" s="22"/>
      <c r="AX706" s="22"/>
      <c r="AY706" s="22"/>
      <c r="AZ706" s="22"/>
      <c r="BA706" s="22"/>
    </row>
    <row r="707">
      <c r="A707" s="22"/>
      <c r="B707" s="22"/>
      <c r="C707" s="22"/>
      <c r="D707" s="22"/>
      <c r="E707" s="22"/>
      <c r="F707" s="22"/>
      <c r="G707" s="22"/>
      <c r="H707" s="752"/>
      <c r="I707" s="22"/>
      <c r="J707" s="22"/>
      <c r="K707" s="22"/>
      <c r="L707" s="754"/>
      <c r="M707" s="22"/>
      <c r="N707" s="22"/>
      <c r="O707" s="22"/>
      <c r="P707" s="22"/>
      <c r="Q707" s="22"/>
      <c r="R707" s="22"/>
      <c r="S707" s="22"/>
      <c r="T707" s="22"/>
      <c r="U707" s="22"/>
      <c r="V707" s="22"/>
      <c r="W707" s="22"/>
      <c r="X707" s="22"/>
      <c r="Y707" s="22"/>
      <c r="Z707" s="22"/>
      <c r="AA707" s="22"/>
      <c r="AB707" s="22"/>
      <c r="AC707" s="22"/>
      <c r="AD707" s="22"/>
      <c r="AE707" s="22"/>
      <c r="AF707" s="22"/>
      <c r="AG707" s="22"/>
      <c r="AH707" s="22"/>
      <c r="AJ707" s="22"/>
      <c r="AK707" s="22"/>
      <c r="AL707" s="22"/>
      <c r="AM707" s="22"/>
      <c r="AN707" s="22"/>
      <c r="AO707" s="22"/>
      <c r="AP707" s="22"/>
      <c r="AQ707" s="22"/>
      <c r="AR707" s="22"/>
      <c r="AS707" s="22"/>
      <c r="AT707" s="22"/>
      <c r="AU707" s="22"/>
      <c r="AV707" s="22"/>
      <c r="AW707" s="22"/>
      <c r="AX707" s="22"/>
      <c r="AY707" s="22"/>
      <c r="AZ707" s="22"/>
      <c r="BA707" s="22"/>
    </row>
    <row r="708">
      <c r="A708" s="22"/>
      <c r="B708" s="22"/>
      <c r="C708" s="22"/>
      <c r="D708" s="22"/>
      <c r="E708" s="22"/>
      <c r="F708" s="22"/>
      <c r="G708" s="22"/>
      <c r="H708" s="752"/>
      <c r="I708" s="22"/>
      <c r="J708" s="22"/>
      <c r="K708" s="22"/>
      <c r="L708" s="754"/>
      <c r="M708" s="22"/>
      <c r="N708" s="22"/>
      <c r="O708" s="22"/>
      <c r="P708" s="22"/>
      <c r="Q708" s="22"/>
      <c r="R708" s="22"/>
      <c r="S708" s="22"/>
      <c r="T708" s="22"/>
      <c r="U708" s="22"/>
      <c r="V708" s="22"/>
      <c r="W708" s="22"/>
      <c r="X708" s="22"/>
      <c r="Y708" s="22"/>
      <c r="Z708" s="22"/>
      <c r="AA708" s="22"/>
      <c r="AB708" s="22"/>
      <c r="AC708" s="22"/>
      <c r="AD708" s="22"/>
      <c r="AE708" s="22"/>
      <c r="AF708" s="22"/>
      <c r="AG708" s="22"/>
      <c r="AH708" s="22"/>
      <c r="AJ708" s="22"/>
      <c r="AK708" s="22"/>
      <c r="AL708" s="22"/>
      <c r="AM708" s="22"/>
      <c r="AN708" s="22"/>
      <c r="AO708" s="22"/>
      <c r="AP708" s="22"/>
      <c r="AQ708" s="22"/>
      <c r="AR708" s="22"/>
      <c r="AS708" s="22"/>
      <c r="AT708" s="22"/>
      <c r="AU708" s="22"/>
      <c r="AV708" s="22"/>
      <c r="AW708" s="22"/>
      <c r="AX708" s="22"/>
      <c r="AY708" s="22"/>
      <c r="AZ708" s="22"/>
      <c r="BA708" s="22"/>
    </row>
    <row r="709">
      <c r="A709" s="22"/>
      <c r="B709" s="22"/>
      <c r="C709" s="22"/>
      <c r="D709" s="22"/>
      <c r="E709" s="22"/>
      <c r="F709" s="22"/>
      <c r="G709" s="22"/>
      <c r="H709" s="752"/>
      <c r="I709" s="22"/>
      <c r="J709" s="22"/>
      <c r="K709" s="22"/>
      <c r="L709" s="754"/>
      <c r="M709" s="22"/>
      <c r="N709" s="22"/>
      <c r="O709" s="22"/>
      <c r="P709" s="22"/>
      <c r="Q709" s="22"/>
      <c r="R709" s="22"/>
      <c r="S709" s="22"/>
      <c r="T709" s="22"/>
      <c r="U709" s="22"/>
      <c r="V709" s="22"/>
      <c r="W709" s="22"/>
      <c r="X709" s="22"/>
      <c r="Y709" s="22"/>
      <c r="Z709" s="22"/>
      <c r="AA709" s="22"/>
      <c r="AB709" s="22"/>
      <c r="AC709" s="22"/>
      <c r="AD709" s="22"/>
      <c r="AE709" s="22"/>
      <c r="AF709" s="22"/>
      <c r="AG709" s="22"/>
      <c r="AH709" s="22"/>
      <c r="AJ709" s="22"/>
      <c r="AK709" s="22"/>
      <c r="AL709" s="22"/>
      <c r="AM709" s="22"/>
      <c r="AN709" s="22"/>
      <c r="AO709" s="22"/>
      <c r="AP709" s="22"/>
      <c r="AQ709" s="22"/>
      <c r="AR709" s="22"/>
      <c r="AS709" s="22"/>
      <c r="AT709" s="22"/>
      <c r="AU709" s="22"/>
      <c r="AV709" s="22"/>
      <c r="AW709" s="22"/>
      <c r="AX709" s="22"/>
      <c r="AY709" s="22"/>
      <c r="AZ709" s="22"/>
      <c r="BA709" s="22"/>
    </row>
    <row r="710">
      <c r="A710" s="22"/>
      <c r="B710" s="22"/>
      <c r="C710" s="22"/>
      <c r="D710" s="22"/>
      <c r="E710" s="22"/>
      <c r="F710" s="22"/>
      <c r="G710" s="22"/>
      <c r="H710" s="752"/>
      <c r="I710" s="22"/>
      <c r="J710" s="22"/>
      <c r="K710" s="22"/>
      <c r="L710" s="754"/>
      <c r="M710" s="22"/>
      <c r="N710" s="22"/>
      <c r="O710" s="22"/>
      <c r="P710" s="22"/>
      <c r="Q710" s="22"/>
      <c r="R710" s="22"/>
      <c r="S710" s="22"/>
      <c r="T710" s="22"/>
      <c r="U710" s="22"/>
      <c r="V710" s="22"/>
      <c r="W710" s="22"/>
      <c r="X710" s="22"/>
      <c r="Y710" s="22"/>
      <c r="Z710" s="22"/>
      <c r="AA710" s="22"/>
      <c r="AB710" s="22"/>
      <c r="AC710" s="22"/>
      <c r="AD710" s="22"/>
      <c r="AE710" s="22"/>
      <c r="AF710" s="22"/>
      <c r="AG710" s="22"/>
      <c r="AH710" s="22"/>
      <c r="AJ710" s="22"/>
      <c r="AK710" s="22"/>
      <c r="AL710" s="22"/>
      <c r="AM710" s="22"/>
      <c r="AN710" s="22"/>
      <c r="AO710" s="22"/>
      <c r="AP710" s="22"/>
      <c r="AQ710" s="22"/>
      <c r="AR710" s="22"/>
      <c r="AS710" s="22"/>
      <c r="AT710" s="22"/>
      <c r="AU710" s="22"/>
      <c r="AV710" s="22"/>
      <c r="AW710" s="22"/>
      <c r="AX710" s="22"/>
      <c r="AY710" s="22"/>
      <c r="AZ710" s="22"/>
      <c r="BA710" s="22"/>
    </row>
    <row r="711">
      <c r="A711" s="22"/>
      <c r="B711" s="22"/>
      <c r="C711" s="22"/>
      <c r="D711" s="22"/>
      <c r="E711" s="22"/>
      <c r="F711" s="22"/>
      <c r="G711" s="22"/>
      <c r="H711" s="752"/>
      <c r="I711" s="22"/>
      <c r="J711" s="22"/>
      <c r="K711" s="22"/>
      <c r="L711" s="754"/>
      <c r="M711" s="22"/>
      <c r="N711" s="22"/>
      <c r="O711" s="22"/>
      <c r="P711" s="22"/>
      <c r="Q711" s="22"/>
      <c r="R711" s="22"/>
      <c r="S711" s="22"/>
      <c r="T711" s="22"/>
      <c r="U711" s="22"/>
      <c r="V711" s="22"/>
      <c r="W711" s="22"/>
      <c r="X711" s="22"/>
      <c r="Y711" s="22"/>
      <c r="Z711" s="22"/>
      <c r="AA711" s="22"/>
      <c r="AB711" s="22"/>
      <c r="AC711" s="22"/>
      <c r="AD711" s="22"/>
      <c r="AE711" s="22"/>
      <c r="AF711" s="22"/>
      <c r="AG711" s="22"/>
      <c r="AH711" s="22"/>
      <c r="AJ711" s="22"/>
      <c r="AK711" s="22"/>
      <c r="AL711" s="22"/>
      <c r="AM711" s="22"/>
      <c r="AN711" s="22"/>
      <c r="AO711" s="22"/>
      <c r="AP711" s="22"/>
      <c r="AQ711" s="22"/>
      <c r="AR711" s="22"/>
      <c r="AS711" s="22"/>
      <c r="AT711" s="22"/>
      <c r="AU711" s="22"/>
      <c r="AV711" s="22"/>
      <c r="AW711" s="22"/>
      <c r="AX711" s="22"/>
      <c r="AY711" s="22"/>
      <c r="AZ711" s="22"/>
      <c r="BA711" s="22"/>
    </row>
    <row r="712">
      <c r="A712" s="22"/>
      <c r="B712" s="22"/>
      <c r="C712" s="22"/>
      <c r="D712" s="22"/>
      <c r="E712" s="22"/>
      <c r="F712" s="22"/>
      <c r="G712" s="22"/>
      <c r="H712" s="752"/>
      <c r="I712" s="22"/>
      <c r="J712" s="22"/>
      <c r="K712" s="22"/>
      <c r="L712" s="754"/>
      <c r="M712" s="22"/>
      <c r="N712" s="22"/>
      <c r="O712" s="22"/>
      <c r="P712" s="22"/>
      <c r="Q712" s="22"/>
      <c r="R712" s="22"/>
      <c r="S712" s="22"/>
      <c r="T712" s="22"/>
      <c r="U712" s="22"/>
      <c r="V712" s="22"/>
      <c r="W712" s="22"/>
      <c r="X712" s="22"/>
      <c r="Y712" s="22"/>
      <c r="Z712" s="22"/>
      <c r="AA712" s="22"/>
      <c r="AB712" s="22"/>
      <c r="AC712" s="22"/>
      <c r="AD712" s="22"/>
      <c r="AE712" s="22"/>
      <c r="AF712" s="22"/>
      <c r="AG712" s="22"/>
      <c r="AH712" s="22"/>
      <c r="AJ712" s="22"/>
      <c r="AK712" s="22"/>
      <c r="AL712" s="22"/>
      <c r="AM712" s="22"/>
      <c r="AN712" s="22"/>
      <c r="AO712" s="22"/>
      <c r="AP712" s="22"/>
      <c r="AQ712" s="22"/>
      <c r="AR712" s="22"/>
      <c r="AS712" s="22"/>
      <c r="AT712" s="22"/>
      <c r="AU712" s="22"/>
      <c r="AV712" s="22"/>
      <c r="AW712" s="22"/>
      <c r="AX712" s="22"/>
      <c r="AY712" s="22"/>
      <c r="AZ712" s="22"/>
      <c r="BA712" s="22"/>
    </row>
    <row r="713">
      <c r="A713" s="22"/>
      <c r="B713" s="22"/>
      <c r="C713" s="22"/>
      <c r="D713" s="22"/>
      <c r="E713" s="22"/>
      <c r="F713" s="22"/>
      <c r="G713" s="22"/>
      <c r="H713" s="752"/>
      <c r="I713" s="22"/>
      <c r="J713" s="22"/>
      <c r="K713" s="22"/>
      <c r="L713" s="754"/>
      <c r="M713" s="22"/>
      <c r="N713" s="22"/>
      <c r="O713" s="22"/>
      <c r="P713" s="22"/>
      <c r="Q713" s="22"/>
      <c r="R713" s="22"/>
      <c r="S713" s="22"/>
      <c r="T713" s="22"/>
      <c r="U713" s="22"/>
      <c r="V713" s="22"/>
      <c r="W713" s="22"/>
      <c r="X713" s="22"/>
      <c r="Y713" s="22"/>
      <c r="Z713" s="22"/>
      <c r="AA713" s="22"/>
      <c r="AB713" s="22"/>
      <c r="AC713" s="22"/>
      <c r="AD713" s="22"/>
      <c r="AE713" s="22"/>
      <c r="AF713" s="22"/>
      <c r="AG713" s="22"/>
      <c r="AH713" s="22"/>
      <c r="AJ713" s="22"/>
      <c r="AK713" s="22"/>
      <c r="AL713" s="22"/>
      <c r="AM713" s="22"/>
      <c r="AN713" s="22"/>
      <c r="AO713" s="22"/>
      <c r="AP713" s="22"/>
      <c r="AQ713" s="22"/>
      <c r="AR713" s="22"/>
      <c r="AS713" s="22"/>
      <c r="AT713" s="22"/>
      <c r="AU713" s="22"/>
      <c r="AV713" s="22"/>
      <c r="AW713" s="22"/>
      <c r="AX713" s="22"/>
      <c r="AY713" s="22"/>
      <c r="AZ713" s="22"/>
      <c r="BA713" s="22"/>
    </row>
    <row r="714">
      <c r="A714" s="22"/>
      <c r="B714" s="22"/>
      <c r="C714" s="22"/>
      <c r="D714" s="22"/>
      <c r="E714" s="22"/>
      <c r="F714" s="22"/>
      <c r="G714" s="22"/>
      <c r="H714" s="752"/>
      <c r="I714" s="22"/>
      <c r="J714" s="22"/>
      <c r="K714" s="22"/>
      <c r="L714" s="754"/>
      <c r="M714" s="22"/>
      <c r="N714" s="22"/>
      <c r="O714" s="22"/>
      <c r="P714" s="22"/>
      <c r="Q714" s="22"/>
      <c r="R714" s="22"/>
      <c r="S714" s="22"/>
      <c r="T714" s="22"/>
      <c r="U714" s="22"/>
      <c r="V714" s="22"/>
      <c r="W714" s="22"/>
      <c r="X714" s="22"/>
      <c r="Y714" s="22"/>
      <c r="Z714" s="22"/>
      <c r="AA714" s="22"/>
      <c r="AB714" s="22"/>
      <c r="AC714" s="22"/>
      <c r="AD714" s="22"/>
      <c r="AE714" s="22"/>
      <c r="AF714" s="22"/>
      <c r="AG714" s="22"/>
      <c r="AH714" s="22"/>
      <c r="AJ714" s="22"/>
      <c r="AK714" s="22"/>
      <c r="AL714" s="22"/>
      <c r="AM714" s="22"/>
      <c r="AN714" s="22"/>
      <c r="AO714" s="22"/>
      <c r="AP714" s="22"/>
      <c r="AQ714" s="22"/>
      <c r="AR714" s="22"/>
      <c r="AS714" s="22"/>
      <c r="AT714" s="22"/>
      <c r="AU714" s="22"/>
      <c r="AV714" s="22"/>
      <c r="AW714" s="22"/>
      <c r="AX714" s="22"/>
      <c r="AY714" s="22"/>
      <c r="AZ714" s="22"/>
      <c r="BA714" s="22"/>
    </row>
    <row r="715">
      <c r="A715" s="22"/>
      <c r="B715" s="22"/>
      <c r="C715" s="22"/>
      <c r="D715" s="22"/>
      <c r="E715" s="22"/>
      <c r="F715" s="22"/>
      <c r="G715" s="22"/>
      <c r="H715" s="752"/>
      <c r="I715" s="22"/>
      <c r="J715" s="22"/>
      <c r="K715" s="22"/>
      <c r="L715" s="754"/>
      <c r="M715" s="22"/>
      <c r="N715" s="22"/>
      <c r="O715" s="22"/>
      <c r="P715" s="22"/>
      <c r="Q715" s="22"/>
      <c r="R715" s="22"/>
      <c r="S715" s="22"/>
      <c r="T715" s="22"/>
      <c r="U715" s="22"/>
      <c r="V715" s="22"/>
      <c r="W715" s="22"/>
      <c r="X715" s="22"/>
      <c r="Y715" s="22"/>
      <c r="Z715" s="22"/>
      <c r="AA715" s="22"/>
      <c r="AB715" s="22"/>
      <c r="AC715" s="22"/>
      <c r="AD715" s="22"/>
      <c r="AE715" s="22"/>
      <c r="AF715" s="22"/>
      <c r="AG715" s="22"/>
      <c r="AH715" s="22"/>
      <c r="AJ715" s="22"/>
      <c r="AK715" s="22"/>
      <c r="AL715" s="22"/>
      <c r="AM715" s="22"/>
      <c r="AN715" s="22"/>
      <c r="AO715" s="22"/>
      <c r="AP715" s="22"/>
      <c r="AQ715" s="22"/>
      <c r="AR715" s="22"/>
      <c r="AS715" s="22"/>
      <c r="AT715" s="22"/>
      <c r="AU715" s="22"/>
      <c r="AV715" s="22"/>
      <c r="AW715" s="22"/>
      <c r="AX715" s="22"/>
      <c r="AY715" s="22"/>
      <c r="AZ715" s="22"/>
      <c r="BA715" s="22"/>
    </row>
    <row r="716">
      <c r="A716" s="22"/>
      <c r="B716" s="22"/>
      <c r="C716" s="22"/>
      <c r="D716" s="22"/>
      <c r="E716" s="22"/>
      <c r="F716" s="22"/>
      <c r="G716" s="22"/>
      <c r="H716" s="752"/>
      <c r="I716" s="22"/>
      <c r="J716" s="22"/>
      <c r="K716" s="22"/>
      <c r="L716" s="754"/>
      <c r="M716" s="22"/>
      <c r="N716" s="22"/>
      <c r="O716" s="22"/>
      <c r="P716" s="22"/>
      <c r="Q716" s="22"/>
      <c r="R716" s="22"/>
      <c r="S716" s="22"/>
      <c r="T716" s="22"/>
      <c r="U716" s="22"/>
      <c r="V716" s="22"/>
      <c r="W716" s="22"/>
      <c r="X716" s="22"/>
      <c r="Y716" s="22"/>
      <c r="Z716" s="22"/>
      <c r="AA716" s="22"/>
      <c r="AB716" s="22"/>
      <c r="AC716" s="22"/>
      <c r="AD716" s="22"/>
      <c r="AE716" s="22"/>
      <c r="AF716" s="22"/>
      <c r="AG716" s="22"/>
      <c r="AH716" s="22"/>
      <c r="AJ716" s="22"/>
      <c r="AK716" s="22"/>
      <c r="AL716" s="22"/>
      <c r="AM716" s="22"/>
      <c r="AN716" s="22"/>
      <c r="AO716" s="22"/>
      <c r="AP716" s="22"/>
      <c r="AQ716" s="22"/>
      <c r="AR716" s="22"/>
      <c r="AS716" s="22"/>
      <c r="AT716" s="22"/>
      <c r="AU716" s="22"/>
      <c r="AV716" s="22"/>
      <c r="AW716" s="22"/>
      <c r="AX716" s="22"/>
      <c r="AY716" s="22"/>
      <c r="AZ716" s="22"/>
      <c r="BA716" s="22"/>
    </row>
    <row r="717">
      <c r="A717" s="22"/>
      <c r="B717" s="22"/>
      <c r="C717" s="22"/>
      <c r="D717" s="22"/>
      <c r="E717" s="22"/>
      <c r="F717" s="22"/>
      <c r="G717" s="22"/>
      <c r="H717" s="752"/>
      <c r="I717" s="22"/>
      <c r="J717" s="22"/>
      <c r="K717" s="22"/>
      <c r="L717" s="754"/>
      <c r="M717" s="22"/>
      <c r="N717" s="22"/>
      <c r="O717" s="22"/>
      <c r="P717" s="22"/>
      <c r="Q717" s="22"/>
      <c r="R717" s="22"/>
      <c r="S717" s="22"/>
      <c r="T717" s="22"/>
      <c r="U717" s="22"/>
      <c r="V717" s="22"/>
      <c r="W717" s="22"/>
      <c r="X717" s="22"/>
      <c r="Y717" s="22"/>
      <c r="Z717" s="22"/>
      <c r="AA717" s="22"/>
      <c r="AB717" s="22"/>
      <c r="AC717" s="22"/>
      <c r="AD717" s="22"/>
      <c r="AE717" s="22"/>
      <c r="AF717" s="22"/>
      <c r="AG717" s="22"/>
      <c r="AH717" s="22"/>
      <c r="AJ717" s="22"/>
      <c r="AK717" s="22"/>
      <c r="AL717" s="22"/>
      <c r="AM717" s="22"/>
      <c r="AN717" s="22"/>
      <c r="AO717" s="22"/>
      <c r="AP717" s="22"/>
      <c r="AQ717" s="22"/>
      <c r="AR717" s="22"/>
      <c r="AS717" s="22"/>
      <c r="AT717" s="22"/>
      <c r="AU717" s="22"/>
      <c r="AV717" s="22"/>
      <c r="AW717" s="22"/>
      <c r="AX717" s="22"/>
      <c r="AY717" s="22"/>
      <c r="AZ717" s="22"/>
      <c r="BA717" s="22"/>
    </row>
    <row r="718">
      <c r="A718" s="22"/>
      <c r="B718" s="22"/>
      <c r="C718" s="22"/>
      <c r="D718" s="22"/>
      <c r="E718" s="22"/>
      <c r="F718" s="22"/>
      <c r="G718" s="22"/>
      <c r="H718" s="752"/>
      <c r="I718" s="22"/>
      <c r="J718" s="22"/>
      <c r="K718" s="22"/>
      <c r="L718" s="754"/>
      <c r="M718" s="22"/>
      <c r="N718" s="22"/>
      <c r="O718" s="22"/>
      <c r="P718" s="22"/>
      <c r="Q718" s="22"/>
      <c r="R718" s="22"/>
      <c r="S718" s="22"/>
      <c r="T718" s="22"/>
      <c r="U718" s="22"/>
      <c r="V718" s="22"/>
      <c r="W718" s="22"/>
      <c r="X718" s="22"/>
      <c r="Y718" s="22"/>
      <c r="Z718" s="22"/>
      <c r="AA718" s="22"/>
      <c r="AB718" s="22"/>
      <c r="AC718" s="22"/>
      <c r="AD718" s="22"/>
      <c r="AE718" s="22"/>
      <c r="AF718" s="22"/>
      <c r="AG718" s="22"/>
      <c r="AH718" s="22"/>
      <c r="AJ718" s="22"/>
      <c r="AK718" s="22"/>
      <c r="AL718" s="22"/>
      <c r="AM718" s="22"/>
      <c r="AN718" s="22"/>
      <c r="AO718" s="22"/>
      <c r="AP718" s="22"/>
      <c r="AQ718" s="22"/>
      <c r="AR718" s="22"/>
      <c r="AS718" s="22"/>
      <c r="AT718" s="22"/>
      <c r="AU718" s="22"/>
      <c r="AV718" s="22"/>
      <c r="AW718" s="22"/>
      <c r="AX718" s="22"/>
      <c r="AY718" s="22"/>
      <c r="AZ718" s="22"/>
      <c r="BA718" s="22"/>
    </row>
    <row r="719">
      <c r="A719" s="22"/>
      <c r="B719" s="22"/>
      <c r="C719" s="22"/>
      <c r="D719" s="22"/>
      <c r="E719" s="22"/>
      <c r="F719" s="22"/>
      <c r="G719" s="22"/>
      <c r="H719" s="752"/>
      <c r="I719" s="22"/>
      <c r="J719" s="22"/>
      <c r="K719" s="22"/>
      <c r="L719" s="754"/>
      <c r="M719" s="22"/>
      <c r="N719" s="22"/>
      <c r="O719" s="22"/>
      <c r="P719" s="22"/>
      <c r="Q719" s="22"/>
      <c r="R719" s="22"/>
      <c r="S719" s="22"/>
      <c r="T719" s="22"/>
      <c r="U719" s="22"/>
      <c r="V719" s="22"/>
      <c r="W719" s="22"/>
      <c r="X719" s="22"/>
      <c r="Y719" s="22"/>
      <c r="Z719" s="22"/>
      <c r="AA719" s="22"/>
      <c r="AB719" s="22"/>
      <c r="AC719" s="22"/>
      <c r="AD719" s="22"/>
      <c r="AE719" s="22"/>
      <c r="AF719" s="22"/>
      <c r="AG719" s="22"/>
      <c r="AH719" s="22"/>
      <c r="AJ719" s="22"/>
      <c r="AK719" s="22"/>
      <c r="AL719" s="22"/>
      <c r="AM719" s="22"/>
      <c r="AN719" s="22"/>
      <c r="AO719" s="22"/>
      <c r="AP719" s="22"/>
      <c r="AQ719" s="22"/>
      <c r="AR719" s="22"/>
      <c r="AS719" s="22"/>
      <c r="AT719" s="22"/>
      <c r="AU719" s="22"/>
      <c r="AV719" s="22"/>
      <c r="AW719" s="22"/>
      <c r="AX719" s="22"/>
      <c r="AY719" s="22"/>
      <c r="AZ719" s="22"/>
      <c r="BA719" s="22"/>
    </row>
    <row r="720">
      <c r="A720" s="22"/>
      <c r="B720" s="22"/>
      <c r="C720" s="22"/>
      <c r="D720" s="22"/>
      <c r="E720" s="22"/>
      <c r="F720" s="22"/>
      <c r="G720" s="22"/>
      <c r="H720" s="752"/>
      <c r="I720" s="22"/>
      <c r="J720" s="22"/>
      <c r="K720" s="22"/>
      <c r="L720" s="754"/>
      <c r="M720" s="22"/>
      <c r="N720" s="22"/>
      <c r="O720" s="22"/>
      <c r="P720" s="22"/>
      <c r="Q720" s="22"/>
      <c r="R720" s="22"/>
      <c r="S720" s="22"/>
      <c r="T720" s="22"/>
      <c r="U720" s="22"/>
      <c r="V720" s="22"/>
      <c r="W720" s="22"/>
      <c r="X720" s="22"/>
      <c r="Y720" s="22"/>
      <c r="Z720" s="22"/>
      <c r="AA720" s="22"/>
      <c r="AB720" s="22"/>
      <c r="AC720" s="22"/>
      <c r="AD720" s="22"/>
      <c r="AE720" s="22"/>
      <c r="AF720" s="22"/>
      <c r="AG720" s="22"/>
      <c r="AH720" s="22"/>
      <c r="AJ720" s="22"/>
      <c r="AK720" s="22"/>
      <c r="AL720" s="22"/>
      <c r="AM720" s="22"/>
      <c r="AN720" s="22"/>
      <c r="AO720" s="22"/>
      <c r="AP720" s="22"/>
      <c r="AQ720" s="22"/>
      <c r="AR720" s="22"/>
      <c r="AS720" s="22"/>
      <c r="AT720" s="22"/>
      <c r="AU720" s="22"/>
      <c r="AV720" s="22"/>
      <c r="AW720" s="22"/>
      <c r="AX720" s="22"/>
      <c r="AY720" s="22"/>
      <c r="AZ720" s="22"/>
      <c r="BA720" s="22"/>
    </row>
    <row r="721">
      <c r="A721" s="22"/>
      <c r="B721" s="22"/>
      <c r="C721" s="22"/>
      <c r="D721" s="22"/>
      <c r="E721" s="22"/>
      <c r="F721" s="22"/>
      <c r="G721" s="22"/>
      <c r="H721" s="752"/>
      <c r="I721" s="22"/>
      <c r="J721" s="22"/>
      <c r="K721" s="22"/>
      <c r="L721" s="754"/>
      <c r="M721" s="22"/>
      <c r="N721" s="22"/>
      <c r="O721" s="22"/>
      <c r="P721" s="22"/>
      <c r="Q721" s="22"/>
      <c r="R721" s="22"/>
      <c r="S721" s="22"/>
      <c r="T721" s="22"/>
      <c r="U721" s="22"/>
      <c r="V721" s="22"/>
      <c r="W721" s="22"/>
      <c r="X721" s="22"/>
      <c r="Y721" s="22"/>
      <c r="Z721" s="22"/>
      <c r="AA721" s="22"/>
      <c r="AB721" s="22"/>
      <c r="AC721" s="22"/>
      <c r="AD721" s="22"/>
      <c r="AE721" s="22"/>
      <c r="AF721" s="22"/>
      <c r="AG721" s="22"/>
      <c r="AH721" s="22"/>
      <c r="AJ721" s="22"/>
      <c r="AK721" s="22"/>
      <c r="AL721" s="22"/>
      <c r="AM721" s="22"/>
      <c r="AN721" s="22"/>
      <c r="AO721" s="22"/>
      <c r="AP721" s="22"/>
      <c r="AQ721" s="22"/>
      <c r="AR721" s="22"/>
      <c r="AS721" s="22"/>
      <c r="AT721" s="22"/>
      <c r="AU721" s="22"/>
      <c r="AV721" s="22"/>
      <c r="AW721" s="22"/>
      <c r="AX721" s="22"/>
      <c r="AY721" s="22"/>
      <c r="AZ721" s="22"/>
      <c r="BA721" s="22"/>
    </row>
    <row r="722">
      <c r="A722" s="22"/>
      <c r="B722" s="22"/>
      <c r="C722" s="22"/>
      <c r="D722" s="22"/>
      <c r="E722" s="22"/>
      <c r="F722" s="22"/>
      <c r="G722" s="22"/>
      <c r="H722" s="752"/>
      <c r="I722" s="22"/>
      <c r="J722" s="22"/>
      <c r="K722" s="22"/>
      <c r="L722" s="754"/>
      <c r="M722" s="22"/>
      <c r="N722" s="22"/>
      <c r="O722" s="22"/>
      <c r="P722" s="22"/>
      <c r="Q722" s="22"/>
      <c r="R722" s="22"/>
      <c r="S722" s="22"/>
      <c r="T722" s="22"/>
      <c r="U722" s="22"/>
      <c r="V722" s="22"/>
      <c r="W722" s="22"/>
      <c r="X722" s="22"/>
      <c r="Y722" s="22"/>
      <c r="Z722" s="22"/>
      <c r="AA722" s="22"/>
      <c r="AB722" s="22"/>
      <c r="AC722" s="22"/>
      <c r="AD722" s="22"/>
      <c r="AE722" s="22"/>
      <c r="AF722" s="22"/>
      <c r="AG722" s="22"/>
      <c r="AH722" s="22"/>
      <c r="AJ722" s="22"/>
      <c r="AK722" s="22"/>
      <c r="AL722" s="22"/>
      <c r="AM722" s="22"/>
      <c r="AN722" s="22"/>
      <c r="AO722" s="22"/>
      <c r="AP722" s="22"/>
      <c r="AQ722" s="22"/>
      <c r="AR722" s="22"/>
      <c r="AS722" s="22"/>
      <c r="AT722" s="22"/>
      <c r="AU722" s="22"/>
      <c r="AV722" s="22"/>
      <c r="AW722" s="22"/>
      <c r="AX722" s="22"/>
      <c r="AY722" s="22"/>
      <c r="AZ722" s="22"/>
      <c r="BA722" s="22"/>
    </row>
    <row r="723">
      <c r="A723" s="22"/>
      <c r="B723" s="22"/>
      <c r="C723" s="22"/>
      <c r="D723" s="22"/>
      <c r="E723" s="22"/>
      <c r="F723" s="22"/>
      <c r="G723" s="22"/>
      <c r="H723" s="752"/>
      <c r="I723" s="22"/>
      <c r="J723" s="22"/>
      <c r="K723" s="22"/>
      <c r="L723" s="754"/>
      <c r="M723" s="22"/>
      <c r="N723" s="22"/>
      <c r="O723" s="22"/>
      <c r="P723" s="22"/>
      <c r="Q723" s="22"/>
      <c r="R723" s="22"/>
      <c r="S723" s="22"/>
      <c r="T723" s="22"/>
      <c r="U723" s="22"/>
      <c r="V723" s="22"/>
      <c r="W723" s="22"/>
      <c r="X723" s="22"/>
      <c r="Y723" s="22"/>
      <c r="Z723" s="22"/>
      <c r="AA723" s="22"/>
      <c r="AB723" s="22"/>
      <c r="AC723" s="22"/>
      <c r="AD723" s="22"/>
      <c r="AE723" s="22"/>
      <c r="AF723" s="22"/>
      <c r="AG723" s="22"/>
      <c r="AH723" s="22"/>
      <c r="AJ723" s="22"/>
      <c r="AK723" s="22"/>
      <c r="AL723" s="22"/>
      <c r="AM723" s="22"/>
      <c r="AN723" s="22"/>
      <c r="AO723" s="22"/>
      <c r="AP723" s="22"/>
      <c r="AQ723" s="22"/>
      <c r="AR723" s="22"/>
      <c r="AS723" s="22"/>
      <c r="AT723" s="22"/>
      <c r="AU723" s="22"/>
      <c r="AV723" s="22"/>
      <c r="AW723" s="22"/>
      <c r="AX723" s="22"/>
      <c r="AY723" s="22"/>
      <c r="AZ723" s="22"/>
      <c r="BA723" s="22"/>
    </row>
    <row r="724">
      <c r="A724" s="22"/>
      <c r="B724" s="22"/>
      <c r="C724" s="22"/>
      <c r="D724" s="22"/>
      <c r="E724" s="22"/>
      <c r="F724" s="22"/>
      <c r="G724" s="22"/>
      <c r="H724" s="752"/>
      <c r="I724" s="22"/>
      <c r="J724" s="22"/>
      <c r="K724" s="22"/>
      <c r="L724" s="754"/>
      <c r="M724" s="22"/>
      <c r="N724" s="22"/>
      <c r="O724" s="22"/>
      <c r="P724" s="22"/>
      <c r="Q724" s="22"/>
      <c r="R724" s="22"/>
      <c r="S724" s="22"/>
      <c r="T724" s="22"/>
      <c r="U724" s="22"/>
      <c r="V724" s="22"/>
      <c r="W724" s="22"/>
      <c r="X724" s="22"/>
      <c r="Y724" s="22"/>
      <c r="Z724" s="22"/>
      <c r="AA724" s="22"/>
      <c r="AB724" s="22"/>
      <c r="AC724" s="22"/>
      <c r="AD724" s="22"/>
      <c r="AE724" s="22"/>
      <c r="AF724" s="22"/>
      <c r="AG724" s="22"/>
      <c r="AH724" s="22"/>
      <c r="AJ724" s="22"/>
      <c r="AK724" s="22"/>
      <c r="AL724" s="22"/>
      <c r="AM724" s="22"/>
      <c r="AN724" s="22"/>
      <c r="AO724" s="22"/>
      <c r="AP724" s="22"/>
      <c r="AQ724" s="22"/>
      <c r="AR724" s="22"/>
      <c r="AS724" s="22"/>
      <c r="AT724" s="22"/>
      <c r="AU724" s="22"/>
      <c r="AV724" s="22"/>
      <c r="AW724" s="22"/>
      <c r="AX724" s="22"/>
      <c r="AY724" s="22"/>
      <c r="AZ724" s="22"/>
      <c r="BA724" s="22"/>
    </row>
    <row r="725">
      <c r="A725" s="22"/>
      <c r="B725" s="22"/>
      <c r="C725" s="22"/>
      <c r="D725" s="22"/>
      <c r="E725" s="22"/>
      <c r="F725" s="22"/>
      <c r="G725" s="22"/>
      <c r="H725" s="752"/>
      <c r="I725" s="22"/>
      <c r="J725" s="22"/>
      <c r="K725" s="22"/>
      <c r="L725" s="754"/>
      <c r="M725" s="22"/>
      <c r="N725" s="22"/>
      <c r="O725" s="22"/>
      <c r="P725" s="22"/>
      <c r="Q725" s="22"/>
      <c r="R725" s="22"/>
      <c r="S725" s="22"/>
      <c r="T725" s="22"/>
      <c r="U725" s="22"/>
      <c r="V725" s="22"/>
      <c r="W725" s="22"/>
      <c r="X725" s="22"/>
      <c r="Y725" s="22"/>
      <c r="Z725" s="22"/>
      <c r="AA725" s="22"/>
      <c r="AB725" s="22"/>
      <c r="AC725" s="22"/>
      <c r="AD725" s="22"/>
      <c r="AE725" s="22"/>
      <c r="AF725" s="22"/>
      <c r="AG725" s="22"/>
      <c r="AH725" s="22"/>
      <c r="AJ725" s="22"/>
      <c r="AK725" s="22"/>
      <c r="AL725" s="22"/>
      <c r="AM725" s="22"/>
      <c r="AN725" s="22"/>
      <c r="AO725" s="22"/>
      <c r="AP725" s="22"/>
      <c r="AQ725" s="22"/>
      <c r="AR725" s="22"/>
      <c r="AS725" s="22"/>
      <c r="AT725" s="22"/>
      <c r="AU725" s="22"/>
      <c r="AV725" s="22"/>
      <c r="AW725" s="22"/>
      <c r="AX725" s="22"/>
      <c r="AY725" s="22"/>
      <c r="AZ725" s="22"/>
      <c r="BA725" s="22"/>
    </row>
    <row r="726">
      <c r="A726" s="22"/>
      <c r="B726" s="22"/>
      <c r="C726" s="22"/>
      <c r="D726" s="22"/>
      <c r="E726" s="22"/>
      <c r="F726" s="22"/>
      <c r="G726" s="22"/>
      <c r="H726" s="752"/>
      <c r="I726" s="22"/>
      <c r="J726" s="22"/>
      <c r="K726" s="22"/>
      <c r="L726" s="754"/>
      <c r="M726" s="22"/>
      <c r="N726" s="22"/>
      <c r="O726" s="22"/>
      <c r="P726" s="22"/>
      <c r="Q726" s="22"/>
      <c r="R726" s="22"/>
      <c r="S726" s="22"/>
      <c r="T726" s="22"/>
      <c r="U726" s="22"/>
      <c r="V726" s="22"/>
      <c r="W726" s="22"/>
      <c r="X726" s="22"/>
      <c r="Y726" s="22"/>
      <c r="Z726" s="22"/>
      <c r="AA726" s="22"/>
      <c r="AB726" s="22"/>
      <c r="AC726" s="22"/>
      <c r="AD726" s="22"/>
      <c r="AE726" s="22"/>
      <c r="AF726" s="22"/>
      <c r="AG726" s="22"/>
      <c r="AH726" s="22"/>
      <c r="AJ726" s="22"/>
      <c r="AK726" s="22"/>
      <c r="AL726" s="22"/>
      <c r="AM726" s="22"/>
      <c r="AN726" s="22"/>
      <c r="AO726" s="22"/>
      <c r="AP726" s="22"/>
      <c r="AQ726" s="22"/>
      <c r="AR726" s="22"/>
      <c r="AS726" s="22"/>
      <c r="AT726" s="22"/>
      <c r="AU726" s="22"/>
      <c r="AV726" s="22"/>
      <c r="AW726" s="22"/>
      <c r="AX726" s="22"/>
      <c r="AY726" s="22"/>
      <c r="AZ726" s="22"/>
      <c r="BA726" s="22"/>
    </row>
    <row r="727">
      <c r="A727" s="22"/>
      <c r="B727" s="22"/>
      <c r="C727" s="22"/>
      <c r="D727" s="22"/>
      <c r="E727" s="22"/>
      <c r="F727" s="22"/>
      <c r="G727" s="22"/>
      <c r="H727" s="752"/>
      <c r="I727" s="22"/>
      <c r="J727" s="22"/>
      <c r="K727" s="22"/>
      <c r="L727" s="754"/>
      <c r="M727" s="22"/>
      <c r="N727" s="22"/>
      <c r="O727" s="22"/>
      <c r="P727" s="22"/>
      <c r="Q727" s="22"/>
      <c r="R727" s="22"/>
      <c r="S727" s="22"/>
      <c r="T727" s="22"/>
      <c r="U727" s="22"/>
      <c r="V727" s="22"/>
      <c r="W727" s="22"/>
      <c r="X727" s="22"/>
      <c r="Y727" s="22"/>
      <c r="Z727" s="22"/>
      <c r="AA727" s="22"/>
      <c r="AB727" s="22"/>
      <c r="AC727" s="22"/>
      <c r="AD727" s="22"/>
      <c r="AE727" s="22"/>
      <c r="AF727" s="22"/>
      <c r="AG727" s="22"/>
      <c r="AH727" s="22"/>
      <c r="AJ727" s="22"/>
      <c r="AK727" s="22"/>
      <c r="AL727" s="22"/>
      <c r="AM727" s="22"/>
      <c r="AN727" s="22"/>
      <c r="AO727" s="22"/>
      <c r="AP727" s="22"/>
      <c r="AQ727" s="22"/>
      <c r="AR727" s="22"/>
      <c r="AS727" s="22"/>
      <c r="AT727" s="22"/>
      <c r="AU727" s="22"/>
      <c r="AV727" s="22"/>
      <c r="AW727" s="22"/>
      <c r="AX727" s="22"/>
      <c r="AY727" s="22"/>
      <c r="AZ727" s="22"/>
      <c r="BA727" s="22"/>
    </row>
    <row r="728">
      <c r="A728" s="22"/>
      <c r="B728" s="22"/>
      <c r="C728" s="22"/>
      <c r="D728" s="22"/>
      <c r="E728" s="22"/>
      <c r="F728" s="22"/>
      <c r="G728" s="22"/>
      <c r="H728" s="752"/>
      <c r="I728" s="22"/>
      <c r="J728" s="22"/>
      <c r="K728" s="22"/>
      <c r="L728" s="754"/>
      <c r="M728" s="22"/>
      <c r="N728" s="22"/>
      <c r="O728" s="22"/>
      <c r="P728" s="22"/>
      <c r="Q728" s="22"/>
      <c r="R728" s="22"/>
      <c r="S728" s="22"/>
      <c r="T728" s="22"/>
      <c r="U728" s="22"/>
      <c r="V728" s="22"/>
      <c r="W728" s="22"/>
      <c r="X728" s="22"/>
      <c r="Y728" s="22"/>
      <c r="Z728" s="22"/>
      <c r="AA728" s="22"/>
      <c r="AB728" s="22"/>
      <c r="AC728" s="22"/>
      <c r="AD728" s="22"/>
      <c r="AE728" s="22"/>
      <c r="AF728" s="22"/>
      <c r="AG728" s="22"/>
      <c r="AH728" s="22"/>
      <c r="AJ728" s="22"/>
      <c r="AK728" s="22"/>
      <c r="AL728" s="22"/>
      <c r="AM728" s="22"/>
      <c r="AN728" s="22"/>
      <c r="AO728" s="22"/>
      <c r="AP728" s="22"/>
      <c r="AQ728" s="22"/>
      <c r="AR728" s="22"/>
      <c r="AS728" s="22"/>
      <c r="AT728" s="22"/>
      <c r="AU728" s="22"/>
      <c r="AV728" s="22"/>
      <c r="AW728" s="22"/>
      <c r="AX728" s="22"/>
      <c r="AY728" s="22"/>
      <c r="AZ728" s="22"/>
      <c r="BA728" s="22"/>
    </row>
    <row r="729">
      <c r="A729" s="22"/>
      <c r="B729" s="22"/>
      <c r="C729" s="22"/>
      <c r="D729" s="22"/>
      <c r="E729" s="22"/>
      <c r="F729" s="22"/>
      <c r="G729" s="22"/>
      <c r="H729" s="752"/>
      <c r="I729" s="22"/>
      <c r="J729" s="22"/>
      <c r="K729" s="22"/>
      <c r="L729" s="754"/>
      <c r="M729" s="22"/>
      <c r="N729" s="22"/>
      <c r="O729" s="22"/>
      <c r="P729" s="22"/>
      <c r="Q729" s="22"/>
      <c r="R729" s="22"/>
      <c r="S729" s="22"/>
      <c r="T729" s="22"/>
      <c r="U729" s="22"/>
      <c r="V729" s="22"/>
      <c r="W729" s="22"/>
      <c r="X729" s="22"/>
      <c r="Y729" s="22"/>
      <c r="Z729" s="22"/>
      <c r="AA729" s="22"/>
      <c r="AB729" s="22"/>
      <c r="AC729" s="22"/>
      <c r="AD729" s="22"/>
      <c r="AE729" s="22"/>
      <c r="AF729" s="22"/>
      <c r="AG729" s="22"/>
      <c r="AH729" s="22"/>
      <c r="AJ729" s="22"/>
      <c r="AK729" s="22"/>
      <c r="AL729" s="22"/>
      <c r="AM729" s="22"/>
      <c r="AN729" s="22"/>
      <c r="AO729" s="22"/>
      <c r="AP729" s="22"/>
      <c r="AQ729" s="22"/>
      <c r="AR729" s="22"/>
      <c r="AS729" s="22"/>
      <c r="AT729" s="22"/>
      <c r="AU729" s="22"/>
      <c r="AV729" s="22"/>
      <c r="AW729" s="22"/>
      <c r="AX729" s="22"/>
      <c r="AY729" s="22"/>
      <c r="AZ729" s="22"/>
      <c r="BA729" s="22"/>
    </row>
    <row r="730">
      <c r="A730" s="22"/>
      <c r="B730" s="22"/>
      <c r="C730" s="22"/>
      <c r="D730" s="22"/>
      <c r="E730" s="22"/>
      <c r="F730" s="22"/>
      <c r="G730" s="22"/>
      <c r="H730" s="752"/>
      <c r="I730" s="22"/>
      <c r="J730" s="22"/>
      <c r="K730" s="22"/>
      <c r="L730" s="754"/>
      <c r="M730" s="22"/>
      <c r="N730" s="22"/>
      <c r="O730" s="22"/>
      <c r="P730" s="22"/>
      <c r="Q730" s="22"/>
      <c r="R730" s="22"/>
      <c r="S730" s="22"/>
      <c r="T730" s="22"/>
      <c r="U730" s="22"/>
      <c r="V730" s="22"/>
      <c r="W730" s="22"/>
      <c r="X730" s="22"/>
      <c r="Y730" s="22"/>
      <c r="Z730" s="22"/>
      <c r="AA730" s="22"/>
      <c r="AB730" s="22"/>
      <c r="AC730" s="22"/>
      <c r="AD730" s="22"/>
      <c r="AE730" s="22"/>
      <c r="AF730" s="22"/>
      <c r="AG730" s="22"/>
      <c r="AH730" s="22"/>
      <c r="AJ730" s="22"/>
      <c r="AK730" s="22"/>
      <c r="AL730" s="22"/>
      <c r="AM730" s="22"/>
      <c r="AN730" s="22"/>
      <c r="AO730" s="22"/>
      <c r="AP730" s="22"/>
      <c r="AQ730" s="22"/>
      <c r="AR730" s="22"/>
      <c r="AS730" s="22"/>
      <c r="AT730" s="22"/>
      <c r="AU730" s="22"/>
      <c r="AV730" s="22"/>
      <c r="AW730" s="22"/>
      <c r="AX730" s="22"/>
      <c r="AY730" s="22"/>
      <c r="AZ730" s="22"/>
      <c r="BA730" s="22"/>
    </row>
    <row r="731">
      <c r="A731" s="22"/>
      <c r="B731" s="22"/>
      <c r="C731" s="22"/>
      <c r="D731" s="22"/>
      <c r="E731" s="22"/>
      <c r="F731" s="22"/>
      <c r="G731" s="22"/>
      <c r="H731" s="752"/>
      <c r="I731" s="22"/>
      <c r="J731" s="22"/>
      <c r="K731" s="22"/>
      <c r="L731" s="754"/>
      <c r="M731" s="22"/>
      <c r="N731" s="22"/>
      <c r="O731" s="22"/>
      <c r="P731" s="22"/>
      <c r="Q731" s="22"/>
      <c r="R731" s="22"/>
      <c r="S731" s="22"/>
      <c r="T731" s="22"/>
      <c r="U731" s="22"/>
      <c r="V731" s="22"/>
      <c r="W731" s="22"/>
      <c r="X731" s="22"/>
      <c r="Y731" s="22"/>
      <c r="Z731" s="22"/>
      <c r="AA731" s="22"/>
      <c r="AB731" s="22"/>
      <c r="AC731" s="22"/>
      <c r="AD731" s="22"/>
      <c r="AE731" s="22"/>
      <c r="AF731" s="22"/>
      <c r="AG731" s="22"/>
      <c r="AH731" s="22"/>
      <c r="AJ731" s="22"/>
      <c r="AK731" s="22"/>
      <c r="AL731" s="22"/>
      <c r="AM731" s="22"/>
      <c r="AN731" s="22"/>
      <c r="AO731" s="22"/>
      <c r="AP731" s="22"/>
      <c r="AQ731" s="22"/>
      <c r="AR731" s="22"/>
      <c r="AS731" s="22"/>
      <c r="AT731" s="22"/>
      <c r="AU731" s="22"/>
      <c r="AV731" s="22"/>
      <c r="AW731" s="22"/>
      <c r="AX731" s="22"/>
      <c r="AY731" s="22"/>
      <c r="AZ731" s="22"/>
      <c r="BA731" s="22"/>
    </row>
    <row r="732">
      <c r="A732" s="22"/>
      <c r="B732" s="22"/>
      <c r="C732" s="22"/>
      <c r="D732" s="22"/>
      <c r="E732" s="22"/>
      <c r="F732" s="22"/>
      <c r="G732" s="22"/>
      <c r="H732" s="752"/>
      <c r="I732" s="22"/>
      <c r="J732" s="22"/>
      <c r="K732" s="22"/>
      <c r="L732" s="754"/>
      <c r="M732" s="22"/>
      <c r="N732" s="22"/>
      <c r="O732" s="22"/>
      <c r="P732" s="22"/>
      <c r="Q732" s="22"/>
      <c r="R732" s="22"/>
      <c r="S732" s="22"/>
      <c r="T732" s="22"/>
      <c r="U732" s="22"/>
      <c r="V732" s="22"/>
      <c r="W732" s="22"/>
      <c r="X732" s="22"/>
      <c r="Y732" s="22"/>
      <c r="Z732" s="22"/>
      <c r="AA732" s="22"/>
      <c r="AB732" s="22"/>
      <c r="AC732" s="22"/>
      <c r="AD732" s="22"/>
      <c r="AE732" s="22"/>
      <c r="AF732" s="22"/>
      <c r="AG732" s="22"/>
      <c r="AH732" s="22"/>
      <c r="AJ732" s="22"/>
      <c r="AK732" s="22"/>
      <c r="AL732" s="22"/>
      <c r="AM732" s="22"/>
      <c r="AN732" s="22"/>
      <c r="AO732" s="22"/>
      <c r="AP732" s="22"/>
      <c r="AQ732" s="22"/>
      <c r="AR732" s="22"/>
      <c r="AS732" s="22"/>
      <c r="AT732" s="22"/>
      <c r="AU732" s="22"/>
      <c r="AV732" s="22"/>
      <c r="AW732" s="22"/>
      <c r="AX732" s="22"/>
      <c r="AY732" s="22"/>
      <c r="AZ732" s="22"/>
      <c r="BA732" s="22"/>
    </row>
    <row r="733">
      <c r="A733" s="22"/>
      <c r="B733" s="22"/>
      <c r="C733" s="22"/>
      <c r="D733" s="22"/>
      <c r="E733" s="22"/>
      <c r="F733" s="22"/>
      <c r="G733" s="22"/>
      <c r="H733" s="752"/>
      <c r="I733" s="22"/>
      <c r="J733" s="22"/>
      <c r="K733" s="22"/>
      <c r="L733" s="754"/>
      <c r="M733" s="22"/>
      <c r="N733" s="22"/>
      <c r="O733" s="22"/>
      <c r="P733" s="22"/>
      <c r="Q733" s="22"/>
      <c r="R733" s="22"/>
      <c r="S733" s="22"/>
      <c r="T733" s="22"/>
      <c r="U733" s="22"/>
      <c r="V733" s="22"/>
      <c r="W733" s="22"/>
      <c r="X733" s="22"/>
      <c r="Y733" s="22"/>
      <c r="Z733" s="22"/>
      <c r="AA733" s="22"/>
      <c r="AB733" s="22"/>
      <c r="AC733" s="22"/>
      <c r="AD733" s="22"/>
      <c r="AE733" s="22"/>
      <c r="AF733" s="22"/>
      <c r="AG733" s="22"/>
      <c r="AH733" s="22"/>
      <c r="AJ733" s="22"/>
      <c r="AK733" s="22"/>
      <c r="AL733" s="22"/>
      <c r="AM733" s="22"/>
      <c r="AN733" s="22"/>
      <c r="AO733" s="22"/>
      <c r="AP733" s="22"/>
      <c r="AQ733" s="22"/>
      <c r="AR733" s="22"/>
      <c r="AS733" s="22"/>
      <c r="AT733" s="22"/>
      <c r="AU733" s="22"/>
      <c r="AV733" s="22"/>
      <c r="AW733" s="22"/>
      <c r="AX733" s="22"/>
      <c r="AY733" s="22"/>
      <c r="AZ733" s="22"/>
      <c r="BA733" s="22"/>
    </row>
    <row r="734">
      <c r="A734" s="22"/>
      <c r="B734" s="22"/>
      <c r="C734" s="22"/>
      <c r="D734" s="22"/>
      <c r="E734" s="22"/>
      <c r="F734" s="22"/>
      <c r="G734" s="22"/>
      <c r="H734" s="752"/>
      <c r="I734" s="22"/>
      <c r="J734" s="22"/>
      <c r="K734" s="22"/>
      <c r="L734" s="754"/>
      <c r="M734" s="22"/>
      <c r="N734" s="22"/>
      <c r="O734" s="22"/>
      <c r="P734" s="22"/>
      <c r="Q734" s="22"/>
      <c r="R734" s="22"/>
      <c r="S734" s="22"/>
      <c r="T734" s="22"/>
      <c r="U734" s="22"/>
      <c r="V734" s="22"/>
      <c r="W734" s="22"/>
      <c r="X734" s="22"/>
      <c r="Y734" s="22"/>
      <c r="Z734" s="22"/>
      <c r="AA734" s="22"/>
      <c r="AB734" s="22"/>
      <c r="AC734" s="22"/>
      <c r="AD734" s="22"/>
      <c r="AE734" s="22"/>
      <c r="AF734" s="22"/>
      <c r="AG734" s="22"/>
      <c r="AH734" s="22"/>
      <c r="AJ734" s="22"/>
      <c r="AK734" s="22"/>
      <c r="AL734" s="22"/>
      <c r="AM734" s="22"/>
      <c r="AN734" s="22"/>
      <c r="AO734" s="22"/>
      <c r="AP734" s="22"/>
      <c r="AQ734" s="22"/>
      <c r="AR734" s="22"/>
      <c r="AS734" s="22"/>
      <c r="AT734" s="22"/>
      <c r="AU734" s="22"/>
      <c r="AV734" s="22"/>
      <c r="AW734" s="22"/>
      <c r="AX734" s="22"/>
      <c r="AY734" s="22"/>
      <c r="AZ734" s="22"/>
      <c r="BA734" s="22"/>
    </row>
    <row r="735">
      <c r="A735" s="22"/>
      <c r="B735" s="22"/>
      <c r="C735" s="22"/>
      <c r="D735" s="22"/>
      <c r="E735" s="22"/>
      <c r="F735" s="22"/>
      <c r="G735" s="22"/>
      <c r="H735" s="752"/>
      <c r="I735" s="22"/>
      <c r="J735" s="22"/>
      <c r="K735" s="22"/>
      <c r="L735" s="754"/>
      <c r="M735" s="22"/>
      <c r="N735" s="22"/>
      <c r="O735" s="22"/>
      <c r="P735" s="22"/>
      <c r="Q735" s="22"/>
      <c r="R735" s="22"/>
      <c r="S735" s="22"/>
      <c r="T735" s="22"/>
      <c r="U735" s="22"/>
      <c r="V735" s="22"/>
      <c r="W735" s="22"/>
      <c r="X735" s="22"/>
      <c r="Y735" s="22"/>
      <c r="Z735" s="22"/>
      <c r="AA735" s="22"/>
      <c r="AB735" s="22"/>
      <c r="AC735" s="22"/>
      <c r="AD735" s="22"/>
      <c r="AE735" s="22"/>
      <c r="AF735" s="22"/>
      <c r="AG735" s="22"/>
      <c r="AH735" s="22"/>
      <c r="AJ735" s="22"/>
      <c r="AK735" s="22"/>
      <c r="AL735" s="22"/>
      <c r="AM735" s="22"/>
      <c r="AN735" s="22"/>
      <c r="AO735" s="22"/>
      <c r="AP735" s="22"/>
      <c r="AQ735" s="22"/>
      <c r="AR735" s="22"/>
      <c r="AS735" s="22"/>
      <c r="AT735" s="22"/>
      <c r="AU735" s="22"/>
      <c r="AV735" s="22"/>
      <c r="AW735" s="22"/>
      <c r="AX735" s="22"/>
      <c r="AY735" s="22"/>
      <c r="AZ735" s="22"/>
      <c r="BA735" s="22"/>
    </row>
    <row r="736">
      <c r="A736" s="22"/>
      <c r="B736" s="22"/>
      <c r="C736" s="22"/>
      <c r="D736" s="22"/>
      <c r="E736" s="22"/>
      <c r="F736" s="22"/>
      <c r="G736" s="22"/>
      <c r="H736" s="752"/>
      <c r="I736" s="22"/>
      <c r="J736" s="22"/>
      <c r="K736" s="22"/>
      <c r="L736" s="754"/>
      <c r="M736" s="22"/>
      <c r="N736" s="22"/>
      <c r="O736" s="22"/>
      <c r="P736" s="22"/>
      <c r="Q736" s="22"/>
      <c r="R736" s="22"/>
      <c r="S736" s="22"/>
      <c r="T736" s="22"/>
      <c r="U736" s="22"/>
      <c r="V736" s="22"/>
      <c r="W736" s="22"/>
      <c r="X736" s="22"/>
      <c r="Y736" s="22"/>
      <c r="Z736" s="22"/>
      <c r="AA736" s="22"/>
      <c r="AB736" s="22"/>
      <c r="AC736" s="22"/>
      <c r="AD736" s="22"/>
      <c r="AE736" s="22"/>
      <c r="AF736" s="22"/>
      <c r="AG736" s="22"/>
      <c r="AH736" s="22"/>
      <c r="AJ736" s="22"/>
      <c r="AK736" s="22"/>
      <c r="AL736" s="22"/>
      <c r="AM736" s="22"/>
      <c r="AN736" s="22"/>
      <c r="AO736" s="22"/>
      <c r="AP736" s="22"/>
      <c r="AQ736" s="22"/>
      <c r="AR736" s="22"/>
      <c r="AS736" s="22"/>
      <c r="AT736" s="22"/>
      <c r="AU736" s="22"/>
      <c r="AV736" s="22"/>
      <c r="AW736" s="22"/>
      <c r="AX736" s="22"/>
      <c r="AY736" s="22"/>
      <c r="AZ736" s="22"/>
      <c r="BA736" s="22"/>
    </row>
    <row r="737">
      <c r="A737" s="22"/>
      <c r="B737" s="22"/>
      <c r="C737" s="22"/>
      <c r="D737" s="22"/>
      <c r="E737" s="22"/>
      <c r="F737" s="22"/>
      <c r="G737" s="22"/>
      <c r="H737" s="752"/>
      <c r="I737" s="22"/>
      <c r="J737" s="22"/>
      <c r="K737" s="22"/>
      <c r="L737" s="754"/>
      <c r="M737" s="22"/>
      <c r="N737" s="22"/>
      <c r="O737" s="22"/>
      <c r="P737" s="22"/>
      <c r="Q737" s="22"/>
      <c r="R737" s="22"/>
      <c r="S737" s="22"/>
      <c r="T737" s="22"/>
      <c r="U737" s="22"/>
      <c r="V737" s="22"/>
      <c r="W737" s="22"/>
      <c r="X737" s="22"/>
      <c r="Y737" s="22"/>
      <c r="Z737" s="22"/>
      <c r="AA737" s="22"/>
      <c r="AB737" s="22"/>
      <c r="AC737" s="22"/>
      <c r="AD737" s="22"/>
      <c r="AE737" s="22"/>
      <c r="AF737" s="22"/>
      <c r="AG737" s="22"/>
      <c r="AH737" s="22"/>
      <c r="AJ737" s="22"/>
      <c r="AK737" s="22"/>
      <c r="AL737" s="22"/>
      <c r="AM737" s="22"/>
      <c r="AN737" s="22"/>
      <c r="AO737" s="22"/>
      <c r="AP737" s="22"/>
      <c r="AQ737" s="22"/>
      <c r="AR737" s="22"/>
      <c r="AS737" s="22"/>
      <c r="AT737" s="22"/>
      <c r="AU737" s="22"/>
      <c r="AV737" s="22"/>
      <c r="AW737" s="22"/>
      <c r="AX737" s="22"/>
      <c r="AY737" s="22"/>
      <c r="AZ737" s="22"/>
      <c r="BA737" s="22"/>
    </row>
    <row r="738">
      <c r="A738" s="22"/>
      <c r="B738" s="22"/>
      <c r="C738" s="22"/>
      <c r="D738" s="22"/>
      <c r="E738" s="22"/>
      <c r="F738" s="22"/>
      <c r="G738" s="22"/>
      <c r="H738" s="752"/>
      <c r="I738" s="22"/>
      <c r="J738" s="22"/>
      <c r="K738" s="22"/>
      <c r="L738" s="754"/>
      <c r="M738" s="22"/>
      <c r="N738" s="22"/>
      <c r="O738" s="22"/>
      <c r="P738" s="22"/>
      <c r="Q738" s="22"/>
      <c r="R738" s="22"/>
      <c r="S738" s="22"/>
      <c r="T738" s="22"/>
      <c r="U738" s="22"/>
      <c r="V738" s="22"/>
      <c r="W738" s="22"/>
      <c r="X738" s="22"/>
      <c r="Y738" s="22"/>
      <c r="Z738" s="22"/>
      <c r="AA738" s="22"/>
      <c r="AB738" s="22"/>
      <c r="AC738" s="22"/>
      <c r="AD738" s="22"/>
      <c r="AE738" s="22"/>
      <c r="AF738" s="22"/>
      <c r="AG738" s="22"/>
      <c r="AH738" s="22"/>
      <c r="AJ738" s="22"/>
      <c r="AK738" s="22"/>
      <c r="AL738" s="22"/>
      <c r="AM738" s="22"/>
      <c r="AN738" s="22"/>
      <c r="AO738" s="22"/>
      <c r="AP738" s="22"/>
      <c r="AQ738" s="22"/>
      <c r="AR738" s="22"/>
      <c r="AS738" s="22"/>
      <c r="AT738" s="22"/>
      <c r="AU738" s="22"/>
      <c r="AV738" s="22"/>
      <c r="AW738" s="22"/>
      <c r="AX738" s="22"/>
      <c r="AY738" s="22"/>
      <c r="AZ738" s="22"/>
      <c r="BA738" s="22"/>
    </row>
    <row r="739">
      <c r="A739" s="22"/>
      <c r="B739" s="22"/>
      <c r="C739" s="22"/>
      <c r="D739" s="22"/>
      <c r="E739" s="22"/>
      <c r="F739" s="22"/>
      <c r="G739" s="22"/>
      <c r="H739" s="752"/>
      <c r="I739" s="22"/>
      <c r="J739" s="22"/>
      <c r="K739" s="22"/>
      <c r="L739" s="754"/>
      <c r="M739" s="22"/>
      <c r="N739" s="22"/>
      <c r="O739" s="22"/>
      <c r="P739" s="22"/>
      <c r="Q739" s="22"/>
      <c r="R739" s="22"/>
      <c r="S739" s="22"/>
      <c r="T739" s="22"/>
      <c r="U739" s="22"/>
      <c r="V739" s="22"/>
      <c r="W739" s="22"/>
      <c r="X739" s="22"/>
      <c r="Y739" s="22"/>
      <c r="Z739" s="22"/>
      <c r="AA739" s="22"/>
      <c r="AB739" s="22"/>
      <c r="AC739" s="22"/>
      <c r="AD739" s="22"/>
      <c r="AE739" s="22"/>
      <c r="AF739" s="22"/>
      <c r="AG739" s="22"/>
      <c r="AH739" s="22"/>
      <c r="AJ739" s="22"/>
      <c r="AK739" s="22"/>
      <c r="AL739" s="22"/>
      <c r="AM739" s="22"/>
      <c r="AN739" s="22"/>
      <c r="AO739" s="22"/>
      <c r="AP739" s="22"/>
      <c r="AQ739" s="22"/>
      <c r="AR739" s="22"/>
      <c r="AS739" s="22"/>
      <c r="AT739" s="22"/>
      <c r="AU739" s="22"/>
      <c r="AV739" s="22"/>
      <c r="AW739" s="22"/>
      <c r="AX739" s="22"/>
      <c r="AY739" s="22"/>
      <c r="AZ739" s="22"/>
      <c r="BA739" s="22"/>
    </row>
    <row r="740">
      <c r="A740" s="22"/>
      <c r="B740" s="22"/>
      <c r="C740" s="22"/>
      <c r="D740" s="22"/>
      <c r="E740" s="22"/>
      <c r="F740" s="22"/>
      <c r="G740" s="22"/>
      <c r="H740" s="752"/>
      <c r="I740" s="22"/>
      <c r="J740" s="22"/>
      <c r="K740" s="22"/>
      <c r="L740" s="754"/>
      <c r="M740" s="22"/>
      <c r="N740" s="22"/>
      <c r="O740" s="22"/>
      <c r="P740" s="22"/>
      <c r="Q740" s="22"/>
      <c r="R740" s="22"/>
      <c r="S740" s="22"/>
      <c r="T740" s="22"/>
      <c r="U740" s="22"/>
      <c r="V740" s="22"/>
      <c r="W740" s="22"/>
      <c r="X740" s="22"/>
      <c r="Y740" s="22"/>
      <c r="Z740" s="22"/>
      <c r="AA740" s="22"/>
      <c r="AB740" s="22"/>
      <c r="AC740" s="22"/>
      <c r="AD740" s="22"/>
      <c r="AE740" s="22"/>
      <c r="AF740" s="22"/>
      <c r="AG740" s="22"/>
      <c r="AH740" s="22"/>
      <c r="AJ740" s="22"/>
      <c r="AK740" s="22"/>
      <c r="AL740" s="22"/>
      <c r="AM740" s="22"/>
      <c r="AN740" s="22"/>
      <c r="AO740" s="22"/>
      <c r="AP740" s="22"/>
      <c r="AQ740" s="22"/>
      <c r="AR740" s="22"/>
      <c r="AS740" s="22"/>
      <c r="AT740" s="22"/>
      <c r="AU740" s="22"/>
      <c r="AV740" s="22"/>
      <c r="AW740" s="22"/>
      <c r="AX740" s="22"/>
      <c r="AY740" s="22"/>
      <c r="AZ740" s="22"/>
      <c r="BA740" s="22"/>
    </row>
    <row r="741">
      <c r="A741" s="22"/>
      <c r="B741" s="22"/>
      <c r="C741" s="22"/>
      <c r="D741" s="22"/>
      <c r="E741" s="22"/>
      <c r="F741" s="22"/>
      <c r="G741" s="22"/>
      <c r="H741" s="752"/>
      <c r="I741" s="22"/>
      <c r="J741" s="22"/>
      <c r="K741" s="22"/>
      <c r="L741" s="754"/>
      <c r="M741" s="22"/>
      <c r="N741" s="22"/>
      <c r="O741" s="22"/>
      <c r="P741" s="22"/>
      <c r="Q741" s="22"/>
      <c r="R741" s="22"/>
      <c r="S741" s="22"/>
      <c r="T741" s="22"/>
      <c r="U741" s="22"/>
      <c r="V741" s="22"/>
      <c r="W741" s="22"/>
      <c r="X741" s="22"/>
      <c r="Y741" s="22"/>
      <c r="Z741" s="22"/>
      <c r="AA741" s="22"/>
      <c r="AB741" s="22"/>
      <c r="AC741" s="22"/>
      <c r="AD741" s="22"/>
      <c r="AE741" s="22"/>
      <c r="AF741" s="22"/>
      <c r="AG741" s="22"/>
      <c r="AH741" s="22"/>
      <c r="AJ741" s="22"/>
      <c r="AK741" s="22"/>
      <c r="AL741" s="22"/>
      <c r="AM741" s="22"/>
      <c r="AN741" s="22"/>
      <c r="AO741" s="22"/>
      <c r="AP741" s="22"/>
      <c r="AQ741" s="22"/>
      <c r="AR741" s="22"/>
      <c r="AS741" s="22"/>
      <c r="AT741" s="22"/>
      <c r="AU741" s="22"/>
      <c r="AV741" s="22"/>
      <c r="AW741" s="22"/>
      <c r="AX741" s="22"/>
      <c r="AY741" s="22"/>
      <c r="AZ741" s="22"/>
      <c r="BA741" s="22"/>
    </row>
    <row r="742">
      <c r="A742" s="22"/>
      <c r="B742" s="22"/>
      <c r="C742" s="22"/>
      <c r="D742" s="22"/>
      <c r="E742" s="22"/>
      <c r="F742" s="22"/>
      <c r="G742" s="22"/>
      <c r="H742" s="752"/>
      <c r="I742" s="22"/>
      <c r="J742" s="22"/>
      <c r="K742" s="22"/>
      <c r="L742" s="754"/>
      <c r="M742" s="22"/>
      <c r="N742" s="22"/>
      <c r="O742" s="22"/>
      <c r="P742" s="22"/>
      <c r="Q742" s="22"/>
      <c r="R742" s="22"/>
      <c r="S742" s="22"/>
      <c r="T742" s="22"/>
      <c r="U742" s="22"/>
      <c r="V742" s="22"/>
      <c r="W742" s="22"/>
      <c r="X742" s="22"/>
      <c r="Y742" s="22"/>
      <c r="Z742" s="22"/>
      <c r="AA742" s="22"/>
      <c r="AB742" s="22"/>
      <c r="AC742" s="22"/>
      <c r="AD742" s="22"/>
      <c r="AE742" s="22"/>
      <c r="AF742" s="22"/>
      <c r="AG742" s="22"/>
      <c r="AH742" s="22"/>
      <c r="AJ742" s="22"/>
      <c r="AK742" s="22"/>
      <c r="AL742" s="22"/>
      <c r="AM742" s="22"/>
      <c r="AN742" s="22"/>
      <c r="AO742" s="22"/>
      <c r="AP742" s="22"/>
      <c r="AQ742" s="22"/>
      <c r="AR742" s="22"/>
      <c r="AS742" s="22"/>
      <c r="AT742" s="22"/>
      <c r="AU742" s="22"/>
      <c r="AV742" s="22"/>
      <c r="AW742" s="22"/>
      <c r="AX742" s="22"/>
      <c r="AY742" s="22"/>
      <c r="AZ742" s="22"/>
      <c r="BA742" s="22"/>
    </row>
    <row r="743">
      <c r="A743" s="22"/>
      <c r="B743" s="22"/>
      <c r="C743" s="22"/>
      <c r="D743" s="22"/>
      <c r="E743" s="22"/>
      <c r="F743" s="22"/>
      <c r="G743" s="22"/>
      <c r="H743" s="752"/>
      <c r="I743" s="22"/>
      <c r="J743" s="22"/>
      <c r="K743" s="22"/>
      <c r="L743" s="754"/>
      <c r="M743" s="22"/>
      <c r="N743" s="22"/>
      <c r="O743" s="22"/>
      <c r="P743" s="22"/>
      <c r="Q743" s="22"/>
      <c r="R743" s="22"/>
      <c r="S743" s="22"/>
      <c r="T743" s="22"/>
      <c r="U743" s="22"/>
      <c r="V743" s="22"/>
      <c r="W743" s="22"/>
      <c r="X743" s="22"/>
      <c r="Y743" s="22"/>
      <c r="Z743" s="22"/>
      <c r="AA743" s="22"/>
      <c r="AB743" s="22"/>
      <c r="AC743" s="22"/>
      <c r="AD743" s="22"/>
      <c r="AE743" s="22"/>
      <c r="AF743" s="22"/>
      <c r="AG743" s="22"/>
      <c r="AH743" s="22"/>
      <c r="AJ743" s="22"/>
      <c r="AK743" s="22"/>
      <c r="AL743" s="22"/>
      <c r="AM743" s="22"/>
      <c r="AN743" s="22"/>
      <c r="AO743" s="22"/>
      <c r="AP743" s="22"/>
      <c r="AQ743" s="22"/>
      <c r="AR743" s="22"/>
      <c r="AS743" s="22"/>
      <c r="AT743" s="22"/>
      <c r="AU743" s="22"/>
      <c r="AV743" s="22"/>
      <c r="AW743" s="22"/>
      <c r="AX743" s="22"/>
      <c r="AY743" s="22"/>
      <c r="AZ743" s="22"/>
      <c r="BA743" s="22"/>
    </row>
    <row r="744">
      <c r="A744" s="22"/>
      <c r="B744" s="22"/>
      <c r="C744" s="22"/>
      <c r="D744" s="22"/>
      <c r="E744" s="22"/>
      <c r="F744" s="22"/>
      <c r="G744" s="22"/>
      <c r="H744" s="752"/>
      <c r="I744" s="22"/>
      <c r="J744" s="22"/>
      <c r="K744" s="22"/>
      <c r="L744" s="754"/>
      <c r="M744" s="22"/>
      <c r="N744" s="22"/>
      <c r="O744" s="22"/>
      <c r="P744" s="22"/>
      <c r="Q744" s="22"/>
      <c r="R744" s="22"/>
      <c r="S744" s="22"/>
      <c r="T744" s="22"/>
      <c r="U744" s="22"/>
      <c r="V744" s="22"/>
      <c r="W744" s="22"/>
      <c r="X744" s="22"/>
      <c r="Y744" s="22"/>
      <c r="Z744" s="22"/>
      <c r="AA744" s="22"/>
      <c r="AB744" s="22"/>
      <c r="AC744" s="22"/>
      <c r="AD744" s="22"/>
      <c r="AE744" s="22"/>
      <c r="AF744" s="22"/>
      <c r="AG744" s="22"/>
      <c r="AH744" s="22"/>
      <c r="AJ744" s="22"/>
      <c r="AK744" s="22"/>
      <c r="AL744" s="22"/>
      <c r="AM744" s="22"/>
      <c r="AN744" s="22"/>
      <c r="AO744" s="22"/>
      <c r="AP744" s="22"/>
      <c r="AQ744" s="22"/>
      <c r="AR744" s="22"/>
      <c r="AS744" s="22"/>
      <c r="AT744" s="22"/>
      <c r="AU744" s="22"/>
      <c r="AV744" s="22"/>
      <c r="AW744" s="22"/>
      <c r="AX744" s="22"/>
      <c r="AY744" s="22"/>
      <c r="AZ744" s="22"/>
      <c r="BA744" s="22"/>
    </row>
    <row r="745">
      <c r="A745" s="22"/>
      <c r="B745" s="22"/>
      <c r="C745" s="22"/>
      <c r="D745" s="22"/>
      <c r="E745" s="22"/>
      <c r="F745" s="22"/>
      <c r="G745" s="22"/>
      <c r="H745" s="752"/>
      <c r="I745" s="22"/>
      <c r="J745" s="22"/>
      <c r="K745" s="22"/>
      <c r="L745" s="754"/>
      <c r="M745" s="22"/>
      <c r="N745" s="22"/>
      <c r="O745" s="22"/>
      <c r="P745" s="22"/>
      <c r="Q745" s="22"/>
      <c r="R745" s="22"/>
      <c r="S745" s="22"/>
      <c r="T745" s="22"/>
      <c r="U745" s="22"/>
      <c r="V745" s="22"/>
      <c r="W745" s="22"/>
      <c r="X745" s="22"/>
      <c r="Y745" s="22"/>
      <c r="Z745" s="22"/>
      <c r="AA745" s="22"/>
      <c r="AB745" s="22"/>
      <c r="AC745" s="22"/>
      <c r="AD745" s="22"/>
      <c r="AE745" s="22"/>
      <c r="AF745" s="22"/>
      <c r="AG745" s="22"/>
      <c r="AH745" s="22"/>
      <c r="AJ745" s="22"/>
      <c r="AK745" s="22"/>
      <c r="AL745" s="22"/>
      <c r="AM745" s="22"/>
      <c r="AN745" s="22"/>
      <c r="AO745" s="22"/>
      <c r="AP745" s="22"/>
      <c r="AQ745" s="22"/>
      <c r="AR745" s="22"/>
      <c r="AS745" s="22"/>
      <c r="AT745" s="22"/>
      <c r="AU745" s="22"/>
      <c r="AV745" s="22"/>
      <c r="AW745" s="22"/>
      <c r="AX745" s="22"/>
      <c r="AY745" s="22"/>
      <c r="AZ745" s="22"/>
      <c r="BA745" s="22"/>
    </row>
    <row r="746">
      <c r="A746" s="22"/>
      <c r="B746" s="22"/>
      <c r="C746" s="22"/>
      <c r="D746" s="22"/>
      <c r="E746" s="22"/>
      <c r="F746" s="22"/>
      <c r="G746" s="22"/>
      <c r="H746" s="752"/>
      <c r="I746" s="22"/>
      <c r="J746" s="22"/>
      <c r="K746" s="22"/>
      <c r="L746" s="754"/>
      <c r="M746" s="22"/>
      <c r="N746" s="22"/>
      <c r="O746" s="22"/>
      <c r="P746" s="22"/>
      <c r="Q746" s="22"/>
      <c r="R746" s="22"/>
      <c r="S746" s="22"/>
      <c r="T746" s="22"/>
      <c r="U746" s="22"/>
      <c r="V746" s="22"/>
      <c r="W746" s="22"/>
      <c r="X746" s="22"/>
      <c r="Y746" s="22"/>
      <c r="Z746" s="22"/>
      <c r="AA746" s="22"/>
      <c r="AB746" s="22"/>
      <c r="AC746" s="22"/>
      <c r="AD746" s="22"/>
      <c r="AE746" s="22"/>
      <c r="AF746" s="22"/>
      <c r="AG746" s="22"/>
      <c r="AH746" s="22"/>
      <c r="AJ746" s="22"/>
      <c r="AK746" s="22"/>
      <c r="AL746" s="22"/>
      <c r="AM746" s="22"/>
      <c r="AN746" s="22"/>
      <c r="AO746" s="22"/>
      <c r="AP746" s="22"/>
      <c r="AQ746" s="22"/>
      <c r="AR746" s="22"/>
      <c r="AS746" s="22"/>
      <c r="AT746" s="22"/>
      <c r="AU746" s="22"/>
      <c r="AV746" s="22"/>
      <c r="AW746" s="22"/>
      <c r="AX746" s="22"/>
      <c r="AY746" s="22"/>
      <c r="AZ746" s="22"/>
      <c r="BA746" s="22"/>
    </row>
    <row r="747">
      <c r="A747" s="22"/>
      <c r="B747" s="22"/>
      <c r="C747" s="22"/>
      <c r="D747" s="22"/>
      <c r="E747" s="22"/>
      <c r="F747" s="22"/>
      <c r="G747" s="22"/>
      <c r="H747" s="752"/>
      <c r="I747" s="22"/>
      <c r="J747" s="22"/>
      <c r="K747" s="22"/>
      <c r="L747" s="754"/>
      <c r="M747" s="22"/>
      <c r="N747" s="22"/>
      <c r="O747" s="22"/>
      <c r="P747" s="22"/>
      <c r="Q747" s="22"/>
      <c r="R747" s="22"/>
      <c r="S747" s="22"/>
      <c r="T747" s="22"/>
      <c r="U747" s="22"/>
      <c r="V747" s="22"/>
      <c r="W747" s="22"/>
      <c r="X747" s="22"/>
      <c r="Y747" s="22"/>
      <c r="Z747" s="22"/>
      <c r="AA747" s="22"/>
      <c r="AB747" s="22"/>
      <c r="AC747" s="22"/>
      <c r="AD747" s="22"/>
      <c r="AE747" s="22"/>
      <c r="AF747" s="22"/>
      <c r="AG747" s="22"/>
      <c r="AH747" s="22"/>
      <c r="AJ747" s="22"/>
      <c r="AK747" s="22"/>
      <c r="AL747" s="22"/>
      <c r="AM747" s="22"/>
      <c r="AN747" s="22"/>
      <c r="AO747" s="22"/>
      <c r="AP747" s="22"/>
      <c r="AQ747" s="22"/>
      <c r="AR747" s="22"/>
      <c r="AS747" s="22"/>
      <c r="AT747" s="22"/>
      <c r="AU747" s="22"/>
      <c r="AV747" s="22"/>
      <c r="AW747" s="22"/>
      <c r="AX747" s="22"/>
      <c r="AY747" s="22"/>
      <c r="AZ747" s="22"/>
      <c r="BA747" s="22"/>
    </row>
    <row r="748">
      <c r="A748" s="22"/>
      <c r="B748" s="22"/>
      <c r="C748" s="22"/>
      <c r="D748" s="22"/>
      <c r="E748" s="22"/>
      <c r="F748" s="22"/>
      <c r="G748" s="22"/>
      <c r="H748" s="752"/>
      <c r="I748" s="22"/>
      <c r="J748" s="22"/>
      <c r="K748" s="22"/>
      <c r="L748" s="754"/>
      <c r="M748" s="22"/>
      <c r="N748" s="22"/>
      <c r="O748" s="22"/>
      <c r="P748" s="22"/>
      <c r="Q748" s="22"/>
      <c r="R748" s="22"/>
      <c r="S748" s="22"/>
      <c r="T748" s="22"/>
      <c r="U748" s="22"/>
      <c r="V748" s="22"/>
      <c r="W748" s="22"/>
      <c r="X748" s="22"/>
      <c r="Y748" s="22"/>
      <c r="Z748" s="22"/>
      <c r="AA748" s="22"/>
      <c r="AB748" s="22"/>
      <c r="AC748" s="22"/>
      <c r="AD748" s="22"/>
      <c r="AE748" s="22"/>
      <c r="AF748" s="22"/>
      <c r="AG748" s="22"/>
      <c r="AH748" s="22"/>
      <c r="AJ748" s="22"/>
      <c r="AK748" s="22"/>
      <c r="AL748" s="22"/>
      <c r="AM748" s="22"/>
      <c r="AN748" s="22"/>
      <c r="AO748" s="22"/>
      <c r="AP748" s="22"/>
      <c r="AQ748" s="22"/>
      <c r="AR748" s="22"/>
      <c r="AS748" s="22"/>
      <c r="AT748" s="22"/>
      <c r="AU748" s="22"/>
      <c r="AV748" s="22"/>
      <c r="AW748" s="22"/>
      <c r="AX748" s="22"/>
      <c r="AY748" s="22"/>
      <c r="AZ748" s="22"/>
      <c r="BA748" s="22"/>
    </row>
    <row r="749">
      <c r="A749" s="22"/>
      <c r="B749" s="22"/>
      <c r="C749" s="22"/>
      <c r="D749" s="22"/>
      <c r="E749" s="22"/>
      <c r="F749" s="22"/>
      <c r="G749" s="22"/>
      <c r="H749" s="752"/>
      <c r="I749" s="22"/>
      <c r="J749" s="22"/>
      <c r="K749" s="22"/>
      <c r="L749" s="754"/>
      <c r="M749" s="22"/>
      <c r="N749" s="22"/>
      <c r="O749" s="22"/>
      <c r="P749" s="22"/>
      <c r="Q749" s="22"/>
      <c r="R749" s="22"/>
      <c r="S749" s="22"/>
      <c r="T749" s="22"/>
      <c r="U749" s="22"/>
      <c r="V749" s="22"/>
      <c r="W749" s="22"/>
      <c r="X749" s="22"/>
      <c r="Y749" s="22"/>
      <c r="Z749" s="22"/>
      <c r="AA749" s="22"/>
      <c r="AB749" s="22"/>
      <c r="AC749" s="22"/>
      <c r="AD749" s="22"/>
      <c r="AE749" s="22"/>
      <c r="AF749" s="22"/>
      <c r="AG749" s="22"/>
      <c r="AH749" s="22"/>
      <c r="AJ749" s="22"/>
      <c r="AK749" s="22"/>
      <c r="AL749" s="22"/>
      <c r="AM749" s="22"/>
      <c r="AN749" s="22"/>
      <c r="AO749" s="22"/>
      <c r="AP749" s="22"/>
      <c r="AQ749" s="22"/>
      <c r="AR749" s="22"/>
      <c r="AS749" s="22"/>
      <c r="AT749" s="22"/>
      <c r="AU749" s="22"/>
      <c r="AV749" s="22"/>
      <c r="AW749" s="22"/>
      <c r="AX749" s="22"/>
      <c r="AY749" s="22"/>
      <c r="AZ749" s="22"/>
      <c r="BA749" s="22"/>
    </row>
    <row r="750">
      <c r="A750" s="22"/>
      <c r="B750" s="22"/>
      <c r="C750" s="22"/>
      <c r="D750" s="22"/>
      <c r="E750" s="22"/>
      <c r="F750" s="22"/>
      <c r="G750" s="22"/>
      <c r="H750" s="752"/>
      <c r="I750" s="22"/>
      <c r="J750" s="22"/>
      <c r="K750" s="22"/>
      <c r="L750" s="754"/>
      <c r="M750" s="22"/>
      <c r="N750" s="22"/>
      <c r="O750" s="22"/>
      <c r="P750" s="22"/>
      <c r="Q750" s="22"/>
      <c r="R750" s="22"/>
      <c r="S750" s="22"/>
      <c r="T750" s="22"/>
      <c r="U750" s="22"/>
      <c r="V750" s="22"/>
      <c r="W750" s="22"/>
      <c r="X750" s="22"/>
      <c r="Y750" s="22"/>
      <c r="Z750" s="22"/>
      <c r="AA750" s="22"/>
      <c r="AB750" s="22"/>
      <c r="AC750" s="22"/>
      <c r="AD750" s="22"/>
      <c r="AE750" s="22"/>
      <c r="AF750" s="22"/>
      <c r="AG750" s="22"/>
      <c r="AH750" s="22"/>
      <c r="AJ750" s="22"/>
      <c r="AK750" s="22"/>
      <c r="AL750" s="22"/>
      <c r="AM750" s="22"/>
      <c r="AN750" s="22"/>
      <c r="AO750" s="22"/>
      <c r="AP750" s="22"/>
      <c r="AQ750" s="22"/>
      <c r="AR750" s="22"/>
      <c r="AS750" s="22"/>
      <c r="AT750" s="22"/>
      <c r="AU750" s="22"/>
      <c r="AV750" s="22"/>
      <c r="AW750" s="22"/>
      <c r="AX750" s="22"/>
      <c r="AY750" s="22"/>
      <c r="AZ750" s="22"/>
      <c r="BA750" s="22"/>
    </row>
    <row r="751">
      <c r="A751" s="22"/>
      <c r="B751" s="22"/>
      <c r="C751" s="22"/>
      <c r="D751" s="22"/>
      <c r="E751" s="22"/>
      <c r="F751" s="22"/>
      <c r="G751" s="22"/>
      <c r="H751" s="752"/>
      <c r="I751" s="22"/>
      <c r="J751" s="22"/>
      <c r="K751" s="22"/>
      <c r="L751" s="754"/>
      <c r="M751" s="22"/>
      <c r="N751" s="22"/>
      <c r="O751" s="22"/>
      <c r="P751" s="22"/>
      <c r="Q751" s="22"/>
      <c r="R751" s="22"/>
      <c r="S751" s="22"/>
      <c r="T751" s="22"/>
      <c r="U751" s="22"/>
      <c r="V751" s="22"/>
      <c r="W751" s="22"/>
      <c r="X751" s="22"/>
      <c r="Y751" s="22"/>
      <c r="Z751" s="22"/>
      <c r="AA751" s="22"/>
      <c r="AB751" s="22"/>
      <c r="AC751" s="22"/>
      <c r="AD751" s="22"/>
      <c r="AE751" s="22"/>
      <c r="AF751" s="22"/>
      <c r="AG751" s="22"/>
      <c r="AH751" s="22"/>
      <c r="AJ751" s="22"/>
      <c r="AK751" s="22"/>
      <c r="AL751" s="22"/>
      <c r="AM751" s="22"/>
      <c r="AN751" s="22"/>
      <c r="AO751" s="22"/>
      <c r="AP751" s="22"/>
      <c r="AQ751" s="22"/>
      <c r="AR751" s="22"/>
      <c r="AS751" s="22"/>
      <c r="AT751" s="22"/>
      <c r="AU751" s="22"/>
      <c r="AV751" s="22"/>
      <c r="AW751" s="22"/>
      <c r="AX751" s="22"/>
      <c r="AY751" s="22"/>
      <c r="AZ751" s="22"/>
      <c r="BA751" s="22"/>
    </row>
    <row r="752">
      <c r="A752" s="22"/>
      <c r="B752" s="22"/>
      <c r="C752" s="22"/>
      <c r="D752" s="22"/>
      <c r="E752" s="22"/>
      <c r="F752" s="22"/>
      <c r="G752" s="22"/>
      <c r="H752" s="752"/>
      <c r="I752" s="22"/>
      <c r="J752" s="22"/>
      <c r="K752" s="22"/>
      <c r="L752" s="754"/>
      <c r="M752" s="22"/>
      <c r="N752" s="22"/>
      <c r="O752" s="22"/>
      <c r="P752" s="22"/>
      <c r="Q752" s="22"/>
      <c r="R752" s="22"/>
      <c r="S752" s="22"/>
      <c r="T752" s="22"/>
      <c r="U752" s="22"/>
      <c r="V752" s="22"/>
      <c r="W752" s="22"/>
      <c r="X752" s="22"/>
      <c r="Y752" s="22"/>
      <c r="Z752" s="22"/>
      <c r="AA752" s="22"/>
      <c r="AB752" s="22"/>
      <c r="AC752" s="22"/>
      <c r="AD752" s="22"/>
      <c r="AE752" s="22"/>
      <c r="AF752" s="22"/>
      <c r="AG752" s="22"/>
      <c r="AH752" s="22"/>
      <c r="AJ752" s="22"/>
      <c r="AK752" s="22"/>
      <c r="AL752" s="22"/>
      <c r="AM752" s="22"/>
      <c r="AN752" s="22"/>
      <c r="AO752" s="22"/>
      <c r="AP752" s="22"/>
      <c r="AQ752" s="22"/>
      <c r="AR752" s="22"/>
      <c r="AS752" s="22"/>
      <c r="AT752" s="22"/>
      <c r="AU752" s="22"/>
      <c r="AV752" s="22"/>
      <c r="AW752" s="22"/>
      <c r="AX752" s="22"/>
      <c r="AY752" s="22"/>
      <c r="AZ752" s="22"/>
      <c r="BA752" s="22"/>
    </row>
    <row r="753">
      <c r="A753" s="22"/>
      <c r="B753" s="22"/>
      <c r="C753" s="22"/>
      <c r="D753" s="22"/>
      <c r="E753" s="22"/>
      <c r="F753" s="22"/>
      <c r="G753" s="22"/>
      <c r="H753" s="752"/>
      <c r="I753" s="22"/>
      <c r="J753" s="22"/>
      <c r="K753" s="22"/>
      <c r="L753" s="754"/>
      <c r="M753" s="22"/>
      <c r="N753" s="22"/>
      <c r="O753" s="22"/>
      <c r="P753" s="22"/>
      <c r="Q753" s="22"/>
      <c r="R753" s="22"/>
      <c r="S753" s="22"/>
      <c r="T753" s="22"/>
      <c r="U753" s="22"/>
      <c r="V753" s="22"/>
      <c r="W753" s="22"/>
      <c r="X753" s="22"/>
      <c r="Y753" s="22"/>
      <c r="Z753" s="22"/>
      <c r="AA753" s="22"/>
      <c r="AB753" s="22"/>
      <c r="AC753" s="22"/>
      <c r="AD753" s="22"/>
      <c r="AE753" s="22"/>
      <c r="AF753" s="22"/>
      <c r="AG753" s="22"/>
      <c r="AH753" s="22"/>
      <c r="AJ753" s="22"/>
      <c r="AK753" s="22"/>
      <c r="AL753" s="22"/>
      <c r="AM753" s="22"/>
      <c r="AN753" s="22"/>
      <c r="AO753" s="22"/>
      <c r="AP753" s="22"/>
      <c r="AQ753" s="22"/>
      <c r="AR753" s="22"/>
      <c r="AS753" s="22"/>
      <c r="AT753" s="22"/>
      <c r="AU753" s="22"/>
      <c r="AV753" s="22"/>
      <c r="AW753" s="22"/>
      <c r="AX753" s="22"/>
      <c r="AY753" s="22"/>
      <c r="AZ753" s="22"/>
      <c r="BA753" s="22"/>
    </row>
    <row r="754">
      <c r="A754" s="22"/>
      <c r="B754" s="22"/>
      <c r="C754" s="22"/>
      <c r="D754" s="22"/>
      <c r="E754" s="22"/>
      <c r="F754" s="22"/>
      <c r="G754" s="22"/>
      <c r="H754" s="752"/>
      <c r="I754" s="22"/>
      <c r="J754" s="22"/>
      <c r="K754" s="22"/>
      <c r="L754" s="754"/>
      <c r="M754" s="22"/>
      <c r="N754" s="22"/>
      <c r="O754" s="22"/>
      <c r="P754" s="22"/>
      <c r="Q754" s="22"/>
      <c r="R754" s="22"/>
      <c r="S754" s="22"/>
      <c r="T754" s="22"/>
      <c r="U754" s="22"/>
      <c r="V754" s="22"/>
      <c r="W754" s="22"/>
      <c r="X754" s="22"/>
      <c r="Y754" s="22"/>
      <c r="Z754" s="22"/>
      <c r="AA754" s="22"/>
      <c r="AB754" s="22"/>
      <c r="AC754" s="22"/>
      <c r="AD754" s="22"/>
      <c r="AE754" s="22"/>
      <c r="AF754" s="22"/>
      <c r="AG754" s="22"/>
      <c r="AH754" s="22"/>
      <c r="AJ754" s="22"/>
      <c r="AK754" s="22"/>
      <c r="AL754" s="22"/>
      <c r="AM754" s="22"/>
      <c r="AN754" s="22"/>
      <c r="AO754" s="22"/>
      <c r="AP754" s="22"/>
      <c r="AQ754" s="22"/>
      <c r="AR754" s="22"/>
      <c r="AS754" s="22"/>
      <c r="AT754" s="22"/>
      <c r="AU754" s="22"/>
      <c r="AV754" s="22"/>
      <c r="AW754" s="22"/>
      <c r="AX754" s="22"/>
      <c r="AY754" s="22"/>
      <c r="AZ754" s="22"/>
      <c r="BA754" s="22"/>
    </row>
    <row r="755">
      <c r="A755" s="22"/>
      <c r="B755" s="22"/>
      <c r="C755" s="22"/>
      <c r="D755" s="22"/>
      <c r="E755" s="22"/>
      <c r="F755" s="22"/>
      <c r="G755" s="22"/>
      <c r="H755" s="752"/>
      <c r="I755" s="22"/>
      <c r="J755" s="22"/>
      <c r="K755" s="22"/>
      <c r="L755" s="754"/>
      <c r="M755" s="22"/>
      <c r="N755" s="22"/>
      <c r="O755" s="22"/>
      <c r="P755" s="22"/>
      <c r="Q755" s="22"/>
      <c r="R755" s="22"/>
      <c r="S755" s="22"/>
      <c r="T755" s="22"/>
      <c r="U755" s="22"/>
      <c r="V755" s="22"/>
      <c r="W755" s="22"/>
      <c r="X755" s="22"/>
      <c r="Y755" s="22"/>
      <c r="Z755" s="22"/>
      <c r="AA755" s="22"/>
      <c r="AB755" s="22"/>
      <c r="AC755" s="22"/>
      <c r="AD755" s="22"/>
      <c r="AE755" s="22"/>
      <c r="AF755" s="22"/>
      <c r="AG755" s="22"/>
      <c r="AH755" s="22"/>
      <c r="AJ755" s="22"/>
      <c r="AK755" s="22"/>
      <c r="AL755" s="22"/>
      <c r="AM755" s="22"/>
      <c r="AN755" s="22"/>
      <c r="AO755" s="22"/>
      <c r="AP755" s="22"/>
      <c r="AQ755" s="22"/>
      <c r="AR755" s="22"/>
      <c r="AS755" s="22"/>
      <c r="AT755" s="22"/>
      <c r="AU755" s="22"/>
      <c r="AV755" s="22"/>
      <c r="AW755" s="22"/>
      <c r="AX755" s="22"/>
      <c r="AY755" s="22"/>
      <c r="AZ755" s="22"/>
      <c r="BA755" s="22"/>
    </row>
    <row r="756">
      <c r="A756" s="22"/>
      <c r="B756" s="22"/>
      <c r="C756" s="22"/>
      <c r="D756" s="22"/>
      <c r="E756" s="22"/>
      <c r="F756" s="22"/>
      <c r="G756" s="22"/>
      <c r="H756" s="752"/>
      <c r="I756" s="22"/>
      <c r="J756" s="22"/>
      <c r="K756" s="22"/>
      <c r="L756" s="754"/>
      <c r="M756" s="22"/>
      <c r="N756" s="22"/>
      <c r="O756" s="22"/>
      <c r="P756" s="22"/>
      <c r="Q756" s="22"/>
      <c r="R756" s="22"/>
      <c r="S756" s="22"/>
      <c r="T756" s="22"/>
      <c r="U756" s="22"/>
      <c r="V756" s="22"/>
      <c r="W756" s="22"/>
      <c r="X756" s="22"/>
      <c r="Y756" s="22"/>
      <c r="Z756" s="22"/>
      <c r="AA756" s="22"/>
      <c r="AB756" s="22"/>
      <c r="AC756" s="22"/>
      <c r="AD756" s="22"/>
      <c r="AE756" s="22"/>
      <c r="AF756" s="22"/>
      <c r="AG756" s="22"/>
      <c r="AH756" s="22"/>
      <c r="AJ756" s="22"/>
      <c r="AK756" s="22"/>
      <c r="AL756" s="22"/>
      <c r="AM756" s="22"/>
      <c r="AN756" s="22"/>
      <c r="AO756" s="22"/>
      <c r="AP756" s="22"/>
      <c r="AQ756" s="22"/>
      <c r="AR756" s="22"/>
      <c r="AS756" s="22"/>
      <c r="AT756" s="22"/>
      <c r="AU756" s="22"/>
      <c r="AV756" s="22"/>
      <c r="AW756" s="22"/>
      <c r="AX756" s="22"/>
      <c r="AY756" s="22"/>
      <c r="AZ756" s="22"/>
      <c r="BA756" s="22"/>
    </row>
    <row r="757">
      <c r="A757" s="22"/>
      <c r="B757" s="22"/>
      <c r="C757" s="22"/>
      <c r="D757" s="22"/>
      <c r="E757" s="22"/>
      <c r="F757" s="22"/>
      <c r="G757" s="22"/>
      <c r="H757" s="752"/>
      <c r="I757" s="22"/>
      <c r="J757" s="22"/>
      <c r="K757" s="22"/>
      <c r="L757" s="754"/>
      <c r="M757" s="22"/>
      <c r="N757" s="22"/>
      <c r="O757" s="22"/>
      <c r="P757" s="22"/>
      <c r="Q757" s="22"/>
      <c r="R757" s="22"/>
      <c r="S757" s="22"/>
      <c r="T757" s="22"/>
      <c r="U757" s="22"/>
      <c r="V757" s="22"/>
      <c r="W757" s="22"/>
      <c r="X757" s="22"/>
      <c r="Y757" s="22"/>
      <c r="Z757" s="22"/>
      <c r="AA757" s="22"/>
      <c r="AB757" s="22"/>
      <c r="AC757" s="22"/>
      <c r="AD757" s="22"/>
      <c r="AE757" s="22"/>
      <c r="AF757" s="22"/>
      <c r="AG757" s="22"/>
      <c r="AH757" s="22"/>
      <c r="AJ757" s="22"/>
      <c r="AK757" s="22"/>
      <c r="AL757" s="22"/>
      <c r="AM757" s="22"/>
      <c r="AN757" s="22"/>
      <c r="AO757" s="22"/>
      <c r="AP757" s="22"/>
      <c r="AQ757" s="22"/>
      <c r="AR757" s="22"/>
      <c r="AS757" s="22"/>
      <c r="AT757" s="22"/>
      <c r="AU757" s="22"/>
      <c r="AV757" s="22"/>
      <c r="AW757" s="22"/>
      <c r="AX757" s="22"/>
      <c r="AY757" s="22"/>
      <c r="AZ757" s="22"/>
      <c r="BA757" s="22"/>
    </row>
    <row r="758">
      <c r="A758" s="22"/>
      <c r="B758" s="22"/>
      <c r="C758" s="22"/>
      <c r="D758" s="22"/>
      <c r="E758" s="22"/>
      <c r="F758" s="22"/>
      <c r="G758" s="22"/>
      <c r="H758" s="752"/>
      <c r="I758" s="22"/>
      <c r="J758" s="22"/>
      <c r="K758" s="22"/>
      <c r="L758" s="754"/>
      <c r="M758" s="22"/>
      <c r="N758" s="22"/>
      <c r="O758" s="22"/>
      <c r="P758" s="22"/>
      <c r="Q758" s="22"/>
      <c r="R758" s="22"/>
      <c r="S758" s="22"/>
      <c r="T758" s="22"/>
      <c r="U758" s="22"/>
      <c r="V758" s="22"/>
      <c r="W758" s="22"/>
      <c r="X758" s="22"/>
      <c r="Y758" s="22"/>
      <c r="Z758" s="22"/>
      <c r="AA758" s="22"/>
      <c r="AB758" s="22"/>
      <c r="AC758" s="22"/>
      <c r="AD758" s="22"/>
      <c r="AE758" s="22"/>
      <c r="AF758" s="22"/>
      <c r="AG758" s="22"/>
      <c r="AH758" s="22"/>
      <c r="AJ758" s="22"/>
      <c r="AK758" s="22"/>
      <c r="AL758" s="22"/>
      <c r="AM758" s="22"/>
      <c r="AN758" s="22"/>
      <c r="AO758" s="22"/>
      <c r="AP758" s="22"/>
      <c r="AQ758" s="22"/>
      <c r="AR758" s="22"/>
      <c r="AS758" s="22"/>
      <c r="AT758" s="22"/>
      <c r="AU758" s="22"/>
      <c r="AV758" s="22"/>
      <c r="AW758" s="22"/>
      <c r="AX758" s="22"/>
      <c r="AY758" s="22"/>
      <c r="AZ758" s="22"/>
      <c r="BA758" s="22"/>
    </row>
    <row r="759">
      <c r="A759" s="22"/>
      <c r="B759" s="22"/>
      <c r="C759" s="22"/>
      <c r="D759" s="22"/>
      <c r="E759" s="22"/>
      <c r="F759" s="22"/>
      <c r="G759" s="22"/>
      <c r="H759" s="752"/>
      <c r="I759" s="22"/>
      <c r="J759" s="22"/>
      <c r="K759" s="22"/>
      <c r="L759" s="754"/>
      <c r="M759" s="22"/>
      <c r="N759" s="22"/>
      <c r="O759" s="22"/>
      <c r="P759" s="22"/>
      <c r="Q759" s="22"/>
      <c r="R759" s="22"/>
      <c r="S759" s="22"/>
      <c r="T759" s="22"/>
      <c r="U759" s="22"/>
      <c r="V759" s="22"/>
      <c r="W759" s="22"/>
      <c r="X759" s="22"/>
      <c r="Y759" s="22"/>
      <c r="Z759" s="22"/>
      <c r="AA759" s="22"/>
      <c r="AB759" s="22"/>
      <c r="AC759" s="22"/>
      <c r="AD759" s="22"/>
      <c r="AE759" s="22"/>
      <c r="AF759" s="22"/>
      <c r="AG759" s="22"/>
      <c r="AH759" s="22"/>
      <c r="AJ759" s="22"/>
      <c r="AK759" s="22"/>
      <c r="AL759" s="22"/>
      <c r="AM759" s="22"/>
      <c r="AN759" s="22"/>
      <c r="AO759" s="22"/>
      <c r="AP759" s="22"/>
      <c r="AQ759" s="22"/>
      <c r="AR759" s="22"/>
      <c r="AS759" s="22"/>
      <c r="AT759" s="22"/>
      <c r="AU759" s="22"/>
      <c r="AV759" s="22"/>
      <c r="AW759" s="22"/>
      <c r="AX759" s="22"/>
      <c r="AY759" s="22"/>
      <c r="AZ759" s="22"/>
      <c r="BA759" s="22"/>
    </row>
    <row r="760">
      <c r="A760" s="22"/>
      <c r="B760" s="22"/>
      <c r="C760" s="22"/>
      <c r="D760" s="22"/>
      <c r="E760" s="22"/>
      <c r="F760" s="22"/>
      <c r="G760" s="22"/>
      <c r="H760" s="752"/>
      <c r="I760" s="22"/>
      <c r="J760" s="22"/>
      <c r="K760" s="22"/>
      <c r="L760" s="754"/>
      <c r="M760" s="22"/>
      <c r="N760" s="22"/>
      <c r="O760" s="22"/>
      <c r="P760" s="22"/>
      <c r="Q760" s="22"/>
      <c r="R760" s="22"/>
      <c r="S760" s="22"/>
      <c r="T760" s="22"/>
      <c r="U760" s="22"/>
      <c r="V760" s="22"/>
      <c r="W760" s="22"/>
      <c r="X760" s="22"/>
      <c r="Y760" s="22"/>
      <c r="Z760" s="22"/>
      <c r="AA760" s="22"/>
      <c r="AB760" s="22"/>
      <c r="AC760" s="22"/>
      <c r="AD760" s="22"/>
      <c r="AE760" s="22"/>
      <c r="AF760" s="22"/>
      <c r="AG760" s="22"/>
      <c r="AH760" s="22"/>
      <c r="AJ760" s="22"/>
      <c r="AK760" s="22"/>
      <c r="AL760" s="22"/>
      <c r="AM760" s="22"/>
      <c r="AN760" s="22"/>
      <c r="AO760" s="22"/>
      <c r="AP760" s="22"/>
      <c r="AQ760" s="22"/>
      <c r="AR760" s="22"/>
      <c r="AS760" s="22"/>
      <c r="AT760" s="22"/>
      <c r="AU760" s="22"/>
      <c r="AV760" s="22"/>
      <c r="AW760" s="22"/>
      <c r="AX760" s="22"/>
      <c r="AY760" s="22"/>
      <c r="AZ760" s="22"/>
      <c r="BA760" s="22"/>
    </row>
    <row r="761">
      <c r="A761" s="22"/>
      <c r="B761" s="22"/>
      <c r="C761" s="22"/>
      <c r="D761" s="22"/>
      <c r="E761" s="22"/>
      <c r="F761" s="22"/>
      <c r="G761" s="22"/>
      <c r="H761" s="752"/>
      <c r="I761" s="22"/>
      <c r="J761" s="22"/>
      <c r="K761" s="22"/>
      <c r="L761" s="754"/>
      <c r="M761" s="22"/>
      <c r="N761" s="22"/>
      <c r="O761" s="22"/>
      <c r="P761" s="22"/>
      <c r="Q761" s="22"/>
      <c r="R761" s="22"/>
      <c r="S761" s="22"/>
      <c r="T761" s="22"/>
      <c r="U761" s="22"/>
      <c r="V761" s="22"/>
      <c r="W761" s="22"/>
      <c r="X761" s="22"/>
      <c r="Y761" s="22"/>
      <c r="Z761" s="22"/>
      <c r="AA761" s="22"/>
      <c r="AB761" s="22"/>
      <c r="AC761" s="22"/>
      <c r="AD761" s="22"/>
      <c r="AE761" s="22"/>
      <c r="AF761" s="22"/>
      <c r="AG761" s="22"/>
      <c r="AH761" s="22"/>
      <c r="AJ761" s="22"/>
      <c r="AK761" s="22"/>
      <c r="AL761" s="22"/>
      <c r="AM761" s="22"/>
      <c r="AN761" s="22"/>
      <c r="AO761" s="22"/>
      <c r="AP761" s="22"/>
      <c r="AQ761" s="22"/>
      <c r="AR761" s="22"/>
      <c r="AS761" s="22"/>
      <c r="AT761" s="22"/>
      <c r="AU761" s="22"/>
      <c r="AV761" s="22"/>
      <c r="AW761" s="22"/>
      <c r="AX761" s="22"/>
      <c r="AY761" s="22"/>
      <c r="AZ761" s="22"/>
      <c r="BA761" s="22"/>
    </row>
    <row r="762">
      <c r="A762" s="22"/>
      <c r="B762" s="22"/>
      <c r="C762" s="22"/>
      <c r="D762" s="22"/>
      <c r="E762" s="22"/>
      <c r="F762" s="22"/>
      <c r="G762" s="22"/>
      <c r="H762" s="752"/>
      <c r="I762" s="22"/>
      <c r="J762" s="22"/>
      <c r="K762" s="22"/>
      <c r="L762" s="754"/>
      <c r="M762" s="22"/>
      <c r="N762" s="22"/>
      <c r="O762" s="22"/>
      <c r="P762" s="22"/>
      <c r="Q762" s="22"/>
      <c r="R762" s="22"/>
      <c r="S762" s="22"/>
      <c r="T762" s="22"/>
      <c r="U762" s="22"/>
      <c r="V762" s="22"/>
      <c r="W762" s="22"/>
      <c r="X762" s="22"/>
      <c r="Y762" s="22"/>
      <c r="Z762" s="22"/>
      <c r="AA762" s="22"/>
      <c r="AB762" s="22"/>
      <c r="AC762" s="22"/>
      <c r="AD762" s="22"/>
      <c r="AE762" s="22"/>
      <c r="AF762" s="22"/>
      <c r="AG762" s="22"/>
      <c r="AH762" s="22"/>
      <c r="AJ762" s="22"/>
      <c r="AK762" s="22"/>
      <c r="AL762" s="22"/>
      <c r="AM762" s="22"/>
      <c r="AN762" s="22"/>
      <c r="AO762" s="22"/>
      <c r="AP762" s="22"/>
      <c r="AQ762" s="22"/>
      <c r="AR762" s="22"/>
      <c r="AS762" s="22"/>
      <c r="AT762" s="22"/>
      <c r="AU762" s="22"/>
      <c r="AV762" s="22"/>
      <c r="AW762" s="22"/>
      <c r="AX762" s="22"/>
      <c r="AY762" s="22"/>
      <c r="AZ762" s="22"/>
      <c r="BA762" s="22"/>
    </row>
    <row r="763">
      <c r="A763" s="22"/>
      <c r="B763" s="22"/>
      <c r="C763" s="22"/>
      <c r="D763" s="22"/>
      <c r="E763" s="22"/>
      <c r="F763" s="22"/>
      <c r="G763" s="22"/>
      <c r="H763" s="752"/>
      <c r="I763" s="22"/>
      <c r="J763" s="22"/>
      <c r="K763" s="22"/>
      <c r="L763" s="754"/>
      <c r="M763" s="22"/>
      <c r="N763" s="22"/>
      <c r="O763" s="22"/>
      <c r="P763" s="22"/>
      <c r="Q763" s="22"/>
      <c r="R763" s="22"/>
      <c r="S763" s="22"/>
      <c r="T763" s="22"/>
      <c r="U763" s="22"/>
      <c r="V763" s="22"/>
      <c r="W763" s="22"/>
      <c r="X763" s="22"/>
      <c r="Y763" s="22"/>
      <c r="Z763" s="22"/>
      <c r="AA763" s="22"/>
      <c r="AB763" s="22"/>
      <c r="AC763" s="22"/>
      <c r="AD763" s="22"/>
      <c r="AE763" s="22"/>
      <c r="AF763" s="22"/>
      <c r="AG763" s="22"/>
      <c r="AH763" s="22"/>
      <c r="AJ763" s="22"/>
      <c r="AK763" s="22"/>
      <c r="AL763" s="22"/>
      <c r="AM763" s="22"/>
      <c r="AN763" s="22"/>
      <c r="AO763" s="22"/>
      <c r="AP763" s="22"/>
      <c r="AQ763" s="22"/>
      <c r="AR763" s="22"/>
      <c r="AS763" s="22"/>
      <c r="AT763" s="22"/>
      <c r="AU763" s="22"/>
      <c r="AV763" s="22"/>
      <c r="AW763" s="22"/>
      <c r="AX763" s="22"/>
      <c r="AY763" s="22"/>
      <c r="AZ763" s="22"/>
      <c r="BA763" s="22"/>
    </row>
    <row r="764">
      <c r="A764" s="22"/>
      <c r="B764" s="22"/>
      <c r="C764" s="22"/>
      <c r="D764" s="22"/>
      <c r="E764" s="22"/>
      <c r="F764" s="22"/>
      <c r="G764" s="22"/>
      <c r="H764" s="752"/>
      <c r="I764" s="22"/>
      <c r="J764" s="22"/>
      <c r="K764" s="22"/>
      <c r="L764" s="754"/>
      <c r="M764" s="22"/>
      <c r="N764" s="22"/>
      <c r="O764" s="22"/>
      <c r="P764" s="22"/>
      <c r="Q764" s="22"/>
      <c r="R764" s="22"/>
      <c r="S764" s="22"/>
      <c r="T764" s="22"/>
      <c r="U764" s="22"/>
      <c r="V764" s="22"/>
      <c r="W764" s="22"/>
      <c r="X764" s="22"/>
      <c r="Y764" s="22"/>
      <c r="Z764" s="22"/>
      <c r="AA764" s="22"/>
      <c r="AB764" s="22"/>
      <c r="AC764" s="22"/>
      <c r="AD764" s="22"/>
      <c r="AE764" s="22"/>
      <c r="AF764" s="22"/>
      <c r="AG764" s="22"/>
      <c r="AH764" s="22"/>
      <c r="AJ764" s="22"/>
      <c r="AK764" s="22"/>
      <c r="AL764" s="22"/>
      <c r="AM764" s="22"/>
      <c r="AN764" s="22"/>
      <c r="AO764" s="22"/>
      <c r="AP764" s="22"/>
      <c r="AQ764" s="22"/>
      <c r="AR764" s="22"/>
      <c r="AS764" s="22"/>
      <c r="AT764" s="22"/>
      <c r="AU764" s="22"/>
      <c r="AV764" s="22"/>
      <c r="AW764" s="22"/>
      <c r="AX764" s="22"/>
      <c r="AY764" s="22"/>
      <c r="AZ764" s="22"/>
      <c r="BA764" s="22"/>
    </row>
    <row r="765">
      <c r="A765" s="22"/>
      <c r="B765" s="22"/>
      <c r="C765" s="22"/>
      <c r="D765" s="22"/>
      <c r="E765" s="22"/>
      <c r="F765" s="22"/>
      <c r="G765" s="22"/>
      <c r="H765" s="752"/>
      <c r="I765" s="22"/>
      <c r="J765" s="22"/>
      <c r="K765" s="22"/>
      <c r="L765" s="754"/>
      <c r="M765" s="22"/>
      <c r="N765" s="22"/>
      <c r="O765" s="22"/>
      <c r="P765" s="22"/>
      <c r="Q765" s="22"/>
      <c r="R765" s="22"/>
      <c r="S765" s="22"/>
      <c r="T765" s="22"/>
      <c r="U765" s="22"/>
      <c r="V765" s="22"/>
      <c r="W765" s="22"/>
      <c r="X765" s="22"/>
      <c r="Y765" s="22"/>
      <c r="Z765" s="22"/>
      <c r="AA765" s="22"/>
      <c r="AB765" s="22"/>
      <c r="AC765" s="22"/>
      <c r="AD765" s="22"/>
      <c r="AE765" s="22"/>
      <c r="AF765" s="22"/>
      <c r="AG765" s="22"/>
      <c r="AH765" s="22"/>
      <c r="AJ765" s="22"/>
      <c r="AK765" s="22"/>
      <c r="AL765" s="22"/>
      <c r="AM765" s="22"/>
      <c r="AN765" s="22"/>
      <c r="AO765" s="22"/>
      <c r="AP765" s="22"/>
      <c r="AQ765" s="22"/>
      <c r="AR765" s="22"/>
      <c r="AS765" s="22"/>
      <c r="AT765" s="22"/>
      <c r="AU765" s="22"/>
      <c r="AV765" s="22"/>
      <c r="AW765" s="22"/>
      <c r="AX765" s="22"/>
      <c r="AY765" s="22"/>
      <c r="AZ765" s="22"/>
      <c r="BA765" s="22"/>
    </row>
    <row r="766">
      <c r="A766" s="22"/>
      <c r="B766" s="22"/>
      <c r="C766" s="22"/>
      <c r="D766" s="22"/>
      <c r="E766" s="22"/>
      <c r="F766" s="22"/>
      <c r="G766" s="22"/>
      <c r="H766" s="752"/>
      <c r="I766" s="22"/>
      <c r="J766" s="22"/>
      <c r="K766" s="22"/>
      <c r="L766" s="754"/>
      <c r="M766" s="22"/>
      <c r="N766" s="22"/>
      <c r="O766" s="22"/>
      <c r="P766" s="22"/>
      <c r="Q766" s="22"/>
      <c r="R766" s="22"/>
      <c r="S766" s="22"/>
      <c r="T766" s="22"/>
      <c r="U766" s="22"/>
      <c r="V766" s="22"/>
      <c r="W766" s="22"/>
      <c r="X766" s="22"/>
      <c r="Y766" s="22"/>
      <c r="Z766" s="22"/>
      <c r="AA766" s="22"/>
      <c r="AB766" s="22"/>
      <c r="AC766" s="22"/>
      <c r="AD766" s="22"/>
      <c r="AE766" s="22"/>
      <c r="AF766" s="22"/>
      <c r="AG766" s="22"/>
      <c r="AH766" s="22"/>
      <c r="AJ766" s="22"/>
      <c r="AK766" s="22"/>
      <c r="AL766" s="22"/>
      <c r="AM766" s="22"/>
      <c r="AN766" s="22"/>
      <c r="AO766" s="22"/>
      <c r="AP766" s="22"/>
      <c r="AQ766" s="22"/>
      <c r="AR766" s="22"/>
      <c r="AS766" s="22"/>
      <c r="AT766" s="22"/>
      <c r="AU766" s="22"/>
      <c r="AV766" s="22"/>
      <c r="AW766" s="22"/>
      <c r="AX766" s="22"/>
      <c r="AY766" s="22"/>
      <c r="AZ766" s="22"/>
      <c r="BA766" s="22"/>
    </row>
    <row r="767">
      <c r="A767" s="22"/>
      <c r="B767" s="22"/>
      <c r="C767" s="22"/>
      <c r="D767" s="22"/>
      <c r="E767" s="22"/>
      <c r="F767" s="22"/>
      <c r="G767" s="22"/>
      <c r="H767" s="752"/>
      <c r="I767" s="22"/>
      <c r="J767" s="22"/>
      <c r="K767" s="22"/>
      <c r="L767" s="754"/>
      <c r="M767" s="22"/>
      <c r="N767" s="22"/>
      <c r="O767" s="22"/>
      <c r="P767" s="22"/>
      <c r="Q767" s="22"/>
      <c r="R767" s="22"/>
      <c r="S767" s="22"/>
      <c r="T767" s="22"/>
      <c r="U767" s="22"/>
      <c r="V767" s="22"/>
      <c r="W767" s="22"/>
      <c r="X767" s="22"/>
      <c r="Y767" s="22"/>
      <c r="Z767" s="22"/>
      <c r="AA767" s="22"/>
      <c r="AB767" s="22"/>
      <c r="AC767" s="22"/>
      <c r="AD767" s="22"/>
      <c r="AE767" s="22"/>
      <c r="AF767" s="22"/>
      <c r="AG767" s="22"/>
      <c r="AH767" s="22"/>
      <c r="AJ767" s="22"/>
      <c r="AK767" s="22"/>
      <c r="AL767" s="22"/>
      <c r="AM767" s="22"/>
      <c r="AN767" s="22"/>
      <c r="AO767" s="22"/>
      <c r="AP767" s="22"/>
      <c r="AQ767" s="22"/>
      <c r="AR767" s="22"/>
      <c r="AS767" s="22"/>
      <c r="AT767" s="22"/>
      <c r="AU767" s="22"/>
      <c r="AV767" s="22"/>
      <c r="AW767" s="22"/>
      <c r="AX767" s="22"/>
      <c r="AY767" s="22"/>
      <c r="AZ767" s="22"/>
      <c r="BA767" s="22"/>
    </row>
    <row r="768">
      <c r="A768" s="22"/>
      <c r="B768" s="22"/>
      <c r="C768" s="22"/>
      <c r="D768" s="22"/>
      <c r="E768" s="22"/>
      <c r="F768" s="22"/>
      <c r="G768" s="22"/>
      <c r="H768" s="752"/>
      <c r="I768" s="22"/>
      <c r="J768" s="22"/>
      <c r="K768" s="22"/>
      <c r="L768" s="754"/>
      <c r="M768" s="22"/>
      <c r="N768" s="22"/>
      <c r="O768" s="22"/>
      <c r="P768" s="22"/>
      <c r="Q768" s="22"/>
      <c r="R768" s="22"/>
      <c r="S768" s="22"/>
      <c r="T768" s="22"/>
      <c r="U768" s="22"/>
      <c r="V768" s="22"/>
      <c r="W768" s="22"/>
      <c r="X768" s="22"/>
      <c r="Y768" s="22"/>
      <c r="Z768" s="22"/>
      <c r="AA768" s="22"/>
      <c r="AB768" s="22"/>
      <c r="AC768" s="22"/>
      <c r="AD768" s="22"/>
      <c r="AE768" s="22"/>
      <c r="AF768" s="22"/>
      <c r="AG768" s="22"/>
      <c r="AH768" s="22"/>
      <c r="AJ768" s="22"/>
      <c r="AK768" s="22"/>
      <c r="AL768" s="22"/>
      <c r="AM768" s="22"/>
      <c r="AN768" s="22"/>
      <c r="AO768" s="22"/>
      <c r="AP768" s="22"/>
      <c r="AQ768" s="22"/>
      <c r="AR768" s="22"/>
      <c r="AS768" s="22"/>
      <c r="AT768" s="22"/>
      <c r="AU768" s="22"/>
      <c r="AV768" s="22"/>
      <c r="AW768" s="22"/>
      <c r="AX768" s="22"/>
      <c r="AY768" s="22"/>
      <c r="AZ768" s="22"/>
      <c r="BA768" s="22"/>
    </row>
    <row r="769">
      <c r="A769" s="22"/>
      <c r="B769" s="22"/>
      <c r="C769" s="22"/>
      <c r="D769" s="22"/>
      <c r="E769" s="22"/>
      <c r="F769" s="22"/>
      <c r="G769" s="22"/>
      <c r="H769" s="752"/>
      <c r="I769" s="22"/>
      <c r="J769" s="22"/>
      <c r="K769" s="22"/>
      <c r="L769" s="754"/>
      <c r="M769" s="22"/>
      <c r="N769" s="22"/>
      <c r="O769" s="22"/>
      <c r="P769" s="22"/>
      <c r="Q769" s="22"/>
      <c r="R769" s="22"/>
      <c r="S769" s="22"/>
      <c r="T769" s="22"/>
      <c r="U769" s="22"/>
      <c r="V769" s="22"/>
      <c r="W769" s="22"/>
      <c r="X769" s="22"/>
      <c r="Y769" s="22"/>
      <c r="Z769" s="22"/>
      <c r="AA769" s="22"/>
      <c r="AB769" s="22"/>
      <c r="AC769" s="22"/>
      <c r="AD769" s="22"/>
      <c r="AE769" s="22"/>
      <c r="AF769" s="22"/>
      <c r="AG769" s="22"/>
      <c r="AH769" s="22"/>
      <c r="AJ769" s="22"/>
      <c r="AK769" s="22"/>
      <c r="AL769" s="22"/>
      <c r="AM769" s="22"/>
      <c r="AN769" s="22"/>
      <c r="AO769" s="22"/>
      <c r="AP769" s="22"/>
      <c r="AQ769" s="22"/>
      <c r="AR769" s="22"/>
      <c r="AS769" s="22"/>
      <c r="AT769" s="22"/>
      <c r="AU769" s="22"/>
      <c r="AV769" s="22"/>
      <c r="AW769" s="22"/>
      <c r="AX769" s="22"/>
      <c r="AY769" s="22"/>
      <c r="AZ769" s="22"/>
      <c r="BA769" s="22"/>
    </row>
    <row r="770">
      <c r="A770" s="22"/>
      <c r="B770" s="22"/>
      <c r="C770" s="22"/>
      <c r="D770" s="22"/>
      <c r="E770" s="22"/>
      <c r="F770" s="22"/>
      <c r="G770" s="22"/>
      <c r="H770" s="752"/>
      <c r="I770" s="22"/>
      <c r="J770" s="22"/>
      <c r="K770" s="22"/>
      <c r="L770" s="754"/>
      <c r="M770" s="22"/>
      <c r="N770" s="22"/>
      <c r="O770" s="22"/>
      <c r="P770" s="22"/>
      <c r="Q770" s="22"/>
      <c r="R770" s="22"/>
      <c r="S770" s="22"/>
      <c r="T770" s="22"/>
      <c r="U770" s="22"/>
      <c r="V770" s="22"/>
      <c r="W770" s="22"/>
      <c r="X770" s="22"/>
      <c r="Y770" s="22"/>
      <c r="Z770" s="22"/>
      <c r="AA770" s="22"/>
      <c r="AB770" s="22"/>
      <c r="AC770" s="22"/>
      <c r="AD770" s="22"/>
      <c r="AE770" s="22"/>
      <c r="AF770" s="22"/>
      <c r="AG770" s="22"/>
      <c r="AH770" s="22"/>
      <c r="AJ770" s="22"/>
      <c r="AK770" s="22"/>
      <c r="AL770" s="22"/>
      <c r="AM770" s="22"/>
      <c r="AN770" s="22"/>
      <c r="AO770" s="22"/>
      <c r="AP770" s="22"/>
      <c r="AQ770" s="22"/>
      <c r="AR770" s="22"/>
      <c r="AS770" s="22"/>
      <c r="AT770" s="22"/>
      <c r="AU770" s="22"/>
      <c r="AV770" s="22"/>
      <c r="AW770" s="22"/>
      <c r="AX770" s="22"/>
      <c r="AY770" s="22"/>
      <c r="AZ770" s="22"/>
      <c r="BA770" s="22"/>
    </row>
    <row r="771">
      <c r="A771" s="22"/>
      <c r="B771" s="22"/>
      <c r="C771" s="22"/>
      <c r="D771" s="22"/>
      <c r="E771" s="22"/>
      <c r="F771" s="22"/>
      <c r="G771" s="22"/>
      <c r="H771" s="752"/>
      <c r="I771" s="22"/>
      <c r="J771" s="22"/>
      <c r="K771" s="22"/>
      <c r="L771" s="754"/>
      <c r="M771" s="22"/>
      <c r="N771" s="22"/>
      <c r="O771" s="22"/>
      <c r="P771" s="22"/>
      <c r="Q771" s="22"/>
      <c r="R771" s="22"/>
      <c r="S771" s="22"/>
      <c r="T771" s="22"/>
      <c r="U771" s="22"/>
      <c r="V771" s="22"/>
      <c r="W771" s="22"/>
      <c r="X771" s="22"/>
      <c r="Y771" s="22"/>
      <c r="Z771" s="22"/>
      <c r="AA771" s="22"/>
      <c r="AB771" s="22"/>
      <c r="AC771" s="22"/>
      <c r="AD771" s="22"/>
      <c r="AE771" s="22"/>
      <c r="AF771" s="22"/>
      <c r="AG771" s="22"/>
      <c r="AH771" s="22"/>
      <c r="AJ771" s="22"/>
      <c r="AK771" s="22"/>
      <c r="AL771" s="22"/>
      <c r="AM771" s="22"/>
      <c r="AN771" s="22"/>
      <c r="AO771" s="22"/>
      <c r="AP771" s="22"/>
      <c r="AQ771" s="22"/>
      <c r="AR771" s="22"/>
      <c r="AS771" s="22"/>
      <c r="AT771" s="22"/>
      <c r="AU771" s="22"/>
      <c r="AV771" s="22"/>
      <c r="AW771" s="22"/>
      <c r="AX771" s="22"/>
      <c r="AY771" s="22"/>
      <c r="AZ771" s="22"/>
      <c r="BA771" s="22"/>
    </row>
    <row r="772">
      <c r="A772" s="22"/>
      <c r="B772" s="22"/>
      <c r="C772" s="22"/>
      <c r="D772" s="22"/>
      <c r="E772" s="22"/>
      <c r="F772" s="22"/>
      <c r="G772" s="22"/>
      <c r="H772" s="752"/>
      <c r="I772" s="22"/>
      <c r="J772" s="22"/>
      <c r="K772" s="22"/>
      <c r="L772" s="754"/>
      <c r="M772" s="22"/>
      <c r="N772" s="22"/>
      <c r="O772" s="22"/>
      <c r="P772" s="22"/>
      <c r="Q772" s="22"/>
      <c r="R772" s="22"/>
      <c r="S772" s="22"/>
      <c r="T772" s="22"/>
      <c r="U772" s="22"/>
      <c r="V772" s="22"/>
      <c r="W772" s="22"/>
      <c r="X772" s="22"/>
      <c r="Y772" s="22"/>
      <c r="Z772" s="22"/>
      <c r="AA772" s="22"/>
      <c r="AB772" s="22"/>
      <c r="AC772" s="22"/>
      <c r="AD772" s="22"/>
      <c r="AE772" s="22"/>
      <c r="AF772" s="22"/>
      <c r="AG772" s="22"/>
      <c r="AH772" s="22"/>
      <c r="AJ772" s="22"/>
      <c r="AK772" s="22"/>
      <c r="AL772" s="22"/>
      <c r="AM772" s="22"/>
      <c r="AN772" s="22"/>
      <c r="AO772" s="22"/>
      <c r="AP772" s="22"/>
      <c r="AQ772" s="22"/>
      <c r="AR772" s="22"/>
      <c r="AS772" s="22"/>
      <c r="AT772" s="22"/>
      <c r="AU772" s="22"/>
      <c r="AV772" s="22"/>
      <c r="AW772" s="22"/>
      <c r="AX772" s="22"/>
      <c r="AY772" s="22"/>
      <c r="AZ772" s="22"/>
      <c r="BA772" s="22"/>
    </row>
    <row r="773">
      <c r="A773" s="22"/>
      <c r="B773" s="22"/>
      <c r="C773" s="22"/>
      <c r="D773" s="22"/>
      <c r="E773" s="22"/>
      <c r="F773" s="22"/>
      <c r="G773" s="22"/>
      <c r="H773" s="752"/>
      <c r="I773" s="22"/>
      <c r="J773" s="22"/>
      <c r="K773" s="22"/>
      <c r="L773" s="754"/>
      <c r="M773" s="22"/>
      <c r="N773" s="22"/>
      <c r="O773" s="22"/>
      <c r="P773" s="22"/>
      <c r="Q773" s="22"/>
      <c r="R773" s="22"/>
      <c r="S773" s="22"/>
      <c r="T773" s="22"/>
      <c r="U773" s="22"/>
      <c r="V773" s="22"/>
      <c r="W773" s="22"/>
      <c r="X773" s="22"/>
      <c r="Y773" s="22"/>
      <c r="Z773" s="22"/>
      <c r="AA773" s="22"/>
      <c r="AB773" s="22"/>
      <c r="AC773" s="22"/>
      <c r="AD773" s="22"/>
      <c r="AE773" s="22"/>
      <c r="AF773" s="22"/>
      <c r="AG773" s="22"/>
      <c r="AH773" s="22"/>
      <c r="AJ773" s="22"/>
      <c r="AK773" s="22"/>
      <c r="AL773" s="22"/>
      <c r="AM773" s="22"/>
      <c r="AN773" s="22"/>
      <c r="AO773" s="22"/>
      <c r="AP773" s="22"/>
      <c r="AQ773" s="22"/>
      <c r="AR773" s="22"/>
      <c r="AS773" s="22"/>
      <c r="AT773" s="22"/>
      <c r="AU773" s="22"/>
      <c r="AV773" s="22"/>
      <c r="AW773" s="22"/>
      <c r="AX773" s="22"/>
      <c r="AY773" s="22"/>
      <c r="AZ773" s="22"/>
      <c r="BA773" s="22"/>
    </row>
    <row r="774">
      <c r="A774" s="22"/>
      <c r="B774" s="22"/>
      <c r="C774" s="22"/>
      <c r="D774" s="22"/>
      <c r="E774" s="22"/>
      <c r="F774" s="22"/>
      <c r="G774" s="22"/>
      <c r="H774" s="752"/>
      <c r="I774" s="22"/>
      <c r="J774" s="22"/>
      <c r="K774" s="22"/>
      <c r="L774" s="754"/>
      <c r="M774" s="22"/>
      <c r="N774" s="22"/>
      <c r="O774" s="22"/>
      <c r="P774" s="22"/>
      <c r="Q774" s="22"/>
      <c r="R774" s="22"/>
      <c r="S774" s="22"/>
      <c r="T774" s="22"/>
      <c r="U774" s="22"/>
      <c r="V774" s="22"/>
      <c r="W774" s="22"/>
      <c r="X774" s="22"/>
      <c r="Y774" s="22"/>
      <c r="Z774" s="22"/>
      <c r="AA774" s="22"/>
      <c r="AB774" s="22"/>
      <c r="AC774" s="22"/>
      <c r="AD774" s="22"/>
      <c r="AE774" s="22"/>
      <c r="AF774" s="22"/>
      <c r="AG774" s="22"/>
      <c r="AH774" s="22"/>
      <c r="AJ774" s="22"/>
      <c r="AK774" s="22"/>
      <c r="AL774" s="22"/>
      <c r="AM774" s="22"/>
      <c r="AN774" s="22"/>
      <c r="AO774" s="22"/>
      <c r="AP774" s="22"/>
      <c r="AQ774" s="22"/>
      <c r="AR774" s="22"/>
      <c r="AS774" s="22"/>
      <c r="AT774" s="22"/>
      <c r="AU774" s="22"/>
      <c r="AV774" s="22"/>
      <c r="AW774" s="22"/>
      <c r="AX774" s="22"/>
      <c r="AY774" s="22"/>
      <c r="AZ774" s="22"/>
      <c r="BA774" s="22"/>
    </row>
    <row r="775">
      <c r="A775" s="22"/>
      <c r="B775" s="22"/>
      <c r="C775" s="22"/>
      <c r="D775" s="22"/>
      <c r="E775" s="22"/>
      <c r="F775" s="22"/>
      <c r="G775" s="22"/>
      <c r="H775" s="752"/>
      <c r="I775" s="22"/>
      <c r="J775" s="22"/>
      <c r="K775" s="22"/>
      <c r="L775" s="754"/>
      <c r="M775" s="22"/>
      <c r="N775" s="22"/>
      <c r="O775" s="22"/>
      <c r="P775" s="22"/>
      <c r="Q775" s="22"/>
      <c r="R775" s="22"/>
      <c r="S775" s="22"/>
      <c r="T775" s="22"/>
      <c r="U775" s="22"/>
      <c r="V775" s="22"/>
      <c r="W775" s="22"/>
      <c r="X775" s="22"/>
      <c r="Y775" s="22"/>
      <c r="Z775" s="22"/>
      <c r="AA775" s="22"/>
      <c r="AB775" s="22"/>
      <c r="AC775" s="22"/>
      <c r="AD775" s="22"/>
      <c r="AE775" s="22"/>
      <c r="AF775" s="22"/>
      <c r="AG775" s="22"/>
      <c r="AH775" s="22"/>
      <c r="AJ775" s="22"/>
      <c r="AK775" s="22"/>
      <c r="AL775" s="22"/>
      <c r="AM775" s="22"/>
      <c r="AN775" s="22"/>
      <c r="AO775" s="22"/>
      <c r="AP775" s="22"/>
      <c r="AQ775" s="22"/>
      <c r="AR775" s="22"/>
      <c r="AS775" s="22"/>
      <c r="AT775" s="22"/>
      <c r="AU775" s="22"/>
      <c r="AV775" s="22"/>
      <c r="AW775" s="22"/>
      <c r="AX775" s="22"/>
      <c r="AY775" s="22"/>
      <c r="AZ775" s="22"/>
      <c r="BA775" s="22"/>
    </row>
    <row r="776">
      <c r="A776" s="22"/>
      <c r="B776" s="22"/>
      <c r="C776" s="22"/>
      <c r="D776" s="22"/>
      <c r="E776" s="22"/>
      <c r="F776" s="22"/>
      <c r="G776" s="22"/>
      <c r="H776" s="752"/>
      <c r="I776" s="22"/>
      <c r="J776" s="22"/>
      <c r="K776" s="22"/>
      <c r="L776" s="754"/>
      <c r="M776" s="22"/>
      <c r="N776" s="22"/>
      <c r="O776" s="22"/>
      <c r="P776" s="22"/>
      <c r="Q776" s="22"/>
      <c r="R776" s="22"/>
      <c r="S776" s="22"/>
      <c r="T776" s="22"/>
      <c r="U776" s="22"/>
      <c r="V776" s="22"/>
      <c r="W776" s="22"/>
      <c r="X776" s="22"/>
      <c r="Y776" s="22"/>
      <c r="Z776" s="22"/>
      <c r="AA776" s="22"/>
      <c r="AB776" s="22"/>
      <c r="AC776" s="22"/>
      <c r="AD776" s="22"/>
      <c r="AE776" s="22"/>
      <c r="AF776" s="22"/>
      <c r="AG776" s="22"/>
      <c r="AH776" s="22"/>
      <c r="AJ776" s="22"/>
      <c r="AK776" s="22"/>
      <c r="AL776" s="22"/>
      <c r="AM776" s="22"/>
      <c r="AN776" s="22"/>
      <c r="AO776" s="22"/>
      <c r="AP776" s="22"/>
      <c r="AQ776" s="22"/>
      <c r="AR776" s="22"/>
      <c r="AS776" s="22"/>
      <c r="AT776" s="22"/>
      <c r="AU776" s="22"/>
      <c r="AV776" s="22"/>
      <c r="AW776" s="22"/>
      <c r="AX776" s="22"/>
      <c r="AY776" s="22"/>
      <c r="AZ776" s="22"/>
      <c r="BA776" s="22"/>
    </row>
    <row r="777">
      <c r="A777" s="22"/>
      <c r="B777" s="22"/>
      <c r="C777" s="22"/>
      <c r="D777" s="22"/>
      <c r="E777" s="22"/>
      <c r="F777" s="22"/>
      <c r="G777" s="22"/>
      <c r="H777" s="752"/>
      <c r="I777" s="22"/>
      <c r="J777" s="22"/>
      <c r="K777" s="22"/>
      <c r="L777" s="754"/>
      <c r="M777" s="22"/>
      <c r="N777" s="22"/>
      <c r="O777" s="22"/>
      <c r="P777" s="22"/>
      <c r="Q777" s="22"/>
      <c r="R777" s="22"/>
      <c r="S777" s="22"/>
      <c r="T777" s="22"/>
      <c r="U777" s="22"/>
      <c r="V777" s="22"/>
      <c r="W777" s="22"/>
      <c r="X777" s="22"/>
      <c r="Y777" s="22"/>
      <c r="Z777" s="22"/>
      <c r="AA777" s="22"/>
      <c r="AB777" s="22"/>
      <c r="AC777" s="22"/>
      <c r="AD777" s="22"/>
      <c r="AE777" s="22"/>
      <c r="AF777" s="22"/>
      <c r="AG777" s="22"/>
      <c r="AH777" s="22"/>
      <c r="AJ777" s="22"/>
      <c r="AK777" s="22"/>
      <c r="AL777" s="22"/>
      <c r="AM777" s="22"/>
      <c r="AN777" s="22"/>
      <c r="AO777" s="22"/>
      <c r="AP777" s="22"/>
      <c r="AQ777" s="22"/>
      <c r="AR777" s="22"/>
      <c r="AS777" s="22"/>
      <c r="AT777" s="22"/>
      <c r="AU777" s="22"/>
      <c r="AV777" s="22"/>
      <c r="AW777" s="22"/>
      <c r="AX777" s="22"/>
      <c r="AY777" s="22"/>
      <c r="AZ777" s="22"/>
      <c r="BA777" s="22"/>
    </row>
    <row r="778">
      <c r="A778" s="22"/>
      <c r="B778" s="22"/>
      <c r="C778" s="22"/>
      <c r="D778" s="22"/>
      <c r="E778" s="22"/>
      <c r="F778" s="22"/>
      <c r="G778" s="22"/>
      <c r="H778" s="752"/>
      <c r="I778" s="22"/>
      <c r="J778" s="22"/>
      <c r="K778" s="22"/>
      <c r="L778" s="754"/>
      <c r="M778" s="22"/>
      <c r="N778" s="22"/>
      <c r="O778" s="22"/>
      <c r="P778" s="22"/>
      <c r="Q778" s="22"/>
      <c r="R778" s="22"/>
      <c r="S778" s="22"/>
      <c r="T778" s="22"/>
      <c r="U778" s="22"/>
      <c r="V778" s="22"/>
      <c r="W778" s="22"/>
      <c r="X778" s="22"/>
      <c r="Y778" s="22"/>
      <c r="Z778" s="22"/>
      <c r="AA778" s="22"/>
      <c r="AB778" s="22"/>
      <c r="AC778" s="22"/>
      <c r="AD778" s="22"/>
      <c r="AE778" s="22"/>
      <c r="AF778" s="22"/>
      <c r="AG778" s="22"/>
      <c r="AH778" s="22"/>
      <c r="AJ778" s="22"/>
      <c r="AK778" s="22"/>
      <c r="AL778" s="22"/>
      <c r="AM778" s="22"/>
      <c r="AN778" s="22"/>
      <c r="AO778" s="22"/>
      <c r="AP778" s="22"/>
      <c r="AQ778" s="22"/>
      <c r="AR778" s="22"/>
      <c r="AS778" s="22"/>
      <c r="AT778" s="22"/>
      <c r="AU778" s="22"/>
      <c r="AV778" s="22"/>
      <c r="AW778" s="22"/>
      <c r="AX778" s="22"/>
      <c r="AY778" s="22"/>
      <c r="AZ778" s="22"/>
      <c r="BA778" s="22"/>
    </row>
    <row r="779">
      <c r="A779" s="22"/>
      <c r="B779" s="22"/>
      <c r="C779" s="22"/>
      <c r="D779" s="22"/>
      <c r="E779" s="22"/>
      <c r="F779" s="22"/>
      <c r="G779" s="22"/>
      <c r="H779" s="752"/>
      <c r="I779" s="22"/>
      <c r="J779" s="22"/>
      <c r="K779" s="22"/>
      <c r="L779" s="754"/>
      <c r="M779" s="22"/>
      <c r="N779" s="22"/>
      <c r="O779" s="22"/>
      <c r="P779" s="22"/>
      <c r="Q779" s="22"/>
      <c r="R779" s="22"/>
      <c r="S779" s="22"/>
      <c r="T779" s="22"/>
      <c r="U779" s="22"/>
      <c r="V779" s="22"/>
      <c r="W779" s="22"/>
      <c r="X779" s="22"/>
      <c r="Y779" s="22"/>
      <c r="Z779" s="22"/>
      <c r="AA779" s="22"/>
      <c r="AB779" s="22"/>
      <c r="AC779" s="22"/>
      <c r="AD779" s="22"/>
      <c r="AE779" s="22"/>
      <c r="AF779" s="22"/>
      <c r="AG779" s="22"/>
      <c r="AH779" s="22"/>
      <c r="AJ779" s="22"/>
      <c r="AK779" s="22"/>
      <c r="AL779" s="22"/>
      <c r="AM779" s="22"/>
      <c r="AN779" s="22"/>
      <c r="AO779" s="22"/>
      <c r="AP779" s="22"/>
      <c r="AQ779" s="22"/>
      <c r="AR779" s="22"/>
      <c r="AS779" s="22"/>
      <c r="AT779" s="22"/>
      <c r="AU779" s="22"/>
      <c r="AV779" s="22"/>
      <c r="AW779" s="22"/>
      <c r="AX779" s="22"/>
      <c r="AY779" s="22"/>
      <c r="AZ779" s="22"/>
      <c r="BA779" s="22"/>
    </row>
    <row r="780">
      <c r="A780" s="22"/>
      <c r="B780" s="22"/>
      <c r="C780" s="22"/>
      <c r="D780" s="22"/>
      <c r="E780" s="22"/>
      <c r="F780" s="22"/>
      <c r="G780" s="22"/>
      <c r="H780" s="752"/>
      <c r="I780" s="22"/>
      <c r="J780" s="22"/>
      <c r="K780" s="22"/>
      <c r="L780" s="754"/>
      <c r="M780" s="22"/>
      <c r="N780" s="22"/>
      <c r="O780" s="22"/>
      <c r="P780" s="22"/>
      <c r="Q780" s="22"/>
      <c r="R780" s="22"/>
      <c r="S780" s="22"/>
      <c r="T780" s="22"/>
      <c r="U780" s="22"/>
      <c r="V780" s="22"/>
      <c r="W780" s="22"/>
      <c r="X780" s="22"/>
      <c r="Y780" s="22"/>
      <c r="Z780" s="22"/>
      <c r="AA780" s="22"/>
      <c r="AB780" s="22"/>
      <c r="AC780" s="22"/>
      <c r="AD780" s="22"/>
      <c r="AE780" s="22"/>
      <c r="AF780" s="22"/>
      <c r="AG780" s="22"/>
      <c r="AH780" s="22"/>
      <c r="AJ780" s="22"/>
      <c r="AK780" s="22"/>
      <c r="AL780" s="22"/>
      <c r="AM780" s="22"/>
      <c r="AN780" s="22"/>
      <c r="AO780" s="22"/>
      <c r="AP780" s="22"/>
      <c r="AQ780" s="22"/>
      <c r="AR780" s="22"/>
      <c r="AS780" s="22"/>
      <c r="AT780" s="22"/>
      <c r="AU780" s="22"/>
      <c r="AV780" s="22"/>
      <c r="AW780" s="22"/>
      <c r="AX780" s="22"/>
      <c r="AY780" s="22"/>
      <c r="AZ780" s="22"/>
      <c r="BA780" s="22"/>
    </row>
    <row r="781">
      <c r="A781" s="22"/>
      <c r="B781" s="22"/>
      <c r="C781" s="22"/>
      <c r="D781" s="22"/>
      <c r="E781" s="22"/>
      <c r="F781" s="22"/>
      <c r="G781" s="22"/>
      <c r="H781" s="752"/>
      <c r="I781" s="22"/>
      <c r="J781" s="22"/>
      <c r="K781" s="22"/>
      <c r="L781" s="754"/>
      <c r="M781" s="22"/>
      <c r="N781" s="22"/>
      <c r="O781" s="22"/>
      <c r="P781" s="22"/>
      <c r="Q781" s="22"/>
      <c r="R781" s="22"/>
      <c r="S781" s="22"/>
      <c r="T781" s="22"/>
      <c r="U781" s="22"/>
      <c r="V781" s="22"/>
      <c r="W781" s="22"/>
      <c r="X781" s="22"/>
      <c r="Y781" s="22"/>
      <c r="Z781" s="22"/>
      <c r="AA781" s="22"/>
      <c r="AB781" s="22"/>
      <c r="AC781" s="22"/>
      <c r="AD781" s="22"/>
      <c r="AE781" s="22"/>
      <c r="AF781" s="22"/>
      <c r="AG781" s="22"/>
      <c r="AH781" s="22"/>
      <c r="AJ781" s="22"/>
      <c r="AK781" s="22"/>
      <c r="AL781" s="22"/>
      <c r="AM781" s="22"/>
      <c r="AN781" s="22"/>
      <c r="AO781" s="22"/>
      <c r="AP781" s="22"/>
      <c r="AQ781" s="22"/>
      <c r="AR781" s="22"/>
      <c r="AS781" s="22"/>
      <c r="AT781" s="22"/>
      <c r="AU781" s="22"/>
      <c r="AV781" s="22"/>
      <c r="AW781" s="22"/>
      <c r="AX781" s="22"/>
      <c r="AY781" s="22"/>
      <c r="AZ781" s="22"/>
      <c r="BA781" s="22"/>
    </row>
    <row r="782">
      <c r="A782" s="22"/>
      <c r="B782" s="22"/>
      <c r="C782" s="22"/>
      <c r="D782" s="22"/>
      <c r="E782" s="22"/>
      <c r="F782" s="22"/>
      <c r="G782" s="22"/>
      <c r="H782" s="752"/>
      <c r="I782" s="22"/>
      <c r="J782" s="22"/>
      <c r="K782" s="22"/>
      <c r="L782" s="754"/>
      <c r="M782" s="22"/>
      <c r="N782" s="22"/>
      <c r="O782" s="22"/>
      <c r="P782" s="22"/>
      <c r="Q782" s="22"/>
      <c r="R782" s="22"/>
      <c r="S782" s="22"/>
      <c r="T782" s="22"/>
      <c r="U782" s="22"/>
      <c r="V782" s="22"/>
      <c r="W782" s="22"/>
      <c r="X782" s="22"/>
      <c r="Y782" s="22"/>
      <c r="Z782" s="22"/>
      <c r="AA782" s="22"/>
      <c r="AB782" s="22"/>
      <c r="AC782" s="22"/>
      <c r="AD782" s="22"/>
      <c r="AE782" s="22"/>
      <c r="AF782" s="22"/>
      <c r="AG782" s="22"/>
      <c r="AH782" s="22"/>
      <c r="AJ782" s="22"/>
      <c r="AK782" s="22"/>
      <c r="AL782" s="22"/>
      <c r="AM782" s="22"/>
      <c r="AN782" s="22"/>
      <c r="AO782" s="22"/>
      <c r="AP782" s="22"/>
      <c r="AQ782" s="22"/>
      <c r="AR782" s="22"/>
      <c r="AS782" s="22"/>
      <c r="AT782" s="22"/>
      <c r="AU782" s="22"/>
      <c r="AV782" s="22"/>
      <c r="AW782" s="22"/>
      <c r="AX782" s="22"/>
      <c r="AY782" s="22"/>
      <c r="AZ782" s="22"/>
      <c r="BA782" s="22"/>
    </row>
    <row r="783">
      <c r="A783" s="22"/>
      <c r="B783" s="22"/>
      <c r="C783" s="22"/>
      <c r="D783" s="22"/>
      <c r="E783" s="22"/>
      <c r="F783" s="22"/>
      <c r="G783" s="22"/>
      <c r="H783" s="752"/>
      <c r="I783" s="22"/>
      <c r="J783" s="22"/>
      <c r="K783" s="22"/>
      <c r="L783" s="754"/>
      <c r="M783" s="22"/>
      <c r="N783" s="22"/>
      <c r="O783" s="22"/>
      <c r="P783" s="22"/>
      <c r="Q783" s="22"/>
      <c r="R783" s="22"/>
      <c r="S783" s="22"/>
      <c r="T783" s="22"/>
      <c r="U783" s="22"/>
      <c r="V783" s="22"/>
      <c r="W783" s="22"/>
      <c r="X783" s="22"/>
      <c r="Y783" s="22"/>
      <c r="Z783" s="22"/>
      <c r="AA783" s="22"/>
      <c r="AB783" s="22"/>
      <c r="AC783" s="22"/>
      <c r="AD783" s="22"/>
      <c r="AE783" s="22"/>
      <c r="AF783" s="22"/>
      <c r="AG783" s="22"/>
      <c r="AH783" s="22"/>
      <c r="AJ783" s="22"/>
      <c r="AK783" s="22"/>
      <c r="AL783" s="22"/>
      <c r="AM783" s="22"/>
      <c r="AN783" s="22"/>
      <c r="AO783" s="22"/>
      <c r="AP783" s="22"/>
      <c r="AQ783" s="22"/>
      <c r="AR783" s="22"/>
      <c r="AS783" s="22"/>
      <c r="AT783" s="22"/>
      <c r="AU783" s="22"/>
      <c r="AV783" s="22"/>
      <c r="AW783" s="22"/>
      <c r="AX783" s="22"/>
      <c r="AY783" s="22"/>
      <c r="AZ783" s="22"/>
      <c r="BA783" s="22"/>
    </row>
    <row r="784">
      <c r="A784" s="22"/>
      <c r="B784" s="22"/>
      <c r="C784" s="22"/>
      <c r="D784" s="22"/>
      <c r="E784" s="22"/>
      <c r="F784" s="22"/>
      <c r="G784" s="22"/>
      <c r="H784" s="752"/>
      <c r="I784" s="22"/>
      <c r="J784" s="22"/>
      <c r="K784" s="22"/>
      <c r="L784" s="754"/>
      <c r="M784" s="22"/>
      <c r="N784" s="22"/>
      <c r="O784" s="22"/>
      <c r="P784" s="22"/>
      <c r="Q784" s="22"/>
      <c r="R784" s="22"/>
      <c r="S784" s="22"/>
      <c r="T784" s="22"/>
      <c r="U784" s="22"/>
      <c r="V784" s="22"/>
      <c r="W784" s="22"/>
      <c r="X784" s="22"/>
      <c r="Y784" s="22"/>
      <c r="Z784" s="22"/>
      <c r="AA784" s="22"/>
      <c r="AB784" s="22"/>
      <c r="AC784" s="22"/>
      <c r="AD784" s="22"/>
      <c r="AE784" s="22"/>
      <c r="AF784" s="22"/>
      <c r="AG784" s="22"/>
      <c r="AH784" s="22"/>
      <c r="AJ784" s="22"/>
      <c r="AK784" s="22"/>
      <c r="AL784" s="22"/>
      <c r="AM784" s="22"/>
      <c r="AN784" s="22"/>
      <c r="AO784" s="22"/>
      <c r="AP784" s="22"/>
      <c r="AQ784" s="22"/>
      <c r="AR784" s="22"/>
      <c r="AS784" s="22"/>
      <c r="AT784" s="22"/>
      <c r="AU784" s="22"/>
      <c r="AV784" s="22"/>
      <c r="AW784" s="22"/>
      <c r="AX784" s="22"/>
      <c r="AY784" s="22"/>
      <c r="AZ784" s="22"/>
      <c r="BA784" s="22"/>
    </row>
    <row r="785">
      <c r="A785" s="22"/>
      <c r="B785" s="22"/>
      <c r="C785" s="22"/>
      <c r="D785" s="22"/>
      <c r="E785" s="22"/>
      <c r="F785" s="22"/>
      <c r="G785" s="22"/>
      <c r="H785" s="752"/>
      <c r="I785" s="22"/>
      <c r="J785" s="22"/>
      <c r="K785" s="22"/>
      <c r="L785" s="754"/>
      <c r="M785" s="22"/>
      <c r="N785" s="22"/>
      <c r="O785" s="22"/>
      <c r="P785" s="22"/>
      <c r="Q785" s="22"/>
      <c r="R785" s="22"/>
      <c r="S785" s="22"/>
      <c r="T785" s="22"/>
      <c r="U785" s="22"/>
      <c r="V785" s="22"/>
      <c r="W785" s="22"/>
      <c r="X785" s="22"/>
      <c r="Y785" s="22"/>
      <c r="Z785" s="22"/>
      <c r="AA785" s="22"/>
      <c r="AB785" s="22"/>
      <c r="AC785" s="22"/>
      <c r="AD785" s="22"/>
      <c r="AE785" s="22"/>
      <c r="AF785" s="22"/>
      <c r="AG785" s="22"/>
      <c r="AH785" s="22"/>
      <c r="AJ785" s="22"/>
      <c r="AK785" s="22"/>
      <c r="AL785" s="22"/>
      <c r="AM785" s="22"/>
      <c r="AN785" s="22"/>
      <c r="AO785" s="22"/>
      <c r="AP785" s="22"/>
      <c r="AQ785" s="22"/>
      <c r="AR785" s="22"/>
      <c r="AS785" s="22"/>
      <c r="AT785" s="22"/>
      <c r="AU785" s="22"/>
      <c r="AV785" s="22"/>
      <c r="AW785" s="22"/>
      <c r="AX785" s="22"/>
      <c r="AY785" s="22"/>
      <c r="AZ785" s="22"/>
      <c r="BA785" s="22"/>
    </row>
    <row r="786">
      <c r="A786" s="22"/>
      <c r="B786" s="22"/>
      <c r="C786" s="22"/>
      <c r="D786" s="22"/>
      <c r="E786" s="22"/>
      <c r="F786" s="22"/>
      <c r="G786" s="22"/>
      <c r="H786" s="752"/>
      <c r="I786" s="22"/>
      <c r="J786" s="22"/>
      <c r="K786" s="22"/>
      <c r="L786" s="754"/>
      <c r="M786" s="22"/>
      <c r="N786" s="22"/>
      <c r="O786" s="22"/>
      <c r="P786" s="22"/>
      <c r="Q786" s="22"/>
      <c r="R786" s="22"/>
      <c r="S786" s="22"/>
      <c r="T786" s="22"/>
      <c r="U786" s="22"/>
      <c r="V786" s="22"/>
      <c r="W786" s="22"/>
      <c r="X786" s="22"/>
      <c r="Y786" s="22"/>
      <c r="Z786" s="22"/>
      <c r="AA786" s="22"/>
      <c r="AB786" s="22"/>
      <c r="AC786" s="22"/>
      <c r="AD786" s="22"/>
      <c r="AE786" s="22"/>
      <c r="AF786" s="22"/>
      <c r="AG786" s="22"/>
      <c r="AH786" s="22"/>
      <c r="AJ786" s="22"/>
      <c r="AK786" s="22"/>
      <c r="AL786" s="22"/>
      <c r="AM786" s="22"/>
      <c r="AN786" s="22"/>
      <c r="AO786" s="22"/>
      <c r="AP786" s="22"/>
      <c r="AQ786" s="22"/>
      <c r="AR786" s="22"/>
      <c r="AS786" s="22"/>
      <c r="AT786" s="22"/>
      <c r="AU786" s="22"/>
      <c r="AV786" s="22"/>
      <c r="AW786" s="22"/>
      <c r="AX786" s="22"/>
      <c r="AY786" s="22"/>
      <c r="AZ786" s="22"/>
      <c r="BA786" s="22"/>
    </row>
    <row r="787">
      <c r="A787" s="22"/>
      <c r="B787" s="22"/>
      <c r="C787" s="22"/>
      <c r="D787" s="22"/>
      <c r="E787" s="22"/>
      <c r="F787" s="22"/>
      <c r="G787" s="22"/>
      <c r="H787" s="752"/>
      <c r="I787" s="22"/>
      <c r="J787" s="22"/>
      <c r="K787" s="22"/>
      <c r="L787" s="754"/>
      <c r="M787" s="22"/>
      <c r="N787" s="22"/>
      <c r="O787" s="22"/>
      <c r="P787" s="22"/>
      <c r="Q787" s="22"/>
      <c r="R787" s="22"/>
      <c r="S787" s="22"/>
      <c r="T787" s="22"/>
      <c r="U787" s="22"/>
      <c r="V787" s="22"/>
      <c r="W787" s="22"/>
      <c r="X787" s="22"/>
      <c r="Y787" s="22"/>
      <c r="Z787" s="22"/>
      <c r="AA787" s="22"/>
      <c r="AB787" s="22"/>
      <c r="AC787" s="22"/>
      <c r="AD787" s="22"/>
      <c r="AE787" s="22"/>
      <c r="AF787" s="22"/>
      <c r="AG787" s="22"/>
      <c r="AH787" s="22"/>
      <c r="AJ787" s="22"/>
      <c r="AK787" s="22"/>
      <c r="AL787" s="22"/>
      <c r="AM787" s="22"/>
      <c r="AN787" s="22"/>
      <c r="AO787" s="22"/>
      <c r="AP787" s="22"/>
      <c r="AQ787" s="22"/>
      <c r="AR787" s="22"/>
      <c r="AS787" s="22"/>
      <c r="AT787" s="22"/>
      <c r="AU787" s="22"/>
      <c r="AV787" s="22"/>
      <c r="AW787" s="22"/>
      <c r="AX787" s="22"/>
      <c r="AY787" s="22"/>
      <c r="AZ787" s="22"/>
      <c r="BA787" s="22"/>
    </row>
    <row r="788">
      <c r="A788" s="22"/>
      <c r="B788" s="22"/>
      <c r="C788" s="22"/>
      <c r="D788" s="22"/>
      <c r="E788" s="22"/>
      <c r="F788" s="22"/>
      <c r="G788" s="22"/>
      <c r="H788" s="752"/>
      <c r="I788" s="22"/>
      <c r="J788" s="22"/>
      <c r="K788" s="22"/>
      <c r="L788" s="754"/>
      <c r="M788" s="22"/>
      <c r="N788" s="22"/>
      <c r="O788" s="22"/>
      <c r="P788" s="22"/>
      <c r="Q788" s="22"/>
      <c r="R788" s="22"/>
      <c r="S788" s="22"/>
      <c r="T788" s="22"/>
      <c r="U788" s="22"/>
      <c r="V788" s="22"/>
      <c r="W788" s="22"/>
      <c r="X788" s="22"/>
      <c r="Y788" s="22"/>
      <c r="Z788" s="22"/>
      <c r="AA788" s="22"/>
      <c r="AB788" s="22"/>
      <c r="AC788" s="22"/>
      <c r="AD788" s="22"/>
      <c r="AE788" s="22"/>
      <c r="AF788" s="22"/>
      <c r="AG788" s="22"/>
      <c r="AH788" s="22"/>
      <c r="AJ788" s="22"/>
      <c r="AK788" s="22"/>
      <c r="AL788" s="22"/>
      <c r="AM788" s="22"/>
      <c r="AN788" s="22"/>
      <c r="AO788" s="22"/>
      <c r="AP788" s="22"/>
      <c r="AQ788" s="22"/>
      <c r="AR788" s="22"/>
      <c r="AS788" s="22"/>
      <c r="AT788" s="22"/>
      <c r="AU788" s="22"/>
      <c r="AV788" s="22"/>
      <c r="AW788" s="22"/>
      <c r="AX788" s="22"/>
      <c r="AY788" s="22"/>
      <c r="AZ788" s="22"/>
      <c r="BA788" s="22"/>
    </row>
    <row r="789">
      <c r="A789" s="22"/>
      <c r="B789" s="22"/>
      <c r="C789" s="22"/>
      <c r="D789" s="22"/>
      <c r="E789" s="22"/>
      <c r="F789" s="22"/>
      <c r="G789" s="22"/>
      <c r="H789" s="752"/>
      <c r="I789" s="22"/>
      <c r="J789" s="22"/>
      <c r="K789" s="22"/>
      <c r="L789" s="754"/>
      <c r="M789" s="22"/>
      <c r="N789" s="22"/>
      <c r="O789" s="22"/>
      <c r="P789" s="22"/>
      <c r="Q789" s="22"/>
      <c r="R789" s="22"/>
      <c r="S789" s="22"/>
      <c r="T789" s="22"/>
      <c r="U789" s="22"/>
      <c r="V789" s="22"/>
      <c r="W789" s="22"/>
      <c r="X789" s="22"/>
      <c r="Y789" s="22"/>
      <c r="Z789" s="22"/>
      <c r="AA789" s="22"/>
      <c r="AB789" s="22"/>
      <c r="AC789" s="22"/>
      <c r="AD789" s="22"/>
      <c r="AE789" s="22"/>
      <c r="AF789" s="22"/>
      <c r="AG789" s="22"/>
      <c r="AH789" s="22"/>
      <c r="AJ789" s="22"/>
      <c r="AK789" s="22"/>
      <c r="AL789" s="22"/>
      <c r="AM789" s="22"/>
      <c r="AN789" s="22"/>
      <c r="AO789" s="22"/>
      <c r="AP789" s="22"/>
      <c r="AQ789" s="22"/>
      <c r="AR789" s="22"/>
      <c r="AS789" s="22"/>
      <c r="AT789" s="22"/>
      <c r="AU789" s="22"/>
      <c r="AV789" s="22"/>
      <c r="AW789" s="22"/>
      <c r="AX789" s="22"/>
      <c r="AY789" s="22"/>
      <c r="AZ789" s="22"/>
      <c r="BA789" s="22"/>
    </row>
    <row r="790">
      <c r="A790" s="22"/>
      <c r="B790" s="22"/>
      <c r="C790" s="22"/>
      <c r="D790" s="22"/>
      <c r="E790" s="22"/>
      <c r="F790" s="22"/>
      <c r="G790" s="22"/>
      <c r="H790" s="752"/>
      <c r="I790" s="22"/>
      <c r="J790" s="22"/>
      <c r="K790" s="22"/>
      <c r="L790" s="754"/>
      <c r="M790" s="22"/>
      <c r="N790" s="22"/>
      <c r="O790" s="22"/>
      <c r="P790" s="22"/>
      <c r="Q790" s="22"/>
      <c r="R790" s="22"/>
      <c r="S790" s="22"/>
      <c r="T790" s="22"/>
      <c r="U790" s="22"/>
      <c r="V790" s="22"/>
      <c r="W790" s="22"/>
      <c r="X790" s="22"/>
      <c r="Y790" s="22"/>
      <c r="Z790" s="22"/>
      <c r="AA790" s="22"/>
      <c r="AB790" s="22"/>
      <c r="AC790" s="22"/>
      <c r="AD790" s="22"/>
      <c r="AE790" s="22"/>
      <c r="AF790" s="22"/>
      <c r="AG790" s="22"/>
      <c r="AH790" s="22"/>
      <c r="AJ790" s="22"/>
      <c r="AK790" s="22"/>
      <c r="AL790" s="22"/>
      <c r="AM790" s="22"/>
      <c r="AN790" s="22"/>
      <c r="AO790" s="22"/>
      <c r="AP790" s="22"/>
      <c r="AQ790" s="22"/>
      <c r="AR790" s="22"/>
      <c r="AS790" s="22"/>
      <c r="AT790" s="22"/>
      <c r="AU790" s="22"/>
      <c r="AV790" s="22"/>
      <c r="AW790" s="22"/>
      <c r="AX790" s="22"/>
      <c r="AY790" s="22"/>
      <c r="AZ790" s="22"/>
      <c r="BA790" s="22"/>
    </row>
    <row r="791">
      <c r="A791" s="22"/>
      <c r="B791" s="22"/>
      <c r="C791" s="22"/>
      <c r="D791" s="22"/>
      <c r="E791" s="22"/>
      <c r="F791" s="22"/>
      <c r="G791" s="22"/>
      <c r="H791" s="752"/>
      <c r="I791" s="22"/>
      <c r="J791" s="22"/>
      <c r="K791" s="22"/>
      <c r="L791" s="754"/>
      <c r="M791" s="22"/>
      <c r="N791" s="22"/>
      <c r="O791" s="22"/>
      <c r="P791" s="22"/>
      <c r="Q791" s="22"/>
      <c r="R791" s="22"/>
      <c r="S791" s="22"/>
      <c r="T791" s="22"/>
      <c r="U791" s="22"/>
      <c r="V791" s="22"/>
      <c r="W791" s="22"/>
      <c r="X791" s="22"/>
      <c r="Y791" s="22"/>
      <c r="Z791" s="22"/>
      <c r="AA791" s="22"/>
      <c r="AB791" s="22"/>
      <c r="AC791" s="22"/>
      <c r="AD791" s="22"/>
      <c r="AE791" s="22"/>
      <c r="AF791" s="22"/>
      <c r="AG791" s="22"/>
      <c r="AH791" s="22"/>
      <c r="AJ791" s="22"/>
      <c r="AK791" s="22"/>
      <c r="AL791" s="22"/>
      <c r="AM791" s="22"/>
      <c r="AN791" s="22"/>
      <c r="AO791" s="22"/>
      <c r="AP791" s="22"/>
      <c r="AQ791" s="22"/>
      <c r="AR791" s="22"/>
      <c r="AS791" s="22"/>
      <c r="AT791" s="22"/>
      <c r="AU791" s="22"/>
      <c r="AV791" s="22"/>
      <c r="AW791" s="22"/>
      <c r="AX791" s="22"/>
      <c r="AY791" s="22"/>
      <c r="AZ791" s="22"/>
      <c r="BA791" s="22"/>
    </row>
    <row r="792">
      <c r="A792" s="22"/>
      <c r="B792" s="22"/>
      <c r="C792" s="22"/>
      <c r="D792" s="22"/>
      <c r="E792" s="22"/>
      <c r="F792" s="22"/>
      <c r="G792" s="22"/>
      <c r="H792" s="752"/>
      <c r="I792" s="22"/>
      <c r="J792" s="22"/>
      <c r="K792" s="22"/>
      <c r="L792" s="754"/>
      <c r="M792" s="22"/>
      <c r="N792" s="22"/>
      <c r="O792" s="22"/>
      <c r="P792" s="22"/>
      <c r="Q792" s="22"/>
      <c r="R792" s="22"/>
      <c r="S792" s="22"/>
      <c r="T792" s="22"/>
      <c r="U792" s="22"/>
      <c r="V792" s="22"/>
      <c r="W792" s="22"/>
      <c r="X792" s="22"/>
      <c r="Y792" s="22"/>
      <c r="Z792" s="22"/>
      <c r="AA792" s="22"/>
      <c r="AB792" s="22"/>
      <c r="AC792" s="22"/>
      <c r="AD792" s="22"/>
      <c r="AE792" s="22"/>
      <c r="AF792" s="22"/>
      <c r="AG792" s="22"/>
      <c r="AH792" s="22"/>
      <c r="AJ792" s="22"/>
      <c r="AK792" s="22"/>
      <c r="AL792" s="22"/>
      <c r="AM792" s="22"/>
      <c r="AN792" s="22"/>
      <c r="AO792" s="22"/>
      <c r="AP792" s="22"/>
      <c r="AQ792" s="22"/>
      <c r="AR792" s="22"/>
      <c r="AS792" s="22"/>
      <c r="AT792" s="22"/>
      <c r="AU792" s="22"/>
      <c r="AV792" s="22"/>
      <c r="AW792" s="22"/>
      <c r="AX792" s="22"/>
      <c r="AY792" s="22"/>
      <c r="AZ792" s="22"/>
      <c r="BA792" s="22"/>
    </row>
    <row r="793">
      <c r="A793" s="22"/>
      <c r="B793" s="22"/>
      <c r="C793" s="22"/>
      <c r="D793" s="22"/>
      <c r="E793" s="22"/>
      <c r="F793" s="22"/>
      <c r="G793" s="22"/>
      <c r="H793" s="752"/>
      <c r="I793" s="22"/>
      <c r="J793" s="22"/>
      <c r="K793" s="22"/>
      <c r="L793" s="754"/>
      <c r="M793" s="22"/>
      <c r="N793" s="22"/>
      <c r="O793" s="22"/>
      <c r="P793" s="22"/>
      <c r="Q793" s="22"/>
      <c r="R793" s="22"/>
      <c r="S793" s="22"/>
      <c r="T793" s="22"/>
      <c r="U793" s="22"/>
      <c r="V793" s="22"/>
      <c r="W793" s="22"/>
      <c r="X793" s="22"/>
      <c r="Y793" s="22"/>
      <c r="Z793" s="22"/>
      <c r="AA793" s="22"/>
      <c r="AB793" s="22"/>
      <c r="AC793" s="22"/>
      <c r="AD793" s="22"/>
      <c r="AE793" s="22"/>
      <c r="AF793" s="22"/>
      <c r="AG793" s="22"/>
      <c r="AH793" s="22"/>
      <c r="AJ793" s="22"/>
      <c r="AK793" s="22"/>
      <c r="AL793" s="22"/>
      <c r="AM793" s="22"/>
      <c r="AN793" s="22"/>
      <c r="AO793" s="22"/>
      <c r="AP793" s="22"/>
      <c r="AQ793" s="22"/>
      <c r="AR793" s="22"/>
      <c r="AS793" s="22"/>
      <c r="AT793" s="22"/>
      <c r="AU793" s="22"/>
      <c r="AV793" s="22"/>
      <c r="AW793" s="22"/>
      <c r="AX793" s="22"/>
      <c r="AY793" s="22"/>
      <c r="AZ793" s="22"/>
      <c r="BA793" s="22"/>
    </row>
    <row r="794">
      <c r="A794" s="22"/>
      <c r="B794" s="22"/>
      <c r="C794" s="22"/>
      <c r="D794" s="22"/>
      <c r="E794" s="22"/>
      <c r="F794" s="22"/>
      <c r="G794" s="22"/>
      <c r="H794" s="752"/>
      <c r="I794" s="22"/>
      <c r="J794" s="22"/>
      <c r="K794" s="22"/>
      <c r="L794" s="754"/>
      <c r="M794" s="22"/>
      <c r="N794" s="22"/>
      <c r="O794" s="22"/>
      <c r="P794" s="22"/>
      <c r="Q794" s="22"/>
      <c r="R794" s="22"/>
      <c r="S794" s="22"/>
      <c r="T794" s="22"/>
      <c r="U794" s="22"/>
      <c r="V794" s="22"/>
      <c r="W794" s="22"/>
      <c r="X794" s="22"/>
      <c r="Y794" s="22"/>
      <c r="Z794" s="22"/>
      <c r="AA794" s="22"/>
      <c r="AB794" s="22"/>
      <c r="AC794" s="22"/>
      <c r="AD794" s="22"/>
      <c r="AE794" s="22"/>
      <c r="AF794" s="22"/>
      <c r="AG794" s="22"/>
      <c r="AH794" s="22"/>
      <c r="AJ794" s="22"/>
      <c r="AK794" s="22"/>
      <c r="AL794" s="22"/>
      <c r="AM794" s="22"/>
      <c r="AN794" s="22"/>
      <c r="AO794" s="22"/>
      <c r="AP794" s="22"/>
      <c r="AQ794" s="22"/>
      <c r="AR794" s="22"/>
      <c r="AS794" s="22"/>
      <c r="AT794" s="22"/>
      <c r="AU794" s="22"/>
      <c r="AV794" s="22"/>
      <c r="AW794" s="22"/>
      <c r="AX794" s="22"/>
      <c r="AY794" s="22"/>
      <c r="AZ794" s="22"/>
      <c r="BA794" s="22"/>
    </row>
    <row r="795">
      <c r="A795" s="22"/>
      <c r="B795" s="22"/>
      <c r="C795" s="22"/>
      <c r="D795" s="22"/>
      <c r="E795" s="22"/>
      <c r="F795" s="22"/>
      <c r="G795" s="22"/>
      <c r="H795" s="752"/>
      <c r="I795" s="22"/>
      <c r="J795" s="22"/>
      <c r="K795" s="22"/>
      <c r="L795" s="754"/>
      <c r="M795" s="22"/>
      <c r="N795" s="22"/>
      <c r="O795" s="22"/>
      <c r="P795" s="22"/>
      <c r="Q795" s="22"/>
      <c r="R795" s="22"/>
      <c r="S795" s="22"/>
      <c r="T795" s="22"/>
      <c r="U795" s="22"/>
      <c r="V795" s="22"/>
      <c r="W795" s="22"/>
      <c r="X795" s="22"/>
      <c r="Y795" s="22"/>
      <c r="Z795" s="22"/>
      <c r="AA795" s="22"/>
      <c r="AB795" s="22"/>
      <c r="AC795" s="22"/>
      <c r="AD795" s="22"/>
      <c r="AE795" s="22"/>
      <c r="AF795" s="22"/>
      <c r="AG795" s="22"/>
      <c r="AH795" s="22"/>
      <c r="AJ795" s="22"/>
      <c r="AK795" s="22"/>
      <c r="AL795" s="22"/>
      <c r="AM795" s="22"/>
      <c r="AN795" s="22"/>
      <c r="AO795" s="22"/>
      <c r="AP795" s="22"/>
      <c r="AQ795" s="22"/>
      <c r="AR795" s="22"/>
      <c r="AS795" s="22"/>
      <c r="AT795" s="22"/>
      <c r="AU795" s="22"/>
      <c r="AV795" s="22"/>
      <c r="AW795" s="22"/>
      <c r="AX795" s="22"/>
      <c r="AY795" s="22"/>
      <c r="AZ795" s="22"/>
      <c r="BA795" s="22"/>
    </row>
    <row r="796">
      <c r="A796" s="22"/>
      <c r="B796" s="22"/>
      <c r="C796" s="22"/>
      <c r="D796" s="22"/>
      <c r="E796" s="22"/>
      <c r="F796" s="22"/>
      <c r="G796" s="22"/>
      <c r="H796" s="752"/>
      <c r="I796" s="22"/>
      <c r="J796" s="22"/>
      <c r="K796" s="22"/>
      <c r="L796" s="754"/>
      <c r="M796" s="22"/>
      <c r="N796" s="22"/>
      <c r="O796" s="22"/>
      <c r="P796" s="22"/>
      <c r="Q796" s="22"/>
      <c r="R796" s="22"/>
      <c r="S796" s="22"/>
      <c r="T796" s="22"/>
      <c r="U796" s="22"/>
      <c r="V796" s="22"/>
      <c r="W796" s="22"/>
      <c r="X796" s="22"/>
      <c r="Y796" s="22"/>
      <c r="Z796" s="22"/>
      <c r="AA796" s="22"/>
      <c r="AB796" s="22"/>
      <c r="AC796" s="22"/>
      <c r="AD796" s="22"/>
      <c r="AE796" s="22"/>
      <c r="AF796" s="22"/>
      <c r="AG796" s="22"/>
      <c r="AH796" s="22"/>
      <c r="AJ796" s="22"/>
      <c r="AK796" s="22"/>
      <c r="AL796" s="22"/>
      <c r="AM796" s="22"/>
      <c r="AN796" s="22"/>
      <c r="AO796" s="22"/>
      <c r="AP796" s="22"/>
      <c r="AQ796" s="22"/>
      <c r="AR796" s="22"/>
      <c r="AS796" s="22"/>
      <c r="AT796" s="22"/>
      <c r="AU796" s="22"/>
      <c r="AV796" s="22"/>
      <c r="AW796" s="22"/>
      <c r="AX796" s="22"/>
      <c r="AY796" s="22"/>
      <c r="AZ796" s="22"/>
      <c r="BA796" s="22"/>
    </row>
    <row r="797">
      <c r="A797" s="22"/>
      <c r="B797" s="22"/>
      <c r="C797" s="22"/>
      <c r="D797" s="22"/>
      <c r="E797" s="22"/>
      <c r="F797" s="22"/>
      <c r="G797" s="22"/>
      <c r="H797" s="752"/>
      <c r="I797" s="22"/>
      <c r="J797" s="22"/>
      <c r="K797" s="22"/>
      <c r="L797" s="754"/>
      <c r="M797" s="22"/>
      <c r="N797" s="22"/>
      <c r="O797" s="22"/>
      <c r="P797" s="22"/>
      <c r="Q797" s="22"/>
      <c r="R797" s="22"/>
      <c r="S797" s="22"/>
      <c r="T797" s="22"/>
      <c r="U797" s="22"/>
      <c r="V797" s="22"/>
      <c r="W797" s="22"/>
      <c r="X797" s="22"/>
      <c r="Y797" s="22"/>
      <c r="Z797" s="22"/>
      <c r="AA797" s="22"/>
      <c r="AB797" s="22"/>
      <c r="AC797" s="22"/>
      <c r="AD797" s="22"/>
      <c r="AE797" s="22"/>
      <c r="AF797" s="22"/>
      <c r="AG797" s="22"/>
      <c r="AH797" s="22"/>
      <c r="AJ797" s="22"/>
      <c r="AK797" s="22"/>
      <c r="AL797" s="22"/>
      <c r="AM797" s="22"/>
      <c r="AN797" s="22"/>
      <c r="AO797" s="22"/>
      <c r="AP797" s="22"/>
      <c r="AQ797" s="22"/>
      <c r="AR797" s="22"/>
      <c r="AS797" s="22"/>
      <c r="AT797" s="22"/>
      <c r="AU797" s="22"/>
      <c r="AV797" s="22"/>
      <c r="AW797" s="22"/>
      <c r="AX797" s="22"/>
      <c r="AY797" s="22"/>
      <c r="AZ797" s="22"/>
      <c r="BA797" s="22"/>
    </row>
    <row r="798">
      <c r="A798" s="22"/>
      <c r="B798" s="22"/>
      <c r="C798" s="22"/>
      <c r="D798" s="22"/>
      <c r="E798" s="22"/>
      <c r="F798" s="22"/>
      <c r="G798" s="22"/>
      <c r="H798" s="752"/>
      <c r="I798" s="22"/>
      <c r="J798" s="22"/>
      <c r="K798" s="22"/>
      <c r="L798" s="754"/>
      <c r="M798" s="22"/>
      <c r="N798" s="22"/>
      <c r="O798" s="22"/>
      <c r="P798" s="22"/>
      <c r="Q798" s="22"/>
      <c r="R798" s="22"/>
      <c r="S798" s="22"/>
      <c r="T798" s="22"/>
      <c r="U798" s="22"/>
      <c r="V798" s="22"/>
      <c r="W798" s="22"/>
      <c r="X798" s="22"/>
      <c r="Y798" s="22"/>
      <c r="Z798" s="22"/>
      <c r="AA798" s="22"/>
      <c r="AB798" s="22"/>
      <c r="AC798" s="22"/>
      <c r="AD798" s="22"/>
      <c r="AE798" s="22"/>
      <c r="AF798" s="22"/>
      <c r="AG798" s="22"/>
      <c r="AH798" s="22"/>
      <c r="AJ798" s="22"/>
      <c r="AK798" s="22"/>
      <c r="AL798" s="22"/>
      <c r="AM798" s="22"/>
      <c r="AN798" s="22"/>
      <c r="AO798" s="22"/>
      <c r="AP798" s="22"/>
      <c r="AQ798" s="22"/>
      <c r="AR798" s="22"/>
      <c r="AS798" s="22"/>
      <c r="AT798" s="22"/>
      <c r="AU798" s="22"/>
      <c r="AV798" s="22"/>
      <c r="AW798" s="22"/>
      <c r="AX798" s="22"/>
      <c r="AY798" s="22"/>
      <c r="AZ798" s="22"/>
      <c r="BA798" s="22"/>
    </row>
    <row r="799">
      <c r="A799" s="22"/>
      <c r="B799" s="22"/>
      <c r="C799" s="22"/>
      <c r="D799" s="22"/>
      <c r="E799" s="22"/>
      <c r="F799" s="22"/>
      <c r="G799" s="22"/>
      <c r="H799" s="752"/>
      <c r="I799" s="22"/>
      <c r="J799" s="22"/>
      <c r="K799" s="22"/>
      <c r="L799" s="754"/>
      <c r="M799" s="22"/>
      <c r="N799" s="22"/>
      <c r="O799" s="22"/>
      <c r="P799" s="22"/>
      <c r="Q799" s="22"/>
      <c r="R799" s="22"/>
      <c r="S799" s="22"/>
      <c r="T799" s="22"/>
      <c r="U799" s="22"/>
      <c r="V799" s="22"/>
      <c r="W799" s="22"/>
      <c r="X799" s="22"/>
      <c r="Y799" s="22"/>
      <c r="Z799" s="22"/>
      <c r="AA799" s="22"/>
      <c r="AB799" s="22"/>
      <c r="AC799" s="22"/>
      <c r="AD799" s="22"/>
      <c r="AE799" s="22"/>
      <c r="AF799" s="22"/>
      <c r="AG799" s="22"/>
      <c r="AH799" s="22"/>
      <c r="AJ799" s="22"/>
      <c r="AK799" s="22"/>
      <c r="AL799" s="22"/>
      <c r="AM799" s="22"/>
      <c r="AN799" s="22"/>
      <c r="AO799" s="22"/>
      <c r="AP799" s="22"/>
      <c r="AQ799" s="22"/>
      <c r="AR799" s="22"/>
      <c r="AS799" s="22"/>
      <c r="AT799" s="22"/>
      <c r="AU799" s="22"/>
      <c r="AV799" s="22"/>
      <c r="AW799" s="22"/>
      <c r="AX799" s="22"/>
      <c r="AY799" s="22"/>
      <c r="AZ799" s="22"/>
      <c r="BA799" s="22"/>
    </row>
    <row r="800">
      <c r="A800" s="22"/>
      <c r="B800" s="22"/>
      <c r="C800" s="22"/>
      <c r="D800" s="22"/>
      <c r="E800" s="22"/>
      <c r="F800" s="22"/>
      <c r="G800" s="22"/>
      <c r="H800" s="752"/>
      <c r="I800" s="22"/>
      <c r="J800" s="22"/>
      <c r="K800" s="22"/>
      <c r="L800" s="754"/>
      <c r="M800" s="22"/>
      <c r="N800" s="22"/>
      <c r="O800" s="22"/>
      <c r="P800" s="22"/>
      <c r="Q800" s="22"/>
      <c r="R800" s="22"/>
      <c r="S800" s="22"/>
      <c r="T800" s="22"/>
      <c r="U800" s="22"/>
      <c r="V800" s="22"/>
      <c r="W800" s="22"/>
      <c r="X800" s="22"/>
      <c r="Y800" s="22"/>
      <c r="Z800" s="22"/>
      <c r="AA800" s="22"/>
      <c r="AB800" s="22"/>
      <c r="AC800" s="22"/>
      <c r="AD800" s="22"/>
      <c r="AE800" s="22"/>
      <c r="AF800" s="22"/>
      <c r="AG800" s="22"/>
      <c r="AH800" s="22"/>
      <c r="AJ800" s="22"/>
      <c r="AK800" s="22"/>
      <c r="AL800" s="22"/>
      <c r="AM800" s="22"/>
      <c r="AN800" s="22"/>
      <c r="AO800" s="22"/>
      <c r="AP800" s="22"/>
      <c r="AQ800" s="22"/>
      <c r="AR800" s="22"/>
      <c r="AS800" s="22"/>
      <c r="AT800" s="22"/>
      <c r="AU800" s="22"/>
      <c r="AV800" s="22"/>
      <c r="AW800" s="22"/>
      <c r="AX800" s="22"/>
      <c r="AY800" s="22"/>
      <c r="AZ800" s="22"/>
      <c r="BA800" s="22"/>
    </row>
    <row r="801">
      <c r="A801" s="22"/>
      <c r="B801" s="22"/>
      <c r="C801" s="22"/>
      <c r="D801" s="22"/>
      <c r="E801" s="22"/>
      <c r="F801" s="22"/>
      <c r="G801" s="22"/>
      <c r="H801" s="752"/>
      <c r="I801" s="22"/>
      <c r="J801" s="22"/>
      <c r="K801" s="22"/>
      <c r="L801" s="754"/>
      <c r="M801" s="22"/>
      <c r="N801" s="22"/>
      <c r="O801" s="22"/>
      <c r="P801" s="22"/>
      <c r="Q801" s="22"/>
      <c r="R801" s="22"/>
      <c r="S801" s="22"/>
      <c r="T801" s="22"/>
      <c r="U801" s="22"/>
      <c r="V801" s="22"/>
      <c r="W801" s="22"/>
      <c r="X801" s="22"/>
      <c r="Y801" s="22"/>
      <c r="Z801" s="22"/>
      <c r="AA801" s="22"/>
      <c r="AB801" s="22"/>
      <c r="AC801" s="22"/>
      <c r="AD801" s="22"/>
      <c r="AE801" s="22"/>
      <c r="AF801" s="22"/>
      <c r="AG801" s="22"/>
      <c r="AH801" s="22"/>
      <c r="AJ801" s="22"/>
      <c r="AK801" s="22"/>
      <c r="AL801" s="22"/>
      <c r="AM801" s="22"/>
      <c r="AN801" s="22"/>
      <c r="AO801" s="22"/>
      <c r="AP801" s="22"/>
      <c r="AQ801" s="22"/>
      <c r="AR801" s="22"/>
      <c r="AS801" s="22"/>
      <c r="AT801" s="22"/>
      <c r="AU801" s="22"/>
      <c r="AV801" s="22"/>
      <c r="AW801" s="22"/>
      <c r="AX801" s="22"/>
      <c r="AY801" s="22"/>
      <c r="AZ801" s="22"/>
      <c r="BA801" s="22"/>
    </row>
    <row r="802">
      <c r="A802" s="22"/>
      <c r="B802" s="22"/>
      <c r="C802" s="22"/>
      <c r="D802" s="22"/>
      <c r="E802" s="22"/>
      <c r="F802" s="22"/>
      <c r="G802" s="22"/>
      <c r="H802" s="752"/>
      <c r="I802" s="22"/>
      <c r="J802" s="22"/>
      <c r="K802" s="22"/>
      <c r="L802" s="754"/>
      <c r="M802" s="22"/>
      <c r="N802" s="22"/>
      <c r="O802" s="22"/>
      <c r="P802" s="22"/>
      <c r="Q802" s="22"/>
      <c r="R802" s="22"/>
      <c r="S802" s="22"/>
      <c r="T802" s="22"/>
      <c r="U802" s="22"/>
      <c r="V802" s="22"/>
      <c r="W802" s="22"/>
      <c r="X802" s="22"/>
      <c r="Y802" s="22"/>
      <c r="Z802" s="22"/>
      <c r="AA802" s="22"/>
      <c r="AB802" s="22"/>
      <c r="AC802" s="22"/>
      <c r="AD802" s="22"/>
      <c r="AE802" s="22"/>
      <c r="AF802" s="22"/>
      <c r="AG802" s="22"/>
      <c r="AH802" s="22"/>
      <c r="AJ802" s="22"/>
      <c r="AK802" s="22"/>
      <c r="AL802" s="22"/>
      <c r="AM802" s="22"/>
      <c r="AN802" s="22"/>
      <c r="AO802" s="22"/>
      <c r="AP802" s="22"/>
      <c r="AQ802" s="22"/>
      <c r="AR802" s="22"/>
      <c r="AS802" s="22"/>
      <c r="AT802" s="22"/>
      <c r="AU802" s="22"/>
      <c r="AV802" s="22"/>
      <c r="AW802" s="22"/>
      <c r="AX802" s="22"/>
      <c r="AY802" s="22"/>
      <c r="AZ802" s="22"/>
      <c r="BA802" s="22"/>
    </row>
    <row r="803">
      <c r="A803" s="22"/>
      <c r="B803" s="22"/>
      <c r="C803" s="22"/>
      <c r="D803" s="22"/>
      <c r="E803" s="22"/>
      <c r="F803" s="22"/>
      <c r="G803" s="22"/>
      <c r="H803" s="752"/>
      <c r="I803" s="22"/>
      <c r="J803" s="22"/>
      <c r="K803" s="22"/>
      <c r="L803" s="754"/>
      <c r="M803" s="22"/>
      <c r="N803" s="22"/>
      <c r="O803" s="22"/>
      <c r="P803" s="22"/>
      <c r="Q803" s="22"/>
      <c r="R803" s="22"/>
      <c r="S803" s="22"/>
      <c r="T803" s="22"/>
      <c r="U803" s="22"/>
      <c r="V803" s="22"/>
      <c r="W803" s="22"/>
      <c r="X803" s="22"/>
      <c r="Y803" s="22"/>
      <c r="Z803" s="22"/>
      <c r="AA803" s="22"/>
      <c r="AB803" s="22"/>
      <c r="AC803" s="22"/>
      <c r="AD803" s="22"/>
      <c r="AE803" s="22"/>
      <c r="AF803" s="22"/>
      <c r="AG803" s="22"/>
      <c r="AH803" s="22"/>
      <c r="AJ803" s="22"/>
      <c r="AK803" s="22"/>
      <c r="AL803" s="22"/>
      <c r="AM803" s="22"/>
      <c r="AN803" s="22"/>
      <c r="AO803" s="22"/>
      <c r="AP803" s="22"/>
      <c r="AQ803" s="22"/>
      <c r="AR803" s="22"/>
      <c r="AS803" s="22"/>
      <c r="AT803" s="22"/>
      <c r="AU803" s="22"/>
      <c r="AV803" s="22"/>
      <c r="AW803" s="22"/>
      <c r="AX803" s="22"/>
      <c r="AY803" s="22"/>
      <c r="AZ803" s="22"/>
      <c r="BA803" s="22"/>
    </row>
    <row r="804">
      <c r="A804" s="22"/>
      <c r="B804" s="22"/>
      <c r="C804" s="22"/>
      <c r="D804" s="22"/>
      <c r="E804" s="22"/>
      <c r="F804" s="22"/>
      <c r="G804" s="22"/>
      <c r="H804" s="752"/>
      <c r="I804" s="22"/>
      <c r="J804" s="22"/>
      <c r="K804" s="22"/>
      <c r="L804" s="754"/>
      <c r="M804" s="22"/>
      <c r="N804" s="22"/>
      <c r="O804" s="22"/>
      <c r="P804" s="22"/>
      <c r="Q804" s="22"/>
      <c r="R804" s="22"/>
      <c r="S804" s="22"/>
      <c r="T804" s="22"/>
      <c r="U804" s="22"/>
      <c r="V804" s="22"/>
      <c r="W804" s="22"/>
      <c r="X804" s="22"/>
      <c r="Y804" s="22"/>
      <c r="Z804" s="22"/>
      <c r="AA804" s="22"/>
      <c r="AB804" s="22"/>
      <c r="AC804" s="22"/>
      <c r="AD804" s="22"/>
      <c r="AE804" s="22"/>
      <c r="AF804" s="22"/>
      <c r="AG804" s="22"/>
      <c r="AH804" s="22"/>
      <c r="AJ804" s="22"/>
      <c r="AK804" s="22"/>
      <c r="AL804" s="22"/>
      <c r="AM804" s="22"/>
      <c r="AN804" s="22"/>
      <c r="AO804" s="22"/>
      <c r="AP804" s="22"/>
      <c r="AQ804" s="22"/>
      <c r="AR804" s="22"/>
      <c r="AS804" s="22"/>
      <c r="AT804" s="22"/>
      <c r="AU804" s="22"/>
      <c r="AV804" s="22"/>
      <c r="AW804" s="22"/>
      <c r="AX804" s="22"/>
      <c r="AY804" s="22"/>
      <c r="AZ804" s="22"/>
      <c r="BA804" s="22"/>
    </row>
    <row r="805">
      <c r="A805" s="22"/>
      <c r="B805" s="22"/>
      <c r="C805" s="22"/>
      <c r="D805" s="22"/>
      <c r="E805" s="22"/>
      <c r="F805" s="22"/>
      <c r="G805" s="22"/>
      <c r="H805" s="752"/>
      <c r="I805" s="22"/>
      <c r="J805" s="22"/>
      <c r="K805" s="22"/>
      <c r="L805" s="754"/>
      <c r="M805" s="22"/>
      <c r="N805" s="22"/>
      <c r="O805" s="22"/>
      <c r="P805" s="22"/>
      <c r="Q805" s="22"/>
      <c r="R805" s="22"/>
      <c r="S805" s="22"/>
      <c r="T805" s="22"/>
      <c r="U805" s="22"/>
      <c r="V805" s="22"/>
      <c r="W805" s="22"/>
      <c r="X805" s="22"/>
      <c r="Y805" s="22"/>
      <c r="Z805" s="22"/>
      <c r="AA805" s="22"/>
      <c r="AB805" s="22"/>
      <c r="AC805" s="22"/>
      <c r="AD805" s="22"/>
      <c r="AE805" s="22"/>
      <c r="AF805" s="22"/>
      <c r="AG805" s="22"/>
      <c r="AH805" s="22"/>
      <c r="AJ805" s="22"/>
      <c r="AK805" s="22"/>
      <c r="AL805" s="22"/>
      <c r="AM805" s="22"/>
      <c r="AN805" s="22"/>
      <c r="AO805" s="22"/>
      <c r="AP805" s="22"/>
      <c r="AQ805" s="22"/>
      <c r="AR805" s="22"/>
      <c r="AS805" s="22"/>
      <c r="AT805" s="22"/>
      <c r="AU805" s="22"/>
      <c r="AV805" s="22"/>
      <c r="AW805" s="22"/>
      <c r="AX805" s="22"/>
      <c r="AY805" s="22"/>
      <c r="AZ805" s="22"/>
      <c r="BA805" s="22"/>
    </row>
    <row r="806">
      <c r="A806" s="22"/>
      <c r="B806" s="22"/>
      <c r="C806" s="22"/>
      <c r="D806" s="22"/>
      <c r="E806" s="22"/>
      <c r="F806" s="22"/>
      <c r="G806" s="22"/>
      <c r="H806" s="752"/>
      <c r="I806" s="22"/>
      <c r="J806" s="22"/>
      <c r="K806" s="22"/>
      <c r="L806" s="754"/>
      <c r="M806" s="22"/>
      <c r="N806" s="22"/>
      <c r="O806" s="22"/>
      <c r="P806" s="22"/>
      <c r="Q806" s="22"/>
      <c r="R806" s="22"/>
      <c r="S806" s="22"/>
      <c r="T806" s="22"/>
      <c r="U806" s="22"/>
      <c r="V806" s="22"/>
      <c r="W806" s="22"/>
      <c r="X806" s="22"/>
      <c r="Y806" s="22"/>
      <c r="Z806" s="22"/>
      <c r="AA806" s="22"/>
      <c r="AB806" s="22"/>
      <c r="AC806" s="22"/>
      <c r="AD806" s="22"/>
      <c r="AE806" s="22"/>
      <c r="AF806" s="22"/>
      <c r="AG806" s="22"/>
      <c r="AH806" s="22"/>
      <c r="AJ806" s="22"/>
      <c r="AK806" s="22"/>
      <c r="AL806" s="22"/>
      <c r="AM806" s="22"/>
      <c r="AN806" s="22"/>
      <c r="AO806" s="22"/>
      <c r="AP806" s="22"/>
      <c r="AQ806" s="22"/>
      <c r="AR806" s="22"/>
      <c r="AS806" s="22"/>
      <c r="AT806" s="22"/>
      <c r="AU806" s="22"/>
      <c r="AV806" s="22"/>
      <c r="AW806" s="22"/>
      <c r="AX806" s="22"/>
      <c r="AY806" s="22"/>
      <c r="AZ806" s="22"/>
      <c r="BA806" s="22"/>
    </row>
    <row r="807">
      <c r="A807" s="22"/>
      <c r="B807" s="22"/>
      <c r="C807" s="22"/>
      <c r="D807" s="22"/>
      <c r="E807" s="22"/>
      <c r="F807" s="22"/>
      <c r="G807" s="22"/>
      <c r="H807" s="752"/>
      <c r="I807" s="22"/>
      <c r="J807" s="22"/>
      <c r="K807" s="22"/>
      <c r="L807" s="754"/>
      <c r="M807" s="22"/>
      <c r="N807" s="22"/>
      <c r="O807" s="22"/>
      <c r="P807" s="22"/>
      <c r="Q807" s="22"/>
      <c r="R807" s="22"/>
      <c r="S807" s="22"/>
      <c r="T807" s="22"/>
      <c r="U807" s="22"/>
      <c r="V807" s="22"/>
      <c r="W807" s="22"/>
      <c r="X807" s="22"/>
      <c r="Y807" s="22"/>
      <c r="Z807" s="22"/>
      <c r="AA807" s="22"/>
      <c r="AB807" s="22"/>
      <c r="AC807" s="22"/>
      <c r="AD807" s="22"/>
      <c r="AE807" s="22"/>
      <c r="AF807" s="22"/>
      <c r="AG807" s="22"/>
      <c r="AH807" s="22"/>
      <c r="AJ807" s="22"/>
      <c r="AK807" s="22"/>
      <c r="AL807" s="22"/>
      <c r="AM807" s="22"/>
      <c r="AN807" s="22"/>
      <c r="AO807" s="22"/>
      <c r="AP807" s="22"/>
      <c r="AQ807" s="22"/>
      <c r="AR807" s="22"/>
      <c r="AS807" s="22"/>
      <c r="AT807" s="22"/>
      <c r="AU807" s="22"/>
      <c r="AV807" s="22"/>
      <c r="AW807" s="22"/>
      <c r="AX807" s="22"/>
      <c r="AY807" s="22"/>
      <c r="AZ807" s="22"/>
      <c r="BA807" s="22"/>
    </row>
    <row r="808">
      <c r="A808" s="22"/>
      <c r="B808" s="22"/>
      <c r="C808" s="22"/>
      <c r="D808" s="22"/>
      <c r="E808" s="22"/>
      <c r="F808" s="22"/>
      <c r="G808" s="22"/>
      <c r="H808" s="752"/>
      <c r="I808" s="22"/>
      <c r="J808" s="22"/>
      <c r="K808" s="22"/>
      <c r="L808" s="754"/>
      <c r="M808" s="22"/>
      <c r="N808" s="22"/>
      <c r="O808" s="22"/>
      <c r="P808" s="22"/>
      <c r="Q808" s="22"/>
      <c r="R808" s="22"/>
      <c r="S808" s="22"/>
      <c r="T808" s="22"/>
      <c r="U808" s="22"/>
      <c r="V808" s="22"/>
      <c r="W808" s="22"/>
      <c r="X808" s="22"/>
      <c r="Y808" s="22"/>
      <c r="Z808" s="22"/>
      <c r="AA808" s="22"/>
      <c r="AB808" s="22"/>
      <c r="AC808" s="22"/>
      <c r="AD808" s="22"/>
      <c r="AE808" s="22"/>
      <c r="AF808" s="22"/>
      <c r="AG808" s="22"/>
      <c r="AH808" s="22"/>
      <c r="AJ808" s="22"/>
      <c r="AK808" s="22"/>
      <c r="AL808" s="22"/>
      <c r="AM808" s="22"/>
      <c r="AN808" s="22"/>
      <c r="AO808" s="22"/>
      <c r="AP808" s="22"/>
      <c r="AQ808" s="22"/>
      <c r="AR808" s="22"/>
      <c r="AS808" s="22"/>
      <c r="AT808" s="22"/>
      <c r="AU808" s="22"/>
      <c r="AV808" s="22"/>
      <c r="AW808" s="22"/>
      <c r="AX808" s="22"/>
      <c r="AY808" s="22"/>
      <c r="AZ808" s="22"/>
      <c r="BA808" s="22"/>
    </row>
    <row r="809">
      <c r="A809" s="22"/>
      <c r="B809" s="22"/>
      <c r="C809" s="22"/>
      <c r="D809" s="22"/>
      <c r="E809" s="22"/>
      <c r="F809" s="22"/>
      <c r="G809" s="22"/>
      <c r="H809" s="752"/>
      <c r="I809" s="22"/>
      <c r="J809" s="22"/>
      <c r="K809" s="22"/>
      <c r="L809" s="754"/>
      <c r="M809" s="22"/>
      <c r="N809" s="22"/>
      <c r="O809" s="22"/>
      <c r="P809" s="22"/>
      <c r="Q809" s="22"/>
      <c r="R809" s="22"/>
      <c r="S809" s="22"/>
      <c r="T809" s="22"/>
      <c r="U809" s="22"/>
      <c r="V809" s="22"/>
      <c r="W809" s="22"/>
      <c r="X809" s="22"/>
      <c r="Y809" s="22"/>
      <c r="Z809" s="22"/>
      <c r="AA809" s="22"/>
      <c r="AB809" s="22"/>
      <c r="AC809" s="22"/>
      <c r="AD809" s="22"/>
      <c r="AE809" s="22"/>
      <c r="AF809" s="22"/>
      <c r="AG809" s="22"/>
      <c r="AH809" s="22"/>
      <c r="AJ809" s="22"/>
      <c r="AK809" s="22"/>
      <c r="AL809" s="22"/>
      <c r="AM809" s="22"/>
      <c r="AN809" s="22"/>
      <c r="AO809" s="22"/>
      <c r="AP809" s="22"/>
      <c r="AQ809" s="22"/>
      <c r="AR809" s="22"/>
      <c r="AS809" s="22"/>
      <c r="AT809" s="22"/>
      <c r="AU809" s="22"/>
      <c r="AV809" s="22"/>
      <c r="AW809" s="22"/>
      <c r="AX809" s="22"/>
      <c r="AY809" s="22"/>
      <c r="AZ809" s="22"/>
      <c r="BA809" s="22"/>
    </row>
    <row r="810">
      <c r="A810" s="22"/>
      <c r="B810" s="22"/>
      <c r="C810" s="22"/>
      <c r="D810" s="22"/>
      <c r="E810" s="22"/>
      <c r="F810" s="22"/>
      <c r="G810" s="22"/>
      <c r="H810" s="752"/>
      <c r="I810" s="22"/>
      <c r="J810" s="22"/>
      <c r="K810" s="22"/>
      <c r="L810" s="754"/>
      <c r="M810" s="22"/>
      <c r="N810" s="22"/>
      <c r="O810" s="22"/>
      <c r="P810" s="22"/>
      <c r="Q810" s="22"/>
      <c r="R810" s="22"/>
      <c r="S810" s="22"/>
      <c r="T810" s="22"/>
      <c r="U810" s="22"/>
      <c r="V810" s="22"/>
      <c r="W810" s="22"/>
      <c r="X810" s="22"/>
      <c r="Y810" s="22"/>
      <c r="Z810" s="22"/>
      <c r="AA810" s="22"/>
      <c r="AB810" s="22"/>
      <c r="AC810" s="22"/>
      <c r="AD810" s="22"/>
      <c r="AE810" s="22"/>
      <c r="AF810" s="22"/>
      <c r="AG810" s="22"/>
      <c r="AH810" s="22"/>
      <c r="AJ810" s="22"/>
      <c r="AK810" s="22"/>
      <c r="AL810" s="22"/>
      <c r="AM810" s="22"/>
      <c r="AN810" s="22"/>
      <c r="AO810" s="22"/>
      <c r="AP810" s="22"/>
      <c r="AQ810" s="22"/>
      <c r="AR810" s="22"/>
      <c r="AS810" s="22"/>
      <c r="AT810" s="22"/>
      <c r="AU810" s="22"/>
      <c r="AV810" s="22"/>
      <c r="AW810" s="22"/>
      <c r="AX810" s="22"/>
      <c r="AY810" s="22"/>
      <c r="AZ810" s="22"/>
      <c r="BA810" s="22"/>
    </row>
    <row r="811">
      <c r="A811" s="22"/>
      <c r="B811" s="22"/>
      <c r="C811" s="22"/>
      <c r="D811" s="22"/>
      <c r="E811" s="22"/>
      <c r="F811" s="22"/>
      <c r="G811" s="22"/>
      <c r="H811" s="752"/>
      <c r="I811" s="22"/>
      <c r="J811" s="22"/>
      <c r="K811" s="22"/>
      <c r="L811" s="754"/>
      <c r="M811" s="22"/>
      <c r="N811" s="22"/>
      <c r="O811" s="22"/>
      <c r="P811" s="22"/>
      <c r="Q811" s="22"/>
      <c r="R811" s="22"/>
      <c r="S811" s="22"/>
      <c r="T811" s="22"/>
      <c r="U811" s="22"/>
      <c r="V811" s="22"/>
      <c r="W811" s="22"/>
      <c r="X811" s="22"/>
      <c r="Y811" s="22"/>
      <c r="Z811" s="22"/>
      <c r="AA811" s="22"/>
      <c r="AB811" s="22"/>
      <c r="AC811" s="22"/>
      <c r="AD811" s="22"/>
      <c r="AE811" s="22"/>
      <c r="AF811" s="22"/>
      <c r="AG811" s="22"/>
      <c r="AH811" s="22"/>
      <c r="AJ811" s="22"/>
      <c r="AK811" s="22"/>
      <c r="AL811" s="22"/>
      <c r="AM811" s="22"/>
      <c r="AN811" s="22"/>
      <c r="AO811" s="22"/>
      <c r="AP811" s="22"/>
      <c r="AQ811" s="22"/>
      <c r="AR811" s="22"/>
      <c r="AS811" s="22"/>
      <c r="AT811" s="22"/>
      <c r="AU811" s="22"/>
      <c r="AV811" s="22"/>
      <c r="AW811" s="22"/>
      <c r="AX811" s="22"/>
      <c r="AY811" s="22"/>
      <c r="AZ811" s="22"/>
      <c r="BA811" s="22"/>
    </row>
    <row r="812">
      <c r="A812" s="22"/>
      <c r="B812" s="22"/>
      <c r="C812" s="22"/>
      <c r="D812" s="22"/>
      <c r="E812" s="22"/>
      <c r="F812" s="22"/>
      <c r="G812" s="22"/>
      <c r="H812" s="752"/>
      <c r="I812" s="22"/>
      <c r="J812" s="22"/>
      <c r="K812" s="22"/>
      <c r="L812" s="754"/>
      <c r="M812" s="22"/>
      <c r="N812" s="22"/>
      <c r="O812" s="22"/>
      <c r="P812" s="22"/>
      <c r="Q812" s="22"/>
      <c r="R812" s="22"/>
      <c r="S812" s="22"/>
      <c r="T812" s="22"/>
      <c r="U812" s="22"/>
      <c r="V812" s="22"/>
      <c r="W812" s="22"/>
      <c r="X812" s="22"/>
      <c r="Y812" s="22"/>
      <c r="Z812" s="22"/>
      <c r="AA812" s="22"/>
      <c r="AB812" s="22"/>
      <c r="AC812" s="22"/>
      <c r="AD812" s="22"/>
      <c r="AE812" s="22"/>
      <c r="AF812" s="22"/>
      <c r="AG812" s="22"/>
      <c r="AH812" s="22"/>
      <c r="AJ812" s="22"/>
      <c r="AK812" s="22"/>
      <c r="AL812" s="22"/>
      <c r="AM812" s="22"/>
      <c r="AN812" s="22"/>
      <c r="AO812" s="22"/>
      <c r="AP812" s="22"/>
      <c r="AQ812" s="22"/>
      <c r="AR812" s="22"/>
      <c r="AS812" s="22"/>
      <c r="AT812" s="22"/>
      <c r="AU812" s="22"/>
      <c r="AV812" s="22"/>
      <c r="AW812" s="22"/>
      <c r="AX812" s="22"/>
      <c r="AY812" s="22"/>
      <c r="AZ812" s="22"/>
      <c r="BA812" s="22"/>
    </row>
    <row r="813">
      <c r="A813" s="22"/>
      <c r="B813" s="22"/>
      <c r="C813" s="22"/>
      <c r="D813" s="22"/>
      <c r="E813" s="22"/>
      <c r="F813" s="22"/>
      <c r="G813" s="22"/>
      <c r="H813" s="752"/>
      <c r="I813" s="22"/>
      <c r="J813" s="22"/>
      <c r="K813" s="22"/>
      <c r="L813" s="754"/>
      <c r="M813" s="22"/>
      <c r="N813" s="22"/>
      <c r="O813" s="22"/>
      <c r="P813" s="22"/>
      <c r="Q813" s="22"/>
      <c r="R813" s="22"/>
      <c r="S813" s="22"/>
      <c r="T813" s="22"/>
      <c r="U813" s="22"/>
      <c r="V813" s="22"/>
      <c r="W813" s="22"/>
      <c r="X813" s="22"/>
      <c r="Y813" s="22"/>
      <c r="Z813" s="22"/>
      <c r="AA813" s="22"/>
      <c r="AB813" s="22"/>
      <c r="AC813" s="22"/>
      <c r="AD813" s="22"/>
      <c r="AE813" s="22"/>
      <c r="AF813" s="22"/>
      <c r="AG813" s="22"/>
      <c r="AH813" s="22"/>
      <c r="AJ813" s="22"/>
      <c r="AK813" s="22"/>
      <c r="AL813" s="22"/>
      <c r="AM813" s="22"/>
      <c r="AN813" s="22"/>
      <c r="AO813" s="22"/>
      <c r="AP813" s="22"/>
      <c r="AQ813" s="22"/>
      <c r="AR813" s="22"/>
      <c r="AS813" s="22"/>
      <c r="AT813" s="22"/>
      <c r="AU813" s="22"/>
      <c r="AV813" s="22"/>
      <c r="AW813" s="22"/>
      <c r="AX813" s="22"/>
      <c r="AY813" s="22"/>
      <c r="AZ813" s="22"/>
      <c r="BA813" s="22"/>
    </row>
    <row r="814">
      <c r="A814" s="22"/>
      <c r="B814" s="22"/>
      <c r="C814" s="22"/>
      <c r="D814" s="22"/>
      <c r="E814" s="22"/>
      <c r="F814" s="22"/>
      <c r="G814" s="22"/>
      <c r="H814" s="752"/>
      <c r="I814" s="22"/>
      <c r="J814" s="22"/>
      <c r="K814" s="22"/>
      <c r="L814" s="754"/>
      <c r="M814" s="22"/>
      <c r="N814" s="22"/>
      <c r="O814" s="22"/>
      <c r="P814" s="22"/>
      <c r="Q814" s="22"/>
      <c r="R814" s="22"/>
      <c r="S814" s="22"/>
      <c r="T814" s="22"/>
      <c r="U814" s="22"/>
      <c r="V814" s="22"/>
      <c r="W814" s="22"/>
      <c r="X814" s="22"/>
      <c r="Y814" s="22"/>
      <c r="Z814" s="22"/>
      <c r="AA814" s="22"/>
      <c r="AB814" s="22"/>
      <c r="AC814" s="22"/>
      <c r="AD814" s="22"/>
      <c r="AE814" s="22"/>
      <c r="AF814" s="22"/>
      <c r="AG814" s="22"/>
      <c r="AH814" s="22"/>
      <c r="AJ814" s="22"/>
      <c r="AK814" s="22"/>
      <c r="AL814" s="22"/>
      <c r="AM814" s="22"/>
      <c r="AN814" s="22"/>
      <c r="AO814" s="22"/>
      <c r="AP814" s="22"/>
      <c r="AQ814" s="22"/>
      <c r="AR814" s="22"/>
      <c r="AS814" s="22"/>
      <c r="AT814" s="22"/>
      <c r="AU814" s="22"/>
      <c r="AV814" s="22"/>
      <c r="AW814" s="22"/>
      <c r="AX814" s="22"/>
      <c r="AY814" s="22"/>
      <c r="AZ814" s="22"/>
      <c r="BA814" s="22"/>
    </row>
    <row r="815">
      <c r="A815" s="22"/>
      <c r="B815" s="22"/>
      <c r="C815" s="22"/>
      <c r="D815" s="22"/>
      <c r="E815" s="22"/>
      <c r="F815" s="22"/>
      <c r="G815" s="22"/>
      <c r="H815" s="752"/>
      <c r="I815" s="22"/>
      <c r="J815" s="22"/>
      <c r="K815" s="22"/>
      <c r="L815" s="754"/>
      <c r="M815" s="22"/>
      <c r="N815" s="22"/>
      <c r="O815" s="22"/>
      <c r="P815" s="22"/>
      <c r="Q815" s="22"/>
      <c r="R815" s="22"/>
      <c r="S815" s="22"/>
      <c r="T815" s="22"/>
      <c r="U815" s="22"/>
      <c r="V815" s="22"/>
      <c r="W815" s="22"/>
      <c r="X815" s="22"/>
      <c r="Y815" s="22"/>
      <c r="Z815" s="22"/>
      <c r="AA815" s="22"/>
      <c r="AB815" s="22"/>
      <c r="AC815" s="22"/>
      <c r="AD815" s="22"/>
      <c r="AE815" s="22"/>
      <c r="AF815" s="22"/>
      <c r="AG815" s="22"/>
      <c r="AH815" s="22"/>
      <c r="AJ815" s="22"/>
      <c r="AK815" s="22"/>
      <c r="AL815" s="22"/>
      <c r="AM815" s="22"/>
      <c r="AN815" s="22"/>
      <c r="AO815" s="22"/>
      <c r="AP815" s="22"/>
      <c r="AQ815" s="22"/>
      <c r="AR815" s="22"/>
      <c r="AS815" s="22"/>
      <c r="AT815" s="22"/>
      <c r="AU815" s="22"/>
      <c r="AV815" s="22"/>
      <c r="AW815" s="22"/>
      <c r="AX815" s="22"/>
      <c r="AY815" s="22"/>
      <c r="AZ815" s="22"/>
      <c r="BA815" s="22"/>
    </row>
    <row r="816">
      <c r="A816" s="22"/>
      <c r="B816" s="22"/>
      <c r="C816" s="22"/>
      <c r="D816" s="22"/>
      <c r="E816" s="22"/>
      <c r="F816" s="22"/>
      <c r="G816" s="22"/>
      <c r="H816" s="752"/>
      <c r="I816" s="22"/>
      <c r="J816" s="22"/>
      <c r="K816" s="22"/>
      <c r="L816" s="754"/>
      <c r="M816" s="22"/>
      <c r="N816" s="22"/>
      <c r="O816" s="22"/>
      <c r="P816" s="22"/>
      <c r="Q816" s="22"/>
      <c r="R816" s="22"/>
      <c r="S816" s="22"/>
      <c r="T816" s="22"/>
      <c r="U816" s="22"/>
      <c r="V816" s="22"/>
      <c r="W816" s="22"/>
      <c r="X816" s="22"/>
      <c r="Y816" s="22"/>
      <c r="Z816" s="22"/>
      <c r="AA816" s="22"/>
      <c r="AB816" s="22"/>
      <c r="AC816" s="22"/>
      <c r="AD816" s="22"/>
      <c r="AE816" s="22"/>
      <c r="AF816" s="22"/>
      <c r="AG816" s="22"/>
      <c r="AH816" s="22"/>
      <c r="AJ816" s="22"/>
      <c r="AK816" s="22"/>
      <c r="AL816" s="22"/>
      <c r="AM816" s="22"/>
      <c r="AN816" s="22"/>
      <c r="AO816" s="22"/>
      <c r="AP816" s="22"/>
      <c r="AQ816" s="22"/>
      <c r="AR816" s="22"/>
      <c r="AS816" s="22"/>
      <c r="AT816" s="22"/>
      <c r="AU816" s="22"/>
      <c r="AV816" s="22"/>
      <c r="AW816" s="22"/>
      <c r="AX816" s="22"/>
      <c r="AY816" s="22"/>
      <c r="AZ816" s="22"/>
      <c r="BA816" s="22"/>
    </row>
    <row r="817">
      <c r="A817" s="22"/>
      <c r="B817" s="22"/>
      <c r="C817" s="22"/>
      <c r="D817" s="22"/>
      <c r="E817" s="22"/>
      <c r="F817" s="22"/>
      <c r="G817" s="22"/>
      <c r="H817" s="752"/>
      <c r="I817" s="22"/>
      <c r="J817" s="22"/>
      <c r="K817" s="22"/>
      <c r="L817" s="754"/>
      <c r="M817" s="22"/>
      <c r="N817" s="22"/>
      <c r="O817" s="22"/>
      <c r="P817" s="22"/>
      <c r="Q817" s="22"/>
      <c r="R817" s="22"/>
      <c r="S817" s="22"/>
      <c r="T817" s="22"/>
      <c r="U817" s="22"/>
      <c r="V817" s="22"/>
      <c r="W817" s="22"/>
      <c r="X817" s="22"/>
      <c r="Y817" s="22"/>
      <c r="Z817" s="22"/>
      <c r="AA817" s="22"/>
      <c r="AB817" s="22"/>
      <c r="AC817" s="22"/>
      <c r="AD817" s="22"/>
      <c r="AE817" s="22"/>
      <c r="AF817" s="22"/>
      <c r="AG817" s="22"/>
      <c r="AH817" s="22"/>
      <c r="AJ817" s="22"/>
      <c r="AK817" s="22"/>
      <c r="AL817" s="22"/>
      <c r="AM817" s="22"/>
      <c r="AN817" s="22"/>
      <c r="AO817" s="22"/>
      <c r="AP817" s="22"/>
      <c r="AQ817" s="22"/>
      <c r="AR817" s="22"/>
      <c r="AS817" s="22"/>
      <c r="AT817" s="22"/>
      <c r="AU817" s="22"/>
      <c r="AV817" s="22"/>
      <c r="AW817" s="22"/>
      <c r="AX817" s="22"/>
      <c r="AY817" s="22"/>
      <c r="AZ817" s="22"/>
      <c r="BA817" s="22"/>
    </row>
    <row r="818">
      <c r="A818" s="22"/>
      <c r="B818" s="22"/>
      <c r="C818" s="22"/>
      <c r="D818" s="22"/>
      <c r="E818" s="22"/>
      <c r="F818" s="22"/>
      <c r="G818" s="22"/>
      <c r="H818" s="752"/>
      <c r="I818" s="22"/>
      <c r="J818" s="22"/>
      <c r="K818" s="22"/>
      <c r="L818" s="754"/>
      <c r="M818" s="22"/>
      <c r="N818" s="22"/>
      <c r="O818" s="22"/>
      <c r="P818" s="22"/>
      <c r="Q818" s="22"/>
      <c r="R818" s="22"/>
      <c r="S818" s="22"/>
      <c r="T818" s="22"/>
      <c r="U818" s="22"/>
      <c r="V818" s="22"/>
      <c r="W818" s="22"/>
      <c r="X818" s="22"/>
      <c r="Y818" s="22"/>
      <c r="Z818" s="22"/>
      <c r="AA818" s="22"/>
      <c r="AB818" s="22"/>
      <c r="AC818" s="22"/>
      <c r="AD818" s="22"/>
      <c r="AE818" s="22"/>
      <c r="AF818" s="22"/>
      <c r="AG818" s="22"/>
      <c r="AH818" s="22"/>
      <c r="AJ818" s="22"/>
      <c r="AK818" s="22"/>
      <c r="AL818" s="22"/>
      <c r="AM818" s="22"/>
      <c r="AN818" s="22"/>
      <c r="AO818" s="22"/>
      <c r="AP818" s="22"/>
      <c r="AQ818" s="22"/>
      <c r="AR818" s="22"/>
      <c r="AS818" s="22"/>
      <c r="AT818" s="22"/>
      <c r="AU818" s="22"/>
      <c r="AV818" s="22"/>
      <c r="AW818" s="22"/>
      <c r="AX818" s="22"/>
      <c r="AY818" s="22"/>
      <c r="AZ818" s="22"/>
      <c r="BA818" s="22"/>
    </row>
    <row r="819">
      <c r="A819" s="22"/>
      <c r="B819" s="22"/>
      <c r="C819" s="22"/>
      <c r="D819" s="22"/>
      <c r="E819" s="22"/>
      <c r="F819" s="22"/>
      <c r="G819" s="22"/>
      <c r="H819" s="752"/>
      <c r="I819" s="22"/>
      <c r="J819" s="22"/>
      <c r="K819" s="22"/>
      <c r="L819" s="754"/>
      <c r="M819" s="22"/>
      <c r="N819" s="22"/>
      <c r="O819" s="22"/>
      <c r="P819" s="22"/>
      <c r="Q819" s="22"/>
      <c r="R819" s="22"/>
      <c r="S819" s="22"/>
      <c r="T819" s="22"/>
      <c r="U819" s="22"/>
      <c r="V819" s="22"/>
      <c r="W819" s="22"/>
      <c r="X819" s="22"/>
      <c r="Y819" s="22"/>
      <c r="Z819" s="22"/>
      <c r="AA819" s="22"/>
      <c r="AB819" s="22"/>
      <c r="AC819" s="22"/>
      <c r="AD819" s="22"/>
      <c r="AE819" s="22"/>
      <c r="AF819" s="22"/>
      <c r="AG819" s="22"/>
      <c r="AH819" s="22"/>
      <c r="AJ819" s="22"/>
      <c r="AK819" s="22"/>
      <c r="AL819" s="22"/>
      <c r="AM819" s="22"/>
      <c r="AN819" s="22"/>
      <c r="AO819" s="22"/>
      <c r="AP819" s="22"/>
      <c r="AQ819" s="22"/>
      <c r="AR819" s="22"/>
      <c r="AS819" s="22"/>
      <c r="AT819" s="22"/>
      <c r="AU819" s="22"/>
      <c r="AV819" s="22"/>
      <c r="AW819" s="22"/>
      <c r="AX819" s="22"/>
      <c r="AY819" s="22"/>
      <c r="AZ819" s="22"/>
      <c r="BA819" s="22"/>
    </row>
    <row r="820">
      <c r="A820" s="22"/>
      <c r="B820" s="22"/>
      <c r="C820" s="22"/>
      <c r="D820" s="22"/>
      <c r="E820" s="22"/>
      <c r="F820" s="22"/>
      <c r="G820" s="22"/>
      <c r="H820" s="752"/>
      <c r="I820" s="22"/>
      <c r="J820" s="22"/>
      <c r="K820" s="22"/>
      <c r="L820" s="754"/>
      <c r="M820" s="22"/>
      <c r="N820" s="22"/>
      <c r="O820" s="22"/>
      <c r="P820" s="22"/>
      <c r="Q820" s="22"/>
      <c r="R820" s="22"/>
      <c r="S820" s="22"/>
      <c r="T820" s="22"/>
      <c r="U820" s="22"/>
      <c r="V820" s="22"/>
      <c r="W820" s="22"/>
      <c r="X820" s="22"/>
      <c r="Y820" s="22"/>
      <c r="Z820" s="22"/>
      <c r="AA820" s="22"/>
      <c r="AB820" s="22"/>
      <c r="AC820" s="22"/>
      <c r="AD820" s="22"/>
      <c r="AE820" s="22"/>
      <c r="AF820" s="22"/>
      <c r="AG820" s="22"/>
      <c r="AH820" s="22"/>
      <c r="AJ820" s="22"/>
      <c r="AK820" s="22"/>
      <c r="AL820" s="22"/>
      <c r="AM820" s="22"/>
      <c r="AN820" s="22"/>
      <c r="AO820" s="22"/>
      <c r="AP820" s="22"/>
      <c r="AQ820" s="22"/>
      <c r="AR820" s="22"/>
      <c r="AS820" s="22"/>
      <c r="AT820" s="22"/>
      <c r="AU820" s="22"/>
      <c r="AV820" s="22"/>
      <c r="AW820" s="22"/>
      <c r="AX820" s="22"/>
      <c r="AY820" s="22"/>
      <c r="AZ820" s="22"/>
      <c r="BA820" s="22"/>
    </row>
    <row r="821">
      <c r="A821" s="22"/>
      <c r="B821" s="22"/>
      <c r="C821" s="22"/>
      <c r="D821" s="22"/>
      <c r="E821" s="22"/>
      <c r="F821" s="22"/>
      <c r="G821" s="22"/>
      <c r="H821" s="752"/>
      <c r="I821" s="22"/>
      <c r="J821" s="22"/>
      <c r="K821" s="22"/>
      <c r="L821" s="754"/>
      <c r="M821" s="22"/>
      <c r="N821" s="22"/>
      <c r="O821" s="22"/>
      <c r="P821" s="22"/>
      <c r="Q821" s="22"/>
      <c r="R821" s="22"/>
      <c r="S821" s="22"/>
      <c r="T821" s="22"/>
      <c r="U821" s="22"/>
      <c r="V821" s="22"/>
      <c r="W821" s="22"/>
      <c r="X821" s="22"/>
      <c r="Y821" s="22"/>
      <c r="Z821" s="22"/>
      <c r="AA821" s="22"/>
      <c r="AB821" s="22"/>
      <c r="AC821" s="22"/>
      <c r="AD821" s="22"/>
      <c r="AE821" s="22"/>
      <c r="AF821" s="22"/>
      <c r="AG821" s="22"/>
      <c r="AH821" s="22"/>
      <c r="AJ821" s="22"/>
      <c r="AK821" s="22"/>
      <c r="AL821" s="22"/>
      <c r="AM821" s="22"/>
      <c r="AN821" s="22"/>
      <c r="AO821" s="22"/>
      <c r="AP821" s="22"/>
      <c r="AQ821" s="22"/>
      <c r="AR821" s="22"/>
      <c r="AS821" s="22"/>
      <c r="AT821" s="22"/>
      <c r="AU821" s="22"/>
      <c r="AV821" s="22"/>
      <c r="AW821" s="22"/>
      <c r="AX821" s="22"/>
      <c r="AY821" s="22"/>
      <c r="AZ821" s="22"/>
      <c r="BA821" s="22"/>
    </row>
    <row r="822">
      <c r="A822" s="22"/>
      <c r="B822" s="22"/>
      <c r="C822" s="22"/>
      <c r="D822" s="22"/>
      <c r="E822" s="22"/>
      <c r="F822" s="22"/>
      <c r="G822" s="22"/>
      <c r="H822" s="752"/>
      <c r="I822" s="22"/>
      <c r="J822" s="22"/>
      <c r="K822" s="22"/>
      <c r="L822" s="754"/>
      <c r="M822" s="22"/>
      <c r="N822" s="22"/>
      <c r="O822" s="22"/>
      <c r="P822" s="22"/>
      <c r="Q822" s="22"/>
      <c r="R822" s="22"/>
      <c r="S822" s="22"/>
      <c r="T822" s="22"/>
      <c r="U822" s="22"/>
      <c r="V822" s="22"/>
      <c r="W822" s="22"/>
      <c r="X822" s="22"/>
      <c r="Y822" s="22"/>
      <c r="Z822" s="22"/>
      <c r="AA822" s="22"/>
      <c r="AB822" s="22"/>
      <c r="AC822" s="22"/>
      <c r="AD822" s="22"/>
      <c r="AE822" s="22"/>
      <c r="AF822" s="22"/>
      <c r="AG822" s="22"/>
      <c r="AH822" s="22"/>
      <c r="AJ822" s="22"/>
      <c r="AK822" s="22"/>
      <c r="AL822" s="22"/>
      <c r="AM822" s="22"/>
      <c r="AN822" s="22"/>
      <c r="AO822" s="22"/>
      <c r="AP822" s="22"/>
      <c r="AQ822" s="22"/>
      <c r="AR822" s="22"/>
      <c r="AS822" s="22"/>
      <c r="AT822" s="22"/>
      <c r="AU822" s="22"/>
      <c r="AV822" s="22"/>
      <c r="AW822" s="22"/>
      <c r="AX822" s="22"/>
      <c r="AY822" s="22"/>
      <c r="AZ822" s="22"/>
      <c r="BA822" s="22"/>
    </row>
    <row r="823">
      <c r="A823" s="22"/>
      <c r="B823" s="22"/>
      <c r="C823" s="22"/>
      <c r="D823" s="22"/>
      <c r="E823" s="22"/>
      <c r="F823" s="22"/>
      <c r="G823" s="22"/>
      <c r="H823" s="752"/>
      <c r="I823" s="22"/>
      <c r="J823" s="22"/>
      <c r="K823" s="22"/>
      <c r="L823" s="754"/>
      <c r="M823" s="22"/>
      <c r="N823" s="22"/>
      <c r="O823" s="22"/>
      <c r="P823" s="22"/>
      <c r="Q823" s="22"/>
      <c r="R823" s="22"/>
      <c r="S823" s="22"/>
      <c r="T823" s="22"/>
      <c r="U823" s="22"/>
      <c r="V823" s="22"/>
      <c r="W823" s="22"/>
      <c r="X823" s="22"/>
      <c r="Y823" s="22"/>
      <c r="Z823" s="22"/>
      <c r="AA823" s="22"/>
      <c r="AB823" s="22"/>
      <c r="AC823" s="22"/>
      <c r="AD823" s="22"/>
      <c r="AE823" s="22"/>
      <c r="AF823" s="22"/>
      <c r="AG823" s="22"/>
      <c r="AH823" s="22"/>
      <c r="AJ823" s="22"/>
      <c r="AK823" s="22"/>
      <c r="AL823" s="22"/>
      <c r="AM823" s="22"/>
      <c r="AN823" s="22"/>
      <c r="AO823" s="22"/>
      <c r="AP823" s="22"/>
      <c r="AQ823" s="22"/>
      <c r="AR823" s="22"/>
      <c r="AS823" s="22"/>
      <c r="AT823" s="22"/>
      <c r="AU823" s="22"/>
      <c r="AV823" s="22"/>
      <c r="AW823" s="22"/>
      <c r="AX823" s="22"/>
      <c r="AY823" s="22"/>
      <c r="AZ823" s="22"/>
      <c r="BA823" s="22"/>
    </row>
    <row r="824">
      <c r="A824" s="22"/>
      <c r="B824" s="22"/>
      <c r="C824" s="22"/>
      <c r="D824" s="22"/>
      <c r="E824" s="22"/>
      <c r="F824" s="22"/>
      <c r="G824" s="22"/>
      <c r="H824" s="752"/>
      <c r="I824" s="22"/>
      <c r="J824" s="22"/>
      <c r="K824" s="22"/>
      <c r="L824" s="754"/>
      <c r="M824" s="22"/>
      <c r="N824" s="22"/>
      <c r="O824" s="22"/>
      <c r="P824" s="22"/>
      <c r="Q824" s="22"/>
      <c r="R824" s="22"/>
      <c r="S824" s="22"/>
      <c r="T824" s="22"/>
      <c r="U824" s="22"/>
      <c r="V824" s="22"/>
      <c r="W824" s="22"/>
      <c r="X824" s="22"/>
      <c r="Y824" s="22"/>
      <c r="Z824" s="22"/>
      <c r="AA824" s="22"/>
      <c r="AB824" s="22"/>
      <c r="AC824" s="22"/>
      <c r="AD824" s="22"/>
      <c r="AE824" s="22"/>
      <c r="AF824" s="22"/>
      <c r="AG824" s="22"/>
      <c r="AH824" s="22"/>
      <c r="AJ824" s="22"/>
      <c r="AK824" s="22"/>
      <c r="AL824" s="22"/>
      <c r="AM824" s="22"/>
      <c r="AN824" s="22"/>
      <c r="AO824" s="22"/>
      <c r="AP824" s="22"/>
      <c r="AQ824" s="22"/>
      <c r="AR824" s="22"/>
      <c r="AS824" s="22"/>
      <c r="AT824" s="22"/>
      <c r="AU824" s="22"/>
      <c r="AV824" s="22"/>
      <c r="AW824" s="22"/>
      <c r="AX824" s="22"/>
      <c r="AY824" s="22"/>
      <c r="AZ824" s="22"/>
      <c r="BA824" s="22"/>
    </row>
    <row r="825">
      <c r="A825" s="22"/>
      <c r="B825" s="22"/>
      <c r="C825" s="22"/>
      <c r="D825" s="22"/>
      <c r="E825" s="22"/>
      <c r="F825" s="22"/>
      <c r="G825" s="22"/>
      <c r="H825" s="752"/>
      <c r="I825" s="22"/>
      <c r="J825" s="22"/>
      <c r="K825" s="22"/>
      <c r="L825" s="754"/>
      <c r="M825" s="22"/>
      <c r="N825" s="22"/>
      <c r="O825" s="22"/>
      <c r="P825" s="22"/>
      <c r="Q825" s="22"/>
      <c r="R825" s="22"/>
      <c r="S825" s="22"/>
      <c r="T825" s="22"/>
      <c r="U825" s="22"/>
      <c r="V825" s="22"/>
      <c r="W825" s="22"/>
      <c r="X825" s="22"/>
      <c r="Y825" s="22"/>
      <c r="Z825" s="22"/>
      <c r="AA825" s="22"/>
      <c r="AB825" s="22"/>
      <c r="AC825" s="22"/>
      <c r="AD825" s="22"/>
      <c r="AE825" s="22"/>
      <c r="AF825" s="22"/>
      <c r="AG825" s="22"/>
      <c r="AH825" s="22"/>
      <c r="AJ825" s="22"/>
      <c r="AK825" s="22"/>
      <c r="AL825" s="22"/>
      <c r="AM825" s="22"/>
      <c r="AN825" s="22"/>
      <c r="AO825" s="22"/>
      <c r="AP825" s="22"/>
      <c r="AQ825" s="22"/>
      <c r="AR825" s="22"/>
      <c r="AS825" s="22"/>
      <c r="AT825" s="22"/>
      <c r="AU825" s="22"/>
      <c r="AV825" s="22"/>
      <c r="AW825" s="22"/>
      <c r="AX825" s="22"/>
      <c r="AY825" s="22"/>
      <c r="AZ825" s="22"/>
      <c r="BA825" s="22"/>
    </row>
    <row r="826">
      <c r="A826" s="22"/>
      <c r="B826" s="22"/>
      <c r="C826" s="22"/>
      <c r="D826" s="22"/>
      <c r="E826" s="22"/>
      <c r="F826" s="22"/>
      <c r="G826" s="22"/>
      <c r="H826" s="752"/>
      <c r="I826" s="22"/>
      <c r="J826" s="22"/>
      <c r="K826" s="22"/>
      <c r="L826" s="754"/>
      <c r="M826" s="22"/>
      <c r="N826" s="22"/>
      <c r="O826" s="22"/>
      <c r="P826" s="22"/>
      <c r="Q826" s="22"/>
      <c r="R826" s="22"/>
      <c r="S826" s="22"/>
      <c r="T826" s="22"/>
      <c r="U826" s="22"/>
      <c r="V826" s="22"/>
      <c r="W826" s="22"/>
      <c r="X826" s="22"/>
      <c r="Y826" s="22"/>
      <c r="Z826" s="22"/>
      <c r="AA826" s="22"/>
      <c r="AB826" s="22"/>
      <c r="AC826" s="22"/>
      <c r="AD826" s="22"/>
      <c r="AE826" s="22"/>
      <c r="AF826" s="22"/>
      <c r="AG826" s="22"/>
      <c r="AH826" s="22"/>
      <c r="AJ826" s="22"/>
      <c r="AK826" s="22"/>
      <c r="AL826" s="22"/>
      <c r="AM826" s="22"/>
      <c r="AN826" s="22"/>
      <c r="AO826" s="22"/>
      <c r="AP826" s="22"/>
      <c r="AQ826" s="22"/>
      <c r="AR826" s="22"/>
      <c r="AS826" s="22"/>
      <c r="AT826" s="22"/>
      <c r="AU826" s="22"/>
      <c r="AV826" s="22"/>
      <c r="AW826" s="22"/>
      <c r="AX826" s="22"/>
      <c r="AY826" s="22"/>
      <c r="AZ826" s="22"/>
      <c r="BA826" s="22"/>
    </row>
    <row r="827">
      <c r="A827" s="22"/>
      <c r="B827" s="22"/>
      <c r="C827" s="22"/>
      <c r="D827" s="22"/>
      <c r="E827" s="22"/>
      <c r="F827" s="22"/>
      <c r="G827" s="22"/>
      <c r="H827" s="752"/>
      <c r="I827" s="22"/>
      <c r="J827" s="22"/>
      <c r="K827" s="22"/>
      <c r="L827" s="754"/>
      <c r="M827" s="22"/>
      <c r="N827" s="22"/>
      <c r="O827" s="22"/>
      <c r="P827" s="22"/>
      <c r="Q827" s="22"/>
      <c r="R827" s="22"/>
      <c r="S827" s="22"/>
      <c r="T827" s="22"/>
      <c r="U827" s="22"/>
      <c r="V827" s="22"/>
      <c r="W827" s="22"/>
      <c r="X827" s="22"/>
      <c r="Y827" s="22"/>
      <c r="Z827" s="22"/>
      <c r="AA827" s="22"/>
      <c r="AB827" s="22"/>
      <c r="AC827" s="22"/>
      <c r="AD827" s="22"/>
      <c r="AE827" s="22"/>
      <c r="AF827" s="22"/>
      <c r="AG827" s="22"/>
      <c r="AH827" s="22"/>
      <c r="AJ827" s="22"/>
      <c r="AK827" s="22"/>
      <c r="AL827" s="22"/>
      <c r="AM827" s="22"/>
      <c r="AN827" s="22"/>
      <c r="AO827" s="22"/>
      <c r="AP827" s="22"/>
      <c r="AQ827" s="22"/>
      <c r="AR827" s="22"/>
      <c r="AS827" s="22"/>
      <c r="AT827" s="22"/>
      <c r="AU827" s="22"/>
      <c r="AV827" s="22"/>
      <c r="AW827" s="22"/>
      <c r="AX827" s="22"/>
      <c r="AY827" s="22"/>
      <c r="AZ827" s="22"/>
      <c r="BA827" s="22"/>
    </row>
    <row r="828">
      <c r="A828" s="22"/>
      <c r="B828" s="22"/>
      <c r="C828" s="22"/>
      <c r="D828" s="22"/>
      <c r="E828" s="22"/>
      <c r="F828" s="22"/>
      <c r="G828" s="22"/>
      <c r="H828" s="752"/>
      <c r="I828" s="22"/>
      <c r="J828" s="22"/>
      <c r="K828" s="22"/>
      <c r="L828" s="754"/>
      <c r="M828" s="22"/>
      <c r="N828" s="22"/>
      <c r="O828" s="22"/>
      <c r="P828" s="22"/>
      <c r="Q828" s="22"/>
      <c r="R828" s="22"/>
      <c r="S828" s="22"/>
      <c r="T828" s="22"/>
      <c r="U828" s="22"/>
      <c r="V828" s="22"/>
      <c r="W828" s="22"/>
      <c r="X828" s="22"/>
      <c r="Y828" s="22"/>
      <c r="Z828" s="22"/>
      <c r="AA828" s="22"/>
      <c r="AB828" s="22"/>
      <c r="AC828" s="22"/>
      <c r="AD828" s="22"/>
      <c r="AE828" s="22"/>
      <c r="AF828" s="22"/>
      <c r="AG828" s="22"/>
      <c r="AH828" s="22"/>
      <c r="AJ828" s="22"/>
      <c r="AK828" s="22"/>
      <c r="AL828" s="22"/>
      <c r="AM828" s="22"/>
      <c r="AN828" s="22"/>
      <c r="AO828" s="22"/>
      <c r="AP828" s="22"/>
      <c r="AQ828" s="22"/>
      <c r="AR828" s="22"/>
      <c r="AS828" s="22"/>
      <c r="AT828" s="22"/>
      <c r="AU828" s="22"/>
      <c r="AV828" s="22"/>
      <c r="AW828" s="22"/>
      <c r="AX828" s="22"/>
      <c r="AY828" s="22"/>
      <c r="AZ828" s="22"/>
      <c r="BA828" s="22"/>
    </row>
    <row r="829">
      <c r="A829" s="22"/>
      <c r="B829" s="22"/>
      <c r="C829" s="22"/>
      <c r="D829" s="22"/>
      <c r="E829" s="22"/>
      <c r="F829" s="22"/>
      <c r="G829" s="22"/>
      <c r="H829" s="752"/>
      <c r="I829" s="22"/>
      <c r="J829" s="22"/>
      <c r="K829" s="22"/>
      <c r="L829" s="754"/>
      <c r="M829" s="22"/>
      <c r="N829" s="22"/>
      <c r="O829" s="22"/>
      <c r="P829" s="22"/>
      <c r="Q829" s="22"/>
      <c r="R829" s="22"/>
      <c r="S829" s="22"/>
      <c r="T829" s="22"/>
      <c r="U829" s="22"/>
      <c r="V829" s="22"/>
      <c r="W829" s="22"/>
      <c r="X829" s="22"/>
      <c r="Y829" s="22"/>
      <c r="Z829" s="22"/>
      <c r="AA829" s="22"/>
      <c r="AB829" s="22"/>
      <c r="AC829" s="22"/>
      <c r="AD829" s="22"/>
      <c r="AE829" s="22"/>
      <c r="AF829" s="22"/>
      <c r="AG829" s="22"/>
      <c r="AH829" s="22"/>
      <c r="AJ829" s="22"/>
      <c r="AK829" s="22"/>
      <c r="AL829" s="22"/>
      <c r="AM829" s="22"/>
      <c r="AN829" s="22"/>
      <c r="AO829" s="22"/>
      <c r="AP829" s="22"/>
      <c r="AQ829" s="22"/>
      <c r="AR829" s="22"/>
      <c r="AS829" s="22"/>
      <c r="AT829" s="22"/>
      <c r="AU829" s="22"/>
      <c r="AV829" s="22"/>
      <c r="AW829" s="22"/>
      <c r="AX829" s="22"/>
      <c r="AY829" s="22"/>
      <c r="AZ829" s="22"/>
      <c r="BA829" s="22"/>
    </row>
    <row r="830">
      <c r="A830" s="22"/>
      <c r="B830" s="22"/>
      <c r="C830" s="22"/>
      <c r="D830" s="22"/>
      <c r="E830" s="22"/>
      <c r="F830" s="22"/>
      <c r="G830" s="22"/>
      <c r="H830" s="752"/>
      <c r="I830" s="22"/>
      <c r="J830" s="22"/>
      <c r="K830" s="22"/>
      <c r="L830" s="754"/>
      <c r="M830" s="22"/>
      <c r="N830" s="22"/>
      <c r="O830" s="22"/>
      <c r="P830" s="22"/>
      <c r="Q830" s="22"/>
      <c r="R830" s="22"/>
      <c r="S830" s="22"/>
      <c r="T830" s="22"/>
      <c r="U830" s="22"/>
      <c r="V830" s="22"/>
      <c r="W830" s="22"/>
      <c r="X830" s="22"/>
      <c r="Y830" s="22"/>
      <c r="Z830" s="22"/>
      <c r="AA830" s="22"/>
      <c r="AB830" s="22"/>
      <c r="AC830" s="22"/>
      <c r="AD830" s="22"/>
      <c r="AE830" s="22"/>
      <c r="AF830" s="22"/>
      <c r="AG830" s="22"/>
      <c r="AH830" s="22"/>
      <c r="AJ830" s="22"/>
      <c r="AK830" s="22"/>
      <c r="AL830" s="22"/>
      <c r="AM830" s="22"/>
      <c r="AN830" s="22"/>
      <c r="AO830" s="22"/>
      <c r="AP830" s="22"/>
      <c r="AQ830" s="22"/>
      <c r="AR830" s="22"/>
      <c r="AS830" s="22"/>
      <c r="AT830" s="22"/>
      <c r="AU830" s="22"/>
      <c r="AV830" s="22"/>
      <c r="AW830" s="22"/>
      <c r="AX830" s="22"/>
      <c r="AY830" s="22"/>
      <c r="AZ830" s="22"/>
      <c r="BA830" s="22"/>
    </row>
    <row r="831">
      <c r="A831" s="22"/>
      <c r="B831" s="22"/>
      <c r="C831" s="22"/>
      <c r="D831" s="22"/>
      <c r="E831" s="22"/>
      <c r="F831" s="22"/>
      <c r="G831" s="22"/>
      <c r="H831" s="752"/>
      <c r="I831" s="22"/>
      <c r="J831" s="22"/>
      <c r="K831" s="22"/>
      <c r="L831" s="754"/>
      <c r="M831" s="22"/>
      <c r="N831" s="22"/>
      <c r="O831" s="22"/>
      <c r="P831" s="22"/>
      <c r="Q831" s="22"/>
      <c r="R831" s="22"/>
      <c r="S831" s="22"/>
      <c r="T831" s="22"/>
      <c r="U831" s="22"/>
      <c r="V831" s="22"/>
      <c r="W831" s="22"/>
      <c r="X831" s="22"/>
      <c r="Y831" s="22"/>
      <c r="Z831" s="22"/>
      <c r="AA831" s="22"/>
      <c r="AB831" s="22"/>
      <c r="AC831" s="22"/>
      <c r="AD831" s="22"/>
      <c r="AE831" s="22"/>
      <c r="AF831" s="22"/>
      <c r="AG831" s="22"/>
      <c r="AH831" s="22"/>
      <c r="AJ831" s="22"/>
      <c r="AK831" s="22"/>
      <c r="AL831" s="22"/>
      <c r="AM831" s="22"/>
      <c r="AN831" s="22"/>
      <c r="AO831" s="22"/>
      <c r="AP831" s="22"/>
      <c r="AQ831" s="22"/>
      <c r="AR831" s="22"/>
      <c r="AS831" s="22"/>
      <c r="AT831" s="22"/>
      <c r="AU831" s="22"/>
      <c r="AV831" s="22"/>
      <c r="AW831" s="22"/>
      <c r="AX831" s="22"/>
      <c r="AY831" s="22"/>
      <c r="AZ831" s="22"/>
      <c r="BA831" s="22"/>
    </row>
    <row r="832">
      <c r="A832" s="22"/>
      <c r="B832" s="22"/>
      <c r="C832" s="22"/>
      <c r="D832" s="22"/>
      <c r="E832" s="22"/>
      <c r="F832" s="22"/>
      <c r="G832" s="22"/>
      <c r="H832" s="752"/>
      <c r="I832" s="22"/>
      <c r="J832" s="22"/>
      <c r="K832" s="22"/>
      <c r="L832" s="754"/>
      <c r="M832" s="22"/>
      <c r="N832" s="22"/>
      <c r="O832" s="22"/>
      <c r="P832" s="22"/>
      <c r="Q832" s="22"/>
      <c r="R832" s="22"/>
      <c r="S832" s="22"/>
      <c r="T832" s="22"/>
      <c r="U832" s="22"/>
      <c r="V832" s="22"/>
      <c r="W832" s="22"/>
      <c r="X832" s="22"/>
      <c r="Y832" s="22"/>
      <c r="Z832" s="22"/>
      <c r="AA832" s="22"/>
      <c r="AB832" s="22"/>
      <c r="AC832" s="22"/>
      <c r="AD832" s="22"/>
      <c r="AE832" s="22"/>
      <c r="AF832" s="22"/>
      <c r="AG832" s="22"/>
      <c r="AH832" s="22"/>
      <c r="AJ832" s="22"/>
      <c r="AK832" s="22"/>
      <c r="AL832" s="22"/>
      <c r="AM832" s="22"/>
      <c r="AN832" s="22"/>
      <c r="AO832" s="22"/>
      <c r="AP832" s="22"/>
      <c r="AQ832" s="22"/>
      <c r="AR832" s="22"/>
      <c r="AS832" s="22"/>
      <c r="AT832" s="22"/>
      <c r="AU832" s="22"/>
      <c r="AV832" s="22"/>
      <c r="AW832" s="22"/>
      <c r="AX832" s="22"/>
      <c r="AY832" s="22"/>
      <c r="AZ832" s="22"/>
      <c r="BA832" s="22"/>
    </row>
    <row r="833">
      <c r="A833" s="22"/>
      <c r="B833" s="22"/>
      <c r="C833" s="22"/>
      <c r="D833" s="22"/>
      <c r="E833" s="22"/>
      <c r="F833" s="22"/>
      <c r="G833" s="22"/>
      <c r="H833" s="752"/>
      <c r="I833" s="22"/>
      <c r="J833" s="22"/>
      <c r="K833" s="22"/>
      <c r="L833" s="754"/>
      <c r="M833" s="22"/>
      <c r="N833" s="22"/>
      <c r="O833" s="22"/>
      <c r="P833" s="22"/>
      <c r="Q833" s="22"/>
      <c r="R833" s="22"/>
      <c r="S833" s="22"/>
      <c r="T833" s="22"/>
      <c r="U833" s="22"/>
      <c r="V833" s="22"/>
      <c r="W833" s="22"/>
      <c r="X833" s="22"/>
      <c r="Y833" s="22"/>
      <c r="Z833" s="22"/>
      <c r="AA833" s="22"/>
      <c r="AB833" s="22"/>
      <c r="AC833" s="22"/>
      <c r="AD833" s="22"/>
      <c r="AE833" s="22"/>
      <c r="AF833" s="22"/>
      <c r="AG833" s="22"/>
      <c r="AH833" s="22"/>
      <c r="AJ833" s="22"/>
      <c r="AK833" s="22"/>
      <c r="AL833" s="22"/>
      <c r="AM833" s="22"/>
      <c r="AN833" s="22"/>
      <c r="AO833" s="22"/>
      <c r="AP833" s="22"/>
      <c r="AQ833" s="22"/>
      <c r="AR833" s="22"/>
      <c r="AS833" s="22"/>
      <c r="AT833" s="22"/>
      <c r="AU833" s="22"/>
      <c r="AV833" s="22"/>
      <c r="AW833" s="22"/>
      <c r="AX833" s="22"/>
      <c r="AY833" s="22"/>
      <c r="AZ833" s="22"/>
      <c r="BA833" s="22"/>
    </row>
    <row r="834">
      <c r="A834" s="22"/>
      <c r="B834" s="22"/>
      <c r="C834" s="22"/>
      <c r="D834" s="22"/>
      <c r="E834" s="22"/>
      <c r="F834" s="22"/>
      <c r="G834" s="22"/>
      <c r="H834" s="752"/>
      <c r="I834" s="22"/>
      <c r="J834" s="22"/>
      <c r="K834" s="22"/>
      <c r="L834" s="754"/>
      <c r="M834" s="22"/>
      <c r="N834" s="22"/>
      <c r="O834" s="22"/>
      <c r="P834" s="22"/>
      <c r="Q834" s="22"/>
      <c r="R834" s="22"/>
      <c r="S834" s="22"/>
      <c r="T834" s="22"/>
      <c r="U834" s="22"/>
      <c r="V834" s="22"/>
      <c r="W834" s="22"/>
      <c r="X834" s="22"/>
      <c r="Y834" s="22"/>
      <c r="Z834" s="22"/>
      <c r="AA834" s="22"/>
      <c r="AB834" s="22"/>
      <c r="AC834" s="22"/>
      <c r="AD834" s="22"/>
      <c r="AE834" s="22"/>
      <c r="AF834" s="22"/>
      <c r="AG834" s="22"/>
      <c r="AH834" s="22"/>
      <c r="AJ834" s="22"/>
      <c r="AK834" s="22"/>
      <c r="AL834" s="22"/>
      <c r="AM834" s="22"/>
      <c r="AN834" s="22"/>
      <c r="AO834" s="22"/>
      <c r="AP834" s="22"/>
      <c r="AQ834" s="22"/>
      <c r="AR834" s="22"/>
      <c r="AS834" s="22"/>
      <c r="AT834" s="22"/>
      <c r="AU834" s="22"/>
      <c r="AV834" s="22"/>
      <c r="AW834" s="22"/>
      <c r="AX834" s="22"/>
      <c r="AY834" s="22"/>
      <c r="AZ834" s="22"/>
      <c r="BA834" s="22"/>
    </row>
    <row r="835">
      <c r="A835" s="22"/>
      <c r="B835" s="22"/>
      <c r="C835" s="22"/>
      <c r="D835" s="22"/>
      <c r="E835" s="22"/>
      <c r="F835" s="22"/>
      <c r="G835" s="22"/>
      <c r="H835" s="752"/>
      <c r="I835" s="22"/>
      <c r="J835" s="22"/>
      <c r="K835" s="22"/>
      <c r="L835" s="754"/>
      <c r="M835" s="22"/>
      <c r="N835" s="22"/>
      <c r="O835" s="22"/>
      <c r="P835" s="22"/>
      <c r="Q835" s="22"/>
      <c r="R835" s="22"/>
      <c r="S835" s="22"/>
      <c r="T835" s="22"/>
      <c r="U835" s="22"/>
      <c r="V835" s="22"/>
      <c r="W835" s="22"/>
      <c r="X835" s="22"/>
      <c r="Y835" s="22"/>
      <c r="Z835" s="22"/>
      <c r="AA835" s="22"/>
      <c r="AB835" s="22"/>
      <c r="AC835" s="22"/>
      <c r="AD835" s="22"/>
      <c r="AE835" s="22"/>
      <c r="AF835" s="22"/>
      <c r="AG835" s="22"/>
      <c r="AH835" s="22"/>
      <c r="AJ835" s="22"/>
      <c r="AK835" s="22"/>
      <c r="AL835" s="22"/>
      <c r="AM835" s="22"/>
      <c r="AN835" s="22"/>
      <c r="AO835" s="22"/>
      <c r="AP835" s="22"/>
      <c r="AQ835" s="22"/>
      <c r="AR835" s="22"/>
      <c r="AS835" s="22"/>
      <c r="AT835" s="22"/>
      <c r="AU835" s="22"/>
      <c r="AV835" s="22"/>
      <c r="AW835" s="22"/>
      <c r="AX835" s="22"/>
      <c r="AY835" s="22"/>
      <c r="AZ835" s="22"/>
      <c r="BA835" s="22"/>
    </row>
    <row r="836">
      <c r="A836" s="22"/>
      <c r="B836" s="22"/>
      <c r="C836" s="22"/>
      <c r="D836" s="22"/>
      <c r="E836" s="22"/>
      <c r="F836" s="22"/>
      <c r="G836" s="22"/>
      <c r="H836" s="752"/>
      <c r="I836" s="22"/>
      <c r="J836" s="22"/>
      <c r="K836" s="22"/>
      <c r="L836" s="754"/>
      <c r="M836" s="22"/>
      <c r="N836" s="22"/>
      <c r="O836" s="22"/>
      <c r="P836" s="22"/>
      <c r="Q836" s="22"/>
      <c r="R836" s="22"/>
      <c r="S836" s="22"/>
      <c r="T836" s="22"/>
      <c r="U836" s="22"/>
      <c r="V836" s="22"/>
      <c r="W836" s="22"/>
      <c r="X836" s="22"/>
      <c r="Y836" s="22"/>
      <c r="Z836" s="22"/>
      <c r="AA836" s="22"/>
      <c r="AB836" s="22"/>
      <c r="AC836" s="22"/>
      <c r="AD836" s="22"/>
      <c r="AE836" s="22"/>
      <c r="AF836" s="22"/>
      <c r="AG836" s="22"/>
      <c r="AH836" s="22"/>
      <c r="AJ836" s="22"/>
      <c r="AK836" s="22"/>
      <c r="AL836" s="22"/>
      <c r="AM836" s="22"/>
      <c r="AN836" s="22"/>
      <c r="AO836" s="22"/>
      <c r="AP836" s="22"/>
      <c r="AQ836" s="22"/>
      <c r="AR836" s="22"/>
      <c r="AS836" s="22"/>
      <c r="AT836" s="22"/>
      <c r="AU836" s="22"/>
      <c r="AV836" s="22"/>
      <c r="AW836" s="22"/>
      <c r="AX836" s="22"/>
      <c r="AY836" s="22"/>
      <c r="AZ836" s="22"/>
      <c r="BA836" s="22"/>
    </row>
    <row r="837">
      <c r="A837" s="22"/>
      <c r="B837" s="22"/>
      <c r="C837" s="22"/>
      <c r="D837" s="22"/>
      <c r="E837" s="22"/>
      <c r="F837" s="22"/>
      <c r="G837" s="22"/>
      <c r="H837" s="752"/>
      <c r="I837" s="22"/>
      <c r="J837" s="22"/>
      <c r="K837" s="22"/>
      <c r="L837" s="754"/>
      <c r="M837" s="22"/>
      <c r="N837" s="22"/>
      <c r="O837" s="22"/>
      <c r="P837" s="22"/>
      <c r="Q837" s="22"/>
      <c r="R837" s="22"/>
      <c r="S837" s="22"/>
      <c r="T837" s="22"/>
      <c r="U837" s="22"/>
      <c r="V837" s="22"/>
      <c r="W837" s="22"/>
      <c r="X837" s="22"/>
      <c r="Y837" s="22"/>
      <c r="Z837" s="22"/>
      <c r="AA837" s="22"/>
      <c r="AB837" s="22"/>
      <c r="AC837" s="22"/>
      <c r="AD837" s="22"/>
      <c r="AE837" s="22"/>
      <c r="AF837" s="22"/>
      <c r="AG837" s="22"/>
      <c r="AH837" s="22"/>
      <c r="AJ837" s="22"/>
      <c r="AK837" s="22"/>
      <c r="AL837" s="22"/>
      <c r="AM837" s="22"/>
      <c r="AN837" s="22"/>
      <c r="AO837" s="22"/>
      <c r="AP837" s="22"/>
      <c r="AQ837" s="22"/>
      <c r="AR837" s="22"/>
      <c r="AS837" s="22"/>
      <c r="AT837" s="22"/>
      <c r="AU837" s="22"/>
      <c r="AV837" s="22"/>
      <c r="AW837" s="22"/>
      <c r="AX837" s="22"/>
      <c r="AY837" s="22"/>
      <c r="AZ837" s="22"/>
      <c r="BA837" s="22"/>
    </row>
    <row r="838">
      <c r="A838" s="22"/>
      <c r="B838" s="22"/>
      <c r="C838" s="22"/>
      <c r="D838" s="22"/>
      <c r="E838" s="22"/>
      <c r="F838" s="22"/>
      <c r="G838" s="22"/>
      <c r="H838" s="752"/>
      <c r="I838" s="22"/>
      <c r="J838" s="22"/>
      <c r="K838" s="22"/>
      <c r="L838" s="754"/>
      <c r="M838" s="22"/>
      <c r="N838" s="22"/>
      <c r="O838" s="22"/>
      <c r="P838" s="22"/>
      <c r="Q838" s="22"/>
      <c r="R838" s="22"/>
      <c r="S838" s="22"/>
      <c r="T838" s="22"/>
      <c r="U838" s="22"/>
      <c r="V838" s="22"/>
      <c r="W838" s="22"/>
      <c r="X838" s="22"/>
      <c r="Y838" s="22"/>
      <c r="Z838" s="22"/>
      <c r="AA838" s="22"/>
      <c r="AB838" s="22"/>
      <c r="AC838" s="22"/>
      <c r="AD838" s="22"/>
      <c r="AE838" s="22"/>
      <c r="AF838" s="22"/>
      <c r="AG838" s="22"/>
      <c r="AH838" s="22"/>
      <c r="AJ838" s="22"/>
      <c r="AK838" s="22"/>
      <c r="AL838" s="22"/>
      <c r="AM838" s="22"/>
      <c r="AN838" s="22"/>
      <c r="AO838" s="22"/>
      <c r="AP838" s="22"/>
      <c r="AQ838" s="22"/>
      <c r="AR838" s="22"/>
      <c r="AS838" s="22"/>
      <c r="AT838" s="22"/>
      <c r="AU838" s="22"/>
      <c r="AV838" s="22"/>
      <c r="AW838" s="22"/>
      <c r="AX838" s="22"/>
      <c r="AY838" s="22"/>
      <c r="AZ838" s="22"/>
      <c r="BA838" s="22"/>
    </row>
    <row r="839">
      <c r="A839" s="22"/>
      <c r="B839" s="22"/>
      <c r="C839" s="22"/>
      <c r="D839" s="22"/>
      <c r="E839" s="22"/>
      <c r="F839" s="22"/>
      <c r="G839" s="22"/>
      <c r="H839" s="752"/>
      <c r="I839" s="22"/>
      <c r="J839" s="22"/>
      <c r="K839" s="22"/>
      <c r="L839" s="754"/>
      <c r="M839" s="22"/>
      <c r="N839" s="22"/>
      <c r="O839" s="22"/>
      <c r="P839" s="22"/>
      <c r="Q839" s="22"/>
      <c r="R839" s="22"/>
      <c r="S839" s="22"/>
      <c r="T839" s="22"/>
      <c r="U839" s="22"/>
      <c r="V839" s="22"/>
      <c r="W839" s="22"/>
      <c r="X839" s="22"/>
      <c r="Y839" s="22"/>
      <c r="Z839" s="22"/>
      <c r="AA839" s="22"/>
      <c r="AB839" s="22"/>
      <c r="AC839" s="22"/>
      <c r="AD839" s="22"/>
      <c r="AE839" s="22"/>
      <c r="AF839" s="22"/>
      <c r="AG839" s="22"/>
      <c r="AH839" s="22"/>
      <c r="AJ839" s="22"/>
      <c r="AK839" s="22"/>
      <c r="AL839" s="22"/>
      <c r="AM839" s="22"/>
      <c r="AN839" s="22"/>
      <c r="AO839" s="22"/>
      <c r="AP839" s="22"/>
      <c r="AQ839" s="22"/>
      <c r="AR839" s="22"/>
      <c r="AS839" s="22"/>
      <c r="AT839" s="22"/>
      <c r="AU839" s="22"/>
      <c r="AV839" s="22"/>
      <c r="AW839" s="22"/>
      <c r="AX839" s="22"/>
      <c r="AY839" s="22"/>
      <c r="AZ839" s="22"/>
      <c r="BA839" s="22"/>
    </row>
    <row r="840">
      <c r="A840" s="22"/>
      <c r="B840" s="22"/>
      <c r="C840" s="22"/>
      <c r="D840" s="22"/>
      <c r="E840" s="22"/>
      <c r="F840" s="22"/>
      <c r="G840" s="22"/>
      <c r="H840" s="752"/>
      <c r="I840" s="22"/>
      <c r="J840" s="22"/>
      <c r="K840" s="22"/>
      <c r="L840" s="754"/>
      <c r="M840" s="22"/>
      <c r="N840" s="22"/>
      <c r="O840" s="22"/>
      <c r="P840" s="22"/>
      <c r="Q840" s="22"/>
      <c r="R840" s="22"/>
      <c r="S840" s="22"/>
      <c r="T840" s="22"/>
      <c r="U840" s="22"/>
      <c r="V840" s="22"/>
      <c r="W840" s="22"/>
      <c r="X840" s="22"/>
      <c r="Y840" s="22"/>
      <c r="Z840" s="22"/>
      <c r="AA840" s="22"/>
      <c r="AB840" s="22"/>
      <c r="AC840" s="22"/>
      <c r="AD840" s="22"/>
      <c r="AE840" s="22"/>
      <c r="AF840" s="22"/>
      <c r="AG840" s="22"/>
      <c r="AH840" s="22"/>
      <c r="AJ840" s="22"/>
      <c r="AK840" s="22"/>
      <c r="AL840" s="22"/>
      <c r="AM840" s="22"/>
      <c r="AN840" s="22"/>
      <c r="AO840" s="22"/>
      <c r="AP840" s="22"/>
      <c r="AQ840" s="22"/>
      <c r="AR840" s="22"/>
      <c r="AS840" s="22"/>
      <c r="AT840" s="22"/>
      <c r="AU840" s="22"/>
      <c r="AV840" s="22"/>
      <c r="AW840" s="22"/>
      <c r="AX840" s="22"/>
      <c r="AY840" s="22"/>
      <c r="AZ840" s="22"/>
      <c r="BA840" s="22"/>
    </row>
    <row r="841">
      <c r="A841" s="22"/>
      <c r="B841" s="22"/>
      <c r="C841" s="22"/>
      <c r="D841" s="22"/>
      <c r="E841" s="22"/>
      <c r="F841" s="22"/>
      <c r="G841" s="22"/>
      <c r="H841" s="752"/>
      <c r="I841" s="22"/>
      <c r="J841" s="22"/>
      <c r="K841" s="22"/>
      <c r="L841" s="754"/>
      <c r="M841" s="22"/>
      <c r="N841" s="22"/>
      <c r="O841" s="22"/>
      <c r="P841" s="22"/>
      <c r="Q841" s="22"/>
      <c r="R841" s="22"/>
      <c r="S841" s="22"/>
      <c r="T841" s="22"/>
      <c r="U841" s="22"/>
      <c r="V841" s="22"/>
      <c r="W841" s="22"/>
      <c r="X841" s="22"/>
      <c r="Y841" s="22"/>
      <c r="Z841" s="22"/>
      <c r="AA841" s="22"/>
      <c r="AB841" s="22"/>
      <c r="AC841" s="22"/>
      <c r="AD841" s="22"/>
      <c r="AE841" s="22"/>
      <c r="AF841" s="22"/>
      <c r="AG841" s="22"/>
      <c r="AH841" s="22"/>
      <c r="AJ841" s="22"/>
      <c r="AK841" s="22"/>
      <c r="AL841" s="22"/>
      <c r="AM841" s="22"/>
      <c r="AN841" s="22"/>
      <c r="AO841" s="22"/>
      <c r="AP841" s="22"/>
      <c r="AQ841" s="22"/>
      <c r="AR841" s="22"/>
      <c r="AS841" s="22"/>
      <c r="AT841" s="22"/>
      <c r="AU841" s="22"/>
      <c r="AV841" s="22"/>
      <c r="AW841" s="22"/>
      <c r="AX841" s="22"/>
      <c r="AY841" s="22"/>
      <c r="AZ841" s="22"/>
      <c r="BA841" s="22"/>
    </row>
    <row r="842">
      <c r="A842" s="22"/>
      <c r="B842" s="22"/>
      <c r="C842" s="22"/>
      <c r="D842" s="22"/>
      <c r="E842" s="22"/>
      <c r="F842" s="22"/>
      <c r="G842" s="22"/>
      <c r="H842" s="752"/>
      <c r="I842" s="22"/>
      <c r="J842" s="22"/>
      <c r="K842" s="22"/>
      <c r="L842" s="754"/>
      <c r="M842" s="22"/>
      <c r="N842" s="22"/>
      <c r="O842" s="22"/>
      <c r="P842" s="22"/>
      <c r="Q842" s="22"/>
      <c r="R842" s="22"/>
      <c r="S842" s="22"/>
      <c r="T842" s="22"/>
      <c r="U842" s="22"/>
      <c r="V842" s="22"/>
      <c r="W842" s="22"/>
      <c r="X842" s="22"/>
      <c r="Y842" s="22"/>
      <c r="Z842" s="22"/>
      <c r="AA842" s="22"/>
      <c r="AB842" s="22"/>
      <c r="AC842" s="22"/>
      <c r="AD842" s="22"/>
      <c r="AE842" s="22"/>
      <c r="AF842" s="22"/>
      <c r="AG842" s="22"/>
      <c r="AH842" s="22"/>
      <c r="AJ842" s="22"/>
      <c r="AK842" s="22"/>
      <c r="AL842" s="22"/>
      <c r="AM842" s="22"/>
      <c r="AN842" s="22"/>
      <c r="AO842" s="22"/>
      <c r="AP842" s="22"/>
      <c r="AQ842" s="22"/>
      <c r="AR842" s="22"/>
      <c r="AS842" s="22"/>
      <c r="AT842" s="22"/>
      <c r="AU842" s="22"/>
      <c r="AV842" s="22"/>
      <c r="AW842" s="22"/>
      <c r="AX842" s="22"/>
      <c r="AY842" s="22"/>
      <c r="AZ842" s="22"/>
      <c r="BA842" s="22"/>
    </row>
    <row r="843">
      <c r="A843" s="22"/>
      <c r="B843" s="22"/>
      <c r="C843" s="22"/>
      <c r="D843" s="22"/>
      <c r="E843" s="22"/>
      <c r="F843" s="22"/>
      <c r="G843" s="22"/>
      <c r="H843" s="752"/>
      <c r="I843" s="22"/>
      <c r="J843" s="22"/>
      <c r="K843" s="22"/>
      <c r="L843" s="754"/>
      <c r="M843" s="22"/>
      <c r="N843" s="22"/>
      <c r="O843" s="22"/>
      <c r="P843" s="22"/>
      <c r="Q843" s="22"/>
      <c r="R843" s="22"/>
      <c r="S843" s="22"/>
      <c r="T843" s="22"/>
      <c r="U843" s="22"/>
      <c r="V843" s="22"/>
      <c r="W843" s="22"/>
      <c r="X843" s="22"/>
      <c r="Y843" s="22"/>
      <c r="Z843" s="22"/>
      <c r="AA843" s="22"/>
      <c r="AB843" s="22"/>
      <c r="AC843" s="22"/>
      <c r="AD843" s="22"/>
      <c r="AE843" s="22"/>
      <c r="AF843" s="22"/>
      <c r="AG843" s="22"/>
      <c r="AH843" s="22"/>
      <c r="AJ843" s="22"/>
      <c r="AK843" s="22"/>
      <c r="AL843" s="22"/>
      <c r="AM843" s="22"/>
      <c r="AN843" s="22"/>
      <c r="AO843" s="22"/>
      <c r="AP843" s="22"/>
      <c r="AQ843" s="22"/>
      <c r="AR843" s="22"/>
      <c r="AS843" s="22"/>
      <c r="AT843" s="22"/>
      <c r="AU843" s="22"/>
      <c r="AV843" s="22"/>
      <c r="AW843" s="22"/>
      <c r="AX843" s="22"/>
      <c r="AY843" s="22"/>
      <c r="AZ843" s="22"/>
      <c r="BA843" s="22"/>
    </row>
    <row r="844">
      <c r="A844" s="22"/>
      <c r="B844" s="22"/>
      <c r="C844" s="22"/>
      <c r="D844" s="22"/>
      <c r="E844" s="22"/>
      <c r="F844" s="22"/>
      <c r="G844" s="22"/>
      <c r="H844" s="752"/>
      <c r="I844" s="22"/>
      <c r="J844" s="22"/>
      <c r="K844" s="22"/>
      <c r="L844" s="754"/>
      <c r="M844" s="22"/>
      <c r="N844" s="22"/>
      <c r="O844" s="22"/>
      <c r="P844" s="22"/>
      <c r="Q844" s="22"/>
      <c r="R844" s="22"/>
      <c r="S844" s="22"/>
      <c r="T844" s="22"/>
      <c r="U844" s="22"/>
      <c r="V844" s="22"/>
      <c r="W844" s="22"/>
      <c r="X844" s="22"/>
      <c r="Y844" s="22"/>
      <c r="Z844" s="22"/>
      <c r="AA844" s="22"/>
      <c r="AB844" s="22"/>
      <c r="AC844" s="22"/>
      <c r="AD844" s="22"/>
      <c r="AE844" s="22"/>
      <c r="AF844" s="22"/>
      <c r="AG844" s="22"/>
      <c r="AH844" s="22"/>
      <c r="AJ844" s="22"/>
      <c r="AK844" s="22"/>
      <c r="AL844" s="22"/>
      <c r="AM844" s="22"/>
      <c r="AN844" s="22"/>
      <c r="AO844" s="22"/>
      <c r="AP844" s="22"/>
      <c r="AQ844" s="22"/>
      <c r="AR844" s="22"/>
      <c r="AS844" s="22"/>
      <c r="AT844" s="22"/>
      <c r="AU844" s="22"/>
      <c r="AV844" s="22"/>
      <c r="AW844" s="22"/>
      <c r="AX844" s="22"/>
      <c r="AY844" s="22"/>
      <c r="AZ844" s="22"/>
      <c r="BA844" s="22"/>
    </row>
    <row r="845">
      <c r="A845" s="22"/>
      <c r="B845" s="22"/>
      <c r="C845" s="22"/>
      <c r="D845" s="22"/>
      <c r="E845" s="22"/>
      <c r="F845" s="22"/>
      <c r="G845" s="22"/>
      <c r="H845" s="752"/>
      <c r="I845" s="22"/>
      <c r="J845" s="22"/>
      <c r="K845" s="22"/>
      <c r="L845" s="754"/>
      <c r="M845" s="22"/>
      <c r="N845" s="22"/>
      <c r="O845" s="22"/>
      <c r="P845" s="22"/>
      <c r="Q845" s="22"/>
      <c r="R845" s="22"/>
      <c r="S845" s="22"/>
      <c r="T845" s="22"/>
      <c r="U845" s="22"/>
      <c r="V845" s="22"/>
      <c r="W845" s="22"/>
      <c r="X845" s="22"/>
      <c r="Y845" s="22"/>
      <c r="Z845" s="22"/>
      <c r="AA845" s="22"/>
      <c r="AB845" s="22"/>
      <c r="AC845" s="22"/>
      <c r="AD845" s="22"/>
      <c r="AE845" s="22"/>
      <c r="AF845" s="22"/>
      <c r="AG845" s="22"/>
      <c r="AH845" s="22"/>
      <c r="AJ845" s="22"/>
      <c r="AK845" s="22"/>
      <c r="AL845" s="22"/>
      <c r="AM845" s="22"/>
      <c r="AN845" s="22"/>
      <c r="AO845" s="22"/>
      <c r="AP845" s="22"/>
      <c r="AQ845" s="22"/>
      <c r="AR845" s="22"/>
      <c r="AS845" s="22"/>
      <c r="AT845" s="22"/>
      <c r="AU845" s="22"/>
      <c r="AV845" s="22"/>
      <c r="AW845" s="22"/>
      <c r="AX845" s="22"/>
      <c r="AY845" s="22"/>
      <c r="AZ845" s="22"/>
      <c r="BA845" s="22"/>
    </row>
    <row r="846">
      <c r="A846" s="22"/>
      <c r="B846" s="22"/>
      <c r="C846" s="22"/>
      <c r="D846" s="22"/>
      <c r="E846" s="22"/>
      <c r="F846" s="22"/>
      <c r="G846" s="22"/>
      <c r="H846" s="752"/>
      <c r="I846" s="22"/>
      <c r="J846" s="22"/>
      <c r="K846" s="22"/>
      <c r="L846" s="754"/>
      <c r="M846" s="22"/>
      <c r="N846" s="22"/>
      <c r="O846" s="22"/>
      <c r="P846" s="22"/>
      <c r="Q846" s="22"/>
      <c r="R846" s="22"/>
      <c r="S846" s="22"/>
      <c r="T846" s="22"/>
      <c r="U846" s="22"/>
      <c r="V846" s="22"/>
      <c r="W846" s="22"/>
      <c r="X846" s="22"/>
      <c r="Y846" s="22"/>
      <c r="Z846" s="22"/>
      <c r="AA846" s="22"/>
      <c r="AB846" s="22"/>
      <c r="AC846" s="22"/>
      <c r="AD846" s="22"/>
      <c r="AE846" s="22"/>
      <c r="AF846" s="22"/>
      <c r="AG846" s="22"/>
      <c r="AH846" s="22"/>
      <c r="AJ846" s="22"/>
      <c r="AK846" s="22"/>
      <c r="AL846" s="22"/>
      <c r="AM846" s="22"/>
      <c r="AN846" s="22"/>
      <c r="AO846" s="22"/>
      <c r="AP846" s="22"/>
      <c r="AQ846" s="22"/>
      <c r="AR846" s="22"/>
      <c r="AS846" s="22"/>
      <c r="AT846" s="22"/>
      <c r="AU846" s="22"/>
      <c r="AV846" s="22"/>
      <c r="AW846" s="22"/>
      <c r="AX846" s="22"/>
      <c r="AY846" s="22"/>
      <c r="AZ846" s="22"/>
      <c r="BA846" s="22"/>
    </row>
    <row r="847">
      <c r="A847" s="22"/>
      <c r="B847" s="22"/>
      <c r="C847" s="22"/>
      <c r="D847" s="22"/>
      <c r="E847" s="22"/>
      <c r="F847" s="22"/>
      <c r="G847" s="22"/>
      <c r="H847" s="752"/>
      <c r="I847" s="22"/>
      <c r="J847" s="22"/>
      <c r="K847" s="22"/>
      <c r="L847" s="754"/>
      <c r="M847" s="22"/>
      <c r="N847" s="22"/>
      <c r="O847" s="22"/>
      <c r="P847" s="22"/>
      <c r="Q847" s="22"/>
      <c r="R847" s="22"/>
      <c r="S847" s="22"/>
      <c r="T847" s="22"/>
      <c r="U847" s="22"/>
      <c r="V847" s="22"/>
      <c r="W847" s="22"/>
      <c r="X847" s="22"/>
      <c r="Y847" s="22"/>
      <c r="Z847" s="22"/>
      <c r="AA847" s="22"/>
      <c r="AB847" s="22"/>
      <c r="AC847" s="22"/>
      <c r="AD847" s="22"/>
      <c r="AE847" s="22"/>
      <c r="AF847" s="22"/>
      <c r="AG847" s="22"/>
      <c r="AH847" s="22"/>
      <c r="AJ847" s="22"/>
      <c r="AK847" s="22"/>
      <c r="AL847" s="22"/>
      <c r="AM847" s="22"/>
      <c r="AN847" s="22"/>
      <c r="AO847" s="22"/>
      <c r="AP847" s="22"/>
      <c r="AQ847" s="22"/>
      <c r="AR847" s="22"/>
      <c r="AS847" s="22"/>
      <c r="AT847" s="22"/>
      <c r="AU847" s="22"/>
      <c r="AV847" s="22"/>
      <c r="AW847" s="22"/>
      <c r="AX847" s="22"/>
      <c r="AY847" s="22"/>
      <c r="AZ847" s="22"/>
      <c r="BA847" s="22"/>
    </row>
    <row r="848">
      <c r="A848" s="22"/>
      <c r="B848" s="22"/>
      <c r="C848" s="22"/>
      <c r="D848" s="22"/>
      <c r="E848" s="22"/>
      <c r="F848" s="22"/>
      <c r="G848" s="22"/>
      <c r="H848" s="752"/>
      <c r="I848" s="22"/>
      <c r="J848" s="22"/>
      <c r="K848" s="22"/>
      <c r="L848" s="754"/>
      <c r="M848" s="22"/>
      <c r="N848" s="22"/>
      <c r="O848" s="22"/>
      <c r="P848" s="22"/>
      <c r="Q848" s="22"/>
      <c r="R848" s="22"/>
      <c r="S848" s="22"/>
      <c r="T848" s="22"/>
      <c r="U848" s="22"/>
      <c r="V848" s="22"/>
      <c r="W848" s="22"/>
      <c r="X848" s="22"/>
      <c r="Y848" s="22"/>
      <c r="Z848" s="22"/>
      <c r="AA848" s="22"/>
      <c r="AB848" s="22"/>
      <c r="AC848" s="22"/>
      <c r="AD848" s="22"/>
      <c r="AE848" s="22"/>
      <c r="AF848" s="22"/>
      <c r="AG848" s="22"/>
      <c r="AH848" s="22"/>
      <c r="AJ848" s="22"/>
      <c r="AK848" s="22"/>
      <c r="AL848" s="22"/>
      <c r="AM848" s="22"/>
      <c r="AN848" s="22"/>
      <c r="AO848" s="22"/>
      <c r="AP848" s="22"/>
      <c r="AQ848" s="22"/>
      <c r="AR848" s="22"/>
      <c r="AS848" s="22"/>
      <c r="AT848" s="22"/>
      <c r="AU848" s="22"/>
      <c r="AV848" s="22"/>
      <c r="AW848" s="22"/>
      <c r="AX848" s="22"/>
      <c r="AY848" s="22"/>
      <c r="AZ848" s="22"/>
      <c r="BA848" s="22"/>
    </row>
    <row r="849">
      <c r="A849" s="22"/>
      <c r="B849" s="22"/>
      <c r="C849" s="22"/>
      <c r="D849" s="22"/>
      <c r="E849" s="22"/>
      <c r="F849" s="22"/>
      <c r="G849" s="22"/>
      <c r="H849" s="752"/>
      <c r="I849" s="22"/>
      <c r="J849" s="22"/>
      <c r="K849" s="22"/>
      <c r="L849" s="754"/>
      <c r="M849" s="22"/>
      <c r="N849" s="22"/>
      <c r="O849" s="22"/>
      <c r="P849" s="22"/>
      <c r="Q849" s="22"/>
      <c r="R849" s="22"/>
      <c r="S849" s="22"/>
      <c r="T849" s="22"/>
      <c r="U849" s="22"/>
      <c r="V849" s="22"/>
      <c r="W849" s="22"/>
      <c r="X849" s="22"/>
      <c r="Y849" s="22"/>
      <c r="Z849" s="22"/>
      <c r="AA849" s="22"/>
      <c r="AB849" s="22"/>
      <c r="AC849" s="22"/>
      <c r="AD849" s="22"/>
      <c r="AE849" s="22"/>
      <c r="AF849" s="22"/>
      <c r="AG849" s="22"/>
      <c r="AH849" s="22"/>
      <c r="AJ849" s="22"/>
      <c r="AK849" s="22"/>
      <c r="AL849" s="22"/>
      <c r="AM849" s="22"/>
      <c r="AN849" s="22"/>
      <c r="AO849" s="22"/>
      <c r="AP849" s="22"/>
      <c r="AQ849" s="22"/>
      <c r="AR849" s="22"/>
      <c r="AS849" s="22"/>
      <c r="AT849" s="22"/>
      <c r="AU849" s="22"/>
      <c r="AV849" s="22"/>
      <c r="AW849" s="22"/>
      <c r="AX849" s="22"/>
      <c r="AY849" s="22"/>
      <c r="AZ849" s="22"/>
      <c r="BA849" s="22"/>
    </row>
    <row r="850">
      <c r="A850" s="22"/>
      <c r="B850" s="22"/>
      <c r="C850" s="22"/>
      <c r="D850" s="22"/>
      <c r="E850" s="22"/>
      <c r="F850" s="22"/>
      <c r="G850" s="22"/>
      <c r="H850" s="752"/>
      <c r="I850" s="22"/>
      <c r="J850" s="22"/>
      <c r="K850" s="22"/>
      <c r="L850" s="754"/>
      <c r="M850" s="22"/>
      <c r="N850" s="22"/>
      <c r="O850" s="22"/>
      <c r="P850" s="22"/>
      <c r="Q850" s="22"/>
      <c r="R850" s="22"/>
      <c r="S850" s="22"/>
      <c r="T850" s="22"/>
      <c r="U850" s="22"/>
      <c r="V850" s="22"/>
      <c r="W850" s="22"/>
      <c r="X850" s="22"/>
      <c r="Y850" s="22"/>
      <c r="Z850" s="22"/>
      <c r="AA850" s="22"/>
      <c r="AB850" s="22"/>
      <c r="AC850" s="22"/>
      <c r="AD850" s="22"/>
      <c r="AE850" s="22"/>
      <c r="AF850" s="22"/>
      <c r="AG850" s="22"/>
      <c r="AH850" s="22"/>
      <c r="AJ850" s="22"/>
      <c r="AK850" s="22"/>
      <c r="AL850" s="22"/>
      <c r="AM850" s="22"/>
      <c r="AN850" s="22"/>
      <c r="AO850" s="22"/>
      <c r="AP850" s="22"/>
      <c r="AQ850" s="22"/>
      <c r="AR850" s="22"/>
      <c r="AS850" s="22"/>
      <c r="AT850" s="22"/>
      <c r="AU850" s="22"/>
      <c r="AV850" s="22"/>
      <c r="AW850" s="22"/>
      <c r="AX850" s="22"/>
      <c r="AY850" s="22"/>
      <c r="AZ850" s="22"/>
      <c r="BA850" s="22"/>
    </row>
    <row r="851">
      <c r="A851" s="22"/>
      <c r="B851" s="22"/>
      <c r="C851" s="22"/>
      <c r="D851" s="22"/>
      <c r="E851" s="22"/>
      <c r="F851" s="22"/>
      <c r="G851" s="22"/>
      <c r="H851" s="752"/>
      <c r="I851" s="22"/>
      <c r="J851" s="22"/>
      <c r="K851" s="22"/>
      <c r="L851" s="754"/>
      <c r="M851" s="22"/>
      <c r="N851" s="22"/>
      <c r="O851" s="22"/>
      <c r="P851" s="22"/>
      <c r="Q851" s="22"/>
      <c r="R851" s="22"/>
      <c r="S851" s="22"/>
      <c r="T851" s="22"/>
      <c r="U851" s="22"/>
      <c r="V851" s="22"/>
      <c r="W851" s="22"/>
      <c r="X851" s="22"/>
      <c r="Y851" s="22"/>
      <c r="Z851" s="22"/>
      <c r="AA851" s="22"/>
      <c r="AB851" s="22"/>
      <c r="AC851" s="22"/>
      <c r="AD851" s="22"/>
      <c r="AE851" s="22"/>
      <c r="AF851" s="22"/>
      <c r="AG851" s="22"/>
      <c r="AH851" s="22"/>
      <c r="AJ851" s="22"/>
      <c r="AK851" s="22"/>
      <c r="AL851" s="22"/>
      <c r="AM851" s="22"/>
      <c r="AN851" s="22"/>
      <c r="AO851" s="22"/>
      <c r="AP851" s="22"/>
      <c r="AQ851" s="22"/>
      <c r="AR851" s="22"/>
      <c r="AS851" s="22"/>
      <c r="AT851" s="22"/>
      <c r="AU851" s="22"/>
      <c r="AV851" s="22"/>
      <c r="AW851" s="22"/>
      <c r="AX851" s="22"/>
      <c r="AY851" s="22"/>
      <c r="AZ851" s="22"/>
      <c r="BA851" s="22"/>
    </row>
    <row r="852">
      <c r="A852" s="22"/>
      <c r="B852" s="22"/>
      <c r="C852" s="22"/>
      <c r="D852" s="22"/>
      <c r="E852" s="22"/>
      <c r="F852" s="22"/>
      <c r="G852" s="22"/>
      <c r="H852" s="752"/>
      <c r="I852" s="22"/>
      <c r="J852" s="22"/>
      <c r="K852" s="22"/>
      <c r="L852" s="754"/>
      <c r="M852" s="22"/>
      <c r="N852" s="22"/>
      <c r="O852" s="22"/>
      <c r="P852" s="22"/>
      <c r="Q852" s="22"/>
      <c r="R852" s="22"/>
      <c r="S852" s="22"/>
      <c r="T852" s="22"/>
      <c r="U852" s="22"/>
      <c r="V852" s="22"/>
      <c r="W852" s="22"/>
      <c r="X852" s="22"/>
      <c r="Y852" s="22"/>
      <c r="Z852" s="22"/>
      <c r="AA852" s="22"/>
      <c r="AB852" s="22"/>
      <c r="AC852" s="22"/>
      <c r="AD852" s="22"/>
      <c r="AE852" s="22"/>
      <c r="AF852" s="22"/>
      <c r="AG852" s="22"/>
      <c r="AH852" s="22"/>
      <c r="AJ852" s="22"/>
      <c r="AK852" s="22"/>
      <c r="AL852" s="22"/>
      <c r="AM852" s="22"/>
      <c r="AN852" s="22"/>
      <c r="AO852" s="22"/>
      <c r="AP852" s="22"/>
      <c r="AQ852" s="22"/>
      <c r="AR852" s="22"/>
      <c r="AS852" s="22"/>
      <c r="AT852" s="22"/>
      <c r="AU852" s="22"/>
      <c r="AV852" s="22"/>
      <c r="AW852" s="22"/>
      <c r="AX852" s="22"/>
      <c r="AY852" s="22"/>
      <c r="AZ852" s="22"/>
      <c r="BA852" s="22"/>
    </row>
    <row r="853">
      <c r="A853" s="22"/>
      <c r="B853" s="22"/>
      <c r="C853" s="22"/>
      <c r="D853" s="22"/>
      <c r="E853" s="22"/>
      <c r="F853" s="22"/>
      <c r="G853" s="22"/>
      <c r="H853" s="752"/>
      <c r="I853" s="22"/>
      <c r="J853" s="22"/>
      <c r="K853" s="22"/>
      <c r="L853" s="754"/>
      <c r="M853" s="22"/>
      <c r="N853" s="22"/>
      <c r="O853" s="22"/>
      <c r="P853" s="22"/>
      <c r="Q853" s="22"/>
      <c r="R853" s="22"/>
      <c r="S853" s="22"/>
      <c r="T853" s="22"/>
      <c r="U853" s="22"/>
      <c r="V853" s="22"/>
      <c r="W853" s="22"/>
      <c r="X853" s="22"/>
      <c r="Y853" s="22"/>
      <c r="Z853" s="22"/>
      <c r="AA853" s="22"/>
      <c r="AB853" s="22"/>
      <c r="AC853" s="22"/>
      <c r="AD853" s="22"/>
      <c r="AE853" s="22"/>
      <c r="AF853" s="22"/>
      <c r="AG853" s="22"/>
      <c r="AH853" s="22"/>
      <c r="AJ853" s="22"/>
      <c r="AK853" s="22"/>
      <c r="AL853" s="22"/>
      <c r="AM853" s="22"/>
      <c r="AN853" s="22"/>
      <c r="AO853" s="22"/>
      <c r="AP853" s="22"/>
      <c r="AQ853" s="22"/>
      <c r="AR853" s="22"/>
      <c r="AS853" s="22"/>
      <c r="AT853" s="22"/>
      <c r="AU853" s="22"/>
      <c r="AV853" s="22"/>
      <c r="AW853" s="22"/>
      <c r="AX853" s="22"/>
      <c r="AY853" s="22"/>
      <c r="AZ853" s="22"/>
      <c r="BA853" s="22"/>
    </row>
    <row r="854">
      <c r="A854" s="22"/>
      <c r="B854" s="22"/>
      <c r="C854" s="22"/>
      <c r="D854" s="22"/>
      <c r="E854" s="22"/>
      <c r="F854" s="22"/>
      <c r="G854" s="22"/>
      <c r="H854" s="752"/>
      <c r="I854" s="22"/>
      <c r="J854" s="22"/>
      <c r="K854" s="22"/>
      <c r="L854" s="754"/>
      <c r="M854" s="22"/>
      <c r="N854" s="22"/>
      <c r="O854" s="22"/>
      <c r="P854" s="22"/>
      <c r="Q854" s="22"/>
      <c r="R854" s="22"/>
      <c r="S854" s="22"/>
      <c r="T854" s="22"/>
      <c r="U854" s="22"/>
      <c r="V854" s="22"/>
      <c r="W854" s="22"/>
      <c r="X854" s="22"/>
      <c r="Y854" s="22"/>
      <c r="Z854" s="22"/>
      <c r="AA854" s="22"/>
      <c r="AB854" s="22"/>
      <c r="AC854" s="22"/>
      <c r="AD854" s="22"/>
      <c r="AE854" s="22"/>
      <c r="AF854" s="22"/>
      <c r="AG854" s="22"/>
      <c r="AH854" s="22"/>
      <c r="AJ854" s="22"/>
      <c r="AK854" s="22"/>
      <c r="AL854" s="22"/>
      <c r="AM854" s="22"/>
      <c r="AN854" s="22"/>
      <c r="AO854" s="22"/>
      <c r="AP854" s="22"/>
      <c r="AQ854" s="22"/>
      <c r="AR854" s="22"/>
      <c r="AS854" s="22"/>
      <c r="AT854" s="22"/>
      <c r="AU854" s="22"/>
      <c r="AV854" s="22"/>
      <c r="AW854" s="22"/>
      <c r="AX854" s="22"/>
      <c r="AY854" s="22"/>
      <c r="AZ854" s="22"/>
      <c r="BA854" s="22"/>
    </row>
    <row r="855">
      <c r="A855" s="22"/>
      <c r="B855" s="22"/>
      <c r="C855" s="22"/>
      <c r="D855" s="22"/>
      <c r="E855" s="22"/>
      <c r="F855" s="22"/>
      <c r="G855" s="22"/>
      <c r="H855" s="752"/>
      <c r="I855" s="22"/>
      <c r="J855" s="22"/>
      <c r="K855" s="22"/>
      <c r="L855" s="754"/>
      <c r="M855" s="22"/>
      <c r="N855" s="22"/>
      <c r="O855" s="22"/>
      <c r="P855" s="22"/>
      <c r="Q855" s="22"/>
      <c r="R855" s="22"/>
      <c r="S855" s="22"/>
      <c r="T855" s="22"/>
      <c r="U855" s="22"/>
      <c r="V855" s="22"/>
      <c r="W855" s="22"/>
      <c r="X855" s="22"/>
      <c r="Y855" s="22"/>
      <c r="Z855" s="22"/>
      <c r="AA855" s="22"/>
      <c r="AB855" s="22"/>
      <c r="AC855" s="22"/>
      <c r="AD855" s="22"/>
      <c r="AE855" s="22"/>
      <c r="AF855" s="22"/>
      <c r="AG855" s="22"/>
      <c r="AH855" s="22"/>
      <c r="AJ855" s="22"/>
      <c r="AK855" s="22"/>
      <c r="AL855" s="22"/>
      <c r="AM855" s="22"/>
      <c r="AN855" s="22"/>
      <c r="AO855" s="22"/>
      <c r="AP855" s="22"/>
      <c r="AQ855" s="22"/>
      <c r="AR855" s="22"/>
      <c r="AS855" s="22"/>
      <c r="AT855" s="22"/>
      <c r="AU855" s="22"/>
      <c r="AV855" s="22"/>
      <c r="AW855" s="22"/>
      <c r="AX855" s="22"/>
      <c r="AY855" s="22"/>
      <c r="AZ855" s="22"/>
      <c r="BA855" s="22"/>
    </row>
    <row r="856">
      <c r="A856" s="22"/>
      <c r="B856" s="22"/>
      <c r="C856" s="22"/>
      <c r="D856" s="22"/>
      <c r="E856" s="22"/>
      <c r="F856" s="22"/>
      <c r="G856" s="22"/>
      <c r="H856" s="752"/>
      <c r="I856" s="22"/>
      <c r="J856" s="22"/>
      <c r="K856" s="22"/>
      <c r="L856" s="754"/>
      <c r="M856" s="22"/>
      <c r="N856" s="22"/>
      <c r="O856" s="22"/>
      <c r="P856" s="22"/>
      <c r="Q856" s="22"/>
      <c r="R856" s="22"/>
      <c r="S856" s="22"/>
      <c r="T856" s="22"/>
      <c r="U856" s="22"/>
      <c r="V856" s="22"/>
      <c r="W856" s="22"/>
      <c r="X856" s="22"/>
      <c r="Y856" s="22"/>
      <c r="Z856" s="22"/>
      <c r="AA856" s="22"/>
      <c r="AB856" s="22"/>
      <c r="AC856" s="22"/>
      <c r="AD856" s="22"/>
      <c r="AE856" s="22"/>
      <c r="AF856" s="22"/>
      <c r="AG856" s="22"/>
      <c r="AH856" s="22"/>
      <c r="AJ856" s="22"/>
      <c r="AK856" s="22"/>
      <c r="AL856" s="22"/>
      <c r="AM856" s="22"/>
      <c r="AN856" s="22"/>
      <c r="AO856" s="22"/>
      <c r="AP856" s="22"/>
      <c r="AQ856" s="22"/>
      <c r="AR856" s="22"/>
      <c r="AS856" s="22"/>
      <c r="AT856" s="22"/>
      <c r="AU856" s="22"/>
      <c r="AV856" s="22"/>
      <c r="AW856" s="22"/>
      <c r="AX856" s="22"/>
      <c r="AY856" s="22"/>
      <c r="AZ856" s="22"/>
      <c r="BA856" s="22"/>
    </row>
    <row r="857">
      <c r="A857" s="22"/>
      <c r="B857" s="22"/>
      <c r="C857" s="22"/>
      <c r="D857" s="22"/>
      <c r="E857" s="22"/>
      <c r="F857" s="22"/>
      <c r="G857" s="22"/>
      <c r="H857" s="752"/>
      <c r="I857" s="22"/>
      <c r="J857" s="22"/>
      <c r="K857" s="22"/>
      <c r="L857" s="754"/>
      <c r="M857" s="22"/>
      <c r="N857" s="22"/>
      <c r="O857" s="22"/>
      <c r="P857" s="22"/>
      <c r="Q857" s="22"/>
      <c r="R857" s="22"/>
      <c r="S857" s="22"/>
      <c r="T857" s="22"/>
      <c r="U857" s="22"/>
      <c r="V857" s="22"/>
      <c r="W857" s="22"/>
      <c r="X857" s="22"/>
      <c r="Y857" s="22"/>
      <c r="Z857" s="22"/>
      <c r="AA857" s="22"/>
      <c r="AB857" s="22"/>
      <c r="AC857" s="22"/>
      <c r="AD857" s="22"/>
      <c r="AE857" s="22"/>
      <c r="AF857" s="22"/>
      <c r="AG857" s="22"/>
      <c r="AH857" s="22"/>
      <c r="AJ857" s="22"/>
      <c r="AK857" s="22"/>
      <c r="AL857" s="22"/>
      <c r="AM857" s="22"/>
      <c r="AN857" s="22"/>
      <c r="AO857" s="22"/>
      <c r="AP857" s="22"/>
      <c r="AQ857" s="22"/>
      <c r="AR857" s="22"/>
      <c r="AS857" s="22"/>
      <c r="AT857" s="22"/>
      <c r="AU857" s="22"/>
      <c r="AV857" s="22"/>
      <c r="AW857" s="22"/>
      <c r="AX857" s="22"/>
      <c r="AY857" s="22"/>
      <c r="AZ857" s="22"/>
      <c r="BA857" s="22"/>
    </row>
    <row r="858">
      <c r="A858" s="22"/>
      <c r="B858" s="22"/>
      <c r="C858" s="22"/>
      <c r="D858" s="22"/>
      <c r="E858" s="22"/>
      <c r="F858" s="22"/>
      <c r="G858" s="22"/>
      <c r="H858" s="752"/>
      <c r="I858" s="22"/>
      <c r="J858" s="22"/>
      <c r="K858" s="22"/>
      <c r="L858" s="754"/>
      <c r="M858" s="22"/>
      <c r="N858" s="22"/>
      <c r="O858" s="22"/>
      <c r="P858" s="22"/>
      <c r="Q858" s="22"/>
      <c r="R858" s="22"/>
      <c r="S858" s="22"/>
      <c r="T858" s="22"/>
      <c r="U858" s="22"/>
      <c r="V858" s="22"/>
      <c r="W858" s="22"/>
      <c r="X858" s="22"/>
      <c r="Y858" s="22"/>
      <c r="Z858" s="22"/>
      <c r="AA858" s="22"/>
      <c r="AB858" s="22"/>
      <c r="AC858" s="22"/>
      <c r="AD858" s="22"/>
      <c r="AE858" s="22"/>
      <c r="AF858" s="22"/>
      <c r="AG858" s="22"/>
      <c r="AH858" s="22"/>
      <c r="AJ858" s="22"/>
      <c r="AK858" s="22"/>
      <c r="AL858" s="22"/>
      <c r="AM858" s="22"/>
      <c r="AN858" s="22"/>
      <c r="AO858" s="22"/>
      <c r="AP858" s="22"/>
      <c r="AQ858" s="22"/>
      <c r="AR858" s="22"/>
      <c r="AS858" s="22"/>
      <c r="AT858" s="22"/>
      <c r="AU858" s="22"/>
      <c r="AV858" s="22"/>
      <c r="AW858" s="22"/>
      <c r="AX858" s="22"/>
      <c r="AY858" s="22"/>
      <c r="AZ858" s="22"/>
      <c r="BA858" s="22"/>
    </row>
    <row r="859">
      <c r="A859" s="22"/>
      <c r="B859" s="22"/>
      <c r="C859" s="22"/>
      <c r="D859" s="22"/>
      <c r="E859" s="22"/>
      <c r="F859" s="22"/>
      <c r="G859" s="22"/>
      <c r="H859" s="752"/>
      <c r="I859" s="22"/>
      <c r="J859" s="22"/>
      <c r="K859" s="22"/>
      <c r="L859" s="754"/>
      <c r="M859" s="22"/>
      <c r="N859" s="22"/>
      <c r="O859" s="22"/>
      <c r="P859" s="22"/>
      <c r="Q859" s="22"/>
      <c r="R859" s="22"/>
      <c r="S859" s="22"/>
      <c r="T859" s="22"/>
      <c r="U859" s="22"/>
      <c r="V859" s="22"/>
      <c r="W859" s="22"/>
      <c r="X859" s="22"/>
      <c r="Y859" s="22"/>
      <c r="Z859" s="22"/>
      <c r="AA859" s="22"/>
      <c r="AB859" s="22"/>
      <c r="AC859" s="22"/>
      <c r="AD859" s="22"/>
      <c r="AE859" s="22"/>
      <c r="AF859" s="22"/>
      <c r="AG859" s="22"/>
      <c r="AH859" s="22"/>
      <c r="AJ859" s="22"/>
      <c r="AK859" s="22"/>
      <c r="AL859" s="22"/>
      <c r="AM859" s="22"/>
      <c r="AN859" s="22"/>
      <c r="AO859" s="22"/>
      <c r="AP859" s="22"/>
      <c r="AQ859" s="22"/>
      <c r="AR859" s="22"/>
      <c r="AS859" s="22"/>
      <c r="AT859" s="22"/>
      <c r="AU859" s="22"/>
      <c r="AV859" s="22"/>
      <c r="AW859" s="22"/>
      <c r="AX859" s="22"/>
      <c r="AY859" s="22"/>
      <c r="AZ859" s="22"/>
      <c r="BA859" s="22"/>
    </row>
    <row r="860">
      <c r="A860" s="22"/>
      <c r="B860" s="22"/>
      <c r="C860" s="22"/>
      <c r="D860" s="22"/>
      <c r="E860" s="22"/>
      <c r="F860" s="22"/>
      <c r="G860" s="22"/>
      <c r="H860" s="752"/>
      <c r="I860" s="22"/>
      <c r="J860" s="22"/>
      <c r="K860" s="22"/>
      <c r="L860" s="754"/>
      <c r="M860" s="22"/>
      <c r="N860" s="22"/>
      <c r="O860" s="22"/>
      <c r="P860" s="22"/>
      <c r="Q860" s="22"/>
      <c r="R860" s="22"/>
      <c r="S860" s="22"/>
      <c r="T860" s="22"/>
      <c r="U860" s="22"/>
      <c r="V860" s="22"/>
      <c r="W860" s="22"/>
      <c r="X860" s="22"/>
      <c r="Y860" s="22"/>
      <c r="Z860" s="22"/>
      <c r="AA860" s="22"/>
      <c r="AB860" s="22"/>
      <c r="AC860" s="22"/>
      <c r="AD860" s="22"/>
      <c r="AE860" s="22"/>
      <c r="AF860" s="22"/>
      <c r="AG860" s="22"/>
      <c r="AH860" s="22"/>
      <c r="AJ860" s="22"/>
      <c r="AK860" s="22"/>
      <c r="AL860" s="22"/>
      <c r="AM860" s="22"/>
      <c r="AN860" s="22"/>
      <c r="AO860" s="22"/>
      <c r="AP860" s="22"/>
      <c r="AQ860" s="22"/>
      <c r="AR860" s="22"/>
      <c r="AS860" s="22"/>
      <c r="AT860" s="22"/>
      <c r="AU860" s="22"/>
      <c r="AV860" s="22"/>
      <c r="AW860" s="22"/>
      <c r="AX860" s="22"/>
      <c r="AY860" s="22"/>
      <c r="AZ860" s="22"/>
      <c r="BA860" s="22"/>
    </row>
    <row r="861">
      <c r="A861" s="22"/>
      <c r="B861" s="22"/>
      <c r="C861" s="22"/>
      <c r="D861" s="22"/>
      <c r="E861" s="22"/>
      <c r="F861" s="22"/>
      <c r="G861" s="22"/>
      <c r="H861" s="752"/>
      <c r="I861" s="22"/>
      <c r="J861" s="22"/>
      <c r="K861" s="22"/>
      <c r="L861" s="754"/>
      <c r="M861" s="22"/>
      <c r="N861" s="22"/>
      <c r="O861" s="22"/>
      <c r="P861" s="22"/>
      <c r="Q861" s="22"/>
      <c r="R861" s="22"/>
      <c r="S861" s="22"/>
      <c r="T861" s="22"/>
      <c r="U861" s="22"/>
      <c r="V861" s="22"/>
      <c r="W861" s="22"/>
      <c r="X861" s="22"/>
      <c r="Y861" s="22"/>
      <c r="Z861" s="22"/>
      <c r="AA861" s="22"/>
      <c r="AB861" s="22"/>
      <c r="AC861" s="22"/>
      <c r="AD861" s="22"/>
      <c r="AE861" s="22"/>
      <c r="AF861" s="22"/>
      <c r="AG861" s="22"/>
      <c r="AH861" s="22"/>
      <c r="AJ861" s="22"/>
      <c r="AK861" s="22"/>
      <c r="AL861" s="22"/>
      <c r="AM861" s="22"/>
      <c r="AN861" s="22"/>
      <c r="AO861" s="22"/>
      <c r="AP861" s="22"/>
      <c r="AQ861" s="22"/>
      <c r="AR861" s="22"/>
      <c r="AS861" s="22"/>
      <c r="AT861" s="22"/>
      <c r="AU861" s="22"/>
      <c r="AV861" s="22"/>
      <c r="AW861" s="22"/>
      <c r="AX861" s="22"/>
      <c r="AY861" s="22"/>
      <c r="AZ861" s="22"/>
      <c r="BA861" s="22"/>
    </row>
    <row r="862">
      <c r="A862" s="22"/>
      <c r="B862" s="22"/>
      <c r="C862" s="22"/>
      <c r="D862" s="22"/>
      <c r="E862" s="22"/>
      <c r="F862" s="22"/>
      <c r="G862" s="22"/>
      <c r="H862" s="752"/>
      <c r="I862" s="22"/>
      <c r="J862" s="22"/>
      <c r="K862" s="22"/>
      <c r="L862" s="754"/>
      <c r="M862" s="22"/>
      <c r="N862" s="22"/>
      <c r="O862" s="22"/>
      <c r="P862" s="22"/>
      <c r="Q862" s="22"/>
      <c r="R862" s="22"/>
      <c r="S862" s="22"/>
      <c r="T862" s="22"/>
      <c r="U862" s="22"/>
      <c r="V862" s="22"/>
      <c r="W862" s="22"/>
      <c r="X862" s="22"/>
      <c r="Y862" s="22"/>
      <c r="Z862" s="22"/>
      <c r="AA862" s="22"/>
      <c r="AB862" s="22"/>
      <c r="AC862" s="22"/>
      <c r="AD862" s="22"/>
      <c r="AE862" s="22"/>
      <c r="AF862" s="22"/>
      <c r="AG862" s="22"/>
      <c r="AH862" s="22"/>
      <c r="AJ862" s="22"/>
      <c r="AK862" s="22"/>
      <c r="AL862" s="22"/>
      <c r="AM862" s="22"/>
      <c r="AN862" s="22"/>
      <c r="AO862" s="22"/>
      <c r="AP862" s="22"/>
      <c r="AQ862" s="22"/>
      <c r="AR862" s="22"/>
      <c r="AS862" s="22"/>
      <c r="AT862" s="22"/>
      <c r="AU862" s="22"/>
      <c r="AV862" s="22"/>
      <c r="AW862" s="22"/>
      <c r="AX862" s="22"/>
      <c r="AY862" s="22"/>
      <c r="AZ862" s="22"/>
      <c r="BA862" s="22"/>
    </row>
    <row r="863">
      <c r="A863" s="22"/>
      <c r="B863" s="22"/>
      <c r="C863" s="22"/>
      <c r="D863" s="22"/>
      <c r="E863" s="22"/>
      <c r="F863" s="22"/>
      <c r="G863" s="22"/>
      <c r="H863" s="752"/>
      <c r="I863" s="22"/>
      <c r="J863" s="22"/>
      <c r="K863" s="22"/>
      <c r="L863" s="754"/>
      <c r="M863" s="22"/>
      <c r="N863" s="22"/>
      <c r="O863" s="22"/>
      <c r="P863" s="22"/>
      <c r="Q863" s="22"/>
      <c r="R863" s="22"/>
      <c r="S863" s="22"/>
      <c r="T863" s="22"/>
      <c r="U863" s="22"/>
      <c r="V863" s="22"/>
      <c r="W863" s="22"/>
      <c r="X863" s="22"/>
      <c r="Y863" s="22"/>
      <c r="Z863" s="22"/>
      <c r="AA863" s="22"/>
      <c r="AB863" s="22"/>
      <c r="AC863" s="22"/>
      <c r="AD863" s="22"/>
      <c r="AE863" s="22"/>
      <c r="AF863" s="22"/>
      <c r="AG863" s="22"/>
      <c r="AH863" s="22"/>
      <c r="AJ863" s="22"/>
      <c r="AK863" s="22"/>
      <c r="AL863" s="22"/>
      <c r="AM863" s="22"/>
      <c r="AN863" s="22"/>
      <c r="AO863" s="22"/>
      <c r="AP863" s="22"/>
      <c r="AQ863" s="22"/>
      <c r="AR863" s="22"/>
      <c r="AS863" s="22"/>
      <c r="AT863" s="22"/>
      <c r="AU863" s="22"/>
      <c r="AV863" s="22"/>
      <c r="AW863" s="22"/>
      <c r="AX863" s="22"/>
      <c r="AY863" s="22"/>
      <c r="AZ863" s="22"/>
      <c r="BA863" s="22"/>
    </row>
    <row r="864">
      <c r="A864" s="22"/>
      <c r="B864" s="22"/>
      <c r="C864" s="22"/>
      <c r="D864" s="22"/>
      <c r="E864" s="22"/>
      <c r="F864" s="22"/>
      <c r="G864" s="22"/>
      <c r="H864" s="752"/>
      <c r="I864" s="22"/>
      <c r="J864" s="22"/>
      <c r="K864" s="22"/>
      <c r="L864" s="754"/>
      <c r="M864" s="22"/>
      <c r="N864" s="22"/>
      <c r="O864" s="22"/>
      <c r="P864" s="22"/>
      <c r="Q864" s="22"/>
      <c r="R864" s="22"/>
      <c r="S864" s="22"/>
      <c r="T864" s="22"/>
      <c r="U864" s="22"/>
      <c r="V864" s="22"/>
      <c r="W864" s="22"/>
      <c r="X864" s="22"/>
      <c r="Y864" s="22"/>
      <c r="Z864" s="22"/>
      <c r="AA864" s="22"/>
      <c r="AB864" s="22"/>
      <c r="AC864" s="22"/>
      <c r="AD864" s="22"/>
      <c r="AE864" s="22"/>
      <c r="AF864" s="22"/>
      <c r="AG864" s="22"/>
      <c r="AH864" s="22"/>
      <c r="AJ864" s="22"/>
      <c r="AK864" s="22"/>
      <c r="AL864" s="22"/>
      <c r="AM864" s="22"/>
      <c r="AN864" s="22"/>
      <c r="AO864" s="22"/>
      <c r="AP864" s="22"/>
      <c r="AQ864" s="22"/>
      <c r="AR864" s="22"/>
      <c r="AS864" s="22"/>
      <c r="AT864" s="22"/>
      <c r="AU864" s="22"/>
      <c r="AV864" s="22"/>
      <c r="AW864" s="22"/>
      <c r="AX864" s="22"/>
      <c r="AY864" s="22"/>
      <c r="AZ864" s="22"/>
      <c r="BA864" s="22"/>
    </row>
    <row r="865">
      <c r="A865" s="22"/>
      <c r="B865" s="22"/>
      <c r="C865" s="22"/>
      <c r="D865" s="22"/>
      <c r="E865" s="22"/>
      <c r="F865" s="22"/>
      <c r="G865" s="22"/>
      <c r="H865" s="752"/>
      <c r="I865" s="22"/>
      <c r="J865" s="22"/>
      <c r="K865" s="22"/>
      <c r="L865" s="754"/>
      <c r="M865" s="22"/>
      <c r="N865" s="22"/>
      <c r="O865" s="22"/>
      <c r="P865" s="22"/>
      <c r="Q865" s="22"/>
      <c r="R865" s="22"/>
      <c r="S865" s="22"/>
      <c r="T865" s="22"/>
      <c r="U865" s="22"/>
      <c r="V865" s="22"/>
      <c r="W865" s="22"/>
      <c r="X865" s="22"/>
      <c r="Y865" s="22"/>
      <c r="Z865" s="22"/>
      <c r="AA865" s="22"/>
      <c r="AB865" s="22"/>
      <c r="AC865" s="22"/>
      <c r="AD865" s="22"/>
      <c r="AE865" s="22"/>
      <c r="AF865" s="22"/>
      <c r="AG865" s="22"/>
      <c r="AH865" s="22"/>
      <c r="AJ865" s="22"/>
      <c r="AK865" s="22"/>
      <c r="AL865" s="22"/>
      <c r="AM865" s="22"/>
      <c r="AN865" s="22"/>
      <c r="AO865" s="22"/>
      <c r="AP865" s="22"/>
      <c r="AQ865" s="22"/>
      <c r="AR865" s="22"/>
      <c r="AS865" s="22"/>
      <c r="AT865" s="22"/>
      <c r="AU865" s="22"/>
      <c r="AV865" s="22"/>
      <c r="AW865" s="22"/>
      <c r="AX865" s="22"/>
      <c r="AY865" s="22"/>
      <c r="AZ865" s="22"/>
      <c r="BA865" s="22"/>
    </row>
    <row r="866">
      <c r="A866" s="22"/>
      <c r="B866" s="22"/>
      <c r="C866" s="22"/>
      <c r="D866" s="22"/>
      <c r="E866" s="22"/>
      <c r="F866" s="22"/>
      <c r="G866" s="22"/>
      <c r="H866" s="752"/>
      <c r="I866" s="22"/>
      <c r="J866" s="22"/>
      <c r="K866" s="22"/>
      <c r="L866" s="754"/>
      <c r="M866" s="22"/>
      <c r="N866" s="22"/>
      <c r="O866" s="22"/>
      <c r="P866" s="22"/>
      <c r="Q866" s="22"/>
      <c r="R866" s="22"/>
      <c r="S866" s="22"/>
      <c r="T866" s="22"/>
      <c r="U866" s="22"/>
      <c r="V866" s="22"/>
      <c r="W866" s="22"/>
      <c r="X866" s="22"/>
      <c r="Y866" s="22"/>
      <c r="Z866" s="22"/>
      <c r="AA866" s="22"/>
      <c r="AB866" s="22"/>
      <c r="AC866" s="22"/>
      <c r="AD866" s="22"/>
      <c r="AE866" s="22"/>
      <c r="AF866" s="22"/>
      <c r="AG866" s="22"/>
      <c r="AH866" s="22"/>
      <c r="AJ866" s="22"/>
      <c r="AK866" s="22"/>
      <c r="AL866" s="22"/>
      <c r="AM866" s="22"/>
      <c r="AN866" s="22"/>
      <c r="AO866" s="22"/>
      <c r="AP866" s="22"/>
      <c r="AQ866" s="22"/>
      <c r="AR866" s="22"/>
      <c r="AS866" s="22"/>
      <c r="AT866" s="22"/>
      <c r="AU866" s="22"/>
      <c r="AV866" s="22"/>
      <c r="AW866" s="22"/>
      <c r="AX866" s="22"/>
      <c r="AY866" s="22"/>
      <c r="AZ866" s="22"/>
      <c r="BA866" s="22"/>
    </row>
    <row r="867">
      <c r="A867" s="22"/>
      <c r="B867" s="22"/>
      <c r="C867" s="22"/>
      <c r="D867" s="22"/>
      <c r="E867" s="22"/>
      <c r="F867" s="22"/>
      <c r="G867" s="22"/>
      <c r="H867" s="752"/>
      <c r="I867" s="22"/>
      <c r="J867" s="22"/>
      <c r="K867" s="22"/>
      <c r="L867" s="754"/>
      <c r="M867" s="22"/>
      <c r="N867" s="22"/>
      <c r="O867" s="22"/>
      <c r="P867" s="22"/>
      <c r="Q867" s="22"/>
      <c r="R867" s="22"/>
      <c r="S867" s="22"/>
      <c r="T867" s="22"/>
      <c r="U867" s="22"/>
      <c r="V867" s="22"/>
      <c r="W867" s="22"/>
      <c r="X867" s="22"/>
      <c r="Y867" s="22"/>
      <c r="Z867" s="22"/>
      <c r="AA867" s="22"/>
      <c r="AB867" s="22"/>
      <c r="AC867" s="22"/>
      <c r="AD867" s="22"/>
      <c r="AE867" s="22"/>
      <c r="AF867" s="22"/>
      <c r="AG867" s="22"/>
      <c r="AH867" s="22"/>
      <c r="AJ867" s="22"/>
      <c r="AK867" s="22"/>
      <c r="AL867" s="22"/>
      <c r="AM867" s="22"/>
      <c r="AN867" s="22"/>
      <c r="AO867" s="22"/>
      <c r="AP867" s="22"/>
      <c r="AQ867" s="22"/>
      <c r="AR867" s="22"/>
      <c r="AS867" s="22"/>
      <c r="AT867" s="22"/>
      <c r="AU867" s="22"/>
      <c r="AV867" s="22"/>
      <c r="AW867" s="22"/>
      <c r="AX867" s="22"/>
      <c r="AY867" s="22"/>
      <c r="AZ867" s="22"/>
      <c r="BA867" s="22"/>
    </row>
    <row r="868">
      <c r="A868" s="22"/>
      <c r="B868" s="22"/>
      <c r="C868" s="22"/>
      <c r="D868" s="22"/>
      <c r="E868" s="22"/>
      <c r="F868" s="22"/>
      <c r="G868" s="22"/>
      <c r="H868" s="752"/>
      <c r="I868" s="22"/>
      <c r="J868" s="22"/>
      <c r="K868" s="22"/>
      <c r="L868" s="754"/>
      <c r="M868" s="22"/>
      <c r="N868" s="22"/>
      <c r="O868" s="22"/>
      <c r="P868" s="22"/>
      <c r="Q868" s="22"/>
      <c r="R868" s="22"/>
      <c r="S868" s="22"/>
      <c r="T868" s="22"/>
      <c r="U868" s="22"/>
      <c r="V868" s="22"/>
      <c r="W868" s="22"/>
      <c r="X868" s="22"/>
      <c r="Y868" s="22"/>
      <c r="Z868" s="22"/>
      <c r="AA868" s="22"/>
      <c r="AB868" s="22"/>
      <c r="AC868" s="22"/>
      <c r="AD868" s="22"/>
      <c r="AE868" s="22"/>
      <c r="AF868" s="22"/>
      <c r="AG868" s="22"/>
      <c r="AH868" s="22"/>
      <c r="AJ868" s="22"/>
      <c r="AK868" s="22"/>
      <c r="AL868" s="22"/>
      <c r="AM868" s="22"/>
      <c r="AN868" s="22"/>
      <c r="AO868" s="22"/>
      <c r="AP868" s="22"/>
      <c r="AQ868" s="22"/>
      <c r="AR868" s="22"/>
      <c r="AS868" s="22"/>
      <c r="AT868" s="22"/>
      <c r="AU868" s="22"/>
      <c r="AV868" s="22"/>
      <c r="AW868" s="22"/>
      <c r="AX868" s="22"/>
      <c r="AY868" s="22"/>
      <c r="AZ868" s="22"/>
      <c r="BA868" s="22"/>
    </row>
    <row r="869">
      <c r="A869" s="22"/>
      <c r="B869" s="22"/>
      <c r="C869" s="22"/>
      <c r="D869" s="22"/>
      <c r="E869" s="22"/>
      <c r="F869" s="22"/>
      <c r="G869" s="22"/>
      <c r="H869" s="752"/>
      <c r="I869" s="22"/>
      <c r="J869" s="22"/>
      <c r="K869" s="22"/>
      <c r="L869" s="754"/>
      <c r="M869" s="22"/>
      <c r="N869" s="22"/>
      <c r="O869" s="22"/>
      <c r="P869" s="22"/>
      <c r="Q869" s="22"/>
      <c r="R869" s="22"/>
      <c r="S869" s="22"/>
      <c r="T869" s="22"/>
      <c r="U869" s="22"/>
      <c r="V869" s="22"/>
      <c r="W869" s="22"/>
      <c r="X869" s="22"/>
      <c r="Y869" s="22"/>
      <c r="Z869" s="22"/>
      <c r="AA869" s="22"/>
      <c r="AB869" s="22"/>
      <c r="AC869" s="22"/>
      <c r="AD869" s="22"/>
      <c r="AE869" s="22"/>
      <c r="AF869" s="22"/>
      <c r="AG869" s="22"/>
      <c r="AH869" s="22"/>
      <c r="AJ869" s="22"/>
      <c r="AK869" s="22"/>
      <c r="AL869" s="22"/>
      <c r="AM869" s="22"/>
      <c r="AN869" s="22"/>
      <c r="AO869" s="22"/>
      <c r="AP869" s="22"/>
      <c r="AQ869" s="22"/>
      <c r="AR869" s="22"/>
      <c r="AS869" s="22"/>
      <c r="AT869" s="22"/>
      <c r="AU869" s="22"/>
      <c r="AV869" s="22"/>
      <c r="AW869" s="22"/>
      <c r="AX869" s="22"/>
      <c r="AY869" s="22"/>
      <c r="AZ869" s="22"/>
      <c r="BA869" s="22"/>
    </row>
    <row r="870">
      <c r="A870" s="22"/>
      <c r="B870" s="22"/>
      <c r="C870" s="22"/>
      <c r="D870" s="22"/>
      <c r="E870" s="22"/>
      <c r="F870" s="22"/>
      <c r="G870" s="22"/>
      <c r="H870" s="752"/>
      <c r="I870" s="22"/>
      <c r="J870" s="22"/>
      <c r="K870" s="22"/>
      <c r="L870" s="754"/>
      <c r="M870" s="22"/>
      <c r="N870" s="22"/>
      <c r="O870" s="22"/>
      <c r="P870" s="22"/>
      <c r="Q870" s="22"/>
      <c r="R870" s="22"/>
      <c r="S870" s="22"/>
      <c r="T870" s="22"/>
      <c r="U870" s="22"/>
      <c r="V870" s="22"/>
      <c r="W870" s="22"/>
      <c r="X870" s="22"/>
      <c r="Y870" s="22"/>
      <c r="Z870" s="22"/>
      <c r="AA870" s="22"/>
      <c r="AB870" s="22"/>
      <c r="AC870" s="22"/>
      <c r="AD870" s="22"/>
      <c r="AE870" s="22"/>
      <c r="AF870" s="22"/>
      <c r="AG870" s="22"/>
      <c r="AH870" s="22"/>
      <c r="AJ870" s="22"/>
      <c r="AK870" s="22"/>
      <c r="AL870" s="22"/>
      <c r="AM870" s="22"/>
      <c r="AN870" s="22"/>
      <c r="AO870" s="22"/>
      <c r="AP870" s="22"/>
      <c r="AQ870" s="22"/>
      <c r="AR870" s="22"/>
      <c r="AS870" s="22"/>
      <c r="AT870" s="22"/>
      <c r="AU870" s="22"/>
      <c r="AV870" s="22"/>
      <c r="AW870" s="22"/>
      <c r="AX870" s="22"/>
      <c r="AY870" s="22"/>
      <c r="AZ870" s="22"/>
      <c r="BA870" s="22"/>
    </row>
    <row r="871">
      <c r="A871" s="22"/>
      <c r="B871" s="22"/>
      <c r="C871" s="22"/>
      <c r="D871" s="22"/>
      <c r="E871" s="22"/>
      <c r="F871" s="22"/>
      <c r="G871" s="22"/>
      <c r="H871" s="752"/>
      <c r="I871" s="22"/>
      <c r="J871" s="22"/>
      <c r="K871" s="22"/>
      <c r="L871" s="754"/>
      <c r="M871" s="22"/>
      <c r="N871" s="22"/>
      <c r="O871" s="22"/>
      <c r="P871" s="22"/>
      <c r="Q871" s="22"/>
      <c r="R871" s="22"/>
      <c r="S871" s="22"/>
      <c r="T871" s="22"/>
      <c r="U871" s="22"/>
      <c r="V871" s="22"/>
      <c r="W871" s="22"/>
      <c r="X871" s="22"/>
      <c r="Y871" s="22"/>
      <c r="Z871" s="22"/>
      <c r="AA871" s="22"/>
      <c r="AB871" s="22"/>
      <c r="AC871" s="22"/>
      <c r="AD871" s="22"/>
      <c r="AE871" s="22"/>
      <c r="AF871" s="22"/>
      <c r="AG871" s="22"/>
      <c r="AH871" s="22"/>
      <c r="AJ871" s="22"/>
      <c r="AK871" s="22"/>
      <c r="AL871" s="22"/>
      <c r="AM871" s="22"/>
      <c r="AN871" s="22"/>
      <c r="AO871" s="22"/>
      <c r="AP871" s="22"/>
      <c r="AQ871" s="22"/>
      <c r="AR871" s="22"/>
      <c r="AS871" s="22"/>
      <c r="AT871" s="22"/>
      <c r="AU871" s="22"/>
      <c r="AV871" s="22"/>
      <c r="AW871" s="22"/>
      <c r="AX871" s="22"/>
      <c r="AY871" s="22"/>
      <c r="AZ871" s="22"/>
      <c r="BA871" s="22"/>
    </row>
    <row r="872">
      <c r="A872" s="22"/>
      <c r="B872" s="22"/>
      <c r="C872" s="22"/>
      <c r="D872" s="22"/>
      <c r="E872" s="22"/>
      <c r="F872" s="22"/>
      <c r="G872" s="22"/>
      <c r="H872" s="752"/>
      <c r="I872" s="22"/>
      <c r="J872" s="22"/>
      <c r="K872" s="22"/>
      <c r="L872" s="754"/>
      <c r="M872" s="22"/>
      <c r="N872" s="22"/>
      <c r="O872" s="22"/>
      <c r="P872" s="22"/>
      <c r="Q872" s="22"/>
      <c r="R872" s="22"/>
      <c r="S872" s="22"/>
      <c r="T872" s="22"/>
      <c r="U872" s="22"/>
      <c r="V872" s="22"/>
      <c r="W872" s="22"/>
      <c r="X872" s="22"/>
      <c r="Y872" s="22"/>
      <c r="Z872" s="22"/>
      <c r="AA872" s="22"/>
      <c r="AB872" s="22"/>
      <c r="AC872" s="22"/>
      <c r="AD872" s="22"/>
      <c r="AE872" s="22"/>
      <c r="AF872" s="22"/>
      <c r="AG872" s="22"/>
      <c r="AH872" s="22"/>
      <c r="AJ872" s="22"/>
      <c r="AK872" s="22"/>
      <c r="AL872" s="22"/>
      <c r="AM872" s="22"/>
      <c r="AN872" s="22"/>
      <c r="AO872" s="22"/>
      <c r="AP872" s="22"/>
      <c r="AQ872" s="22"/>
      <c r="AR872" s="22"/>
      <c r="AS872" s="22"/>
      <c r="AT872" s="22"/>
      <c r="AU872" s="22"/>
      <c r="AV872" s="22"/>
      <c r="AW872" s="22"/>
      <c r="AX872" s="22"/>
      <c r="AY872" s="22"/>
      <c r="AZ872" s="22"/>
      <c r="BA872" s="22"/>
    </row>
    <row r="873">
      <c r="A873" s="22"/>
      <c r="B873" s="22"/>
      <c r="C873" s="22"/>
      <c r="D873" s="22"/>
      <c r="E873" s="22"/>
      <c r="F873" s="22"/>
      <c r="G873" s="22"/>
      <c r="H873" s="752"/>
      <c r="I873" s="22"/>
      <c r="J873" s="22"/>
      <c r="K873" s="22"/>
      <c r="L873" s="754"/>
      <c r="M873" s="22"/>
      <c r="N873" s="22"/>
      <c r="O873" s="22"/>
      <c r="P873" s="22"/>
      <c r="Q873" s="22"/>
      <c r="R873" s="22"/>
      <c r="S873" s="22"/>
      <c r="T873" s="22"/>
      <c r="U873" s="22"/>
      <c r="V873" s="22"/>
      <c r="W873" s="22"/>
      <c r="X873" s="22"/>
      <c r="Y873" s="22"/>
      <c r="Z873" s="22"/>
      <c r="AA873" s="22"/>
      <c r="AB873" s="22"/>
      <c r="AC873" s="22"/>
      <c r="AD873" s="22"/>
      <c r="AE873" s="22"/>
      <c r="AF873" s="22"/>
      <c r="AG873" s="22"/>
      <c r="AH873" s="22"/>
      <c r="AJ873" s="22"/>
      <c r="AK873" s="22"/>
      <c r="AL873" s="22"/>
      <c r="AM873" s="22"/>
      <c r="AN873" s="22"/>
      <c r="AO873" s="22"/>
      <c r="AP873" s="22"/>
      <c r="AQ873" s="22"/>
      <c r="AR873" s="22"/>
      <c r="AS873" s="22"/>
      <c r="AT873" s="22"/>
      <c r="AU873" s="22"/>
      <c r="AV873" s="22"/>
      <c r="AW873" s="22"/>
      <c r="AX873" s="22"/>
      <c r="AY873" s="22"/>
      <c r="AZ873" s="22"/>
      <c r="BA873" s="22"/>
    </row>
    <row r="874">
      <c r="A874" s="22"/>
      <c r="B874" s="22"/>
      <c r="C874" s="22"/>
      <c r="D874" s="22"/>
      <c r="E874" s="22"/>
      <c r="F874" s="22"/>
      <c r="G874" s="22"/>
      <c r="H874" s="752"/>
      <c r="I874" s="22"/>
      <c r="J874" s="22"/>
      <c r="K874" s="22"/>
      <c r="L874" s="754"/>
      <c r="M874" s="22"/>
      <c r="N874" s="22"/>
      <c r="O874" s="22"/>
      <c r="P874" s="22"/>
      <c r="Q874" s="22"/>
      <c r="R874" s="22"/>
      <c r="S874" s="22"/>
      <c r="T874" s="22"/>
      <c r="U874" s="22"/>
      <c r="V874" s="22"/>
      <c r="W874" s="22"/>
      <c r="X874" s="22"/>
      <c r="Y874" s="22"/>
      <c r="Z874" s="22"/>
      <c r="AA874" s="22"/>
      <c r="AB874" s="22"/>
      <c r="AC874" s="22"/>
      <c r="AD874" s="22"/>
      <c r="AE874" s="22"/>
      <c r="AF874" s="22"/>
      <c r="AG874" s="22"/>
      <c r="AH874" s="22"/>
      <c r="AJ874" s="22"/>
      <c r="AK874" s="22"/>
      <c r="AL874" s="22"/>
      <c r="AM874" s="22"/>
      <c r="AN874" s="22"/>
      <c r="AO874" s="22"/>
      <c r="AP874" s="22"/>
      <c r="AQ874" s="22"/>
      <c r="AR874" s="22"/>
      <c r="AS874" s="22"/>
      <c r="AT874" s="22"/>
      <c r="AU874" s="22"/>
      <c r="AV874" s="22"/>
      <c r="AW874" s="22"/>
      <c r="AX874" s="22"/>
      <c r="AY874" s="22"/>
      <c r="AZ874" s="22"/>
      <c r="BA874" s="22"/>
    </row>
    <row r="875">
      <c r="A875" s="22"/>
      <c r="B875" s="22"/>
      <c r="C875" s="22"/>
      <c r="D875" s="22"/>
      <c r="E875" s="22"/>
      <c r="F875" s="22"/>
      <c r="G875" s="22"/>
      <c r="H875" s="752"/>
      <c r="I875" s="22"/>
      <c r="J875" s="22"/>
      <c r="K875" s="22"/>
      <c r="L875" s="754"/>
      <c r="M875" s="22"/>
      <c r="N875" s="22"/>
      <c r="O875" s="22"/>
      <c r="P875" s="22"/>
      <c r="Q875" s="22"/>
      <c r="R875" s="22"/>
      <c r="S875" s="22"/>
      <c r="T875" s="22"/>
      <c r="U875" s="22"/>
      <c r="V875" s="22"/>
      <c r="W875" s="22"/>
      <c r="X875" s="22"/>
      <c r="Y875" s="22"/>
      <c r="Z875" s="22"/>
      <c r="AA875" s="22"/>
      <c r="AB875" s="22"/>
      <c r="AC875" s="22"/>
      <c r="AD875" s="22"/>
      <c r="AE875" s="22"/>
      <c r="AF875" s="22"/>
      <c r="AG875" s="22"/>
      <c r="AH875" s="22"/>
      <c r="AJ875" s="22"/>
      <c r="AK875" s="22"/>
      <c r="AL875" s="22"/>
      <c r="AM875" s="22"/>
      <c r="AN875" s="22"/>
      <c r="AO875" s="22"/>
      <c r="AP875" s="22"/>
      <c r="AQ875" s="22"/>
      <c r="AR875" s="22"/>
      <c r="AS875" s="22"/>
      <c r="AT875" s="22"/>
      <c r="AU875" s="22"/>
      <c r="AV875" s="22"/>
      <c r="AW875" s="22"/>
      <c r="AX875" s="22"/>
      <c r="AY875" s="22"/>
      <c r="AZ875" s="22"/>
      <c r="BA875" s="22"/>
    </row>
    <row r="876">
      <c r="A876" s="22"/>
      <c r="B876" s="22"/>
      <c r="C876" s="22"/>
      <c r="D876" s="22"/>
      <c r="E876" s="22"/>
      <c r="F876" s="22"/>
      <c r="G876" s="22"/>
      <c r="H876" s="752"/>
      <c r="I876" s="22"/>
      <c r="J876" s="22"/>
      <c r="K876" s="22"/>
      <c r="L876" s="754"/>
      <c r="M876" s="22"/>
      <c r="N876" s="22"/>
      <c r="O876" s="22"/>
      <c r="P876" s="22"/>
      <c r="Q876" s="22"/>
      <c r="R876" s="22"/>
      <c r="S876" s="22"/>
      <c r="T876" s="22"/>
      <c r="U876" s="22"/>
      <c r="V876" s="22"/>
      <c r="W876" s="22"/>
      <c r="X876" s="22"/>
      <c r="Y876" s="22"/>
      <c r="Z876" s="22"/>
      <c r="AA876" s="22"/>
      <c r="AB876" s="22"/>
      <c r="AC876" s="22"/>
      <c r="AD876" s="22"/>
      <c r="AE876" s="22"/>
      <c r="AF876" s="22"/>
      <c r="AG876" s="22"/>
      <c r="AH876" s="22"/>
      <c r="AJ876" s="22"/>
      <c r="AK876" s="22"/>
      <c r="AL876" s="22"/>
      <c r="AM876" s="22"/>
      <c r="AN876" s="22"/>
      <c r="AO876" s="22"/>
      <c r="AP876" s="22"/>
      <c r="AQ876" s="22"/>
      <c r="AR876" s="22"/>
      <c r="AS876" s="22"/>
      <c r="AT876" s="22"/>
      <c r="AU876" s="22"/>
      <c r="AV876" s="22"/>
      <c r="AW876" s="22"/>
      <c r="AX876" s="22"/>
      <c r="AY876" s="22"/>
      <c r="AZ876" s="22"/>
      <c r="BA876" s="22"/>
    </row>
    <row r="877">
      <c r="A877" s="22"/>
      <c r="B877" s="22"/>
      <c r="C877" s="22"/>
      <c r="D877" s="22"/>
      <c r="E877" s="22"/>
      <c r="F877" s="22"/>
      <c r="G877" s="22"/>
      <c r="H877" s="752"/>
      <c r="I877" s="22"/>
      <c r="J877" s="22"/>
      <c r="K877" s="22"/>
      <c r="L877" s="754"/>
      <c r="M877" s="22"/>
      <c r="N877" s="22"/>
      <c r="O877" s="22"/>
      <c r="P877" s="22"/>
      <c r="Q877" s="22"/>
      <c r="R877" s="22"/>
      <c r="S877" s="22"/>
      <c r="T877" s="22"/>
      <c r="U877" s="22"/>
      <c r="V877" s="22"/>
      <c r="W877" s="22"/>
      <c r="X877" s="22"/>
      <c r="Y877" s="22"/>
      <c r="Z877" s="22"/>
      <c r="AA877" s="22"/>
      <c r="AB877" s="22"/>
      <c r="AC877" s="22"/>
      <c r="AD877" s="22"/>
      <c r="AE877" s="22"/>
      <c r="AF877" s="22"/>
      <c r="AG877" s="22"/>
      <c r="AH877" s="22"/>
      <c r="AJ877" s="22"/>
      <c r="AK877" s="22"/>
      <c r="AL877" s="22"/>
      <c r="AM877" s="22"/>
      <c r="AN877" s="22"/>
      <c r="AO877" s="22"/>
      <c r="AP877" s="22"/>
      <c r="AQ877" s="22"/>
      <c r="AR877" s="22"/>
      <c r="AS877" s="22"/>
      <c r="AT877" s="22"/>
      <c r="AU877" s="22"/>
      <c r="AV877" s="22"/>
      <c r="AW877" s="22"/>
      <c r="AX877" s="22"/>
      <c r="AY877" s="22"/>
      <c r="AZ877" s="22"/>
      <c r="BA877" s="22"/>
    </row>
    <row r="878">
      <c r="A878" s="22"/>
      <c r="B878" s="22"/>
      <c r="C878" s="22"/>
      <c r="D878" s="22"/>
      <c r="E878" s="22"/>
      <c r="F878" s="22"/>
      <c r="G878" s="22"/>
      <c r="H878" s="752"/>
      <c r="I878" s="22"/>
      <c r="J878" s="22"/>
      <c r="K878" s="22"/>
      <c r="L878" s="754"/>
      <c r="M878" s="22"/>
      <c r="N878" s="22"/>
      <c r="O878" s="22"/>
      <c r="P878" s="22"/>
      <c r="Q878" s="22"/>
      <c r="R878" s="22"/>
      <c r="S878" s="22"/>
      <c r="T878" s="22"/>
      <c r="U878" s="22"/>
      <c r="V878" s="22"/>
      <c r="W878" s="22"/>
      <c r="X878" s="22"/>
      <c r="Y878" s="22"/>
      <c r="Z878" s="22"/>
      <c r="AA878" s="22"/>
      <c r="AB878" s="22"/>
      <c r="AC878" s="22"/>
      <c r="AD878" s="22"/>
      <c r="AE878" s="22"/>
      <c r="AF878" s="22"/>
      <c r="AG878" s="22"/>
      <c r="AH878" s="22"/>
      <c r="AJ878" s="22"/>
      <c r="AK878" s="22"/>
      <c r="AL878" s="22"/>
      <c r="AM878" s="22"/>
      <c r="AN878" s="22"/>
      <c r="AO878" s="22"/>
      <c r="AP878" s="22"/>
      <c r="AQ878" s="22"/>
      <c r="AR878" s="22"/>
      <c r="AS878" s="22"/>
      <c r="AT878" s="22"/>
      <c r="AU878" s="22"/>
      <c r="AV878" s="22"/>
      <c r="AW878" s="22"/>
      <c r="AX878" s="22"/>
      <c r="AY878" s="22"/>
      <c r="AZ878" s="22"/>
      <c r="BA878" s="22"/>
    </row>
    <row r="879">
      <c r="A879" s="22"/>
      <c r="B879" s="22"/>
      <c r="C879" s="22"/>
      <c r="D879" s="22"/>
      <c r="E879" s="22"/>
      <c r="F879" s="22"/>
      <c r="G879" s="22"/>
      <c r="H879" s="752"/>
      <c r="I879" s="22"/>
      <c r="J879" s="22"/>
      <c r="K879" s="22"/>
      <c r="L879" s="754"/>
      <c r="M879" s="22"/>
      <c r="N879" s="22"/>
      <c r="O879" s="22"/>
      <c r="P879" s="22"/>
      <c r="Q879" s="22"/>
      <c r="R879" s="22"/>
      <c r="S879" s="22"/>
      <c r="T879" s="22"/>
      <c r="U879" s="22"/>
      <c r="V879" s="22"/>
      <c r="W879" s="22"/>
      <c r="X879" s="22"/>
      <c r="Y879" s="22"/>
      <c r="Z879" s="22"/>
      <c r="AA879" s="22"/>
      <c r="AB879" s="22"/>
      <c r="AC879" s="22"/>
      <c r="AD879" s="22"/>
      <c r="AE879" s="22"/>
      <c r="AF879" s="22"/>
      <c r="AG879" s="22"/>
      <c r="AH879" s="22"/>
      <c r="AJ879" s="22"/>
      <c r="AK879" s="22"/>
      <c r="AL879" s="22"/>
      <c r="AM879" s="22"/>
      <c r="AN879" s="22"/>
      <c r="AO879" s="22"/>
      <c r="AP879" s="22"/>
      <c r="AQ879" s="22"/>
      <c r="AR879" s="22"/>
      <c r="AS879" s="22"/>
      <c r="AT879" s="22"/>
      <c r="AU879" s="22"/>
      <c r="AV879" s="22"/>
      <c r="AW879" s="22"/>
      <c r="AX879" s="22"/>
      <c r="AY879" s="22"/>
      <c r="AZ879" s="22"/>
      <c r="BA879" s="22"/>
    </row>
    <row r="880">
      <c r="A880" s="22"/>
      <c r="B880" s="22"/>
      <c r="C880" s="22"/>
      <c r="D880" s="22"/>
      <c r="E880" s="22"/>
      <c r="F880" s="22"/>
      <c r="G880" s="22"/>
      <c r="H880" s="752"/>
      <c r="I880" s="22"/>
      <c r="J880" s="22"/>
      <c r="K880" s="22"/>
      <c r="L880" s="754"/>
      <c r="M880" s="22"/>
      <c r="N880" s="22"/>
      <c r="O880" s="22"/>
      <c r="P880" s="22"/>
      <c r="Q880" s="22"/>
      <c r="R880" s="22"/>
      <c r="S880" s="22"/>
      <c r="T880" s="22"/>
      <c r="U880" s="22"/>
      <c r="V880" s="22"/>
      <c r="W880" s="22"/>
      <c r="X880" s="22"/>
      <c r="Y880" s="22"/>
      <c r="Z880" s="22"/>
      <c r="AA880" s="22"/>
      <c r="AB880" s="22"/>
      <c r="AC880" s="22"/>
      <c r="AD880" s="22"/>
      <c r="AE880" s="22"/>
      <c r="AF880" s="22"/>
      <c r="AG880" s="22"/>
      <c r="AH880" s="22"/>
      <c r="AJ880" s="22"/>
      <c r="AK880" s="22"/>
      <c r="AL880" s="22"/>
      <c r="AM880" s="22"/>
      <c r="AN880" s="22"/>
      <c r="AO880" s="22"/>
      <c r="AP880" s="22"/>
      <c r="AQ880" s="22"/>
      <c r="AR880" s="22"/>
      <c r="AS880" s="22"/>
      <c r="AT880" s="22"/>
      <c r="AU880" s="22"/>
      <c r="AV880" s="22"/>
      <c r="AW880" s="22"/>
      <c r="AX880" s="22"/>
      <c r="AY880" s="22"/>
      <c r="AZ880" s="22"/>
      <c r="BA880" s="22"/>
    </row>
    <row r="881">
      <c r="A881" s="22"/>
      <c r="B881" s="22"/>
      <c r="C881" s="22"/>
      <c r="D881" s="22"/>
      <c r="E881" s="22"/>
      <c r="F881" s="22"/>
      <c r="G881" s="22"/>
      <c r="H881" s="752"/>
      <c r="I881" s="22"/>
      <c r="J881" s="22"/>
      <c r="K881" s="22"/>
      <c r="L881" s="754"/>
      <c r="M881" s="22"/>
      <c r="N881" s="22"/>
      <c r="O881" s="22"/>
      <c r="P881" s="22"/>
      <c r="Q881" s="22"/>
      <c r="R881" s="22"/>
      <c r="S881" s="22"/>
      <c r="T881" s="22"/>
      <c r="U881" s="22"/>
      <c r="V881" s="22"/>
      <c r="W881" s="22"/>
      <c r="X881" s="22"/>
      <c r="Y881" s="22"/>
      <c r="Z881" s="22"/>
      <c r="AA881" s="22"/>
      <c r="AB881" s="22"/>
      <c r="AC881" s="22"/>
      <c r="AD881" s="22"/>
      <c r="AE881" s="22"/>
      <c r="AF881" s="22"/>
      <c r="AG881" s="22"/>
      <c r="AH881" s="22"/>
      <c r="AJ881" s="22"/>
      <c r="AK881" s="22"/>
      <c r="AL881" s="22"/>
      <c r="AM881" s="22"/>
      <c r="AN881" s="22"/>
      <c r="AO881" s="22"/>
      <c r="AP881" s="22"/>
      <c r="AQ881" s="22"/>
      <c r="AR881" s="22"/>
      <c r="AS881" s="22"/>
      <c r="AT881" s="22"/>
      <c r="AU881" s="22"/>
      <c r="AV881" s="22"/>
      <c r="AW881" s="22"/>
      <c r="AX881" s="22"/>
      <c r="AY881" s="22"/>
      <c r="AZ881" s="22"/>
      <c r="BA881" s="22"/>
    </row>
    <row r="882">
      <c r="A882" s="22"/>
      <c r="B882" s="22"/>
      <c r="C882" s="22"/>
      <c r="D882" s="22"/>
      <c r="E882" s="22"/>
      <c r="F882" s="22"/>
      <c r="G882" s="22"/>
      <c r="H882" s="752"/>
      <c r="I882" s="22"/>
      <c r="J882" s="22"/>
      <c r="K882" s="22"/>
      <c r="L882" s="754"/>
      <c r="M882" s="22"/>
      <c r="N882" s="22"/>
      <c r="O882" s="22"/>
      <c r="P882" s="22"/>
      <c r="Q882" s="22"/>
      <c r="R882" s="22"/>
      <c r="S882" s="22"/>
      <c r="T882" s="22"/>
      <c r="U882" s="22"/>
      <c r="V882" s="22"/>
      <c r="W882" s="22"/>
      <c r="X882" s="22"/>
      <c r="Y882" s="22"/>
      <c r="Z882" s="22"/>
      <c r="AA882" s="22"/>
      <c r="AB882" s="22"/>
      <c r="AC882" s="22"/>
      <c r="AD882" s="22"/>
      <c r="AE882" s="22"/>
      <c r="AF882" s="22"/>
      <c r="AG882" s="22"/>
      <c r="AH882" s="22"/>
      <c r="AJ882" s="22"/>
      <c r="AK882" s="22"/>
      <c r="AL882" s="22"/>
      <c r="AM882" s="22"/>
      <c r="AN882" s="22"/>
      <c r="AO882" s="22"/>
      <c r="AP882" s="22"/>
      <c r="AQ882" s="22"/>
      <c r="AR882" s="22"/>
      <c r="AS882" s="22"/>
      <c r="AT882" s="22"/>
      <c r="AU882" s="22"/>
      <c r="AV882" s="22"/>
      <c r="AW882" s="22"/>
      <c r="AX882" s="22"/>
      <c r="AY882" s="22"/>
      <c r="AZ882" s="22"/>
      <c r="BA882" s="22"/>
    </row>
    <row r="883">
      <c r="A883" s="22"/>
      <c r="B883" s="22"/>
      <c r="C883" s="22"/>
      <c r="D883" s="22"/>
      <c r="E883" s="22"/>
      <c r="F883" s="22"/>
      <c r="G883" s="22"/>
      <c r="H883" s="752"/>
      <c r="I883" s="22"/>
      <c r="J883" s="22"/>
      <c r="K883" s="22"/>
      <c r="L883" s="754"/>
      <c r="M883" s="22"/>
      <c r="N883" s="22"/>
      <c r="O883" s="22"/>
      <c r="P883" s="22"/>
      <c r="Q883" s="22"/>
      <c r="R883" s="22"/>
      <c r="S883" s="22"/>
      <c r="T883" s="22"/>
      <c r="U883" s="22"/>
      <c r="V883" s="22"/>
      <c r="W883" s="22"/>
      <c r="X883" s="22"/>
      <c r="Y883" s="22"/>
      <c r="Z883" s="22"/>
      <c r="AA883" s="22"/>
      <c r="AB883" s="22"/>
      <c r="AC883" s="22"/>
      <c r="AD883" s="22"/>
      <c r="AE883" s="22"/>
      <c r="AF883" s="22"/>
      <c r="AG883" s="22"/>
      <c r="AH883" s="22"/>
      <c r="AJ883" s="22"/>
      <c r="AK883" s="22"/>
      <c r="AL883" s="22"/>
      <c r="AM883" s="22"/>
      <c r="AN883" s="22"/>
      <c r="AO883" s="22"/>
      <c r="AP883" s="22"/>
      <c r="AQ883" s="22"/>
      <c r="AR883" s="22"/>
      <c r="AS883" s="22"/>
      <c r="AT883" s="22"/>
      <c r="AU883" s="22"/>
      <c r="AV883" s="22"/>
      <c r="AW883" s="22"/>
      <c r="AX883" s="22"/>
      <c r="AY883" s="22"/>
      <c r="AZ883" s="22"/>
      <c r="BA883" s="22"/>
    </row>
    <row r="884">
      <c r="A884" s="22"/>
      <c r="B884" s="22"/>
      <c r="C884" s="22"/>
      <c r="D884" s="22"/>
      <c r="E884" s="22"/>
      <c r="F884" s="22"/>
      <c r="G884" s="22"/>
      <c r="H884" s="752"/>
      <c r="I884" s="22"/>
      <c r="J884" s="22"/>
      <c r="K884" s="22"/>
      <c r="L884" s="754"/>
      <c r="M884" s="22"/>
      <c r="N884" s="22"/>
      <c r="O884" s="22"/>
      <c r="P884" s="22"/>
      <c r="Q884" s="22"/>
      <c r="R884" s="22"/>
      <c r="S884" s="22"/>
      <c r="T884" s="22"/>
      <c r="U884" s="22"/>
      <c r="V884" s="22"/>
      <c r="W884" s="22"/>
      <c r="X884" s="22"/>
      <c r="Y884" s="22"/>
      <c r="Z884" s="22"/>
      <c r="AA884" s="22"/>
      <c r="AB884" s="22"/>
      <c r="AC884" s="22"/>
      <c r="AD884" s="22"/>
      <c r="AE884" s="22"/>
      <c r="AF884" s="22"/>
      <c r="AG884" s="22"/>
      <c r="AH884" s="22"/>
      <c r="AJ884" s="22"/>
      <c r="AK884" s="22"/>
      <c r="AL884" s="22"/>
      <c r="AM884" s="22"/>
      <c r="AN884" s="22"/>
      <c r="AO884" s="22"/>
      <c r="AP884" s="22"/>
      <c r="AQ884" s="22"/>
      <c r="AR884" s="22"/>
      <c r="AS884" s="22"/>
      <c r="AT884" s="22"/>
      <c r="AU884" s="22"/>
      <c r="AV884" s="22"/>
      <c r="AW884" s="22"/>
      <c r="AX884" s="22"/>
      <c r="AY884" s="22"/>
      <c r="AZ884" s="22"/>
      <c r="BA884" s="22"/>
    </row>
    <row r="885">
      <c r="A885" s="22"/>
      <c r="B885" s="22"/>
      <c r="C885" s="22"/>
      <c r="D885" s="22"/>
      <c r="E885" s="22"/>
      <c r="F885" s="22"/>
      <c r="G885" s="22"/>
      <c r="H885" s="752"/>
      <c r="I885" s="22"/>
      <c r="J885" s="22"/>
      <c r="K885" s="22"/>
      <c r="L885" s="754"/>
      <c r="M885" s="22"/>
      <c r="N885" s="22"/>
      <c r="O885" s="22"/>
      <c r="P885" s="22"/>
      <c r="Q885" s="22"/>
      <c r="R885" s="22"/>
      <c r="S885" s="22"/>
      <c r="T885" s="22"/>
      <c r="U885" s="22"/>
      <c r="V885" s="22"/>
      <c r="W885" s="22"/>
      <c r="X885" s="22"/>
      <c r="Y885" s="22"/>
      <c r="Z885" s="22"/>
      <c r="AA885" s="22"/>
      <c r="AB885" s="22"/>
      <c r="AC885" s="22"/>
      <c r="AD885" s="22"/>
      <c r="AE885" s="22"/>
      <c r="AF885" s="22"/>
      <c r="AG885" s="22"/>
      <c r="AH885" s="22"/>
      <c r="AJ885" s="22"/>
      <c r="AK885" s="22"/>
      <c r="AL885" s="22"/>
      <c r="AM885" s="22"/>
      <c r="AN885" s="22"/>
      <c r="AO885" s="22"/>
      <c r="AP885" s="22"/>
      <c r="AQ885" s="22"/>
      <c r="AR885" s="22"/>
      <c r="AS885" s="22"/>
      <c r="AT885" s="22"/>
      <c r="AU885" s="22"/>
      <c r="AV885" s="22"/>
      <c r="AW885" s="22"/>
      <c r="AX885" s="22"/>
      <c r="AY885" s="22"/>
      <c r="AZ885" s="22"/>
      <c r="BA885" s="22"/>
    </row>
    <row r="886">
      <c r="A886" s="22"/>
      <c r="B886" s="22"/>
      <c r="C886" s="22"/>
      <c r="D886" s="22"/>
      <c r="E886" s="22"/>
      <c r="F886" s="22"/>
      <c r="G886" s="22"/>
      <c r="H886" s="752"/>
      <c r="I886" s="22"/>
      <c r="J886" s="22"/>
      <c r="K886" s="22"/>
      <c r="L886" s="754"/>
      <c r="M886" s="22"/>
      <c r="N886" s="22"/>
      <c r="O886" s="22"/>
      <c r="P886" s="22"/>
      <c r="Q886" s="22"/>
      <c r="R886" s="22"/>
      <c r="S886" s="22"/>
      <c r="T886" s="22"/>
      <c r="U886" s="22"/>
      <c r="V886" s="22"/>
      <c r="W886" s="22"/>
      <c r="X886" s="22"/>
      <c r="Y886" s="22"/>
      <c r="Z886" s="22"/>
      <c r="AA886" s="22"/>
      <c r="AB886" s="22"/>
      <c r="AC886" s="22"/>
      <c r="AD886" s="22"/>
      <c r="AE886" s="22"/>
      <c r="AF886" s="22"/>
      <c r="AG886" s="22"/>
      <c r="AH886" s="22"/>
      <c r="AJ886" s="22"/>
      <c r="AK886" s="22"/>
      <c r="AL886" s="22"/>
      <c r="AM886" s="22"/>
      <c r="AN886" s="22"/>
      <c r="AO886" s="22"/>
      <c r="AP886" s="22"/>
      <c r="AQ886" s="22"/>
      <c r="AR886" s="22"/>
      <c r="AS886" s="22"/>
      <c r="AT886" s="22"/>
      <c r="AU886" s="22"/>
      <c r="AV886" s="22"/>
      <c r="AW886" s="22"/>
      <c r="AX886" s="22"/>
      <c r="AY886" s="22"/>
      <c r="AZ886" s="22"/>
      <c r="BA886" s="22"/>
    </row>
    <row r="887">
      <c r="A887" s="22"/>
      <c r="B887" s="22"/>
      <c r="C887" s="22"/>
      <c r="D887" s="22"/>
      <c r="E887" s="22"/>
      <c r="F887" s="22"/>
      <c r="G887" s="22"/>
      <c r="H887" s="752"/>
      <c r="I887" s="22"/>
      <c r="J887" s="22"/>
      <c r="K887" s="22"/>
      <c r="L887" s="754"/>
      <c r="M887" s="22"/>
      <c r="N887" s="22"/>
      <c r="O887" s="22"/>
      <c r="P887" s="22"/>
      <c r="Q887" s="22"/>
      <c r="R887" s="22"/>
      <c r="S887" s="22"/>
      <c r="T887" s="22"/>
      <c r="U887" s="22"/>
      <c r="V887" s="22"/>
      <c r="W887" s="22"/>
      <c r="X887" s="22"/>
      <c r="Y887" s="22"/>
      <c r="Z887" s="22"/>
      <c r="AA887" s="22"/>
      <c r="AB887" s="22"/>
      <c r="AC887" s="22"/>
      <c r="AD887" s="22"/>
      <c r="AE887" s="22"/>
      <c r="AF887" s="22"/>
      <c r="AG887" s="22"/>
      <c r="AH887" s="22"/>
      <c r="AJ887" s="22"/>
      <c r="AK887" s="22"/>
      <c r="AL887" s="22"/>
      <c r="AM887" s="22"/>
      <c r="AN887" s="22"/>
      <c r="AO887" s="22"/>
      <c r="AP887" s="22"/>
      <c r="AQ887" s="22"/>
      <c r="AR887" s="22"/>
      <c r="AS887" s="22"/>
      <c r="AT887" s="22"/>
      <c r="AU887" s="22"/>
      <c r="AV887" s="22"/>
      <c r="AW887" s="22"/>
      <c r="AX887" s="22"/>
      <c r="AY887" s="22"/>
      <c r="AZ887" s="22"/>
      <c r="BA887" s="22"/>
    </row>
    <row r="888">
      <c r="A888" s="22"/>
      <c r="B888" s="22"/>
      <c r="C888" s="22"/>
      <c r="D888" s="22"/>
      <c r="E888" s="22"/>
      <c r="F888" s="22"/>
      <c r="G888" s="22"/>
      <c r="H888" s="752"/>
      <c r="I888" s="22"/>
      <c r="J888" s="22"/>
      <c r="K888" s="22"/>
      <c r="L888" s="754"/>
      <c r="M888" s="22"/>
      <c r="N888" s="22"/>
      <c r="O888" s="22"/>
      <c r="P888" s="22"/>
      <c r="Q888" s="22"/>
      <c r="R888" s="22"/>
      <c r="S888" s="22"/>
      <c r="T888" s="22"/>
      <c r="U888" s="22"/>
      <c r="V888" s="22"/>
      <c r="W888" s="22"/>
      <c r="X888" s="22"/>
      <c r="Y888" s="22"/>
      <c r="Z888" s="22"/>
      <c r="AA888" s="22"/>
      <c r="AB888" s="22"/>
      <c r="AC888" s="22"/>
      <c r="AD888" s="22"/>
      <c r="AE888" s="22"/>
      <c r="AF888" s="22"/>
      <c r="AG888" s="22"/>
      <c r="AH888" s="22"/>
      <c r="AJ888" s="22"/>
      <c r="AK888" s="22"/>
      <c r="AL888" s="22"/>
      <c r="AM888" s="22"/>
      <c r="AN888" s="22"/>
      <c r="AO888" s="22"/>
      <c r="AP888" s="22"/>
      <c r="AQ888" s="22"/>
      <c r="AR888" s="22"/>
      <c r="AS888" s="22"/>
      <c r="AT888" s="22"/>
      <c r="AU888" s="22"/>
      <c r="AV888" s="22"/>
      <c r="AW888" s="22"/>
      <c r="AX888" s="22"/>
      <c r="AY888" s="22"/>
      <c r="AZ888" s="22"/>
      <c r="BA888" s="22"/>
    </row>
    <row r="889">
      <c r="A889" s="22"/>
      <c r="B889" s="22"/>
      <c r="C889" s="22"/>
      <c r="D889" s="22"/>
      <c r="E889" s="22"/>
      <c r="F889" s="22"/>
      <c r="G889" s="22"/>
      <c r="H889" s="752"/>
      <c r="I889" s="22"/>
      <c r="J889" s="22"/>
      <c r="K889" s="22"/>
      <c r="L889" s="754"/>
      <c r="M889" s="22"/>
      <c r="N889" s="22"/>
      <c r="O889" s="22"/>
      <c r="P889" s="22"/>
      <c r="Q889" s="22"/>
      <c r="R889" s="22"/>
      <c r="S889" s="22"/>
      <c r="T889" s="22"/>
      <c r="U889" s="22"/>
      <c r="V889" s="22"/>
      <c r="W889" s="22"/>
      <c r="X889" s="22"/>
      <c r="Y889" s="22"/>
      <c r="Z889" s="22"/>
      <c r="AA889" s="22"/>
      <c r="AB889" s="22"/>
      <c r="AC889" s="22"/>
      <c r="AD889" s="22"/>
      <c r="AE889" s="22"/>
      <c r="AF889" s="22"/>
      <c r="AG889" s="22"/>
      <c r="AH889" s="22"/>
      <c r="AJ889" s="22"/>
      <c r="AK889" s="22"/>
      <c r="AL889" s="22"/>
      <c r="AM889" s="22"/>
      <c r="AN889" s="22"/>
      <c r="AO889" s="22"/>
      <c r="AP889" s="22"/>
      <c r="AQ889" s="22"/>
      <c r="AR889" s="22"/>
      <c r="AS889" s="22"/>
      <c r="AT889" s="22"/>
      <c r="AU889" s="22"/>
      <c r="AV889" s="22"/>
      <c r="AW889" s="22"/>
      <c r="AX889" s="22"/>
      <c r="AY889" s="22"/>
      <c r="AZ889" s="22"/>
      <c r="BA889" s="22"/>
    </row>
    <row r="890">
      <c r="A890" s="22"/>
      <c r="B890" s="22"/>
      <c r="C890" s="22"/>
      <c r="D890" s="22"/>
      <c r="E890" s="22"/>
      <c r="F890" s="22"/>
      <c r="G890" s="22"/>
      <c r="H890" s="752"/>
      <c r="I890" s="22"/>
      <c r="J890" s="22"/>
      <c r="K890" s="22"/>
      <c r="L890" s="754"/>
      <c r="M890" s="22"/>
      <c r="N890" s="22"/>
      <c r="O890" s="22"/>
      <c r="P890" s="22"/>
      <c r="Q890" s="22"/>
      <c r="R890" s="22"/>
      <c r="S890" s="22"/>
      <c r="T890" s="22"/>
      <c r="U890" s="22"/>
      <c r="V890" s="22"/>
      <c r="W890" s="22"/>
      <c r="X890" s="22"/>
      <c r="Y890" s="22"/>
      <c r="Z890" s="22"/>
      <c r="AA890" s="22"/>
      <c r="AB890" s="22"/>
      <c r="AC890" s="22"/>
      <c r="AD890" s="22"/>
      <c r="AE890" s="22"/>
      <c r="AF890" s="22"/>
      <c r="AG890" s="22"/>
      <c r="AH890" s="22"/>
      <c r="AJ890" s="22"/>
      <c r="AK890" s="22"/>
      <c r="AL890" s="22"/>
      <c r="AM890" s="22"/>
      <c r="AN890" s="22"/>
      <c r="AO890" s="22"/>
      <c r="AP890" s="22"/>
      <c r="AQ890" s="22"/>
      <c r="AR890" s="22"/>
      <c r="AS890" s="22"/>
      <c r="AT890" s="22"/>
      <c r="AU890" s="22"/>
      <c r="AV890" s="22"/>
      <c r="AW890" s="22"/>
      <c r="AX890" s="22"/>
      <c r="AY890" s="22"/>
      <c r="AZ890" s="22"/>
      <c r="BA890" s="22"/>
    </row>
    <row r="891">
      <c r="A891" s="22"/>
      <c r="B891" s="22"/>
      <c r="C891" s="22"/>
      <c r="D891" s="22"/>
      <c r="E891" s="22"/>
      <c r="F891" s="22"/>
      <c r="G891" s="22"/>
      <c r="H891" s="752"/>
      <c r="I891" s="22"/>
      <c r="J891" s="22"/>
      <c r="K891" s="22"/>
      <c r="L891" s="754"/>
      <c r="M891" s="22"/>
      <c r="N891" s="22"/>
      <c r="O891" s="22"/>
      <c r="P891" s="22"/>
      <c r="Q891" s="22"/>
      <c r="R891" s="22"/>
      <c r="S891" s="22"/>
      <c r="T891" s="22"/>
      <c r="U891" s="22"/>
      <c r="V891" s="22"/>
      <c r="W891" s="22"/>
      <c r="X891" s="22"/>
      <c r="Y891" s="22"/>
      <c r="Z891" s="22"/>
      <c r="AA891" s="22"/>
      <c r="AB891" s="22"/>
      <c r="AC891" s="22"/>
      <c r="AD891" s="22"/>
      <c r="AE891" s="22"/>
      <c r="AF891" s="22"/>
      <c r="AG891" s="22"/>
      <c r="AH891" s="22"/>
      <c r="AJ891" s="22"/>
      <c r="AK891" s="22"/>
      <c r="AL891" s="22"/>
      <c r="AM891" s="22"/>
      <c r="AN891" s="22"/>
      <c r="AO891" s="22"/>
      <c r="AP891" s="22"/>
      <c r="AQ891" s="22"/>
      <c r="AR891" s="22"/>
      <c r="AS891" s="22"/>
      <c r="AT891" s="22"/>
      <c r="AU891" s="22"/>
      <c r="AV891" s="22"/>
      <c r="AW891" s="22"/>
      <c r="AX891" s="22"/>
      <c r="AY891" s="22"/>
      <c r="AZ891" s="22"/>
      <c r="BA891" s="22"/>
    </row>
    <row r="892">
      <c r="A892" s="22"/>
      <c r="B892" s="22"/>
      <c r="C892" s="22"/>
      <c r="D892" s="22"/>
      <c r="E892" s="22"/>
      <c r="F892" s="22"/>
      <c r="G892" s="22"/>
      <c r="H892" s="752"/>
      <c r="I892" s="22"/>
      <c r="J892" s="22"/>
      <c r="K892" s="22"/>
      <c r="L892" s="754"/>
      <c r="M892" s="22"/>
      <c r="N892" s="22"/>
      <c r="O892" s="22"/>
      <c r="P892" s="22"/>
      <c r="Q892" s="22"/>
      <c r="R892" s="22"/>
      <c r="S892" s="22"/>
      <c r="T892" s="22"/>
      <c r="U892" s="22"/>
      <c r="V892" s="22"/>
      <c r="W892" s="22"/>
      <c r="X892" s="22"/>
      <c r="Y892" s="22"/>
      <c r="Z892" s="22"/>
      <c r="AA892" s="22"/>
      <c r="AB892" s="22"/>
      <c r="AC892" s="22"/>
      <c r="AD892" s="22"/>
      <c r="AE892" s="22"/>
      <c r="AF892" s="22"/>
      <c r="AG892" s="22"/>
      <c r="AH892" s="22"/>
      <c r="AJ892" s="22"/>
      <c r="AK892" s="22"/>
      <c r="AL892" s="22"/>
      <c r="AM892" s="22"/>
      <c r="AN892" s="22"/>
      <c r="AO892" s="22"/>
      <c r="AP892" s="22"/>
      <c r="AQ892" s="22"/>
      <c r="AR892" s="22"/>
      <c r="AS892" s="22"/>
      <c r="AT892" s="22"/>
      <c r="AU892" s="22"/>
      <c r="AV892" s="22"/>
      <c r="AW892" s="22"/>
      <c r="AX892" s="22"/>
      <c r="AY892" s="22"/>
      <c r="AZ892" s="22"/>
      <c r="BA892" s="22"/>
    </row>
    <row r="893">
      <c r="A893" s="22"/>
      <c r="B893" s="22"/>
      <c r="C893" s="22"/>
      <c r="D893" s="22"/>
      <c r="E893" s="22"/>
      <c r="F893" s="22"/>
      <c r="G893" s="22"/>
      <c r="H893" s="752"/>
      <c r="I893" s="22"/>
      <c r="J893" s="22"/>
      <c r="K893" s="22"/>
      <c r="L893" s="754"/>
      <c r="M893" s="22"/>
      <c r="N893" s="22"/>
      <c r="O893" s="22"/>
      <c r="P893" s="22"/>
      <c r="Q893" s="22"/>
      <c r="R893" s="22"/>
      <c r="S893" s="22"/>
      <c r="T893" s="22"/>
      <c r="U893" s="22"/>
      <c r="V893" s="22"/>
      <c r="W893" s="22"/>
      <c r="X893" s="22"/>
      <c r="Y893" s="22"/>
      <c r="Z893" s="22"/>
      <c r="AA893" s="22"/>
      <c r="AB893" s="22"/>
      <c r="AC893" s="22"/>
      <c r="AD893" s="22"/>
      <c r="AE893" s="22"/>
      <c r="AF893" s="22"/>
      <c r="AG893" s="22"/>
      <c r="AH893" s="22"/>
      <c r="AJ893" s="22"/>
      <c r="AK893" s="22"/>
      <c r="AL893" s="22"/>
      <c r="AM893" s="22"/>
      <c r="AN893" s="22"/>
      <c r="AO893" s="22"/>
      <c r="AP893" s="22"/>
      <c r="AQ893" s="22"/>
      <c r="AR893" s="22"/>
      <c r="AS893" s="22"/>
      <c r="AT893" s="22"/>
      <c r="AU893" s="22"/>
      <c r="AV893" s="22"/>
      <c r="AW893" s="22"/>
      <c r="AX893" s="22"/>
      <c r="AY893" s="22"/>
      <c r="AZ893" s="22"/>
      <c r="BA893" s="22"/>
    </row>
    <row r="894">
      <c r="A894" s="22"/>
      <c r="B894" s="22"/>
      <c r="C894" s="22"/>
      <c r="D894" s="22"/>
      <c r="E894" s="22"/>
      <c r="F894" s="22"/>
      <c r="G894" s="22"/>
      <c r="H894" s="752"/>
      <c r="I894" s="22"/>
      <c r="J894" s="22"/>
      <c r="K894" s="22"/>
      <c r="L894" s="754"/>
      <c r="M894" s="22"/>
      <c r="N894" s="22"/>
      <c r="O894" s="22"/>
      <c r="P894" s="22"/>
      <c r="Q894" s="22"/>
      <c r="R894" s="22"/>
      <c r="S894" s="22"/>
      <c r="T894" s="22"/>
      <c r="U894" s="22"/>
      <c r="V894" s="22"/>
      <c r="W894" s="22"/>
      <c r="X894" s="22"/>
      <c r="Y894" s="22"/>
      <c r="Z894" s="22"/>
      <c r="AA894" s="22"/>
      <c r="AB894" s="22"/>
      <c r="AC894" s="22"/>
      <c r="AD894" s="22"/>
      <c r="AE894" s="22"/>
      <c r="AF894" s="22"/>
      <c r="AG894" s="22"/>
      <c r="AH894" s="22"/>
      <c r="AJ894" s="22"/>
      <c r="AK894" s="22"/>
      <c r="AL894" s="22"/>
      <c r="AM894" s="22"/>
      <c r="AN894" s="22"/>
      <c r="AO894" s="22"/>
      <c r="AP894" s="22"/>
      <c r="AQ894" s="22"/>
      <c r="AR894" s="22"/>
      <c r="AS894" s="22"/>
      <c r="AT894" s="22"/>
      <c r="AU894" s="22"/>
      <c r="AV894" s="22"/>
      <c r="AW894" s="22"/>
      <c r="AX894" s="22"/>
      <c r="AY894" s="22"/>
      <c r="AZ894" s="22"/>
      <c r="BA894" s="22"/>
    </row>
    <row r="895">
      <c r="A895" s="22"/>
      <c r="B895" s="22"/>
      <c r="C895" s="22"/>
      <c r="D895" s="22"/>
      <c r="E895" s="22"/>
      <c r="F895" s="22"/>
      <c r="G895" s="22"/>
      <c r="H895" s="752"/>
      <c r="I895" s="22"/>
      <c r="J895" s="22"/>
      <c r="K895" s="22"/>
      <c r="L895" s="754"/>
      <c r="M895" s="22"/>
      <c r="N895" s="22"/>
      <c r="O895" s="22"/>
      <c r="P895" s="22"/>
      <c r="Q895" s="22"/>
      <c r="R895" s="22"/>
      <c r="S895" s="22"/>
      <c r="T895" s="22"/>
      <c r="U895" s="22"/>
      <c r="V895" s="22"/>
      <c r="W895" s="22"/>
      <c r="X895" s="22"/>
      <c r="Y895" s="22"/>
      <c r="Z895" s="22"/>
      <c r="AA895" s="22"/>
      <c r="AB895" s="22"/>
      <c r="AC895" s="22"/>
      <c r="AD895" s="22"/>
      <c r="AE895" s="22"/>
      <c r="AF895" s="22"/>
      <c r="AG895" s="22"/>
      <c r="AH895" s="22"/>
      <c r="AJ895" s="22"/>
      <c r="AK895" s="22"/>
      <c r="AL895" s="22"/>
      <c r="AM895" s="22"/>
      <c r="AN895" s="22"/>
      <c r="AO895" s="22"/>
      <c r="AP895" s="22"/>
      <c r="AQ895" s="22"/>
      <c r="AR895" s="22"/>
      <c r="AS895" s="22"/>
      <c r="AT895" s="22"/>
      <c r="AU895" s="22"/>
      <c r="AV895" s="22"/>
      <c r="AW895" s="22"/>
      <c r="AX895" s="22"/>
      <c r="AY895" s="22"/>
      <c r="AZ895" s="22"/>
      <c r="BA895" s="22"/>
    </row>
    <row r="896">
      <c r="A896" s="22"/>
      <c r="B896" s="22"/>
      <c r="C896" s="22"/>
      <c r="D896" s="22"/>
      <c r="E896" s="22"/>
      <c r="F896" s="22"/>
      <c r="G896" s="22"/>
      <c r="H896" s="752"/>
      <c r="I896" s="22"/>
      <c r="J896" s="22"/>
      <c r="K896" s="22"/>
      <c r="L896" s="754"/>
      <c r="M896" s="22"/>
      <c r="N896" s="22"/>
      <c r="O896" s="22"/>
      <c r="P896" s="22"/>
      <c r="Q896" s="22"/>
      <c r="R896" s="22"/>
      <c r="S896" s="22"/>
      <c r="T896" s="22"/>
      <c r="U896" s="22"/>
      <c r="V896" s="22"/>
      <c r="W896" s="22"/>
      <c r="X896" s="22"/>
      <c r="Y896" s="22"/>
      <c r="Z896" s="22"/>
      <c r="AA896" s="22"/>
      <c r="AB896" s="22"/>
      <c r="AC896" s="22"/>
      <c r="AD896" s="22"/>
      <c r="AE896" s="22"/>
      <c r="AF896" s="22"/>
      <c r="AG896" s="22"/>
      <c r="AH896" s="22"/>
      <c r="AJ896" s="22"/>
      <c r="AK896" s="22"/>
      <c r="AL896" s="22"/>
      <c r="AM896" s="22"/>
      <c r="AN896" s="22"/>
      <c r="AO896" s="22"/>
      <c r="AP896" s="22"/>
      <c r="AQ896" s="22"/>
      <c r="AR896" s="22"/>
      <c r="AS896" s="22"/>
      <c r="AT896" s="22"/>
      <c r="AU896" s="22"/>
      <c r="AV896" s="22"/>
      <c r="AW896" s="22"/>
      <c r="AX896" s="22"/>
      <c r="AY896" s="22"/>
      <c r="AZ896" s="22"/>
      <c r="BA896" s="22"/>
    </row>
    <row r="897">
      <c r="A897" s="22"/>
      <c r="B897" s="22"/>
      <c r="C897" s="22"/>
      <c r="D897" s="22"/>
      <c r="E897" s="22"/>
      <c r="F897" s="22"/>
      <c r="G897" s="22"/>
      <c r="H897" s="752"/>
      <c r="I897" s="22"/>
      <c r="J897" s="22"/>
      <c r="K897" s="22"/>
      <c r="L897" s="754"/>
      <c r="M897" s="22"/>
      <c r="N897" s="22"/>
      <c r="O897" s="22"/>
      <c r="P897" s="22"/>
      <c r="Q897" s="22"/>
      <c r="R897" s="22"/>
      <c r="S897" s="22"/>
      <c r="T897" s="22"/>
      <c r="U897" s="22"/>
      <c r="V897" s="22"/>
      <c r="W897" s="22"/>
      <c r="X897" s="22"/>
      <c r="Y897" s="22"/>
      <c r="Z897" s="22"/>
      <c r="AA897" s="22"/>
      <c r="AB897" s="22"/>
      <c r="AC897" s="22"/>
      <c r="AD897" s="22"/>
      <c r="AE897" s="22"/>
      <c r="AF897" s="22"/>
      <c r="AG897" s="22"/>
      <c r="AH897" s="22"/>
      <c r="AJ897" s="22"/>
      <c r="AK897" s="22"/>
      <c r="AL897" s="22"/>
      <c r="AM897" s="22"/>
      <c r="AN897" s="22"/>
      <c r="AO897" s="22"/>
      <c r="AP897" s="22"/>
      <c r="AQ897" s="22"/>
      <c r="AR897" s="22"/>
      <c r="AS897" s="22"/>
      <c r="AT897" s="22"/>
      <c r="AU897" s="22"/>
      <c r="AV897" s="22"/>
      <c r="AW897" s="22"/>
      <c r="AX897" s="22"/>
      <c r="AY897" s="22"/>
      <c r="AZ897" s="22"/>
      <c r="BA897" s="22"/>
    </row>
    <row r="898">
      <c r="A898" s="22"/>
      <c r="B898" s="22"/>
      <c r="C898" s="22"/>
      <c r="D898" s="22"/>
      <c r="E898" s="22"/>
      <c r="F898" s="22"/>
      <c r="G898" s="22"/>
      <c r="H898" s="752"/>
      <c r="I898" s="22"/>
      <c r="J898" s="22"/>
      <c r="K898" s="22"/>
      <c r="L898" s="754"/>
      <c r="M898" s="22"/>
      <c r="N898" s="22"/>
      <c r="O898" s="22"/>
      <c r="P898" s="22"/>
      <c r="Q898" s="22"/>
      <c r="R898" s="22"/>
      <c r="S898" s="22"/>
      <c r="T898" s="22"/>
      <c r="U898" s="22"/>
      <c r="V898" s="22"/>
      <c r="W898" s="22"/>
      <c r="X898" s="22"/>
      <c r="Y898" s="22"/>
      <c r="Z898" s="22"/>
      <c r="AA898" s="22"/>
      <c r="AB898" s="22"/>
      <c r="AC898" s="22"/>
      <c r="AD898" s="22"/>
      <c r="AE898" s="22"/>
      <c r="AF898" s="22"/>
      <c r="AG898" s="22"/>
      <c r="AH898" s="22"/>
      <c r="AJ898" s="22"/>
      <c r="AK898" s="22"/>
      <c r="AL898" s="22"/>
      <c r="AM898" s="22"/>
      <c r="AN898" s="22"/>
      <c r="AO898" s="22"/>
      <c r="AP898" s="22"/>
      <c r="AQ898" s="22"/>
      <c r="AR898" s="22"/>
      <c r="AS898" s="22"/>
      <c r="AT898" s="22"/>
      <c r="AU898" s="22"/>
      <c r="AV898" s="22"/>
      <c r="AW898" s="22"/>
      <c r="AX898" s="22"/>
      <c r="AY898" s="22"/>
      <c r="AZ898" s="22"/>
      <c r="BA898" s="22"/>
    </row>
    <row r="899">
      <c r="A899" s="22"/>
      <c r="B899" s="22"/>
      <c r="C899" s="22"/>
      <c r="D899" s="22"/>
      <c r="E899" s="22"/>
      <c r="F899" s="22"/>
      <c r="G899" s="22"/>
      <c r="H899" s="752"/>
      <c r="I899" s="22"/>
      <c r="J899" s="22"/>
      <c r="K899" s="22"/>
      <c r="L899" s="754"/>
      <c r="M899" s="22"/>
      <c r="N899" s="22"/>
      <c r="O899" s="22"/>
      <c r="P899" s="22"/>
      <c r="Q899" s="22"/>
      <c r="R899" s="22"/>
      <c r="S899" s="22"/>
      <c r="T899" s="22"/>
      <c r="U899" s="22"/>
      <c r="V899" s="22"/>
      <c r="W899" s="22"/>
      <c r="X899" s="22"/>
      <c r="Y899" s="22"/>
      <c r="Z899" s="22"/>
      <c r="AA899" s="22"/>
      <c r="AB899" s="22"/>
      <c r="AC899" s="22"/>
      <c r="AD899" s="22"/>
      <c r="AE899" s="22"/>
      <c r="AF899" s="22"/>
      <c r="AG899" s="22"/>
      <c r="AH899" s="22"/>
      <c r="AJ899" s="22"/>
      <c r="AK899" s="22"/>
      <c r="AL899" s="22"/>
      <c r="AM899" s="22"/>
      <c r="AN899" s="22"/>
      <c r="AO899" s="22"/>
      <c r="AP899" s="22"/>
      <c r="AQ899" s="22"/>
      <c r="AR899" s="22"/>
      <c r="AS899" s="22"/>
      <c r="AT899" s="22"/>
      <c r="AU899" s="22"/>
      <c r="AV899" s="22"/>
      <c r="AW899" s="22"/>
      <c r="AX899" s="22"/>
      <c r="AY899" s="22"/>
      <c r="AZ899" s="22"/>
      <c r="BA899" s="22"/>
    </row>
    <row r="900">
      <c r="A900" s="22"/>
      <c r="B900" s="22"/>
      <c r="C900" s="22"/>
      <c r="D900" s="22"/>
      <c r="E900" s="22"/>
      <c r="F900" s="22"/>
      <c r="G900" s="22"/>
      <c r="H900" s="752"/>
      <c r="I900" s="22"/>
      <c r="J900" s="22"/>
      <c r="K900" s="22"/>
      <c r="L900" s="754"/>
      <c r="M900" s="22"/>
      <c r="N900" s="22"/>
      <c r="O900" s="22"/>
      <c r="P900" s="22"/>
      <c r="Q900" s="22"/>
      <c r="R900" s="22"/>
      <c r="S900" s="22"/>
      <c r="T900" s="22"/>
      <c r="U900" s="22"/>
      <c r="V900" s="22"/>
      <c r="W900" s="22"/>
      <c r="X900" s="22"/>
      <c r="Y900" s="22"/>
      <c r="Z900" s="22"/>
      <c r="AA900" s="22"/>
      <c r="AB900" s="22"/>
      <c r="AC900" s="22"/>
      <c r="AD900" s="22"/>
      <c r="AE900" s="22"/>
      <c r="AF900" s="22"/>
      <c r="AG900" s="22"/>
      <c r="AH900" s="22"/>
      <c r="AJ900" s="22"/>
      <c r="AK900" s="22"/>
      <c r="AL900" s="22"/>
      <c r="AM900" s="22"/>
      <c r="AN900" s="22"/>
      <c r="AO900" s="22"/>
      <c r="AP900" s="22"/>
      <c r="AQ900" s="22"/>
      <c r="AR900" s="22"/>
      <c r="AS900" s="22"/>
      <c r="AT900" s="22"/>
      <c r="AU900" s="22"/>
      <c r="AV900" s="22"/>
      <c r="AW900" s="22"/>
      <c r="AX900" s="22"/>
      <c r="AY900" s="22"/>
      <c r="AZ900" s="22"/>
      <c r="BA900" s="22"/>
    </row>
    <row r="901">
      <c r="A901" s="22"/>
      <c r="B901" s="22"/>
      <c r="C901" s="22"/>
      <c r="D901" s="22"/>
      <c r="E901" s="22"/>
      <c r="F901" s="22"/>
      <c r="G901" s="22"/>
      <c r="H901" s="752"/>
      <c r="I901" s="22"/>
      <c r="J901" s="22"/>
      <c r="K901" s="22"/>
      <c r="L901" s="754"/>
      <c r="M901" s="22"/>
      <c r="N901" s="22"/>
      <c r="O901" s="22"/>
      <c r="P901" s="22"/>
      <c r="Q901" s="22"/>
      <c r="R901" s="22"/>
      <c r="S901" s="22"/>
      <c r="T901" s="22"/>
      <c r="U901" s="22"/>
      <c r="V901" s="22"/>
      <c r="W901" s="22"/>
      <c r="X901" s="22"/>
      <c r="Y901" s="22"/>
      <c r="Z901" s="22"/>
      <c r="AA901" s="22"/>
      <c r="AB901" s="22"/>
      <c r="AC901" s="22"/>
      <c r="AD901" s="22"/>
      <c r="AE901" s="22"/>
      <c r="AF901" s="22"/>
      <c r="AG901" s="22"/>
      <c r="AH901" s="22"/>
      <c r="AJ901" s="22"/>
      <c r="AK901" s="22"/>
      <c r="AL901" s="22"/>
      <c r="AM901" s="22"/>
      <c r="AN901" s="22"/>
      <c r="AO901" s="22"/>
      <c r="AP901" s="22"/>
      <c r="AQ901" s="22"/>
      <c r="AR901" s="22"/>
      <c r="AS901" s="22"/>
      <c r="AT901" s="22"/>
      <c r="AU901" s="22"/>
      <c r="AV901" s="22"/>
      <c r="AW901" s="22"/>
      <c r="AX901" s="22"/>
      <c r="AY901" s="22"/>
      <c r="AZ901" s="22"/>
      <c r="BA901" s="22"/>
    </row>
    <row r="902">
      <c r="A902" s="22"/>
      <c r="B902" s="22"/>
      <c r="C902" s="22"/>
      <c r="D902" s="22"/>
      <c r="E902" s="22"/>
      <c r="F902" s="22"/>
      <c r="G902" s="22"/>
      <c r="H902" s="752"/>
      <c r="I902" s="22"/>
      <c r="J902" s="22"/>
      <c r="K902" s="22"/>
      <c r="L902" s="754"/>
      <c r="M902" s="22"/>
      <c r="N902" s="22"/>
      <c r="O902" s="22"/>
      <c r="P902" s="22"/>
      <c r="Q902" s="22"/>
      <c r="R902" s="22"/>
      <c r="S902" s="22"/>
      <c r="T902" s="22"/>
      <c r="U902" s="22"/>
      <c r="V902" s="22"/>
      <c r="W902" s="22"/>
      <c r="X902" s="22"/>
      <c r="Y902" s="22"/>
      <c r="Z902" s="22"/>
      <c r="AA902" s="22"/>
      <c r="AB902" s="22"/>
      <c r="AC902" s="22"/>
      <c r="AD902" s="22"/>
      <c r="AE902" s="22"/>
      <c r="AF902" s="22"/>
      <c r="AG902" s="22"/>
      <c r="AH902" s="22"/>
      <c r="AJ902" s="22"/>
      <c r="AK902" s="22"/>
      <c r="AL902" s="22"/>
      <c r="AM902" s="22"/>
      <c r="AN902" s="22"/>
      <c r="AO902" s="22"/>
      <c r="AP902" s="22"/>
      <c r="AQ902" s="22"/>
      <c r="AR902" s="22"/>
      <c r="AS902" s="22"/>
      <c r="AT902" s="22"/>
      <c r="AU902" s="22"/>
      <c r="AV902" s="22"/>
      <c r="AW902" s="22"/>
      <c r="AX902" s="22"/>
      <c r="AY902" s="22"/>
      <c r="AZ902" s="22"/>
      <c r="BA902" s="22"/>
    </row>
    <row r="903">
      <c r="A903" s="22"/>
      <c r="B903" s="22"/>
      <c r="C903" s="22"/>
      <c r="D903" s="22"/>
      <c r="E903" s="22"/>
      <c r="F903" s="22"/>
      <c r="G903" s="22"/>
      <c r="H903" s="752"/>
      <c r="I903" s="22"/>
      <c r="J903" s="22"/>
      <c r="K903" s="22"/>
      <c r="L903" s="754"/>
      <c r="M903" s="22"/>
      <c r="N903" s="22"/>
      <c r="O903" s="22"/>
      <c r="P903" s="22"/>
      <c r="Q903" s="22"/>
      <c r="R903" s="22"/>
      <c r="S903" s="22"/>
      <c r="T903" s="22"/>
      <c r="U903" s="22"/>
      <c r="V903" s="22"/>
      <c r="W903" s="22"/>
      <c r="X903" s="22"/>
      <c r="Y903" s="22"/>
      <c r="Z903" s="22"/>
      <c r="AA903" s="22"/>
      <c r="AB903" s="22"/>
      <c r="AC903" s="22"/>
      <c r="AD903" s="22"/>
      <c r="AE903" s="22"/>
      <c r="AF903" s="22"/>
      <c r="AG903" s="22"/>
      <c r="AH903" s="22"/>
      <c r="AJ903" s="22"/>
      <c r="AK903" s="22"/>
      <c r="AL903" s="22"/>
      <c r="AM903" s="22"/>
      <c r="AN903" s="22"/>
      <c r="AO903" s="22"/>
      <c r="AP903" s="22"/>
      <c r="AQ903" s="22"/>
      <c r="AR903" s="22"/>
      <c r="AS903" s="22"/>
      <c r="AT903" s="22"/>
      <c r="AU903" s="22"/>
      <c r="AV903" s="22"/>
      <c r="AW903" s="22"/>
      <c r="AX903" s="22"/>
      <c r="AY903" s="22"/>
      <c r="AZ903" s="22"/>
      <c r="BA903" s="22"/>
    </row>
    <row r="904">
      <c r="A904" s="22"/>
      <c r="B904" s="22"/>
      <c r="C904" s="22"/>
      <c r="D904" s="22"/>
      <c r="E904" s="22"/>
      <c r="F904" s="22"/>
      <c r="G904" s="22"/>
      <c r="H904" s="752"/>
      <c r="I904" s="22"/>
      <c r="J904" s="22"/>
      <c r="K904" s="22"/>
      <c r="L904" s="754"/>
      <c r="M904" s="22"/>
      <c r="N904" s="22"/>
      <c r="O904" s="22"/>
      <c r="P904" s="22"/>
      <c r="Q904" s="22"/>
      <c r="R904" s="22"/>
      <c r="S904" s="22"/>
      <c r="T904" s="22"/>
      <c r="U904" s="22"/>
      <c r="V904" s="22"/>
      <c r="W904" s="22"/>
      <c r="X904" s="22"/>
      <c r="Y904" s="22"/>
      <c r="Z904" s="22"/>
      <c r="AA904" s="22"/>
      <c r="AB904" s="22"/>
      <c r="AC904" s="22"/>
      <c r="AD904" s="22"/>
      <c r="AE904" s="22"/>
      <c r="AF904" s="22"/>
      <c r="AG904" s="22"/>
      <c r="AH904" s="22"/>
      <c r="AJ904" s="22"/>
      <c r="AK904" s="22"/>
      <c r="AL904" s="22"/>
      <c r="AM904" s="22"/>
      <c r="AN904" s="22"/>
      <c r="AO904" s="22"/>
      <c r="AP904" s="22"/>
      <c r="AQ904" s="22"/>
      <c r="AR904" s="22"/>
      <c r="AS904" s="22"/>
      <c r="AT904" s="22"/>
      <c r="AU904" s="22"/>
      <c r="AV904" s="22"/>
      <c r="AW904" s="22"/>
      <c r="AX904" s="22"/>
      <c r="AY904" s="22"/>
      <c r="AZ904" s="22"/>
      <c r="BA904" s="22"/>
    </row>
    <row r="905">
      <c r="A905" s="22"/>
      <c r="B905" s="22"/>
      <c r="C905" s="22"/>
      <c r="D905" s="22"/>
      <c r="E905" s="22"/>
      <c r="F905" s="22"/>
      <c r="G905" s="22"/>
      <c r="H905" s="752"/>
      <c r="I905" s="22"/>
      <c r="J905" s="22"/>
      <c r="K905" s="22"/>
      <c r="L905" s="754"/>
      <c r="M905" s="22"/>
      <c r="N905" s="22"/>
      <c r="O905" s="22"/>
      <c r="P905" s="22"/>
      <c r="Q905" s="22"/>
      <c r="R905" s="22"/>
      <c r="S905" s="22"/>
      <c r="T905" s="22"/>
      <c r="U905" s="22"/>
      <c r="V905" s="22"/>
      <c r="W905" s="22"/>
      <c r="X905" s="22"/>
      <c r="Y905" s="22"/>
      <c r="Z905" s="22"/>
      <c r="AA905" s="22"/>
      <c r="AB905" s="22"/>
      <c r="AC905" s="22"/>
      <c r="AD905" s="22"/>
      <c r="AE905" s="22"/>
      <c r="AF905" s="22"/>
      <c r="AG905" s="22"/>
      <c r="AH905" s="22"/>
      <c r="AJ905" s="22"/>
      <c r="AK905" s="22"/>
      <c r="AL905" s="22"/>
      <c r="AM905" s="22"/>
      <c r="AN905" s="22"/>
      <c r="AO905" s="22"/>
      <c r="AP905" s="22"/>
      <c r="AQ905" s="22"/>
      <c r="AR905" s="22"/>
      <c r="AS905" s="22"/>
      <c r="AT905" s="22"/>
      <c r="AU905" s="22"/>
      <c r="AV905" s="22"/>
      <c r="AW905" s="22"/>
      <c r="AX905" s="22"/>
      <c r="AY905" s="22"/>
      <c r="AZ905" s="22"/>
      <c r="BA905" s="22"/>
    </row>
    <row r="906">
      <c r="A906" s="22"/>
      <c r="B906" s="22"/>
      <c r="C906" s="22"/>
      <c r="D906" s="22"/>
      <c r="E906" s="22"/>
      <c r="F906" s="22"/>
      <c r="G906" s="22"/>
      <c r="H906" s="752"/>
      <c r="I906" s="22"/>
      <c r="J906" s="22"/>
      <c r="K906" s="22"/>
      <c r="L906" s="754"/>
      <c r="M906" s="22"/>
      <c r="N906" s="22"/>
      <c r="O906" s="22"/>
      <c r="P906" s="22"/>
      <c r="Q906" s="22"/>
      <c r="R906" s="22"/>
      <c r="S906" s="22"/>
      <c r="T906" s="22"/>
      <c r="U906" s="22"/>
      <c r="V906" s="22"/>
      <c r="W906" s="22"/>
      <c r="X906" s="22"/>
      <c r="Y906" s="22"/>
      <c r="Z906" s="22"/>
      <c r="AA906" s="22"/>
      <c r="AB906" s="22"/>
      <c r="AC906" s="22"/>
      <c r="AD906" s="22"/>
      <c r="AE906" s="22"/>
      <c r="AF906" s="22"/>
      <c r="AG906" s="22"/>
      <c r="AH906" s="22"/>
      <c r="AJ906" s="22"/>
      <c r="AK906" s="22"/>
      <c r="AL906" s="22"/>
      <c r="AM906" s="22"/>
      <c r="AN906" s="22"/>
      <c r="AO906" s="22"/>
      <c r="AP906" s="22"/>
      <c r="AQ906" s="22"/>
      <c r="AR906" s="22"/>
      <c r="AS906" s="22"/>
      <c r="AT906" s="22"/>
      <c r="AU906" s="22"/>
      <c r="AV906" s="22"/>
      <c r="AW906" s="22"/>
      <c r="AX906" s="22"/>
      <c r="AY906" s="22"/>
      <c r="AZ906" s="22"/>
      <c r="BA906" s="22"/>
    </row>
    <row r="907">
      <c r="A907" s="22"/>
      <c r="B907" s="22"/>
      <c r="C907" s="22"/>
      <c r="D907" s="22"/>
      <c r="E907" s="22"/>
      <c r="F907" s="22"/>
      <c r="G907" s="22"/>
      <c r="H907" s="752"/>
      <c r="I907" s="22"/>
      <c r="J907" s="22"/>
      <c r="K907" s="22"/>
      <c r="L907" s="754"/>
      <c r="M907" s="22"/>
      <c r="N907" s="22"/>
      <c r="O907" s="22"/>
      <c r="P907" s="22"/>
      <c r="Q907" s="22"/>
      <c r="R907" s="22"/>
      <c r="S907" s="22"/>
      <c r="T907" s="22"/>
      <c r="U907" s="22"/>
      <c r="V907" s="22"/>
      <c r="W907" s="22"/>
      <c r="X907" s="22"/>
      <c r="Y907" s="22"/>
      <c r="Z907" s="22"/>
      <c r="AA907" s="22"/>
      <c r="AB907" s="22"/>
      <c r="AC907" s="22"/>
      <c r="AD907" s="22"/>
      <c r="AE907" s="22"/>
      <c r="AF907" s="22"/>
      <c r="AG907" s="22"/>
      <c r="AH907" s="22"/>
      <c r="AJ907" s="22"/>
      <c r="AK907" s="22"/>
      <c r="AL907" s="22"/>
      <c r="AM907" s="22"/>
      <c r="AN907" s="22"/>
      <c r="AO907" s="22"/>
      <c r="AP907" s="22"/>
      <c r="AQ907" s="22"/>
      <c r="AR907" s="22"/>
      <c r="AS907" s="22"/>
      <c r="AT907" s="22"/>
      <c r="AU907" s="22"/>
      <c r="AV907" s="22"/>
      <c r="AW907" s="22"/>
      <c r="AX907" s="22"/>
      <c r="AY907" s="22"/>
      <c r="AZ907" s="22"/>
      <c r="BA907" s="22"/>
    </row>
    <row r="908">
      <c r="A908" s="22"/>
      <c r="B908" s="22"/>
      <c r="C908" s="22"/>
      <c r="D908" s="22"/>
      <c r="E908" s="22"/>
      <c r="F908" s="22"/>
      <c r="G908" s="22"/>
      <c r="H908" s="752"/>
      <c r="I908" s="22"/>
      <c r="J908" s="22"/>
      <c r="K908" s="22"/>
      <c r="L908" s="754"/>
      <c r="M908" s="22"/>
      <c r="N908" s="22"/>
      <c r="O908" s="22"/>
      <c r="P908" s="22"/>
      <c r="Q908" s="22"/>
      <c r="R908" s="22"/>
      <c r="S908" s="22"/>
      <c r="T908" s="22"/>
      <c r="U908" s="22"/>
      <c r="V908" s="22"/>
      <c r="W908" s="22"/>
      <c r="X908" s="22"/>
      <c r="Y908" s="22"/>
      <c r="Z908" s="22"/>
      <c r="AA908" s="22"/>
      <c r="AB908" s="22"/>
      <c r="AC908" s="22"/>
      <c r="AD908" s="22"/>
      <c r="AE908" s="22"/>
      <c r="AF908" s="22"/>
      <c r="AG908" s="22"/>
      <c r="AH908" s="22"/>
      <c r="AJ908" s="22"/>
      <c r="AK908" s="22"/>
      <c r="AL908" s="22"/>
      <c r="AM908" s="22"/>
      <c r="AN908" s="22"/>
      <c r="AO908" s="22"/>
      <c r="AP908" s="22"/>
      <c r="AQ908" s="22"/>
      <c r="AR908" s="22"/>
      <c r="AS908" s="22"/>
      <c r="AT908" s="22"/>
      <c r="AU908" s="22"/>
      <c r="AV908" s="22"/>
      <c r="AW908" s="22"/>
      <c r="AX908" s="22"/>
      <c r="AY908" s="22"/>
      <c r="AZ908" s="22"/>
      <c r="BA908" s="22"/>
    </row>
    <row r="909">
      <c r="A909" s="22"/>
      <c r="B909" s="22"/>
      <c r="C909" s="22"/>
      <c r="D909" s="22"/>
      <c r="E909" s="22"/>
      <c r="F909" s="22"/>
      <c r="G909" s="22"/>
      <c r="H909" s="752"/>
      <c r="I909" s="22"/>
      <c r="J909" s="22"/>
      <c r="K909" s="22"/>
      <c r="L909" s="754"/>
      <c r="M909" s="22"/>
      <c r="N909" s="22"/>
      <c r="O909" s="22"/>
      <c r="P909" s="22"/>
      <c r="Q909" s="22"/>
      <c r="R909" s="22"/>
      <c r="S909" s="22"/>
      <c r="T909" s="22"/>
      <c r="U909" s="22"/>
      <c r="V909" s="22"/>
      <c r="W909" s="22"/>
      <c r="X909" s="22"/>
      <c r="Y909" s="22"/>
      <c r="Z909" s="22"/>
      <c r="AA909" s="22"/>
      <c r="AB909" s="22"/>
      <c r="AC909" s="22"/>
      <c r="AD909" s="22"/>
      <c r="AE909" s="22"/>
      <c r="AF909" s="22"/>
      <c r="AG909" s="22"/>
      <c r="AH909" s="22"/>
      <c r="AJ909" s="22"/>
      <c r="AK909" s="22"/>
      <c r="AL909" s="22"/>
      <c r="AM909" s="22"/>
      <c r="AN909" s="22"/>
      <c r="AO909" s="22"/>
      <c r="AP909" s="22"/>
      <c r="AQ909" s="22"/>
      <c r="AR909" s="22"/>
      <c r="AS909" s="22"/>
      <c r="AT909" s="22"/>
      <c r="AU909" s="22"/>
      <c r="AV909" s="22"/>
      <c r="AW909" s="22"/>
      <c r="AX909" s="22"/>
      <c r="AY909" s="22"/>
      <c r="AZ909" s="22"/>
      <c r="BA909" s="22"/>
    </row>
    <row r="910">
      <c r="A910" s="22"/>
      <c r="B910" s="22"/>
      <c r="C910" s="22"/>
      <c r="D910" s="22"/>
      <c r="E910" s="22"/>
      <c r="F910" s="22"/>
      <c r="G910" s="22"/>
      <c r="H910" s="752"/>
      <c r="I910" s="22"/>
      <c r="J910" s="22"/>
      <c r="K910" s="22"/>
      <c r="L910" s="754"/>
      <c r="M910" s="22"/>
      <c r="N910" s="22"/>
      <c r="O910" s="22"/>
      <c r="P910" s="22"/>
      <c r="Q910" s="22"/>
      <c r="R910" s="22"/>
      <c r="S910" s="22"/>
      <c r="T910" s="22"/>
      <c r="U910" s="22"/>
      <c r="V910" s="22"/>
      <c r="W910" s="22"/>
      <c r="X910" s="22"/>
      <c r="Y910" s="22"/>
      <c r="Z910" s="22"/>
      <c r="AA910" s="22"/>
      <c r="AB910" s="22"/>
      <c r="AC910" s="22"/>
      <c r="AD910" s="22"/>
      <c r="AE910" s="22"/>
      <c r="AF910" s="22"/>
      <c r="AG910" s="22"/>
      <c r="AH910" s="22"/>
      <c r="AJ910" s="22"/>
      <c r="AK910" s="22"/>
      <c r="AL910" s="22"/>
      <c r="AM910" s="22"/>
      <c r="AN910" s="22"/>
      <c r="AO910" s="22"/>
      <c r="AP910" s="22"/>
      <c r="AQ910" s="22"/>
      <c r="AR910" s="22"/>
      <c r="AS910" s="22"/>
      <c r="AT910" s="22"/>
      <c r="AU910" s="22"/>
      <c r="AV910" s="22"/>
      <c r="AW910" s="22"/>
      <c r="AX910" s="22"/>
      <c r="AY910" s="22"/>
      <c r="AZ910" s="22"/>
      <c r="BA910" s="22"/>
    </row>
    <row r="911">
      <c r="A911" s="22"/>
      <c r="B911" s="22"/>
      <c r="C911" s="22"/>
      <c r="D911" s="22"/>
      <c r="E911" s="22"/>
      <c r="F911" s="22"/>
      <c r="G911" s="22"/>
      <c r="H911" s="752"/>
      <c r="I911" s="22"/>
      <c r="J911" s="22"/>
      <c r="K911" s="22"/>
      <c r="L911" s="754"/>
      <c r="M911" s="22"/>
      <c r="N911" s="22"/>
      <c r="O911" s="22"/>
      <c r="P911" s="22"/>
      <c r="Q911" s="22"/>
      <c r="R911" s="22"/>
      <c r="S911" s="22"/>
      <c r="T911" s="22"/>
      <c r="U911" s="22"/>
      <c r="V911" s="22"/>
      <c r="W911" s="22"/>
      <c r="X911" s="22"/>
      <c r="Y911" s="22"/>
      <c r="Z911" s="22"/>
      <c r="AA911" s="22"/>
      <c r="AB911" s="22"/>
      <c r="AC911" s="22"/>
      <c r="AD911" s="22"/>
      <c r="AE911" s="22"/>
      <c r="AF911" s="22"/>
      <c r="AG911" s="22"/>
      <c r="AH911" s="22"/>
      <c r="AJ911" s="22"/>
      <c r="AK911" s="22"/>
      <c r="AL911" s="22"/>
      <c r="AM911" s="22"/>
      <c r="AN911" s="22"/>
      <c r="AO911" s="22"/>
      <c r="AP911" s="22"/>
      <c r="AQ911" s="22"/>
      <c r="AR911" s="22"/>
      <c r="AS911" s="22"/>
      <c r="AT911" s="22"/>
      <c r="AU911" s="22"/>
      <c r="AV911" s="22"/>
      <c r="AW911" s="22"/>
      <c r="AX911" s="22"/>
      <c r="AY911" s="22"/>
      <c r="AZ911" s="22"/>
      <c r="BA911" s="22"/>
    </row>
    <row r="912">
      <c r="A912" s="22"/>
      <c r="B912" s="22"/>
      <c r="C912" s="22"/>
      <c r="D912" s="22"/>
      <c r="E912" s="22"/>
      <c r="F912" s="22"/>
      <c r="G912" s="22"/>
      <c r="H912" s="752"/>
      <c r="I912" s="22"/>
      <c r="J912" s="22"/>
      <c r="K912" s="22"/>
      <c r="L912" s="754"/>
      <c r="M912" s="22"/>
      <c r="N912" s="22"/>
      <c r="O912" s="22"/>
      <c r="P912" s="22"/>
      <c r="Q912" s="22"/>
      <c r="R912" s="22"/>
      <c r="S912" s="22"/>
      <c r="T912" s="22"/>
      <c r="U912" s="22"/>
      <c r="V912" s="22"/>
      <c r="W912" s="22"/>
      <c r="X912" s="22"/>
      <c r="Y912" s="22"/>
      <c r="Z912" s="22"/>
      <c r="AA912" s="22"/>
      <c r="AB912" s="22"/>
      <c r="AC912" s="22"/>
      <c r="AD912" s="22"/>
      <c r="AE912" s="22"/>
      <c r="AF912" s="22"/>
      <c r="AG912" s="22"/>
      <c r="AH912" s="22"/>
      <c r="AJ912" s="22"/>
      <c r="AK912" s="22"/>
      <c r="AL912" s="22"/>
      <c r="AM912" s="22"/>
      <c r="AN912" s="22"/>
      <c r="AO912" s="22"/>
      <c r="AP912" s="22"/>
      <c r="AQ912" s="22"/>
      <c r="AR912" s="22"/>
      <c r="AS912" s="22"/>
      <c r="AT912" s="22"/>
      <c r="AU912" s="22"/>
      <c r="AV912" s="22"/>
      <c r="AW912" s="22"/>
      <c r="AX912" s="22"/>
      <c r="AY912" s="22"/>
      <c r="AZ912" s="22"/>
      <c r="BA912" s="22"/>
    </row>
    <row r="913">
      <c r="A913" s="22"/>
      <c r="B913" s="22"/>
      <c r="C913" s="22"/>
      <c r="D913" s="22"/>
      <c r="E913" s="22"/>
      <c r="F913" s="22"/>
      <c r="G913" s="22"/>
      <c r="H913" s="752"/>
      <c r="I913" s="22"/>
      <c r="J913" s="22"/>
      <c r="K913" s="22"/>
      <c r="L913" s="754"/>
      <c r="M913" s="22"/>
      <c r="N913" s="22"/>
      <c r="O913" s="22"/>
      <c r="P913" s="22"/>
      <c r="Q913" s="22"/>
      <c r="R913" s="22"/>
      <c r="S913" s="22"/>
      <c r="T913" s="22"/>
      <c r="U913" s="22"/>
      <c r="V913" s="22"/>
      <c r="W913" s="22"/>
      <c r="X913" s="22"/>
      <c r="Y913" s="22"/>
      <c r="Z913" s="22"/>
      <c r="AA913" s="22"/>
      <c r="AB913" s="22"/>
      <c r="AC913" s="22"/>
      <c r="AD913" s="22"/>
      <c r="AE913" s="22"/>
      <c r="AF913" s="22"/>
      <c r="AG913" s="22"/>
      <c r="AH913" s="22"/>
      <c r="AJ913" s="22"/>
      <c r="AK913" s="22"/>
      <c r="AL913" s="22"/>
      <c r="AM913" s="22"/>
      <c r="AN913" s="22"/>
      <c r="AO913" s="22"/>
      <c r="AP913" s="22"/>
      <c r="AQ913" s="22"/>
      <c r="AR913" s="22"/>
      <c r="AS913" s="22"/>
      <c r="AT913" s="22"/>
      <c r="AU913" s="22"/>
      <c r="AV913" s="22"/>
      <c r="AW913" s="22"/>
      <c r="AX913" s="22"/>
      <c r="AY913" s="22"/>
      <c r="AZ913" s="22"/>
      <c r="BA913" s="22"/>
    </row>
    <row r="914">
      <c r="A914" s="22"/>
      <c r="B914" s="22"/>
      <c r="C914" s="22"/>
      <c r="D914" s="22"/>
      <c r="E914" s="22"/>
      <c r="F914" s="22"/>
      <c r="G914" s="22"/>
      <c r="H914" s="752"/>
      <c r="I914" s="22"/>
      <c r="J914" s="22"/>
      <c r="K914" s="22"/>
      <c r="L914" s="754"/>
      <c r="M914" s="22"/>
      <c r="N914" s="22"/>
      <c r="O914" s="22"/>
      <c r="P914" s="22"/>
      <c r="Q914" s="22"/>
      <c r="R914" s="22"/>
      <c r="S914" s="22"/>
      <c r="T914" s="22"/>
      <c r="U914" s="22"/>
      <c r="V914" s="22"/>
      <c r="W914" s="22"/>
      <c r="X914" s="22"/>
      <c r="Y914" s="22"/>
      <c r="Z914" s="22"/>
      <c r="AA914" s="22"/>
      <c r="AB914" s="22"/>
      <c r="AC914" s="22"/>
      <c r="AD914" s="22"/>
      <c r="AE914" s="22"/>
      <c r="AF914" s="22"/>
      <c r="AG914" s="22"/>
      <c r="AH914" s="22"/>
      <c r="AJ914" s="22"/>
      <c r="AK914" s="22"/>
      <c r="AL914" s="22"/>
      <c r="AM914" s="22"/>
      <c r="AN914" s="22"/>
      <c r="AO914" s="22"/>
      <c r="AP914" s="22"/>
      <c r="AQ914" s="22"/>
      <c r="AR914" s="22"/>
      <c r="AS914" s="22"/>
      <c r="AT914" s="22"/>
      <c r="AU914" s="22"/>
      <c r="AV914" s="22"/>
      <c r="AW914" s="22"/>
      <c r="AX914" s="22"/>
      <c r="AY914" s="22"/>
      <c r="AZ914" s="22"/>
      <c r="BA914" s="22"/>
    </row>
    <row r="915">
      <c r="A915" s="22"/>
      <c r="B915" s="22"/>
      <c r="C915" s="22"/>
      <c r="D915" s="22"/>
      <c r="E915" s="22"/>
      <c r="F915" s="22"/>
      <c r="G915" s="22"/>
      <c r="H915" s="752"/>
      <c r="I915" s="22"/>
      <c r="J915" s="22"/>
      <c r="K915" s="22"/>
      <c r="L915" s="754"/>
      <c r="M915" s="22"/>
      <c r="N915" s="22"/>
      <c r="O915" s="22"/>
      <c r="P915" s="22"/>
      <c r="Q915" s="22"/>
      <c r="R915" s="22"/>
      <c r="S915" s="22"/>
      <c r="T915" s="22"/>
      <c r="U915" s="22"/>
      <c r="V915" s="22"/>
      <c r="W915" s="22"/>
      <c r="X915" s="22"/>
      <c r="Y915" s="22"/>
      <c r="Z915" s="22"/>
      <c r="AA915" s="22"/>
      <c r="AB915" s="22"/>
      <c r="AC915" s="22"/>
      <c r="AD915" s="22"/>
      <c r="AE915" s="22"/>
      <c r="AF915" s="22"/>
      <c r="AG915" s="22"/>
      <c r="AH915" s="22"/>
      <c r="AJ915" s="22"/>
      <c r="AK915" s="22"/>
      <c r="AL915" s="22"/>
      <c r="AM915" s="22"/>
      <c r="AN915" s="22"/>
      <c r="AO915" s="22"/>
      <c r="AP915" s="22"/>
      <c r="AQ915" s="22"/>
      <c r="AR915" s="22"/>
      <c r="AS915" s="22"/>
      <c r="AT915" s="22"/>
      <c r="AU915" s="22"/>
      <c r="AV915" s="22"/>
      <c r="AW915" s="22"/>
      <c r="AX915" s="22"/>
      <c r="AY915" s="22"/>
      <c r="AZ915" s="22"/>
      <c r="BA915" s="22"/>
    </row>
    <row r="916">
      <c r="A916" s="22"/>
      <c r="B916" s="22"/>
      <c r="C916" s="22"/>
      <c r="D916" s="22"/>
      <c r="E916" s="22"/>
      <c r="F916" s="22"/>
      <c r="G916" s="22"/>
      <c r="H916" s="752"/>
      <c r="I916" s="22"/>
      <c r="J916" s="22"/>
      <c r="K916" s="22"/>
      <c r="L916" s="754"/>
      <c r="M916" s="22"/>
      <c r="N916" s="22"/>
      <c r="O916" s="22"/>
      <c r="P916" s="22"/>
      <c r="Q916" s="22"/>
      <c r="R916" s="22"/>
      <c r="S916" s="22"/>
      <c r="T916" s="22"/>
      <c r="U916" s="22"/>
      <c r="V916" s="22"/>
      <c r="W916" s="22"/>
      <c r="X916" s="22"/>
      <c r="Y916" s="22"/>
      <c r="Z916" s="22"/>
      <c r="AA916" s="22"/>
      <c r="AB916" s="22"/>
      <c r="AC916" s="22"/>
      <c r="AD916" s="22"/>
      <c r="AE916" s="22"/>
      <c r="AF916" s="22"/>
      <c r="AG916" s="22"/>
      <c r="AH916" s="22"/>
      <c r="AJ916" s="22"/>
      <c r="AK916" s="22"/>
      <c r="AL916" s="22"/>
      <c r="AM916" s="22"/>
      <c r="AN916" s="22"/>
      <c r="AO916" s="22"/>
      <c r="AP916" s="22"/>
      <c r="AQ916" s="22"/>
      <c r="AR916" s="22"/>
      <c r="AS916" s="22"/>
      <c r="AT916" s="22"/>
      <c r="AU916" s="22"/>
      <c r="AV916" s="22"/>
      <c r="AW916" s="22"/>
      <c r="AX916" s="22"/>
      <c r="AY916" s="22"/>
      <c r="AZ916" s="22"/>
      <c r="BA916" s="22"/>
    </row>
    <row r="917">
      <c r="A917" s="22"/>
      <c r="B917" s="22"/>
      <c r="C917" s="22"/>
      <c r="D917" s="22"/>
      <c r="E917" s="22"/>
      <c r="F917" s="22"/>
      <c r="G917" s="22"/>
      <c r="H917" s="752"/>
      <c r="I917" s="22"/>
      <c r="J917" s="22"/>
      <c r="K917" s="22"/>
      <c r="L917" s="754"/>
      <c r="M917" s="22"/>
      <c r="N917" s="22"/>
      <c r="O917" s="22"/>
      <c r="P917" s="22"/>
      <c r="Q917" s="22"/>
      <c r="R917" s="22"/>
      <c r="S917" s="22"/>
      <c r="T917" s="22"/>
      <c r="U917" s="22"/>
      <c r="V917" s="22"/>
      <c r="W917" s="22"/>
      <c r="X917" s="22"/>
      <c r="Y917" s="22"/>
      <c r="Z917" s="22"/>
      <c r="AA917" s="22"/>
      <c r="AB917" s="22"/>
      <c r="AC917" s="22"/>
      <c r="AD917" s="22"/>
      <c r="AE917" s="22"/>
      <c r="AF917" s="22"/>
      <c r="AG917" s="22"/>
      <c r="AH917" s="22"/>
      <c r="AJ917" s="22"/>
      <c r="AK917" s="22"/>
      <c r="AL917" s="22"/>
      <c r="AM917" s="22"/>
      <c r="AN917" s="22"/>
      <c r="AO917" s="22"/>
      <c r="AP917" s="22"/>
      <c r="AQ917" s="22"/>
      <c r="AR917" s="22"/>
      <c r="AS917" s="22"/>
      <c r="AT917" s="22"/>
      <c r="AU917" s="22"/>
      <c r="AV917" s="22"/>
      <c r="AW917" s="22"/>
      <c r="AX917" s="22"/>
      <c r="AY917" s="22"/>
      <c r="AZ917" s="22"/>
      <c r="BA917" s="22"/>
    </row>
    <row r="918">
      <c r="A918" s="22"/>
      <c r="B918" s="22"/>
      <c r="C918" s="22"/>
      <c r="D918" s="22"/>
      <c r="E918" s="22"/>
      <c r="F918" s="22"/>
      <c r="G918" s="22"/>
      <c r="H918" s="752"/>
      <c r="I918" s="22"/>
      <c r="J918" s="22"/>
      <c r="K918" s="22"/>
      <c r="L918" s="754"/>
      <c r="M918" s="22"/>
      <c r="N918" s="22"/>
      <c r="O918" s="22"/>
      <c r="P918" s="22"/>
      <c r="Q918" s="22"/>
      <c r="R918" s="22"/>
      <c r="S918" s="22"/>
      <c r="T918" s="22"/>
      <c r="U918" s="22"/>
      <c r="V918" s="22"/>
      <c r="W918" s="22"/>
      <c r="X918" s="22"/>
      <c r="Y918" s="22"/>
      <c r="Z918" s="22"/>
      <c r="AA918" s="22"/>
      <c r="AB918" s="22"/>
      <c r="AC918" s="22"/>
      <c r="AD918" s="22"/>
      <c r="AE918" s="22"/>
      <c r="AF918" s="22"/>
      <c r="AG918" s="22"/>
      <c r="AH918" s="22"/>
      <c r="AJ918" s="22"/>
      <c r="AK918" s="22"/>
      <c r="AL918" s="22"/>
      <c r="AM918" s="22"/>
      <c r="AN918" s="22"/>
      <c r="AO918" s="22"/>
      <c r="AP918" s="22"/>
      <c r="AQ918" s="22"/>
      <c r="AR918" s="22"/>
      <c r="AS918" s="22"/>
      <c r="AT918" s="22"/>
      <c r="AU918" s="22"/>
      <c r="AV918" s="22"/>
      <c r="AW918" s="22"/>
      <c r="AX918" s="22"/>
      <c r="AY918" s="22"/>
      <c r="AZ918" s="22"/>
      <c r="BA918" s="22"/>
    </row>
    <row r="919">
      <c r="A919" s="22"/>
      <c r="B919" s="22"/>
      <c r="C919" s="22"/>
      <c r="D919" s="22"/>
      <c r="E919" s="22"/>
      <c r="F919" s="22"/>
      <c r="G919" s="22"/>
      <c r="H919" s="752"/>
      <c r="I919" s="22"/>
      <c r="J919" s="22"/>
      <c r="K919" s="22"/>
      <c r="L919" s="754"/>
      <c r="M919" s="22"/>
      <c r="N919" s="22"/>
      <c r="O919" s="22"/>
      <c r="P919" s="22"/>
      <c r="Q919" s="22"/>
      <c r="R919" s="22"/>
      <c r="S919" s="22"/>
      <c r="T919" s="22"/>
      <c r="U919" s="22"/>
      <c r="V919" s="22"/>
      <c r="W919" s="22"/>
      <c r="X919" s="22"/>
      <c r="Y919" s="22"/>
      <c r="Z919" s="22"/>
      <c r="AA919" s="22"/>
      <c r="AB919" s="22"/>
      <c r="AC919" s="22"/>
      <c r="AD919" s="22"/>
      <c r="AE919" s="22"/>
      <c r="AF919" s="22"/>
      <c r="AG919" s="22"/>
      <c r="AH919" s="22"/>
      <c r="AJ919" s="22"/>
      <c r="AK919" s="22"/>
      <c r="AL919" s="22"/>
      <c r="AM919" s="22"/>
      <c r="AN919" s="22"/>
      <c r="AO919" s="22"/>
      <c r="AP919" s="22"/>
      <c r="AQ919" s="22"/>
      <c r="AR919" s="22"/>
      <c r="AS919" s="22"/>
      <c r="AT919" s="22"/>
      <c r="AU919" s="22"/>
      <c r="AV919" s="22"/>
      <c r="AW919" s="22"/>
      <c r="AX919" s="22"/>
      <c r="AY919" s="22"/>
      <c r="AZ919" s="22"/>
      <c r="BA919" s="22"/>
    </row>
    <row r="920">
      <c r="A920" s="22"/>
      <c r="B920" s="22"/>
      <c r="C920" s="22"/>
      <c r="D920" s="22"/>
      <c r="E920" s="22"/>
      <c r="F920" s="22"/>
      <c r="G920" s="22"/>
      <c r="H920" s="752"/>
      <c r="I920" s="22"/>
      <c r="J920" s="22"/>
      <c r="K920" s="22"/>
      <c r="L920" s="754"/>
      <c r="M920" s="22"/>
      <c r="N920" s="22"/>
      <c r="O920" s="22"/>
      <c r="P920" s="22"/>
      <c r="Q920" s="22"/>
      <c r="R920" s="22"/>
      <c r="S920" s="22"/>
      <c r="T920" s="22"/>
      <c r="U920" s="22"/>
      <c r="V920" s="22"/>
      <c r="W920" s="22"/>
      <c r="X920" s="22"/>
      <c r="Y920" s="22"/>
      <c r="Z920" s="22"/>
      <c r="AA920" s="22"/>
      <c r="AB920" s="22"/>
      <c r="AC920" s="22"/>
      <c r="AD920" s="22"/>
      <c r="AE920" s="22"/>
      <c r="AF920" s="22"/>
      <c r="AG920" s="22"/>
      <c r="AH920" s="22"/>
      <c r="AJ920" s="22"/>
      <c r="AK920" s="22"/>
      <c r="AL920" s="22"/>
      <c r="AM920" s="22"/>
      <c r="AN920" s="22"/>
      <c r="AO920" s="22"/>
      <c r="AP920" s="22"/>
      <c r="AQ920" s="22"/>
      <c r="AR920" s="22"/>
      <c r="AS920" s="22"/>
      <c r="AT920" s="22"/>
      <c r="AU920" s="22"/>
      <c r="AV920" s="22"/>
      <c r="AW920" s="22"/>
      <c r="AX920" s="22"/>
      <c r="AY920" s="22"/>
      <c r="AZ920" s="22"/>
      <c r="BA920" s="22"/>
    </row>
    <row r="921">
      <c r="A921" s="22"/>
      <c r="B921" s="22"/>
      <c r="C921" s="22"/>
      <c r="D921" s="22"/>
      <c r="E921" s="22"/>
      <c r="F921" s="22"/>
      <c r="G921" s="22"/>
      <c r="H921" s="752"/>
      <c r="I921" s="22"/>
      <c r="J921" s="22"/>
      <c r="K921" s="22"/>
      <c r="L921" s="754"/>
      <c r="M921" s="22"/>
      <c r="N921" s="22"/>
      <c r="O921" s="22"/>
      <c r="P921" s="22"/>
      <c r="Q921" s="22"/>
      <c r="R921" s="22"/>
      <c r="S921" s="22"/>
      <c r="T921" s="22"/>
      <c r="U921" s="22"/>
      <c r="V921" s="22"/>
      <c r="W921" s="22"/>
      <c r="X921" s="22"/>
      <c r="Y921" s="22"/>
      <c r="Z921" s="22"/>
      <c r="AA921" s="22"/>
      <c r="AB921" s="22"/>
      <c r="AC921" s="22"/>
      <c r="AD921" s="22"/>
      <c r="AE921" s="22"/>
      <c r="AF921" s="22"/>
      <c r="AG921" s="22"/>
      <c r="AH921" s="22"/>
      <c r="AJ921" s="22"/>
      <c r="AK921" s="22"/>
      <c r="AL921" s="22"/>
      <c r="AM921" s="22"/>
      <c r="AN921" s="22"/>
      <c r="AO921" s="22"/>
      <c r="AP921" s="22"/>
      <c r="AQ921" s="22"/>
      <c r="AR921" s="22"/>
      <c r="AS921" s="22"/>
      <c r="AT921" s="22"/>
      <c r="AU921" s="22"/>
      <c r="AV921" s="22"/>
      <c r="AW921" s="22"/>
      <c r="AX921" s="22"/>
      <c r="AY921" s="22"/>
      <c r="AZ921" s="22"/>
      <c r="BA921" s="22"/>
    </row>
    <row r="922">
      <c r="A922" s="22"/>
      <c r="B922" s="22"/>
      <c r="C922" s="22"/>
      <c r="D922" s="22"/>
      <c r="E922" s="22"/>
      <c r="F922" s="22"/>
      <c r="G922" s="22"/>
      <c r="H922" s="752"/>
      <c r="I922" s="22"/>
      <c r="J922" s="22"/>
      <c r="K922" s="22"/>
      <c r="L922" s="754"/>
      <c r="M922" s="22"/>
      <c r="N922" s="22"/>
      <c r="O922" s="22"/>
      <c r="P922" s="22"/>
      <c r="Q922" s="22"/>
      <c r="R922" s="22"/>
      <c r="S922" s="22"/>
      <c r="T922" s="22"/>
      <c r="U922" s="22"/>
      <c r="V922" s="22"/>
      <c r="W922" s="22"/>
      <c r="X922" s="22"/>
      <c r="Y922" s="22"/>
      <c r="Z922" s="22"/>
      <c r="AA922" s="22"/>
      <c r="AB922" s="22"/>
      <c r="AC922" s="22"/>
      <c r="AD922" s="22"/>
      <c r="AE922" s="22"/>
      <c r="AF922" s="22"/>
      <c r="AG922" s="22"/>
      <c r="AH922" s="22"/>
      <c r="AJ922" s="22"/>
      <c r="AK922" s="22"/>
      <c r="AL922" s="22"/>
      <c r="AM922" s="22"/>
      <c r="AN922" s="22"/>
      <c r="AO922" s="22"/>
      <c r="AP922" s="22"/>
      <c r="AQ922" s="22"/>
      <c r="AR922" s="22"/>
      <c r="AS922" s="22"/>
      <c r="AT922" s="22"/>
      <c r="AU922" s="22"/>
      <c r="AV922" s="22"/>
      <c r="AW922" s="22"/>
      <c r="AX922" s="22"/>
      <c r="AY922" s="22"/>
      <c r="AZ922" s="22"/>
      <c r="BA922" s="22"/>
    </row>
    <row r="923">
      <c r="A923" s="22"/>
      <c r="B923" s="22"/>
      <c r="C923" s="22"/>
      <c r="D923" s="22"/>
      <c r="E923" s="22"/>
      <c r="F923" s="22"/>
      <c r="G923" s="22"/>
      <c r="H923" s="752"/>
      <c r="I923" s="22"/>
      <c r="J923" s="22"/>
      <c r="K923" s="22"/>
      <c r="L923" s="754"/>
      <c r="M923" s="22"/>
      <c r="N923" s="22"/>
      <c r="O923" s="22"/>
      <c r="P923" s="22"/>
      <c r="Q923" s="22"/>
      <c r="R923" s="22"/>
      <c r="S923" s="22"/>
      <c r="T923" s="22"/>
      <c r="U923" s="22"/>
      <c r="V923" s="22"/>
      <c r="W923" s="22"/>
      <c r="X923" s="22"/>
      <c r="Y923" s="22"/>
      <c r="Z923" s="22"/>
      <c r="AA923" s="22"/>
      <c r="AB923" s="22"/>
      <c r="AC923" s="22"/>
      <c r="AD923" s="22"/>
      <c r="AE923" s="22"/>
      <c r="AF923" s="22"/>
      <c r="AG923" s="22"/>
      <c r="AH923" s="22"/>
      <c r="AJ923" s="22"/>
      <c r="AK923" s="22"/>
      <c r="AL923" s="22"/>
      <c r="AM923" s="22"/>
      <c r="AN923" s="22"/>
      <c r="AO923" s="22"/>
      <c r="AP923" s="22"/>
      <c r="AQ923" s="22"/>
      <c r="AR923" s="22"/>
      <c r="AS923" s="22"/>
      <c r="AT923" s="22"/>
      <c r="AU923" s="22"/>
      <c r="AV923" s="22"/>
      <c r="AW923" s="22"/>
      <c r="AX923" s="22"/>
      <c r="AY923" s="22"/>
      <c r="AZ923" s="22"/>
      <c r="BA923" s="22"/>
    </row>
    <row r="924">
      <c r="A924" s="22"/>
      <c r="B924" s="22"/>
      <c r="C924" s="22"/>
      <c r="D924" s="22"/>
      <c r="E924" s="22"/>
      <c r="F924" s="22"/>
      <c r="G924" s="22"/>
      <c r="H924" s="752"/>
      <c r="I924" s="22"/>
      <c r="J924" s="22"/>
      <c r="K924" s="22"/>
      <c r="L924" s="754"/>
      <c r="M924" s="22"/>
      <c r="N924" s="22"/>
      <c r="O924" s="22"/>
      <c r="P924" s="22"/>
      <c r="Q924" s="22"/>
      <c r="R924" s="22"/>
      <c r="S924" s="22"/>
      <c r="T924" s="22"/>
      <c r="U924" s="22"/>
      <c r="V924" s="22"/>
      <c r="W924" s="22"/>
      <c r="X924" s="22"/>
      <c r="Y924" s="22"/>
      <c r="Z924" s="22"/>
      <c r="AA924" s="22"/>
      <c r="AB924" s="22"/>
      <c r="AC924" s="22"/>
      <c r="AD924" s="22"/>
      <c r="AE924" s="22"/>
      <c r="AF924" s="22"/>
      <c r="AG924" s="22"/>
      <c r="AH924" s="22"/>
      <c r="AJ924" s="22"/>
      <c r="AK924" s="22"/>
      <c r="AL924" s="22"/>
      <c r="AM924" s="22"/>
      <c r="AN924" s="22"/>
      <c r="AO924" s="22"/>
      <c r="AP924" s="22"/>
      <c r="AQ924" s="22"/>
      <c r="AR924" s="22"/>
      <c r="AS924" s="22"/>
      <c r="AT924" s="22"/>
      <c r="AU924" s="22"/>
      <c r="AV924" s="22"/>
      <c r="AW924" s="22"/>
      <c r="AX924" s="22"/>
      <c r="AY924" s="22"/>
      <c r="AZ924" s="22"/>
      <c r="BA924" s="22"/>
    </row>
    <row r="925">
      <c r="A925" s="22"/>
      <c r="B925" s="22"/>
      <c r="C925" s="22"/>
      <c r="D925" s="22"/>
      <c r="E925" s="22"/>
      <c r="F925" s="22"/>
      <c r="G925" s="22"/>
      <c r="H925" s="752"/>
      <c r="I925" s="22"/>
      <c r="J925" s="22"/>
      <c r="K925" s="22"/>
      <c r="L925" s="754"/>
      <c r="M925" s="22"/>
      <c r="N925" s="22"/>
      <c r="O925" s="22"/>
      <c r="P925" s="22"/>
      <c r="Q925" s="22"/>
      <c r="R925" s="22"/>
      <c r="S925" s="22"/>
      <c r="T925" s="22"/>
      <c r="U925" s="22"/>
      <c r="V925" s="22"/>
      <c r="W925" s="22"/>
      <c r="X925" s="22"/>
      <c r="Y925" s="22"/>
      <c r="Z925" s="22"/>
      <c r="AA925" s="22"/>
      <c r="AB925" s="22"/>
      <c r="AC925" s="22"/>
      <c r="AD925" s="22"/>
      <c r="AE925" s="22"/>
      <c r="AF925" s="22"/>
      <c r="AG925" s="22"/>
      <c r="AH925" s="22"/>
      <c r="AJ925" s="22"/>
      <c r="AK925" s="22"/>
      <c r="AL925" s="22"/>
      <c r="AM925" s="22"/>
      <c r="AN925" s="22"/>
      <c r="AO925" s="22"/>
      <c r="AP925" s="22"/>
      <c r="AQ925" s="22"/>
      <c r="AR925" s="22"/>
      <c r="AS925" s="22"/>
      <c r="AT925" s="22"/>
      <c r="AU925" s="22"/>
      <c r="AV925" s="22"/>
      <c r="AW925" s="22"/>
      <c r="AX925" s="22"/>
      <c r="AY925" s="22"/>
      <c r="AZ925" s="22"/>
      <c r="BA925" s="22"/>
    </row>
    <row r="926">
      <c r="A926" s="22"/>
      <c r="B926" s="22"/>
      <c r="C926" s="22"/>
      <c r="D926" s="22"/>
      <c r="E926" s="22"/>
      <c r="F926" s="22"/>
      <c r="G926" s="22"/>
      <c r="H926" s="752"/>
      <c r="I926" s="22"/>
      <c r="J926" s="22"/>
      <c r="K926" s="22"/>
      <c r="L926" s="754"/>
      <c r="M926" s="22"/>
      <c r="N926" s="22"/>
      <c r="O926" s="22"/>
      <c r="P926" s="22"/>
      <c r="Q926" s="22"/>
      <c r="R926" s="22"/>
      <c r="S926" s="22"/>
      <c r="T926" s="22"/>
      <c r="U926" s="22"/>
      <c r="V926" s="22"/>
      <c r="W926" s="22"/>
      <c r="X926" s="22"/>
      <c r="Y926" s="22"/>
      <c r="Z926" s="22"/>
      <c r="AA926" s="22"/>
      <c r="AB926" s="22"/>
      <c r="AC926" s="22"/>
      <c r="AD926" s="22"/>
      <c r="AE926" s="22"/>
      <c r="AF926" s="22"/>
      <c r="AG926" s="22"/>
      <c r="AH926" s="22"/>
      <c r="AJ926" s="22"/>
      <c r="AK926" s="22"/>
      <c r="AL926" s="22"/>
      <c r="AM926" s="22"/>
      <c r="AN926" s="22"/>
      <c r="AO926" s="22"/>
      <c r="AP926" s="22"/>
      <c r="AQ926" s="22"/>
      <c r="AR926" s="22"/>
      <c r="AS926" s="22"/>
      <c r="AT926" s="22"/>
      <c r="AU926" s="22"/>
      <c r="AV926" s="22"/>
      <c r="AW926" s="22"/>
      <c r="AX926" s="22"/>
      <c r="AY926" s="22"/>
      <c r="AZ926" s="22"/>
      <c r="BA926" s="22"/>
    </row>
    <row r="927">
      <c r="A927" s="22"/>
      <c r="B927" s="22"/>
      <c r="C927" s="22"/>
      <c r="D927" s="22"/>
      <c r="E927" s="22"/>
      <c r="F927" s="22"/>
      <c r="G927" s="22"/>
      <c r="H927" s="752"/>
      <c r="I927" s="22"/>
      <c r="J927" s="22"/>
      <c r="K927" s="22"/>
      <c r="L927" s="754"/>
      <c r="M927" s="22"/>
      <c r="N927" s="22"/>
      <c r="O927" s="22"/>
      <c r="P927" s="22"/>
      <c r="Q927" s="22"/>
      <c r="R927" s="22"/>
      <c r="S927" s="22"/>
      <c r="T927" s="22"/>
      <c r="U927" s="22"/>
      <c r="V927" s="22"/>
      <c r="W927" s="22"/>
      <c r="X927" s="22"/>
      <c r="Y927" s="22"/>
      <c r="Z927" s="22"/>
      <c r="AA927" s="22"/>
      <c r="AB927" s="22"/>
      <c r="AC927" s="22"/>
      <c r="AD927" s="22"/>
      <c r="AE927" s="22"/>
      <c r="AF927" s="22"/>
      <c r="AG927" s="22"/>
      <c r="AH927" s="22"/>
      <c r="AJ927" s="22"/>
      <c r="AK927" s="22"/>
      <c r="AL927" s="22"/>
      <c r="AM927" s="22"/>
      <c r="AN927" s="22"/>
      <c r="AO927" s="22"/>
      <c r="AP927" s="22"/>
      <c r="AQ927" s="22"/>
      <c r="AR927" s="22"/>
      <c r="AS927" s="22"/>
      <c r="AT927" s="22"/>
      <c r="AU927" s="22"/>
      <c r="AV927" s="22"/>
      <c r="AW927" s="22"/>
      <c r="AX927" s="22"/>
      <c r="AY927" s="22"/>
      <c r="AZ927" s="22"/>
      <c r="BA927" s="22"/>
    </row>
    <row r="928">
      <c r="A928" s="22"/>
      <c r="B928" s="22"/>
      <c r="C928" s="22"/>
      <c r="D928" s="22"/>
      <c r="E928" s="22"/>
      <c r="F928" s="22"/>
      <c r="G928" s="22"/>
      <c r="H928" s="752"/>
      <c r="I928" s="22"/>
      <c r="J928" s="22"/>
      <c r="K928" s="22"/>
      <c r="L928" s="754"/>
      <c r="M928" s="22"/>
      <c r="N928" s="22"/>
      <c r="O928" s="22"/>
      <c r="P928" s="22"/>
      <c r="Q928" s="22"/>
      <c r="R928" s="22"/>
      <c r="S928" s="22"/>
      <c r="T928" s="22"/>
      <c r="U928" s="22"/>
      <c r="V928" s="22"/>
      <c r="W928" s="22"/>
      <c r="X928" s="22"/>
      <c r="Y928" s="22"/>
      <c r="Z928" s="22"/>
      <c r="AA928" s="22"/>
      <c r="AB928" s="22"/>
      <c r="AC928" s="22"/>
      <c r="AD928" s="22"/>
      <c r="AE928" s="22"/>
      <c r="AF928" s="22"/>
      <c r="AG928" s="22"/>
      <c r="AH928" s="22"/>
      <c r="AJ928" s="22"/>
      <c r="AK928" s="22"/>
      <c r="AL928" s="22"/>
      <c r="AM928" s="22"/>
      <c r="AN928" s="22"/>
      <c r="AO928" s="22"/>
      <c r="AP928" s="22"/>
      <c r="AQ928" s="22"/>
      <c r="AR928" s="22"/>
      <c r="AS928" s="22"/>
      <c r="AT928" s="22"/>
      <c r="AU928" s="22"/>
      <c r="AV928" s="22"/>
      <c r="AW928" s="22"/>
      <c r="AX928" s="22"/>
      <c r="AY928" s="22"/>
      <c r="AZ928" s="22"/>
      <c r="BA928" s="22"/>
    </row>
    <row r="929">
      <c r="A929" s="22"/>
      <c r="B929" s="22"/>
      <c r="C929" s="22"/>
      <c r="D929" s="22"/>
      <c r="E929" s="22"/>
      <c r="F929" s="22"/>
      <c r="G929" s="22"/>
      <c r="H929" s="752"/>
      <c r="I929" s="22"/>
      <c r="J929" s="22"/>
      <c r="K929" s="22"/>
      <c r="L929" s="754"/>
      <c r="M929" s="22"/>
      <c r="N929" s="22"/>
      <c r="O929" s="22"/>
      <c r="P929" s="22"/>
      <c r="Q929" s="22"/>
      <c r="R929" s="22"/>
      <c r="S929" s="22"/>
      <c r="T929" s="22"/>
      <c r="U929" s="22"/>
      <c r="V929" s="22"/>
      <c r="W929" s="22"/>
      <c r="X929" s="22"/>
      <c r="Y929" s="22"/>
      <c r="Z929" s="22"/>
      <c r="AA929" s="22"/>
      <c r="AB929" s="22"/>
      <c r="AC929" s="22"/>
      <c r="AD929" s="22"/>
      <c r="AE929" s="22"/>
      <c r="AF929" s="22"/>
      <c r="AG929" s="22"/>
      <c r="AH929" s="22"/>
      <c r="AJ929" s="22"/>
      <c r="AK929" s="22"/>
      <c r="AL929" s="22"/>
      <c r="AM929" s="22"/>
      <c r="AN929" s="22"/>
      <c r="AO929" s="22"/>
      <c r="AP929" s="22"/>
      <c r="AQ929" s="22"/>
      <c r="AR929" s="22"/>
      <c r="AS929" s="22"/>
      <c r="AT929" s="22"/>
      <c r="AU929" s="22"/>
      <c r="AV929" s="22"/>
      <c r="AW929" s="22"/>
      <c r="AX929" s="22"/>
      <c r="AY929" s="22"/>
      <c r="AZ929" s="22"/>
      <c r="BA929" s="22"/>
    </row>
    <row r="930">
      <c r="A930" s="22"/>
      <c r="B930" s="22"/>
      <c r="C930" s="22"/>
      <c r="D930" s="22"/>
      <c r="E930" s="22"/>
      <c r="F930" s="22"/>
      <c r="G930" s="22"/>
      <c r="H930" s="752"/>
      <c r="I930" s="22"/>
      <c r="J930" s="22"/>
      <c r="K930" s="22"/>
      <c r="L930" s="754"/>
      <c r="M930" s="22"/>
      <c r="N930" s="22"/>
      <c r="O930" s="22"/>
      <c r="P930" s="22"/>
      <c r="Q930" s="22"/>
      <c r="R930" s="22"/>
      <c r="S930" s="22"/>
      <c r="T930" s="22"/>
      <c r="U930" s="22"/>
      <c r="V930" s="22"/>
      <c r="W930" s="22"/>
      <c r="X930" s="22"/>
      <c r="Y930" s="22"/>
      <c r="Z930" s="22"/>
      <c r="AA930" s="22"/>
      <c r="AB930" s="22"/>
      <c r="AC930" s="22"/>
      <c r="AD930" s="22"/>
      <c r="AE930" s="22"/>
      <c r="AF930" s="22"/>
      <c r="AG930" s="22"/>
      <c r="AH930" s="22"/>
      <c r="AJ930" s="22"/>
      <c r="AK930" s="22"/>
      <c r="AL930" s="22"/>
      <c r="AM930" s="22"/>
      <c r="AN930" s="22"/>
      <c r="AO930" s="22"/>
      <c r="AP930" s="22"/>
      <c r="AQ930" s="22"/>
      <c r="AR930" s="22"/>
      <c r="AS930" s="22"/>
      <c r="AT930" s="22"/>
      <c r="AU930" s="22"/>
      <c r="AV930" s="22"/>
      <c r="AW930" s="22"/>
      <c r="AX930" s="22"/>
      <c r="AY930" s="22"/>
      <c r="AZ930" s="22"/>
      <c r="BA930" s="22"/>
    </row>
    <row r="931">
      <c r="A931" s="22"/>
      <c r="B931" s="22"/>
      <c r="C931" s="22"/>
      <c r="D931" s="22"/>
      <c r="E931" s="22"/>
      <c r="F931" s="22"/>
      <c r="G931" s="22"/>
      <c r="H931" s="752"/>
      <c r="I931" s="22"/>
      <c r="J931" s="22"/>
      <c r="K931" s="22"/>
      <c r="L931" s="754"/>
      <c r="M931" s="22"/>
      <c r="N931" s="22"/>
      <c r="O931" s="22"/>
      <c r="P931" s="22"/>
      <c r="Q931" s="22"/>
      <c r="R931" s="22"/>
      <c r="S931" s="22"/>
      <c r="T931" s="22"/>
      <c r="U931" s="22"/>
      <c r="V931" s="22"/>
      <c r="W931" s="22"/>
      <c r="X931" s="22"/>
      <c r="Y931" s="22"/>
      <c r="Z931" s="22"/>
      <c r="AA931" s="22"/>
      <c r="AB931" s="22"/>
      <c r="AC931" s="22"/>
      <c r="AD931" s="22"/>
      <c r="AE931" s="22"/>
      <c r="AF931" s="22"/>
      <c r="AG931" s="22"/>
      <c r="AH931" s="22"/>
      <c r="AJ931" s="22"/>
      <c r="AK931" s="22"/>
      <c r="AL931" s="22"/>
      <c r="AM931" s="22"/>
      <c r="AN931" s="22"/>
      <c r="AO931" s="22"/>
      <c r="AP931" s="22"/>
      <c r="AQ931" s="22"/>
      <c r="AR931" s="22"/>
      <c r="AS931" s="22"/>
      <c r="AT931" s="22"/>
      <c r="AU931" s="22"/>
      <c r="AV931" s="22"/>
      <c r="AW931" s="22"/>
      <c r="AX931" s="22"/>
      <c r="AY931" s="22"/>
      <c r="AZ931" s="22"/>
      <c r="BA931" s="22"/>
    </row>
    <row r="932">
      <c r="A932" s="22"/>
      <c r="B932" s="22"/>
      <c r="C932" s="22"/>
      <c r="D932" s="22"/>
      <c r="E932" s="22"/>
      <c r="F932" s="22"/>
      <c r="G932" s="22"/>
      <c r="H932" s="752"/>
      <c r="I932" s="22"/>
      <c r="J932" s="22"/>
      <c r="K932" s="22"/>
      <c r="L932" s="754"/>
      <c r="M932" s="22"/>
      <c r="N932" s="22"/>
      <c r="O932" s="22"/>
      <c r="P932" s="22"/>
      <c r="Q932" s="22"/>
      <c r="R932" s="22"/>
      <c r="S932" s="22"/>
      <c r="T932" s="22"/>
      <c r="U932" s="22"/>
      <c r="V932" s="22"/>
      <c r="W932" s="22"/>
      <c r="X932" s="22"/>
      <c r="Y932" s="22"/>
      <c r="Z932" s="22"/>
      <c r="AA932" s="22"/>
      <c r="AB932" s="22"/>
      <c r="AC932" s="22"/>
      <c r="AD932" s="22"/>
      <c r="AE932" s="22"/>
      <c r="AF932" s="22"/>
      <c r="AG932" s="22"/>
      <c r="AH932" s="22"/>
      <c r="AJ932" s="22"/>
      <c r="AK932" s="22"/>
      <c r="AL932" s="22"/>
      <c r="AM932" s="22"/>
      <c r="AN932" s="22"/>
      <c r="AO932" s="22"/>
      <c r="AP932" s="22"/>
      <c r="AQ932" s="22"/>
      <c r="AR932" s="22"/>
      <c r="AS932" s="22"/>
      <c r="AT932" s="22"/>
      <c r="AU932" s="22"/>
      <c r="AV932" s="22"/>
      <c r="AW932" s="22"/>
      <c r="AX932" s="22"/>
      <c r="AY932" s="22"/>
      <c r="AZ932" s="22"/>
      <c r="BA932" s="22"/>
    </row>
    <row r="933">
      <c r="A933" s="22"/>
      <c r="B933" s="22"/>
      <c r="C933" s="22"/>
      <c r="D933" s="22"/>
      <c r="E933" s="22"/>
      <c r="F933" s="22"/>
      <c r="G933" s="22"/>
      <c r="H933" s="752"/>
      <c r="I933" s="22"/>
      <c r="J933" s="22"/>
      <c r="K933" s="22"/>
      <c r="L933" s="754"/>
      <c r="M933" s="22"/>
      <c r="N933" s="22"/>
      <c r="O933" s="22"/>
      <c r="P933" s="22"/>
      <c r="Q933" s="22"/>
      <c r="R933" s="22"/>
      <c r="S933" s="22"/>
      <c r="T933" s="22"/>
      <c r="U933" s="22"/>
      <c r="V933" s="22"/>
      <c r="W933" s="22"/>
      <c r="X933" s="22"/>
      <c r="Y933" s="22"/>
      <c r="Z933" s="22"/>
      <c r="AA933" s="22"/>
      <c r="AB933" s="22"/>
      <c r="AC933" s="22"/>
      <c r="AD933" s="22"/>
      <c r="AE933" s="22"/>
      <c r="AF933" s="22"/>
      <c r="AG933" s="22"/>
      <c r="AH933" s="22"/>
      <c r="AJ933" s="22"/>
      <c r="AK933" s="22"/>
      <c r="AL933" s="22"/>
      <c r="AM933" s="22"/>
      <c r="AN933" s="22"/>
      <c r="AO933" s="22"/>
      <c r="AP933" s="22"/>
      <c r="AQ933" s="22"/>
      <c r="AR933" s="22"/>
      <c r="AS933" s="22"/>
      <c r="AT933" s="22"/>
      <c r="AU933" s="22"/>
      <c r="AV933" s="22"/>
      <c r="AW933" s="22"/>
      <c r="AX933" s="22"/>
      <c r="AY933" s="22"/>
      <c r="AZ933" s="22"/>
      <c r="BA933" s="22"/>
    </row>
    <row r="934">
      <c r="A934" s="22"/>
      <c r="B934" s="22"/>
      <c r="C934" s="22"/>
      <c r="D934" s="22"/>
      <c r="E934" s="22"/>
      <c r="F934" s="22"/>
      <c r="G934" s="22"/>
      <c r="H934" s="752"/>
      <c r="I934" s="22"/>
      <c r="J934" s="22"/>
      <c r="K934" s="22"/>
      <c r="L934" s="754"/>
      <c r="M934" s="22"/>
      <c r="N934" s="22"/>
      <c r="O934" s="22"/>
      <c r="P934" s="22"/>
      <c r="Q934" s="22"/>
      <c r="R934" s="22"/>
      <c r="S934" s="22"/>
      <c r="T934" s="22"/>
      <c r="U934" s="22"/>
      <c r="V934" s="22"/>
      <c r="W934" s="22"/>
      <c r="X934" s="22"/>
      <c r="Y934" s="22"/>
      <c r="Z934" s="22"/>
      <c r="AA934" s="22"/>
      <c r="AB934" s="22"/>
      <c r="AC934" s="22"/>
      <c r="AD934" s="22"/>
      <c r="AE934" s="22"/>
      <c r="AF934" s="22"/>
      <c r="AG934" s="22"/>
      <c r="AH934" s="22"/>
      <c r="AJ934" s="22"/>
      <c r="AK934" s="22"/>
      <c r="AL934" s="22"/>
      <c r="AM934" s="22"/>
      <c r="AN934" s="22"/>
      <c r="AO934" s="22"/>
      <c r="AP934" s="22"/>
      <c r="AQ934" s="22"/>
      <c r="AR934" s="22"/>
      <c r="AS934" s="22"/>
      <c r="AT934" s="22"/>
      <c r="AU934" s="22"/>
      <c r="AV934" s="22"/>
      <c r="AW934" s="22"/>
      <c r="AX934" s="22"/>
      <c r="AY934" s="22"/>
      <c r="AZ934" s="22"/>
      <c r="BA934" s="22"/>
    </row>
    <row r="935">
      <c r="A935" s="22"/>
      <c r="B935" s="22"/>
      <c r="C935" s="22"/>
      <c r="D935" s="22"/>
      <c r="E935" s="22"/>
      <c r="F935" s="22"/>
      <c r="G935" s="22"/>
      <c r="H935" s="752"/>
      <c r="I935" s="22"/>
      <c r="J935" s="22"/>
      <c r="K935" s="22"/>
      <c r="L935" s="754"/>
      <c r="M935" s="22"/>
      <c r="N935" s="22"/>
      <c r="O935" s="22"/>
      <c r="P935" s="22"/>
      <c r="Q935" s="22"/>
      <c r="R935" s="22"/>
      <c r="S935" s="22"/>
      <c r="T935" s="22"/>
      <c r="U935" s="22"/>
      <c r="V935" s="22"/>
      <c r="W935" s="22"/>
      <c r="X935" s="22"/>
      <c r="Y935" s="22"/>
      <c r="Z935" s="22"/>
      <c r="AA935" s="22"/>
      <c r="AB935" s="22"/>
      <c r="AC935" s="22"/>
      <c r="AD935" s="22"/>
      <c r="AE935" s="22"/>
      <c r="AF935" s="22"/>
      <c r="AG935" s="22"/>
      <c r="AH935" s="22"/>
      <c r="AJ935" s="22"/>
      <c r="AK935" s="22"/>
      <c r="AL935" s="22"/>
      <c r="AM935" s="22"/>
      <c r="AN935" s="22"/>
      <c r="AO935" s="22"/>
      <c r="AP935" s="22"/>
      <c r="AQ935" s="22"/>
      <c r="AR935" s="22"/>
      <c r="AS935" s="22"/>
      <c r="AT935" s="22"/>
      <c r="AU935" s="22"/>
      <c r="AV935" s="22"/>
      <c r="AW935" s="22"/>
      <c r="AX935" s="22"/>
      <c r="AY935" s="22"/>
      <c r="AZ935" s="22"/>
      <c r="BA935" s="22"/>
    </row>
    <row r="936">
      <c r="A936" s="22"/>
      <c r="B936" s="22"/>
      <c r="C936" s="22"/>
      <c r="D936" s="22"/>
      <c r="E936" s="22"/>
      <c r="F936" s="22"/>
      <c r="G936" s="22"/>
      <c r="H936" s="752"/>
      <c r="I936" s="22"/>
      <c r="J936" s="22"/>
      <c r="K936" s="22"/>
      <c r="L936" s="754"/>
      <c r="M936" s="22"/>
      <c r="N936" s="22"/>
      <c r="O936" s="22"/>
      <c r="P936" s="22"/>
      <c r="Q936" s="22"/>
      <c r="R936" s="22"/>
      <c r="S936" s="22"/>
      <c r="T936" s="22"/>
      <c r="U936" s="22"/>
      <c r="V936" s="22"/>
      <c r="W936" s="22"/>
      <c r="X936" s="22"/>
      <c r="Y936" s="22"/>
      <c r="Z936" s="22"/>
      <c r="AA936" s="22"/>
      <c r="AB936" s="22"/>
      <c r="AC936" s="22"/>
      <c r="AD936" s="22"/>
      <c r="AE936" s="22"/>
      <c r="AF936" s="22"/>
      <c r="AG936" s="22"/>
      <c r="AH936" s="22"/>
      <c r="AJ936" s="22"/>
      <c r="AK936" s="22"/>
      <c r="AL936" s="22"/>
      <c r="AM936" s="22"/>
      <c r="AN936" s="22"/>
      <c r="AO936" s="22"/>
      <c r="AP936" s="22"/>
      <c r="AQ936" s="22"/>
      <c r="AR936" s="22"/>
      <c r="AS936" s="22"/>
      <c r="AT936" s="22"/>
      <c r="AU936" s="22"/>
      <c r="AV936" s="22"/>
      <c r="AW936" s="22"/>
      <c r="AX936" s="22"/>
      <c r="AY936" s="22"/>
      <c r="AZ936" s="22"/>
      <c r="BA936" s="22"/>
    </row>
    <row r="937">
      <c r="A937" s="22"/>
      <c r="B937" s="22"/>
      <c r="C937" s="22"/>
      <c r="D937" s="22"/>
      <c r="E937" s="22"/>
      <c r="F937" s="22"/>
      <c r="G937" s="22"/>
      <c r="H937" s="752"/>
      <c r="I937" s="22"/>
      <c r="J937" s="22"/>
      <c r="K937" s="22"/>
      <c r="L937" s="754"/>
      <c r="M937" s="22"/>
      <c r="N937" s="22"/>
      <c r="O937" s="22"/>
      <c r="P937" s="22"/>
      <c r="Q937" s="22"/>
      <c r="R937" s="22"/>
      <c r="S937" s="22"/>
      <c r="T937" s="22"/>
      <c r="U937" s="22"/>
      <c r="V937" s="22"/>
      <c r="W937" s="22"/>
      <c r="X937" s="22"/>
      <c r="Y937" s="22"/>
      <c r="Z937" s="22"/>
      <c r="AA937" s="22"/>
      <c r="AB937" s="22"/>
      <c r="AC937" s="22"/>
      <c r="AD937" s="22"/>
      <c r="AE937" s="22"/>
      <c r="AF937" s="22"/>
      <c r="AG937" s="22"/>
      <c r="AH937" s="22"/>
      <c r="AJ937" s="22"/>
      <c r="AK937" s="22"/>
      <c r="AL937" s="22"/>
      <c r="AM937" s="22"/>
      <c r="AN937" s="22"/>
      <c r="AO937" s="22"/>
      <c r="AP937" s="22"/>
      <c r="AQ937" s="22"/>
      <c r="AR937" s="22"/>
      <c r="AS937" s="22"/>
      <c r="AT937" s="22"/>
      <c r="AU937" s="22"/>
      <c r="AV937" s="22"/>
      <c r="AW937" s="22"/>
      <c r="AX937" s="22"/>
      <c r="AY937" s="22"/>
      <c r="AZ937" s="22"/>
      <c r="BA937" s="22"/>
    </row>
    <row r="938">
      <c r="A938" s="22"/>
      <c r="B938" s="22"/>
      <c r="C938" s="22"/>
      <c r="D938" s="22"/>
      <c r="E938" s="22"/>
      <c r="F938" s="22"/>
      <c r="G938" s="22"/>
      <c r="H938" s="752"/>
      <c r="I938" s="22"/>
      <c r="J938" s="22"/>
      <c r="K938" s="22"/>
      <c r="L938" s="754"/>
      <c r="M938" s="22"/>
      <c r="N938" s="22"/>
      <c r="O938" s="22"/>
      <c r="P938" s="22"/>
      <c r="Q938" s="22"/>
      <c r="R938" s="22"/>
      <c r="S938" s="22"/>
      <c r="T938" s="22"/>
      <c r="U938" s="22"/>
      <c r="V938" s="22"/>
      <c r="W938" s="22"/>
      <c r="X938" s="22"/>
      <c r="Y938" s="22"/>
      <c r="Z938" s="22"/>
      <c r="AA938" s="22"/>
      <c r="AB938" s="22"/>
      <c r="AC938" s="22"/>
      <c r="AD938" s="22"/>
      <c r="AE938" s="22"/>
      <c r="AF938" s="22"/>
      <c r="AG938" s="22"/>
      <c r="AH938" s="22"/>
      <c r="AJ938" s="22"/>
      <c r="AK938" s="22"/>
      <c r="AL938" s="22"/>
      <c r="AM938" s="22"/>
      <c r="AN938" s="22"/>
      <c r="AO938" s="22"/>
      <c r="AP938" s="22"/>
      <c r="AQ938" s="22"/>
      <c r="AR938" s="22"/>
      <c r="AS938" s="22"/>
      <c r="AT938" s="22"/>
      <c r="AU938" s="22"/>
      <c r="AV938" s="22"/>
      <c r="AW938" s="22"/>
      <c r="AX938" s="22"/>
      <c r="AY938" s="22"/>
      <c r="AZ938" s="22"/>
      <c r="BA938" s="22"/>
    </row>
    <row r="939">
      <c r="A939" s="22"/>
      <c r="B939" s="22"/>
      <c r="C939" s="22"/>
      <c r="D939" s="22"/>
      <c r="E939" s="22"/>
      <c r="F939" s="22"/>
      <c r="G939" s="22"/>
      <c r="H939" s="752"/>
      <c r="I939" s="22"/>
      <c r="J939" s="22"/>
      <c r="K939" s="22"/>
      <c r="L939" s="754"/>
      <c r="M939" s="22"/>
      <c r="N939" s="22"/>
      <c r="O939" s="22"/>
      <c r="P939" s="22"/>
      <c r="Q939" s="22"/>
      <c r="R939" s="22"/>
      <c r="S939" s="22"/>
      <c r="T939" s="22"/>
      <c r="U939" s="22"/>
      <c r="V939" s="22"/>
      <c r="W939" s="22"/>
      <c r="X939" s="22"/>
      <c r="Y939" s="22"/>
      <c r="Z939" s="22"/>
      <c r="AA939" s="22"/>
      <c r="AB939" s="22"/>
      <c r="AC939" s="22"/>
      <c r="AD939" s="22"/>
      <c r="AE939" s="22"/>
      <c r="AF939" s="22"/>
      <c r="AG939" s="22"/>
      <c r="AH939" s="22"/>
      <c r="AJ939" s="22"/>
      <c r="AK939" s="22"/>
      <c r="AL939" s="22"/>
      <c r="AM939" s="22"/>
      <c r="AN939" s="22"/>
      <c r="AO939" s="22"/>
      <c r="AP939" s="22"/>
      <c r="AQ939" s="22"/>
      <c r="AR939" s="22"/>
      <c r="AS939" s="22"/>
      <c r="AT939" s="22"/>
      <c r="AU939" s="22"/>
      <c r="AV939" s="22"/>
      <c r="AW939" s="22"/>
      <c r="AX939" s="22"/>
      <c r="AY939" s="22"/>
      <c r="AZ939" s="22"/>
      <c r="BA939" s="22"/>
    </row>
    <row r="940">
      <c r="A940" s="22"/>
      <c r="B940" s="22"/>
      <c r="C940" s="22"/>
      <c r="D940" s="22"/>
      <c r="E940" s="22"/>
      <c r="F940" s="22"/>
      <c r="G940" s="22"/>
      <c r="H940" s="752"/>
      <c r="I940" s="22"/>
      <c r="J940" s="22"/>
      <c r="K940" s="22"/>
      <c r="L940" s="754"/>
      <c r="M940" s="22"/>
      <c r="N940" s="22"/>
      <c r="O940" s="22"/>
      <c r="P940" s="22"/>
      <c r="Q940" s="22"/>
      <c r="R940" s="22"/>
      <c r="S940" s="22"/>
      <c r="T940" s="22"/>
      <c r="U940" s="22"/>
      <c r="V940" s="22"/>
      <c r="W940" s="22"/>
      <c r="X940" s="22"/>
      <c r="Y940" s="22"/>
      <c r="Z940" s="22"/>
      <c r="AA940" s="22"/>
      <c r="AB940" s="22"/>
      <c r="AC940" s="22"/>
      <c r="AD940" s="22"/>
      <c r="AE940" s="22"/>
      <c r="AF940" s="22"/>
      <c r="AG940" s="22"/>
      <c r="AH940" s="22"/>
      <c r="AJ940" s="22"/>
      <c r="AK940" s="22"/>
      <c r="AL940" s="22"/>
      <c r="AM940" s="22"/>
      <c r="AN940" s="22"/>
      <c r="AO940" s="22"/>
      <c r="AP940" s="22"/>
      <c r="AQ940" s="22"/>
      <c r="AR940" s="22"/>
      <c r="AS940" s="22"/>
      <c r="AT940" s="22"/>
      <c r="AU940" s="22"/>
      <c r="AV940" s="22"/>
      <c r="AW940" s="22"/>
      <c r="AX940" s="22"/>
      <c r="AY940" s="22"/>
      <c r="AZ940" s="22"/>
      <c r="BA940" s="22"/>
    </row>
    <row r="941">
      <c r="A941" s="22"/>
      <c r="B941" s="22"/>
      <c r="C941" s="22"/>
      <c r="D941" s="22"/>
      <c r="E941" s="22"/>
      <c r="F941" s="22"/>
      <c r="G941" s="22"/>
      <c r="H941" s="752"/>
      <c r="I941" s="22"/>
      <c r="J941" s="22"/>
      <c r="K941" s="22"/>
      <c r="L941" s="754"/>
      <c r="M941" s="22"/>
      <c r="N941" s="22"/>
      <c r="O941" s="22"/>
      <c r="P941" s="22"/>
      <c r="Q941" s="22"/>
      <c r="R941" s="22"/>
      <c r="S941" s="22"/>
      <c r="T941" s="22"/>
      <c r="U941" s="22"/>
      <c r="V941" s="22"/>
      <c r="W941" s="22"/>
      <c r="X941" s="22"/>
      <c r="Y941" s="22"/>
      <c r="Z941" s="22"/>
      <c r="AA941" s="22"/>
      <c r="AB941" s="22"/>
      <c r="AC941" s="22"/>
      <c r="AD941" s="22"/>
      <c r="AE941" s="22"/>
      <c r="AF941" s="22"/>
      <c r="AG941" s="22"/>
      <c r="AH941" s="22"/>
      <c r="AJ941" s="22"/>
      <c r="AK941" s="22"/>
      <c r="AL941" s="22"/>
      <c r="AM941" s="22"/>
      <c r="AN941" s="22"/>
      <c r="AO941" s="22"/>
      <c r="AP941" s="22"/>
      <c r="AQ941" s="22"/>
      <c r="AR941" s="22"/>
      <c r="AS941" s="22"/>
      <c r="AT941" s="22"/>
      <c r="AU941" s="22"/>
      <c r="AV941" s="22"/>
      <c r="AW941" s="22"/>
      <c r="AX941" s="22"/>
      <c r="AY941" s="22"/>
      <c r="AZ941" s="22"/>
      <c r="BA941" s="22"/>
    </row>
    <row r="942">
      <c r="A942" s="22"/>
      <c r="B942" s="22"/>
      <c r="C942" s="22"/>
      <c r="D942" s="22"/>
      <c r="E942" s="22"/>
      <c r="F942" s="22"/>
      <c r="G942" s="22"/>
      <c r="H942" s="752"/>
      <c r="I942" s="22"/>
      <c r="J942" s="22"/>
      <c r="K942" s="22"/>
      <c r="L942" s="754"/>
      <c r="M942" s="22"/>
      <c r="N942" s="22"/>
      <c r="O942" s="22"/>
      <c r="P942" s="22"/>
      <c r="Q942" s="22"/>
      <c r="R942" s="22"/>
      <c r="S942" s="22"/>
      <c r="T942" s="22"/>
      <c r="U942" s="22"/>
      <c r="V942" s="22"/>
      <c r="W942" s="22"/>
      <c r="X942" s="22"/>
      <c r="Y942" s="22"/>
      <c r="Z942" s="22"/>
      <c r="AA942" s="22"/>
      <c r="AB942" s="22"/>
      <c r="AC942" s="22"/>
      <c r="AD942" s="22"/>
      <c r="AE942" s="22"/>
      <c r="AF942" s="22"/>
      <c r="AG942" s="22"/>
      <c r="AH942" s="22"/>
      <c r="AJ942" s="22"/>
      <c r="AK942" s="22"/>
      <c r="AL942" s="22"/>
      <c r="AM942" s="22"/>
      <c r="AN942" s="22"/>
      <c r="AO942" s="22"/>
      <c r="AP942" s="22"/>
      <c r="AQ942" s="22"/>
      <c r="AR942" s="22"/>
      <c r="AS942" s="22"/>
      <c r="AT942" s="22"/>
      <c r="AU942" s="22"/>
      <c r="AV942" s="22"/>
      <c r="AW942" s="22"/>
      <c r="AX942" s="22"/>
      <c r="AY942" s="22"/>
      <c r="AZ942" s="22"/>
      <c r="BA942" s="22"/>
    </row>
    <row r="943">
      <c r="A943" s="22"/>
      <c r="B943" s="22"/>
      <c r="C943" s="22"/>
      <c r="D943" s="22"/>
      <c r="E943" s="22"/>
      <c r="F943" s="22"/>
      <c r="G943" s="22"/>
      <c r="H943" s="752"/>
      <c r="I943" s="22"/>
      <c r="J943" s="22"/>
      <c r="K943" s="22"/>
      <c r="L943" s="754"/>
      <c r="M943" s="22"/>
      <c r="N943" s="22"/>
      <c r="O943" s="22"/>
      <c r="P943" s="22"/>
      <c r="Q943" s="22"/>
      <c r="R943" s="22"/>
      <c r="S943" s="22"/>
      <c r="T943" s="22"/>
      <c r="U943" s="22"/>
      <c r="V943" s="22"/>
      <c r="W943" s="22"/>
      <c r="X943" s="22"/>
      <c r="Y943" s="22"/>
      <c r="Z943" s="22"/>
      <c r="AA943" s="22"/>
      <c r="AB943" s="22"/>
      <c r="AC943" s="22"/>
      <c r="AD943" s="22"/>
      <c r="AE943" s="22"/>
      <c r="AF943" s="22"/>
      <c r="AG943" s="22"/>
      <c r="AH943" s="22"/>
      <c r="AJ943" s="22"/>
      <c r="AK943" s="22"/>
      <c r="AL943" s="22"/>
      <c r="AM943" s="22"/>
      <c r="AN943" s="22"/>
      <c r="AO943" s="22"/>
      <c r="AP943" s="22"/>
      <c r="AQ943" s="22"/>
      <c r="AR943" s="22"/>
      <c r="AS943" s="22"/>
      <c r="AT943" s="22"/>
      <c r="AU943" s="22"/>
      <c r="AV943" s="22"/>
      <c r="AW943" s="22"/>
      <c r="AX943" s="22"/>
      <c r="AY943" s="22"/>
      <c r="AZ943" s="22"/>
      <c r="BA943" s="22"/>
    </row>
    <row r="944">
      <c r="A944" s="22"/>
      <c r="B944" s="22"/>
      <c r="C944" s="22"/>
      <c r="D944" s="22"/>
      <c r="E944" s="22"/>
      <c r="F944" s="22"/>
      <c r="G944" s="22"/>
      <c r="H944" s="752"/>
      <c r="I944" s="22"/>
      <c r="J944" s="22"/>
      <c r="K944" s="22"/>
      <c r="L944" s="754"/>
      <c r="M944" s="22"/>
      <c r="N944" s="22"/>
      <c r="O944" s="22"/>
      <c r="P944" s="22"/>
      <c r="Q944" s="22"/>
      <c r="R944" s="22"/>
      <c r="S944" s="22"/>
      <c r="T944" s="22"/>
      <c r="U944" s="22"/>
      <c r="V944" s="22"/>
      <c r="W944" s="22"/>
      <c r="X944" s="22"/>
      <c r="Y944" s="22"/>
      <c r="Z944" s="22"/>
      <c r="AA944" s="22"/>
      <c r="AB944" s="22"/>
      <c r="AC944" s="22"/>
      <c r="AD944" s="22"/>
      <c r="AE944" s="22"/>
      <c r="AF944" s="22"/>
      <c r="AG944" s="22"/>
      <c r="AH944" s="22"/>
      <c r="AJ944" s="22"/>
      <c r="AK944" s="22"/>
      <c r="AL944" s="22"/>
      <c r="AM944" s="22"/>
      <c r="AN944" s="22"/>
      <c r="AO944" s="22"/>
      <c r="AP944" s="22"/>
      <c r="AQ944" s="22"/>
      <c r="AR944" s="22"/>
      <c r="AS944" s="22"/>
      <c r="AT944" s="22"/>
      <c r="AU944" s="22"/>
      <c r="AV944" s="22"/>
      <c r="AW944" s="22"/>
      <c r="AX944" s="22"/>
      <c r="AY944" s="22"/>
      <c r="AZ944" s="22"/>
      <c r="BA944" s="22"/>
    </row>
    <row r="945">
      <c r="A945" s="22"/>
      <c r="B945" s="22"/>
      <c r="C945" s="22"/>
      <c r="D945" s="22"/>
      <c r="E945" s="22"/>
      <c r="F945" s="22"/>
      <c r="G945" s="22"/>
      <c r="H945" s="752"/>
      <c r="I945" s="22"/>
      <c r="J945" s="22"/>
      <c r="K945" s="22"/>
      <c r="L945" s="754"/>
      <c r="M945" s="22"/>
      <c r="N945" s="22"/>
      <c r="O945" s="22"/>
      <c r="P945" s="22"/>
      <c r="Q945" s="22"/>
      <c r="R945" s="22"/>
      <c r="S945" s="22"/>
      <c r="T945" s="22"/>
      <c r="U945" s="22"/>
      <c r="V945" s="22"/>
      <c r="W945" s="22"/>
      <c r="X945" s="22"/>
      <c r="Y945" s="22"/>
      <c r="Z945" s="22"/>
      <c r="AA945" s="22"/>
      <c r="AB945" s="22"/>
      <c r="AC945" s="22"/>
      <c r="AD945" s="22"/>
      <c r="AE945" s="22"/>
      <c r="AF945" s="22"/>
      <c r="AG945" s="22"/>
      <c r="AH945" s="22"/>
      <c r="AJ945" s="22"/>
      <c r="AK945" s="22"/>
      <c r="AL945" s="22"/>
      <c r="AM945" s="22"/>
      <c r="AN945" s="22"/>
      <c r="AO945" s="22"/>
      <c r="AP945" s="22"/>
      <c r="AQ945" s="22"/>
      <c r="AR945" s="22"/>
      <c r="AS945" s="22"/>
      <c r="AT945" s="22"/>
      <c r="AU945" s="22"/>
      <c r="AV945" s="22"/>
      <c r="AW945" s="22"/>
      <c r="AX945" s="22"/>
      <c r="AY945" s="22"/>
      <c r="AZ945" s="22"/>
      <c r="BA945" s="22"/>
    </row>
    <row r="946">
      <c r="A946" s="22"/>
      <c r="B946" s="22"/>
      <c r="C946" s="22"/>
      <c r="D946" s="22"/>
      <c r="E946" s="22"/>
      <c r="F946" s="22"/>
      <c r="G946" s="22"/>
      <c r="H946" s="752"/>
      <c r="I946" s="22"/>
      <c r="J946" s="22"/>
      <c r="K946" s="22"/>
      <c r="L946" s="754"/>
      <c r="M946" s="22"/>
      <c r="N946" s="22"/>
      <c r="O946" s="22"/>
      <c r="P946" s="22"/>
      <c r="Q946" s="22"/>
      <c r="R946" s="22"/>
      <c r="S946" s="22"/>
      <c r="T946" s="22"/>
      <c r="U946" s="22"/>
      <c r="V946" s="22"/>
      <c r="W946" s="22"/>
      <c r="X946" s="22"/>
      <c r="Y946" s="22"/>
      <c r="Z946" s="22"/>
      <c r="AA946" s="22"/>
      <c r="AB946" s="22"/>
      <c r="AC946" s="22"/>
      <c r="AD946" s="22"/>
      <c r="AE946" s="22"/>
      <c r="AF946" s="22"/>
      <c r="AG946" s="22"/>
      <c r="AH946" s="22"/>
      <c r="AJ946" s="22"/>
      <c r="AK946" s="22"/>
      <c r="AL946" s="22"/>
      <c r="AM946" s="22"/>
      <c r="AN946" s="22"/>
      <c r="AO946" s="22"/>
      <c r="AP946" s="22"/>
      <c r="AQ946" s="22"/>
      <c r="AR946" s="22"/>
      <c r="AS946" s="22"/>
      <c r="AT946" s="22"/>
      <c r="AU946" s="22"/>
      <c r="AV946" s="22"/>
      <c r="AW946" s="22"/>
      <c r="AX946" s="22"/>
      <c r="AY946" s="22"/>
      <c r="AZ946" s="22"/>
      <c r="BA946" s="22"/>
    </row>
    <row r="947">
      <c r="A947" s="22"/>
      <c r="B947" s="22"/>
      <c r="C947" s="22"/>
      <c r="D947" s="22"/>
      <c r="E947" s="22"/>
      <c r="F947" s="22"/>
      <c r="G947" s="22"/>
      <c r="H947" s="752"/>
      <c r="I947" s="22"/>
      <c r="J947" s="22"/>
      <c r="K947" s="22"/>
      <c r="L947" s="754"/>
      <c r="M947" s="22"/>
      <c r="N947" s="22"/>
      <c r="O947" s="22"/>
      <c r="P947" s="22"/>
      <c r="Q947" s="22"/>
      <c r="R947" s="22"/>
      <c r="S947" s="22"/>
      <c r="T947" s="22"/>
      <c r="U947" s="22"/>
      <c r="V947" s="22"/>
      <c r="W947" s="22"/>
      <c r="X947" s="22"/>
      <c r="Y947" s="22"/>
      <c r="Z947" s="22"/>
      <c r="AA947" s="22"/>
      <c r="AB947" s="22"/>
      <c r="AC947" s="22"/>
      <c r="AD947" s="22"/>
      <c r="AE947" s="22"/>
      <c r="AF947" s="22"/>
      <c r="AG947" s="22"/>
      <c r="AH947" s="22"/>
      <c r="AJ947" s="22"/>
      <c r="AK947" s="22"/>
      <c r="AL947" s="22"/>
      <c r="AM947" s="22"/>
      <c r="AN947" s="22"/>
      <c r="AO947" s="22"/>
      <c r="AP947" s="22"/>
      <c r="AQ947" s="22"/>
      <c r="AR947" s="22"/>
      <c r="AS947" s="22"/>
      <c r="AT947" s="22"/>
      <c r="AU947" s="22"/>
      <c r="AV947" s="22"/>
      <c r="AW947" s="22"/>
      <c r="AX947" s="22"/>
      <c r="AY947" s="22"/>
      <c r="AZ947" s="22"/>
      <c r="BA947" s="22"/>
    </row>
    <row r="948">
      <c r="A948" s="22"/>
      <c r="B948" s="22"/>
      <c r="C948" s="22"/>
      <c r="D948" s="22"/>
      <c r="E948" s="22"/>
      <c r="F948" s="22"/>
      <c r="G948" s="22"/>
      <c r="H948" s="752"/>
      <c r="I948" s="22"/>
      <c r="J948" s="22"/>
      <c r="K948" s="22"/>
      <c r="L948" s="754"/>
      <c r="M948" s="22"/>
      <c r="N948" s="22"/>
      <c r="O948" s="22"/>
      <c r="P948" s="22"/>
      <c r="Q948" s="22"/>
      <c r="R948" s="22"/>
      <c r="S948" s="22"/>
      <c r="T948" s="22"/>
      <c r="U948" s="22"/>
      <c r="V948" s="22"/>
      <c r="W948" s="22"/>
      <c r="X948" s="22"/>
      <c r="Y948" s="22"/>
      <c r="Z948" s="22"/>
      <c r="AA948" s="22"/>
      <c r="AB948" s="22"/>
      <c r="AC948" s="22"/>
      <c r="AD948" s="22"/>
      <c r="AE948" s="22"/>
      <c r="AF948" s="22"/>
      <c r="AG948" s="22"/>
      <c r="AH948" s="22"/>
      <c r="AJ948" s="22"/>
      <c r="AK948" s="22"/>
      <c r="AL948" s="22"/>
      <c r="AM948" s="22"/>
      <c r="AN948" s="22"/>
      <c r="AO948" s="22"/>
      <c r="AP948" s="22"/>
      <c r="AQ948" s="22"/>
      <c r="AR948" s="22"/>
      <c r="AS948" s="22"/>
      <c r="AT948" s="22"/>
      <c r="AU948" s="22"/>
      <c r="AV948" s="22"/>
      <c r="AW948" s="22"/>
      <c r="AX948" s="22"/>
      <c r="AY948" s="22"/>
      <c r="AZ948" s="22"/>
      <c r="BA948" s="22"/>
    </row>
    <row r="949">
      <c r="A949" s="22"/>
      <c r="B949" s="22"/>
      <c r="C949" s="22"/>
      <c r="D949" s="22"/>
      <c r="E949" s="22"/>
      <c r="F949" s="22"/>
      <c r="G949" s="22"/>
      <c r="H949" s="752"/>
      <c r="I949" s="22"/>
      <c r="J949" s="22"/>
      <c r="K949" s="22"/>
      <c r="L949" s="754"/>
      <c r="M949" s="22"/>
      <c r="N949" s="22"/>
      <c r="O949" s="22"/>
      <c r="P949" s="22"/>
      <c r="Q949" s="22"/>
      <c r="R949" s="22"/>
      <c r="S949" s="22"/>
      <c r="T949" s="22"/>
      <c r="U949" s="22"/>
      <c r="V949" s="22"/>
      <c r="W949" s="22"/>
      <c r="X949" s="22"/>
      <c r="Y949" s="22"/>
      <c r="Z949" s="22"/>
      <c r="AA949" s="22"/>
      <c r="AB949" s="22"/>
      <c r="AC949" s="22"/>
      <c r="AD949" s="22"/>
      <c r="AE949" s="22"/>
      <c r="AF949" s="22"/>
      <c r="AG949" s="22"/>
      <c r="AH949" s="22"/>
      <c r="AJ949" s="22"/>
      <c r="AK949" s="22"/>
      <c r="AL949" s="22"/>
      <c r="AM949" s="22"/>
      <c r="AN949" s="22"/>
      <c r="AO949" s="22"/>
      <c r="AP949" s="22"/>
      <c r="AQ949" s="22"/>
      <c r="AR949" s="22"/>
      <c r="AS949" s="22"/>
      <c r="AT949" s="22"/>
      <c r="AU949" s="22"/>
      <c r="AV949" s="22"/>
      <c r="AW949" s="22"/>
      <c r="AX949" s="22"/>
      <c r="AY949" s="22"/>
      <c r="AZ949" s="22"/>
      <c r="BA949" s="22"/>
    </row>
    <row r="950">
      <c r="A950" s="22"/>
      <c r="B950" s="22"/>
      <c r="C950" s="22"/>
      <c r="D950" s="22"/>
      <c r="E950" s="22"/>
      <c r="F950" s="22"/>
      <c r="G950" s="22"/>
      <c r="H950" s="752"/>
      <c r="I950" s="22"/>
      <c r="J950" s="22"/>
      <c r="K950" s="22"/>
      <c r="L950" s="754"/>
      <c r="M950" s="22"/>
      <c r="N950" s="22"/>
      <c r="O950" s="22"/>
      <c r="P950" s="22"/>
      <c r="Q950" s="22"/>
      <c r="R950" s="22"/>
      <c r="S950" s="22"/>
      <c r="T950" s="22"/>
      <c r="U950" s="22"/>
      <c r="V950" s="22"/>
      <c r="W950" s="22"/>
      <c r="X950" s="22"/>
      <c r="Y950" s="22"/>
      <c r="Z950" s="22"/>
      <c r="AA950" s="22"/>
      <c r="AB950" s="22"/>
      <c r="AC950" s="22"/>
      <c r="AD950" s="22"/>
      <c r="AE950" s="22"/>
      <c r="AF950" s="22"/>
      <c r="AG950" s="22"/>
      <c r="AH950" s="22"/>
      <c r="AJ950" s="22"/>
      <c r="AK950" s="22"/>
      <c r="AL950" s="22"/>
      <c r="AM950" s="22"/>
      <c r="AN950" s="22"/>
      <c r="AO950" s="22"/>
      <c r="AP950" s="22"/>
      <c r="AQ950" s="22"/>
      <c r="AR950" s="22"/>
      <c r="AS950" s="22"/>
      <c r="AT950" s="22"/>
      <c r="AU950" s="22"/>
      <c r="AV950" s="22"/>
      <c r="AW950" s="22"/>
      <c r="AX950" s="22"/>
      <c r="AY950" s="22"/>
      <c r="AZ950" s="22"/>
      <c r="BA950" s="22"/>
    </row>
    <row r="951">
      <c r="A951" s="22"/>
      <c r="B951" s="22"/>
      <c r="C951" s="22"/>
      <c r="D951" s="22"/>
      <c r="E951" s="22"/>
      <c r="F951" s="22"/>
      <c r="G951" s="22"/>
      <c r="H951" s="752"/>
      <c r="I951" s="22"/>
      <c r="J951" s="22"/>
      <c r="K951" s="22"/>
      <c r="L951" s="754"/>
      <c r="M951" s="22"/>
      <c r="N951" s="22"/>
      <c r="O951" s="22"/>
      <c r="P951" s="22"/>
      <c r="Q951" s="22"/>
      <c r="R951" s="22"/>
      <c r="S951" s="22"/>
      <c r="T951" s="22"/>
      <c r="U951" s="22"/>
      <c r="V951" s="22"/>
      <c r="W951" s="22"/>
      <c r="X951" s="22"/>
      <c r="Y951" s="22"/>
      <c r="Z951" s="22"/>
      <c r="AA951" s="22"/>
      <c r="AB951" s="22"/>
      <c r="AC951" s="22"/>
      <c r="AD951" s="22"/>
      <c r="AE951" s="22"/>
      <c r="AF951" s="22"/>
      <c r="AG951" s="22"/>
      <c r="AH951" s="22"/>
      <c r="AJ951" s="22"/>
      <c r="AK951" s="22"/>
      <c r="AL951" s="22"/>
      <c r="AM951" s="22"/>
      <c r="AN951" s="22"/>
      <c r="AO951" s="22"/>
      <c r="AP951" s="22"/>
      <c r="AQ951" s="22"/>
      <c r="AR951" s="22"/>
      <c r="AS951" s="22"/>
      <c r="AT951" s="22"/>
      <c r="AU951" s="22"/>
      <c r="AV951" s="22"/>
      <c r="AW951" s="22"/>
      <c r="AX951" s="22"/>
      <c r="AY951" s="22"/>
      <c r="AZ951" s="22"/>
      <c r="BA951" s="22"/>
    </row>
    <row r="952">
      <c r="A952" s="22"/>
      <c r="B952" s="22"/>
      <c r="C952" s="22"/>
      <c r="D952" s="22"/>
      <c r="E952" s="22"/>
      <c r="F952" s="22"/>
      <c r="G952" s="22"/>
      <c r="H952" s="752"/>
      <c r="I952" s="22"/>
      <c r="J952" s="22"/>
      <c r="K952" s="22"/>
      <c r="L952" s="754"/>
      <c r="M952" s="22"/>
      <c r="N952" s="22"/>
      <c r="O952" s="22"/>
      <c r="P952" s="22"/>
      <c r="Q952" s="22"/>
      <c r="R952" s="22"/>
      <c r="S952" s="22"/>
      <c r="T952" s="22"/>
      <c r="U952" s="22"/>
      <c r="V952" s="22"/>
      <c r="W952" s="22"/>
      <c r="X952" s="22"/>
      <c r="Y952" s="22"/>
      <c r="Z952" s="22"/>
      <c r="AA952" s="22"/>
      <c r="AB952" s="22"/>
      <c r="AC952" s="22"/>
      <c r="AD952" s="22"/>
      <c r="AE952" s="22"/>
      <c r="AF952" s="22"/>
      <c r="AG952" s="22"/>
      <c r="AH952" s="22"/>
      <c r="AJ952" s="22"/>
      <c r="AK952" s="22"/>
      <c r="AL952" s="22"/>
      <c r="AM952" s="22"/>
      <c r="AN952" s="22"/>
      <c r="AO952" s="22"/>
      <c r="AP952" s="22"/>
      <c r="AQ952" s="22"/>
      <c r="AR952" s="22"/>
      <c r="AS952" s="22"/>
      <c r="AT952" s="22"/>
      <c r="AU952" s="22"/>
      <c r="AV952" s="22"/>
      <c r="AW952" s="22"/>
      <c r="AX952" s="22"/>
      <c r="AY952" s="22"/>
      <c r="AZ952" s="22"/>
      <c r="BA952" s="22"/>
    </row>
    <row r="953">
      <c r="A953" s="22"/>
      <c r="B953" s="22"/>
      <c r="C953" s="22"/>
      <c r="D953" s="22"/>
      <c r="E953" s="22"/>
      <c r="F953" s="22"/>
      <c r="G953" s="22"/>
      <c r="H953" s="752"/>
      <c r="I953" s="22"/>
      <c r="J953" s="22"/>
      <c r="K953" s="22"/>
      <c r="L953" s="754"/>
      <c r="M953" s="22"/>
      <c r="N953" s="22"/>
      <c r="O953" s="22"/>
      <c r="P953" s="22"/>
      <c r="Q953" s="22"/>
      <c r="R953" s="22"/>
      <c r="S953" s="22"/>
      <c r="T953" s="22"/>
      <c r="U953" s="22"/>
      <c r="V953" s="22"/>
      <c r="W953" s="22"/>
      <c r="X953" s="22"/>
      <c r="Y953" s="22"/>
      <c r="Z953" s="22"/>
      <c r="AA953" s="22"/>
      <c r="AB953" s="22"/>
      <c r="AC953" s="22"/>
      <c r="AD953" s="22"/>
      <c r="AE953" s="22"/>
      <c r="AF953" s="22"/>
      <c r="AG953" s="22"/>
      <c r="AH953" s="22"/>
      <c r="AJ953" s="22"/>
      <c r="AK953" s="22"/>
      <c r="AL953" s="22"/>
      <c r="AM953" s="22"/>
      <c r="AN953" s="22"/>
      <c r="AO953" s="22"/>
      <c r="AP953" s="22"/>
      <c r="AQ953" s="22"/>
      <c r="AR953" s="22"/>
      <c r="AS953" s="22"/>
      <c r="AT953" s="22"/>
      <c r="AU953" s="22"/>
      <c r="AV953" s="22"/>
      <c r="AW953" s="22"/>
      <c r="AX953" s="22"/>
      <c r="AY953" s="22"/>
      <c r="AZ953" s="22"/>
      <c r="BA953" s="22"/>
    </row>
    <row r="954">
      <c r="A954" s="22"/>
      <c r="B954" s="22"/>
      <c r="C954" s="22"/>
      <c r="D954" s="22"/>
      <c r="E954" s="22"/>
      <c r="F954" s="22"/>
      <c r="G954" s="22"/>
      <c r="H954" s="752"/>
      <c r="I954" s="22"/>
      <c r="J954" s="22"/>
      <c r="K954" s="22"/>
      <c r="L954" s="754"/>
      <c r="M954" s="22"/>
      <c r="N954" s="22"/>
      <c r="O954" s="22"/>
      <c r="P954" s="22"/>
      <c r="Q954" s="22"/>
      <c r="R954" s="22"/>
      <c r="S954" s="22"/>
      <c r="T954" s="22"/>
      <c r="U954" s="22"/>
      <c r="V954" s="22"/>
      <c r="W954" s="22"/>
      <c r="X954" s="22"/>
      <c r="Y954" s="22"/>
      <c r="Z954" s="22"/>
      <c r="AA954" s="22"/>
      <c r="AB954" s="22"/>
      <c r="AC954" s="22"/>
      <c r="AD954" s="22"/>
      <c r="AE954" s="22"/>
      <c r="AF954" s="22"/>
      <c r="AG954" s="22"/>
      <c r="AH954" s="22"/>
      <c r="AJ954" s="22"/>
      <c r="AK954" s="22"/>
      <c r="AL954" s="22"/>
      <c r="AM954" s="22"/>
      <c r="AN954" s="22"/>
      <c r="AO954" s="22"/>
      <c r="AP954" s="22"/>
      <c r="AQ954" s="22"/>
      <c r="AR954" s="22"/>
      <c r="AS954" s="22"/>
      <c r="AT954" s="22"/>
      <c r="AU954" s="22"/>
      <c r="AV954" s="22"/>
      <c r="AW954" s="22"/>
      <c r="AX954" s="22"/>
      <c r="AY954" s="22"/>
      <c r="AZ954" s="22"/>
      <c r="BA954" s="22"/>
    </row>
    <row r="955">
      <c r="A955" s="22"/>
      <c r="B955" s="22"/>
      <c r="C955" s="22"/>
      <c r="D955" s="22"/>
      <c r="E955" s="22"/>
      <c r="F955" s="22"/>
      <c r="G955" s="22"/>
      <c r="H955" s="752"/>
      <c r="I955" s="22"/>
      <c r="J955" s="22"/>
      <c r="K955" s="22"/>
      <c r="L955" s="754"/>
      <c r="M955" s="22"/>
      <c r="N955" s="22"/>
      <c r="O955" s="22"/>
      <c r="P955" s="22"/>
      <c r="Q955" s="22"/>
      <c r="R955" s="22"/>
      <c r="S955" s="22"/>
      <c r="T955" s="22"/>
      <c r="U955" s="22"/>
      <c r="V955" s="22"/>
      <c r="W955" s="22"/>
      <c r="X955" s="22"/>
      <c r="Y955" s="22"/>
      <c r="Z955" s="22"/>
      <c r="AA955" s="22"/>
      <c r="AB955" s="22"/>
      <c r="AC955" s="22"/>
      <c r="AD955" s="22"/>
      <c r="AE955" s="22"/>
      <c r="AF955" s="22"/>
      <c r="AG955" s="22"/>
      <c r="AH955" s="22"/>
      <c r="AJ955" s="22"/>
      <c r="AK955" s="22"/>
      <c r="AL955" s="22"/>
      <c r="AM955" s="22"/>
      <c r="AN955" s="22"/>
      <c r="AO955" s="22"/>
      <c r="AP955" s="22"/>
      <c r="AQ955" s="22"/>
      <c r="AR955" s="22"/>
      <c r="AS955" s="22"/>
      <c r="AT955" s="22"/>
      <c r="AU955" s="22"/>
      <c r="AV955" s="22"/>
      <c r="AW955" s="22"/>
      <c r="AX955" s="22"/>
      <c r="AY955" s="22"/>
      <c r="AZ955" s="22"/>
      <c r="BA955" s="22"/>
    </row>
    <row r="956">
      <c r="A956" s="22"/>
      <c r="B956" s="22"/>
      <c r="C956" s="22"/>
      <c r="D956" s="22"/>
      <c r="E956" s="22"/>
      <c r="F956" s="22"/>
      <c r="G956" s="22"/>
      <c r="H956" s="752"/>
      <c r="I956" s="22"/>
      <c r="J956" s="22"/>
      <c r="K956" s="22"/>
      <c r="L956" s="754"/>
      <c r="M956" s="22"/>
      <c r="N956" s="22"/>
      <c r="O956" s="22"/>
      <c r="P956" s="22"/>
      <c r="Q956" s="22"/>
      <c r="R956" s="22"/>
      <c r="S956" s="22"/>
      <c r="T956" s="22"/>
      <c r="U956" s="22"/>
      <c r="V956" s="22"/>
      <c r="W956" s="22"/>
      <c r="X956" s="22"/>
      <c r="Y956" s="22"/>
      <c r="Z956" s="22"/>
      <c r="AA956" s="22"/>
      <c r="AB956" s="22"/>
      <c r="AC956" s="22"/>
      <c r="AD956" s="22"/>
      <c r="AE956" s="22"/>
      <c r="AF956" s="22"/>
      <c r="AG956" s="22"/>
      <c r="AH956" s="22"/>
      <c r="AJ956" s="22"/>
      <c r="AK956" s="22"/>
      <c r="AL956" s="22"/>
      <c r="AM956" s="22"/>
      <c r="AN956" s="22"/>
      <c r="AO956" s="22"/>
      <c r="AP956" s="22"/>
      <c r="AQ956" s="22"/>
      <c r="AR956" s="22"/>
      <c r="AS956" s="22"/>
      <c r="AT956" s="22"/>
      <c r="AU956" s="22"/>
      <c r="AV956" s="22"/>
      <c r="AW956" s="22"/>
      <c r="AX956" s="22"/>
      <c r="AY956" s="22"/>
      <c r="AZ956" s="22"/>
      <c r="BA956" s="22"/>
    </row>
    <row r="957">
      <c r="A957" s="22"/>
      <c r="B957" s="22"/>
      <c r="C957" s="22"/>
      <c r="D957" s="22"/>
      <c r="E957" s="22"/>
      <c r="F957" s="22"/>
      <c r="G957" s="22"/>
      <c r="H957" s="752"/>
      <c r="I957" s="22"/>
      <c r="J957" s="22"/>
      <c r="K957" s="22"/>
      <c r="L957" s="754"/>
      <c r="M957" s="22"/>
      <c r="N957" s="22"/>
      <c r="O957" s="22"/>
      <c r="P957" s="22"/>
      <c r="Q957" s="22"/>
      <c r="R957" s="22"/>
      <c r="S957" s="22"/>
      <c r="T957" s="22"/>
      <c r="U957" s="22"/>
      <c r="V957" s="22"/>
      <c r="W957" s="22"/>
      <c r="X957" s="22"/>
      <c r="Y957" s="22"/>
      <c r="Z957" s="22"/>
      <c r="AA957" s="22"/>
      <c r="AB957" s="22"/>
      <c r="AC957" s="22"/>
      <c r="AD957" s="22"/>
      <c r="AE957" s="22"/>
      <c r="AF957" s="22"/>
      <c r="AG957" s="22"/>
      <c r="AH957" s="22"/>
      <c r="AJ957" s="22"/>
      <c r="AK957" s="22"/>
      <c r="AL957" s="22"/>
      <c r="AM957" s="22"/>
      <c r="AN957" s="22"/>
      <c r="AO957" s="22"/>
      <c r="AP957" s="22"/>
      <c r="AQ957" s="22"/>
      <c r="AR957" s="22"/>
      <c r="AS957" s="22"/>
      <c r="AT957" s="22"/>
      <c r="AU957" s="22"/>
      <c r="AV957" s="22"/>
      <c r="AW957" s="22"/>
      <c r="AX957" s="22"/>
      <c r="AY957" s="22"/>
      <c r="AZ957" s="22"/>
      <c r="BA957" s="22"/>
    </row>
    <row r="958">
      <c r="A958" s="22"/>
      <c r="B958" s="22"/>
      <c r="C958" s="22"/>
      <c r="D958" s="22"/>
      <c r="E958" s="22"/>
      <c r="F958" s="22"/>
      <c r="G958" s="22"/>
      <c r="H958" s="752"/>
      <c r="I958" s="22"/>
      <c r="J958" s="22"/>
      <c r="K958" s="22"/>
      <c r="L958" s="754"/>
      <c r="M958" s="22"/>
      <c r="N958" s="22"/>
      <c r="O958" s="22"/>
      <c r="P958" s="22"/>
      <c r="Q958" s="22"/>
      <c r="R958" s="22"/>
      <c r="S958" s="22"/>
      <c r="T958" s="22"/>
      <c r="U958" s="22"/>
      <c r="V958" s="22"/>
      <c r="W958" s="22"/>
      <c r="X958" s="22"/>
      <c r="Y958" s="22"/>
      <c r="Z958" s="22"/>
      <c r="AA958" s="22"/>
      <c r="AB958" s="22"/>
      <c r="AC958" s="22"/>
      <c r="AD958" s="22"/>
      <c r="AE958" s="22"/>
      <c r="AF958" s="22"/>
      <c r="AG958" s="22"/>
      <c r="AH958" s="22"/>
      <c r="AJ958" s="22"/>
      <c r="AK958" s="22"/>
      <c r="AL958" s="22"/>
      <c r="AM958" s="22"/>
      <c r="AN958" s="22"/>
      <c r="AO958" s="22"/>
      <c r="AP958" s="22"/>
      <c r="AQ958" s="22"/>
      <c r="AR958" s="22"/>
      <c r="AS958" s="22"/>
      <c r="AT958" s="22"/>
      <c r="AU958" s="22"/>
      <c r="AV958" s="22"/>
      <c r="AW958" s="22"/>
      <c r="AX958" s="22"/>
      <c r="AY958" s="22"/>
      <c r="AZ958" s="22"/>
      <c r="BA958" s="22"/>
    </row>
    <row r="959">
      <c r="A959" s="22"/>
      <c r="B959" s="22"/>
      <c r="C959" s="22"/>
      <c r="D959" s="22"/>
      <c r="E959" s="22"/>
      <c r="F959" s="22"/>
      <c r="G959" s="22"/>
      <c r="H959" s="752"/>
      <c r="I959" s="22"/>
      <c r="J959" s="22"/>
      <c r="K959" s="22"/>
      <c r="L959" s="754"/>
      <c r="M959" s="22"/>
      <c r="N959" s="22"/>
      <c r="O959" s="22"/>
      <c r="P959" s="22"/>
      <c r="Q959" s="22"/>
      <c r="R959" s="22"/>
      <c r="S959" s="22"/>
      <c r="T959" s="22"/>
      <c r="U959" s="22"/>
      <c r="V959" s="22"/>
      <c r="W959" s="22"/>
      <c r="X959" s="22"/>
      <c r="Y959" s="22"/>
      <c r="Z959" s="22"/>
      <c r="AA959" s="22"/>
      <c r="AB959" s="22"/>
      <c r="AC959" s="22"/>
      <c r="AD959" s="22"/>
      <c r="AE959" s="22"/>
      <c r="AF959" s="22"/>
      <c r="AG959" s="22"/>
      <c r="AH959" s="22"/>
      <c r="AJ959" s="22"/>
      <c r="AK959" s="22"/>
      <c r="AL959" s="22"/>
      <c r="AM959" s="22"/>
      <c r="AN959" s="22"/>
      <c r="AO959" s="22"/>
      <c r="AP959" s="22"/>
      <c r="AQ959" s="22"/>
      <c r="AR959" s="22"/>
      <c r="AS959" s="22"/>
      <c r="AT959" s="22"/>
      <c r="AU959" s="22"/>
      <c r="AV959" s="22"/>
      <c r="AW959" s="22"/>
      <c r="AX959" s="22"/>
      <c r="AY959" s="22"/>
      <c r="AZ959" s="22"/>
      <c r="BA959" s="22"/>
    </row>
    <row r="960">
      <c r="A960" s="22"/>
      <c r="B960" s="22"/>
      <c r="C960" s="22"/>
      <c r="D960" s="22"/>
      <c r="E960" s="22"/>
      <c r="F960" s="22"/>
      <c r="G960" s="22"/>
      <c r="H960" s="752"/>
      <c r="I960" s="22"/>
      <c r="J960" s="22"/>
      <c r="K960" s="22"/>
      <c r="L960" s="754"/>
      <c r="M960" s="22"/>
      <c r="N960" s="22"/>
      <c r="O960" s="22"/>
      <c r="P960" s="22"/>
      <c r="Q960" s="22"/>
      <c r="R960" s="22"/>
      <c r="S960" s="22"/>
      <c r="T960" s="22"/>
      <c r="U960" s="22"/>
      <c r="V960" s="22"/>
      <c r="W960" s="22"/>
      <c r="X960" s="22"/>
      <c r="Y960" s="22"/>
      <c r="Z960" s="22"/>
      <c r="AA960" s="22"/>
      <c r="AB960" s="22"/>
      <c r="AC960" s="22"/>
      <c r="AD960" s="22"/>
      <c r="AE960" s="22"/>
      <c r="AF960" s="22"/>
      <c r="AG960" s="22"/>
      <c r="AH960" s="22"/>
      <c r="AJ960" s="22"/>
      <c r="AK960" s="22"/>
      <c r="AL960" s="22"/>
      <c r="AM960" s="22"/>
      <c r="AN960" s="22"/>
      <c r="AO960" s="22"/>
      <c r="AP960" s="22"/>
      <c r="AQ960" s="22"/>
      <c r="AR960" s="22"/>
      <c r="AS960" s="22"/>
      <c r="AT960" s="22"/>
      <c r="AU960" s="22"/>
      <c r="AV960" s="22"/>
      <c r="AW960" s="22"/>
      <c r="AX960" s="22"/>
      <c r="AY960" s="22"/>
      <c r="AZ960" s="22"/>
      <c r="BA960" s="22"/>
    </row>
    <row r="961">
      <c r="A961" s="22"/>
      <c r="B961" s="22"/>
      <c r="C961" s="22"/>
      <c r="D961" s="22"/>
      <c r="E961" s="22"/>
      <c r="F961" s="22"/>
      <c r="G961" s="22"/>
      <c r="H961" s="752"/>
      <c r="I961" s="22"/>
      <c r="J961" s="22"/>
      <c r="K961" s="22"/>
      <c r="L961" s="754"/>
      <c r="M961" s="22"/>
      <c r="N961" s="22"/>
      <c r="O961" s="22"/>
      <c r="P961" s="22"/>
      <c r="Q961" s="22"/>
      <c r="R961" s="22"/>
      <c r="S961" s="22"/>
      <c r="T961" s="22"/>
      <c r="U961" s="22"/>
      <c r="V961" s="22"/>
      <c r="W961" s="22"/>
      <c r="X961" s="22"/>
      <c r="Y961" s="22"/>
      <c r="Z961" s="22"/>
      <c r="AA961" s="22"/>
      <c r="AB961" s="22"/>
      <c r="AC961" s="22"/>
      <c r="AD961" s="22"/>
      <c r="AE961" s="22"/>
      <c r="AF961" s="22"/>
      <c r="AG961" s="22"/>
      <c r="AH961" s="22"/>
      <c r="AJ961" s="22"/>
      <c r="AK961" s="22"/>
      <c r="AL961" s="22"/>
      <c r="AM961" s="22"/>
      <c r="AN961" s="22"/>
      <c r="AO961" s="22"/>
      <c r="AP961" s="22"/>
      <c r="AQ961" s="22"/>
      <c r="AR961" s="22"/>
      <c r="AS961" s="22"/>
      <c r="AT961" s="22"/>
      <c r="AU961" s="22"/>
      <c r="AV961" s="22"/>
      <c r="AW961" s="22"/>
      <c r="AX961" s="22"/>
      <c r="AY961" s="22"/>
      <c r="AZ961" s="22"/>
      <c r="BA961" s="22"/>
    </row>
    <row r="962">
      <c r="A962" s="22"/>
      <c r="B962" s="22"/>
      <c r="C962" s="22"/>
      <c r="D962" s="22"/>
      <c r="E962" s="22"/>
      <c r="F962" s="22"/>
      <c r="G962" s="22"/>
      <c r="H962" s="752"/>
      <c r="I962" s="22"/>
      <c r="J962" s="22"/>
      <c r="K962" s="22"/>
      <c r="L962" s="754"/>
      <c r="M962" s="22"/>
      <c r="N962" s="22"/>
      <c r="O962" s="22"/>
      <c r="P962" s="22"/>
      <c r="Q962" s="22"/>
      <c r="R962" s="22"/>
      <c r="S962" s="22"/>
      <c r="T962" s="22"/>
      <c r="U962" s="22"/>
      <c r="V962" s="22"/>
      <c r="W962" s="22"/>
      <c r="X962" s="22"/>
      <c r="Y962" s="22"/>
      <c r="Z962" s="22"/>
      <c r="AA962" s="22"/>
      <c r="AB962" s="22"/>
      <c r="AC962" s="22"/>
      <c r="AD962" s="22"/>
      <c r="AE962" s="22"/>
      <c r="AF962" s="22"/>
      <c r="AG962" s="22"/>
      <c r="AH962" s="22"/>
      <c r="AJ962" s="22"/>
      <c r="AK962" s="22"/>
      <c r="AL962" s="22"/>
      <c r="AM962" s="22"/>
      <c r="AN962" s="22"/>
      <c r="AO962" s="22"/>
      <c r="AP962" s="22"/>
      <c r="AQ962" s="22"/>
      <c r="AR962" s="22"/>
      <c r="AS962" s="22"/>
      <c r="AT962" s="22"/>
      <c r="AU962" s="22"/>
      <c r="AV962" s="22"/>
      <c r="AW962" s="22"/>
      <c r="AX962" s="22"/>
      <c r="AY962" s="22"/>
      <c r="AZ962" s="22"/>
      <c r="BA962" s="22"/>
    </row>
    <row r="963">
      <c r="A963" s="22"/>
      <c r="B963" s="22"/>
      <c r="C963" s="22"/>
      <c r="D963" s="22"/>
      <c r="E963" s="22"/>
      <c r="F963" s="22"/>
      <c r="G963" s="22"/>
      <c r="H963" s="752"/>
      <c r="I963" s="22"/>
      <c r="J963" s="22"/>
      <c r="K963" s="22"/>
      <c r="L963" s="754"/>
      <c r="M963" s="22"/>
      <c r="N963" s="22"/>
      <c r="O963" s="22"/>
      <c r="P963" s="22"/>
      <c r="Q963" s="22"/>
      <c r="R963" s="22"/>
      <c r="S963" s="22"/>
      <c r="T963" s="22"/>
      <c r="U963" s="22"/>
      <c r="V963" s="22"/>
      <c r="W963" s="22"/>
      <c r="X963" s="22"/>
      <c r="Y963" s="22"/>
      <c r="Z963" s="22"/>
      <c r="AA963" s="22"/>
      <c r="AB963" s="22"/>
      <c r="AC963" s="22"/>
      <c r="AD963" s="22"/>
      <c r="AE963" s="22"/>
      <c r="AF963" s="22"/>
      <c r="AG963" s="22"/>
      <c r="AH963" s="22"/>
      <c r="AJ963" s="22"/>
      <c r="AK963" s="22"/>
      <c r="AL963" s="22"/>
      <c r="AM963" s="22"/>
      <c r="AN963" s="22"/>
      <c r="AO963" s="22"/>
      <c r="AP963" s="22"/>
      <c r="AQ963" s="22"/>
      <c r="AR963" s="22"/>
      <c r="AS963" s="22"/>
      <c r="AT963" s="22"/>
      <c r="AU963" s="22"/>
      <c r="AV963" s="22"/>
      <c r="AW963" s="22"/>
      <c r="AX963" s="22"/>
      <c r="AY963" s="22"/>
      <c r="AZ963" s="22"/>
      <c r="BA963" s="22"/>
    </row>
    <row r="964">
      <c r="A964" s="22"/>
      <c r="B964" s="22"/>
      <c r="C964" s="22"/>
      <c r="D964" s="22"/>
      <c r="E964" s="22"/>
      <c r="F964" s="22"/>
      <c r="G964" s="22"/>
      <c r="H964" s="752"/>
      <c r="I964" s="22"/>
      <c r="J964" s="22"/>
      <c r="K964" s="22"/>
      <c r="L964" s="754"/>
      <c r="M964" s="22"/>
      <c r="N964" s="22"/>
      <c r="O964" s="22"/>
      <c r="P964" s="22"/>
      <c r="Q964" s="22"/>
      <c r="R964" s="22"/>
      <c r="S964" s="22"/>
      <c r="T964" s="22"/>
      <c r="U964" s="22"/>
      <c r="V964" s="22"/>
      <c r="W964" s="22"/>
      <c r="X964" s="22"/>
      <c r="Y964" s="22"/>
      <c r="Z964" s="22"/>
      <c r="AA964" s="22"/>
      <c r="AB964" s="22"/>
      <c r="AC964" s="22"/>
      <c r="AD964" s="22"/>
      <c r="AE964" s="22"/>
      <c r="AF964" s="22"/>
      <c r="AG964" s="22"/>
      <c r="AH964" s="22"/>
      <c r="AJ964" s="22"/>
      <c r="AK964" s="22"/>
      <c r="AL964" s="22"/>
      <c r="AM964" s="22"/>
      <c r="AN964" s="22"/>
      <c r="AO964" s="22"/>
      <c r="AP964" s="22"/>
      <c r="AQ964" s="22"/>
      <c r="AR964" s="22"/>
      <c r="AS964" s="22"/>
      <c r="AT964" s="22"/>
      <c r="AU964" s="22"/>
      <c r="AV964" s="22"/>
      <c r="AW964" s="22"/>
      <c r="AX964" s="22"/>
      <c r="AY964" s="22"/>
      <c r="AZ964" s="22"/>
      <c r="BA964" s="22"/>
    </row>
    <row r="965">
      <c r="A965" s="22"/>
      <c r="B965" s="22"/>
      <c r="C965" s="22"/>
      <c r="D965" s="22"/>
      <c r="E965" s="22"/>
      <c r="F965" s="22"/>
      <c r="G965" s="22"/>
      <c r="H965" s="752"/>
      <c r="I965" s="22"/>
      <c r="J965" s="22"/>
      <c r="K965" s="22"/>
      <c r="L965" s="754"/>
      <c r="M965" s="22"/>
      <c r="N965" s="22"/>
      <c r="O965" s="22"/>
      <c r="P965" s="22"/>
      <c r="Q965" s="22"/>
      <c r="R965" s="22"/>
      <c r="S965" s="22"/>
      <c r="T965" s="22"/>
      <c r="U965" s="22"/>
      <c r="V965" s="22"/>
      <c r="W965" s="22"/>
      <c r="X965" s="22"/>
      <c r="Y965" s="22"/>
      <c r="Z965" s="22"/>
      <c r="AA965" s="22"/>
      <c r="AB965" s="22"/>
      <c r="AC965" s="22"/>
      <c r="AD965" s="22"/>
      <c r="AE965" s="22"/>
      <c r="AF965" s="22"/>
      <c r="AG965" s="22"/>
      <c r="AH965" s="22"/>
      <c r="AJ965" s="22"/>
      <c r="AK965" s="22"/>
      <c r="AL965" s="22"/>
      <c r="AM965" s="22"/>
      <c r="AN965" s="22"/>
      <c r="AO965" s="22"/>
      <c r="AP965" s="22"/>
      <c r="AQ965" s="22"/>
      <c r="AR965" s="22"/>
      <c r="AS965" s="22"/>
      <c r="AT965" s="22"/>
      <c r="AU965" s="22"/>
      <c r="AV965" s="22"/>
      <c r="AW965" s="22"/>
      <c r="AX965" s="22"/>
      <c r="AY965" s="22"/>
      <c r="AZ965" s="22"/>
      <c r="BA965" s="22"/>
    </row>
    <row r="966">
      <c r="A966" s="22"/>
      <c r="B966" s="22"/>
      <c r="C966" s="22"/>
      <c r="D966" s="22"/>
      <c r="E966" s="22"/>
      <c r="F966" s="22"/>
      <c r="G966" s="22"/>
      <c r="H966" s="752"/>
      <c r="I966" s="22"/>
      <c r="J966" s="22"/>
      <c r="K966" s="22"/>
      <c r="L966" s="754"/>
      <c r="M966" s="22"/>
      <c r="N966" s="22"/>
      <c r="O966" s="22"/>
      <c r="P966" s="22"/>
      <c r="Q966" s="22"/>
      <c r="R966" s="22"/>
      <c r="S966" s="22"/>
      <c r="T966" s="22"/>
      <c r="U966" s="22"/>
      <c r="V966" s="22"/>
      <c r="W966" s="22"/>
      <c r="X966" s="22"/>
      <c r="Y966" s="22"/>
      <c r="Z966" s="22"/>
      <c r="AA966" s="22"/>
      <c r="AB966" s="22"/>
      <c r="AC966" s="22"/>
      <c r="AD966" s="22"/>
      <c r="AE966" s="22"/>
      <c r="AF966" s="22"/>
      <c r="AG966" s="22"/>
      <c r="AH966" s="22"/>
      <c r="AJ966" s="22"/>
      <c r="AK966" s="22"/>
      <c r="AL966" s="22"/>
      <c r="AM966" s="22"/>
      <c r="AN966" s="22"/>
      <c r="AO966" s="22"/>
      <c r="AP966" s="22"/>
      <c r="AQ966" s="22"/>
      <c r="AR966" s="22"/>
      <c r="AS966" s="22"/>
      <c r="AT966" s="22"/>
      <c r="AU966" s="22"/>
      <c r="AV966" s="22"/>
      <c r="AW966" s="22"/>
      <c r="AX966" s="22"/>
      <c r="AY966" s="22"/>
      <c r="AZ966" s="22"/>
      <c r="BA966" s="22"/>
    </row>
    <row r="967">
      <c r="A967" s="22"/>
      <c r="B967" s="22"/>
      <c r="C967" s="22"/>
      <c r="D967" s="22"/>
      <c r="E967" s="22"/>
      <c r="F967" s="22"/>
      <c r="G967" s="22"/>
      <c r="H967" s="752"/>
      <c r="I967" s="22"/>
      <c r="J967" s="22"/>
      <c r="K967" s="22"/>
      <c r="L967" s="754"/>
      <c r="M967" s="22"/>
      <c r="N967" s="22"/>
      <c r="O967" s="22"/>
      <c r="P967" s="22"/>
      <c r="Q967" s="22"/>
      <c r="R967" s="22"/>
      <c r="S967" s="22"/>
      <c r="T967" s="22"/>
      <c r="U967" s="22"/>
      <c r="V967" s="22"/>
      <c r="W967" s="22"/>
      <c r="X967" s="22"/>
      <c r="Y967" s="22"/>
      <c r="Z967" s="22"/>
      <c r="AA967" s="22"/>
      <c r="AB967" s="22"/>
      <c r="AC967" s="22"/>
      <c r="AD967" s="22"/>
      <c r="AE967" s="22"/>
      <c r="AF967" s="22"/>
      <c r="AG967" s="22"/>
      <c r="AH967" s="22"/>
      <c r="AJ967" s="22"/>
      <c r="AK967" s="22"/>
      <c r="AL967" s="22"/>
      <c r="AM967" s="22"/>
      <c r="AN967" s="22"/>
      <c r="AO967" s="22"/>
      <c r="AP967" s="22"/>
      <c r="AQ967" s="22"/>
      <c r="AR967" s="22"/>
      <c r="AS967" s="22"/>
      <c r="AT967" s="22"/>
      <c r="AU967" s="22"/>
      <c r="AV967" s="22"/>
      <c r="AW967" s="22"/>
      <c r="AX967" s="22"/>
      <c r="AY967" s="22"/>
      <c r="AZ967" s="22"/>
      <c r="BA967" s="22"/>
    </row>
    <row r="968">
      <c r="A968" s="22"/>
      <c r="B968" s="22"/>
      <c r="C968" s="22"/>
      <c r="D968" s="22"/>
      <c r="E968" s="22"/>
      <c r="F968" s="22"/>
      <c r="G968" s="22"/>
      <c r="H968" s="752"/>
      <c r="I968" s="22"/>
      <c r="J968" s="22"/>
      <c r="K968" s="22"/>
      <c r="L968" s="754"/>
      <c r="M968" s="22"/>
      <c r="N968" s="22"/>
      <c r="O968" s="22"/>
      <c r="P968" s="22"/>
      <c r="Q968" s="22"/>
      <c r="R968" s="22"/>
      <c r="S968" s="22"/>
      <c r="T968" s="22"/>
      <c r="U968" s="22"/>
      <c r="V968" s="22"/>
      <c r="W968" s="22"/>
      <c r="X968" s="22"/>
      <c r="Y968" s="22"/>
      <c r="Z968" s="22"/>
      <c r="AA968" s="22"/>
      <c r="AB968" s="22"/>
      <c r="AC968" s="22"/>
      <c r="AD968" s="22"/>
      <c r="AE968" s="22"/>
      <c r="AF968" s="22"/>
      <c r="AG968" s="22"/>
      <c r="AH968" s="22"/>
      <c r="AJ968" s="22"/>
      <c r="AK968" s="22"/>
      <c r="AL968" s="22"/>
      <c r="AM968" s="22"/>
      <c r="AN968" s="22"/>
      <c r="AO968" s="22"/>
      <c r="AP968" s="22"/>
      <c r="AQ968" s="22"/>
      <c r="AR968" s="22"/>
      <c r="AS968" s="22"/>
      <c r="AT968" s="22"/>
      <c r="AU968" s="22"/>
      <c r="AV968" s="22"/>
      <c r="AW968" s="22"/>
      <c r="AX968" s="22"/>
      <c r="AY968" s="22"/>
      <c r="AZ968" s="22"/>
      <c r="BA968" s="22"/>
    </row>
    <row r="969">
      <c r="A969" s="22"/>
      <c r="B969" s="22"/>
      <c r="C969" s="22"/>
      <c r="D969" s="22"/>
      <c r="E969" s="22"/>
      <c r="F969" s="22"/>
      <c r="G969" s="22"/>
      <c r="H969" s="752"/>
      <c r="I969" s="22"/>
      <c r="J969" s="22"/>
      <c r="K969" s="22"/>
      <c r="L969" s="754"/>
      <c r="M969" s="22"/>
      <c r="N969" s="22"/>
      <c r="O969" s="22"/>
      <c r="P969" s="22"/>
      <c r="Q969" s="22"/>
      <c r="R969" s="22"/>
      <c r="S969" s="22"/>
      <c r="T969" s="22"/>
      <c r="U969" s="22"/>
      <c r="V969" s="22"/>
      <c r="W969" s="22"/>
      <c r="X969" s="22"/>
      <c r="Y969" s="22"/>
      <c r="Z969" s="22"/>
      <c r="AA969" s="22"/>
      <c r="AB969" s="22"/>
      <c r="AC969" s="22"/>
      <c r="AD969" s="22"/>
      <c r="AE969" s="22"/>
      <c r="AF969" s="22"/>
      <c r="AG969" s="22"/>
      <c r="AH969" s="22"/>
      <c r="AJ969" s="22"/>
      <c r="AK969" s="22"/>
      <c r="AL969" s="22"/>
      <c r="AM969" s="22"/>
      <c r="AN969" s="22"/>
      <c r="AO969" s="22"/>
      <c r="AP969" s="22"/>
      <c r="AQ969" s="22"/>
      <c r="AR969" s="22"/>
      <c r="AS969" s="22"/>
      <c r="AT969" s="22"/>
      <c r="AU969" s="22"/>
      <c r="AV969" s="22"/>
      <c r="AW969" s="22"/>
      <c r="AX969" s="22"/>
      <c r="AY969" s="22"/>
      <c r="AZ969" s="22"/>
      <c r="BA969" s="22"/>
    </row>
    <row r="970">
      <c r="A970" s="22"/>
      <c r="B970" s="22"/>
      <c r="C970" s="22"/>
      <c r="D970" s="22"/>
      <c r="E970" s="22"/>
      <c r="F970" s="22"/>
      <c r="G970" s="22"/>
      <c r="H970" s="752"/>
      <c r="I970" s="22"/>
      <c r="J970" s="22"/>
      <c r="K970" s="22"/>
      <c r="L970" s="754"/>
      <c r="M970" s="22"/>
      <c r="N970" s="22"/>
      <c r="O970" s="22"/>
      <c r="P970" s="22"/>
      <c r="Q970" s="22"/>
      <c r="R970" s="22"/>
      <c r="S970" s="22"/>
      <c r="T970" s="22"/>
      <c r="U970" s="22"/>
      <c r="V970" s="22"/>
      <c r="W970" s="22"/>
      <c r="X970" s="22"/>
      <c r="Y970" s="22"/>
      <c r="Z970" s="22"/>
      <c r="AA970" s="22"/>
      <c r="AB970" s="22"/>
      <c r="AC970" s="22"/>
      <c r="AD970" s="22"/>
      <c r="AE970" s="22"/>
      <c r="AF970" s="22"/>
      <c r="AG970" s="22"/>
      <c r="AH970" s="22"/>
      <c r="AJ970" s="22"/>
      <c r="AK970" s="22"/>
      <c r="AL970" s="22"/>
      <c r="AM970" s="22"/>
      <c r="AN970" s="22"/>
      <c r="AO970" s="22"/>
      <c r="AP970" s="22"/>
      <c r="AQ970" s="22"/>
      <c r="AR970" s="22"/>
      <c r="AS970" s="22"/>
      <c r="AT970" s="22"/>
      <c r="AU970" s="22"/>
      <c r="AV970" s="22"/>
      <c r="AW970" s="22"/>
      <c r="AX970" s="22"/>
      <c r="AY970" s="22"/>
      <c r="AZ970" s="22"/>
      <c r="BA970" s="22"/>
    </row>
    <row r="971">
      <c r="A971" s="22"/>
      <c r="B971" s="22"/>
      <c r="C971" s="22"/>
      <c r="D971" s="22"/>
      <c r="E971" s="22"/>
      <c r="F971" s="22"/>
      <c r="G971" s="22"/>
      <c r="H971" s="752"/>
      <c r="I971" s="22"/>
      <c r="J971" s="22"/>
      <c r="K971" s="22"/>
      <c r="L971" s="754"/>
      <c r="M971" s="22"/>
      <c r="N971" s="22"/>
      <c r="O971" s="22"/>
      <c r="P971" s="22"/>
      <c r="Q971" s="22"/>
      <c r="R971" s="22"/>
      <c r="S971" s="22"/>
      <c r="T971" s="22"/>
      <c r="U971" s="22"/>
      <c r="V971" s="22"/>
      <c r="W971" s="22"/>
      <c r="X971" s="22"/>
      <c r="Y971" s="22"/>
      <c r="Z971" s="22"/>
      <c r="AA971" s="22"/>
      <c r="AB971" s="22"/>
      <c r="AC971" s="22"/>
      <c r="AD971" s="22"/>
      <c r="AE971" s="22"/>
      <c r="AF971" s="22"/>
      <c r="AG971" s="22"/>
      <c r="AH971" s="22"/>
      <c r="AJ971" s="22"/>
      <c r="AK971" s="22"/>
      <c r="AL971" s="22"/>
      <c r="AM971" s="22"/>
      <c r="AN971" s="22"/>
      <c r="AO971" s="22"/>
      <c r="AP971" s="22"/>
      <c r="AQ971" s="22"/>
      <c r="AR971" s="22"/>
      <c r="AS971" s="22"/>
      <c r="AT971" s="22"/>
      <c r="AU971" s="22"/>
      <c r="AV971" s="22"/>
      <c r="AW971" s="22"/>
      <c r="AX971" s="22"/>
      <c r="AY971" s="22"/>
      <c r="AZ971" s="22"/>
      <c r="BA971" s="22"/>
    </row>
    <row r="972">
      <c r="A972" s="22"/>
      <c r="B972" s="22"/>
      <c r="C972" s="22"/>
      <c r="D972" s="22"/>
      <c r="E972" s="22"/>
      <c r="F972" s="22"/>
      <c r="G972" s="22"/>
      <c r="H972" s="752"/>
      <c r="I972" s="22"/>
      <c r="J972" s="22"/>
      <c r="K972" s="22"/>
      <c r="L972" s="754"/>
      <c r="M972" s="22"/>
      <c r="N972" s="22"/>
      <c r="O972" s="22"/>
      <c r="P972" s="22"/>
      <c r="Q972" s="22"/>
      <c r="R972" s="22"/>
      <c r="S972" s="22"/>
      <c r="T972" s="22"/>
      <c r="U972" s="22"/>
      <c r="V972" s="22"/>
      <c r="W972" s="22"/>
      <c r="X972" s="22"/>
      <c r="Y972" s="22"/>
      <c r="Z972" s="22"/>
      <c r="AA972" s="22"/>
      <c r="AB972" s="22"/>
      <c r="AC972" s="22"/>
      <c r="AD972" s="22"/>
      <c r="AE972" s="22"/>
      <c r="AF972" s="22"/>
      <c r="AG972" s="22"/>
      <c r="AH972" s="22"/>
      <c r="AJ972" s="22"/>
      <c r="AK972" s="22"/>
      <c r="AL972" s="22"/>
      <c r="AM972" s="22"/>
      <c r="AN972" s="22"/>
      <c r="AO972" s="22"/>
      <c r="AP972" s="22"/>
      <c r="AQ972" s="22"/>
      <c r="AR972" s="22"/>
      <c r="AS972" s="22"/>
      <c r="AT972" s="22"/>
      <c r="AU972" s="22"/>
      <c r="AV972" s="22"/>
      <c r="AW972" s="22"/>
      <c r="AX972" s="22"/>
      <c r="AY972" s="22"/>
      <c r="AZ972" s="22"/>
      <c r="BA972" s="22"/>
    </row>
    <row r="973">
      <c r="A973" s="22"/>
      <c r="B973" s="22"/>
      <c r="C973" s="22"/>
      <c r="D973" s="22"/>
      <c r="E973" s="22"/>
      <c r="F973" s="22"/>
      <c r="G973" s="22"/>
      <c r="H973" s="752"/>
      <c r="I973" s="22"/>
      <c r="J973" s="22"/>
      <c r="K973" s="22"/>
      <c r="L973" s="754"/>
      <c r="M973" s="22"/>
      <c r="N973" s="22"/>
      <c r="O973" s="22"/>
      <c r="P973" s="22"/>
      <c r="Q973" s="22"/>
      <c r="R973" s="22"/>
      <c r="S973" s="22"/>
      <c r="T973" s="22"/>
      <c r="U973" s="22"/>
      <c r="V973" s="22"/>
      <c r="W973" s="22"/>
      <c r="X973" s="22"/>
      <c r="Y973" s="22"/>
      <c r="Z973" s="22"/>
      <c r="AA973" s="22"/>
      <c r="AB973" s="22"/>
      <c r="AC973" s="22"/>
      <c r="AD973" s="22"/>
      <c r="AE973" s="22"/>
      <c r="AF973" s="22"/>
      <c r="AG973" s="22"/>
      <c r="AH973" s="22"/>
      <c r="AJ973" s="22"/>
      <c r="AK973" s="22"/>
      <c r="AL973" s="22"/>
      <c r="AM973" s="22"/>
      <c r="AN973" s="22"/>
      <c r="AO973" s="22"/>
      <c r="AP973" s="22"/>
      <c r="AQ973" s="22"/>
      <c r="AR973" s="22"/>
      <c r="AS973" s="22"/>
      <c r="AT973" s="22"/>
      <c r="AU973" s="22"/>
      <c r="AV973" s="22"/>
      <c r="AW973" s="22"/>
      <c r="AX973" s="22"/>
      <c r="AY973" s="22"/>
      <c r="AZ973" s="22"/>
      <c r="BA973" s="22"/>
    </row>
    <row r="974">
      <c r="A974" s="22"/>
      <c r="B974" s="22"/>
      <c r="C974" s="22"/>
      <c r="D974" s="22"/>
      <c r="E974" s="22"/>
      <c r="F974" s="22"/>
      <c r="G974" s="22"/>
      <c r="H974" s="752"/>
      <c r="I974" s="22"/>
      <c r="J974" s="22"/>
      <c r="K974" s="22"/>
      <c r="L974" s="754"/>
      <c r="M974" s="22"/>
      <c r="N974" s="22"/>
      <c r="O974" s="22"/>
      <c r="P974" s="22"/>
      <c r="Q974" s="22"/>
      <c r="R974" s="22"/>
      <c r="S974" s="22"/>
      <c r="T974" s="22"/>
      <c r="U974" s="22"/>
      <c r="V974" s="22"/>
      <c r="W974" s="22"/>
      <c r="X974" s="22"/>
      <c r="Y974" s="22"/>
      <c r="Z974" s="22"/>
      <c r="AA974" s="22"/>
      <c r="AB974" s="22"/>
      <c r="AC974" s="22"/>
      <c r="AD974" s="22"/>
      <c r="AE974" s="22"/>
      <c r="AF974" s="22"/>
      <c r="AG974" s="22"/>
      <c r="AH974" s="22"/>
      <c r="AJ974" s="22"/>
      <c r="AK974" s="22"/>
      <c r="AL974" s="22"/>
      <c r="AM974" s="22"/>
      <c r="AN974" s="22"/>
      <c r="AO974" s="22"/>
      <c r="AP974" s="22"/>
      <c r="AQ974" s="22"/>
      <c r="AR974" s="22"/>
      <c r="AS974" s="22"/>
      <c r="AT974" s="22"/>
      <c r="AU974" s="22"/>
      <c r="AV974" s="22"/>
      <c r="AW974" s="22"/>
      <c r="AX974" s="22"/>
      <c r="AY974" s="22"/>
      <c r="AZ974" s="22"/>
      <c r="BA974" s="22"/>
    </row>
    <row r="975">
      <c r="A975" s="22"/>
      <c r="B975" s="22"/>
      <c r="C975" s="22"/>
      <c r="D975" s="22"/>
      <c r="E975" s="22"/>
      <c r="F975" s="22"/>
      <c r="G975" s="22"/>
      <c r="H975" s="752"/>
      <c r="I975" s="22"/>
      <c r="J975" s="22"/>
      <c r="K975" s="22"/>
      <c r="L975" s="754"/>
      <c r="M975" s="22"/>
      <c r="N975" s="22"/>
      <c r="O975" s="22"/>
      <c r="P975" s="22"/>
      <c r="Q975" s="22"/>
      <c r="R975" s="22"/>
      <c r="S975" s="22"/>
      <c r="T975" s="22"/>
      <c r="U975" s="22"/>
      <c r="V975" s="22"/>
      <c r="W975" s="22"/>
      <c r="X975" s="22"/>
      <c r="Y975" s="22"/>
      <c r="Z975" s="22"/>
      <c r="AA975" s="22"/>
      <c r="AB975" s="22"/>
      <c r="AC975" s="22"/>
      <c r="AD975" s="22"/>
      <c r="AE975" s="22"/>
      <c r="AF975" s="22"/>
      <c r="AG975" s="22"/>
      <c r="AH975" s="22"/>
      <c r="AJ975" s="22"/>
      <c r="AK975" s="22"/>
      <c r="AL975" s="22"/>
      <c r="AM975" s="22"/>
      <c r="AN975" s="22"/>
      <c r="AO975" s="22"/>
      <c r="AP975" s="22"/>
      <c r="AQ975" s="22"/>
      <c r="AR975" s="22"/>
      <c r="AS975" s="22"/>
      <c r="AT975" s="22"/>
      <c r="AU975" s="22"/>
      <c r="AV975" s="22"/>
      <c r="AW975" s="22"/>
      <c r="AX975" s="22"/>
      <c r="AY975" s="22"/>
      <c r="AZ975" s="22"/>
      <c r="BA975" s="22"/>
    </row>
    <row r="976">
      <c r="A976" s="22"/>
      <c r="B976" s="22"/>
      <c r="C976" s="22"/>
      <c r="D976" s="22"/>
      <c r="E976" s="22"/>
      <c r="F976" s="22"/>
      <c r="G976" s="22"/>
      <c r="H976" s="752"/>
      <c r="I976" s="22"/>
      <c r="J976" s="22"/>
      <c r="K976" s="22"/>
      <c r="L976" s="754"/>
      <c r="M976" s="22"/>
      <c r="N976" s="22"/>
      <c r="O976" s="22"/>
      <c r="P976" s="22"/>
      <c r="Q976" s="22"/>
      <c r="R976" s="22"/>
      <c r="S976" s="22"/>
      <c r="T976" s="22"/>
      <c r="U976" s="22"/>
      <c r="V976" s="22"/>
      <c r="W976" s="22"/>
      <c r="X976" s="22"/>
      <c r="Y976" s="22"/>
      <c r="Z976" s="22"/>
      <c r="AA976" s="22"/>
      <c r="AB976" s="22"/>
      <c r="AC976" s="22"/>
      <c r="AD976" s="22"/>
      <c r="AE976" s="22"/>
      <c r="AF976" s="22"/>
      <c r="AG976" s="22"/>
      <c r="AH976" s="22"/>
      <c r="AJ976" s="22"/>
      <c r="AK976" s="22"/>
      <c r="AL976" s="22"/>
      <c r="AM976" s="22"/>
      <c r="AN976" s="22"/>
      <c r="AO976" s="22"/>
      <c r="AP976" s="22"/>
      <c r="AQ976" s="22"/>
      <c r="AR976" s="22"/>
      <c r="AS976" s="22"/>
      <c r="AT976" s="22"/>
      <c r="AU976" s="22"/>
      <c r="AV976" s="22"/>
      <c r="AW976" s="22"/>
      <c r="AX976" s="22"/>
      <c r="AY976" s="22"/>
      <c r="AZ976" s="22"/>
      <c r="BA976" s="22"/>
    </row>
    <row r="977">
      <c r="A977" s="22"/>
      <c r="B977" s="22"/>
      <c r="C977" s="22"/>
      <c r="D977" s="22"/>
      <c r="E977" s="22"/>
      <c r="F977" s="22"/>
      <c r="G977" s="22"/>
      <c r="H977" s="752"/>
      <c r="I977" s="22"/>
      <c r="J977" s="22"/>
      <c r="K977" s="22"/>
      <c r="L977" s="754"/>
      <c r="M977" s="22"/>
      <c r="N977" s="22"/>
      <c r="O977" s="22"/>
      <c r="P977" s="22"/>
      <c r="Q977" s="22"/>
      <c r="R977" s="22"/>
      <c r="S977" s="22"/>
      <c r="T977" s="22"/>
      <c r="U977" s="22"/>
      <c r="V977" s="22"/>
      <c r="W977" s="22"/>
      <c r="X977" s="22"/>
      <c r="Y977" s="22"/>
      <c r="Z977" s="22"/>
      <c r="AA977" s="22"/>
      <c r="AB977" s="22"/>
      <c r="AC977" s="22"/>
      <c r="AD977" s="22"/>
      <c r="AE977" s="22"/>
      <c r="AF977" s="22"/>
      <c r="AG977" s="22"/>
      <c r="AH977" s="22"/>
      <c r="AJ977" s="22"/>
      <c r="AK977" s="22"/>
      <c r="AL977" s="22"/>
      <c r="AM977" s="22"/>
      <c r="AN977" s="22"/>
      <c r="AO977" s="22"/>
      <c r="AP977" s="22"/>
      <c r="AQ977" s="22"/>
      <c r="AR977" s="22"/>
      <c r="AS977" s="22"/>
      <c r="AT977" s="22"/>
      <c r="AU977" s="22"/>
      <c r="AV977" s="22"/>
      <c r="AW977" s="22"/>
      <c r="AX977" s="22"/>
      <c r="AY977" s="22"/>
      <c r="AZ977" s="22"/>
      <c r="BA977" s="22"/>
    </row>
    <row r="978">
      <c r="A978" s="22"/>
      <c r="B978" s="22"/>
      <c r="C978" s="22"/>
      <c r="D978" s="22"/>
      <c r="E978" s="22"/>
      <c r="F978" s="22"/>
      <c r="G978" s="22"/>
      <c r="H978" s="752"/>
      <c r="I978" s="22"/>
      <c r="J978" s="22"/>
      <c r="K978" s="22"/>
      <c r="L978" s="754"/>
      <c r="M978" s="22"/>
      <c r="N978" s="22"/>
      <c r="O978" s="22"/>
      <c r="P978" s="22"/>
      <c r="Q978" s="22"/>
      <c r="R978" s="22"/>
      <c r="S978" s="22"/>
      <c r="T978" s="22"/>
      <c r="U978" s="22"/>
      <c r="V978" s="22"/>
      <c r="W978" s="22"/>
      <c r="X978" s="22"/>
      <c r="Y978" s="22"/>
      <c r="Z978" s="22"/>
      <c r="AA978" s="22"/>
      <c r="AB978" s="22"/>
      <c r="AC978" s="22"/>
      <c r="AD978" s="22"/>
      <c r="AE978" s="22"/>
      <c r="AF978" s="22"/>
      <c r="AG978" s="22"/>
      <c r="AH978" s="22"/>
      <c r="AJ978" s="22"/>
      <c r="AK978" s="22"/>
      <c r="AL978" s="22"/>
      <c r="AM978" s="22"/>
      <c r="AN978" s="22"/>
      <c r="AO978" s="22"/>
      <c r="AP978" s="22"/>
      <c r="AQ978" s="22"/>
      <c r="AR978" s="22"/>
      <c r="AS978" s="22"/>
      <c r="AT978" s="22"/>
      <c r="AU978" s="22"/>
      <c r="AV978" s="22"/>
      <c r="AW978" s="22"/>
      <c r="AX978" s="22"/>
      <c r="AY978" s="22"/>
      <c r="AZ978" s="22"/>
      <c r="BA978" s="22"/>
    </row>
    <row r="979">
      <c r="A979" s="22"/>
      <c r="B979" s="22"/>
      <c r="C979" s="22"/>
      <c r="D979" s="22"/>
      <c r="E979" s="22"/>
      <c r="F979" s="22"/>
      <c r="G979" s="22"/>
      <c r="H979" s="752"/>
      <c r="I979" s="22"/>
      <c r="J979" s="22"/>
      <c r="K979" s="22"/>
      <c r="L979" s="754"/>
      <c r="M979" s="22"/>
      <c r="N979" s="22"/>
      <c r="O979" s="22"/>
      <c r="P979" s="22"/>
      <c r="Q979" s="22"/>
      <c r="R979" s="22"/>
      <c r="S979" s="22"/>
      <c r="T979" s="22"/>
      <c r="U979" s="22"/>
      <c r="V979" s="22"/>
      <c r="W979" s="22"/>
      <c r="X979" s="22"/>
      <c r="Y979" s="22"/>
      <c r="Z979" s="22"/>
      <c r="AA979" s="22"/>
      <c r="AB979" s="22"/>
      <c r="AC979" s="22"/>
      <c r="AD979" s="22"/>
      <c r="AE979" s="22"/>
      <c r="AF979" s="22"/>
      <c r="AG979" s="22"/>
      <c r="AH979" s="22"/>
      <c r="AJ979" s="22"/>
      <c r="AK979" s="22"/>
      <c r="AL979" s="22"/>
      <c r="AM979" s="22"/>
      <c r="AN979" s="22"/>
      <c r="AO979" s="22"/>
      <c r="AP979" s="22"/>
      <c r="AQ979" s="22"/>
      <c r="AR979" s="22"/>
      <c r="AS979" s="22"/>
      <c r="AT979" s="22"/>
      <c r="AU979" s="22"/>
      <c r="AV979" s="22"/>
      <c r="AW979" s="22"/>
      <c r="AX979" s="22"/>
      <c r="AY979" s="22"/>
      <c r="AZ979" s="22"/>
      <c r="BA979" s="22"/>
    </row>
    <row r="980">
      <c r="A980" s="22"/>
      <c r="B980" s="22"/>
      <c r="C980" s="22"/>
      <c r="D980" s="22"/>
      <c r="E980" s="22"/>
      <c r="F980" s="22"/>
      <c r="G980" s="22"/>
      <c r="H980" s="752"/>
      <c r="I980" s="22"/>
      <c r="J980" s="22"/>
      <c r="K980" s="22"/>
      <c r="L980" s="754"/>
      <c r="M980" s="22"/>
      <c r="N980" s="22"/>
      <c r="O980" s="22"/>
      <c r="P980" s="22"/>
      <c r="Q980" s="22"/>
      <c r="R980" s="22"/>
      <c r="S980" s="22"/>
      <c r="T980" s="22"/>
      <c r="U980" s="22"/>
      <c r="V980" s="22"/>
      <c r="W980" s="22"/>
      <c r="X980" s="22"/>
      <c r="Y980" s="22"/>
      <c r="Z980" s="22"/>
      <c r="AA980" s="22"/>
      <c r="AB980" s="22"/>
      <c r="AC980" s="22"/>
      <c r="AD980" s="22"/>
      <c r="AE980" s="22"/>
      <c r="AF980" s="22"/>
      <c r="AG980" s="22"/>
      <c r="AH980" s="22"/>
      <c r="AJ980" s="22"/>
      <c r="AK980" s="22"/>
      <c r="AL980" s="22"/>
      <c r="AM980" s="22"/>
      <c r="AN980" s="22"/>
      <c r="AO980" s="22"/>
      <c r="AP980" s="22"/>
      <c r="AQ980" s="22"/>
      <c r="AR980" s="22"/>
      <c r="AS980" s="22"/>
      <c r="AT980" s="22"/>
      <c r="AU980" s="22"/>
      <c r="AV980" s="22"/>
      <c r="AW980" s="22"/>
      <c r="AX980" s="22"/>
      <c r="AY980" s="22"/>
      <c r="AZ980" s="22"/>
      <c r="BA980" s="22"/>
    </row>
    <row r="981">
      <c r="A981" s="22"/>
      <c r="B981" s="22"/>
      <c r="C981" s="22"/>
      <c r="D981" s="22"/>
      <c r="E981" s="22"/>
      <c r="F981" s="22"/>
      <c r="G981" s="22"/>
      <c r="H981" s="752"/>
      <c r="I981" s="22"/>
      <c r="J981" s="22"/>
      <c r="K981" s="22"/>
      <c r="L981" s="754"/>
      <c r="M981" s="22"/>
      <c r="N981" s="22"/>
      <c r="O981" s="22"/>
      <c r="P981" s="22"/>
      <c r="Q981" s="22"/>
      <c r="R981" s="22"/>
      <c r="S981" s="22"/>
      <c r="T981" s="22"/>
      <c r="U981" s="22"/>
      <c r="V981" s="22"/>
      <c r="W981" s="22"/>
      <c r="X981" s="22"/>
      <c r="Y981" s="22"/>
      <c r="Z981" s="22"/>
      <c r="AA981" s="22"/>
      <c r="AB981" s="22"/>
      <c r="AC981" s="22"/>
      <c r="AD981" s="22"/>
      <c r="AE981" s="22"/>
      <c r="AF981" s="22"/>
      <c r="AG981" s="22"/>
      <c r="AH981" s="22"/>
      <c r="AJ981" s="22"/>
      <c r="AK981" s="22"/>
      <c r="AL981" s="22"/>
      <c r="AM981" s="22"/>
      <c r="AN981" s="22"/>
      <c r="AO981" s="22"/>
      <c r="AP981" s="22"/>
      <c r="AQ981" s="22"/>
      <c r="AR981" s="22"/>
      <c r="AS981" s="22"/>
      <c r="AT981" s="22"/>
      <c r="AU981" s="22"/>
      <c r="AV981" s="22"/>
      <c r="AW981" s="22"/>
      <c r="AX981" s="22"/>
      <c r="AY981" s="22"/>
      <c r="AZ981" s="22"/>
      <c r="BA981" s="22"/>
    </row>
    <row r="982">
      <c r="A982" s="22"/>
      <c r="B982" s="22"/>
      <c r="C982" s="22"/>
      <c r="D982" s="22"/>
      <c r="E982" s="22"/>
      <c r="F982" s="22"/>
      <c r="G982" s="22"/>
      <c r="H982" s="752"/>
      <c r="I982" s="22"/>
      <c r="J982" s="22"/>
      <c r="K982" s="22"/>
      <c r="L982" s="754"/>
      <c r="M982" s="22"/>
      <c r="N982" s="22"/>
      <c r="O982" s="22"/>
      <c r="P982" s="22"/>
      <c r="Q982" s="22"/>
      <c r="R982" s="22"/>
      <c r="S982" s="22"/>
      <c r="T982" s="22"/>
      <c r="U982" s="22"/>
      <c r="V982" s="22"/>
      <c r="W982" s="22"/>
      <c r="X982" s="22"/>
      <c r="Y982" s="22"/>
      <c r="Z982" s="22"/>
      <c r="AA982" s="22"/>
      <c r="AB982" s="22"/>
      <c r="AC982" s="22"/>
      <c r="AD982" s="22"/>
      <c r="AE982" s="22"/>
      <c r="AF982" s="22"/>
      <c r="AG982" s="22"/>
      <c r="AH982" s="22"/>
      <c r="AJ982" s="22"/>
      <c r="AK982" s="22"/>
      <c r="AL982" s="22"/>
      <c r="AM982" s="22"/>
      <c r="AN982" s="22"/>
      <c r="AO982" s="22"/>
      <c r="AP982" s="22"/>
      <c r="AQ982" s="22"/>
      <c r="AR982" s="22"/>
      <c r="AS982" s="22"/>
      <c r="AT982" s="22"/>
      <c r="AU982" s="22"/>
      <c r="AV982" s="22"/>
      <c r="AW982" s="22"/>
      <c r="AX982" s="22"/>
      <c r="AY982" s="22"/>
      <c r="AZ982" s="22"/>
      <c r="BA982" s="22"/>
    </row>
    <row r="983">
      <c r="A983" s="22"/>
      <c r="B983" s="22"/>
      <c r="C983" s="22"/>
      <c r="D983" s="22"/>
      <c r="E983" s="22"/>
      <c r="F983" s="22"/>
      <c r="G983" s="22"/>
      <c r="H983" s="752"/>
      <c r="I983" s="22"/>
      <c r="J983" s="22"/>
      <c r="K983" s="22"/>
      <c r="L983" s="754"/>
      <c r="M983" s="22"/>
      <c r="N983" s="22"/>
      <c r="O983" s="22"/>
      <c r="P983" s="22"/>
      <c r="Q983" s="22"/>
      <c r="R983" s="22"/>
      <c r="S983" s="22"/>
      <c r="T983" s="22"/>
      <c r="U983" s="22"/>
      <c r="V983" s="22"/>
      <c r="W983" s="22"/>
      <c r="X983" s="22"/>
      <c r="Y983" s="22"/>
      <c r="Z983" s="22"/>
      <c r="AA983" s="22"/>
      <c r="AB983" s="22"/>
      <c r="AC983" s="22"/>
      <c r="AD983" s="22"/>
      <c r="AE983" s="22"/>
      <c r="AF983" s="22"/>
      <c r="AG983" s="22"/>
      <c r="AH983" s="22"/>
      <c r="AJ983" s="22"/>
      <c r="AK983" s="22"/>
      <c r="AL983" s="22"/>
      <c r="AM983" s="22"/>
      <c r="AN983" s="22"/>
      <c r="AO983" s="22"/>
      <c r="AP983" s="22"/>
      <c r="AQ983" s="22"/>
      <c r="AR983" s="22"/>
      <c r="AS983" s="22"/>
      <c r="AT983" s="22"/>
      <c r="AU983" s="22"/>
      <c r="AV983" s="22"/>
      <c r="AW983" s="22"/>
      <c r="AX983" s="22"/>
      <c r="AY983" s="22"/>
      <c r="AZ983" s="22"/>
      <c r="BA983" s="22"/>
    </row>
    <row r="984">
      <c r="A984" s="22"/>
      <c r="B984" s="22"/>
      <c r="C984" s="22"/>
      <c r="D984" s="22"/>
      <c r="E984" s="22"/>
      <c r="F984" s="22"/>
      <c r="G984" s="22"/>
      <c r="H984" s="752"/>
      <c r="I984" s="22"/>
      <c r="J984" s="22"/>
      <c r="K984" s="22"/>
      <c r="L984" s="754"/>
      <c r="M984" s="22"/>
      <c r="N984" s="22"/>
      <c r="O984" s="22"/>
      <c r="P984" s="22"/>
      <c r="Q984" s="22"/>
      <c r="R984" s="22"/>
      <c r="S984" s="22"/>
      <c r="T984" s="22"/>
      <c r="U984" s="22"/>
      <c r="V984" s="22"/>
      <c r="W984" s="22"/>
      <c r="X984" s="22"/>
      <c r="Y984" s="22"/>
      <c r="Z984" s="22"/>
      <c r="AA984" s="22"/>
      <c r="AB984" s="22"/>
      <c r="AC984" s="22"/>
      <c r="AD984" s="22"/>
      <c r="AE984" s="22"/>
      <c r="AF984" s="22"/>
      <c r="AG984" s="22"/>
      <c r="AH984" s="22"/>
      <c r="AJ984" s="22"/>
      <c r="AK984" s="22"/>
      <c r="AL984" s="22"/>
      <c r="AM984" s="22"/>
      <c r="AN984" s="22"/>
      <c r="AO984" s="22"/>
      <c r="AP984" s="22"/>
      <c r="AQ984" s="22"/>
      <c r="AR984" s="22"/>
      <c r="AS984" s="22"/>
      <c r="AT984" s="22"/>
      <c r="AU984" s="22"/>
      <c r="AV984" s="22"/>
      <c r="AW984" s="22"/>
      <c r="AX984" s="22"/>
      <c r="AY984" s="22"/>
      <c r="AZ984" s="22"/>
      <c r="BA984" s="22"/>
    </row>
    <row r="985">
      <c r="A985" s="22"/>
      <c r="B985" s="22"/>
      <c r="C985" s="22"/>
      <c r="D985" s="22"/>
      <c r="E985" s="22"/>
      <c r="F985" s="22"/>
      <c r="G985" s="22"/>
      <c r="H985" s="752"/>
      <c r="I985" s="22"/>
      <c r="J985" s="22"/>
      <c r="K985" s="22"/>
      <c r="L985" s="754"/>
      <c r="M985" s="22"/>
      <c r="N985" s="22"/>
      <c r="O985" s="22"/>
      <c r="P985" s="22"/>
      <c r="Q985" s="22"/>
      <c r="R985" s="22"/>
      <c r="S985" s="22"/>
      <c r="T985" s="22"/>
      <c r="U985" s="22"/>
      <c r="V985" s="22"/>
      <c r="W985" s="22"/>
      <c r="X985" s="22"/>
      <c r="Y985" s="22"/>
      <c r="Z985" s="22"/>
      <c r="AA985" s="22"/>
      <c r="AB985" s="22"/>
      <c r="AC985" s="22"/>
      <c r="AD985" s="22"/>
      <c r="AE985" s="22"/>
      <c r="AF985" s="22"/>
      <c r="AG985" s="22"/>
      <c r="AH985" s="22"/>
      <c r="AJ985" s="22"/>
      <c r="AK985" s="22"/>
      <c r="AL985" s="22"/>
      <c r="AM985" s="22"/>
      <c r="AN985" s="22"/>
      <c r="AO985" s="22"/>
      <c r="AP985" s="22"/>
      <c r="AQ985" s="22"/>
      <c r="AR985" s="22"/>
      <c r="AS985" s="22"/>
      <c r="AT985" s="22"/>
      <c r="AU985" s="22"/>
      <c r="AV985" s="22"/>
      <c r="AW985" s="22"/>
      <c r="AX985" s="22"/>
      <c r="AY985" s="22"/>
      <c r="AZ985" s="22"/>
      <c r="BA985" s="22"/>
    </row>
    <row r="986">
      <c r="A986" s="22"/>
      <c r="B986" s="22"/>
      <c r="C986" s="22"/>
      <c r="D986" s="22"/>
      <c r="E986" s="22"/>
      <c r="F986" s="22"/>
      <c r="G986" s="22"/>
      <c r="H986" s="752"/>
      <c r="I986" s="22"/>
      <c r="J986" s="22"/>
      <c r="K986" s="22"/>
      <c r="L986" s="754"/>
      <c r="M986" s="22"/>
      <c r="N986" s="22"/>
      <c r="O986" s="22"/>
      <c r="P986" s="22"/>
      <c r="Q986" s="22"/>
      <c r="R986" s="22"/>
      <c r="S986" s="22"/>
      <c r="T986" s="22"/>
      <c r="U986" s="22"/>
      <c r="V986" s="22"/>
      <c r="W986" s="22"/>
      <c r="X986" s="22"/>
      <c r="Y986" s="22"/>
      <c r="Z986" s="22"/>
      <c r="AA986" s="22"/>
      <c r="AB986" s="22"/>
      <c r="AC986" s="22"/>
      <c r="AD986" s="22"/>
      <c r="AE986" s="22"/>
      <c r="AF986" s="22"/>
      <c r="AG986" s="22"/>
      <c r="AH986" s="22"/>
      <c r="AJ986" s="22"/>
      <c r="AK986" s="22"/>
      <c r="AL986" s="22"/>
      <c r="AM986" s="22"/>
      <c r="AN986" s="22"/>
      <c r="AO986" s="22"/>
      <c r="AP986" s="22"/>
      <c r="AQ986" s="22"/>
      <c r="AR986" s="22"/>
      <c r="AS986" s="22"/>
      <c r="AT986" s="22"/>
      <c r="AU986" s="22"/>
      <c r="AV986" s="22"/>
      <c r="AW986" s="22"/>
      <c r="AX986" s="22"/>
      <c r="AY986" s="22"/>
      <c r="AZ986" s="22"/>
      <c r="BA986" s="22"/>
    </row>
    <row r="987">
      <c r="A987" s="22"/>
      <c r="B987" s="22"/>
      <c r="C987" s="22"/>
      <c r="D987" s="22"/>
      <c r="E987" s="22"/>
      <c r="F987" s="22"/>
      <c r="G987" s="22"/>
      <c r="H987" s="752"/>
      <c r="I987" s="22"/>
      <c r="J987" s="22"/>
      <c r="K987" s="22"/>
      <c r="L987" s="754"/>
      <c r="M987" s="22"/>
      <c r="N987" s="22"/>
      <c r="O987" s="22"/>
      <c r="P987" s="22"/>
      <c r="Q987" s="22"/>
      <c r="R987" s="22"/>
      <c r="S987" s="22"/>
      <c r="T987" s="22"/>
      <c r="U987" s="22"/>
      <c r="V987" s="22"/>
      <c r="W987" s="22"/>
      <c r="X987" s="22"/>
      <c r="Y987" s="22"/>
      <c r="Z987" s="22"/>
      <c r="AA987" s="22"/>
      <c r="AB987" s="22"/>
      <c r="AC987" s="22"/>
      <c r="AD987" s="22"/>
      <c r="AE987" s="22"/>
      <c r="AF987" s="22"/>
      <c r="AG987" s="22"/>
      <c r="AH987" s="22"/>
      <c r="AJ987" s="22"/>
      <c r="AK987" s="22"/>
      <c r="AL987" s="22"/>
      <c r="AM987" s="22"/>
      <c r="AN987" s="22"/>
      <c r="AO987" s="22"/>
      <c r="AP987" s="22"/>
      <c r="AQ987" s="22"/>
      <c r="AR987" s="22"/>
      <c r="AS987" s="22"/>
      <c r="AT987" s="22"/>
      <c r="AU987" s="22"/>
      <c r="AV987" s="22"/>
      <c r="AW987" s="22"/>
      <c r="AX987" s="22"/>
      <c r="AY987" s="22"/>
      <c r="AZ987" s="22"/>
      <c r="BA987" s="22"/>
    </row>
    <row r="988">
      <c r="A988" s="22"/>
      <c r="B988" s="22"/>
      <c r="C988" s="22"/>
      <c r="D988" s="22"/>
      <c r="E988" s="22"/>
      <c r="F988" s="22"/>
      <c r="G988" s="22"/>
      <c r="H988" s="752"/>
      <c r="I988" s="22"/>
      <c r="J988" s="22"/>
      <c r="K988" s="22"/>
      <c r="L988" s="754"/>
      <c r="M988" s="22"/>
      <c r="N988" s="22"/>
      <c r="O988" s="22"/>
      <c r="P988" s="22"/>
      <c r="Q988" s="22"/>
      <c r="R988" s="22"/>
      <c r="S988" s="22"/>
      <c r="T988" s="22"/>
      <c r="U988" s="22"/>
      <c r="V988" s="22"/>
      <c r="W988" s="22"/>
      <c r="X988" s="22"/>
      <c r="Y988" s="22"/>
      <c r="Z988" s="22"/>
      <c r="AA988" s="22"/>
      <c r="AB988" s="22"/>
      <c r="AC988" s="22"/>
      <c r="AD988" s="22"/>
      <c r="AE988" s="22"/>
      <c r="AF988" s="22"/>
      <c r="AG988" s="22"/>
      <c r="AH988" s="22"/>
      <c r="AJ988" s="22"/>
      <c r="AK988" s="22"/>
      <c r="AL988" s="22"/>
      <c r="AM988" s="22"/>
      <c r="AN988" s="22"/>
      <c r="AO988" s="22"/>
      <c r="AP988" s="22"/>
      <c r="AQ988" s="22"/>
      <c r="AR988" s="22"/>
      <c r="AS988" s="22"/>
      <c r="AT988" s="22"/>
      <c r="AU988" s="22"/>
      <c r="AV988" s="22"/>
      <c r="AW988" s="22"/>
      <c r="AX988" s="22"/>
      <c r="AY988" s="22"/>
      <c r="AZ988" s="22"/>
      <c r="BA988" s="22"/>
    </row>
    <row r="989">
      <c r="A989" s="22"/>
      <c r="B989" s="22"/>
      <c r="C989" s="22"/>
      <c r="D989" s="22"/>
      <c r="E989" s="22"/>
      <c r="F989" s="22"/>
      <c r="G989" s="22"/>
      <c r="H989" s="752"/>
      <c r="I989" s="22"/>
      <c r="J989" s="22"/>
      <c r="K989" s="22"/>
      <c r="L989" s="754"/>
      <c r="M989" s="22"/>
      <c r="N989" s="22"/>
      <c r="O989" s="22"/>
      <c r="P989" s="22"/>
      <c r="Q989" s="22"/>
      <c r="R989" s="22"/>
      <c r="S989" s="22"/>
      <c r="T989" s="22"/>
      <c r="U989" s="22"/>
      <c r="V989" s="22"/>
      <c r="W989" s="22"/>
      <c r="X989" s="22"/>
      <c r="Y989" s="22"/>
      <c r="Z989" s="22"/>
      <c r="AA989" s="22"/>
      <c r="AB989" s="22"/>
      <c r="AC989" s="22"/>
      <c r="AD989" s="22"/>
      <c r="AE989" s="22"/>
      <c r="AF989" s="22"/>
      <c r="AG989" s="22"/>
      <c r="AH989" s="22"/>
      <c r="AJ989" s="22"/>
      <c r="AK989" s="22"/>
      <c r="AL989" s="22"/>
      <c r="AM989" s="22"/>
      <c r="AN989" s="22"/>
      <c r="AO989" s="22"/>
      <c r="AP989" s="22"/>
      <c r="AQ989" s="22"/>
      <c r="AR989" s="22"/>
      <c r="AS989" s="22"/>
      <c r="AT989" s="22"/>
      <c r="AU989" s="22"/>
      <c r="AV989" s="22"/>
      <c r="AW989" s="22"/>
      <c r="AX989" s="22"/>
      <c r="AY989" s="22"/>
      <c r="AZ989" s="22"/>
      <c r="BA989" s="22"/>
    </row>
    <row r="990">
      <c r="A990" s="22"/>
      <c r="B990" s="22"/>
      <c r="C990" s="22"/>
      <c r="D990" s="22"/>
      <c r="E990" s="22"/>
      <c r="F990" s="22"/>
      <c r="G990" s="22"/>
      <c r="H990" s="752"/>
      <c r="I990" s="22"/>
      <c r="J990" s="22"/>
      <c r="K990" s="22"/>
      <c r="L990" s="754"/>
      <c r="M990" s="22"/>
      <c r="N990" s="22"/>
      <c r="O990" s="22"/>
      <c r="P990" s="22"/>
      <c r="Q990" s="22"/>
      <c r="R990" s="22"/>
      <c r="S990" s="22"/>
      <c r="T990" s="22"/>
      <c r="U990" s="22"/>
      <c r="V990" s="22"/>
      <c r="W990" s="22"/>
      <c r="X990" s="22"/>
      <c r="Y990" s="22"/>
      <c r="Z990" s="22"/>
      <c r="AA990" s="22"/>
      <c r="AB990" s="22"/>
      <c r="AC990" s="22"/>
      <c r="AD990" s="22"/>
      <c r="AE990" s="22"/>
      <c r="AF990" s="22"/>
      <c r="AG990" s="22"/>
      <c r="AH990" s="22"/>
      <c r="AJ990" s="22"/>
      <c r="AK990" s="22"/>
      <c r="AL990" s="22"/>
      <c r="AM990" s="22"/>
      <c r="AN990" s="22"/>
      <c r="AO990" s="22"/>
      <c r="AP990" s="22"/>
      <c r="AQ990" s="22"/>
      <c r="AR990" s="22"/>
      <c r="AS990" s="22"/>
      <c r="AT990" s="22"/>
      <c r="AU990" s="22"/>
      <c r="AV990" s="22"/>
      <c r="AW990" s="22"/>
      <c r="AX990" s="22"/>
      <c r="AY990" s="22"/>
      <c r="AZ990" s="22"/>
      <c r="BA990" s="22"/>
    </row>
    <row r="991">
      <c r="A991" s="22"/>
      <c r="B991" s="22"/>
      <c r="C991" s="22"/>
      <c r="D991" s="22"/>
      <c r="E991" s="22"/>
      <c r="F991" s="22"/>
      <c r="G991" s="22"/>
      <c r="H991" s="752"/>
      <c r="I991" s="22"/>
      <c r="J991" s="22"/>
      <c r="K991" s="22"/>
      <c r="L991" s="754"/>
      <c r="M991" s="22"/>
      <c r="N991" s="22"/>
      <c r="O991" s="22"/>
      <c r="P991" s="22"/>
      <c r="Q991" s="22"/>
      <c r="R991" s="22"/>
      <c r="S991" s="22"/>
      <c r="T991" s="22"/>
      <c r="U991" s="22"/>
      <c r="V991" s="22"/>
      <c r="W991" s="22"/>
      <c r="X991" s="22"/>
      <c r="Y991" s="22"/>
      <c r="Z991" s="22"/>
      <c r="AA991" s="22"/>
      <c r="AB991" s="22"/>
      <c r="AC991" s="22"/>
      <c r="AD991" s="22"/>
      <c r="AE991" s="22"/>
      <c r="AF991" s="22"/>
      <c r="AG991" s="22"/>
      <c r="AH991" s="22"/>
      <c r="AJ991" s="22"/>
      <c r="AK991" s="22"/>
      <c r="AL991" s="22"/>
      <c r="AM991" s="22"/>
      <c r="AN991" s="22"/>
      <c r="AO991" s="22"/>
      <c r="AP991" s="22"/>
      <c r="AQ991" s="22"/>
      <c r="AR991" s="22"/>
      <c r="AS991" s="22"/>
      <c r="AT991" s="22"/>
      <c r="AU991" s="22"/>
      <c r="AV991" s="22"/>
      <c r="AW991" s="22"/>
      <c r="AX991" s="22"/>
      <c r="AY991" s="22"/>
      <c r="AZ991" s="22"/>
      <c r="BA991" s="22"/>
    </row>
    <row r="992">
      <c r="A992" s="22"/>
      <c r="B992" s="22"/>
      <c r="C992" s="22"/>
      <c r="D992" s="22"/>
      <c r="E992" s="22"/>
      <c r="F992" s="22"/>
      <c r="G992" s="22"/>
      <c r="H992" s="752"/>
      <c r="I992" s="22"/>
      <c r="J992" s="22"/>
      <c r="K992" s="22"/>
      <c r="L992" s="754"/>
      <c r="M992" s="22"/>
      <c r="N992" s="22"/>
      <c r="O992" s="22"/>
      <c r="P992" s="22"/>
      <c r="Q992" s="22"/>
      <c r="R992" s="22"/>
      <c r="S992" s="22"/>
      <c r="T992" s="22"/>
      <c r="U992" s="22"/>
      <c r="V992" s="22"/>
      <c r="W992" s="22"/>
      <c r="X992" s="22"/>
      <c r="Y992" s="22"/>
      <c r="Z992" s="22"/>
      <c r="AA992" s="22"/>
      <c r="AB992" s="22"/>
      <c r="AC992" s="22"/>
      <c r="AD992" s="22"/>
      <c r="AE992" s="22"/>
      <c r="AF992" s="22"/>
      <c r="AG992" s="22"/>
      <c r="AH992" s="22"/>
      <c r="AJ992" s="22"/>
      <c r="AK992" s="22"/>
      <c r="AL992" s="22"/>
      <c r="AM992" s="22"/>
      <c r="AN992" s="22"/>
      <c r="AO992" s="22"/>
      <c r="AP992" s="22"/>
      <c r="AQ992" s="22"/>
      <c r="AR992" s="22"/>
      <c r="AS992" s="22"/>
      <c r="AT992" s="22"/>
      <c r="AU992" s="22"/>
      <c r="AV992" s="22"/>
      <c r="AW992" s="22"/>
      <c r="AX992" s="22"/>
      <c r="AY992" s="22"/>
      <c r="AZ992" s="22"/>
      <c r="BA992" s="22"/>
    </row>
    <row r="993">
      <c r="A993" s="22"/>
      <c r="B993" s="22"/>
      <c r="C993" s="22"/>
      <c r="D993" s="22"/>
      <c r="E993" s="22"/>
      <c r="F993" s="22"/>
      <c r="G993" s="22"/>
      <c r="H993" s="752"/>
      <c r="I993" s="22"/>
      <c r="J993" s="22"/>
      <c r="K993" s="22"/>
      <c r="L993" s="754"/>
      <c r="M993" s="22"/>
      <c r="N993" s="22"/>
      <c r="O993" s="22"/>
      <c r="P993" s="22"/>
      <c r="Q993" s="22"/>
      <c r="R993" s="22"/>
      <c r="S993" s="22"/>
      <c r="T993" s="22"/>
      <c r="U993" s="22"/>
      <c r="V993" s="22"/>
      <c r="W993" s="22"/>
      <c r="X993" s="22"/>
      <c r="Y993" s="22"/>
      <c r="Z993" s="22"/>
      <c r="AA993" s="22"/>
      <c r="AB993" s="22"/>
      <c r="AC993" s="22"/>
      <c r="AD993" s="22"/>
      <c r="AE993" s="22"/>
      <c r="AF993" s="22"/>
      <c r="AG993" s="22"/>
      <c r="AH993" s="22"/>
      <c r="AJ993" s="22"/>
      <c r="AK993" s="22"/>
      <c r="AL993" s="22"/>
      <c r="AM993" s="22"/>
      <c r="AN993" s="22"/>
      <c r="AO993" s="22"/>
      <c r="AP993" s="22"/>
      <c r="AQ993" s="22"/>
      <c r="AR993" s="22"/>
      <c r="AS993" s="22"/>
      <c r="AT993" s="22"/>
      <c r="AU993" s="22"/>
      <c r="AV993" s="22"/>
      <c r="AW993" s="22"/>
      <c r="AX993" s="22"/>
      <c r="AY993" s="22"/>
      <c r="AZ993" s="22"/>
      <c r="BA993" s="22"/>
    </row>
    <row r="994">
      <c r="A994" s="22"/>
      <c r="B994" s="22"/>
      <c r="C994" s="22"/>
      <c r="D994" s="22"/>
      <c r="E994" s="22"/>
      <c r="F994" s="22"/>
      <c r="G994" s="22"/>
      <c r="H994" s="752"/>
      <c r="I994" s="22"/>
      <c r="J994" s="22"/>
      <c r="K994" s="22"/>
      <c r="L994" s="754"/>
      <c r="M994" s="22"/>
      <c r="N994" s="22"/>
      <c r="O994" s="22"/>
      <c r="P994" s="22"/>
      <c r="Q994" s="22"/>
      <c r="R994" s="22"/>
      <c r="S994" s="22"/>
      <c r="T994" s="22"/>
      <c r="U994" s="22"/>
      <c r="V994" s="22"/>
      <c r="W994" s="22"/>
      <c r="X994" s="22"/>
      <c r="Y994" s="22"/>
      <c r="Z994" s="22"/>
      <c r="AA994" s="22"/>
      <c r="AB994" s="22"/>
      <c r="AC994" s="22"/>
      <c r="AD994" s="22"/>
      <c r="AE994" s="22"/>
      <c r="AF994" s="22"/>
      <c r="AG994" s="22"/>
      <c r="AH994" s="22"/>
      <c r="AJ994" s="22"/>
      <c r="AK994" s="22"/>
      <c r="AL994" s="22"/>
      <c r="AM994" s="22"/>
      <c r="AN994" s="22"/>
      <c r="AO994" s="22"/>
      <c r="AP994" s="22"/>
      <c r="AQ994" s="22"/>
      <c r="AR994" s="22"/>
      <c r="AS994" s="22"/>
      <c r="AT994" s="22"/>
      <c r="AU994" s="22"/>
      <c r="AV994" s="22"/>
      <c r="AW994" s="22"/>
      <c r="AX994" s="22"/>
      <c r="AY994" s="22"/>
      <c r="AZ994" s="22"/>
      <c r="BA994" s="22"/>
    </row>
    <row r="995">
      <c r="A995" s="22"/>
      <c r="B995" s="22"/>
      <c r="C995" s="22"/>
      <c r="D995" s="22"/>
      <c r="E995" s="22"/>
      <c r="F995" s="22"/>
      <c r="G995" s="22"/>
      <c r="H995" s="752"/>
      <c r="I995" s="22"/>
      <c r="J995" s="22"/>
      <c r="K995" s="22"/>
      <c r="L995" s="754"/>
      <c r="M995" s="22"/>
      <c r="N995" s="22"/>
      <c r="O995" s="22"/>
      <c r="P995" s="22"/>
      <c r="Q995" s="22"/>
      <c r="R995" s="22"/>
      <c r="S995" s="22"/>
      <c r="T995" s="22"/>
      <c r="U995" s="22"/>
      <c r="V995" s="22"/>
      <c r="W995" s="22"/>
      <c r="X995" s="22"/>
      <c r="Y995" s="22"/>
      <c r="Z995" s="22"/>
      <c r="AA995" s="22"/>
      <c r="AB995" s="22"/>
      <c r="AC995" s="22"/>
      <c r="AD995" s="22"/>
      <c r="AE995" s="22"/>
      <c r="AF995" s="22"/>
      <c r="AG995" s="22"/>
      <c r="AH995" s="22"/>
      <c r="AJ995" s="22"/>
      <c r="AK995" s="22"/>
      <c r="AL995" s="22"/>
      <c r="AM995" s="22"/>
      <c r="AN995" s="22"/>
      <c r="AO995" s="22"/>
      <c r="AP995" s="22"/>
      <c r="AQ995" s="22"/>
      <c r="AR995" s="22"/>
      <c r="AS995" s="22"/>
      <c r="AT995" s="22"/>
      <c r="AU995" s="22"/>
      <c r="AV995" s="22"/>
      <c r="AW995" s="22"/>
      <c r="AX995" s="22"/>
      <c r="AY995" s="22"/>
      <c r="AZ995" s="22"/>
      <c r="BA995" s="22"/>
    </row>
    <row r="996">
      <c r="A996" s="22"/>
      <c r="B996" s="22"/>
      <c r="C996" s="22"/>
      <c r="D996" s="22"/>
      <c r="E996" s="22"/>
      <c r="F996" s="22"/>
      <c r="G996" s="22"/>
      <c r="H996" s="752"/>
      <c r="I996" s="22"/>
      <c r="J996" s="22"/>
      <c r="K996" s="22"/>
      <c r="L996" s="754"/>
      <c r="M996" s="22"/>
      <c r="N996" s="22"/>
      <c r="O996" s="22"/>
      <c r="P996" s="22"/>
      <c r="Q996" s="22"/>
      <c r="R996" s="22"/>
      <c r="S996" s="22"/>
      <c r="T996" s="22"/>
      <c r="U996" s="22"/>
      <c r="V996" s="22"/>
      <c r="W996" s="22"/>
      <c r="X996" s="22"/>
      <c r="Y996" s="22"/>
      <c r="Z996" s="22"/>
      <c r="AA996" s="22"/>
      <c r="AB996" s="22"/>
      <c r="AC996" s="22"/>
      <c r="AD996" s="22"/>
      <c r="AE996" s="22"/>
      <c r="AF996" s="22"/>
      <c r="AG996" s="22"/>
      <c r="AH996" s="22"/>
      <c r="AJ996" s="22"/>
      <c r="AK996" s="22"/>
      <c r="AL996" s="22"/>
      <c r="AM996" s="22"/>
      <c r="AN996" s="22"/>
      <c r="AO996" s="22"/>
      <c r="AP996" s="22"/>
      <c r="AQ996" s="22"/>
      <c r="AR996" s="22"/>
      <c r="AS996" s="22"/>
      <c r="AT996" s="22"/>
      <c r="AU996" s="22"/>
      <c r="AV996" s="22"/>
      <c r="AW996" s="22"/>
      <c r="AX996" s="22"/>
      <c r="AY996" s="22"/>
      <c r="AZ996" s="22"/>
      <c r="BA996" s="22"/>
    </row>
    <row r="997">
      <c r="A997" s="22"/>
      <c r="B997" s="22"/>
      <c r="C997" s="22"/>
      <c r="D997" s="22"/>
      <c r="E997" s="22"/>
      <c r="F997" s="22"/>
      <c r="G997" s="22"/>
      <c r="H997" s="752"/>
      <c r="I997" s="22"/>
      <c r="J997" s="22"/>
      <c r="K997" s="22"/>
      <c r="L997" s="754"/>
      <c r="M997" s="22"/>
      <c r="N997" s="22"/>
      <c r="O997" s="22"/>
      <c r="P997" s="22"/>
      <c r="Q997" s="22"/>
      <c r="R997" s="22"/>
      <c r="S997" s="22"/>
      <c r="T997" s="22"/>
      <c r="U997" s="22"/>
      <c r="V997" s="22"/>
      <c r="W997" s="22"/>
      <c r="X997" s="22"/>
      <c r="Y997" s="22"/>
      <c r="Z997" s="22"/>
      <c r="AA997" s="22"/>
      <c r="AB997" s="22"/>
      <c r="AC997" s="22"/>
      <c r="AD997" s="22"/>
      <c r="AE997" s="22"/>
      <c r="AF997" s="22"/>
      <c r="AG997" s="22"/>
      <c r="AH997" s="22"/>
      <c r="AJ997" s="22"/>
      <c r="AK997" s="22"/>
      <c r="AL997" s="22"/>
      <c r="AM997" s="22"/>
      <c r="AN997" s="22"/>
      <c r="AO997" s="22"/>
      <c r="AP997" s="22"/>
      <c r="AQ997" s="22"/>
      <c r="AR997" s="22"/>
      <c r="AS997" s="22"/>
      <c r="AT997" s="22"/>
      <c r="AU997" s="22"/>
      <c r="AV997" s="22"/>
      <c r="AW997" s="22"/>
      <c r="AX997" s="22"/>
      <c r="AY997" s="22"/>
      <c r="AZ997" s="22"/>
      <c r="BA997" s="22"/>
    </row>
    <row r="998">
      <c r="A998" s="22"/>
      <c r="B998" s="22"/>
      <c r="C998" s="22"/>
      <c r="D998" s="22"/>
      <c r="E998" s="22"/>
      <c r="F998" s="22"/>
      <c r="G998" s="22"/>
      <c r="H998" s="752"/>
      <c r="I998" s="22"/>
      <c r="J998" s="22"/>
      <c r="K998" s="22"/>
      <c r="L998" s="754"/>
      <c r="M998" s="22"/>
      <c r="N998" s="22"/>
      <c r="O998" s="22"/>
      <c r="P998" s="22"/>
      <c r="Q998" s="22"/>
      <c r="R998" s="22"/>
      <c r="S998" s="22"/>
      <c r="T998" s="22"/>
      <c r="U998" s="22"/>
      <c r="V998" s="22"/>
      <c r="W998" s="22"/>
      <c r="X998" s="22"/>
      <c r="Y998" s="22"/>
      <c r="Z998" s="22"/>
      <c r="AA998" s="22"/>
      <c r="AB998" s="22"/>
      <c r="AC998" s="22"/>
      <c r="AD998" s="22"/>
      <c r="AE998" s="22"/>
      <c r="AF998" s="22"/>
      <c r="AG998" s="22"/>
      <c r="AH998" s="22"/>
      <c r="AJ998" s="22"/>
      <c r="AK998" s="22"/>
      <c r="AL998" s="22"/>
      <c r="AM998" s="22"/>
      <c r="AN998" s="22"/>
      <c r="AO998" s="22"/>
      <c r="AP998" s="22"/>
      <c r="AQ998" s="22"/>
      <c r="AR998" s="22"/>
      <c r="AS998" s="22"/>
      <c r="AT998" s="22"/>
      <c r="AU998" s="22"/>
      <c r="AV998" s="22"/>
      <c r="AW998" s="22"/>
      <c r="AX998" s="22"/>
      <c r="AY998" s="22"/>
      <c r="AZ998" s="22"/>
      <c r="BA998" s="22"/>
    </row>
    <row r="999">
      <c r="A999" s="22"/>
      <c r="B999" s="22"/>
      <c r="C999" s="22"/>
      <c r="D999" s="22"/>
      <c r="E999" s="22"/>
      <c r="F999" s="22"/>
      <c r="G999" s="22"/>
      <c r="H999" s="752"/>
      <c r="I999" s="22"/>
      <c r="J999" s="22"/>
      <c r="K999" s="22"/>
      <c r="L999" s="754"/>
      <c r="M999" s="22"/>
      <c r="N999" s="22"/>
      <c r="O999" s="22"/>
      <c r="P999" s="22"/>
      <c r="Q999" s="22"/>
      <c r="R999" s="22"/>
      <c r="S999" s="22"/>
      <c r="T999" s="22"/>
      <c r="U999" s="22"/>
      <c r="V999" s="22"/>
      <c r="W999" s="22"/>
      <c r="X999" s="22"/>
      <c r="Y999" s="22"/>
      <c r="Z999" s="22"/>
      <c r="AA999" s="22"/>
      <c r="AB999" s="22"/>
      <c r="AC999" s="22"/>
      <c r="AD999" s="22"/>
      <c r="AE999" s="22"/>
      <c r="AF999" s="22"/>
      <c r="AG999" s="22"/>
      <c r="AH999" s="22"/>
      <c r="AJ999" s="22"/>
      <c r="AK999" s="22"/>
      <c r="AL999" s="22"/>
      <c r="AM999" s="22"/>
      <c r="AN999" s="22"/>
      <c r="AO999" s="22"/>
      <c r="AP999" s="22"/>
      <c r="AQ999" s="22"/>
      <c r="AR999" s="22"/>
      <c r="AS999" s="22"/>
      <c r="AT999" s="22"/>
      <c r="AU999" s="22"/>
      <c r="AV999" s="22"/>
      <c r="AW999" s="22"/>
      <c r="AX999" s="22"/>
      <c r="AY999" s="22"/>
      <c r="AZ999" s="22"/>
      <c r="BA999" s="22"/>
    </row>
    <row r="1000">
      <c r="A1000" s="22"/>
      <c r="B1000" s="22"/>
      <c r="C1000" s="22"/>
      <c r="D1000" s="22"/>
      <c r="E1000" s="22"/>
      <c r="F1000" s="22"/>
      <c r="G1000" s="22"/>
      <c r="H1000" s="752"/>
      <c r="I1000" s="22"/>
      <c r="J1000" s="22"/>
      <c r="K1000" s="22"/>
      <c r="L1000" s="754"/>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J1000" s="22"/>
      <c r="AK1000" s="22"/>
      <c r="AL1000" s="22"/>
      <c r="AM1000" s="22"/>
      <c r="AN1000" s="22"/>
      <c r="AO1000" s="22"/>
      <c r="AP1000" s="22"/>
      <c r="AQ1000" s="22"/>
      <c r="AR1000" s="22"/>
      <c r="AS1000" s="22"/>
      <c r="AT1000" s="22"/>
      <c r="AU1000" s="22"/>
      <c r="AV1000" s="22"/>
      <c r="AW1000" s="22"/>
      <c r="AX1000" s="22"/>
      <c r="AY1000" s="22"/>
      <c r="AZ1000" s="22"/>
      <c r="BA1000" s="22"/>
    </row>
    <row r="1001">
      <c r="A1001" s="22"/>
      <c r="B1001" s="22"/>
      <c r="C1001" s="22"/>
      <c r="D1001" s="22"/>
      <c r="E1001" s="22"/>
      <c r="F1001" s="22"/>
      <c r="G1001" s="22"/>
      <c r="H1001" s="752"/>
      <c r="I1001" s="22"/>
      <c r="J1001" s="22"/>
      <c r="K1001" s="22"/>
      <c r="L1001" s="754"/>
      <c r="M1001" s="22"/>
      <c r="N1001" s="22"/>
      <c r="O1001" s="22"/>
      <c r="P1001" s="22"/>
      <c r="Q1001" s="22"/>
      <c r="R1001" s="22"/>
      <c r="S1001" s="22"/>
      <c r="T1001" s="22"/>
      <c r="U1001" s="22"/>
      <c r="V1001" s="22"/>
      <c r="W1001" s="22"/>
      <c r="X1001" s="22"/>
      <c r="Y1001" s="22"/>
      <c r="Z1001" s="22"/>
      <c r="AA1001" s="22"/>
      <c r="AB1001" s="22"/>
      <c r="AC1001" s="22"/>
      <c r="AD1001" s="22"/>
      <c r="AE1001" s="22"/>
      <c r="AF1001" s="22"/>
      <c r="AG1001" s="22"/>
      <c r="AH1001" s="22"/>
      <c r="AJ1001" s="22"/>
      <c r="AK1001" s="22"/>
      <c r="AL1001" s="22"/>
      <c r="AM1001" s="22"/>
      <c r="AN1001" s="22"/>
      <c r="AO1001" s="22"/>
      <c r="AP1001" s="22"/>
      <c r="AQ1001" s="22"/>
      <c r="AR1001" s="22"/>
      <c r="AS1001" s="22"/>
      <c r="AT1001" s="22"/>
      <c r="AU1001" s="22"/>
      <c r="AV1001" s="22"/>
      <c r="AW1001" s="22"/>
      <c r="AX1001" s="22"/>
      <c r="AY1001" s="22"/>
      <c r="AZ1001" s="22"/>
      <c r="BA1001" s="22"/>
    </row>
  </sheetData>
  <dataValidations>
    <dataValidation type="list" allowBlank="1" showErrorMessage="1" sqref="S3:S52">
      <formula1>"ภายใน 1 เดือน,1 - 3 เดือน,3 - 6 เดือน,6 เดือน - 1 ปี,1 ปี ขึ้นไป,ยังไม่มีแพลนตัดสินใจ"</formula1>
    </dataValidation>
    <dataValidation type="list" allowBlank="1" showErrorMessage="1" sqref="AL3:AL52">
      <formula1>"ความคุ้มค่า,ฟังก์ชั่นห้อง,ส่วนกลาง,ความสะดวกในการเดินทาง,ใกล้ที่พักอาศัยเดิม,ราคา,ครอบครัว,ใกล้ที่ทำงาน,บริการ"</formula1>
    </dataValidation>
    <dataValidation type="list" allowBlank="1" showErrorMessage="1" sqref="U3:U31">
      <formula1>"Inbox Facebook,Line OA,Call Center,สำนักงานขาย"</formula1>
    </dataValidation>
    <dataValidation type="list" allowBlank="1" showErrorMessage="1" sqref="M3:M31">
      <formula1>"ธุรกิจส่วนตัว,พนักงานบริษัทเอกชน,ราชการ/รัฐวิสาหกิจ,แพทย์/บุคลากรทางการแพทย์,อาชีพอิสระ,ทนายความ,วิศวกร,เกษียณอายุ ,พ่อบ้าน / แม่บ้าน,อื่นๆ"</formula1>
    </dataValidation>
    <dataValidation type="list" allowBlank="1" showErrorMessage="1" sqref="N3:N32">
      <formula1>"น้อยกว่า 50,000 บาท,50,001 - 80,000 บาท,80,001 - 100,000 บาท,100,001 - 120,000 บาท,120,001 - 150,000 บาท,150,001 - 300,000 บาท,300,001 - 500,000 บาท,มากกว่า 500,000 บาท"</formula1>
    </dataValidation>
    <dataValidation type="list" allowBlank="1" showDropDown="1" sqref="AG3:AH31 AE32:AH52">
      <formula1>#REF!</formula1>
    </dataValidation>
    <dataValidation type="list" allowBlank="1" showErrorMessage="1" sqref="I3:I61">
      <formula1>"FIRST WALK,RE-VISIT 1,RE-VISIT 2,RE-VISIT 3,FIRST WALK (นัด),FIRST WALK1 (นัด),FIRST WALK2 (นัด),FIRST WALK3 (นัด)"</formula1>
    </dataValidation>
    <dataValidation type="list" allowBlank="1" showErrorMessage="1" sqref="K32:K52">
      <formula1>"IB Facebook,Line OA,Lead Con,Lead Gen,ป้ายบิลบอร์ด,ป้ายบอกทาง,ลูกค้าเก่า,Facebook,Call Center,Blogger,เพื่อนแนะนำ,Google sem,ผ่านสำนักงานขาย,Tiktok,ใบปลิว,ลูกค้าเก่าซื้อเพิ่ม,Cross Sales,Booth,เว็บไซต์ "</formula1>
    </dataValidation>
    <dataValidation type="list" allowBlank="1" showErrorMessage="1" sqref="E3:E31">
      <formula1>"A (Potential),B,C,D"</formula1>
    </dataValidation>
    <dataValidation type="list" allowBlank="1" showErrorMessage="1" sqref="Q3:Q52">
      <formula1>"น้อยกว่า 5 ล้านบาท,5.01 - 6 ล้านบาท,6.01 - 8 ล้านบาท,8.01 - 10 ล้านบาท,10 ล้านบาทขึ้นไป"</formula1>
    </dataValidation>
    <dataValidation type="list" allowBlank="1" showErrorMessage="1" sqref="AI3:AI52">
      <formula1>"ปรึกษาที่บ้าน,หาพร้อมอยู่,ติดเรื่องเงิน/เกินงบ,เปรียบเทียบ,ไม่มีแพลนตัดสินใจ/เข้ามาดูเฉยๆ,ไม่มีรูปแบบห้อง ฟังก์ชั่นห้อง,ไม่มีตำแหน่งที่ต้องการ,ต้องการโปรโมชั่นเพิ่มเติม,ติดทำเล,คู่แข่งเปรียบเทียบ"</formula1>
    </dataValidation>
    <dataValidation type="list" allowBlank="1" showErrorMessage="1" sqref="AF3:AF31">
      <formula1>"Thailand,USA,China,Korea,UK"</formula1>
    </dataValidation>
    <dataValidation type="list" allowBlank="1" showErrorMessage="1" sqref="AW3 AZ3 C3:D49 AN3:AN52 AQ3:AQ52 AT3:AT52">
      <formula1>"call in,pop up,website"</formula1>
    </dataValidation>
    <dataValidation type="date" operator="equal" allowBlank="1" showDropDown="1" showInputMessage="1" prompt="Enter a date equal to DD/MM/YYYY" sqref="AM3 AO3:AP3 AR3:AS3 AY3 L3:L20 L22:L23 B3:B31 L25:L52 AJ32:AJ52 AO4:AO52 AR4:AR52 AU3:AV52">
      <formula1>DD/MM/YYYY</formula1>
    </dataValidation>
    <dataValidation type="list" allowBlank="1" showErrorMessage="1" sqref="K3:K31">
      <formula1>"ต่ำกว่า 20 ปี,21 - 30 ปี,31 - 40 ปี,41 - 50 ปี,51 - 60 ปี,60 ปี ขึ้นไป"</formula1>
    </dataValidation>
    <dataValidation type="list" allowBlank="1" showErrorMessage="1" sqref="AE3:AE31 AJ3:AJ31">
      <formula1>"กรุงเทพมหานคร,กระบี่,กาญจนบุรี,กาฬสินธุ์,กำแพงเพชร,ขอนแก่น,จันทบุรี,ฉะเชิงเทรา,ชลบุรี,ชัยนาท,ชัยภูมิ,ชุมพร,เชียงราย,เชียงใหม่,ตรัง,ตราด,ตาก,นครนายก,นครปฐม,นครพนม,นครราชสีมา,นครศรีธรรมราช,นครสวรรค์,นนทบุรี,นราธิวาส,น่าน,บึงกาฬ,บุรีรัมย์,ปทุมธานี,ประจวบคีรี"&amp;"ขันธ์,สมุทรสงคราม,สมุทรสาคร,สระแก้ว,สระบุรี,สิงห์บุรี,สุโขทัย,สุพรรณบุรี,สุราษฎร์ธานี,สุรินทร์,ปราจีนบุรี,ปัตตานี,พระนครศรีอยุธยา,พังงา,พัทลุง,พิจิตร,พิษณุโลก,เพชรบุรี,เพชรบูรณ์,แพร่,พะเยา,ภูเก็ต,มหาสารคาม,มุกดาหาร,แม่ฮ่องสอน,ยะลา,ยโสธร,ร้อยเอ็ด,ระนอง,ระย"&amp;"อง,ราชบุรี,ลพบุรี,ลำปาง,ลำพูน,เลย,ศรีสะเกษ,สกลนคร,สงขลา,สตูล,สมุทรปราการ,หนองคาย,หนองบัวลำภู,อ่างทอง,อุดรธานี,อุทัยธานี,อุตรดิตถ์,อุบลราชธานี,อำนาจเจริญ"</formula1>
    </dataValidation>
    <dataValidation type="list" allowBlank="1" showErrorMessage="1" sqref="O3:O52">
      <formula1>"1 Bedroom,1 Bedroom Plus,2 Bedroom"</formula1>
    </dataValidation>
    <dataValidation type="list" allowBlank="1" showErrorMessage="1" sqref="V3:V31">
      <formula1>"Booking,Cancel"</formula1>
    </dataValidation>
    <dataValidation type="list" allowBlank="1" showErrorMessage="1" sqref="P3:P52">
      <formula1>"29 SQ.M.,31 SQ.M.,34.9 SQ.M.,40 SQ.M.,46.5 SQ.M.,51 SQ.M.,56 SQ.M.,57 SQ.M.,58 SQ.M.,62 SQ.M."</formula1>
    </dataValidation>
    <dataValidation type="list" allowBlank="1" showErrorMessage="1" sqref="R3:R67">
      <formula1>"เพื่ออยู่อาศัย,เก็บไว้เป็นทรัพย์สิน,ลงทุนระยะยาว (ปล่อยเช่า),ลงทุนระยะสั้น (ขาย)"</formula1>
    </dataValidation>
    <dataValidation type="list" allowBlank="1" showErrorMessage="1" sqref="W3:W31">
      <formula1>"Booking,ปรึกษาครอบครัว,ติดเรื่องเงิน / เกินงบ,เปรียบเทีบยโครงการอื่น,ติดรูปแบบห้อง / ฟังก์ชั่นห้อง,ต้องการพร้อมอยู่,ติดปัญหาการกู้,ขอเวลาตัดสินใจ"</formula1>
    </dataValidation>
    <dataValidation type="list" allowBlank="1" showErrorMessage="1" sqref="A3:A63">
      <formula1>"A,Pare,Lukpla"</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5.13"/>
    <col customWidth="1" min="4" max="4" width="19.0"/>
  </cols>
  <sheetData>
    <row r="1">
      <c r="A1" s="755" t="s">
        <v>265</v>
      </c>
      <c r="B1" s="756" t="s">
        <v>2513</v>
      </c>
      <c r="C1" s="757" t="s">
        <v>2515</v>
      </c>
      <c r="D1" s="518"/>
      <c r="E1" s="756"/>
      <c r="F1" s="756"/>
      <c r="G1" s="756"/>
      <c r="H1" s="758"/>
      <c r="I1" s="759"/>
      <c r="J1" s="710"/>
    </row>
    <row r="2">
      <c r="A2" s="678" t="s">
        <v>35</v>
      </c>
      <c r="B2" s="760">
        <v>45559.0</v>
      </c>
      <c r="C2" s="678" t="s">
        <v>2627</v>
      </c>
      <c r="D2" s="173"/>
      <c r="E2" s="173"/>
      <c r="F2" s="173"/>
      <c r="G2" s="173"/>
      <c r="H2" s="173"/>
      <c r="I2" s="173"/>
    </row>
    <row r="3">
      <c r="A3" s="761" t="s">
        <v>2628</v>
      </c>
      <c r="B3" s="762">
        <v>45562.0</v>
      </c>
      <c r="C3" s="761" t="s">
        <v>2629</v>
      </c>
      <c r="D3" s="482"/>
      <c r="E3" s="761" t="s">
        <v>2630</v>
      </c>
      <c r="F3" s="482"/>
      <c r="G3" s="482"/>
      <c r="H3" s="482"/>
      <c r="I3" s="482"/>
      <c r="J3" s="501"/>
      <c r="K3" s="501"/>
      <c r="L3" s="501"/>
      <c r="M3" s="501"/>
      <c r="N3" s="501"/>
      <c r="O3" s="501"/>
      <c r="P3" s="501"/>
      <c r="Q3" s="501"/>
      <c r="R3" s="501"/>
      <c r="S3" s="501"/>
      <c r="T3" s="501"/>
      <c r="U3" s="501"/>
      <c r="V3" s="501"/>
      <c r="W3" s="501"/>
      <c r="X3" s="501"/>
      <c r="Y3" s="501"/>
      <c r="Z3" s="501"/>
    </row>
    <row r="4">
      <c r="A4" s="678" t="s">
        <v>56</v>
      </c>
      <c r="B4" s="760">
        <v>45578.0</v>
      </c>
      <c r="C4" s="763" t="s">
        <v>2631</v>
      </c>
      <c r="D4" s="518"/>
      <c r="E4" s="173"/>
      <c r="F4" s="173"/>
      <c r="G4" s="173"/>
      <c r="H4" s="173"/>
      <c r="I4" s="173"/>
    </row>
    <row r="5">
      <c r="A5" s="761" t="s">
        <v>2628</v>
      </c>
      <c r="B5" s="762">
        <v>45579.0</v>
      </c>
      <c r="C5" s="761" t="s">
        <v>2632</v>
      </c>
      <c r="D5" s="482"/>
      <c r="E5" s="761" t="s">
        <v>2633</v>
      </c>
      <c r="F5" s="482"/>
      <c r="G5" s="482"/>
      <c r="H5" s="482"/>
      <c r="I5" s="482"/>
      <c r="J5" s="501"/>
      <c r="K5" s="501"/>
      <c r="L5" s="501"/>
      <c r="M5" s="501"/>
      <c r="N5" s="501"/>
      <c r="O5" s="501"/>
      <c r="P5" s="501"/>
      <c r="Q5" s="501"/>
      <c r="R5" s="501"/>
      <c r="S5" s="501"/>
      <c r="T5" s="501"/>
      <c r="U5" s="501"/>
      <c r="V5" s="501"/>
      <c r="W5" s="501"/>
      <c r="X5" s="501"/>
      <c r="Y5" s="501"/>
      <c r="Z5" s="501"/>
    </row>
    <row r="6">
      <c r="A6" s="678" t="s">
        <v>35</v>
      </c>
      <c r="B6" s="760">
        <v>45580.0</v>
      </c>
      <c r="C6" s="678" t="s">
        <v>2634</v>
      </c>
      <c r="D6" s="678" t="s">
        <v>2635</v>
      </c>
      <c r="E6" s="173"/>
      <c r="F6" s="173"/>
      <c r="G6" s="173"/>
      <c r="H6" s="173"/>
      <c r="I6" s="173"/>
    </row>
    <row r="7">
      <c r="A7" s="678" t="s">
        <v>56</v>
      </c>
      <c r="B7" s="760">
        <v>45581.0</v>
      </c>
      <c r="C7" s="678" t="s">
        <v>2636</v>
      </c>
      <c r="D7" s="173"/>
      <c r="E7" s="173"/>
      <c r="F7" s="173"/>
      <c r="G7" s="173"/>
      <c r="H7" s="173"/>
      <c r="I7" s="173"/>
    </row>
    <row r="8">
      <c r="A8" s="764" t="s">
        <v>2628</v>
      </c>
      <c r="B8" s="765">
        <v>45583.0</v>
      </c>
      <c r="C8" s="764" t="s">
        <v>2637</v>
      </c>
      <c r="D8" s="766"/>
      <c r="E8" s="766"/>
      <c r="F8" s="766"/>
      <c r="G8" s="766"/>
      <c r="H8" s="766"/>
      <c r="I8" s="766"/>
      <c r="J8" s="523"/>
      <c r="K8" s="523"/>
      <c r="L8" s="523"/>
      <c r="M8" s="523"/>
      <c r="N8" s="523"/>
      <c r="O8" s="523"/>
      <c r="P8" s="523"/>
      <c r="Q8" s="523"/>
      <c r="R8" s="523"/>
      <c r="S8" s="523"/>
      <c r="T8" s="523"/>
      <c r="U8" s="523"/>
      <c r="V8" s="523"/>
      <c r="W8" s="523"/>
      <c r="X8" s="523"/>
      <c r="Y8" s="523"/>
      <c r="Z8" s="523"/>
    </row>
    <row r="9">
      <c r="A9" s="678" t="s">
        <v>35</v>
      </c>
      <c r="B9" s="760">
        <v>45590.0</v>
      </c>
      <c r="C9" s="678" t="s">
        <v>2638</v>
      </c>
      <c r="D9" s="173"/>
      <c r="E9" s="173"/>
      <c r="F9" s="173"/>
      <c r="G9" s="173"/>
      <c r="H9" s="173"/>
      <c r="I9" s="173"/>
    </row>
    <row r="10">
      <c r="A10" s="678" t="s">
        <v>56</v>
      </c>
      <c r="B10" s="760">
        <v>45591.0</v>
      </c>
      <c r="C10" s="678" t="s">
        <v>2639</v>
      </c>
      <c r="D10" s="678" t="s">
        <v>2640</v>
      </c>
      <c r="E10" s="173"/>
      <c r="F10" s="173"/>
      <c r="G10" s="173"/>
      <c r="H10" s="173"/>
      <c r="I10" s="173"/>
    </row>
    <row r="11">
      <c r="A11" s="761" t="s">
        <v>2628</v>
      </c>
      <c r="B11" s="762">
        <v>45591.0</v>
      </c>
      <c r="C11" s="761" t="s">
        <v>2460</v>
      </c>
      <c r="D11" s="761" t="s">
        <v>2641</v>
      </c>
      <c r="E11" s="761" t="s">
        <v>2642</v>
      </c>
      <c r="F11" s="767" t="s">
        <v>2643</v>
      </c>
      <c r="G11" s="768" t="s">
        <v>2644</v>
      </c>
      <c r="H11" s="482"/>
      <c r="I11" s="482"/>
      <c r="J11" s="501"/>
      <c r="K11" s="501"/>
      <c r="L11" s="501"/>
      <c r="M11" s="501"/>
      <c r="N11" s="501"/>
      <c r="O11" s="501"/>
      <c r="P11" s="501"/>
      <c r="Q11" s="501"/>
      <c r="R11" s="501"/>
      <c r="S11" s="501"/>
      <c r="T11" s="501"/>
      <c r="U11" s="501"/>
      <c r="V11" s="501"/>
      <c r="W11" s="501"/>
      <c r="X11" s="501"/>
      <c r="Y11" s="501"/>
      <c r="Z11" s="501"/>
    </row>
    <row r="12">
      <c r="A12" s="678" t="s">
        <v>35</v>
      </c>
      <c r="B12" s="760">
        <v>45591.0</v>
      </c>
      <c r="C12" s="678" t="s">
        <v>2645</v>
      </c>
      <c r="D12" s="173"/>
      <c r="E12" s="173"/>
      <c r="F12" s="173"/>
      <c r="G12" s="173"/>
      <c r="H12" s="173"/>
      <c r="I12" s="173"/>
    </row>
    <row r="13">
      <c r="A13" s="678" t="s">
        <v>56</v>
      </c>
      <c r="B13" s="760">
        <v>45593.0</v>
      </c>
      <c r="C13" s="678" t="s">
        <v>2646</v>
      </c>
      <c r="D13" s="678" t="s">
        <v>2647</v>
      </c>
      <c r="E13" s="173"/>
      <c r="F13" s="173"/>
      <c r="G13" s="173"/>
      <c r="H13" s="173"/>
      <c r="I13" s="173"/>
    </row>
    <row r="14">
      <c r="A14" s="761" t="s">
        <v>2628</v>
      </c>
      <c r="B14" s="762">
        <v>45593.0</v>
      </c>
      <c r="C14" s="761" t="s">
        <v>2648</v>
      </c>
      <c r="D14" s="761">
        <v>8.12507E8</v>
      </c>
      <c r="E14" s="761" t="s">
        <v>1371</v>
      </c>
      <c r="F14" s="761" t="s">
        <v>2649</v>
      </c>
      <c r="G14" s="482"/>
      <c r="H14" s="482"/>
      <c r="I14" s="482"/>
      <c r="J14" s="501"/>
      <c r="K14" s="501"/>
      <c r="L14" s="501"/>
      <c r="M14" s="501"/>
      <c r="N14" s="501"/>
      <c r="O14" s="501"/>
      <c r="P14" s="501"/>
      <c r="Q14" s="501"/>
      <c r="R14" s="501"/>
      <c r="S14" s="501"/>
      <c r="T14" s="501"/>
      <c r="U14" s="501"/>
      <c r="V14" s="501"/>
      <c r="W14" s="501"/>
      <c r="X14" s="501"/>
      <c r="Y14" s="501"/>
      <c r="Z14" s="501"/>
    </row>
    <row r="15">
      <c r="A15" s="678" t="s">
        <v>35</v>
      </c>
      <c r="B15" s="760">
        <v>45593.0</v>
      </c>
      <c r="C15" s="678" t="s">
        <v>2650</v>
      </c>
      <c r="D15" s="678">
        <v>9.74544542E8</v>
      </c>
      <c r="E15" s="173"/>
      <c r="F15" s="173"/>
      <c r="G15" s="173"/>
      <c r="H15" s="173"/>
      <c r="I15" s="173"/>
    </row>
    <row r="16">
      <c r="A16" s="678" t="s">
        <v>56</v>
      </c>
      <c r="B16" s="760">
        <v>45593.0</v>
      </c>
      <c r="C16" s="678" t="s">
        <v>2651</v>
      </c>
      <c r="D16" s="678">
        <v>8.85535232E8</v>
      </c>
      <c r="E16" s="678" t="s">
        <v>2652</v>
      </c>
      <c r="F16" s="173"/>
      <c r="G16" s="173"/>
      <c r="H16" s="173"/>
      <c r="I16" s="173"/>
    </row>
    <row r="17">
      <c r="A17" s="678" t="s">
        <v>2628</v>
      </c>
      <c r="B17" s="760">
        <v>45596.0</v>
      </c>
      <c r="C17" s="678" t="s">
        <v>2653</v>
      </c>
      <c r="D17" s="678">
        <v>9.69586564E8</v>
      </c>
      <c r="E17" s="678" t="s">
        <v>1171</v>
      </c>
      <c r="F17" s="173"/>
      <c r="G17" s="173"/>
      <c r="H17" s="173"/>
      <c r="I17" s="173"/>
    </row>
    <row r="18">
      <c r="A18" s="678" t="s">
        <v>35</v>
      </c>
      <c r="B18" s="760">
        <v>45604.0</v>
      </c>
      <c r="C18" s="678" t="s">
        <v>2654</v>
      </c>
      <c r="D18" s="678" t="s">
        <v>2655</v>
      </c>
      <c r="E18" s="173"/>
      <c r="F18" s="173"/>
      <c r="G18" s="173"/>
      <c r="H18" s="173"/>
      <c r="I18" s="173"/>
    </row>
    <row r="19">
      <c r="A19" s="769" t="s">
        <v>56</v>
      </c>
      <c r="B19" s="770">
        <v>45604.0</v>
      </c>
      <c r="C19" s="769" t="s">
        <v>2656</v>
      </c>
      <c r="D19" s="769">
        <v>9.84261129E8</v>
      </c>
      <c r="E19" s="769" t="s">
        <v>2657</v>
      </c>
      <c r="F19" s="771"/>
      <c r="G19" s="771"/>
      <c r="H19" s="770"/>
      <c r="I19" s="771"/>
      <c r="J19" s="512"/>
      <c r="K19" s="512"/>
      <c r="L19" s="512"/>
      <c r="M19" s="512"/>
      <c r="N19" s="512"/>
      <c r="O19" s="512"/>
      <c r="P19" s="512"/>
      <c r="Q19" s="512"/>
      <c r="R19" s="512"/>
      <c r="S19" s="512"/>
      <c r="T19" s="512"/>
      <c r="U19" s="512"/>
      <c r="V19" s="512"/>
      <c r="W19" s="512"/>
      <c r="X19" s="512"/>
      <c r="Y19" s="512"/>
      <c r="Z19" s="512"/>
    </row>
    <row r="20">
      <c r="A20" s="678" t="s">
        <v>2628</v>
      </c>
      <c r="B20" s="760">
        <v>45607.0</v>
      </c>
      <c r="C20" s="678" t="s">
        <v>2658</v>
      </c>
      <c r="D20" s="678">
        <v>9.46126415E8</v>
      </c>
      <c r="E20" s="678" t="s">
        <v>2659</v>
      </c>
      <c r="F20" s="678" t="s">
        <v>2660</v>
      </c>
      <c r="G20" s="173"/>
      <c r="H20" s="173"/>
      <c r="I20" s="173"/>
    </row>
    <row r="21">
      <c r="A21" s="678" t="s">
        <v>35</v>
      </c>
      <c r="B21" s="760">
        <v>45607.0</v>
      </c>
      <c r="C21" s="31" t="s">
        <v>2661</v>
      </c>
      <c r="D21" s="31" t="s">
        <v>2662</v>
      </c>
      <c r="E21" s="678" t="s">
        <v>2663</v>
      </c>
      <c r="F21" s="173"/>
      <c r="G21" s="173"/>
      <c r="H21" s="173"/>
      <c r="I21" s="173"/>
    </row>
    <row r="22">
      <c r="A22" s="678" t="s">
        <v>56</v>
      </c>
      <c r="B22" s="760">
        <v>45608.0</v>
      </c>
      <c r="C22" s="678" t="s">
        <v>2664</v>
      </c>
      <c r="D22" s="678" t="s">
        <v>2665</v>
      </c>
      <c r="E22" s="173"/>
      <c r="F22" s="173"/>
      <c r="G22" s="173"/>
      <c r="H22" s="173"/>
      <c r="I22" s="173"/>
    </row>
    <row r="23">
      <c r="A23" s="764" t="s">
        <v>2628</v>
      </c>
      <c r="B23" s="765">
        <v>45612.0</v>
      </c>
      <c r="C23" s="764" t="s">
        <v>160</v>
      </c>
      <c r="D23" s="522">
        <v>8.03963565E8</v>
      </c>
      <c r="E23" s="764" t="s">
        <v>2666</v>
      </c>
      <c r="F23" s="766"/>
      <c r="G23" s="766"/>
      <c r="H23" s="766"/>
      <c r="I23" s="766"/>
      <c r="J23" s="523"/>
      <c r="K23" s="523"/>
      <c r="L23" s="523"/>
      <c r="M23" s="523"/>
      <c r="N23" s="523"/>
      <c r="O23" s="523"/>
      <c r="P23" s="523"/>
      <c r="Q23" s="523"/>
      <c r="R23" s="523"/>
      <c r="S23" s="523"/>
      <c r="T23" s="523"/>
      <c r="U23" s="523"/>
      <c r="V23" s="523"/>
      <c r="W23" s="523"/>
      <c r="X23" s="523"/>
      <c r="Y23" s="523"/>
      <c r="Z23" s="523"/>
    </row>
    <row r="24">
      <c r="A24" s="678" t="s">
        <v>35</v>
      </c>
      <c r="B24" s="760">
        <v>45612.0</v>
      </c>
      <c r="C24" s="678" t="s">
        <v>2667</v>
      </c>
      <c r="D24" s="678">
        <v>8.09093556E8</v>
      </c>
      <c r="E24" s="173"/>
      <c r="F24" s="173"/>
      <c r="G24" s="173"/>
      <c r="H24" s="173"/>
      <c r="I24" s="173"/>
    </row>
    <row r="25">
      <c r="A25" s="764" t="s">
        <v>56</v>
      </c>
      <c r="B25" s="765">
        <v>45614.0</v>
      </c>
      <c r="C25" s="764" t="s">
        <v>2668</v>
      </c>
      <c r="D25" s="764" t="s">
        <v>2314</v>
      </c>
      <c r="E25" s="764" t="s">
        <v>2669</v>
      </c>
      <c r="F25" s="766"/>
      <c r="G25" s="766"/>
      <c r="H25" s="766"/>
      <c r="I25" s="766"/>
      <c r="J25" s="523"/>
      <c r="K25" s="523"/>
      <c r="L25" s="523"/>
      <c r="M25" s="523"/>
      <c r="N25" s="523"/>
      <c r="O25" s="523"/>
      <c r="P25" s="523"/>
      <c r="Q25" s="523"/>
      <c r="R25" s="523"/>
      <c r="S25" s="523"/>
      <c r="T25" s="523"/>
      <c r="U25" s="523"/>
      <c r="V25" s="523"/>
      <c r="W25" s="523"/>
      <c r="X25" s="523"/>
      <c r="Y25" s="523"/>
      <c r="Z25" s="523"/>
    </row>
    <row r="26">
      <c r="A26" s="678" t="s">
        <v>2628</v>
      </c>
      <c r="B26" s="760">
        <v>45614.0</v>
      </c>
      <c r="C26" s="678" t="s">
        <v>2670</v>
      </c>
      <c r="D26" s="678" t="s">
        <v>2314</v>
      </c>
      <c r="E26" s="678" t="s">
        <v>2671</v>
      </c>
      <c r="F26" s="173"/>
      <c r="G26" s="173"/>
      <c r="H26" s="173"/>
      <c r="I26" s="173"/>
    </row>
    <row r="27">
      <c r="A27" s="678" t="s">
        <v>35</v>
      </c>
      <c r="B27" s="760">
        <v>45615.0</v>
      </c>
      <c r="C27" s="678" t="s">
        <v>2672</v>
      </c>
      <c r="D27" s="678">
        <v>8.89656326E8</v>
      </c>
      <c r="E27" s="173"/>
      <c r="F27" s="173"/>
      <c r="G27" s="173"/>
      <c r="H27" s="173"/>
      <c r="I27" s="173"/>
    </row>
    <row r="28">
      <c r="A28" s="772" t="s">
        <v>56</v>
      </c>
      <c r="B28" s="773">
        <v>45615.0</v>
      </c>
      <c r="C28" s="772" t="s">
        <v>2673</v>
      </c>
      <c r="D28" s="772">
        <v>9.58065024E8</v>
      </c>
      <c r="E28" s="772" t="s">
        <v>2674</v>
      </c>
      <c r="F28" s="774"/>
      <c r="G28" s="774"/>
      <c r="H28" s="774"/>
      <c r="I28" s="774"/>
      <c r="J28" s="585"/>
      <c r="K28" s="585"/>
      <c r="L28" s="585"/>
      <c r="M28" s="585"/>
      <c r="N28" s="585"/>
      <c r="O28" s="585"/>
      <c r="P28" s="585"/>
      <c r="Q28" s="585"/>
      <c r="R28" s="585"/>
      <c r="S28" s="585"/>
      <c r="T28" s="585"/>
      <c r="U28" s="585"/>
      <c r="V28" s="585"/>
      <c r="W28" s="585"/>
      <c r="X28" s="585"/>
      <c r="Y28" s="585"/>
      <c r="Z28" s="585"/>
    </row>
    <row r="29">
      <c r="A29" s="678" t="s">
        <v>2628</v>
      </c>
      <c r="B29" s="760">
        <v>45617.0</v>
      </c>
      <c r="C29" s="678" t="s">
        <v>2675</v>
      </c>
      <c r="D29" s="678" t="s">
        <v>2314</v>
      </c>
      <c r="E29" s="678" t="s">
        <v>2676</v>
      </c>
      <c r="F29" s="173"/>
      <c r="G29" s="173"/>
      <c r="H29" s="173"/>
      <c r="I29" s="173"/>
    </row>
    <row r="30">
      <c r="A30" s="678" t="s">
        <v>35</v>
      </c>
      <c r="B30" s="760">
        <v>45620.0</v>
      </c>
      <c r="C30" s="678" t="s">
        <v>2677</v>
      </c>
      <c r="D30" s="173"/>
      <c r="E30" s="173"/>
      <c r="F30" s="173"/>
      <c r="G30" s="173"/>
      <c r="H30" s="173"/>
      <c r="I30" s="173"/>
    </row>
    <row r="31">
      <c r="A31" s="678" t="s">
        <v>56</v>
      </c>
      <c r="B31" s="760">
        <v>45622.0</v>
      </c>
      <c r="C31" s="678" t="s">
        <v>2678</v>
      </c>
      <c r="D31" s="173"/>
      <c r="E31" s="173"/>
      <c r="F31" s="173"/>
      <c r="G31" s="173"/>
      <c r="H31" s="173"/>
      <c r="I31" s="173"/>
    </row>
    <row r="32">
      <c r="A32" s="678" t="s">
        <v>2628</v>
      </c>
      <c r="B32" s="775">
        <v>45642.0</v>
      </c>
      <c r="C32" s="678" t="s">
        <v>2679</v>
      </c>
      <c r="D32" s="678">
        <v>8.02462415E8</v>
      </c>
      <c r="E32" s="173"/>
      <c r="F32" s="173"/>
      <c r="G32" s="173"/>
      <c r="H32" s="173"/>
      <c r="I32" s="173"/>
    </row>
    <row r="33">
      <c r="A33" s="678" t="s">
        <v>35</v>
      </c>
      <c r="B33" s="775">
        <v>45646.0</v>
      </c>
      <c r="C33" s="678" t="s">
        <v>2680</v>
      </c>
      <c r="D33" s="173"/>
      <c r="E33" s="173"/>
      <c r="F33" s="173"/>
      <c r="G33" s="173"/>
      <c r="H33" s="173"/>
      <c r="I33" s="173"/>
    </row>
    <row r="34">
      <c r="A34" s="772" t="s">
        <v>56</v>
      </c>
      <c r="B34" s="773">
        <v>45649.0</v>
      </c>
      <c r="C34" s="772" t="s">
        <v>2681</v>
      </c>
      <c r="D34" s="772">
        <v>8.55567898E8</v>
      </c>
      <c r="E34" s="772" t="s">
        <v>2682</v>
      </c>
      <c r="F34" s="774"/>
      <c r="G34" s="772" t="s">
        <v>2683</v>
      </c>
      <c r="H34" s="774"/>
      <c r="I34" s="774"/>
      <c r="J34" s="585"/>
      <c r="K34" s="585"/>
      <c r="L34" s="585"/>
      <c r="M34" s="585"/>
      <c r="N34" s="585"/>
      <c r="O34" s="585"/>
      <c r="P34" s="585"/>
      <c r="Q34" s="585"/>
      <c r="R34" s="585"/>
      <c r="S34" s="585"/>
      <c r="T34" s="585"/>
      <c r="U34" s="585"/>
      <c r="V34" s="585"/>
      <c r="W34" s="585"/>
      <c r="X34" s="585"/>
      <c r="Y34" s="585"/>
      <c r="Z34" s="585"/>
    </row>
    <row r="35">
      <c r="A35" s="678" t="s">
        <v>2628</v>
      </c>
      <c r="B35" s="760">
        <v>45650.0</v>
      </c>
      <c r="C35" s="678" t="s">
        <v>2684</v>
      </c>
      <c r="D35" s="678">
        <v>9.41281994E8</v>
      </c>
      <c r="E35" s="678" t="s">
        <v>2663</v>
      </c>
      <c r="F35" s="173"/>
      <c r="G35" s="173"/>
      <c r="H35" s="173"/>
      <c r="I35" s="173"/>
    </row>
    <row r="36">
      <c r="A36" s="678" t="s">
        <v>35</v>
      </c>
      <c r="B36" s="760">
        <v>45652.0</v>
      </c>
      <c r="C36" s="678" t="s">
        <v>2685</v>
      </c>
      <c r="D36" s="173">
        <f>33613942782</f>
        <v>33613942782</v>
      </c>
      <c r="E36" s="173"/>
      <c r="F36" s="173"/>
      <c r="G36" s="173"/>
      <c r="H36" s="173"/>
      <c r="I36" s="173"/>
    </row>
    <row r="37">
      <c r="A37" s="678" t="s">
        <v>56</v>
      </c>
      <c r="B37" s="760">
        <v>45667.0</v>
      </c>
      <c r="C37" s="678" t="s">
        <v>803</v>
      </c>
      <c r="D37" s="678">
        <v>9.88295076E8</v>
      </c>
      <c r="E37" s="678" t="s">
        <v>2686</v>
      </c>
      <c r="F37" s="173"/>
      <c r="G37" s="173"/>
      <c r="H37" s="173"/>
      <c r="I37" s="173"/>
    </row>
    <row r="38">
      <c r="A38" s="678" t="s">
        <v>2628</v>
      </c>
      <c r="B38" s="775">
        <v>45670.0</v>
      </c>
      <c r="C38" s="678" t="s">
        <v>2687</v>
      </c>
      <c r="D38" s="678">
        <v>9.56639869E8</v>
      </c>
      <c r="E38" s="173"/>
      <c r="F38" s="173"/>
      <c r="G38" s="173"/>
      <c r="H38" s="173"/>
      <c r="I38" s="173"/>
    </row>
    <row r="39">
      <c r="A39" s="678" t="s">
        <v>35</v>
      </c>
      <c r="B39" s="776">
        <v>45674.0</v>
      </c>
      <c r="C39" s="678" t="s">
        <v>875</v>
      </c>
      <c r="D39" s="678">
        <v>9.62966566E8</v>
      </c>
      <c r="E39" s="173"/>
      <c r="F39" s="173"/>
      <c r="G39" s="173"/>
      <c r="H39" s="173"/>
      <c r="I39" s="173"/>
    </row>
    <row r="40">
      <c r="A40" s="777" t="s">
        <v>56</v>
      </c>
      <c r="B40" s="776">
        <v>45680.0</v>
      </c>
      <c r="C40" s="678" t="s">
        <v>2688</v>
      </c>
      <c r="D40" s="678">
        <v>8.77149997E8</v>
      </c>
      <c r="E40" s="173"/>
      <c r="F40" s="173"/>
      <c r="G40" s="173"/>
      <c r="H40" s="173"/>
      <c r="I40" s="173"/>
    </row>
    <row r="41">
      <c r="A41" s="777" t="s">
        <v>2628</v>
      </c>
      <c r="B41" s="776">
        <v>45685.0</v>
      </c>
      <c r="C41" s="678" t="s">
        <v>2141</v>
      </c>
      <c r="D41" s="678">
        <v>6.46364145E8</v>
      </c>
      <c r="E41" s="678" t="s">
        <v>2689</v>
      </c>
      <c r="F41" s="173"/>
      <c r="G41" s="173"/>
      <c r="H41" s="173"/>
      <c r="I41" s="173"/>
    </row>
    <row r="42">
      <c r="A42" s="777" t="s">
        <v>35</v>
      </c>
      <c r="B42" s="776">
        <v>45686.0</v>
      </c>
      <c r="C42" s="678" t="s">
        <v>348</v>
      </c>
      <c r="D42" s="678" t="s">
        <v>2314</v>
      </c>
      <c r="E42" s="173"/>
      <c r="F42" s="173"/>
      <c r="G42" s="173"/>
      <c r="H42" s="173"/>
      <c r="I42" s="173"/>
    </row>
    <row r="43">
      <c r="A43" s="777" t="s">
        <v>56</v>
      </c>
      <c r="B43" s="775">
        <v>45688.0</v>
      </c>
      <c r="C43" s="678" t="s">
        <v>1055</v>
      </c>
      <c r="D43" s="678" t="s">
        <v>2690</v>
      </c>
      <c r="E43" s="678">
        <v>8.20708262E8</v>
      </c>
      <c r="F43" s="173"/>
      <c r="G43" s="173"/>
      <c r="H43" s="173"/>
      <c r="I43" s="173"/>
    </row>
    <row r="44">
      <c r="A44" s="777" t="s">
        <v>2628</v>
      </c>
      <c r="B44" s="775">
        <v>45692.0</v>
      </c>
      <c r="C44" s="678" t="s">
        <v>2691</v>
      </c>
      <c r="D44" s="678">
        <v>9.25262556E8</v>
      </c>
      <c r="E44" s="173"/>
      <c r="F44" s="173"/>
      <c r="G44" s="173"/>
      <c r="H44" s="173"/>
      <c r="I44" s="173"/>
    </row>
    <row r="45">
      <c r="A45" s="777" t="s">
        <v>35</v>
      </c>
      <c r="B45" s="775">
        <v>45692.0</v>
      </c>
      <c r="C45" s="678" t="s">
        <v>1064</v>
      </c>
      <c r="D45" s="678">
        <v>9.55718119E8</v>
      </c>
      <c r="E45" s="173"/>
      <c r="F45" s="173"/>
      <c r="G45" s="173"/>
      <c r="H45" s="173"/>
      <c r="I45" s="173"/>
    </row>
    <row r="46">
      <c r="A46" s="777" t="s">
        <v>56</v>
      </c>
      <c r="B46" s="775">
        <v>45694.0</v>
      </c>
      <c r="C46" s="678" t="s">
        <v>2692</v>
      </c>
      <c r="D46" s="678">
        <v>8.64195974E8</v>
      </c>
      <c r="E46" s="173"/>
      <c r="F46" s="173"/>
      <c r="G46" s="173"/>
      <c r="H46" s="173"/>
      <c r="I46" s="173"/>
    </row>
    <row r="47">
      <c r="A47" s="777" t="s">
        <v>2628</v>
      </c>
      <c r="B47" s="775">
        <v>45702.0</v>
      </c>
      <c r="C47" s="678" t="s">
        <v>2693</v>
      </c>
      <c r="D47" s="678">
        <v>9.69142694E8</v>
      </c>
      <c r="E47" s="173"/>
      <c r="F47" s="173"/>
      <c r="G47" s="173"/>
      <c r="H47" s="173"/>
      <c r="I47" s="173"/>
    </row>
    <row r="48">
      <c r="A48" s="777" t="s">
        <v>35</v>
      </c>
      <c r="B48" s="760">
        <v>45702.0</v>
      </c>
      <c r="C48" s="678" t="s">
        <v>2694</v>
      </c>
      <c r="D48" s="678">
        <v>8.45599961E8</v>
      </c>
      <c r="E48" s="173"/>
      <c r="F48" s="173"/>
      <c r="G48" s="173"/>
      <c r="H48" s="173"/>
      <c r="I48" s="173"/>
    </row>
    <row r="49">
      <c r="A49" s="777" t="s">
        <v>56</v>
      </c>
      <c r="B49" s="760">
        <v>45706.0</v>
      </c>
      <c r="C49" s="678" t="s">
        <v>2695</v>
      </c>
      <c r="D49" s="678">
        <v>9.69951664E8</v>
      </c>
      <c r="E49" s="678" t="s">
        <v>2696</v>
      </c>
      <c r="F49" s="173"/>
      <c r="G49" s="173"/>
      <c r="H49" s="173"/>
      <c r="I49" s="173"/>
    </row>
    <row r="50">
      <c r="A50" s="777" t="s">
        <v>2628</v>
      </c>
      <c r="B50" s="760">
        <v>45709.0</v>
      </c>
      <c r="C50" s="678" t="s">
        <v>1269</v>
      </c>
      <c r="D50" s="173"/>
      <c r="E50" s="678" t="s">
        <v>2697</v>
      </c>
      <c r="F50" s="173"/>
      <c r="G50" s="173"/>
      <c r="H50" s="173"/>
      <c r="I50" s="173"/>
    </row>
    <row r="51">
      <c r="A51" s="777" t="s">
        <v>35</v>
      </c>
      <c r="B51" s="760">
        <v>45717.0</v>
      </c>
      <c r="C51" s="678" t="s">
        <v>1303</v>
      </c>
      <c r="D51" s="678">
        <v>8.16516699E8</v>
      </c>
      <c r="E51" s="678" t="s">
        <v>2698</v>
      </c>
      <c r="F51" s="173"/>
      <c r="G51" s="173"/>
      <c r="H51" s="173"/>
      <c r="I51" s="173"/>
    </row>
    <row r="52">
      <c r="A52" s="772" t="s">
        <v>2699</v>
      </c>
      <c r="B52" s="773">
        <v>1.1002996E7</v>
      </c>
      <c r="C52" s="772" t="s">
        <v>2700</v>
      </c>
      <c r="D52" s="772">
        <v>9.87712175E8</v>
      </c>
      <c r="E52" s="774"/>
      <c r="F52" s="774"/>
      <c r="G52" s="774"/>
      <c r="H52" s="774"/>
      <c r="I52" s="774"/>
      <c r="J52" s="585"/>
      <c r="K52" s="585"/>
      <c r="L52" s="585"/>
      <c r="M52" s="585"/>
      <c r="N52" s="585"/>
      <c r="O52" s="585"/>
      <c r="P52" s="585"/>
      <c r="Q52" s="585"/>
      <c r="R52" s="585"/>
      <c r="S52" s="585"/>
      <c r="T52" s="585"/>
      <c r="U52" s="585"/>
      <c r="V52" s="585"/>
      <c r="W52" s="585"/>
      <c r="X52" s="585"/>
      <c r="Y52" s="585"/>
      <c r="Z52" s="585"/>
    </row>
    <row r="53">
      <c r="A53" s="777" t="s">
        <v>2628</v>
      </c>
      <c r="B53" s="760">
        <v>45736.0</v>
      </c>
      <c r="C53" s="678" t="s">
        <v>1410</v>
      </c>
      <c r="D53" s="678">
        <v>9.04214956E8</v>
      </c>
      <c r="E53" s="678" t="s">
        <v>1412</v>
      </c>
      <c r="F53" s="173"/>
      <c r="G53" s="173"/>
      <c r="H53" s="173"/>
      <c r="I53" s="173"/>
    </row>
    <row r="54">
      <c r="A54" s="678" t="s">
        <v>35</v>
      </c>
      <c r="B54" s="760">
        <v>45745.0</v>
      </c>
      <c r="C54" s="678" t="s">
        <v>1478</v>
      </c>
      <c r="D54" s="173">
        <f>66927093819</f>
        <v>66927093819</v>
      </c>
      <c r="E54" s="678" t="s">
        <v>2701</v>
      </c>
      <c r="F54" s="678" t="s">
        <v>1479</v>
      </c>
      <c r="G54" s="173"/>
      <c r="H54" s="173"/>
      <c r="I54" s="173"/>
    </row>
    <row r="55">
      <c r="A55" s="678" t="s">
        <v>2699</v>
      </c>
      <c r="B55" s="778">
        <v>45751.0</v>
      </c>
      <c r="C55" s="678" t="s">
        <v>2702</v>
      </c>
      <c r="D55" s="173"/>
      <c r="E55" s="678" t="s">
        <v>2703</v>
      </c>
      <c r="F55" s="173"/>
      <c r="G55" s="173"/>
      <c r="H55" s="173"/>
      <c r="I55" s="173"/>
    </row>
    <row r="56">
      <c r="A56" s="777" t="s">
        <v>2628</v>
      </c>
      <c r="B56" s="778">
        <v>45753.0</v>
      </c>
      <c r="C56" s="678" t="s">
        <v>1489</v>
      </c>
      <c r="D56" s="678">
        <v>6.26515362E8</v>
      </c>
      <c r="E56" s="678" t="s">
        <v>1490</v>
      </c>
      <c r="F56" s="173"/>
      <c r="G56" s="173"/>
      <c r="H56" s="173"/>
      <c r="I56" s="173"/>
    </row>
    <row r="57">
      <c r="A57" s="678" t="s">
        <v>35</v>
      </c>
      <c r="B57" s="760">
        <v>45776.0</v>
      </c>
      <c r="C57" s="678" t="s">
        <v>2704</v>
      </c>
      <c r="D57" s="678">
        <v>6.39699293E8</v>
      </c>
      <c r="E57" s="173"/>
      <c r="F57" s="173"/>
      <c r="G57" s="173"/>
      <c r="H57" s="173"/>
      <c r="I57" s="173"/>
    </row>
    <row r="58">
      <c r="A58" s="678" t="s">
        <v>2699</v>
      </c>
      <c r="B58" s="760">
        <v>45779.0</v>
      </c>
      <c r="C58" s="678" t="s">
        <v>2705</v>
      </c>
      <c r="D58" s="173"/>
      <c r="E58" s="678" t="s">
        <v>2706</v>
      </c>
      <c r="F58" s="678" t="s">
        <v>2707</v>
      </c>
      <c r="G58" s="173"/>
      <c r="H58" s="173"/>
      <c r="I58" s="173"/>
    </row>
    <row r="59">
      <c r="A59" s="764" t="s">
        <v>35</v>
      </c>
      <c r="B59" s="765">
        <v>45790.0</v>
      </c>
      <c r="C59" s="764" t="s">
        <v>1727</v>
      </c>
      <c r="D59" s="764">
        <v>6.1270911E8</v>
      </c>
      <c r="E59" s="764">
        <v>6.1270911E8</v>
      </c>
      <c r="F59" s="766"/>
      <c r="G59" s="766"/>
      <c r="H59" s="766"/>
      <c r="I59" s="766"/>
      <c r="J59" s="523"/>
      <c r="K59" s="523"/>
      <c r="L59" s="523"/>
      <c r="M59" s="523"/>
      <c r="N59" s="523"/>
      <c r="O59" s="523"/>
      <c r="P59" s="523"/>
      <c r="Q59" s="523"/>
      <c r="R59" s="523"/>
      <c r="S59" s="523"/>
      <c r="T59" s="523"/>
      <c r="U59" s="523"/>
      <c r="V59" s="523"/>
      <c r="W59" s="523"/>
      <c r="X59" s="523"/>
      <c r="Y59" s="523"/>
      <c r="Z59" s="523"/>
    </row>
    <row r="60">
      <c r="A60" s="772" t="s">
        <v>56</v>
      </c>
      <c r="B60" s="779">
        <v>45800.0</v>
      </c>
      <c r="C60" s="772" t="s">
        <v>1771</v>
      </c>
      <c r="D60" s="772">
        <v>8.55979498E8</v>
      </c>
      <c r="E60" s="774"/>
      <c r="F60" s="774"/>
      <c r="G60" s="774"/>
      <c r="H60" s="774"/>
      <c r="I60" s="774"/>
      <c r="J60" s="585"/>
      <c r="K60" s="585"/>
      <c r="L60" s="585"/>
      <c r="M60" s="585"/>
      <c r="N60" s="585"/>
      <c r="O60" s="585"/>
      <c r="P60" s="585"/>
      <c r="Q60" s="585"/>
      <c r="R60" s="585"/>
      <c r="S60" s="585"/>
      <c r="T60" s="585"/>
      <c r="U60" s="585"/>
      <c r="V60" s="585"/>
      <c r="W60" s="585"/>
      <c r="X60" s="585"/>
      <c r="Y60" s="585"/>
      <c r="Z60" s="585"/>
    </row>
    <row r="61">
      <c r="A61" s="678" t="s">
        <v>35</v>
      </c>
      <c r="B61" s="760">
        <v>45810.0</v>
      </c>
      <c r="C61" s="678" t="s">
        <v>2708</v>
      </c>
      <c r="D61" s="678" t="s">
        <v>2709</v>
      </c>
      <c r="E61" s="173"/>
      <c r="F61" s="173"/>
      <c r="G61" s="173"/>
      <c r="H61" s="173"/>
      <c r="I61" s="173"/>
    </row>
    <row r="62">
      <c r="A62" s="678" t="s">
        <v>56</v>
      </c>
      <c r="B62" s="760">
        <v>45811.0</v>
      </c>
      <c r="C62" s="678" t="s">
        <v>1876</v>
      </c>
      <c r="D62" s="678">
        <v>6.56159199E8</v>
      </c>
      <c r="E62" s="678" t="s">
        <v>1877</v>
      </c>
      <c r="F62" s="173"/>
      <c r="G62" s="173"/>
      <c r="H62" s="173"/>
      <c r="I62" s="173"/>
    </row>
    <row r="63">
      <c r="A63" s="678" t="s">
        <v>35</v>
      </c>
      <c r="B63" s="760">
        <v>45811.0</v>
      </c>
      <c r="C63" s="678" t="s">
        <v>2710</v>
      </c>
      <c r="D63" s="678" t="s">
        <v>2711</v>
      </c>
      <c r="E63" s="173"/>
      <c r="F63" s="173"/>
      <c r="G63" s="173"/>
      <c r="H63" s="173"/>
      <c r="I63" s="173"/>
    </row>
    <row r="64">
      <c r="A64" s="772" t="s">
        <v>56</v>
      </c>
      <c r="B64" s="780">
        <v>45812.0</v>
      </c>
      <c r="C64" s="772" t="s">
        <v>2712</v>
      </c>
      <c r="D64" s="772" t="s">
        <v>2713</v>
      </c>
      <c r="E64" s="772" t="s">
        <v>2714</v>
      </c>
      <c r="F64" s="774"/>
      <c r="G64" s="774"/>
      <c r="H64" s="774"/>
      <c r="I64" s="774"/>
      <c r="J64" s="585"/>
      <c r="K64" s="585"/>
      <c r="L64" s="585"/>
      <c r="M64" s="585"/>
      <c r="N64" s="585"/>
      <c r="O64" s="585"/>
      <c r="P64" s="585"/>
      <c r="Q64" s="585"/>
      <c r="R64" s="585"/>
      <c r="S64" s="585"/>
      <c r="T64" s="585"/>
      <c r="U64" s="585"/>
      <c r="V64" s="585"/>
      <c r="W64" s="585"/>
      <c r="X64" s="585"/>
      <c r="Y64" s="585"/>
      <c r="Z64" s="585"/>
    </row>
    <row r="65">
      <c r="A65" s="678" t="s">
        <v>35</v>
      </c>
      <c r="B65" s="775">
        <v>45813.0</v>
      </c>
      <c r="C65" s="678" t="s">
        <v>2715</v>
      </c>
      <c r="D65" s="173"/>
      <c r="E65" s="678" t="s">
        <v>2716</v>
      </c>
      <c r="F65" s="173"/>
      <c r="G65" s="173"/>
      <c r="H65" s="173"/>
      <c r="I65" s="173"/>
    </row>
    <row r="66">
      <c r="A66" s="678" t="s">
        <v>56</v>
      </c>
      <c r="B66" s="775">
        <v>45818.0</v>
      </c>
      <c r="C66" s="678" t="s">
        <v>1926</v>
      </c>
      <c r="D66" s="678">
        <v>6.21013794E8</v>
      </c>
      <c r="E66" s="173"/>
      <c r="F66" s="173"/>
      <c r="G66" s="173"/>
      <c r="H66" s="173"/>
      <c r="I66" s="173"/>
    </row>
    <row r="67">
      <c r="A67" s="678" t="s">
        <v>35</v>
      </c>
      <c r="B67" s="775">
        <v>45818.0</v>
      </c>
      <c r="C67" s="678" t="s">
        <v>1934</v>
      </c>
      <c r="D67" s="173">
        <f>4917647342117</f>
        <v>4917647342117</v>
      </c>
      <c r="E67" s="678" t="s">
        <v>2717</v>
      </c>
      <c r="F67" s="173"/>
      <c r="G67" s="173"/>
      <c r="H67" s="173"/>
      <c r="I67" s="173"/>
    </row>
    <row r="68">
      <c r="A68" s="678" t="s">
        <v>56</v>
      </c>
      <c r="B68" s="775">
        <v>45842.0</v>
      </c>
      <c r="C68" s="678" t="s">
        <v>2718</v>
      </c>
      <c r="D68" s="173"/>
      <c r="E68" s="678" t="s">
        <v>2719</v>
      </c>
      <c r="F68" s="173"/>
      <c r="G68" s="173"/>
      <c r="H68" s="173"/>
      <c r="I68" s="173"/>
    </row>
    <row r="69">
      <c r="A69" s="678" t="s">
        <v>35</v>
      </c>
      <c r="B69" s="775">
        <v>45847.0</v>
      </c>
      <c r="C69" s="678" t="s">
        <v>2104</v>
      </c>
      <c r="D69" s="678">
        <v>6.53600768E8</v>
      </c>
      <c r="E69" s="173"/>
      <c r="F69" s="173"/>
      <c r="G69" s="173"/>
      <c r="H69" s="173"/>
      <c r="I69" s="173"/>
    </row>
    <row r="70">
      <c r="A70" s="678" t="s">
        <v>56</v>
      </c>
      <c r="B70" s="760">
        <v>45855.0</v>
      </c>
      <c r="C70" s="678" t="s">
        <v>2720</v>
      </c>
      <c r="D70" s="678">
        <v>6.59456185E8</v>
      </c>
      <c r="E70" s="173"/>
      <c r="F70" s="173"/>
      <c r="G70" s="173"/>
      <c r="H70" s="173"/>
      <c r="I70" s="173"/>
    </row>
    <row r="71">
      <c r="A71" s="678" t="s">
        <v>35</v>
      </c>
      <c r="B71" s="760">
        <v>45857.0</v>
      </c>
      <c r="C71" s="678" t="s">
        <v>2163</v>
      </c>
      <c r="D71" s="678">
        <v>9.73547888E8</v>
      </c>
      <c r="E71" s="173"/>
      <c r="F71" s="173"/>
      <c r="G71" s="173"/>
      <c r="H71" s="173"/>
      <c r="I71" s="173"/>
    </row>
    <row r="72">
      <c r="A72" s="678" t="s">
        <v>56</v>
      </c>
      <c r="B72" s="760">
        <v>45860.0</v>
      </c>
      <c r="C72" s="777" t="s">
        <v>2194</v>
      </c>
      <c r="D72" s="781">
        <v>8.75450144E8</v>
      </c>
      <c r="E72" s="678" t="s">
        <v>2721</v>
      </c>
      <c r="F72" s="173"/>
      <c r="G72" s="173"/>
      <c r="H72" s="173"/>
      <c r="I72" s="173"/>
    </row>
    <row r="73">
      <c r="A73" s="678" t="s">
        <v>35</v>
      </c>
      <c r="B73" s="760">
        <v>45864.0</v>
      </c>
      <c r="C73" s="678" t="s">
        <v>2208</v>
      </c>
      <c r="D73" s="678">
        <v>6.38964698E8</v>
      </c>
      <c r="E73" s="678"/>
      <c r="F73" s="173"/>
      <c r="G73" s="173"/>
      <c r="H73" s="173"/>
      <c r="I73" s="173"/>
    </row>
    <row r="74">
      <c r="A74" s="678" t="s">
        <v>56</v>
      </c>
      <c r="B74" s="760">
        <v>45864.0</v>
      </c>
      <c r="C74" s="678" t="s">
        <v>2722</v>
      </c>
      <c r="D74" s="678" t="s">
        <v>2723</v>
      </c>
      <c r="E74" s="678" t="s">
        <v>2724</v>
      </c>
      <c r="F74" s="173"/>
      <c r="G74" s="173"/>
      <c r="H74" s="173"/>
      <c r="I74" s="173"/>
    </row>
    <row r="75">
      <c r="A75" s="678" t="s">
        <v>35</v>
      </c>
      <c r="B75" s="760">
        <v>45865.0</v>
      </c>
      <c r="C75" s="293" t="s">
        <v>2725</v>
      </c>
      <c r="D75" s="182">
        <v>9.17151866E8</v>
      </c>
      <c r="F75" s="173"/>
      <c r="G75" s="173"/>
      <c r="H75" s="173"/>
      <c r="I75" s="173"/>
    </row>
    <row r="76">
      <c r="A76" s="678" t="s">
        <v>56</v>
      </c>
      <c r="B76" s="760">
        <v>45865.0</v>
      </c>
      <c r="C76" s="293" t="s">
        <v>2210</v>
      </c>
      <c r="D76" s="470">
        <f>919811580090</f>
        <v>919811580090</v>
      </c>
      <c r="E76" s="678" t="s">
        <v>2726</v>
      </c>
      <c r="F76" s="173"/>
      <c r="G76" s="173"/>
      <c r="H76" s="173"/>
      <c r="I76" s="173"/>
    </row>
    <row r="77">
      <c r="A77" s="678" t="s">
        <v>35</v>
      </c>
      <c r="B77" s="760">
        <v>45866.0</v>
      </c>
      <c r="C77" s="233" t="s">
        <v>2217</v>
      </c>
      <c r="D77" s="341">
        <v>6.54699443E8</v>
      </c>
      <c r="E77" s="173"/>
      <c r="F77" s="173"/>
      <c r="G77" s="173"/>
      <c r="H77" s="173"/>
      <c r="I77" s="173"/>
    </row>
    <row r="78">
      <c r="A78" s="678" t="s">
        <v>56</v>
      </c>
      <c r="B78" s="173"/>
      <c r="C78" s="173"/>
      <c r="D78" s="173"/>
      <c r="E78" s="173"/>
      <c r="F78" s="173"/>
      <c r="G78" s="173"/>
      <c r="H78" s="173"/>
      <c r="I78" s="173"/>
    </row>
    <row r="79">
      <c r="A79" s="678" t="s">
        <v>35</v>
      </c>
      <c r="B79" s="173"/>
      <c r="C79" s="173"/>
      <c r="D79" s="173"/>
      <c r="E79" s="173"/>
      <c r="F79" s="173"/>
      <c r="G79" s="173"/>
      <c r="H79" s="173"/>
      <c r="I79" s="173"/>
    </row>
    <row r="80">
      <c r="A80" s="678" t="s">
        <v>56</v>
      </c>
      <c r="B80" s="173"/>
      <c r="C80" s="173"/>
      <c r="D80" s="173"/>
      <c r="E80" s="173"/>
      <c r="F80" s="173"/>
      <c r="G80" s="173"/>
      <c r="H80" s="173"/>
      <c r="I80" s="173"/>
    </row>
    <row r="81">
      <c r="A81" s="678" t="s">
        <v>35</v>
      </c>
      <c r="B81" s="173"/>
      <c r="C81" s="173"/>
      <c r="D81" s="173"/>
      <c r="E81" s="173"/>
      <c r="F81" s="173"/>
      <c r="G81" s="173"/>
      <c r="H81" s="173"/>
      <c r="I81" s="173"/>
    </row>
    <row r="82">
      <c r="A82" s="678" t="s">
        <v>56</v>
      </c>
      <c r="B82" s="173"/>
      <c r="C82" s="173"/>
      <c r="D82" s="173"/>
      <c r="E82" s="173"/>
      <c r="F82" s="173"/>
      <c r="G82" s="173"/>
      <c r="H82" s="173"/>
      <c r="I82" s="173"/>
    </row>
    <row r="83">
      <c r="A83" s="678" t="s">
        <v>35</v>
      </c>
      <c r="B83" s="173"/>
      <c r="C83" s="173"/>
      <c r="D83" s="173"/>
      <c r="E83" s="173"/>
      <c r="F83" s="173"/>
      <c r="G83" s="173"/>
      <c r="H83" s="173"/>
      <c r="I83" s="173"/>
    </row>
    <row r="84">
      <c r="A84" s="678" t="s">
        <v>56</v>
      </c>
      <c r="B84" s="173"/>
      <c r="C84" s="173"/>
      <c r="D84" s="173"/>
      <c r="E84" s="173"/>
      <c r="F84" s="173"/>
      <c r="G84" s="173"/>
      <c r="H84" s="173"/>
      <c r="I84" s="173"/>
    </row>
    <row r="85">
      <c r="A85" s="678" t="s">
        <v>35</v>
      </c>
      <c r="B85" s="173"/>
      <c r="C85" s="173"/>
      <c r="D85" s="173"/>
      <c r="E85" s="173"/>
      <c r="F85" s="173"/>
      <c r="G85" s="173"/>
      <c r="H85" s="173"/>
      <c r="I85" s="173"/>
    </row>
    <row r="86">
      <c r="A86" s="678" t="s">
        <v>56</v>
      </c>
      <c r="B86" s="173"/>
      <c r="C86" s="173"/>
      <c r="D86" s="173"/>
      <c r="E86" s="173"/>
      <c r="F86" s="173"/>
      <c r="G86" s="173"/>
      <c r="H86" s="173"/>
      <c r="I86" s="173"/>
    </row>
    <row r="87">
      <c r="A87" s="678" t="s">
        <v>35</v>
      </c>
      <c r="B87" s="173"/>
      <c r="C87" s="173"/>
      <c r="D87" s="173"/>
      <c r="E87" s="173"/>
      <c r="F87" s="173"/>
      <c r="G87" s="173"/>
      <c r="H87" s="173"/>
      <c r="I87" s="173"/>
    </row>
    <row r="88">
      <c r="A88" s="678" t="s">
        <v>56</v>
      </c>
      <c r="B88" s="173"/>
      <c r="C88" s="173"/>
      <c r="D88" s="173"/>
      <c r="E88" s="173"/>
      <c r="F88" s="173"/>
      <c r="G88" s="173"/>
      <c r="H88" s="173"/>
      <c r="I88" s="173"/>
    </row>
    <row r="89">
      <c r="A89" s="678" t="s">
        <v>35</v>
      </c>
      <c r="B89" s="173"/>
      <c r="C89" s="173"/>
      <c r="D89" s="173"/>
      <c r="E89" s="173"/>
      <c r="F89" s="173"/>
      <c r="G89" s="173"/>
      <c r="H89" s="173"/>
      <c r="I89" s="173"/>
    </row>
    <row r="90">
      <c r="A90" s="678" t="s">
        <v>56</v>
      </c>
      <c r="B90" s="173"/>
      <c r="C90" s="173"/>
      <c r="D90" s="173"/>
      <c r="E90" s="173"/>
      <c r="F90" s="173"/>
      <c r="G90" s="173"/>
      <c r="H90" s="173"/>
      <c r="I90" s="173"/>
    </row>
    <row r="91">
      <c r="A91" s="678" t="s">
        <v>35</v>
      </c>
      <c r="B91" s="173"/>
      <c r="C91" s="173"/>
      <c r="D91" s="173"/>
      <c r="E91" s="173"/>
      <c r="F91" s="173"/>
      <c r="G91" s="173"/>
      <c r="H91" s="173"/>
      <c r="I91" s="173"/>
    </row>
    <row r="92">
      <c r="A92" s="173"/>
      <c r="B92" s="173"/>
      <c r="C92" s="173"/>
      <c r="D92" s="173"/>
      <c r="E92" s="173"/>
      <c r="F92" s="173"/>
      <c r="G92" s="173"/>
      <c r="H92" s="173"/>
      <c r="I92" s="173"/>
    </row>
    <row r="93">
      <c r="A93" s="173"/>
      <c r="B93" s="173"/>
      <c r="C93" s="173"/>
      <c r="D93" s="173"/>
      <c r="E93" s="173"/>
      <c r="F93" s="173"/>
      <c r="G93" s="173"/>
      <c r="H93" s="173"/>
      <c r="I93" s="173"/>
    </row>
    <row r="94">
      <c r="A94" s="173"/>
      <c r="B94" s="173"/>
      <c r="C94" s="173"/>
      <c r="D94" s="173"/>
      <c r="E94" s="173"/>
      <c r="F94" s="173"/>
      <c r="G94" s="173"/>
      <c r="H94" s="173"/>
      <c r="I94" s="173"/>
    </row>
    <row r="95">
      <c r="A95" s="173"/>
      <c r="B95" s="173"/>
      <c r="C95" s="173"/>
      <c r="D95" s="173"/>
      <c r="E95" s="173"/>
      <c r="F95" s="173"/>
      <c r="G95" s="173"/>
      <c r="H95" s="173"/>
      <c r="I95" s="173"/>
    </row>
    <row r="96">
      <c r="A96" s="173"/>
      <c r="B96" s="173"/>
      <c r="C96" s="173"/>
      <c r="D96" s="173"/>
      <c r="E96" s="173"/>
      <c r="F96" s="173"/>
      <c r="G96" s="173"/>
      <c r="H96" s="173"/>
      <c r="I96" s="173"/>
    </row>
    <row r="97">
      <c r="A97" s="173"/>
      <c r="B97" s="173"/>
      <c r="C97" s="173"/>
      <c r="D97" s="173"/>
      <c r="E97" s="173"/>
      <c r="F97" s="173"/>
      <c r="G97" s="173"/>
      <c r="H97" s="173"/>
      <c r="I97" s="173"/>
    </row>
    <row r="98">
      <c r="A98" s="173"/>
      <c r="B98" s="173"/>
      <c r="C98" s="173"/>
      <c r="D98" s="173"/>
      <c r="E98" s="173"/>
      <c r="F98" s="173"/>
      <c r="G98" s="173"/>
      <c r="H98" s="173"/>
      <c r="I98" s="173"/>
    </row>
    <row r="99">
      <c r="A99" s="173"/>
      <c r="B99" s="173"/>
      <c r="C99" s="173"/>
      <c r="D99" s="173"/>
      <c r="E99" s="173"/>
      <c r="F99" s="173"/>
      <c r="G99" s="173"/>
      <c r="H99" s="173"/>
      <c r="I99" s="173"/>
    </row>
    <row r="100">
      <c r="A100" s="173"/>
      <c r="B100" s="173"/>
      <c r="C100" s="173"/>
      <c r="D100" s="173"/>
      <c r="E100" s="173"/>
      <c r="F100" s="173"/>
      <c r="G100" s="173"/>
      <c r="H100" s="173"/>
      <c r="I100" s="173"/>
    </row>
    <row r="101">
      <c r="A101" s="173"/>
      <c r="B101" s="173"/>
      <c r="C101" s="173"/>
      <c r="D101" s="173"/>
      <c r="E101" s="173"/>
      <c r="F101" s="173"/>
      <c r="G101" s="173"/>
      <c r="H101" s="173"/>
      <c r="I101" s="173"/>
    </row>
    <row r="102">
      <c r="A102" s="173"/>
      <c r="B102" s="173"/>
      <c r="C102" s="173"/>
      <c r="D102" s="173"/>
      <c r="E102" s="173"/>
      <c r="F102" s="173"/>
      <c r="G102" s="173"/>
      <c r="H102" s="173"/>
      <c r="I102" s="173"/>
    </row>
    <row r="103">
      <c r="A103" s="173"/>
      <c r="B103" s="173"/>
      <c r="C103" s="173"/>
      <c r="D103" s="173"/>
      <c r="E103" s="173"/>
      <c r="F103" s="173"/>
      <c r="G103" s="173"/>
      <c r="H103" s="173"/>
      <c r="I103" s="173"/>
    </row>
    <row r="104">
      <c r="A104" s="173"/>
      <c r="B104" s="173"/>
      <c r="C104" s="173"/>
      <c r="D104" s="173"/>
      <c r="E104" s="173"/>
      <c r="F104" s="173"/>
      <c r="G104" s="173"/>
      <c r="H104" s="173"/>
      <c r="I104" s="173"/>
    </row>
    <row r="105">
      <c r="A105" s="173"/>
      <c r="B105" s="173"/>
      <c r="C105" s="173"/>
      <c r="D105" s="173"/>
      <c r="E105" s="173"/>
      <c r="F105" s="173"/>
      <c r="G105" s="173"/>
      <c r="H105" s="173"/>
      <c r="I105" s="173"/>
    </row>
    <row r="106">
      <c r="A106" s="173"/>
      <c r="B106" s="173"/>
      <c r="C106" s="173"/>
      <c r="D106" s="173"/>
      <c r="E106" s="173"/>
      <c r="F106" s="173"/>
      <c r="G106" s="173"/>
      <c r="H106" s="173"/>
      <c r="I106" s="173"/>
    </row>
    <row r="107">
      <c r="A107" s="173"/>
      <c r="B107" s="173"/>
      <c r="C107" s="173"/>
      <c r="D107" s="173"/>
      <c r="E107" s="173"/>
      <c r="F107" s="173"/>
      <c r="G107" s="173"/>
      <c r="H107" s="173"/>
      <c r="I107" s="173"/>
    </row>
    <row r="108">
      <c r="A108" s="173"/>
      <c r="B108" s="173"/>
      <c r="C108" s="173"/>
      <c r="D108" s="173"/>
      <c r="E108" s="173"/>
      <c r="F108" s="173"/>
      <c r="G108" s="173"/>
      <c r="H108" s="173"/>
      <c r="I108" s="173"/>
    </row>
    <row r="109">
      <c r="A109" s="173"/>
      <c r="B109" s="173"/>
      <c r="C109" s="173"/>
      <c r="D109" s="173"/>
      <c r="E109" s="173"/>
      <c r="F109" s="173"/>
      <c r="G109" s="173"/>
      <c r="H109" s="173"/>
      <c r="I109" s="173"/>
    </row>
    <row r="110">
      <c r="A110" s="173"/>
      <c r="B110" s="173"/>
      <c r="C110" s="173"/>
      <c r="D110" s="173"/>
      <c r="E110" s="173"/>
      <c r="F110" s="173"/>
      <c r="G110" s="173"/>
      <c r="H110" s="173"/>
      <c r="I110" s="173"/>
    </row>
    <row r="111">
      <c r="A111" s="173"/>
      <c r="B111" s="173"/>
      <c r="C111" s="173"/>
      <c r="D111" s="173"/>
      <c r="E111" s="173"/>
      <c r="F111" s="173"/>
      <c r="G111" s="173"/>
      <c r="H111" s="173"/>
      <c r="I111" s="173"/>
    </row>
    <row r="112">
      <c r="A112" s="173"/>
      <c r="B112" s="173"/>
      <c r="C112" s="173"/>
      <c r="D112" s="173"/>
      <c r="E112" s="173"/>
      <c r="F112" s="173"/>
      <c r="G112" s="173"/>
      <c r="H112" s="173"/>
      <c r="I112" s="173"/>
    </row>
    <row r="113">
      <c r="A113" s="173"/>
      <c r="B113" s="173"/>
      <c r="C113" s="173"/>
      <c r="D113" s="173"/>
      <c r="E113" s="173"/>
      <c r="F113" s="173"/>
      <c r="G113" s="173"/>
      <c r="H113" s="173"/>
      <c r="I113" s="173"/>
    </row>
    <row r="114">
      <c r="A114" s="173"/>
      <c r="B114" s="173"/>
      <c r="C114" s="173"/>
      <c r="D114" s="173"/>
      <c r="E114" s="173"/>
      <c r="F114" s="173"/>
      <c r="G114" s="173"/>
      <c r="H114" s="173"/>
      <c r="I114" s="173"/>
    </row>
    <row r="115">
      <c r="A115" s="173"/>
      <c r="B115" s="173"/>
      <c r="C115" s="173"/>
      <c r="D115" s="173"/>
      <c r="E115" s="173"/>
      <c r="F115" s="173"/>
      <c r="G115" s="173"/>
      <c r="H115" s="173"/>
      <c r="I115" s="173"/>
    </row>
    <row r="116">
      <c r="A116" s="173"/>
      <c r="B116" s="173"/>
      <c r="C116" s="173"/>
      <c r="D116" s="173"/>
      <c r="E116" s="173"/>
      <c r="F116" s="173"/>
      <c r="G116" s="173"/>
      <c r="H116" s="173"/>
      <c r="I116" s="173"/>
    </row>
    <row r="117">
      <c r="A117" s="173"/>
      <c r="B117" s="173"/>
      <c r="C117" s="173"/>
      <c r="D117" s="173"/>
      <c r="E117" s="173"/>
      <c r="F117" s="173"/>
      <c r="G117" s="173"/>
      <c r="H117" s="173"/>
      <c r="I117" s="173"/>
    </row>
    <row r="118">
      <c r="A118" s="173"/>
      <c r="B118" s="173"/>
      <c r="C118" s="173"/>
      <c r="D118" s="173"/>
      <c r="E118" s="173"/>
      <c r="F118" s="173"/>
      <c r="G118" s="173"/>
      <c r="H118" s="173"/>
      <c r="I118" s="173"/>
    </row>
    <row r="119">
      <c r="A119" s="173"/>
      <c r="B119" s="173"/>
      <c r="C119" s="173"/>
      <c r="D119" s="173"/>
      <c r="E119" s="173"/>
      <c r="F119" s="173"/>
      <c r="G119" s="173"/>
      <c r="H119" s="173"/>
      <c r="I119" s="173"/>
    </row>
    <row r="120">
      <c r="A120" s="173"/>
      <c r="B120" s="173"/>
      <c r="C120" s="173"/>
      <c r="D120" s="173"/>
      <c r="E120" s="173"/>
      <c r="F120" s="173"/>
      <c r="G120" s="173"/>
      <c r="H120" s="173"/>
      <c r="I120" s="173"/>
    </row>
    <row r="121">
      <c r="A121" s="173"/>
      <c r="B121" s="173"/>
      <c r="C121" s="173"/>
      <c r="D121" s="173"/>
      <c r="E121" s="173"/>
      <c r="F121" s="173"/>
      <c r="G121" s="173"/>
      <c r="H121" s="173"/>
      <c r="I121" s="173"/>
    </row>
    <row r="122">
      <c r="A122" s="173"/>
      <c r="B122" s="173"/>
      <c r="C122" s="173"/>
      <c r="D122" s="173"/>
      <c r="E122" s="173"/>
      <c r="F122" s="173"/>
      <c r="G122" s="173"/>
      <c r="H122" s="173"/>
      <c r="I122" s="173"/>
    </row>
    <row r="123">
      <c r="A123" s="173"/>
      <c r="B123" s="173"/>
      <c r="C123" s="173"/>
      <c r="D123" s="173"/>
      <c r="E123" s="173"/>
      <c r="F123" s="173"/>
      <c r="G123" s="173"/>
      <c r="H123" s="173"/>
      <c r="I123" s="173"/>
    </row>
    <row r="124">
      <c r="A124" s="173"/>
      <c r="B124" s="173"/>
      <c r="C124" s="173"/>
      <c r="D124" s="173"/>
      <c r="E124" s="173"/>
      <c r="F124" s="173"/>
      <c r="G124" s="173"/>
      <c r="H124" s="173"/>
      <c r="I124" s="173"/>
    </row>
    <row r="125">
      <c r="A125" s="173"/>
      <c r="B125" s="173"/>
      <c r="C125" s="173"/>
      <c r="D125" s="173"/>
      <c r="E125" s="173"/>
      <c r="F125" s="173"/>
      <c r="G125" s="173"/>
      <c r="H125" s="173"/>
      <c r="I125" s="173"/>
    </row>
    <row r="126">
      <c r="A126" s="173"/>
      <c r="B126" s="173"/>
      <c r="C126" s="173"/>
      <c r="D126" s="173"/>
      <c r="E126" s="173"/>
      <c r="F126" s="173"/>
      <c r="G126" s="173"/>
      <c r="H126" s="173"/>
      <c r="I126" s="173"/>
    </row>
    <row r="127">
      <c r="A127" s="173"/>
      <c r="B127" s="173"/>
      <c r="C127" s="173"/>
      <c r="D127" s="173"/>
      <c r="E127" s="173"/>
      <c r="F127" s="173"/>
      <c r="G127" s="173"/>
      <c r="H127" s="173"/>
      <c r="I127" s="173"/>
    </row>
    <row r="128">
      <c r="A128" s="173"/>
      <c r="B128" s="173"/>
      <c r="C128" s="173"/>
      <c r="D128" s="173"/>
      <c r="E128" s="173"/>
      <c r="F128" s="173"/>
      <c r="G128" s="173"/>
      <c r="H128" s="173"/>
      <c r="I128" s="173"/>
    </row>
    <row r="129">
      <c r="A129" s="173"/>
      <c r="B129" s="173"/>
      <c r="C129" s="173"/>
      <c r="D129" s="173"/>
      <c r="E129" s="173"/>
      <c r="F129" s="173"/>
      <c r="G129" s="173"/>
      <c r="H129" s="173"/>
      <c r="I129" s="173"/>
    </row>
    <row r="130">
      <c r="A130" s="173"/>
      <c r="B130" s="173"/>
      <c r="C130" s="173"/>
      <c r="D130" s="173"/>
      <c r="E130" s="173"/>
      <c r="F130" s="173"/>
      <c r="G130" s="173"/>
      <c r="H130" s="173"/>
      <c r="I130" s="173"/>
    </row>
    <row r="131">
      <c r="A131" s="173"/>
      <c r="B131" s="173"/>
      <c r="C131" s="173"/>
      <c r="D131" s="173"/>
      <c r="E131" s="173"/>
      <c r="F131" s="173"/>
      <c r="G131" s="173"/>
      <c r="H131" s="173"/>
      <c r="I131" s="173"/>
    </row>
    <row r="132">
      <c r="A132" s="173"/>
      <c r="B132" s="173"/>
      <c r="C132" s="173"/>
      <c r="D132" s="173"/>
      <c r="E132" s="173"/>
      <c r="F132" s="173"/>
      <c r="G132" s="173"/>
      <c r="H132" s="173"/>
      <c r="I132" s="173"/>
    </row>
    <row r="133">
      <c r="A133" s="173"/>
      <c r="B133" s="173"/>
      <c r="C133" s="173"/>
      <c r="D133" s="173"/>
      <c r="E133" s="173"/>
      <c r="F133" s="173"/>
      <c r="G133" s="173"/>
      <c r="H133" s="173"/>
      <c r="I133" s="173"/>
    </row>
    <row r="134">
      <c r="A134" s="173"/>
      <c r="B134" s="173"/>
      <c r="C134" s="173"/>
      <c r="D134" s="173"/>
      <c r="E134" s="173"/>
      <c r="F134" s="173"/>
      <c r="G134" s="173"/>
      <c r="H134" s="173"/>
      <c r="I134" s="173"/>
    </row>
    <row r="135">
      <c r="A135" s="173"/>
      <c r="B135" s="173"/>
      <c r="C135" s="173"/>
      <c r="D135" s="173"/>
      <c r="E135" s="173"/>
      <c r="F135" s="173"/>
      <c r="G135" s="173"/>
      <c r="H135" s="173"/>
      <c r="I135" s="173"/>
    </row>
    <row r="136">
      <c r="A136" s="173"/>
      <c r="B136" s="173"/>
      <c r="C136" s="173"/>
      <c r="D136" s="173"/>
      <c r="E136" s="173"/>
      <c r="F136" s="173"/>
      <c r="G136" s="173"/>
      <c r="H136" s="173"/>
      <c r="I136" s="173"/>
    </row>
    <row r="137">
      <c r="A137" s="173"/>
      <c r="B137" s="173"/>
      <c r="C137" s="173"/>
      <c r="D137" s="173"/>
      <c r="E137" s="173"/>
      <c r="F137" s="173"/>
      <c r="G137" s="173"/>
      <c r="H137" s="173"/>
      <c r="I137" s="173"/>
    </row>
    <row r="138">
      <c r="A138" s="173"/>
      <c r="B138" s="173"/>
      <c r="C138" s="173"/>
      <c r="D138" s="173"/>
      <c r="E138" s="173"/>
      <c r="F138" s="173"/>
      <c r="G138" s="173"/>
      <c r="H138" s="173"/>
      <c r="I138" s="173"/>
    </row>
    <row r="139">
      <c r="A139" s="173"/>
      <c r="B139" s="173"/>
      <c r="C139" s="173"/>
      <c r="D139" s="173"/>
      <c r="E139" s="173"/>
      <c r="F139" s="173"/>
      <c r="G139" s="173"/>
      <c r="H139" s="173"/>
      <c r="I139" s="173"/>
    </row>
    <row r="140">
      <c r="A140" s="173"/>
      <c r="B140" s="173"/>
      <c r="C140" s="173"/>
      <c r="D140" s="173"/>
      <c r="E140" s="173"/>
      <c r="F140" s="173"/>
      <c r="G140" s="173"/>
      <c r="H140" s="173"/>
      <c r="I140" s="173"/>
    </row>
    <row r="141">
      <c r="A141" s="173"/>
      <c r="B141" s="173"/>
      <c r="C141" s="173"/>
      <c r="D141" s="173"/>
      <c r="E141" s="173"/>
      <c r="F141" s="173"/>
      <c r="G141" s="173"/>
      <c r="H141" s="173"/>
      <c r="I141" s="173"/>
    </row>
    <row r="142">
      <c r="A142" s="173"/>
      <c r="B142" s="173"/>
      <c r="C142" s="173"/>
      <c r="D142" s="173"/>
      <c r="E142" s="173"/>
      <c r="F142" s="173"/>
      <c r="G142" s="173"/>
      <c r="H142" s="173"/>
      <c r="I142" s="173"/>
    </row>
    <row r="143">
      <c r="A143" s="173"/>
      <c r="B143" s="173"/>
      <c r="C143" s="173"/>
      <c r="D143" s="173"/>
      <c r="E143" s="173"/>
      <c r="F143" s="173"/>
      <c r="G143" s="173"/>
      <c r="H143" s="173"/>
      <c r="I143" s="173"/>
    </row>
    <row r="144">
      <c r="A144" s="173"/>
      <c r="B144" s="173"/>
      <c r="C144" s="173"/>
      <c r="D144" s="173"/>
      <c r="E144" s="173"/>
      <c r="F144" s="173"/>
      <c r="G144" s="173"/>
      <c r="H144" s="173"/>
      <c r="I144" s="173"/>
    </row>
    <row r="145">
      <c r="A145" s="173"/>
      <c r="B145" s="173"/>
      <c r="C145" s="173"/>
      <c r="D145" s="173"/>
      <c r="E145" s="173"/>
      <c r="F145" s="173"/>
      <c r="G145" s="173"/>
      <c r="H145" s="173"/>
      <c r="I145" s="173"/>
    </row>
    <row r="146">
      <c r="A146" s="173"/>
      <c r="B146" s="173"/>
      <c r="C146" s="173"/>
      <c r="D146" s="173"/>
      <c r="E146" s="173"/>
      <c r="F146" s="173"/>
      <c r="G146" s="173"/>
      <c r="H146" s="173"/>
      <c r="I146" s="173"/>
    </row>
    <row r="147">
      <c r="A147" s="173"/>
      <c r="B147" s="173"/>
      <c r="C147" s="173"/>
      <c r="D147" s="173"/>
      <c r="E147" s="173"/>
      <c r="F147" s="173"/>
      <c r="G147" s="173"/>
      <c r="H147" s="173"/>
      <c r="I147" s="173"/>
    </row>
    <row r="148">
      <c r="A148" s="173"/>
      <c r="B148" s="173"/>
      <c r="C148" s="173"/>
      <c r="D148" s="173"/>
      <c r="E148" s="173"/>
      <c r="F148" s="173"/>
      <c r="G148" s="173"/>
      <c r="H148" s="173"/>
      <c r="I148" s="173"/>
    </row>
    <row r="149">
      <c r="A149" s="173"/>
      <c r="B149" s="173"/>
      <c r="C149" s="173"/>
      <c r="D149" s="173"/>
      <c r="E149" s="173"/>
      <c r="F149" s="173"/>
      <c r="G149" s="173"/>
      <c r="H149" s="173"/>
      <c r="I149" s="173"/>
    </row>
    <row r="150">
      <c r="A150" s="173"/>
      <c r="B150" s="173"/>
      <c r="C150" s="173"/>
      <c r="D150" s="173"/>
      <c r="E150" s="173"/>
      <c r="F150" s="173"/>
      <c r="G150" s="173"/>
      <c r="H150" s="173"/>
      <c r="I150" s="173"/>
    </row>
    <row r="151">
      <c r="A151" s="173"/>
      <c r="B151" s="173"/>
      <c r="C151" s="173"/>
      <c r="D151" s="173"/>
      <c r="E151" s="173"/>
      <c r="F151" s="173"/>
      <c r="G151" s="173"/>
      <c r="H151" s="173"/>
      <c r="I151" s="173"/>
    </row>
    <row r="152">
      <c r="A152" s="173"/>
      <c r="B152" s="173"/>
      <c r="C152" s="173"/>
      <c r="D152" s="173"/>
      <c r="E152" s="173"/>
      <c r="F152" s="173"/>
      <c r="G152" s="173"/>
      <c r="H152" s="173"/>
      <c r="I152" s="173"/>
    </row>
    <row r="153">
      <c r="A153" s="173"/>
      <c r="B153" s="173"/>
      <c r="C153" s="173"/>
      <c r="D153" s="173"/>
      <c r="E153" s="173"/>
      <c r="F153" s="173"/>
      <c r="G153" s="173"/>
      <c r="H153" s="173"/>
      <c r="I153" s="173"/>
    </row>
    <row r="154">
      <c r="A154" s="173"/>
      <c r="B154" s="173"/>
      <c r="C154" s="173"/>
      <c r="D154" s="173"/>
      <c r="E154" s="173"/>
      <c r="F154" s="173"/>
      <c r="G154" s="173"/>
      <c r="H154" s="173"/>
      <c r="I154" s="173"/>
    </row>
    <row r="155">
      <c r="A155" s="173"/>
      <c r="B155" s="173"/>
      <c r="C155" s="173"/>
      <c r="D155" s="173"/>
      <c r="E155" s="173"/>
      <c r="F155" s="173"/>
      <c r="G155" s="173"/>
      <c r="H155" s="173"/>
      <c r="I155" s="173"/>
    </row>
    <row r="156">
      <c r="A156" s="173"/>
      <c r="B156" s="173"/>
      <c r="C156" s="173"/>
      <c r="D156" s="173"/>
      <c r="E156" s="173"/>
      <c r="F156" s="173"/>
      <c r="G156" s="173"/>
      <c r="H156" s="173"/>
      <c r="I156" s="173"/>
    </row>
    <row r="157">
      <c r="A157" s="173"/>
      <c r="B157" s="173"/>
      <c r="C157" s="173"/>
      <c r="D157" s="173"/>
      <c r="E157" s="173"/>
      <c r="F157" s="173"/>
      <c r="G157" s="173"/>
      <c r="H157" s="173"/>
      <c r="I157" s="173"/>
    </row>
    <row r="158">
      <c r="A158" s="173"/>
      <c r="B158" s="173"/>
      <c r="C158" s="173"/>
      <c r="D158" s="173"/>
      <c r="E158" s="173"/>
      <c r="F158" s="173"/>
      <c r="G158" s="173"/>
      <c r="H158" s="173"/>
      <c r="I158" s="173"/>
    </row>
    <row r="159">
      <c r="A159" s="173"/>
      <c r="B159" s="173"/>
      <c r="C159" s="173"/>
      <c r="D159" s="173"/>
      <c r="E159" s="173"/>
      <c r="F159" s="173"/>
      <c r="G159" s="173"/>
      <c r="H159" s="173"/>
      <c r="I159" s="173"/>
    </row>
    <row r="160">
      <c r="A160" s="173"/>
      <c r="B160" s="173"/>
      <c r="C160" s="173"/>
      <c r="D160" s="173"/>
      <c r="E160" s="173"/>
      <c r="F160" s="173"/>
      <c r="G160" s="173"/>
      <c r="H160" s="173"/>
      <c r="I160" s="173"/>
    </row>
    <row r="161">
      <c r="A161" s="173"/>
      <c r="B161" s="173"/>
      <c r="C161" s="173"/>
      <c r="D161" s="173"/>
      <c r="E161" s="173"/>
      <c r="F161" s="173"/>
      <c r="G161" s="173"/>
      <c r="H161" s="173"/>
      <c r="I161" s="173"/>
    </row>
    <row r="162">
      <c r="A162" s="173"/>
      <c r="B162" s="173"/>
      <c r="C162" s="173"/>
      <c r="D162" s="173"/>
      <c r="E162" s="173"/>
      <c r="F162" s="173"/>
      <c r="G162" s="173"/>
      <c r="H162" s="173"/>
      <c r="I162" s="173"/>
    </row>
    <row r="163">
      <c r="A163" s="173"/>
      <c r="B163" s="173"/>
      <c r="C163" s="173"/>
      <c r="D163" s="173"/>
      <c r="E163" s="173"/>
      <c r="F163" s="173"/>
      <c r="G163" s="173"/>
      <c r="H163" s="173"/>
      <c r="I163" s="173"/>
    </row>
    <row r="164">
      <c r="A164" s="173"/>
      <c r="B164" s="173"/>
      <c r="C164" s="173"/>
      <c r="D164" s="173"/>
      <c r="E164" s="173"/>
      <c r="F164" s="173"/>
      <c r="G164" s="173"/>
      <c r="H164" s="173"/>
      <c r="I164" s="173"/>
    </row>
    <row r="165">
      <c r="A165" s="173"/>
      <c r="B165" s="173"/>
      <c r="C165" s="173"/>
      <c r="D165" s="173"/>
      <c r="E165" s="173"/>
      <c r="F165" s="173"/>
      <c r="G165" s="173"/>
      <c r="H165" s="173"/>
      <c r="I165" s="173"/>
    </row>
    <row r="166">
      <c r="A166" s="173"/>
      <c r="B166" s="173"/>
      <c r="C166" s="173"/>
      <c r="D166" s="173"/>
      <c r="E166" s="173"/>
      <c r="F166" s="173"/>
      <c r="G166" s="173"/>
      <c r="H166" s="173"/>
      <c r="I166" s="173"/>
    </row>
    <row r="167">
      <c r="A167" s="173"/>
      <c r="B167" s="173"/>
      <c r="C167" s="173"/>
      <c r="D167" s="173"/>
      <c r="E167" s="173"/>
      <c r="F167" s="173"/>
      <c r="G167" s="173"/>
      <c r="H167" s="173"/>
      <c r="I167" s="173"/>
    </row>
    <row r="168">
      <c r="A168" s="173"/>
      <c r="B168" s="173"/>
      <c r="C168" s="173"/>
      <c r="D168" s="173"/>
      <c r="E168" s="173"/>
      <c r="F168" s="173"/>
      <c r="G168" s="173"/>
      <c r="H168" s="173"/>
      <c r="I168" s="173"/>
    </row>
    <row r="169">
      <c r="A169" s="173"/>
      <c r="B169" s="173"/>
      <c r="C169" s="173"/>
      <c r="D169" s="173"/>
      <c r="E169" s="173"/>
      <c r="F169" s="173"/>
      <c r="G169" s="173"/>
      <c r="H169" s="173"/>
      <c r="I169" s="173"/>
    </row>
    <row r="170">
      <c r="A170" s="173"/>
      <c r="B170" s="173"/>
      <c r="C170" s="173"/>
      <c r="D170" s="173"/>
      <c r="E170" s="173"/>
      <c r="F170" s="173"/>
      <c r="G170" s="173"/>
      <c r="H170" s="173"/>
      <c r="I170" s="173"/>
    </row>
    <row r="171">
      <c r="A171" s="173"/>
      <c r="B171" s="173"/>
      <c r="C171" s="173"/>
      <c r="D171" s="173"/>
      <c r="E171" s="173"/>
      <c r="F171" s="173"/>
      <c r="G171" s="173"/>
      <c r="H171" s="173"/>
      <c r="I171" s="173"/>
    </row>
    <row r="172">
      <c r="A172" s="173"/>
      <c r="B172" s="173"/>
      <c r="C172" s="173"/>
      <c r="D172" s="173"/>
      <c r="E172" s="173"/>
      <c r="F172" s="173"/>
      <c r="G172" s="173"/>
      <c r="H172" s="173"/>
      <c r="I172" s="173"/>
    </row>
    <row r="173">
      <c r="A173" s="173"/>
      <c r="B173" s="173"/>
      <c r="C173" s="173"/>
      <c r="D173" s="173"/>
      <c r="E173" s="173"/>
      <c r="F173" s="173"/>
      <c r="G173" s="173"/>
      <c r="H173" s="173"/>
      <c r="I173" s="173"/>
    </row>
    <row r="174">
      <c r="A174" s="173"/>
      <c r="B174" s="173"/>
      <c r="C174" s="173"/>
      <c r="D174" s="173"/>
      <c r="E174" s="173"/>
      <c r="F174" s="173"/>
      <c r="G174" s="173"/>
      <c r="H174" s="173"/>
      <c r="I174" s="173"/>
    </row>
    <row r="175">
      <c r="A175" s="173"/>
      <c r="B175" s="173"/>
      <c r="C175" s="173"/>
      <c r="D175" s="173"/>
      <c r="E175" s="173"/>
      <c r="F175" s="173"/>
      <c r="G175" s="173"/>
      <c r="H175" s="173"/>
      <c r="I175" s="173"/>
    </row>
    <row r="176">
      <c r="A176" s="173"/>
      <c r="B176" s="173"/>
      <c r="C176" s="173"/>
      <c r="D176" s="173"/>
      <c r="E176" s="173"/>
      <c r="F176" s="173"/>
      <c r="G176" s="173"/>
      <c r="H176" s="173"/>
      <c r="I176" s="173"/>
    </row>
    <row r="177">
      <c r="A177" s="173"/>
      <c r="B177" s="173"/>
      <c r="C177" s="173"/>
      <c r="D177" s="173"/>
      <c r="E177" s="173"/>
      <c r="F177" s="173"/>
      <c r="G177" s="173"/>
      <c r="H177" s="173"/>
      <c r="I177" s="173"/>
    </row>
    <row r="178">
      <c r="A178" s="173"/>
      <c r="B178" s="173"/>
      <c r="C178" s="173"/>
      <c r="D178" s="173"/>
      <c r="E178" s="173"/>
      <c r="F178" s="173"/>
      <c r="G178" s="173"/>
      <c r="H178" s="173"/>
      <c r="I178" s="173"/>
    </row>
    <row r="179">
      <c r="A179" s="173"/>
      <c r="B179" s="173"/>
      <c r="C179" s="173"/>
      <c r="D179" s="173"/>
      <c r="E179" s="173"/>
      <c r="F179" s="173"/>
      <c r="G179" s="173"/>
      <c r="H179" s="173"/>
      <c r="I179" s="173"/>
    </row>
    <row r="180">
      <c r="A180" s="173"/>
      <c r="B180" s="173"/>
      <c r="C180" s="173"/>
      <c r="D180" s="173"/>
      <c r="E180" s="173"/>
      <c r="F180" s="173"/>
      <c r="G180" s="173"/>
      <c r="H180" s="173"/>
      <c r="I180" s="173"/>
    </row>
    <row r="181">
      <c r="A181" s="173"/>
      <c r="B181" s="173"/>
      <c r="C181" s="173"/>
      <c r="D181" s="173"/>
      <c r="E181" s="173"/>
      <c r="F181" s="173"/>
      <c r="G181" s="173"/>
      <c r="H181" s="173"/>
      <c r="I181" s="173"/>
    </row>
    <row r="182">
      <c r="A182" s="173"/>
      <c r="B182" s="173"/>
      <c r="C182" s="173"/>
      <c r="D182" s="173"/>
      <c r="E182" s="173"/>
      <c r="F182" s="173"/>
      <c r="G182" s="173"/>
      <c r="H182" s="173"/>
      <c r="I182" s="173"/>
    </row>
    <row r="183">
      <c r="A183" s="173"/>
      <c r="B183" s="173"/>
      <c r="C183" s="173"/>
      <c r="D183" s="173"/>
      <c r="E183" s="173"/>
      <c r="F183" s="173"/>
      <c r="G183" s="173"/>
      <c r="H183" s="173"/>
      <c r="I183" s="173"/>
    </row>
    <row r="184">
      <c r="A184" s="173"/>
      <c r="B184" s="173"/>
      <c r="C184" s="173"/>
      <c r="D184" s="173"/>
      <c r="E184" s="173"/>
      <c r="F184" s="173"/>
      <c r="G184" s="173"/>
      <c r="H184" s="173"/>
      <c r="I184" s="173"/>
    </row>
    <row r="185">
      <c r="A185" s="173"/>
      <c r="B185" s="173"/>
      <c r="C185" s="173"/>
      <c r="D185" s="173"/>
      <c r="E185" s="173"/>
      <c r="F185" s="173"/>
      <c r="G185" s="173"/>
      <c r="H185" s="173"/>
      <c r="I185" s="173"/>
    </row>
    <row r="186">
      <c r="A186" s="173"/>
      <c r="B186" s="173"/>
      <c r="C186" s="173"/>
      <c r="D186" s="173"/>
      <c r="E186" s="173"/>
      <c r="F186" s="173"/>
      <c r="G186" s="173"/>
      <c r="H186" s="173"/>
      <c r="I186" s="173"/>
    </row>
    <row r="187">
      <c r="A187" s="173"/>
      <c r="B187" s="173"/>
      <c r="C187" s="173"/>
      <c r="D187" s="173"/>
      <c r="E187" s="173"/>
      <c r="F187" s="173"/>
      <c r="G187" s="173"/>
      <c r="H187" s="173"/>
      <c r="I187" s="173"/>
    </row>
    <row r="188">
      <c r="A188" s="173"/>
      <c r="B188" s="173"/>
      <c r="C188" s="173"/>
      <c r="D188" s="173"/>
      <c r="E188" s="173"/>
      <c r="F188" s="173"/>
      <c r="G188" s="173"/>
      <c r="H188" s="173"/>
      <c r="I188" s="173"/>
    </row>
    <row r="189">
      <c r="A189" s="173"/>
      <c r="B189" s="173"/>
      <c r="C189" s="173"/>
      <c r="D189" s="173"/>
      <c r="E189" s="173"/>
      <c r="F189" s="173"/>
      <c r="G189" s="173"/>
      <c r="H189" s="173"/>
      <c r="I189" s="173"/>
    </row>
    <row r="190">
      <c r="A190" s="173"/>
      <c r="B190" s="173"/>
      <c r="C190" s="173"/>
      <c r="D190" s="173"/>
      <c r="E190" s="173"/>
      <c r="F190" s="173"/>
      <c r="G190" s="173"/>
      <c r="H190" s="173"/>
      <c r="I190" s="173"/>
    </row>
    <row r="191">
      <c r="A191" s="173"/>
      <c r="B191" s="173"/>
      <c r="C191" s="173"/>
      <c r="D191" s="173"/>
      <c r="E191" s="173"/>
      <c r="F191" s="173"/>
      <c r="G191" s="173"/>
      <c r="H191" s="173"/>
      <c r="I191" s="173"/>
    </row>
    <row r="192">
      <c r="A192" s="173"/>
      <c r="B192" s="173"/>
      <c r="C192" s="173"/>
      <c r="D192" s="173"/>
      <c r="E192" s="173"/>
      <c r="F192" s="173"/>
      <c r="G192" s="173"/>
      <c r="H192" s="173"/>
      <c r="I192" s="173"/>
    </row>
    <row r="193">
      <c r="A193" s="173"/>
      <c r="B193" s="173"/>
      <c r="C193" s="173"/>
      <c r="D193" s="173"/>
      <c r="E193" s="173"/>
      <c r="F193" s="173"/>
      <c r="G193" s="173"/>
      <c r="H193" s="173"/>
      <c r="I193" s="173"/>
    </row>
    <row r="194">
      <c r="A194" s="173"/>
      <c r="B194" s="173"/>
      <c r="C194" s="173"/>
      <c r="D194" s="173"/>
      <c r="E194" s="173"/>
      <c r="F194" s="173"/>
      <c r="G194" s="173"/>
      <c r="H194" s="173"/>
      <c r="I194" s="173"/>
    </row>
    <row r="195">
      <c r="A195" s="173"/>
      <c r="B195" s="173"/>
      <c r="C195" s="173"/>
      <c r="D195" s="173"/>
      <c r="E195" s="173"/>
      <c r="F195" s="173"/>
      <c r="G195" s="173"/>
      <c r="H195" s="173"/>
      <c r="I195" s="173"/>
    </row>
    <row r="196">
      <c r="A196" s="173"/>
      <c r="B196" s="173"/>
      <c r="C196" s="173"/>
      <c r="D196" s="173"/>
      <c r="E196" s="173"/>
      <c r="F196" s="173"/>
      <c r="G196" s="173"/>
      <c r="H196" s="173"/>
      <c r="I196" s="173"/>
    </row>
    <row r="197">
      <c r="A197" s="173"/>
      <c r="B197" s="173"/>
      <c r="C197" s="173"/>
      <c r="D197" s="173"/>
      <c r="E197" s="173"/>
      <c r="F197" s="173"/>
      <c r="G197" s="173"/>
      <c r="H197" s="173"/>
      <c r="I197" s="173"/>
    </row>
    <row r="198">
      <c r="A198" s="173"/>
      <c r="B198" s="173"/>
      <c r="C198" s="173"/>
      <c r="D198" s="173"/>
      <c r="E198" s="173"/>
      <c r="F198" s="173"/>
      <c r="G198" s="173"/>
      <c r="H198" s="173"/>
      <c r="I198" s="173"/>
    </row>
    <row r="199">
      <c r="A199" s="173"/>
      <c r="B199" s="173"/>
      <c r="C199" s="173"/>
      <c r="D199" s="173"/>
      <c r="E199" s="173"/>
      <c r="F199" s="173"/>
      <c r="G199" s="173"/>
      <c r="H199" s="173"/>
      <c r="I199" s="173"/>
    </row>
    <row r="200">
      <c r="A200" s="173"/>
      <c r="B200" s="173"/>
      <c r="C200" s="173"/>
      <c r="D200" s="173"/>
      <c r="E200" s="173"/>
      <c r="F200" s="173"/>
      <c r="G200" s="173"/>
      <c r="H200" s="173"/>
      <c r="I200" s="173"/>
    </row>
    <row r="201">
      <c r="A201" s="173"/>
      <c r="B201" s="173"/>
      <c r="C201" s="173"/>
      <c r="D201" s="173"/>
      <c r="E201" s="173"/>
      <c r="F201" s="173"/>
      <c r="G201" s="173"/>
      <c r="H201" s="173"/>
      <c r="I201" s="173"/>
    </row>
    <row r="202">
      <c r="A202" s="173"/>
      <c r="B202" s="173"/>
      <c r="C202" s="173"/>
      <c r="D202" s="173"/>
      <c r="E202" s="173"/>
      <c r="F202" s="173"/>
      <c r="G202" s="173"/>
      <c r="H202" s="173"/>
      <c r="I202" s="173"/>
    </row>
    <row r="203">
      <c r="A203" s="173"/>
      <c r="B203" s="173"/>
      <c r="C203" s="173"/>
      <c r="D203" s="173"/>
      <c r="E203" s="173"/>
      <c r="F203" s="173"/>
      <c r="G203" s="173"/>
      <c r="H203" s="173"/>
      <c r="I203" s="173"/>
    </row>
    <row r="204">
      <c r="A204" s="173"/>
      <c r="B204" s="173"/>
      <c r="C204" s="173"/>
      <c r="D204" s="173"/>
      <c r="E204" s="173"/>
      <c r="F204" s="173"/>
      <c r="G204" s="173"/>
      <c r="H204" s="173"/>
      <c r="I204" s="173"/>
    </row>
    <row r="205">
      <c r="A205" s="173"/>
      <c r="B205" s="173"/>
      <c r="C205" s="173"/>
      <c r="D205" s="173"/>
      <c r="E205" s="173"/>
      <c r="F205" s="173"/>
      <c r="G205" s="173"/>
      <c r="H205" s="173"/>
      <c r="I205" s="173"/>
    </row>
    <row r="206">
      <c r="A206" s="173"/>
      <c r="B206" s="173"/>
      <c r="C206" s="173"/>
      <c r="D206" s="173"/>
      <c r="E206" s="173"/>
      <c r="F206" s="173"/>
      <c r="G206" s="173"/>
      <c r="H206" s="173"/>
      <c r="I206" s="173"/>
    </row>
    <row r="207">
      <c r="A207" s="173"/>
      <c r="B207" s="173"/>
      <c r="C207" s="173"/>
      <c r="D207" s="173"/>
      <c r="E207" s="173"/>
      <c r="F207" s="173"/>
      <c r="G207" s="173"/>
      <c r="H207" s="173"/>
      <c r="I207" s="173"/>
    </row>
    <row r="208">
      <c r="A208" s="173"/>
      <c r="B208" s="173"/>
      <c r="C208" s="173"/>
      <c r="D208" s="173"/>
      <c r="E208" s="173"/>
      <c r="F208" s="173"/>
      <c r="G208" s="173"/>
      <c r="H208" s="173"/>
      <c r="I208" s="173"/>
    </row>
    <row r="209">
      <c r="A209" s="173"/>
      <c r="B209" s="173"/>
      <c r="C209" s="173"/>
      <c r="D209" s="173"/>
      <c r="E209" s="173"/>
      <c r="F209" s="173"/>
      <c r="G209" s="173"/>
      <c r="H209" s="173"/>
      <c r="I209" s="173"/>
    </row>
    <row r="210">
      <c r="A210" s="173"/>
      <c r="B210" s="173"/>
      <c r="C210" s="173"/>
      <c r="D210" s="173"/>
      <c r="E210" s="173"/>
      <c r="F210" s="173"/>
      <c r="G210" s="173"/>
      <c r="H210" s="173"/>
      <c r="I210" s="173"/>
    </row>
    <row r="211">
      <c r="A211" s="173"/>
      <c r="B211" s="173"/>
      <c r="C211" s="173"/>
      <c r="D211" s="173"/>
      <c r="E211" s="173"/>
      <c r="F211" s="173"/>
      <c r="G211" s="173"/>
      <c r="H211" s="173"/>
      <c r="I211" s="173"/>
    </row>
    <row r="212">
      <c r="A212" s="173"/>
      <c r="B212" s="173"/>
      <c r="C212" s="173"/>
      <c r="D212" s="173"/>
      <c r="E212" s="173"/>
      <c r="F212" s="173"/>
      <c r="G212" s="173"/>
      <c r="H212" s="173"/>
      <c r="I212" s="173"/>
    </row>
    <row r="213">
      <c r="A213" s="173"/>
      <c r="B213" s="173"/>
      <c r="C213" s="173"/>
      <c r="D213" s="173"/>
      <c r="E213" s="173"/>
      <c r="F213" s="173"/>
      <c r="G213" s="173"/>
      <c r="H213" s="173"/>
      <c r="I213" s="173"/>
    </row>
    <row r="214">
      <c r="A214" s="173"/>
      <c r="B214" s="173"/>
      <c r="C214" s="173"/>
      <c r="D214" s="173"/>
      <c r="E214" s="173"/>
      <c r="F214" s="173"/>
      <c r="G214" s="173"/>
      <c r="H214" s="173"/>
      <c r="I214" s="173"/>
    </row>
    <row r="215">
      <c r="A215" s="173"/>
      <c r="B215" s="173"/>
      <c r="C215" s="173"/>
      <c r="D215" s="173"/>
      <c r="E215" s="173"/>
      <c r="F215" s="173"/>
      <c r="G215" s="173"/>
      <c r="H215" s="173"/>
      <c r="I215" s="173"/>
    </row>
    <row r="216">
      <c r="A216" s="173"/>
      <c r="B216" s="173"/>
      <c r="C216" s="173"/>
      <c r="D216" s="173"/>
      <c r="E216" s="173"/>
      <c r="F216" s="173"/>
      <c r="G216" s="173"/>
      <c r="H216" s="173"/>
      <c r="I216" s="173"/>
    </row>
    <row r="217">
      <c r="A217" s="173"/>
      <c r="B217" s="173"/>
      <c r="C217" s="173"/>
      <c r="D217" s="173"/>
      <c r="E217" s="173"/>
      <c r="F217" s="173"/>
      <c r="G217" s="173"/>
      <c r="H217" s="173"/>
      <c r="I217" s="173"/>
    </row>
    <row r="218">
      <c r="A218" s="173"/>
      <c r="B218" s="173"/>
      <c r="C218" s="173"/>
      <c r="D218" s="173"/>
      <c r="E218" s="173"/>
      <c r="F218" s="173"/>
      <c r="G218" s="173"/>
      <c r="H218" s="173"/>
      <c r="I218" s="173"/>
    </row>
    <row r="219">
      <c r="A219" s="173"/>
      <c r="B219" s="173"/>
      <c r="C219" s="173"/>
      <c r="D219" s="173"/>
      <c r="E219" s="173"/>
      <c r="F219" s="173"/>
      <c r="G219" s="173"/>
      <c r="H219" s="173"/>
      <c r="I219" s="173"/>
    </row>
    <row r="220">
      <c r="A220" s="173"/>
      <c r="B220" s="173"/>
      <c r="C220" s="173"/>
      <c r="D220" s="173"/>
      <c r="E220" s="173"/>
      <c r="F220" s="173"/>
      <c r="G220" s="173"/>
      <c r="H220" s="173"/>
      <c r="I220" s="173"/>
    </row>
    <row r="221">
      <c r="A221" s="173"/>
      <c r="B221" s="173"/>
      <c r="C221" s="173"/>
      <c r="D221" s="173"/>
      <c r="E221" s="173"/>
      <c r="F221" s="173"/>
      <c r="G221" s="173"/>
      <c r="H221" s="173"/>
      <c r="I221" s="173"/>
    </row>
    <row r="222">
      <c r="A222" s="173"/>
      <c r="B222" s="173"/>
      <c r="C222" s="173"/>
      <c r="D222" s="173"/>
      <c r="E222" s="173"/>
      <c r="F222" s="173"/>
      <c r="G222" s="173"/>
      <c r="H222" s="173"/>
      <c r="I222" s="173"/>
    </row>
    <row r="223">
      <c r="A223" s="173"/>
      <c r="B223" s="173"/>
      <c r="C223" s="173"/>
      <c r="D223" s="173"/>
      <c r="E223" s="173"/>
      <c r="F223" s="173"/>
      <c r="G223" s="173"/>
      <c r="H223" s="173"/>
      <c r="I223" s="173"/>
    </row>
    <row r="224">
      <c r="A224" s="173"/>
      <c r="B224" s="173"/>
      <c r="C224" s="173"/>
      <c r="D224" s="173"/>
      <c r="E224" s="173"/>
      <c r="F224" s="173"/>
      <c r="G224" s="173"/>
      <c r="H224" s="173"/>
      <c r="I224" s="173"/>
    </row>
    <row r="225">
      <c r="A225" s="173"/>
      <c r="B225" s="173"/>
      <c r="C225" s="173"/>
      <c r="D225" s="173"/>
      <c r="E225" s="173"/>
      <c r="F225" s="173"/>
      <c r="G225" s="173"/>
      <c r="H225" s="173"/>
      <c r="I225" s="173"/>
    </row>
    <row r="226">
      <c r="A226" s="173"/>
      <c r="B226" s="173"/>
      <c r="C226" s="173"/>
      <c r="D226" s="173"/>
      <c r="E226" s="173"/>
      <c r="F226" s="173"/>
      <c r="G226" s="173"/>
      <c r="H226" s="173"/>
      <c r="I226" s="173"/>
    </row>
    <row r="227">
      <c r="A227" s="173"/>
      <c r="B227" s="173"/>
      <c r="C227" s="173"/>
      <c r="D227" s="173"/>
      <c r="E227" s="173"/>
      <c r="F227" s="173"/>
      <c r="G227" s="173"/>
      <c r="H227" s="173"/>
      <c r="I227" s="173"/>
    </row>
    <row r="228">
      <c r="A228" s="173"/>
      <c r="B228" s="173"/>
      <c r="C228" s="173"/>
      <c r="D228" s="173"/>
      <c r="E228" s="173"/>
      <c r="F228" s="173"/>
      <c r="G228" s="173"/>
      <c r="H228" s="173"/>
      <c r="I228" s="173"/>
    </row>
    <row r="229">
      <c r="A229" s="173"/>
      <c r="B229" s="173"/>
      <c r="C229" s="173"/>
      <c r="D229" s="173"/>
      <c r="E229" s="173"/>
      <c r="F229" s="173"/>
      <c r="G229" s="173"/>
      <c r="H229" s="173"/>
      <c r="I229" s="173"/>
    </row>
    <row r="230">
      <c r="A230" s="173"/>
      <c r="B230" s="173"/>
      <c r="C230" s="173"/>
      <c r="D230" s="173"/>
      <c r="E230" s="173"/>
      <c r="F230" s="173"/>
      <c r="G230" s="173"/>
      <c r="H230" s="173"/>
      <c r="I230" s="173"/>
    </row>
    <row r="231">
      <c r="A231" s="173"/>
      <c r="B231" s="173"/>
      <c r="C231" s="173"/>
      <c r="D231" s="173"/>
      <c r="E231" s="173"/>
      <c r="F231" s="173"/>
      <c r="G231" s="173"/>
      <c r="H231" s="173"/>
      <c r="I231" s="173"/>
    </row>
    <row r="232">
      <c r="A232" s="173"/>
      <c r="B232" s="173"/>
      <c r="C232" s="173"/>
      <c r="D232" s="173"/>
      <c r="E232" s="173"/>
      <c r="F232" s="173"/>
      <c r="G232" s="173"/>
      <c r="H232" s="173"/>
      <c r="I232" s="173"/>
    </row>
    <row r="233">
      <c r="A233" s="173"/>
      <c r="B233" s="173"/>
      <c r="C233" s="173"/>
      <c r="D233" s="173"/>
      <c r="E233" s="173"/>
      <c r="F233" s="173"/>
      <c r="G233" s="173"/>
      <c r="H233" s="173"/>
      <c r="I233" s="173"/>
    </row>
    <row r="234">
      <c r="A234" s="173"/>
      <c r="B234" s="173"/>
      <c r="C234" s="173"/>
      <c r="D234" s="173"/>
      <c r="E234" s="173"/>
      <c r="F234" s="173"/>
      <c r="G234" s="173"/>
      <c r="H234" s="173"/>
      <c r="I234" s="173"/>
    </row>
    <row r="235">
      <c r="A235" s="173"/>
      <c r="B235" s="173"/>
      <c r="C235" s="173"/>
      <c r="D235" s="173"/>
      <c r="E235" s="173"/>
      <c r="F235" s="173"/>
      <c r="G235" s="173"/>
      <c r="H235" s="173"/>
      <c r="I235" s="173"/>
    </row>
    <row r="236">
      <c r="A236" s="173"/>
      <c r="B236" s="173"/>
      <c r="C236" s="173"/>
      <c r="D236" s="173"/>
      <c r="E236" s="173"/>
      <c r="F236" s="173"/>
      <c r="G236" s="173"/>
      <c r="H236" s="173"/>
      <c r="I236" s="173"/>
    </row>
    <row r="237">
      <c r="A237" s="173"/>
      <c r="B237" s="173"/>
      <c r="C237" s="173"/>
      <c r="D237" s="173"/>
      <c r="E237" s="173"/>
      <c r="F237" s="173"/>
      <c r="G237" s="173"/>
      <c r="H237" s="173"/>
      <c r="I237" s="173"/>
    </row>
    <row r="238">
      <c r="A238" s="173"/>
      <c r="B238" s="173"/>
      <c r="C238" s="173"/>
      <c r="D238" s="173"/>
      <c r="E238" s="173"/>
      <c r="F238" s="173"/>
      <c r="G238" s="173"/>
      <c r="H238" s="173"/>
      <c r="I238" s="173"/>
    </row>
    <row r="239">
      <c r="A239" s="173"/>
      <c r="B239" s="173"/>
      <c r="C239" s="173"/>
      <c r="D239" s="173"/>
      <c r="E239" s="173"/>
      <c r="F239" s="173"/>
      <c r="G239" s="173"/>
      <c r="H239" s="173"/>
      <c r="I239" s="173"/>
    </row>
    <row r="240">
      <c r="A240" s="173"/>
      <c r="B240" s="173"/>
      <c r="C240" s="173"/>
      <c r="D240" s="173"/>
      <c r="E240" s="173"/>
      <c r="F240" s="173"/>
      <c r="G240" s="173"/>
      <c r="H240" s="173"/>
      <c r="I240" s="173"/>
    </row>
    <row r="241">
      <c r="A241" s="173"/>
      <c r="B241" s="173"/>
      <c r="C241" s="173"/>
      <c r="D241" s="173"/>
      <c r="E241" s="173"/>
      <c r="F241" s="173"/>
      <c r="G241" s="173"/>
      <c r="H241" s="173"/>
      <c r="I241" s="173"/>
    </row>
    <row r="242">
      <c r="A242" s="173"/>
      <c r="B242" s="173"/>
      <c r="C242" s="173"/>
      <c r="D242" s="173"/>
      <c r="E242" s="173"/>
      <c r="F242" s="173"/>
      <c r="G242" s="173"/>
      <c r="H242" s="173"/>
      <c r="I242" s="173"/>
    </row>
    <row r="243">
      <c r="A243" s="173"/>
      <c r="B243" s="173"/>
      <c r="C243" s="173"/>
      <c r="D243" s="173"/>
      <c r="E243" s="173"/>
      <c r="F243" s="173"/>
      <c r="G243" s="173"/>
      <c r="H243" s="173"/>
      <c r="I243" s="173"/>
    </row>
    <row r="244">
      <c r="A244" s="173"/>
      <c r="B244" s="173"/>
      <c r="C244" s="173"/>
      <c r="D244" s="173"/>
      <c r="E244" s="173"/>
      <c r="F244" s="173"/>
      <c r="G244" s="173"/>
      <c r="H244" s="173"/>
      <c r="I244" s="173"/>
    </row>
    <row r="245">
      <c r="A245" s="173"/>
      <c r="B245" s="173"/>
      <c r="C245" s="173"/>
      <c r="D245" s="173"/>
      <c r="E245" s="173"/>
      <c r="F245" s="173"/>
      <c r="G245" s="173"/>
      <c r="H245" s="173"/>
      <c r="I245" s="173"/>
    </row>
    <row r="246">
      <c r="A246" s="173"/>
      <c r="B246" s="173"/>
      <c r="C246" s="173"/>
      <c r="D246" s="173"/>
      <c r="E246" s="173"/>
      <c r="F246" s="173"/>
      <c r="G246" s="173"/>
      <c r="H246" s="173"/>
      <c r="I246" s="173"/>
    </row>
    <row r="247">
      <c r="A247" s="173"/>
      <c r="B247" s="173"/>
      <c r="C247" s="173"/>
      <c r="D247" s="173"/>
      <c r="E247" s="173"/>
      <c r="F247" s="173"/>
      <c r="G247" s="173"/>
      <c r="H247" s="173"/>
      <c r="I247" s="173"/>
    </row>
    <row r="248">
      <c r="A248" s="173"/>
      <c r="B248" s="173"/>
      <c r="C248" s="173"/>
      <c r="D248" s="173"/>
      <c r="E248" s="173"/>
      <c r="F248" s="173"/>
      <c r="G248" s="173"/>
      <c r="H248" s="173"/>
      <c r="I248" s="173"/>
    </row>
    <row r="249">
      <c r="A249" s="173"/>
      <c r="B249" s="173"/>
      <c r="C249" s="173"/>
      <c r="D249" s="173"/>
      <c r="E249" s="173"/>
      <c r="F249" s="173"/>
      <c r="G249" s="173"/>
      <c r="H249" s="173"/>
      <c r="I249" s="173"/>
    </row>
    <row r="250">
      <c r="A250" s="173"/>
      <c r="B250" s="173"/>
      <c r="C250" s="173"/>
      <c r="D250" s="173"/>
      <c r="E250" s="173"/>
      <c r="F250" s="173"/>
      <c r="G250" s="173"/>
      <c r="H250" s="173"/>
      <c r="I250" s="173"/>
    </row>
    <row r="251">
      <c r="A251" s="173"/>
      <c r="B251" s="173"/>
      <c r="C251" s="173"/>
      <c r="D251" s="173"/>
      <c r="E251" s="173"/>
      <c r="F251" s="173"/>
      <c r="G251" s="173"/>
      <c r="H251" s="173"/>
      <c r="I251" s="173"/>
    </row>
    <row r="252">
      <c r="A252" s="173"/>
      <c r="B252" s="173"/>
      <c r="C252" s="173"/>
      <c r="D252" s="173"/>
      <c r="E252" s="173"/>
      <c r="F252" s="173"/>
      <c r="G252" s="173"/>
      <c r="H252" s="173"/>
      <c r="I252" s="173"/>
    </row>
    <row r="253">
      <c r="A253" s="173"/>
      <c r="B253" s="173"/>
      <c r="C253" s="173"/>
      <c r="D253" s="173"/>
      <c r="E253" s="173"/>
      <c r="F253" s="173"/>
      <c r="G253" s="173"/>
      <c r="H253" s="173"/>
      <c r="I253" s="173"/>
    </row>
    <row r="254">
      <c r="A254" s="173"/>
      <c r="B254" s="173"/>
      <c r="C254" s="173"/>
      <c r="D254" s="173"/>
      <c r="E254" s="173"/>
      <c r="F254" s="173"/>
      <c r="G254" s="173"/>
      <c r="H254" s="173"/>
      <c r="I254" s="173"/>
    </row>
    <row r="255">
      <c r="A255" s="173"/>
      <c r="B255" s="173"/>
      <c r="C255" s="173"/>
      <c r="D255" s="173"/>
      <c r="E255" s="173"/>
      <c r="F255" s="173"/>
      <c r="G255" s="173"/>
      <c r="H255" s="173"/>
      <c r="I255" s="173"/>
    </row>
    <row r="256">
      <c r="A256" s="173"/>
      <c r="B256" s="173"/>
      <c r="C256" s="173"/>
      <c r="D256" s="173"/>
      <c r="E256" s="173"/>
      <c r="F256" s="173"/>
      <c r="G256" s="173"/>
      <c r="H256" s="173"/>
      <c r="I256" s="173"/>
    </row>
    <row r="257">
      <c r="A257" s="173"/>
      <c r="B257" s="173"/>
      <c r="C257" s="173"/>
      <c r="D257" s="173"/>
      <c r="E257" s="173"/>
      <c r="F257" s="173"/>
      <c r="G257" s="173"/>
      <c r="H257" s="173"/>
      <c r="I257" s="173"/>
    </row>
    <row r="258">
      <c r="A258" s="173"/>
      <c r="B258" s="173"/>
      <c r="C258" s="173"/>
      <c r="D258" s="173"/>
      <c r="E258" s="173"/>
      <c r="F258" s="173"/>
      <c r="G258" s="173"/>
      <c r="H258" s="173"/>
      <c r="I258" s="173"/>
    </row>
    <row r="259">
      <c r="A259" s="173"/>
      <c r="B259" s="173"/>
      <c r="C259" s="173"/>
      <c r="D259" s="173"/>
      <c r="E259" s="173"/>
      <c r="F259" s="173"/>
      <c r="G259" s="173"/>
      <c r="H259" s="173"/>
      <c r="I259" s="173"/>
    </row>
    <row r="260">
      <c r="A260" s="173"/>
      <c r="B260" s="173"/>
      <c r="C260" s="173"/>
      <c r="D260" s="173"/>
      <c r="E260" s="173"/>
      <c r="F260" s="173"/>
      <c r="G260" s="173"/>
      <c r="H260" s="173"/>
      <c r="I260" s="173"/>
    </row>
    <row r="261">
      <c r="A261" s="173"/>
      <c r="B261" s="173"/>
      <c r="C261" s="173"/>
      <c r="D261" s="173"/>
      <c r="E261" s="173"/>
      <c r="F261" s="173"/>
      <c r="G261" s="173"/>
      <c r="H261" s="173"/>
      <c r="I261" s="173"/>
    </row>
    <row r="262">
      <c r="A262" s="173"/>
      <c r="B262" s="173"/>
      <c r="C262" s="173"/>
      <c r="D262" s="173"/>
      <c r="E262" s="173"/>
      <c r="F262" s="173"/>
      <c r="G262" s="173"/>
      <c r="H262" s="173"/>
      <c r="I262" s="173"/>
    </row>
    <row r="263">
      <c r="A263" s="173"/>
      <c r="B263" s="173"/>
      <c r="C263" s="173"/>
      <c r="D263" s="173"/>
      <c r="E263" s="173"/>
      <c r="F263" s="173"/>
      <c r="G263" s="173"/>
      <c r="H263" s="173"/>
      <c r="I263" s="173"/>
    </row>
    <row r="264">
      <c r="A264" s="173"/>
      <c r="B264" s="173"/>
      <c r="C264" s="173"/>
      <c r="D264" s="173"/>
      <c r="E264" s="173"/>
      <c r="F264" s="173"/>
      <c r="G264" s="173"/>
      <c r="H264" s="173"/>
      <c r="I264" s="173"/>
    </row>
    <row r="265">
      <c r="A265" s="173"/>
      <c r="B265" s="173"/>
      <c r="C265" s="173"/>
      <c r="D265" s="173"/>
      <c r="E265" s="173"/>
      <c r="F265" s="173"/>
      <c r="G265" s="173"/>
      <c r="H265" s="173"/>
      <c r="I265" s="173"/>
    </row>
    <row r="266">
      <c r="A266" s="173"/>
      <c r="B266" s="173"/>
      <c r="C266" s="173"/>
      <c r="D266" s="173"/>
      <c r="E266" s="173"/>
      <c r="F266" s="173"/>
      <c r="G266" s="173"/>
      <c r="H266" s="173"/>
      <c r="I266" s="173"/>
    </row>
    <row r="267">
      <c r="A267" s="173"/>
      <c r="B267" s="173"/>
      <c r="C267" s="173"/>
      <c r="D267" s="173"/>
      <c r="E267" s="173"/>
      <c r="F267" s="173"/>
      <c r="G267" s="173"/>
      <c r="H267" s="173"/>
      <c r="I267" s="173"/>
    </row>
    <row r="268">
      <c r="A268" s="173"/>
      <c r="B268" s="173"/>
      <c r="C268" s="173"/>
      <c r="D268" s="173"/>
      <c r="E268" s="173"/>
      <c r="F268" s="173"/>
      <c r="G268" s="173"/>
      <c r="H268" s="173"/>
      <c r="I268" s="173"/>
    </row>
    <row r="269">
      <c r="A269" s="173"/>
      <c r="B269" s="173"/>
      <c r="C269" s="173"/>
      <c r="D269" s="173"/>
      <c r="E269" s="173"/>
      <c r="F269" s="173"/>
      <c r="G269" s="173"/>
      <c r="H269" s="173"/>
      <c r="I269" s="173"/>
    </row>
    <row r="270">
      <c r="A270" s="173"/>
      <c r="B270" s="173"/>
      <c r="C270" s="173"/>
      <c r="D270" s="173"/>
      <c r="E270" s="173"/>
      <c r="F270" s="173"/>
      <c r="G270" s="173"/>
      <c r="H270" s="173"/>
      <c r="I270" s="173"/>
    </row>
    <row r="271">
      <c r="A271" s="173"/>
      <c r="B271" s="173"/>
      <c r="C271" s="173"/>
      <c r="D271" s="173"/>
      <c r="E271" s="173"/>
      <c r="F271" s="173"/>
      <c r="G271" s="173"/>
      <c r="H271" s="173"/>
      <c r="I271" s="173"/>
    </row>
    <row r="272">
      <c r="A272" s="173"/>
      <c r="B272" s="173"/>
      <c r="C272" s="173"/>
      <c r="D272" s="173"/>
      <c r="E272" s="173"/>
      <c r="F272" s="173"/>
      <c r="G272" s="173"/>
      <c r="H272" s="173"/>
      <c r="I272" s="173"/>
    </row>
    <row r="273">
      <c r="A273" s="173"/>
      <c r="B273" s="173"/>
      <c r="C273" s="173"/>
      <c r="D273" s="173"/>
      <c r="E273" s="173"/>
      <c r="F273" s="173"/>
      <c r="G273" s="173"/>
      <c r="H273" s="173"/>
      <c r="I273" s="173"/>
    </row>
    <row r="274">
      <c r="A274" s="173"/>
      <c r="B274" s="173"/>
      <c r="C274" s="173"/>
      <c r="D274" s="173"/>
      <c r="E274" s="173"/>
      <c r="F274" s="173"/>
      <c r="G274" s="173"/>
      <c r="H274" s="173"/>
      <c r="I274" s="173"/>
    </row>
    <row r="275">
      <c r="A275" s="173"/>
      <c r="B275" s="173"/>
      <c r="C275" s="173"/>
      <c r="D275" s="173"/>
      <c r="E275" s="173"/>
      <c r="F275" s="173"/>
      <c r="G275" s="173"/>
      <c r="H275" s="173"/>
      <c r="I275" s="173"/>
    </row>
    <row r="276">
      <c r="A276" s="173"/>
      <c r="B276" s="173"/>
      <c r="C276" s="173"/>
      <c r="D276" s="173"/>
      <c r="E276" s="173"/>
      <c r="F276" s="173"/>
      <c r="G276" s="173"/>
      <c r="H276" s="173"/>
      <c r="I276" s="173"/>
    </row>
    <row r="277">
      <c r="A277" s="173"/>
      <c r="B277" s="173"/>
      <c r="C277" s="173"/>
      <c r="D277" s="173"/>
      <c r="E277" s="173"/>
      <c r="F277" s="173"/>
      <c r="G277" s="173"/>
      <c r="H277" s="173"/>
      <c r="I277" s="173"/>
    </row>
    <row r="278">
      <c r="A278" s="173"/>
      <c r="B278" s="173"/>
      <c r="C278" s="173"/>
      <c r="D278" s="173"/>
      <c r="E278" s="173"/>
      <c r="F278" s="173"/>
      <c r="G278" s="173"/>
      <c r="H278" s="173"/>
      <c r="I278" s="173"/>
    </row>
    <row r="279">
      <c r="A279" s="173"/>
      <c r="B279" s="173"/>
      <c r="C279" s="173"/>
      <c r="D279" s="173"/>
      <c r="E279" s="173"/>
      <c r="F279" s="173"/>
      <c r="G279" s="173"/>
      <c r="H279" s="173"/>
      <c r="I279" s="173"/>
    </row>
    <row r="280">
      <c r="A280" s="173"/>
      <c r="B280" s="173"/>
      <c r="C280" s="173"/>
      <c r="D280" s="173"/>
      <c r="E280" s="173"/>
      <c r="F280" s="173"/>
      <c r="G280" s="173"/>
      <c r="H280" s="173"/>
      <c r="I280" s="173"/>
    </row>
    <row r="281">
      <c r="A281" s="173"/>
      <c r="B281" s="173"/>
      <c r="C281" s="173"/>
      <c r="D281" s="173"/>
      <c r="E281" s="173"/>
      <c r="F281" s="173"/>
      <c r="G281" s="173"/>
      <c r="H281" s="173"/>
      <c r="I281" s="173"/>
    </row>
    <row r="282">
      <c r="A282" s="173"/>
      <c r="B282" s="173"/>
      <c r="C282" s="173"/>
      <c r="D282" s="173"/>
      <c r="E282" s="173"/>
      <c r="F282" s="173"/>
      <c r="G282" s="173"/>
      <c r="H282" s="173"/>
      <c r="I282" s="173"/>
    </row>
    <row r="283">
      <c r="A283" s="173"/>
      <c r="B283" s="173"/>
      <c r="C283" s="173"/>
      <c r="D283" s="173"/>
      <c r="E283" s="173"/>
      <c r="F283" s="173"/>
      <c r="G283" s="173"/>
      <c r="H283" s="173"/>
      <c r="I283" s="173"/>
    </row>
    <row r="284">
      <c r="A284" s="173"/>
      <c r="B284" s="173"/>
      <c r="C284" s="173"/>
      <c r="D284" s="173"/>
      <c r="E284" s="173"/>
      <c r="F284" s="173"/>
      <c r="G284" s="173"/>
      <c r="H284" s="173"/>
      <c r="I284" s="173"/>
    </row>
    <row r="285">
      <c r="A285" s="173"/>
      <c r="B285" s="173"/>
      <c r="C285" s="173"/>
      <c r="D285" s="173"/>
      <c r="E285" s="173"/>
      <c r="F285" s="173"/>
      <c r="G285" s="173"/>
      <c r="H285" s="173"/>
      <c r="I285" s="173"/>
    </row>
    <row r="286">
      <c r="A286" s="173"/>
      <c r="B286" s="173"/>
      <c r="C286" s="173"/>
      <c r="D286" s="173"/>
      <c r="E286" s="173"/>
      <c r="F286" s="173"/>
      <c r="G286" s="173"/>
      <c r="H286" s="173"/>
      <c r="I286" s="173"/>
    </row>
    <row r="287">
      <c r="A287" s="173"/>
      <c r="B287" s="173"/>
      <c r="C287" s="173"/>
      <c r="D287" s="173"/>
      <c r="E287" s="173"/>
      <c r="F287" s="173"/>
      <c r="G287" s="173"/>
      <c r="H287" s="173"/>
      <c r="I287" s="173"/>
    </row>
    <row r="288">
      <c r="A288" s="173"/>
      <c r="B288" s="173"/>
      <c r="C288" s="173"/>
      <c r="D288" s="173"/>
      <c r="E288" s="173"/>
      <c r="F288" s="173"/>
      <c r="G288" s="173"/>
      <c r="H288" s="173"/>
      <c r="I288" s="173"/>
    </row>
    <row r="289">
      <c r="A289" s="173"/>
      <c r="B289" s="173"/>
      <c r="C289" s="173"/>
      <c r="D289" s="173"/>
      <c r="E289" s="173"/>
      <c r="F289" s="173"/>
      <c r="G289" s="173"/>
      <c r="H289" s="173"/>
      <c r="I289" s="173"/>
    </row>
    <row r="290">
      <c r="A290" s="173"/>
      <c r="B290" s="173"/>
      <c r="C290" s="173"/>
      <c r="D290" s="173"/>
      <c r="E290" s="173"/>
      <c r="F290" s="173"/>
      <c r="G290" s="173"/>
      <c r="H290" s="173"/>
      <c r="I290" s="173"/>
    </row>
    <row r="291">
      <c r="A291" s="173"/>
      <c r="B291" s="173"/>
      <c r="C291" s="173"/>
      <c r="D291" s="173"/>
      <c r="E291" s="173"/>
      <c r="F291" s="173"/>
      <c r="G291" s="173"/>
      <c r="H291" s="173"/>
      <c r="I291" s="173"/>
    </row>
    <row r="292">
      <c r="A292" s="173"/>
      <c r="B292" s="173"/>
      <c r="C292" s="173"/>
      <c r="D292" s="173"/>
      <c r="E292" s="173"/>
      <c r="F292" s="173"/>
      <c r="G292" s="173"/>
      <c r="H292" s="173"/>
      <c r="I292" s="173"/>
    </row>
    <row r="293">
      <c r="A293" s="173"/>
      <c r="B293" s="173"/>
      <c r="C293" s="173"/>
      <c r="D293" s="173"/>
      <c r="E293" s="173"/>
      <c r="F293" s="173"/>
      <c r="G293" s="173"/>
      <c r="H293" s="173"/>
      <c r="I293" s="173"/>
    </row>
    <row r="294">
      <c r="A294" s="173"/>
      <c r="B294" s="173"/>
      <c r="C294" s="173"/>
      <c r="D294" s="173"/>
      <c r="E294" s="173"/>
      <c r="F294" s="173"/>
      <c r="G294" s="173"/>
      <c r="H294" s="173"/>
      <c r="I294" s="173"/>
    </row>
    <row r="295">
      <c r="A295" s="173"/>
      <c r="B295" s="173"/>
      <c r="C295" s="173"/>
      <c r="D295" s="173"/>
      <c r="E295" s="173"/>
      <c r="F295" s="173"/>
      <c r="G295" s="173"/>
      <c r="H295" s="173"/>
      <c r="I295" s="173"/>
    </row>
    <row r="296">
      <c r="A296" s="173"/>
      <c r="B296" s="173"/>
      <c r="C296" s="173"/>
      <c r="D296" s="173"/>
      <c r="E296" s="173"/>
      <c r="F296" s="173"/>
      <c r="G296" s="173"/>
      <c r="H296" s="173"/>
      <c r="I296" s="173"/>
    </row>
    <row r="297">
      <c r="A297" s="173"/>
      <c r="B297" s="173"/>
      <c r="C297" s="173"/>
      <c r="D297" s="173"/>
      <c r="E297" s="173"/>
      <c r="F297" s="173"/>
      <c r="G297" s="173"/>
      <c r="H297" s="173"/>
      <c r="I297" s="173"/>
    </row>
    <row r="298">
      <c r="A298" s="173"/>
      <c r="B298" s="173"/>
      <c r="C298" s="173"/>
      <c r="D298" s="173"/>
      <c r="E298" s="173"/>
      <c r="F298" s="173"/>
      <c r="G298" s="173"/>
      <c r="H298" s="173"/>
      <c r="I298" s="173"/>
    </row>
    <row r="299">
      <c r="A299" s="173"/>
      <c r="B299" s="173"/>
      <c r="C299" s="173"/>
      <c r="D299" s="173"/>
      <c r="E299" s="173"/>
      <c r="F299" s="173"/>
      <c r="G299" s="173"/>
      <c r="H299" s="173"/>
      <c r="I299" s="173"/>
    </row>
    <row r="300">
      <c r="A300" s="173"/>
      <c r="B300" s="173"/>
      <c r="C300" s="173"/>
      <c r="D300" s="173"/>
      <c r="E300" s="173"/>
      <c r="F300" s="173"/>
      <c r="G300" s="173"/>
      <c r="H300" s="173"/>
      <c r="I300" s="173"/>
    </row>
    <row r="301">
      <c r="A301" s="173"/>
      <c r="B301" s="173"/>
      <c r="C301" s="173"/>
      <c r="D301" s="173"/>
      <c r="E301" s="173"/>
      <c r="F301" s="173"/>
      <c r="G301" s="173"/>
      <c r="H301" s="173"/>
      <c r="I301" s="173"/>
    </row>
    <row r="302">
      <c r="A302" s="173"/>
      <c r="B302" s="173"/>
      <c r="C302" s="173"/>
      <c r="D302" s="173"/>
      <c r="E302" s="173"/>
      <c r="F302" s="173"/>
      <c r="G302" s="173"/>
      <c r="H302" s="173"/>
      <c r="I302" s="173"/>
    </row>
    <row r="303">
      <c r="A303" s="173"/>
      <c r="B303" s="173"/>
      <c r="C303" s="173"/>
      <c r="D303" s="173"/>
      <c r="E303" s="173"/>
      <c r="F303" s="173"/>
      <c r="G303" s="173"/>
      <c r="H303" s="173"/>
      <c r="I303" s="173"/>
    </row>
    <row r="304">
      <c r="A304" s="173"/>
      <c r="B304" s="173"/>
      <c r="C304" s="173"/>
      <c r="D304" s="173"/>
      <c r="E304" s="173"/>
      <c r="F304" s="173"/>
      <c r="G304" s="173"/>
      <c r="H304" s="173"/>
      <c r="I304" s="173"/>
    </row>
    <row r="305">
      <c r="A305" s="173"/>
      <c r="B305" s="173"/>
      <c r="C305" s="173"/>
      <c r="D305" s="173"/>
      <c r="E305" s="173"/>
      <c r="F305" s="173"/>
      <c r="G305" s="173"/>
      <c r="H305" s="173"/>
      <c r="I305" s="173"/>
    </row>
    <row r="306">
      <c r="A306" s="173"/>
      <c r="B306" s="173"/>
      <c r="C306" s="173"/>
      <c r="D306" s="173"/>
      <c r="E306" s="173"/>
      <c r="F306" s="173"/>
      <c r="G306" s="173"/>
      <c r="H306" s="173"/>
      <c r="I306" s="173"/>
    </row>
    <row r="307">
      <c r="A307" s="173"/>
      <c r="B307" s="173"/>
      <c r="C307" s="173"/>
      <c r="D307" s="173"/>
      <c r="E307" s="173"/>
      <c r="F307" s="173"/>
      <c r="G307" s="173"/>
      <c r="H307" s="173"/>
      <c r="I307" s="173"/>
    </row>
    <row r="308">
      <c r="A308" s="173"/>
      <c r="B308" s="173"/>
      <c r="C308" s="173"/>
      <c r="D308" s="173"/>
      <c r="E308" s="173"/>
      <c r="F308" s="173"/>
      <c r="G308" s="173"/>
      <c r="H308" s="173"/>
      <c r="I308" s="173"/>
    </row>
    <row r="309">
      <c r="A309" s="173"/>
      <c r="B309" s="173"/>
      <c r="C309" s="173"/>
      <c r="D309" s="173"/>
      <c r="E309" s="173"/>
      <c r="F309" s="173"/>
      <c r="G309" s="173"/>
      <c r="H309" s="173"/>
      <c r="I309" s="173"/>
    </row>
    <row r="310">
      <c r="A310" s="173"/>
      <c r="B310" s="173"/>
      <c r="C310" s="173"/>
      <c r="D310" s="173"/>
      <c r="E310" s="173"/>
      <c r="F310" s="173"/>
      <c r="G310" s="173"/>
      <c r="H310" s="173"/>
      <c r="I310" s="173"/>
    </row>
    <row r="311">
      <c r="A311" s="173"/>
      <c r="B311" s="173"/>
      <c r="C311" s="173"/>
      <c r="D311" s="173"/>
      <c r="E311" s="173"/>
      <c r="F311" s="173"/>
      <c r="G311" s="173"/>
      <c r="H311" s="173"/>
      <c r="I311" s="173"/>
    </row>
    <row r="312">
      <c r="A312" s="173"/>
      <c r="B312" s="173"/>
      <c r="C312" s="173"/>
      <c r="D312" s="173"/>
      <c r="E312" s="173"/>
      <c r="F312" s="173"/>
      <c r="G312" s="173"/>
      <c r="H312" s="173"/>
      <c r="I312" s="173"/>
    </row>
    <row r="313">
      <c r="A313" s="173"/>
      <c r="B313" s="173"/>
      <c r="C313" s="173"/>
      <c r="D313" s="173"/>
      <c r="E313" s="173"/>
      <c r="F313" s="173"/>
      <c r="G313" s="173"/>
      <c r="H313" s="173"/>
      <c r="I313" s="173"/>
    </row>
    <row r="314">
      <c r="A314" s="173"/>
      <c r="B314" s="173"/>
      <c r="C314" s="173"/>
      <c r="D314" s="173"/>
      <c r="E314" s="173"/>
      <c r="F314" s="173"/>
      <c r="G314" s="173"/>
      <c r="H314" s="173"/>
      <c r="I314" s="173"/>
    </row>
    <row r="315">
      <c r="A315" s="173"/>
      <c r="B315" s="173"/>
      <c r="C315" s="173"/>
      <c r="D315" s="173"/>
      <c r="E315" s="173"/>
      <c r="F315" s="173"/>
      <c r="G315" s="173"/>
      <c r="H315" s="173"/>
      <c r="I315" s="173"/>
    </row>
    <row r="316">
      <c r="A316" s="173"/>
      <c r="B316" s="173"/>
      <c r="C316" s="173"/>
      <c r="D316" s="173"/>
      <c r="E316" s="173"/>
      <c r="F316" s="173"/>
      <c r="G316" s="173"/>
      <c r="H316" s="173"/>
      <c r="I316" s="173"/>
    </row>
    <row r="317">
      <c r="A317" s="173"/>
      <c r="B317" s="173"/>
      <c r="C317" s="173"/>
      <c r="D317" s="173"/>
      <c r="E317" s="173"/>
      <c r="F317" s="173"/>
      <c r="G317" s="173"/>
      <c r="H317" s="173"/>
      <c r="I317" s="173"/>
    </row>
    <row r="318">
      <c r="A318" s="173"/>
      <c r="B318" s="173"/>
      <c r="C318" s="173"/>
      <c r="D318" s="173"/>
      <c r="E318" s="173"/>
      <c r="F318" s="173"/>
      <c r="G318" s="173"/>
      <c r="H318" s="173"/>
      <c r="I318" s="173"/>
    </row>
    <row r="319">
      <c r="A319" s="173"/>
      <c r="B319" s="173"/>
      <c r="C319" s="173"/>
      <c r="D319" s="173"/>
      <c r="E319" s="173"/>
      <c r="F319" s="173"/>
      <c r="G319" s="173"/>
      <c r="H319" s="173"/>
      <c r="I319" s="173"/>
    </row>
    <row r="320">
      <c r="A320" s="173"/>
      <c r="B320" s="173"/>
      <c r="C320" s="173"/>
      <c r="D320" s="173"/>
      <c r="E320" s="173"/>
      <c r="F320" s="173"/>
      <c r="G320" s="173"/>
      <c r="H320" s="173"/>
      <c r="I320" s="173"/>
    </row>
    <row r="321">
      <c r="A321" s="173"/>
      <c r="B321" s="173"/>
      <c r="C321" s="173"/>
      <c r="D321" s="173"/>
      <c r="E321" s="173"/>
      <c r="F321" s="173"/>
      <c r="G321" s="173"/>
      <c r="H321" s="173"/>
      <c r="I321" s="173"/>
    </row>
    <row r="322">
      <c r="A322" s="173"/>
      <c r="B322" s="173"/>
      <c r="C322" s="173"/>
      <c r="D322" s="173"/>
      <c r="E322" s="173"/>
      <c r="F322" s="173"/>
      <c r="G322" s="173"/>
      <c r="H322" s="173"/>
      <c r="I322" s="173"/>
    </row>
    <row r="323">
      <c r="A323" s="173"/>
      <c r="B323" s="173"/>
      <c r="C323" s="173"/>
      <c r="D323" s="173"/>
      <c r="E323" s="173"/>
      <c r="F323" s="173"/>
      <c r="G323" s="173"/>
      <c r="H323" s="173"/>
      <c r="I323" s="173"/>
    </row>
    <row r="324">
      <c r="A324" s="173"/>
      <c r="B324" s="173"/>
      <c r="C324" s="173"/>
      <c r="D324" s="173"/>
      <c r="E324" s="173"/>
      <c r="F324" s="173"/>
      <c r="G324" s="173"/>
      <c r="H324" s="173"/>
      <c r="I324" s="173"/>
    </row>
    <row r="325">
      <c r="A325" s="173"/>
      <c r="B325" s="173"/>
      <c r="C325" s="173"/>
      <c r="D325" s="173"/>
      <c r="E325" s="173"/>
      <c r="F325" s="173"/>
      <c r="G325" s="173"/>
      <c r="H325" s="173"/>
      <c r="I325" s="173"/>
    </row>
    <row r="326">
      <c r="A326" s="173"/>
      <c r="B326" s="173"/>
      <c r="C326" s="173"/>
      <c r="D326" s="173"/>
      <c r="E326" s="173"/>
      <c r="F326" s="173"/>
      <c r="G326" s="173"/>
      <c r="H326" s="173"/>
      <c r="I326" s="173"/>
    </row>
    <row r="327">
      <c r="A327" s="173"/>
      <c r="B327" s="173"/>
      <c r="C327" s="173"/>
      <c r="D327" s="173"/>
      <c r="E327" s="173"/>
      <c r="F327" s="173"/>
      <c r="G327" s="173"/>
      <c r="H327" s="173"/>
      <c r="I327" s="173"/>
    </row>
    <row r="328">
      <c r="A328" s="173"/>
      <c r="B328" s="173"/>
      <c r="C328" s="173"/>
      <c r="D328" s="173"/>
      <c r="E328" s="173"/>
      <c r="F328" s="173"/>
      <c r="G328" s="173"/>
      <c r="H328" s="173"/>
      <c r="I328" s="173"/>
    </row>
    <row r="329">
      <c r="A329" s="173"/>
      <c r="B329" s="173"/>
      <c r="C329" s="173"/>
      <c r="D329" s="173"/>
      <c r="E329" s="173"/>
      <c r="F329" s="173"/>
      <c r="G329" s="173"/>
      <c r="H329" s="173"/>
      <c r="I329" s="173"/>
    </row>
    <row r="330">
      <c r="A330" s="173"/>
      <c r="B330" s="173"/>
      <c r="C330" s="173"/>
      <c r="D330" s="173"/>
      <c r="E330" s="173"/>
      <c r="F330" s="173"/>
      <c r="G330" s="173"/>
      <c r="H330" s="173"/>
      <c r="I330" s="173"/>
    </row>
    <row r="331">
      <c r="A331" s="173"/>
      <c r="B331" s="173"/>
      <c r="C331" s="173"/>
      <c r="D331" s="173"/>
      <c r="E331" s="173"/>
      <c r="F331" s="173"/>
      <c r="G331" s="173"/>
      <c r="H331" s="173"/>
      <c r="I331" s="173"/>
    </row>
    <row r="332">
      <c r="A332" s="173"/>
      <c r="B332" s="173"/>
      <c r="C332" s="173"/>
      <c r="D332" s="173"/>
      <c r="E332" s="173"/>
      <c r="F332" s="173"/>
      <c r="G332" s="173"/>
      <c r="H332" s="173"/>
      <c r="I332" s="173"/>
    </row>
    <row r="333">
      <c r="A333" s="173"/>
      <c r="B333" s="173"/>
      <c r="C333" s="173"/>
      <c r="D333" s="173"/>
      <c r="E333" s="173"/>
      <c r="F333" s="173"/>
      <c r="G333" s="173"/>
      <c r="H333" s="173"/>
      <c r="I333" s="173"/>
    </row>
    <row r="334">
      <c r="A334" s="173"/>
      <c r="B334" s="173"/>
      <c r="C334" s="173"/>
      <c r="D334" s="173"/>
      <c r="E334" s="173"/>
      <c r="F334" s="173"/>
      <c r="G334" s="173"/>
      <c r="H334" s="173"/>
      <c r="I334" s="173"/>
    </row>
    <row r="335">
      <c r="A335" s="173"/>
      <c r="B335" s="173"/>
      <c r="C335" s="173"/>
      <c r="D335" s="173"/>
      <c r="E335" s="173"/>
      <c r="F335" s="173"/>
      <c r="G335" s="173"/>
      <c r="H335" s="173"/>
      <c r="I335" s="173"/>
    </row>
    <row r="336">
      <c r="A336" s="173"/>
      <c r="B336" s="173"/>
      <c r="C336" s="173"/>
      <c r="D336" s="173"/>
      <c r="E336" s="173"/>
      <c r="F336" s="173"/>
      <c r="G336" s="173"/>
      <c r="H336" s="173"/>
      <c r="I336" s="173"/>
    </row>
    <row r="337">
      <c r="A337" s="173"/>
      <c r="B337" s="173"/>
      <c r="C337" s="173"/>
      <c r="D337" s="173"/>
      <c r="E337" s="173"/>
      <c r="F337" s="173"/>
      <c r="G337" s="173"/>
      <c r="H337" s="173"/>
      <c r="I337" s="173"/>
    </row>
    <row r="338">
      <c r="A338" s="173"/>
      <c r="B338" s="173"/>
      <c r="C338" s="173"/>
      <c r="D338" s="173"/>
      <c r="E338" s="173"/>
      <c r="F338" s="173"/>
      <c r="G338" s="173"/>
      <c r="H338" s="173"/>
      <c r="I338" s="173"/>
    </row>
    <row r="339">
      <c r="A339" s="173"/>
      <c r="B339" s="173"/>
      <c r="C339" s="173"/>
      <c r="D339" s="173"/>
      <c r="E339" s="173"/>
      <c r="F339" s="173"/>
      <c r="G339" s="173"/>
      <c r="H339" s="173"/>
      <c r="I339" s="173"/>
    </row>
    <row r="340">
      <c r="A340" s="173"/>
      <c r="B340" s="173"/>
      <c r="C340" s="173"/>
      <c r="D340" s="173"/>
      <c r="E340" s="173"/>
      <c r="F340" s="173"/>
      <c r="G340" s="173"/>
      <c r="H340" s="173"/>
      <c r="I340" s="173"/>
    </row>
    <row r="341">
      <c r="A341" s="173"/>
      <c r="B341" s="173"/>
      <c r="C341" s="173"/>
      <c r="D341" s="173"/>
      <c r="E341" s="173"/>
      <c r="F341" s="173"/>
      <c r="G341" s="173"/>
      <c r="H341" s="173"/>
      <c r="I341" s="173"/>
    </row>
    <row r="342">
      <c r="A342" s="173"/>
      <c r="B342" s="173"/>
      <c r="C342" s="173"/>
      <c r="D342" s="173"/>
      <c r="E342" s="173"/>
      <c r="F342" s="173"/>
      <c r="G342" s="173"/>
      <c r="H342" s="173"/>
      <c r="I342" s="173"/>
    </row>
    <row r="343">
      <c r="A343" s="173"/>
      <c r="B343" s="173"/>
      <c r="C343" s="173"/>
      <c r="D343" s="173"/>
      <c r="E343" s="173"/>
      <c r="F343" s="173"/>
      <c r="G343" s="173"/>
      <c r="H343" s="173"/>
      <c r="I343" s="173"/>
    </row>
    <row r="344">
      <c r="A344" s="173"/>
      <c r="B344" s="173"/>
      <c r="C344" s="173"/>
      <c r="D344" s="173"/>
      <c r="E344" s="173"/>
      <c r="F344" s="173"/>
      <c r="G344" s="173"/>
      <c r="H344" s="173"/>
      <c r="I344" s="173"/>
    </row>
    <row r="345">
      <c r="A345" s="173"/>
      <c r="B345" s="173"/>
      <c r="C345" s="173"/>
      <c r="D345" s="173"/>
      <c r="E345" s="173"/>
      <c r="F345" s="173"/>
      <c r="G345" s="173"/>
      <c r="H345" s="173"/>
      <c r="I345" s="173"/>
    </row>
    <row r="346">
      <c r="A346" s="173"/>
      <c r="B346" s="173"/>
      <c r="C346" s="173"/>
      <c r="D346" s="173"/>
      <c r="E346" s="173"/>
      <c r="F346" s="173"/>
      <c r="G346" s="173"/>
      <c r="H346" s="173"/>
      <c r="I346" s="173"/>
    </row>
    <row r="347">
      <c r="A347" s="173"/>
      <c r="B347" s="173"/>
      <c r="C347" s="173"/>
      <c r="D347" s="173"/>
      <c r="E347" s="173"/>
      <c r="F347" s="173"/>
      <c r="G347" s="173"/>
      <c r="H347" s="173"/>
      <c r="I347" s="173"/>
    </row>
    <row r="348">
      <c r="A348" s="173"/>
      <c r="B348" s="173"/>
      <c r="C348" s="173"/>
      <c r="D348" s="173"/>
      <c r="E348" s="173"/>
      <c r="F348" s="173"/>
      <c r="G348" s="173"/>
      <c r="H348" s="173"/>
      <c r="I348" s="173"/>
    </row>
    <row r="349">
      <c r="A349" s="173"/>
      <c r="B349" s="173"/>
      <c r="C349" s="173"/>
      <c r="D349" s="173"/>
      <c r="E349" s="173"/>
      <c r="F349" s="173"/>
      <c r="G349" s="173"/>
      <c r="H349" s="173"/>
      <c r="I349" s="173"/>
    </row>
    <row r="350">
      <c r="A350" s="173"/>
      <c r="B350" s="173"/>
      <c r="C350" s="173"/>
      <c r="D350" s="173"/>
      <c r="E350" s="173"/>
      <c r="F350" s="173"/>
      <c r="G350" s="173"/>
      <c r="H350" s="173"/>
      <c r="I350" s="173"/>
    </row>
    <row r="351">
      <c r="A351" s="173"/>
      <c r="B351" s="173"/>
      <c r="C351" s="173"/>
      <c r="D351" s="173"/>
      <c r="E351" s="173"/>
      <c r="F351" s="173"/>
      <c r="G351" s="173"/>
      <c r="H351" s="173"/>
      <c r="I351" s="173"/>
    </row>
    <row r="352">
      <c r="A352" s="173"/>
      <c r="B352" s="173"/>
      <c r="C352" s="173"/>
      <c r="D352" s="173"/>
      <c r="E352" s="173"/>
      <c r="F352" s="173"/>
      <c r="G352" s="173"/>
      <c r="H352" s="173"/>
      <c r="I352" s="173"/>
    </row>
    <row r="353">
      <c r="A353" s="173"/>
      <c r="B353" s="173"/>
      <c r="C353" s="173"/>
      <c r="D353" s="173"/>
      <c r="E353" s="173"/>
      <c r="F353" s="173"/>
      <c r="G353" s="173"/>
      <c r="H353" s="173"/>
      <c r="I353" s="173"/>
    </row>
    <row r="354">
      <c r="A354" s="173"/>
      <c r="B354" s="173"/>
      <c r="C354" s="173"/>
      <c r="D354" s="173"/>
      <c r="E354" s="173"/>
      <c r="F354" s="173"/>
      <c r="G354" s="173"/>
      <c r="H354" s="173"/>
      <c r="I354" s="173"/>
    </row>
    <row r="355">
      <c r="A355" s="173"/>
      <c r="B355" s="173"/>
      <c r="C355" s="173"/>
      <c r="D355" s="173"/>
      <c r="E355" s="173"/>
      <c r="F355" s="173"/>
      <c r="G355" s="173"/>
      <c r="H355" s="173"/>
      <c r="I355" s="173"/>
    </row>
    <row r="356">
      <c r="A356" s="173"/>
      <c r="B356" s="173"/>
      <c r="C356" s="173"/>
      <c r="D356" s="173"/>
      <c r="E356" s="173"/>
      <c r="F356" s="173"/>
      <c r="G356" s="173"/>
      <c r="H356" s="173"/>
      <c r="I356" s="173"/>
    </row>
    <row r="357">
      <c r="A357" s="173"/>
      <c r="B357" s="173"/>
      <c r="C357" s="173"/>
      <c r="D357" s="173"/>
      <c r="E357" s="173"/>
      <c r="F357" s="173"/>
      <c r="G357" s="173"/>
      <c r="H357" s="173"/>
      <c r="I357" s="173"/>
    </row>
    <row r="358">
      <c r="A358" s="173"/>
      <c r="B358" s="173"/>
      <c r="C358" s="173"/>
      <c r="D358" s="173"/>
      <c r="E358" s="173"/>
      <c r="F358" s="173"/>
      <c r="G358" s="173"/>
      <c r="H358" s="173"/>
      <c r="I358" s="173"/>
    </row>
    <row r="359">
      <c r="A359" s="173"/>
      <c r="B359" s="173"/>
      <c r="C359" s="173"/>
      <c r="D359" s="173"/>
      <c r="E359" s="173"/>
      <c r="F359" s="173"/>
      <c r="G359" s="173"/>
      <c r="H359" s="173"/>
      <c r="I359" s="173"/>
    </row>
    <row r="360">
      <c r="A360" s="173"/>
      <c r="B360" s="173"/>
      <c r="C360" s="173"/>
      <c r="D360" s="173"/>
      <c r="E360" s="173"/>
      <c r="F360" s="173"/>
      <c r="G360" s="173"/>
      <c r="H360" s="173"/>
      <c r="I360" s="173"/>
    </row>
    <row r="361">
      <c r="A361" s="173"/>
      <c r="B361" s="173"/>
      <c r="C361" s="173"/>
      <c r="D361" s="173"/>
      <c r="E361" s="173"/>
      <c r="F361" s="173"/>
      <c r="G361" s="173"/>
      <c r="H361" s="173"/>
      <c r="I361" s="173"/>
    </row>
    <row r="362">
      <c r="A362" s="173"/>
      <c r="B362" s="173"/>
      <c r="C362" s="173"/>
      <c r="D362" s="173"/>
      <c r="E362" s="173"/>
      <c r="F362" s="173"/>
      <c r="G362" s="173"/>
      <c r="H362" s="173"/>
      <c r="I362" s="173"/>
    </row>
    <row r="363">
      <c r="A363" s="173"/>
      <c r="B363" s="173"/>
      <c r="C363" s="173"/>
      <c r="D363" s="173"/>
      <c r="E363" s="173"/>
      <c r="F363" s="173"/>
      <c r="G363" s="173"/>
      <c r="H363" s="173"/>
      <c r="I363" s="173"/>
    </row>
    <row r="364">
      <c r="A364" s="173"/>
      <c r="B364" s="173"/>
      <c r="C364" s="173"/>
      <c r="D364" s="173"/>
      <c r="E364" s="173"/>
      <c r="F364" s="173"/>
      <c r="G364" s="173"/>
      <c r="H364" s="173"/>
      <c r="I364" s="173"/>
    </row>
    <row r="365">
      <c r="A365" s="173"/>
      <c r="B365" s="173"/>
      <c r="C365" s="173"/>
      <c r="D365" s="173"/>
      <c r="E365" s="173"/>
      <c r="F365" s="173"/>
      <c r="G365" s="173"/>
      <c r="H365" s="173"/>
      <c r="I365" s="173"/>
    </row>
    <row r="366">
      <c r="A366" s="173"/>
      <c r="B366" s="173"/>
      <c r="C366" s="173"/>
      <c r="D366" s="173"/>
      <c r="E366" s="173"/>
      <c r="F366" s="173"/>
      <c r="G366" s="173"/>
      <c r="H366" s="173"/>
      <c r="I366" s="173"/>
    </row>
    <row r="367">
      <c r="A367" s="173"/>
      <c r="B367" s="173"/>
      <c r="C367" s="173"/>
      <c r="D367" s="173"/>
      <c r="E367" s="173"/>
      <c r="F367" s="173"/>
      <c r="G367" s="173"/>
      <c r="H367" s="173"/>
      <c r="I367" s="173"/>
    </row>
    <row r="368">
      <c r="A368" s="173"/>
      <c r="B368" s="173"/>
      <c r="C368" s="173"/>
      <c r="D368" s="173"/>
      <c r="E368" s="173"/>
      <c r="F368" s="173"/>
      <c r="G368" s="173"/>
      <c r="H368" s="173"/>
      <c r="I368" s="173"/>
    </row>
    <row r="369">
      <c r="A369" s="173"/>
      <c r="B369" s="173"/>
      <c r="C369" s="173"/>
      <c r="D369" s="173"/>
      <c r="E369" s="173"/>
      <c r="F369" s="173"/>
      <c r="G369" s="173"/>
      <c r="H369" s="173"/>
      <c r="I369" s="173"/>
    </row>
    <row r="370">
      <c r="A370" s="173"/>
      <c r="B370" s="173"/>
      <c r="C370" s="173"/>
      <c r="D370" s="173"/>
      <c r="E370" s="173"/>
      <c r="F370" s="173"/>
      <c r="G370" s="173"/>
      <c r="H370" s="173"/>
      <c r="I370" s="173"/>
    </row>
    <row r="371">
      <c r="A371" s="173"/>
      <c r="B371" s="173"/>
      <c r="C371" s="173"/>
      <c r="D371" s="173"/>
      <c r="E371" s="173"/>
      <c r="F371" s="173"/>
      <c r="G371" s="173"/>
      <c r="H371" s="173"/>
      <c r="I371" s="173"/>
    </row>
    <row r="372">
      <c r="A372" s="173"/>
      <c r="B372" s="173"/>
      <c r="C372" s="173"/>
      <c r="D372" s="173"/>
      <c r="E372" s="173"/>
      <c r="F372" s="173"/>
      <c r="G372" s="173"/>
      <c r="H372" s="173"/>
      <c r="I372" s="173"/>
    </row>
    <row r="373">
      <c r="A373" s="173"/>
      <c r="B373" s="173"/>
      <c r="C373" s="173"/>
      <c r="D373" s="173"/>
      <c r="E373" s="173"/>
      <c r="F373" s="173"/>
      <c r="G373" s="173"/>
      <c r="H373" s="173"/>
      <c r="I373" s="173"/>
    </row>
    <row r="374">
      <c r="A374" s="173"/>
      <c r="B374" s="173"/>
      <c r="C374" s="173"/>
      <c r="D374" s="173"/>
      <c r="E374" s="173"/>
      <c r="F374" s="173"/>
      <c r="G374" s="173"/>
      <c r="H374" s="173"/>
      <c r="I374" s="173"/>
    </row>
    <row r="375">
      <c r="A375" s="173"/>
      <c r="B375" s="173"/>
      <c r="C375" s="173"/>
      <c r="D375" s="173"/>
      <c r="E375" s="173"/>
      <c r="F375" s="173"/>
      <c r="G375" s="173"/>
      <c r="H375" s="173"/>
      <c r="I375" s="173"/>
    </row>
    <row r="376">
      <c r="A376" s="173"/>
      <c r="B376" s="173"/>
      <c r="C376" s="173"/>
      <c r="D376" s="173"/>
      <c r="E376" s="173"/>
      <c r="F376" s="173"/>
      <c r="G376" s="173"/>
      <c r="H376" s="173"/>
      <c r="I376" s="173"/>
    </row>
    <row r="377">
      <c r="A377" s="173"/>
      <c r="B377" s="173"/>
      <c r="C377" s="173"/>
      <c r="D377" s="173"/>
      <c r="E377" s="173"/>
      <c r="F377" s="173"/>
      <c r="G377" s="173"/>
      <c r="H377" s="173"/>
      <c r="I377" s="173"/>
    </row>
    <row r="378">
      <c r="A378" s="173"/>
      <c r="B378" s="173"/>
      <c r="C378" s="173"/>
      <c r="D378" s="173"/>
      <c r="E378" s="173"/>
      <c r="F378" s="173"/>
      <c r="G378" s="173"/>
      <c r="H378" s="173"/>
      <c r="I378" s="173"/>
    </row>
    <row r="379">
      <c r="A379" s="173"/>
      <c r="B379" s="173"/>
      <c r="C379" s="173"/>
      <c r="D379" s="173"/>
      <c r="E379" s="173"/>
      <c r="F379" s="173"/>
      <c r="G379" s="173"/>
      <c r="H379" s="173"/>
      <c r="I379" s="173"/>
    </row>
    <row r="380">
      <c r="A380" s="173"/>
      <c r="B380" s="173"/>
      <c r="C380" s="173"/>
      <c r="D380" s="173"/>
      <c r="E380" s="173"/>
      <c r="F380" s="173"/>
      <c r="G380" s="173"/>
      <c r="H380" s="173"/>
      <c r="I380" s="173"/>
    </row>
    <row r="381">
      <c r="A381" s="173"/>
      <c r="B381" s="173"/>
      <c r="C381" s="173"/>
      <c r="D381" s="173"/>
      <c r="E381" s="173"/>
      <c r="F381" s="173"/>
      <c r="G381" s="173"/>
      <c r="H381" s="173"/>
      <c r="I381" s="173"/>
    </row>
    <row r="382">
      <c r="A382" s="173"/>
      <c r="B382" s="173"/>
      <c r="C382" s="173"/>
      <c r="D382" s="173"/>
      <c r="E382" s="173"/>
      <c r="F382" s="173"/>
      <c r="G382" s="173"/>
      <c r="H382" s="173"/>
      <c r="I382" s="173"/>
    </row>
    <row r="383">
      <c r="A383" s="173"/>
      <c r="B383" s="173"/>
      <c r="C383" s="173"/>
      <c r="D383" s="173"/>
      <c r="E383" s="173"/>
      <c r="F383" s="173"/>
      <c r="G383" s="173"/>
      <c r="H383" s="173"/>
      <c r="I383" s="173"/>
    </row>
    <row r="384">
      <c r="A384" s="173"/>
      <c r="B384" s="173"/>
      <c r="C384" s="173"/>
      <c r="D384" s="173"/>
      <c r="E384" s="173"/>
      <c r="F384" s="173"/>
      <c r="G384" s="173"/>
      <c r="H384" s="173"/>
      <c r="I384" s="173"/>
    </row>
    <row r="385">
      <c r="A385" s="173"/>
      <c r="B385" s="173"/>
      <c r="C385" s="173"/>
      <c r="D385" s="173"/>
      <c r="E385" s="173"/>
      <c r="F385" s="173"/>
      <c r="G385" s="173"/>
      <c r="H385" s="173"/>
      <c r="I385" s="173"/>
    </row>
    <row r="386">
      <c r="A386" s="173"/>
      <c r="B386" s="173"/>
      <c r="C386" s="173"/>
      <c r="D386" s="173"/>
      <c r="E386" s="173"/>
      <c r="F386" s="173"/>
      <c r="G386" s="173"/>
      <c r="H386" s="173"/>
      <c r="I386" s="173"/>
    </row>
    <row r="387">
      <c r="A387" s="173"/>
      <c r="B387" s="173"/>
      <c r="C387" s="173"/>
      <c r="D387" s="173"/>
      <c r="E387" s="173"/>
      <c r="F387" s="173"/>
      <c r="G387" s="173"/>
      <c r="H387" s="173"/>
      <c r="I387" s="173"/>
    </row>
    <row r="388">
      <c r="A388" s="173"/>
      <c r="B388" s="173"/>
      <c r="C388" s="173"/>
      <c r="D388" s="173"/>
      <c r="E388" s="173"/>
      <c r="F388" s="173"/>
      <c r="G388" s="173"/>
      <c r="H388" s="173"/>
      <c r="I388" s="173"/>
    </row>
    <row r="389">
      <c r="A389" s="173"/>
      <c r="B389" s="173"/>
      <c r="C389" s="173"/>
      <c r="D389" s="173"/>
      <c r="E389" s="173"/>
      <c r="F389" s="173"/>
      <c r="G389" s="173"/>
      <c r="H389" s="173"/>
      <c r="I389" s="173"/>
    </row>
    <row r="390">
      <c r="A390" s="173"/>
      <c r="B390" s="173"/>
      <c r="C390" s="173"/>
      <c r="D390" s="173"/>
      <c r="E390" s="173"/>
      <c r="F390" s="173"/>
      <c r="G390" s="173"/>
      <c r="H390" s="173"/>
      <c r="I390" s="173"/>
    </row>
    <row r="391">
      <c r="A391" s="173"/>
      <c r="B391" s="173"/>
      <c r="C391" s="173"/>
      <c r="D391" s="173"/>
      <c r="E391" s="173"/>
      <c r="F391" s="173"/>
      <c r="G391" s="173"/>
      <c r="H391" s="173"/>
      <c r="I391" s="173"/>
    </row>
    <row r="392">
      <c r="A392" s="173"/>
      <c r="B392" s="173"/>
      <c r="C392" s="173"/>
      <c r="D392" s="173"/>
      <c r="E392" s="173"/>
      <c r="F392" s="173"/>
      <c r="G392" s="173"/>
      <c r="H392" s="173"/>
      <c r="I392" s="173"/>
    </row>
    <row r="393">
      <c r="A393" s="173"/>
      <c r="B393" s="173"/>
      <c r="C393" s="173"/>
      <c r="D393" s="173"/>
      <c r="E393" s="173"/>
      <c r="F393" s="173"/>
      <c r="G393" s="173"/>
      <c r="H393" s="173"/>
      <c r="I393" s="173"/>
    </row>
    <row r="394">
      <c r="A394" s="173"/>
      <c r="B394" s="173"/>
      <c r="C394" s="173"/>
      <c r="D394" s="173"/>
      <c r="E394" s="173"/>
      <c r="F394" s="173"/>
      <c r="G394" s="173"/>
      <c r="H394" s="173"/>
      <c r="I394" s="173"/>
    </row>
    <row r="395">
      <c r="A395" s="173"/>
      <c r="B395" s="173"/>
      <c r="C395" s="173"/>
      <c r="D395" s="173"/>
      <c r="E395" s="173"/>
      <c r="F395" s="173"/>
      <c r="G395" s="173"/>
      <c r="H395" s="173"/>
      <c r="I395" s="173"/>
    </row>
    <row r="396">
      <c r="A396" s="173"/>
      <c r="B396" s="173"/>
      <c r="C396" s="173"/>
      <c r="D396" s="173"/>
      <c r="E396" s="173"/>
      <c r="F396" s="173"/>
      <c r="G396" s="173"/>
      <c r="H396" s="173"/>
      <c r="I396" s="173"/>
    </row>
    <row r="397">
      <c r="A397" s="173"/>
      <c r="B397" s="173"/>
      <c r="C397" s="173"/>
      <c r="D397" s="173"/>
      <c r="E397" s="173"/>
      <c r="F397" s="173"/>
      <c r="G397" s="173"/>
      <c r="H397" s="173"/>
      <c r="I397" s="173"/>
    </row>
    <row r="398">
      <c r="A398" s="173"/>
      <c r="B398" s="173"/>
      <c r="C398" s="173"/>
      <c r="D398" s="173"/>
      <c r="E398" s="173"/>
      <c r="F398" s="173"/>
      <c r="G398" s="173"/>
      <c r="H398" s="173"/>
      <c r="I398" s="173"/>
    </row>
    <row r="399">
      <c r="A399" s="173"/>
      <c r="B399" s="173"/>
      <c r="C399" s="173"/>
      <c r="D399" s="173"/>
      <c r="E399" s="173"/>
      <c r="F399" s="173"/>
      <c r="G399" s="173"/>
      <c r="H399" s="173"/>
      <c r="I399" s="173"/>
    </row>
    <row r="400">
      <c r="A400" s="173"/>
      <c r="B400" s="173"/>
      <c r="C400" s="173"/>
      <c r="D400" s="173"/>
      <c r="E400" s="173"/>
      <c r="F400" s="173"/>
      <c r="G400" s="173"/>
      <c r="H400" s="173"/>
      <c r="I400" s="173"/>
    </row>
    <row r="401">
      <c r="A401" s="173"/>
      <c r="B401" s="173"/>
      <c r="C401" s="173"/>
      <c r="D401" s="173"/>
      <c r="E401" s="173"/>
      <c r="F401" s="173"/>
      <c r="G401" s="173"/>
      <c r="H401" s="173"/>
      <c r="I401" s="173"/>
    </row>
    <row r="402">
      <c r="A402" s="173"/>
      <c r="B402" s="173"/>
      <c r="C402" s="173"/>
      <c r="D402" s="173"/>
      <c r="E402" s="173"/>
      <c r="F402" s="173"/>
      <c r="G402" s="173"/>
      <c r="H402" s="173"/>
      <c r="I402" s="173"/>
    </row>
    <row r="403">
      <c r="A403" s="173"/>
      <c r="B403" s="173"/>
      <c r="C403" s="173"/>
      <c r="D403" s="173"/>
      <c r="E403" s="173"/>
      <c r="F403" s="173"/>
      <c r="G403" s="173"/>
      <c r="H403" s="173"/>
      <c r="I403" s="173"/>
    </row>
    <row r="404">
      <c r="A404" s="173"/>
      <c r="B404" s="173"/>
      <c r="C404" s="173"/>
      <c r="D404" s="173"/>
      <c r="E404" s="173"/>
      <c r="F404" s="173"/>
      <c r="G404" s="173"/>
      <c r="H404" s="173"/>
      <c r="I404" s="173"/>
    </row>
    <row r="405">
      <c r="A405" s="173"/>
      <c r="B405" s="173"/>
      <c r="C405" s="173"/>
      <c r="D405" s="173"/>
      <c r="E405" s="173"/>
      <c r="F405" s="173"/>
      <c r="G405" s="173"/>
      <c r="H405" s="173"/>
      <c r="I405" s="173"/>
    </row>
    <row r="406">
      <c r="A406" s="173"/>
      <c r="B406" s="173"/>
      <c r="C406" s="173"/>
      <c r="D406" s="173"/>
      <c r="E406" s="173"/>
      <c r="F406" s="173"/>
      <c r="G406" s="173"/>
      <c r="H406" s="173"/>
      <c r="I406" s="173"/>
    </row>
    <row r="407">
      <c r="A407" s="173"/>
      <c r="B407" s="173"/>
      <c r="C407" s="173"/>
      <c r="D407" s="173"/>
      <c r="E407" s="173"/>
      <c r="F407" s="173"/>
      <c r="G407" s="173"/>
      <c r="H407" s="173"/>
      <c r="I407" s="173"/>
    </row>
    <row r="408">
      <c r="A408" s="173"/>
      <c r="B408" s="173"/>
      <c r="C408" s="173"/>
      <c r="D408" s="173"/>
      <c r="E408" s="173"/>
      <c r="F408" s="173"/>
      <c r="G408" s="173"/>
      <c r="H408" s="173"/>
      <c r="I408" s="173"/>
    </row>
    <row r="409">
      <c r="A409" s="173"/>
      <c r="B409" s="173"/>
      <c r="C409" s="173"/>
      <c r="D409" s="173"/>
      <c r="E409" s="173"/>
      <c r="F409" s="173"/>
      <c r="G409" s="173"/>
      <c r="H409" s="173"/>
      <c r="I409" s="173"/>
    </row>
    <row r="410">
      <c r="A410" s="173"/>
      <c r="B410" s="173"/>
      <c r="C410" s="173"/>
      <c r="D410" s="173"/>
      <c r="E410" s="173"/>
      <c r="F410" s="173"/>
      <c r="G410" s="173"/>
      <c r="H410" s="173"/>
      <c r="I410" s="173"/>
    </row>
    <row r="411">
      <c r="A411" s="173"/>
      <c r="B411" s="173"/>
      <c r="C411" s="173"/>
      <c r="D411" s="173"/>
      <c r="E411" s="173"/>
      <c r="F411" s="173"/>
      <c r="G411" s="173"/>
      <c r="H411" s="173"/>
      <c r="I411" s="173"/>
    </row>
    <row r="412">
      <c r="A412" s="173"/>
      <c r="B412" s="173"/>
      <c r="C412" s="173"/>
      <c r="D412" s="173"/>
      <c r="E412" s="173"/>
      <c r="F412" s="173"/>
      <c r="G412" s="173"/>
      <c r="H412" s="173"/>
      <c r="I412" s="173"/>
    </row>
    <row r="413">
      <c r="A413" s="173"/>
      <c r="B413" s="173"/>
      <c r="C413" s="173"/>
      <c r="D413" s="173"/>
      <c r="E413" s="173"/>
      <c r="F413" s="173"/>
      <c r="G413" s="173"/>
      <c r="H413" s="173"/>
      <c r="I413" s="173"/>
    </row>
    <row r="414">
      <c r="A414" s="173"/>
      <c r="B414" s="173"/>
      <c r="C414" s="173"/>
      <c r="D414" s="173"/>
      <c r="E414" s="173"/>
      <c r="F414" s="173"/>
      <c r="G414" s="173"/>
      <c r="H414" s="173"/>
      <c r="I414" s="173"/>
    </row>
    <row r="415">
      <c r="A415" s="173"/>
      <c r="B415" s="173"/>
      <c r="C415" s="173"/>
      <c r="D415" s="173"/>
      <c r="E415" s="173"/>
      <c r="F415" s="173"/>
      <c r="G415" s="173"/>
      <c r="H415" s="173"/>
      <c r="I415" s="173"/>
    </row>
    <row r="416">
      <c r="A416" s="173"/>
      <c r="B416" s="173"/>
      <c r="C416" s="173"/>
      <c r="D416" s="173"/>
      <c r="E416" s="173"/>
      <c r="F416" s="173"/>
      <c r="G416" s="173"/>
      <c r="H416" s="173"/>
      <c r="I416" s="173"/>
    </row>
    <row r="417">
      <c r="A417" s="173"/>
      <c r="B417" s="173"/>
      <c r="C417" s="173"/>
      <c r="D417" s="173"/>
      <c r="E417" s="173"/>
      <c r="F417" s="173"/>
      <c r="G417" s="173"/>
      <c r="H417" s="173"/>
      <c r="I417" s="173"/>
    </row>
    <row r="418">
      <c r="A418" s="173"/>
      <c r="B418" s="173"/>
      <c r="C418" s="173"/>
      <c r="D418" s="173"/>
      <c r="E418" s="173"/>
      <c r="F418" s="173"/>
      <c r="G418" s="173"/>
      <c r="H418" s="173"/>
      <c r="I418" s="173"/>
    </row>
    <row r="419">
      <c r="A419" s="173"/>
      <c r="B419" s="173"/>
      <c r="C419" s="173"/>
      <c r="D419" s="173"/>
      <c r="E419" s="173"/>
      <c r="F419" s="173"/>
      <c r="G419" s="173"/>
      <c r="H419" s="173"/>
      <c r="I419" s="173"/>
    </row>
    <row r="420">
      <c r="A420" s="173"/>
      <c r="B420" s="173"/>
      <c r="C420" s="173"/>
      <c r="D420" s="173"/>
      <c r="E420" s="173"/>
      <c r="F420" s="173"/>
      <c r="G420" s="173"/>
      <c r="H420" s="173"/>
      <c r="I420" s="173"/>
    </row>
    <row r="421">
      <c r="A421" s="173"/>
      <c r="B421" s="173"/>
      <c r="C421" s="173"/>
      <c r="D421" s="173"/>
      <c r="E421" s="173"/>
      <c r="F421" s="173"/>
      <c r="G421" s="173"/>
      <c r="H421" s="173"/>
      <c r="I421" s="173"/>
    </row>
    <row r="422">
      <c r="A422" s="173"/>
      <c r="B422" s="173"/>
      <c r="C422" s="173"/>
      <c r="D422" s="173"/>
      <c r="E422" s="173"/>
      <c r="F422" s="173"/>
      <c r="G422" s="173"/>
      <c r="H422" s="173"/>
      <c r="I422" s="173"/>
    </row>
    <row r="423">
      <c r="A423" s="173"/>
      <c r="B423" s="173"/>
      <c r="C423" s="173"/>
      <c r="D423" s="173"/>
      <c r="E423" s="173"/>
      <c r="F423" s="173"/>
      <c r="G423" s="173"/>
      <c r="H423" s="173"/>
      <c r="I423" s="173"/>
    </row>
    <row r="424">
      <c r="A424" s="173"/>
      <c r="B424" s="173"/>
      <c r="C424" s="173"/>
      <c r="D424" s="173"/>
      <c r="E424" s="173"/>
      <c r="F424" s="173"/>
      <c r="G424" s="173"/>
      <c r="H424" s="173"/>
      <c r="I424" s="173"/>
    </row>
    <row r="425">
      <c r="A425" s="173"/>
      <c r="B425" s="173"/>
      <c r="C425" s="173"/>
      <c r="D425" s="173"/>
      <c r="E425" s="173"/>
      <c r="F425" s="173"/>
      <c r="G425" s="173"/>
      <c r="H425" s="173"/>
      <c r="I425" s="173"/>
    </row>
    <row r="426">
      <c r="A426" s="173"/>
      <c r="B426" s="173"/>
      <c r="C426" s="173"/>
      <c r="D426" s="173"/>
      <c r="E426" s="173"/>
      <c r="F426" s="173"/>
      <c r="G426" s="173"/>
      <c r="H426" s="173"/>
      <c r="I426" s="173"/>
    </row>
    <row r="427">
      <c r="A427" s="173"/>
      <c r="B427" s="173"/>
      <c r="C427" s="173"/>
      <c r="D427" s="173"/>
      <c r="E427" s="173"/>
      <c r="F427" s="173"/>
      <c r="G427" s="173"/>
      <c r="H427" s="173"/>
      <c r="I427" s="173"/>
    </row>
    <row r="428">
      <c r="A428" s="173"/>
      <c r="B428" s="173"/>
      <c r="C428" s="173"/>
      <c r="D428" s="173"/>
      <c r="E428" s="173"/>
      <c r="F428" s="173"/>
      <c r="G428" s="173"/>
      <c r="H428" s="173"/>
      <c r="I428" s="173"/>
    </row>
    <row r="429">
      <c r="A429" s="173"/>
      <c r="B429" s="173"/>
      <c r="C429" s="173"/>
      <c r="D429" s="173"/>
      <c r="E429" s="173"/>
      <c r="F429" s="173"/>
      <c r="G429" s="173"/>
      <c r="H429" s="173"/>
      <c r="I429" s="173"/>
    </row>
    <row r="430">
      <c r="A430" s="173"/>
      <c r="B430" s="173"/>
      <c r="C430" s="173"/>
      <c r="D430" s="173"/>
      <c r="E430" s="173"/>
      <c r="F430" s="173"/>
      <c r="G430" s="173"/>
      <c r="H430" s="173"/>
      <c r="I430" s="173"/>
    </row>
    <row r="431">
      <c r="A431" s="173"/>
      <c r="B431" s="173"/>
      <c r="C431" s="173"/>
      <c r="D431" s="173"/>
      <c r="E431" s="173"/>
      <c r="F431" s="173"/>
      <c r="G431" s="173"/>
      <c r="H431" s="173"/>
      <c r="I431" s="173"/>
    </row>
    <row r="432">
      <c r="A432" s="173"/>
      <c r="B432" s="173"/>
      <c r="C432" s="173"/>
      <c r="D432" s="173"/>
      <c r="E432" s="173"/>
      <c r="F432" s="173"/>
      <c r="G432" s="173"/>
      <c r="H432" s="173"/>
      <c r="I432" s="173"/>
    </row>
    <row r="433">
      <c r="A433" s="173"/>
      <c r="B433" s="173"/>
      <c r="C433" s="173"/>
      <c r="D433" s="173"/>
      <c r="E433" s="173"/>
      <c r="F433" s="173"/>
      <c r="G433" s="173"/>
      <c r="H433" s="173"/>
      <c r="I433" s="173"/>
    </row>
    <row r="434">
      <c r="A434" s="173"/>
      <c r="B434" s="173"/>
      <c r="C434" s="173"/>
      <c r="D434" s="173"/>
      <c r="E434" s="173"/>
      <c r="F434" s="173"/>
      <c r="G434" s="173"/>
      <c r="H434" s="173"/>
      <c r="I434" s="173"/>
    </row>
    <row r="435">
      <c r="A435" s="173"/>
      <c r="B435" s="173"/>
      <c r="C435" s="173"/>
      <c r="D435" s="173"/>
      <c r="E435" s="173"/>
      <c r="F435" s="173"/>
      <c r="G435" s="173"/>
      <c r="H435" s="173"/>
      <c r="I435" s="173"/>
    </row>
    <row r="436">
      <c r="A436" s="173"/>
      <c r="B436" s="173"/>
      <c r="C436" s="173"/>
      <c r="D436" s="173"/>
      <c r="E436" s="173"/>
      <c r="F436" s="173"/>
      <c r="G436" s="173"/>
      <c r="H436" s="173"/>
      <c r="I436" s="173"/>
    </row>
    <row r="437">
      <c r="A437" s="173"/>
      <c r="B437" s="173"/>
      <c r="C437" s="173"/>
      <c r="D437" s="173"/>
      <c r="E437" s="173"/>
      <c r="F437" s="173"/>
      <c r="G437" s="173"/>
      <c r="H437" s="173"/>
      <c r="I437" s="173"/>
    </row>
    <row r="438">
      <c r="A438" s="173"/>
      <c r="B438" s="173"/>
      <c r="C438" s="173"/>
      <c r="D438" s="173"/>
      <c r="E438" s="173"/>
      <c r="F438" s="173"/>
      <c r="G438" s="173"/>
      <c r="H438" s="173"/>
      <c r="I438" s="173"/>
    </row>
    <row r="439">
      <c r="A439" s="173"/>
      <c r="B439" s="173"/>
      <c r="C439" s="173"/>
      <c r="D439" s="173"/>
      <c r="E439" s="173"/>
      <c r="F439" s="173"/>
      <c r="G439" s="173"/>
      <c r="H439" s="173"/>
      <c r="I439" s="173"/>
    </row>
    <row r="440">
      <c r="A440" s="173"/>
      <c r="B440" s="173"/>
      <c r="C440" s="173"/>
      <c r="D440" s="173"/>
      <c r="E440" s="173"/>
      <c r="F440" s="173"/>
      <c r="G440" s="173"/>
      <c r="H440" s="173"/>
      <c r="I440" s="173"/>
    </row>
    <row r="441">
      <c r="A441" s="173"/>
      <c r="B441" s="173"/>
      <c r="C441" s="173"/>
      <c r="D441" s="173"/>
      <c r="E441" s="173"/>
      <c r="F441" s="173"/>
      <c r="G441" s="173"/>
      <c r="H441" s="173"/>
      <c r="I441" s="173"/>
    </row>
    <row r="442">
      <c r="A442" s="173"/>
      <c r="B442" s="173"/>
      <c r="C442" s="173"/>
      <c r="D442" s="173"/>
      <c r="E442" s="173"/>
      <c r="F442" s="173"/>
      <c r="G442" s="173"/>
      <c r="H442" s="173"/>
      <c r="I442" s="173"/>
    </row>
    <row r="443">
      <c r="A443" s="173"/>
      <c r="B443" s="173"/>
      <c r="C443" s="173"/>
      <c r="D443" s="173"/>
      <c r="E443" s="173"/>
      <c r="F443" s="173"/>
      <c r="G443" s="173"/>
      <c r="H443" s="173"/>
      <c r="I443" s="173"/>
    </row>
    <row r="444">
      <c r="A444" s="173"/>
      <c r="B444" s="173"/>
      <c r="C444" s="173"/>
      <c r="D444" s="173"/>
      <c r="E444" s="173"/>
      <c r="F444" s="173"/>
      <c r="G444" s="173"/>
      <c r="H444" s="173"/>
      <c r="I444" s="173"/>
    </row>
    <row r="445">
      <c r="A445" s="173"/>
      <c r="B445" s="173"/>
      <c r="C445" s="173"/>
      <c r="D445" s="173"/>
      <c r="E445" s="173"/>
      <c r="F445" s="173"/>
      <c r="G445" s="173"/>
      <c r="H445" s="173"/>
      <c r="I445" s="173"/>
    </row>
    <row r="446">
      <c r="A446" s="173"/>
      <c r="B446" s="173"/>
      <c r="C446" s="173"/>
      <c r="D446" s="173"/>
      <c r="E446" s="173"/>
      <c r="F446" s="173"/>
      <c r="G446" s="173"/>
      <c r="H446" s="173"/>
      <c r="I446" s="173"/>
    </row>
    <row r="447">
      <c r="A447" s="173"/>
      <c r="B447" s="173"/>
      <c r="C447" s="173"/>
      <c r="D447" s="173"/>
      <c r="E447" s="173"/>
      <c r="F447" s="173"/>
      <c r="G447" s="173"/>
      <c r="H447" s="173"/>
      <c r="I447" s="173"/>
    </row>
    <row r="448">
      <c r="A448" s="173"/>
      <c r="B448" s="173"/>
      <c r="C448" s="173"/>
      <c r="D448" s="173"/>
      <c r="E448" s="173"/>
      <c r="F448" s="173"/>
      <c r="G448" s="173"/>
      <c r="H448" s="173"/>
      <c r="I448" s="173"/>
    </row>
    <row r="449">
      <c r="A449" s="173"/>
      <c r="B449" s="173"/>
      <c r="C449" s="173"/>
      <c r="D449" s="173"/>
      <c r="E449" s="173"/>
      <c r="F449" s="173"/>
      <c r="G449" s="173"/>
      <c r="H449" s="173"/>
      <c r="I449" s="173"/>
    </row>
    <row r="450">
      <c r="A450" s="173"/>
      <c r="B450" s="173"/>
      <c r="C450" s="173"/>
      <c r="D450" s="173"/>
      <c r="E450" s="173"/>
      <c r="F450" s="173"/>
      <c r="G450" s="173"/>
      <c r="H450" s="173"/>
      <c r="I450" s="173"/>
    </row>
    <row r="451">
      <c r="A451" s="173"/>
      <c r="B451" s="173"/>
      <c r="C451" s="173"/>
      <c r="D451" s="173"/>
      <c r="E451" s="173"/>
      <c r="F451" s="173"/>
      <c r="G451" s="173"/>
      <c r="H451" s="173"/>
      <c r="I451" s="173"/>
    </row>
    <row r="452">
      <c r="A452" s="173"/>
      <c r="B452" s="173"/>
      <c r="C452" s="173"/>
      <c r="D452" s="173"/>
      <c r="E452" s="173"/>
      <c r="F452" s="173"/>
      <c r="G452" s="173"/>
      <c r="H452" s="173"/>
      <c r="I452" s="173"/>
    </row>
    <row r="453">
      <c r="A453" s="173"/>
      <c r="B453" s="173"/>
      <c r="C453" s="173"/>
      <c r="D453" s="173"/>
      <c r="E453" s="173"/>
      <c r="F453" s="173"/>
      <c r="G453" s="173"/>
      <c r="H453" s="173"/>
      <c r="I453" s="173"/>
    </row>
    <row r="454">
      <c r="A454" s="173"/>
      <c r="B454" s="173"/>
      <c r="C454" s="173"/>
      <c r="D454" s="173"/>
      <c r="E454" s="173"/>
      <c r="F454" s="173"/>
      <c r="G454" s="173"/>
      <c r="H454" s="173"/>
      <c r="I454" s="173"/>
    </row>
    <row r="455">
      <c r="A455" s="173"/>
      <c r="B455" s="173"/>
      <c r="C455" s="173"/>
      <c r="D455" s="173"/>
      <c r="E455" s="173"/>
      <c r="F455" s="173"/>
      <c r="G455" s="173"/>
      <c r="H455" s="173"/>
      <c r="I455" s="173"/>
    </row>
    <row r="456">
      <c r="A456" s="173"/>
      <c r="B456" s="173"/>
      <c r="C456" s="173"/>
      <c r="D456" s="173"/>
      <c r="E456" s="173"/>
      <c r="F456" s="173"/>
      <c r="G456" s="173"/>
      <c r="H456" s="173"/>
      <c r="I456" s="173"/>
    </row>
    <row r="457">
      <c r="A457" s="173"/>
      <c r="B457" s="173"/>
      <c r="C457" s="173"/>
      <c r="D457" s="173"/>
      <c r="E457" s="173"/>
      <c r="F457" s="173"/>
      <c r="G457" s="173"/>
      <c r="H457" s="173"/>
      <c r="I457" s="173"/>
    </row>
    <row r="458">
      <c r="A458" s="173"/>
      <c r="B458" s="173"/>
      <c r="C458" s="173"/>
      <c r="D458" s="173"/>
      <c r="E458" s="173"/>
      <c r="F458" s="173"/>
      <c r="G458" s="173"/>
      <c r="H458" s="173"/>
      <c r="I458" s="173"/>
    </row>
    <row r="459">
      <c r="A459" s="173"/>
      <c r="B459" s="173"/>
      <c r="C459" s="173"/>
      <c r="D459" s="173"/>
      <c r="E459" s="173"/>
      <c r="F459" s="173"/>
      <c r="G459" s="173"/>
      <c r="H459" s="173"/>
      <c r="I459" s="173"/>
    </row>
    <row r="460">
      <c r="A460" s="173"/>
      <c r="B460" s="173"/>
      <c r="C460" s="173"/>
      <c r="D460" s="173"/>
      <c r="E460" s="173"/>
      <c r="F460" s="173"/>
      <c r="G460" s="173"/>
      <c r="H460" s="173"/>
      <c r="I460" s="173"/>
    </row>
    <row r="461">
      <c r="A461" s="173"/>
      <c r="B461" s="173"/>
      <c r="C461" s="173"/>
      <c r="D461" s="173"/>
      <c r="E461" s="173"/>
      <c r="F461" s="173"/>
      <c r="G461" s="173"/>
      <c r="H461" s="173"/>
      <c r="I461" s="173"/>
    </row>
    <row r="462">
      <c r="A462" s="173"/>
      <c r="B462" s="173"/>
      <c r="C462" s="173"/>
      <c r="D462" s="173"/>
      <c r="E462" s="173"/>
      <c r="F462" s="173"/>
      <c r="G462" s="173"/>
      <c r="H462" s="173"/>
      <c r="I462" s="173"/>
    </row>
    <row r="463">
      <c r="A463" s="173"/>
      <c r="B463" s="173"/>
      <c r="C463" s="173"/>
      <c r="D463" s="173"/>
      <c r="E463" s="173"/>
      <c r="F463" s="173"/>
      <c r="G463" s="173"/>
      <c r="H463" s="173"/>
      <c r="I463" s="173"/>
    </row>
    <row r="464">
      <c r="A464" s="173"/>
      <c r="B464" s="173"/>
      <c r="C464" s="173"/>
      <c r="D464" s="173"/>
      <c r="E464" s="173"/>
      <c r="F464" s="173"/>
      <c r="G464" s="173"/>
      <c r="H464" s="173"/>
      <c r="I464" s="173"/>
    </row>
    <row r="465">
      <c r="A465" s="173"/>
      <c r="B465" s="173"/>
      <c r="C465" s="173"/>
      <c r="D465" s="173"/>
      <c r="E465" s="173"/>
      <c r="F465" s="173"/>
      <c r="G465" s="173"/>
      <c r="H465" s="173"/>
      <c r="I465" s="173"/>
    </row>
    <row r="466">
      <c r="A466" s="173"/>
      <c r="B466" s="173"/>
      <c r="C466" s="173"/>
      <c r="D466" s="173"/>
      <c r="E466" s="173"/>
      <c r="F466" s="173"/>
      <c r="G466" s="173"/>
      <c r="H466" s="173"/>
      <c r="I466" s="173"/>
    </row>
    <row r="467">
      <c r="A467" s="173"/>
      <c r="B467" s="173"/>
      <c r="C467" s="173"/>
      <c r="D467" s="173"/>
      <c r="E467" s="173"/>
      <c r="F467" s="173"/>
      <c r="G467" s="173"/>
      <c r="H467" s="173"/>
      <c r="I467" s="173"/>
    </row>
    <row r="468">
      <c r="A468" s="173"/>
      <c r="B468" s="173"/>
      <c r="C468" s="173"/>
      <c r="D468" s="173"/>
      <c r="E468" s="173"/>
      <c r="F468" s="173"/>
      <c r="G468" s="173"/>
      <c r="H468" s="173"/>
      <c r="I468" s="173"/>
    </row>
    <row r="469">
      <c r="A469" s="173"/>
      <c r="B469" s="173"/>
      <c r="C469" s="173"/>
      <c r="D469" s="173"/>
      <c r="E469" s="173"/>
      <c r="F469" s="173"/>
      <c r="G469" s="173"/>
      <c r="H469" s="173"/>
      <c r="I469" s="173"/>
    </row>
    <row r="470">
      <c r="A470" s="173"/>
      <c r="B470" s="173"/>
      <c r="C470" s="173"/>
      <c r="D470" s="173"/>
      <c r="E470" s="173"/>
      <c r="F470" s="173"/>
      <c r="G470" s="173"/>
      <c r="H470" s="173"/>
      <c r="I470" s="173"/>
    </row>
    <row r="471">
      <c r="A471" s="173"/>
      <c r="B471" s="173"/>
      <c r="C471" s="173"/>
      <c r="D471" s="173"/>
      <c r="E471" s="173"/>
      <c r="F471" s="173"/>
      <c r="G471" s="173"/>
      <c r="H471" s="173"/>
      <c r="I471" s="173"/>
    </row>
    <row r="472">
      <c r="A472" s="173"/>
      <c r="B472" s="173"/>
      <c r="C472" s="173"/>
      <c r="D472" s="173"/>
      <c r="E472" s="173"/>
      <c r="F472" s="173"/>
      <c r="G472" s="173"/>
      <c r="H472" s="173"/>
      <c r="I472" s="173"/>
    </row>
    <row r="473">
      <c r="A473" s="173"/>
      <c r="B473" s="173"/>
      <c r="C473" s="173"/>
      <c r="D473" s="173"/>
      <c r="E473" s="173"/>
      <c r="F473" s="173"/>
      <c r="G473" s="173"/>
      <c r="H473" s="173"/>
      <c r="I473" s="173"/>
    </row>
    <row r="474">
      <c r="A474" s="173"/>
      <c r="B474" s="173"/>
      <c r="C474" s="173"/>
      <c r="D474" s="173"/>
      <c r="E474" s="173"/>
      <c r="F474" s="173"/>
      <c r="G474" s="173"/>
      <c r="H474" s="173"/>
      <c r="I474" s="173"/>
    </row>
    <row r="475">
      <c r="A475" s="173"/>
      <c r="B475" s="173"/>
      <c r="C475" s="173"/>
      <c r="D475" s="173"/>
      <c r="E475" s="173"/>
      <c r="F475" s="173"/>
      <c r="G475" s="173"/>
      <c r="H475" s="173"/>
      <c r="I475" s="173"/>
    </row>
    <row r="476">
      <c r="A476" s="173"/>
      <c r="B476" s="173"/>
      <c r="C476" s="173"/>
      <c r="D476" s="173"/>
      <c r="E476" s="173"/>
      <c r="F476" s="173"/>
      <c r="G476" s="173"/>
      <c r="H476" s="173"/>
      <c r="I476" s="173"/>
    </row>
    <row r="477">
      <c r="A477" s="173"/>
      <c r="B477" s="173"/>
      <c r="C477" s="173"/>
      <c r="D477" s="173"/>
      <c r="E477" s="173"/>
      <c r="F477" s="173"/>
      <c r="G477" s="173"/>
      <c r="H477" s="173"/>
      <c r="I477" s="173"/>
    </row>
    <row r="478">
      <c r="A478" s="173"/>
      <c r="B478" s="173"/>
      <c r="C478" s="173"/>
      <c r="D478" s="173"/>
      <c r="E478" s="173"/>
      <c r="F478" s="173"/>
      <c r="G478" s="173"/>
      <c r="H478" s="173"/>
      <c r="I478" s="173"/>
    </row>
    <row r="479">
      <c r="A479" s="173"/>
      <c r="B479" s="173"/>
      <c r="C479" s="173"/>
      <c r="D479" s="173"/>
      <c r="E479" s="173"/>
      <c r="F479" s="173"/>
      <c r="G479" s="173"/>
      <c r="H479" s="173"/>
      <c r="I479" s="173"/>
    </row>
    <row r="480">
      <c r="A480" s="173"/>
      <c r="B480" s="173"/>
      <c r="C480" s="173"/>
      <c r="D480" s="173"/>
      <c r="E480" s="173"/>
      <c r="F480" s="173"/>
      <c r="G480" s="173"/>
      <c r="H480" s="173"/>
      <c r="I480" s="173"/>
    </row>
    <row r="481">
      <c r="A481" s="173"/>
      <c r="B481" s="173"/>
      <c r="C481" s="173"/>
      <c r="D481" s="173"/>
      <c r="E481" s="173"/>
      <c r="F481" s="173"/>
      <c r="G481" s="173"/>
      <c r="H481" s="173"/>
      <c r="I481" s="173"/>
    </row>
    <row r="482">
      <c r="A482" s="173"/>
      <c r="B482" s="173"/>
      <c r="C482" s="173"/>
      <c r="D482" s="173"/>
      <c r="E482" s="173"/>
      <c r="F482" s="173"/>
      <c r="G482" s="173"/>
      <c r="H482" s="173"/>
      <c r="I482" s="173"/>
    </row>
    <row r="483">
      <c r="A483" s="173"/>
      <c r="B483" s="173"/>
      <c r="C483" s="173"/>
      <c r="D483" s="173"/>
      <c r="E483" s="173"/>
      <c r="F483" s="173"/>
      <c r="G483" s="173"/>
      <c r="H483" s="173"/>
      <c r="I483" s="173"/>
    </row>
    <row r="484">
      <c r="A484" s="173"/>
      <c r="B484" s="173"/>
      <c r="C484" s="173"/>
      <c r="D484" s="173"/>
      <c r="E484" s="173"/>
      <c r="F484" s="173"/>
      <c r="G484" s="173"/>
      <c r="H484" s="173"/>
      <c r="I484" s="173"/>
    </row>
    <row r="485">
      <c r="A485" s="173"/>
      <c r="B485" s="173"/>
      <c r="C485" s="173"/>
      <c r="D485" s="173"/>
      <c r="E485" s="173"/>
      <c r="F485" s="173"/>
      <c r="G485" s="173"/>
      <c r="H485" s="173"/>
      <c r="I485" s="173"/>
    </row>
    <row r="486">
      <c r="A486" s="173"/>
      <c r="B486" s="173"/>
      <c r="C486" s="173"/>
      <c r="D486" s="173"/>
      <c r="E486" s="173"/>
      <c r="F486" s="173"/>
      <c r="G486" s="173"/>
      <c r="H486" s="173"/>
      <c r="I486" s="173"/>
    </row>
    <row r="487">
      <c r="A487" s="173"/>
      <c r="B487" s="173"/>
      <c r="C487" s="173"/>
      <c r="D487" s="173"/>
      <c r="E487" s="173"/>
      <c r="F487" s="173"/>
      <c r="G487" s="173"/>
      <c r="H487" s="173"/>
      <c r="I487" s="173"/>
    </row>
    <row r="488">
      <c r="A488" s="173"/>
      <c r="B488" s="173"/>
      <c r="C488" s="173"/>
      <c r="D488" s="173"/>
      <c r="E488" s="173"/>
      <c r="F488" s="173"/>
      <c r="G488" s="173"/>
      <c r="H488" s="173"/>
      <c r="I488" s="173"/>
    </row>
    <row r="489">
      <c r="A489" s="173"/>
      <c r="B489" s="173"/>
      <c r="C489" s="173"/>
      <c r="D489" s="173"/>
      <c r="E489" s="173"/>
      <c r="F489" s="173"/>
      <c r="G489" s="173"/>
      <c r="H489" s="173"/>
      <c r="I489" s="173"/>
    </row>
    <row r="490">
      <c r="A490" s="173"/>
      <c r="B490" s="173"/>
      <c r="C490" s="173"/>
      <c r="D490" s="173"/>
      <c r="E490" s="173"/>
      <c r="F490" s="173"/>
      <c r="G490" s="173"/>
      <c r="H490" s="173"/>
      <c r="I490" s="173"/>
    </row>
    <row r="491">
      <c r="A491" s="173"/>
      <c r="B491" s="173"/>
      <c r="C491" s="173"/>
      <c r="D491" s="173"/>
      <c r="E491" s="173"/>
      <c r="F491" s="173"/>
      <c r="G491" s="173"/>
      <c r="H491" s="173"/>
      <c r="I491" s="173"/>
    </row>
    <row r="492">
      <c r="A492" s="173"/>
      <c r="B492" s="173"/>
      <c r="C492" s="173"/>
      <c r="D492" s="173"/>
      <c r="E492" s="173"/>
      <c r="F492" s="173"/>
      <c r="G492" s="173"/>
      <c r="H492" s="173"/>
      <c r="I492" s="173"/>
    </row>
    <row r="493">
      <c r="A493" s="173"/>
      <c r="B493" s="173"/>
      <c r="C493" s="173"/>
      <c r="D493" s="173"/>
      <c r="E493" s="173"/>
      <c r="F493" s="173"/>
      <c r="G493" s="173"/>
      <c r="H493" s="173"/>
      <c r="I493" s="173"/>
    </row>
    <row r="494">
      <c r="A494" s="173"/>
      <c r="B494" s="173"/>
      <c r="C494" s="173"/>
      <c r="D494" s="173"/>
      <c r="E494" s="173"/>
      <c r="F494" s="173"/>
      <c r="G494" s="173"/>
      <c r="H494" s="173"/>
      <c r="I494" s="173"/>
    </row>
    <row r="495">
      <c r="A495" s="173"/>
      <c r="B495" s="173"/>
      <c r="C495" s="173"/>
      <c r="D495" s="173"/>
      <c r="E495" s="173"/>
      <c r="F495" s="173"/>
      <c r="G495" s="173"/>
      <c r="H495" s="173"/>
      <c r="I495" s="173"/>
    </row>
    <row r="496">
      <c r="A496" s="173"/>
      <c r="B496" s="173"/>
      <c r="C496" s="173"/>
      <c r="D496" s="173"/>
      <c r="E496" s="173"/>
      <c r="F496" s="173"/>
      <c r="G496" s="173"/>
      <c r="H496" s="173"/>
      <c r="I496" s="173"/>
    </row>
    <row r="497">
      <c r="A497" s="173"/>
      <c r="B497" s="173"/>
      <c r="C497" s="173"/>
      <c r="D497" s="173"/>
      <c r="E497" s="173"/>
      <c r="F497" s="173"/>
      <c r="G497" s="173"/>
      <c r="H497" s="173"/>
      <c r="I497" s="173"/>
    </row>
    <row r="498">
      <c r="A498" s="173"/>
      <c r="B498" s="173"/>
      <c r="C498" s="173"/>
      <c r="D498" s="173"/>
      <c r="E498" s="173"/>
      <c r="F498" s="173"/>
      <c r="G498" s="173"/>
      <c r="H498" s="173"/>
      <c r="I498" s="173"/>
    </row>
    <row r="499">
      <c r="A499" s="173"/>
      <c r="B499" s="173"/>
      <c r="C499" s="173"/>
      <c r="D499" s="173"/>
      <c r="E499" s="173"/>
      <c r="F499" s="173"/>
      <c r="G499" s="173"/>
      <c r="H499" s="173"/>
      <c r="I499" s="173"/>
    </row>
    <row r="500">
      <c r="A500" s="173"/>
      <c r="B500" s="173"/>
      <c r="C500" s="173"/>
      <c r="D500" s="173"/>
      <c r="E500" s="173"/>
      <c r="F500" s="173"/>
      <c r="G500" s="173"/>
      <c r="H500" s="173"/>
      <c r="I500" s="173"/>
    </row>
    <row r="501">
      <c r="A501" s="173"/>
      <c r="B501" s="173"/>
      <c r="C501" s="173"/>
      <c r="D501" s="173"/>
      <c r="E501" s="173"/>
      <c r="F501" s="173"/>
      <c r="G501" s="173"/>
      <c r="H501" s="173"/>
      <c r="I501" s="173"/>
    </row>
    <row r="502">
      <c r="A502" s="173"/>
      <c r="B502" s="173"/>
      <c r="C502" s="173"/>
      <c r="D502" s="173"/>
      <c r="E502" s="173"/>
      <c r="F502" s="173"/>
      <c r="G502" s="173"/>
      <c r="H502" s="173"/>
      <c r="I502" s="173"/>
    </row>
    <row r="503">
      <c r="A503" s="173"/>
      <c r="B503" s="173"/>
      <c r="C503" s="173"/>
      <c r="D503" s="173"/>
      <c r="E503" s="173"/>
      <c r="F503" s="173"/>
      <c r="G503" s="173"/>
      <c r="H503" s="173"/>
      <c r="I503" s="173"/>
    </row>
    <row r="504">
      <c r="A504" s="173"/>
      <c r="B504" s="173"/>
      <c r="C504" s="173"/>
      <c r="D504" s="173"/>
      <c r="E504" s="173"/>
      <c r="F504" s="173"/>
      <c r="G504" s="173"/>
      <c r="H504" s="173"/>
      <c r="I504" s="173"/>
    </row>
    <row r="505">
      <c r="A505" s="173"/>
      <c r="B505" s="173"/>
      <c r="C505" s="173"/>
      <c r="D505" s="173"/>
      <c r="E505" s="173"/>
      <c r="F505" s="173"/>
      <c r="G505" s="173"/>
      <c r="H505" s="173"/>
      <c r="I505" s="173"/>
    </row>
    <row r="506">
      <c r="A506" s="173"/>
      <c r="B506" s="173"/>
      <c r="C506" s="173"/>
      <c r="D506" s="173"/>
      <c r="E506" s="173"/>
      <c r="F506" s="173"/>
      <c r="G506" s="173"/>
      <c r="H506" s="173"/>
      <c r="I506" s="173"/>
    </row>
    <row r="507">
      <c r="A507" s="173"/>
      <c r="B507" s="173"/>
      <c r="C507" s="173"/>
      <c r="D507" s="173"/>
      <c r="E507" s="173"/>
      <c r="F507" s="173"/>
      <c r="G507" s="173"/>
      <c r="H507" s="173"/>
      <c r="I507" s="173"/>
    </row>
    <row r="508">
      <c r="A508" s="173"/>
      <c r="B508" s="173"/>
      <c r="C508" s="173"/>
      <c r="D508" s="173"/>
      <c r="E508" s="173"/>
      <c r="F508" s="173"/>
      <c r="G508" s="173"/>
      <c r="H508" s="173"/>
      <c r="I508" s="173"/>
    </row>
    <row r="509">
      <c r="A509" s="173"/>
      <c r="B509" s="173"/>
      <c r="C509" s="173"/>
      <c r="D509" s="173"/>
      <c r="E509" s="173"/>
      <c r="F509" s="173"/>
      <c r="G509" s="173"/>
      <c r="H509" s="173"/>
      <c r="I509" s="173"/>
    </row>
    <row r="510">
      <c r="A510" s="173"/>
      <c r="B510" s="173"/>
      <c r="C510" s="173"/>
      <c r="D510" s="173"/>
      <c r="E510" s="173"/>
      <c r="F510" s="173"/>
      <c r="G510" s="173"/>
      <c r="H510" s="173"/>
      <c r="I510" s="173"/>
    </row>
    <row r="511">
      <c r="A511" s="173"/>
      <c r="B511" s="173"/>
      <c r="C511" s="173"/>
      <c r="D511" s="173"/>
      <c r="E511" s="173"/>
      <c r="F511" s="173"/>
      <c r="G511" s="173"/>
      <c r="H511" s="173"/>
      <c r="I511" s="173"/>
    </row>
    <row r="512">
      <c r="A512" s="173"/>
      <c r="B512" s="173"/>
      <c r="C512" s="173"/>
      <c r="D512" s="173"/>
      <c r="E512" s="173"/>
      <c r="F512" s="173"/>
      <c r="G512" s="173"/>
      <c r="H512" s="173"/>
      <c r="I512" s="173"/>
    </row>
    <row r="513">
      <c r="A513" s="173"/>
      <c r="B513" s="173"/>
      <c r="C513" s="173"/>
      <c r="D513" s="173"/>
      <c r="E513" s="173"/>
      <c r="F513" s="173"/>
      <c r="G513" s="173"/>
      <c r="H513" s="173"/>
      <c r="I513" s="173"/>
    </row>
    <row r="514">
      <c r="A514" s="173"/>
      <c r="B514" s="173"/>
      <c r="C514" s="173"/>
      <c r="D514" s="173"/>
      <c r="E514" s="173"/>
      <c r="F514" s="173"/>
      <c r="G514" s="173"/>
      <c r="H514" s="173"/>
      <c r="I514" s="173"/>
    </row>
    <row r="515">
      <c r="A515" s="173"/>
      <c r="B515" s="173"/>
      <c r="C515" s="173"/>
      <c r="D515" s="173"/>
      <c r="E515" s="173"/>
      <c r="F515" s="173"/>
      <c r="G515" s="173"/>
      <c r="H515" s="173"/>
      <c r="I515" s="173"/>
    </row>
    <row r="516">
      <c r="A516" s="173"/>
      <c r="B516" s="173"/>
      <c r="C516" s="173"/>
      <c r="D516" s="173"/>
      <c r="E516" s="173"/>
      <c r="F516" s="173"/>
      <c r="G516" s="173"/>
      <c r="H516" s="173"/>
      <c r="I516" s="173"/>
    </row>
    <row r="517">
      <c r="A517" s="173"/>
      <c r="B517" s="173"/>
      <c r="C517" s="173"/>
      <c r="D517" s="173"/>
      <c r="E517" s="173"/>
      <c r="F517" s="173"/>
      <c r="G517" s="173"/>
      <c r="H517" s="173"/>
      <c r="I517" s="173"/>
    </row>
    <row r="518">
      <c r="A518" s="173"/>
      <c r="B518" s="173"/>
      <c r="C518" s="173"/>
      <c r="D518" s="173"/>
      <c r="E518" s="173"/>
      <c r="F518" s="173"/>
      <c r="G518" s="173"/>
      <c r="H518" s="173"/>
      <c r="I518" s="173"/>
    </row>
    <row r="519">
      <c r="A519" s="173"/>
      <c r="B519" s="173"/>
      <c r="C519" s="173"/>
      <c r="D519" s="173"/>
      <c r="E519" s="173"/>
      <c r="F519" s="173"/>
      <c r="G519" s="173"/>
      <c r="H519" s="173"/>
      <c r="I519" s="173"/>
    </row>
    <row r="520">
      <c r="A520" s="173"/>
      <c r="B520" s="173"/>
      <c r="C520" s="173"/>
      <c r="D520" s="173"/>
      <c r="E520" s="173"/>
      <c r="F520" s="173"/>
      <c r="G520" s="173"/>
      <c r="H520" s="173"/>
      <c r="I520" s="173"/>
    </row>
    <row r="521">
      <c r="A521" s="173"/>
      <c r="B521" s="173"/>
      <c r="C521" s="173"/>
      <c r="D521" s="173"/>
      <c r="E521" s="173"/>
      <c r="F521" s="173"/>
      <c r="G521" s="173"/>
      <c r="H521" s="173"/>
      <c r="I521" s="173"/>
    </row>
    <row r="522">
      <c r="A522" s="173"/>
      <c r="B522" s="173"/>
      <c r="C522" s="173"/>
      <c r="D522" s="173"/>
      <c r="E522" s="173"/>
      <c r="F522" s="173"/>
      <c r="G522" s="173"/>
      <c r="H522" s="173"/>
      <c r="I522" s="173"/>
    </row>
    <row r="523">
      <c r="A523" s="173"/>
      <c r="B523" s="173"/>
      <c r="C523" s="173"/>
      <c r="D523" s="173"/>
      <c r="E523" s="173"/>
      <c r="F523" s="173"/>
      <c r="G523" s="173"/>
      <c r="H523" s="173"/>
      <c r="I523" s="173"/>
    </row>
    <row r="524">
      <c r="A524" s="173"/>
      <c r="B524" s="173"/>
      <c r="C524" s="173"/>
      <c r="D524" s="173"/>
      <c r="E524" s="173"/>
      <c r="F524" s="173"/>
      <c r="G524" s="173"/>
      <c r="H524" s="173"/>
      <c r="I524" s="173"/>
    </row>
    <row r="525">
      <c r="A525" s="173"/>
      <c r="B525" s="173"/>
      <c r="C525" s="173"/>
      <c r="D525" s="173"/>
      <c r="E525" s="173"/>
      <c r="F525" s="173"/>
      <c r="G525" s="173"/>
      <c r="H525" s="173"/>
      <c r="I525" s="173"/>
    </row>
    <row r="526">
      <c r="A526" s="173"/>
      <c r="B526" s="173"/>
      <c r="C526" s="173"/>
      <c r="D526" s="173"/>
      <c r="E526" s="173"/>
      <c r="F526" s="173"/>
      <c r="G526" s="173"/>
      <c r="H526" s="173"/>
      <c r="I526" s="173"/>
    </row>
    <row r="527">
      <c r="A527" s="173"/>
      <c r="B527" s="173"/>
      <c r="C527" s="173"/>
      <c r="D527" s="173"/>
      <c r="E527" s="173"/>
      <c r="F527" s="173"/>
      <c r="G527" s="173"/>
      <c r="H527" s="173"/>
      <c r="I527" s="173"/>
    </row>
    <row r="528">
      <c r="A528" s="173"/>
      <c r="B528" s="173"/>
      <c r="C528" s="173"/>
      <c r="D528" s="173"/>
      <c r="E528" s="173"/>
      <c r="F528" s="173"/>
      <c r="G528" s="173"/>
      <c r="H528" s="173"/>
      <c r="I528" s="173"/>
    </row>
    <row r="529">
      <c r="A529" s="173"/>
      <c r="B529" s="173"/>
      <c r="C529" s="173"/>
      <c r="D529" s="173"/>
      <c r="E529" s="173"/>
      <c r="F529" s="173"/>
      <c r="G529" s="173"/>
      <c r="H529" s="173"/>
      <c r="I529" s="173"/>
    </row>
    <row r="530">
      <c r="A530" s="173"/>
      <c r="B530" s="173"/>
      <c r="C530" s="173"/>
      <c r="D530" s="173"/>
      <c r="E530" s="173"/>
      <c r="F530" s="173"/>
      <c r="G530" s="173"/>
      <c r="H530" s="173"/>
      <c r="I530" s="173"/>
    </row>
    <row r="531">
      <c r="A531" s="173"/>
      <c r="B531" s="173"/>
      <c r="C531" s="173"/>
      <c r="D531" s="173"/>
      <c r="E531" s="173"/>
      <c r="F531" s="173"/>
      <c r="G531" s="173"/>
      <c r="H531" s="173"/>
      <c r="I531" s="173"/>
    </row>
    <row r="532">
      <c r="A532" s="173"/>
      <c r="B532" s="173"/>
      <c r="C532" s="173"/>
      <c r="D532" s="173"/>
      <c r="E532" s="173"/>
      <c r="F532" s="173"/>
      <c r="G532" s="173"/>
      <c r="H532" s="173"/>
      <c r="I532" s="173"/>
    </row>
    <row r="533">
      <c r="A533" s="173"/>
      <c r="B533" s="173"/>
      <c r="C533" s="173"/>
      <c r="D533" s="173"/>
      <c r="E533" s="173"/>
      <c r="F533" s="173"/>
      <c r="G533" s="173"/>
      <c r="H533" s="173"/>
      <c r="I533" s="173"/>
    </row>
    <row r="534">
      <c r="A534" s="173"/>
      <c r="B534" s="173"/>
      <c r="C534" s="173"/>
      <c r="D534" s="173"/>
      <c r="E534" s="173"/>
      <c r="F534" s="173"/>
      <c r="G534" s="173"/>
      <c r="H534" s="173"/>
      <c r="I534" s="173"/>
    </row>
    <row r="535">
      <c r="A535" s="173"/>
      <c r="B535" s="173"/>
      <c r="C535" s="173"/>
      <c r="D535" s="173"/>
      <c r="E535" s="173"/>
      <c r="F535" s="173"/>
      <c r="G535" s="173"/>
      <c r="H535" s="173"/>
      <c r="I535" s="173"/>
    </row>
    <row r="536">
      <c r="A536" s="173"/>
      <c r="B536" s="173"/>
      <c r="C536" s="173"/>
      <c r="D536" s="173"/>
      <c r="E536" s="173"/>
      <c r="F536" s="173"/>
      <c r="G536" s="173"/>
      <c r="H536" s="173"/>
      <c r="I536" s="173"/>
    </row>
    <row r="537">
      <c r="A537" s="173"/>
      <c r="B537" s="173"/>
      <c r="C537" s="173"/>
      <c r="D537" s="173"/>
      <c r="E537" s="173"/>
      <c r="F537" s="173"/>
      <c r="G537" s="173"/>
      <c r="H537" s="173"/>
      <c r="I537" s="173"/>
    </row>
    <row r="538">
      <c r="A538" s="173"/>
      <c r="B538" s="173"/>
      <c r="C538" s="173"/>
      <c r="D538" s="173"/>
      <c r="E538" s="173"/>
      <c r="F538" s="173"/>
      <c r="G538" s="173"/>
      <c r="H538" s="173"/>
      <c r="I538" s="173"/>
    </row>
    <row r="539">
      <c r="A539" s="173"/>
      <c r="B539" s="173"/>
      <c r="C539" s="173"/>
      <c r="D539" s="173"/>
      <c r="E539" s="173"/>
      <c r="F539" s="173"/>
      <c r="G539" s="173"/>
      <c r="H539" s="173"/>
      <c r="I539" s="173"/>
    </row>
    <row r="540">
      <c r="A540" s="173"/>
      <c r="B540" s="173"/>
      <c r="C540" s="173"/>
      <c r="D540" s="173"/>
      <c r="E540" s="173"/>
      <c r="F540" s="173"/>
      <c r="G540" s="173"/>
      <c r="H540" s="173"/>
      <c r="I540" s="173"/>
    </row>
    <row r="541">
      <c r="A541" s="173"/>
      <c r="B541" s="173"/>
      <c r="C541" s="173"/>
      <c r="D541" s="173"/>
      <c r="E541" s="173"/>
      <c r="F541" s="173"/>
      <c r="G541" s="173"/>
      <c r="H541" s="173"/>
      <c r="I541" s="173"/>
    </row>
    <row r="542">
      <c r="A542" s="173"/>
      <c r="B542" s="173"/>
      <c r="C542" s="173"/>
      <c r="D542" s="173"/>
      <c r="E542" s="173"/>
      <c r="F542" s="173"/>
      <c r="G542" s="173"/>
      <c r="H542" s="173"/>
      <c r="I542" s="173"/>
    </row>
    <row r="543">
      <c r="A543" s="173"/>
      <c r="B543" s="173"/>
      <c r="C543" s="173"/>
      <c r="D543" s="173"/>
      <c r="E543" s="173"/>
      <c r="F543" s="173"/>
      <c r="G543" s="173"/>
      <c r="H543" s="173"/>
      <c r="I543" s="173"/>
    </row>
    <row r="544">
      <c r="A544" s="173"/>
      <c r="B544" s="173"/>
      <c r="C544" s="173"/>
      <c r="D544" s="173"/>
      <c r="E544" s="173"/>
      <c r="F544" s="173"/>
      <c r="G544" s="173"/>
      <c r="H544" s="173"/>
      <c r="I544" s="173"/>
    </row>
    <row r="545">
      <c r="A545" s="173"/>
      <c r="B545" s="173"/>
      <c r="C545" s="173"/>
      <c r="D545" s="173"/>
      <c r="E545" s="173"/>
      <c r="F545" s="173"/>
      <c r="G545" s="173"/>
      <c r="H545" s="173"/>
      <c r="I545" s="173"/>
    </row>
    <row r="546">
      <c r="A546" s="173"/>
      <c r="B546" s="173"/>
      <c r="C546" s="173"/>
      <c r="D546" s="173"/>
      <c r="E546" s="173"/>
      <c r="F546" s="173"/>
      <c r="G546" s="173"/>
      <c r="H546" s="173"/>
      <c r="I546" s="173"/>
    </row>
    <row r="547">
      <c r="A547" s="173"/>
      <c r="B547" s="173"/>
      <c r="C547" s="173"/>
      <c r="D547" s="173"/>
      <c r="E547" s="173"/>
      <c r="F547" s="173"/>
      <c r="G547" s="173"/>
      <c r="H547" s="173"/>
      <c r="I547" s="173"/>
    </row>
    <row r="548">
      <c r="A548" s="173"/>
      <c r="B548" s="173"/>
      <c r="C548" s="173"/>
      <c r="D548" s="173"/>
      <c r="E548" s="173"/>
      <c r="F548" s="173"/>
      <c r="G548" s="173"/>
      <c r="H548" s="173"/>
      <c r="I548" s="173"/>
    </row>
    <row r="549">
      <c r="A549" s="173"/>
      <c r="B549" s="173"/>
      <c r="C549" s="173"/>
      <c r="D549" s="173"/>
      <c r="E549" s="173"/>
      <c r="F549" s="173"/>
      <c r="G549" s="173"/>
      <c r="H549" s="173"/>
      <c r="I549" s="173"/>
    </row>
    <row r="550">
      <c r="A550" s="173"/>
      <c r="B550" s="173"/>
      <c r="C550" s="173"/>
      <c r="D550" s="173"/>
      <c r="E550" s="173"/>
      <c r="F550" s="173"/>
      <c r="G550" s="173"/>
      <c r="H550" s="173"/>
      <c r="I550" s="173"/>
    </row>
    <row r="551">
      <c r="A551" s="173"/>
      <c r="B551" s="173"/>
      <c r="C551" s="173"/>
      <c r="D551" s="173"/>
      <c r="E551" s="173"/>
      <c r="F551" s="173"/>
      <c r="G551" s="173"/>
      <c r="H551" s="173"/>
      <c r="I551" s="173"/>
    </row>
    <row r="552">
      <c r="A552" s="173"/>
      <c r="B552" s="173"/>
      <c r="C552" s="173"/>
      <c r="D552" s="173"/>
      <c r="E552" s="173"/>
      <c r="F552" s="173"/>
      <c r="G552" s="173"/>
      <c r="H552" s="173"/>
      <c r="I552" s="173"/>
    </row>
    <row r="553">
      <c r="A553" s="173"/>
      <c r="B553" s="173"/>
      <c r="C553" s="173"/>
      <c r="D553" s="173"/>
      <c r="E553" s="173"/>
      <c r="F553" s="173"/>
      <c r="G553" s="173"/>
      <c r="H553" s="173"/>
      <c r="I553" s="173"/>
    </row>
    <row r="554">
      <c r="A554" s="173"/>
      <c r="B554" s="173"/>
      <c r="C554" s="173"/>
      <c r="D554" s="173"/>
      <c r="E554" s="173"/>
      <c r="F554" s="173"/>
      <c r="G554" s="173"/>
      <c r="H554" s="173"/>
      <c r="I554" s="173"/>
    </row>
    <row r="555">
      <c r="A555" s="173"/>
      <c r="B555" s="173"/>
      <c r="C555" s="173"/>
      <c r="D555" s="173"/>
      <c r="E555" s="173"/>
      <c r="F555" s="173"/>
      <c r="G555" s="173"/>
      <c r="H555" s="173"/>
      <c r="I555" s="173"/>
    </row>
    <row r="556">
      <c r="A556" s="173"/>
      <c r="B556" s="173"/>
      <c r="C556" s="173"/>
      <c r="D556" s="173"/>
      <c r="E556" s="173"/>
      <c r="F556" s="173"/>
      <c r="G556" s="173"/>
      <c r="H556" s="173"/>
      <c r="I556" s="173"/>
    </row>
    <row r="557">
      <c r="A557" s="173"/>
      <c r="B557" s="173"/>
      <c r="C557" s="173"/>
      <c r="D557" s="173"/>
      <c r="E557" s="173"/>
      <c r="F557" s="173"/>
      <c r="G557" s="173"/>
      <c r="H557" s="173"/>
      <c r="I557" s="173"/>
    </row>
    <row r="558">
      <c r="A558" s="173"/>
      <c r="B558" s="173"/>
      <c r="C558" s="173"/>
      <c r="D558" s="173"/>
      <c r="E558" s="173"/>
      <c r="F558" s="173"/>
      <c r="G558" s="173"/>
      <c r="H558" s="173"/>
      <c r="I558" s="173"/>
    </row>
    <row r="559">
      <c r="A559" s="173"/>
      <c r="B559" s="173"/>
      <c r="C559" s="173"/>
      <c r="D559" s="173"/>
      <c r="E559" s="173"/>
      <c r="F559" s="173"/>
      <c r="G559" s="173"/>
      <c r="H559" s="173"/>
      <c r="I559" s="173"/>
    </row>
    <row r="560">
      <c r="A560" s="173"/>
      <c r="B560" s="173"/>
      <c r="C560" s="173"/>
      <c r="D560" s="173"/>
      <c r="E560" s="173"/>
      <c r="F560" s="173"/>
      <c r="G560" s="173"/>
      <c r="H560" s="173"/>
      <c r="I560" s="173"/>
    </row>
    <row r="561">
      <c r="A561" s="173"/>
      <c r="B561" s="173"/>
      <c r="C561" s="173"/>
      <c r="D561" s="173"/>
      <c r="E561" s="173"/>
      <c r="F561" s="173"/>
      <c r="G561" s="173"/>
      <c r="H561" s="173"/>
      <c r="I561" s="173"/>
    </row>
    <row r="562">
      <c r="A562" s="173"/>
      <c r="B562" s="173"/>
      <c r="C562" s="173"/>
      <c r="D562" s="173"/>
      <c r="E562" s="173"/>
      <c r="F562" s="173"/>
      <c r="G562" s="173"/>
      <c r="H562" s="173"/>
      <c r="I562" s="173"/>
    </row>
    <row r="563">
      <c r="A563" s="173"/>
      <c r="B563" s="173"/>
      <c r="C563" s="173"/>
      <c r="D563" s="173"/>
      <c r="E563" s="173"/>
      <c r="F563" s="173"/>
      <c r="G563" s="173"/>
      <c r="H563" s="173"/>
      <c r="I563" s="173"/>
    </row>
    <row r="564">
      <c r="A564" s="173"/>
      <c r="B564" s="173"/>
      <c r="C564" s="173"/>
      <c r="D564" s="173"/>
      <c r="E564" s="173"/>
      <c r="F564" s="173"/>
      <c r="G564" s="173"/>
      <c r="H564" s="173"/>
      <c r="I564" s="173"/>
    </row>
    <row r="565">
      <c r="A565" s="173"/>
      <c r="B565" s="173"/>
      <c r="C565" s="173"/>
      <c r="D565" s="173"/>
      <c r="E565" s="173"/>
      <c r="F565" s="173"/>
      <c r="G565" s="173"/>
      <c r="H565" s="173"/>
      <c r="I565" s="173"/>
    </row>
    <row r="566">
      <c r="A566" s="173"/>
      <c r="B566" s="173"/>
      <c r="C566" s="173"/>
      <c r="D566" s="173"/>
      <c r="E566" s="173"/>
      <c r="F566" s="173"/>
      <c r="G566" s="173"/>
      <c r="H566" s="173"/>
      <c r="I566" s="173"/>
    </row>
    <row r="567">
      <c r="A567" s="173"/>
      <c r="B567" s="173"/>
      <c r="C567" s="173"/>
      <c r="D567" s="173"/>
      <c r="E567" s="173"/>
      <c r="F567" s="173"/>
      <c r="G567" s="173"/>
      <c r="H567" s="173"/>
      <c r="I567" s="173"/>
    </row>
    <row r="568">
      <c r="A568" s="173"/>
      <c r="B568" s="173"/>
      <c r="C568" s="173"/>
      <c r="D568" s="173"/>
      <c r="E568" s="173"/>
      <c r="F568" s="173"/>
      <c r="G568" s="173"/>
      <c r="H568" s="173"/>
      <c r="I568" s="173"/>
    </row>
    <row r="569">
      <c r="A569" s="173"/>
      <c r="B569" s="173"/>
      <c r="C569" s="173"/>
      <c r="D569" s="173"/>
      <c r="E569" s="173"/>
      <c r="F569" s="173"/>
      <c r="G569" s="173"/>
      <c r="H569" s="173"/>
      <c r="I569" s="173"/>
    </row>
    <row r="570">
      <c r="A570" s="173"/>
      <c r="B570" s="173"/>
      <c r="C570" s="173"/>
      <c r="D570" s="173"/>
      <c r="E570" s="173"/>
      <c r="F570" s="173"/>
      <c r="G570" s="173"/>
      <c r="H570" s="173"/>
      <c r="I570" s="173"/>
    </row>
    <row r="571">
      <c r="A571" s="173"/>
      <c r="B571" s="173"/>
      <c r="C571" s="173"/>
      <c r="D571" s="173"/>
      <c r="E571" s="173"/>
      <c r="F571" s="173"/>
      <c r="G571" s="173"/>
      <c r="H571" s="173"/>
      <c r="I571" s="173"/>
    </row>
    <row r="572">
      <c r="A572" s="173"/>
      <c r="B572" s="173"/>
      <c r="C572" s="173"/>
      <c r="D572" s="173"/>
      <c r="E572" s="173"/>
      <c r="F572" s="173"/>
      <c r="G572" s="173"/>
      <c r="H572" s="173"/>
      <c r="I572" s="173"/>
    </row>
    <row r="573">
      <c r="A573" s="173"/>
      <c r="B573" s="173"/>
      <c r="C573" s="173"/>
      <c r="D573" s="173"/>
      <c r="E573" s="173"/>
      <c r="F573" s="173"/>
      <c r="G573" s="173"/>
      <c r="H573" s="173"/>
      <c r="I573" s="173"/>
    </row>
    <row r="574">
      <c r="A574" s="173"/>
      <c r="B574" s="173"/>
      <c r="C574" s="173"/>
      <c r="D574" s="173"/>
      <c r="E574" s="173"/>
      <c r="F574" s="173"/>
      <c r="G574" s="173"/>
      <c r="H574" s="173"/>
      <c r="I574" s="173"/>
    </row>
    <row r="575">
      <c r="A575" s="173"/>
      <c r="B575" s="173"/>
      <c r="C575" s="173"/>
      <c r="D575" s="173"/>
      <c r="E575" s="173"/>
      <c r="F575" s="173"/>
      <c r="G575" s="173"/>
      <c r="H575" s="173"/>
      <c r="I575" s="173"/>
    </row>
    <row r="576">
      <c r="A576" s="173"/>
      <c r="B576" s="173"/>
      <c r="C576" s="173"/>
      <c r="D576" s="173"/>
      <c r="E576" s="173"/>
      <c r="F576" s="173"/>
      <c r="G576" s="173"/>
      <c r="H576" s="173"/>
      <c r="I576" s="173"/>
    </row>
    <row r="577">
      <c r="A577" s="173"/>
      <c r="B577" s="173"/>
      <c r="C577" s="173"/>
      <c r="D577" s="173"/>
      <c r="E577" s="173"/>
      <c r="F577" s="173"/>
      <c r="G577" s="173"/>
      <c r="H577" s="173"/>
      <c r="I577" s="173"/>
    </row>
    <row r="578">
      <c r="A578" s="173"/>
      <c r="B578" s="173"/>
      <c r="C578" s="173"/>
      <c r="D578" s="173"/>
      <c r="E578" s="173"/>
      <c r="F578" s="173"/>
      <c r="G578" s="173"/>
      <c r="H578" s="173"/>
      <c r="I578" s="173"/>
    </row>
    <row r="579">
      <c r="A579" s="173"/>
      <c r="B579" s="173"/>
      <c r="C579" s="173"/>
      <c r="D579" s="173"/>
      <c r="E579" s="173"/>
      <c r="F579" s="173"/>
      <c r="G579" s="173"/>
      <c r="H579" s="173"/>
      <c r="I579" s="173"/>
    </row>
    <row r="580">
      <c r="A580" s="173"/>
      <c r="B580" s="173"/>
      <c r="C580" s="173"/>
      <c r="D580" s="173"/>
      <c r="E580" s="173"/>
      <c r="F580" s="173"/>
      <c r="G580" s="173"/>
      <c r="H580" s="173"/>
      <c r="I580" s="173"/>
    </row>
    <row r="581">
      <c r="A581" s="173"/>
      <c r="B581" s="173"/>
      <c r="C581" s="173"/>
      <c r="D581" s="173"/>
      <c r="E581" s="173"/>
      <c r="F581" s="173"/>
      <c r="G581" s="173"/>
      <c r="H581" s="173"/>
      <c r="I581" s="173"/>
    </row>
    <row r="582">
      <c r="A582" s="173"/>
      <c r="B582" s="173"/>
      <c r="C582" s="173"/>
      <c r="D582" s="173"/>
      <c r="E582" s="173"/>
      <c r="F582" s="173"/>
      <c r="G582" s="173"/>
      <c r="H582" s="173"/>
      <c r="I582" s="173"/>
    </row>
    <row r="583">
      <c r="A583" s="173"/>
      <c r="B583" s="173"/>
      <c r="C583" s="173"/>
      <c r="D583" s="173"/>
      <c r="E583" s="173"/>
      <c r="F583" s="173"/>
      <c r="G583" s="173"/>
      <c r="H583" s="173"/>
      <c r="I583" s="173"/>
    </row>
    <row r="584">
      <c r="A584" s="173"/>
      <c r="B584" s="173"/>
      <c r="C584" s="173"/>
      <c r="D584" s="173"/>
      <c r="E584" s="173"/>
      <c r="F584" s="173"/>
      <c r="G584" s="173"/>
      <c r="H584" s="173"/>
      <c r="I584" s="173"/>
    </row>
    <row r="585">
      <c r="A585" s="173"/>
      <c r="B585" s="173"/>
      <c r="C585" s="173"/>
      <c r="D585" s="173"/>
      <c r="E585" s="173"/>
      <c r="F585" s="173"/>
      <c r="G585" s="173"/>
      <c r="H585" s="173"/>
      <c r="I585" s="173"/>
    </row>
    <row r="586">
      <c r="A586" s="173"/>
      <c r="B586" s="173"/>
      <c r="C586" s="173"/>
      <c r="D586" s="173"/>
      <c r="E586" s="173"/>
      <c r="F586" s="173"/>
      <c r="G586" s="173"/>
      <c r="H586" s="173"/>
      <c r="I586" s="173"/>
    </row>
    <row r="587">
      <c r="A587" s="173"/>
      <c r="B587" s="173"/>
      <c r="C587" s="173"/>
      <c r="D587" s="173"/>
      <c r="E587" s="173"/>
      <c r="F587" s="173"/>
      <c r="G587" s="173"/>
      <c r="H587" s="173"/>
      <c r="I587" s="173"/>
    </row>
    <row r="588">
      <c r="A588" s="173"/>
      <c r="B588" s="173"/>
      <c r="C588" s="173"/>
      <c r="D588" s="173"/>
      <c r="E588" s="173"/>
      <c r="F588" s="173"/>
      <c r="G588" s="173"/>
      <c r="H588" s="173"/>
      <c r="I588" s="173"/>
    </row>
    <row r="589">
      <c r="A589" s="173"/>
      <c r="B589" s="173"/>
      <c r="C589" s="173"/>
      <c r="D589" s="173"/>
      <c r="E589" s="173"/>
      <c r="F589" s="173"/>
      <c r="G589" s="173"/>
      <c r="H589" s="173"/>
      <c r="I589" s="173"/>
    </row>
    <row r="590">
      <c r="A590" s="173"/>
      <c r="B590" s="173"/>
      <c r="C590" s="173"/>
      <c r="D590" s="173"/>
      <c r="E590" s="173"/>
      <c r="F590" s="173"/>
      <c r="G590" s="173"/>
      <c r="H590" s="173"/>
      <c r="I590" s="173"/>
    </row>
    <row r="591">
      <c r="A591" s="173"/>
      <c r="B591" s="173"/>
      <c r="C591" s="173"/>
      <c r="D591" s="173"/>
      <c r="E591" s="173"/>
      <c r="F591" s="173"/>
      <c r="G591" s="173"/>
      <c r="H591" s="173"/>
      <c r="I591" s="173"/>
    </row>
    <row r="592">
      <c r="A592" s="173"/>
      <c r="B592" s="173"/>
      <c r="C592" s="173"/>
      <c r="D592" s="173"/>
      <c r="E592" s="173"/>
      <c r="F592" s="173"/>
      <c r="G592" s="173"/>
      <c r="H592" s="173"/>
      <c r="I592" s="173"/>
    </row>
    <row r="593">
      <c r="A593" s="173"/>
      <c r="B593" s="173"/>
      <c r="C593" s="173"/>
      <c r="D593" s="173"/>
      <c r="E593" s="173"/>
      <c r="F593" s="173"/>
      <c r="G593" s="173"/>
      <c r="H593" s="173"/>
      <c r="I593" s="173"/>
    </row>
    <row r="594">
      <c r="A594" s="173"/>
      <c r="B594" s="173"/>
      <c r="C594" s="173"/>
      <c r="D594" s="173"/>
      <c r="E594" s="173"/>
      <c r="F594" s="173"/>
      <c r="G594" s="173"/>
      <c r="H594" s="173"/>
      <c r="I594" s="173"/>
    </row>
    <row r="595">
      <c r="A595" s="173"/>
      <c r="B595" s="173"/>
      <c r="C595" s="173"/>
      <c r="D595" s="173"/>
      <c r="E595" s="173"/>
      <c r="F595" s="173"/>
      <c r="G595" s="173"/>
      <c r="H595" s="173"/>
      <c r="I595" s="173"/>
    </row>
    <row r="596">
      <c r="A596" s="173"/>
      <c r="B596" s="173"/>
      <c r="C596" s="173"/>
      <c r="D596" s="173"/>
      <c r="E596" s="173"/>
      <c r="F596" s="173"/>
      <c r="G596" s="173"/>
      <c r="H596" s="173"/>
      <c r="I596" s="173"/>
    </row>
    <row r="597">
      <c r="A597" s="173"/>
      <c r="B597" s="173"/>
      <c r="C597" s="173"/>
      <c r="D597" s="173"/>
      <c r="E597" s="173"/>
      <c r="F597" s="173"/>
      <c r="G597" s="173"/>
      <c r="H597" s="173"/>
      <c r="I597" s="173"/>
    </row>
    <row r="598">
      <c r="A598" s="173"/>
      <c r="B598" s="173"/>
      <c r="C598" s="173"/>
      <c r="D598" s="173"/>
      <c r="E598" s="173"/>
      <c r="F598" s="173"/>
      <c r="G598" s="173"/>
      <c r="H598" s="173"/>
      <c r="I598" s="173"/>
    </row>
    <row r="599">
      <c r="A599" s="173"/>
      <c r="B599" s="173"/>
      <c r="C599" s="173"/>
      <c r="D599" s="173"/>
      <c r="E599" s="173"/>
      <c r="F599" s="173"/>
      <c r="G599" s="173"/>
      <c r="H599" s="173"/>
      <c r="I599" s="173"/>
    </row>
    <row r="600">
      <c r="A600" s="173"/>
      <c r="B600" s="173"/>
      <c r="C600" s="173"/>
      <c r="D600" s="173"/>
      <c r="E600" s="173"/>
      <c r="F600" s="173"/>
      <c r="G600" s="173"/>
      <c r="H600" s="173"/>
      <c r="I600" s="173"/>
    </row>
    <row r="601">
      <c r="A601" s="173"/>
      <c r="B601" s="173"/>
      <c r="C601" s="173"/>
      <c r="D601" s="173"/>
      <c r="E601" s="173"/>
      <c r="F601" s="173"/>
      <c r="G601" s="173"/>
      <c r="H601" s="173"/>
      <c r="I601" s="173"/>
    </row>
    <row r="602">
      <c r="A602" s="173"/>
      <c r="B602" s="173"/>
      <c r="C602" s="173"/>
      <c r="D602" s="173"/>
      <c r="E602" s="173"/>
      <c r="F602" s="173"/>
      <c r="G602" s="173"/>
      <c r="H602" s="173"/>
      <c r="I602" s="173"/>
    </row>
    <row r="603">
      <c r="A603" s="173"/>
      <c r="B603" s="173"/>
      <c r="C603" s="173"/>
      <c r="D603" s="173"/>
      <c r="E603" s="173"/>
      <c r="F603" s="173"/>
      <c r="G603" s="173"/>
      <c r="H603" s="173"/>
      <c r="I603" s="173"/>
    </row>
    <row r="604">
      <c r="A604" s="173"/>
      <c r="B604" s="173"/>
      <c r="C604" s="173"/>
      <c r="D604" s="173"/>
      <c r="E604" s="173"/>
      <c r="F604" s="173"/>
      <c r="G604" s="173"/>
      <c r="H604" s="173"/>
      <c r="I604" s="173"/>
    </row>
    <row r="605">
      <c r="A605" s="173"/>
      <c r="B605" s="173"/>
      <c r="C605" s="173"/>
      <c r="D605" s="173"/>
      <c r="E605" s="173"/>
      <c r="F605" s="173"/>
      <c r="G605" s="173"/>
      <c r="H605" s="173"/>
      <c r="I605" s="173"/>
    </row>
    <row r="606">
      <c r="A606" s="173"/>
      <c r="B606" s="173"/>
      <c r="C606" s="173"/>
      <c r="D606" s="173"/>
      <c r="E606" s="173"/>
      <c r="F606" s="173"/>
      <c r="G606" s="173"/>
      <c r="H606" s="173"/>
      <c r="I606" s="173"/>
    </row>
    <row r="607">
      <c r="A607" s="173"/>
      <c r="B607" s="173"/>
      <c r="C607" s="173"/>
      <c r="D607" s="173"/>
      <c r="E607" s="173"/>
      <c r="F607" s="173"/>
      <c r="G607" s="173"/>
      <c r="H607" s="173"/>
      <c r="I607" s="173"/>
    </row>
    <row r="608">
      <c r="A608" s="173"/>
      <c r="B608" s="173"/>
      <c r="C608" s="173"/>
      <c r="D608" s="173"/>
      <c r="E608" s="173"/>
      <c r="F608" s="173"/>
      <c r="G608" s="173"/>
      <c r="H608" s="173"/>
      <c r="I608" s="173"/>
    </row>
    <row r="609">
      <c r="A609" s="173"/>
      <c r="B609" s="173"/>
      <c r="C609" s="173"/>
      <c r="D609" s="173"/>
      <c r="E609" s="173"/>
      <c r="F609" s="173"/>
      <c r="G609" s="173"/>
      <c r="H609" s="173"/>
      <c r="I609" s="173"/>
    </row>
    <row r="610">
      <c r="A610" s="173"/>
      <c r="B610" s="173"/>
      <c r="C610" s="173"/>
      <c r="D610" s="173"/>
      <c r="E610" s="173"/>
      <c r="F610" s="173"/>
      <c r="G610" s="173"/>
      <c r="H610" s="173"/>
      <c r="I610" s="173"/>
    </row>
    <row r="611">
      <c r="A611" s="173"/>
      <c r="B611" s="173"/>
      <c r="C611" s="173"/>
      <c r="D611" s="173"/>
      <c r="E611" s="173"/>
      <c r="F611" s="173"/>
      <c r="G611" s="173"/>
      <c r="H611" s="173"/>
      <c r="I611" s="173"/>
    </row>
    <row r="612">
      <c r="A612" s="173"/>
      <c r="B612" s="173"/>
      <c r="C612" s="173"/>
      <c r="D612" s="173"/>
      <c r="E612" s="173"/>
      <c r="F612" s="173"/>
      <c r="G612" s="173"/>
      <c r="H612" s="173"/>
      <c r="I612" s="173"/>
    </row>
    <row r="613">
      <c r="A613" s="173"/>
      <c r="B613" s="173"/>
      <c r="C613" s="173"/>
      <c r="D613" s="173"/>
      <c r="E613" s="173"/>
      <c r="F613" s="173"/>
      <c r="G613" s="173"/>
      <c r="H613" s="173"/>
      <c r="I613" s="173"/>
    </row>
    <row r="614">
      <c r="A614" s="173"/>
      <c r="B614" s="173"/>
      <c r="C614" s="173"/>
      <c r="D614" s="173"/>
      <c r="E614" s="173"/>
      <c r="F614" s="173"/>
      <c r="G614" s="173"/>
      <c r="H614" s="173"/>
      <c r="I614" s="173"/>
    </row>
    <row r="615">
      <c r="A615" s="173"/>
      <c r="B615" s="173"/>
      <c r="C615" s="173"/>
      <c r="D615" s="173"/>
      <c r="E615" s="173"/>
      <c r="F615" s="173"/>
      <c r="G615" s="173"/>
      <c r="H615" s="173"/>
      <c r="I615" s="173"/>
    </row>
    <row r="616">
      <c r="A616" s="173"/>
      <c r="B616" s="173"/>
      <c r="C616" s="173"/>
      <c r="D616" s="173"/>
      <c r="E616" s="173"/>
      <c r="F616" s="173"/>
      <c r="G616" s="173"/>
      <c r="H616" s="173"/>
      <c r="I616" s="173"/>
    </row>
    <row r="617">
      <c r="A617" s="173"/>
      <c r="B617" s="173"/>
      <c r="C617" s="173"/>
      <c r="D617" s="173"/>
      <c r="E617" s="173"/>
      <c r="F617" s="173"/>
      <c r="G617" s="173"/>
      <c r="H617" s="173"/>
      <c r="I617" s="173"/>
    </row>
    <row r="618">
      <c r="A618" s="173"/>
      <c r="B618" s="173"/>
      <c r="C618" s="173"/>
      <c r="D618" s="173"/>
      <c r="E618" s="173"/>
      <c r="F618" s="173"/>
      <c r="G618" s="173"/>
      <c r="H618" s="173"/>
      <c r="I618" s="173"/>
    </row>
    <row r="619">
      <c r="A619" s="173"/>
      <c r="B619" s="173"/>
      <c r="C619" s="173"/>
      <c r="D619" s="173"/>
      <c r="E619" s="173"/>
      <c r="F619" s="173"/>
      <c r="G619" s="173"/>
      <c r="H619" s="173"/>
      <c r="I619" s="173"/>
    </row>
    <row r="620">
      <c r="A620" s="173"/>
      <c r="B620" s="173"/>
      <c r="C620" s="173"/>
      <c r="D620" s="173"/>
      <c r="E620" s="173"/>
      <c r="F620" s="173"/>
      <c r="G620" s="173"/>
      <c r="H620" s="173"/>
      <c r="I620" s="173"/>
    </row>
    <row r="621">
      <c r="A621" s="173"/>
      <c r="B621" s="173"/>
      <c r="C621" s="173"/>
      <c r="D621" s="173"/>
      <c r="E621" s="173"/>
      <c r="F621" s="173"/>
      <c r="G621" s="173"/>
      <c r="H621" s="173"/>
      <c r="I621" s="173"/>
    </row>
    <row r="622">
      <c r="A622" s="173"/>
      <c r="B622" s="173"/>
      <c r="C622" s="173"/>
      <c r="D622" s="173"/>
      <c r="E622" s="173"/>
      <c r="F622" s="173"/>
      <c r="G622" s="173"/>
      <c r="H622" s="173"/>
      <c r="I622" s="173"/>
    </row>
    <row r="623">
      <c r="A623" s="173"/>
      <c r="B623" s="173"/>
      <c r="C623" s="173"/>
      <c r="D623" s="173"/>
      <c r="E623" s="173"/>
      <c r="F623" s="173"/>
      <c r="G623" s="173"/>
      <c r="H623" s="173"/>
      <c r="I623" s="173"/>
    </row>
    <row r="624">
      <c r="A624" s="173"/>
      <c r="B624" s="173"/>
      <c r="C624" s="173"/>
      <c r="D624" s="173"/>
      <c r="E624" s="173"/>
      <c r="F624" s="173"/>
      <c r="G624" s="173"/>
      <c r="H624" s="173"/>
      <c r="I624" s="173"/>
    </row>
    <row r="625">
      <c r="A625" s="173"/>
      <c r="B625" s="173"/>
      <c r="C625" s="173"/>
      <c r="D625" s="173"/>
      <c r="E625" s="173"/>
      <c r="F625" s="173"/>
      <c r="G625" s="173"/>
      <c r="H625" s="173"/>
      <c r="I625" s="173"/>
    </row>
    <row r="626">
      <c r="A626" s="173"/>
      <c r="B626" s="173"/>
      <c r="C626" s="173"/>
      <c r="D626" s="173"/>
      <c r="E626" s="173"/>
      <c r="F626" s="173"/>
      <c r="G626" s="173"/>
      <c r="H626" s="173"/>
      <c r="I626" s="173"/>
    </row>
    <row r="627">
      <c r="A627" s="173"/>
      <c r="B627" s="173"/>
      <c r="C627" s="173"/>
      <c r="D627" s="173"/>
      <c r="E627" s="173"/>
      <c r="F627" s="173"/>
      <c r="G627" s="173"/>
      <c r="H627" s="173"/>
      <c r="I627" s="173"/>
    </row>
    <row r="628">
      <c r="A628" s="173"/>
      <c r="B628" s="173"/>
      <c r="C628" s="173"/>
      <c r="D628" s="173"/>
      <c r="E628" s="173"/>
      <c r="F628" s="173"/>
      <c r="G628" s="173"/>
      <c r="H628" s="173"/>
      <c r="I628" s="173"/>
    </row>
    <row r="629">
      <c r="A629" s="173"/>
      <c r="B629" s="173"/>
      <c r="C629" s="173"/>
      <c r="D629" s="173"/>
      <c r="E629" s="173"/>
      <c r="F629" s="173"/>
      <c r="G629" s="173"/>
      <c r="H629" s="173"/>
      <c r="I629" s="173"/>
    </row>
    <row r="630">
      <c r="A630" s="173"/>
      <c r="B630" s="173"/>
      <c r="C630" s="173"/>
      <c r="D630" s="173"/>
      <c r="E630" s="173"/>
      <c r="F630" s="173"/>
      <c r="G630" s="173"/>
      <c r="H630" s="173"/>
      <c r="I630" s="173"/>
    </row>
    <row r="631">
      <c r="A631" s="173"/>
      <c r="B631" s="173"/>
      <c r="C631" s="173"/>
      <c r="D631" s="173"/>
      <c r="E631" s="173"/>
      <c r="F631" s="173"/>
      <c r="G631" s="173"/>
      <c r="H631" s="173"/>
      <c r="I631" s="173"/>
    </row>
    <row r="632">
      <c r="A632" s="173"/>
      <c r="B632" s="173"/>
      <c r="C632" s="173"/>
      <c r="D632" s="173"/>
      <c r="E632" s="173"/>
      <c r="F632" s="173"/>
      <c r="G632" s="173"/>
      <c r="H632" s="173"/>
      <c r="I632" s="173"/>
    </row>
    <row r="633">
      <c r="A633" s="173"/>
      <c r="B633" s="173"/>
      <c r="C633" s="173"/>
      <c r="D633" s="173"/>
      <c r="E633" s="173"/>
      <c r="F633" s="173"/>
      <c r="G633" s="173"/>
      <c r="H633" s="173"/>
      <c r="I633" s="173"/>
    </row>
    <row r="634">
      <c r="A634" s="173"/>
      <c r="B634" s="173"/>
      <c r="C634" s="173"/>
      <c r="D634" s="173"/>
      <c r="E634" s="173"/>
      <c r="F634" s="173"/>
      <c r="G634" s="173"/>
      <c r="H634" s="173"/>
      <c r="I634" s="173"/>
    </row>
    <row r="635">
      <c r="A635" s="173"/>
      <c r="B635" s="173"/>
      <c r="C635" s="173"/>
      <c r="D635" s="173"/>
      <c r="E635" s="173"/>
      <c r="F635" s="173"/>
      <c r="G635" s="173"/>
      <c r="H635" s="173"/>
      <c r="I635" s="173"/>
    </row>
    <row r="636">
      <c r="A636" s="173"/>
      <c r="B636" s="173"/>
      <c r="C636" s="173"/>
      <c r="D636" s="173"/>
      <c r="E636" s="173"/>
      <c r="F636" s="173"/>
      <c r="G636" s="173"/>
      <c r="H636" s="173"/>
      <c r="I636" s="173"/>
    </row>
    <row r="637">
      <c r="A637" s="173"/>
      <c r="B637" s="173"/>
      <c r="C637" s="173"/>
      <c r="D637" s="173"/>
      <c r="E637" s="173"/>
      <c r="F637" s="173"/>
      <c r="G637" s="173"/>
      <c r="H637" s="173"/>
      <c r="I637" s="173"/>
    </row>
    <row r="638">
      <c r="A638" s="173"/>
      <c r="B638" s="173"/>
      <c r="C638" s="173"/>
      <c r="D638" s="173"/>
      <c r="E638" s="173"/>
      <c r="F638" s="173"/>
      <c r="G638" s="173"/>
      <c r="H638" s="173"/>
      <c r="I638" s="173"/>
    </row>
    <row r="639">
      <c r="A639" s="173"/>
      <c r="B639" s="173"/>
      <c r="C639" s="173"/>
      <c r="D639" s="173"/>
      <c r="E639" s="173"/>
      <c r="F639" s="173"/>
      <c r="G639" s="173"/>
      <c r="H639" s="173"/>
      <c r="I639" s="173"/>
    </row>
    <row r="640">
      <c r="A640" s="173"/>
      <c r="B640" s="173"/>
      <c r="C640" s="173"/>
      <c r="D640" s="173"/>
      <c r="E640" s="173"/>
      <c r="F640" s="173"/>
      <c r="G640" s="173"/>
      <c r="H640" s="173"/>
      <c r="I640" s="173"/>
    </row>
    <row r="641">
      <c r="A641" s="173"/>
      <c r="B641" s="173"/>
      <c r="C641" s="173"/>
      <c r="D641" s="173"/>
      <c r="E641" s="173"/>
      <c r="F641" s="173"/>
      <c r="G641" s="173"/>
      <c r="H641" s="173"/>
      <c r="I641" s="173"/>
    </row>
    <row r="642">
      <c r="A642" s="173"/>
      <c r="B642" s="173"/>
      <c r="C642" s="173"/>
      <c r="D642" s="173"/>
      <c r="E642" s="173"/>
      <c r="F642" s="173"/>
      <c r="G642" s="173"/>
      <c r="H642" s="173"/>
      <c r="I642" s="173"/>
    </row>
    <row r="643">
      <c r="A643" s="173"/>
      <c r="B643" s="173"/>
      <c r="C643" s="173"/>
      <c r="D643" s="173"/>
      <c r="E643" s="173"/>
      <c r="F643" s="173"/>
      <c r="G643" s="173"/>
      <c r="H643" s="173"/>
      <c r="I643" s="173"/>
    </row>
    <row r="644">
      <c r="A644" s="173"/>
      <c r="B644" s="173"/>
      <c r="C644" s="173"/>
      <c r="D644" s="173"/>
      <c r="E644" s="173"/>
      <c r="F644" s="173"/>
      <c r="G644" s="173"/>
      <c r="H644" s="173"/>
      <c r="I644" s="173"/>
    </row>
    <row r="645">
      <c r="A645" s="173"/>
      <c r="B645" s="173"/>
      <c r="C645" s="173"/>
      <c r="D645" s="173"/>
      <c r="E645" s="173"/>
      <c r="F645" s="173"/>
      <c r="G645" s="173"/>
      <c r="H645" s="173"/>
      <c r="I645" s="173"/>
    </row>
    <row r="646">
      <c r="A646" s="173"/>
      <c r="B646" s="173"/>
      <c r="C646" s="173"/>
      <c r="D646" s="173"/>
      <c r="E646" s="173"/>
      <c r="F646" s="173"/>
      <c r="G646" s="173"/>
      <c r="H646" s="173"/>
      <c r="I646" s="173"/>
    </row>
    <row r="647">
      <c r="A647" s="173"/>
      <c r="B647" s="173"/>
      <c r="C647" s="173"/>
      <c r="D647" s="173"/>
      <c r="E647" s="173"/>
      <c r="F647" s="173"/>
      <c r="G647" s="173"/>
      <c r="H647" s="173"/>
      <c r="I647" s="173"/>
    </row>
    <row r="648">
      <c r="A648" s="173"/>
      <c r="B648" s="173"/>
      <c r="C648" s="173"/>
      <c r="D648" s="173"/>
      <c r="E648" s="173"/>
      <c r="F648" s="173"/>
      <c r="G648" s="173"/>
      <c r="H648" s="173"/>
      <c r="I648" s="173"/>
    </row>
    <row r="649">
      <c r="A649" s="173"/>
      <c r="B649" s="173"/>
      <c r="C649" s="173"/>
      <c r="D649" s="173"/>
      <c r="E649" s="173"/>
      <c r="F649" s="173"/>
      <c r="G649" s="173"/>
      <c r="H649" s="173"/>
      <c r="I649" s="173"/>
    </row>
    <row r="650">
      <c r="A650" s="173"/>
      <c r="B650" s="173"/>
      <c r="C650" s="173"/>
      <c r="D650" s="173"/>
      <c r="E650" s="173"/>
      <c r="F650" s="173"/>
      <c r="G650" s="173"/>
      <c r="H650" s="173"/>
      <c r="I650" s="173"/>
    </row>
    <row r="651">
      <c r="A651" s="173"/>
      <c r="B651" s="173"/>
      <c r="C651" s="173"/>
      <c r="D651" s="173"/>
      <c r="E651" s="173"/>
      <c r="F651" s="173"/>
      <c r="G651" s="173"/>
      <c r="H651" s="173"/>
      <c r="I651" s="173"/>
    </row>
    <row r="652">
      <c r="A652" s="173"/>
      <c r="B652" s="173"/>
      <c r="C652" s="173"/>
      <c r="D652" s="173"/>
      <c r="E652" s="173"/>
      <c r="F652" s="173"/>
      <c r="G652" s="173"/>
      <c r="H652" s="173"/>
      <c r="I652" s="173"/>
    </row>
    <row r="653">
      <c r="A653" s="173"/>
      <c r="B653" s="173"/>
      <c r="C653" s="173"/>
      <c r="D653" s="173"/>
      <c r="E653" s="173"/>
      <c r="F653" s="173"/>
      <c r="G653" s="173"/>
      <c r="H653" s="173"/>
      <c r="I653" s="173"/>
    </row>
    <row r="654">
      <c r="A654" s="173"/>
      <c r="B654" s="173"/>
      <c r="C654" s="173"/>
      <c r="D654" s="173"/>
      <c r="E654" s="173"/>
      <c r="F654" s="173"/>
      <c r="G654" s="173"/>
      <c r="H654" s="173"/>
      <c r="I654" s="173"/>
    </row>
    <row r="655">
      <c r="A655" s="173"/>
      <c r="B655" s="173"/>
      <c r="C655" s="173"/>
      <c r="D655" s="173"/>
      <c r="E655" s="173"/>
      <c r="F655" s="173"/>
      <c r="G655" s="173"/>
      <c r="H655" s="173"/>
      <c r="I655" s="173"/>
    </row>
    <row r="656">
      <c r="A656" s="173"/>
      <c r="B656" s="173"/>
      <c r="C656" s="173"/>
      <c r="D656" s="173"/>
      <c r="E656" s="173"/>
      <c r="F656" s="173"/>
      <c r="G656" s="173"/>
      <c r="H656" s="173"/>
      <c r="I656" s="173"/>
    </row>
    <row r="657">
      <c r="A657" s="173"/>
      <c r="B657" s="173"/>
      <c r="C657" s="173"/>
      <c r="D657" s="173"/>
      <c r="E657" s="173"/>
      <c r="F657" s="173"/>
      <c r="G657" s="173"/>
      <c r="H657" s="173"/>
      <c r="I657" s="173"/>
    </row>
    <row r="658">
      <c r="A658" s="173"/>
      <c r="B658" s="173"/>
      <c r="C658" s="173"/>
      <c r="D658" s="173"/>
      <c r="E658" s="173"/>
      <c r="F658" s="173"/>
      <c r="G658" s="173"/>
      <c r="H658" s="173"/>
      <c r="I658" s="173"/>
    </row>
    <row r="659">
      <c r="A659" s="173"/>
      <c r="B659" s="173"/>
      <c r="C659" s="173"/>
      <c r="D659" s="173"/>
      <c r="E659" s="173"/>
      <c r="F659" s="173"/>
      <c r="G659" s="173"/>
      <c r="H659" s="173"/>
      <c r="I659" s="173"/>
    </row>
    <row r="660">
      <c r="A660" s="173"/>
      <c r="B660" s="173"/>
      <c r="C660" s="173"/>
      <c r="D660" s="173"/>
      <c r="E660" s="173"/>
      <c r="F660" s="173"/>
      <c r="G660" s="173"/>
      <c r="H660" s="173"/>
      <c r="I660" s="173"/>
    </row>
    <row r="661">
      <c r="A661" s="173"/>
      <c r="B661" s="173"/>
      <c r="C661" s="173"/>
      <c r="D661" s="173"/>
      <c r="E661" s="173"/>
      <c r="F661" s="173"/>
      <c r="G661" s="173"/>
      <c r="H661" s="173"/>
      <c r="I661" s="173"/>
    </row>
    <row r="662">
      <c r="A662" s="173"/>
      <c r="B662" s="173"/>
      <c r="C662" s="173"/>
      <c r="D662" s="173"/>
      <c r="E662" s="173"/>
      <c r="F662" s="173"/>
      <c r="G662" s="173"/>
      <c r="H662" s="173"/>
      <c r="I662" s="173"/>
    </row>
    <row r="663">
      <c r="A663" s="173"/>
      <c r="B663" s="173"/>
      <c r="C663" s="173"/>
      <c r="D663" s="173"/>
      <c r="E663" s="173"/>
      <c r="F663" s="173"/>
      <c r="G663" s="173"/>
      <c r="H663" s="173"/>
      <c r="I663" s="173"/>
    </row>
    <row r="664">
      <c r="A664" s="173"/>
      <c r="B664" s="173"/>
      <c r="C664" s="173"/>
      <c r="D664" s="173"/>
      <c r="E664" s="173"/>
      <c r="F664" s="173"/>
      <c r="G664" s="173"/>
      <c r="H664" s="173"/>
      <c r="I664" s="173"/>
    </row>
    <row r="665">
      <c r="A665" s="173"/>
      <c r="B665" s="173"/>
      <c r="C665" s="173"/>
      <c r="D665" s="173"/>
      <c r="E665" s="173"/>
      <c r="F665" s="173"/>
      <c r="G665" s="173"/>
      <c r="H665" s="173"/>
      <c r="I665" s="173"/>
    </row>
    <row r="666">
      <c r="A666" s="173"/>
      <c r="B666" s="173"/>
      <c r="C666" s="173"/>
      <c r="D666" s="173"/>
      <c r="E666" s="173"/>
      <c r="F666" s="173"/>
      <c r="G666" s="173"/>
      <c r="H666" s="173"/>
      <c r="I666" s="173"/>
    </row>
    <row r="667">
      <c r="A667" s="173"/>
      <c r="B667" s="173"/>
      <c r="C667" s="173"/>
      <c r="D667" s="173"/>
      <c r="E667" s="173"/>
      <c r="F667" s="173"/>
      <c r="G667" s="173"/>
      <c r="H667" s="173"/>
      <c r="I667" s="173"/>
    </row>
    <row r="668">
      <c r="A668" s="173"/>
      <c r="B668" s="173"/>
      <c r="C668" s="173"/>
      <c r="D668" s="173"/>
      <c r="E668" s="173"/>
      <c r="F668" s="173"/>
      <c r="G668" s="173"/>
      <c r="H668" s="173"/>
      <c r="I668" s="173"/>
    </row>
    <row r="669">
      <c r="A669" s="173"/>
      <c r="B669" s="173"/>
      <c r="C669" s="173"/>
      <c r="D669" s="173"/>
      <c r="E669" s="173"/>
      <c r="F669" s="173"/>
      <c r="G669" s="173"/>
      <c r="H669" s="173"/>
      <c r="I669" s="173"/>
    </row>
    <row r="670">
      <c r="A670" s="173"/>
      <c r="B670" s="173"/>
      <c r="C670" s="173"/>
      <c r="D670" s="173"/>
      <c r="E670" s="173"/>
      <c r="F670" s="173"/>
      <c r="G670" s="173"/>
      <c r="H670" s="173"/>
      <c r="I670" s="173"/>
    </row>
    <row r="671">
      <c r="A671" s="173"/>
      <c r="B671" s="173"/>
      <c r="C671" s="173"/>
      <c r="D671" s="173"/>
      <c r="E671" s="173"/>
      <c r="F671" s="173"/>
      <c r="G671" s="173"/>
      <c r="H671" s="173"/>
      <c r="I671" s="173"/>
    </row>
    <row r="672">
      <c r="A672" s="173"/>
      <c r="B672" s="173"/>
      <c r="C672" s="173"/>
      <c r="D672" s="173"/>
      <c r="E672" s="173"/>
      <c r="F672" s="173"/>
      <c r="G672" s="173"/>
      <c r="H672" s="173"/>
      <c r="I672" s="173"/>
    </row>
    <row r="673">
      <c r="A673" s="173"/>
      <c r="B673" s="173"/>
      <c r="C673" s="173"/>
      <c r="D673" s="173"/>
      <c r="E673" s="173"/>
      <c r="F673" s="173"/>
      <c r="G673" s="173"/>
      <c r="H673" s="173"/>
      <c r="I673" s="173"/>
    </row>
    <row r="674">
      <c r="A674" s="173"/>
      <c r="B674" s="173"/>
      <c r="C674" s="173"/>
      <c r="D674" s="173"/>
      <c r="E674" s="173"/>
      <c r="F674" s="173"/>
      <c r="G674" s="173"/>
      <c r="H674" s="173"/>
      <c r="I674" s="173"/>
    </row>
    <row r="675">
      <c r="A675" s="173"/>
      <c r="B675" s="173"/>
      <c r="C675" s="173"/>
      <c r="D675" s="173"/>
      <c r="E675" s="173"/>
      <c r="F675" s="173"/>
      <c r="G675" s="173"/>
      <c r="H675" s="173"/>
      <c r="I675" s="173"/>
    </row>
    <row r="676">
      <c r="A676" s="173"/>
      <c r="B676" s="173"/>
      <c r="C676" s="173"/>
      <c r="D676" s="173"/>
      <c r="E676" s="173"/>
      <c r="F676" s="173"/>
      <c r="G676" s="173"/>
      <c r="H676" s="173"/>
      <c r="I676" s="173"/>
    </row>
    <row r="677">
      <c r="A677" s="173"/>
      <c r="B677" s="173"/>
      <c r="C677" s="173"/>
      <c r="D677" s="173"/>
      <c r="E677" s="173"/>
      <c r="F677" s="173"/>
      <c r="G677" s="173"/>
      <c r="H677" s="173"/>
      <c r="I677" s="173"/>
    </row>
    <row r="678">
      <c r="A678" s="173"/>
      <c r="B678" s="173"/>
      <c r="C678" s="173"/>
      <c r="D678" s="173"/>
      <c r="E678" s="173"/>
      <c r="F678" s="173"/>
      <c r="G678" s="173"/>
      <c r="H678" s="173"/>
      <c r="I678" s="173"/>
    </row>
    <row r="679">
      <c r="A679" s="173"/>
      <c r="B679" s="173"/>
      <c r="C679" s="173"/>
      <c r="D679" s="173"/>
      <c r="E679" s="173"/>
      <c r="F679" s="173"/>
      <c r="G679" s="173"/>
      <c r="H679" s="173"/>
      <c r="I679" s="173"/>
    </row>
    <row r="680">
      <c r="A680" s="173"/>
      <c r="B680" s="173"/>
      <c r="C680" s="173"/>
      <c r="D680" s="173"/>
      <c r="E680" s="173"/>
      <c r="F680" s="173"/>
      <c r="G680" s="173"/>
      <c r="H680" s="173"/>
      <c r="I680" s="173"/>
    </row>
    <row r="681">
      <c r="A681" s="173"/>
      <c r="B681" s="173"/>
      <c r="C681" s="173"/>
      <c r="D681" s="173"/>
      <c r="E681" s="173"/>
      <c r="F681" s="173"/>
      <c r="G681" s="173"/>
      <c r="H681" s="173"/>
      <c r="I681" s="173"/>
    </row>
    <row r="682">
      <c r="A682" s="173"/>
      <c r="B682" s="173"/>
      <c r="C682" s="173"/>
      <c r="D682" s="173"/>
      <c r="E682" s="173"/>
      <c r="F682" s="173"/>
      <c r="G682" s="173"/>
      <c r="H682" s="173"/>
      <c r="I682" s="173"/>
    </row>
    <row r="683">
      <c r="A683" s="173"/>
      <c r="B683" s="173"/>
      <c r="C683" s="173"/>
      <c r="D683" s="173"/>
      <c r="E683" s="173"/>
      <c r="F683" s="173"/>
      <c r="G683" s="173"/>
      <c r="H683" s="173"/>
      <c r="I683" s="173"/>
    </row>
    <row r="684">
      <c r="A684" s="173"/>
      <c r="B684" s="173"/>
      <c r="C684" s="173"/>
      <c r="D684" s="173"/>
      <c r="E684" s="173"/>
      <c r="F684" s="173"/>
      <c r="G684" s="173"/>
      <c r="H684" s="173"/>
      <c r="I684" s="173"/>
    </row>
    <row r="685">
      <c r="A685" s="173"/>
      <c r="B685" s="173"/>
      <c r="C685" s="173"/>
      <c r="D685" s="173"/>
      <c r="E685" s="173"/>
      <c r="F685" s="173"/>
      <c r="G685" s="173"/>
      <c r="H685" s="173"/>
      <c r="I685" s="173"/>
    </row>
    <row r="686">
      <c r="A686" s="173"/>
      <c r="B686" s="173"/>
      <c r="C686" s="173"/>
      <c r="D686" s="173"/>
      <c r="E686" s="173"/>
      <c r="F686" s="173"/>
      <c r="G686" s="173"/>
      <c r="H686" s="173"/>
      <c r="I686" s="173"/>
    </row>
    <row r="687">
      <c r="A687" s="173"/>
      <c r="B687" s="173"/>
      <c r="C687" s="173"/>
      <c r="D687" s="173"/>
      <c r="E687" s="173"/>
      <c r="F687" s="173"/>
      <c r="G687" s="173"/>
      <c r="H687" s="173"/>
      <c r="I687" s="173"/>
    </row>
    <row r="688">
      <c r="A688" s="173"/>
      <c r="B688" s="173"/>
      <c r="C688" s="173"/>
      <c r="D688" s="173"/>
      <c r="E688" s="173"/>
      <c r="F688" s="173"/>
      <c r="G688" s="173"/>
      <c r="H688" s="173"/>
      <c r="I688" s="173"/>
    </row>
    <row r="689">
      <c r="A689" s="173"/>
      <c r="B689" s="173"/>
      <c r="C689" s="173"/>
      <c r="D689" s="173"/>
      <c r="E689" s="173"/>
      <c r="F689" s="173"/>
      <c r="G689" s="173"/>
      <c r="H689" s="173"/>
      <c r="I689" s="173"/>
    </row>
    <row r="690">
      <c r="A690" s="173"/>
      <c r="B690" s="173"/>
      <c r="C690" s="173"/>
      <c r="D690" s="173"/>
      <c r="E690" s="173"/>
      <c r="F690" s="173"/>
      <c r="G690" s="173"/>
      <c r="H690" s="173"/>
      <c r="I690" s="173"/>
    </row>
    <row r="691">
      <c r="A691" s="173"/>
      <c r="B691" s="173"/>
      <c r="C691" s="173"/>
      <c r="D691" s="173"/>
      <c r="E691" s="173"/>
      <c r="F691" s="173"/>
      <c r="G691" s="173"/>
      <c r="H691" s="173"/>
      <c r="I691" s="173"/>
    </row>
    <row r="692">
      <c r="A692" s="173"/>
      <c r="B692" s="173"/>
      <c r="C692" s="173"/>
      <c r="D692" s="173"/>
      <c r="E692" s="173"/>
      <c r="F692" s="173"/>
      <c r="G692" s="173"/>
      <c r="H692" s="173"/>
      <c r="I692" s="173"/>
    </row>
    <row r="693">
      <c r="A693" s="173"/>
      <c r="B693" s="173"/>
      <c r="C693" s="173"/>
      <c r="D693" s="173"/>
      <c r="E693" s="173"/>
      <c r="F693" s="173"/>
      <c r="G693" s="173"/>
      <c r="H693" s="173"/>
      <c r="I693" s="173"/>
    </row>
    <row r="694">
      <c r="A694" s="173"/>
      <c r="B694" s="173"/>
      <c r="C694" s="173"/>
      <c r="D694" s="173"/>
      <c r="E694" s="173"/>
      <c r="F694" s="173"/>
      <c r="G694" s="173"/>
      <c r="H694" s="173"/>
      <c r="I694" s="173"/>
    </row>
    <row r="695">
      <c r="A695" s="173"/>
      <c r="B695" s="173"/>
      <c r="C695" s="173"/>
      <c r="D695" s="173"/>
      <c r="E695" s="173"/>
      <c r="F695" s="173"/>
      <c r="G695" s="173"/>
      <c r="H695" s="173"/>
      <c r="I695" s="173"/>
    </row>
    <row r="696">
      <c r="A696" s="173"/>
      <c r="B696" s="173"/>
      <c r="C696" s="173"/>
      <c r="D696" s="173"/>
      <c r="E696" s="173"/>
      <c r="F696" s="173"/>
      <c r="G696" s="173"/>
      <c r="H696" s="173"/>
      <c r="I696" s="173"/>
    </row>
    <row r="697">
      <c r="A697" s="173"/>
      <c r="B697" s="173"/>
      <c r="C697" s="173"/>
      <c r="D697" s="173"/>
      <c r="E697" s="173"/>
      <c r="F697" s="173"/>
      <c r="G697" s="173"/>
      <c r="H697" s="173"/>
      <c r="I697" s="173"/>
    </row>
    <row r="698">
      <c r="A698" s="173"/>
      <c r="B698" s="173"/>
      <c r="C698" s="173"/>
      <c r="D698" s="173"/>
      <c r="E698" s="173"/>
      <c r="F698" s="173"/>
      <c r="G698" s="173"/>
      <c r="H698" s="173"/>
      <c r="I698" s="173"/>
    </row>
    <row r="699">
      <c r="A699" s="173"/>
      <c r="B699" s="173"/>
      <c r="C699" s="173"/>
      <c r="D699" s="173"/>
      <c r="E699" s="173"/>
      <c r="F699" s="173"/>
      <c r="G699" s="173"/>
      <c r="H699" s="173"/>
      <c r="I699" s="173"/>
    </row>
    <row r="700">
      <c r="A700" s="173"/>
      <c r="B700" s="173"/>
      <c r="C700" s="173"/>
      <c r="D700" s="173"/>
      <c r="E700" s="173"/>
      <c r="F700" s="173"/>
      <c r="G700" s="173"/>
      <c r="H700" s="173"/>
      <c r="I700" s="173"/>
    </row>
    <row r="701">
      <c r="A701" s="173"/>
      <c r="B701" s="173"/>
      <c r="C701" s="173"/>
      <c r="D701" s="173"/>
      <c r="E701" s="173"/>
      <c r="F701" s="173"/>
      <c r="G701" s="173"/>
      <c r="H701" s="173"/>
      <c r="I701" s="173"/>
    </row>
    <row r="702">
      <c r="A702" s="173"/>
      <c r="B702" s="173"/>
      <c r="C702" s="173"/>
      <c r="D702" s="173"/>
      <c r="E702" s="173"/>
      <c r="F702" s="173"/>
      <c r="G702" s="173"/>
      <c r="H702" s="173"/>
      <c r="I702" s="173"/>
    </row>
    <row r="703">
      <c r="A703" s="173"/>
      <c r="B703" s="173"/>
      <c r="C703" s="173"/>
      <c r="D703" s="173"/>
      <c r="E703" s="173"/>
      <c r="F703" s="173"/>
      <c r="G703" s="173"/>
      <c r="H703" s="173"/>
      <c r="I703" s="173"/>
    </row>
    <row r="704">
      <c r="A704" s="173"/>
      <c r="B704" s="173"/>
      <c r="C704" s="173"/>
      <c r="D704" s="173"/>
      <c r="E704" s="173"/>
      <c r="F704" s="173"/>
      <c r="G704" s="173"/>
      <c r="H704" s="173"/>
      <c r="I704" s="173"/>
    </row>
    <row r="705">
      <c r="A705" s="173"/>
      <c r="B705" s="173"/>
      <c r="C705" s="173"/>
      <c r="D705" s="173"/>
      <c r="E705" s="173"/>
      <c r="F705" s="173"/>
      <c r="G705" s="173"/>
      <c r="H705" s="173"/>
      <c r="I705" s="173"/>
    </row>
    <row r="706">
      <c r="A706" s="173"/>
      <c r="B706" s="173"/>
      <c r="C706" s="173"/>
      <c r="D706" s="173"/>
      <c r="E706" s="173"/>
      <c r="F706" s="173"/>
      <c r="G706" s="173"/>
      <c r="H706" s="173"/>
      <c r="I706" s="173"/>
    </row>
    <row r="707">
      <c r="A707" s="173"/>
      <c r="B707" s="173"/>
      <c r="C707" s="173"/>
      <c r="D707" s="173"/>
      <c r="E707" s="173"/>
      <c r="F707" s="173"/>
      <c r="G707" s="173"/>
      <c r="H707" s="173"/>
      <c r="I707" s="173"/>
    </row>
    <row r="708">
      <c r="A708" s="173"/>
      <c r="B708" s="173"/>
      <c r="C708" s="173"/>
      <c r="D708" s="173"/>
      <c r="E708" s="173"/>
      <c r="F708" s="173"/>
      <c r="G708" s="173"/>
      <c r="H708" s="173"/>
      <c r="I708" s="173"/>
    </row>
    <row r="709">
      <c r="A709" s="173"/>
      <c r="B709" s="173"/>
      <c r="C709" s="173"/>
      <c r="D709" s="173"/>
      <c r="E709" s="173"/>
      <c r="F709" s="173"/>
      <c r="G709" s="173"/>
      <c r="H709" s="173"/>
      <c r="I709" s="173"/>
    </row>
    <row r="710">
      <c r="A710" s="173"/>
      <c r="B710" s="173"/>
      <c r="C710" s="173"/>
      <c r="D710" s="173"/>
      <c r="E710" s="173"/>
      <c r="F710" s="173"/>
      <c r="G710" s="173"/>
      <c r="H710" s="173"/>
      <c r="I710" s="173"/>
    </row>
    <row r="711">
      <c r="A711" s="173"/>
      <c r="B711" s="173"/>
      <c r="C711" s="173"/>
      <c r="D711" s="173"/>
      <c r="E711" s="173"/>
      <c r="F711" s="173"/>
      <c r="G711" s="173"/>
      <c r="H711" s="173"/>
      <c r="I711" s="173"/>
    </row>
    <row r="712">
      <c r="A712" s="173"/>
      <c r="B712" s="173"/>
      <c r="C712" s="173"/>
      <c r="D712" s="173"/>
      <c r="E712" s="173"/>
      <c r="F712" s="173"/>
      <c r="G712" s="173"/>
      <c r="H712" s="173"/>
      <c r="I712" s="173"/>
    </row>
    <row r="713">
      <c r="A713" s="173"/>
      <c r="B713" s="173"/>
      <c r="C713" s="173"/>
      <c r="D713" s="173"/>
      <c r="E713" s="173"/>
      <c r="F713" s="173"/>
      <c r="G713" s="173"/>
      <c r="H713" s="173"/>
      <c r="I713" s="173"/>
    </row>
    <row r="714">
      <c r="A714" s="173"/>
      <c r="B714" s="173"/>
      <c r="C714" s="173"/>
      <c r="D714" s="173"/>
      <c r="E714" s="173"/>
      <c r="F714" s="173"/>
      <c r="G714" s="173"/>
      <c r="H714" s="173"/>
      <c r="I714" s="173"/>
    </row>
    <row r="715">
      <c r="A715" s="173"/>
      <c r="B715" s="173"/>
      <c r="C715" s="173"/>
      <c r="D715" s="173"/>
      <c r="E715" s="173"/>
      <c r="F715" s="173"/>
      <c r="G715" s="173"/>
      <c r="H715" s="173"/>
      <c r="I715" s="173"/>
    </row>
    <row r="716">
      <c r="A716" s="173"/>
      <c r="B716" s="173"/>
      <c r="C716" s="173"/>
      <c r="D716" s="173"/>
      <c r="E716" s="173"/>
      <c r="F716" s="173"/>
      <c r="G716" s="173"/>
      <c r="H716" s="173"/>
      <c r="I716" s="173"/>
    </row>
    <row r="717">
      <c r="A717" s="173"/>
      <c r="B717" s="173"/>
      <c r="C717" s="173"/>
      <c r="D717" s="173"/>
      <c r="E717" s="173"/>
      <c r="F717" s="173"/>
      <c r="G717" s="173"/>
      <c r="H717" s="173"/>
      <c r="I717" s="173"/>
    </row>
    <row r="718">
      <c r="A718" s="173"/>
      <c r="B718" s="173"/>
      <c r="C718" s="173"/>
      <c r="D718" s="173"/>
      <c r="E718" s="173"/>
      <c r="F718" s="173"/>
      <c r="G718" s="173"/>
      <c r="H718" s="173"/>
      <c r="I718" s="173"/>
    </row>
    <row r="719">
      <c r="A719" s="173"/>
      <c r="B719" s="173"/>
      <c r="C719" s="173"/>
      <c r="D719" s="173"/>
      <c r="E719" s="173"/>
      <c r="F719" s="173"/>
      <c r="G719" s="173"/>
      <c r="H719" s="173"/>
      <c r="I719" s="173"/>
    </row>
    <row r="720">
      <c r="A720" s="173"/>
      <c r="B720" s="173"/>
      <c r="C720" s="173"/>
      <c r="D720" s="173"/>
      <c r="E720" s="173"/>
      <c r="F720" s="173"/>
      <c r="G720" s="173"/>
      <c r="H720" s="173"/>
      <c r="I720" s="173"/>
    </row>
    <row r="721">
      <c r="A721" s="173"/>
      <c r="B721" s="173"/>
      <c r="C721" s="173"/>
      <c r="D721" s="173"/>
      <c r="E721" s="173"/>
      <c r="F721" s="173"/>
      <c r="G721" s="173"/>
      <c r="H721" s="173"/>
      <c r="I721" s="173"/>
    </row>
    <row r="722">
      <c r="A722" s="173"/>
      <c r="B722" s="173"/>
      <c r="C722" s="173"/>
      <c r="D722" s="173"/>
      <c r="E722" s="173"/>
      <c r="F722" s="173"/>
      <c r="G722" s="173"/>
      <c r="H722" s="173"/>
      <c r="I722" s="173"/>
    </row>
    <row r="723">
      <c r="A723" s="173"/>
      <c r="B723" s="173"/>
      <c r="C723" s="173"/>
      <c r="D723" s="173"/>
      <c r="E723" s="173"/>
      <c r="F723" s="173"/>
      <c r="G723" s="173"/>
      <c r="H723" s="173"/>
      <c r="I723" s="173"/>
    </row>
    <row r="724">
      <c r="A724" s="173"/>
      <c r="B724" s="173"/>
      <c r="C724" s="173"/>
      <c r="D724" s="173"/>
      <c r="E724" s="173"/>
      <c r="F724" s="173"/>
      <c r="G724" s="173"/>
      <c r="H724" s="173"/>
      <c r="I724" s="173"/>
    </row>
    <row r="725">
      <c r="A725" s="173"/>
      <c r="B725" s="173"/>
      <c r="C725" s="173"/>
      <c r="D725" s="173"/>
      <c r="E725" s="173"/>
      <c r="F725" s="173"/>
      <c r="G725" s="173"/>
      <c r="H725" s="173"/>
      <c r="I725" s="173"/>
    </row>
    <row r="726">
      <c r="A726" s="173"/>
      <c r="B726" s="173"/>
      <c r="C726" s="173"/>
      <c r="D726" s="173"/>
      <c r="E726" s="173"/>
      <c r="F726" s="173"/>
      <c r="G726" s="173"/>
      <c r="H726" s="173"/>
      <c r="I726" s="173"/>
    </row>
    <row r="727">
      <c r="A727" s="173"/>
      <c r="B727" s="173"/>
      <c r="C727" s="173"/>
      <c r="D727" s="173"/>
      <c r="E727" s="173"/>
      <c r="F727" s="173"/>
      <c r="G727" s="173"/>
      <c r="H727" s="173"/>
      <c r="I727" s="173"/>
    </row>
    <row r="728">
      <c r="A728" s="173"/>
      <c r="B728" s="173"/>
      <c r="C728" s="173"/>
      <c r="D728" s="173"/>
      <c r="E728" s="173"/>
      <c r="F728" s="173"/>
      <c r="G728" s="173"/>
      <c r="H728" s="173"/>
      <c r="I728" s="173"/>
    </row>
    <row r="729">
      <c r="A729" s="173"/>
      <c r="B729" s="173"/>
      <c r="C729" s="173"/>
      <c r="D729" s="173"/>
      <c r="E729" s="173"/>
      <c r="F729" s="173"/>
      <c r="G729" s="173"/>
      <c r="H729" s="173"/>
      <c r="I729" s="173"/>
    </row>
    <row r="730">
      <c r="A730" s="173"/>
      <c r="B730" s="173"/>
      <c r="C730" s="173"/>
      <c r="D730" s="173"/>
      <c r="E730" s="173"/>
      <c r="F730" s="173"/>
      <c r="G730" s="173"/>
      <c r="H730" s="173"/>
      <c r="I730" s="173"/>
    </row>
    <row r="731">
      <c r="A731" s="173"/>
      <c r="B731" s="173"/>
      <c r="C731" s="173"/>
      <c r="D731" s="173"/>
      <c r="E731" s="173"/>
      <c r="F731" s="173"/>
      <c r="G731" s="173"/>
      <c r="H731" s="173"/>
      <c r="I731" s="173"/>
    </row>
    <row r="732">
      <c r="A732" s="173"/>
      <c r="B732" s="173"/>
      <c r="C732" s="173"/>
      <c r="D732" s="173"/>
      <c r="E732" s="173"/>
      <c r="F732" s="173"/>
      <c r="G732" s="173"/>
      <c r="H732" s="173"/>
      <c r="I732" s="173"/>
    </row>
    <row r="733">
      <c r="A733" s="173"/>
      <c r="B733" s="173"/>
      <c r="C733" s="173"/>
      <c r="D733" s="173"/>
      <c r="E733" s="173"/>
      <c r="F733" s="173"/>
      <c r="G733" s="173"/>
      <c r="H733" s="173"/>
      <c r="I733" s="173"/>
    </row>
    <row r="734">
      <c r="A734" s="173"/>
      <c r="B734" s="173"/>
      <c r="C734" s="173"/>
      <c r="D734" s="173"/>
      <c r="E734" s="173"/>
      <c r="F734" s="173"/>
      <c r="G734" s="173"/>
      <c r="H734" s="173"/>
      <c r="I734" s="173"/>
    </row>
    <row r="735">
      <c r="A735" s="173"/>
      <c r="B735" s="173"/>
      <c r="C735" s="173"/>
      <c r="D735" s="173"/>
      <c r="E735" s="173"/>
      <c r="F735" s="173"/>
      <c r="G735" s="173"/>
      <c r="H735" s="173"/>
      <c r="I735" s="173"/>
    </row>
    <row r="736">
      <c r="A736" s="173"/>
      <c r="B736" s="173"/>
      <c r="C736" s="173"/>
      <c r="D736" s="173"/>
      <c r="E736" s="173"/>
      <c r="F736" s="173"/>
      <c r="G736" s="173"/>
      <c r="H736" s="173"/>
      <c r="I736" s="173"/>
    </row>
    <row r="737">
      <c r="A737" s="173"/>
      <c r="B737" s="173"/>
      <c r="C737" s="173"/>
      <c r="D737" s="173"/>
      <c r="E737" s="173"/>
      <c r="F737" s="173"/>
      <c r="G737" s="173"/>
      <c r="H737" s="173"/>
      <c r="I737" s="173"/>
    </row>
    <row r="738">
      <c r="A738" s="173"/>
      <c r="B738" s="173"/>
      <c r="C738" s="173"/>
      <c r="D738" s="173"/>
      <c r="E738" s="173"/>
      <c r="F738" s="173"/>
      <c r="G738" s="173"/>
      <c r="H738" s="173"/>
      <c r="I738" s="173"/>
    </row>
    <row r="739">
      <c r="A739" s="173"/>
      <c r="B739" s="173"/>
      <c r="C739" s="173"/>
      <c r="D739" s="173"/>
      <c r="E739" s="173"/>
      <c r="F739" s="173"/>
      <c r="G739" s="173"/>
      <c r="H739" s="173"/>
      <c r="I739" s="173"/>
    </row>
    <row r="740">
      <c r="A740" s="173"/>
      <c r="B740" s="173"/>
      <c r="C740" s="173"/>
      <c r="D740" s="173"/>
      <c r="E740" s="173"/>
      <c r="F740" s="173"/>
      <c r="G740" s="173"/>
      <c r="H740" s="173"/>
      <c r="I740" s="173"/>
    </row>
    <row r="741">
      <c r="A741" s="173"/>
      <c r="B741" s="173"/>
      <c r="C741" s="173"/>
      <c r="D741" s="173"/>
      <c r="E741" s="173"/>
      <c r="F741" s="173"/>
      <c r="G741" s="173"/>
      <c r="H741" s="173"/>
      <c r="I741" s="173"/>
    </row>
    <row r="742">
      <c r="A742" s="173"/>
      <c r="B742" s="173"/>
      <c r="C742" s="173"/>
      <c r="D742" s="173"/>
      <c r="E742" s="173"/>
      <c r="F742" s="173"/>
      <c r="G742" s="173"/>
      <c r="H742" s="173"/>
      <c r="I742" s="173"/>
    </row>
    <row r="743">
      <c r="A743" s="173"/>
      <c r="B743" s="173"/>
      <c r="C743" s="173"/>
      <c r="D743" s="173"/>
      <c r="E743" s="173"/>
      <c r="F743" s="173"/>
      <c r="G743" s="173"/>
      <c r="H743" s="173"/>
      <c r="I743" s="173"/>
    </row>
    <row r="744">
      <c r="A744" s="173"/>
      <c r="B744" s="173"/>
      <c r="C744" s="173"/>
      <c r="D744" s="173"/>
      <c r="E744" s="173"/>
      <c r="F744" s="173"/>
      <c r="G744" s="173"/>
      <c r="H744" s="173"/>
      <c r="I744" s="173"/>
    </row>
    <row r="745">
      <c r="A745" s="173"/>
      <c r="B745" s="173"/>
      <c r="C745" s="173"/>
      <c r="D745" s="173"/>
      <c r="E745" s="173"/>
      <c r="F745" s="173"/>
      <c r="G745" s="173"/>
      <c r="H745" s="173"/>
      <c r="I745" s="173"/>
    </row>
    <row r="746">
      <c r="A746" s="173"/>
      <c r="B746" s="173"/>
      <c r="C746" s="173"/>
      <c r="D746" s="173"/>
      <c r="E746" s="173"/>
      <c r="F746" s="173"/>
      <c r="G746" s="173"/>
      <c r="H746" s="173"/>
      <c r="I746" s="173"/>
    </row>
    <row r="747">
      <c r="A747" s="173"/>
      <c r="B747" s="173"/>
      <c r="C747" s="173"/>
      <c r="D747" s="173"/>
      <c r="E747" s="173"/>
      <c r="F747" s="173"/>
      <c r="G747" s="173"/>
      <c r="H747" s="173"/>
      <c r="I747" s="173"/>
    </row>
    <row r="748">
      <c r="A748" s="173"/>
      <c r="B748" s="173"/>
      <c r="C748" s="173"/>
      <c r="D748" s="173"/>
      <c r="E748" s="173"/>
      <c r="F748" s="173"/>
      <c r="G748" s="173"/>
      <c r="H748" s="173"/>
      <c r="I748" s="173"/>
    </row>
    <row r="749">
      <c r="A749" s="173"/>
      <c r="B749" s="173"/>
      <c r="C749" s="173"/>
      <c r="D749" s="173"/>
      <c r="E749" s="173"/>
      <c r="F749" s="173"/>
      <c r="G749" s="173"/>
      <c r="H749" s="173"/>
      <c r="I749" s="173"/>
    </row>
    <row r="750">
      <c r="A750" s="173"/>
      <c r="B750" s="173"/>
      <c r="C750" s="173"/>
      <c r="D750" s="173"/>
      <c r="E750" s="173"/>
      <c r="F750" s="173"/>
      <c r="G750" s="173"/>
      <c r="H750" s="173"/>
      <c r="I750" s="173"/>
    </row>
    <row r="751">
      <c r="A751" s="173"/>
      <c r="B751" s="173"/>
      <c r="C751" s="173"/>
      <c r="D751" s="173"/>
      <c r="E751" s="173"/>
      <c r="F751" s="173"/>
      <c r="G751" s="173"/>
      <c r="H751" s="173"/>
      <c r="I751" s="173"/>
    </row>
    <row r="752">
      <c r="A752" s="173"/>
      <c r="B752" s="173"/>
      <c r="C752" s="173"/>
      <c r="D752" s="173"/>
      <c r="E752" s="173"/>
      <c r="F752" s="173"/>
      <c r="G752" s="173"/>
      <c r="H752" s="173"/>
      <c r="I752" s="173"/>
    </row>
    <row r="753">
      <c r="A753" s="173"/>
      <c r="B753" s="173"/>
      <c r="C753" s="173"/>
      <c r="D753" s="173"/>
      <c r="E753" s="173"/>
      <c r="F753" s="173"/>
      <c r="G753" s="173"/>
      <c r="H753" s="173"/>
      <c r="I753" s="173"/>
    </row>
    <row r="754">
      <c r="A754" s="173"/>
      <c r="B754" s="173"/>
      <c r="C754" s="173"/>
      <c r="D754" s="173"/>
      <c r="E754" s="173"/>
      <c r="F754" s="173"/>
      <c r="G754" s="173"/>
      <c r="H754" s="173"/>
      <c r="I754" s="173"/>
    </row>
    <row r="755">
      <c r="A755" s="173"/>
      <c r="B755" s="173"/>
      <c r="C755" s="173"/>
      <c r="D755" s="173"/>
      <c r="E755" s="173"/>
      <c r="F755" s="173"/>
      <c r="G755" s="173"/>
      <c r="H755" s="173"/>
      <c r="I755" s="173"/>
    </row>
    <row r="756">
      <c r="A756" s="173"/>
      <c r="B756" s="173"/>
      <c r="C756" s="173"/>
      <c r="D756" s="173"/>
      <c r="E756" s="173"/>
      <c r="F756" s="173"/>
      <c r="G756" s="173"/>
      <c r="H756" s="173"/>
      <c r="I756" s="173"/>
    </row>
    <row r="757">
      <c r="A757" s="173"/>
      <c r="B757" s="173"/>
      <c r="C757" s="173"/>
      <c r="D757" s="173"/>
      <c r="E757" s="173"/>
      <c r="F757" s="173"/>
      <c r="G757" s="173"/>
      <c r="H757" s="173"/>
      <c r="I757" s="173"/>
    </row>
    <row r="758">
      <c r="A758" s="173"/>
      <c r="B758" s="173"/>
      <c r="C758" s="173"/>
      <c r="D758" s="173"/>
      <c r="E758" s="173"/>
      <c r="F758" s="173"/>
      <c r="G758" s="173"/>
      <c r="H758" s="173"/>
      <c r="I758" s="173"/>
    </row>
    <row r="759">
      <c r="A759" s="173"/>
      <c r="B759" s="173"/>
      <c r="C759" s="173"/>
      <c r="D759" s="173"/>
      <c r="E759" s="173"/>
      <c r="F759" s="173"/>
      <c r="G759" s="173"/>
      <c r="H759" s="173"/>
      <c r="I759" s="173"/>
    </row>
    <row r="760">
      <c r="A760" s="173"/>
      <c r="B760" s="173"/>
      <c r="C760" s="173"/>
      <c r="D760" s="173"/>
      <c r="E760" s="173"/>
      <c r="F760" s="173"/>
      <c r="G760" s="173"/>
      <c r="H760" s="173"/>
      <c r="I760" s="173"/>
    </row>
    <row r="761">
      <c r="A761" s="173"/>
      <c r="B761" s="173"/>
      <c r="C761" s="173"/>
      <c r="D761" s="173"/>
      <c r="E761" s="173"/>
      <c r="F761" s="173"/>
      <c r="G761" s="173"/>
      <c r="H761" s="173"/>
      <c r="I761" s="173"/>
    </row>
    <row r="762">
      <c r="A762" s="173"/>
      <c r="B762" s="173"/>
      <c r="C762" s="173"/>
      <c r="D762" s="173"/>
      <c r="E762" s="173"/>
      <c r="F762" s="173"/>
      <c r="G762" s="173"/>
      <c r="H762" s="173"/>
      <c r="I762" s="173"/>
    </row>
    <row r="763">
      <c r="A763" s="173"/>
      <c r="B763" s="173"/>
      <c r="C763" s="173"/>
      <c r="D763" s="173"/>
      <c r="E763" s="173"/>
      <c r="F763" s="173"/>
      <c r="G763" s="173"/>
      <c r="H763" s="173"/>
      <c r="I763" s="173"/>
    </row>
    <row r="764">
      <c r="A764" s="173"/>
      <c r="B764" s="173"/>
      <c r="C764" s="173"/>
      <c r="D764" s="173"/>
      <c r="E764" s="173"/>
      <c r="F764" s="173"/>
      <c r="G764" s="173"/>
      <c r="H764" s="173"/>
      <c r="I764" s="173"/>
    </row>
    <row r="765">
      <c r="A765" s="173"/>
      <c r="B765" s="173"/>
      <c r="C765" s="173"/>
      <c r="D765" s="173"/>
      <c r="E765" s="173"/>
      <c r="F765" s="173"/>
      <c r="G765" s="173"/>
      <c r="H765" s="173"/>
      <c r="I765" s="173"/>
    </row>
    <row r="766">
      <c r="A766" s="173"/>
      <c r="B766" s="173"/>
      <c r="C766" s="173"/>
      <c r="D766" s="173"/>
      <c r="E766" s="173"/>
      <c r="F766" s="173"/>
      <c r="G766" s="173"/>
      <c r="H766" s="173"/>
      <c r="I766" s="173"/>
    </row>
    <row r="767">
      <c r="A767" s="173"/>
      <c r="B767" s="173"/>
      <c r="C767" s="173"/>
      <c r="D767" s="173"/>
      <c r="E767" s="173"/>
      <c r="F767" s="173"/>
      <c r="G767" s="173"/>
      <c r="H767" s="173"/>
      <c r="I767" s="173"/>
    </row>
    <row r="768">
      <c r="A768" s="173"/>
      <c r="B768" s="173"/>
      <c r="C768" s="173"/>
      <c r="D768" s="173"/>
      <c r="E768" s="173"/>
      <c r="F768" s="173"/>
      <c r="G768" s="173"/>
      <c r="H768" s="173"/>
      <c r="I768" s="173"/>
    </row>
    <row r="769">
      <c r="A769" s="173"/>
      <c r="B769" s="173"/>
      <c r="C769" s="173"/>
      <c r="D769" s="173"/>
      <c r="E769" s="173"/>
      <c r="F769" s="173"/>
      <c r="G769" s="173"/>
      <c r="H769" s="173"/>
      <c r="I769" s="173"/>
    </row>
    <row r="770">
      <c r="A770" s="173"/>
      <c r="B770" s="173"/>
      <c r="C770" s="173"/>
      <c r="D770" s="173"/>
      <c r="E770" s="173"/>
      <c r="F770" s="173"/>
      <c r="G770" s="173"/>
      <c r="H770" s="173"/>
      <c r="I770" s="173"/>
    </row>
    <row r="771">
      <c r="A771" s="173"/>
      <c r="B771" s="173"/>
      <c r="C771" s="173"/>
      <c r="D771" s="173"/>
      <c r="E771" s="173"/>
      <c r="F771" s="173"/>
      <c r="G771" s="173"/>
      <c r="H771" s="173"/>
      <c r="I771" s="173"/>
    </row>
    <row r="772">
      <c r="A772" s="173"/>
      <c r="B772" s="173"/>
      <c r="C772" s="173"/>
      <c r="D772" s="173"/>
      <c r="E772" s="173"/>
      <c r="F772" s="173"/>
      <c r="G772" s="173"/>
      <c r="H772" s="173"/>
      <c r="I772" s="173"/>
    </row>
    <row r="773">
      <c r="A773" s="173"/>
      <c r="B773" s="173"/>
      <c r="C773" s="173"/>
      <c r="D773" s="173"/>
      <c r="E773" s="173"/>
      <c r="F773" s="173"/>
      <c r="G773" s="173"/>
      <c r="H773" s="173"/>
      <c r="I773" s="173"/>
    </row>
    <row r="774">
      <c r="A774" s="173"/>
      <c r="B774" s="173"/>
      <c r="C774" s="173"/>
      <c r="D774" s="173"/>
      <c r="E774" s="173"/>
      <c r="F774" s="173"/>
      <c r="G774" s="173"/>
      <c r="H774" s="173"/>
      <c r="I774" s="173"/>
    </row>
    <row r="775">
      <c r="A775" s="173"/>
      <c r="B775" s="173"/>
      <c r="C775" s="173"/>
      <c r="D775" s="173"/>
      <c r="E775" s="173"/>
      <c r="F775" s="173"/>
      <c r="G775" s="173"/>
      <c r="H775" s="173"/>
      <c r="I775" s="173"/>
    </row>
    <row r="776">
      <c r="A776" s="173"/>
      <c r="B776" s="173"/>
      <c r="C776" s="173"/>
      <c r="D776" s="173"/>
      <c r="E776" s="173"/>
      <c r="F776" s="173"/>
      <c r="G776" s="173"/>
      <c r="H776" s="173"/>
      <c r="I776" s="173"/>
    </row>
    <row r="777">
      <c r="A777" s="173"/>
      <c r="B777" s="173"/>
      <c r="C777" s="173"/>
      <c r="D777" s="173"/>
      <c r="E777" s="173"/>
      <c r="F777" s="173"/>
      <c r="G777" s="173"/>
      <c r="H777" s="173"/>
      <c r="I777" s="173"/>
    </row>
    <row r="778">
      <c r="A778" s="173"/>
      <c r="B778" s="173"/>
      <c r="C778" s="173"/>
      <c r="D778" s="173"/>
      <c r="E778" s="173"/>
      <c r="F778" s="173"/>
      <c r="G778" s="173"/>
      <c r="H778" s="173"/>
      <c r="I778" s="173"/>
    </row>
    <row r="779">
      <c r="A779" s="173"/>
      <c r="B779" s="173"/>
      <c r="C779" s="173"/>
      <c r="D779" s="173"/>
      <c r="E779" s="173"/>
      <c r="F779" s="173"/>
      <c r="G779" s="173"/>
      <c r="H779" s="173"/>
      <c r="I779" s="173"/>
    </row>
    <row r="780">
      <c r="A780" s="173"/>
      <c r="B780" s="173"/>
      <c r="C780" s="173"/>
      <c r="D780" s="173"/>
      <c r="E780" s="173"/>
      <c r="F780" s="173"/>
      <c r="G780" s="173"/>
      <c r="H780" s="173"/>
      <c r="I780" s="173"/>
    </row>
    <row r="781">
      <c r="A781" s="173"/>
      <c r="B781" s="173"/>
      <c r="C781" s="173"/>
      <c r="D781" s="173"/>
      <c r="E781" s="173"/>
      <c r="F781" s="173"/>
      <c r="G781" s="173"/>
      <c r="H781" s="173"/>
      <c r="I781" s="173"/>
    </row>
    <row r="782">
      <c r="A782" s="173"/>
      <c r="B782" s="173"/>
      <c r="C782" s="173"/>
      <c r="D782" s="173"/>
      <c r="E782" s="173"/>
      <c r="F782" s="173"/>
      <c r="G782" s="173"/>
      <c r="H782" s="173"/>
      <c r="I782" s="173"/>
    </row>
    <row r="783">
      <c r="A783" s="173"/>
      <c r="B783" s="173"/>
      <c r="C783" s="173"/>
      <c r="D783" s="173"/>
      <c r="E783" s="173"/>
      <c r="F783" s="173"/>
      <c r="G783" s="173"/>
      <c r="H783" s="173"/>
      <c r="I783" s="173"/>
    </row>
    <row r="784">
      <c r="A784" s="173"/>
      <c r="B784" s="173"/>
      <c r="C784" s="173"/>
      <c r="D784" s="173"/>
      <c r="E784" s="173"/>
      <c r="F784" s="173"/>
      <c r="G784" s="173"/>
      <c r="H784" s="173"/>
      <c r="I784" s="173"/>
    </row>
    <row r="785">
      <c r="A785" s="173"/>
      <c r="B785" s="173"/>
      <c r="C785" s="173"/>
      <c r="D785" s="173"/>
      <c r="E785" s="173"/>
      <c r="F785" s="173"/>
      <c r="G785" s="173"/>
      <c r="H785" s="173"/>
      <c r="I785" s="173"/>
    </row>
    <row r="786">
      <c r="A786" s="173"/>
      <c r="B786" s="173"/>
      <c r="C786" s="173"/>
      <c r="D786" s="173"/>
      <c r="E786" s="173"/>
      <c r="F786" s="173"/>
      <c r="G786" s="173"/>
      <c r="H786" s="173"/>
      <c r="I786" s="173"/>
    </row>
    <row r="787">
      <c r="A787" s="173"/>
      <c r="B787" s="173"/>
      <c r="C787" s="173"/>
      <c r="D787" s="173"/>
      <c r="E787" s="173"/>
      <c r="F787" s="173"/>
      <c r="G787" s="173"/>
      <c r="H787" s="173"/>
      <c r="I787" s="173"/>
    </row>
    <row r="788">
      <c r="A788" s="173"/>
      <c r="B788" s="173"/>
      <c r="C788" s="173"/>
      <c r="D788" s="173"/>
      <c r="E788" s="173"/>
      <c r="F788" s="173"/>
      <c r="G788" s="173"/>
      <c r="H788" s="173"/>
      <c r="I788" s="173"/>
    </row>
    <row r="789">
      <c r="A789" s="173"/>
      <c r="B789" s="173"/>
      <c r="C789" s="173"/>
      <c r="D789" s="173"/>
      <c r="E789" s="173"/>
      <c r="F789" s="173"/>
      <c r="G789" s="173"/>
      <c r="H789" s="173"/>
      <c r="I789" s="173"/>
    </row>
    <row r="790">
      <c r="A790" s="173"/>
      <c r="B790" s="173"/>
      <c r="C790" s="173"/>
      <c r="D790" s="173"/>
      <c r="E790" s="173"/>
      <c r="F790" s="173"/>
      <c r="G790" s="173"/>
      <c r="H790" s="173"/>
      <c r="I790" s="173"/>
    </row>
    <row r="791">
      <c r="A791" s="173"/>
      <c r="B791" s="173"/>
      <c r="C791" s="173"/>
      <c r="D791" s="173"/>
      <c r="E791" s="173"/>
      <c r="F791" s="173"/>
      <c r="G791" s="173"/>
      <c r="H791" s="173"/>
      <c r="I791" s="173"/>
    </row>
    <row r="792">
      <c r="A792" s="173"/>
      <c r="B792" s="173"/>
      <c r="C792" s="173"/>
      <c r="D792" s="173"/>
      <c r="E792" s="173"/>
      <c r="F792" s="173"/>
      <c r="G792" s="173"/>
      <c r="H792" s="173"/>
      <c r="I792" s="173"/>
    </row>
    <row r="793">
      <c r="A793" s="173"/>
      <c r="B793" s="173"/>
      <c r="C793" s="173"/>
      <c r="D793" s="173"/>
      <c r="E793" s="173"/>
      <c r="F793" s="173"/>
      <c r="G793" s="173"/>
      <c r="H793" s="173"/>
      <c r="I793" s="173"/>
    </row>
    <row r="794">
      <c r="A794" s="173"/>
      <c r="B794" s="173"/>
      <c r="C794" s="173"/>
      <c r="D794" s="173"/>
      <c r="E794" s="173"/>
      <c r="F794" s="173"/>
      <c r="G794" s="173"/>
      <c r="H794" s="173"/>
      <c r="I794" s="173"/>
    </row>
    <row r="795">
      <c r="A795" s="173"/>
      <c r="B795" s="173"/>
      <c r="C795" s="173"/>
      <c r="D795" s="173"/>
      <c r="E795" s="173"/>
      <c r="F795" s="173"/>
      <c r="G795" s="173"/>
      <c r="H795" s="173"/>
      <c r="I795" s="173"/>
    </row>
    <row r="796">
      <c r="A796" s="173"/>
      <c r="B796" s="173"/>
      <c r="C796" s="173"/>
      <c r="D796" s="173"/>
      <c r="E796" s="173"/>
      <c r="F796" s="173"/>
      <c r="G796" s="173"/>
      <c r="H796" s="173"/>
      <c r="I796" s="173"/>
    </row>
    <row r="797">
      <c r="A797" s="173"/>
      <c r="B797" s="173"/>
      <c r="C797" s="173"/>
      <c r="D797" s="173"/>
      <c r="E797" s="173"/>
      <c r="F797" s="173"/>
      <c r="G797" s="173"/>
      <c r="H797" s="173"/>
      <c r="I797" s="173"/>
    </row>
    <row r="798">
      <c r="A798" s="173"/>
      <c r="B798" s="173"/>
      <c r="C798" s="173"/>
      <c r="D798" s="173"/>
      <c r="E798" s="173"/>
      <c r="F798" s="173"/>
      <c r="G798" s="173"/>
      <c r="H798" s="173"/>
      <c r="I798" s="173"/>
    </row>
    <row r="799">
      <c r="A799" s="173"/>
      <c r="B799" s="173"/>
      <c r="C799" s="173"/>
      <c r="D799" s="173"/>
      <c r="E799" s="173"/>
      <c r="F799" s="173"/>
      <c r="G799" s="173"/>
      <c r="H799" s="173"/>
      <c r="I799" s="173"/>
    </row>
    <row r="800">
      <c r="A800" s="173"/>
      <c r="B800" s="173"/>
      <c r="C800" s="173"/>
      <c r="D800" s="173"/>
      <c r="E800" s="173"/>
      <c r="F800" s="173"/>
      <c r="G800" s="173"/>
      <c r="H800" s="173"/>
      <c r="I800" s="173"/>
    </row>
    <row r="801">
      <c r="A801" s="173"/>
      <c r="B801" s="173"/>
      <c r="C801" s="173"/>
      <c r="D801" s="173"/>
      <c r="E801" s="173"/>
      <c r="F801" s="173"/>
      <c r="G801" s="173"/>
      <c r="H801" s="173"/>
      <c r="I801" s="173"/>
    </row>
    <row r="802">
      <c r="A802" s="173"/>
      <c r="B802" s="173"/>
      <c r="C802" s="173"/>
      <c r="D802" s="173"/>
      <c r="E802" s="173"/>
      <c r="F802" s="173"/>
      <c r="G802" s="173"/>
      <c r="H802" s="173"/>
      <c r="I802" s="173"/>
    </row>
    <row r="803">
      <c r="A803" s="173"/>
      <c r="B803" s="173"/>
      <c r="C803" s="173"/>
      <c r="D803" s="173"/>
      <c r="E803" s="173"/>
      <c r="F803" s="173"/>
      <c r="G803" s="173"/>
      <c r="H803" s="173"/>
      <c r="I803" s="173"/>
    </row>
    <row r="804">
      <c r="A804" s="173"/>
      <c r="B804" s="173"/>
      <c r="C804" s="173"/>
      <c r="D804" s="173"/>
      <c r="E804" s="173"/>
      <c r="F804" s="173"/>
      <c r="G804" s="173"/>
      <c r="H804" s="173"/>
      <c r="I804" s="173"/>
    </row>
    <row r="805">
      <c r="A805" s="173"/>
      <c r="B805" s="173"/>
      <c r="C805" s="173"/>
      <c r="D805" s="173"/>
      <c r="E805" s="173"/>
      <c r="F805" s="173"/>
      <c r="G805" s="173"/>
      <c r="H805" s="173"/>
      <c r="I805" s="173"/>
    </row>
    <row r="806">
      <c r="A806" s="173"/>
      <c r="B806" s="173"/>
      <c r="C806" s="173"/>
      <c r="D806" s="173"/>
      <c r="E806" s="173"/>
      <c r="F806" s="173"/>
      <c r="G806" s="173"/>
      <c r="H806" s="173"/>
      <c r="I806" s="173"/>
    </row>
    <row r="807">
      <c r="A807" s="173"/>
      <c r="B807" s="173"/>
      <c r="C807" s="173"/>
      <c r="D807" s="173"/>
      <c r="E807" s="173"/>
      <c r="F807" s="173"/>
      <c r="G807" s="173"/>
      <c r="H807" s="173"/>
      <c r="I807" s="173"/>
    </row>
    <row r="808">
      <c r="A808" s="173"/>
      <c r="B808" s="173"/>
      <c r="C808" s="173"/>
      <c r="D808" s="173"/>
      <c r="E808" s="173"/>
      <c r="F808" s="173"/>
      <c r="G808" s="173"/>
      <c r="H808" s="173"/>
      <c r="I808" s="173"/>
    </row>
    <row r="809">
      <c r="A809" s="173"/>
      <c r="B809" s="173"/>
      <c r="C809" s="173"/>
      <c r="D809" s="173"/>
      <c r="E809" s="173"/>
      <c r="F809" s="173"/>
      <c r="G809" s="173"/>
      <c r="H809" s="173"/>
      <c r="I809" s="173"/>
    </row>
    <row r="810">
      <c r="A810" s="173"/>
      <c r="B810" s="173"/>
      <c r="C810" s="173"/>
      <c r="D810" s="173"/>
      <c r="E810" s="173"/>
      <c r="F810" s="173"/>
      <c r="G810" s="173"/>
      <c r="H810" s="173"/>
      <c r="I810" s="173"/>
    </row>
    <row r="811">
      <c r="A811" s="173"/>
      <c r="B811" s="173"/>
      <c r="C811" s="173"/>
      <c r="D811" s="173"/>
      <c r="E811" s="173"/>
      <c r="F811" s="173"/>
      <c r="G811" s="173"/>
      <c r="H811" s="173"/>
      <c r="I811" s="173"/>
    </row>
    <row r="812">
      <c r="A812" s="173"/>
      <c r="B812" s="173"/>
      <c r="C812" s="173"/>
      <c r="D812" s="173"/>
      <c r="E812" s="173"/>
      <c r="F812" s="173"/>
      <c r="G812" s="173"/>
      <c r="H812" s="173"/>
      <c r="I812" s="173"/>
    </row>
    <row r="813">
      <c r="A813" s="173"/>
      <c r="B813" s="173"/>
      <c r="C813" s="173"/>
      <c r="D813" s="173"/>
      <c r="E813" s="173"/>
      <c r="F813" s="173"/>
      <c r="G813" s="173"/>
      <c r="H813" s="173"/>
      <c r="I813" s="173"/>
    </row>
    <row r="814">
      <c r="A814" s="173"/>
      <c r="B814" s="173"/>
      <c r="C814" s="173"/>
      <c r="D814" s="173"/>
      <c r="E814" s="173"/>
      <c r="F814" s="173"/>
      <c r="G814" s="173"/>
      <c r="H814" s="173"/>
      <c r="I814" s="173"/>
    </row>
    <row r="815">
      <c r="A815" s="173"/>
      <c r="B815" s="173"/>
      <c r="C815" s="173"/>
      <c r="D815" s="173"/>
      <c r="E815" s="173"/>
      <c r="F815" s="173"/>
      <c r="G815" s="173"/>
      <c r="H815" s="173"/>
      <c r="I815" s="173"/>
    </row>
    <row r="816">
      <c r="A816" s="173"/>
      <c r="B816" s="173"/>
      <c r="C816" s="173"/>
      <c r="D816" s="173"/>
      <c r="E816" s="173"/>
      <c r="F816" s="173"/>
      <c r="G816" s="173"/>
      <c r="H816" s="173"/>
      <c r="I816" s="173"/>
    </row>
    <row r="817">
      <c r="A817" s="173"/>
      <c r="B817" s="173"/>
      <c r="C817" s="173"/>
      <c r="D817" s="173"/>
      <c r="E817" s="173"/>
      <c r="F817" s="173"/>
      <c r="G817" s="173"/>
      <c r="H817" s="173"/>
      <c r="I817" s="173"/>
    </row>
    <row r="818">
      <c r="A818" s="173"/>
      <c r="B818" s="173"/>
      <c r="C818" s="173"/>
      <c r="D818" s="173"/>
      <c r="E818" s="173"/>
      <c r="F818" s="173"/>
      <c r="G818" s="173"/>
      <c r="H818" s="173"/>
      <c r="I818" s="173"/>
    </row>
    <row r="819">
      <c r="A819" s="173"/>
      <c r="B819" s="173"/>
      <c r="C819" s="173"/>
      <c r="D819" s="173"/>
      <c r="E819" s="173"/>
      <c r="F819" s="173"/>
      <c r="G819" s="173"/>
      <c r="H819" s="173"/>
      <c r="I819" s="173"/>
    </row>
    <row r="820">
      <c r="A820" s="173"/>
      <c r="B820" s="173"/>
      <c r="C820" s="173"/>
      <c r="D820" s="173"/>
      <c r="E820" s="173"/>
      <c r="F820" s="173"/>
      <c r="G820" s="173"/>
      <c r="H820" s="173"/>
      <c r="I820" s="173"/>
    </row>
    <row r="821">
      <c r="A821" s="173"/>
      <c r="B821" s="173"/>
      <c r="C821" s="173"/>
      <c r="D821" s="173"/>
      <c r="E821" s="173"/>
      <c r="F821" s="173"/>
      <c r="G821" s="173"/>
      <c r="H821" s="173"/>
      <c r="I821" s="173"/>
    </row>
    <row r="822">
      <c r="A822" s="173"/>
      <c r="B822" s="173"/>
      <c r="C822" s="173"/>
      <c r="D822" s="173"/>
      <c r="E822" s="173"/>
      <c r="F822" s="173"/>
      <c r="G822" s="173"/>
      <c r="H822" s="173"/>
      <c r="I822" s="173"/>
    </row>
    <row r="823">
      <c r="A823" s="173"/>
      <c r="B823" s="173"/>
      <c r="C823" s="173"/>
      <c r="D823" s="173"/>
      <c r="E823" s="173"/>
      <c r="F823" s="173"/>
      <c r="G823" s="173"/>
      <c r="H823" s="173"/>
      <c r="I823" s="173"/>
    </row>
    <row r="824">
      <c r="A824" s="173"/>
      <c r="B824" s="173"/>
      <c r="C824" s="173"/>
      <c r="D824" s="173"/>
      <c r="E824" s="173"/>
      <c r="F824" s="173"/>
      <c r="G824" s="173"/>
      <c r="H824" s="173"/>
      <c r="I824" s="173"/>
    </row>
    <row r="825">
      <c r="A825" s="173"/>
      <c r="B825" s="173"/>
      <c r="C825" s="173"/>
      <c r="D825" s="173"/>
      <c r="E825" s="173"/>
      <c r="F825" s="173"/>
      <c r="G825" s="173"/>
      <c r="H825" s="173"/>
      <c r="I825" s="173"/>
    </row>
    <row r="826">
      <c r="A826" s="173"/>
      <c r="B826" s="173"/>
      <c r="C826" s="173"/>
      <c r="D826" s="173"/>
      <c r="E826" s="173"/>
      <c r="F826" s="173"/>
      <c r="G826" s="173"/>
      <c r="H826" s="173"/>
      <c r="I826" s="173"/>
    </row>
    <row r="827">
      <c r="A827" s="173"/>
      <c r="B827" s="173"/>
      <c r="C827" s="173"/>
      <c r="D827" s="173"/>
      <c r="E827" s="173"/>
      <c r="F827" s="173"/>
      <c r="G827" s="173"/>
      <c r="H827" s="173"/>
      <c r="I827" s="173"/>
    </row>
    <row r="828">
      <c r="A828" s="173"/>
      <c r="B828" s="173"/>
      <c r="C828" s="173"/>
      <c r="D828" s="173"/>
      <c r="E828" s="173"/>
      <c r="F828" s="173"/>
      <c r="G828" s="173"/>
      <c r="H828" s="173"/>
      <c r="I828" s="173"/>
    </row>
    <row r="829">
      <c r="A829" s="173"/>
      <c r="B829" s="173"/>
      <c r="C829" s="173"/>
      <c r="D829" s="173"/>
      <c r="E829" s="173"/>
      <c r="F829" s="173"/>
      <c r="G829" s="173"/>
      <c r="H829" s="173"/>
      <c r="I829" s="173"/>
    </row>
    <row r="830">
      <c r="A830" s="173"/>
      <c r="B830" s="173"/>
      <c r="C830" s="173"/>
      <c r="D830" s="173"/>
      <c r="E830" s="173"/>
      <c r="F830" s="173"/>
      <c r="G830" s="173"/>
      <c r="H830" s="173"/>
      <c r="I830" s="173"/>
    </row>
    <row r="831">
      <c r="A831" s="173"/>
      <c r="B831" s="173"/>
      <c r="C831" s="173"/>
      <c r="D831" s="173"/>
      <c r="E831" s="173"/>
      <c r="F831" s="173"/>
      <c r="G831" s="173"/>
      <c r="H831" s="173"/>
      <c r="I831" s="173"/>
    </row>
    <row r="832">
      <c r="A832" s="173"/>
      <c r="B832" s="173"/>
      <c r="C832" s="173"/>
      <c r="D832" s="173"/>
      <c r="E832" s="173"/>
      <c r="F832" s="173"/>
      <c r="G832" s="173"/>
      <c r="H832" s="173"/>
      <c r="I832" s="173"/>
    </row>
    <row r="833">
      <c r="A833" s="173"/>
      <c r="B833" s="173"/>
      <c r="C833" s="173"/>
      <c r="D833" s="173"/>
      <c r="E833" s="173"/>
      <c r="F833" s="173"/>
      <c r="G833" s="173"/>
      <c r="H833" s="173"/>
      <c r="I833" s="173"/>
    </row>
    <row r="834">
      <c r="A834" s="173"/>
      <c r="B834" s="173"/>
      <c r="C834" s="173"/>
      <c r="D834" s="173"/>
      <c r="E834" s="173"/>
      <c r="F834" s="173"/>
      <c r="G834" s="173"/>
      <c r="H834" s="173"/>
      <c r="I834" s="173"/>
    </row>
    <row r="835">
      <c r="A835" s="173"/>
      <c r="B835" s="173"/>
      <c r="C835" s="173"/>
      <c r="D835" s="173"/>
      <c r="E835" s="173"/>
      <c r="F835" s="173"/>
      <c r="G835" s="173"/>
      <c r="H835" s="173"/>
      <c r="I835" s="173"/>
    </row>
    <row r="836">
      <c r="A836" s="173"/>
      <c r="B836" s="173"/>
      <c r="C836" s="173"/>
      <c r="D836" s="173"/>
      <c r="E836" s="173"/>
      <c r="F836" s="173"/>
      <c r="G836" s="173"/>
      <c r="H836" s="173"/>
      <c r="I836" s="173"/>
    </row>
    <row r="837">
      <c r="A837" s="173"/>
      <c r="B837" s="173"/>
      <c r="C837" s="173"/>
      <c r="D837" s="173"/>
      <c r="E837" s="173"/>
      <c r="F837" s="173"/>
      <c r="G837" s="173"/>
      <c r="H837" s="173"/>
      <c r="I837" s="173"/>
    </row>
    <row r="838">
      <c r="A838" s="173"/>
      <c r="B838" s="173"/>
      <c r="C838" s="173"/>
      <c r="D838" s="173"/>
      <c r="E838" s="173"/>
      <c r="F838" s="173"/>
      <c r="G838" s="173"/>
      <c r="H838" s="173"/>
      <c r="I838" s="173"/>
    </row>
    <row r="839">
      <c r="A839" s="173"/>
      <c r="B839" s="173"/>
      <c r="C839" s="173"/>
      <c r="D839" s="173"/>
      <c r="E839" s="173"/>
      <c r="F839" s="173"/>
      <c r="G839" s="173"/>
      <c r="H839" s="173"/>
      <c r="I839" s="173"/>
    </row>
    <row r="840">
      <c r="A840" s="173"/>
      <c r="B840" s="173"/>
      <c r="C840" s="173"/>
      <c r="D840" s="173"/>
      <c r="E840" s="173"/>
      <c r="F840" s="173"/>
      <c r="G840" s="173"/>
      <c r="H840" s="173"/>
      <c r="I840" s="173"/>
    </row>
    <row r="841">
      <c r="A841" s="173"/>
      <c r="B841" s="173"/>
      <c r="C841" s="173"/>
      <c r="D841" s="173"/>
      <c r="E841" s="173"/>
      <c r="F841" s="173"/>
      <c r="G841" s="173"/>
      <c r="H841" s="173"/>
      <c r="I841" s="173"/>
    </row>
    <row r="842">
      <c r="A842" s="173"/>
      <c r="B842" s="173"/>
      <c r="C842" s="173"/>
      <c r="D842" s="173"/>
      <c r="E842" s="173"/>
      <c r="F842" s="173"/>
      <c r="G842" s="173"/>
      <c r="H842" s="173"/>
      <c r="I842" s="173"/>
    </row>
    <row r="843">
      <c r="A843" s="173"/>
      <c r="B843" s="173"/>
      <c r="C843" s="173"/>
      <c r="D843" s="173"/>
      <c r="E843" s="173"/>
      <c r="F843" s="173"/>
      <c r="G843" s="173"/>
      <c r="H843" s="173"/>
      <c r="I843" s="173"/>
    </row>
    <row r="844">
      <c r="A844" s="173"/>
      <c r="B844" s="173"/>
      <c r="C844" s="173"/>
      <c r="D844" s="173"/>
      <c r="E844" s="173"/>
      <c r="F844" s="173"/>
      <c r="G844" s="173"/>
      <c r="H844" s="173"/>
      <c r="I844" s="173"/>
    </row>
    <row r="845">
      <c r="A845" s="173"/>
      <c r="B845" s="173"/>
      <c r="C845" s="173"/>
      <c r="D845" s="173"/>
      <c r="E845" s="173"/>
      <c r="F845" s="173"/>
      <c r="G845" s="173"/>
      <c r="H845" s="173"/>
      <c r="I845" s="173"/>
    </row>
    <row r="846">
      <c r="A846" s="173"/>
      <c r="B846" s="173"/>
      <c r="C846" s="173"/>
      <c r="D846" s="173"/>
      <c r="E846" s="173"/>
      <c r="F846" s="173"/>
      <c r="G846" s="173"/>
      <c r="H846" s="173"/>
      <c r="I846" s="173"/>
    </row>
    <row r="847">
      <c r="A847" s="173"/>
      <c r="B847" s="173"/>
      <c r="C847" s="173"/>
      <c r="D847" s="173"/>
      <c r="E847" s="173"/>
      <c r="F847" s="173"/>
      <c r="G847" s="173"/>
      <c r="H847" s="173"/>
      <c r="I847" s="173"/>
    </row>
    <row r="848">
      <c r="A848" s="173"/>
      <c r="B848" s="173"/>
      <c r="C848" s="173"/>
      <c r="D848" s="173"/>
      <c r="E848" s="173"/>
      <c r="F848" s="173"/>
      <c r="G848" s="173"/>
      <c r="H848" s="173"/>
      <c r="I848" s="173"/>
    </row>
    <row r="849">
      <c r="A849" s="173"/>
      <c r="B849" s="173"/>
      <c r="C849" s="173"/>
      <c r="D849" s="173"/>
      <c r="E849" s="173"/>
      <c r="F849" s="173"/>
      <c r="G849" s="173"/>
      <c r="H849" s="173"/>
      <c r="I849" s="173"/>
    </row>
    <row r="850">
      <c r="A850" s="173"/>
      <c r="B850" s="173"/>
      <c r="C850" s="173"/>
      <c r="D850" s="173"/>
      <c r="E850" s="173"/>
      <c r="F850" s="173"/>
      <c r="G850" s="173"/>
      <c r="H850" s="173"/>
      <c r="I850" s="173"/>
    </row>
    <row r="851">
      <c r="A851" s="173"/>
      <c r="B851" s="173"/>
      <c r="C851" s="173"/>
      <c r="D851" s="173"/>
      <c r="E851" s="173"/>
      <c r="F851" s="173"/>
      <c r="G851" s="173"/>
      <c r="H851" s="173"/>
      <c r="I851" s="173"/>
    </row>
    <row r="852">
      <c r="A852" s="173"/>
      <c r="B852" s="173"/>
      <c r="C852" s="173"/>
      <c r="D852" s="173"/>
      <c r="E852" s="173"/>
      <c r="F852" s="173"/>
      <c r="G852" s="173"/>
      <c r="H852" s="173"/>
      <c r="I852" s="173"/>
    </row>
    <row r="853">
      <c r="A853" s="173"/>
      <c r="B853" s="173"/>
      <c r="C853" s="173"/>
      <c r="D853" s="173"/>
      <c r="E853" s="173"/>
      <c r="F853" s="173"/>
      <c r="G853" s="173"/>
      <c r="H853" s="173"/>
      <c r="I853" s="173"/>
    </row>
    <row r="854">
      <c r="A854" s="173"/>
      <c r="B854" s="173"/>
      <c r="C854" s="173"/>
      <c r="D854" s="173"/>
      <c r="E854" s="173"/>
      <c r="F854" s="173"/>
      <c r="G854" s="173"/>
      <c r="H854" s="173"/>
      <c r="I854" s="173"/>
    </row>
    <row r="855">
      <c r="A855" s="173"/>
      <c r="B855" s="173"/>
      <c r="C855" s="173"/>
      <c r="D855" s="173"/>
      <c r="E855" s="173"/>
      <c r="F855" s="173"/>
      <c r="G855" s="173"/>
      <c r="H855" s="173"/>
      <c r="I855" s="173"/>
    </row>
    <row r="856">
      <c r="A856" s="173"/>
      <c r="B856" s="173"/>
      <c r="C856" s="173"/>
      <c r="D856" s="173"/>
      <c r="E856" s="173"/>
      <c r="F856" s="173"/>
      <c r="G856" s="173"/>
      <c r="H856" s="173"/>
      <c r="I856" s="173"/>
    </row>
    <row r="857">
      <c r="A857" s="173"/>
      <c r="B857" s="173"/>
      <c r="C857" s="173"/>
      <c r="D857" s="173"/>
      <c r="E857" s="173"/>
      <c r="F857" s="173"/>
      <c r="G857" s="173"/>
      <c r="H857" s="173"/>
      <c r="I857" s="173"/>
    </row>
    <row r="858">
      <c r="A858" s="173"/>
      <c r="B858" s="173"/>
      <c r="C858" s="173"/>
      <c r="D858" s="173"/>
      <c r="E858" s="173"/>
      <c r="F858" s="173"/>
      <c r="G858" s="173"/>
      <c r="H858" s="173"/>
      <c r="I858" s="173"/>
    </row>
    <row r="859">
      <c r="A859" s="173"/>
      <c r="B859" s="173"/>
      <c r="C859" s="173"/>
      <c r="D859" s="173"/>
      <c r="E859" s="173"/>
      <c r="F859" s="173"/>
      <c r="G859" s="173"/>
      <c r="H859" s="173"/>
      <c r="I859" s="173"/>
    </row>
    <row r="860">
      <c r="A860" s="173"/>
      <c r="B860" s="173"/>
      <c r="C860" s="173"/>
      <c r="D860" s="173"/>
      <c r="E860" s="173"/>
      <c r="F860" s="173"/>
      <c r="G860" s="173"/>
      <c r="H860" s="173"/>
      <c r="I860" s="173"/>
    </row>
    <row r="861">
      <c r="A861" s="173"/>
      <c r="B861" s="173"/>
      <c r="C861" s="173"/>
      <c r="D861" s="173"/>
      <c r="E861" s="173"/>
      <c r="F861" s="173"/>
      <c r="G861" s="173"/>
      <c r="H861" s="173"/>
      <c r="I861" s="173"/>
    </row>
    <row r="862">
      <c r="A862" s="173"/>
      <c r="B862" s="173"/>
      <c r="C862" s="173"/>
      <c r="D862" s="173"/>
      <c r="E862" s="173"/>
      <c r="F862" s="173"/>
      <c r="G862" s="173"/>
      <c r="H862" s="173"/>
      <c r="I862" s="173"/>
    </row>
    <row r="863">
      <c r="A863" s="173"/>
      <c r="B863" s="173"/>
      <c r="C863" s="173"/>
      <c r="D863" s="173"/>
      <c r="E863" s="173"/>
      <c r="F863" s="173"/>
      <c r="G863" s="173"/>
      <c r="H863" s="173"/>
      <c r="I863" s="173"/>
    </row>
    <row r="864">
      <c r="A864" s="173"/>
      <c r="B864" s="173"/>
      <c r="C864" s="173"/>
      <c r="D864" s="173"/>
      <c r="E864" s="173"/>
      <c r="F864" s="173"/>
      <c r="G864" s="173"/>
      <c r="H864" s="173"/>
      <c r="I864" s="173"/>
    </row>
    <row r="865">
      <c r="A865" s="173"/>
      <c r="B865" s="173"/>
      <c r="C865" s="173"/>
      <c r="D865" s="173"/>
      <c r="E865" s="173"/>
      <c r="F865" s="173"/>
      <c r="G865" s="173"/>
      <c r="H865" s="173"/>
      <c r="I865" s="173"/>
    </row>
    <row r="866">
      <c r="A866" s="173"/>
      <c r="B866" s="173"/>
      <c r="C866" s="173"/>
      <c r="D866" s="173"/>
      <c r="E866" s="173"/>
      <c r="F866" s="173"/>
      <c r="G866" s="173"/>
      <c r="H866" s="173"/>
      <c r="I866" s="173"/>
    </row>
    <row r="867">
      <c r="A867" s="173"/>
      <c r="B867" s="173"/>
      <c r="C867" s="173"/>
      <c r="D867" s="173"/>
      <c r="E867" s="173"/>
      <c r="F867" s="173"/>
      <c r="G867" s="173"/>
      <c r="H867" s="173"/>
      <c r="I867" s="173"/>
    </row>
    <row r="868">
      <c r="A868" s="173"/>
      <c r="B868" s="173"/>
      <c r="C868" s="173"/>
      <c r="D868" s="173"/>
      <c r="E868" s="173"/>
      <c r="F868" s="173"/>
      <c r="G868" s="173"/>
      <c r="H868" s="173"/>
      <c r="I868" s="173"/>
    </row>
    <row r="869">
      <c r="A869" s="173"/>
      <c r="B869" s="173"/>
      <c r="C869" s="173"/>
      <c r="D869" s="173"/>
      <c r="E869" s="173"/>
      <c r="F869" s="173"/>
      <c r="G869" s="173"/>
      <c r="H869" s="173"/>
      <c r="I869" s="173"/>
    </row>
    <row r="870">
      <c r="A870" s="173"/>
      <c r="B870" s="173"/>
      <c r="C870" s="173"/>
      <c r="D870" s="173"/>
      <c r="E870" s="173"/>
      <c r="F870" s="173"/>
      <c r="G870" s="173"/>
      <c r="H870" s="173"/>
      <c r="I870" s="173"/>
    </row>
    <row r="871">
      <c r="A871" s="173"/>
      <c r="B871" s="173"/>
      <c r="C871" s="173"/>
      <c r="D871" s="173"/>
      <c r="E871" s="173"/>
      <c r="F871" s="173"/>
      <c r="G871" s="173"/>
      <c r="H871" s="173"/>
      <c r="I871" s="173"/>
    </row>
    <row r="872">
      <c r="A872" s="173"/>
      <c r="B872" s="173"/>
      <c r="C872" s="173"/>
      <c r="D872" s="173"/>
      <c r="E872" s="173"/>
      <c r="F872" s="173"/>
      <c r="G872" s="173"/>
      <c r="H872" s="173"/>
      <c r="I872" s="173"/>
    </row>
    <row r="873">
      <c r="A873" s="173"/>
      <c r="B873" s="173"/>
      <c r="C873" s="173"/>
      <c r="D873" s="173"/>
      <c r="E873" s="173"/>
      <c r="F873" s="173"/>
      <c r="G873" s="173"/>
      <c r="H873" s="173"/>
      <c r="I873" s="173"/>
    </row>
    <row r="874">
      <c r="A874" s="173"/>
      <c r="B874" s="173"/>
      <c r="C874" s="173"/>
      <c r="D874" s="173"/>
      <c r="E874" s="173"/>
      <c r="F874" s="173"/>
      <c r="G874" s="173"/>
      <c r="H874" s="173"/>
      <c r="I874" s="173"/>
    </row>
    <row r="875">
      <c r="A875" s="173"/>
      <c r="B875" s="173"/>
      <c r="C875" s="173"/>
      <c r="D875" s="173"/>
      <c r="E875" s="173"/>
      <c r="F875" s="173"/>
      <c r="G875" s="173"/>
      <c r="H875" s="173"/>
      <c r="I875" s="173"/>
    </row>
    <row r="876">
      <c r="A876" s="173"/>
      <c r="B876" s="173"/>
      <c r="C876" s="173"/>
      <c r="D876" s="173"/>
      <c r="E876" s="173"/>
      <c r="F876" s="173"/>
      <c r="G876" s="173"/>
      <c r="H876" s="173"/>
      <c r="I876" s="173"/>
    </row>
    <row r="877">
      <c r="A877" s="173"/>
      <c r="B877" s="173"/>
      <c r="C877" s="173"/>
      <c r="D877" s="173"/>
      <c r="E877" s="173"/>
      <c r="F877" s="173"/>
      <c r="G877" s="173"/>
      <c r="H877" s="173"/>
      <c r="I877" s="173"/>
    </row>
    <row r="878">
      <c r="A878" s="173"/>
      <c r="B878" s="173"/>
      <c r="C878" s="173"/>
      <c r="D878" s="173"/>
      <c r="E878" s="173"/>
      <c r="F878" s="173"/>
      <c r="G878" s="173"/>
      <c r="H878" s="173"/>
      <c r="I878" s="173"/>
    </row>
    <row r="879">
      <c r="A879" s="173"/>
      <c r="B879" s="173"/>
      <c r="C879" s="173"/>
      <c r="D879" s="173"/>
      <c r="E879" s="173"/>
      <c r="F879" s="173"/>
      <c r="G879" s="173"/>
      <c r="H879" s="173"/>
      <c r="I879" s="173"/>
    </row>
    <row r="880">
      <c r="A880" s="173"/>
      <c r="B880" s="173"/>
      <c r="C880" s="173"/>
      <c r="D880" s="173"/>
      <c r="E880" s="173"/>
      <c r="F880" s="173"/>
      <c r="G880" s="173"/>
      <c r="H880" s="173"/>
      <c r="I880" s="173"/>
    </row>
    <row r="881">
      <c r="A881" s="173"/>
      <c r="B881" s="173"/>
      <c r="C881" s="173"/>
      <c r="D881" s="173"/>
      <c r="E881" s="173"/>
      <c r="F881" s="173"/>
      <c r="G881" s="173"/>
      <c r="H881" s="173"/>
      <c r="I881" s="173"/>
    </row>
    <row r="882">
      <c r="A882" s="173"/>
      <c r="B882" s="173"/>
      <c r="C882" s="173"/>
      <c r="D882" s="173"/>
      <c r="E882" s="173"/>
      <c r="F882" s="173"/>
      <c r="G882" s="173"/>
      <c r="H882" s="173"/>
      <c r="I882" s="173"/>
    </row>
    <row r="883">
      <c r="A883" s="173"/>
      <c r="B883" s="173"/>
      <c r="C883" s="173"/>
      <c r="D883" s="173"/>
      <c r="E883" s="173"/>
      <c r="F883" s="173"/>
      <c r="G883" s="173"/>
      <c r="H883" s="173"/>
      <c r="I883" s="173"/>
    </row>
    <row r="884">
      <c r="A884" s="173"/>
      <c r="B884" s="173"/>
      <c r="C884" s="173"/>
      <c r="D884" s="173"/>
      <c r="E884" s="173"/>
      <c r="F884" s="173"/>
      <c r="G884" s="173"/>
      <c r="H884" s="173"/>
      <c r="I884" s="173"/>
    </row>
    <row r="885">
      <c r="A885" s="173"/>
      <c r="B885" s="173"/>
      <c r="C885" s="173"/>
      <c r="D885" s="173"/>
      <c r="E885" s="173"/>
      <c r="F885" s="173"/>
      <c r="G885" s="173"/>
      <c r="H885" s="173"/>
      <c r="I885" s="173"/>
    </row>
    <row r="886">
      <c r="A886" s="173"/>
      <c r="B886" s="173"/>
      <c r="C886" s="173"/>
      <c r="D886" s="173"/>
      <c r="E886" s="173"/>
      <c r="F886" s="173"/>
      <c r="G886" s="173"/>
      <c r="H886" s="173"/>
      <c r="I886" s="173"/>
    </row>
    <row r="887">
      <c r="A887" s="173"/>
      <c r="B887" s="173"/>
      <c r="C887" s="173"/>
      <c r="D887" s="173"/>
      <c r="E887" s="173"/>
      <c r="F887" s="173"/>
      <c r="G887" s="173"/>
      <c r="H887" s="173"/>
      <c r="I887" s="173"/>
    </row>
    <row r="888">
      <c r="A888" s="173"/>
      <c r="B888" s="173"/>
      <c r="C888" s="173"/>
      <c r="D888" s="173"/>
      <c r="E888" s="173"/>
      <c r="F888" s="173"/>
      <c r="G888" s="173"/>
      <c r="H888" s="173"/>
      <c r="I888" s="173"/>
    </row>
    <row r="889">
      <c r="A889" s="173"/>
      <c r="B889" s="173"/>
      <c r="C889" s="173"/>
      <c r="D889" s="173"/>
      <c r="E889" s="173"/>
      <c r="F889" s="173"/>
      <c r="G889" s="173"/>
      <c r="H889" s="173"/>
      <c r="I889" s="173"/>
    </row>
    <row r="890">
      <c r="A890" s="173"/>
      <c r="B890" s="173"/>
      <c r="C890" s="173"/>
      <c r="D890" s="173"/>
      <c r="E890" s="173"/>
      <c r="F890" s="173"/>
      <c r="G890" s="173"/>
      <c r="H890" s="173"/>
      <c r="I890" s="173"/>
    </row>
    <row r="891">
      <c r="A891" s="173"/>
      <c r="B891" s="173"/>
      <c r="C891" s="173"/>
      <c r="D891" s="173"/>
      <c r="E891" s="173"/>
      <c r="F891" s="173"/>
      <c r="G891" s="173"/>
      <c r="H891" s="173"/>
      <c r="I891" s="173"/>
    </row>
    <row r="892">
      <c r="A892" s="173"/>
      <c r="B892" s="173"/>
      <c r="C892" s="173"/>
      <c r="D892" s="173"/>
      <c r="E892" s="173"/>
      <c r="F892" s="173"/>
      <c r="G892" s="173"/>
      <c r="H892" s="173"/>
      <c r="I892" s="173"/>
    </row>
    <row r="893">
      <c r="A893" s="173"/>
      <c r="B893" s="173"/>
      <c r="C893" s="173"/>
      <c r="D893" s="173"/>
      <c r="E893" s="173"/>
      <c r="F893" s="173"/>
      <c r="G893" s="173"/>
      <c r="H893" s="173"/>
      <c r="I893" s="173"/>
    </row>
    <row r="894">
      <c r="A894" s="173"/>
      <c r="B894" s="173"/>
      <c r="C894" s="173"/>
      <c r="D894" s="173"/>
      <c r="E894" s="173"/>
      <c r="F894" s="173"/>
      <c r="G894" s="173"/>
      <c r="H894" s="173"/>
      <c r="I894" s="173"/>
    </row>
    <row r="895">
      <c r="A895" s="173"/>
      <c r="B895" s="173"/>
      <c r="C895" s="173"/>
      <c r="D895" s="173"/>
      <c r="E895" s="173"/>
      <c r="F895" s="173"/>
      <c r="G895" s="173"/>
      <c r="H895" s="173"/>
      <c r="I895" s="173"/>
    </row>
    <row r="896">
      <c r="A896" s="173"/>
      <c r="B896" s="173"/>
      <c r="C896" s="173"/>
      <c r="D896" s="173"/>
      <c r="E896" s="173"/>
      <c r="F896" s="173"/>
      <c r="G896" s="173"/>
      <c r="H896" s="173"/>
      <c r="I896" s="173"/>
    </row>
    <row r="897">
      <c r="A897" s="173"/>
      <c r="B897" s="173"/>
      <c r="C897" s="173"/>
      <c r="D897" s="173"/>
      <c r="E897" s="173"/>
      <c r="F897" s="173"/>
      <c r="G897" s="173"/>
      <c r="H897" s="173"/>
      <c r="I897" s="173"/>
    </row>
    <row r="898">
      <c r="A898" s="173"/>
      <c r="B898" s="173"/>
      <c r="C898" s="173"/>
      <c r="D898" s="173"/>
      <c r="E898" s="173"/>
      <c r="F898" s="173"/>
      <c r="G898" s="173"/>
      <c r="H898" s="173"/>
      <c r="I898" s="173"/>
    </row>
    <row r="899">
      <c r="A899" s="173"/>
      <c r="B899" s="173"/>
      <c r="C899" s="173"/>
      <c r="D899" s="173"/>
      <c r="E899" s="173"/>
      <c r="F899" s="173"/>
      <c r="G899" s="173"/>
      <c r="H899" s="173"/>
      <c r="I899" s="173"/>
    </row>
    <row r="900">
      <c r="A900" s="173"/>
      <c r="B900" s="173"/>
      <c r="C900" s="173"/>
      <c r="D900" s="173"/>
      <c r="E900" s="173"/>
      <c r="F900" s="173"/>
      <c r="G900" s="173"/>
      <c r="H900" s="173"/>
      <c r="I900" s="173"/>
    </row>
    <row r="901">
      <c r="A901" s="173"/>
      <c r="B901" s="173"/>
      <c r="C901" s="173"/>
      <c r="D901" s="173"/>
      <c r="E901" s="173"/>
      <c r="F901" s="173"/>
      <c r="G901" s="173"/>
      <c r="H901" s="173"/>
      <c r="I901" s="173"/>
    </row>
    <row r="902">
      <c r="A902" s="173"/>
      <c r="B902" s="173"/>
      <c r="C902" s="173"/>
      <c r="D902" s="173"/>
      <c r="E902" s="173"/>
      <c r="F902" s="173"/>
      <c r="G902" s="173"/>
      <c r="H902" s="173"/>
      <c r="I902" s="173"/>
    </row>
    <row r="903">
      <c r="A903" s="173"/>
      <c r="B903" s="173"/>
      <c r="C903" s="173"/>
      <c r="D903" s="173"/>
      <c r="E903" s="173"/>
      <c r="F903" s="173"/>
      <c r="G903" s="173"/>
      <c r="H903" s="173"/>
      <c r="I903" s="173"/>
    </row>
    <row r="904">
      <c r="A904" s="173"/>
      <c r="B904" s="173"/>
      <c r="C904" s="173"/>
      <c r="D904" s="173"/>
      <c r="E904" s="173"/>
      <c r="F904" s="173"/>
      <c r="G904" s="173"/>
      <c r="H904" s="173"/>
      <c r="I904" s="173"/>
    </row>
    <row r="905">
      <c r="A905" s="173"/>
      <c r="B905" s="173"/>
      <c r="C905" s="173"/>
      <c r="D905" s="173"/>
      <c r="E905" s="173"/>
      <c r="F905" s="173"/>
      <c r="G905" s="173"/>
      <c r="H905" s="173"/>
      <c r="I905" s="173"/>
    </row>
    <row r="906">
      <c r="A906" s="173"/>
      <c r="B906" s="173"/>
      <c r="C906" s="173"/>
      <c r="D906" s="173"/>
      <c r="E906" s="173"/>
      <c r="F906" s="173"/>
      <c r="G906" s="173"/>
      <c r="H906" s="173"/>
      <c r="I906" s="173"/>
    </row>
    <row r="907">
      <c r="A907" s="173"/>
      <c r="B907" s="173"/>
      <c r="C907" s="173"/>
      <c r="D907" s="173"/>
      <c r="E907" s="173"/>
      <c r="F907" s="173"/>
      <c r="G907" s="173"/>
      <c r="H907" s="173"/>
      <c r="I907" s="173"/>
    </row>
    <row r="908">
      <c r="A908" s="173"/>
      <c r="B908" s="173"/>
      <c r="C908" s="173"/>
      <c r="D908" s="173"/>
      <c r="E908" s="173"/>
      <c r="F908" s="173"/>
      <c r="G908" s="173"/>
      <c r="H908" s="173"/>
      <c r="I908" s="173"/>
    </row>
    <row r="909">
      <c r="A909" s="173"/>
      <c r="B909" s="173"/>
      <c r="C909" s="173"/>
      <c r="D909" s="173"/>
      <c r="E909" s="173"/>
      <c r="F909" s="173"/>
      <c r="G909" s="173"/>
      <c r="H909" s="173"/>
      <c r="I909" s="173"/>
    </row>
    <row r="910">
      <c r="A910" s="173"/>
      <c r="B910" s="173"/>
      <c r="C910" s="173"/>
      <c r="D910" s="173"/>
      <c r="E910" s="173"/>
      <c r="F910" s="173"/>
      <c r="G910" s="173"/>
      <c r="H910" s="173"/>
      <c r="I910" s="173"/>
    </row>
    <row r="911">
      <c r="A911" s="173"/>
      <c r="B911" s="173"/>
      <c r="C911" s="173"/>
      <c r="D911" s="173"/>
      <c r="E911" s="173"/>
      <c r="F911" s="173"/>
      <c r="G911" s="173"/>
      <c r="H911" s="173"/>
      <c r="I911" s="173"/>
    </row>
    <row r="912">
      <c r="A912" s="173"/>
      <c r="B912" s="173"/>
      <c r="C912" s="173"/>
      <c r="D912" s="173"/>
      <c r="E912" s="173"/>
      <c r="F912" s="173"/>
      <c r="G912" s="173"/>
      <c r="H912" s="173"/>
      <c r="I912" s="173"/>
    </row>
    <row r="913">
      <c r="A913" s="173"/>
      <c r="B913" s="173"/>
      <c r="C913" s="173"/>
      <c r="D913" s="173"/>
      <c r="E913" s="173"/>
      <c r="F913" s="173"/>
      <c r="G913" s="173"/>
      <c r="H913" s="173"/>
      <c r="I913" s="173"/>
    </row>
    <row r="914">
      <c r="A914" s="173"/>
      <c r="B914" s="173"/>
      <c r="C914" s="173"/>
      <c r="D914" s="173"/>
      <c r="E914" s="173"/>
      <c r="F914" s="173"/>
      <c r="G914" s="173"/>
      <c r="H914" s="173"/>
      <c r="I914" s="173"/>
    </row>
    <row r="915">
      <c r="A915" s="173"/>
      <c r="B915" s="173"/>
      <c r="C915" s="173"/>
      <c r="D915" s="173"/>
      <c r="E915" s="173"/>
      <c r="F915" s="173"/>
      <c r="G915" s="173"/>
      <c r="H915" s="173"/>
      <c r="I915" s="173"/>
    </row>
    <row r="916">
      <c r="A916" s="173"/>
      <c r="B916" s="173"/>
      <c r="C916" s="173"/>
      <c r="D916" s="173"/>
      <c r="E916" s="173"/>
      <c r="F916" s="173"/>
      <c r="G916" s="173"/>
      <c r="H916" s="173"/>
      <c r="I916" s="173"/>
    </row>
    <row r="917">
      <c r="A917" s="173"/>
      <c r="B917" s="173"/>
      <c r="C917" s="173"/>
      <c r="D917" s="173"/>
      <c r="E917" s="173"/>
      <c r="F917" s="173"/>
      <c r="G917" s="173"/>
      <c r="H917" s="173"/>
      <c r="I917" s="173"/>
    </row>
    <row r="918">
      <c r="A918" s="173"/>
      <c r="B918" s="173"/>
      <c r="C918" s="173"/>
      <c r="D918" s="173"/>
      <c r="E918" s="173"/>
      <c r="F918" s="173"/>
      <c r="G918" s="173"/>
      <c r="H918" s="173"/>
      <c r="I918" s="173"/>
    </row>
    <row r="919">
      <c r="A919" s="173"/>
      <c r="B919" s="173"/>
      <c r="C919" s="173"/>
      <c r="D919" s="173"/>
      <c r="E919" s="173"/>
      <c r="F919" s="173"/>
      <c r="G919" s="173"/>
      <c r="H919" s="173"/>
      <c r="I919" s="173"/>
    </row>
    <row r="920">
      <c r="A920" s="173"/>
      <c r="B920" s="173"/>
      <c r="C920" s="173"/>
      <c r="D920" s="173"/>
      <c r="E920" s="173"/>
      <c r="F920" s="173"/>
      <c r="G920" s="173"/>
      <c r="H920" s="173"/>
      <c r="I920" s="173"/>
    </row>
    <row r="921">
      <c r="A921" s="173"/>
      <c r="B921" s="173"/>
      <c r="C921" s="173"/>
      <c r="D921" s="173"/>
      <c r="E921" s="173"/>
      <c r="F921" s="173"/>
      <c r="G921" s="173"/>
      <c r="H921" s="173"/>
      <c r="I921" s="173"/>
    </row>
    <row r="922">
      <c r="A922" s="173"/>
      <c r="B922" s="173"/>
      <c r="C922" s="173"/>
      <c r="D922" s="173"/>
      <c r="E922" s="173"/>
      <c r="F922" s="173"/>
      <c r="G922" s="173"/>
      <c r="H922" s="173"/>
      <c r="I922" s="173"/>
    </row>
    <row r="923">
      <c r="A923" s="173"/>
      <c r="B923" s="173"/>
      <c r="C923" s="173"/>
      <c r="D923" s="173"/>
      <c r="E923" s="173"/>
      <c r="F923" s="173"/>
      <c r="G923" s="173"/>
      <c r="H923" s="173"/>
      <c r="I923" s="173"/>
    </row>
    <row r="924">
      <c r="A924" s="173"/>
      <c r="B924" s="173"/>
      <c r="C924" s="173"/>
      <c r="D924" s="173"/>
      <c r="E924" s="173"/>
      <c r="F924" s="173"/>
      <c r="G924" s="173"/>
      <c r="H924" s="173"/>
      <c r="I924" s="173"/>
    </row>
    <row r="925">
      <c r="A925" s="173"/>
      <c r="B925" s="173"/>
      <c r="C925" s="173"/>
      <c r="D925" s="173"/>
      <c r="E925" s="173"/>
      <c r="F925" s="173"/>
      <c r="G925" s="173"/>
      <c r="H925" s="173"/>
      <c r="I925" s="173"/>
    </row>
    <row r="926">
      <c r="A926" s="173"/>
      <c r="B926" s="173"/>
      <c r="C926" s="173"/>
      <c r="D926" s="173"/>
      <c r="E926" s="173"/>
      <c r="F926" s="173"/>
      <c r="G926" s="173"/>
      <c r="H926" s="173"/>
      <c r="I926" s="173"/>
    </row>
    <row r="927">
      <c r="A927" s="173"/>
      <c r="B927" s="173"/>
      <c r="C927" s="173"/>
      <c r="D927" s="173"/>
      <c r="E927" s="173"/>
      <c r="F927" s="173"/>
      <c r="G927" s="173"/>
      <c r="H927" s="173"/>
      <c r="I927" s="173"/>
    </row>
    <row r="928">
      <c r="A928" s="173"/>
      <c r="B928" s="173"/>
      <c r="C928" s="173"/>
      <c r="D928" s="173"/>
      <c r="E928" s="173"/>
      <c r="F928" s="173"/>
      <c r="G928" s="173"/>
      <c r="H928" s="173"/>
      <c r="I928" s="173"/>
    </row>
    <row r="929">
      <c r="A929" s="173"/>
      <c r="B929" s="173"/>
      <c r="C929" s="173"/>
      <c r="D929" s="173"/>
      <c r="E929" s="173"/>
      <c r="F929" s="173"/>
      <c r="G929" s="173"/>
      <c r="H929" s="173"/>
      <c r="I929" s="173"/>
    </row>
    <row r="930">
      <c r="A930" s="173"/>
      <c r="B930" s="173"/>
      <c r="C930" s="173"/>
      <c r="D930" s="173"/>
      <c r="E930" s="173"/>
      <c r="F930" s="173"/>
      <c r="G930" s="173"/>
      <c r="H930" s="173"/>
      <c r="I930" s="173"/>
    </row>
    <row r="931">
      <c r="A931" s="173"/>
      <c r="B931" s="173"/>
      <c r="C931" s="173"/>
      <c r="D931" s="173"/>
      <c r="E931" s="173"/>
      <c r="F931" s="173"/>
      <c r="G931" s="173"/>
      <c r="H931" s="173"/>
      <c r="I931" s="173"/>
    </row>
    <row r="932">
      <c r="A932" s="173"/>
      <c r="B932" s="173"/>
      <c r="C932" s="173"/>
      <c r="D932" s="173"/>
      <c r="E932" s="173"/>
      <c r="F932" s="173"/>
      <c r="G932" s="173"/>
      <c r="H932" s="173"/>
      <c r="I932" s="173"/>
    </row>
    <row r="933">
      <c r="A933" s="173"/>
      <c r="B933" s="173"/>
      <c r="C933" s="173"/>
      <c r="D933" s="173"/>
      <c r="E933" s="173"/>
      <c r="F933" s="173"/>
      <c r="G933" s="173"/>
      <c r="H933" s="173"/>
      <c r="I933" s="173"/>
    </row>
    <row r="934">
      <c r="A934" s="173"/>
      <c r="B934" s="173"/>
      <c r="C934" s="173"/>
      <c r="D934" s="173"/>
      <c r="E934" s="173"/>
      <c r="F934" s="173"/>
      <c r="G934" s="173"/>
      <c r="H934" s="173"/>
      <c r="I934" s="173"/>
    </row>
    <row r="935">
      <c r="A935" s="173"/>
      <c r="B935" s="173"/>
      <c r="C935" s="173"/>
      <c r="D935" s="173"/>
      <c r="E935" s="173"/>
      <c r="F935" s="173"/>
      <c r="G935" s="173"/>
      <c r="H935" s="173"/>
      <c r="I935" s="173"/>
    </row>
    <row r="936">
      <c r="A936" s="173"/>
      <c r="B936" s="173"/>
      <c r="C936" s="173"/>
      <c r="D936" s="173"/>
      <c r="E936" s="173"/>
      <c r="F936" s="173"/>
      <c r="G936" s="173"/>
      <c r="H936" s="173"/>
      <c r="I936" s="173"/>
    </row>
    <row r="937">
      <c r="A937" s="173"/>
      <c r="B937" s="173"/>
      <c r="C937" s="173"/>
      <c r="D937" s="173"/>
      <c r="E937" s="173"/>
      <c r="F937" s="173"/>
      <c r="G937" s="173"/>
      <c r="H937" s="173"/>
      <c r="I937" s="173"/>
    </row>
    <row r="938">
      <c r="A938" s="173"/>
      <c r="B938" s="173"/>
      <c r="C938" s="173"/>
      <c r="D938" s="173"/>
      <c r="E938" s="173"/>
      <c r="F938" s="173"/>
      <c r="G938" s="173"/>
      <c r="H938" s="173"/>
      <c r="I938" s="173"/>
    </row>
    <row r="939">
      <c r="A939" s="173"/>
      <c r="B939" s="173"/>
      <c r="C939" s="173"/>
      <c r="D939" s="173"/>
      <c r="E939" s="173"/>
      <c r="F939" s="173"/>
      <c r="G939" s="173"/>
      <c r="H939" s="173"/>
      <c r="I939" s="173"/>
    </row>
    <row r="940">
      <c r="A940" s="173"/>
      <c r="B940" s="173"/>
      <c r="C940" s="173"/>
      <c r="D940" s="173"/>
      <c r="E940" s="173"/>
      <c r="F940" s="173"/>
      <c r="G940" s="173"/>
      <c r="H940" s="173"/>
      <c r="I940" s="173"/>
    </row>
    <row r="941">
      <c r="A941" s="173"/>
      <c r="B941" s="173"/>
      <c r="C941" s="173"/>
      <c r="D941" s="173"/>
      <c r="E941" s="173"/>
      <c r="F941" s="173"/>
      <c r="G941" s="173"/>
      <c r="H941" s="173"/>
      <c r="I941" s="173"/>
    </row>
    <row r="942">
      <c r="A942" s="173"/>
      <c r="B942" s="173"/>
      <c r="C942" s="173"/>
      <c r="D942" s="173"/>
      <c r="E942" s="173"/>
      <c r="F942" s="173"/>
      <c r="G942" s="173"/>
      <c r="H942" s="173"/>
      <c r="I942" s="173"/>
    </row>
    <row r="943">
      <c r="A943" s="173"/>
      <c r="B943" s="173"/>
      <c r="C943" s="173"/>
      <c r="D943" s="173"/>
      <c r="E943" s="173"/>
      <c r="F943" s="173"/>
      <c r="G943" s="173"/>
      <c r="H943" s="173"/>
      <c r="I943" s="173"/>
    </row>
    <row r="944">
      <c r="A944" s="173"/>
      <c r="B944" s="173"/>
      <c r="C944" s="173"/>
      <c r="D944" s="173"/>
      <c r="E944" s="173"/>
      <c r="F944" s="173"/>
      <c r="G944" s="173"/>
      <c r="H944" s="173"/>
      <c r="I944" s="173"/>
    </row>
    <row r="945">
      <c r="A945" s="173"/>
      <c r="B945" s="173"/>
      <c r="C945" s="173"/>
      <c r="D945" s="173"/>
      <c r="E945" s="173"/>
      <c r="F945" s="173"/>
      <c r="G945" s="173"/>
      <c r="H945" s="173"/>
      <c r="I945" s="173"/>
    </row>
    <row r="946">
      <c r="A946" s="173"/>
      <c r="B946" s="173"/>
      <c r="C946" s="173"/>
      <c r="D946" s="173"/>
      <c r="E946" s="173"/>
      <c r="F946" s="173"/>
      <c r="G946" s="173"/>
      <c r="H946" s="173"/>
      <c r="I946" s="173"/>
    </row>
    <row r="947">
      <c r="A947" s="173"/>
      <c r="B947" s="173"/>
      <c r="C947" s="173"/>
      <c r="D947" s="173"/>
      <c r="E947" s="173"/>
      <c r="F947" s="173"/>
      <c r="G947" s="173"/>
      <c r="H947" s="173"/>
      <c r="I947" s="173"/>
    </row>
    <row r="948">
      <c r="A948" s="173"/>
      <c r="B948" s="173"/>
      <c r="C948" s="173"/>
      <c r="D948" s="173"/>
      <c r="E948" s="173"/>
      <c r="F948" s="173"/>
      <c r="G948" s="173"/>
      <c r="H948" s="173"/>
      <c r="I948" s="173"/>
    </row>
    <row r="949">
      <c r="A949" s="173"/>
      <c r="B949" s="173"/>
      <c r="C949" s="173"/>
      <c r="D949" s="173"/>
      <c r="E949" s="173"/>
      <c r="F949" s="173"/>
      <c r="G949" s="173"/>
      <c r="H949" s="173"/>
      <c r="I949" s="173"/>
    </row>
    <row r="950">
      <c r="A950" s="173"/>
      <c r="B950" s="173"/>
      <c r="C950" s="173"/>
      <c r="D950" s="173"/>
      <c r="E950" s="173"/>
      <c r="F950" s="173"/>
      <c r="G950" s="173"/>
      <c r="H950" s="173"/>
      <c r="I950" s="173"/>
    </row>
    <row r="951">
      <c r="A951" s="173"/>
      <c r="B951" s="173"/>
      <c r="C951" s="173"/>
      <c r="D951" s="173"/>
      <c r="E951" s="173"/>
      <c r="F951" s="173"/>
      <c r="G951" s="173"/>
      <c r="H951" s="173"/>
      <c r="I951" s="173"/>
    </row>
    <row r="952">
      <c r="A952" s="173"/>
      <c r="B952" s="173"/>
      <c r="C952" s="173"/>
      <c r="D952" s="173"/>
      <c r="E952" s="173"/>
      <c r="F952" s="173"/>
      <c r="G952" s="173"/>
      <c r="H952" s="173"/>
      <c r="I952" s="173"/>
    </row>
    <row r="953">
      <c r="A953" s="173"/>
      <c r="B953" s="173"/>
      <c r="C953" s="173"/>
      <c r="D953" s="173"/>
      <c r="E953" s="173"/>
      <c r="F953" s="173"/>
      <c r="G953" s="173"/>
      <c r="H953" s="173"/>
      <c r="I953" s="173"/>
    </row>
    <row r="954">
      <c r="A954" s="173"/>
      <c r="B954" s="173"/>
      <c r="C954" s="173"/>
      <c r="D954" s="173"/>
      <c r="E954" s="173"/>
      <c r="F954" s="173"/>
      <c r="G954" s="173"/>
      <c r="H954" s="173"/>
      <c r="I954" s="173"/>
    </row>
    <row r="955">
      <c r="A955" s="173"/>
      <c r="B955" s="173"/>
      <c r="C955" s="173"/>
      <c r="D955" s="173"/>
      <c r="E955" s="173"/>
      <c r="F955" s="173"/>
      <c r="G955" s="173"/>
      <c r="H955" s="173"/>
      <c r="I955" s="173"/>
    </row>
    <row r="956">
      <c r="A956" s="173"/>
      <c r="B956" s="173"/>
      <c r="C956" s="173"/>
      <c r="D956" s="173"/>
      <c r="E956" s="173"/>
      <c r="F956" s="173"/>
      <c r="G956" s="173"/>
      <c r="H956" s="173"/>
      <c r="I956" s="173"/>
    </row>
    <row r="957">
      <c r="A957" s="173"/>
      <c r="B957" s="173"/>
      <c r="C957" s="173"/>
      <c r="D957" s="173"/>
      <c r="E957" s="173"/>
      <c r="F957" s="173"/>
      <c r="G957" s="173"/>
      <c r="H957" s="173"/>
      <c r="I957" s="173"/>
    </row>
    <row r="958">
      <c r="A958" s="173"/>
      <c r="B958" s="173"/>
      <c r="C958" s="173"/>
      <c r="D958" s="173"/>
      <c r="E958" s="173"/>
      <c r="F958" s="173"/>
      <c r="G958" s="173"/>
      <c r="H958" s="173"/>
      <c r="I958" s="173"/>
    </row>
    <row r="959">
      <c r="A959" s="173"/>
      <c r="B959" s="173"/>
      <c r="C959" s="173"/>
      <c r="D959" s="173"/>
      <c r="E959" s="173"/>
      <c r="F959" s="173"/>
      <c r="G959" s="173"/>
      <c r="H959" s="173"/>
      <c r="I959" s="173"/>
    </row>
    <row r="960">
      <c r="A960" s="173"/>
      <c r="B960" s="173"/>
      <c r="C960" s="173"/>
      <c r="D960" s="173"/>
      <c r="E960" s="173"/>
      <c r="F960" s="173"/>
      <c r="G960" s="173"/>
      <c r="H960" s="173"/>
      <c r="I960" s="173"/>
    </row>
    <row r="961">
      <c r="A961" s="173"/>
      <c r="B961" s="173"/>
      <c r="C961" s="173"/>
      <c r="D961" s="173"/>
      <c r="E961" s="173"/>
      <c r="F961" s="173"/>
      <c r="G961" s="173"/>
      <c r="H961" s="173"/>
      <c r="I961" s="173"/>
    </row>
    <row r="962">
      <c r="A962" s="173"/>
      <c r="B962" s="173"/>
      <c r="C962" s="173"/>
      <c r="D962" s="173"/>
      <c r="E962" s="173"/>
      <c r="F962" s="173"/>
      <c r="G962" s="173"/>
      <c r="H962" s="173"/>
      <c r="I962" s="173"/>
    </row>
    <row r="963">
      <c r="A963" s="173"/>
      <c r="B963" s="173"/>
      <c r="C963" s="173"/>
      <c r="D963" s="173"/>
      <c r="E963" s="173"/>
      <c r="F963" s="173"/>
      <c r="G963" s="173"/>
      <c r="H963" s="173"/>
      <c r="I963" s="173"/>
    </row>
    <row r="964">
      <c r="A964" s="173"/>
      <c r="B964" s="173"/>
      <c r="C964" s="173"/>
      <c r="D964" s="173"/>
      <c r="E964" s="173"/>
      <c r="F964" s="173"/>
      <c r="G964" s="173"/>
      <c r="H964" s="173"/>
      <c r="I964" s="173"/>
    </row>
    <row r="965">
      <c r="A965" s="173"/>
      <c r="B965" s="173"/>
      <c r="C965" s="173"/>
      <c r="D965" s="173"/>
      <c r="E965" s="173"/>
      <c r="F965" s="173"/>
      <c r="G965" s="173"/>
      <c r="H965" s="173"/>
      <c r="I965" s="173"/>
    </row>
    <row r="966">
      <c r="A966" s="173"/>
      <c r="B966" s="173"/>
      <c r="C966" s="173"/>
      <c r="D966" s="173"/>
      <c r="E966" s="173"/>
      <c r="F966" s="173"/>
      <c r="G966" s="173"/>
      <c r="H966" s="173"/>
      <c r="I966" s="173"/>
    </row>
    <row r="967">
      <c r="A967" s="173"/>
      <c r="B967" s="173"/>
      <c r="C967" s="173"/>
      <c r="D967" s="173"/>
      <c r="E967" s="173"/>
      <c r="F967" s="173"/>
      <c r="G967" s="173"/>
      <c r="H967" s="173"/>
      <c r="I967" s="173"/>
    </row>
    <row r="968">
      <c r="A968" s="173"/>
      <c r="B968" s="173"/>
      <c r="C968" s="173"/>
      <c r="D968" s="173"/>
      <c r="E968" s="173"/>
      <c r="F968" s="173"/>
      <c r="G968" s="173"/>
      <c r="H968" s="173"/>
      <c r="I968" s="173"/>
    </row>
    <row r="969">
      <c r="A969" s="173"/>
      <c r="B969" s="173"/>
      <c r="C969" s="173"/>
      <c r="D969" s="173"/>
      <c r="E969" s="173"/>
      <c r="F969" s="173"/>
      <c r="G969" s="173"/>
      <c r="H969" s="173"/>
      <c r="I969" s="173"/>
    </row>
    <row r="970">
      <c r="A970" s="173"/>
      <c r="B970" s="173"/>
      <c r="C970" s="173"/>
      <c r="D970" s="173"/>
      <c r="E970" s="173"/>
      <c r="F970" s="173"/>
      <c r="G970" s="173"/>
      <c r="H970" s="173"/>
      <c r="I970" s="173"/>
    </row>
    <row r="971">
      <c r="A971" s="173"/>
      <c r="B971" s="173"/>
      <c r="C971" s="173"/>
      <c r="D971" s="173"/>
      <c r="E971" s="173"/>
      <c r="F971" s="173"/>
      <c r="G971" s="173"/>
      <c r="H971" s="173"/>
      <c r="I971" s="173"/>
    </row>
    <row r="972">
      <c r="A972" s="173"/>
      <c r="B972" s="173"/>
      <c r="C972" s="173"/>
      <c r="D972" s="173"/>
      <c r="E972" s="173"/>
      <c r="F972" s="173"/>
      <c r="G972" s="173"/>
      <c r="H972" s="173"/>
      <c r="I972" s="173"/>
    </row>
    <row r="973">
      <c r="A973" s="173"/>
      <c r="B973" s="173"/>
      <c r="C973" s="173"/>
      <c r="D973" s="173"/>
      <c r="E973" s="173"/>
      <c r="F973" s="173"/>
      <c r="G973" s="173"/>
      <c r="H973" s="173"/>
      <c r="I973" s="173"/>
    </row>
    <row r="974">
      <c r="A974" s="173"/>
      <c r="B974" s="173"/>
      <c r="C974" s="173"/>
      <c r="D974" s="173"/>
      <c r="E974" s="173"/>
      <c r="F974" s="173"/>
      <c r="G974" s="173"/>
      <c r="H974" s="173"/>
      <c r="I974" s="173"/>
    </row>
    <row r="975">
      <c r="A975" s="173"/>
      <c r="B975" s="173"/>
      <c r="C975" s="173"/>
      <c r="D975" s="173"/>
      <c r="E975" s="173"/>
      <c r="F975" s="173"/>
      <c r="G975" s="173"/>
      <c r="H975" s="173"/>
      <c r="I975" s="173"/>
    </row>
    <row r="976">
      <c r="A976" s="173"/>
      <c r="B976" s="173"/>
      <c r="C976" s="173"/>
      <c r="D976" s="173"/>
      <c r="E976" s="173"/>
      <c r="F976" s="173"/>
      <c r="G976" s="173"/>
      <c r="H976" s="173"/>
      <c r="I976" s="173"/>
    </row>
    <row r="977">
      <c r="A977" s="173"/>
      <c r="B977" s="173"/>
      <c r="C977" s="173"/>
      <c r="D977" s="173"/>
      <c r="E977" s="173"/>
      <c r="F977" s="173"/>
      <c r="G977" s="173"/>
      <c r="H977" s="173"/>
      <c r="I977" s="173"/>
    </row>
    <row r="978">
      <c r="A978" s="173"/>
      <c r="B978" s="173"/>
      <c r="C978" s="173"/>
      <c r="D978" s="173"/>
      <c r="E978" s="173"/>
      <c r="F978" s="173"/>
      <c r="G978" s="173"/>
      <c r="H978" s="173"/>
      <c r="I978" s="173"/>
    </row>
    <row r="979">
      <c r="A979" s="173"/>
      <c r="B979" s="173"/>
      <c r="C979" s="173"/>
      <c r="D979" s="173"/>
      <c r="E979" s="173"/>
      <c r="F979" s="173"/>
      <c r="G979" s="173"/>
      <c r="H979" s="173"/>
      <c r="I979" s="173"/>
    </row>
    <row r="980">
      <c r="A980" s="173"/>
      <c r="B980" s="173"/>
      <c r="C980" s="173"/>
      <c r="D980" s="173"/>
      <c r="E980" s="173"/>
      <c r="F980" s="173"/>
      <c r="G980" s="173"/>
      <c r="H980" s="173"/>
      <c r="I980" s="173"/>
    </row>
    <row r="981">
      <c r="A981" s="173"/>
      <c r="B981" s="173"/>
      <c r="C981" s="173"/>
      <c r="D981" s="173"/>
      <c r="E981" s="173"/>
      <c r="F981" s="173"/>
      <c r="G981" s="173"/>
      <c r="H981" s="173"/>
      <c r="I981" s="173"/>
    </row>
    <row r="982">
      <c r="A982" s="173"/>
      <c r="B982" s="173"/>
      <c r="C982" s="173"/>
      <c r="D982" s="173"/>
      <c r="E982" s="173"/>
      <c r="F982" s="173"/>
      <c r="G982" s="173"/>
      <c r="H982" s="173"/>
      <c r="I982" s="173"/>
    </row>
    <row r="983">
      <c r="A983" s="173"/>
      <c r="B983" s="173"/>
      <c r="C983" s="173"/>
      <c r="D983" s="173"/>
      <c r="E983" s="173"/>
      <c r="F983" s="173"/>
      <c r="G983" s="173"/>
      <c r="H983" s="173"/>
      <c r="I983" s="173"/>
    </row>
    <row r="984">
      <c r="A984" s="173"/>
      <c r="B984" s="173"/>
      <c r="C984" s="173"/>
      <c r="D984" s="173"/>
      <c r="E984" s="173"/>
      <c r="F984" s="173"/>
      <c r="G984" s="173"/>
      <c r="H984" s="173"/>
      <c r="I984" s="173"/>
    </row>
    <row r="985">
      <c r="A985" s="173"/>
      <c r="B985" s="173"/>
      <c r="C985" s="173"/>
      <c r="D985" s="173"/>
      <c r="E985" s="173"/>
      <c r="F985" s="173"/>
      <c r="G985" s="173"/>
      <c r="H985" s="173"/>
      <c r="I985" s="173"/>
    </row>
    <row r="986">
      <c r="A986" s="173"/>
      <c r="B986" s="173"/>
      <c r="C986" s="173"/>
      <c r="D986" s="173"/>
      <c r="E986" s="173"/>
      <c r="F986" s="173"/>
      <c r="G986" s="173"/>
      <c r="H986" s="173"/>
      <c r="I986" s="173"/>
    </row>
    <row r="987">
      <c r="A987" s="173"/>
      <c r="B987" s="173"/>
      <c r="C987" s="173"/>
      <c r="D987" s="173"/>
      <c r="E987" s="173"/>
      <c r="F987" s="173"/>
      <c r="G987" s="173"/>
      <c r="H987" s="173"/>
      <c r="I987" s="173"/>
    </row>
    <row r="988">
      <c r="A988" s="173"/>
      <c r="B988" s="173"/>
      <c r="C988" s="173"/>
      <c r="D988" s="173"/>
      <c r="E988" s="173"/>
      <c r="F988" s="173"/>
      <c r="G988" s="173"/>
      <c r="H988" s="173"/>
      <c r="I988" s="173"/>
    </row>
    <row r="989">
      <c r="A989" s="173"/>
      <c r="B989" s="173"/>
      <c r="C989" s="173"/>
      <c r="D989" s="173"/>
      <c r="E989" s="173"/>
      <c r="F989" s="173"/>
      <c r="G989" s="173"/>
      <c r="H989" s="173"/>
      <c r="I989" s="173"/>
    </row>
    <row r="990">
      <c r="A990" s="173"/>
      <c r="B990" s="173"/>
      <c r="C990" s="173"/>
      <c r="D990" s="173"/>
      <c r="E990" s="173"/>
      <c r="F990" s="173"/>
      <c r="G990" s="173"/>
      <c r="H990" s="173"/>
      <c r="I990" s="173"/>
    </row>
    <row r="991">
      <c r="A991" s="173"/>
      <c r="B991" s="173"/>
      <c r="C991" s="173"/>
      <c r="D991" s="173"/>
      <c r="E991" s="173"/>
      <c r="F991" s="173"/>
      <c r="G991" s="173"/>
      <c r="H991" s="173"/>
      <c r="I991" s="173"/>
    </row>
    <row r="992">
      <c r="A992" s="173"/>
      <c r="B992" s="173"/>
      <c r="C992" s="173"/>
      <c r="D992" s="173"/>
      <c r="E992" s="173"/>
      <c r="F992" s="173"/>
      <c r="G992" s="173"/>
      <c r="H992" s="173"/>
      <c r="I992" s="173"/>
    </row>
    <row r="993">
      <c r="A993" s="173"/>
      <c r="B993" s="173"/>
      <c r="C993" s="173"/>
      <c r="D993" s="173"/>
      <c r="E993" s="173"/>
      <c r="F993" s="173"/>
      <c r="G993" s="173"/>
      <c r="H993" s="173"/>
      <c r="I993" s="173"/>
    </row>
    <row r="994">
      <c r="A994" s="173"/>
      <c r="B994" s="173"/>
      <c r="C994" s="173"/>
      <c r="D994" s="173"/>
      <c r="E994" s="173"/>
      <c r="F994" s="173"/>
      <c r="G994" s="173"/>
      <c r="H994" s="173"/>
      <c r="I994" s="173"/>
    </row>
    <row r="995">
      <c r="A995" s="173"/>
      <c r="B995" s="173"/>
      <c r="C995" s="173"/>
      <c r="D995" s="173"/>
      <c r="E995" s="173"/>
      <c r="F995" s="173"/>
      <c r="G995" s="173"/>
      <c r="H995" s="173"/>
      <c r="I995" s="173"/>
    </row>
    <row r="996">
      <c r="A996" s="173"/>
      <c r="B996" s="173"/>
      <c r="C996" s="173"/>
      <c r="D996" s="173"/>
      <c r="E996" s="173"/>
      <c r="F996" s="173"/>
      <c r="G996" s="173"/>
      <c r="H996" s="173"/>
      <c r="I996" s="173"/>
    </row>
    <row r="997">
      <c r="A997" s="173"/>
      <c r="B997" s="173"/>
      <c r="C997" s="173"/>
      <c r="D997" s="173"/>
      <c r="E997" s="173"/>
      <c r="F997" s="173"/>
      <c r="G997" s="173"/>
      <c r="H997" s="173"/>
      <c r="I997" s="173"/>
    </row>
    <row r="998">
      <c r="A998" s="173"/>
      <c r="B998" s="173"/>
      <c r="C998" s="173"/>
      <c r="D998" s="173"/>
      <c r="E998" s="173"/>
      <c r="F998" s="173"/>
      <c r="G998" s="173"/>
      <c r="H998" s="173"/>
      <c r="I998" s="173"/>
    </row>
    <row r="999">
      <c r="A999" s="173"/>
      <c r="B999" s="173"/>
      <c r="C999" s="173"/>
      <c r="D999" s="173"/>
      <c r="E999" s="173"/>
      <c r="F999" s="173"/>
      <c r="G999" s="173"/>
      <c r="H999" s="173"/>
      <c r="I999" s="173"/>
    </row>
    <row r="1000">
      <c r="A1000" s="173"/>
      <c r="B1000" s="173"/>
      <c r="C1000" s="173"/>
      <c r="D1000" s="173"/>
      <c r="E1000" s="173"/>
      <c r="F1000" s="173"/>
      <c r="G1000" s="173"/>
      <c r="H1000" s="173"/>
      <c r="I1000" s="173"/>
    </row>
  </sheetData>
  <mergeCells count="2">
    <mergeCell ref="C1:D1"/>
    <mergeCell ref="C4:D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8.5"/>
    <col customWidth="1" min="15" max="15" width="20.0"/>
    <col customWidth="1" min="30" max="30" width="18.88"/>
  </cols>
  <sheetData>
    <row r="1"/>
    <row r="2"/>
    <row r="3"/>
    <row r="4"/>
    <row r="5"/>
    <row r="6"/>
    <row r="7"/>
    <row r="8"/>
    <row r="9"/>
    <row r="10"/>
    <row r="11"/>
    <row r="12"/>
    <row r="13"/>
    <row r="14"/>
    <row r="25"/>
    <row r="26"/>
    <row r="27"/>
    <row r="28"/>
    <row r="29"/>
    <row r="30"/>
    <row r="31"/>
    <row r="70">
      <c r="AA70" s="784"/>
      <c r="AB70" s="784"/>
      <c r="AC70" s="784"/>
      <c r="AD70" s="784"/>
      <c r="AE70" s="784"/>
    </row>
    <row r="71">
      <c r="AA71" s="784"/>
      <c r="AB71" s="784"/>
      <c r="AC71" s="784"/>
      <c r="AD71" s="784"/>
      <c r="AE71" s="784"/>
    </row>
    <row r="72">
      <c r="AA72" s="784"/>
      <c r="AB72" s="785"/>
      <c r="AC72" s="784"/>
      <c r="AD72" s="784"/>
      <c r="AE72" s="784"/>
    </row>
    <row r="73">
      <c r="AA73" s="784"/>
      <c r="AB73" s="785"/>
      <c r="AC73" s="784"/>
      <c r="AD73" s="784"/>
      <c r="AE73" s="784"/>
    </row>
    <row r="74">
      <c r="AA74" s="784"/>
      <c r="AB74" s="785"/>
      <c r="AC74" s="784"/>
      <c r="AD74" s="784"/>
      <c r="AE74" s="784"/>
    </row>
    <row r="75">
      <c r="AA75" s="784"/>
      <c r="AB75" s="785"/>
      <c r="AC75" s="784"/>
      <c r="AD75" s="784"/>
      <c r="AE75" s="784"/>
    </row>
    <row r="76">
      <c r="AA76" s="784"/>
      <c r="AB76" s="785"/>
      <c r="AC76" s="784"/>
      <c r="AD76" s="784"/>
      <c r="AE76" s="784"/>
    </row>
    <row r="77">
      <c r="AA77" s="784"/>
      <c r="AB77" s="785"/>
      <c r="AC77" s="784"/>
      <c r="AD77" s="784"/>
      <c r="AE77" s="784"/>
    </row>
    <row r="78">
      <c r="AA78" s="784"/>
      <c r="AB78" s="784"/>
      <c r="AC78" s="784"/>
      <c r="AD78" s="784"/>
      <c r="AE78" s="784"/>
    </row>
    <row r="79">
      <c r="AA79" s="784"/>
      <c r="AB79" s="784"/>
      <c r="AC79" s="784"/>
      <c r="AD79" s="784"/>
      <c r="AE79" s="784"/>
    </row>
    <row r="80">
      <c r="Z80" s="785" t="s">
        <v>2733</v>
      </c>
      <c r="AA80" s="784"/>
      <c r="AB80" s="784"/>
      <c r="AC80" s="784"/>
      <c r="AD80" s="784"/>
      <c r="AE80" s="784"/>
    </row>
    <row r="81">
      <c r="AA81" s="784"/>
      <c r="AB81" s="784"/>
      <c r="AC81" s="784"/>
      <c r="AD81" s="784"/>
      <c r="AE81" s="784"/>
    </row>
    <row r="82">
      <c r="AA82" s="784"/>
      <c r="AB82" s="784"/>
      <c r="AC82" s="784"/>
      <c r="AD82" s="784"/>
      <c r="AE82" s="784"/>
    </row>
    <row r="83">
      <c r="AA83" s="784"/>
      <c r="AB83" s="784"/>
      <c r="AC83" s="784"/>
      <c r="AD83" s="784"/>
      <c r="AE83" s="784"/>
    </row>
    <row r="84"/>
    <row r="85"/>
    <row r="86"/>
    <row r="87"/>
  </sheetData>
  <drawing r:id="rId1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6" max="6" width="22.75"/>
  </cols>
  <sheetData>
    <row r="1"/>
    <row r="2"/>
    <row r="3"/>
    <row r="4"/>
    <row r="5"/>
    <row r="6"/>
    <row r="7"/>
    <row r="8"/>
    <row r="9"/>
    <row r="14"/>
    <row r="15"/>
    <row r="16"/>
    <row r="17"/>
    <row r="18"/>
    <row r="19"/>
    <row r="20"/>
    <row r="21"/>
    <row r="22"/>
    <row r="26"/>
    <row r="27"/>
    <row r="28"/>
    <row r="29"/>
    <row r="30"/>
    <row r="31"/>
    <row r="32"/>
    <row r="33"/>
    <row r="34"/>
    <row r="39"/>
    <row r="40"/>
    <row r="41"/>
    <row r="42"/>
    <row r="43"/>
    <row r="44"/>
    <row r="45"/>
    <row r="46"/>
    <row r="47"/>
    <row r="48"/>
    <row r="49"/>
  </sheetData>
  <drawing r:id="rId1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9.38"/>
    <col customWidth="1" min="5" max="5" width="22.75"/>
    <col customWidth="1" min="7" max="7" width="21.5"/>
    <col hidden="1" min="8" max="8" width="12.63"/>
    <col customWidth="1" min="9" max="9" width="19.13"/>
    <col customWidth="1" min="12" max="12" width="23.0"/>
    <col customWidth="1" min="13" max="13" width="50.5"/>
    <col customWidth="1" min="14" max="14" width="14.75"/>
    <col customWidth="1" min="15" max="15" width="25.38"/>
    <col customWidth="1" min="16" max="16" width="26.25"/>
    <col customWidth="1" min="17" max="17" width="20.38"/>
    <col customWidth="1" min="18" max="18" width="24.0"/>
    <col customWidth="1" min="19" max="19" width="21.75"/>
    <col customWidth="1" min="20" max="20" width="21.13"/>
  </cols>
  <sheetData>
    <row r="1" ht="27.75" customHeight="1">
      <c r="A1" s="787"/>
      <c r="B1" s="788" t="s">
        <v>1</v>
      </c>
      <c r="C1" s="789" t="s">
        <v>761</v>
      </c>
      <c r="D1" s="790" t="s">
        <v>762</v>
      </c>
      <c r="E1" s="791" t="s">
        <v>763</v>
      </c>
      <c r="F1" s="792" t="s">
        <v>764</v>
      </c>
      <c r="G1" s="793" t="s">
        <v>765</v>
      </c>
      <c r="H1" s="793" t="s">
        <v>766</v>
      </c>
      <c r="I1" s="794" t="s">
        <v>767</v>
      </c>
      <c r="J1" s="795" t="s">
        <v>275</v>
      </c>
      <c r="K1" s="796" t="s">
        <v>768</v>
      </c>
      <c r="L1" s="793" t="s">
        <v>769</v>
      </c>
      <c r="M1" s="194" t="s">
        <v>770</v>
      </c>
      <c r="N1" s="793" t="s">
        <v>771</v>
      </c>
      <c r="O1" s="194" t="s">
        <v>772</v>
      </c>
      <c r="P1" s="797" t="s">
        <v>773</v>
      </c>
      <c r="Q1" s="797" t="s">
        <v>774</v>
      </c>
      <c r="R1" s="797" t="s">
        <v>775</v>
      </c>
      <c r="S1" s="194" t="s">
        <v>776</v>
      </c>
      <c r="T1" s="797" t="s">
        <v>777</v>
      </c>
      <c r="U1" s="797" t="s">
        <v>778</v>
      </c>
      <c r="V1" s="194" t="s">
        <v>779</v>
      </c>
      <c r="W1" s="194" t="s">
        <v>780</v>
      </c>
    </row>
    <row r="2" ht="27.75" customHeight="1">
      <c r="C2" s="798"/>
      <c r="D2" s="798"/>
      <c r="E2" s="799" t="s">
        <v>2571</v>
      </c>
      <c r="F2" s="800">
        <v>45589.0</v>
      </c>
      <c r="G2" s="482"/>
      <c r="H2" s="482"/>
      <c r="I2" s="761" t="s">
        <v>229</v>
      </c>
      <c r="J2" s="483"/>
      <c r="K2" s="743" t="s">
        <v>87</v>
      </c>
      <c r="L2" s="239" t="s">
        <v>880</v>
      </c>
      <c r="M2" s="767" t="s">
        <v>674</v>
      </c>
      <c r="N2" s="762">
        <v>45541.0</v>
      </c>
      <c r="O2" s="761" t="s">
        <v>2748</v>
      </c>
      <c r="P2" s="767" t="s">
        <v>2749</v>
      </c>
      <c r="Q2" s="761" t="s">
        <v>2750</v>
      </c>
      <c r="R2" s="761" t="s">
        <v>2751</v>
      </c>
      <c r="S2" s="761" t="s">
        <v>2752</v>
      </c>
      <c r="T2" s="761" t="s">
        <v>2753</v>
      </c>
      <c r="U2" s="482"/>
      <c r="V2" s="482"/>
      <c r="W2" s="482"/>
    </row>
    <row r="3" ht="27.75" customHeight="1">
      <c r="C3" s="801"/>
      <c r="D3" s="801"/>
      <c r="E3" s="799" t="s">
        <v>2573</v>
      </c>
      <c r="F3" s="802" t="s">
        <v>2754</v>
      </c>
      <c r="G3" s="482"/>
      <c r="H3" s="482"/>
      <c r="I3" s="761" t="s">
        <v>229</v>
      </c>
      <c r="J3" s="802">
        <v>8.19225608E8</v>
      </c>
      <c r="K3" s="743" t="s">
        <v>56</v>
      </c>
      <c r="L3" s="239" t="s">
        <v>880</v>
      </c>
      <c r="M3" s="767" t="s">
        <v>2755</v>
      </c>
      <c r="N3" s="762">
        <v>45608.0</v>
      </c>
      <c r="O3" s="761" t="s">
        <v>2756</v>
      </c>
      <c r="P3" s="767" t="s">
        <v>2757</v>
      </c>
      <c r="Q3" s="761" t="s">
        <v>2758</v>
      </c>
      <c r="R3" s="761" t="s">
        <v>2759</v>
      </c>
      <c r="S3" s="761" t="s">
        <v>2760</v>
      </c>
      <c r="T3" s="761" t="s">
        <v>2761</v>
      </c>
      <c r="U3" s="761" t="s">
        <v>752</v>
      </c>
      <c r="V3" s="482"/>
      <c r="W3" s="482"/>
    </row>
    <row r="4" ht="27.75" customHeight="1">
      <c r="A4" s="26"/>
      <c r="B4" s="26"/>
      <c r="C4" s="802">
        <v>3.0</v>
      </c>
      <c r="D4" s="803">
        <v>45540.0</v>
      </c>
      <c r="E4" s="799" t="s">
        <v>2762</v>
      </c>
      <c r="F4" s="802">
        <v>1423.0</v>
      </c>
      <c r="G4" s="804" t="s">
        <v>2763</v>
      </c>
      <c r="H4" s="482"/>
      <c r="I4" s="761" t="s">
        <v>416</v>
      </c>
      <c r="J4" s="805"/>
      <c r="K4" s="743"/>
      <c r="L4" s="239" t="s">
        <v>992</v>
      </c>
      <c r="M4" s="767" t="s">
        <v>989</v>
      </c>
      <c r="N4" s="762"/>
      <c r="O4" s="761"/>
      <c r="P4" s="806"/>
      <c r="Q4" s="482"/>
      <c r="R4" s="482"/>
      <c r="S4" s="482"/>
      <c r="T4" s="482"/>
      <c r="U4" s="482"/>
      <c r="V4" s="482"/>
      <c r="W4" s="482"/>
    </row>
    <row r="5" ht="27.75" customHeight="1">
      <c r="A5" s="26"/>
      <c r="B5" s="26"/>
      <c r="C5" s="802">
        <v>4.0</v>
      </c>
      <c r="D5" s="803">
        <v>45541.0</v>
      </c>
      <c r="E5" s="799" t="s">
        <v>2381</v>
      </c>
      <c r="F5" s="802" t="s">
        <v>2764</v>
      </c>
      <c r="G5" s="807"/>
      <c r="H5" s="482"/>
      <c r="I5" s="761" t="s">
        <v>416</v>
      </c>
      <c r="J5" s="805" t="s">
        <v>2765</v>
      </c>
      <c r="K5" s="743" t="s">
        <v>56</v>
      </c>
      <c r="L5" s="239" t="s">
        <v>854</v>
      </c>
      <c r="M5" s="767" t="s">
        <v>2766</v>
      </c>
      <c r="N5" s="762">
        <v>45548.0</v>
      </c>
      <c r="O5" s="761" t="s">
        <v>2767</v>
      </c>
      <c r="P5" s="767" t="s">
        <v>2768</v>
      </c>
      <c r="Q5" s="761" t="s">
        <v>2769</v>
      </c>
      <c r="R5" s="761" t="s">
        <v>2770</v>
      </c>
      <c r="S5" s="482"/>
      <c r="T5" s="482"/>
      <c r="U5" s="482"/>
      <c r="V5" s="482"/>
      <c r="W5" s="482"/>
    </row>
    <row r="6" ht="27.75" customHeight="1">
      <c r="A6" s="26"/>
      <c r="B6" s="26"/>
      <c r="C6" s="802">
        <v>5.0</v>
      </c>
      <c r="D6" s="803">
        <v>45541.0</v>
      </c>
      <c r="E6" s="799" t="s">
        <v>2381</v>
      </c>
      <c r="F6" s="802" t="s">
        <v>2771</v>
      </c>
      <c r="G6" s="482"/>
      <c r="H6" s="482"/>
      <c r="I6" s="761" t="s">
        <v>416</v>
      </c>
      <c r="J6" s="805" t="s">
        <v>2772</v>
      </c>
      <c r="K6" s="743" t="s">
        <v>56</v>
      </c>
      <c r="L6" s="239" t="s">
        <v>801</v>
      </c>
      <c r="M6" s="806"/>
      <c r="N6" s="482"/>
      <c r="O6" s="482"/>
      <c r="P6" s="806"/>
      <c r="Q6" s="482"/>
      <c r="R6" s="482"/>
      <c r="S6" s="482"/>
      <c r="T6" s="482"/>
      <c r="U6" s="482"/>
      <c r="V6" s="482"/>
      <c r="W6" s="482"/>
    </row>
    <row r="7" ht="27.75" customHeight="1">
      <c r="A7" s="26"/>
      <c r="B7" s="26"/>
      <c r="C7" s="680">
        <v>6.0</v>
      </c>
      <c r="D7" s="808">
        <v>45542.0</v>
      </c>
      <c r="E7" s="809" t="s">
        <v>2773</v>
      </c>
      <c r="F7" s="810" t="s">
        <v>2774</v>
      </c>
      <c r="G7" s="173"/>
      <c r="H7" s="173"/>
      <c r="I7" s="678" t="s">
        <v>416</v>
      </c>
      <c r="J7" s="481"/>
      <c r="K7" s="16" t="s">
        <v>35</v>
      </c>
      <c r="L7" s="811" t="s">
        <v>822</v>
      </c>
      <c r="M7" s="812" t="s">
        <v>2775</v>
      </c>
      <c r="N7" s="760">
        <v>45553.0</v>
      </c>
      <c r="O7" s="678" t="s">
        <v>2776</v>
      </c>
      <c r="P7" s="813"/>
      <c r="Q7" s="173"/>
      <c r="R7" s="173"/>
      <c r="S7" s="173"/>
      <c r="T7" s="173"/>
      <c r="U7" s="173"/>
      <c r="V7" s="173"/>
      <c r="W7" s="173"/>
    </row>
    <row r="8" ht="27.75" customHeight="1">
      <c r="A8" s="26"/>
      <c r="B8" s="26"/>
      <c r="C8" s="802">
        <v>7.0</v>
      </c>
      <c r="D8" s="814">
        <v>45541.0</v>
      </c>
      <c r="E8" s="815" t="s">
        <v>2777</v>
      </c>
      <c r="F8" s="816">
        <v>9.66926294E8</v>
      </c>
      <c r="G8" s="817"/>
      <c r="H8" s="817"/>
      <c r="I8" s="818" t="s">
        <v>791</v>
      </c>
      <c r="J8" s="819"/>
      <c r="K8" s="820" t="s">
        <v>87</v>
      </c>
      <c r="L8" s="821" t="s">
        <v>880</v>
      </c>
      <c r="M8" s="822" t="s">
        <v>2778</v>
      </c>
      <c r="N8" s="823">
        <v>45559.0</v>
      </c>
      <c r="O8" s="817" t="s">
        <v>674</v>
      </c>
      <c r="P8" s="824" t="s">
        <v>2779</v>
      </c>
      <c r="Q8" s="824" t="s">
        <v>2780</v>
      </c>
      <c r="R8" s="824" t="s">
        <v>2781</v>
      </c>
      <c r="S8" s="825" t="s">
        <v>2782</v>
      </c>
      <c r="T8" s="825" t="s">
        <v>2783</v>
      </c>
      <c r="U8" s="825" t="s">
        <v>2784</v>
      </c>
      <c r="V8" s="824" t="s">
        <v>2785</v>
      </c>
      <c r="W8" s="824" t="s">
        <v>2786</v>
      </c>
    </row>
    <row r="9" ht="27.75" customHeight="1">
      <c r="A9" s="26"/>
      <c r="B9" s="26"/>
      <c r="C9" s="802">
        <v>8.0</v>
      </c>
      <c r="D9" s="803">
        <v>45542.0</v>
      </c>
      <c r="E9" s="799" t="s">
        <v>2787</v>
      </c>
      <c r="F9" s="802" t="s">
        <v>2788</v>
      </c>
      <c r="G9" s="482"/>
      <c r="H9" s="482"/>
      <c r="I9" s="761" t="s">
        <v>416</v>
      </c>
      <c r="J9" s="483"/>
      <c r="K9" s="743" t="s">
        <v>35</v>
      </c>
      <c r="L9" s="239" t="s">
        <v>801</v>
      </c>
      <c r="M9" s="826" t="s">
        <v>2789</v>
      </c>
      <c r="N9" s="482"/>
      <c r="O9" s="482"/>
      <c r="P9" s="806"/>
      <c r="Q9" s="482"/>
      <c r="R9" s="482"/>
      <c r="S9" s="482"/>
      <c r="T9" s="482"/>
      <c r="U9" s="482"/>
      <c r="V9" s="482"/>
      <c r="W9" s="482"/>
    </row>
    <row r="10" ht="27.75" customHeight="1">
      <c r="A10" s="26"/>
      <c r="B10" s="26"/>
      <c r="C10" s="802">
        <v>9.0</v>
      </c>
      <c r="D10" s="803">
        <v>45542.0</v>
      </c>
      <c r="E10" s="799" t="s">
        <v>2787</v>
      </c>
      <c r="F10" s="827" t="s">
        <v>2790</v>
      </c>
      <c r="G10" s="482"/>
      <c r="H10" s="482"/>
      <c r="I10" s="761" t="s">
        <v>791</v>
      </c>
      <c r="J10" s="483"/>
      <c r="K10" s="743"/>
      <c r="L10" s="239" t="s">
        <v>801</v>
      </c>
      <c r="M10" s="828" t="s">
        <v>2791</v>
      </c>
      <c r="N10" s="482"/>
      <c r="O10" s="482"/>
      <c r="P10" s="806"/>
      <c r="Q10" s="482"/>
      <c r="R10" s="482"/>
      <c r="S10" s="482"/>
      <c r="T10" s="482"/>
      <c r="U10" s="482"/>
      <c r="V10" s="482"/>
      <c r="W10" s="482"/>
    </row>
    <row r="11" ht="27.75" customHeight="1">
      <c r="A11" s="26"/>
      <c r="B11" s="26"/>
      <c r="C11" s="802">
        <v>10.0</v>
      </c>
      <c r="D11" s="803">
        <v>45542.0</v>
      </c>
      <c r="E11" s="829" t="s">
        <v>2792</v>
      </c>
      <c r="F11" s="830">
        <v>8.24172444E8</v>
      </c>
      <c r="G11" s="804"/>
      <c r="H11" s="482"/>
      <c r="I11" s="761" t="s">
        <v>791</v>
      </c>
      <c r="J11" s="483"/>
      <c r="K11" s="743" t="s">
        <v>87</v>
      </c>
      <c r="L11" s="239" t="s">
        <v>801</v>
      </c>
      <c r="M11" s="767" t="s">
        <v>1694</v>
      </c>
      <c r="N11" s="482"/>
      <c r="O11" s="482"/>
      <c r="P11" s="806"/>
      <c r="Q11" s="482"/>
      <c r="R11" s="482"/>
      <c r="S11" s="482"/>
      <c r="T11" s="482"/>
      <c r="U11" s="482"/>
      <c r="V11" s="482"/>
      <c r="W11" s="482"/>
    </row>
    <row r="12" ht="27.75" customHeight="1">
      <c r="A12" s="26"/>
      <c r="B12" s="26"/>
      <c r="C12" s="802">
        <v>11.0</v>
      </c>
      <c r="D12" s="803">
        <v>45543.0</v>
      </c>
      <c r="E12" s="799" t="s">
        <v>2793</v>
      </c>
      <c r="F12" s="802">
        <v>6.13490626E8</v>
      </c>
      <c r="G12" s="482"/>
      <c r="H12" s="482"/>
      <c r="I12" s="761" t="s">
        <v>416</v>
      </c>
      <c r="J12" s="483"/>
      <c r="K12" s="743" t="s">
        <v>35</v>
      </c>
      <c r="L12" s="239" t="s">
        <v>801</v>
      </c>
      <c r="M12" s="767" t="s">
        <v>1464</v>
      </c>
      <c r="N12" s="482"/>
      <c r="O12" s="482"/>
      <c r="P12" s="806"/>
      <c r="Q12" s="482"/>
      <c r="R12" s="482"/>
      <c r="S12" s="482"/>
      <c r="T12" s="482"/>
      <c r="U12" s="482"/>
      <c r="V12" s="482"/>
      <c r="W12" s="482"/>
    </row>
    <row r="13" ht="27.75" customHeight="1">
      <c r="A13" s="26"/>
      <c r="B13" s="26"/>
      <c r="C13" s="680">
        <v>12.0</v>
      </c>
      <c r="D13" s="808"/>
      <c r="E13" s="809" t="s">
        <v>2794</v>
      </c>
      <c r="F13" s="831" t="s">
        <v>2795</v>
      </c>
      <c r="G13" s="173"/>
      <c r="H13" s="173"/>
      <c r="I13" s="678" t="s">
        <v>791</v>
      </c>
      <c r="J13" s="481"/>
      <c r="K13" s="16"/>
      <c r="L13" s="811" t="s">
        <v>801</v>
      </c>
      <c r="M13" s="832"/>
      <c r="N13" s="173"/>
      <c r="O13" s="173"/>
      <c r="P13" s="813"/>
      <c r="Q13" s="173"/>
      <c r="R13" s="173"/>
      <c r="S13" s="173"/>
      <c r="T13" s="173"/>
      <c r="U13" s="173"/>
      <c r="V13" s="173"/>
      <c r="W13" s="173"/>
    </row>
    <row r="14" ht="27.75" customHeight="1">
      <c r="A14" s="26"/>
      <c r="B14" s="26"/>
      <c r="C14" s="802">
        <v>13.0</v>
      </c>
      <c r="D14" s="803">
        <v>45544.0</v>
      </c>
      <c r="E14" s="799" t="s">
        <v>2796</v>
      </c>
      <c r="F14" s="802">
        <v>8.03979365E8</v>
      </c>
      <c r="G14" s="482"/>
      <c r="H14" s="482"/>
      <c r="I14" s="761" t="s">
        <v>630</v>
      </c>
      <c r="J14" s="483"/>
      <c r="K14" s="743" t="s">
        <v>35</v>
      </c>
      <c r="L14" s="239" t="s">
        <v>835</v>
      </c>
      <c r="M14" s="767" t="s">
        <v>2797</v>
      </c>
      <c r="N14" s="762">
        <v>45547.0</v>
      </c>
      <c r="O14" s="767" t="s">
        <v>2798</v>
      </c>
      <c r="P14" s="767" t="s">
        <v>2799</v>
      </c>
      <c r="Q14" s="761" t="s">
        <v>2800</v>
      </c>
      <c r="R14" s="482"/>
      <c r="S14" s="482"/>
      <c r="T14" s="482"/>
      <c r="U14" s="482"/>
      <c r="V14" s="482"/>
      <c r="W14" s="482"/>
    </row>
    <row r="15" ht="27.75" customHeight="1">
      <c r="A15" s="833"/>
      <c r="B15" s="833"/>
      <c r="C15" s="834">
        <v>14.0</v>
      </c>
      <c r="D15" s="835">
        <v>45544.0</v>
      </c>
      <c r="E15" s="836" t="s">
        <v>2801</v>
      </c>
      <c r="F15" s="834" t="s">
        <v>2802</v>
      </c>
      <c r="G15" s="766"/>
      <c r="H15" s="766"/>
      <c r="I15" s="764" t="s">
        <v>630</v>
      </c>
      <c r="J15" s="834" t="s">
        <v>2803</v>
      </c>
      <c r="K15" s="174" t="s">
        <v>56</v>
      </c>
      <c r="L15" s="837" t="s">
        <v>902</v>
      </c>
      <c r="M15" s="838" t="s">
        <v>2804</v>
      </c>
      <c r="N15" s="765">
        <v>45568.0</v>
      </c>
      <c r="O15" s="764" t="s">
        <v>2805</v>
      </c>
      <c r="P15" s="838" t="s">
        <v>2806</v>
      </c>
      <c r="Q15" s="764" t="s">
        <v>2807</v>
      </c>
      <c r="R15" s="764" t="s">
        <v>2808</v>
      </c>
      <c r="S15" s="764"/>
      <c r="T15" s="766"/>
      <c r="U15" s="766"/>
      <c r="V15" s="766"/>
      <c r="W15" s="766"/>
    </row>
    <row r="16" ht="27.75" customHeight="1">
      <c r="A16" s="26"/>
      <c r="B16" s="26"/>
      <c r="C16" s="802">
        <v>15.0</v>
      </c>
      <c r="D16" s="803">
        <v>45545.0</v>
      </c>
      <c r="E16" s="799" t="s">
        <v>2809</v>
      </c>
      <c r="F16" s="839" t="s">
        <v>2810</v>
      </c>
      <c r="G16" s="482"/>
      <c r="H16" s="482"/>
      <c r="I16" s="761" t="s">
        <v>416</v>
      </c>
      <c r="J16" s="483"/>
      <c r="K16" s="743" t="s">
        <v>35</v>
      </c>
      <c r="L16" s="239" t="s">
        <v>895</v>
      </c>
      <c r="M16" s="840" t="s">
        <v>2811</v>
      </c>
      <c r="N16" s="762">
        <v>45547.0</v>
      </c>
      <c r="O16" s="767" t="s">
        <v>2812</v>
      </c>
      <c r="P16" s="840" t="s">
        <v>2813</v>
      </c>
      <c r="Q16" s="767" t="s">
        <v>2814</v>
      </c>
      <c r="R16" s="482"/>
      <c r="S16" s="482"/>
      <c r="T16" s="482"/>
      <c r="U16" s="482"/>
      <c r="V16" s="482"/>
      <c r="W16" s="761" t="s">
        <v>2399</v>
      </c>
    </row>
    <row r="17" ht="27.75" customHeight="1">
      <c r="A17" s="26"/>
      <c r="B17" s="26"/>
      <c r="C17" s="802">
        <v>16.0</v>
      </c>
      <c r="D17" s="803">
        <v>45545.0</v>
      </c>
      <c r="E17" s="799" t="s">
        <v>2809</v>
      </c>
      <c r="F17" s="839" t="s">
        <v>2810</v>
      </c>
      <c r="G17" s="482"/>
      <c r="H17" s="482"/>
      <c r="I17" s="761" t="s">
        <v>782</v>
      </c>
      <c r="J17" s="483"/>
      <c r="K17" s="743" t="s">
        <v>35</v>
      </c>
      <c r="L17" s="239" t="s">
        <v>801</v>
      </c>
      <c r="M17" s="806"/>
      <c r="N17" s="482"/>
      <c r="O17" s="482"/>
      <c r="P17" s="806"/>
      <c r="Q17" s="482"/>
      <c r="R17" s="761" t="s">
        <v>2815</v>
      </c>
      <c r="S17" s="482"/>
      <c r="T17" s="482"/>
      <c r="U17" s="482"/>
      <c r="V17" s="482"/>
      <c r="W17" s="482"/>
    </row>
    <row r="18" ht="27.75" customHeight="1">
      <c r="A18" s="26"/>
      <c r="B18" s="26"/>
      <c r="C18" s="802">
        <v>17.0</v>
      </c>
      <c r="D18" s="803">
        <v>45544.0</v>
      </c>
      <c r="E18" s="799" t="s">
        <v>2816</v>
      </c>
      <c r="F18" s="802" t="s">
        <v>2817</v>
      </c>
      <c r="G18" s="482"/>
      <c r="H18" s="482"/>
      <c r="I18" s="761" t="s">
        <v>416</v>
      </c>
      <c r="J18" s="483"/>
      <c r="K18" s="743" t="s">
        <v>56</v>
      </c>
      <c r="L18" s="239" t="s">
        <v>835</v>
      </c>
      <c r="M18" s="767" t="s">
        <v>2818</v>
      </c>
      <c r="N18" s="841">
        <v>45577.0</v>
      </c>
      <c r="O18" s="761" t="s">
        <v>2819</v>
      </c>
      <c r="P18" s="767" t="s">
        <v>2820</v>
      </c>
      <c r="Q18" s="761" t="s">
        <v>2821</v>
      </c>
      <c r="R18" s="761" t="s">
        <v>2822</v>
      </c>
      <c r="S18" s="761" t="s">
        <v>2823</v>
      </c>
      <c r="T18" s="761" t="s">
        <v>862</v>
      </c>
      <c r="U18" s="482"/>
      <c r="V18" s="482"/>
      <c r="W18" s="482"/>
    </row>
    <row r="19" ht="27.75" customHeight="1">
      <c r="A19" s="26"/>
      <c r="B19" s="26"/>
      <c r="C19" s="802">
        <v>18.0</v>
      </c>
      <c r="D19" s="803">
        <v>45544.0</v>
      </c>
      <c r="E19" s="799" t="s">
        <v>2816</v>
      </c>
      <c r="F19" s="802" t="s">
        <v>2817</v>
      </c>
      <c r="G19" s="482"/>
      <c r="H19" s="482"/>
      <c r="I19" s="761" t="s">
        <v>416</v>
      </c>
      <c r="J19" s="483"/>
      <c r="K19" s="743" t="s">
        <v>56</v>
      </c>
      <c r="L19" s="239" t="s">
        <v>801</v>
      </c>
      <c r="M19" s="767"/>
      <c r="N19" s="482"/>
      <c r="O19" s="482"/>
      <c r="P19" s="806"/>
      <c r="Q19" s="482"/>
      <c r="R19" s="482"/>
      <c r="S19" s="482"/>
      <c r="T19" s="482"/>
      <c r="U19" s="482"/>
      <c r="V19" s="482"/>
      <c r="W19" s="482"/>
    </row>
    <row r="20" ht="27.75" customHeight="1">
      <c r="A20" s="26"/>
      <c r="B20" s="26"/>
      <c r="C20" s="802">
        <v>19.0</v>
      </c>
      <c r="D20" s="803">
        <v>45543.0</v>
      </c>
      <c r="E20" s="842" t="s">
        <v>2824</v>
      </c>
      <c r="F20" s="802">
        <v>9.6783001E8</v>
      </c>
      <c r="G20" s="482"/>
      <c r="H20" s="482"/>
      <c r="I20" s="761" t="s">
        <v>416</v>
      </c>
      <c r="J20" s="483"/>
      <c r="K20" s="743" t="s">
        <v>87</v>
      </c>
      <c r="L20" s="239" t="s">
        <v>801</v>
      </c>
      <c r="M20" s="767" t="s">
        <v>2825</v>
      </c>
      <c r="N20" s="482"/>
      <c r="O20" s="482"/>
      <c r="P20" s="806"/>
      <c r="Q20" s="482"/>
      <c r="R20" s="482"/>
      <c r="S20" s="482"/>
      <c r="T20" s="482"/>
      <c r="U20" s="482"/>
      <c r="V20" s="482"/>
      <c r="W20" s="482"/>
    </row>
    <row r="21" ht="27.75" customHeight="1">
      <c r="A21" s="26"/>
      <c r="B21" s="26"/>
      <c r="C21" s="802">
        <v>20.0</v>
      </c>
      <c r="D21" s="803">
        <v>45544.0</v>
      </c>
      <c r="E21" s="799" t="s">
        <v>2826</v>
      </c>
      <c r="F21" s="802">
        <v>9.6783001E8</v>
      </c>
      <c r="G21" s="482"/>
      <c r="H21" s="482"/>
      <c r="I21" s="761" t="s">
        <v>782</v>
      </c>
      <c r="J21" s="483"/>
      <c r="K21" s="743" t="s">
        <v>87</v>
      </c>
      <c r="L21" s="239" t="s">
        <v>801</v>
      </c>
      <c r="M21" s="767" t="s">
        <v>1547</v>
      </c>
      <c r="N21" s="482"/>
      <c r="O21" s="482"/>
      <c r="P21" s="806"/>
      <c r="Q21" s="482"/>
      <c r="R21" s="482"/>
      <c r="S21" s="482"/>
      <c r="T21" s="482"/>
      <c r="U21" s="482"/>
      <c r="V21" s="482"/>
      <c r="W21" s="482"/>
    </row>
    <row r="22" ht="27.75" customHeight="1">
      <c r="A22" s="788"/>
      <c r="B22" s="788"/>
      <c r="C22" s="843">
        <v>21.0</v>
      </c>
      <c r="D22" s="844">
        <v>45545.0</v>
      </c>
      <c r="E22" s="845" t="s">
        <v>2827</v>
      </c>
      <c r="F22" s="846" t="s">
        <v>2828</v>
      </c>
      <c r="G22" s="847"/>
      <c r="H22" s="847"/>
      <c r="I22" s="848" t="s">
        <v>229</v>
      </c>
      <c r="J22" s="849"/>
      <c r="K22" s="850" t="s">
        <v>35</v>
      </c>
      <c r="L22" s="811" t="s">
        <v>902</v>
      </c>
      <c r="M22" s="851" t="s">
        <v>2829</v>
      </c>
      <c r="N22" s="852">
        <v>45552.0</v>
      </c>
      <c r="O22" s="848" t="s">
        <v>2830</v>
      </c>
      <c r="P22" s="853" t="s">
        <v>2831</v>
      </c>
      <c r="Q22" s="847"/>
      <c r="R22" s="847"/>
      <c r="S22" s="847"/>
      <c r="T22" s="847"/>
      <c r="U22" s="847"/>
      <c r="V22" s="847"/>
      <c r="W22" s="847"/>
    </row>
    <row r="23" ht="27.75" customHeight="1">
      <c r="A23" s="26"/>
      <c r="B23" s="26"/>
      <c r="C23" s="680">
        <v>22.0</v>
      </c>
      <c r="D23" s="808">
        <v>45545.0</v>
      </c>
      <c r="E23" s="809" t="s">
        <v>2832</v>
      </c>
      <c r="F23" s="481"/>
      <c r="G23" s="173"/>
      <c r="H23" s="173"/>
      <c r="I23" s="678" t="s">
        <v>630</v>
      </c>
      <c r="J23" s="691" t="s">
        <v>2833</v>
      </c>
      <c r="K23" s="16" t="s">
        <v>87</v>
      </c>
      <c r="L23" s="811" t="s">
        <v>822</v>
      </c>
      <c r="M23" s="832" t="s">
        <v>2834</v>
      </c>
      <c r="N23" s="760">
        <v>45571.0</v>
      </c>
      <c r="O23" s="678" t="s">
        <v>2835</v>
      </c>
      <c r="P23" s="832" t="s">
        <v>2836</v>
      </c>
      <c r="Q23" s="832" t="s">
        <v>2837</v>
      </c>
      <c r="R23" s="678" t="s">
        <v>2838</v>
      </c>
      <c r="S23" s="173"/>
      <c r="T23" s="678" t="s">
        <v>2839</v>
      </c>
      <c r="U23" s="173"/>
      <c r="V23" s="173"/>
      <c r="W23" s="173"/>
    </row>
    <row r="24" ht="27.75" customHeight="1">
      <c r="A24" s="26"/>
      <c r="B24" s="26"/>
      <c r="C24" s="802">
        <v>23.0</v>
      </c>
      <c r="D24" s="803">
        <v>45546.0</v>
      </c>
      <c r="E24" s="799" t="s">
        <v>2840</v>
      </c>
      <c r="F24" s="802">
        <v>6.35176371E8</v>
      </c>
      <c r="G24" s="854" t="s">
        <v>2841</v>
      </c>
      <c r="H24" s="482"/>
      <c r="I24" s="761" t="s">
        <v>416</v>
      </c>
      <c r="J24" s="802"/>
      <c r="K24" s="743" t="s">
        <v>87</v>
      </c>
      <c r="L24" s="239" t="s">
        <v>801</v>
      </c>
      <c r="M24" s="767" t="s">
        <v>674</v>
      </c>
      <c r="N24" s="762">
        <v>45559.0</v>
      </c>
      <c r="O24" s="761" t="s">
        <v>674</v>
      </c>
      <c r="P24" s="767" t="s">
        <v>2842</v>
      </c>
      <c r="Q24" s="761" t="s">
        <v>2843</v>
      </c>
      <c r="R24" s="761" t="s">
        <v>2844</v>
      </c>
      <c r="S24" s="761" t="s">
        <v>2845</v>
      </c>
      <c r="T24" s="761" t="s">
        <v>2846</v>
      </c>
      <c r="U24" s="767" t="s">
        <v>2847</v>
      </c>
      <c r="V24" s="767" t="s">
        <v>2848</v>
      </c>
      <c r="W24" s="761" t="s">
        <v>2849</v>
      </c>
    </row>
    <row r="25" ht="27.75" customHeight="1">
      <c r="A25" s="26"/>
      <c r="B25" s="26"/>
      <c r="C25" s="802">
        <v>24.0</v>
      </c>
      <c r="D25" s="803">
        <v>45547.0</v>
      </c>
      <c r="E25" s="799" t="s">
        <v>2850</v>
      </c>
      <c r="F25" s="855">
        <v>9.81615047E8</v>
      </c>
      <c r="G25" s="482"/>
      <c r="H25" s="482"/>
      <c r="I25" s="761" t="s">
        <v>416</v>
      </c>
      <c r="J25" s="483"/>
      <c r="K25" s="743" t="s">
        <v>56</v>
      </c>
      <c r="L25" s="239" t="s">
        <v>880</v>
      </c>
      <c r="M25" s="767" t="s">
        <v>674</v>
      </c>
      <c r="N25" s="482"/>
      <c r="O25" s="761" t="s">
        <v>2851</v>
      </c>
      <c r="P25" s="806"/>
      <c r="Q25" s="482"/>
      <c r="R25" s="482"/>
      <c r="S25" s="482"/>
      <c r="T25" s="482"/>
      <c r="U25" s="482"/>
      <c r="V25" s="482"/>
      <c r="W25" s="482"/>
    </row>
    <row r="26" ht="27.75" customHeight="1">
      <c r="A26" s="26"/>
      <c r="B26" s="26"/>
      <c r="C26" s="680">
        <v>25.0</v>
      </c>
      <c r="D26" s="808">
        <v>45547.0</v>
      </c>
      <c r="E26" s="856" t="s">
        <v>2852</v>
      </c>
      <c r="F26" s="810" t="s">
        <v>2853</v>
      </c>
      <c r="G26" s="857" t="s">
        <v>2854</v>
      </c>
      <c r="H26" s="173"/>
      <c r="I26" s="678" t="s">
        <v>791</v>
      </c>
      <c r="J26" s="645" t="s">
        <v>2855</v>
      </c>
      <c r="K26" s="16" t="s">
        <v>35</v>
      </c>
      <c r="L26" s="811" t="s">
        <v>822</v>
      </c>
      <c r="M26" s="858" t="s">
        <v>2856</v>
      </c>
      <c r="N26" s="173"/>
      <c r="O26" s="678" t="s">
        <v>2857</v>
      </c>
      <c r="P26" s="813"/>
      <c r="Q26" s="173"/>
      <c r="R26" s="173"/>
      <c r="S26" s="173"/>
      <c r="T26" s="173"/>
      <c r="U26" s="173"/>
      <c r="V26" s="173"/>
      <c r="W26" s="173"/>
    </row>
    <row r="27" ht="27.75" customHeight="1">
      <c r="A27" s="26"/>
      <c r="B27" s="26"/>
      <c r="C27" s="680">
        <v>26.0</v>
      </c>
      <c r="D27" s="808">
        <v>45547.0</v>
      </c>
      <c r="E27" s="859" t="s">
        <v>2858</v>
      </c>
      <c r="F27" s="810" t="s">
        <v>2859</v>
      </c>
      <c r="G27" s="857" t="s">
        <v>2860</v>
      </c>
      <c r="H27" s="173"/>
      <c r="I27" s="678" t="s">
        <v>791</v>
      </c>
      <c r="J27" s="860" t="s">
        <v>2861</v>
      </c>
      <c r="K27" s="16" t="s">
        <v>87</v>
      </c>
      <c r="L27" s="811" t="s">
        <v>2862</v>
      </c>
      <c r="M27" s="832" t="s">
        <v>2863</v>
      </c>
      <c r="N27" s="760">
        <v>45563.0</v>
      </c>
      <c r="O27" s="832" t="s">
        <v>2864</v>
      </c>
      <c r="P27" s="832" t="s">
        <v>2865</v>
      </c>
      <c r="Q27" s="173"/>
      <c r="R27" s="173"/>
      <c r="S27" s="173"/>
      <c r="T27" s="173"/>
      <c r="U27" s="173"/>
      <c r="V27" s="173"/>
      <c r="W27" s="173"/>
    </row>
    <row r="28" ht="27.75" customHeight="1">
      <c r="A28" s="26"/>
      <c r="B28" s="26"/>
      <c r="C28" s="802">
        <v>27.0</v>
      </c>
      <c r="D28" s="803">
        <v>45548.0</v>
      </c>
      <c r="E28" s="799" t="s">
        <v>2866</v>
      </c>
      <c r="F28" s="802">
        <v>8.94615698E8</v>
      </c>
      <c r="G28" s="854" t="s">
        <v>2867</v>
      </c>
      <c r="H28" s="482"/>
      <c r="I28" s="761" t="s">
        <v>416</v>
      </c>
      <c r="J28" s="483"/>
      <c r="K28" s="743" t="s">
        <v>56</v>
      </c>
      <c r="L28" s="239" t="s">
        <v>801</v>
      </c>
      <c r="M28" s="767" t="s">
        <v>2868</v>
      </c>
      <c r="N28" s="482"/>
      <c r="O28" s="482"/>
      <c r="P28" s="806"/>
      <c r="Q28" s="482"/>
      <c r="R28" s="482"/>
      <c r="S28" s="482"/>
      <c r="T28" s="482"/>
      <c r="U28" s="482"/>
      <c r="V28" s="482"/>
      <c r="W28" s="482"/>
    </row>
    <row r="29" ht="27.75" customHeight="1">
      <c r="A29" s="26"/>
      <c r="B29" s="26"/>
      <c r="C29" s="680">
        <v>28.0</v>
      </c>
      <c r="D29" s="808">
        <v>45548.0</v>
      </c>
      <c r="E29" s="861" t="s">
        <v>2869</v>
      </c>
      <c r="F29" s="645">
        <v>9.52107775E8</v>
      </c>
      <c r="G29" s="173"/>
      <c r="H29" s="173"/>
      <c r="I29" s="678" t="s">
        <v>630</v>
      </c>
      <c r="J29" s="691" t="s">
        <v>2870</v>
      </c>
      <c r="K29" s="16" t="s">
        <v>35</v>
      </c>
      <c r="L29" s="811" t="s">
        <v>822</v>
      </c>
      <c r="M29" s="832" t="s">
        <v>2871</v>
      </c>
      <c r="N29" s="173"/>
      <c r="O29" s="173"/>
      <c r="P29" s="813"/>
      <c r="Q29" s="173"/>
      <c r="R29" s="173"/>
      <c r="S29" s="173"/>
      <c r="T29" s="173"/>
      <c r="U29" s="173"/>
      <c r="V29" s="173"/>
      <c r="W29" s="173"/>
    </row>
    <row r="30" ht="27.75" customHeight="1">
      <c r="A30" s="26"/>
      <c r="B30" s="26"/>
      <c r="C30" s="680">
        <v>29.0</v>
      </c>
      <c r="D30" s="808">
        <v>45548.0</v>
      </c>
      <c r="E30" s="862" t="s">
        <v>2872</v>
      </c>
      <c r="F30" s="691">
        <v>9.45494694E8</v>
      </c>
      <c r="G30" s="173"/>
      <c r="H30" s="173"/>
      <c r="I30" s="678" t="s">
        <v>416</v>
      </c>
      <c r="J30" s="481"/>
      <c r="K30" s="16" t="s">
        <v>35</v>
      </c>
      <c r="L30" s="811" t="s">
        <v>2873</v>
      </c>
      <c r="M30" s="832" t="s">
        <v>2874</v>
      </c>
      <c r="N30" s="775">
        <v>45549.0</v>
      </c>
      <c r="O30" s="678" t="s">
        <v>2023</v>
      </c>
      <c r="P30" s="813"/>
      <c r="Q30" s="173"/>
      <c r="R30" s="173"/>
      <c r="S30" s="173"/>
      <c r="T30" s="173"/>
      <c r="U30" s="173"/>
      <c r="V30" s="173"/>
      <c r="W30" s="173"/>
    </row>
    <row r="31" ht="27.75" customHeight="1">
      <c r="A31" s="26"/>
      <c r="B31" s="26"/>
      <c r="C31" s="802">
        <v>30.0</v>
      </c>
      <c r="D31" s="803">
        <v>45548.0</v>
      </c>
      <c r="E31" s="842" t="s">
        <v>2875</v>
      </c>
      <c r="F31" s="802">
        <v>9.66462992E8</v>
      </c>
      <c r="G31" s="482"/>
      <c r="H31" s="482"/>
      <c r="I31" s="761" t="s">
        <v>416</v>
      </c>
      <c r="J31" s="483"/>
      <c r="K31" s="743" t="s">
        <v>87</v>
      </c>
      <c r="L31" s="239" t="s">
        <v>822</v>
      </c>
      <c r="M31" s="863" t="s">
        <v>2876</v>
      </c>
      <c r="N31" s="762">
        <v>45573.0</v>
      </c>
      <c r="O31" s="761" t="s">
        <v>2877</v>
      </c>
      <c r="P31" s="767" t="s">
        <v>2878</v>
      </c>
      <c r="Q31" s="761" t="s">
        <v>2879</v>
      </c>
      <c r="R31" s="761" t="s">
        <v>2880</v>
      </c>
      <c r="S31" s="482"/>
      <c r="T31" s="482"/>
      <c r="U31" s="482"/>
      <c r="V31" s="482"/>
      <c r="W31" s="482"/>
    </row>
    <row r="32" ht="27.75" customHeight="1">
      <c r="A32" s="26"/>
      <c r="B32" s="26"/>
      <c r="C32" s="802">
        <v>31.0</v>
      </c>
      <c r="D32" s="803">
        <v>45549.0</v>
      </c>
      <c r="E32" s="799" t="s">
        <v>2881</v>
      </c>
      <c r="F32" s="802">
        <v>8.70742595E8</v>
      </c>
      <c r="G32" s="482"/>
      <c r="H32" s="482"/>
      <c r="I32" s="761" t="s">
        <v>630</v>
      </c>
      <c r="J32" s="483"/>
      <c r="K32" s="743" t="s">
        <v>56</v>
      </c>
      <c r="L32" s="239" t="s">
        <v>835</v>
      </c>
      <c r="M32" s="767" t="s">
        <v>2882</v>
      </c>
      <c r="N32" s="762">
        <v>45601.0</v>
      </c>
      <c r="O32" s="761" t="s">
        <v>2883</v>
      </c>
      <c r="P32" s="767" t="s">
        <v>2884</v>
      </c>
      <c r="Q32" s="761" t="s">
        <v>2885</v>
      </c>
      <c r="R32" s="482"/>
      <c r="S32" s="761" t="s">
        <v>2886</v>
      </c>
      <c r="T32" s="482"/>
      <c r="U32" s="482"/>
      <c r="V32" s="482"/>
      <c r="W32" s="482"/>
    </row>
    <row r="33" ht="27.75" customHeight="1">
      <c r="A33" s="26"/>
      <c r="B33" s="26"/>
      <c r="C33" s="802">
        <v>32.0</v>
      </c>
      <c r="D33" s="803">
        <v>45548.0</v>
      </c>
      <c r="E33" s="799" t="s">
        <v>2887</v>
      </c>
      <c r="F33" s="802">
        <v>9.69818738E8</v>
      </c>
      <c r="G33" s="482"/>
      <c r="H33" s="482"/>
      <c r="I33" s="761" t="s">
        <v>416</v>
      </c>
      <c r="J33" s="483"/>
      <c r="K33" s="743" t="s">
        <v>56</v>
      </c>
      <c r="L33" s="239" t="s">
        <v>2888</v>
      </c>
      <c r="M33" s="864" t="s">
        <v>2889</v>
      </c>
      <c r="N33" s="762">
        <v>45550.0</v>
      </c>
      <c r="O33" s="761" t="s">
        <v>2890</v>
      </c>
      <c r="P33" s="761" t="s">
        <v>2891</v>
      </c>
      <c r="Q33" s="482"/>
      <c r="R33" s="482"/>
      <c r="S33" s="482"/>
      <c r="T33" s="482"/>
      <c r="U33" s="482"/>
      <c r="V33" s="482"/>
      <c r="W33" s="482"/>
    </row>
    <row r="34" ht="27.75" customHeight="1">
      <c r="A34" s="26"/>
      <c r="B34" s="26"/>
      <c r="C34" s="802">
        <v>33.0</v>
      </c>
      <c r="D34" s="803">
        <v>45552.0</v>
      </c>
      <c r="E34" s="842" t="s">
        <v>2892</v>
      </c>
      <c r="F34" s="839">
        <v>6.49924553E8</v>
      </c>
      <c r="G34" s="761" t="s">
        <v>2893</v>
      </c>
      <c r="H34" s="482"/>
      <c r="I34" s="761" t="s">
        <v>791</v>
      </c>
      <c r="J34" s="805" t="s">
        <v>2894</v>
      </c>
      <c r="K34" s="743" t="s">
        <v>35</v>
      </c>
      <c r="L34" s="239" t="s">
        <v>854</v>
      </c>
      <c r="M34" s="767" t="s">
        <v>2895</v>
      </c>
      <c r="N34" s="841">
        <v>45554.0</v>
      </c>
      <c r="O34" s="761" t="s">
        <v>2896</v>
      </c>
      <c r="P34" s="767" t="s">
        <v>2897</v>
      </c>
      <c r="Q34" s="482"/>
      <c r="R34" s="482"/>
      <c r="S34" s="482"/>
      <c r="T34" s="482"/>
      <c r="U34" s="482"/>
      <c r="V34" s="482"/>
      <c r="W34" s="482"/>
    </row>
    <row r="35" ht="27.75" customHeight="1">
      <c r="A35" s="26"/>
      <c r="B35" s="26"/>
      <c r="C35" s="802">
        <v>34.0</v>
      </c>
      <c r="D35" s="803">
        <v>45550.0</v>
      </c>
      <c r="E35" s="799" t="s">
        <v>2898</v>
      </c>
      <c r="F35" s="802">
        <v>8.0213631E8</v>
      </c>
      <c r="G35" s="482"/>
      <c r="H35" s="482"/>
      <c r="I35" s="761" t="s">
        <v>416</v>
      </c>
      <c r="J35" s="483"/>
      <c r="K35" s="825" t="s">
        <v>87</v>
      </c>
      <c r="L35" s="239" t="s">
        <v>854</v>
      </c>
      <c r="M35" s="767" t="s">
        <v>2899</v>
      </c>
      <c r="N35" s="482"/>
      <c r="O35" s="482"/>
      <c r="P35" s="806"/>
      <c r="Q35" s="482"/>
      <c r="R35" s="482"/>
      <c r="S35" s="482"/>
      <c r="T35" s="482"/>
      <c r="U35" s="482"/>
      <c r="V35" s="482"/>
      <c r="W35" s="482"/>
    </row>
    <row r="36" ht="27.75" customHeight="1">
      <c r="A36" s="26"/>
      <c r="B36" s="26"/>
      <c r="C36" s="802">
        <v>35.0</v>
      </c>
      <c r="D36" s="803">
        <v>45551.0</v>
      </c>
      <c r="E36" s="842" t="s">
        <v>2900</v>
      </c>
      <c r="F36" s="802" t="s">
        <v>2901</v>
      </c>
      <c r="G36" s="482"/>
      <c r="H36" s="482"/>
      <c r="I36" s="761" t="s">
        <v>791</v>
      </c>
      <c r="J36" s="802" t="s">
        <v>2902</v>
      </c>
      <c r="K36" s="825" t="s">
        <v>87</v>
      </c>
      <c r="L36" s="239" t="s">
        <v>804</v>
      </c>
      <c r="M36" s="767" t="s">
        <v>2903</v>
      </c>
      <c r="N36" s="762">
        <v>45574.0</v>
      </c>
      <c r="O36" s="767" t="s">
        <v>2904</v>
      </c>
      <c r="P36" s="767" t="s">
        <v>2905</v>
      </c>
      <c r="Q36" s="761" t="s">
        <v>2906</v>
      </c>
      <c r="R36" s="761" t="s">
        <v>2907</v>
      </c>
      <c r="S36" s="767" t="s">
        <v>2908</v>
      </c>
      <c r="T36" s="761" t="s">
        <v>2909</v>
      </c>
      <c r="U36" s="761" t="s">
        <v>2910</v>
      </c>
      <c r="V36" s="761" t="s">
        <v>2911</v>
      </c>
      <c r="W36" s="761" t="s">
        <v>2912</v>
      </c>
    </row>
    <row r="37" ht="27.75" customHeight="1">
      <c r="A37" s="26"/>
      <c r="B37" s="26"/>
      <c r="C37" s="802">
        <v>36.0</v>
      </c>
      <c r="D37" s="803">
        <v>45552.0</v>
      </c>
      <c r="E37" s="865" t="s">
        <v>2913</v>
      </c>
      <c r="F37" s="802" t="s">
        <v>2914</v>
      </c>
      <c r="G37" s="854" t="s">
        <v>2915</v>
      </c>
      <c r="H37" s="482"/>
      <c r="I37" s="761" t="s">
        <v>791</v>
      </c>
      <c r="J37" s="802" t="s">
        <v>2916</v>
      </c>
      <c r="K37" s="825" t="s">
        <v>87</v>
      </c>
      <c r="L37" s="239" t="s">
        <v>835</v>
      </c>
      <c r="M37" s="767" t="s">
        <v>2917</v>
      </c>
      <c r="N37" s="762">
        <v>45566.0</v>
      </c>
      <c r="O37" s="761" t="s">
        <v>2918</v>
      </c>
      <c r="P37" s="767" t="s">
        <v>2919</v>
      </c>
      <c r="Q37" s="767" t="s">
        <v>2920</v>
      </c>
      <c r="R37" s="761" t="s">
        <v>2921</v>
      </c>
      <c r="S37" s="761" t="s">
        <v>2922</v>
      </c>
      <c r="T37" s="761" t="s">
        <v>2923</v>
      </c>
      <c r="U37" s="761" t="s">
        <v>2924</v>
      </c>
      <c r="V37" s="767" t="s">
        <v>2925</v>
      </c>
      <c r="W37" s="761" t="s">
        <v>2926</v>
      </c>
    </row>
    <row r="38" ht="27.75" customHeight="1">
      <c r="A38" s="26"/>
      <c r="B38" s="26"/>
      <c r="C38" s="680">
        <v>37.0</v>
      </c>
      <c r="D38" s="808">
        <v>45552.0</v>
      </c>
      <c r="E38" s="866" t="s">
        <v>2927</v>
      </c>
      <c r="F38" s="691" t="s">
        <v>2928</v>
      </c>
      <c r="G38" s="463" t="s">
        <v>2929</v>
      </c>
      <c r="H38" s="173"/>
      <c r="I38" s="678" t="s">
        <v>791</v>
      </c>
      <c r="J38" s="691" t="s">
        <v>2930</v>
      </c>
      <c r="K38" s="867" t="s">
        <v>35</v>
      </c>
      <c r="L38" s="811" t="s">
        <v>792</v>
      </c>
      <c r="M38" s="832" t="s">
        <v>2931</v>
      </c>
      <c r="N38" s="760">
        <v>45554.0</v>
      </c>
      <c r="O38" s="678" t="s">
        <v>1171</v>
      </c>
      <c r="P38" s="813"/>
      <c r="Q38" s="173"/>
      <c r="R38" s="173"/>
      <c r="S38" s="173"/>
      <c r="T38" s="173"/>
      <c r="U38" s="173"/>
      <c r="V38" s="173"/>
      <c r="W38" s="173"/>
    </row>
    <row r="39" ht="27.75" customHeight="1">
      <c r="A39" s="26"/>
      <c r="B39" s="26"/>
      <c r="C39" s="802">
        <v>38.0</v>
      </c>
      <c r="D39" s="803">
        <v>45551.0</v>
      </c>
      <c r="E39" s="842" t="s">
        <v>2932</v>
      </c>
      <c r="F39" s="802">
        <v>8.1567999E8</v>
      </c>
      <c r="G39" s="854" t="s">
        <v>2933</v>
      </c>
      <c r="H39" s="482"/>
      <c r="I39" s="761" t="s">
        <v>416</v>
      </c>
      <c r="J39" s="483"/>
      <c r="K39" s="825" t="s">
        <v>56</v>
      </c>
      <c r="L39" s="239" t="s">
        <v>801</v>
      </c>
      <c r="M39" s="864" t="s">
        <v>2934</v>
      </c>
      <c r="N39" s="762">
        <v>45554.0</v>
      </c>
      <c r="O39" s="761" t="s">
        <v>2935</v>
      </c>
      <c r="P39" s="761" t="s">
        <v>2936</v>
      </c>
      <c r="Q39" s="482"/>
      <c r="R39" s="482"/>
      <c r="S39" s="482"/>
      <c r="T39" s="482"/>
      <c r="U39" s="482"/>
      <c r="V39" s="482"/>
      <c r="W39" s="482"/>
    </row>
    <row r="40" ht="27.75" customHeight="1">
      <c r="A40" s="26"/>
      <c r="B40" s="26"/>
      <c r="C40" s="680">
        <v>39.0</v>
      </c>
      <c r="D40" s="808">
        <v>45552.0</v>
      </c>
      <c r="E40" s="809" t="s">
        <v>2937</v>
      </c>
      <c r="F40" s="860" t="s">
        <v>2938</v>
      </c>
      <c r="G40" s="868" t="s">
        <v>2939</v>
      </c>
      <c r="H40" s="173"/>
      <c r="I40" s="678" t="s">
        <v>791</v>
      </c>
      <c r="J40" s="691" t="s">
        <v>2940</v>
      </c>
      <c r="K40" s="867" t="s">
        <v>35</v>
      </c>
      <c r="L40" s="811" t="s">
        <v>895</v>
      </c>
      <c r="M40" s="832" t="s">
        <v>2941</v>
      </c>
      <c r="N40" s="760">
        <v>45556.0</v>
      </c>
      <c r="O40" s="678" t="s">
        <v>2942</v>
      </c>
      <c r="P40" s="813"/>
      <c r="Q40" s="173"/>
      <c r="R40" s="173"/>
      <c r="S40" s="173"/>
      <c r="T40" s="173"/>
      <c r="U40" s="173"/>
      <c r="V40" s="173"/>
      <c r="W40" s="173"/>
    </row>
    <row r="41" ht="27.75" customHeight="1">
      <c r="A41" s="26"/>
      <c r="B41" s="26"/>
      <c r="C41" s="802">
        <v>40.0</v>
      </c>
      <c r="D41" s="803">
        <v>45550.0</v>
      </c>
      <c r="E41" s="799" t="s">
        <v>2943</v>
      </c>
      <c r="F41" s="802">
        <v>9.5949952E8</v>
      </c>
      <c r="G41" s="854" t="s">
        <v>2944</v>
      </c>
      <c r="H41" s="482"/>
      <c r="I41" s="761" t="s">
        <v>416</v>
      </c>
      <c r="J41" s="483"/>
      <c r="K41" s="825" t="s">
        <v>56</v>
      </c>
      <c r="L41" s="239" t="s">
        <v>2888</v>
      </c>
      <c r="M41" s="767" t="s">
        <v>2945</v>
      </c>
      <c r="N41" s="762">
        <v>45553.0</v>
      </c>
      <c r="O41" s="761" t="s">
        <v>2946</v>
      </c>
      <c r="P41" s="806"/>
      <c r="Q41" s="482"/>
      <c r="R41" s="482"/>
      <c r="S41" s="482"/>
      <c r="T41" s="482"/>
      <c r="U41" s="482"/>
      <c r="V41" s="482"/>
      <c r="W41" s="482"/>
    </row>
    <row r="42" ht="27.75" customHeight="1">
      <c r="A42" s="26"/>
      <c r="B42" s="26"/>
      <c r="C42" s="802">
        <v>41.0</v>
      </c>
      <c r="D42" s="803">
        <v>45551.0</v>
      </c>
      <c r="E42" s="799" t="s">
        <v>2947</v>
      </c>
      <c r="F42" s="869" t="s">
        <v>2583</v>
      </c>
      <c r="G42" s="482"/>
      <c r="H42" s="482"/>
      <c r="I42" s="761" t="s">
        <v>229</v>
      </c>
      <c r="J42" s="483"/>
      <c r="K42" s="825" t="s">
        <v>56</v>
      </c>
      <c r="L42" s="239" t="s">
        <v>2862</v>
      </c>
      <c r="M42" s="824" t="s">
        <v>2948</v>
      </c>
      <c r="N42" s="762">
        <v>45599.0</v>
      </c>
      <c r="O42" s="761" t="s">
        <v>2949</v>
      </c>
      <c r="P42" s="767" t="s">
        <v>2950</v>
      </c>
      <c r="Q42" s="761" t="s">
        <v>2951</v>
      </c>
      <c r="R42" s="761" t="s">
        <v>862</v>
      </c>
      <c r="S42" s="482"/>
      <c r="T42" s="482"/>
      <c r="U42" s="482"/>
      <c r="V42" s="482"/>
      <c r="W42" s="482"/>
    </row>
    <row r="43" ht="27.75" customHeight="1">
      <c r="A43" s="26"/>
      <c r="B43" s="26"/>
      <c r="C43" s="802">
        <v>42.0</v>
      </c>
      <c r="D43" s="803">
        <v>45552.0</v>
      </c>
      <c r="E43" s="842" t="s">
        <v>2952</v>
      </c>
      <c r="F43" s="802">
        <v>6.19985859E8</v>
      </c>
      <c r="G43" s="854" t="s">
        <v>2953</v>
      </c>
      <c r="H43" s="482"/>
      <c r="I43" s="761" t="s">
        <v>416</v>
      </c>
      <c r="J43" s="483"/>
      <c r="K43" s="743" t="s">
        <v>56</v>
      </c>
      <c r="L43" s="239" t="s">
        <v>801</v>
      </c>
      <c r="M43" s="767" t="s">
        <v>2954</v>
      </c>
      <c r="N43" s="762">
        <v>45566.0</v>
      </c>
      <c r="O43" s="761" t="s">
        <v>2955</v>
      </c>
      <c r="P43" s="767" t="s">
        <v>2956</v>
      </c>
      <c r="Q43" s="761" t="s">
        <v>2957</v>
      </c>
      <c r="R43" s="482"/>
      <c r="S43" s="482"/>
      <c r="T43" s="482"/>
      <c r="U43" s="482"/>
      <c r="V43" s="482"/>
      <c r="W43" s="482"/>
    </row>
    <row r="44" ht="27.75" customHeight="1">
      <c r="A44" s="26"/>
      <c r="B44" s="26"/>
      <c r="C44" s="680">
        <v>43.0</v>
      </c>
      <c r="D44" s="481"/>
      <c r="E44" s="809" t="s">
        <v>2958</v>
      </c>
      <c r="F44" s="691">
        <v>9.49898585E8</v>
      </c>
      <c r="G44" s="868" t="s">
        <v>2959</v>
      </c>
      <c r="H44" s="173"/>
      <c r="I44" s="678" t="s">
        <v>416</v>
      </c>
      <c r="J44" s="481"/>
      <c r="K44" s="16" t="s">
        <v>35</v>
      </c>
      <c r="L44" s="811" t="s">
        <v>792</v>
      </c>
      <c r="M44" s="832" t="s">
        <v>2960</v>
      </c>
      <c r="N44" s="173"/>
      <c r="O44" s="173"/>
      <c r="P44" s="813"/>
      <c r="Q44" s="173"/>
      <c r="R44" s="173"/>
      <c r="S44" s="173"/>
      <c r="T44" s="173"/>
      <c r="U44" s="173"/>
      <c r="V44" s="173"/>
      <c r="W44" s="173"/>
    </row>
    <row r="45" ht="27.75" customHeight="1">
      <c r="A45" s="26"/>
      <c r="B45" s="26"/>
      <c r="C45" s="802">
        <v>44.0</v>
      </c>
      <c r="D45" s="803">
        <v>45553.0</v>
      </c>
      <c r="E45" s="842" t="s">
        <v>2961</v>
      </c>
      <c r="F45" s="802" t="s">
        <v>2962</v>
      </c>
      <c r="G45" s="870" t="s">
        <v>2963</v>
      </c>
      <c r="H45" s="482"/>
      <c r="I45" s="761" t="s">
        <v>791</v>
      </c>
      <c r="J45" s="483"/>
      <c r="K45" s="743" t="s">
        <v>87</v>
      </c>
      <c r="L45" s="239" t="s">
        <v>992</v>
      </c>
      <c r="M45" s="767" t="s">
        <v>989</v>
      </c>
      <c r="N45" s="482"/>
      <c r="O45" s="482"/>
      <c r="P45" s="806"/>
      <c r="Q45" s="482"/>
      <c r="R45" s="482"/>
      <c r="S45" s="482"/>
      <c r="T45" s="482"/>
      <c r="U45" s="482"/>
      <c r="V45" s="482"/>
      <c r="W45" s="482"/>
    </row>
    <row r="46" ht="27.75" customHeight="1">
      <c r="A46" s="26"/>
      <c r="B46" s="26"/>
      <c r="C46" s="802">
        <v>45.0</v>
      </c>
      <c r="D46" s="803">
        <v>45553.0</v>
      </c>
      <c r="E46" s="842" t="s">
        <v>2964</v>
      </c>
      <c r="F46" s="802" t="s">
        <v>2965</v>
      </c>
      <c r="G46" s="870" t="s">
        <v>2963</v>
      </c>
      <c r="H46" s="482"/>
      <c r="I46" s="761" t="s">
        <v>791</v>
      </c>
      <c r="J46" s="483"/>
      <c r="K46" s="743" t="s">
        <v>87</v>
      </c>
      <c r="L46" s="239" t="s">
        <v>992</v>
      </c>
      <c r="M46" s="767" t="s">
        <v>2966</v>
      </c>
      <c r="N46" s="482"/>
      <c r="O46" s="482"/>
      <c r="P46" s="806"/>
      <c r="Q46" s="482"/>
      <c r="R46" s="482"/>
      <c r="S46" s="482"/>
      <c r="T46" s="482"/>
      <c r="U46" s="482"/>
      <c r="V46" s="482"/>
      <c r="W46" s="482"/>
    </row>
    <row r="47" ht="27.75" customHeight="1">
      <c r="A47" s="26"/>
      <c r="B47" s="26"/>
      <c r="C47" s="802">
        <v>46.0</v>
      </c>
      <c r="D47" s="483"/>
      <c r="E47" s="871" t="s">
        <v>2967</v>
      </c>
      <c r="F47" s="839" t="s">
        <v>2968</v>
      </c>
      <c r="G47" s="870" t="s">
        <v>2969</v>
      </c>
      <c r="H47" s="482"/>
      <c r="I47" s="761" t="s">
        <v>416</v>
      </c>
      <c r="J47" s="483"/>
      <c r="K47" s="743" t="s">
        <v>35</v>
      </c>
      <c r="L47" s="239" t="s">
        <v>2888</v>
      </c>
      <c r="M47" s="767" t="s">
        <v>2970</v>
      </c>
      <c r="N47" s="482"/>
      <c r="O47" s="482"/>
      <c r="P47" s="806"/>
      <c r="Q47" s="482"/>
      <c r="R47" s="482"/>
      <c r="S47" s="482"/>
      <c r="T47" s="482"/>
      <c r="U47" s="482"/>
      <c r="V47" s="482"/>
      <c r="W47" s="482"/>
    </row>
    <row r="48" ht="27.75" customHeight="1">
      <c r="A48" s="26"/>
      <c r="B48" s="26"/>
      <c r="C48" s="802">
        <v>47.0</v>
      </c>
      <c r="D48" s="872">
        <v>45553.0</v>
      </c>
      <c r="E48" s="871" t="s">
        <v>2971</v>
      </c>
      <c r="F48" s="855" t="s">
        <v>2972</v>
      </c>
      <c r="G48" s="456" t="s">
        <v>2973</v>
      </c>
      <c r="H48" s="482"/>
      <c r="I48" s="761" t="s">
        <v>791</v>
      </c>
      <c r="J48" s="873" t="s">
        <v>2974</v>
      </c>
      <c r="K48" s="743" t="s">
        <v>56</v>
      </c>
      <c r="L48" s="239" t="s">
        <v>822</v>
      </c>
      <c r="M48" s="767" t="s">
        <v>2975</v>
      </c>
      <c r="N48" s="762">
        <v>45577.0</v>
      </c>
      <c r="O48" s="761" t="s">
        <v>2976</v>
      </c>
      <c r="P48" s="806"/>
      <c r="Q48" s="482"/>
      <c r="R48" s="482"/>
      <c r="S48" s="482"/>
      <c r="T48" s="482"/>
      <c r="U48" s="482"/>
      <c r="V48" s="482"/>
      <c r="W48" s="482"/>
    </row>
    <row r="49" ht="27.75" customHeight="1">
      <c r="A49" s="26"/>
      <c r="B49" s="26"/>
      <c r="C49" s="802">
        <v>48.0</v>
      </c>
      <c r="D49" s="803">
        <v>45554.0</v>
      </c>
      <c r="E49" s="799" t="s">
        <v>2977</v>
      </c>
      <c r="F49" s="802">
        <v>8.0296909E8</v>
      </c>
      <c r="G49" s="854" t="s">
        <v>2978</v>
      </c>
      <c r="H49" s="482"/>
      <c r="I49" s="761" t="s">
        <v>416</v>
      </c>
      <c r="J49" s="483"/>
      <c r="K49" s="743" t="s">
        <v>87</v>
      </c>
      <c r="L49" s="239" t="s">
        <v>2888</v>
      </c>
      <c r="M49" s="767" t="s">
        <v>2979</v>
      </c>
      <c r="N49" s="482"/>
      <c r="O49" s="482"/>
      <c r="P49" s="806"/>
      <c r="Q49" s="482"/>
      <c r="R49" s="482"/>
      <c r="S49" s="482"/>
      <c r="T49" s="482"/>
      <c r="U49" s="482"/>
      <c r="V49" s="482"/>
      <c r="W49" s="482"/>
    </row>
    <row r="50" ht="27.75" customHeight="1">
      <c r="A50" s="26"/>
      <c r="B50" s="26"/>
      <c r="C50" s="680">
        <v>49.0</v>
      </c>
      <c r="D50" s="808">
        <v>45554.0</v>
      </c>
      <c r="E50" s="809" t="s">
        <v>2980</v>
      </c>
      <c r="F50" s="691"/>
      <c r="G50" s="173"/>
      <c r="H50" s="173"/>
      <c r="I50" s="678" t="s">
        <v>630</v>
      </c>
      <c r="J50" s="691">
        <v>8.86096809E8</v>
      </c>
      <c r="K50" s="16" t="s">
        <v>87</v>
      </c>
      <c r="L50" s="811" t="s">
        <v>822</v>
      </c>
      <c r="M50" s="832" t="s">
        <v>2981</v>
      </c>
      <c r="N50" s="760">
        <v>45554.0</v>
      </c>
      <c r="O50" s="832" t="s">
        <v>2982</v>
      </c>
      <c r="P50" s="832" t="s">
        <v>2983</v>
      </c>
      <c r="Q50" s="173"/>
      <c r="R50" s="173"/>
      <c r="S50" s="173"/>
      <c r="T50" s="173"/>
      <c r="U50" s="173"/>
      <c r="V50" s="173"/>
      <c r="W50" s="173"/>
    </row>
    <row r="51" ht="27.75" customHeight="1">
      <c r="A51" s="26"/>
      <c r="B51" s="26"/>
      <c r="C51" s="802">
        <v>50.0</v>
      </c>
      <c r="D51" s="803">
        <v>45554.0</v>
      </c>
      <c r="E51" s="799" t="s">
        <v>2984</v>
      </c>
      <c r="F51" s="802" t="s">
        <v>2985</v>
      </c>
      <c r="G51" s="482"/>
      <c r="H51" s="482"/>
      <c r="I51" s="761" t="s">
        <v>630</v>
      </c>
      <c r="J51" s="483"/>
      <c r="K51" s="825" t="s">
        <v>35</v>
      </c>
      <c r="L51" s="239" t="s">
        <v>2873</v>
      </c>
      <c r="M51" s="767" t="s">
        <v>2986</v>
      </c>
      <c r="N51" s="761" t="s">
        <v>2987</v>
      </c>
      <c r="O51" s="767" t="s">
        <v>2988</v>
      </c>
      <c r="P51" s="767" t="s">
        <v>2989</v>
      </c>
      <c r="Q51" s="482"/>
      <c r="R51" s="482"/>
      <c r="S51" s="482"/>
      <c r="T51" s="482"/>
      <c r="U51" s="482"/>
      <c r="V51" s="482"/>
      <c r="W51" s="482"/>
    </row>
    <row r="52" ht="27.75" customHeight="1">
      <c r="A52" s="26"/>
      <c r="B52" s="26"/>
      <c r="C52" s="802">
        <v>51.0</v>
      </c>
      <c r="D52" s="483"/>
      <c r="E52" s="799" t="s">
        <v>2990</v>
      </c>
      <c r="F52" s="125">
        <v>8.87929001E8</v>
      </c>
      <c r="G52" s="870" t="s">
        <v>2991</v>
      </c>
      <c r="H52" s="482"/>
      <c r="I52" s="761" t="s">
        <v>416</v>
      </c>
      <c r="J52" s="483"/>
      <c r="K52" s="825" t="s">
        <v>35</v>
      </c>
      <c r="L52" s="239" t="s">
        <v>2888</v>
      </c>
      <c r="M52" s="863" t="s">
        <v>2992</v>
      </c>
      <c r="N52" s="482"/>
      <c r="O52" s="482"/>
      <c r="P52" s="806"/>
      <c r="Q52" s="482"/>
      <c r="R52" s="482"/>
      <c r="S52" s="482"/>
      <c r="T52" s="482"/>
      <c r="U52" s="482"/>
      <c r="V52" s="482"/>
      <c r="W52" s="482"/>
    </row>
    <row r="53" ht="27.75" customHeight="1">
      <c r="A53" s="26"/>
      <c r="B53" s="26"/>
      <c r="C53" s="802">
        <v>52.0</v>
      </c>
      <c r="D53" s="803">
        <v>45554.0</v>
      </c>
      <c r="E53" s="874" t="s">
        <v>2993</v>
      </c>
      <c r="F53" s="802">
        <v>8.20470178E8</v>
      </c>
      <c r="G53" s="854" t="s">
        <v>2994</v>
      </c>
      <c r="H53" s="482"/>
      <c r="I53" s="761" t="s">
        <v>416</v>
      </c>
      <c r="J53" s="483"/>
      <c r="K53" s="825" t="s">
        <v>56</v>
      </c>
      <c r="L53" s="239" t="s">
        <v>801</v>
      </c>
      <c r="M53" s="767" t="s">
        <v>2995</v>
      </c>
      <c r="N53" s="762">
        <v>45561.0</v>
      </c>
      <c r="O53" s="761" t="s">
        <v>2996</v>
      </c>
      <c r="P53" s="806"/>
      <c r="Q53" s="482"/>
      <c r="R53" s="482"/>
      <c r="S53" s="482"/>
      <c r="T53" s="482"/>
      <c r="U53" s="482"/>
      <c r="V53" s="482"/>
      <c r="W53" s="482"/>
    </row>
    <row r="54" ht="27.75" customHeight="1">
      <c r="A54" s="26"/>
      <c r="B54" s="26"/>
      <c r="C54" s="834">
        <v>53.0</v>
      </c>
      <c r="D54" s="835">
        <v>45555.0</v>
      </c>
      <c r="E54" s="836" t="s">
        <v>2997</v>
      </c>
      <c r="F54" s="834" t="s">
        <v>2998</v>
      </c>
      <c r="G54" s="875" t="s">
        <v>2999</v>
      </c>
      <c r="H54" s="766"/>
      <c r="I54" s="764" t="s">
        <v>791</v>
      </c>
      <c r="J54" s="876"/>
      <c r="K54" s="877" t="s">
        <v>87</v>
      </c>
      <c r="L54" s="837" t="s">
        <v>3000</v>
      </c>
      <c r="M54" s="878" t="s">
        <v>3001</v>
      </c>
      <c r="N54" s="765">
        <v>45556.0</v>
      </c>
      <c r="O54" s="764" t="s">
        <v>3002</v>
      </c>
      <c r="P54" s="879"/>
      <c r="Q54" s="766"/>
      <c r="R54" s="766"/>
      <c r="S54" s="766"/>
      <c r="T54" s="766"/>
      <c r="U54" s="766"/>
      <c r="V54" s="766"/>
      <c r="W54" s="766"/>
    </row>
    <row r="55" ht="27.75" customHeight="1">
      <c r="A55" s="26"/>
      <c r="B55" s="26"/>
      <c r="C55" s="802">
        <v>54.0</v>
      </c>
      <c r="D55" s="803">
        <v>45556.0</v>
      </c>
      <c r="E55" s="799" t="s">
        <v>3003</v>
      </c>
      <c r="F55" s="125">
        <v>9.58931185E8</v>
      </c>
      <c r="G55" s="870" t="s">
        <v>3004</v>
      </c>
      <c r="H55" s="482"/>
      <c r="I55" s="761" t="s">
        <v>416</v>
      </c>
      <c r="J55" s="483"/>
      <c r="K55" s="743" t="s">
        <v>35</v>
      </c>
      <c r="L55" s="239" t="s">
        <v>801</v>
      </c>
      <c r="M55" s="767" t="s">
        <v>3005</v>
      </c>
      <c r="N55" s="761" t="s">
        <v>2399</v>
      </c>
      <c r="O55" s="482"/>
      <c r="P55" s="806"/>
      <c r="Q55" s="482"/>
      <c r="R55" s="482"/>
      <c r="S55" s="482"/>
      <c r="T55" s="482"/>
      <c r="U55" s="482"/>
      <c r="V55" s="482"/>
      <c r="W55" s="482"/>
    </row>
    <row r="56" ht="27.75" customHeight="1">
      <c r="A56" s="26"/>
      <c r="B56" s="26"/>
      <c r="C56" s="802">
        <v>55.0</v>
      </c>
      <c r="D56" s="803">
        <v>45555.0</v>
      </c>
      <c r="E56" s="799" t="s">
        <v>3006</v>
      </c>
      <c r="F56" s="802">
        <v>9.48039216E8</v>
      </c>
      <c r="G56" s="854" t="s">
        <v>3007</v>
      </c>
      <c r="H56" s="482"/>
      <c r="I56" s="761" t="s">
        <v>416</v>
      </c>
      <c r="J56" s="483"/>
      <c r="K56" s="743" t="s">
        <v>56</v>
      </c>
      <c r="L56" s="239" t="s">
        <v>801</v>
      </c>
      <c r="M56" s="767" t="s">
        <v>1464</v>
      </c>
      <c r="N56" s="762">
        <v>45556.0</v>
      </c>
      <c r="O56" s="761" t="s">
        <v>2957</v>
      </c>
      <c r="P56" s="806"/>
      <c r="Q56" s="482"/>
      <c r="R56" s="482"/>
      <c r="S56" s="482"/>
      <c r="T56" s="482"/>
      <c r="U56" s="482"/>
      <c r="V56" s="482"/>
      <c r="W56" s="482"/>
    </row>
    <row r="57" ht="27.75" customHeight="1">
      <c r="A57" s="26"/>
      <c r="B57" s="26"/>
      <c r="C57" s="802">
        <v>56.0</v>
      </c>
      <c r="D57" s="483"/>
      <c r="E57" s="799" t="s">
        <v>3008</v>
      </c>
      <c r="F57" s="125" t="s">
        <v>3009</v>
      </c>
      <c r="G57" s="456" t="s">
        <v>3010</v>
      </c>
      <c r="H57" s="482"/>
      <c r="I57" s="761" t="s">
        <v>791</v>
      </c>
      <c r="J57" s="873">
        <v>4.9539821E7</v>
      </c>
      <c r="K57" s="743" t="s">
        <v>35</v>
      </c>
      <c r="L57" s="239" t="s">
        <v>854</v>
      </c>
      <c r="M57" s="767" t="s">
        <v>3011</v>
      </c>
      <c r="N57" s="482"/>
      <c r="O57" s="482"/>
      <c r="P57" s="806"/>
      <c r="Q57" s="482"/>
      <c r="R57" s="482"/>
      <c r="S57" s="482"/>
      <c r="T57" s="482"/>
      <c r="U57" s="482"/>
      <c r="V57" s="482"/>
      <c r="W57" s="482"/>
    </row>
    <row r="58" ht="27.75" customHeight="1">
      <c r="A58" s="26"/>
      <c r="B58" s="26"/>
      <c r="C58" s="680">
        <v>57.0</v>
      </c>
      <c r="D58" s="808">
        <v>45556.0</v>
      </c>
      <c r="E58" s="809" t="s">
        <v>3012</v>
      </c>
      <c r="F58" s="691">
        <v>9.92645964E8</v>
      </c>
      <c r="G58" s="868" t="s">
        <v>3013</v>
      </c>
      <c r="H58" s="173"/>
      <c r="I58" s="678" t="s">
        <v>416</v>
      </c>
      <c r="J58" s="481"/>
      <c r="K58" s="16" t="s">
        <v>87</v>
      </c>
      <c r="L58" s="811" t="s">
        <v>822</v>
      </c>
      <c r="M58" s="832" t="s">
        <v>3014</v>
      </c>
      <c r="N58" s="776">
        <v>45608.0</v>
      </c>
      <c r="O58" s="678" t="s">
        <v>3015</v>
      </c>
      <c r="P58" s="813"/>
      <c r="Q58" s="173"/>
      <c r="R58" s="173"/>
      <c r="S58" s="173"/>
      <c r="T58" s="173"/>
      <c r="U58" s="173"/>
      <c r="V58" s="173"/>
      <c r="W58" s="173"/>
    </row>
    <row r="59" ht="27.75" customHeight="1">
      <c r="A59" s="26"/>
      <c r="B59" s="26"/>
      <c r="C59" s="680">
        <v>58.0</v>
      </c>
      <c r="D59" s="808">
        <v>45556.0</v>
      </c>
      <c r="E59" s="861" t="s">
        <v>3016</v>
      </c>
      <c r="F59" s="810" t="s">
        <v>3017</v>
      </c>
      <c r="G59" s="868" t="s">
        <v>3018</v>
      </c>
      <c r="H59" s="173"/>
      <c r="I59" s="678" t="s">
        <v>791</v>
      </c>
      <c r="J59" s="481"/>
      <c r="K59" s="16" t="s">
        <v>56</v>
      </c>
      <c r="L59" s="811" t="s">
        <v>822</v>
      </c>
      <c r="M59" s="832" t="s">
        <v>3019</v>
      </c>
      <c r="N59" s="760">
        <v>45561.0</v>
      </c>
      <c r="O59" s="678" t="s">
        <v>3020</v>
      </c>
      <c r="P59" s="813"/>
      <c r="Q59" s="173"/>
      <c r="R59" s="173"/>
      <c r="S59" s="173"/>
      <c r="T59" s="173"/>
      <c r="U59" s="173"/>
      <c r="V59" s="173"/>
      <c r="W59" s="173"/>
    </row>
    <row r="60" ht="27.75" customHeight="1">
      <c r="A60" s="26"/>
      <c r="B60" s="26"/>
      <c r="C60" s="802">
        <v>59.0</v>
      </c>
      <c r="D60" s="803">
        <v>45557.0</v>
      </c>
      <c r="E60" s="799" t="s">
        <v>3021</v>
      </c>
      <c r="F60" s="802">
        <v>8.0335341E8</v>
      </c>
      <c r="G60" s="870" t="s">
        <v>3022</v>
      </c>
      <c r="H60" s="482"/>
      <c r="I60" s="761" t="s">
        <v>416</v>
      </c>
      <c r="J60" s="483"/>
      <c r="K60" s="825" t="s">
        <v>87</v>
      </c>
      <c r="L60" s="239" t="s">
        <v>792</v>
      </c>
      <c r="M60" s="767" t="s">
        <v>674</v>
      </c>
      <c r="N60" s="762">
        <v>45563.0</v>
      </c>
      <c r="O60" s="761" t="s">
        <v>3023</v>
      </c>
      <c r="P60" s="767" t="s">
        <v>3024</v>
      </c>
      <c r="Q60" s="761" t="s">
        <v>3025</v>
      </c>
      <c r="R60" s="761" t="s">
        <v>3026</v>
      </c>
      <c r="S60" s="761" t="s">
        <v>3027</v>
      </c>
      <c r="T60" s="761" t="s">
        <v>3028</v>
      </c>
      <c r="U60" s="761" t="s">
        <v>3029</v>
      </c>
      <c r="V60" s="482"/>
      <c r="W60" s="482"/>
    </row>
    <row r="61" ht="27.75" customHeight="1">
      <c r="A61" s="26"/>
      <c r="B61" s="26"/>
      <c r="C61" s="802">
        <v>60.0</v>
      </c>
      <c r="D61" s="803">
        <v>45557.0</v>
      </c>
      <c r="E61" s="799" t="s">
        <v>3030</v>
      </c>
      <c r="F61" s="802">
        <v>8.23856749E8</v>
      </c>
      <c r="G61" s="854" t="s">
        <v>3031</v>
      </c>
      <c r="H61" s="482"/>
      <c r="I61" s="761" t="s">
        <v>416</v>
      </c>
      <c r="J61" s="483"/>
      <c r="K61" s="825" t="s">
        <v>56</v>
      </c>
      <c r="L61" s="239" t="s">
        <v>792</v>
      </c>
      <c r="M61" s="767" t="s">
        <v>674</v>
      </c>
      <c r="N61" s="762">
        <v>45608.0</v>
      </c>
      <c r="O61" s="761" t="s">
        <v>2721</v>
      </c>
      <c r="P61" s="767" t="s">
        <v>3032</v>
      </c>
      <c r="Q61" s="761" t="s">
        <v>3033</v>
      </c>
      <c r="R61" s="761" t="s">
        <v>2957</v>
      </c>
      <c r="S61" s="482"/>
      <c r="T61" s="482"/>
      <c r="U61" s="482"/>
      <c r="V61" s="482"/>
      <c r="W61" s="482"/>
    </row>
    <row r="62" ht="27.75" customHeight="1">
      <c r="A62" s="805"/>
      <c r="B62" s="805"/>
      <c r="C62" s="802">
        <v>61.0</v>
      </c>
      <c r="D62" s="803">
        <v>45557.0</v>
      </c>
      <c r="E62" s="799" t="s">
        <v>3034</v>
      </c>
      <c r="F62" s="483"/>
      <c r="G62" s="482"/>
      <c r="H62" s="482"/>
      <c r="I62" s="761" t="s">
        <v>630</v>
      </c>
      <c r="J62" s="802" t="s">
        <v>3035</v>
      </c>
      <c r="K62" s="825" t="s">
        <v>56</v>
      </c>
      <c r="L62" s="239" t="s">
        <v>822</v>
      </c>
      <c r="M62" s="767" t="s">
        <v>3036</v>
      </c>
      <c r="N62" s="762">
        <v>45558.0</v>
      </c>
      <c r="O62" s="761" t="s">
        <v>3037</v>
      </c>
      <c r="P62" s="767" t="s">
        <v>3038</v>
      </c>
      <c r="Q62" s="761" t="s">
        <v>3039</v>
      </c>
      <c r="R62" s="761" t="s">
        <v>3040</v>
      </c>
      <c r="S62" s="761" t="s">
        <v>3041</v>
      </c>
      <c r="T62" s="482"/>
      <c r="U62" s="482"/>
      <c r="V62" s="482"/>
      <c r="W62" s="482"/>
    </row>
    <row r="63" ht="27.75" customHeight="1">
      <c r="A63" s="26"/>
      <c r="B63" s="26"/>
      <c r="C63" s="802">
        <v>62.0</v>
      </c>
      <c r="D63" s="803">
        <v>45557.0</v>
      </c>
      <c r="E63" s="799" t="s">
        <v>3042</v>
      </c>
      <c r="F63" s="802">
        <v>9.18576181E8</v>
      </c>
      <c r="G63" s="482"/>
      <c r="H63" s="482"/>
      <c r="I63" s="761" t="s">
        <v>630</v>
      </c>
      <c r="J63" s="802">
        <v>9.18576181E8</v>
      </c>
      <c r="K63" s="825" t="s">
        <v>87</v>
      </c>
      <c r="L63" s="239" t="s">
        <v>854</v>
      </c>
      <c r="M63" s="767" t="s">
        <v>3043</v>
      </c>
      <c r="N63" s="762">
        <v>45566.0</v>
      </c>
      <c r="O63" s="767" t="s">
        <v>3044</v>
      </c>
      <c r="P63" s="767" t="s">
        <v>3045</v>
      </c>
      <c r="Q63" s="767" t="s">
        <v>3046</v>
      </c>
      <c r="R63" s="761" t="s">
        <v>3047</v>
      </c>
      <c r="S63" s="482"/>
      <c r="T63" s="482"/>
      <c r="U63" s="482"/>
      <c r="V63" s="482"/>
      <c r="W63" s="482"/>
    </row>
    <row r="64" ht="27.75" customHeight="1">
      <c r="A64" s="26"/>
      <c r="B64" s="26"/>
      <c r="C64" s="680">
        <v>63.0</v>
      </c>
      <c r="D64" s="808">
        <v>45557.0</v>
      </c>
      <c r="E64" s="861" t="s">
        <v>3048</v>
      </c>
      <c r="F64" s="645" t="s">
        <v>3049</v>
      </c>
      <c r="G64" s="857" t="s">
        <v>3050</v>
      </c>
      <c r="H64" s="173"/>
      <c r="I64" s="678" t="s">
        <v>791</v>
      </c>
      <c r="J64" s="860" t="s">
        <v>3051</v>
      </c>
      <c r="K64" s="867" t="s">
        <v>35</v>
      </c>
      <c r="L64" s="811" t="s">
        <v>792</v>
      </c>
      <c r="M64" s="832" t="s">
        <v>674</v>
      </c>
      <c r="N64" s="760">
        <v>45558.0</v>
      </c>
      <c r="O64" s="678" t="s">
        <v>3052</v>
      </c>
      <c r="P64" s="813"/>
      <c r="Q64" s="173"/>
      <c r="R64" s="173"/>
      <c r="S64" s="173"/>
      <c r="T64" s="173"/>
      <c r="U64" s="173"/>
      <c r="V64" s="173"/>
      <c r="W64" s="173"/>
    </row>
    <row r="65" ht="27.75" customHeight="1">
      <c r="A65" s="26"/>
      <c r="B65" s="26"/>
      <c r="C65" s="802">
        <v>64.0</v>
      </c>
      <c r="D65" s="803">
        <v>45557.0</v>
      </c>
      <c r="E65" s="871" t="s">
        <v>3053</v>
      </c>
      <c r="F65" s="839">
        <v>8.39429271E8</v>
      </c>
      <c r="G65" s="456" t="s">
        <v>3054</v>
      </c>
      <c r="H65" s="482"/>
      <c r="I65" s="761" t="s">
        <v>416</v>
      </c>
      <c r="J65" s="483"/>
      <c r="K65" s="825" t="s">
        <v>87</v>
      </c>
      <c r="L65" s="239" t="s">
        <v>801</v>
      </c>
      <c r="M65" s="767" t="s">
        <v>674</v>
      </c>
      <c r="N65" s="762">
        <v>45559.0</v>
      </c>
      <c r="O65" s="761" t="s">
        <v>3055</v>
      </c>
      <c r="P65" s="767" t="s">
        <v>3056</v>
      </c>
      <c r="Q65" s="482"/>
      <c r="R65" s="482"/>
      <c r="S65" s="482"/>
      <c r="T65" s="482"/>
      <c r="U65" s="482"/>
      <c r="V65" s="482"/>
      <c r="W65" s="482"/>
    </row>
    <row r="66" ht="27.75" customHeight="1">
      <c r="A66" s="26"/>
      <c r="B66" s="26"/>
      <c r="C66" s="802">
        <v>65.0</v>
      </c>
      <c r="D66" s="803">
        <v>45557.0</v>
      </c>
      <c r="E66" s="799" t="s">
        <v>3057</v>
      </c>
      <c r="F66" s="125">
        <v>9.09507748E8</v>
      </c>
      <c r="G66" s="456" t="s">
        <v>3058</v>
      </c>
      <c r="H66" s="482"/>
      <c r="I66" s="761" t="s">
        <v>416</v>
      </c>
      <c r="J66" s="483"/>
      <c r="K66" s="743" t="s">
        <v>56</v>
      </c>
      <c r="L66" s="239" t="s">
        <v>801</v>
      </c>
      <c r="M66" s="767" t="s">
        <v>3059</v>
      </c>
      <c r="N66" s="762">
        <v>45561.0</v>
      </c>
      <c r="O66" s="761" t="s">
        <v>674</v>
      </c>
      <c r="P66" s="767" t="s">
        <v>3060</v>
      </c>
      <c r="Q66" s="482"/>
      <c r="R66" s="482"/>
      <c r="S66" s="482"/>
      <c r="T66" s="482"/>
      <c r="U66" s="482"/>
      <c r="V66" s="482"/>
      <c r="W66" s="482"/>
    </row>
    <row r="67" ht="27.75" customHeight="1">
      <c r="A67" s="26"/>
      <c r="B67" s="26"/>
      <c r="C67" s="680">
        <v>66.0</v>
      </c>
      <c r="D67" s="808">
        <v>45558.0</v>
      </c>
      <c r="E67" s="861" t="s">
        <v>3061</v>
      </c>
      <c r="F67" s="645">
        <v>9.30132999E8</v>
      </c>
      <c r="G67" s="857" t="s">
        <v>3062</v>
      </c>
      <c r="H67" s="173"/>
      <c r="I67" s="678" t="s">
        <v>416</v>
      </c>
      <c r="J67" s="481"/>
      <c r="K67" s="16" t="s">
        <v>35</v>
      </c>
      <c r="L67" s="811" t="s">
        <v>792</v>
      </c>
      <c r="M67" s="832" t="s">
        <v>3063</v>
      </c>
      <c r="N67" s="173"/>
      <c r="O67" s="173"/>
      <c r="P67" s="813"/>
      <c r="Q67" s="173"/>
      <c r="R67" s="173"/>
      <c r="S67" s="173"/>
      <c r="T67" s="173"/>
      <c r="U67" s="173"/>
      <c r="V67" s="173"/>
      <c r="W67" s="173"/>
    </row>
    <row r="68" ht="27.75" customHeight="1">
      <c r="A68" s="26"/>
      <c r="B68" s="26"/>
      <c r="C68" s="680">
        <v>67.0</v>
      </c>
      <c r="D68" s="808">
        <v>45558.0</v>
      </c>
      <c r="E68" s="809" t="s">
        <v>3064</v>
      </c>
      <c r="F68" s="691"/>
      <c r="G68" s="173"/>
      <c r="H68" s="173"/>
      <c r="I68" s="678" t="s">
        <v>630</v>
      </c>
      <c r="J68" s="691" t="s">
        <v>3065</v>
      </c>
      <c r="K68" s="16" t="s">
        <v>35</v>
      </c>
      <c r="L68" s="811" t="s">
        <v>822</v>
      </c>
      <c r="M68" s="832" t="s">
        <v>3066</v>
      </c>
      <c r="N68" s="173"/>
      <c r="O68" s="173"/>
      <c r="P68" s="813"/>
      <c r="Q68" s="173"/>
      <c r="R68" s="173"/>
      <c r="S68" s="173"/>
      <c r="T68" s="173"/>
      <c r="U68" s="173"/>
      <c r="V68" s="173"/>
      <c r="W68" s="173"/>
    </row>
    <row r="69" ht="27.75" customHeight="1">
      <c r="A69" s="26"/>
      <c r="B69" s="26"/>
      <c r="C69" s="802">
        <v>68.0</v>
      </c>
      <c r="D69" s="803">
        <v>45558.0</v>
      </c>
      <c r="E69" s="799" t="s">
        <v>3067</v>
      </c>
      <c r="F69" s="802">
        <v>6.35169385E8</v>
      </c>
      <c r="G69" s="482"/>
      <c r="H69" s="482"/>
      <c r="I69" s="761" t="s">
        <v>630</v>
      </c>
      <c r="J69" s="483"/>
      <c r="K69" s="743" t="s">
        <v>56</v>
      </c>
      <c r="L69" s="239" t="s">
        <v>835</v>
      </c>
      <c r="M69" s="767" t="s">
        <v>3068</v>
      </c>
      <c r="N69" s="762">
        <v>45600.0</v>
      </c>
      <c r="O69" s="761" t="s">
        <v>2976</v>
      </c>
      <c r="P69" s="806"/>
      <c r="Q69" s="482"/>
      <c r="R69" s="482"/>
      <c r="S69" s="482"/>
      <c r="T69" s="482"/>
      <c r="U69" s="482"/>
      <c r="V69" s="482"/>
      <c r="W69" s="482"/>
    </row>
    <row r="70" ht="27.75" customHeight="1">
      <c r="A70" s="26"/>
      <c r="B70" s="26"/>
      <c r="C70" s="802">
        <v>69.0</v>
      </c>
      <c r="D70" s="803">
        <v>45564.0</v>
      </c>
      <c r="E70" s="799" t="s">
        <v>3069</v>
      </c>
      <c r="F70" s="802">
        <v>8.39093557E8</v>
      </c>
      <c r="G70" s="854" t="s">
        <v>3070</v>
      </c>
      <c r="H70" s="482"/>
      <c r="I70" s="761" t="s">
        <v>416</v>
      </c>
      <c r="J70" s="483"/>
      <c r="K70" s="743" t="s">
        <v>56</v>
      </c>
      <c r="L70" s="239" t="s">
        <v>783</v>
      </c>
      <c r="M70" s="767" t="s">
        <v>3071</v>
      </c>
      <c r="N70" s="762">
        <v>45563.0</v>
      </c>
      <c r="O70" s="761" t="s">
        <v>674</v>
      </c>
      <c r="P70" s="761" t="s">
        <v>3072</v>
      </c>
      <c r="Q70" s="761" t="s">
        <v>3073</v>
      </c>
      <c r="R70" s="761" t="s">
        <v>3074</v>
      </c>
      <c r="S70" s="761" t="s">
        <v>3075</v>
      </c>
      <c r="T70" s="482"/>
      <c r="U70" s="482"/>
      <c r="V70" s="482"/>
      <c r="W70" s="482"/>
    </row>
    <row r="71" ht="27.75" customHeight="1">
      <c r="A71" s="26"/>
      <c r="B71" s="26"/>
      <c r="C71" s="802">
        <v>70.0</v>
      </c>
      <c r="D71" s="803">
        <v>45558.0</v>
      </c>
      <c r="E71" s="799" t="s">
        <v>989</v>
      </c>
      <c r="F71" s="802" t="s">
        <v>3076</v>
      </c>
      <c r="G71" s="761" t="s">
        <v>3077</v>
      </c>
      <c r="H71" s="482"/>
      <c r="I71" s="761"/>
      <c r="J71" s="483"/>
      <c r="K71" s="743" t="s">
        <v>87</v>
      </c>
      <c r="L71" s="880"/>
      <c r="M71" s="806"/>
      <c r="N71" s="482"/>
      <c r="O71" s="482"/>
      <c r="P71" s="806"/>
      <c r="Q71" s="482"/>
      <c r="R71" s="482"/>
      <c r="S71" s="482"/>
      <c r="T71" s="482"/>
      <c r="U71" s="482"/>
      <c r="V71" s="482"/>
      <c r="W71" s="482"/>
    </row>
    <row r="72" ht="27.75" customHeight="1">
      <c r="A72" s="26"/>
      <c r="B72" s="26"/>
      <c r="C72" s="802">
        <v>71.0</v>
      </c>
      <c r="D72" s="803">
        <v>45558.0</v>
      </c>
      <c r="E72" s="799" t="s">
        <v>989</v>
      </c>
      <c r="F72" s="802" t="s">
        <v>3078</v>
      </c>
      <c r="G72" s="761" t="s">
        <v>3079</v>
      </c>
      <c r="H72" s="482"/>
      <c r="I72" s="761"/>
      <c r="J72" s="483"/>
      <c r="K72" s="825" t="s">
        <v>87</v>
      </c>
      <c r="L72" s="880"/>
      <c r="M72" s="806"/>
      <c r="N72" s="482"/>
      <c r="O72" s="482"/>
      <c r="P72" s="806"/>
      <c r="Q72" s="482"/>
      <c r="R72" s="482"/>
      <c r="S72" s="482"/>
      <c r="T72" s="482"/>
      <c r="U72" s="482"/>
      <c r="V72" s="482"/>
      <c r="W72" s="482"/>
    </row>
    <row r="73" ht="27.75" customHeight="1">
      <c r="A73" s="26"/>
      <c r="B73" s="26"/>
      <c r="C73" s="680">
        <v>72.0</v>
      </c>
      <c r="D73" s="808">
        <v>45558.0</v>
      </c>
      <c r="E73" s="809" t="s">
        <v>3080</v>
      </c>
      <c r="F73" s="691">
        <v>6.16142928E8</v>
      </c>
      <c r="G73" s="868" t="s">
        <v>3081</v>
      </c>
      <c r="H73" s="173"/>
      <c r="I73" s="678" t="s">
        <v>416</v>
      </c>
      <c r="J73" s="481"/>
      <c r="K73" s="867" t="s">
        <v>35</v>
      </c>
      <c r="L73" s="811" t="s">
        <v>1369</v>
      </c>
      <c r="M73" s="832" t="s">
        <v>3060</v>
      </c>
      <c r="N73" s="775">
        <v>45559.0</v>
      </c>
      <c r="O73" s="678" t="s">
        <v>3082</v>
      </c>
      <c r="P73" s="813"/>
      <c r="Q73" s="173"/>
      <c r="R73" s="173"/>
      <c r="S73" s="173"/>
      <c r="T73" s="173"/>
      <c r="U73" s="173"/>
      <c r="V73" s="173"/>
      <c r="W73" s="173"/>
    </row>
    <row r="74" ht="27.75" customHeight="1">
      <c r="A74" s="26"/>
      <c r="B74" s="26"/>
      <c r="C74" s="680">
        <v>73.0</v>
      </c>
      <c r="D74" s="808">
        <v>45558.0</v>
      </c>
      <c r="E74" s="881" t="s">
        <v>3083</v>
      </c>
      <c r="F74" s="655"/>
      <c r="G74" s="173"/>
      <c r="H74" s="173"/>
      <c r="I74" s="678" t="s">
        <v>782</v>
      </c>
      <c r="J74" s="691" t="s">
        <v>3084</v>
      </c>
      <c r="K74" s="867" t="s">
        <v>87</v>
      </c>
      <c r="L74" s="811" t="s">
        <v>822</v>
      </c>
      <c r="M74" s="882" t="s">
        <v>3085</v>
      </c>
      <c r="N74" s="760">
        <v>45570.0</v>
      </c>
      <c r="O74" s="678" t="s">
        <v>3086</v>
      </c>
      <c r="P74" s="832" t="s">
        <v>3087</v>
      </c>
      <c r="Q74" s="173"/>
      <c r="R74" s="173"/>
      <c r="S74" s="173"/>
      <c r="T74" s="173"/>
      <c r="U74" s="173"/>
      <c r="V74" s="173"/>
      <c r="W74" s="173"/>
    </row>
    <row r="75" ht="27.75" customHeight="1">
      <c r="A75" s="805"/>
      <c r="B75" s="805"/>
      <c r="C75" s="802">
        <v>74.0</v>
      </c>
      <c r="D75" s="803">
        <v>45558.0</v>
      </c>
      <c r="E75" s="799" t="s">
        <v>3088</v>
      </c>
      <c r="F75" s="883" t="s">
        <v>3089</v>
      </c>
      <c r="G75" s="854" t="s">
        <v>3090</v>
      </c>
      <c r="H75" s="482"/>
      <c r="I75" s="761" t="s">
        <v>791</v>
      </c>
      <c r="J75" s="483"/>
      <c r="K75" s="825" t="s">
        <v>56</v>
      </c>
      <c r="L75" s="239" t="s">
        <v>835</v>
      </c>
      <c r="M75" s="767" t="s">
        <v>3091</v>
      </c>
      <c r="N75" s="762">
        <v>45665.0</v>
      </c>
      <c r="O75" s="761" t="s">
        <v>3092</v>
      </c>
      <c r="P75" s="767" t="s">
        <v>3093</v>
      </c>
      <c r="Q75" s="761" t="s">
        <v>3094</v>
      </c>
      <c r="R75" s="761" t="s">
        <v>3095</v>
      </c>
      <c r="S75" s="761" t="s">
        <v>3096</v>
      </c>
      <c r="T75" s="761" t="s">
        <v>3097</v>
      </c>
      <c r="U75" s="761" t="s">
        <v>3098</v>
      </c>
      <c r="V75" s="482"/>
      <c r="W75" s="482"/>
    </row>
    <row r="76" ht="27.75" customHeight="1">
      <c r="A76" s="26"/>
      <c r="B76" s="26"/>
      <c r="C76" s="680">
        <v>75.0</v>
      </c>
      <c r="D76" s="808">
        <v>45558.0</v>
      </c>
      <c r="E76" s="861" t="s">
        <v>3099</v>
      </c>
      <c r="F76" s="645">
        <v>6.6612418921E10</v>
      </c>
      <c r="G76" s="173"/>
      <c r="H76" s="173"/>
      <c r="I76" s="678" t="s">
        <v>416</v>
      </c>
      <c r="J76" s="645" t="s">
        <v>3100</v>
      </c>
      <c r="K76" s="867" t="s">
        <v>35</v>
      </c>
      <c r="L76" s="811" t="s">
        <v>792</v>
      </c>
      <c r="M76" s="884" t="s">
        <v>3101</v>
      </c>
      <c r="N76" s="173"/>
      <c r="O76" s="173"/>
      <c r="P76" s="813"/>
      <c r="Q76" s="173"/>
      <c r="R76" s="173"/>
      <c r="S76" s="173"/>
      <c r="T76" s="173"/>
      <c r="U76" s="173"/>
      <c r="V76" s="173"/>
      <c r="W76" s="173"/>
    </row>
    <row r="77" ht="27.75" customHeight="1">
      <c r="A77" s="805"/>
      <c r="B77" s="805"/>
      <c r="C77" s="802">
        <v>76.0</v>
      </c>
      <c r="D77" s="803">
        <v>45558.0</v>
      </c>
      <c r="E77" s="885" t="s">
        <v>3102</v>
      </c>
      <c r="F77" s="802">
        <v>8.25805854E8</v>
      </c>
      <c r="G77" s="482"/>
      <c r="H77" s="482"/>
      <c r="I77" s="761" t="s">
        <v>416</v>
      </c>
      <c r="J77" s="483"/>
      <c r="K77" s="825" t="s">
        <v>87</v>
      </c>
      <c r="L77" s="239" t="s">
        <v>880</v>
      </c>
      <c r="M77" s="767" t="s">
        <v>3103</v>
      </c>
      <c r="N77" s="762">
        <v>45561.0</v>
      </c>
      <c r="O77" s="761" t="s">
        <v>3104</v>
      </c>
      <c r="P77" s="767" t="s">
        <v>3105</v>
      </c>
      <c r="Q77" s="767" t="s">
        <v>3106</v>
      </c>
      <c r="R77" s="761" t="s">
        <v>3107</v>
      </c>
      <c r="S77" s="767" t="s">
        <v>3108</v>
      </c>
      <c r="T77" s="761" t="s">
        <v>3109</v>
      </c>
      <c r="U77" s="767" t="s">
        <v>3110</v>
      </c>
      <c r="V77" s="482"/>
      <c r="W77" s="482"/>
    </row>
    <row r="78" ht="27.75" customHeight="1">
      <c r="A78" s="26"/>
      <c r="B78" s="26"/>
      <c r="C78" s="680">
        <v>77.0</v>
      </c>
      <c r="D78" s="808">
        <v>45559.0</v>
      </c>
      <c r="E78" s="809" t="s">
        <v>3111</v>
      </c>
      <c r="F78" s="645">
        <v>9.52414515E8</v>
      </c>
      <c r="G78" s="173"/>
      <c r="H78" s="173"/>
      <c r="I78" s="678" t="s">
        <v>630</v>
      </c>
      <c r="J78" s="645">
        <v>9.52414515E8</v>
      </c>
      <c r="K78" s="867" t="s">
        <v>35</v>
      </c>
      <c r="L78" s="811" t="s">
        <v>822</v>
      </c>
      <c r="M78" s="832" t="s">
        <v>3112</v>
      </c>
      <c r="N78" s="775">
        <v>45568.0</v>
      </c>
      <c r="O78" s="678" t="s">
        <v>1171</v>
      </c>
      <c r="P78" s="813"/>
      <c r="Q78" s="173"/>
      <c r="R78" s="173"/>
      <c r="S78" s="173"/>
      <c r="T78" s="173"/>
      <c r="U78" s="173"/>
      <c r="V78" s="173"/>
      <c r="W78" s="173"/>
    </row>
    <row r="79" ht="27.75" customHeight="1">
      <c r="A79" s="26"/>
      <c r="B79" s="26"/>
      <c r="C79" s="802">
        <v>78.0</v>
      </c>
      <c r="D79" s="803">
        <v>45559.0</v>
      </c>
      <c r="E79" s="799" t="s">
        <v>3113</v>
      </c>
      <c r="F79" s="855">
        <v>8.41701374E8</v>
      </c>
      <c r="G79" s="482"/>
      <c r="H79" s="482"/>
      <c r="I79" s="761" t="s">
        <v>416</v>
      </c>
      <c r="J79" s="855">
        <v>8.41701374E8</v>
      </c>
      <c r="K79" s="825" t="s">
        <v>56</v>
      </c>
      <c r="L79" s="239" t="s">
        <v>1096</v>
      </c>
      <c r="M79" s="767" t="s">
        <v>3114</v>
      </c>
      <c r="N79" s="762">
        <v>45602.0</v>
      </c>
      <c r="O79" s="761" t="s">
        <v>3115</v>
      </c>
      <c r="P79" s="767" t="s">
        <v>3116</v>
      </c>
      <c r="Q79" s="761" t="s">
        <v>3117</v>
      </c>
      <c r="R79" s="482"/>
      <c r="S79" s="482"/>
      <c r="T79" s="482"/>
      <c r="U79" s="482"/>
      <c r="V79" s="482"/>
      <c r="W79" s="482"/>
    </row>
    <row r="80" ht="27.75" customHeight="1">
      <c r="A80" s="26"/>
      <c r="B80" s="26"/>
      <c r="C80" s="802">
        <v>79.0</v>
      </c>
      <c r="D80" s="803">
        <v>45559.0</v>
      </c>
      <c r="E80" s="799" t="s">
        <v>3118</v>
      </c>
      <c r="F80" s="802">
        <v>9.73434035E8</v>
      </c>
      <c r="G80" s="482"/>
      <c r="H80" s="482"/>
      <c r="I80" s="761" t="s">
        <v>416</v>
      </c>
      <c r="J80" s="483"/>
      <c r="K80" s="825" t="s">
        <v>87</v>
      </c>
      <c r="L80" s="239" t="s">
        <v>1096</v>
      </c>
      <c r="M80" s="767" t="s">
        <v>3119</v>
      </c>
      <c r="N80" s="482"/>
      <c r="O80" s="482"/>
      <c r="P80" s="806"/>
      <c r="Q80" s="482"/>
      <c r="R80" s="482"/>
      <c r="S80" s="482"/>
      <c r="T80" s="482"/>
      <c r="U80" s="482"/>
      <c r="V80" s="482"/>
      <c r="W80" s="482"/>
    </row>
    <row r="81" ht="27.75" customHeight="1">
      <c r="A81" s="26"/>
      <c r="B81" s="26"/>
      <c r="C81" s="802">
        <v>80.0</v>
      </c>
      <c r="D81" s="803">
        <v>45559.0</v>
      </c>
      <c r="E81" s="874" t="s">
        <v>3120</v>
      </c>
      <c r="F81" s="839" t="s">
        <v>3121</v>
      </c>
      <c r="G81" s="482"/>
      <c r="H81" s="482"/>
      <c r="I81" s="761" t="s">
        <v>791</v>
      </c>
      <c r="J81" s="483"/>
      <c r="K81" s="825" t="s">
        <v>35</v>
      </c>
      <c r="L81" s="239" t="s">
        <v>1181</v>
      </c>
      <c r="M81" s="767" t="s">
        <v>3122</v>
      </c>
      <c r="N81" s="762">
        <v>45561.0</v>
      </c>
      <c r="O81" s="761" t="s">
        <v>3123</v>
      </c>
      <c r="P81" s="767" t="s">
        <v>3124</v>
      </c>
      <c r="Q81" s="482"/>
      <c r="R81" s="482"/>
      <c r="S81" s="482"/>
      <c r="T81" s="482"/>
      <c r="U81" s="482"/>
      <c r="V81" s="482"/>
      <c r="W81" s="482"/>
    </row>
    <row r="82" ht="27.75" customHeight="1">
      <c r="A82" s="26"/>
      <c r="B82" s="26"/>
      <c r="C82" s="802">
        <v>81.0</v>
      </c>
      <c r="D82" s="803">
        <v>45560.0</v>
      </c>
      <c r="E82" s="874" t="s">
        <v>3125</v>
      </c>
      <c r="F82" s="802">
        <v>9.39084015E8</v>
      </c>
      <c r="G82" s="482"/>
      <c r="H82" s="482"/>
      <c r="I82" s="761" t="s">
        <v>416</v>
      </c>
      <c r="J82" s="483"/>
      <c r="K82" s="825" t="s">
        <v>56</v>
      </c>
      <c r="L82" s="239" t="s">
        <v>801</v>
      </c>
      <c r="M82" s="767" t="s">
        <v>806</v>
      </c>
      <c r="N82" s="762">
        <v>45561.0</v>
      </c>
      <c r="O82" s="761" t="s">
        <v>674</v>
      </c>
      <c r="P82" s="767" t="s">
        <v>2957</v>
      </c>
      <c r="Q82" s="482"/>
      <c r="R82" s="482"/>
      <c r="S82" s="482"/>
      <c r="T82" s="482"/>
      <c r="U82" s="482"/>
      <c r="V82" s="482"/>
      <c r="W82" s="482"/>
    </row>
    <row r="83" ht="27.75" customHeight="1">
      <c r="A83" s="26"/>
      <c r="B83" s="26"/>
      <c r="C83" s="680">
        <v>82.0</v>
      </c>
      <c r="D83" s="808">
        <v>45560.0</v>
      </c>
      <c r="E83" s="809" t="s">
        <v>3126</v>
      </c>
      <c r="F83" s="691" t="s">
        <v>3127</v>
      </c>
      <c r="G83" s="678" t="s">
        <v>3128</v>
      </c>
      <c r="H83" s="173"/>
      <c r="I83" s="678" t="s">
        <v>791</v>
      </c>
      <c r="J83" s="26" t="s">
        <v>3129</v>
      </c>
      <c r="K83" s="867" t="s">
        <v>35</v>
      </c>
      <c r="L83" s="811" t="s">
        <v>822</v>
      </c>
      <c r="M83" s="832" t="s">
        <v>3130</v>
      </c>
      <c r="N83" s="173"/>
      <c r="O83" s="173"/>
      <c r="P83" s="813"/>
      <c r="Q83" s="173"/>
      <c r="R83" s="173"/>
      <c r="S83" s="173"/>
      <c r="T83" s="173"/>
      <c r="U83" s="173"/>
      <c r="V83" s="173"/>
      <c r="W83" s="173"/>
    </row>
    <row r="84" ht="27.75" customHeight="1">
      <c r="A84" s="805"/>
      <c r="B84" s="805"/>
      <c r="C84" s="802">
        <v>83.0</v>
      </c>
      <c r="D84" s="803">
        <v>45560.0</v>
      </c>
      <c r="E84" s="799" t="s">
        <v>3131</v>
      </c>
      <c r="F84" s="855" t="s">
        <v>3132</v>
      </c>
      <c r="G84" s="854" t="s">
        <v>3133</v>
      </c>
      <c r="H84" s="482"/>
      <c r="I84" s="761" t="s">
        <v>791</v>
      </c>
      <c r="J84" s="483"/>
      <c r="K84" s="743" t="s">
        <v>87</v>
      </c>
      <c r="L84" s="239" t="s">
        <v>880</v>
      </c>
      <c r="M84" s="767" t="s">
        <v>3134</v>
      </c>
      <c r="N84" s="762">
        <v>45574.0</v>
      </c>
      <c r="O84" s="761" t="s">
        <v>3135</v>
      </c>
      <c r="P84" s="767" t="s">
        <v>3136</v>
      </c>
      <c r="Q84" s="761" t="s">
        <v>3137</v>
      </c>
      <c r="R84" s="761" t="s">
        <v>3138</v>
      </c>
      <c r="S84" s="761" t="s">
        <v>3139</v>
      </c>
      <c r="T84" s="761" t="s">
        <v>3140</v>
      </c>
      <c r="U84" s="482"/>
      <c r="V84" s="482"/>
      <c r="W84" s="482"/>
    </row>
    <row r="85" ht="27.75" customHeight="1">
      <c r="A85" s="26"/>
      <c r="B85" s="26"/>
      <c r="C85" s="802">
        <v>84.0</v>
      </c>
      <c r="D85" s="803">
        <v>45560.0</v>
      </c>
      <c r="E85" s="799" t="s">
        <v>3141</v>
      </c>
      <c r="F85" s="802">
        <v>6.58866406E8</v>
      </c>
      <c r="G85" s="854" t="s">
        <v>3142</v>
      </c>
      <c r="H85" s="482"/>
      <c r="I85" s="761" t="s">
        <v>416</v>
      </c>
      <c r="J85" s="483"/>
      <c r="K85" s="825" t="s">
        <v>56</v>
      </c>
      <c r="L85" s="239" t="s">
        <v>1096</v>
      </c>
      <c r="M85" s="767" t="s">
        <v>3143</v>
      </c>
      <c r="N85" s="762">
        <v>45561.0</v>
      </c>
      <c r="O85" s="482"/>
      <c r="P85" s="806"/>
      <c r="Q85" s="482"/>
      <c r="R85" s="482"/>
      <c r="S85" s="482"/>
      <c r="T85" s="482"/>
      <c r="U85" s="482"/>
      <c r="V85" s="482"/>
      <c r="W85" s="482"/>
    </row>
    <row r="86" ht="27.75" customHeight="1">
      <c r="A86" s="26"/>
      <c r="B86" s="26"/>
      <c r="C86" s="680">
        <v>85.0</v>
      </c>
      <c r="D86" s="808">
        <v>45561.0</v>
      </c>
      <c r="E86" s="886" t="s">
        <v>3144</v>
      </c>
      <c r="F86" s="860" t="s">
        <v>3145</v>
      </c>
      <c r="G86" s="857" t="s">
        <v>3146</v>
      </c>
      <c r="H86" s="173"/>
      <c r="I86" s="678" t="s">
        <v>791</v>
      </c>
      <c r="J86" s="645" t="s">
        <v>3147</v>
      </c>
      <c r="K86" s="867" t="s">
        <v>35</v>
      </c>
      <c r="L86" s="811" t="s">
        <v>792</v>
      </c>
      <c r="M86" s="832" t="s">
        <v>806</v>
      </c>
      <c r="N86" s="173"/>
      <c r="O86" s="173"/>
      <c r="P86" s="813"/>
      <c r="Q86" s="173"/>
      <c r="R86" s="173"/>
      <c r="S86" s="173"/>
      <c r="T86" s="173"/>
      <c r="U86" s="173"/>
      <c r="V86" s="173"/>
      <c r="W86" s="173"/>
    </row>
    <row r="87" ht="27.75" customHeight="1">
      <c r="A87" s="26"/>
      <c r="B87" s="26"/>
      <c r="C87" s="643">
        <v>86.0</v>
      </c>
      <c r="D87" s="887">
        <v>45561.0</v>
      </c>
      <c r="E87" s="888" t="s">
        <v>3148</v>
      </c>
      <c r="F87" s="643" t="s">
        <v>3149</v>
      </c>
      <c r="G87" s="889" t="s">
        <v>3150</v>
      </c>
      <c r="H87" s="774"/>
      <c r="I87" s="772" t="s">
        <v>791</v>
      </c>
      <c r="J87" s="890"/>
      <c r="K87" s="891" t="s">
        <v>87</v>
      </c>
      <c r="L87" s="892"/>
      <c r="M87" s="893" t="s">
        <v>3151</v>
      </c>
      <c r="N87" s="773"/>
      <c r="O87" s="772" t="s">
        <v>3152</v>
      </c>
      <c r="P87" s="893" t="s">
        <v>3153</v>
      </c>
      <c r="Q87" s="774"/>
      <c r="R87" s="774"/>
      <c r="S87" s="774"/>
      <c r="T87" s="774"/>
      <c r="U87" s="774"/>
      <c r="V87" s="774"/>
      <c r="W87" s="774"/>
    </row>
    <row r="88" ht="27.75" customHeight="1">
      <c r="A88" s="26"/>
      <c r="B88" s="26"/>
      <c r="C88" s="802">
        <v>87.0</v>
      </c>
      <c r="D88" s="803">
        <v>45561.0</v>
      </c>
      <c r="E88" s="799" t="s">
        <v>3154</v>
      </c>
      <c r="F88" s="802">
        <v>8.62248963E8</v>
      </c>
      <c r="G88" s="854" t="s">
        <v>3155</v>
      </c>
      <c r="H88" s="482"/>
      <c r="I88" s="761" t="s">
        <v>416</v>
      </c>
      <c r="J88" s="483"/>
      <c r="K88" s="825" t="s">
        <v>56</v>
      </c>
      <c r="L88" s="239" t="s">
        <v>1096</v>
      </c>
      <c r="M88" s="864" t="s">
        <v>3156</v>
      </c>
      <c r="N88" s="482"/>
      <c r="O88" s="482"/>
      <c r="P88" s="806"/>
      <c r="Q88" s="482"/>
      <c r="R88" s="482"/>
      <c r="S88" s="482"/>
      <c r="T88" s="482"/>
      <c r="U88" s="482"/>
      <c r="V88" s="482"/>
      <c r="W88" s="482"/>
    </row>
    <row r="89" ht="27.75" customHeight="1">
      <c r="A89" s="26"/>
      <c r="B89" s="26"/>
      <c r="C89" s="680">
        <v>88.0</v>
      </c>
      <c r="D89" s="808">
        <v>6685669.0</v>
      </c>
      <c r="E89" s="809" t="s">
        <v>3157</v>
      </c>
      <c r="F89" s="691">
        <v>8.13404381E8</v>
      </c>
      <c r="G89" s="868" t="s">
        <v>3158</v>
      </c>
      <c r="H89" s="173"/>
      <c r="I89" s="678" t="s">
        <v>416</v>
      </c>
      <c r="J89" s="481"/>
      <c r="K89" s="867" t="s">
        <v>35</v>
      </c>
      <c r="L89" s="811" t="s">
        <v>792</v>
      </c>
      <c r="M89" s="832" t="s">
        <v>674</v>
      </c>
      <c r="N89" s="775">
        <v>45564.0</v>
      </c>
      <c r="O89" s="678" t="s">
        <v>674</v>
      </c>
      <c r="P89" s="813"/>
      <c r="Q89" s="173"/>
      <c r="R89" s="173"/>
      <c r="S89" s="173"/>
      <c r="T89" s="173"/>
      <c r="U89" s="173"/>
      <c r="V89" s="173"/>
      <c r="W89" s="173"/>
    </row>
    <row r="90" ht="27.75" customHeight="1">
      <c r="A90" s="26"/>
      <c r="B90" s="26"/>
      <c r="C90" s="802">
        <v>89.0</v>
      </c>
      <c r="D90" s="803">
        <v>45562.0</v>
      </c>
      <c r="E90" s="799" t="s">
        <v>3069</v>
      </c>
      <c r="F90" s="855">
        <v>8.36049116E8</v>
      </c>
      <c r="G90" s="894" t="s">
        <v>3159</v>
      </c>
      <c r="H90" s="482"/>
      <c r="I90" s="761" t="s">
        <v>416</v>
      </c>
      <c r="J90" s="483"/>
      <c r="K90" s="825" t="s">
        <v>87</v>
      </c>
      <c r="L90" s="880"/>
      <c r="M90" s="767" t="s">
        <v>3160</v>
      </c>
      <c r="N90" s="482"/>
      <c r="O90" s="482"/>
      <c r="P90" s="806"/>
      <c r="Q90" s="482"/>
      <c r="R90" s="482"/>
      <c r="S90" s="482"/>
      <c r="T90" s="482"/>
      <c r="U90" s="482"/>
      <c r="V90" s="482"/>
      <c r="W90" s="482"/>
    </row>
    <row r="91" ht="27.75" customHeight="1">
      <c r="A91" s="26"/>
      <c r="B91" s="26"/>
      <c r="C91" s="802">
        <v>90.0</v>
      </c>
      <c r="D91" s="803">
        <v>45562.0</v>
      </c>
      <c r="E91" s="799" t="s">
        <v>3161</v>
      </c>
      <c r="F91" s="802">
        <v>8.01479678E8</v>
      </c>
      <c r="G91" s="482"/>
      <c r="H91" s="482"/>
      <c r="I91" s="761" t="s">
        <v>630</v>
      </c>
      <c r="J91" s="483"/>
      <c r="K91" s="825" t="s">
        <v>87</v>
      </c>
      <c r="L91" s="239" t="s">
        <v>822</v>
      </c>
      <c r="M91" s="767" t="s">
        <v>3162</v>
      </c>
      <c r="N91" s="762">
        <v>45566.0</v>
      </c>
      <c r="O91" s="761" t="s">
        <v>3163</v>
      </c>
      <c r="P91" s="806"/>
      <c r="Q91" s="482"/>
      <c r="R91" s="482"/>
      <c r="S91" s="482"/>
      <c r="T91" s="482"/>
      <c r="U91" s="482"/>
      <c r="V91" s="482"/>
      <c r="W91" s="482"/>
    </row>
    <row r="92" ht="27.75" customHeight="1">
      <c r="A92" s="26"/>
      <c r="B92" s="26"/>
      <c r="C92" s="802">
        <v>91.0</v>
      </c>
      <c r="D92" s="803">
        <v>45562.0</v>
      </c>
      <c r="E92" s="799" t="s">
        <v>3164</v>
      </c>
      <c r="F92" s="802">
        <v>9.42861635E8</v>
      </c>
      <c r="G92" s="482"/>
      <c r="H92" s="482"/>
      <c r="I92" s="761" t="s">
        <v>416</v>
      </c>
      <c r="J92" s="483"/>
      <c r="K92" s="825" t="s">
        <v>56</v>
      </c>
      <c r="L92" s="239" t="s">
        <v>801</v>
      </c>
      <c r="M92" s="767" t="s">
        <v>3165</v>
      </c>
      <c r="N92" s="762">
        <v>45563.0</v>
      </c>
      <c r="O92" s="761" t="s">
        <v>2957</v>
      </c>
      <c r="P92" s="806"/>
      <c r="Q92" s="482"/>
      <c r="R92" s="482"/>
      <c r="S92" s="482"/>
      <c r="T92" s="482"/>
      <c r="U92" s="482"/>
      <c r="V92" s="482"/>
      <c r="W92" s="482"/>
    </row>
    <row r="93" ht="27.75" customHeight="1">
      <c r="A93" s="26"/>
      <c r="B93" s="26"/>
      <c r="C93" s="802">
        <v>92.0</v>
      </c>
      <c r="D93" s="803">
        <v>45563.0</v>
      </c>
      <c r="E93" s="842" t="s">
        <v>3166</v>
      </c>
      <c r="F93" s="802">
        <v>9.53616765E8</v>
      </c>
      <c r="G93" s="482"/>
      <c r="H93" s="482"/>
      <c r="I93" s="761" t="s">
        <v>416</v>
      </c>
      <c r="J93" s="483"/>
      <c r="K93" s="825" t="s">
        <v>35</v>
      </c>
      <c r="L93" s="239" t="s">
        <v>1096</v>
      </c>
      <c r="M93" s="767" t="s">
        <v>3167</v>
      </c>
      <c r="N93" s="482"/>
      <c r="O93" s="482"/>
      <c r="P93" s="806"/>
      <c r="Q93" s="482"/>
      <c r="R93" s="482"/>
      <c r="S93" s="482"/>
      <c r="T93" s="482"/>
      <c r="U93" s="482"/>
      <c r="V93" s="482"/>
      <c r="W93" s="482"/>
    </row>
    <row r="94" ht="27.75" customHeight="1">
      <c r="A94" s="26"/>
      <c r="B94" s="26"/>
      <c r="C94" s="802">
        <v>93.0</v>
      </c>
      <c r="D94" s="803">
        <v>45563.0</v>
      </c>
      <c r="E94" s="842" t="s">
        <v>3168</v>
      </c>
      <c r="F94" s="802">
        <v>9.692337E8</v>
      </c>
      <c r="G94" s="482"/>
      <c r="H94" s="482"/>
      <c r="I94" s="761" t="s">
        <v>416</v>
      </c>
      <c r="J94" s="483"/>
      <c r="K94" s="825" t="s">
        <v>87</v>
      </c>
      <c r="L94" s="239" t="s">
        <v>1096</v>
      </c>
      <c r="M94" s="767" t="s">
        <v>3169</v>
      </c>
      <c r="N94" s="482"/>
      <c r="O94" s="482"/>
      <c r="P94" s="806"/>
      <c r="Q94" s="482"/>
      <c r="R94" s="482"/>
      <c r="S94" s="482"/>
      <c r="T94" s="482"/>
      <c r="U94" s="482"/>
      <c r="V94" s="482"/>
      <c r="W94" s="482"/>
    </row>
    <row r="95" ht="27.75" customHeight="1">
      <c r="A95" s="26"/>
      <c r="B95" s="26"/>
      <c r="C95" s="802">
        <v>94.0</v>
      </c>
      <c r="D95" s="803">
        <v>45563.0</v>
      </c>
      <c r="E95" s="799" t="s">
        <v>3170</v>
      </c>
      <c r="F95" s="802">
        <v>9.17801239E8</v>
      </c>
      <c r="G95" s="482"/>
      <c r="H95" s="482"/>
      <c r="I95" s="761" t="s">
        <v>416</v>
      </c>
      <c r="J95" s="483"/>
      <c r="K95" s="743" t="s">
        <v>56</v>
      </c>
      <c r="L95" s="239" t="s">
        <v>1096</v>
      </c>
      <c r="M95" s="826" t="s">
        <v>3171</v>
      </c>
      <c r="N95" s="482"/>
      <c r="O95" s="482"/>
      <c r="P95" s="806"/>
      <c r="Q95" s="482"/>
      <c r="R95" s="482"/>
      <c r="S95" s="482"/>
      <c r="T95" s="482"/>
      <c r="U95" s="482"/>
      <c r="V95" s="482"/>
      <c r="W95" s="482"/>
    </row>
    <row r="96" ht="27.75" customHeight="1">
      <c r="A96" s="26"/>
      <c r="B96" s="26"/>
      <c r="C96" s="802">
        <v>95.0</v>
      </c>
      <c r="D96" s="803">
        <v>45563.0</v>
      </c>
      <c r="E96" s="799" t="s">
        <v>3172</v>
      </c>
      <c r="F96" s="855">
        <v>9.94642055E8</v>
      </c>
      <c r="G96" s="482"/>
      <c r="H96" s="482"/>
      <c r="I96" s="761" t="s">
        <v>416</v>
      </c>
      <c r="J96" s="483"/>
      <c r="K96" s="743" t="s">
        <v>35</v>
      </c>
      <c r="L96" s="239" t="s">
        <v>801</v>
      </c>
      <c r="M96" s="828" t="s">
        <v>1464</v>
      </c>
      <c r="N96" s="482"/>
      <c r="O96" s="482"/>
      <c r="P96" s="806"/>
      <c r="Q96" s="482"/>
      <c r="R96" s="482"/>
      <c r="S96" s="482"/>
      <c r="T96" s="482"/>
      <c r="U96" s="482"/>
      <c r="V96" s="482"/>
      <c r="W96" s="482"/>
    </row>
    <row r="97" ht="27.75" customHeight="1">
      <c r="A97" s="26"/>
      <c r="B97" s="26"/>
      <c r="C97" s="802">
        <v>96.0</v>
      </c>
      <c r="D97" s="803">
        <v>45564.0</v>
      </c>
      <c r="E97" s="799" t="s">
        <v>3173</v>
      </c>
      <c r="F97" s="802">
        <v>9.97655997E8</v>
      </c>
      <c r="G97" s="482"/>
      <c r="H97" s="482"/>
      <c r="I97" s="761" t="s">
        <v>416</v>
      </c>
      <c r="J97" s="483"/>
      <c r="K97" s="743" t="s">
        <v>87</v>
      </c>
      <c r="L97" s="239" t="s">
        <v>804</v>
      </c>
      <c r="M97" s="767" t="s">
        <v>3174</v>
      </c>
      <c r="N97" s="895">
        <v>45567.0</v>
      </c>
      <c r="O97" s="761" t="s">
        <v>3175</v>
      </c>
      <c r="P97" s="767" t="s">
        <v>3176</v>
      </c>
      <c r="Q97" s="761" t="s">
        <v>3177</v>
      </c>
      <c r="R97" s="761" t="s">
        <v>3178</v>
      </c>
      <c r="S97" s="761" t="s">
        <v>3179</v>
      </c>
      <c r="T97" s="761" t="s">
        <v>3180</v>
      </c>
      <c r="U97" s="482"/>
      <c r="V97" s="482"/>
      <c r="W97" s="482"/>
    </row>
    <row r="98" ht="27.75" customHeight="1">
      <c r="A98" s="26"/>
      <c r="B98" s="26"/>
      <c r="C98" s="802">
        <v>97.0</v>
      </c>
      <c r="D98" s="803">
        <v>45564.0</v>
      </c>
      <c r="E98" s="896" t="s">
        <v>3181</v>
      </c>
      <c r="F98" s="802">
        <v>9.64012827E8</v>
      </c>
      <c r="G98" s="482"/>
      <c r="H98" s="482"/>
      <c r="I98" s="761" t="s">
        <v>416</v>
      </c>
      <c r="J98" s="483"/>
      <c r="K98" s="743" t="s">
        <v>56</v>
      </c>
      <c r="L98" s="239" t="s">
        <v>1369</v>
      </c>
      <c r="M98" s="767" t="s">
        <v>3182</v>
      </c>
      <c r="N98" s="762">
        <v>45582.0</v>
      </c>
      <c r="O98" s="761" t="s">
        <v>3182</v>
      </c>
      <c r="P98" s="761" t="s">
        <v>3182</v>
      </c>
      <c r="Q98" s="761" t="s">
        <v>3183</v>
      </c>
      <c r="R98" s="482"/>
      <c r="S98" s="482"/>
      <c r="T98" s="482"/>
      <c r="U98" s="482"/>
      <c r="V98" s="482"/>
      <c r="W98" s="482"/>
    </row>
    <row r="99" ht="27.75" customHeight="1">
      <c r="A99" s="26"/>
      <c r="B99" s="26"/>
      <c r="C99" s="680">
        <v>98.0</v>
      </c>
      <c r="D99" s="808">
        <v>45565.0</v>
      </c>
      <c r="E99" s="897" t="s">
        <v>3184</v>
      </c>
      <c r="F99" s="898">
        <v>6.60040396E8</v>
      </c>
      <c r="G99" s="899" t="s">
        <v>3185</v>
      </c>
      <c r="H99" s="900"/>
      <c r="I99" s="901" t="s">
        <v>416</v>
      </c>
      <c r="J99" s="481"/>
      <c r="K99" s="867" t="s">
        <v>35</v>
      </c>
      <c r="L99" s="811" t="s">
        <v>1369</v>
      </c>
      <c r="M99" s="832" t="s">
        <v>3186</v>
      </c>
      <c r="N99" s="760">
        <v>45568.0</v>
      </c>
      <c r="O99" s="678" t="s">
        <v>3187</v>
      </c>
      <c r="P99" s="813"/>
      <c r="Q99" s="173"/>
      <c r="R99" s="173"/>
      <c r="S99" s="173"/>
      <c r="T99" s="173"/>
      <c r="U99" s="173"/>
      <c r="V99" s="173"/>
      <c r="W99" s="173"/>
    </row>
    <row r="100" ht="27.75" customHeight="1">
      <c r="A100" s="26"/>
      <c r="B100" s="26"/>
      <c r="C100" s="802">
        <v>99.0</v>
      </c>
      <c r="D100" s="803">
        <v>45565.0</v>
      </c>
      <c r="E100" s="799" t="s">
        <v>3188</v>
      </c>
      <c r="F100" s="902">
        <v>9.67138342E8</v>
      </c>
      <c r="G100" s="903" t="s">
        <v>3189</v>
      </c>
      <c r="H100" s="904"/>
      <c r="I100" s="905" t="s">
        <v>416</v>
      </c>
      <c r="J100" s="483"/>
      <c r="K100" s="825" t="s">
        <v>87</v>
      </c>
      <c r="L100" s="239" t="s">
        <v>792</v>
      </c>
      <c r="M100" s="767" t="s">
        <v>674</v>
      </c>
      <c r="N100" s="762">
        <v>45573.0</v>
      </c>
      <c r="O100" s="761" t="s">
        <v>3190</v>
      </c>
      <c r="P100" s="767" t="s">
        <v>3191</v>
      </c>
      <c r="Q100" s="761" t="s">
        <v>3192</v>
      </c>
      <c r="R100" s="761" t="s">
        <v>3193</v>
      </c>
      <c r="S100" s="761" t="s">
        <v>3194</v>
      </c>
      <c r="T100" s="482"/>
      <c r="U100" s="482"/>
      <c r="V100" s="482"/>
      <c r="W100" s="482"/>
    </row>
    <row r="101" ht="27.75" customHeight="1">
      <c r="A101" s="26"/>
      <c r="B101" s="26"/>
      <c r="C101" s="802">
        <v>100.0</v>
      </c>
      <c r="D101" s="803">
        <v>45565.0</v>
      </c>
      <c r="E101" s="885" t="s">
        <v>3195</v>
      </c>
      <c r="F101" s="802" t="s">
        <v>3196</v>
      </c>
      <c r="G101" s="854" t="s">
        <v>3197</v>
      </c>
      <c r="H101" s="482"/>
      <c r="I101" s="761" t="s">
        <v>791</v>
      </c>
      <c r="J101" s="906"/>
      <c r="K101" s="825" t="s">
        <v>56</v>
      </c>
      <c r="L101" s="239" t="s">
        <v>1181</v>
      </c>
      <c r="M101" s="826" t="s">
        <v>3198</v>
      </c>
      <c r="N101" s="482"/>
      <c r="O101" s="482"/>
      <c r="P101" s="806"/>
      <c r="Q101" s="482"/>
      <c r="R101" s="482"/>
      <c r="S101" s="482"/>
      <c r="T101" s="482"/>
      <c r="U101" s="482"/>
      <c r="V101" s="482"/>
      <c r="W101" s="482"/>
    </row>
    <row r="102" ht="27.75" customHeight="1">
      <c r="A102" s="26"/>
      <c r="B102" s="26"/>
      <c r="C102" s="802">
        <v>101.0</v>
      </c>
      <c r="D102" s="803">
        <v>45565.0</v>
      </c>
      <c r="E102" s="799" t="s">
        <v>3199</v>
      </c>
      <c r="F102" s="125">
        <v>4.072896585E9</v>
      </c>
      <c r="G102" s="456" t="s">
        <v>3200</v>
      </c>
      <c r="H102" s="482"/>
      <c r="I102" s="761" t="s">
        <v>416</v>
      </c>
      <c r="J102" s="483"/>
      <c r="K102" s="825" t="s">
        <v>35</v>
      </c>
      <c r="L102" s="239" t="s">
        <v>801</v>
      </c>
      <c r="M102" s="767" t="s">
        <v>1309</v>
      </c>
      <c r="N102" s="482"/>
      <c r="O102" s="482"/>
      <c r="P102" s="806"/>
      <c r="Q102" s="482"/>
      <c r="R102" s="482"/>
      <c r="S102" s="482"/>
      <c r="T102" s="482"/>
      <c r="U102" s="482"/>
      <c r="V102" s="482"/>
      <c r="W102" s="482"/>
    </row>
    <row r="103" ht="27.75" customHeight="1">
      <c r="A103" s="26"/>
      <c r="B103" s="26"/>
      <c r="C103" s="802">
        <v>102.0</v>
      </c>
      <c r="D103" s="803">
        <v>45565.0</v>
      </c>
      <c r="E103" s="799" t="s">
        <v>3201</v>
      </c>
      <c r="F103" s="855">
        <v>8.68162204E8</v>
      </c>
      <c r="G103" s="456" t="s">
        <v>3202</v>
      </c>
      <c r="H103" s="482"/>
      <c r="I103" s="761" t="s">
        <v>416</v>
      </c>
      <c r="J103" s="483"/>
      <c r="K103" s="825" t="s">
        <v>87</v>
      </c>
      <c r="L103" s="239" t="s">
        <v>801</v>
      </c>
      <c r="M103" s="767" t="s">
        <v>3203</v>
      </c>
      <c r="N103" s="482"/>
      <c r="O103" s="761" t="s">
        <v>3204</v>
      </c>
      <c r="P103" s="806"/>
      <c r="Q103" s="482"/>
      <c r="R103" s="482"/>
      <c r="S103" s="482"/>
      <c r="T103" s="482"/>
      <c r="U103" s="482"/>
      <c r="V103" s="482"/>
      <c r="W103" s="482"/>
    </row>
    <row r="104" ht="27.75" customHeight="1">
      <c r="A104" s="26"/>
      <c r="B104" s="26"/>
      <c r="C104" s="802">
        <v>103.0</v>
      </c>
      <c r="D104" s="803">
        <v>45565.0</v>
      </c>
      <c r="E104" s="799" t="s">
        <v>3205</v>
      </c>
      <c r="F104" s="907">
        <f>+66821346678</f>
        <v>66821346678</v>
      </c>
      <c r="G104" s="456" t="s">
        <v>3206</v>
      </c>
      <c r="H104" s="482"/>
      <c r="I104" s="761" t="s">
        <v>416</v>
      </c>
      <c r="J104" s="483"/>
      <c r="K104" s="825" t="s">
        <v>56</v>
      </c>
      <c r="L104" s="239" t="s">
        <v>804</v>
      </c>
      <c r="M104" s="767" t="s">
        <v>3207</v>
      </c>
      <c r="N104" s="762">
        <v>45590.0</v>
      </c>
      <c r="O104" s="908" t="s">
        <v>3208</v>
      </c>
      <c r="P104" s="767" t="s">
        <v>3209</v>
      </c>
      <c r="Q104" s="761" t="s">
        <v>3207</v>
      </c>
      <c r="R104" s="761" t="s">
        <v>3210</v>
      </c>
      <c r="S104" s="482"/>
      <c r="T104" s="482"/>
      <c r="U104" s="482"/>
      <c r="V104" s="482"/>
      <c r="W104" s="482"/>
    </row>
    <row r="105" ht="27.75" customHeight="1">
      <c r="A105" s="26"/>
      <c r="B105" s="26"/>
      <c r="C105" s="802">
        <v>104.0</v>
      </c>
      <c r="D105" s="803">
        <v>45565.0</v>
      </c>
      <c r="E105" s="799" t="s">
        <v>3211</v>
      </c>
      <c r="F105" s="125">
        <v>9.53474981E8</v>
      </c>
      <c r="G105" s="870" t="s">
        <v>3212</v>
      </c>
      <c r="H105" s="482"/>
      <c r="I105" s="761" t="s">
        <v>416</v>
      </c>
      <c r="J105" s="483"/>
      <c r="K105" s="825" t="s">
        <v>35</v>
      </c>
      <c r="L105" s="239" t="s">
        <v>801</v>
      </c>
      <c r="M105" s="767" t="s">
        <v>3213</v>
      </c>
      <c r="N105" s="482"/>
      <c r="O105" s="482"/>
      <c r="P105" s="806"/>
      <c r="Q105" s="482"/>
      <c r="R105" s="482"/>
      <c r="S105" s="482"/>
      <c r="T105" s="482"/>
      <c r="U105" s="482"/>
      <c r="V105" s="482"/>
      <c r="W105" s="482"/>
    </row>
    <row r="106" ht="27.75" customHeight="1">
      <c r="A106" s="26"/>
      <c r="B106" s="26"/>
      <c r="C106" s="802">
        <v>105.0</v>
      </c>
      <c r="D106" s="803">
        <v>45565.0</v>
      </c>
      <c r="E106" s="799" t="s">
        <v>3214</v>
      </c>
      <c r="F106" s="125" t="s">
        <v>3215</v>
      </c>
      <c r="G106" s="456" t="s">
        <v>3216</v>
      </c>
      <c r="H106" s="482"/>
      <c r="I106" s="761" t="s">
        <v>791</v>
      </c>
      <c r="J106" s="483"/>
      <c r="K106" s="825" t="s">
        <v>87</v>
      </c>
      <c r="L106" s="239" t="s">
        <v>880</v>
      </c>
      <c r="M106" s="767" t="s">
        <v>2924</v>
      </c>
      <c r="N106" s="762">
        <v>45573.0</v>
      </c>
      <c r="O106" s="761" t="s">
        <v>3217</v>
      </c>
      <c r="P106" s="767" t="s">
        <v>3218</v>
      </c>
      <c r="Q106" s="767" t="s">
        <v>3219</v>
      </c>
      <c r="R106" s="909" t="s">
        <v>3220</v>
      </c>
      <c r="S106" s="761" t="s">
        <v>3221</v>
      </c>
      <c r="T106" s="482"/>
      <c r="U106" s="482"/>
      <c r="V106" s="482"/>
      <c r="W106" s="482"/>
    </row>
    <row r="107" ht="27.75" customHeight="1">
      <c r="A107" s="26"/>
      <c r="B107" s="26"/>
      <c r="C107" s="802">
        <v>106.0</v>
      </c>
      <c r="D107" s="803">
        <v>45565.0</v>
      </c>
      <c r="E107" s="799" t="s">
        <v>3222</v>
      </c>
      <c r="F107" s="125">
        <v>8.2621809E8</v>
      </c>
      <c r="G107" s="456" t="s">
        <v>3223</v>
      </c>
      <c r="H107" s="482"/>
      <c r="I107" s="761" t="s">
        <v>416</v>
      </c>
      <c r="J107" s="483"/>
      <c r="K107" s="825" t="s">
        <v>56</v>
      </c>
      <c r="L107" s="239" t="s">
        <v>1096</v>
      </c>
      <c r="M107" s="767" t="s">
        <v>3224</v>
      </c>
      <c r="N107" s="482"/>
      <c r="O107" s="482"/>
      <c r="P107" s="806"/>
      <c r="Q107" s="482"/>
      <c r="R107" s="482"/>
      <c r="S107" s="482"/>
      <c r="T107" s="482"/>
      <c r="U107" s="482"/>
      <c r="V107" s="482"/>
      <c r="W107" s="482"/>
    </row>
    <row r="108" ht="27.75" customHeight="1">
      <c r="A108" s="26"/>
      <c r="B108" s="26"/>
      <c r="C108" s="680">
        <v>107.0</v>
      </c>
      <c r="D108" s="808">
        <v>45565.0</v>
      </c>
      <c r="E108" s="861" t="s">
        <v>3225</v>
      </c>
      <c r="F108" s="655" t="s">
        <v>3226</v>
      </c>
      <c r="G108" s="463" t="s">
        <v>3227</v>
      </c>
      <c r="H108" s="173"/>
      <c r="I108" s="678" t="s">
        <v>791</v>
      </c>
      <c r="J108" s="481"/>
      <c r="K108" s="867" t="s">
        <v>35</v>
      </c>
      <c r="L108" s="811" t="s">
        <v>792</v>
      </c>
      <c r="M108" s="832" t="s">
        <v>3228</v>
      </c>
      <c r="N108" s="760">
        <v>45568.0</v>
      </c>
      <c r="O108" s="678" t="s">
        <v>3229</v>
      </c>
      <c r="P108" s="813"/>
      <c r="Q108" s="173"/>
      <c r="R108" s="173"/>
      <c r="S108" s="173"/>
      <c r="T108" s="173"/>
      <c r="U108" s="173"/>
      <c r="V108" s="173"/>
      <c r="W108" s="173"/>
    </row>
    <row r="109" ht="27.75" customHeight="1">
      <c r="A109" s="26"/>
      <c r="B109" s="26"/>
      <c r="C109" s="802">
        <v>108.0</v>
      </c>
      <c r="D109" s="803">
        <v>45565.0</v>
      </c>
      <c r="E109" s="799" t="s">
        <v>3230</v>
      </c>
      <c r="F109" s="827" t="s">
        <v>3231</v>
      </c>
      <c r="G109" s="456" t="s">
        <v>3232</v>
      </c>
      <c r="H109" s="482"/>
      <c r="I109" s="761" t="s">
        <v>791</v>
      </c>
      <c r="J109" s="483"/>
      <c r="K109" s="825" t="s">
        <v>87</v>
      </c>
      <c r="L109" s="239" t="s">
        <v>783</v>
      </c>
      <c r="M109" s="767" t="s">
        <v>3233</v>
      </c>
      <c r="N109" s="762">
        <v>45585.0</v>
      </c>
      <c r="O109" s="767" t="s">
        <v>3234</v>
      </c>
      <c r="P109" s="767" t="s">
        <v>3235</v>
      </c>
      <c r="Q109" s="767" t="s">
        <v>3236</v>
      </c>
      <c r="R109" s="767" t="s">
        <v>3237</v>
      </c>
      <c r="S109" s="761" t="s">
        <v>3238</v>
      </c>
      <c r="T109" s="761" t="s">
        <v>3239</v>
      </c>
      <c r="U109" s="761" t="s">
        <v>3240</v>
      </c>
      <c r="V109" s="761" t="s">
        <v>3241</v>
      </c>
      <c r="W109" s="482"/>
    </row>
    <row r="110" ht="27.75" customHeight="1">
      <c r="A110" s="805"/>
      <c r="B110" s="805"/>
      <c r="C110" s="802">
        <v>109.0</v>
      </c>
      <c r="D110" s="803">
        <v>45565.0</v>
      </c>
      <c r="E110" s="799" t="s">
        <v>3242</v>
      </c>
      <c r="F110" s="907">
        <f>+66816914867</f>
        <v>66816914867</v>
      </c>
      <c r="G110" s="456" t="s">
        <v>3243</v>
      </c>
      <c r="H110" s="482"/>
      <c r="I110" s="761" t="s">
        <v>416</v>
      </c>
      <c r="J110" s="483"/>
      <c r="K110" s="825" t="s">
        <v>56</v>
      </c>
      <c r="L110" s="239" t="s">
        <v>804</v>
      </c>
      <c r="M110" s="767" t="s">
        <v>3244</v>
      </c>
      <c r="N110" s="762">
        <v>45573.0</v>
      </c>
      <c r="O110" s="761" t="s">
        <v>3245</v>
      </c>
      <c r="P110" s="767" t="s">
        <v>3246</v>
      </c>
      <c r="Q110" s="761" t="s">
        <v>3247</v>
      </c>
      <c r="R110" s="761" t="s">
        <v>3248</v>
      </c>
      <c r="S110" s="767" t="s">
        <v>3249</v>
      </c>
      <c r="T110" s="482"/>
      <c r="U110" s="482"/>
      <c r="V110" s="482"/>
      <c r="W110" s="482"/>
    </row>
    <row r="111" ht="27.75" customHeight="1">
      <c r="A111" s="26">
        <v>1.0</v>
      </c>
      <c r="B111" s="26" t="s">
        <v>125</v>
      </c>
      <c r="C111" s="680">
        <v>110.0</v>
      </c>
      <c r="D111" s="808">
        <v>45566.0</v>
      </c>
      <c r="E111" s="861" t="s">
        <v>3250</v>
      </c>
      <c r="F111" s="655" t="s">
        <v>3251</v>
      </c>
      <c r="G111" s="685" t="s">
        <v>3252</v>
      </c>
      <c r="H111" s="173"/>
      <c r="I111" s="678" t="s">
        <v>791</v>
      </c>
      <c r="J111" s="481"/>
      <c r="K111" s="867" t="s">
        <v>35</v>
      </c>
      <c r="L111" s="811" t="s">
        <v>2862</v>
      </c>
      <c r="M111" s="832" t="s">
        <v>3253</v>
      </c>
      <c r="N111" s="173"/>
      <c r="O111" s="173"/>
      <c r="P111" s="813"/>
      <c r="Q111" s="173"/>
      <c r="R111" s="173"/>
      <c r="S111" s="173"/>
      <c r="T111" s="173"/>
      <c r="U111" s="173"/>
      <c r="V111" s="173"/>
      <c r="W111" s="173"/>
    </row>
    <row r="112" ht="27.75" customHeight="1">
      <c r="A112" s="26">
        <v>1.0</v>
      </c>
      <c r="B112" s="26" t="s">
        <v>125</v>
      </c>
      <c r="C112" s="802">
        <v>111.0</v>
      </c>
      <c r="D112" s="803">
        <v>45566.0</v>
      </c>
      <c r="E112" s="799" t="s">
        <v>3254</v>
      </c>
      <c r="F112" s="855">
        <v>8.0487557E8</v>
      </c>
      <c r="G112" s="456"/>
      <c r="H112" s="482"/>
      <c r="I112" s="761" t="s">
        <v>416</v>
      </c>
      <c r="J112" s="483"/>
      <c r="K112" s="825" t="s">
        <v>87</v>
      </c>
      <c r="L112" s="239" t="s">
        <v>801</v>
      </c>
      <c r="M112" s="767" t="s">
        <v>3255</v>
      </c>
      <c r="N112" s="482"/>
      <c r="O112" s="761" t="s">
        <v>3256</v>
      </c>
      <c r="P112" s="806"/>
      <c r="Q112" s="482"/>
      <c r="R112" s="482"/>
      <c r="S112" s="482"/>
      <c r="T112" s="482"/>
      <c r="U112" s="482"/>
      <c r="V112" s="482"/>
      <c r="W112" s="482"/>
    </row>
    <row r="113" ht="27.75" customHeight="1">
      <c r="A113" s="805">
        <v>1.0</v>
      </c>
      <c r="B113" s="805" t="s">
        <v>125</v>
      </c>
      <c r="C113" s="802">
        <v>112.0</v>
      </c>
      <c r="D113" s="803">
        <v>45566.0</v>
      </c>
      <c r="E113" s="799" t="s">
        <v>3257</v>
      </c>
      <c r="F113" s="125" t="s">
        <v>3258</v>
      </c>
      <c r="G113" s="456" t="s">
        <v>3259</v>
      </c>
      <c r="H113" s="482"/>
      <c r="I113" s="761" t="s">
        <v>791</v>
      </c>
      <c r="J113" s="483"/>
      <c r="K113" s="825" t="s">
        <v>56</v>
      </c>
      <c r="L113" s="239" t="s">
        <v>2873</v>
      </c>
      <c r="M113" s="840" t="s">
        <v>3260</v>
      </c>
      <c r="N113" s="762">
        <v>45608.0</v>
      </c>
      <c r="O113" s="761" t="s">
        <v>3261</v>
      </c>
      <c r="P113" s="767" t="s">
        <v>3262</v>
      </c>
      <c r="Q113" s="761" t="s">
        <v>3263</v>
      </c>
      <c r="R113" s="761" t="s">
        <v>3264</v>
      </c>
      <c r="S113" s="761" t="s">
        <v>3265</v>
      </c>
      <c r="T113" s="761" t="s">
        <v>3266</v>
      </c>
      <c r="U113" s="482"/>
      <c r="V113" s="482"/>
      <c r="W113" s="482"/>
    </row>
    <row r="114" ht="27.75" customHeight="1">
      <c r="A114" s="26">
        <v>1.0</v>
      </c>
      <c r="B114" s="26" t="s">
        <v>125</v>
      </c>
      <c r="C114" s="802">
        <v>113.0</v>
      </c>
      <c r="D114" s="803">
        <v>45566.0</v>
      </c>
      <c r="E114" s="799" t="s">
        <v>3267</v>
      </c>
      <c r="F114" s="125" t="s">
        <v>3268</v>
      </c>
      <c r="G114" s="870" t="s">
        <v>3269</v>
      </c>
      <c r="H114" s="482"/>
      <c r="I114" s="761" t="s">
        <v>791</v>
      </c>
      <c r="J114" s="483"/>
      <c r="K114" s="825" t="s">
        <v>35</v>
      </c>
      <c r="L114" s="239" t="s">
        <v>801</v>
      </c>
      <c r="M114" s="269" t="s">
        <v>801</v>
      </c>
      <c r="N114" s="482"/>
      <c r="O114" s="761" t="s">
        <v>3270</v>
      </c>
      <c r="P114" s="806"/>
      <c r="Q114" s="482"/>
      <c r="R114" s="482"/>
      <c r="S114" s="482"/>
      <c r="T114" s="482"/>
      <c r="U114" s="482"/>
      <c r="V114" s="482"/>
      <c r="W114" s="482"/>
    </row>
    <row r="115" ht="27.75" customHeight="1">
      <c r="A115" s="26">
        <v>1.0</v>
      </c>
      <c r="B115" s="26" t="s">
        <v>125</v>
      </c>
      <c r="C115" s="802">
        <v>114.0</v>
      </c>
      <c r="D115" s="803">
        <v>45566.0</v>
      </c>
      <c r="E115" s="799" t="s">
        <v>3271</v>
      </c>
      <c r="F115" s="125">
        <v>9.45249788E8</v>
      </c>
      <c r="G115" s="456" t="s">
        <v>3272</v>
      </c>
      <c r="H115" s="482"/>
      <c r="I115" s="761" t="s">
        <v>416</v>
      </c>
      <c r="J115" s="483"/>
      <c r="K115" s="825" t="s">
        <v>87</v>
      </c>
      <c r="L115" s="239" t="s">
        <v>801</v>
      </c>
      <c r="M115" s="767" t="s">
        <v>3273</v>
      </c>
      <c r="N115" s="482"/>
      <c r="O115" s="482"/>
      <c r="P115" s="806"/>
      <c r="Q115" s="482"/>
      <c r="R115" s="482"/>
      <c r="S115" s="482"/>
      <c r="T115" s="482"/>
      <c r="U115" s="482"/>
      <c r="V115" s="482"/>
      <c r="W115" s="482"/>
    </row>
    <row r="116" ht="27.75" customHeight="1">
      <c r="A116" s="26">
        <v>1.0</v>
      </c>
      <c r="B116" s="26" t="s">
        <v>125</v>
      </c>
      <c r="C116" s="802">
        <v>115.0</v>
      </c>
      <c r="D116" s="803">
        <v>45567.0</v>
      </c>
      <c r="E116" s="799" t="s">
        <v>3274</v>
      </c>
      <c r="F116" s="855">
        <v>9.54230678E8</v>
      </c>
      <c r="G116" s="870" t="s">
        <v>3275</v>
      </c>
      <c r="H116" s="482"/>
      <c r="I116" s="761" t="s">
        <v>416</v>
      </c>
      <c r="J116" s="483"/>
      <c r="K116" s="825" t="s">
        <v>56</v>
      </c>
      <c r="L116" s="239" t="s">
        <v>801</v>
      </c>
      <c r="M116" s="767" t="s">
        <v>3276</v>
      </c>
      <c r="N116" s="762">
        <v>45576.0</v>
      </c>
      <c r="O116" s="761" t="s">
        <v>3277</v>
      </c>
      <c r="P116" s="767" t="s">
        <v>3278</v>
      </c>
      <c r="Q116" s="761" t="s">
        <v>3279</v>
      </c>
      <c r="R116" s="761" t="s">
        <v>3280</v>
      </c>
      <c r="S116" s="761" t="s">
        <v>3281</v>
      </c>
      <c r="T116" s="482"/>
      <c r="U116" s="482"/>
      <c r="V116" s="482"/>
      <c r="W116" s="482"/>
    </row>
    <row r="117" ht="27.75" customHeight="1">
      <c r="A117" s="26">
        <v>1.0</v>
      </c>
      <c r="B117" s="26" t="s">
        <v>125</v>
      </c>
      <c r="C117" s="802">
        <v>116.0</v>
      </c>
      <c r="D117" s="803">
        <v>45567.0</v>
      </c>
      <c r="E117" s="799" t="s">
        <v>3282</v>
      </c>
      <c r="F117" s="910">
        <f>+66824283223</f>
        <v>66824283223</v>
      </c>
      <c r="G117" s="870" t="s">
        <v>3283</v>
      </c>
      <c r="H117" s="482"/>
      <c r="I117" s="761" t="s">
        <v>416</v>
      </c>
      <c r="J117" s="483"/>
      <c r="K117" s="825" t="s">
        <v>35</v>
      </c>
      <c r="L117" s="239" t="s">
        <v>1369</v>
      </c>
      <c r="M117" s="767" t="s">
        <v>3284</v>
      </c>
      <c r="N117" s="762">
        <v>45599.0</v>
      </c>
      <c r="O117" s="761" t="s">
        <v>3284</v>
      </c>
      <c r="P117" s="806"/>
      <c r="Q117" s="482"/>
      <c r="R117" s="482"/>
      <c r="S117" s="482"/>
      <c r="T117" s="482"/>
      <c r="U117" s="482"/>
      <c r="V117" s="482"/>
      <c r="W117" s="482"/>
    </row>
    <row r="118" ht="27.75" customHeight="1">
      <c r="A118" s="26">
        <v>1.0</v>
      </c>
      <c r="B118" s="26" t="s">
        <v>125</v>
      </c>
      <c r="C118" s="802">
        <v>117.0</v>
      </c>
      <c r="D118" s="803">
        <v>45567.0</v>
      </c>
      <c r="E118" s="799" t="s">
        <v>3285</v>
      </c>
      <c r="F118" s="911">
        <f>+6653516830</f>
        <v>6653516830</v>
      </c>
      <c r="G118" s="456" t="s">
        <v>3286</v>
      </c>
      <c r="H118" s="482"/>
      <c r="I118" s="761" t="s">
        <v>416</v>
      </c>
      <c r="J118" s="483"/>
      <c r="K118" s="825" t="s">
        <v>87</v>
      </c>
      <c r="L118" s="239" t="s">
        <v>801</v>
      </c>
      <c r="M118" s="767" t="s">
        <v>3287</v>
      </c>
      <c r="N118" s="482"/>
      <c r="O118" s="482"/>
      <c r="P118" s="806"/>
      <c r="Q118" s="482"/>
      <c r="R118" s="482"/>
      <c r="S118" s="482"/>
      <c r="T118" s="482"/>
      <c r="U118" s="482"/>
      <c r="V118" s="482"/>
      <c r="W118" s="482"/>
    </row>
    <row r="119" ht="27.75" customHeight="1">
      <c r="A119" s="26">
        <v>1.0</v>
      </c>
      <c r="B119" s="26" t="s">
        <v>125</v>
      </c>
      <c r="C119" s="802">
        <v>118.0</v>
      </c>
      <c r="D119" s="803">
        <v>45567.0</v>
      </c>
      <c r="E119" s="799" t="s">
        <v>3288</v>
      </c>
      <c r="F119" s="125">
        <v>9.51854724E8</v>
      </c>
      <c r="G119" s="456" t="s">
        <v>3289</v>
      </c>
      <c r="H119" s="870" t="s">
        <v>3289</v>
      </c>
      <c r="I119" s="761" t="s">
        <v>416</v>
      </c>
      <c r="J119" s="483"/>
      <c r="K119" s="825" t="s">
        <v>56</v>
      </c>
      <c r="L119" s="239" t="s">
        <v>1096</v>
      </c>
      <c r="M119" s="767" t="s">
        <v>3290</v>
      </c>
      <c r="N119" s="482"/>
      <c r="O119" s="482"/>
      <c r="P119" s="806"/>
      <c r="Q119" s="482"/>
      <c r="R119" s="482"/>
      <c r="S119" s="482"/>
      <c r="T119" s="482"/>
      <c r="U119" s="482"/>
      <c r="V119" s="482"/>
      <c r="W119" s="482"/>
    </row>
    <row r="120" ht="27.75" customHeight="1">
      <c r="A120" s="26">
        <v>1.0</v>
      </c>
      <c r="B120" s="26" t="s">
        <v>125</v>
      </c>
      <c r="C120" s="802">
        <v>119.0</v>
      </c>
      <c r="D120" s="803">
        <v>45567.0</v>
      </c>
      <c r="E120" s="799" t="s">
        <v>992</v>
      </c>
      <c r="F120" s="125" t="s">
        <v>3291</v>
      </c>
      <c r="G120" s="456" t="s">
        <v>2963</v>
      </c>
      <c r="H120" s="482"/>
      <c r="I120" s="761" t="s">
        <v>791</v>
      </c>
      <c r="J120" s="483"/>
      <c r="K120" s="825" t="s">
        <v>87</v>
      </c>
      <c r="L120" s="239" t="s">
        <v>992</v>
      </c>
      <c r="M120" s="863" t="s">
        <v>992</v>
      </c>
      <c r="N120" s="482"/>
      <c r="O120" s="482"/>
      <c r="P120" s="806"/>
      <c r="Q120" s="482"/>
      <c r="R120" s="482"/>
      <c r="S120" s="482"/>
      <c r="T120" s="482"/>
      <c r="U120" s="482"/>
      <c r="V120" s="482"/>
      <c r="W120" s="482"/>
    </row>
    <row r="121" ht="27.75" customHeight="1">
      <c r="A121" s="26">
        <v>1.0</v>
      </c>
      <c r="B121" s="26" t="s">
        <v>125</v>
      </c>
      <c r="C121" s="680">
        <v>120.0</v>
      </c>
      <c r="D121" s="808">
        <v>45567.0</v>
      </c>
      <c r="E121" s="912" t="s">
        <v>3292</v>
      </c>
      <c r="F121" s="913">
        <v>9.18294355E8</v>
      </c>
      <c r="G121" s="914" t="s">
        <v>2161</v>
      </c>
      <c r="H121" s="173"/>
      <c r="I121" s="867" t="s">
        <v>416</v>
      </c>
      <c r="J121" s="481"/>
      <c r="K121" s="867" t="s">
        <v>35</v>
      </c>
      <c r="L121" s="811" t="s">
        <v>792</v>
      </c>
      <c r="M121" s="832" t="s">
        <v>3293</v>
      </c>
      <c r="N121" s="173"/>
      <c r="O121" s="173"/>
      <c r="P121" s="813"/>
      <c r="Q121" s="173"/>
      <c r="R121" s="173"/>
      <c r="S121" s="173"/>
      <c r="T121" s="173"/>
      <c r="U121" s="173"/>
      <c r="V121" s="173"/>
      <c r="W121" s="173"/>
    </row>
    <row r="122" ht="27.75" customHeight="1">
      <c r="A122" s="26">
        <v>1.0</v>
      </c>
      <c r="B122" s="26" t="s">
        <v>125</v>
      </c>
      <c r="C122" s="802">
        <v>121.0</v>
      </c>
      <c r="D122" s="803">
        <v>45567.0</v>
      </c>
      <c r="E122" s="915" t="s">
        <v>3294</v>
      </c>
      <c r="F122" s="830">
        <v>6.48963518E8</v>
      </c>
      <c r="G122" s="456" t="s">
        <v>3295</v>
      </c>
      <c r="H122" s="482"/>
      <c r="I122" s="825" t="s">
        <v>416</v>
      </c>
      <c r="J122" s="483"/>
      <c r="K122" s="825" t="s">
        <v>87</v>
      </c>
      <c r="L122" s="239" t="s">
        <v>801</v>
      </c>
      <c r="M122" s="767" t="s">
        <v>3296</v>
      </c>
      <c r="N122" s="762">
        <v>45570.0</v>
      </c>
      <c r="O122" s="761" t="s">
        <v>3297</v>
      </c>
      <c r="P122" s="767" t="s">
        <v>3298</v>
      </c>
      <c r="Q122" s="767" t="s">
        <v>3299</v>
      </c>
      <c r="R122" s="482"/>
      <c r="S122" s="482"/>
      <c r="T122" s="482"/>
      <c r="U122" s="482"/>
      <c r="V122" s="482"/>
      <c r="W122" s="482"/>
    </row>
    <row r="123" ht="27.75" customHeight="1">
      <c r="A123" s="26">
        <v>1.0</v>
      </c>
      <c r="B123" s="26" t="s">
        <v>125</v>
      </c>
      <c r="C123" s="802">
        <v>122.0</v>
      </c>
      <c r="D123" s="803">
        <v>45568.0</v>
      </c>
      <c r="E123" s="916" t="s">
        <v>3300</v>
      </c>
      <c r="F123" s="830" t="s">
        <v>3301</v>
      </c>
      <c r="G123" s="804" t="s">
        <v>3302</v>
      </c>
      <c r="H123" s="482"/>
      <c r="I123" s="825" t="s">
        <v>791</v>
      </c>
      <c r="J123" s="483"/>
      <c r="K123" s="825" t="s">
        <v>56</v>
      </c>
      <c r="L123" s="239" t="s">
        <v>801</v>
      </c>
      <c r="M123" s="767" t="s">
        <v>3303</v>
      </c>
      <c r="N123" s="482"/>
      <c r="O123" s="482"/>
      <c r="P123" s="806"/>
      <c r="Q123" s="482"/>
      <c r="R123" s="482"/>
      <c r="S123" s="482"/>
      <c r="T123" s="482"/>
      <c r="U123" s="482"/>
      <c r="V123" s="482"/>
      <c r="W123" s="482"/>
    </row>
    <row r="124" ht="27.75" customHeight="1">
      <c r="A124" s="26">
        <v>1.0</v>
      </c>
      <c r="B124" s="26" t="s">
        <v>125</v>
      </c>
      <c r="C124" s="802">
        <v>123.0</v>
      </c>
      <c r="D124" s="803">
        <v>45568.0</v>
      </c>
      <c r="E124" s="915" t="s">
        <v>3304</v>
      </c>
      <c r="F124" s="125">
        <v>8.05248739E8</v>
      </c>
      <c r="G124" s="804" t="s">
        <v>3305</v>
      </c>
      <c r="H124" s="482"/>
      <c r="I124" s="761" t="s">
        <v>416</v>
      </c>
      <c r="J124" s="483"/>
      <c r="K124" s="825" t="s">
        <v>35</v>
      </c>
      <c r="L124" s="239" t="s">
        <v>801</v>
      </c>
      <c r="M124" s="767" t="s">
        <v>3306</v>
      </c>
      <c r="N124" s="482"/>
      <c r="O124" s="482"/>
      <c r="P124" s="806"/>
      <c r="Q124" s="482"/>
      <c r="R124" s="482"/>
      <c r="S124" s="482"/>
      <c r="T124" s="482"/>
      <c r="U124" s="482"/>
      <c r="V124" s="501"/>
      <c r="W124" s="501"/>
    </row>
    <row r="125" ht="27.75" customHeight="1">
      <c r="A125" s="26">
        <v>1.0</v>
      </c>
      <c r="B125" s="26" t="s">
        <v>125</v>
      </c>
      <c r="C125" s="802">
        <v>124.0</v>
      </c>
      <c r="D125" s="803">
        <v>45568.0</v>
      </c>
      <c r="E125" s="915" t="s">
        <v>3307</v>
      </c>
      <c r="F125" s="830">
        <v>8.29683802E8</v>
      </c>
      <c r="G125" s="804" t="s">
        <v>3308</v>
      </c>
      <c r="H125" s="482"/>
      <c r="I125" s="761" t="s">
        <v>416</v>
      </c>
      <c r="J125" s="483"/>
      <c r="K125" s="825" t="s">
        <v>87</v>
      </c>
      <c r="L125" s="239" t="s">
        <v>801</v>
      </c>
      <c r="M125" s="767" t="s">
        <v>3309</v>
      </c>
      <c r="N125" s="482"/>
      <c r="O125" s="482"/>
      <c r="P125" s="806"/>
      <c r="Q125" s="482"/>
      <c r="R125" s="482"/>
      <c r="S125" s="482"/>
      <c r="T125" s="482"/>
      <c r="U125" s="482"/>
      <c r="V125" s="501"/>
      <c r="W125" s="501"/>
    </row>
    <row r="126" ht="27.75" customHeight="1">
      <c r="A126" s="26">
        <v>1.0</v>
      </c>
      <c r="B126" s="26" t="s">
        <v>125</v>
      </c>
      <c r="C126" s="802">
        <v>125.0</v>
      </c>
      <c r="D126" s="803">
        <v>45568.0</v>
      </c>
      <c r="E126" s="915" t="s">
        <v>3310</v>
      </c>
      <c r="F126" s="830" t="s">
        <v>3311</v>
      </c>
      <c r="G126" s="804" t="s">
        <v>3312</v>
      </c>
      <c r="H126" s="482"/>
      <c r="I126" s="761" t="s">
        <v>791</v>
      </c>
      <c r="J126" s="483"/>
      <c r="K126" s="825" t="s">
        <v>56</v>
      </c>
      <c r="L126" s="239" t="s">
        <v>835</v>
      </c>
      <c r="M126" s="767" t="s">
        <v>3313</v>
      </c>
      <c r="N126" s="762">
        <v>45569.0</v>
      </c>
      <c r="O126" s="761" t="s">
        <v>3314</v>
      </c>
      <c r="P126" s="806"/>
      <c r="Q126" s="482"/>
      <c r="R126" s="482"/>
      <c r="S126" s="482"/>
      <c r="T126" s="482"/>
      <c r="U126" s="482"/>
      <c r="V126" s="501"/>
      <c r="W126" s="501"/>
    </row>
    <row r="127" ht="27.75" customHeight="1">
      <c r="A127" s="26">
        <v>1.0</v>
      </c>
      <c r="B127" s="26" t="s">
        <v>125</v>
      </c>
      <c r="C127" s="802">
        <v>126.0</v>
      </c>
      <c r="D127" s="803">
        <v>45568.0</v>
      </c>
      <c r="E127" s="799" t="s">
        <v>3315</v>
      </c>
      <c r="F127" s="125" t="s">
        <v>3316</v>
      </c>
      <c r="G127" s="870" t="s">
        <v>3317</v>
      </c>
      <c r="H127" s="482"/>
      <c r="I127" s="825" t="s">
        <v>791</v>
      </c>
      <c r="J127" s="483"/>
      <c r="K127" s="825" t="s">
        <v>35</v>
      </c>
      <c r="L127" s="239" t="s">
        <v>835</v>
      </c>
      <c r="M127" s="767" t="s">
        <v>3318</v>
      </c>
      <c r="N127" s="482"/>
      <c r="O127" s="482"/>
      <c r="P127" s="806"/>
      <c r="Q127" s="482"/>
      <c r="R127" s="482"/>
      <c r="S127" s="482"/>
      <c r="T127" s="482"/>
      <c r="U127" s="482"/>
      <c r="V127" s="501"/>
      <c r="W127" s="501"/>
    </row>
    <row r="128" ht="27.75" customHeight="1">
      <c r="A128" s="26">
        <v>1.0</v>
      </c>
      <c r="B128" s="26" t="s">
        <v>125</v>
      </c>
      <c r="C128" s="680">
        <v>127.0</v>
      </c>
      <c r="D128" s="808">
        <v>45569.0</v>
      </c>
      <c r="E128" s="861" t="s">
        <v>3319</v>
      </c>
      <c r="F128" s="655" t="s">
        <v>3320</v>
      </c>
      <c r="G128" s="685" t="s">
        <v>3321</v>
      </c>
      <c r="H128" s="173"/>
      <c r="I128" s="867" t="s">
        <v>791</v>
      </c>
      <c r="J128" s="481"/>
      <c r="K128" s="867" t="s">
        <v>87</v>
      </c>
      <c r="L128" s="811" t="s">
        <v>792</v>
      </c>
      <c r="M128" s="832" t="s">
        <v>3322</v>
      </c>
      <c r="N128" s="173"/>
      <c r="O128" s="173"/>
      <c r="P128" s="813"/>
      <c r="Q128" s="173"/>
      <c r="R128" s="173"/>
      <c r="S128" s="173"/>
      <c r="T128" s="173"/>
      <c r="U128" s="173"/>
    </row>
    <row r="129" ht="27.75" customHeight="1">
      <c r="A129" s="26">
        <v>1.0</v>
      </c>
      <c r="B129" s="26" t="s">
        <v>125</v>
      </c>
      <c r="C129" s="802">
        <v>128.0</v>
      </c>
      <c r="D129" s="803">
        <v>45569.0</v>
      </c>
      <c r="E129" s="799" t="s">
        <v>3319</v>
      </c>
      <c r="F129" s="125" t="s">
        <v>3320</v>
      </c>
      <c r="G129" s="456" t="s">
        <v>3321</v>
      </c>
      <c r="H129" s="482"/>
      <c r="I129" s="825" t="s">
        <v>791</v>
      </c>
      <c r="J129" s="483"/>
      <c r="K129" s="825" t="s">
        <v>87</v>
      </c>
      <c r="L129" s="239" t="s">
        <v>801</v>
      </c>
      <c r="M129" s="863" t="s">
        <v>3323</v>
      </c>
      <c r="N129" s="482"/>
      <c r="O129" s="482"/>
      <c r="P129" s="806"/>
      <c r="Q129" s="482"/>
      <c r="R129" s="482"/>
      <c r="S129" s="482"/>
      <c r="T129" s="482"/>
      <c r="U129" s="482"/>
      <c r="V129" s="501"/>
      <c r="W129" s="501"/>
    </row>
    <row r="130" ht="27.75" customHeight="1">
      <c r="A130" s="26">
        <v>1.0</v>
      </c>
      <c r="B130" s="26" t="s">
        <v>125</v>
      </c>
      <c r="C130" s="802">
        <v>129.0</v>
      </c>
      <c r="D130" s="803">
        <v>45569.0</v>
      </c>
      <c r="E130" s="917" t="s">
        <v>3324</v>
      </c>
      <c r="F130" s="830">
        <v>9.71085398E8</v>
      </c>
      <c r="G130" s="804" t="s">
        <v>3325</v>
      </c>
      <c r="H130" s="482"/>
      <c r="I130" s="761" t="s">
        <v>416</v>
      </c>
      <c r="J130" s="483"/>
      <c r="K130" s="825" t="s">
        <v>56</v>
      </c>
      <c r="L130" s="239" t="s">
        <v>1096</v>
      </c>
      <c r="M130" s="767" t="s">
        <v>3326</v>
      </c>
      <c r="N130" s="762">
        <v>45585.0</v>
      </c>
      <c r="O130" s="761" t="s">
        <v>3327</v>
      </c>
      <c r="P130" s="767" t="s">
        <v>674</v>
      </c>
      <c r="Q130" s="761" t="s">
        <v>3328</v>
      </c>
      <c r="R130" s="761" t="s">
        <v>3329</v>
      </c>
      <c r="S130" s="482"/>
      <c r="T130" s="482"/>
      <c r="U130" s="482"/>
      <c r="V130" s="501"/>
      <c r="W130" s="501"/>
    </row>
    <row r="131" ht="27.75" customHeight="1">
      <c r="A131" s="26">
        <v>1.0</v>
      </c>
      <c r="B131" s="26" t="s">
        <v>125</v>
      </c>
      <c r="C131" s="680">
        <v>130.0</v>
      </c>
      <c r="D131" s="808">
        <v>45569.0</v>
      </c>
      <c r="E131" s="918" t="s">
        <v>3330</v>
      </c>
      <c r="F131" s="655" t="s">
        <v>3331</v>
      </c>
      <c r="G131" s="463" t="s">
        <v>3332</v>
      </c>
      <c r="H131" s="173"/>
      <c r="I131" s="678" t="s">
        <v>791</v>
      </c>
      <c r="J131" s="481"/>
      <c r="K131" s="867" t="s">
        <v>35</v>
      </c>
      <c r="L131" s="811" t="s">
        <v>822</v>
      </c>
      <c r="M131" s="832" t="s">
        <v>3333</v>
      </c>
      <c r="N131" s="173"/>
      <c r="O131" s="173"/>
      <c r="P131" s="813"/>
      <c r="Q131" s="173"/>
      <c r="R131" s="173"/>
      <c r="S131" s="173"/>
      <c r="T131" s="173"/>
      <c r="U131" s="173"/>
    </row>
    <row r="132" ht="27.75" customHeight="1">
      <c r="A132" s="26">
        <v>1.0</v>
      </c>
      <c r="B132" s="26" t="s">
        <v>125</v>
      </c>
      <c r="C132" s="680">
        <v>131.0</v>
      </c>
      <c r="D132" s="808">
        <v>45570.0</v>
      </c>
      <c r="E132" s="919" t="s">
        <v>3334</v>
      </c>
      <c r="F132" s="655" t="s">
        <v>437</v>
      </c>
      <c r="G132" s="685" t="s">
        <v>438</v>
      </c>
      <c r="H132" s="173"/>
      <c r="I132" s="678" t="s">
        <v>791</v>
      </c>
      <c r="J132" s="481"/>
      <c r="K132" s="867" t="s">
        <v>87</v>
      </c>
      <c r="L132" s="811" t="s">
        <v>792</v>
      </c>
      <c r="M132" s="832" t="s">
        <v>3335</v>
      </c>
      <c r="N132" s="760">
        <v>45574.0</v>
      </c>
      <c r="O132" s="832" t="s">
        <v>3336</v>
      </c>
      <c r="P132" s="832" t="s">
        <v>3337</v>
      </c>
      <c r="Q132" s="678" t="s">
        <v>3338</v>
      </c>
      <c r="R132" s="678" t="s">
        <v>3339</v>
      </c>
      <c r="S132" s="920" t="s">
        <v>3340</v>
      </c>
      <c r="T132" s="921" t="s">
        <v>3341</v>
      </c>
      <c r="U132" s="921" t="s">
        <v>3342</v>
      </c>
    </row>
    <row r="133" ht="27.75" customHeight="1">
      <c r="A133" s="805">
        <v>1.0</v>
      </c>
      <c r="B133" s="805" t="s">
        <v>125</v>
      </c>
      <c r="C133" s="802">
        <v>132.0</v>
      </c>
      <c r="D133" s="803">
        <v>45570.0</v>
      </c>
      <c r="E133" s="922" t="s">
        <v>3343</v>
      </c>
      <c r="F133" s="125" t="s">
        <v>3344</v>
      </c>
      <c r="G133" s="870" t="s">
        <v>3345</v>
      </c>
      <c r="H133" s="482"/>
      <c r="I133" s="825" t="s">
        <v>791</v>
      </c>
      <c r="J133" s="483"/>
      <c r="K133" s="825" t="s">
        <v>56</v>
      </c>
      <c r="L133" s="239" t="s">
        <v>835</v>
      </c>
      <c r="M133" s="767" t="s">
        <v>3346</v>
      </c>
      <c r="N133" s="762">
        <v>45608.0</v>
      </c>
      <c r="O133" s="761" t="s">
        <v>3347</v>
      </c>
      <c r="P133" s="767" t="s">
        <v>3348</v>
      </c>
      <c r="Q133" s="761" t="s">
        <v>3349</v>
      </c>
      <c r="R133" s="761" t="s">
        <v>3350</v>
      </c>
      <c r="S133" s="482"/>
      <c r="T133" s="482"/>
      <c r="U133" s="482"/>
      <c r="V133" s="501"/>
      <c r="W133" s="501"/>
    </row>
    <row r="134" ht="27.75" customHeight="1">
      <c r="A134" s="691">
        <v>1.0</v>
      </c>
      <c r="B134" s="691" t="s">
        <v>125</v>
      </c>
      <c r="C134" s="680">
        <v>133.0</v>
      </c>
      <c r="D134" s="808">
        <v>45570.0</v>
      </c>
      <c r="E134" s="856" t="s">
        <v>3351</v>
      </c>
      <c r="F134" s="860">
        <v>8.23686669E8</v>
      </c>
      <c r="G134" s="685" t="s">
        <v>3352</v>
      </c>
      <c r="H134" s="173"/>
      <c r="I134" s="867" t="s">
        <v>416</v>
      </c>
      <c r="J134" s="481"/>
      <c r="K134" s="867" t="s">
        <v>35</v>
      </c>
      <c r="L134" s="811" t="s">
        <v>2873</v>
      </c>
      <c r="M134" s="832" t="s">
        <v>3353</v>
      </c>
      <c r="N134" s="760">
        <v>45577.0</v>
      </c>
      <c r="O134" s="678" t="s">
        <v>3354</v>
      </c>
      <c r="P134" s="813"/>
      <c r="Q134" s="173"/>
      <c r="R134" s="173"/>
      <c r="S134" s="173"/>
      <c r="T134" s="173"/>
      <c r="U134" s="173"/>
      <c r="V134" s="173"/>
      <c r="W134" s="173"/>
    </row>
    <row r="135" ht="27.75" customHeight="1">
      <c r="A135" s="26">
        <v>1.0</v>
      </c>
      <c r="B135" s="26" t="s">
        <v>125</v>
      </c>
      <c r="C135" s="802">
        <v>134.0</v>
      </c>
      <c r="D135" s="803">
        <v>45571.0</v>
      </c>
      <c r="E135" s="799" t="s">
        <v>3343</v>
      </c>
      <c r="F135" s="125" t="s">
        <v>3344</v>
      </c>
      <c r="G135" s="870" t="s">
        <v>3345</v>
      </c>
      <c r="H135" s="482"/>
      <c r="I135" s="825" t="s">
        <v>791</v>
      </c>
      <c r="J135" s="483"/>
      <c r="K135" s="825" t="s">
        <v>56</v>
      </c>
      <c r="L135" s="239" t="s">
        <v>801</v>
      </c>
      <c r="M135" s="767" t="s">
        <v>3355</v>
      </c>
      <c r="N135" s="482"/>
      <c r="O135" s="482"/>
      <c r="P135" s="806"/>
      <c r="Q135" s="482"/>
      <c r="R135" s="482"/>
      <c r="S135" s="482"/>
      <c r="T135" s="482"/>
      <c r="U135" s="482"/>
      <c r="V135" s="501"/>
      <c r="W135" s="501"/>
    </row>
    <row r="136" ht="27.75" customHeight="1">
      <c r="A136" s="26">
        <v>1.0</v>
      </c>
      <c r="B136" s="26" t="s">
        <v>125</v>
      </c>
      <c r="C136" s="802">
        <v>135.0</v>
      </c>
      <c r="D136" s="803">
        <v>45571.0</v>
      </c>
      <c r="E136" s="923" t="s">
        <v>3356</v>
      </c>
      <c r="F136" s="873">
        <v>8.16458644E8</v>
      </c>
      <c r="G136" s="924" t="s">
        <v>3357</v>
      </c>
      <c r="H136" s="482"/>
      <c r="I136" s="761" t="s">
        <v>416</v>
      </c>
      <c r="J136" s="483"/>
      <c r="K136" s="825" t="s">
        <v>87</v>
      </c>
      <c r="L136" s="239" t="s">
        <v>1096</v>
      </c>
      <c r="M136" s="767" t="s">
        <v>3358</v>
      </c>
      <c r="N136" s="762">
        <v>45576.0</v>
      </c>
      <c r="O136" s="761" t="s">
        <v>3359</v>
      </c>
      <c r="P136" s="767" t="s">
        <v>3360</v>
      </c>
      <c r="Q136" s="761" t="s">
        <v>3361</v>
      </c>
      <c r="R136" s="761" t="s">
        <v>3362</v>
      </c>
      <c r="S136" s="761" t="s">
        <v>3363</v>
      </c>
      <c r="T136" s="761" t="s">
        <v>3364</v>
      </c>
      <c r="U136" s="482"/>
      <c r="V136" s="482"/>
      <c r="W136" s="482"/>
    </row>
    <row r="137" ht="27.75" customHeight="1">
      <c r="A137" s="26">
        <v>1.0</v>
      </c>
      <c r="B137" s="26" t="s">
        <v>125</v>
      </c>
      <c r="C137" s="802">
        <v>136.0</v>
      </c>
      <c r="D137" s="803">
        <v>45571.0</v>
      </c>
      <c r="E137" s="925" t="s">
        <v>3365</v>
      </c>
      <c r="F137" s="873">
        <v>6.27495505E8</v>
      </c>
      <c r="G137" s="924" t="s">
        <v>3366</v>
      </c>
      <c r="H137" s="482"/>
      <c r="I137" s="825" t="s">
        <v>416</v>
      </c>
      <c r="J137" s="483"/>
      <c r="K137" s="825" t="s">
        <v>56</v>
      </c>
      <c r="L137" s="239" t="s">
        <v>801</v>
      </c>
      <c r="M137" s="863" t="s">
        <v>3367</v>
      </c>
      <c r="N137" s="482"/>
      <c r="O137" s="482"/>
      <c r="P137" s="806"/>
      <c r="Q137" s="482"/>
      <c r="R137" s="482"/>
      <c r="S137" s="482"/>
      <c r="T137" s="482"/>
      <c r="U137" s="482"/>
      <c r="V137" s="482"/>
      <c r="W137" s="482"/>
    </row>
    <row r="138" ht="27.75" customHeight="1">
      <c r="A138" s="26">
        <v>1.0</v>
      </c>
      <c r="B138" s="26" t="s">
        <v>125</v>
      </c>
      <c r="C138" s="802">
        <v>137.0</v>
      </c>
      <c r="D138" s="803">
        <v>45571.0</v>
      </c>
      <c r="E138" s="926" t="s">
        <v>3368</v>
      </c>
      <c r="F138" s="125" t="s">
        <v>3369</v>
      </c>
      <c r="G138" s="456" t="s">
        <v>3370</v>
      </c>
      <c r="H138" s="482"/>
      <c r="I138" s="825" t="s">
        <v>791</v>
      </c>
      <c r="J138" s="483"/>
      <c r="K138" s="825" t="s">
        <v>35</v>
      </c>
      <c r="L138" s="239" t="s">
        <v>801</v>
      </c>
      <c r="M138" s="767" t="s">
        <v>3355</v>
      </c>
      <c r="N138" s="482"/>
      <c r="O138" s="482"/>
      <c r="P138" s="806"/>
      <c r="Q138" s="482"/>
      <c r="R138" s="482"/>
      <c r="S138" s="482"/>
      <c r="T138" s="482"/>
      <c r="U138" s="482"/>
      <c r="V138" s="482"/>
      <c r="W138" s="482"/>
    </row>
    <row r="139" ht="27.75" customHeight="1">
      <c r="A139" s="26">
        <v>1.0</v>
      </c>
      <c r="B139" s="26" t="s">
        <v>125</v>
      </c>
      <c r="C139" s="680">
        <v>138.0</v>
      </c>
      <c r="D139" s="808">
        <v>45572.0</v>
      </c>
      <c r="E139" s="690" t="s">
        <v>3371</v>
      </c>
      <c r="F139" s="655" t="s">
        <v>3372</v>
      </c>
      <c r="G139" s="685" t="s">
        <v>3373</v>
      </c>
      <c r="H139" s="173"/>
      <c r="I139" s="867" t="s">
        <v>791</v>
      </c>
      <c r="J139" s="481"/>
      <c r="K139" s="867" t="s">
        <v>35</v>
      </c>
      <c r="L139" s="811" t="s">
        <v>1369</v>
      </c>
      <c r="M139" s="832" t="s">
        <v>3374</v>
      </c>
      <c r="N139" s="760">
        <v>45577.0</v>
      </c>
      <c r="O139" s="678" t="s">
        <v>1371</v>
      </c>
      <c r="P139" s="813"/>
      <c r="Q139" s="173"/>
      <c r="R139" s="173"/>
      <c r="S139" s="173"/>
      <c r="T139" s="173"/>
      <c r="U139" s="173"/>
      <c r="V139" s="173"/>
      <c r="W139" s="173"/>
    </row>
    <row r="140" ht="27.75" customHeight="1">
      <c r="A140" s="927">
        <v>1.0</v>
      </c>
      <c r="B140" s="927" t="s">
        <v>125</v>
      </c>
      <c r="C140" s="928">
        <v>139.0</v>
      </c>
      <c r="D140" s="929">
        <v>45572.0</v>
      </c>
      <c r="E140" s="930" t="s">
        <v>3375</v>
      </c>
      <c r="F140" s="931" t="s">
        <v>3376</v>
      </c>
      <c r="G140" s="932" t="s">
        <v>3377</v>
      </c>
      <c r="H140" s="933"/>
      <c r="I140" s="921" t="s">
        <v>791</v>
      </c>
      <c r="J140" s="934"/>
      <c r="K140" s="935" t="s">
        <v>87</v>
      </c>
      <c r="L140" s="936" t="s">
        <v>822</v>
      </c>
      <c r="M140" s="920" t="s">
        <v>3378</v>
      </c>
      <c r="N140" s="937">
        <v>45585.0</v>
      </c>
      <c r="O140" s="921" t="s">
        <v>3074</v>
      </c>
      <c r="P140" s="920" t="s">
        <v>3379</v>
      </c>
      <c r="Q140" s="921" t="s">
        <v>3380</v>
      </c>
      <c r="R140" s="921" t="s">
        <v>3381</v>
      </c>
      <c r="S140" s="921" t="s">
        <v>3382</v>
      </c>
      <c r="T140" s="921" t="s">
        <v>3383</v>
      </c>
      <c r="U140" s="921" t="s">
        <v>3384</v>
      </c>
      <c r="V140" s="920" t="s">
        <v>3385</v>
      </c>
      <c r="W140" s="921" t="s">
        <v>3386</v>
      </c>
    </row>
    <row r="141" ht="27.75" customHeight="1">
      <c r="A141" s="26">
        <v>1.0</v>
      </c>
      <c r="B141" s="26" t="s">
        <v>125</v>
      </c>
      <c r="C141" s="802">
        <v>140.0</v>
      </c>
      <c r="D141" s="803">
        <v>45572.0</v>
      </c>
      <c r="E141" s="925" t="s">
        <v>3387</v>
      </c>
      <c r="F141" s="125">
        <v>9.9365006E8</v>
      </c>
      <c r="G141" s="870" t="s">
        <v>3388</v>
      </c>
      <c r="H141" s="482"/>
      <c r="I141" s="761" t="s">
        <v>416</v>
      </c>
      <c r="J141" s="483"/>
      <c r="K141" s="825" t="s">
        <v>56</v>
      </c>
      <c r="L141" s="239" t="s">
        <v>801</v>
      </c>
      <c r="M141" s="767" t="s">
        <v>3355</v>
      </c>
      <c r="N141" s="482"/>
      <c r="O141" s="482"/>
      <c r="P141" s="806"/>
      <c r="Q141" s="482"/>
      <c r="R141" s="482"/>
      <c r="S141" s="482"/>
      <c r="T141" s="482"/>
      <c r="U141" s="482"/>
      <c r="V141" s="482"/>
      <c r="W141" s="482"/>
    </row>
    <row r="142" ht="27.75" customHeight="1">
      <c r="A142" s="26">
        <v>1.0</v>
      </c>
      <c r="B142" s="26" t="s">
        <v>125</v>
      </c>
      <c r="C142" s="802">
        <v>141.0</v>
      </c>
      <c r="D142" s="803">
        <v>45572.0</v>
      </c>
      <c r="E142" s="926" t="s">
        <v>3389</v>
      </c>
      <c r="F142" s="125" t="s">
        <v>3390</v>
      </c>
      <c r="G142" s="870" t="s">
        <v>3391</v>
      </c>
      <c r="H142" s="482"/>
      <c r="I142" s="761" t="s">
        <v>791</v>
      </c>
      <c r="J142" s="483"/>
      <c r="K142" s="825" t="s">
        <v>35</v>
      </c>
      <c r="L142" s="239" t="s">
        <v>1096</v>
      </c>
      <c r="M142" s="767" t="s">
        <v>3392</v>
      </c>
      <c r="N142" s="482"/>
      <c r="O142" s="482"/>
      <c r="P142" s="806"/>
      <c r="Q142" s="482"/>
      <c r="R142" s="482"/>
      <c r="S142" s="482"/>
      <c r="T142" s="482"/>
      <c r="U142" s="482"/>
      <c r="V142" s="482"/>
      <c r="W142" s="482"/>
    </row>
    <row r="143" ht="27.75" customHeight="1">
      <c r="A143" s="26">
        <v>1.0</v>
      </c>
      <c r="B143" s="26" t="s">
        <v>125</v>
      </c>
      <c r="C143" s="802">
        <v>142.0</v>
      </c>
      <c r="D143" s="803">
        <v>45572.0</v>
      </c>
      <c r="E143" s="925" t="s">
        <v>3393</v>
      </c>
      <c r="F143" s="125" t="s">
        <v>3390</v>
      </c>
      <c r="G143" s="456" t="s">
        <v>3391</v>
      </c>
      <c r="H143" s="482"/>
      <c r="I143" s="825" t="s">
        <v>791</v>
      </c>
      <c r="J143" s="483"/>
      <c r="K143" s="825" t="s">
        <v>35</v>
      </c>
      <c r="L143" s="239" t="s">
        <v>801</v>
      </c>
      <c r="M143" s="863" t="s">
        <v>3323</v>
      </c>
      <c r="N143" s="482"/>
      <c r="O143" s="482"/>
      <c r="P143" s="806"/>
      <c r="Q143" s="482"/>
      <c r="R143" s="482"/>
      <c r="S143" s="482"/>
      <c r="T143" s="482"/>
      <c r="U143" s="482"/>
      <c r="V143" s="482"/>
      <c r="W143" s="482"/>
    </row>
    <row r="144" ht="27.75" customHeight="1">
      <c r="A144" s="26">
        <v>1.0</v>
      </c>
      <c r="B144" s="26" t="s">
        <v>125</v>
      </c>
      <c r="C144" s="802">
        <v>143.0</v>
      </c>
      <c r="D144" s="803">
        <v>45572.0</v>
      </c>
      <c r="E144" s="925" t="s">
        <v>3394</v>
      </c>
      <c r="F144" s="125">
        <v>6.42033374E8</v>
      </c>
      <c r="G144" s="456" t="s">
        <v>3395</v>
      </c>
      <c r="H144" s="482"/>
      <c r="I144" s="825" t="s">
        <v>416</v>
      </c>
      <c r="J144" s="483"/>
      <c r="K144" s="825" t="s">
        <v>87</v>
      </c>
      <c r="L144" s="239" t="s">
        <v>792</v>
      </c>
      <c r="M144" s="767" t="s">
        <v>3396</v>
      </c>
      <c r="N144" s="762">
        <v>45574.0</v>
      </c>
      <c r="O144" s="761" t="s">
        <v>3397</v>
      </c>
      <c r="P144" s="767" t="s">
        <v>3398</v>
      </c>
      <c r="Q144" s="761" t="s">
        <v>3399</v>
      </c>
      <c r="R144" s="761" t="s">
        <v>3400</v>
      </c>
      <c r="S144" s="482"/>
      <c r="T144" s="482"/>
      <c r="U144" s="482"/>
      <c r="V144" s="482"/>
      <c r="W144" s="482"/>
    </row>
    <row r="145" ht="27.75" customHeight="1">
      <c r="A145" s="805">
        <v>1.0</v>
      </c>
      <c r="B145" s="805" t="s">
        <v>125</v>
      </c>
      <c r="C145" s="802">
        <v>144.0</v>
      </c>
      <c r="D145" s="803">
        <v>45573.0</v>
      </c>
      <c r="E145" s="925" t="s">
        <v>3401</v>
      </c>
      <c r="F145" s="883">
        <v>9.49798964E8</v>
      </c>
      <c r="G145" s="456" t="s">
        <v>3402</v>
      </c>
      <c r="H145" s="482"/>
      <c r="I145" s="825" t="s">
        <v>416</v>
      </c>
      <c r="J145" s="804" t="s">
        <v>3403</v>
      </c>
      <c r="K145" s="825" t="s">
        <v>56</v>
      </c>
      <c r="L145" s="239" t="s">
        <v>792</v>
      </c>
      <c r="M145" s="840" t="s">
        <v>3404</v>
      </c>
      <c r="N145" s="762">
        <v>45608.0</v>
      </c>
      <c r="O145" s="761" t="s">
        <v>3405</v>
      </c>
      <c r="P145" s="767" t="s">
        <v>3406</v>
      </c>
      <c r="Q145" s="761" t="s">
        <v>3407</v>
      </c>
      <c r="R145" s="761" t="s">
        <v>3408</v>
      </c>
      <c r="S145" s="761" t="s">
        <v>3409</v>
      </c>
      <c r="T145" s="761" t="s">
        <v>3410</v>
      </c>
      <c r="U145" s="482"/>
      <c r="V145" s="482"/>
      <c r="W145" s="482"/>
    </row>
    <row r="146" ht="27.75" customHeight="1">
      <c r="A146" s="26">
        <v>1.0</v>
      </c>
      <c r="B146" s="26" t="s">
        <v>125</v>
      </c>
      <c r="C146" s="680">
        <v>145.0</v>
      </c>
      <c r="D146" s="808">
        <v>45573.0</v>
      </c>
      <c r="E146" s="856" t="s">
        <v>3411</v>
      </c>
      <c r="F146" s="655" t="s">
        <v>3412</v>
      </c>
      <c r="G146" s="685" t="s">
        <v>3413</v>
      </c>
      <c r="H146" s="173"/>
      <c r="I146" s="678" t="s">
        <v>416</v>
      </c>
      <c r="J146" s="481"/>
      <c r="K146" s="867" t="s">
        <v>35</v>
      </c>
      <c r="L146" s="811" t="s">
        <v>2873</v>
      </c>
      <c r="M146" s="832" t="s">
        <v>3414</v>
      </c>
      <c r="N146" s="173"/>
      <c r="O146" s="173"/>
      <c r="P146" s="813"/>
      <c r="Q146" s="173"/>
      <c r="R146" s="173"/>
      <c r="S146" s="173"/>
      <c r="T146" s="173"/>
      <c r="U146" s="173"/>
      <c r="V146" s="173"/>
      <c r="W146" s="173"/>
    </row>
    <row r="147" ht="27.75" customHeight="1">
      <c r="A147" s="26">
        <v>1.0</v>
      </c>
      <c r="B147" s="26" t="s">
        <v>125</v>
      </c>
      <c r="C147" s="802">
        <v>146.0</v>
      </c>
      <c r="D147" s="803">
        <v>45573.0</v>
      </c>
      <c r="E147" s="925" t="s">
        <v>3415</v>
      </c>
      <c r="F147" s="125">
        <v>6.38914254E8</v>
      </c>
      <c r="G147" s="456" t="s">
        <v>3416</v>
      </c>
      <c r="H147" s="482"/>
      <c r="I147" s="761" t="s">
        <v>416</v>
      </c>
      <c r="J147" s="483"/>
      <c r="K147" s="825" t="s">
        <v>87</v>
      </c>
      <c r="L147" s="239" t="s">
        <v>792</v>
      </c>
      <c r="M147" s="767" t="s">
        <v>3417</v>
      </c>
      <c r="N147" s="762">
        <v>45574.0</v>
      </c>
      <c r="O147" s="761" t="s">
        <v>3418</v>
      </c>
      <c r="P147" s="806"/>
      <c r="Q147" s="482"/>
      <c r="R147" s="482"/>
      <c r="S147" s="482"/>
      <c r="T147" s="482"/>
      <c r="U147" s="482"/>
      <c r="V147" s="482"/>
      <c r="W147" s="482"/>
    </row>
    <row r="148" ht="27.75" customHeight="1">
      <c r="A148" s="805">
        <v>1.0</v>
      </c>
      <c r="B148" s="805" t="s">
        <v>125</v>
      </c>
      <c r="C148" s="802">
        <v>147.0</v>
      </c>
      <c r="D148" s="803">
        <v>45574.0</v>
      </c>
      <c r="E148" s="926" t="s">
        <v>3419</v>
      </c>
      <c r="F148" s="125" t="s">
        <v>3420</v>
      </c>
      <c r="G148" s="456" t="s">
        <v>3421</v>
      </c>
      <c r="H148" s="482"/>
      <c r="I148" s="761" t="s">
        <v>791</v>
      </c>
      <c r="J148" s="483"/>
      <c r="K148" s="825" t="s">
        <v>56</v>
      </c>
      <c r="L148" s="239" t="s">
        <v>835</v>
      </c>
      <c r="M148" s="767" t="s">
        <v>3422</v>
      </c>
      <c r="N148" s="762">
        <v>45608.0</v>
      </c>
      <c r="O148" s="938" t="s">
        <v>3423</v>
      </c>
      <c r="P148" s="767" t="s">
        <v>3424</v>
      </c>
      <c r="Q148" s="761" t="s">
        <v>3218</v>
      </c>
      <c r="R148" s="767" t="s">
        <v>3425</v>
      </c>
      <c r="S148" s="761" t="s">
        <v>3426</v>
      </c>
      <c r="T148" s="482"/>
      <c r="U148" s="482"/>
      <c r="V148" s="482"/>
      <c r="W148" s="482"/>
    </row>
    <row r="149" ht="27.75" customHeight="1">
      <c r="A149" s="26">
        <v>1.0</v>
      </c>
      <c r="B149" s="26" t="s">
        <v>125</v>
      </c>
      <c r="C149" s="802">
        <v>149.0</v>
      </c>
      <c r="D149" s="803">
        <v>45574.0</v>
      </c>
      <c r="E149" s="939" t="s">
        <v>3427</v>
      </c>
      <c r="F149" s="940">
        <f>+66973317280</f>
        <v>66973317280</v>
      </c>
      <c r="G149" s="924" t="s">
        <v>3428</v>
      </c>
      <c r="H149" s="482"/>
      <c r="I149" s="825" t="s">
        <v>416</v>
      </c>
      <c r="J149" s="483"/>
      <c r="K149" s="825" t="s">
        <v>35</v>
      </c>
      <c r="L149" s="239" t="s">
        <v>801</v>
      </c>
      <c r="M149" s="767" t="s">
        <v>3429</v>
      </c>
      <c r="N149" s="482"/>
      <c r="O149" s="482"/>
      <c r="P149" s="806"/>
      <c r="Q149" s="482"/>
      <c r="R149" s="482"/>
      <c r="S149" s="482"/>
      <c r="T149" s="482"/>
      <c r="U149" s="482"/>
      <c r="V149" s="482"/>
      <c r="W149" s="482"/>
    </row>
    <row r="150" ht="27.75" customHeight="1">
      <c r="A150" s="26">
        <v>1.0</v>
      </c>
      <c r="B150" s="26" t="s">
        <v>125</v>
      </c>
      <c r="C150" s="643">
        <v>158.0</v>
      </c>
      <c r="D150" s="887">
        <v>45574.0</v>
      </c>
      <c r="E150" s="694" t="s">
        <v>3430</v>
      </c>
      <c r="F150" s="941" t="s">
        <v>3431</v>
      </c>
      <c r="G150" s="695" t="s">
        <v>3432</v>
      </c>
      <c r="H150" s="774"/>
      <c r="I150" s="891" t="s">
        <v>791</v>
      </c>
      <c r="J150" s="890"/>
      <c r="K150" s="891" t="s">
        <v>87</v>
      </c>
      <c r="L150" s="942" t="s">
        <v>902</v>
      </c>
      <c r="M150" s="893" t="s">
        <v>3433</v>
      </c>
      <c r="N150" s="773">
        <v>45577.0</v>
      </c>
      <c r="O150" s="772" t="s">
        <v>3434</v>
      </c>
      <c r="P150" s="893" t="s">
        <v>3435</v>
      </c>
      <c r="Q150" s="772" t="s">
        <v>3436</v>
      </c>
      <c r="R150" s="772" t="s">
        <v>3437</v>
      </c>
      <c r="S150" s="772" t="s">
        <v>3438</v>
      </c>
      <c r="T150" s="893" t="s">
        <v>3439</v>
      </c>
      <c r="U150" s="893" t="s">
        <v>3440</v>
      </c>
      <c r="V150" s="772" t="s">
        <v>3441</v>
      </c>
      <c r="W150" s="921" t="s">
        <v>3442</v>
      </c>
    </row>
    <row r="151" ht="27.75" customHeight="1">
      <c r="A151" s="26">
        <v>1.0</v>
      </c>
      <c r="B151" s="26" t="s">
        <v>125</v>
      </c>
      <c r="C151" s="802">
        <v>159.0</v>
      </c>
      <c r="D151" s="803">
        <v>45574.0</v>
      </c>
      <c r="E151" s="925" t="s">
        <v>3443</v>
      </c>
      <c r="F151" s="855">
        <v>8.38783266E8</v>
      </c>
      <c r="G151" s="870" t="s">
        <v>3444</v>
      </c>
      <c r="H151" s="482"/>
      <c r="I151" s="825" t="s">
        <v>416</v>
      </c>
      <c r="J151" s="483"/>
      <c r="K151" s="825" t="s">
        <v>56</v>
      </c>
      <c r="L151" s="239" t="s">
        <v>801</v>
      </c>
      <c r="M151" s="767" t="s">
        <v>3445</v>
      </c>
      <c r="N151" s="762">
        <v>45608.0</v>
      </c>
      <c r="O151" s="761" t="s">
        <v>3446</v>
      </c>
      <c r="P151" s="767" t="s">
        <v>3447</v>
      </c>
      <c r="Q151" s="482"/>
      <c r="R151" s="482"/>
      <c r="S151" s="482"/>
      <c r="T151" s="482"/>
      <c r="U151" s="482"/>
      <c r="V151" s="482"/>
      <c r="W151" s="482"/>
    </row>
    <row r="152" ht="27.75" customHeight="1">
      <c r="A152" s="26">
        <v>1.0</v>
      </c>
      <c r="B152" s="26" t="s">
        <v>125</v>
      </c>
      <c r="C152" s="802">
        <v>160.0</v>
      </c>
      <c r="D152" s="803">
        <v>45575.0</v>
      </c>
      <c r="E152" s="925" t="s">
        <v>3448</v>
      </c>
      <c r="F152" s="125">
        <v>9.52858108E8</v>
      </c>
      <c r="G152" s="456" t="s">
        <v>3449</v>
      </c>
      <c r="H152" s="482"/>
      <c r="I152" s="825" t="s">
        <v>416</v>
      </c>
      <c r="J152" s="483"/>
      <c r="K152" s="825" t="s">
        <v>35</v>
      </c>
      <c r="L152" s="239" t="s">
        <v>801</v>
      </c>
      <c r="M152" s="767" t="s">
        <v>3450</v>
      </c>
      <c r="N152" s="762">
        <v>45577.0</v>
      </c>
      <c r="O152" s="761" t="s">
        <v>1464</v>
      </c>
      <c r="P152" s="806"/>
      <c r="Q152" s="482"/>
      <c r="R152" s="482"/>
      <c r="S152" s="482"/>
      <c r="T152" s="482"/>
      <c r="U152" s="482"/>
      <c r="V152" s="482"/>
      <c r="W152" s="482"/>
    </row>
    <row r="153" ht="27.75" customHeight="1">
      <c r="A153" s="805">
        <v>1.0</v>
      </c>
      <c r="B153" s="26" t="s">
        <v>125</v>
      </c>
      <c r="C153" s="802">
        <v>161.0</v>
      </c>
      <c r="D153" s="803">
        <v>45575.0</v>
      </c>
      <c r="E153" s="926" t="s">
        <v>3451</v>
      </c>
      <c r="F153" s="855" t="s">
        <v>3452</v>
      </c>
      <c r="G153" s="870" t="s">
        <v>3453</v>
      </c>
      <c r="H153" s="482"/>
      <c r="I153" s="825" t="s">
        <v>791</v>
      </c>
      <c r="J153" s="483"/>
      <c r="K153" s="825" t="s">
        <v>87</v>
      </c>
      <c r="L153" s="239" t="s">
        <v>880</v>
      </c>
      <c r="M153" s="767" t="s">
        <v>3454</v>
      </c>
      <c r="N153" s="895">
        <v>45575.0</v>
      </c>
      <c r="O153" s="767" t="s">
        <v>3455</v>
      </c>
      <c r="P153" s="767" t="s">
        <v>3456</v>
      </c>
      <c r="Q153" s="761" t="s">
        <v>3457</v>
      </c>
      <c r="R153" s="761" t="s">
        <v>3458</v>
      </c>
      <c r="S153" s="482"/>
      <c r="T153" s="482"/>
      <c r="U153" s="482"/>
      <c r="V153" s="482"/>
      <c r="W153" s="482"/>
    </row>
    <row r="154" ht="27.75" customHeight="1">
      <c r="A154" s="26">
        <v>1.0</v>
      </c>
      <c r="B154" s="26" t="s">
        <v>125</v>
      </c>
      <c r="C154" s="802">
        <v>162.0</v>
      </c>
      <c r="D154" s="803">
        <v>45576.0</v>
      </c>
      <c r="E154" s="925" t="s">
        <v>3459</v>
      </c>
      <c r="F154" s="125">
        <v>8.27311667E8</v>
      </c>
      <c r="G154" s="870" t="s">
        <v>3460</v>
      </c>
      <c r="H154" s="482"/>
      <c r="I154" s="761" t="s">
        <v>416</v>
      </c>
      <c r="J154" s="483"/>
      <c r="K154" s="825" t="s">
        <v>56</v>
      </c>
      <c r="L154" s="239" t="s">
        <v>1096</v>
      </c>
      <c r="M154" s="767" t="s">
        <v>3461</v>
      </c>
      <c r="N154" s="762">
        <v>45588.0</v>
      </c>
      <c r="O154" s="761" t="s">
        <v>3462</v>
      </c>
      <c r="P154" s="938" t="s">
        <v>3463</v>
      </c>
      <c r="Q154" s="482"/>
      <c r="R154" s="482"/>
      <c r="S154" s="482"/>
      <c r="T154" s="482"/>
      <c r="U154" s="482"/>
      <c r="V154" s="482"/>
      <c r="W154" s="482"/>
    </row>
    <row r="155" ht="27.75" customHeight="1">
      <c r="A155" s="26">
        <v>1.0</v>
      </c>
      <c r="B155" s="26" t="s">
        <v>125</v>
      </c>
      <c r="C155" s="680">
        <v>163.0</v>
      </c>
      <c r="D155" s="808">
        <v>45576.0</v>
      </c>
      <c r="E155" s="690" t="s">
        <v>3464</v>
      </c>
      <c r="F155" s="860" t="s">
        <v>3465</v>
      </c>
      <c r="G155" s="685" t="s">
        <v>3466</v>
      </c>
      <c r="H155" s="173"/>
      <c r="I155" s="678" t="s">
        <v>791</v>
      </c>
      <c r="J155" s="481"/>
      <c r="K155" s="867" t="s">
        <v>35</v>
      </c>
      <c r="L155" s="811" t="s">
        <v>822</v>
      </c>
      <c r="M155" s="832" t="s">
        <v>674</v>
      </c>
      <c r="N155" s="678" t="s">
        <v>3467</v>
      </c>
      <c r="O155" s="173"/>
      <c r="P155" s="813"/>
      <c r="Q155" s="173"/>
      <c r="R155" s="173"/>
      <c r="S155" s="173"/>
      <c r="T155" s="173"/>
      <c r="U155" s="173"/>
      <c r="V155" s="173"/>
      <c r="W155" s="173"/>
    </row>
    <row r="156" ht="27.75" customHeight="1">
      <c r="A156" s="26">
        <v>1.0</v>
      </c>
      <c r="B156" s="26" t="s">
        <v>125</v>
      </c>
      <c r="C156" s="802">
        <v>164.0</v>
      </c>
      <c r="D156" s="803">
        <v>45576.0</v>
      </c>
      <c r="E156" s="799" t="s">
        <v>3468</v>
      </c>
      <c r="F156" s="802">
        <v>9.95916359E8</v>
      </c>
      <c r="G156" s="482"/>
      <c r="H156" s="482"/>
      <c r="I156" s="761" t="s">
        <v>416</v>
      </c>
      <c r="J156" s="483"/>
      <c r="K156" s="825" t="s">
        <v>87</v>
      </c>
      <c r="L156" s="239" t="s">
        <v>835</v>
      </c>
      <c r="M156" s="767" t="s">
        <v>3469</v>
      </c>
      <c r="N156" s="762">
        <v>45576.0</v>
      </c>
      <c r="O156" s="761" t="s">
        <v>3470</v>
      </c>
      <c r="P156" s="806"/>
      <c r="Q156" s="482"/>
      <c r="R156" s="482"/>
      <c r="S156" s="482"/>
      <c r="T156" s="482"/>
      <c r="U156" s="482"/>
      <c r="V156" s="482"/>
      <c r="W156" s="482"/>
    </row>
    <row r="157" ht="27.75" customHeight="1">
      <c r="A157" s="26">
        <v>1.0</v>
      </c>
      <c r="B157" s="26" t="s">
        <v>125</v>
      </c>
      <c r="C157" s="680">
        <v>165.0</v>
      </c>
      <c r="D157" s="808">
        <v>45576.0</v>
      </c>
      <c r="E157" s="690" t="s">
        <v>3471</v>
      </c>
      <c r="F157" s="860" t="s">
        <v>3472</v>
      </c>
      <c r="G157" s="685" t="s">
        <v>3473</v>
      </c>
      <c r="H157" s="173"/>
      <c r="I157" s="867" t="s">
        <v>791</v>
      </c>
      <c r="J157" s="481"/>
      <c r="K157" s="867" t="s">
        <v>87</v>
      </c>
      <c r="L157" s="811" t="s">
        <v>1369</v>
      </c>
      <c r="M157" s="943" t="s">
        <v>3474</v>
      </c>
      <c r="N157" s="760">
        <v>45580.0</v>
      </c>
      <c r="O157" s="678" t="s">
        <v>3475</v>
      </c>
      <c r="P157" s="813"/>
      <c r="Q157" s="173"/>
      <c r="R157" s="173"/>
      <c r="S157" s="173"/>
      <c r="T157" s="173"/>
      <c r="U157" s="173"/>
      <c r="V157" s="173"/>
      <c r="W157" s="173"/>
    </row>
    <row r="158" ht="27.75" customHeight="1">
      <c r="A158" s="26">
        <v>1.0</v>
      </c>
      <c r="B158" s="26" t="s">
        <v>125</v>
      </c>
      <c r="C158" s="802">
        <v>166.0</v>
      </c>
      <c r="D158" s="803">
        <v>45576.0</v>
      </c>
      <c r="E158" s="925" t="s">
        <v>3476</v>
      </c>
      <c r="F158" s="125">
        <v>6.6832395254E10</v>
      </c>
      <c r="G158" s="456" t="s">
        <v>3477</v>
      </c>
      <c r="H158" s="482"/>
      <c r="I158" s="825" t="s">
        <v>416</v>
      </c>
      <c r="J158" s="483"/>
      <c r="K158" s="825" t="s">
        <v>56</v>
      </c>
      <c r="L158" s="239" t="s">
        <v>1096</v>
      </c>
      <c r="M158" s="767" t="s">
        <v>3478</v>
      </c>
      <c r="N158" s="482"/>
      <c r="O158" s="482"/>
      <c r="P158" s="806"/>
      <c r="Q158" s="482"/>
      <c r="R158" s="482"/>
      <c r="S158" s="482"/>
      <c r="T158" s="482"/>
      <c r="U158" s="482"/>
      <c r="V158" s="482"/>
      <c r="W158" s="482"/>
    </row>
    <row r="159" ht="27.75" customHeight="1">
      <c r="A159" s="26">
        <v>1.0</v>
      </c>
      <c r="B159" s="26" t="s">
        <v>125</v>
      </c>
      <c r="C159" s="802">
        <v>167.0</v>
      </c>
      <c r="D159" s="803">
        <v>45576.0</v>
      </c>
      <c r="E159" s="799" t="s">
        <v>3479</v>
      </c>
      <c r="F159" s="802">
        <v>9.06554933E8</v>
      </c>
      <c r="G159" s="761" t="s">
        <v>3480</v>
      </c>
      <c r="H159" s="482"/>
      <c r="I159" s="825" t="s">
        <v>416</v>
      </c>
      <c r="J159" s="483"/>
      <c r="K159" s="825" t="s">
        <v>35</v>
      </c>
      <c r="L159" s="239" t="s">
        <v>801</v>
      </c>
      <c r="M159" s="767" t="s">
        <v>1464</v>
      </c>
      <c r="N159" s="841"/>
      <c r="O159" s="761"/>
      <c r="P159" s="806"/>
      <c r="Q159" s="482"/>
      <c r="R159" s="482"/>
      <c r="S159" s="482"/>
      <c r="T159" s="482"/>
      <c r="U159" s="482"/>
      <c r="V159" s="482"/>
      <c r="W159" s="482"/>
    </row>
    <row r="160" ht="27.75" customHeight="1">
      <c r="A160" s="26">
        <v>1.0</v>
      </c>
      <c r="B160" s="26" t="s">
        <v>125</v>
      </c>
      <c r="C160" s="802">
        <v>168.0</v>
      </c>
      <c r="D160" s="803">
        <v>45576.0</v>
      </c>
      <c r="E160" s="799" t="s">
        <v>3481</v>
      </c>
      <c r="F160" s="802">
        <v>9.56861887E8</v>
      </c>
      <c r="G160" s="761" t="s">
        <v>3482</v>
      </c>
      <c r="H160" s="482"/>
      <c r="I160" s="761" t="s">
        <v>416</v>
      </c>
      <c r="J160" s="483"/>
      <c r="K160" s="825" t="s">
        <v>87</v>
      </c>
      <c r="L160" s="239" t="s">
        <v>801</v>
      </c>
      <c r="M160" s="767" t="s">
        <v>3483</v>
      </c>
      <c r="N160" s="482"/>
      <c r="O160" s="482"/>
      <c r="P160" s="806"/>
      <c r="Q160" s="482"/>
      <c r="R160" s="482"/>
      <c r="S160" s="482"/>
      <c r="T160" s="482"/>
      <c r="U160" s="482"/>
      <c r="V160" s="482"/>
      <c r="W160" s="482"/>
    </row>
    <row r="161" ht="27.75" customHeight="1">
      <c r="A161" s="26">
        <v>1.0</v>
      </c>
      <c r="B161" s="26" t="s">
        <v>125</v>
      </c>
      <c r="C161" s="802">
        <v>169.0</v>
      </c>
      <c r="D161" s="803">
        <v>45576.0</v>
      </c>
      <c r="E161" s="799" t="s">
        <v>3484</v>
      </c>
      <c r="F161" s="802">
        <v>8.66142516E8</v>
      </c>
      <c r="G161" s="482"/>
      <c r="H161" s="482"/>
      <c r="I161" s="761" t="s">
        <v>416</v>
      </c>
      <c r="J161" s="483"/>
      <c r="K161" s="825" t="s">
        <v>56</v>
      </c>
      <c r="L161" s="239" t="s">
        <v>854</v>
      </c>
      <c r="M161" s="840" t="s">
        <v>3485</v>
      </c>
      <c r="N161" s="762">
        <v>45578.0</v>
      </c>
      <c r="O161" s="761" t="s">
        <v>3486</v>
      </c>
      <c r="P161" s="767" t="s">
        <v>3487</v>
      </c>
      <c r="Q161" s="482"/>
      <c r="R161" s="482"/>
      <c r="S161" s="482"/>
      <c r="T161" s="482"/>
      <c r="U161" s="482"/>
      <c r="V161" s="482"/>
      <c r="W161" s="482"/>
    </row>
    <row r="162" ht="27.75" customHeight="1">
      <c r="A162" s="26">
        <v>1.0</v>
      </c>
      <c r="B162" s="26" t="s">
        <v>125</v>
      </c>
      <c r="C162" s="802">
        <v>170.0</v>
      </c>
      <c r="D162" s="803">
        <v>45576.0</v>
      </c>
      <c r="E162" s="799" t="s">
        <v>3488</v>
      </c>
      <c r="F162" s="802">
        <v>9.48041852E8</v>
      </c>
      <c r="G162" s="761" t="s">
        <v>2038</v>
      </c>
      <c r="H162" s="482"/>
      <c r="I162" s="761" t="s">
        <v>416</v>
      </c>
      <c r="J162" s="483"/>
      <c r="K162" s="825" t="s">
        <v>35</v>
      </c>
      <c r="L162" s="239" t="s">
        <v>804</v>
      </c>
      <c r="M162" s="767" t="s">
        <v>3489</v>
      </c>
      <c r="N162" s="482"/>
      <c r="O162" s="482"/>
      <c r="P162" s="806"/>
      <c r="Q162" s="482"/>
      <c r="R162" s="482"/>
      <c r="S162" s="482"/>
      <c r="T162" s="482"/>
      <c r="U162" s="482"/>
      <c r="V162" s="482"/>
      <c r="W162" s="482"/>
    </row>
    <row r="163" ht="27.75" customHeight="1">
      <c r="A163" s="26">
        <v>1.0</v>
      </c>
      <c r="B163" s="26" t="s">
        <v>125</v>
      </c>
      <c r="C163" s="802">
        <v>171.0</v>
      </c>
      <c r="D163" s="803">
        <v>45576.0</v>
      </c>
      <c r="E163" s="799" t="s">
        <v>3490</v>
      </c>
      <c r="F163" s="802">
        <v>6.44149546E8</v>
      </c>
      <c r="G163" s="761" t="s">
        <v>3491</v>
      </c>
      <c r="H163" s="482"/>
      <c r="I163" s="825" t="s">
        <v>416</v>
      </c>
      <c r="J163" s="483"/>
      <c r="K163" s="825" t="s">
        <v>87</v>
      </c>
      <c r="L163" s="239" t="s">
        <v>1181</v>
      </c>
      <c r="M163" s="767" t="s">
        <v>3492</v>
      </c>
      <c r="N163" s="762">
        <v>45576.0</v>
      </c>
      <c r="O163" s="761" t="s">
        <v>3493</v>
      </c>
      <c r="P163" s="806"/>
      <c r="Q163" s="482"/>
      <c r="R163" s="482"/>
      <c r="S163" s="482"/>
      <c r="T163" s="482"/>
      <c r="U163" s="482"/>
      <c r="V163" s="482"/>
      <c r="W163" s="482"/>
    </row>
    <row r="164" ht="27.75" customHeight="1">
      <c r="A164" s="805">
        <v>1.0</v>
      </c>
      <c r="B164" s="805" t="s">
        <v>125</v>
      </c>
      <c r="C164" s="802">
        <v>172.0</v>
      </c>
      <c r="D164" s="803">
        <v>45576.0</v>
      </c>
      <c r="E164" s="799" t="s">
        <v>3494</v>
      </c>
      <c r="F164" s="802">
        <v>6.49159428E8</v>
      </c>
      <c r="G164" s="761" t="s">
        <v>3495</v>
      </c>
      <c r="H164" s="482"/>
      <c r="I164" s="825" t="s">
        <v>416</v>
      </c>
      <c r="J164" s="483"/>
      <c r="K164" s="825" t="s">
        <v>56</v>
      </c>
      <c r="L164" s="239" t="s">
        <v>792</v>
      </c>
      <c r="M164" s="863" t="s">
        <v>3496</v>
      </c>
      <c r="N164" s="762">
        <v>45588.0</v>
      </c>
      <c r="O164" s="761" t="s">
        <v>3497</v>
      </c>
      <c r="P164" s="767" t="s">
        <v>3498</v>
      </c>
      <c r="Q164" s="761" t="s">
        <v>3499</v>
      </c>
      <c r="R164" s="761" t="s">
        <v>3500</v>
      </c>
      <c r="S164" s="482"/>
      <c r="T164" s="482"/>
      <c r="U164" s="482"/>
      <c r="V164" s="482"/>
      <c r="W164" s="482"/>
    </row>
    <row r="165" ht="27.75" customHeight="1">
      <c r="A165" s="26">
        <v>1.0</v>
      </c>
      <c r="B165" s="26" t="s">
        <v>125</v>
      </c>
      <c r="C165" s="802">
        <v>173.0</v>
      </c>
      <c r="D165" s="803">
        <v>45576.0</v>
      </c>
      <c r="E165" s="799" t="s">
        <v>3501</v>
      </c>
      <c r="F165" s="802">
        <v>9.96198291E8</v>
      </c>
      <c r="G165" s="761" t="s">
        <v>3502</v>
      </c>
      <c r="H165" s="482"/>
      <c r="I165" s="825" t="s">
        <v>416</v>
      </c>
      <c r="J165" s="483"/>
      <c r="K165" s="825" t="s">
        <v>35</v>
      </c>
      <c r="L165" s="239" t="s">
        <v>801</v>
      </c>
      <c r="M165" s="767" t="s">
        <v>3503</v>
      </c>
      <c r="N165" s="482"/>
      <c r="O165" s="482"/>
      <c r="P165" s="806"/>
      <c r="Q165" s="482"/>
      <c r="R165" s="482"/>
      <c r="S165" s="482"/>
      <c r="T165" s="482"/>
      <c r="U165" s="482"/>
      <c r="V165" s="482"/>
      <c r="W165" s="482"/>
    </row>
    <row r="166" ht="27.75" customHeight="1">
      <c r="A166" s="805">
        <v>1.0</v>
      </c>
      <c r="B166" s="805" t="s">
        <v>125</v>
      </c>
      <c r="C166" s="802">
        <v>174.0</v>
      </c>
      <c r="D166" s="803">
        <v>45576.0</v>
      </c>
      <c r="E166" s="926" t="s">
        <v>3504</v>
      </c>
      <c r="F166" s="855" t="s">
        <v>3505</v>
      </c>
      <c r="G166" s="456" t="s">
        <v>3506</v>
      </c>
      <c r="H166" s="482"/>
      <c r="I166" s="761" t="s">
        <v>791</v>
      </c>
      <c r="J166" s="483"/>
      <c r="K166" s="825" t="s">
        <v>56</v>
      </c>
      <c r="L166" s="239" t="s">
        <v>880</v>
      </c>
      <c r="M166" s="840" t="s">
        <v>3507</v>
      </c>
      <c r="N166" s="762">
        <v>45608.0</v>
      </c>
      <c r="O166" s="761" t="s">
        <v>3508</v>
      </c>
      <c r="P166" s="767" t="s">
        <v>3509</v>
      </c>
      <c r="Q166" s="761" t="s">
        <v>3510</v>
      </c>
      <c r="R166" s="761" t="s">
        <v>3511</v>
      </c>
      <c r="S166" s="761" t="s">
        <v>3512</v>
      </c>
      <c r="T166" s="761" t="s">
        <v>3513</v>
      </c>
      <c r="U166" s="482"/>
      <c r="V166" s="482"/>
      <c r="W166" s="482"/>
    </row>
    <row r="167" ht="27.75" customHeight="1">
      <c r="A167" s="26">
        <v>1.0</v>
      </c>
      <c r="B167" s="26" t="s">
        <v>125</v>
      </c>
      <c r="C167" s="680">
        <v>175.0</v>
      </c>
      <c r="D167" s="808">
        <v>45576.0</v>
      </c>
      <c r="E167" s="944" t="s">
        <v>3514</v>
      </c>
      <c r="F167" s="860">
        <v>9.94238791E8</v>
      </c>
      <c r="G167" s="685" t="s">
        <v>3515</v>
      </c>
      <c r="H167" s="173"/>
      <c r="I167" s="867" t="s">
        <v>416</v>
      </c>
      <c r="J167" s="481"/>
      <c r="K167" s="867" t="s">
        <v>35</v>
      </c>
      <c r="L167" s="811" t="s">
        <v>792</v>
      </c>
      <c r="M167" s="832" t="s">
        <v>3516</v>
      </c>
      <c r="N167" s="173"/>
      <c r="O167" s="173"/>
      <c r="P167" s="813"/>
      <c r="Q167" s="173"/>
      <c r="R167" s="173"/>
      <c r="S167" s="173"/>
      <c r="T167" s="173"/>
      <c r="U167" s="173"/>
      <c r="V167" s="173"/>
      <c r="W167" s="173"/>
    </row>
    <row r="168" ht="27.75" customHeight="1">
      <c r="A168" s="26">
        <v>1.0</v>
      </c>
      <c r="B168" s="26" t="s">
        <v>125</v>
      </c>
      <c r="C168" s="802">
        <v>176.0</v>
      </c>
      <c r="D168" s="803">
        <v>45576.0</v>
      </c>
      <c r="E168" s="925" t="s">
        <v>3517</v>
      </c>
      <c r="F168" s="125">
        <v>6.23477914E8</v>
      </c>
      <c r="G168" s="456" t="s">
        <v>3518</v>
      </c>
      <c r="H168" s="482"/>
      <c r="I168" s="825" t="s">
        <v>416</v>
      </c>
      <c r="J168" s="483"/>
      <c r="K168" s="825" t="s">
        <v>87</v>
      </c>
      <c r="L168" s="239" t="s">
        <v>801</v>
      </c>
      <c r="M168" s="767" t="s">
        <v>3519</v>
      </c>
      <c r="N168" s="762">
        <v>45577.0</v>
      </c>
      <c r="O168" s="761" t="s">
        <v>3520</v>
      </c>
      <c r="P168" s="806"/>
      <c r="Q168" s="482"/>
      <c r="R168" s="482"/>
      <c r="S168" s="482"/>
      <c r="T168" s="482"/>
      <c r="U168" s="482"/>
      <c r="V168" s="482"/>
      <c r="W168" s="482"/>
    </row>
    <row r="169" ht="27.75" customHeight="1">
      <c r="A169" s="26">
        <v>1.0</v>
      </c>
      <c r="B169" s="26" t="s">
        <v>125</v>
      </c>
      <c r="C169" s="802">
        <v>177.0</v>
      </c>
      <c r="D169" s="803">
        <v>45576.0</v>
      </c>
      <c r="E169" s="925">
        <v>9.94238791E8</v>
      </c>
      <c r="F169" s="483"/>
      <c r="G169" s="945">
        <v>9.94238791E8</v>
      </c>
      <c r="H169" s="482"/>
      <c r="I169" s="825" t="s">
        <v>416</v>
      </c>
      <c r="J169" s="483"/>
      <c r="K169" s="825" t="s">
        <v>35</v>
      </c>
      <c r="L169" s="239" t="s">
        <v>801</v>
      </c>
      <c r="M169" s="767" t="s">
        <v>3521</v>
      </c>
      <c r="N169" s="482"/>
      <c r="O169" s="482"/>
      <c r="P169" s="806"/>
      <c r="Q169" s="482"/>
      <c r="R169" s="482"/>
      <c r="S169" s="482"/>
      <c r="T169" s="482"/>
      <c r="U169" s="482"/>
      <c r="V169" s="482"/>
      <c r="W169" s="482"/>
    </row>
    <row r="170" ht="27.75" customHeight="1">
      <c r="A170" s="26">
        <v>1.0</v>
      </c>
      <c r="B170" s="26" t="s">
        <v>125</v>
      </c>
      <c r="C170" s="680">
        <v>178.0</v>
      </c>
      <c r="D170" s="808">
        <v>45576.0</v>
      </c>
      <c r="E170" s="690" t="s">
        <v>3522</v>
      </c>
      <c r="F170" s="655" t="s">
        <v>3523</v>
      </c>
      <c r="G170" s="685" t="s">
        <v>3524</v>
      </c>
      <c r="H170" s="173"/>
      <c r="I170" s="678" t="s">
        <v>791</v>
      </c>
      <c r="J170" s="481"/>
      <c r="K170" s="867" t="s">
        <v>35</v>
      </c>
      <c r="L170" s="811" t="s">
        <v>2873</v>
      </c>
      <c r="M170" s="832" t="s">
        <v>3525</v>
      </c>
      <c r="N170" s="173"/>
      <c r="O170" s="173"/>
      <c r="P170" s="813"/>
      <c r="Q170" s="173"/>
      <c r="R170" s="173"/>
      <c r="S170" s="173"/>
      <c r="T170" s="173"/>
      <c r="U170" s="173"/>
      <c r="V170" s="173"/>
      <c r="W170" s="173"/>
    </row>
    <row r="171" ht="27.75" customHeight="1">
      <c r="A171" s="805">
        <v>1.0</v>
      </c>
      <c r="B171" s="26" t="s">
        <v>125</v>
      </c>
      <c r="C171" s="802">
        <v>179.0</v>
      </c>
      <c r="D171" s="803">
        <v>45577.0</v>
      </c>
      <c r="E171" s="925" t="s">
        <v>3526</v>
      </c>
      <c r="F171" s="830">
        <v>8.65256269E8</v>
      </c>
      <c r="G171" s="456" t="s">
        <v>3527</v>
      </c>
      <c r="H171" s="482"/>
      <c r="I171" s="761" t="s">
        <v>416</v>
      </c>
      <c r="J171" s="483"/>
      <c r="K171" s="825" t="s">
        <v>87</v>
      </c>
      <c r="L171" s="239" t="s">
        <v>783</v>
      </c>
      <c r="M171" s="767" t="s">
        <v>3528</v>
      </c>
      <c r="N171" s="762">
        <v>45585.0</v>
      </c>
      <c r="O171" s="761" t="s">
        <v>3529</v>
      </c>
      <c r="P171" s="767" t="s">
        <v>3530</v>
      </c>
      <c r="Q171" s="895">
        <v>45625.0</v>
      </c>
      <c r="R171" s="761" t="s">
        <v>3531</v>
      </c>
      <c r="S171" s="482"/>
      <c r="T171" s="482"/>
      <c r="U171" s="482"/>
      <c r="V171" s="482"/>
      <c r="W171" s="482"/>
    </row>
    <row r="172" ht="27.75" customHeight="1">
      <c r="A172" s="805">
        <v>1.0</v>
      </c>
      <c r="B172" s="805" t="s">
        <v>125</v>
      </c>
      <c r="C172" s="802">
        <v>180.0</v>
      </c>
      <c r="D172" s="803">
        <v>45577.0</v>
      </c>
      <c r="E172" s="925" t="s">
        <v>3532</v>
      </c>
      <c r="F172" s="125">
        <v>9.6962189E8</v>
      </c>
      <c r="G172" s="456" t="s">
        <v>3533</v>
      </c>
      <c r="H172" s="482"/>
      <c r="I172" s="761" t="s">
        <v>416</v>
      </c>
      <c r="J172" s="483"/>
      <c r="K172" s="825" t="s">
        <v>56</v>
      </c>
      <c r="L172" s="239" t="s">
        <v>1096</v>
      </c>
      <c r="M172" s="767" t="s">
        <v>3534</v>
      </c>
      <c r="N172" s="762">
        <v>45608.0</v>
      </c>
      <c r="O172" s="761" t="s">
        <v>3535</v>
      </c>
      <c r="P172" s="767" t="s">
        <v>3536</v>
      </c>
      <c r="Q172" s="761" t="s">
        <v>3537</v>
      </c>
      <c r="R172" s="761" t="s">
        <v>3538</v>
      </c>
      <c r="S172" s="482"/>
      <c r="T172" s="482"/>
      <c r="U172" s="482"/>
      <c r="V172" s="482"/>
      <c r="W172" s="482"/>
    </row>
    <row r="173" ht="27.75" customHeight="1">
      <c r="A173" s="26">
        <v>1.0</v>
      </c>
      <c r="B173" s="26" t="s">
        <v>125</v>
      </c>
      <c r="C173" s="680">
        <v>181.0</v>
      </c>
      <c r="D173" s="808">
        <v>45577.0</v>
      </c>
      <c r="E173" s="690" t="s">
        <v>3539</v>
      </c>
      <c r="F173" s="655" t="s">
        <v>3540</v>
      </c>
      <c r="G173" s="685" t="s">
        <v>3541</v>
      </c>
      <c r="H173" s="173"/>
      <c r="I173" s="678" t="s">
        <v>791</v>
      </c>
      <c r="J173" s="481"/>
      <c r="K173" s="867" t="s">
        <v>35</v>
      </c>
      <c r="L173" s="811" t="s">
        <v>1369</v>
      </c>
      <c r="M173" s="832" t="s">
        <v>3542</v>
      </c>
      <c r="N173" s="173"/>
      <c r="O173" s="173"/>
      <c r="P173" s="813"/>
      <c r="Q173" s="173"/>
      <c r="R173" s="173"/>
      <c r="S173" s="173"/>
      <c r="T173" s="173"/>
      <c r="U173" s="173"/>
      <c r="V173" s="173"/>
      <c r="W173" s="173"/>
    </row>
    <row r="174" ht="27.75" customHeight="1">
      <c r="A174" s="26">
        <v>1.0</v>
      </c>
      <c r="B174" s="26" t="s">
        <v>125</v>
      </c>
      <c r="C174" s="802">
        <v>182.0</v>
      </c>
      <c r="D174" s="803">
        <v>45577.0</v>
      </c>
      <c r="E174" s="946" t="s">
        <v>3543</v>
      </c>
      <c r="F174" s="125">
        <v>6.46911353E8</v>
      </c>
      <c r="G174" s="456" t="s">
        <v>3544</v>
      </c>
      <c r="H174" s="482"/>
      <c r="I174" s="761" t="s">
        <v>416</v>
      </c>
      <c r="J174" s="483"/>
      <c r="K174" s="825" t="s">
        <v>87</v>
      </c>
      <c r="L174" s="239" t="s">
        <v>1096</v>
      </c>
      <c r="M174" s="767" t="s">
        <v>3545</v>
      </c>
      <c r="N174" s="895">
        <v>45578.0</v>
      </c>
      <c r="O174" s="761" t="s">
        <v>3546</v>
      </c>
      <c r="P174" s="806"/>
      <c r="Q174" s="482"/>
      <c r="R174" s="482"/>
      <c r="S174" s="482"/>
      <c r="T174" s="482"/>
      <c r="U174" s="482"/>
      <c r="V174" s="482"/>
      <c r="W174" s="482"/>
    </row>
    <row r="175" ht="27.75" customHeight="1">
      <c r="A175" s="805">
        <v>1.0</v>
      </c>
      <c r="B175" s="805" t="s">
        <v>125</v>
      </c>
      <c r="C175" s="802">
        <v>183.0</v>
      </c>
      <c r="D175" s="803">
        <v>45578.0</v>
      </c>
      <c r="E175" s="925" t="s">
        <v>3547</v>
      </c>
      <c r="F175" s="125">
        <v>8.49807992E8</v>
      </c>
      <c r="G175" s="456" t="s">
        <v>3548</v>
      </c>
      <c r="H175" s="482"/>
      <c r="I175" s="761" t="s">
        <v>416</v>
      </c>
      <c r="J175" s="483"/>
      <c r="K175" s="825" t="s">
        <v>56</v>
      </c>
      <c r="L175" s="239" t="s">
        <v>792</v>
      </c>
      <c r="M175" s="767" t="s">
        <v>3549</v>
      </c>
      <c r="N175" s="762">
        <v>45608.0</v>
      </c>
      <c r="O175" s="761" t="s">
        <v>3550</v>
      </c>
      <c r="P175" s="767" t="s">
        <v>3551</v>
      </c>
      <c r="Q175" s="761" t="s">
        <v>3552</v>
      </c>
      <c r="R175" s="761" t="s">
        <v>3553</v>
      </c>
      <c r="S175" s="482"/>
      <c r="T175" s="482"/>
      <c r="U175" s="482"/>
      <c r="V175" s="482"/>
      <c r="W175" s="482"/>
    </row>
    <row r="176" ht="27.75" customHeight="1">
      <c r="A176" s="26">
        <v>1.0</v>
      </c>
      <c r="B176" s="26" t="s">
        <v>125</v>
      </c>
      <c r="C176" s="680">
        <v>184.0</v>
      </c>
      <c r="D176" s="808">
        <v>45578.0</v>
      </c>
      <c r="E176" s="856" t="s">
        <v>3554</v>
      </c>
      <c r="F176" s="655">
        <v>8.42369455E8</v>
      </c>
      <c r="G176" s="685" t="s">
        <v>3555</v>
      </c>
      <c r="H176" s="173"/>
      <c r="I176" s="678" t="s">
        <v>416</v>
      </c>
      <c r="J176" s="481"/>
      <c r="K176" s="867" t="s">
        <v>35</v>
      </c>
      <c r="L176" s="811" t="s">
        <v>2862</v>
      </c>
      <c r="M176" s="832" t="s">
        <v>3556</v>
      </c>
      <c r="N176" s="173"/>
      <c r="O176" s="173"/>
      <c r="P176" s="813"/>
      <c r="Q176" s="173"/>
      <c r="R176" s="173"/>
      <c r="S176" s="173"/>
      <c r="T176" s="173"/>
      <c r="U176" s="173"/>
      <c r="V176" s="173"/>
      <c r="W176" s="173"/>
    </row>
    <row r="177" ht="27.75" customHeight="1">
      <c r="A177" s="805">
        <v>1.0</v>
      </c>
      <c r="B177" s="805" t="s">
        <v>125</v>
      </c>
      <c r="C177" s="802">
        <v>185.0</v>
      </c>
      <c r="D177" s="803">
        <v>45578.0</v>
      </c>
      <c r="E177" s="947" t="s">
        <v>3557</v>
      </c>
      <c r="F177" s="948">
        <v>8.05624965E8</v>
      </c>
      <c r="G177" s="482"/>
      <c r="H177" s="482"/>
      <c r="I177" s="761" t="s">
        <v>630</v>
      </c>
      <c r="J177" s="483"/>
      <c r="K177" s="825" t="s">
        <v>56</v>
      </c>
      <c r="L177" s="239" t="s">
        <v>880</v>
      </c>
      <c r="M177" s="767" t="s">
        <v>3558</v>
      </c>
      <c r="N177" s="762">
        <v>45608.0</v>
      </c>
      <c r="O177" s="761" t="s">
        <v>3559</v>
      </c>
      <c r="P177" s="767" t="s">
        <v>3560</v>
      </c>
      <c r="Q177" s="761" t="s">
        <v>3561</v>
      </c>
      <c r="R177" s="761" t="s">
        <v>3562</v>
      </c>
      <c r="S177" s="482"/>
      <c r="T177" s="482"/>
      <c r="U177" s="482"/>
      <c r="V177" s="482"/>
      <c r="W177" s="482"/>
    </row>
    <row r="178" ht="27.75" customHeight="1">
      <c r="A178" s="26">
        <v>1.0</v>
      </c>
      <c r="B178" s="26" t="s">
        <v>125</v>
      </c>
      <c r="C178" s="802">
        <v>186.0</v>
      </c>
      <c r="D178" s="803">
        <v>45578.0</v>
      </c>
      <c r="E178" s="925" t="s">
        <v>3563</v>
      </c>
      <c r="F178" s="873">
        <v>9.84090928E8</v>
      </c>
      <c r="G178" s="924" t="s">
        <v>3564</v>
      </c>
      <c r="H178" s="482"/>
      <c r="I178" s="761" t="s">
        <v>416</v>
      </c>
      <c r="J178" s="483"/>
      <c r="K178" s="825" t="s">
        <v>87</v>
      </c>
      <c r="L178" s="239" t="s">
        <v>1096</v>
      </c>
      <c r="M178" s="826" t="s">
        <v>3565</v>
      </c>
      <c r="N178" s="482"/>
      <c r="O178" s="482"/>
      <c r="P178" s="806"/>
      <c r="Q178" s="482"/>
      <c r="R178" s="482"/>
      <c r="S178" s="482"/>
      <c r="T178" s="482"/>
      <c r="U178" s="482"/>
      <c r="V178" s="482"/>
      <c r="W178" s="482"/>
    </row>
    <row r="179" ht="27.75" customHeight="1">
      <c r="A179" s="805">
        <v>1.0</v>
      </c>
      <c r="B179" s="805" t="s">
        <v>125</v>
      </c>
      <c r="C179" s="802">
        <v>187.0</v>
      </c>
      <c r="D179" s="803">
        <v>45578.0</v>
      </c>
      <c r="E179" s="926" t="s">
        <v>3566</v>
      </c>
      <c r="F179" s="125" t="s">
        <v>3567</v>
      </c>
      <c r="G179" s="456" t="s">
        <v>3568</v>
      </c>
      <c r="H179" s="482"/>
      <c r="I179" s="761" t="s">
        <v>791</v>
      </c>
      <c r="J179" s="483"/>
      <c r="K179" s="825" t="s">
        <v>56</v>
      </c>
      <c r="L179" s="239" t="s">
        <v>895</v>
      </c>
      <c r="M179" s="767" t="s">
        <v>3569</v>
      </c>
      <c r="N179" s="762">
        <v>45608.0</v>
      </c>
      <c r="O179" s="761" t="s">
        <v>3570</v>
      </c>
      <c r="P179" s="767" t="s">
        <v>3571</v>
      </c>
      <c r="Q179" s="482"/>
      <c r="R179" s="482"/>
      <c r="S179" s="482"/>
      <c r="T179" s="482"/>
      <c r="U179" s="482"/>
      <c r="V179" s="482"/>
      <c r="W179" s="482"/>
    </row>
    <row r="180" ht="27.75" customHeight="1">
      <c r="A180" s="26">
        <v>1.0</v>
      </c>
      <c r="B180" s="26" t="s">
        <v>125</v>
      </c>
      <c r="C180" s="680">
        <v>188.0</v>
      </c>
      <c r="D180" s="808">
        <v>45579.0</v>
      </c>
      <c r="E180" s="690" t="s">
        <v>3572</v>
      </c>
      <c r="F180" s="655" t="s">
        <v>3573</v>
      </c>
      <c r="G180" s="463" t="s">
        <v>3574</v>
      </c>
      <c r="H180" s="463" t="s">
        <v>3574</v>
      </c>
      <c r="I180" s="678" t="s">
        <v>791</v>
      </c>
      <c r="J180" s="481"/>
      <c r="K180" s="867" t="s">
        <v>35</v>
      </c>
      <c r="L180" s="811" t="s">
        <v>822</v>
      </c>
      <c r="M180" s="832" t="s">
        <v>3575</v>
      </c>
      <c r="N180" s="775">
        <v>45580.0</v>
      </c>
      <c r="O180" s="678" t="s">
        <v>3576</v>
      </c>
      <c r="P180" s="813"/>
      <c r="Q180" s="173"/>
      <c r="R180" s="173"/>
      <c r="S180" s="173"/>
      <c r="T180" s="173"/>
      <c r="U180" s="173"/>
      <c r="V180" s="173"/>
      <c r="W180" s="173"/>
    </row>
    <row r="181" ht="27.75" customHeight="1">
      <c r="A181" s="26">
        <v>1.0</v>
      </c>
      <c r="B181" s="26" t="s">
        <v>125</v>
      </c>
      <c r="C181" s="802">
        <v>189.0</v>
      </c>
      <c r="D181" s="803">
        <v>45579.0</v>
      </c>
      <c r="E181" s="925" t="s">
        <v>3577</v>
      </c>
      <c r="F181" s="125">
        <v>8.40257082E8</v>
      </c>
      <c r="G181" s="456" t="s">
        <v>3578</v>
      </c>
      <c r="H181" s="482"/>
      <c r="I181" s="761" t="s">
        <v>416</v>
      </c>
      <c r="J181" s="483"/>
      <c r="K181" s="825" t="s">
        <v>87</v>
      </c>
      <c r="L181" s="239" t="s">
        <v>1096</v>
      </c>
      <c r="M181" s="767" t="s">
        <v>3579</v>
      </c>
      <c r="N181" s="762">
        <v>45580.0</v>
      </c>
      <c r="O181" s="767" t="s">
        <v>3580</v>
      </c>
      <c r="P181" s="806"/>
      <c r="Q181" s="482"/>
      <c r="R181" s="482"/>
      <c r="S181" s="482"/>
      <c r="T181" s="482"/>
      <c r="U181" s="482"/>
      <c r="V181" s="482"/>
      <c r="W181" s="482"/>
    </row>
    <row r="182" ht="27.75" customHeight="1">
      <c r="A182" s="805">
        <v>1.0</v>
      </c>
      <c r="B182" s="805" t="s">
        <v>125</v>
      </c>
      <c r="C182" s="802">
        <v>190.0</v>
      </c>
      <c r="D182" s="803">
        <v>45579.0</v>
      </c>
      <c r="E182" s="926" t="s">
        <v>3581</v>
      </c>
      <c r="F182" s="827" t="s">
        <v>2407</v>
      </c>
      <c r="G182" s="870" t="s">
        <v>3582</v>
      </c>
      <c r="H182" s="482"/>
      <c r="I182" s="761" t="s">
        <v>791</v>
      </c>
      <c r="J182" s="483"/>
      <c r="K182" s="825" t="s">
        <v>56</v>
      </c>
      <c r="L182" s="239" t="s">
        <v>835</v>
      </c>
      <c r="M182" s="767" t="s">
        <v>3583</v>
      </c>
      <c r="N182" s="762">
        <v>45608.0</v>
      </c>
      <c r="O182" s="761" t="s">
        <v>3584</v>
      </c>
      <c r="P182" s="767" t="s">
        <v>3585</v>
      </c>
      <c r="Q182" s="761" t="s">
        <v>3585</v>
      </c>
      <c r="R182" s="761" t="s">
        <v>3586</v>
      </c>
      <c r="S182" s="761" t="s">
        <v>3587</v>
      </c>
      <c r="T182" s="482"/>
      <c r="U182" s="482"/>
      <c r="V182" s="501"/>
      <c r="W182" s="501"/>
    </row>
    <row r="183" ht="27.75" customHeight="1">
      <c r="A183" s="26">
        <v>1.0</v>
      </c>
      <c r="B183" s="26" t="s">
        <v>125</v>
      </c>
      <c r="C183" s="680">
        <v>191.0</v>
      </c>
      <c r="D183" s="808">
        <v>45579.0</v>
      </c>
      <c r="E183" s="856" t="s">
        <v>3588</v>
      </c>
      <c r="F183" s="860">
        <v>9.27693952E8</v>
      </c>
      <c r="G183" s="463" t="s">
        <v>3589</v>
      </c>
      <c r="H183" s="173"/>
      <c r="I183" s="678" t="s">
        <v>416</v>
      </c>
      <c r="J183" s="481"/>
      <c r="K183" s="867" t="s">
        <v>35</v>
      </c>
      <c r="L183" s="811" t="s">
        <v>792</v>
      </c>
      <c r="M183" s="832" t="s">
        <v>3590</v>
      </c>
      <c r="N183" s="173"/>
      <c r="O183" s="173"/>
      <c r="P183" s="813"/>
      <c r="Q183" s="173"/>
      <c r="R183" s="173"/>
      <c r="S183" s="173"/>
      <c r="T183" s="173"/>
      <c r="U183" s="173"/>
    </row>
    <row r="184" ht="27.75" customHeight="1">
      <c r="A184" s="26">
        <v>1.0</v>
      </c>
      <c r="B184" s="26" t="s">
        <v>125</v>
      </c>
      <c r="C184" s="643">
        <v>192.0</v>
      </c>
      <c r="D184" s="887">
        <v>45580.0</v>
      </c>
      <c r="E184" s="694" t="s">
        <v>3591</v>
      </c>
      <c r="F184" s="941" t="s">
        <v>3592</v>
      </c>
      <c r="G184" s="949" t="s">
        <v>3593</v>
      </c>
      <c r="H184" s="774"/>
      <c r="I184" s="772" t="s">
        <v>791</v>
      </c>
      <c r="J184" s="890"/>
      <c r="K184" s="891" t="s">
        <v>87</v>
      </c>
      <c r="L184" s="942" t="s">
        <v>902</v>
      </c>
      <c r="M184" s="893" t="s">
        <v>3594</v>
      </c>
      <c r="N184" s="773">
        <v>45580.0</v>
      </c>
      <c r="O184" s="893" t="s">
        <v>3595</v>
      </c>
      <c r="P184" s="893" t="s">
        <v>3596</v>
      </c>
      <c r="Q184" s="893" t="s">
        <v>3597</v>
      </c>
      <c r="R184" s="893" t="s">
        <v>3598</v>
      </c>
      <c r="S184" s="893" t="s">
        <v>3599</v>
      </c>
      <c r="T184" s="893" t="s">
        <v>3600</v>
      </c>
      <c r="U184" s="772" t="s">
        <v>3601</v>
      </c>
      <c r="V184" s="585"/>
      <c r="W184" s="585"/>
    </row>
    <row r="185" ht="27.75" customHeight="1">
      <c r="A185" s="805">
        <v>1.0</v>
      </c>
      <c r="B185" s="805" t="s">
        <v>125</v>
      </c>
      <c r="C185" s="802">
        <v>193.0</v>
      </c>
      <c r="D185" s="803">
        <v>45580.0</v>
      </c>
      <c r="E185" s="926" t="s">
        <v>2424</v>
      </c>
      <c r="F185" s="125" t="s">
        <v>2425</v>
      </c>
      <c r="G185" s="870" t="s">
        <v>3602</v>
      </c>
      <c r="H185" s="482"/>
      <c r="I185" s="761" t="s">
        <v>791</v>
      </c>
      <c r="J185" s="483"/>
      <c r="K185" s="825" t="s">
        <v>56</v>
      </c>
      <c r="L185" s="239" t="s">
        <v>902</v>
      </c>
      <c r="M185" s="767" t="s">
        <v>3603</v>
      </c>
      <c r="N185" s="762">
        <v>45586.0</v>
      </c>
      <c r="O185" s="761" t="s">
        <v>3347</v>
      </c>
      <c r="P185" s="767" t="s">
        <v>3604</v>
      </c>
      <c r="Q185" s="761" t="s">
        <v>3605</v>
      </c>
      <c r="R185" s="482"/>
      <c r="S185" s="482"/>
      <c r="T185" s="482"/>
      <c r="U185" s="482"/>
      <c r="V185" s="501"/>
      <c r="W185" s="501"/>
    </row>
    <row r="186" ht="27.75" customHeight="1">
      <c r="A186" s="26">
        <v>1.0</v>
      </c>
      <c r="B186" s="26" t="s">
        <v>125</v>
      </c>
      <c r="C186" s="680">
        <v>194.0</v>
      </c>
      <c r="D186" s="808">
        <v>45580.0</v>
      </c>
      <c r="E186" s="690" t="s">
        <v>3606</v>
      </c>
      <c r="F186" s="655" t="s">
        <v>3607</v>
      </c>
      <c r="G186" s="685" t="s">
        <v>3608</v>
      </c>
      <c r="H186" s="173"/>
      <c r="I186" s="678" t="s">
        <v>791</v>
      </c>
      <c r="J186" s="481"/>
      <c r="K186" s="867" t="s">
        <v>35</v>
      </c>
      <c r="L186" s="811" t="s">
        <v>1369</v>
      </c>
      <c r="M186" s="832" t="s">
        <v>1371</v>
      </c>
      <c r="N186" s="173"/>
      <c r="O186" s="173"/>
      <c r="P186" s="813"/>
      <c r="Q186" s="173"/>
      <c r="R186" s="173"/>
      <c r="S186" s="173"/>
      <c r="T186" s="173"/>
      <c r="U186" s="173"/>
    </row>
    <row r="187" ht="27.75" customHeight="1">
      <c r="A187" s="26">
        <v>1.0</v>
      </c>
      <c r="B187" s="26" t="s">
        <v>125</v>
      </c>
      <c r="C187" s="802">
        <v>195.0</v>
      </c>
      <c r="D187" s="803">
        <v>45581.0</v>
      </c>
      <c r="E187" s="926" t="s">
        <v>2404</v>
      </c>
      <c r="F187" s="125" t="s">
        <v>2405</v>
      </c>
      <c r="G187" s="456" t="s">
        <v>3609</v>
      </c>
      <c r="H187" s="482"/>
      <c r="I187" s="761" t="s">
        <v>791</v>
      </c>
      <c r="J187" s="483"/>
      <c r="K187" s="825" t="s">
        <v>87</v>
      </c>
      <c r="L187" s="239" t="s">
        <v>895</v>
      </c>
      <c r="M187" s="767" t="s">
        <v>3610</v>
      </c>
      <c r="N187" s="762">
        <v>45582.0</v>
      </c>
      <c r="O187" s="767" t="s">
        <v>3611</v>
      </c>
      <c r="P187" s="767" t="s">
        <v>3612</v>
      </c>
      <c r="Q187" s="761" t="s">
        <v>3613</v>
      </c>
      <c r="R187" s="761" t="s">
        <v>3614</v>
      </c>
      <c r="S187" s="482"/>
      <c r="T187" s="482"/>
      <c r="U187" s="482"/>
      <c r="V187" s="501"/>
      <c r="W187" s="501"/>
    </row>
    <row r="188" ht="27.75" customHeight="1">
      <c r="A188" s="950">
        <v>1.0</v>
      </c>
      <c r="B188" s="950" t="s">
        <v>125</v>
      </c>
      <c r="C188" s="643">
        <v>196.0</v>
      </c>
      <c r="D188" s="887">
        <v>45581.0</v>
      </c>
      <c r="E188" s="694" t="s">
        <v>2397</v>
      </c>
      <c r="F188" s="951" t="s">
        <v>2398</v>
      </c>
      <c r="G188" s="949" t="s">
        <v>3615</v>
      </c>
      <c r="H188" s="774"/>
      <c r="I188" s="772" t="s">
        <v>791</v>
      </c>
      <c r="J188" s="890"/>
      <c r="K188" s="891" t="s">
        <v>56</v>
      </c>
      <c r="L188" s="942" t="s">
        <v>902</v>
      </c>
      <c r="M188" s="893" t="s">
        <v>3616</v>
      </c>
      <c r="N188" s="773">
        <v>45588.0</v>
      </c>
      <c r="O188" s="772" t="s">
        <v>3617</v>
      </c>
      <c r="P188" s="893" t="s">
        <v>3618</v>
      </c>
      <c r="Q188" s="772" t="s">
        <v>3619</v>
      </c>
      <c r="R188" s="772" t="s">
        <v>3620</v>
      </c>
      <c r="S188" s="774"/>
      <c r="T188" s="774"/>
      <c r="U188" s="774"/>
      <c r="V188" s="585"/>
      <c r="W188" s="585"/>
    </row>
    <row r="189" ht="27.75" customHeight="1">
      <c r="A189" s="26">
        <v>1.0</v>
      </c>
      <c r="B189" s="26" t="s">
        <v>125</v>
      </c>
      <c r="C189" s="802">
        <v>197.0</v>
      </c>
      <c r="D189" s="803">
        <v>45582.0</v>
      </c>
      <c r="E189" s="926" t="s">
        <v>3621</v>
      </c>
      <c r="F189" s="125" t="s">
        <v>3622</v>
      </c>
      <c r="G189" s="870" t="s">
        <v>3623</v>
      </c>
      <c r="H189" s="482"/>
      <c r="I189" s="761" t="s">
        <v>791</v>
      </c>
      <c r="J189" s="483"/>
      <c r="K189" s="825" t="s">
        <v>35</v>
      </c>
      <c r="L189" s="239" t="s">
        <v>835</v>
      </c>
      <c r="M189" s="767" t="s">
        <v>3624</v>
      </c>
      <c r="N189" s="482"/>
      <c r="O189" s="482"/>
      <c r="P189" s="806"/>
      <c r="Q189" s="482"/>
      <c r="R189" s="482"/>
      <c r="S189" s="482"/>
      <c r="T189" s="482"/>
      <c r="U189" s="482"/>
      <c r="V189" s="482"/>
      <c r="W189" s="482"/>
    </row>
    <row r="190" ht="27.75" customHeight="1">
      <c r="A190" s="805">
        <v>1.0</v>
      </c>
      <c r="B190" s="805" t="s">
        <v>125</v>
      </c>
      <c r="C190" s="802">
        <v>198.0</v>
      </c>
      <c r="D190" s="803">
        <v>45582.0</v>
      </c>
      <c r="E190" s="952" t="s">
        <v>3625</v>
      </c>
      <c r="F190" s="883" t="s">
        <v>2401</v>
      </c>
      <c r="G190" s="870" t="s">
        <v>3626</v>
      </c>
      <c r="H190" s="482"/>
      <c r="I190" s="761" t="s">
        <v>791</v>
      </c>
      <c r="J190" s="483"/>
      <c r="K190" s="825" t="s">
        <v>87</v>
      </c>
      <c r="L190" s="239" t="s">
        <v>880</v>
      </c>
      <c r="M190" s="767" t="s">
        <v>3627</v>
      </c>
      <c r="N190" s="895">
        <v>45589.0</v>
      </c>
      <c r="O190" s="761" t="s">
        <v>3628</v>
      </c>
      <c r="P190" s="767" t="s">
        <v>3629</v>
      </c>
      <c r="Q190" s="761" t="s">
        <v>3630</v>
      </c>
      <c r="R190" s="761" t="s">
        <v>3631</v>
      </c>
      <c r="S190" s="761" t="s">
        <v>2467</v>
      </c>
      <c r="T190" s="767" t="s">
        <v>3632</v>
      </c>
      <c r="U190" s="761" t="s">
        <v>3633</v>
      </c>
      <c r="V190" s="501"/>
      <c r="W190" s="501"/>
    </row>
    <row r="191" ht="27.75" customHeight="1">
      <c r="A191" s="26">
        <v>1.0</v>
      </c>
      <c r="B191" s="26" t="s">
        <v>125</v>
      </c>
      <c r="C191" s="802">
        <v>199.0</v>
      </c>
      <c r="D191" s="803">
        <v>45582.0</v>
      </c>
      <c r="E191" s="799" t="s">
        <v>3634</v>
      </c>
      <c r="F191" s="125" t="s">
        <v>2411</v>
      </c>
      <c r="G191" s="804" t="s">
        <v>3635</v>
      </c>
      <c r="H191" s="482"/>
      <c r="I191" s="761" t="s">
        <v>791</v>
      </c>
      <c r="J191" s="483"/>
      <c r="K191" s="825" t="s">
        <v>56</v>
      </c>
      <c r="L191" s="239" t="s">
        <v>902</v>
      </c>
      <c r="M191" s="840" t="s">
        <v>3636</v>
      </c>
      <c r="N191" s="482"/>
      <c r="O191" s="482"/>
      <c r="P191" s="806"/>
      <c r="Q191" s="482"/>
      <c r="R191" s="482"/>
      <c r="S191" s="482"/>
      <c r="T191" s="482"/>
      <c r="U191" s="482"/>
      <c r="V191" s="501"/>
      <c r="W191" s="501"/>
    </row>
    <row r="192" ht="27.75" customHeight="1">
      <c r="A192" s="26">
        <v>1.0</v>
      </c>
      <c r="B192" s="26" t="s">
        <v>125</v>
      </c>
      <c r="C192" s="802">
        <v>200.0</v>
      </c>
      <c r="D192" s="803">
        <v>45582.0</v>
      </c>
      <c r="E192" s="925" t="s">
        <v>3637</v>
      </c>
      <c r="F192" s="873">
        <v>8.90988058E8</v>
      </c>
      <c r="G192" s="924" t="s">
        <v>3638</v>
      </c>
      <c r="H192" s="482"/>
      <c r="I192" s="761" t="s">
        <v>416</v>
      </c>
      <c r="J192" s="483"/>
      <c r="K192" s="825" t="s">
        <v>35</v>
      </c>
      <c r="L192" s="239" t="s">
        <v>1096</v>
      </c>
      <c r="M192" s="767" t="s">
        <v>3639</v>
      </c>
      <c r="N192" s="482"/>
      <c r="O192" s="482"/>
      <c r="P192" s="806"/>
      <c r="Q192" s="482"/>
      <c r="R192" s="482"/>
      <c r="S192" s="482"/>
      <c r="T192" s="482"/>
      <c r="U192" s="482"/>
      <c r="V192" s="501"/>
      <c r="W192" s="501"/>
    </row>
    <row r="193" ht="27.75" customHeight="1">
      <c r="A193" s="26">
        <v>1.0</v>
      </c>
      <c r="B193" s="26" t="s">
        <v>125</v>
      </c>
      <c r="C193" s="802">
        <v>201.0</v>
      </c>
      <c r="D193" s="803">
        <v>45582.0</v>
      </c>
      <c r="E193" s="925" t="s">
        <v>3640</v>
      </c>
      <c r="F193" s="855">
        <v>9.48592516E8</v>
      </c>
      <c r="G193" s="456" t="s">
        <v>3641</v>
      </c>
      <c r="H193" s="482"/>
      <c r="I193" s="761" t="s">
        <v>416</v>
      </c>
      <c r="J193" s="483"/>
      <c r="K193" s="825" t="s">
        <v>87</v>
      </c>
      <c r="L193" s="239" t="s">
        <v>804</v>
      </c>
      <c r="M193" s="767" t="s">
        <v>3642</v>
      </c>
      <c r="N193" s="762">
        <v>45585.0</v>
      </c>
      <c r="O193" s="761" t="s">
        <v>3643</v>
      </c>
      <c r="P193" s="767" t="s">
        <v>3644</v>
      </c>
      <c r="Q193" s="767" t="s">
        <v>3645</v>
      </c>
      <c r="R193" s="761" t="s">
        <v>3646</v>
      </c>
      <c r="S193" s="761" t="s">
        <v>3647</v>
      </c>
      <c r="T193" s="482"/>
      <c r="U193" s="482"/>
      <c r="V193" s="501"/>
      <c r="W193" s="501"/>
    </row>
    <row r="194" ht="27.75" customHeight="1">
      <c r="A194" s="26">
        <v>1.0</v>
      </c>
      <c r="B194" s="26" t="s">
        <v>125</v>
      </c>
      <c r="C194" s="802">
        <v>202.0</v>
      </c>
      <c r="D194" s="803">
        <v>45582.0</v>
      </c>
      <c r="E194" s="926" t="s">
        <v>3648</v>
      </c>
      <c r="F194" s="125" t="s">
        <v>3649</v>
      </c>
      <c r="G194" s="870" t="s">
        <v>926</v>
      </c>
      <c r="H194" s="482"/>
      <c r="I194" s="761" t="s">
        <v>791</v>
      </c>
      <c r="J194" s="483"/>
      <c r="K194" s="825" t="s">
        <v>56</v>
      </c>
      <c r="L194" s="239" t="s">
        <v>835</v>
      </c>
      <c r="M194" s="767" t="s">
        <v>3650</v>
      </c>
      <c r="N194" s="762">
        <v>45608.0</v>
      </c>
      <c r="O194" s="761" t="s">
        <v>3651</v>
      </c>
      <c r="P194" s="767" t="s">
        <v>3652</v>
      </c>
      <c r="Q194" s="482"/>
      <c r="R194" s="482"/>
      <c r="S194" s="482"/>
      <c r="T194" s="482"/>
      <c r="U194" s="482"/>
      <c r="V194" s="501"/>
      <c r="W194" s="501"/>
    </row>
    <row r="195" ht="27.75" customHeight="1">
      <c r="A195" s="26">
        <v>1.0</v>
      </c>
      <c r="B195" s="26" t="s">
        <v>125</v>
      </c>
      <c r="C195" s="834">
        <v>203.0</v>
      </c>
      <c r="D195" s="835">
        <v>45583.0</v>
      </c>
      <c r="E195" s="953" t="s">
        <v>136</v>
      </c>
      <c r="F195" s="954" t="s">
        <v>2414</v>
      </c>
      <c r="G195" s="955" t="s">
        <v>3653</v>
      </c>
      <c r="H195" s="766"/>
      <c r="I195" s="764" t="s">
        <v>791</v>
      </c>
      <c r="J195" s="876"/>
      <c r="K195" s="877" t="s">
        <v>35</v>
      </c>
      <c r="L195" s="837" t="s">
        <v>3000</v>
      </c>
      <c r="M195" s="838" t="s">
        <v>3654</v>
      </c>
      <c r="N195" s="766"/>
      <c r="O195" s="766"/>
      <c r="P195" s="879"/>
      <c r="Q195" s="766"/>
      <c r="R195" s="766"/>
      <c r="S195" s="766"/>
      <c r="T195" s="766"/>
      <c r="U195" s="766"/>
      <c r="V195" s="523"/>
      <c r="W195" s="523"/>
    </row>
    <row r="196" ht="27.75" customHeight="1">
      <c r="A196" s="26">
        <v>1.0</v>
      </c>
      <c r="B196" s="26" t="s">
        <v>125</v>
      </c>
      <c r="C196" s="802">
        <v>204.0</v>
      </c>
      <c r="D196" s="803">
        <v>45583.0</v>
      </c>
      <c r="E196" s="925" t="s">
        <v>3655</v>
      </c>
      <c r="F196" s="873" t="s">
        <v>3656</v>
      </c>
      <c r="G196" s="924" t="s">
        <v>3657</v>
      </c>
      <c r="H196" s="482"/>
      <c r="I196" s="761" t="s">
        <v>416</v>
      </c>
      <c r="J196" s="483"/>
      <c r="K196" s="825" t="s">
        <v>87</v>
      </c>
      <c r="L196" s="239" t="s">
        <v>835</v>
      </c>
      <c r="M196" s="863" t="s">
        <v>3658</v>
      </c>
      <c r="N196" s="761" t="s">
        <v>3659</v>
      </c>
      <c r="O196" s="482"/>
      <c r="P196" s="806"/>
      <c r="Q196" s="482"/>
      <c r="R196" s="482"/>
      <c r="S196" s="482"/>
      <c r="T196" s="482"/>
      <c r="U196" s="482"/>
      <c r="V196" s="482"/>
      <c r="W196" s="482"/>
    </row>
    <row r="197" ht="27.75" customHeight="1">
      <c r="A197" s="26">
        <v>1.0</v>
      </c>
      <c r="B197" s="26" t="s">
        <v>125</v>
      </c>
      <c r="C197" s="802">
        <v>205.0</v>
      </c>
      <c r="D197" s="803">
        <v>45583.0</v>
      </c>
      <c r="E197" s="925" t="s">
        <v>3655</v>
      </c>
      <c r="F197" s="873" t="s">
        <v>3656</v>
      </c>
      <c r="G197" s="924" t="s">
        <v>3657</v>
      </c>
      <c r="H197" s="482"/>
      <c r="I197" s="761" t="s">
        <v>791</v>
      </c>
      <c r="J197" s="483"/>
      <c r="K197" s="825" t="s">
        <v>87</v>
      </c>
      <c r="L197" s="239" t="s">
        <v>801</v>
      </c>
      <c r="M197" s="806"/>
      <c r="N197" s="482"/>
      <c r="O197" s="482"/>
      <c r="P197" s="806"/>
      <c r="Q197" s="482"/>
      <c r="R197" s="482"/>
      <c r="S197" s="482"/>
      <c r="T197" s="482"/>
      <c r="U197" s="482"/>
      <c r="V197" s="482"/>
      <c r="W197" s="482"/>
    </row>
    <row r="198" ht="27.75" customHeight="1">
      <c r="A198" s="26">
        <v>1.0</v>
      </c>
      <c r="B198" s="26" t="s">
        <v>125</v>
      </c>
      <c r="C198" s="802">
        <v>206.0</v>
      </c>
      <c r="D198" s="803">
        <v>45583.0</v>
      </c>
      <c r="E198" s="925" t="s">
        <v>3655</v>
      </c>
      <c r="F198" s="873" t="s">
        <v>3656</v>
      </c>
      <c r="G198" s="924" t="s">
        <v>3657</v>
      </c>
      <c r="H198" s="482"/>
      <c r="I198" s="761" t="s">
        <v>791</v>
      </c>
      <c r="J198" s="483"/>
      <c r="K198" s="825" t="s">
        <v>87</v>
      </c>
      <c r="L198" s="239" t="s">
        <v>801</v>
      </c>
      <c r="M198" s="806"/>
      <c r="N198" s="482"/>
      <c r="O198" s="482"/>
      <c r="P198" s="806"/>
      <c r="Q198" s="482"/>
      <c r="R198" s="482"/>
      <c r="S198" s="482"/>
      <c r="T198" s="482"/>
      <c r="U198" s="482"/>
      <c r="V198" s="482"/>
      <c r="W198" s="482"/>
    </row>
    <row r="199" ht="27.75" customHeight="1">
      <c r="A199" s="26">
        <v>1.0</v>
      </c>
      <c r="B199" s="26" t="s">
        <v>125</v>
      </c>
      <c r="C199" s="834">
        <v>207.0</v>
      </c>
      <c r="D199" s="835">
        <v>45583.0</v>
      </c>
      <c r="E199" s="836" t="s">
        <v>2418</v>
      </c>
      <c r="F199" s="834">
        <v>9.92836262E8</v>
      </c>
      <c r="G199" s="766"/>
      <c r="H199" s="766"/>
      <c r="I199" s="764" t="s">
        <v>630</v>
      </c>
      <c r="J199" s="876"/>
      <c r="K199" s="877" t="s">
        <v>87</v>
      </c>
      <c r="L199" s="837" t="s">
        <v>3000</v>
      </c>
      <c r="M199" s="838" t="s">
        <v>3660</v>
      </c>
      <c r="N199" s="764" t="s">
        <v>3661</v>
      </c>
      <c r="O199" s="766"/>
      <c r="P199" s="879"/>
      <c r="Q199" s="766"/>
      <c r="R199" s="766"/>
      <c r="S199" s="766"/>
      <c r="T199" s="766"/>
      <c r="U199" s="766"/>
      <c r="V199" s="766"/>
      <c r="W199" s="764" t="s">
        <v>2399</v>
      </c>
    </row>
    <row r="200" ht="27.75" customHeight="1">
      <c r="A200" s="805">
        <v>1.0</v>
      </c>
      <c r="B200" s="805" t="s">
        <v>125</v>
      </c>
      <c r="C200" s="802">
        <v>208.0</v>
      </c>
      <c r="D200" s="803">
        <v>45583.0</v>
      </c>
      <c r="E200" s="926" t="s">
        <v>3662</v>
      </c>
      <c r="F200" s="125" t="s">
        <v>3663</v>
      </c>
      <c r="G200" s="482"/>
      <c r="H200" s="482"/>
      <c r="I200" s="761" t="s">
        <v>791</v>
      </c>
      <c r="J200" s="483"/>
      <c r="K200" s="825" t="s">
        <v>56</v>
      </c>
      <c r="L200" s="239" t="s">
        <v>880</v>
      </c>
      <c r="M200" s="767" t="s">
        <v>3664</v>
      </c>
      <c r="N200" s="762">
        <v>45594.0</v>
      </c>
      <c r="O200" s="761" t="s">
        <v>3665</v>
      </c>
      <c r="P200" s="767" t="s">
        <v>3666</v>
      </c>
      <c r="Q200" s="482"/>
      <c r="R200" s="482"/>
      <c r="S200" s="482"/>
      <c r="T200" s="482"/>
      <c r="U200" s="482"/>
      <c r="V200" s="482"/>
      <c r="W200" s="482"/>
    </row>
    <row r="201" ht="27.75" customHeight="1">
      <c r="A201" s="26">
        <v>1.0</v>
      </c>
      <c r="B201" s="26" t="s">
        <v>125</v>
      </c>
      <c r="C201" s="643">
        <v>209.0</v>
      </c>
      <c r="D201" s="887">
        <v>45583.0</v>
      </c>
      <c r="E201" s="956" t="s">
        <v>2402</v>
      </c>
      <c r="F201" s="663" t="s">
        <v>2403</v>
      </c>
      <c r="G201" s="957" t="s">
        <v>3667</v>
      </c>
      <c r="H201" s="774"/>
      <c r="I201" s="772" t="s">
        <v>791</v>
      </c>
      <c r="J201" s="890"/>
      <c r="K201" s="891" t="s">
        <v>35</v>
      </c>
      <c r="L201" s="942" t="s">
        <v>902</v>
      </c>
      <c r="M201" s="893" t="s">
        <v>3668</v>
      </c>
      <c r="N201" s="774"/>
      <c r="O201" s="774"/>
      <c r="P201" s="958"/>
      <c r="Q201" s="774"/>
      <c r="R201" s="774"/>
      <c r="S201" s="774"/>
      <c r="T201" s="774"/>
      <c r="U201" s="774"/>
      <c r="V201" s="774"/>
      <c r="W201" s="774"/>
    </row>
    <row r="202" ht="27.75" customHeight="1">
      <c r="A202" s="26">
        <v>1.0</v>
      </c>
      <c r="B202" s="26" t="s">
        <v>125</v>
      </c>
      <c r="C202" s="643">
        <v>210.0</v>
      </c>
      <c r="D202" s="887">
        <v>45584.0</v>
      </c>
      <c r="E202" s="956" t="s">
        <v>3669</v>
      </c>
      <c r="F202" s="951" t="s">
        <v>2422</v>
      </c>
      <c r="G202" s="695" t="s">
        <v>3670</v>
      </c>
      <c r="H202" s="774"/>
      <c r="I202" s="772" t="s">
        <v>791</v>
      </c>
      <c r="J202" s="890"/>
      <c r="K202" s="891" t="s">
        <v>87</v>
      </c>
      <c r="L202" s="942" t="s">
        <v>902</v>
      </c>
      <c r="M202" s="893" t="s">
        <v>3671</v>
      </c>
      <c r="N202" s="893" t="s">
        <v>3672</v>
      </c>
      <c r="O202" s="893" t="s">
        <v>3673</v>
      </c>
      <c r="P202" s="958"/>
      <c r="Q202" s="774"/>
      <c r="R202" s="774"/>
      <c r="S202" s="774"/>
      <c r="T202" s="774"/>
      <c r="U202" s="774"/>
      <c r="V202" s="774"/>
      <c r="W202" s="774"/>
    </row>
    <row r="203" ht="27.75" customHeight="1">
      <c r="A203" s="805">
        <v>1.0</v>
      </c>
      <c r="B203" s="805" t="s">
        <v>125</v>
      </c>
      <c r="C203" s="802">
        <v>211.0</v>
      </c>
      <c r="D203" s="803">
        <v>45584.0</v>
      </c>
      <c r="E203" s="946" t="s">
        <v>3674</v>
      </c>
      <c r="F203" s="125" t="s">
        <v>3675</v>
      </c>
      <c r="G203" s="456" t="s">
        <v>3676</v>
      </c>
      <c r="H203" s="482"/>
      <c r="I203" s="761" t="s">
        <v>791</v>
      </c>
      <c r="J203" s="483"/>
      <c r="K203" s="825" t="s">
        <v>56</v>
      </c>
      <c r="L203" s="239" t="s">
        <v>880</v>
      </c>
      <c r="M203" s="840" t="s">
        <v>3677</v>
      </c>
      <c r="N203" s="762">
        <v>45594.0</v>
      </c>
      <c r="O203" s="761" t="s">
        <v>3678</v>
      </c>
      <c r="P203" s="767" t="s">
        <v>3679</v>
      </c>
      <c r="Q203" s="482"/>
      <c r="R203" s="482"/>
      <c r="S203" s="482"/>
      <c r="T203" s="482"/>
      <c r="U203" s="482"/>
      <c r="V203" s="482"/>
      <c r="W203" s="482"/>
    </row>
    <row r="204" ht="27.75" customHeight="1">
      <c r="A204" s="26">
        <v>1.0</v>
      </c>
      <c r="B204" s="26" t="s">
        <v>125</v>
      </c>
      <c r="C204" s="643">
        <v>212.0</v>
      </c>
      <c r="D204" s="887">
        <v>45584.0</v>
      </c>
      <c r="E204" s="959" t="s">
        <v>3680</v>
      </c>
      <c r="F204" s="951">
        <v>6.45362645E8</v>
      </c>
      <c r="G204" s="695" t="s">
        <v>3681</v>
      </c>
      <c r="H204" s="774"/>
      <c r="I204" s="772" t="s">
        <v>416</v>
      </c>
      <c r="J204" s="890"/>
      <c r="K204" s="891" t="s">
        <v>35</v>
      </c>
      <c r="L204" s="942" t="s">
        <v>902</v>
      </c>
      <c r="M204" s="893" t="s">
        <v>3682</v>
      </c>
      <c r="N204" s="774"/>
      <c r="O204" s="774"/>
      <c r="P204" s="958"/>
      <c r="Q204" s="774"/>
      <c r="R204" s="774"/>
      <c r="S204" s="774"/>
      <c r="T204" s="774"/>
      <c r="U204" s="774"/>
      <c r="V204" s="774"/>
      <c r="W204" s="774"/>
    </row>
    <row r="205" ht="27.75" customHeight="1">
      <c r="A205" s="805">
        <v>1.0</v>
      </c>
      <c r="B205" s="805" t="s">
        <v>125</v>
      </c>
      <c r="C205" s="802">
        <v>213.0</v>
      </c>
      <c r="D205" s="803">
        <v>45584.0</v>
      </c>
      <c r="E205" s="925" t="s">
        <v>3683</v>
      </c>
      <c r="F205" s="827" t="s">
        <v>3684</v>
      </c>
      <c r="G205" s="870" t="s">
        <v>3685</v>
      </c>
      <c r="H205" s="482"/>
      <c r="I205" s="761" t="s">
        <v>416</v>
      </c>
      <c r="J205" s="483"/>
      <c r="K205" s="825" t="s">
        <v>87</v>
      </c>
      <c r="L205" s="239" t="s">
        <v>880</v>
      </c>
      <c r="M205" s="767" t="s">
        <v>3686</v>
      </c>
      <c r="N205" s="762">
        <v>45585.0</v>
      </c>
      <c r="O205" s="761" t="s">
        <v>3687</v>
      </c>
      <c r="P205" s="767" t="s">
        <v>3688</v>
      </c>
      <c r="Q205" s="767" t="s">
        <v>3689</v>
      </c>
      <c r="R205" s="767" t="s">
        <v>3690</v>
      </c>
      <c r="S205" s="761" t="s">
        <v>3691</v>
      </c>
      <c r="T205" s="761" t="s">
        <v>3692</v>
      </c>
      <c r="U205" s="761" t="s">
        <v>3693</v>
      </c>
      <c r="V205" s="482"/>
      <c r="W205" s="482"/>
    </row>
    <row r="206" ht="27.75" customHeight="1">
      <c r="A206" s="960" t="s">
        <v>2512</v>
      </c>
      <c r="B206" s="960" t="s">
        <v>125</v>
      </c>
      <c r="C206" s="961">
        <v>214.0</v>
      </c>
      <c r="D206" s="962">
        <v>45585.0</v>
      </c>
      <c r="E206" s="963" t="s">
        <v>3694</v>
      </c>
      <c r="F206" s="964" t="s">
        <v>3695</v>
      </c>
      <c r="G206" s="965" t="s">
        <v>3696</v>
      </c>
      <c r="H206" s="966"/>
      <c r="I206" s="967" t="s">
        <v>791</v>
      </c>
      <c r="J206" s="968"/>
      <c r="K206" s="969" t="s">
        <v>56</v>
      </c>
      <c r="L206" s="970" t="s">
        <v>822</v>
      </c>
      <c r="M206" s="971" t="s">
        <v>3697</v>
      </c>
      <c r="N206" s="972">
        <v>45594.0</v>
      </c>
      <c r="O206" s="967" t="s">
        <v>3698</v>
      </c>
      <c r="P206" s="973" t="s">
        <v>3699</v>
      </c>
      <c r="Q206" s="967" t="s">
        <v>3700</v>
      </c>
      <c r="R206" s="966"/>
      <c r="S206" s="966"/>
      <c r="T206" s="966"/>
      <c r="U206" s="966"/>
      <c r="V206" s="966"/>
      <c r="W206" s="966"/>
    </row>
    <row r="207" ht="27.75" customHeight="1">
      <c r="A207" s="26">
        <v>1.0</v>
      </c>
      <c r="B207" s="26" t="s">
        <v>125</v>
      </c>
      <c r="C207" s="680">
        <v>215.0</v>
      </c>
      <c r="D207" s="808">
        <v>45585.0</v>
      </c>
      <c r="E207" s="690" t="s">
        <v>3701</v>
      </c>
      <c r="F207" s="860" t="s">
        <v>3702</v>
      </c>
      <c r="G207" s="685" t="s">
        <v>3703</v>
      </c>
      <c r="H207" s="173"/>
      <c r="I207" s="678" t="s">
        <v>791</v>
      </c>
      <c r="J207" s="481"/>
      <c r="K207" s="867" t="s">
        <v>35</v>
      </c>
      <c r="L207" s="811" t="s">
        <v>822</v>
      </c>
      <c r="M207" s="832" t="s">
        <v>3704</v>
      </c>
      <c r="N207" s="173"/>
      <c r="O207" s="173"/>
      <c r="P207" s="813"/>
      <c r="Q207" s="173"/>
      <c r="R207" s="173"/>
      <c r="S207" s="173"/>
      <c r="T207" s="173"/>
      <c r="U207" s="173"/>
      <c r="V207" s="173"/>
      <c r="W207" s="173"/>
    </row>
    <row r="208" ht="27.75" customHeight="1">
      <c r="A208" s="26">
        <v>1.0</v>
      </c>
      <c r="B208" s="26" t="s">
        <v>125</v>
      </c>
      <c r="C208" s="802">
        <v>216.0</v>
      </c>
      <c r="D208" s="803">
        <v>45585.0</v>
      </c>
      <c r="E208" s="974" t="s">
        <v>3705</v>
      </c>
      <c r="F208" s="830" t="s">
        <v>3706</v>
      </c>
      <c r="G208" s="804" t="s">
        <v>3707</v>
      </c>
      <c r="H208" s="482"/>
      <c r="I208" s="761" t="s">
        <v>791</v>
      </c>
      <c r="J208" s="483"/>
      <c r="K208" s="825" t="s">
        <v>87</v>
      </c>
      <c r="L208" s="239" t="s">
        <v>854</v>
      </c>
      <c r="M208" s="863" t="s">
        <v>3708</v>
      </c>
      <c r="N208" s="482"/>
      <c r="O208" s="482"/>
      <c r="P208" s="806"/>
      <c r="Q208" s="482"/>
      <c r="R208" s="482"/>
      <c r="S208" s="482"/>
      <c r="T208" s="482"/>
      <c r="U208" s="482"/>
      <c r="V208" s="482"/>
      <c r="W208" s="482"/>
    </row>
    <row r="209" ht="27.75" customHeight="1">
      <c r="A209" s="26">
        <v>1.0</v>
      </c>
      <c r="B209" s="26" t="s">
        <v>125</v>
      </c>
      <c r="C209" s="680">
        <v>217.0</v>
      </c>
      <c r="D209" s="808">
        <v>45585.0</v>
      </c>
      <c r="E209" s="944" t="s">
        <v>3709</v>
      </c>
      <c r="F209" s="913" t="s">
        <v>3710</v>
      </c>
      <c r="G209" s="914" t="s">
        <v>3711</v>
      </c>
      <c r="H209" s="173"/>
      <c r="I209" s="678" t="s">
        <v>416</v>
      </c>
      <c r="J209" s="481"/>
      <c r="K209" s="867" t="s">
        <v>35</v>
      </c>
      <c r="L209" s="811" t="s">
        <v>792</v>
      </c>
      <c r="M209" s="832" t="s">
        <v>674</v>
      </c>
      <c r="N209" s="173"/>
      <c r="O209" s="173"/>
      <c r="P209" s="813"/>
      <c r="Q209" s="173"/>
      <c r="R209" s="173"/>
      <c r="S209" s="173"/>
      <c r="T209" s="173"/>
      <c r="U209" s="173"/>
      <c r="V209" s="173"/>
      <c r="W209" s="173"/>
    </row>
    <row r="210" ht="27.75" customHeight="1">
      <c r="A210" s="26">
        <v>1.0</v>
      </c>
      <c r="B210" s="26" t="s">
        <v>125</v>
      </c>
      <c r="C210" s="802">
        <v>218.0</v>
      </c>
      <c r="D210" s="803">
        <v>45586.0</v>
      </c>
      <c r="E210" s="946" t="s">
        <v>3712</v>
      </c>
      <c r="F210" s="830" t="s">
        <v>3713</v>
      </c>
      <c r="G210" s="804" t="s">
        <v>3714</v>
      </c>
      <c r="H210" s="482"/>
      <c r="I210" s="761" t="s">
        <v>791</v>
      </c>
      <c r="J210" s="483"/>
      <c r="K210" s="825" t="s">
        <v>56</v>
      </c>
      <c r="L210" s="239" t="s">
        <v>835</v>
      </c>
      <c r="M210" s="840" t="s">
        <v>3715</v>
      </c>
      <c r="N210" s="762">
        <v>45601.0</v>
      </c>
      <c r="O210" s="761" t="s">
        <v>674</v>
      </c>
      <c r="P210" s="767" t="s">
        <v>3716</v>
      </c>
      <c r="Q210" s="761" t="s">
        <v>862</v>
      </c>
      <c r="R210" s="482"/>
      <c r="S210" s="482"/>
      <c r="T210" s="482"/>
      <c r="U210" s="482"/>
      <c r="V210" s="482"/>
      <c r="W210" s="482"/>
    </row>
    <row r="211" ht="27.75" customHeight="1">
      <c r="A211" s="26"/>
      <c r="B211" s="26" t="s">
        <v>125</v>
      </c>
      <c r="C211" s="680">
        <v>219.0</v>
      </c>
      <c r="D211" s="808">
        <v>45587.0</v>
      </c>
      <c r="E211" s="856" t="s">
        <v>3717</v>
      </c>
      <c r="F211" s="655">
        <v>9.85552559E8</v>
      </c>
      <c r="G211" s="975" t="s">
        <v>3718</v>
      </c>
      <c r="H211" s="173"/>
      <c r="I211" s="678" t="s">
        <v>416</v>
      </c>
      <c r="J211" s="481"/>
      <c r="K211" s="867" t="s">
        <v>35</v>
      </c>
      <c r="L211" s="811" t="s">
        <v>2873</v>
      </c>
      <c r="M211" s="832" t="s">
        <v>3719</v>
      </c>
      <c r="N211" s="173"/>
      <c r="O211" s="173"/>
      <c r="P211" s="813"/>
      <c r="Q211" s="173"/>
      <c r="R211" s="173"/>
      <c r="S211" s="173"/>
      <c r="T211" s="173"/>
      <c r="U211" s="173"/>
      <c r="V211" s="173"/>
      <c r="W211" s="173"/>
    </row>
    <row r="212" ht="27.75" customHeight="1">
      <c r="A212" s="26">
        <v>1.0</v>
      </c>
      <c r="B212" s="26" t="s">
        <v>125</v>
      </c>
      <c r="C212" s="802">
        <v>220.0</v>
      </c>
      <c r="D212" s="976">
        <v>45587.0</v>
      </c>
      <c r="E212" s="926" t="s">
        <v>3720</v>
      </c>
      <c r="F212" s="125" t="s">
        <v>3721</v>
      </c>
      <c r="G212" s="924" t="s">
        <v>3722</v>
      </c>
      <c r="H212" s="482"/>
      <c r="I212" s="761" t="s">
        <v>791</v>
      </c>
      <c r="J212" s="483"/>
      <c r="K212" s="825" t="s">
        <v>87</v>
      </c>
      <c r="L212" s="239" t="s">
        <v>854</v>
      </c>
      <c r="M212" s="767" t="s">
        <v>3723</v>
      </c>
      <c r="N212" s="895">
        <v>45587.0</v>
      </c>
      <c r="O212" s="761" t="s">
        <v>3724</v>
      </c>
      <c r="P212" s="767" t="s">
        <v>3725</v>
      </c>
      <c r="Q212" s="767" t="s">
        <v>3726</v>
      </c>
      <c r="R212" s="761" t="s">
        <v>3727</v>
      </c>
      <c r="S212" s="761" t="s">
        <v>3728</v>
      </c>
      <c r="T212" s="761" t="s">
        <v>3729</v>
      </c>
      <c r="U212" s="761" t="s">
        <v>3730</v>
      </c>
      <c r="V212" s="482"/>
      <c r="W212" s="482"/>
    </row>
    <row r="213" ht="27.75" customHeight="1">
      <c r="A213" s="26">
        <v>1.0</v>
      </c>
      <c r="B213" s="26" t="s">
        <v>125</v>
      </c>
      <c r="C213" s="802">
        <v>221.0</v>
      </c>
      <c r="D213" s="803">
        <v>45587.0</v>
      </c>
      <c r="E213" s="926" t="s">
        <v>3731</v>
      </c>
      <c r="F213" s="883" t="s">
        <v>3732</v>
      </c>
      <c r="G213" s="456" t="s">
        <v>3733</v>
      </c>
      <c r="H213" s="482"/>
      <c r="I213" s="761" t="s">
        <v>791</v>
      </c>
      <c r="J213" s="483"/>
      <c r="K213" s="825" t="s">
        <v>56</v>
      </c>
      <c r="L213" s="239" t="s">
        <v>902</v>
      </c>
      <c r="M213" s="767" t="s">
        <v>3734</v>
      </c>
      <c r="N213" s="482"/>
      <c r="O213" s="482"/>
      <c r="P213" s="806"/>
      <c r="Q213" s="482"/>
      <c r="R213" s="482"/>
      <c r="S213" s="482"/>
      <c r="T213" s="482"/>
      <c r="U213" s="482"/>
      <c r="V213" s="482"/>
      <c r="W213" s="482"/>
    </row>
    <row r="214" ht="27.75" customHeight="1">
      <c r="A214" s="26">
        <v>1.0</v>
      </c>
      <c r="B214" s="26" t="s">
        <v>125</v>
      </c>
      <c r="C214" s="680">
        <v>222.0</v>
      </c>
      <c r="D214" s="808">
        <v>45587.0</v>
      </c>
      <c r="E214" s="690" t="s">
        <v>3735</v>
      </c>
      <c r="F214" s="655" t="s">
        <v>3736</v>
      </c>
      <c r="G214" s="685" t="s">
        <v>3737</v>
      </c>
      <c r="H214" s="173"/>
      <c r="I214" s="678" t="s">
        <v>791</v>
      </c>
      <c r="J214" s="481"/>
      <c r="K214" s="867" t="s">
        <v>35</v>
      </c>
      <c r="L214" s="811" t="s">
        <v>792</v>
      </c>
      <c r="M214" s="832" t="s">
        <v>674</v>
      </c>
      <c r="N214" s="173"/>
      <c r="O214" s="173"/>
      <c r="P214" s="813"/>
      <c r="Q214" s="173"/>
      <c r="R214" s="173"/>
      <c r="S214" s="173"/>
      <c r="T214" s="173"/>
      <c r="U214" s="173"/>
      <c r="V214" s="173"/>
      <c r="W214" s="173"/>
    </row>
    <row r="215" ht="27.75" customHeight="1">
      <c r="A215" s="26">
        <v>1.0</v>
      </c>
      <c r="B215" s="26" t="s">
        <v>125</v>
      </c>
      <c r="C215" s="680">
        <v>223.0</v>
      </c>
      <c r="D215" s="808">
        <v>45587.0</v>
      </c>
      <c r="E215" s="690" t="s">
        <v>3738</v>
      </c>
      <c r="F215" s="977">
        <f>+66969265741</f>
        <v>66969265741</v>
      </c>
      <c r="G215" s="463" t="s">
        <v>3739</v>
      </c>
      <c r="H215" s="173"/>
      <c r="I215" s="678" t="s">
        <v>416</v>
      </c>
      <c r="J215" s="481"/>
      <c r="K215" s="867" t="s">
        <v>87</v>
      </c>
      <c r="L215" s="811" t="s">
        <v>2873</v>
      </c>
      <c r="M215" s="832" t="s">
        <v>3740</v>
      </c>
      <c r="N215" s="760">
        <v>45587.0</v>
      </c>
      <c r="O215" s="678" t="s">
        <v>3741</v>
      </c>
      <c r="P215" s="813"/>
      <c r="Q215" s="678" t="s">
        <v>3742</v>
      </c>
      <c r="R215" s="678" t="s">
        <v>3743</v>
      </c>
      <c r="S215" s="173"/>
      <c r="T215" s="173"/>
      <c r="U215" s="173"/>
      <c r="V215" s="173"/>
      <c r="W215" s="173"/>
    </row>
    <row r="216" ht="27.75" customHeight="1">
      <c r="A216" s="26">
        <v>1.0</v>
      </c>
      <c r="B216" s="26" t="s">
        <v>125</v>
      </c>
      <c r="C216" s="802">
        <v>224.0</v>
      </c>
      <c r="D216" s="803">
        <v>45587.0</v>
      </c>
      <c r="E216" s="926" t="s">
        <v>3744</v>
      </c>
      <c r="F216" s="855" t="s">
        <v>3745</v>
      </c>
      <c r="G216" s="456" t="s">
        <v>3746</v>
      </c>
      <c r="H216" s="482"/>
      <c r="I216" s="761" t="s">
        <v>791</v>
      </c>
      <c r="J216" s="483"/>
      <c r="K216" s="825" t="s">
        <v>56</v>
      </c>
      <c r="L216" s="239" t="s">
        <v>1701</v>
      </c>
      <c r="M216" s="767" t="s">
        <v>3747</v>
      </c>
      <c r="N216" s="482"/>
      <c r="O216" s="482"/>
      <c r="P216" s="806"/>
      <c r="Q216" s="482"/>
      <c r="R216" s="482"/>
      <c r="S216" s="482"/>
      <c r="T216" s="482"/>
      <c r="U216" s="482"/>
      <c r="V216" s="482"/>
      <c r="W216" s="482"/>
    </row>
    <row r="217" ht="27.75" customHeight="1">
      <c r="A217" s="26">
        <v>1.0</v>
      </c>
      <c r="B217" s="26" t="s">
        <v>125</v>
      </c>
      <c r="C217" s="680">
        <v>225.0</v>
      </c>
      <c r="D217" s="808">
        <v>45587.0</v>
      </c>
      <c r="E217" s="690" t="s">
        <v>3748</v>
      </c>
      <c r="F217" s="978" t="s">
        <v>3749</v>
      </c>
      <c r="G217" s="979" t="s">
        <v>3750</v>
      </c>
      <c r="H217" s="173"/>
      <c r="I217" s="678" t="s">
        <v>791</v>
      </c>
      <c r="J217" s="481"/>
      <c r="K217" s="867" t="s">
        <v>35</v>
      </c>
      <c r="L217" s="811" t="s">
        <v>822</v>
      </c>
      <c r="M217" s="832" t="s">
        <v>3751</v>
      </c>
      <c r="N217" s="173"/>
      <c r="O217" s="173"/>
      <c r="P217" s="813"/>
      <c r="Q217" s="173"/>
      <c r="R217" s="173"/>
      <c r="S217" s="173"/>
      <c r="T217" s="173"/>
      <c r="U217" s="173"/>
      <c r="V217" s="173"/>
      <c r="W217" s="173"/>
    </row>
    <row r="218" ht="27.75" customHeight="1">
      <c r="A218" s="805">
        <v>1.0</v>
      </c>
      <c r="B218" s="805" t="s">
        <v>125</v>
      </c>
      <c r="C218" s="802">
        <v>226.0</v>
      </c>
      <c r="D218" s="803">
        <v>45587.0</v>
      </c>
      <c r="E218" s="980" t="s">
        <v>3752</v>
      </c>
      <c r="F218" s="981">
        <v>9.29874899E8</v>
      </c>
      <c r="G218" s="982" t="s">
        <v>3753</v>
      </c>
      <c r="H218" s="482"/>
      <c r="I218" s="761" t="s">
        <v>416</v>
      </c>
      <c r="J218" s="483"/>
      <c r="K218" s="825" t="s">
        <v>87</v>
      </c>
      <c r="L218" s="239" t="s">
        <v>835</v>
      </c>
      <c r="M218" s="863" t="s">
        <v>3754</v>
      </c>
      <c r="N218" s="762">
        <v>45589.0</v>
      </c>
      <c r="O218" s="761" t="s">
        <v>3755</v>
      </c>
      <c r="P218" s="767" t="s">
        <v>3756</v>
      </c>
      <c r="Q218" s="761" t="s">
        <v>3757</v>
      </c>
      <c r="R218" s="767" t="s">
        <v>3758</v>
      </c>
      <c r="S218" s="767" t="s">
        <v>3759</v>
      </c>
      <c r="T218" s="761" t="s">
        <v>3760</v>
      </c>
      <c r="U218" s="761" t="s">
        <v>3761</v>
      </c>
      <c r="V218" s="761" t="s">
        <v>3762</v>
      </c>
      <c r="W218" s="761" t="s">
        <v>3763</v>
      </c>
    </row>
    <row r="219" ht="27.75" customHeight="1">
      <c r="A219" s="805">
        <v>1.0</v>
      </c>
      <c r="B219" s="805" t="s">
        <v>125</v>
      </c>
      <c r="C219" s="802">
        <v>227.0</v>
      </c>
      <c r="D219" s="803">
        <v>45587.0</v>
      </c>
      <c r="E219" s="980" t="s">
        <v>3764</v>
      </c>
      <c r="F219" s="981" t="s">
        <v>3765</v>
      </c>
      <c r="G219" s="982" t="s">
        <v>3766</v>
      </c>
      <c r="H219" s="482"/>
      <c r="I219" s="761" t="s">
        <v>791</v>
      </c>
      <c r="J219" s="483"/>
      <c r="K219" s="825" t="s">
        <v>56</v>
      </c>
      <c r="L219" s="239" t="s">
        <v>804</v>
      </c>
      <c r="M219" s="828" t="s">
        <v>3767</v>
      </c>
      <c r="N219" s="482"/>
      <c r="O219" s="482"/>
      <c r="P219" s="806"/>
      <c r="Q219" s="482"/>
      <c r="R219" s="482"/>
      <c r="S219" s="482"/>
      <c r="T219" s="482"/>
      <c r="U219" s="482"/>
      <c r="V219" s="482"/>
      <c r="W219" s="482"/>
    </row>
    <row r="220" ht="27.75" customHeight="1">
      <c r="A220" s="26">
        <v>1.0</v>
      </c>
      <c r="B220" s="26" t="s">
        <v>125</v>
      </c>
      <c r="C220" s="680">
        <v>228.0</v>
      </c>
      <c r="D220" s="808">
        <v>45588.0</v>
      </c>
      <c r="E220" s="983" t="s">
        <v>3768</v>
      </c>
      <c r="F220" s="984" t="s">
        <v>3769</v>
      </c>
      <c r="G220" s="985" t="s">
        <v>3770</v>
      </c>
      <c r="H220" s="173"/>
      <c r="I220" s="678" t="s">
        <v>791</v>
      </c>
      <c r="J220" s="481"/>
      <c r="K220" s="867" t="s">
        <v>35</v>
      </c>
      <c r="L220" s="811" t="s">
        <v>822</v>
      </c>
      <c r="M220" s="832" t="s">
        <v>3771</v>
      </c>
      <c r="N220" s="173"/>
      <c r="O220" s="173"/>
      <c r="P220" s="813"/>
      <c r="Q220" s="173"/>
      <c r="R220" s="173"/>
      <c r="S220" s="173"/>
      <c r="T220" s="173"/>
      <c r="U220" s="173"/>
      <c r="V220" s="173"/>
      <c r="W220" s="173"/>
    </row>
    <row r="221" ht="27.75" customHeight="1">
      <c r="A221" s="26">
        <v>1.0</v>
      </c>
      <c r="B221" s="26" t="s">
        <v>125</v>
      </c>
      <c r="C221" s="802">
        <v>229.0</v>
      </c>
      <c r="D221" s="803">
        <v>45588.0</v>
      </c>
      <c r="E221" s="980" t="s">
        <v>3772</v>
      </c>
      <c r="F221" s="981">
        <v>9.63404305E8</v>
      </c>
      <c r="G221" s="982" t="s">
        <v>3773</v>
      </c>
      <c r="H221" s="482"/>
      <c r="I221" s="761" t="s">
        <v>416</v>
      </c>
      <c r="J221" s="483"/>
      <c r="K221" s="825" t="s">
        <v>87</v>
      </c>
      <c r="L221" s="239" t="s">
        <v>801</v>
      </c>
      <c r="M221" s="863" t="s">
        <v>3774</v>
      </c>
      <c r="N221" s="762">
        <v>45589.0</v>
      </c>
      <c r="O221" s="761" t="s">
        <v>3775</v>
      </c>
      <c r="P221" s="806"/>
      <c r="Q221" s="482"/>
      <c r="R221" s="482"/>
      <c r="S221" s="482"/>
      <c r="T221" s="482"/>
      <c r="U221" s="482"/>
      <c r="V221" s="482"/>
      <c r="W221" s="482"/>
    </row>
    <row r="222" ht="27.75" customHeight="1">
      <c r="A222" s="805">
        <v>1.0</v>
      </c>
      <c r="B222" s="26" t="s">
        <v>125</v>
      </c>
      <c r="C222" s="802">
        <v>230.0</v>
      </c>
      <c r="D222" s="803">
        <v>45588.0</v>
      </c>
      <c r="E222" s="980" t="s">
        <v>3776</v>
      </c>
      <c r="F222" s="981">
        <v>8.40534192E8</v>
      </c>
      <c r="G222" s="982" t="s">
        <v>3777</v>
      </c>
      <c r="H222" s="482"/>
      <c r="I222" s="761" t="s">
        <v>416</v>
      </c>
      <c r="J222" s="483"/>
      <c r="K222" s="825" t="s">
        <v>56</v>
      </c>
      <c r="L222" s="239" t="s">
        <v>801</v>
      </c>
      <c r="M222" s="863" t="s">
        <v>3778</v>
      </c>
      <c r="N222" s="761">
        <v>13.36</v>
      </c>
      <c r="O222" s="761" t="s">
        <v>3779</v>
      </c>
      <c r="P222" s="767" t="s">
        <v>3780</v>
      </c>
      <c r="Q222" s="938" t="s">
        <v>3781</v>
      </c>
      <c r="R222" s="482"/>
      <c r="S222" s="482"/>
      <c r="T222" s="482"/>
      <c r="U222" s="482"/>
      <c r="V222" s="482"/>
      <c r="W222" s="482"/>
    </row>
    <row r="223" ht="27.75" customHeight="1">
      <c r="A223" s="26">
        <v>1.0</v>
      </c>
      <c r="B223" s="26" t="s">
        <v>125</v>
      </c>
      <c r="C223" s="802">
        <v>231.0</v>
      </c>
      <c r="D223" s="803">
        <v>45588.0</v>
      </c>
      <c r="E223" s="980" t="s">
        <v>3782</v>
      </c>
      <c r="F223" s="981">
        <v>8.40534192E8</v>
      </c>
      <c r="G223" s="982" t="s">
        <v>3783</v>
      </c>
      <c r="H223" s="482"/>
      <c r="I223" s="761" t="s">
        <v>791</v>
      </c>
      <c r="J223" s="483"/>
      <c r="K223" s="825" t="s">
        <v>35</v>
      </c>
      <c r="L223" s="239" t="s">
        <v>801</v>
      </c>
      <c r="M223" s="767" t="s">
        <v>3521</v>
      </c>
      <c r="N223" s="482"/>
      <c r="O223" s="482"/>
      <c r="P223" s="806"/>
      <c r="Q223" s="482"/>
      <c r="R223" s="482"/>
      <c r="S223" s="482"/>
      <c r="T223" s="482"/>
      <c r="U223" s="482"/>
      <c r="V223" s="482"/>
      <c r="W223" s="482"/>
    </row>
    <row r="224" ht="27.75" customHeight="1">
      <c r="A224" s="26">
        <v>1.0</v>
      </c>
      <c r="B224" s="26" t="s">
        <v>125</v>
      </c>
      <c r="C224" s="802">
        <v>232.0</v>
      </c>
      <c r="D224" s="803" t="s">
        <v>3784</v>
      </c>
      <c r="E224" s="986" t="s">
        <v>2428</v>
      </c>
      <c r="F224" s="981">
        <v>9.6767776E8</v>
      </c>
      <c r="G224" s="982" t="s">
        <v>3785</v>
      </c>
      <c r="H224" s="482"/>
      <c r="I224" s="761" t="s">
        <v>416</v>
      </c>
      <c r="J224" s="483"/>
      <c r="K224" s="825" t="s">
        <v>87</v>
      </c>
      <c r="L224" s="239" t="s">
        <v>835</v>
      </c>
      <c r="M224" s="863" t="s">
        <v>3786</v>
      </c>
      <c r="N224" s="895">
        <v>45589.0</v>
      </c>
      <c r="O224" s="761" t="s">
        <v>3787</v>
      </c>
      <c r="P224" s="767" t="s">
        <v>3788</v>
      </c>
      <c r="Q224" s="761" t="s">
        <v>3789</v>
      </c>
      <c r="R224" s="761" t="s">
        <v>3790</v>
      </c>
      <c r="S224" s="482"/>
      <c r="T224" s="482"/>
      <c r="U224" s="482"/>
      <c r="V224" s="482"/>
      <c r="W224" s="482"/>
    </row>
    <row r="225" ht="27.75" customHeight="1">
      <c r="A225" s="805">
        <v>1.0</v>
      </c>
      <c r="B225" s="26" t="s">
        <v>125</v>
      </c>
      <c r="C225" s="802">
        <v>233.0</v>
      </c>
      <c r="D225" s="803" t="s">
        <v>3784</v>
      </c>
      <c r="E225" s="986" t="s">
        <v>3791</v>
      </c>
      <c r="F225" s="981" t="s">
        <v>3792</v>
      </c>
      <c r="G225" s="987" t="s">
        <v>3793</v>
      </c>
      <c r="H225" s="482"/>
      <c r="I225" s="761" t="s">
        <v>791</v>
      </c>
      <c r="J225" s="483"/>
      <c r="K225" s="825" t="s">
        <v>56</v>
      </c>
      <c r="L225" s="239" t="s">
        <v>880</v>
      </c>
      <c r="M225" s="767" t="s">
        <v>3794</v>
      </c>
      <c r="N225" s="762">
        <v>45635.0</v>
      </c>
      <c r="O225" s="761" t="s">
        <v>3795</v>
      </c>
      <c r="P225" s="767" t="s">
        <v>3796</v>
      </c>
      <c r="Q225" s="761" t="s">
        <v>862</v>
      </c>
      <c r="R225" s="482"/>
      <c r="S225" s="482"/>
      <c r="T225" s="482"/>
      <c r="U225" s="482"/>
      <c r="V225" s="482"/>
      <c r="W225" s="482"/>
    </row>
    <row r="226" ht="27.75" customHeight="1">
      <c r="A226" s="26">
        <v>1.0</v>
      </c>
      <c r="B226" s="26" t="s">
        <v>125</v>
      </c>
      <c r="C226" s="802">
        <v>234.0</v>
      </c>
      <c r="D226" s="803" t="s">
        <v>3784</v>
      </c>
      <c r="E226" s="980" t="s">
        <v>3797</v>
      </c>
      <c r="F226" s="981" t="s">
        <v>3798</v>
      </c>
      <c r="G226" s="982" t="s">
        <v>3799</v>
      </c>
      <c r="H226" s="482"/>
      <c r="I226" s="761" t="s">
        <v>791</v>
      </c>
      <c r="J226" s="483"/>
      <c r="K226" s="825" t="s">
        <v>35</v>
      </c>
      <c r="L226" s="239" t="s">
        <v>854</v>
      </c>
      <c r="M226" s="767" t="s">
        <v>3800</v>
      </c>
      <c r="N226" s="482"/>
      <c r="O226" s="482"/>
      <c r="P226" s="806"/>
      <c r="Q226" s="482"/>
      <c r="R226" s="482"/>
      <c r="S226" s="482"/>
      <c r="T226" s="482"/>
      <c r="U226" s="482"/>
      <c r="V226" s="482"/>
      <c r="W226" s="482"/>
    </row>
    <row r="227" ht="27.75" customHeight="1">
      <c r="A227" s="26">
        <v>1.0</v>
      </c>
      <c r="B227" s="26" t="s">
        <v>125</v>
      </c>
      <c r="C227" s="834">
        <v>235.0</v>
      </c>
      <c r="D227" s="835" t="s">
        <v>3784</v>
      </c>
      <c r="E227" s="988" t="s">
        <v>3801</v>
      </c>
      <c r="F227" s="989" t="s">
        <v>3802</v>
      </c>
      <c r="G227" s="955" t="s">
        <v>3803</v>
      </c>
      <c r="H227" s="766"/>
      <c r="I227" s="764" t="s">
        <v>791</v>
      </c>
      <c r="J227" s="876"/>
      <c r="K227" s="877" t="s">
        <v>87</v>
      </c>
      <c r="L227" s="837" t="s">
        <v>3000</v>
      </c>
      <c r="M227" s="990" t="s">
        <v>3804</v>
      </c>
      <c r="N227" s="766"/>
      <c r="O227" s="766"/>
      <c r="P227" s="879"/>
      <c r="Q227" s="766"/>
      <c r="R227" s="766"/>
      <c r="S227" s="766"/>
      <c r="T227" s="766"/>
      <c r="U227" s="766"/>
      <c r="V227" s="766"/>
      <c r="W227" s="766"/>
    </row>
    <row r="228" ht="27.75" customHeight="1">
      <c r="A228" s="26">
        <v>1.0</v>
      </c>
      <c r="B228" s="26" t="s">
        <v>125</v>
      </c>
      <c r="C228" s="680">
        <v>236.0</v>
      </c>
      <c r="D228" s="808">
        <v>45588.0</v>
      </c>
      <c r="E228" s="983" t="s">
        <v>3805</v>
      </c>
      <c r="F228" s="984" t="s">
        <v>2037</v>
      </c>
      <c r="G228" s="985" t="s">
        <v>2038</v>
      </c>
      <c r="H228" s="173"/>
      <c r="I228" s="678" t="s">
        <v>791</v>
      </c>
      <c r="J228" s="481"/>
      <c r="K228" s="867" t="s">
        <v>35</v>
      </c>
      <c r="L228" s="811" t="s">
        <v>822</v>
      </c>
      <c r="M228" s="832" t="s">
        <v>3806</v>
      </c>
      <c r="N228" s="173"/>
      <c r="O228" s="173"/>
      <c r="P228" s="813"/>
      <c r="Q228" s="173"/>
      <c r="R228" s="173"/>
      <c r="S228" s="173"/>
      <c r="T228" s="173"/>
      <c r="U228" s="173"/>
      <c r="V228" s="173"/>
      <c r="W228" s="173"/>
    </row>
    <row r="229" ht="27.75" customHeight="1">
      <c r="A229" s="26">
        <v>1.0</v>
      </c>
      <c r="B229" s="26" t="s">
        <v>125</v>
      </c>
      <c r="C229" s="802">
        <v>237.0</v>
      </c>
      <c r="D229" s="803">
        <v>45588.0</v>
      </c>
      <c r="E229" s="980" t="s">
        <v>3807</v>
      </c>
      <c r="F229" s="981" t="s">
        <v>2037</v>
      </c>
      <c r="G229" s="982" t="s">
        <v>2038</v>
      </c>
      <c r="H229" s="482"/>
      <c r="I229" s="761" t="s">
        <v>791</v>
      </c>
      <c r="J229" s="483"/>
      <c r="K229" s="825" t="s">
        <v>35</v>
      </c>
      <c r="L229" s="239" t="s">
        <v>801</v>
      </c>
      <c r="M229" s="767" t="s">
        <v>3521</v>
      </c>
      <c r="N229" s="482"/>
      <c r="O229" s="482"/>
      <c r="P229" s="806"/>
      <c r="Q229" s="482"/>
      <c r="R229" s="482"/>
      <c r="S229" s="482"/>
      <c r="T229" s="482"/>
      <c r="U229" s="482"/>
      <c r="V229" s="482"/>
      <c r="W229" s="482"/>
    </row>
    <row r="230" ht="27.75" customHeight="1">
      <c r="A230" s="26">
        <v>1.0</v>
      </c>
      <c r="B230" s="26" t="s">
        <v>125</v>
      </c>
      <c r="C230" s="680">
        <v>238.0</v>
      </c>
      <c r="D230" s="808">
        <v>45588.0</v>
      </c>
      <c r="E230" s="991" t="s">
        <v>3808</v>
      </c>
      <c r="F230" s="655" t="s">
        <v>3809</v>
      </c>
      <c r="G230" s="914" t="s">
        <v>3810</v>
      </c>
      <c r="H230" s="173"/>
      <c r="I230" s="678" t="s">
        <v>791</v>
      </c>
      <c r="J230" s="481"/>
      <c r="K230" s="867" t="s">
        <v>56</v>
      </c>
      <c r="L230" s="811" t="s">
        <v>792</v>
      </c>
      <c r="M230" s="832" t="s">
        <v>3811</v>
      </c>
      <c r="N230" s="760">
        <v>45635.0</v>
      </c>
      <c r="O230" s="678" t="s">
        <v>3812</v>
      </c>
      <c r="P230" s="832" t="s">
        <v>3813</v>
      </c>
      <c r="Q230" s="678" t="s">
        <v>3814</v>
      </c>
      <c r="R230" s="173"/>
      <c r="S230" s="173"/>
      <c r="T230" s="173"/>
      <c r="U230" s="173"/>
      <c r="V230" s="173"/>
      <c r="W230" s="173"/>
    </row>
    <row r="231" ht="27.75" customHeight="1">
      <c r="A231" s="26">
        <v>1.0</v>
      </c>
      <c r="B231" s="26" t="s">
        <v>125</v>
      </c>
      <c r="C231" s="834">
        <v>239.0</v>
      </c>
      <c r="D231" s="835">
        <v>45589.0</v>
      </c>
      <c r="E231" s="953" t="s">
        <v>126</v>
      </c>
      <c r="F231" s="954" t="s">
        <v>2427</v>
      </c>
      <c r="G231" s="992" t="s">
        <v>3815</v>
      </c>
      <c r="H231" s="766"/>
      <c r="I231" s="764" t="s">
        <v>791</v>
      </c>
      <c r="J231" s="876"/>
      <c r="K231" s="877" t="s">
        <v>35</v>
      </c>
      <c r="L231" s="837" t="s">
        <v>3000</v>
      </c>
      <c r="M231" s="838" t="s">
        <v>3816</v>
      </c>
      <c r="N231" s="766"/>
      <c r="O231" s="766"/>
      <c r="P231" s="879"/>
      <c r="Q231" s="766"/>
      <c r="R231" s="766"/>
      <c r="S231" s="766"/>
      <c r="T231" s="766"/>
      <c r="U231" s="766"/>
      <c r="V231" s="766"/>
      <c r="W231" s="766"/>
    </row>
    <row r="232" ht="27.75" customHeight="1">
      <c r="A232" s="26">
        <v>1.0</v>
      </c>
      <c r="B232" s="26" t="s">
        <v>125</v>
      </c>
      <c r="C232" s="802">
        <v>240.0</v>
      </c>
      <c r="D232" s="803">
        <v>45589.0</v>
      </c>
      <c r="E232" s="926" t="s">
        <v>3817</v>
      </c>
      <c r="F232" s="125" t="s">
        <v>3818</v>
      </c>
      <c r="G232" s="456" t="s">
        <v>3819</v>
      </c>
      <c r="H232" s="482"/>
      <c r="I232" s="761" t="s">
        <v>791</v>
      </c>
      <c r="J232" s="483"/>
      <c r="K232" s="825" t="s">
        <v>87</v>
      </c>
      <c r="L232" s="239" t="s">
        <v>854</v>
      </c>
      <c r="M232" s="767" t="s">
        <v>3820</v>
      </c>
      <c r="N232" s="895">
        <v>45589.0</v>
      </c>
      <c r="O232" s="767" t="s">
        <v>3821</v>
      </c>
      <c r="P232" s="806"/>
      <c r="Q232" s="482"/>
      <c r="R232" s="482"/>
      <c r="S232" s="482"/>
      <c r="T232" s="482"/>
      <c r="U232" s="482"/>
      <c r="V232" s="482"/>
      <c r="W232" s="482"/>
    </row>
    <row r="233" ht="27.75" customHeight="1">
      <c r="A233" s="26">
        <v>1.0</v>
      </c>
      <c r="B233" s="26" t="s">
        <v>125</v>
      </c>
      <c r="C233" s="680">
        <v>241.0</v>
      </c>
      <c r="D233" s="808">
        <v>45589.0</v>
      </c>
      <c r="E233" s="690" t="s">
        <v>3822</v>
      </c>
      <c r="F233" s="655" t="s">
        <v>3823</v>
      </c>
      <c r="G233" s="463" t="s">
        <v>3824</v>
      </c>
      <c r="H233" s="173"/>
      <c r="I233" s="678" t="s">
        <v>791</v>
      </c>
      <c r="J233" s="481"/>
      <c r="K233" s="867" t="s">
        <v>56</v>
      </c>
      <c r="L233" s="811" t="s">
        <v>2873</v>
      </c>
      <c r="M233" s="832" t="s">
        <v>3825</v>
      </c>
      <c r="N233" s="760">
        <v>45601.0</v>
      </c>
      <c r="O233" s="678" t="s">
        <v>3826</v>
      </c>
      <c r="P233" s="832" t="s">
        <v>3827</v>
      </c>
      <c r="Q233" s="173"/>
      <c r="R233" s="173"/>
      <c r="S233" s="173"/>
      <c r="T233" s="173"/>
      <c r="U233" s="173"/>
      <c r="V233" s="173"/>
      <c r="W233" s="173"/>
    </row>
    <row r="234" ht="27.75" customHeight="1">
      <c r="A234" s="26">
        <v>1.0</v>
      </c>
      <c r="B234" s="26" t="s">
        <v>125</v>
      </c>
      <c r="C234" s="802">
        <v>242.0</v>
      </c>
      <c r="D234" s="803">
        <v>45589.0</v>
      </c>
      <c r="E234" s="925" t="s">
        <v>3828</v>
      </c>
      <c r="F234" s="855">
        <v>9.44559635E8</v>
      </c>
      <c r="G234" s="993" t="s">
        <v>3829</v>
      </c>
      <c r="H234" s="870" t="s">
        <v>3830</v>
      </c>
      <c r="I234" s="761" t="s">
        <v>416</v>
      </c>
      <c r="J234" s="483"/>
      <c r="K234" s="825" t="s">
        <v>35</v>
      </c>
      <c r="L234" s="239" t="s">
        <v>835</v>
      </c>
      <c r="M234" s="767" t="s">
        <v>3831</v>
      </c>
      <c r="N234" s="482"/>
      <c r="O234" s="482"/>
      <c r="P234" s="806"/>
      <c r="Q234" s="482"/>
      <c r="R234" s="482"/>
      <c r="S234" s="482"/>
      <c r="T234" s="482"/>
      <c r="U234" s="482"/>
      <c r="V234" s="482"/>
      <c r="W234" s="482"/>
    </row>
    <row r="235" ht="27.75" customHeight="1">
      <c r="A235" s="833">
        <v>1.0</v>
      </c>
      <c r="B235" s="26" t="s">
        <v>125</v>
      </c>
      <c r="C235" s="834">
        <v>243.0</v>
      </c>
      <c r="D235" s="835">
        <v>45589.0</v>
      </c>
      <c r="E235" s="953" t="s">
        <v>3832</v>
      </c>
      <c r="F235" s="994">
        <v>8.69027575E8</v>
      </c>
      <c r="G235" s="955" t="s">
        <v>3833</v>
      </c>
      <c r="H235" s="766"/>
      <c r="I235" s="764" t="s">
        <v>416</v>
      </c>
      <c r="J235" s="876"/>
      <c r="K235" s="877" t="s">
        <v>87</v>
      </c>
      <c r="L235" s="837" t="s">
        <v>3000</v>
      </c>
      <c r="M235" s="838" t="s">
        <v>3834</v>
      </c>
      <c r="N235" s="764" t="s">
        <v>3835</v>
      </c>
      <c r="O235" s="764" t="s">
        <v>3836</v>
      </c>
      <c r="P235" s="838" t="s">
        <v>3837</v>
      </c>
      <c r="Q235" s="838" t="s">
        <v>3838</v>
      </c>
      <c r="R235" s="764" t="s">
        <v>3839</v>
      </c>
      <c r="S235" s="764" t="s">
        <v>3840</v>
      </c>
      <c r="T235" s="766"/>
      <c r="U235" s="766"/>
      <c r="V235" s="766"/>
      <c r="W235" s="766"/>
    </row>
    <row r="236" ht="27.75" customHeight="1">
      <c r="A236" s="26">
        <v>1.0</v>
      </c>
      <c r="B236" s="26" t="s">
        <v>125</v>
      </c>
      <c r="C236" s="802">
        <v>244.0</v>
      </c>
      <c r="D236" s="803">
        <v>45590.0</v>
      </c>
      <c r="E236" s="925" t="s">
        <v>3841</v>
      </c>
      <c r="F236" s="855" t="s">
        <v>3842</v>
      </c>
      <c r="G236" s="456" t="s">
        <v>3843</v>
      </c>
      <c r="H236" s="482"/>
      <c r="I236" s="761" t="s">
        <v>791</v>
      </c>
      <c r="J236" s="483"/>
      <c r="K236" s="825" t="s">
        <v>56</v>
      </c>
      <c r="L236" s="239" t="s">
        <v>801</v>
      </c>
      <c r="M236" s="767" t="s">
        <v>3844</v>
      </c>
      <c r="N236" s="482"/>
      <c r="O236" s="482"/>
      <c r="P236" s="806"/>
      <c r="Q236" s="482"/>
      <c r="R236" s="482"/>
      <c r="S236" s="482"/>
      <c r="T236" s="482"/>
      <c r="U236" s="482"/>
      <c r="V236" s="482"/>
      <c r="W236" s="482"/>
    </row>
    <row r="237" ht="27.75" customHeight="1">
      <c r="A237" s="26">
        <v>1.0</v>
      </c>
      <c r="B237" s="26" t="s">
        <v>125</v>
      </c>
      <c r="C237" s="802">
        <v>245.0</v>
      </c>
      <c r="D237" s="803">
        <v>45590.0</v>
      </c>
      <c r="E237" s="926" t="s">
        <v>3845</v>
      </c>
      <c r="F237" s="125" t="s">
        <v>3846</v>
      </c>
      <c r="G237" s="870" t="s">
        <v>3847</v>
      </c>
      <c r="H237" s="482"/>
      <c r="I237" s="761" t="s">
        <v>791</v>
      </c>
      <c r="J237" s="483"/>
      <c r="K237" s="825" t="s">
        <v>35</v>
      </c>
      <c r="L237" s="239" t="s">
        <v>801</v>
      </c>
      <c r="M237" s="767" t="s">
        <v>3848</v>
      </c>
      <c r="N237" s="482"/>
      <c r="O237" s="482"/>
      <c r="P237" s="806"/>
      <c r="Q237" s="482"/>
      <c r="R237" s="482"/>
      <c r="S237" s="482"/>
      <c r="T237" s="482"/>
      <c r="U237" s="482"/>
      <c r="V237" s="482"/>
      <c r="W237" s="482"/>
    </row>
    <row r="238" ht="27.75" customHeight="1">
      <c r="A238" s="26">
        <v>1.0</v>
      </c>
      <c r="B238" s="26" t="s">
        <v>125</v>
      </c>
      <c r="C238" s="802">
        <v>246.0</v>
      </c>
      <c r="D238" s="803">
        <v>45591.0</v>
      </c>
      <c r="E238" s="925" t="s">
        <v>3849</v>
      </c>
      <c r="F238" s="456" t="s">
        <v>3850</v>
      </c>
      <c r="G238" s="456" t="s">
        <v>3851</v>
      </c>
      <c r="H238" s="482"/>
      <c r="I238" s="761" t="s">
        <v>791</v>
      </c>
      <c r="J238" s="483"/>
      <c r="K238" s="825" t="s">
        <v>87</v>
      </c>
      <c r="L238" s="239" t="s">
        <v>835</v>
      </c>
      <c r="M238" s="995" t="s">
        <v>3852</v>
      </c>
      <c r="N238" s="762">
        <v>45599.0</v>
      </c>
      <c r="O238" s="761" t="s">
        <v>3853</v>
      </c>
      <c r="P238" s="767" t="s">
        <v>3854</v>
      </c>
      <c r="Q238" s="482"/>
      <c r="R238" s="482"/>
      <c r="S238" s="482"/>
      <c r="T238" s="482"/>
      <c r="U238" s="482"/>
      <c r="V238" s="482"/>
      <c r="W238" s="482"/>
    </row>
    <row r="239" ht="27.75" customHeight="1">
      <c r="A239" s="26">
        <v>1.0</v>
      </c>
      <c r="B239" s="26" t="s">
        <v>125</v>
      </c>
      <c r="C239" s="802">
        <v>247.0</v>
      </c>
      <c r="D239" s="803">
        <v>45591.0</v>
      </c>
      <c r="E239" s="926" t="s">
        <v>3855</v>
      </c>
      <c r="F239" s="870" t="s">
        <v>3856</v>
      </c>
      <c r="G239" s="456" t="s">
        <v>3857</v>
      </c>
      <c r="H239" s="482"/>
      <c r="I239" s="761" t="s">
        <v>791</v>
      </c>
      <c r="J239" s="483"/>
      <c r="K239" s="825" t="s">
        <v>56</v>
      </c>
      <c r="L239" s="239" t="s">
        <v>835</v>
      </c>
      <c r="M239" s="767" t="s">
        <v>3858</v>
      </c>
      <c r="N239" s="762">
        <v>45596.0</v>
      </c>
      <c r="O239" s="761" t="s">
        <v>3859</v>
      </c>
      <c r="P239" s="767" t="s">
        <v>3860</v>
      </c>
      <c r="Q239" s="761" t="s">
        <v>3861</v>
      </c>
      <c r="R239" s="761" t="s">
        <v>3862</v>
      </c>
      <c r="S239" s="482"/>
      <c r="T239" s="482"/>
      <c r="U239" s="482"/>
      <c r="V239" s="482"/>
      <c r="W239" s="482"/>
    </row>
    <row r="240" ht="27.75" customHeight="1">
      <c r="A240" s="805">
        <v>1.0</v>
      </c>
      <c r="B240" s="26" t="s">
        <v>125</v>
      </c>
      <c r="C240" s="802">
        <v>248.0</v>
      </c>
      <c r="D240" s="814">
        <v>45591.0</v>
      </c>
      <c r="E240" s="996" t="s">
        <v>2460</v>
      </c>
      <c r="F240" s="818"/>
      <c r="G240" s="818"/>
      <c r="H240" s="817"/>
      <c r="I240" s="818" t="s">
        <v>630</v>
      </c>
      <c r="J240" s="817" t="s">
        <v>2641</v>
      </c>
      <c r="K240" s="825" t="s">
        <v>87</v>
      </c>
      <c r="L240" s="239" t="s">
        <v>902</v>
      </c>
      <c r="M240" s="997" t="s">
        <v>3863</v>
      </c>
      <c r="N240" s="762">
        <v>45622.0</v>
      </c>
      <c r="O240" s="761" t="s">
        <v>3864</v>
      </c>
      <c r="P240" s="806"/>
      <c r="Q240" s="482"/>
      <c r="R240" s="482"/>
      <c r="S240" s="482"/>
      <c r="T240" s="482"/>
      <c r="U240" s="482"/>
      <c r="V240" s="482"/>
      <c r="W240" s="482"/>
    </row>
    <row r="241" ht="27.75" customHeight="1">
      <c r="A241" s="26">
        <v>1.0</v>
      </c>
      <c r="B241" s="26" t="s">
        <v>125</v>
      </c>
      <c r="C241" s="802">
        <v>249.0</v>
      </c>
      <c r="D241" s="803">
        <v>45592.0</v>
      </c>
      <c r="E241" s="925" t="s">
        <v>3865</v>
      </c>
      <c r="F241" s="870">
        <v>9.29491689E8</v>
      </c>
      <c r="G241" s="456" t="s">
        <v>3866</v>
      </c>
      <c r="H241" s="482"/>
      <c r="I241" s="761" t="s">
        <v>416</v>
      </c>
      <c r="J241" s="483"/>
      <c r="K241" s="825" t="s">
        <v>35</v>
      </c>
      <c r="L241" s="239" t="s">
        <v>835</v>
      </c>
      <c r="M241" s="998" t="s">
        <v>3867</v>
      </c>
      <c r="N241" s="906"/>
      <c r="O241" s="761" t="s">
        <v>3868</v>
      </c>
      <c r="P241" s="806"/>
      <c r="Q241" s="482"/>
      <c r="R241" s="482"/>
      <c r="S241" s="482"/>
      <c r="T241" s="482"/>
      <c r="U241" s="482"/>
      <c r="V241" s="482"/>
      <c r="W241" s="482"/>
    </row>
    <row r="242" ht="27.75" customHeight="1">
      <c r="A242" s="26">
        <v>1.0</v>
      </c>
      <c r="B242" s="26" t="s">
        <v>125</v>
      </c>
      <c r="C242" s="802">
        <v>250.0</v>
      </c>
      <c r="D242" s="803">
        <v>45592.0</v>
      </c>
      <c r="E242" s="980" t="s">
        <v>3869</v>
      </c>
      <c r="F242" s="804" t="s">
        <v>3472</v>
      </c>
      <c r="G242" s="804" t="s">
        <v>3473</v>
      </c>
      <c r="H242" s="482"/>
      <c r="I242" s="761" t="s">
        <v>791</v>
      </c>
      <c r="J242" s="483"/>
      <c r="K242" s="825" t="s">
        <v>87</v>
      </c>
      <c r="L242" s="239" t="s">
        <v>801</v>
      </c>
      <c r="M242" s="806"/>
      <c r="N242" s="482"/>
      <c r="O242" s="482"/>
      <c r="P242" s="806"/>
      <c r="Q242" s="482"/>
      <c r="R242" s="482"/>
      <c r="S242" s="482"/>
      <c r="T242" s="482"/>
      <c r="U242" s="482"/>
      <c r="V242" s="482"/>
      <c r="W242" s="482"/>
    </row>
    <row r="243" ht="27.75" customHeight="1">
      <c r="A243" s="26">
        <v>1.0</v>
      </c>
      <c r="B243" s="26" t="s">
        <v>125</v>
      </c>
      <c r="C243" s="680">
        <v>251.0</v>
      </c>
      <c r="D243" s="808">
        <v>45592.0</v>
      </c>
      <c r="E243" s="991" t="s">
        <v>3870</v>
      </c>
      <c r="F243" s="985" t="s">
        <v>3871</v>
      </c>
      <c r="G243" s="985" t="s">
        <v>3872</v>
      </c>
      <c r="H243" s="173"/>
      <c r="I243" s="678" t="s">
        <v>791</v>
      </c>
      <c r="J243" s="481"/>
      <c r="K243" s="867" t="s">
        <v>87</v>
      </c>
      <c r="L243" s="811" t="s">
        <v>822</v>
      </c>
      <c r="M243" s="832" t="s">
        <v>3873</v>
      </c>
      <c r="N243" s="832" t="s">
        <v>3874</v>
      </c>
      <c r="O243" s="173"/>
      <c r="P243" s="813"/>
      <c r="Q243" s="173"/>
      <c r="R243" s="173"/>
      <c r="S243" s="173"/>
      <c r="T243" s="173"/>
      <c r="U243" s="173"/>
      <c r="V243" s="173"/>
      <c r="W243" s="173"/>
    </row>
    <row r="244" ht="27.75" customHeight="1">
      <c r="A244" s="26">
        <v>1.0</v>
      </c>
      <c r="B244" s="26" t="s">
        <v>125</v>
      </c>
      <c r="C244" s="802">
        <v>252.0</v>
      </c>
      <c r="D244" s="803">
        <v>45593.0</v>
      </c>
      <c r="E244" s="999" t="s">
        <v>3875</v>
      </c>
      <c r="F244" s="982">
        <v>6.15616824E8</v>
      </c>
      <c r="G244" s="987" t="s">
        <v>3876</v>
      </c>
      <c r="H244" s="482"/>
      <c r="I244" s="761" t="s">
        <v>416</v>
      </c>
      <c r="J244" s="483"/>
      <c r="K244" s="825" t="s">
        <v>56</v>
      </c>
      <c r="L244" s="239" t="s">
        <v>1096</v>
      </c>
      <c r="M244" s="767" t="s">
        <v>3877</v>
      </c>
      <c r="N244" s="482"/>
      <c r="O244" s="482"/>
      <c r="P244" s="806"/>
      <c r="Q244" s="482"/>
      <c r="R244" s="482"/>
      <c r="S244" s="482"/>
      <c r="T244" s="482"/>
      <c r="U244" s="482"/>
      <c r="V244" s="482"/>
      <c r="W244" s="482"/>
    </row>
    <row r="245" ht="27.75" customHeight="1">
      <c r="A245" s="26">
        <v>1.0</v>
      </c>
      <c r="B245" s="26" t="s">
        <v>3878</v>
      </c>
      <c r="C245" s="680">
        <v>253.0</v>
      </c>
      <c r="D245" s="808">
        <v>45593.0</v>
      </c>
      <c r="E245" s="1000" t="s">
        <v>3879</v>
      </c>
      <c r="F245" s="1001" t="s">
        <v>3880</v>
      </c>
      <c r="G245" s="1002" t="s">
        <v>3881</v>
      </c>
      <c r="H245" s="1003" t="s">
        <v>3882</v>
      </c>
      <c r="I245" s="678" t="s">
        <v>791</v>
      </c>
      <c r="J245" s="481"/>
      <c r="K245" s="867" t="s">
        <v>35</v>
      </c>
      <c r="L245" s="811" t="s">
        <v>822</v>
      </c>
      <c r="M245" s="832" t="s">
        <v>3883</v>
      </c>
      <c r="N245" s="760">
        <v>45594.0</v>
      </c>
      <c r="O245" s="678" t="s">
        <v>3884</v>
      </c>
      <c r="P245" s="813"/>
      <c r="Q245" s="173"/>
      <c r="R245" s="173"/>
      <c r="S245" s="173"/>
      <c r="T245" s="173"/>
      <c r="U245" s="173"/>
      <c r="V245" s="173"/>
      <c r="W245" s="173"/>
    </row>
    <row r="246" ht="27.75" customHeight="1">
      <c r="A246" s="26">
        <v>1.0</v>
      </c>
      <c r="B246" s="26" t="s">
        <v>125</v>
      </c>
      <c r="C246" s="802">
        <v>254.0</v>
      </c>
      <c r="D246" s="803">
        <v>45593.0</v>
      </c>
      <c r="E246" s="799" t="s">
        <v>3885</v>
      </c>
      <c r="F246" s="802">
        <v>8.85535235E8</v>
      </c>
      <c r="G246" s="482"/>
      <c r="H246" s="482"/>
      <c r="I246" s="761" t="s">
        <v>630</v>
      </c>
      <c r="J246" s="483"/>
      <c r="K246" s="825" t="s">
        <v>56</v>
      </c>
      <c r="L246" s="239" t="s">
        <v>902</v>
      </c>
      <c r="M246" s="806"/>
      <c r="N246" s="482"/>
      <c r="O246" s="482"/>
      <c r="P246" s="806"/>
      <c r="Q246" s="482"/>
      <c r="R246" s="482"/>
      <c r="S246" s="482"/>
      <c r="T246" s="482"/>
      <c r="U246" s="482"/>
      <c r="V246" s="482"/>
      <c r="W246" s="482"/>
    </row>
    <row r="247" ht="27.75" customHeight="1">
      <c r="A247" s="26">
        <v>1.0</v>
      </c>
      <c r="B247" s="26" t="s">
        <v>125</v>
      </c>
      <c r="C247" s="680">
        <v>255.0</v>
      </c>
      <c r="D247" s="808">
        <v>45593.0</v>
      </c>
      <c r="E247" s="1004" t="s">
        <v>2648</v>
      </c>
      <c r="F247" s="678">
        <v>8.12507E8</v>
      </c>
      <c r="G247" s="173"/>
      <c r="H247" s="173"/>
      <c r="I247" s="678" t="s">
        <v>630</v>
      </c>
      <c r="J247" s="678"/>
      <c r="K247" s="867" t="s">
        <v>87</v>
      </c>
      <c r="L247" s="811" t="s">
        <v>792</v>
      </c>
      <c r="M247" s="832" t="s">
        <v>3886</v>
      </c>
      <c r="N247" s="832" t="s">
        <v>3887</v>
      </c>
      <c r="O247" s="678" t="s">
        <v>3888</v>
      </c>
      <c r="P247" s="832" t="s">
        <v>3889</v>
      </c>
      <c r="Q247" s="678" t="s">
        <v>3890</v>
      </c>
      <c r="R247" s="678" t="s">
        <v>3891</v>
      </c>
      <c r="S247" s="921" t="s">
        <v>3892</v>
      </c>
      <c r="T247" s="173"/>
      <c r="U247" s="173"/>
      <c r="V247" s="173"/>
      <c r="W247" s="173"/>
    </row>
    <row r="248" ht="27.75" customHeight="1">
      <c r="A248" s="26">
        <v>1.0</v>
      </c>
      <c r="B248" s="26" t="s">
        <v>125</v>
      </c>
      <c r="C248" s="802">
        <v>256.0</v>
      </c>
      <c r="D248" s="803">
        <v>45593.0</v>
      </c>
      <c r="E248" s="1005" t="s">
        <v>3893</v>
      </c>
      <c r="F248" s="1006">
        <f>+66957980397</f>
        <v>66957980397</v>
      </c>
      <c r="G248" s="482"/>
      <c r="H248" s="482"/>
      <c r="I248" s="761" t="s">
        <v>416</v>
      </c>
      <c r="J248" s="483"/>
      <c r="K248" s="825" t="s">
        <v>87</v>
      </c>
      <c r="L248" s="239" t="s">
        <v>801</v>
      </c>
      <c r="M248" s="767" t="s">
        <v>3894</v>
      </c>
      <c r="N248" s="482"/>
      <c r="O248" s="482"/>
      <c r="P248" s="806"/>
      <c r="Q248" s="482"/>
      <c r="R248" s="482"/>
      <c r="S248" s="482"/>
      <c r="T248" s="482"/>
      <c r="U248" s="482"/>
      <c r="V248" s="482"/>
      <c r="W248" s="482"/>
    </row>
    <row r="249" ht="27.75" customHeight="1">
      <c r="A249" s="805">
        <v>1.0</v>
      </c>
      <c r="B249" s="26" t="s">
        <v>125</v>
      </c>
      <c r="C249" s="802">
        <v>257.0</v>
      </c>
      <c r="D249" s="803">
        <v>45594.0</v>
      </c>
      <c r="E249" s="926" t="s">
        <v>3895</v>
      </c>
      <c r="F249" s="456" t="s">
        <v>3896</v>
      </c>
      <c r="G249" s="456" t="s">
        <v>3897</v>
      </c>
      <c r="H249" s="482"/>
      <c r="I249" s="761" t="s">
        <v>791</v>
      </c>
      <c r="J249" s="483"/>
      <c r="K249" s="825" t="s">
        <v>56</v>
      </c>
      <c r="L249" s="239" t="s">
        <v>895</v>
      </c>
      <c r="M249" s="1007" t="s">
        <v>3898</v>
      </c>
      <c r="N249" s="761" t="s">
        <v>3899</v>
      </c>
      <c r="O249" s="482"/>
      <c r="P249" s="767" t="s">
        <v>3900</v>
      </c>
      <c r="Q249" s="761" t="s">
        <v>3901</v>
      </c>
      <c r="R249" s="482"/>
      <c r="S249" s="482"/>
      <c r="T249" s="482"/>
      <c r="U249" s="482"/>
      <c r="V249" s="482"/>
      <c r="W249" s="482"/>
    </row>
    <row r="250" ht="27.75" customHeight="1">
      <c r="A250" s="26">
        <v>1.0</v>
      </c>
      <c r="B250" s="26" t="s">
        <v>125</v>
      </c>
      <c r="C250" s="680">
        <v>258.0</v>
      </c>
      <c r="D250" s="808">
        <v>45595.0</v>
      </c>
      <c r="E250" s="690" t="s">
        <v>2438</v>
      </c>
      <c r="F250" s="691" t="s">
        <v>2439</v>
      </c>
      <c r="G250" s="678" t="s">
        <v>3902</v>
      </c>
      <c r="H250" s="173"/>
      <c r="I250" s="678" t="s">
        <v>791</v>
      </c>
      <c r="J250" s="481"/>
      <c r="K250" s="867" t="s">
        <v>35</v>
      </c>
      <c r="L250" s="811" t="s">
        <v>822</v>
      </c>
      <c r="M250" s="832" t="s">
        <v>3903</v>
      </c>
      <c r="N250" s="173"/>
      <c r="O250" s="173"/>
      <c r="P250" s="813"/>
      <c r="Q250" s="173"/>
      <c r="R250" s="173"/>
      <c r="S250" s="173"/>
      <c r="T250" s="173"/>
      <c r="U250" s="173"/>
      <c r="V250" s="173"/>
      <c r="W250" s="173"/>
    </row>
    <row r="251" ht="27.75" customHeight="1">
      <c r="A251" s="26">
        <v>1.0</v>
      </c>
      <c r="B251" s="26" t="s">
        <v>125</v>
      </c>
      <c r="C251" s="802">
        <v>259.0</v>
      </c>
      <c r="D251" s="803">
        <v>45596.0</v>
      </c>
      <c r="E251" s="1008" t="s">
        <v>2653</v>
      </c>
      <c r="F251" s="761">
        <v>9.69586564E8</v>
      </c>
      <c r="G251" s="482"/>
      <c r="H251" s="482"/>
      <c r="I251" s="761" t="s">
        <v>630</v>
      </c>
      <c r="J251" s="483"/>
      <c r="K251" s="825" t="s">
        <v>87</v>
      </c>
      <c r="L251" s="239" t="s">
        <v>835</v>
      </c>
      <c r="M251" s="767" t="s">
        <v>3904</v>
      </c>
      <c r="N251" s="762">
        <v>45597.0</v>
      </c>
      <c r="O251" s="767" t="s">
        <v>3905</v>
      </c>
      <c r="P251" s="767" t="s">
        <v>3906</v>
      </c>
      <c r="Q251" s="761" t="s">
        <v>3907</v>
      </c>
      <c r="R251" s="482"/>
      <c r="S251" s="482"/>
      <c r="T251" s="482"/>
      <c r="U251" s="482"/>
      <c r="V251" s="482"/>
      <c r="W251" s="482"/>
    </row>
    <row r="252" ht="27.75" customHeight="1">
      <c r="A252" s="26">
        <v>1.0</v>
      </c>
      <c r="B252" s="26" t="s">
        <v>125</v>
      </c>
      <c r="C252" s="802">
        <v>260.0</v>
      </c>
      <c r="D252" s="803">
        <v>45596.0</v>
      </c>
      <c r="E252" s="925" t="s">
        <v>3908</v>
      </c>
      <c r="F252" s="1009">
        <v>9.63246313E8</v>
      </c>
      <c r="G252" s="456" t="s">
        <v>3909</v>
      </c>
      <c r="H252" s="482"/>
      <c r="I252" s="761" t="s">
        <v>416</v>
      </c>
      <c r="J252" s="483"/>
      <c r="K252" s="825" t="s">
        <v>87</v>
      </c>
      <c r="L252" s="239" t="s">
        <v>801</v>
      </c>
      <c r="M252" s="767" t="s">
        <v>3910</v>
      </c>
      <c r="N252" s="895">
        <v>45597.0</v>
      </c>
      <c r="O252" s="761" t="s">
        <v>3911</v>
      </c>
      <c r="P252" s="767" t="s">
        <v>3912</v>
      </c>
      <c r="Q252" s="482"/>
      <c r="R252" s="482"/>
      <c r="S252" s="482"/>
      <c r="T252" s="482"/>
      <c r="U252" s="482"/>
      <c r="V252" s="482"/>
      <c r="W252" s="482"/>
    </row>
    <row r="253" ht="27.75" customHeight="1">
      <c r="A253" s="26">
        <v>1.0</v>
      </c>
      <c r="B253" s="26" t="s">
        <v>125</v>
      </c>
      <c r="C253" s="834">
        <v>261.0</v>
      </c>
      <c r="D253" s="835">
        <v>45596.0</v>
      </c>
      <c r="E253" s="953" t="s">
        <v>3913</v>
      </c>
      <c r="F253" s="992" t="s">
        <v>3914</v>
      </c>
      <c r="G253" s="1010" t="s">
        <v>3915</v>
      </c>
      <c r="H253" s="766"/>
      <c r="I253" s="764" t="s">
        <v>791</v>
      </c>
      <c r="J253" s="876"/>
      <c r="K253" s="877" t="s">
        <v>56</v>
      </c>
      <c r="L253" s="837" t="s">
        <v>3000</v>
      </c>
      <c r="M253" s="838" t="s">
        <v>3916</v>
      </c>
      <c r="N253" s="765">
        <v>45598.0</v>
      </c>
      <c r="O253" s="764" t="s">
        <v>3917</v>
      </c>
      <c r="P253" s="838" t="s">
        <v>3918</v>
      </c>
      <c r="Q253" s="766"/>
      <c r="R253" s="766"/>
      <c r="S253" s="766"/>
      <c r="T253" s="766"/>
      <c r="U253" s="766"/>
      <c r="V253" s="766"/>
      <c r="W253" s="766"/>
    </row>
    <row r="254" ht="27.75" customHeight="1">
      <c r="A254" s="26">
        <v>1.0</v>
      </c>
      <c r="B254" s="26" t="s">
        <v>3919</v>
      </c>
      <c r="C254" s="802">
        <v>262.0</v>
      </c>
      <c r="D254" s="803">
        <v>45597.0</v>
      </c>
      <c r="E254" s="926" t="s">
        <v>3920</v>
      </c>
      <c r="F254" s="456" t="s">
        <v>3921</v>
      </c>
      <c r="G254" s="870" t="s">
        <v>3922</v>
      </c>
      <c r="H254" s="482"/>
      <c r="I254" s="761" t="s">
        <v>791</v>
      </c>
      <c r="J254" s="483"/>
      <c r="K254" s="825"/>
      <c r="L254" s="239" t="s">
        <v>801</v>
      </c>
      <c r="M254" s="1007" t="s">
        <v>3323</v>
      </c>
      <c r="N254" s="482"/>
      <c r="O254" s="482"/>
      <c r="P254" s="806"/>
      <c r="Q254" s="482"/>
      <c r="R254" s="482"/>
      <c r="S254" s="482"/>
      <c r="T254" s="482"/>
      <c r="U254" s="482"/>
      <c r="V254" s="482"/>
      <c r="W254" s="482"/>
    </row>
    <row r="255" ht="27.75" customHeight="1">
      <c r="A255" s="26">
        <v>1.0</v>
      </c>
      <c r="B255" s="26" t="s">
        <v>3919</v>
      </c>
      <c r="C255" s="680">
        <v>263.0</v>
      </c>
      <c r="D255" s="808">
        <v>45598.0</v>
      </c>
      <c r="E255" s="690" t="s">
        <v>2503</v>
      </c>
      <c r="F255" s="691" t="s">
        <v>2504</v>
      </c>
      <c r="G255" s="678" t="s">
        <v>3923</v>
      </c>
      <c r="H255" s="173"/>
      <c r="I255" s="678" t="s">
        <v>791</v>
      </c>
      <c r="J255" s="481"/>
      <c r="K255" s="867" t="s">
        <v>35</v>
      </c>
      <c r="L255" s="811" t="s">
        <v>2862</v>
      </c>
      <c r="M255" s="1011" t="s">
        <v>3924</v>
      </c>
      <c r="N255" s="775">
        <v>45676.0</v>
      </c>
      <c r="O255" s="678" t="s">
        <v>3925</v>
      </c>
      <c r="P255" s="813"/>
      <c r="Q255" s="173"/>
      <c r="R255" s="173"/>
      <c r="S255" s="173"/>
      <c r="T255" s="173"/>
      <c r="U255" s="173"/>
      <c r="V255" s="173"/>
      <c r="W255" s="173"/>
    </row>
    <row r="256" ht="27.75" customHeight="1">
      <c r="A256" s="26">
        <v>1.0</v>
      </c>
      <c r="B256" s="26" t="s">
        <v>3919</v>
      </c>
      <c r="C256" s="802">
        <v>264.0</v>
      </c>
      <c r="D256" s="803">
        <v>45600.0</v>
      </c>
      <c r="E256" s="926" t="s">
        <v>3926</v>
      </c>
      <c r="F256" s="457" t="s">
        <v>3927</v>
      </c>
      <c r="G256" s="924" t="s">
        <v>3928</v>
      </c>
      <c r="H256" s="482"/>
      <c r="I256" s="761" t="s">
        <v>791</v>
      </c>
      <c r="J256" s="483"/>
      <c r="K256" s="825" t="s">
        <v>87</v>
      </c>
      <c r="L256" s="239" t="s">
        <v>801</v>
      </c>
      <c r="M256" s="767" t="s">
        <v>3929</v>
      </c>
      <c r="N256" s="482"/>
      <c r="O256" s="482"/>
      <c r="P256" s="806"/>
      <c r="Q256" s="482"/>
      <c r="R256" s="482"/>
      <c r="S256" s="482"/>
      <c r="T256" s="482"/>
      <c r="U256" s="482"/>
      <c r="V256" s="482"/>
      <c r="W256" s="482"/>
    </row>
    <row r="257" ht="27.75" customHeight="1">
      <c r="A257" s="805">
        <v>1.0</v>
      </c>
      <c r="B257" s="805" t="s">
        <v>3919</v>
      </c>
      <c r="C257" s="802">
        <v>265.0</v>
      </c>
      <c r="D257" s="803">
        <v>45600.0</v>
      </c>
      <c r="E257" s="925" t="s">
        <v>2473</v>
      </c>
      <c r="F257" s="457">
        <v>9.24494553E8</v>
      </c>
      <c r="G257" s="924" t="s">
        <v>3930</v>
      </c>
      <c r="H257" s="482"/>
      <c r="I257" s="761" t="s">
        <v>416</v>
      </c>
      <c r="J257" s="483"/>
      <c r="K257" s="825" t="s">
        <v>56</v>
      </c>
      <c r="L257" s="239" t="s">
        <v>822</v>
      </c>
      <c r="M257" s="767" t="s">
        <v>3931</v>
      </c>
      <c r="N257" s="762">
        <v>45625.0</v>
      </c>
      <c r="O257" s="761" t="s">
        <v>3932</v>
      </c>
      <c r="P257" s="767" t="s">
        <v>3933</v>
      </c>
      <c r="Q257" s="761" t="s">
        <v>3934</v>
      </c>
      <c r="R257" s="482"/>
      <c r="S257" s="482"/>
      <c r="T257" s="482"/>
      <c r="U257" s="482"/>
      <c r="V257" s="482"/>
      <c r="W257" s="482"/>
    </row>
    <row r="258" ht="27.75" customHeight="1">
      <c r="A258" s="26">
        <v>1.0</v>
      </c>
      <c r="B258" s="26" t="s">
        <v>3919</v>
      </c>
      <c r="C258" s="680">
        <v>266.0</v>
      </c>
      <c r="D258" s="808">
        <v>45600.0</v>
      </c>
      <c r="E258" s="690" t="s">
        <v>3935</v>
      </c>
      <c r="F258" s="975">
        <v>9.79626299E8</v>
      </c>
      <c r="G258" s="975" t="s">
        <v>3936</v>
      </c>
      <c r="H258" s="173"/>
      <c r="I258" s="678" t="s">
        <v>416</v>
      </c>
      <c r="J258" s="481"/>
      <c r="K258" s="867" t="s">
        <v>35</v>
      </c>
      <c r="L258" s="811" t="s">
        <v>822</v>
      </c>
      <c r="M258" s="832" t="s">
        <v>3937</v>
      </c>
      <c r="N258" s="775">
        <v>45676.0</v>
      </c>
      <c r="O258" s="678" t="s">
        <v>3938</v>
      </c>
      <c r="P258" s="813"/>
      <c r="Q258" s="173"/>
      <c r="R258" s="173"/>
      <c r="S258" s="173"/>
      <c r="T258" s="173"/>
      <c r="U258" s="173"/>
    </row>
    <row r="259" ht="27.75" customHeight="1">
      <c r="A259" s="26">
        <v>1.0</v>
      </c>
      <c r="B259" s="26" t="s">
        <v>3919</v>
      </c>
      <c r="C259" s="802">
        <v>267.0</v>
      </c>
      <c r="D259" s="803">
        <v>45600.0</v>
      </c>
      <c r="E259" s="926" t="s">
        <v>3148</v>
      </c>
      <c r="F259" s="457" t="s">
        <v>3939</v>
      </c>
      <c r="G259" s="457" t="s">
        <v>3150</v>
      </c>
      <c r="H259" s="482"/>
      <c r="I259" s="761" t="s">
        <v>791</v>
      </c>
      <c r="J259" s="483"/>
      <c r="K259" s="825" t="s">
        <v>87</v>
      </c>
      <c r="L259" s="239" t="s">
        <v>801</v>
      </c>
      <c r="M259" s="1007" t="s">
        <v>3323</v>
      </c>
      <c r="N259" s="482"/>
      <c r="O259" s="482"/>
      <c r="P259" s="806"/>
      <c r="Q259" s="482"/>
      <c r="R259" s="482"/>
      <c r="S259" s="482"/>
      <c r="T259" s="482"/>
      <c r="U259" s="482"/>
      <c r="V259" s="501"/>
      <c r="W259" s="501"/>
    </row>
    <row r="260" ht="27.75" customHeight="1">
      <c r="A260" s="26">
        <v>1.0</v>
      </c>
      <c r="B260" s="26" t="s">
        <v>3919</v>
      </c>
      <c r="C260" s="680">
        <v>268.0</v>
      </c>
      <c r="D260" s="808">
        <v>45600.0</v>
      </c>
      <c r="E260" s="809" t="s">
        <v>3940</v>
      </c>
      <c r="F260" s="691">
        <v>6.15426895E8</v>
      </c>
      <c r="G260" s="173"/>
      <c r="H260" s="173"/>
      <c r="I260" s="678" t="s">
        <v>229</v>
      </c>
      <c r="J260" s="481"/>
      <c r="K260" s="867" t="s">
        <v>56</v>
      </c>
      <c r="L260" s="811" t="s">
        <v>822</v>
      </c>
      <c r="M260" s="832" t="s">
        <v>2590</v>
      </c>
      <c r="N260" s="678" t="s">
        <v>3941</v>
      </c>
      <c r="O260" s="678" t="s">
        <v>3942</v>
      </c>
      <c r="P260" s="832" t="s">
        <v>3943</v>
      </c>
      <c r="Q260" s="173"/>
      <c r="R260" s="173"/>
      <c r="S260" s="173"/>
      <c r="T260" s="173"/>
      <c r="U260" s="173"/>
    </row>
    <row r="261" ht="27.75" customHeight="1">
      <c r="A261" s="26">
        <v>1.0</v>
      </c>
      <c r="B261" s="26" t="s">
        <v>3919</v>
      </c>
      <c r="C261" s="680">
        <v>269.0</v>
      </c>
      <c r="D261" s="808">
        <v>45600.0</v>
      </c>
      <c r="E261" s="690" t="s">
        <v>3944</v>
      </c>
      <c r="F261" s="685" t="s">
        <v>3945</v>
      </c>
      <c r="G261" s="975" t="s">
        <v>3946</v>
      </c>
      <c r="H261" s="173"/>
      <c r="I261" s="678" t="s">
        <v>791</v>
      </c>
      <c r="J261" s="481"/>
      <c r="K261" s="867" t="s">
        <v>87</v>
      </c>
      <c r="L261" s="811" t="s">
        <v>792</v>
      </c>
      <c r="M261" s="1012" t="s">
        <v>3947</v>
      </c>
      <c r="N261" s="1013">
        <v>45625.0</v>
      </c>
      <c r="O261" s="678" t="s">
        <v>3948</v>
      </c>
      <c r="P261" s="832" t="s">
        <v>3949</v>
      </c>
      <c r="Q261" s="678" t="s">
        <v>3950</v>
      </c>
      <c r="R261" s="678" t="s">
        <v>3951</v>
      </c>
      <c r="S261" s="921" t="s">
        <v>3952</v>
      </c>
      <c r="T261" s="921" t="s">
        <v>3953</v>
      </c>
      <c r="U261" s="173"/>
    </row>
    <row r="262" ht="27.75" customHeight="1">
      <c r="A262" s="805">
        <v>1.0</v>
      </c>
      <c r="B262" s="805" t="s">
        <v>3919</v>
      </c>
      <c r="C262" s="802">
        <v>270.0</v>
      </c>
      <c r="D262" s="803">
        <v>45601.0</v>
      </c>
      <c r="E262" s="926" t="s">
        <v>3954</v>
      </c>
      <c r="F262" s="456" t="s">
        <v>3955</v>
      </c>
      <c r="G262" s="457" t="s">
        <v>3956</v>
      </c>
      <c r="H262" s="457" t="s">
        <v>3956</v>
      </c>
      <c r="I262" s="761" t="s">
        <v>791</v>
      </c>
      <c r="J262" s="483"/>
      <c r="K262" s="825" t="s">
        <v>56</v>
      </c>
      <c r="L262" s="239" t="s">
        <v>822</v>
      </c>
      <c r="M262" s="767" t="s">
        <v>3957</v>
      </c>
      <c r="N262" s="761" t="s">
        <v>3958</v>
      </c>
      <c r="O262" s="482"/>
      <c r="P262" s="806"/>
      <c r="Q262" s="482"/>
      <c r="R262" s="482"/>
      <c r="S262" s="482"/>
      <c r="T262" s="482"/>
      <c r="U262" s="482"/>
      <c r="V262" s="501"/>
      <c r="W262" s="501"/>
    </row>
    <row r="263" ht="27.75" customHeight="1">
      <c r="A263" s="805">
        <v>1.0</v>
      </c>
      <c r="B263" s="805" t="s">
        <v>3919</v>
      </c>
      <c r="C263" s="802">
        <v>271.0</v>
      </c>
      <c r="D263" s="803">
        <v>45601.0</v>
      </c>
      <c r="E263" s="925" t="s">
        <v>3959</v>
      </c>
      <c r="F263" s="456">
        <v>6.39169522E8</v>
      </c>
      <c r="G263" s="456" t="s">
        <v>3960</v>
      </c>
      <c r="H263" s="482"/>
      <c r="I263" s="761" t="s">
        <v>416</v>
      </c>
      <c r="J263" s="483"/>
      <c r="K263" s="825" t="s">
        <v>35</v>
      </c>
      <c r="L263" s="239" t="s">
        <v>783</v>
      </c>
      <c r="M263" s="767" t="s">
        <v>3961</v>
      </c>
      <c r="N263" s="841">
        <v>45676.0</v>
      </c>
      <c r="O263" s="761" t="s">
        <v>3962</v>
      </c>
      <c r="P263" s="806"/>
      <c r="Q263" s="482"/>
      <c r="R263" s="482"/>
      <c r="S263" s="482"/>
      <c r="T263" s="482"/>
      <c r="U263" s="482"/>
      <c r="V263" s="501"/>
      <c r="W263" s="501"/>
    </row>
    <row r="264" ht="27.75" customHeight="1">
      <c r="A264" s="26">
        <v>1.0</v>
      </c>
      <c r="B264" s="26" t="s">
        <v>3919</v>
      </c>
      <c r="C264" s="802">
        <v>272.0</v>
      </c>
      <c r="D264" s="803">
        <v>45601.0</v>
      </c>
      <c r="E264" s="925" t="s">
        <v>3963</v>
      </c>
      <c r="F264" s="456">
        <v>8.8749908E8</v>
      </c>
      <c r="G264" s="870" t="s">
        <v>3964</v>
      </c>
      <c r="H264" s="482"/>
      <c r="I264" s="761" t="s">
        <v>416</v>
      </c>
      <c r="J264" s="483"/>
      <c r="K264" s="825" t="s">
        <v>87</v>
      </c>
      <c r="L264" s="239" t="s">
        <v>1096</v>
      </c>
      <c r="M264" s="1007" t="s">
        <v>3965</v>
      </c>
      <c r="N264" s="761" t="s">
        <v>3966</v>
      </c>
      <c r="O264" s="761" t="s">
        <v>3967</v>
      </c>
      <c r="P264" s="767" t="s">
        <v>3968</v>
      </c>
      <c r="Q264" s="761" t="s">
        <v>3969</v>
      </c>
      <c r="R264" s="761" t="s">
        <v>3970</v>
      </c>
      <c r="S264" s="482"/>
      <c r="T264" s="482"/>
      <c r="U264" s="482"/>
      <c r="V264" s="501"/>
      <c r="W264" s="501"/>
    </row>
    <row r="265" ht="27.75" customHeight="1">
      <c r="A265" s="802">
        <v>1.0</v>
      </c>
      <c r="B265" s="805" t="s">
        <v>3919</v>
      </c>
      <c r="C265" s="802">
        <v>273.0</v>
      </c>
      <c r="D265" s="803">
        <v>45602.0</v>
      </c>
      <c r="E265" s="1014" t="s">
        <v>3971</v>
      </c>
      <c r="F265" s="804">
        <v>8.8753238E8</v>
      </c>
      <c r="G265" s="804" t="s">
        <v>3972</v>
      </c>
      <c r="H265" s="482"/>
      <c r="I265" s="761" t="s">
        <v>416</v>
      </c>
      <c r="J265" s="483"/>
      <c r="K265" s="825" t="s">
        <v>56</v>
      </c>
      <c r="L265" s="239" t="s">
        <v>822</v>
      </c>
      <c r="M265" s="767" t="s">
        <v>3973</v>
      </c>
      <c r="N265" s="761" t="s">
        <v>3974</v>
      </c>
      <c r="O265" s="761" t="s">
        <v>807</v>
      </c>
      <c r="P265" s="767" t="s">
        <v>3975</v>
      </c>
      <c r="Q265" s="482"/>
      <c r="R265" s="482"/>
      <c r="S265" s="482"/>
      <c r="T265" s="482"/>
      <c r="U265" s="482"/>
      <c r="V265" s="482"/>
      <c r="W265" s="482"/>
    </row>
    <row r="266" ht="27.75" customHeight="1">
      <c r="A266" s="805">
        <v>1.0</v>
      </c>
      <c r="B266" s="805" t="s">
        <v>3919</v>
      </c>
      <c r="C266" s="802">
        <v>274.0</v>
      </c>
      <c r="D266" s="803">
        <v>45602.0</v>
      </c>
      <c r="E266" s="1015" t="s">
        <v>3976</v>
      </c>
      <c r="F266" s="456" t="s">
        <v>2442</v>
      </c>
      <c r="G266" s="870" t="s">
        <v>3977</v>
      </c>
      <c r="H266" s="482"/>
      <c r="I266" s="761" t="s">
        <v>791</v>
      </c>
      <c r="J266" s="483"/>
      <c r="K266" s="825" t="s">
        <v>35</v>
      </c>
      <c r="L266" s="239" t="s">
        <v>895</v>
      </c>
      <c r="M266" s="1007" t="s">
        <v>2449</v>
      </c>
      <c r="N266" s="841">
        <v>45676.0</v>
      </c>
      <c r="O266" s="761" t="s">
        <v>1045</v>
      </c>
      <c r="P266" s="806"/>
      <c r="Q266" s="482"/>
      <c r="R266" s="482"/>
      <c r="S266" s="482"/>
      <c r="T266" s="482"/>
      <c r="U266" s="482"/>
      <c r="V266" s="501"/>
      <c r="W266" s="501"/>
    </row>
    <row r="267" ht="27.75" customHeight="1">
      <c r="A267" s="26">
        <v>1.0</v>
      </c>
      <c r="B267" s="26" t="s">
        <v>3919</v>
      </c>
      <c r="C267" s="802">
        <v>275.0</v>
      </c>
      <c r="D267" s="803">
        <v>45602.0</v>
      </c>
      <c r="E267" s="1014" t="s">
        <v>3978</v>
      </c>
      <c r="F267" s="804" t="s">
        <v>3979</v>
      </c>
      <c r="G267" s="804" t="s">
        <v>3980</v>
      </c>
      <c r="H267" s="482"/>
      <c r="I267" s="761" t="s">
        <v>791</v>
      </c>
      <c r="J267" s="483"/>
      <c r="K267" s="825" t="s">
        <v>87</v>
      </c>
      <c r="L267" s="239" t="s">
        <v>801</v>
      </c>
      <c r="M267" s="767" t="s">
        <v>3981</v>
      </c>
      <c r="N267" s="895">
        <v>45604.0</v>
      </c>
      <c r="O267" s="761" t="s">
        <v>3982</v>
      </c>
      <c r="P267" s="767" t="s">
        <v>3983</v>
      </c>
      <c r="Q267" s="482"/>
      <c r="R267" s="482"/>
      <c r="S267" s="482"/>
      <c r="T267" s="482"/>
      <c r="U267" s="482"/>
      <c r="V267" s="501"/>
      <c r="W267" s="501"/>
    </row>
    <row r="268" ht="27.75" customHeight="1">
      <c r="A268" s="805">
        <v>1.0</v>
      </c>
      <c r="B268" s="26" t="s">
        <v>3919</v>
      </c>
      <c r="C268" s="802">
        <v>276.0</v>
      </c>
      <c r="D268" s="803">
        <v>45602.0</v>
      </c>
      <c r="E268" s="1014" t="s">
        <v>3984</v>
      </c>
      <c r="F268" s="804">
        <v>8.01170579E8</v>
      </c>
      <c r="G268" s="804" t="s">
        <v>3985</v>
      </c>
      <c r="H268" s="482"/>
      <c r="I268" s="761" t="s">
        <v>416</v>
      </c>
      <c r="J268" s="483"/>
      <c r="K268" s="825" t="s">
        <v>56</v>
      </c>
      <c r="L268" s="239" t="s">
        <v>792</v>
      </c>
      <c r="M268" s="767" t="s">
        <v>3986</v>
      </c>
      <c r="N268" s="762">
        <v>45651.0</v>
      </c>
      <c r="O268" s="761" t="s">
        <v>3987</v>
      </c>
      <c r="P268" s="767" t="s">
        <v>3988</v>
      </c>
      <c r="Q268" s="761" t="s">
        <v>3165</v>
      </c>
      <c r="R268" s="761" t="s">
        <v>3989</v>
      </c>
      <c r="S268" s="761" t="s">
        <v>3990</v>
      </c>
      <c r="T268" s="482"/>
      <c r="U268" s="482"/>
      <c r="V268" s="501"/>
      <c r="W268" s="501"/>
    </row>
    <row r="269" ht="27.75" customHeight="1">
      <c r="A269" s="26">
        <v>1.0</v>
      </c>
      <c r="B269" s="26" t="s">
        <v>3919</v>
      </c>
      <c r="C269" s="834">
        <v>277.0</v>
      </c>
      <c r="D269" s="835">
        <v>45602.0</v>
      </c>
      <c r="E269" s="1016" t="s">
        <v>3991</v>
      </c>
      <c r="F269" s="1017" t="s">
        <v>3992</v>
      </c>
      <c r="G269" s="1017" t="s">
        <v>3993</v>
      </c>
      <c r="H269" s="766"/>
      <c r="I269" s="764" t="s">
        <v>791</v>
      </c>
      <c r="J269" s="876"/>
      <c r="K269" s="877" t="s">
        <v>35</v>
      </c>
      <c r="L269" s="837" t="s">
        <v>3000</v>
      </c>
      <c r="M269" s="838" t="s">
        <v>3994</v>
      </c>
      <c r="N269" s="766"/>
      <c r="O269" s="766"/>
      <c r="P269" s="879"/>
      <c r="Q269" s="766"/>
      <c r="R269" s="766"/>
      <c r="S269" s="764">
        <v>1009.0</v>
      </c>
      <c r="T269" s="766"/>
      <c r="U269" s="766"/>
      <c r="V269" s="523"/>
      <c r="W269" s="523"/>
    </row>
    <row r="270" ht="27.75" customHeight="1">
      <c r="A270" s="26">
        <v>1.0</v>
      </c>
      <c r="B270" s="26" t="s">
        <v>3919</v>
      </c>
      <c r="C270" s="802">
        <v>278.0</v>
      </c>
      <c r="D270" s="803">
        <v>45603.0</v>
      </c>
      <c r="E270" s="1018" t="s">
        <v>3995</v>
      </c>
      <c r="F270" s="456">
        <v>9.67093006E8</v>
      </c>
      <c r="G270" s="456" t="s">
        <v>3996</v>
      </c>
      <c r="H270" s="482"/>
      <c r="I270" s="761" t="s">
        <v>416</v>
      </c>
      <c r="J270" s="483"/>
      <c r="K270" s="825" t="s">
        <v>87</v>
      </c>
      <c r="L270" s="239" t="s">
        <v>1096</v>
      </c>
      <c r="M270" s="1007" t="s">
        <v>3997</v>
      </c>
      <c r="N270" s="895">
        <v>45604.0</v>
      </c>
      <c r="O270" s="761" t="s">
        <v>2842</v>
      </c>
      <c r="P270" s="767" t="s">
        <v>3998</v>
      </c>
      <c r="Q270" s="761" t="s">
        <v>3999</v>
      </c>
      <c r="R270" s="482"/>
      <c r="S270" s="482"/>
      <c r="T270" s="482"/>
      <c r="U270" s="482"/>
      <c r="V270" s="501"/>
      <c r="W270" s="501"/>
    </row>
    <row r="271" ht="27.75" customHeight="1">
      <c r="A271" s="950">
        <v>1.0</v>
      </c>
      <c r="B271" s="26" t="s">
        <v>3919</v>
      </c>
      <c r="C271" s="643">
        <v>279.0</v>
      </c>
      <c r="D271" s="887">
        <v>45604.0</v>
      </c>
      <c r="E271" s="1019" t="s">
        <v>4000</v>
      </c>
      <c r="F271" s="643">
        <v>6.35451444E8</v>
      </c>
      <c r="G271" s="949" t="s">
        <v>4001</v>
      </c>
      <c r="H271" s="774"/>
      <c r="I271" s="772" t="s">
        <v>791</v>
      </c>
      <c r="J271" s="890"/>
      <c r="K271" s="891" t="s">
        <v>56</v>
      </c>
      <c r="L271" s="942" t="s">
        <v>822</v>
      </c>
      <c r="M271" s="893" t="s">
        <v>4002</v>
      </c>
      <c r="N271" s="773">
        <v>45618.0</v>
      </c>
      <c r="O271" s="772" t="s">
        <v>4003</v>
      </c>
      <c r="P271" s="958"/>
      <c r="Q271" s="774"/>
      <c r="R271" s="774"/>
      <c r="S271" s="774"/>
      <c r="T271" s="774"/>
      <c r="U271" s="774"/>
      <c r="V271" s="585"/>
      <c r="W271" s="585"/>
    </row>
    <row r="272" ht="27.75" customHeight="1">
      <c r="A272" s="26">
        <v>1.0</v>
      </c>
      <c r="B272" s="26" t="s">
        <v>3919</v>
      </c>
      <c r="C272" s="680">
        <v>280.0</v>
      </c>
      <c r="D272" s="808">
        <v>45604.0</v>
      </c>
      <c r="E272" s="1020" t="s">
        <v>4004</v>
      </c>
      <c r="F272" s="1002" t="s">
        <v>4005</v>
      </c>
      <c r="G272" s="685" t="s">
        <v>4006</v>
      </c>
      <c r="H272" s="173"/>
      <c r="I272" s="678" t="s">
        <v>791</v>
      </c>
      <c r="J272" s="481"/>
      <c r="K272" s="867" t="s">
        <v>35</v>
      </c>
      <c r="L272" s="811" t="s">
        <v>822</v>
      </c>
      <c r="M272" s="832" t="s">
        <v>4007</v>
      </c>
      <c r="N272" s="775">
        <v>45676.0</v>
      </c>
      <c r="O272" s="678" t="s">
        <v>674</v>
      </c>
      <c r="P272" s="813"/>
      <c r="Q272" s="173"/>
      <c r="R272" s="173"/>
      <c r="S272" s="173"/>
      <c r="T272" s="173"/>
      <c r="U272" s="173"/>
    </row>
    <row r="273" ht="27.75" customHeight="1">
      <c r="A273" s="26">
        <v>1.0</v>
      </c>
      <c r="B273" s="26" t="s">
        <v>3919</v>
      </c>
      <c r="C273" s="680">
        <v>281.0</v>
      </c>
      <c r="D273" s="808">
        <v>45605.0</v>
      </c>
      <c r="E273" s="690" t="s">
        <v>4008</v>
      </c>
      <c r="F273" s="463" t="s">
        <v>4009</v>
      </c>
      <c r="G273" s="685" t="s">
        <v>2854</v>
      </c>
      <c r="H273" s="173"/>
      <c r="I273" s="678" t="s">
        <v>791</v>
      </c>
      <c r="J273" s="481"/>
      <c r="K273" s="867" t="s">
        <v>35</v>
      </c>
      <c r="L273" s="811" t="s">
        <v>801</v>
      </c>
      <c r="M273" s="832" t="s">
        <v>4010</v>
      </c>
      <c r="N273" s="775">
        <v>45676.0</v>
      </c>
      <c r="O273" s="678" t="s">
        <v>4011</v>
      </c>
      <c r="P273" s="813"/>
      <c r="Q273" s="173"/>
      <c r="R273" s="173"/>
      <c r="S273" s="173"/>
      <c r="T273" s="173"/>
      <c r="U273" s="173"/>
    </row>
    <row r="274" ht="27.75" customHeight="1">
      <c r="A274" s="26">
        <v>1.0</v>
      </c>
      <c r="B274" s="26" t="s">
        <v>3919</v>
      </c>
      <c r="C274" s="802">
        <v>282.0</v>
      </c>
      <c r="D274" s="803">
        <v>45606.0</v>
      </c>
      <c r="E274" s="1021" t="s">
        <v>4012</v>
      </c>
      <c r="F274" s="870">
        <v>6.5889741E8</v>
      </c>
      <c r="G274" s="456" t="s">
        <v>4013</v>
      </c>
      <c r="H274" s="482"/>
      <c r="I274" s="761" t="s">
        <v>416</v>
      </c>
      <c r="J274" s="483"/>
      <c r="K274" s="825" t="s">
        <v>87</v>
      </c>
      <c r="L274" s="239" t="s">
        <v>1096</v>
      </c>
      <c r="M274" s="767" t="s">
        <v>4014</v>
      </c>
      <c r="N274" s="482"/>
      <c r="O274" s="482"/>
      <c r="P274" s="806"/>
      <c r="Q274" s="482"/>
      <c r="R274" s="482"/>
      <c r="S274" s="482"/>
      <c r="T274" s="482"/>
      <c r="U274" s="482"/>
      <c r="V274" s="501"/>
      <c r="W274" s="501"/>
    </row>
    <row r="275" ht="27.75" customHeight="1">
      <c r="A275" s="805">
        <v>1.0</v>
      </c>
      <c r="B275" s="805" t="s">
        <v>3919</v>
      </c>
      <c r="C275" s="802">
        <v>283.0</v>
      </c>
      <c r="D275" s="803">
        <v>45606.0</v>
      </c>
      <c r="E275" s="925" t="s">
        <v>4015</v>
      </c>
      <c r="F275" s="456">
        <v>9.60730573E8</v>
      </c>
      <c r="G275" s="456" t="s">
        <v>4016</v>
      </c>
      <c r="H275" s="482"/>
      <c r="I275" s="761" t="s">
        <v>416</v>
      </c>
      <c r="J275" s="483"/>
      <c r="K275" s="825" t="s">
        <v>56</v>
      </c>
      <c r="L275" s="239" t="s">
        <v>792</v>
      </c>
      <c r="M275" s="767" t="s">
        <v>4017</v>
      </c>
      <c r="N275" s="762">
        <v>45651.0</v>
      </c>
      <c r="O275" s="761" t="s">
        <v>4018</v>
      </c>
      <c r="P275" s="767" t="s">
        <v>4019</v>
      </c>
      <c r="Q275" s="761" t="s">
        <v>4020</v>
      </c>
      <c r="R275" s="761" t="s">
        <v>4021</v>
      </c>
      <c r="S275" s="482"/>
      <c r="T275" s="482"/>
      <c r="U275" s="482"/>
      <c r="V275" s="501"/>
      <c r="W275" s="501"/>
    </row>
    <row r="276" ht="27.75" customHeight="1">
      <c r="A276" s="26">
        <v>1.0</v>
      </c>
      <c r="B276" s="26" t="s">
        <v>3919</v>
      </c>
      <c r="C276" s="802">
        <v>284.0</v>
      </c>
      <c r="D276" s="803">
        <v>45606.0</v>
      </c>
      <c r="E276" s="925" t="s">
        <v>4022</v>
      </c>
      <c r="F276" s="456">
        <v>8.20576976E8</v>
      </c>
      <c r="G276" s="870" t="s">
        <v>4023</v>
      </c>
      <c r="H276" s="482"/>
      <c r="I276" s="761" t="s">
        <v>416</v>
      </c>
      <c r="J276" s="483"/>
      <c r="K276" s="825" t="s">
        <v>35</v>
      </c>
      <c r="L276" s="239" t="s">
        <v>801</v>
      </c>
      <c r="M276" s="767" t="s">
        <v>1464</v>
      </c>
      <c r="N276" s="482"/>
      <c r="O276" s="482"/>
      <c r="P276" s="806"/>
      <c r="Q276" s="482"/>
      <c r="R276" s="482"/>
      <c r="S276" s="482"/>
      <c r="T276" s="482"/>
      <c r="U276" s="482"/>
      <c r="V276" s="501"/>
      <c r="W276" s="501"/>
    </row>
    <row r="277" ht="27.75" customHeight="1">
      <c r="A277" s="805">
        <v>1.0</v>
      </c>
      <c r="B277" s="805" t="s">
        <v>3919</v>
      </c>
      <c r="C277" s="802">
        <v>285.0</v>
      </c>
      <c r="D277" s="803">
        <v>45606.0</v>
      </c>
      <c r="E277" s="925" t="s">
        <v>4024</v>
      </c>
      <c r="F277" s="456">
        <v>9.79594789E8</v>
      </c>
      <c r="G277" s="456" t="s">
        <v>4025</v>
      </c>
      <c r="H277" s="482"/>
      <c r="I277" s="761" t="s">
        <v>416</v>
      </c>
      <c r="J277" s="483"/>
      <c r="K277" s="825" t="s">
        <v>87</v>
      </c>
      <c r="L277" s="239" t="s">
        <v>835</v>
      </c>
      <c r="M277" s="1007" t="s">
        <v>4026</v>
      </c>
      <c r="N277" s="895">
        <v>45625.0</v>
      </c>
      <c r="O277" s="767" t="s">
        <v>4027</v>
      </c>
      <c r="P277" s="767" t="s">
        <v>4028</v>
      </c>
      <c r="Q277" s="761" t="s">
        <v>4029</v>
      </c>
      <c r="R277" s="761" t="s">
        <v>4030</v>
      </c>
      <c r="S277" s="761" t="s">
        <v>4031</v>
      </c>
      <c r="T277" s="482"/>
      <c r="U277" s="482"/>
      <c r="V277" s="501"/>
      <c r="W277" s="501"/>
    </row>
    <row r="278" ht="27.75" customHeight="1">
      <c r="A278" s="1022">
        <v>1.0</v>
      </c>
      <c r="B278" s="1022" t="s">
        <v>3919</v>
      </c>
      <c r="C278" s="680">
        <v>286.0</v>
      </c>
      <c r="D278" s="1023">
        <v>45606.0</v>
      </c>
      <c r="E278" s="861" t="s">
        <v>2455</v>
      </c>
      <c r="F278" s="914" t="s">
        <v>2456</v>
      </c>
      <c r="G278" s="914" t="s">
        <v>4032</v>
      </c>
      <c r="H278" s="771"/>
      <c r="I278" s="769" t="s">
        <v>791</v>
      </c>
      <c r="J278" s="1024"/>
      <c r="K278" s="1025" t="s">
        <v>56</v>
      </c>
      <c r="L278" s="1026" t="s">
        <v>895</v>
      </c>
      <c r="M278" s="1027" t="s">
        <v>4033</v>
      </c>
      <c r="N278" s="770">
        <v>45607.0</v>
      </c>
      <c r="O278" s="769" t="s">
        <v>4034</v>
      </c>
      <c r="P278" s="1027" t="s">
        <v>4035</v>
      </c>
      <c r="Q278" s="769" t="s">
        <v>4036</v>
      </c>
      <c r="R278" s="769" t="s">
        <v>4037</v>
      </c>
      <c r="S278" s="769" t="s">
        <v>4038</v>
      </c>
      <c r="T278" s="769" t="s">
        <v>4039</v>
      </c>
      <c r="U278" s="771"/>
      <c r="V278" s="512"/>
      <c r="W278" s="512"/>
    </row>
    <row r="279" ht="27.75" customHeight="1">
      <c r="A279" s="805">
        <v>1.0</v>
      </c>
      <c r="B279" s="805" t="s">
        <v>3919</v>
      </c>
      <c r="C279" s="802">
        <v>286.0</v>
      </c>
      <c r="D279" s="803">
        <v>45607.0</v>
      </c>
      <c r="E279" s="986" t="s">
        <v>4040</v>
      </c>
      <c r="F279" s="1028" t="s">
        <v>4041</v>
      </c>
      <c r="G279" s="804" t="s">
        <v>4042</v>
      </c>
      <c r="H279" s="482"/>
      <c r="I279" s="761" t="s">
        <v>416</v>
      </c>
      <c r="J279" s="483"/>
      <c r="K279" s="825" t="s">
        <v>35</v>
      </c>
      <c r="L279" s="239" t="s">
        <v>1369</v>
      </c>
      <c r="M279" s="767" t="s">
        <v>4043</v>
      </c>
      <c r="N279" s="841">
        <v>45676.0</v>
      </c>
      <c r="O279" s="761" t="s">
        <v>3060</v>
      </c>
      <c r="P279" s="806"/>
      <c r="Q279" s="482"/>
      <c r="R279" s="482"/>
      <c r="S279" s="482"/>
      <c r="T279" s="482"/>
      <c r="U279" s="482"/>
      <c r="V279" s="501"/>
      <c r="W279" s="501"/>
    </row>
    <row r="280" ht="27.75" customHeight="1">
      <c r="A280" s="26">
        <v>1.0</v>
      </c>
      <c r="B280" s="26" t="s">
        <v>3919</v>
      </c>
      <c r="C280" s="680">
        <v>287.0</v>
      </c>
      <c r="D280" s="808">
        <v>45607.0</v>
      </c>
      <c r="E280" s="809" t="s">
        <v>2661</v>
      </c>
      <c r="F280" s="31" t="s">
        <v>4044</v>
      </c>
      <c r="G280" s="678" t="s">
        <v>4045</v>
      </c>
      <c r="H280" s="173"/>
      <c r="I280" s="678" t="s">
        <v>630</v>
      </c>
      <c r="J280" s="481"/>
      <c r="K280" s="867" t="s">
        <v>35</v>
      </c>
      <c r="L280" s="811" t="s">
        <v>822</v>
      </c>
      <c r="M280" s="1029" t="s">
        <v>4046</v>
      </c>
      <c r="N280" s="775">
        <v>45676.0</v>
      </c>
      <c r="O280" s="678" t="s">
        <v>4047</v>
      </c>
      <c r="P280" s="813"/>
      <c r="Q280" s="173"/>
      <c r="R280" s="173"/>
      <c r="S280" s="173"/>
      <c r="T280" s="173"/>
      <c r="U280" s="173"/>
    </row>
    <row r="281" ht="27.75" customHeight="1">
      <c r="A281" s="26">
        <v>1.0</v>
      </c>
      <c r="B281" s="26" t="s">
        <v>3919</v>
      </c>
      <c r="C281" s="680">
        <v>288.0</v>
      </c>
      <c r="D281" s="1030">
        <v>45607.0</v>
      </c>
      <c r="E281" s="809" t="s">
        <v>4048</v>
      </c>
      <c r="F281" s="691">
        <v>9.72957999E8</v>
      </c>
      <c r="G281" s="678">
        <v>9.72957999E8</v>
      </c>
      <c r="H281" s="173"/>
      <c r="I281" s="678" t="s">
        <v>229</v>
      </c>
      <c r="J281" s="481"/>
      <c r="K281" s="867" t="s">
        <v>56</v>
      </c>
      <c r="L281" s="811" t="s">
        <v>822</v>
      </c>
      <c r="M281" s="1031" t="s">
        <v>2595</v>
      </c>
      <c r="N281" s="760">
        <v>45611.0</v>
      </c>
      <c r="O281" s="678" t="s">
        <v>4049</v>
      </c>
      <c r="P281" s="832" t="s">
        <v>4050</v>
      </c>
      <c r="Q281" s="678" t="s">
        <v>4051</v>
      </c>
      <c r="R281" s="173"/>
      <c r="S281" s="173"/>
      <c r="T281" s="173"/>
      <c r="U281" s="173"/>
    </row>
    <row r="282" ht="27.75" customHeight="1">
      <c r="A282" s="805">
        <v>1.0</v>
      </c>
      <c r="B282" s="805" t="s">
        <v>3919</v>
      </c>
      <c r="C282" s="802">
        <v>289.0</v>
      </c>
      <c r="D282" s="803">
        <v>45607.0</v>
      </c>
      <c r="E282" s="799" t="s">
        <v>2447</v>
      </c>
      <c r="F282" s="1032">
        <v>9.24659358E8</v>
      </c>
      <c r="G282" s="938"/>
      <c r="H282" s="482"/>
      <c r="I282" s="761" t="s">
        <v>229</v>
      </c>
      <c r="J282" s="483"/>
      <c r="K282" s="825" t="s">
        <v>35</v>
      </c>
      <c r="L282" s="239" t="s">
        <v>895</v>
      </c>
      <c r="M282" s="767" t="s">
        <v>2448</v>
      </c>
      <c r="N282" s="482"/>
      <c r="O282" s="761" t="s">
        <v>4052</v>
      </c>
      <c r="P282" s="806"/>
      <c r="Q282" s="482"/>
      <c r="R282" s="482"/>
      <c r="S282" s="482"/>
      <c r="T282" s="482"/>
      <c r="U282" s="482"/>
      <c r="V282" s="501"/>
      <c r="W282" s="501"/>
    </row>
    <row r="283" ht="27.75" customHeight="1">
      <c r="A283" s="805">
        <v>1.0</v>
      </c>
      <c r="B283" s="805" t="s">
        <v>3919</v>
      </c>
      <c r="C283" s="802">
        <v>290.0</v>
      </c>
      <c r="D283" s="803">
        <v>45607.0</v>
      </c>
      <c r="E283" s="980" t="s">
        <v>4053</v>
      </c>
      <c r="F283" s="804" t="s">
        <v>2452</v>
      </c>
      <c r="G283" s="804" t="s">
        <v>4054</v>
      </c>
      <c r="H283" s="482"/>
      <c r="I283" s="761" t="s">
        <v>791</v>
      </c>
      <c r="J283" s="483"/>
      <c r="K283" s="825" t="s">
        <v>56</v>
      </c>
      <c r="L283" s="239" t="s">
        <v>1181</v>
      </c>
      <c r="M283" s="767" t="s">
        <v>2453</v>
      </c>
      <c r="N283" s="761" t="s">
        <v>4055</v>
      </c>
      <c r="O283" s="482"/>
      <c r="P283" s="806"/>
      <c r="Q283" s="482"/>
      <c r="R283" s="482"/>
      <c r="S283" s="482"/>
      <c r="T283" s="482"/>
      <c r="U283" s="482"/>
      <c r="V283" s="501"/>
      <c r="W283" s="501"/>
    </row>
    <row r="284" ht="27.75" customHeight="1">
      <c r="A284" s="26">
        <v>1.0</v>
      </c>
      <c r="B284" s="26" t="s">
        <v>3919</v>
      </c>
      <c r="C284" s="802">
        <v>291.0</v>
      </c>
      <c r="D284" s="803">
        <v>45607.0</v>
      </c>
      <c r="E284" s="980" t="s">
        <v>4056</v>
      </c>
      <c r="F284" s="804">
        <v>8.34292773E8</v>
      </c>
      <c r="G284" s="804" t="s">
        <v>4057</v>
      </c>
      <c r="H284" s="482"/>
      <c r="I284" s="761" t="s">
        <v>416</v>
      </c>
      <c r="J284" s="483"/>
      <c r="K284" s="825" t="s">
        <v>35</v>
      </c>
      <c r="L284" s="239" t="s">
        <v>801</v>
      </c>
      <c r="M284" s="767" t="s">
        <v>1464</v>
      </c>
      <c r="N284" s="482"/>
      <c r="O284" s="482"/>
      <c r="P284" s="806"/>
      <c r="Q284" s="482"/>
      <c r="R284" s="482"/>
      <c r="S284" s="482"/>
      <c r="T284" s="482"/>
      <c r="U284" s="482"/>
      <c r="V284" s="501"/>
      <c r="W284" s="501"/>
    </row>
    <row r="285" ht="27.75" customHeight="1">
      <c r="A285" s="26">
        <v>1.0</v>
      </c>
      <c r="B285" s="26" t="s">
        <v>3919</v>
      </c>
      <c r="C285" s="802">
        <v>292.0</v>
      </c>
      <c r="D285" s="803">
        <v>45607.0</v>
      </c>
      <c r="E285" s="925" t="s">
        <v>4058</v>
      </c>
      <c r="F285" s="456">
        <v>6.5737871E8</v>
      </c>
      <c r="G285" s="870" t="s">
        <v>4059</v>
      </c>
      <c r="H285" s="482"/>
      <c r="I285" s="761" t="s">
        <v>416</v>
      </c>
      <c r="J285" s="483"/>
      <c r="K285" s="825" t="s">
        <v>87</v>
      </c>
      <c r="L285" s="239" t="s">
        <v>1096</v>
      </c>
      <c r="M285" s="767" t="s">
        <v>4060</v>
      </c>
      <c r="N285" s="762">
        <v>45609.0</v>
      </c>
      <c r="O285" s="761" t="s">
        <v>4061</v>
      </c>
      <c r="P285" s="767" t="s">
        <v>4062</v>
      </c>
      <c r="Q285" s="482"/>
      <c r="R285" s="482"/>
      <c r="S285" s="482"/>
      <c r="T285" s="482"/>
      <c r="U285" s="482"/>
      <c r="V285" s="501"/>
      <c r="W285" s="501"/>
    </row>
    <row r="286" ht="27.75" customHeight="1">
      <c r="A286" s="805">
        <v>1.0</v>
      </c>
      <c r="B286" s="805" t="s">
        <v>3919</v>
      </c>
      <c r="C286" s="802">
        <v>293.0</v>
      </c>
      <c r="D286" s="803">
        <v>45607.0</v>
      </c>
      <c r="E286" s="925" t="s">
        <v>4063</v>
      </c>
      <c r="F286" s="456">
        <v>8.37051917E8</v>
      </c>
      <c r="G286" s="456" t="s">
        <v>4064</v>
      </c>
      <c r="H286" s="457" t="s">
        <v>4064</v>
      </c>
      <c r="I286" s="761" t="s">
        <v>416</v>
      </c>
      <c r="J286" s="483"/>
      <c r="K286" s="825" t="s">
        <v>56</v>
      </c>
      <c r="L286" s="239" t="s">
        <v>854</v>
      </c>
      <c r="M286" s="767" t="s">
        <v>4065</v>
      </c>
      <c r="N286" s="762">
        <v>45611.0</v>
      </c>
      <c r="O286" s="761" t="s">
        <v>2896</v>
      </c>
      <c r="P286" s="938" t="s">
        <v>4066</v>
      </c>
      <c r="Q286" s="761" t="s">
        <v>4067</v>
      </c>
      <c r="R286" s="482"/>
      <c r="S286" s="482"/>
      <c r="T286" s="482"/>
      <c r="U286" s="482"/>
      <c r="V286" s="501"/>
      <c r="W286" s="501"/>
    </row>
    <row r="287" ht="27.75" customHeight="1">
      <c r="A287" s="805">
        <v>1.0</v>
      </c>
      <c r="B287" s="805" t="s">
        <v>3919</v>
      </c>
      <c r="C287" s="802">
        <v>294.0</v>
      </c>
      <c r="D287" s="803">
        <v>45608.0</v>
      </c>
      <c r="E287" s="925" t="s">
        <v>4068</v>
      </c>
      <c r="F287" s="456" t="s">
        <v>4069</v>
      </c>
      <c r="G287" s="456" t="s">
        <v>4070</v>
      </c>
      <c r="H287" s="482"/>
      <c r="I287" s="761" t="s">
        <v>791</v>
      </c>
      <c r="J287" s="483"/>
      <c r="K287" s="825" t="s">
        <v>35</v>
      </c>
      <c r="L287" s="239" t="s">
        <v>1181</v>
      </c>
      <c r="M287" s="767" t="s">
        <v>4071</v>
      </c>
      <c r="N287" s="841">
        <v>45676.0</v>
      </c>
      <c r="O287" s="761" t="s">
        <v>4072</v>
      </c>
      <c r="P287" s="806"/>
      <c r="Q287" s="482"/>
      <c r="R287" s="482"/>
      <c r="S287" s="482"/>
      <c r="T287" s="482"/>
      <c r="U287" s="482"/>
      <c r="V287" s="501"/>
      <c r="W287" s="501"/>
    </row>
    <row r="288" ht="27.75" customHeight="1">
      <c r="A288" s="26">
        <v>1.0</v>
      </c>
      <c r="B288" s="26" t="s">
        <v>3919</v>
      </c>
      <c r="C288" s="680">
        <v>295.0</v>
      </c>
      <c r="D288" s="808">
        <v>45608.0</v>
      </c>
      <c r="E288" s="856" t="s">
        <v>4073</v>
      </c>
      <c r="F288" s="685" t="s">
        <v>4074</v>
      </c>
      <c r="G288" s="685" t="s">
        <v>4075</v>
      </c>
      <c r="H288" s="173"/>
      <c r="I288" s="678" t="s">
        <v>791</v>
      </c>
      <c r="J288" s="481"/>
      <c r="K288" s="867" t="s">
        <v>87</v>
      </c>
      <c r="L288" s="811" t="s">
        <v>822</v>
      </c>
      <c r="M288" s="832" t="s">
        <v>4076</v>
      </c>
      <c r="N288" s="776">
        <v>45636.0</v>
      </c>
      <c r="O288" s="678" t="s">
        <v>4077</v>
      </c>
      <c r="P288" s="832" t="s">
        <v>4078</v>
      </c>
      <c r="Q288" s="832" t="s">
        <v>4079</v>
      </c>
      <c r="R288" s="1027" t="s">
        <v>4080</v>
      </c>
      <c r="S288" s="920" t="s">
        <v>4081</v>
      </c>
      <c r="T288" s="921" t="s">
        <v>4082</v>
      </c>
      <c r="U288" s="173"/>
    </row>
    <row r="289" ht="27.75" customHeight="1">
      <c r="A289" s="805">
        <v>1.0</v>
      </c>
      <c r="B289" s="805" t="s">
        <v>3919</v>
      </c>
      <c r="C289" s="802">
        <v>296.0</v>
      </c>
      <c r="D289" s="803">
        <v>45608.0</v>
      </c>
      <c r="E289" s="999" t="s">
        <v>4083</v>
      </c>
      <c r="F289" s="1033">
        <v>8.09591124E8</v>
      </c>
      <c r="G289" s="804" t="s">
        <v>4084</v>
      </c>
      <c r="H289" s="482"/>
      <c r="I289" s="761" t="s">
        <v>416</v>
      </c>
      <c r="J289" s="483"/>
      <c r="K289" s="825" t="s">
        <v>56</v>
      </c>
      <c r="L289" s="239" t="s">
        <v>1369</v>
      </c>
      <c r="M289" s="767" t="s">
        <v>4065</v>
      </c>
      <c r="N289" s="762">
        <v>45627.0</v>
      </c>
      <c r="O289" s="761" t="s">
        <v>1371</v>
      </c>
      <c r="P289" s="767" t="s">
        <v>4085</v>
      </c>
      <c r="Q289" s="761" t="s">
        <v>1371</v>
      </c>
      <c r="R289" s="482"/>
      <c r="S289" s="482"/>
      <c r="T289" s="482"/>
      <c r="U289" s="482"/>
      <c r="V289" s="501"/>
      <c r="W289" s="501"/>
    </row>
    <row r="290" ht="27.75" customHeight="1">
      <c r="A290" s="26">
        <v>1.0</v>
      </c>
      <c r="B290" s="26" t="s">
        <v>3919</v>
      </c>
      <c r="C290" s="680">
        <v>297.0</v>
      </c>
      <c r="D290" s="808">
        <v>45608.0</v>
      </c>
      <c r="E290" s="1034" t="s">
        <v>4086</v>
      </c>
      <c r="F290" s="685" t="s">
        <v>4087</v>
      </c>
      <c r="G290" s="685" t="s">
        <v>4088</v>
      </c>
      <c r="H290" s="173"/>
      <c r="I290" s="678" t="s">
        <v>791</v>
      </c>
      <c r="J290" s="481"/>
      <c r="K290" s="867" t="s">
        <v>35</v>
      </c>
      <c r="L290" s="811" t="s">
        <v>822</v>
      </c>
      <c r="M290" s="1035" t="s">
        <v>4089</v>
      </c>
      <c r="N290" s="775">
        <v>45609.0</v>
      </c>
      <c r="O290" s="832" t="s">
        <v>4090</v>
      </c>
      <c r="P290" s="1036">
        <v>45676.0</v>
      </c>
      <c r="Q290" s="678" t="s">
        <v>1171</v>
      </c>
      <c r="R290" s="173"/>
      <c r="S290" s="173"/>
      <c r="T290" s="173"/>
      <c r="U290" s="173"/>
    </row>
    <row r="291" ht="27.75" customHeight="1">
      <c r="A291" s="26">
        <v>1.0</v>
      </c>
      <c r="B291" s="26" t="s">
        <v>3919</v>
      </c>
      <c r="C291" s="680">
        <v>298.0</v>
      </c>
      <c r="D291" s="808">
        <v>45608.0</v>
      </c>
      <c r="E291" s="856" t="s">
        <v>4091</v>
      </c>
      <c r="F291" s="685">
        <v>9.46662654E8</v>
      </c>
      <c r="G291" s="463" t="s">
        <v>4092</v>
      </c>
      <c r="H291" s="173"/>
      <c r="I291" s="678" t="s">
        <v>416</v>
      </c>
      <c r="J291" s="481"/>
      <c r="K291" s="867" t="s">
        <v>87</v>
      </c>
      <c r="L291" s="811" t="s">
        <v>822</v>
      </c>
      <c r="M291" s="832" t="s">
        <v>4093</v>
      </c>
      <c r="N291" s="776">
        <v>45625.0</v>
      </c>
      <c r="O291" s="678" t="s">
        <v>4094</v>
      </c>
      <c r="P291" s="813"/>
      <c r="Q291" s="173"/>
      <c r="R291" s="173"/>
      <c r="S291" s="173"/>
      <c r="T291" s="173"/>
      <c r="U291" s="173"/>
    </row>
    <row r="292" ht="27.75" customHeight="1">
      <c r="A292" s="805">
        <v>1.0</v>
      </c>
      <c r="B292" s="805" t="s">
        <v>3919</v>
      </c>
      <c r="C292" s="802">
        <v>299.0</v>
      </c>
      <c r="D292" s="803">
        <v>45608.0</v>
      </c>
      <c r="E292" s="926" t="s">
        <v>4095</v>
      </c>
      <c r="F292" s="1009" t="s">
        <v>2490</v>
      </c>
      <c r="G292" s="456" t="s">
        <v>4096</v>
      </c>
      <c r="H292" s="482"/>
      <c r="I292" s="761" t="s">
        <v>791</v>
      </c>
      <c r="J292" s="483"/>
      <c r="K292" s="825" t="s">
        <v>56</v>
      </c>
      <c r="L292" s="239" t="s">
        <v>835</v>
      </c>
      <c r="M292" s="767" t="s">
        <v>4097</v>
      </c>
      <c r="N292" s="762">
        <v>45632.0</v>
      </c>
      <c r="O292" s="761" t="s">
        <v>4098</v>
      </c>
      <c r="P292" s="767" t="s">
        <v>4099</v>
      </c>
      <c r="Q292" s="761" t="s">
        <v>2770</v>
      </c>
      <c r="R292" s="761" t="s">
        <v>1171</v>
      </c>
      <c r="S292" s="761" t="s">
        <v>4100</v>
      </c>
      <c r="T292" s="761" t="s">
        <v>4101</v>
      </c>
      <c r="U292" s="761" t="s">
        <v>4102</v>
      </c>
      <c r="V292" s="500" t="s">
        <v>4103</v>
      </c>
      <c r="W292" s="501"/>
    </row>
    <row r="293" ht="27.75" customHeight="1">
      <c r="A293" s="805">
        <v>1.0</v>
      </c>
      <c r="B293" s="805" t="s">
        <v>3919</v>
      </c>
      <c r="C293" s="802">
        <v>299.0</v>
      </c>
      <c r="D293" s="803">
        <v>45608.0</v>
      </c>
      <c r="E293" s="926" t="s">
        <v>4104</v>
      </c>
      <c r="F293" s="456">
        <v>9.62588099E8</v>
      </c>
      <c r="G293" s="870" t="s">
        <v>4105</v>
      </c>
      <c r="H293" s="482"/>
      <c r="I293" s="761" t="s">
        <v>416</v>
      </c>
      <c r="J293" s="483"/>
      <c r="K293" s="825" t="s">
        <v>35</v>
      </c>
      <c r="L293" s="239" t="s">
        <v>792</v>
      </c>
      <c r="M293" s="767" t="s">
        <v>674</v>
      </c>
      <c r="N293" s="841">
        <v>45615.0</v>
      </c>
      <c r="O293" s="761" t="s">
        <v>674</v>
      </c>
      <c r="P293" s="1037">
        <v>45676.0</v>
      </c>
      <c r="Q293" s="761" t="s">
        <v>1045</v>
      </c>
      <c r="R293" s="482"/>
      <c r="S293" s="482"/>
      <c r="T293" s="482"/>
      <c r="U293" s="482"/>
      <c r="V293" s="501"/>
      <c r="W293" s="501"/>
    </row>
    <row r="294" ht="27.75" customHeight="1">
      <c r="A294" s="26">
        <v>1.0</v>
      </c>
      <c r="B294" s="26" t="s">
        <v>3919</v>
      </c>
      <c r="C294" s="802">
        <v>300.0</v>
      </c>
      <c r="D294" s="803">
        <v>45608.0</v>
      </c>
      <c r="E294" s="926" t="s">
        <v>4106</v>
      </c>
      <c r="F294" s="870" t="s">
        <v>4107</v>
      </c>
      <c r="G294" s="456" t="s">
        <v>4105</v>
      </c>
      <c r="H294" s="482"/>
      <c r="I294" s="761" t="s">
        <v>791</v>
      </c>
      <c r="J294" s="483"/>
      <c r="K294" s="825" t="s">
        <v>35</v>
      </c>
      <c r="L294" s="239" t="s">
        <v>801</v>
      </c>
      <c r="M294" s="1007" t="s">
        <v>3323</v>
      </c>
      <c r="N294" s="482"/>
      <c r="O294" s="482"/>
      <c r="P294" s="806"/>
      <c r="Q294" s="482"/>
      <c r="R294" s="482"/>
      <c r="S294" s="482"/>
      <c r="T294" s="482"/>
      <c r="U294" s="482"/>
      <c r="V294" s="501"/>
      <c r="W294" s="501"/>
    </row>
    <row r="295" ht="27.75" customHeight="1">
      <c r="A295" s="26">
        <v>1.0</v>
      </c>
      <c r="B295" s="26" t="s">
        <v>3919</v>
      </c>
      <c r="C295" s="680">
        <v>301.0</v>
      </c>
      <c r="D295" s="808">
        <v>45608.0</v>
      </c>
      <c r="E295" s="1038" t="s">
        <v>2477</v>
      </c>
      <c r="F295" s="685" t="s">
        <v>2478</v>
      </c>
      <c r="G295" s="685" t="s">
        <v>4108</v>
      </c>
      <c r="H295" s="173"/>
      <c r="I295" s="678" t="s">
        <v>791</v>
      </c>
      <c r="J295" s="481"/>
      <c r="K295" s="867" t="s">
        <v>87</v>
      </c>
      <c r="L295" s="811" t="s">
        <v>822</v>
      </c>
      <c r="M295" s="832" t="s">
        <v>4109</v>
      </c>
      <c r="N295" s="760">
        <v>45611.0</v>
      </c>
      <c r="O295" s="832" t="s">
        <v>2480</v>
      </c>
      <c r="P295" s="832" t="s">
        <v>4110</v>
      </c>
      <c r="Q295" s="832" t="s">
        <v>4111</v>
      </c>
      <c r="R295" s="678" t="s">
        <v>4112</v>
      </c>
      <c r="S295" s="678" t="s">
        <v>4113</v>
      </c>
      <c r="T295" s="173"/>
      <c r="U295" s="173"/>
    </row>
    <row r="296" ht="27.75" customHeight="1">
      <c r="A296" s="805">
        <v>1.0</v>
      </c>
      <c r="B296" s="805" t="s">
        <v>3919</v>
      </c>
      <c r="C296" s="802">
        <v>302.0</v>
      </c>
      <c r="D296" s="803">
        <v>45609.0</v>
      </c>
      <c r="E296" s="925" t="s">
        <v>4114</v>
      </c>
      <c r="F296" s="870">
        <v>6.41643729E8</v>
      </c>
      <c r="G296" s="456" t="s">
        <v>4115</v>
      </c>
      <c r="H296" s="482"/>
      <c r="I296" s="761" t="s">
        <v>416</v>
      </c>
      <c r="J296" s="483"/>
      <c r="K296" s="825" t="s">
        <v>56</v>
      </c>
      <c r="L296" s="239" t="s">
        <v>801</v>
      </c>
      <c r="M296" s="767" t="s">
        <v>1371</v>
      </c>
      <c r="N296" s="762">
        <v>45624.0</v>
      </c>
      <c r="O296" s="761" t="s">
        <v>4116</v>
      </c>
      <c r="P296" s="767" t="s">
        <v>4117</v>
      </c>
      <c r="Q296" s="761" t="s">
        <v>4118</v>
      </c>
      <c r="R296" s="482"/>
      <c r="S296" s="761" t="s">
        <v>674</v>
      </c>
      <c r="T296" s="761" t="s">
        <v>4119</v>
      </c>
      <c r="U296" s="761" t="s">
        <v>4120</v>
      </c>
      <c r="V296" s="500" t="s">
        <v>4121</v>
      </c>
      <c r="W296" s="501"/>
    </row>
    <row r="297" ht="27.75" customHeight="1">
      <c r="A297" s="26">
        <v>1.0</v>
      </c>
      <c r="B297" s="26" t="s">
        <v>3919</v>
      </c>
      <c r="C297" s="802">
        <v>303.0</v>
      </c>
      <c r="D297" s="803">
        <v>45609.0</v>
      </c>
      <c r="E297" s="926" t="s">
        <v>4122</v>
      </c>
      <c r="F297" s="870" t="s">
        <v>4123</v>
      </c>
      <c r="G297" s="456" t="s">
        <v>4124</v>
      </c>
      <c r="H297" s="482"/>
      <c r="I297" s="761" t="s">
        <v>791</v>
      </c>
      <c r="J297" s="483"/>
      <c r="K297" s="825" t="s">
        <v>35</v>
      </c>
      <c r="L297" s="239" t="s">
        <v>801</v>
      </c>
      <c r="M297" s="767" t="s">
        <v>1544</v>
      </c>
      <c r="N297" s="482"/>
      <c r="O297" s="482"/>
      <c r="P297" s="806"/>
      <c r="Q297" s="482"/>
      <c r="R297" s="482"/>
      <c r="S297" s="482"/>
      <c r="T297" s="482"/>
      <c r="U297" s="482"/>
      <c r="V297" s="501"/>
      <c r="W297" s="501"/>
    </row>
    <row r="298" ht="27.75" customHeight="1">
      <c r="A298" s="691">
        <v>1.0</v>
      </c>
      <c r="B298" s="26" t="s">
        <v>3919</v>
      </c>
      <c r="C298" s="802">
        <v>304.0</v>
      </c>
      <c r="D298" s="803">
        <v>45609.0</v>
      </c>
      <c r="E298" s="799" t="s">
        <v>4125</v>
      </c>
      <c r="F298" s="804">
        <v>6.34747378E8</v>
      </c>
      <c r="G298" s="804" t="s">
        <v>4126</v>
      </c>
      <c r="H298" s="482"/>
      <c r="I298" s="761" t="s">
        <v>416</v>
      </c>
      <c r="J298" s="483"/>
      <c r="K298" s="825" t="s">
        <v>56</v>
      </c>
      <c r="L298" s="239" t="s">
        <v>801</v>
      </c>
      <c r="M298" s="767" t="s">
        <v>4127</v>
      </c>
      <c r="N298" s="482"/>
      <c r="O298" s="482"/>
      <c r="P298" s="806"/>
      <c r="Q298" s="482"/>
      <c r="R298" s="482"/>
      <c r="S298" s="482"/>
      <c r="T298" s="482"/>
      <c r="U298" s="482"/>
      <c r="V298" s="482"/>
      <c r="W298" s="482"/>
    </row>
    <row r="299" ht="27.75" customHeight="1">
      <c r="A299" s="26">
        <v>1.0</v>
      </c>
      <c r="B299" s="26" t="s">
        <v>3919</v>
      </c>
      <c r="C299" s="802">
        <v>305.0</v>
      </c>
      <c r="D299" s="803">
        <v>45609.0</v>
      </c>
      <c r="E299" s="925" t="s">
        <v>4128</v>
      </c>
      <c r="F299" s="1006">
        <f>+66619141808</f>
        <v>66619141808</v>
      </c>
      <c r="G299" s="870" t="s">
        <v>4129</v>
      </c>
      <c r="H299" s="482"/>
      <c r="I299" s="761" t="s">
        <v>416</v>
      </c>
      <c r="J299" s="483"/>
      <c r="K299" s="825" t="s">
        <v>87</v>
      </c>
      <c r="L299" s="239" t="s">
        <v>801</v>
      </c>
      <c r="M299" s="767" t="s">
        <v>4130</v>
      </c>
      <c r="N299" s="482"/>
      <c r="O299" s="482"/>
      <c r="P299" s="806"/>
      <c r="Q299" s="482"/>
      <c r="R299" s="482"/>
      <c r="S299" s="482"/>
      <c r="T299" s="482"/>
      <c r="U299" s="482"/>
      <c r="V299" s="501"/>
      <c r="W299" s="501"/>
    </row>
    <row r="300" ht="27.75" customHeight="1">
      <c r="A300" s="691">
        <v>1.0</v>
      </c>
      <c r="B300" s="26" t="s">
        <v>3919</v>
      </c>
      <c r="C300" s="802">
        <v>306.0</v>
      </c>
      <c r="D300" s="803">
        <v>45610.0</v>
      </c>
      <c r="E300" s="799" t="s">
        <v>4131</v>
      </c>
      <c r="F300" s="804" t="s">
        <v>4132</v>
      </c>
      <c r="G300" s="804" t="s">
        <v>4133</v>
      </c>
      <c r="H300" s="482"/>
      <c r="I300" s="761" t="s">
        <v>791</v>
      </c>
      <c r="J300" s="483"/>
      <c r="K300" s="825" t="s">
        <v>35</v>
      </c>
      <c r="L300" s="239" t="s">
        <v>801</v>
      </c>
      <c r="M300" s="767" t="s">
        <v>4134</v>
      </c>
      <c r="N300" s="482"/>
      <c r="O300" s="482"/>
      <c r="P300" s="806"/>
      <c r="Q300" s="482"/>
      <c r="R300" s="482"/>
      <c r="S300" s="482"/>
      <c r="T300" s="482"/>
      <c r="U300" s="482"/>
      <c r="V300" s="482"/>
      <c r="W300" s="482"/>
    </row>
    <row r="301" ht="27.75" customHeight="1">
      <c r="A301" s="802">
        <v>1.0</v>
      </c>
      <c r="B301" s="26" t="s">
        <v>3919</v>
      </c>
      <c r="C301" s="802">
        <v>307.0</v>
      </c>
      <c r="D301" s="803">
        <v>45610.0</v>
      </c>
      <c r="E301" s="925" t="s">
        <v>4135</v>
      </c>
      <c r="F301" s="456">
        <v>6.24652655E8</v>
      </c>
      <c r="G301" s="456" t="s">
        <v>4136</v>
      </c>
      <c r="H301" s="482"/>
      <c r="I301" s="761" t="s">
        <v>416</v>
      </c>
      <c r="J301" s="483"/>
      <c r="K301" s="825" t="s">
        <v>87</v>
      </c>
      <c r="L301" s="239" t="s">
        <v>835</v>
      </c>
      <c r="M301" s="767" t="s">
        <v>4137</v>
      </c>
      <c r="N301" s="895">
        <v>45617.0</v>
      </c>
      <c r="O301" s="761" t="s">
        <v>4138</v>
      </c>
      <c r="P301" s="767" t="s">
        <v>4139</v>
      </c>
      <c r="Q301" s="761" t="s">
        <v>4140</v>
      </c>
      <c r="R301" s="482"/>
      <c r="S301" s="482"/>
      <c r="T301" s="482"/>
      <c r="U301" s="482"/>
      <c r="V301" s="482"/>
      <c r="W301" s="482"/>
    </row>
    <row r="302" ht="27.75" customHeight="1">
      <c r="A302" s="1022">
        <v>1.0</v>
      </c>
      <c r="B302" s="26" t="s">
        <v>3919</v>
      </c>
      <c r="C302" s="802">
        <v>308.0</v>
      </c>
      <c r="D302" s="803">
        <v>45610.0</v>
      </c>
      <c r="E302" s="925" t="s">
        <v>4141</v>
      </c>
      <c r="F302" s="456">
        <v>9.70106465E8</v>
      </c>
      <c r="G302" s="456" t="s">
        <v>4142</v>
      </c>
      <c r="H302" s="482"/>
      <c r="I302" s="761" t="s">
        <v>416</v>
      </c>
      <c r="J302" s="483"/>
      <c r="K302" s="825" t="s">
        <v>56</v>
      </c>
      <c r="L302" s="239" t="s">
        <v>1369</v>
      </c>
      <c r="M302" s="767" t="s">
        <v>4143</v>
      </c>
      <c r="N302" s="762">
        <v>45614.0</v>
      </c>
      <c r="O302" s="761" t="s">
        <v>1371</v>
      </c>
      <c r="P302" s="767" t="s">
        <v>4144</v>
      </c>
      <c r="Q302" s="482"/>
      <c r="R302" s="482"/>
      <c r="S302" s="482"/>
      <c r="T302" s="482"/>
      <c r="U302" s="482"/>
      <c r="V302" s="501"/>
      <c r="W302" s="501"/>
    </row>
    <row r="303" ht="27.75" customHeight="1">
      <c r="A303" s="805">
        <v>1.0</v>
      </c>
      <c r="B303" s="805" t="s">
        <v>3919</v>
      </c>
      <c r="C303" s="802">
        <v>309.0</v>
      </c>
      <c r="D303" s="803">
        <v>45611.0</v>
      </c>
      <c r="E303" s="925" t="s">
        <v>4145</v>
      </c>
      <c r="F303" s="870">
        <v>8.09049015E8</v>
      </c>
      <c r="G303" s="804" t="s">
        <v>4146</v>
      </c>
      <c r="H303" s="482"/>
      <c r="I303" s="761" t="s">
        <v>416</v>
      </c>
      <c r="J303" s="483"/>
      <c r="K303" s="825" t="s">
        <v>35</v>
      </c>
      <c r="L303" s="239" t="s">
        <v>801</v>
      </c>
      <c r="M303" s="997" t="s">
        <v>4147</v>
      </c>
      <c r="N303" s="482"/>
      <c r="O303" s="482"/>
      <c r="P303" s="806"/>
      <c r="Q303" s="482"/>
      <c r="R303" s="482"/>
      <c r="S303" s="482"/>
      <c r="T303" s="482"/>
      <c r="U303" s="482"/>
      <c r="V303" s="501"/>
      <c r="W303" s="501"/>
    </row>
    <row r="304" ht="27.75" customHeight="1">
      <c r="A304" s="26">
        <v>1.0</v>
      </c>
      <c r="B304" s="26" t="s">
        <v>3919</v>
      </c>
      <c r="C304" s="802">
        <v>310.0</v>
      </c>
      <c r="D304" s="803">
        <v>45611.0</v>
      </c>
      <c r="E304" s="925" t="s">
        <v>4148</v>
      </c>
      <c r="F304" s="456">
        <v>6.4710986E8</v>
      </c>
      <c r="G304" s="456" t="s">
        <v>4149</v>
      </c>
      <c r="H304" s="482"/>
      <c r="I304" s="761" t="s">
        <v>416</v>
      </c>
      <c r="J304" s="483"/>
      <c r="K304" s="825" t="s">
        <v>56</v>
      </c>
      <c r="L304" s="239" t="s">
        <v>801</v>
      </c>
      <c r="M304" s="767" t="s">
        <v>4134</v>
      </c>
      <c r="N304" s="482"/>
      <c r="O304" s="482"/>
      <c r="P304" s="806"/>
      <c r="Q304" s="482"/>
      <c r="R304" s="482"/>
      <c r="S304" s="482"/>
      <c r="T304" s="482"/>
      <c r="U304" s="482"/>
      <c r="V304" s="501"/>
      <c r="W304" s="500" t="s">
        <v>2399</v>
      </c>
    </row>
    <row r="305" ht="27.75" customHeight="1">
      <c r="A305" s="26">
        <v>1.0</v>
      </c>
      <c r="B305" s="26" t="s">
        <v>3919</v>
      </c>
      <c r="C305" s="802">
        <v>311.0</v>
      </c>
      <c r="D305" s="803">
        <v>45611.0</v>
      </c>
      <c r="E305" s="926" t="s">
        <v>4150</v>
      </c>
      <c r="F305" s="456">
        <v>9.69564016E8</v>
      </c>
      <c r="G305" s="870" t="s">
        <v>4151</v>
      </c>
      <c r="H305" s="482"/>
      <c r="I305" s="761" t="s">
        <v>416</v>
      </c>
      <c r="J305" s="483"/>
      <c r="K305" s="825" t="s">
        <v>87</v>
      </c>
      <c r="L305" s="239" t="s">
        <v>801</v>
      </c>
      <c r="M305" s="767" t="s">
        <v>4152</v>
      </c>
      <c r="N305" s="482"/>
      <c r="O305" s="482"/>
      <c r="P305" s="806"/>
      <c r="Q305" s="482"/>
      <c r="R305" s="482"/>
      <c r="S305" s="482"/>
      <c r="T305" s="482"/>
      <c r="U305" s="482"/>
      <c r="V305" s="501"/>
      <c r="W305" s="501"/>
    </row>
    <row r="306" ht="27.75" customHeight="1">
      <c r="A306" s="805">
        <v>1.0</v>
      </c>
      <c r="B306" s="805" t="s">
        <v>3919</v>
      </c>
      <c r="C306" s="802">
        <v>312.0</v>
      </c>
      <c r="D306" s="803">
        <v>45611.0</v>
      </c>
      <c r="E306" s="925" t="s">
        <v>4153</v>
      </c>
      <c r="F306" s="870">
        <v>9.46524519E8</v>
      </c>
      <c r="G306" s="456" t="s">
        <v>4154</v>
      </c>
      <c r="H306" s="482"/>
      <c r="I306" s="761" t="s">
        <v>416</v>
      </c>
      <c r="J306" s="483"/>
      <c r="K306" s="825" t="s">
        <v>56</v>
      </c>
      <c r="L306" s="239" t="s">
        <v>880</v>
      </c>
      <c r="M306" s="767" t="s">
        <v>4155</v>
      </c>
      <c r="N306" s="762">
        <v>45625.0</v>
      </c>
      <c r="O306" s="761" t="s">
        <v>4156</v>
      </c>
      <c r="P306" s="767" t="s">
        <v>4157</v>
      </c>
      <c r="Q306" s="761" t="s">
        <v>4158</v>
      </c>
      <c r="R306" s="482"/>
      <c r="S306" s="482"/>
      <c r="T306" s="482"/>
      <c r="U306" s="482"/>
      <c r="V306" s="501"/>
      <c r="W306" s="501"/>
    </row>
    <row r="307" ht="27.75" customHeight="1">
      <c r="A307" s="26">
        <v>1.0</v>
      </c>
      <c r="B307" s="26" t="s">
        <v>3919</v>
      </c>
      <c r="C307" s="802">
        <v>313.0</v>
      </c>
      <c r="D307" s="803">
        <v>45612.0</v>
      </c>
      <c r="E307" s="925" t="s">
        <v>4159</v>
      </c>
      <c r="F307" s="456">
        <v>9.29237278E8</v>
      </c>
      <c r="G307" s="870" t="s">
        <v>4160</v>
      </c>
      <c r="H307" s="482"/>
      <c r="I307" s="761" t="s">
        <v>416</v>
      </c>
      <c r="J307" s="483"/>
      <c r="K307" s="825" t="s">
        <v>35</v>
      </c>
      <c r="L307" s="239" t="s">
        <v>801</v>
      </c>
      <c r="M307" s="767" t="s">
        <v>4161</v>
      </c>
      <c r="N307" s="482"/>
      <c r="O307" s="482"/>
      <c r="P307" s="806"/>
      <c r="Q307" s="482"/>
      <c r="R307" s="482"/>
      <c r="S307" s="482"/>
      <c r="T307" s="482"/>
      <c r="U307" s="482"/>
      <c r="V307" s="501"/>
      <c r="W307" s="501"/>
    </row>
    <row r="308" ht="27.75" customHeight="1">
      <c r="A308" s="26">
        <v>1.0</v>
      </c>
      <c r="B308" s="26" t="s">
        <v>3919</v>
      </c>
      <c r="C308" s="680">
        <v>314.0</v>
      </c>
      <c r="D308" s="808">
        <v>45612.0</v>
      </c>
      <c r="E308" s="690" t="s">
        <v>4162</v>
      </c>
      <c r="F308" s="685" t="s">
        <v>4163</v>
      </c>
      <c r="G308" s="685" t="s">
        <v>4164</v>
      </c>
      <c r="H308" s="173"/>
      <c r="I308" s="678" t="s">
        <v>791</v>
      </c>
      <c r="J308" s="481"/>
      <c r="K308" s="867" t="s">
        <v>87</v>
      </c>
      <c r="L308" s="811" t="s">
        <v>822</v>
      </c>
      <c r="M308" s="832" t="s">
        <v>4165</v>
      </c>
      <c r="N308" s="776">
        <v>45613.0</v>
      </c>
      <c r="O308" s="678" t="s">
        <v>4166</v>
      </c>
      <c r="P308" s="832" t="s">
        <v>4167</v>
      </c>
      <c r="Q308" s="776">
        <v>45622.0</v>
      </c>
      <c r="R308" s="678" t="s">
        <v>4168</v>
      </c>
      <c r="S308" s="678" t="s">
        <v>4169</v>
      </c>
      <c r="T308" s="678" t="s">
        <v>4170</v>
      </c>
      <c r="U308" s="832" t="s">
        <v>4171</v>
      </c>
    </row>
    <row r="309" ht="27.75" customHeight="1">
      <c r="A309" s="805">
        <v>1.0</v>
      </c>
      <c r="B309" s="805" t="s">
        <v>3919</v>
      </c>
      <c r="C309" s="802">
        <v>315.0</v>
      </c>
      <c r="D309" s="803">
        <v>45612.0</v>
      </c>
      <c r="E309" s="926" t="s">
        <v>4172</v>
      </c>
      <c r="F309" s="456" t="s">
        <v>4173</v>
      </c>
      <c r="G309" s="456" t="s">
        <v>4174</v>
      </c>
      <c r="H309" s="482"/>
      <c r="I309" s="761" t="s">
        <v>791</v>
      </c>
      <c r="J309" s="483"/>
      <c r="K309" s="825" t="s">
        <v>56</v>
      </c>
      <c r="L309" s="239" t="s">
        <v>880</v>
      </c>
      <c r="M309" s="1039" t="s">
        <v>4175</v>
      </c>
      <c r="N309" s="841">
        <v>45676.0</v>
      </c>
      <c r="O309" s="761" t="s">
        <v>674</v>
      </c>
      <c r="P309" s="767" t="s">
        <v>4176</v>
      </c>
      <c r="Q309" s="761" t="s">
        <v>4177</v>
      </c>
      <c r="R309" s="482"/>
      <c r="S309" s="482"/>
      <c r="T309" s="482"/>
      <c r="U309" s="482"/>
      <c r="V309" s="501"/>
      <c r="W309" s="501"/>
    </row>
    <row r="310" ht="27.75" customHeight="1">
      <c r="A310" s="26">
        <v>1.0</v>
      </c>
      <c r="B310" s="26" t="s">
        <v>3919</v>
      </c>
      <c r="C310" s="802">
        <v>316.0</v>
      </c>
      <c r="D310" s="803">
        <v>45612.0</v>
      </c>
      <c r="E310" s="999" t="s">
        <v>4178</v>
      </c>
      <c r="F310" s="982" t="s">
        <v>4179</v>
      </c>
      <c r="G310" s="982" t="s">
        <v>4180</v>
      </c>
      <c r="H310" s="482"/>
      <c r="I310" s="761" t="s">
        <v>791</v>
      </c>
      <c r="J310" s="483"/>
      <c r="K310" s="825" t="s">
        <v>35</v>
      </c>
      <c r="L310" s="239" t="s">
        <v>801</v>
      </c>
      <c r="M310" s="767" t="s">
        <v>4181</v>
      </c>
      <c r="N310" s="482"/>
      <c r="O310" s="482"/>
      <c r="P310" s="806"/>
      <c r="Q310" s="482"/>
      <c r="R310" s="482"/>
      <c r="S310" s="482"/>
      <c r="T310" s="482"/>
      <c r="U310" s="482"/>
      <c r="V310" s="501"/>
      <c r="W310" s="501"/>
    </row>
    <row r="311" ht="27.75" customHeight="1">
      <c r="A311" s="805">
        <v>1.0</v>
      </c>
      <c r="B311" s="26" t="s">
        <v>3919</v>
      </c>
      <c r="C311" s="802">
        <v>317.0</v>
      </c>
      <c r="D311" s="803">
        <v>45612.0</v>
      </c>
      <c r="E311" s="980" t="s">
        <v>4182</v>
      </c>
      <c r="F311" s="804">
        <v>8.99201617E8</v>
      </c>
      <c r="G311" s="804" t="s">
        <v>4183</v>
      </c>
      <c r="H311" s="482"/>
      <c r="I311" s="761" t="s">
        <v>416</v>
      </c>
      <c r="J311" s="483"/>
      <c r="K311" s="825" t="s">
        <v>87</v>
      </c>
      <c r="L311" s="239" t="s">
        <v>835</v>
      </c>
      <c r="M311" s="767" t="s">
        <v>4184</v>
      </c>
      <c r="N311" s="895">
        <v>45613.0</v>
      </c>
      <c r="O311" s="767" t="s">
        <v>4185</v>
      </c>
      <c r="P311" s="767" t="s">
        <v>4186</v>
      </c>
      <c r="Q311" s="895">
        <v>45625.0</v>
      </c>
      <c r="R311" s="767" t="s">
        <v>4187</v>
      </c>
      <c r="S311" s="761" t="s">
        <v>4188</v>
      </c>
      <c r="T311" s="482"/>
      <c r="U311" s="482"/>
      <c r="V311" s="501"/>
      <c r="W311" s="501"/>
    </row>
    <row r="312" ht="27.75" customHeight="1">
      <c r="A312" s="805">
        <v>1.0</v>
      </c>
      <c r="B312" s="805" t="s">
        <v>3919</v>
      </c>
      <c r="C312" s="802">
        <v>318.0</v>
      </c>
      <c r="D312" s="803">
        <v>45612.0</v>
      </c>
      <c r="E312" s="980" t="s">
        <v>4189</v>
      </c>
      <c r="F312" s="804" t="s">
        <v>4190</v>
      </c>
      <c r="G312" s="804" t="s">
        <v>4191</v>
      </c>
      <c r="H312" s="482"/>
      <c r="I312" s="761" t="s">
        <v>791</v>
      </c>
      <c r="J312" s="483"/>
      <c r="K312" s="825" t="s">
        <v>56</v>
      </c>
      <c r="L312" s="239" t="s">
        <v>835</v>
      </c>
      <c r="M312" s="767" t="s">
        <v>4192</v>
      </c>
      <c r="N312" s="762">
        <v>45625.0</v>
      </c>
      <c r="O312" s="761" t="s">
        <v>4193</v>
      </c>
      <c r="P312" s="767" t="s">
        <v>4194</v>
      </c>
      <c r="Q312" s="761" t="s">
        <v>4195</v>
      </c>
      <c r="R312" s="482"/>
      <c r="S312" s="482"/>
      <c r="T312" s="482"/>
      <c r="U312" s="482"/>
      <c r="V312" s="501"/>
      <c r="W312" s="501"/>
    </row>
    <row r="313" ht="27.75" customHeight="1">
      <c r="A313" s="26">
        <v>1.0</v>
      </c>
      <c r="B313" s="26" t="s">
        <v>3919</v>
      </c>
      <c r="C313" s="834">
        <v>319.0</v>
      </c>
      <c r="D313" s="835">
        <v>45612.0</v>
      </c>
      <c r="E313" s="1040" t="s">
        <v>4196</v>
      </c>
      <c r="F313" s="522">
        <v>8.03963565E8</v>
      </c>
      <c r="G313" s="1041"/>
      <c r="H313" s="766"/>
      <c r="I313" s="764" t="s">
        <v>577</v>
      </c>
      <c r="J313" s="876"/>
      <c r="K313" s="877" t="s">
        <v>87</v>
      </c>
      <c r="L313" s="837" t="s">
        <v>3000</v>
      </c>
      <c r="M313" s="838" t="s">
        <v>4197</v>
      </c>
      <c r="N313" s="766"/>
      <c r="O313" s="766"/>
      <c r="P313" s="879"/>
      <c r="Q313" s="766"/>
      <c r="R313" s="766"/>
      <c r="S313" s="766"/>
      <c r="T313" s="766"/>
      <c r="U313" s="766"/>
      <c r="V313" s="523"/>
      <c r="W313" s="523"/>
    </row>
    <row r="314" ht="27.75" customHeight="1">
      <c r="A314" s="805">
        <v>1.0</v>
      </c>
      <c r="B314" s="805" t="s">
        <v>3919</v>
      </c>
      <c r="C314" s="802">
        <v>320.0</v>
      </c>
      <c r="D314" s="803">
        <v>45612.0</v>
      </c>
      <c r="E314" s="980" t="s">
        <v>2667</v>
      </c>
      <c r="F314" s="804">
        <v>8.09093556E8</v>
      </c>
      <c r="G314" s="804"/>
      <c r="H314" s="482"/>
      <c r="I314" s="761" t="s">
        <v>630</v>
      </c>
      <c r="J314" s="483"/>
      <c r="K314" s="825" t="s">
        <v>35</v>
      </c>
      <c r="L314" s="239" t="s">
        <v>822</v>
      </c>
      <c r="M314" s="767" t="s">
        <v>4198</v>
      </c>
      <c r="N314" s="841">
        <v>45676.0</v>
      </c>
      <c r="O314" s="761" t="s">
        <v>4199</v>
      </c>
      <c r="P314" s="806"/>
      <c r="Q314" s="482"/>
      <c r="R314" s="482"/>
      <c r="S314" s="482"/>
      <c r="T314" s="482"/>
      <c r="U314" s="482"/>
      <c r="V314" s="501"/>
      <c r="W314" s="501"/>
    </row>
    <row r="315" ht="27.75" customHeight="1">
      <c r="A315" s="26">
        <v>1.0</v>
      </c>
      <c r="B315" s="26" t="s">
        <v>3919</v>
      </c>
      <c r="C315" s="680">
        <v>321.0</v>
      </c>
      <c r="D315" s="808">
        <v>45613.0</v>
      </c>
      <c r="E315" s="983" t="s">
        <v>4200</v>
      </c>
      <c r="F315" s="914" t="s">
        <v>4201</v>
      </c>
      <c r="G315" s="914" t="s">
        <v>4202</v>
      </c>
      <c r="H315" s="173"/>
      <c r="I315" s="678" t="s">
        <v>791</v>
      </c>
      <c r="J315" s="481"/>
      <c r="K315" s="867" t="s">
        <v>35</v>
      </c>
      <c r="L315" s="811" t="s">
        <v>822</v>
      </c>
      <c r="M315" s="832" t="s">
        <v>4203</v>
      </c>
      <c r="N315" s="775">
        <v>45676.0</v>
      </c>
      <c r="O315" s="678" t="s">
        <v>4204</v>
      </c>
      <c r="P315" s="813"/>
      <c r="Q315" s="173"/>
      <c r="R315" s="173"/>
      <c r="S315" s="173"/>
      <c r="T315" s="173"/>
      <c r="U315" s="173"/>
    </row>
    <row r="316" ht="27.75" customHeight="1">
      <c r="A316" s="805">
        <v>1.0</v>
      </c>
      <c r="B316" s="805" t="s">
        <v>3919</v>
      </c>
      <c r="C316" s="802">
        <v>322.0</v>
      </c>
      <c r="D316" s="803">
        <v>45613.0</v>
      </c>
      <c r="E316" s="926" t="s">
        <v>4205</v>
      </c>
      <c r="F316" s="870" t="s">
        <v>4206</v>
      </c>
      <c r="G316" s="870" t="s">
        <v>4207</v>
      </c>
      <c r="H316" s="482"/>
      <c r="I316" s="761" t="s">
        <v>791</v>
      </c>
      <c r="J316" s="483"/>
      <c r="K316" s="825" t="s">
        <v>87</v>
      </c>
      <c r="L316" s="239" t="s">
        <v>835</v>
      </c>
      <c r="M316" s="767" t="s">
        <v>4208</v>
      </c>
      <c r="N316" s="895">
        <v>45615.0</v>
      </c>
      <c r="O316" s="761" t="s">
        <v>4209</v>
      </c>
      <c r="P316" s="767" t="s">
        <v>4210</v>
      </c>
      <c r="Q316" s="761" t="s">
        <v>4211</v>
      </c>
      <c r="R316" s="767" t="s">
        <v>4212</v>
      </c>
      <c r="S316" s="761" t="s">
        <v>4213</v>
      </c>
      <c r="T316" s="761" t="s">
        <v>4214</v>
      </c>
      <c r="U316" s="482"/>
      <c r="V316" s="501"/>
      <c r="W316" s="501"/>
    </row>
    <row r="317" ht="27.75" customHeight="1">
      <c r="A317" s="805">
        <v>1.0</v>
      </c>
      <c r="B317" s="805" t="s">
        <v>3919</v>
      </c>
      <c r="C317" s="802">
        <v>323.0</v>
      </c>
      <c r="D317" s="803">
        <v>45613.0</v>
      </c>
      <c r="E317" s="980" t="s">
        <v>4215</v>
      </c>
      <c r="F317" s="804">
        <v>9.71183268E8</v>
      </c>
      <c r="G317" s="804" t="s">
        <v>4216</v>
      </c>
      <c r="H317" s="482"/>
      <c r="I317" s="761" t="s">
        <v>416</v>
      </c>
      <c r="J317" s="483"/>
      <c r="K317" s="825" t="s">
        <v>56</v>
      </c>
      <c r="L317" s="239" t="s">
        <v>792</v>
      </c>
      <c r="M317" s="767" t="s">
        <v>4217</v>
      </c>
      <c r="N317" s="762">
        <v>45625.0</v>
      </c>
      <c r="O317" s="761" t="s">
        <v>4218</v>
      </c>
      <c r="P317" s="767" t="s">
        <v>3812</v>
      </c>
      <c r="Q317" s="761" t="s">
        <v>3812</v>
      </c>
      <c r="R317" s="761" t="s">
        <v>4219</v>
      </c>
      <c r="S317" s="761" t="s">
        <v>4220</v>
      </c>
      <c r="T317" s="761" t="s">
        <v>4221</v>
      </c>
      <c r="U317" s="482"/>
      <c r="V317" s="501"/>
      <c r="W317" s="501"/>
    </row>
    <row r="318" ht="27.75" customHeight="1">
      <c r="A318" s="805">
        <v>1.0</v>
      </c>
      <c r="B318" s="805" t="s">
        <v>3919</v>
      </c>
      <c r="C318" s="802">
        <v>324.0</v>
      </c>
      <c r="D318" s="803">
        <v>45613.0</v>
      </c>
      <c r="E318" s="980" t="s">
        <v>4222</v>
      </c>
      <c r="F318" s="456" t="s">
        <v>4223</v>
      </c>
      <c r="G318" s="456" t="s">
        <v>4224</v>
      </c>
      <c r="H318" s="482"/>
      <c r="I318" s="761" t="s">
        <v>791</v>
      </c>
      <c r="J318" s="483"/>
      <c r="K318" s="825" t="s">
        <v>35</v>
      </c>
      <c r="L318" s="239" t="s">
        <v>1369</v>
      </c>
      <c r="M318" s="995" t="s">
        <v>4225</v>
      </c>
      <c r="N318" s="841">
        <v>45676.0</v>
      </c>
      <c r="O318" s="761" t="s">
        <v>1371</v>
      </c>
      <c r="P318" s="806"/>
      <c r="Q318" s="482"/>
      <c r="R318" s="482"/>
      <c r="S318" s="482"/>
      <c r="T318" s="482"/>
      <c r="U318" s="482"/>
      <c r="V318" s="501"/>
      <c r="W318" s="501"/>
    </row>
    <row r="319" ht="27.75" customHeight="1">
      <c r="A319" s="26">
        <v>1.0</v>
      </c>
      <c r="B319" s="26" t="s">
        <v>3919</v>
      </c>
      <c r="C319" s="802">
        <v>325.0</v>
      </c>
      <c r="D319" s="803">
        <v>45613.0</v>
      </c>
      <c r="E319" s="980" t="s">
        <v>4226</v>
      </c>
      <c r="F319" s="982">
        <v>9.7256526E8</v>
      </c>
      <c r="G319" s="982" t="s">
        <v>4227</v>
      </c>
      <c r="H319" s="482"/>
      <c r="I319" s="761" t="s">
        <v>416</v>
      </c>
      <c r="J319" s="483"/>
      <c r="K319" s="825" t="s">
        <v>87</v>
      </c>
      <c r="L319" s="239" t="s">
        <v>1096</v>
      </c>
      <c r="M319" s="767" t="s">
        <v>4228</v>
      </c>
      <c r="N319" s="482"/>
      <c r="O319" s="482"/>
      <c r="P319" s="806"/>
      <c r="Q319" s="482"/>
      <c r="R319" s="482"/>
      <c r="S319" s="482"/>
      <c r="T319" s="482"/>
      <c r="U319" s="482"/>
      <c r="V319" s="501"/>
      <c r="W319" s="501"/>
    </row>
    <row r="320" ht="27.75" customHeight="1">
      <c r="A320" s="805">
        <v>1.0</v>
      </c>
      <c r="B320" s="805" t="s">
        <v>3919</v>
      </c>
      <c r="C320" s="802">
        <v>326.0</v>
      </c>
      <c r="D320" s="803">
        <v>45614.0</v>
      </c>
      <c r="E320" s="980" t="s">
        <v>4229</v>
      </c>
      <c r="F320" s="982">
        <v>6.1981628E8</v>
      </c>
      <c r="G320" s="982" t="s">
        <v>4230</v>
      </c>
      <c r="H320" s="482"/>
      <c r="I320" s="761" t="s">
        <v>416</v>
      </c>
      <c r="J320" s="483"/>
      <c r="K320" s="825" t="s">
        <v>56</v>
      </c>
      <c r="L320" s="239" t="s">
        <v>801</v>
      </c>
      <c r="M320" s="767" t="s">
        <v>4231</v>
      </c>
      <c r="N320" s="762">
        <v>45625.0</v>
      </c>
      <c r="O320" s="761" t="s">
        <v>674</v>
      </c>
      <c r="P320" s="767" t="s">
        <v>4232</v>
      </c>
      <c r="Q320" s="761" t="s">
        <v>3229</v>
      </c>
      <c r="R320" s="761" t="s">
        <v>4233</v>
      </c>
      <c r="S320" s="482"/>
      <c r="T320" s="482"/>
      <c r="U320" s="482"/>
      <c r="V320" s="501"/>
      <c r="W320" s="501"/>
    </row>
    <row r="321" ht="27.75" customHeight="1">
      <c r="A321" s="950">
        <v>1.0</v>
      </c>
      <c r="B321" s="26" t="s">
        <v>3919</v>
      </c>
      <c r="C321" s="643">
        <v>327.0</v>
      </c>
      <c r="D321" s="887">
        <v>45614.0</v>
      </c>
      <c r="E321" s="1042" t="s">
        <v>2483</v>
      </c>
      <c r="F321" s="1043" t="s">
        <v>2484</v>
      </c>
      <c r="G321" s="1043" t="s">
        <v>4234</v>
      </c>
      <c r="H321" s="774"/>
      <c r="I321" s="772" t="s">
        <v>791</v>
      </c>
      <c r="J321" s="890"/>
      <c r="K321" s="891" t="s">
        <v>35</v>
      </c>
      <c r="L321" s="942" t="s">
        <v>895</v>
      </c>
      <c r="M321" s="893" t="s">
        <v>2485</v>
      </c>
      <c r="N321" s="774"/>
      <c r="O321" s="774"/>
      <c r="P321" s="1044" t="s">
        <v>4235</v>
      </c>
      <c r="Q321" s="780">
        <v>45676.0</v>
      </c>
      <c r="R321" s="772" t="s">
        <v>3812</v>
      </c>
      <c r="S321" s="774"/>
      <c r="T321" s="774"/>
      <c r="U321" s="774"/>
      <c r="V321" s="585"/>
      <c r="W321" s="585"/>
    </row>
    <row r="322" ht="27.75" customHeight="1">
      <c r="A322" s="927">
        <v>1.0</v>
      </c>
      <c r="B322" s="26" t="s">
        <v>3919</v>
      </c>
      <c r="C322" s="928">
        <v>328.0</v>
      </c>
      <c r="D322" s="929">
        <v>45614.0</v>
      </c>
      <c r="E322" s="1045" t="s">
        <v>2670</v>
      </c>
      <c r="F322" s="928" t="s">
        <v>2314</v>
      </c>
      <c r="G322" s="1046"/>
      <c r="H322" s="933"/>
      <c r="I322" s="921" t="s">
        <v>630</v>
      </c>
      <c r="J322" s="934"/>
      <c r="K322" s="935" t="s">
        <v>87</v>
      </c>
      <c r="L322" s="936" t="s">
        <v>822</v>
      </c>
      <c r="M322" s="920" t="s">
        <v>2671</v>
      </c>
      <c r="N322" s="920" t="s">
        <v>4236</v>
      </c>
      <c r="O322" s="921" t="s">
        <v>4237</v>
      </c>
      <c r="P322" s="1047"/>
      <c r="Q322" s="933"/>
      <c r="R322" s="933"/>
      <c r="S322" s="933"/>
      <c r="T322" s="933"/>
      <c r="U322" s="933"/>
      <c r="V322" s="593"/>
      <c r="W322" s="593"/>
    </row>
    <row r="323" ht="27.75" customHeight="1">
      <c r="A323" s="805">
        <v>1.0</v>
      </c>
      <c r="B323" s="26" t="s">
        <v>3919</v>
      </c>
      <c r="C323" s="802">
        <v>329.0</v>
      </c>
      <c r="D323" s="803">
        <v>45615.0</v>
      </c>
      <c r="E323" s="925" t="s">
        <v>4238</v>
      </c>
      <c r="F323" s="456">
        <v>8.82346346E8</v>
      </c>
      <c r="G323" s="456" t="s">
        <v>4239</v>
      </c>
      <c r="H323" s="482"/>
      <c r="I323" s="761" t="s">
        <v>416</v>
      </c>
      <c r="J323" s="483"/>
      <c r="K323" s="825" t="s">
        <v>87</v>
      </c>
      <c r="L323" s="239" t="s">
        <v>835</v>
      </c>
      <c r="M323" s="767" t="s">
        <v>4240</v>
      </c>
      <c r="N323" s="895">
        <v>45616.0</v>
      </c>
      <c r="O323" s="761" t="s">
        <v>4241</v>
      </c>
      <c r="P323" s="806"/>
      <c r="Q323" s="482"/>
      <c r="R323" s="482"/>
      <c r="S323" s="482"/>
      <c r="T323" s="482"/>
      <c r="U323" s="482"/>
      <c r="V323" s="501"/>
      <c r="W323" s="501"/>
    </row>
    <row r="324" ht="27.75" customHeight="1">
      <c r="A324" s="26">
        <v>1.0</v>
      </c>
      <c r="B324" s="26" t="s">
        <v>3919</v>
      </c>
      <c r="C324" s="680">
        <v>330.0</v>
      </c>
      <c r="D324" s="808">
        <v>45615.0</v>
      </c>
      <c r="E324" s="809" t="s">
        <v>2672</v>
      </c>
      <c r="F324" s="678">
        <v>8.89656326E8</v>
      </c>
      <c r="G324" s="173"/>
      <c r="H324" s="173"/>
      <c r="I324" s="678" t="s">
        <v>630</v>
      </c>
      <c r="J324" s="481"/>
      <c r="K324" s="867" t="s">
        <v>35</v>
      </c>
      <c r="L324" s="811" t="s">
        <v>822</v>
      </c>
      <c r="M324" s="1011" t="s">
        <v>4242</v>
      </c>
      <c r="N324" s="775">
        <v>45676.0</v>
      </c>
      <c r="O324" s="678" t="s">
        <v>674</v>
      </c>
      <c r="P324" s="813"/>
      <c r="Q324" s="173"/>
      <c r="R324" s="173"/>
      <c r="S324" s="173"/>
      <c r="T324" s="173"/>
      <c r="U324" s="173"/>
    </row>
    <row r="325" ht="27.75" customHeight="1">
      <c r="A325" s="950"/>
      <c r="B325" s="950" t="s">
        <v>3919</v>
      </c>
      <c r="C325" s="643">
        <v>331.0</v>
      </c>
      <c r="D325" s="887">
        <v>45615.0</v>
      </c>
      <c r="E325" s="1048" t="s">
        <v>4243</v>
      </c>
      <c r="F325" s="772">
        <v>9.58065024E8</v>
      </c>
      <c r="G325" s="774"/>
      <c r="H325" s="774"/>
      <c r="I325" s="772" t="s">
        <v>630</v>
      </c>
      <c r="J325" s="890"/>
      <c r="K325" s="891" t="s">
        <v>56</v>
      </c>
      <c r="L325" s="942" t="s">
        <v>934</v>
      </c>
      <c r="M325" s="893" t="s">
        <v>4244</v>
      </c>
      <c r="N325" s="773">
        <v>45640.0</v>
      </c>
      <c r="O325" s="772" t="s">
        <v>4245</v>
      </c>
      <c r="P325" s="893" t="s">
        <v>4220</v>
      </c>
      <c r="Q325" s="772" t="s">
        <v>4246</v>
      </c>
      <c r="R325" s="774"/>
      <c r="S325" s="774"/>
      <c r="T325" s="774"/>
      <c r="U325" s="774"/>
      <c r="V325" s="585"/>
      <c r="W325" s="585"/>
    </row>
    <row r="326" ht="27.75" customHeight="1">
      <c r="A326" s="805"/>
      <c r="B326" s="26" t="s">
        <v>3919</v>
      </c>
      <c r="C326" s="802">
        <v>332.0</v>
      </c>
      <c r="D326" s="803">
        <v>45616.0</v>
      </c>
      <c r="E326" s="925" t="s">
        <v>4247</v>
      </c>
      <c r="F326" s="456">
        <v>9.93450995E8</v>
      </c>
      <c r="G326" s="870" t="s">
        <v>4248</v>
      </c>
      <c r="H326" s="482"/>
      <c r="I326" s="761" t="s">
        <v>416</v>
      </c>
      <c r="J326" s="483"/>
      <c r="K326" s="825" t="s">
        <v>87</v>
      </c>
      <c r="L326" s="239" t="s">
        <v>1096</v>
      </c>
      <c r="M326" s="767" t="s">
        <v>4249</v>
      </c>
      <c r="N326" s="895">
        <v>45617.0</v>
      </c>
      <c r="O326" s="761" t="s">
        <v>4250</v>
      </c>
      <c r="P326" s="806"/>
      <c r="Q326" s="482"/>
      <c r="R326" s="482"/>
      <c r="S326" s="482"/>
      <c r="T326" s="482"/>
      <c r="U326" s="482"/>
      <c r="V326" s="501"/>
      <c r="W326" s="501"/>
    </row>
    <row r="327" ht="27.75" customHeight="1">
      <c r="A327" s="26"/>
      <c r="B327" s="26" t="s">
        <v>3919</v>
      </c>
      <c r="C327" s="680">
        <v>333.0</v>
      </c>
      <c r="D327" s="808">
        <v>45617.0</v>
      </c>
      <c r="E327" s="690" t="s">
        <v>4251</v>
      </c>
      <c r="F327" s="1049" t="s">
        <v>4252</v>
      </c>
      <c r="G327" s="685" t="s">
        <v>4253</v>
      </c>
      <c r="H327" s="173"/>
      <c r="I327" s="678" t="s">
        <v>791</v>
      </c>
      <c r="J327" s="481"/>
      <c r="K327" s="867" t="s">
        <v>56</v>
      </c>
      <c r="L327" s="811" t="s">
        <v>822</v>
      </c>
      <c r="M327" s="832" t="s">
        <v>4254</v>
      </c>
      <c r="N327" s="776">
        <v>45617.0</v>
      </c>
      <c r="O327" s="678" t="s">
        <v>4255</v>
      </c>
      <c r="P327" s="832" t="s">
        <v>4256</v>
      </c>
      <c r="Q327" s="678" t="s">
        <v>4257</v>
      </c>
      <c r="R327" s="678" t="s">
        <v>4258</v>
      </c>
      <c r="S327" s="173"/>
      <c r="T327" s="173"/>
      <c r="U327" s="173"/>
    </row>
    <row r="328" ht="27.75" customHeight="1">
      <c r="A328" s="805"/>
      <c r="B328" s="805" t="s">
        <v>3919</v>
      </c>
      <c r="C328" s="802">
        <v>334.0</v>
      </c>
      <c r="D328" s="803">
        <v>45617.0</v>
      </c>
      <c r="E328" s="926" t="s">
        <v>4259</v>
      </c>
      <c r="F328" s="802">
        <v>9.93450995E8</v>
      </c>
      <c r="G328" s="924" t="s">
        <v>4248</v>
      </c>
      <c r="H328" s="482"/>
      <c r="I328" s="761" t="s">
        <v>791</v>
      </c>
      <c r="J328" s="483"/>
      <c r="K328" s="825" t="s">
        <v>35</v>
      </c>
      <c r="L328" s="239" t="s">
        <v>792</v>
      </c>
      <c r="M328" s="767" t="s">
        <v>674</v>
      </c>
      <c r="N328" s="895">
        <v>45623.0</v>
      </c>
      <c r="O328" s="761" t="s">
        <v>674</v>
      </c>
      <c r="P328" s="1037">
        <v>45676.0</v>
      </c>
      <c r="Q328" s="761" t="s">
        <v>3060</v>
      </c>
      <c r="R328" s="482"/>
      <c r="S328" s="482"/>
      <c r="T328" s="482"/>
      <c r="U328" s="482"/>
      <c r="V328" s="501"/>
      <c r="W328" s="501"/>
    </row>
    <row r="329" ht="27.75" customHeight="1">
      <c r="A329" s="805"/>
      <c r="B329" s="26" t="s">
        <v>3919</v>
      </c>
      <c r="C329" s="802">
        <v>335.0</v>
      </c>
      <c r="D329" s="803">
        <v>45617.0</v>
      </c>
      <c r="E329" s="926" t="s">
        <v>4260</v>
      </c>
      <c r="F329" s="456" t="s">
        <v>4261</v>
      </c>
      <c r="G329" s="870" t="s">
        <v>4262</v>
      </c>
      <c r="H329" s="482"/>
      <c r="I329" s="761" t="s">
        <v>791</v>
      </c>
      <c r="J329" s="483"/>
      <c r="K329" s="825" t="s">
        <v>87</v>
      </c>
      <c r="L329" s="239" t="s">
        <v>880</v>
      </c>
      <c r="M329" s="767" t="s">
        <v>4263</v>
      </c>
      <c r="N329" s="895">
        <v>45618.0</v>
      </c>
      <c r="O329" s="761" t="s">
        <v>4264</v>
      </c>
      <c r="P329" s="767" t="s">
        <v>4265</v>
      </c>
      <c r="Q329" s="761" t="s">
        <v>4266</v>
      </c>
      <c r="R329" s="761" t="s">
        <v>4267</v>
      </c>
      <c r="S329" s="761" t="s">
        <v>4268</v>
      </c>
      <c r="T329" s="482"/>
      <c r="U329" s="482"/>
      <c r="V329" s="501"/>
      <c r="W329" s="501"/>
    </row>
    <row r="330" ht="27.75" customHeight="1">
      <c r="A330" s="805"/>
      <c r="B330" s="26" t="s">
        <v>3919</v>
      </c>
      <c r="C330" s="802">
        <v>336.0</v>
      </c>
      <c r="D330" s="803">
        <v>45617.0</v>
      </c>
      <c r="E330" s="926" t="s">
        <v>4260</v>
      </c>
      <c r="F330" s="870" t="s">
        <v>4261</v>
      </c>
      <c r="G330" s="456" t="s">
        <v>4262</v>
      </c>
      <c r="H330" s="482"/>
      <c r="I330" s="761" t="s">
        <v>791</v>
      </c>
      <c r="J330" s="483"/>
      <c r="K330" s="825" t="s">
        <v>87</v>
      </c>
      <c r="L330" s="239" t="s">
        <v>801</v>
      </c>
      <c r="M330" s="1007" t="s">
        <v>3323</v>
      </c>
      <c r="N330" s="482"/>
      <c r="O330" s="482"/>
      <c r="P330" s="806"/>
      <c r="Q330" s="482"/>
      <c r="R330" s="482"/>
      <c r="S330" s="482"/>
      <c r="T330" s="482"/>
      <c r="U330" s="482"/>
      <c r="V330" s="501"/>
      <c r="W330" s="501"/>
    </row>
    <row r="331" ht="27.75" customHeight="1">
      <c r="A331" s="805"/>
      <c r="B331" s="26" t="s">
        <v>3919</v>
      </c>
      <c r="C331" s="802">
        <v>337.0</v>
      </c>
      <c r="D331" s="803">
        <v>45618.0</v>
      </c>
      <c r="E331" s="925" t="s">
        <v>4269</v>
      </c>
      <c r="F331" s="456">
        <v>8.27477412E8</v>
      </c>
      <c r="G331" s="870" t="s">
        <v>4270</v>
      </c>
      <c r="H331" s="482"/>
      <c r="I331" s="761" t="s">
        <v>416</v>
      </c>
      <c r="J331" s="483"/>
      <c r="K331" s="825" t="s">
        <v>56</v>
      </c>
      <c r="L331" s="239" t="s">
        <v>801</v>
      </c>
      <c r="M331" s="767" t="s">
        <v>4271</v>
      </c>
      <c r="N331" s="482"/>
      <c r="O331" s="482"/>
      <c r="P331" s="806"/>
      <c r="Q331" s="482"/>
      <c r="R331" s="482"/>
      <c r="S331" s="482"/>
      <c r="T331" s="482"/>
      <c r="U331" s="482"/>
      <c r="V331" s="501"/>
      <c r="W331" s="501"/>
    </row>
    <row r="332" ht="27.75" customHeight="1">
      <c r="A332" s="805"/>
      <c r="B332" s="26" t="s">
        <v>3919</v>
      </c>
      <c r="C332" s="802">
        <v>338.0</v>
      </c>
      <c r="D332" s="803">
        <v>45618.0</v>
      </c>
      <c r="E332" s="925" t="s">
        <v>4272</v>
      </c>
      <c r="F332" s="456">
        <v>9.69416686E8</v>
      </c>
      <c r="G332" s="456" t="s">
        <v>4273</v>
      </c>
      <c r="H332" s="482"/>
      <c r="I332" s="761" t="s">
        <v>416</v>
      </c>
      <c r="J332" s="483"/>
      <c r="K332" s="825" t="s">
        <v>35</v>
      </c>
      <c r="L332" s="239" t="s">
        <v>1096</v>
      </c>
      <c r="M332" s="767" t="s">
        <v>4274</v>
      </c>
      <c r="N332" s="482"/>
      <c r="O332" s="482"/>
      <c r="P332" s="806"/>
      <c r="Q332" s="482"/>
      <c r="R332" s="482"/>
      <c r="S332" s="482"/>
      <c r="T332" s="482"/>
      <c r="U332" s="482"/>
      <c r="V332" s="501"/>
      <c r="W332" s="501"/>
    </row>
    <row r="333" ht="27.75" customHeight="1">
      <c r="A333" s="805"/>
      <c r="B333" s="26" t="s">
        <v>3919</v>
      </c>
      <c r="C333" s="802">
        <v>339.0</v>
      </c>
      <c r="D333" s="803">
        <v>45618.0</v>
      </c>
      <c r="E333" s="926" t="s">
        <v>4275</v>
      </c>
      <c r="F333" s="456" t="s">
        <v>4276</v>
      </c>
      <c r="G333" s="456" t="s">
        <v>4277</v>
      </c>
      <c r="H333" s="482"/>
      <c r="I333" s="761" t="s">
        <v>791</v>
      </c>
      <c r="J333" s="483"/>
      <c r="K333" s="825" t="s">
        <v>87</v>
      </c>
      <c r="L333" s="239" t="s">
        <v>835</v>
      </c>
      <c r="M333" s="767" t="s">
        <v>4278</v>
      </c>
      <c r="N333" s="895">
        <v>45618.0</v>
      </c>
      <c r="O333" s="761" t="s">
        <v>4279</v>
      </c>
      <c r="P333" s="767" t="s">
        <v>4280</v>
      </c>
      <c r="Q333" s="761" t="s">
        <v>4281</v>
      </c>
      <c r="R333" s="761" t="s">
        <v>4282</v>
      </c>
      <c r="S333" s="761" t="s">
        <v>4283</v>
      </c>
      <c r="T333" s="482"/>
      <c r="U333" s="482"/>
      <c r="V333" s="501"/>
      <c r="W333" s="501"/>
    </row>
    <row r="334" ht="27.75" customHeight="1">
      <c r="A334" s="802"/>
      <c r="B334" s="802" t="s">
        <v>3919</v>
      </c>
      <c r="C334" s="802">
        <v>340.0</v>
      </c>
      <c r="D334" s="803">
        <v>45618.0</v>
      </c>
      <c r="E334" s="980" t="s">
        <v>4284</v>
      </c>
      <c r="F334" s="802" t="s">
        <v>4285</v>
      </c>
      <c r="G334" s="804" t="s">
        <v>4286</v>
      </c>
      <c r="H334" s="482"/>
      <c r="I334" s="761" t="s">
        <v>791</v>
      </c>
      <c r="J334" s="483"/>
      <c r="K334" s="825" t="s">
        <v>56</v>
      </c>
      <c r="L334" s="239" t="s">
        <v>880</v>
      </c>
      <c r="M334" s="767" t="s">
        <v>4287</v>
      </c>
      <c r="N334" s="762">
        <v>45638.0</v>
      </c>
      <c r="O334" s="761" t="s">
        <v>4288</v>
      </c>
      <c r="P334" s="767" t="s">
        <v>4289</v>
      </c>
      <c r="Q334" s="761" t="s">
        <v>4290</v>
      </c>
      <c r="R334" s="482"/>
      <c r="S334" s="482"/>
      <c r="T334" s="482"/>
      <c r="U334" s="482"/>
      <c r="V334" s="482"/>
      <c r="W334" s="482"/>
    </row>
    <row r="335" ht="27.75" customHeight="1">
      <c r="A335" s="26"/>
      <c r="B335" s="26" t="s">
        <v>3919</v>
      </c>
      <c r="C335" s="680">
        <v>341.0</v>
      </c>
      <c r="D335" s="808">
        <v>45620.0</v>
      </c>
      <c r="E335" s="983" t="s">
        <v>4291</v>
      </c>
      <c r="F335" s="985" t="s">
        <v>4292</v>
      </c>
      <c r="G335" s="985" t="s">
        <v>4293</v>
      </c>
      <c r="H335" s="173"/>
      <c r="I335" s="678" t="s">
        <v>791</v>
      </c>
      <c r="J335" s="481"/>
      <c r="K335" s="867" t="s">
        <v>35</v>
      </c>
      <c r="L335" s="811" t="s">
        <v>822</v>
      </c>
      <c r="M335" s="832" t="s">
        <v>4294</v>
      </c>
      <c r="N335" s="173"/>
      <c r="O335" s="1050" t="s">
        <v>4295</v>
      </c>
      <c r="P335" s="832" t="s">
        <v>807</v>
      </c>
      <c r="Q335" s="173"/>
      <c r="R335" s="173"/>
      <c r="S335" s="173"/>
      <c r="T335" s="173"/>
      <c r="U335" s="173"/>
    </row>
    <row r="336" ht="27.75" customHeight="1">
      <c r="A336" s="805"/>
      <c r="B336" s="26" t="s">
        <v>3919</v>
      </c>
      <c r="C336" s="802">
        <v>342.0</v>
      </c>
      <c r="D336" s="803">
        <v>45621.0</v>
      </c>
      <c r="E336" s="986" t="s">
        <v>4296</v>
      </c>
      <c r="F336" s="982">
        <v>8.16239507E8</v>
      </c>
      <c r="G336" s="982" t="s">
        <v>4297</v>
      </c>
      <c r="H336" s="482"/>
      <c r="I336" s="761" t="s">
        <v>416</v>
      </c>
      <c r="J336" s="483"/>
      <c r="K336" s="825" t="s">
        <v>87</v>
      </c>
      <c r="L336" s="239" t="s">
        <v>835</v>
      </c>
      <c r="M336" s="767" t="s">
        <v>4298</v>
      </c>
      <c r="N336" s="895">
        <v>45623.0</v>
      </c>
      <c r="O336" s="761" t="s">
        <v>4299</v>
      </c>
      <c r="P336" s="806"/>
      <c r="Q336" s="482"/>
      <c r="R336" s="482"/>
      <c r="S336" s="482"/>
      <c r="T336" s="482"/>
      <c r="U336" s="482"/>
      <c r="V336" s="501"/>
      <c r="W336" s="501"/>
    </row>
    <row r="337" ht="27.75" customHeight="1">
      <c r="A337" s="805"/>
      <c r="B337" s="805" t="s">
        <v>3919</v>
      </c>
      <c r="C337" s="802">
        <v>343.0</v>
      </c>
      <c r="D337" s="803">
        <v>45622.0</v>
      </c>
      <c r="E337" s="926" t="s">
        <v>2507</v>
      </c>
      <c r="F337" s="456">
        <v>9.35636663E8</v>
      </c>
      <c r="G337" s="456" t="s">
        <v>4300</v>
      </c>
      <c r="H337" s="482"/>
      <c r="I337" s="761" t="s">
        <v>416</v>
      </c>
      <c r="J337" s="802" t="s">
        <v>4301</v>
      </c>
      <c r="K337" s="825" t="s">
        <v>56</v>
      </c>
      <c r="L337" s="239" t="s">
        <v>902</v>
      </c>
      <c r="M337" s="767" t="s">
        <v>3911</v>
      </c>
      <c r="N337" s="762">
        <v>45627.0</v>
      </c>
      <c r="O337" s="761" t="s">
        <v>4302</v>
      </c>
      <c r="P337" s="767" t="s">
        <v>4303</v>
      </c>
      <c r="Q337" s="761" t="s">
        <v>3795</v>
      </c>
      <c r="R337" s="938" t="s">
        <v>4304</v>
      </c>
      <c r="S337" s="761" t="s">
        <v>807</v>
      </c>
      <c r="T337" s="761" t="s">
        <v>4305</v>
      </c>
      <c r="U337" s="767" t="s">
        <v>4306</v>
      </c>
      <c r="V337" s="500" t="s">
        <v>4307</v>
      </c>
      <c r="W337" s="501"/>
    </row>
    <row r="338" ht="27.75" customHeight="1">
      <c r="A338" s="805"/>
      <c r="B338" s="805" t="s">
        <v>3919</v>
      </c>
      <c r="C338" s="802">
        <v>344.0</v>
      </c>
      <c r="D338" s="803">
        <v>45623.0</v>
      </c>
      <c r="E338" s="926" t="s">
        <v>4308</v>
      </c>
      <c r="F338" s="870" t="s">
        <v>4309</v>
      </c>
      <c r="G338" s="870" t="s">
        <v>4310</v>
      </c>
      <c r="H338" s="482"/>
      <c r="I338" s="761" t="s">
        <v>791</v>
      </c>
      <c r="J338" s="483"/>
      <c r="K338" s="825" t="s">
        <v>35</v>
      </c>
      <c r="L338" s="239" t="s">
        <v>835</v>
      </c>
      <c r="M338" s="767" t="s">
        <v>4311</v>
      </c>
      <c r="N338" s="482"/>
      <c r="O338" s="482"/>
      <c r="P338" s="806"/>
      <c r="Q338" s="482"/>
      <c r="R338" s="482"/>
      <c r="S338" s="482"/>
      <c r="T338" s="482"/>
      <c r="U338" s="482"/>
      <c r="V338" s="501"/>
      <c r="W338" s="501"/>
    </row>
    <row r="339" ht="38.25" customHeight="1">
      <c r="A339" s="1051"/>
      <c r="B339" s="833" t="s">
        <v>3919</v>
      </c>
      <c r="C339" s="834">
        <v>345.0</v>
      </c>
      <c r="D339" s="835">
        <v>45623.0</v>
      </c>
      <c r="E339" s="953" t="s">
        <v>4312</v>
      </c>
      <c r="F339" s="992" t="s">
        <v>462</v>
      </c>
      <c r="G339" s="1010" t="s">
        <v>4313</v>
      </c>
      <c r="H339" s="766"/>
      <c r="I339" s="764" t="s">
        <v>791</v>
      </c>
      <c r="J339" s="876"/>
      <c r="K339" s="877" t="s">
        <v>87</v>
      </c>
      <c r="L339" s="837" t="s">
        <v>895</v>
      </c>
      <c r="M339" s="838" t="s">
        <v>4314</v>
      </c>
      <c r="N339" s="1052">
        <v>45624.0</v>
      </c>
      <c r="O339" s="838" t="s">
        <v>4315</v>
      </c>
      <c r="P339" s="838" t="s">
        <v>4316</v>
      </c>
      <c r="Q339" s="838" t="s">
        <v>4317</v>
      </c>
      <c r="R339" s="838" t="s">
        <v>4318</v>
      </c>
      <c r="S339" s="838" t="s">
        <v>4319</v>
      </c>
      <c r="T339" s="764" t="s">
        <v>4320</v>
      </c>
      <c r="U339" s="1053" t="s">
        <v>4321</v>
      </c>
      <c r="V339" s="523"/>
      <c r="W339" s="523"/>
    </row>
    <row r="340" ht="27.75" customHeight="1">
      <c r="A340" s="805"/>
      <c r="B340" s="805" t="s">
        <v>3919</v>
      </c>
      <c r="C340" s="802">
        <v>346.0</v>
      </c>
      <c r="D340" s="803">
        <v>45624.0</v>
      </c>
      <c r="E340" s="926" t="s">
        <v>4322</v>
      </c>
      <c r="F340" s="751">
        <v>6.33569695E8</v>
      </c>
      <c r="G340" s="870"/>
      <c r="H340" s="482"/>
      <c r="I340" s="761" t="s">
        <v>229</v>
      </c>
      <c r="J340" s="483"/>
      <c r="K340" s="825" t="s">
        <v>56</v>
      </c>
      <c r="L340" s="239" t="s">
        <v>801</v>
      </c>
      <c r="M340" s="748" t="s">
        <v>2600</v>
      </c>
      <c r="N340" s="895">
        <v>45638.0</v>
      </c>
      <c r="O340" s="761" t="s">
        <v>1371</v>
      </c>
      <c r="P340" s="767" t="s">
        <v>4323</v>
      </c>
      <c r="Q340" s="761" t="s">
        <v>4324</v>
      </c>
      <c r="R340" s="482"/>
      <c r="S340" s="482"/>
      <c r="T340" s="482"/>
      <c r="U340" s="482"/>
      <c r="V340" s="501"/>
      <c r="W340" s="501"/>
    </row>
    <row r="341" ht="27.75" customHeight="1">
      <c r="A341" s="950"/>
      <c r="B341" s="26" t="s">
        <v>3919</v>
      </c>
      <c r="C341" s="680">
        <v>347.0</v>
      </c>
      <c r="D341" s="887">
        <v>45624.0</v>
      </c>
      <c r="E341" s="1054" t="s">
        <v>4325</v>
      </c>
      <c r="F341" s="1055" t="s">
        <v>4326</v>
      </c>
      <c r="G341" s="1055" t="s">
        <v>4327</v>
      </c>
      <c r="H341" s="774"/>
      <c r="I341" s="772" t="s">
        <v>791</v>
      </c>
      <c r="J341" s="890"/>
      <c r="K341" s="891" t="s">
        <v>56</v>
      </c>
      <c r="L341" s="942" t="s">
        <v>895</v>
      </c>
      <c r="M341" s="893" t="s">
        <v>4328</v>
      </c>
      <c r="N341" s="774"/>
      <c r="O341" s="774"/>
      <c r="P341" s="958"/>
      <c r="Q341" s="774"/>
      <c r="R341" s="774"/>
      <c r="S341" s="774"/>
      <c r="T341" s="774"/>
      <c r="U341" s="774"/>
      <c r="V341" s="585"/>
      <c r="W341" s="585"/>
    </row>
    <row r="342" ht="27.75" customHeight="1">
      <c r="A342" s="26"/>
      <c r="B342" s="26" t="s">
        <v>3919</v>
      </c>
      <c r="C342" s="680">
        <v>348.0</v>
      </c>
      <c r="D342" s="808">
        <v>45625.0</v>
      </c>
      <c r="E342" s="1056" t="s">
        <v>4329</v>
      </c>
      <c r="F342" s="914" t="s">
        <v>4330</v>
      </c>
      <c r="G342" s="914" t="s">
        <v>4331</v>
      </c>
      <c r="H342" s="173"/>
      <c r="I342" s="678" t="s">
        <v>791</v>
      </c>
      <c r="J342" s="481"/>
      <c r="K342" s="867" t="s">
        <v>35</v>
      </c>
      <c r="L342" s="811" t="s">
        <v>792</v>
      </c>
      <c r="M342" s="832" t="s">
        <v>4332</v>
      </c>
      <c r="N342" s="760">
        <v>45627.0</v>
      </c>
      <c r="O342" s="678" t="s">
        <v>4333</v>
      </c>
      <c r="P342" s="832" t="s">
        <v>807</v>
      </c>
      <c r="Q342" s="173"/>
      <c r="R342" s="173"/>
      <c r="S342" s="173"/>
      <c r="T342" s="173"/>
      <c r="U342" s="173"/>
    </row>
    <row r="343" ht="27.75" customHeight="1">
      <c r="A343" s="805"/>
      <c r="B343" s="26" t="s">
        <v>3919</v>
      </c>
      <c r="C343" s="680">
        <v>349.0</v>
      </c>
      <c r="D343" s="803">
        <v>45626.0</v>
      </c>
      <c r="E343" s="925" t="s">
        <v>4334</v>
      </c>
      <c r="F343" s="1006">
        <f>+66836848575</f>
        <v>66836848575</v>
      </c>
      <c r="G343" s="870" t="s">
        <v>4335</v>
      </c>
      <c r="H343" s="482"/>
      <c r="I343" s="761" t="s">
        <v>416</v>
      </c>
      <c r="J343" s="483"/>
      <c r="K343" s="825" t="s">
        <v>87</v>
      </c>
      <c r="L343" s="239" t="s">
        <v>1096</v>
      </c>
      <c r="M343" s="767" t="s">
        <v>4336</v>
      </c>
      <c r="N343" s="482"/>
      <c r="O343" s="482"/>
      <c r="P343" s="806"/>
      <c r="Q343" s="482"/>
      <c r="R343" s="482"/>
      <c r="S343" s="482"/>
      <c r="T343" s="482"/>
      <c r="U343" s="482"/>
      <c r="V343" s="501"/>
      <c r="W343" s="501"/>
    </row>
    <row r="344" ht="27.75" customHeight="1">
      <c r="A344" s="805"/>
      <c r="B344" s="26" t="s">
        <v>3919</v>
      </c>
      <c r="C344" s="802">
        <v>350.0</v>
      </c>
      <c r="D344" s="803">
        <v>45626.0</v>
      </c>
      <c r="E344" s="925" t="s">
        <v>4337</v>
      </c>
      <c r="F344" s="456">
        <v>6.44944189E8</v>
      </c>
      <c r="G344" s="870" t="s">
        <v>4338</v>
      </c>
      <c r="H344" s="482"/>
      <c r="I344" s="761" t="s">
        <v>416</v>
      </c>
      <c r="J344" s="483"/>
      <c r="K344" s="825" t="s">
        <v>56</v>
      </c>
      <c r="L344" s="239" t="s">
        <v>1096</v>
      </c>
      <c r="M344" s="767" t="s">
        <v>4339</v>
      </c>
      <c r="N344" s="762">
        <v>45638.0</v>
      </c>
      <c r="O344" s="761" t="s">
        <v>3552</v>
      </c>
      <c r="P344" s="767" t="s">
        <v>4340</v>
      </c>
      <c r="Q344" s="482"/>
      <c r="R344" s="482"/>
      <c r="S344" s="482"/>
      <c r="T344" s="482"/>
      <c r="U344" s="482"/>
      <c r="V344" s="501"/>
      <c r="W344" s="501"/>
    </row>
    <row r="345" ht="27.75" customHeight="1">
      <c r="A345" s="805"/>
      <c r="B345" s="26" t="s">
        <v>4341</v>
      </c>
      <c r="C345" s="802">
        <v>351.0</v>
      </c>
      <c r="D345" s="803">
        <v>45627.0</v>
      </c>
      <c r="E345" s="980" t="s">
        <v>4342</v>
      </c>
      <c r="F345" s="804" t="s">
        <v>4343</v>
      </c>
      <c r="G345" s="804" t="s">
        <v>4344</v>
      </c>
      <c r="H345" s="482"/>
      <c r="I345" s="761" t="s">
        <v>791</v>
      </c>
      <c r="J345" s="483"/>
      <c r="K345" s="825" t="s">
        <v>87</v>
      </c>
      <c r="L345" s="239" t="s">
        <v>804</v>
      </c>
      <c r="M345" s="767" t="s">
        <v>4345</v>
      </c>
      <c r="N345" s="895">
        <v>45628.0</v>
      </c>
      <c r="O345" s="761" t="s">
        <v>1371</v>
      </c>
      <c r="P345" s="767" t="s">
        <v>4346</v>
      </c>
      <c r="Q345" s="761" t="s">
        <v>4347</v>
      </c>
      <c r="R345" s="767" t="s">
        <v>4348</v>
      </c>
      <c r="S345" s="761" t="s">
        <v>4349</v>
      </c>
      <c r="T345" s="761" t="s">
        <v>4350</v>
      </c>
      <c r="U345" s="761" t="s">
        <v>4351</v>
      </c>
      <c r="V345" s="501"/>
      <c r="W345" s="501"/>
    </row>
    <row r="346" ht="27.75" customHeight="1">
      <c r="A346" s="805"/>
      <c r="B346" s="805" t="s">
        <v>4341</v>
      </c>
      <c r="C346" s="802">
        <v>352.0</v>
      </c>
      <c r="D346" s="803">
        <v>45627.0</v>
      </c>
      <c r="E346" s="980" t="s">
        <v>4352</v>
      </c>
      <c r="F346" s="804" t="s">
        <v>4353</v>
      </c>
      <c r="G346" s="804" t="s">
        <v>4354</v>
      </c>
      <c r="H346" s="482"/>
      <c r="I346" s="761" t="s">
        <v>791</v>
      </c>
      <c r="J346" s="483"/>
      <c r="K346" s="825" t="s">
        <v>35</v>
      </c>
      <c r="L346" s="239" t="s">
        <v>1369</v>
      </c>
      <c r="M346" s="767" t="s">
        <v>1371</v>
      </c>
      <c r="N346" s="841">
        <v>45676.0</v>
      </c>
      <c r="O346" s="761" t="s">
        <v>3962</v>
      </c>
      <c r="P346" s="806"/>
      <c r="Q346" s="482"/>
      <c r="R346" s="482"/>
      <c r="S346" s="482"/>
      <c r="T346" s="482"/>
      <c r="U346" s="482"/>
      <c r="V346" s="501"/>
      <c r="W346" s="501"/>
    </row>
    <row r="347" ht="27.75" customHeight="1">
      <c r="A347" s="805"/>
      <c r="B347" s="805" t="s">
        <v>4341</v>
      </c>
      <c r="C347" s="802">
        <v>353.0</v>
      </c>
      <c r="D347" s="803">
        <v>45628.0</v>
      </c>
      <c r="E347" s="980" t="s">
        <v>4355</v>
      </c>
      <c r="F347" s="804" t="s">
        <v>4356</v>
      </c>
      <c r="G347" s="804" t="s">
        <v>4357</v>
      </c>
      <c r="H347" s="482"/>
      <c r="I347" s="761" t="s">
        <v>791</v>
      </c>
      <c r="J347" s="483"/>
      <c r="K347" s="825" t="s">
        <v>56</v>
      </c>
      <c r="L347" s="239" t="s">
        <v>835</v>
      </c>
      <c r="M347" s="1057" t="s">
        <v>4358</v>
      </c>
      <c r="N347" s="762">
        <v>45668.0</v>
      </c>
      <c r="O347" s="761" t="s">
        <v>4359</v>
      </c>
      <c r="P347" s="767" t="s">
        <v>4360</v>
      </c>
      <c r="Q347" s="482"/>
      <c r="R347" s="482"/>
      <c r="S347" s="482"/>
      <c r="T347" s="482"/>
      <c r="U347" s="482"/>
      <c r="V347" s="501"/>
      <c r="W347" s="501"/>
    </row>
    <row r="348" ht="27.75" customHeight="1">
      <c r="A348" s="805"/>
      <c r="B348" s="805" t="s">
        <v>4341</v>
      </c>
      <c r="C348" s="802">
        <v>354.0</v>
      </c>
      <c r="D348" s="803">
        <v>45628.0</v>
      </c>
      <c r="E348" s="980" t="s">
        <v>4361</v>
      </c>
      <c r="F348" s="804" t="s">
        <v>4362</v>
      </c>
      <c r="G348" s="804" t="s">
        <v>4363</v>
      </c>
      <c r="H348" s="482"/>
      <c r="I348" s="761" t="s">
        <v>791</v>
      </c>
      <c r="J348" s="483"/>
      <c r="K348" s="825" t="s">
        <v>35</v>
      </c>
      <c r="L348" s="239" t="s">
        <v>835</v>
      </c>
      <c r="M348" s="767" t="s">
        <v>4364</v>
      </c>
      <c r="N348" s="841">
        <v>45676.0</v>
      </c>
      <c r="O348" s="761" t="s">
        <v>862</v>
      </c>
      <c r="P348" s="806"/>
      <c r="Q348" s="482"/>
      <c r="R348" s="482"/>
      <c r="S348" s="482"/>
      <c r="T348" s="482"/>
      <c r="U348" s="482"/>
      <c r="V348" s="501"/>
      <c r="W348" s="501"/>
    </row>
    <row r="349" ht="27.75" customHeight="1">
      <c r="A349" s="26"/>
      <c r="B349" s="26" t="s">
        <v>4341</v>
      </c>
      <c r="C349" s="680">
        <v>355.0</v>
      </c>
      <c r="D349" s="808">
        <v>45629.0</v>
      </c>
      <c r="E349" s="690" t="s">
        <v>4365</v>
      </c>
      <c r="F349" s="463" t="s">
        <v>4366</v>
      </c>
      <c r="G349" s="463" t="s">
        <v>4367</v>
      </c>
      <c r="H349" s="173"/>
      <c r="I349" s="678" t="s">
        <v>791</v>
      </c>
      <c r="J349" s="1058" t="s">
        <v>4368</v>
      </c>
      <c r="K349" s="867" t="s">
        <v>87</v>
      </c>
      <c r="L349" s="811" t="s">
        <v>2873</v>
      </c>
      <c r="M349" s="832" t="s">
        <v>4369</v>
      </c>
      <c r="N349" s="776">
        <v>45638.0</v>
      </c>
      <c r="O349" s="678" t="s">
        <v>4370</v>
      </c>
      <c r="P349" s="678" t="s">
        <v>875</v>
      </c>
      <c r="Q349" s="173"/>
      <c r="R349" s="173"/>
      <c r="S349" s="173"/>
      <c r="T349" s="173"/>
      <c r="U349" s="173"/>
    </row>
    <row r="350" ht="27.75" customHeight="1">
      <c r="A350" s="805"/>
      <c r="B350" s="26" t="s">
        <v>4341</v>
      </c>
      <c r="C350" s="802">
        <v>356.0</v>
      </c>
      <c r="D350" s="803">
        <v>45629.0</v>
      </c>
      <c r="E350" s="926" t="s">
        <v>4371</v>
      </c>
      <c r="F350" s="870" t="s">
        <v>4356</v>
      </c>
      <c r="G350" s="870" t="s">
        <v>4367</v>
      </c>
      <c r="H350" s="482"/>
      <c r="I350" s="761" t="s">
        <v>791</v>
      </c>
      <c r="J350" s="802" t="s">
        <v>4368</v>
      </c>
      <c r="K350" s="825" t="s">
        <v>56</v>
      </c>
      <c r="L350" s="239" t="s">
        <v>835</v>
      </c>
      <c r="M350" s="1007" t="s">
        <v>4372</v>
      </c>
      <c r="N350" s="482"/>
      <c r="O350" s="482"/>
      <c r="P350" s="806"/>
      <c r="Q350" s="482"/>
      <c r="R350" s="482"/>
      <c r="S350" s="482"/>
      <c r="T350" s="482"/>
      <c r="U350" s="482"/>
      <c r="V350" s="501"/>
      <c r="W350" s="501"/>
    </row>
    <row r="351" ht="27.75" customHeight="1">
      <c r="A351" s="805"/>
      <c r="B351" s="26" t="s">
        <v>4341</v>
      </c>
      <c r="C351" s="802">
        <v>357.0</v>
      </c>
      <c r="D351" s="803">
        <v>45629.0</v>
      </c>
      <c r="E351" s="926" t="s">
        <v>4373</v>
      </c>
      <c r="F351" s="456" t="s">
        <v>4374</v>
      </c>
      <c r="G351" s="456" t="s">
        <v>4375</v>
      </c>
      <c r="H351" s="482"/>
      <c r="I351" s="761" t="s">
        <v>791</v>
      </c>
      <c r="J351" s="1058" t="s">
        <v>4368</v>
      </c>
      <c r="K351" s="825" t="s">
        <v>35</v>
      </c>
      <c r="L351" s="239" t="s">
        <v>835</v>
      </c>
      <c r="M351" s="767" t="s">
        <v>4376</v>
      </c>
      <c r="N351" s="482"/>
      <c r="O351" s="482"/>
      <c r="P351" s="806"/>
      <c r="Q351" s="482"/>
      <c r="R351" s="482"/>
      <c r="S351" s="482"/>
      <c r="T351" s="482"/>
      <c r="U351" s="482"/>
      <c r="V351" s="501"/>
      <c r="W351" s="501"/>
    </row>
    <row r="352" ht="27.75" customHeight="1">
      <c r="A352" s="26"/>
      <c r="B352" s="26" t="s">
        <v>4341</v>
      </c>
      <c r="C352" s="680">
        <v>358.0</v>
      </c>
      <c r="D352" s="808">
        <v>45629.0</v>
      </c>
      <c r="E352" s="690" t="s">
        <v>4377</v>
      </c>
      <c r="F352" s="463" t="s">
        <v>4378</v>
      </c>
      <c r="G352" s="463" t="s">
        <v>4379</v>
      </c>
      <c r="H352" s="173"/>
      <c r="I352" s="678" t="s">
        <v>791</v>
      </c>
      <c r="J352" s="1058" t="s">
        <v>4368</v>
      </c>
      <c r="K352" s="867" t="s">
        <v>87</v>
      </c>
      <c r="L352" s="811" t="s">
        <v>2873</v>
      </c>
      <c r="M352" s="832" t="s">
        <v>4380</v>
      </c>
      <c r="N352" s="776">
        <v>45638.0</v>
      </c>
      <c r="O352" s="678" t="s">
        <v>4381</v>
      </c>
      <c r="P352" s="832" t="s">
        <v>4382</v>
      </c>
      <c r="Q352" s="173"/>
      <c r="R352" s="173"/>
      <c r="S352" s="173"/>
      <c r="T352" s="173"/>
      <c r="U352" s="173"/>
    </row>
    <row r="353" ht="27.75" customHeight="1">
      <c r="A353" s="805"/>
      <c r="B353" s="805" t="s">
        <v>4341</v>
      </c>
      <c r="C353" s="802">
        <v>359.0</v>
      </c>
      <c r="D353" s="803">
        <v>45629.0</v>
      </c>
      <c r="E353" s="926" t="s">
        <v>4383</v>
      </c>
      <c r="F353" s="456" t="s">
        <v>4384</v>
      </c>
      <c r="G353" s="456" t="s">
        <v>4385</v>
      </c>
      <c r="H353" s="482"/>
      <c r="I353" s="761" t="s">
        <v>791</v>
      </c>
      <c r="J353" s="802" t="s">
        <v>4368</v>
      </c>
      <c r="K353" s="825" t="s">
        <v>56</v>
      </c>
      <c r="L353" s="239" t="s">
        <v>880</v>
      </c>
      <c r="M353" s="767" t="s">
        <v>4386</v>
      </c>
      <c r="N353" s="762">
        <v>45667.0</v>
      </c>
      <c r="O353" s="761" t="s">
        <v>4387</v>
      </c>
      <c r="P353" s="767" t="s">
        <v>4388</v>
      </c>
      <c r="Q353" s="1057" t="s">
        <v>4389</v>
      </c>
      <c r="R353" s="761" t="s">
        <v>4390</v>
      </c>
      <c r="S353" s="482"/>
      <c r="T353" s="482"/>
      <c r="U353" s="482"/>
      <c r="V353" s="501"/>
      <c r="W353" s="501"/>
    </row>
    <row r="354" ht="27.75" customHeight="1">
      <c r="A354" s="26"/>
      <c r="B354" s="26" t="s">
        <v>4341</v>
      </c>
      <c r="C354" s="680">
        <v>360.0</v>
      </c>
      <c r="D354" s="808">
        <v>45629.0</v>
      </c>
      <c r="E354" s="690" t="s">
        <v>4391</v>
      </c>
      <c r="F354" s="685" t="s">
        <v>4392</v>
      </c>
      <c r="G354" s="685" t="s">
        <v>4393</v>
      </c>
      <c r="H354" s="173"/>
      <c r="I354" s="678" t="s">
        <v>791</v>
      </c>
      <c r="J354" s="691"/>
      <c r="K354" s="867" t="s">
        <v>35</v>
      </c>
      <c r="L354" s="811" t="s">
        <v>895</v>
      </c>
      <c r="M354" s="832" t="s">
        <v>4394</v>
      </c>
      <c r="N354" s="775">
        <v>45676.0</v>
      </c>
      <c r="O354" s="678" t="s">
        <v>4395</v>
      </c>
      <c r="P354" s="813"/>
      <c r="Q354" s="173"/>
      <c r="R354" s="173"/>
      <c r="S354" s="173"/>
      <c r="T354" s="173"/>
      <c r="U354" s="173"/>
    </row>
    <row r="355" ht="27.75" customHeight="1">
      <c r="A355" s="26"/>
      <c r="B355" s="26" t="s">
        <v>4341</v>
      </c>
      <c r="C355" s="680">
        <v>361.0</v>
      </c>
      <c r="D355" s="808">
        <v>45629.0</v>
      </c>
      <c r="E355" s="690" t="s">
        <v>4396</v>
      </c>
      <c r="F355" s="685" t="s">
        <v>4397</v>
      </c>
      <c r="G355" s="685" t="s">
        <v>4398</v>
      </c>
      <c r="H355" s="173"/>
      <c r="I355" s="678" t="s">
        <v>791</v>
      </c>
      <c r="J355" s="1058" t="s">
        <v>4368</v>
      </c>
      <c r="K355" s="867" t="s">
        <v>87</v>
      </c>
      <c r="L355" s="811" t="s">
        <v>2873</v>
      </c>
      <c r="M355" s="832" t="s">
        <v>4399</v>
      </c>
      <c r="N355" s="776">
        <v>45638.0</v>
      </c>
      <c r="O355" s="678" t="s">
        <v>4400</v>
      </c>
      <c r="P355" s="832" t="s">
        <v>4401</v>
      </c>
      <c r="Q355" s="173"/>
      <c r="R355" s="173"/>
      <c r="S355" s="173"/>
      <c r="T355" s="173"/>
      <c r="U355" s="173"/>
    </row>
    <row r="356" ht="27.75" customHeight="1">
      <c r="A356" s="805"/>
      <c r="B356" s="26" t="s">
        <v>4341</v>
      </c>
      <c r="C356" s="802">
        <v>362.0</v>
      </c>
      <c r="D356" s="803">
        <v>45629.0</v>
      </c>
      <c r="E356" s="926" t="s">
        <v>4402</v>
      </c>
      <c r="F356" s="456" t="s">
        <v>4403</v>
      </c>
      <c r="G356" s="456" t="s">
        <v>4404</v>
      </c>
      <c r="H356" s="482"/>
      <c r="I356" s="761" t="s">
        <v>791</v>
      </c>
      <c r="J356" s="802" t="s">
        <v>4368</v>
      </c>
      <c r="K356" s="825" t="s">
        <v>56</v>
      </c>
      <c r="L356" s="239" t="s">
        <v>2873</v>
      </c>
      <c r="M356" s="767" t="s">
        <v>4405</v>
      </c>
      <c r="N356" s="762">
        <v>45634.0</v>
      </c>
      <c r="O356" s="761" t="s">
        <v>4406</v>
      </c>
      <c r="P356" s="767" t="s">
        <v>4407</v>
      </c>
      <c r="Q356" s="482"/>
      <c r="R356" s="482"/>
      <c r="S356" s="482"/>
      <c r="T356" s="482"/>
      <c r="U356" s="482"/>
      <c r="V356" s="501"/>
      <c r="W356" s="501"/>
    </row>
    <row r="357" ht="27.75" customHeight="1">
      <c r="A357" s="26"/>
      <c r="B357" s="26" t="s">
        <v>4341</v>
      </c>
      <c r="C357" s="680">
        <v>363.0</v>
      </c>
      <c r="D357" s="808">
        <v>45629.0</v>
      </c>
      <c r="E357" s="690" t="s">
        <v>4408</v>
      </c>
      <c r="F357" s="463" t="s">
        <v>4409</v>
      </c>
      <c r="G357" s="685" t="s">
        <v>4410</v>
      </c>
      <c r="H357" s="173"/>
      <c r="I357" s="678" t="s">
        <v>791</v>
      </c>
      <c r="J357" s="1058" t="s">
        <v>4368</v>
      </c>
      <c r="K357" s="867" t="s">
        <v>35</v>
      </c>
      <c r="L357" s="811" t="s">
        <v>822</v>
      </c>
      <c r="M357" s="832" t="s">
        <v>4411</v>
      </c>
      <c r="N357" s="173"/>
      <c r="O357" s="173"/>
      <c r="P357" s="813"/>
      <c r="Q357" s="173"/>
      <c r="R357" s="173"/>
      <c r="S357" s="173"/>
      <c r="T357" s="173"/>
      <c r="U357" s="173"/>
    </row>
    <row r="358" ht="27.75" customHeight="1">
      <c r="A358" s="26"/>
      <c r="B358" s="26" t="s">
        <v>4341</v>
      </c>
      <c r="C358" s="680">
        <v>364.0</v>
      </c>
      <c r="D358" s="808">
        <v>45629.0</v>
      </c>
      <c r="E358" s="690" t="s">
        <v>4412</v>
      </c>
      <c r="F358" s="685" t="s">
        <v>4413</v>
      </c>
      <c r="G358" s="685" t="s">
        <v>4414</v>
      </c>
      <c r="H358" s="173"/>
      <c r="I358" s="678" t="s">
        <v>791</v>
      </c>
      <c r="J358" s="1058" t="s">
        <v>4368</v>
      </c>
      <c r="K358" s="867" t="s">
        <v>87</v>
      </c>
      <c r="L358" s="811" t="s">
        <v>2873</v>
      </c>
      <c r="M358" s="832" t="s">
        <v>4415</v>
      </c>
      <c r="N358" s="678" t="s">
        <v>4416</v>
      </c>
      <c r="O358" s="173"/>
      <c r="P358" s="813"/>
      <c r="Q358" s="173"/>
      <c r="R358" s="173"/>
      <c r="S358" s="173"/>
      <c r="T358" s="173"/>
      <c r="U358" s="173"/>
    </row>
    <row r="359" ht="27.75" customHeight="1">
      <c r="A359" s="805"/>
      <c r="B359" s="26" t="s">
        <v>4341</v>
      </c>
      <c r="C359" s="802">
        <v>365.0</v>
      </c>
      <c r="D359" s="803">
        <v>45629.0</v>
      </c>
      <c r="E359" s="925" t="s">
        <v>4417</v>
      </c>
      <c r="F359" s="456">
        <v>9.56544037E8</v>
      </c>
      <c r="G359" s="456" t="s">
        <v>4418</v>
      </c>
      <c r="H359" s="482"/>
      <c r="I359" s="761" t="s">
        <v>416</v>
      </c>
      <c r="J359" s="483"/>
      <c r="K359" s="825" t="s">
        <v>56</v>
      </c>
      <c r="L359" s="239" t="s">
        <v>801</v>
      </c>
      <c r="M359" s="767" t="s">
        <v>4419</v>
      </c>
      <c r="N359" s="482"/>
      <c r="O359" s="482"/>
      <c r="P359" s="806"/>
      <c r="Q359" s="482"/>
      <c r="R359" s="482"/>
      <c r="S359" s="482"/>
      <c r="T359" s="482"/>
      <c r="U359" s="482"/>
      <c r="V359" s="501"/>
      <c r="W359" s="501"/>
    </row>
    <row r="360" ht="27.75" customHeight="1">
      <c r="A360" s="26"/>
      <c r="B360" s="26" t="s">
        <v>4341</v>
      </c>
      <c r="C360" s="680">
        <v>366.0</v>
      </c>
      <c r="D360" s="808">
        <v>45629.0</v>
      </c>
      <c r="E360" s="690" t="s">
        <v>4420</v>
      </c>
      <c r="F360" s="685" t="s">
        <v>4421</v>
      </c>
      <c r="G360" s="685" t="s">
        <v>4422</v>
      </c>
      <c r="H360" s="173"/>
      <c r="I360" s="678" t="s">
        <v>791</v>
      </c>
      <c r="J360" s="691"/>
      <c r="K360" s="867" t="s">
        <v>35</v>
      </c>
      <c r="L360" s="811" t="s">
        <v>2873</v>
      </c>
      <c r="M360" s="832" t="s">
        <v>4423</v>
      </c>
      <c r="N360" s="678" t="s">
        <v>4424</v>
      </c>
      <c r="O360" s="173"/>
      <c r="P360" s="813"/>
      <c r="Q360" s="173"/>
      <c r="R360" s="173"/>
      <c r="S360" s="173"/>
      <c r="T360" s="173"/>
      <c r="U360" s="173"/>
    </row>
    <row r="361" ht="27.75" customHeight="1">
      <c r="A361" s="805"/>
      <c r="B361" s="805" t="s">
        <v>4341</v>
      </c>
      <c r="C361" s="802">
        <v>367.0</v>
      </c>
      <c r="D361" s="803">
        <v>45630.0</v>
      </c>
      <c r="E361" s="1014" t="s">
        <v>4425</v>
      </c>
      <c r="F361" s="870" t="s">
        <v>4426</v>
      </c>
      <c r="G361" s="456" t="s">
        <v>4427</v>
      </c>
      <c r="H361" s="482"/>
      <c r="I361" s="761" t="s">
        <v>791</v>
      </c>
      <c r="J361" s="802" t="s">
        <v>4368</v>
      </c>
      <c r="K361" s="825" t="s">
        <v>87</v>
      </c>
      <c r="L361" s="239" t="s">
        <v>835</v>
      </c>
      <c r="M361" s="767" t="s">
        <v>4428</v>
      </c>
      <c r="N361" s="895">
        <v>45637.0</v>
      </c>
      <c r="O361" s="1059" t="s">
        <v>4429</v>
      </c>
      <c r="P361" s="767" t="s">
        <v>4430</v>
      </c>
      <c r="Q361" s="761" t="s">
        <v>4431</v>
      </c>
      <c r="R361" s="482"/>
      <c r="S361" s="482"/>
      <c r="T361" s="482"/>
      <c r="U361" s="482"/>
      <c r="V361" s="501"/>
      <c r="W361" s="501"/>
    </row>
    <row r="362" ht="27.75" customHeight="1">
      <c r="A362" s="805"/>
      <c r="B362" s="805" t="s">
        <v>4341</v>
      </c>
      <c r="C362" s="802">
        <v>368.0</v>
      </c>
      <c r="D362" s="803">
        <v>45630.0</v>
      </c>
      <c r="E362" s="926" t="s">
        <v>4432</v>
      </c>
      <c r="F362" s="456" t="s">
        <v>4433</v>
      </c>
      <c r="G362" s="456" t="s">
        <v>4434</v>
      </c>
      <c r="H362" s="482"/>
      <c r="I362" s="761" t="s">
        <v>791</v>
      </c>
      <c r="J362" s="802" t="s">
        <v>4368</v>
      </c>
      <c r="K362" s="825" t="s">
        <v>56</v>
      </c>
      <c r="L362" s="239" t="s">
        <v>1181</v>
      </c>
      <c r="M362" s="767" t="s">
        <v>4435</v>
      </c>
      <c r="N362" s="761" t="s">
        <v>4436</v>
      </c>
      <c r="O362" s="761" t="s">
        <v>3553</v>
      </c>
      <c r="P362" s="767" t="s">
        <v>4437</v>
      </c>
      <c r="Q362" s="482"/>
      <c r="R362" s="482"/>
      <c r="S362" s="482"/>
      <c r="T362" s="482"/>
      <c r="U362" s="482"/>
      <c r="V362" s="501"/>
      <c r="W362" s="501"/>
    </row>
    <row r="363" ht="27.75" customHeight="1">
      <c r="A363" s="805"/>
      <c r="B363" s="26" t="s">
        <v>4341</v>
      </c>
      <c r="C363" s="802">
        <v>369.0</v>
      </c>
      <c r="D363" s="803">
        <v>45630.0</v>
      </c>
      <c r="E363" s="925" t="s">
        <v>4438</v>
      </c>
      <c r="F363" s="1009">
        <v>8.32736251E8</v>
      </c>
      <c r="G363" s="870" t="s">
        <v>4439</v>
      </c>
      <c r="H363" s="482"/>
      <c r="I363" s="761" t="s">
        <v>416</v>
      </c>
      <c r="J363" s="483"/>
      <c r="K363" s="825" t="s">
        <v>35</v>
      </c>
      <c r="L363" s="239" t="s">
        <v>1096</v>
      </c>
      <c r="M363" s="767" t="s">
        <v>4440</v>
      </c>
      <c r="N363" s="762">
        <v>45640.0</v>
      </c>
      <c r="O363" s="761" t="s">
        <v>4441</v>
      </c>
      <c r="P363" s="806"/>
      <c r="Q363" s="482"/>
      <c r="R363" s="482"/>
      <c r="S363" s="482"/>
      <c r="T363" s="482"/>
      <c r="U363" s="482"/>
      <c r="V363" s="501"/>
      <c r="W363" s="501"/>
    </row>
    <row r="364" ht="27.75" customHeight="1">
      <c r="A364" s="805"/>
      <c r="B364" s="26" t="s">
        <v>4341</v>
      </c>
      <c r="C364" s="802">
        <v>370.0</v>
      </c>
      <c r="D364" s="803">
        <v>45631.0</v>
      </c>
      <c r="E364" s="925" t="s">
        <v>4442</v>
      </c>
      <c r="F364" s="870" t="s">
        <v>4443</v>
      </c>
      <c r="G364" s="456" t="s">
        <v>4444</v>
      </c>
      <c r="H364" s="482"/>
      <c r="I364" s="761" t="s">
        <v>791</v>
      </c>
      <c r="J364" s="483"/>
      <c r="K364" s="825" t="s">
        <v>35</v>
      </c>
      <c r="L364" s="880"/>
      <c r="M364" s="1007" t="s">
        <v>3323</v>
      </c>
      <c r="N364" s="482"/>
      <c r="O364" s="482"/>
      <c r="P364" s="806"/>
      <c r="Q364" s="482"/>
      <c r="R364" s="482"/>
      <c r="S364" s="482"/>
      <c r="T364" s="482"/>
      <c r="U364" s="482"/>
      <c r="V364" s="501"/>
      <c r="W364" s="501"/>
    </row>
    <row r="365" ht="27.75" customHeight="1">
      <c r="A365" s="805"/>
      <c r="B365" s="26" t="s">
        <v>4341</v>
      </c>
      <c r="C365" s="802">
        <v>371.0</v>
      </c>
      <c r="D365" s="803">
        <v>45631.0</v>
      </c>
      <c r="E365" s="925" t="s">
        <v>4445</v>
      </c>
      <c r="F365" s="456">
        <v>9.84471007E8</v>
      </c>
      <c r="G365" s="456" t="s">
        <v>4446</v>
      </c>
      <c r="H365" s="482"/>
      <c r="I365" s="761" t="s">
        <v>416</v>
      </c>
      <c r="J365" s="483"/>
      <c r="K365" s="825" t="s">
        <v>87</v>
      </c>
      <c r="L365" s="239" t="s">
        <v>804</v>
      </c>
      <c r="M365" s="767" t="s">
        <v>4447</v>
      </c>
      <c r="N365" s="895">
        <v>45632.0</v>
      </c>
      <c r="O365" s="761" t="s">
        <v>4448</v>
      </c>
      <c r="P365" s="767" t="s">
        <v>4449</v>
      </c>
      <c r="Q365" s="761" t="s">
        <v>4450</v>
      </c>
      <c r="R365" s="761" t="s">
        <v>4451</v>
      </c>
      <c r="S365" s="482"/>
      <c r="T365" s="482"/>
      <c r="U365" s="482"/>
      <c r="V365" s="501"/>
      <c r="W365" s="501"/>
    </row>
    <row r="366" ht="27.75" customHeight="1">
      <c r="A366" s="805"/>
      <c r="B366" s="805" t="s">
        <v>4341</v>
      </c>
      <c r="C366" s="802">
        <v>372.0</v>
      </c>
      <c r="D366" s="803">
        <v>45633.0</v>
      </c>
      <c r="E366" s="925" t="s">
        <v>4452</v>
      </c>
      <c r="F366" s="1060">
        <f>+66997560294</f>
        <v>66997560294</v>
      </c>
      <c r="G366" s="456" t="s">
        <v>4453</v>
      </c>
      <c r="H366" s="482"/>
      <c r="I366" s="761" t="s">
        <v>416</v>
      </c>
      <c r="J366" s="483"/>
      <c r="K366" s="825" t="s">
        <v>56</v>
      </c>
      <c r="L366" s="239" t="s">
        <v>804</v>
      </c>
      <c r="M366" s="767" t="s">
        <v>4454</v>
      </c>
      <c r="N366" s="762">
        <v>45638.0</v>
      </c>
      <c r="O366" s="761" t="s">
        <v>4455</v>
      </c>
      <c r="P366" s="767" t="s">
        <v>4456</v>
      </c>
      <c r="Q366" s="761" t="s">
        <v>4457</v>
      </c>
      <c r="R366" s="761" t="s">
        <v>4458</v>
      </c>
      <c r="S366" s="482"/>
      <c r="T366" s="482"/>
      <c r="U366" s="482"/>
      <c r="V366" s="501"/>
      <c r="W366" s="501"/>
    </row>
    <row r="367" ht="27.75" customHeight="1">
      <c r="A367" s="805"/>
      <c r="B367" s="805" t="s">
        <v>4341</v>
      </c>
      <c r="C367" s="802">
        <v>373.0</v>
      </c>
      <c r="D367" s="803">
        <v>45633.0</v>
      </c>
      <c r="E367" s="980" t="s">
        <v>4459</v>
      </c>
      <c r="F367" s="804">
        <v>9.92717775E8</v>
      </c>
      <c r="G367" s="804" t="s">
        <v>4460</v>
      </c>
      <c r="H367" s="482"/>
      <c r="I367" s="761" t="s">
        <v>416</v>
      </c>
      <c r="J367" s="483"/>
      <c r="K367" s="825" t="s">
        <v>35</v>
      </c>
      <c r="L367" s="239" t="s">
        <v>1369</v>
      </c>
      <c r="M367" s="767" t="s">
        <v>4461</v>
      </c>
      <c r="N367" s="841">
        <v>45676.0</v>
      </c>
      <c r="O367" s="761" t="s">
        <v>4461</v>
      </c>
      <c r="P367" s="806"/>
      <c r="Q367" s="482"/>
      <c r="R367" s="482"/>
      <c r="S367" s="482"/>
      <c r="T367" s="482"/>
      <c r="U367" s="482"/>
      <c r="V367" s="501"/>
      <c r="W367" s="501"/>
    </row>
    <row r="368" ht="27.75" customHeight="1">
      <c r="A368" s="805"/>
      <c r="B368" s="26" t="s">
        <v>4341</v>
      </c>
      <c r="C368" s="802">
        <v>374.0</v>
      </c>
      <c r="D368" s="803">
        <v>45634.0</v>
      </c>
      <c r="E368" s="986" t="s">
        <v>4462</v>
      </c>
      <c r="F368" s="804" t="s">
        <v>4463</v>
      </c>
      <c r="G368" s="804" t="s">
        <v>4464</v>
      </c>
      <c r="H368" s="482"/>
      <c r="I368" s="761" t="s">
        <v>791</v>
      </c>
      <c r="J368" s="483"/>
      <c r="K368" s="825" t="s">
        <v>87</v>
      </c>
      <c r="L368" s="239" t="s">
        <v>801</v>
      </c>
      <c r="M368" s="767" t="s">
        <v>3026</v>
      </c>
      <c r="N368" s="895">
        <v>45634.0</v>
      </c>
      <c r="O368" s="761" t="s">
        <v>4465</v>
      </c>
      <c r="P368" s="806"/>
      <c r="Q368" s="482"/>
      <c r="R368" s="482"/>
      <c r="S368" s="482"/>
      <c r="T368" s="482"/>
      <c r="U368" s="482"/>
      <c r="V368" s="501"/>
      <c r="W368" s="501"/>
    </row>
    <row r="369" ht="27.75" customHeight="1">
      <c r="A369" s="805"/>
      <c r="B369" s="26" t="s">
        <v>4341</v>
      </c>
      <c r="C369" s="802">
        <v>375.0</v>
      </c>
      <c r="D369" s="803">
        <v>45636.0</v>
      </c>
      <c r="E369" s="980" t="s">
        <v>4466</v>
      </c>
      <c r="F369" s="802">
        <v>8.18796999E8</v>
      </c>
      <c r="G369" s="456" t="s">
        <v>4467</v>
      </c>
      <c r="H369" s="482"/>
      <c r="I369" s="761" t="s">
        <v>791</v>
      </c>
      <c r="J369" s="483"/>
      <c r="K369" s="825" t="s">
        <v>56</v>
      </c>
      <c r="L369" s="239" t="s">
        <v>801</v>
      </c>
      <c r="M369" s="767" t="s">
        <v>4468</v>
      </c>
      <c r="N369" s="482"/>
      <c r="O369" s="482"/>
      <c r="P369" s="806"/>
      <c r="Q369" s="482"/>
      <c r="R369" s="482"/>
      <c r="S369" s="482"/>
      <c r="T369" s="482"/>
      <c r="U369" s="482"/>
      <c r="V369" s="501"/>
      <c r="W369" s="501"/>
    </row>
    <row r="370" ht="27.75" customHeight="1">
      <c r="A370" s="26"/>
      <c r="B370" s="26" t="s">
        <v>4341</v>
      </c>
      <c r="C370" s="680">
        <v>376.0</v>
      </c>
      <c r="D370" s="808">
        <v>45636.0</v>
      </c>
      <c r="E370" s="856" t="s">
        <v>4469</v>
      </c>
      <c r="F370" s="463">
        <v>9.93608331E8</v>
      </c>
      <c r="G370" s="463" t="s">
        <v>4470</v>
      </c>
      <c r="H370" s="173"/>
      <c r="I370" s="678" t="s">
        <v>416</v>
      </c>
      <c r="J370" s="481"/>
      <c r="K370" s="867" t="s">
        <v>35</v>
      </c>
      <c r="L370" s="811" t="s">
        <v>792</v>
      </c>
      <c r="M370" s="832" t="s">
        <v>3551</v>
      </c>
      <c r="N370" s="775">
        <v>45676.0</v>
      </c>
      <c r="O370" s="678" t="s">
        <v>674</v>
      </c>
      <c r="P370" s="813"/>
      <c r="Q370" s="173"/>
      <c r="R370" s="173"/>
      <c r="S370" s="173"/>
      <c r="T370" s="173"/>
      <c r="U370" s="173"/>
    </row>
    <row r="371" ht="27.75" customHeight="1">
      <c r="A371" s="805"/>
      <c r="B371" s="26" t="s">
        <v>4341</v>
      </c>
      <c r="C371" s="802">
        <v>377.0</v>
      </c>
      <c r="D371" s="803">
        <v>45637.0</v>
      </c>
      <c r="E371" s="925" t="s">
        <v>4471</v>
      </c>
      <c r="F371" s="456">
        <v>9.23159767E8</v>
      </c>
      <c r="G371" s="456" t="s">
        <v>4472</v>
      </c>
      <c r="H371" s="482"/>
      <c r="I371" s="761" t="s">
        <v>416</v>
      </c>
      <c r="J371" s="483"/>
      <c r="K371" s="825" t="s">
        <v>56</v>
      </c>
      <c r="L371" s="239" t="s">
        <v>801</v>
      </c>
      <c r="M371" s="767" t="s">
        <v>1464</v>
      </c>
      <c r="N371" s="482"/>
      <c r="O371" s="482"/>
      <c r="P371" s="806"/>
      <c r="Q371" s="482"/>
      <c r="R371" s="482"/>
      <c r="S371" s="482"/>
      <c r="T371" s="482"/>
      <c r="U371" s="482"/>
      <c r="V371" s="501"/>
      <c r="W371" s="501"/>
    </row>
    <row r="372" ht="27.75" customHeight="1">
      <c r="A372" s="805"/>
      <c r="B372" s="805" t="s">
        <v>4341</v>
      </c>
      <c r="C372" s="802">
        <v>378.0</v>
      </c>
      <c r="D372" s="803">
        <v>45638.0</v>
      </c>
      <c r="E372" s="925" t="s">
        <v>4473</v>
      </c>
      <c r="F372" s="456">
        <v>9.4496766E8</v>
      </c>
      <c r="G372" s="456" t="s">
        <v>4474</v>
      </c>
      <c r="H372" s="482"/>
      <c r="I372" s="761" t="s">
        <v>416</v>
      </c>
      <c r="J372" s="483"/>
      <c r="K372" s="825" t="s">
        <v>35</v>
      </c>
      <c r="L372" s="239" t="s">
        <v>1369</v>
      </c>
      <c r="M372" s="767" t="s">
        <v>4475</v>
      </c>
      <c r="N372" s="841">
        <v>45676.0</v>
      </c>
      <c r="O372" s="761" t="s">
        <v>4476</v>
      </c>
      <c r="P372" s="806"/>
      <c r="Q372" s="482"/>
      <c r="R372" s="482"/>
      <c r="S372" s="482"/>
      <c r="T372" s="482"/>
      <c r="U372" s="482"/>
      <c r="V372" s="501"/>
      <c r="W372" s="501"/>
    </row>
    <row r="373" ht="27.75" customHeight="1">
      <c r="A373" s="805"/>
      <c r="B373" s="26" t="s">
        <v>4341</v>
      </c>
      <c r="C373" s="802">
        <v>379.0</v>
      </c>
      <c r="D373" s="803">
        <v>45638.0</v>
      </c>
      <c r="E373" s="925" t="s">
        <v>4477</v>
      </c>
      <c r="F373" s="456">
        <v>9.86847204E8</v>
      </c>
      <c r="G373" s="456" t="s">
        <v>4478</v>
      </c>
      <c r="H373" s="482"/>
      <c r="I373" s="761" t="s">
        <v>416</v>
      </c>
      <c r="J373" s="483"/>
      <c r="K373" s="825" t="s">
        <v>87</v>
      </c>
      <c r="L373" s="239" t="s">
        <v>801</v>
      </c>
      <c r="M373" s="767" t="s">
        <v>4479</v>
      </c>
      <c r="N373" s="482"/>
      <c r="O373" s="482"/>
      <c r="P373" s="806"/>
      <c r="Q373" s="482"/>
      <c r="R373" s="482"/>
      <c r="S373" s="482"/>
      <c r="T373" s="482"/>
      <c r="U373" s="482"/>
      <c r="V373" s="501"/>
      <c r="W373" s="501"/>
    </row>
    <row r="374" ht="27.75" customHeight="1">
      <c r="A374" s="805"/>
      <c r="B374" s="26" t="s">
        <v>4341</v>
      </c>
      <c r="C374" s="802">
        <v>380.0</v>
      </c>
      <c r="D374" s="803">
        <v>45638.0</v>
      </c>
      <c r="E374" s="925" t="s">
        <v>4480</v>
      </c>
      <c r="F374" s="804">
        <v>8.09736583E8</v>
      </c>
      <c r="G374" s="804" t="s">
        <v>4481</v>
      </c>
      <c r="H374" s="482"/>
      <c r="I374" s="761" t="s">
        <v>416</v>
      </c>
      <c r="J374" s="483"/>
      <c r="K374" s="825" t="s">
        <v>56</v>
      </c>
      <c r="L374" s="239" t="s">
        <v>801</v>
      </c>
      <c r="M374" s="767" t="s">
        <v>4482</v>
      </c>
      <c r="N374" s="762">
        <v>45639.0</v>
      </c>
      <c r="O374" s="761" t="s">
        <v>1371</v>
      </c>
      <c r="P374" s="806"/>
      <c r="Q374" s="482"/>
      <c r="R374" s="482"/>
      <c r="S374" s="482"/>
      <c r="T374" s="482"/>
      <c r="U374" s="482"/>
      <c r="V374" s="501"/>
      <c r="W374" s="501"/>
    </row>
    <row r="375" ht="27.75" customHeight="1">
      <c r="A375" s="26"/>
      <c r="B375" s="26" t="s">
        <v>4341</v>
      </c>
      <c r="C375" s="680">
        <v>381.0</v>
      </c>
      <c r="D375" s="808">
        <v>45638.0</v>
      </c>
      <c r="E375" s="690" t="s">
        <v>4483</v>
      </c>
      <c r="F375" s="685" t="s">
        <v>4484</v>
      </c>
      <c r="G375" s="685" t="s">
        <v>4485</v>
      </c>
      <c r="H375" s="173"/>
      <c r="I375" s="678" t="s">
        <v>791</v>
      </c>
      <c r="J375" s="481"/>
      <c r="K375" s="867" t="s">
        <v>35</v>
      </c>
      <c r="L375" s="811" t="s">
        <v>2873</v>
      </c>
      <c r="M375" s="832" t="s">
        <v>4486</v>
      </c>
      <c r="N375" s="775">
        <v>45676.0</v>
      </c>
      <c r="O375" s="678" t="s">
        <v>4487</v>
      </c>
      <c r="P375" s="813"/>
      <c r="Q375" s="173"/>
      <c r="R375" s="173"/>
      <c r="S375" s="173"/>
      <c r="T375" s="173"/>
      <c r="U375" s="173"/>
    </row>
    <row r="376" ht="27.75" customHeight="1">
      <c r="A376" s="805"/>
      <c r="B376" s="26" t="s">
        <v>4341</v>
      </c>
      <c r="C376" s="802">
        <v>382.0</v>
      </c>
      <c r="D376" s="803">
        <v>45639.0</v>
      </c>
      <c r="E376" s="926" t="s">
        <v>4488</v>
      </c>
      <c r="F376" s="456" t="s">
        <v>4489</v>
      </c>
      <c r="G376" s="456" t="s">
        <v>4474</v>
      </c>
      <c r="H376" s="482"/>
      <c r="I376" s="761" t="s">
        <v>791</v>
      </c>
      <c r="J376" s="802" t="s">
        <v>297</v>
      </c>
      <c r="K376" s="825" t="s">
        <v>35</v>
      </c>
      <c r="L376" s="239" t="s">
        <v>801</v>
      </c>
      <c r="M376" s="767" t="s">
        <v>4490</v>
      </c>
      <c r="N376" s="482"/>
      <c r="O376" s="482"/>
      <c r="P376" s="806"/>
      <c r="Q376" s="482"/>
      <c r="R376" s="482"/>
      <c r="S376" s="482"/>
      <c r="T376" s="482"/>
      <c r="U376" s="482"/>
      <c r="V376" s="501"/>
      <c r="W376" s="501"/>
    </row>
    <row r="377" ht="27.75" customHeight="1">
      <c r="A377" s="805"/>
      <c r="B377" s="26" t="s">
        <v>4341</v>
      </c>
      <c r="C377" s="802">
        <v>383.0</v>
      </c>
      <c r="D377" s="803">
        <v>45639.0</v>
      </c>
      <c r="E377" s="926" t="s">
        <v>4488</v>
      </c>
      <c r="F377" s="456" t="s">
        <v>4489</v>
      </c>
      <c r="G377" s="456" t="s">
        <v>4474</v>
      </c>
      <c r="H377" s="482"/>
      <c r="I377" s="761" t="s">
        <v>791</v>
      </c>
      <c r="J377" s="483"/>
      <c r="K377" s="825" t="s">
        <v>35</v>
      </c>
      <c r="L377" s="239" t="s">
        <v>801</v>
      </c>
      <c r="M377" s="767" t="s">
        <v>4490</v>
      </c>
      <c r="N377" s="482"/>
      <c r="O377" s="482"/>
      <c r="P377" s="806"/>
      <c r="Q377" s="482"/>
      <c r="R377" s="482"/>
      <c r="S377" s="482"/>
      <c r="T377" s="482"/>
      <c r="U377" s="482"/>
      <c r="V377" s="501"/>
      <c r="W377" s="501"/>
    </row>
    <row r="378" ht="27.75" customHeight="1">
      <c r="A378" s="805"/>
      <c r="B378" s="805" t="s">
        <v>4341</v>
      </c>
      <c r="C378" s="802">
        <v>384.0</v>
      </c>
      <c r="D378" s="803">
        <v>45639.0</v>
      </c>
      <c r="E378" s="926" t="s">
        <v>4491</v>
      </c>
      <c r="F378" s="456" t="s">
        <v>4492</v>
      </c>
      <c r="G378" s="456" t="s">
        <v>4493</v>
      </c>
      <c r="H378" s="482"/>
      <c r="I378" s="761" t="s">
        <v>791</v>
      </c>
      <c r="J378" s="802"/>
      <c r="K378" s="825" t="s">
        <v>87</v>
      </c>
      <c r="L378" s="239" t="s">
        <v>835</v>
      </c>
      <c r="M378" s="767" t="s">
        <v>4494</v>
      </c>
      <c r="N378" s="895">
        <v>45643.0</v>
      </c>
      <c r="O378" s="761" t="s">
        <v>2806</v>
      </c>
      <c r="P378" s="767" t="s">
        <v>4495</v>
      </c>
      <c r="Q378" s="761" t="s">
        <v>4496</v>
      </c>
      <c r="R378" s="761" t="s">
        <v>4497</v>
      </c>
      <c r="S378" s="482"/>
      <c r="T378" s="482"/>
      <c r="U378" s="482"/>
      <c r="V378" s="501"/>
      <c r="W378" s="501"/>
    </row>
    <row r="379" ht="27.75" customHeight="1">
      <c r="A379" s="805"/>
      <c r="B379" s="805" t="s">
        <v>4341</v>
      </c>
      <c r="C379" s="802">
        <v>385.0</v>
      </c>
      <c r="D379" s="803">
        <v>45640.0</v>
      </c>
      <c r="E379" s="926" t="s">
        <v>4498</v>
      </c>
      <c r="F379" s="804" t="s">
        <v>4499</v>
      </c>
      <c r="G379" s="804" t="s">
        <v>4500</v>
      </c>
      <c r="H379" s="482"/>
      <c r="I379" s="761" t="s">
        <v>791</v>
      </c>
      <c r="J379" s="483"/>
      <c r="K379" s="825" t="s">
        <v>56</v>
      </c>
      <c r="L379" s="239" t="s">
        <v>835</v>
      </c>
      <c r="M379" s="1061" t="s">
        <v>4501</v>
      </c>
      <c r="N379" s="841">
        <v>45642.0</v>
      </c>
      <c r="O379" s="761" t="s">
        <v>4502</v>
      </c>
      <c r="P379" s="767" t="s">
        <v>4503</v>
      </c>
      <c r="Q379" s="761" t="s">
        <v>4504</v>
      </c>
      <c r="R379" s="761" t="s">
        <v>4505</v>
      </c>
      <c r="S379" s="761" t="s">
        <v>4506</v>
      </c>
      <c r="T379" s="482"/>
      <c r="U379" s="482"/>
      <c r="V379" s="501"/>
      <c r="W379" s="501"/>
    </row>
    <row r="380" ht="27.75" customHeight="1">
      <c r="A380" s="26"/>
      <c r="B380" s="26" t="s">
        <v>4341</v>
      </c>
      <c r="C380" s="680">
        <v>386.0</v>
      </c>
      <c r="D380" s="808">
        <v>45641.0</v>
      </c>
      <c r="E380" s="809" t="s">
        <v>4507</v>
      </c>
      <c r="F380" s="685" t="s">
        <v>4508</v>
      </c>
      <c r="G380" s="463" t="s">
        <v>4485</v>
      </c>
      <c r="H380" s="173"/>
      <c r="I380" s="678" t="s">
        <v>791</v>
      </c>
      <c r="J380" s="481"/>
      <c r="K380" s="867" t="s">
        <v>35</v>
      </c>
      <c r="L380" s="811" t="s">
        <v>2862</v>
      </c>
      <c r="M380" s="832" t="s">
        <v>4509</v>
      </c>
      <c r="N380" s="173"/>
      <c r="O380" s="173"/>
      <c r="P380" s="813"/>
      <c r="Q380" s="173"/>
      <c r="R380" s="173"/>
      <c r="S380" s="173"/>
      <c r="T380" s="173"/>
      <c r="U380" s="173"/>
    </row>
    <row r="381" ht="27.75" customHeight="1">
      <c r="A381" s="1062"/>
      <c r="B381" s="26" t="s">
        <v>4341</v>
      </c>
      <c r="C381" s="802">
        <v>387.0</v>
      </c>
      <c r="D381" s="803">
        <v>45641.0</v>
      </c>
      <c r="E381" s="980" t="s">
        <v>4510</v>
      </c>
      <c r="F381" s="804" t="s">
        <v>4511</v>
      </c>
      <c r="G381" s="804" t="s">
        <v>4512</v>
      </c>
      <c r="H381" s="482"/>
      <c r="I381" s="761" t="s">
        <v>791</v>
      </c>
      <c r="J381" s="483"/>
      <c r="K381" s="825" t="s">
        <v>87</v>
      </c>
      <c r="L381" s="239" t="s">
        <v>895</v>
      </c>
      <c r="M381" s="767" t="s">
        <v>4513</v>
      </c>
      <c r="N381" s="895">
        <v>45643.0</v>
      </c>
      <c r="O381" s="761" t="s">
        <v>4514</v>
      </c>
      <c r="P381" s="806"/>
      <c r="Q381" s="482"/>
      <c r="R381" s="482"/>
      <c r="S381" s="482"/>
      <c r="T381" s="482"/>
      <c r="U381" s="482"/>
      <c r="V381" s="501"/>
      <c r="W381" s="501"/>
    </row>
    <row r="382" ht="27.75" customHeight="1">
      <c r="A382" s="1062"/>
      <c r="B382" s="26" t="s">
        <v>4341</v>
      </c>
      <c r="C382" s="802">
        <v>388.0</v>
      </c>
      <c r="D382" s="803">
        <v>45641.0</v>
      </c>
      <c r="E382" s="980" t="s">
        <v>4515</v>
      </c>
      <c r="F382" s="804" t="s">
        <v>3649</v>
      </c>
      <c r="G382" s="804" t="s">
        <v>926</v>
      </c>
      <c r="H382" s="482"/>
      <c r="I382" s="761" t="s">
        <v>791</v>
      </c>
      <c r="J382" s="483"/>
      <c r="K382" s="825" t="s">
        <v>56</v>
      </c>
      <c r="L382" s="239" t="s">
        <v>801</v>
      </c>
      <c r="M382" s="767" t="s">
        <v>4516</v>
      </c>
      <c r="N382" s="482"/>
      <c r="O382" s="482"/>
      <c r="P382" s="806"/>
      <c r="Q382" s="482"/>
      <c r="R382" s="482"/>
      <c r="S382" s="482"/>
      <c r="T382" s="482"/>
      <c r="U382" s="482"/>
      <c r="V382" s="501"/>
      <c r="W382" s="501"/>
    </row>
    <row r="383" ht="27.75" customHeight="1">
      <c r="A383" s="1062"/>
      <c r="B383" s="805" t="s">
        <v>4341</v>
      </c>
      <c r="C383" s="802">
        <v>389.0</v>
      </c>
      <c r="D383" s="803">
        <v>45641.0</v>
      </c>
      <c r="E383" s="986" t="s">
        <v>4517</v>
      </c>
      <c r="F383" s="804" t="s">
        <v>4518</v>
      </c>
      <c r="G383" s="804" t="s">
        <v>4519</v>
      </c>
      <c r="H383" s="482"/>
      <c r="I383" s="761" t="s">
        <v>791</v>
      </c>
      <c r="J383" s="483"/>
      <c r="K383" s="825" t="s">
        <v>87</v>
      </c>
      <c r="L383" s="239" t="s">
        <v>854</v>
      </c>
      <c r="M383" s="767" t="s">
        <v>4520</v>
      </c>
      <c r="N383" s="895">
        <v>45664.0</v>
      </c>
      <c r="O383" s="761" t="s">
        <v>4521</v>
      </c>
      <c r="P383" s="806"/>
      <c r="Q383" s="482"/>
      <c r="R383" s="482"/>
      <c r="S383" s="482"/>
      <c r="T383" s="482"/>
      <c r="U383" s="482"/>
      <c r="V383" s="501"/>
      <c r="W383" s="501"/>
    </row>
    <row r="384" ht="27.75" customHeight="1">
      <c r="A384" s="484"/>
      <c r="B384" s="26" t="s">
        <v>4341</v>
      </c>
      <c r="C384" s="680">
        <v>390.0</v>
      </c>
      <c r="D384" s="808">
        <v>45641.0</v>
      </c>
      <c r="E384" s="983" t="s">
        <v>4522</v>
      </c>
      <c r="F384" s="914">
        <v>9.44236549E8</v>
      </c>
      <c r="G384" s="914" t="s">
        <v>4523</v>
      </c>
      <c r="H384" s="173"/>
      <c r="I384" s="678" t="s">
        <v>416</v>
      </c>
      <c r="J384" s="481"/>
      <c r="K384" s="867" t="s">
        <v>56</v>
      </c>
      <c r="L384" s="811" t="s">
        <v>2873</v>
      </c>
      <c r="M384" s="832" t="s">
        <v>4524</v>
      </c>
      <c r="N384" s="760">
        <v>45651.0</v>
      </c>
      <c r="O384" s="678" t="s">
        <v>4525</v>
      </c>
      <c r="P384" s="1063" t="s">
        <v>4526</v>
      </c>
      <c r="Q384" s="678" t="s">
        <v>4527</v>
      </c>
      <c r="R384" s="678" t="s">
        <v>4528</v>
      </c>
      <c r="S384" s="678" t="s">
        <v>4529</v>
      </c>
      <c r="T384" s="678" t="s">
        <v>4530</v>
      </c>
      <c r="U384" s="173"/>
    </row>
    <row r="385" ht="27.75" customHeight="1">
      <c r="A385" s="1062"/>
      <c r="B385" s="805" t="s">
        <v>4341</v>
      </c>
      <c r="C385" s="802">
        <v>391.0</v>
      </c>
      <c r="D385" s="803">
        <v>45642.0</v>
      </c>
      <c r="E385" s="980" t="s">
        <v>4531</v>
      </c>
      <c r="F385" s="804" t="s">
        <v>4532</v>
      </c>
      <c r="G385" s="804" t="s">
        <v>4533</v>
      </c>
      <c r="H385" s="482"/>
      <c r="I385" s="761" t="s">
        <v>791</v>
      </c>
      <c r="J385" s="483"/>
      <c r="K385" s="825" t="s">
        <v>35</v>
      </c>
      <c r="L385" s="239" t="s">
        <v>835</v>
      </c>
      <c r="M385" s="767" t="s">
        <v>4534</v>
      </c>
      <c r="N385" s="761" t="s">
        <v>4535</v>
      </c>
      <c r="O385" s="482"/>
      <c r="P385" s="806"/>
      <c r="Q385" s="482"/>
      <c r="R385" s="482"/>
      <c r="S385" s="482"/>
      <c r="T385" s="761" t="s">
        <v>4536</v>
      </c>
      <c r="U385" s="482"/>
      <c r="V385" s="501"/>
      <c r="W385" s="501"/>
    </row>
    <row r="386" ht="27.75" customHeight="1">
      <c r="A386" s="1062"/>
      <c r="B386" s="805" t="s">
        <v>4341</v>
      </c>
      <c r="C386" s="802">
        <v>392.0</v>
      </c>
      <c r="D386" s="803">
        <v>45642.0</v>
      </c>
      <c r="E386" s="926" t="s">
        <v>4537</v>
      </c>
      <c r="F386" s="456" t="s">
        <v>4538</v>
      </c>
      <c r="G386" s="870" t="s">
        <v>4539</v>
      </c>
      <c r="H386" s="501"/>
      <c r="I386" s="761" t="s">
        <v>791</v>
      </c>
      <c r="J386" s="483"/>
      <c r="K386" s="825" t="s">
        <v>87</v>
      </c>
      <c r="L386" s="239" t="s">
        <v>854</v>
      </c>
      <c r="M386" s="767" t="s">
        <v>4540</v>
      </c>
      <c r="N386" s="482"/>
      <c r="O386" s="482"/>
      <c r="P386" s="806"/>
      <c r="Q386" s="482"/>
      <c r="R386" s="482"/>
      <c r="S386" s="482"/>
      <c r="T386" s="482"/>
      <c r="U386" s="482"/>
      <c r="V386" s="501"/>
      <c r="W386" s="501"/>
    </row>
    <row r="387" ht="27.75" customHeight="1">
      <c r="A387" s="1062"/>
      <c r="B387" s="26" t="s">
        <v>4341</v>
      </c>
      <c r="C387" s="802">
        <v>393.0</v>
      </c>
      <c r="D387" s="803">
        <v>45642.0</v>
      </c>
      <c r="E387" s="926" t="s">
        <v>4541</v>
      </c>
      <c r="F387" s="456" t="s">
        <v>4542</v>
      </c>
      <c r="G387" s="456" t="s">
        <v>4543</v>
      </c>
      <c r="H387" s="501"/>
      <c r="I387" s="761" t="s">
        <v>791</v>
      </c>
      <c r="J387" s="483"/>
      <c r="K387" s="825" t="s">
        <v>56</v>
      </c>
      <c r="L387" s="239" t="s">
        <v>792</v>
      </c>
      <c r="M387" s="767" t="s">
        <v>4544</v>
      </c>
      <c r="N387" s="762">
        <v>45651.0</v>
      </c>
      <c r="O387" s="761" t="s">
        <v>4545</v>
      </c>
      <c r="P387" s="806"/>
      <c r="Q387" s="482"/>
      <c r="R387" s="482"/>
      <c r="S387" s="482"/>
      <c r="T387" s="482"/>
      <c r="U387" s="482"/>
      <c r="V387" s="501"/>
      <c r="W387" s="501"/>
    </row>
    <row r="388" ht="27.75" customHeight="1">
      <c r="A388" s="484"/>
      <c r="B388" s="26" t="s">
        <v>4341</v>
      </c>
      <c r="C388" s="680">
        <v>394.0</v>
      </c>
      <c r="D388" s="808">
        <v>45643.0</v>
      </c>
      <c r="E388" s="856" t="s">
        <v>2496</v>
      </c>
      <c r="F388" s="463">
        <v>8.87982894E8</v>
      </c>
      <c r="G388" s="678" t="s">
        <v>4546</v>
      </c>
      <c r="I388" s="678" t="s">
        <v>416</v>
      </c>
      <c r="J388" s="481"/>
      <c r="K388" s="867" t="s">
        <v>35</v>
      </c>
      <c r="L388" s="811" t="s">
        <v>2873</v>
      </c>
      <c r="M388" s="832" t="s">
        <v>4547</v>
      </c>
      <c r="N388" s="173"/>
      <c r="O388" s="678" t="s">
        <v>4548</v>
      </c>
      <c r="P388" s="832" t="s">
        <v>4549</v>
      </c>
      <c r="Q388" s="173"/>
      <c r="R388" s="173"/>
      <c r="S388" s="173"/>
      <c r="T388" s="173"/>
      <c r="U388" s="173"/>
    </row>
    <row r="389" ht="27.75" customHeight="1">
      <c r="A389" s="1062"/>
      <c r="B389" s="805" t="s">
        <v>4341</v>
      </c>
      <c r="C389" s="802">
        <v>395.0</v>
      </c>
      <c r="D389" s="803">
        <v>45643.0</v>
      </c>
      <c r="E389" s="926" t="s">
        <v>4550</v>
      </c>
      <c r="F389" s="870" t="s">
        <v>4551</v>
      </c>
      <c r="G389" s="993" t="s">
        <v>4552</v>
      </c>
      <c r="H389" s="457" t="s">
        <v>4553</v>
      </c>
      <c r="I389" s="761" t="s">
        <v>791</v>
      </c>
      <c r="J389" s="802"/>
      <c r="K389" s="825" t="s">
        <v>87</v>
      </c>
      <c r="L389" s="239" t="s">
        <v>835</v>
      </c>
      <c r="M389" s="767" t="s">
        <v>4554</v>
      </c>
      <c r="N389" s="895">
        <v>45652.0</v>
      </c>
      <c r="O389" s="761" t="s">
        <v>4555</v>
      </c>
      <c r="P389" s="767" t="s">
        <v>4556</v>
      </c>
      <c r="Q389" s="761" t="s">
        <v>4557</v>
      </c>
      <c r="R389" s="761" t="s">
        <v>4558</v>
      </c>
      <c r="S389" s="761" t="s">
        <v>4559</v>
      </c>
      <c r="T389" s="767" t="s">
        <v>4560</v>
      </c>
      <c r="U389" s="482"/>
      <c r="V389" s="501"/>
      <c r="W389" s="501"/>
    </row>
    <row r="390" ht="27.75" customHeight="1">
      <c r="A390" s="1062"/>
      <c r="B390" s="26" t="s">
        <v>4341</v>
      </c>
      <c r="C390" s="802">
        <v>396.0</v>
      </c>
      <c r="D390" s="803">
        <v>45644.0</v>
      </c>
      <c r="E390" s="1064" t="s">
        <v>4561</v>
      </c>
      <c r="F390" s="1065">
        <v>8.89735034E8</v>
      </c>
      <c r="G390" s="1005" t="s">
        <v>4562</v>
      </c>
      <c r="H390" s="501"/>
      <c r="I390" s="761" t="s">
        <v>416</v>
      </c>
      <c r="J390" s="483"/>
      <c r="K390" s="825" t="s">
        <v>56</v>
      </c>
      <c r="L390" s="239" t="s">
        <v>801</v>
      </c>
      <c r="M390" s="767" t="s">
        <v>4563</v>
      </c>
      <c r="N390" s="762">
        <v>45646.0</v>
      </c>
      <c r="O390" s="761" t="s">
        <v>4564</v>
      </c>
      <c r="P390" s="806"/>
      <c r="Q390" s="482"/>
      <c r="R390" s="482"/>
      <c r="S390" s="482"/>
      <c r="T390" s="482"/>
      <c r="U390" s="482"/>
      <c r="V390" s="501"/>
      <c r="W390" s="501"/>
    </row>
    <row r="391" ht="27.75" customHeight="1">
      <c r="A391" s="1062"/>
      <c r="B391" s="26" t="s">
        <v>4341</v>
      </c>
      <c r="C391" s="802">
        <v>397.0</v>
      </c>
      <c r="D391" s="803">
        <v>45644.0</v>
      </c>
      <c r="E391" s="926" t="s">
        <v>4565</v>
      </c>
      <c r="F391" s="987" t="s">
        <v>4566</v>
      </c>
      <c r="G391" s="987" t="s">
        <v>4567</v>
      </c>
      <c r="H391" s="501"/>
      <c r="I391" s="761" t="s">
        <v>791</v>
      </c>
      <c r="J391" s="483"/>
      <c r="K391" s="825" t="s">
        <v>35</v>
      </c>
      <c r="L391" s="239" t="s">
        <v>801</v>
      </c>
      <c r="M391" s="767" t="s">
        <v>4568</v>
      </c>
      <c r="N391" s="482"/>
      <c r="O391" s="482"/>
      <c r="P391" s="806"/>
      <c r="Q391" s="482"/>
      <c r="R391" s="482"/>
      <c r="S391" s="482"/>
      <c r="T391" s="482"/>
      <c r="U391" s="482"/>
      <c r="V391" s="501"/>
      <c r="W391" s="501"/>
    </row>
    <row r="392" ht="27.75" customHeight="1">
      <c r="A392" s="1062"/>
      <c r="B392" s="26" t="s">
        <v>4341</v>
      </c>
      <c r="C392" s="802">
        <v>398.0</v>
      </c>
      <c r="D392" s="803">
        <v>45645.0</v>
      </c>
      <c r="E392" s="925" t="s">
        <v>4569</v>
      </c>
      <c r="F392" s="987">
        <v>9.50540427E8</v>
      </c>
      <c r="G392" s="1005" t="s">
        <v>4570</v>
      </c>
      <c r="H392" s="501"/>
      <c r="I392" s="761" t="s">
        <v>416</v>
      </c>
      <c r="J392" s="483"/>
      <c r="K392" s="825" t="s">
        <v>87</v>
      </c>
      <c r="L392" s="239" t="s">
        <v>1096</v>
      </c>
      <c r="M392" s="767" t="s">
        <v>4571</v>
      </c>
      <c r="N392" s="482"/>
      <c r="O392" s="482"/>
      <c r="P392" s="806"/>
      <c r="Q392" s="482"/>
      <c r="R392" s="482"/>
      <c r="S392" s="482"/>
      <c r="T392" s="482"/>
      <c r="U392" s="482"/>
      <c r="V392" s="501"/>
      <c r="W392" s="501"/>
    </row>
    <row r="393" ht="27.75" customHeight="1">
      <c r="A393" s="1062"/>
      <c r="B393" s="26" t="s">
        <v>4341</v>
      </c>
      <c r="C393" s="802">
        <v>399.0</v>
      </c>
      <c r="D393" s="803">
        <v>45645.0</v>
      </c>
      <c r="E393" s="926" t="s">
        <v>4572</v>
      </c>
      <c r="F393" s="987" t="s">
        <v>4573</v>
      </c>
      <c r="G393" s="1005" t="s">
        <v>4574</v>
      </c>
      <c r="H393" s="501"/>
      <c r="I393" s="761" t="s">
        <v>416</v>
      </c>
      <c r="J393" s="483"/>
      <c r="K393" s="825" t="s">
        <v>56</v>
      </c>
      <c r="L393" s="239" t="s">
        <v>801</v>
      </c>
      <c r="M393" s="767" t="s">
        <v>4575</v>
      </c>
      <c r="N393" s="482"/>
      <c r="O393" s="482"/>
      <c r="P393" s="806"/>
      <c r="Q393" s="482"/>
      <c r="R393" s="482"/>
      <c r="S393" s="482"/>
      <c r="T393" s="482"/>
      <c r="U393" s="482"/>
      <c r="V393" s="501"/>
      <c r="W393" s="501"/>
    </row>
    <row r="394" ht="27.75" customHeight="1">
      <c r="A394" s="1062"/>
      <c r="B394" s="26" t="s">
        <v>4341</v>
      </c>
      <c r="C394" s="802">
        <v>400.0</v>
      </c>
      <c r="D394" s="803">
        <v>45646.0</v>
      </c>
      <c r="E394" s="980" t="s">
        <v>4576</v>
      </c>
      <c r="F394" s="982">
        <v>8.82685512E8</v>
      </c>
      <c r="G394" s="982" t="s">
        <v>4577</v>
      </c>
      <c r="H394" s="501"/>
      <c r="I394" s="761" t="s">
        <v>416</v>
      </c>
      <c r="J394" s="483"/>
      <c r="K394" s="825" t="s">
        <v>56</v>
      </c>
      <c r="L394" s="239" t="s">
        <v>801</v>
      </c>
      <c r="M394" s="767" t="s">
        <v>4578</v>
      </c>
      <c r="N394" s="482"/>
      <c r="O394" s="482"/>
      <c r="P394" s="806"/>
      <c r="Q394" s="482"/>
      <c r="R394" s="482"/>
      <c r="S394" s="482"/>
      <c r="T394" s="482"/>
      <c r="U394" s="482"/>
      <c r="V394" s="501"/>
      <c r="W394" s="501"/>
    </row>
    <row r="395" ht="27.75" customHeight="1">
      <c r="A395" s="1062"/>
      <c r="B395" s="26" t="s">
        <v>4341</v>
      </c>
      <c r="C395" s="802">
        <v>401.0</v>
      </c>
      <c r="D395" s="803">
        <v>45647.0</v>
      </c>
      <c r="E395" s="980" t="s">
        <v>4579</v>
      </c>
      <c r="F395" s="982">
        <v>9.25923951E8</v>
      </c>
      <c r="G395" s="982" t="s">
        <v>4580</v>
      </c>
      <c r="H395" s="482"/>
      <c r="I395" s="761" t="s">
        <v>416</v>
      </c>
      <c r="J395" s="483"/>
      <c r="K395" s="825" t="s">
        <v>35</v>
      </c>
      <c r="L395" s="239" t="s">
        <v>835</v>
      </c>
      <c r="M395" s="767" t="s">
        <v>4581</v>
      </c>
      <c r="N395" s="482"/>
      <c r="O395" s="761" t="s">
        <v>4582</v>
      </c>
      <c r="P395" s="806"/>
      <c r="Q395" s="482"/>
      <c r="R395" s="482"/>
      <c r="S395" s="482"/>
      <c r="T395" s="482"/>
      <c r="U395" s="482"/>
      <c r="V395" s="501"/>
      <c r="W395" s="501"/>
    </row>
    <row r="396" ht="27.75" customHeight="1">
      <c r="A396" s="1062"/>
      <c r="B396" s="26" t="s">
        <v>4341</v>
      </c>
      <c r="C396" s="802">
        <v>402.0</v>
      </c>
      <c r="D396" s="803">
        <v>45648.0</v>
      </c>
      <c r="E396" s="986" t="s">
        <v>4583</v>
      </c>
      <c r="F396" s="456" t="s">
        <v>4584</v>
      </c>
      <c r="G396" s="870" t="s">
        <v>4585</v>
      </c>
      <c r="H396" s="482"/>
      <c r="I396" s="761" t="s">
        <v>791</v>
      </c>
      <c r="J396" s="483"/>
      <c r="K396" s="825" t="s">
        <v>87</v>
      </c>
      <c r="L396" s="239" t="s">
        <v>835</v>
      </c>
      <c r="M396" s="767" t="s">
        <v>4586</v>
      </c>
      <c r="N396" s="482"/>
      <c r="O396" s="482"/>
      <c r="P396" s="806"/>
      <c r="Q396" s="482"/>
      <c r="R396" s="482"/>
      <c r="S396" s="482"/>
      <c r="T396" s="482"/>
      <c r="U396" s="482"/>
      <c r="V396" s="501"/>
      <c r="W396" s="501"/>
    </row>
    <row r="397" ht="27.75" customHeight="1">
      <c r="A397" s="1062"/>
      <c r="B397" s="26" t="s">
        <v>4341</v>
      </c>
      <c r="C397" s="802">
        <v>403.0</v>
      </c>
      <c r="D397" s="803">
        <v>45648.0</v>
      </c>
      <c r="E397" s="926" t="s">
        <v>4587</v>
      </c>
      <c r="F397" s="870" t="s">
        <v>4588</v>
      </c>
      <c r="G397" s="456" t="s">
        <v>4589</v>
      </c>
      <c r="H397" s="482"/>
      <c r="I397" s="761" t="s">
        <v>791</v>
      </c>
      <c r="J397" s="483"/>
      <c r="K397" s="825" t="s">
        <v>56</v>
      </c>
      <c r="L397" s="239" t="s">
        <v>801</v>
      </c>
      <c r="M397" s="767" t="s">
        <v>4590</v>
      </c>
      <c r="N397" s="482"/>
      <c r="O397" s="482"/>
      <c r="P397" s="806"/>
      <c r="Q397" s="482"/>
      <c r="R397" s="482"/>
      <c r="S397" s="482"/>
      <c r="T397" s="482"/>
      <c r="U397" s="482"/>
      <c r="V397" s="501"/>
      <c r="W397" s="501"/>
    </row>
    <row r="398" ht="27.75" customHeight="1">
      <c r="A398" s="1062"/>
      <c r="B398" s="26" t="s">
        <v>4341</v>
      </c>
      <c r="C398" s="802">
        <v>404.0</v>
      </c>
      <c r="D398" s="803">
        <v>45649.0</v>
      </c>
      <c r="E398" s="799" t="s">
        <v>4591</v>
      </c>
      <c r="F398" s="761">
        <v>8.55567898E8</v>
      </c>
      <c r="G398" s="482"/>
      <c r="H398" s="482"/>
      <c r="I398" s="761" t="s">
        <v>630</v>
      </c>
      <c r="J398" s="483"/>
      <c r="K398" s="825" t="s">
        <v>56</v>
      </c>
      <c r="L398" s="239" t="s">
        <v>895</v>
      </c>
      <c r="M398" s="767" t="s">
        <v>4592</v>
      </c>
      <c r="N398" s="482"/>
      <c r="O398" s="761" t="s">
        <v>2683</v>
      </c>
      <c r="P398" s="806"/>
      <c r="Q398" s="482"/>
      <c r="R398" s="482"/>
      <c r="S398" s="482"/>
      <c r="T398" s="482"/>
      <c r="U398" s="482"/>
      <c r="V398" s="501"/>
      <c r="W398" s="501"/>
    </row>
    <row r="399" ht="27.75" customHeight="1">
      <c r="A399" s="1062"/>
      <c r="B399" s="805" t="s">
        <v>4341</v>
      </c>
      <c r="C399" s="802">
        <v>405.0</v>
      </c>
      <c r="D399" s="803">
        <v>45649.0</v>
      </c>
      <c r="E399" s="980" t="s">
        <v>4593</v>
      </c>
      <c r="F399" s="804" t="s">
        <v>4594</v>
      </c>
      <c r="G399" s="804" t="s">
        <v>4595</v>
      </c>
      <c r="H399" s="482"/>
      <c r="I399" s="761" t="s">
        <v>791</v>
      </c>
      <c r="J399" s="483"/>
      <c r="K399" s="825" t="s">
        <v>35</v>
      </c>
      <c r="L399" s="239" t="s">
        <v>792</v>
      </c>
      <c r="M399" s="767" t="s">
        <v>674</v>
      </c>
      <c r="N399" s="841">
        <v>45665.0</v>
      </c>
      <c r="O399" s="761" t="s">
        <v>4596</v>
      </c>
      <c r="P399" s="767" t="s">
        <v>4597</v>
      </c>
      <c r="Q399" s="482"/>
      <c r="R399" s="482"/>
      <c r="S399" s="482"/>
      <c r="T399" s="482"/>
      <c r="U399" s="482"/>
      <c r="V399" s="501"/>
      <c r="W399" s="501"/>
    </row>
    <row r="400" ht="27.75" customHeight="1">
      <c r="A400" s="1066"/>
      <c r="B400" s="927" t="s">
        <v>4341</v>
      </c>
      <c r="C400" s="928">
        <v>406.0</v>
      </c>
      <c r="D400" s="929">
        <v>45650.0</v>
      </c>
      <c r="E400" s="1067" t="s">
        <v>4598</v>
      </c>
      <c r="F400" s="1068" t="s">
        <v>4599</v>
      </c>
      <c r="G400" s="1068" t="s">
        <v>4600</v>
      </c>
      <c r="H400" s="933"/>
      <c r="I400" s="921" t="s">
        <v>791</v>
      </c>
      <c r="J400" s="928"/>
      <c r="K400" s="935" t="s">
        <v>87</v>
      </c>
      <c r="L400" s="936" t="s">
        <v>2873</v>
      </c>
      <c r="M400" s="920" t="s">
        <v>4601</v>
      </c>
      <c r="N400" s="1069">
        <v>45651.0</v>
      </c>
      <c r="O400" s="921" t="s">
        <v>2750</v>
      </c>
      <c r="P400" s="920" t="s">
        <v>4602</v>
      </c>
      <c r="Q400" s="920" t="s">
        <v>4603</v>
      </c>
      <c r="R400" s="921" t="s">
        <v>4604</v>
      </c>
      <c r="S400" s="921" t="s">
        <v>4605</v>
      </c>
      <c r="T400" s="921" t="s">
        <v>4606</v>
      </c>
      <c r="U400" s="921" t="s">
        <v>4607</v>
      </c>
      <c r="V400" s="1070" t="s">
        <v>4608</v>
      </c>
      <c r="W400" s="1070" t="s">
        <v>4609</v>
      </c>
    </row>
    <row r="401" ht="27.75" customHeight="1">
      <c r="A401" s="1062"/>
      <c r="B401" s="805" t="s">
        <v>4341</v>
      </c>
      <c r="C401" s="802">
        <v>407.0</v>
      </c>
      <c r="D401" s="803">
        <v>45650.0</v>
      </c>
      <c r="E401" s="980" t="s">
        <v>4610</v>
      </c>
      <c r="F401" s="804" t="s">
        <v>2499</v>
      </c>
      <c r="G401" s="804" t="s">
        <v>4611</v>
      </c>
      <c r="H401" s="482"/>
      <c r="I401" s="761" t="s">
        <v>791</v>
      </c>
      <c r="J401" s="483"/>
      <c r="K401" s="825" t="s">
        <v>56</v>
      </c>
      <c r="L401" s="239" t="s">
        <v>934</v>
      </c>
      <c r="M401" s="767" t="s">
        <v>4612</v>
      </c>
      <c r="N401" s="762">
        <v>45659.0</v>
      </c>
      <c r="O401" s="761" t="s">
        <v>4613</v>
      </c>
      <c r="P401" s="767" t="s">
        <v>4503</v>
      </c>
      <c r="Q401" s="761" t="s">
        <v>4614</v>
      </c>
      <c r="R401" s="761" t="s">
        <v>4615</v>
      </c>
      <c r="S401" s="482"/>
      <c r="T401" s="761" t="s">
        <v>4616</v>
      </c>
      <c r="U401" s="761" t="s">
        <v>4617</v>
      </c>
      <c r="V401" s="500" t="s">
        <v>4618</v>
      </c>
      <c r="W401" s="500" t="s">
        <v>4619</v>
      </c>
    </row>
    <row r="402" ht="27.75" customHeight="1">
      <c r="A402" s="1062"/>
      <c r="B402" s="805" t="s">
        <v>4341</v>
      </c>
      <c r="C402" s="802">
        <v>408.0</v>
      </c>
      <c r="D402" s="803">
        <v>45650.0</v>
      </c>
      <c r="E402" s="925" t="s">
        <v>2684</v>
      </c>
      <c r="F402" s="456">
        <v>9.41281994E8</v>
      </c>
      <c r="G402" s="807"/>
      <c r="H402" s="482"/>
      <c r="I402" s="761" t="s">
        <v>630</v>
      </c>
      <c r="J402" s="483"/>
      <c r="K402" s="825" t="s">
        <v>87</v>
      </c>
      <c r="L402" s="239" t="s">
        <v>835</v>
      </c>
      <c r="M402" s="995" t="s">
        <v>4620</v>
      </c>
      <c r="N402" s="761" t="s">
        <v>4621</v>
      </c>
      <c r="O402" s="767" t="s">
        <v>4622</v>
      </c>
      <c r="P402" s="767" t="s">
        <v>4623</v>
      </c>
      <c r="Q402" s="482"/>
      <c r="R402" s="482"/>
      <c r="S402" s="482"/>
      <c r="T402" s="482"/>
      <c r="U402" s="482"/>
      <c r="V402" s="501"/>
      <c r="W402" s="501"/>
    </row>
    <row r="403" ht="27.75" customHeight="1">
      <c r="A403" s="484"/>
      <c r="B403" s="26" t="s">
        <v>4341</v>
      </c>
      <c r="C403" s="680">
        <v>409.0</v>
      </c>
      <c r="D403" s="808">
        <v>45651.0</v>
      </c>
      <c r="E403" s="690" t="s">
        <v>4624</v>
      </c>
      <c r="F403" s="463" t="s">
        <v>4625</v>
      </c>
      <c r="G403" s="463"/>
      <c r="H403" s="173"/>
      <c r="I403" s="678" t="s">
        <v>791</v>
      </c>
      <c r="J403" s="481"/>
      <c r="K403" s="867" t="s">
        <v>35</v>
      </c>
      <c r="L403" s="811" t="s">
        <v>792</v>
      </c>
      <c r="M403" s="832" t="s">
        <v>4626</v>
      </c>
      <c r="N403" s="775">
        <v>45665.0</v>
      </c>
      <c r="O403" s="678" t="s">
        <v>674</v>
      </c>
      <c r="P403" s="832" t="s">
        <v>807</v>
      </c>
      <c r="Q403" s="678" t="s">
        <v>4627</v>
      </c>
      <c r="R403" s="678" t="s">
        <v>4628</v>
      </c>
      <c r="S403" s="173"/>
      <c r="T403" s="173"/>
      <c r="U403" s="173"/>
    </row>
    <row r="404" ht="27.75" customHeight="1">
      <c r="A404" s="1062"/>
      <c r="B404" s="805" t="s">
        <v>4341</v>
      </c>
      <c r="C404" s="802">
        <v>410.0</v>
      </c>
      <c r="D404" s="803">
        <v>45651.0</v>
      </c>
      <c r="E404" s="926" t="s">
        <v>4629</v>
      </c>
      <c r="F404" s="894" t="s">
        <v>4630</v>
      </c>
      <c r="G404" s="456" t="s">
        <v>4631</v>
      </c>
      <c r="H404" s="482"/>
      <c r="I404" s="761" t="s">
        <v>791</v>
      </c>
      <c r="J404" s="802"/>
      <c r="K404" s="825" t="s">
        <v>87</v>
      </c>
      <c r="L404" s="239" t="s">
        <v>880</v>
      </c>
      <c r="M404" s="767" t="s">
        <v>4632</v>
      </c>
      <c r="N404" s="761" t="s">
        <v>4633</v>
      </c>
      <c r="O404" s="761" t="s">
        <v>4634</v>
      </c>
      <c r="P404" s="767" t="s">
        <v>4635</v>
      </c>
      <c r="Q404" s="761" t="s">
        <v>4636</v>
      </c>
      <c r="R404" s="761" t="s">
        <v>4637</v>
      </c>
      <c r="S404" s="767" t="s">
        <v>4638</v>
      </c>
      <c r="T404" s="761" t="s">
        <v>4639</v>
      </c>
      <c r="U404" s="482"/>
      <c r="V404" s="501"/>
      <c r="W404" s="501"/>
    </row>
    <row r="405" ht="27.75" customHeight="1">
      <c r="A405" s="1062"/>
      <c r="B405" s="805" t="s">
        <v>4341</v>
      </c>
      <c r="C405" s="802">
        <v>411.0</v>
      </c>
      <c r="D405" s="803">
        <v>45655.0</v>
      </c>
      <c r="E405" s="926" t="s">
        <v>4640</v>
      </c>
      <c r="F405" s="456" t="s">
        <v>4641</v>
      </c>
      <c r="G405" s="870" t="s">
        <v>4642</v>
      </c>
      <c r="H405" s="482"/>
      <c r="I405" s="761" t="s">
        <v>791</v>
      </c>
      <c r="J405" s="483"/>
      <c r="K405" s="825" t="s">
        <v>56</v>
      </c>
      <c r="L405" s="239" t="s">
        <v>822</v>
      </c>
      <c r="M405" s="767" t="s">
        <v>674</v>
      </c>
      <c r="N405" s="761" t="s">
        <v>4643</v>
      </c>
      <c r="O405" s="761" t="s">
        <v>4644</v>
      </c>
      <c r="P405" s="767" t="s">
        <v>4645</v>
      </c>
      <c r="Q405" s="761" t="s">
        <v>4646</v>
      </c>
      <c r="R405" s="761" t="s">
        <v>4647</v>
      </c>
      <c r="S405" s="482"/>
      <c r="T405" s="482"/>
      <c r="U405" s="482"/>
      <c r="V405" s="501"/>
      <c r="W405" s="501"/>
    </row>
    <row r="406" ht="27.75" customHeight="1">
      <c r="A406" s="1062"/>
      <c r="B406" s="26" t="s">
        <v>4341</v>
      </c>
      <c r="C406" s="802">
        <v>412.0</v>
      </c>
      <c r="D406" s="803">
        <v>45656.0</v>
      </c>
      <c r="E406" s="926" t="s">
        <v>4648</v>
      </c>
      <c r="F406" s="456" t="s">
        <v>4649</v>
      </c>
      <c r="G406" s="870" t="s">
        <v>4650</v>
      </c>
      <c r="H406" s="482"/>
      <c r="I406" s="761" t="s">
        <v>791</v>
      </c>
      <c r="J406" s="483"/>
      <c r="K406" s="825" t="s">
        <v>35</v>
      </c>
      <c r="L406" s="239" t="s">
        <v>801</v>
      </c>
      <c r="M406" s="767" t="s">
        <v>4651</v>
      </c>
      <c r="N406" s="482"/>
      <c r="O406" s="482"/>
      <c r="P406" s="806"/>
      <c r="Q406" s="482"/>
      <c r="R406" s="482"/>
      <c r="S406" s="482"/>
      <c r="T406" s="482"/>
      <c r="U406" s="482"/>
      <c r="V406" s="501"/>
      <c r="W406" s="501"/>
    </row>
    <row r="407" ht="27.75" customHeight="1">
      <c r="A407" s="1062"/>
      <c r="B407" s="805" t="s">
        <v>4341</v>
      </c>
      <c r="C407" s="802">
        <v>413.0</v>
      </c>
      <c r="D407" s="803">
        <v>45660.0</v>
      </c>
      <c r="E407" s="799" t="s">
        <v>781</v>
      </c>
      <c r="F407" s="802">
        <v>9.09637159E8</v>
      </c>
      <c r="G407" s="482"/>
      <c r="H407" s="482"/>
      <c r="I407" s="761" t="s">
        <v>782</v>
      </c>
      <c r="J407" s="483"/>
      <c r="K407" s="825" t="s">
        <v>56</v>
      </c>
      <c r="L407" s="239" t="s">
        <v>835</v>
      </c>
      <c r="M407" s="1071" t="s">
        <v>784</v>
      </c>
      <c r="N407" s="841">
        <v>45661.0</v>
      </c>
      <c r="O407" s="761" t="s">
        <v>785</v>
      </c>
      <c r="P407" s="767" t="s">
        <v>786</v>
      </c>
      <c r="Q407" s="761" t="s">
        <v>787</v>
      </c>
      <c r="R407" s="482"/>
      <c r="S407" s="482"/>
      <c r="T407" s="482"/>
      <c r="U407" s="482"/>
      <c r="V407" s="501"/>
      <c r="W407" s="501"/>
    </row>
    <row r="408" ht="27.75" customHeight="1">
      <c r="A408" s="484"/>
      <c r="B408" s="26" t="s">
        <v>4341</v>
      </c>
      <c r="C408" s="680">
        <v>414.0</v>
      </c>
      <c r="D408" s="808">
        <v>45662.0</v>
      </c>
      <c r="E408" s="1056" t="s">
        <v>788</v>
      </c>
      <c r="F408" s="914" t="s">
        <v>789</v>
      </c>
      <c r="G408" s="914" t="s">
        <v>790</v>
      </c>
      <c r="H408" s="173"/>
      <c r="I408" s="769" t="s">
        <v>791</v>
      </c>
      <c r="J408" s="481"/>
      <c r="K408" s="867" t="s">
        <v>87</v>
      </c>
      <c r="L408" s="811" t="s">
        <v>792</v>
      </c>
      <c r="M408" s="832" t="s">
        <v>793</v>
      </c>
      <c r="N408" s="760">
        <v>45665.0</v>
      </c>
      <c r="O408" s="1072" t="s">
        <v>794</v>
      </c>
      <c r="P408" s="832" t="s">
        <v>795</v>
      </c>
      <c r="Q408" s="678" t="s">
        <v>796</v>
      </c>
      <c r="R408" s="920" t="s">
        <v>797</v>
      </c>
      <c r="S408" s="173"/>
      <c r="T408" s="173"/>
      <c r="U408" s="173"/>
    </row>
    <row r="409" ht="27.75" customHeight="1">
      <c r="A409" s="1062"/>
      <c r="B409" s="1062"/>
      <c r="C409" s="802">
        <v>415.0</v>
      </c>
      <c r="D409" s="803">
        <v>45667.0</v>
      </c>
      <c r="E409" s="926" t="s">
        <v>798</v>
      </c>
      <c r="F409" s="456" t="s">
        <v>799</v>
      </c>
      <c r="G409" s="456" t="s">
        <v>800</v>
      </c>
      <c r="H409" s="482"/>
      <c r="I409" s="761" t="s">
        <v>791</v>
      </c>
      <c r="J409" s="483"/>
      <c r="K409" s="825" t="s">
        <v>87</v>
      </c>
      <c r="L409" s="239" t="s">
        <v>801</v>
      </c>
      <c r="M409" s="767" t="s">
        <v>802</v>
      </c>
      <c r="N409" s="482"/>
      <c r="O409" s="482"/>
      <c r="P409" s="806"/>
      <c r="Q409" s="482"/>
      <c r="R409" s="482"/>
      <c r="S409" s="482"/>
      <c r="T409" s="482"/>
      <c r="U409" s="482"/>
      <c r="V409" s="501"/>
      <c r="W409" s="501"/>
    </row>
    <row r="410" ht="27.75" customHeight="1">
      <c r="A410" s="1062"/>
      <c r="B410" s="1062"/>
      <c r="C410" s="802">
        <v>416.0</v>
      </c>
      <c r="D410" s="803">
        <v>45667.0</v>
      </c>
      <c r="E410" s="799" t="s">
        <v>803</v>
      </c>
      <c r="F410" s="761">
        <v>9.88295076E8</v>
      </c>
      <c r="G410" s="482"/>
      <c r="H410" s="482"/>
      <c r="I410" s="761" t="s">
        <v>630</v>
      </c>
      <c r="J410" s="483"/>
      <c r="K410" s="825" t="s">
        <v>56</v>
      </c>
      <c r="L410" s="239" t="s">
        <v>792</v>
      </c>
      <c r="M410" s="767" t="s">
        <v>805</v>
      </c>
      <c r="N410" s="762">
        <v>45672.0</v>
      </c>
      <c r="O410" s="761" t="s">
        <v>806</v>
      </c>
      <c r="P410" s="767" t="s">
        <v>807</v>
      </c>
      <c r="Q410" s="761" t="s">
        <v>808</v>
      </c>
      <c r="R410" s="761" t="s">
        <v>809</v>
      </c>
      <c r="S410" s="761" t="s">
        <v>810</v>
      </c>
      <c r="T410" s="482"/>
      <c r="U410" s="482"/>
      <c r="V410" s="501"/>
      <c r="W410" s="501"/>
    </row>
    <row r="411" ht="27.75" customHeight="1">
      <c r="A411" s="1062"/>
      <c r="B411" s="1062"/>
      <c r="C411" s="802">
        <v>417.0</v>
      </c>
      <c r="D411" s="803">
        <v>45667.0</v>
      </c>
      <c r="E411" s="799" t="s">
        <v>811</v>
      </c>
      <c r="F411" s="456">
        <v>8.20646348E8</v>
      </c>
      <c r="G411" s="804" t="s">
        <v>812</v>
      </c>
      <c r="H411" s="482"/>
      <c r="I411" s="761" t="s">
        <v>416</v>
      </c>
      <c r="J411" s="483"/>
      <c r="K411" s="825" t="s">
        <v>56</v>
      </c>
      <c r="L411" s="239" t="s">
        <v>801</v>
      </c>
      <c r="M411" s="767" t="s">
        <v>813</v>
      </c>
      <c r="N411" s="762">
        <v>45668.0</v>
      </c>
      <c r="O411" s="761" t="s">
        <v>814</v>
      </c>
      <c r="P411" s="806"/>
      <c r="Q411" s="482"/>
      <c r="R411" s="482"/>
      <c r="S411" s="482"/>
      <c r="T411" s="482"/>
      <c r="U411" s="482"/>
      <c r="V411" s="501"/>
      <c r="W411" s="501"/>
    </row>
    <row r="412" ht="27.75" customHeight="1">
      <c r="A412" s="1062"/>
      <c r="B412" s="1062"/>
      <c r="C412" s="802">
        <v>418.0</v>
      </c>
      <c r="D412" s="803">
        <v>45667.0</v>
      </c>
      <c r="E412" s="926" t="s">
        <v>815</v>
      </c>
      <c r="F412" s="456" t="s">
        <v>816</v>
      </c>
      <c r="G412" s="456" t="s">
        <v>817</v>
      </c>
      <c r="H412" s="482"/>
      <c r="I412" s="761" t="s">
        <v>791</v>
      </c>
      <c r="J412" s="483"/>
      <c r="K412" s="825" t="s">
        <v>35</v>
      </c>
      <c r="L412" s="239" t="s">
        <v>801</v>
      </c>
      <c r="M412" s="767" t="s">
        <v>818</v>
      </c>
      <c r="N412" s="482"/>
      <c r="O412" s="482"/>
      <c r="P412" s="806"/>
      <c r="Q412" s="482"/>
      <c r="R412" s="482"/>
      <c r="S412" s="482"/>
      <c r="T412" s="482"/>
      <c r="U412" s="482"/>
      <c r="V412" s="501"/>
      <c r="W412" s="501"/>
    </row>
    <row r="413" ht="27.75" customHeight="1">
      <c r="A413" s="484"/>
      <c r="B413" s="484"/>
      <c r="C413" s="680">
        <v>419.0</v>
      </c>
      <c r="D413" s="808">
        <v>45669.0</v>
      </c>
      <c r="E413" s="1056" t="s">
        <v>819</v>
      </c>
      <c r="F413" s="914" t="s">
        <v>820</v>
      </c>
      <c r="G413" s="914" t="s">
        <v>821</v>
      </c>
      <c r="H413" s="173"/>
      <c r="I413" s="769" t="s">
        <v>791</v>
      </c>
      <c r="J413" s="481"/>
      <c r="K413" s="867" t="s">
        <v>87</v>
      </c>
      <c r="L413" s="811" t="s">
        <v>822</v>
      </c>
      <c r="M413" s="832" t="s">
        <v>823</v>
      </c>
      <c r="N413" s="832" t="s">
        <v>824</v>
      </c>
      <c r="O413" s="832" t="s">
        <v>825</v>
      </c>
      <c r="P413" s="1031" t="s">
        <v>826</v>
      </c>
      <c r="Q413" s="920" t="s">
        <v>827</v>
      </c>
      <c r="R413" s="678" t="s">
        <v>828</v>
      </c>
      <c r="S413" s="1073" t="s">
        <v>829</v>
      </c>
      <c r="T413" s="173"/>
      <c r="U413" s="173"/>
    </row>
    <row r="414" ht="27.75" customHeight="1">
      <c r="A414" s="1062"/>
      <c r="B414" s="1062"/>
      <c r="C414" s="802">
        <v>420.0</v>
      </c>
      <c r="D414" s="803">
        <v>45669.0</v>
      </c>
      <c r="E414" s="980" t="s">
        <v>4652</v>
      </c>
      <c r="F414" s="804" t="s">
        <v>833</v>
      </c>
      <c r="G414" s="804" t="s">
        <v>834</v>
      </c>
      <c r="H414" s="482"/>
      <c r="I414" s="761" t="s">
        <v>791</v>
      </c>
      <c r="J414" s="483"/>
      <c r="K414" s="825" t="s">
        <v>56</v>
      </c>
      <c r="L414" s="239" t="s">
        <v>822</v>
      </c>
      <c r="M414" s="767" t="s">
        <v>836</v>
      </c>
      <c r="N414" s="761" t="s">
        <v>837</v>
      </c>
      <c r="O414" s="761" t="s">
        <v>838</v>
      </c>
      <c r="P414" s="767" t="s">
        <v>839</v>
      </c>
      <c r="Q414" s="761" t="s">
        <v>4653</v>
      </c>
      <c r="R414" s="482"/>
      <c r="S414" s="482"/>
      <c r="T414" s="482"/>
      <c r="U414" s="482"/>
      <c r="V414" s="501"/>
      <c r="W414" s="501"/>
    </row>
    <row r="415" ht="27.75" customHeight="1">
      <c r="A415" s="1062"/>
      <c r="B415" s="1062"/>
      <c r="C415" s="802">
        <v>421.0</v>
      </c>
      <c r="D415" s="803">
        <v>45669.0</v>
      </c>
      <c r="E415" s="980" t="s">
        <v>4654</v>
      </c>
      <c r="F415" s="804" t="s">
        <v>842</v>
      </c>
      <c r="G415" s="804" t="s">
        <v>843</v>
      </c>
      <c r="H415" s="482"/>
      <c r="I415" s="761" t="s">
        <v>791</v>
      </c>
      <c r="J415" s="483"/>
      <c r="K415" s="825" t="s">
        <v>35</v>
      </c>
      <c r="L415" s="239" t="s">
        <v>822</v>
      </c>
      <c r="M415" s="767" t="s">
        <v>844</v>
      </c>
      <c r="N415" s="761" t="s">
        <v>845</v>
      </c>
      <c r="O415" s="761" t="s">
        <v>846</v>
      </c>
      <c r="P415" s="806"/>
      <c r="Q415" s="482"/>
      <c r="R415" s="482"/>
      <c r="S415" s="482"/>
      <c r="T415" s="482"/>
      <c r="U415" s="482"/>
      <c r="V415" s="501"/>
      <c r="W415" s="501"/>
    </row>
    <row r="416" ht="27.75" customHeight="1">
      <c r="A416" s="484"/>
      <c r="B416" s="484"/>
      <c r="C416" s="680">
        <v>422.0</v>
      </c>
      <c r="D416" s="808">
        <v>45669.0</v>
      </c>
      <c r="E416" s="856" t="s">
        <v>847</v>
      </c>
      <c r="F416" s="1074">
        <f>+66949919827</f>
        <v>66949919827</v>
      </c>
      <c r="G416" s="914" t="s">
        <v>848</v>
      </c>
      <c r="H416" s="173"/>
      <c r="I416" s="769" t="s">
        <v>416</v>
      </c>
      <c r="J416" s="481"/>
      <c r="K416" s="867" t="s">
        <v>87</v>
      </c>
      <c r="L416" s="811" t="s">
        <v>792</v>
      </c>
      <c r="M416" s="1075" t="s">
        <v>849</v>
      </c>
      <c r="N416" s="832" t="s">
        <v>850</v>
      </c>
      <c r="O416" s="173"/>
      <c r="P416" s="813"/>
      <c r="Q416" s="173"/>
      <c r="R416" s="173"/>
      <c r="S416" s="173"/>
      <c r="T416" s="173"/>
      <c r="U416" s="173"/>
    </row>
    <row r="417" ht="27.75" customHeight="1">
      <c r="A417" s="1062"/>
      <c r="B417" s="1062"/>
      <c r="C417" s="802">
        <v>423.0</v>
      </c>
      <c r="D417" s="803">
        <v>45670.0</v>
      </c>
      <c r="E417" s="980" t="s">
        <v>4655</v>
      </c>
      <c r="F417" s="761">
        <v>9.56639869E8</v>
      </c>
      <c r="G417" s="1033" t="s">
        <v>853</v>
      </c>
      <c r="H417" s="482"/>
      <c r="I417" s="761" t="s">
        <v>416</v>
      </c>
      <c r="J417" s="483"/>
      <c r="K417" s="825" t="s">
        <v>87</v>
      </c>
      <c r="L417" s="239" t="s">
        <v>854</v>
      </c>
      <c r="M417" s="767" t="s">
        <v>855</v>
      </c>
      <c r="N417" s="761" t="s">
        <v>856</v>
      </c>
      <c r="O417" s="482"/>
      <c r="P417" s="806"/>
      <c r="Q417" s="482"/>
      <c r="R417" s="482"/>
      <c r="S417" s="482"/>
      <c r="T417" s="482"/>
      <c r="U417" s="482"/>
      <c r="V417" s="482"/>
      <c r="W417" s="482"/>
    </row>
    <row r="418" ht="27.75" customHeight="1">
      <c r="A418" s="1076"/>
      <c r="B418" s="1076"/>
      <c r="C418" s="680">
        <v>424.0</v>
      </c>
      <c r="D418" s="1023">
        <v>45670.0</v>
      </c>
      <c r="E418" s="1056" t="s">
        <v>857</v>
      </c>
      <c r="F418" s="914">
        <v>8.64994636E8</v>
      </c>
      <c r="G418" s="914" t="s">
        <v>858</v>
      </c>
      <c r="H418" s="771"/>
      <c r="I418" s="769" t="s">
        <v>416</v>
      </c>
      <c r="J418" s="1024"/>
      <c r="K418" s="1025" t="s">
        <v>35</v>
      </c>
      <c r="L418" s="1026" t="s">
        <v>822</v>
      </c>
      <c r="M418" s="832" t="s">
        <v>859</v>
      </c>
      <c r="N418" s="769" t="s">
        <v>860</v>
      </c>
      <c r="O418" s="771"/>
      <c r="P418" s="1027" t="s">
        <v>861</v>
      </c>
      <c r="Q418" s="771"/>
      <c r="R418" s="771"/>
      <c r="S418" s="771"/>
      <c r="T418" s="771"/>
      <c r="U418" s="771"/>
      <c r="V418" s="512"/>
      <c r="W418" s="512"/>
    </row>
    <row r="419" ht="27.75" customHeight="1">
      <c r="A419" s="484"/>
      <c r="B419" s="484"/>
      <c r="C419" s="680">
        <v>425.0</v>
      </c>
      <c r="D419" s="808">
        <v>45672.0</v>
      </c>
      <c r="E419" s="1077" t="s">
        <v>4656</v>
      </c>
      <c r="F419" s="463" t="s">
        <v>864</v>
      </c>
      <c r="G419" s="975" t="s">
        <v>865</v>
      </c>
      <c r="I419" s="769" t="s">
        <v>791</v>
      </c>
      <c r="J419" s="481"/>
      <c r="K419" s="867" t="s">
        <v>87</v>
      </c>
      <c r="L419" s="811" t="s">
        <v>822</v>
      </c>
      <c r="M419" s="1075" t="s">
        <v>866</v>
      </c>
      <c r="N419" s="832" t="s">
        <v>867</v>
      </c>
      <c r="O419" s="678" t="s">
        <v>868</v>
      </c>
      <c r="P419" s="1075" t="s">
        <v>869</v>
      </c>
      <c r="Q419" s="173"/>
      <c r="R419" s="173"/>
      <c r="S419" s="173"/>
      <c r="T419" s="173"/>
      <c r="U419" s="173"/>
    </row>
    <row r="420" ht="27.75" customHeight="1">
      <c r="A420" s="1062"/>
      <c r="B420" s="1062"/>
      <c r="C420" s="802">
        <v>426.0</v>
      </c>
      <c r="D420" s="803">
        <v>45674.0</v>
      </c>
      <c r="E420" s="761" t="s">
        <v>875</v>
      </c>
      <c r="F420" s="1033">
        <v>9.62966566E8</v>
      </c>
      <c r="G420" s="482"/>
      <c r="H420" s="501"/>
      <c r="I420" s="761" t="s">
        <v>630</v>
      </c>
      <c r="J420" s="483"/>
      <c r="K420" s="825" t="s">
        <v>35</v>
      </c>
      <c r="L420" s="239" t="s">
        <v>822</v>
      </c>
      <c r="M420" s="767" t="s">
        <v>876</v>
      </c>
      <c r="N420" s="761" t="s">
        <v>877</v>
      </c>
      <c r="O420" s="482"/>
      <c r="P420" s="806"/>
      <c r="Q420" s="482"/>
      <c r="R420" s="482"/>
      <c r="S420" s="482"/>
      <c r="T420" s="482"/>
      <c r="U420" s="482"/>
      <c r="V420" s="501"/>
      <c r="W420" s="501"/>
    </row>
    <row r="421" ht="27.75" customHeight="1">
      <c r="A421" s="484"/>
      <c r="B421" s="484"/>
      <c r="C421" s="680">
        <v>427.0</v>
      </c>
      <c r="D421" s="1078">
        <v>45676.0</v>
      </c>
      <c r="E421" s="809" t="s">
        <v>878</v>
      </c>
      <c r="F421" s="975">
        <v>6.19232494E8</v>
      </c>
      <c r="G421" s="1003" t="s">
        <v>879</v>
      </c>
      <c r="I421" s="769" t="s">
        <v>416</v>
      </c>
      <c r="J421" s="481"/>
      <c r="K421" s="867" t="s">
        <v>56</v>
      </c>
      <c r="L421" s="811" t="s">
        <v>2873</v>
      </c>
      <c r="M421" s="832" t="s">
        <v>881</v>
      </c>
      <c r="N421" s="678" t="s">
        <v>882</v>
      </c>
      <c r="O421" s="678" t="s">
        <v>883</v>
      </c>
      <c r="P421" s="832" t="s">
        <v>884</v>
      </c>
      <c r="Q421" s="678" t="s">
        <v>885</v>
      </c>
      <c r="R421" s="173"/>
      <c r="S421" s="173"/>
      <c r="T421" s="173"/>
      <c r="U421" s="173"/>
    </row>
    <row r="422" ht="27.75" customHeight="1">
      <c r="A422" s="1062"/>
      <c r="B422" s="1062"/>
      <c r="C422" s="802">
        <v>428.0</v>
      </c>
      <c r="D422" s="1079">
        <v>45676.0</v>
      </c>
      <c r="E422" s="799" t="s">
        <v>878</v>
      </c>
      <c r="F422" s="924" t="s">
        <v>889</v>
      </c>
      <c r="G422" s="1080" t="s">
        <v>890</v>
      </c>
      <c r="H422" s="457" t="s">
        <v>891</v>
      </c>
      <c r="I422" s="761" t="s">
        <v>791</v>
      </c>
      <c r="J422" s="483"/>
      <c r="K422" s="825" t="s">
        <v>35</v>
      </c>
      <c r="L422" s="239" t="s">
        <v>801</v>
      </c>
      <c r="M422" s="767" t="s">
        <v>892</v>
      </c>
      <c r="N422" s="482"/>
      <c r="O422" s="482"/>
      <c r="P422" s="806"/>
      <c r="Q422" s="482"/>
      <c r="R422" s="482"/>
      <c r="S422" s="482"/>
      <c r="T422" s="482"/>
      <c r="U422" s="482"/>
      <c r="V422" s="501"/>
      <c r="W422" s="501"/>
    </row>
    <row r="423" ht="27.75" customHeight="1">
      <c r="A423" s="1081"/>
      <c r="B423" s="1081"/>
      <c r="C423" s="1082">
        <v>429.0</v>
      </c>
      <c r="D423" s="1083">
        <v>45676.0</v>
      </c>
      <c r="E423" s="1084" t="s">
        <v>382</v>
      </c>
      <c r="F423" s="1085" t="s">
        <v>893</v>
      </c>
      <c r="G423" s="1086" t="s">
        <v>894</v>
      </c>
      <c r="H423" s="1087"/>
      <c r="I423" s="1088" t="s">
        <v>791</v>
      </c>
      <c r="J423" s="1089"/>
      <c r="K423" s="1090" t="s">
        <v>87</v>
      </c>
      <c r="L423" s="1091" t="s">
        <v>895</v>
      </c>
      <c r="M423" s="1092" t="s">
        <v>896</v>
      </c>
      <c r="N423" s="1092" t="s">
        <v>897</v>
      </c>
      <c r="O423" s="1088" t="s">
        <v>898</v>
      </c>
      <c r="P423" s="1092" t="s">
        <v>899</v>
      </c>
      <c r="Q423" s="1088" t="s">
        <v>900</v>
      </c>
      <c r="R423" s="1093"/>
      <c r="S423" s="1093"/>
      <c r="T423" s="1093"/>
      <c r="U423" s="1093"/>
      <c r="V423" s="1087"/>
      <c r="W423" s="1087"/>
    </row>
    <row r="424" ht="27.75" customHeight="1">
      <c r="A424" s="1094"/>
      <c r="B424" s="1094"/>
      <c r="C424" s="643">
        <v>430.0</v>
      </c>
      <c r="D424" s="887">
        <v>45676.0</v>
      </c>
      <c r="E424" s="1042" t="s">
        <v>319</v>
      </c>
      <c r="F424" s="1055" t="s">
        <v>901</v>
      </c>
      <c r="G424" s="1055" t="s">
        <v>321</v>
      </c>
      <c r="H424" s="585"/>
      <c r="I424" s="772" t="s">
        <v>791</v>
      </c>
      <c r="J424" s="890"/>
      <c r="K424" s="891" t="s">
        <v>56</v>
      </c>
      <c r="L424" s="942" t="s">
        <v>902</v>
      </c>
      <c r="M424" s="893" t="s">
        <v>903</v>
      </c>
      <c r="N424" s="772" t="s">
        <v>904</v>
      </c>
      <c r="O424" s="774"/>
      <c r="P424" s="958"/>
      <c r="Q424" s="774"/>
      <c r="R424" s="774"/>
      <c r="S424" s="774"/>
      <c r="T424" s="774"/>
      <c r="U424" s="774"/>
      <c r="V424" s="585"/>
      <c r="W424" s="585"/>
    </row>
    <row r="425" ht="27.75" customHeight="1">
      <c r="A425" s="484"/>
      <c r="B425" s="484"/>
      <c r="C425" s="680">
        <v>431.0</v>
      </c>
      <c r="D425" s="808">
        <v>45677.0</v>
      </c>
      <c r="E425" s="1056" t="s">
        <v>905</v>
      </c>
      <c r="F425" s="914" t="s">
        <v>906</v>
      </c>
      <c r="G425" s="914" t="s">
        <v>907</v>
      </c>
      <c r="I425" s="769" t="s">
        <v>791</v>
      </c>
      <c r="J425" s="481"/>
      <c r="K425" s="867" t="s">
        <v>35</v>
      </c>
      <c r="L425" s="811" t="s">
        <v>822</v>
      </c>
      <c r="M425" s="832" t="s">
        <v>908</v>
      </c>
      <c r="N425" s="775">
        <v>45679.0</v>
      </c>
      <c r="O425" s="832" t="s">
        <v>910</v>
      </c>
      <c r="P425" s="832" t="s">
        <v>911</v>
      </c>
      <c r="Q425" s="173"/>
      <c r="R425" s="173"/>
      <c r="S425" s="173"/>
      <c r="T425" s="173"/>
      <c r="U425" s="173"/>
    </row>
    <row r="426" ht="27.75" customHeight="1">
      <c r="A426" s="484"/>
      <c r="B426" s="484"/>
      <c r="C426" s="680">
        <v>432.0</v>
      </c>
      <c r="D426" s="808">
        <v>45677.0</v>
      </c>
      <c r="E426" s="1056" t="s">
        <v>912</v>
      </c>
      <c r="F426" s="914" t="s">
        <v>913</v>
      </c>
      <c r="G426" s="914" t="s">
        <v>914</v>
      </c>
      <c r="I426" s="769" t="s">
        <v>791</v>
      </c>
      <c r="J426" s="481"/>
      <c r="K426" s="867" t="s">
        <v>87</v>
      </c>
      <c r="L426" s="811" t="s">
        <v>822</v>
      </c>
      <c r="M426" s="832" t="s">
        <v>915</v>
      </c>
      <c r="N426" s="832" t="s">
        <v>916</v>
      </c>
      <c r="O426" s="678" t="s">
        <v>917</v>
      </c>
      <c r="P426" s="1075" t="s">
        <v>918</v>
      </c>
      <c r="Q426" s="173"/>
      <c r="R426" s="173"/>
      <c r="S426" s="173"/>
      <c r="T426" s="173"/>
      <c r="U426" s="173"/>
    </row>
    <row r="427" ht="27.75" customHeight="1">
      <c r="A427" s="1062"/>
      <c r="B427" s="1062"/>
      <c r="C427" s="802">
        <v>433.0</v>
      </c>
      <c r="D427" s="1095">
        <v>45678.0</v>
      </c>
      <c r="E427" s="455" t="s">
        <v>921</v>
      </c>
      <c r="F427" s="894" t="s">
        <v>922</v>
      </c>
      <c r="G427" s="870" t="s">
        <v>923</v>
      </c>
      <c r="H427" s="501"/>
      <c r="I427" s="761" t="s">
        <v>791</v>
      </c>
      <c r="J427" s="483"/>
      <c r="K427" s="825" t="s">
        <v>56</v>
      </c>
      <c r="L427" s="239" t="s">
        <v>801</v>
      </c>
      <c r="M427" s="767" t="s">
        <v>924</v>
      </c>
      <c r="N427" s="482"/>
      <c r="O427" s="482"/>
      <c r="P427" s="806"/>
      <c r="Q427" s="482"/>
      <c r="R427" s="482"/>
      <c r="S427" s="482"/>
      <c r="T427" s="482"/>
      <c r="U427" s="482"/>
      <c r="V427" s="501"/>
      <c r="W427" s="501"/>
    </row>
    <row r="428" ht="27.75" customHeight="1">
      <c r="A428" s="1062"/>
      <c r="B428" s="1062"/>
      <c r="C428" s="802">
        <v>434.0</v>
      </c>
      <c r="D428" s="803">
        <v>45678.0</v>
      </c>
      <c r="E428" s="1096" t="s">
        <v>4657</v>
      </c>
      <c r="F428" s="802">
        <v>9.32527833E8</v>
      </c>
      <c r="G428" s="804" t="s">
        <v>926</v>
      </c>
      <c r="H428" s="501"/>
      <c r="I428" s="761" t="s">
        <v>416</v>
      </c>
      <c r="J428" s="483"/>
      <c r="K428" s="825" t="s">
        <v>56</v>
      </c>
      <c r="L428" s="239" t="s">
        <v>801</v>
      </c>
      <c r="M428" s="767" t="s">
        <v>927</v>
      </c>
      <c r="N428" s="761" t="s">
        <v>928</v>
      </c>
      <c r="O428" s="482"/>
      <c r="P428" s="806"/>
      <c r="Q428" s="482"/>
      <c r="R428" s="482"/>
      <c r="S428" s="482"/>
      <c r="T428" s="482"/>
      <c r="U428" s="482"/>
      <c r="V428" s="501"/>
      <c r="W428" s="501"/>
    </row>
    <row r="429" ht="27.75" customHeight="1">
      <c r="A429" s="1062"/>
      <c r="B429" s="1062"/>
      <c r="C429" s="802">
        <v>435.0</v>
      </c>
      <c r="D429" s="872">
        <v>45679.0</v>
      </c>
      <c r="E429" s="945" t="s">
        <v>929</v>
      </c>
      <c r="F429" s="456">
        <v>9.92855646E8</v>
      </c>
      <c r="G429" s="870" t="s">
        <v>930</v>
      </c>
      <c r="H429" s="501"/>
      <c r="I429" s="761" t="s">
        <v>416</v>
      </c>
      <c r="J429" s="483"/>
      <c r="K429" s="825" t="s">
        <v>35</v>
      </c>
      <c r="L429" s="239" t="s">
        <v>880</v>
      </c>
      <c r="M429" s="767" t="s">
        <v>931</v>
      </c>
      <c r="N429" s="482"/>
      <c r="O429" s="482"/>
      <c r="P429" s="806"/>
      <c r="Q429" s="482"/>
      <c r="R429" s="482"/>
      <c r="S429" s="482"/>
      <c r="T429" s="482"/>
      <c r="U429" s="482"/>
      <c r="V429" s="501"/>
      <c r="W429" s="501"/>
    </row>
    <row r="430" ht="27.75" customHeight="1">
      <c r="A430" s="1094"/>
      <c r="B430" s="1094"/>
      <c r="C430" s="643">
        <v>436.0</v>
      </c>
      <c r="D430" s="1097">
        <v>45680.0</v>
      </c>
      <c r="E430" s="888" t="s">
        <v>932</v>
      </c>
      <c r="F430" s="643">
        <v>8.30076714E8</v>
      </c>
      <c r="G430" s="695" t="s">
        <v>933</v>
      </c>
      <c r="H430" s="585"/>
      <c r="I430" s="772" t="s">
        <v>791</v>
      </c>
      <c r="J430" s="890"/>
      <c r="K430" s="891" t="s">
        <v>87</v>
      </c>
      <c r="L430" s="942" t="s">
        <v>895</v>
      </c>
      <c r="M430" s="1098" t="s">
        <v>935</v>
      </c>
      <c r="N430" s="772" t="s">
        <v>936</v>
      </c>
      <c r="O430" s="772" t="s">
        <v>937</v>
      </c>
      <c r="P430" s="893" t="s">
        <v>938</v>
      </c>
      <c r="Q430" s="774"/>
      <c r="R430" s="774"/>
      <c r="S430" s="774"/>
      <c r="T430" s="774"/>
      <c r="U430" s="774"/>
      <c r="V430" s="585"/>
      <c r="W430" s="585"/>
    </row>
    <row r="431" ht="27.75" customHeight="1">
      <c r="A431" s="1062"/>
      <c r="B431" s="1062"/>
      <c r="C431" s="802">
        <v>437.0</v>
      </c>
      <c r="D431" s="872">
        <v>45680.0</v>
      </c>
      <c r="E431" s="455" t="s">
        <v>944</v>
      </c>
      <c r="F431" s="456" t="s">
        <v>945</v>
      </c>
      <c r="G431" s="456" t="s">
        <v>946</v>
      </c>
      <c r="H431" s="501"/>
      <c r="I431" s="761" t="s">
        <v>791</v>
      </c>
      <c r="J431" s="483"/>
      <c r="K431" s="825" t="s">
        <v>56</v>
      </c>
      <c r="L431" s="239" t="s">
        <v>801</v>
      </c>
      <c r="M431" s="767" t="s">
        <v>947</v>
      </c>
      <c r="N431" s="482"/>
      <c r="O431" s="482"/>
      <c r="P431" s="806"/>
      <c r="Q431" s="482"/>
      <c r="R431" s="482"/>
      <c r="S431" s="482"/>
      <c r="T431" s="482"/>
      <c r="U431" s="482"/>
      <c r="V431" s="501"/>
      <c r="W431" s="501"/>
    </row>
    <row r="432" ht="27.75" customHeight="1">
      <c r="A432" s="1062"/>
      <c r="B432" s="1062"/>
      <c r="C432" s="802">
        <v>438.0</v>
      </c>
      <c r="D432" s="872">
        <v>45680.0</v>
      </c>
      <c r="E432" s="455" t="s">
        <v>948</v>
      </c>
      <c r="F432" s="894">
        <v>8.77149997E8</v>
      </c>
      <c r="G432" s="870"/>
      <c r="H432" s="501"/>
      <c r="I432" s="761" t="s">
        <v>630</v>
      </c>
      <c r="J432" s="483"/>
      <c r="K432" s="825" t="s">
        <v>56</v>
      </c>
      <c r="L432" s="239" t="s">
        <v>792</v>
      </c>
      <c r="M432" s="767" t="s">
        <v>950</v>
      </c>
      <c r="N432" s="761" t="s">
        <v>951</v>
      </c>
      <c r="O432" s="482"/>
      <c r="P432" s="767" t="s">
        <v>952</v>
      </c>
      <c r="Q432" s="482"/>
      <c r="R432" s="482"/>
      <c r="S432" s="482"/>
      <c r="T432" s="482"/>
      <c r="U432" s="482"/>
      <c r="V432" s="501"/>
      <c r="W432" s="501"/>
    </row>
    <row r="433" ht="27.75" customHeight="1">
      <c r="A433" s="1062"/>
      <c r="B433" s="1062"/>
      <c r="C433" s="802">
        <v>439.0</v>
      </c>
      <c r="D433" s="872">
        <v>45681.0</v>
      </c>
      <c r="E433" s="455" t="s">
        <v>956</v>
      </c>
      <c r="F433" s="870" t="s">
        <v>957</v>
      </c>
      <c r="G433" s="870" t="s">
        <v>958</v>
      </c>
      <c r="H433" s="501"/>
      <c r="I433" s="761" t="s">
        <v>791</v>
      </c>
      <c r="J433" s="483"/>
      <c r="K433" s="825" t="s">
        <v>35</v>
      </c>
      <c r="L433" s="239" t="s">
        <v>880</v>
      </c>
      <c r="M433" s="767" t="s">
        <v>959</v>
      </c>
      <c r="N433" s="761" t="s">
        <v>960</v>
      </c>
      <c r="O433" s="482"/>
      <c r="P433" s="806"/>
      <c r="Q433" s="482"/>
      <c r="R433" s="482"/>
      <c r="S433" s="482"/>
      <c r="T433" s="482"/>
      <c r="U433" s="482"/>
      <c r="V433" s="501"/>
      <c r="W433" s="501"/>
    </row>
    <row r="434" ht="27.75" customHeight="1">
      <c r="A434" s="1062"/>
      <c r="B434" s="1062"/>
      <c r="C434" s="802">
        <v>440.0</v>
      </c>
      <c r="D434" s="872">
        <v>45681.0</v>
      </c>
      <c r="E434" s="1099" t="s">
        <v>4658</v>
      </c>
      <c r="F434" s="456" t="s">
        <v>962</v>
      </c>
      <c r="G434" s="456" t="s">
        <v>963</v>
      </c>
      <c r="H434" s="501"/>
      <c r="I434" s="761" t="s">
        <v>791</v>
      </c>
      <c r="J434" s="483"/>
      <c r="K434" s="825" t="s">
        <v>87</v>
      </c>
      <c r="L434" s="239" t="s">
        <v>801</v>
      </c>
      <c r="M434" s="767" t="s">
        <v>964</v>
      </c>
      <c r="N434" s="482"/>
      <c r="O434" s="482"/>
      <c r="P434" s="806"/>
      <c r="Q434" s="482"/>
      <c r="R434" s="482"/>
      <c r="S434" s="482"/>
      <c r="T434" s="482"/>
      <c r="U434" s="482"/>
      <c r="V434" s="501"/>
      <c r="W434" s="501"/>
    </row>
    <row r="435" ht="27.75" customHeight="1">
      <c r="A435" s="1062"/>
      <c r="B435" s="1062"/>
      <c r="C435" s="802">
        <v>441.0</v>
      </c>
      <c r="D435" s="872">
        <v>45681.0</v>
      </c>
      <c r="E435" s="455" t="s">
        <v>965</v>
      </c>
      <c r="F435" s="870" t="s">
        <v>966</v>
      </c>
      <c r="G435" s="456" t="s">
        <v>967</v>
      </c>
      <c r="H435" s="501"/>
      <c r="I435" s="761" t="s">
        <v>791</v>
      </c>
      <c r="J435" s="483"/>
      <c r="K435" s="825" t="s">
        <v>56</v>
      </c>
      <c r="L435" s="239" t="s">
        <v>822</v>
      </c>
      <c r="M435" s="767" t="s">
        <v>968</v>
      </c>
      <c r="N435" s="761" t="s">
        <v>969</v>
      </c>
      <c r="O435" s="761" t="s">
        <v>970</v>
      </c>
      <c r="P435" s="806"/>
      <c r="Q435" s="482"/>
      <c r="R435" s="482"/>
      <c r="S435" s="482"/>
      <c r="T435" s="482"/>
      <c r="U435" s="482"/>
      <c r="V435" s="501"/>
      <c r="W435" s="501"/>
    </row>
    <row r="436" ht="27.75" customHeight="1">
      <c r="A436" s="484"/>
      <c r="B436" s="484"/>
      <c r="C436" s="680">
        <v>442.0</v>
      </c>
      <c r="D436" s="1030">
        <v>45682.0</v>
      </c>
      <c r="E436" s="30" t="s">
        <v>4659</v>
      </c>
      <c r="F436" s="1003" t="s">
        <v>975</v>
      </c>
      <c r="G436" s="975" t="s">
        <v>976</v>
      </c>
      <c r="I436" s="769" t="s">
        <v>791</v>
      </c>
      <c r="J436" s="481"/>
      <c r="K436" s="867" t="s">
        <v>35</v>
      </c>
      <c r="L436" s="811" t="s">
        <v>822</v>
      </c>
      <c r="M436" s="832" t="s">
        <v>977</v>
      </c>
      <c r="N436" s="678" t="s">
        <v>978</v>
      </c>
      <c r="O436" s="173"/>
      <c r="P436" s="813"/>
      <c r="Q436" s="173"/>
      <c r="R436" s="173"/>
      <c r="S436" s="173"/>
      <c r="T436" s="173"/>
      <c r="U436" s="173"/>
    </row>
    <row r="437" ht="27.75" customHeight="1">
      <c r="A437" s="484"/>
      <c r="B437" s="484"/>
      <c r="C437" s="680">
        <v>443.0</v>
      </c>
      <c r="D437" s="1030">
        <v>45682.0</v>
      </c>
      <c r="E437" s="47" t="s">
        <v>980</v>
      </c>
      <c r="F437" s="975">
        <v>8.58033596E8</v>
      </c>
      <c r="G437" s="975" t="s">
        <v>981</v>
      </c>
      <c r="I437" s="769" t="s">
        <v>416</v>
      </c>
      <c r="J437" s="481"/>
      <c r="K437" s="867" t="s">
        <v>87</v>
      </c>
      <c r="L437" s="811" t="s">
        <v>801</v>
      </c>
      <c r="M437" s="832" t="s">
        <v>982</v>
      </c>
      <c r="N437" s="678" t="s">
        <v>983</v>
      </c>
      <c r="O437" s="678" t="s">
        <v>984</v>
      </c>
      <c r="P437" s="813"/>
      <c r="Q437" s="173"/>
      <c r="R437" s="173"/>
      <c r="S437" s="173"/>
      <c r="T437" s="173"/>
      <c r="U437" s="173"/>
    </row>
    <row r="438" ht="27.75" customHeight="1">
      <c r="A438" s="1062"/>
      <c r="B438" s="1062"/>
      <c r="C438" s="802">
        <v>444.0</v>
      </c>
      <c r="D438" s="872">
        <v>45684.0</v>
      </c>
      <c r="E438" s="1100" t="s">
        <v>986</v>
      </c>
      <c r="F438" s="1101">
        <v>6.36142628E8</v>
      </c>
      <c r="G438" s="761" t="s">
        <v>987</v>
      </c>
      <c r="H438" s="501"/>
      <c r="I438" s="761" t="s">
        <v>416</v>
      </c>
      <c r="J438" s="483"/>
      <c r="K438" s="825" t="s">
        <v>56</v>
      </c>
      <c r="L438" s="239" t="s">
        <v>801</v>
      </c>
      <c r="M438" s="1102" t="s">
        <v>988</v>
      </c>
      <c r="N438" s="482"/>
      <c r="O438" s="482"/>
      <c r="P438" s="806"/>
      <c r="Q438" s="482"/>
      <c r="R438" s="482"/>
      <c r="S438" s="482"/>
      <c r="T438" s="482"/>
      <c r="U438" s="482"/>
      <c r="V438" s="501"/>
      <c r="W438" s="501"/>
    </row>
    <row r="439" ht="27.75" customHeight="1">
      <c r="A439" s="1062"/>
      <c r="B439" s="1062"/>
      <c r="C439" s="802">
        <v>445.0</v>
      </c>
      <c r="D439" s="872">
        <v>45684.0</v>
      </c>
      <c r="E439" s="945" t="s">
        <v>989</v>
      </c>
      <c r="F439" s="456" t="s">
        <v>990</v>
      </c>
      <c r="G439" s="924" t="s">
        <v>991</v>
      </c>
      <c r="H439" s="501"/>
      <c r="I439" s="761" t="s">
        <v>791</v>
      </c>
      <c r="J439" s="483"/>
      <c r="K439" s="825" t="s">
        <v>35</v>
      </c>
      <c r="L439" s="239" t="s">
        <v>992</v>
      </c>
      <c r="M439" s="806"/>
      <c r="N439" s="482"/>
      <c r="O439" s="482"/>
      <c r="P439" s="806"/>
      <c r="Q439" s="482"/>
      <c r="R439" s="482"/>
      <c r="S439" s="482"/>
      <c r="T439" s="482"/>
      <c r="U439" s="482"/>
      <c r="V439" s="501"/>
      <c r="W439" s="501"/>
    </row>
    <row r="440" ht="27.75" customHeight="1">
      <c r="A440" s="1062"/>
      <c r="B440" s="1062"/>
      <c r="C440" s="802">
        <v>446.0</v>
      </c>
      <c r="D440" s="872">
        <v>45684.0</v>
      </c>
      <c r="E440" s="945" t="s">
        <v>993</v>
      </c>
      <c r="F440" s="456">
        <v>6.02483612E8</v>
      </c>
      <c r="G440" s="870" t="s">
        <v>994</v>
      </c>
      <c r="H440" s="482"/>
      <c r="I440" s="761" t="s">
        <v>416</v>
      </c>
      <c r="J440" s="483"/>
      <c r="K440" s="825" t="s">
        <v>87</v>
      </c>
      <c r="L440" s="239" t="s">
        <v>801</v>
      </c>
      <c r="M440" s="1103" t="s">
        <v>995</v>
      </c>
      <c r="N440" s="482"/>
      <c r="O440" s="482"/>
      <c r="P440" s="806"/>
      <c r="Q440" s="482"/>
      <c r="R440" s="482"/>
      <c r="S440" s="482"/>
      <c r="T440" s="482"/>
      <c r="U440" s="482"/>
      <c r="V440" s="501"/>
      <c r="W440" s="501"/>
    </row>
    <row r="441" ht="27.75" customHeight="1">
      <c r="A441" s="1062"/>
      <c r="B441" s="1062"/>
      <c r="C441" s="802">
        <v>447.0</v>
      </c>
      <c r="D441" s="872">
        <v>45685.0</v>
      </c>
      <c r="E441" s="455" t="s">
        <v>996</v>
      </c>
      <c r="F441" s="456" t="s">
        <v>997</v>
      </c>
      <c r="G441" s="870" t="s">
        <v>998</v>
      </c>
      <c r="H441" s="482"/>
      <c r="I441" s="761" t="s">
        <v>791</v>
      </c>
      <c r="J441" s="483"/>
      <c r="K441" s="825" t="s">
        <v>56</v>
      </c>
      <c r="L441" s="239" t="s">
        <v>835</v>
      </c>
      <c r="M441" s="767" t="s">
        <v>999</v>
      </c>
      <c r="N441" s="482"/>
      <c r="O441" s="482"/>
      <c r="P441" s="806"/>
      <c r="Q441" s="482"/>
      <c r="R441" s="482"/>
      <c r="S441" s="482"/>
      <c r="T441" s="482"/>
      <c r="U441" s="482"/>
      <c r="V441" s="501"/>
      <c r="W441" s="501"/>
    </row>
    <row r="442" ht="27.75" customHeight="1">
      <c r="A442" s="1062"/>
      <c r="B442" s="1062"/>
      <c r="C442" s="802">
        <v>448.0</v>
      </c>
      <c r="D442" s="872">
        <v>45685.0</v>
      </c>
      <c r="E442" s="945" t="s">
        <v>1000</v>
      </c>
      <c r="F442" s="456">
        <v>6.46364145E8</v>
      </c>
      <c r="G442" s="456" t="s">
        <v>1001</v>
      </c>
      <c r="H442" s="482"/>
      <c r="I442" s="761" t="s">
        <v>416</v>
      </c>
      <c r="J442" s="483"/>
      <c r="K442" s="825" t="s">
        <v>35</v>
      </c>
      <c r="L442" s="239" t="s">
        <v>783</v>
      </c>
      <c r="M442" s="767" t="s">
        <v>1002</v>
      </c>
      <c r="N442" s="482"/>
      <c r="O442" s="482"/>
      <c r="P442" s="806"/>
      <c r="Q442" s="482"/>
      <c r="R442" s="482"/>
      <c r="S442" s="482"/>
      <c r="T442" s="482"/>
      <c r="U442" s="482"/>
      <c r="V442" s="501"/>
      <c r="W442" s="501"/>
    </row>
    <row r="443" ht="27.75" customHeight="1">
      <c r="A443" s="1062"/>
      <c r="B443" s="1062"/>
      <c r="C443" s="802">
        <v>449.0</v>
      </c>
      <c r="D443" s="872">
        <v>45685.0</v>
      </c>
      <c r="E443" s="945" t="s">
        <v>1003</v>
      </c>
      <c r="F443" s="456" t="s">
        <v>1004</v>
      </c>
      <c r="G443" s="870" t="s">
        <v>1005</v>
      </c>
      <c r="H443" s="482"/>
      <c r="I443" s="761"/>
      <c r="J443" s="483"/>
      <c r="K443" s="825" t="s">
        <v>87</v>
      </c>
      <c r="L443" s="239" t="s">
        <v>992</v>
      </c>
      <c r="M443" s="806"/>
      <c r="N443" s="482"/>
      <c r="O443" s="482"/>
      <c r="P443" s="806"/>
      <c r="Q443" s="482"/>
      <c r="R443" s="482"/>
      <c r="S443" s="482"/>
      <c r="T443" s="482"/>
      <c r="U443" s="482"/>
      <c r="V443" s="501"/>
      <c r="W443" s="501"/>
    </row>
    <row r="444" ht="27.75" customHeight="1">
      <c r="A444" s="1094"/>
      <c r="B444" s="1094"/>
      <c r="C444" s="643">
        <v>450.0</v>
      </c>
      <c r="D444" s="1097">
        <v>45685.0</v>
      </c>
      <c r="E444" s="1104" t="s">
        <v>1006</v>
      </c>
      <c r="F444" s="949" t="s">
        <v>350</v>
      </c>
      <c r="G444" s="695" t="s">
        <v>1007</v>
      </c>
      <c r="H444" s="774"/>
      <c r="I444" s="772" t="s">
        <v>791</v>
      </c>
      <c r="J444" s="890"/>
      <c r="K444" s="891" t="s">
        <v>56</v>
      </c>
      <c r="L444" s="942" t="s">
        <v>902</v>
      </c>
      <c r="M444" s="893" t="s">
        <v>356</v>
      </c>
      <c r="N444" s="774"/>
      <c r="O444" s="774"/>
      <c r="P444" s="958"/>
      <c r="Q444" s="774"/>
      <c r="R444" s="774"/>
      <c r="S444" s="774"/>
      <c r="T444" s="774"/>
      <c r="U444" s="774"/>
      <c r="V444" s="585"/>
      <c r="W444" s="585"/>
    </row>
    <row r="445" ht="27.75" customHeight="1">
      <c r="A445" s="1062"/>
      <c r="B445" s="1062"/>
      <c r="C445" s="802">
        <v>451.0</v>
      </c>
      <c r="D445" s="803">
        <v>45686.0</v>
      </c>
      <c r="E445" s="455" t="s">
        <v>1008</v>
      </c>
      <c r="F445" s="456" t="s">
        <v>1009</v>
      </c>
      <c r="G445" s="456" t="s">
        <v>1010</v>
      </c>
      <c r="H445" s="482"/>
      <c r="I445" s="761" t="s">
        <v>791</v>
      </c>
      <c r="J445" s="483"/>
      <c r="K445" s="825" t="s">
        <v>35</v>
      </c>
      <c r="L445" s="239" t="s">
        <v>801</v>
      </c>
      <c r="M445" s="767" t="s">
        <v>1011</v>
      </c>
      <c r="N445" s="482"/>
      <c r="O445" s="482"/>
      <c r="P445" s="806"/>
      <c r="Q445" s="482"/>
      <c r="R445" s="482"/>
      <c r="S445" s="482"/>
      <c r="T445" s="482"/>
      <c r="U445" s="482"/>
      <c r="V445" s="501"/>
      <c r="W445" s="501"/>
    </row>
    <row r="446" ht="27.75" customHeight="1">
      <c r="A446" s="484"/>
      <c r="B446" s="484"/>
      <c r="C446" s="680">
        <v>452.0</v>
      </c>
      <c r="D446" s="808">
        <v>45686.0</v>
      </c>
      <c r="E446" s="1105" t="s">
        <v>1012</v>
      </c>
      <c r="F446" s="685">
        <v>9.66562692E8</v>
      </c>
      <c r="G446" s="173"/>
      <c r="H446" s="173"/>
      <c r="I446" s="769" t="s">
        <v>229</v>
      </c>
      <c r="J446" s="481"/>
      <c r="K446" s="867" t="s">
        <v>87</v>
      </c>
      <c r="L446" s="811" t="s">
        <v>934</v>
      </c>
      <c r="M446" s="1106" t="s">
        <v>1014</v>
      </c>
      <c r="N446" s="678" t="s">
        <v>1015</v>
      </c>
      <c r="O446" s="1073" t="s">
        <v>1016</v>
      </c>
      <c r="P446" s="813"/>
      <c r="Q446" s="173"/>
      <c r="R446" s="173"/>
      <c r="S446" s="173"/>
      <c r="T446" s="173"/>
      <c r="U446" s="173"/>
    </row>
    <row r="447" ht="33.0" customHeight="1">
      <c r="A447" s="1062"/>
      <c r="B447" s="1062"/>
      <c r="C447" s="802">
        <v>453.0</v>
      </c>
      <c r="D447" s="803">
        <v>45687.0</v>
      </c>
      <c r="E447" s="980" t="s">
        <v>4660</v>
      </c>
      <c r="F447" s="982">
        <v>6.54628914E8</v>
      </c>
      <c r="G447" s="982" t="s">
        <v>1021</v>
      </c>
      <c r="H447" s="482"/>
      <c r="I447" s="761" t="s">
        <v>416</v>
      </c>
      <c r="J447" s="483"/>
      <c r="K447" s="825" t="s">
        <v>87</v>
      </c>
      <c r="L447" s="239" t="s">
        <v>835</v>
      </c>
      <c r="M447" s="767" t="s">
        <v>1022</v>
      </c>
      <c r="N447" s="1102" t="s">
        <v>4661</v>
      </c>
      <c r="O447" s="482"/>
      <c r="P447" s="806"/>
      <c r="Q447" s="482"/>
      <c r="R447" s="482"/>
      <c r="S447" s="482"/>
      <c r="T447" s="482"/>
      <c r="U447" s="482"/>
      <c r="V447" s="501"/>
      <c r="W447" s="501"/>
    </row>
    <row r="448" ht="33.0" customHeight="1">
      <c r="A448" s="1062"/>
      <c r="B448" s="1062"/>
      <c r="C448" s="1107">
        <v>454.0</v>
      </c>
      <c r="D448" s="1108">
        <v>45688.0</v>
      </c>
      <c r="E448" s="444" t="s">
        <v>4662</v>
      </c>
      <c r="F448" s="443">
        <v>6.25363955E8</v>
      </c>
      <c r="G448" s="443" t="s">
        <v>1027</v>
      </c>
      <c r="H448" s="1109"/>
      <c r="I448" s="1110" t="s">
        <v>416</v>
      </c>
      <c r="J448" s="1111"/>
      <c r="K448" s="432" t="s">
        <v>56</v>
      </c>
      <c r="L448" s="239" t="s">
        <v>822</v>
      </c>
      <c r="M448" s="767" t="s">
        <v>1028</v>
      </c>
      <c r="N448" s="482"/>
      <c r="O448" s="482"/>
      <c r="P448" s="806"/>
      <c r="Q448" s="482"/>
      <c r="R448" s="482"/>
      <c r="S448" s="482"/>
      <c r="T448" s="482"/>
      <c r="U448" s="482"/>
      <c r="V448" s="501"/>
      <c r="W448" s="501"/>
    </row>
    <row r="449">
      <c r="A449" s="484"/>
      <c r="B449" s="484"/>
      <c r="C449" s="680">
        <v>455.0</v>
      </c>
      <c r="D449" s="808">
        <v>45688.0</v>
      </c>
      <c r="E449" s="1112" t="s">
        <v>4663</v>
      </c>
      <c r="F449" s="985">
        <v>6.35768888E8</v>
      </c>
      <c r="G449" s="985" t="s">
        <v>1041</v>
      </c>
      <c r="H449" s="173"/>
      <c r="I449" s="769" t="s">
        <v>416</v>
      </c>
      <c r="J449" s="481"/>
      <c r="K449" s="867" t="s">
        <v>35</v>
      </c>
      <c r="L449" s="811" t="s">
        <v>2862</v>
      </c>
      <c r="M449" s="832" t="s">
        <v>1042</v>
      </c>
      <c r="N449" s="832" t="s">
        <v>1043</v>
      </c>
      <c r="O449" s="173"/>
      <c r="P449" s="813"/>
      <c r="Q449" s="173"/>
      <c r="R449" s="173"/>
      <c r="S449" s="173"/>
      <c r="T449" s="173"/>
      <c r="U449" s="173"/>
    </row>
    <row r="450" ht="27.75" customHeight="1">
      <c r="A450" s="1062"/>
      <c r="B450" s="1062"/>
      <c r="C450" s="802">
        <v>456.0</v>
      </c>
      <c r="D450" s="803">
        <v>45688.0</v>
      </c>
      <c r="E450" s="974" t="s">
        <v>4664</v>
      </c>
      <c r="F450" s="982">
        <v>6.35768888E8</v>
      </c>
      <c r="G450" s="982" t="s">
        <v>1041</v>
      </c>
      <c r="H450" s="482"/>
      <c r="I450" s="761" t="s">
        <v>416</v>
      </c>
      <c r="J450" s="483"/>
      <c r="K450" s="825" t="s">
        <v>35</v>
      </c>
      <c r="L450" s="239" t="s">
        <v>801</v>
      </c>
      <c r="M450" s="767" t="s">
        <v>1047</v>
      </c>
      <c r="N450" s="482"/>
      <c r="O450" s="482"/>
      <c r="P450" s="806"/>
      <c r="Q450" s="482"/>
      <c r="R450" s="482"/>
      <c r="S450" s="482"/>
      <c r="T450" s="482"/>
      <c r="U450" s="482"/>
      <c r="V450" s="501"/>
      <c r="W450" s="501"/>
    </row>
    <row r="451" ht="27.75" customHeight="1">
      <c r="A451" s="1062"/>
      <c r="B451" s="1062"/>
      <c r="C451" s="802">
        <v>457.0</v>
      </c>
      <c r="D451" s="803">
        <v>45688.0</v>
      </c>
      <c r="E451" s="799" t="s">
        <v>1048</v>
      </c>
      <c r="F451" s="1113">
        <v>8.22781019E8</v>
      </c>
      <c r="G451" s="482"/>
      <c r="H451" s="482"/>
      <c r="I451" s="761" t="s">
        <v>229</v>
      </c>
      <c r="J451" s="483"/>
      <c r="K451" s="825" t="s">
        <v>56</v>
      </c>
      <c r="L451" s="239" t="s">
        <v>822</v>
      </c>
      <c r="M451" s="748" t="s">
        <v>1050</v>
      </c>
      <c r="N451" s="761" t="s">
        <v>1051</v>
      </c>
      <c r="O451" s="761" t="s">
        <v>4665</v>
      </c>
      <c r="P451" s="806"/>
      <c r="Q451" s="482"/>
      <c r="R451" s="482"/>
      <c r="S451" s="482"/>
      <c r="T451" s="482"/>
      <c r="U451" s="482"/>
      <c r="V451" s="501"/>
      <c r="W451" s="501"/>
    </row>
    <row r="452" ht="27.75" customHeight="1">
      <c r="A452" s="1062"/>
      <c r="B452" s="1062"/>
      <c r="C452" s="802">
        <v>458.0</v>
      </c>
      <c r="D452" s="803">
        <v>45688.0</v>
      </c>
      <c r="E452" s="799" t="s">
        <v>1055</v>
      </c>
      <c r="F452" s="802">
        <v>8.20708262E8</v>
      </c>
      <c r="G452" s="482"/>
      <c r="H452" s="482"/>
      <c r="I452" s="761" t="s">
        <v>630</v>
      </c>
      <c r="J452" s="483"/>
      <c r="K452" s="825" t="s">
        <v>56</v>
      </c>
      <c r="L452" s="239" t="s">
        <v>835</v>
      </c>
      <c r="M452" s="767" t="s">
        <v>1057</v>
      </c>
      <c r="N452" s="1114" t="s">
        <v>1058</v>
      </c>
      <c r="O452" s="761" t="s">
        <v>1059</v>
      </c>
      <c r="P452" s="806"/>
      <c r="Q452" s="482"/>
      <c r="R452" s="482"/>
      <c r="S452" s="482"/>
      <c r="T452" s="482"/>
      <c r="U452" s="482"/>
      <c r="V452" s="501"/>
      <c r="W452" s="501"/>
    </row>
    <row r="453" ht="27.75" customHeight="1">
      <c r="A453" s="1062"/>
      <c r="B453" s="1062"/>
      <c r="C453" s="802">
        <v>459.0</v>
      </c>
      <c r="D453" s="1115">
        <v>45691.0</v>
      </c>
      <c r="E453" s="945" t="s">
        <v>1060</v>
      </c>
      <c r="F453" s="456">
        <v>9.88501897E8</v>
      </c>
      <c r="G453" s="870" t="s">
        <v>1061</v>
      </c>
      <c r="H453" s="482"/>
      <c r="I453" s="761" t="s">
        <v>416</v>
      </c>
      <c r="J453" s="483"/>
      <c r="K453" s="825" t="s">
        <v>87</v>
      </c>
      <c r="L453" s="239" t="s">
        <v>835</v>
      </c>
      <c r="M453" s="767" t="s">
        <v>1062</v>
      </c>
      <c r="N453" s="761" t="s">
        <v>1063</v>
      </c>
      <c r="O453" s="482"/>
      <c r="P453" s="806"/>
      <c r="Q453" s="482"/>
      <c r="R453" s="482"/>
      <c r="S453" s="482"/>
      <c r="T453" s="482"/>
      <c r="U453" s="482"/>
      <c r="V453" s="501"/>
      <c r="W453" s="501"/>
    </row>
    <row r="454" ht="27.75" customHeight="1">
      <c r="A454" s="484"/>
      <c r="B454" s="484"/>
      <c r="C454" s="680">
        <v>460.0</v>
      </c>
      <c r="D454" s="1116">
        <v>45692.0</v>
      </c>
      <c r="E454" s="809" t="s">
        <v>1064</v>
      </c>
      <c r="F454" s="691">
        <v>9.55718119E8</v>
      </c>
      <c r="G454" s="173"/>
      <c r="H454" s="173"/>
      <c r="I454" s="769" t="s">
        <v>630</v>
      </c>
      <c r="J454" s="481"/>
      <c r="K454" s="867" t="s">
        <v>35</v>
      </c>
      <c r="L454" s="811" t="s">
        <v>895</v>
      </c>
      <c r="M454" s="832" t="s">
        <v>1066</v>
      </c>
      <c r="N454" s="173"/>
      <c r="O454" s="173"/>
      <c r="P454" s="813"/>
      <c r="Q454" s="173"/>
      <c r="R454" s="173"/>
      <c r="S454" s="173"/>
      <c r="T454" s="173"/>
      <c r="U454" s="173"/>
    </row>
    <row r="455" ht="27.75" customHeight="1">
      <c r="A455" s="484"/>
      <c r="B455" s="484"/>
      <c r="C455" s="680">
        <v>461.0</v>
      </c>
      <c r="D455" s="1116">
        <v>45692.0</v>
      </c>
      <c r="E455" s="809" t="s">
        <v>1070</v>
      </c>
      <c r="F455" s="691">
        <v>9.25262556E8</v>
      </c>
      <c r="G455" s="173"/>
      <c r="H455" s="173"/>
      <c r="I455" s="769" t="s">
        <v>630</v>
      </c>
      <c r="J455" s="481"/>
      <c r="K455" s="867" t="s">
        <v>87</v>
      </c>
      <c r="L455" s="811" t="s">
        <v>822</v>
      </c>
      <c r="M455" s="1031" t="s">
        <v>1071</v>
      </c>
      <c r="N455" s="173"/>
      <c r="O455" s="173"/>
      <c r="P455" s="813"/>
      <c r="Q455" s="173"/>
      <c r="R455" s="173"/>
      <c r="S455" s="173"/>
      <c r="T455" s="173"/>
      <c r="U455" s="173"/>
    </row>
    <row r="456" ht="27.75" customHeight="1">
      <c r="A456" s="1062"/>
      <c r="B456" s="1062"/>
      <c r="C456" s="802">
        <v>462.0</v>
      </c>
      <c r="D456" s="1115">
        <v>45693.0</v>
      </c>
      <c r="E456" s="455" t="s">
        <v>1076</v>
      </c>
      <c r="F456" s="993" t="s">
        <v>1077</v>
      </c>
      <c r="G456" s="456" t="s">
        <v>1078</v>
      </c>
      <c r="H456" s="482"/>
      <c r="I456" s="761" t="s">
        <v>791</v>
      </c>
      <c r="J456" s="483"/>
      <c r="K456" s="825" t="s">
        <v>56</v>
      </c>
      <c r="L456" s="239" t="s">
        <v>801</v>
      </c>
      <c r="M456" s="767" t="s">
        <v>1079</v>
      </c>
      <c r="N456" s="482"/>
      <c r="O456" s="482"/>
      <c r="P456" s="806"/>
      <c r="Q456" s="482"/>
      <c r="R456" s="482"/>
      <c r="S456" s="482"/>
      <c r="T456" s="482"/>
      <c r="U456" s="482"/>
      <c r="V456" s="501"/>
      <c r="W456" s="501"/>
    </row>
    <row r="457" ht="27.75" customHeight="1">
      <c r="A457" s="484"/>
      <c r="B457" s="484"/>
      <c r="C457" s="680">
        <v>463.0</v>
      </c>
      <c r="D457" s="1117">
        <v>45693.0</v>
      </c>
      <c r="E457" s="686" t="s">
        <v>1080</v>
      </c>
      <c r="F457" s="691">
        <v>9.40396107E8</v>
      </c>
      <c r="G457" s="678" t="s">
        <v>1081</v>
      </c>
      <c r="H457" s="173"/>
      <c r="I457" s="769" t="s">
        <v>416</v>
      </c>
      <c r="J457" s="481"/>
      <c r="K457" s="867" t="s">
        <v>35</v>
      </c>
      <c r="L457" s="811" t="s">
        <v>792</v>
      </c>
      <c r="M457" s="832" t="s">
        <v>674</v>
      </c>
      <c r="N457" s="173"/>
      <c r="O457" s="173"/>
      <c r="P457" s="813"/>
      <c r="Q457" s="173"/>
      <c r="R457" s="173"/>
      <c r="S457" s="173"/>
      <c r="T457" s="173"/>
      <c r="U457" s="173"/>
    </row>
    <row r="458" ht="27.75" customHeight="1">
      <c r="A458" s="484"/>
      <c r="B458" s="484"/>
      <c r="C458" s="680">
        <v>464.0</v>
      </c>
      <c r="D458" s="1117">
        <v>45693.0</v>
      </c>
      <c r="E458" s="1105" t="s">
        <v>1084</v>
      </c>
      <c r="F458" s="691" t="s">
        <v>1085</v>
      </c>
      <c r="G458" s="685" t="s">
        <v>1086</v>
      </c>
      <c r="H458" s="173"/>
      <c r="I458" s="769" t="s">
        <v>791</v>
      </c>
      <c r="J458" s="481"/>
      <c r="K458" s="867" t="s">
        <v>87</v>
      </c>
      <c r="L458" s="811" t="s">
        <v>822</v>
      </c>
      <c r="M458" s="1106" t="s">
        <v>1087</v>
      </c>
      <c r="N458" s="173"/>
      <c r="O458" s="173"/>
      <c r="P458" s="813"/>
      <c r="Q458" s="173"/>
      <c r="R458" s="173"/>
      <c r="S458" s="173"/>
      <c r="T458" s="173"/>
      <c r="U458" s="173"/>
    </row>
    <row r="459" ht="27.75" customHeight="1">
      <c r="A459" s="484"/>
      <c r="B459" s="484"/>
      <c r="C459" s="680">
        <v>465.0</v>
      </c>
      <c r="D459" s="1116">
        <v>45693.0</v>
      </c>
      <c r="E459" s="1105" t="s">
        <v>1089</v>
      </c>
      <c r="F459" s="685">
        <v>1.77878888973E11</v>
      </c>
      <c r="G459" s="685" t="s">
        <v>399</v>
      </c>
      <c r="H459" s="173"/>
      <c r="I459" s="769" t="s">
        <v>791</v>
      </c>
      <c r="J459" s="691" t="s">
        <v>1090</v>
      </c>
      <c r="K459" s="867" t="s">
        <v>35</v>
      </c>
      <c r="L459" s="811" t="s">
        <v>895</v>
      </c>
      <c r="M459" s="832" t="s">
        <v>1091</v>
      </c>
      <c r="N459" s="173"/>
      <c r="O459" s="173"/>
      <c r="P459" s="813"/>
      <c r="Q459" s="173"/>
      <c r="R459" s="173"/>
      <c r="S459" s="173"/>
      <c r="T459" s="173"/>
      <c r="U459" s="173"/>
    </row>
    <row r="460" ht="27.75" customHeight="1">
      <c r="A460" s="1062"/>
      <c r="B460" s="1062"/>
      <c r="C460" s="802">
        <v>466.0</v>
      </c>
      <c r="D460" s="1115">
        <v>45694.0</v>
      </c>
      <c r="E460" s="828" t="s">
        <v>1093</v>
      </c>
      <c r="F460" s="456" t="s">
        <v>1094</v>
      </c>
      <c r="G460" s="456" t="s">
        <v>1095</v>
      </c>
      <c r="H460" s="482"/>
      <c r="I460" s="761" t="s">
        <v>791</v>
      </c>
      <c r="J460" s="483"/>
      <c r="K460" s="825" t="s">
        <v>87</v>
      </c>
      <c r="L460" s="239" t="s">
        <v>1096</v>
      </c>
      <c r="M460" s="767" t="s">
        <v>1097</v>
      </c>
      <c r="N460" s="767" t="s">
        <v>1098</v>
      </c>
      <c r="O460" s="482"/>
      <c r="P460" s="806"/>
      <c r="Q460" s="482"/>
      <c r="R460" s="482"/>
      <c r="S460" s="482"/>
      <c r="T460" s="482"/>
      <c r="U460" s="482"/>
      <c r="V460" s="501"/>
      <c r="W460" s="501"/>
    </row>
    <row r="461" ht="27.75" customHeight="1">
      <c r="A461" s="1062"/>
      <c r="B461" s="1062"/>
      <c r="C461" s="802">
        <v>467.0</v>
      </c>
      <c r="D461" s="1115">
        <v>45694.0</v>
      </c>
      <c r="E461" s="455" t="s">
        <v>4666</v>
      </c>
      <c r="F461" s="870" t="s">
        <v>4667</v>
      </c>
      <c r="G461" s="456" t="s">
        <v>4668</v>
      </c>
      <c r="H461" s="482"/>
      <c r="I461" s="761" t="s">
        <v>791</v>
      </c>
      <c r="J461" s="483"/>
      <c r="K461" s="825" t="s">
        <v>56</v>
      </c>
      <c r="L461" s="239" t="s">
        <v>880</v>
      </c>
      <c r="M461" s="767" t="s">
        <v>1100</v>
      </c>
      <c r="N461" s="482"/>
      <c r="O461" s="482"/>
      <c r="P461" s="806"/>
      <c r="Q461" s="482"/>
      <c r="R461" s="482"/>
      <c r="S461" s="482"/>
      <c r="T461" s="482"/>
      <c r="U461" s="482"/>
      <c r="V461" s="501"/>
      <c r="W461" s="501"/>
    </row>
    <row r="462" ht="27.75" customHeight="1">
      <c r="A462" s="1062"/>
      <c r="B462" s="1062"/>
      <c r="C462" s="802">
        <v>468.0</v>
      </c>
      <c r="D462" s="1115">
        <v>45694.0</v>
      </c>
      <c r="E462" s="799" t="s">
        <v>1103</v>
      </c>
      <c r="F462" s="802">
        <v>8.64195974E8</v>
      </c>
      <c r="G462" s="482"/>
      <c r="H462" s="482"/>
      <c r="I462" s="761" t="s">
        <v>630</v>
      </c>
      <c r="J462" s="483"/>
      <c r="K462" s="825" t="s">
        <v>56</v>
      </c>
      <c r="L462" s="239" t="s">
        <v>880</v>
      </c>
      <c r="M462" s="995" t="s">
        <v>1104</v>
      </c>
      <c r="N462" s="761" t="s">
        <v>4669</v>
      </c>
      <c r="O462" s="482"/>
      <c r="P462" s="806"/>
      <c r="Q462" s="482"/>
      <c r="R462" s="482"/>
      <c r="S462" s="482"/>
      <c r="T462" s="482"/>
      <c r="U462" s="482"/>
      <c r="V462" s="501"/>
      <c r="W462" s="501"/>
    </row>
    <row r="463" ht="27.75" customHeight="1">
      <c r="A463" s="484"/>
      <c r="B463" s="484"/>
      <c r="C463" s="680">
        <v>469.0</v>
      </c>
      <c r="D463" s="481"/>
      <c r="E463" s="1118"/>
      <c r="F463" s="481"/>
      <c r="G463" s="173"/>
      <c r="H463" s="173"/>
      <c r="I463" s="769"/>
      <c r="J463" s="481"/>
      <c r="K463" s="867"/>
      <c r="L463" s="811"/>
      <c r="M463" s="813"/>
      <c r="N463" s="173"/>
      <c r="O463" s="173"/>
      <c r="P463" s="813"/>
      <c r="Q463" s="173"/>
      <c r="R463" s="173"/>
      <c r="S463" s="173"/>
      <c r="T463" s="173"/>
      <c r="U463" s="173"/>
    </row>
    <row r="464" ht="27.75" customHeight="1">
      <c r="A464" s="484"/>
      <c r="B464" s="484"/>
      <c r="C464" s="680">
        <v>470.0</v>
      </c>
      <c r="D464" s="481"/>
      <c r="E464" s="1118"/>
      <c r="F464" s="481"/>
      <c r="G464" s="173"/>
      <c r="H464" s="173"/>
      <c r="I464" s="769"/>
      <c r="J464" s="481"/>
      <c r="K464" s="867"/>
      <c r="L464" s="811"/>
      <c r="M464" s="813"/>
      <c r="N464" s="173"/>
      <c r="O464" s="173"/>
      <c r="P464" s="813"/>
      <c r="Q464" s="173"/>
      <c r="R464" s="173"/>
      <c r="S464" s="173"/>
      <c r="T464" s="173"/>
      <c r="U464" s="173"/>
    </row>
    <row r="465" ht="27.75" customHeight="1">
      <c r="A465" s="484"/>
      <c r="B465" s="484"/>
      <c r="C465" s="680">
        <v>471.0</v>
      </c>
      <c r="D465" s="481"/>
      <c r="E465" s="1118"/>
      <c r="F465" s="481"/>
      <c r="G465" s="173"/>
      <c r="H465" s="173"/>
      <c r="I465" s="769"/>
      <c r="J465" s="481"/>
      <c r="K465" s="867"/>
      <c r="L465" s="811"/>
      <c r="M465" s="813"/>
      <c r="N465" s="173"/>
      <c r="O465" s="173"/>
      <c r="P465" s="813"/>
      <c r="Q465" s="173"/>
      <c r="R465" s="173"/>
      <c r="S465" s="173"/>
      <c r="T465" s="173"/>
      <c r="U465" s="173"/>
    </row>
    <row r="466" ht="27.75" customHeight="1">
      <c r="A466" s="484"/>
      <c r="B466" s="484"/>
      <c r="C466" s="680">
        <v>471.0</v>
      </c>
      <c r="D466" s="481"/>
      <c r="E466" s="1118"/>
      <c r="F466" s="481"/>
      <c r="G466" s="173"/>
      <c r="H466" s="173"/>
      <c r="I466" s="769"/>
      <c r="J466" s="481"/>
      <c r="K466" s="867"/>
      <c r="L466" s="811"/>
      <c r="M466" s="813"/>
      <c r="N466" s="173"/>
      <c r="O466" s="173"/>
      <c r="P466" s="813"/>
      <c r="Q466" s="173"/>
      <c r="R466" s="173"/>
      <c r="S466" s="173"/>
      <c r="T466" s="173"/>
      <c r="U466" s="173"/>
    </row>
    <row r="467" ht="27.75" customHeight="1">
      <c r="A467" s="484"/>
      <c r="B467" s="484"/>
      <c r="C467" s="680">
        <v>472.0</v>
      </c>
      <c r="D467" s="481"/>
      <c r="E467" s="1118"/>
      <c r="F467" s="481"/>
      <c r="G467" s="173"/>
      <c r="H467" s="173"/>
      <c r="I467" s="769"/>
      <c r="J467" s="481"/>
      <c r="K467" s="867"/>
      <c r="L467" s="811"/>
      <c r="M467" s="813"/>
      <c r="N467" s="173"/>
      <c r="O467" s="173"/>
      <c r="P467" s="813"/>
      <c r="Q467" s="173"/>
      <c r="R467" s="173"/>
      <c r="S467" s="173"/>
      <c r="T467" s="173"/>
      <c r="U467" s="173"/>
    </row>
    <row r="468" ht="27.75" customHeight="1">
      <c r="A468" s="484"/>
      <c r="B468" s="484"/>
      <c r="C468" s="680">
        <v>473.0</v>
      </c>
      <c r="D468" s="481"/>
      <c r="E468" s="1118"/>
      <c r="F468" s="481"/>
      <c r="G468" s="173"/>
      <c r="H468" s="173"/>
      <c r="I468" s="769"/>
      <c r="J468" s="481"/>
      <c r="K468" s="867"/>
      <c r="L468" s="811"/>
      <c r="M468" s="813"/>
      <c r="N468" s="173"/>
      <c r="O468" s="173"/>
      <c r="P468" s="813"/>
      <c r="Q468" s="173"/>
      <c r="R468" s="173"/>
      <c r="S468" s="173"/>
      <c r="T468" s="173"/>
      <c r="U468" s="173"/>
    </row>
    <row r="469" ht="27.75" customHeight="1">
      <c r="A469" s="484"/>
      <c r="B469" s="484"/>
      <c r="C469" s="680">
        <v>474.0</v>
      </c>
      <c r="D469" s="481"/>
      <c r="E469" s="1118"/>
      <c r="F469" s="481"/>
      <c r="G469" s="173"/>
      <c r="H469" s="173"/>
      <c r="I469" s="769"/>
      <c r="J469" s="481"/>
      <c r="K469" s="867"/>
      <c r="L469" s="811"/>
      <c r="M469" s="813"/>
      <c r="N469" s="173"/>
      <c r="O469" s="173"/>
      <c r="P469" s="813"/>
      <c r="Q469" s="173"/>
      <c r="R469" s="173"/>
      <c r="S469" s="173"/>
      <c r="T469" s="173"/>
      <c r="U469" s="173"/>
    </row>
    <row r="470" ht="27.75" customHeight="1">
      <c r="A470" s="484"/>
      <c r="B470" s="484"/>
      <c r="C470" s="680">
        <v>475.0</v>
      </c>
      <c r="D470" s="481"/>
      <c r="E470" s="1118"/>
      <c r="F470" s="481"/>
      <c r="G470" s="173"/>
      <c r="H470" s="173"/>
      <c r="I470" s="769"/>
      <c r="J470" s="481"/>
      <c r="K470" s="867"/>
      <c r="L470" s="811"/>
      <c r="M470" s="813"/>
      <c r="N470" s="173"/>
      <c r="O470" s="173"/>
      <c r="P470" s="813"/>
      <c r="Q470" s="173"/>
      <c r="R470" s="173"/>
      <c r="S470" s="173"/>
      <c r="T470" s="173"/>
      <c r="U470" s="173"/>
    </row>
    <row r="471" ht="27.75" customHeight="1">
      <c r="A471" s="484"/>
      <c r="B471" s="484"/>
      <c r="C471" s="680">
        <v>476.0</v>
      </c>
      <c r="D471" s="481"/>
      <c r="E471" s="1118"/>
      <c r="F471" s="481"/>
      <c r="G471" s="173"/>
      <c r="H471" s="173"/>
      <c r="I471" s="769"/>
      <c r="J471" s="481"/>
      <c r="K471" s="867"/>
      <c r="L471" s="811"/>
      <c r="M471" s="813"/>
      <c r="N471" s="173"/>
      <c r="O471" s="173"/>
      <c r="P471" s="813"/>
      <c r="Q471" s="173"/>
      <c r="R471" s="173"/>
      <c r="S471" s="173"/>
      <c r="T471" s="173"/>
      <c r="U471" s="173"/>
    </row>
    <row r="472" ht="27.75" customHeight="1">
      <c r="A472" s="484"/>
      <c r="B472" s="484"/>
      <c r="C472" s="680">
        <v>477.0</v>
      </c>
      <c r="D472" s="481"/>
      <c r="E472" s="1118"/>
      <c r="F472" s="481"/>
      <c r="G472" s="173"/>
      <c r="H472" s="173"/>
      <c r="I472" s="769"/>
      <c r="J472" s="481"/>
      <c r="K472" s="867"/>
      <c r="L472" s="811"/>
      <c r="M472" s="813"/>
      <c r="N472" s="173"/>
      <c r="O472" s="173"/>
      <c r="P472" s="813"/>
      <c r="Q472" s="173"/>
      <c r="R472" s="173"/>
      <c r="S472" s="173"/>
      <c r="T472" s="173"/>
      <c r="U472" s="173"/>
    </row>
    <row r="473" ht="27.75" customHeight="1">
      <c r="A473" s="484"/>
      <c r="B473" s="484"/>
      <c r="C473" s="680">
        <v>478.0</v>
      </c>
      <c r="D473" s="481"/>
      <c r="E473" s="1118"/>
      <c r="F473" s="481"/>
      <c r="G473" s="173"/>
      <c r="H473" s="173"/>
      <c r="I473" s="769"/>
      <c r="J473" s="481"/>
      <c r="K473" s="867"/>
      <c r="L473" s="811"/>
      <c r="M473" s="813"/>
      <c r="N473" s="173"/>
      <c r="O473" s="173"/>
      <c r="P473" s="813"/>
      <c r="Q473" s="173"/>
      <c r="R473" s="173"/>
      <c r="S473" s="173"/>
      <c r="T473" s="173"/>
      <c r="U473" s="173"/>
    </row>
    <row r="474" ht="27.75" customHeight="1">
      <c r="A474" s="484"/>
      <c r="B474" s="484"/>
      <c r="C474" s="680">
        <v>479.0</v>
      </c>
      <c r="D474" s="481"/>
      <c r="E474" s="1118"/>
      <c r="F474" s="481"/>
      <c r="G474" s="173"/>
      <c r="H474" s="173"/>
      <c r="I474" s="769"/>
      <c r="J474" s="481"/>
      <c r="K474" s="867"/>
      <c r="L474" s="811"/>
      <c r="M474" s="813"/>
      <c r="N474" s="173"/>
      <c r="O474" s="173"/>
      <c r="P474" s="813"/>
      <c r="Q474" s="173"/>
      <c r="R474" s="173"/>
      <c r="S474" s="173"/>
      <c r="T474" s="173"/>
      <c r="U474" s="173"/>
    </row>
    <row r="475" ht="27.75" customHeight="1">
      <c r="A475" s="484"/>
      <c r="B475" s="484"/>
      <c r="C475" s="680">
        <v>480.0</v>
      </c>
      <c r="D475" s="481"/>
      <c r="E475" s="1118"/>
      <c r="F475" s="481"/>
      <c r="G475" s="173"/>
      <c r="H475" s="173"/>
      <c r="I475" s="769"/>
      <c r="J475" s="481"/>
      <c r="K475" s="867"/>
      <c r="L475" s="811"/>
      <c r="M475" s="813"/>
      <c r="N475" s="173"/>
      <c r="O475" s="173"/>
      <c r="P475" s="813"/>
      <c r="Q475" s="173"/>
      <c r="R475" s="173"/>
      <c r="S475" s="173"/>
      <c r="T475" s="173"/>
      <c r="U475" s="173"/>
    </row>
    <row r="476" ht="27.75" customHeight="1">
      <c r="A476" s="484"/>
      <c r="B476" s="484"/>
      <c r="C476" s="680">
        <v>481.0</v>
      </c>
      <c r="D476" s="481"/>
      <c r="E476" s="1118"/>
      <c r="F476" s="481"/>
      <c r="G476" s="173"/>
      <c r="H476" s="173"/>
      <c r="I476" s="769"/>
      <c r="J476" s="481"/>
      <c r="K476" s="867"/>
      <c r="L476" s="811"/>
      <c r="M476" s="813"/>
      <c r="N476" s="173"/>
      <c r="O476" s="173"/>
      <c r="P476" s="813"/>
      <c r="Q476" s="173"/>
      <c r="R476" s="173"/>
      <c r="S476" s="173"/>
      <c r="T476" s="173"/>
      <c r="U476" s="173"/>
    </row>
    <row r="477" ht="27.75" customHeight="1">
      <c r="A477" s="484"/>
      <c r="B477" s="484"/>
      <c r="C477" s="680">
        <v>482.0</v>
      </c>
      <c r="D477" s="481"/>
      <c r="E477" s="1118"/>
      <c r="F477" s="481"/>
      <c r="G477" s="173"/>
      <c r="H477" s="173"/>
      <c r="I477" s="769"/>
      <c r="J477" s="481"/>
      <c r="K477" s="867"/>
      <c r="L477" s="811"/>
      <c r="M477" s="813"/>
      <c r="N477" s="173"/>
      <c r="O477" s="173"/>
      <c r="P477" s="813"/>
      <c r="Q477" s="173"/>
      <c r="R477" s="173"/>
      <c r="S477" s="173"/>
      <c r="T477" s="173"/>
      <c r="U477" s="173"/>
    </row>
    <row r="478" ht="27.75" customHeight="1">
      <c r="A478" s="484"/>
      <c r="B478" s="484"/>
      <c r="C478" s="680">
        <v>483.0</v>
      </c>
      <c r="D478" s="481"/>
      <c r="E478" s="1118"/>
      <c r="F478" s="481"/>
      <c r="G478" s="173"/>
      <c r="H478" s="173"/>
      <c r="I478" s="769"/>
      <c r="J478" s="481"/>
      <c r="K478" s="867"/>
      <c r="L478" s="811"/>
      <c r="M478" s="813"/>
      <c r="N478" s="173"/>
      <c r="O478" s="173"/>
      <c r="P478" s="813"/>
      <c r="Q478" s="173"/>
      <c r="R478" s="173"/>
      <c r="S478" s="173"/>
      <c r="T478" s="173"/>
      <c r="U478" s="173"/>
    </row>
    <row r="479" ht="27.75" customHeight="1">
      <c r="A479" s="484"/>
      <c r="B479" s="484"/>
      <c r="C479" s="680">
        <v>484.0</v>
      </c>
      <c r="D479" s="481"/>
      <c r="E479" s="1118"/>
      <c r="F479" s="481"/>
      <c r="G479" s="173"/>
      <c r="H479" s="173"/>
      <c r="I479" s="769"/>
      <c r="J479" s="481"/>
      <c r="K479" s="867"/>
      <c r="L479" s="811"/>
      <c r="M479" s="813"/>
      <c r="N479" s="173"/>
      <c r="O479" s="173"/>
      <c r="P479" s="813"/>
      <c r="Q479" s="173"/>
      <c r="R479" s="173"/>
      <c r="S479" s="173"/>
      <c r="T479" s="173"/>
      <c r="U479" s="173"/>
    </row>
    <row r="480" ht="27.75" customHeight="1">
      <c r="A480" s="484"/>
      <c r="B480" s="484"/>
      <c r="C480" s="680">
        <v>485.0</v>
      </c>
      <c r="D480" s="481"/>
      <c r="E480" s="1118"/>
      <c r="F480" s="481"/>
      <c r="G480" s="173"/>
      <c r="H480" s="173"/>
      <c r="I480" s="769"/>
      <c r="J480" s="481"/>
      <c r="K480" s="867"/>
      <c r="L480" s="811"/>
      <c r="M480" s="813"/>
      <c r="N480" s="173"/>
      <c r="O480" s="173"/>
      <c r="P480" s="813"/>
      <c r="Q480" s="173"/>
      <c r="R480" s="173"/>
      <c r="S480" s="173"/>
      <c r="T480" s="173"/>
      <c r="U480" s="173"/>
    </row>
    <row r="481" ht="27.75" customHeight="1">
      <c r="A481" s="484"/>
      <c r="B481" s="484"/>
      <c r="C481" s="680">
        <v>486.0</v>
      </c>
      <c r="D481" s="481"/>
      <c r="E481" s="1118"/>
      <c r="F481" s="481"/>
      <c r="G481" s="173"/>
      <c r="H481" s="173"/>
      <c r="I481" s="769"/>
      <c r="J481" s="481"/>
      <c r="K481" s="867"/>
      <c r="L481" s="811"/>
      <c r="M481" s="813"/>
      <c r="N481" s="173"/>
      <c r="O481" s="173"/>
      <c r="P481" s="813"/>
      <c r="Q481" s="173"/>
      <c r="R481" s="173"/>
      <c r="S481" s="173"/>
      <c r="T481" s="173"/>
      <c r="U481" s="173"/>
    </row>
    <row r="482" ht="27.75" customHeight="1">
      <c r="A482" s="484"/>
      <c r="B482" s="484"/>
      <c r="C482" s="1076"/>
      <c r="D482" s="481"/>
      <c r="E482" s="1118"/>
      <c r="F482" s="481"/>
      <c r="G482" s="173"/>
      <c r="H482" s="173"/>
      <c r="I482" s="769"/>
      <c r="J482" s="481"/>
      <c r="K482" s="867"/>
      <c r="L482" s="811"/>
      <c r="M482" s="813"/>
      <c r="N482" s="173"/>
      <c r="O482" s="173"/>
      <c r="P482" s="813"/>
      <c r="Q482" s="173"/>
      <c r="R482" s="173"/>
      <c r="S482" s="173"/>
      <c r="T482" s="173"/>
      <c r="U482" s="173"/>
    </row>
    <row r="483" ht="27.75" customHeight="1">
      <c r="A483" s="484"/>
      <c r="B483" s="484"/>
      <c r="C483" s="1076"/>
      <c r="D483" s="481"/>
      <c r="E483" s="1118"/>
      <c r="F483" s="481"/>
      <c r="G483" s="173"/>
      <c r="H483" s="173"/>
      <c r="I483" s="769"/>
      <c r="J483" s="481"/>
      <c r="K483" s="867"/>
      <c r="L483" s="811"/>
      <c r="M483" s="813"/>
      <c r="N483" s="173"/>
      <c r="O483" s="173"/>
      <c r="P483" s="813"/>
      <c r="Q483" s="173"/>
      <c r="R483" s="173"/>
      <c r="S483" s="173"/>
      <c r="T483" s="173"/>
      <c r="U483" s="173"/>
    </row>
    <row r="484" ht="27.75" customHeight="1">
      <c r="A484" s="484"/>
      <c r="B484" s="484"/>
      <c r="C484" s="1076"/>
      <c r="D484" s="481"/>
      <c r="E484" s="1118"/>
      <c r="F484" s="481"/>
      <c r="G484" s="173"/>
      <c r="H484" s="173"/>
      <c r="I484" s="769"/>
      <c r="J484" s="481"/>
      <c r="K484" s="867"/>
      <c r="L484" s="811"/>
      <c r="M484" s="813"/>
      <c r="N484" s="173"/>
      <c r="O484" s="173"/>
      <c r="P484" s="813"/>
      <c r="Q484" s="173"/>
      <c r="R484" s="173"/>
      <c r="S484" s="173"/>
      <c r="T484" s="173"/>
      <c r="U484" s="173"/>
    </row>
    <row r="485" ht="27.75" customHeight="1">
      <c r="A485" s="484"/>
      <c r="B485" s="484"/>
      <c r="C485" s="1076"/>
      <c r="D485" s="481"/>
      <c r="E485" s="1118"/>
      <c r="F485" s="481"/>
      <c r="G485" s="173"/>
      <c r="H485" s="173"/>
      <c r="I485" s="769"/>
      <c r="J485" s="481"/>
      <c r="K485" s="867"/>
      <c r="L485" s="811"/>
      <c r="M485" s="813"/>
      <c r="N485" s="173"/>
      <c r="O485" s="173"/>
      <c r="P485" s="813"/>
      <c r="Q485" s="173"/>
      <c r="R485" s="173"/>
      <c r="S485" s="173"/>
      <c r="T485" s="173"/>
      <c r="U485" s="173"/>
    </row>
    <row r="486" ht="27.75" customHeight="1">
      <c r="A486" s="484"/>
      <c r="B486" s="484"/>
      <c r="C486" s="1076"/>
      <c r="D486" s="481"/>
      <c r="E486" s="1118"/>
      <c r="F486" s="481"/>
      <c r="G486" s="173"/>
      <c r="H486" s="173"/>
      <c r="I486" s="769"/>
      <c r="J486" s="481"/>
      <c r="K486" s="867"/>
      <c r="L486" s="811"/>
      <c r="M486" s="813"/>
      <c r="N486" s="173"/>
      <c r="O486" s="173"/>
      <c r="P486" s="813"/>
      <c r="Q486" s="173"/>
      <c r="R486" s="173"/>
      <c r="S486" s="173"/>
      <c r="T486" s="173"/>
      <c r="U486" s="173"/>
    </row>
    <row r="487" ht="27.75" customHeight="1">
      <c r="A487" s="484"/>
      <c r="B487" s="484"/>
      <c r="C487" s="1076"/>
      <c r="D487" s="481"/>
      <c r="E487" s="1118"/>
      <c r="F487" s="481"/>
      <c r="G487" s="173"/>
      <c r="H487" s="173"/>
      <c r="I487" s="769"/>
      <c r="J487" s="481"/>
      <c r="K487" s="867"/>
      <c r="L487" s="811"/>
      <c r="M487" s="813"/>
      <c r="N487" s="173"/>
      <c r="O487" s="173"/>
      <c r="P487" s="813"/>
      <c r="Q487" s="173"/>
      <c r="R487" s="173"/>
      <c r="S487" s="173"/>
      <c r="T487" s="173"/>
      <c r="U487" s="173"/>
    </row>
    <row r="488" ht="27.75" customHeight="1">
      <c r="A488" s="484"/>
      <c r="B488" s="484"/>
      <c r="C488" s="1076"/>
      <c r="D488" s="481"/>
      <c r="E488" s="1118"/>
      <c r="F488" s="481"/>
      <c r="G488" s="173"/>
      <c r="H488" s="173"/>
      <c r="I488" s="769"/>
      <c r="J488" s="481"/>
      <c r="K488" s="867"/>
      <c r="L488" s="811"/>
      <c r="M488" s="813"/>
      <c r="N488" s="173"/>
      <c r="O488" s="173"/>
      <c r="P488" s="813"/>
      <c r="Q488" s="173"/>
      <c r="R488" s="173"/>
      <c r="S488" s="173"/>
      <c r="T488" s="173"/>
      <c r="U488" s="173"/>
    </row>
    <row r="489" ht="27.75" customHeight="1">
      <c r="A489" s="484"/>
      <c r="B489" s="484"/>
      <c r="C489" s="1076"/>
      <c r="D489" s="481"/>
      <c r="E489" s="1118"/>
      <c r="F489" s="481"/>
      <c r="G489" s="173"/>
      <c r="H489" s="173"/>
      <c r="I489" s="769"/>
      <c r="J489" s="481"/>
      <c r="K489" s="867"/>
      <c r="L489" s="811"/>
      <c r="M489" s="813"/>
      <c r="N489" s="173"/>
      <c r="O489" s="173"/>
      <c r="P489" s="813"/>
      <c r="Q489" s="173"/>
      <c r="R489" s="173"/>
      <c r="S489" s="173"/>
      <c r="T489" s="173"/>
      <c r="U489" s="173"/>
    </row>
    <row r="490" ht="27.75" customHeight="1">
      <c r="A490" s="484"/>
      <c r="B490" s="484"/>
      <c r="C490" s="1076"/>
      <c r="D490" s="481"/>
      <c r="E490" s="1118"/>
      <c r="F490" s="481"/>
      <c r="G490" s="173"/>
      <c r="H490" s="173"/>
      <c r="I490" s="769"/>
      <c r="J490" s="481"/>
      <c r="K490" s="867"/>
      <c r="L490" s="811"/>
      <c r="M490" s="813"/>
      <c r="N490" s="173"/>
      <c r="O490" s="173"/>
      <c r="P490" s="813"/>
      <c r="Q490" s="173"/>
      <c r="R490" s="173"/>
      <c r="S490" s="173"/>
      <c r="T490" s="173"/>
      <c r="U490" s="173"/>
    </row>
    <row r="491" ht="27.75" customHeight="1">
      <c r="A491" s="484"/>
      <c r="B491" s="484"/>
      <c r="C491" s="1076"/>
      <c r="D491" s="481"/>
      <c r="E491" s="1118"/>
      <c r="F491" s="481"/>
      <c r="G491" s="173"/>
      <c r="H491" s="173"/>
      <c r="I491" s="769"/>
      <c r="J491" s="481"/>
      <c r="K491" s="867"/>
      <c r="L491" s="811"/>
      <c r="M491" s="813"/>
      <c r="N491" s="173"/>
      <c r="O491" s="173"/>
      <c r="P491" s="813"/>
      <c r="Q491" s="173"/>
      <c r="R491" s="173"/>
      <c r="S491" s="173"/>
      <c r="T491" s="173"/>
      <c r="U491" s="173"/>
    </row>
    <row r="492" ht="27.75" customHeight="1">
      <c r="A492" s="484"/>
      <c r="B492" s="484"/>
      <c r="C492" s="1076"/>
      <c r="D492" s="481"/>
      <c r="E492" s="1118"/>
      <c r="F492" s="481"/>
      <c r="G492" s="173"/>
      <c r="H492" s="173"/>
      <c r="I492" s="769"/>
      <c r="J492" s="481"/>
      <c r="K492" s="867"/>
      <c r="L492" s="811"/>
      <c r="M492" s="813"/>
      <c r="N492" s="173"/>
      <c r="O492" s="173"/>
      <c r="P492" s="813"/>
      <c r="Q492" s="173"/>
      <c r="R492" s="173"/>
      <c r="S492" s="173"/>
      <c r="T492" s="173"/>
      <c r="U492" s="173"/>
    </row>
    <row r="493" ht="27.75" customHeight="1">
      <c r="A493" s="484"/>
      <c r="B493" s="484"/>
      <c r="C493" s="1076"/>
      <c r="D493" s="481"/>
      <c r="E493" s="1118"/>
      <c r="F493" s="481"/>
      <c r="G493" s="173"/>
      <c r="I493" s="769"/>
      <c r="J493" s="484"/>
      <c r="K493" s="867"/>
      <c r="L493" s="811"/>
      <c r="M493" s="813"/>
      <c r="N493" s="173"/>
      <c r="O493" s="173"/>
      <c r="P493" s="813"/>
      <c r="Q493" s="173"/>
      <c r="R493" s="173"/>
      <c r="S493" s="173"/>
      <c r="T493" s="173"/>
      <c r="U493" s="173"/>
    </row>
    <row r="494" ht="27.75" customHeight="1">
      <c r="A494" s="484"/>
      <c r="B494" s="484"/>
      <c r="C494" s="1076"/>
      <c r="D494" s="481"/>
      <c r="E494" s="1118"/>
      <c r="F494" s="481"/>
      <c r="G494" s="173"/>
      <c r="I494" s="769"/>
      <c r="J494" s="484"/>
      <c r="K494" s="867"/>
      <c r="L494" s="811"/>
      <c r="M494" s="813"/>
      <c r="N494" s="173"/>
      <c r="O494" s="173"/>
      <c r="P494" s="813"/>
      <c r="Q494" s="173"/>
      <c r="R494" s="173"/>
      <c r="S494" s="173"/>
      <c r="T494" s="173"/>
      <c r="U494" s="173"/>
    </row>
    <row r="495" ht="27.75" customHeight="1">
      <c r="A495" s="484"/>
      <c r="B495" s="484"/>
      <c r="C495" s="1076"/>
      <c r="D495" s="481"/>
      <c r="E495" s="1118"/>
      <c r="F495" s="481"/>
      <c r="G495" s="173"/>
      <c r="I495" s="769"/>
      <c r="J495" s="484"/>
      <c r="K495" s="867"/>
      <c r="L495" s="811"/>
      <c r="M495" s="813"/>
      <c r="N495" s="173"/>
      <c r="O495" s="173"/>
      <c r="P495" s="813"/>
      <c r="Q495" s="173"/>
      <c r="R495" s="173"/>
      <c r="S495" s="173"/>
      <c r="T495" s="173"/>
      <c r="U495" s="173"/>
    </row>
    <row r="496" ht="27.75" customHeight="1">
      <c r="A496" s="484"/>
      <c r="B496" s="484"/>
      <c r="C496" s="1076"/>
      <c r="D496" s="481"/>
      <c r="E496" s="1118"/>
      <c r="F496" s="481"/>
      <c r="G496" s="173"/>
      <c r="I496" s="769"/>
      <c r="J496" s="484"/>
      <c r="K496" s="867"/>
      <c r="L496" s="811"/>
      <c r="M496" s="813"/>
      <c r="N496" s="173"/>
      <c r="O496" s="173"/>
      <c r="P496" s="813"/>
      <c r="Q496" s="173"/>
      <c r="R496" s="173"/>
      <c r="S496" s="173"/>
      <c r="T496" s="173"/>
      <c r="U496" s="173"/>
    </row>
    <row r="497" ht="27.75" customHeight="1">
      <c r="A497" s="484"/>
      <c r="B497" s="484"/>
      <c r="C497" s="1076"/>
      <c r="D497" s="481"/>
      <c r="E497" s="1118"/>
      <c r="F497" s="481"/>
      <c r="G497" s="173"/>
      <c r="I497" s="769"/>
      <c r="J497" s="484"/>
      <c r="K497" s="867"/>
      <c r="L497" s="811"/>
      <c r="M497" s="813"/>
      <c r="N497" s="173"/>
      <c r="O497" s="173"/>
      <c r="P497" s="813"/>
      <c r="Q497" s="173"/>
      <c r="R497" s="173"/>
      <c r="S497" s="173"/>
      <c r="T497" s="173"/>
      <c r="U497" s="173"/>
    </row>
    <row r="498" ht="27.75" customHeight="1">
      <c r="A498" s="484"/>
      <c r="B498" s="484"/>
      <c r="C498" s="1076"/>
      <c r="D498" s="481"/>
      <c r="E498" s="1118"/>
      <c r="F498" s="481"/>
      <c r="G498" s="173"/>
      <c r="I498" s="769"/>
      <c r="J498" s="484"/>
      <c r="K498" s="867"/>
      <c r="L498" s="811"/>
      <c r="M498" s="813"/>
      <c r="N498" s="173"/>
      <c r="O498" s="173"/>
      <c r="P498" s="813"/>
      <c r="Q498" s="173"/>
      <c r="R498" s="173"/>
      <c r="S498" s="173"/>
      <c r="T498" s="173"/>
      <c r="U498" s="173"/>
    </row>
    <row r="499" ht="27.75" customHeight="1">
      <c r="A499" s="484"/>
      <c r="B499" s="484"/>
      <c r="C499" s="1076"/>
      <c r="D499" s="481"/>
      <c r="E499" s="1118"/>
      <c r="F499" s="481"/>
      <c r="G499" s="173"/>
      <c r="I499" s="769"/>
      <c r="J499" s="484"/>
      <c r="K499" s="867"/>
      <c r="L499" s="811"/>
      <c r="M499" s="813"/>
      <c r="N499" s="173"/>
      <c r="O499" s="173"/>
      <c r="P499" s="813"/>
      <c r="Q499" s="173"/>
      <c r="R499" s="173"/>
      <c r="S499" s="173"/>
      <c r="T499" s="173"/>
      <c r="U499" s="173"/>
    </row>
    <row r="500" ht="27.75" customHeight="1">
      <c r="A500" s="484"/>
      <c r="B500" s="484"/>
      <c r="C500" s="1076"/>
      <c r="D500" s="481"/>
      <c r="E500" s="1118"/>
      <c r="F500" s="481"/>
      <c r="G500" s="173"/>
      <c r="I500" s="769"/>
      <c r="J500" s="484"/>
      <c r="K500" s="867"/>
      <c r="L500" s="811"/>
      <c r="M500" s="813"/>
      <c r="N500" s="173"/>
      <c r="O500" s="173"/>
      <c r="P500" s="813"/>
      <c r="Q500" s="173"/>
      <c r="R500" s="173"/>
      <c r="S500" s="173"/>
      <c r="T500" s="173"/>
      <c r="U500" s="173"/>
    </row>
    <row r="501" ht="27.75" customHeight="1">
      <c r="A501" s="484"/>
      <c r="B501" s="484"/>
      <c r="C501" s="1076"/>
      <c r="D501" s="481"/>
      <c r="E501" s="1118"/>
      <c r="F501" s="481"/>
      <c r="G501" s="173"/>
      <c r="I501" s="769"/>
      <c r="J501" s="484"/>
      <c r="K501" s="867"/>
      <c r="L501" s="811"/>
      <c r="M501" s="813"/>
      <c r="N501" s="173"/>
      <c r="O501" s="173"/>
      <c r="P501" s="813"/>
      <c r="Q501" s="173"/>
      <c r="R501" s="173"/>
      <c r="S501" s="173"/>
      <c r="T501" s="173"/>
      <c r="U501" s="173"/>
    </row>
    <row r="502" ht="27.75" customHeight="1">
      <c r="A502" s="484"/>
      <c r="B502" s="484"/>
      <c r="C502" s="1076"/>
      <c r="D502" s="481"/>
      <c r="E502" s="1118"/>
      <c r="F502" s="481"/>
      <c r="G502" s="173"/>
      <c r="I502" s="769"/>
      <c r="J502" s="484"/>
      <c r="K502" s="867"/>
      <c r="L502" s="811"/>
      <c r="M502" s="813"/>
      <c r="N502" s="173"/>
      <c r="O502" s="173"/>
      <c r="P502" s="813"/>
      <c r="Q502" s="173"/>
      <c r="R502" s="173"/>
      <c r="S502" s="173"/>
      <c r="T502" s="173"/>
      <c r="U502" s="173"/>
    </row>
    <row r="503" ht="27.75" customHeight="1">
      <c r="A503" s="484"/>
      <c r="B503" s="484"/>
      <c r="C503" s="1076"/>
      <c r="D503" s="481"/>
      <c r="E503" s="1118"/>
      <c r="F503" s="481"/>
      <c r="G503" s="173"/>
      <c r="I503" s="769"/>
      <c r="J503" s="484"/>
      <c r="K503" s="867"/>
      <c r="L503" s="811"/>
      <c r="M503" s="813"/>
      <c r="N503" s="173"/>
      <c r="O503" s="173"/>
      <c r="P503" s="813"/>
      <c r="Q503" s="173"/>
      <c r="R503" s="173"/>
      <c r="S503" s="173"/>
      <c r="T503" s="173"/>
      <c r="U503" s="173"/>
    </row>
    <row r="504" ht="27.75" customHeight="1">
      <c r="A504" s="484"/>
      <c r="B504" s="484"/>
      <c r="C504" s="1076"/>
      <c r="D504" s="481"/>
      <c r="E504" s="1118"/>
      <c r="F504" s="481"/>
      <c r="G504" s="173"/>
      <c r="I504" s="769"/>
      <c r="J504" s="484"/>
      <c r="K504" s="867"/>
      <c r="L504" s="811"/>
      <c r="M504" s="813"/>
      <c r="N504" s="173"/>
      <c r="O504" s="173"/>
      <c r="P504" s="813"/>
      <c r="Q504" s="173"/>
      <c r="R504" s="173"/>
      <c r="S504" s="173"/>
      <c r="T504" s="173"/>
      <c r="U504" s="173"/>
    </row>
    <row r="505" ht="27.75" customHeight="1">
      <c r="A505" s="484"/>
      <c r="B505" s="484"/>
      <c r="C505" s="1076"/>
      <c r="D505" s="481"/>
      <c r="E505" s="1118"/>
      <c r="F505" s="481"/>
      <c r="G505" s="173"/>
      <c r="I505" s="769"/>
      <c r="J505" s="484"/>
      <c r="K505" s="867"/>
      <c r="L505" s="811"/>
      <c r="M505" s="813"/>
      <c r="N505" s="173"/>
      <c r="O505" s="173"/>
      <c r="P505" s="813"/>
      <c r="Q505" s="173"/>
      <c r="R505" s="173"/>
      <c r="S505" s="173"/>
      <c r="T505" s="173"/>
      <c r="U505" s="173"/>
    </row>
    <row r="506" ht="27.75" customHeight="1">
      <c r="A506" s="484"/>
      <c r="B506" s="484"/>
      <c r="C506" s="1076"/>
      <c r="D506" s="481"/>
      <c r="E506" s="1118"/>
      <c r="F506" s="481"/>
      <c r="G506" s="173"/>
      <c r="I506" s="769"/>
      <c r="J506" s="484"/>
      <c r="K506" s="867"/>
      <c r="L506" s="811"/>
      <c r="M506" s="813"/>
      <c r="N506" s="173"/>
      <c r="O506" s="173"/>
      <c r="P506" s="813"/>
      <c r="Q506" s="173"/>
      <c r="R506" s="173"/>
      <c r="S506" s="173"/>
      <c r="T506" s="173"/>
      <c r="U506" s="173"/>
    </row>
    <row r="507" ht="27.75" customHeight="1">
      <c r="A507" s="484"/>
      <c r="B507" s="484"/>
      <c r="C507" s="1076"/>
      <c r="D507" s="481"/>
      <c r="E507" s="1118"/>
      <c r="F507" s="481"/>
      <c r="G507" s="173"/>
      <c r="I507" s="769"/>
      <c r="J507" s="484"/>
      <c r="K507" s="867"/>
      <c r="L507" s="811"/>
      <c r="M507" s="813"/>
      <c r="N507" s="173"/>
      <c r="O507" s="173"/>
      <c r="P507" s="813"/>
      <c r="Q507" s="173"/>
      <c r="R507" s="173"/>
      <c r="S507" s="173"/>
      <c r="T507" s="173"/>
      <c r="U507" s="173"/>
    </row>
    <row r="508" ht="27.75" customHeight="1">
      <c r="A508" s="484"/>
      <c r="B508" s="484"/>
      <c r="C508" s="1076"/>
      <c r="D508" s="481"/>
      <c r="E508" s="1118"/>
      <c r="F508" s="481"/>
      <c r="G508" s="173"/>
      <c r="I508" s="769"/>
      <c r="J508" s="484"/>
      <c r="K508" s="867"/>
      <c r="L508" s="811"/>
      <c r="M508" s="813"/>
      <c r="N508" s="173"/>
      <c r="O508" s="173"/>
      <c r="P508" s="813"/>
      <c r="Q508" s="173"/>
      <c r="R508" s="173"/>
      <c r="S508" s="173"/>
      <c r="T508" s="173"/>
      <c r="U508" s="173"/>
    </row>
    <row r="509" ht="27.75" customHeight="1">
      <c r="A509" s="484"/>
      <c r="B509" s="484"/>
      <c r="C509" s="1076"/>
      <c r="D509" s="481"/>
      <c r="E509" s="1118"/>
      <c r="F509" s="481"/>
      <c r="G509" s="173"/>
      <c r="I509" s="769"/>
      <c r="J509" s="484"/>
      <c r="K509" s="867"/>
      <c r="L509" s="811"/>
      <c r="M509" s="813"/>
      <c r="N509" s="173"/>
      <c r="O509" s="173"/>
      <c r="P509" s="813"/>
      <c r="Q509" s="173"/>
      <c r="R509" s="173"/>
      <c r="S509" s="173"/>
      <c r="T509" s="173"/>
      <c r="U509" s="173"/>
    </row>
    <row r="510" ht="27.75" customHeight="1">
      <c r="A510" s="484"/>
      <c r="B510" s="484"/>
      <c r="C510" s="1076"/>
      <c r="D510" s="481"/>
      <c r="E510" s="1118"/>
      <c r="F510" s="481"/>
      <c r="G510" s="173"/>
      <c r="I510" s="769"/>
      <c r="J510" s="484"/>
      <c r="K510" s="867"/>
      <c r="L510" s="811"/>
      <c r="M510" s="813"/>
      <c r="N510" s="173"/>
      <c r="O510" s="173"/>
      <c r="P510" s="813"/>
      <c r="Q510" s="173"/>
      <c r="R510" s="173"/>
      <c r="S510" s="173"/>
      <c r="T510" s="173"/>
      <c r="U510" s="173"/>
    </row>
    <row r="511" ht="27.75" customHeight="1">
      <c r="A511" s="484"/>
      <c r="B511" s="484"/>
      <c r="C511" s="1076"/>
      <c r="D511" s="481"/>
      <c r="E511" s="1118"/>
      <c r="F511" s="481"/>
      <c r="G511" s="173"/>
      <c r="I511" s="769"/>
      <c r="J511" s="484"/>
      <c r="K511" s="867"/>
      <c r="L511" s="811"/>
      <c r="M511" s="813"/>
      <c r="N511" s="173"/>
      <c r="O511" s="173"/>
      <c r="P511" s="813"/>
      <c r="Q511" s="173"/>
      <c r="R511" s="173"/>
      <c r="S511" s="173"/>
      <c r="T511" s="173"/>
      <c r="U511" s="173"/>
    </row>
    <row r="512" ht="27.75" customHeight="1">
      <c r="A512" s="484"/>
      <c r="B512" s="484"/>
      <c r="C512" s="1076"/>
      <c r="D512" s="481"/>
      <c r="E512" s="1118"/>
      <c r="F512" s="481"/>
      <c r="G512" s="173"/>
      <c r="I512" s="769"/>
      <c r="J512" s="484"/>
      <c r="K512" s="867"/>
      <c r="L512" s="811"/>
      <c r="M512" s="813"/>
      <c r="N512" s="173"/>
      <c r="O512" s="173"/>
      <c r="P512" s="813"/>
      <c r="Q512" s="173"/>
      <c r="R512" s="173"/>
      <c r="S512" s="173"/>
      <c r="T512" s="173"/>
      <c r="U512" s="173"/>
    </row>
    <row r="513" ht="27.75" customHeight="1">
      <c r="A513" s="484"/>
      <c r="B513" s="484"/>
      <c r="C513" s="1076"/>
      <c r="D513" s="481"/>
      <c r="E513" s="1118"/>
      <c r="F513" s="481"/>
      <c r="G513" s="173"/>
      <c r="I513" s="769"/>
      <c r="J513" s="484"/>
      <c r="K513" s="867"/>
      <c r="L513" s="811"/>
      <c r="M513" s="813"/>
      <c r="N513" s="173"/>
      <c r="O513" s="173"/>
      <c r="P513" s="813"/>
      <c r="Q513" s="173"/>
      <c r="R513" s="173"/>
      <c r="S513" s="173"/>
      <c r="T513" s="173"/>
      <c r="U513" s="173"/>
    </row>
    <row r="514" ht="27.75" customHeight="1">
      <c r="A514" s="484"/>
      <c r="B514" s="484"/>
      <c r="C514" s="1076"/>
      <c r="D514" s="481"/>
      <c r="E514" s="1118"/>
      <c r="F514" s="481"/>
      <c r="G514" s="173"/>
      <c r="I514" s="769"/>
      <c r="J514" s="484"/>
      <c r="K514" s="867"/>
      <c r="L514" s="811"/>
      <c r="M514" s="813"/>
      <c r="N514" s="173"/>
      <c r="O514" s="173"/>
      <c r="P514" s="813"/>
      <c r="Q514" s="173"/>
      <c r="R514" s="173"/>
      <c r="S514" s="173"/>
      <c r="T514" s="173"/>
      <c r="U514" s="173"/>
    </row>
    <row r="515" ht="27.75" customHeight="1">
      <c r="A515" s="484"/>
      <c r="B515" s="484"/>
      <c r="C515" s="1076"/>
      <c r="D515" s="481"/>
      <c r="E515" s="1118"/>
      <c r="F515" s="481"/>
      <c r="G515" s="173"/>
      <c r="J515" s="484"/>
      <c r="M515" s="813"/>
      <c r="N515" s="173"/>
      <c r="O515" s="173"/>
      <c r="P515" s="813"/>
      <c r="Q515" s="173"/>
      <c r="R515" s="173"/>
      <c r="S515" s="173"/>
      <c r="T515" s="173"/>
      <c r="U515" s="173"/>
    </row>
    <row r="516" ht="27.75" customHeight="1">
      <c r="A516" s="484"/>
      <c r="B516" s="484"/>
      <c r="C516" s="1076"/>
      <c r="D516" s="481"/>
      <c r="E516" s="1118"/>
      <c r="F516" s="481"/>
      <c r="G516" s="173"/>
      <c r="J516" s="484"/>
      <c r="M516" s="813"/>
      <c r="N516" s="173"/>
      <c r="O516" s="173"/>
      <c r="P516" s="813"/>
      <c r="Q516" s="173"/>
      <c r="R516" s="173"/>
      <c r="S516" s="173"/>
      <c r="T516" s="173"/>
      <c r="U516" s="173"/>
    </row>
    <row r="517" ht="27.75" customHeight="1">
      <c r="A517" s="484"/>
      <c r="B517" s="484"/>
      <c r="C517" s="1076"/>
      <c r="D517" s="481"/>
      <c r="E517" s="1118"/>
      <c r="F517" s="481"/>
      <c r="G517" s="173"/>
      <c r="J517" s="484"/>
      <c r="M517" s="813"/>
      <c r="N517" s="173"/>
      <c r="O517" s="173"/>
      <c r="P517" s="813"/>
      <c r="Q517" s="173"/>
      <c r="R517" s="173"/>
      <c r="S517" s="173"/>
      <c r="T517" s="173"/>
      <c r="U517" s="173"/>
    </row>
    <row r="518" ht="27.75" customHeight="1">
      <c r="A518" s="484"/>
      <c r="B518" s="484"/>
      <c r="C518" s="1076"/>
      <c r="D518" s="481"/>
      <c r="E518" s="1118"/>
      <c r="F518" s="481"/>
      <c r="G518" s="173"/>
      <c r="J518" s="484"/>
      <c r="M518" s="813"/>
      <c r="N518" s="173"/>
      <c r="O518" s="173"/>
      <c r="P518" s="813"/>
      <c r="Q518" s="173"/>
      <c r="R518" s="173"/>
      <c r="S518" s="173"/>
      <c r="T518" s="173"/>
      <c r="U518" s="173"/>
    </row>
    <row r="519" ht="27.75" customHeight="1">
      <c r="A519" s="484"/>
      <c r="B519" s="484"/>
      <c r="C519" s="1076"/>
      <c r="D519" s="481"/>
      <c r="E519" s="1118"/>
      <c r="F519" s="481"/>
      <c r="G519" s="173"/>
      <c r="J519" s="484"/>
      <c r="M519" s="813"/>
      <c r="N519" s="173"/>
      <c r="O519" s="173"/>
      <c r="P519" s="813"/>
      <c r="Q519" s="173"/>
      <c r="R519" s="173"/>
      <c r="S519" s="173"/>
      <c r="T519" s="173"/>
      <c r="U519" s="173"/>
    </row>
    <row r="520" ht="27.75" customHeight="1">
      <c r="A520" s="484"/>
      <c r="B520" s="484"/>
      <c r="C520" s="1076"/>
      <c r="D520" s="481"/>
      <c r="E520" s="1118"/>
      <c r="F520" s="481"/>
      <c r="G520" s="173"/>
      <c r="J520" s="484"/>
      <c r="M520" s="813"/>
      <c r="N520" s="173"/>
      <c r="O520" s="173"/>
      <c r="P520" s="813"/>
      <c r="Q520" s="173"/>
      <c r="R520" s="173"/>
      <c r="S520" s="173"/>
      <c r="T520" s="173"/>
      <c r="U520" s="173"/>
    </row>
    <row r="521" ht="27.75" customHeight="1">
      <c r="A521" s="484"/>
      <c r="B521" s="484"/>
      <c r="C521" s="1076"/>
      <c r="D521" s="481"/>
      <c r="E521" s="1118"/>
      <c r="F521" s="481"/>
      <c r="G521" s="173"/>
      <c r="J521" s="484"/>
      <c r="M521" s="813"/>
      <c r="N521" s="173"/>
      <c r="O521" s="173"/>
      <c r="P521" s="813"/>
      <c r="Q521" s="173"/>
      <c r="R521" s="173"/>
      <c r="S521" s="173"/>
      <c r="T521" s="173"/>
      <c r="U521" s="173"/>
    </row>
    <row r="522" ht="27.75" customHeight="1">
      <c r="A522" s="484"/>
      <c r="B522" s="484"/>
      <c r="C522" s="1076"/>
      <c r="D522" s="481"/>
      <c r="E522" s="1118"/>
      <c r="F522" s="481"/>
      <c r="G522" s="173"/>
      <c r="J522" s="484"/>
      <c r="M522" s="813"/>
      <c r="N522" s="173"/>
      <c r="O522" s="173"/>
      <c r="P522" s="813"/>
      <c r="Q522" s="173"/>
      <c r="R522" s="173"/>
      <c r="S522" s="173"/>
      <c r="T522" s="173"/>
      <c r="U522" s="173"/>
    </row>
    <row r="523" ht="27.75" customHeight="1">
      <c r="A523" s="484"/>
      <c r="B523" s="484"/>
      <c r="C523" s="1076"/>
      <c r="D523" s="481"/>
      <c r="E523" s="1118"/>
      <c r="F523" s="481"/>
      <c r="G523" s="173"/>
      <c r="J523" s="484"/>
      <c r="M523" s="813"/>
      <c r="N523" s="173"/>
      <c r="O523" s="173"/>
      <c r="P523" s="813"/>
      <c r="Q523" s="173"/>
      <c r="R523" s="173"/>
      <c r="S523" s="173"/>
      <c r="T523" s="173"/>
      <c r="U523" s="173"/>
    </row>
    <row r="524" ht="27.75" customHeight="1">
      <c r="A524" s="484"/>
      <c r="B524" s="484"/>
      <c r="C524" s="1076"/>
      <c r="D524" s="481"/>
      <c r="E524" s="1118"/>
      <c r="F524" s="481"/>
      <c r="G524" s="173"/>
      <c r="J524" s="484"/>
      <c r="M524" s="813"/>
      <c r="N524" s="173"/>
      <c r="O524" s="173"/>
      <c r="P524" s="813"/>
      <c r="Q524" s="173"/>
      <c r="R524" s="173"/>
      <c r="S524" s="173"/>
      <c r="T524" s="173"/>
      <c r="U524" s="173"/>
    </row>
    <row r="525" ht="27.75" customHeight="1">
      <c r="A525" s="484"/>
      <c r="B525" s="484"/>
      <c r="C525" s="1076"/>
      <c r="D525" s="481"/>
      <c r="E525" s="1118"/>
      <c r="F525" s="481"/>
      <c r="G525" s="173"/>
      <c r="J525" s="484"/>
      <c r="M525" s="813"/>
      <c r="N525" s="173"/>
      <c r="O525" s="173"/>
      <c r="P525" s="813"/>
      <c r="Q525" s="173"/>
      <c r="R525" s="173"/>
      <c r="S525" s="173"/>
      <c r="T525" s="173"/>
      <c r="U525" s="173"/>
    </row>
    <row r="526" ht="27.75" customHeight="1">
      <c r="A526" s="484"/>
      <c r="B526" s="484"/>
      <c r="C526" s="1076"/>
      <c r="D526" s="481"/>
      <c r="E526" s="1118"/>
      <c r="F526" s="481"/>
      <c r="G526" s="173"/>
      <c r="J526" s="484"/>
      <c r="M526" s="813"/>
      <c r="N526" s="173"/>
      <c r="O526" s="173"/>
      <c r="P526" s="813"/>
      <c r="Q526" s="173"/>
      <c r="R526" s="173"/>
      <c r="S526" s="173"/>
      <c r="T526" s="173"/>
      <c r="U526" s="173"/>
    </row>
    <row r="527" ht="27.75" customHeight="1">
      <c r="A527" s="484"/>
      <c r="B527" s="484"/>
      <c r="C527" s="1076"/>
      <c r="D527" s="481"/>
      <c r="E527" s="1118"/>
      <c r="F527" s="481"/>
      <c r="G527" s="173"/>
      <c r="J527" s="484"/>
      <c r="M527" s="813"/>
      <c r="N527" s="173"/>
      <c r="O527" s="173"/>
      <c r="P527" s="813"/>
      <c r="Q527" s="173"/>
      <c r="R527" s="173"/>
      <c r="S527" s="173"/>
      <c r="T527" s="173"/>
      <c r="U527" s="173"/>
    </row>
    <row r="528" ht="27.75" customHeight="1">
      <c r="A528" s="484"/>
      <c r="B528" s="484"/>
      <c r="C528" s="1076"/>
      <c r="D528" s="481"/>
      <c r="E528" s="1118"/>
      <c r="F528" s="481"/>
      <c r="G528" s="173"/>
      <c r="J528" s="484"/>
      <c r="M528" s="813"/>
      <c r="N528" s="173"/>
      <c r="O528" s="173"/>
      <c r="P528" s="813"/>
      <c r="Q528" s="173"/>
      <c r="R528" s="173"/>
      <c r="S528" s="173"/>
      <c r="T528" s="173"/>
      <c r="U528" s="173"/>
    </row>
    <row r="529" ht="27.75" customHeight="1">
      <c r="A529" s="484"/>
      <c r="B529" s="484"/>
      <c r="C529" s="1076"/>
      <c r="D529" s="481"/>
      <c r="E529" s="1118"/>
      <c r="F529" s="481"/>
      <c r="G529" s="173"/>
      <c r="J529" s="484"/>
      <c r="M529" s="813"/>
      <c r="N529" s="173"/>
      <c r="O529" s="173"/>
      <c r="P529" s="813"/>
      <c r="Q529" s="173"/>
      <c r="R529" s="173"/>
      <c r="S529" s="173"/>
      <c r="T529" s="173"/>
      <c r="U529" s="173"/>
    </row>
    <row r="530" ht="27.75" customHeight="1">
      <c r="A530" s="484"/>
      <c r="B530" s="484"/>
      <c r="C530" s="1076"/>
      <c r="D530" s="481"/>
      <c r="E530" s="1118"/>
      <c r="F530" s="481"/>
      <c r="G530" s="173"/>
      <c r="J530" s="484"/>
      <c r="M530" s="813"/>
      <c r="N530" s="173"/>
      <c r="O530" s="173"/>
      <c r="P530" s="813"/>
      <c r="Q530" s="173"/>
      <c r="R530" s="173"/>
      <c r="S530" s="173"/>
      <c r="T530" s="173"/>
      <c r="U530" s="173"/>
    </row>
    <row r="531" ht="27.75" customHeight="1">
      <c r="A531" s="484"/>
      <c r="B531" s="484"/>
      <c r="C531" s="1076"/>
      <c r="D531" s="481"/>
      <c r="E531" s="1118"/>
      <c r="F531" s="481"/>
      <c r="G531" s="173"/>
      <c r="J531" s="484"/>
      <c r="M531" s="813"/>
      <c r="N531" s="173"/>
      <c r="O531" s="173"/>
      <c r="P531" s="813"/>
      <c r="Q531" s="173"/>
      <c r="R531" s="173"/>
      <c r="S531" s="173"/>
      <c r="T531" s="173"/>
      <c r="U531" s="173"/>
    </row>
    <row r="532" ht="27.75" customHeight="1">
      <c r="A532" s="484"/>
      <c r="B532" s="484"/>
      <c r="C532" s="1076"/>
      <c r="D532" s="481"/>
      <c r="E532" s="1118"/>
      <c r="F532" s="481"/>
      <c r="G532" s="173"/>
      <c r="J532" s="484"/>
      <c r="M532" s="813"/>
      <c r="N532" s="173"/>
      <c r="O532" s="173"/>
      <c r="P532" s="813"/>
      <c r="Q532" s="173"/>
      <c r="R532" s="173"/>
      <c r="S532" s="173"/>
      <c r="T532" s="173"/>
      <c r="U532" s="173"/>
    </row>
    <row r="533" ht="27.75" customHeight="1">
      <c r="A533" s="484"/>
      <c r="B533" s="484"/>
      <c r="C533" s="1076"/>
      <c r="D533" s="481"/>
      <c r="E533" s="1118"/>
      <c r="F533" s="481"/>
      <c r="G533" s="173"/>
      <c r="J533" s="484"/>
      <c r="M533" s="813"/>
      <c r="N533" s="173"/>
      <c r="O533" s="173"/>
      <c r="P533" s="813"/>
      <c r="Q533" s="173"/>
      <c r="R533" s="173"/>
      <c r="S533" s="173"/>
      <c r="T533" s="173"/>
      <c r="U533" s="173"/>
    </row>
    <row r="534" ht="27.75" customHeight="1">
      <c r="A534" s="484"/>
      <c r="B534" s="484"/>
      <c r="C534" s="1076"/>
      <c r="D534" s="481"/>
      <c r="E534" s="1118"/>
      <c r="F534" s="481"/>
      <c r="G534" s="173"/>
      <c r="J534" s="484"/>
      <c r="M534" s="813"/>
      <c r="N534" s="173"/>
      <c r="O534" s="173"/>
      <c r="P534" s="813"/>
      <c r="Q534" s="173"/>
      <c r="R534" s="173"/>
      <c r="S534" s="173"/>
      <c r="T534" s="173"/>
      <c r="U534" s="173"/>
    </row>
    <row r="535" ht="27.75" customHeight="1">
      <c r="A535" s="484"/>
      <c r="B535" s="484"/>
      <c r="C535" s="1076"/>
      <c r="D535" s="481"/>
      <c r="E535" s="1118"/>
      <c r="F535" s="481"/>
      <c r="G535" s="173"/>
      <c r="J535" s="484"/>
      <c r="M535" s="813"/>
      <c r="N535" s="173"/>
      <c r="O535" s="173"/>
      <c r="P535" s="813"/>
      <c r="Q535" s="173"/>
      <c r="R535" s="173"/>
      <c r="S535" s="173"/>
      <c r="T535" s="173"/>
      <c r="U535" s="173"/>
    </row>
    <row r="536" ht="27.75" customHeight="1">
      <c r="A536" s="484"/>
      <c r="B536" s="484"/>
      <c r="C536" s="1076"/>
      <c r="D536" s="481"/>
      <c r="E536" s="1118"/>
      <c r="F536" s="481"/>
      <c r="G536" s="173"/>
      <c r="J536" s="484"/>
      <c r="M536" s="813"/>
      <c r="N536" s="173"/>
      <c r="O536" s="173"/>
      <c r="P536" s="813"/>
      <c r="Q536" s="173"/>
      <c r="R536" s="173"/>
      <c r="S536" s="173"/>
      <c r="T536" s="173"/>
      <c r="U536" s="173"/>
    </row>
    <row r="537" ht="27.75" customHeight="1">
      <c r="A537" s="484"/>
      <c r="B537" s="484"/>
      <c r="C537" s="1076"/>
      <c r="D537" s="481"/>
      <c r="E537" s="1118"/>
      <c r="F537" s="481"/>
      <c r="G537" s="173"/>
      <c r="J537" s="484"/>
      <c r="M537" s="813"/>
      <c r="N537" s="173"/>
      <c r="O537" s="173"/>
      <c r="P537" s="813"/>
      <c r="Q537" s="173"/>
      <c r="R537" s="173"/>
      <c r="S537" s="173"/>
      <c r="T537" s="173"/>
      <c r="U537" s="173"/>
    </row>
    <row r="538" ht="27.75" customHeight="1">
      <c r="A538" s="484"/>
      <c r="B538" s="484"/>
      <c r="C538" s="1076"/>
      <c r="D538" s="481"/>
      <c r="E538" s="1118"/>
      <c r="F538" s="481"/>
      <c r="G538" s="173"/>
      <c r="J538" s="484"/>
      <c r="M538" s="813"/>
      <c r="N538" s="173"/>
      <c r="O538" s="173"/>
      <c r="P538" s="813"/>
      <c r="Q538" s="173"/>
      <c r="R538" s="173"/>
      <c r="S538" s="173"/>
      <c r="T538" s="173"/>
      <c r="U538" s="173"/>
    </row>
    <row r="539" ht="27.75" customHeight="1">
      <c r="A539" s="484"/>
      <c r="B539" s="484"/>
      <c r="C539" s="1076"/>
      <c r="D539" s="481"/>
      <c r="E539" s="1118"/>
      <c r="F539" s="481"/>
      <c r="G539" s="173"/>
      <c r="J539" s="484"/>
      <c r="M539" s="813"/>
      <c r="N539" s="173"/>
      <c r="O539" s="173"/>
      <c r="P539" s="813"/>
      <c r="Q539" s="173"/>
      <c r="R539" s="173"/>
      <c r="S539" s="173"/>
      <c r="T539" s="173"/>
      <c r="U539" s="173"/>
    </row>
    <row r="540" ht="27.75" customHeight="1">
      <c r="A540" s="484"/>
      <c r="B540" s="484"/>
      <c r="C540" s="1076"/>
      <c r="D540" s="481"/>
      <c r="E540" s="1118"/>
      <c r="F540" s="481"/>
      <c r="G540" s="173"/>
      <c r="J540" s="484"/>
      <c r="M540" s="813"/>
      <c r="N540" s="173"/>
      <c r="O540" s="173"/>
      <c r="P540" s="813"/>
      <c r="Q540" s="173"/>
      <c r="R540" s="173"/>
      <c r="S540" s="173"/>
      <c r="T540" s="173"/>
      <c r="U540" s="173"/>
    </row>
    <row r="541" ht="27.75" customHeight="1">
      <c r="A541" s="484"/>
      <c r="B541" s="484"/>
      <c r="C541" s="1076"/>
      <c r="D541" s="481"/>
      <c r="E541" s="1118"/>
      <c r="F541" s="481"/>
      <c r="G541" s="173"/>
      <c r="J541" s="484"/>
      <c r="M541" s="813"/>
      <c r="N541" s="173"/>
      <c r="O541" s="173"/>
      <c r="P541" s="813"/>
      <c r="Q541" s="173"/>
      <c r="R541" s="173"/>
      <c r="S541" s="173"/>
      <c r="T541" s="173"/>
      <c r="U541" s="173"/>
    </row>
    <row r="542" ht="27.75" customHeight="1">
      <c r="A542" s="484"/>
      <c r="B542" s="484"/>
      <c r="C542" s="1076"/>
      <c r="D542" s="481"/>
      <c r="E542" s="1118"/>
      <c r="F542" s="481"/>
      <c r="G542" s="173"/>
      <c r="J542" s="484"/>
      <c r="M542" s="813"/>
      <c r="N542" s="173"/>
      <c r="O542" s="173"/>
      <c r="P542" s="813"/>
      <c r="Q542" s="173"/>
      <c r="R542" s="173"/>
      <c r="S542" s="173"/>
      <c r="T542" s="173"/>
      <c r="U542" s="173"/>
    </row>
    <row r="543" ht="27.75" customHeight="1">
      <c r="A543" s="484"/>
      <c r="B543" s="484"/>
      <c r="C543" s="1076"/>
      <c r="D543" s="481"/>
      <c r="E543" s="1118"/>
      <c r="F543" s="481"/>
      <c r="G543" s="173"/>
      <c r="J543" s="484"/>
      <c r="M543" s="813"/>
      <c r="N543" s="173"/>
      <c r="O543" s="173"/>
      <c r="P543" s="813"/>
      <c r="Q543" s="173"/>
      <c r="R543" s="173"/>
      <c r="S543" s="173"/>
      <c r="T543" s="173"/>
      <c r="U543" s="173"/>
    </row>
    <row r="544" ht="27.75" customHeight="1">
      <c r="A544" s="484"/>
      <c r="B544" s="484"/>
      <c r="C544" s="1076"/>
      <c r="D544" s="481"/>
      <c r="E544" s="1118"/>
      <c r="F544" s="481"/>
      <c r="G544" s="173"/>
      <c r="J544" s="484"/>
      <c r="M544" s="813"/>
      <c r="N544" s="173"/>
      <c r="O544" s="173"/>
      <c r="P544" s="813"/>
      <c r="Q544" s="173"/>
      <c r="R544" s="173"/>
      <c r="S544" s="173"/>
      <c r="T544" s="173"/>
      <c r="U544" s="173"/>
    </row>
    <row r="545" ht="27.75" customHeight="1">
      <c r="A545" s="484"/>
      <c r="B545" s="484"/>
      <c r="C545" s="1076"/>
      <c r="D545" s="481"/>
      <c r="E545" s="1118"/>
      <c r="F545" s="481"/>
      <c r="G545" s="173"/>
      <c r="J545" s="484"/>
      <c r="M545" s="813"/>
      <c r="N545" s="173"/>
      <c r="O545" s="173"/>
      <c r="P545" s="813"/>
      <c r="Q545" s="173"/>
      <c r="R545" s="173"/>
      <c r="S545" s="173"/>
      <c r="T545" s="173"/>
      <c r="U545" s="173"/>
    </row>
    <row r="546" ht="27.75" customHeight="1">
      <c r="A546" s="484"/>
      <c r="B546" s="484"/>
      <c r="C546" s="1076"/>
      <c r="D546" s="481"/>
      <c r="E546" s="1118"/>
      <c r="F546" s="481"/>
      <c r="G546" s="173"/>
      <c r="J546" s="484"/>
      <c r="M546" s="813"/>
      <c r="N546" s="173"/>
      <c r="O546" s="173"/>
      <c r="P546" s="813"/>
      <c r="Q546" s="173"/>
      <c r="R546" s="173"/>
      <c r="S546" s="173"/>
      <c r="T546" s="173"/>
      <c r="U546" s="173"/>
    </row>
    <row r="547" ht="27.75" customHeight="1">
      <c r="A547" s="484"/>
      <c r="B547" s="484"/>
      <c r="C547" s="1076"/>
      <c r="D547" s="481"/>
      <c r="E547" s="1118"/>
      <c r="F547" s="481"/>
      <c r="G547" s="173"/>
      <c r="J547" s="484"/>
      <c r="M547" s="813"/>
      <c r="N547" s="173"/>
      <c r="O547" s="173"/>
      <c r="P547" s="813"/>
      <c r="Q547" s="173"/>
      <c r="R547" s="173"/>
      <c r="S547" s="173"/>
      <c r="T547" s="173"/>
      <c r="U547" s="173"/>
    </row>
    <row r="548" ht="27.75" customHeight="1">
      <c r="A548" s="484"/>
      <c r="B548" s="484"/>
      <c r="C548" s="1076"/>
      <c r="D548" s="481"/>
      <c r="E548" s="1118"/>
      <c r="F548" s="481"/>
      <c r="G548" s="173"/>
      <c r="J548" s="484"/>
      <c r="M548" s="813"/>
      <c r="N548" s="173"/>
      <c r="O548" s="173"/>
      <c r="P548" s="813"/>
      <c r="Q548" s="173"/>
      <c r="R548" s="173"/>
      <c r="S548" s="173"/>
      <c r="T548" s="173"/>
      <c r="U548" s="173"/>
    </row>
    <row r="549" ht="27.75" customHeight="1">
      <c r="A549" s="484"/>
      <c r="B549" s="484"/>
      <c r="C549" s="1076"/>
      <c r="D549" s="481"/>
      <c r="E549" s="1118"/>
      <c r="F549" s="481"/>
      <c r="G549" s="173"/>
      <c r="J549" s="484"/>
      <c r="M549" s="813"/>
      <c r="N549" s="173"/>
      <c r="O549" s="173"/>
      <c r="P549" s="813"/>
      <c r="Q549" s="173"/>
      <c r="R549" s="173"/>
      <c r="S549" s="173"/>
      <c r="T549" s="173"/>
      <c r="U549" s="173"/>
    </row>
    <row r="550" ht="27.75" customHeight="1">
      <c r="A550" s="484"/>
      <c r="B550" s="484"/>
      <c r="C550" s="1076"/>
      <c r="D550" s="481"/>
      <c r="E550" s="1118"/>
      <c r="F550" s="481"/>
      <c r="G550" s="173"/>
      <c r="J550" s="484"/>
      <c r="M550" s="813"/>
      <c r="N550" s="173"/>
      <c r="O550" s="173"/>
      <c r="P550" s="813"/>
      <c r="Q550" s="173"/>
      <c r="R550" s="173"/>
      <c r="S550" s="173"/>
      <c r="T550" s="173"/>
      <c r="U550" s="173"/>
    </row>
    <row r="551" ht="27.75" customHeight="1">
      <c r="A551" s="484"/>
      <c r="B551" s="484"/>
      <c r="C551" s="1076"/>
      <c r="D551" s="481"/>
      <c r="E551" s="1118"/>
      <c r="F551" s="481"/>
      <c r="G551" s="173"/>
      <c r="J551" s="484"/>
      <c r="M551" s="813"/>
      <c r="N551" s="173"/>
      <c r="O551" s="173"/>
      <c r="P551" s="813"/>
      <c r="Q551" s="173"/>
      <c r="R551" s="173"/>
      <c r="S551" s="173"/>
      <c r="T551" s="173"/>
      <c r="U551" s="173"/>
    </row>
    <row r="552" ht="27.75" customHeight="1">
      <c r="A552" s="484"/>
      <c r="B552" s="484"/>
      <c r="C552" s="1076"/>
      <c r="D552" s="481"/>
      <c r="E552" s="1118"/>
      <c r="F552" s="481"/>
      <c r="G552" s="173"/>
      <c r="J552" s="484"/>
      <c r="M552" s="813"/>
      <c r="N552" s="173"/>
      <c r="O552" s="173"/>
      <c r="P552" s="813"/>
      <c r="Q552" s="173"/>
      <c r="R552" s="173"/>
      <c r="S552" s="173"/>
      <c r="T552" s="173"/>
      <c r="U552" s="173"/>
    </row>
    <row r="553" ht="27.75" customHeight="1">
      <c r="A553" s="484"/>
      <c r="B553" s="484"/>
      <c r="C553" s="1076"/>
      <c r="D553" s="481"/>
      <c r="E553" s="1118"/>
      <c r="F553" s="481"/>
      <c r="G553" s="173"/>
      <c r="J553" s="484"/>
      <c r="M553" s="813"/>
      <c r="N553" s="173"/>
      <c r="O553" s="173"/>
      <c r="P553" s="813"/>
      <c r="Q553" s="173"/>
      <c r="R553" s="173"/>
      <c r="S553" s="173"/>
      <c r="T553" s="173"/>
      <c r="U553" s="173"/>
    </row>
    <row r="554" ht="27.75" customHeight="1">
      <c r="A554" s="484"/>
      <c r="B554" s="484"/>
      <c r="C554" s="1076"/>
      <c r="D554" s="481"/>
      <c r="E554" s="1118"/>
      <c r="F554" s="481"/>
      <c r="G554" s="173"/>
      <c r="J554" s="484"/>
      <c r="M554" s="813"/>
      <c r="N554" s="173"/>
      <c r="O554" s="173"/>
      <c r="P554" s="813"/>
      <c r="Q554" s="173"/>
      <c r="R554" s="173"/>
      <c r="S554" s="173"/>
      <c r="T554" s="173"/>
      <c r="U554" s="173"/>
    </row>
    <row r="555" ht="27.75" customHeight="1">
      <c r="A555" s="484"/>
      <c r="B555" s="484"/>
      <c r="C555" s="1076"/>
      <c r="D555" s="481"/>
      <c r="E555" s="1118"/>
      <c r="F555" s="481"/>
      <c r="G555" s="173"/>
      <c r="J555" s="484"/>
      <c r="M555" s="813"/>
      <c r="N555" s="173"/>
      <c r="O555" s="173"/>
      <c r="P555" s="813"/>
      <c r="Q555" s="173"/>
      <c r="R555" s="173"/>
      <c r="S555" s="173"/>
      <c r="T555" s="173"/>
      <c r="U555" s="173"/>
    </row>
    <row r="556" ht="27.75" customHeight="1">
      <c r="A556" s="484"/>
      <c r="B556" s="484"/>
      <c r="C556" s="1076"/>
      <c r="D556" s="481"/>
      <c r="E556" s="1118"/>
      <c r="F556" s="481"/>
      <c r="G556" s="173"/>
      <c r="J556" s="484"/>
      <c r="M556" s="813"/>
      <c r="N556" s="173"/>
      <c r="O556" s="173"/>
      <c r="P556" s="813"/>
      <c r="Q556" s="173"/>
      <c r="R556" s="173"/>
      <c r="S556" s="173"/>
      <c r="T556" s="173"/>
      <c r="U556" s="173"/>
    </row>
    <row r="557" ht="27.75" customHeight="1">
      <c r="A557" s="484"/>
      <c r="B557" s="484"/>
      <c r="C557" s="1076"/>
      <c r="D557" s="481"/>
      <c r="E557" s="1118"/>
      <c r="F557" s="481"/>
      <c r="G557" s="173"/>
      <c r="J557" s="484"/>
      <c r="M557" s="813"/>
      <c r="N557" s="173"/>
      <c r="O557" s="173"/>
      <c r="P557" s="813"/>
      <c r="Q557" s="173"/>
      <c r="R557" s="173"/>
      <c r="S557" s="173"/>
      <c r="T557" s="173"/>
      <c r="U557" s="173"/>
    </row>
    <row r="558" ht="27.75" customHeight="1">
      <c r="A558" s="484"/>
      <c r="B558" s="484"/>
      <c r="C558" s="1076"/>
      <c r="D558" s="481"/>
      <c r="E558" s="1118"/>
      <c r="F558" s="481"/>
      <c r="G558" s="173"/>
      <c r="J558" s="484"/>
      <c r="M558" s="813"/>
      <c r="N558" s="173"/>
      <c r="O558" s="173"/>
      <c r="P558" s="813"/>
      <c r="Q558" s="173"/>
      <c r="R558" s="173"/>
      <c r="S558" s="173"/>
      <c r="T558" s="173"/>
      <c r="U558" s="173"/>
    </row>
    <row r="559" ht="27.75" customHeight="1">
      <c r="A559" s="484"/>
      <c r="B559" s="484"/>
      <c r="C559" s="1076"/>
      <c r="D559" s="481"/>
      <c r="E559" s="1118"/>
      <c r="F559" s="481"/>
      <c r="G559" s="173"/>
      <c r="J559" s="484"/>
      <c r="M559" s="813"/>
      <c r="N559" s="173"/>
      <c r="O559" s="173"/>
      <c r="P559" s="813"/>
      <c r="Q559" s="173"/>
      <c r="R559" s="173"/>
      <c r="S559" s="173"/>
      <c r="T559" s="173"/>
      <c r="U559" s="173"/>
    </row>
    <row r="560" ht="27.75" customHeight="1">
      <c r="A560" s="484"/>
      <c r="B560" s="484"/>
      <c r="C560" s="1076"/>
      <c r="D560" s="481"/>
      <c r="E560" s="1118"/>
      <c r="F560" s="481"/>
      <c r="G560" s="173"/>
      <c r="J560" s="484"/>
      <c r="M560" s="813"/>
      <c r="N560" s="173"/>
      <c r="O560" s="173"/>
      <c r="P560" s="813"/>
      <c r="Q560" s="173"/>
      <c r="R560" s="173"/>
      <c r="S560" s="173"/>
      <c r="T560" s="173"/>
      <c r="U560" s="173"/>
    </row>
    <row r="561" ht="27.75" customHeight="1">
      <c r="A561" s="484"/>
      <c r="B561" s="484"/>
      <c r="C561" s="1076"/>
      <c r="D561" s="481"/>
      <c r="E561" s="1118"/>
      <c r="F561" s="481"/>
      <c r="G561" s="173"/>
      <c r="J561" s="484"/>
      <c r="M561" s="813"/>
      <c r="N561" s="173"/>
      <c r="O561" s="173"/>
      <c r="P561" s="813"/>
      <c r="Q561" s="173"/>
      <c r="R561" s="173"/>
      <c r="S561" s="173"/>
      <c r="T561" s="173"/>
      <c r="U561" s="173"/>
    </row>
    <row r="562" ht="27.75" customHeight="1">
      <c r="A562" s="484"/>
      <c r="B562" s="484"/>
      <c r="C562" s="1076"/>
      <c r="D562" s="481"/>
      <c r="E562" s="1118"/>
      <c r="F562" s="481"/>
      <c r="G562" s="173"/>
      <c r="J562" s="484"/>
      <c r="M562" s="813"/>
      <c r="N562" s="173"/>
      <c r="O562" s="173"/>
      <c r="P562" s="813"/>
      <c r="Q562" s="173"/>
      <c r="R562" s="173"/>
      <c r="S562" s="173"/>
      <c r="T562" s="173"/>
      <c r="U562" s="173"/>
    </row>
    <row r="563" ht="27.75" customHeight="1">
      <c r="A563" s="484"/>
      <c r="B563" s="484"/>
      <c r="C563" s="1076"/>
      <c r="D563" s="481"/>
      <c r="E563" s="1118"/>
      <c r="F563" s="481"/>
      <c r="G563" s="173"/>
      <c r="J563" s="484"/>
      <c r="M563" s="813"/>
      <c r="N563" s="173"/>
      <c r="O563" s="173"/>
      <c r="P563" s="813"/>
      <c r="Q563" s="173"/>
      <c r="R563" s="173"/>
      <c r="S563" s="173"/>
      <c r="T563" s="173"/>
      <c r="U563" s="173"/>
    </row>
    <row r="564" ht="27.75" customHeight="1">
      <c r="A564" s="484"/>
      <c r="B564" s="484"/>
      <c r="C564" s="1076"/>
      <c r="D564" s="481"/>
      <c r="E564" s="1118"/>
      <c r="F564" s="481"/>
      <c r="G564" s="173"/>
      <c r="J564" s="484"/>
      <c r="M564" s="813"/>
      <c r="N564" s="173"/>
      <c r="O564" s="173"/>
      <c r="P564" s="813"/>
      <c r="Q564" s="173"/>
      <c r="R564" s="173"/>
      <c r="S564" s="173"/>
      <c r="T564" s="173"/>
      <c r="U564" s="173"/>
    </row>
    <row r="565" ht="27.75" customHeight="1">
      <c r="A565" s="484"/>
      <c r="B565" s="484"/>
      <c r="C565" s="1076"/>
      <c r="D565" s="481"/>
      <c r="E565" s="1118"/>
      <c r="F565" s="481"/>
      <c r="G565" s="173"/>
      <c r="J565" s="484"/>
      <c r="M565" s="813"/>
      <c r="N565" s="173"/>
      <c r="O565" s="173"/>
      <c r="P565" s="813"/>
      <c r="Q565" s="173"/>
      <c r="R565" s="173"/>
      <c r="S565" s="173"/>
      <c r="T565" s="173"/>
      <c r="U565" s="173"/>
    </row>
    <row r="566" ht="27.75" customHeight="1">
      <c r="A566" s="484"/>
      <c r="B566" s="484"/>
      <c r="C566" s="1076"/>
      <c r="D566" s="481"/>
      <c r="E566" s="1118"/>
      <c r="F566" s="481"/>
      <c r="G566" s="173"/>
      <c r="J566" s="484"/>
      <c r="M566" s="813"/>
      <c r="N566" s="173"/>
      <c r="O566" s="173"/>
      <c r="P566" s="813"/>
      <c r="Q566" s="173"/>
      <c r="R566" s="173"/>
      <c r="S566" s="173"/>
      <c r="T566" s="173"/>
      <c r="U566" s="173"/>
    </row>
    <row r="567" ht="27.75" customHeight="1">
      <c r="A567" s="484"/>
      <c r="B567" s="484"/>
      <c r="C567" s="1076"/>
      <c r="D567" s="481"/>
      <c r="E567" s="1118"/>
      <c r="F567" s="481"/>
      <c r="G567" s="173"/>
      <c r="J567" s="484"/>
      <c r="M567" s="813"/>
      <c r="N567" s="173"/>
      <c r="O567" s="173"/>
      <c r="P567" s="813"/>
      <c r="Q567" s="173"/>
      <c r="R567" s="173"/>
      <c r="S567" s="173"/>
      <c r="T567" s="173"/>
      <c r="U567" s="173"/>
    </row>
    <row r="568" ht="27.75" customHeight="1">
      <c r="A568" s="484"/>
      <c r="B568" s="484"/>
      <c r="C568" s="1076"/>
      <c r="D568" s="481"/>
      <c r="E568" s="1118"/>
      <c r="F568" s="481"/>
      <c r="G568" s="173"/>
      <c r="J568" s="484"/>
      <c r="M568" s="813"/>
      <c r="N568" s="173"/>
      <c r="O568" s="173"/>
      <c r="P568" s="813"/>
      <c r="Q568" s="173"/>
      <c r="R568" s="173"/>
      <c r="S568" s="173"/>
      <c r="T568" s="173"/>
      <c r="U568" s="173"/>
    </row>
    <row r="569" ht="27.75" customHeight="1">
      <c r="A569" s="484"/>
      <c r="B569" s="484"/>
      <c r="C569" s="1076"/>
      <c r="D569" s="481"/>
      <c r="E569" s="1118"/>
      <c r="F569" s="481"/>
      <c r="G569" s="173"/>
      <c r="J569" s="484"/>
      <c r="M569" s="813"/>
      <c r="N569" s="173"/>
      <c r="O569" s="173"/>
      <c r="P569" s="813"/>
      <c r="Q569" s="173"/>
      <c r="R569" s="173"/>
      <c r="S569" s="173"/>
      <c r="T569" s="173"/>
      <c r="U569" s="173"/>
    </row>
    <row r="570" ht="27.75" customHeight="1">
      <c r="A570" s="484"/>
      <c r="B570" s="484"/>
      <c r="C570" s="1076"/>
      <c r="D570" s="481"/>
      <c r="E570" s="1118"/>
      <c r="F570" s="481"/>
      <c r="G570" s="173"/>
      <c r="J570" s="484"/>
      <c r="M570" s="813"/>
      <c r="N570" s="173"/>
      <c r="O570" s="173"/>
      <c r="P570" s="813"/>
      <c r="Q570" s="173"/>
      <c r="R570" s="173"/>
      <c r="S570" s="173"/>
      <c r="T570" s="173"/>
      <c r="U570" s="173"/>
    </row>
    <row r="571" ht="27.75" customHeight="1">
      <c r="A571" s="484"/>
      <c r="B571" s="484"/>
      <c r="C571" s="1076"/>
      <c r="D571" s="481"/>
      <c r="E571" s="1118"/>
      <c r="F571" s="481"/>
      <c r="G571" s="173"/>
      <c r="J571" s="484"/>
      <c r="M571" s="813"/>
      <c r="N571" s="173"/>
      <c r="O571" s="173"/>
      <c r="P571" s="813"/>
      <c r="Q571" s="173"/>
      <c r="R571" s="173"/>
      <c r="S571" s="173"/>
      <c r="T571" s="173"/>
      <c r="U571" s="173"/>
    </row>
    <row r="572" ht="27.75" customHeight="1">
      <c r="A572" s="484"/>
      <c r="B572" s="484"/>
      <c r="C572" s="1076"/>
      <c r="D572" s="481"/>
      <c r="E572" s="1118"/>
      <c r="F572" s="481"/>
      <c r="G572" s="173"/>
      <c r="J572" s="484"/>
      <c r="M572" s="813"/>
      <c r="N572" s="173"/>
      <c r="O572" s="173"/>
      <c r="P572" s="813"/>
      <c r="Q572" s="173"/>
      <c r="R572" s="173"/>
      <c r="S572" s="173"/>
      <c r="T572" s="173"/>
      <c r="U572" s="173"/>
    </row>
    <row r="573" ht="27.75" customHeight="1">
      <c r="A573" s="484"/>
      <c r="B573" s="484"/>
      <c r="C573" s="1076"/>
      <c r="D573" s="481"/>
      <c r="E573" s="1118"/>
      <c r="F573" s="481"/>
      <c r="G573" s="173"/>
      <c r="J573" s="484"/>
      <c r="M573" s="813"/>
      <c r="N573" s="173"/>
      <c r="O573" s="173"/>
      <c r="P573" s="813"/>
      <c r="Q573" s="173"/>
      <c r="R573" s="173"/>
      <c r="S573" s="173"/>
      <c r="T573" s="173"/>
      <c r="U573" s="173"/>
    </row>
    <row r="574" ht="27.75" customHeight="1">
      <c r="A574" s="484"/>
      <c r="B574" s="484"/>
      <c r="C574" s="1076"/>
      <c r="D574" s="481"/>
      <c r="E574" s="1118"/>
      <c r="F574" s="481"/>
      <c r="G574" s="173"/>
      <c r="J574" s="484"/>
      <c r="M574" s="813"/>
      <c r="N574" s="173"/>
      <c r="O574" s="173"/>
      <c r="P574" s="813"/>
      <c r="Q574" s="173"/>
      <c r="R574" s="173"/>
      <c r="S574" s="173"/>
      <c r="T574" s="173"/>
      <c r="U574" s="173"/>
    </row>
    <row r="575" ht="27.75" customHeight="1">
      <c r="A575" s="484"/>
      <c r="B575" s="484"/>
      <c r="C575" s="1076"/>
      <c r="D575" s="481"/>
      <c r="E575" s="1118"/>
      <c r="F575" s="481"/>
      <c r="G575" s="173"/>
      <c r="J575" s="484"/>
      <c r="M575" s="813"/>
      <c r="N575" s="173"/>
      <c r="O575" s="173"/>
      <c r="P575" s="813"/>
      <c r="Q575" s="173"/>
      <c r="R575" s="173"/>
      <c r="S575" s="173"/>
      <c r="T575" s="173"/>
      <c r="U575" s="173"/>
    </row>
    <row r="576" ht="27.75" customHeight="1">
      <c r="A576" s="484"/>
      <c r="B576" s="484"/>
      <c r="C576" s="1076"/>
      <c r="D576" s="481"/>
      <c r="E576" s="1118"/>
      <c r="F576" s="481"/>
      <c r="G576" s="173"/>
      <c r="J576" s="484"/>
      <c r="M576" s="813"/>
      <c r="N576" s="173"/>
      <c r="O576" s="173"/>
      <c r="P576" s="813"/>
      <c r="Q576" s="173"/>
      <c r="R576" s="173"/>
      <c r="S576" s="173"/>
      <c r="T576" s="173"/>
      <c r="U576" s="173"/>
    </row>
    <row r="577" ht="27.75" customHeight="1">
      <c r="A577" s="484"/>
      <c r="B577" s="484"/>
      <c r="C577" s="1076"/>
      <c r="D577" s="481"/>
      <c r="E577" s="1118"/>
      <c r="F577" s="481"/>
      <c r="G577" s="173"/>
      <c r="J577" s="484"/>
      <c r="M577" s="813"/>
      <c r="N577" s="173"/>
      <c r="O577" s="173"/>
      <c r="P577" s="813"/>
      <c r="Q577" s="173"/>
      <c r="R577" s="173"/>
      <c r="S577" s="173"/>
      <c r="T577" s="173"/>
      <c r="U577" s="173"/>
    </row>
    <row r="578" ht="27.75" customHeight="1">
      <c r="A578" s="484"/>
      <c r="B578" s="484"/>
      <c r="C578" s="1076"/>
      <c r="D578" s="481"/>
      <c r="E578" s="1118"/>
      <c r="F578" s="481"/>
      <c r="G578" s="173"/>
      <c r="J578" s="484"/>
      <c r="M578" s="813"/>
      <c r="N578" s="173"/>
      <c r="O578" s="173"/>
      <c r="P578" s="813"/>
      <c r="Q578" s="173"/>
      <c r="R578" s="173"/>
      <c r="S578" s="173"/>
      <c r="T578" s="173"/>
      <c r="U578" s="173"/>
    </row>
    <row r="579" ht="27.75" customHeight="1">
      <c r="A579" s="484"/>
      <c r="B579" s="484"/>
      <c r="C579" s="1076"/>
      <c r="D579" s="481"/>
      <c r="E579" s="1118"/>
      <c r="F579" s="481"/>
      <c r="G579" s="173"/>
      <c r="J579" s="484"/>
      <c r="M579" s="813"/>
      <c r="N579" s="173"/>
      <c r="O579" s="173"/>
      <c r="P579" s="813"/>
      <c r="Q579" s="173"/>
      <c r="R579" s="173"/>
      <c r="S579" s="173"/>
      <c r="T579" s="173"/>
      <c r="U579" s="173"/>
    </row>
    <row r="580" ht="27.75" customHeight="1">
      <c r="A580" s="484"/>
      <c r="B580" s="484"/>
      <c r="C580" s="1076"/>
      <c r="D580" s="481"/>
      <c r="E580" s="1118"/>
      <c r="F580" s="481"/>
      <c r="G580" s="173"/>
      <c r="J580" s="484"/>
      <c r="M580" s="813"/>
      <c r="N580" s="173"/>
      <c r="O580" s="173"/>
      <c r="P580" s="813"/>
      <c r="Q580" s="173"/>
      <c r="R580" s="173"/>
      <c r="S580" s="173"/>
      <c r="T580" s="173"/>
      <c r="U580" s="173"/>
    </row>
    <row r="581" ht="27.75" customHeight="1">
      <c r="A581" s="484"/>
      <c r="B581" s="484"/>
      <c r="C581" s="1076"/>
      <c r="D581" s="481"/>
      <c r="E581" s="1118"/>
      <c r="F581" s="481"/>
      <c r="G581" s="173"/>
      <c r="J581" s="484"/>
      <c r="M581" s="813"/>
      <c r="N581" s="173"/>
      <c r="O581" s="173"/>
      <c r="P581" s="813"/>
      <c r="Q581" s="173"/>
      <c r="R581" s="173"/>
      <c r="S581" s="173"/>
      <c r="T581" s="173"/>
      <c r="U581" s="173"/>
    </row>
    <row r="582" ht="27.75" customHeight="1">
      <c r="A582" s="484"/>
      <c r="B582" s="484"/>
      <c r="C582" s="1076"/>
      <c r="D582" s="481"/>
      <c r="E582" s="1118"/>
      <c r="F582" s="481"/>
      <c r="G582" s="173"/>
      <c r="J582" s="484"/>
      <c r="M582" s="813"/>
      <c r="N582" s="173"/>
      <c r="O582" s="173"/>
      <c r="P582" s="813"/>
      <c r="Q582" s="173"/>
      <c r="R582" s="173"/>
      <c r="S582" s="173"/>
      <c r="T582" s="173"/>
      <c r="U582" s="173"/>
    </row>
    <row r="583" ht="27.75" customHeight="1">
      <c r="A583" s="484"/>
      <c r="B583" s="484"/>
      <c r="C583" s="1076"/>
      <c r="D583" s="481"/>
      <c r="E583" s="1118"/>
      <c r="F583" s="481"/>
      <c r="G583" s="173"/>
      <c r="J583" s="484"/>
      <c r="M583" s="813"/>
      <c r="N583" s="173"/>
      <c r="O583" s="173"/>
      <c r="P583" s="813"/>
      <c r="Q583" s="173"/>
      <c r="R583" s="173"/>
      <c r="S583" s="173"/>
      <c r="T583" s="173"/>
      <c r="U583" s="173"/>
    </row>
    <row r="584" ht="27.75" customHeight="1">
      <c r="A584" s="484"/>
      <c r="B584" s="484"/>
      <c r="C584" s="1076"/>
      <c r="D584" s="481"/>
      <c r="E584" s="1118"/>
      <c r="F584" s="481"/>
      <c r="G584" s="173"/>
      <c r="J584" s="484"/>
      <c r="M584" s="813"/>
      <c r="N584" s="173"/>
      <c r="O584" s="173"/>
      <c r="P584" s="813"/>
      <c r="Q584" s="173"/>
      <c r="R584" s="173"/>
      <c r="S584" s="173"/>
      <c r="T584" s="173"/>
      <c r="U584" s="173"/>
    </row>
    <row r="585" ht="27.75" customHeight="1">
      <c r="A585" s="484"/>
      <c r="B585" s="484"/>
      <c r="C585" s="1076"/>
      <c r="D585" s="481"/>
      <c r="E585" s="1118"/>
      <c r="F585" s="481"/>
      <c r="G585" s="173"/>
      <c r="J585" s="484"/>
      <c r="M585" s="813"/>
      <c r="N585" s="173"/>
      <c r="O585" s="173"/>
      <c r="P585" s="813"/>
      <c r="Q585" s="173"/>
      <c r="R585" s="173"/>
      <c r="S585" s="173"/>
      <c r="T585" s="173"/>
      <c r="U585" s="173"/>
    </row>
    <row r="586" ht="27.75" customHeight="1">
      <c r="A586" s="484"/>
      <c r="B586" s="484"/>
      <c r="C586" s="1076"/>
      <c r="D586" s="481"/>
      <c r="E586" s="1118"/>
      <c r="F586" s="481"/>
      <c r="G586" s="173"/>
      <c r="J586" s="484"/>
      <c r="M586" s="813"/>
      <c r="N586" s="173"/>
      <c r="O586" s="173"/>
      <c r="P586" s="813"/>
      <c r="Q586" s="173"/>
      <c r="R586" s="173"/>
      <c r="S586" s="173"/>
      <c r="T586" s="173"/>
      <c r="U586" s="173"/>
    </row>
    <row r="587" ht="27.75" customHeight="1">
      <c r="A587" s="484"/>
      <c r="B587" s="484"/>
      <c r="C587" s="1076"/>
      <c r="D587" s="481"/>
      <c r="E587" s="1118"/>
      <c r="F587" s="481"/>
      <c r="G587" s="173"/>
      <c r="J587" s="484"/>
      <c r="M587" s="813"/>
      <c r="N587" s="173"/>
      <c r="O587" s="173"/>
      <c r="P587" s="813"/>
      <c r="Q587" s="173"/>
      <c r="R587" s="173"/>
      <c r="S587" s="173"/>
      <c r="T587" s="173"/>
      <c r="U587" s="173"/>
    </row>
    <row r="588" ht="27.75" customHeight="1">
      <c r="A588" s="484"/>
      <c r="B588" s="484"/>
      <c r="C588" s="1076"/>
      <c r="D588" s="481"/>
      <c r="E588" s="1118"/>
      <c r="F588" s="481"/>
      <c r="G588" s="173"/>
      <c r="J588" s="484"/>
      <c r="M588" s="813"/>
      <c r="N588" s="173"/>
      <c r="O588" s="173"/>
      <c r="P588" s="813"/>
      <c r="Q588" s="173"/>
      <c r="R588" s="173"/>
      <c r="S588" s="173"/>
      <c r="T588" s="173"/>
      <c r="U588" s="173"/>
    </row>
    <row r="589" ht="27.75" customHeight="1">
      <c r="A589" s="484"/>
      <c r="B589" s="484"/>
      <c r="C589" s="1076"/>
      <c r="D589" s="481"/>
      <c r="E589" s="1118"/>
      <c r="F589" s="481"/>
      <c r="G589" s="173"/>
      <c r="J589" s="484"/>
      <c r="M589" s="813"/>
      <c r="N589" s="173"/>
      <c r="O589" s="173"/>
      <c r="P589" s="813"/>
      <c r="Q589" s="173"/>
      <c r="R589" s="173"/>
      <c r="S589" s="173"/>
      <c r="T589" s="173"/>
      <c r="U589" s="173"/>
    </row>
    <row r="590" ht="27.75" customHeight="1">
      <c r="A590" s="484"/>
      <c r="B590" s="484"/>
      <c r="C590" s="1076"/>
      <c r="D590" s="481"/>
      <c r="E590" s="1118"/>
      <c r="F590" s="481"/>
      <c r="G590" s="173"/>
      <c r="J590" s="484"/>
      <c r="M590" s="813"/>
      <c r="N590" s="173"/>
      <c r="O590" s="173"/>
      <c r="P590" s="813"/>
      <c r="Q590" s="173"/>
      <c r="R590" s="173"/>
      <c r="S590" s="173"/>
      <c r="T590" s="173"/>
      <c r="U590" s="173"/>
    </row>
    <row r="591" ht="27.75" customHeight="1">
      <c r="A591" s="484"/>
      <c r="B591" s="484"/>
      <c r="C591" s="1076"/>
      <c r="D591" s="481"/>
      <c r="E591" s="1118"/>
      <c r="F591" s="481"/>
      <c r="G591" s="173"/>
      <c r="J591" s="484"/>
      <c r="M591" s="813"/>
      <c r="N591" s="173"/>
      <c r="O591" s="173"/>
      <c r="P591" s="813"/>
      <c r="Q591" s="173"/>
      <c r="R591" s="173"/>
      <c r="S591" s="173"/>
      <c r="T591" s="173"/>
      <c r="U591" s="173"/>
    </row>
    <row r="592" ht="27.75" customHeight="1">
      <c r="A592" s="484"/>
      <c r="B592" s="484"/>
      <c r="C592" s="1076"/>
      <c r="D592" s="481"/>
      <c r="E592" s="1118"/>
      <c r="F592" s="481"/>
      <c r="G592" s="173"/>
      <c r="J592" s="484"/>
      <c r="M592" s="813"/>
      <c r="N592" s="173"/>
      <c r="O592" s="173"/>
      <c r="P592" s="813"/>
      <c r="Q592" s="173"/>
      <c r="R592" s="173"/>
      <c r="S592" s="173"/>
      <c r="T592" s="173"/>
      <c r="U592" s="173"/>
    </row>
    <row r="593" ht="27.75" customHeight="1">
      <c r="A593" s="484"/>
      <c r="B593" s="484"/>
      <c r="C593" s="1076"/>
      <c r="D593" s="481"/>
      <c r="E593" s="1118"/>
      <c r="F593" s="481"/>
      <c r="G593" s="173"/>
      <c r="J593" s="484"/>
      <c r="M593" s="813"/>
      <c r="N593" s="173"/>
      <c r="O593" s="173"/>
      <c r="P593" s="813"/>
      <c r="Q593" s="173"/>
      <c r="R593" s="173"/>
      <c r="S593" s="173"/>
      <c r="T593" s="173"/>
      <c r="U593" s="173"/>
    </row>
    <row r="594" ht="27.75" customHeight="1">
      <c r="A594" s="484"/>
      <c r="B594" s="484"/>
      <c r="C594" s="1076"/>
      <c r="D594" s="481"/>
      <c r="E594" s="1118"/>
      <c r="F594" s="481"/>
      <c r="G594" s="173"/>
      <c r="J594" s="484"/>
      <c r="M594" s="813"/>
      <c r="N594" s="173"/>
      <c r="O594" s="173"/>
      <c r="P594" s="813"/>
      <c r="Q594" s="173"/>
      <c r="R594" s="173"/>
      <c r="S594" s="173"/>
      <c r="T594" s="173"/>
      <c r="U594" s="173"/>
    </row>
    <row r="595" ht="27.75" customHeight="1">
      <c r="A595" s="484"/>
      <c r="B595" s="484"/>
      <c r="C595" s="1076"/>
      <c r="D595" s="481"/>
      <c r="E595" s="1118"/>
      <c r="F595" s="481"/>
      <c r="G595" s="173"/>
      <c r="J595" s="484"/>
      <c r="M595" s="813"/>
      <c r="N595" s="173"/>
      <c r="O595" s="173"/>
      <c r="P595" s="813"/>
      <c r="Q595" s="173"/>
      <c r="R595" s="173"/>
      <c r="S595" s="173"/>
      <c r="T595" s="173"/>
      <c r="U595" s="173"/>
    </row>
    <row r="596" ht="27.75" customHeight="1">
      <c r="A596" s="484"/>
      <c r="B596" s="484"/>
      <c r="C596" s="1076"/>
      <c r="D596" s="481"/>
      <c r="E596" s="1118"/>
      <c r="F596" s="481"/>
      <c r="G596" s="173"/>
      <c r="J596" s="484"/>
      <c r="M596" s="813"/>
      <c r="N596" s="173"/>
      <c r="O596" s="173"/>
      <c r="P596" s="813"/>
      <c r="Q596" s="173"/>
      <c r="R596" s="173"/>
      <c r="S596" s="173"/>
      <c r="T596" s="173"/>
      <c r="U596" s="173"/>
    </row>
    <row r="597" ht="27.75" customHeight="1">
      <c r="A597" s="484"/>
      <c r="B597" s="484"/>
      <c r="C597" s="1076"/>
      <c r="D597" s="481"/>
      <c r="E597" s="1118"/>
      <c r="F597" s="481"/>
      <c r="G597" s="173"/>
      <c r="J597" s="484"/>
      <c r="M597" s="813"/>
      <c r="N597" s="173"/>
      <c r="O597" s="173"/>
      <c r="P597" s="813"/>
      <c r="Q597" s="173"/>
      <c r="R597" s="173"/>
      <c r="S597" s="173"/>
      <c r="T597" s="173"/>
      <c r="U597" s="173"/>
    </row>
    <row r="598" ht="27.75" customHeight="1">
      <c r="A598" s="484"/>
      <c r="B598" s="484"/>
      <c r="C598" s="1076"/>
      <c r="D598" s="481"/>
      <c r="E598" s="1118"/>
      <c r="F598" s="481"/>
      <c r="G598" s="173"/>
      <c r="J598" s="484"/>
      <c r="M598" s="813"/>
      <c r="N598" s="173"/>
      <c r="O598" s="173"/>
      <c r="P598" s="813"/>
      <c r="Q598" s="173"/>
      <c r="R598" s="173"/>
      <c r="S598" s="173"/>
      <c r="T598" s="173"/>
      <c r="U598" s="173"/>
    </row>
    <row r="599" ht="27.75" customHeight="1">
      <c r="A599" s="484"/>
      <c r="B599" s="484"/>
      <c r="C599" s="1076"/>
      <c r="D599" s="481"/>
      <c r="E599" s="1118"/>
      <c r="F599" s="481"/>
      <c r="G599" s="173"/>
      <c r="J599" s="484"/>
      <c r="M599" s="813"/>
      <c r="N599" s="173"/>
      <c r="O599" s="173"/>
      <c r="P599" s="813"/>
      <c r="Q599" s="173"/>
      <c r="R599" s="173"/>
      <c r="S599" s="173"/>
      <c r="T599" s="173"/>
      <c r="U599" s="173"/>
    </row>
    <row r="600" ht="27.75" customHeight="1">
      <c r="A600" s="484"/>
      <c r="B600" s="484"/>
      <c r="C600" s="1076"/>
      <c r="D600" s="481"/>
      <c r="E600" s="1118"/>
      <c r="F600" s="481"/>
      <c r="G600" s="173"/>
      <c r="J600" s="484"/>
      <c r="M600" s="813"/>
      <c r="N600" s="173"/>
      <c r="O600" s="173"/>
      <c r="P600" s="813"/>
      <c r="Q600" s="173"/>
      <c r="R600" s="173"/>
      <c r="S600" s="173"/>
      <c r="T600" s="173"/>
      <c r="U600" s="173"/>
    </row>
    <row r="601" ht="27.75" customHeight="1">
      <c r="A601" s="484"/>
      <c r="B601" s="484"/>
      <c r="C601" s="1076"/>
      <c r="D601" s="481"/>
      <c r="E601" s="1118"/>
      <c r="F601" s="481"/>
      <c r="G601" s="173"/>
      <c r="J601" s="484"/>
      <c r="M601" s="813"/>
      <c r="N601" s="173"/>
      <c r="O601" s="173"/>
      <c r="P601" s="813"/>
      <c r="Q601" s="173"/>
      <c r="R601" s="173"/>
      <c r="S601" s="173"/>
      <c r="T601" s="173"/>
      <c r="U601" s="173"/>
    </row>
    <row r="602" ht="27.75" customHeight="1">
      <c r="A602" s="484"/>
      <c r="B602" s="484"/>
      <c r="C602" s="1076"/>
      <c r="D602" s="481"/>
      <c r="E602" s="1118"/>
      <c r="F602" s="481"/>
      <c r="G602" s="173"/>
      <c r="J602" s="484"/>
      <c r="M602" s="813"/>
      <c r="N602" s="173"/>
      <c r="O602" s="173"/>
      <c r="P602" s="813"/>
      <c r="Q602" s="173"/>
      <c r="R602" s="173"/>
      <c r="S602" s="173"/>
      <c r="T602" s="173"/>
      <c r="U602" s="173"/>
    </row>
    <row r="603" ht="27.75" customHeight="1">
      <c r="A603" s="484"/>
      <c r="B603" s="484"/>
      <c r="C603" s="1076"/>
      <c r="D603" s="481"/>
      <c r="E603" s="1118"/>
      <c r="F603" s="481"/>
      <c r="G603" s="173"/>
      <c r="J603" s="484"/>
      <c r="M603" s="813"/>
      <c r="N603" s="173"/>
      <c r="O603" s="173"/>
      <c r="P603" s="813"/>
      <c r="Q603" s="173"/>
      <c r="R603" s="173"/>
      <c r="S603" s="173"/>
      <c r="T603" s="173"/>
      <c r="U603" s="173"/>
    </row>
    <row r="604" ht="27.75" customHeight="1">
      <c r="A604" s="484"/>
      <c r="B604" s="484"/>
      <c r="C604" s="1076"/>
      <c r="D604" s="481"/>
      <c r="E604" s="1118"/>
      <c r="F604" s="481"/>
      <c r="G604" s="173"/>
      <c r="J604" s="484"/>
      <c r="M604" s="813"/>
      <c r="N604" s="173"/>
      <c r="O604" s="173"/>
      <c r="P604" s="813"/>
      <c r="Q604" s="173"/>
      <c r="R604" s="173"/>
      <c r="S604" s="173"/>
      <c r="T604" s="173"/>
      <c r="U604" s="173"/>
    </row>
    <row r="605" ht="27.75" customHeight="1">
      <c r="A605" s="484"/>
      <c r="B605" s="484"/>
      <c r="C605" s="1076"/>
      <c r="D605" s="481"/>
      <c r="E605" s="1118"/>
      <c r="F605" s="481"/>
      <c r="G605" s="173"/>
      <c r="J605" s="484"/>
      <c r="M605" s="813"/>
      <c r="N605" s="173"/>
      <c r="O605" s="173"/>
      <c r="P605" s="813"/>
      <c r="Q605" s="173"/>
      <c r="R605" s="173"/>
      <c r="S605" s="173"/>
      <c r="T605" s="173"/>
      <c r="U605" s="173"/>
    </row>
    <row r="606" ht="27.75" customHeight="1">
      <c r="A606" s="484"/>
      <c r="B606" s="484"/>
      <c r="C606" s="1076"/>
      <c r="D606" s="481"/>
      <c r="E606" s="1118"/>
      <c r="F606" s="481"/>
      <c r="G606" s="173"/>
      <c r="J606" s="484"/>
      <c r="M606" s="813"/>
      <c r="N606" s="173"/>
      <c r="O606" s="173"/>
      <c r="P606" s="813"/>
      <c r="Q606" s="173"/>
      <c r="R606" s="173"/>
      <c r="S606" s="173"/>
      <c r="T606" s="173"/>
      <c r="U606" s="173"/>
    </row>
    <row r="607" ht="27.75" customHeight="1">
      <c r="A607" s="484"/>
      <c r="B607" s="484"/>
      <c r="C607" s="1076"/>
      <c r="D607" s="481"/>
      <c r="E607" s="1118"/>
      <c r="F607" s="481"/>
      <c r="G607" s="173"/>
      <c r="J607" s="484"/>
      <c r="M607" s="813"/>
      <c r="N607" s="173"/>
      <c r="O607" s="173"/>
      <c r="P607" s="813"/>
      <c r="Q607" s="173"/>
      <c r="R607" s="173"/>
      <c r="S607" s="173"/>
      <c r="T607" s="173"/>
      <c r="U607" s="173"/>
    </row>
    <row r="608" ht="27.75" customHeight="1">
      <c r="A608" s="484"/>
      <c r="B608" s="484"/>
      <c r="C608" s="1076"/>
      <c r="D608" s="481"/>
      <c r="E608" s="1118"/>
      <c r="F608" s="481"/>
      <c r="G608" s="173"/>
      <c r="J608" s="484"/>
      <c r="M608" s="813"/>
      <c r="N608" s="173"/>
      <c r="O608" s="173"/>
      <c r="P608" s="813"/>
      <c r="Q608" s="173"/>
      <c r="R608" s="173"/>
      <c r="S608" s="173"/>
      <c r="T608" s="173"/>
      <c r="U608" s="173"/>
    </row>
    <row r="609" ht="27.75" customHeight="1">
      <c r="A609" s="484"/>
      <c r="B609" s="484"/>
      <c r="C609" s="1076"/>
      <c r="D609" s="481"/>
      <c r="E609" s="1118"/>
      <c r="F609" s="481"/>
      <c r="G609" s="173"/>
      <c r="J609" s="484"/>
      <c r="M609" s="813"/>
      <c r="N609" s="173"/>
      <c r="O609" s="173"/>
      <c r="P609" s="813"/>
      <c r="Q609" s="173"/>
      <c r="R609" s="173"/>
      <c r="S609" s="173"/>
      <c r="T609" s="173"/>
      <c r="U609" s="173"/>
    </row>
    <row r="610" ht="27.75" customHeight="1">
      <c r="A610" s="484"/>
      <c r="B610" s="484"/>
      <c r="C610" s="1076"/>
      <c r="D610" s="481"/>
      <c r="E610" s="1118"/>
      <c r="F610" s="481"/>
      <c r="G610" s="173"/>
      <c r="J610" s="484"/>
      <c r="M610" s="813"/>
      <c r="N610" s="173"/>
      <c r="O610" s="173"/>
      <c r="P610" s="813"/>
      <c r="Q610" s="173"/>
      <c r="R610" s="173"/>
      <c r="S610" s="173"/>
      <c r="T610" s="173"/>
      <c r="U610" s="173"/>
    </row>
    <row r="611" ht="27.75" customHeight="1">
      <c r="A611" s="484"/>
      <c r="B611" s="484"/>
      <c r="C611" s="1076"/>
      <c r="D611" s="481"/>
      <c r="E611" s="1118"/>
      <c r="F611" s="481"/>
      <c r="G611" s="173"/>
      <c r="J611" s="484"/>
      <c r="M611" s="813"/>
      <c r="N611" s="173"/>
      <c r="O611" s="173"/>
      <c r="P611" s="813"/>
      <c r="Q611" s="173"/>
      <c r="R611" s="173"/>
      <c r="S611" s="173"/>
      <c r="T611" s="173"/>
      <c r="U611" s="173"/>
    </row>
    <row r="612" ht="27.75" customHeight="1">
      <c r="A612" s="484"/>
      <c r="B612" s="484"/>
      <c r="C612" s="1076"/>
      <c r="D612" s="481"/>
      <c r="E612" s="1118"/>
      <c r="F612" s="481"/>
      <c r="G612" s="173"/>
      <c r="J612" s="484"/>
      <c r="M612" s="813"/>
      <c r="N612" s="173"/>
      <c r="O612" s="173"/>
      <c r="P612" s="813"/>
      <c r="Q612" s="173"/>
      <c r="R612" s="173"/>
      <c r="S612" s="173"/>
      <c r="T612" s="173"/>
      <c r="U612" s="173"/>
    </row>
    <row r="613" ht="27.75" customHeight="1">
      <c r="A613" s="484"/>
      <c r="B613" s="484"/>
      <c r="C613" s="1076"/>
      <c r="D613" s="481"/>
      <c r="E613" s="1118"/>
      <c r="F613" s="481"/>
      <c r="G613" s="173"/>
      <c r="J613" s="484"/>
      <c r="M613" s="813"/>
      <c r="N613" s="173"/>
      <c r="O613" s="173"/>
      <c r="P613" s="813"/>
      <c r="Q613" s="173"/>
      <c r="R613" s="173"/>
      <c r="S613" s="173"/>
      <c r="T613" s="173"/>
      <c r="U613" s="173"/>
    </row>
    <row r="614" ht="27.75" customHeight="1">
      <c r="A614" s="484"/>
      <c r="B614" s="484"/>
      <c r="C614" s="1076"/>
      <c r="D614" s="481"/>
      <c r="E614" s="1118"/>
      <c r="F614" s="481"/>
      <c r="G614" s="173"/>
      <c r="J614" s="484"/>
      <c r="M614" s="813"/>
      <c r="N614" s="173"/>
      <c r="O614" s="173"/>
      <c r="P614" s="813"/>
      <c r="Q614" s="173"/>
      <c r="R614" s="173"/>
      <c r="S614" s="173"/>
      <c r="T614" s="173"/>
      <c r="U614" s="173"/>
    </row>
    <row r="615" ht="27.75" customHeight="1">
      <c r="A615" s="484"/>
      <c r="B615" s="484"/>
      <c r="C615" s="1076"/>
      <c r="D615" s="481"/>
      <c r="E615" s="1118"/>
      <c r="F615" s="481"/>
      <c r="G615" s="173"/>
      <c r="J615" s="484"/>
      <c r="M615" s="813"/>
      <c r="N615" s="173"/>
      <c r="O615" s="173"/>
      <c r="P615" s="813"/>
      <c r="Q615" s="173"/>
      <c r="R615" s="173"/>
      <c r="S615" s="173"/>
      <c r="T615" s="173"/>
      <c r="U615" s="173"/>
    </row>
    <row r="616" ht="27.75" customHeight="1">
      <c r="A616" s="484"/>
      <c r="B616" s="484"/>
      <c r="C616" s="1076"/>
      <c r="D616" s="481"/>
      <c r="E616" s="1118"/>
      <c r="F616" s="481"/>
      <c r="G616" s="173"/>
      <c r="J616" s="484"/>
      <c r="M616" s="813"/>
      <c r="N616" s="173"/>
      <c r="O616" s="173"/>
      <c r="P616" s="813"/>
      <c r="Q616" s="173"/>
      <c r="R616" s="173"/>
      <c r="S616" s="173"/>
      <c r="T616" s="173"/>
      <c r="U616" s="173"/>
    </row>
    <row r="617" ht="27.75" customHeight="1">
      <c r="A617" s="484"/>
      <c r="B617" s="484"/>
      <c r="C617" s="1076"/>
      <c r="D617" s="481"/>
      <c r="E617" s="1118"/>
      <c r="F617" s="481"/>
      <c r="G617" s="173"/>
      <c r="J617" s="484"/>
      <c r="M617" s="813"/>
      <c r="N617" s="173"/>
      <c r="O617" s="173"/>
      <c r="P617" s="813"/>
      <c r="Q617" s="173"/>
      <c r="R617" s="173"/>
      <c r="S617" s="173"/>
      <c r="T617" s="173"/>
      <c r="U617" s="173"/>
    </row>
    <row r="618" ht="27.75" customHeight="1">
      <c r="A618" s="484"/>
      <c r="B618" s="484"/>
      <c r="C618" s="1076"/>
      <c r="D618" s="481"/>
      <c r="E618" s="1118"/>
      <c r="F618" s="481"/>
      <c r="G618" s="173"/>
      <c r="J618" s="484"/>
      <c r="M618" s="813"/>
      <c r="N618" s="173"/>
      <c r="O618" s="173"/>
      <c r="P618" s="813"/>
      <c r="Q618" s="173"/>
      <c r="R618" s="173"/>
      <c r="S618" s="173"/>
      <c r="T618" s="173"/>
      <c r="U618" s="173"/>
    </row>
    <row r="619" ht="27.75" customHeight="1">
      <c r="A619" s="484"/>
      <c r="B619" s="484"/>
      <c r="C619" s="1076"/>
      <c r="D619" s="481"/>
      <c r="E619" s="1118"/>
      <c r="F619" s="481"/>
      <c r="G619" s="173"/>
      <c r="J619" s="484"/>
      <c r="M619" s="813"/>
      <c r="N619" s="173"/>
      <c r="O619" s="173"/>
      <c r="P619" s="813"/>
      <c r="Q619" s="173"/>
      <c r="R619" s="173"/>
      <c r="S619" s="173"/>
      <c r="T619" s="173"/>
      <c r="U619" s="173"/>
    </row>
    <row r="620" ht="27.75" customHeight="1">
      <c r="A620" s="484"/>
      <c r="B620" s="484"/>
      <c r="C620" s="1076"/>
      <c r="D620" s="481"/>
      <c r="E620" s="1118"/>
      <c r="F620" s="481"/>
      <c r="G620" s="173"/>
      <c r="J620" s="484"/>
      <c r="M620" s="813"/>
      <c r="N620" s="173"/>
      <c r="O620" s="173"/>
      <c r="P620" s="813"/>
      <c r="Q620" s="173"/>
      <c r="R620" s="173"/>
      <c r="S620" s="173"/>
      <c r="T620" s="173"/>
      <c r="U620" s="173"/>
    </row>
    <row r="621" ht="27.75" customHeight="1">
      <c r="A621" s="484"/>
      <c r="B621" s="484"/>
      <c r="C621" s="1076"/>
      <c r="D621" s="481"/>
      <c r="E621" s="1118"/>
      <c r="F621" s="481"/>
      <c r="G621" s="173"/>
      <c r="J621" s="484"/>
      <c r="M621" s="813"/>
      <c r="N621" s="173"/>
      <c r="O621" s="173"/>
      <c r="P621" s="813"/>
      <c r="Q621" s="173"/>
      <c r="R621" s="173"/>
      <c r="S621" s="173"/>
      <c r="T621" s="173"/>
      <c r="U621" s="173"/>
    </row>
    <row r="622" ht="27.75" customHeight="1">
      <c r="A622" s="484"/>
      <c r="B622" s="484"/>
      <c r="C622" s="1076"/>
      <c r="D622" s="481"/>
      <c r="E622" s="1118"/>
      <c r="F622" s="481"/>
      <c r="G622" s="173"/>
      <c r="J622" s="484"/>
      <c r="M622" s="813"/>
      <c r="N622" s="173"/>
      <c r="O622" s="173"/>
      <c r="P622" s="813"/>
      <c r="Q622" s="173"/>
      <c r="R622" s="173"/>
      <c r="S622" s="173"/>
      <c r="T622" s="173"/>
      <c r="U622" s="173"/>
    </row>
    <row r="623" ht="27.75" customHeight="1">
      <c r="A623" s="484"/>
      <c r="B623" s="484"/>
      <c r="C623" s="1076"/>
      <c r="D623" s="481"/>
      <c r="E623" s="1118"/>
      <c r="F623" s="481"/>
      <c r="G623" s="173"/>
      <c r="J623" s="484"/>
      <c r="M623" s="813"/>
      <c r="N623" s="173"/>
      <c r="O623" s="173"/>
      <c r="P623" s="813"/>
      <c r="Q623" s="173"/>
      <c r="R623" s="173"/>
      <c r="S623" s="173"/>
      <c r="T623" s="173"/>
      <c r="U623" s="173"/>
    </row>
    <row r="624" ht="27.75" customHeight="1">
      <c r="A624" s="484"/>
      <c r="B624" s="484"/>
      <c r="C624" s="1076"/>
      <c r="D624" s="481"/>
      <c r="E624" s="1118"/>
      <c r="F624" s="481"/>
      <c r="G624" s="173"/>
      <c r="J624" s="484"/>
      <c r="M624" s="813"/>
      <c r="N624" s="173"/>
      <c r="O624" s="173"/>
      <c r="P624" s="813"/>
      <c r="Q624" s="173"/>
      <c r="R624" s="173"/>
      <c r="S624" s="173"/>
      <c r="T624" s="173"/>
      <c r="U624" s="173"/>
    </row>
    <row r="625" ht="27.75" customHeight="1">
      <c r="A625" s="484"/>
      <c r="B625" s="484"/>
      <c r="C625" s="1076"/>
      <c r="D625" s="481"/>
      <c r="E625" s="1118"/>
      <c r="F625" s="481"/>
      <c r="G625" s="173"/>
      <c r="J625" s="484"/>
      <c r="M625" s="813"/>
      <c r="N625" s="173"/>
      <c r="O625" s="173"/>
      <c r="P625" s="813"/>
      <c r="Q625" s="173"/>
      <c r="R625" s="173"/>
      <c r="S625" s="173"/>
      <c r="T625" s="173"/>
      <c r="U625" s="173"/>
    </row>
    <row r="626" ht="27.75" customHeight="1">
      <c r="A626" s="484"/>
      <c r="B626" s="484"/>
      <c r="C626" s="1076"/>
      <c r="D626" s="481"/>
      <c r="E626" s="1118"/>
      <c r="F626" s="481"/>
      <c r="G626" s="173"/>
      <c r="J626" s="484"/>
      <c r="M626" s="813"/>
      <c r="N626" s="173"/>
      <c r="O626" s="173"/>
      <c r="P626" s="813"/>
      <c r="Q626" s="173"/>
      <c r="R626" s="173"/>
      <c r="S626" s="173"/>
      <c r="T626" s="173"/>
      <c r="U626" s="173"/>
    </row>
    <row r="627" ht="27.75" customHeight="1">
      <c r="A627" s="484"/>
      <c r="B627" s="484"/>
      <c r="C627" s="1076"/>
      <c r="D627" s="481"/>
      <c r="E627" s="1118"/>
      <c r="F627" s="481"/>
      <c r="G627" s="173"/>
      <c r="J627" s="484"/>
      <c r="M627" s="813"/>
      <c r="N627" s="173"/>
      <c r="O627" s="173"/>
      <c r="P627" s="813"/>
      <c r="Q627" s="173"/>
      <c r="R627" s="173"/>
      <c r="S627" s="173"/>
      <c r="T627" s="173"/>
      <c r="U627" s="173"/>
    </row>
    <row r="628" ht="27.75" customHeight="1">
      <c r="A628" s="484"/>
      <c r="B628" s="484"/>
      <c r="C628" s="1076"/>
      <c r="D628" s="481"/>
      <c r="E628" s="1118"/>
      <c r="F628" s="481"/>
      <c r="G628" s="173"/>
      <c r="J628" s="484"/>
      <c r="M628" s="813"/>
      <c r="N628" s="173"/>
      <c r="O628" s="173"/>
      <c r="P628" s="813"/>
      <c r="Q628" s="173"/>
      <c r="R628" s="173"/>
      <c r="S628" s="173"/>
      <c r="T628" s="173"/>
      <c r="U628" s="173"/>
    </row>
    <row r="629" ht="27.75" customHeight="1">
      <c r="A629" s="484"/>
      <c r="B629" s="484"/>
      <c r="C629" s="1076"/>
      <c r="D629" s="481"/>
      <c r="E629" s="1118"/>
      <c r="F629" s="481"/>
      <c r="G629" s="173"/>
      <c r="J629" s="484"/>
      <c r="M629" s="813"/>
      <c r="N629" s="173"/>
      <c r="O629" s="173"/>
      <c r="P629" s="813"/>
      <c r="Q629" s="173"/>
      <c r="R629" s="173"/>
      <c r="S629" s="173"/>
      <c r="T629" s="173"/>
      <c r="U629" s="173"/>
    </row>
    <row r="630" ht="27.75" customHeight="1">
      <c r="A630" s="484"/>
      <c r="B630" s="484"/>
      <c r="C630" s="1076"/>
      <c r="D630" s="481"/>
      <c r="E630" s="1118"/>
      <c r="F630" s="481"/>
      <c r="G630" s="173"/>
      <c r="J630" s="484"/>
      <c r="M630" s="813"/>
      <c r="N630" s="173"/>
      <c r="O630" s="173"/>
      <c r="P630" s="813"/>
      <c r="Q630" s="173"/>
      <c r="R630" s="173"/>
      <c r="S630" s="173"/>
      <c r="T630" s="173"/>
      <c r="U630" s="173"/>
    </row>
    <row r="631" ht="27.75" customHeight="1">
      <c r="A631" s="484"/>
      <c r="B631" s="484"/>
      <c r="C631" s="1076"/>
      <c r="D631" s="481"/>
      <c r="E631" s="1118"/>
      <c r="F631" s="481"/>
      <c r="G631" s="173"/>
      <c r="J631" s="484"/>
      <c r="M631" s="813"/>
      <c r="N631" s="173"/>
      <c r="O631" s="173"/>
      <c r="P631" s="813"/>
      <c r="Q631" s="173"/>
      <c r="R631" s="173"/>
      <c r="S631" s="173"/>
      <c r="T631" s="173"/>
      <c r="U631" s="173"/>
    </row>
    <row r="632" ht="27.75" customHeight="1">
      <c r="A632" s="484"/>
      <c r="B632" s="484"/>
      <c r="C632" s="1076"/>
      <c r="D632" s="481"/>
      <c r="E632" s="1118"/>
      <c r="F632" s="481"/>
      <c r="G632" s="173"/>
      <c r="J632" s="484"/>
      <c r="M632" s="813"/>
      <c r="N632" s="173"/>
      <c r="O632" s="173"/>
      <c r="P632" s="813"/>
      <c r="Q632" s="173"/>
      <c r="R632" s="173"/>
      <c r="S632" s="173"/>
      <c r="T632" s="173"/>
      <c r="U632" s="173"/>
    </row>
    <row r="633" ht="27.75" customHeight="1">
      <c r="A633" s="484"/>
      <c r="B633" s="484"/>
      <c r="C633" s="1076"/>
      <c r="D633" s="481"/>
      <c r="E633" s="1118"/>
      <c r="F633" s="481"/>
      <c r="G633" s="173"/>
      <c r="J633" s="484"/>
      <c r="M633" s="813"/>
      <c r="N633" s="173"/>
      <c r="O633" s="173"/>
      <c r="P633" s="813"/>
      <c r="Q633" s="173"/>
      <c r="R633" s="173"/>
      <c r="S633" s="173"/>
      <c r="T633" s="173"/>
      <c r="U633" s="173"/>
    </row>
    <row r="634" ht="27.75" customHeight="1">
      <c r="A634" s="484"/>
      <c r="B634" s="484"/>
      <c r="C634" s="1076"/>
      <c r="D634" s="481"/>
      <c r="E634" s="1118"/>
      <c r="F634" s="481"/>
      <c r="G634" s="173"/>
      <c r="J634" s="484"/>
      <c r="M634" s="813"/>
      <c r="N634" s="173"/>
      <c r="O634" s="173"/>
      <c r="P634" s="813"/>
      <c r="Q634" s="173"/>
      <c r="R634" s="173"/>
      <c r="S634" s="173"/>
      <c r="T634" s="173"/>
      <c r="U634" s="173"/>
    </row>
    <row r="635" ht="27.75" customHeight="1">
      <c r="A635" s="484"/>
      <c r="B635" s="484"/>
      <c r="C635" s="1076"/>
      <c r="D635" s="481"/>
      <c r="E635" s="1118"/>
      <c r="F635" s="481"/>
      <c r="G635" s="173"/>
      <c r="J635" s="484"/>
      <c r="M635" s="813"/>
      <c r="N635" s="173"/>
      <c r="O635" s="173"/>
      <c r="P635" s="813"/>
      <c r="Q635" s="173"/>
      <c r="R635" s="173"/>
      <c r="S635" s="173"/>
      <c r="T635" s="173"/>
      <c r="U635" s="173"/>
    </row>
    <row r="636" ht="27.75" customHeight="1">
      <c r="A636" s="484"/>
      <c r="B636" s="484"/>
      <c r="C636" s="1076"/>
      <c r="D636" s="481"/>
      <c r="E636" s="1118"/>
      <c r="F636" s="481"/>
      <c r="G636" s="173"/>
      <c r="J636" s="484"/>
      <c r="M636" s="813"/>
      <c r="N636" s="173"/>
      <c r="O636" s="173"/>
      <c r="P636" s="813"/>
      <c r="Q636" s="173"/>
      <c r="R636" s="173"/>
      <c r="S636" s="173"/>
      <c r="T636" s="173"/>
      <c r="U636" s="173"/>
    </row>
    <row r="637" ht="27.75" customHeight="1">
      <c r="A637" s="484"/>
      <c r="B637" s="484"/>
      <c r="C637" s="1076"/>
      <c r="D637" s="481"/>
      <c r="E637" s="1118"/>
      <c r="F637" s="481"/>
      <c r="G637" s="173"/>
      <c r="J637" s="484"/>
      <c r="M637" s="813"/>
      <c r="N637" s="173"/>
      <c r="O637" s="173"/>
      <c r="P637" s="813"/>
      <c r="Q637" s="173"/>
      <c r="R637" s="173"/>
      <c r="S637" s="173"/>
      <c r="T637" s="173"/>
      <c r="U637" s="173"/>
    </row>
    <row r="638" ht="27.75" customHeight="1">
      <c r="A638" s="484"/>
      <c r="B638" s="484"/>
      <c r="C638" s="1076"/>
      <c r="D638" s="481"/>
      <c r="E638" s="1118"/>
      <c r="F638" s="481"/>
      <c r="G638" s="173"/>
      <c r="J638" s="484"/>
      <c r="M638" s="813"/>
      <c r="N638" s="173"/>
      <c r="O638" s="173"/>
      <c r="P638" s="813"/>
      <c r="Q638" s="173"/>
      <c r="R638" s="173"/>
      <c r="S638" s="173"/>
      <c r="T638" s="173"/>
      <c r="U638" s="173"/>
    </row>
    <row r="639" ht="27.75" customHeight="1">
      <c r="A639" s="484"/>
      <c r="B639" s="484"/>
      <c r="C639" s="1076"/>
      <c r="D639" s="481"/>
      <c r="E639" s="1118"/>
      <c r="F639" s="481"/>
      <c r="G639" s="173"/>
      <c r="J639" s="484"/>
      <c r="M639" s="813"/>
      <c r="N639" s="173"/>
      <c r="O639" s="173"/>
      <c r="P639" s="813"/>
      <c r="Q639" s="173"/>
      <c r="R639" s="173"/>
      <c r="S639" s="173"/>
      <c r="T639" s="173"/>
      <c r="U639" s="173"/>
    </row>
    <row r="640" ht="27.75" customHeight="1">
      <c r="A640" s="484"/>
      <c r="B640" s="484"/>
      <c r="C640" s="1076"/>
      <c r="D640" s="481"/>
      <c r="E640" s="1118"/>
      <c r="F640" s="481"/>
      <c r="G640" s="173"/>
      <c r="J640" s="484"/>
      <c r="M640" s="813"/>
      <c r="N640" s="173"/>
      <c r="O640" s="173"/>
      <c r="P640" s="813"/>
      <c r="Q640" s="173"/>
      <c r="R640" s="173"/>
      <c r="S640" s="173"/>
      <c r="T640" s="173"/>
      <c r="U640" s="173"/>
    </row>
    <row r="641" ht="27.75" customHeight="1">
      <c r="A641" s="484"/>
      <c r="B641" s="484"/>
      <c r="C641" s="1076"/>
      <c r="D641" s="481"/>
      <c r="E641" s="1118"/>
      <c r="F641" s="481"/>
      <c r="G641" s="173"/>
      <c r="J641" s="484"/>
      <c r="M641" s="813"/>
      <c r="N641" s="173"/>
      <c r="O641" s="173"/>
      <c r="P641" s="813"/>
      <c r="Q641" s="173"/>
      <c r="R641" s="173"/>
      <c r="S641" s="173"/>
      <c r="T641" s="173"/>
      <c r="U641" s="173"/>
    </row>
    <row r="642" ht="27.75" customHeight="1">
      <c r="A642" s="484"/>
      <c r="B642" s="484"/>
      <c r="C642" s="1076"/>
      <c r="D642" s="481"/>
      <c r="E642" s="1118"/>
      <c r="F642" s="481"/>
      <c r="G642" s="173"/>
      <c r="J642" s="484"/>
      <c r="M642" s="813"/>
      <c r="N642" s="173"/>
      <c r="O642" s="173"/>
      <c r="P642" s="813"/>
      <c r="Q642" s="173"/>
      <c r="R642" s="173"/>
      <c r="S642" s="173"/>
      <c r="T642" s="173"/>
      <c r="U642" s="173"/>
    </row>
    <row r="643" ht="27.75" customHeight="1">
      <c r="A643" s="484"/>
      <c r="B643" s="484"/>
      <c r="C643" s="1076"/>
      <c r="D643" s="481"/>
      <c r="E643" s="1118"/>
      <c r="F643" s="481"/>
      <c r="G643" s="173"/>
      <c r="J643" s="484"/>
      <c r="M643" s="813"/>
      <c r="N643" s="173"/>
      <c r="O643" s="173"/>
      <c r="P643" s="813"/>
      <c r="Q643" s="173"/>
      <c r="R643" s="173"/>
      <c r="S643" s="173"/>
      <c r="T643" s="173"/>
      <c r="U643" s="173"/>
    </row>
    <row r="644" ht="27.75" customHeight="1">
      <c r="A644" s="484"/>
      <c r="B644" s="484"/>
      <c r="C644" s="1076"/>
      <c r="D644" s="481"/>
      <c r="E644" s="1118"/>
      <c r="F644" s="481"/>
      <c r="G644" s="173"/>
      <c r="J644" s="484"/>
      <c r="M644" s="813"/>
      <c r="N644" s="173"/>
      <c r="O644" s="173"/>
      <c r="P644" s="813"/>
      <c r="Q644" s="173"/>
      <c r="R644" s="173"/>
      <c r="S644" s="173"/>
      <c r="T644" s="173"/>
      <c r="U644" s="173"/>
    </row>
    <row r="645" ht="27.75" customHeight="1">
      <c r="A645" s="484"/>
      <c r="B645" s="484"/>
      <c r="C645" s="1076"/>
      <c r="D645" s="481"/>
      <c r="E645" s="1118"/>
      <c r="F645" s="481"/>
      <c r="G645" s="173"/>
      <c r="J645" s="484"/>
      <c r="M645" s="813"/>
      <c r="N645" s="173"/>
      <c r="O645" s="173"/>
      <c r="P645" s="813"/>
      <c r="Q645" s="173"/>
      <c r="R645" s="173"/>
      <c r="S645" s="173"/>
      <c r="T645" s="173"/>
      <c r="U645" s="173"/>
    </row>
    <row r="646" ht="27.75" customHeight="1">
      <c r="A646" s="484"/>
      <c r="B646" s="484"/>
      <c r="C646" s="1076"/>
      <c r="D646" s="481"/>
      <c r="E646" s="1118"/>
      <c r="F646" s="481"/>
      <c r="G646" s="173"/>
      <c r="J646" s="484"/>
      <c r="M646" s="813"/>
      <c r="N646" s="173"/>
      <c r="O646" s="173"/>
      <c r="P646" s="813"/>
      <c r="Q646" s="173"/>
      <c r="R646" s="173"/>
      <c r="S646" s="173"/>
      <c r="T646" s="173"/>
      <c r="U646" s="173"/>
    </row>
    <row r="647" ht="27.75" customHeight="1">
      <c r="A647" s="484"/>
      <c r="B647" s="484"/>
      <c r="C647" s="1076"/>
      <c r="D647" s="481"/>
      <c r="E647" s="1118"/>
      <c r="F647" s="481"/>
      <c r="G647" s="173"/>
      <c r="J647" s="484"/>
      <c r="M647" s="813"/>
      <c r="N647" s="173"/>
      <c r="O647" s="173"/>
      <c r="P647" s="813"/>
      <c r="Q647" s="173"/>
      <c r="R647" s="173"/>
      <c r="S647" s="173"/>
      <c r="T647" s="173"/>
      <c r="U647" s="173"/>
    </row>
    <row r="648" ht="27.75" customHeight="1">
      <c r="A648" s="484"/>
      <c r="B648" s="484"/>
      <c r="C648" s="1076"/>
      <c r="D648" s="481"/>
      <c r="E648" s="1118"/>
      <c r="F648" s="481"/>
      <c r="G648" s="173"/>
      <c r="J648" s="484"/>
      <c r="M648" s="813"/>
      <c r="N648" s="173"/>
      <c r="O648" s="173"/>
      <c r="P648" s="813"/>
      <c r="Q648" s="173"/>
      <c r="R648" s="173"/>
      <c r="S648" s="173"/>
      <c r="T648" s="173"/>
      <c r="U648" s="173"/>
    </row>
    <row r="649" ht="27.75" customHeight="1">
      <c r="A649" s="484"/>
      <c r="B649" s="484"/>
      <c r="C649" s="1076"/>
      <c r="D649" s="481"/>
      <c r="E649" s="1118"/>
      <c r="F649" s="481"/>
      <c r="G649" s="173"/>
      <c r="J649" s="484"/>
      <c r="M649" s="813"/>
      <c r="N649" s="173"/>
      <c r="O649" s="173"/>
      <c r="P649" s="813"/>
      <c r="Q649" s="173"/>
      <c r="R649" s="173"/>
      <c r="S649" s="173"/>
      <c r="T649" s="173"/>
      <c r="U649" s="173"/>
    </row>
    <row r="650" ht="27.75" customHeight="1">
      <c r="A650" s="484"/>
      <c r="B650" s="484"/>
      <c r="C650" s="1076"/>
      <c r="D650" s="481"/>
      <c r="E650" s="1118"/>
      <c r="F650" s="481"/>
      <c r="G650" s="173"/>
      <c r="J650" s="484"/>
      <c r="M650" s="813"/>
      <c r="N650" s="173"/>
      <c r="O650" s="173"/>
      <c r="P650" s="813"/>
      <c r="Q650" s="173"/>
      <c r="R650" s="173"/>
      <c r="S650" s="173"/>
      <c r="T650" s="173"/>
      <c r="U650" s="173"/>
    </row>
    <row r="651" ht="27.75" customHeight="1">
      <c r="A651" s="484"/>
      <c r="B651" s="484"/>
      <c r="C651" s="1076"/>
      <c r="D651" s="481"/>
      <c r="E651" s="1118"/>
      <c r="F651" s="481"/>
      <c r="G651" s="173"/>
      <c r="J651" s="484"/>
      <c r="M651" s="813"/>
      <c r="N651" s="173"/>
      <c r="O651" s="173"/>
      <c r="P651" s="813"/>
      <c r="Q651" s="173"/>
      <c r="R651" s="173"/>
      <c r="S651" s="173"/>
      <c r="T651" s="173"/>
      <c r="U651" s="173"/>
    </row>
    <row r="652" ht="27.75" customHeight="1">
      <c r="A652" s="484"/>
      <c r="B652" s="484"/>
      <c r="C652" s="1076"/>
      <c r="D652" s="481"/>
      <c r="E652" s="1118"/>
      <c r="F652" s="481"/>
      <c r="G652" s="173"/>
      <c r="J652" s="484"/>
      <c r="M652" s="813"/>
      <c r="N652" s="173"/>
      <c r="O652" s="173"/>
      <c r="P652" s="813"/>
      <c r="Q652" s="173"/>
      <c r="R652" s="173"/>
      <c r="S652" s="173"/>
      <c r="T652" s="173"/>
      <c r="U652" s="173"/>
    </row>
    <row r="653" ht="27.75" customHeight="1">
      <c r="A653" s="484"/>
      <c r="B653" s="484"/>
      <c r="C653" s="1076"/>
      <c r="D653" s="481"/>
      <c r="E653" s="1118"/>
      <c r="F653" s="481"/>
      <c r="G653" s="173"/>
      <c r="J653" s="484"/>
      <c r="M653" s="813"/>
      <c r="N653" s="173"/>
      <c r="O653" s="173"/>
      <c r="P653" s="813"/>
      <c r="Q653" s="173"/>
      <c r="R653" s="173"/>
      <c r="S653" s="173"/>
      <c r="T653" s="173"/>
      <c r="U653" s="173"/>
    </row>
    <row r="654" ht="27.75" customHeight="1">
      <c r="A654" s="484"/>
      <c r="B654" s="484"/>
      <c r="C654" s="1076"/>
      <c r="D654" s="481"/>
      <c r="E654" s="1118"/>
      <c r="F654" s="481"/>
      <c r="G654" s="173"/>
      <c r="J654" s="484"/>
      <c r="M654" s="813"/>
      <c r="N654" s="173"/>
      <c r="O654" s="173"/>
      <c r="P654" s="813"/>
      <c r="Q654" s="173"/>
      <c r="R654" s="173"/>
      <c r="S654" s="173"/>
      <c r="T654" s="173"/>
      <c r="U654" s="173"/>
    </row>
    <row r="655" ht="27.75" customHeight="1">
      <c r="A655" s="484"/>
      <c r="B655" s="484"/>
      <c r="C655" s="1076"/>
      <c r="D655" s="481"/>
      <c r="E655" s="1118"/>
      <c r="F655" s="481"/>
      <c r="G655" s="173"/>
      <c r="J655" s="484"/>
      <c r="M655" s="813"/>
      <c r="N655" s="173"/>
      <c r="O655" s="173"/>
      <c r="P655" s="813"/>
      <c r="Q655" s="173"/>
      <c r="R655" s="173"/>
      <c r="S655" s="173"/>
      <c r="T655" s="173"/>
      <c r="U655" s="173"/>
    </row>
    <row r="656" ht="27.75" customHeight="1">
      <c r="A656" s="484"/>
      <c r="B656" s="484"/>
      <c r="C656" s="1076"/>
      <c r="D656" s="481"/>
      <c r="E656" s="1118"/>
      <c r="F656" s="481"/>
      <c r="G656" s="173"/>
      <c r="J656" s="484"/>
      <c r="M656" s="813"/>
      <c r="N656" s="173"/>
      <c r="O656" s="173"/>
      <c r="P656" s="813"/>
      <c r="Q656" s="173"/>
      <c r="R656" s="173"/>
      <c r="S656" s="173"/>
      <c r="T656" s="173"/>
      <c r="U656" s="173"/>
    </row>
    <row r="657" ht="27.75" customHeight="1">
      <c r="A657" s="484"/>
      <c r="B657" s="484"/>
      <c r="C657" s="1076"/>
      <c r="D657" s="481"/>
      <c r="E657" s="1118"/>
      <c r="F657" s="481"/>
      <c r="G657" s="173"/>
      <c r="J657" s="484"/>
      <c r="M657" s="813"/>
      <c r="N657" s="173"/>
      <c r="O657" s="173"/>
      <c r="P657" s="813"/>
      <c r="Q657" s="173"/>
      <c r="R657" s="173"/>
      <c r="S657" s="173"/>
      <c r="T657" s="173"/>
      <c r="U657" s="173"/>
    </row>
    <row r="658" ht="27.75" customHeight="1">
      <c r="A658" s="484"/>
      <c r="B658" s="484"/>
      <c r="C658" s="1076"/>
      <c r="D658" s="481"/>
      <c r="E658" s="1118"/>
      <c r="F658" s="481"/>
      <c r="G658" s="173"/>
      <c r="J658" s="484"/>
      <c r="M658" s="813"/>
      <c r="N658" s="173"/>
      <c r="O658" s="173"/>
      <c r="P658" s="813"/>
      <c r="Q658" s="173"/>
      <c r="R658" s="173"/>
      <c r="S658" s="173"/>
      <c r="T658" s="173"/>
      <c r="U658" s="173"/>
    </row>
    <row r="659" ht="27.75" customHeight="1">
      <c r="A659" s="484"/>
      <c r="B659" s="484"/>
      <c r="C659" s="1076"/>
      <c r="D659" s="481"/>
      <c r="E659" s="1118"/>
      <c r="F659" s="481"/>
      <c r="G659" s="173"/>
      <c r="J659" s="484"/>
      <c r="M659" s="813"/>
      <c r="N659" s="173"/>
      <c r="O659" s="173"/>
      <c r="P659" s="813"/>
      <c r="Q659" s="173"/>
      <c r="R659" s="173"/>
      <c r="S659" s="173"/>
      <c r="T659" s="173"/>
      <c r="U659" s="173"/>
    </row>
    <row r="660" ht="27.75" customHeight="1">
      <c r="A660" s="484"/>
      <c r="B660" s="484"/>
      <c r="C660" s="1076"/>
      <c r="D660" s="481"/>
      <c r="E660" s="1118"/>
      <c r="F660" s="481"/>
      <c r="G660" s="173"/>
      <c r="J660" s="484"/>
      <c r="M660" s="813"/>
      <c r="N660" s="173"/>
      <c r="O660" s="173"/>
      <c r="P660" s="813"/>
      <c r="Q660" s="173"/>
      <c r="R660" s="173"/>
      <c r="S660" s="173"/>
      <c r="T660" s="173"/>
      <c r="U660" s="173"/>
    </row>
    <row r="661" ht="27.75" customHeight="1">
      <c r="A661" s="484"/>
      <c r="B661" s="484"/>
      <c r="C661" s="1076"/>
      <c r="D661" s="481"/>
      <c r="E661" s="1118"/>
      <c r="F661" s="481"/>
      <c r="G661" s="173"/>
      <c r="J661" s="484"/>
      <c r="M661" s="813"/>
      <c r="N661" s="173"/>
      <c r="O661" s="173"/>
      <c r="P661" s="813"/>
      <c r="Q661" s="173"/>
      <c r="R661" s="173"/>
      <c r="S661" s="173"/>
      <c r="T661" s="173"/>
      <c r="U661" s="173"/>
    </row>
    <row r="662" ht="27.75" customHeight="1">
      <c r="A662" s="484"/>
      <c r="B662" s="484"/>
      <c r="C662" s="1076"/>
      <c r="D662" s="481"/>
      <c r="E662" s="1118"/>
      <c r="F662" s="481"/>
      <c r="G662" s="173"/>
      <c r="J662" s="484"/>
      <c r="M662" s="813"/>
      <c r="N662" s="173"/>
      <c r="O662" s="173"/>
      <c r="P662" s="813"/>
      <c r="Q662" s="173"/>
      <c r="R662" s="173"/>
      <c r="S662" s="173"/>
      <c r="T662" s="173"/>
      <c r="U662" s="173"/>
    </row>
    <row r="663" ht="27.75" customHeight="1">
      <c r="A663" s="484"/>
      <c r="B663" s="484"/>
      <c r="C663" s="1076"/>
      <c r="D663" s="481"/>
      <c r="E663" s="1118"/>
      <c r="F663" s="481"/>
      <c r="G663" s="173"/>
      <c r="J663" s="484"/>
      <c r="M663" s="813"/>
      <c r="N663" s="173"/>
      <c r="O663" s="173"/>
      <c r="P663" s="813"/>
      <c r="Q663" s="173"/>
      <c r="R663" s="173"/>
      <c r="S663" s="173"/>
      <c r="T663" s="173"/>
      <c r="U663" s="173"/>
    </row>
    <row r="664" ht="27.75" customHeight="1">
      <c r="A664" s="484"/>
      <c r="B664" s="484"/>
      <c r="C664" s="1076"/>
      <c r="D664" s="481"/>
      <c r="E664" s="1118"/>
      <c r="F664" s="481"/>
      <c r="G664" s="173"/>
      <c r="J664" s="484"/>
      <c r="M664" s="813"/>
      <c r="N664" s="173"/>
      <c r="O664" s="173"/>
      <c r="P664" s="813"/>
      <c r="Q664" s="173"/>
      <c r="R664" s="173"/>
      <c r="S664" s="173"/>
      <c r="T664" s="173"/>
      <c r="U664" s="173"/>
    </row>
    <row r="665" ht="27.75" customHeight="1">
      <c r="A665" s="484"/>
      <c r="B665" s="484"/>
      <c r="C665" s="1076"/>
      <c r="D665" s="481"/>
      <c r="E665" s="1118"/>
      <c r="F665" s="481"/>
      <c r="G665" s="173"/>
      <c r="J665" s="484"/>
      <c r="M665" s="813"/>
      <c r="N665" s="173"/>
      <c r="O665" s="173"/>
      <c r="P665" s="813"/>
      <c r="Q665" s="173"/>
      <c r="R665" s="173"/>
      <c r="S665" s="173"/>
      <c r="T665" s="173"/>
      <c r="U665" s="173"/>
    </row>
    <row r="666" ht="27.75" customHeight="1">
      <c r="A666" s="484"/>
      <c r="B666" s="484"/>
      <c r="C666" s="1076"/>
      <c r="D666" s="481"/>
      <c r="E666" s="1118"/>
      <c r="F666" s="481"/>
      <c r="G666" s="173"/>
      <c r="J666" s="484"/>
      <c r="M666" s="813"/>
      <c r="N666" s="173"/>
      <c r="O666" s="173"/>
      <c r="P666" s="813"/>
      <c r="Q666" s="173"/>
      <c r="R666" s="173"/>
      <c r="S666" s="173"/>
      <c r="T666" s="173"/>
      <c r="U666" s="173"/>
    </row>
    <row r="667" ht="27.75" customHeight="1">
      <c r="A667" s="484"/>
      <c r="B667" s="484"/>
      <c r="C667" s="1076"/>
      <c r="D667" s="481"/>
      <c r="E667" s="1118"/>
      <c r="F667" s="481"/>
      <c r="G667" s="173"/>
      <c r="J667" s="484"/>
      <c r="M667" s="813"/>
      <c r="N667" s="173"/>
      <c r="O667" s="173"/>
      <c r="P667" s="813"/>
      <c r="Q667" s="173"/>
      <c r="R667" s="173"/>
      <c r="S667" s="173"/>
      <c r="T667" s="173"/>
      <c r="U667" s="173"/>
    </row>
    <row r="668" ht="27.75" customHeight="1">
      <c r="A668" s="484"/>
      <c r="B668" s="484"/>
      <c r="C668" s="1076"/>
      <c r="D668" s="481"/>
      <c r="E668" s="1118"/>
      <c r="F668" s="481"/>
      <c r="G668" s="173"/>
      <c r="J668" s="484"/>
      <c r="M668" s="813"/>
      <c r="N668" s="173"/>
      <c r="O668" s="173"/>
      <c r="P668" s="813"/>
      <c r="Q668" s="173"/>
      <c r="R668" s="173"/>
      <c r="S668" s="173"/>
      <c r="T668" s="173"/>
      <c r="U668" s="173"/>
    </row>
    <row r="669" ht="27.75" customHeight="1">
      <c r="A669" s="484"/>
      <c r="B669" s="484"/>
      <c r="C669" s="1076"/>
      <c r="D669" s="481"/>
      <c r="E669" s="1118"/>
      <c r="F669" s="481"/>
      <c r="G669" s="173"/>
      <c r="J669" s="484"/>
      <c r="M669" s="813"/>
      <c r="N669" s="173"/>
      <c r="O669" s="173"/>
      <c r="P669" s="813"/>
      <c r="Q669" s="173"/>
      <c r="R669" s="173"/>
      <c r="S669" s="173"/>
      <c r="T669" s="173"/>
      <c r="U669" s="173"/>
    </row>
    <row r="670" ht="27.75" customHeight="1">
      <c r="A670" s="484"/>
      <c r="B670" s="484"/>
      <c r="C670" s="1076"/>
      <c r="D670" s="481"/>
      <c r="E670" s="1118"/>
      <c r="F670" s="481"/>
      <c r="G670" s="173"/>
      <c r="J670" s="484"/>
      <c r="M670" s="813"/>
      <c r="N670" s="173"/>
      <c r="O670" s="173"/>
      <c r="P670" s="813"/>
      <c r="Q670" s="173"/>
      <c r="R670" s="173"/>
      <c r="S670" s="173"/>
      <c r="T670" s="173"/>
      <c r="U670" s="173"/>
    </row>
    <row r="671" ht="27.75" customHeight="1">
      <c r="A671" s="484"/>
      <c r="B671" s="484"/>
      <c r="C671" s="1076"/>
      <c r="D671" s="481"/>
      <c r="E671" s="1118"/>
      <c r="F671" s="481"/>
      <c r="G671" s="173"/>
      <c r="J671" s="484"/>
      <c r="M671" s="813"/>
      <c r="N671" s="173"/>
      <c r="O671" s="173"/>
      <c r="P671" s="813"/>
      <c r="Q671" s="173"/>
      <c r="R671" s="173"/>
      <c r="S671" s="173"/>
      <c r="T671" s="173"/>
      <c r="U671" s="173"/>
    </row>
    <row r="672" ht="27.75" customHeight="1">
      <c r="A672" s="484"/>
      <c r="B672" s="484"/>
      <c r="C672" s="1076"/>
      <c r="D672" s="481"/>
      <c r="E672" s="1118"/>
      <c r="F672" s="481"/>
      <c r="G672" s="173"/>
      <c r="J672" s="484"/>
      <c r="M672" s="813"/>
      <c r="N672" s="173"/>
      <c r="O672" s="173"/>
      <c r="P672" s="813"/>
      <c r="Q672" s="173"/>
      <c r="R672" s="173"/>
      <c r="S672" s="173"/>
      <c r="T672" s="173"/>
      <c r="U672" s="173"/>
    </row>
    <row r="673" ht="27.75" customHeight="1">
      <c r="A673" s="484"/>
      <c r="B673" s="484"/>
      <c r="C673" s="1076"/>
      <c r="D673" s="481"/>
      <c r="E673" s="1118"/>
      <c r="F673" s="481"/>
      <c r="G673" s="173"/>
      <c r="J673" s="484"/>
      <c r="M673" s="813"/>
      <c r="N673" s="173"/>
      <c r="O673" s="173"/>
      <c r="P673" s="813"/>
      <c r="Q673" s="173"/>
      <c r="R673" s="173"/>
      <c r="S673" s="173"/>
      <c r="T673" s="173"/>
      <c r="U673" s="173"/>
    </row>
    <row r="674" ht="27.75" customHeight="1">
      <c r="A674" s="484"/>
      <c r="B674" s="484"/>
      <c r="C674" s="1076"/>
      <c r="D674" s="481"/>
      <c r="E674" s="1118"/>
      <c r="F674" s="481"/>
      <c r="G674" s="173"/>
      <c r="J674" s="484"/>
      <c r="M674" s="813"/>
      <c r="N674" s="173"/>
      <c r="O674" s="173"/>
      <c r="P674" s="813"/>
      <c r="Q674" s="173"/>
      <c r="R674" s="173"/>
      <c r="S674" s="173"/>
      <c r="T674" s="173"/>
      <c r="U674" s="173"/>
    </row>
    <row r="675" ht="27.75" customHeight="1">
      <c r="A675" s="484"/>
      <c r="B675" s="484"/>
      <c r="C675" s="1076"/>
      <c r="D675" s="481"/>
      <c r="E675" s="1118"/>
      <c r="F675" s="481"/>
      <c r="G675" s="173"/>
      <c r="J675" s="484"/>
      <c r="M675" s="813"/>
      <c r="N675" s="173"/>
      <c r="O675" s="173"/>
      <c r="P675" s="813"/>
      <c r="Q675" s="173"/>
      <c r="R675" s="173"/>
      <c r="S675" s="173"/>
      <c r="T675" s="173"/>
      <c r="U675" s="173"/>
    </row>
    <row r="676" ht="27.75" customHeight="1">
      <c r="A676" s="484"/>
      <c r="B676" s="484"/>
      <c r="C676" s="1076"/>
      <c r="D676" s="481"/>
      <c r="E676" s="1118"/>
      <c r="F676" s="481"/>
      <c r="G676" s="173"/>
      <c r="J676" s="484"/>
      <c r="M676" s="813"/>
      <c r="N676" s="173"/>
      <c r="O676" s="173"/>
      <c r="P676" s="813"/>
      <c r="Q676" s="173"/>
      <c r="R676" s="173"/>
      <c r="S676" s="173"/>
      <c r="T676" s="173"/>
      <c r="U676" s="173"/>
    </row>
    <row r="677" ht="27.75" customHeight="1">
      <c r="A677" s="484"/>
      <c r="B677" s="484"/>
      <c r="C677" s="1076"/>
      <c r="D677" s="481"/>
      <c r="E677" s="1118"/>
      <c r="F677" s="481"/>
      <c r="G677" s="173"/>
      <c r="J677" s="484"/>
      <c r="M677" s="813"/>
      <c r="N677" s="173"/>
      <c r="O677" s="173"/>
      <c r="P677" s="813"/>
      <c r="Q677" s="173"/>
      <c r="R677" s="173"/>
      <c r="S677" s="173"/>
      <c r="T677" s="173"/>
      <c r="U677" s="173"/>
    </row>
    <row r="678" ht="27.75" customHeight="1">
      <c r="A678" s="484"/>
      <c r="B678" s="484"/>
      <c r="C678" s="1076"/>
      <c r="D678" s="481"/>
      <c r="E678" s="1118"/>
      <c r="F678" s="481"/>
      <c r="G678" s="173"/>
      <c r="J678" s="484"/>
      <c r="M678" s="813"/>
      <c r="N678" s="173"/>
      <c r="O678" s="173"/>
      <c r="P678" s="813"/>
      <c r="Q678" s="173"/>
      <c r="R678" s="173"/>
      <c r="S678" s="173"/>
      <c r="T678" s="173"/>
      <c r="U678" s="173"/>
    </row>
    <row r="679" ht="27.75" customHeight="1">
      <c r="A679" s="484"/>
      <c r="B679" s="484"/>
      <c r="C679" s="1076"/>
      <c r="D679" s="481"/>
      <c r="E679" s="1118"/>
      <c r="F679" s="481"/>
      <c r="G679" s="173"/>
      <c r="J679" s="484"/>
      <c r="M679" s="813"/>
      <c r="N679" s="173"/>
      <c r="O679" s="173"/>
      <c r="P679" s="813"/>
      <c r="Q679" s="173"/>
      <c r="R679" s="173"/>
      <c r="S679" s="173"/>
      <c r="T679" s="173"/>
      <c r="U679" s="173"/>
    </row>
    <row r="680" ht="27.75" customHeight="1">
      <c r="A680" s="484"/>
      <c r="B680" s="484"/>
      <c r="C680" s="1076"/>
      <c r="D680" s="481"/>
      <c r="E680" s="1118"/>
      <c r="F680" s="481"/>
      <c r="G680" s="173"/>
      <c r="J680" s="484"/>
      <c r="M680" s="813"/>
      <c r="N680" s="173"/>
      <c r="O680" s="173"/>
      <c r="P680" s="813"/>
      <c r="Q680" s="173"/>
      <c r="R680" s="173"/>
      <c r="S680" s="173"/>
      <c r="T680" s="173"/>
      <c r="U680" s="173"/>
    </row>
    <row r="681" ht="27.75" customHeight="1">
      <c r="A681" s="484"/>
      <c r="B681" s="484"/>
      <c r="C681" s="1076"/>
      <c r="D681" s="481"/>
      <c r="E681" s="1118"/>
      <c r="F681" s="481"/>
      <c r="G681" s="173"/>
      <c r="J681" s="484"/>
      <c r="M681" s="813"/>
      <c r="N681" s="173"/>
      <c r="O681" s="173"/>
      <c r="P681" s="813"/>
      <c r="Q681" s="173"/>
      <c r="R681" s="173"/>
      <c r="S681" s="173"/>
      <c r="T681" s="173"/>
      <c r="U681" s="173"/>
    </row>
    <row r="682" ht="27.75" customHeight="1">
      <c r="A682" s="484"/>
      <c r="B682" s="484"/>
      <c r="C682" s="1076"/>
      <c r="D682" s="481"/>
      <c r="E682" s="1118"/>
      <c r="F682" s="481"/>
      <c r="G682" s="173"/>
      <c r="J682" s="484"/>
      <c r="M682" s="813"/>
      <c r="N682" s="173"/>
      <c r="O682" s="173"/>
      <c r="P682" s="813"/>
      <c r="Q682" s="173"/>
      <c r="R682" s="173"/>
      <c r="S682" s="173"/>
      <c r="T682" s="173"/>
      <c r="U682" s="173"/>
    </row>
    <row r="683" ht="27.75" customHeight="1">
      <c r="A683" s="484"/>
      <c r="B683" s="484"/>
      <c r="C683" s="1076"/>
      <c r="D683" s="481"/>
      <c r="E683" s="1118"/>
      <c r="F683" s="481"/>
      <c r="G683" s="173"/>
      <c r="J683" s="484"/>
      <c r="M683" s="813"/>
      <c r="N683" s="173"/>
      <c r="O683" s="173"/>
      <c r="P683" s="813"/>
      <c r="Q683" s="173"/>
      <c r="R683" s="173"/>
      <c r="S683" s="173"/>
      <c r="T683" s="173"/>
      <c r="U683" s="173"/>
    </row>
    <row r="684" ht="27.75" customHeight="1">
      <c r="A684" s="484"/>
      <c r="B684" s="484"/>
      <c r="C684" s="1076"/>
      <c r="D684" s="481"/>
      <c r="E684" s="1118"/>
      <c r="F684" s="481"/>
      <c r="G684" s="173"/>
      <c r="J684" s="484"/>
      <c r="M684" s="813"/>
      <c r="N684" s="173"/>
      <c r="O684" s="173"/>
      <c r="P684" s="813"/>
      <c r="Q684" s="173"/>
      <c r="R684" s="173"/>
      <c r="S684" s="173"/>
      <c r="T684" s="173"/>
      <c r="U684" s="173"/>
    </row>
    <row r="685" ht="27.75" customHeight="1">
      <c r="A685" s="484"/>
      <c r="B685" s="484"/>
      <c r="C685" s="1076"/>
      <c r="D685" s="481"/>
      <c r="E685" s="1118"/>
      <c r="F685" s="481"/>
      <c r="G685" s="173"/>
      <c r="J685" s="484"/>
      <c r="M685" s="813"/>
      <c r="N685" s="173"/>
      <c r="O685" s="173"/>
      <c r="P685" s="813"/>
      <c r="Q685" s="173"/>
      <c r="R685" s="173"/>
      <c r="S685" s="173"/>
      <c r="T685" s="173"/>
      <c r="U685" s="173"/>
    </row>
    <row r="686" ht="27.75" customHeight="1">
      <c r="A686" s="484"/>
      <c r="B686" s="484"/>
      <c r="C686" s="1076"/>
      <c r="D686" s="481"/>
      <c r="E686" s="1118"/>
      <c r="F686" s="481"/>
      <c r="G686" s="173"/>
      <c r="J686" s="484"/>
      <c r="M686" s="813"/>
      <c r="N686" s="173"/>
      <c r="O686" s="173"/>
      <c r="P686" s="813"/>
      <c r="Q686" s="173"/>
      <c r="R686" s="173"/>
      <c r="S686" s="173"/>
      <c r="T686" s="173"/>
      <c r="U686" s="173"/>
    </row>
    <row r="687" ht="27.75" customHeight="1">
      <c r="A687" s="484"/>
      <c r="B687" s="484"/>
      <c r="C687" s="1076"/>
      <c r="D687" s="481"/>
      <c r="E687" s="1118"/>
      <c r="F687" s="481"/>
      <c r="G687" s="173"/>
      <c r="J687" s="484"/>
      <c r="M687" s="813"/>
      <c r="N687" s="173"/>
      <c r="O687" s="173"/>
      <c r="P687" s="813"/>
      <c r="Q687" s="173"/>
      <c r="R687" s="173"/>
      <c r="S687" s="173"/>
      <c r="T687" s="173"/>
      <c r="U687" s="173"/>
    </row>
    <row r="688" ht="27.75" customHeight="1">
      <c r="A688" s="484"/>
      <c r="B688" s="484"/>
      <c r="C688" s="1076"/>
      <c r="D688" s="481"/>
      <c r="E688" s="1118"/>
      <c r="F688" s="481"/>
      <c r="G688" s="173"/>
      <c r="J688" s="484"/>
      <c r="M688" s="813"/>
      <c r="N688" s="173"/>
      <c r="O688" s="173"/>
      <c r="P688" s="813"/>
      <c r="Q688" s="173"/>
      <c r="R688" s="173"/>
      <c r="S688" s="173"/>
      <c r="T688" s="173"/>
      <c r="U688" s="173"/>
    </row>
    <row r="689" ht="27.75" customHeight="1">
      <c r="A689" s="484"/>
      <c r="B689" s="484"/>
      <c r="C689" s="1076"/>
      <c r="D689" s="481"/>
      <c r="E689" s="1118"/>
      <c r="F689" s="481"/>
      <c r="G689" s="173"/>
      <c r="J689" s="484"/>
      <c r="M689" s="813"/>
      <c r="N689" s="173"/>
      <c r="O689" s="173"/>
      <c r="P689" s="813"/>
      <c r="Q689" s="173"/>
      <c r="R689" s="173"/>
      <c r="S689" s="173"/>
      <c r="T689" s="173"/>
      <c r="U689" s="173"/>
    </row>
    <row r="690" ht="27.75" customHeight="1">
      <c r="A690" s="484"/>
      <c r="B690" s="484"/>
      <c r="C690" s="1076"/>
      <c r="D690" s="481"/>
      <c r="E690" s="1118"/>
      <c r="F690" s="481"/>
      <c r="G690" s="173"/>
      <c r="J690" s="484"/>
      <c r="M690" s="813"/>
      <c r="N690" s="173"/>
      <c r="O690" s="173"/>
      <c r="P690" s="813"/>
      <c r="Q690" s="173"/>
      <c r="R690" s="173"/>
      <c r="S690" s="173"/>
      <c r="T690" s="173"/>
      <c r="U690" s="173"/>
    </row>
    <row r="691" ht="27.75" customHeight="1">
      <c r="A691" s="484"/>
      <c r="B691" s="484"/>
      <c r="C691" s="1076"/>
      <c r="D691" s="481"/>
      <c r="E691" s="1118"/>
      <c r="F691" s="481"/>
      <c r="G691" s="173"/>
      <c r="J691" s="484"/>
      <c r="M691" s="813"/>
      <c r="N691" s="173"/>
      <c r="O691" s="173"/>
      <c r="P691" s="813"/>
      <c r="Q691" s="173"/>
      <c r="R691" s="173"/>
      <c r="S691" s="173"/>
      <c r="T691" s="173"/>
      <c r="U691" s="173"/>
    </row>
    <row r="692" ht="27.75" customHeight="1">
      <c r="A692" s="484"/>
      <c r="B692" s="484"/>
      <c r="C692" s="1076"/>
      <c r="D692" s="481"/>
      <c r="E692" s="1118"/>
      <c r="F692" s="481"/>
      <c r="G692" s="173"/>
      <c r="J692" s="484"/>
      <c r="M692" s="813"/>
      <c r="N692" s="173"/>
      <c r="O692" s="173"/>
      <c r="P692" s="813"/>
      <c r="Q692" s="173"/>
      <c r="R692" s="173"/>
      <c r="S692" s="173"/>
      <c r="T692" s="173"/>
      <c r="U692" s="173"/>
    </row>
    <row r="693" ht="27.75" customHeight="1">
      <c r="A693" s="484"/>
      <c r="B693" s="484"/>
      <c r="C693" s="1076"/>
      <c r="D693" s="481"/>
      <c r="E693" s="1118"/>
      <c r="F693" s="481"/>
      <c r="G693" s="173"/>
      <c r="J693" s="484"/>
      <c r="M693" s="813"/>
      <c r="N693" s="173"/>
      <c r="O693" s="173"/>
      <c r="P693" s="813"/>
      <c r="Q693" s="173"/>
      <c r="R693" s="173"/>
      <c r="S693" s="173"/>
      <c r="T693" s="173"/>
      <c r="U693" s="173"/>
    </row>
    <row r="694" ht="27.75" customHeight="1">
      <c r="A694" s="484"/>
      <c r="B694" s="484"/>
      <c r="C694" s="1076"/>
      <c r="D694" s="481"/>
      <c r="E694" s="1118"/>
      <c r="F694" s="481"/>
      <c r="G694" s="173"/>
      <c r="J694" s="484"/>
      <c r="M694" s="813"/>
      <c r="N694" s="173"/>
      <c r="O694" s="173"/>
      <c r="P694" s="813"/>
      <c r="Q694" s="173"/>
      <c r="R694" s="173"/>
      <c r="S694" s="173"/>
      <c r="T694" s="173"/>
      <c r="U694" s="173"/>
    </row>
    <row r="695" ht="27.75" customHeight="1">
      <c r="A695" s="484"/>
      <c r="B695" s="484"/>
      <c r="C695" s="1076"/>
      <c r="D695" s="481"/>
      <c r="E695" s="1118"/>
      <c r="F695" s="481"/>
      <c r="G695" s="173"/>
      <c r="J695" s="484"/>
      <c r="M695" s="813"/>
      <c r="N695" s="173"/>
      <c r="O695" s="173"/>
      <c r="P695" s="813"/>
      <c r="Q695" s="173"/>
      <c r="R695" s="173"/>
      <c r="S695" s="173"/>
      <c r="T695" s="173"/>
      <c r="U695" s="173"/>
    </row>
    <row r="696" ht="27.75" customHeight="1">
      <c r="A696" s="484"/>
      <c r="B696" s="484"/>
      <c r="C696" s="1076"/>
      <c r="D696" s="481"/>
      <c r="E696" s="1118"/>
      <c r="F696" s="481"/>
      <c r="G696" s="173"/>
      <c r="J696" s="484"/>
      <c r="M696" s="813"/>
      <c r="N696" s="173"/>
      <c r="O696" s="173"/>
      <c r="P696" s="813"/>
      <c r="Q696" s="173"/>
      <c r="R696" s="173"/>
      <c r="S696" s="173"/>
      <c r="T696" s="173"/>
      <c r="U696" s="173"/>
    </row>
    <row r="697" ht="27.75" customHeight="1">
      <c r="A697" s="484"/>
      <c r="B697" s="484"/>
      <c r="C697" s="1076"/>
      <c r="D697" s="481"/>
      <c r="E697" s="1118"/>
      <c r="F697" s="481"/>
      <c r="G697" s="173"/>
      <c r="J697" s="484"/>
      <c r="M697" s="813"/>
      <c r="N697" s="173"/>
      <c r="O697" s="173"/>
      <c r="P697" s="813"/>
      <c r="Q697" s="173"/>
      <c r="R697" s="173"/>
      <c r="S697" s="173"/>
      <c r="T697" s="173"/>
      <c r="U697" s="173"/>
    </row>
    <row r="698" ht="27.75" customHeight="1">
      <c r="A698" s="484"/>
      <c r="B698" s="484"/>
      <c r="C698" s="1076"/>
      <c r="D698" s="481"/>
      <c r="E698" s="1118"/>
      <c r="F698" s="481"/>
      <c r="G698" s="173"/>
      <c r="J698" s="484"/>
      <c r="M698" s="813"/>
      <c r="N698" s="173"/>
      <c r="O698" s="173"/>
      <c r="P698" s="813"/>
      <c r="Q698" s="173"/>
      <c r="R698" s="173"/>
      <c r="S698" s="173"/>
      <c r="T698" s="173"/>
      <c r="U698" s="173"/>
    </row>
    <row r="699" ht="27.75" customHeight="1">
      <c r="A699" s="484"/>
      <c r="B699" s="484"/>
      <c r="C699" s="1076"/>
      <c r="D699" s="481"/>
      <c r="E699" s="1118"/>
      <c r="F699" s="481"/>
      <c r="G699" s="173"/>
      <c r="J699" s="484"/>
      <c r="M699" s="813"/>
      <c r="N699" s="173"/>
      <c r="O699" s="173"/>
      <c r="P699" s="813"/>
      <c r="Q699" s="173"/>
      <c r="R699" s="173"/>
      <c r="S699" s="173"/>
      <c r="T699" s="173"/>
      <c r="U699" s="173"/>
    </row>
    <row r="700" ht="27.75" customHeight="1">
      <c r="A700" s="484"/>
      <c r="B700" s="484"/>
      <c r="C700" s="1076"/>
      <c r="D700" s="481"/>
      <c r="E700" s="1118"/>
      <c r="F700" s="481"/>
      <c r="G700" s="173"/>
      <c r="J700" s="484"/>
      <c r="M700" s="813"/>
      <c r="N700" s="173"/>
      <c r="O700" s="173"/>
      <c r="P700" s="813"/>
      <c r="Q700" s="173"/>
      <c r="R700" s="173"/>
      <c r="S700" s="173"/>
      <c r="T700" s="173"/>
      <c r="U700" s="173"/>
    </row>
    <row r="701" ht="27.75" customHeight="1">
      <c r="A701" s="484"/>
      <c r="B701" s="484"/>
      <c r="C701" s="1076"/>
      <c r="D701" s="481"/>
      <c r="E701" s="1118"/>
      <c r="F701" s="481"/>
      <c r="G701" s="173"/>
      <c r="J701" s="484"/>
      <c r="M701" s="813"/>
      <c r="N701" s="173"/>
      <c r="O701" s="173"/>
      <c r="P701" s="813"/>
      <c r="Q701" s="173"/>
      <c r="R701" s="173"/>
      <c r="S701" s="173"/>
      <c r="T701" s="173"/>
      <c r="U701" s="173"/>
    </row>
    <row r="702" ht="27.75" customHeight="1">
      <c r="A702" s="484"/>
      <c r="B702" s="484"/>
      <c r="C702" s="1076"/>
      <c r="D702" s="481"/>
      <c r="E702" s="1118"/>
      <c r="F702" s="481"/>
      <c r="G702" s="173"/>
      <c r="J702" s="484"/>
      <c r="M702" s="813"/>
      <c r="N702" s="173"/>
      <c r="O702" s="173"/>
      <c r="P702" s="813"/>
      <c r="Q702" s="173"/>
      <c r="R702" s="173"/>
      <c r="S702" s="173"/>
      <c r="T702" s="173"/>
      <c r="U702" s="173"/>
    </row>
    <row r="703" ht="27.75" customHeight="1">
      <c r="A703" s="484"/>
      <c r="B703" s="484"/>
      <c r="C703" s="1076"/>
      <c r="D703" s="481"/>
      <c r="E703" s="1118"/>
      <c r="F703" s="481"/>
      <c r="G703" s="173"/>
      <c r="J703" s="484"/>
      <c r="M703" s="813"/>
      <c r="N703" s="173"/>
      <c r="O703" s="173"/>
      <c r="P703" s="813"/>
      <c r="Q703" s="173"/>
      <c r="R703" s="173"/>
      <c r="S703" s="173"/>
      <c r="T703" s="173"/>
      <c r="U703" s="173"/>
    </row>
    <row r="704" ht="27.75" customHeight="1">
      <c r="A704" s="484"/>
      <c r="B704" s="484"/>
      <c r="C704" s="1076"/>
      <c r="D704" s="481"/>
      <c r="E704" s="1118"/>
      <c r="F704" s="481"/>
      <c r="G704" s="173"/>
      <c r="J704" s="484"/>
      <c r="M704" s="813"/>
      <c r="N704" s="173"/>
      <c r="O704" s="173"/>
      <c r="P704" s="813"/>
      <c r="Q704" s="173"/>
      <c r="R704" s="173"/>
      <c r="S704" s="173"/>
      <c r="T704" s="173"/>
      <c r="U704" s="173"/>
    </row>
    <row r="705" ht="27.75" customHeight="1">
      <c r="A705" s="484"/>
      <c r="B705" s="484"/>
      <c r="C705" s="1076"/>
      <c r="D705" s="481"/>
      <c r="E705" s="1118"/>
      <c r="F705" s="481"/>
      <c r="G705" s="173"/>
      <c r="J705" s="484"/>
      <c r="M705" s="813"/>
      <c r="N705" s="173"/>
      <c r="O705" s="173"/>
      <c r="P705" s="813"/>
      <c r="Q705" s="173"/>
      <c r="R705" s="173"/>
      <c r="S705" s="173"/>
      <c r="T705" s="173"/>
      <c r="U705" s="173"/>
    </row>
    <row r="706" ht="27.75" customHeight="1">
      <c r="A706" s="484"/>
      <c r="B706" s="484"/>
      <c r="C706" s="1076"/>
      <c r="D706" s="481"/>
      <c r="E706" s="1118"/>
      <c r="F706" s="481"/>
      <c r="G706" s="173"/>
      <c r="J706" s="484"/>
      <c r="M706" s="813"/>
      <c r="N706" s="173"/>
      <c r="O706" s="173"/>
      <c r="P706" s="813"/>
      <c r="Q706" s="173"/>
      <c r="R706" s="173"/>
      <c r="S706" s="173"/>
      <c r="T706" s="173"/>
      <c r="U706" s="173"/>
    </row>
    <row r="707" ht="27.75" customHeight="1">
      <c r="A707" s="484"/>
      <c r="B707" s="484"/>
      <c r="C707" s="1076"/>
      <c r="D707" s="481"/>
      <c r="E707" s="1118"/>
      <c r="F707" s="481"/>
      <c r="G707" s="173"/>
      <c r="J707" s="484"/>
      <c r="M707" s="813"/>
      <c r="N707" s="173"/>
      <c r="O707" s="173"/>
      <c r="P707" s="813"/>
      <c r="Q707" s="173"/>
      <c r="R707" s="173"/>
      <c r="S707" s="173"/>
      <c r="T707" s="173"/>
      <c r="U707" s="173"/>
    </row>
    <row r="708" ht="27.75" customHeight="1">
      <c r="A708" s="484"/>
      <c r="B708" s="484"/>
      <c r="C708" s="1076"/>
      <c r="D708" s="481"/>
      <c r="E708" s="1118"/>
      <c r="F708" s="481"/>
      <c r="G708" s="173"/>
      <c r="J708" s="484"/>
      <c r="M708" s="813"/>
      <c r="N708" s="173"/>
      <c r="O708" s="173"/>
      <c r="P708" s="813"/>
      <c r="Q708" s="173"/>
      <c r="R708" s="173"/>
      <c r="S708" s="173"/>
      <c r="T708" s="173"/>
      <c r="U708" s="173"/>
    </row>
    <row r="709" ht="27.75" customHeight="1">
      <c r="A709" s="484"/>
      <c r="B709" s="484"/>
      <c r="C709" s="1076"/>
      <c r="D709" s="481"/>
      <c r="E709" s="1118"/>
      <c r="F709" s="481"/>
      <c r="G709" s="173"/>
      <c r="J709" s="484"/>
      <c r="M709" s="813"/>
      <c r="N709" s="173"/>
      <c r="O709" s="173"/>
      <c r="P709" s="813"/>
      <c r="Q709" s="173"/>
      <c r="R709" s="173"/>
      <c r="S709" s="173"/>
      <c r="T709" s="173"/>
      <c r="U709" s="173"/>
    </row>
    <row r="710" ht="27.75" customHeight="1">
      <c r="A710" s="484"/>
      <c r="B710" s="484"/>
      <c r="C710" s="1076"/>
      <c r="D710" s="481"/>
      <c r="E710" s="1118"/>
      <c r="F710" s="481"/>
      <c r="G710" s="173"/>
      <c r="J710" s="484"/>
      <c r="M710" s="813"/>
      <c r="N710" s="173"/>
      <c r="O710" s="173"/>
      <c r="P710" s="813"/>
      <c r="Q710" s="173"/>
      <c r="R710" s="173"/>
      <c r="S710" s="173"/>
      <c r="T710" s="173"/>
      <c r="U710" s="173"/>
    </row>
    <row r="711" ht="27.75" customHeight="1">
      <c r="A711" s="484"/>
      <c r="B711" s="484"/>
      <c r="C711" s="1076"/>
      <c r="D711" s="481"/>
      <c r="E711" s="1118"/>
      <c r="F711" s="481"/>
      <c r="G711" s="173"/>
      <c r="J711" s="484"/>
      <c r="M711" s="813"/>
      <c r="N711" s="173"/>
      <c r="O711" s="173"/>
      <c r="P711" s="813"/>
      <c r="Q711" s="173"/>
      <c r="R711" s="173"/>
      <c r="S711" s="173"/>
      <c r="T711" s="173"/>
      <c r="U711" s="173"/>
    </row>
    <row r="712" ht="27.75" customHeight="1">
      <c r="A712" s="484"/>
      <c r="B712" s="484"/>
      <c r="C712" s="1076"/>
      <c r="D712" s="481"/>
      <c r="E712" s="1118"/>
      <c r="F712" s="481"/>
      <c r="G712" s="173"/>
      <c r="J712" s="484"/>
      <c r="M712" s="813"/>
      <c r="N712" s="173"/>
      <c r="O712" s="173"/>
      <c r="P712" s="813"/>
      <c r="Q712" s="173"/>
      <c r="R712" s="173"/>
      <c r="S712" s="173"/>
      <c r="T712" s="173"/>
      <c r="U712" s="173"/>
    </row>
    <row r="713" ht="27.75" customHeight="1">
      <c r="A713" s="484"/>
      <c r="B713" s="484"/>
      <c r="C713" s="1076"/>
      <c r="D713" s="481"/>
      <c r="E713" s="1118"/>
      <c r="F713" s="481"/>
      <c r="G713" s="173"/>
      <c r="J713" s="484"/>
      <c r="M713" s="813"/>
      <c r="N713" s="173"/>
      <c r="O713" s="173"/>
      <c r="P713" s="813"/>
      <c r="Q713" s="173"/>
      <c r="R713" s="173"/>
      <c r="S713" s="173"/>
      <c r="T713" s="173"/>
      <c r="U713" s="173"/>
    </row>
    <row r="714" ht="27.75" customHeight="1">
      <c r="A714" s="484"/>
      <c r="B714" s="484"/>
      <c r="C714" s="1076"/>
      <c r="D714" s="481"/>
      <c r="E714" s="1118"/>
      <c r="F714" s="481"/>
      <c r="G714" s="173"/>
      <c r="J714" s="484"/>
      <c r="M714" s="813"/>
      <c r="N714" s="173"/>
      <c r="O714" s="173"/>
      <c r="P714" s="813"/>
      <c r="Q714" s="173"/>
      <c r="R714" s="173"/>
      <c r="S714" s="173"/>
      <c r="T714" s="173"/>
      <c r="U714" s="173"/>
    </row>
    <row r="715" ht="27.75" customHeight="1">
      <c r="A715" s="484"/>
      <c r="B715" s="484"/>
      <c r="C715" s="1076"/>
      <c r="D715" s="481"/>
      <c r="E715" s="1118"/>
      <c r="F715" s="481"/>
      <c r="G715" s="173"/>
      <c r="J715" s="484"/>
      <c r="M715" s="813"/>
      <c r="N715" s="173"/>
      <c r="O715" s="173"/>
      <c r="P715" s="813"/>
      <c r="Q715" s="173"/>
      <c r="R715" s="173"/>
      <c r="S715" s="173"/>
      <c r="T715" s="173"/>
      <c r="U715" s="173"/>
    </row>
    <row r="716" ht="27.75" customHeight="1">
      <c r="A716" s="484"/>
      <c r="B716" s="484"/>
      <c r="C716" s="1076"/>
      <c r="D716" s="481"/>
      <c r="E716" s="1118"/>
      <c r="F716" s="481"/>
      <c r="G716" s="173"/>
      <c r="J716" s="484"/>
      <c r="M716" s="813"/>
      <c r="N716" s="173"/>
      <c r="O716" s="173"/>
      <c r="P716" s="813"/>
      <c r="Q716" s="173"/>
      <c r="R716" s="173"/>
      <c r="S716" s="173"/>
      <c r="T716" s="173"/>
      <c r="U716" s="173"/>
    </row>
    <row r="717" ht="27.75" customHeight="1">
      <c r="A717" s="484"/>
      <c r="B717" s="484"/>
      <c r="C717" s="1076"/>
      <c r="D717" s="481"/>
      <c r="E717" s="1118"/>
      <c r="F717" s="481"/>
      <c r="G717" s="173"/>
      <c r="J717" s="484"/>
      <c r="M717" s="813"/>
      <c r="N717" s="173"/>
      <c r="O717" s="173"/>
      <c r="P717" s="813"/>
      <c r="Q717" s="173"/>
      <c r="R717" s="173"/>
      <c r="S717" s="173"/>
      <c r="T717" s="173"/>
      <c r="U717" s="173"/>
    </row>
    <row r="718" ht="27.75" customHeight="1">
      <c r="A718" s="484"/>
      <c r="B718" s="484"/>
      <c r="C718" s="1076"/>
      <c r="D718" s="481"/>
      <c r="E718" s="1118"/>
      <c r="F718" s="481"/>
      <c r="G718" s="173"/>
      <c r="J718" s="484"/>
      <c r="M718" s="813"/>
      <c r="N718" s="173"/>
      <c r="O718" s="173"/>
      <c r="P718" s="813"/>
      <c r="Q718" s="173"/>
      <c r="R718" s="173"/>
      <c r="S718" s="173"/>
      <c r="T718" s="173"/>
      <c r="U718" s="173"/>
    </row>
    <row r="719" ht="27.75" customHeight="1">
      <c r="A719" s="484"/>
      <c r="B719" s="484"/>
      <c r="C719" s="1076"/>
      <c r="D719" s="481"/>
      <c r="E719" s="1118"/>
      <c r="F719" s="481"/>
      <c r="G719" s="173"/>
      <c r="J719" s="484"/>
      <c r="M719" s="813"/>
      <c r="N719" s="173"/>
      <c r="O719" s="173"/>
      <c r="P719" s="813"/>
      <c r="Q719" s="173"/>
      <c r="R719" s="173"/>
      <c r="S719" s="173"/>
      <c r="T719" s="173"/>
      <c r="U719" s="173"/>
    </row>
    <row r="720" ht="27.75" customHeight="1">
      <c r="A720" s="484"/>
      <c r="B720" s="484"/>
      <c r="C720" s="1076"/>
      <c r="D720" s="481"/>
      <c r="E720" s="1118"/>
      <c r="F720" s="481"/>
      <c r="G720" s="173"/>
      <c r="J720" s="484"/>
      <c r="M720" s="813"/>
      <c r="N720" s="173"/>
      <c r="O720" s="173"/>
      <c r="P720" s="813"/>
      <c r="Q720" s="173"/>
      <c r="R720" s="173"/>
      <c r="S720" s="173"/>
      <c r="T720" s="173"/>
      <c r="U720" s="173"/>
    </row>
    <row r="721" ht="27.75" customHeight="1">
      <c r="A721" s="484"/>
      <c r="B721" s="484"/>
      <c r="C721" s="1076"/>
      <c r="D721" s="481"/>
      <c r="E721" s="1118"/>
      <c r="F721" s="481"/>
      <c r="G721" s="173"/>
      <c r="J721" s="484"/>
      <c r="M721" s="813"/>
      <c r="N721" s="173"/>
      <c r="O721" s="173"/>
      <c r="P721" s="813"/>
      <c r="Q721" s="173"/>
      <c r="R721" s="173"/>
      <c r="S721" s="173"/>
      <c r="T721" s="173"/>
      <c r="U721" s="173"/>
    </row>
    <row r="722" ht="27.75" customHeight="1">
      <c r="A722" s="484"/>
      <c r="B722" s="484"/>
      <c r="C722" s="1076"/>
      <c r="D722" s="481"/>
      <c r="E722" s="1118"/>
      <c r="F722" s="481"/>
      <c r="G722" s="173"/>
      <c r="J722" s="484"/>
      <c r="M722" s="813"/>
      <c r="N722" s="173"/>
      <c r="O722" s="173"/>
      <c r="P722" s="813"/>
      <c r="Q722" s="173"/>
      <c r="R722" s="173"/>
      <c r="S722" s="173"/>
      <c r="T722" s="173"/>
      <c r="U722" s="173"/>
    </row>
    <row r="723" ht="27.75" customHeight="1">
      <c r="A723" s="484"/>
      <c r="B723" s="484"/>
      <c r="C723" s="1076"/>
      <c r="D723" s="481"/>
      <c r="E723" s="1118"/>
      <c r="F723" s="481"/>
      <c r="G723" s="173"/>
      <c r="J723" s="484"/>
      <c r="M723" s="813"/>
      <c r="N723" s="173"/>
      <c r="O723" s="173"/>
      <c r="P723" s="813"/>
      <c r="Q723" s="173"/>
      <c r="R723" s="173"/>
      <c r="S723" s="173"/>
      <c r="T723" s="173"/>
      <c r="U723" s="173"/>
    </row>
    <row r="724" ht="27.75" customHeight="1">
      <c r="A724" s="484"/>
      <c r="B724" s="484"/>
      <c r="C724" s="1076"/>
      <c r="D724" s="481"/>
      <c r="E724" s="1118"/>
      <c r="F724" s="481"/>
      <c r="G724" s="173"/>
      <c r="J724" s="484"/>
      <c r="M724" s="813"/>
      <c r="N724" s="173"/>
      <c r="O724" s="173"/>
      <c r="P724" s="813"/>
      <c r="Q724" s="173"/>
      <c r="R724" s="173"/>
      <c r="S724" s="173"/>
      <c r="T724" s="173"/>
      <c r="U724" s="173"/>
    </row>
    <row r="725" ht="27.75" customHeight="1">
      <c r="A725" s="484"/>
      <c r="B725" s="484"/>
      <c r="C725" s="1076"/>
      <c r="D725" s="481"/>
      <c r="E725" s="1118"/>
      <c r="F725" s="481"/>
      <c r="G725" s="173"/>
      <c r="J725" s="484"/>
      <c r="M725" s="813"/>
      <c r="N725" s="173"/>
      <c r="O725" s="173"/>
      <c r="P725" s="813"/>
      <c r="Q725" s="173"/>
      <c r="R725" s="173"/>
      <c r="S725" s="173"/>
      <c r="T725" s="173"/>
      <c r="U725" s="173"/>
    </row>
    <row r="726" ht="27.75" customHeight="1">
      <c r="A726" s="484"/>
      <c r="B726" s="484"/>
      <c r="C726" s="1076"/>
      <c r="D726" s="481"/>
      <c r="E726" s="1118"/>
      <c r="F726" s="481"/>
      <c r="G726" s="173"/>
      <c r="J726" s="484"/>
      <c r="M726" s="813"/>
      <c r="N726" s="173"/>
      <c r="O726" s="173"/>
      <c r="P726" s="813"/>
      <c r="Q726" s="173"/>
      <c r="R726" s="173"/>
      <c r="S726" s="173"/>
      <c r="T726" s="173"/>
      <c r="U726" s="173"/>
    </row>
    <row r="727" ht="27.75" customHeight="1">
      <c r="A727" s="484"/>
      <c r="B727" s="484"/>
      <c r="C727" s="1076"/>
      <c r="D727" s="481"/>
      <c r="E727" s="1118"/>
      <c r="F727" s="481"/>
      <c r="G727" s="173"/>
      <c r="J727" s="484"/>
      <c r="M727" s="813"/>
      <c r="N727" s="173"/>
      <c r="O727" s="173"/>
      <c r="P727" s="813"/>
      <c r="Q727" s="173"/>
      <c r="R727" s="173"/>
      <c r="S727" s="173"/>
      <c r="T727" s="173"/>
      <c r="U727" s="173"/>
    </row>
    <row r="728" ht="27.75" customHeight="1">
      <c r="A728" s="484"/>
      <c r="B728" s="484"/>
      <c r="C728" s="1076"/>
      <c r="D728" s="481"/>
      <c r="E728" s="1118"/>
      <c r="F728" s="481"/>
      <c r="G728" s="173"/>
      <c r="J728" s="484"/>
      <c r="M728" s="813"/>
      <c r="N728" s="173"/>
      <c r="O728" s="173"/>
      <c r="P728" s="813"/>
      <c r="Q728" s="173"/>
      <c r="R728" s="173"/>
      <c r="S728" s="173"/>
      <c r="T728" s="173"/>
      <c r="U728" s="173"/>
    </row>
    <row r="729" ht="27.75" customHeight="1">
      <c r="A729" s="484"/>
      <c r="B729" s="484"/>
      <c r="C729" s="1076"/>
      <c r="D729" s="481"/>
      <c r="E729" s="1118"/>
      <c r="F729" s="481"/>
      <c r="G729" s="173"/>
      <c r="J729" s="484"/>
      <c r="M729" s="813"/>
      <c r="N729" s="173"/>
      <c r="O729" s="173"/>
      <c r="P729" s="813"/>
      <c r="Q729" s="173"/>
      <c r="R729" s="173"/>
      <c r="S729" s="173"/>
      <c r="T729" s="173"/>
      <c r="U729" s="173"/>
    </row>
    <row r="730" ht="27.75" customHeight="1">
      <c r="A730" s="484"/>
      <c r="B730" s="484"/>
      <c r="C730" s="1076"/>
      <c r="D730" s="481"/>
      <c r="E730" s="1118"/>
      <c r="F730" s="481"/>
      <c r="G730" s="173"/>
      <c r="J730" s="484"/>
      <c r="M730" s="813"/>
      <c r="N730" s="173"/>
      <c r="O730" s="173"/>
      <c r="P730" s="813"/>
      <c r="Q730" s="173"/>
      <c r="R730" s="173"/>
      <c r="S730" s="173"/>
      <c r="T730" s="173"/>
      <c r="U730" s="173"/>
    </row>
    <row r="731" ht="27.75" customHeight="1">
      <c r="A731" s="484"/>
      <c r="B731" s="484"/>
      <c r="C731" s="1076"/>
      <c r="D731" s="481"/>
      <c r="E731" s="1118"/>
      <c r="F731" s="481"/>
      <c r="G731" s="173"/>
      <c r="J731" s="484"/>
      <c r="M731" s="813"/>
      <c r="N731" s="173"/>
      <c r="O731" s="173"/>
      <c r="P731" s="813"/>
      <c r="Q731" s="173"/>
      <c r="R731" s="173"/>
      <c r="S731" s="173"/>
      <c r="T731" s="173"/>
      <c r="U731" s="173"/>
    </row>
    <row r="732" ht="27.75" customHeight="1">
      <c r="A732" s="484"/>
      <c r="B732" s="484"/>
      <c r="C732" s="1076"/>
      <c r="D732" s="481"/>
      <c r="E732" s="1118"/>
      <c r="F732" s="481"/>
      <c r="G732" s="173"/>
      <c r="J732" s="484"/>
      <c r="M732" s="813"/>
      <c r="N732" s="173"/>
      <c r="O732" s="173"/>
      <c r="P732" s="813"/>
      <c r="Q732" s="173"/>
      <c r="R732" s="173"/>
      <c r="S732" s="173"/>
      <c r="T732" s="173"/>
      <c r="U732" s="173"/>
    </row>
    <row r="733" ht="27.75" customHeight="1">
      <c r="A733" s="484"/>
      <c r="B733" s="484"/>
      <c r="C733" s="1076"/>
      <c r="D733" s="481"/>
      <c r="E733" s="1118"/>
      <c r="F733" s="481"/>
      <c r="G733" s="173"/>
      <c r="J733" s="484"/>
      <c r="M733" s="813"/>
      <c r="N733" s="173"/>
      <c r="O733" s="173"/>
      <c r="P733" s="813"/>
      <c r="Q733" s="173"/>
      <c r="R733" s="173"/>
      <c r="S733" s="173"/>
      <c r="T733" s="173"/>
      <c r="U733" s="173"/>
    </row>
    <row r="734" ht="27.75" customHeight="1">
      <c r="A734" s="484"/>
      <c r="B734" s="484"/>
      <c r="C734" s="1076"/>
      <c r="D734" s="481"/>
      <c r="E734" s="1118"/>
      <c r="F734" s="481"/>
      <c r="G734" s="173"/>
      <c r="J734" s="484"/>
      <c r="M734" s="813"/>
      <c r="N734" s="173"/>
      <c r="O734" s="173"/>
      <c r="P734" s="813"/>
      <c r="Q734" s="173"/>
      <c r="R734" s="173"/>
      <c r="S734" s="173"/>
      <c r="T734" s="173"/>
      <c r="U734" s="173"/>
    </row>
    <row r="735" ht="27.75" customHeight="1">
      <c r="A735" s="484"/>
      <c r="B735" s="484"/>
      <c r="C735" s="1076"/>
      <c r="D735" s="481"/>
      <c r="E735" s="1118"/>
      <c r="F735" s="481"/>
      <c r="G735" s="173"/>
      <c r="J735" s="484"/>
      <c r="M735" s="813"/>
      <c r="N735" s="173"/>
      <c r="O735" s="173"/>
      <c r="P735" s="813"/>
      <c r="Q735" s="173"/>
      <c r="R735" s="173"/>
      <c r="S735" s="173"/>
      <c r="T735" s="173"/>
      <c r="U735" s="173"/>
    </row>
    <row r="736" ht="27.75" customHeight="1">
      <c r="A736" s="484"/>
      <c r="B736" s="484"/>
      <c r="C736" s="1076"/>
      <c r="D736" s="481"/>
      <c r="E736" s="1118"/>
      <c r="F736" s="481"/>
      <c r="G736" s="173"/>
      <c r="J736" s="484"/>
      <c r="M736" s="813"/>
      <c r="N736" s="173"/>
      <c r="O736" s="173"/>
      <c r="P736" s="813"/>
      <c r="Q736" s="173"/>
      <c r="R736" s="173"/>
      <c r="S736" s="173"/>
      <c r="T736" s="173"/>
      <c r="U736" s="173"/>
    </row>
    <row r="737" ht="27.75" customHeight="1">
      <c r="A737" s="484"/>
      <c r="B737" s="484"/>
      <c r="C737" s="1076"/>
      <c r="D737" s="481"/>
      <c r="E737" s="1118"/>
      <c r="F737" s="481"/>
      <c r="G737" s="173"/>
      <c r="J737" s="484"/>
      <c r="M737" s="813"/>
      <c r="N737" s="173"/>
      <c r="O737" s="173"/>
      <c r="P737" s="813"/>
      <c r="Q737" s="173"/>
      <c r="R737" s="173"/>
      <c r="S737" s="173"/>
      <c r="T737" s="173"/>
      <c r="U737" s="173"/>
    </row>
    <row r="738" ht="27.75" customHeight="1">
      <c r="A738" s="484"/>
      <c r="B738" s="484"/>
      <c r="C738" s="1076"/>
      <c r="D738" s="481"/>
      <c r="E738" s="1118"/>
      <c r="F738" s="481"/>
      <c r="G738" s="173"/>
      <c r="J738" s="484"/>
      <c r="M738" s="813"/>
      <c r="N738" s="173"/>
      <c r="O738" s="173"/>
      <c r="P738" s="813"/>
      <c r="Q738" s="173"/>
      <c r="R738" s="173"/>
      <c r="S738" s="173"/>
      <c r="T738" s="173"/>
      <c r="U738" s="173"/>
    </row>
    <row r="739" ht="27.75" customHeight="1">
      <c r="A739" s="484"/>
      <c r="B739" s="484"/>
      <c r="C739" s="1076"/>
      <c r="D739" s="481"/>
      <c r="E739" s="1118"/>
      <c r="F739" s="481"/>
      <c r="G739" s="173"/>
      <c r="J739" s="484"/>
      <c r="M739" s="813"/>
      <c r="N739" s="173"/>
      <c r="O739" s="173"/>
      <c r="P739" s="813"/>
      <c r="Q739" s="173"/>
      <c r="R739" s="173"/>
      <c r="S739" s="173"/>
      <c r="T739" s="173"/>
      <c r="U739" s="173"/>
    </row>
    <row r="740" ht="27.75" customHeight="1">
      <c r="A740" s="484"/>
      <c r="B740" s="484"/>
      <c r="C740" s="1076"/>
      <c r="D740" s="481"/>
      <c r="E740" s="1118"/>
      <c r="F740" s="481"/>
      <c r="G740" s="173"/>
      <c r="J740" s="484"/>
      <c r="M740" s="813"/>
      <c r="N740" s="173"/>
      <c r="O740" s="173"/>
      <c r="P740" s="813"/>
      <c r="Q740" s="173"/>
      <c r="R740" s="173"/>
      <c r="S740" s="173"/>
      <c r="T740" s="173"/>
      <c r="U740" s="173"/>
    </row>
    <row r="741" ht="27.75" customHeight="1">
      <c r="A741" s="484"/>
      <c r="B741" s="484"/>
      <c r="C741" s="1076"/>
      <c r="D741" s="481"/>
      <c r="E741" s="1118"/>
      <c r="F741" s="481"/>
      <c r="G741" s="173"/>
      <c r="J741" s="484"/>
      <c r="M741" s="813"/>
      <c r="N741" s="173"/>
      <c r="O741" s="173"/>
      <c r="P741" s="813"/>
      <c r="Q741" s="173"/>
      <c r="R741" s="173"/>
      <c r="S741" s="173"/>
      <c r="T741" s="173"/>
      <c r="U741" s="173"/>
    </row>
    <row r="742" ht="27.75" customHeight="1">
      <c r="A742" s="484"/>
      <c r="B742" s="484"/>
      <c r="C742" s="1076"/>
      <c r="D742" s="481"/>
      <c r="E742" s="1118"/>
      <c r="F742" s="481"/>
      <c r="G742" s="173"/>
      <c r="J742" s="484"/>
      <c r="M742" s="813"/>
      <c r="N742" s="173"/>
      <c r="O742" s="173"/>
      <c r="P742" s="813"/>
      <c r="Q742" s="173"/>
      <c r="R742" s="173"/>
      <c r="S742" s="173"/>
      <c r="T742" s="173"/>
      <c r="U742" s="173"/>
    </row>
    <row r="743" ht="27.75" customHeight="1">
      <c r="A743" s="484"/>
      <c r="B743" s="484"/>
      <c r="C743" s="1076"/>
      <c r="D743" s="481"/>
      <c r="E743" s="1118"/>
      <c r="F743" s="481"/>
      <c r="G743" s="173"/>
      <c r="J743" s="484"/>
      <c r="M743" s="813"/>
      <c r="N743" s="173"/>
      <c r="O743" s="173"/>
      <c r="P743" s="813"/>
      <c r="Q743" s="173"/>
      <c r="R743" s="173"/>
      <c r="S743" s="173"/>
      <c r="T743" s="173"/>
      <c r="U743" s="173"/>
    </row>
    <row r="744" ht="27.75" customHeight="1">
      <c r="A744" s="484"/>
      <c r="B744" s="484"/>
      <c r="C744" s="1076"/>
      <c r="D744" s="481"/>
      <c r="E744" s="1118"/>
      <c r="F744" s="481"/>
      <c r="G744" s="173"/>
      <c r="J744" s="484"/>
      <c r="M744" s="813"/>
      <c r="N744" s="173"/>
      <c r="O744" s="173"/>
      <c r="P744" s="813"/>
      <c r="Q744" s="173"/>
      <c r="R744" s="173"/>
      <c r="S744" s="173"/>
      <c r="T744" s="173"/>
      <c r="U744" s="173"/>
    </row>
    <row r="745" ht="27.75" customHeight="1">
      <c r="A745" s="484"/>
      <c r="B745" s="484"/>
      <c r="C745" s="1076"/>
      <c r="D745" s="481"/>
      <c r="E745" s="1118"/>
      <c r="F745" s="481"/>
      <c r="G745" s="173"/>
      <c r="J745" s="484"/>
      <c r="M745" s="813"/>
      <c r="N745" s="173"/>
      <c r="O745" s="173"/>
      <c r="P745" s="813"/>
      <c r="Q745" s="173"/>
      <c r="R745" s="173"/>
      <c r="S745" s="173"/>
      <c r="T745" s="173"/>
      <c r="U745" s="173"/>
    </row>
    <row r="746" ht="27.75" customHeight="1">
      <c r="A746" s="484"/>
      <c r="B746" s="484"/>
      <c r="C746" s="1076"/>
      <c r="D746" s="481"/>
      <c r="E746" s="1118"/>
      <c r="F746" s="481"/>
      <c r="G746" s="173"/>
      <c r="J746" s="484"/>
      <c r="M746" s="813"/>
      <c r="N746" s="173"/>
      <c r="O746" s="173"/>
      <c r="P746" s="813"/>
      <c r="Q746" s="173"/>
      <c r="R746" s="173"/>
      <c r="S746" s="173"/>
      <c r="T746" s="173"/>
      <c r="U746" s="173"/>
    </row>
    <row r="747" ht="27.75" customHeight="1">
      <c r="A747" s="484"/>
      <c r="B747" s="484"/>
      <c r="C747" s="1076"/>
      <c r="D747" s="481"/>
      <c r="E747" s="1118"/>
      <c r="F747" s="481"/>
      <c r="G747" s="173"/>
      <c r="J747" s="484"/>
      <c r="M747" s="813"/>
      <c r="N747" s="173"/>
      <c r="O747" s="173"/>
      <c r="P747" s="813"/>
      <c r="Q747" s="173"/>
      <c r="R747" s="173"/>
      <c r="S747" s="173"/>
      <c r="T747" s="173"/>
      <c r="U747" s="173"/>
    </row>
    <row r="748" ht="27.75" customHeight="1">
      <c r="A748" s="484"/>
      <c r="B748" s="484"/>
      <c r="C748" s="1076"/>
      <c r="D748" s="481"/>
      <c r="E748" s="1118"/>
      <c r="F748" s="481"/>
      <c r="G748" s="173"/>
      <c r="J748" s="484"/>
      <c r="M748" s="813"/>
      <c r="N748" s="173"/>
      <c r="O748" s="173"/>
      <c r="P748" s="813"/>
      <c r="Q748" s="173"/>
      <c r="R748" s="173"/>
      <c r="S748" s="173"/>
      <c r="T748" s="173"/>
      <c r="U748" s="173"/>
    </row>
    <row r="749" ht="27.75" customHeight="1">
      <c r="A749" s="484"/>
      <c r="B749" s="484"/>
      <c r="C749" s="1076"/>
      <c r="D749" s="481"/>
      <c r="E749" s="1118"/>
      <c r="F749" s="481"/>
      <c r="G749" s="173"/>
      <c r="J749" s="484"/>
      <c r="M749" s="813"/>
      <c r="N749" s="173"/>
      <c r="O749" s="173"/>
      <c r="P749" s="813"/>
      <c r="Q749" s="173"/>
      <c r="R749" s="173"/>
      <c r="S749" s="173"/>
      <c r="T749" s="173"/>
      <c r="U749" s="173"/>
    </row>
    <row r="750" ht="27.75" customHeight="1">
      <c r="A750" s="484"/>
      <c r="B750" s="484"/>
      <c r="C750" s="1076"/>
      <c r="D750" s="481"/>
      <c r="E750" s="1118"/>
      <c r="F750" s="481"/>
      <c r="G750" s="173"/>
      <c r="J750" s="484"/>
      <c r="M750" s="813"/>
      <c r="N750" s="173"/>
      <c r="O750" s="173"/>
      <c r="P750" s="813"/>
      <c r="Q750" s="173"/>
      <c r="R750" s="173"/>
      <c r="S750" s="173"/>
      <c r="T750" s="173"/>
      <c r="U750" s="173"/>
    </row>
    <row r="751" ht="27.75" customHeight="1">
      <c r="A751" s="484"/>
      <c r="B751" s="484"/>
      <c r="C751" s="1076"/>
      <c r="D751" s="481"/>
      <c r="E751" s="1118"/>
      <c r="F751" s="481"/>
      <c r="G751" s="173"/>
      <c r="J751" s="484"/>
      <c r="M751" s="813"/>
      <c r="N751" s="173"/>
      <c r="O751" s="173"/>
      <c r="P751" s="813"/>
      <c r="Q751" s="173"/>
      <c r="R751" s="173"/>
      <c r="S751" s="173"/>
      <c r="T751" s="173"/>
      <c r="U751" s="173"/>
    </row>
    <row r="752" ht="27.75" customHeight="1">
      <c r="A752" s="484"/>
      <c r="B752" s="484"/>
      <c r="C752" s="1076"/>
      <c r="D752" s="481"/>
      <c r="E752" s="1118"/>
      <c r="F752" s="481"/>
      <c r="G752" s="173"/>
      <c r="J752" s="484"/>
      <c r="M752" s="813"/>
      <c r="N752" s="173"/>
      <c r="O752" s="173"/>
      <c r="P752" s="813"/>
      <c r="Q752" s="173"/>
      <c r="R752" s="173"/>
      <c r="S752" s="173"/>
      <c r="T752" s="173"/>
      <c r="U752" s="173"/>
    </row>
    <row r="753" ht="27.75" customHeight="1">
      <c r="A753" s="484"/>
      <c r="B753" s="484"/>
      <c r="C753" s="1076"/>
      <c r="D753" s="481"/>
      <c r="E753" s="1118"/>
      <c r="F753" s="481"/>
      <c r="G753" s="173"/>
      <c r="J753" s="484"/>
      <c r="M753" s="813"/>
      <c r="N753" s="173"/>
      <c r="O753" s="173"/>
      <c r="P753" s="813"/>
      <c r="Q753" s="173"/>
      <c r="R753" s="173"/>
      <c r="S753" s="173"/>
      <c r="T753" s="173"/>
      <c r="U753" s="173"/>
    </row>
    <row r="754" ht="27.75" customHeight="1">
      <c r="A754" s="484"/>
      <c r="B754" s="484"/>
      <c r="C754" s="1076"/>
      <c r="D754" s="481"/>
      <c r="E754" s="1118"/>
      <c r="F754" s="481"/>
      <c r="G754" s="173"/>
      <c r="J754" s="484"/>
      <c r="M754" s="813"/>
      <c r="N754" s="173"/>
      <c r="O754" s="173"/>
      <c r="P754" s="813"/>
      <c r="Q754" s="173"/>
      <c r="R754" s="173"/>
      <c r="S754" s="173"/>
      <c r="T754" s="173"/>
      <c r="U754" s="173"/>
    </row>
    <row r="755" ht="27.75" customHeight="1">
      <c r="A755" s="484"/>
      <c r="B755" s="484"/>
      <c r="C755" s="1076"/>
      <c r="D755" s="481"/>
      <c r="E755" s="1118"/>
      <c r="F755" s="481"/>
      <c r="G755" s="173"/>
      <c r="J755" s="484"/>
      <c r="M755" s="813"/>
      <c r="N755" s="173"/>
      <c r="O755" s="173"/>
      <c r="P755" s="813"/>
      <c r="Q755" s="173"/>
      <c r="R755" s="173"/>
      <c r="S755" s="173"/>
      <c r="T755" s="173"/>
      <c r="U755" s="173"/>
    </row>
    <row r="756" ht="27.75" customHeight="1">
      <c r="A756" s="484"/>
      <c r="B756" s="484"/>
      <c r="C756" s="1076"/>
      <c r="D756" s="481"/>
      <c r="E756" s="1118"/>
      <c r="F756" s="481"/>
      <c r="G756" s="173"/>
      <c r="J756" s="484"/>
      <c r="M756" s="813"/>
      <c r="N756" s="173"/>
      <c r="O756" s="173"/>
      <c r="P756" s="813"/>
      <c r="Q756" s="173"/>
      <c r="R756" s="173"/>
      <c r="S756" s="173"/>
      <c r="T756" s="173"/>
      <c r="U756" s="173"/>
    </row>
    <row r="757" ht="27.75" customHeight="1">
      <c r="A757" s="484"/>
      <c r="B757" s="484"/>
      <c r="C757" s="1076"/>
      <c r="D757" s="481"/>
      <c r="E757" s="1118"/>
      <c r="F757" s="481"/>
      <c r="G757" s="173"/>
      <c r="J757" s="484"/>
      <c r="M757" s="813"/>
      <c r="N757" s="173"/>
      <c r="O757" s="173"/>
      <c r="P757" s="813"/>
      <c r="Q757" s="173"/>
      <c r="R757" s="173"/>
      <c r="S757" s="173"/>
      <c r="T757" s="173"/>
      <c r="U757" s="173"/>
    </row>
    <row r="758" ht="27.75" customHeight="1">
      <c r="A758" s="484"/>
      <c r="B758" s="484"/>
      <c r="C758" s="1076"/>
      <c r="D758" s="481"/>
      <c r="E758" s="1118"/>
      <c r="F758" s="481"/>
      <c r="G758" s="173"/>
      <c r="J758" s="484"/>
      <c r="M758" s="813"/>
      <c r="N758" s="173"/>
      <c r="O758" s="173"/>
      <c r="P758" s="813"/>
      <c r="Q758" s="173"/>
      <c r="R758" s="173"/>
      <c r="S758" s="173"/>
      <c r="T758" s="173"/>
      <c r="U758" s="173"/>
    </row>
    <row r="759" ht="27.75" customHeight="1">
      <c r="A759" s="484"/>
      <c r="B759" s="484"/>
      <c r="C759" s="1076"/>
      <c r="D759" s="481"/>
      <c r="E759" s="1118"/>
      <c r="F759" s="481"/>
      <c r="G759" s="173"/>
      <c r="J759" s="484"/>
      <c r="M759" s="813"/>
      <c r="N759" s="173"/>
      <c r="O759" s="173"/>
      <c r="P759" s="813"/>
      <c r="Q759" s="173"/>
      <c r="R759" s="173"/>
      <c r="S759" s="173"/>
      <c r="T759" s="173"/>
      <c r="U759" s="173"/>
    </row>
    <row r="760" ht="27.75" customHeight="1">
      <c r="A760" s="484"/>
      <c r="B760" s="484"/>
      <c r="C760" s="1076"/>
      <c r="D760" s="481"/>
      <c r="E760" s="1118"/>
      <c r="F760" s="481"/>
      <c r="G760" s="173"/>
      <c r="J760" s="484"/>
      <c r="M760" s="813"/>
      <c r="N760" s="173"/>
      <c r="O760" s="173"/>
      <c r="P760" s="813"/>
      <c r="Q760" s="173"/>
      <c r="R760" s="173"/>
      <c r="S760" s="173"/>
      <c r="T760" s="173"/>
      <c r="U760" s="173"/>
    </row>
    <row r="761" ht="27.75" customHeight="1">
      <c r="A761" s="484"/>
      <c r="B761" s="484"/>
      <c r="C761" s="1076"/>
      <c r="D761" s="481"/>
      <c r="E761" s="1118"/>
      <c r="F761" s="481"/>
      <c r="G761" s="173"/>
      <c r="J761" s="484"/>
      <c r="M761" s="813"/>
      <c r="N761" s="173"/>
      <c r="O761" s="173"/>
      <c r="P761" s="813"/>
      <c r="Q761" s="173"/>
      <c r="R761" s="173"/>
      <c r="S761" s="173"/>
      <c r="T761" s="173"/>
      <c r="U761" s="173"/>
    </row>
    <row r="762" ht="27.75" customHeight="1">
      <c r="A762" s="484"/>
      <c r="B762" s="484"/>
      <c r="C762" s="1076"/>
      <c r="D762" s="481"/>
      <c r="E762" s="1118"/>
      <c r="F762" s="481"/>
      <c r="G762" s="173"/>
      <c r="J762" s="484"/>
      <c r="M762" s="813"/>
      <c r="N762" s="173"/>
      <c r="O762" s="173"/>
      <c r="P762" s="813"/>
      <c r="Q762" s="173"/>
      <c r="R762" s="173"/>
      <c r="S762" s="173"/>
      <c r="T762" s="173"/>
      <c r="U762" s="173"/>
    </row>
    <row r="763" ht="27.75" customHeight="1">
      <c r="A763" s="484"/>
      <c r="B763" s="484"/>
      <c r="C763" s="1076"/>
      <c r="D763" s="481"/>
      <c r="E763" s="1118"/>
      <c r="F763" s="481"/>
      <c r="G763" s="173"/>
      <c r="J763" s="484"/>
      <c r="M763" s="813"/>
      <c r="N763" s="173"/>
      <c r="O763" s="173"/>
      <c r="P763" s="813"/>
      <c r="Q763" s="173"/>
      <c r="R763" s="173"/>
      <c r="S763" s="173"/>
      <c r="T763" s="173"/>
      <c r="U763" s="173"/>
    </row>
    <row r="764" ht="27.75" customHeight="1">
      <c r="A764" s="484"/>
      <c r="B764" s="484"/>
      <c r="C764" s="1076"/>
      <c r="D764" s="481"/>
      <c r="E764" s="1118"/>
      <c r="F764" s="481"/>
      <c r="G764" s="173"/>
      <c r="J764" s="484"/>
      <c r="M764" s="813"/>
      <c r="N764" s="173"/>
      <c r="O764" s="173"/>
      <c r="P764" s="813"/>
      <c r="Q764" s="173"/>
      <c r="R764" s="173"/>
      <c r="S764" s="173"/>
      <c r="T764" s="173"/>
      <c r="U764" s="173"/>
    </row>
    <row r="765" ht="27.75" customHeight="1">
      <c r="A765" s="484"/>
      <c r="B765" s="484"/>
      <c r="C765" s="1076"/>
      <c r="D765" s="481"/>
      <c r="E765" s="1118"/>
      <c r="F765" s="481"/>
      <c r="G765" s="173"/>
      <c r="J765" s="484"/>
      <c r="M765" s="813"/>
      <c r="N765" s="173"/>
      <c r="O765" s="173"/>
      <c r="P765" s="813"/>
      <c r="Q765" s="173"/>
      <c r="R765" s="173"/>
      <c r="S765" s="173"/>
      <c r="T765" s="173"/>
      <c r="U765" s="173"/>
    </row>
    <row r="766" ht="27.75" customHeight="1">
      <c r="A766" s="484"/>
      <c r="B766" s="484"/>
      <c r="C766" s="1076"/>
      <c r="D766" s="481"/>
      <c r="E766" s="1118"/>
      <c r="F766" s="481"/>
      <c r="G766" s="173"/>
      <c r="J766" s="484"/>
      <c r="M766" s="813"/>
      <c r="N766" s="173"/>
      <c r="O766" s="173"/>
      <c r="P766" s="813"/>
      <c r="Q766" s="173"/>
      <c r="R766" s="173"/>
      <c r="S766" s="173"/>
      <c r="T766" s="173"/>
      <c r="U766" s="173"/>
    </row>
    <row r="767" ht="27.75" customHeight="1">
      <c r="A767" s="484"/>
      <c r="B767" s="484"/>
      <c r="C767" s="1076"/>
      <c r="D767" s="481"/>
      <c r="E767" s="1118"/>
      <c r="F767" s="481"/>
      <c r="G767" s="173"/>
      <c r="J767" s="484"/>
      <c r="M767" s="813"/>
      <c r="N767" s="173"/>
      <c r="O767" s="173"/>
      <c r="P767" s="813"/>
      <c r="Q767" s="173"/>
      <c r="R767" s="173"/>
      <c r="S767" s="173"/>
      <c r="T767" s="173"/>
      <c r="U767" s="173"/>
    </row>
    <row r="768" ht="27.75" customHeight="1">
      <c r="A768" s="484"/>
      <c r="B768" s="484"/>
      <c r="C768" s="1076"/>
      <c r="D768" s="481"/>
      <c r="E768" s="1118"/>
      <c r="F768" s="481"/>
      <c r="G768" s="173"/>
      <c r="J768" s="484"/>
      <c r="M768" s="813"/>
      <c r="N768" s="173"/>
      <c r="O768" s="173"/>
      <c r="P768" s="813"/>
      <c r="Q768" s="173"/>
      <c r="R768" s="173"/>
      <c r="S768" s="173"/>
      <c r="T768" s="173"/>
      <c r="U768" s="173"/>
    </row>
    <row r="769" ht="27.75" customHeight="1">
      <c r="A769" s="484"/>
      <c r="B769" s="484"/>
      <c r="C769" s="1076"/>
      <c r="D769" s="481"/>
      <c r="E769" s="1118"/>
      <c r="F769" s="481"/>
      <c r="G769" s="173"/>
      <c r="J769" s="484"/>
      <c r="M769" s="813"/>
      <c r="N769" s="173"/>
      <c r="O769" s="173"/>
      <c r="P769" s="813"/>
      <c r="Q769" s="173"/>
      <c r="R769" s="173"/>
      <c r="S769" s="173"/>
      <c r="T769" s="173"/>
      <c r="U769" s="173"/>
    </row>
    <row r="770" ht="27.75" customHeight="1">
      <c r="A770" s="484"/>
      <c r="B770" s="484"/>
      <c r="C770" s="1076"/>
      <c r="D770" s="481"/>
      <c r="E770" s="1118"/>
      <c r="F770" s="481"/>
      <c r="G770" s="173"/>
      <c r="J770" s="484"/>
      <c r="M770" s="813"/>
      <c r="N770" s="173"/>
      <c r="O770" s="173"/>
      <c r="P770" s="813"/>
      <c r="Q770" s="173"/>
      <c r="R770" s="173"/>
      <c r="S770" s="173"/>
      <c r="T770" s="173"/>
      <c r="U770" s="173"/>
    </row>
    <row r="771" ht="27.75" customHeight="1">
      <c r="A771" s="484"/>
      <c r="B771" s="484"/>
      <c r="C771" s="1076"/>
      <c r="D771" s="481"/>
      <c r="E771" s="1118"/>
      <c r="F771" s="481"/>
      <c r="G771" s="173"/>
      <c r="J771" s="484"/>
      <c r="M771" s="813"/>
      <c r="N771" s="173"/>
      <c r="O771" s="173"/>
      <c r="P771" s="813"/>
      <c r="Q771" s="173"/>
      <c r="R771" s="173"/>
      <c r="S771" s="173"/>
      <c r="T771" s="173"/>
      <c r="U771" s="173"/>
    </row>
    <row r="772" ht="27.75" customHeight="1">
      <c r="A772" s="484"/>
      <c r="B772" s="484"/>
      <c r="C772" s="1076"/>
      <c r="D772" s="481"/>
      <c r="E772" s="1118"/>
      <c r="F772" s="481"/>
      <c r="G772" s="173"/>
      <c r="J772" s="484"/>
      <c r="M772" s="813"/>
      <c r="N772" s="173"/>
      <c r="O772" s="173"/>
      <c r="P772" s="813"/>
      <c r="Q772" s="173"/>
      <c r="R772" s="173"/>
      <c r="S772" s="173"/>
      <c r="T772" s="173"/>
      <c r="U772" s="173"/>
    </row>
    <row r="773" ht="27.75" customHeight="1">
      <c r="A773" s="484"/>
      <c r="B773" s="484"/>
      <c r="C773" s="1076"/>
      <c r="D773" s="481"/>
      <c r="E773" s="1118"/>
      <c r="F773" s="481"/>
      <c r="G773" s="173"/>
      <c r="J773" s="484"/>
      <c r="M773" s="813"/>
      <c r="N773" s="173"/>
      <c r="O773" s="173"/>
      <c r="P773" s="813"/>
      <c r="Q773" s="173"/>
      <c r="R773" s="173"/>
      <c r="S773" s="173"/>
      <c r="T773" s="173"/>
      <c r="U773" s="173"/>
    </row>
    <row r="774" ht="27.75" customHeight="1">
      <c r="A774" s="484"/>
      <c r="B774" s="484"/>
      <c r="C774" s="1076"/>
      <c r="D774" s="481"/>
      <c r="E774" s="1118"/>
      <c r="F774" s="481"/>
      <c r="G774" s="173"/>
      <c r="J774" s="484"/>
      <c r="M774" s="813"/>
      <c r="N774" s="173"/>
      <c r="O774" s="173"/>
      <c r="P774" s="813"/>
      <c r="Q774" s="173"/>
      <c r="R774" s="173"/>
      <c r="S774" s="173"/>
      <c r="T774" s="173"/>
      <c r="U774" s="173"/>
    </row>
    <row r="775" ht="27.75" customHeight="1">
      <c r="A775" s="484"/>
      <c r="B775" s="484"/>
      <c r="C775" s="1076"/>
      <c r="D775" s="481"/>
      <c r="E775" s="1118"/>
      <c r="F775" s="481"/>
      <c r="G775" s="173"/>
      <c r="J775" s="484"/>
      <c r="M775" s="813"/>
      <c r="N775" s="173"/>
      <c r="O775" s="173"/>
      <c r="P775" s="813"/>
      <c r="Q775" s="173"/>
      <c r="R775" s="173"/>
      <c r="S775" s="173"/>
      <c r="T775" s="173"/>
      <c r="U775" s="173"/>
    </row>
    <row r="776" ht="27.75" customHeight="1">
      <c r="A776" s="484"/>
      <c r="B776" s="484"/>
      <c r="C776" s="1076"/>
      <c r="D776" s="481"/>
      <c r="E776" s="1118"/>
      <c r="F776" s="481"/>
      <c r="G776" s="173"/>
      <c r="J776" s="484"/>
      <c r="M776" s="813"/>
      <c r="N776" s="173"/>
      <c r="O776" s="173"/>
      <c r="P776" s="813"/>
      <c r="Q776" s="173"/>
      <c r="R776" s="173"/>
      <c r="S776" s="173"/>
      <c r="T776" s="173"/>
      <c r="U776" s="173"/>
    </row>
    <row r="777" ht="27.75" customHeight="1">
      <c r="A777" s="484"/>
      <c r="B777" s="484"/>
      <c r="C777" s="1076"/>
      <c r="D777" s="481"/>
      <c r="E777" s="1118"/>
      <c r="F777" s="481"/>
      <c r="G777" s="173"/>
      <c r="J777" s="484"/>
      <c r="M777" s="813"/>
      <c r="N777" s="173"/>
      <c r="O777" s="173"/>
      <c r="P777" s="813"/>
      <c r="Q777" s="173"/>
      <c r="R777" s="173"/>
      <c r="S777" s="173"/>
      <c r="T777" s="173"/>
      <c r="U777" s="173"/>
    </row>
    <row r="778" ht="27.75" customHeight="1">
      <c r="A778" s="484"/>
      <c r="B778" s="484"/>
      <c r="C778" s="1076"/>
      <c r="D778" s="481"/>
      <c r="E778" s="1118"/>
      <c r="F778" s="481"/>
      <c r="G778" s="173"/>
      <c r="J778" s="484"/>
      <c r="M778" s="813"/>
      <c r="N778" s="173"/>
      <c r="O778" s="173"/>
      <c r="P778" s="813"/>
      <c r="Q778" s="173"/>
      <c r="R778" s="173"/>
      <c r="S778" s="173"/>
      <c r="T778" s="173"/>
      <c r="U778" s="173"/>
    </row>
    <row r="779" ht="27.75" customHeight="1">
      <c r="A779" s="484"/>
      <c r="B779" s="484"/>
      <c r="C779" s="1076"/>
      <c r="D779" s="481"/>
      <c r="E779" s="1118"/>
      <c r="F779" s="481"/>
      <c r="G779" s="173"/>
      <c r="J779" s="484"/>
      <c r="M779" s="813"/>
      <c r="N779" s="173"/>
      <c r="O779" s="173"/>
      <c r="P779" s="813"/>
      <c r="Q779" s="173"/>
      <c r="R779" s="173"/>
      <c r="S779" s="173"/>
      <c r="T779" s="173"/>
      <c r="U779" s="173"/>
    </row>
    <row r="780" ht="27.75" customHeight="1">
      <c r="A780" s="484"/>
      <c r="B780" s="484"/>
      <c r="C780" s="1076"/>
      <c r="D780" s="481"/>
      <c r="E780" s="1118"/>
      <c r="F780" s="481"/>
      <c r="G780" s="173"/>
      <c r="J780" s="484"/>
      <c r="M780" s="813"/>
      <c r="N780" s="173"/>
      <c r="O780" s="173"/>
      <c r="P780" s="813"/>
      <c r="Q780" s="173"/>
      <c r="R780" s="173"/>
      <c r="S780" s="173"/>
      <c r="T780" s="173"/>
      <c r="U780" s="173"/>
    </row>
    <row r="781" ht="27.75" customHeight="1">
      <c r="A781" s="484"/>
      <c r="B781" s="484"/>
      <c r="C781" s="1076"/>
      <c r="D781" s="481"/>
      <c r="E781" s="1118"/>
      <c r="F781" s="481"/>
      <c r="G781" s="173"/>
      <c r="J781" s="484"/>
      <c r="M781" s="813"/>
      <c r="N781" s="173"/>
      <c r="O781" s="173"/>
      <c r="P781" s="813"/>
      <c r="Q781" s="173"/>
      <c r="R781" s="173"/>
      <c r="S781" s="173"/>
      <c r="T781" s="173"/>
      <c r="U781" s="173"/>
    </row>
    <row r="782" ht="27.75" customHeight="1">
      <c r="A782" s="484"/>
      <c r="B782" s="484"/>
      <c r="C782" s="1076"/>
      <c r="D782" s="481"/>
      <c r="E782" s="1118"/>
      <c r="F782" s="481"/>
      <c r="G782" s="173"/>
      <c r="J782" s="484"/>
      <c r="M782" s="813"/>
      <c r="N782" s="173"/>
      <c r="O782" s="173"/>
      <c r="P782" s="813"/>
      <c r="Q782" s="173"/>
      <c r="R782" s="173"/>
      <c r="S782" s="173"/>
      <c r="T782" s="173"/>
      <c r="U782" s="173"/>
    </row>
    <row r="783" ht="27.75" customHeight="1">
      <c r="A783" s="484"/>
      <c r="B783" s="484"/>
      <c r="C783" s="1076"/>
      <c r="D783" s="481"/>
      <c r="E783" s="1118"/>
      <c r="F783" s="481"/>
      <c r="G783" s="173"/>
      <c r="J783" s="484"/>
      <c r="M783" s="813"/>
      <c r="N783" s="173"/>
      <c r="O783" s="173"/>
      <c r="P783" s="813"/>
      <c r="Q783" s="173"/>
      <c r="R783" s="173"/>
      <c r="S783" s="173"/>
      <c r="T783" s="173"/>
      <c r="U783" s="173"/>
    </row>
    <row r="784" ht="27.75" customHeight="1">
      <c r="A784" s="484"/>
      <c r="B784" s="484"/>
      <c r="C784" s="1076"/>
      <c r="D784" s="481"/>
      <c r="E784" s="1118"/>
      <c r="F784" s="481"/>
      <c r="G784" s="173"/>
      <c r="J784" s="484"/>
      <c r="M784" s="813"/>
      <c r="N784" s="173"/>
      <c r="O784" s="173"/>
      <c r="P784" s="813"/>
      <c r="Q784" s="173"/>
      <c r="R784" s="173"/>
      <c r="S784" s="173"/>
      <c r="T784" s="173"/>
      <c r="U784" s="173"/>
    </row>
    <row r="785" ht="27.75" customHeight="1">
      <c r="A785" s="484"/>
      <c r="B785" s="484"/>
      <c r="C785" s="1076"/>
      <c r="D785" s="481"/>
      <c r="E785" s="1118"/>
      <c r="F785" s="481"/>
      <c r="G785" s="173"/>
      <c r="J785" s="484"/>
      <c r="M785" s="813"/>
      <c r="N785" s="173"/>
      <c r="O785" s="173"/>
      <c r="P785" s="813"/>
      <c r="Q785" s="173"/>
      <c r="R785" s="173"/>
      <c r="S785" s="173"/>
      <c r="T785" s="173"/>
      <c r="U785" s="173"/>
    </row>
    <row r="786" ht="27.75" customHeight="1">
      <c r="A786" s="484"/>
      <c r="B786" s="484"/>
      <c r="C786" s="1076"/>
      <c r="D786" s="481"/>
      <c r="E786" s="1118"/>
      <c r="F786" s="481"/>
      <c r="G786" s="173"/>
      <c r="J786" s="484"/>
      <c r="M786" s="813"/>
      <c r="N786" s="173"/>
      <c r="O786" s="173"/>
      <c r="P786" s="813"/>
      <c r="Q786" s="173"/>
      <c r="R786" s="173"/>
      <c r="S786" s="173"/>
      <c r="T786" s="173"/>
      <c r="U786" s="173"/>
    </row>
    <row r="787" ht="27.75" customHeight="1">
      <c r="A787" s="484"/>
      <c r="B787" s="484"/>
      <c r="C787" s="1076"/>
      <c r="D787" s="481"/>
      <c r="E787" s="1118"/>
      <c r="F787" s="481"/>
      <c r="G787" s="173"/>
      <c r="J787" s="484"/>
      <c r="M787" s="813"/>
      <c r="N787" s="173"/>
      <c r="O787" s="173"/>
      <c r="P787" s="813"/>
      <c r="Q787" s="173"/>
      <c r="R787" s="173"/>
      <c r="S787" s="173"/>
      <c r="T787" s="173"/>
      <c r="U787" s="173"/>
    </row>
    <row r="788" ht="27.75" customHeight="1">
      <c r="A788" s="484"/>
      <c r="B788" s="484"/>
      <c r="C788" s="1076"/>
      <c r="D788" s="481"/>
      <c r="E788" s="1118"/>
      <c r="F788" s="481"/>
      <c r="G788" s="173"/>
      <c r="J788" s="484"/>
      <c r="M788" s="813"/>
      <c r="N788" s="173"/>
      <c r="O788" s="173"/>
      <c r="P788" s="813"/>
      <c r="Q788" s="173"/>
      <c r="R788" s="173"/>
      <c r="S788" s="173"/>
      <c r="T788" s="173"/>
      <c r="U788" s="173"/>
    </row>
    <row r="789" ht="27.75" customHeight="1">
      <c r="A789" s="484"/>
      <c r="B789" s="484"/>
      <c r="C789" s="1076"/>
      <c r="D789" s="481"/>
      <c r="E789" s="1118"/>
      <c r="F789" s="481"/>
      <c r="G789" s="173"/>
      <c r="J789" s="484"/>
      <c r="M789" s="813"/>
      <c r="N789" s="173"/>
      <c r="O789" s="173"/>
      <c r="P789" s="813"/>
      <c r="Q789" s="173"/>
      <c r="R789" s="173"/>
      <c r="S789" s="173"/>
      <c r="T789" s="173"/>
      <c r="U789" s="173"/>
    </row>
    <row r="790" ht="27.75" customHeight="1">
      <c r="A790" s="484"/>
      <c r="B790" s="484"/>
      <c r="C790" s="1076"/>
      <c r="D790" s="481"/>
      <c r="E790" s="1118"/>
      <c r="F790" s="481"/>
      <c r="G790" s="173"/>
      <c r="J790" s="484"/>
      <c r="M790" s="813"/>
      <c r="N790" s="173"/>
      <c r="O790" s="173"/>
      <c r="P790" s="813"/>
      <c r="Q790" s="173"/>
      <c r="R790" s="173"/>
      <c r="S790" s="173"/>
      <c r="T790" s="173"/>
      <c r="U790" s="173"/>
    </row>
    <row r="791" ht="27.75" customHeight="1">
      <c r="A791" s="484"/>
      <c r="B791" s="484"/>
      <c r="C791" s="1076"/>
      <c r="D791" s="481"/>
      <c r="E791" s="1118"/>
      <c r="F791" s="481"/>
      <c r="G791" s="173"/>
      <c r="J791" s="484"/>
      <c r="M791" s="813"/>
      <c r="N791" s="173"/>
      <c r="O791" s="173"/>
      <c r="P791" s="813"/>
      <c r="Q791" s="173"/>
      <c r="R791" s="173"/>
      <c r="S791" s="173"/>
      <c r="T791" s="173"/>
      <c r="U791" s="173"/>
    </row>
    <row r="792" ht="27.75" customHeight="1">
      <c r="A792" s="484"/>
      <c r="B792" s="484"/>
      <c r="C792" s="1076"/>
      <c r="D792" s="481"/>
      <c r="E792" s="1118"/>
      <c r="F792" s="481"/>
      <c r="G792" s="173"/>
      <c r="J792" s="484"/>
      <c r="M792" s="813"/>
      <c r="N792" s="173"/>
      <c r="O792" s="173"/>
      <c r="P792" s="813"/>
      <c r="Q792" s="173"/>
      <c r="R792" s="173"/>
      <c r="S792" s="173"/>
      <c r="T792" s="173"/>
      <c r="U792" s="173"/>
    </row>
    <row r="793" ht="27.75" customHeight="1">
      <c r="A793" s="484"/>
      <c r="B793" s="484"/>
      <c r="C793" s="1076"/>
      <c r="D793" s="481"/>
      <c r="E793" s="1118"/>
      <c r="F793" s="481"/>
      <c r="G793" s="173"/>
      <c r="J793" s="484"/>
      <c r="M793" s="813"/>
      <c r="N793" s="173"/>
      <c r="O793" s="173"/>
      <c r="P793" s="813"/>
      <c r="Q793" s="173"/>
      <c r="R793" s="173"/>
      <c r="S793" s="173"/>
      <c r="T793" s="173"/>
      <c r="U793" s="173"/>
    </row>
    <row r="794" ht="27.75" customHeight="1">
      <c r="A794" s="484"/>
      <c r="B794" s="484"/>
      <c r="C794" s="1076"/>
      <c r="D794" s="481"/>
      <c r="E794" s="1118"/>
      <c r="F794" s="481"/>
      <c r="G794" s="173"/>
      <c r="J794" s="484"/>
      <c r="M794" s="813"/>
      <c r="N794" s="173"/>
      <c r="O794" s="173"/>
      <c r="P794" s="813"/>
      <c r="Q794" s="173"/>
      <c r="R794" s="173"/>
      <c r="S794" s="173"/>
      <c r="T794" s="173"/>
      <c r="U794" s="173"/>
    </row>
    <row r="795" ht="27.75" customHeight="1">
      <c r="A795" s="484"/>
      <c r="B795" s="484"/>
      <c r="C795" s="1076"/>
      <c r="D795" s="481"/>
      <c r="E795" s="1118"/>
      <c r="F795" s="481"/>
      <c r="G795" s="173"/>
      <c r="J795" s="484"/>
      <c r="M795" s="813"/>
      <c r="N795" s="173"/>
      <c r="O795" s="173"/>
      <c r="P795" s="813"/>
      <c r="Q795" s="173"/>
      <c r="R795" s="173"/>
      <c r="S795" s="173"/>
      <c r="T795" s="173"/>
      <c r="U795" s="173"/>
    </row>
    <row r="796" ht="27.75" customHeight="1">
      <c r="A796" s="484"/>
      <c r="B796" s="484"/>
      <c r="C796" s="1076"/>
      <c r="D796" s="481"/>
      <c r="E796" s="1118"/>
      <c r="F796" s="481"/>
      <c r="G796" s="173"/>
      <c r="J796" s="484"/>
      <c r="M796" s="813"/>
      <c r="N796" s="173"/>
      <c r="O796" s="173"/>
      <c r="P796" s="813"/>
      <c r="Q796" s="173"/>
      <c r="R796" s="173"/>
      <c r="S796" s="173"/>
      <c r="T796" s="173"/>
      <c r="U796" s="173"/>
    </row>
    <row r="797" ht="27.75" customHeight="1">
      <c r="A797" s="484"/>
      <c r="B797" s="484"/>
      <c r="C797" s="1076"/>
      <c r="D797" s="481"/>
      <c r="E797" s="1118"/>
      <c r="F797" s="481"/>
      <c r="G797" s="173"/>
      <c r="J797" s="484"/>
      <c r="M797" s="813"/>
      <c r="N797" s="173"/>
      <c r="O797" s="173"/>
      <c r="P797" s="813"/>
      <c r="Q797" s="173"/>
      <c r="R797" s="173"/>
      <c r="S797" s="173"/>
      <c r="T797" s="173"/>
      <c r="U797" s="173"/>
    </row>
    <row r="798" ht="27.75" customHeight="1">
      <c r="A798" s="484"/>
      <c r="B798" s="484"/>
      <c r="C798" s="1076"/>
      <c r="D798" s="481"/>
      <c r="E798" s="1118"/>
      <c r="F798" s="481"/>
      <c r="G798" s="173"/>
      <c r="J798" s="484"/>
      <c r="M798" s="813"/>
      <c r="N798" s="173"/>
      <c r="O798" s="173"/>
      <c r="P798" s="813"/>
      <c r="Q798" s="173"/>
      <c r="R798" s="173"/>
      <c r="S798" s="173"/>
      <c r="T798" s="173"/>
      <c r="U798" s="173"/>
    </row>
    <row r="799" ht="27.75" customHeight="1">
      <c r="A799" s="484"/>
      <c r="B799" s="484"/>
      <c r="C799" s="1076"/>
      <c r="D799" s="481"/>
      <c r="E799" s="1118"/>
      <c r="F799" s="481"/>
      <c r="G799" s="173"/>
      <c r="J799" s="484"/>
      <c r="M799" s="813"/>
      <c r="N799" s="173"/>
      <c r="O799" s="173"/>
      <c r="P799" s="813"/>
      <c r="Q799" s="173"/>
      <c r="R799" s="173"/>
      <c r="S799" s="173"/>
      <c r="T799" s="173"/>
      <c r="U799" s="173"/>
    </row>
    <row r="800" ht="27.75" customHeight="1">
      <c r="A800" s="484"/>
      <c r="B800" s="484"/>
      <c r="C800" s="1076"/>
      <c r="D800" s="481"/>
      <c r="E800" s="1118"/>
      <c r="F800" s="481"/>
      <c r="G800" s="173"/>
      <c r="J800" s="484"/>
      <c r="M800" s="813"/>
      <c r="N800" s="173"/>
      <c r="O800" s="173"/>
      <c r="P800" s="813"/>
      <c r="Q800" s="173"/>
      <c r="R800" s="173"/>
      <c r="S800" s="173"/>
      <c r="T800" s="173"/>
      <c r="U800" s="173"/>
    </row>
    <row r="801" ht="27.75" customHeight="1">
      <c r="A801" s="484"/>
      <c r="B801" s="484"/>
      <c r="C801" s="1076"/>
      <c r="D801" s="481"/>
      <c r="E801" s="1118"/>
      <c r="F801" s="481"/>
      <c r="G801" s="173"/>
      <c r="J801" s="484"/>
      <c r="M801" s="813"/>
      <c r="N801" s="173"/>
      <c r="O801" s="173"/>
      <c r="P801" s="813"/>
      <c r="Q801" s="173"/>
      <c r="R801" s="173"/>
      <c r="S801" s="173"/>
      <c r="T801" s="173"/>
      <c r="U801" s="173"/>
    </row>
    <row r="802" ht="27.75" customHeight="1">
      <c r="A802" s="484"/>
      <c r="B802" s="484"/>
      <c r="C802" s="1076"/>
      <c r="D802" s="481"/>
      <c r="E802" s="1118"/>
      <c r="F802" s="481"/>
      <c r="G802" s="173"/>
      <c r="J802" s="484"/>
      <c r="M802" s="813"/>
      <c r="N802" s="173"/>
      <c r="O802" s="173"/>
      <c r="P802" s="813"/>
      <c r="Q802" s="173"/>
      <c r="R802" s="173"/>
      <c r="S802" s="173"/>
      <c r="T802" s="173"/>
      <c r="U802" s="173"/>
    </row>
    <row r="803" ht="27.75" customHeight="1">
      <c r="A803" s="484"/>
      <c r="B803" s="484"/>
      <c r="C803" s="1076"/>
      <c r="D803" s="481"/>
      <c r="E803" s="1118"/>
      <c r="F803" s="481"/>
      <c r="G803" s="173"/>
      <c r="J803" s="484"/>
      <c r="M803" s="813"/>
      <c r="N803" s="173"/>
      <c r="O803" s="173"/>
      <c r="P803" s="813"/>
      <c r="Q803" s="173"/>
      <c r="R803" s="173"/>
      <c r="S803" s="173"/>
      <c r="T803" s="173"/>
      <c r="U803" s="173"/>
    </row>
    <row r="804" ht="27.75" customHeight="1">
      <c r="A804" s="484"/>
      <c r="B804" s="484"/>
      <c r="C804" s="1076"/>
      <c r="D804" s="481"/>
      <c r="E804" s="1118"/>
      <c r="F804" s="481"/>
      <c r="G804" s="173"/>
      <c r="J804" s="484"/>
      <c r="M804" s="813"/>
      <c r="N804" s="173"/>
      <c r="O804" s="173"/>
      <c r="P804" s="813"/>
      <c r="Q804" s="173"/>
      <c r="R804" s="173"/>
      <c r="S804" s="173"/>
      <c r="T804" s="173"/>
      <c r="U804" s="173"/>
    </row>
    <row r="805" ht="27.75" customHeight="1">
      <c r="A805" s="484"/>
      <c r="B805" s="484"/>
      <c r="C805" s="1076"/>
      <c r="D805" s="481"/>
      <c r="E805" s="1118"/>
      <c r="F805" s="481"/>
      <c r="G805" s="173"/>
      <c r="J805" s="484"/>
      <c r="M805" s="813"/>
      <c r="N805" s="173"/>
      <c r="O805" s="173"/>
      <c r="P805" s="813"/>
      <c r="Q805" s="173"/>
      <c r="R805" s="173"/>
      <c r="S805" s="173"/>
      <c r="T805" s="173"/>
      <c r="U805" s="173"/>
    </row>
    <row r="806" ht="27.75" customHeight="1">
      <c r="A806" s="484"/>
      <c r="B806" s="484"/>
      <c r="C806" s="1076"/>
      <c r="D806" s="481"/>
      <c r="E806" s="1118"/>
      <c r="F806" s="481"/>
      <c r="G806" s="173"/>
      <c r="J806" s="484"/>
      <c r="M806" s="813"/>
      <c r="N806" s="173"/>
      <c r="O806" s="173"/>
      <c r="P806" s="813"/>
      <c r="Q806" s="173"/>
      <c r="R806" s="173"/>
      <c r="S806" s="173"/>
      <c r="T806" s="173"/>
      <c r="U806" s="173"/>
    </row>
    <row r="807" ht="27.75" customHeight="1">
      <c r="A807" s="484"/>
      <c r="B807" s="484"/>
      <c r="C807" s="1076"/>
      <c r="D807" s="481"/>
      <c r="E807" s="1118"/>
      <c r="F807" s="481"/>
      <c r="G807" s="173"/>
      <c r="J807" s="484"/>
      <c r="M807" s="813"/>
      <c r="N807" s="173"/>
      <c r="O807" s="173"/>
      <c r="P807" s="813"/>
      <c r="Q807" s="173"/>
      <c r="R807" s="173"/>
      <c r="S807" s="173"/>
      <c r="T807" s="173"/>
      <c r="U807" s="173"/>
    </row>
    <row r="808" ht="27.75" customHeight="1">
      <c r="A808" s="484"/>
      <c r="B808" s="484"/>
      <c r="C808" s="1076"/>
      <c r="D808" s="481"/>
      <c r="E808" s="1118"/>
      <c r="F808" s="481"/>
      <c r="G808" s="173"/>
      <c r="J808" s="484"/>
      <c r="M808" s="813"/>
      <c r="N808" s="173"/>
      <c r="O808" s="173"/>
      <c r="P808" s="813"/>
      <c r="Q808" s="173"/>
      <c r="R808" s="173"/>
      <c r="S808" s="173"/>
      <c r="T808" s="173"/>
      <c r="U808" s="173"/>
    </row>
    <row r="809" ht="27.75" customHeight="1">
      <c r="A809" s="484"/>
      <c r="B809" s="484"/>
      <c r="C809" s="1076"/>
      <c r="D809" s="481"/>
      <c r="E809" s="1118"/>
      <c r="F809" s="481"/>
      <c r="G809" s="173"/>
      <c r="J809" s="484"/>
      <c r="M809" s="813"/>
      <c r="N809" s="173"/>
      <c r="O809" s="173"/>
      <c r="P809" s="813"/>
      <c r="Q809" s="173"/>
      <c r="R809" s="173"/>
      <c r="S809" s="173"/>
      <c r="T809" s="173"/>
      <c r="U809" s="173"/>
    </row>
    <row r="810" ht="27.75" customHeight="1">
      <c r="A810" s="484"/>
      <c r="B810" s="484"/>
      <c r="C810" s="1076"/>
      <c r="D810" s="481"/>
      <c r="E810" s="1118"/>
      <c r="F810" s="481"/>
      <c r="G810" s="173"/>
      <c r="J810" s="484"/>
      <c r="M810" s="813"/>
      <c r="N810" s="173"/>
      <c r="O810" s="173"/>
      <c r="P810" s="813"/>
      <c r="Q810" s="173"/>
      <c r="R810" s="173"/>
      <c r="S810" s="173"/>
      <c r="T810" s="173"/>
      <c r="U810" s="173"/>
    </row>
    <row r="811" ht="27.75" customHeight="1">
      <c r="A811" s="484"/>
      <c r="B811" s="484"/>
      <c r="C811" s="1076"/>
      <c r="D811" s="481"/>
      <c r="E811" s="1118"/>
      <c r="F811" s="481"/>
      <c r="G811" s="173"/>
      <c r="J811" s="484"/>
      <c r="M811" s="813"/>
      <c r="N811" s="173"/>
      <c r="O811" s="173"/>
      <c r="P811" s="813"/>
      <c r="Q811" s="173"/>
      <c r="R811" s="173"/>
      <c r="S811" s="173"/>
      <c r="T811" s="173"/>
      <c r="U811" s="173"/>
    </row>
    <row r="812" ht="27.75" customHeight="1">
      <c r="A812" s="484"/>
      <c r="B812" s="484"/>
      <c r="C812" s="1076"/>
      <c r="D812" s="481"/>
      <c r="E812" s="1118"/>
      <c r="F812" s="481"/>
      <c r="G812" s="173"/>
      <c r="J812" s="484"/>
      <c r="M812" s="813"/>
      <c r="N812" s="173"/>
      <c r="O812" s="173"/>
      <c r="P812" s="813"/>
      <c r="Q812" s="173"/>
      <c r="R812" s="173"/>
      <c r="S812" s="173"/>
      <c r="T812" s="173"/>
      <c r="U812" s="173"/>
    </row>
    <row r="813" ht="27.75" customHeight="1">
      <c r="A813" s="484"/>
      <c r="B813" s="484"/>
      <c r="C813" s="1076"/>
      <c r="D813" s="481"/>
      <c r="E813" s="1118"/>
      <c r="F813" s="481"/>
      <c r="G813" s="173"/>
      <c r="J813" s="484"/>
      <c r="M813" s="813"/>
      <c r="N813" s="173"/>
      <c r="O813" s="173"/>
      <c r="P813" s="813"/>
      <c r="Q813" s="173"/>
      <c r="R813" s="173"/>
      <c r="S813" s="173"/>
      <c r="T813" s="173"/>
      <c r="U813" s="173"/>
    </row>
    <row r="814" ht="27.75" customHeight="1">
      <c r="A814" s="484"/>
      <c r="B814" s="484"/>
      <c r="C814" s="1076"/>
      <c r="D814" s="481"/>
      <c r="E814" s="1118"/>
      <c r="F814" s="481"/>
      <c r="G814" s="173"/>
      <c r="J814" s="484"/>
      <c r="M814" s="813"/>
      <c r="N814" s="173"/>
      <c r="O814" s="173"/>
      <c r="P814" s="813"/>
      <c r="Q814" s="173"/>
      <c r="R814" s="173"/>
      <c r="S814" s="173"/>
      <c r="T814" s="173"/>
      <c r="U814" s="173"/>
    </row>
    <row r="815" ht="27.75" customHeight="1">
      <c r="A815" s="484"/>
      <c r="B815" s="484"/>
      <c r="C815" s="1076"/>
      <c r="D815" s="481"/>
      <c r="E815" s="1118"/>
      <c r="F815" s="481"/>
      <c r="G815" s="173"/>
      <c r="J815" s="484"/>
      <c r="M815" s="813"/>
      <c r="N815" s="173"/>
      <c r="O815" s="173"/>
      <c r="P815" s="813"/>
      <c r="Q815" s="173"/>
      <c r="R815" s="173"/>
      <c r="S815" s="173"/>
      <c r="T815" s="173"/>
      <c r="U815" s="173"/>
    </row>
    <row r="816" ht="27.75" customHeight="1">
      <c r="A816" s="484"/>
      <c r="B816" s="484"/>
      <c r="C816" s="1076"/>
      <c r="D816" s="481"/>
      <c r="E816" s="1118"/>
      <c r="F816" s="481"/>
      <c r="G816" s="173"/>
      <c r="J816" s="484"/>
      <c r="M816" s="813"/>
      <c r="N816" s="173"/>
      <c r="O816" s="173"/>
      <c r="P816" s="813"/>
      <c r="Q816" s="173"/>
      <c r="R816" s="173"/>
      <c r="S816" s="173"/>
      <c r="T816" s="173"/>
      <c r="U816" s="173"/>
    </row>
    <row r="817" ht="27.75" customHeight="1">
      <c r="A817" s="484"/>
      <c r="B817" s="484"/>
      <c r="C817" s="1076"/>
      <c r="D817" s="481"/>
      <c r="E817" s="1118"/>
      <c r="F817" s="481"/>
      <c r="G817" s="173"/>
      <c r="J817" s="484"/>
      <c r="M817" s="813"/>
      <c r="N817" s="173"/>
      <c r="O817" s="173"/>
      <c r="P817" s="813"/>
      <c r="Q817" s="173"/>
      <c r="R817" s="173"/>
      <c r="S817" s="173"/>
      <c r="T817" s="173"/>
      <c r="U817" s="173"/>
    </row>
    <row r="818" ht="27.75" customHeight="1">
      <c r="A818" s="484"/>
      <c r="B818" s="484"/>
      <c r="C818" s="1076"/>
      <c r="D818" s="481"/>
      <c r="E818" s="1118"/>
      <c r="F818" s="481"/>
      <c r="G818" s="173"/>
      <c r="J818" s="484"/>
      <c r="M818" s="813"/>
      <c r="N818" s="173"/>
      <c r="O818" s="173"/>
      <c r="P818" s="813"/>
      <c r="Q818" s="173"/>
      <c r="R818" s="173"/>
      <c r="S818" s="173"/>
      <c r="T818" s="173"/>
      <c r="U818" s="173"/>
    </row>
    <row r="819" ht="27.75" customHeight="1">
      <c r="A819" s="484"/>
      <c r="B819" s="484"/>
      <c r="C819" s="1076"/>
      <c r="D819" s="481"/>
      <c r="E819" s="1118"/>
      <c r="F819" s="481"/>
      <c r="G819" s="173"/>
      <c r="J819" s="484"/>
      <c r="M819" s="813"/>
      <c r="N819" s="173"/>
      <c r="O819" s="173"/>
      <c r="P819" s="813"/>
      <c r="Q819" s="173"/>
      <c r="R819" s="173"/>
      <c r="S819" s="173"/>
      <c r="T819" s="173"/>
      <c r="U819" s="173"/>
    </row>
    <row r="820" ht="27.75" customHeight="1">
      <c r="A820" s="484"/>
      <c r="B820" s="484"/>
      <c r="C820" s="1076"/>
      <c r="D820" s="481"/>
      <c r="E820" s="1118"/>
      <c r="F820" s="481"/>
      <c r="G820" s="173"/>
      <c r="J820" s="484"/>
      <c r="M820" s="813"/>
      <c r="N820" s="173"/>
      <c r="O820" s="173"/>
      <c r="P820" s="813"/>
      <c r="Q820" s="173"/>
      <c r="R820" s="173"/>
      <c r="S820" s="173"/>
      <c r="T820" s="173"/>
      <c r="U820" s="173"/>
    </row>
    <row r="821" ht="27.75" customHeight="1">
      <c r="A821" s="484"/>
      <c r="B821" s="484"/>
      <c r="C821" s="1076"/>
      <c r="D821" s="481"/>
      <c r="E821" s="1118"/>
      <c r="F821" s="481"/>
      <c r="G821" s="173"/>
      <c r="J821" s="484"/>
      <c r="M821" s="813"/>
      <c r="N821" s="173"/>
      <c r="O821" s="173"/>
      <c r="P821" s="813"/>
      <c r="Q821" s="173"/>
      <c r="R821" s="173"/>
      <c r="S821" s="173"/>
      <c r="T821" s="173"/>
      <c r="U821" s="173"/>
    </row>
    <row r="822" ht="27.75" customHeight="1">
      <c r="A822" s="484"/>
      <c r="B822" s="484"/>
      <c r="C822" s="1076"/>
      <c r="D822" s="481"/>
      <c r="E822" s="1118"/>
      <c r="F822" s="481"/>
      <c r="G822" s="173"/>
      <c r="J822" s="484"/>
      <c r="M822" s="813"/>
      <c r="N822" s="173"/>
      <c r="O822" s="173"/>
      <c r="P822" s="813"/>
      <c r="Q822" s="173"/>
      <c r="R822" s="173"/>
      <c r="S822" s="173"/>
      <c r="T822" s="173"/>
      <c r="U822" s="173"/>
    </row>
    <row r="823" ht="27.75" customHeight="1">
      <c r="A823" s="484"/>
      <c r="B823" s="484"/>
      <c r="C823" s="1076"/>
      <c r="D823" s="481"/>
      <c r="E823" s="1118"/>
      <c r="F823" s="481"/>
      <c r="G823" s="173"/>
      <c r="J823" s="484"/>
      <c r="M823" s="813"/>
      <c r="N823" s="173"/>
      <c r="O823" s="173"/>
      <c r="P823" s="813"/>
      <c r="Q823" s="173"/>
      <c r="R823" s="173"/>
      <c r="S823" s="173"/>
      <c r="T823" s="173"/>
      <c r="U823" s="173"/>
    </row>
    <row r="824" ht="27.75" customHeight="1">
      <c r="A824" s="484"/>
      <c r="B824" s="484"/>
      <c r="C824" s="1076"/>
      <c r="D824" s="481"/>
      <c r="E824" s="1118"/>
      <c r="F824" s="481"/>
      <c r="G824" s="173"/>
      <c r="J824" s="484"/>
      <c r="M824" s="813"/>
      <c r="N824" s="173"/>
      <c r="O824" s="173"/>
      <c r="P824" s="813"/>
      <c r="Q824" s="173"/>
      <c r="R824" s="173"/>
      <c r="S824" s="173"/>
      <c r="T824" s="173"/>
      <c r="U824" s="173"/>
    </row>
    <row r="825" ht="27.75" customHeight="1">
      <c r="A825" s="484"/>
      <c r="B825" s="484"/>
      <c r="C825" s="1076"/>
      <c r="D825" s="481"/>
      <c r="E825" s="1118"/>
      <c r="F825" s="481"/>
      <c r="G825" s="173"/>
      <c r="J825" s="484"/>
      <c r="M825" s="813"/>
      <c r="N825" s="173"/>
      <c r="O825" s="173"/>
      <c r="P825" s="813"/>
      <c r="Q825" s="173"/>
      <c r="R825" s="173"/>
      <c r="S825" s="173"/>
      <c r="T825" s="173"/>
      <c r="U825" s="173"/>
    </row>
    <row r="826" ht="27.75" customHeight="1">
      <c r="A826" s="484"/>
      <c r="B826" s="484"/>
      <c r="C826" s="1076"/>
      <c r="D826" s="481"/>
      <c r="E826" s="1118"/>
      <c r="F826" s="481"/>
      <c r="G826" s="173"/>
      <c r="J826" s="484"/>
      <c r="M826" s="813"/>
      <c r="N826" s="173"/>
      <c r="O826" s="173"/>
      <c r="P826" s="813"/>
      <c r="Q826" s="173"/>
      <c r="R826" s="173"/>
      <c r="S826" s="173"/>
      <c r="T826" s="173"/>
      <c r="U826" s="173"/>
    </row>
    <row r="827" ht="27.75" customHeight="1">
      <c r="A827" s="484"/>
      <c r="B827" s="484"/>
      <c r="C827" s="1076"/>
      <c r="D827" s="481"/>
      <c r="E827" s="1118"/>
      <c r="F827" s="481"/>
      <c r="G827" s="173"/>
      <c r="J827" s="484"/>
      <c r="M827" s="813"/>
      <c r="N827" s="173"/>
      <c r="O827" s="173"/>
      <c r="P827" s="813"/>
      <c r="Q827" s="173"/>
      <c r="R827" s="173"/>
      <c r="S827" s="173"/>
      <c r="T827" s="173"/>
      <c r="U827" s="173"/>
    </row>
    <row r="828" ht="27.75" customHeight="1">
      <c r="A828" s="484"/>
      <c r="B828" s="484"/>
      <c r="C828" s="1076"/>
      <c r="D828" s="481"/>
      <c r="E828" s="1118"/>
      <c r="F828" s="481"/>
      <c r="G828" s="173"/>
      <c r="J828" s="484"/>
      <c r="M828" s="813"/>
      <c r="N828" s="173"/>
      <c r="O828" s="173"/>
      <c r="P828" s="813"/>
      <c r="Q828" s="173"/>
      <c r="R828" s="173"/>
      <c r="S828" s="173"/>
      <c r="T828" s="173"/>
      <c r="U828" s="173"/>
    </row>
    <row r="829" ht="27.75" customHeight="1">
      <c r="A829" s="484"/>
      <c r="B829" s="484"/>
      <c r="C829" s="1076"/>
      <c r="D829" s="481"/>
      <c r="E829" s="1118"/>
      <c r="F829" s="481"/>
      <c r="G829" s="173"/>
      <c r="J829" s="484"/>
      <c r="M829" s="813"/>
      <c r="N829" s="173"/>
      <c r="O829" s="173"/>
      <c r="P829" s="813"/>
      <c r="Q829" s="173"/>
      <c r="R829" s="173"/>
      <c r="S829" s="173"/>
      <c r="T829" s="173"/>
      <c r="U829" s="173"/>
    </row>
    <row r="830" ht="27.75" customHeight="1">
      <c r="A830" s="484"/>
      <c r="B830" s="484"/>
      <c r="C830" s="1076"/>
      <c r="D830" s="481"/>
      <c r="E830" s="1118"/>
      <c r="F830" s="481"/>
      <c r="G830" s="173"/>
      <c r="J830" s="484"/>
      <c r="M830" s="813"/>
      <c r="N830" s="173"/>
      <c r="O830" s="173"/>
      <c r="P830" s="813"/>
      <c r="Q830" s="173"/>
      <c r="R830" s="173"/>
      <c r="S830" s="173"/>
      <c r="T830" s="173"/>
      <c r="U830" s="173"/>
    </row>
    <row r="831" ht="27.75" customHeight="1">
      <c r="A831" s="484"/>
      <c r="B831" s="484"/>
      <c r="C831" s="1076"/>
      <c r="D831" s="481"/>
      <c r="E831" s="1118"/>
      <c r="F831" s="481"/>
      <c r="G831" s="173"/>
      <c r="J831" s="484"/>
      <c r="M831" s="813"/>
      <c r="N831" s="173"/>
      <c r="O831" s="173"/>
      <c r="P831" s="813"/>
      <c r="Q831" s="173"/>
      <c r="R831" s="173"/>
      <c r="S831" s="173"/>
      <c r="T831" s="173"/>
      <c r="U831" s="173"/>
    </row>
    <row r="832" ht="27.75" customHeight="1">
      <c r="A832" s="484"/>
      <c r="B832" s="484"/>
      <c r="C832" s="1076"/>
      <c r="D832" s="481"/>
      <c r="E832" s="1118"/>
      <c r="F832" s="481"/>
      <c r="G832" s="173"/>
      <c r="J832" s="484"/>
      <c r="M832" s="813"/>
      <c r="N832" s="173"/>
      <c r="O832" s="173"/>
      <c r="P832" s="813"/>
      <c r="Q832" s="173"/>
      <c r="R832" s="173"/>
      <c r="S832" s="173"/>
      <c r="T832" s="173"/>
      <c r="U832" s="173"/>
    </row>
    <row r="833" ht="27.75" customHeight="1">
      <c r="A833" s="484"/>
      <c r="B833" s="484"/>
      <c r="C833" s="1076"/>
      <c r="D833" s="481"/>
      <c r="E833" s="1118"/>
      <c r="F833" s="481"/>
      <c r="G833" s="173"/>
      <c r="J833" s="484"/>
      <c r="M833" s="813"/>
      <c r="N833" s="173"/>
      <c r="O833" s="173"/>
      <c r="P833" s="813"/>
      <c r="Q833" s="173"/>
      <c r="R833" s="173"/>
      <c r="S833" s="173"/>
      <c r="T833" s="173"/>
      <c r="U833" s="173"/>
    </row>
    <row r="834" ht="27.75" customHeight="1">
      <c r="A834" s="484"/>
      <c r="B834" s="484"/>
      <c r="C834" s="1076"/>
      <c r="D834" s="481"/>
      <c r="E834" s="1118"/>
      <c r="F834" s="481"/>
      <c r="G834" s="173"/>
      <c r="J834" s="484"/>
      <c r="M834" s="813"/>
      <c r="N834" s="173"/>
      <c r="O834" s="173"/>
      <c r="P834" s="813"/>
      <c r="Q834" s="173"/>
      <c r="R834" s="173"/>
      <c r="S834" s="173"/>
      <c r="T834" s="173"/>
      <c r="U834" s="173"/>
    </row>
    <row r="835" ht="27.75" customHeight="1">
      <c r="A835" s="484"/>
      <c r="B835" s="484"/>
      <c r="C835" s="1076"/>
      <c r="D835" s="481"/>
      <c r="E835" s="1118"/>
      <c r="F835" s="481"/>
      <c r="G835" s="173"/>
      <c r="J835" s="484"/>
      <c r="M835" s="813"/>
      <c r="N835" s="173"/>
      <c r="O835" s="173"/>
      <c r="P835" s="813"/>
      <c r="Q835" s="173"/>
      <c r="R835" s="173"/>
      <c r="S835" s="173"/>
      <c r="T835" s="173"/>
      <c r="U835" s="173"/>
    </row>
    <row r="836" ht="27.75" customHeight="1">
      <c r="A836" s="484"/>
      <c r="B836" s="484"/>
      <c r="C836" s="1076"/>
      <c r="D836" s="481"/>
      <c r="E836" s="1118"/>
      <c r="F836" s="481"/>
      <c r="G836" s="173"/>
      <c r="J836" s="484"/>
      <c r="M836" s="813"/>
      <c r="N836" s="173"/>
      <c r="O836" s="173"/>
      <c r="P836" s="813"/>
      <c r="Q836" s="173"/>
      <c r="R836" s="173"/>
      <c r="S836" s="173"/>
      <c r="T836" s="173"/>
      <c r="U836" s="173"/>
    </row>
    <row r="837" ht="27.75" customHeight="1">
      <c r="A837" s="484"/>
      <c r="B837" s="484"/>
      <c r="C837" s="1076"/>
      <c r="D837" s="481"/>
      <c r="E837" s="1118"/>
      <c r="F837" s="481"/>
      <c r="G837" s="173"/>
      <c r="J837" s="484"/>
      <c r="M837" s="813"/>
      <c r="N837" s="173"/>
      <c r="O837" s="173"/>
      <c r="P837" s="813"/>
      <c r="Q837" s="173"/>
      <c r="R837" s="173"/>
      <c r="S837" s="173"/>
      <c r="T837" s="173"/>
      <c r="U837" s="173"/>
    </row>
    <row r="838" ht="27.75" customHeight="1">
      <c r="A838" s="484"/>
      <c r="B838" s="484"/>
      <c r="C838" s="1076"/>
      <c r="D838" s="481"/>
      <c r="E838" s="1118"/>
      <c r="F838" s="481"/>
      <c r="G838" s="173"/>
      <c r="J838" s="484"/>
      <c r="M838" s="813"/>
      <c r="N838" s="173"/>
      <c r="O838" s="173"/>
      <c r="P838" s="813"/>
      <c r="Q838" s="173"/>
      <c r="R838" s="173"/>
      <c r="S838" s="173"/>
      <c r="T838" s="173"/>
      <c r="U838" s="173"/>
    </row>
    <row r="839" ht="27.75" customHeight="1">
      <c r="A839" s="484"/>
      <c r="B839" s="484"/>
      <c r="C839" s="1076"/>
      <c r="D839" s="481"/>
      <c r="E839" s="1118"/>
      <c r="F839" s="481"/>
      <c r="G839" s="173"/>
      <c r="J839" s="484"/>
      <c r="M839" s="813"/>
      <c r="N839" s="173"/>
      <c r="O839" s="173"/>
      <c r="P839" s="813"/>
      <c r="Q839" s="173"/>
      <c r="R839" s="173"/>
      <c r="S839" s="173"/>
      <c r="T839" s="173"/>
      <c r="U839" s="173"/>
    </row>
    <row r="840" ht="27.75" customHeight="1">
      <c r="A840" s="484"/>
      <c r="B840" s="484"/>
      <c r="C840" s="1076"/>
      <c r="D840" s="481"/>
      <c r="E840" s="1118"/>
      <c r="F840" s="481"/>
      <c r="G840" s="173"/>
      <c r="J840" s="484"/>
      <c r="M840" s="813"/>
      <c r="N840" s="173"/>
      <c r="O840" s="173"/>
      <c r="P840" s="813"/>
      <c r="Q840" s="173"/>
      <c r="R840" s="173"/>
      <c r="S840" s="173"/>
      <c r="T840" s="173"/>
      <c r="U840" s="173"/>
    </row>
    <row r="841" ht="27.75" customHeight="1">
      <c r="A841" s="484"/>
      <c r="B841" s="484"/>
      <c r="C841" s="1076"/>
      <c r="D841" s="481"/>
      <c r="E841" s="1118"/>
      <c r="F841" s="481"/>
      <c r="G841" s="173"/>
      <c r="J841" s="484"/>
      <c r="M841" s="813"/>
      <c r="N841" s="173"/>
      <c r="O841" s="173"/>
      <c r="P841" s="813"/>
      <c r="Q841" s="173"/>
      <c r="R841" s="173"/>
      <c r="S841" s="173"/>
      <c r="T841" s="173"/>
      <c r="U841" s="173"/>
    </row>
    <row r="842" ht="27.75" customHeight="1">
      <c r="A842" s="484"/>
      <c r="B842" s="484"/>
      <c r="C842" s="1076"/>
      <c r="D842" s="481"/>
      <c r="E842" s="1118"/>
      <c r="F842" s="481"/>
      <c r="G842" s="173"/>
      <c r="J842" s="484"/>
      <c r="M842" s="813"/>
      <c r="N842" s="173"/>
      <c r="O842" s="173"/>
      <c r="P842" s="813"/>
      <c r="Q842" s="173"/>
      <c r="R842" s="173"/>
      <c r="S842" s="173"/>
      <c r="T842" s="173"/>
      <c r="U842" s="173"/>
    </row>
    <row r="843" ht="27.75" customHeight="1">
      <c r="A843" s="484"/>
      <c r="B843" s="484"/>
      <c r="C843" s="1076"/>
      <c r="D843" s="481"/>
      <c r="E843" s="1118"/>
      <c r="F843" s="481"/>
      <c r="G843" s="173"/>
      <c r="J843" s="484"/>
      <c r="M843" s="813"/>
      <c r="N843" s="173"/>
      <c r="O843" s="173"/>
      <c r="P843" s="813"/>
      <c r="Q843" s="173"/>
      <c r="R843" s="173"/>
      <c r="S843" s="173"/>
      <c r="T843" s="173"/>
      <c r="U843" s="173"/>
    </row>
    <row r="844" ht="27.75" customHeight="1">
      <c r="A844" s="484"/>
      <c r="B844" s="484"/>
      <c r="C844" s="1076"/>
      <c r="D844" s="481"/>
      <c r="E844" s="1118"/>
      <c r="F844" s="481"/>
      <c r="G844" s="173"/>
      <c r="J844" s="484"/>
      <c r="M844" s="813"/>
      <c r="N844" s="173"/>
      <c r="O844" s="173"/>
      <c r="P844" s="813"/>
      <c r="Q844" s="173"/>
      <c r="R844" s="173"/>
      <c r="S844" s="173"/>
      <c r="T844" s="173"/>
      <c r="U844" s="173"/>
    </row>
    <row r="845" ht="27.75" customHeight="1">
      <c r="A845" s="484"/>
      <c r="B845" s="484"/>
      <c r="C845" s="1076"/>
      <c r="D845" s="481"/>
      <c r="E845" s="1118"/>
      <c r="F845" s="481"/>
      <c r="G845" s="173"/>
      <c r="J845" s="484"/>
      <c r="M845" s="813"/>
      <c r="N845" s="173"/>
      <c r="O845" s="173"/>
      <c r="P845" s="813"/>
      <c r="Q845" s="173"/>
      <c r="R845" s="173"/>
      <c r="S845" s="173"/>
      <c r="T845" s="173"/>
      <c r="U845" s="173"/>
    </row>
    <row r="846" ht="27.75" customHeight="1">
      <c r="A846" s="484"/>
      <c r="B846" s="484"/>
      <c r="C846" s="1076"/>
      <c r="D846" s="481"/>
      <c r="E846" s="1118"/>
      <c r="F846" s="481"/>
      <c r="G846" s="173"/>
      <c r="J846" s="484"/>
      <c r="M846" s="813"/>
      <c r="N846" s="173"/>
      <c r="O846" s="173"/>
      <c r="P846" s="813"/>
      <c r="Q846" s="173"/>
      <c r="R846" s="173"/>
      <c r="S846" s="173"/>
      <c r="T846" s="173"/>
      <c r="U846" s="173"/>
    </row>
    <row r="847" ht="27.75" customHeight="1">
      <c r="A847" s="484"/>
      <c r="B847" s="484"/>
      <c r="C847" s="1076"/>
      <c r="D847" s="481"/>
      <c r="E847" s="1118"/>
      <c r="F847" s="481"/>
      <c r="G847" s="173"/>
      <c r="J847" s="484"/>
      <c r="M847" s="813"/>
      <c r="N847" s="173"/>
      <c r="O847" s="173"/>
      <c r="P847" s="813"/>
      <c r="Q847" s="173"/>
      <c r="R847" s="173"/>
      <c r="S847" s="173"/>
      <c r="T847" s="173"/>
      <c r="U847" s="173"/>
    </row>
    <row r="848" ht="27.75" customHeight="1">
      <c r="A848" s="484"/>
      <c r="B848" s="484"/>
      <c r="C848" s="1076"/>
      <c r="D848" s="481"/>
      <c r="E848" s="1118"/>
      <c r="F848" s="481"/>
      <c r="G848" s="173"/>
      <c r="J848" s="484"/>
      <c r="M848" s="813"/>
      <c r="N848" s="173"/>
      <c r="O848" s="173"/>
      <c r="P848" s="813"/>
      <c r="Q848" s="173"/>
      <c r="R848" s="173"/>
      <c r="S848" s="173"/>
      <c r="T848" s="173"/>
      <c r="U848" s="173"/>
    </row>
    <row r="849" ht="27.75" customHeight="1">
      <c r="A849" s="484"/>
      <c r="B849" s="484"/>
      <c r="C849" s="1076"/>
      <c r="D849" s="481"/>
      <c r="E849" s="1118"/>
      <c r="F849" s="481"/>
      <c r="G849" s="173"/>
      <c r="J849" s="484"/>
      <c r="M849" s="813"/>
      <c r="N849" s="173"/>
      <c r="O849" s="173"/>
      <c r="P849" s="813"/>
      <c r="Q849" s="173"/>
      <c r="R849" s="173"/>
      <c r="S849" s="173"/>
      <c r="T849" s="173"/>
      <c r="U849" s="173"/>
    </row>
    <row r="850" ht="27.75" customHeight="1">
      <c r="A850" s="484"/>
      <c r="B850" s="484"/>
      <c r="C850" s="1076"/>
      <c r="D850" s="481"/>
      <c r="E850" s="1118"/>
      <c r="F850" s="481"/>
      <c r="G850" s="173"/>
      <c r="J850" s="484"/>
      <c r="M850" s="813"/>
      <c r="N850" s="173"/>
      <c r="O850" s="173"/>
      <c r="P850" s="813"/>
      <c r="Q850" s="173"/>
      <c r="R850" s="173"/>
      <c r="S850" s="173"/>
      <c r="T850" s="173"/>
      <c r="U850" s="173"/>
    </row>
    <row r="851" ht="27.75" customHeight="1">
      <c r="A851" s="484"/>
      <c r="B851" s="484"/>
      <c r="C851" s="1076"/>
      <c r="D851" s="481"/>
      <c r="E851" s="1118"/>
      <c r="F851" s="481"/>
      <c r="G851" s="173"/>
      <c r="J851" s="484"/>
      <c r="M851" s="813"/>
      <c r="N851" s="173"/>
      <c r="O851" s="173"/>
      <c r="P851" s="813"/>
      <c r="Q851" s="173"/>
      <c r="R851" s="173"/>
      <c r="S851" s="173"/>
      <c r="T851" s="173"/>
      <c r="U851" s="173"/>
    </row>
    <row r="852" ht="27.75" customHeight="1">
      <c r="A852" s="484"/>
      <c r="B852" s="484"/>
      <c r="C852" s="1076"/>
      <c r="D852" s="481"/>
      <c r="E852" s="1118"/>
      <c r="F852" s="481"/>
      <c r="G852" s="173"/>
      <c r="J852" s="484"/>
      <c r="M852" s="813"/>
      <c r="N852" s="173"/>
      <c r="O852" s="173"/>
      <c r="P852" s="813"/>
      <c r="Q852" s="173"/>
      <c r="R852" s="173"/>
      <c r="S852" s="173"/>
      <c r="T852" s="173"/>
      <c r="U852" s="173"/>
    </row>
    <row r="853" ht="27.75" customHeight="1">
      <c r="A853" s="484"/>
      <c r="B853" s="484"/>
      <c r="C853" s="1076"/>
      <c r="D853" s="481"/>
      <c r="E853" s="1118"/>
      <c r="F853" s="481"/>
      <c r="G853" s="173"/>
      <c r="J853" s="484"/>
      <c r="M853" s="813"/>
      <c r="N853" s="173"/>
      <c r="O853" s="173"/>
      <c r="P853" s="813"/>
      <c r="Q853" s="173"/>
      <c r="R853" s="173"/>
      <c r="S853" s="173"/>
      <c r="T853" s="173"/>
      <c r="U853" s="173"/>
    </row>
    <row r="854" ht="27.75" customHeight="1">
      <c r="A854" s="484"/>
      <c r="B854" s="484"/>
      <c r="C854" s="1076"/>
      <c r="D854" s="481"/>
      <c r="E854" s="1118"/>
      <c r="F854" s="481"/>
      <c r="G854" s="173"/>
      <c r="J854" s="484"/>
      <c r="M854" s="813"/>
      <c r="N854" s="173"/>
      <c r="O854" s="173"/>
      <c r="P854" s="813"/>
      <c r="Q854" s="173"/>
      <c r="R854" s="173"/>
      <c r="S854" s="173"/>
      <c r="T854" s="173"/>
      <c r="U854" s="173"/>
    </row>
    <row r="855" ht="27.75" customHeight="1">
      <c r="A855" s="484"/>
      <c r="B855" s="484"/>
      <c r="C855" s="1076"/>
      <c r="D855" s="481"/>
      <c r="E855" s="1118"/>
      <c r="F855" s="481"/>
      <c r="G855" s="173"/>
      <c r="J855" s="484"/>
      <c r="M855" s="813"/>
      <c r="N855" s="173"/>
      <c r="O855" s="173"/>
      <c r="P855" s="813"/>
      <c r="Q855" s="173"/>
      <c r="R855" s="173"/>
      <c r="S855" s="173"/>
      <c r="T855" s="173"/>
      <c r="U855" s="173"/>
    </row>
    <row r="856" ht="27.75" customHeight="1">
      <c r="A856" s="484"/>
      <c r="B856" s="484"/>
      <c r="C856" s="1076"/>
      <c r="D856" s="481"/>
      <c r="E856" s="1118"/>
      <c r="F856" s="481"/>
      <c r="G856" s="173"/>
      <c r="J856" s="484"/>
      <c r="M856" s="813"/>
      <c r="N856" s="173"/>
      <c r="O856" s="173"/>
      <c r="P856" s="813"/>
      <c r="Q856" s="173"/>
      <c r="R856" s="173"/>
      <c r="S856" s="173"/>
      <c r="T856" s="173"/>
      <c r="U856" s="173"/>
    </row>
    <row r="857" ht="27.75" customHeight="1">
      <c r="A857" s="484"/>
      <c r="B857" s="484"/>
      <c r="C857" s="1076"/>
      <c r="D857" s="481"/>
      <c r="E857" s="1118"/>
      <c r="F857" s="481"/>
      <c r="G857" s="173"/>
      <c r="J857" s="484"/>
      <c r="M857" s="813"/>
      <c r="N857" s="173"/>
      <c r="O857" s="173"/>
      <c r="P857" s="813"/>
      <c r="Q857" s="173"/>
      <c r="R857" s="173"/>
      <c r="S857" s="173"/>
      <c r="T857" s="173"/>
      <c r="U857" s="173"/>
    </row>
    <row r="858" ht="27.75" customHeight="1">
      <c r="A858" s="484"/>
      <c r="B858" s="484"/>
      <c r="C858" s="1076"/>
      <c r="D858" s="481"/>
      <c r="E858" s="1118"/>
      <c r="F858" s="481"/>
      <c r="G858" s="173"/>
      <c r="J858" s="484"/>
      <c r="M858" s="813"/>
      <c r="N858" s="173"/>
      <c r="O858" s="173"/>
      <c r="P858" s="813"/>
      <c r="Q858" s="173"/>
      <c r="R858" s="173"/>
      <c r="S858" s="173"/>
      <c r="T858" s="173"/>
      <c r="U858" s="173"/>
    </row>
    <row r="859" ht="27.75" customHeight="1">
      <c r="A859" s="484"/>
      <c r="B859" s="484"/>
      <c r="C859" s="1076"/>
      <c r="D859" s="481"/>
      <c r="E859" s="1118"/>
      <c r="F859" s="481"/>
      <c r="G859" s="173"/>
      <c r="J859" s="484"/>
      <c r="M859" s="813"/>
      <c r="N859" s="173"/>
      <c r="O859" s="173"/>
      <c r="P859" s="813"/>
      <c r="Q859" s="173"/>
      <c r="R859" s="173"/>
      <c r="S859" s="173"/>
      <c r="T859" s="173"/>
      <c r="U859" s="173"/>
    </row>
    <row r="860" ht="27.75" customHeight="1">
      <c r="A860" s="484"/>
      <c r="B860" s="484"/>
      <c r="C860" s="1076"/>
      <c r="D860" s="481"/>
      <c r="E860" s="1118"/>
      <c r="F860" s="481"/>
      <c r="G860" s="173"/>
      <c r="J860" s="484"/>
      <c r="M860" s="813"/>
      <c r="N860" s="173"/>
      <c r="O860" s="173"/>
      <c r="P860" s="813"/>
      <c r="Q860" s="173"/>
      <c r="R860" s="173"/>
      <c r="S860" s="173"/>
      <c r="T860" s="173"/>
      <c r="U860" s="173"/>
    </row>
    <row r="861" ht="27.75" customHeight="1">
      <c r="A861" s="484"/>
      <c r="B861" s="484"/>
      <c r="C861" s="1076"/>
      <c r="D861" s="481"/>
      <c r="E861" s="1118"/>
      <c r="F861" s="481"/>
      <c r="G861" s="173"/>
      <c r="J861" s="484"/>
      <c r="M861" s="813"/>
      <c r="N861" s="173"/>
      <c r="O861" s="173"/>
      <c r="P861" s="813"/>
      <c r="Q861" s="173"/>
      <c r="R861" s="173"/>
      <c r="S861" s="173"/>
      <c r="T861" s="173"/>
      <c r="U861" s="173"/>
    </row>
    <row r="862" ht="27.75" customHeight="1">
      <c r="A862" s="484"/>
      <c r="B862" s="484"/>
      <c r="C862" s="1076"/>
      <c r="D862" s="481"/>
      <c r="E862" s="1118"/>
      <c r="F862" s="481"/>
      <c r="G862" s="173"/>
      <c r="J862" s="484"/>
      <c r="M862" s="813"/>
      <c r="N862" s="173"/>
      <c r="O862" s="173"/>
      <c r="P862" s="813"/>
      <c r="Q862" s="173"/>
      <c r="R862" s="173"/>
      <c r="S862" s="173"/>
      <c r="T862" s="173"/>
      <c r="U862" s="173"/>
    </row>
    <row r="863" ht="27.75" customHeight="1">
      <c r="A863" s="484"/>
      <c r="B863" s="484"/>
      <c r="C863" s="1076"/>
      <c r="D863" s="481"/>
      <c r="E863" s="1118"/>
      <c r="F863" s="481"/>
      <c r="G863" s="173"/>
      <c r="J863" s="484"/>
      <c r="M863" s="813"/>
      <c r="N863" s="173"/>
      <c r="O863" s="173"/>
      <c r="P863" s="813"/>
      <c r="Q863" s="173"/>
      <c r="R863" s="173"/>
      <c r="S863" s="173"/>
      <c r="T863" s="173"/>
      <c r="U863" s="173"/>
    </row>
    <row r="864" ht="27.75" customHeight="1">
      <c r="A864" s="484"/>
      <c r="B864" s="484"/>
      <c r="C864" s="1076"/>
      <c r="D864" s="481"/>
      <c r="E864" s="1118"/>
      <c r="F864" s="481"/>
      <c r="G864" s="173"/>
      <c r="J864" s="484"/>
      <c r="M864" s="813"/>
      <c r="N864" s="173"/>
      <c r="O864" s="173"/>
      <c r="P864" s="813"/>
      <c r="Q864" s="173"/>
      <c r="R864" s="173"/>
      <c r="S864" s="173"/>
      <c r="T864" s="173"/>
      <c r="U864" s="173"/>
    </row>
    <row r="865" ht="27.75" customHeight="1">
      <c r="A865" s="484"/>
      <c r="B865" s="484"/>
      <c r="C865" s="1076"/>
      <c r="D865" s="481"/>
      <c r="E865" s="1118"/>
      <c r="F865" s="481"/>
      <c r="G865" s="173"/>
      <c r="J865" s="484"/>
      <c r="M865" s="813"/>
      <c r="N865" s="173"/>
      <c r="O865" s="173"/>
      <c r="P865" s="813"/>
      <c r="Q865" s="173"/>
      <c r="R865" s="173"/>
      <c r="S865" s="173"/>
      <c r="T865" s="173"/>
      <c r="U865" s="173"/>
    </row>
    <row r="866" ht="27.75" customHeight="1">
      <c r="A866" s="484"/>
      <c r="B866" s="484"/>
      <c r="C866" s="1076"/>
      <c r="D866" s="481"/>
      <c r="E866" s="1118"/>
      <c r="F866" s="481"/>
      <c r="G866" s="173"/>
      <c r="J866" s="484"/>
      <c r="M866" s="813"/>
      <c r="N866" s="173"/>
      <c r="O866" s="173"/>
      <c r="P866" s="813"/>
      <c r="Q866" s="173"/>
      <c r="R866" s="173"/>
      <c r="S866" s="173"/>
      <c r="T866" s="173"/>
      <c r="U866" s="173"/>
    </row>
    <row r="867" ht="27.75" customHeight="1">
      <c r="A867" s="484"/>
      <c r="B867" s="484"/>
      <c r="C867" s="1076"/>
      <c r="D867" s="481"/>
      <c r="E867" s="1118"/>
      <c r="F867" s="481"/>
      <c r="G867" s="173"/>
      <c r="J867" s="484"/>
      <c r="M867" s="813"/>
      <c r="N867" s="173"/>
      <c r="O867" s="173"/>
      <c r="P867" s="813"/>
      <c r="Q867" s="173"/>
      <c r="R867" s="173"/>
      <c r="S867" s="173"/>
      <c r="T867" s="173"/>
      <c r="U867" s="173"/>
    </row>
    <row r="868" ht="27.75" customHeight="1">
      <c r="A868" s="484"/>
      <c r="B868" s="484"/>
      <c r="C868" s="1076"/>
      <c r="D868" s="481"/>
      <c r="E868" s="1118"/>
      <c r="F868" s="481"/>
      <c r="G868" s="173"/>
      <c r="J868" s="484"/>
      <c r="M868" s="813"/>
      <c r="N868" s="173"/>
      <c r="O868" s="173"/>
      <c r="P868" s="813"/>
      <c r="Q868" s="173"/>
      <c r="R868" s="173"/>
      <c r="S868" s="173"/>
      <c r="T868" s="173"/>
      <c r="U868" s="173"/>
    </row>
    <row r="869" ht="27.75" customHeight="1">
      <c r="A869" s="484"/>
      <c r="B869" s="484"/>
      <c r="C869" s="1076"/>
      <c r="D869" s="481"/>
      <c r="E869" s="1118"/>
      <c r="F869" s="481"/>
      <c r="G869" s="173"/>
      <c r="J869" s="484"/>
      <c r="M869" s="813"/>
      <c r="N869" s="173"/>
      <c r="O869" s="173"/>
      <c r="P869" s="813"/>
      <c r="Q869" s="173"/>
      <c r="R869" s="173"/>
      <c r="S869" s="173"/>
      <c r="T869" s="173"/>
      <c r="U869" s="173"/>
    </row>
    <row r="870" ht="27.75" customHeight="1">
      <c r="A870" s="484"/>
      <c r="B870" s="484"/>
      <c r="C870" s="1076"/>
      <c r="D870" s="481"/>
      <c r="E870" s="1118"/>
      <c r="F870" s="481"/>
      <c r="G870" s="173"/>
      <c r="J870" s="484"/>
      <c r="M870" s="813"/>
      <c r="N870" s="173"/>
      <c r="O870" s="173"/>
      <c r="P870" s="813"/>
      <c r="Q870" s="173"/>
      <c r="R870" s="173"/>
      <c r="S870" s="173"/>
      <c r="T870" s="173"/>
      <c r="U870" s="173"/>
    </row>
    <row r="871" ht="27.75" customHeight="1">
      <c r="A871" s="484"/>
      <c r="B871" s="484"/>
      <c r="C871" s="1076"/>
      <c r="D871" s="481"/>
      <c r="E871" s="1118"/>
      <c r="F871" s="481"/>
      <c r="G871" s="173"/>
      <c r="J871" s="484"/>
      <c r="M871" s="813"/>
      <c r="N871" s="173"/>
      <c r="O871" s="173"/>
      <c r="P871" s="813"/>
      <c r="Q871" s="173"/>
      <c r="R871" s="173"/>
      <c r="S871" s="173"/>
      <c r="T871" s="173"/>
      <c r="U871" s="173"/>
    </row>
    <row r="872" ht="27.75" customHeight="1">
      <c r="A872" s="484"/>
      <c r="B872" s="484"/>
      <c r="C872" s="1076"/>
      <c r="D872" s="481"/>
      <c r="E872" s="1118"/>
      <c r="F872" s="481"/>
      <c r="G872" s="173"/>
      <c r="J872" s="484"/>
      <c r="M872" s="813"/>
      <c r="N872" s="173"/>
      <c r="O872" s="173"/>
      <c r="P872" s="813"/>
      <c r="Q872" s="173"/>
      <c r="R872" s="173"/>
      <c r="S872" s="173"/>
      <c r="T872" s="173"/>
      <c r="U872" s="173"/>
    </row>
    <row r="873" ht="27.75" customHeight="1">
      <c r="A873" s="484"/>
      <c r="B873" s="484"/>
      <c r="C873" s="1076"/>
      <c r="D873" s="481"/>
      <c r="E873" s="1118"/>
      <c r="F873" s="481"/>
      <c r="G873" s="173"/>
      <c r="J873" s="484"/>
      <c r="M873" s="813"/>
      <c r="N873" s="173"/>
      <c r="O873" s="173"/>
      <c r="P873" s="813"/>
      <c r="Q873" s="173"/>
      <c r="R873" s="173"/>
      <c r="S873" s="173"/>
      <c r="T873" s="173"/>
      <c r="U873" s="173"/>
    </row>
    <row r="874" ht="27.75" customHeight="1">
      <c r="A874" s="484"/>
      <c r="B874" s="484"/>
      <c r="C874" s="1076"/>
      <c r="D874" s="481"/>
      <c r="E874" s="1118"/>
      <c r="F874" s="481"/>
      <c r="G874" s="173"/>
      <c r="J874" s="484"/>
      <c r="M874" s="813"/>
      <c r="N874" s="173"/>
      <c r="O874" s="173"/>
      <c r="P874" s="813"/>
      <c r="Q874" s="173"/>
      <c r="R874" s="173"/>
      <c r="S874" s="173"/>
      <c r="T874" s="173"/>
      <c r="U874" s="173"/>
    </row>
    <row r="875" ht="27.75" customHeight="1">
      <c r="A875" s="484"/>
      <c r="B875" s="484"/>
      <c r="C875" s="1076"/>
      <c r="D875" s="481"/>
      <c r="E875" s="1118"/>
      <c r="F875" s="481"/>
      <c r="G875" s="173"/>
      <c r="J875" s="484"/>
      <c r="M875" s="813"/>
      <c r="N875" s="173"/>
      <c r="O875" s="173"/>
      <c r="P875" s="813"/>
      <c r="Q875" s="173"/>
      <c r="R875" s="173"/>
      <c r="S875" s="173"/>
      <c r="T875" s="173"/>
      <c r="U875" s="173"/>
    </row>
    <row r="876" ht="27.75" customHeight="1">
      <c r="A876" s="484"/>
      <c r="B876" s="484"/>
      <c r="C876" s="1076"/>
      <c r="D876" s="481"/>
      <c r="E876" s="1118"/>
      <c r="F876" s="481"/>
      <c r="G876" s="173"/>
      <c r="J876" s="484"/>
      <c r="M876" s="813"/>
      <c r="N876" s="173"/>
      <c r="O876" s="173"/>
      <c r="P876" s="813"/>
      <c r="Q876" s="173"/>
      <c r="R876" s="173"/>
      <c r="S876" s="173"/>
      <c r="T876" s="173"/>
      <c r="U876" s="173"/>
    </row>
    <row r="877" ht="27.75" customHeight="1">
      <c r="A877" s="484"/>
      <c r="B877" s="484"/>
      <c r="C877" s="1076"/>
      <c r="D877" s="481"/>
      <c r="E877" s="1118"/>
      <c r="F877" s="481"/>
      <c r="G877" s="173"/>
      <c r="J877" s="484"/>
      <c r="M877" s="813"/>
      <c r="N877" s="173"/>
      <c r="O877" s="173"/>
      <c r="P877" s="813"/>
      <c r="Q877" s="173"/>
      <c r="R877" s="173"/>
      <c r="S877" s="173"/>
      <c r="T877" s="173"/>
      <c r="U877" s="173"/>
    </row>
    <row r="878" ht="27.75" customHeight="1">
      <c r="A878" s="484"/>
      <c r="B878" s="484"/>
      <c r="C878" s="1076"/>
      <c r="D878" s="481"/>
      <c r="E878" s="1118"/>
      <c r="F878" s="481"/>
      <c r="G878" s="173"/>
      <c r="J878" s="484"/>
      <c r="M878" s="813"/>
      <c r="N878" s="173"/>
      <c r="O878" s="173"/>
      <c r="P878" s="813"/>
      <c r="Q878" s="173"/>
      <c r="R878" s="173"/>
      <c r="S878" s="173"/>
      <c r="T878" s="173"/>
      <c r="U878" s="173"/>
    </row>
    <row r="879" ht="27.75" customHeight="1">
      <c r="A879" s="484"/>
      <c r="B879" s="484"/>
      <c r="C879" s="1076"/>
      <c r="D879" s="481"/>
      <c r="E879" s="1118"/>
      <c r="F879" s="481"/>
      <c r="G879" s="173"/>
      <c r="J879" s="484"/>
      <c r="M879" s="813"/>
      <c r="N879" s="173"/>
      <c r="O879" s="173"/>
      <c r="P879" s="813"/>
      <c r="Q879" s="173"/>
      <c r="R879" s="173"/>
      <c r="S879" s="173"/>
      <c r="T879" s="173"/>
      <c r="U879" s="173"/>
    </row>
    <row r="880" ht="27.75" customHeight="1">
      <c r="A880" s="484"/>
      <c r="B880" s="484"/>
      <c r="C880" s="1076"/>
      <c r="D880" s="481"/>
      <c r="E880" s="1118"/>
      <c r="F880" s="481"/>
      <c r="G880" s="173"/>
      <c r="J880" s="484"/>
      <c r="M880" s="813"/>
      <c r="N880" s="173"/>
      <c r="O880" s="173"/>
      <c r="P880" s="813"/>
      <c r="Q880" s="173"/>
      <c r="R880" s="173"/>
      <c r="S880" s="173"/>
      <c r="T880" s="173"/>
      <c r="U880" s="173"/>
    </row>
    <row r="881" ht="27.75" customHeight="1">
      <c r="A881" s="484"/>
      <c r="B881" s="484"/>
      <c r="C881" s="1076"/>
      <c r="D881" s="481"/>
      <c r="E881" s="1118"/>
      <c r="F881" s="481"/>
      <c r="G881" s="173"/>
      <c r="J881" s="484"/>
      <c r="M881" s="813"/>
      <c r="N881" s="173"/>
      <c r="O881" s="173"/>
      <c r="P881" s="813"/>
      <c r="Q881" s="173"/>
      <c r="R881" s="173"/>
      <c r="S881" s="173"/>
      <c r="T881" s="173"/>
      <c r="U881" s="173"/>
    </row>
    <row r="882" ht="27.75" customHeight="1">
      <c r="A882" s="484"/>
      <c r="B882" s="484"/>
      <c r="C882" s="1076"/>
      <c r="D882" s="481"/>
      <c r="E882" s="1118"/>
      <c r="F882" s="481"/>
      <c r="G882" s="173"/>
      <c r="J882" s="484"/>
      <c r="M882" s="813"/>
      <c r="N882" s="173"/>
      <c r="O882" s="173"/>
      <c r="P882" s="813"/>
      <c r="Q882" s="173"/>
      <c r="R882" s="173"/>
      <c r="S882" s="173"/>
      <c r="T882" s="173"/>
      <c r="U882" s="173"/>
    </row>
    <row r="883" ht="27.75" customHeight="1">
      <c r="A883" s="484"/>
      <c r="B883" s="484"/>
      <c r="C883" s="1076"/>
      <c r="D883" s="481"/>
      <c r="E883" s="1118"/>
      <c r="F883" s="481"/>
      <c r="G883" s="173"/>
      <c r="J883" s="484"/>
      <c r="M883" s="813"/>
      <c r="N883" s="173"/>
      <c r="O883" s="173"/>
      <c r="P883" s="813"/>
      <c r="Q883" s="173"/>
      <c r="R883" s="173"/>
      <c r="S883" s="173"/>
      <c r="T883" s="173"/>
      <c r="U883" s="173"/>
    </row>
    <row r="884" ht="27.75" customHeight="1">
      <c r="A884" s="484"/>
      <c r="B884" s="484"/>
      <c r="C884" s="1076"/>
      <c r="D884" s="481"/>
      <c r="E884" s="1118"/>
      <c r="F884" s="481"/>
      <c r="G884" s="173"/>
      <c r="J884" s="484"/>
      <c r="M884" s="813"/>
      <c r="N884" s="173"/>
      <c r="O884" s="173"/>
      <c r="P884" s="813"/>
      <c r="Q884" s="173"/>
      <c r="R884" s="173"/>
      <c r="S884" s="173"/>
      <c r="T884" s="173"/>
      <c r="U884" s="173"/>
    </row>
    <row r="885" ht="27.75" customHeight="1">
      <c r="A885" s="484"/>
      <c r="B885" s="484"/>
      <c r="C885" s="1076"/>
      <c r="D885" s="481"/>
      <c r="E885" s="1118"/>
      <c r="F885" s="481"/>
      <c r="G885" s="173"/>
      <c r="J885" s="484"/>
      <c r="M885" s="813"/>
      <c r="N885" s="173"/>
      <c r="O885" s="173"/>
      <c r="P885" s="813"/>
      <c r="Q885" s="173"/>
      <c r="R885" s="173"/>
      <c r="S885" s="173"/>
      <c r="T885" s="173"/>
      <c r="U885" s="173"/>
    </row>
    <row r="886" ht="27.75" customHeight="1">
      <c r="A886" s="484"/>
      <c r="B886" s="484"/>
      <c r="C886" s="1076"/>
      <c r="D886" s="481"/>
      <c r="E886" s="1118"/>
      <c r="F886" s="481"/>
      <c r="G886" s="173"/>
      <c r="J886" s="484"/>
      <c r="M886" s="813"/>
      <c r="N886" s="173"/>
      <c r="O886" s="173"/>
      <c r="P886" s="813"/>
      <c r="Q886" s="173"/>
      <c r="R886" s="173"/>
      <c r="S886" s="173"/>
      <c r="T886" s="173"/>
      <c r="U886" s="173"/>
    </row>
    <row r="887" ht="27.75" customHeight="1">
      <c r="A887" s="484"/>
      <c r="B887" s="484"/>
      <c r="C887" s="1076"/>
      <c r="D887" s="481"/>
      <c r="E887" s="1118"/>
      <c r="F887" s="481"/>
      <c r="G887" s="173"/>
      <c r="J887" s="484"/>
      <c r="M887" s="813"/>
      <c r="N887" s="173"/>
      <c r="O887" s="173"/>
      <c r="P887" s="813"/>
      <c r="Q887" s="173"/>
      <c r="R887" s="173"/>
      <c r="S887" s="173"/>
      <c r="T887" s="173"/>
      <c r="U887" s="173"/>
    </row>
    <row r="888" ht="27.75" customHeight="1">
      <c r="A888" s="484"/>
      <c r="B888" s="484"/>
      <c r="C888" s="1076"/>
      <c r="D888" s="481"/>
      <c r="E888" s="1118"/>
      <c r="F888" s="481"/>
      <c r="G888" s="173"/>
      <c r="J888" s="484"/>
      <c r="M888" s="813"/>
      <c r="N888" s="173"/>
      <c r="O888" s="173"/>
      <c r="P888" s="813"/>
      <c r="Q888" s="173"/>
      <c r="R888" s="173"/>
      <c r="S888" s="173"/>
      <c r="T888" s="173"/>
      <c r="U888" s="173"/>
    </row>
    <row r="889" ht="27.75" customHeight="1">
      <c r="A889" s="484"/>
      <c r="B889" s="484"/>
      <c r="C889" s="1076"/>
      <c r="D889" s="481"/>
      <c r="E889" s="1118"/>
      <c r="F889" s="481"/>
      <c r="G889" s="173"/>
      <c r="J889" s="484"/>
      <c r="M889" s="813"/>
      <c r="N889" s="173"/>
      <c r="O889" s="173"/>
      <c r="P889" s="813"/>
      <c r="Q889" s="173"/>
      <c r="R889" s="173"/>
      <c r="S889" s="173"/>
      <c r="T889" s="173"/>
      <c r="U889" s="173"/>
    </row>
    <row r="890" ht="27.75" customHeight="1">
      <c r="A890" s="484"/>
      <c r="B890" s="484"/>
      <c r="C890" s="1076"/>
      <c r="D890" s="481"/>
      <c r="E890" s="1118"/>
      <c r="F890" s="481"/>
      <c r="G890" s="173"/>
      <c r="J890" s="484"/>
      <c r="M890" s="813"/>
      <c r="N890" s="173"/>
      <c r="O890" s="173"/>
      <c r="P890" s="813"/>
      <c r="Q890" s="173"/>
      <c r="R890" s="173"/>
      <c r="S890" s="173"/>
      <c r="T890" s="173"/>
      <c r="U890" s="173"/>
    </row>
    <row r="891" ht="27.75" customHeight="1">
      <c r="A891" s="484"/>
      <c r="B891" s="484"/>
      <c r="C891" s="1076"/>
      <c r="D891" s="481"/>
      <c r="E891" s="1118"/>
      <c r="F891" s="481"/>
      <c r="G891" s="173"/>
      <c r="J891" s="484"/>
      <c r="M891" s="813"/>
      <c r="N891" s="173"/>
      <c r="O891" s="173"/>
      <c r="P891" s="813"/>
      <c r="Q891" s="173"/>
      <c r="R891" s="173"/>
      <c r="S891" s="173"/>
      <c r="T891" s="173"/>
      <c r="U891" s="173"/>
    </row>
    <row r="892" ht="27.75" customHeight="1">
      <c r="A892" s="484"/>
      <c r="B892" s="484"/>
      <c r="C892" s="1076"/>
      <c r="D892" s="481"/>
      <c r="E892" s="1118"/>
      <c r="F892" s="481"/>
      <c r="G892" s="173"/>
      <c r="J892" s="484"/>
      <c r="M892" s="813"/>
      <c r="N892" s="173"/>
      <c r="O892" s="173"/>
      <c r="P892" s="813"/>
      <c r="Q892" s="173"/>
      <c r="R892" s="173"/>
      <c r="S892" s="173"/>
      <c r="T892" s="173"/>
      <c r="U892" s="173"/>
    </row>
    <row r="893" ht="27.75" customHeight="1">
      <c r="A893" s="484"/>
      <c r="B893" s="484"/>
      <c r="C893" s="1076"/>
      <c r="D893" s="481"/>
      <c r="E893" s="1118"/>
      <c r="F893" s="481"/>
      <c r="G893" s="173"/>
      <c r="J893" s="484"/>
      <c r="M893" s="813"/>
      <c r="N893" s="173"/>
      <c r="O893" s="173"/>
      <c r="P893" s="813"/>
      <c r="Q893" s="173"/>
      <c r="R893" s="173"/>
      <c r="S893" s="173"/>
      <c r="T893" s="173"/>
      <c r="U893" s="173"/>
    </row>
    <row r="894" ht="27.75" customHeight="1">
      <c r="A894" s="484"/>
      <c r="B894" s="484"/>
      <c r="C894" s="1076"/>
      <c r="D894" s="481"/>
      <c r="E894" s="1118"/>
      <c r="F894" s="481"/>
      <c r="G894" s="173"/>
      <c r="J894" s="484"/>
      <c r="M894" s="813"/>
      <c r="N894" s="173"/>
      <c r="O894" s="173"/>
      <c r="P894" s="813"/>
      <c r="Q894" s="173"/>
      <c r="R894" s="173"/>
      <c r="S894" s="173"/>
      <c r="T894" s="173"/>
      <c r="U894" s="173"/>
    </row>
    <row r="895" ht="27.75" customHeight="1">
      <c r="A895" s="484"/>
      <c r="B895" s="484"/>
      <c r="C895" s="1076"/>
      <c r="D895" s="481"/>
      <c r="E895" s="1118"/>
      <c r="F895" s="481"/>
      <c r="G895" s="173"/>
      <c r="J895" s="484"/>
      <c r="M895" s="813"/>
      <c r="N895" s="173"/>
      <c r="O895" s="173"/>
      <c r="P895" s="813"/>
      <c r="Q895" s="173"/>
      <c r="R895" s="173"/>
      <c r="S895" s="173"/>
      <c r="T895" s="173"/>
      <c r="U895" s="173"/>
    </row>
    <row r="896" ht="27.75" customHeight="1">
      <c r="A896" s="484"/>
      <c r="B896" s="484"/>
      <c r="C896" s="1076"/>
      <c r="D896" s="481"/>
      <c r="E896" s="1118"/>
      <c r="F896" s="481"/>
      <c r="G896" s="173"/>
      <c r="J896" s="484"/>
      <c r="M896" s="813"/>
      <c r="N896" s="173"/>
      <c r="O896" s="173"/>
      <c r="P896" s="813"/>
      <c r="Q896" s="173"/>
      <c r="R896" s="173"/>
      <c r="S896" s="173"/>
      <c r="T896" s="173"/>
      <c r="U896" s="173"/>
    </row>
    <row r="897" ht="27.75" customHeight="1">
      <c r="A897" s="484"/>
      <c r="B897" s="484"/>
      <c r="C897" s="1076"/>
      <c r="D897" s="481"/>
      <c r="E897" s="1118"/>
      <c r="F897" s="481"/>
      <c r="G897" s="173"/>
      <c r="J897" s="484"/>
      <c r="M897" s="813"/>
      <c r="N897" s="173"/>
      <c r="O897" s="173"/>
      <c r="P897" s="813"/>
      <c r="Q897" s="173"/>
      <c r="R897" s="173"/>
      <c r="S897" s="173"/>
      <c r="T897" s="173"/>
      <c r="U897" s="173"/>
    </row>
    <row r="898" ht="27.75" customHeight="1">
      <c r="A898" s="484"/>
      <c r="B898" s="484"/>
      <c r="C898" s="1076"/>
      <c r="D898" s="481"/>
      <c r="E898" s="1118"/>
      <c r="F898" s="481"/>
      <c r="G898" s="173"/>
      <c r="J898" s="484"/>
      <c r="M898" s="813"/>
      <c r="N898" s="173"/>
      <c r="O898" s="173"/>
      <c r="P898" s="813"/>
      <c r="Q898" s="173"/>
      <c r="R898" s="173"/>
      <c r="S898" s="173"/>
      <c r="T898" s="173"/>
      <c r="U898" s="173"/>
    </row>
    <row r="899" ht="27.75" customHeight="1">
      <c r="A899" s="484"/>
      <c r="B899" s="484"/>
      <c r="C899" s="1076"/>
      <c r="D899" s="481"/>
      <c r="E899" s="1118"/>
      <c r="F899" s="481"/>
      <c r="G899" s="173"/>
      <c r="J899" s="484"/>
      <c r="M899" s="813"/>
      <c r="N899" s="173"/>
      <c r="O899" s="173"/>
      <c r="P899" s="813"/>
      <c r="Q899" s="173"/>
      <c r="R899" s="173"/>
      <c r="S899" s="173"/>
      <c r="T899" s="173"/>
      <c r="U899" s="173"/>
    </row>
    <row r="900" ht="27.75" customHeight="1">
      <c r="A900" s="484"/>
      <c r="B900" s="484"/>
      <c r="C900" s="1076"/>
      <c r="D900" s="481"/>
      <c r="E900" s="1118"/>
      <c r="F900" s="481"/>
      <c r="G900" s="173"/>
      <c r="J900" s="484"/>
      <c r="M900" s="813"/>
      <c r="N900" s="173"/>
      <c r="O900" s="173"/>
      <c r="P900" s="813"/>
      <c r="Q900" s="173"/>
      <c r="R900" s="173"/>
      <c r="S900" s="173"/>
      <c r="T900" s="173"/>
      <c r="U900" s="173"/>
    </row>
    <row r="901" ht="27.75" customHeight="1">
      <c r="A901" s="484"/>
      <c r="B901" s="484"/>
      <c r="C901" s="1076"/>
      <c r="D901" s="481"/>
      <c r="E901" s="1118"/>
      <c r="F901" s="481"/>
      <c r="G901" s="173"/>
      <c r="J901" s="484"/>
      <c r="M901" s="813"/>
      <c r="N901" s="173"/>
      <c r="O901" s="173"/>
      <c r="P901" s="813"/>
      <c r="Q901" s="173"/>
      <c r="R901" s="173"/>
      <c r="S901" s="173"/>
      <c r="T901" s="173"/>
      <c r="U901" s="173"/>
    </row>
    <row r="902" ht="27.75" customHeight="1">
      <c r="A902" s="484"/>
      <c r="B902" s="484"/>
      <c r="C902" s="1076"/>
      <c r="D902" s="481"/>
      <c r="E902" s="1118"/>
      <c r="F902" s="481"/>
      <c r="G902" s="173"/>
      <c r="J902" s="484"/>
      <c r="M902" s="813"/>
      <c r="N902" s="173"/>
      <c r="O902" s="173"/>
      <c r="P902" s="813"/>
      <c r="Q902" s="173"/>
      <c r="R902" s="173"/>
      <c r="S902" s="173"/>
      <c r="T902" s="173"/>
      <c r="U902" s="173"/>
    </row>
    <row r="903" ht="27.75" customHeight="1">
      <c r="A903" s="484"/>
      <c r="B903" s="484"/>
      <c r="C903" s="1076"/>
      <c r="D903" s="481"/>
      <c r="E903" s="1118"/>
      <c r="F903" s="481"/>
      <c r="G903" s="173"/>
      <c r="J903" s="484"/>
      <c r="M903" s="813"/>
      <c r="N903" s="173"/>
      <c r="O903" s="173"/>
      <c r="P903" s="813"/>
      <c r="Q903" s="173"/>
      <c r="R903" s="173"/>
      <c r="S903" s="173"/>
      <c r="T903" s="173"/>
      <c r="U903" s="173"/>
    </row>
    <row r="904" ht="27.75" customHeight="1">
      <c r="A904" s="484"/>
      <c r="B904" s="484"/>
      <c r="C904" s="1076"/>
      <c r="D904" s="481"/>
      <c r="E904" s="1118"/>
      <c r="F904" s="481"/>
      <c r="G904" s="173"/>
      <c r="J904" s="484"/>
      <c r="M904" s="813"/>
      <c r="N904" s="173"/>
      <c r="O904" s="173"/>
      <c r="P904" s="813"/>
      <c r="Q904" s="173"/>
      <c r="R904" s="173"/>
      <c r="S904" s="173"/>
      <c r="T904" s="173"/>
      <c r="U904" s="173"/>
    </row>
    <row r="905" ht="27.75" customHeight="1">
      <c r="A905" s="484"/>
      <c r="B905" s="484"/>
      <c r="C905" s="1076"/>
      <c r="D905" s="481"/>
      <c r="E905" s="1118"/>
      <c r="F905" s="481"/>
      <c r="G905" s="173"/>
      <c r="J905" s="484"/>
      <c r="M905" s="813"/>
      <c r="N905" s="173"/>
      <c r="O905" s="173"/>
      <c r="P905" s="813"/>
      <c r="Q905" s="173"/>
      <c r="R905" s="173"/>
      <c r="S905" s="173"/>
      <c r="T905" s="173"/>
      <c r="U905" s="173"/>
    </row>
    <row r="906" ht="27.75" customHeight="1">
      <c r="A906" s="484"/>
      <c r="B906" s="484"/>
      <c r="C906" s="1076"/>
      <c r="D906" s="481"/>
      <c r="E906" s="1118"/>
      <c r="F906" s="481"/>
      <c r="G906" s="173"/>
      <c r="J906" s="484"/>
      <c r="M906" s="813"/>
      <c r="N906" s="173"/>
      <c r="O906" s="173"/>
      <c r="P906" s="813"/>
      <c r="Q906" s="173"/>
      <c r="R906" s="173"/>
      <c r="S906" s="173"/>
      <c r="T906" s="173"/>
      <c r="U906" s="173"/>
    </row>
    <row r="907" ht="27.75" customHeight="1">
      <c r="A907" s="484"/>
      <c r="B907" s="484"/>
      <c r="C907" s="1076"/>
      <c r="D907" s="481"/>
      <c r="E907" s="1118"/>
      <c r="F907" s="481"/>
      <c r="G907" s="173"/>
      <c r="J907" s="484"/>
      <c r="M907" s="813"/>
      <c r="N907" s="173"/>
      <c r="O907" s="173"/>
      <c r="P907" s="813"/>
      <c r="Q907" s="173"/>
      <c r="R907" s="173"/>
      <c r="S907" s="173"/>
      <c r="T907" s="173"/>
      <c r="U907" s="173"/>
    </row>
    <row r="908" ht="27.75" customHeight="1">
      <c r="A908" s="484"/>
      <c r="B908" s="484"/>
      <c r="C908" s="1076"/>
      <c r="D908" s="481"/>
      <c r="E908" s="1118"/>
      <c r="F908" s="481"/>
      <c r="G908" s="173"/>
      <c r="J908" s="484"/>
      <c r="M908" s="813"/>
      <c r="N908" s="173"/>
      <c r="O908" s="173"/>
      <c r="P908" s="813"/>
      <c r="Q908" s="173"/>
      <c r="R908" s="173"/>
      <c r="S908" s="173"/>
      <c r="T908" s="173"/>
      <c r="U908" s="173"/>
    </row>
    <row r="909" ht="27.75" customHeight="1">
      <c r="A909" s="484"/>
      <c r="B909" s="484"/>
      <c r="C909" s="1076"/>
      <c r="D909" s="481"/>
      <c r="E909" s="1118"/>
      <c r="F909" s="481"/>
      <c r="G909" s="173"/>
      <c r="J909" s="484"/>
      <c r="M909" s="813"/>
      <c r="N909" s="173"/>
      <c r="O909" s="173"/>
      <c r="P909" s="813"/>
      <c r="Q909" s="173"/>
      <c r="R909" s="173"/>
      <c r="S909" s="173"/>
      <c r="T909" s="173"/>
      <c r="U909" s="173"/>
    </row>
    <row r="910" ht="27.75" customHeight="1">
      <c r="A910" s="484"/>
      <c r="B910" s="484"/>
      <c r="C910" s="1076"/>
      <c r="D910" s="481"/>
      <c r="E910" s="1118"/>
      <c r="F910" s="481"/>
      <c r="G910" s="173"/>
      <c r="J910" s="484"/>
      <c r="M910" s="813"/>
      <c r="N910" s="173"/>
      <c r="O910" s="173"/>
      <c r="P910" s="813"/>
      <c r="Q910" s="173"/>
      <c r="R910" s="173"/>
      <c r="S910" s="173"/>
      <c r="T910" s="173"/>
      <c r="U910" s="173"/>
    </row>
    <row r="911" ht="27.75" customHeight="1">
      <c r="A911" s="484"/>
      <c r="B911" s="484"/>
      <c r="C911" s="1076"/>
      <c r="D911" s="481"/>
      <c r="E911" s="1118"/>
      <c r="F911" s="481"/>
      <c r="G911" s="173"/>
      <c r="J911" s="484"/>
      <c r="M911" s="813"/>
      <c r="N911" s="173"/>
      <c r="O911" s="173"/>
      <c r="P911" s="813"/>
      <c r="Q911" s="173"/>
      <c r="R911" s="173"/>
      <c r="S911" s="173"/>
      <c r="T911" s="173"/>
      <c r="U911" s="173"/>
    </row>
    <row r="912" ht="27.75" customHeight="1">
      <c r="A912" s="484"/>
      <c r="B912" s="484"/>
      <c r="C912" s="1076"/>
      <c r="D912" s="481"/>
      <c r="E912" s="1118"/>
      <c r="F912" s="481"/>
      <c r="G912" s="173"/>
      <c r="J912" s="484"/>
      <c r="M912" s="813"/>
      <c r="N912" s="173"/>
      <c r="O912" s="173"/>
      <c r="P912" s="813"/>
      <c r="Q912" s="173"/>
      <c r="R912" s="173"/>
      <c r="S912" s="173"/>
      <c r="T912" s="173"/>
      <c r="U912" s="173"/>
    </row>
    <row r="913" ht="27.75" customHeight="1">
      <c r="A913" s="484"/>
      <c r="B913" s="484"/>
      <c r="C913" s="1076"/>
      <c r="D913" s="481"/>
      <c r="E913" s="1118"/>
      <c r="F913" s="481"/>
      <c r="G913" s="173"/>
      <c r="J913" s="484"/>
      <c r="M913" s="813"/>
      <c r="N913" s="173"/>
      <c r="O913" s="173"/>
      <c r="P913" s="813"/>
      <c r="Q913" s="173"/>
      <c r="R913" s="173"/>
      <c r="S913" s="173"/>
      <c r="T913" s="173"/>
      <c r="U913" s="173"/>
    </row>
    <row r="914" ht="27.75" customHeight="1">
      <c r="A914" s="484"/>
      <c r="B914" s="484"/>
      <c r="C914" s="1076"/>
      <c r="D914" s="481"/>
      <c r="E914" s="1118"/>
      <c r="F914" s="481"/>
      <c r="G914" s="173"/>
      <c r="J914" s="484"/>
      <c r="M914" s="813"/>
      <c r="N914" s="173"/>
      <c r="O914" s="173"/>
      <c r="P914" s="813"/>
      <c r="Q914" s="173"/>
      <c r="R914" s="173"/>
      <c r="S914" s="173"/>
      <c r="T914" s="173"/>
      <c r="U914" s="173"/>
    </row>
    <row r="915" ht="27.75" customHeight="1">
      <c r="A915" s="484"/>
      <c r="B915" s="484"/>
      <c r="C915" s="1076"/>
      <c r="D915" s="481"/>
      <c r="E915" s="1118"/>
      <c r="F915" s="481"/>
      <c r="G915" s="173"/>
      <c r="J915" s="484"/>
      <c r="M915" s="813"/>
      <c r="N915" s="173"/>
      <c r="O915" s="173"/>
      <c r="P915" s="813"/>
      <c r="Q915" s="173"/>
      <c r="R915" s="173"/>
      <c r="S915" s="173"/>
      <c r="T915" s="173"/>
      <c r="U915" s="173"/>
    </row>
    <row r="916" ht="27.75" customHeight="1">
      <c r="A916" s="484"/>
      <c r="B916" s="484"/>
      <c r="C916" s="1076"/>
      <c r="D916" s="481"/>
      <c r="E916" s="1118"/>
      <c r="F916" s="481"/>
      <c r="G916" s="173"/>
      <c r="J916" s="484"/>
      <c r="M916" s="813"/>
      <c r="N916" s="173"/>
      <c r="O916" s="173"/>
      <c r="P916" s="813"/>
      <c r="Q916" s="173"/>
      <c r="R916" s="173"/>
      <c r="S916" s="173"/>
      <c r="T916" s="173"/>
      <c r="U916" s="173"/>
    </row>
    <row r="917" ht="27.75" customHeight="1">
      <c r="A917" s="484"/>
      <c r="B917" s="484"/>
      <c r="C917" s="1076"/>
      <c r="D917" s="481"/>
      <c r="E917" s="1118"/>
      <c r="F917" s="481"/>
      <c r="G917" s="173"/>
      <c r="J917" s="484"/>
      <c r="M917" s="813"/>
      <c r="N917" s="173"/>
      <c r="O917" s="173"/>
      <c r="P917" s="813"/>
      <c r="Q917" s="173"/>
      <c r="R917" s="173"/>
      <c r="S917" s="173"/>
      <c r="T917" s="173"/>
      <c r="U917" s="173"/>
    </row>
    <row r="918" ht="27.75" customHeight="1">
      <c r="A918" s="484"/>
      <c r="B918" s="484"/>
      <c r="C918" s="1076"/>
      <c r="D918" s="481"/>
      <c r="E918" s="1118"/>
      <c r="F918" s="481"/>
      <c r="G918" s="173"/>
      <c r="J918" s="484"/>
      <c r="M918" s="813"/>
      <c r="N918" s="173"/>
      <c r="O918" s="173"/>
      <c r="P918" s="813"/>
      <c r="Q918" s="173"/>
      <c r="R918" s="173"/>
      <c r="S918" s="173"/>
      <c r="T918" s="173"/>
      <c r="U918" s="173"/>
    </row>
    <row r="919" ht="27.75" customHeight="1">
      <c r="A919" s="484"/>
      <c r="B919" s="484"/>
      <c r="C919" s="1076"/>
      <c r="D919" s="481"/>
      <c r="E919" s="1118"/>
      <c r="F919" s="481"/>
      <c r="G919" s="173"/>
      <c r="J919" s="484"/>
      <c r="M919" s="813"/>
      <c r="N919" s="173"/>
      <c r="O919" s="173"/>
      <c r="P919" s="813"/>
      <c r="Q919" s="173"/>
      <c r="R919" s="173"/>
      <c r="S919" s="173"/>
      <c r="T919" s="173"/>
      <c r="U919" s="173"/>
    </row>
    <row r="920" ht="27.75" customHeight="1">
      <c r="A920" s="484"/>
      <c r="B920" s="484"/>
      <c r="C920" s="1076"/>
      <c r="D920" s="481"/>
      <c r="E920" s="1118"/>
      <c r="F920" s="481"/>
      <c r="G920" s="173"/>
      <c r="J920" s="484"/>
      <c r="M920" s="813"/>
      <c r="N920" s="173"/>
      <c r="O920" s="173"/>
      <c r="P920" s="813"/>
      <c r="Q920" s="173"/>
      <c r="R920" s="173"/>
      <c r="S920" s="173"/>
      <c r="T920" s="173"/>
      <c r="U920" s="173"/>
    </row>
    <row r="921" ht="27.75" customHeight="1">
      <c r="A921" s="484"/>
      <c r="B921" s="484"/>
      <c r="C921" s="1076"/>
      <c r="D921" s="481"/>
      <c r="E921" s="1118"/>
      <c r="F921" s="481"/>
      <c r="G921" s="173"/>
      <c r="J921" s="484"/>
      <c r="M921" s="813"/>
      <c r="N921" s="173"/>
      <c r="O921" s="173"/>
      <c r="P921" s="813"/>
      <c r="Q921" s="173"/>
      <c r="R921" s="173"/>
      <c r="S921" s="173"/>
      <c r="T921" s="173"/>
      <c r="U921" s="173"/>
    </row>
    <row r="922" ht="27.75" customHeight="1">
      <c r="A922" s="484"/>
      <c r="B922" s="484"/>
      <c r="C922" s="1076"/>
      <c r="D922" s="481"/>
      <c r="E922" s="1118"/>
      <c r="F922" s="481"/>
      <c r="G922" s="173"/>
      <c r="J922" s="484"/>
      <c r="M922" s="813"/>
      <c r="N922" s="173"/>
      <c r="O922" s="173"/>
      <c r="P922" s="813"/>
      <c r="Q922" s="173"/>
      <c r="R922" s="173"/>
      <c r="S922" s="173"/>
      <c r="T922" s="173"/>
      <c r="U922" s="173"/>
    </row>
    <row r="923" ht="27.75" customHeight="1">
      <c r="A923" s="484"/>
      <c r="B923" s="484"/>
      <c r="C923" s="1076"/>
      <c r="D923" s="481"/>
      <c r="E923" s="1118"/>
      <c r="F923" s="481"/>
      <c r="G923" s="173"/>
      <c r="J923" s="484"/>
      <c r="M923" s="813"/>
      <c r="N923" s="173"/>
      <c r="O923" s="173"/>
      <c r="P923" s="813"/>
      <c r="Q923" s="173"/>
      <c r="R923" s="173"/>
      <c r="S923" s="173"/>
      <c r="T923" s="173"/>
      <c r="U923" s="173"/>
    </row>
    <row r="924" ht="27.75" customHeight="1">
      <c r="A924" s="484"/>
      <c r="B924" s="484"/>
      <c r="C924" s="1076"/>
      <c r="D924" s="481"/>
      <c r="E924" s="1118"/>
      <c r="F924" s="481"/>
      <c r="G924" s="173"/>
      <c r="J924" s="484"/>
      <c r="M924" s="813"/>
      <c r="N924" s="173"/>
      <c r="O924" s="173"/>
      <c r="P924" s="813"/>
      <c r="Q924" s="173"/>
      <c r="R924" s="173"/>
      <c r="S924" s="173"/>
      <c r="T924" s="173"/>
      <c r="U924" s="173"/>
    </row>
    <row r="925" ht="27.75" customHeight="1">
      <c r="A925" s="484"/>
      <c r="B925" s="484"/>
      <c r="C925" s="1076"/>
      <c r="D925" s="481"/>
      <c r="E925" s="1118"/>
      <c r="F925" s="481"/>
      <c r="G925" s="173"/>
      <c r="J925" s="484"/>
      <c r="M925" s="813"/>
      <c r="N925" s="173"/>
      <c r="O925" s="173"/>
      <c r="P925" s="813"/>
      <c r="Q925" s="173"/>
      <c r="R925" s="173"/>
      <c r="S925" s="173"/>
      <c r="T925" s="173"/>
      <c r="U925" s="173"/>
    </row>
    <row r="926" ht="27.75" customHeight="1">
      <c r="A926" s="484"/>
      <c r="B926" s="484"/>
      <c r="C926" s="1076"/>
      <c r="D926" s="481"/>
      <c r="E926" s="1118"/>
      <c r="F926" s="481"/>
      <c r="G926" s="173"/>
      <c r="J926" s="484"/>
      <c r="M926" s="813"/>
      <c r="N926" s="173"/>
      <c r="O926" s="173"/>
      <c r="P926" s="813"/>
      <c r="Q926" s="173"/>
      <c r="R926" s="173"/>
      <c r="S926" s="173"/>
      <c r="T926" s="173"/>
      <c r="U926" s="173"/>
    </row>
    <row r="927" ht="27.75" customHeight="1">
      <c r="A927" s="484"/>
      <c r="B927" s="484"/>
      <c r="C927" s="1076"/>
      <c r="D927" s="481"/>
      <c r="E927" s="1118"/>
      <c r="F927" s="481"/>
      <c r="G927" s="173"/>
      <c r="J927" s="484"/>
      <c r="M927" s="813"/>
      <c r="N927" s="173"/>
      <c r="O927" s="173"/>
      <c r="P927" s="813"/>
      <c r="Q927" s="173"/>
      <c r="R927" s="173"/>
      <c r="S927" s="173"/>
      <c r="T927" s="173"/>
      <c r="U927" s="173"/>
    </row>
    <row r="928" ht="27.75" customHeight="1">
      <c r="A928" s="484"/>
      <c r="B928" s="484"/>
      <c r="C928" s="1076"/>
      <c r="D928" s="481"/>
      <c r="E928" s="1118"/>
      <c r="F928" s="481"/>
      <c r="G928" s="173"/>
      <c r="J928" s="484"/>
      <c r="M928" s="813"/>
      <c r="N928" s="173"/>
      <c r="O928" s="173"/>
      <c r="P928" s="813"/>
      <c r="Q928" s="173"/>
      <c r="R928" s="173"/>
      <c r="S928" s="173"/>
      <c r="T928" s="173"/>
      <c r="U928" s="173"/>
    </row>
    <row r="929" ht="27.75" customHeight="1">
      <c r="A929" s="484"/>
      <c r="B929" s="484"/>
      <c r="C929" s="1076"/>
      <c r="D929" s="481"/>
      <c r="E929" s="1118"/>
      <c r="F929" s="481"/>
      <c r="G929" s="173"/>
      <c r="J929" s="484"/>
      <c r="M929" s="813"/>
      <c r="N929" s="173"/>
      <c r="O929" s="173"/>
      <c r="P929" s="813"/>
      <c r="Q929" s="173"/>
      <c r="R929" s="173"/>
      <c r="S929" s="173"/>
      <c r="T929" s="173"/>
      <c r="U929" s="173"/>
    </row>
    <row r="930" ht="27.75" customHeight="1">
      <c r="A930" s="484"/>
      <c r="B930" s="484"/>
      <c r="C930" s="1076"/>
      <c r="D930" s="481"/>
      <c r="E930" s="1118"/>
      <c r="F930" s="481"/>
      <c r="G930" s="173"/>
      <c r="J930" s="484"/>
      <c r="M930" s="813"/>
      <c r="N930" s="173"/>
      <c r="O930" s="173"/>
      <c r="P930" s="813"/>
      <c r="Q930" s="173"/>
      <c r="R930" s="173"/>
      <c r="S930" s="173"/>
      <c r="T930" s="173"/>
      <c r="U930" s="173"/>
    </row>
    <row r="931" ht="27.75" customHeight="1">
      <c r="A931" s="484"/>
      <c r="B931" s="484"/>
      <c r="C931" s="1076"/>
      <c r="D931" s="481"/>
      <c r="E931" s="1118"/>
      <c r="F931" s="481"/>
      <c r="G931" s="173"/>
      <c r="J931" s="484"/>
      <c r="M931" s="813"/>
      <c r="N931" s="173"/>
      <c r="O931" s="173"/>
      <c r="P931" s="813"/>
      <c r="Q931" s="173"/>
      <c r="R931" s="173"/>
      <c r="S931" s="173"/>
      <c r="T931" s="173"/>
      <c r="U931" s="173"/>
    </row>
    <row r="932" ht="27.75" customHeight="1">
      <c r="A932" s="484"/>
      <c r="B932" s="484"/>
      <c r="C932" s="1076"/>
      <c r="D932" s="481"/>
      <c r="E932" s="1118"/>
      <c r="F932" s="481"/>
      <c r="G932" s="173"/>
      <c r="J932" s="484"/>
      <c r="M932" s="813"/>
      <c r="N932" s="173"/>
      <c r="O932" s="173"/>
      <c r="P932" s="813"/>
      <c r="Q932" s="173"/>
      <c r="R932" s="173"/>
      <c r="S932" s="173"/>
      <c r="T932" s="173"/>
      <c r="U932" s="173"/>
    </row>
    <row r="933" ht="27.75" customHeight="1">
      <c r="A933" s="484"/>
      <c r="B933" s="484"/>
      <c r="C933" s="1076"/>
      <c r="D933" s="481"/>
      <c r="E933" s="1118"/>
      <c r="F933" s="481"/>
      <c r="G933" s="173"/>
      <c r="J933" s="484"/>
      <c r="M933" s="813"/>
      <c r="N933" s="173"/>
      <c r="O933" s="173"/>
      <c r="P933" s="813"/>
      <c r="Q933" s="173"/>
      <c r="R933" s="173"/>
      <c r="S933" s="173"/>
      <c r="T933" s="173"/>
      <c r="U933" s="173"/>
    </row>
    <row r="934" ht="27.75" customHeight="1">
      <c r="A934" s="484"/>
      <c r="B934" s="484"/>
      <c r="C934" s="1076"/>
      <c r="D934" s="481"/>
      <c r="E934" s="1118"/>
      <c r="F934" s="481"/>
      <c r="G934" s="173"/>
      <c r="J934" s="484"/>
      <c r="M934" s="813"/>
      <c r="N934" s="173"/>
      <c r="O934" s="173"/>
      <c r="P934" s="813"/>
      <c r="Q934" s="173"/>
      <c r="R934" s="173"/>
      <c r="S934" s="173"/>
      <c r="T934" s="173"/>
      <c r="U934" s="173"/>
    </row>
    <row r="935" ht="27.75" customHeight="1">
      <c r="A935" s="484"/>
      <c r="B935" s="484"/>
      <c r="C935" s="1076"/>
      <c r="D935" s="481"/>
      <c r="E935" s="1118"/>
      <c r="F935" s="481"/>
      <c r="G935" s="173"/>
      <c r="J935" s="484"/>
      <c r="M935" s="813"/>
      <c r="N935" s="173"/>
      <c r="O935" s="173"/>
      <c r="P935" s="813"/>
      <c r="Q935" s="173"/>
      <c r="R935" s="173"/>
      <c r="S935" s="173"/>
      <c r="T935" s="173"/>
      <c r="U935" s="173"/>
    </row>
    <row r="936" ht="27.75" customHeight="1">
      <c r="A936" s="484"/>
      <c r="B936" s="484"/>
      <c r="C936" s="1076"/>
      <c r="D936" s="481"/>
      <c r="E936" s="1118"/>
      <c r="F936" s="481"/>
      <c r="G936" s="173"/>
      <c r="J936" s="484"/>
      <c r="M936" s="813"/>
      <c r="N936" s="173"/>
      <c r="O936" s="173"/>
      <c r="P936" s="813"/>
      <c r="Q936" s="173"/>
      <c r="R936" s="173"/>
      <c r="S936" s="173"/>
      <c r="T936" s="173"/>
      <c r="U936" s="173"/>
    </row>
    <row r="937" ht="27.75" customHeight="1">
      <c r="A937" s="484"/>
      <c r="B937" s="484"/>
      <c r="C937" s="1076"/>
      <c r="D937" s="481"/>
      <c r="E937" s="1118"/>
      <c r="F937" s="481"/>
      <c r="G937" s="173"/>
      <c r="J937" s="484"/>
      <c r="M937" s="813"/>
      <c r="N937" s="173"/>
      <c r="O937" s="173"/>
      <c r="P937" s="813"/>
      <c r="Q937" s="173"/>
      <c r="R937" s="173"/>
      <c r="S937" s="173"/>
      <c r="T937" s="173"/>
      <c r="U937" s="173"/>
    </row>
    <row r="938" ht="27.75" customHeight="1">
      <c r="A938" s="484"/>
      <c r="B938" s="484"/>
      <c r="C938" s="1076"/>
      <c r="D938" s="481"/>
      <c r="E938" s="1118"/>
      <c r="F938" s="481"/>
      <c r="G938" s="173"/>
      <c r="J938" s="484"/>
      <c r="M938" s="813"/>
      <c r="N938" s="173"/>
      <c r="O938" s="173"/>
      <c r="P938" s="813"/>
      <c r="Q938" s="173"/>
      <c r="R938" s="173"/>
      <c r="S938" s="173"/>
      <c r="T938" s="173"/>
      <c r="U938" s="173"/>
    </row>
    <row r="939" ht="27.75" customHeight="1">
      <c r="A939" s="484"/>
      <c r="B939" s="484"/>
      <c r="C939" s="1076"/>
      <c r="D939" s="481"/>
      <c r="E939" s="1118"/>
      <c r="F939" s="481"/>
      <c r="G939" s="173"/>
      <c r="J939" s="484"/>
      <c r="M939" s="813"/>
      <c r="N939" s="173"/>
      <c r="O939" s="173"/>
      <c r="P939" s="813"/>
      <c r="Q939" s="173"/>
      <c r="R939" s="173"/>
      <c r="S939" s="173"/>
      <c r="T939" s="173"/>
      <c r="U939" s="173"/>
    </row>
    <row r="940" ht="27.75" customHeight="1">
      <c r="A940" s="484"/>
      <c r="B940" s="484"/>
      <c r="C940" s="1076"/>
      <c r="D940" s="481"/>
      <c r="E940" s="1118"/>
      <c r="F940" s="481"/>
      <c r="G940" s="173"/>
      <c r="J940" s="484"/>
      <c r="M940" s="813"/>
      <c r="N940" s="173"/>
      <c r="O940" s="173"/>
      <c r="P940" s="813"/>
      <c r="Q940" s="173"/>
      <c r="R940" s="173"/>
      <c r="S940" s="173"/>
      <c r="T940" s="173"/>
      <c r="U940" s="173"/>
    </row>
    <row r="941" ht="27.75" customHeight="1">
      <c r="A941" s="484"/>
      <c r="B941" s="484"/>
      <c r="C941" s="1076"/>
      <c r="D941" s="481"/>
      <c r="E941" s="1118"/>
      <c r="F941" s="481"/>
      <c r="G941" s="173"/>
      <c r="J941" s="484"/>
      <c r="M941" s="813"/>
      <c r="N941" s="173"/>
      <c r="O941" s="173"/>
      <c r="P941" s="813"/>
      <c r="Q941" s="173"/>
      <c r="R941" s="173"/>
      <c r="S941" s="173"/>
      <c r="T941" s="173"/>
      <c r="U941" s="173"/>
    </row>
    <row r="942" ht="27.75" customHeight="1">
      <c r="A942" s="484"/>
      <c r="B942" s="484"/>
      <c r="C942" s="1076"/>
      <c r="D942" s="481"/>
      <c r="E942" s="1118"/>
      <c r="F942" s="481"/>
      <c r="G942" s="173"/>
      <c r="J942" s="484"/>
      <c r="M942" s="813"/>
      <c r="N942" s="173"/>
      <c r="O942" s="173"/>
      <c r="P942" s="813"/>
      <c r="Q942" s="173"/>
      <c r="R942" s="173"/>
      <c r="S942" s="173"/>
      <c r="T942" s="173"/>
      <c r="U942" s="173"/>
    </row>
    <row r="943" ht="27.75" customHeight="1">
      <c r="A943" s="484"/>
      <c r="B943" s="484"/>
      <c r="C943" s="1076"/>
      <c r="D943" s="481"/>
      <c r="E943" s="1118"/>
      <c r="F943" s="481"/>
      <c r="G943" s="173"/>
      <c r="J943" s="484"/>
      <c r="M943" s="813"/>
      <c r="N943" s="173"/>
      <c r="O943" s="173"/>
      <c r="P943" s="813"/>
      <c r="Q943" s="173"/>
      <c r="R943" s="173"/>
      <c r="S943" s="173"/>
      <c r="T943" s="173"/>
      <c r="U943" s="173"/>
    </row>
    <row r="944" ht="27.75" customHeight="1">
      <c r="A944" s="484"/>
      <c r="B944" s="484"/>
      <c r="C944" s="1076"/>
      <c r="D944" s="481"/>
      <c r="E944" s="1118"/>
      <c r="F944" s="481"/>
      <c r="G944" s="173"/>
      <c r="J944" s="484"/>
      <c r="M944" s="813"/>
      <c r="N944" s="173"/>
      <c r="O944" s="173"/>
      <c r="P944" s="813"/>
      <c r="Q944" s="173"/>
      <c r="R944" s="173"/>
      <c r="S944" s="173"/>
      <c r="T944" s="173"/>
      <c r="U944" s="173"/>
    </row>
    <row r="945" ht="27.75" customHeight="1">
      <c r="A945" s="484"/>
      <c r="B945" s="484"/>
      <c r="C945" s="1076"/>
      <c r="D945" s="481"/>
      <c r="E945" s="1118"/>
      <c r="F945" s="481"/>
      <c r="G945" s="173"/>
      <c r="J945" s="484"/>
      <c r="M945" s="813"/>
      <c r="N945" s="173"/>
      <c r="O945" s="173"/>
      <c r="P945" s="813"/>
      <c r="Q945" s="173"/>
      <c r="R945" s="173"/>
      <c r="S945" s="173"/>
      <c r="T945" s="173"/>
      <c r="U945" s="173"/>
    </row>
    <row r="946" ht="27.75" customHeight="1">
      <c r="A946" s="484"/>
      <c r="B946" s="484"/>
      <c r="C946" s="1076"/>
      <c r="D946" s="481"/>
      <c r="E946" s="1118"/>
      <c r="F946" s="481"/>
      <c r="G946" s="173"/>
      <c r="J946" s="484"/>
      <c r="M946" s="813"/>
      <c r="N946" s="173"/>
      <c r="O946" s="173"/>
      <c r="P946" s="813"/>
      <c r="Q946" s="173"/>
      <c r="R946" s="173"/>
      <c r="S946" s="173"/>
      <c r="T946" s="173"/>
      <c r="U946" s="173"/>
    </row>
    <row r="947" ht="27.75" customHeight="1">
      <c r="A947" s="484"/>
      <c r="B947" s="484"/>
      <c r="C947" s="1076"/>
      <c r="D947" s="481"/>
      <c r="E947" s="1118"/>
      <c r="F947" s="481"/>
      <c r="G947" s="173"/>
      <c r="J947" s="484"/>
      <c r="M947" s="813"/>
      <c r="N947" s="173"/>
      <c r="O947" s="173"/>
      <c r="P947" s="813"/>
      <c r="Q947" s="173"/>
      <c r="R947" s="173"/>
      <c r="S947" s="173"/>
      <c r="T947" s="173"/>
      <c r="U947" s="173"/>
    </row>
    <row r="948" ht="27.75" customHeight="1">
      <c r="A948" s="484"/>
      <c r="B948" s="484"/>
      <c r="C948" s="1076"/>
      <c r="D948" s="481"/>
      <c r="E948" s="1118"/>
      <c r="F948" s="481"/>
      <c r="G948" s="173"/>
      <c r="J948" s="484"/>
      <c r="M948" s="813"/>
      <c r="N948" s="173"/>
      <c r="O948" s="173"/>
      <c r="P948" s="813"/>
      <c r="Q948" s="173"/>
      <c r="R948" s="173"/>
      <c r="S948" s="173"/>
      <c r="T948" s="173"/>
      <c r="U948" s="173"/>
    </row>
    <row r="949" ht="27.75" customHeight="1">
      <c r="A949" s="484"/>
      <c r="B949" s="484"/>
      <c r="C949" s="1076"/>
      <c r="D949" s="481"/>
      <c r="E949" s="1118"/>
      <c r="F949" s="481"/>
      <c r="G949" s="173"/>
      <c r="J949" s="484"/>
      <c r="M949" s="813"/>
      <c r="N949" s="173"/>
      <c r="O949" s="173"/>
      <c r="P949" s="813"/>
      <c r="Q949" s="173"/>
      <c r="R949" s="173"/>
      <c r="S949" s="173"/>
      <c r="T949" s="173"/>
      <c r="U949" s="173"/>
    </row>
    <row r="950" ht="27.75" customHeight="1">
      <c r="A950" s="484"/>
      <c r="B950" s="484"/>
      <c r="C950" s="1076"/>
      <c r="D950" s="481"/>
      <c r="E950" s="1118"/>
      <c r="F950" s="481"/>
      <c r="G950" s="173"/>
      <c r="J950" s="484"/>
      <c r="M950" s="813"/>
      <c r="N950" s="173"/>
      <c r="O950" s="173"/>
      <c r="P950" s="813"/>
      <c r="Q950" s="173"/>
      <c r="R950" s="173"/>
      <c r="S950" s="173"/>
      <c r="T950" s="173"/>
      <c r="U950" s="173"/>
    </row>
    <row r="951" ht="27.75" customHeight="1">
      <c r="A951" s="484"/>
      <c r="B951" s="484"/>
      <c r="C951" s="1076"/>
      <c r="D951" s="481"/>
      <c r="E951" s="1118"/>
      <c r="F951" s="481"/>
      <c r="G951" s="173"/>
      <c r="J951" s="484"/>
      <c r="M951" s="813"/>
      <c r="N951" s="173"/>
      <c r="O951" s="173"/>
      <c r="P951" s="813"/>
      <c r="Q951" s="173"/>
      <c r="R951" s="173"/>
      <c r="S951" s="173"/>
      <c r="T951" s="173"/>
      <c r="U951" s="173"/>
    </row>
    <row r="952" ht="27.75" customHeight="1">
      <c r="A952" s="484"/>
      <c r="B952" s="484"/>
      <c r="C952" s="1076"/>
      <c r="D952" s="481"/>
      <c r="E952" s="1118"/>
      <c r="F952" s="481"/>
      <c r="G952" s="173"/>
      <c r="J952" s="484"/>
      <c r="M952" s="813"/>
      <c r="N952" s="173"/>
      <c r="O952" s="173"/>
      <c r="P952" s="813"/>
      <c r="Q952" s="173"/>
      <c r="R952" s="173"/>
      <c r="S952" s="173"/>
      <c r="T952" s="173"/>
      <c r="U952" s="173"/>
    </row>
    <row r="953" ht="27.75" customHeight="1">
      <c r="A953" s="484"/>
      <c r="B953" s="484"/>
      <c r="C953" s="1076"/>
      <c r="D953" s="481"/>
      <c r="E953" s="1118"/>
      <c r="F953" s="481"/>
      <c r="G953" s="173"/>
      <c r="J953" s="484"/>
      <c r="M953" s="813"/>
      <c r="N953" s="173"/>
      <c r="O953" s="173"/>
      <c r="P953" s="813"/>
      <c r="Q953" s="173"/>
      <c r="R953" s="173"/>
      <c r="S953" s="173"/>
      <c r="T953" s="173"/>
      <c r="U953" s="173"/>
    </row>
    <row r="954" ht="27.75" customHeight="1">
      <c r="A954" s="484"/>
      <c r="B954" s="484"/>
      <c r="C954" s="1076"/>
      <c r="D954" s="481"/>
      <c r="E954" s="1118"/>
      <c r="F954" s="481"/>
      <c r="G954" s="173"/>
      <c r="J954" s="484"/>
      <c r="M954" s="813"/>
      <c r="N954" s="173"/>
      <c r="O954" s="173"/>
      <c r="P954" s="813"/>
      <c r="Q954" s="173"/>
      <c r="R954" s="173"/>
      <c r="S954" s="173"/>
      <c r="T954" s="173"/>
      <c r="U954" s="173"/>
    </row>
    <row r="955" ht="27.75" customHeight="1">
      <c r="A955" s="484"/>
      <c r="B955" s="484"/>
      <c r="C955" s="1076"/>
      <c r="D955" s="481"/>
      <c r="E955" s="1118"/>
      <c r="F955" s="481"/>
      <c r="G955" s="173"/>
      <c r="J955" s="484"/>
      <c r="M955" s="813"/>
      <c r="N955" s="173"/>
      <c r="O955" s="173"/>
      <c r="P955" s="813"/>
      <c r="Q955" s="173"/>
      <c r="R955" s="173"/>
      <c r="S955" s="173"/>
      <c r="T955" s="173"/>
      <c r="U955" s="173"/>
    </row>
    <row r="956" ht="27.75" customHeight="1">
      <c r="A956" s="484"/>
      <c r="B956" s="484"/>
      <c r="C956" s="1076"/>
      <c r="D956" s="481"/>
      <c r="E956" s="1118"/>
      <c r="F956" s="481"/>
      <c r="G956" s="173"/>
      <c r="J956" s="484"/>
      <c r="M956" s="813"/>
      <c r="N956" s="173"/>
      <c r="O956" s="173"/>
      <c r="P956" s="813"/>
      <c r="Q956" s="173"/>
      <c r="R956" s="173"/>
      <c r="S956" s="173"/>
      <c r="T956" s="173"/>
      <c r="U956" s="173"/>
    </row>
    <row r="957" ht="27.75" customHeight="1">
      <c r="A957" s="484"/>
      <c r="B957" s="484"/>
      <c r="C957" s="1076"/>
      <c r="D957" s="481"/>
      <c r="E957" s="1118"/>
      <c r="F957" s="481"/>
      <c r="G957" s="173"/>
      <c r="J957" s="484"/>
      <c r="M957" s="813"/>
      <c r="N957" s="173"/>
      <c r="O957" s="173"/>
      <c r="P957" s="813"/>
      <c r="Q957" s="173"/>
      <c r="R957" s="173"/>
      <c r="S957" s="173"/>
      <c r="T957" s="173"/>
      <c r="U957" s="173"/>
    </row>
    <row r="958" ht="27.75" customHeight="1">
      <c r="A958" s="484"/>
      <c r="B958" s="484"/>
      <c r="C958" s="1076"/>
      <c r="D958" s="481"/>
      <c r="E958" s="1118"/>
      <c r="F958" s="481"/>
      <c r="G958" s="173"/>
      <c r="J958" s="484"/>
      <c r="M958" s="813"/>
      <c r="N958" s="173"/>
      <c r="O958" s="173"/>
      <c r="P958" s="813"/>
      <c r="Q958" s="173"/>
      <c r="R958" s="173"/>
      <c r="S958" s="173"/>
      <c r="T958" s="173"/>
      <c r="U958" s="173"/>
    </row>
    <row r="959" ht="27.75" customHeight="1">
      <c r="A959" s="484"/>
      <c r="B959" s="484"/>
      <c r="C959" s="1076"/>
      <c r="D959" s="481"/>
      <c r="E959" s="1118"/>
      <c r="F959" s="481"/>
      <c r="G959" s="173"/>
      <c r="J959" s="484"/>
      <c r="M959" s="813"/>
      <c r="N959" s="173"/>
      <c r="O959" s="173"/>
      <c r="P959" s="813"/>
      <c r="Q959" s="173"/>
      <c r="R959" s="173"/>
      <c r="S959" s="173"/>
      <c r="T959" s="173"/>
      <c r="U959" s="173"/>
    </row>
    <row r="960" ht="27.75" customHeight="1">
      <c r="A960" s="484"/>
      <c r="B960" s="484"/>
      <c r="C960" s="1076"/>
      <c r="D960" s="481"/>
      <c r="E960" s="1118"/>
      <c r="F960" s="481"/>
      <c r="G960" s="173"/>
      <c r="J960" s="484"/>
      <c r="M960" s="813"/>
      <c r="N960" s="173"/>
      <c r="O960" s="173"/>
      <c r="P960" s="813"/>
      <c r="Q960" s="173"/>
      <c r="R960" s="173"/>
      <c r="S960" s="173"/>
      <c r="T960" s="173"/>
      <c r="U960" s="173"/>
    </row>
    <row r="961" ht="27.75" customHeight="1">
      <c r="A961" s="484"/>
      <c r="B961" s="484"/>
      <c r="C961" s="1076"/>
      <c r="D961" s="481"/>
      <c r="E961" s="1118"/>
      <c r="F961" s="481"/>
      <c r="G961" s="173"/>
      <c r="J961" s="484"/>
      <c r="M961" s="813"/>
      <c r="N961" s="173"/>
      <c r="O961" s="173"/>
      <c r="P961" s="813"/>
      <c r="Q961" s="173"/>
      <c r="R961" s="173"/>
      <c r="S961" s="173"/>
      <c r="T961" s="173"/>
      <c r="U961" s="173"/>
    </row>
    <row r="962" ht="27.75" customHeight="1">
      <c r="A962" s="484"/>
      <c r="B962" s="484"/>
      <c r="C962" s="1076"/>
      <c r="D962" s="481"/>
      <c r="E962" s="1118"/>
      <c r="F962" s="481"/>
      <c r="G962" s="173"/>
      <c r="J962" s="484"/>
      <c r="M962" s="813"/>
      <c r="N962" s="173"/>
      <c r="O962" s="173"/>
      <c r="P962" s="813"/>
      <c r="Q962" s="173"/>
      <c r="R962" s="173"/>
      <c r="S962" s="173"/>
      <c r="T962" s="173"/>
      <c r="U962" s="173"/>
    </row>
    <row r="963" ht="27.75" customHeight="1">
      <c r="A963" s="484"/>
      <c r="B963" s="484"/>
      <c r="C963" s="1076"/>
      <c r="D963" s="481"/>
      <c r="E963" s="1118"/>
      <c r="F963" s="481"/>
      <c r="G963" s="173"/>
      <c r="J963" s="484"/>
      <c r="M963" s="813"/>
      <c r="N963" s="173"/>
      <c r="O963" s="173"/>
      <c r="P963" s="813"/>
      <c r="Q963" s="173"/>
      <c r="R963" s="173"/>
      <c r="S963" s="173"/>
      <c r="T963" s="173"/>
      <c r="U963" s="173"/>
    </row>
    <row r="964" ht="27.75" customHeight="1">
      <c r="A964" s="484"/>
      <c r="B964" s="484"/>
      <c r="C964" s="1076"/>
      <c r="D964" s="481"/>
      <c r="E964" s="1118"/>
      <c r="F964" s="481"/>
      <c r="G964" s="173"/>
      <c r="J964" s="484"/>
      <c r="M964" s="813"/>
      <c r="N964" s="173"/>
      <c r="O964" s="173"/>
      <c r="P964" s="813"/>
      <c r="Q964" s="173"/>
      <c r="R964" s="173"/>
      <c r="S964" s="173"/>
      <c r="T964" s="173"/>
      <c r="U964" s="173"/>
    </row>
    <row r="965" ht="27.75" customHeight="1">
      <c r="A965" s="484"/>
      <c r="B965" s="484"/>
      <c r="C965" s="1076"/>
      <c r="D965" s="481"/>
      <c r="E965" s="1118"/>
      <c r="F965" s="481"/>
      <c r="G965" s="173"/>
      <c r="J965" s="484"/>
      <c r="M965" s="813"/>
      <c r="N965" s="173"/>
      <c r="O965" s="173"/>
      <c r="P965" s="813"/>
      <c r="Q965" s="173"/>
      <c r="R965" s="173"/>
      <c r="S965" s="173"/>
      <c r="T965" s="173"/>
      <c r="U965" s="173"/>
    </row>
    <row r="966" ht="27.75" customHeight="1">
      <c r="A966" s="484"/>
      <c r="B966" s="484"/>
      <c r="C966" s="1076"/>
      <c r="D966" s="481"/>
      <c r="E966" s="1118"/>
      <c r="F966" s="481"/>
      <c r="G966" s="173"/>
      <c r="J966" s="484"/>
      <c r="M966" s="813"/>
      <c r="N966" s="173"/>
      <c r="O966" s="173"/>
      <c r="P966" s="813"/>
      <c r="Q966" s="173"/>
      <c r="R966" s="173"/>
      <c r="S966" s="173"/>
      <c r="T966" s="173"/>
      <c r="U966" s="173"/>
    </row>
    <row r="967" ht="27.75" customHeight="1">
      <c r="A967" s="484"/>
      <c r="B967" s="484"/>
      <c r="C967" s="1076"/>
      <c r="D967" s="481"/>
      <c r="E967" s="1118"/>
      <c r="F967" s="481"/>
      <c r="G967" s="173"/>
      <c r="J967" s="484"/>
      <c r="M967" s="813"/>
      <c r="N967" s="173"/>
      <c r="O967" s="173"/>
      <c r="P967" s="813"/>
      <c r="Q967" s="173"/>
      <c r="R967" s="173"/>
      <c r="S967" s="173"/>
      <c r="T967" s="173"/>
      <c r="U967" s="173"/>
    </row>
    <row r="968" ht="27.75" customHeight="1">
      <c r="A968" s="484"/>
      <c r="B968" s="484"/>
      <c r="C968" s="1076"/>
      <c r="D968" s="481"/>
      <c r="E968" s="1118"/>
      <c r="F968" s="481"/>
      <c r="G968" s="173"/>
      <c r="J968" s="484"/>
      <c r="M968" s="813"/>
      <c r="N968" s="173"/>
      <c r="O968" s="173"/>
      <c r="P968" s="813"/>
      <c r="Q968" s="173"/>
      <c r="R968" s="173"/>
      <c r="S968" s="173"/>
      <c r="T968" s="173"/>
      <c r="U968" s="173"/>
    </row>
    <row r="969" ht="27.75" customHeight="1">
      <c r="A969" s="484"/>
      <c r="B969" s="484"/>
      <c r="C969" s="1076"/>
      <c r="D969" s="481"/>
      <c r="E969" s="1118"/>
      <c r="F969" s="481"/>
      <c r="G969" s="173"/>
      <c r="J969" s="484"/>
      <c r="M969" s="813"/>
      <c r="N969" s="173"/>
      <c r="O969" s="173"/>
      <c r="P969" s="813"/>
      <c r="Q969" s="173"/>
      <c r="R969" s="173"/>
      <c r="S969" s="173"/>
      <c r="T969" s="173"/>
      <c r="U969" s="173"/>
    </row>
    <row r="970" ht="27.75" customHeight="1">
      <c r="A970" s="484"/>
      <c r="B970" s="484"/>
      <c r="C970" s="1076"/>
      <c r="D970" s="481"/>
      <c r="E970" s="1118"/>
      <c r="F970" s="481"/>
      <c r="G970" s="173"/>
      <c r="J970" s="484"/>
      <c r="M970" s="813"/>
      <c r="N970" s="173"/>
      <c r="O970" s="173"/>
      <c r="P970" s="813"/>
      <c r="Q970" s="173"/>
      <c r="R970" s="173"/>
      <c r="S970" s="173"/>
      <c r="T970" s="173"/>
      <c r="U970" s="173"/>
    </row>
    <row r="971" ht="27.75" customHeight="1">
      <c r="A971" s="484"/>
      <c r="B971" s="484"/>
      <c r="C971" s="1076"/>
      <c r="D971" s="481"/>
      <c r="E971" s="1118"/>
      <c r="F971" s="481"/>
      <c r="G971" s="173"/>
      <c r="J971" s="484"/>
      <c r="M971" s="813"/>
      <c r="N971" s="173"/>
      <c r="O971" s="173"/>
      <c r="P971" s="813"/>
      <c r="Q971" s="173"/>
      <c r="R971" s="173"/>
      <c r="S971" s="173"/>
      <c r="T971" s="173"/>
      <c r="U971" s="173"/>
    </row>
    <row r="972" ht="27.75" customHeight="1">
      <c r="A972" s="484"/>
      <c r="B972" s="484"/>
      <c r="C972" s="1076"/>
      <c r="D972" s="481"/>
      <c r="E972" s="1118"/>
      <c r="F972" s="481"/>
      <c r="G972" s="173"/>
      <c r="J972" s="484"/>
      <c r="M972" s="813"/>
      <c r="N972" s="173"/>
      <c r="O972" s="173"/>
      <c r="P972" s="813"/>
      <c r="Q972" s="173"/>
      <c r="R972" s="173"/>
      <c r="S972" s="173"/>
      <c r="T972" s="173"/>
      <c r="U972" s="173"/>
    </row>
    <row r="973" ht="27.75" customHeight="1">
      <c r="A973" s="484"/>
      <c r="B973" s="484"/>
      <c r="C973" s="1076"/>
      <c r="D973" s="481"/>
      <c r="E973" s="1118"/>
      <c r="F973" s="481"/>
      <c r="G973" s="173"/>
      <c r="J973" s="484"/>
      <c r="M973" s="813"/>
      <c r="N973" s="173"/>
      <c r="O973" s="173"/>
      <c r="P973" s="813"/>
      <c r="Q973" s="173"/>
      <c r="R973" s="173"/>
      <c r="S973" s="173"/>
      <c r="T973" s="173"/>
      <c r="U973" s="173"/>
    </row>
    <row r="974" ht="27.75" customHeight="1">
      <c r="A974" s="484"/>
      <c r="B974" s="484"/>
      <c r="C974" s="1076"/>
      <c r="D974" s="481"/>
      <c r="E974" s="1118"/>
      <c r="F974" s="481"/>
      <c r="G974" s="173"/>
      <c r="J974" s="484"/>
      <c r="M974" s="813"/>
      <c r="N974" s="173"/>
      <c r="O974" s="173"/>
      <c r="P974" s="813"/>
      <c r="Q974" s="173"/>
      <c r="R974" s="173"/>
      <c r="S974" s="173"/>
      <c r="T974" s="173"/>
      <c r="U974" s="173"/>
    </row>
    <row r="975" ht="27.75" customHeight="1">
      <c r="A975" s="484"/>
      <c r="B975" s="484"/>
      <c r="C975" s="1076"/>
      <c r="D975" s="481"/>
      <c r="E975" s="1118"/>
      <c r="F975" s="481"/>
      <c r="G975" s="173"/>
      <c r="J975" s="484"/>
      <c r="M975" s="813"/>
      <c r="N975" s="173"/>
      <c r="O975" s="173"/>
      <c r="P975" s="813"/>
      <c r="Q975" s="173"/>
      <c r="R975" s="173"/>
      <c r="S975" s="173"/>
      <c r="T975" s="173"/>
      <c r="U975" s="173"/>
    </row>
    <row r="976" ht="27.75" customHeight="1">
      <c r="A976" s="484"/>
      <c r="B976" s="484"/>
      <c r="C976" s="1076"/>
      <c r="D976" s="481"/>
      <c r="E976" s="1118"/>
      <c r="F976" s="481"/>
      <c r="G976" s="173"/>
      <c r="J976" s="484"/>
      <c r="M976" s="813"/>
      <c r="N976" s="173"/>
      <c r="O976" s="173"/>
      <c r="P976" s="813"/>
      <c r="Q976" s="173"/>
      <c r="R976" s="173"/>
      <c r="S976" s="173"/>
      <c r="T976" s="173"/>
      <c r="U976" s="173"/>
    </row>
    <row r="977" ht="27.75" customHeight="1">
      <c r="A977" s="484"/>
      <c r="B977" s="484"/>
      <c r="C977" s="1076"/>
      <c r="D977" s="481"/>
      <c r="E977" s="1118"/>
      <c r="F977" s="481"/>
      <c r="G977" s="173"/>
      <c r="J977" s="484"/>
      <c r="M977" s="813"/>
      <c r="N977" s="173"/>
      <c r="O977" s="173"/>
      <c r="P977" s="813"/>
      <c r="Q977" s="173"/>
      <c r="R977" s="173"/>
      <c r="S977" s="173"/>
      <c r="T977" s="173"/>
      <c r="U977" s="173"/>
    </row>
    <row r="978" ht="27.75" customHeight="1">
      <c r="A978" s="484"/>
      <c r="B978" s="484"/>
      <c r="C978" s="1076"/>
      <c r="D978" s="481"/>
      <c r="E978" s="1118"/>
      <c r="F978" s="481"/>
      <c r="G978" s="173"/>
      <c r="J978" s="484"/>
      <c r="M978" s="813"/>
      <c r="N978" s="173"/>
      <c r="O978" s="173"/>
      <c r="P978" s="813"/>
      <c r="Q978" s="173"/>
      <c r="R978" s="173"/>
      <c r="S978" s="173"/>
      <c r="T978" s="173"/>
      <c r="U978" s="173"/>
    </row>
    <row r="979" ht="27.75" customHeight="1">
      <c r="A979" s="484"/>
      <c r="B979" s="484"/>
      <c r="C979" s="1076"/>
      <c r="D979" s="481"/>
      <c r="E979" s="1118"/>
      <c r="F979" s="481"/>
      <c r="G979" s="173"/>
      <c r="J979" s="484"/>
      <c r="M979" s="813"/>
      <c r="N979" s="173"/>
      <c r="O979" s="173"/>
      <c r="P979" s="813"/>
      <c r="Q979" s="173"/>
      <c r="R979" s="173"/>
      <c r="S979" s="173"/>
      <c r="T979" s="173"/>
      <c r="U979" s="173"/>
    </row>
    <row r="980" ht="27.75" customHeight="1">
      <c r="A980" s="484"/>
      <c r="B980" s="484"/>
      <c r="C980" s="1076"/>
      <c r="D980" s="481"/>
      <c r="E980" s="1118"/>
      <c r="F980" s="481"/>
      <c r="G980" s="173"/>
      <c r="J980" s="484"/>
      <c r="M980" s="813"/>
      <c r="N980" s="173"/>
      <c r="O980" s="173"/>
      <c r="P980" s="813"/>
      <c r="Q980" s="173"/>
      <c r="R980" s="173"/>
      <c r="S980" s="173"/>
      <c r="T980" s="173"/>
      <c r="U980" s="173"/>
    </row>
    <row r="981" ht="27.75" customHeight="1">
      <c r="A981" s="484"/>
      <c r="B981" s="484"/>
      <c r="C981" s="1076"/>
      <c r="D981" s="481"/>
      <c r="E981" s="1118"/>
      <c r="F981" s="481"/>
      <c r="G981" s="173"/>
      <c r="J981" s="484"/>
      <c r="M981" s="813"/>
      <c r="N981" s="173"/>
      <c r="O981" s="173"/>
      <c r="P981" s="813"/>
      <c r="Q981" s="173"/>
      <c r="R981" s="173"/>
      <c r="S981" s="173"/>
      <c r="T981" s="173"/>
      <c r="U981" s="173"/>
    </row>
    <row r="982" ht="27.75" customHeight="1">
      <c r="A982" s="484"/>
      <c r="B982" s="484"/>
      <c r="C982" s="1076"/>
      <c r="D982" s="481"/>
      <c r="E982" s="1118"/>
      <c r="F982" s="481"/>
      <c r="G982" s="173"/>
      <c r="J982" s="484"/>
      <c r="M982" s="813"/>
      <c r="N982" s="173"/>
      <c r="O982" s="173"/>
      <c r="P982" s="813"/>
      <c r="Q982" s="173"/>
      <c r="R982" s="173"/>
      <c r="S982" s="173"/>
      <c r="T982" s="173"/>
      <c r="U982" s="173"/>
    </row>
    <row r="983" ht="27.75" customHeight="1">
      <c r="A983" s="484"/>
      <c r="B983" s="484"/>
      <c r="C983" s="1076"/>
      <c r="D983" s="481"/>
      <c r="E983" s="1118"/>
      <c r="F983" s="481"/>
      <c r="G983" s="173"/>
      <c r="J983" s="484"/>
      <c r="M983" s="813"/>
      <c r="N983" s="173"/>
      <c r="O983" s="173"/>
      <c r="P983" s="813"/>
      <c r="Q983" s="173"/>
      <c r="R983" s="173"/>
      <c r="S983" s="173"/>
      <c r="T983" s="173"/>
      <c r="U983" s="173"/>
    </row>
    <row r="984" ht="27.75" customHeight="1">
      <c r="A984" s="484"/>
      <c r="B984" s="484"/>
      <c r="C984" s="1076"/>
      <c r="D984" s="481"/>
      <c r="E984" s="1118"/>
      <c r="F984" s="481"/>
      <c r="G984" s="173"/>
      <c r="J984" s="484"/>
      <c r="M984" s="813"/>
      <c r="N984" s="173"/>
      <c r="O984" s="173"/>
      <c r="P984" s="813"/>
      <c r="Q984" s="173"/>
      <c r="R984" s="173"/>
      <c r="S984" s="173"/>
      <c r="T984" s="173"/>
      <c r="U984" s="173"/>
    </row>
    <row r="985" ht="27.75" customHeight="1">
      <c r="A985" s="484"/>
      <c r="B985" s="484"/>
      <c r="C985" s="1076"/>
      <c r="D985" s="481"/>
      <c r="E985" s="1118"/>
      <c r="F985" s="481"/>
      <c r="G985" s="173"/>
      <c r="J985" s="484"/>
      <c r="M985" s="813"/>
      <c r="N985" s="173"/>
      <c r="O985" s="173"/>
      <c r="P985" s="813"/>
      <c r="Q985" s="173"/>
      <c r="R985" s="173"/>
      <c r="S985" s="173"/>
      <c r="T985" s="173"/>
      <c r="U985" s="173"/>
    </row>
    <row r="986" ht="27.75" customHeight="1">
      <c r="A986" s="484"/>
      <c r="B986" s="484"/>
      <c r="C986" s="1076"/>
      <c r="D986" s="481"/>
      <c r="E986" s="1118"/>
      <c r="F986" s="481"/>
      <c r="G986" s="173"/>
      <c r="J986" s="484"/>
      <c r="M986" s="813"/>
      <c r="N986" s="173"/>
      <c r="O986" s="173"/>
      <c r="P986" s="813"/>
      <c r="Q986" s="173"/>
      <c r="R986" s="173"/>
      <c r="S986" s="173"/>
      <c r="T986" s="173"/>
      <c r="U986" s="173"/>
    </row>
    <row r="987" ht="27.75" customHeight="1">
      <c r="A987" s="484"/>
      <c r="B987" s="484"/>
      <c r="C987" s="1076"/>
      <c r="D987" s="481"/>
      <c r="E987" s="1118"/>
      <c r="F987" s="481"/>
      <c r="G987" s="173"/>
      <c r="J987" s="484"/>
      <c r="M987" s="813"/>
      <c r="N987" s="173"/>
      <c r="O987" s="173"/>
      <c r="P987" s="813"/>
      <c r="Q987" s="173"/>
      <c r="R987" s="173"/>
      <c r="S987" s="173"/>
      <c r="T987" s="173"/>
      <c r="U987" s="173"/>
    </row>
    <row r="988" ht="27.75" customHeight="1">
      <c r="A988" s="484"/>
      <c r="B988" s="484"/>
      <c r="C988" s="1076"/>
      <c r="D988" s="481"/>
      <c r="E988" s="1118"/>
      <c r="F988" s="481"/>
      <c r="G988" s="173"/>
      <c r="J988" s="484"/>
      <c r="M988" s="813"/>
      <c r="N988" s="173"/>
      <c r="O988" s="173"/>
      <c r="P988" s="813"/>
      <c r="Q988" s="173"/>
      <c r="R988" s="173"/>
      <c r="S988" s="173"/>
      <c r="T988" s="173"/>
      <c r="U988" s="173"/>
    </row>
    <row r="989" ht="27.75" customHeight="1">
      <c r="A989" s="484"/>
      <c r="B989" s="484"/>
      <c r="C989" s="1076"/>
      <c r="D989" s="481"/>
      <c r="E989" s="1118"/>
      <c r="F989" s="481"/>
      <c r="G989" s="173"/>
      <c r="J989" s="484"/>
      <c r="M989" s="813"/>
      <c r="N989" s="173"/>
      <c r="O989" s="173"/>
      <c r="P989" s="813"/>
      <c r="Q989" s="173"/>
      <c r="R989" s="173"/>
      <c r="S989" s="173"/>
      <c r="T989" s="173"/>
      <c r="U989" s="173"/>
    </row>
    <row r="990" ht="27.75" customHeight="1">
      <c r="A990" s="484"/>
      <c r="B990" s="484"/>
      <c r="C990" s="1076"/>
      <c r="D990" s="481"/>
      <c r="E990" s="1118"/>
      <c r="F990" s="481"/>
      <c r="G990" s="173"/>
      <c r="J990" s="484"/>
      <c r="M990" s="813"/>
      <c r="N990" s="173"/>
      <c r="O990" s="173"/>
      <c r="P990" s="813"/>
      <c r="Q990" s="173"/>
      <c r="R990" s="173"/>
      <c r="S990" s="173"/>
      <c r="T990" s="173"/>
      <c r="U990" s="173"/>
    </row>
    <row r="991" ht="27.75" customHeight="1">
      <c r="A991" s="484"/>
      <c r="B991" s="484"/>
      <c r="C991" s="1076"/>
      <c r="D991" s="481"/>
      <c r="E991" s="1118"/>
      <c r="F991" s="481"/>
      <c r="G991" s="173"/>
      <c r="J991" s="484"/>
      <c r="M991" s="813"/>
      <c r="N991" s="173"/>
      <c r="O991" s="173"/>
      <c r="P991" s="813"/>
      <c r="Q991" s="173"/>
      <c r="R991" s="173"/>
      <c r="S991" s="173"/>
      <c r="T991" s="173"/>
      <c r="U991" s="173"/>
    </row>
    <row r="992" ht="27.75" customHeight="1">
      <c r="A992" s="484"/>
      <c r="B992" s="484"/>
      <c r="C992" s="1076"/>
      <c r="D992" s="481"/>
      <c r="E992" s="1118"/>
      <c r="F992" s="481"/>
      <c r="G992" s="173"/>
      <c r="J992" s="484"/>
      <c r="M992" s="813"/>
      <c r="N992" s="173"/>
      <c r="O992" s="173"/>
      <c r="P992" s="813"/>
      <c r="Q992" s="173"/>
      <c r="R992" s="173"/>
      <c r="S992" s="173"/>
      <c r="T992" s="173"/>
      <c r="U992" s="173"/>
    </row>
    <row r="993" ht="27.75" customHeight="1">
      <c r="A993" s="484"/>
      <c r="B993" s="484"/>
      <c r="C993" s="1076"/>
      <c r="D993" s="481"/>
      <c r="E993" s="1118"/>
      <c r="F993" s="481"/>
      <c r="G993" s="173"/>
      <c r="J993" s="484"/>
      <c r="M993" s="813"/>
      <c r="N993" s="173"/>
      <c r="O993" s="173"/>
      <c r="P993" s="813"/>
      <c r="Q993" s="173"/>
      <c r="R993" s="173"/>
      <c r="S993" s="173"/>
      <c r="T993" s="173"/>
      <c r="U993" s="173"/>
    </row>
    <row r="994" ht="27.75" customHeight="1">
      <c r="A994" s="484"/>
      <c r="B994" s="484"/>
      <c r="C994" s="1076"/>
      <c r="D994" s="481"/>
      <c r="E994" s="1118"/>
      <c r="F994" s="481"/>
      <c r="G994" s="173"/>
      <c r="J994" s="484"/>
      <c r="M994" s="813"/>
      <c r="N994" s="173"/>
      <c r="O994" s="173"/>
      <c r="P994" s="813"/>
      <c r="Q994" s="173"/>
      <c r="R994" s="173"/>
      <c r="S994" s="173"/>
      <c r="T994" s="173"/>
      <c r="U994" s="173"/>
    </row>
    <row r="995" ht="27.75" customHeight="1">
      <c r="A995" s="484"/>
      <c r="B995" s="484"/>
      <c r="C995" s="1076"/>
      <c r="D995" s="481"/>
      <c r="E995" s="1118"/>
      <c r="F995" s="481"/>
      <c r="G995" s="173"/>
      <c r="J995" s="484"/>
      <c r="M995" s="813"/>
      <c r="N995" s="173"/>
      <c r="O995" s="173"/>
      <c r="P995" s="813"/>
      <c r="Q995" s="173"/>
      <c r="R995" s="173"/>
      <c r="S995" s="173"/>
      <c r="T995" s="173"/>
      <c r="U995" s="173"/>
    </row>
    <row r="996" ht="27.75" customHeight="1">
      <c r="A996" s="484"/>
      <c r="B996" s="484"/>
      <c r="C996" s="1076"/>
      <c r="D996" s="481"/>
      <c r="E996" s="1118"/>
      <c r="F996" s="481"/>
      <c r="G996" s="173"/>
      <c r="J996" s="484"/>
      <c r="M996" s="813"/>
      <c r="N996" s="173"/>
      <c r="O996" s="173"/>
      <c r="P996" s="813"/>
      <c r="Q996" s="173"/>
      <c r="R996" s="173"/>
      <c r="S996" s="173"/>
      <c r="T996" s="173"/>
      <c r="U996" s="173"/>
    </row>
    <row r="997" ht="27.75" customHeight="1">
      <c r="A997" s="484"/>
      <c r="B997" s="484"/>
      <c r="C997" s="1076"/>
      <c r="D997" s="481"/>
      <c r="E997" s="1118"/>
      <c r="F997" s="481"/>
      <c r="G997" s="173"/>
      <c r="J997" s="484"/>
      <c r="M997" s="813"/>
      <c r="N997" s="173"/>
      <c r="O997" s="173"/>
      <c r="P997" s="813"/>
      <c r="Q997" s="173"/>
      <c r="R997" s="173"/>
      <c r="S997" s="173"/>
      <c r="T997" s="173"/>
      <c r="U997" s="173"/>
    </row>
    <row r="998" ht="27.75" customHeight="1">
      <c r="A998" s="484"/>
      <c r="B998" s="484"/>
      <c r="C998" s="1076"/>
      <c r="D998" s="481"/>
      <c r="E998" s="1118"/>
      <c r="F998" s="481"/>
      <c r="G998" s="173"/>
      <c r="J998" s="484"/>
      <c r="M998" s="813"/>
      <c r="N998" s="173"/>
      <c r="O998" s="173"/>
      <c r="P998" s="813"/>
      <c r="Q998" s="173"/>
      <c r="R998" s="173"/>
      <c r="S998" s="173"/>
      <c r="T998" s="173"/>
      <c r="U998" s="173"/>
    </row>
    <row r="999" ht="27.75" customHeight="1">
      <c r="A999" s="484"/>
      <c r="B999" s="484"/>
      <c r="C999" s="1076"/>
      <c r="D999" s="481"/>
      <c r="E999" s="1118"/>
      <c r="F999" s="481"/>
      <c r="G999" s="173"/>
      <c r="J999" s="484"/>
      <c r="M999" s="813"/>
      <c r="N999" s="173"/>
      <c r="O999" s="173"/>
      <c r="P999" s="813"/>
      <c r="Q999" s="173"/>
      <c r="R999" s="173"/>
      <c r="S999" s="173"/>
      <c r="T999" s="173"/>
      <c r="U999" s="173"/>
    </row>
  </sheetData>
  <autoFilter ref="$L$1:$L$999"/>
  <mergeCells count="4">
    <mergeCell ref="A1:A3"/>
    <mergeCell ref="B1:B3"/>
    <mergeCell ref="C1:C3"/>
    <mergeCell ref="D1:D3"/>
  </mergeCells>
  <dataValidations>
    <dataValidation type="list" allowBlank="1" showErrorMessage="1" sqref="L2:L113 L114:M114 L115:L514">
      <formula1>"A - เข้ามาชมโครงการแล้วแต่ยังไม่ตัดสินใจจอง,B1 - ลูกค้านัดวันเข้าชมโครงการได้,C1 - ขอข้อมูลละเอียดแต่ยังไม่นัดเข้าชม,C2 - ขอข้อมูลโครงการเบื้องต้น,C4 - ไม่รับสาย,C5 - ปิดเครื่อง,D - ลงทะเบียนซ้ำ, เบอร์ผิด, ไม่ได้ลงทะเบียน,F - ไม่ชอบทำเลนี้,F - ราคาเกินงบ,"&amp;"C6 : ลูกค้าสอบถามข้อมูล / รับฟังเฉยๆ / ยังไม่มีกำหนดซื้อ,B2 : สามารถติดต่อลูกค้านัดวันเข้าชมโครงการได้ แต่ไม่มา,C3 : ยังไม่สะดวกคุย,D : ติดต่อไม่เคยได้เลยสักครั้ง,F - ไม่สนใจโครงการนี้, ซื้อโครงการอื่นไปแล้ว, สอบถามแล้วไม่ชอบ,F-Survey,F - ไม่สนใจแล้ว เนื่"&amp;"องจากติดปัญหาส่วนตัว,Book Piti 101,Agent,Test,E4 - ลีดที่ไม่ได้คุณภาพจากเหตุผลอื่นๆ,A Book"</formula1>
    </dataValidation>
    <dataValidation type="date" operator="equal" allowBlank="1" showDropDown="1" showInputMessage="1" prompt="Enter a date equal to DD/MM/YYYY" sqref="M42 M340 M451">
      <formula1>DD/MM/YYYY</formula1>
    </dataValidation>
    <dataValidation type="list" allowBlank="1" showErrorMessage="1" sqref="I2:I312 I314:I514">
      <formula1>"Call in,Line OA,Website,FB Lead Gen,ป้ายหน้าโครงการ,Inbox FB,ป้ายเอกมัย 14,ป้ายทองหล่อ,ป้ายสุขุมวิท 49,ป้ายโรงเรียนนานาชาติ"</formula1>
    </dataValidation>
    <dataValidation type="list" allowBlank="1" showErrorMessage="1" sqref="I313">
      <formula1>"Call in,Line OA,Website,FB Lead Gen,ป้ายหน้าโครงการ,Inbox FB,instagram"</formula1>
    </dataValidation>
    <dataValidation type="list" allowBlank="1" showErrorMessage="1" sqref="K2:K514">
      <formula1>"A,Pare,Lukpla"</formula1>
    </dataValidation>
  </dataValidations>
  <hyperlinks>
    <hyperlink r:id="rId1" ref="E11"/>
    <hyperlink r:id="rId2" ref="E123"/>
    <hyperlink r:id="rId3" ref="E136"/>
    <hyperlink r:id="rId4" ref="E149"/>
    <hyperlink r:id="rId5" ref="E230"/>
    <hyperlink r:id="rId6" ref="E243"/>
    <hyperlink r:id="rId7" ref="E244"/>
    <hyperlink r:id="rId8" ref="E271"/>
    <hyperlink r:id="rId9" ref="E289"/>
    <hyperlink r:id="rId10" ref="E310"/>
    <hyperlink r:id="rId11" ref="E341"/>
    <hyperlink r:id="rId12" ref="G423"/>
  </hyperlinks>
  <drawing r:id="rId1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0.5"/>
    <col customWidth="1" min="3" max="3" width="12.5"/>
    <col customWidth="1" min="5" max="5" width="23.63"/>
    <col customWidth="1" min="6" max="6" width="19.75"/>
    <col customWidth="1" min="7" max="7" width="18.38"/>
    <col customWidth="1" min="8" max="8" width="21.38"/>
    <col customWidth="1" min="9" max="9" width="28.88"/>
    <col customWidth="1" min="11" max="11" width="15.5"/>
    <col customWidth="1" min="12" max="12" width="36.0"/>
    <col customWidth="1" min="13" max="13" width="26.75"/>
    <col customWidth="1" min="14" max="14" width="21.5"/>
    <col customWidth="1" hidden="1" min="15" max="15" width="11.38"/>
    <col customWidth="1" hidden="1" min="16" max="16" width="28.63"/>
    <col customWidth="1" hidden="1" min="17" max="17" width="9.38"/>
    <col customWidth="1" hidden="1" min="18" max="18" width="12.0"/>
    <col customWidth="1" hidden="1" min="19" max="19" width="16.38"/>
    <col customWidth="1" hidden="1" min="20" max="25" width="15.38"/>
    <col customWidth="1" min="26" max="26" width="15.38"/>
    <col customWidth="1" min="27" max="27" width="18.25"/>
    <col customWidth="1" min="28" max="29" width="15.38"/>
    <col customWidth="1" min="30" max="30" width="20.88"/>
    <col customWidth="1" min="31" max="32" width="15.38"/>
    <col customWidth="1" min="33" max="33" width="28.88"/>
    <col customWidth="1" min="34" max="37" width="15.38"/>
    <col customWidth="1" min="38" max="38" width="86.63"/>
    <col customWidth="1" min="39" max="40" width="26.75"/>
    <col customWidth="1" min="41" max="41" width="16.13"/>
    <col customWidth="1" min="42" max="43" width="60.75"/>
    <col customWidth="1" min="44" max="44" width="28.25"/>
  </cols>
  <sheetData>
    <row r="1" ht="34.5" customHeight="1">
      <c r="A1" s="55" t="s">
        <v>4670</v>
      </c>
      <c r="B1" s="55" t="s">
        <v>0</v>
      </c>
      <c r="C1" s="55" t="s">
        <v>1</v>
      </c>
      <c r="D1" s="56" t="s">
        <v>265</v>
      </c>
      <c r="E1" s="57" t="s">
        <v>266</v>
      </c>
      <c r="F1" s="58" t="s">
        <v>4671</v>
      </c>
      <c r="G1" s="58" t="s">
        <v>267</v>
      </c>
      <c r="H1" s="59" t="s">
        <v>268</v>
      </c>
      <c r="I1" s="57" t="s">
        <v>269</v>
      </c>
      <c r="J1" s="60" t="s">
        <v>270</v>
      </c>
      <c r="K1" s="57" t="s">
        <v>271</v>
      </c>
      <c r="L1" s="57" t="s">
        <v>272</v>
      </c>
      <c r="M1" s="60" t="s">
        <v>273</v>
      </c>
      <c r="N1" s="57" t="s">
        <v>6</v>
      </c>
      <c r="O1" s="61" t="s">
        <v>7</v>
      </c>
      <c r="P1" s="62" t="s">
        <v>274</v>
      </c>
      <c r="Q1" s="62" t="s">
        <v>275</v>
      </c>
      <c r="R1" s="59" t="s">
        <v>276</v>
      </c>
      <c r="S1" s="59" t="s">
        <v>277</v>
      </c>
      <c r="T1" s="63" t="s">
        <v>22</v>
      </c>
      <c r="U1" s="59" t="s">
        <v>25</v>
      </c>
      <c r="V1" s="63" t="s">
        <v>26</v>
      </c>
      <c r="W1" s="63" t="s">
        <v>278</v>
      </c>
      <c r="X1" s="63" t="s">
        <v>279</v>
      </c>
      <c r="Y1" s="59" t="s">
        <v>20</v>
      </c>
      <c r="Z1" s="59" t="s">
        <v>280</v>
      </c>
      <c r="AA1" s="59" t="s">
        <v>281</v>
      </c>
      <c r="AB1" s="59" t="s">
        <v>28</v>
      </c>
      <c r="AC1" s="63" t="s">
        <v>282</v>
      </c>
      <c r="AD1" s="59" t="s">
        <v>283</v>
      </c>
      <c r="AE1" s="59" t="s">
        <v>284</v>
      </c>
      <c r="AF1" s="63" t="s">
        <v>285</v>
      </c>
      <c r="AG1" s="59" t="s">
        <v>286</v>
      </c>
      <c r="AH1" s="63" t="s">
        <v>287</v>
      </c>
      <c r="AI1" s="63" t="s">
        <v>288</v>
      </c>
      <c r="AJ1" s="63" t="s">
        <v>289</v>
      </c>
      <c r="AK1" s="63" t="s">
        <v>290</v>
      </c>
      <c r="AL1" s="1119" t="s">
        <v>291</v>
      </c>
      <c r="AM1" s="65" t="s">
        <v>292</v>
      </c>
      <c r="AN1" s="59" t="s">
        <v>293</v>
      </c>
      <c r="AO1" s="66" t="s">
        <v>294</v>
      </c>
      <c r="AP1" s="66" t="s">
        <v>295</v>
      </c>
      <c r="AQ1" s="66" t="s">
        <v>296</v>
      </c>
      <c r="AR1" s="67" t="s">
        <v>297</v>
      </c>
    </row>
    <row r="2" ht="34.5" customHeight="1">
      <c r="A2" s="1120">
        <v>1.0</v>
      </c>
      <c r="B2" s="1120">
        <v>1.0</v>
      </c>
      <c r="C2" s="1120" t="s">
        <v>34</v>
      </c>
      <c r="D2" s="69" t="s">
        <v>35</v>
      </c>
      <c r="E2" s="70">
        <v>45471.0</v>
      </c>
      <c r="F2" s="95"/>
      <c r="G2" s="95"/>
      <c r="H2" s="1121"/>
      <c r="I2" s="69" t="s">
        <v>332</v>
      </c>
      <c r="J2" s="69" t="s">
        <v>4672</v>
      </c>
      <c r="K2" s="825"/>
      <c r="L2" s="825" t="s">
        <v>4673</v>
      </c>
      <c r="M2" s="1122" t="s">
        <v>301</v>
      </c>
      <c r="N2" s="74" t="s">
        <v>4674</v>
      </c>
      <c r="O2" s="1123" t="s">
        <v>4675</v>
      </c>
      <c r="P2" s="817"/>
      <c r="Q2" s="1113"/>
      <c r="R2" s="1025" t="s">
        <v>59</v>
      </c>
      <c r="S2" s="824"/>
      <c r="T2" s="777"/>
      <c r="U2" s="824"/>
      <c r="V2" s="777"/>
      <c r="W2" s="824"/>
      <c r="X2" s="824"/>
      <c r="Y2" s="1124" t="s">
        <v>4676</v>
      </c>
      <c r="Z2" s="1125" t="s">
        <v>101</v>
      </c>
      <c r="AA2" s="16" t="s">
        <v>41</v>
      </c>
      <c r="AB2" s="1124"/>
      <c r="AC2" s="824"/>
      <c r="AD2" s="867" t="s">
        <v>741</v>
      </c>
      <c r="AE2" s="824"/>
      <c r="AF2" s="824"/>
      <c r="AG2" s="28"/>
      <c r="AH2" s="824"/>
      <c r="AI2" s="824"/>
      <c r="AJ2" s="824"/>
      <c r="AK2" s="824"/>
      <c r="AL2" s="824" t="s">
        <v>4677</v>
      </c>
      <c r="AM2" s="1126" t="s">
        <v>4678</v>
      </c>
      <c r="AN2" s="1126" t="s">
        <v>4679</v>
      </c>
      <c r="AO2" s="1127"/>
      <c r="AP2" s="1127"/>
      <c r="AQ2" s="1127"/>
      <c r="AR2" s="1128"/>
    </row>
    <row r="3" ht="34.5" customHeight="1">
      <c r="A3" s="1120">
        <v>2.0</v>
      </c>
      <c r="B3" s="1120">
        <v>1.0</v>
      </c>
      <c r="C3" s="1120" t="s">
        <v>34</v>
      </c>
      <c r="D3" s="69" t="s">
        <v>87</v>
      </c>
      <c r="E3" s="70">
        <v>45472.0</v>
      </c>
      <c r="F3" s="95"/>
      <c r="G3" s="95"/>
      <c r="H3" s="1121"/>
      <c r="I3" s="69" t="s">
        <v>332</v>
      </c>
      <c r="J3" s="69" t="s">
        <v>4672</v>
      </c>
      <c r="K3" s="825"/>
      <c r="L3" s="825" t="s">
        <v>665</v>
      </c>
      <c r="M3" s="1122" t="s">
        <v>301</v>
      </c>
      <c r="N3" s="74" t="s">
        <v>4680</v>
      </c>
      <c r="O3" s="1123" t="s">
        <v>4681</v>
      </c>
      <c r="P3" s="817"/>
      <c r="Q3" s="817"/>
      <c r="R3" s="1025" t="s">
        <v>59</v>
      </c>
      <c r="S3" s="824" t="s">
        <v>4682</v>
      </c>
      <c r="T3" s="867" t="s">
        <v>48</v>
      </c>
      <c r="U3" s="824"/>
      <c r="V3" s="867" t="s">
        <v>48</v>
      </c>
      <c r="W3" s="824" t="s">
        <v>4683</v>
      </c>
      <c r="X3" s="824"/>
      <c r="Y3" s="1124" t="s">
        <v>66</v>
      </c>
      <c r="Z3" s="1125" t="s">
        <v>162</v>
      </c>
      <c r="AA3" s="16" t="s">
        <v>76</v>
      </c>
      <c r="AB3" s="1124" t="s">
        <v>306</v>
      </c>
      <c r="AC3" s="824" t="s">
        <v>395</v>
      </c>
      <c r="AD3" s="867" t="s">
        <v>85</v>
      </c>
      <c r="AE3" s="824" t="s">
        <v>4684</v>
      </c>
      <c r="AF3" s="824" t="s">
        <v>4685</v>
      </c>
      <c r="AG3" s="28" t="s">
        <v>4686</v>
      </c>
      <c r="AH3" s="824"/>
      <c r="AI3" s="824"/>
      <c r="AJ3" s="824"/>
      <c r="AK3" s="824"/>
      <c r="AL3" s="824" t="s">
        <v>4687</v>
      </c>
      <c r="AM3" s="1121" t="s">
        <v>4688</v>
      </c>
      <c r="AN3" s="1126" t="s">
        <v>665</v>
      </c>
      <c r="AO3" s="1129"/>
      <c r="AP3" s="1129"/>
      <c r="AQ3" s="1129"/>
      <c r="AR3" s="36"/>
    </row>
    <row r="4" ht="34.5" customHeight="1">
      <c r="A4" s="1120">
        <v>3.0</v>
      </c>
      <c r="B4" s="1120">
        <v>1.0</v>
      </c>
      <c r="C4" s="1120" t="s">
        <v>34</v>
      </c>
      <c r="D4" s="69" t="s">
        <v>56</v>
      </c>
      <c r="E4" s="70">
        <v>45473.0</v>
      </c>
      <c r="F4" s="95"/>
      <c r="G4" s="95"/>
      <c r="H4" s="827"/>
      <c r="I4" s="69" t="s">
        <v>332</v>
      </c>
      <c r="J4" s="69" t="s">
        <v>299</v>
      </c>
      <c r="K4" s="825" t="s">
        <v>192</v>
      </c>
      <c r="L4" s="825" t="s">
        <v>4673</v>
      </c>
      <c r="M4" s="1122" t="s">
        <v>348</v>
      </c>
      <c r="N4" s="1130" t="s">
        <v>4689</v>
      </c>
      <c r="O4" s="1131"/>
      <c r="P4" s="817"/>
      <c r="Q4" s="817"/>
      <c r="R4" s="825" t="s">
        <v>38</v>
      </c>
      <c r="S4" s="828"/>
      <c r="T4" s="817"/>
      <c r="U4" s="828"/>
      <c r="V4" s="817"/>
      <c r="W4" s="828"/>
      <c r="X4" s="828"/>
      <c r="Y4" s="824"/>
      <c r="Z4" s="1125" t="s">
        <v>101</v>
      </c>
      <c r="AA4" s="16" t="s">
        <v>429</v>
      </c>
      <c r="AB4" s="1124"/>
      <c r="AC4" s="828"/>
      <c r="AD4" s="867" t="s">
        <v>85</v>
      </c>
      <c r="AE4" s="828"/>
      <c r="AF4" s="828"/>
      <c r="AG4" s="28"/>
      <c r="AH4" s="828"/>
      <c r="AI4" s="828"/>
      <c r="AJ4" s="828"/>
      <c r="AK4" s="828"/>
      <c r="AL4" s="828" t="s">
        <v>4690</v>
      </c>
      <c r="AM4" s="827" t="s">
        <v>4691</v>
      </c>
      <c r="AN4" s="1126" t="s">
        <v>329</v>
      </c>
      <c r="AO4" s="976">
        <v>45553.0</v>
      </c>
      <c r="AP4" s="827" t="s">
        <v>4692</v>
      </c>
      <c r="AQ4" s="827" t="s">
        <v>4693</v>
      </c>
      <c r="AR4" s="1132"/>
    </row>
    <row r="5" ht="34.5" customHeight="1">
      <c r="A5" s="1120">
        <v>4.0</v>
      </c>
      <c r="B5" s="1120">
        <v>1.0</v>
      </c>
      <c r="C5" s="1120" t="s">
        <v>34</v>
      </c>
      <c r="D5" s="69" t="s">
        <v>56</v>
      </c>
      <c r="E5" s="70">
        <v>45473.0</v>
      </c>
      <c r="F5" s="95"/>
      <c r="G5" s="95"/>
      <c r="H5" s="1121"/>
      <c r="I5" s="69" t="s">
        <v>43</v>
      </c>
      <c r="J5" s="69" t="s">
        <v>299</v>
      </c>
      <c r="K5" s="825" t="s">
        <v>371</v>
      </c>
      <c r="L5" s="825" t="s">
        <v>4673</v>
      </c>
      <c r="M5" s="1122" t="s">
        <v>301</v>
      </c>
      <c r="N5" s="1130" t="s">
        <v>4694</v>
      </c>
      <c r="O5" s="1131"/>
      <c r="P5" s="817"/>
      <c r="Q5" s="817"/>
      <c r="R5" s="1025" t="s">
        <v>59</v>
      </c>
      <c r="S5" s="828"/>
      <c r="T5" s="777"/>
      <c r="U5" s="828"/>
      <c r="V5" s="777"/>
      <c r="W5" s="828"/>
      <c r="X5" s="828"/>
      <c r="Y5" s="1124"/>
      <c r="Z5" s="1125" t="s">
        <v>101</v>
      </c>
      <c r="AA5" s="16" t="s">
        <v>41</v>
      </c>
      <c r="AB5" s="1124"/>
      <c r="AC5" s="828"/>
      <c r="AD5" s="867" t="s">
        <v>741</v>
      </c>
      <c r="AE5" s="828"/>
      <c r="AF5" s="828"/>
      <c r="AG5" s="28"/>
      <c r="AH5" s="828"/>
      <c r="AI5" s="828"/>
      <c r="AJ5" s="828"/>
      <c r="AK5" s="828"/>
      <c r="AL5" s="828" t="s">
        <v>4695</v>
      </c>
      <c r="AM5" s="827" t="s">
        <v>315</v>
      </c>
      <c r="AN5" s="1126" t="s">
        <v>315</v>
      </c>
      <c r="AO5" s="1133"/>
      <c r="AP5" s="1133"/>
      <c r="AQ5" s="1133"/>
      <c r="AR5" s="1134"/>
    </row>
    <row r="6" ht="34.5" customHeight="1">
      <c r="A6" s="1120">
        <v>5.0</v>
      </c>
      <c r="B6" s="1120">
        <v>1.0</v>
      </c>
      <c r="C6" s="1120" t="s">
        <v>34</v>
      </c>
      <c r="D6" s="69" t="s">
        <v>56</v>
      </c>
      <c r="E6" s="70">
        <v>45473.0</v>
      </c>
      <c r="F6" s="95"/>
      <c r="G6" s="95"/>
      <c r="H6" s="1121" t="s">
        <v>4696</v>
      </c>
      <c r="I6" s="69"/>
      <c r="J6" s="69" t="s">
        <v>299</v>
      </c>
      <c r="K6" s="825" t="s">
        <v>192</v>
      </c>
      <c r="L6" s="825" t="s">
        <v>4673</v>
      </c>
      <c r="M6" s="1122" t="s">
        <v>301</v>
      </c>
      <c r="N6" s="1135" t="s">
        <v>4697</v>
      </c>
      <c r="O6" s="1131"/>
      <c r="P6" s="817"/>
      <c r="Q6" s="817"/>
      <c r="R6" s="1025" t="s">
        <v>74</v>
      </c>
      <c r="S6" s="824"/>
      <c r="T6" s="777"/>
      <c r="U6" s="824"/>
      <c r="V6" s="777"/>
      <c r="W6" s="824"/>
      <c r="X6" s="824"/>
      <c r="Y6" s="1124"/>
      <c r="Z6" s="1125" t="s">
        <v>101</v>
      </c>
      <c r="AA6" s="16" t="s">
        <v>76</v>
      </c>
      <c r="AB6" s="1124"/>
      <c r="AC6" s="824"/>
      <c r="AD6" s="867" t="s">
        <v>85</v>
      </c>
      <c r="AE6" s="824"/>
      <c r="AF6" s="824"/>
      <c r="AG6" s="28"/>
      <c r="AH6" s="824"/>
      <c r="AI6" s="824"/>
      <c r="AJ6" s="824"/>
      <c r="AK6" s="824"/>
      <c r="AL6" s="824" t="s">
        <v>4698</v>
      </c>
      <c r="AM6" s="1121" t="s">
        <v>4699</v>
      </c>
      <c r="AN6" s="1126" t="s">
        <v>315</v>
      </c>
      <c r="AO6" s="1129"/>
      <c r="AP6" s="1129"/>
      <c r="AQ6" s="1129"/>
      <c r="AR6" s="36"/>
    </row>
    <row r="7" ht="34.5" customHeight="1">
      <c r="A7" s="1120">
        <v>6.0</v>
      </c>
      <c r="B7" s="1120">
        <v>1.0</v>
      </c>
      <c r="C7" s="1120" t="s">
        <v>34</v>
      </c>
      <c r="D7" s="138" t="s">
        <v>35</v>
      </c>
      <c r="E7" s="139">
        <v>45473.0</v>
      </c>
      <c r="F7" s="95"/>
      <c r="G7" s="95"/>
      <c r="H7" s="1136" t="s">
        <v>109</v>
      </c>
      <c r="I7" s="69"/>
      <c r="J7" s="138" t="s">
        <v>299</v>
      </c>
      <c r="K7" s="1137"/>
      <c r="L7" s="1137" t="s">
        <v>4673</v>
      </c>
      <c r="M7" s="1138" t="s">
        <v>348</v>
      </c>
      <c r="N7" s="142" t="s">
        <v>4700</v>
      </c>
      <c r="O7" s="1139" t="s">
        <v>2510</v>
      </c>
      <c r="P7" s="1140"/>
      <c r="Q7" s="1140"/>
      <c r="R7" s="1025" t="s">
        <v>74</v>
      </c>
      <c r="S7" s="1141"/>
      <c r="T7" s="777"/>
      <c r="U7" s="1141"/>
      <c r="V7" s="777"/>
      <c r="W7" s="1141"/>
      <c r="X7" s="1141"/>
      <c r="Y7" s="1124"/>
      <c r="Z7" s="1125" t="s">
        <v>101</v>
      </c>
      <c r="AA7" s="16" t="s">
        <v>76</v>
      </c>
      <c r="AB7" s="1124"/>
      <c r="AC7" s="1141"/>
      <c r="AD7" s="867" t="s">
        <v>85</v>
      </c>
      <c r="AE7" s="1141"/>
      <c r="AF7" s="1141"/>
      <c r="AG7" s="28"/>
      <c r="AH7" s="1141"/>
      <c r="AI7" s="1141"/>
      <c r="AJ7" s="1141"/>
      <c r="AK7" s="1141"/>
      <c r="AL7" s="1141" t="s">
        <v>4701</v>
      </c>
      <c r="AM7" s="1142" t="s">
        <v>368</v>
      </c>
      <c r="AN7" s="1143" t="s">
        <v>368</v>
      </c>
      <c r="AO7" s="1144"/>
      <c r="AP7" s="1144"/>
      <c r="AQ7" s="1144"/>
      <c r="AR7" s="1145"/>
    </row>
    <row r="8" ht="34.5" customHeight="1">
      <c r="A8" s="1120">
        <v>7.0</v>
      </c>
      <c r="B8" s="1120">
        <v>1.0</v>
      </c>
      <c r="C8" s="1120" t="s">
        <v>34</v>
      </c>
      <c r="D8" s="69" t="s">
        <v>35</v>
      </c>
      <c r="E8" s="70">
        <v>45473.0</v>
      </c>
      <c r="F8" s="95"/>
      <c r="G8" s="95"/>
      <c r="H8" s="1121"/>
      <c r="I8" s="69" t="s">
        <v>332</v>
      </c>
      <c r="J8" s="69" t="s">
        <v>4672</v>
      </c>
      <c r="K8" s="825"/>
      <c r="L8" s="825" t="s">
        <v>4673</v>
      </c>
      <c r="M8" s="1122" t="s">
        <v>301</v>
      </c>
      <c r="N8" s="74" t="s">
        <v>4702</v>
      </c>
      <c r="O8" s="1123" t="s">
        <v>2510</v>
      </c>
      <c r="P8" s="817"/>
      <c r="Q8" s="817"/>
      <c r="R8" s="1025" t="s">
        <v>74</v>
      </c>
      <c r="S8" s="863"/>
      <c r="T8" s="777"/>
      <c r="U8" s="863"/>
      <c r="V8" s="777"/>
      <c r="W8" s="863"/>
      <c r="X8" s="863"/>
      <c r="Y8" s="1124"/>
      <c r="Z8" s="1125" t="s">
        <v>101</v>
      </c>
      <c r="AA8" s="16" t="s">
        <v>76</v>
      </c>
      <c r="AB8" s="1124"/>
      <c r="AC8" s="863"/>
      <c r="AD8" s="867" t="s">
        <v>85</v>
      </c>
      <c r="AE8" s="863"/>
      <c r="AF8" s="863"/>
      <c r="AG8" s="28"/>
      <c r="AH8" s="863"/>
      <c r="AI8" s="863"/>
      <c r="AJ8" s="863"/>
      <c r="AK8" s="863"/>
      <c r="AL8" s="863" t="s">
        <v>4703</v>
      </c>
      <c r="AM8" s="1146" t="s">
        <v>4704</v>
      </c>
      <c r="AN8" s="1126" t="s">
        <v>618</v>
      </c>
      <c r="AO8" s="1144"/>
      <c r="AP8" s="1144"/>
      <c r="AQ8" s="1144"/>
      <c r="AR8" s="1145"/>
    </row>
    <row r="9" ht="34.5" customHeight="1">
      <c r="A9" s="1120">
        <v>8.0</v>
      </c>
      <c r="B9" s="1120">
        <v>1.0</v>
      </c>
      <c r="C9" s="1120" t="s">
        <v>34</v>
      </c>
      <c r="D9" s="69" t="s">
        <v>87</v>
      </c>
      <c r="E9" s="70">
        <v>45473.0</v>
      </c>
      <c r="F9" s="95"/>
      <c r="G9" s="95"/>
      <c r="H9" s="1121" t="s">
        <v>43</v>
      </c>
      <c r="I9" s="69" t="s">
        <v>43</v>
      </c>
      <c r="J9" s="69" t="s">
        <v>299</v>
      </c>
      <c r="K9" s="1147"/>
      <c r="L9" s="1147"/>
      <c r="M9" s="1122" t="s">
        <v>301</v>
      </c>
      <c r="N9" s="74" t="s">
        <v>4705</v>
      </c>
      <c r="O9" s="1131"/>
      <c r="P9" s="817"/>
      <c r="Q9" s="817"/>
      <c r="R9" s="1025" t="s">
        <v>155</v>
      </c>
      <c r="S9" s="824" t="s">
        <v>4706</v>
      </c>
      <c r="T9" s="867" t="s">
        <v>48</v>
      </c>
      <c r="U9" s="824" t="s">
        <v>4706</v>
      </c>
      <c r="V9" s="867" t="s">
        <v>48</v>
      </c>
      <c r="W9" s="824"/>
      <c r="X9" s="824" t="s">
        <v>45</v>
      </c>
      <c r="Y9" s="1124" t="s">
        <v>46</v>
      </c>
      <c r="Z9" s="1125" t="s">
        <v>64</v>
      </c>
      <c r="AA9" s="16" t="s">
        <v>41</v>
      </c>
      <c r="AB9" s="1124" t="s">
        <v>420</v>
      </c>
      <c r="AC9" s="824" t="s">
        <v>4707</v>
      </c>
      <c r="AD9" s="867" t="s">
        <v>741</v>
      </c>
      <c r="AE9" s="824" t="s">
        <v>4708</v>
      </c>
      <c r="AF9" s="824" t="s">
        <v>4709</v>
      </c>
      <c r="AG9" s="28" t="s">
        <v>4709</v>
      </c>
      <c r="AH9" s="824"/>
      <c r="AI9" s="824"/>
      <c r="AJ9" s="824"/>
      <c r="AK9" s="824"/>
      <c r="AL9" s="824" t="s">
        <v>4710</v>
      </c>
      <c r="AM9" s="1121" t="s">
        <v>4711</v>
      </c>
      <c r="AN9" s="1126" t="s">
        <v>344</v>
      </c>
      <c r="AO9" s="1129"/>
      <c r="AP9" s="1129"/>
      <c r="AQ9" s="1129"/>
      <c r="AR9" s="36"/>
    </row>
    <row r="10" ht="34.5" customHeight="1">
      <c r="A10" s="1120">
        <v>9.0</v>
      </c>
      <c r="B10" s="1120">
        <v>1.0</v>
      </c>
      <c r="C10" s="1120" t="s">
        <v>34</v>
      </c>
      <c r="D10" s="69" t="s">
        <v>87</v>
      </c>
      <c r="E10" s="70">
        <v>45473.0</v>
      </c>
      <c r="F10" s="95"/>
      <c r="G10" s="95"/>
      <c r="H10" s="1121" t="s">
        <v>117</v>
      </c>
      <c r="I10" s="825"/>
      <c r="J10" s="69" t="s">
        <v>299</v>
      </c>
      <c r="K10" s="825"/>
      <c r="L10" s="825" t="s">
        <v>4712</v>
      </c>
      <c r="M10" s="1122" t="s">
        <v>348</v>
      </c>
      <c r="N10" s="74" t="s">
        <v>4713</v>
      </c>
      <c r="O10" s="1123" t="s">
        <v>4714</v>
      </c>
      <c r="P10" s="825" t="s">
        <v>4715</v>
      </c>
      <c r="Q10" s="817"/>
      <c r="R10" s="1025" t="s">
        <v>59</v>
      </c>
      <c r="S10" s="824" t="s">
        <v>4716</v>
      </c>
      <c r="T10" s="867" t="s">
        <v>48</v>
      </c>
      <c r="U10" s="824" t="s">
        <v>4716</v>
      </c>
      <c r="V10" s="867" t="s">
        <v>48</v>
      </c>
      <c r="W10" s="824" t="s">
        <v>4717</v>
      </c>
      <c r="X10" s="824"/>
      <c r="Y10" s="1124" t="s">
        <v>66</v>
      </c>
      <c r="Z10" s="1125" t="s">
        <v>162</v>
      </c>
      <c r="AA10" s="16" t="s">
        <v>90</v>
      </c>
      <c r="AB10" s="1124" t="s">
        <v>306</v>
      </c>
      <c r="AC10" s="824" t="s">
        <v>4707</v>
      </c>
      <c r="AD10" s="867" t="s">
        <v>85</v>
      </c>
      <c r="AE10" s="824" t="s">
        <v>4718</v>
      </c>
      <c r="AF10" s="824" t="s">
        <v>4719</v>
      </c>
      <c r="AG10" s="28" t="s">
        <v>4719</v>
      </c>
      <c r="AH10" s="824" t="s">
        <v>4720</v>
      </c>
      <c r="AI10" s="824"/>
      <c r="AJ10" s="824"/>
      <c r="AK10" s="824"/>
      <c r="AL10" s="824" t="s">
        <v>4721</v>
      </c>
      <c r="AM10" s="1121" t="s">
        <v>4722</v>
      </c>
      <c r="AN10" s="1126" t="s">
        <v>548</v>
      </c>
      <c r="AO10" s="1129"/>
      <c r="AP10" s="1129"/>
      <c r="AQ10" s="1129"/>
      <c r="AR10" s="36"/>
    </row>
    <row r="11" ht="34.5" customHeight="1">
      <c r="A11" s="1120">
        <v>10.0</v>
      </c>
      <c r="B11" s="1120">
        <v>1.0</v>
      </c>
      <c r="C11" s="1120" t="s">
        <v>34</v>
      </c>
      <c r="D11" s="69" t="s">
        <v>87</v>
      </c>
      <c r="E11" s="70">
        <v>45473.0</v>
      </c>
      <c r="F11" s="95"/>
      <c r="G11" s="95"/>
      <c r="H11" s="1121" t="s">
        <v>43</v>
      </c>
      <c r="I11" s="825"/>
      <c r="J11" s="69" t="s">
        <v>299</v>
      </c>
      <c r="K11" s="825"/>
      <c r="L11" s="825" t="s">
        <v>4712</v>
      </c>
      <c r="M11" s="1122" t="s">
        <v>301</v>
      </c>
      <c r="N11" s="74" t="s">
        <v>4723</v>
      </c>
      <c r="O11" s="1131"/>
      <c r="P11" s="817"/>
      <c r="Q11" s="817"/>
      <c r="R11" s="1025" t="s">
        <v>74</v>
      </c>
      <c r="S11" s="824"/>
      <c r="T11" s="867" t="s">
        <v>48</v>
      </c>
      <c r="U11" s="824"/>
      <c r="V11" s="867" t="s">
        <v>48</v>
      </c>
      <c r="W11" s="824"/>
      <c r="X11" s="824" t="s">
        <v>45</v>
      </c>
      <c r="Y11" s="1124" t="s">
        <v>46</v>
      </c>
      <c r="Z11" s="1125" t="s">
        <v>79</v>
      </c>
      <c r="AA11" s="16" t="s">
        <v>90</v>
      </c>
      <c r="AB11" s="1124" t="s">
        <v>402</v>
      </c>
      <c r="AC11" s="824" t="s">
        <v>4724</v>
      </c>
      <c r="AD11" s="867" t="s">
        <v>741</v>
      </c>
      <c r="AE11" s="824" t="s">
        <v>4725</v>
      </c>
      <c r="AF11" s="824" t="s">
        <v>4726</v>
      </c>
      <c r="AG11" s="28" t="s">
        <v>4727</v>
      </c>
      <c r="AH11" s="824"/>
      <c r="AI11" s="824"/>
      <c r="AJ11" s="824"/>
      <c r="AK11" s="824"/>
      <c r="AL11" s="824" t="s">
        <v>4728</v>
      </c>
      <c r="AM11" s="1121" t="s">
        <v>4711</v>
      </c>
      <c r="AN11" s="1126" t="s">
        <v>344</v>
      </c>
      <c r="AO11" s="1129"/>
      <c r="AP11" s="1129"/>
      <c r="AQ11" s="1129"/>
      <c r="AR11" s="36"/>
    </row>
    <row r="12" ht="34.5" customHeight="1">
      <c r="A12" s="1120">
        <v>11.0</v>
      </c>
      <c r="B12" s="1120">
        <v>1.0</v>
      </c>
      <c r="C12" s="1120" t="s">
        <v>55</v>
      </c>
      <c r="D12" s="69" t="s">
        <v>35</v>
      </c>
      <c r="E12" s="70">
        <v>45486.0</v>
      </c>
      <c r="F12" s="95"/>
      <c r="G12" s="95"/>
      <c r="H12" s="1121"/>
      <c r="I12" s="69" t="s">
        <v>192</v>
      </c>
      <c r="J12" s="69" t="s">
        <v>4672</v>
      </c>
      <c r="K12" s="825"/>
      <c r="L12" s="825" t="s">
        <v>4712</v>
      </c>
      <c r="M12" s="1122" t="s">
        <v>301</v>
      </c>
      <c r="N12" s="74" t="s">
        <v>4729</v>
      </c>
      <c r="O12" s="1148" t="s">
        <v>4730</v>
      </c>
      <c r="P12" s="817"/>
      <c r="Q12" s="817"/>
      <c r="R12" s="1025" t="s">
        <v>240</v>
      </c>
      <c r="S12" s="828"/>
      <c r="T12" s="777"/>
      <c r="U12" s="828"/>
      <c r="V12" s="777"/>
      <c r="W12" s="828"/>
      <c r="X12" s="828"/>
      <c r="Y12" s="1124"/>
      <c r="Z12" s="1125" t="s">
        <v>79</v>
      </c>
      <c r="AA12" s="16"/>
      <c r="AB12" s="1124"/>
      <c r="AC12" s="828"/>
      <c r="AD12" s="867" t="s">
        <v>4731</v>
      </c>
      <c r="AE12" s="828"/>
      <c r="AF12" s="828"/>
      <c r="AG12" s="28"/>
      <c r="AH12" s="828"/>
      <c r="AI12" s="828"/>
      <c r="AJ12" s="828"/>
      <c r="AK12" s="828"/>
      <c r="AL12" s="828" t="s">
        <v>4732</v>
      </c>
      <c r="AM12" s="1126" t="s">
        <v>4678</v>
      </c>
      <c r="AN12" s="1126" t="s">
        <v>4679</v>
      </c>
      <c r="AO12" s="1127"/>
      <c r="AP12" s="1127"/>
      <c r="AQ12" s="1127"/>
      <c r="AR12" s="1128"/>
    </row>
    <row r="13" ht="34.5" customHeight="1">
      <c r="A13" s="1120">
        <v>12.0</v>
      </c>
      <c r="B13" s="1120">
        <v>1.0</v>
      </c>
      <c r="C13" s="1120" t="s">
        <v>55</v>
      </c>
      <c r="D13" s="69" t="s">
        <v>87</v>
      </c>
      <c r="E13" s="70">
        <v>45487.0</v>
      </c>
      <c r="F13" s="95"/>
      <c r="G13" s="95"/>
      <c r="H13" s="1121" t="s">
        <v>117</v>
      </c>
      <c r="I13" s="825"/>
      <c r="J13" s="69" t="s">
        <v>299</v>
      </c>
      <c r="K13" s="825"/>
      <c r="L13" s="825" t="s">
        <v>4712</v>
      </c>
      <c r="M13" s="1122" t="s">
        <v>301</v>
      </c>
      <c r="N13" s="74" t="s">
        <v>4733</v>
      </c>
      <c r="O13" s="1123" t="s">
        <v>4734</v>
      </c>
      <c r="P13" s="817"/>
      <c r="Q13" s="817"/>
      <c r="R13" s="825" t="s">
        <v>59</v>
      </c>
      <c r="S13" s="824" t="s">
        <v>102</v>
      </c>
      <c r="T13" s="825" t="s">
        <v>48</v>
      </c>
      <c r="U13" s="824" t="s">
        <v>102</v>
      </c>
      <c r="V13" s="825" t="s">
        <v>48</v>
      </c>
      <c r="W13" s="824"/>
      <c r="X13" s="824" t="s">
        <v>45</v>
      </c>
      <c r="Y13" s="824" t="s">
        <v>46</v>
      </c>
      <c r="Z13" s="1125" t="s">
        <v>162</v>
      </c>
      <c r="AA13" s="16" t="s">
        <v>76</v>
      </c>
      <c r="AB13" s="1124" t="s">
        <v>386</v>
      </c>
      <c r="AC13" s="824" t="s">
        <v>326</v>
      </c>
      <c r="AD13" s="867" t="s">
        <v>85</v>
      </c>
      <c r="AE13" s="824" t="s">
        <v>4735</v>
      </c>
      <c r="AF13" s="824" t="s">
        <v>4736</v>
      </c>
      <c r="AG13" s="28" t="s">
        <v>4737</v>
      </c>
      <c r="AH13" s="824"/>
      <c r="AI13" s="824"/>
      <c r="AJ13" s="824"/>
      <c r="AK13" s="824"/>
      <c r="AL13" s="824" t="s">
        <v>4738</v>
      </c>
      <c r="AM13" s="1121" t="s">
        <v>4739</v>
      </c>
      <c r="AN13" s="1126" t="s">
        <v>344</v>
      </c>
      <c r="AO13" s="1149">
        <v>45553.0</v>
      </c>
      <c r="AP13" s="1126" t="s">
        <v>4740</v>
      </c>
      <c r="AQ13" s="1126"/>
      <c r="AR13" s="1150"/>
    </row>
    <row r="14" ht="34.5" customHeight="1">
      <c r="A14" s="1120">
        <v>13.0</v>
      </c>
      <c r="B14" s="1120">
        <v>1.0</v>
      </c>
      <c r="C14" s="1120" t="s">
        <v>55</v>
      </c>
      <c r="D14" s="69" t="s">
        <v>56</v>
      </c>
      <c r="E14" s="70">
        <v>45485.0</v>
      </c>
      <c r="F14" s="95"/>
      <c r="G14" s="95"/>
      <c r="H14" s="1121"/>
      <c r="I14" s="69" t="s">
        <v>192</v>
      </c>
      <c r="J14" s="69" t="s">
        <v>4672</v>
      </c>
      <c r="K14" s="825" t="s">
        <v>192</v>
      </c>
      <c r="L14" s="825" t="s">
        <v>4673</v>
      </c>
      <c r="M14" s="1122" t="s">
        <v>301</v>
      </c>
      <c r="N14" s="74" t="s">
        <v>4741</v>
      </c>
      <c r="O14" s="1123" t="s">
        <v>4742</v>
      </c>
      <c r="P14" s="817"/>
      <c r="Q14" s="817"/>
      <c r="R14" s="1025" t="s">
        <v>74</v>
      </c>
      <c r="S14" s="1151" t="s">
        <v>151</v>
      </c>
      <c r="T14" s="867" t="s">
        <v>48</v>
      </c>
      <c r="U14" s="824"/>
      <c r="V14" s="777"/>
      <c r="W14" s="824"/>
      <c r="X14" s="824"/>
      <c r="Y14" s="1124" t="s">
        <v>46</v>
      </c>
      <c r="Z14" s="1125" t="s">
        <v>79</v>
      </c>
      <c r="AA14" s="16" t="s">
        <v>76</v>
      </c>
      <c r="AB14" s="1124" t="s">
        <v>386</v>
      </c>
      <c r="AC14" s="824"/>
      <c r="AD14" s="867" t="s">
        <v>741</v>
      </c>
      <c r="AE14" s="824" t="s">
        <v>4743</v>
      </c>
      <c r="AF14" s="824"/>
      <c r="AG14" s="28"/>
      <c r="AH14" s="824"/>
      <c r="AI14" s="824"/>
      <c r="AJ14" s="824"/>
      <c r="AK14" s="824"/>
      <c r="AL14" s="824" t="s">
        <v>4744</v>
      </c>
      <c r="AM14" s="1121" t="s">
        <v>4688</v>
      </c>
      <c r="AN14" s="1126" t="s">
        <v>665</v>
      </c>
      <c r="AO14" s="1129"/>
      <c r="AP14" s="1129"/>
      <c r="AQ14" s="1129"/>
      <c r="AR14" s="36"/>
    </row>
    <row r="15" ht="34.5" customHeight="1">
      <c r="A15" s="1120">
        <v>14.0</v>
      </c>
      <c r="B15" s="1120">
        <v>1.0</v>
      </c>
      <c r="C15" s="1120" t="s">
        <v>55</v>
      </c>
      <c r="D15" s="69" t="s">
        <v>56</v>
      </c>
      <c r="E15" s="70">
        <v>45487.0</v>
      </c>
      <c r="F15" s="95"/>
      <c r="G15" s="95"/>
      <c r="H15" s="1121" t="s">
        <v>4745</v>
      </c>
      <c r="I15" s="825"/>
      <c r="J15" s="69" t="s">
        <v>299</v>
      </c>
      <c r="K15" s="825"/>
      <c r="L15" s="825" t="s">
        <v>4673</v>
      </c>
      <c r="M15" s="1122" t="s">
        <v>301</v>
      </c>
      <c r="N15" s="74" t="s">
        <v>4746</v>
      </c>
      <c r="O15" s="1123" t="s">
        <v>4747</v>
      </c>
      <c r="P15" s="817"/>
      <c r="Q15" s="817"/>
      <c r="R15" s="1025" t="s">
        <v>38</v>
      </c>
      <c r="S15" s="824" t="s">
        <v>4748</v>
      </c>
      <c r="T15" s="867" t="s">
        <v>470</v>
      </c>
      <c r="U15" s="824"/>
      <c r="V15" s="867" t="s">
        <v>48</v>
      </c>
      <c r="W15" s="824" t="s">
        <v>4749</v>
      </c>
      <c r="X15" s="824" t="s">
        <v>4750</v>
      </c>
      <c r="Y15" s="1124" t="s">
        <v>66</v>
      </c>
      <c r="Z15" s="1125" t="s">
        <v>44</v>
      </c>
      <c r="AA15" s="16" t="s">
        <v>90</v>
      </c>
      <c r="AB15" s="1124" t="s">
        <v>420</v>
      </c>
      <c r="AC15" s="824" t="s">
        <v>711</v>
      </c>
      <c r="AD15" s="867" t="s">
        <v>85</v>
      </c>
      <c r="AE15" s="824" t="s">
        <v>4751</v>
      </c>
      <c r="AF15" s="824" t="s">
        <v>4752</v>
      </c>
      <c r="AG15" s="28" t="s">
        <v>4737</v>
      </c>
      <c r="AH15" s="824" t="s">
        <v>4753</v>
      </c>
      <c r="AI15" s="824"/>
      <c r="AJ15" s="824"/>
      <c r="AK15" s="824"/>
      <c r="AL15" s="824" t="s">
        <v>4754</v>
      </c>
      <c r="AM15" s="1121" t="s">
        <v>4755</v>
      </c>
      <c r="AN15" s="1126" t="s">
        <v>673</v>
      </c>
      <c r="AO15" s="1129"/>
      <c r="AP15" s="1129"/>
      <c r="AQ15" s="1129"/>
      <c r="AR15" s="36"/>
    </row>
    <row r="16" ht="34.5" customHeight="1">
      <c r="A16" s="1120">
        <v>15.0</v>
      </c>
      <c r="B16" s="1120">
        <v>1.0</v>
      </c>
      <c r="C16" s="1120" t="s">
        <v>55</v>
      </c>
      <c r="D16" s="69" t="s">
        <v>56</v>
      </c>
      <c r="E16" s="70">
        <v>45487.0</v>
      </c>
      <c r="F16" s="95"/>
      <c r="G16" s="95"/>
      <c r="H16" s="1121" t="s">
        <v>4745</v>
      </c>
      <c r="I16" s="825"/>
      <c r="J16" s="69" t="s">
        <v>299</v>
      </c>
      <c r="K16" s="825"/>
      <c r="L16" s="825" t="s">
        <v>4673</v>
      </c>
      <c r="M16" s="1122" t="s">
        <v>301</v>
      </c>
      <c r="N16" s="1152" t="s">
        <v>4756</v>
      </c>
      <c r="O16" s="1153" t="s">
        <v>4757</v>
      </c>
      <c r="P16" s="817"/>
      <c r="Q16" s="817"/>
      <c r="R16" s="1025" t="s">
        <v>59</v>
      </c>
      <c r="S16" s="824" t="s">
        <v>47</v>
      </c>
      <c r="T16" s="867" t="s">
        <v>48</v>
      </c>
      <c r="U16" s="824" t="s">
        <v>47</v>
      </c>
      <c r="V16" s="867" t="s">
        <v>48</v>
      </c>
      <c r="W16" s="824" t="s">
        <v>4758</v>
      </c>
      <c r="X16" s="824" t="s">
        <v>4759</v>
      </c>
      <c r="Y16" s="1124" t="s">
        <v>66</v>
      </c>
      <c r="Z16" s="1125" t="s">
        <v>162</v>
      </c>
      <c r="AA16" s="16" t="s">
        <v>90</v>
      </c>
      <c r="AB16" s="1124" t="s">
        <v>402</v>
      </c>
      <c r="AC16" s="824" t="s">
        <v>454</v>
      </c>
      <c r="AD16" s="867" t="s">
        <v>85</v>
      </c>
      <c r="AE16" s="824" t="s">
        <v>4725</v>
      </c>
      <c r="AF16" s="824" t="s">
        <v>4760</v>
      </c>
      <c r="AG16" s="28"/>
      <c r="AH16" s="824" t="s">
        <v>4761</v>
      </c>
      <c r="AI16" s="824"/>
      <c r="AJ16" s="824"/>
      <c r="AK16" s="824"/>
      <c r="AL16" s="824" t="s">
        <v>4762</v>
      </c>
      <c r="AM16" s="1121" t="s">
        <v>4755</v>
      </c>
      <c r="AN16" s="1126" t="s">
        <v>673</v>
      </c>
      <c r="AO16" s="1129"/>
      <c r="AP16" s="1129"/>
      <c r="AQ16" s="1129"/>
      <c r="AR16" s="36"/>
    </row>
    <row r="17" ht="34.5" customHeight="1">
      <c r="A17" s="1120">
        <v>16.0</v>
      </c>
      <c r="B17" s="1120">
        <v>1.0</v>
      </c>
      <c r="C17" s="1120" t="s">
        <v>55</v>
      </c>
      <c r="D17" s="69" t="s">
        <v>87</v>
      </c>
      <c r="E17" s="70">
        <v>45485.0</v>
      </c>
      <c r="F17" s="95"/>
      <c r="G17" s="95"/>
      <c r="H17" s="1121"/>
      <c r="I17" s="69" t="s">
        <v>332</v>
      </c>
      <c r="J17" s="69" t="s">
        <v>4672</v>
      </c>
      <c r="K17" s="825"/>
      <c r="L17" s="825" t="s">
        <v>4712</v>
      </c>
      <c r="M17" s="1122" t="s">
        <v>301</v>
      </c>
      <c r="N17" s="74" t="s">
        <v>4763</v>
      </c>
      <c r="O17" s="1131"/>
      <c r="P17" s="817"/>
      <c r="Q17" s="817"/>
      <c r="R17" s="1025" t="s">
        <v>59</v>
      </c>
      <c r="S17" s="824"/>
      <c r="T17" s="867" t="s">
        <v>48</v>
      </c>
      <c r="U17" s="824"/>
      <c r="V17" s="777"/>
      <c r="W17" s="824"/>
      <c r="X17" s="824"/>
      <c r="Y17" s="1124" t="s">
        <v>66</v>
      </c>
      <c r="Z17" s="1125" t="s">
        <v>139</v>
      </c>
      <c r="AA17" s="16" t="s">
        <v>41</v>
      </c>
      <c r="AB17" s="1124" t="s">
        <v>420</v>
      </c>
      <c r="AC17" s="824" t="s">
        <v>454</v>
      </c>
      <c r="AD17" s="867" t="s">
        <v>85</v>
      </c>
      <c r="AE17" s="824" t="s">
        <v>4743</v>
      </c>
      <c r="AF17" s="824"/>
      <c r="AG17" s="28"/>
      <c r="AH17" s="824"/>
      <c r="AI17" s="824"/>
      <c r="AJ17" s="824"/>
      <c r="AK17" s="824"/>
      <c r="AL17" s="824" t="s">
        <v>4764</v>
      </c>
      <c r="AM17" s="1121" t="s">
        <v>4765</v>
      </c>
      <c r="AN17" s="1126" t="s">
        <v>618</v>
      </c>
      <c r="AO17" s="1129"/>
      <c r="AP17" s="1129"/>
      <c r="AQ17" s="1129"/>
      <c r="AR17" s="36"/>
    </row>
    <row r="18" ht="34.5" customHeight="1">
      <c r="A18" s="1120">
        <v>17.0</v>
      </c>
      <c r="B18" s="1120">
        <v>1.0</v>
      </c>
      <c r="C18" s="1120" t="s">
        <v>55</v>
      </c>
      <c r="D18" s="69" t="s">
        <v>87</v>
      </c>
      <c r="E18" s="70">
        <v>45487.0</v>
      </c>
      <c r="F18" s="95"/>
      <c r="G18" s="95"/>
      <c r="H18" s="1121" t="s">
        <v>4766</v>
      </c>
      <c r="I18" s="825"/>
      <c r="J18" s="69" t="s">
        <v>299</v>
      </c>
      <c r="K18" s="825"/>
      <c r="L18" s="825" t="s">
        <v>4712</v>
      </c>
      <c r="M18" s="1122" t="s">
        <v>301</v>
      </c>
      <c r="N18" s="74" t="s">
        <v>4767</v>
      </c>
      <c r="O18" s="1123" t="s">
        <v>4768</v>
      </c>
      <c r="P18" s="817"/>
      <c r="Q18" s="817"/>
      <c r="R18" s="1025" t="s">
        <v>74</v>
      </c>
      <c r="S18" s="824"/>
      <c r="T18" s="867" t="s">
        <v>48</v>
      </c>
      <c r="U18" s="824"/>
      <c r="V18" s="867" t="s">
        <v>48</v>
      </c>
      <c r="W18" s="824"/>
      <c r="X18" s="824" t="s">
        <v>45</v>
      </c>
      <c r="Y18" s="1124" t="s">
        <v>46</v>
      </c>
      <c r="Z18" s="1125" t="s">
        <v>162</v>
      </c>
      <c r="AA18" s="16" t="s">
        <v>41</v>
      </c>
      <c r="AB18" s="1124" t="s">
        <v>306</v>
      </c>
      <c r="AC18" s="824" t="s">
        <v>454</v>
      </c>
      <c r="AD18" s="867" t="s">
        <v>741</v>
      </c>
      <c r="AE18" s="824" t="s">
        <v>4751</v>
      </c>
      <c r="AF18" s="824" t="s">
        <v>54</v>
      </c>
      <c r="AG18" s="28"/>
      <c r="AH18" s="824"/>
      <c r="AI18" s="824"/>
      <c r="AJ18" s="824"/>
      <c r="AK18" s="824"/>
      <c r="AL18" s="824" t="s">
        <v>4769</v>
      </c>
      <c r="AM18" s="1121" t="s">
        <v>4770</v>
      </c>
      <c r="AN18" s="1126" t="s">
        <v>548</v>
      </c>
      <c r="AO18" s="1129"/>
      <c r="AP18" s="1129"/>
      <c r="AQ18" s="1129"/>
      <c r="AR18" s="36"/>
    </row>
    <row r="19" ht="34.5" customHeight="1">
      <c r="A19" s="1120">
        <v>18.0</v>
      </c>
      <c r="B19" s="1120">
        <v>1.0</v>
      </c>
      <c r="C19" s="1120" t="s">
        <v>55</v>
      </c>
      <c r="D19" s="69" t="s">
        <v>87</v>
      </c>
      <c r="E19" s="70">
        <v>45487.0</v>
      </c>
      <c r="F19" s="95"/>
      <c r="G19" s="95"/>
      <c r="H19" s="1121" t="s">
        <v>4771</v>
      </c>
      <c r="I19" s="825"/>
      <c r="J19" s="69" t="s">
        <v>299</v>
      </c>
      <c r="K19" s="825"/>
      <c r="L19" s="825" t="s">
        <v>4712</v>
      </c>
      <c r="M19" s="1122" t="s">
        <v>301</v>
      </c>
      <c r="N19" s="74" t="s">
        <v>4772</v>
      </c>
      <c r="O19" s="1131"/>
      <c r="P19" s="817"/>
      <c r="Q19" s="817"/>
      <c r="R19" s="1025" t="s">
        <v>59</v>
      </c>
      <c r="S19" s="824"/>
      <c r="T19" s="777"/>
      <c r="U19" s="824"/>
      <c r="V19" s="777"/>
      <c r="W19" s="824"/>
      <c r="X19" s="824"/>
      <c r="Y19" s="1124"/>
      <c r="Z19" s="1125" t="s">
        <v>101</v>
      </c>
      <c r="AA19" s="16" t="s">
        <v>41</v>
      </c>
      <c r="AB19" s="1124"/>
      <c r="AC19" s="824"/>
      <c r="AD19" s="867" t="s">
        <v>85</v>
      </c>
      <c r="AE19" s="824"/>
      <c r="AF19" s="824"/>
      <c r="AG19" s="28"/>
      <c r="AH19" s="824"/>
      <c r="AI19" s="824"/>
      <c r="AJ19" s="824"/>
      <c r="AK19" s="824"/>
      <c r="AL19" s="824" t="s">
        <v>4773</v>
      </c>
      <c r="AM19" s="1121" t="s">
        <v>4774</v>
      </c>
      <c r="AN19" s="1126" t="s">
        <v>504</v>
      </c>
      <c r="AO19" s="1129"/>
      <c r="AP19" s="1129"/>
      <c r="AQ19" s="1129"/>
      <c r="AR19" s="36"/>
    </row>
    <row r="20" ht="34.5" customHeight="1">
      <c r="A20" s="1120">
        <v>19.0</v>
      </c>
      <c r="B20" s="1120">
        <v>1.0</v>
      </c>
      <c r="C20" s="1120" t="s">
        <v>55</v>
      </c>
      <c r="D20" s="69" t="s">
        <v>87</v>
      </c>
      <c r="E20" s="70">
        <v>45487.0</v>
      </c>
      <c r="F20" s="95"/>
      <c r="G20" s="95"/>
      <c r="H20" s="1121" t="s">
        <v>4766</v>
      </c>
      <c r="I20" s="825"/>
      <c r="J20" s="69" t="s">
        <v>299</v>
      </c>
      <c r="K20" s="825"/>
      <c r="L20" s="825" t="s">
        <v>555</v>
      </c>
      <c r="M20" s="1122" t="s">
        <v>348</v>
      </c>
      <c r="N20" s="74" t="s">
        <v>2384</v>
      </c>
      <c r="O20" s="1123" t="s">
        <v>4775</v>
      </c>
      <c r="P20" s="817"/>
      <c r="Q20" s="817"/>
      <c r="R20" s="825" t="s">
        <v>59</v>
      </c>
      <c r="S20" s="824" t="s">
        <v>202</v>
      </c>
      <c r="T20" s="825" t="s">
        <v>48</v>
      </c>
      <c r="U20" s="824"/>
      <c r="V20" s="825" t="s">
        <v>48</v>
      </c>
      <c r="W20" s="824"/>
      <c r="X20" s="824"/>
      <c r="Y20" s="824" t="s">
        <v>66</v>
      </c>
      <c r="Z20" s="1125" t="s">
        <v>92</v>
      </c>
      <c r="AA20" s="16" t="s">
        <v>90</v>
      </c>
      <c r="AB20" s="1124" t="s">
        <v>306</v>
      </c>
      <c r="AC20" s="824" t="s">
        <v>4724</v>
      </c>
      <c r="AD20" s="867" t="s">
        <v>741</v>
      </c>
      <c r="AE20" s="824" t="s">
        <v>4776</v>
      </c>
      <c r="AF20" s="824" t="s">
        <v>4777</v>
      </c>
      <c r="AG20" s="28"/>
      <c r="AH20" s="824"/>
      <c r="AI20" s="824"/>
      <c r="AJ20" s="824"/>
      <c r="AK20" s="824"/>
      <c r="AL20" s="824" t="s">
        <v>4778</v>
      </c>
      <c r="AM20" s="827" t="s">
        <v>4691</v>
      </c>
      <c r="AN20" s="1126" t="s">
        <v>548</v>
      </c>
      <c r="AO20" s="976">
        <v>45580.0</v>
      </c>
      <c r="AP20" s="827" t="s">
        <v>4779</v>
      </c>
      <c r="AQ20" s="1102" t="s">
        <v>4780</v>
      </c>
      <c r="AR20" s="1132"/>
    </row>
    <row r="21" ht="34.5" customHeight="1">
      <c r="A21" s="1120">
        <v>20.0</v>
      </c>
      <c r="B21" s="1120">
        <v>1.0</v>
      </c>
      <c r="C21" s="1120" t="s">
        <v>55</v>
      </c>
      <c r="D21" s="69" t="s">
        <v>87</v>
      </c>
      <c r="E21" s="70">
        <v>45492.0</v>
      </c>
      <c r="F21" s="95"/>
      <c r="G21" s="95"/>
      <c r="H21" s="1121" t="s">
        <v>117</v>
      </c>
      <c r="I21" s="825"/>
      <c r="J21" s="69" t="s">
        <v>4672</v>
      </c>
      <c r="K21" s="825"/>
      <c r="L21" s="825" t="s">
        <v>4712</v>
      </c>
      <c r="M21" s="1122" t="s">
        <v>348</v>
      </c>
      <c r="N21" s="74" t="s">
        <v>4781</v>
      </c>
      <c r="O21" s="1123" t="s">
        <v>4782</v>
      </c>
      <c r="P21" s="817"/>
      <c r="Q21" s="817"/>
      <c r="R21" s="825" t="s">
        <v>74</v>
      </c>
      <c r="S21" s="824" t="s">
        <v>141</v>
      </c>
      <c r="T21" s="825" t="s">
        <v>48</v>
      </c>
      <c r="U21" s="824" t="s">
        <v>141</v>
      </c>
      <c r="V21" s="825" t="s">
        <v>48</v>
      </c>
      <c r="W21" s="824"/>
      <c r="X21" s="824"/>
      <c r="Y21" s="824" t="s">
        <v>66</v>
      </c>
      <c r="Z21" s="1125" t="s">
        <v>79</v>
      </c>
      <c r="AA21" s="16" t="s">
        <v>76</v>
      </c>
      <c r="AB21" s="1124" t="s">
        <v>306</v>
      </c>
      <c r="AC21" s="824" t="s">
        <v>454</v>
      </c>
      <c r="AD21" s="867" t="s">
        <v>85</v>
      </c>
      <c r="AE21" s="824" t="s">
        <v>4684</v>
      </c>
      <c r="AF21" s="824" t="s">
        <v>54</v>
      </c>
      <c r="AG21" s="28"/>
      <c r="AH21" s="824"/>
      <c r="AI21" s="824"/>
      <c r="AJ21" s="824"/>
      <c r="AK21" s="824"/>
      <c r="AL21" s="824" t="s">
        <v>4783</v>
      </c>
      <c r="AM21" s="1121" t="s">
        <v>4784</v>
      </c>
      <c r="AN21" s="1126" t="s">
        <v>391</v>
      </c>
      <c r="AO21" s="1149">
        <v>45576.0</v>
      </c>
      <c r="AP21" s="1126" t="s">
        <v>4785</v>
      </c>
      <c r="AQ21" s="1126" t="s">
        <v>4786</v>
      </c>
      <c r="AR21" s="1150" t="s">
        <v>4787</v>
      </c>
    </row>
    <row r="22" ht="34.5" customHeight="1">
      <c r="A22" s="1120">
        <v>21.0</v>
      </c>
      <c r="B22" s="1120">
        <v>1.0</v>
      </c>
      <c r="C22" s="1120" t="s">
        <v>55</v>
      </c>
      <c r="D22" s="69" t="s">
        <v>35</v>
      </c>
      <c r="E22" s="70">
        <v>45491.0</v>
      </c>
      <c r="F22" s="95"/>
      <c r="G22" s="95"/>
      <c r="H22" s="1121" t="s">
        <v>495</v>
      </c>
      <c r="I22" s="1154"/>
      <c r="J22" s="69" t="s">
        <v>299</v>
      </c>
      <c r="K22" s="825" t="s">
        <v>192</v>
      </c>
      <c r="L22" s="825" t="s">
        <v>4712</v>
      </c>
      <c r="M22" s="1122" t="s">
        <v>301</v>
      </c>
      <c r="N22" s="74" t="s">
        <v>4788</v>
      </c>
      <c r="O22" s="1123" t="s">
        <v>4789</v>
      </c>
      <c r="P22" s="817"/>
      <c r="Q22" s="817"/>
      <c r="R22" s="825" t="s">
        <v>59</v>
      </c>
      <c r="S22" s="828" t="s">
        <v>4790</v>
      </c>
      <c r="T22" s="825" t="s">
        <v>470</v>
      </c>
      <c r="U22" s="828" t="s">
        <v>4790</v>
      </c>
      <c r="V22" s="825" t="s">
        <v>470</v>
      </c>
      <c r="W22" s="828" t="s">
        <v>4791</v>
      </c>
      <c r="X22" s="828"/>
      <c r="Y22" s="824" t="s">
        <v>46</v>
      </c>
      <c r="Z22" s="1125" t="s">
        <v>162</v>
      </c>
      <c r="AA22" s="16" t="s">
        <v>90</v>
      </c>
      <c r="AB22" s="1124" t="s">
        <v>306</v>
      </c>
      <c r="AC22" s="828" t="s">
        <v>326</v>
      </c>
      <c r="AD22" s="867" t="s">
        <v>85</v>
      </c>
      <c r="AE22" s="828" t="s">
        <v>4792</v>
      </c>
      <c r="AF22" s="828" t="s">
        <v>86</v>
      </c>
      <c r="AG22" s="812"/>
      <c r="AH22" s="828" t="s">
        <v>4720</v>
      </c>
      <c r="AI22" s="828"/>
      <c r="AJ22" s="828"/>
      <c r="AK22" s="828"/>
      <c r="AL22" s="828" t="s">
        <v>4793</v>
      </c>
      <c r="AM22" s="1146" t="s">
        <v>4794</v>
      </c>
      <c r="AN22" s="1126" t="s">
        <v>368</v>
      </c>
      <c r="AO22" s="1146"/>
      <c r="AP22" s="1146" t="s">
        <v>4795</v>
      </c>
      <c r="AQ22" s="1146"/>
      <c r="AR22" s="1155"/>
    </row>
    <row r="23" ht="34.5" customHeight="1">
      <c r="A23" s="1120">
        <v>22.0</v>
      </c>
      <c r="B23" s="1120">
        <v>1.0</v>
      </c>
      <c r="C23" s="1120" t="s">
        <v>55</v>
      </c>
      <c r="D23" s="69" t="s">
        <v>35</v>
      </c>
      <c r="E23" s="70">
        <v>45497.0</v>
      </c>
      <c r="F23" s="95"/>
      <c r="G23" s="95"/>
      <c r="H23" s="1121"/>
      <c r="I23" s="69" t="s">
        <v>332</v>
      </c>
      <c r="J23" s="69" t="s">
        <v>4672</v>
      </c>
      <c r="K23" s="825" t="s">
        <v>192</v>
      </c>
      <c r="L23" s="825" t="s">
        <v>4712</v>
      </c>
      <c r="M23" s="1122" t="s">
        <v>301</v>
      </c>
      <c r="N23" s="74" t="s">
        <v>4796</v>
      </c>
      <c r="O23" s="1123" t="s">
        <v>4797</v>
      </c>
      <c r="P23" s="817"/>
      <c r="Q23" s="817"/>
      <c r="R23" s="825" t="s">
        <v>59</v>
      </c>
      <c r="S23" s="824" t="s">
        <v>4798</v>
      </c>
      <c r="T23" s="825" t="s">
        <v>48</v>
      </c>
      <c r="U23" s="824" t="s">
        <v>4798</v>
      </c>
      <c r="V23" s="825" t="s">
        <v>48</v>
      </c>
      <c r="W23" s="824"/>
      <c r="X23" s="824"/>
      <c r="Y23" s="824" t="s">
        <v>66</v>
      </c>
      <c r="Z23" s="1125" t="s">
        <v>92</v>
      </c>
      <c r="AA23" s="16" t="s">
        <v>41</v>
      </c>
      <c r="AB23" s="1124" t="s">
        <v>306</v>
      </c>
      <c r="AC23" s="824" t="s">
        <v>337</v>
      </c>
      <c r="AD23" s="867" t="s">
        <v>741</v>
      </c>
      <c r="AE23" s="824" t="s">
        <v>4792</v>
      </c>
      <c r="AF23" s="824" t="s">
        <v>86</v>
      </c>
      <c r="AG23" s="28"/>
      <c r="AH23" s="824"/>
      <c r="AI23" s="824"/>
      <c r="AJ23" s="824"/>
      <c r="AK23" s="824"/>
      <c r="AL23" s="824" t="s">
        <v>4799</v>
      </c>
      <c r="AM23" s="1146" t="s">
        <v>4794</v>
      </c>
      <c r="AN23" s="1126" t="s">
        <v>368</v>
      </c>
      <c r="AO23" s="1144"/>
      <c r="AP23" s="1144"/>
      <c r="AQ23" s="1144"/>
      <c r="AR23" s="1145"/>
    </row>
    <row r="24" ht="34.5" customHeight="1">
      <c r="A24" s="1120">
        <v>23.0</v>
      </c>
      <c r="B24" s="1120">
        <v>1.0</v>
      </c>
      <c r="C24" s="1120" t="s">
        <v>55</v>
      </c>
      <c r="D24" s="69" t="s">
        <v>35</v>
      </c>
      <c r="E24" s="70">
        <v>45498.0</v>
      </c>
      <c r="F24" s="95"/>
      <c r="G24" s="95"/>
      <c r="H24" s="69" t="s">
        <v>4800</v>
      </c>
      <c r="I24" s="1156"/>
      <c r="J24" s="69" t="s">
        <v>299</v>
      </c>
      <c r="K24" s="432"/>
      <c r="L24" s="432" t="s">
        <v>4712</v>
      </c>
      <c r="M24" s="74" t="s">
        <v>301</v>
      </c>
      <c r="N24" s="74" t="s">
        <v>4801</v>
      </c>
      <c r="O24" s="1157">
        <f>6580660670</f>
        <v>6580660670</v>
      </c>
      <c r="P24" s="1158"/>
      <c r="Q24" s="432"/>
      <c r="R24" s="432" t="s">
        <v>38</v>
      </c>
      <c r="S24" s="1159" t="s">
        <v>4802</v>
      </c>
      <c r="T24" s="432" t="s">
        <v>4802</v>
      </c>
      <c r="U24" s="1159" t="s">
        <v>4802</v>
      </c>
      <c r="V24" s="432" t="s">
        <v>4802</v>
      </c>
      <c r="W24" s="1159"/>
      <c r="X24" s="1159"/>
      <c r="Y24" s="1159" t="s">
        <v>4803</v>
      </c>
      <c r="Z24" s="1125" t="s">
        <v>162</v>
      </c>
      <c r="AA24" s="16" t="s">
        <v>76</v>
      </c>
      <c r="AB24" s="1124" t="s">
        <v>4804</v>
      </c>
      <c r="AC24" s="1159" t="s">
        <v>337</v>
      </c>
      <c r="AD24" s="867" t="s">
        <v>85</v>
      </c>
      <c r="AE24" s="1159"/>
      <c r="AF24" s="1159" t="s">
        <v>86</v>
      </c>
      <c r="AG24" s="48"/>
      <c r="AH24" s="1159" t="s">
        <v>4805</v>
      </c>
      <c r="AI24" s="1159"/>
      <c r="AJ24" s="1159"/>
      <c r="AK24" s="1159"/>
      <c r="AL24" s="1159" t="s">
        <v>4806</v>
      </c>
      <c r="AM24" s="76" t="s">
        <v>4807</v>
      </c>
      <c r="AN24" s="1126" t="s">
        <v>504</v>
      </c>
      <c r="AO24" s="1160">
        <v>45553.0</v>
      </c>
      <c r="AP24" s="76" t="s">
        <v>4808</v>
      </c>
      <c r="AQ24" s="76"/>
      <c r="AR24" s="117"/>
    </row>
    <row r="25" ht="34.5" customHeight="1">
      <c r="A25" s="1120">
        <v>24.0</v>
      </c>
      <c r="B25" s="1120">
        <v>1.0</v>
      </c>
      <c r="C25" s="1120" t="s">
        <v>55</v>
      </c>
      <c r="D25" s="69" t="s">
        <v>35</v>
      </c>
      <c r="E25" s="70">
        <v>45499.0</v>
      </c>
      <c r="F25" s="95"/>
      <c r="G25" s="95"/>
      <c r="H25" s="1121"/>
      <c r="I25" s="69" t="s">
        <v>332</v>
      </c>
      <c r="J25" s="69" t="s">
        <v>4672</v>
      </c>
      <c r="K25" s="825"/>
      <c r="L25" s="825" t="s">
        <v>4712</v>
      </c>
      <c r="M25" s="1122" t="s">
        <v>301</v>
      </c>
      <c r="N25" s="74" t="s">
        <v>4809</v>
      </c>
      <c r="O25" s="1123" t="s">
        <v>4810</v>
      </c>
      <c r="P25" s="817"/>
      <c r="Q25" s="817"/>
      <c r="R25" s="1025" t="s">
        <v>74</v>
      </c>
      <c r="S25" s="824" t="s">
        <v>4811</v>
      </c>
      <c r="T25" s="777"/>
      <c r="U25" s="824" t="s">
        <v>4811</v>
      </c>
      <c r="V25" s="777"/>
      <c r="W25" s="824"/>
      <c r="X25" s="824"/>
      <c r="Y25" s="1124" t="s">
        <v>66</v>
      </c>
      <c r="Z25" s="1125" t="s">
        <v>101</v>
      </c>
      <c r="AA25" s="16" t="s">
        <v>76</v>
      </c>
      <c r="AB25" s="1124" t="s">
        <v>4804</v>
      </c>
      <c r="AC25" s="824" t="s">
        <v>454</v>
      </c>
      <c r="AD25" s="867" t="s">
        <v>85</v>
      </c>
      <c r="AE25" s="824"/>
      <c r="AF25" s="824" t="s">
        <v>4812</v>
      </c>
      <c r="AG25" s="28"/>
      <c r="AH25" s="824"/>
      <c r="AI25" s="824"/>
      <c r="AJ25" s="824"/>
      <c r="AK25" s="824"/>
      <c r="AL25" s="824" t="s">
        <v>4813</v>
      </c>
      <c r="AM25" s="1126" t="s">
        <v>4814</v>
      </c>
      <c r="AN25" s="1126" t="s">
        <v>344</v>
      </c>
      <c r="AO25" s="1127"/>
      <c r="AP25" s="1127"/>
      <c r="AQ25" s="1127"/>
      <c r="AR25" s="1128"/>
    </row>
    <row r="26" ht="34.5" customHeight="1">
      <c r="A26" s="1120">
        <v>25.0</v>
      </c>
      <c r="B26" s="1120">
        <v>1.0</v>
      </c>
      <c r="C26" s="1120" t="s">
        <v>55</v>
      </c>
      <c r="D26" s="138" t="s">
        <v>35</v>
      </c>
      <c r="E26" s="139">
        <v>45501.0</v>
      </c>
      <c r="F26" s="95"/>
      <c r="G26" s="95"/>
      <c r="H26" s="1136" t="s">
        <v>4771</v>
      </c>
      <c r="I26" s="1137"/>
      <c r="J26" s="138" t="s">
        <v>299</v>
      </c>
      <c r="K26" s="1137"/>
      <c r="L26" s="1137" t="s">
        <v>4712</v>
      </c>
      <c r="M26" s="1138" t="s">
        <v>348</v>
      </c>
      <c r="N26" s="142" t="s">
        <v>2352</v>
      </c>
      <c r="O26" s="1139" t="s">
        <v>4815</v>
      </c>
      <c r="P26" s="1140"/>
      <c r="Q26" s="1140"/>
      <c r="R26" s="1025" t="s">
        <v>59</v>
      </c>
      <c r="S26" s="1161"/>
      <c r="T26" s="867" t="s">
        <v>48</v>
      </c>
      <c r="U26" s="1161"/>
      <c r="V26" s="867" t="s">
        <v>48</v>
      </c>
      <c r="W26" s="1161"/>
      <c r="X26" s="1161"/>
      <c r="Y26" s="1124" t="s">
        <v>66</v>
      </c>
      <c r="Z26" s="1125" t="s">
        <v>162</v>
      </c>
      <c r="AA26" s="16" t="s">
        <v>90</v>
      </c>
      <c r="AB26" s="1124" t="s">
        <v>402</v>
      </c>
      <c r="AC26" s="1161" t="s">
        <v>337</v>
      </c>
      <c r="AD26" s="867" t="s">
        <v>85</v>
      </c>
      <c r="AE26" s="1161" t="s">
        <v>4718</v>
      </c>
      <c r="AF26" s="1161" t="s">
        <v>4816</v>
      </c>
      <c r="AG26" s="812"/>
      <c r="AH26" s="1161" t="s">
        <v>4817</v>
      </c>
      <c r="AI26" s="1161"/>
      <c r="AJ26" s="1161"/>
      <c r="AK26" s="1161" t="s">
        <v>4818</v>
      </c>
      <c r="AL26" s="1161" t="s">
        <v>4819</v>
      </c>
      <c r="AM26" s="1162" t="s">
        <v>4691</v>
      </c>
      <c r="AN26" s="1126" t="s">
        <v>618</v>
      </c>
      <c r="AO26" s="1133"/>
      <c r="AP26" s="1133" t="s">
        <v>4820</v>
      </c>
      <c r="AQ26" s="1133" t="s">
        <v>4821</v>
      </c>
      <c r="AR26" s="1134"/>
    </row>
    <row r="27" ht="51.0" customHeight="1">
      <c r="A27" s="1120">
        <v>26.0</v>
      </c>
      <c r="B27" s="1120">
        <v>1.0</v>
      </c>
      <c r="C27" s="1120" t="s">
        <v>55</v>
      </c>
      <c r="D27" s="69" t="s">
        <v>56</v>
      </c>
      <c r="E27" s="70">
        <v>45501.0</v>
      </c>
      <c r="F27" s="95"/>
      <c r="G27" s="95"/>
      <c r="H27" s="1121" t="s">
        <v>4771</v>
      </c>
      <c r="I27" s="825"/>
      <c r="J27" s="69" t="s">
        <v>299</v>
      </c>
      <c r="K27" s="825" t="s">
        <v>371</v>
      </c>
      <c r="L27" s="825" t="s">
        <v>4712</v>
      </c>
      <c r="M27" s="1122" t="s">
        <v>301</v>
      </c>
      <c r="N27" s="74" t="s">
        <v>2367</v>
      </c>
      <c r="O27" s="1163" t="s">
        <v>4822</v>
      </c>
      <c r="P27" s="825" t="s">
        <v>4823</v>
      </c>
      <c r="Q27" s="817"/>
      <c r="R27" s="825" t="s">
        <v>59</v>
      </c>
      <c r="S27" s="824" t="s">
        <v>250</v>
      </c>
      <c r="T27" s="825" t="s">
        <v>48</v>
      </c>
      <c r="U27" s="824"/>
      <c r="V27" s="817"/>
      <c r="W27" s="824" t="s">
        <v>4824</v>
      </c>
      <c r="X27" s="824" t="s">
        <v>4825</v>
      </c>
      <c r="Y27" s="824" t="s">
        <v>66</v>
      </c>
      <c r="Z27" s="1125" t="s">
        <v>199</v>
      </c>
      <c r="AA27" s="16" t="s">
        <v>76</v>
      </c>
      <c r="AB27" s="1124" t="s">
        <v>353</v>
      </c>
      <c r="AC27" s="824" t="s">
        <v>4826</v>
      </c>
      <c r="AD27" s="867" t="s">
        <v>85</v>
      </c>
      <c r="AE27" s="824" t="s">
        <v>4827</v>
      </c>
      <c r="AF27" s="824" t="s">
        <v>86</v>
      </c>
      <c r="AG27" s="28"/>
      <c r="AH27" s="824" t="s">
        <v>355</v>
      </c>
      <c r="AI27" s="824"/>
      <c r="AJ27" s="824"/>
      <c r="AK27" s="824"/>
      <c r="AL27" s="824" t="s">
        <v>4828</v>
      </c>
      <c r="AM27" s="1121" t="s">
        <v>368</v>
      </c>
      <c r="AN27" s="1126" t="s">
        <v>368</v>
      </c>
      <c r="AO27" s="1149">
        <v>45555.0</v>
      </c>
      <c r="AP27" s="1121" t="s">
        <v>4829</v>
      </c>
      <c r="AQ27" s="1121"/>
      <c r="AR27" s="1164"/>
    </row>
    <row r="28" ht="34.5" customHeight="1">
      <c r="A28" s="1120">
        <v>27.0</v>
      </c>
      <c r="B28" s="1120">
        <v>1.0</v>
      </c>
      <c r="C28" s="1120" t="s">
        <v>55</v>
      </c>
      <c r="D28" s="69" t="s">
        <v>87</v>
      </c>
      <c r="E28" s="70">
        <v>45501.0</v>
      </c>
      <c r="F28" s="95"/>
      <c r="G28" s="95"/>
      <c r="H28" s="1121" t="s">
        <v>4771</v>
      </c>
      <c r="I28" s="825"/>
      <c r="J28" s="69" t="s">
        <v>299</v>
      </c>
      <c r="K28" s="825"/>
      <c r="L28" s="825" t="s">
        <v>4712</v>
      </c>
      <c r="M28" s="1122" t="s">
        <v>301</v>
      </c>
      <c r="N28" s="74" t="s">
        <v>4830</v>
      </c>
      <c r="O28" s="1131"/>
      <c r="P28" s="817"/>
      <c r="Q28" s="817"/>
      <c r="R28" s="1025" t="s">
        <v>74</v>
      </c>
      <c r="S28" s="824" t="s">
        <v>544</v>
      </c>
      <c r="T28" s="867" t="s">
        <v>48</v>
      </c>
      <c r="U28" s="824"/>
      <c r="V28" s="867" t="s">
        <v>48</v>
      </c>
      <c r="W28" s="824"/>
      <c r="X28" s="824"/>
      <c r="Y28" s="1124" t="s">
        <v>4831</v>
      </c>
      <c r="Z28" s="1125" t="s">
        <v>101</v>
      </c>
      <c r="AA28" s="16" t="s">
        <v>90</v>
      </c>
      <c r="AB28" s="1124" t="s">
        <v>402</v>
      </c>
      <c r="AC28" s="824" t="s">
        <v>4826</v>
      </c>
      <c r="AD28" s="867" t="s">
        <v>85</v>
      </c>
      <c r="AE28" s="824" t="s">
        <v>4751</v>
      </c>
      <c r="AF28" s="824" t="s">
        <v>134</v>
      </c>
      <c r="AG28" s="28"/>
      <c r="AH28" s="824"/>
      <c r="AI28" s="824"/>
      <c r="AJ28" s="824"/>
      <c r="AK28" s="824"/>
      <c r="AL28" s="824" t="s">
        <v>4832</v>
      </c>
      <c r="AM28" s="1121" t="s">
        <v>4833</v>
      </c>
      <c r="AN28" s="1126" t="s">
        <v>315</v>
      </c>
      <c r="AO28" s="1129"/>
      <c r="AP28" s="1129"/>
      <c r="AQ28" s="1129"/>
      <c r="AR28" s="36"/>
    </row>
    <row r="29" ht="34.5" customHeight="1">
      <c r="A29" s="1120">
        <v>28.0</v>
      </c>
      <c r="B29" s="1120">
        <v>1.0</v>
      </c>
      <c r="C29" s="1120" t="s">
        <v>55</v>
      </c>
      <c r="D29" s="69" t="s">
        <v>87</v>
      </c>
      <c r="E29" s="70">
        <v>45501.0</v>
      </c>
      <c r="F29" s="95"/>
      <c r="G29" s="95"/>
      <c r="H29" s="1121" t="s">
        <v>130</v>
      </c>
      <c r="I29" s="825"/>
      <c r="J29" s="69" t="s">
        <v>299</v>
      </c>
      <c r="K29" s="825"/>
      <c r="L29" s="825" t="s">
        <v>4712</v>
      </c>
      <c r="M29" s="1122" t="s">
        <v>301</v>
      </c>
      <c r="N29" s="74" t="s">
        <v>4834</v>
      </c>
      <c r="O29" s="1123" t="s">
        <v>4835</v>
      </c>
      <c r="P29" s="817"/>
      <c r="Q29" s="817"/>
      <c r="R29" s="1025" t="s">
        <v>59</v>
      </c>
      <c r="S29" s="828" t="s">
        <v>580</v>
      </c>
      <c r="T29" s="867" t="s">
        <v>48</v>
      </c>
      <c r="U29" s="828" t="s">
        <v>81</v>
      </c>
      <c r="V29" s="867" t="s">
        <v>48</v>
      </c>
      <c r="W29" s="828"/>
      <c r="X29" s="828"/>
      <c r="Y29" s="1124" t="s">
        <v>66</v>
      </c>
      <c r="Z29" s="1125" t="s">
        <v>92</v>
      </c>
      <c r="AA29" s="16" t="s">
        <v>90</v>
      </c>
      <c r="AB29" s="1124" t="s">
        <v>306</v>
      </c>
      <c r="AC29" s="828" t="s">
        <v>4724</v>
      </c>
      <c r="AD29" s="867" t="s">
        <v>85</v>
      </c>
      <c r="AE29" s="828" t="s">
        <v>4792</v>
      </c>
      <c r="AF29" s="828" t="s">
        <v>4836</v>
      </c>
      <c r="AG29" s="812"/>
      <c r="AH29" s="828"/>
      <c r="AI29" s="828"/>
      <c r="AJ29" s="828"/>
      <c r="AK29" s="828"/>
      <c r="AL29" s="828" t="s">
        <v>4837</v>
      </c>
      <c r="AM29" s="827" t="s">
        <v>4755</v>
      </c>
      <c r="AN29" s="1126" t="s">
        <v>673</v>
      </c>
      <c r="AO29" s="1133"/>
      <c r="AP29" s="1133"/>
      <c r="AQ29" s="1133"/>
      <c r="AR29" s="1134"/>
    </row>
    <row r="30" ht="34.5" customHeight="1">
      <c r="A30" s="1120">
        <v>29.0</v>
      </c>
      <c r="B30" s="1120">
        <v>1.0</v>
      </c>
      <c r="C30" s="1120" t="s">
        <v>55</v>
      </c>
      <c r="D30" s="69" t="s">
        <v>87</v>
      </c>
      <c r="E30" s="70">
        <v>45501.0</v>
      </c>
      <c r="F30" s="95"/>
      <c r="G30" s="95"/>
      <c r="H30" s="1121" t="s">
        <v>4838</v>
      </c>
      <c r="I30" s="825"/>
      <c r="J30" s="69" t="s">
        <v>299</v>
      </c>
      <c r="K30" s="825"/>
      <c r="L30" s="825" t="s">
        <v>4712</v>
      </c>
      <c r="M30" s="1122" t="s">
        <v>301</v>
      </c>
      <c r="N30" s="74" t="s">
        <v>4839</v>
      </c>
      <c r="O30" s="1123" t="s">
        <v>4840</v>
      </c>
      <c r="P30" s="817"/>
      <c r="Q30" s="817"/>
      <c r="R30" s="825" t="s">
        <v>59</v>
      </c>
      <c r="S30" s="824" t="s">
        <v>4841</v>
      </c>
      <c r="T30" s="825" t="s">
        <v>48</v>
      </c>
      <c r="U30" s="824"/>
      <c r="V30" s="825" t="s">
        <v>48</v>
      </c>
      <c r="W30" s="824"/>
      <c r="X30" s="824"/>
      <c r="Y30" s="824" t="s">
        <v>66</v>
      </c>
      <c r="Z30" s="1125" t="s">
        <v>139</v>
      </c>
      <c r="AA30" s="16" t="s">
        <v>90</v>
      </c>
      <c r="AB30" s="1124" t="s">
        <v>306</v>
      </c>
      <c r="AC30" s="824" t="s">
        <v>326</v>
      </c>
      <c r="AD30" s="867" t="s">
        <v>741</v>
      </c>
      <c r="AE30" s="824" t="s">
        <v>4842</v>
      </c>
      <c r="AF30" s="824" t="s">
        <v>4843</v>
      </c>
      <c r="AG30" s="28"/>
      <c r="AH30" s="824" t="s">
        <v>4844</v>
      </c>
      <c r="AI30" s="824"/>
      <c r="AJ30" s="824"/>
      <c r="AK30" s="824"/>
      <c r="AL30" s="824" t="s">
        <v>4845</v>
      </c>
      <c r="AM30" s="1121" t="s">
        <v>4784</v>
      </c>
      <c r="AN30" s="1126" t="s">
        <v>391</v>
      </c>
      <c r="AO30" s="1149">
        <v>45553.0</v>
      </c>
      <c r="AP30" s="1121" t="s">
        <v>4846</v>
      </c>
      <c r="AQ30" s="1121"/>
      <c r="AR30" s="1164"/>
    </row>
    <row r="31" ht="34.5" customHeight="1">
      <c r="A31" s="1120">
        <v>30.0</v>
      </c>
      <c r="B31" s="1120">
        <v>1.0</v>
      </c>
      <c r="C31" s="1120" t="s">
        <v>55</v>
      </c>
      <c r="D31" s="69" t="s">
        <v>87</v>
      </c>
      <c r="E31" s="70">
        <v>45501.0</v>
      </c>
      <c r="F31" s="95"/>
      <c r="G31" s="95"/>
      <c r="H31" s="1121" t="s">
        <v>4771</v>
      </c>
      <c r="I31" s="825"/>
      <c r="J31" s="69" t="s">
        <v>299</v>
      </c>
      <c r="K31" s="825"/>
      <c r="L31" s="825" t="s">
        <v>4712</v>
      </c>
      <c r="M31" s="1122" t="s">
        <v>348</v>
      </c>
      <c r="N31" s="74" t="s">
        <v>4847</v>
      </c>
      <c r="O31" s="1123" t="s">
        <v>4848</v>
      </c>
      <c r="P31" s="817"/>
      <c r="Q31" s="817"/>
      <c r="R31" s="1025" t="s">
        <v>59</v>
      </c>
      <c r="S31" s="824" t="s">
        <v>67</v>
      </c>
      <c r="T31" s="867" t="s">
        <v>48</v>
      </c>
      <c r="U31" s="824" t="s">
        <v>4849</v>
      </c>
      <c r="V31" s="777"/>
      <c r="W31" s="824" t="s">
        <v>4850</v>
      </c>
      <c r="X31" s="824" t="s">
        <v>4851</v>
      </c>
      <c r="Y31" s="1124" t="s">
        <v>66</v>
      </c>
      <c r="Z31" s="1125" t="s">
        <v>101</v>
      </c>
      <c r="AA31" s="16" t="s">
        <v>76</v>
      </c>
      <c r="AB31" s="1124" t="s">
        <v>402</v>
      </c>
      <c r="AC31" s="824" t="s">
        <v>326</v>
      </c>
      <c r="AD31" s="867" t="s">
        <v>85</v>
      </c>
      <c r="AE31" s="824" t="s">
        <v>4852</v>
      </c>
      <c r="AF31" s="824" t="s">
        <v>4853</v>
      </c>
      <c r="AG31" s="28"/>
      <c r="AH31" s="824"/>
      <c r="AI31" s="824"/>
      <c r="AJ31" s="824"/>
      <c r="AK31" s="824"/>
      <c r="AL31" s="824" t="s">
        <v>4854</v>
      </c>
      <c r="AM31" s="1121"/>
      <c r="AN31" s="1126" t="s">
        <v>548</v>
      </c>
      <c r="AO31" s="1129"/>
      <c r="AP31" s="1129"/>
      <c r="AQ31" s="1129"/>
      <c r="AR31" s="36"/>
    </row>
    <row r="32" ht="34.5" customHeight="1">
      <c r="A32" s="1120">
        <v>31.0</v>
      </c>
      <c r="B32" s="1120">
        <v>1.0</v>
      </c>
      <c r="C32" s="18" t="s">
        <v>97</v>
      </c>
      <c r="D32" s="138" t="s">
        <v>35</v>
      </c>
      <c r="E32" s="139">
        <v>45506.0</v>
      </c>
      <c r="F32" s="95"/>
      <c r="G32" s="95"/>
      <c r="H32" s="138" t="s">
        <v>4771</v>
      </c>
      <c r="I32" s="1165"/>
      <c r="J32" s="138" t="s">
        <v>299</v>
      </c>
      <c r="K32" s="1165"/>
      <c r="L32" s="1165" t="s">
        <v>4712</v>
      </c>
      <c r="M32" s="142" t="s">
        <v>348</v>
      </c>
      <c r="N32" s="1166" t="s">
        <v>4855</v>
      </c>
      <c r="O32" s="1167" t="s">
        <v>4856</v>
      </c>
      <c r="P32" s="1140"/>
      <c r="Q32" s="1168"/>
      <c r="R32" s="1137" t="s">
        <v>38</v>
      </c>
      <c r="S32" s="1169" t="s">
        <v>4857</v>
      </c>
      <c r="T32" s="1137" t="s">
        <v>48</v>
      </c>
      <c r="U32" s="1169" t="s">
        <v>4857</v>
      </c>
      <c r="V32" s="1137" t="s">
        <v>48</v>
      </c>
      <c r="W32" s="1169" t="s">
        <v>4858</v>
      </c>
      <c r="X32" s="1169"/>
      <c r="Y32" s="1170" t="s">
        <v>633</v>
      </c>
      <c r="Z32" s="1125" t="s">
        <v>162</v>
      </c>
      <c r="AA32" s="16" t="s">
        <v>41</v>
      </c>
      <c r="AB32" s="1124" t="s">
        <v>420</v>
      </c>
      <c r="AC32" s="1169" t="s">
        <v>4826</v>
      </c>
      <c r="AD32" s="867" t="s">
        <v>741</v>
      </c>
      <c r="AE32" s="1169" t="s">
        <v>4718</v>
      </c>
      <c r="AF32" s="1169" t="s">
        <v>4859</v>
      </c>
      <c r="AG32" s="1171"/>
      <c r="AH32" s="1169" t="s">
        <v>355</v>
      </c>
      <c r="AI32" s="1169"/>
      <c r="AJ32" s="1169"/>
      <c r="AK32" s="1169" t="s">
        <v>4860</v>
      </c>
      <c r="AL32" s="1169" t="s">
        <v>4861</v>
      </c>
      <c r="AM32" s="631" t="s">
        <v>4691</v>
      </c>
      <c r="AN32" s="1126" t="s">
        <v>618</v>
      </c>
      <c r="AO32" s="1172">
        <v>45553.0</v>
      </c>
      <c r="AP32" s="631" t="s">
        <v>4862</v>
      </c>
      <c r="AQ32" s="631" t="s">
        <v>4863</v>
      </c>
      <c r="AR32" s="1173"/>
    </row>
    <row r="33" ht="34.5" customHeight="1">
      <c r="A33" s="1120">
        <v>32.0</v>
      </c>
      <c r="B33" s="1120">
        <v>1.0</v>
      </c>
      <c r="C33" s="18" t="s">
        <v>97</v>
      </c>
      <c r="D33" s="69" t="s">
        <v>56</v>
      </c>
      <c r="E33" s="70">
        <v>45507.0</v>
      </c>
      <c r="F33" s="95"/>
      <c r="G33" s="95"/>
      <c r="H33" s="69" t="s">
        <v>4771</v>
      </c>
      <c r="I33" s="432"/>
      <c r="J33" s="69" t="s">
        <v>299</v>
      </c>
      <c r="K33" s="432"/>
      <c r="L33" s="432" t="s">
        <v>4712</v>
      </c>
      <c r="M33" s="74" t="s">
        <v>348</v>
      </c>
      <c r="N33" s="74" t="s">
        <v>4864</v>
      </c>
      <c r="O33" s="1174" t="s">
        <v>4865</v>
      </c>
      <c r="P33" s="817"/>
      <c r="Q33" s="1158"/>
      <c r="R33" s="825" t="s">
        <v>59</v>
      </c>
      <c r="S33" s="1159" t="s">
        <v>2738</v>
      </c>
      <c r="T33" s="825" t="s">
        <v>48</v>
      </c>
      <c r="U33" s="1159" t="s">
        <v>305</v>
      </c>
      <c r="V33" s="825" t="s">
        <v>48</v>
      </c>
      <c r="W33" s="1159"/>
      <c r="X33" s="1159"/>
      <c r="Y33" s="824" t="s">
        <v>66</v>
      </c>
      <c r="Z33" s="1125" t="s">
        <v>44</v>
      </c>
      <c r="AA33" s="16" t="s">
        <v>90</v>
      </c>
      <c r="AB33" s="1124" t="s">
        <v>420</v>
      </c>
      <c r="AC33" s="1159" t="s">
        <v>4707</v>
      </c>
      <c r="AD33" s="867" t="s">
        <v>85</v>
      </c>
      <c r="AE33" s="1159" t="s">
        <v>4866</v>
      </c>
      <c r="AF33" s="1159" t="s">
        <v>86</v>
      </c>
      <c r="AG33" s="48"/>
      <c r="AH33" s="1159" t="s">
        <v>310</v>
      </c>
      <c r="AI33" s="1159"/>
      <c r="AJ33" s="1159"/>
      <c r="AK33" s="1159"/>
      <c r="AL33" s="1159" t="s">
        <v>4867</v>
      </c>
      <c r="AM33" s="69" t="s">
        <v>4868</v>
      </c>
      <c r="AN33" s="1126" t="s">
        <v>344</v>
      </c>
      <c r="AO33" s="70">
        <v>45576.0</v>
      </c>
      <c r="AP33" s="69" t="s">
        <v>4869</v>
      </c>
      <c r="AQ33" s="69" t="s">
        <v>4870</v>
      </c>
      <c r="AR33" s="153"/>
    </row>
    <row r="34">
      <c r="A34" s="1120">
        <v>33.0</v>
      </c>
      <c r="B34" s="1120">
        <v>1.0</v>
      </c>
      <c r="C34" s="18" t="s">
        <v>97</v>
      </c>
      <c r="D34" s="138" t="s">
        <v>35</v>
      </c>
      <c r="E34" s="139">
        <v>45529.0</v>
      </c>
      <c r="F34" s="95"/>
      <c r="G34" s="95"/>
      <c r="H34" s="138" t="s">
        <v>130</v>
      </c>
      <c r="I34" s="1165"/>
      <c r="J34" s="138" t="s">
        <v>299</v>
      </c>
      <c r="K34" s="1175"/>
      <c r="L34" s="1165" t="s">
        <v>4712</v>
      </c>
      <c r="M34" s="142" t="s">
        <v>348</v>
      </c>
      <c r="N34" s="142" t="s">
        <v>4871</v>
      </c>
      <c r="O34" s="1176" t="s">
        <v>4872</v>
      </c>
      <c r="P34" s="1140"/>
      <c r="Q34" s="1168"/>
      <c r="R34" s="1025" t="s">
        <v>59</v>
      </c>
      <c r="S34" s="1177" t="s">
        <v>194</v>
      </c>
      <c r="T34" s="867" t="s">
        <v>157</v>
      </c>
      <c r="U34" s="1177"/>
      <c r="V34" s="777"/>
      <c r="W34" s="1177"/>
      <c r="X34" s="1177"/>
      <c r="Y34" s="1124" t="s">
        <v>46</v>
      </c>
      <c r="Z34" s="1125" t="s">
        <v>79</v>
      </c>
      <c r="AA34" s="16" t="s">
        <v>90</v>
      </c>
      <c r="AB34" s="1124" t="s">
        <v>402</v>
      </c>
      <c r="AC34" s="1177" t="s">
        <v>395</v>
      </c>
      <c r="AD34" s="867" t="s">
        <v>85</v>
      </c>
      <c r="AE34" s="1177" t="s">
        <v>4873</v>
      </c>
      <c r="AF34" s="1177" t="s">
        <v>354</v>
      </c>
      <c r="AG34" s="48"/>
      <c r="AH34" s="1177" t="s">
        <v>4874</v>
      </c>
      <c r="AI34" s="1177"/>
      <c r="AJ34" s="1177"/>
      <c r="AK34" s="1177"/>
      <c r="AL34" s="1177" t="s">
        <v>4875</v>
      </c>
      <c r="AM34" s="138" t="s">
        <v>347</v>
      </c>
      <c r="AN34" s="1126" t="s">
        <v>368</v>
      </c>
      <c r="AO34" s="150">
        <v>45553.0</v>
      </c>
      <c r="AP34" s="97" t="s">
        <v>4876</v>
      </c>
      <c r="AQ34" s="97"/>
      <c r="AR34" s="1178"/>
    </row>
    <row r="35" ht="34.5" customHeight="1">
      <c r="A35" s="1120">
        <v>34.0</v>
      </c>
      <c r="B35" s="1120">
        <v>1.0</v>
      </c>
      <c r="C35" s="18" t="s">
        <v>97</v>
      </c>
      <c r="D35" s="69" t="s">
        <v>87</v>
      </c>
      <c r="E35" s="70">
        <v>45531.0</v>
      </c>
      <c r="F35" s="95"/>
      <c r="G35" s="95"/>
      <c r="H35" s="71"/>
      <c r="I35" s="69" t="s">
        <v>192</v>
      </c>
      <c r="J35" s="69" t="s">
        <v>332</v>
      </c>
      <c r="K35" s="432" t="s">
        <v>192</v>
      </c>
      <c r="L35" s="73" t="s">
        <v>476</v>
      </c>
      <c r="M35" s="74" t="s">
        <v>301</v>
      </c>
      <c r="N35" s="74" t="s">
        <v>4877</v>
      </c>
      <c r="O35" s="1174" t="s">
        <v>4878</v>
      </c>
      <c r="P35" s="1158"/>
      <c r="Q35" s="1158"/>
      <c r="R35" s="432" t="s">
        <v>59</v>
      </c>
      <c r="S35" s="1159" t="s">
        <v>47</v>
      </c>
      <c r="T35" s="432" t="s">
        <v>48</v>
      </c>
      <c r="U35" s="1159" t="s">
        <v>47</v>
      </c>
      <c r="V35" s="432" t="s">
        <v>48</v>
      </c>
      <c r="W35" s="1179"/>
      <c r="X35" s="1179"/>
      <c r="Y35" s="1159" t="s">
        <v>66</v>
      </c>
      <c r="Z35" s="1125" t="s">
        <v>139</v>
      </c>
      <c r="AA35" s="16" t="s">
        <v>41</v>
      </c>
      <c r="AB35" s="1124" t="s">
        <v>420</v>
      </c>
      <c r="AC35" s="1179"/>
      <c r="AD35" s="867" t="s">
        <v>741</v>
      </c>
      <c r="AE35" s="1179"/>
      <c r="AF35" s="1159" t="s">
        <v>4879</v>
      </c>
      <c r="AG35" s="48"/>
      <c r="AH35" s="1179"/>
      <c r="AI35" s="1179"/>
      <c r="AJ35" s="1179"/>
      <c r="AK35" s="1179"/>
      <c r="AL35" s="1159" t="s">
        <v>4880</v>
      </c>
      <c r="AM35" s="69" t="s">
        <v>4688</v>
      </c>
      <c r="AN35" s="1126" t="s">
        <v>665</v>
      </c>
      <c r="AO35" s="97"/>
      <c r="AP35" s="97"/>
      <c r="AQ35" s="97"/>
      <c r="AR35" s="1178"/>
    </row>
    <row r="36" ht="34.5" customHeight="1">
      <c r="A36" s="1120">
        <v>35.0</v>
      </c>
      <c r="B36" s="1120">
        <v>1.0</v>
      </c>
      <c r="C36" s="18" t="s">
        <v>97</v>
      </c>
      <c r="D36" s="69" t="s">
        <v>35</v>
      </c>
      <c r="E36" s="70">
        <v>45533.0</v>
      </c>
      <c r="F36" s="95"/>
      <c r="G36" s="95"/>
      <c r="H36" s="69" t="s">
        <v>317</v>
      </c>
      <c r="I36" s="71"/>
      <c r="J36" s="69" t="s">
        <v>299</v>
      </c>
      <c r="K36" s="1180"/>
      <c r="L36" s="73" t="s">
        <v>476</v>
      </c>
      <c r="M36" s="74" t="s">
        <v>301</v>
      </c>
      <c r="N36" s="1181" t="s">
        <v>4881</v>
      </c>
      <c r="O36" s="1182" t="s">
        <v>4882</v>
      </c>
      <c r="P36" s="432"/>
      <c r="Q36" s="1158"/>
      <c r="R36" s="432" t="s">
        <v>59</v>
      </c>
      <c r="S36" s="1159" t="s">
        <v>4883</v>
      </c>
      <c r="T36" s="432" t="s">
        <v>48</v>
      </c>
      <c r="U36" s="1179"/>
      <c r="V36" s="432" t="s">
        <v>48</v>
      </c>
      <c r="W36" s="1159" t="s">
        <v>4884</v>
      </c>
      <c r="X36" s="1179"/>
      <c r="Y36" s="1159" t="s">
        <v>66</v>
      </c>
      <c r="Z36" s="1125" t="s">
        <v>44</v>
      </c>
      <c r="AA36" s="16" t="s">
        <v>41</v>
      </c>
      <c r="AB36" s="1124" t="s">
        <v>420</v>
      </c>
      <c r="AC36" s="1159" t="s">
        <v>4885</v>
      </c>
      <c r="AD36" s="867" t="s">
        <v>85</v>
      </c>
      <c r="AE36" s="1159" t="s">
        <v>4886</v>
      </c>
      <c r="AF36" s="1159" t="s">
        <v>4879</v>
      </c>
      <c r="AG36" s="48"/>
      <c r="AH36" s="1179"/>
      <c r="AI36" s="1159"/>
      <c r="AJ36" s="1159"/>
      <c r="AK36" s="1159" t="s">
        <v>4887</v>
      </c>
      <c r="AL36" s="1159" t="s">
        <v>4888</v>
      </c>
      <c r="AM36" s="69" t="s">
        <v>4688</v>
      </c>
      <c r="AN36" s="1126" t="s">
        <v>665</v>
      </c>
      <c r="AO36" s="69"/>
      <c r="AP36" s="69"/>
      <c r="AQ36" s="69"/>
      <c r="AR36" s="153"/>
    </row>
    <row r="37" ht="34.5" customHeight="1">
      <c r="A37" s="1120">
        <v>36.0</v>
      </c>
      <c r="B37" s="1120">
        <v>1.0</v>
      </c>
      <c r="C37" s="18" t="s">
        <v>97</v>
      </c>
      <c r="D37" s="138" t="s">
        <v>87</v>
      </c>
      <c r="E37" s="139">
        <v>45535.0</v>
      </c>
      <c r="F37" s="95"/>
      <c r="G37" s="95"/>
      <c r="H37" s="138" t="s">
        <v>173</v>
      </c>
      <c r="I37" s="140"/>
      <c r="J37" s="138" t="s">
        <v>299</v>
      </c>
      <c r="K37" s="1175"/>
      <c r="L37" s="141" t="s">
        <v>347</v>
      </c>
      <c r="M37" s="142" t="s">
        <v>348</v>
      </c>
      <c r="N37" s="142" t="s">
        <v>4889</v>
      </c>
      <c r="O37" s="1176" t="s">
        <v>4890</v>
      </c>
      <c r="P37" s="1168"/>
      <c r="Q37" s="1168"/>
      <c r="R37" s="1165" t="s">
        <v>38</v>
      </c>
      <c r="S37" s="1177" t="s">
        <v>4891</v>
      </c>
      <c r="T37" s="1165" t="s">
        <v>157</v>
      </c>
      <c r="U37" s="1183"/>
      <c r="V37" s="1165" t="s">
        <v>48</v>
      </c>
      <c r="W37" s="1183"/>
      <c r="X37" s="1183"/>
      <c r="Y37" s="1177" t="s">
        <v>4892</v>
      </c>
      <c r="Z37" s="1125" t="s">
        <v>44</v>
      </c>
      <c r="AA37" s="16" t="s">
        <v>41</v>
      </c>
      <c r="AB37" s="1124" t="s">
        <v>402</v>
      </c>
      <c r="AC37" s="1177" t="s">
        <v>326</v>
      </c>
      <c r="AD37" s="867" t="s">
        <v>85</v>
      </c>
      <c r="AE37" s="1177" t="s">
        <v>4893</v>
      </c>
      <c r="AF37" s="1177" t="s">
        <v>113</v>
      </c>
      <c r="AG37" s="48"/>
      <c r="AH37" s="1177" t="s">
        <v>4894</v>
      </c>
      <c r="AI37" s="1177"/>
      <c r="AJ37" s="1177"/>
      <c r="AK37" s="1177" t="s">
        <v>4895</v>
      </c>
      <c r="AL37" s="1177" t="s">
        <v>4896</v>
      </c>
      <c r="AM37" s="138" t="s">
        <v>347</v>
      </c>
      <c r="AN37" s="1126" t="s">
        <v>368</v>
      </c>
      <c r="AO37" s="97"/>
      <c r="AP37" s="97" t="s">
        <v>4897</v>
      </c>
      <c r="AQ37" s="97" t="s">
        <v>4898</v>
      </c>
      <c r="AR37" s="155" t="s">
        <v>4899</v>
      </c>
    </row>
    <row r="38" ht="34.5" customHeight="1">
      <c r="A38" s="1120">
        <v>37.0</v>
      </c>
      <c r="B38" s="1120">
        <v>1.0</v>
      </c>
      <c r="C38" s="1120" t="s">
        <v>106</v>
      </c>
      <c r="D38" s="69" t="s">
        <v>56</v>
      </c>
      <c r="E38" s="70">
        <v>45536.0</v>
      </c>
      <c r="F38" s="95"/>
      <c r="G38" s="95"/>
      <c r="H38" s="69" t="s">
        <v>173</v>
      </c>
      <c r="I38" s="69" t="s">
        <v>192</v>
      </c>
      <c r="J38" s="69" t="s">
        <v>299</v>
      </c>
      <c r="K38" s="432" t="s">
        <v>192</v>
      </c>
      <c r="L38" s="73" t="s">
        <v>541</v>
      </c>
      <c r="M38" s="74" t="s">
        <v>301</v>
      </c>
      <c r="N38" s="74" t="s">
        <v>4900</v>
      </c>
      <c r="O38" s="1174" t="s">
        <v>4901</v>
      </c>
      <c r="P38" s="432" t="s">
        <v>4902</v>
      </c>
      <c r="Q38" s="1158"/>
      <c r="R38" s="432" t="s">
        <v>59</v>
      </c>
      <c r="S38" s="1159" t="s">
        <v>614</v>
      </c>
      <c r="T38" s="432" t="s">
        <v>48</v>
      </c>
      <c r="U38" s="1159" t="s">
        <v>4903</v>
      </c>
      <c r="V38" s="432" t="s">
        <v>48</v>
      </c>
      <c r="W38" s="1179"/>
      <c r="X38" s="1179"/>
      <c r="Y38" s="1159" t="s">
        <v>66</v>
      </c>
      <c r="Z38" s="1125" t="s">
        <v>162</v>
      </c>
      <c r="AA38" s="16" t="s">
        <v>90</v>
      </c>
      <c r="AB38" s="1124" t="s">
        <v>420</v>
      </c>
      <c r="AC38" s="1159" t="s">
        <v>4904</v>
      </c>
      <c r="AD38" s="867" t="s">
        <v>85</v>
      </c>
      <c r="AE38" s="1159" t="s">
        <v>4905</v>
      </c>
      <c r="AF38" s="1179"/>
      <c r="AG38" s="1184"/>
      <c r="AH38" s="1179"/>
      <c r="AI38" s="1179"/>
      <c r="AJ38" s="1179"/>
      <c r="AK38" s="1179"/>
      <c r="AL38" s="1159" t="s">
        <v>4906</v>
      </c>
      <c r="AM38" s="69" t="s">
        <v>547</v>
      </c>
      <c r="AN38" s="1126" t="s">
        <v>548</v>
      </c>
      <c r="AO38" s="97"/>
      <c r="AP38" s="97"/>
      <c r="AQ38" s="97"/>
      <c r="AR38" s="1178"/>
    </row>
    <row r="39" ht="34.5" customHeight="1">
      <c r="A39" s="1120">
        <v>38.0</v>
      </c>
      <c r="B39" s="1120">
        <v>1.0</v>
      </c>
      <c r="C39" s="1120" t="s">
        <v>106</v>
      </c>
      <c r="D39" s="69" t="s">
        <v>56</v>
      </c>
      <c r="E39" s="70">
        <v>45536.0</v>
      </c>
      <c r="F39" s="95"/>
      <c r="G39" s="95"/>
      <c r="H39" s="69" t="s">
        <v>173</v>
      </c>
      <c r="I39" s="69" t="s">
        <v>4907</v>
      </c>
      <c r="J39" s="69" t="s">
        <v>299</v>
      </c>
      <c r="K39" s="1180"/>
      <c r="L39" s="73" t="s">
        <v>347</v>
      </c>
      <c r="M39" s="74" t="s">
        <v>301</v>
      </c>
      <c r="N39" s="74" t="s">
        <v>4908</v>
      </c>
      <c r="O39" s="1174" t="s">
        <v>4909</v>
      </c>
      <c r="P39" s="432" t="s">
        <v>4910</v>
      </c>
      <c r="Q39" s="1158"/>
      <c r="R39" s="432" t="s">
        <v>74</v>
      </c>
      <c r="S39" s="1159" t="s">
        <v>4911</v>
      </c>
      <c r="T39" s="432" t="s">
        <v>48</v>
      </c>
      <c r="U39" s="1159"/>
      <c r="V39" s="432" t="s">
        <v>48</v>
      </c>
      <c r="W39" s="1159" t="s">
        <v>4912</v>
      </c>
      <c r="X39" s="1179"/>
      <c r="Y39" s="1159" t="s">
        <v>4892</v>
      </c>
      <c r="Z39" s="1185" t="s">
        <v>79</v>
      </c>
      <c r="AA39" s="743" t="s">
        <v>90</v>
      </c>
      <c r="AB39" s="824" t="s">
        <v>306</v>
      </c>
      <c r="AC39" s="1159" t="s">
        <v>4913</v>
      </c>
      <c r="AD39" s="825" t="s">
        <v>741</v>
      </c>
      <c r="AE39" s="1159" t="s">
        <v>4914</v>
      </c>
      <c r="AF39" s="1159" t="s">
        <v>113</v>
      </c>
      <c r="AG39" s="1159"/>
      <c r="AH39" s="1159" t="s">
        <v>355</v>
      </c>
      <c r="AI39" s="1179"/>
      <c r="AJ39" s="1179"/>
      <c r="AK39" s="1179"/>
      <c r="AL39" s="1159" t="s">
        <v>4915</v>
      </c>
      <c r="AM39" s="72"/>
      <c r="AN39" s="1126" t="s">
        <v>618</v>
      </c>
      <c r="AO39" s="70" t="s">
        <v>4916</v>
      </c>
      <c r="AP39" s="69" t="s">
        <v>4917</v>
      </c>
      <c r="AQ39" s="69" t="s">
        <v>4918</v>
      </c>
      <c r="AR39" s="153" t="s">
        <v>4919</v>
      </c>
    </row>
    <row r="40" ht="34.5" customHeight="1">
      <c r="A40" s="1120">
        <v>39.0</v>
      </c>
      <c r="B40" s="1120">
        <v>1.0</v>
      </c>
      <c r="C40" s="1120" t="s">
        <v>106</v>
      </c>
      <c r="D40" s="69" t="s">
        <v>56</v>
      </c>
      <c r="E40" s="70">
        <v>45539.0</v>
      </c>
      <c r="F40" s="95"/>
      <c r="G40" s="95"/>
      <c r="H40" s="69" t="s">
        <v>4920</v>
      </c>
      <c r="I40" s="69" t="s">
        <v>298</v>
      </c>
      <c r="J40" s="69" t="s">
        <v>332</v>
      </c>
      <c r="K40" s="1180"/>
      <c r="L40" s="73" t="s">
        <v>343</v>
      </c>
      <c r="M40" s="74" t="s">
        <v>301</v>
      </c>
      <c r="N40" s="74" t="s">
        <v>4921</v>
      </c>
      <c r="O40" s="1174" t="s">
        <v>4922</v>
      </c>
      <c r="P40" s="432" t="s">
        <v>4923</v>
      </c>
      <c r="Q40" s="1158"/>
      <c r="R40" s="432" t="s">
        <v>155</v>
      </c>
      <c r="S40" s="1151" t="s">
        <v>151</v>
      </c>
      <c r="T40" s="432" t="s">
        <v>48</v>
      </c>
      <c r="U40" s="1179"/>
      <c r="V40" s="1158"/>
      <c r="W40" s="1179"/>
      <c r="X40" s="1179"/>
      <c r="Y40" s="1159" t="s">
        <v>4924</v>
      </c>
      <c r="Z40" s="1125" t="s">
        <v>44</v>
      </c>
      <c r="AA40" s="16" t="s">
        <v>90</v>
      </c>
      <c r="AB40" s="1124" t="s">
        <v>306</v>
      </c>
      <c r="AC40" s="1159" t="s">
        <v>454</v>
      </c>
      <c r="AD40" s="867" t="s">
        <v>85</v>
      </c>
      <c r="AE40" s="1159" t="s">
        <v>4914</v>
      </c>
      <c r="AF40" s="1159" t="s">
        <v>4925</v>
      </c>
      <c r="AG40" s="48"/>
      <c r="AH40" s="1159" t="s">
        <v>4926</v>
      </c>
      <c r="AI40" s="1159"/>
      <c r="AJ40" s="1159"/>
      <c r="AK40" s="1159" t="s">
        <v>1065</v>
      </c>
      <c r="AL40" s="1159" t="s">
        <v>4927</v>
      </c>
      <c r="AM40" s="69" t="s">
        <v>368</v>
      </c>
      <c r="AN40" s="1126" t="s">
        <v>368</v>
      </c>
      <c r="AO40" s="97"/>
      <c r="AP40" s="97"/>
      <c r="AQ40" s="97"/>
      <c r="AR40" s="1178"/>
    </row>
    <row r="41" ht="34.5" customHeight="1">
      <c r="A41" s="1120">
        <v>40.0</v>
      </c>
      <c r="B41" s="1120">
        <v>1.0</v>
      </c>
      <c r="C41" s="1120" t="s">
        <v>106</v>
      </c>
      <c r="D41" s="69" t="s">
        <v>87</v>
      </c>
      <c r="E41" s="70">
        <v>45542.0</v>
      </c>
      <c r="F41" s="95"/>
      <c r="G41" s="95"/>
      <c r="H41" s="1121" t="s">
        <v>346</v>
      </c>
      <c r="I41" s="819"/>
      <c r="J41" s="69" t="s">
        <v>299</v>
      </c>
      <c r="K41" s="1147"/>
      <c r="L41" s="73" t="s">
        <v>347</v>
      </c>
      <c r="M41" s="74" t="s">
        <v>348</v>
      </c>
      <c r="N41" s="74" t="s">
        <v>4928</v>
      </c>
      <c r="O41" s="1123" t="s">
        <v>4929</v>
      </c>
      <c r="P41" s="1186" t="s">
        <v>4930</v>
      </c>
      <c r="Q41" s="817"/>
      <c r="R41" s="825" t="s">
        <v>59</v>
      </c>
      <c r="S41" s="824" t="s">
        <v>323</v>
      </c>
      <c r="T41" s="825" t="s">
        <v>48</v>
      </c>
      <c r="U41" s="824" t="s">
        <v>67</v>
      </c>
      <c r="V41" s="825" t="s">
        <v>48</v>
      </c>
      <c r="W41" s="824" t="s">
        <v>4931</v>
      </c>
      <c r="X41" s="1186" t="s">
        <v>4932</v>
      </c>
      <c r="Y41" s="824" t="s">
        <v>66</v>
      </c>
      <c r="Z41" s="1125" t="s">
        <v>92</v>
      </c>
      <c r="AA41" s="16" t="s">
        <v>41</v>
      </c>
      <c r="AB41" s="1124" t="s">
        <v>306</v>
      </c>
      <c r="AC41" s="824" t="s">
        <v>4724</v>
      </c>
      <c r="AD41" s="867" t="s">
        <v>85</v>
      </c>
      <c r="AE41" s="824" t="s">
        <v>4933</v>
      </c>
      <c r="AF41" s="824" t="s">
        <v>4934</v>
      </c>
      <c r="AG41" s="28"/>
      <c r="AH41" s="824" t="s">
        <v>4935</v>
      </c>
      <c r="AI41" s="1187"/>
      <c r="AJ41" s="1187"/>
      <c r="AK41" s="1187"/>
      <c r="AL41" s="824" t="s">
        <v>4936</v>
      </c>
      <c r="AM41" s="69" t="s">
        <v>368</v>
      </c>
      <c r="AN41" s="1126" t="s">
        <v>344</v>
      </c>
      <c r="AO41" s="80">
        <v>45566.0</v>
      </c>
      <c r="AP41" s="69" t="s">
        <v>4937</v>
      </c>
      <c r="AQ41" s="69"/>
      <c r="AR41" s="153"/>
    </row>
    <row r="42" ht="34.5" customHeight="1">
      <c r="A42" s="1120">
        <v>41.0</v>
      </c>
      <c r="B42" s="1120">
        <v>1.0</v>
      </c>
      <c r="C42" s="1120" t="s">
        <v>106</v>
      </c>
      <c r="D42" s="69" t="s">
        <v>87</v>
      </c>
      <c r="E42" s="70">
        <v>45543.0</v>
      </c>
      <c r="F42" s="95"/>
      <c r="G42" s="95"/>
      <c r="H42" s="1121" t="s">
        <v>4920</v>
      </c>
      <c r="I42" s="1121" t="s">
        <v>192</v>
      </c>
      <c r="J42" s="69" t="s">
        <v>332</v>
      </c>
      <c r="K42" s="825" t="s">
        <v>192</v>
      </c>
      <c r="L42" s="73" t="s">
        <v>476</v>
      </c>
      <c r="M42" s="74" t="s">
        <v>301</v>
      </c>
      <c r="N42" s="74" t="s">
        <v>4938</v>
      </c>
      <c r="O42" s="1123" t="s">
        <v>4939</v>
      </c>
      <c r="P42" s="825" t="s">
        <v>4940</v>
      </c>
      <c r="Q42" s="817"/>
      <c r="R42" s="825" t="s">
        <v>59</v>
      </c>
      <c r="S42" s="824" t="s">
        <v>194</v>
      </c>
      <c r="T42" s="825" t="s">
        <v>157</v>
      </c>
      <c r="U42" s="824" t="s">
        <v>194</v>
      </c>
      <c r="V42" s="825" t="s">
        <v>157</v>
      </c>
      <c r="W42" s="1188" t="s">
        <v>4941</v>
      </c>
      <c r="X42" s="824" t="s">
        <v>4942</v>
      </c>
      <c r="Y42" s="824" t="s">
        <v>46</v>
      </c>
      <c r="Z42" s="1125" t="s">
        <v>79</v>
      </c>
      <c r="AA42" s="16" t="s">
        <v>41</v>
      </c>
      <c r="AB42" s="1124" t="s">
        <v>420</v>
      </c>
      <c r="AC42" s="824" t="s">
        <v>395</v>
      </c>
      <c r="AD42" s="867" t="s">
        <v>85</v>
      </c>
      <c r="AE42" s="824" t="s">
        <v>4842</v>
      </c>
      <c r="AF42" s="824" t="s">
        <v>134</v>
      </c>
      <c r="AG42" s="28"/>
      <c r="AH42" s="824" t="s">
        <v>4943</v>
      </c>
      <c r="AI42" s="1187"/>
      <c r="AJ42" s="1187"/>
      <c r="AK42" s="824" t="s">
        <v>4944</v>
      </c>
      <c r="AL42" s="824" t="s">
        <v>4945</v>
      </c>
      <c r="AM42" s="1121" t="s">
        <v>4946</v>
      </c>
      <c r="AN42" s="1126" t="s">
        <v>481</v>
      </c>
      <c r="AO42" s="1129"/>
      <c r="AP42" s="1129"/>
      <c r="AQ42" s="1129"/>
      <c r="AR42" s="36"/>
    </row>
    <row r="43" ht="34.5" customHeight="1">
      <c r="A43" s="1120">
        <v>42.0</v>
      </c>
      <c r="B43" s="1120">
        <v>1.0</v>
      </c>
      <c r="C43" s="1120" t="s">
        <v>106</v>
      </c>
      <c r="D43" s="69" t="s">
        <v>35</v>
      </c>
      <c r="E43" s="70">
        <v>45545.0</v>
      </c>
      <c r="F43" s="95"/>
      <c r="G43" s="95"/>
      <c r="H43" s="1121" t="s">
        <v>346</v>
      </c>
      <c r="I43" s="1121" t="s">
        <v>192</v>
      </c>
      <c r="J43" s="69" t="s">
        <v>299</v>
      </c>
      <c r="K43" s="1147"/>
      <c r="L43" s="73" t="s">
        <v>347</v>
      </c>
      <c r="M43" s="74" t="s">
        <v>301</v>
      </c>
      <c r="N43" s="802" t="s">
        <v>2827</v>
      </c>
      <c r="O43" s="761" t="s">
        <v>2828</v>
      </c>
      <c r="P43" s="817"/>
      <c r="Q43" s="817"/>
      <c r="R43" s="825" t="s">
        <v>74</v>
      </c>
      <c r="S43" s="824" t="s">
        <v>4947</v>
      </c>
      <c r="T43" s="825" t="s">
        <v>48</v>
      </c>
      <c r="U43" s="824" t="s">
        <v>202</v>
      </c>
      <c r="V43" s="825" t="s">
        <v>48</v>
      </c>
      <c r="W43" s="1189"/>
      <c r="X43" s="1189"/>
      <c r="Y43" s="824" t="s">
        <v>46</v>
      </c>
      <c r="Z43" s="1125" t="s">
        <v>92</v>
      </c>
      <c r="AA43" s="16" t="s">
        <v>90</v>
      </c>
      <c r="AB43" s="1124" t="s">
        <v>306</v>
      </c>
      <c r="AC43" s="824" t="s">
        <v>395</v>
      </c>
      <c r="AD43" s="867" t="s">
        <v>741</v>
      </c>
      <c r="AE43" s="824" t="s">
        <v>4948</v>
      </c>
      <c r="AF43" s="824" t="s">
        <v>86</v>
      </c>
      <c r="AG43" s="28"/>
      <c r="AH43" s="824" t="s">
        <v>355</v>
      </c>
      <c r="AI43" s="1189"/>
      <c r="AJ43" s="1189"/>
      <c r="AK43" s="1189"/>
      <c r="AL43" s="1190" t="s">
        <v>2829</v>
      </c>
      <c r="AM43" s="1121" t="s">
        <v>368</v>
      </c>
      <c r="AN43" s="1126" t="s">
        <v>368</v>
      </c>
      <c r="AO43" s="1191">
        <v>45553.0</v>
      </c>
      <c r="AP43" s="1192" t="s">
        <v>2831</v>
      </c>
      <c r="AQ43" s="1192" t="s">
        <v>4949</v>
      </c>
      <c r="AR43" s="1193"/>
    </row>
    <row r="44" ht="34.5" customHeight="1">
      <c r="A44" s="1120">
        <v>43.0</v>
      </c>
      <c r="B44" s="1120">
        <v>1.0</v>
      </c>
      <c r="C44" s="1120" t="s">
        <v>106</v>
      </c>
      <c r="D44" s="69" t="s">
        <v>56</v>
      </c>
      <c r="E44" s="70">
        <v>45545.0</v>
      </c>
      <c r="F44" s="95"/>
      <c r="G44" s="95"/>
      <c r="H44" s="1121" t="s">
        <v>4920</v>
      </c>
      <c r="I44" s="1121" t="s">
        <v>192</v>
      </c>
      <c r="J44" s="69" t="s">
        <v>332</v>
      </c>
      <c r="K44" s="825" t="s">
        <v>192</v>
      </c>
      <c r="L44" s="73" t="s">
        <v>347</v>
      </c>
      <c r="M44" s="74" t="s">
        <v>348</v>
      </c>
      <c r="N44" s="69" t="s">
        <v>4950</v>
      </c>
      <c r="O44" s="1123" t="s">
        <v>4951</v>
      </c>
      <c r="P44" s="817"/>
      <c r="Q44" s="817"/>
      <c r="R44" s="825" t="s">
        <v>74</v>
      </c>
      <c r="S44" s="1189"/>
      <c r="T44" s="825" t="s">
        <v>48</v>
      </c>
      <c r="U44" s="1189"/>
      <c r="V44" s="825" t="s">
        <v>48</v>
      </c>
      <c r="W44" s="1189"/>
      <c r="X44" s="1189"/>
      <c r="Y44" s="824" t="s">
        <v>46</v>
      </c>
      <c r="Z44" s="1185" t="s">
        <v>79</v>
      </c>
      <c r="AA44" s="743" t="s">
        <v>90</v>
      </c>
      <c r="AB44" s="824" t="s">
        <v>402</v>
      </c>
      <c r="AC44" s="824" t="s">
        <v>711</v>
      </c>
      <c r="AD44" s="825" t="s">
        <v>741</v>
      </c>
      <c r="AE44" s="824" t="s">
        <v>4933</v>
      </c>
      <c r="AF44" s="824" t="s">
        <v>86</v>
      </c>
      <c r="AG44" s="824"/>
      <c r="AH44" s="824" t="s">
        <v>355</v>
      </c>
      <c r="AI44" s="1189"/>
      <c r="AJ44" s="1189"/>
      <c r="AK44" s="824" t="s">
        <v>4952</v>
      </c>
      <c r="AL44" s="767" t="s">
        <v>4953</v>
      </c>
      <c r="AM44" s="1121" t="s">
        <v>368</v>
      </c>
      <c r="AN44" s="1126" t="s">
        <v>368</v>
      </c>
      <c r="AO44" s="1149">
        <v>45553.0</v>
      </c>
      <c r="AP44" s="1121" t="s">
        <v>4954</v>
      </c>
      <c r="AQ44" s="1121" t="s">
        <v>4955</v>
      </c>
      <c r="AR44" s="1164" t="s">
        <v>4956</v>
      </c>
    </row>
    <row r="45" ht="34.5" customHeight="1">
      <c r="A45" s="1120">
        <v>44.0</v>
      </c>
      <c r="B45" s="1120">
        <v>1.0</v>
      </c>
      <c r="C45" s="1120" t="s">
        <v>106</v>
      </c>
      <c r="D45" s="69" t="s">
        <v>56</v>
      </c>
      <c r="E45" s="70">
        <v>45549.0</v>
      </c>
      <c r="F45" s="95"/>
      <c r="G45" s="95"/>
      <c r="H45" s="1121" t="s">
        <v>173</v>
      </c>
      <c r="I45" s="819"/>
      <c r="J45" s="69" t="s">
        <v>299</v>
      </c>
      <c r="K45" s="825"/>
      <c r="L45" s="73" t="s">
        <v>496</v>
      </c>
      <c r="M45" s="74" t="s">
        <v>348</v>
      </c>
      <c r="N45" s="69" t="s">
        <v>4957</v>
      </c>
      <c r="O45" s="1123" t="s">
        <v>4958</v>
      </c>
      <c r="P45" s="1186" t="s">
        <v>4959</v>
      </c>
      <c r="Q45" s="817"/>
      <c r="R45" s="825" t="s">
        <v>155</v>
      </c>
      <c r="S45" s="824" t="s">
        <v>322</v>
      </c>
      <c r="T45" s="825" t="s">
        <v>48</v>
      </c>
      <c r="U45" s="1189"/>
      <c r="V45" s="825" t="s">
        <v>48</v>
      </c>
      <c r="W45" s="1189"/>
      <c r="X45" s="1189"/>
      <c r="Y45" s="824" t="s">
        <v>46</v>
      </c>
      <c r="Z45" s="1125" t="s">
        <v>139</v>
      </c>
      <c r="AA45" s="16" t="s">
        <v>90</v>
      </c>
      <c r="AB45" s="1124" t="s">
        <v>306</v>
      </c>
      <c r="AC45" s="824" t="s">
        <v>337</v>
      </c>
      <c r="AD45" s="867" t="s">
        <v>85</v>
      </c>
      <c r="AE45" s="824" t="s">
        <v>4933</v>
      </c>
      <c r="AF45" s="824" t="s">
        <v>354</v>
      </c>
      <c r="AG45" s="28"/>
      <c r="AH45" s="824" t="s">
        <v>4960</v>
      </c>
      <c r="AI45" s="824" t="s">
        <v>4961</v>
      </c>
      <c r="AJ45" s="1189"/>
      <c r="AK45" s="1189"/>
      <c r="AL45" s="824" t="s">
        <v>4962</v>
      </c>
      <c r="AM45" s="819"/>
      <c r="AN45" s="1126" t="s">
        <v>504</v>
      </c>
      <c r="AO45" s="1149">
        <v>45553.0</v>
      </c>
      <c r="AP45" s="1121" t="s">
        <v>4963</v>
      </c>
      <c r="AQ45" s="1121"/>
      <c r="AR45" s="1164"/>
    </row>
    <row r="46" ht="38.25" customHeight="1">
      <c r="A46" s="1120">
        <v>45.0</v>
      </c>
      <c r="B46" s="1120">
        <v>1.0</v>
      </c>
      <c r="C46" s="1120" t="s">
        <v>106</v>
      </c>
      <c r="D46" s="69" t="s">
        <v>35</v>
      </c>
      <c r="E46" s="70">
        <v>45550.0</v>
      </c>
      <c r="F46" s="95"/>
      <c r="G46" s="95"/>
      <c r="H46" s="1121" t="s">
        <v>173</v>
      </c>
      <c r="I46" s="819"/>
      <c r="J46" s="69" t="s">
        <v>299</v>
      </c>
      <c r="K46" s="1147"/>
      <c r="L46" s="73" t="s">
        <v>372</v>
      </c>
      <c r="M46" s="74" t="s">
        <v>301</v>
      </c>
      <c r="N46" s="69" t="s">
        <v>4964</v>
      </c>
      <c r="O46" s="1123" t="s">
        <v>4965</v>
      </c>
      <c r="P46" s="825" t="s">
        <v>4966</v>
      </c>
      <c r="Q46" s="817"/>
      <c r="R46" s="825" t="s">
        <v>59</v>
      </c>
      <c r="S46" s="824" t="s">
        <v>2738</v>
      </c>
      <c r="T46" s="825" t="s">
        <v>48</v>
      </c>
      <c r="U46" s="824" t="s">
        <v>2738</v>
      </c>
      <c r="V46" s="825" t="s">
        <v>48</v>
      </c>
      <c r="W46" s="1189"/>
      <c r="X46" s="1189"/>
      <c r="Y46" s="824" t="s">
        <v>66</v>
      </c>
      <c r="Z46" s="1125" t="s">
        <v>139</v>
      </c>
      <c r="AA46" s="16" t="s">
        <v>90</v>
      </c>
      <c r="AB46" s="1124" t="s">
        <v>402</v>
      </c>
      <c r="AC46" s="824" t="s">
        <v>711</v>
      </c>
      <c r="AD46" s="867" t="s">
        <v>85</v>
      </c>
      <c r="AE46" s="824" t="s">
        <v>4967</v>
      </c>
      <c r="AF46" s="824" t="s">
        <v>388</v>
      </c>
      <c r="AG46" s="28"/>
      <c r="AH46" s="824" t="s">
        <v>355</v>
      </c>
      <c r="AI46" s="1189"/>
      <c r="AJ46" s="1189"/>
      <c r="AK46" s="824" t="s">
        <v>4968</v>
      </c>
      <c r="AL46" s="824" t="s">
        <v>4969</v>
      </c>
      <c r="AM46" s="1121" t="s">
        <v>2800</v>
      </c>
      <c r="AN46" s="1126" t="s">
        <v>2800</v>
      </c>
      <c r="AO46" s="1129"/>
      <c r="AP46" s="1129"/>
      <c r="AQ46" s="1129"/>
      <c r="AR46" s="36"/>
    </row>
    <row r="47" ht="34.5" customHeight="1">
      <c r="A47" s="1120">
        <v>46.0</v>
      </c>
      <c r="B47" s="1120">
        <v>1.0</v>
      </c>
      <c r="C47" s="1120" t="s">
        <v>106</v>
      </c>
      <c r="D47" s="69" t="s">
        <v>56</v>
      </c>
      <c r="E47" s="70">
        <v>45550.0</v>
      </c>
      <c r="F47" s="95"/>
      <c r="G47" s="95"/>
      <c r="H47" s="1121" t="s">
        <v>173</v>
      </c>
      <c r="I47" s="819"/>
      <c r="J47" s="69" t="s">
        <v>299</v>
      </c>
      <c r="K47" s="825" t="s">
        <v>371</v>
      </c>
      <c r="L47" s="73" t="s">
        <v>562</v>
      </c>
      <c r="M47" s="74" t="s">
        <v>348</v>
      </c>
      <c r="N47" s="69" t="s">
        <v>4970</v>
      </c>
      <c r="O47" s="1123" t="s">
        <v>4971</v>
      </c>
      <c r="P47" s="817"/>
      <c r="Q47" s="817"/>
      <c r="R47" s="825" t="s">
        <v>74</v>
      </c>
      <c r="S47" s="824" t="s">
        <v>141</v>
      </c>
      <c r="T47" s="825" t="s">
        <v>48</v>
      </c>
      <c r="U47" s="824" t="s">
        <v>581</v>
      </c>
      <c r="V47" s="825" t="s">
        <v>48</v>
      </c>
      <c r="W47" s="824" t="s">
        <v>4972</v>
      </c>
      <c r="X47" s="824" t="s">
        <v>4973</v>
      </c>
      <c r="Y47" s="824" t="s">
        <v>66</v>
      </c>
      <c r="Z47" s="1125" t="s">
        <v>162</v>
      </c>
      <c r="AA47" s="16" t="s">
        <v>76</v>
      </c>
      <c r="AB47" s="1124" t="s">
        <v>4804</v>
      </c>
      <c r="AC47" s="824" t="s">
        <v>4974</v>
      </c>
      <c r="AD47" s="867" t="s">
        <v>85</v>
      </c>
      <c r="AE47" s="824" t="s">
        <v>4933</v>
      </c>
      <c r="AF47" s="824" t="s">
        <v>4975</v>
      </c>
      <c r="AG47" s="28"/>
      <c r="AH47" s="824" t="s">
        <v>4976</v>
      </c>
      <c r="AI47" s="1189"/>
      <c r="AJ47" s="1189"/>
      <c r="AK47" s="1159" t="s">
        <v>4887</v>
      </c>
      <c r="AL47" s="824" t="s">
        <v>4977</v>
      </c>
      <c r="AM47" s="1121" t="s">
        <v>4978</v>
      </c>
      <c r="AN47" s="1126" t="s">
        <v>405</v>
      </c>
      <c r="AO47" s="1149">
        <v>45561.0</v>
      </c>
      <c r="AP47" s="1121" t="s">
        <v>4979</v>
      </c>
      <c r="AQ47" s="1121" t="s">
        <v>4980</v>
      </c>
      <c r="AR47" s="1164"/>
    </row>
    <row r="48" ht="34.5" customHeight="1">
      <c r="A48" s="1120">
        <v>47.0</v>
      </c>
      <c r="B48" s="1120">
        <v>1.0</v>
      </c>
      <c r="C48" s="1120" t="s">
        <v>106</v>
      </c>
      <c r="D48" s="81" t="s">
        <v>87</v>
      </c>
      <c r="E48" s="82">
        <v>45556.0</v>
      </c>
      <c r="F48" s="95"/>
      <c r="G48" s="95"/>
      <c r="H48" s="81" t="s">
        <v>346</v>
      </c>
      <c r="I48" s="83"/>
      <c r="J48" s="81" t="s">
        <v>299</v>
      </c>
      <c r="K48" s="84"/>
      <c r="L48" s="85" t="s">
        <v>393</v>
      </c>
      <c r="M48" s="86" t="s">
        <v>394</v>
      </c>
      <c r="N48" s="1194" t="s">
        <v>115</v>
      </c>
      <c r="O48" s="1195" t="s">
        <v>4981</v>
      </c>
      <c r="P48" s="1196" t="s">
        <v>4982</v>
      </c>
      <c r="Q48" s="83"/>
      <c r="R48" s="81" t="s">
        <v>59</v>
      </c>
      <c r="S48" s="89" t="s">
        <v>119</v>
      </c>
      <c r="T48" s="81" t="s">
        <v>48</v>
      </c>
      <c r="U48" s="89" t="s">
        <v>119</v>
      </c>
      <c r="V48" s="877" t="s">
        <v>48</v>
      </c>
      <c r="W48" s="89" t="s">
        <v>46</v>
      </c>
      <c r="X48" s="90"/>
      <c r="Y48" s="1197" t="s">
        <v>46</v>
      </c>
      <c r="Z48" s="1125" t="s">
        <v>101</v>
      </c>
      <c r="AA48" s="16" t="s">
        <v>90</v>
      </c>
      <c r="AB48" s="1124" t="s">
        <v>306</v>
      </c>
      <c r="AC48" s="89" t="s">
        <v>4983</v>
      </c>
      <c r="AD48" s="867" t="s">
        <v>85</v>
      </c>
      <c r="AE48" s="89" t="s">
        <v>4842</v>
      </c>
      <c r="AF48" s="89" t="s">
        <v>388</v>
      </c>
      <c r="AG48" s="101"/>
      <c r="AH48" s="89" t="s">
        <v>355</v>
      </c>
      <c r="AI48" s="89" t="s">
        <v>4984</v>
      </c>
      <c r="AJ48" s="89" t="s">
        <v>16</v>
      </c>
      <c r="AK48" s="1198" t="s">
        <v>4887</v>
      </c>
      <c r="AL48" s="1199" t="s">
        <v>124</v>
      </c>
      <c r="AM48" s="1200"/>
      <c r="AN48" s="1126" t="s">
        <v>358</v>
      </c>
      <c r="AO48" s="1201">
        <v>45556.0</v>
      </c>
      <c r="AP48" s="1202" t="s">
        <v>3002</v>
      </c>
      <c r="AQ48" s="1202"/>
      <c r="AR48" s="129"/>
    </row>
    <row r="49" ht="34.5" customHeight="1">
      <c r="A49" s="1120">
        <v>48.0</v>
      </c>
      <c r="B49" s="1120">
        <v>1.0</v>
      </c>
      <c r="C49" s="1120" t="s">
        <v>106</v>
      </c>
      <c r="D49" s="69" t="s">
        <v>56</v>
      </c>
      <c r="E49" s="70">
        <v>45559.0</v>
      </c>
      <c r="F49" s="95"/>
      <c r="G49" s="95"/>
      <c r="H49" s="1121"/>
      <c r="I49" s="1121" t="s">
        <v>192</v>
      </c>
      <c r="J49" s="69" t="s">
        <v>332</v>
      </c>
      <c r="K49" s="1147"/>
      <c r="L49" s="73" t="s">
        <v>343</v>
      </c>
      <c r="M49" s="74" t="s">
        <v>301</v>
      </c>
      <c r="N49" s="69" t="s">
        <v>4985</v>
      </c>
      <c r="O49" s="1123" t="s">
        <v>4986</v>
      </c>
      <c r="P49" s="825" t="s">
        <v>4987</v>
      </c>
      <c r="Q49" s="817"/>
      <c r="R49" s="825" t="s">
        <v>59</v>
      </c>
      <c r="S49" s="824" t="s">
        <v>2740</v>
      </c>
      <c r="T49" s="825" t="s">
        <v>48</v>
      </c>
      <c r="U49" s="824" t="s">
        <v>4988</v>
      </c>
      <c r="V49" s="825" t="s">
        <v>453</v>
      </c>
      <c r="W49" s="824" t="s">
        <v>4989</v>
      </c>
      <c r="X49" s="1189"/>
      <c r="Y49" s="824" t="s">
        <v>46</v>
      </c>
      <c r="Z49" s="1125" t="s">
        <v>139</v>
      </c>
      <c r="AA49" s="16" t="s">
        <v>76</v>
      </c>
      <c r="AB49" s="1124" t="s">
        <v>353</v>
      </c>
      <c r="AC49" s="824" t="s">
        <v>337</v>
      </c>
      <c r="AD49" s="867" t="s">
        <v>741</v>
      </c>
      <c r="AE49" s="824" t="s">
        <v>4933</v>
      </c>
      <c r="AF49" s="824" t="s">
        <v>479</v>
      </c>
      <c r="AG49" s="28"/>
      <c r="AH49" s="1189"/>
      <c r="AI49" s="1189"/>
      <c r="AJ49" s="824" t="s">
        <v>4990</v>
      </c>
      <c r="AK49" s="824" t="s">
        <v>4991</v>
      </c>
      <c r="AL49" s="1203" t="s">
        <v>4992</v>
      </c>
      <c r="AM49" s="1121" t="s">
        <v>4993</v>
      </c>
      <c r="AN49" s="1126" t="s">
        <v>618</v>
      </c>
      <c r="AO49" s="1149">
        <v>45561.0</v>
      </c>
      <c r="AP49" s="1121" t="s">
        <v>4994</v>
      </c>
      <c r="AQ49" s="1121" t="s">
        <v>4995</v>
      </c>
      <c r="AR49" s="1164" t="s">
        <v>4996</v>
      </c>
    </row>
    <row r="50" ht="34.5" customHeight="1">
      <c r="A50" s="1120">
        <v>49.0</v>
      </c>
      <c r="B50" s="1120">
        <v>1.0</v>
      </c>
      <c r="C50" s="1120" t="s">
        <v>106</v>
      </c>
      <c r="D50" s="69" t="s">
        <v>87</v>
      </c>
      <c r="E50" s="70">
        <v>45562.0</v>
      </c>
      <c r="F50" s="95"/>
      <c r="G50" s="95"/>
      <c r="H50" s="819"/>
      <c r="I50" s="1121" t="s">
        <v>192</v>
      </c>
      <c r="J50" s="69" t="s">
        <v>332</v>
      </c>
      <c r="K50" s="825" t="s">
        <v>192</v>
      </c>
      <c r="L50" s="73" t="s">
        <v>562</v>
      </c>
      <c r="M50" s="74" t="s">
        <v>301</v>
      </c>
      <c r="N50" s="69" t="s">
        <v>4997</v>
      </c>
      <c r="O50" s="1123" t="s">
        <v>4998</v>
      </c>
      <c r="P50" s="825" t="s">
        <v>4999</v>
      </c>
      <c r="Q50" s="825" t="s">
        <v>5000</v>
      </c>
      <c r="R50" s="825" t="s">
        <v>38</v>
      </c>
      <c r="S50" s="824" t="s">
        <v>202</v>
      </c>
      <c r="T50" s="825" t="s">
        <v>48</v>
      </c>
      <c r="U50" s="824" t="s">
        <v>5001</v>
      </c>
      <c r="V50" s="825" t="s">
        <v>48</v>
      </c>
      <c r="W50" s="824" t="s">
        <v>5002</v>
      </c>
      <c r="X50" s="824" t="s">
        <v>5003</v>
      </c>
      <c r="Y50" s="824" t="s">
        <v>4803</v>
      </c>
      <c r="Z50" s="1125" t="s">
        <v>79</v>
      </c>
      <c r="AA50" s="16" t="s">
        <v>90</v>
      </c>
      <c r="AB50" s="1124" t="s">
        <v>306</v>
      </c>
      <c r="AC50" s="824" t="s">
        <v>326</v>
      </c>
      <c r="AD50" s="867" t="s">
        <v>85</v>
      </c>
      <c r="AE50" s="824" t="s">
        <v>4905</v>
      </c>
      <c r="AF50" s="824"/>
      <c r="AG50" s="28"/>
      <c r="AH50" s="824" t="s">
        <v>5004</v>
      </c>
      <c r="AI50" s="1189"/>
      <c r="AJ50" s="824" t="s">
        <v>16</v>
      </c>
      <c r="AK50" s="824" t="s">
        <v>5005</v>
      </c>
      <c r="AL50" s="824" t="s">
        <v>5006</v>
      </c>
      <c r="AM50" s="1121" t="s">
        <v>4946</v>
      </c>
      <c r="AN50" s="1126" t="s">
        <v>481</v>
      </c>
      <c r="AO50" s="819"/>
      <c r="AP50" s="819"/>
      <c r="AQ50" s="819"/>
      <c r="AR50" s="1204"/>
    </row>
    <row r="51" ht="34.5" customHeight="1">
      <c r="A51" s="1120">
        <v>50.0</v>
      </c>
      <c r="B51" s="1120">
        <v>1.0</v>
      </c>
      <c r="C51" s="1120" t="s">
        <v>106</v>
      </c>
      <c r="D51" s="97" t="s">
        <v>56</v>
      </c>
      <c r="E51" s="95">
        <v>45564.0</v>
      </c>
      <c r="F51" s="95"/>
      <c r="G51" s="95"/>
      <c r="H51" s="1205"/>
      <c r="I51" s="1206" t="s">
        <v>192</v>
      </c>
      <c r="J51" s="94" t="s">
        <v>332</v>
      </c>
      <c r="K51" s="867" t="s">
        <v>192</v>
      </c>
      <c r="L51" s="98" t="s">
        <v>343</v>
      </c>
      <c r="M51" s="99" t="s">
        <v>348</v>
      </c>
      <c r="N51" s="94" t="s">
        <v>2468</v>
      </c>
      <c r="O51" s="1207" t="s">
        <v>2469</v>
      </c>
      <c r="P51" s="1208"/>
      <c r="Q51" s="867" t="s">
        <v>5007</v>
      </c>
      <c r="R51" s="1025" t="s">
        <v>74</v>
      </c>
      <c r="S51" s="28" t="s">
        <v>624</v>
      </c>
      <c r="T51" s="867" t="s">
        <v>157</v>
      </c>
      <c r="U51" s="28" t="s">
        <v>624</v>
      </c>
      <c r="V51" s="867" t="s">
        <v>157</v>
      </c>
      <c r="W51" s="1209"/>
      <c r="X51" s="1209"/>
      <c r="Y51" s="1124" t="s">
        <v>46</v>
      </c>
      <c r="Z51" s="1125" t="s">
        <v>79</v>
      </c>
      <c r="AA51" s="16" t="s">
        <v>41</v>
      </c>
      <c r="AB51" s="1124" t="s">
        <v>420</v>
      </c>
      <c r="AC51" s="28" t="s">
        <v>454</v>
      </c>
      <c r="AD51" s="867" t="s">
        <v>741</v>
      </c>
      <c r="AE51" s="1210" t="s">
        <v>4792</v>
      </c>
      <c r="AF51" s="28" t="s">
        <v>86</v>
      </c>
      <c r="AG51" s="28"/>
      <c r="AH51" s="1209"/>
      <c r="AI51" s="1209"/>
      <c r="AJ51" s="28" t="s">
        <v>16</v>
      </c>
      <c r="AK51" s="28" t="s">
        <v>5008</v>
      </c>
      <c r="AL51" s="28" t="s">
        <v>5009</v>
      </c>
      <c r="AM51" s="1206" t="s">
        <v>5010</v>
      </c>
      <c r="AN51" s="1126" t="s">
        <v>391</v>
      </c>
      <c r="AO51" s="1211">
        <v>45610.0</v>
      </c>
      <c r="AP51" s="1129" t="s">
        <v>5011</v>
      </c>
      <c r="AQ51" s="1129" t="s">
        <v>5012</v>
      </c>
      <c r="AR51" s="36" t="s">
        <v>5013</v>
      </c>
    </row>
    <row r="52" ht="68.25" customHeight="1">
      <c r="A52" s="1120">
        <v>51.0</v>
      </c>
      <c r="B52" s="1120">
        <v>1.0</v>
      </c>
      <c r="C52" s="1120" t="s">
        <v>106</v>
      </c>
      <c r="D52" s="69" t="s">
        <v>87</v>
      </c>
      <c r="E52" s="70">
        <v>45564.0</v>
      </c>
      <c r="F52" s="95"/>
      <c r="G52" s="95"/>
      <c r="H52" s="1121" t="s">
        <v>5014</v>
      </c>
      <c r="I52" s="819"/>
      <c r="J52" s="69" t="s">
        <v>299</v>
      </c>
      <c r="K52" s="1147"/>
      <c r="L52" s="73" t="s">
        <v>5015</v>
      </c>
      <c r="M52" s="74" t="s">
        <v>407</v>
      </c>
      <c r="N52" s="69" t="s">
        <v>5016</v>
      </c>
      <c r="O52" s="1123" t="s">
        <v>5017</v>
      </c>
      <c r="P52" s="817"/>
      <c r="Q52" s="817"/>
      <c r="R52" s="825" t="s">
        <v>38</v>
      </c>
      <c r="S52" s="824" t="s">
        <v>250</v>
      </c>
      <c r="T52" s="825" t="s">
        <v>48</v>
      </c>
      <c r="U52" s="824" t="s">
        <v>2738</v>
      </c>
      <c r="V52" s="825" t="s">
        <v>48</v>
      </c>
      <c r="W52" s="1189"/>
      <c r="X52" s="824" t="s">
        <v>5018</v>
      </c>
      <c r="Y52" s="824" t="s">
        <v>66</v>
      </c>
      <c r="Z52" s="1125" t="s">
        <v>92</v>
      </c>
      <c r="AA52" s="16" t="s">
        <v>90</v>
      </c>
      <c r="AB52" s="1124" t="s">
        <v>420</v>
      </c>
      <c r="AC52" s="824" t="s">
        <v>454</v>
      </c>
      <c r="AD52" s="867" t="s">
        <v>85</v>
      </c>
      <c r="AE52" s="824" t="s">
        <v>4725</v>
      </c>
      <c r="AF52" s="824" t="s">
        <v>312</v>
      </c>
      <c r="AG52" s="28"/>
      <c r="AH52" s="824" t="s">
        <v>5019</v>
      </c>
      <c r="AI52" s="824" t="s">
        <v>5020</v>
      </c>
      <c r="AJ52" s="824" t="s">
        <v>16</v>
      </c>
      <c r="AK52" s="1189"/>
      <c r="AL52" s="824" t="s">
        <v>5021</v>
      </c>
      <c r="AM52" s="1121" t="s">
        <v>5022</v>
      </c>
      <c r="AN52" s="1126" t="s">
        <v>368</v>
      </c>
      <c r="AO52" s="1149">
        <v>45566.0</v>
      </c>
      <c r="AP52" s="1126" t="s">
        <v>5023</v>
      </c>
      <c r="AQ52" s="819"/>
      <c r="AR52" s="1204"/>
    </row>
    <row r="53" ht="34.5" customHeight="1">
      <c r="A53" s="1120">
        <v>52.0</v>
      </c>
      <c r="B53" s="1120">
        <v>1.0</v>
      </c>
      <c r="C53" s="1120" t="s">
        <v>125</v>
      </c>
      <c r="D53" s="1212" t="s">
        <v>56</v>
      </c>
      <c r="E53" s="1213">
        <v>45568.0</v>
      </c>
      <c r="F53" s="95"/>
      <c r="G53" s="95"/>
      <c r="H53" s="1214" t="s">
        <v>173</v>
      </c>
      <c r="I53" s="1214"/>
      <c r="J53" s="1212" t="s">
        <v>299</v>
      </c>
      <c r="K53" s="1215"/>
      <c r="L53" s="1216" t="s">
        <v>347</v>
      </c>
      <c r="M53" s="1217" t="s">
        <v>348</v>
      </c>
      <c r="N53" s="1212" t="s">
        <v>170</v>
      </c>
      <c r="O53" s="1218" t="s">
        <v>2445</v>
      </c>
      <c r="P53" s="891" t="s">
        <v>5024</v>
      </c>
      <c r="Q53" s="891" t="s">
        <v>2803</v>
      </c>
      <c r="R53" s="891" t="s">
        <v>59</v>
      </c>
      <c r="S53" s="1219" t="s">
        <v>151</v>
      </c>
      <c r="T53" s="891" t="s">
        <v>48</v>
      </c>
      <c r="U53" s="1044" t="s">
        <v>734</v>
      </c>
      <c r="V53" s="891" t="s">
        <v>48</v>
      </c>
      <c r="W53" s="1044" t="s">
        <v>5025</v>
      </c>
      <c r="X53" s="1220"/>
      <c r="Y53" s="1044" t="s">
        <v>66</v>
      </c>
      <c r="Z53" s="1125" t="s">
        <v>92</v>
      </c>
      <c r="AA53" s="16" t="s">
        <v>90</v>
      </c>
      <c r="AB53" s="1044" t="s">
        <v>5026</v>
      </c>
      <c r="AC53" s="1044" t="s">
        <v>5027</v>
      </c>
      <c r="AD53" s="867" t="s">
        <v>85</v>
      </c>
      <c r="AE53" s="1044" t="s">
        <v>308</v>
      </c>
      <c r="AF53" s="1044" t="s">
        <v>5028</v>
      </c>
      <c r="AG53" s="28"/>
      <c r="AH53" s="1044" t="s">
        <v>5029</v>
      </c>
      <c r="AI53" s="1044" t="s">
        <v>2734</v>
      </c>
      <c r="AJ53" s="1044" t="s">
        <v>16</v>
      </c>
      <c r="AK53" s="1220"/>
      <c r="AL53" s="1044" t="s">
        <v>5030</v>
      </c>
      <c r="AM53" s="1214" t="s">
        <v>368</v>
      </c>
      <c r="AN53" s="1126" t="s">
        <v>368</v>
      </c>
      <c r="AO53" s="1221">
        <v>45576.0</v>
      </c>
      <c r="AP53" s="1214" t="s">
        <v>5031</v>
      </c>
      <c r="AQ53" s="1214" t="s">
        <v>5032</v>
      </c>
      <c r="AR53" s="729" t="s">
        <v>5033</v>
      </c>
    </row>
    <row r="54" ht="34.5" customHeight="1">
      <c r="A54" s="1120">
        <v>53.0</v>
      </c>
      <c r="B54" s="1120">
        <v>1.0</v>
      </c>
      <c r="C54" s="1120" t="s">
        <v>125</v>
      </c>
      <c r="D54" s="69" t="s">
        <v>35</v>
      </c>
      <c r="E54" s="70">
        <v>45571.0</v>
      </c>
      <c r="F54" s="95"/>
      <c r="G54" s="95"/>
      <c r="H54" s="1121" t="s">
        <v>173</v>
      </c>
      <c r="I54" s="1121"/>
      <c r="J54" s="69" t="s">
        <v>299</v>
      </c>
      <c r="K54" s="1147"/>
      <c r="L54" s="73" t="s">
        <v>359</v>
      </c>
      <c r="M54" s="74" t="s">
        <v>301</v>
      </c>
      <c r="N54" s="69" t="s">
        <v>5034</v>
      </c>
      <c r="O54" s="1123" t="s">
        <v>5035</v>
      </c>
      <c r="P54" s="1033" t="s">
        <v>5036</v>
      </c>
      <c r="Q54" s="817"/>
      <c r="R54" s="825" t="s">
        <v>240</v>
      </c>
      <c r="S54" s="824" t="s">
        <v>2738</v>
      </c>
      <c r="T54" s="825" t="s">
        <v>48</v>
      </c>
      <c r="U54" s="1189"/>
      <c r="V54" s="817"/>
      <c r="W54" s="1189"/>
      <c r="X54" s="1189"/>
      <c r="Y54" s="824"/>
      <c r="Z54" s="1125" t="s">
        <v>79</v>
      </c>
      <c r="AA54" s="16" t="s">
        <v>90</v>
      </c>
      <c r="AB54" s="1124" t="s">
        <v>306</v>
      </c>
      <c r="AC54" s="824" t="s">
        <v>5027</v>
      </c>
      <c r="AD54" s="867" t="s">
        <v>741</v>
      </c>
      <c r="AE54" s="824" t="s">
        <v>5037</v>
      </c>
      <c r="AF54" s="824" t="s">
        <v>553</v>
      </c>
      <c r="AG54" s="28"/>
      <c r="AH54" s="824" t="s">
        <v>355</v>
      </c>
      <c r="AI54" s="824" t="s">
        <v>5038</v>
      </c>
      <c r="AJ54" s="1189"/>
      <c r="AK54" s="824" t="s">
        <v>5039</v>
      </c>
      <c r="AL54" s="824" t="s">
        <v>5040</v>
      </c>
      <c r="AM54" s="1121" t="s">
        <v>343</v>
      </c>
      <c r="AN54" s="1126" t="s">
        <v>391</v>
      </c>
      <c r="AO54" s="1149">
        <v>45580.0</v>
      </c>
      <c r="AP54" s="1126" t="s">
        <v>5041</v>
      </c>
      <c r="AQ54" s="819"/>
      <c r="AR54" s="1204"/>
    </row>
    <row r="55" ht="34.5" customHeight="1">
      <c r="A55" s="1120">
        <v>54.0</v>
      </c>
      <c r="B55" s="1120">
        <v>1.0</v>
      </c>
      <c r="C55" s="1120" t="s">
        <v>125</v>
      </c>
      <c r="D55" s="69" t="s">
        <v>87</v>
      </c>
      <c r="E55" s="70">
        <v>45571.0</v>
      </c>
      <c r="F55" s="95"/>
      <c r="G55" s="95"/>
      <c r="H55" s="1121" t="s">
        <v>317</v>
      </c>
      <c r="I55" s="819"/>
      <c r="J55" s="69" t="s">
        <v>299</v>
      </c>
      <c r="K55" s="1147"/>
      <c r="L55" s="73" t="s">
        <v>496</v>
      </c>
      <c r="M55" s="74" t="s">
        <v>348</v>
      </c>
      <c r="N55" s="69" t="s">
        <v>5042</v>
      </c>
      <c r="O55" s="1123" t="s">
        <v>5043</v>
      </c>
      <c r="P55" s="825" t="s">
        <v>3216</v>
      </c>
      <c r="Q55" s="825" t="s">
        <v>5044</v>
      </c>
      <c r="R55" s="825" t="s">
        <v>59</v>
      </c>
      <c r="S55" s="824" t="s">
        <v>67</v>
      </c>
      <c r="T55" s="825" t="s">
        <v>48</v>
      </c>
      <c r="U55" s="824" t="s">
        <v>67</v>
      </c>
      <c r="V55" s="825" t="s">
        <v>48</v>
      </c>
      <c r="W55" s="1189"/>
      <c r="X55" s="1189"/>
      <c r="Y55" s="824" t="s">
        <v>633</v>
      </c>
      <c r="Z55" s="1125" t="s">
        <v>101</v>
      </c>
      <c r="AA55" s="16" t="s">
        <v>76</v>
      </c>
      <c r="AB55" s="1124" t="s">
        <v>5026</v>
      </c>
      <c r="AC55" s="824" t="s">
        <v>337</v>
      </c>
      <c r="AD55" s="867" t="s">
        <v>85</v>
      </c>
      <c r="AE55" s="824" t="s">
        <v>5045</v>
      </c>
      <c r="AF55" s="824" t="s">
        <v>5046</v>
      </c>
      <c r="AG55" s="28"/>
      <c r="AH55" s="824" t="s">
        <v>4943</v>
      </c>
      <c r="AI55" s="824" t="s">
        <v>5047</v>
      </c>
      <c r="AJ55" s="824" t="s">
        <v>16</v>
      </c>
      <c r="AK55" s="1189"/>
      <c r="AL55" s="1222" t="s">
        <v>3220</v>
      </c>
      <c r="AM55" s="1121" t="s">
        <v>504</v>
      </c>
      <c r="AN55" s="1126" t="s">
        <v>504</v>
      </c>
      <c r="AO55" s="1223">
        <v>45572.0</v>
      </c>
      <c r="AP55" s="1121" t="s">
        <v>5048</v>
      </c>
      <c r="AQ55" s="819"/>
      <c r="AR55" s="1204"/>
    </row>
    <row r="56" ht="34.5" customHeight="1">
      <c r="A56" s="1120">
        <v>55.0</v>
      </c>
      <c r="B56" s="154">
        <v>1.0</v>
      </c>
      <c r="C56" s="1224" t="s">
        <v>125</v>
      </c>
      <c r="D56" s="81" t="s">
        <v>56</v>
      </c>
      <c r="E56" s="82">
        <v>45575.0</v>
      </c>
      <c r="F56" s="82"/>
      <c r="G56" s="82"/>
      <c r="H56" s="81" t="s">
        <v>346</v>
      </c>
      <c r="I56" s="81" t="s">
        <v>192</v>
      </c>
      <c r="J56" s="81" t="s">
        <v>332</v>
      </c>
      <c r="K56" s="1225" t="s">
        <v>192</v>
      </c>
      <c r="L56" s="85" t="s">
        <v>347</v>
      </c>
      <c r="M56" s="86" t="s">
        <v>394</v>
      </c>
      <c r="N56" s="81" t="s">
        <v>5049</v>
      </c>
      <c r="O56" s="1226" t="s">
        <v>5050</v>
      </c>
      <c r="P56" s="1225" t="s">
        <v>5051</v>
      </c>
      <c r="Q56" s="1225" t="s">
        <v>5052</v>
      </c>
      <c r="R56" s="1225" t="s">
        <v>74</v>
      </c>
      <c r="S56" s="1198" t="s">
        <v>102</v>
      </c>
      <c r="T56" s="1225" t="s">
        <v>48</v>
      </c>
      <c r="U56" s="1227"/>
      <c r="V56" s="1225" t="s">
        <v>48</v>
      </c>
      <c r="W56" s="1227"/>
      <c r="X56" s="1227"/>
      <c r="Y56" s="1198" t="s">
        <v>46</v>
      </c>
      <c r="Z56" s="1228" t="s">
        <v>64</v>
      </c>
      <c r="AA56" s="174" t="s">
        <v>90</v>
      </c>
      <c r="AB56" s="1197" t="s">
        <v>420</v>
      </c>
      <c r="AC56" s="1198" t="s">
        <v>5053</v>
      </c>
      <c r="AD56" s="877" t="s">
        <v>741</v>
      </c>
      <c r="AE56" s="1198" t="s">
        <v>4914</v>
      </c>
      <c r="AF56" s="1198" t="s">
        <v>312</v>
      </c>
      <c r="AG56" s="1198"/>
      <c r="AH56" s="1198" t="s">
        <v>5054</v>
      </c>
      <c r="AI56" s="1198" t="s">
        <v>5055</v>
      </c>
      <c r="AJ56" s="1198" t="s">
        <v>5056</v>
      </c>
      <c r="AK56" s="1198" t="s">
        <v>5057</v>
      </c>
      <c r="AL56" s="1198" t="s">
        <v>5058</v>
      </c>
      <c r="AM56" s="81" t="s">
        <v>368</v>
      </c>
      <c r="AN56" s="1229" t="s">
        <v>358</v>
      </c>
      <c r="AO56" s="1230">
        <v>45575.0</v>
      </c>
      <c r="AP56" s="81" t="s">
        <v>5059</v>
      </c>
      <c r="AQ56" s="81" t="s">
        <v>5060</v>
      </c>
      <c r="AR56" s="154" t="s">
        <v>5061</v>
      </c>
    </row>
    <row r="57" ht="34.5" customHeight="1">
      <c r="A57" s="1120">
        <v>56.0</v>
      </c>
      <c r="B57" s="1120">
        <v>1.0</v>
      </c>
      <c r="C57" s="1120" t="s">
        <v>125</v>
      </c>
      <c r="D57" s="69" t="s">
        <v>35</v>
      </c>
      <c r="E57" s="70">
        <v>45577.0</v>
      </c>
      <c r="F57" s="95"/>
      <c r="G57" s="95"/>
      <c r="H57" s="1121"/>
      <c r="I57" s="1121" t="s">
        <v>192</v>
      </c>
      <c r="J57" s="69" t="s">
        <v>332</v>
      </c>
      <c r="K57" s="825" t="s">
        <v>192</v>
      </c>
      <c r="L57" s="73" t="s">
        <v>347</v>
      </c>
      <c r="M57" s="74" t="s">
        <v>301</v>
      </c>
      <c r="N57" s="69" t="s">
        <v>5062</v>
      </c>
      <c r="O57" s="1123" t="s">
        <v>5063</v>
      </c>
      <c r="P57" s="825" t="s">
        <v>5064</v>
      </c>
      <c r="Q57" s="817"/>
      <c r="R57" s="432" t="s">
        <v>155</v>
      </c>
      <c r="S57" s="824" t="s">
        <v>5065</v>
      </c>
      <c r="T57" s="825" t="s">
        <v>48</v>
      </c>
      <c r="U57" s="824" t="s">
        <v>5065</v>
      </c>
      <c r="V57" s="825" t="s">
        <v>48</v>
      </c>
      <c r="W57" s="1189"/>
      <c r="X57" s="1189"/>
      <c r="Y57" s="824" t="s">
        <v>66</v>
      </c>
      <c r="Z57" s="1125" t="s">
        <v>79</v>
      </c>
      <c r="AA57" s="16" t="s">
        <v>90</v>
      </c>
      <c r="AB57" s="1124" t="s">
        <v>420</v>
      </c>
      <c r="AC57" s="824" t="s">
        <v>307</v>
      </c>
      <c r="AD57" s="867" t="s">
        <v>741</v>
      </c>
      <c r="AE57" s="824" t="s">
        <v>4792</v>
      </c>
      <c r="AF57" s="824" t="s">
        <v>553</v>
      </c>
      <c r="AG57" s="28"/>
      <c r="AH57" s="824" t="s">
        <v>355</v>
      </c>
      <c r="AI57" s="824" t="s">
        <v>647</v>
      </c>
      <c r="AJ57" s="824" t="s">
        <v>16</v>
      </c>
      <c r="AK57" s="1189"/>
      <c r="AL57" s="824" t="s">
        <v>5066</v>
      </c>
      <c r="AM57" s="69" t="s">
        <v>368</v>
      </c>
      <c r="AN57" s="1126" t="s">
        <v>548</v>
      </c>
      <c r="AO57" s="1223">
        <v>45580.0</v>
      </c>
      <c r="AP57" s="1126" t="s">
        <v>5067</v>
      </c>
      <c r="AQ57" s="1121" t="s">
        <v>5068</v>
      </c>
      <c r="AR57" s="1204"/>
    </row>
    <row r="58" ht="34.5" customHeight="1">
      <c r="A58" s="1120">
        <v>57.0</v>
      </c>
      <c r="B58" s="1231">
        <v>1.0</v>
      </c>
      <c r="C58" s="1231" t="s">
        <v>125</v>
      </c>
      <c r="D58" s="69" t="s">
        <v>87</v>
      </c>
      <c r="E58" s="70">
        <v>45578.0</v>
      </c>
      <c r="F58" s="70"/>
      <c r="G58" s="70"/>
      <c r="H58" s="1121" t="s">
        <v>173</v>
      </c>
      <c r="I58" s="819"/>
      <c r="J58" s="69" t="s">
        <v>299</v>
      </c>
      <c r="K58" s="1147"/>
      <c r="L58" s="73" t="s">
        <v>347</v>
      </c>
      <c r="M58" s="74" t="s">
        <v>348</v>
      </c>
      <c r="N58" s="69" t="s">
        <v>5069</v>
      </c>
      <c r="O58" s="1123" t="s">
        <v>5070</v>
      </c>
      <c r="P58" s="825" t="s">
        <v>3432</v>
      </c>
      <c r="Q58" s="817"/>
      <c r="R58" s="432" t="s">
        <v>59</v>
      </c>
      <c r="S58" s="824" t="s">
        <v>131</v>
      </c>
      <c r="T58" s="825" t="s">
        <v>48</v>
      </c>
      <c r="U58" s="824" t="s">
        <v>104</v>
      </c>
      <c r="V58" s="825" t="s">
        <v>48</v>
      </c>
      <c r="W58" s="1189"/>
      <c r="X58" s="1189"/>
      <c r="Y58" s="824" t="s">
        <v>66</v>
      </c>
      <c r="Z58" s="1185" t="s">
        <v>79</v>
      </c>
      <c r="AA58" s="743" t="s">
        <v>76</v>
      </c>
      <c r="AB58" s="824" t="s">
        <v>420</v>
      </c>
      <c r="AC58" s="824" t="s">
        <v>307</v>
      </c>
      <c r="AD58" s="825" t="s">
        <v>85</v>
      </c>
      <c r="AE58" s="824" t="s">
        <v>5071</v>
      </c>
      <c r="AF58" s="824" t="s">
        <v>5072</v>
      </c>
      <c r="AG58" s="824"/>
      <c r="AH58" s="1189"/>
      <c r="AI58" s="1159" t="s">
        <v>5073</v>
      </c>
      <c r="AJ58" s="824" t="s">
        <v>16</v>
      </c>
      <c r="AK58" s="1189"/>
      <c r="AL58" s="1232" t="s">
        <v>5074</v>
      </c>
      <c r="AM58" s="69" t="s">
        <v>368</v>
      </c>
      <c r="AN58" s="1126" t="s">
        <v>344</v>
      </c>
      <c r="AO58" s="1223">
        <v>45585.0</v>
      </c>
      <c r="AP58" s="767" t="s">
        <v>5075</v>
      </c>
      <c r="AQ58" s="1126" t="s">
        <v>5076</v>
      </c>
      <c r="AR58" s="1204"/>
    </row>
    <row r="59" ht="34.5" customHeight="1">
      <c r="A59" s="1120">
        <v>58.0</v>
      </c>
      <c r="B59" s="1120">
        <v>1.0</v>
      </c>
      <c r="C59" s="1120" t="s">
        <v>125</v>
      </c>
      <c r="D59" s="94" t="s">
        <v>35</v>
      </c>
      <c r="E59" s="95">
        <v>45580.0</v>
      </c>
      <c r="F59" s="95"/>
      <c r="G59" s="95"/>
      <c r="H59" s="1205"/>
      <c r="I59" s="1206" t="s">
        <v>192</v>
      </c>
      <c r="J59" s="94" t="s">
        <v>332</v>
      </c>
      <c r="K59" s="867" t="s">
        <v>192</v>
      </c>
      <c r="L59" s="98" t="s">
        <v>343</v>
      </c>
      <c r="M59" s="99" t="s">
        <v>348</v>
      </c>
      <c r="N59" s="94" t="s">
        <v>5077</v>
      </c>
      <c r="O59" s="1207" t="s">
        <v>5078</v>
      </c>
      <c r="P59" s="1208"/>
      <c r="Q59" s="777"/>
      <c r="R59" s="1233" t="s">
        <v>38</v>
      </c>
      <c r="S59" s="28" t="s">
        <v>5079</v>
      </c>
      <c r="T59" s="777"/>
      <c r="U59" s="28" t="s">
        <v>5079</v>
      </c>
      <c r="V59" s="777"/>
      <c r="W59" s="28" t="s">
        <v>5079</v>
      </c>
      <c r="X59" s="1209"/>
      <c r="Y59" s="1124" t="s">
        <v>66</v>
      </c>
      <c r="Z59" s="1125" t="s">
        <v>79</v>
      </c>
      <c r="AA59" s="16" t="s">
        <v>76</v>
      </c>
      <c r="AB59" s="1124" t="s">
        <v>386</v>
      </c>
      <c r="AC59" s="28" t="s">
        <v>656</v>
      </c>
      <c r="AD59" s="867" t="s">
        <v>85</v>
      </c>
      <c r="AE59" s="28" t="s">
        <v>308</v>
      </c>
      <c r="AF59" s="28" t="s">
        <v>5072</v>
      </c>
      <c r="AG59" s="28"/>
      <c r="AH59" s="28" t="s">
        <v>355</v>
      </c>
      <c r="AI59" s="48" t="s">
        <v>5073</v>
      </c>
      <c r="AJ59" s="28" t="s">
        <v>16</v>
      </c>
      <c r="AK59" s="1209"/>
      <c r="AL59" s="28" t="s">
        <v>5080</v>
      </c>
      <c r="AM59" s="1206" t="s">
        <v>343</v>
      </c>
      <c r="AN59" s="1126" t="s">
        <v>391</v>
      </c>
      <c r="AO59" s="1234"/>
      <c r="AP59" s="1234"/>
      <c r="AQ59" s="1234"/>
      <c r="AR59" s="42"/>
    </row>
    <row r="60" ht="34.5" customHeight="1">
      <c r="A60" s="1120">
        <v>59.0</v>
      </c>
      <c r="B60" s="1120">
        <v>1.0</v>
      </c>
      <c r="C60" s="1120" t="s">
        <v>125</v>
      </c>
      <c r="D60" s="69" t="s">
        <v>56</v>
      </c>
      <c r="E60" s="70">
        <v>45585.0</v>
      </c>
      <c r="F60" s="95"/>
      <c r="G60" s="95"/>
      <c r="H60" s="1121" t="s">
        <v>317</v>
      </c>
      <c r="I60" s="819"/>
      <c r="J60" s="69" t="s">
        <v>299</v>
      </c>
      <c r="K60" s="1147"/>
      <c r="L60" s="73" t="s">
        <v>562</v>
      </c>
      <c r="M60" s="74" t="s">
        <v>348</v>
      </c>
      <c r="N60" s="138" t="s">
        <v>5081</v>
      </c>
      <c r="O60" s="1123" t="s">
        <v>5082</v>
      </c>
      <c r="P60" s="768" t="s">
        <v>3635</v>
      </c>
      <c r="Q60" s="825" t="s">
        <v>5083</v>
      </c>
      <c r="R60" s="432" t="s">
        <v>74</v>
      </c>
      <c r="S60" s="824" t="s">
        <v>151</v>
      </c>
      <c r="T60" s="825" t="s">
        <v>48</v>
      </c>
      <c r="U60" s="824" t="s">
        <v>153</v>
      </c>
      <c r="V60" s="825" t="s">
        <v>48</v>
      </c>
      <c r="W60" s="824" t="s">
        <v>1065</v>
      </c>
      <c r="X60" s="824" t="s">
        <v>118</v>
      </c>
      <c r="Y60" s="824" t="s">
        <v>46</v>
      </c>
      <c r="Z60" s="1125" t="s">
        <v>92</v>
      </c>
      <c r="AA60" s="16" t="s">
        <v>90</v>
      </c>
      <c r="AB60" s="1124" t="s">
        <v>306</v>
      </c>
      <c r="AC60" s="824" t="s">
        <v>307</v>
      </c>
      <c r="AD60" s="867" t="s">
        <v>85</v>
      </c>
      <c r="AE60" s="824" t="s">
        <v>308</v>
      </c>
      <c r="AF60" s="824" t="s">
        <v>5084</v>
      </c>
      <c r="AG60" s="28"/>
      <c r="AH60" s="1189"/>
      <c r="AI60" s="1189"/>
      <c r="AJ60" s="824" t="s">
        <v>16</v>
      </c>
      <c r="AK60" s="824" t="s">
        <v>5085</v>
      </c>
      <c r="AL60" s="824" t="s">
        <v>5086</v>
      </c>
      <c r="AM60" s="1121" t="s">
        <v>555</v>
      </c>
      <c r="AN60" s="1126" t="s">
        <v>405</v>
      </c>
      <c r="AO60" s="1223">
        <v>45587.0</v>
      </c>
      <c r="AP60" s="1121" t="s">
        <v>5087</v>
      </c>
      <c r="AQ60" s="1121" t="s">
        <v>5088</v>
      </c>
      <c r="AR60" s="1204"/>
    </row>
    <row r="61" ht="34.5" customHeight="1">
      <c r="A61" s="1120">
        <v>60.0</v>
      </c>
      <c r="B61" s="1120">
        <v>1.0</v>
      </c>
      <c r="C61" s="1120" t="s">
        <v>125</v>
      </c>
      <c r="D61" s="94" t="s">
        <v>87</v>
      </c>
      <c r="E61" s="95">
        <v>45586.0</v>
      </c>
      <c r="F61" s="95"/>
      <c r="G61" s="95"/>
      <c r="H61" s="1206" t="s">
        <v>317</v>
      </c>
      <c r="I61" s="1205"/>
      <c r="J61" s="94" t="s">
        <v>299</v>
      </c>
      <c r="K61" s="1235"/>
      <c r="L61" s="98" t="s">
        <v>562</v>
      </c>
      <c r="M61" s="99" t="s">
        <v>348</v>
      </c>
      <c r="N61" s="94" t="s">
        <v>3591</v>
      </c>
      <c r="O61" s="1207" t="s">
        <v>5089</v>
      </c>
      <c r="P61" s="1208"/>
      <c r="Q61" s="777"/>
      <c r="R61" s="1233" t="s">
        <v>38</v>
      </c>
      <c r="S61" s="28" t="s">
        <v>5065</v>
      </c>
      <c r="T61" s="867" t="s">
        <v>48</v>
      </c>
      <c r="U61" s="28" t="s">
        <v>671</v>
      </c>
      <c r="V61" s="867" t="s">
        <v>48</v>
      </c>
      <c r="W61" s="1209"/>
      <c r="X61" s="28" t="s">
        <v>5090</v>
      </c>
      <c r="Y61" s="1124" t="s">
        <v>46</v>
      </c>
      <c r="Z61" s="1125" t="s">
        <v>79</v>
      </c>
      <c r="AA61" s="16" t="s">
        <v>76</v>
      </c>
      <c r="AB61" s="1124" t="s">
        <v>386</v>
      </c>
      <c r="AC61" s="28" t="s">
        <v>5027</v>
      </c>
      <c r="AD61" s="867" t="s">
        <v>85</v>
      </c>
      <c r="AE61" s="1124" t="s">
        <v>4725</v>
      </c>
      <c r="AF61" s="28" t="s">
        <v>5091</v>
      </c>
      <c r="AG61" s="28"/>
      <c r="AH61" s="1209"/>
      <c r="AI61" s="1209"/>
      <c r="AJ61" s="28" t="s">
        <v>16</v>
      </c>
      <c r="AK61" s="28" t="s">
        <v>5092</v>
      </c>
      <c r="AL61" s="28" t="s">
        <v>5093</v>
      </c>
      <c r="AM61" s="1206" t="s">
        <v>555</v>
      </c>
      <c r="AN61" s="1126" t="s">
        <v>405</v>
      </c>
      <c r="AO61" s="1236">
        <v>45590.0</v>
      </c>
      <c r="AP61" s="1129" t="s">
        <v>5094</v>
      </c>
      <c r="AQ61" s="1234"/>
      <c r="AR61" s="42"/>
    </row>
    <row r="62" ht="34.5" customHeight="1">
      <c r="A62" s="1120">
        <v>61.0</v>
      </c>
      <c r="B62" s="1120">
        <v>1.0</v>
      </c>
      <c r="C62" s="1120" t="s">
        <v>125</v>
      </c>
      <c r="D62" s="94" t="s">
        <v>35</v>
      </c>
      <c r="E62" s="95">
        <v>45590.0</v>
      </c>
      <c r="F62" s="95"/>
      <c r="G62" s="95"/>
      <c r="H62" s="1205"/>
      <c r="I62" s="1206" t="s">
        <v>192</v>
      </c>
      <c r="J62" s="94" t="s">
        <v>332</v>
      </c>
      <c r="K62" s="867" t="s">
        <v>192</v>
      </c>
      <c r="L62" s="98" t="s">
        <v>347</v>
      </c>
      <c r="M62" s="99" t="s">
        <v>348</v>
      </c>
      <c r="N62" s="94" t="s">
        <v>5095</v>
      </c>
      <c r="O62" s="1207" t="s">
        <v>5096</v>
      </c>
      <c r="P62" s="1208"/>
      <c r="Q62" s="777"/>
      <c r="R62" s="1233" t="s">
        <v>59</v>
      </c>
      <c r="S62" s="28" t="s">
        <v>2738</v>
      </c>
      <c r="T62" s="867" t="s">
        <v>48</v>
      </c>
      <c r="U62" s="28" t="s">
        <v>734</v>
      </c>
      <c r="V62" s="867" t="s">
        <v>48</v>
      </c>
      <c r="W62" s="1209"/>
      <c r="X62" s="1209"/>
      <c r="Y62" s="1124" t="s">
        <v>66</v>
      </c>
      <c r="Z62" s="1125" t="s">
        <v>139</v>
      </c>
      <c r="AA62" s="16" t="s">
        <v>90</v>
      </c>
      <c r="AB62" s="1124" t="s">
        <v>306</v>
      </c>
      <c r="AC62" s="28" t="s">
        <v>5027</v>
      </c>
      <c r="AD62" s="867" t="s">
        <v>85</v>
      </c>
      <c r="AE62" s="28" t="s">
        <v>308</v>
      </c>
      <c r="AF62" s="1209"/>
      <c r="AG62" s="1209"/>
      <c r="AH62" s="1209"/>
      <c r="AI62" s="1209"/>
      <c r="AJ62" s="28" t="s">
        <v>16</v>
      </c>
      <c r="AK62" s="28" t="s">
        <v>5097</v>
      </c>
      <c r="AL62" s="28" t="s">
        <v>5098</v>
      </c>
      <c r="AM62" s="1206" t="s">
        <v>368</v>
      </c>
      <c r="AN62" s="1126" t="s">
        <v>368</v>
      </c>
      <c r="AO62" s="1234"/>
      <c r="AP62" s="1129" t="s">
        <v>5099</v>
      </c>
      <c r="AQ62" s="1234"/>
      <c r="AR62" s="42"/>
    </row>
    <row r="63" ht="34.5" customHeight="1">
      <c r="A63" s="1120">
        <v>62.0</v>
      </c>
      <c r="B63" s="1231">
        <v>1.0</v>
      </c>
      <c r="C63" s="1231" t="s">
        <v>125</v>
      </c>
      <c r="D63" s="69" t="s">
        <v>56</v>
      </c>
      <c r="E63" s="70">
        <v>45591.0</v>
      </c>
      <c r="F63" s="70"/>
      <c r="G63" s="70"/>
      <c r="H63" s="1121" t="s">
        <v>317</v>
      </c>
      <c r="I63" s="819"/>
      <c r="J63" s="69" t="s">
        <v>299</v>
      </c>
      <c r="K63" s="1147"/>
      <c r="L63" s="73" t="s">
        <v>333</v>
      </c>
      <c r="M63" s="74" t="s">
        <v>348</v>
      </c>
      <c r="N63" s="69" t="s">
        <v>5100</v>
      </c>
      <c r="O63" s="1123" t="s">
        <v>5101</v>
      </c>
      <c r="P63" s="870" t="s">
        <v>3615</v>
      </c>
      <c r="Q63" s="817"/>
      <c r="R63" s="432" t="s">
        <v>59</v>
      </c>
      <c r="S63" s="824" t="s">
        <v>2738</v>
      </c>
      <c r="T63" s="825" t="s">
        <v>48</v>
      </c>
      <c r="U63" s="824" t="s">
        <v>5102</v>
      </c>
      <c r="V63" s="825" t="s">
        <v>48</v>
      </c>
      <c r="W63" s="824" t="s">
        <v>5103</v>
      </c>
      <c r="X63" s="824" t="s">
        <v>5090</v>
      </c>
      <c r="Y63" s="824" t="s">
        <v>46</v>
      </c>
      <c r="Z63" s="1185" t="s">
        <v>92</v>
      </c>
      <c r="AA63" s="743" t="s">
        <v>76</v>
      </c>
      <c r="AB63" s="824" t="s">
        <v>402</v>
      </c>
      <c r="AC63" s="824" t="s">
        <v>326</v>
      </c>
      <c r="AD63" s="825" t="s">
        <v>85</v>
      </c>
      <c r="AE63" s="824" t="s">
        <v>4725</v>
      </c>
      <c r="AF63" s="824" t="s">
        <v>4859</v>
      </c>
      <c r="AG63" s="824"/>
      <c r="AH63" s="824" t="s">
        <v>355</v>
      </c>
      <c r="AI63" s="1189"/>
      <c r="AJ63" s="824" t="s">
        <v>16</v>
      </c>
      <c r="AK63" s="824" t="s">
        <v>5104</v>
      </c>
      <c r="AL63" s="824" t="s">
        <v>5105</v>
      </c>
      <c r="AM63" s="1121" t="s">
        <v>5106</v>
      </c>
      <c r="AN63" s="1126" t="s">
        <v>548</v>
      </c>
      <c r="AO63" s="1149">
        <v>45663.0</v>
      </c>
      <c r="AP63" s="1126" t="s">
        <v>5107</v>
      </c>
      <c r="AQ63" s="1121" t="s">
        <v>5108</v>
      </c>
      <c r="AR63" s="1204"/>
    </row>
    <row r="64" ht="34.5" customHeight="1">
      <c r="A64" s="1120">
        <v>63.0</v>
      </c>
      <c r="B64" s="1120">
        <v>1.0</v>
      </c>
      <c r="C64" s="1120" t="s">
        <v>125</v>
      </c>
      <c r="D64" s="69" t="s">
        <v>56</v>
      </c>
      <c r="E64" s="70">
        <v>45591.0</v>
      </c>
      <c r="F64" s="95"/>
      <c r="G64" s="95"/>
      <c r="H64" s="1121" t="s">
        <v>173</v>
      </c>
      <c r="I64" s="819"/>
      <c r="J64" s="69" t="s">
        <v>299</v>
      </c>
      <c r="K64" s="1147"/>
      <c r="L64" s="73" t="s">
        <v>343</v>
      </c>
      <c r="M64" s="74" t="s">
        <v>301</v>
      </c>
      <c r="N64" s="69" t="s">
        <v>5109</v>
      </c>
      <c r="O64" s="1123" t="s">
        <v>5110</v>
      </c>
      <c r="P64" s="870" t="s">
        <v>3602</v>
      </c>
      <c r="Q64" s="817"/>
      <c r="R64" s="432" t="s">
        <v>59</v>
      </c>
      <c r="S64" s="824" t="s">
        <v>5111</v>
      </c>
      <c r="T64" s="825" t="s">
        <v>48</v>
      </c>
      <c r="U64" s="824" t="s">
        <v>5112</v>
      </c>
      <c r="V64" s="825" t="s">
        <v>48</v>
      </c>
      <c r="W64" s="824" t="s">
        <v>5113</v>
      </c>
      <c r="X64" s="1189"/>
      <c r="Y64" s="824" t="s">
        <v>66</v>
      </c>
      <c r="Z64" s="1125" t="s">
        <v>92</v>
      </c>
      <c r="AA64" s="16" t="s">
        <v>90</v>
      </c>
      <c r="AB64" s="824" t="s">
        <v>5026</v>
      </c>
      <c r="AC64" s="824" t="s">
        <v>307</v>
      </c>
      <c r="AD64" s="867" t="s">
        <v>85</v>
      </c>
      <c r="AE64" s="824" t="s">
        <v>5114</v>
      </c>
      <c r="AF64" s="824" t="s">
        <v>4859</v>
      </c>
      <c r="AG64" s="28"/>
      <c r="AH64" s="824" t="s">
        <v>5115</v>
      </c>
      <c r="AI64" s="824" t="s">
        <v>5116</v>
      </c>
      <c r="AJ64" s="824" t="s">
        <v>16</v>
      </c>
      <c r="AK64" s="824" t="s">
        <v>5117</v>
      </c>
      <c r="AL64" s="824" t="s">
        <v>5118</v>
      </c>
      <c r="AM64" s="1121" t="s">
        <v>504</v>
      </c>
      <c r="AN64" s="1126" t="s">
        <v>504</v>
      </c>
      <c r="AO64" s="819"/>
      <c r="AP64" s="819"/>
      <c r="AQ64" s="819"/>
      <c r="AR64" s="1204"/>
    </row>
    <row r="65" ht="54.0" customHeight="1">
      <c r="A65" s="1120">
        <v>64.0</v>
      </c>
      <c r="B65" s="1120">
        <v>1.0</v>
      </c>
      <c r="C65" s="1120" t="s">
        <v>125</v>
      </c>
      <c r="D65" s="81" t="s">
        <v>35</v>
      </c>
      <c r="E65" s="82">
        <v>45591.0</v>
      </c>
      <c r="F65" s="95"/>
      <c r="G65" s="95"/>
      <c r="H65" s="1202" t="s">
        <v>2510</v>
      </c>
      <c r="I65" s="1200"/>
      <c r="J65" s="81" t="s">
        <v>299</v>
      </c>
      <c r="K65" s="1237"/>
      <c r="L65" s="85" t="s">
        <v>393</v>
      </c>
      <c r="M65" s="86" t="s">
        <v>394</v>
      </c>
      <c r="N65" s="954" t="s">
        <v>126</v>
      </c>
      <c r="O65" s="1238" t="s">
        <v>127</v>
      </c>
      <c r="P65" s="955" t="s">
        <v>3815</v>
      </c>
      <c r="Q65" s="1239"/>
      <c r="R65" s="1225" t="s">
        <v>59</v>
      </c>
      <c r="S65" s="1240" t="s">
        <v>131</v>
      </c>
      <c r="T65" s="867" t="s">
        <v>48</v>
      </c>
      <c r="U65" s="1241" t="s">
        <v>67</v>
      </c>
      <c r="V65" s="877" t="s">
        <v>48</v>
      </c>
      <c r="W65" s="1197" t="s">
        <v>5119</v>
      </c>
      <c r="X65" s="1197" t="s">
        <v>325</v>
      </c>
      <c r="Y65" s="1197" t="s">
        <v>66</v>
      </c>
      <c r="Z65" s="1125" t="s">
        <v>162</v>
      </c>
      <c r="AA65" s="16" t="s">
        <v>90</v>
      </c>
      <c r="AB65" s="1124" t="s">
        <v>5026</v>
      </c>
      <c r="AC65" s="1197" t="s">
        <v>395</v>
      </c>
      <c r="AD65" s="867" t="s">
        <v>85</v>
      </c>
      <c r="AE65" s="1197" t="s">
        <v>5120</v>
      </c>
      <c r="AF65" s="1197" t="s">
        <v>5121</v>
      </c>
      <c r="AG65" s="28"/>
      <c r="AH65" s="1197" t="s">
        <v>355</v>
      </c>
      <c r="AI65" s="1242"/>
      <c r="AJ65" s="1197" t="s">
        <v>16</v>
      </c>
      <c r="AK65" s="1197" t="s">
        <v>5122</v>
      </c>
      <c r="AL65" s="1197" t="s">
        <v>5123</v>
      </c>
      <c r="AM65" s="1202" t="s">
        <v>5124</v>
      </c>
      <c r="AN65" s="1229" t="s">
        <v>358</v>
      </c>
      <c r="AO65" s="1200"/>
      <c r="AP65" s="1200"/>
      <c r="AQ65" s="1200"/>
      <c r="AR65" s="1243"/>
    </row>
    <row r="66" ht="34.5" customHeight="1">
      <c r="A66" s="1120">
        <v>65.0</v>
      </c>
      <c r="B66" s="1120">
        <v>1.0</v>
      </c>
      <c r="C66" s="1120" t="s">
        <v>125</v>
      </c>
      <c r="D66" s="69" t="s">
        <v>87</v>
      </c>
      <c r="E66" s="70">
        <v>45591.0</v>
      </c>
      <c r="F66" s="95"/>
      <c r="G66" s="95"/>
      <c r="H66" s="1121" t="s">
        <v>173</v>
      </c>
      <c r="I66" s="819"/>
      <c r="J66" s="69" t="s">
        <v>299</v>
      </c>
      <c r="K66" s="1147"/>
      <c r="L66" s="73" t="s">
        <v>372</v>
      </c>
      <c r="M66" s="74" t="s">
        <v>301</v>
      </c>
      <c r="N66" s="69" t="s">
        <v>5125</v>
      </c>
      <c r="O66" s="1123" t="s">
        <v>5126</v>
      </c>
      <c r="P66" s="825" t="s">
        <v>5127</v>
      </c>
      <c r="Q66" s="817"/>
      <c r="R66" s="432" t="s">
        <v>59</v>
      </c>
      <c r="S66" s="824" t="s">
        <v>5128</v>
      </c>
      <c r="T66" s="825" t="s">
        <v>48</v>
      </c>
      <c r="U66" s="824" t="s">
        <v>5128</v>
      </c>
      <c r="V66" s="825" t="s">
        <v>48</v>
      </c>
      <c r="W66" s="1189"/>
      <c r="X66" s="824" t="s">
        <v>5090</v>
      </c>
      <c r="Y66" s="824" t="s">
        <v>46</v>
      </c>
      <c r="Z66" s="1185" t="s">
        <v>79</v>
      </c>
      <c r="AA66" s="743" t="s">
        <v>76</v>
      </c>
      <c r="AB66" s="824" t="s">
        <v>386</v>
      </c>
      <c r="AC66" s="824" t="s">
        <v>307</v>
      </c>
      <c r="AD66" s="825" t="s">
        <v>85</v>
      </c>
      <c r="AE66" s="824" t="s">
        <v>4725</v>
      </c>
      <c r="AF66" s="824" t="s">
        <v>16</v>
      </c>
      <c r="AG66" s="824"/>
      <c r="AH66" s="824" t="s">
        <v>5129</v>
      </c>
      <c r="AI66" s="824" t="s">
        <v>5047</v>
      </c>
      <c r="AJ66" s="824" t="s">
        <v>16</v>
      </c>
      <c r="AK66" s="1189"/>
      <c r="AL66" s="824" t="s">
        <v>5130</v>
      </c>
      <c r="AM66" s="69" t="s">
        <v>368</v>
      </c>
      <c r="AN66" s="1126" t="s">
        <v>368</v>
      </c>
      <c r="AO66" s="1149">
        <v>45613.0</v>
      </c>
      <c r="AP66" s="1121" t="s">
        <v>5131</v>
      </c>
      <c r="AQ66" s="819"/>
      <c r="AR66" s="1204"/>
    </row>
    <row r="67" ht="34.5" customHeight="1">
      <c r="A67" s="1120">
        <v>66.0</v>
      </c>
      <c r="B67" s="1120">
        <v>1.0</v>
      </c>
      <c r="C67" s="1120" t="s">
        <v>125</v>
      </c>
      <c r="D67" s="69" t="s">
        <v>87</v>
      </c>
      <c r="E67" s="70">
        <v>45591.0</v>
      </c>
      <c r="F67" s="95"/>
      <c r="G67" s="95"/>
      <c r="H67" s="1121" t="s">
        <v>317</v>
      </c>
      <c r="I67" s="819"/>
      <c r="J67" s="69" t="s">
        <v>299</v>
      </c>
      <c r="K67" s="1147"/>
      <c r="L67" s="73" t="s">
        <v>343</v>
      </c>
      <c r="M67" s="74" t="s">
        <v>301</v>
      </c>
      <c r="N67" s="69" t="s">
        <v>3655</v>
      </c>
      <c r="O67" s="1123" t="s">
        <v>5132</v>
      </c>
      <c r="P67" s="817"/>
      <c r="Q67" s="817"/>
      <c r="R67" s="432" t="s">
        <v>59</v>
      </c>
      <c r="S67" s="824" t="s">
        <v>168</v>
      </c>
      <c r="T67" s="825" t="s">
        <v>48</v>
      </c>
      <c r="U67" s="824" t="s">
        <v>168</v>
      </c>
      <c r="V67" s="825" t="s">
        <v>48</v>
      </c>
      <c r="W67" s="1189"/>
      <c r="X67" s="1189"/>
      <c r="Y67" s="824" t="s">
        <v>4831</v>
      </c>
      <c r="Z67" s="1125" t="s">
        <v>44</v>
      </c>
      <c r="AA67" s="16" t="s">
        <v>41</v>
      </c>
      <c r="AB67" s="1124" t="s">
        <v>420</v>
      </c>
      <c r="AC67" s="824" t="s">
        <v>5027</v>
      </c>
      <c r="AD67" s="867" t="s">
        <v>85</v>
      </c>
      <c r="AE67" s="824" t="s">
        <v>5114</v>
      </c>
      <c r="AF67" s="824" t="s">
        <v>16</v>
      </c>
      <c r="AG67" s="28"/>
      <c r="AH67" s="824" t="s">
        <v>430</v>
      </c>
      <c r="AI67" s="824" t="s">
        <v>5133</v>
      </c>
      <c r="AJ67" s="824" t="s">
        <v>16</v>
      </c>
      <c r="AK67" s="1189"/>
      <c r="AL67" s="824" t="s">
        <v>5134</v>
      </c>
      <c r="AM67" s="1121" t="s">
        <v>5135</v>
      </c>
      <c r="AN67" s="1126" t="s">
        <v>391</v>
      </c>
      <c r="AO67" s="819"/>
      <c r="AP67" s="819"/>
      <c r="AQ67" s="819"/>
      <c r="AR67" s="1204"/>
    </row>
    <row r="68" ht="34.5" customHeight="1">
      <c r="A68" s="1120">
        <v>67.0</v>
      </c>
      <c r="B68" s="1120">
        <v>1.0</v>
      </c>
      <c r="C68" s="1120" t="s">
        <v>125</v>
      </c>
      <c r="D68" s="69" t="s">
        <v>35</v>
      </c>
      <c r="E68" s="70">
        <v>45591.0</v>
      </c>
      <c r="F68" s="95"/>
      <c r="G68" s="95"/>
      <c r="H68" s="1121" t="s">
        <v>2510</v>
      </c>
      <c r="I68" s="819"/>
      <c r="J68" s="69" t="s">
        <v>299</v>
      </c>
      <c r="K68" s="1147"/>
      <c r="L68" s="73" t="s">
        <v>541</v>
      </c>
      <c r="M68" s="74" t="s">
        <v>301</v>
      </c>
      <c r="N68" s="69" t="s">
        <v>5136</v>
      </c>
      <c r="O68" s="1123" t="s">
        <v>5137</v>
      </c>
      <c r="P68" s="817"/>
      <c r="Q68" s="817"/>
      <c r="R68" s="432" t="s">
        <v>59</v>
      </c>
      <c r="S68" s="824" t="s">
        <v>5138</v>
      </c>
      <c r="T68" s="824" t="s">
        <v>48</v>
      </c>
      <c r="U68" s="824" t="s">
        <v>5138</v>
      </c>
      <c r="V68" s="825" t="s">
        <v>48</v>
      </c>
      <c r="W68" s="1189"/>
      <c r="X68" s="1189"/>
      <c r="Y68" s="824" t="s">
        <v>66</v>
      </c>
      <c r="Z68" s="1125" t="s">
        <v>139</v>
      </c>
      <c r="AA68" s="16" t="s">
        <v>90</v>
      </c>
      <c r="AB68" s="1124" t="s">
        <v>306</v>
      </c>
      <c r="AC68" s="824" t="s">
        <v>656</v>
      </c>
      <c r="AD68" s="867" t="s">
        <v>85</v>
      </c>
      <c r="AE68" s="824" t="s">
        <v>5114</v>
      </c>
      <c r="AF68" s="824" t="s">
        <v>150</v>
      </c>
      <c r="AG68" s="28"/>
      <c r="AH68" s="824" t="s">
        <v>5139</v>
      </c>
      <c r="AI68" s="824" t="s">
        <v>5116</v>
      </c>
      <c r="AJ68" s="824" t="s">
        <v>16</v>
      </c>
      <c r="AK68" s="824" t="s">
        <v>5140</v>
      </c>
      <c r="AL68" s="824" t="s">
        <v>5141</v>
      </c>
      <c r="AM68" s="819"/>
      <c r="AN68" s="1126" t="s">
        <v>504</v>
      </c>
      <c r="AO68" s="819"/>
      <c r="AP68" s="819"/>
      <c r="AQ68" s="819"/>
      <c r="AR68" s="1204"/>
    </row>
    <row r="69" ht="34.5" customHeight="1">
      <c r="A69" s="1120">
        <v>68.0</v>
      </c>
      <c r="B69" s="1120">
        <v>1.0</v>
      </c>
      <c r="C69" s="1120" t="s">
        <v>125</v>
      </c>
      <c r="D69" s="69" t="s">
        <v>56</v>
      </c>
      <c r="E69" s="70">
        <v>45591.0</v>
      </c>
      <c r="F69" s="95"/>
      <c r="G69" s="95"/>
      <c r="H69" s="1121" t="s">
        <v>346</v>
      </c>
      <c r="I69" s="819"/>
      <c r="J69" s="69" t="s">
        <v>299</v>
      </c>
      <c r="K69" s="1147"/>
      <c r="L69" s="73" t="s">
        <v>347</v>
      </c>
      <c r="M69" s="74" t="s">
        <v>301</v>
      </c>
      <c r="N69" s="69" t="s">
        <v>5142</v>
      </c>
      <c r="O69" s="1123" t="s">
        <v>5143</v>
      </c>
      <c r="P69" s="825" t="s">
        <v>5144</v>
      </c>
      <c r="Q69" s="817"/>
      <c r="R69" s="432" t="s">
        <v>74</v>
      </c>
      <c r="S69" s="824" t="s">
        <v>153</v>
      </c>
      <c r="T69" s="825" t="s">
        <v>48</v>
      </c>
      <c r="U69" s="824" t="s">
        <v>5138</v>
      </c>
      <c r="V69" s="825" t="s">
        <v>48</v>
      </c>
      <c r="W69" s="1189"/>
      <c r="X69" s="1189"/>
      <c r="Y69" s="824" t="s">
        <v>66</v>
      </c>
      <c r="Z69" s="1185" t="s">
        <v>79</v>
      </c>
      <c r="AA69" s="743" t="s">
        <v>90</v>
      </c>
      <c r="AB69" s="824" t="s">
        <v>4804</v>
      </c>
      <c r="AC69" s="824" t="s">
        <v>5145</v>
      </c>
      <c r="AD69" s="825" t="s">
        <v>85</v>
      </c>
      <c r="AE69" s="1159" t="s">
        <v>4914</v>
      </c>
      <c r="AF69" s="824" t="s">
        <v>16</v>
      </c>
      <c r="AG69" s="824"/>
      <c r="AH69" s="824" t="s">
        <v>5115</v>
      </c>
      <c r="AI69" s="1159" t="s">
        <v>5055</v>
      </c>
      <c r="AJ69" s="824" t="s">
        <v>16</v>
      </c>
      <c r="AK69" s="1189"/>
      <c r="AL69" s="824" t="s">
        <v>5146</v>
      </c>
      <c r="AM69" s="69" t="s">
        <v>368</v>
      </c>
      <c r="AN69" s="1126" t="s">
        <v>368</v>
      </c>
      <c r="AO69" s="1149">
        <v>45610.0</v>
      </c>
      <c r="AP69" s="1121" t="s">
        <v>5147</v>
      </c>
      <c r="AQ69" s="819"/>
      <c r="AR69" s="1204"/>
    </row>
    <row r="70" ht="34.5" customHeight="1">
      <c r="A70" s="1120">
        <v>69.0</v>
      </c>
      <c r="B70" s="1120">
        <v>1.0</v>
      </c>
      <c r="C70" s="1120" t="s">
        <v>125</v>
      </c>
      <c r="D70" s="81" t="s">
        <v>35</v>
      </c>
      <c r="E70" s="82">
        <v>45592.0</v>
      </c>
      <c r="F70" s="95"/>
      <c r="G70" s="95"/>
      <c r="H70" s="1202" t="s">
        <v>346</v>
      </c>
      <c r="I70" s="1200"/>
      <c r="J70" s="81" t="s">
        <v>299</v>
      </c>
      <c r="K70" s="1237"/>
      <c r="L70" s="85" t="s">
        <v>393</v>
      </c>
      <c r="M70" s="86" t="s">
        <v>394</v>
      </c>
      <c r="N70" s="81" t="s">
        <v>136</v>
      </c>
      <c r="O70" s="1244" t="s">
        <v>137</v>
      </c>
      <c r="P70" s="877" t="s">
        <v>5148</v>
      </c>
      <c r="Q70" s="1239"/>
      <c r="R70" s="1225" t="s">
        <v>59</v>
      </c>
      <c r="S70" s="1197" t="s">
        <v>67</v>
      </c>
      <c r="T70" s="877" t="s">
        <v>48</v>
      </c>
      <c r="U70" s="1197" t="s">
        <v>4706</v>
      </c>
      <c r="V70" s="877" t="s">
        <v>48</v>
      </c>
      <c r="W70" s="1197" t="s">
        <v>140</v>
      </c>
      <c r="X70" s="1197" t="s">
        <v>5149</v>
      </c>
      <c r="Y70" s="1197" t="s">
        <v>66</v>
      </c>
      <c r="Z70" s="1125" t="s">
        <v>139</v>
      </c>
      <c r="AA70" s="16" t="s">
        <v>90</v>
      </c>
      <c r="AB70" s="1124" t="s">
        <v>306</v>
      </c>
      <c r="AC70" s="1197" t="s">
        <v>395</v>
      </c>
      <c r="AD70" s="867" t="s">
        <v>741</v>
      </c>
      <c r="AE70" s="1197" t="s">
        <v>4792</v>
      </c>
      <c r="AF70" s="1197" t="s">
        <v>16</v>
      </c>
      <c r="AG70" s="28"/>
      <c r="AH70" s="1197" t="s">
        <v>355</v>
      </c>
      <c r="AI70" s="1197" t="s">
        <v>311</v>
      </c>
      <c r="AJ70" s="1197" t="s">
        <v>16</v>
      </c>
      <c r="AK70" s="1245" t="s">
        <v>5150</v>
      </c>
      <c r="AL70" s="1197" t="s">
        <v>5151</v>
      </c>
      <c r="AM70" s="1202" t="s">
        <v>5152</v>
      </c>
      <c r="AN70" s="1229" t="s">
        <v>358</v>
      </c>
      <c r="AO70" s="1200"/>
      <c r="AP70" s="1200"/>
      <c r="AQ70" s="1200"/>
      <c r="AR70" s="1243"/>
    </row>
    <row r="71" ht="34.5" customHeight="1">
      <c r="A71" s="1120">
        <v>70.0</v>
      </c>
      <c r="B71" s="1120">
        <v>1.0</v>
      </c>
      <c r="C71" s="1120" t="s">
        <v>125</v>
      </c>
      <c r="D71" s="81" t="s">
        <v>87</v>
      </c>
      <c r="E71" s="82">
        <v>45592.0</v>
      </c>
      <c r="F71" s="95"/>
      <c r="G71" s="95"/>
      <c r="H71" s="1202" t="s">
        <v>346</v>
      </c>
      <c r="I71" s="1200"/>
      <c r="J71" s="81" t="s">
        <v>299</v>
      </c>
      <c r="K71" s="1237"/>
      <c r="L71" s="85" t="s">
        <v>393</v>
      </c>
      <c r="M71" s="86" t="s">
        <v>394</v>
      </c>
      <c r="N71" s="81" t="s">
        <v>2418</v>
      </c>
      <c r="O71" s="989" t="s">
        <v>3802</v>
      </c>
      <c r="P71" s="955" t="s">
        <v>3803</v>
      </c>
      <c r="Q71" s="1239"/>
      <c r="R71" s="1225" t="s">
        <v>74</v>
      </c>
      <c r="S71" s="1197" t="s">
        <v>5153</v>
      </c>
      <c r="T71" s="877" t="s">
        <v>48</v>
      </c>
      <c r="U71" s="1197" t="s">
        <v>83</v>
      </c>
      <c r="V71" s="877" t="s">
        <v>48</v>
      </c>
      <c r="W71" s="1242"/>
      <c r="X71" s="1197" t="s">
        <v>118</v>
      </c>
      <c r="Y71" s="1124" t="s">
        <v>46</v>
      </c>
      <c r="Z71" s="1125" t="s">
        <v>162</v>
      </c>
      <c r="AA71" s="16" t="s">
        <v>41</v>
      </c>
      <c r="AB71" s="1124" t="s">
        <v>420</v>
      </c>
      <c r="AC71" s="1197" t="s">
        <v>5154</v>
      </c>
      <c r="AD71" s="867" t="s">
        <v>741</v>
      </c>
      <c r="AE71" s="1197" t="s">
        <v>5155</v>
      </c>
      <c r="AF71" s="1197" t="s">
        <v>5156</v>
      </c>
      <c r="AG71" s="28"/>
      <c r="AH71" s="1197" t="s">
        <v>5157</v>
      </c>
      <c r="AI71" s="1197" t="s">
        <v>5158</v>
      </c>
      <c r="AJ71" s="1197" t="s">
        <v>16</v>
      </c>
      <c r="AK71" s="1197" t="s">
        <v>5150</v>
      </c>
      <c r="AL71" s="1197" t="s">
        <v>5159</v>
      </c>
      <c r="AM71" s="1202" t="s">
        <v>5152</v>
      </c>
      <c r="AN71" s="1229" t="s">
        <v>358</v>
      </c>
      <c r="AO71" s="1200"/>
      <c r="AP71" s="1200"/>
      <c r="AQ71" s="1200"/>
      <c r="AR71" s="1243"/>
    </row>
    <row r="72" ht="34.5" customHeight="1">
      <c r="A72" s="1120">
        <v>71.0</v>
      </c>
      <c r="B72" s="1120">
        <v>1.0</v>
      </c>
      <c r="C72" s="1120" t="s">
        <v>125</v>
      </c>
      <c r="D72" s="69" t="s">
        <v>87</v>
      </c>
      <c r="E72" s="70">
        <v>45592.0</v>
      </c>
      <c r="F72" s="95"/>
      <c r="G72" s="95"/>
      <c r="H72" s="819"/>
      <c r="I72" s="1121" t="s">
        <v>192</v>
      </c>
      <c r="J72" s="69" t="s">
        <v>332</v>
      </c>
      <c r="K72" s="1147"/>
      <c r="L72" s="73" t="s">
        <v>541</v>
      </c>
      <c r="M72" s="74" t="s">
        <v>301</v>
      </c>
      <c r="N72" s="69" t="s">
        <v>5160</v>
      </c>
      <c r="O72" s="1123" t="s">
        <v>5161</v>
      </c>
      <c r="P72" s="825" t="s">
        <v>5162</v>
      </c>
      <c r="Q72" s="817"/>
      <c r="R72" s="432" t="s">
        <v>38</v>
      </c>
      <c r="S72" s="824" t="s">
        <v>174</v>
      </c>
      <c r="T72" s="825" t="s">
        <v>48</v>
      </c>
      <c r="U72" s="824" t="s">
        <v>2736</v>
      </c>
      <c r="V72" s="825" t="s">
        <v>48</v>
      </c>
      <c r="W72" s="824" t="s">
        <v>5163</v>
      </c>
      <c r="X72" s="1189"/>
      <c r="Y72" s="824" t="s">
        <v>66</v>
      </c>
      <c r="Z72" s="1125" t="s">
        <v>79</v>
      </c>
      <c r="AA72" s="16" t="s">
        <v>76</v>
      </c>
      <c r="AB72" s="1124" t="s">
        <v>5026</v>
      </c>
      <c r="AC72" s="824" t="s">
        <v>454</v>
      </c>
      <c r="AD72" s="867" t="s">
        <v>85</v>
      </c>
      <c r="AE72" s="824" t="s">
        <v>5164</v>
      </c>
      <c r="AF72" s="824" t="s">
        <v>16</v>
      </c>
      <c r="AG72" s="28"/>
      <c r="AH72" s="824" t="s">
        <v>5165</v>
      </c>
      <c r="AI72" s="824" t="s">
        <v>311</v>
      </c>
      <c r="AJ72" s="824" t="s">
        <v>16</v>
      </c>
      <c r="AK72" s="824" t="s">
        <v>1065</v>
      </c>
      <c r="AL72" s="824" t="s">
        <v>5166</v>
      </c>
      <c r="AM72" s="1121" t="s">
        <v>343</v>
      </c>
      <c r="AN72" s="1126" t="s">
        <v>391</v>
      </c>
      <c r="AO72" s="819"/>
      <c r="AP72" s="819"/>
      <c r="AQ72" s="819"/>
      <c r="AR72" s="1204"/>
    </row>
    <row r="73" ht="34.5" customHeight="1">
      <c r="A73" s="1120">
        <v>72.0</v>
      </c>
      <c r="B73" s="1120">
        <v>1.0</v>
      </c>
      <c r="C73" s="1120" t="s">
        <v>125</v>
      </c>
      <c r="D73" s="94" t="s">
        <v>35</v>
      </c>
      <c r="E73" s="95">
        <v>45592.0</v>
      </c>
      <c r="F73" s="95"/>
      <c r="G73" s="95"/>
      <c r="H73" s="1206" t="s">
        <v>173</v>
      </c>
      <c r="I73" s="1206" t="s">
        <v>4831</v>
      </c>
      <c r="J73" s="94" t="s">
        <v>299</v>
      </c>
      <c r="K73" s="1235"/>
      <c r="L73" s="98" t="s">
        <v>562</v>
      </c>
      <c r="M73" s="99" t="s">
        <v>348</v>
      </c>
      <c r="N73" s="94" t="s">
        <v>5167</v>
      </c>
      <c r="O73" s="1207" t="s">
        <v>5168</v>
      </c>
      <c r="P73" s="1246" t="s">
        <v>3667</v>
      </c>
      <c r="Q73" s="777"/>
      <c r="R73" s="1233" t="s">
        <v>59</v>
      </c>
      <c r="S73" s="28" t="s">
        <v>5169</v>
      </c>
      <c r="T73" s="867" t="s">
        <v>48</v>
      </c>
      <c r="U73" s="28" t="s">
        <v>5170</v>
      </c>
      <c r="V73" s="867" t="s">
        <v>48</v>
      </c>
      <c r="W73" s="28" t="s">
        <v>46</v>
      </c>
      <c r="X73" s="1209"/>
      <c r="Y73" s="1124" t="s">
        <v>633</v>
      </c>
      <c r="Z73" s="1125" t="s">
        <v>162</v>
      </c>
      <c r="AA73" s="16" t="s">
        <v>41</v>
      </c>
      <c r="AB73" s="1124" t="s">
        <v>420</v>
      </c>
      <c r="AC73" s="28" t="s">
        <v>337</v>
      </c>
      <c r="AD73" s="867" t="s">
        <v>741</v>
      </c>
      <c r="AE73" s="28" t="s">
        <v>4792</v>
      </c>
      <c r="AF73" s="28" t="s">
        <v>16</v>
      </c>
      <c r="AG73" s="28"/>
      <c r="AH73" s="28" t="s">
        <v>430</v>
      </c>
      <c r="AI73" s="28" t="s">
        <v>2734</v>
      </c>
      <c r="AJ73" s="28" t="s">
        <v>16</v>
      </c>
      <c r="AK73" s="28" t="s">
        <v>5171</v>
      </c>
      <c r="AL73" s="28" t="s">
        <v>5172</v>
      </c>
      <c r="AM73" s="1205"/>
      <c r="AN73" s="1127" t="s">
        <v>548</v>
      </c>
      <c r="AO73" s="1234"/>
      <c r="AP73" s="1129" t="s">
        <v>5173</v>
      </c>
      <c r="AQ73" s="1234"/>
      <c r="AR73" s="42"/>
    </row>
    <row r="74" ht="34.5" customHeight="1">
      <c r="A74" s="1120">
        <v>73.0</v>
      </c>
      <c r="B74" s="1120">
        <v>1.0</v>
      </c>
      <c r="C74" s="1120" t="s">
        <v>125</v>
      </c>
      <c r="D74" s="69" t="s">
        <v>35</v>
      </c>
      <c r="E74" s="70">
        <v>45592.0</v>
      </c>
      <c r="F74" s="95"/>
      <c r="G74" s="95"/>
      <c r="H74" s="1121" t="s">
        <v>173</v>
      </c>
      <c r="I74" s="819"/>
      <c r="J74" s="69" t="s">
        <v>299</v>
      </c>
      <c r="K74" s="1147"/>
      <c r="L74" s="73" t="s">
        <v>562</v>
      </c>
      <c r="M74" s="74" t="s">
        <v>301</v>
      </c>
      <c r="N74" s="69" t="s">
        <v>5174</v>
      </c>
      <c r="O74" s="1123" t="s">
        <v>5175</v>
      </c>
      <c r="P74" s="825" t="s">
        <v>5176</v>
      </c>
      <c r="Q74" s="817"/>
      <c r="R74" s="432" t="s">
        <v>59</v>
      </c>
      <c r="S74" s="824" t="s">
        <v>412</v>
      </c>
      <c r="T74" s="825" t="s">
        <v>48</v>
      </c>
      <c r="U74" s="824" t="s">
        <v>5177</v>
      </c>
      <c r="V74" s="825" t="s">
        <v>48</v>
      </c>
      <c r="W74" s="1189"/>
      <c r="X74" s="1189"/>
      <c r="Y74" s="1124" t="s">
        <v>66</v>
      </c>
      <c r="Z74" s="1125" t="s">
        <v>139</v>
      </c>
      <c r="AA74" s="16" t="s">
        <v>90</v>
      </c>
      <c r="AB74" s="1124" t="s">
        <v>5026</v>
      </c>
      <c r="AC74" s="824" t="s">
        <v>326</v>
      </c>
      <c r="AD74" s="867" t="s">
        <v>85</v>
      </c>
      <c r="AE74" s="824" t="s">
        <v>5178</v>
      </c>
      <c r="AF74" s="824" t="s">
        <v>5179</v>
      </c>
      <c r="AG74" s="28"/>
      <c r="AH74" s="824" t="s">
        <v>5180</v>
      </c>
      <c r="AI74" s="824" t="s">
        <v>2734</v>
      </c>
      <c r="AJ74" s="824" t="s">
        <v>5181</v>
      </c>
      <c r="AK74" s="824" t="s">
        <v>5182</v>
      </c>
      <c r="AL74" s="824" t="s">
        <v>5183</v>
      </c>
      <c r="AM74" s="819"/>
      <c r="AN74" s="1126" t="s">
        <v>481</v>
      </c>
      <c r="AO74" s="819"/>
      <c r="AP74" s="819"/>
      <c r="AQ74" s="819"/>
      <c r="AR74" s="1204"/>
    </row>
    <row r="75" ht="34.5" customHeight="1">
      <c r="A75" s="1120">
        <v>74.0</v>
      </c>
      <c r="B75" s="1120">
        <v>1.0</v>
      </c>
      <c r="C75" s="1120" t="s">
        <v>125</v>
      </c>
      <c r="D75" s="69" t="s">
        <v>56</v>
      </c>
      <c r="E75" s="70">
        <v>45592.0</v>
      </c>
      <c r="F75" s="95"/>
      <c r="G75" s="95"/>
      <c r="H75" s="1121" t="s">
        <v>173</v>
      </c>
      <c r="I75" s="819"/>
      <c r="J75" s="69" t="s">
        <v>299</v>
      </c>
      <c r="K75" s="1147"/>
      <c r="L75" s="73" t="s">
        <v>333</v>
      </c>
      <c r="M75" s="74" t="s">
        <v>301</v>
      </c>
      <c r="N75" s="69" t="s">
        <v>5184</v>
      </c>
      <c r="O75" s="1123" t="s">
        <v>5185</v>
      </c>
      <c r="P75" s="817"/>
      <c r="Q75" s="817"/>
      <c r="R75" s="432" t="s">
        <v>59</v>
      </c>
      <c r="S75" s="824" t="s">
        <v>5169</v>
      </c>
      <c r="T75" s="825" t="s">
        <v>48</v>
      </c>
      <c r="U75" s="1189"/>
      <c r="V75" s="825" t="s">
        <v>48</v>
      </c>
      <c r="W75" s="824" t="s">
        <v>46</v>
      </c>
      <c r="X75" s="1189"/>
      <c r="Y75" s="824" t="s">
        <v>46</v>
      </c>
      <c r="Z75" s="1185" t="s">
        <v>64</v>
      </c>
      <c r="AA75" s="743" t="s">
        <v>76</v>
      </c>
      <c r="AB75" s="824" t="s">
        <v>386</v>
      </c>
      <c r="AC75" s="1189"/>
      <c r="AD75" s="825" t="s">
        <v>741</v>
      </c>
      <c r="AE75" s="824" t="s">
        <v>4792</v>
      </c>
      <c r="AF75" s="824" t="s">
        <v>16</v>
      </c>
      <c r="AG75" s="824"/>
      <c r="AH75" s="824" t="s">
        <v>430</v>
      </c>
      <c r="AI75" s="824" t="s">
        <v>2734</v>
      </c>
      <c r="AJ75" s="824" t="s">
        <v>16</v>
      </c>
      <c r="AK75" s="1189"/>
      <c r="AL75" s="824" t="s">
        <v>5186</v>
      </c>
      <c r="AM75" s="1121" t="s">
        <v>368</v>
      </c>
      <c r="AN75" s="1126" t="s">
        <v>368</v>
      </c>
      <c r="AO75" s="1149">
        <v>45602.0</v>
      </c>
      <c r="AP75" s="1121" t="s">
        <v>5187</v>
      </c>
      <c r="AQ75" s="1121" t="s">
        <v>4918</v>
      </c>
      <c r="AR75" s="1164" t="s">
        <v>5188</v>
      </c>
    </row>
    <row r="76" ht="34.5" customHeight="1">
      <c r="A76" s="1120">
        <v>75.0</v>
      </c>
      <c r="B76" s="1120">
        <v>1.0</v>
      </c>
      <c r="C76" s="1120" t="s">
        <v>125</v>
      </c>
      <c r="D76" s="69" t="s">
        <v>56</v>
      </c>
      <c r="E76" s="70">
        <v>45594.0</v>
      </c>
      <c r="F76" s="95"/>
      <c r="G76" s="95"/>
      <c r="H76" s="1121" t="s">
        <v>173</v>
      </c>
      <c r="I76" s="819"/>
      <c r="J76" s="69" t="s">
        <v>299</v>
      </c>
      <c r="K76" s="1147"/>
      <c r="L76" s="73" t="s">
        <v>476</v>
      </c>
      <c r="M76" s="74" t="s">
        <v>301</v>
      </c>
      <c r="N76" s="500" t="s">
        <v>5189</v>
      </c>
      <c r="O76" s="1123" t="s">
        <v>5190</v>
      </c>
      <c r="P76" s="817"/>
      <c r="Q76" s="825" t="s">
        <v>5191</v>
      </c>
      <c r="R76" s="432" t="s">
        <v>38</v>
      </c>
      <c r="S76" s="824" t="s">
        <v>67</v>
      </c>
      <c r="T76" s="825" t="s">
        <v>48</v>
      </c>
      <c r="U76" s="1189"/>
      <c r="V76" s="825" t="s">
        <v>48</v>
      </c>
      <c r="W76" s="1189"/>
      <c r="X76" s="1189"/>
      <c r="Y76" s="824" t="s">
        <v>4803</v>
      </c>
      <c r="Z76" s="1125" t="s">
        <v>79</v>
      </c>
      <c r="AA76" s="16" t="s">
        <v>90</v>
      </c>
      <c r="AB76" s="1124" t="s">
        <v>306</v>
      </c>
      <c r="AC76" s="824" t="s">
        <v>454</v>
      </c>
      <c r="AD76" s="867" t="s">
        <v>85</v>
      </c>
      <c r="AE76" s="824" t="s">
        <v>5192</v>
      </c>
      <c r="AF76" s="824" t="s">
        <v>4859</v>
      </c>
      <c r="AG76" s="28"/>
      <c r="AH76" s="824" t="s">
        <v>4720</v>
      </c>
      <c r="AI76" s="1189"/>
      <c r="AJ76" s="824" t="s">
        <v>16</v>
      </c>
      <c r="AK76" s="824" t="s">
        <v>5193</v>
      </c>
      <c r="AL76" s="824" t="s">
        <v>5194</v>
      </c>
      <c r="AM76" s="819"/>
      <c r="AN76" s="1126" t="s">
        <v>481</v>
      </c>
      <c r="AO76" s="819"/>
      <c r="AP76" s="1121"/>
      <c r="AQ76" s="819"/>
      <c r="AR76" s="1164" t="s">
        <v>297</v>
      </c>
    </row>
    <row r="77" ht="34.5" customHeight="1">
      <c r="A77" s="1120">
        <v>76.0</v>
      </c>
      <c r="B77" s="18">
        <v>1.0</v>
      </c>
      <c r="C77" s="18" t="s">
        <v>147</v>
      </c>
      <c r="D77" s="81" t="s">
        <v>56</v>
      </c>
      <c r="E77" s="82">
        <v>45599.0</v>
      </c>
      <c r="F77" s="81" t="s">
        <v>5195</v>
      </c>
      <c r="G77" s="81" t="s">
        <v>5196</v>
      </c>
      <c r="H77" s="81" t="s">
        <v>2510</v>
      </c>
      <c r="I77" s="83"/>
      <c r="J77" s="81" t="s">
        <v>299</v>
      </c>
      <c r="K77" s="1247"/>
      <c r="L77" s="85" t="s">
        <v>393</v>
      </c>
      <c r="M77" s="86" t="s">
        <v>394</v>
      </c>
      <c r="N77" s="1248" t="s">
        <v>148</v>
      </c>
      <c r="O77" s="1249">
        <v>9.23823366E8</v>
      </c>
      <c r="P77" s="1225" t="s">
        <v>5197</v>
      </c>
      <c r="Q77" s="1250"/>
      <c r="R77" s="1225" t="s">
        <v>59</v>
      </c>
      <c r="S77" s="1251" t="s">
        <v>151</v>
      </c>
      <c r="T77" s="1225" t="s">
        <v>48</v>
      </c>
      <c r="U77" s="1198" t="s">
        <v>153</v>
      </c>
      <c r="V77" s="1225" t="s">
        <v>48</v>
      </c>
      <c r="W77" s="1248" t="s">
        <v>152</v>
      </c>
      <c r="X77" s="1198" t="s">
        <v>5018</v>
      </c>
      <c r="Y77" s="1198" t="s">
        <v>66</v>
      </c>
      <c r="Z77" s="1252" t="s">
        <v>162</v>
      </c>
      <c r="AA77" s="1248" t="s">
        <v>76</v>
      </c>
      <c r="AB77" s="1198" t="s">
        <v>386</v>
      </c>
      <c r="AC77" s="1227"/>
      <c r="AD77" s="1225" t="s">
        <v>85</v>
      </c>
      <c r="AE77" s="1198" t="s">
        <v>615</v>
      </c>
      <c r="AF77" s="1198" t="s">
        <v>16</v>
      </c>
      <c r="AG77" s="1198"/>
      <c r="AH77" s="1198" t="s">
        <v>355</v>
      </c>
      <c r="AI77" s="1227"/>
      <c r="AJ77" s="1198" t="s">
        <v>16</v>
      </c>
      <c r="AK77" s="1198" t="s">
        <v>5198</v>
      </c>
      <c r="AL77" s="1198" t="s">
        <v>5199</v>
      </c>
      <c r="AM77" s="83"/>
      <c r="AN77" s="89" t="s">
        <v>358</v>
      </c>
      <c r="AO77" s="83"/>
      <c r="AP77" s="81"/>
      <c r="AQ77" s="83"/>
      <c r="AR77" s="111"/>
    </row>
    <row r="78" ht="34.5" customHeight="1">
      <c r="A78" s="1120">
        <v>77.0</v>
      </c>
      <c r="B78" s="18">
        <v>1.0</v>
      </c>
      <c r="C78" s="18" t="s">
        <v>147</v>
      </c>
      <c r="D78" s="69" t="s">
        <v>56</v>
      </c>
      <c r="E78" s="70">
        <v>45601.0</v>
      </c>
      <c r="F78" s="69" t="s">
        <v>5200</v>
      </c>
      <c r="G78" s="69" t="s">
        <v>5201</v>
      </c>
      <c r="H78" s="69" t="s">
        <v>346</v>
      </c>
      <c r="I78" s="71"/>
      <c r="J78" s="69" t="s">
        <v>299</v>
      </c>
      <c r="K78" s="1180"/>
      <c r="L78" s="73" t="s">
        <v>343</v>
      </c>
      <c r="M78" s="74" t="s">
        <v>301</v>
      </c>
      <c r="N78" s="430" t="s">
        <v>3895</v>
      </c>
      <c r="O78" s="1174" t="s">
        <v>5202</v>
      </c>
      <c r="P78" s="432" t="s">
        <v>5203</v>
      </c>
      <c r="Q78" s="432" t="s">
        <v>5204</v>
      </c>
      <c r="R78" s="432" t="s">
        <v>74</v>
      </c>
      <c r="S78" s="1159" t="s">
        <v>581</v>
      </c>
      <c r="T78" s="432" t="s">
        <v>48</v>
      </c>
      <c r="U78" s="1159" t="s">
        <v>734</v>
      </c>
      <c r="V78" s="432" t="s">
        <v>48</v>
      </c>
      <c r="W78" s="1159" t="s">
        <v>5205</v>
      </c>
      <c r="X78" s="1253"/>
      <c r="Y78" s="1159" t="s">
        <v>66</v>
      </c>
      <c r="Z78" s="1254" t="s">
        <v>162</v>
      </c>
      <c r="AA78" s="1255" t="s">
        <v>76</v>
      </c>
      <c r="AB78" s="1159" t="s">
        <v>4804</v>
      </c>
      <c r="AC78" s="1159" t="s">
        <v>656</v>
      </c>
      <c r="AD78" s="432" t="s">
        <v>85</v>
      </c>
      <c r="AE78" s="1159" t="s">
        <v>5206</v>
      </c>
      <c r="AF78" s="1159" t="s">
        <v>4859</v>
      </c>
      <c r="AG78" s="1159"/>
      <c r="AH78" s="1159" t="s">
        <v>355</v>
      </c>
      <c r="AI78" s="1253"/>
      <c r="AJ78" s="1253"/>
      <c r="AK78" s="1253"/>
      <c r="AL78" s="1159" t="s">
        <v>5207</v>
      </c>
      <c r="AM78" s="69" t="s">
        <v>343</v>
      </c>
      <c r="AN78" s="76" t="s">
        <v>391</v>
      </c>
      <c r="AO78" s="70">
        <v>45614.0</v>
      </c>
      <c r="AP78" s="69" t="s">
        <v>5208</v>
      </c>
      <c r="AQ78" s="69" t="s">
        <v>5209</v>
      </c>
      <c r="AR78" s="153" t="s">
        <v>5210</v>
      </c>
    </row>
    <row r="79" ht="34.5" customHeight="1">
      <c r="A79" s="1120">
        <v>78.0</v>
      </c>
      <c r="B79" s="1120">
        <v>1.0</v>
      </c>
      <c r="C79" s="1120" t="s">
        <v>147</v>
      </c>
      <c r="D79" s="94" t="s">
        <v>87</v>
      </c>
      <c r="E79" s="95">
        <v>45601.0</v>
      </c>
      <c r="F79" s="94" t="s">
        <v>5211</v>
      </c>
      <c r="G79" s="94" t="s">
        <v>791</v>
      </c>
      <c r="H79" s="1206" t="s">
        <v>5014</v>
      </c>
      <c r="I79" s="1205"/>
      <c r="J79" s="97" t="s">
        <v>299</v>
      </c>
      <c r="K79" s="867"/>
      <c r="L79" s="98" t="s">
        <v>343</v>
      </c>
      <c r="M79" s="99" t="s">
        <v>348</v>
      </c>
      <c r="N79" s="1256" t="s">
        <v>3148</v>
      </c>
      <c r="O79" s="1257"/>
      <c r="P79" s="777"/>
      <c r="Q79" s="777"/>
      <c r="R79" s="1233" t="s">
        <v>59</v>
      </c>
      <c r="S79" s="28" t="s">
        <v>5169</v>
      </c>
      <c r="T79" s="867" t="s">
        <v>48</v>
      </c>
      <c r="U79" s="1209"/>
      <c r="V79" s="867" t="s">
        <v>48</v>
      </c>
      <c r="W79" s="28" t="s">
        <v>5212</v>
      </c>
      <c r="X79" s="28"/>
      <c r="Y79" s="1124" t="s">
        <v>46</v>
      </c>
      <c r="Z79" s="1125" t="s">
        <v>199</v>
      </c>
      <c r="AA79" s="16" t="s">
        <v>90</v>
      </c>
      <c r="AB79" s="1197" t="s">
        <v>402</v>
      </c>
      <c r="AC79" s="28" t="s">
        <v>326</v>
      </c>
      <c r="AD79" s="867" t="s">
        <v>85</v>
      </c>
      <c r="AE79" s="28" t="s">
        <v>5213</v>
      </c>
      <c r="AF79" s="28" t="s">
        <v>4859</v>
      </c>
      <c r="AG79" s="28"/>
      <c r="AH79" s="1124" t="s">
        <v>355</v>
      </c>
      <c r="AI79" s="1209"/>
      <c r="AJ79" s="28" t="s">
        <v>16</v>
      </c>
      <c r="AK79" s="1209"/>
      <c r="AL79" s="28" t="s">
        <v>5214</v>
      </c>
      <c r="AM79" s="1206" t="s">
        <v>368</v>
      </c>
      <c r="AN79" s="1127" t="s">
        <v>368</v>
      </c>
      <c r="AO79" s="1234"/>
      <c r="AP79" s="1234"/>
      <c r="AQ79" s="1234"/>
      <c r="AR79" s="42"/>
    </row>
    <row r="80" ht="34.5" customHeight="1">
      <c r="A80" s="1120">
        <v>79.0</v>
      </c>
      <c r="B80" s="18">
        <v>1.0</v>
      </c>
      <c r="C80" s="1120" t="s">
        <v>147</v>
      </c>
      <c r="D80" s="81" t="s">
        <v>56</v>
      </c>
      <c r="E80" s="82">
        <v>45604.0</v>
      </c>
      <c r="F80" s="81" t="s">
        <v>5215</v>
      </c>
      <c r="G80" s="81" t="s">
        <v>5216</v>
      </c>
      <c r="H80" s="81" t="s">
        <v>346</v>
      </c>
      <c r="I80" s="81" t="s">
        <v>192</v>
      </c>
      <c r="J80" s="81" t="s">
        <v>256</v>
      </c>
      <c r="K80" s="1225"/>
      <c r="L80" s="85" t="s">
        <v>393</v>
      </c>
      <c r="M80" s="86" t="s">
        <v>394</v>
      </c>
      <c r="N80" s="81" t="s">
        <v>5049</v>
      </c>
      <c r="O80" s="1226" t="s">
        <v>5050</v>
      </c>
      <c r="P80" s="1225" t="s">
        <v>5051</v>
      </c>
      <c r="Q80" s="1225" t="s">
        <v>5052</v>
      </c>
      <c r="R80" s="1225" t="s">
        <v>74</v>
      </c>
      <c r="S80" s="1198" t="s">
        <v>102</v>
      </c>
      <c r="T80" s="1225" t="s">
        <v>48</v>
      </c>
      <c r="U80" s="1227"/>
      <c r="V80" s="1225" t="s">
        <v>48</v>
      </c>
      <c r="W80" s="1227"/>
      <c r="X80" s="1227"/>
      <c r="Y80" s="1198" t="s">
        <v>46</v>
      </c>
      <c r="Z80" s="1228" t="s">
        <v>64</v>
      </c>
      <c r="AA80" s="174" t="s">
        <v>90</v>
      </c>
      <c r="AB80" s="1197" t="s">
        <v>420</v>
      </c>
      <c r="AC80" s="1198" t="s">
        <v>4983</v>
      </c>
      <c r="AD80" s="877" t="s">
        <v>741</v>
      </c>
      <c r="AE80" s="1198" t="s">
        <v>4914</v>
      </c>
      <c r="AF80" s="1198" t="s">
        <v>312</v>
      </c>
      <c r="AG80" s="1198"/>
      <c r="AH80" s="1198" t="s">
        <v>5054</v>
      </c>
      <c r="AI80" s="1198" t="s">
        <v>5055</v>
      </c>
      <c r="AJ80" s="1198" t="s">
        <v>5056</v>
      </c>
      <c r="AK80" s="1198" t="s">
        <v>5057</v>
      </c>
      <c r="AL80" s="1198" t="s">
        <v>5058</v>
      </c>
      <c r="AM80" s="81" t="s">
        <v>368</v>
      </c>
      <c r="AN80" s="1229" t="s">
        <v>358</v>
      </c>
      <c r="AO80" s="1230">
        <v>45575.0</v>
      </c>
      <c r="AP80" s="81" t="s">
        <v>5059</v>
      </c>
      <c r="AQ80" s="81" t="s">
        <v>5060</v>
      </c>
      <c r="AR80" s="154" t="s">
        <v>5061</v>
      </c>
    </row>
    <row r="81" ht="34.5" customHeight="1">
      <c r="A81" s="1120">
        <v>80.0</v>
      </c>
      <c r="B81" s="18">
        <v>1.0</v>
      </c>
      <c r="C81" s="18" t="s">
        <v>147</v>
      </c>
      <c r="D81" s="69" t="s">
        <v>56</v>
      </c>
      <c r="E81" s="70">
        <v>45608.0</v>
      </c>
      <c r="F81" s="69" t="s">
        <v>5217</v>
      </c>
      <c r="G81" s="69" t="s">
        <v>5218</v>
      </c>
      <c r="H81" s="69" t="s">
        <v>173</v>
      </c>
      <c r="I81" s="71"/>
      <c r="J81" s="69" t="s">
        <v>332</v>
      </c>
      <c r="K81" s="1180"/>
      <c r="L81" s="73" t="s">
        <v>343</v>
      </c>
      <c r="M81" s="74" t="s">
        <v>301</v>
      </c>
      <c r="N81" s="69" t="s">
        <v>5219</v>
      </c>
      <c r="O81" s="1174" t="s">
        <v>5220</v>
      </c>
      <c r="P81" s="1158"/>
      <c r="Q81" s="432" t="s">
        <v>5221</v>
      </c>
      <c r="R81" s="432" t="s">
        <v>74</v>
      </c>
      <c r="S81" s="1159" t="s">
        <v>153</v>
      </c>
      <c r="T81" s="432" t="s">
        <v>48</v>
      </c>
      <c r="U81" s="1253"/>
      <c r="V81" s="432" t="s">
        <v>48</v>
      </c>
      <c r="W81" s="1159" t="s">
        <v>5222</v>
      </c>
      <c r="X81" s="1253"/>
      <c r="Y81" s="1159" t="s">
        <v>66</v>
      </c>
      <c r="Z81" s="1254" t="s">
        <v>44</v>
      </c>
      <c r="AA81" s="1255" t="s">
        <v>41</v>
      </c>
      <c r="AB81" s="1159" t="s">
        <v>420</v>
      </c>
      <c r="AC81" s="1253"/>
      <c r="AD81" s="432" t="s">
        <v>741</v>
      </c>
      <c r="AE81" s="1159" t="s">
        <v>4914</v>
      </c>
      <c r="AF81" s="1159" t="s">
        <v>4859</v>
      </c>
      <c r="AG81" s="1159"/>
      <c r="AH81" s="1253"/>
      <c r="AI81" s="1253"/>
      <c r="AJ81" s="1159" t="s">
        <v>16</v>
      </c>
      <c r="AK81" s="1253"/>
      <c r="AL81" s="1159" t="s">
        <v>5223</v>
      </c>
      <c r="AM81" s="69" t="s">
        <v>343</v>
      </c>
      <c r="AN81" s="76" t="s">
        <v>391</v>
      </c>
      <c r="AO81" s="70">
        <v>45610.0</v>
      </c>
      <c r="AP81" s="69" t="s">
        <v>5224</v>
      </c>
      <c r="AQ81" s="69" t="s">
        <v>5225</v>
      </c>
      <c r="AR81" s="153" t="s">
        <v>5226</v>
      </c>
    </row>
    <row r="82" ht="34.5" customHeight="1">
      <c r="A82" s="1120">
        <v>81.0</v>
      </c>
      <c r="B82" s="1120">
        <v>1.0</v>
      </c>
      <c r="C82" s="1120" t="s">
        <v>147</v>
      </c>
      <c r="D82" s="94" t="s">
        <v>35</v>
      </c>
      <c r="E82" s="95">
        <v>45609.0</v>
      </c>
      <c r="F82" s="94" t="s">
        <v>5201</v>
      </c>
      <c r="G82" s="94" t="s">
        <v>791</v>
      </c>
      <c r="H82" s="1206" t="s">
        <v>346</v>
      </c>
      <c r="I82" s="1205"/>
      <c r="J82" s="97" t="s">
        <v>299</v>
      </c>
      <c r="K82" s="1235"/>
      <c r="L82" s="98" t="s">
        <v>347</v>
      </c>
      <c r="M82" s="99" t="s">
        <v>407</v>
      </c>
      <c r="N82" s="94" t="s">
        <v>5227</v>
      </c>
      <c r="O82" s="1207" t="s">
        <v>5228</v>
      </c>
      <c r="P82" s="867" t="s">
        <v>5229</v>
      </c>
      <c r="Q82" s="867" t="s">
        <v>5230</v>
      </c>
      <c r="R82" s="1233" t="s">
        <v>59</v>
      </c>
      <c r="S82" s="28" t="s">
        <v>5231</v>
      </c>
      <c r="T82" s="867" t="s">
        <v>5232</v>
      </c>
      <c r="U82" s="28" t="s">
        <v>5231</v>
      </c>
      <c r="V82" s="867" t="s">
        <v>5232</v>
      </c>
      <c r="W82" s="28" t="s">
        <v>5233</v>
      </c>
      <c r="X82" s="1209"/>
      <c r="Y82" s="1124" t="s">
        <v>633</v>
      </c>
      <c r="Z82" s="1125" t="s">
        <v>92</v>
      </c>
      <c r="AA82" s="16" t="s">
        <v>90</v>
      </c>
      <c r="AB82" s="1124" t="s">
        <v>306</v>
      </c>
      <c r="AC82" s="28" t="s">
        <v>395</v>
      </c>
      <c r="AD82" s="867" t="s">
        <v>85</v>
      </c>
      <c r="AE82" s="28" t="s">
        <v>4792</v>
      </c>
      <c r="AF82" s="28" t="s">
        <v>4859</v>
      </c>
      <c r="AG82" s="1209"/>
      <c r="AH82" s="1124" t="s">
        <v>355</v>
      </c>
      <c r="AI82" s="1209"/>
      <c r="AJ82" s="28" t="s">
        <v>5234</v>
      </c>
      <c r="AK82" s="28" t="s">
        <v>5235</v>
      </c>
      <c r="AL82" s="28" t="s">
        <v>5236</v>
      </c>
      <c r="AM82" s="1206" t="s">
        <v>368</v>
      </c>
      <c r="AN82" s="1127" t="s">
        <v>368</v>
      </c>
      <c r="AO82" s="1234"/>
      <c r="AP82" s="1129" t="s">
        <v>5237</v>
      </c>
      <c r="AQ82" s="1234"/>
      <c r="AR82" s="42"/>
    </row>
    <row r="83" ht="34.5" customHeight="1">
      <c r="A83" s="1120">
        <v>82.0</v>
      </c>
      <c r="B83" s="153">
        <v>1.0</v>
      </c>
      <c r="C83" s="153" t="s">
        <v>147</v>
      </c>
      <c r="D83" s="69" t="s">
        <v>56</v>
      </c>
      <c r="E83" s="70">
        <v>45612.0</v>
      </c>
      <c r="F83" s="69" t="s">
        <v>5238</v>
      </c>
      <c r="G83" s="69" t="s">
        <v>5218</v>
      </c>
      <c r="H83" s="71"/>
      <c r="I83" s="69" t="s">
        <v>2744</v>
      </c>
      <c r="J83" s="69" t="s">
        <v>332</v>
      </c>
      <c r="K83" s="432"/>
      <c r="L83" s="73" t="s">
        <v>343</v>
      </c>
      <c r="M83" s="74" t="s">
        <v>348</v>
      </c>
      <c r="N83" s="69" t="s">
        <v>5239</v>
      </c>
      <c r="O83" s="1174" t="s">
        <v>5240</v>
      </c>
      <c r="P83" s="1158"/>
      <c r="Q83" s="1158"/>
      <c r="R83" s="432" t="s">
        <v>59</v>
      </c>
      <c r="S83" s="1159" t="s">
        <v>2738</v>
      </c>
      <c r="T83" s="432" t="s">
        <v>48</v>
      </c>
      <c r="U83" s="1253"/>
      <c r="V83" s="432"/>
      <c r="W83" s="1253"/>
      <c r="X83" s="1253"/>
      <c r="Y83" s="1159" t="s">
        <v>66</v>
      </c>
      <c r="Z83" s="1254" t="s">
        <v>79</v>
      </c>
      <c r="AA83" s="1255" t="s">
        <v>41</v>
      </c>
      <c r="AB83" s="1159" t="s">
        <v>306</v>
      </c>
      <c r="AC83" s="1159" t="s">
        <v>326</v>
      </c>
      <c r="AD83" s="432" t="s">
        <v>85</v>
      </c>
      <c r="AE83" s="1159" t="s">
        <v>4792</v>
      </c>
      <c r="AF83" s="1253"/>
      <c r="AG83" s="1253"/>
      <c r="AH83" s="1159" t="s">
        <v>338</v>
      </c>
      <c r="AI83" s="1159" t="s">
        <v>5241</v>
      </c>
      <c r="AJ83" s="1253"/>
      <c r="AK83" s="1253"/>
      <c r="AL83" s="1159" t="s">
        <v>5242</v>
      </c>
      <c r="AM83" s="69" t="s">
        <v>343</v>
      </c>
      <c r="AN83" s="76" t="s">
        <v>618</v>
      </c>
      <c r="AO83" s="70">
        <v>45613.0</v>
      </c>
      <c r="AP83" s="69" t="s">
        <v>5243</v>
      </c>
      <c r="AQ83" s="69" t="s">
        <v>5244</v>
      </c>
      <c r="AR83" s="153" t="s">
        <v>5245</v>
      </c>
    </row>
    <row r="84" ht="34.5" customHeight="1">
      <c r="A84" s="1120">
        <v>83.0</v>
      </c>
      <c r="B84" s="1120">
        <v>1.0</v>
      </c>
      <c r="C84" s="1120" t="s">
        <v>147</v>
      </c>
      <c r="D84" s="81" t="s">
        <v>87</v>
      </c>
      <c r="E84" s="82">
        <v>45612.0</v>
      </c>
      <c r="F84" s="81" t="s">
        <v>5238</v>
      </c>
      <c r="G84" s="81" t="s">
        <v>5196</v>
      </c>
      <c r="H84" s="1202" t="s">
        <v>317</v>
      </c>
      <c r="I84" s="1200"/>
      <c r="J84" s="81" t="s">
        <v>299</v>
      </c>
      <c r="K84" s="1237"/>
      <c r="L84" s="85" t="s">
        <v>393</v>
      </c>
      <c r="M84" s="86" t="s">
        <v>394</v>
      </c>
      <c r="N84" s="81" t="s">
        <v>160</v>
      </c>
      <c r="O84" s="1258" t="s">
        <v>5246</v>
      </c>
      <c r="P84" s="877" t="s">
        <v>5247</v>
      </c>
      <c r="Q84" s="1239"/>
      <c r="R84" s="1225" t="s">
        <v>59</v>
      </c>
      <c r="S84" s="1197" t="s">
        <v>145</v>
      </c>
      <c r="T84" s="877" t="s">
        <v>48</v>
      </c>
      <c r="U84" s="1197" t="s">
        <v>5248</v>
      </c>
      <c r="V84" s="877"/>
      <c r="W84" s="1197" t="s">
        <v>5249</v>
      </c>
      <c r="X84" s="1242"/>
      <c r="Y84" s="1197" t="s">
        <v>66</v>
      </c>
      <c r="Z84" s="1228" t="s">
        <v>101</v>
      </c>
      <c r="AA84" s="174" t="s">
        <v>90</v>
      </c>
      <c r="AB84" s="1197" t="s">
        <v>420</v>
      </c>
      <c r="AC84" s="1197" t="s">
        <v>326</v>
      </c>
      <c r="AD84" s="877" t="s">
        <v>53</v>
      </c>
      <c r="AE84" s="1197" t="s">
        <v>756</v>
      </c>
      <c r="AF84" s="1197" t="s">
        <v>5250</v>
      </c>
      <c r="AG84" s="1242"/>
      <c r="AH84" s="1197" t="s">
        <v>4943</v>
      </c>
      <c r="AI84" s="1197" t="s">
        <v>5047</v>
      </c>
      <c r="AJ84" s="1197" t="s">
        <v>16</v>
      </c>
      <c r="AK84" s="1242"/>
      <c r="AL84" s="1197" t="s">
        <v>5251</v>
      </c>
      <c r="AM84" s="1202" t="s">
        <v>5252</v>
      </c>
      <c r="AN84" s="1229" t="s">
        <v>358</v>
      </c>
      <c r="AO84" s="1200"/>
      <c r="AP84" s="1200"/>
      <c r="AQ84" s="1200"/>
      <c r="AR84" s="1243"/>
    </row>
    <row r="85" ht="34.5" customHeight="1">
      <c r="A85" s="1120">
        <v>84.0</v>
      </c>
      <c r="B85" s="1231">
        <v>1.0</v>
      </c>
      <c r="C85" s="1231" t="s">
        <v>147</v>
      </c>
      <c r="D85" s="69" t="s">
        <v>87</v>
      </c>
      <c r="E85" s="70">
        <v>45612.0</v>
      </c>
      <c r="F85" s="69" t="s">
        <v>5215</v>
      </c>
      <c r="G85" s="69" t="s">
        <v>5196</v>
      </c>
      <c r="H85" s="69" t="s">
        <v>173</v>
      </c>
      <c r="I85" s="819"/>
      <c r="J85" s="69" t="s">
        <v>299</v>
      </c>
      <c r="K85" s="1147"/>
      <c r="L85" s="73" t="s">
        <v>476</v>
      </c>
      <c r="M85" s="74" t="s">
        <v>301</v>
      </c>
      <c r="N85" s="69" t="s">
        <v>5253</v>
      </c>
      <c r="O85" s="1123" t="s">
        <v>5254</v>
      </c>
      <c r="P85" s="825" t="s">
        <v>5255</v>
      </c>
      <c r="Q85" s="817"/>
      <c r="R85" s="432" t="s">
        <v>59</v>
      </c>
      <c r="S85" s="824" t="s">
        <v>5256</v>
      </c>
      <c r="T85" s="825" t="s">
        <v>48</v>
      </c>
      <c r="U85" s="824" t="s">
        <v>642</v>
      </c>
      <c r="V85" s="825" t="s">
        <v>48</v>
      </c>
      <c r="W85" s="1189"/>
      <c r="X85" s="824" t="s">
        <v>325</v>
      </c>
      <c r="Y85" s="824" t="s">
        <v>66</v>
      </c>
      <c r="Z85" s="1185" t="s">
        <v>92</v>
      </c>
      <c r="AA85" s="743" t="s">
        <v>76</v>
      </c>
      <c r="AB85" s="824" t="s">
        <v>402</v>
      </c>
      <c r="AC85" s="824" t="s">
        <v>326</v>
      </c>
      <c r="AD85" s="825" t="s">
        <v>85</v>
      </c>
      <c r="AE85" s="824" t="s">
        <v>5257</v>
      </c>
      <c r="AF85" s="824" t="s">
        <v>113</v>
      </c>
      <c r="AG85" s="1189"/>
      <c r="AH85" s="824" t="s">
        <v>4720</v>
      </c>
      <c r="AI85" s="824" t="s">
        <v>5258</v>
      </c>
      <c r="AJ85" s="824" t="s">
        <v>5259</v>
      </c>
      <c r="AK85" s="824" t="s">
        <v>5260</v>
      </c>
      <c r="AL85" s="824" t="s">
        <v>5261</v>
      </c>
      <c r="AM85" s="1121" t="s">
        <v>5262</v>
      </c>
      <c r="AN85" s="1126" t="s">
        <v>665</v>
      </c>
      <c r="AO85" s="819"/>
      <c r="AP85" s="819"/>
      <c r="AQ85" s="819"/>
      <c r="AR85" s="1204"/>
    </row>
    <row r="86" ht="34.5" customHeight="1">
      <c r="A86" s="1120">
        <v>85.0</v>
      </c>
      <c r="B86" s="18">
        <v>1.0</v>
      </c>
      <c r="C86" s="18" t="s">
        <v>147</v>
      </c>
      <c r="D86" s="69" t="s">
        <v>87</v>
      </c>
      <c r="E86" s="70">
        <v>45612.0</v>
      </c>
      <c r="F86" s="69" t="s">
        <v>5263</v>
      </c>
      <c r="G86" s="69" t="s">
        <v>5264</v>
      </c>
      <c r="H86" s="71"/>
      <c r="I86" s="69" t="s">
        <v>192</v>
      </c>
      <c r="J86" s="69" t="s">
        <v>332</v>
      </c>
      <c r="K86" s="1180"/>
      <c r="L86" s="73" t="s">
        <v>496</v>
      </c>
      <c r="M86" s="74" t="s">
        <v>301</v>
      </c>
      <c r="N86" s="69" t="s">
        <v>2597</v>
      </c>
      <c r="O86" s="1174" t="s">
        <v>5265</v>
      </c>
      <c r="P86" s="1158"/>
      <c r="Q86" s="1158"/>
      <c r="R86" s="432" t="s">
        <v>74</v>
      </c>
      <c r="S86" s="1159" t="s">
        <v>5164</v>
      </c>
      <c r="T86" s="432" t="s">
        <v>48</v>
      </c>
      <c r="U86" s="1159" t="s">
        <v>5164</v>
      </c>
      <c r="V86" s="432" t="s">
        <v>48</v>
      </c>
      <c r="W86" s="1159" t="s">
        <v>46</v>
      </c>
      <c r="X86" s="1253"/>
      <c r="Y86" s="1159" t="s">
        <v>46</v>
      </c>
      <c r="Z86" s="1254" t="s">
        <v>92</v>
      </c>
      <c r="AA86" s="1255" t="s">
        <v>41</v>
      </c>
      <c r="AB86" s="1159" t="s">
        <v>420</v>
      </c>
      <c r="AC86" s="1159" t="s">
        <v>454</v>
      </c>
      <c r="AD86" s="432" t="s">
        <v>53</v>
      </c>
      <c r="AE86" s="1159" t="s">
        <v>4725</v>
      </c>
      <c r="AF86" s="1159" t="s">
        <v>86</v>
      </c>
      <c r="AG86" s="1253"/>
      <c r="AH86" s="1159" t="s">
        <v>4720</v>
      </c>
      <c r="AI86" s="1159" t="s">
        <v>5266</v>
      </c>
      <c r="AJ86" s="1159" t="s">
        <v>16</v>
      </c>
      <c r="AK86" s="1253"/>
      <c r="AL86" s="1159" t="s">
        <v>5267</v>
      </c>
      <c r="AM86" s="69" t="s">
        <v>504</v>
      </c>
      <c r="AN86" s="76" t="s">
        <v>504</v>
      </c>
      <c r="AO86" s="71"/>
      <c r="AP86" s="71"/>
      <c r="AQ86" s="71"/>
      <c r="AR86" s="78"/>
    </row>
    <row r="87" ht="34.5" customHeight="1">
      <c r="A87" s="1231">
        <v>86.0</v>
      </c>
      <c r="B87" s="1231">
        <v>1.0</v>
      </c>
      <c r="C87" s="1231" t="s">
        <v>147</v>
      </c>
      <c r="D87" s="69" t="s">
        <v>35</v>
      </c>
      <c r="E87" s="70">
        <v>45612.0</v>
      </c>
      <c r="F87" s="69" t="s">
        <v>5268</v>
      </c>
      <c r="G87" s="69" t="s">
        <v>173</v>
      </c>
      <c r="H87" s="1121" t="s">
        <v>317</v>
      </c>
      <c r="I87" s="819"/>
      <c r="J87" s="69" t="s">
        <v>299</v>
      </c>
      <c r="K87" s="1147"/>
      <c r="L87" s="73" t="s">
        <v>347</v>
      </c>
      <c r="M87" s="74" t="s">
        <v>301</v>
      </c>
      <c r="N87" s="69" t="s">
        <v>5269</v>
      </c>
      <c r="O87" s="1259" t="s">
        <v>5270</v>
      </c>
      <c r="P87" s="825" t="s">
        <v>5271</v>
      </c>
      <c r="Q87" s="825" t="s">
        <v>5272</v>
      </c>
      <c r="R87" s="432" t="s">
        <v>38</v>
      </c>
      <c r="S87" s="824" t="s">
        <v>5273</v>
      </c>
      <c r="T87" s="825" t="s">
        <v>5274</v>
      </c>
      <c r="U87" s="824" t="s">
        <v>5273</v>
      </c>
      <c r="V87" s="825" t="s">
        <v>5274</v>
      </c>
      <c r="W87" s="824" t="s">
        <v>5275</v>
      </c>
      <c r="X87" s="824" t="s">
        <v>118</v>
      </c>
      <c r="Y87" s="824" t="s">
        <v>46</v>
      </c>
      <c r="Z87" s="1185" t="s">
        <v>162</v>
      </c>
      <c r="AA87" s="743" t="s">
        <v>76</v>
      </c>
      <c r="AB87" s="824" t="s">
        <v>402</v>
      </c>
      <c r="AC87" s="824" t="s">
        <v>711</v>
      </c>
      <c r="AD87" s="825" t="s">
        <v>85</v>
      </c>
      <c r="AE87" s="1189"/>
      <c r="AF87" s="1189"/>
      <c r="AG87" s="1189"/>
      <c r="AH87" s="824" t="s">
        <v>5276</v>
      </c>
      <c r="AI87" s="1189"/>
      <c r="AJ87" s="824" t="s">
        <v>16</v>
      </c>
      <c r="AK87" s="1189"/>
      <c r="AL87" s="824" t="s">
        <v>5277</v>
      </c>
      <c r="AM87" s="1121" t="s">
        <v>4755</v>
      </c>
      <c r="AN87" s="1126" t="s">
        <v>368</v>
      </c>
      <c r="AO87" s="819"/>
      <c r="AP87" s="819"/>
      <c r="AQ87" s="1121" t="s">
        <v>5278</v>
      </c>
      <c r="AR87" s="1204"/>
    </row>
    <row r="88" ht="34.5" customHeight="1">
      <c r="A88" s="1120">
        <v>87.0</v>
      </c>
      <c r="B88" s="1120">
        <v>1.0</v>
      </c>
      <c r="C88" s="1120" t="s">
        <v>147</v>
      </c>
      <c r="D88" s="81" t="s">
        <v>35</v>
      </c>
      <c r="E88" s="82">
        <v>45613.0</v>
      </c>
      <c r="F88" s="81" t="s">
        <v>5279</v>
      </c>
      <c r="G88" s="81" t="s">
        <v>791</v>
      </c>
      <c r="H88" s="1202" t="s">
        <v>346</v>
      </c>
      <c r="I88" s="1202"/>
      <c r="J88" s="81" t="s">
        <v>299</v>
      </c>
      <c r="K88" s="877"/>
      <c r="L88" s="85" t="s">
        <v>393</v>
      </c>
      <c r="M88" s="86" t="s">
        <v>394</v>
      </c>
      <c r="N88" s="174" t="s">
        <v>164</v>
      </c>
      <c r="O88" s="1241">
        <v>9.33270545E8</v>
      </c>
      <c r="P88" s="1239"/>
      <c r="Q88" s="1239"/>
      <c r="R88" s="1225" t="s">
        <v>59</v>
      </c>
      <c r="S88" s="1197" t="s">
        <v>166</v>
      </c>
      <c r="T88" s="877" t="s">
        <v>48</v>
      </c>
      <c r="U88" s="1197" t="s">
        <v>168</v>
      </c>
      <c r="V88" s="877" t="s">
        <v>48</v>
      </c>
      <c r="W88" s="174" t="s">
        <v>167</v>
      </c>
      <c r="X88" s="1197" t="s">
        <v>325</v>
      </c>
      <c r="Y88" s="1197" t="s">
        <v>66</v>
      </c>
      <c r="Z88" s="1228" t="s">
        <v>44</v>
      </c>
      <c r="AA88" s="174" t="s">
        <v>41</v>
      </c>
      <c r="AB88" s="1197" t="s">
        <v>420</v>
      </c>
      <c r="AC88" s="1197" t="s">
        <v>5280</v>
      </c>
      <c r="AD88" s="877" t="s">
        <v>85</v>
      </c>
      <c r="AE88" s="1197" t="s">
        <v>615</v>
      </c>
      <c r="AF88" s="1197" t="s">
        <v>5281</v>
      </c>
      <c r="AG88" s="1242"/>
      <c r="AH88" s="1197" t="s">
        <v>5276</v>
      </c>
      <c r="AI88" s="1242"/>
      <c r="AJ88" s="1197" t="s">
        <v>5156</v>
      </c>
      <c r="AK88" s="1242"/>
      <c r="AL88" s="1260" t="s">
        <v>169</v>
      </c>
      <c r="AM88" s="1200"/>
      <c r="AN88" s="1229" t="s">
        <v>358</v>
      </c>
      <c r="AO88" s="1200"/>
      <c r="AP88" s="1200"/>
      <c r="AQ88" s="1200"/>
      <c r="AR88" s="1243"/>
    </row>
    <row r="89" ht="34.5" customHeight="1">
      <c r="A89" s="1120">
        <v>88.0</v>
      </c>
      <c r="B89" s="1120">
        <v>1.0</v>
      </c>
      <c r="C89" s="1120" t="s">
        <v>147</v>
      </c>
      <c r="D89" s="94" t="s">
        <v>87</v>
      </c>
      <c r="E89" s="95">
        <v>45618.0</v>
      </c>
      <c r="F89" s="94" t="s">
        <v>5282</v>
      </c>
      <c r="G89" s="94" t="s">
        <v>5196</v>
      </c>
      <c r="H89" s="94" t="s">
        <v>5014</v>
      </c>
      <c r="I89" s="94"/>
      <c r="J89" s="97" t="s">
        <v>299</v>
      </c>
      <c r="K89" s="1235"/>
      <c r="L89" s="98" t="s">
        <v>343</v>
      </c>
      <c r="M89" s="99" t="s">
        <v>348</v>
      </c>
      <c r="N89" s="94" t="s">
        <v>5283</v>
      </c>
      <c r="O89" s="1261" t="s">
        <v>5284</v>
      </c>
      <c r="P89" s="777"/>
      <c r="Q89" s="777"/>
      <c r="R89" s="1233" t="s">
        <v>59</v>
      </c>
      <c r="S89" s="28" t="s">
        <v>5285</v>
      </c>
      <c r="T89" s="867" t="s">
        <v>48</v>
      </c>
      <c r="U89" s="1209"/>
      <c r="V89" s="867"/>
      <c r="W89" s="1209"/>
      <c r="X89" s="28" t="s">
        <v>45</v>
      </c>
      <c r="Y89" s="1124" t="s">
        <v>46</v>
      </c>
      <c r="Z89" s="1125" t="s">
        <v>162</v>
      </c>
      <c r="AA89" s="16" t="s">
        <v>76</v>
      </c>
      <c r="AB89" s="28" t="s">
        <v>386</v>
      </c>
      <c r="AC89" s="28" t="s">
        <v>5286</v>
      </c>
      <c r="AD89" s="867" t="s">
        <v>85</v>
      </c>
      <c r="AE89" s="28" t="s">
        <v>5287</v>
      </c>
      <c r="AF89" s="28" t="s">
        <v>5288</v>
      </c>
      <c r="AG89" s="1209"/>
      <c r="AH89" s="28" t="s">
        <v>5289</v>
      </c>
      <c r="AI89" s="28" t="s">
        <v>2737</v>
      </c>
      <c r="AJ89" s="28" t="s">
        <v>312</v>
      </c>
      <c r="AK89" s="28" t="s">
        <v>5290</v>
      </c>
      <c r="AL89" s="28" t="s">
        <v>5291</v>
      </c>
      <c r="AM89" s="1206" t="s">
        <v>343</v>
      </c>
      <c r="AN89" s="1127" t="s">
        <v>391</v>
      </c>
      <c r="AO89" s="1234"/>
      <c r="AP89" s="1234"/>
      <c r="AQ89" s="1234"/>
      <c r="AR89" s="42"/>
    </row>
    <row r="90" ht="34.5" customHeight="1">
      <c r="A90" s="1120">
        <v>89.0</v>
      </c>
      <c r="B90" s="1120">
        <v>1.0</v>
      </c>
      <c r="C90" s="1120" t="s">
        <v>147</v>
      </c>
      <c r="D90" s="81" t="s">
        <v>56</v>
      </c>
      <c r="E90" s="82">
        <v>45618.0</v>
      </c>
      <c r="F90" s="81" t="s">
        <v>5292</v>
      </c>
      <c r="G90" s="81" t="s">
        <v>5216</v>
      </c>
      <c r="H90" s="1202" t="s">
        <v>173</v>
      </c>
      <c r="I90" s="1202"/>
      <c r="J90" s="81" t="s">
        <v>256</v>
      </c>
      <c r="K90" s="1237"/>
      <c r="L90" s="85" t="s">
        <v>393</v>
      </c>
      <c r="M90" s="86" t="s">
        <v>394</v>
      </c>
      <c r="N90" s="81" t="s">
        <v>170</v>
      </c>
      <c r="O90" s="1258" t="s">
        <v>2445</v>
      </c>
      <c r="P90" s="877" t="s">
        <v>5024</v>
      </c>
      <c r="Q90" s="877" t="s">
        <v>2803</v>
      </c>
      <c r="R90" s="877" t="s">
        <v>59</v>
      </c>
      <c r="S90" s="1245" t="s">
        <v>151</v>
      </c>
      <c r="T90" s="877" t="s">
        <v>48</v>
      </c>
      <c r="U90" s="1197" t="s">
        <v>734</v>
      </c>
      <c r="V90" s="877" t="s">
        <v>48</v>
      </c>
      <c r="W90" s="1197" t="s">
        <v>5025</v>
      </c>
      <c r="X90" s="1197" t="s">
        <v>5293</v>
      </c>
      <c r="Y90" s="1197" t="s">
        <v>66</v>
      </c>
      <c r="Z90" s="1228" t="s">
        <v>92</v>
      </c>
      <c r="AA90" s="174" t="s">
        <v>90</v>
      </c>
      <c r="AB90" s="1197" t="s">
        <v>5026</v>
      </c>
      <c r="AC90" s="1197" t="s">
        <v>5027</v>
      </c>
      <c r="AD90" s="877" t="s">
        <v>85</v>
      </c>
      <c r="AE90" s="1197" t="s">
        <v>308</v>
      </c>
      <c r="AF90" s="1197" t="s">
        <v>5028</v>
      </c>
      <c r="AG90" s="1197"/>
      <c r="AH90" s="1197" t="s">
        <v>5029</v>
      </c>
      <c r="AI90" s="1197" t="s">
        <v>2734</v>
      </c>
      <c r="AJ90" s="1197" t="s">
        <v>16</v>
      </c>
      <c r="AK90" s="1242"/>
      <c r="AL90" s="1197" t="s">
        <v>5030</v>
      </c>
      <c r="AM90" s="1202" t="s">
        <v>368</v>
      </c>
      <c r="AN90" s="1229" t="s">
        <v>368</v>
      </c>
      <c r="AO90" s="1201">
        <v>45576.0</v>
      </c>
      <c r="AP90" s="1202" t="s">
        <v>5031</v>
      </c>
      <c r="AQ90" s="1202" t="s">
        <v>5032</v>
      </c>
      <c r="AR90" s="129" t="s">
        <v>5033</v>
      </c>
    </row>
    <row r="91" ht="34.5" customHeight="1">
      <c r="A91" s="1120">
        <v>90.0</v>
      </c>
      <c r="B91" s="1231">
        <v>1.0</v>
      </c>
      <c r="C91" s="1231" t="s">
        <v>147</v>
      </c>
      <c r="D91" s="69" t="s">
        <v>56</v>
      </c>
      <c r="E91" s="70">
        <v>45619.0</v>
      </c>
      <c r="F91" s="69" t="s">
        <v>5294</v>
      </c>
      <c r="G91" s="69" t="s">
        <v>791</v>
      </c>
      <c r="H91" s="1121" t="s">
        <v>346</v>
      </c>
      <c r="I91" s="819"/>
      <c r="J91" s="69" t="s">
        <v>299</v>
      </c>
      <c r="K91" s="1147"/>
      <c r="L91" s="73" t="s">
        <v>5015</v>
      </c>
      <c r="M91" s="74" t="s">
        <v>301</v>
      </c>
      <c r="N91" s="69" t="s">
        <v>5295</v>
      </c>
      <c r="O91" s="1123" t="s">
        <v>5296</v>
      </c>
      <c r="P91" s="817"/>
      <c r="Q91" s="825" t="s">
        <v>5297</v>
      </c>
      <c r="R91" s="432" t="s">
        <v>38</v>
      </c>
      <c r="S91" s="824" t="s">
        <v>5298</v>
      </c>
      <c r="T91" s="825" t="s">
        <v>48</v>
      </c>
      <c r="U91" s="824" t="s">
        <v>5299</v>
      </c>
      <c r="V91" s="825" t="s">
        <v>48</v>
      </c>
      <c r="W91" s="824" t="s">
        <v>5300</v>
      </c>
      <c r="X91" s="1189"/>
      <c r="Y91" s="824" t="s">
        <v>66</v>
      </c>
      <c r="Z91" s="1185" t="s">
        <v>139</v>
      </c>
      <c r="AA91" s="743" t="s">
        <v>41</v>
      </c>
      <c r="AB91" s="824" t="s">
        <v>420</v>
      </c>
      <c r="AC91" s="824" t="s">
        <v>387</v>
      </c>
      <c r="AD91" s="825" t="s">
        <v>53</v>
      </c>
      <c r="AE91" s="824" t="s">
        <v>308</v>
      </c>
      <c r="AF91" s="824" t="s">
        <v>86</v>
      </c>
      <c r="AG91" s="1189"/>
      <c r="AH91" s="1189"/>
      <c r="AI91" s="1189"/>
      <c r="AJ91" s="824" t="s">
        <v>16</v>
      </c>
      <c r="AK91" s="1189"/>
      <c r="AL91" s="824" t="s">
        <v>5301</v>
      </c>
      <c r="AM91" s="819"/>
      <c r="AN91" s="1126" t="s">
        <v>368</v>
      </c>
      <c r="AO91" s="1149">
        <v>45651.0</v>
      </c>
      <c r="AP91" s="1121" t="s">
        <v>5302</v>
      </c>
      <c r="AQ91" s="1126" t="s">
        <v>5303</v>
      </c>
      <c r="AR91" s="1164" t="s">
        <v>5304</v>
      </c>
    </row>
    <row r="92" ht="34.5" customHeight="1">
      <c r="A92" s="1120">
        <v>91.0</v>
      </c>
      <c r="B92" s="1120">
        <v>1.0</v>
      </c>
      <c r="C92" s="1120" t="s">
        <v>147</v>
      </c>
      <c r="D92" s="94" t="s">
        <v>35</v>
      </c>
      <c r="E92" s="95">
        <v>45620.0</v>
      </c>
      <c r="F92" s="94" t="s">
        <v>5195</v>
      </c>
      <c r="G92" s="94" t="s">
        <v>173</v>
      </c>
      <c r="H92" s="1206" t="s">
        <v>173</v>
      </c>
      <c r="I92" s="1205"/>
      <c r="J92" s="97" t="s">
        <v>299</v>
      </c>
      <c r="K92" s="1235"/>
      <c r="L92" s="98" t="s">
        <v>343</v>
      </c>
      <c r="M92" s="99" t="s">
        <v>348</v>
      </c>
      <c r="N92" s="94" t="s">
        <v>2483</v>
      </c>
      <c r="O92" s="1207" t="s">
        <v>5305</v>
      </c>
      <c r="P92" s="777"/>
      <c r="Q92" s="777"/>
      <c r="R92" s="1233" t="s">
        <v>59</v>
      </c>
      <c r="S92" s="28" t="s">
        <v>47</v>
      </c>
      <c r="T92" s="867" t="s">
        <v>48</v>
      </c>
      <c r="U92" s="28" t="s">
        <v>5306</v>
      </c>
      <c r="V92" s="867" t="s">
        <v>48</v>
      </c>
      <c r="W92" s="28" t="s">
        <v>5307</v>
      </c>
      <c r="X92" s="28" t="s">
        <v>325</v>
      </c>
      <c r="Y92" s="1124" t="s">
        <v>66</v>
      </c>
      <c r="Z92" s="1125" t="s">
        <v>139</v>
      </c>
      <c r="AA92" s="16" t="s">
        <v>41</v>
      </c>
      <c r="AB92" s="28" t="s">
        <v>420</v>
      </c>
      <c r="AC92" s="28" t="s">
        <v>5286</v>
      </c>
      <c r="AD92" s="867" t="s">
        <v>85</v>
      </c>
      <c r="AE92" s="28" t="s">
        <v>5308</v>
      </c>
      <c r="AF92" s="28" t="s">
        <v>479</v>
      </c>
      <c r="AG92" s="28" t="s">
        <v>150</v>
      </c>
      <c r="AH92" s="28" t="s">
        <v>355</v>
      </c>
      <c r="AI92" s="28" t="s">
        <v>5309</v>
      </c>
      <c r="AJ92" s="28" t="s">
        <v>16</v>
      </c>
      <c r="AK92" s="1209"/>
      <c r="AL92" s="28" t="s">
        <v>5310</v>
      </c>
      <c r="AM92" s="1205"/>
      <c r="AN92" s="1127" t="s">
        <v>548</v>
      </c>
      <c r="AO92" s="1234"/>
      <c r="AP92" s="1129" t="s">
        <v>5311</v>
      </c>
      <c r="AQ92" s="1234"/>
      <c r="AR92" s="42"/>
    </row>
    <row r="93" ht="34.5" customHeight="1">
      <c r="A93" s="1120">
        <v>92.0</v>
      </c>
      <c r="B93" s="1231">
        <v>1.0</v>
      </c>
      <c r="C93" s="1231" t="s">
        <v>176</v>
      </c>
      <c r="D93" s="69" t="s">
        <v>56</v>
      </c>
      <c r="E93" s="70">
        <v>45627.0</v>
      </c>
      <c r="F93" s="69" t="s">
        <v>5312</v>
      </c>
      <c r="G93" s="69" t="s">
        <v>173</v>
      </c>
      <c r="H93" s="1121" t="s">
        <v>173</v>
      </c>
      <c r="I93" s="819"/>
      <c r="J93" s="69" t="s">
        <v>332</v>
      </c>
      <c r="K93" s="825" t="s">
        <v>192</v>
      </c>
      <c r="L93" s="73" t="s">
        <v>611</v>
      </c>
      <c r="M93" s="74" t="s">
        <v>348</v>
      </c>
      <c r="N93" s="69" t="s">
        <v>5313</v>
      </c>
      <c r="O93" s="1123" t="s">
        <v>5314</v>
      </c>
      <c r="P93" s="817"/>
      <c r="Q93" s="817"/>
      <c r="R93" s="432" t="s">
        <v>74</v>
      </c>
      <c r="S93" s="824" t="s">
        <v>2739</v>
      </c>
      <c r="T93" s="825" t="s">
        <v>48</v>
      </c>
      <c r="U93" s="824" t="s">
        <v>614</v>
      </c>
      <c r="V93" s="825" t="s">
        <v>48</v>
      </c>
      <c r="W93" s="1189"/>
      <c r="X93" s="824" t="s">
        <v>118</v>
      </c>
      <c r="Y93" s="824" t="s">
        <v>46</v>
      </c>
      <c r="Z93" s="1185" t="s">
        <v>162</v>
      </c>
      <c r="AA93" s="743" t="s">
        <v>76</v>
      </c>
      <c r="AB93" s="824" t="s">
        <v>353</v>
      </c>
      <c r="AC93" s="824" t="s">
        <v>454</v>
      </c>
      <c r="AD93" s="825" t="s">
        <v>85</v>
      </c>
      <c r="AE93" s="824" t="s">
        <v>308</v>
      </c>
      <c r="AF93" s="824" t="s">
        <v>388</v>
      </c>
      <c r="AG93" s="1189"/>
      <c r="AH93" s="824" t="s">
        <v>5315</v>
      </c>
      <c r="AI93" s="824" t="s">
        <v>311</v>
      </c>
      <c r="AJ93" s="824" t="s">
        <v>312</v>
      </c>
      <c r="AK93" s="824" t="s">
        <v>2746</v>
      </c>
      <c r="AL93" s="824" t="s">
        <v>5316</v>
      </c>
      <c r="AM93" s="1121" t="s">
        <v>723</v>
      </c>
      <c r="AN93" s="1126" t="s">
        <v>405</v>
      </c>
      <c r="AO93" s="1149">
        <v>45650.0</v>
      </c>
      <c r="AP93" s="1126" t="s">
        <v>5317</v>
      </c>
      <c r="AQ93" s="819"/>
      <c r="AR93" s="1204"/>
    </row>
    <row r="94" ht="34.5" customHeight="1">
      <c r="A94" s="1120">
        <v>93.0</v>
      </c>
      <c r="B94" s="1120">
        <v>1.0</v>
      </c>
      <c r="C94" s="1120" t="s">
        <v>176</v>
      </c>
      <c r="D94" s="94" t="s">
        <v>87</v>
      </c>
      <c r="E94" s="95">
        <v>45633.0</v>
      </c>
      <c r="F94" s="94" t="s">
        <v>5318</v>
      </c>
      <c r="G94" s="94" t="s">
        <v>173</v>
      </c>
      <c r="H94" s="1206" t="s">
        <v>173</v>
      </c>
      <c r="I94" s="1205"/>
      <c r="J94" s="97" t="s">
        <v>299</v>
      </c>
      <c r="K94" s="1235"/>
      <c r="L94" s="98" t="s">
        <v>343</v>
      </c>
      <c r="M94" s="99" t="s">
        <v>348</v>
      </c>
      <c r="N94" s="94" t="s">
        <v>5319</v>
      </c>
      <c r="O94" s="1207" t="s">
        <v>5320</v>
      </c>
      <c r="P94" s="567" t="s">
        <v>3833</v>
      </c>
      <c r="Q94" s="777"/>
      <c r="R94" s="1233" t="s">
        <v>59</v>
      </c>
      <c r="S94" s="28" t="s">
        <v>2738</v>
      </c>
      <c r="T94" s="867" t="s">
        <v>48</v>
      </c>
      <c r="U94" s="28" t="s">
        <v>2738</v>
      </c>
      <c r="V94" s="867" t="s">
        <v>48</v>
      </c>
      <c r="W94" s="28" t="s">
        <v>46</v>
      </c>
      <c r="X94" s="1209"/>
      <c r="Y94" s="1124" t="s">
        <v>46</v>
      </c>
      <c r="Z94" s="1125" t="s">
        <v>92</v>
      </c>
      <c r="AA94" s="16" t="s">
        <v>41</v>
      </c>
      <c r="AB94" s="28" t="s">
        <v>306</v>
      </c>
      <c r="AC94" s="28" t="s">
        <v>326</v>
      </c>
      <c r="AD94" s="867" t="s">
        <v>85</v>
      </c>
      <c r="AE94" s="28" t="s">
        <v>5213</v>
      </c>
      <c r="AF94" s="28" t="s">
        <v>309</v>
      </c>
      <c r="AG94" s="28" t="s">
        <v>309</v>
      </c>
      <c r="AH94" s="28" t="s">
        <v>5321</v>
      </c>
      <c r="AI94" s="28" t="s">
        <v>2735</v>
      </c>
      <c r="AJ94" s="28" t="s">
        <v>312</v>
      </c>
      <c r="AK94" s="1209"/>
      <c r="AL94" s="28" t="s">
        <v>5322</v>
      </c>
      <c r="AM94" s="1206" t="s">
        <v>343</v>
      </c>
      <c r="AN94" s="1127" t="s">
        <v>391</v>
      </c>
      <c r="AO94" s="1234"/>
      <c r="AP94" s="1234"/>
      <c r="AQ94" s="1234"/>
      <c r="AR94" s="42"/>
    </row>
    <row r="95" ht="34.5" customHeight="1">
      <c r="A95" s="1231">
        <v>94.0</v>
      </c>
      <c r="B95" s="1231">
        <v>1.0</v>
      </c>
      <c r="C95" s="1231" t="s">
        <v>176</v>
      </c>
      <c r="D95" s="69" t="s">
        <v>35</v>
      </c>
      <c r="E95" s="69" t="s">
        <v>5323</v>
      </c>
      <c r="F95" s="71"/>
      <c r="G95" s="71"/>
      <c r="H95" s="1121" t="s">
        <v>346</v>
      </c>
      <c r="I95" s="819"/>
      <c r="J95" s="69" t="s">
        <v>332</v>
      </c>
      <c r="K95" s="825"/>
      <c r="L95" s="73" t="s">
        <v>343</v>
      </c>
      <c r="M95" s="74" t="s">
        <v>301</v>
      </c>
      <c r="N95" s="69" t="s">
        <v>5324</v>
      </c>
      <c r="O95" s="1123" t="s">
        <v>5325</v>
      </c>
      <c r="P95" s="817"/>
      <c r="Q95" s="817"/>
      <c r="R95" s="432" t="s">
        <v>74</v>
      </c>
      <c r="S95" s="824" t="s">
        <v>2740</v>
      </c>
      <c r="T95" s="825" t="s">
        <v>48</v>
      </c>
      <c r="U95" s="824" t="s">
        <v>2740</v>
      </c>
      <c r="V95" s="825" t="s">
        <v>48</v>
      </c>
      <c r="W95" s="1189"/>
      <c r="X95" s="824"/>
      <c r="Y95" s="824"/>
      <c r="Z95" s="1185" t="s">
        <v>199</v>
      </c>
      <c r="AA95" s="743" t="s">
        <v>76</v>
      </c>
      <c r="AB95" s="824" t="s">
        <v>353</v>
      </c>
      <c r="AC95" s="824" t="s">
        <v>307</v>
      </c>
      <c r="AD95" s="825" t="s">
        <v>85</v>
      </c>
      <c r="AE95" s="824" t="s">
        <v>5213</v>
      </c>
      <c r="AF95" s="824" t="s">
        <v>309</v>
      </c>
      <c r="AG95" s="824" t="s">
        <v>2742</v>
      </c>
      <c r="AH95" s="824" t="s">
        <v>355</v>
      </c>
      <c r="AI95" s="1189"/>
      <c r="AJ95" s="824" t="s">
        <v>312</v>
      </c>
      <c r="AK95" s="1189"/>
      <c r="AL95" s="824" t="s">
        <v>5326</v>
      </c>
      <c r="AM95" s="819"/>
      <c r="AN95" s="1126" t="s">
        <v>458</v>
      </c>
      <c r="AO95" s="819"/>
      <c r="AP95" s="819"/>
      <c r="AQ95" s="819"/>
      <c r="AR95" s="1204"/>
    </row>
    <row r="96" ht="34.5" customHeight="1">
      <c r="A96" s="1120">
        <v>95.0</v>
      </c>
      <c r="B96" s="1231">
        <v>1.0</v>
      </c>
      <c r="C96" s="1231" t="s">
        <v>176</v>
      </c>
      <c r="D96" s="69" t="s">
        <v>56</v>
      </c>
      <c r="E96" s="70">
        <v>45648.0</v>
      </c>
      <c r="F96" s="71"/>
      <c r="G96" s="71"/>
      <c r="H96" s="1121" t="s">
        <v>173</v>
      </c>
      <c r="I96" s="1121" t="s">
        <v>2744</v>
      </c>
      <c r="J96" s="69" t="s">
        <v>332</v>
      </c>
      <c r="K96" s="825" t="s">
        <v>2744</v>
      </c>
      <c r="L96" s="73" t="s">
        <v>5015</v>
      </c>
      <c r="M96" s="74" t="s">
        <v>348</v>
      </c>
      <c r="N96" s="69" t="s">
        <v>5327</v>
      </c>
      <c r="O96" s="1123" t="s">
        <v>5328</v>
      </c>
      <c r="P96" s="825" t="s">
        <v>5329</v>
      </c>
      <c r="Q96" s="817"/>
      <c r="R96" s="432" t="s">
        <v>59</v>
      </c>
      <c r="S96" s="824" t="s">
        <v>532</v>
      </c>
      <c r="T96" s="825" t="s">
        <v>48</v>
      </c>
      <c r="U96" s="824" t="s">
        <v>532</v>
      </c>
      <c r="V96" s="825" t="s">
        <v>48</v>
      </c>
      <c r="W96" s="824" t="s">
        <v>46</v>
      </c>
      <c r="X96" s="824" t="s">
        <v>118</v>
      </c>
      <c r="Y96" s="824" t="s">
        <v>46</v>
      </c>
      <c r="Z96" s="1185" t="s">
        <v>79</v>
      </c>
      <c r="AA96" s="743" t="s">
        <v>76</v>
      </c>
      <c r="AB96" s="824" t="s">
        <v>386</v>
      </c>
      <c r="AC96" s="824" t="s">
        <v>307</v>
      </c>
      <c r="AD96" s="825" t="s">
        <v>85</v>
      </c>
      <c r="AE96" s="824" t="s">
        <v>532</v>
      </c>
      <c r="AF96" s="824" t="s">
        <v>86</v>
      </c>
      <c r="AG96" s="824" t="s">
        <v>309</v>
      </c>
      <c r="AH96" s="824" t="s">
        <v>5315</v>
      </c>
      <c r="AI96" s="824" t="s">
        <v>2734</v>
      </c>
      <c r="AJ96" s="824" t="s">
        <v>312</v>
      </c>
      <c r="AK96" s="824" t="s">
        <v>2743</v>
      </c>
      <c r="AL96" s="824" t="s">
        <v>5330</v>
      </c>
      <c r="AM96" s="1121" t="s">
        <v>723</v>
      </c>
      <c r="AN96" s="1126" t="s">
        <v>548</v>
      </c>
      <c r="AO96" s="1149">
        <v>45663.0</v>
      </c>
      <c r="AP96" s="1121" t="s">
        <v>5331</v>
      </c>
      <c r="AQ96" s="1121" t="s">
        <v>5332</v>
      </c>
      <c r="AR96" s="1204"/>
    </row>
    <row r="97" ht="34.5" customHeight="1">
      <c r="A97" s="1120">
        <v>96.0</v>
      </c>
      <c r="B97" s="1231">
        <v>1.0</v>
      </c>
      <c r="C97" s="1231" t="s">
        <v>176</v>
      </c>
      <c r="D97" s="69" t="s">
        <v>56</v>
      </c>
      <c r="E97" s="70">
        <v>45649.0</v>
      </c>
      <c r="F97" s="71"/>
      <c r="G97" s="71"/>
      <c r="H97" s="1121" t="s">
        <v>173</v>
      </c>
      <c r="I97" s="819"/>
      <c r="J97" s="69" t="s">
        <v>299</v>
      </c>
      <c r="K97" s="1147"/>
      <c r="L97" s="73" t="s">
        <v>476</v>
      </c>
      <c r="M97" s="74" t="s">
        <v>301</v>
      </c>
      <c r="N97" s="69" t="s">
        <v>5333</v>
      </c>
      <c r="O97" s="1123" t="s">
        <v>5334</v>
      </c>
      <c r="P97" s="817"/>
      <c r="Q97" s="817"/>
      <c r="R97" s="432" t="s">
        <v>59</v>
      </c>
      <c r="S97" s="824" t="s">
        <v>2736</v>
      </c>
      <c r="T97" s="825" t="s">
        <v>48</v>
      </c>
      <c r="U97" s="824" t="s">
        <v>2741</v>
      </c>
      <c r="V97" s="825" t="s">
        <v>48</v>
      </c>
      <c r="W97" s="824" t="s">
        <v>46</v>
      </c>
      <c r="X97" s="824" t="s">
        <v>118</v>
      </c>
      <c r="Y97" s="824" t="s">
        <v>46</v>
      </c>
      <c r="Z97" s="1185" t="s">
        <v>92</v>
      </c>
      <c r="AA97" s="743" t="s">
        <v>41</v>
      </c>
      <c r="AB97" s="824" t="s">
        <v>420</v>
      </c>
      <c r="AC97" s="824" t="s">
        <v>307</v>
      </c>
      <c r="AD97" s="825" t="s">
        <v>85</v>
      </c>
      <c r="AE97" s="1159" t="s">
        <v>4792</v>
      </c>
      <c r="AF97" s="824" t="s">
        <v>86</v>
      </c>
      <c r="AG97" s="824" t="s">
        <v>86</v>
      </c>
      <c r="AH97" s="824" t="s">
        <v>4720</v>
      </c>
      <c r="AI97" s="824" t="s">
        <v>2737</v>
      </c>
      <c r="AJ97" s="824" t="s">
        <v>312</v>
      </c>
      <c r="AK97" s="1189"/>
      <c r="AL97" s="824" t="s">
        <v>5335</v>
      </c>
      <c r="AM97" s="1121" t="s">
        <v>5336</v>
      </c>
      <c r="AN97" s="1126" t="s">
        <v>665</v>
      </c>
      <c r="AO97" s="1149">
        <v>45664.0</v>
      </c>
      <c r="AP97" s="1121" t="s">
        <v>2721</v>
      </c>
      <c r="AQ97" s="819"/>
      <c r="AR97" s="1204"/>
    </row>
    <row r="98" ht="34.5" customHeight="1">
      <c r="A98" s="1120">
        <v>97.0</v>
      </c>
      <c r="B98" s="1224">
        <v>1.0</v>
      </c>
      <c r="C98" s="1224" t="s">
        <v>176</v>
      </c>
      <c r="D98" s="81" t="s">
        <v>87</v>
      </c>
      <c r="E98" s="82">
        <v>45653.0</v>
      </c>
      <c r="F98" s="81" t="s">
        <v>5318</v>
      </c>
      <c r="G98" s="81" t="s">
        <v>173</v>
      </c>
      <c r="H98" s="1202" t="s">
        <v>173</v>
      </c>
      <c r="I98" s="1200"/>
      <c r="J98" s="81" t="s">
        <v>299</v>
      </c>
      <c r="K98" s="1237"/>
      <c r="L98" s="85" t="s">
        <v>393</v>
      </c>
      <c r="M98" s="86" t="s">
        <v>394</v>
      </c>
      <c r="N98" s="81" t="s">
        <v>5319</v>
      </c>
      <c r="O98" s="1258" t="s">
        <v>5320</v>
      </c>
      <c r="P98" s="1262" t="s">
        <v>3833</v>
      </c>
      <c r="Q98" s="1239"/>
      <c r="R98" s="1225" t="s">
        <v>59</v>
      </c>
      <c r="S98" s="1197" t="s">
        <v>2738</v>
      </c>
      <c r="T98" s="877" t="s">
        <v>48</v>
      </c>
      <c r="U98" s="1197" t="s">
        <v>2738</v>
      </c>
      <c r="V98" s="877" t="s">
        <v>48</v>
      </c>
      <c r="W98" s="1197" t="s">
        <v>46</v>
      </c>
      <c r="X98" s="1242"/>
      <c r="Y98" s="1197" t="s">
        <v>46</v>
      </c>
      <c r="Z98" s="1228" t="s">
        <v>92</v>
      </c>
      <c r="AA98" s="174" t="s">
        <v>41</v>
      </c>
      <c r="AB98" s="1197" t="s">
        <v>306</v>
      </c>
      <c r="AC98" s="1197" t="s">
        <v>326</v>
      </c>
      <c r="AD98" s="877" t="s">
        <v>85</v>
      </c>
      <c r="AE98" s="1197" t="s">
        <v>5213</v>
      </c>
      <c r="AF98" s="1197" t="s">
        <v>309</v>
      </c>
      <c r="AG98" s="1197" t="s">
        <v>309</v>
      </c>
      <c r="AH98" s="1197" t="s">
        <v>5321</v>
      </c>
      <c r="AI98" s="1197" t="s">
        <v>2735</v>
      </c>
      <c r="AJ98" s="1197" t="s">
        <v>312</v>
      </c>
      <c r="AK98" s="1242"/>
      <c r="AL98" s="1197" t="s">
        <v>5337</v>
      </c>
      <c r="AM98" s="1202" t="s">
        <v>343</v>
      </c>
      <c r="AN98" s="1229" t="s">
        <v>391</v>
      </c>
      <c r="AO98" s="1201">
        <v>45653.0</v>
      </c>
      <c r="AP98" s="1200"/>
      <c r="AQ98" s="1200"/>
      <c r="AR98" s="1243"/>
    </row>
    <row r="99" ht="103.5" customHeight="1">
      <c r="A99" s="1120">
        <v>98.0</v>
      </c>
      <c r="B99" s="18"/>
      <c r="C99" s="18"/>
      <c r="D99" s="94" t="s">
        <v>87</v>
      </c>
      <c r="E99" s="95">
        <v>45668.0</v>
      </c>
      <c r="F99" s="96"/>
      <c r="G99" s="96"/>
      <c r="H99" s="96"/>
      <c r="I99" s="94" t="s">
        <v>298</v>
      </c>
      <c r="J99" s="97" t="s">
        <v>299</v>
      </c>
      <c r="K99" s="1263"/>
      <c r="L99" s="98" t="s">
        <v>347</v>
      </c>
      <c r="M99" s="99" t="s">
        <v>348</v>
      </c>
      <c r="N99" s="94" t="s">
        <v>302</v>
      </c>
      <c r="O99" s="1261" t="s">
        <v>303</v>
      </c>
      <c r="P99" s="1264" t="s">
        <v>304</v>
      </c>
      <c r="Q99" s="1265"/>
      <c r="R99" s="1233" t="s">
        <v>59</v>
      </c>
      <c r="S99" s="48" t="s">
        <v>305</v>
      </c>
      <c r="T99" s="1264" t="s">
        <v>48</v>
      </c>
      <c r="U99" s="48" t="s">
        <v>202</v>
      </c>
      <c r="V99" s="1264" t="s">
        <v>48</v>
      </c>
      <c r="W99" s="48" t="s">
        <v>46</v>
      </c>
      <c r="X99" s="48" t="s">
        <v>118</v>
      </c>
      <c r="Y99" s="46" t="s">
        <v>46</v>
      </c>
      <c r="Z99" s="1266" t="s">
        <v>92</v>
      </c>
      <c r="AA99" s="850" t="s">
        <v>90</v>
      </c>
      <c r="AB99" s="48" t="s">
        <v>306</v>
      </c>
      <c r="AC99" s="48" t="s">
        <v>307</v>
      </c>
      <c r="AD99" s="1264" t="s">
        <v>85</v>
      </c>
      <c r="AE99" s="48" t="s">
        <v>308</v>
      </c>
      <c r="AF99" s="48" t="s">
        <v>309</v>
      </c>
      <c r="AG99" s="48" t="s">
        <v>309</v>
      </c>
      <c r="AH99" s="48" t="s">
        <v>310</v>
      </c>
      <c r="AI99" s="48" t="s">
        <v>311</v>
      </c>
      <c r="AJ99" s="48" t="s">
        <v>312</v>
      </c>
      <c r="AK99" s="48" t="s">
        <v>5338</v>
      </c>
      <c r="AL99" s="48" t="s">
        <v>313</v>
      </c>
      <c r="AM99" s="94" t="s">
        <v>343</v>
      </c>
      <c r="AN99" s="103" t="s">
        <v>368</v>
      </c>
      <c r="AO99" s="152"/>
      <c r="AP99" s="152"/>
      <c r="AQ99" s="152"/>
      <c r="AR99" s="1267"/>
    </row>
    <row r="100" ht="105.0" customHeight="1">
      <c r="A100" s="1120">
        <v>99.0</v>
      </c>
      <c r="B100" s="153"/>
      <c r="C100" s="153"/>
      <c r="D100" s="69" t="s">
        <v>56</v>
      </c>
      <c r="E100" s="70">
        <v>45677.0</v>
      </c>
      <c r="F100" s="71"/>
      <c r="G100" s="71"/>
      <c r="H100" s="69" t="s">
        <v>317</v>
      </c>
      <c r="I100" s="71"/>
      <c r="J100" s="69" t="s">
        <v>299</v>
      </c>
      <c r="K100" s="1180"/>
      <c r="L100" s="73" t="s">
        <v>318</v>
      </c>
      <c r="M100" s="74" t="s">
        <v>301</v>
      </c>
      <c r="N100" s="69" t="s">
        <v>319</v>
      </c>
      <c r="O100" s="1174" t="s">
        <v>320</v>
      </c>
      <c r="P100" s="432" t="s">
        <v>321</v>
      </c>
      <c r="Q100" s="1158"/>
      <c r="R100" s="432" t="s">
        <v>59</v>
      </c>
      <c r="S100" s="1159" t="s">
        <v>322</v>
      </c>
      <c r="T100" s="432" t="s">
        <v>48</v>
      </c>
      <c r="U100" s="1159" t="s">
        <v>323</v>
      </c>
      <c r="V100" s="432" t="s">
        <v>48</v>
      </c>
      <c r="W100" s="1159" t="s">
        <v>324</v>
      </c>
      <c r="X100" s="1159" t="s">
        <v>325</v>
      </c>
      <c r="Y100" s="1159" t="s">
        <v>66</v>
      </c>
      <c r="Z100" s="1254" t="s">
        <v>139</v>
      </c>
      <c r="AA100" s="1255" t="s">
        <v>90</v>
      </c>
      <c r="AB100" s="1159" t="s">
        <v>306</v>
      </c>
      <c r="AC100" s="1159" t="s">
        <v>326</v>
      </c>
      <c r="AD100" s="432" t="s">
        <v>85</v>
      </c>
      <c r="AE100" s="1159" t="s">
        <v>308</v>
      </c>
      <c r="AF100" s="1159" t="s">
        <v>309</v>
      </c>
      <c r="AG100" s="1253"/>
      <c r="AH100" s="1253"/>
      <c r="AI100" s="1253"/>
      <c r="AJ100" s="1253"/>
      <c r="AK100" s="1253"/>
      <c r="AL100" s="1159" t="s">
        <v>327</v>
      </c>
      <c r="AM100" s="69" t="s">
        <v>328</v>
      </c>
      <c r="AN100" s="76" t="s">
        <v>329</v>
      </c>
      <c r="AO100" s="80">
        <v>45682.0</v>
      </c>
      <c r="AP100" s="76" t="s">
        <v>330</v>
      </c>
      <c r="AQ100" s="76" t="s">
        <v>5339</v>
      </c>
      <c r="AR100" s="78"/>
    </row>
    <row r="101" ht="77.25" customHeight="1">
      <c r="A101" s="1120">
        <v>100.0</v>
      </c>
      <c r="B101" s="153"/>
      <c r="C101" s="153"/>
      <c r="D101" s="69" t="s">
        <v>56</v>
      </c>
      <c r="E101" s="70">
        <v>45681.0</v>
      </c>
      <c r="F101" s="71"/>
      <c r="G101" s="71"/>
      <c r="H101" s="71"/>
      <c r="I101" s="69" t="s">
        <v>192</v>
      </c>
      <c r="J101" s="69" t="s">
        <v>332</v>
      </c>
      <c r="K101" s="432" t="s">
        <v>192</v>
      </c>
      <c r="L101" s="73" t="s">
        <v>333</v>
      </c>
      <c r="M101" s="74" t="s">
        <v>301</v>
      </c>
      <c r="N101" s="69" t="s">
        <v>334</v>
      </c>
      <c r="O101" s="1174" t="s">
        <v>335</v>
      </c>
      <c r="P101" s="1158"/>
      <c r="Q101" s="432" t="s">
        <v>336</v>
      </c>
      <c r="R101" s="432" t="s">
        <v>59</v>
      </c>
      <c r="S101" s="1159" t="s">
        <v>322</v>
      </c>
      <c r="T101" s="432" t="s">
        <v>48</v>
      </c>
      <c r="U101" s="1253"/>
      <c r="V101" s="432"/>
      <c r="W101" s="1253"/>
      <c r="X101" s="1159" t="s">
        <v>325</v>
      </c>
      <c r="Y101" s="1159" t="s">
        <v>66</v>
      </c>
      <c r="Z101" s="1254" t="s">
        <v>79</v>
      </c>
      <c r="AA101" s="1255" t="s">
        <v>90</v>
      </c>
      <c r="AB101" s="1159" t="s">
        <v>306</v>
      </c>
      <c r="AC101" s="1159" t="s">
        <v>337</v>
      </c>
      <c r="AD101" s="432" t="s">
        <v>85</v>
      </c>
      <c r="AE101" s="1159" t="s">
        <v>308</v>
      </c>
      <c r="AF101" s="1159" t="s">
        <v>309</v>
      </c>
      <c r="AG101" s="1159" t="s">
        <v>86</v>
      </c>
      <c r="AH101" s="1159" t="s">
        <v>338</v>
      </c>
      <c r="AI101" s="1159" t="s">
        <v>339</v>
      </c>
      <c r="AJ101" s="1159" t="s">
        <v>340</v>
      </c>
      <c r="AK101" s="1159" t="s">
        <v>341</v>
      </c>
      <c r="AL101" s="1159" t="s">
        <v>342</v>
      </c>
      <c r="AM101" s="69" t="s">
        <v>343</v>
      </c>
      <c r="AN101" s="76" t="s">
        <v>344</v>
      </c>
      <c r="AO101" s="80">
        <v>45682.0</v>
      </c>
      <c r="AP101" s="76" t="s">
        <v>345</v>
      </c>
      <c r="AQ101" s="71"/>
      <c r="AR101" s="78"/>
    </row>
    <row r="102" ht="34.5" customHeight="1">
      <c r="A102" s="1120">
        <v>101.0</v>
      </c>
      <c r="B102" s="1120"/>
      <c r="C102" s="1120"/>
      <c r="D102" s="94" t="s">
        <v>56</v>
      </c>
      <c r="E102" s="95">
        <v>45686.0</v>
      </c>
      <c r="F102" s="95">
        <v>45686.0</v>
      </c>
      <c r="G102" s="96"/>
      <c r="H102" s="1206" t="s">
        <v>346</v>
      </c>
      <c r="I102" s="1205"/>
      <c r="J102" s="97" t="s">
        <v>299</v>
      </c>
      <c r="K102" s="1235"/>
      <c r="L102" s="98" t="s">
        <v>347</v>
      </c>
      <c r="M102" s="99" t="s">
        <v>348</v>
      </c>
      <c r="N102" s="1105" t="s">
        <v>349</v>
      </c>
      <c r="O102" s="463" t="s">
        <v>350</v>
      </c>
      <c r="P102" s="777"/>
      <c r="Q102" s="777"/>
      <c r="R102" s="1233" t="s">
        <v>74</v>
      </c>
      <c r="S102" s="28" t="s">
        <v>185</v>
      </c>
      <c r="T102" s="867" t="s">
        <v>351</v>
      </c>
      <c r="U102" s="1209"/>
      <c r="V102" s="867"/>
      <c r="W102" s="1209"/>
      <c r="X102" s="1209"/>
      <c r="Y102" s="1124" t="s">
        <v>46</v>
      </c>
      <c r="Z102" s="28" t="s">
        <v>352</v>
      </c>
      <c r="AA102" s="16" t="s">
        <v>76</v>
      </c>
      <c r="AB102" s="28" t="s">
        <v>353</v>
      </c>
      <c r="AC102" s="28" t="s">
        <v>307</v>
      </c>
      <c r="AD102" s="867" t="s">
        <v>85</v>
      </c>
      <c r="AE102" s="1209"/>
      <c r="AF102" s="28" t="s">
        <v>354</v>
      </c>
      <c r="AG102" s="28" t="s">
        <v>354</v>
      </c>
      <c r="AH102" s="28" t="s">
        <v>355</v>
      </c>
      <c r="AI102" s="1209"/>
      <c r="AJ102" s="28" t="s">
        <v>312</v>
      </c>
      <c r="AK102" s="1209"/>
      <c r="AL102" s="832" t="s">
        <v>356</v>
      </c>
      <c r="AM102" s="1206" t="s">
        <v>357</v>
      </c>
      <c r="AN102" s="1127" t="s">
        <v>368</v>
      </c>
      <c r="AO102" s="1234"/>
      <c r="AP102" s="1234"/>
      <c r="AQ102" s="1234"/>
      <c r="AR102" s="42"/>
    </row>
    <row r="103" ht="34.5" customHeight="1">
      <c r="A103" s="1120">
        <v>102.0</v>
      </c>
      <c r="B103" s="19"/>
      <c r="C103" s="19"/>
      <c r="D103" s="94" t="s">
        <v>56</v>
      </c>
      <c r="E103" s="95">
        <v>45687.0</v>
      </c>
      <c r="F103" s="94" t="s">
        <v>5340</v>
      </c>
      <c r="G103" s="96"/>
      <c r="H103" s="1206"/>
      <c r="I103" s="1206"/>
      <c r="J103" s="97" t="s">
        <v>299</v>
      </c>
      <c r="K103" s="1235"/>
      <c r="L103" s="98" t="s">
        <v>347</v>
      </c>
      <c r="M103" s="99" t="s">
        <v>407</v>
      </c>
      <c r="N103" s="94" t="s">
        <v>360</v>
      </c>
      <c r="O103" s="1207" t="s">
        <v>361</v>
      </c>
      <c r="P103" s="867" t="s">
        <v>362</v>
      </c>
      <c r="Q103" s="777"/>
      <c r="R103" s="1233" t="s">
        <v>74</v>
      </c>
      <c r="S103" s="28" t="s">
        <v>363</v>
      </c>
      <c r="T103" s="867" t="s">
        <v>364</v>
      </c>
      <c r="U103" s="28" t="s">
        <v>185</v>
      </c>
      <c r="V103" s="867" t="s">
        <v>351</v>
      </c>
      <c r="W103" s="1209"/>
      <c r="X103" s="1209"/>
      <c r="Y103" s="1124" t="s">
        <v>365</v>
      </c>
      <c r="Z103" s="1125" t="s">
        <v>92</v>
      </c>
      <c r="AA103" s="16" t="s">
        <v>90</v>
      </c>
      <c r="AB103" s="28" t="s">
        <v>306</v>
      </c>
      <c r="AC103" s="28" t="s">
        <v>307</v>
      </c>
      <c r="AD103" s="867" t="s">
        <v>85</v>
      </c>
      <c r="AE103" s="28" t="s">
        <v>308</v>
      </c>
      <c r="AF103" s="28" t="s">
        <v>366</v>
      </c>
      <c r="AG103" s="28" t="s">
        <v>16</v>
      </c>
      <c r="AH103" s="28" t="s">
        <v>355</v>
      </c>
      <c r="AI103" s="1209"/>
      <c r="AJ103" s="28" t="s">
        <v>16</v>
      </c>
      <c r="AK103" s="1209"/>
      <c r="AL103" s="28" t="s">
        <v>367</v>
      </c>
      <c r="AM103" s="1206" t="s">
        <v>368</v>
      </c>
      <c r="AN103" s="1127" t="s">
        <v>368</v>
      </c>
      <c r="AO103" s="1234"/>
      <c r="AP103" s="1234"/>
      <c r="AQ103" s="1234"/>
      <c r="AR103" s="42"/>
    </row>
    <row r="104" ht="34.5" customHeight="1">
      <c r="A104" s="1120">
        <v>103.0</v>
      </c>
      <c r="B104" s="19"/>
      <c r="C104" s="19"/>
      <c r="D104" s="94" t="s">
        <v>35</v>
      </c>
      <c r="E104" s="95">
        <v>45689.0</v>
      </c>
      <c r="F104" s="96"/>
      <c r="G104" s="96"/>
      <c r="H104" s="1205"/>
      <c r="I104" s="1205"/>
      <c r="J104" s="97" t="s">
        <v>332</v>
      </c>
      <c r="K104" s="867" t="s">
        <v>371</v>
      </c>
      <c r="L104" s="98" t="s">
        <v>347</v>
      </c>
      <c r="M104" s="99" t="s">
        <v>407</v>
      </c>
      <c r="N104" s="94" t="s">
        <v>373</v>
      </c>
      <c r="O104" s="1207" t="s">
        <v>374</v>
      </c>
      <c r="P104" s="867" t="s">
        <v>375</v>
      </c>
      <c r="Q104" s="867" t="s">
        <v>376</v>
      </c>
      <c r="R104" s="1233" t="s">
        <v>74</v>
      </c>
      <c r="S104" s="28" t="s">
        <v>202</v>
      </c>
      <c r="T104" s="867" t="s">
        <v>48</v>
      </c>
      <c r="U104" s="28" t="s">
        <v>202</v>
      </c>
      <c r="V104" s="867" t="s">
        <v>48</v>
      </c>
      <c r="W104" s="1209"/>
      <c r="X104" s="1209"/>
      <c r="Y104" s="1124" t="s">
        <v>46</v>
      </c>
      <c r="Z104" s="28" t="s">
        <v>352</v>
      </c>
      <c r="AA104" s="16" t="s">
        <v>76</v>
      </c>
      <c r="AB104" s="28" t="s">
        <v>353</v>
      </c>
      <c r="AC104" s="28" t="s">
        <v>307</v>
      </c>
      <c r="AD104" s="867" t="s">
        <v>85</v>
      </c>
      <c r="AE104" s="28" t="s">
        <v>377</v>
      </c>
      <c r="AF104" s="28" t="s">
        <v>378</v>
      </c>
      <c r="AG104" s="28" t="s">
        <v>16</v>
      </c>
      <c r="AH104" s="28" t="s">
        <v>355</v>
      </c>
      <c r="AI104" s="28" t="s">
        <v>379</v>
      </c>
      <c r="AJ104" s="28" t="s">
        <v>16</v>
      </c>
      <c r="AK104" s="1209"/>
      <c r="AL104" s="28" t="s">
        <v>380</v>
      </c>
      <c r="AM104" s="1206" t="s">
        <v>368</v>
      </c>
      <c r="AN104" s="1127" t="s">
        <v>368</v>
      </c>
      <c r="AO104" s="1234"/>
      <c r="AP104" s="1234"/>
      <c r="AQ104" s="1234"/>
      <c r="AR104" s="42"/>
    </row>
    <row r="105" ht="34.5" customHeight="1">
      <c r="A105" s="1120">
        <v>104.0</v>
      </c>
      <c r="B105" s="19"/>
      <c r="C105" s="19"/>
      <c r="D105" s="94" t="s">
        <v>87</v>
      </c>
      <c r="E105" s="95">
        <v>45690.0</v>
      </c>
      <c r="F105" s="95">
        <v>45676.0</v>
      </c>
      <c r="G105" s="94" t="s">
        <v>117</v>
      </c>
      <c r="H105" s="1206" t="s">
        <v>173</v>
      </c>
      <c r="I105" s="1205"/>
      <c r="J105" s="97" t="s">
        <v>299</v>
      </c>
      <c r="K105" s="867"/>
      <c r="L105" s="98" t="s">
        <v>343</v>
      </c>
      <c r="M105" s="99" t="s">
        <v>348</v>
      </c>
      <c r="N105" s="94" t="s">
        <v>382</v>
      </c>
      <c r="O105" s="1207" t="s">
        <v>383</v>
      </c>
      <c r="P105" s="867" t="s">
        <v>384</v>
      </c>
      <c r="Q105" s="777"/>
      <c r="R105" s="1233" t="s">
        <v>59</v>
      </c>
      <c r="S105" s="28" t="s">
        <v>385</v>
      </c>
      <c r="T105" s="867" t="s">
        <v>48</v>
      </c>
      <c r="U105" s="1209"/>
      <c r="V105" s="867" t="s">
        <v>48</v>
      </c>
      <c r="W105" s="1209"/>
      <c r="X105" s="1209"/>
      <c r="Y105" s="1124" t="s">
        <v>66</v>
      </c>
      <c r="Z105" s="1125" t="s">
        <v>92</v>
      </c>
      <c r="AA105" s="16" t="s">
        <v>76</v>
      </c>
      <c r="AB105" s="28" t="s">
        <v>386</v>
      </c>
      <c r="AC105" s="28" t="s">
        <v>387</v>
      </c>
      <c r="AD105" s="867" t="s">
        <v>85</v>
      </c>
      <c r="AE105" s="28" t="s">
        <v>377</v>
      </c>
      <c r="AF105" s="28" t="s">
        <v>388</v>
      </c>
      <c r="AG105" s="28" t="s">
        <v>354</v>
      </c>
      <c r="AH105" s="28" t="s">
        <v>355</v>
      </c>
      <c r="AI105" s="28" t="s">
        <v>389</v>
      </c>
      <c r="AJ105" s="28" t="s">
        <v>16</v>
      </c>
      <c r="AK105" s="1209"/>
      <c r="AL105" s="28" t="s">
        <v>390</v>
      </c>
      <c r="AM105" s="1205"/>
      <c r="AN105" s="1127" t="s">
        <v>391</v>
      </c>
      <c r="AO105" s="1234"/>
      <c r="AP105" s="1234"/>
      <c r="AQ105" s="1234"/>
      <c r="AR105" s="42"/>
    </row>
    <row r="106" ht="34.5" customHeight="1">
      <c r="A106" s="1120">
        <v>105.0</v>
      </c>
      <c r="B106" s="1243"/>
      <c r="C106" s="1243"/>
      <c r="D106" s="81" t="s">
        <v>35</v>
      </c>
      <c r="E106" s="82">
        <v>45693.0</v>
      </c>
      <c r="F106" s="82">
        <v>45685.0</v>
      </c>
      <c r="G106" s="81"/>
      <c r="H106" s="1202" t="s">
        <v>346</v>
      </c>
      <c r="I106" s="1200"/>
      <c r="J106" s="81" t="s">
        <v>256</v>
      </c>
      <c r="K106" s="1237"/>
      <c r="L106" s="85" t="s">
        <v>393</v>
      </c>
      <c r="M106" s="86" t="s">
        <v>394</v>
      </c>
      <c r="N106" s="1268" t="s">
        <v>349</v>
      </c>
      <c r="O106" s="1010" t="s">
        <v>350</v>
      </c>
      <c r="P106" s="1269"/>
      <c r="Q106" s="877"/>
      <c r="R106" s="1225" t="s">
        <v>74</v>
      </c>
      <c r="S106" s="1197" t="s">
        <v>185</v>
      </c>
      <c r="T106" s="1197" t="s">
        <v>351</v>
      </c>
      <c r="U106" s="1197" t="s">
        <v>185</v>
      </c>
      <c r="V106" s="877" t="s">
        <v>351</v>
      </c>
      <c r="W106" s="1242"/>
      <c r="X106" s="1242"/>
      <c r="Y106" s="1197" t="s">
        <v>46</v>
      </c>
      <c r="Z106" s="1197" t="s">
        <v>352</v>
      </c>
      <c r="AA106" s="174" t="s">
        <v>76</v>
      </c>
      <c r="AB106" s="1197" t="s">
        <v>353</v>
      </c>
      <c r="AC106" s="1197" t="s">
        <v>395</v>
      </c>
      <c r="AD106" s="877" t="s">
        <v>85</v>
      </c>
      <c r="AE106" s="1197"/>
      <c r="AF106" s="1197" t="s">
        <v>354</v>
      </c>
      <c r="AG106" s="1197" t="s">
        <v>354</v>
      </c>
      <c r="AH106" s="1197" t="s">
        <v>355</v>
      </c>
      <c r="AI106" s="1242"/>
      <c r="AJ106" s="1197" t="s">
        <v>16</v>
      </c>
      <c r="AK106" s="1242"/>
      <c r="AL106" s="1197" t="s">
        <v>396</v>
      </c>
      <c r="AM106" s="1202"/>
      <c r="AN106" s="1229" t="s">
        <v>358</v>
      </c>
      <c r="AO106" s="1200"/>
      <c r="AP106" s="1200"/>
      <c r="AQ106" s="1200"/>
      <c r="AR106" s="1243"/>
    </row>
    <row r="107" ht="34.5" customHeight="1">
      <c r="A107" s="1120">
        <v>106.0</v>
      </c>
      <c r="B107" s="1243"/>
      <c r="C107" s="1243"/>
      <c r="D107" s="81" t="s">
        <v>35</v>
      </c>
      <c r="E107" s="82">
        <v>45693.0</v>
      </c>
      <c r="F107" s="82">
        <v>45685.0</v>
      </c>
      <c r="G107" s="81"/>
      <c r="H107" s="1202" t="s">
        <v>346</v>
      </c>
      <c r="I107" s="1200"/>
      <c r="J107" s="81" t="s">
        <v>256</v>
      </c>
      <c r="K107" s="1237"/>
      <c r="L107" s="85" t="s">
        <v>393</v>
      </c>
      <c r="M107" s="86" t="s">
        <v>394</v>
      </c>
      <c r="N107" s="1268" t="s">
        <v>349</v>
      </c>
      <c r="O107" s="1010" t="s">
        <v>350</v>
      </c>
      <c r="P107" s="1269"/>
      <c r="Q107" s="877"/>
      <c r="R107" s="1225" t="s">
        <v>74</v>
      </c>
      <c r="S107" s="1197" t="s">
        <v>185</v>
      </c>
      <c r="T107" s="1197" t="s">
        <v>351</v>
      </c>
      <c r="U107" s="1197" t="s">
        <v>5341</v>
      </c>
      <c r="V107" s="877" t="s">
        <v>351</v>
      </c>
      <c r="W107" s="1242"/>
      <c r="X107" s="1242"/>
      <c r="Y107" s="1197" t="s">
        <v>46</v>
      </c>
      <c r="Z107" s="1197" t="s">
        <v>352</v>
      </c>
      <c r="AA107" s="174" t="s">
        <v>76</v>
      </c>
      <c r="AB107" s="1197" t="s">
        <v>353</v>
      </c>
      <c r="AC107" s="1197" t="s">
        <v>395</v>
      </c>
      <c r="AD107" s="877" t="s">
        <v>85</v>
      </c>
      <c r="AE107" s="1197"/>
      <c r="AF107" s="1197" t="s">
        <v>354</v>
      </c>
      <c r="AG107" s="1197" t="s">
        <v>354</v>
      </c>
      <c r="AH107" s="1197" t="s">
        <v>355</v>
      </c>
      <c r="AI107" s="1242"/>
      <c r="AJ107" s="1197" t="s">
        <v>16</v>
      </c>
      <c r="AK107" s="1242"/>
      <c r="AL107" s="1197" t="s">
        <v>396</v>
      </c>
      <c r="AM107" s="1202"/>
      <c r="AN107" s="1229" t="s">
        <v>358</v>
      </c>
      <c r="AO107" s="1200"/>
      <c r="AP107" s="1200"/>
      <c r="AQ107" s="1200"/>
      <c r="AR107" s="1243"/>
    </row>
    <row r="108" ht="34.5" customHeight="1">
      <c r="A108" s="1120">
        <v>107.0</v>
      </c>
      <c r="B108" s="19"/>
      <c r="C108" s="19"/>
      <c r="D108" s="94" t="s">
        <v>35</v>
      </c>
      <c r="E108" s="95">
        <v>45694.0</v>
      </c>
      <c r="F108" s="95">
        <v>45693.0</v>
      </c>
      <c r="G108" s="94" t="s">
        <v>117</v>
      </c>
      <c r="H108" s="1206" t="s">
        <v>346</v>
      </c>
      <c r="I108" s="1205"/>
      <c r="J108" s="97" t="s">
        <v>299</v>
      </c>
      <c r="K108" s="1235"/>
      <c r="L108" s="98" t="s">
        <v>343</v>
      </c>
      <c r="M108" s="99" t="s">
        <v>348</v>
      </c>
      <c r="N108" s="30" t="s">
        <v>397</v>
      </c>
      <c r="O108" s="1270" t="s">
        <v>398</v>
      </c>
      <c r="P108" s="1271" t="s">
        <v>399</v>
      </c>
      <c r="Q108" s="867" t="s">
        <v>400</v>
      </c>
      <c r="R108" s="1233" t="s">
        <v>59</v>
      </c>
      <c r="S108" s="28" t="s">
        <v>401</v>
      </c>
      <c r="T108" s="28" t="s">
        <v>401</v>
      </c>
      <c r="U108" s="28" t="s">
        <v>401</v>
      </c>
      <c r="V108" s="28" t="s">
        <v>401</v>
      </c>
      <c r="W108" s="1209"/>
      <c r="X108" s="1209"/>
      <c r="Y108" s="1124" t="s">
        <v>46</v>
      </c>
      <c r="Z108" s="1125" t="s">
        <v>162</v>
      </c>
      <c r="AA108" s="16" t="s">
        <v>90</v>
      </c>
      <c r="AB108" s="28" t="s">
        <v>402</v>
      </c>
      <c r="AC108" s="28" t="s">
        <v>307</v>
      </c>
      <c r="AD108" s="867" t="s">
        <v>85</v>
      </c>
      <c r="AE108" s="28" t="s">
        <v>403</v>
      </c>
      <c r="AF108" s="28" t="s">
        <v>86</v>
      </c>
      <c r="AG108" s="28" t="s">
        <v>16</v>
      </c>
      <c r="AH108" s="28" t="s">
        <v>355</v>
      </c>
      <c r="AI108" s="1209"/>
      <c r="AJ108" s="28" t="s">
        <v>16</v>
      </c>
      <c r="AK108" s="1209"/>
      <c r="AL108" s="28" t="s">
        <v>404</v>
      </c>
      <c r="AM108" s="1206" t="s">
        <v>5342</v>
      </c>
      <c r="AN108" s="1127" t="s">
        <v>405</v>
      </c>
      <c r="AO108" s="1234"/>
      <c r="AP108" s="1234"/>
      <c r="AQ108" s="1234"/>
      <c r="AR108" s="42"/>
    </row>
    <row r="109" ht="34.5" customHeight="1">
      <c r="A109" s="1120">
        <v>108.0</v>
      </c>
      <c r="B109" s="19"/>
      <c r="C109" s="19"/>
      <c r="D109" s="94" t="s">
        <v>35</v>
      </c>
      <c r="E109" s="95">
        <v>45694.0</v>
      </c>
      <c r="F109" s="96"/>
      <c r="G109" s="96"/>
      <c r="H109" s="1205"/>
      <c r="I109" s="1206" t="s">
        <v>192</v>
      </c>
      <c r="J109" s="97" t="s">
        <v>332</v>
      </c>
      <c r="K109" s="867" t="s">
        <v>192</v>
      </c>
      <c r="L109" s="98" t="s">
        <v>347</v>
      </c>
      <c r="M109" s="99" t="s">
        <v>407</v>
      </c>
      <c r="N109" s="47" t="s">
        <v>190</v>
      </c>
      <c r="O109" s="1207" t="s">
        <v>408</v>
      </c>
      <c r="P109" s="777"/>
      <c r="Q109" s="777"/>
      <c r="R109" s="1233" t="s">
        <v>59</v>
      </c>
      <c r="S109" s="28" t="s">
        <v>151</v>
      </c>
      <c r="T109" s="28" t="s">
        <v>48</v>
      </c>
      <c r="U109" s="28" t="s">
        <v>151</v>
      </c>
      <c r="V109" s="867" t="s">
        <v>48</v>
      </c>
      <c r="W109" s="1209"/>
      <c r="X109" s="1209"/>
      <c r="Y109" s="1124" t="s">
        <v>46</v>
      </c>
      <c r="Z109" s="1125" t="s">
        <v>162</v>
      </c>
      <c r="AA109" s="16" t="s">
        <v>90</v>
      </c>
      <c r="AB109" s="28" t="s">
        <v>306</v>
      </c>
      <c r="AC109" s="28" t="s">
        <v>395</v>
      </c>
      <c r="AD109" s="867" t="s">
        <v>53</v>
      </c>
      <c r="AE109" s="28" t="s">
        <v>403</v>
      </c>
      <c r="AF109" s="28" t="s">
        <v>86</v>
      </c>
      <c r="AG109" s="28" t="s">
        <v>16</v>
      </c>
      <c r="AH109" s="28" t="s">
        <v>355</v>
      </c>
      <c r="AI109" s="1209"/>
      <c r="AJ109" s="28" t="s">
        <v>16</v>
      </c>
      <c r="AK109" s="1209"/>
      <c r="AL109" s="28" t="s">
        <v>409</v>
      </c>
      <c r="AM109" s="1205"/>
      <c r="AN109" s="1234"/>
      <c r="AO109" s="1234"/>
      <c r="AP109" s="1234"/>
      <c r="AQ109" s="1234"/>
      <c r="AR109" s="42"/>
    </row>
    <row r="110" ht="68.25" customHeight="1">
      <c r="A110" s="18">
        <v>109.0</v>
      </c>
      <c r="B110" s="111"/>
      <c r="C110" s="111"/>
      <c r="D110" s="81" t="s">
        <v>35</v>
      </c>
      <c r="E110" s="82">
        <v>45695.0</v>
      </c>
      <c r="F110" s="83"/>
      <c r="G110" s="81"/>
      <c r="H110" s="83"/>
      <c r="I110" s="81" t="s">
        <v>192</v>
      </c>
      <c r="J110" s="81" t="s">
        <v>256</v>
      </c>
      <c r="K110" s="1225" t="s">
        <v>192</v>
      </c>
      <c r="L110" s="85" t="s">
        <v>393</v>
      </c>
      <c r="M110" s="86" t="s">
        <v>394</v>
      </c>
      <c r="N110" s="1272" t="s">
        <v>190</v>
      </c>
      <c r="O110" s="1226" t="s">
        <v>408</v>
      </c>
      <c r="P110" s="1250"/>
      <c r="Q110" s="1250"/>
      <c r="R110" s="1225" t="s">
        <v>59</v>
      </c>
      <c r="S110" s="1198" t="s">
        <v>151</v>
      </c>
      <c r="T110" s="1198" t="s">
        <v>48</v>
      </c>
      <c r="U110" s="1198" t="s">
        <v>151</v>
      </c>
      <c r="V110" s="1225" t="s">
        <v>48</v>
      </c>
      <c r="W110" s="1227"/>
      <c r="X110" s="1227"/>
      <c r="Y110" s="1198" t="s">
        <v>46</v>
      </c>
      <c r="Z110" s="1252" t="s">
        <v>162</v>
      </c>
      <c r="AA110" s="1248" t="s">
        <v>90</v>
      </c>
      <c r="AB110" s="1198" t="s">
        <v>306</v>
      </c>
      <c r="AC110" s="1198" t="s">
        <v>395</v>
      </c>
      <c r="AD110" s="1225" t="s">
        <v>53</v>
      </c>
      <c r="AE110" s="1198" t="s">
        <v>403</v>
      </c>
      <c r="AF110" s="1198" t="s">
        <v>86</v>
      </c>
      <c r="AG110" s="1198" t="s">
        <v>16</v>
      </c>
      <c r="AH110" s="1198" t="s">
        <v>355</v>
      </c>
      <c r="AI110" s="1227"/>
      <c r="AJ110" s="1198" t="s">
        <v>16</v>
      </c>
      <c r="AK110" s="1227"/>
      <c r="AL110" s="1198" t="s">
        <v>195</v>
      </c>
      <c r="AM110" s="83"/>
      <c r="AN110" s="83"/>
      <c r="AO110" s="83"/>
      <c r="AP110" s="83"/>
      <c r="AQ110" s="83"/>
      <c r="AR110" s="111"/>
    </row>
    <row r="111" ht="34.5" customHeight="1">
      <c r="A111" s="19"/>
      <c r="B111" s="19"/>
      <c r="C111" s="19"/>
      <c r="D111" s="94"/>
      <c r="E111" s="95"/>
      <c r="F111" s="96"/>
      <c r="G111" s="96"/>
      <c r="H111" s="1205"/>
      <c r="I111" s="1205"/>
      <c r="J111" s="96"/>
      <c r="K111" s="1235"/>
      <c r="L111" s="98"/>
      <c r="M111" s="99"/>
      <c r="N111" s="96"/>
      <c r="O111" s="1257"/>
      <c r="P111" s="777"/>
      <c r="Q111" s="777"/>
      <c r="R111" s="777"/>
      <c r="S111" s="1209"/>
      <c r="T111" s="1209"/>
      <c r="U111" s="1209"/>
      <c r="V111" s="867"/>
      <c r="W111" s="1209"/>
      <c r="X111" s="1209"/>
      <c r="Y111" s="1209"/>
      <c r="Z111" s="1209"/>
      <c r="AA111" s="16"/>
      <c r="AB111" s="28"/>
      <c r="AC111" s="1209"/>
      <c r="AD111" s="867"/>
      <c r="AE111" s="1209"/>
      <c r="AF111" s="1209"/>
      <c r="AG111" s="1209"/>
      <c r="AH111" s="1209"/>
      <c r="AI111" s="1209"/>
      <c r="AJ111" s="1209"/>
      <c r="AK111" s="1209"/>
      <c r="AL111" s="1209"/>
      <c r="AM111" s="1205"/>
      <c r="AN111" s="1234"/>
      <c r="AO111" s="1234"/>
      <c r="AP111" s="1234"/>
      <c r="AQ111" s="1234"/>
      <c r="AR111" s="42"/>
    </row>
    <row r="112" ht="34.5" customHeight="1">
      <c r="A112" s="19"/>
      <c r="B112" s="19"/>
      <c r="C112" s="19"/>
      <c r="D112" s="94"/>
      <c r="E112" s="96"/>
      <c r="F112" s="96"/>
      <c r="G112" s="96"/>
      <c r="H112" s="1205"/>
      <c r="I112" s="1205"/>
      <c r="J112" s="96"/>
      <c r="K112" s="1235"/>
      <c r="L112" s="98"/>
      <c r="M112" s="99"/>
      <c r="N112" s="96"/>
      <c r="O112" s="1257"/>
      <c r="P112" s="777"/>
      <c r="Q112" s="777"/>
      <c r="R112" s="777"/>
      <c r="S112" s="1209"/>
      <c r="T112" s="1209"/>
      <c r="U112" s="1209"/>
      <c r="V112" s="1209"/>
      <c r="W112" s="1209"/>
      <c r="X112" s="1209"/>
      <c r="Y112" s="1209"/>
      <c r="Z112" s="1209"/>
      <c r="AA112" s="16"/>
      <c r="AB112" s="28"/>
      <c r="AC112" s="1209"/>
      <c r="AD112" s="867"/>
      <c r="AE112" s="1209"/>
      <c r="AF112" s="1209"/>
      <c r="AG112" s="1209"/>
      <c r="AH112" s="1209"/>
      <c r="AI112" s="1209"/>
      <c r="AJ112" s="1209"/>
      <c r="AK112" s="1209"/>
      <c r="AL112" s="1209"/>
      <c r="AM112" s="1205"/>
      <c r="AN112" s="1234"/>
      <c r="AO112" s="1234"/>
      <c r="AP112" s="1234"/>
      <c r="AQ112" s="1234"/>
      <c r="AR112" s="42"/>
    </row>
    <row r="113" ht="34.5" customHeight="1">
      <c r="A113" s="19"/>
      <c r="B113" s="19"/>
      <c r="C113" s="19"/>
      <c r="D113" s="96"/>
      <c r="E113" s="96"/>
      <c r="F113" s="96"/>
      <c r="G113" s="96"/>
      <c r="H113" s="1205"/>
      <c r="I113" s="777"/>
      <c r="J113" s="96"/>
      <c r="K113" s="777"/>
      <c r="L113" s="777"/>
      <c r="M113" s="1205"/>
      <c r="N113" s="96"/>
      <c r="O113" s="1257"/>
      <c r="P113" s="777"/>
      <c r="Q113" s="777"/>
      <c r="R113" s="777"/>
      <c r="S113" s="1209"/>
      <c r="T113" s="1209"/>
      <c r="U113" s="1209"/>
      <c r="V113" s="1209"/>
      <c r="W113" s="1209"/>
      <c r="X113" s="1209"/>
      <c r="Y113" s="1209"/>
      <c r="Z113" s="1209"/>
      <c r="AA113" s="16"/>
      <c r="AB113" s="28"/>
      <c r="AC113" s="1209"/>
      <c r="AD113" s="867"/>
      <c r="AE113" s="1209"/>
      <c r="AF113" s="1209"/>
      <c r="AG113" s="1209"/>
      <c r="AH113" s="1209"/>
      <c r="AI113" s="1209"/>
      <c r="AJ113" s="1209"/>
      <c r="AK113" s="1209"/>
      <c r="AL113" s="1209"/>
      <c r="AM113" s="1205"/>
      <c r="AN113" s="1234"/>
      <c r="AO113" s="1234"/>
      <c r="AP113" s="1234"/>
      <c r="AQ113" s="1234"/>
      <c r="AR113" s="42"/>
    </row>
    <row r="114" ht="34.5" customHeight="1">
      <c r="A114" s="19"/>
      <c r="B114" s="19"/>
      <c r="C114" s="19"/>
      <c r="D114" s="96"/>
      <c r="E114" s="96"/>
      <c r="F114" s="96"/>
      <c r="G114" s="96"/>
      <c r="H114" s="1205"/>
      <c r="I114" s="777"/>
      <c r="J114" s="96"/>
      <c r="K114" s="777"/>
      <c r="L114" s="777"/>
      <c r="M114" s="1205"/>
      <c r="N114" s="96"/>
      <c r="O114" s="1257"/>
      <c r="P114" s="777"/>
      <c r="Q114" s="777"/>
      <c r="R114" s="777"/>
      <c r="S114" s="1209"/>
      <c r="T114" s="1209"/>
      <c r="U114" s="1209"/>
      <c r="V114" s="1209"/>
      <c r="W114" s="1209"/>
      <c r="X114" s="1209"/>
      <c r="Y114" s="1209"/>
      <c r="Z114" s="1209"/>
      <c r="AA114" s="16"/>
      <c r="AB114" s="28"/>
      <c r="AC114" s="1209"/>
      <c r="AD114" s="867"/>
      <c r="AE114" s="1209"/>
      <c r="AF114" s="1209"/>
      <c r="AG114" s="1209"/>
      <c r="AH114" s="1209"/>
      <c r="AI114" s="1209"/>
      <c r="AJ114" s="1209"/>
      <c r="AK114" s="1209"/>
      <c r="AL114" s="1209"/>
      <c r="AM114" s="1205"/>
      <c r="AN114" s="1234"/>
      <c r="AO114" s="1234"/>
      <c r="AP114" s="1234"/>
      <c r="AQ114" s="1234"/>
      <c r="AR114" s="42"/>
    </row>
    <row r="115" ht="34.5" customHeight="1">
      <c r="A115" s="19"/>
      <c r="B115" s="19"/>
      <c r="C115" s="19"/>
      <c r="D115" s="96"/>
      <c r="E115" s="96"/>
      <c r="F115" s="96"/>
      <c r="G115" s="96"/>
      <c r="H115" s="1205"/>
      <c r="I115" s="777"/>
      <c r="J115" s="96"/>
      <c r="K115" s="777"/>
      <c r="L115" s="777"/>
      <c r="M115" s="1205"/>
      <c r="N115" s="96"/>
      <c r="O115" s="1257"/>
      <c r="P115" s="777"/>
      <c r="Q115" s="777"/>
      <c r="R115" s="777"/>
      <c r="S115" s="1209"/>
      <c r="T115" s="1209"/>
      <c r="U115" s="1209"/>
      <c r="V115" s="1209"/>
      <c r="W115" s="1209"/>
      <c r="X115" s="1209"/>
      <c r="Y115" s="1209"/>
      <c r="Z115" s="1209"/>
      <c r="AA115" s="16"/>
      <c r="AB115" s="28"/>
      <c r="AC115" s="1209"/>
      <c r="AD115" s="867"/>
      <c r="AE115" s="1209"/>
      <c r="AF115" s="1209"/>
      <c r="AG115" s="1209"/>
      <c r="AH115" s="1209"/>
      <c r="AI115" s="1209"/>
      <c r="AJ115" s="1209"/>
      <c r="AK115" s="1209"/>
      <c r="AL115" s="1209"/>
      <c r="AM115" s="1205"/>
      <c r="AN115" s="1205"/>
      <c r="AO115" s="1234"/>
      <c r="AP115" s="1234"/>
      <c r="AQ115" s="1234"/>
      <c r="AR115" s="42"/>
    </row>
    <row r="116" ht="34.5" customHeight="1">
      <c r="A116" s="19"/>
      <c r="B116" s="19"/>
      <c r="C116" s="19"/>
      <c r="D116" s="96"/>
      <c r="E116" s="96"/>
      <c r="F116" s="96"/>
      <c r="G116" s="96"/>
      <c r="H116" s="1205"/>
      <c r="I116" s="777"/>
      <c r="J116" s="96"/>
      <c r="K116" s="777"/>
      <c r="L116" s="777"/>
      <c r="M116" s="1205"/>
      <c r="N116" s="96"/>
      <c r="O116" s="1257"/>
      <c r="P116" s="777"/>
      <c r="Q116" s="777"/>
      <c r="R116" s="777"/>
      <c r="S116" s="1209"/>
      <c r="T116" s="1209"/>
      <c r="U116" s="1209"/>
      <c r="V116" s="1209"/>
      <c r="W116" s="1209"/>
      <c r="X116" s="1209"/>
      <c r="Y116" s="1209"/>
      <c r="Z116" s="1209"/>
      <c r="AA116" s="16"/>
      <c r="AB116" s="28"/>
      <c r="AC116" s="1209"/>
      <c r="AD116" s="867"/>
      <c r="AE116" s="1209"/>
      <c r="AF116" s="1209"/>
      <c r="AG116" s="1209"/>
      <c r="AH116" s="1209"/>
      <c r="AI116" s="1209"/>
      <c r="AJ116" s="1209"/>
      <c r="AK116" s="1209"/>
      <c r="AL116" s="1209"/>
      <c r="AM116" s="1205"/>
      <c r="AN116" s="1205"/>
      <c r="AO116" s="1234"/>
      <c r="AP116" s="1234"/>
      <c r="AQ116" s="1234"/>
      <c r="AR116" s="42"/>
    </row>
    <row r="117" ht="34.5" customHeight="1">
      <c r="A117" s="19"/>
      <c r="B117" s="19"/>
      <c r="C117" s="19"/>
      <c r="D117" s="96"/>
      <c r="E117" s="96"/>
      <c r="F117" s="96"/>
      <c r="G117" s="96"/>
      <c r="H117" s="1205"/>
      <c r="I117" s="777"/>
      <c r="J117" s="96"/>
      <c r="K117" s="777"/>
      <c r="L117" s="777"/>
      <c r="M117" s="1205"/>
      <c r="N117" s="96"/>
      <c r="O117" s="1257"/>
      <c r="P117" s="777"/>
      <c r="Q117" s="777"/>
      <c r="R117" s="777"/>
      <c r="S117" s="1209"/>
      <c r="T117" s="1209"/>
      <c r="U117" s="1209"/>
      <c r="V117" s="1209"/>
      <c r="W117" s="1209"/>
      <c r="X117" s="1209"/>
      <c r="Y117" s="1209"/>
      <c r="Z117" s="1209"/>
      <c r="AA117" s="16"/>
      <c r="AB117" s="28"/>
      <c r="AC117" s="1209"/>
      <c r="AD117" s="867"/>
      <c r="AE117" s="1209"/>
      <c r="AF117" s="1209"/>
      <c r="AG117" s="1209"/>
      <c r="AH117" s="1209"/>
      <c r="AI117" s="1209"/>
      <c r="AJ117" s="1209"/>
      <c r="AK117" s="1209"/>
      <c r="AL117" s="1209"/>
      <c r="AM117" s="1205"/>
      <c r="AN117" s="1205"/>
      <c r="AO117" s="1234"/>
      <c r="AP117" s="1234"/>
      <c r="AQ117" s="1234"/>
      <c r="AR117" s="42"/>
    </row>
    <row r="118" ht="34.5" customHeight="1">
      <c r="A118" s="19"/>
      <c r="B118" s="19"/>
      <c r="C118" s="19"/>
      <c r="D118" s="96"/>
      <c r="E118" s="96"/>
      <c r="F118" s="96"/>
      <c r="G118" s="96"/>
      <c r="H118" s="1205"/>
      <c r="I118" s="777"/>
      <c r="J118" s="96"/>
      <c r="K118" s="777"/>
      <c r="L118" s="777"/>
      <c r="M118" s="1205"/>
      <c r="N118" s="96"/>
      <c r="O118" s="1257"/>
      <c r="P118" s="777"/>
      <c r="Q118" s="777"/>
      <c r="R118" s="777"/>
      <c r="S118" s="1209"/>
      <c r="T118" s="1209"/>
      <c r="U118" s="1209"/>
      <c r="V118" s="1209"/>
      <c r="W118" s="1209"/>
      <c r="X118" s="1209"/>
      <c r="Y118" s="1209"/>
      <c r="Z118" s="1209"/>
      <c r="AA118" s="16"/>
      <c r="AB118" s="28"/>
      <c r="AC118" s="1209"/>
      <c r="AD118" s="867"/>
      <c r="AE118" s="1209"/>
      <c r="AF118" s="1209"/>
      <c r="AG118" s="1209"/>
      <c r="AH118" s="1209"/>
      <c r="AI118" s="1209"/>
      <c r="AJ118" s="1209"/>
      <c r="AK118" s="1209"/>
      <c r="AL118" s="1209"/>
      <c r="AM118" s="1205"/>
      <c r="AN118" s="1205"/>
      <c r="AO118" s="1234"/>
      <c r="AP118" s="1234"/>
      <c r="AQ118" s="1234"/>
      <c r="AR118" s="42"/>
    </row>
    <row r="119" ht="34.5" customHeight="1">
      <c r="A119" s="19"/>
      <c r="B119" s="19"/>
      <c r="C119" s="19"/>
      <c r="D119" s="96"/>
      <c r="E119" s="96"/>
      <c r="F119" s="96"/>
      <c r="G119" s="96"/>
      <c r="H119" s="1205"/>
      <c r="I119" s="777"/>
      <c r="J119" s="96"/>
      <c r="K119" s="777"/>
      <c r="L119" s="777"/>
      <c r="M119" s="1205"/>
      <c r="N119" s="96"/>
      <c r="O119" s="1257"/>
      <c r="P119" s="777"/>
      <c r="Q119" s="777"/>
      <c r="R119" s="777"/>
      <c r="S119" s="1209"/>
      <c r="T119" s="1209"/>
      <c r="U119" s="1209"/>
      <c r="V119" s="1209"/>
      <c r="W119" s="1209"/>
      <c r="X119" s="1209"/>
      <c r="Y119" s="1209"/>
      <c r="Z119" s="1209"/>
      <c r="AA119" s="16"/>
      <c r="AB119" s="28"/>
      <c r="AC119" s="1209"/>
      <c r="AD119" s="867"/>
      <c r="AE119" s="1209"/>
      <c r="AF119" s="1209"/>
      <c r="AG119" s="1209"/>
      <c r="AH119" s="1209"/>
      <c r="AI119" s="1209"/>
      <c r="AJ119" s="1209"/>
      <c r="AK119" s="1209"/>
      <c r="AL119" s="1209"/>
      <c r="AM119" s="1205"/>
      <c r="AN119" s="1205"/>
      <c r="AO119" s="1234"/>
      <c r="AP119" s="1234"/>
      <c r="AQ119" s="1234"/>
      <c r="AR119" s="42"/>
    </row>
    <row r="120" ht="34.5" customHeight="1">
      <c r="A120" s="19"/>
      <c r="B120" s="19"/>
      <c r="C120" s="19"/>
      <c r="D120" s="96"/>
      <c r="E120" s="96"/>
      <c r="F120" s="96"/>
      <c r="G120" s="96"/>
      <c r="H120" s="1205"/>
      <c r="I120" s="777"/>
      <c r="J120" s="96"/>
      <c r="K120" s="777"/>
      <c r="L120" s="777"/>
      <c r="M120" s="1205"/>
      <c r="N120" s="96"/>
      <c r="O120" s="1257"/>
      <c r="P120" s="777"/>
      <c r="Q120" s="777"/>
      <c r="R120" s="777"/>
      <c r="S120" s="1209"/>
      <c r="T120" s="1209"/>
      <c r="U120" s="1209"/>
      <c r="V120" s="1209"/>
      <c r="W120" s="1209"/>
      <c r="X120" s="1209"/>
      <c r="Y120" s="1209"/>
      <c r="Z120" s="1209"/>
      <c r="AA120" s="16"/>
      <c r="AB120" s="1209"/>
      <c r="AC120" s="1209"/>
      <c r="AD120" s="867"/>
      <c r="AE120" s="1209"/>
      <c r="AF120" s="1209"/>
      <c r="AG120" s="1209"/>
      <c r="AH120" s="1209"/>
      <c r="AI120" s="1209"/>
      <c r="AJ120" s="1209"/>
      <c r="AK120" s="1209"/>
      <c r="AL120" s="1209"/>
      <c r="AM120" s="1205"/>
      <c r="AN120" s="1205"/>
      <c r="AO120" s="1234"/>
      <c r="AP120" s="1234"/>
      <c r="AQ120" s="1234"/>
      <c r="AR120" s="42"/>
    </row>
    <row r="121" ht="34.5" customHeight="1">
      <c r="A121" s="19"/>
      <c r="B121" s="19"/>
      <c r="C121" s="19"/>
      <c r="D121" s="96"/>
      <c r="E121" s="96"/>
      <c r="F121" s="96"/>
      <c r="G121" s="96"/>
      <c r="H121" s="1205"/>
      <c r="I121" s="777"/>
      <c r="J121" s="96"/>
      <c r="K121" s="777"/>
      <c r="L121" s="777"/>
      <c r="M121" s="1205"/>
      <c r="N121" s="96"/>
      <c r="O121" s="1257"/>
      <c r="P121" s="777"/>
      <c r="Q121" s="777"/>
      <c r="R121" s="777"/>
      <c r="S121" s="1209"/>
      <c r="T121" s="1209"/>
      <c r="U121" s="1209"/>
      <c r="V121" s="1209"/>
      <c r="W121" s="1209"/>
      <c r="X121" s="1209"/>
      <c r="Y121" s="1209"/>
      <c r="Z121" s="1209"/>
      <c r="AA121" s="16"/>
      <c r="AB121" s="1209"/>
      <c r="AC121" s="1209"/>
      <c r="AD121" s="1209"/>
      <c r="AE121" s="1209"/>
      <c r="AF121" s="1209"/>
      <c r="AG121" s="1209"/>
      <c r="AH121" s="1209"/>
      <c r="AI121" s="1209"/>
      <c r="AJ121" s="1209"/>
      <c r="AK121" s="1209"/>
      <c r="AL121" s="1209"/>
      <c r="AM121" s="1205"/>
      <c r="AN121" s="1205"/>
      <c r="AO121" s="1234"/>
      <c r="AP121" s="1234"/>
      <c r="AQ121" s="1234"/>
      <c r="AR121" s="42"/>
    </row>
    <row r="122" ht="34.5" customHeight="1">
      <c r="A122" s="19"/>
      <c r="B122" s="19"/>
      <c r="C122" s="19"/>
      <c r="D122" s="96"/>
      <c r="E122" s="96"/>
      <c r="F122" s="96"/>
      <c r="G122" s="96"/>
      <c r="H122" s="1205"/>
      <c r="I122" s="777"/>
      <c r="J122" s="96"/>
      <c r="K122" s="777"/>
      <c r="L122" s="777"/>
      <c r="M122" s="1205"/>
      <c r="N122" s="96"/>
      <c r="O122" s="1257"/>
      <c r="P122" s="777"/>
      <c r="Q122" s="777"/>
      <c r="R122" s="777"/>
      <c r="S122" s="1209"/>
      <c r="T122" s="1209"/>
      <c r="U122" s="1209"/>
      <c r="V122" s="1209"/>
      <c r="W122" s="1209"/>
      <c r="X122" s="1209"/>
      <c r="Y122" s="1209"/>
      <c r="Z122" s="1209"/>
      <c r="AA122" s="16"/>
      <c r="AB122" s="1209"/>
      <c r="AC122" s="1209"/>
      <c r="AD122" s="1209"/>
      <c r="AE122" s="1209"/>
      <c r="AF122" s="1209"/>
      <c r="AG122" s="1209"/>
      <c r="AH122" s="1209"/>
      <c r="AI122" s="1209"/>
      <c r="AJ122" s="1209"/>
      <c r="AK122" s="1209"/>
      <c r="AL122" s="1209"/>
      <c r="AM122" s="1205"/>
      <c r="AN122" s="1205"/>
      <c r="AO122" s="1234"/>
      <c r="AP122" s="1234"/>
      <c r="AQ122" s="1234"/>
      <c r="AR122" s="42"/>
    </row>
    <row r="123" ht="34.5" customHeight="1">
      <c r="A123" s="19"/>
      <c r="B123" s="19"/>
      <c r="C123" s="19"/>
      <c r="D123" s="96"/>
      <c r="E123" s="96"/>
      <c r="F123" s="96"/>
      <c r="G123" s="96"/>
      <c r="H123" s="1205"/>
      <c r="I123" s="777"/>
      <c r="J123" s="96"/>
      <c r="K123" s="777"/>
      <c r="L123" s="777"/>
      <c r="M123" s="1205"/>
      <c r="N123" s="96"/>
      <c r="O123" s="1257"/>
      <c r="P123" s="777"/>
      <c r="Q123" s="777"/>
      <c r="R123" s="777"/>
      <c r="S123" s="1209"/>
      <c r="T123" s="1209"/>
      <c r="U123" s="1209"/>
      <c r="V123" s="1209"/>
      <c r="W123" s="1209"/>
      <c r="X123" s="1209"/>
      <c r="Y123" s="1209"/>
      <c r="Z123" s="1209"/>
      <c r="AA123" s="16"/>
      <c r="AB123" s="1209"/>
      <c r="AC123" s="1209"/>
      <c r="AD123" s="1209"/>
      <c r="AE123" s="1209"/>
      <c r="AF123" s="1209"/>
      <c r="AG123" s="1209"/>
      <c r="AH123" s="1209"/>
      <c r="AI123" s="1209"/>
      <c r="AJ123" s="1209"/>
      <c r="AK123" s="1209"/>
      <c r="AL123" s="1209"/>
      <c r="AM123" s="1205"/>
      <c r="AN123" s="1205"/>
      <c r="AO123" s="1234"/>
      <c r="AP123" s="1234"/>
      <c r="AQ123" s="1234"/>
      <c r="AR123" s="42"/>
    </row>
    <row r="124" ht="34.5" customHeight="1">
      <c r="A124" s="19"/>
      <c r="B124" s="19"/>
      <c r="C124" s="19"/>
      <c r="D124" s="96"/>
      <c r="E124" s="96"/>
      <c r="F124" s="96"/>
      <c r="G124" s="96"/>
      <c r="H124" s="1205"/>
      <c r="I124" s="777"/>
      <c r="J124" s="96"/>
      <c r="K124" s="777"/>
      <c r="L124" s="777"/>
      <c r="M124" s="1205"/>
      <c r="N124" s="96"/>
      <c r="O124" s="1257"/>
      <c r="P124" s="777"/>
      <c r="Q124" s="777"/>
      <c r="R124" s="777"/>
      <c r="S124" s="1209"/>
      <c r="T124" s="1209"/>
      <c r="U124" s="1209"/>
      <c r="V124" s="1209"/>
      <c r="W124" s="1209"/>
      <c r="X124" s="1209"/>
      <c r="Y124" s="1209"/>
      <c r="Z124" s="1209"/>
      <c r="AA124" s="16"/>
      <c r="AB124" s="1209"/>
      <c r="AC124" s="1209"/>
      <c r="AD124" s="1209"/>
      <c r="AE124" s="1209"/>
      <c r="AF124" s="1209"/>
      <c r="AG124" s="1209"/>
      <c r="AH124" s="1209"/>
      <c r="AI124" s="1209"/>
      <c r="AJ124" s="1209"/>
      <c r="AK124" s="1209"/>
      <c r="AL124" s="1209"/>
      <c r="AM124" s="1205"/>
      <c r="AN124" s="1205"/>
      <c r="AO124" s="1234"/>
      <c r="AP124" s="1234"/>
      <c r="AQ124" s="1234"/>
      <c r="AR124" s="42"/>
    </row>
    <row r="125" ht="34.5" customHeight="1">
      <c r="A125" s="19"/>
      <c r="B125" s="19"/>
      <c r="C125" s="19"/>
      <c r="D125" s="96"/>
      <c r="E125" s="96"/>
      <c r="F125" s="96"/>
      <c r="G125" s="96"/>
      <c r="H125" s="1205"/>
      <c r="I125" s="777"/>
      <c r="J125" s="96"/>
      <c r="K125" s="777"/>
      <c r="L125" s="777"/>
      <c r="M125" s="1205"/>
      <c r="N125" s="96"/>
      <c r="O125" s="1257"/>
      <c r="P125" s="777"/>
      <c r="Q125" s="777"/>
      <c r="R125" s="777"/>
      <c r="S125" s="1209"/>
      <c r="T125" s="1209"/>
      <c r="U125" s="1209"/>
      <c r="V125" s="1209"/>
      <c r="W125" s="1209"/>
      <c r="X125" s="1209"/>
      <c r="Y125" s="1209"/>
      <c r="Z125" s="1209"/>
      <c r="AA125" s="16"/>
      <c r="AB125" s="1209"/>
      <c r="AC125" s="1209"/>
      <c r="AD125" s="1209"/>
      <c r="AE125" s="1209"/>
      <c r="AF125" s="1209"/>
      <c r="AG125" s="1209"/>
      <c r="AH125" s="1209"/>
      <c r="AI125" s="1209"/>
      <c r="AJ125" s="1209"/>
      <c r="AK125" s="1209"/>
      <c r="AL125" s="1209"/>
      <c r="AM125" s="1205"/>
      <c r="AN125" s="1205"/>
      <c r="AO125" s="1234"/>
      <c r="AP125" s="1234"/>
      <c r="AQ125" s="1234"/>
      <c r="AR125" s="42"/>
    </row>
    <row r="126" ht="34.5" customHeight="1">
      <c r="A126" s="19"/>
      <c r="B126" s="19"/>
      <c r="C126" s="19"/>
      <c r="D126" s="96"/>
      <c r="E126" s="96"/>
      <c r="F126" s="96"/>
      <c r="G126" s="96"/>
      <c r="H126" s="1205"/>
      <c r="I126" s="777"/>
      <c r="J126" s="96"/>
      <c r="K126" s="777"/>
      <c r="L126" s="777"/>
      <c r="M126" s="1205"/>
      <c r="N126" s="96"/>
      <c r="O126" s="1257"/>
      <c r="P126" s="777"/>
      <c r="Q126" s="777"/>
      <c r="R126" s="777"/>
      <c r="S126" s="1209"/>
      <c r="T126" s="1209"/>
      <c r="U126" s="1209"/>
      <c r="V126" s="1209"/>
      <c r="W126" s="1209"/>
      <c r="X126" s="1209"/>
      <c r="Y126" s="1209"/>
      <c r="Z126" s="1209"/>
      <c r="AA126" s="16"/>
      <c r="AB126" s="1209"/>
      <c r="AC126" s="1209"/>
      <c r="AD126" s="1209"/>
      <c r="AE126" s="1209"/>
      <c r="AF126" s="1209"/>
      <c r="AG126" s="1209"/>
      <c r="AH126" s="1209"/>
      <c r="AI126" s="1209"/>
      <c r="AJ126" s="1209"/>
      <c r="AK126" s="1209"/>
      <c r="AL126" s="1209"/>
      <c r="AM126" s="1205"/>
      <c r="AN126" s="1205"/>
      <c r="AO126" s="1234"/>
      <c r="AP126" s="1234"/>
      <c r="AQ126" s="1234"/>
      <c r="AR126" s="42"/>
    </row>
    <row r="127" ht="34.5" customHeight="1">
      <c r="A127" s="19"/>
      <c r="B127" s="19"/>
      <c r="C127" s="19"/>
      <c r="D127" s="96"/>
      <c r="E127" s="96"/>
      <c r="F127" s="96"/>
      <c r="G127" s="96"/>
      <c r="H127" s="1205"/>
      <c r="I127" s="777"/>
      <c r="J127" s="96"/>
      <c r="K127" s="777"/>
      <c r="L127" s="777"/>
      <c r="M127" s="1205"/>
      <c r="N127" s="96"/>
      <c r="O127" s="1257"/>
      <c r="P127" s="777"/>
      <c r="Q127" s="777"/>
      <c r="R127" s="777"/>
      <c r="S127" s="1209"/>
      <c r="T127" s="1209"/>
      <c r="U127" s="1209"/>
      <c r="V127" s="1209"/>
      <c r="W127" s="1209"/>
      <c r="X127" s="1209"/>
      <c r="Y127" s="1209"/>
      <c r="Z127" s="1209"/>
      <c r="AA127" s="1209"/>
      <c r="AB127" s="1209"/>
      <c r="AC127" s="1209"/>
      <c r="AD127" s="1209"/>
      <c r="AE127" s="1209"/>
      <c r="AF127" s="1209"/>
      <c r="AG127" s="1209"/>
      <c r="AH127" s="1209"/>
      <c r="AI127" s="1209"/>
      <c r="AJ127" s="1209"/>
      <c r="AK127" s="1209"/>
      <c r="AL127" s="1209"/>
      <c r="AM127" s="1205"/>
      <c r="AN127" s="1205"/>
      <c r="AO127" s="1234"/>
      <c r="AP127" s="1234"/>
      <c r="AQ127" s="1234"/>
      <c r="AR127" s="42"/>
    </row>
    <row r="128" ht="34.5" customHeight="1">
      <c r="A128" s="19"/>
      <c r="B128" s="19"/>
      <c r="C128" s="19"/>
      <c r="D128" s="96"/>
      <c r="E128" s="96"/>
      <c r="F128" s="96"/>
      <c r="G128" s="96"/>
      <c r="H128" s="1205"/>
      <c r="I128" s="777"/>
      <c r="J128" s="96"/>
      <c r="K128" s="777"/>
      <c r="L128" s="777"/>
      <c r="M128" s="1205"/>
      <c r="N128" s="96"/>
      <c r="O128" s="1257"/>
      <c r="P128" s="777"/>
      <c r="Q128" s="777"/>
      <c r="R128" s="777"/>
      <c r="S128" s="1209"/>
      <c r="T128" s="1209"/>
      <c r="U128" s="1209"/>
      <c r="V128" s="1209"/>
      <c r="W128" s="1209"/>
      <c r="X128" s="1209"/>
      <c r="Y128" s="1209"/>
      <c r="Z128" s="1209"/>
      <c r="AA128" s="1209"/>
      <c r="AB128" s="1209"/>
      <c r="AC128" s="1209"/>
      <c r="AD128" s="1209"/>
      <c r="AE128" s="1209"/>
      <c r="AF128" s="1209"/>
      <c r="AG128" s="1209"/>
      <c r="AH128" s="1209"/>
      <c r="AI128" s="1209"/>
      <c r="AJ128" s="1209"/>
      <c r="AK128" s="1209"/>
      <c r="AL128" s="1209"/>
      <c r="AM128" s="1205"/>
      <c r="AN128" s="1205"/>
      <c r="AO128" s="1234"/>
      <c r="AP128" s="1234"/>
      <c r="AQ128" s="1234"/>
      <c r="AR128" s="42"/>
    </row>
    <row r="129" ht="34.5" customHeight="1">
      <c r="A129" s="19"/>
      <c r="B129" s="19"/>
      <c r="C129" s="19"/>
      <c r="D129" s="96"/>
      <c r="E129" s="96"/>
      <c r="F129" s="96"/>
      <c r="G129" s="96"/>
      <c r="H129" s="1205"/>
      <c r="I129" s="777"/>
      <c r="J129" s="96"/>
      <c r="K129" s="777"/>
      <c r="L129" s="777"/>
      <c r="M129" s="1205"/>
      <c r="N129" s="96"/>
      <c r="O129" s="1257"/>
      <c r="P129" s="777"/>
      <c r="Q129" s="777"/>
      <c r="R129" s="777"/>
      <c r="S129" s="1209"/>
      <c r="T129" s="1209"/>
      <c r="U129" s="1209"/>
      <c r="V129" s="1209"/>
      <c r="W129" s="1209"/>
      <c r="X129" s="1209"/>
      <c r="Y129" s="1209"/>
      <c r="Z129" s="1209"/>
      <c r="AA129" s="1209"/>
      <c r="AB129" s="1209"/>
      <c r="AC129" s="1209"/>
      <c r="AD129" s="1209"/>
      <c r="AE129" s="1209"/>
      <c r="AF129" s="1209"/>
      <c r="AG129" s="1209"/>
      <c r="AH129" s="1209"/>
      <c r="AI129" s="1209"/>
      <c r="AJ129" s="1209"/>
      <c r="AK129" s="1209"/>
      <c r="AL129" s="1209"/>
      <c r="AM129" s="1205"/>
      <c r="AN129" s="1205"/>
      <c r="AO129" s="1234"/>
      <c r="AP129" s="1234"/>
      <c r="AQ129" s="1234"/>
      <c r="AR129" s="42"/>
    </row>
    <row r="130" ht="34.5" customHeight="1">
      <c r="A130" s="19"/>
      <c r="B130" s="19"/>
      <c r="C130" s="19"/>
      <c r="D130" s="96"/>
      <c r="E130" s="96"/>
      <c r="F130" s="96"/>
      <c r="G130" s="96"/>
      <c r="H130" s="1205"/>
      <c r="I130" s="777"/>
      <c r="J130" s="96"/>
      <c r="K130" s="777"/>
      <c r="L130" s="777"/>
      <c r="M130" s="1205"/>
      <c r="N130" s="96"/>
      <c r="O130" s="1257"/>
      <c r="P130" s="777"/>
      <c r="Q130" s="777"/>
      <c r="R130" s="777"/>
      <c r="S130" s="1209"/>
      <c r="T130" s="1209"/>
      <c r="U130" s="1209"/>
      <c r="V130" s="1209"/>
      <c r="W130" s="1209"/>
      <c r="X130" s="1209"/>
      <c r="Y130" s="1209"/>
      <c r="Z130" s="1209"/>
      <c r="AA130" s="1209"/>
      <c r="AB130" s="1209"/>
      <c r="AC130" s="1209"/>
      <c r="AD130" s="1209"/>
      <c r="AE130" s="1209"/>
      <c r="AF130" s="1209"/>
      <c r="AG130" s="1209"/>
      <c r="AH130" s="1209"/>
      <c r="AI130" s="1209"/>
      <c r="AJ130" s="1209"/>
      <c r="AK130" s="1209"/>
      <c r="AL130" s="1209"/>
      <c r="AM130" s="1205"/>
      <c r="AN130" s="1205"/>
      <c r="AO130" s="1234"/>
      <c r="AP130" s="1234"/>
      <c r="AQ130" s="1234"/>
      <c r="AR130" s="42"/>
    </row>
    <row r="131" ht="34.5" customHeight="1">
      <c r="A131" s="19"/>
      <c r="B131" s="19"/>
      <c r="C131" s="19"/>
      <c r="D131" s="96"/>
      <c r="E131" s="96"/>
      <c r="F131" s="96"/>
      <c r="G131" s="96"/>
      <c r="H131" s="1205"/>
      <c r="I131" s="777"/>
      <c r="J131" s="96"/>
      <c r="K131" s="777"/>
      <c r="L131" s="777"/>
      <c r="M131" s="1205"/>
      <c r="N131" s="96"/>
      <c r="O131" s="1257"/>
      <c r="P131" s="777"/>
      <c r="Q131" s="777"/>
      <c r="R131" s="777"/>
      <c r="S131" s="1209"/>
      <c r="T131" s="1209"/>
      <c r="U131" s="1209"/>
      <c r="V131" s="1209"/>
      <c r="W131" s="1209"/>
      <c r="X131" s="1209"/>
      <c r="Y131" s="1209"/>
      <c r="Z131" s="1209"/>
      <c r="AA131" s="1209"/>
      <c r="AB131" s="1209"/>
      <c r="AC131" s="1209"/>
      <c r="AD131" s="1209"/>
      <c r="AE131" s="1209"/>
      <c r="AF131" s="1209"/>
      <c r="AG131" s="1209"/>
      <c r="AH131" s="1209"/>
      <c r="AI131" s="1209"/>
      <c r="AJ131" s="1209"/>
      <c r="AK131" s="1209"/>
      <c r="AL131" s="1209"/>
      <c r="AM131" s="1205"/>
      <c r="AN131" s="1205"/>
      <c r="AO131" s="1234"/>
      <c r="AP131" s="1234"/>
      <c r="AQ131" s="1234"/>
      <c r="AR131" s="42"/>
    </row>
    <row r="132" ht="34.5" customHeight="1">
      <c r="A132" s="19"/>
      <c r="B132" s="19"/>
      <c r="C132" s="19"/>
      <c r="D132" s="96"/>
      <c r="E132" s="96"/>
      <c r="F132" s="96"/>
      <c r="G132" s="96"/>
      <c r="H132" s="1205"/>
      <c r="I132" s="777"/>
      <c r="J132" s="96"/>
      <c r="K132" s="777"/>
      <c r="L132" s="777"/>
      <c r="M132" s="1205"/>
      <c r="N132" s="96"/>
      <c r="O132" s="1257"/>
      <c r="P132" s="777"/>
      <c r="Q132" s="777"/>
      <c r="R132" s="777"/>
      <c r="S132" s="1209"/>
      <c r="T132" s="1209"/>
      <c r="U132" s="1209"/>
      <c r="V132" s="1209"/>
      <c r="W132" s="1209"/>
      <c r="X132" s="1209"/>
      <c r="Y132" s="1209"/>
      <c r="Z132" s="1209"/>
      <c r="AA132" s="1209"/>
      <c r="AB132" s="1209"/>
      <c r="AC132" s="1209"/>
      <c r="AD132" s="1209"/>
      <c r="AE132" s="1209"/>
      <c r="AF132" s="1209"/>
      <c r="AG132" s="1209"/>
      <c r="AH132" s="1209"/>
      <c r="AI132" s="1209"/>
      <c r="AJ132" s="1209"/>
      <c r="AK132" s="1209"/>
      <c r="AL132" s="1209"/>
      <c r="AM132" s="1205"/>
      <c r="AN132" s="1205"/>
      <c r="AO132" s="1234"/>
      <c r="AP132" s="1234"/>
      <c r="AQ132" s="1234"/>
      <c r="AR132" s="42"/>
    </row>
    <row r="133" ht="34.5" customHeight="1">
      <c r="A133" s="19"/>
      <c r="B133" s="19"/>
      <c r="C133" s="19"/>
      <c r="D133" s="96"/>
      <c r="E133" s="96"/>
      <c r="F133" s="96"/>
      <c r="G133" s="96"/>
      <c r="H133" s="1205"/>
      <c r="I133" s="777"/>
      <c r="J133" s="96"/>
      <c r="K133" s="777"/>
      <c r="L133" s="777"/>
      <c r="M133" s="1205"/>
      <c r="N133" s="96"/>
      <c r="O133" s="1257"/>
      <c r="P133" s="777"/>
      <c r="Q133" s="777"/>
      <c r="R133" s="777"/>
      <c r="S133" s="1209"/>
      <c r="T133" s="1209"/>
      <c r="U133" s="1209"/>
      <c r="V133" s="1209"/>
      <c r="W133" s="1209"/>
      <c r="X133" s="1209"/>
      <c r="Y133" s="1209"/>
      <c r="Z133" s="1209"/>
      <c r="AA133" s="1209"/>
      <c r="AB133" s="1209"/>
      <c r="AC133" s="1209"/>
      <c r="AD133" s="1209"/>
      <c r="AE133" s="1209"/>
      <c r="AF133" s="1209"/>
      <c r="AG133" s="1209"/>
      <c r="AH133" s="1209"/>
      <c r="AI133" s="1209"/>
      <c r="AJ133" s="1209"/>
      <c r="AK133" s="1209"/>
      <c r="AL133" s="1209"/>
      <c r="AM133" s="1205"/>
      <c r="AN133" s="1205"/>
      <c r="AO133" s="1234"/>
      <c r="AP133" s="1234"/>
      <c r="AQ133" s="1234"/>
      <c r="AR133" s="42"/>
    </row>
    <row r="134" ht="34.5" customHeight="1">
      <c r="A134" s="19"/>
      <c r="B134" s="19"/>
      <c r="C134" s="19"/>
      <c r="D134" s="96"/>
      <c r="E134" s="96"/>
      <c r="F134" s="96"/>
      <c r="G134" s="96"/>
      <c r="H134" s="1205"/>
      <c r="I134" s="777"/>
      <c r="J134" s="96"/>
      <c r="K134" s="777"/>
      <c r="L134" s="777"/>
      <c r="M134" s="1205"/>
      <c r="N134" s="96"/>
      <c r="O134" s="1257"/>
      <c r="P134" s="777"/>
      <c r="Q134" s="777"/>
      <c r="R134" s="777"/>
      <c r="S134" s="1209"/>
      <c r="T134" s="1209"/>
      <c r="U134" s="1209"/>
      <c r="V134" s="1209"/>
      <c r="W134" s="1209"/>
      <c r="X134" s="1209"/>
      <c r="Y134" s="1209"/>
      <c r="Z134" s="1209"/>
      <c r="AA134" s="1209"/>
      <c r="AB134" s="1209"/>
      <c r="AC134" s="1209"/>
      <c r="AD134" s="1209"/>
      <c r="AE134" s="1209"/>
      <c r="AF134" s="1209"/>
      <c r="AG134" s="1209"/>
      <c r="AH134" s="1209"/>
      <c r="AI134" s="1209"/>
      <c r="AJ134" s="1209"/>
      <c r="AK134" s="1209"/>
      <c r="AL134" s="1209"/>
      <c r="AM134" s="1205"/>
      <c r="AN134" s="1205"/>
      <c r="AO134" s="1234"/>
      <c r="AP134" s="1234"/>
      <c r="AQ134" s="1234"/>
      <c r="AR134" s="42"/>
    </row>
    <row r="135" ht="34.5" customHeight="1">
      <c r="A135" s="19"/>
      <c r="B135" s="19"/>
      <c r="C135" s="19"/>
      <c r="D135" s="96"/>
      <c r="E135" s="96"/>
      <c r="F135" s="96"/>
      <c r="G135" s="96"/>
      <c r="H135" s="1205"/>
      <c r="I135" s="777"/>
      <c r="J135" s="96"/>
      <c r="K135" s="777"/>
      <c r="L135" s="777"/>
      <c r="M135" s="1205"/>
      <c r="N135" s="96"/>
      <c r="O135" s="1257"/>
      <c r="P135" s="777"/>
      <c r="Q135" s="777"/>
      <c r="R135" s="777"/>
      <c r="S135" s="1209"/>
      <c r="T135" s="1209"/>
      <c r="U135" s="1209"/>
      <c r="V135" s="1209"/>
      <c r="W135" s="1209"/>
      <c r="X135" s="1209"/>
      <c r="Y135" s="1209"/>
      <c r="Z135" s="1209"/>
      <c r="AA135" s="1209"/>
      <c r="AB135" s="1209"/>
      <c r="AC135" s="1209"/>
      <c r="AD135" s="1209"/>
      <c r="AE135" s="1209"/>
      <c r="AF135" s="1209"/>
      <c r="AG135" s="1209"/>
      <c r="AH135" s="1209"/>
      <c r="AI135" s="1209"/>
      <c r="AJ135" s="1209"/>
      <c r="AK135" s="1209"/>
      <c r="AL135" s="1209"/>
      <c r="AM135" s="1205"/>
      <c r="AN135" s="1205"/>
      <c r="AO135" s="1234"/>
      <c r="AP135" s="1234"/>
      <c r="AQ135" s="1234"/>
      <c r="AR135" s="42"/>
    </row>
    <row r="136" ht="34.5" customHeight="1">
      <c r="A136" s="19"/>
      <c r="B136" s="19"/>
      <c r="C136" s="19"/>
      <c r="D136" s="96"/>
      <c r="E136" s="96"/>
      <c r="F136" s="96"/>
      <c r="G136" s="96"/>
      <c r="H136" s="1205"/>
      <c r="I136" s="777"/>
      <c r="J136" s="96"/>
      <c r="K136" s="777"/>
      <c r="L136" s="777"/>
      <c r="M136" s="1205"/>
      <c r="N136" s="96"/>
      <c r="O136" s="1257"/>
      <c r="P136" s="777"/>
      <c r="Q136" s="777"/>
      <c r="R136" s="777"/>
      <c r="S136" s="1209"/>
      <c r="T136" s="1209"/>
      <c r="U136" s="1209"/>
      <c r="V136" s="1209"/>
      <c r="W136" s="1209"/>
      <c r="X136" s="1209"/>
      <c r="Y136" s="1209"/>
      <c r="Z136" s="1209"/>
      <c r="AA136" s="1209"/>
      <c r="AB136" s="1209"/>
      <c r="AC136" s="1209"/>
      <c r="AD136" s="1209"/>
      <c r="AE136" s="1209"/>
      <c r="AF136" s="1209"/>
      <c r="AG136" s="1209"/>
      <c r="AH136" s="1209"/>
      <c r="AI136" s="1209"/>
      <c r="AJ136" s="1209"/>
      <c r="AK136" s="1209"/>
      <c r="AL136" s="1209"/>
      <c r="AM136" s="1205"/>
      <c r="AN136" s="1205"/>
      <c r="AO136" s="1234"/>
      <c r="AP136" s="1234"/>
      <c r="AQ136" s="1234"/>
      <c r="AR136" s="42"/>
    </row>
    <row r="137" ht="34.5" customHeight="1">
      <c r="A137" s="19"/>
      <c r="B137" s="19"/>
      <c r="C137" s="19"/>
      <c r="D137" s="96"/>
      <c r="E137" s="96"/>
      <c r="F137" s="96"/>
      <c r="G137" s="96"/>
      <c r="H137" s="1205"/>
      <c r="I137" s="777"/>
      <c r="J137" s="96"/>
      <c r="K137" s="777"/>
      <c r="L137" s="777"/>
      <c r="M137" s="1205"/>
      <c r="N137" s="96"/>
      <c r="O137" s="1257"/>
      <c r="P137" s="777"/>
      <c r="Q137" s="777"/>
      <c r="R137" s="777"/>
      <c r="S137" s="1209"/>
      <c r="T137" s="1209"/>
      <c r="U137" s="1209"/>
      <c r="V137" s="1209"/>
      <c r="W137" s="1209"/>
      <c r="X137" s="1209"/>
      <c r="Y137" s="1209"/>
      <c r="Z137" s="1209"/>
      <c r="AA137" s="1209"/>
      <c r="AB137" s="1209"/>
      <c r="AC137" s="1209"/>
      <c r="AD137" s="1209"/>
      <c r="AE137" s="1209"/>
      <c r="AF137" s="1209"/>
      <c r="AG137" s="1209"/>
      <c r="AH137" s="1209"/>
      <c r="AI137" s="1209"/>
      <c r="AJ137" s="1209"/>
      <c r="AK137" s="1209"/>
      <c r="AL137" s="1209"/>
      <c r="AM137" s="1205"/>
      <c r="AN137" s="1205"/>
      <c r="AO137" s="1234"/>
      <c r="AP137" s="1234"/>
      <c r="AQ137" s="1234"/>
      <c r="AR137" s="42"/>
    </row>
    <row r="138" ht="34.5" customHeight="1">
      <c r="A138" s="19"/>
      <c r="B138" s="19"/>
      <c r="C138" s="19"/>
      <c r="D138" s="96"/>
      <c r="E138" s="96"/>
      <c r="F138" s="96"/>
      <c r="G138" s="96"/>
      <c r="H138" s="1205"/>
      <c r="I138" s="777"/>
      <c r="J138" s="96"/>
      <c r="K138" s="777"/>
      <c r="L138" s="777"/>
      <c r="M138" s="1205"/>
      <c r="N138" s="96"/>
      <c r="O138" s="1257"/>
      <c r="P138" s="777"/>
      <c r="Q138" s="777"/>
      <c r="R138" s="777"/>
      <c r="S138" s="1209"/>
      <c r="T138" s="1209"/>
      <c r="U138" s="1209"/>
      <c r="V138" s="1209"/>
      <c r="W138" s="1209"/>
      <c r="X138" s="1209"/>
      <c r="Y138" s="1209"/>
      <c r="Z138" s="1209"/>
      <c r="AA138" s="1209"/>
      <c r="AB138" s="1209"/>
      <c r="AC138" s="1209"/>
      <c r="AD138" s="1209"/>
      <c r="AE138" s="1209"/>
      <c r="AF138" s="1209"/>
      <c r="AG138" s="1209"/>
      <c r="AH138" s="1209"/>
      <c r="AI138" s="1209"/>
      <c r="AJ138" s="1209"/>
      <c r="AK138" s="1209"/>
      <c r="AL138" s="1209"/>
      <c r="AM138" s="1205"/>
      <c r="AN138" s="1205"/>
      <c r="AO138" s="1234"/>
      <c r="AP138" s="1234"/>
      <c r="AQ138" s="1234"/>
      <c r="AR138" s="42"/>
    </row>
    <row r="139" ht="34.5" customHeight="1">
      <c r="A139" s="19"/>
      <c r="B139" s="19"/>
      <c r="C139" s="19"/>
      <c r="D139" s="96"/>
      <c r="E139" s="96"/>
      <c r="F139" s="96"/>
      <c r="G139" s="96"/>
      <c r="H139" s="1205"/>
      <c r="I139" s="777"/>
      <c r="J139" s="96"/>
      <c r="K139" s="777"/>
      <c r="L139" s="777"/>
      <c r="M139" s="1205"/>
      <c r="N139" s="96"/>
      <c r="O139" s="1257"/>
      <c r="P139" s="777"/>
      <c r="Q139" s="777"/>
      <c r="R139" s="777"/>
      <c r="S139" s="1209"/>
      <c r="T139" s="1209"/>
      <c r="U139" s="1209"/>
      <c r="V139" s="1209"/>
      <c r="W139" s="1209"/>
      <c r="X139" s="1209"/>
      <c r="Y139" s="1209"/>
      <c r="Z139" s="1209"/>
      <c r="AA139" s="1209"/>
      <c r="AB139" s="1209"/>
      <c r="AC139" s="1209"/>
      <c r="AD139" s="1209"/>
      <c r="AE139" s="1209"/>
      <c r="AF139" s="1209"/>
      <c r="AG139" s="1209"/>
      <c r="AH139" s="1209"/>
      <c r="AI139" s="1209"/>
      <c r="AJ139" s="1209"/>
      <c r="AK139" s="1209"/>
      <c r="AL139" s="1209"/>
      <c r="AM139" s="1205"/>
      <c r="AN139" s="1205"/>
      <c r="AO139" s="1234"/>
      <c r="AP139" s="1234"/>
      <c r="AQ139" s="1234"/>
      <c r="AR139" s="42"/>
    </row>
    <row r="140" ht="34.5" customHeight="1">
      <c r="A140" s="19"/>
      <c r="B140" s="19"/>
      <c r="C140" s="19"/>
      <c r="D140" s="96"/>
      <c r="E140" s="96"/>
      <c r="F140" s="96"/>
      <c r="G140" s="96"/>
      <c r="H140" s="1205"/>
      <c r="I140" s="777"/>
      <c r="J140" s="96"/>
      <c r="K140" s="777"/>
      <c r="L140" s="777"/>
      <c r="M140" s="1205"/>
      <c r="N140" s="96"/>
      <c r="O140" s="1257"/>
      <c r="P140" s="777"/>
      <c r="Q140" s="777"/>
      <c r="R140" s="777"/>
      <c r="S140" s="1209"/>
      <c r="T140" s="1209"/>
      <c r="U140" s="1209"/>
      <c r="V140" s="1209"/>
      <c r="W140" s="1209"/>
      <c r="X140" s="1209"/>
      <c r="Y140" s="1209"/>
      <c r="Z140" s="1209"/>
      <c r="AA140" s="1209"/>
      <c r="AB140" s="1209"/>
      <c r="AC140" s="1209"/>
      <c r="AD140" s="1209"/>
      <c r="AE140" s="1209"/>
      <c r="AF140" s="1209"/>
      <c r="AG140" s="1209"/>
      <c r="AH140" s="1209"/>
      <c r="AI140" s="1209"/>
      <c r="AJ140" s="1209"/>
      <c r="AK140" s="1209"/>
      <c r="AL140" s="1209"/>
      <c r="AM140" s="1205"/>
      <c r="AN140" s="1205"/>
      <c r="AO140" s="1234"/>
      <c r="AP140" s="1234"/>
      <c r="AQ140" s="1234"/>
      <c r="AR140" s="42"/>
    </row>
    <row r="141" ht="34.5" customHeight="1">
      <c r="A141" s="19"/>
      <c r="B141" s="19"/>
      <c r="C141" s="19"/>
      <c r="D141" s="96"/>
      <c r="E141" s="96"/>
      <c r="F141" s="96"/>
      <c r="G141" s="96"/>
      <c r="H141" s="1205"/>
      <c r="I141" s="777"/>
      <c r="J141" s="96"/>
      <c r="K141" s="777"/>
      <c r="L141" s="777"/>
      <c r="M141" s="1205"/>
      <c r="N141" s="96"/>
      <c r="O141" s="1257"/>
      <c r="P141" s="777"/>
      <c r="Q141" s="777"/>
      <c r="R141" s="777"/>
      <c r="S141" s="1209"/>
      <c r="T141" s="1209"/>
      <c r="U141" s="1209"/>
      <c r="V141" s="1209"/>
      <c r="W141" s="1209"/>
      <c r="X141" s="1209"/>
      <c r="Y141" s="1209"/>
      <c r="Z141" s="1209"/>
      <c r="AA141" s="1209"/>
      <c r="AB141" s="1209"/>
      <c r="AC141" s="1209"/>
      <c r="AD141" s="1209"/>
      <c r="AE141" s="1209"/>
      <c r="AF141" s="1209"/>
      <c r="AG141" s="1209"/>
      <c r="AH141" s="1209"/>
      <c r="AI141" s="1209"/>
      <c r="AJ141" s="1209"/>
      <c r="AK141" s="1209"/>
      <c r="AL141" s="1209"/>
      <c r="AM141" s="1205"/>
      <c r="AN141" s="1205"/>
      <c r="AO141" s="1234"/>
      <c r="AP141" s="1234"/>
      <c r="AQ141" s="1234"/>
      <c r="AR141" s="42"/>
    </row>
    <row r="142" ht="34.5" customHeight="1">
      <c r="A142" s="19"/>
      <c r="B142" s="19"/>
      <c r="C142" s="19"/>
      <c r="D142" s="96"/>
      <c r="E142" s="96"/>
      <c r="F142" s="96"/>
      <c r="G142" s="96"/>
      <c r="H142" s="1205"/>
      <c r="I142" s="777"/>
      <c r="J142" s="96"/>
      <c r="K142" s="777"/>
      <c r="L142" s="777"/>
      <c r="M142" s="1205"/>
      <c r="N142" s="96"/>
      <c r="O142" s="1257"/>
      <c r="P142" s="777"/>
      <c r="Q142" s="777"/>
      <c r="R142" s="777"/>
      <c r="S142" s="1209"/>
      <c r="T142" s="1209"/>
      <c r="U142" s="1209"/>
      <c r="V142" s="1209"/>
      <c r="W142" s="1209"/>
      <c r="X142" s="1209"/>
      <c r="Y142" s="1209"/>
      <c r="Z142" s="1209"/>
      <c r="AA142" s="1209"/>
      <c r="AB142" s="1209"/>
      <c r="AC142" s="1209"/>
      <c r="AD142" s="1209"/>
      <c r="AE142" s="1209"/>
      <c r="AF142" s="1209"/>
      <c r="AG142" s="1209"/>
      <c r="AH142" s="1209"/>
      <c r="AI142" s="1209"/>
      <c r="AJ142" s="1209"/>
      <c r="AK142" s="1209"/>
      <c r="AL142" s="1209"/>
      <c r="AM142" s="1205"/>
      <c r="AN142" s="1205"/>
      <c r="AO142" s="1234"/>
      <c r="AP142" s="1234"/>
      <c r="AQ142" s="1234"/>
      <c r="AR142" s="42"/>
    </row>
    <row r="143" ht="34.5" customHeight="1">
      <c r="A143" s="19"/>
      <c r="B143" s="19"/>
      <c r="C143" s="19"/>
      <c r="D143" s="96"/>
      <c r="E143" s="96"/>
      <c r="F143" s="96"/>
      <c r="G143" s="96"/>
      <c r="H143" s="1205"/>
      <c r="I143" s="777"/>
      <c r="J143" s="96"/>
      <c r="K143" s="777"/>
      <c r="L143" s="777"/>
      <c r="M143" s="1205"/>
      <c r="N143" s="96"/>
      <c r="O143" s="1257"/>
      <c r="P143" s="777"/>
      <c r="Q143" s="777"/>
      <c r="R143" s="777"/>
      <c r="S143" s="1209"/>
      <c r="T143" s="1209"/>
      <c r="U143" s="1209"/>
      <c r="V143" s="1209"/>
      <c r="W143" s="1209"/>
      <c r="X143" s="1209"/>
      <c r="Y143" s="1209"/>
      <c r="Z143" s="1209"/>
      <c r="AA143" s="1209"/>
      <c r="AB143" s="1209"/>
      <c r="AC143" s="1209"/>
      <c r="AD143" s="1209"/>
      <c r="AE143" s="1209"/>
      <c r="AF143" s="1209"/>
      <c r="AG143" s="1209"/>
      <c r="AH143" s="1209"/>
      <c r="AI143" s="1209"/>
      <c r="AJ143" s="1209"/>
      <c r="AK143" s="1209"/>
      <c r="AL143" s="1209"/>
      <c r="AM143" s="1205"/>
      <c r="AN143" s="1205"/>
      <c r="AO143" s="1234"/>
      <c r="AP143" s="1234"/>
      <c r="AQ143" s="1234"/>
      <c r="AR143" s="42"/>
    </row>
    <row r="144" ht="34.5" customHeight="1">
      <c r="A144" s="19"/>
      <c r="B144" s="19"/>
      <c r="C144" s="19"/>
      <c r="D144" s="96"/>
      <c r="E144" s="96"/>
      <c r="F144" s="96"/>
      <c r="G144" s="96"/>
      <c r="H144" s="1205"/>
      <c r="I144" s="777"/>
      <c r="J144" s="96"/>
      <c r="K144" s="777"/>
      <c r="L144" s="777"/>
      <c r="M144" s="1205"/>
      <c r="N144" s="96"/>
      <c r="O144" s="1257"/>
      <c r="P144" s="777"/>
      <c r="Q144" s="777"/>
      <c r="R144" s="777"/>
      <c r="S144" s="1209"/>
      <c r="T144" s="1209"/>
      <c r="U144" s="1209"/>
      <c r="V144" s="1209"/>
      <c r="W144" s="1209"/>
      <c r="X144" s="1209"/>
      <c r="Y144" s="1209"/>
      <c r="Z144" s="1209"/>
      <c r="AA144" s="1209"/>
      <c r="AB144" s="1209"/>
      <c r="AC144" s="1209"/>
      <c r="AD144" s="1209"/>
      <c r="AE144" s="1209"/>
      <c r="AF144" s="1209"/>
      <c r="AG144" s="1209"/>
      <c r="AH144" s="1209"/>
      <c r="AI144" s="1209"/>
      <c r="AJ144" s="1209"/>
      <c r="AK144" s="1209"/>
      <c r="AL144" s="1209"/>
      <c r="AM144" s="1205"/>
      <c r="AN144" s="1205"/>
      <c r="AO144" s="1234"/>
      <c r="AP144" s="1234"/>
      <c r="AQ144" s="1234"/>
      <c r="AR144" s="42"/>
    </row>
    <row r="145" ht="34.5" customHeight="1">
      <c r="A145" s="19"/>
      <c r="B145" s="19"/>
      <c r="C145" s="19"/>
      <c r="D145" s="96"/>
      <c r="E145" s="96"/>
      <c r="F145" s="96"/>
      <c r="G145" s="96"/>
      <c r="H145" s="1205"/>
      <c r="I145" s="777"/>
      <c r="J145" s="96"/>
      <c r="K145" s="777"/>
      <c r="L145" s="777"/>
      <c r="M145" s="1205"/>
      <c r="N145" s="96"/>
      <c r="O145" s="1257"/>
      <c r="P145" s="777"/>
      <c r="Q145" s="777"/>
      <c r="R145" s="777"/>
      <c r="S145" s="1209"/>
      <c r="T145" s="1209"/>
      <c r="U145" s="1209"/>
      <c r="V145" s="1209"/>
      <c r="W145" s="1209"/>
      <c r="X145" s="1209"/>
      <c r="Y145" s="1209"/>
      <c r="Z145" s="1209"/>
      <c r="AA145" s="1209"/>
      <c r="AB145" s="1209"/>
      <c r="AC145" s="1209"/>
      <c r="AD145" s="1209"/>
      <c r="AE145" s="1209"/>
      <c r="AF145" s="1209"/>
      <c r="AG145" s="1209"/>
      <c r="AH145" s="1209"/>
      <c r="AI145" s="1209"/>
      <c r="AJ145" s="1209"/>
      <c r="AK145" s="1209"/>
      <c r="AL145" s="1209"/>
      <c r="AM145" s="1205"/>
      <c r="AN145" s="1205"/>
      <c r="AO145" s="1234"/>
      <c r="AP145" s="1234"/>
      <c r="AQ145" s="1234"/>
      <c r="AR145" s="42"/>
    </row>
    <row r="146" ht="34.5" customHeight="1">
      <c r="A146" s="19"/>
      <c r="B146" s="19"/>
      <c r="C146" s="19"/>
      <c r="D146" s="96"/>
      <c r="E146" s="96"/>
      <c r="F146" s="96"/>
      <c r="G146" s="96"/>
      <c r="H146" s="1205"/>
      <c r="I146" s="777"/>
      <c r="J146" s="96"/>
      <c r="K146" s="777"/>
      <c r="L146" s="777"/>
      <c r="M146" s="1205"/>
      <c r="N146" s="96"/>
      <c r="O146" s="1257"/>
      <c r="P146" s="777"/>
      <c r="Q146" s="777"/>
      <c r="R146" s="777"/>
      <c r="S146" s="1209"/>
      <c r="T146" s="1209"/>
      <c r="U146" s="1209"/>
      <c r="V146" s="1209"/>
      <c r="W146" s="1209"/>
      <c r="X146" s="1209"/>
      <c r="Y146" s="1209"/>
      <c r="Z146" s="1209"/>
      <c r="AA146" s="1209"/>
      <c r="AB146" s="1209"/>
      <c r="AC146" s="1209"/>
      <c r="AD146" s="1209"/>
      <c r="AE146" s="1209"/>
      <c r="AF146" s="1209"/>
      <c r="AG146" s="1209"/>
      <c r="AH146" s="1209"/>
      <c r="AI146" s="1209"/>
      <c r="AJ146" s="1209"/>
      <c r="AK146" s="1209"/>
      <c r="AL146" s="1209"/>
      <c r="AM146" s="1205"/>
      <c r="AN146" s="1205"/>
      <c r="AO146" s="1234"/>
      <c r="AP146" s="1234"/>
      <c r="AQ146" s="1234"/>
      <c r="AR146" s="42"/>
    </row>
    <row r="147" ht="34.5" customHeight="1">
      <c r="A147" s="19"/>
      <c r="B147" s="19"/>
      <c r="C147" s="19"/>
      <c r="D147" s="96"/>
      <c r="E147" s="96"/>
      <c r="F147" s="96"/>
      <c r="G147" s="96"/>
      <c r="H147" s="1205"/>
      <c r="I147" s="777"/>
      <c r="J147" s="96"/>
      <c r="K147" s="777"/>
      <c r="L147" s="777"/>
      <c r="M147" s="1205"/>
      <c r="N147" s="96"/>
      <c r="O147" s="1257"/>
      <c r="P147" s="777"/>
      <c r="Q147" s="777"/>
      <c r="R147" s="777"/>
      <c r="S147" s="1209"/>
      <c r="T147" s="1209"/>
      <c r="U147" s="1209"/>
      <c r="V147" s="1209"/>
      <c r="W147" s="1209"/>
      <c r="X147" s="1209"/>
      <c r="Y147" s="1209"/>
      <c r="Z147" s="1209"/>
      <c r="AA147" s="1209"/>
      <c r="AB147" s="1209"/>
      <c r="AC147" s="1209"/>
      <c r="AD147" s="1209"/>
      <c r="AE147" s="1209"/>
      <c r="AF147" s="1209"/>
      <c r="AG147" s="1209"/>
      <c r="AH147" s="1209"/>
      <c r="AI147" s="1209"/>
      <c r="AJ147" s="1209"/>
      <c r="AK147" s="1209"/>
      <c r="AL147" s="1209"/>
      <c r="AM147" s="1205"/>
      <c r="AN147" s="1205"/>
      <c r="AO147" s="1234"/>
      <c r="AP147" s="1234"/>
      <c r="AQ147" s="1234"/>
      <c r="AR147" s="42"/>
    </row>
    <row r="148" ht="34.5" customHeight="1">
      <c r="A148" s="19"/>
      <c r="B148" s="19"/>
      <c r="C148" s="19"/>
      <c r="D148" s="96"/>
      <c r="E148" s="96"/>
      <c r="F148" s="96"/>
      <c r="G148" s="96"/>
      <c r="H148" s="1205"/>
      <c r="I148" s="777"/>
      <c r="J148" s="96"/>
      <c r="K148" s="777"/>
      <c r="L148" s="777"/>
      <c r="M148" s="1205"/>
      <c r="N148" s="96"/>
      <c r="O148" s="1257"/>
      <c r="P148" s="777"/>
      <c r="Q148" s="777"/>
      <c r="R148" s="777"/>
      <c r="S148" s="1209"/>
      <c r="T148" s="1209"/>
      <c r="U148" s="1209"/>
      <c r="V148" s="1209"/>
      <c r="W148" s="1209"/>
      <c r="X148" s="1209"/>
      <c r="Y148" s="1209"/>
      <c r="Z148" s="1209"/>
      <c r="AA148" s="1209"/>
      <c r="AB148" s="1209"/>
      <c r="AC148" s="1209"/>
      <c r="AD148" s="1209"/>
      <c r="AE148" s="1209"/>
      <c r="AF148" s="1209"/>
      <c r="AG148" s="1209"/>
      <c r="AH148" s="1209"/>
      <c r="AI148" s="1209"/>
      <c r="AJ148" s="1209"/>
      <c r="AK148" s="1209"/>
      <c r="AL148" s="1209"/>
      <c r="AM148" s="1205"/>
      <c r="AN148" s="1205"/>
      <c r="AO148" s="1234"/>
      <c r="AP148" s="1234"/>
      <c r="AQ148" s="1234"/>
      <c r="AR148" s="42"/>
    </row>
    <row r="149" ht="34.5" customHeight="1">
      <c r="A149" s="19"/>
      <c r="B149" s="19"/>
      <c r="C149" s="19"/>
      <c r="D149" s="96"/>
      <c r="E149" s="96"/>
      <c r="F149" s="96"/>
      <c r="G149" s="96"/>
      <c r="H149" s="1205"/>
      <c r="I149" s="777"/>
      <c r="J149" s="96"/>
      <c r="K149" s="777"/>
      <c r="L149" s="777"/>
      <c r="M149" s="1205"/>
      <c r="N149" s="96"/>
      <c r="O149" s="1257"/>
      <c r="P149" s="777"/>
      <c r="Q149" s="777"/>
      <c r="R149" s="777"/>
      <c r="S149" s="1209"/>
      <c r="T149" s="1209"/>
      <c r="U149" s="1209"/>
      <c r="V149" s="1209"/>
      <c r="W149" s="1209"/>
      <c r="X149" s="1209"/>
      <c r="Y149" s="1209"/>
      <c r="Z149" s="1209"/>
      <c r="AA149" s="1209"/>
      <c r="AB149" s="1209"/>
      <c r="AC149" s="1209"/>
      <c r="AD149" s="1209"/>
      <c r="AE149" s="1209"/>
      <c r="AF149" s="1209"/>
      <c r="AG149" s="1209"/>
      <c r="AH149" s="1209"/>
      <c r="AI149" s="1209"/>
      <c r="AJ149" s="1209"/>
      <c r="AK149" s="1209"/>
      <c r="AL149" s="1209"/>
      <c r="AM149" s="1205"/>
      <c r="AN149" s="1205"/>
      <c r="AO149" s="1234"/>
      <c r="AP149" s="1234"/>
      <c r="AQ149" s="1234"/>
      <c r="AR149" s="42"/>
    </row>
    <row r="150" ht="34.5" customHeight="1">
      <c r="A150" s="19"/>
      <c r="B150" s="19"/>
      <c r="C150" s="19"/>
      <c r="D150" s="96"/>
      <c r="E150" s="96"/>
      <c r="F150" s="96"/>
      <c r="G150" s="96"/>
      <c r="H150" s="1205"/>
      <c r="I150" s="777"/>
      <c r="J150" s="96"/>
      <c r="K150" s="777"/>
      <c r="L150" s="777"/>
      <c r="M150" s="1205"/>
      <c r="N150" s="96"/>
      <c r="O150" s="1257"/>
      <c r="P150" s="777"/>
      <c r="Q150" s="777"/>
      <c r="R150" s="777"/>
      <c r="S150" s="1209"/>
      <c r="T150" s="1209"/>
      <c r="U150" s="1209"/>
      <c r="V150" s="1209"/>
      <c r="W150" s="1209"/>
      <c r="X150" s="1209"/>
      <c r="Y150" s="1209"/>
      <c r="Z150" s="1209"/>
      <c r="AA150" s="1209"/>
      <c r="AB150" s="1209"/>
      <c r="AC150" s="1209"/>
      <c r="AD150" s="1209"/>
      <c r="AE150" s="1209"/>
      <c r="AF150" s="1209"/>
      <c r="AG150" s="1209"/>
      <c r="AH150" s="1209"/>
      <c r="AI150" s="1209"/>
      <c r="AJ150" s="1209"/>
      <c r="AK150" s="1209"/>
      <c r="AL150" s="1209"/>
      <c r="AM150" s="1205"/>
      <c r="AN150" s="1205"/>
      <c r="AO150" s="1234"/>
      <c r="AP150" s="1234"/>
      <c r="AQ150" s="1234"/>
      <c r="AR150" s="42"/>
    </row>
    <row r="151" ht="34.5" customHeight="1">
      <c r="A151" s="19"/>
      <c r="B151" s="19"/>
      <c r="C151" s="19"/>
      <c r="D151" s="96"/>
      <c r="E151" s="96"/>
      <c r="F151" s="96"/>
      <c r="G151" s="96"/>
      <c r="H151" s="1205"/>
      <c r="I151" s="777"/>
      <c r="J151" s="96"/>
      <c r="K151" s="777"/>
      <c r="L151" s="777"/>
      <c r="M151" s="1205"/>
      <c r="N151" s="96"/>
      <c r="O151" s="1257"/>
      <c r="P151" s="777"/>
      <c r="Q151" s="777"/>
      <c r="R151" s="777"/>
      <c r="S151" s="1209"/>
      <c r="T151" s="1209"/>
      <c r="U151" s="1209"/>
      <c r="V151" s="1209"/>
      <c r="W151" s="1209"/>
      <c r="X151" s="1209"/>
      <c r="Y151" s="1209"/>
      <c r="Z151" s="1209"/>
      <c r="AA151" s="1209"/>
      <c r="AB151" s="1209"/>
      <c r="AC151" s="1209"/>
      <c r="AD151" s="1209"/>
      <c r="AE151" s="1209"/>
      <c r="AF151" s="1209"/>
      <c r="AG151" s="1209"/>
      <c r="AH151" s="1209"/>
      <c r="AI151" s="1209"/>
      <c r="AJ151" s="1209"/>
      <c r="AK151" s="1209"/>
      <c r="AL151" s="1209"/>
      <c r="AM151" s="1205"/>
      <c r="AN151" s="1205"/>
      <c r="AO151" s="1234"/>
      <c r="AP151" s="1234"/>
      <c r="AQ151" s="1234"/>
      <c r="AR151" s="42"/>
    </row>
    <row r="152" ht="34.5" customHeight="1">
      <c r="A152" s="19"/>
      <c r="B152" s="19"/>
      <c r="C152" s="19"/>
      <c r="D152" s="96"/>
      <c r="E152" s="96"/>
      <c r="F152" s="96"/>
      <c r="G152" s="96"/>
      <c r="H152" s="1205"/>
      <c r="I152" s="777"/>
      <c r="J152" s="96"/>
      <c r="K152" s="777"/>
      <c r="L152" s="777"/>
      <c r="M152" s="1205"/>
      <c r="N152" s="96"/>
      <c r="O152" s="1257"/>
      <c r="P152" s="777"/>
      <c r="Q152" s="777"/>
      <c r="R152" s="777"/>
      <c r="S152" s="1209"/>
      <c r="T152" s="1209"/>
      <c r="U152" s="1209"/>
      <c r="V152" s="1209"/>
      <c r="W152" s="1209"/>
      <c r="X152" s="1209"/>
      <c r="Y152" s="1209"/>
      <c r="Z152" s="1209"/>
      <c r="AA152" s="1209"/>
      <c r="AB152" s="1209"/>
      <c r="AC152" s="1209"/>
      <c r="AD152" s="1209"/>
      <c r="AE152" s="1209"/>
      <c r="AF152" s="1209"/>
      <c r="AG152" s="1209"/>
      <c r="AH152" s="1209"/>
      <c r="AI152" s="1209"/>
      <c r="AJ152" s="1209"/>
      <c r="AK152" s="1209"/>
      <c r="AL152" s="1209"/>
      <c r="AM152" s="1205"/>
      <c r="AN152" s="1205"/>
      <c r="AO152" s="1234"/>
      <c r="AP152" s="1234"/>
      <c r="AQ152" s="1234"/>
      <c r="AR152" s="42"/>
    </row>
    <row r="153" ht="34.5" customHeight="1">
      <c r="A153" s="19"/>
      <c r="B153" s="19"/>
      <c r="C153" s="19"/>
      <c r="D153" s="96"/>
      <c r="E153" s="96"/>
      <c r="F153" s="96"/>
      <c r="G153" s="96"/>
      <c r="H153" s="1205"/>
      <c r="I153" s="777"/>
      <c r="J153" s="96"/>
      <c r="K153" s="777"/>
      <c r="L153" s="777"/>
      <c r="M153" s="1205"/>
      <c r="N153" s="96"/>
      <c r="O153" s="1257"/>
      <c r="P153" s="777"/>
      <c r="Q153" s="777"/>
      <c r="R153" s="777"/>
      <c r="S153" s="1209"/>
      <c r="T153" s="1209"/>
      <c r="U153" s="1209"/>
      <c r="V153" s="1209"/>
      <c r="W153" s="1209"/>
      <c r="X153" s="1209"/>
      <c r="Y153" s="1209"/>
      <c r="Z153" s="1209"/>
      <c r="AA153" s="1209"/>
      <c r="AB153" s="1209"/>
      <c r="AC153" s="1209"/>
      <c r="AD153" s="1209"/>
      <c r="AE153" s="1209"/>
      <c r="AF153" s="1209"/>
      <c r="AG153" s="1209"/>
      <c r="AH153" s="1209"/>
      <c r="AI153" s="1209"/>
      <c r="AJ153" s="1209"/>
      <c r="AK153" s="1209"/>
      <c r="AL153" s="1209"/>
      <c r="AM153" s="1205"/>
      <c r="AN153" s="1205"/>
      <c r="AO153" s="1234"/>
      <c r="AP153" s="1234"/>
      <c r="AQ153" s="1234"/>
      <c r="AR153" s="42"/>
    </row>
    <row r="154" ht="34.5" customHeight="1">
      <c r="A154" s="19"/>
      <c r="B154" s="19"/>
      <c r="C154" s="19"/>
      <c r="D154" s="96"/>
      <c r="E154" s="96"/>
      <c r="F154" s="96"/>
      <c r="G154" s="96"/>
      <c r="H154" s="1205"/>
      <c r="I154" s="777"/>
      <c r="J154" s="96"/>
      <c r="K154" s="777"/>
      <c r="L154" s="777"/>
      <c r="M154" s="1205"/>
      <c r="N154" s="96"/>
      <c r="O154" s="1257"/>
      <c r="P154" s="777"/>
      <c r="Q154" s="777"/>
      <c r="R154" s="777"/>
      <c r="S154" s="1209"/>
      <c r="T154" s="1209"/>
      <c r="U154" s="1209"/>
      <c r="V154" s="1209"/>
      <c r="W154" s="1209"/>
      <c r="X154" s="1209"/>
      <c r="Y154" s="1209"/>
      <c r="Z154" s="1209"/>
      <c r="AA154" s="1209"/>
      <c r="AB154" s="1209"/>
      <c r="AC154" s="1209"/>
      <c r="AD154" s="1209"/>
      <c r="AE154" s="1209"/>
      <c r="AF154" s="1209"/>
      <c r="AG154" s="1209"/>
      <c r="AH154" s="1209"/>
      <c r="AI154" s="1209"/>
      <c r="AJ154" s="1209"/>
      <c r="AK154" s="1209"/>
      <c r="AL154" s="1209"/>
      <c r="AM154" s="1205"/>
      <c r="AN154" s="1205"/>
      <c r="AO154" s="1234"/>
      <c r="AP154" s="1234"/>
      <c r="AQ154" s="1234"/>
      <c r="AR154" s="42"/>
    </row>
    <row r="155" ht="34.5" customHeight="1">
      <c r="A155" s="19"/>
      <c r="B155" s="19"/>
      <c r="C155" s="19"/>
      <c r="D155" s="96"/>
      <c r="E155" s="96"/>
      <c r="F155" s="96"/>
      <c r="G155" s="96"/>
      <c r="H155" s="1205"/>
      <c r="I155" s="777"/>
      <c r="J155" s="96"/>
      <c r="K155" s="777"/>
      <c r="L155" s="777"/>
      <c r="M155" s="1205"/>
      <c r="N155" s="96"/>
      <c r="O155" s="1257"/>
      <c r="P155" s="777"/>
      <c r="Q155" s="777"/>
      <c r="R155" s="777"/>
      <c r="S155" s="1209"/>
      <c r="T155" s="1209"/>
      <c r="U155" s="1209"/>
      <c r="V155" s="1209"/>
      <c r="W155" s="1209"/>
      <c r="X155" s="1209"/>
      <c r="Y155" s="1209"/>
      <c r="Z155" s="1209"/>
      <c r="AA155" s="1209"/>
      <c r="AB155" s="1209"/>
      <c r="AC155" s="1209"/>
      <c r="AD155" s="1209"/>
      <c r="AE155" s="1209"/>
      <c r="AF155" s="1209"/>
      <c r="AG155" s="1209"/>
      <c r="AH155" s="1209"/>
      <c r="AI155" s="1209"/>
      <c r="AJ155" s="1209"/>
      <c r="AK155" s="1209"/>
      <c r="AL155" s="1209"/>
      <c r="AM155" s="1205"/>
      <c r="AN155" s="1205"/>
      <c r="AO155" s="1234"/>
      <c r="AP155" s="1234"/>
      <c r="AQ155" s="1234"/>
      <c r="AR155" s="42"/>
    </row>
    <row r="156" ht="34.5" customHeight="1">
      <c r="A156" s="19"/>
      <c r="B156" s="19"/>
      <c r="C156" s="19"/>
      <c r="D156" s="96"/>
      <c r="E156" s="96"/>
      <c r="F156" s="96"/>
      <c r="G156" s="96"/>
      <c r="H156" s="1205"/>
      <c r="I156" s="777"/>
      <c r="J156" s="96"/>
      <c r="K156" s="777"/>
      <c r="L156" s="777"/>
      <c r="M156" s="1205"/>
      <c r="N156" s="96"/>
      <c r="O156" s="1257"/>
      <c r="P156" s="777"/>
      <c r="Q156" s="777"/>
      <c r="R156" s="777"/>
      <c r="S156" s="1209"/>
      <c r="T156" s="1209"/>
      <c r="U156" s="1209"/>
      <c r="V156" s="1209"/>
      <c r="W156" s="1209"/>
      <c r="X156" s="1209"/>
      <c r="Y156" s="1209"/>
      <c r="Z156" s="1209"/>
      <c r="AA156" s="1209"/>
      <c r="AB156" s="1209"/>
      <c r="AC156" s="1209"/>
      <c r="AD156" s="1209"/>
      <c r="AE156" s="1209"/>
      <c r="AF156" s="1209"/>
      <c r="AG156" s="1209"/>
      <c r="AH156" s="1209"/>
      <c r="AI156" s="1209"/>
      <c r="AJ156" s="1209"/>
      <c r="AK156" s="1209"/>
      <c r="AL156" s="1209"/>
      <c r="AM156" s="1205"/>
      <c r="AN156" s="1205"/>
      <c r="AO156" s="1234"/>
      <c r="AP156" s="1234"/>
      <c r="AQ156" s="1234"/>
      <c r="AR156" s="42"/>
    </row>
    <row r="157" ht="34.5" customHeight="1">
      <c r="A157" s="19"/>
      <c r="B157" s="19"/>
      <c r="C157" s="19"/>
      <c r="D157" s="96"/>
      <c r="E157" s="96"/>
      <c r="F157" s="96"/>
      <c r="G157" s="96"/>
      <c r="H157" s="1205"/>
      <c r="I157" s="777"/>
      <c r="J157" s="96"/>
      <c r="K157" s="777"/>
      <c r="L157" s="777"/>
      <c r="M157" s="1205"/>
      <c r="N157" s="96"/>
      <c r="O157" s="1257"/>
      <c r="P157" s="777"/>
      <c r="Q157" s="777"/>
      <c r="R157" s="777"/>
      <c r="S157" s="1209"/>
      <c r="T157" s="1209"/>
      <c r="U157" s="1209"/>
      <c r="V157" s="1209"/>
      <c r="W157" s="1209"/>
      <c r="X157" s="1209"/>
      <c r="Y157" s="1209"/>
      <c r="Z157" s="1209"/>
      <c r="AA157" s="1209"/>
      <c r="AB157" s="1209"/>
      <c r="AC157" s="1209"/>
      <c r="AD157" s="1209"/>
      <c r="AE157" s="1209"/>
      <c r="AF157" s="1209"/>
      <c r="AG157" s="1209"/>
      <c r="AH157" s="1209"/>
      <c r="AI157" s="1209"/>
      <c r="AJ157" s="1209"/>
      <c r="AK157" s="1209"/>
      <c r="AL157" s="1209"/>
      <c r="AM157" s="1205"/>
      <c r="AN157" s="1205"/>
      <c r="AO157" s="1234"/>
      <c r="AP157" s="1234"/>
      <c r="AQ157" s="1234"/>
      <c r="AR157" s="42"/>
    </row>
    <row r="158" ht="34.5" customHeight="1">
      <c r="A158" s="19"/>
      <c r="B158" s="19"/>
      <c r="C158" s="19"/>
      <c r="D158" s="96"/>
      <c r="E158" s="96"/>
      <c r="F158" s="96"/>
      <c r="G158" s="96"/>
      <c r="H158" s="1205"/>
      <c r="I158" s="777"/>
      <c r="J158" s="96"/>
      <c r="K158" s="777"/>
      <c r="L158" s="777"/>
      <c r="M158" s="1205"/>
      <c r="N158" s="96"/>
      <c r="O158" s="1257"/>
      <c r="P158" s="777"/>
      <c r="Q158" s="777"/>
      <c r="R158" s="777"/>
      <c r="S158" s="1209"/>
      <c r="T158" s="1209"/>
      <c r="U158" s="1209"/>
      <c r="V158" s="1209"/>
      <c r="W158" s="1209"/>
      <c r="X158" s="1209"/>
      <c r="Y158" s="1209"/>
      <c r="Z158" s="1209"/>
      <c r="AA158" s="1209"/>
      <c r="AB158" s="1209"/>
      <c r="AC158" s="1209"/>
      <c r="AD158" s="1209"/>
      <c r="AE158" s="1209"/>
      <c r="AF158" s="1209"/>
      <c r="AG158" s="1209"/>
      <c r="AH158" s="1209"/>
      <c r="AI158" s="1209"/>
      <c r="AJ158" s="1209"/>
      <c r="AK158" s="1209"/>
      <c r="AL158" s="1209"/>
      <c r="AM158" s="1205"/>
      <c r="AN158" s="1205"/>
      <c r="AO158" s="1234"/>
      <c r="AP158" s="1234"/>
      <c r="AQ158" s="1234"/>
      <c r="AR158" s="42"/>
    </row>
    <row r="159" ht="34.5" customHeight="1">
      <c r="A159" s="19"/>
      <c r="B159" s="19"/>
      <c r="C159" s="19"/>
      <c r="D159" s="96"/>
      <c r="E159" s="96"/>
      <c r="F159" s="96"/>
      <c r="G159" s="96"/>
      <c r="H159" s="1205"/>
      <c r="I159" s="777"/>
      <c r="J159" s="96"/>
      <c r="K159" s="777"/>
      <c r="L159" s="777"/>
      <c r="M159" s="1205"/>
      <c r="N159" s="96"/>
      <c r="O159" s="1257"/>
      <c r="P159" s="777"/>
      <c r="Q159" s="777"/>
      <c r="R159" s="777"/>
      <c r="S159" s="1209"/>
      <c r="T159" s="1209"/>
      <c r="U159" s="1209"/>
      <c r="V159" s="1209"/>
      <c r="W159" s="1209"/>
      <c r="X159" s="1209"/>
      <c r="Y159" s="1209"/>
      <c r="Z159" s="1209"/>
      <c r="AA159" s="1209"/>
      <c r="AB159" s="1209"/>
      <c r="AC159" s="1209"/>
      <c r="AD159" s="1209"/>
      <c r="AE159" s="1209"/>
      <c r="AF159" s="1209"/>
      <c r="AG159" s="1209"/>
      <c r="AH159" s="1209"/>
      <c r="AI159" s="1209"/>
      <c r="AJ159" s="1209"/>
      <c r="AK159" s="1209"/>
      <c r="AL159" s="1209"/>
      <c r="AM159" s="1205"/>
      <c r="AN159" s="1205"/>
      <c r="AO159" s="1234"/>
      <c r="AP159" s="1234"/>
      <c r="AQ159" s="1234"/>
      <c r="AR159" s="42"/>
    </row>
    <row r="160" ht="34.5" customHeight="1">
      <c r="A160" s="19"/>
      <c r="B160" s="19"/>
      <c r="C160" s="19"/>
      <c r="D160" s="96"/>
      <c r="E160" s="96"/>
      <c r="F160" s="96"/>
      <c r="G160" s="96"/>
      <c r="H160" s="1205"/>
      <c r="I160" s="777"/>
      <c r="J160" s="96"/>
      <c r="K160" s="777"/>
      <c r="L160" s="777"/>
      <c r="M160" s="1205"/>
      <c r="N160" s="96"/>
      <c r="O160" s="1257"/>
      <c r="P160" s="777"/>
      <c r="Q160" s="777"/>
      <c r="R160" s="777"/>
      <c r="S160" s="1209"/>
      <c r="T160" s="1209"/>
      <c r="U160" s="1209"/>
      <c r="V160" s="1209"/>
      <c r="W160" s="1209"/>
      <c r="X160" s="1209"/>
      <c r="Y160" s="1209"/>
      <c r="Z160" s="1209"/>
      <c r="AA160" s="1209"/>
      <c r="AB160" s="1209"/>
      <c r="AC160" s="1209"/>
      <c r="AD160" s="1209"/>
      <c r="AE160" s="1209"/>
      <c r="AF160" s="1209"/>
      <c r="AG160" s="1209"/>
      <c r="AH160" s="1209"/>
      <c r="AI160" s="1209"/>
      <c r="AJ160" s="1209"/>
      <c r="AK160" s="1209"/>
      <c r="AL160" s="1209"/>
      <c r="AM160" s="1205"/>
      <c r="AN160" s="1205"/>
      <c r="AO160" s="1234"/>
      <c r="AP160" s="1234"/>
      <c r="AQ160" s="1234"/>
      <c r="AR160" s="42"/>
    </row>
    <row r="161" ht="34.5" customHeight="1">
      <c r="A161" s="19"/>
      <c r="B161" s="19"/>
      <c r="C161" s="19"/>
      <c r="D161" s="96"/>
      <c r="E161" s="96"/>
      <c r="F161" s="96"/>
      <c r="G161" s="96"/>
      <c r="H161" s="1205"/>
      <c r="I161" s="777"/>
      <c r="J161" s="96"/>
      <c r="K161" s="777"/>
      <c r="L161" s="777"/>
      <c r="M161" s="1205"/>
      <c r="N161" s="96"/>
      <c r="O161" s="1257"/>
      <c r="P161" s="777"/>
      <c r="Q161" s="777"/>
      <c r="R161" s="777"/>
      <c r="S161" s="1209"/>
      <c r="T161" s="1209"/>
      <c r="U161" s="1209"/>
      <c r="V161" s="1209"/>
      <c r="W161" s="1209"/>
      <c r="X161" s="1209"/>
      <c r="Y161" s="1209"/>
      <c r="Z161" s="1209"/>
      <c r="AA161" s="1209"/>
      <c r="AB161" s="1209"/>
      <c r="AC161" s="1209"/>
      <c r="AD161" s="1209"/>
      <c r="AE161" s="1209"/>
      <c r="AF161" s="1209"/>
      <c r="AG161" s="1209"/>
      <c r="AH161" s="1209"/>
      <c r="AI161" s="1209"/>
      <c r="AJ161" s="1209"/>
      <c r="AK161" s="1209"/>
      <c r="AL161" s="1209"/>
      <c r="AM161" s="1205"/>
      <c r="AN161" s="1205"/>
      <c r="AO161" s="1234"/>
      <c r="AP161" s="1234"/>
      <c r="AQ161" s="1234"/>
      <c r="AR161" s="42"/>
    </row>
    <row r="162" ht="34.5" customHeight="1">
      <c r="A162" s="19"/>
      <c r="B162" s="19"/>
      <c r="C162" s="19"/>
      <c r="D162" s="96"/>
      <c r="E162" s="96"/>
      <c r="F162" s="96"/>
      <c r="G162" s="96"/>
      <c r="H162" s="1205"/>
      <c r="I162" s="777"/>
      <c r="J162" s="96"/>
      <c r="K162" s="777"/>
      <c r="L162" s="777"/>
      <c r="M162" s="1205"/>
      <c r="N162" s="96"/>
      <c r="O162" s="1257"/>
      <c r="P162" s="777"/>
      <c r="Q162" s="777"/>
      <c r="R162" s="777"/>
      <c r="S162" s="1209"/>
      <c r="T162" s="1209"/>
      <c r="U162" s="1209"/>
      <c r="V162" s="1209"/>
      <c r="W162" s="1209"/>
      <c r="X162" s="1209"/>
      <c r="Y162" s="1209"/>
      <c r="Z162" s="1209"/>
      <c r="AA162" s="1209"/>
      <c r="AB162" s="1209"/>
      <c r="AC162" s="1209"/>
      <c r="AD162" s="1209"/>
      <c r="AE162" s="1209"/>
      <c r="AF162" s="1209"/>
      <c r="AG162" s="1209"/>
      <c r="AH162" s="1209"/>
      <c r="AI162" s="1209"/>
      <c r="AJ162" s="1209"/>
      <c r="AK162" s="1209"/>
      <c r="AL162" s="1209"/>
      <c r="AM162" s="1205"/>
      <c r="AN162" s="1205"/>
      <c r="AO162" s="1234"/>
      <c r="AP162" s="1234"/>
      <c r="AQ162" s="1234"/>
      <c r="AR162" s="42"/>
    </row>
    <row r="163" ht="34.5" customHeight="1">
      <c r="A163" s="19"/>
      <c r="B163" s="19"/>
      <c r="C163" s="19"/>
      <c r="D163" s="96"/>
      <c r="E163" s="96"/>
      <c r="F163" s="96"/>
      <c r="G163" s="96"/>
      <c r="H163" s="1205"/>
      <c r="I163" s="777"/>
      <c r="J163" s="96"/>
      <c r="K163" s="777"/>
      <c r="L163" s="777"/>
      <c r="M163" s="1205"/>
      <c r="N163" s="96"/>
      <c r="O163" s="1257"/>
      <c r="P163" s="777"/>
      <c r="Q163" s="777"/>
      <c r="R163" s="777"/>
      <c r="S163" s="1209"/>
      <c r="T163" s="1209"/>
      <c r="U163" s="1209"/>
      <c r="V163" s="1209"/>
      <c r="W163" s="1209"/>
      <c r="X163" s="1209"/>
      <c r="Y163" s="1209"/>
      <c r="Z163" s="1209"/>
      <c r="AA163" s="1209"/>
      <c r="AB163" s="1209"/>
      <c r="AC163" s="1209"/>
      <c r="AD163" s="1209"/>
      <c r="AE163" s="1209"/>
      <c r="AF163" s="1209"/>
      <c r="AG163" s="1209"/>
      <c r="AH163" s="1209"/>
      <c r="AI163" s="1209"/>
      <c r="AJ163" s="1209"/>
      <c r="AK163" s="1209"/>
      <c r="AL163" s="1209"/>
      <c r="AM163" s="1205"/>
      <c r="AN163" s="1205"/>
      <c r="AO163" s="1234"/>
      <c r="AP163" s="1234"/>
      <c r="AQ163" s="1234"/>
      <c r="AR163" s="42"/>
    </row>
    <row r="164" ht="34.5" customHeight="1">
      <c r="A164" s="19"/>
      <c r="B164" s="19"/>
      <c r="C164" s="19"/>
      <c r="D164" s="96"/>
      <c r="E164" s="96"/>
      <c r="F164" s="96"/>
      <c r="G164" s="96"/>
      <c r="H164" s="1205"/>
      <c r="I164" s="777"/>
      <c r="J164" s="96"/>
      <c r="K164" s="777"/>
      <c r="L164" s="777"/>
      <c r="M164" s="1205"/>
      <c r="N164" s="96"/>
      <c r="O164" s="1257"/>
      <c r="P164" s="777"/>
      <c r="Q164" s="777"/>
      <c r="R164" s="777"/>
      <c r="S164" s="1209"/>
      <c r="T164" s="1209"/>
      <c r="U164" s="1209"/>
      <c r="V164" s="1209"/>
      <c r="W164" s="1209"/>
      <c r="X164" s="1209"/>
      <c r="Y164" s="1209"/>
      <c r="Z164" s="1209"/>
      <c r="AA164" s="1209"/>
      <c r="AB164" s="1209"/>
      <c r="AC164" s="1209"/>
      <c r="AD164" s="1209"/>
      <c r="AE164" s="1209"/>
      <c r="AF164" s="1209"/>
      <c r="AG164" s="1209"/>
      <c r="AH164" s="1209"/>
      <c r="AI164" s="1209"/>
      <c r="AJ164" s="1209"/>
      <c r="AK164" s="1209"/>
      <c r="AL164" s="1209"/>
      <c r="AM164" s="1205"/>
      <c r="AN164" s="1205"/>
      <c r="AO164" s="1234"/>
      <c r="AP164" s="1234"/>
      <c r="AQ164" s="1234"/>
      <c r="AR164" s="42"/>
    </row>
    <row r="165" ht="34.5" customHeight="1">
      <c r="A165" s="19"/>
      <c r="B165" s="19"/>
      <c r="C165" s="19"/>
      <c r="D165" s="96"/>
      <c r="E165" s="96"/>
      <c r="F165" s="96"/>
      <c r="G165" s="96"/>
      <c r="H165" s="1205"/>
      <c r="I165" s="777"/>
      <c r="J165" s="96"/>
      <c r="K165" s="777"/>
      <c r="L165" s="777"/>
      <c r="M165" s="1205"/>
      <c r="N165" s="96"/>
      <c r="O165" s="1257"/>
      <c r="P165" s="777"/>
      <c r="Q165" s="777"/>
      <c r="R165" s="777"/>
      <c r="S165" s="1209"/>
      <c r="T165" s="1209"/>
      <c r="U165" s="1209"/>
      <c r="V165" s="1209"/>
      <c r="W165" s="1209"/>
      <c r="X165" s="1209"/>
      <c r="Y165" s="1209"/>
      <c r="Z165" s="1209"/>
      <c r="AA165" s="1209"/>
      <c r="AB165" s="1209"/>
      <c r="AC165" s="1209"/>
      <c r="AD165" s="1209"/>
      <c r="AE165" s="1209"/>
      <c r="AF165" s="1209"/>
      <c r="AG165" s="1209"/>
      <c r="AH165" s="1209"/>
      <c r="AI165" s="1209"/>
      <c r="AJ165" s="1209"/>
      <c r="AK165" s="1209"/>
      <c r="AL165" s="1209"/>
      <c r="AM165" s="1205"/>
      <c r="AN165" s="1205"/>
      <c r="AO165" s="1234"/>
      <c r="AP165" s="1234"/>
      <c r="AQ165" s="1234"/>
      <c r="AR165" s="42"/>
    </row>
    <row r="166" ht="34.5" customHeight="1">
      <c r="A166" s="19"/>
      <c r="B166" s="19"/>
      <c r="C166" s="19"/>
      <c r="D166" s="96"/>
      <c r="E166" s="96"/>
      <c r="F166" s="96"/>
      <c r="G166" s="96"/>
      <c r="H166" s="1205"/>
      <c r="I166" s="777"/>
      <c r="J166" s="96"/>
      <c r="K166" s="777"/>
      <c r="L166" s="777"/>
      <c r="M166" s="1205"/>
      <c r="N166" s="96"/>
      <c r="O166" s="1257"/>
      <c r="P166" s="777"/>
      <c r="Q166" s="777"/>
      <c r="R166" s="777"/>
      <c r="S166" s="1209"/>
      <c r="T166" s="1209"/>
      <c r="U166" s="1209"/>
      <c r="V166" s="1209"/>
      <c r="W166" s="1209"/>
      <c r="X166" s="1209"/>
      <c r="Y166" s="1209"/>
      <c r="Z166" s="1209"/>
      <c r="AA166" s="1209"/>
      <c r="AB166" s="1209"/>
      <c r="AC166" s="1209"/>
      <c r="AD166" s="1209"/>
      <c r="AE166" s="1209"/>
      <c r="AF166" s="1209"/>
      <c r="AG166" s="1209"/>
      <c r="AH166" s="1209"/>
      <c r="AI166" s="1209"/>
      <c r="AJ166" s="1209"/>
      <c r="AK166" s="1209"/>
      <c r="AL166" s="1209"/>
      <c r="AM166" s="1205"/>
      <c r="AN166" s="1205"/>
      <c r="AO166" s="1234"/>
      <c r="AP166" s="1234"/>
      <c r="AQ166" s="1234"/>
      <c r="AR166" s="42"/>
    </row>
    <row r="167" ht="34.5" customHeight="1">
      <c r="A167" s="19"/>
      <c r="B167" s="19"/>
      <c r="C167" s="19"/>
      <c r="D167" s="96"/>
      <c r="E167" s="96"/>
      <c r="F167" s="96"/>
      <c r="G167" s="96"/>
      <c r="H167" s="1205"/>
      <c r="I167" s="777"/>
      <c r="J167" s="96"/>
      <c r="K167" s="777"/>
      <c r="L167" s="777"/>
      <c r="M167" s="1205"/>
      <c r="N167" s="96"/>
      <c r="O167" s="1257"/>
      <c r="P167" s="777"/>
      <c r="Q167" s="777"/>
      <c r="R167" s="777"/>
      <c r="S167" s="1209"/>
      <c r="T167" s="1209"/>
      <c r="U167" s="1209"/>
      <c r="V167" s="1209"/>
      <c r="W167" s="1209"/>
      <c r="X167" s="1209"/>
      <c r="Y167" s="1209"/>
      <c r="Z167" s="1209"/>
      <c r="AA167" s="1209"/>
      <c r="AB167" s="1209"/>
      <c r="AC167" s="1209"/>
      <c r="AD167" s="1209"/>
      <c r="AE167" s="1209"/>
      <c r="AF167" s="1209"/>
      <c r="AG167" s="1209"/>
      <c r="AH167" s="1209"/>
      <c r="AI167" s="1209"/>
      <c r="AJ167" s="1209"/>
      <c r="AK167" s="1209"/>
      <c r="AL167" s="1209"/>
      <c r="AM167" s="1205"/>
      <c r="AN167" s="1205"/>
      <c r="AO167" s="1234"/>
      <c r="AP167" s="1234"/>
      <c r="AQ167" s="1234"/>
      <c r="AR167" s="42"/>
    </row>
    <row r="168" ht="34.5" customHeight="1">
      <c r="A168" s="19"/>
      <c r="B168" s="19"/>
      <c r="C168" s="19"/>
      <c r="D168" s="96"/>
      <c r="E168" s="96"/>
      <c r="F168" s="96"/>
      <c r="G168" s="96"/>
      <c r="H168" s="1205"/>
      <c r="I168" s="777"/>
      <c r="J168" s="96"/>
      <c r="K168" s="777"/>
      <c r="L168" s="777"/>
      <c r="M168" s="1205"/>
      <c r="N168" s="96"/>
      <c r="O168" s="1257"/>
      <c r="P168" s="777"/>
      <c r="Q168" s="777"/>
      <c r="R168" s="777"/>
      <c r="S168" s="1209"/>
      <c r="T168" s="1209"/>
      <c r="U168" s="1209"/>
      <c r="V168" s="1209"/>
      <c r="W168" s="1209"/>
      <c r="X168" s="1209"/>
      <c r="Y168" s="1209"/>
      <c r="Z168" s="1209"/>
      <c r="AA168" s="1209"/>
      <c r="AB168" s="1209"/>
      <c r="AC168" s="1209"/>
      <c r="AD168" s="1209"/>
      <c r="AE168" s="1209"/>
      <c r="AF168" s="1209"/>
      <c r="AG168" s="1209"/>
      <c r="AH168" s="1209"/>
      <c r="AI168" s="1209"/>
      <c r="AJ168" s="1209"/>
      <c r="AK168" s="1209"/>
      <c r="AL168" s="1209"/>
      <c r="AM168" s="1205"/>
      <c r="AN168" s="1205"/>
      <c r="AO168" s="1234"/>
      <c r="AP168" s="1234"/>
      <c r="AQ168" s="1234"/>
      <c r="AR168" s="42"/>
    </row>
    <row r="169" ht="34.5" customHeight="1">
      <c r="A169" s="19"/>
      <c r="B169" s="19"/>
      <c r="C169" s="19"/>
      <c r="D169" s="96"/>
      <c r="E169" s="96"/>
      <c r="F169" s="96"/>
      <c r="G169" s="96"/>
      <c r="H169" s="1205"/>
      <c r="I169" s="777"/>
      <c r="J169" s="96"/>
      <c r="K169" s="777"/>
      <c r="L169" s="777"/>
      <c r="M169" s="1205"/>
      <c r="N169" s="96"/>
      <c r="O169" s="1257"/>
      <c r="P169" s="777"/>
      <c r="Q169" s="777"/>
      <c r="R169" s="777"/>
      <c r="S169" s="1209"/>
      <c r="T169" s="1209"/>
      <c r="U169" s="1209"/>
      <c r="V169" s="1209"/>
      <c r="W169" s="1209"/>
      <c r="X169" s="1209"/>
      <c r="Y169" s="1209"/>
      <c r="Z169" s="1209"/>
      <c r="AA169" s="1209"/>
      <c r="AB169" s="1209"/>
      <c r="AC169" s="1209"/>
      <c r="AD169" s="1209"/>
      <c r="AE169" s="1209"/>
      <c r="AF169" s="1209"/>
      <c r="AG169" s="1209"/>
      <c r="AH169" s="1209"/>
      <c r="AI169" s="1209"/>
      <c r="AJ169" s="1209"/>
      <c r="AK169" s="1209"/>
      <c r="AL169" s="1209"/>
      <c r="AM169" s="1205"/>
      <c r="AN169" s="1205"/>
      <c r="AO169" s="1234"/>
      <c r="AP169" s="1234"/>
      <c r="AQ169" s="1234"/>
      <c r="AR169" s="42"/>
    </row>
    <row r="170" ht="34.5" customHeight="1">
      <c r="A170" s="19"/>
      <c r="B170" s="19"/>
      <c r="C170" s="19"/>
      <c r="D170" s="96"/>
      <c r="E170" s="96"/>
      <c r="F170" s="96"/>
      <c r="G170" s="96"/>
      <c r="H170" s="1205"/>
      <c r="I170" s="777"/>
      <c r="J170" s="96"/>
      <c r="K170" s="777"/>
      <c r="L170" s="777"/>
      <c r="M170" s="1205"/>
      <c r="N170" s="96"/>
      <c r="O170" s="1257"/>
      <c r="P170" s="777"/>
      <c r="Q170" s="777"/>
      <c r="R170" s="777"/>
      <c r="S170" s="1209"/>
      <c r="T170" s="1209"/>
      <c r="U170" s="1209"/>
      <c r="V170" s="1209"/>
      <c r="W170" s="1209"/>
      <c r="X170" s="1209"/>
      <c r="Y170" s="1209"/>
      <c r="Z170" s="1209"/>
      <c r="AA170" s="1209"/>
      <c r="AB170" s="1209"/>
      <c r="AC170" s="1209"/>
      <c r="AD170" s="1209"/>
      <c r="AE170" s="1209"/>
      <c r="AF170" s="1209"/>
      <c r="AG170" s="1209"/>
      <c r="AH170" s="1209"/>
      <c r="AI170" s="1209"/>
      <c r="AJ170" s="1209"/>
      <c r="AK170" s="1209"/>
      <c r="AL170" s="1209"/>
      <c r="AM170" s="1205"/>
      <c r="AN170" s="1205"/>
      <c r="AO170" s="1234"/>
      <c r="AP170" s="1234"/>
      <c r="AQ170" s="1234"/>
      <c r="AR170" s="42"/>
    </row>
    <row r="171" ht="34.5" customHeight="1">
      <c r="A171" s="19"/>
      <c r="B171" s="19"/>
      <c r="C171" s="19"/>
      <c r="D171" s="96"/>
      <c r="E171" s="96"/>
      <c r="F171" s="96"/>
      <c r="G171" s="96"/>
      <c r="H171" s="1205"/>
      <c r="I171" s="777"/>
      <c r="J171" s="96"/>
      <c r="K171" s="777"/>
      <c r="L171" s="777"/>
      <c r="M171" s="1205"/>
      <c r="N171" s="96"/>
      <c r="O171" s="1257"/>
      <c r="P171" s="777"/>
      <c r="Q171" s="777"/>
      <c r="R171" s="777"/>
      <c r="S171" s="1209"/>
      <c r="T171" s="1209"/>
      <c r="U171" s="1209"/>
      <c r="V171" s="1209"/>
      <c r="W171" s="1209"/>
      <c r="X171" s="1209"/>
      <c r="Y171" s="1209"/>
      <c r="Z171" s="1209"/>
      <c r="AA171" s="1209"/>
      <c r="AB171" s="1209"/>
      <c r="AC171" s="1209"/>
      <c r="AD171" s="1209"/>
      <c r="AE171" s="1209"/>
      <c r="AF171" s="1209"/>
      <c r="AG171" s="1209"/>
      <c r="AH171" s="1209"/>
      <c r="AI171" s="1209"/>
      <c r="AJ171" s="1209"/>
      <c r="AK171" s="1209"/>
      <c r="AL171" s="1209"/>
      <c r="AM171" s="1205"/>
      <c r="AN171" s="1205"/>
      <c r="AO171" s="1234"/>
      <c r="AP171" s="1234"/>
      <c r="AQ171" s="1234"/>
      <c r="AR171" s="42"/>
    </row>
    <row r="172" ht="34.5" customHeight="1">
      <c r="A172" s="19"/>
      <c r="B172" s="19"/>
      <c r="C172" s="19"/>
      <c r="D172" s="96"/>
      <c r="E172" s="96"/>
      <c r="F172" s="96"/>
      <c r="G172" s="96"/>
      <c r="H172" s="1205"/>
      <c r="I172" s="777"/>
      <c r="J172" s="96"/>
      <c r="K172" s="777"/>
      <c r="L172" s="777"/>
      <c r="M172" s="1205"/>
      <c r="N172" s="96"/>
      <c r="O172" s="1257"/>
      <c r="P172" s="777"/>
      <c r="Q172" s="777"/>
      <c r="R172" s="777"/>
      <c r="S172" s="1209"/>
      <c r="T172" s="1209"/>
      <c r="U172" s="1209"/>
      <c r="V172" s="1209"/>
      <c r="W172" s="1209"/>
      <c r="X172" s="1209"/>
      <c r="Y172" s="1209"/>
      <c r="Z172" s="1209"/>
      <c r="AA172" s="1209"/>
      <c r="AB172" s="1209"/>
      <c r="AC172" s="1209"/>
      <c r="AD172" s="1209"/>
      <c r="AE172" s="1209"/>
      <c r="AF172" s="1209"/>
      <c r="AG172" s="1209"/>
      <c r="AH172" s="1209"/>
      <c r="AI172" s="1209"/>
      <c r="AJ172" s="1209"/>
      <c r="AK172" s="1209"/>
      <c r="AL172" s="1209"/>
      <c r="AM172" s="1205"/>
      <c r="AN172" s="1205"/>
      <c r="AO172" s="1234"/>
      <c r="AP172" s="1234"/>
      <c r="AQ172" s="1234"/>
      <c r="AR172" s="42"/>
    </row>
    <row r="173" ht="34.5" customHeight="1">
      <c r="A173" s="19"/>
      <c r="B173" s="19"/>
      <c r="C173" s="19"/>
      <c r="D173" s="96"/>
      <c r="E173" s="96"/>
      <c r="F173" s="96"/>
      <c r="G173" s="96"/>
      <c r="H173" s="1205"/>
      <c r="I173" s="777"/>
      <c r="J173" s="96"/>
      <c r="K173" s="777"/>
      <c r="L173" s="777"/>
      <c r="M173" s="1205"/>
      <c r="N173" s="96"/>
      <c r="O173" s="1257"/>
      <c r="P173" s="777"/>
      <c r="Q173" s="777"/>
      <c r="R173" s="777"/>
      <c r="S173" s="1209"/>
      <c r="T173" s="1209"/>
      <c r="U173" s="1209"/>
      <c r="V173" s="1209"/>
      <c r="W173" s="1209"/>
      <c r="X173" s="1209"/>
      <c r="Y173" s="1209"/>
      <c r="Z173" s="1209"/>
      <c r="AA173" s="1209"/>
      <c r="AB173" s="1209"/>
      <c r="AC173" s="1209"/>
      <c r="AD173" s="1209"/>
      <c r="AE173" s="1209"/>
      <c r="AF173" s="1209"/>
      <c r="AG173" s="1209"/>
      <c r="AH173" s="1209"/>
      <c r="AI173" s="1209"/>
      <c r="AJ173" s="1209"/>
      <c r="AK173" s="1209"/>
      <c r="AL173" s="1209"/>
      <c r="AM173" s="1205"/>
      <c r="AN173" s="1205"/>
      <c r="AO173" s="1234"/>
      <c r="AP173" s="1234"/>
      <c r="AQ173" s="1234"/>
      <c r="AR173" s="42"/>
    </row>
    <row r="174" ht="34.5" customHeight="1">
      <c r="A174" s="19"/>
      <c r="B174" s="19"/>
      <c r="C174" s="19"/>
      <c r="D174" s="96"/>
      <c r="E174" s="96"/>
      <c r="F174" s="96"/>
      <c r="G174" s="96"/>
      <c r="H174" s="1205"/>
      <c r="I174" s="777"/>
      <c r="J174" s="96"/>
      <c r="K174" s="777"/>
      <c r="L174" s="777"/>
      <c r="M174" s="1205"/>
      <c r="N174" s="96"/>
      <c r="O174" s="1257"/>
      <c r="P174" s="777"/>
      <c r="Q174" s="777"/>
      <c r="R174" s="777"/>
      <c r="S174" s="1209"/>
      <c r="T174" s="1209"/>
      <c r="U174" s="1209"/>
      <c r="V174" s="1209"/>
      <c r="W174" s="1209"/>
      <c r="X174" s="1209"/>
      <c r="Y174" s="1209"/>
      <c r="Z174" s="1209"/>
      <c r="AA174" s="1209"/>
      <c r="AB174" s="1209"/>
      <c r="AC174" s="1209"/>
      <c r="AD174" s="1209"/>
      <c r="AE174" s="1209"/>
      <c r="AF174" s="1209"/>
      <c r="AG174" s="1209"/>
      <c r="AH174" s="1209"/>
      <c r="AI174" s="1209"/>
      <c r="AJ174" s="1209"/>
      <c r="AK174" s="1209"/>
      <c r="AL174" s="1209"/>
      <c r="AM174" s="1205"/>
      <c r="AN174" s="1205"/>
      <c r="AO174" s="1234"/>
      <c r="AP174" s="1234"/>
      <c r="AQ174" s="1234"/>
      <c r="AR174" s="42"/>
    </row>
    <row r="175" ht="34.5" customHeight="1">
      <c r="A175" s="19"/>
      <c r="B175" s="19"/>
      <c r="C175" s="19"/>
      <c r="D175" s="96"/>
      <c r="E175" s="96"/>
      <c r="F175" s="96"/>
      <c r="G175" s="96"/>
      <c r="H175" s="1205"/>
      <c r="I175" s="777"/>
      <c r="J175" s="96"/>
      <c r="K175" s="777"/>
      <c r="L175" s="777"/>
      <c r="M175" s="1205"/>
      <c r="N175" s="96"/>
      <c r="O175" s="1257"/>
      <c r="P175" s="777"/>
      <c r="Q175" s="777"/>
      <c r="R175" s="777"/>
      <c r="S175" s="1209"/>
      <c r="T175" s="1209"/>
      <c r="U175" s="1209"/>
      <c r="V175" s="1209"/>
      <c r="W175" s="1209"/>
      <c r="X175" s="1209"/>
      <c r="Y175" s="1209"/>
      <c r="Z175" s="1209"/>
      <c r="AA175" s="1209"/>
      <c r="AB175" s="1209"/>
      <c r="AC175" s="1209"/>
      <c r="AD175" s="1209"/>
      <c r="AE175" s="1209"/>
      <c r="AF175" s="1209"/>
      <c r="AG175" s="1209"/>
      <c r="AH175" s="1209"/>
      <c r="AI175" s="1209"/>
      <c r="AJ175" s="1209"/>
      <c r="AK175" s="1209"/>
      <c r="AL175" s="1209"/>
      <c r="AM175" s="1205"/>
      <c r="AN175" s="1205"/>
      <c r="AO175" s="1234"/>
      <c r="AP175" s="1234"/>
      <c r="AQ175" s="1234"/>
      <c r="AR175" s="42"/>
    </row>
    <row r="176" ht="34.5" customHeight="1">
      <c r="A176" s="19"/>
      <c r="B176" s="19"/>
      <c r="C176" s="19"/>
      <c r="D176" s="96"/>
      <c r="E176" s="96"/>
      <c r="F176" s="96"/>
      <c r="G176" s="96"/>
      <c r="H176" s="1205"/>
      <c r="I176" s="777"/>
      <c r="J176" s="96"/>
      <c r="K176" s="777"/>
      <c r="L176" s="777"/>
      <c r="M176" s="1205"/>
      <c r="N176" s="96"/>
      <c r="O176" s="1257"/>
      <c r="P176" s="777"/>
      <c r="Q176" s="777"/>
      <c r="R176" s="777"/>
      <c r="S176" s="1209"/>
      <c r="T176" s="1209"/>
      <c r="U176" s="1209"/>
      <c r="V176" s="1209"/>
      <c r="W176" s="1209"/>
      <c r="X176" s="1209"/>
      <c r="Y176" s="1209"/>
      <c r="Z176" s="1209"/>
      <c r="AA176" s="1209"/>
      <c r="AB176" s="1209"/>
      <c r="AC176" s="1209"/>
      <c r="AD176" s="1209"/>
      <c r="AE176" s="1209"/>
      <c r="AF176" s="1209"/>
      <c r="AG176" s="1209"/>
      <c r="AH176" s="1209"/>
      <c r="AI176" s="1209"/>
      <c r="AJ176" s="1209"/>
      <c r="AK176" s="1209"/>
      <c r="AL176" s="1209"/>
      <c r="AM176" s="1205"/>
      <c r="AN176" s="1205"/>
      <c r="AO176" s="1234"/>
      <c r="AP176" s="1234"/>
      <c r="AQ176" s="1234"/>
      <c r="AR176" s="42"/>
    </row>
    <row r="177" ht="34.5" customHeight="1">
      <c r="A177" s="19"/>
      <c r="B177" s="19"/>
      <c r="C177" s="19"/>
      <c r="D177" s="96"/>
      <c r="E177" s="96"/>
      <c r="F177" s="96"/>
      <c r="G177" s="96"/>
      <c r="H177" s="1205"/>
      <c r="I177" s="777"/>
      <c r="J177" s="96"/>
      <c r="K177" s="777"/>
      <c r="L177" s="777"/>
      <c r="M177" s="1205"/>
      <c r="N177" s="96"/>
      <c r="O177" s="1257"/>
      <c r="P177" s="777"/>
      <c r="Q177" s="777"/>
      <c r="R177" s="777"/>
      <c r="S177" s="1209"/>
      <c r="T177" s="1209"/>
      <c r="U177" s="1209"/>
      <c r="V177" s="1209"/>
      <c r="W177" s="1209"/>
      <c r="X177" s="1209"/>
      <c r="Y177" s="1209"/>
      <c r="Z177" s="1209"/>
      <c r="AA177" s="1209"/>
      <c r="AB177" s="1209"/>
      <c r="AC177" s="1209"/>
      <c r="AD177" s="1209"/>
      <c r="AE177" s="1209"/>
      <c r="AF177" s="1209"/>
      <c r="AG177" s="1209"/>
      <c r="AH177" s="1209"/>
      <c r="AI177" s="1209"/>
      <c r="AJ177" s="1209"/>
      <c r="AK177" s="1209"/>
      <c r="AL177" s="1209"/>
      <c r="AM177" s="1205"/>
      <c r="AN177" s="1205"/>
      <c r="AO177" s="1234"/>
      <c r="AP177" s="1234"/>
      <c r="AQ177" s="1234"/>
      <c r="AR177" s="42"/>
    </row>
    <row r="178" ht="34.5" customHeight="1">
      <c r="A178" s="19"/>
      <c r="B178" s="19"/>
      <c r="C178" s="19"/>
      <c r="D178" s="96"/>
      <c r="E178" s="96"/>
      <c r="F178" s="96"/>
      <c r="G178" s="96"/>
      <c r="H178" s="1205"/>
      <c r="I178" s="777"/>
      <c r="J178" s="96"/>
      <c r="K178" s="777"/>
      <c r="L178" s="777"/>
      <c r="M178" s="1205"/>
      <c r="N178" s="96"/>
      <c r="O178" s="1257"/>
      <c r="P178" s="777"/>
      <c r="Q178" s="777"/>
      <c r="R178" s="777"/>
      <c r="S178" s="1209"/>
      <c r="T178" s="1209"/>
      <c r="U178" s="1209"/>
      <c r="V178" s="1209"/>
      <c r="W178" s="1209"/>
      <c r="X178" s="1209"/>
      <c r="Y178" s="1209"/>
      <c r="Z178" s="1209"/>
      <c r="AA178" s="1209"/>
      <c r="AB178" s="1209"/>
      <c r="AC178" s="1209"/>
      <c r="AD178" s="1209"/>
      <c r="AE178" s="1209"/>
      <c r="AF178" s="1209"/>
      <c r="AG178" s="1209"/>
      <c r="AH178" s="1209"/>
      <c r="AI178" s="1209"/>
      <c r="AJ178" s="1209"/>
      <c r="AK178" s="1209"/>
      <c r="AL178" s="1209"/>
      <c r="AM178" s="1205"/>
      <c r="AN178" s="1205"/>
      <c r="AO178" s="1234"/>
      <c r="AP178" s="1234"/>
      <c r="AQ178" s="1234"/>
      <c r="AR178" s="42"/>
    </row>
    <row r="179" ht="34.5" customHeight="1">
      <c r="A179" s="19"/>
      <c r="B179" s="19"/>
      <c r="C179" s="19"/>
      <c r="D179" s="96"/>
      <c r="E179" s="96"/>
      <c r="F179" s="96"/>
      <c r="G179" s="96"/>
      <c r="H179" s="1205"/>
      <c r="I179" s="777"/>
      <c r="J179" s="96"/>
      <c r="K179" s="777"/>
      <c r="L179" s="777"/>
      <c r="M179" s="1205"/>
      <c r="N179" s="96"/>
      <c r="O179" s="1257"/>
      <c r="P179" s="777"/>
      <c r="Q179" s="777"/>
      <c r="R179" s="777"/>
      <c r="S179" s="1209"/>
      <c r="T179" s="1209"/>
      <c r="U179" s="1209"/>
      <c r="V179" s="1209"/>
      <c r="W179" s="1209"/>
      <c r="X179" s="1209"/>
      <c r="Y179" s="1209"/>
      <c r="Z179" s="1209"/>
      <c r="AA179" s="1209"/>
      <c r="AB179" s="1209"/>
      <c r="AC179" s="1209"/>
      <c r="AD179" s="1209"/>
      <c r="AE179" s="1209"/>
      <c r="AF179" s="1209"/>
      <c r="AG179" s="1209"/>
      <c r="AH179" s="1209"/>
      <c r="AI179" s="1209"/>
      <c r="AJ179" s="1209"/>
      <c r="AK179" s="1209"/>
      <c r="AL179" s="1209"/>
      <c r="AM179" s="1205"/>
      <c r="AN179" s="1205"/>
      <c r="AO179" s="1234"/>
      <c r="AP179" s="1234"/>
      <c r="AQ179" s="1234"/>
      <c r="AR179" s="42"/>
    </row>
    <row r="180" ht="34.5" customHeight="1">
      <c r="A180" s="19"/>
      <c r="B180" s="19"/>
      <c r="C180" s="19"/>
      <c r="D180" s="96"/>
      <c r="E180" s="96"/>
      <c r="F180" s="96"/>
      <c r="G180" s="96"/>
      <c r="H180" s="1205"/>
      <c r="I180" s="777"/>
      <c r="J180" s="96"/>
      <c r="K180" s="777"/>
      <c r="L180" s="777"/>
      <c r="M180" s="1205"/>
      <c r="N180" s="96"/>
      <c r="O180" s="1257"/>
      <c r="P180" s="777"/>
      <c r="Q180" s="777"/>
      <c r="R180" s="777"/>
      <c r="S180" s="1209"/>
      <c r="T180" s="1209"/>
      <c r="U180" s="1209"/>
      <c r="V180" s="1209"/>
      <c r="W180" s="1209"/>
      <c r="X180" s="1209"/>
      <c r="Y180" s="1209"/>
      <c r="Z180" s="1209"/>
      <c r="AA180" s="1209"/>
      <c r="AB180" s="1209"/>
      <c r="AC180" s="1209"/>
      <c r="AD180" s="1209"/>
      <c r="AE180" s="1209"/>
      <c r="AF180" s="1209"/>
      <c r="AG180" s="1209"/>
      <c r="AH180" s="1209"/>
      <c r="AI180" s="1209"/>
      <c r="AJ180" s="1209"/>
      <c r="AK180" s="1209"/>
      <c r="AL180" s="1209"/>
      <c r="AM180" s="1205"/>
      <c r="AN180" s="1205"/>
      <c r="AO180" s="1234"/>
      <c r="AP180" s="1234"/>
      <c r="AQ180" s="1234"/>
      <c r="AR180" s="42"/>
    </row>
    <row r="181" ht="34.5" customHeight="1">
      <c r="A181" s="19"/>
      <c r="B181" s="19"/>
      <c r="C181" s="19"/>
      <c r="D181" s="96"/>
      <c r="E181" s="96"/>
      <c r="F181" s="96"/>
      <c r="G181" s="96"/>
      <c r="H181" s="1205"/>
      <c r="I181" s="777"/>
      <c r="J181" s="96"/>
      <c r="K181" s="777"/>
      <c r="L181" s="777"/>
      <c r="M181" s="1205"/>
      <c r="N181" s="96"/>
      <c r="O181" s="1257"/>
      <c r="P181" s="777"/>
      <c r="Q181" s="777"/>
      <c r="R181" s="777"/>
      <c r="S181" s="1209"/>
      <c r="T181" s="1209"/>
      <c r="U181" s="1209"/>
      <c r="V181" s="1209"/>
      <c r="W181" s="1209"/>
      <c r="X181" s="1209"/>
      <c r="Y181" s="1209"/>
      <c r="Z181" s="1209"/>
      <c r="AA181" s="1209"/>
      <c r="AB181" s="1209"/>
      <c r="AC181" s="1209"/>
      <c r="AD181" s="1209"/>
      <c r="AE181" s="1209"/>
      <c r="AF181" s="1209"/>
      <c r="AG181" s="1209"/>
      <c r="AH181" s="1209"/>
      <c r="AI181" s="1209"/>
      <c r="AJ181" s="1209"/>
      <c r="AK181" s="1209"/>
      <c r="AL181" s="1209"/>
      <c r="AM181" s="1205"/>
      <c r="AN181" s="1205"/>
      <c r="AO181" s="1234"/>
      <c r="AP181" s="1234"/>
      <c r="AQ181" s="1234"/>
      <c r="AR181" s="42"/>
    </row>
    <row r="182" ht="34.5" customHeight="1">
      <c r="A182" s="19"/>
      <c r="B182" s="19"/>
      <c r="C182" s="19"/>
      <c r="D182" s="96"/>
      <c r="E182" s="96"/>
      <c r="F182" s="96"/>
      <c r="G182" s="96"/>
      <c r="H182" s="1205"/>
      <c r="I182" s="777"/>
      <c r="J182" s="96"/>
      <c r="K182" s="777"/>
      <c r="L182" s="777"/>
      <c r="M182" s="1205"/>
      <c r="N182" s="96"/>
      <c r="O182" s="1257"/>
      <c r="P182" s="777"/>
      <c r="Q182" s="777"/>
      <c r="R182" s="777"/>
      <c r="S182" s="1209"/>
      <c r="T182" s="1209"/>
      <c r="U182" s="1209"/>
      <c r="V182" s="1209"/>
      <c r="W182" s="1209"/>
      <c r="X182" s="1209"/>
      <c r="Y182" s="1209"/>
      <c r="Z182" s="1209"/>
      <c r="AA182" s="1209"/>
      <c r="AB182" s="1209"/>
      <c r="AC182" s="1209"/>
      <c r="AD182" s="1209"/>
      <c r="AE182" s="1209"/>
      <c r="AF182" s="1209"/>
      <c r="AG182" s="1209"/>
      <c r="AH182" s="1209"/>
      <c r="AI182" s="1209"/>
      <c r="AJ182" s="1209"/>
      <c r="AK182" s="1209"/>
      <c r="AL182" s="1209"/>
      <c r="AM182" s="1205"/>
      <c r="AN182" s="1205"/>
      <c r="AO182" s="1234"/>
      <c r="AP182" s="1234"/>
      <c r="AQ182" s="1234"/>
      <c r="AR182" s="42"/>
    </row>
    <row r="183" ht="34.5" customHeight="1">
      <c r="A183" s="19"/>
      <c r="B183" s="19"/>
      <c r="C183" s="19"/>
      <c r="D183" s="96"/>
      <c r="E183" s="96"/>
      <c r="F183" s="96"/>
      <c r="G183" s="96"/>
      <c r="H183" s="1205"/>
      <c r="I183" s="777"/>
      <c r="J183" s="96"/>
      <c r="K183" s="777"/>
      <c r="L183" s="777"/>
      <c r="M183" s="1205"/>
      <c r="N183" s="96"/>
      <c r="O183" s="1257"/>
      <c r="P183" s="777"/>
      <c r="Q183" s="777"/>
      <c r="R183" s="777"/>
      <c r="S183" s="1209"/>
      <c r="T183" s="1209"/>
      <c r="U183" s="1209"/>
      <c r="V183" s="1209"/>
      <c r="W183" s="1209"/>
      <c r="X183" s="1209"/>
      <c r="Y183" s="1209"/>
      <c r="Z183" s="1209"/>
      <c r="AA183" s="1209"/>
      <c r="AB183" s="1209"/>
      <c r="AC183" s="1209"/>
      <c r="AD183" s="1209"/>
      <c r="AE183" s="1209"/>
      <c r="AF183" s="1209"/>
      <c r="AG183" s="1209"/>
      <c r="AH183" s="1209"/>
      <c r="AI183" s="1209"/>
      <c r="AJ183" s="1209"/>
      <c r="AK183" s="1209"/>
      <c r="AL183" s="1209"/>
      <c r="AM183" s="1205"/>
      <c r="AN183" s="1205"/>
      <c r="AO183" s="1234"/>
      <c r="AP183" s="1234"/>
      <c r="AQ183" s="1234"/>
      <c r="AR183" s="42"/>
    </row>
    <row r="184" ht="34.5" customHeight="1">
      <c r="A184" s="19"/>
      <c r="B184" s="19"/>
      <c r="C184" s="19"/>
      <c r="D184" s="96"/>
      <c r="E184" s="96"/>
      <c r="F184" s="96"/>
      <c r="G184" s="96"/>
      <c r="H184" s="1205"/>
      <c r="I184" s="777"/>
      <c r="J184" s="96"/>
      <c r="K184" s="777"/>
      <c r="L184" s="777"/>
      <c r="M184" s="1205"/>
      <c r="N184" s="96"/>
      <c r="O184" s="1257"/>
      <c r="P184" s="777"/>
      <c r="Q184" s="777"/>
      <c r="R184" s="777"/>
      <c r="S184" s="1209"/>
      <c r="T184" s="1209"/>
      <c r="U184" s="1209"/>
      <c r="V184" s="1209"/>
      <c r="W184" s="1209"/>
      <c r="X184" s="1209"/>
      <c r="Y184" s="1209"/>
      <c r="Z184" s="1209"/>
      <c r="AA184" s="1209"/>
      <c r="AB184" s="1209"/>
      <c r="AC184" s="1209"/>
      <c r="AD184" s="1209"/>
      <c r="AE184" s="1209"/>
      <c r="AF184" s="1209"/>
      <c r="AG184" s="1209"/>
      <c r="AH184" s="1209"/>
      <c r="AI184" s="1209"/>
      <c r="AJ184" s="1209"/>
      <c r="AK184" s="1209"/>
      <c r="AL184" s="1209"/>
      <c r="AM184" s="1205"/>
      <c r="AN184" s="1205"/>
      <c r="AO184" s="1234"/>
      <c r="AP184" s="1234"/>
      <c r="AQ184" s="1234"/>
      <c r="AR184" s="42"/>
    </row>
    <row r="185" ht="34.5" customHeight="1">
      <c r="A185" s="19"/>
      <c r="B185" s="19"/>
      <c r="C185" s="19"/>
      <c r="D185" s="96"/>
      <c r="E185" s="96"/>
      <c r="F185" s="96"/>
      <c r="G185" s="96"/>
      <c r="H185" s="1205"/>
      <c r="I185" s="777"/>
      <c r="J185" s="96"/>
      <c r="K185" s="777"/>
      <c r="L185" s="777"/>
      <c r="M185" s="1205"/>
      <c r="N185" s="96"/>
      <c r="O185" s="1257"/>
      <c r="P185" s="777"/>
      <c r="Q185" s="777"/>
      <c r="R185" s="777"/>
      <c r="S185" s="1209"/>
      <c r="T185" s="1209"/>
      <c r="U185" s="1209"/>
      <c r="V185" s="1209"/>
      <c r="W185" s="1209"/>
      <c r="X185" s="1209"/>
      <c r="Y185" s="1209"/>
      <c r="Z185" s="1209"/>
      <c r="AA185" s="1209"/>
      <c r="AB185" s="1209"/>
      <c r="AC185" s="1209"/>
      <c r="AD185" s="1209"/>
      <c r="AE185" s="1209"/>
      <c r="AF185" s="1209"/>
      <c r="AG185" s="1209"/>
      <c r="AH185" s="1209"/>
      <c r="AI185" s="1209"/>
      <c r="AJ185" s="1209"/>
      <c r="AK185" s="1209"/>
      <c r="AL185" s="1209"/>
      <c r="AM185" s="1205"/>
      <c r="AN185" s="1205"/>
      <c r="AO185" s="1234"/>
      <c r="AP185" s="1234"/>
      <c r="AQ185" s="1234"/>
      <c r="AR185" s="42"/>
    </row>
    <row r="186" ht="34.5" customHeight="1">
      <c r="A186" s="19"/>
      <c r="B186" s="19"/>
      <c r="C186" s="19"/>
      <c r="D186" s="96"/>
      <c r="E186" s="96"/>
      <c r="F186" s="96"/>
      <c r="G186" s="96"/>
      <c r="H186" s="1205"/>
      <c r="I186" s="777"/>
      <c r="J186" s="96"/>
      <c r="K186" s="777"/>
      <c r="L186" s="777"/>
      <c r="M186" s="1205"/>
      <c r="N186" s="96"/>
      <c r="O186" s="1257"/>
      <c r="P186" s="777"/>
      <c r="Q186" s="777"/>
      <c r="R186" s="777"/>
      <c r="S186" s="1209"/>
      <c r="T186" s="1209"/>
      <c r="U186" s="1209"/>
      <c r="V186" s="1209"/>
      <c r="W186" s="1209"/>
      <c r="X186" s="1209"/>
      <c r="Y186" s="1209"/>
      <c r="Z186" s="1209"/>
      <c r="AA186" s="1209"/>
      <c r="AB186" s="1209"/>
      <c r="AC186" s="1209"/>
      <c r="AD186" s="1209"/>
      <c r="AE186" s="1209"/>
      <c r="AF186" s="1209"/>
      <c r="AG186" s="1209"/>
      <c r="AH186" s="1209"/>
      <c r="AI186" s="1209"/>
      <c r="AJ186" s="1209"/>
      <c r="AK186" s="1209"/>
      <c r="AL186" s="1209"/>
      <c r="AM186" s="1205"/>
      <c r="AN186" s="1205"/>
      <c r="AO186" s="1234"/>
      <c r="AP186" s="1234"/>
      <c r="AQ186" s="1234"/>
      <c r="AR186" s="42"/>
    </row>
    <row r="187" ht="34.5" customHeight="1">
      <c r="A187" s="19"/>
      <c r="B187" s="19"/>
      <c r="C187" s="19"/>
      <c r="D187" s="96"/>
      <c r="E187" s="96"/>
      <c r="F187" s="96"/>
      <c r="G187" s="96"/>
      <c r="H187" s="1205"/>
      <c r="I187" s="777"/>
      <c r="J187" s="96"/>
      <c r="K187" s="777"/>
      <c r="L187" s="777"/>
      <c r="M187" s="1205"/>
      <c r="N187" s="96"/>
      <c r="O187" s="1257"/>
      <c r="P187" s="777"/>
      <c r="Q187" s="777"/>
      <c r="R187" s="777"/>
      <c r="S187" s="1209"/>
      <c r="T187" s="1209"/>
      <c r="U187" s="1209"/>
      <c r="V187" s="1209"/>
      <c r="W187" s="1209"/>
      <c r="X187" s="1209"/>
      <c r="Y187" s="1209"/>
      <c r="Z187" s="1209"/>
      <c r="AA187" s="1209"/>
      <c r="AB187" s="1209"/>
      <c r="AC187" s="1209"/>
      <c r="AD187" s="1209"/>
      <c r="AE187" s="1209"/>
      <c r="AF187" s="1209"/>
      <c r="AG187" s="1209"/>
      <c r="AH187" s="1209"/>
      <c r="AI187" s="1209"/>
      <c r="AJ187" s="1209"/>
      <c r="AK187" s="1209"/>
      <c r="AL187" s="1209"/>
      <c r="AM187" s="1205"/>
      <c r="AN187" s="1205"/>
      <c r="AO187" s="1234"/>
      <c r="AP187" s="1234"/>
      <c r="AQ187" s="1234"/>
      <c r="AR187" s="42"/>
    </row>
    <row r="188" ht="34.5" customHeight="1">
      <c r="A188" s="19"/>
      <c r="B188" s="19"/>
      <c r="C188" s="19"/>
      <c r="D188" s="96"/>
      <c r="E188" s="96"/>
      <c r="F188" s="96"/>
      <c r="G188" s="96"/>
      <c r="H188" s="1205"/>
      <c r="I188" s="777"/>
      <c r="J188" s="96"/>
      <c r="K188" s="777"/>
      <c r="L188" s="777"/>
      <c r="M188" s="1205"/>
      <c r="N188" s="96"/>
      <c r="O188" s="1257"/>
      <c r="P188" s="777"/>
      <c r="Q188" s="777"/>
      <c r="R188" s="777"/>
      <c r="S188" s="1209"/>
      <c r="T188" s="1209"/>
      <c r="U188" s="1209"/>
      <c r="V188" s="1209"/>
      <c r="W188" s="1209"/>
      <c r="X188" s="1209"/>
      <c r="Y188" s="1209"/>
      <c r="Z188" s="1209"/>
      <c r="AA188" s="1209"/>
      <c r="AB188" s="1209"/>
      <c r="AC188" s="1209"/>
      <c r="AD188" s="1209"/>
      <c r="AE188" s="1209"/>
      <c r="AF188" s="1209"/>
      <c r="AG188" s="1209"/>
      <c r="AH188" s="1209"/>
      <c r="AI188" s="1209"/>
      <c r="AJ188" s="1209"/>
      <c r="AK188" s="1209"/>
      <c r="AL188" s="1209"/>
      <c r="AM188" s="1205"/>
      <c r="AN188" s="1205"/>
      <c r="AO188" s="1234"/>
      <c r="AP188" s="1234"/>
      <c r="AQ188" s="1234"/>
      <c r="AR188" s="42"/>
    </row>
    <row r="189" ht="34.5" customHeight="1">
      <c r="A189" s="19"/>
      <c r="B189" s="19"/>
      <c r="C189" s="19"/>
      <c r="D189" s="96"/>
      <c r="E189" s="96"/>
      <c r="F189" s="96"/>
      <c r="G189" s="96"/>
      <c r="H189" s="1205"/>
      <c r="I189" s="777"/>
      <c r="J189" s="96"/>
      <c r="K189" s="777"/>
      <c r="L189" s="777"/>
      <c r="M189" s="1205"/>
      <c r="N189" s="96"/>
      <c r="O189" s="1257"/>
      <c r="P189" s="777"/>
      <c r="Q189" s="777"/>
      <c r="R189" s="777"/>
      <c r="S189" s="1209"/>
      <c r="T189" s="1209"/>
      <c r="U189" s="1209"/>
      <c r="V189" s="1209"/>
      <c r="W189" s="1209"/>
      <c r="X189" s="1209"/>
      <c r="Y189" s="1209"/>
      <c r="Z189" s="1209"/>
      <c r="AA189" s="1209"/>
      <c r="AB189" s="1209"/>
      <c r="AC189" s="1209"/>
      <c r="AD189" s="1209"/>
      <c r="AE189" s="1209"/>
      <c r="AF189" s="1209"/>
      <c r="AG189" s="1209"/>
      <c r="AH189" s="1209"/>
      <c r="AI189" s="1209"/>
      <c r="AJ189" s="1209"/>
      <c r="AK189" s="1209"/>
      <c r="AL189" s="1209"/>
      <c r="AM189" s="1205"/>
      <c r="AN189" s="1205"/>
      <c r="AO189" s="1234"/>
      <c r="AP189" s="1234"/>
      <c r="AQ189" s="1234"/>
      <c r="AR189" s="42"/>
    </row>
    <row r="190" ht="34.5" customHeight="1">
      <c r="A190" s="19"/>
      <c r="B190" s="19"/>
      <c r="C190" s="19"/>
      <c r="D190" s="96"/>
      <c r="E190" s="96"/>
      <c r="F190" s="96"/>
      <c r="G190" s="96"/>
      <c r="H190" s="1205"/>
      <c r="I190" s="777"/>
      <c r="J190" s="96"/>
      <c r="K190" s="777"/>
      <c r="L190" s="777"/>
      <c r="M190" s="1205"/>
      <c r="N190" s="96"/>
      <c r="O190" s="1257"/>
      <c r="P190" s="777"/>
      <c r="Q190" s="777"/>
      <c r="R190" s="777"/>
      <c r="S190" s="1209"/>
      <c r="T190" s="1209"/>
      <c r="U190" s="1209"/>
      <c r="V190" s="1209"/>
      <c r="W190" s="1209"/>
      <c r="X190" s="1209"/>
      <c r="Y190" s="1209"/>
      <c r="Z190" s="1209"/>
      <c r="AA190" s="1209"/>
      <c r="AB190" s="1209"/>
      <c r="AC190" s="1209"/>
      <c r="AD190" s="1209"/>
      <c r="AE190" s="1209"/>
      <c r="AF190" s="1209"/>
      <c r="AG190" s="1209"/>
      <c r="AH190" s="1209"/>
      <c r="AI190" s="1209"/>
      <c r="AJ190" s="1209"/>
      <c r="AK190" s="1209"/>
      <c r="AL190" s="1209"/>
      <c r="AM190" s="1205"/>
      <c r="AN190" s="1205"/>
      <c r="AO190" s="1234"/>
      <c r="AP190" s="1234"/>
      <c r="AQ190" s="1234"/>
      <c r="AR190" s="42"/>
    </row>
    <row r="191" ht="34.5" customHeight="1">
      <c r="A191" s="19"/>
      <c r="B191" s="19"/>
      <c r="C191" s="19"/>
      <c r="D191" s="96"/>
      <c r="E191" s="96"/>
      <c r="F191" s="96"/>
      <c r="G191" s="96"/>
      <c r="H191" s="1205"/>
      <c r="I191" s="777"/>
      <c r="J191" s="96"/>
      <c r="K191" s="777"/>
      <c r="L191" s="777"/>
      <c r="M191" s="1205"/>
      <c r="N191" s="96"/>
      <c r="O191" s="1257"/>
      <c r="P191" s="777"/>
      <c r="Q191" s="777"/>
      <c r="R191" s="777"/>
      <c r="S191" s="1209"/>
      <c r="T191" s="1209"/>
      <c r="U191" s="1209"/>
      <c r="V191" s="1209"/>
      <c r="W191" s="1209"/>
      <c r="X191" s="1209"/>
      <c r="Y191" s="1209"/>
      <c r="Z191" s="1209"/>
      <c r="AA191" s="1209"/>
      <c r="AB191" s="1209"/>
      <c r="AC191" s="1209"/>
      <c r="AD191" s="1209"/>
      <c r="AE191" s="1209"/>
      <c r="AF191" s="1209"/>
      <c r="AG191" s="1209"/>
      <c r="AH191" s="1209"/>
      <c r="AI191" s="1209"/>
      <c r="AJ191" s="1209"/>
      <c r="AK191" s="1209"/>
      <c r="AL191" s="1209"/>
      <c r="AM191" s="1205"/>
      <c r="AN191" s="1205"/>
      <c r="AO191" s="1234"/>
      <c r="AP191" s="1234"/>
      <c r="AQ191" s="1234"/>
      <c r="AR191" s="42"/>
    </row>
    <row r="192" ht="34.5" customHeight="1">
      <c r="A192" s="19"/>
      <c r="B192" s="19"/>
      <c r="C192" s="19"/>
      <c r="D192" s="96"/>
      <c r="E192" s="96"/>
      <c r="F192" s="96"/>
      <c r="G192" s="96"/>
      <c r="H192" s="1205"/>
      <c r="I192" s="777"/>
      <c r="J192" s="96"/>
      <c r="K192" s="777"/>
      <c r="L192" s="777"/>
      <c r="M192" s="1205"/>
      <c r="N192" s="96"/>
      <c r="O192" s="1257"/>
      <c r="P192" s="777"/>
      <c r="Q192" s="777"/>
      <c r="R192" s="777"/>
      <c r="S192" s="1209"/>
      <c r="T192" s="1209"/>
      <c r="U192" s="1209"/>
      <c r="V192" s="1209"/>
      <c r="W192" s="1209"/>
      <c r="X192" s="1209"/>
      <c r="Y192" s="1209"/>
      <c r="Z192" s="1209"/>
      <c r="AA192" s="1209"/>
      <c r="AB192" s="1209"/>
      <c r="AC192" s="1209"/>
      <c r="AD192" s="1209"/>
      <c r="AE192" s="1209"/>
      <c r="AF192" s="1209"/>
      <c r="AG192" s="1209"/>
      <c r="AH192" s="1209"/>
      <c r="AI192" s="1209"/>
      <c r="AJ192" s="1209"/>
      <c r="AK192" s="1209"/>
      <c r="AL192" s="1209"/>
      <c r="AM192" s="1205"/>
      <c r="AN192" s="1205"/>
      <c r="AO192" s="1234"/>
      <c r="AP192" s="1234"/>
      <c r="AQ192" s="1234"/>
      <c r="AR192" s="42"/>
    </row>
    <row r="193" ht="34.5" customHeight="1">
      <c r="A193" s="19"/>
      <c r="B193" s="19"/>
      <c r="C193" s="19"/>
      <c r="D193" s="96"/>
      <c r="E193" s="96"/>
      <c r="F193" s="96"/>
      <c r="G193" s="96"/>
      <c r="H193" s="1205"/>
      <c r="I193" s="777"/>
      <c r="J193" s="96"/>
      <c r="K193" s="777"/>
      <c r="L193" s="777"/>
      <c r="M193" s="1205"/>
      <c r="N193" s="96"/>
      <c r="O193" s="1257"/>
      <c r="P193" s="777"/>
      <c r="Q193" s="777"/>
      <c r="R193" s="777"/>
      <c r="S193" s="1209"/>
      <c r="T193" s="1209"/>
      <c r="U193" s="1209"/>
      <c r="V193" s="1209"/>
      <c r="W193" s="1209"/>
      <c r="X193" s="1209"/>
      <c r="Y193" s="1209"/>
      <c r="Z193" s="1209"/>
      <c r="AA193" s="1209"/>
      <c r="AB193" s="1209"/>
      <c r="AC193" s="1209"/>
      <c r="AD193" s="1209"/>
      <c r="AE193" s="1209"/>
      <c r="AF193" s="1209"/>
      <c r="AG193" s="1209"/>
      <c r="AH193" s="1209"/>
      <c r="AI193" s="1209"/>
      <c r="AJ193" s="1209"/>
      <c r="AK193" s="1209"/>
      <c r="AL193" s="1209"/>
      <c r="AM193" s="1205"/>
      <c r="AN193" s="1205"/>
      <c r="AO193" s="1234"/>
      <c r="AP193" s="1234"/>
      <c r="AQ193" s="1234"/>
      <c r="AR193" s="42"/>
    </row>
    <row r="194" ht="34.5" customHeight="1">
      <c r="A194" s="19"/>
      <c r="B194" s="19"/>
      <c r="C194" s="19"/>
      <c r="D194" s="96"/>
      <c r="E194" s="96"/>
      <c r="F194" s="96"/>
      <c r="G194" s="96"/>
      <c r="H194" s="1205"/>
      <c r="I194" s="777"/>
      <c r="J194" s="96"/>
      <c r="K194" s="777"/>
      <c r="L194" s="777"/>
      <c r="M194" s="1205"/>
      <c r="N194" s="96"/>
      <c r="O194" s="1257"/>
      <c r="P194" s="777"/>
      <c r="Q194" s="777"/>
      <c r="R194" s="777"/>
      <c r="S194" s="1209"/>
      <c r="T194" s="1209"/>
      <c r="U194" s="1209"/>
      <c r="V194" s="1209"/>
      <c r="W194" s="1209"/>
      <c r="X194" s="1209"/>
      <c r="Y194" s="1209"/>
      <c r="Z194" s="1209"/>
      <c r="AA194" s="1209"/>
      <c r="AB194" s="1209"/>
      <c r="AC194" s="1209"/>
      <c r="AD194" s="1209"/>
      <c r="AE194" s="1209"/>
      <c r="AF194" s="1209"/>
      <c r="AG194" s="1209"/>
      <c r="AH194" s="1209"/>
      <c r="AI194" s="1209"/>
      <c r="AJ194" s="1209"/>
      <c r="AK194" s="1209"/>
      <c r="AL194" s="1209"/>
      <c r="AM194" s="1205"/>
      <c r="AN194" s="1205"/>
      <c r="AO194" s="1234"/>
      <c r="AP194" s="1234"/>
      <c r="AQ194" s="1234"/>
      <c r="AR194" s="42"/>
    </row>
    <row r="195" ht="34.5" customHeight="1">
      <c r="A195" s="19"/>
      <c r="B195" s="19"/>
      <c r="C195" s="19"/>
      <c r="D195" s="96"/>
      <c r="E195" s="96"/>
      <c r="F195" s="96"/>
      <c r="G195" s="96"/>
      <c r="H195" s="1205"/>
      <c r="I195" s="777"/>
      <c r="J195" s="96"/>
      <c r="K195" s="777"/>
      <c r="L195" s="777"/>
      <c r="M195" s="1205"/>
      <c r="N195" s="96"/>
      <c r="O195" s="1257"/>
      <c r="P195" s="777"/>
      <c r="Q195" s="777"/>
      <c r="R195" s="777"/>
      <c r="S195" s="1209"/>
      <c r="T195" s="1209"/>
      <c r="U195" s="1209"/>
      <c r="V195" s="1209"/>
      <c r="W195" s="1209"/>
      <c r="X195" s="1209"/>
      <c r="Y195" s="1209"/>
      <c r="Z195" s="1209"/>
      <c r="AA195" s="1209"/>
      <c r="AB195" s="1209"/>
      <c r="AC195" s="1209"/>
      <c r="AD195" s="1209"/>
      <c r="AE195" s="1209"/>
      <c r="AF195" s="1209"/>
      <c r="AG195" s="1209"/>
      <c r="AH195" s="1209"/>
      <c r="AI195" s="1209"/>
      <c r="AJ195" s="1209"/>
      <c r="AK195" s="1209"/>
      <c r="AL195" s="1209"/>
      <c r="AM195" s="1205"/>
      <c r="AN195" s="1205"/>
      <c r="AO195" s="1234"/>
      <c r="AP195" s="1234"/>
      <c r="AQ195" s="1234"/>
      <c r="AR195" s="42"/>
    </row>
    <row r="196" ht="34.5" customHeight="1">
      <c r="A196" s="19"/>
      <c r="B196" s="19"/>
      <c r="C196" s="19"/>
      <c r="D196" s="96"/>
      <c r="E196" s="96"/>
      <c r="F196" s="96"/>
      <c r="G196" s="96"/>
      <c r="H196" s="1205"/>
      <c r="I196" s="777"/>
      <c r="J196" s="96"/>
      <c r="K196" s="777"/>
      <c r="L196" s="777"/>
      <c r="M196" s="1205"/>
      <c r="N196" s="96"/>
      <c r="O196" s="1257"/>
      <c r="P196" s="777"/>
      <c r="Q196" s="777"/>
      <c r="R196" s="777"/>
      <c r="S196" s="1209"/>
      <c r="T196" s="1209"/>
      <c r="U196" s="1209"/>
      <c r="V196" s="1209"/>
      <c r="W196" s="1209"/>
      <c r="X196" s="1209"/>
      <c r="Y196" s="1209"/>
      <c r="Z196" s="1209"/>
      <c r="AA196" s="1209"/>
      <c r="AB196" s="1209"/>
      <c r="AC196" s="1209"/>
      <c r="AD196" s="1209"/>
      <c r="AE196" s="1209"/>
      <c r="AF196" s="1209"/>
      <c r="AG196" s="1209"/>
      <c r="AH196" s="1209"/>
      <c r="AI196" s="1209"/>
      <c r="AJ196" s="1209"/>
      <c r="AK196" s="1209"/>
      <c r="AL196" s="1209"/>
      <c r="AM196" s="1205"/>
      <c r="AN196" s="1205"/>
      <c r="AO196" s="1234"/>
      <c r="AP196" s="1234"/>
      <c r="AQ196" s="1234"/>
      <c r="AR196" s="42"/>
    </row>
    <row r="197" ht="34.5" customHeight="1">
      <c r="A197" s="19"/>
      <c r="B197" s="19"/>
      <c r="C197" s="19"/>
      <c r="D197" s="96"/>
      <c r="E197" s="96"/>
      <c r="F197" s="96"/>
      <c r="G197" s="96"/>
      <c r="H197" s="1205"/>
      <c r="I197" s="777"/>
      <c r="J197" s="96"/>
      <c r="K197" s="777"/>
      <c r="L197" s="777"/>
      <c r="M197" s="1205"/>
      <c r="N197" s="96"/>
      <c r="O197" s="1257"/>
      <c r="P197" s="777"/>
      <c r="Q197" s="777"/>
      <c r="R197" s="777"/>
      <c r="S197" s="1209"/>
      <c r="T197" s="1209"/>
      <c r="U197" s="1209"/>
      <c r="V197" s="1209"/>
      <c r="W197" s="1209"/>
      <c r="X197" s="1209"/>
      <c r="Y197" s="1209"/>
      <c r="Z197" s="1209"/>
      <c r="AA197" s="1209"/>
      <c r="AB197" s="1209"/>
      <c r="AC197" s="1209"/>
      <c r="AD197" s="1209"/>
      <c r="AE197" s="1209"/>
      <c r="AF197" s="1209"/>
      <c r="AG197" s="1209"/>
      <c r="AH197" s="1209"/>
      <c r="AI197" s="1209"/>
      <c r="AJ197" s="1209"/>
      <c r="AK197" s="1209"/>
      <c r="AL197" s="1209"/>
      <c r="AM197" s="1205"/>
      <c r="AN197" s="1205"/>
      <c r="AO197" s="1234"/>
      <c r="AP197" s="1234"/>
      <c r="AQ197" s="1234"/>
      <c r="AR197" s="42"/>
    </row>
    <row r="198" ht="34.5" customHeight="1">
      <c r="A198" s="19"/>
      <c r="B198" s="19"/>
      <c r="C198" s="19"/>
      <c r="D198" s="96"/>
      <c r="E198" s="96"/>
      <c r="F198" s="96"/>
      <c r="G198" s="96"/>
      <c r="H198" s="1205"/>
      <c r="I198" s="777"/>
      <c r="J198" s="96"/>
      <c r="K198" s="777"/>
      <c r="L198" s="777"/>
      <c r="M198" s="1205"/>
      <c r="N198" s="96"/>
      <c r="O198" s="1257"/>
      <c r="P198" s="777"/>
      <c r="Q198" s="777"/>
      <c r="R198" s="777"/>
      <c r="S198" s="1209"/>
      <c r="T198" s="1209"/>
      <c r="U198" s="1209"/>
      <c r="V198" s="1209"/>
      <c r="W198" s="1209"/>
      <c r="X198" s="1209"/>
      <c r="Y198" s="1209"/>
      <c r="Z198" s="1209"/>
      <c r="AA198" s="1209"/>
      <c r="AB198" s="1209"/>
      <c r="AC198" s="1209"/>
      <c r="AD198" s="1209"/>
      <c r="AE198" s="1209"/>
      <c r="AF198" s="1209"/>
      <c r="AG198" s="1209"/>
      <c r="AH198" s="1209"/>
      <c r="AI198" s="1209"/>
      <c r="AJ198" s="1209"/>
      <c r="AK198" s="1209"/>
      <c r="AL198" s="1209"/>
      <c r="AM198" s="1205"/>
      <c r="AN198" s="1205"/>
      <c r="AO198" s="1234"/>
      <c r="AP198" s="1234"/>
      <c r="AQ198" s="1234"/>
      <c r="AR198" s="42"/>
    </row>
    <row r="199" ht="34.5" customHeight="1">
      <c r="A199" s="19"/>
      <c r="B199" s="19"/>
      <c r="C199" s="19"/>
      <c r="D199" s="96"/>
      <c r="E199" s="96"/>
      <c r="F199" s="96"/>
      <c r="G199" s="96"/>
      <c r="H199" s="1205"/>
      <c r="I199" s="777"/>
      <c r="J199" s="96"/>
      <c r="K199" s="777"/>
      <c r="L199" s="777"/>
      <c r="M199" s="1205"/>
      <c r="N199" s="96"/>
      <c r="O199" s="1257"/>
      <c r="P199" s="777"/>
      <c r="Q199" s="777"/>
      <c r="R199" s="777"/>
      <c r="S199" s="1209"/>
      <c r="T199" s="1209"/>
      <c r="U199" s="1209"/>
      <c r="V199" s="1209"/>
      <c r="W199" s="1209"/>
      <c r="X199" s="1209"/>
      <c r="Y199" s="1209"/>
      <c r="Z199" s="1209"/>
      <c r="AA199" s="1209"/>
      <c r="AB199" s="1209"/>
      <c r="AC199" s="1209"/>
      <c r="AD199" s="1209"/>
      <c r="AE199" s="1209"/>
      <c r="AF199" s="1209"/>
      <c r="AG199" s="1209"/>
      <c r="AH199" s="1209"/>
      <c r="AI199" s="1209"/>
      <c r="AJ199" s="1209"/>
      <c r="AK199" s="1209"/>
      <c r="AL199" s="1209"/>
      <c r="AM199" s="1205"/>
      <c r="AN199" s="1205"/>
      <c r="AO199" s="1234"/>
      <c r="AP199" s="1234"/>
      <c r="AQ199" s="1234"/>
      <c r="AR199" s="42"/>
    </row>
    <row r="200" ht="34.5" customHeight="1">
      <c r="A200" s="19"/>
      <c r="B200" s="19"/>
      <c r="C200" s="19"/>
      <c r="D200" s="96"/>
      <c r="E200" s="96"/>
      <c r="F200" s="96"/>
      <c r="G200" s="96"/>
      <c r="H200" s="1205"/>
      <c r="I200" s="777"/>
      <c r="J200" s="96"/>
      <c r="K200" s="777"/>
      <c r="L200" s="777"/>
      <c r="M200" s="1205"/>
      <c r="N200" s="96"/>
      <c r="O200" s="1257"/>
      <c r="P200" s="777"/>
      <c r="Q200" s="777"/>
      <c r="R200" s="777"/>
      <c r="S200" s="1209"/>
      <c r="T200" s="1209"/>
      <c r="U200" s="1209"/>
      <c r="V200" s="1209"/>
      <c r="W200" s="1209"/>
      <c r="X200" s="1209"/>
      <c r="Y200" s="1209"/>
      <c r="Z200" s="1209"/>
      <c r="AA200" s="1209"/>
      <c r="AB200" s="1209"/>
      <c r="AC200" s="1209"/>
      <c r="AD200" s="1209"/>
      <c r="AE200" s="1209"/>
      <c r="AF200" s="1209"/>
      <c r="AG200" s="1209"/>
      <c r="AH200" s="1209"/>
      <c r="AI200" s="1209"/>
      <c r="AJ200" s="1209"/>
      <c r="AK200" s="1209"/>
      <c r="AL200" s="1209"/>
      <c r="AM200" s="1205"/>
      <c r="AN200" s="1205"/>
      <c r="AO200" s="1234"/>
      <c r="AP200" s="1234"/>
      <c r="AQ200" s="1234"/>
      <c r="AR200" s="42"/>
    </row>
    <row r="201" ht="34.5" customHeight="1">
      <c r="A201" s="19"/>
      <c r="B201" s="19"/>
      <c r="C201" s="19"/>
      <c r="D201" s="96"/>
      <c r="E201" s="96"/>
      <c r="F201" s="96"/>
      <c r="G201" s="96"/>
      <c r="H201" s="1205"/>
      <c r="I201" s="777"/>
      <c r="J201" s="96"/>
      <c r="K201" s="777"/>
      <c r="L201" s="777"/>
      <c r="M201" s="1205"/>
      <c r="N201" s="96"/>
      <c r="O201" s="1257"/>
      <c r="P201" s="777"/>
      <c r="Q201" s="777"/>
      <c r="R201" s="777"/>
      <c r="S201" s="1209"/>
      <c r="T201" s="1209"/>
      <c r="U201" s="1209"/>
      <c r="V201" s="1209"/>
      <c r="W201" s="1209"/>
      <c r="X201" s="1209"/>
      <c r="Y201" s="1209"/>
      <c r="Z201" s="1209"/>
      <c r="AA201" s="1209"/>
      <c r="AB201" s="1209"/>
      <c r="AC201" s="1209"/>
      <c r="AD201" s="1209"/>
      <c r="AE201" s="1209"/>
      <c r="AF201" s="1209"/>
      <c r="AG201" s="1209"/>
      <c r="AH201" s="1209"/>
      <c r="AI201" s="1209"/>
      <c r="AJ201" s="1209"/>
      <c r="AK201" s="1209"/>
      <c r="AL201" s="1209"/>
      <c r="AM201" s="1205"/>
      <c r="AN201" s="1205"/>
      <c r="AO201" s="1234"/>
      <c r="AP201" s="1234"/>
      <c r="AQ201" s="1234"/>
      <c r="AR201" s="42"/>
    </row>
    <row r="202" ht="34.5" customHeight="1">
      <c r="A202" s="19"/>
      <c r="B202" s="19"/>
      <c r="C202" s="19"/>
      <c r="D202" s="96"/>
      <c r="E202" s="96"/>
      <c r="F202" s="96"/>
      <c r="G202" s="96"/>
      <c r="H202" s="1205"/>
      <c r="I202" s="777"/>
      <c r="J202" s="96"/>
      <c r="K202" s="777"/>
      <c r="L202" s="777"/>
      <c r="M202" s="1205"/>
      <c r="N202" s="96"/>
      <c r="O202" s="1257"/>
      <c r="P202" s="777"/>
      <c r="Q202" s="777"/>
      <c r="R202" s="777"/>
      <c r="S202" s="1209"/>
      <c r="T202" s="1209"/>
      <c r="U202" s="1209"/>
      <c r="V202" s="1209"/>
      <c r="W202" s="1209"/>
      <c r="X202" s="1209"/>
      <c r="Y202" s="1209"/>
      <c r="Z202" s="1209"/>
      <c r="AA202" s="1209"/>
      <c r="AB202" s="1209"/>
      <c r="AC202" s="1209"/>
      <c r="AD202" s="1209"/>
      <c r="AE202" s="1209"/>
      <c r="AF202" s="1209"/>
      <c r="AG202" s="1209"/>
      <c r="AH202" s="1209"/>
      <c r="AI202" s="1209"/>
      <c r="AJ202" s="1209"/>
      <c r="AK202" s="1209"/>
      <c r="AL202" s="1209"/>
      <c r="AM202" s="1205"/>
      <c r="AN202" s="1205"/>
      <c r="AO202" s="1234"/>
      <c r="AP202" s="1234"/>
      <c r="AQ202" s="1234"/>
      <c r="AR202" s="42"/>
    </row>
    <row r="203" ht="34.5" customHeight="1">
      <c r="A203" s="19"/>
      <c r="B203" s="19"/>
      <c r="C203" s="19"/>
      <c r="D203" s="96"/>
      <c r="E203" s="96"/>
      <c r="F203" s="96"/>
      <c r="G203" s="96"/>
      <c r="H203" s="1205"/>
      <c r="I203" s="777"/>
      <c r="J203" s="96"/>
      <c r="K203" s="777"/>
      <c r="L203" s="777"/>
      <c r="M203" s="1205"/>
      <c r="N203" s="96"/>
      <c r="O203" s="1257"/>
      <c r="P203" s="777"/>
      <c r="Q203" s="777"/>
      <c r="R203" s="777"/>
      <c r="S203" s="1209"/>
      <c r="T203" s="1209"/>
      <c r="U203" s="1209"/>
      <c r="V203" s="1209"/>
      <c r="W203" s="1209"/>
      <c r="X203" s="1209"/>
      <c r="Y203" s="1209"/>
      <c r="Z203" s="1209"/>
      <c r="AA203" s="1209"/>
      <c r="AB203" s="1209"/>
      <c r="AC203" s="1209"/>
      <c r="AD203" s="1209"/>
      <c r="AE203" s="1209"/>
      <c r="AF203" s="1209"/>
      <c r="AG203" s="1209"/>
      <c r="AH203" s="1209"/>
      <c r="AI203" s="1209"/>
      <c r="AJ203" s="1209"/>
      <c r="AK203" s="1209"/>
      <c r="AL203" s="1209"/>
      <c r="AM203" s="1205"/>
      <c r="AN203" s="1205"/>
      <c r="AO203" s="1234"/>
      <c r="AP203" s="1234"/>
      <c r="AQ203" s="1234"/>
      <c r="AR203" s="42"/>
    </row>
    <row r="204" ht="34.5" customHeight="1">
      <c r="A204" s="19"/>
      <c r="B204" s="19"/>
      <c r="C204" s="19"/>
      <c r="D204" s="96"/>
      <c r="E204" s="96"/>
      <c r="F204" s="96"/>
      <c r="G204" s="96"/>
      <c r="H204" s="1205"/>
      <c r="I204" s="777"/>
      <c r="J204" s="96"/>
      <c r="K204" s="777"/>
      <c r="L204" s="777"/>
      <c r="M204" s="1205"/>
      <c r="N204" s="96"/>
      <c r="O204" s="1257"/>
      <c r="P204" s="777"/>
      <c r="Q204" s="777"/>
      <c r="R204" s="777"/>
      <c r="S204" s="1209"/>
      <c r="T204" s="1209"/>
      <c r="U204" s="1209"/>
      <c r="V204" s="1209"/>
      <c r="W204" s="1209"/>
      <c r="X204" s="1209"/>
      <c r="Y204" s="1209"/>
      <c r="Z204" s="1209"/>
      <c r="AA204" s="1209"/>
      <c r="AB204" s="1209"/>
      <c r="AC204" s="1209"/>
      <c r="AD204" s="1209"/>
      <c r="AE204" s="1209"/>
      <c r="AF204" s="1209"/>
      <c r="AG204" s="1209"/>
      <c r="AH204" s="1209"/>
      <c r="AI204" s="1209"/>
      <c r="AJ204" s="1209"/>
      <c r="AK204" s="1209"/>
      <c r="AL204" s="1209"/>
      <c r="AM204" s="1205"/>
      <c r="AN204" s="1205"/>
      <c r="AO204" s="1234"/>
      <c r="AP204" s="1234"/>
      <c r="AQ204" s="1234"/>
      <c r="AR204" s="42"/>
    </row>
    <row r="205" ht="34.5" customHeight="1">
      <c r="A205" s="19"/>
      <c r="B205" s="19"/>
      <c r="C205" s="19"/>
      <c r="D205" s="96"/>
      <c r="E205" s="96"/>
      <c r="F205" s="96"/>
      <c r="G205" s="96"/>
      <c r="H205" s="1205"/>
      <c r="I205" s="777"/>
      <c r="J205" s="96"/>
      <c r="K205" s="777"/>
      <c r="L205" s="777"/>
      <c r="M205" s="1205"/>
      <c r="N205" s="96"/>
      <c r="O205" s="1257"/>
      <c r="P205" s="777"/>
      <c r="Q205" s="777"/>
      <c r="R205" s="777"/>
      <c r="S205" s="1209"/>
      <c r="T205" s="1209"/>
      <c r="U205" s="1209"/>
      <c r="V205" s="1209"/>
      <c r="W205" s="1209"/>
      <c r="X205" s="1209"/>
      <c r="Y205" s="1209"/>
      <c r="Z205" s="1209"/>
      <c r="AA205" s="1209"/>
      <c r="AB205" s="1209"/>
      <c r="AC205" s="1209"/>
      <c r="AD205" s="1209"/>
      <c r="AE205" s="1209"/>
      <c r="AF205" s="1209"/>
      <c r="AG205" s="1209"/>
      <c r="AH205" s="1209"/>
      <c r="AI205" s="1209"/>
      <c r="AJ205" s="1209"/>
      <c r="AK205" s="1209"/>
      <c r="AL205" s="1209"/>
      <c r="AM205" s="1205"/>
      <c r="AN205" s="1205"/>
      <c r="AO205" s="1234"/>
      <c r="AP205" s="1234"/>
      <c r="AQ205" s="1234"/>
      <c r="AR205" s="42"/>
    </row>
    <row r="206" ht="34.5" customHeight="1">
      <c r="A206" s="19"/>
      <c r="B206" s="19"/>
      <c r="C206" s="19"/>
      <c r="D206" s="96"/>
      <c r="E206" s="96"/>
      <c r="F206" s="96"/>
      <c r="G206" s="96"/>
      <c r="H206" s="1205"/>
      <c r="I206" s="777"/>
      <c r="J206" s="96"/>
      <c r="K206" s="777"/>
      <c r="L206" s="777"/>
      <c r="M206" s="1205"/>
      <c r="N206" s="96"/>
      <c r="O206" s="1257"/>
      <c r="P206" s="777"/>
      <c r="Q206" s="777"/>
      <c r="R206" s="777"/>
      <c r="S206" s="1209"/>
      <c r="T206" s="1209"/>
      <c r="U206" s="1209"/>
      <c r="V206" s="1209"/>
      <c r="W206" s="1209"/>
      <c r="X206" s="1209"/>
      <c r="Y206" s="1209"/>
      <c r="Z206" s="1209"/>
      <c r="AA206" s="1209"/>
      <c r="AB206" s="1209"/>
      <c r="AC206" s="1209"/>
      <c r="AD206" s="1209"/>
      <c r="AE206" s="1209"/>
      <c r="AF206" s="1209"/>
      <c r="AG206" s="1209"/>
      <c r="AH206" s="1209"/>
      <c r="AI206" s="1209"/>
      <c r="AJ206" s="1209"/>
      <c r="AK206" s="1209"/>
      <c r="AL206" s="1209"/>
      <c r="AM206" s="1205"/>
      <c r="AN206" s="1205"/>
      <c r="AO206" s="1234"/>
      <c r="AP206" s="1234"/>
      <c r="AQ206" s="1234"/>
      <c r="AR206" s="42"/>
    </row>
    <row r="207" ht="34.5" customHeight="1">
      <c r="A207" s="19"/>
      <c r="B207" s="19"/>
      <c r="C207" s="19"/>
      <c r="D207" s="96"/>
      <c r="E207" s="96"/>
      <c r="F207" s="96"/>
      <c r="G207" s="96"/>
      <c r="H207" s="1205"/>
      <c r="I207" s="777"/>
      <c r="J207" s="96"/>
      <c r="K207" s="777"/>
      <c r="L207" s="777"/>
      <c r="M207" s="1205"/>
      <c r="N207" s="96"/>
      <c r="O207" s="1257"/>
      <c r="P207" s="777"/>
      <c r="Q207" s="777"/>
      <c r="R207" s="777"/>
      <c r="S207" s="1209"/>
      <c r="T207" s="1209"/>
      <c r="U207" s="1209"/>
      <c r="V207" s="1209"/>
      <c r="W207" s="1209"/>
      <c r="X207" s="1209"/>
      <c r="Y207" s="1209"/>
      <c r="Z207" s="1209"/>
      <c r="AA207" s="1209"/>
      <c r="AB207" s="1209"/>
      <c r="AC207" s="1209"/>
      <c r="AD207" s="1209"/>
      <c r="AE207" s="1209"/>
      <c r="AF207" s="1209"/>
      <c r="AG207" s="1209"/>
      <c r="AH207" s="1209"/>
      <c r="AI207" s="1209"/>
      <c r="AJ207" s="1209"/>
      <c r="AK207" s="1209"/>
      <c r="AL207" s="1209"/>
      <c r="AM207" s="1205"/>
      <c r="AN207" s="1205"/>
      <c r="AO207" s="1234"/>
      <c r="AP207" s="1234"/>
      <c r="AQ207" s="1234"/>
      <c r="AR207" s="42"/>
    </row>
    <row r="208" ht="34.5" customHeight="1">
      <c r="A208" s="19"/>
      <c r="B208" s="19"/>
      <c r="C208" s="19"/>
      <c r="D208" s="96"/>
      <c r="E208" s="96"/>
      <c r="F208" s="96"/>
      <c r="G208" s="96"/>
      <c r="H208" s="1205"/>
      <c r="I208" s="777"/>
      <c r="J208" s="96"/>
      <c r="K208" s="777"/>
      <c r="L208" s="777"/>
      <c r="M208" s="1205"/>
      <c r="N208" s="96"/>
      <c r="O208" s="1257"/>
      <c r="P208" s="777"/>
      <c r="Q208" s="777"/>
      <c r="R208" s="777"/>
      <c r="S208" s="1209"/>
      <c r="T208" s="1209"/>
      <c r="U208" s="1209"/>
      <c r="V208" s="1209"/>
      <c r="W208" s="1209"/>
      <c r="X208" s="1209"/>
      <c r="Y208" s="1209"/>
      <c r="Z208" s="1209"/>
      <c r="AA208" s="1209"/>
      <c r="AB208" s="1209"/>
      <c r="AC208" s="1209"/>
      <c r="AD208" s="1209"/>
      <c r="AE208" s="1209"/>
      <c r="AF208" s="1209"/>
      <c r="AG208" s="1209"/>
      <c r="AH208" s="1209"/>
      <c r="AI208" s="1209"/>
      <c r="AJ208" s="1209"/>
      <c r="AK208" s="1209"/>
      <c r="AL208" s="1209"/>
      <c r="AM208" s="1205"/>
      <c r="AN208" s="1205"/>
      <c r="AO208" s="1234"/>
      <c r="AP208" s="1234"/>
      <c r="AQ208" s="1234"/>
      <c r="AR208" s="42"/>
    </row>
    <row r="209" ht="34.5" customHeight="1">
      <c r="A209" s="19"/>
      <c r="B209" s="19"/>
      <c r="C209" s="19"/>
      <c r="D209" s="96"/>
      <c r="E209" s="96"/>
      <c r="F209" s="96"/>
      <c r="G209" s="96"/>
      <c r="H209" s="1205"/>
      <c r="I209" s="777"/>
      <c r="J209" s="96"/>
      <c r="K209" s="777"/>
      <c r="L209" s="777"/>
      <c r="M209" s="1205"/>
      <c r="N209" s="96"/>
      <c r="O209" s="1257"/>
      <c r="P209" s="777"/>
      <c r="Q209" s="777"/>
      <c r="R209" s="777"/>
      <c r="S209" s="1209"/>
      <c r="T209" s="1209"/>
      <c r="U209" s="1209"/>
      <c r="V209" s="1209"/>
      <c r="W209" s="1209"/>
      <c r="X209" s="1209"/>
      <c r="Y209" s="1209"/>
      <c r="Z209" s="1209"/>
      <c r="AA209" s="1209"/>
      <c r="AB209" s="1209"/>
      <c r="AC209" s="1209"/>
      <c r="AD209" s="1209"/>
      <c r="AE209" s="1209"/>
      <c r="AF209" s="1209"/>
      <c r="AG209" s="1209"/>
      <c r="AH209" s="1209"/>
      <c r="AI209" s="1209"/>
      <c r="AJ209" s="1209"/>
      <c r="AK209" s="1209"/>
      <c r="AL209" s="1209"/>
      <c r="AM209" s="1205"/>
      <c r="AN209" s="1205"/>
      <c r="AO209" s="1234"/>
      <c r="AP209" s="1234"/>
      <c r="AQ209" s="1234"/>
      <c r="AR209" s="42"/>
    </row>
    <row r="210" ht="34.5" customHeight="1">
      <c r="A210" s="19"/>
      <c r="B210" s="19"/>
      <c r="C210" s="19"/>
      <c r="D210" s="96"/>
      <c r="E210" s="96"/>
      <c r="F210" s="96"/>
      <c r="G210" s="96"/>
      <c r="H210" s="1205"/>
      <c r="I210" s="777"/>
      <c r="J210" s="96"/>
      <c r="K210" s="777"/>
      <c r="L210" s="777"/>
      <c r="M210" s="1205"/>
      <c r="N210" s="96"/>
      <c r="O210" s="1257"/>
      <c r="P210" s="777"/>
      <c r="Q210" s="777"/>
      <c r="R210" s="777"/>
      <c r="S210" s="1209"/>
      <c r="T210" s="1209"/>
      <c r="U210" s="1209"/>
      <c r="V210" s="1209"/>
      <c r="W210" s="1209"/>
      <c r="X210" s="1209"/>
      <c r="Y210" s="1209"/>
      <c r="Z210" s="1209"/>
      <c r="AA210" s="1209"/>
      <c r="AB210" s="1209"/>
      <c r="AC210" s="1209"/>
      <c r="AD210" s="1209"/>
      <c r="AE210" s="1209"/>
      <c r="AF210" s="1209"/>
      <c r="AG210" s="1209"/>
      <c r="AH210" s="1209"/>
      <c r="AI210" s="1209"/>
      <c r="AJ210" s="1209"/>
      <c r="AK210" s="1209"/>
      <c r="AL210" s="1209"/>
      <c r="AM210" s="1205"/>
      <c r="AN210" s="1205"/>
      <c r="AO210" s="1234"/>
      <c r="AP210" s="1234"/>
      <c r="AQ210" s="1234"/>
      <c r="AR210" s="42"/>
    </row>
    <row r="211" ht="34.5" customHeight="1">
      <c r="A211" s="19"/>
      <c r="B211" s="19"/>
      <c r="C211" s="19"/>
      <c r="D211" s="96"/>
      <c r="E211" s="96"/>
      <c r="F211" s="96"/>
      <c r="G211" s="96"/>
      <c r="H211" s="1205"/>
      <c r="I211" s="777"/>
      <c r="J211" s="96"/>
      <c r="K211" s="777"/>
      <c r="L211" s="777"/>
      <c r="M211" s="1205"/>
      <c r="N211" s="96"/>
      <c r="O211" s="1257"/>
      <c r="P211" s="777"/>
      <c r="Q211" s="777"/>
      <c r="R211" s="777"/>
      <c r="S211" s="1209"/>
      <c r="T211" s="1209"/>
      <c r="U211" s="1209"/>
      <c r="V211" s="1209"/>
      <c r="W211" s="1209"/>
      <c r="X211" s="1209"/>
      <c r="Y211" s="1209"/>
      <c r="Z211" s="1209"/>
      <c r="AA211" s="1209"/>
      <c r="AB211" s="1209"/>
      <c r="AC211" s="1209"/>
      <c r="AD211" s="1209"/>
      <c r="AE211" s="1209"/>
      <c r="AF211" s="1209"/>
      <c r="AG211" s="1209"/>
      <c r="AH211" s="1209"/>
      <c r="AI211" s="1209"/>
      <c r="AJ211" s="1209"/>
      <c r="AK211" s="1209"/>
      <c r="AL211" s="1209"/>
      <c r="AM211" s="1205"/>
      <c r="AN211" s="1205"/>
      <c r="AO211" s="1234"/>
      <c r="AP211" s="1234"/>
      <c r="AQ211" s="1234"/>
      <c r="AR211" s="42"/>
    </row>
    <row r="212" ht="34.5" customHeight="1">
      <c r="A212" s="19"/>
      <c r="B212" s="19"/>
      <c r="C212" s="19"/>
      <c r="D212" s="96"/>
      <c r="E212" s="96"/>
      <c r="F212" s="96"/>
      <c r="G212" s="96"/>
      <c r="H212" s="1205"/>
      <c r="I212" s="777"/>
      <c r="J212" s="96"/>
      <c r="K212" s="777"/>
      <c r="L212" s="777"/>
      <c r="M212" s="1205"/>
      <c r="N212" s="96"/>
      <c r="O212" s="1257"/>
      <c r="P212" s="777"/>
      <c r="Q212" s="777"/>
      <c r="R212" s="777"/>
      <c r="S212" s="1209"/>
      <c r="T212" s="1209"/>
      <c r="U212" s="1209"/>
      <c r="V212" s="1209"/>
      <c r="W212" s="1209"/>
      <c r="X212" s="1209"/>
      <c r="Y212" s="1209"/>
      <c r="Z212" s="1209"/>
      <c r="AA212" s="1209"/>
      <c r="AB212" s="1209"/>
      <c r="AC212" s="1209"/>
      <c r="AD212" s="1209"/>
      <c r="AE212" s="1209"/>
      <c r="AF212" s="1209"/>
      <c r="AG212" s="1209"/>
      <c r="AH212" s="1209"/>
      <c r="AI212" s="1209"/>
      <c r="AJ212" s="1209"/>
      <c r="AK212" s="1209"/>
      <c r="AL212" s="1209"/>
      <c r="AM212" s="1205"/>
      <c r="AN212" s="1205"/>
      <c r="AO212" s="1234"/>
      <c r="AP212" s="1234"/>
      <c r="AQ212" s="1234"/>
      <c r="AR212" s="42"/>
    </row>
    <row r="213" ht="34.5" customHeight="1">
      <c r="A213" s="19"/>
      <c r="B213" s="19"/>
      <c r="C213" s="19"/>
      <c r="D213" s="96"/>
      <c r="E213" s="96"/>
      <c r="F213" s="96"/>
      <c r="G213" s="96"/>
      <c r="H213" s="1205"/>
      <c r="I213" s="777"/>
      <c r="J213" s="96"/>
      <c r="K213" s="777"/>
      <c r="L213" s="777"/>
      <c r="M213" s="1205"/>
      <c r="N213" s="96"/>
      <c r="O213" s="1257"/>
      <c r="P213" s="777"/>
      <c r="Q213" s="777"/>
      <c r="R213" s="777"/>
      <c r="S213" s="1209"/>
      <c r="T213" s="1209"/>
      <c r="U213" s="1209"/>
      <c r="V213" s="1209"/>
      <c r="W213" s="1209"/>
      <c r="X213" s="1209"/>
      <c r="Y213" s="1209"/>
      <c r="Z213" s="1209"/>
      <c r="AA213" s="1209"/>
      <c r="AB213" s="1209"/>
      <c r="AC213" s="1209"/>
      <c r="AD213" s="1209"/>
      <c r="AE213" s="1209"/>
      <c r="AF213" s="1209"/>
      <c r="AG213" s="1209"/>
      <c r="AH213" s="1209"/>
      <c r="AI213" s="1209"/>
      <c r="AJ213" s="1209"/>
      <c r="AK213" s="1209"/>
      <c r="AL213" s="1209"/>
      <c r="AM213" s="1205"/>
      <c r="AN213" s="1205"/>
      <c r="AO213" s="1234"/>
      <c r="AP213" s="1234"/>
      <c r="AQ213" s="1234"/>
      <c r="AR213" s="42"/>
    </row>
    <row r="214" ht="34.5" customHeight="1">
      <c r="A214" s="19"/>
      <c r="B214" s="19"/>
      <c r="C214" s="19"/>
      <c r="D214" s="96"/>
      <c r="E214" s="96"/>
      <c r="F214" s="96"/>
      <c r="G214" s="96"/>
      <c r="H214" s="1205"/>
      <c r="I214" s="777"/>
      <c r="J214" s="96"/>
      <c r="K214" s="777"/>
      <c r="L214" s="777"/>
      <c r="M214" s="1205"/>
      <c r="N214" s="96"/>
      <c r="O214" s="1257"/>
      <c r="P214" s="777"/>
      <c r="Q214" s="777"/>
      <c r="R214" s="777"/>
      <c r="S214" s="1209"/>
      <c r="T214" s="1209"/>
      <c r="U214" s="1209"/>
      <c r="V214" s="1209"/>
      <c r="W214" s="1209"/>
      <c r="X214" s="1209"/>
      <c r="Y214" s="1209"/>
      <c r="Z214" s="1209"/>
      <c r="AA214" s="1209"/>
      <c r="AB214" s="1209"/>
      <c r="AC214" s="1209"/>
      <c r="AD214" s="1209"/>
      <c r="AE214" s="1209"/>
      <c r="AF214" s="1209"/>
      <c r="AG214" s="1209"/>
      <c r="AH214" s="1209"/>
      <c r="AI214" s="1209"/>
      <c r="AJ214" s="1209"/>
      <c r="AK214" s="1209"/>
      <c r="AL214" s="1209"/>
      <c r="AM214" s="1205"/>
      <c r="AN214" s="1205"/>
      <c r="AO214" s="1234"/>
      <c r="AP214" s="1234"/>
      <c r="AQ214" s="1234"/>
      <c r="AR214" s="42"/>
    </row>
    <row r="215" ht="34.5" customHeight="1">
      <c r="A215" s="19"/>
      <c r="B215" s="19"/>
      <c r="C215" s="19"/>
      <c r="D215" s="96"/>
      <c r="E215" s="96"/>
      <c r="F215" s="96"/>
      <c r="G215" s="96"/>
      <c r="H215" s="1205"/>
      <c r="I215" s="777"/>
      <c r="J215" s="96"/>
      <c r="K215" s="777"/>
      <c r="L215" s="777"/>
      <c r="M215" s="1205"/>
      <c r="N215" s="96"/>
      <c r="O215" s="1257"/>
      <c r="P215" s="777"/>
      <c r="Q215" s="777"/>
      <c r="R215" s="777"/>
      <c r="S215" s="1209"/>
      <c r="T215" s="1209"/>
      <c r="U215" s="1209"/>
      <c r="V215" s="1209"/>
      <c r="W215" s="1209"/>
      <c r="X215" s="1209"/>
      <c r="Y215" s="1209"/>
      <c r="Z215" s="1209"/>
      <c r="AA215" s="1209"/>
      <c r="AB215" s="1209"/>
      <c r="AC215" s="1209"/>
      <c r="AD215" s="1209"/>
      <c r="AE215" s="1209"/>
      <c r="AF215" s="1209"/>
      <c r="AG215" s="1209"/>
      <c r="AH215" s="1209"/>
      <c r="AI215" s="1209"/>
      <c r="AJ215" s="1209"/>
      <c r="AK215" s="1209"/>
      <c r="AL215" s="1209"/>
      <c r="AM215" s="1205"/>
      <c r="AN215" s="1205"/>
      <c r="AO215" s="1234"/>
      <c r="AP215" s="1234"/>
      <c r="AQ215" s="1234"/>
      <c r="AR215" s="42"/>
    </row>
    <row r="216" ht="34.5" customHeight="1">
      <c r="A216" s="19"/>
      <c r="B216" s="19"/>
      <c r="C216" s="19"/>
      <c r="D216" s="96"/>
      <c r="E216" s="96"/>
      <c r="F216" s="96"/>
      <c r="G216" s="96"/>
      <c r="H216" s="1205"/>
      <c r="I216" s="777"/>
      <c r="J216" s="96"/>
      <c r="K216" s="777"/>
      <c r="L216" s="777"/>
      <c r="M216" s="1205"/>
      <c r="N216" s="96"/>
      <c r="O216" s="1257"/>
      <c r="P216" s="777"/>
      <c r="Q216" s="777"/>
      <c r="R216" s="777"/>
      <c r="S216" s="1209"/>
      <c r="T216" s="1209"/>
      <c r="U216" s="1209"/>
      <c r="V216" s="1209"/>
      <c r="W216" s="1209"/>
      <c r="X216" s="1209"/>
      <c r="Y216" s="1209"/>
      <c r="Z216" s="1209"/>
      <c r="AA216" s="1209"/>
      <c r="AB216" s="1209"/>
      <c r="AC216" s="1209"/>
      <c r="AD216" s="1209"/>
      <c r="AE216" s="1209"/>
      <c r="AF216" s="1209"/>
      <c r="AG216" s="1209"/>
      <c r="AH216" s="1209"/>
      <c r="AI216" s="1209"/>
      <c r="AJ216" s="1209"/>
      <c r="AK216" s="1209"/>
      <c r="AL216" s="1209"/>
      <c r="AM216" s="1205"/>
      <c r="AN216" s="1205"/>
      <c r="AO216" s="1234"/>
      <c r="AP216" s="1234"/>
      <c r="AQ216" s="1234"/>
      <c r="AR216" s="42"/>
    </row>
    <row r="217" ht="34.5" customHeight="1">
      <c r="A217" s="19"/>
      <c r="B217" s="19"/>
      <c r="C217" s="19"/>
      <c r="D217" s="96"/>
      <c r="E217" s="96"/>
      <c r="F217" s="96"/>
      <c r="G217" s="96"/>
      <c r="H217" s="1205"/>
      <c r="I217" s="777"/>
      <c r="J217" s="96"/>
      <c r="K217" s="777"/>
      <c r="L217" s="777"/>
      <c r="M217" s="1205"/>
      <c r="N217" s="96"/>
      <c r="O217" s="1257"/>
      <c r="P217" s="777"/>
      <c r="Q217" s="777"/>
      <c r="R217" s="777"/>
      <c r="S217" s="1209"/>
      <c r="T217" s="1209"/>
      <c r="U217" s="1209"/>
      <c r="V217" s="1209"/>
      <c r="W217" s="1209"/>
      <c r="X217" s="1209"/>
      <c r="Y217" s="1209"/>
      <c r="Z217" s="1209"/>
      <c r="AA217" s="1209"/>
      <c r="AB217" s="1209"/>
      <c r="AC217" s="1209"/>
      <c r="AD217" s="1209"/>
      <c r="AE217" s="1209"/>
      <c r="AF217" s="1209"/>
      <c r="AG217" s="1209"/>
      <c r="AH217" s="1209"/>
      <c r="AI217" s="1209"/>
      <c r="AJ217" s="1209"/>
      <c r="AK217" s="1209"/>
      <c r="AL217" s="1209"/>
      <c r="AM217" s="1205"/>
      <c r="AN217" s="1205"/>
      <c r="AO217" s="1234"/>
      <c r="AP217" s="1234"/>
      <c r="AQ217" s="1234"/>
      <c r="AR217" s="42"/>
    </row>
    <row r="218" ht="34.5" customHeight="1">
      <c r="A218" s="19"/>
      <c r="B218" s="19"/>
      <c r="C218" s="19"/>
      <c r="D218" s="96"/>
      <c r="E218" s="96"/>
      <c r="F218" s="96"/>
      <c r="G218" s="96"/>
      <c r="H218" s="1205"/>
      <c r="I218" s="777"/>
      <c r="J218" s="96"/>
      <c r="K218" s="777"/>
      <c r="L218" s="777"/>
      <c r="M218" s="1205"/>
      <c r="N218" s="96"/>
      <c r="O218" s="1257"/>
      <c r="P218" s="777"/>
      <c r="Q218" s="777"/>
      <c r="R218" s="777"/>
      <c r="S218" s="1209"/>
      <c r="T218" s="1209"/>
      <c r="U218" s="1209"/>
      <c r="V218" s="1209"/>
      <c r="W218" s="1209"/>
      <c r="X218" s="1209"/>
      <c r="Y218" s="1209"/>
      <c r="Z218" s="1209"/>
      <c r="AA218" s="1209"/>
      <c r="AB218" s="1209"/>
      <c r="AC218" s="1209"/>
      <c r="AD218" s="1209"/>
      <c r="AE218" s="1209"/>
      <c r="AF218" s="1209"/>
      <c r="AG218" s="1209"/>
      <c r="AH218" s="1209"/>
      <c r="AI218" s="1209"/>
      <c r="AJ218" s="1209"/>
      <c r="AK218" s="1209"/>
      <c r="AL218" s="1209"/>
      <c r="AM218" s="1205"/>
      <c r="AN218" s="1205"/>
      <c r="AO218" s="1234"/>
      <c r="AP218" s="1234"/>
      <c r="AQ218" s="1234"/>
      <c r="AR218" s="42"/>
    </row>
    <row r="219" ht="34.5" customHeight="1">
      <c r="A219" s="19"/>
      <c r="B219" s="19"/>
      <c r="C219" s="19"/>
      <c r="D219" s="96"/>
      <c r="E219" s="96"/>
      <c r="F219" s="96"/>
      <c r="G219" s="96"/>
      <c r="H219" s="1205"/>
      <c r="I219" s="777"/>
      <c r="J219" s="96"/>
      <c r="K219" s="777"/>
      <c r="L219" s="777"/>
      <c r="M219" s="1205"/>
      <c r="N219" s="96"/>
      <c r="O219" s="1257"/>
      <c r="P219" s="777"/>
      <c r="Q219" s="777"/>
      <c r="R219" s="777"/>
      <c r="S219" s="1209"/>
      <c r="T219" s="1209"/>
      <c r="U219" s="1209"/>
      <c r="V219" s="1209"/>
      <c r="W219" s="1209"/>
      <c r="X219" s="1209"/>
      <c r="Y219" s="1209"/>
      <c r="Z219" s="1209"/>
      <c r="AA219" s="1209"/>
      <c r="AB219" s="1209"/>
      <c r="AC219" s="1209"/>
      <c r="AD219" s="1209"/>
      <c r="AE219" s="1209"/>
      <c r="AF219" s="1209"/>
      <c r="AG219" s="1209"/>
      <c r="AH219" s="1209"/>
      <c r="AI219" s="1209"/>
      <c r="AJ219" s="1209"/>
      <c r="AK219" s="1209"/>
      <c r="AL219" s="1209"/>
      <c r="AM219" s="1205"/>
      <c r="AN219" s="1205"/>
      <c r="AO219" s="1234"/>
      <c r="AP219" s="1234"/>
      <c r="AQ219" s="1234"/>
      <c r="AR219" s="42"/>
    </row>
    <row r="220" ht="34.5" customHeight="1">
      <c r="A220" s="19"/>
      <c r="B220" s="19"/>
      <c r="C220" s="19"/>
      <c r="D220" s="96"/>
      <c r="E220" s="96"/>
      <c r="F220" s="96"/>
      <c r="G220" s="96"/>
      <c r="H220" s="1205"/>
      <c r="I220" s="777"/>
      <c r="J220" s="96"/>
      <c r="K220" s="777"/>
      <c r="L220" s="777"/>
      <c r="M220" s="1205"/>
      <c r="N220" s="96"/>
      <c r="O220" s="1257"/>
      <c r="P220" s="777"/>
      <c r="Q220" s="777"/>
      <c r="R220" s="777"/>
      <c r="S220" s="1209"/>
      <c r="T220" s="1209"/>
      <c r="U220" s="1209"/>
      <c r="V220" s="1209"/>
      <c r="W220" s="1209"/>
      <c r="X220" s="1209"/>
      <c r="Y220" s="1209"/>
      <c r="Z220" s="1209"/>
      <c r="AA220" s="1209"/>
      <c r="AB220" s="1209"/>
      <c r="AC220" s="1209"/>
      <c r="AD220" s="1209"/>
      <c r="AE220" s="1209"/>
      <c r="AF220" s="1209"/>
      <c r="AG220" s="1209"/>
      <c r="AH220" s="1209"/>
      <c r="AI220" s="1209"/>
      <c r="AJ220" s="1209"/>
      <c r="AK220" s="1209"/>
      <c r="AL220" s="1209"/>
      <c r="AM220" s="1205"/>
      <c r="AN220" s="1205"/>
      <c r="AO220" s="1234"/>
      <c r="AP220" s="1234"/>
      <c r="AQ220" s="1234"/>
      <c r="AR220" s="42"/>
    </row>
    <row r="221" ht="34.5" customHeight="1">
      <c r="A221" s="19"/>
      <c r="B221" s="19"/>
      <c r="C221" s="19"/>
      <c r="D221" s="96"/>
      <c r="E221" s="96"/>
      <c r="F221" s="96"/>
      <c r="G221" s="96"/>
      <c r="H221" s="1205"/>
      <c r="I221" s="777"/>
      <c r="J221" s="96"/>
      <c r="K221" s="777"/>
      <c r="L221" s="777"/>
      <c r="M221" s="1205"/>
      <c r="N221" s="96"/>
      <c r="O221" s="1257"/>
      <c r="P221" s="777"/>
      <c r="Q221" s="777"/>
      <c r="R221" s="777"/>
      <c r="S221" s="1209"/>
      <c r="T221" s="1209"/>
      <c r="U221" s="1209"/>
      <c r="V221" s="1209"/>
      <c r="W221" s="1209"/>
      <c r="X221" s="1209"/>
      <c r="Y221" s="1209"/>
      <c r="Z221" s="1209"/>
      <c r="AA221" s="1209"/>
      <c r="AB221" s="1209"/>
      <c r="AC221" s="1209"/>
      <c r="AD221" s="1209"/>
      <c r="AE221" s="1209"/>
      <c r="AF221" s="1209"/>
      <c r="AG221" s="1209"/>
      <c r="AH221" s="1209"/>
      <c r="AI221" s="1209"/>
      <c r="AJ221" s="1209"/>
      <c r="AK221" s="1209"/>
      <c r="AL221" s="1209"/>
      <c r="AM221" s="1205"/>
      <c r="AN221" s="1205"/>
      <c r="AO221" s="1234"/>
      <c r="AP221" s="1234"/>
      <c r="AQ221" s="1234"/>
      <c r="AR221" s="42"/>
    </row>
    <row r="222" ht="34.5" customHeight="1">
      <c r="A222" s="19"/>
      <c r="B222" s="19"/>
      <c r="C222" s="19"/>
      <c r="D222" s="96"/>
      <c r="E222" s="96"/>
      <c r="F222" s="96"/>
      <c r="G222" s="96"/>
      <c r="H222" s="1205"/>
      <c r="I222" s="777"/>
      <c r="J222" s="96"/>
      <c r="K222" s="777"/>
      <c r="L222" s="777"/>
      <c r="M222" s="1205"/>
      <c r="N222" s="96"/>
      <c r="O222" s="1257"/>
      <c r="P222" s="777"/>
      <c r="Q222" s="777"/>
      <c r="R222" s="777"/>
      <c r="S222" s="1209"/>
      <c r="T222" s="1209"/>
      <c r="U222" s="1209"/>
      <c r="V222" s="1209"/>
      <c r="W222" s="1209"/>
      <c r="X222" s="1209"/>
      <c r="Y222" s="1209"/>
      <c r="Z222" s="1209"/>
      <c r="AA222" s="1209"/>
      <c r="AB222" s="1209"/>
      <c r="AC222" s="1209"/>
      <c r="AD222" s="1209"/>
      <c r="AE222" s="1209"/>
      <c r="AF222" s="1209"/>
      <c r="AG222" s="1209"/>
      <c r="AH222" s="1209"/>
      <c r="AI222" s="1209"/>
      <c r="AJ222" s="1209"/>
      <c r="AK222" s="1209"/>
      <c r="AL222" s="1209"/>
      <c r="AM222" s="1205"/>
      <c r="AN222" s="1205"/>
      <c r="AO222" s="1234"/>
      <c r="AP222" s="1234"/>
      <c r="AQ222" s="1234"/>
      <c r="AR222" s="42"/>
    </row>
    <row r="223" ht="34.5" customHeight="1">
      <c r="A223" s="19"/>
      <c r="B223" s="19"/>
      <c r="C223" s="19"/>
      <c r="D223" s="96"/>
      <c r="E223" s="96"/>
      <c r="F223" s="96"/>
      <c r="G223" s="96"/>
      <c r="H223" s="1205"/>
      <c r="I223" s="777"/>
      <c r="J223" s="96"/>
      <c r="K223" s="777"/>
      <c r="L223" s="777"/>
      <c r="M223" s="1205"/>
      <c r="N223" s="96"/>
      <c r="O223" s="1257"/>
      <c r="P223" s="777"/>
      <c r="Q223" s="777"/>
      <c r="R223" s="777"/>
      <c r="S223" s="1209"/>
      <c r="T223" s="1209"/>
      <c r="U223" s="1209"/>
      <c r="V223" s="1209"/>
      <c r="W223" s="1209"/>
      <c r="X223" s="1209"/>
      <c r="Y223" s="1209"/>
      <c r="Z223" s="1209"/>
      <c r="AA223" s="1209"/>
      <c r="AB223" s="1209"/>
      <c r="AC223" s="1209"/>
      <c r="AD223" s="1209"/>
      <c r="AE223" s="1209"/>
      <c r="AF223" s="1209"/>
      <c r="AG223" s="1209"/>
      <c r="AH223" s="1209"/>
      <c r="AI223" s="1209"/>
      <c r="AJ223" s="1209"/>
      <c r="AK223" s="1209"/>
      <c r="AL223" s="1209"/>
      <c r="AM223" s="1205"/>
      <c r="AN223" s="1205"/>
      <c r="AO223" s="1234"/>
      <c r="AP223" s="1234"/>
      <c r="AQ223" s="1234"/>
      <c r="AR223" s="42"/>
    </row>
    <row r="224" ht="34.5" customHeight="1">
      <c r="A224" s="19"/>
      <c r="B224" s="19"/>
      <c r="C224" s="19"/>
      <c r="D224" s="96"/>
      <c r="E224" s="96"/>
      <c r="F224" s="96"/>
      <c r="G224" s="96"/>
      <c r="H224" s="1205"/>
      <c r="I224" s="777"/>
      <c r="J224" s="96"/>
      <c r="K224" s="777"/>
      <c r="L224" s="777"/>
      <c r="M224" s="1205"/>
      <c r="N224" s="96"/>
      <c r="O224" s="1257"/>
      <c r="P224" s="777"/>
      <c r="Q224" s="777"/>
      <c r="R224" s="777"/>
      <c r="S224" s="1209"/>
      <c r="T224" s="1209"/>
      <c r="U224" s="1209"/>
      <c r="V224" s="1209"/>
      <c r="W224" s="1209"/>
      <c r="X224" s="1209"/>
      <c r="Y224" s="1209"/>
      <c r="Z224" s="1209"/>
      <c r="AA224" s="1209"/>
      <c r="AB224" s="1209"/>
      <c r="AC224" s="1209"/>
      <c r="AD224" s="1209"/>
      <c r="AE224" s="1209"/>
      <c r="AF224" s="1209"/>
      <c r="AG224" s="1209"/>
      <c r="AH224" s="1209"/>
      <c r="AI224" s="1209"/>
      <c r="AJ224" s="1209"/>
      <c r="AK224" s="1209"/>
      <c r="AL224" s="1209"/>
      <c r="AM224" s="1205"/>
      <c r="AN224" s="1205"/>
      <c r="AO224" s="1234"/>
      <c r="AP224" s="1234"/>
      <c r="AQ224" s="1234"/>
      <c r="AR224" s="42"/>
    </row>
    <row r="225" ht="34.5" customHeight="1">
      <c r="A225" s="19"/>
      <c r="B225" s="19"/>
      <c r="C225" s="19"/>
      <c r="D225" s="96"/>
      <c r="E225" s="96"/>
      <c r="F225" s="96"/>
      <c r="G225" s="96"/>
      <c r="H225" s="1205"/>
      <c r="I225" s="777"/>
      <c r="J225" s="96"/>
      <c r="K225" s="777"/>
      <c r="L225" s="777"/>
      <c r="M225" s="1205"/>
      <c r="N225" s="96"/>
      <c r="O225" s="1257"/>
      <c r="P225" s="777"/>
      <c r="Q225" s="777"/>
      <c r="R225" s="777"/>
      <c r="S225" s="1209"/>
      <c r="T225" s="1209"/>
      <c r="U225" s="1209"/>
      <c r="V225" s="1209"/>
      <c r="W225" s="1209"/>
      <c r="X225" s="1209"/>
      <c r="Y225" s="1209"/>
      <c r="Z225" s="1209"/>
      <c r="AA225" s="1209"/>
      <c r="AB225" s="1209"/>
      <c r="AC225" s="1209"/>
      <c r="AD225" s="1209"/>
      <c r="AE225" s="1209"/>
      <c r="AF225" s="1209"/>
      <c r="AG225" s="1209"/>
      <c r="AH225" s="1209"/>
      <c r="AI225" s="1209"/>
      <c r="AJ225" s="1209"/>
      <c r="AK225" s="1209"/>
      <c r="AL225" s="1209"/>
      <c r="AM225" s="1205"/>
      <c r="AN225" s="1205"/>
      <c r="AO225" s="1234"/>
      <c r="AP225" s="1234"/>
      <c r="AQ225" s="1234"/>
      <c r="AR225" s="42"/>
    </row>
    <row r="226" ht="34.5" customHeight="1">
      <c r="A226" s="19"/>
      <c r="B226" s="19"/>
      <c r="C226" s="19"/>
      <c r="D226" s="96"/>
      <c r="E226" s="96"/>
      <c r="F226" s="96"/>
      <c r="G226" s="96"/>
      <c r="H226" s="1205"/>
      <c r="I226" s="777"/>
      <c r="J226" s="96"/>
      <c r="K226" s="777"/>
      <c r="L226" s="777"/>
      <c r="M226" s="1205"/>
      <c r="N226" s="96"/>
      <c r="O226" s="1257"/>
      <c r="P226" s="777"/>
      <c r="Q226" s="777"/>
      <c r="R226" s="777"/>
      <c r="S226" s="1209"/>
      <c r="T226" s="1209"/>
      <c r="U226" s="1209"/>
      <c r="V226" s="1209"/>
      <c r="W226" s="1209"/>
      <c r="X226" s="1209"/>
      <c r="Y226" s="1209"/>
      <c r="Z226" s="1209"/>
      <c r="AA226" s="1209"/>
      <c r="AB226" s="1209"/>
      <c r="AC226" s="1209"/>
      <c r="AD226" s="1209"/>
      <c r="AE226" s="1209"/>
      <c r="AF226" s="1209"/>
      <c r="AG226" s="1209"/>
      <c r="AH226" s="1209"/>
      <c r="AI226" s="1209"/>
      <c r="AJ226" s="1209"/>
      <c r="AK226" s="1209"/>
      <c r="AL226" s="1209"/>
      <c r="AM226" s="1205"/>
      <c r="AN226" s="1205"/>
      <c r="AO226" s="1234"/>
      <c r="AP226" s="1234"/>
      <c r="AQ226" s="1234"/>
      <c r="AR226" s="42"/>
    </row>
    <row r="227" ht="34.5" customHeight="1">
      <c r="A227" s="19"/>
      <c r="B227" s="19"/>
      <c r="C227" s="19"/>
      <c r="D227" s="96"/>
      <c r="E227" s="96"/>
      <c r="F227" s="96"/>
      <c r="G227" s="96"/>
      <c r="H227" s="1205"/>
      <c r="I227" s="777"/>
      <c r="J227" s="96"/>
      <c r="K227" s="777"/>
      <c r="L227" s="777"/>
      <c r="M227" s="1205"/>
      <c r="N227" s="96"/>
      <c r="O227" s="1257"/>
      <c r="P227" s="777"/>
      <c r="Q227" s="777"/>
      <c r="R227" s="777"/>
      <c r="S227" s="1209"/>
      <c r="T227" s="1209"/>
      <c r="U227" s="1209"/>
      <c r="V227" s="1209"/>
      <c r="W227" s="1209"/>
      <c r="X227" s="1209"/>
      <c r="Y227" s="1209"/>
      <c r="Z227" s="1209"/>
      <c r="AA227" s="1209"/>
      <c r="AB227" s="1209"/>
      <c r="AC227" s="1209"/>
      <c r="AD227" s="1209"/>
      <c r="AE227" s="1209"/>
      <c r="AF227" s="1209"/>
      <c r="AG227" s="1209"/>
      <c r="AH227" s="1209"/>
      <c r="AI227" s="1209"/>
      <c r="AJ227" s="1209"/>
      <c r="AK227" s="1209"/>
      <c r="AL227" s="1209"/>
      <c r="AM227" s="1205"/>
      <c r="AN227" s="1205"/>
      <c r="AO227" s="1234"/>
      <c r="AP227" s="1234"/>
      <c r="AQ227" s="1234"/>
      <c r="AR227" s="42"/>
    </row>
    <row r="228" ht="34.5" customHeight="1">
      <c r="A228" s="19"/>
      <c r="B228" s="19"/>
      <c r="C228" s="19"/>
      <c r="D228" s="96"/>
      <c r="E228" s="96"/>
      <c r="F228" s="96"/>
      <c r="G228" s="96"/>
      <c r="H228" s="1205"/>
      <c r="I228" s="777"/>
      <c r="J228" s="96"/>
      <c r="K228" s="777"/>
      <c r="L228" s="777"/>
      <c r="M228" s="1205"/>
      <c r="N228" s="96"/>
      <c r="O228" s="1257"/>
      <c r="P228" s="777"/>
      <c r="Q228" s="777"/>
      <c r="R228" s="777"/>
      <c r="S228" s="1209"/>
      <c r="T228" s="1209"/>
      <c r="U228" s="1209"/>
      <c r="V228" s="1209"/>
      <c r="W228" s="1209"/>
      <c r="X228" s="1209"/>
      <c r="Y228" s="1209"/>
      <c r="Z228" s="1209"/>
      <c r="AA228" s="1209"/>
      <c r="AB228" s="1209"/>
      <c r="AC228" s="1209"/>
      <c r="AD228" s="1209"/>
      <c r="AE228" s="1209"/>
      <c r="AF228" s="1209"/>
      <c r="AG228" s="1209"/>
      <c r="AH228" s="1209"/>
      <c r="AI228" s="1209"/>
      <c r="AJ228" s="1209"/>
      <c r="AK228" s="1209"/>
      <c r="AL228" s="1209"/>
      <c r="AM228" s="1205"/>
      <c r="AN228" s="1205"/>
      <c r="AO228" s="1234"/>
      <c r="AP228" s="1234"/>
      <c r="AQ228" s="1234"/>
      <c r="AR228" s="42"/>
    </row>
    <row r="229" ht="34.5" customHeight="1">
      <c r="A229" s="19"/>
      <c r="B229" s="19"/>
      <c r="C229" s="19"/>
      <c r="D229" s="96"/>
      <c r="E229" s="96"/>
      <c r="F229" s="96"/>
      <c r="G229" s="96"/>
      <c r="H229" s="1205"/>
      <c r="I229" s="777"/>
      <c r="J229" s="96"/>
      <c r="K229" s="777"/>
      <c r="L229" s="777"/>
      <c r="M229" s="1205"/>
      <c r="N229" s="96"/>
      <c r="O229" s="1257"/>
      <c r="P229" s="777"/>
      <c r="Q229" s="777"/>
      <c r="R229" s="777"/>
      <c r="S229" s="1209"/>
      <c r="T229" s="1209"/>
      <c r="U229" s="1209"/>
      <c r="V229" s="1209"/>
      <c r="W229" s="1209"/>
      <c r="X229" s="1209"/>
      <c r="Y229" s="1209"/>
      <c r="Z229" s="1209"/>
      <c r="AA229" s="1209"/>
      <c r="AB229" s="1209"/>
      <c r="AC229" s="1209"/>
      <c r="AD229" s="1209"/>
      <c r="AE229" s="1209"/>
      <c r="AF229" s="1209"/>
      <c r="AG229" s="1209"/>
      <c r="AH229" s="1209"/>
      <c r="AI229" s="1209"/>
      <c r="AJ229" s="1209"/>
      <c r="AK229" s="1209"/>
      <c r="AL229" s="1209"/>
      <c r="AM229" s="1205"/>
      <c r="AN229" s="1205"/>
      <c r="AO229" s="1234"/>
      <c r="AP229" s="1234"/>
      <c r="AQ229" s="1234"/>
      <c r="AR229" s="42"/>
    </row>
    <row r="230" ht="34.5" customHeight="1">
      <c r="A230" s="19"/>
      <c r="B230" s="19"/>
      <c r="C230" s="19"/>
      <c r="D230" s="96"/>
      <c r="E230" s="96"/>
      <c r="F230" s="96"/>
      <c r="G230" s="96"/>
      <c r="H230" s="1205"/>
      <c r="I230" s="777"/>
      <c r="J230" s="96"/>
      <c r="K230" s="777"/>
      <c r="L230" s="777"/>
      <c r="M230" s="1205"/>
      <c r="N230" s="96"/>
      <c r="O230" s="1257"/>
      <c r="P230" s="777"/>
      <c r="Q230" s="777"/>
      <c r="R230" s="777"/>
      <c r="S230" s="1209"/>
      <c r="T230" s="1209"/>
      <c r="U230" s="1209"/>
      <c r="V230" s="1209"/>
      <c r="W230" s="1209"/>
      <c r="X230" s="1209"/>
      <c r="Y230" s="1209"/>
      <c r="Z230" s="1209"/>
      <c r="AA230" s="1209"/>
      <c r="AB230" s="1209"/>
      <c r="AC230" s="1209"/>
      <c r="AD230" s="1209"/>
      <c r="AE230" s="1209"/>
      <c r="AF230" s="1209"/>
      <c r="AG230" s="1209"/>
      <c r="AH230" s="1209"/>
      <c r="AI230" s="1209"/>
      <c r="AJ230" s="1209"/>
      <c r="AK230" s="1209"/>
      <c r="AL230" s="1209"/>
      <c r="AM230" s="1205"/>
      <c r="AN230" s="1205"/>
      <c r="AO230" s="1234"/>
      <c r="AP230" s="1234"/>
      <c r="AQ230" s="1234"/>
      <c r="AR230" s="42"/>
    </row>
    <row r="231" ht="34.5" customHeight="1">
      <c r="A231" s="19"/>
      <c r="B231" s="19"/>
      <c r="C231" s="19"/>
      <c r="D231" s="96"/>
      <c r="E231" s="96"/>
      <c r="F231" s="96"/>
      <c r="G231" s="96"/>
      <c r="H231" s="1205"/>
      <c r="I231" s="777"/>
      <c r="J231" s="96"/>
      <c r="K231" s="777"/>
      <c r="L231" s="777"/>
      <c r="M231" s="1205"/>
      <c r="N231" s="96"/>
      <c r="O231" s="1257"/>
      <c r="P231" s="777"/>
      <c r="Q231" s="777"/>
      <c r="R231" s="777"/>
      <c r="S231" s="1209"/>
      <c r="T231" s="1209"/>
      <c r="U231" s="1209"/>
      <c r="V231" s="1209"/>
      <c r="W231" s="1209"/>
      <c r="X231" s="1209"/>
      <c r="Y231" s="1209"/>
      <c r="Z231" s="1209"/>
      <c r="AA231" s="1209"/>
      <c r="AB231" s="1209"/>
      <c r="AC231" s="1209"/>
      <c r="AD231" s="1209"/>
      <c r="AE231" s="1209"/>
      <c r="AF231" s="1209"/>
      <c r="AG231" s="1209"/>
      <c r="AH231" s="1209"/>
      <c r="AI231" s="1209"/>
      <c r="AJ231" s="1209"/>
      <c r="AK231" s="1209"/>
      <c r="AL231" s="1209"/>
      <c r="AM231" s="1205"/>
      <c r="AN231" s="1205"/>
      <c r="AO231" s="1234"/>
      <c r="AP231" s="1234"/>
      <c r="AQ231" s="1234"/>
      <c r="AR231" s="42"/>
    </row>
    <row r="232" ht="34.5" customHeight="1">
      <c r="A232" s="19"/>
      <c r="B232" s="19"/>
      <c r="C232" s="19"/>
      <c r="D232" s="96"/>
      <c r="E232" s="96"/>
      <c r="F232" s="96"/>
      <c r="G232" s="96"/>
      <c r="H232" s="1205"/>
      <c r="I232" s="777"/>
      <c r="J232" s="96"/>
      <c r="K232" s="777"/>
      <c r="L232" s="777"/>
      <c r="M232" s="1205"/>
      <c r="N232" s="96"/>
      <c r="O232" s="1257"/>
      <c r="P232" s="777"/>
      <c r="Q232" s="777"/>
      <c r="R232" s="777"/>
      <c r="S232" s="1209"/>
      <c r="T232" s="1209"/>
      <c r="U232" s="1209"/>
      <c r="V232" s="1209"/>
      <c r="W232" s="1209"/>
      <c r="X232" s="1209"/>
      <c r="Y232" s="1209"/>
      <c r="Z232" s="1209"/>
      <c r="AA232" s="1209"/>
      <c r="AB232" s="1209"/>
      <c r="AC232" s="1209"/>
      <c r="AD232" s="1209"/>
      <c r="AE232" s="1209"/>
      <c r="AF232" s="1209"/>
      <c r="AG232" s="1209"/>
      <c r="AH232" s="1209"/>
      <c r="AI232" s="1209"/>
      <c r="AJ232" s="1209"/>
      <c r="AK232" s="1209"/>
      <c r="AL232" s="1209"/>
      <c r="AM232" s="1205"/>
      <c r="AN232" s="1205"/>
      <c r="AO232" s="1234"/>
      <c r="AP232" s="1234"/>
      <c r="AQ232" s="1234"/>
      <c r="AR232" s="42"/>
    </row>
    <row r="233" ht="34.5" customHeight="1">
      <c r="A233" s="19"/>
      <c r="B233" s="19"/>
      <c r="C233" s="19"/>
      <c r="D233" s="96"/>
      <c r="E233" s="96"/>
      <c r="F233" s="96"/>
      <c r="G233" s="96"/>
      <c r="H233" s="1205"/>
      <c r="I233" s="777"/>
      <c r="J233" s="96"/>
      <c r="K233" s="777"/>
      <c r="L233" s="777"/>
      <c r="M233" s="1205"/>
      <c r="N233" s="96"/>
      <c r="O233" s="1257"/>
      <c r="P233" s="777"/>
      <c r="Q233" s="777"/>
      <c r="R233" s="777"/>
      <c r="S233" s="1209"/>
      <c r="T233" s="1209"/>
      <c r="U233" s="1209"/>
      <c r="V233" s="1209"/>
      <c r="W233" s="1209"/>
      <c r="X233" s="1209"/>
      <c r="Y233" s="1209"/>
      <c r="Z233" s="1209"/>
      <c r="AA233" s="1209"/>
      <c r="AB233" s="1209"/>
      <c r="AC233" s="1209"/>
      <c r="AD233" s="1209"/>
      <c r="AE233" s="1209"/>
      <c r="AF233" s="1209"/>
      <c r="AG233" s="1209"/>
      <c r="AH233" s="1209"/>
      <c r="AI233" s="1209"/>
      <c r="AJ233" s="1209"/>
      <c r="AK233" s="1209"/>
      <c r="AL233" s="1209"/>
      <c r="AM233" s="1205"/>
      <c r="AN233" s="1205"/>
      <c r="AO233" s="1234"/>
      <c r="AP233" s="1234"/>
      <c r="AQ233" s="1234"/>
      <c r="AR233" s="42"/>
    </row>
    <row r="234" ht="34.5" customHeight="1">
      <c r="A234" s="19"/>
      <c r="B234" s="19"/>
      <c r="C234" s="19"/>
      <c r="D234" s="96"/>
      <c r="E234" s="96"/>
      <c r="F234" s="96"/>
      <c r="G234" s="96"/>
      <c r="H234" s="1205"/>
      <c r="I234" s="777"/>
      <c r="J234" s="96"/>
      <c r="K234" s="777"/>
      <c r="L234" s="777"/>
      <c r="M234" s="1205"/>
      <c r="N234" s="96"/>
      <c r="O234" s="1257"/>
      <c r="P234" s="777"/>
      <c r="Q234" s="777"/>
      <c r="R234" s="777"/>
      <c r="S234" s="1209"/>
      <c r="T234" s="1209"/>
      <c r="U234" s="1209"/>
      <c r="V234" s="1209"/>
      <c r="W234" s="1209"/>
      <c r="X234" s="1209"/>
      <c r="Y234" s="1209"/>
      <c r="Z234" s="1209"/>
      <c r="AA234" s="1209"/>
      <c r="AB234" s="1209"/>
      <c r="AC234" s="1209"/>
      <c r="AD234" s="1209"/>
      <c r="AE234" s="1209"/>
      <c r="AF234" s="1209"/>
      <c r="AG234" s="1209"/>
      <c r="AH234" s="1209"/>
      <c r="AI234" s="1209"/>
      <c r="AJ234" s="1209"/>
      <c r="AK234" s="1209"/>
      <c r="AL234" s="1209"/>
      <c r="AM234" s="1205"/>
      <c r="AN234" s="1205"/>
      <c r="AO234" s="1234"/>
      <c r="AP234" s="1234"/>
      <c r="AQ234" s="1234"/>
      <c r="AR234" s="42"/>
    </row>
    <row r="235" ht="34.5" customHeight="1">
      <c r="A235" s="19"/>
      <c r="B235" s="19"/>
      <c r="C235" s="19"/>
      <c r="D235" s="96"/>
      <c r="E235" s="96"/>
      <c r="F235" s="96"/>
      <c r="G235" s="96"/>
      <c r="H235" s="1205"/>
      <c r="I235" s="777"/>
      <c r="J235" s="96"/>
      <c r="K235" s="777"/>
      <c r="L235" s="777"/>
      <c r="M235" s="1205"/>
      <c r="N235" s="96"/>
      <c r="O235" s="1257"/>
      <c r="P235" s="777"/>
      <c r="Q235" s="777"/>
      <c r="R235" s="777"/>
      <c r="S235" s="1209"/>
      <c r="T235" s="1209"/>
      <c r="U235" s="1209"/>
      <c r="V235" s="1209"/>
      <c r="W235" s="1209"/>
      <c r="X235" s="1209"/>
      <c r="Y235" s="1209"/>
      <c r="Z235" s="1209"/>
      <c r="AA235" s="1209"/>
      <c r="AB235" s="1209"/>
      <c r="AC235" s="1209"/>
      <c r="AD235" s="1209"/>
      <c r="AE235" s="1209"/>
      <c r="AF235" s="1209"/>
      <c r="AG235" s="1209"/>
      <c r="AH235" s="1209"/>
      <c r="AI235" s="1209"/>
      <c r="AJ235" s="1209"/>
      <c r="AK235" s="1209"/>
      <c r="AL235" s="1209"/>
      <c r="AM235" s="1205"/>
      <c r="AN235" s="1205"/>
      <c r="AO235" s="1234"/>
      <c r="AP235" s="1234"/>
      <c r="AQ235" s="1234"/>
      <c r="AR235" s="42"/>
    </row>
    <row r="236" ht="34.5" customHeight="1">
      <c r="A236" s="19"/>
      <c r="B236" s="19"/>
      <c r="C236" s="19"/>
      <c r="D236" s="96"/>
      <c r="E236" s="96"/>
      <c r="F236" s="96"/>
      <c r="G236" s="96"/>
      <c r="H236" s="1205"/>
      <c r="I236" s="777"/>
      <c r="J236" s="96"/>
      <c r="K236" s="777"/>
      <c r="L236" s="777"/>
      <c r="M236" s="1205"/>
      <c r="N236" s="96"/>
      <c r="O236" s="1257"/>
      <c r="P236" s="777"/>
      <c r="Q236" s="777"/>
      <c r="R236" s="777"/>
      <c r="S236" s="1209"/>
      <c r="T236" s="1209"/>
      <c r="U236" s="1209"/>
      <c r="V236" s="1209"/>
      <c r="W236" s="1209"/>
      <c r="X236" s="1209"/>
      <c r="Y236" s="1209"/>
      <c r="Z236" s="1209"/>
      <c r="AA236" s="1209"/>
      <c r="AB236" s="1209"/>
      <c r="AC236" s="1209"/>
      <c r="AD236" s="1209"/>
      <c r="AE236" s="1209"/>
      <c r="AF236" s="1209"/>
      <c r="AG236" s="1209"/>
      <c r="AH236" s="1209"/>
      <c r="AI236" s="1209"/>
      <c r="AJ236" s="1209"/>
      <c r="AK236" s="1209"/>
      <c r="AL236" s="1209"/>
      <c r="AM236" s="1205"/>
      <c r="AN236" s="1205"/>
      <c r="AO236" s="1234"/>
      <c r="AP236" s="1234"/>
      <c r="AQ236" s="1234"/>
      <c r="AR236" s="42"/>
    </row>
    <row r="237" ht="34.5" customHeight="1">
      <c r="A237" s="19"/>
      <c r="B237" s="19"/>
      <c r="C237" s="19"/>
      <c r="D237" s="96"/>
      <c r="E237" s="96"/>
      <c r="F237" s="96"/>
      <c r="G237" s="96"/>
      <c r="H237" s="1205"/>
      <c r="I237" s="777"/>
      <c r="J237" s="96"/>
      <c r="K237" s="777"/>
      <c r="L237" s="777"/>
      <c r="M237" s="1205"/>
      <c r="N237" s="96"/>
      <c r="O237" s="1257"/>
      <c r="P237" s="777"/>
      <c r="Q237" s="777"/>
      <c r="R237" s="777"/>
      <c r="S237" s="1209"/>
      <c r="T237" s="1209"/>
      <c r="U237" s="1209"/>
      <c r="V237" s="1209"/>
      <c r="W237" s="1209"/>
      <c r="X237" s="1209"/>
      <c r="Y237" s="1209"/>
      <c r="Z237" s="1209"/>
      <c r="AA237" s="1209"/>
      <c r="AB237" s="1209"/>
      <c r="AC237" s="1209"/>
      <c r="AD237" s="1209"/>
      <c r="AE237" s="1209"/>
      <c r="AF237" s="1209"/>
      <c r="AG237" s="1209"/>
      <c r="AH237" s="1209"/>
      <c r="AI237" s="1209"/>
      <c r="AJ237" s="1209"/>
      <c r="AK237" s="1209"/>
      <c r="AL237" s="1209"/>
      <c r="AM237" s="1205"/>
      <c r="AN237" s="1205"/>
      <c r="AO237" s="1234"/>
      <c r="AP237" s="1234"/>
      <c r="AQ237" s="1234"/>
      <c r="AR237" s="42"/>
    </row>
    <row r="238" ht="34.5" customHeight="1">
      <c r="A238" s="19"/>
      <c r="B238" s="19"/>
      <c r="C238" s="19"/>
      <c r="D238" s="96"/>
      <c r="E238" s="96"/>
      <c r="F238" s="96"/>
      <c r="G238" s="96"/>
      <c r="H238" s="1205"/>
      <c r="I238" s="777"/>
      <c r="J238" s="96"/>
      <c r="K238" s="777"/>
      <c r="L238" s="777"/>
      <c r="M238" s="1205"/>
      <c r="N238" s="96"/>
      <c r="O238" s="1257"/>
      <c r="P238" s="777"/>
      <c r="Q238" s="777"/>
      <c r="R238" s="777"/>
      <c r="S238" s="1209"/>
      <c r="T238" s="1209"/>
      <c r="U238" s="1209"/>
      <c r="V238" s="1209"/>
      <c r="W238" s="1209"/>
      <c r="X238" s="1209"/>
      <c r="Y238" s="1209"/>
      <c r="Z238" s="1209"/>
      <c r="AA238" s="1209"/>
      <c r="AB238" s="1209"/>
      <c r="AC238" s="1209"/>
      <c r="AD238" s="1209"/>
      <c r="AE238" s="1209"/>
      <c r="AF238" s="1209"/>
      <c r="AG238" s="1209"/>
      <c r="AH238" s="1209"/>
      <c r="AI238" s="1209"/>
      <c r="AJ238" s="1209"/>
      <c r="AK238" s="1209"/>
      <c r="AL238" s="1209"/>
      <c r="AM238" s="1205"/>
      <c r="AN238" s="1205"/>
      <c r="AO238" s="1234"/>
      <c r="AP238" s="1234"/>
      <c r="AQ238" s="1234"/>
      <c r="AR238" s="42"/>
    </row>
    <row r="239" ht="34.5" customHeight="1">
      <c r="A239" s="19"/>
      <c r="B239" s="19"/>
      <c r="C239" s="19"/>
      <c r="D239" s="96"/>
      <c r="E239" s="96"/>
      <c r="F239" s="96"/>
      <c r="G239" s="96"/>
      <c r="H239" s="1205"/>
      <c r="I239" s="777"/>
      <c r="J239" s="96"/>
      <c r="K239" s="777"/>
      <c r="L239" s="777"/>
      <c r="M239" s="1205"/>
      <c r="N239" s="96"/>
      <c r="O239" s="1257"/>
      <c r="P239" s="777"/>
      <c r="Q239" s="777"/>
      <c r="R239" s="777"/>
      <c r="S239" s="1209"/>
      <c r="T239" s="1209"/>
      <c r="U239" s="1209"/>
      <c r="V239" s="1209"/>
      <c r="W239" s="1209"/>
      <c r="X239" s="1209"/>
      <c r="Y239" s="1209"/>
      <c r="Z239" s="1209"/>
      <c r="AA239" s="1209"/>
      <c r="AB239" s="1209"/>
      <c r="AC239" s="1209"/>
      <c r="AD239" s="1209"/>
      <c r="AE239" s="1209"/>
      <c r="AF239" s="1209"/>
      <c r="AG239" s="1209"/>
      <c r="AH239" s="1209"/>
      <c r="AI239" s="1209"/>
      <c r="AJ239" s="1209"/>
      <c r="AK239" s="1209"/>
      <c r="AL239" s="1209"/>
      <c r="AM239" s="1205"/>
      <c r="AN239" s="1205"/>
      <c r="AO239" s="1234"/>
      <c r="AP239" s="1234"/>
      <c r="AQ239" s="1234"/>
      <c r="AR239" s="42"/>
    </row>
    <row r="240" ht="34.5" customHeight="1">
      <c r="A240" s="19"/>
      <c r="B240" s="19"/>
      <c r="C240" s="19"/>
      <c r="D240" s="96"/>
      <c r="E240" s="96"/>
      <c r="F240" s="96"/>
      <c r="G240" s="96"/>
      <c r="H240" s="1205"/>
      <c r="I240" s="777"/>
      <c r="J240" s="96"/>
      <c r="K240" s="777"/>
      <c r="L240" s="777"/>
      <c r="M240" s="1205"/>
      <c r="N240" s="96"/>
      <c r="O240" s="1257"/>
      <c r="P240" s="777"/>
      <c r="Q240" s="777"/>
      <c r="R240" s="777"/>
      <c r="S240" s="1209"/>
      <c r="T240" s="1209"/>
      <c r="U240" s="1209"/>
      <c r="V240" s="1209"/>
      <c r="W240" s="1209"/>
      <c r="X240" s="1209"/>
      <c r="Y240" s="1209"/>
      <c r="Z240" s="1209"/>
      <c r="AA240" s="1209"/>
      <c r="AB240" s="1209"/>
      <c r="AC240" s="1209"/>
      <c r="AD240" s="1209"/>
      <c r="AE240" s="1209"/>
      <c r="AF240" s="1209"/>
      <c r="AG240" s="1209"/>
      <c r="AH240" s="1209"/>
      <c r="AI240" s="1209"/>
      <c r="AJ240" s="1209"/>
      <c r="AK240" s="1209"/>
      <c r="AL240" s="1209"/>
      <c r="AM240" s="1205"/>
      <c r="AN240" s="1205"/>
      <c r="AO240" s="1234"/>
      <c r="AP240" s="1234"/>
      <c r="AQ240" s="1234"/>
      <c r="AR240" s="42"/>
    </row>
    <row r="241" ht="34.5" customHeight="1">
      <c r="A241" s="19"/>
      <c r="B241" s="19"/>
      <c r="C241" s="19"/>
      <c r="D241" s="96"/>
      <c r="E241" s="96"/>
      <c r="F241" s="96"/>
      <c r="G241" s="96"/>
      <c r="H241" s="1205"/>
      <c r="I241" s="777"/>
      <c r="J241" s="96"/>
      <c r="K241" s="777"/>
      <c r="L241" s="777"/>
      <c r="M241" s="1205"/>
      <c r="N241" s="96"/>
      <c r="O241" s="1257"/>
      <c r="P241" s="777"/>
      <c r="Q241" s="777"/>
      <c r="R241" s="777"/>
      <c r="S241" s="1209"/>
      <c r="T241" s="1209"/>
      <c r="U241" s="1209"/>
      <c r="V241" s="1209"/>
      <c r="W241" s="1209"/>
      <c r="X241" s="1209"/>
      <c r="Y241" s="1209"/>
      <c r="Z241" s="1209"/>
      <c r="AA241" s="1209"/>
      <c r="AB241" s="1209"/>
      <c r="AC241" s="1209"/>
      <c r="AD241" s="1209"/>
      <c r="AE241" s="1209"/>
      <c r="AF241" s="1209"/>
      <c r="AG241" s="1209"/>
      <c r="AH241" s="1209"/>
      <c r="AI241" s="1209"/>
      <c r="AJ241" s="1209"/>
      <c r="AK241" s="1209"/>
      <c r="AL241" s="1209"/>
      <c r="AM241" s="1205"/>
      <c r="AN241" s="1205"/>
      <c r="AO241" s="1234"/>
      <c r="AP241" s="1234"/>
      <c r="AQ241" s="1234"/>
      <c r="AR241" s="42"/>
    </row>
    <row r="242" ht="34.5" customHeight="1">
      <c r="A242" s="19"/>
      <c r="B242" s="19"/>
      <c r="C242" s="19"/>
      <c r="D242" s="96"/>
      <c r="E242" s="96"/>
      <c r="F242" s="96"/>
      <c r="G242" s="96"/>
      <c r="H242" s="1205"/>
      <c r="I242" s="777"/>
      <c r="J242" s="96"/>
      <c r="K242" s="777"/>
      <c r="L242" s="777"/>
      <c r="M242" s="1205"/>
      <c r="N242" s="96"/>
      <c r="O242" s="1257"/>
      <c r="P242" s="777"/>
      <c r="Q242" s="777"/>
      <c r="R242" s="777"/>
      <c r="S242" s="1209"/>
      <c r="T242" s="1209"/>
      <c r="U242" s="1209"/>
      <c r="V242" s="1209"/>
      <c r="W242" s="1209"/>
      <c r="X242" s="1209"/>
      <c r="Y242" s="1209"/>
      <c r="Z242" s="1209"/>
      <c r="AA242" s="1209"/>
      <c r="AB242" s="1209"/>
      <c r="AC242" s="1209"/>
      <c r="AD242" s="1209"/>
      <c r="AE242" s="1209"/>
      <c r="AF242" s="1209"/>
      <c r="AG242" s="1209"/>
      <c r="AH242" s="1209"/>
      <c r="AI242" s="1209"/>
      <c r="AJ242" s="1209"/>
      <c r="AK242" s="1209"/>
      <c r="AL242" s="1209"/>
      <c r="AM242" s="1205"/>
      <c r="AN242" s="1205"/>
      <c r="AO242" s="1234"/>
      <c r="AP242" s="1234"/>
      <c r="AQ242" s="1234"/>
      <c r="AR242" s="42"/>
    </row>
    <row r="243" ht="34.5" customHeight="1">
      <c r="A243" s="19"/>
      <c r="B243" s="19"/>
      <c r="C243" s="19"/>
      <c r="D243" s="96"/>
      <c r="E243" s="96"/>
      <c r="F243" s="96"/>
      <c r="G243" s="96"/>
      <c r="H243" s="1205"/>
      <c r="I243" s="777"/>
      <c r="J243" s="96"/>
      <c r="K243" s="777"/>
      <c r="L243" s="777"/>
      <c r="M243" s="1205"/>
      <c r="N243" s="96"/>
      <c r="O243" s="1257"/>
      <c r="P243" s="777"/>
      <c r="Q243" s="777"/>
      <c r="R243" s="777"/>
      <c r="S243" s="1209"/>
      <c r="T243" s="1209"/>
      <c r="U243" s="1209"/>
      <c r="V243" s="1209"/>
      <c r="W243" s="1209"/>
      <c r="X243" s="1209"/>
      <c r="Y243" s="1209"/>
      <c r="Z243" s="1209"/>
      <c r="AA243" s="1209"/>
      <c r="AB243" s="1209"/>
      <c r="AC243" s="1209"/>
      <c r="AD243" s="1209"/>
      <c r="AE243" s="1209"/>
      <c r="AF243" s="1209"/>
      <c r="AG243" s="1209"/>
      <c r="AH243" s="1209"/>
      <c r="AI243" s="1209"/>
      <c r="AJ243" s="1209"/>
      <c r="AK243" s="1209"/>
      <c r="AL243" s="1209"/>
      <c r="AM243" s="1205"/>
      <c r="AN243" s="1205"/>
      <c r="AO243" s="1234"/>
      <c r="AP243" s="1234"/>
      <c r="AQ243" s="1234"/>
      <c r="AR243" s="42"/>
    </row>
    <row r="244" ht="34.5" customHeight="1">
      <c r="A244" s="19"/>
      <c r="B244" s="19"/>
      <c r="C244" s="19"/>
      <c r="D244" s="96"/>
      <c r="E244" s="96"/>
      <c r="F244" s="96"/>
      <c r="G244" s="96"/>
      <c r="H244" s="1205"/>
      <c r="I244" s="777"/>
      <c r="J244" s="96"/>
      <c r="K244" s="777"/>
      <c r="L244" s="777"/>
      <c r="M244" s="1205"/>
      <c r="N244" s="96"/>
      <c r="O244" s="1257"/>
      <c r="P244" s="777"/>
      <c r="Q244" s="777"/>
      <c r="R244" s="777"/>
      <c r="S244" s="1209"/>
      <c r="T244" s="1209"/>
      <c r="U244" s="1209"/>
      <c r="V244" s="1209"/>
      <c r="W244" s="1209"/>
      <c r="X244" s="1209"/>
      <c r="Y244" s="1209"/>
      <c r="Z244" s="1209"/>
      <c r="AA244" s="1209"/>
      <c r="AB244" s="1209"/>
      <c r="AC244" s="1209"/>
      <c r="AD244" s="1209"/>
      <c r="AE244" s="1209"/>
      <c r="AF244" s="1209"/>
      <c r="AG244" s="1209"/>
      <c r="AH244" s="1209"/>
      <c r="AI244" s="1209"/>
      <c r="AJ244" s="1209"/>
      <c r="AK244" s="1209"/>
      <c r="AL244" s="1209"/>
      <c r="AM244" s="1205"/>
      <c r="AN244" s="1205"/>
      <c r="AO244" s="1234"/>
      <c r="AP244" s="1234"/>
      <c r="AQ244" s="1234"/>
      <c r="AR244" s="42"/>
    </row>
    <row r="245" ht="34.5" customHeight="1">
      <c r="A245" s="19"/>
      <c r="B245" s="19"/>
      <c r="C245" s="19"/>
      <c r="D245" s="96"/>
      <c r="E245" s="96"/>
      <c r="F245" s="96"/>
      <c r="G245" s="96"/>
      <c r="H245" s="1205"/>
      <c r="I245" s="777"/>
      <c r="J245" s="96"/>
      <c r="K245" s="777"/>
      <c r="L245" s="777"/>
      <c r="M245" s="1205"/>
      <c r="N245" s="96"/>
      <c r="O245" s="1257"/>
      <c r="P245" s="777"/>
      <c r="Q245" s="777"/>
      <c r="R245" s="777"/>
      <c r="S245" s="1209"/>
      <c r="T245" s="1209"/>
      <c r="U245" s="1209"/>
      <c r="V245" s="1209"/>
      <c r="W245" s="1209"/>
      <c r="X245" s="1209"/>
      <c r="Y245" s="1209"/>
      <c r="Z245" s="1209"/>
      <c r="AA245" s="1209"/>
      <c r="AB245" s="1209"/>
      <c r="AC245" s="1209"/>
      <c r="AD245" s="1209"/>
      <c r="AE245" s="1209"/>
      <c r="AF245" s="1209"/>
      <c r="AG245" s="1209"/>
      <c r="AH245" s="1209"/>
      <c r="AI245" s="1209"/>
      <c r="AJ245" s="1209"/>
      <c r="AK245" s="1209"/>
      <c r="AL245" s="1209"/>
      <c r="AM245" s="1205"/>
      <c r="AN245" s="1205"/>
      <c r="AO245" s="1234"/>
      <c r="AP245" s="1234"/>
      <c r="AQ245" s="1234"/>
      <c r="AR245" s="42"/>
    </row>
    <row r="246" ht="34.5" customHeight="1">
      <c r="A246" s="19"/>
      <c r="B246" s="19"/>
      <c r="C246" s="19"/>
      <c r="D246" s="96"/>
      <c r="E246" s="96"/>
      <c r="F246" s="96"/>
      <c r="G246" s="96"/>
      <c r="H246" s="1205"/>
      <c r="I246" s="777"/>
      <c r="J246" s="96"/>
      <c r="K246" s="777"/>
      <c r="L246" s="777"/>
      <c r="M246" s="1205"/>
      <c r="N246" s="96"/>
      <c r="O246" s="1257"/>
      <c r="P246" s="777"/>
      <c r="Q246" s="777"/>
      <c r="R246" s="777"/>
      <c r="S246" s="1209"/>
      <c r="T246" s="1209"/>
      <c r="U246" s="1209"/>
      <c r="V246" s="1209"/>
      <c r="W246" s="1209"/>
      <c r="X246" s="1209"/>
      <c r="Y246" s="1209"/>
      <c r="Z246" s="1209"/>
      <c r="AA246" s="1209"/>
      <c r="AB246" s="1209"/>
      <c r="AC246" s="1209"/>
      <c r="AD246" s="1209"/>
      <c r="AE246" s="1209"/>
      <c r="AF246" s="1209"/>
      <c r="AG246" s="1209"/>
      <c r="AH246" s="1209"/>
      <c r="AI246" s="1209"/>
      <c r="AJ246" s="1209"/>
      <c r="AK246" s="1209"/>
      <c r="AL246" s="1209"/>
      <c r="AM246" s="1205"/>
      <c r="AN246" s="1205"/>
      <c r="AO246" s="1234"/>
      <c r="AP246" s="1234"/>
      <c r="AQ246" s="1234"/>
      <c r="AR246" s="42"/>
    </row>
    <row r="247" ht="34.5" customHeight="1">
      <c r="A247" s="19"/>
      <c r="B247" s="19"/>
      <c r="C247" s="19"/>
      <c r="D247" s="96"/>
      <c r="E247" s="96"/>
      <c r="F247" s="96"/>
      <c r="G247" s="96"/>
      <c r="H247" s="1205"/>
      <c r="I247" s="777"/>
      <c r="J247" s="96"/>
      <c r="K247" s="777"/>
      <c r="L247" s="777"/>
      <c r="M247" s="1205"/>
      <c r="N247" s="96"/>
      <c r="O247" s="1257"/>
      <c r="P247" s="777"/>
      <c r="Q247" s="777"/>
      <c r="R247" s="777"/>
      <c r="S247" s="1209"/>
      <c r="T247" s="1209"/>
      <c r="U247" s="1209"/>
      <c r="V247" s="1209"/>
      <c r="W247" s="1209"/>
      <c r="X247" s="1209"/>
      <c r="Y247" s="1209"/>
      <c r="Z247" s="1209"/>
      <c r="AA247" s="1209"/>
      <c r="AB247" s="1209"/>
      <c r="AC247" s="1209"/>
      <c r="AD247" s="1209"/>
      <c r="AE247" s="1209"/>
      <c r="AF247" s="1209"/>
      <c r="AG247" s="1209"/>
      <c r="AH247" s="1209"/>
      <c r="AI247" s="1209"/>
      <c r="AJ247" s="1209"/>
      <c r="AK247" s="1209"/>
      <c r="AL247" s="1209"/>
      <c r="AM247" s="1205"/>
      <c r="AN247" s="1205"/>
      <c r="AO247" s="1234"/>
      <c r="AP247" s="1234"/>
      <c r="AQ247" s="1234"/>
      <c r="AR247" s="42"/>
    </row>
    <row r="248" ht="34.5" customHeight="1">
      <c r="A248" s="19"/>
      <c r="B248" s="19"/>
      <c r="C248" s="19"/>
      <c r="D248" s="96"/>
      <c r="E248" s="96"/>
      <c r="F248" s="96"/>
      <c r="G248" s="96"/>
      <c r="H248" s="1205"/>
      <c r="I248" s="777"/>
      <c r="J248" s="96"/>
      <c r="K248" s="777"/>
      <c r="L248" s="777"/>
      <c r="M248" s="1205"/>
      <c r="N248" s="96"/>
      <c r="O248" s="1257"/>
      <c r="P248" s="777"/>
      <c r="Q248" s="777"/>
      <c r="R248" s="777"/>
      <c r="S248" s="1209"/>
      <c r="T248" s="1209"/>
      <c r="U248" s="1209"/>
      <c r="V248" s="1209"/>
      <c r="W248" s="1209"/>
      <c r="X248" s="1209"/>
      <c r="Y248" s="1209"/>
      <c r="Z248" s="1209"/>
      <c r="AA248" s="1209"/>
      <c r="AB248" s="1209"/>
      <c r="AC248" s="1209"/>
      <c r="AD248" s="1209"/>
      <c r="AE248" s="1209"/>
      <c r="AF248" s="1209"/>
      <c r="AG248" s="1209"/>
      <c r="AH248" s="1209"/>
      <c r="AI248" s="1209"/>
      <c r="AJ248" s="1209"/>
      <c r="AK248" s="1209"/>
      <c r="AL248" s="1209"/>
      <c r="AM248" s="1205"/>
      <c r="AN248" s="1205"/>
      <c r="AO248" s="1234"/>
      <c r="AP248" s="1234"/>
      <c r="AQ248" s="1234"/>
      <c r="AR248" s="42"/>
    </row>
    <row r="249" ht="34.5" customHeight="1">
      <c r="A249" s="19"/>
      <c r="B249" s="19"/>
      <c r="C249" s="19"/>
      <c r="D249" s="96"/>
      <c r="E249" s="96"/>
      <c r="F249" s="96"/>
      <c r="G249" s="96"/>
      <c r="H249" s="1205"/>
      <c r="I249" s="777"/>
      <c r="J249" s="96"/>
      <c r="K249" s="777"/>
      <c r="L249" s="777"/>
      <c r="M249" s="1205"/>
      <c r="N249" s="96"/>
      <c r="O249" s="1257"/>
      <c r="P249" s="777"/>
      <c r="Q249" s="777"/>
      <c r="R249" s="777"/>
      <c r="S249" s="1209"/>
      <c r="T249" s="1209"/>
      <c r="U249" s="1209"/>
      <c r="V249" s="1209"/>
      <c r="W249" s="1209"/>
      <c r="X249" s="1209"/>
      <c r="Y249" s="1209"/>
      <c r="Z249" s="1209"/>
      <c r="AA249" s="1209"/>
      <c r="AB249" s="1209"/>
      <c r="AC249" s="1209"/>
      <c r="AD249" s="1209"/>
      <c r="AE249" s="1209"/>
      <c r="AF249" s="1209"/>
      <c r="AG249" s="1209"/>
      <c r="AH249" s="1209"/>
      <c r="AI249" s="1209"/>
      <c r="AJ249" s="1209"/>
      <c r="AK249" s="1209"/>
      <c r="AL249" s="1209"/>
      <c r="AM249" s="1205"/>
      <c r="AN249" s="1205"/>
      <c r="AO249" s="1234"/>
      <c r="AP249" s="1234"/>
      <c r="AQ249" s="1234"/>
      <c r="AR249" s="42"/>
    </row>
    <row r="250" ht="34.5" customHeight="1">
      <c r="A250" s="19"/>
      <c r="B250" s="19"/>
      <c r="C250" s="19"/>
      <c r="D250" s="96"/>
      <c r="E250" s="96"/>
      <c r="F250" s="96"/>
      <c r="G250" s="96"/>
      <c r="H250" s="1205"/>
      <c r="I250" s="777"/>
      <c r="J250" s="96"/>
      <c r="K250" s="777"/>
      <c r="L250" s="777"/>
      <c r="M250" s="1205"/>
      <c r="N250" s="96"/>
      <c r="O250" s="1257"/>
      <c r="P250" s="777"/>
      <c r="Q250" s="777"/>
      <c r="R250" s="777"/>
      <c r="S250" s="1209"/>
      <c r="T250" s="1209"/>
      <c r="U250" s="1209"/>
      <c r="V250" s="1209"/>
      <c r="W250" s="1209"/>
      <c r="X250" s="1209"/>
      <c r="Y250" s="1209"/>
      <c r="Z250" s="1209"/>
      <c r="AA250" s="1209"/>
      <c r="AB250" s="1209"/>
      <c r="AC250" s="1209"/>
      <c r="AD250" s="1209"/>
      <c r="AE250" s="1209"/>
      <c r="AF250" s="1209"/>
      <c r="AG250" s="1209"/>
      <c r="AH250" s="1209"/>
      <c r="AI250" s="1209"/>
      <c r="AJ250" s="1209"/>
      <c r="AK250" s="1209"/>
      <c r="AL250" s="1209"/>
      <c r="AM250" s="1205"/>
      <c r="AN250" s="1205"/>
      <c r="AO250" s="1234"/>
      <c r="AP250" s="1234"/>
      <c r="AQ250" s="1234"/>
      <c r="AR250" s="42"/>
    </row>
    <row r="251" ht="34.5" customHeight="1">
      <c r="A251" s="19"/>
      <c r="B251" s="19"/>
      <c r="C251" s="19"/>
      <c r="D251" s="96"/>
      <c r="E251" s="96"/>
      <c r="F251" s="96"/>
      <c r="G251" s="96"/>
      <c r="H251" s="1205"/>
      <c r="I251" s="777"/>
      <c r="J251" s="96"/>
      <c r="K251" s="777"/>
      <c r="L251" s="777"/>
      <c r="M251" s="1205"/>
      <c r="N251" s="96"/>
      <c r="O251" s="1257"/>
      <c r="P251" s="777"/>
      <c r="Q251" s="777"/>
      <c r="R251" s="777"/>
      <c r="S251" s="1209"/>
      <c r="T251" s="1209"/>
      <c r="U251" s="1209"/>
      <c r="V251" s="1209"/>
      <c r="W251" s="1209"/>
      <c r="X251" s="1209"/>
      <c r="Y251" s="1209"/>
      <c r="Z251" s="1209"/>
      <c r="AA251" s="1209"/>
      <c r="AB251" s="1209"/>
      <c r="AC251" s="1209"/>
      <c r="AD251" s="1209"/>
      <c r="AE251" s="1209"/>
      <c r="AF251" s="1209"/>
      <c r="AG251" s="1209"/>
      <c r="AH251" s="1209"/>
      <c r="AI251" s="1209"/>
      <c r="AJ251" s="1209"/>
      <c r="AK251" s="1209"/>
      <c r="AL251" s="1209"/>
      <c r="AM251" s="1205"/>
      <c r="AN251" s="1205"/>
      <c r="AO251" s="1234"/>
      <c r="AP251" s="1234"/>
      <c r="AQ251" s="1234"/>
      <c r="AR251" s="42"/>
    </row>
    <row r="252" ht="34.5" customHeight="1">
      <c r="A252" s="19"/>
      <c r="B252" s="19"/>
      <c r="C252" s="19"/>
      <c r="D252" s="96"/>
      <c r="E252" s="96"/>
      <c r="F252" s="96"/>
      <c r="G252" s="96"/>
      <c r="H252" s="1205"/>
      <c r="I252" s="777"/>
      <c r="J252" s="96"/>
      <c r="K252" s="777"/>
      <c r="L252" s="777"/>
      <c r="M252" s="1205"/>
      <c r="N252" s="96"/>
      <c r="O252" s="1257"/>
      <c r="P252" s="777"/>
      <c r="Q252" s="777"/>
      <c r="R252" s="777"/>
      <c r="S252" s="1209"/>
      <c r="T252" s="1209"/>
      <c r="U252" s="1209"/>
      <c r="V252" s="1209"/>
      <c r="W252" s="1209"/>
      <c r="X252" s="1209"/>
      <c r="Y252" s="1209"/>
      <c r="Z252" s="1209"/>
      <c r="AA252" s="1209"/>
      <c r="AB252" s="1209"/>
      <c r="AC252" s="1209"/>
      <c r="AD252" s="1209"/>
      <c r="AE252" s="1209"/>
      <c r="AF252" s="1209"/>
      <c r="AG252" s="1209"/>
      <c r="AH252" s="1209"/>
      <c r="AI252" s="1209"/>
      <c r="AJ252" s="1209"/>
      <c r="AK252" s="1209"/>
      <c r="AL252" s="1209"/>
      <c r="AM252" s="1205"/>
      <c r="AN252" s="1205"/>
      <c r="AO252" s="1234"/>
      <c r="AP252" s="1234"/>
      <c r="AQ252" s="1234"/>
      <c r="AR252" s="42"/>
    </row>
    <row r="253" ht="34.5" customHeight="1">
      <c r="A253" s="19"/>
      <c r="B253" s="19"/>
      <c r="C253" s="19"/>
      <c r="D253" s="96"/>
      <c r="E253" s="96"/>
      <c r="F253" s="96"/>
      <c r="G253" s="96"/>
      <c r="H253" s="1205"/>
      <c r="I253" s="777"/>
      <c r="J253" s="96"/>
      <c r="K253" s="777"/>
      <c r="L253" s="777"/>
      <c r="M253" s="1205"/>
      <c r="N253" s="96"/>
      <c r="O253" s="1257"/>
      <c r="P253" s="777"/>
      <c r="Q253" s="777"/>
      <c r="R253" s="777"/>
      <c r="S253" s="1209"/>
      <c r="T253" s="1209"/>
      <c r="U253" s="1209"/>
      <c r="V253" s="1209"/>
      <c r="W253" s="1209"/>
      <c r="X253" s="1209"/>
      <c r="Y253" s="1209"/>
      <c r="Z253" s="1209"/>
      <c r="AA253" s="1209"/>
      <c r="AB253" s="1209"/>
      <c r="AC253" s="1209"/>
      <c r="AD253" s="1209"/>
      <c r="AE253" s="1209"/>
      <c r="AF253" s="1209"/>
      <c r="AG253" s="1209"/>
      <c r="AH253" s="1209"/>
      <c r="AI253" s="1209"/>
      <c r="AJ253" s="1209"/>
      <c r="AK253" s="1209"/>
      <c r="AL253" s="1209"/>
      <c r="AM253" s="1205"/>
      <c r="AN253" s="1205"/>
      <c r="AO253" s="1234"/>
      <c r="AP253" s="1234"/>
      <c r="AQ253" s="1234"/>
      <c r="AR253" s="42"/>
    </row>
    <row r="254" ht="34.5" customHeight="1">
      <c r="A254" s="19"/>
      <c r="B254" s="19"/>
      <c r="C254" s="19"/>
      <c r="D254" s="96"/>
      <c r="E254" s="96"/>
      <c r="F254" s="96"/>
      <c r="G254" s="96"/>
      <c r="H254" s="1205"/>
      <c r="I254" s="777"/>
      <c r="J254" s="96"/>
      <c r="K254" s="777"/>
      <c r="L254" s="777"/>
      <c r="M254" s="1205"/>
      <c r="N254" s="96"/>
      <c r="O254" s="1257"/>
      <c r="P254" s="777"/>
      <c r="Q254" s="777"/>
      <c r="R254" s="777"/>
      <c r="S254" s="1209"/>
      <c r="T254" s="1209"/>
      <c r="U254" s="1209"/>
      <c r="V254" s="1209"/>
      <c r="W254" s="1209"/>
      <c r="X254" s="1209"/>
      <c r="Y254" s="1209"/>
      <c r="Z254" s="1209"/>
      <c r="AA254" s="1209"/>
      <c r="AB254" s="1209"/>
      <c r="AC254" s="1209"/>
      <c r="AD254" s="1209"/>
      <c r="AE254" s="1209"/>
      <c r="AF254" s="1209"/>
      <c r="AG254" s="1209"/>
      <c r="AH254" s="1209"/>
      <c r="AI254" s="1209"/>
      <c r="AJ254" s="1209"/>
      <c r="AK254" s="1209"/>
      <c r="AL254" s="1209"/>
      <c r="AM254" s="1205"/>
      <c r="AN254" s="1205"/>
      <c r="AO254" s="1234"/>
      <c r="AP254" s="1234"/>
      <c r="AQ254" s="1234"/>
      <c r="AR254" s="42"/>
    </row>
    <row r="255" ht="34.5" customHeight="1">
      <c r="A255" s="19"/>
      <c r="B255" s="19"/>
      <c r="C255" s="19"/>
      <c r="D255" s="96"/>
      <c r="E255" s="96"/>
      <c r="F255" s="96"/>
      <c r="G255" s="96"/>
      <c r="H255" s="1205"/>
      <c r="I255" s="777"/>
      <c r="J255" s="96"/>
      <c r="K255" s="777"/>
      <c r="L255" s="777"/>
      <c r="M255" s="1205"/>
      <c r="N255" s="96"/>
      <c r="O255" s="1257"/>
      <c r="P255" s="777"/>
      <c r="Q255" s="777"/>
      <c r="R255" s="777"/>
      <c r="S255" s="1209"/>
      <c r="T255" s="1209"/>
      <c r="U255" s="1209"/>
      <c r="V255" s="1209"/>
      <c r="W255" s="1209"/>
      <c r="X255" s="1209"/>
      <c r="Y255" s="1209"/>
      <c r="Z255" s="1209"/>
      <c r="AA255" s="1209"/>
      <c r="AB255" s="1209"/>
      <c r="AC255" s="1209"/>
      <c r="AD255" s="1209"/>
      <c r="AE255" s="1209"/>
      <c r="AF255" s="1209"/>
      <c r="AG255" s="1209"/>
      <c r="AH255" s="1209"/>
      <c r="AI255" s="1209"/>
      <c r="AJ255" s="1209"/>
      <c r="AK255" s="1209"/>
      <c r="AL255" s="1209"/>
      <c r="AM255" s="1205"/>
      <c r="AN255" s="1205"/>
      <c r="AO255" s="1234"/>
      <c r="AP255" s="1234"/>
      <c r="AQ255" s="1234"/>
      <c r="AR255" s="42"/>
    </row>
    <row r="256" ht="34.5" customHeight="1">
      <c r="A256" s="19"/>
      <c r="B256" s="19"/>
      <c r="C256" s="19"/>
      <c r="D256" s="96"/>
      <c r="E256" s="96"/>
      <c r="F256" s="96"/>
      <c r="G256" s="96"/>
      <c r="H256" s="1205"/>
      <c r="I256" s="777"/>
      <c r="J256" s="96"/>
      <c r="K256" s="777"/>
      <c r="L256" s="777"/>
      <c r="M256" s="1205"/>
      <c r="N256" s="96"/>
      <c r="O256" s="1257"/>
      <c r="P256" s="777"/>
      <c r="Q256" s="777"/>
      <c r="R256" s="777"/>
      <c r="S256" s="1209"/>
      <c r="T256" s="1209"/>
      <c r="U256" s="1209"/>
      <c r="V256" s="1209"/>
      <c r="W256" s="1209"/>
      <c r="X256" s="1209"/>
      <c r="Y256" s="1209"/>
      <c r="Z256" s="1209"/>
      <c r="AA256" s="1209"/>
      <c r="AB256" s="1209"/>
      <c r="AC256" s="1209"/>
      <c r="AD256" s="1209"/>
      <c r="AE256" s="1209"/>
      <c r="AF256" s="1209"/>
      <c r="AG256" s="1209"/>
      <c r="AH256" s="1209"/>
      <c r="AI256" s="1209"/>
      <c r="AJ256" s="1209"/>
      <c r="AK256" s="1209"/>
      <c r="AL256" s="1209"/>
      <c r="AM256" s="1205"/>
      <c r="AN256" s="1205"/>
      <c r="AO256" s="1234"/>
      <c r="AP256" s="1234"/>
      <c r="AQ256" s="1234"/>
      <c r="AR256" s="42"/>
    </row>
    <row r="257" ht="34.5" customHeight="1">
      <c r="A257" s="19"/>
      <c r="B257" s="19"/>
      <c r="C257" s="19"/>
      <c r="D257" s="96"/>
      <c r="E257" s="96"/>
      <c r="F257" s="96"/>
      <c r="G257" s="96"/>
      <c r="H257" s="1205"/>
      <c r="I257" s="777"/>
      <c r="J257" s="96"/>
      <c r="K257" s="777"/>
      <c r="L257" s="777"/>
      <c r="M257" s="1205"/>
      <c r="N257" s="96"/>
      <c r="O257" s="1257"/>
      <c r="P257" s="777"/>
      <c r="Q257" s="777"/>
      <c r="R257" s="777"/>
      <c r="S257" s="1209"/>
      <c r="T257" s="1209"/>
      <c r="U257" s="1209"/>
      <c r="V257" s="1209"/>
      <c r="W257" s="1209"/>
      <c r="X257" s="1209"/>
      <c r="Y257" s="1209"/>
      <c r="Z257" s="1209"/>
      <c r="AA257" s="1209"/>
      <c r="AB257" s="1209"/>
      <c r="AC257" s="1209"/>
      <c r="AD257" s="1209"/>
      <c r="AE257" s="1209"/>
      <c r="AF257" s="1209"/>
      <c r="AG257" s="1209"/>
      <c r="AH257" s="1209"/>
      <c r="AI257" s="1209"/>
      <c r="AJ257" s="1209"/>
      <c r="AK257" s="1209"/>
      <c r="AL257" s="1209"/>
      <c r="AM257" s="1205"/>
      <c r="AN257" s="1205"/>
      <c r="AO257" s="1234"/>
      <c r="AP257" s="1234"/>
      <c r="AQ257" s="1234"/>
      <c r="AR257" s="42"/>
    </row>
    <row r="258" ht="34.5" customHeight="1">
      <c r="A258" s="19"/>
      <c r="B258" s="19"/>
      <c r="C258" s="19"/>
      <c r="D258" s="96"/>
      <c r="E258" s="96"/>
      <c r="F258" s="96"/>
      <c r="G258" s="96"/>
      <c r="H258" s="1205"/>
      <c r="I258" s="777"/>
      <c r="J258" s="96"/>
      <c r="K258" s="777"/>
      <c r="L258" s="777"/>
      <c r="M258" s="1205"/>
      <c r="N258" s="96"/>
      <c r="O258" s="1257"/>
      <c r="P258" s="777"/>
      <c r="Q258" s="777"/>
      <c r="R258" s="777"/>
      <c r="S258" s="1209"/>
      <c r="T258" s="1209"/>
      <c r="U258" s="1209"/>
      <c r="V258" s="1209"/>
      <c r="W258" s="1209"/>
      <c r="X258" s="1209"/>
      <c r="Y258" s="1209"/>
      <c r="Z258" s="1209"/>
      <c r="AA258" s="1209"/>
      <c r="AB258" s="1209"/>
      <c r="AC258" s="1209"/>
      <c r="AD258" s="1209"/>
      <c r="AE258" s="1209"/>
      <c r="AF258" s="1209"/>
      <c r="AG258" s="1209"/>
      <c r="AH258" s="1209"/>
      <c r="AI258" s="1209"/>
      <c r="AJ258" s="1209"/>
      <c r="AK258" s="1209"/>
      <c r="AL258" s="1209"/>
      <c r="AM258" s="1205"/>
      <c r="AN258" s="1205"/>
      <c r="AO258" s="1234"/>
      <c r="AP258" s="1234"/>
      <c r="AQ258" s="1234"/>
      <c r="AR258" s="42"/>
    </row>
    <row r="259" ht="34.5" customHeight="1">
      <c r="A259" s="19"/>
      <c r="B259" s="19"/>
      <c r="C259" s="19"/>
      <c r="D259" s="96"/>
      <c r="E259" s="96"/>
      <c r="F259" s="96"/>
      <c r="G259" s="96"/>
      <c r="H259" s="1205"/>
      <c r="I259" s="777"/>
      <c r="J259" s="96"/>
      <c r="K259" s="777"/>
      <c r="L259" s="777"/>
      <c r="M259" s="1205"/>
      <c r="N259" s="96"/>
      <c r="O259" s="1257"/>
      <c r="P259" s="777"/>
      <c r="Q259" s="777"/>
      <c r="R259" s="777"/>
      <c r="S259" s="1209"/>
      <c r="T259" s="1209"/>
      <c r="U259" s="1209"/>
      <c r="V259" s="1209"/>
      <c r="W259" s="1209"/>
      <c r="X259" s="1209"/>
      <c r="Y259" s="1209"/>
      <c r="Z259" s="1209"/>
      <c r="AA259" s="1209"/>
      <c r="AB259" s="1209"/>
      <c r="AC259" s="1209"/>
      <c r="AD259" s="1209"/>
      <c r="AE259" s="1209"/>
      <c r="AF259" s="1209"/>
      <c r="AG259" s="1209"/>
      <c r="AH259" s="1209"/>
      <c r="AI259" s="1209"/>
      <c r="AJ259" s="1209"/>
      <c r="AK259" s="1209"/>
      <c r="AL259" s="1209"/>
      <c r="AM259" s="1205"/>
      <c r="AN259" s="1205"/>
      <c r="AO259" s="1234"/>
      <c r="AP259" s="1234"/>
      <c r="AQ259" s="1234"/>
      <c r="AR259" s="42"/>
    </row>
    <row r="260" ht="34.5" customHeight="1">
      <c r="A260" s="19"/>
      <c r="B260" s="19"/>
      <c r="C260" s="19"/>
      <c r="D260" s="96"/>
      <c r="E260" s="96"/>
      <c r="F260" s="96"/>
      <c r="G260" s="96"/>
      <c r="H260" s="1205"/>
      <c r="I260" s="777"/>
      <c r="J260" s="96"/>
      <c r="K260" s="777"/>
      <c r="L260" s="777"/>
      <c r="M260" s="1205"/>
      <c r="N260" s="96"/>
      <c r="O260" s="1257"/>
      <c r="P260" s="777"/>
      <c r="Q260" s="777"/>
      <c r="R260" s="777"/>
      <c r="S260" s="1209"/>
      <c r="T260" s="1209"/>
      <c r="U260" s="1209"/>
      <c r="V260" s="1209"/>
      <c r="W260" s="1209"/>
      <c r="X260" s="1209"/>
      <c r="Y260" s="1209"/>
      <c r="Z260" s="1209"/>
      <c r="AA260" s="1209"/>
      <c r="AB260" s="1209"/>
      <c r="AC260" s="1209"/>
      <c r="AD260" s="1209"/>
      <c r="AE260" s="1209"/>
      <c r="AF260" s="1209"/>
      <c r="AG260" s="1209"/>
      <c r="AH260" s="1209"/>
      <c r="AI260" s="1209"/>
      <c r="AJ260" s="1209"/>
      <c r="AK260" s="1209"/>
      <c r="AL260" s="1209"/>
      <c r="AM260" s="1205"/>
      <c r="AN260" s="1205"/>
      <c r="AO260" s="1234"/>
      <c r="AP260" s="1234"/>
      <c r="AQ260" s="1234"/>
      <c r="AR260" s="42"/>
    </row>
    <row r="261" ht="34.5" customHeight="1">
      <c r="A261" s="19"/>
      <c r="B261" s="19"/>
      <c r="C261" s="19"/>
      <c r="D261" s="96"/>
      <c r="E261" s="96"/>
      <c r="F261" s="96"/>
      <c r="G261" s="96"/>
      <c r="H261" s="1205"/>
      <c r="I261" s="777"/>
      <c r="J261" s="96"/>
      <c r="K261" s="777"/>
      <c r="L261" s="777"/>
      <c r="M261" s="1205"/>
      <c r="N261" s="96"/>
      <c r="O261" s="1257"/>
      <c r="P261" s="777"/>
      <c r="Q261" s="777"/>
      <c r="R261" s="777"/>
      <c r="S261" s="1209"/>
      <c r="T261" s="1209"/>
      <c r="U261" s="1209"/>
      <c r="V261" s="1209"/>
      <c r="W261" s="1209"/>
      <c r="X261" s="1209"/>
      <c r="Y261" s="1209"/>
      <c r="Z261" s="1209"/>
      <c r="AA261" s="1209"/>
      <c r="AB261" s="1209"/>
      <c r="AC261" s="1209"/>
      <c r="AD261" s="1209"/>
      <c r="AE261" s="1209"/>
      <c r="AF261" s="1209"/>
      <c r="AG261" s="1209"/>
      <c r="AH261" s="1209"/>
      <c r="AI261" s="1209"/>
      <c r="AJ261" s="1209"/>
      <c r="AK261" s="1209"/>
      <c r="AL261" s="1209"/>
      <c r="AM261" s="1205"/>
      <c r="AN261" s="1205"/>
      <c r="AO261" s="1234"/>
      <c r="AP261" s="1234"/>
      <c r="AQ261" s="1234"/>
      <c r="AR261" s="42"/>
    </row>
    <row r="262" ht="34.5" customHeight="1">
      <c r="A262" s="19"/>
      <c r="B262" s="19"/>
      <c r="C262" s="19"/>
      <c r="D262" s="96"/>
      <c r="E262" s="96"/>
      <c r="F262" s="96"/>
      <c r="G262" s="96"/>
      <c r="H262" s="1205"/>
      <c r="I262" s="777"/>
      <c r="J262" s="96"/>
      <c r="K262" s="777"/>
      <c r="L262" s="777"/>
      <c r="M262" s="1205"/>
      <c r="N262" s="96"/>
      <c r="O262" s="1257"/>
      <c r="P262" s="777"/>
      <c r="Q262" s="777"/>
      <c r="R262" s="777"/>
      <c r="S262" s="1209"/>
      <c r="T262" s="1209"/>
      <c r="U262" s="1209"/>
      <c r="V262" s="1209"/>
      <c r="W262" s="1209"/>
      <c r="X262" s="1209"/>
      <c r="Y262" s="1209"/>
      <c r="Z262" s="1209"/>
      <c r="AA262" s="1209"/>
      <c r="AB262" s="1209"/>
      <c r="AC262" s="1209"/>
      <c r="AD262" s="1209"/>
      <c r="AE262" s="1209"/>
      <c r="AF262" s="1209"/>
      <c r="AG262" s="1209"/>
      <c r="AH262" s="1209"/>
      <c r="AI262" s="1209"/>
      <c r="AJ262" s="1209"/>
      <c r="AK262" s="1209"/>
      <c r="AL262" s="1209"/>
      <c r="AM262" s="1205"/>
      <c r="AN262" s="1205"/>
      <c r="AO262" s="1234"/>
      <c r="AP262" s="1234"/>
      <c r="AQ262" s="1234"/>
      <c r="AR262" s="42"/>
    </row>
    <row r="263" ht="34.5" customHeight="1">
      <c r="A263" s="19"/>
      <c r="B263" s="19"/>
      <c r="C263" s="19"/>
      <c r="D263" s="96"/>
      <c r="E263" s="96"/>
      <c r="F263" s="96"/>
      <c r="G263" s="96"/>
      <c r="H263" s="1205"/>
      <c r="I263" s="777"/>
      <c r="J263" s="96"/>
      <c r="K263" s="777"/>
      <c r="L263" s="777"/>
      <c r="M263" s="1205"/>
      <c r="N263" s="96"/>
      <c r="O263" s="1257"/>
      <c r="P263" s="777"/>
      <c r="Q263" s="777"/>
      <c r="R263" s="777"/>
      <c r="S263" s="1209"/>
      <c r="T263" s="1209"/>
      <c r="U263" s="1209"/>
      <c r="V263" s="1209"/>
      <c r="W263" s="1209"/>
      <c r="X263" s="1209"/>
      <c r="Y263" s="1209"/>
      <c r="Z263" s="1209"/>
      <c r="AA263" s="1209"/>
      <c r="AB263" s="1209"/>
      <c r="AC263" s="1209"/>
      <c r="AD263" s="1209"/>
      <c r="AE263" s="1209"/>
      <c r="AF263" s="1209"/>
      <c r="AG263" s="1209"/>
      <c r="AH263" s="1209"/>
      <c r="AI263" s="1209"/>
      <c r="AJ263" s="1209"/>
      <c r="AK263" s="1209"/>
      <c r="AL263" s="1209"/>
      <c r="AM263" s="1205"/>
      <c r="AN263" s="1205"/>
      <c r="AO263" s="1234"/>
      <c r="AP263" s="1234"/>
      <c r="AQ263" s="1234"/>
      <c r="AR263" s="42"/>
    </row>
    <row r="264" ht="34.5" customHeight="1">
      <c r="A264" s="19"/>
      <c r="B264" s="19"/>
      <c r="C264" s="19"/>
      <c r="D264" s="96"/>
      <c r="E264" s="96"/>
      <c r="F264" s="96"/>
      <c r="G264" s="96"/>
      <c r="H264" s="1205"/>
      <c r="I264" s="777"/>
      <c r="J264" s="96"/>
      <c r="K264" s="777"/>
      <c r="L264" s="777"/>
      <c r="M264" s="1205"/>
      <c r="N264" s="96"/>
      <c r="O264" s="1257"/>
      <c r="P264" s="777"/>
      <c r="Q264" s="777"/>
      <c r="R264" s="777"/>
      <c r="S264" s="1209"/>
      <c r="T264" s="1209"/>
      <c r="U264" s="1209"/>
      <c r="V264" s="1209"/>
      <c r="W264" s="1209"/>
      <c r="X264" s="1209"/>
      <c r="Y264" s="1209"/>
      <c r="Z264" s="1209"/>
      <c r="AA264" s="1209"/>
      <c r="AB264" s="1209"/>
      <c r="AC264" s="1209"/>
      <c r="AD264" s="1209"/>
      <c r="AE264" s="1209"/>
      <c r="AF264" s="1209"/>
      <c r="AG264" s="1209"/>
      <c r="AH264" s="1209"/>
      <c r="AI264" s="1209"/>
      <c r="AJ264" s="1209"/>
      <c r="AK264" s="1209"/>
      <c r="AL264" s="1209"/>
      <c r="AM264" s="1205"/>
      <c r="AN264" s="1205"/>
      <c r="AO264" s="1234"/>
      <c r="AP264" s="1234"/>
      <c r="AQ264" s="1234"/>
      <c r="AR264" s="42"/>
    </row>
    <row r="265" ht="34.5" customHeight="1">
      <c r="A265" s="19"/>
      <c r="B265" s="19"/>
      <c r="C265" s="19"/>
      <c r="D265" s="96"/>
      <c r="E265" s="96"/>
      <c r="F265" s="96"/>
      <c r="G265" s="96"/>
      <c r="H265" s="1205"/>
      <c r="I265" s="777"/>
      <c r="J265" s="96"/>
      <c r="K265" s="777"/>
      <c r="L265" s="777"/>
      <c r="M265" s="1205"/>
      <c r="N265" s="96"/>
      <c r="O265" s="1257"/>
      <c r="P265" s="777"/>
      <c r="Q265" s="777"/>
      <c r="R265" s="777"/>
      <c r="S265" s="1209"/>
      <c r="T265" s="1209"/>
      <c r="U265" s="1209"/>
      <c r="V265" s="1209"/>
      <c r="W265" s="1209"/>
      <c r="X265" s="1209"/>
      <c r="Y265" s="1209"/>
      <c r="Z265" s="1209"/>
      <c r="AA265" s="1209"/>
      <c r="AB265" s="1209"/>
      <c r="AC265" s="1209"/>
      <c r="AD265" s="1209"/>
      <c r="AE265" s="1209"/>
      <c r="AF265" s="1209"/>
      <c r="AG265" s="1209"/>
      <c r="AH265" s="1209"/>
      <c r="AI265" s="1209"/>
      <c r="AJ265" s="1209"/>
      <c r="AK265" s="1209"/>
      <c r="AL265" s="1209"/>
      <c r="AM265" s="1205"/>
      <c r="AN265" s="1205"/>
      <c r="AO265" s="1234"/>
      <c r="AP265" s="1234"/>
      <c r="AQ265" s="1234"/>
      <c r="AR265" s="42"/>
    </row>
    <row r="266" ht="34.5" customHeight="1">
      <c r="A266" s="19"/>
      <c r="B266" s="19"/>
      <c r="C266" s="19"/>
      <c r="D266" s="96"/>
      <c r="E266" s="96"/>
      <c r="F266" s="96"/>
      <c r="G266" s="96"/>
      <c r="H266" s="1205"/>
      <c r="I266" s="777"/>
      <c r="J266" s="96"/>
      <c r="K266" s="777"/>
      <c r="L266" s="777"/>
      <c r="M266" s="1205"/>
      <c r="N266" s="96"/>
      <c r="O266" s="1257"/>
      <c r="P266" s="777"/>
      <c r="Q266" s="777"/>
      <c r="R266" s="777"/>
      <c r="S266" s="1209"/>
      <c r="T266" s="1209"/>
      <c r="U266" s="1209"/>
      <c r="V266" s="1209"/>
      <c r="W266" s="1209"/>
      <c r="X266" s="1209"/>
      <c r="Y266" s="1209"/>
      <c r="Z266" s="1209"/>
      <c r="AA266" s="1209"/>
      <c r="AB266" s="1209"/>
      <c r="AC266" s="1209"/>
      <c r="AD266" s="1209"/>
      <c r="AE266" s="1209"/>
      <c r="AF266" s="1209"/>
      <c r="AG266" s="1209"/>
      <c r="AH266" s="1209"/>
      <c r="AI266" s="1209"/>
      <c r="AJ266" s="1209"/>
      <c r="AK266" s="1209"/>
      <c r="AL266" s="1209"/>
      <c r="AM266" s="1205"/>
      <c r="AN266" s="1205"/>
      <c r="AO266" s="1234"/>
      <c r="AP266" s="1234"/>
      <c r="AQ266" s="1234"/>
      <c r="AR266" s="42"/>
    </row>
    <row r="267" ht="34.5" customHeight="1">
      <c r="A267" s="19"/>
      <c r="B267" s="19"/>
      <c r="C267" s="19"/>
      <c r="D267" s="96"/>
      <c r="E267" s="96"/>
      <c r="F267" s="96"/>
      <c r="G267" s="96"/>
      <c r="H267" s="1205"/>
      <c r="I267" s="777"/>
      <c r="J267" s="96"/>
      <c r="K267" s="777"/>
      <c r="L267" s="777"/>
      <c r="M267" s="1205"/>
      <c r="N267" s="96"/>
      <c r="O267" s="1257"/>
      <c r="P267" s="777"/>
      <c r="Q267" s="777"/>
      <c r="R267" s="777"/>
      <c r="S267" s="1209"/>
      <c r="T267" s="1209"/>
      <c r="U267" s="1209"/>
      <c r="V267" s="1209"/>
      <c r="W267" s="1209"/>
      <c r="X267" s="1209"/>
      <c r="Y267" s="1209"/>
      <c r="Z267" s="1209"/>
      <c r="AA267" s="1209"/>
      <c r="AB267" s="1209"/>
      <c r="AC267" s="1209"/>
      <c r="AD267" s="1209"/>
      <c r="AE267" s="1209"/>
      <c r="AF267" s="1209"/>
      <c r="AG267" s="1209"/>
      <c r="AH267" s="1209"/>
      <c r="AI267" s="1209"/>
      <c r="AJ267" s="1209"/>
      <c r="AK267" s="1209"/>
      <c r="AL267" s="1209"/>
      <c r="AM267" s="1205"/>
      <c r="AN267" s="1205"/>
      <c r="AO267" s="1234"/>
      <c r="AP267" s="1234"/>
      <c r="AQ267" s="1234"/>
      <c r="AR267" s="42"/>
    </row>
    <row r="268" ht="34.5" customHeight="1">
      <c r="A268" s="19"/>
      <c r="B268" s="19"/>
      <c r="C268" s="19"/>
      <c r="D268" s="96"/>
      <c r="E268" s="96"/>
      <c r="F268" s="96"/>
      <c r="G268" s="96"/>
      <c r="H268" s="1205"/>
      <c r="I268" s="777"/>
      <c r="J268" s="96"/>
      <c r="K268" s="777"/>
      <c r="L268" s="777"/>
      <c r="M268" s="1205"/>
      <c r="N268" s="96"/>
      <c r="O268" s="1257"/>
      <c r="P268" s="777"/>
      <c r="Q268" s="777"/>
      <c r="R268" s="777"/>
      <c r="S268" s="1209"/>
      <c r="T268" s="1209"/>
      <c r="U268" s="1209"/>
      <c r="V268" s="1209"/>
      <c r="W268" s="1209"/>
      <c r="X268" s="1209"/>
      <c r="Y268" s="1209"/>
      <c r="Z268" s="1209"/>
      <c r="AA268" s="1209"/>
      <c r="AB268" s="1209"/>
      <c r="AC268" s="1209"/>
      <c r="AD268" s="1209"/>
      <c r="AE268" s="1209"/>
      <c r="AF268" s="1209"/>
      <c r="AG268" s="1209"/>
      <c r="AH268" s="1209"/>
      <c r="AI268" s="1209"/>
      <c r="AJ268" s="1209"/>
      <c r="AK268" s="1209"/>
      <c r="AL268" s="1209"/>
      <c r="AM268" s="1205"/>
      <c r="AN268" s="1205"/>
      <c r="AO268" s="1234"/>
      <c r="AP268" s="1234"/>
      <c r="AQ268" s="1234"/>
      <c r="AR268" s="42"/>
    </row>
    <row r="269" ht="34.5" customHeight="1">
      <c r="A269" s="19"/>
      <c r="B269" s="19"/>
      <c r="C269" s="19"/>
      <c r="D269" s="96"/>
      <c r="E269" s="96"/>
      <c r="F269" s="96"/>
      <c r="G269" s="96"/>
      <c r="H269" s="1205"/>
      <c r="I269" s="777"/>
      <c r="J269" s="96"/>
      <c r="K269" s="777"/>
      <c r="L269" s="777"/>
      <c r="M269" s="1205"/>
      <c r="N269" s="96"/>
      <c r="O269" s="1257"/>
      <c r="P269" s="777"/>
      <c r="Q269" s="777"/>
      <c r="R269" s="777"/>
      <c r="S269" s="1209"/>
      <c r="T269" s="1209"/>
      <c r="U269" s="1209"/>
      <c r="V269" s="1209"/>
      <c r="W269" s="1209"/>
      <c r="X269" s="1209"/>
      <c r="Y269" s="1209"/>
      <c r="Z269" s="1209"/>
      <c r="AA269" s="1209"/>
      <c r="AB269" s="1209"/>
      <c r="AC269" s="1209"/>
      <c r="AD269" s="1209"/>
      <c r="AE269" s="1209"/>
      <c r="AF269" s="1209"/>
      <c r="AG269" s="1209"/>
      <c r="AH269" s="1209"/>
      <c r="AI269" s="1209"/>
      <c r="AJ269" s="1209"/>
      <c r="AK269" s="1209"/>
      <c r="AL269" s="1209"/>
      <c r="AM269" s="1205"/>
      <c r="AN269" s="1205"/>
      <c r="AO269" s="1234"/>
      <c r="AP269" s="1234"/>
      <c r="AQ269" s="1234"/>
      <c r="AR269" s="42"/>
    </row>
    <row r="270" ht="34.5" customHeight="1">
      <c r="A270" s="19"/>
      <c r="B270" s="19"/>
      <c r="C270" s="19"/>
      <c r="D270" s="96"/>
      <c r="E270" s="96"/>
      <c r="F270" s="96"/>
      <c r="G270" s="96"/>
      <c r="H270" s="1205"/>
      <c r="I270" s="777"/>
      <c r="J270" s="96"/>
      <c r="K270" s="777"/>
      <c r="L270" s="777"/>
      <c r="M270" s="1205"/>
      <c r="N270" s="96"/>
      <c r="O270" s="1257"/>
      <c r="P270" s="777"/>
      <c r="Q270" s="777"/>
      <c r="R270" s="777"/>
      <c r="S270" s="1209"/>
      <c r="T270" s="1209"/>
      <c r="U270" s="1209"/>
      <c r="V270" s="1209"/>
      <c r="W270" s="1209"/>
      <c r="X270" s="1209"/>
      <c r="Y270" s="1209"/>
      <c r="Z270" s="1209"/>
      <c r="AA270" s="1209"/>
      <c r="AB270" s="1209"/>
      <c r="AC270" s="1209"/>
      <c r="AD270" s="1209"/>
      <c r="AE270" s="1209"/>
      <c r="AF270" s="1209"/>
      <c r="AG270" s="1209"/>
      <c r="AH270" s="1209"/>
      <c r="AI270" s="1209"/>
      <c r="AJ270" s="1209"/>
      <c r="AK270" s="1209"/>
      <c r="AL270" s="1209"/>
      <c r="AM270" s="1205"/>
      <c r="AN270" s="1205"/>
      <c r="AO270" s="1234"/>
      <c r="AP270" s="1234"/>
      <c r="AQ270" s="1234"/>
      <c r="AR270" s="42"/>
    </row>
    <row r="271" ht="34.5" customHeight="1">
      <c r="A271" s="19"/>
      <c r="B271" s="19"/>
      <c r="C271" s="19"/>
      <c r="D271" s="96"/>
      <c r="E271" s="96"/>
      <c r="F271" s="96"/>
      <c r="G271" s="96"/>
      <c r="H271" s="1205"/>
      <c r="I271" s="777"/>
      <c r="J271" s="96"/>
      <c r="K271" s="777"/>
      <c r="L271" s="777"/>
      <c r="M271" s="1205"/>
      <c r="N271" s="96"/>
      <c r="O271" s="1257"/>
      <c r="P271" s="777"/>
      <c r="Q271" s="777"/>
      <c r="R271" s="777"/>
      <c r="S271" s="1209"/>
      <c r="T271" s="1209"/>
      <c r="U271" s="1209"/>
      <c r="V271" s="1209"/>
      <c r="W271" s="1209"/>
      <c r="X271" s="1209"/>
      <c r="Y271" s="1209"/>
      <c r="Z271" s="1209"/>
      <c r="AA271" s="1209"/>
      <c r="AB271" s="1209"/>
      <c r="AC271" s="1209"/>
      <c r="AD271" s="1209"/>
      <c r="AE271" s="1209"/>
      <c r="AF271" s="1209"/>
      <c r="AG271" s="1209"/>
      <c r="AH271" s="1209"/>
      <c r="AI271" s="1209"/>
      <c r="AJ271" s="1209"/>
      <c r="AK271" s="1209"/>
      <c r="AL271" s="1209"/>
      <c r="AM271" s="1205"/>
      <c r="AN271" s="1205"/>
      <c r="AO271" s="1234"/>
      <c r="AP271" s="1234"/>
      <c r="AQ271" s="1234"/>
      <c r="AR271" s="42"/>
    </row>
    <row r="272" ht="34.5" customHeight="1">
      <c r="A272" s="19"/>
      <c r="B272" s="19"/>
      <c r="C272" s="19"/>
      <c r="D272" s="96"/>
      <c r="E272" s="96"/>
      <c r="F272" s="96"/>
      <c r="G272" s="96"/>
      <c r="H272" s="1205"/>
      <c r="I272" s="777"/>
      <c r="J272" s="96"/>
      <c r="K272" s="777"/>
      <c r="L272" s="777"/>
      <c r="M272" s="1205"/>
      <c r="N272" s="96"/>
      <c r="O272" s="1257"/>
      <c r="P272" s="777"/>
      <c r="Q272" s="777"/>
      <c r="R272" s="777"/>
      <c r="S272" s="1209"/>
      <c r="T272" s="1209"/>
      <c r="U272" s="1209"/>
      <c r="V272" s="1209"/>
      <c r="W272" s="1209"/>
      <c r="X272" s="1209"/>
      <c r="Y272" s="1209"/>
      <c r="Z272" s="1209"/>
      <c r="AA272" s="1209"/>
      <c r="AB272" s="1209"/>
      <c r="AC272" s="1209"/>
      <c r="AD272" s="1209"/>
      <c r="AE272" s="1209"/>
      <c r="AF272" s="1209"/>
      <c r="AG272" s="1209"/>
      <c r="AH272" s="1209"/>
      <c r="AI272" s="1209"/>
      <c r="AJ272" s="1209"/>
      <c r="AK272" s="1209"/>
      <c r="AL272" s="1209"/>
      <c r="AM272" s="1205"/>
      <c r="AN272" s="1205"/>
      <c r="AO272" s="1234"/>
      <c r="AP272" s="1234"/>
      <c r="AQ272" s="1234"/>
      <c r="AR272" s="42"/>
    </row>
    <row r="273" ht="34.5" customHeight="1">
      <c r="A273" s="19"/>
      <c r="B273" s="19"/>
      <c r="C273" s="19"/>
      <c r="D273" s="96"/>
      <c r="E273" s="96"/>
      <c r="F273" s="96"/>
      <c r="G273" s="96"/>
      <c r="H273" s="1205"/>
      <c r="I273" s="777"/>
      <c r="J273" s="96"/>
      <c r="K273" s="777"/>
      <c r="L273" s="777"/>
      <c r="M273" s="1205"/>
      <c r="N273" s="96"/>
      <c r="O273" s="1257"/>
      <c r="P273" s="777"/>
      <c r="Q273" s="777"/>
      <c r="R273" s="777"/>
      <c r="S273" s="1209"/>
      <c r="T273" s="1209"/>
      <c r="U273" s="1209"/>
      <c r="V273" s="1209"/>
      <c r="W273" s="1209"/>
      <c r="X273" s="1209"/>
      <c r="Y273" s="1209"/>
      <c r="Z273" s="1209"/>
      <c r="AA273" s="1209"/>
      <c r="AB273" s="1209"/>
      <c r="AC273" s="1209"/>
      <c r="AD273" s="1209"/>
      <c r="AE273" s="1209"/>
      <c r="AF273" s="1209"/>
      <c r="AG273" s="1209"/>
      <c r="AH273" s="1209"/>
      <c r="AI273" s="1209"/>
      <c r="AJ273" s="1209"/>
      <c r="AK273" s="1209"/>
      <c r="AL273" s="1209"/>
      <c r="AM273" s="1205"/>
      <c r="AN273" s="1205"/>
      <c r="AO273" s="1234"/>
      <c r="AP273" s="1234"/>
      <c r="AQ273" s="1234"/>
      <c r="AR273" s="42"/>
    </row>
    <row r="274" ht="34.5" customHeight="1">
      <c r="A274" s="19"/>
      <c r="B274" s="19"/>
      <c r="C274" s="19"/>
      <c r="D274" s="96"/>
      <c r="E274" s="96"/>
      <c r="F274" s="96"/>
      <c r="G274" s="96"/>
      <c r="H274" s="1205"/>
      <c r="I274" s="777"/>
      <c r="J274" s="96"/>
      <c r="K274" s="777"/>
      <c r="L274" s="777"/>
      <c r="M274" s="1205"/>
      <c r="N274" s="96"/>
      <c r="O274" s="1257"/>
      <c r="P274" s="777"/>
      <c r="Q274" s="777"/>
      <c r="R274" s="777"/>
      <c r="S274" s="1209"/>
      <c r="T274" s="1209"/>
      <c r="U274" s="1209"/>
      <c r="V274" s="1209"/>
      <c r="W274" s="1209"/>
      <c r="X274" s="1209"/>
      <c r="Y274" s="1209"/>
      <c r="Z274" s="1209"/>
      <c r="AA274" s="1209"/>
      <c r="AB274" s="1209"/>
      <c r="AC274" s="1209"/>
      <c r="AD274" s="1209"/>
      <c r="AE274" s="1209"/>
      <c r="AF274" s="1209"/>
      <c r="AG274" s="1209"/>
      <c r="AH274" s="1209"/>
      <c r="AI274" s="1209"/>
      <c r="AJ274" s="1209"/>
      <c r="AK274" s="1209"/>
      <c r="AL274" s="1209"/>
      <c r="AM274" s="1205"/>
      <c r="AN274" s="1205"/>
      <c r="AO274" s="1234"/>
      <c r="AP274" s="1234"/>
      <c r="AQ274" s="1234"/>
      <c r="AR274" s="42"/>
    </row>
    <row r="275" ht="34.5" customHeight="1">
      <c r="A275" s="19"/>
      <c r="B275" s="19"/>
      <c r="C275" s="19"/>
      <c r="D275" s="96"/>
      <c r="E275" s="96"/>
      <c r="F275" s="96"/>
      <c r="G275" s="96"/>
      <c r="H275" s="1205"/>
      <c r="I275" s="777"/>
      <c r="J275" s="96"/>
      <c r="K275" s="777"/>
      <c r="L275" s="777"/>
      <c r="M275" s="1205"/>
      <c r="N275" s="96"/>
      <c r="O275" s="1257"/>
      <c r="P275" s="777"/>
      <c r="Q275" s="777"/>
      <c r="R275" s="777"/>
      <c r="S275" s="1209"/>
      <c r="T275" s="1209"/>
      <c r="U275" s="1209"/>
      <c r="V275" s="1209"/>
      <c r="W275" s="1209"/>
      <c r="X275" s="1209"/>
      <c r="Y275" s="1209"/>
      <c r="Z275" s="1209"/>
      <c r="AA275" s="1209"/>
      <c r="AB275" s="1209"/>
      <c r="AC275" s="1209"/>
      <c r="AD275" s="1209"/>
      <c r="AE275" s="1209"/>
      <c r="AF275" s="1209"/>
      <c r="AG275" s="1209"/>
      <c r="AH275" s="1209"/>
      <c r="AI275" s="1209"/>
      <c r="AJ275" s="1209"/>
      <c r="AK275" s="1209"/>
      <c r="AL275" s="1209"/>
      <c r="AM275" s="1205"/>
      <c r="AN275" s="1205"/>
      <c r="AO275" s="1234"/>
      <c r="AP275" s="1234"/>
      <c r="AQ275" s="1234"/>
      <c r="AR275" s="42"/>
    </row>
    <row r="276" ht="34.5" customHeight="1">
      <c r="A276" s="19"/>
      <c r="B276" s="19"/>
      <c r="C276" s="19"/>
      <c r="D276" s="96"/>
      <c r="E276" s="96"/>
      <c r="F276" s="96"/>
      <c r="G276" s="96"/>
      <c r="H276" s="1205"/>
      <c r="I276" s="777"/>
      <c r="J276" s="96"/>
      <c r="K276" s="777"/>
      <c r="L276" s="777"/>
      <c r="M276" s="1205"/>
      <c r="N276" s="96"/>
      <c r="O276" s="1257"/>
      <c r="P276" s="777"/>
      <c r="Q276" s="777"/>
      <c r="R276" s="777"/>
      <c r="S276" s="1209"/>
      <c r="T276" s="1209"/>
      <c r="U276" s="1209"/>
      <c r="V276" s="1209"/>
      <c r="W276" s="1209"/>
      <c r="X276" s="1209"/>
      <c r="Y276" s="1209"/>
      <c r="Z276" s="1209"/>
      <c r="AA276" s="1209"/>
      <c r="AB276" s="1209"/>
      <c r="AC276" s="1209"/>
      <c r="AD276" s="1209"/>
      <c r="AE276" s="1209"/>
      <c r="AF276" s="1209"/>
      <c r="AG276" s="1209"/>
      <c r="AH276" s="1209"/>
      <c r="AI276" s="1209"/>
      <c r="AJ276" s="1209"/>
      <c r="AK276" s="1209"/>
      <c r="AL276" s="1209"/>
      <c r="AM276" s="1205"/>
      <c r="AN276" s="1205"/>
      <c r="AO276" s="1234"/>
      <c r="AP276" s="1234"/>
      <c r="AQ276" s="1234"/>
      <c r="AR276" s="42"/>
    </row>
    <row r="277" ht="34.5" customHeight="1">
      <c r="A277" s="19"/>
      <c r="B277" s="19"/>
      <c r="C277" s="19"/>
      <c r="D277" s="96"/>
      <c r="E277" s="96"/>
      <c r="F277" s="96"/>
      <c r="G277" s="96"/>
      <c r="H277" s="1205"/>
      <c r="I277" s="777"/>
      <c r="J277" s="96"/>
      <c r="K277" s="777"/>
      <c r="L277" s="777"/>
      <c r="M277" s="1205"/>
      <c r="N277" s="96"/>
      <c r="O277" s="1257"/>
      <c r="P277" s="777"/>
      <c r="Q277" s="777"/>
      <c r="R277" s="777"/>
      <c r="S277" s="1209"/>
      <c r="T277" s="1209"/>
      <c r="U277" s="1209"/>
      <c r="V277" s="1209"/>
      <c r="W277" s="1209"/>
      <c r="X277" s="1209"/>
      <c r="Y277" s="1209"/>
      <c r="Z277" s="1209"/>
      <c r="AA277" s="1209"/>
      <c r="AB277" s="1209"/>
      <c r="AC277" s="1209"/>
      <c r="AD277" s="1209"/>
      <c r="AE277" s="1209"/>
      <c r="AF277" s="1209"/>
      <c r="AG277" s="1209"/>
      <c r="AH277" s="1209"/>
      <c r="AI277" s="1209"/>
      <c r="AJ277" s="1209"/>
      <c r="AK277" s="1209"/>
      <c r="AL277" s="1209"/>
      <c r="AM277" s="1205"/>
      <c r="AN277" s="1205"/>
      <c r="AO277" s="1234"/>
      <c r="AP277" s="1234"/>
      <c r="AQ277" s="1234"/>
      <c r="AR277" s="42"/>
    </row>
    <row r="278" ht="34.5" customHeight="1">
      <c r="A278" s="19"/>
      <c r="B278" s="19"/>
      <c r="C278" s="19"/>
      <c r="D278" s="96"/>
      <c r="E278" s="96"/>
      <c r="F278" s="96"/>
      <c r="G278" s="96"/>
      <c r="H278" s="1205"/>
      <c r="I278" s="777"/>
      <c r="J278" s="96"/>
      <c r="K278" s="777"/>
      <c r="L278" s="777"/>
      <c r="M278" s="1205"/>
      <c r="N278" s="96"/>
      <c r="O278" s="1257"/>
      <c r="P278" s="777"/>
      <c r="Q278" s="777"/>
      <c r="R278" s="777"/>
      <c r="S278" s="1209"/>
      <c r="T278" s="1209"/>
      <c r="U278" s="1209"/>
      <c r="V278" s="1209"/>
      <c r="W278" s="1209"/>
      <c r="X278" s="1209"/>
      <c r="Y278" s="1209"/>
      <c r="Z278" s="1209"/>
      <c r="AA278" s="1209"/>
      <c r="AB278" s="1209"/>
      <c r="AC278" s="1209"/>
      <c r="AD278" s="1209"/>
      <c r="AE278" s="1209"/>
      <c r="AF278" s="1209"/>
      <c r="AG278" s="1209"/>
      <c r="AH278" s="1209"/>
      <c r="AI278" s="1209"/>
      <c r="AJ278" s="1209"/>
      <c r="AK278" s="1209"/>
      <c r="AL278" s="1209"/>
      <c r="AM278" s="1205"/>
      <c r="AN278" s="1205"/>
      <c r="AO278" s="1234"/>
      <c r="AP278" s="1234"/>
      <c r="AQ278" s="1234"/>
      <c r="AR278" s="42"/>
    </row>
    <row r="279" ht="34.5" customHeight="1">
      <c r="A279" s="19"/>
      <c r="B279" s="19"/>
      <c r="C279" s="19"/>
      <c r="D279" s="96"/>
      <c r="E279" s="96"/>
      <c r="F279" s="96"/>
      <c r="G279" s="96"/>
      <c r="H279" s="1205"/>
      <c r="I279" s="777"/>
      <c r="J279" s="96"/>
      <c r="K279" s="777"/>
      <c r="L279" s="777"/>
      <c r="M279" s="1205"/>
      <c r="N279" s="96"/>
      <c r="O279" s="1257"/>
      <c r="P279" s="777"/>
      <c r="Q279" s="777"/>
      <c r="R279" s="777"/>
      <c r="S279" s="1209"/>
      <c r="T279" s="1209"/>
      <c r="U279" s="1209"/>
      <c r="V279" s="1209"/>
      <c r="W279" s="1209"/>
      <c r="X279" s="1209"/>
      <c r="Y279" s="1209"/>
      <c r="Z279" s="1209"/>
      <c r="AA279" s="1209"/>
      <c r="AB279" s="1209"/>
      <c r="AC279" s="1209"/>
      <c r="AD279" s="1209"/>
      <c r="AE279" s="1209"/>
      <c r="AF279" s="1209"/>
      <c r="AG279" s="1209"/>
      <c r="AH279" s="1209"/>
      <c r="AI279" s="1209"/>
      <c r="AJ279" s="1209"/>
      <c r="AK279" s="1209"/>
      <c r="AL279" s="1209"/>
      <c r="AM279" s="1205"/>
      <c r="AN279" s="1205"/>
      <c r="AO279" s="1234"/>
      <c r="AP279" s="1234"/>
      <c r="AQ279" s="1234"/>
      <c r="AR279" s="42"/>
    </row>
    <row r="280" ht="34.5" customHeight="1">
      <c r="A280" s="19"/>
      <c r="B280" s="19"/>
      <c r="C280" s="19"/>
      <c r="D280" s="96"/>
      <c r="E280" s="96"/>
      <c r="F280" s="96"/>
      <c r="G280" s="96"/>
      <c r="H280" s="1205"/>
      <c r="I280" s="777"/>
      <c r="J280" s="96"/>
      <c r="K280" s="777"/>
      <c r="L280" s="777"/>
      <c r="M280" s="1205"/>
      <c r="N280" s="96"/>
      <c r="O280" s="1257"/>
      <c r="P280" s="777"/>
      <c r="Q280" s="777"/>
      <c r="R280" s="777"/>
      <c r="S280" s="1209"/>
      <c r="T280" s="1209"/>
      <c r="U280" s="1209"/>
      <c r="V280" s="1209"/>
      <c r="W280" s="1209"/>
      <c r="X280" s="1209"/>
      <c r="Y280" s="1209"/>
      <c r="Z280" s="1209"/>
      <c r="AA280" s="1209"/>
      <c r="AB280" s="1209"/>
      <c r="AC280" s="1209"/>
      <c r="AD280" s="1209"/>
      <c r="AE280" s="1209"/>
      <c r="AF280" s="1209"/>
      <c r="AG280" s="1209"/>
      <c r="AH280" s="1209"/>
      <c r="AI280" s="1209"/>
      <c r="AJ280" s="1209"/>
      <c r="AK280" s="1209"/>
      <c r="AL280" s="1209"/>
      <c r="AM280" s="1205"/>
      <c r="AN280" s="1205"/>
      <c r="AO280" s="1234"/>
      <c r="AP280" s="1234"/>
      <c r="AQ280" s="1234"/>
      <c r="AR280" s="42"/>
    </row>
    <row r="281" ht="34.5" customHeight="1">
      <c r="A281" s="19"/>
      <c r="B281" s="19"/>
      <c r="C281" s="19"/>
      <c r="D281" s="96"/>
      <c r="E281" s="96"/>
      <c r="F281" s="96"/>
      <c r="G281" s="96"/>
      <c r="H281" s="1205"/>
      <c r="I281" s="777"/>
      <c r="J281" s="96"/>
      <c r="K281" s="777"/>
      <c r="L281" s="777"/>
      <c r="M281" s="1205"/>
      <c r="N281" s="96"/>
      <c r="O281" s="1257"/>
      <c r="P281" s="777"/>
      <c r="Q281" s="777"/>
      <c r="R281" s="777"/>
      <c r="S281" s="1209"/>
      <c r="T281" s="1209"/>
      <c r="U281" s="1209"/>
      <c r="V281" s="1209"/>
      <c r="W281" s="1209"/>
      <c r="X281" s="1209"/>
      <c r="Y281" s="1209"/>
      <c r="Z281" s="1209"/>
      <c r="AA281" s="1209"/>
      <c r="AB281" s="1209"/>
      <c r="AC281" s="1209"/>
      <c r="AD281" s="1209"/>
      <c r="AE281" s="1209"/>
      <c r="AF281" s="1209"/>
      <c r="AG281" s="1209"/>
      <c r="AH281" s="1209"/>
      <c r="AI281" s="1209"/>
      <c r="AJ281" s="1209"/>
      <c r="AK281" s="1209"/>
      <c r="AL281" s="1209"/>
      <c r="AM281" s="1205"/>
      <c r="AN281" s="1205"/>
      <c r="AO281" s="1234"/>
      <c r="AP281" s="1234"/>
      <c r="AQ281" s="1234"/>
      <c r="AR281" s="42"/>
    </row>
    <row r="282" ht="34.5" customHeight="1">
      <c r="A282" s="19"/>
      <c r="B282" s="19"/>
      <c r="C282" s="19"/>
      <c r="D282" s="96"/>
      <c r="E282" s="96"/>
      <c r="F282" s="96"/>
      <c r="G282" s="96"/>
      <c r="H282" s="1205"/>
      <c r="I282" s="777"/>
      <c r="J282" s="96"/>
      <c r="K282" s="777"/>
      <c r="L282" s="777"/>
      <c r="M282" s="1205"/>
      <c r="N282" s="96"/>
      <c r="O282" s="1257"/>
      <c r="P282" s="777"/>
      <c r="Q282" s="777"/>
      <c r="R282" s="777"/>
      <c r="S282" s="1209"/>
      <c r="T282" s="1209"/>
      <c r="U282" s="1209"/>
      <c r="V282" s="1209"/>
      <c r="W282" s="1209"/>
      <c r="X282" s="1209"/>
      <c r="Y282" s="1209"/>
      <c r="Z282" s="1209"/>
      <c r="AA282" s="1209"/>
      <c r="AB282" s="1209"/>
      <c r="AC282" s="1209"/>
      <c r="AD282" s="1209"/>
      <c r="AE282" s="1209"/>
      <c r="AF282" s="1209"/>
      <c r="AG282" s="1209"/>
      <c r="AH282" s="1209"/>
      <c r="AI282" s="1209"/>
      <c r="AJ282" s="1209"/>
      <c r="AK282" s="1209"/>
      <c r="AL282" s="1209"/>
      <c r="AM282" s="1205"/>
      <c r="AN282" s="1205"/>
      <c r="AO282" s="1234"/>
      <c r="AP282" s="1234"/>
      <c r="AQ282" s="1234"/>
      <c r="AR282" s="42"/>
    </row>
    <row r="283" ht="34.5" customHeight="1">
      <c r="A283" s="19"/>
      <c r="B283" s="19"/>
      <c r="C283" s="19"/>
      <c r="D283" s="96"/>
      <c r="E283" s="96"/>
      <c r="F283" s="96"/>
      <c r="G283" s="96"/>
      <c r="H283" s="1205"/>
      <c r="I283" s="777"/>
      <c r="J283" s="96"/>
      <c r="K283" s="777"/>
      <c r="L283" s="777"/>
      <c r="M283" s="1205"/>
      <c r="N283" s="96"/>
      <c r="O283" s="1257"/>
      <c r="P283" s="777"/>
      <c r="Q283" s="777"/>
      <c r="R283" s="777"/>
      <c r="S283" s="1209"/>
      <c r="T283" s="1209"/>
      <c r="U283" s="1209"/>
      <c r="V283" s="1209"/>
      <c r="W283" s="1209"/>
      <c r="X283" s="1209"/>
      <c r="Y283" s="1209"/>
      <c r="Z283" s="1209"/>
      <c r="AA283" s="1209"/>
      <c r="AB283" s="1209"/>
      <c r="AC283" s="1209"/>
      <c r="AD283" s="1209"/>
      <c r="AE283" s="1209"/>
      <c r="AF283" s="1209"/>
      <c r="AG283" s="1209"/>
      <c r="AH283" s="1209"/>
      <c r="AI283" s="1209"/>
      <c r="AJ283" s="1209"/>
      <c r="AK283" s="1209"/>
      <c r="AL283" s="1209"/>
      <c r="AM283" s="1205"/>
      <c r="AN283" s="1205"/>
      <c r="AO283" s="1234"/>
      <c r="AP283" s="1234"/>
      <c r="AQ283" s="1234"/>
      <c r="AR283" s="42"/>
    </row>
    <row r="284" ht="34.5" customHeight="1">
      <c r="A284" s="19"/>
      <c r="B284" s="19"/>
      <c r="C284" s="19"/>
      <c r="D284" s="96"/>
      <c r="E284" s="96"/>
      <c r="F284" s="96"/>
      <c r="G284" s="96"/>
      <c r="H284" s="1205"/>
      <c r="I284" s="777"/>
      <c r="J284" s="96"/>
      <c r="K284" s="777"/>
      <c r="L284" s="777"/>
      <c r="M284" s="1205"/>
      <c r="N284" s="96"/>
      <c r="O284" s="1257"/>
      <c r="P284" s="777"/>
      <c r="Q284" s="777"/>
      <c r="R284" s="777"/>
      <c r="S284" s="1209"/>
      <c r="T284" s="1209"/>
      <c r="U284" s="1209"/>
      <c r="V284" s="1209"/>
      <c r="W284" s="1209"/>
      <c r="X284" s="1209"/>
      <c r="Y284" s="1209"/>
      <c r="Z284" s="1209"/>
      <c r="AA284" s="1209"/>
      <c r="AB284" s="1209"/>
      <c r="AC284" s="1209"/>
      <c r="AD284" s="1209"/>
      <c r="AE284" s="1209"/>
      <c r="AF284" s="1209"/>
      <c r="AG284" s="1209"/>
      <c r="AH284" s="1209"/>
      <c r="AI284" s="1209"/>
      <c r="AJ284" s="1209"/>
      <c r="AK284" s="1209"/>
      <c r="AL284" s="1209"/>
      <c r="AM284" s="1205"/>
      <c r="AN284" s="1205"/>
      <c r="AO284" s="1234"/>
      <c r="AP284" s="1234"/>
      <c r="AQ284" s="1234"/>
      <c r="AR284" s="42"/>
    </row>
    <row r="285" ht="34.5" customHeight="1">
      <c r="A285" s="19"/>
      <c r="B285" s="19"/>
      <c r="C285" s="19"/>
      <c r="D285" s="96"/>
      <c r="E285" s="96"/>
      <c r="F285" s="96"/>
      <c r="G285" s="96"/>
      <c r="H285" s="1205"/>
      <c r="I285" s="777"/>
      <c r="J285" s="96"/>
      <c r="K285" s="777"/>
      <c r="L285" s="777"/>
      <c r="M285" s="1205"/>
      <c r="N285" s="96"/>
      <c r="O285" s="1257"/>
      <c r="P285" s="777"/>
      <c r="Q285" s="777"/>
      <c r="R285" s="777"/>
      <c r="S285" s="1209"/>
      <c r="T285" s="1209"/>
      <c r="U285" s="1209"/>
      <c r="V285" s="1209"/>
      <c r="W285" s="1209"/>
      <c r="X285" s="1209"/>
      <c r="Y285" s="1209"/>
      <c r="Z285" s="1209"/>
      <c r="AA285" s="1209"/>
      <c r="AB285" s="1209"/>
      <c r="AC285" s="1209"/>
      <c r="AD285" s="1209"/>
      <c r="AE285" s="1209"/>
      <c r="AF285" s="1209"/>
      <c r="AG285" s="1209"/>
      <c r="AH285" s="1209"/>
      <c r="AI285" s="1209"/>
      <c r="AJ285" s="1209"/>
      <c r="AK285" s="1209"/>
      <c r="AL285" s="1209"/>
      <c r="AM285" s="1205"/>
      <c r="AN285" s="1205"/>
      <c r="AO285" s="1234"/>
      <c r="AP285" s="1234"/>
      <c r="AQ285" s="1234"/>
      <c r="AR285" s="42"/>
    </row>
    <row r="286" ht="34.5" customHeight="1">
      <c r="A286" s="19"/>
      <c r="B286" s="19"/>
      <c r="C286" s="19"/>
      <c r="D286" s="96"/>
      <c r="E286" s="96"/>
      <c r="F286" s="96"/>
      <c r="G286" s="96"/>
      <c r="H286" s="1205"/>
      <c r="I286" s="777"/>
      <c r="J286" s="96"/>
      <c r="K286" s="777"/>
      <c r="L286" s="777"/>
      <c r="M286" s="1205"/>
      <c r="N286" s="96"/>
      <c r="O286" s="1257"/>
      <c r="P286" s="777"/>
      <c r="Q286" s="777"/>
      <c r="R286" s="777"/>
      <c r="S286" s="1209"/>
      <c r="T286" s="1209"/>
      <c r="U286" s="1209"/>
      <c r="V286" s="1209"/>
      <c r="W286" s="1209"/>
      <c r="X286" s="1209"/>
      <c r="Y286" s="1209"/>
      <c r="Z286" s="1209"/>
      <c r="AA286" s="1209"/>
      <c r="AB286" s="1209"/>
      <c r="AC286" s="1209"/>
      <c r="AD286" s="1209"/>
      <c r="AE286" s="1209"/>
      <c r="AF286" s="1209"/>
      <c r="AG286" s="1209"/>
      <c r="AH286" s="1209"/>
      <c r="AI286" s="1209"/>
      <c r="AJ286" s="1209"/>
      <c r="AK286" s="1209"/>
      <c r="AL286" s="1209"/>
      <c r="AM286" s="1205"/>
      <c r="AN286" s="1205"/>
      <c r="AO286" s="1234"/>
      <c r="AP286" s="1234"/>
      <c r="AQ286" s="1234"/>
      <c r="AR286" s="42"/>
    </row>
    <row r="287" ht="34.5" customHeight="1">
      <c r="A287" s="19"/>
      <c r="B287" s="19"/>
      <c r="C287" s="19"/>
      <c r="D287" s="96"/>
      <c r="E287" s="96"/>
      <c r="F287" s="96"/>
      <c r="G287" s="96"/>
      <c r="H287" s="1205"/>
      <c r="I287" s="777"/>
      <c r="J287" s="96"/>
      <c r="K287" s="777"/>
      <c r="L287" s="777"/>
      <c r="M287" s="1205"/>
      <c r="N287" s="96"/>
      <c r="O287" s="1257"/>
      <c r="P287" s="777"/>
      <c r="Q287" s="777"/>
      <c r="R287" s="777"/>
      <c r="S287" s="1209"/>
      <c r="T287" s="1209"/>
      <c r="U287" s="1209"/>
      <c r="V287" s="1209"/>
      <c r="W287" s="1209"/>
      <c r="X287" s="1209"/>
      <c r="Y287" s="1209"/>
      <c r="Z287" s="1209"/>
      <c r="AA287" s="1209"/>
      <c r="AB287" s="1209"/>
      <c r="AC287" s="1209"/>
      <c r="AD287" s="1209"/>
      <c r="AE287" s="1209"/>
      <c r="AF287" s="1209"/>
      <c r="AG287" s="1209"/>
      <c r="AH287" s="1209"/>
      <c r="AI287" s="1209"/>
      <c r="AJ287" s="1209"/>
      <c r="AK287" s="1209"/>
      <c r="AL287" s="1209"/>
      <c r="AM287" s="1205"/>
      <c r="AN287" s="1205"/>
      <c r="AO287" s="1234"/>
      <c r="AP287" s="1234"/>
      <c r="AQ287" s="1234"/>
      <c r="AR287" s="42"/>
    </row>
    <row r="288" ht="34.5" customHeight="1">
      <c r="A288" s="19"/>
      <c r="B288" s="19"/>
      <c r="C288" s="19"/>
      <c r="D288" s="96"/>
      <c r="E288" s="96"/>
      <c r="F288" s="96"/>
      <c r="G288" s="96"/>
      <c r="H288" s="1205"/>
      <c r="I288" s="777"/>
      <c r="J288" s="96"/>
      <c r="K288" s="777"/>
      <c r="L288" s="777"/>
      <c r="M288" s="1205"/>
      <c r="N288" s="96"/>
      <c r="O288" s="1257"/>
      <c r="P288" s="777"/>
      <c r="Q288" s="777"/>
      <c r="R288" s="777"/>
      <c r="S288" s="1209"/>
      <c r="T288" s="1209"/>
      <c r="U288" s="1209"/>
      <c r="V288" s="1209"/>
      <c r="W288" s="1209"/>
      <c r="X288" s="1209"/>
      <c r="Y288" s="1209"/>
      <c r="Z288" s="1209"/>
      <c r="AA288" s="1209"/>
      <c r="AB288" s="1209"/>
      <c r="AC288" s="1209"/>
      <c r="AD288" s="1209"/>
      <c r="AE288" s="1209"/>
      <c r="AF288" s="1209"/>
      <c r="AG288" s="1209"/>
      <c r="AH288" s="1209"/>
      <c r="AI288" s="1209"/>
      <c r="AJ288" s="1209"/>
      <c r="AK288" s="1209"/>
      <c r="AL288" s="1209"/>
      <c r="AM288" s="1205"/>
      <c r="AN288" s="1205"/>
      <c r="AO288" s="1234"/>
      <c r="AP288" s="1234"/>
      <c r="AQ288" s="1234"/>
      <c r="AR288" s="42"/>
    </row>
    <row r="289" ht="34.5" customHeight="1">
      <c r="A289" s="19"/>
      <c r="B289" s="19"/>
      <c r="C289" s="19"/>
      <c r="D289" s="96"/>
      <c r="E289" s="96"/>
      <c r="F289" s="96"/>
      <c r="G289" s="96"/>
      <c r="H289" s="1205"/>
      <c r="I289" s="777"/>
      <c r="J289" s="96"/>
      <c r="K289" s="777"/>
      <c r="L289" s="777"/>
      <c r="M289" s="1205"/>
      <c r="N289" s="96"/>
      <c r="O289" s="1257"/>
      <c r="P289" s="777"/>
      <c r="Q289" s="777"/>
      <c r="R289" s="777"/>
      <c r="S289" s="1209"/>
      <c r="T289" s="1209"/>
      <c r="U289" s="1209"/>
      <c r="V289" s="1209"/>
      <c r="W289" s="1209"/>
      <c r="X289" s="1209"/>
      <c r="Y289" s="1209"/>
      <c r="Z289" s="1209"/>
      <c r="AA289" s="1209"/>
      <c r="AB289" s="1209"/>
      <c r="AC289" s="1209"/>
      <c r="AD289" s="1209"/>
      <c r="AE289" s="1209"/>
      <c r="AF289" s="1209"/>
      <c r="AG289" s="1209"/>
      <c r="AH289" s="1209"/>
      <c r="AI289" s="1209"/>
      <c r="AJ289" s="1209"/>
      <c r="AK289" s="1209"/>
      <c r="AL289" s="1209"/>
      <c r="AM289" s="1205"/>
      <c r="AN289" s="1205"/>
      <c r="AO289" s="1234"/>
      <c r="AP289" s="1234"/>
      <c r="AQ289" s="1234"/>
      <c r="AR289" s="42"/>
    </row>
    <row r="290" ht="34.5" customHeight="1">
      <c r="A290" s="19"/>
      <c r="B290" s="19"/>
      <c r="C290" s="19"/>
      <c r="D290" s="96"/>
      <c r="E290" s="96"/>
      <c r="F290" s="96"/>
      <c r="G290" s="96"/>
      <c r="H290" s="1205"/>
      <c r="I290" s="777"/>
      <c r="J290" s="96"/>
      <c r="K290" s="777"/>
      <c r="L290" s="777"/>
      <c r="M290" s="1205"/>
      <c r="N290" s="96"/>
      <c r="O290" s="1257"/>
      <c r="P290" s="777"/>
      <c r="Q290" s="777"/>
      <c r="R290" s="777"/>
      <c r="S290" s="1209"/>
      <c r="T290" s="1209"/>
      <c r="U290" s="1209"/>
      <c r="V290" s="1209"/>
      <c r="W290" s="1209"/>
      <c r="X290" s="1209"/>
      <c r="Y290" s="1209"/>
      <c r="Z290" s="1209"/>
      <c r="AA290" s="1209"/>
      <c r="AB290" s="1209"/>
      <c r="AC290" s="1209"/>
      <c r="AD290" s="1209"/>
      <c r="AE290" s="1209"/>
      <c r="AF290" s="1209"/>
      <c r="AG290" s="1209"/>
      <c r="AH290" s="1209"/>
      <c r="AI290" s="1209"/>
      <c r="AJ290" s="1209"/>
      <c r="AK290" s="1209"/>
      <c r="AL290" s="1209"/>
      <c r="AM290" s="1205"/>
      <c r="AN290" s="1205"/>
      <c r="AO290" s="1234"/>
      <c r="AP290" s="1234"/>
      <c r="AQ290" s="1234"/>
      <c r="AR290" s="42"/>
    </row>
    <row r="291" ht="34.5" customHeight="1">
      <c r="A291" s="19"/>
      <c r="B291" s="19"/>
      <c r="C291" s="19"/>
      <c r="D291" s="96"/>
      <c r="E291" s="96"/>
      <c r="F291" s="96"/>
      <c r="G291" s="96"/>
      <c r="H291" s="1205"/>
      <c r="I291" s="777"/>
      <c r="J291" s="96"/>
      <c r="K291" s="777"/>
      <c r="L291" s="777"/>
      <c r="M291" s="1205"/>
      <c r="N291" s="96"/>
      <c r="O291" s="1257"/>
      <c r="P291" s="777"/>
      <c r="Q291" s="777"/>
      <c r="R291" s="777"/>
      <c r="S291" s="1209"/>
      <c r="T291" s="1209"/>
      <c r="U291" s="1209"/>
      <c r="V291" s="1209"/>
      <c r="W291" s="1209"/>
      <c r="X291" s="1209"/>
      <c r="Y291" s="1209"/>
      <c r="Z291" s="1209"/>
      <c r="AA291" s="1209"/>
      <c r="AB291" s="1209"/>
      <c r="AC291" s="1209"/>
      <c r="AD291" s="1209"/>
      <c r="AE291" s="1209"/>
      <c r="AF291" s="1209"/>
      <c r="AG291" s="1209"/>
      <c r="AH291" s="1209"/>
      <c r="AI291" s="1209"/>
      <c r="AJ291" s="1209"/>
      <c r="AK291" s="1209"/>
      <c r="AL291" s="1209"/>
      <c r="AM291" s="1205"/>
      <c r="AN291" s="1205"/>
      <c r="AO291" s="1234"/>
      <c r="AP291" s="1234"/>
      <c r="AQ291" s="1234"/>
      <c r="AR291" s="42"/>
    </row>
    <row r="292" ht="34.5" customHeight="1">
      <c r="A292" s="19"/>
      <c r="B292" s="19"/>
      <c r="C292" s="19"/>
      <c r="D292" s="96"/>
      <c r="E292" s="96"/>
      <c r="F292" s="96"/>
      <c r="G292" s="96"/>
      <c r="H292" s="1205"/>
      <c r="I292" s="777"/>
      <c r="J292" s="96"/>
      <c r="K292" s="777"/>
      <c r="L292" s="777"/>
      <c r="M292" s="1205"/>
      <c r="N292" s="96"/>
      <c r="O292" s="1257"/>
      <c r="P292" s="777"/>
      <c r="Q292" s="777"/>
      <c r="R292" s="777"/>
      <c r="S292" s="1209"/>
      <c r="T292" s="1209"/>
      <c r="U292" s="1209"/>
      <c r="V292" s="1209"/>
      <c r="W292" s="1209"/>
      <c r="X292" s="1209"/>
      <c r="Y292" s="1209"/>
      <c r="Z292" s="1209"/>
      <c r="AA292" s="1209"/>
      <c r="AB292" s="1209"/>
      <c r="AC292" s="1209"/>
      <c r="AD292" s="1209"/>
      <c r="AE292" s="1209"/>
      <c r="AF292" s="1209"/>
      <c r="AG292" s="1209"/>
      <c r="AH292" s="1209"/>
      <c r="AI292" s="1209"/>
      <c r="AJ292" s="1209"/>
      <c r="AK292" s="1209"/>
      <c r="AL292" s="1209"/>
      <c r="AM292" s="1205"/>
      <c r="AN292" s="1205"/>
      <c r="AO292" s="1234"/>
      <c r="AP292" s="1234"/>
      <c r="AQ292" s="1234"/>
      <c r="AR292" s="42"/>
    </row>
    <row r="293" ht="34.5" customHeight="1">
      <c r="A293" s="19"/>
      <c r="B293" s="19"/>
      <c r="C293" s="19"/>
      <c r="D293" s="96"/>
      <c r="E293" s="96"/>
      <c r="F293" s="96"/>
      <c r="G293" s="96"/>
      <c r="H293" s="1205"/>
      <c r="I293" s="777"/>
      <c r="J293" s="96"/>
      <c r="K293" s="777"/>
      <c r="L293" s="777"/>
      <c r="M293" s="1205"/>
      <c r="N293" s="96"/>
      <c r="O293" s="1257"/>
      <c r="P293" s="777"/>
      <c r="Q293" s="777"/>
      <c r="R293" s="777"/>
      <c r="S293" s="1209"/>
      <c r="T293" s="1209"/>
      <c r="U293" s="1209"/>
      <c r="V293" s="1209"/>
      <c r="W293" s="1209"/>
      <c r="X293" s="1209"/>
      <c r="Y293" s="1209"/>
      <c r="Z293" s="1209"/>
      <c r="AA293" s="1209"/>
      <c r="AB293" s="1209"/>
      <c r="AC293" s="1209"/>
      <c r="AD293" s="1209"/>
      <c r="AE293" s="1209"/>
      <c r="AF293" s="1209"/>
      <c r="AG293" s="1209"/>
      <c r="AH293" s="1209"/>
      <c r="AI293" s="1209"/>
      <c r="AJ293" s="1209"/>
      <c r="AK293" s="1209"/>
      <c r="AL293" s="1209"/>
      <c r="AM293" s="1205"/>
      <c r="AN293" s="1205"/>
      <c r="AO293" s="1234"/>
      <c r="AP293" s="1234"/>
      <c r="AQ293" s="1234"/>
      <c r="AR293" s="42"/>
    </row>
    <row r="294" ht="34.5" customHeight="1">
      <c r="A294" s="19"/>
      <c r="B294" s="19"/>
      <c r="C294" s="19"/>
      <c r="D294" s="96"/>
      <c r="E294" s="96"/>
      <c r="F294" s="96"/>
      <c r="G294" s="96"/>
      <c r="H294" s="1205"/>
      <c r="I294" s="777"/>
      <c r="J294" s="96"/>
      <c r="K294" s="777"/>
      <c r="L294" s="777"/>
      <c r="M294" s="1205"/>
      <c r="N294" s="96"/>
      <c r="O294" s="1257"/>
      <c r="P294" s="777"/>
      <c r="Q294" s="777"/>
      <c r="R294" s="777"/>
      <c r="S294" s="1209"/>
      <c r="T294" s="1209"/>
      <c r="U294" s="1209"/>
      <c r="V294" s="1209"/>
      <c r="W294" s="1209"/>
      <c r="X294" s="1209"/>
      <c r="Y294" s="1209"/>
      <c r="Z294" s="1209"/>
      <c r="AA294" s="1209"/>
      <c r="AB294" s="1209"/>
      <c r="AC294" s="1209"/>
      <c r="AD294" s="1209"/>
      <c r="AE294" s="1209"/>
      <c r="AF294" s="1209"/>
      <c r="AG294" s="1209"/>
      <c r="AH294" s="1209"/>
      <c r="AI294" s="1209"/>
      <c r="AJ294" s="1209"/>
      <c r="AK294" s="1209"/>
      <c r="AL294" s="1209"/>
      <c r="AM294" s="1205"/>
      <c r="AN294" s="1205"/>
      <c r="AO294" s="1234"/>
      <c r="AP294" s="1234"/>
      <c r="AQ294" s="1234"/>
      <c r="AR294" s="42"/>
    </row>
    <row r="295" ht="34.5" customHeight="1">
      <c r="A295" s="19"/>
      <c r="B295" s="19"/>
      <c r="C295" s="19"/>
      <c r="D295" s="96"/>
      <c r="E295" s="96"/>
      <c r="F295" s="96"/>
      <c r="G295" s="96"/>
      <c r="H295" s="1205"/>
      <c r="I295" s="777"/>
      <c r="J295" s="96"/>
      <c r="K295" s="777"/>
      <c r="L295" s="777"/>
      <c r="M295" s="1205"/>
      <c r="N295" s="96"/>
      <c r="O295" s="1257"/>
      <c r="P295" s="777"/>
      <c r="Q295" s="777"/>
      <c r="R295" s="777"/>
      <c r="S295" s="1209"/>
      <c r="T295" s="1209"/>
      <c r="U295" s="1209"/>
      <c r="V295" s="1209"/>
      <c r="W295" s="1209"/>
      <c r="X295" s="1209"/>
      <c r="Y295" s="1209"/>
      <c r="Z295" s="1209"/>
      <c r="AA295" s="1209"/>
      <c r="AB295" s="1209"/>
      <c r="AC295" s="1209"/>
      <c r="AD295" s="1209"/>
      <c r="AE295" s="1209"/>
      <c r="AF295" s="1209"/>
      <c r="AG295" s="1209"/>
      <c r="AH295" s="1209"/>
      <c r="AI295" s="1209"/>
      <c r="AJ295" s="1209"/>
      <c r="AK295" s="1209"/>
      <c r="AL295" s="1209"/>
      <c r="AM295" s="1205"/>
      <c r="AN295" s="1205"/>
      <c r="AO295" s="1234"/>
      <c r="AP295" s="1234"/>
      <c r="AQ295" s="1234"/>
      <c r="AR295" s="42"/>
    </row>
    <row r="296" ht="34.5" customHeight="1">
      <c r="A296" s="19"/>
      <c r="B296" s="19"/>
      <c r="C296" s="19"/>
      <c r="D296" s="96"/>
      <c r="E296" s="96"/>
      <c r="F296" s="96"/>
      <c r="G296" s="96"/>
      <c r="H296" s="1205"/>
      <c r="I296" s="777"/>
      <c r="J296" s="96"/>
      <c r="K296" s="777"/>
      <c r="L296" s="777"/>
      <c r="M296" s="1205"/>
      <c r="N296" s="96"/>
      <c r="O296" s="1257"/>
      <c r="P296" s="777"/>
      <c r="Q296" s="777"/>
      <c r="R296" s="777"/>
      <c r="S296" s="1209"/>
      <c r="T296" s="1209"/>
      <c r="U296" s="1209"/>
      <c r="V296" s="1209"/>
      <c r="W296" s="1209"/>
      <c r="X296" s="1209"/>
      <c r="Y296" s="1209"/>
      <c r="Z296" s="1209"/>
      <c r="AA296" s="1209"/>
      <c r="AB296" s="1209"/>
      <c r="AC296" s="1209"/>
      <c r="AD296" s="1209"/>
      <c r="AE296" s="1209"/>
      <c r="AF296" s="1209"/>
      <c r="AG296" s="1209"/>
      <c r="AH296" s="1209"/>
      <c r="AI296" s="1209"/>
      <c r="AJ296" s="1209"/>
      <c r="AK296" s="1209"/>
      <c r="AL296" s="1209"/>
      <c r="AM296" s="1205"/>
      <c r="AN296" s="1205"/>
      <c r="AO296" s="1234"/>
      <c r="AP296" s="1234"/>
      <c r="AQ296" s="1234"/>
      <c r="AR296" s="42"/>
    </row>
    <row r="297" ht="34.5" customHeight="1">
      <c r="A297" s="19"/>
      <c r="B297" s="19"/>
      <c r="C297" s="19"/>
      <c r="D297" s="96"/>
      <c r="E297" s="96"/>
      <c r="F297" s="96"/>
      <c r="G297" s="96"/>
      <c r="H297" s="1205"/>
      <c r="I297" s="777"/>
      <c r="J297" s="96"/>
      <c r="K297" s="777"/>
      <c r="L297" s="777"/>
      <c r="M297" s="1205"/>
      <c r="N297" s="96"/>
      <c r="O297" s="1257"/>
      <c r="P297" s="777"/>
      <c r="Q297" s="777"/>
      <c r="R297" s="777"/>
      <c r="S297" s="1209"/>
      <c r="T297" s="1209"/>
      <c r="U297" s="1209"/>
      <c r="V297" s="1209"/>
      <c r="W297" s="1209"/>
      <c r="X297" s="1209"/>
      <c r="Y297" s="1209"/>
      <c r="Z297" s="1209"/>
      <c r="AA297" s="1209"/>
      <c r="AB297" s="1209"/>
      <c r="AC297" s="1209"/>
      <c r="AD297" s="1209"/>
      <c r="AE297" s="1209"/>
      <c r="AF297" s="1209"/>
      <c r="AG297" s="1209"/>
      <c r="AH297" s="1209"/>
      <c r="AI297" s="1209"/>
      <c r="AJ297" s="1209"/>
      <c r="AK297" s="1209"/>
      <c r="AL297" s="1209"/>
      <c r="AM297" s="1205"/>
      <c r="AN297" s="1205"/>
      <c r="AO297" s="1234"/>
      <c r="AP297" s="1234"/>
      <c r="AQ297" s="1234"/>
      <c r="AR297" s="42"/>
    </row>
    <row r="298" ht="34.5" customHeight="1">
      <c r="A298" s="19"/>
      <c r="B298" s="19"/>
      <c r="C298" s="19"/>
      <c r="D298" s="96"/>
      <c r="E298" s="96"/>
      <c r="F298" s="96"/>
      <c r="G298" s="96"/>
      <c r="H298" s="1205"/>
      <c r="I298" s="777"/>
      <c r="J298" s="96"/>
      <c r="K298" s="777"/>
      <c r="L298" s="777"/>
      <c r="M298" s="1205"/>
      <c r="N298" s="96"/>
      <c r="O298" s="1257"/>
      <c r="P298" s="777"/>
      <c r="Q298" s="777"/>
      <c r="R298" s="777"/>
      <c r="S298" s="1209"/>
      <c r="T298" s="1209"/>
      <c r="U298" s="1209"/>
      <c r="V298" s="1209"/>
      <c r="W298" s="1209"/>
      <c r="X298" s="1209"/>
      <c r="Y298" s="1209"/>
      <c r="Z298" s="1209"/>
      <c r="AA298" s="1209"/>
      <c r="AB298" s="1209"/>
      <c r="AC298" s="1209"/>
      <c r="AD298" s="1209"/>
      <c r="AE298" s="1209"/>
      <c r="AF298" s="1209"/>
      <c r="AG298" s="1209"/>
      <c r="AH298" s="1209"/>
      <c r="AI298" s="1209"/>
      <c r="AJ298" s="1209"/>
      <c r="AK298" s="1209"/>
      <c r="AL298" s="1209"/>
      <c r="AM298" s="1205"/>
      <c r="AN298" s="1205"/>
      <c r="AO298" s="1234"/>
      <c r="AP298" s="1234"/>
      <c r="AQ298" s="1234"/>
      <c r="AR298" s="42"/>
    </row>
    <row r="299" ht="34.5" customHeight="1">
      <c r="A299" s="19"/>
      <c r="B299" s="19"/>
      <c r="C299" s="19"/>
      <c r="D299" s="96"/>
      <c r="E299" s="96"/>
      <c r="F299" s="96"/>
      <c r="G299" s="96"/>
      <c r="H299" s="1205"/>
      <c r="I299" s="777"/>
      <c r="J299" s="96"/>
      <c r="K299" s="777"/>
      <c r="L299" s="777"/>
      <c r="M299" s="1205"/>
      <c r="N299" s="96"/>
      <c r="O299" s="1257"/>
      <c r="P299" s="777"/>
      <c r="Q299" s="777"/>
      <c r="R299" s="777"/>
      <c r="S299" s="1209"/>
      <c r="T299" s="1209"/>
      <c r="U299" s="1209"/>
      <c r="V299" s="1209"/>
      <c r="W299" s="1209"/>
      <c r="X299" s="1209"/>
      <c r="Y299" s="1209"/>
      <c r="Z299" s="1209"/>
      <c r="AA299" s="1209"/>
      <c r="AB299" s="1209"/>
      <c r="AC299" s="1209"/>
      <c r="AD299" s="1209"/>
      <c r="AE299" s="1209"/>
      <c r="AF299" s="1209"/>
      <c r="AG299" s="1209"/>
      <c r="AH299" s="1209"/>
      <c r="AI299" s="1209"/>
      <c r="AJ299" s="1209"/>
      <c r="AK299" s="1209"/>
      <c r="AL299" s="1209"/>
      <c r="AM299" s="1205"/>
      <c r="AN299" s="1205"/>
      <c r="AO299" s="1234"/>
      <c r="AP299" s="1234"/>
      <c r="AQ299" s="1234"/>
      <c r="AR299" s="42"/>
    </row>
    <row r="300" ht="34.5" customHeight="1">
      <c r="A300" s="19"/>
      <c r="B300" s="19"/>
      <c r="C300" s="19"/>
      <c r="D300" s="96"/>
      <c r="E300" s="96"/>
      <c r="F300" s="96"/>
      <c r="G300" s="96"/>
      <c r="H300" s="1205"/>
      <c r="I300" s="777"/>
      <c r="J300" s="96"/>
      <c r="K300" s="777"/>
      <c r="L300" s="777"/>
      <c r="M300" s="1205"/>
      <c r="N300" s="96"/>
      <c r="O300" s="1257"/>
      <c r="P300" s="777"/>
      <c r="Q300" s="777"/>
      <c r="R300" s="777"/>
      <c r="S300" s="1209"/>
      <c r="T300" s="1209"/>
      <c r="U300" s="1209"/>
      <c r="V300" s="1209"/>
      <c r="W300" s="1209"/>
      <c r="X300" s="1209"/>
      <c r="Y300" s="1209"/>
      <c r="Z300" s="1209"/>
      <c r="AA300" s="1209"/>
      <c r="AB300" s="1209"/>
      <c r="AC300" s="1209"/>
      <c r="AD300" s="1209"/>
      <c r="AE300" s="1209"/>
      <c r="AF300" s="1209"/>
      <c r="AG300" s="1209"/>
      <c r="AH300" s="1209"/>
      <c r="AI300" s="1209"/>
      <c r="AJ300" s="1209"/>
      <c r="AK300" s="1209"/>
      <c r="AL300" s="1209"/>
      <c r="AM300" s="1205"/>
      <c r="AN300" s="1205"/>
      <c r="AO300" s="1234"/>
      <c r="AP300" s="1234"/>
      <c r="AQ300" s="1234"/>
      <c r="AR300" s="42"/>
    </row>
    <row r="301" ht="34.5" customHeight="1">
      <c r="A301" s="19"/>
      <c r="B301" s="19"/>
      <c r="C301" s="19"/>
      <c r="D301" s="96"/>
      <c r="E301" s="96"/>
      <c r="F301" s="96"/>
      <c r="G301" s="96"/>
      <c r="H301" s="1205"/>
      <c r="I301" s="777"/>
      <c r="J301" s="96"/>
      <c r="K301" s="777"/>
      <c r="L301" s="777"/>
      <c r="M301" s="1205"/>
      <c r="N301" s="96"/>
      <c r="O301" s="1257"/>
      <c r="P301" s="777"/>
      <c r="Q301" s="777"/>
      <c r="R301" s="777"/>
      <c r="S301" s="1209"/>
      <c r="T301" s="1209"/>
      <c r="U301" s="1209"/>
      <c r="V301" s="1209"/>
      <c r="W301" s="1209"/>
      <c r="X301" s="1209"/>
      <c r="Y301" s="1209"/>
      <c r="Z301" s="1209"/>
      <c r="AA301" s="1209"/>
      <c r="AB301" s="1209"/>
      <c r="AC301" s="1209"/>
      <c r="AD301" s="1209"/>
      <c r="AE301" s="1209"/>
      <c r="AF301" s="1209"/>
      <c r="AG301" s="1209"/>
      <c r="AH301" s="1209"/>
      <c r="AI301" s="1209"/>
      <c r="AJ301" s="1209"/>
      <c r="AK301" s="1209"/>
      <c r="AL301" s="1209"/>
      <c r="AM301" s="1205"/>
      <c r="AN301" s="1205"/>
      <c r="AO301" s="1234"/>
      <c r="AP301" s="1234"/>
      <c r="AQ301" s="1234"/>
      <c r="AR301" s="42"/>
    </row>
    <row r="302" ht="34.5" customHeight="1">
      <c r="A302" s="19"/>
      <c r="B302" s="19"/>
      <c r="C302" s="19"/>
      <c r="D302" s="96"/>
      <c r="E302" s="96"/>
      <c r="F302" s="96"/>
      <c r="G302" s="96"/>
      <c r="H302" s="1205"/>
      <c r="I302" s="777"/>
      <c r="J302" s="96"/>
      <c r="K302" s="777"/>
      <c r="L302" s="777"/>
      <c r="M302" s="1205"/>
      <c r="N302" s="96"/>
      <c r="O302" s="1257"/>
      <c r="P302" s="777"/>
      <c r="Q302" s="777"/>
      <c r="R302" s="777"/>
      <c r="S302" s="1209"/>
      <c r="T302" s="1209"/>
      <c r="U302" s="1209"/>
      <c r="V302" s="1209"/>
      <c r="W302" s="1209"/>
      <c r="X302" s="1209"/>
      <c r="Y302" s="1209"/>
      <c r="Z302" s="1209"/>
      <c r="AA302" s="1209"/>
      <c r="AB302" s="1209"/>
      <c r="AC302" s="1209"/>
      <c r="AD302" s="1209"/>
      <c r="AE302" s="1209"/>
      <c r="AF302" s="1209"/>
      <c r="AG302" s="1209"/>
      <c r="AH302" s="1209"/>
      <c r="AI302" s="1209"/>
      <c r="AJ302" s="1209"/>
      <c r="AK302" s="1209"/>
      <c r="AL302" s="1209"/>
      <c r="AM302" s="1205"/>
      <c r="AN302" s="1205"/>
      <c r="AO302" s="1234"/>
      <c r="AP302" s="1234"/>
      <c r="AQ302" s="1234"/>
      <c r="AR302" s="42"/>
    </row>
    <row r="303" ht="34.5" customHeight="1">
      <c r="A303" s="19"/>
      <c r="B303" s="19"/>
      <c r="C303" s="19"/>
      <c r="D303" s="96"/>
      <c r="E303" s="96"/>
      <c r="F303" s="96"/>
      <c r="G303" s="96"/>
      <c r="H303" s="1205"/>
      <c r="I303" s="777"/>
      <c r="J303" s="96"/>
      <c r="K303" s="777"/>
      <c r="L303" s="777"/>
      <c r="M303" s="1205"/>
      <c r="N303" s="96"/>
      <c r="O303" s="1257"/>
      <c r="P303" s="777"/>
      <c r="Q303" s="777"/>
      <c r="R303" s="777"/>
      <c r="S303" s="1209"/>
      <c r="T303" s="1209"/>
      <c r="U303" s="1209"/>
      <c r="V303" s="1209"/>
      <c r="W303" s="1209"/>
      <c r="X303" s="1209"/>
      <c r="Y303" s="1209"/>
      <c r="Z303" s="1209"/>
      <c r="AA303" s="1209"/>
      <c r="AB303" s="1209"/>
      <c r="AC303" s="1209"/>
      <c r="AD303" s="1209"/>
      <c r="AE303" s="1209"/>
      <c r="AF303" s="1209"/>
      <c r="AG303" s="1209"/>
      <c r="AH303" s="1209"/>
      <c r="AI303" s="1209"/>
      <c r="AJ303" s="1209"/>
      <c r="AK303" s="1209"/>
      <c r="AL303" s="1209"/>
      <c r="AM303" s="1205"/>
      <c r="AN303" s="1205"/>
      <c r="AO303" s="1234"/>
      <c r="AP303" s="1234"/>
      <c r="AQ303" s="1234"/>
      <c r="AR303" s="42"/>
    </row>
    <row r="304" ht="34.5" customHeight="1">
      <c r="A304" s="19"/>
      <c r="B304" s="19"/>
      <c r="C304" s="19"/>
      <c r="D304" s="96"/>
      <c r="E304" s="96"/>
      <c r="F304" s="96"/>
      <c r="G304" s="96"/>
      <c r="H304" s="1205"/>
      <c r="I304" s="777"/>
      <c r="J304" s="96"/>
      <c r="K304" s="777"/>
      <c r="L304" s="777"/>
      <c r="M304" s="1205"/>
      <c r="N304" s="96"/>
      <c r="O304" s="1257"/>
      <c r="P304" s="777"/>
      <c r="Q304" s="777"/>
      <c r="R304" s="777"/>
      <c r="S304" s="1209"/>
      <c r="T304" s="1209"/>
      <c r="U304" s="1209"/>
      <c r="V304" s="1209"/>
      <c r="W304" s="1209"/>
      <c r="X304" s="1209"/>
      <c r="Y304" s="1209"/>
      <c r="Z304" s="1209"/>
      <c r="AA304" s="1209"/>
      <c r="AB304" s="1209"/>
      <c r="AC304" s="1209"/>
      <c r="AD304" s="1209"/>
      <c r="AE304" s="1209"/>
      <c r="AF304" s="1209"/>
      <c r="AG304" s="1209"/>
      <c r="AH304" s="1209"/>
      <c r="AI304" s="1209"/>
      <c r="AJ304" s="1209"/>
      <c r="AK304" s="1209"/>
      <c r="AL304" s="1209"/>
      <c r="AM304" s="1205"/>
      <c r="AN304" s="1205"/>
      <c r="AO304" s="1234"/>
      <c r="AP304" s="1234"/>
      <c r="AQ304" s="1234"/>
      <c r="AR304" s="42"/>
    </row>
    <row r="305" ht="34.5" customHeight="1">
      <c r="A305" s="19"/>
      <c r="B305" s="19"/>
      <c r="C305" s="19"/>
      <c r="D305" s="96"/>
      <c r="E305" s="96"/>
      <c r="F305" s="96"/>
      <c r="G305" s="96"/>
      <c r="H305" s="1205"/>
      <c r="I305" s="777"/>
      <c r="J305" s="96"/>
      <c r="K305" s="777"/>
      <c r="L305" s="777"/>
      <c r="M305" s="1205"/>
      <c r="N305" s="96"/>
      <c r="O305" s="1257"/>
      <c r="P305" s="777"/>
      <c r="Q305" s="777"/>
      <c r="R305" s="777"/>
      <c r="S305" s="1209"/>
      <c r="T305" s="1209"/>
      <c r="U305" s="1209"/>
      <c r="V305" s="1209"/>
      <c r="W305" s="1209"/>
      <c r="X305" s="1209"/>
      <c r="Y305" s="1209"/>
      <c r="Z305" s="1209"/>
      <c r="AA305" s="1209"/>
      <c r="AB305" s="1209"/>
      <c r="AC305" s="1209"/>
      <c r="AD305" s="1209"/>
      <c r="AE305" s="1209"/>
      <c r="AF305" s="1209"/>
      <c r="AG305" s="1209"/>
      <c r="AH305" s="1209"/>
      <c r="AI305" s="1209"/>
      <c r="AJ305" s="1209"/>
      <c r="AK305" s="1209"/>
      <c r="AL305" s="1209"/>
      <c r="AM305" s="1205"/>
      <c r="AN305" s="1205"/>
      <c r="AO305" s="1234"/>
      <c r="AP305" s="1234"/>
      <c r="AQ305" s="1234"/>
      <c r="AR305" s="42"/>
    </row>
    <row r="306" ht="34.5" customHeight="1">
      <c r="A306" s="19"/>
      <c r="B306" s="19"/>
      <c r="C306" s="19"/>
      <c r="D306" s="96"/>
      <c r="E306" s="96"/>
      <c r="F306" s="96"/>
      <c r="G306" s="96"/>
      <c r="H306" s="1205"/>
      <c r="I306" s="777"/>
      <c r="J306" s="96"/>
      <c r="K306" s="777"/>
      <c r="L306" s="777"/>
      <c r="M306" s="1205"/>
      <c r="N306" s="96"/>
      <c r="O306" s="1257"/>
      <c r="P306" s="777"/>
      <c r="Q306" s="777"/>
      <c r="R306" s="777"/>
      <c r="S306" s="1209"/>
      <c r="T306" s="1209"/>
      <c r="U306" s="1209"/>
      <c r="V306" s="1209"/>
      <c r="W306" s="1209"/>
      <c r="X306" s="1209"/>
      <c r="Y306" s="1209"/>
      <c r="Z306" s="1209"/>
      <c r="AA306" s="1209"/>
      <c r="AB306" s="1209"/>
      <c r="AC306" s="1209"/>
      <c r="AD306" s="1209"/>
      <c r="AE306" s="1209"/>
      <c r="AF306" s="1209"/>
      <c r="AG306" s="1209"/>
      <c r="AH306" s="1209"/>
      <c r="AI306" s="1209"/>
      <c r="AJ306" s="1209"/>
      <c r="AK306" s="1209"/>
      <c r="AL306" s="1209"/>
      <c r="AM306" s="1205"/>
      <c r="AN306" s="1205"/>
      <c r="AO306" s="1234"/>
      <c r="AP306" s="1234"/>
      <c r="AQ306" s="1234"/>
      <c r="AR306" s="42"/>
    </row>
    <row r="307" ht="34.5" customHeight="1">
      <c r="A307" s="19"/>
      <c r="B307" s="19"/>
      <c r="C307" s="19"/>
      <c r="D307" s="96"/>
      <c r="E307" s="96"/>
      <c r="F307" s="96"/>
      <c r="G307" s="96"/>
      <c r="H307" s="1205"/>
      <c r="I307" s="777"/>
      <c r="J307" s="96"/>
      <c r="K307" s="777"/>
      <c r="L307" s="777"/>
      <c r="M307" s="1205"/>
      <c r="N307" s="96"/>
      <c r="O307" s="1257"/>
      <c r="P307" s="777"/>
      <c r="Q307" s="777"/>
      <c r="R307" s="777"/>
      <c r="S307" s="1209"/>
      <c r="T307" s="1209"/>
      <c r="U307" s="1209"/>
      <c r="V307" s="1209"/>
      <c r="W307" s="1209"/>
      <c r="X307" s="1209"/>
      <c r="Y307" s="1209"/>
      <c r="Z307" s="1209"/>
      <c r="AA307" s="1209"/>
      <c r="AB307" s="1209"/>
      <c r="AC307" s="1209"/>
      <c r="AD307" s="1209"/>
      <c r="AE307" s="1209"/>
      <c r="AF307" s="1209"/>
      <c r="AG307" s="1209"/>
      <c r="AH307" s="1209"/>
      <c r="AI307" s="1209"/>
      <c r="AJ307" s="1209"/>
      <c r="AK307" s="1209"/>
      <c r="AL307" s="1209"/>
      <c r="AM307" s="1205"/>
      <c r="AN307" s="1205"/>
      <c r="AO307" s="1234"/>
      <c r="AP307" s="1234"/>
      <c r="AQ307" s="1234"/>
      <c r="AR307" s="42"/>
    </row>
    <row r="308" ht="34.5" customHeight="1">
      <c r="A308" s="19"/>
      <c r="B308" s="19"/>
      <c r="C308" s="19"/>
      <c r="D308" s="96"/>
      <c r="E308" s="96"/>
      <c r="F308" s="96"/>
      <c r="G308" s="96"/>
      <c r="H308" s="1205"/>
      <c r="I308" s="777"/>
      <c r="J308" s="96"/>
      <c r="K308" s="777"/>
      <c r="L308" s="777"/>
      <c r="M308" s="1205"/>
      <c r="N308" s="96"/>
      <c r="O308" s="1257"/>
      <c r="P308" s="777"/>
      <c r="Q308" s="777"/>
      <c r="R308" s="777"/>
      <c r="S308" s="1209"/>
      <c r="T308" s="1209"/>
      <c r="U308" s="1209"/>
      <c r="V308" s="1209"/>
      <c r="W308" s="1209"/>
      <c r="X308" s="1209"/>
      <c r="Y308" s="1209"/>
      <c r="Z308" s="1209"/>
      <c r="AA308" s="1209"/>
      <c r="AB308" s="1209"/>
      <c r="AC308" s="1209"/>
      <c r="AD308" s="1209"/>
      <c r="AE308" s="1209"/>
      <c r="AF308" s="1209"/>
      <c r="AG308" s="1209"/>
      <c r="AH308" s="1209"/>
      <c r="AI308" s="1209"/>
      <c r="AJ308" s="1209"/>
      <c r="AK308" s="1209"/>
      <c r="AL308" s="1209"/>
      <c r="AM308" s="1205"/>
      <c r="AN308" s="1205"/>
      <c r="AO308" s="1234"/>
      <c r="AP308" s="1234"/>
      <c r="AQ308" s="1234"/>
      <c r="AR308" s="42"/>
    </row>
    <row r="309" ht="34.5" customHeight="1">
      <c r="A309" s="19"/>
      <c r="B309" s="19"/>
      <c r="C309" s="19"/>
      <c r="D309" s="96"/>
      <c r="E309" s="96"/>
      <c r="F309" s="96"/>
      <c r="G309" s="96"/>
      <c r="H309" s="1205"/>
      <c r="I309" s="777"/>
      <c r="J309" s="96"/>
      <c r="K309" s="777"/>
      <c r="L309" s="777"/>
      <c r="M309" s="1205"/>
      <c r="N309" s="96"/>
      <c r="O309" s="1257"/>
      <c r="P309" s="777"/>
      <c r="Q309" s="777"/>
      <c r="R309" s="777"/>
      <c r="S309" s="1209"/>
      <c r="T309" s="1209"/>
      <c r="U309" s="1209"/>
      <c r="V309" s="1209"/>
      <c r="W309" s="1209"/>
      <c r="X309" s="1209"/>
      <c r="Y309" s="1209"/>
      <c r="Z309" s="1209"/>
      <c r="AA309" s="1209"/>
      <c r="AB309" s="1209"/>
      <c r="AC309" s="1209"/>
      <c r="AD309" s="1209"/>
      <c r="AE309" s="1209"/>
      <c r="AF309" s="1209"/>
      <c r="AG309" s="1209"/>
      <c r="AH309" s="1209"/>
      <c r="AI309" s="1209"/>
      <c r="AJ309" s="1209"/>
      <c r="AK309" s="1209"/>
      <c r="AL309" s="1209"/>
      <c r="AM309" s="1205"/>
      <c r="AN309" s="1205"/>
      <c r="AO309" s="1234"/>
      <c r="AP309" s="1234"/>
      <c r="AQ309" s="1234"/>
      <c r="AR309" s="42"/>
    </row>
    <row r="310" ht="34.5" customHeight="1">
      <c r="A310" s="19"/>
      <c r="B310" s="19"/>
      <c r="C310" s="19"/>
      <c r="D310" s="96"/>
      <c r="E310" s="96"/>
      <c r="F310" s="96"/>
      <c r="G310" s="96"/>
      <c r="H310" s="1205"/>
      <c r="I310" s="777"/>
      <c r="J310" s="96"/>
      <c r="K310" s="777"/>
      <c r="L310" s="777"/>
      <c r="M310" s="1205"/>
      <c r="N310" s="96"/>
      <c r="O310" s="1257"/>
      <c r="P310" s="777"/>
      <c r="Q310" s="777"/>
      <c r="R310" s="777"/>
      <c r="S310" s="1209"/>
      <c r="T310" s="1209"/>
      <c r="U310" s="1209"/>
      <c r="V310" s="1209"/>
      <c r="W310" s="1209"/>
      <c r="X310" s="1209"/>
      <c r="Y310" s="1209"/>
      <c r="Z310" s="1209"/>
      <c r="AA310" s="1209"/>
      <c r="AB310" s="1209"/>
      <c r="AC310" s="1209"/>
      <c r="AD310" s="1209"/>
      <c r="AE310" s="1209"/>
      <c r="AF310" s="1209"/>
      <c r="AG310" s="1209"/>
      <c r="AH310" s="1209"/>
      <c r="AI310" s="1209"/>
      <c r="AJ310" s="1209"/>
      <c r="AK310" s="1209"/>
      <c r="AL310" s="1209"/>
      <c r="AM310" s="1205"/>
      <c r="AN310" s="1205"/>
      <c r="AO310" s="1234"/>
      <c r="AP310" s="1234"/>
      <c r="AQ310" s="1234"/>
      <c r="AR310" s="42"/>
    </row>
    <row r="311" ht="34.5" customHeight="1">
      <c r="A311" s="19"/>
      <c r="B311" s="19"/>
      <c r="C311" s="19"/>
      <c r="D311" s="96"/>
      <c r="E311" s="96"/>
      <c r="F311" s="96"/>
      <c r="G311" s="96"/>
      <c r="H311" s="1205"/>
      <c r="I311" s="777"/>
      <c r="J311" s="96"/>
      <c r="K311" s="777"/>
      <c r="L311" s="777"/>
      <c r="M311" s="1205"/>
      <c r="N311" s="96"/>
      <c r="O311" s="1257"/>
      <c r="P311" s="777"/>
      <c r="Q311" s="777"/>
      <c r="R311" s="777"/>
      <c r="S311" s="1209"/>
      <c r="T311" s="1209"/>
      <c r="U311" s="1209"/>
      <c r="V311" s="1209"/>
      <c r="W311" s="1209"/>
      <c r="X311" s="1209"/>
      <c r="Y311" s="1209"/>
      <c r="Z311" s="1209"/>
      <c r="AA311" s="1209"/>
      <c r="AB311" s="1209"/>
      <c r="AC311" s="1209"/>
      <c r="AD311" s="1209"/>
      <c r="AE311" s="1209"/>
      <c r="AF311" s="1209"/>
      <c r="AG311" s="1209"/>
      <c r="AH311" s="1209"/>
      <c r="AI311" s="1209"/>
      <c r="AJ311" s="1209"/>
      <c r="AK311" s="1209"/>
      <c r="AL311" s="1209"/>
      <c r="AM311" s="1205"/>
      <c r="AN311" s="1205"/>
      <c r="AO311" s="1234"/>
      <c r="AP311" s="1234"/>
      <c r="AQ311" s="1234"/>
      <c r="AR311" s="42"/>
    </row>
    <row r="312" ht="34.5" customHeight="1">
      <c r="A312" s="19"/>
      <c r="B312" s="19"/>
      <c r="C312" s="19"/>
      <c r="D312" s="96"/>
      <c r="E312" s="96"/>
      <c r="F312" s="96"/>
      <c r="G312" s="96"/>
      <c r="H312" s="1205"/>
      <c r="I312" s="777"/>
      <c r="J312" s="96"/>
      <c r="K312" s="777"/>
      <c r="L312" s="777"/>
      <c r="M312" s="1205"/>
      <c r="N312" s="96"/>
      <c r="O312" s="1257"/>
      <c r="P312" s="777"/>
      <c r="Q312" s="777"/>
      <c r="R312" s="777"/>
      <c r="S312" s="1209"/>
      <c r="T312" s="1209"/>
      <c r="U312" s="1209"/>
      <c r="V312" s="1209"/>
      <c r="W312" s="1209"/>
      <c r="X312" s="1209"/>
      <c r="Y312" s="1209"/>
      <c r="Z312" s="1209"/>
      <c r="AA312" s="1209"/>
      <c r="AB312" s="1209"/>
      <c r="AC312" s="1209"/>
      <c r="AD312" s="1209"/>
      <c r="AE312" s="1209"/>
      <c r="AF312" s="1209"/>
      <c r="AG312" s="1209"/>
      <c r="AH312" s="1209"/>
      <c r="AI312" s="1209"/>
      <c r="AJ312" s="1209"/>
      <c r="AK312" s="1209"/>
      <c r="AL312" s="1209"/>
      <c r="AM312" s="1205"/>
      <c r="AN312" s="1205"/>
      <c r="AO312" s="1234"/>
      <c r="AP312" s="1234"/>
      <c r="AQ312" s="1234"/>
      <c r="AR312" s="42"/>
    </row>
    <row r="313" ht="34.5" customHeight="1">
      <c r="A313" s="19"/>
      <c r="B313" s="19"/>
      <c r="C313" s="19"/>
      <c r="D313" s="96"/>
      <c r="E313" s="96"/>
      <c r="F313" s="96"/>
      <c r="G313" s="96"/>
      <c r="H313" s="1205"/>
      <c r="I313" s="777"/>
      <c r="J313" s="96"/>
      <c r="K313" s="777"/>
      <c r="L313" s="777"/>
      <c r="M313" s="1205"/>
      <c r="N313" s="96"/>
      <c r="O313" s="1257"/>
      <c r="P313" s="777"/>
      <c r="Q313" s="777"/>
      <c r="R313" s="777"/>
      <c r="S313" s="1209"/>
      <c r="T313" s="1209"/>
      <c r="U313" s="1209"/>
      <c r="V313" s="1209"/>
      <c r="W313" s="1209"/>
      <c r="X313" s="1209"/>
      <c r="Y313" s="1209"/>
      <c r="Z313" s="1209"/>
      <c r="AA313" s="1209"/>
      <c r="AB313" s="1209"/>
      <c r="AC313" s="1209"/>
      <c r="AD313" s="1209"/>
      <c r="AE313" s="1209"/>
      <c r="AF313" s="1209"/>
      <c r="AG313" s="1209"/>
      <c r="AH313" s="1209"/>
      <c r="AI313" s="1209"/>
      <c r="AJ313" s="1209"/>
      <c r="AK313" s="1209"/>
      <c r="AL313" s="1209"/>
      <c r="AM313" s="1205"/>
      <c r="AN313" s="1205"/>
      <c r="AO313" s="1234"/>
      <c r="AP313" s="1234"/>
      <c r="AQ313" s="1234"/>
      <c r="AR313" s="42"/>
    </row>
    <row r="314" ht="34.5" customHeight="1">
      <c r="A314" s="19"/>
      <c r="B314" s="19"/>
      <c r="C314" s="19"/>
      <c r="D314" s="96"/>
      <c r="E314" s="96"/>
      <c r="F314" s="96"/>
      <c r="G314" s="96"/>
      <c r="H314" s="1205"/>
      <c r="I314" s="777"/>
      <c r="J314" s="96"/>
      <c r="K314" s="777"/>
      <c r="L314" s="777"/>
      <c r="M314" s="1205"/>
      <c r="N314" s="96"/>
      <c r="O314" s="1257"/>
      <c r="P314" s="777"/>
      <c r="Q314" s="777"/>
      <c r="R314" s="777"/>
      <c r="S314" s="1209"/>
      <c r="T314" s="1209"/>
      <c r="U314" s="1209"/>
      <c r="V314" s="1209"/>
      <c r="W314" s="1209"/>
      <c r="X314" s="1209"/>
      <c r="Y314" s="1209"/>
      <c r="Z314" s="1209"/>
      <c r="AA314" s="1209"/>
      <c r="AB314" s="1209"/>
      <c r="AC314" s="1209"/>
      <c r="AD314" s="1209"/>
      <c r="AE314" s="1209"/>
      <c r="AF314" s="1209"/>
      <c r="AG314" s="1209"/>
      <c r="AH314" s="1209"/>
      <c r="AI314" s="1209"/>
      <c r="AJ314" s="1209"/>
      <c r="AK314" s="1209"/>
      <c r="AL314" s="1209"/>
      <c r="AM314" s="1205"/>
      <c r="AN314" s="1205"/>
      <c r="AO314" s="1234"/>
      <c r="AP314" s="1234"/>
      <c r="AQ314" s="1234"/>
      <c r="AR314" s="42"/>
    </row>
    <row r="315" ht="34.5" customHeight="1">
      <c r="A315" s="19"/>
      <c r="B315" s="19"/>
      <c r="C315" s="19"/>
      <c r="D315" s="96"/>
      <c r="E315" s="96"/>
      <c r="F315" s="96"/>
      <c r="G315" s="96"/>
      <c r="H315" s="1205"/>
      <c r="I315" s="777"/>
      <c r="J315" s="96"/>
      <c r="K315" s="777"/>
      <c r="L315" s="777"/>
      <c r="M315" s="1205"/>
      <c r="N315" s="96"/>
      <c r="O315" s="1257"/>
      <c r="P315" s="777"/>
      <c r="Q315" s="777"/>
      <c r="R315" s="777"/>
      <c r="S315" s="1209"/>
      <c r="T315" s="1209"/>
      <c r="U315" s="1209"/>
      <c r="V315" s="1209"/>
      <c r="W315" s="1209"/>
      <c r="X315" s="1209"/>
      <c r="Y315" s="1209"/>
      <c r="Z315" s="1209"/>
      <c r="AA315" s="1209"/>
      <c r="AB315" s="1209"/>
      <c r="AC315" s="1209"/>
      <c r="AD315" s="1209"/>
      <c r="AE315" s="1209"/>
      <c r="AF315" s="1209"/>
      <c r="AG315" s="1209"/>
      <c r="AH315" s="1209"/>
      <c r="AI315" s="1209"/>
      <c r="AJ315" s="1209"/>
      <c r="AK315" s="1209"/>
      <c r="AL315" s="1209"/>
      <c r="AM315" s="1205"/>
      <c r="AN315" s="1205"/>
      <c r="AO315" s="1234"/>
      <c r="AP315" s="1234"/>
      <c r="AQ315" s="1234"/>
      <c r="AR315" s="42"/>
    </row>
    <row r="316" ht="34.5" customHeight="1">
      <c r="A316" s="19"/>
      <c r="B316" s="19"/>
      <c r="C316" s="19"/>
      <c r="D316" s="96"/>
      <c r="E316" s="96"/>
      <c r="F316" s="96"/>
      <c r="G316" s="96"/>
      <c r="H316" s="1205"/>
      <c r="I316" s="777"/>
      <c r="J316" s="96"/>
      <c r="K316" s="777"/>
      <c r="L316" s="777"/>
      <c r="M316" s="1205"/>
      <c r="N316" s="96"/>
      <c r="O316" s="1257"/>
      <c r="P316" s="777"/>
      <c r="Q316" s="777"/>
      <c r="R316" s="777"/>
      <c r="S316" s="1209"/>
      <c r="T316" s="1209"/>
      <c r="U316" s="1209"/>
      <c r="V316" s="1209"/>
      <c r="W316" s="1209"/>
      <c r="X316" s="1209"/>
      <c r="Y316" s="1209"/>
      <c r="Z316" s="1209"/>
      <c r="AA316" s="1209"/>
      <c r="AB316" s="1209"/>
      <c r="AC316" s="1209"/>
      <c r="AD316" s="1209"/>
      <c r="AE316" s="1209"/>
      <c r="AF316" s="1209"/>
      <c r="AG316" s="1209"/>
      <c r="AH316" s="1209"/>
      <c r="AI316" s="1209"/>
      <c r="AJ316" s="1209"/>
      <c r="AK316" s="1209"/>
      <c r="AL316" s="1209"/>
      <c r="AM316" s="1205"/>
      <c r="AN316" s="1205"/>
      <c r="AO316" s="1234"/>
      <c r="AP316" s="1234"/>
      <c r="AQ316" s="1234"/>
      <c r="AR316" s="42"/>
    </row>
    <row r="317" ht="34.5" customHeight="1">
      <c r="A317" s="19"/>
      <c r="B317" s="19"/>
      <c r="C317" s="19"/>
      <c r="D317" s="96"/>
      <c r="E317" s="96"/>
      <c r="F317" s="96"/>
      <c r="G317" s="96"/>
      <c r="H317" s="1205"/>
      <c r="I317" s="777"/>
      <c r="J317" s="96"/>
      <c r="K317" s="777"/>
      <c r="L317" s="777"/>
      <c r="M317" s="1205"/>
      <c r="N317" s="96"/>
      <c r="O317" s="1257"/>
      <c r="P317" s="777"/>
      <c r="Q317" s="777"/>
      <c r="R317" s="777"/>
      <c r="S317" s="1209"/>
      <c r="T317" s="1209"/>
      <c r="U317" s="1209"/>
      <c r="V317" s="1209"/>
      <c r="W317" s="1209"/>
      <c r="X317" s="1209"/>
      <c r="Y317" s="1209"/>
      <c r="Z317" s="1209"/>
      <c r="AA317" s="1209"/>
      <c r="AB317" s="1209"/>
      <c r="AC317" s="1209"/>
      <c r="AD317" s="1209"/>
      <c r="AE317" s="1209"/>
      <c r="AF317" s="1209"/>
      <c r="AG317" s="1209"/>
      <c r="AH317" s="1209"/>
      <c r="AI317" s="1209"/>
      <c r="AJ317" s="1209"/>
      <c r="AK317" s="1209"/>
      <c r="AL317" s="1209"/>
      <c r="AM317" s="1205"/>
      <c r="AN317" s="1205"/>
      <c r="AO317" s="1234"/>
      <c r="AP317" s="1234"/>
      <c r="AQ317" s="1234"/>
      <c r="AR317" s="42"/>
    </row>
    <row r="318" ht="34.5" customHeight="1">
      <c r="A318" s="19"/>
      <c r="B318" s="19"/>
      <c r="C318" s="19"/>
      <c r="D318" s="96"/>
      <c r="E318" s="96"/>
      <c r="F318" s="96"/>
      <c r="G318" s="96"/>
      <c r="H318" s="1205"/>
      <c r="I318" s="777"/>
      <c r="J318" s="96"/>
      <c r="K318" s="777"/>
      <c r="L318" s="777"/>
      <c r="M318" s="1205"/>
      <c r="N318" s="96"/>
      <c r="O318" s="1257"/>
      <c r="P318" s="777"/>
      <c r="Q318" s="777"/>
      <c r="R318" s="777"/>
      <c r="S318" s="1209"/>
      <c r="T318" s="1209"/>
      <c r="U318" s="1209"/>
      <c r="V318" s="1209"/>
      <c r="W318" s="1209"/>
      <c r="X318" s="1209"/>
      <c r="Y318" s="1209"/>
      <c r="Z318" s="1209"/>
      <c r="AA318" s="1209"/>
      <c r="AB318" s="1209"/>
      <c r="AC318" s="1209"/>
      <c r="AD318" s="1209"/>
      <c r="AE318" s="1209"/>
      <c r="AF318" s="1209"/>
      <c r="AG318" s="1209"/>
      <c r="AH318" s="1209"/>
      <c r="AI318" s="1209"/>
      <c r="AJ318" s="1209"/>
      <c r="AK318" s="1209"/>
      <c r="AL318" s="1209"/>
      <c r="AM318" s="1205"/>
      <c r="AN318" s="1205"/>
      <c r="AO318" s="1234"/>
      <c r="AP318" s="1234"/>
      <c r="AQ318" s="1234"/>
      <c r="AR318" s="42"/>
    </row>
    <row r="319" ht="34.5" customHeight="1">
      <c r="A319" s="19"/>
      <c r="B319" s="19"/>
      <c r="C319" s="19"/>
      <c r="D319" s="96"/>
      <c r="E319" s="96"/>
      <c r="F319" s="96"/>
      <c r="G319" s="96"/>
      <c r="H319" s="1205"/>
      <c r="I319" s="777"/>
      <c r="J319" s="96"/>
      <c r="K319" s="777"/>
      <c r="L319" s="777"/>
      <c r="M319" s="1205"/>
      <c r="N319" s="96"/>
      <c r="O319" s="1257"/>
      <c r="P319" s="777"/>
      <c r="Q319" s="777"/>
      <c r="R319" s="777"/>
      <c r="S319" s="1209"/>
      <c r="T319" s="1209"/>
      <c r="U319" s="1209"/>
      <c r="V319" s="1209"/>
      <c r="W319" s="1209"/>
      <c r="X319" s="1209"/>
      <c r="Y319" s="1209"/>
      <c r="Z319" s="1209"/>
      <c r="AA319" s="1209"/>
      <c r="AB319" s="1209"/>
      <c r="AC319" s="1209"/>
      <c r="AD319" s="1209"/>
      <c r="AE319" s="1209"/>
      <c r="AF319" s="1209"/>
      <c r="AG319" s="1209"/>
      <c r="AH319" s="1209"/>
      <c r="AI319" s="1209"/>
      <c r="AJ319" s="1209"/>
      <c r="AK319" s="1209"/>
      <c r="AL319" s="1209"/>
      <c r="AM319" s="1205"/>
      <c r="AN319" s="1205"/>
      <c r="AO319" s="1234"/>
      <c r="AP319" s="1234"/>
      <c r="AQ319" s="1234"/>
      <c r="AR319" s="42"/>
    </row>
    <row r="320" ht="34.5" customHeight="1">
      <c r="A320" s="19"/>
      <c r="B320" s="19"/>
      <c r="C320" s="19"/>
      <c r="D320" s="96"/>
      <c r="E320" s="96"/>
      <c r="F320" s="96"/>
      <c r="G320" s="96"/>
      <c r="H320" s="1205"/>
      <c r="I320" s="777"/>
      <c r="J320" s="96"/>
      <c r="K320" s="777"/>
      <c r="L320" s="777"/>
      <c r="M320" s="1205"/>
      <c r="N320" s="96"/>
      <c r="O320" s="1257"/>
      <c r="P320" s="777"/>
      <c r="Q320" s="777"/>
      <c r="R320" s="777"/>
      <c r="S320" s="1209"/>
      <c r="T320" s="1209"/>
      <c r="U320" s="1209"/>
      <c r="V320" s="1209"/>
      <c r="W320" s="1209"/>
      <c r="X320" s="1209"/>
      <c r="Y320" s="1209"/>
      <c r="Z320" s="1209"/>
      <c r="AA320" s="1209"/>
      <c r="AB320" s="1209"/>
      <c r="AC320" s="1209"/>
      <c r="AD320" s="1209"/>
      <c r="AE320" s="1209"/>
      <c r="AF320" s="1209"/>
      <c r="AG320" s="1209"/>
      <c r="AH320" s="1209"/>
      <c r="AI320" s="1209"/>
      <c r="AJ320" s="1209"/>
      <c r="AK320" s="1209"/>
      <c r="AL320" s="1209"/>
      <c r="AM320" s="1205"/>
      <c r="AN320" s="1205"/>
      <c r="AO320" s="1234"/>
      <c r="AP320" s="1234"/>
      <c r="AQ320" s="1234"/>
      <c r="AR320" s="42"/>
    </row>
    <row r="321" ht="34.5" customHeight="1">
      <c r="A321" s="19"/>
      <c r="B321" s="19"/>
      <c r="C321" s="19"/>
      <c r="D321" s="96"/>
      <c r="E321" s="96"/>
      <c r="F321" s="96"/>
      <c r="G321" s="96"/>
      <c r="H321" s="1205"/>
      <c r="I321" s="777"/>
      <c r="J321" s="96"/>
      <c r="K321" s="777"/>
      <c r="L321" s="777"/>
      <c r="M321" s="1205"/>
      <c r="N321" s="96"/>
      <c r="O321" s="1257"/>
      <c r="P321" s="777"/>
      <c r="Q321" s="777"/>
      <c r="R321" s="777"/>
      <c r="S321" s="1209"/>
      <c r="T321" s="1209"/>
      <c r="U321" s="1209"/>
      <c r="V321" s="1209"/>
      <c r="W321" s="1209"/>
      <c r="X321" s="1209"/>
      <c r="Y321" s="1209"/>
      <c r="Z321" s="1209"/>
      <c r="AA321" s="1209"/>
      <c r="AB321" s="1209"/>
      <c r="AC321" s="1209"/>
      <c r="AD321" s="1209"/>
      <c r="AE321" s="1209"/>
      <c r="AF321" s="1209"/>
      <c r="AG321" s="1209"/>
      <c r="AH321" s="1209"/>
      <c r="AI321" s="1209"/>
      <c r="AJ321" s="1209"/>
      <c r="AK321" s="1209"/>
      <c r="AL321" s="1209"/>
      <c r="AM321" s="1205"/>
      <c r="AN321" s="1205"/>
      <c r="AO321" s="1234"/>
      <c r="AP321" s="1234"/>
      <c r="AQ321" s="1234"/>
      <c r="AR321" s="42"/>
    </row>
    <row r="322" ht="34.5" customHeight="1">
      <c r="A322" s="19"/>
      <c r="B322" s="19"/>
      <c r="C322" s="19"/>
      <c r="D322" s="96"/>
      <c r="E322" s="96"/>
      <c r="F322" s="96"/>
      <c r="G322" s="96"/>
      <c r="H322" s="1205"/>
      <c r="I322" s="777"/>
      <c r="J322" s="96"/>
      <c r="K322" s="777"/>
      <c r="L322" s="777"/>
      <c r="M322" s="1205"/>
      <c r="N322" s="96"/>
      <c r="O322" s="1257"/>
      <c r="P322" s="777"/>
      <c r="Q322" s="777"/>
      <c r="R322" s="777"/>
      <c r="S322" s="1209"/>
      <c r="T322" s="1209"/>
      <c r="U322" s="1209"/>
      <c r="V322" s="1209"/>
      <c r="W322" s="1209"/>
      <c r="X322" s="1209"/>
      <c r="Y322" s="1209"/>
      <c r="Z322" s="1209"/>
      <c r="AA322" s="1209"/>
      <c r="AB322" s="1209"/>
      <c r="AC322" s="1209"/>
      <c r="AD322" s="1209"/>
      <c r="AE322" s="1209"/>
      <c r="AF322" s="1209"/>
      <c r="AG322" s="1209"/>
      <c r="AH322" s="1209"/>
      <c r="AI322" s="1209"/>
      <c r="AJ322" s="1209"/>
      <c r="AK322" s="1209"/>
      <c r="AL322" s="1209"/>
      <c r="AM322" s="1205"/>
      <c r="AN322" s="1205"/>
      <c r="AO322" s="1234"/>
      <c r="AP322" s="1234"/>
      <c r="AQ322" s="1234"/>
      <c r="AR322" s="42"/>
    </row>
    <row r="323" ht="34.5" customHeight="1">
      <c r="A323" s="19"/>
      <c r="B323" s="19"/>
      <c r="C323" s="19"/>
      <c r="D323" s="96"/>
      <c r="E323" s="96"/>
      <c r="F323" s="96"/>
      <c r="G323" s="96"/>
      <c r="H323" s="1205"/>
      <c r="I323" s="777"/>
      <c r="J323" s="96"/>
      <c r="K323" s="777"/>
      <c r="L323" s="777"/>
      <c r="M323" s="1205"/>
      <c r="N323" s="96"/>
      <c r="O323" s="1257"/>
      <c r="P323" s="777"/>
      <c r="Q323" s="777"/>
      <c r="R323" s="777"/>
      <c r="S323" s="1209"/>
      <c r="T323" s="1209"/>
      <c r="U323" s="1209"/>
      <c r="V323" s="1209"/>
      <c r="W323" s="1209"/>
      <c r="X323" s="1209"/>
      <c r="Y323" s="1209"/>
      <c r="Z323" s="1209"/>
      <c r="AA323" s="1209"/>
      <c r="AB323" s="1209"/>
      <c r="AC323" s="1209"/>
      <c r="AD323" s="1209"/>
      <c r="AE323" s="1209"/>
      <c r="AF323" s="1209"/>
      <c r="AG323" s="1209"/>
      <c r="AH323" s="1209"/>
      <c r="AI323" s="1209"/>
      <c r="AJ323" s="1209"/>
      <c r="AK323" s="1209"/>
      <c r="AL323" s="1209"/>
      <c r="AM323" s="1205"/>
      <c r="AN323" s="1205"/>
      <c r="AO323" s="1234"/>
      <c r="AP323" s="1234"/>
      <c r="AQ323" s="1234"/>
      <c r="AR323" s="42"/>
    </row>
    <row r="324" ht="34.5" customHeight="1">
      <c r="A324" s="19"/>
      <c r="B324" s="19"/>
      <c r="C324" s="19"/>
      <c r="D324" s="96"/>
      <c r="E324" s="96"/>
      <c r="F324" s="96"/>
      <c r="G324" s="96"/>
      <c r="H324" s="1205"/>
      <c r="I324" s="777"/>
      <c r="J324" s="96"/>
      <c r="K324" s="777"/>
      <c r="L324" s="777"/>
      <c r="M324" s="1205"/>
      <c r="N324" s="96"/>
      <c r="O324" s="1257"/>
      <c r="P324" s="777"/>
      <c r="Q324" s="777"/>
      <c r="R324" s="777"/>
      <c r="S324" s="1209"/>
      <c r="T324" s="1209"/>
      <c r="U324" s="1209"/>
      <c r="V324" s="1209"/>
      <c r="W324" s="1209"/>
      <c r="X324" s="1209"/>
      <c r="Y324" s="1209"/>
      <c r="Z324" s="1209"/>
      <c r="AA324" s="1209"/>
      <c r="AB324" s="1209"/>
      <c r="AC324" s="1209"/>
      <c r="AD324" s="1209"/>
      <c r="AE324" s="1209"/>
      <c r="AF324" s="1209"/>
      <c r="AG324" s="1209"/>
      <c r="AH324" s="1209"/>
      <c r="AI324" s="1209"/>
      <c r="AJ324" s="1209"/>
      <c r="AK324" s="1209"/>
      <c r="AL324" s="1209"/>
      <c r="AM324" s="1205"/>
      <c r="AN324" s="1205"/>
      <c r="AO324" s="1234"/>
      <c r="AP324" s="1234"/>
      <c r="AQ324" s="1234"/>
      <c r="AR324" s="42"/>
    </row>
    <row r="325" ht="34.5" customHeight="1">
      <c r="A325" s="19"/>
      <c r="B325" s="19"/>
      <c r="C325" s="19"/>
      <c r="D325" s="96"/>
      <c r="E325" s="96"/>
      <c r="F325" s="96"/>
      <c r="G325" s="96"/>
      <c r="H325" s="1205"/>
      <c r="I325" s="777"/>
      <c r="J325" s="96"/>
      <c r="K325" s="777"/>
      <c r="L325" s="777"/>
      <c r="M325" s="1205"/>
      <c r="N325" s="96"/>
      <c r="O325" s="1257"/>
      <c r="P325" s="777"/>
      <c r="Q325" s="777"/>
      <c r="R325" s="777"/>
      <c r="S325" s="1209"/>
      <c r="T325" s="1209"/>
      <c r="U325" s="1209"/>
      <c r="V325" s="1209"/>
      <c r="W325" s="1209"/>
      <c r="X325" s="1209"/>
      <c r="Y325" s="1209"/>
      <c r="Z325" s="1209"/>
      <c r="AA325" s="1209"/>
      <c r="AB325" s="1209"/>
      <c r="AC325" s="1209"/>
      <c r="AD325" s="1209"/>
      <c r="AE325" s="1209"/>
      <c r="AF325" s="1209"/>
      <c r="AG325" s="1209"/>
      <c r="AH325" s="1209"/>
      <c r="AI325" s="1209"/>
      <c r="AJ325" s="1209"/>
      <c r="AK325" s="1209"/>
      <c r="AL325" s="1209"/>
      <c r="AM325" s="1205"/>
      <c r="AN325" s="1205"/>
      <c r="AO325" s="1234"/>
      <c r="AP325" s="1234"/>
      <c r="AQ325" s="1234"/>
      <c r="AR325" s="42"/>
    </row>
    <row r="326" ht="34.5" customHeight="1">
      <c r="A326" s="19"/>
      <c r="B326" s="19"/>
      <c r="C326" s="19"/>
      <c r="D326" s="96"/>
      <c r="E326" s="96"/>
      <c r="F326" s="96"/>
      <c r="G326" s="96"/>
      <c r="H326" s="1205"/>
      <c r="I326" s="777"/>
      <c r="J326" s="96"/>
      <c r="K326" s="777"/>
      <c r="L326" s="777"/>
      <c r="M326" s="1205"/>
      <c r="N326" s="96"/>
      <c r="O326" s="1257"/>
      <c r="P326" s="777"/>
      <c r="Q326" s="777"/>
      <c r="R326" s="777"/>
      <c r="S326" s="1209"/>
      <c r="T326" s="1209"/>
      <c r="U326" s="1209"/>
      <c r="V326" s="1209"/>
      <c r="W326" s="1209"/>
      <c r="X326" s="1209"/>
      <c r="Y326" s="1209"/>
      <c r="Z326" s="1209"/>
      <c r="AA326" s="1209"/>
      <c r="AB326" s="1209"/>
      <c r="AC326" s="1209"/>
      <c r="AD326" s="1209"/>
      <c r="AE326" s="1209"/>
      <c r="AF326" s="1209"/>
      <c r="AG326" s="1209"/>
      <c r="AH326" s="1209"/>
      <c r="AI326" s="1209"/>
      <c r="AJ326" s="1209"/>
      <c r="AK326" s="1209"/>
      <c r="AL326" s="1209"/>
      <c r="AM326" s="1205"/>
      <c r="AN326" s="1205"/>
      <c r="AO326" s="1234"/>
      <c r="AP326" s="1234"/>
      <c r="AQ326" s="1234"/>
      <c r="AR326" s="42"/>
    </row>
    <row r="327" ht="34.5" customHeight="1">
      <c r="A327" s="19"/>
      <c r="B327" s="19"/>
      <c r="C327" s="19"/>
      <c r="D327" s="96"/>
      <c r="E327" s="96"/>
      <c r="F327" s="96"/>
      <c r="G327" s="96"/>
      <c r="H327" s="1205"/>
      <c r="I327" s="777"/>
      <c r="J327" s="96"/>
      <c r="K327" s="777"/>
      <c r="L327" s="777"/>
      <c r="M327" s="1205"/>
      <c r="N327" s="96"/>
      <c r="O327" s="1257"/>
      <c r="P327" s="777"/>
      <c r="Q327" s="777"/>
      <c r="R327" s="777"/>
      <c r="S327" s="1209"/>
      <c r="T327" s="1209"/>
      <c r="U327" s="1209"/>
      <c r="V327" s="1209"/>
      <c r="W327" s="1209"/>
      <c r="X327" s="1209"/>
      <c r="Y327" s="1209"/>
      <c r="Z327" s="1209"/>
      <c r="AA327" s="1209"/>
      <c r="AB327" s="1209"/>
      <c r="AC327" s="1209"/>
      <c r="AD327" s="1209"/>
      <c r="AE327" s="1209"/>
      <c r="AF327" s="1209"/>
      <c r="AG327" s="1209"/>
      <c r="AH327" s="1209"/>
      <c r="AI327" s="1209"/>
      <c r="AJ327" s="1209"/>
      <c r="AK327" s="1209"/>
      <c r="AL327" s="1209"/>
      <c r="AM327" s="1205"/>
      <c r="AN327" s="1205"/>
      <c r="AO327" s="1234"/>
      <c r="AP327" s="1234"/>
      <c r="AQ327" s="1234"/>
      <c r="AR327" s="42"/>
    </row>
    <row r="328" ht="34.5" customHeight="1">
      <c r="A328" s="19"/>
      <c r="B328" s="19"/>
      <c r="C328" s="19"/>
      <c r="D328" s="96"/>
      <c r="E328" s="96"/>
      <c r="F328" s="96"/>
      <c r="G328" s="96"/>
      <c r="H328" s="1205"/>
      <c r="I328" s="777"/>
      <c r="J328" s="96"/>
      <c r="K328" s="777"/>
      <c r="L328" s="777"/>
      <c r="M328" s="1205"/>
      <c r="N328" s="96"/>
      <c r="O328" s="1257"/>
      <c r="P328" s="777"/>
      <c r="Q328" s="777"/>
      <c r="R328" s="777"/>
      <c r="S328" s="1209"/>
      <c r="T328" s="1209"/>
      <c r="U328" s="1209"/>
      <c r="V328" s="1209"/>
      <c r="W328" s="1209"/>
      <c r="X328" s="1209"/>
      <c r="Y328" s="1209"/>
      <c r="Z328" s="1209"/>
      <c r="AA328" s="1209"/>
      <c r="AB328" s="1209"/>
      <c r="AC328" s="1209"/>
      <c r="AD328" s="1209"/>
      <c r="AE328" s="1209"/>
      <c r="AF328" s="1209"/>
      <c r="AG328" s="1209"/>
      <c r="AH328" s="1209"/>
      <c r="AI328" s="1209"/>
      <c r="AJ328" s="1209"/>
      <c r="AK328" s="1209"/>
      <c r="AL328" s="1209"/>
      <c r="AM328" s="1205"/>
      <c r="AN328" s="1205"/>
      <c r="AO328" s="1234"/>
      <c r="AP328" s="1234"/>
      <c r="AQ328" s="1234"/>
      <c r="AR328" s="42"/>
    </row>
    <row r="329" ht="34.5" customHeight="1">
      <c r="A329" s="19"/>
      <c r="B329" s="19"/>
      <c r="C329" s="19"/>
      <c r="D329" s="96"/>
      <c r="E329" s="96"/>
      <c r="F329" s="96"/>
      <c r="G329" s="96"/>
      <c r="H329" s="1205"/>
      <c r="I329" s="777"/>
      <c r="J329" s="96"/>
      <c r="K329" s="777"/>
      <c r="L329" s="777"/>
      <c r="M329" s="1205"/>
      <c r="N329" s="96"/>
      <c r="O329" s="1257"/>
      <c r="P329" s="777"/>
      <c r="Q329" s="777"/>
      <c r="R329" s="777"/>
      <c r="S329" s="1209"/>
      <c r="T329" s="1209"/>
      <c r="U329" s="1209"/>
      <c r="V329" s="1209"/>
      <c r="W329" s="1209"/>
      <c r="X329" s="1209"/>
      <c r="Y329" s="1209"/>
      <c r="Z329" s="1209"/>
      <c r="AA329" s="1209"/>
      <c r="AB329" s="1209"/>
      <c r="AC329" s="1209"/>
      <c r="AD329" s="1209"/>
      <c r="AE329" s="1209"/>
      <c r="AF329" s="1209"/>
      <c r="AG329" s="1209"/>
      <c r="AH329" s="1209"/>
      <c r="AI329" s="1209"/>
      <c r="AJ329" s="1209"/>
      <c r="AK329" s="1209"/>
      <c r="AL329" s="1209"/>
      <c r="AM329" s="1205"/>
      <c r="AN329" s="1205"/>
      <c r="AO329" s="1234"/>
      <c r="AP329" s="1234"/>
      <c r="AQ329" s="1234"/>
      <c r="AR329" s="42"/>
    </row>
    <row r="330" ht="34.5" customHeight="1">
      <c r="A330" s="19"/>
      <c r="B330" s="19"/>
      <c r="C330" s="19"/>
      <c r="D330" s="96"/>
      <c r="E330" s="96"/>
      <c r="F330" s="96"/>
      <c r="G330" s="96"/>
      <c r="H330" s="1205"/>
      <c r="I330" s="777"/>
      <c r="J330" s="96"/>
      <c r="K330" s="777"/>
      <c r="L330" s="777"/>
      <c r="M330" s="1205"/>
      <c r="N330" s="96"/>
      <c r="O330" s="1257"/>
      <c r="P330" s="777"/>
      <c r="Q330" s="777"/>
      <c r="R330" s="777"/>
      <c r="S330" s="1209"/>
      <c r="T330" s="1209"/>
      <c r="U330" s="1209"/>
      <c r="V330" s="1209"/>
      <c r="W330" s="1209"/>
      <c r="X330" s="1209"/>
      <c r="Y330" s="1209"/>
      <c r="Z330" s="1209"/>
      <c r="AA330" s="1209"/>
      <c r="AB330" s="1209"/>
      <c r="AC330" s="1209"/>
      <c r="AD330" s="1209"/>
      <c r="AE330" s="1209"/>
      <c r="AF330" s="1209"/>
      <c r="AG330" s="1209"/>
      <c r="AH330" s="1209"/>
      <c r="AI330" s="1209"/>
      <c r="AJ330" s="1209"/>
      <c r="AK330" s="1209"/>
      <c r="AL330" s="1209"/>
      <c r="AM330" s="1205"/>
      <c r="AN330" s="1205"/>
      <c r="AO330" s="1234"/>
      <c r="AP330" s="1234"/>
      <c r="AQ330" s="1234"/>
      <c r="AR330" s="42"/>
    </row>
    <row r="331" ht="34.5" customHeight="1">
      <c r="A331" s="19"/>
      <c r="B331" s="19"/>
      <c r="C331" s="19"/>
      <c r="D331" s="96"/>
      <c r="E331" s="96"/>
      <c r="F331" s="96"/>
      <c r="G331" s="96"/>
      <c r="H331" s="1205"/>
      <c r="I331" s="777"/>
      <c r="J331" s="96"/>
      <c r="K331" s="777"/>
      <c r="L331" s="777"/>
      <c r="M331" s="1205"/>
      <c r="N331" s="96"/>
      <c r="O331" s="1257"/>
      <c r="P331" s="777"/>
      <c r="Q331" s="777"/>
      <c r="R331" s="777"/>
      <c r="S331" s="1209"/>
      <c r="T331" s="1209"/>
      <c r="U331" s="1209"/>
      <c r="V331" s="1209"/>
      <c r="W331" s="1209"/>
      <c r="X331" s="1209"/>
      <c r="Y331" s="1209"/>
      <c r="Z331" s="1209"/>
      <c r="AA331" s="1209"/>
      <c r="AB331" s="1209"/>
      <c r="AC331" s="1209"/>
      <c r="AD331" s="1209"/>
      <c r="AE331" s="1209"/>
      <c r="AF331" s="1209"/>
      <c r="AG331" s="1209"/>
      <c r="AH331" s="1209"/>
      <c r="AI331" s="1209"/>
      <c r="AJ331" s="1209"/>
      <c r="AK331" s="1209"/>
      <c r="AL331" s="1209"/>
      <c r="AM331" s="1205"/>
      <c r="AN331" s="1205"/>
      <c r="AO331" s="1234"/>
      <c r="AP331" s="1234"/>
      <c r="AQ331" s="1234"/>
      <c r="AR331" s="42"/>
    </row>
    <row r="332" ht="34.5" customHeight="1">
      <c r="A332" s="19"/>
      <c r="B332" s="19"/>
      <c r="C332" s="19"/>
      <c r="D332" s="96"/>
      <c r="E332" s="96"/>
      <c r="F332" s="96"/>
      <c r="G332" s="96"/>
      <c r="H332" s="1205"/>
      <c r="I332" s="777"/>
      <c r="J332" s="96"/>
      <c r="K332" s="777"/>
      <c r="L332" s="777"/>
      <c r="M332" s="1205"/>
      <c r="N332" s="96"/>
      <c r="O332" s="1257"/>
      <c r="P332" s="777"/>
      <c r="Q332" s="777"/>
      <c r="R332" s="777"/>
      <c r="S332" s="1209"/>
      <c r="T332" s="1209"/>
      <c r="U332" s="1209"/>
      <c r="V332" s="1209"/>
      <c r="W332" s="1209"/>
      <c r="X332" s="1209"/>
      <c r="Y332" s="1209"/>
      <c r="Z332" s="1209"/>
      <c r="AA332" s="1209"/>
      <c r="AB332" s="1209"/>
      <c r="AC332" s="1209"/>
      <c r="AD332" s="1209"/>
      <c r="AE332" s="1209"/>
      <c r="AF332" s="1209"/>
      <c r="AG332" s="1209"/>
      <c r="AH332" s="1209"/>
      <c r="AI332" s="1209"/>
      <c r="AJ332" s="1209"/>
      <c r="AK332" s="1209"/>
      <c r="AL332" s="1209"/>
      <c r="AM332" s="1205"/>
      <c r="AN332" s="1205"/>
      <c r="AO332" s="1234"/>
      <c r="AP332" s="1234"/>
      <c r="AQ332" s="1234"/>
      <c r="AR332" s="42"/>
    </row>
    <row r="333" ht="34.5" customHeight="1">
      <c r="A333" s="19"/>
      <c r="B333" s="19"/>
      <c r="C333" s="19"/>
      <c r="D333" s="96"/>
      <c r="E333" s="96"/>
      <c r="F333" s="96"/>
      <c r="G333" s="96"/>
      <c r="H333" s="1205"/>
      <c r="I333" s="777"/>
      <c r="J333" s="96"/>
      <c r="K333" s="777"/>
      <c r="L333" s="777"/>
      <c r="M333" s="1205"/>
      <c r="N333" s="96"/>
      <c r="O333" s="1257"/>
      <c r="P333" s="777"/>
      <c r="Q333" s="777"/>
      <c r="R333" s="777"/>
      <c r="S333" s="1209"/>
      <c r="T333" s="1209"/>
      <c r="U333" s="1209"/>
      <c r="V333" s="1209"/>
      <c r="W333" s="1209"/>
      <c r="X333" s="1209"/>
      <c r="Y333" s="1209"/>
      <c r="Z333" s="1209"/>
      <c r="AA333" s="1209"/>
      <c r="AB333" s="1209"/>
      <c r="AC333" s="1209"/>
      <c r="AD333" s="1209"/>
      <c r="AE333" s="1209"/>
      <c r="AF333" s="1209"/>
      <c r="AG333" s="1209"/>
      <c r="AH333" s="1209"/>
      <c r="AI333" s="1209"/>
      <c r="AJ333" s="1209"/>
      <c r="AK333" s="1209"/>
      <c r="AL333" s="1209"/>
      <c r="AM333" s="1205"/>
      <c r="AN333" s="1205"/>
      <c r="AO333" s="1234"/>
      <c r="AP333" s="1234"/>
      <c r="AQ333" s="1234"/>
      <c r="AR333" s="42"/>
    </row>
    <row r="334" ht="34.5" customHeight="1">
      <c r="A334" s="19"/>
      <c r="B334" s="19"/>
      <c r="C334" s="19"/>
      <c r="D334" s="96"/>
      <c r="E334" s="96"/>
      <c r="F334" s="96"/>
      <c r="G334" s="96"/>
      <c r="H334" s="1205"/>
      <c r="I334" s="777"/>
      <c r="J334" s="96"/>
      <c r="K334" s="777"/>
      <c r="L334" s="777"/>
      <c r="M334" s="1205"/>
      <c r="N334" s="96"/>
      <c r="O334" s="1257"/>
      <c r="P334" s="777"/>
      <c r="Q334" s="777"/>
      <c r="R334" s="777"/>
      <c r="S334" s="1209"/>
      <c r="T334" s="1209"/>
      <c r="U334" s="1209"/>
      <c r="V334" s="1209"/>
      <c r="W334" s="1209"/>
      <c r="X334" s="1209"/>
      <c r="Y334" s="1209"/>
      <c r="Z334" s="1209"/>
      <c r="AA334" s="1209"/>
      <c r="AB334" s="1209"/>
      <c r="AC334" s="1209"/>
      <c r="AD334" s="1209"/>
      <c r="AE334" s="1209"/>
      <c r="AF334" s="1209"/>
      <c r="AG334" s="1209"/>
      <c r="AH334" s="1209"/>
      <c r="AI334" s="1209"/>
      <c r="AJ334" s="1209"/>
      <c r="AK334" s="1209"/>
      <c r="AL334" s="1209"/>
      <c r="AM334" s="1205"/>
      <c r="AN334" s="1205"/>
      <c r="AO334" s="1234"/>
      <c r="AP334" s="1234"/>
      <c r="AQ334" s="1234"/>
      <c r="AR334" s="42"/>
    </row>
    <row r="335" ht="34.5" customHeight="1">
      <c r="A335" s="19"/>
      <c r="B335" s="19"/>
      <c r="C335" s="19"/>
      <c r="D335" s="96"/>
      <c r="E335" s="96"/>
      <c r="F335" s="96"/>
      <c r="G335" s="96"/>
      <c r="H335" s="1205"/>
      <c r="I335" s="777"/>
      <c r="J335" s="96"/>
      <c r="K335" s="777"/>
      <c r="L335" s="777"/>
      <c r="M335" s="1205"/>
      <c r="N335" s="96"/>
      <c r="O335" s="1257"/>
      <c r="P335" s="777"/>
      <c r="Q335" s="777"/>
      <c r="R335" s="777"/>
      <c r="S335" s="1209"/>
      <c r="T335" s="1209"/>
      <c r="U335" s="1209"/>
      <c r="V335" s="1209"/>
      <c r="W335" s="1209"/>
      <c r="X335" s="1209"/>
      <c r="Y335" s="1209"/>
      <c r="Z335" s="1209"/>
      <c r="AA335" s="1209"/>
      <c r="AB335" s="1209"/>
      <c r="AC335" s="1209"/>
      <c r="AD335" s="1209"/>
      <c r="AE335" s="1209"/>
      <c r="AF335" s="1209"/>
      <c r="AG335" s="1209"/>
      <c r="AH335" s="1209"/>
      <c r="AI335" s="1209"/>
      <c r="AJ335" s="1209"/>
      <c r="AK335" s="1209"/>
      <c r="AL335" s="1209"/>
      <c r="AM335" s="1205"/>
      <c r="AN335" s="1205"/>
      <c r="AO335" s="1234"/>
      <c r="AP335" s="1234"/>
      <c r="AQ335" s="1234"/>
      <c r="AR335" s="42"/>
    </row>
    <row r="336" ht="34.5" customHeight="1">
      <c r="A336" s="19"/>
      <c r="B336" s="19"/>
      <c r="C336" s="19"/>
      <c r="D336" s="96"/>
      <c r="E336" s="96"/>
      <c r="F336" s="96"/>
      <c r="G336" s="96"/>
      <c r="H336" s="1205"/>
      <c r="I336" s="777"/>
      <c r="J336" s="96"/>
      <c r="K336" s="777"/>
      <c r="L336" s="777"/>
      <c r="M336" s="1205"/>
      <c r="N336" s="96"/>
      <c r="O336" s="1257"/>
      <c r="P336" s="777"/>
      <c r="Q336" s="777"/>
      <c r="R336" s="777"/>
      <c r="S336" s="1209"/>
      <c r="T336" s="1209"/>
      <c r="U336" s="1209"/>
      <c r="V336" s="1209"/>
      <c r="W336" s="1209"/>
      <c r="X336" s="1209"/>
      <c r="Y336" s="1209"/>
      <c r="Z336" s="1209"/>
      <c r="AA336" s="1209"/>
      <c r="AB336" s="1209"/>
      <c r="AC336" s="1209"/>
      <c r="AD336" s="1209"/>
      <c r="AE336" s="1209"/>
      <c r="AF336" s="1209"/>
      <c r="AG336" s="1209"/>
      <c r="AH336" s="1209"/>
      <c r="AI336" s="1209"/>
      <c r="AJ336" s="1209"/>
      <c r="AK336" s="1209"/>
      <c r="AL336" s="1209"/>
      <c r="AM336" s="1205"/>
      <c r="AN336" s="1205"/>
      <c r="AO336" s="1234"/>
      <c r="AP336" s="1234"/>
      <c r="AQ336" s="1234"/>
      <c r="AR336" s="42"/>
    </row>
    <row r="337" ht="34.5" customHeight="1">
      <c r="A337" s="19"/>
      <c r="B337" s="19"/>
      <c r="C337" s="19"/>
      <c r="D337" s="96"/>
      <c r="E337" s="96"/>
      <c r="F337" s="96"/>
      <c r="G337" s="96"/>
      <c r="H337" s="1205"/>
      <c r="I337" s="777"/>
      <c r="J337" s="96"/>
      <c r="K337" s="777"/>
      <c r="L337" s="777"/>
      <c r="M337" s="1205"/>
      <c r="N337" s="96"/>
      <c r="O337" s="1257"/>
      <c r="P337" s="777"/>
      <c r="Q337" s="777"/>
      <c r="R337" s="777"/>
      <c r="S337" s="1209"/>
      <c r="T337" s="1209"/>
      <c r="U337" s="1209"/>
      <c r="V337" s="1209"/>
      <c r="W337" s="1209"/>
      <c r="X337" s="1209"/>
      <c r="Y337" s="1209"/>
      <c r="Z337" s="1209"/>
      <c r="AA337" s="1209"/>
      <c r="AB337" s="1209"/>
      <c r="AC337" s="1209"/>
      <c r="AD337" s="1209"/>
      <c r="AE337" s="1209"/>
      <c r="AF337" s="1209"/>
      <c r="AG337" s="1209"/>
      <c r="AH337" s="1209"/>
      <c r="AI337" s="1209"/>
      <c r="AJ337" s="1209"/>
      <c r="AK337" s="1209"/>
      <c r="AL337" s="1209"/>
      <c r="AM337" s="1205"/>
      <c r="AN337" s="1205"/>
      <c r="AO337" s="1234"/>
      <c r="AP337" s="1234"/>
      <c r="AQ337" s="1234"/>
      <c r="AR337" s="42"/>
    </row>
    <row r="338" ht="34.5" customHeight="1">
      <c r="A338" s="19"/>
      <c r="B338" s="19"/>
      <c r="C338" s="19"/>
      <c r="D338" s="96"/>
      <c r="E338" s="96"/>
      <c r="F338" s="96"/>
      <c r="G338" s="96"/>
      <c r="H338" s="1205"/>
      <c r="I338" s="777"/>
      <c r="J338" s="96"/>
      <c r="K338" s="777"/>
      <c r="L338" s="777"/>
      <c r="M338" s="1205"/>
      <c r="N338" s="96"/>
      <c r="O338" s="1257"/>
      <c r="P338" s="777"/>
      <c r="Q338" s="777"/>
      <c r="R338" s="777"/>
      <c r="S338" s="1209"/>
      <c r="T338" s="1209"/>
      <c r="U338" s="1209"/>
      <c r="V338" s="1209"/>
      <c r="W338" s="1209"/>
      <c r="X338" s="1209"/>
      <c r="Y338" s="1209"/>
      <c r="Z338" s="1209"/>
      <c r="AA338" s="1209"/>
      <c r="AB338" s="1209"/>
      <c r="AC338" s="1209"/>
      <c r="AD338" s="1209"/>
      <c r="AE338" s="1209"/>
      <c r="AF338" s="1209"/>
      <c r="AG338" s="1209"/>
      <c r="AH338" s="1209"/>
      <c r="AI338" s="1209"/>
      <c r="AJ338" s="1209"/>
      <c r="AK338" s="1209"/>
      <c r="AL338" s="1209"/>
      <c r="AM338" s="1205"/>
      <c r="AN338" s="1205"/>
      <c r="AO338" s="1234"/>
      <c r="AP338" s="1234"/>
      <c r="AQ338" s="1234"/>
      <c r="AR338" s="42"/>
    </row>
    <row r="339" ht="34.5" customHeight="1">
      <c r="A339" s="19"/>
      <c r="B339" s="19"/>
      <c r="C339" s="19"/>
      <c r="D339" s="96"/>
      <c r="E339" s="96"/>
      <c r="F339" s="96"/>
      <c r="G339" s="96"/>
      <c r="H339" s="1205"/>
      <c r="I339" s="777"/>
      <c r="J339" s="96"/>
      <c r="K339" s="777"/>
      <c r="L339" s="777"/>
      <c r="M339" s="1205"/>
      <c r="N339" s="96"/>
      <c r="O339" s="1257"/>
      <c r="P339" s="777"/>
      <c r="Q339" s="777"/>
      <c r="R339" s="777"/>
      <c r="S339" s="1209"/>
      <c r="T339" s="1209"/>
      <c r="U339" s="1209"/>
      <c r="V339" s="1209"/>
      <c r="W339" s="1209"/>
      <c r="X339" s="1209"/>
      <c r="Y339" s="1209"/>
      <c r="Z339" s="1209"/>
      <c r="AA339" s="1209"/>
      <c r="AB339" s="1209"/>
      <c r="AC339" s="1209"/>
      <c r="AD339" s="1209"/>
      <c r="AE339" s="1209"/>
      <c r="AF339" s="1209"/>
      <c r="AG339" s="1209"/>
      <c r="AH339" s="1209"/>
      <c r="AI339" s="1209"/>
      <c r="AJ339" s="1209"/>
      <c r="AK339" s="1209"/>
      <c r="AL339" s="1209"/>
      <c r="AM339" s="1205"/>
      <c r="AN339" s="1205"/>
      <c r="AO339" s="1234"/>
      <c r="AP339" s="1234"/>
      <c r="AQ339" s="1234"/>
      <c r="AR339" s="42"/>
    </row>
    <row r="340" ht="34.5" customHeight="1">
      <c r="A340" s="19"/>
      <c r="B340" s="19"/>
      <c r="C340" s="19"/>
      <c r="D340" s="96"/>
      <c r="E340" s="96"/>
      <c r="F340" s="96"/>
      <c r="G340" s="96"/>
      <c r="H340" s="1205"/>
      <c r="I340" s="777"/>
      <c r="J340" s="96"/>
      <c r="K340" s="777"/>
      <c r="L340" s="777"/>
      <c r="M340" s="1205"/>
      <c r="N340" s="96"/>
      <c r="O340" s="1257"/>
      <c r="P340" s="777"/>
      <c r="Q340" s="777"/>
      <c r="R340" s="777"/>
      <c r="S340" s="1209"/>
      <c r="T340" s="1209"/>
      <c r="U340" s="1209"/>
      <c r="V340" s="1209"/>
      <c r="W340" s="1209"/>
      <c r="X340" s="1209"/>
      <c r="Y340" s="1209"/>
      <c r="Z340" s="1209"/>
      <c r="AA340" s="1209"/>
      <c r="AB340" s="1209"/>
      <c r="AC340" s="1209"/>
      <c r="AD340" s="1209"/>
      <c r="AE340" s="1209"/>
      <c r="AF340" s="1209"/>
      <c r="AG340" s="1209"/>
      <c r="AH340" s="1209"/>
      <c r="AI340" s="1209"/>
      <c r="AJ340" s="1209"/>
      <c r="AK340" s="1209"/>
      <c r="AL340" s="1209"/>
      <c r="AM340" s="1205"/>
      <c r="AN340" s="1205"/>
      <c r="AO340" s="1234"/>
      <c r="AP340" s="1234"/>
      <c r="AQ340" s="1234"/>
      <c r="AR340" s="42"/>
    </row>
    <row r="341" ht="34.5" customHeight="1">
      <c r="A341" s="19"/>
      <c r="B341" s="19"/>
      <c r="C341" s="19"/>
      <c r="D341" s="96"/>
      <c r="E341" s="96"/>
      <c r="F341" s="96"/>
      <c r="G341" s="96"/>
      <c r="H341" s="1205"/>
      <c r="I341" s="777"/>
      <c r="J341" s="96"/>
      <c r="K341" s="777"/>
      <c r="L341" s="777"/>
      <c r="M341" s="1205"/>
      <c r="N341" s="96"/>
      <c r="O341" s="1257"/>
      <c r="P341" s="777"/>
      <c r="Q341" s="777"/>
      <c r="R341" s="777"/>
      <c r="S341" s="1209"/>
      <c r="T341" s="1209"/>
      <c r="U341" s="1209"/>
      <c r="V341" s="1209"/>
      <c r="W341" s="1209"/>
      <c r="X341" s="1209"/>
      <c r="Y341" s="1209"/>
      <c r="Z341" s="1209"/>
      <c r="AA341" s="1209"/>
      <c r="AB341" s="1209"/>
      <c r="AC341" s="1209"/>
      <c r="AD341" s="1209"/>
      <c r="AE341" s="1209"/>
      <c r="AF341" s="1209"/>
      <c r="AG341" s="1209"/>
      <c r="AH341" s="1209"/>
      <c r="AI341" s="1209"/>
      <c r="AJ341" s="1209"/>
      <c r="AK341" s="1209"/>
      <c r="AL341" s="1209"/>
      <c r="AM341" s="1205"/>
      <c r="AN341" s="1205"/>
      <c r="AO341" s="1234"/>
      <c r="AP341" s="1234"/>
      <c r="AQ341" s="1234"/>
      <c r="AR341" s="42"/>
    </row>
    <row r="342" ht="34.5" customHeight="1">
      <c r="A342" s="19"/>
      <c r="B342" s="19"/>
      <c r="C342" s="19"/>
      <c r="D342" s="96"/>
      <c r="E342" s="96"/>
      <c r="F342" s="96"/>
      <c r="G342" s="96"/>
      <c r="H342" s="1205"/>
      <c r="I342" s="777"/>
      <c r="J342" s="96"/>
      <c r="K342" s="777"/>
      <c r="L342" s="777"/>
      <c r="M342" s="1205"/>
      <c r="N342" s="96"/>
      <c r="O342" s="1257"/>
      <c r="P342" s="777"/>
      <c r="Q342" s="777"/>
      <c r="R342" s="777"/>
      <c r="S342" s="1209"/>
      <c r="T342" s="1209"/>
      <c r="U342" s="1209"/>
      <c r="V342" s="1209"/>
      <c r="W342" s="1209"/>
      <c r="X342" s="1209"/>
      <c r="Y342" s="1209"/>
      <c r="Z342" s="1209"/>
      <c r="AA342" s="1209"/>
      <c r="AB342" s="1209"/>
      <c r="AC342" s="1209"/>
      <c r="AD342" s="1209"/>
      <c r="AE342" s="1209"/>
      <c r="AF342" s="1209"/>
      <c r="AG342" s="1209"/>
      <c r="AH342" s="1209"/>
      <c r="AI342" s="1209"/>
      <c r="AJ342" s="1209"/>
      <c r="AK342" s="1209"/>
      <c r="AL342" s="1209"/>
      <c r="AM342" s="1205"/>
      <c r="AN342" s="1205"/>
      <c r="AO342" s="1234"/>
      <c r="AP342" s="1234"/>
      <c r="AQ342" s="1234"/>
      <c r="AR342" s="42"/>
    </row>
    <row r="343" ht="34.5" customHeight="1">
      <c r="A343" s="19"/>
      <c r="B343" s="19"/>
      <c r="C343" s="19"/>
      <c r="D343" s="96"/>
      <c r="E343" s="96"/>
      <c r="F343" s="96"/>
      <c r="G343" s="96"/>
      <c r="H343" s="1205"/>
      <c r="I343" s="777"/>
      <c r="J343" s="96"/>
      <c r="K343" s="777"/>
      <c r="L343" s="777"/>
      <c r="M343" s="1205"/>
      <c r="N343" s="96"/>
      <c r="O343" s="1257"/>
      <c r="P343" s="777"/>
      <c r="Q343" s="777"/>
      <c r="R343" s="777"/>
      <c r="S343" s="1209"/>
      <c r="T343" s="1209"/>
      <c r="U343" s="1209"/>
      <c r="V343" s="1209"/>
      <c r="W343" s="1209"/>
      <c r="X343" s="1209"/>
      <c r="Y343" s="1209"/>
      <c r="Z343" s="1209"/>
      <c r="AA343" s="1209"/>
      <c r="AB343" s="1209"/>
      <c r="AC343" s="1209"/>
      <c r="AD343" s="1209"/>
      <c r="AE343" s="1209"/>
      <c r="AF343" s="1209"/>
      <c r="AG343" s="1209"/>
      <c r="AH343" s="1209"/>
      <c r="AI343" s="1209"/>
      <c r="AJ343" s="1209"/>
      <c r="AK343" s="1209"/>
      <c r="AL343" s="1209"/>
      <c r="AM343" s="1205"/>
      <c r="AN343" s="1205"/>
      <c r="AO343" s="1234"/>
      <c r="AP343" s="1234"/>
      <c r="AQ343" s="1234"/>
      <c r="AR343" s="42"/>
    </row>
    <row r="344" ht="34.5" customHeight="1">
      <c r="A344" s="19"/>
      <c r="B344" s="19"/>
      <c r="C344" s="19"/>
      <c r="D344" s="96"/>
      <c r="E344" s="96"/>
      <c r="F344" s="96"/>
      <c r="G344" s="96"/>
      <c r="H344" s="1205"/>
      <c r="I344" s="777"/>
      <c r="J344" s="96"/>
      <c r="K344" s="777"/>
      <c r="L344" s="777"/>
      <c r="M344" s="1205"/>
      <c r="N344" s="96"/>
      <c r="O344" s="1257"/>
      <c r="P344" s="777"/>
      <c r="Q344" s="777"/>
      <c r="R344" s="777"/>
      <c r="S344" s="1209"/>
      <c r="T344" s="1209"/>
      <c r="U344" s="1209"/>
      <c r="V344" s="1209"/>
      <c r="W344" s="1209"/>
      <c r="X344" s="1209"/>
      <c r="Y344" s="1209"/>
      <c r="Z344" s="1209"/>
      <c r="AA344" s="1209"/>
      <c r="AB344" s="1209"/>
      <c r="AC344" s="1209"/>
      <c r="AD344" s="1209"/>
      <c r="AE344" s="1209"/>
      <c r="AF344" s="1209"/>
      <c r="AG344" s="1209"/>
      <c r="AH344" s="1209"/>
      <c r="AI344" s="1209"/>
      <c r="AJ344" s="1209"/>
      <c r="AK344" s="1209"/>
      <c r="AL344" s="1209"/>
      <c r="AM344" s="1205"/>
      <c r="AN344" s="1205"/>
      <c r="AO344" s="1234"/>
      <c r="AP344" s="1234"/>
      <c r="AQ344" s="1234"/>
      <c r="AR344" s="42"/>
    </row>
    <row r="345" ht="34.5" customHeight="1">
      <c r="A345" s="19"/>
      <c r="B345" s="19"/>
      <c r="C345" s="19"/>
      <c r="D345" s="96"/>
      <c r="E345" s="96"/>
      <c r="F345" s="96"/>
      <c r="G345" s="96"/>
      <c r="H345" s="1205"/>
      <c r="I345" s="777"/>
      <c r="J345" s="96"/>
      <c r="K345" s="777"/>
      <c r="L345" s="777"/>
      <c r="M345" s="1205"/>
      <c r="N345" s="96"/>
      <c r="O345" s="1257"/>
      <c r="P345" s="777"/>
      <c r="Q345" s="777"/>
      <c r="R345" s="777"/>
      <c r="S345" s="1209"/>
      <c r="T345" s="1209"/>
      <c r="U345" s="1209"/>
      <c r="V345" s="1209"/>
      <c r="W345" s="1209"/>
      <c r="X345" s="1209"/>
      <c r="Y345" s="1209"/>
      <c r="Z345" s="1209"/>
      <c r="AA345" s="1209"/>
      <c r="AB345" s="1209"/>
      <c r="AC345" s="1209"/>
      <c r="AD345" s="1209"/>
      <c r="AE345" s="1209"/>
      <c r="AF345" s="1209"/>
      <c r="AG345" s="1209"/>
      <c r="AH345" s="1209"/>
      <c r="AI345" s="1209"/>
      <c r="AJ345" s="1209"/>
      <c r="AK345" s="1209"/>
      <c r="AL345" s="1209"/>
      <c r="AM345" s="1205"/>
      <c r="AN345" s="1205"/>
      <c r="AO345" s="1234"/>
      <c r="AP345" s="1234"/>
      <c r="AQ345" s="1234"/>
      <c r="AR345" s="42"/>
    </row>
    <row r="346" ht="34.5" customHeight="1">
      <c r="A346" s="19"/>
      <c r="B346" s="19"/>
      <c r="C346" s="19"/>
      <c r="D346" s="96"/>
      <c r="E346" s="96"/>
      <c r="F346" s="96"/>
      <c r="G346" s="96"/>
      <c r="H346" s="1205"/>
      <c r="I346" s="777"/>
      <c r="J346" s="96"/>
      <c r="K346" s="777"/>
      <c r="L346" s="777"/>
      <c r="M346" s="1205"/>
      <c r="N346" s="96"/>
      <c r="O346" s="1257"/>
      <c r="P346" s="777"/>
      <c r="Q346" s="777"/>
      <c r="R346" s="777"/>
      <c r="S346" s="1209"/>
      <c r="T346" s="1209"/>
      <c r="U346" s="1209"/>
      <c r="V346" s="1209"/>
      <c r="W346" s="1209"/>
      <c r="X346" s="1209"/>
      <c r="Y346" s="1209"/>
      <c r="Z346" s="1209"/>
      <c r="AA346" s="1209"/>
      <c r="AB346" s="1209"/>
      <c r="AC346" s="1209"/>
      <c r="AD346" s="1209"/>
      <c r="AE346" s="1209"/>
      <c r="AF346" s="1209"/>
      <c r="AG346" s="1209"/>
      <c r="AH346" s="1209"/>
      <c r="AI346" s="1209"/>
      <c r="AJ346" s="1209"/>
      <c r="AK346" s="1209"/>
      <c r="AL346" s="1209"/>
      <c r="AM346" s="1205"/>
      <c r="AN346" s="1205"/>
      <c r="AO346" s="1234"/>
      <c r="AP346" s="1234"/>
      <c r="AQ346" s="1234"/>
      <c r="AR346" s="42"/>
    </row>
    <row r="347" ht="34.5" customHeight="1">
      <c r="A347" s="19"/>
      <c r="B347" s="19"/>
      <c r="C347" s="19"/>
      <c r="D347" s="96"/>
      <c r="E347" s="96"/>
      <c r="F347" s="96"/>
      <c r="G347" s="96"/>
      <c r="H347" s="1205"/>
      <c r="I347" s="777"/>
      <c r="J347" s="96"/>
      <c r="K347" s="777"/>
      <c r="L347" s="777"/>
      <c r="M347" s="1205"/>
      <c r="N347" s="96"/>
      <c r="O347" s="1257"/>
      <c r="P347" s="777"/>
      <c r="Q347" s="777"/>
      <c r="R347" s="777"/>
      <c r="S347" s="1209"/>
      <c r="T347" s="1209"/>
      <c r="U347" s="1209"/>
      <c r="V347" s="1209"/>
      <c r="W347" s="1209"/>
      <c r="X347" s="1209"/>
      <c r="Y347" s="1209"/>
      <c r="Z347" s="1209"/>
      <c r="AA347" s="1209"/>
      <c r="AB347" s="1209"/>
      <c r="AC347" s="1209"/>
      <c r="AD347" s="1209"/>
      <c r="AE347" s="1209"/>
      <c r="AF347" s="1209"/>
      <c r="AG347" s="1209"/>
      <c r="AH347" s="1209"/>
      <c r="AI347" s="1209"/>
      <c r="AJ347" s="1209"/>
      <c r="AK347" s="1209"/>
      <c r="AL347" s="1209"/>
      <c r="AM347" s="1205"/>
      <c r="AN347" s="1205"/>
      <c r="AO347" s="1234"/>
      <c r="AP347" s="1234"/>
      <c r="AQ347" s="1234"/>
      <c r="AR347" s="42"/>
    </row>
    <row r="348" ht="34.5" customHeight="1">
      <c r="A348" s="19"/>
      <c r="B348" s="19"/>
      <c r="C348" s="19"/>
      <c r="D348" s="96"/>
      <c r="E348" s="96"/>
      <c r="F348" s="96"/>
      <c r="G348" s="96"/>
      <c r="H348" s="1205"/>
      <c r="I348" s="777"/>
      <c r="J348" s="96"/>
      <c r="K348" s="777"/>
      <c r="L348" s="777"/>
      <c r="M348" s="1205"/>
      <c r="N348" s="96"/>
      <c r="O348" s="1257"/>
      <c r="P348" s="777"/>
      <c r="Q348" s="777"/>
      <c r="R348" s="777"/>
      <c r="S348" s="1209"/>
      <c r="T348" s="1209"/>
      <c r="U348" s="1209"/>
      <c r="V348" s="1209"/>
      <c r="W348" s="1209"/>
      <c r="X348" s="1209"/>
      <c r="Y348" s="1209"/>
      <c r="Z348" s="1209"/>
      <c r="AA348" s="1209"/>
      <c r="AB348" s="1209"/>
      <c r="AC348" s="1209"/>
      <c r="AD348" s="1209"/>
      <c r="AE348" s="1209"/>
      <c r="AF348" s="1209"/>
      <c r="AG348" s="1209"/>
      <c r="AH348" s="1209"/>
      <c r="AI348" s="1209"/>
      <c r="AJ348" s="1209"/>
      <c r="AK348" s="1209"/>
      <c r="AL348" s="1209"/>
      <c r="AM348" s="1205"/>
      <c r="AN348" s="1205"/>
      <c r="AO348" s="1234"/>
      <c r="AP348" s="1234"/>
      <c r="AQ348" s="1234"/>
      <c r="AR348" s="42"/>
    </row>
    <row r="349" ht="34.5" customHeight="1">
      <c r="A349" s="19"/>
      <c r="B349" s="19"/>
      <c r="C349" s="19"/>
      <c r="D349" s="96"/>
      <c r="E349" s="96"/>
      <c r="F349" s="96"/>
      <c r="G349" s="96"/>
      <c r="H349" s="1205"/>
      <c r="I349" s="777"/>
      <c r="J349" s="96"/>
      <c r="K349" s="777"/>
      <c r="L349" s="777"/>
      <c r="M349" s="1205"/>
      <c r="N349" s="96"/>
      <c r="O349" s="1257"/>
      <c r="P349" s="777"/>
      <c r="Q349" s="777"/>
      <c r="R349" s="777"/>
      <c r="S349" s="1209"/>
      <c r="T349" s="1209"/>
      <c r="U349" s="1209"/>
      <c r="V349" s="1209"/>
      <c r="W349" s="1209"/>
      <c r="X349" s="1209"/>
      <c r="Y349" s="1209"/>
      <c r="Z349" s="1209"/>
      <c r="AA349" s="1209"/>
      <c r="AB349" s="1209"/>
      <c r="AC349" s="1209"/>
      <c r="AD349" s="1209"/>
      <c r="AE349" s="1209"/>
      <c r="AF349" s="1209"/>
      <c r="AG349" s="1209"/>
      <c r="AH349" s="1209"/>
      <c r="AI349" s="1209"/>
      <c r="AJ349" s="1209"/>
      <c r="AK349" s="1209"/>
      <c r="AL349" s="1209"/>
      <c r="AM349" s="1205"/>
      <c r="AN349" s="1205"/>
      <c r="AO349" s="1234"/>
      <c r="AP349" s="1234"/>
      <c r="AQ349" s="1234"/>
      <c r="AR349" s="42"/>
    </row>
    <row r="350" ht="34.5" customHeight="1">
      <c r="A350" s="19"/>
      <c r="B350" s="19"/>
      <c r="C350" s="19"/>
      <c r="D350" s="96"/>
      <c r="E350" s="96"/>
      <c r="F350" s="96"/>
      <c r="G350" s="96"/>
      <c r="H350" s="1205"/>
      <c r="I350" s="777"/>
      <c r="J350" s="96"/>
      <c r="K350" s="777"/>
      <c r="L350" s="777"/>
      <c r="M350" s="1205"/>
      <c r="N350" s="96"/>
      <c r="O350" s="1257"/>
      <c r="P350" s="777"/>
      <c r="Q350" s="777"/>
      <c r="R350" s="777"/>
      <c r="S350" s="1209"/>
      <c r="T350" s="1209"/>
      <c r="U350" s="1209"/>
      <c r="V350" s="1209"/>
      <c r="W350" s="1209"/>
      <c r="X350" s="1209"/>
      <c r="Y350" s="1209"/>
      <c r="Z350" s="1209"/>
      <c r="AA350" s="1209"/>
      <c r="AB350" s="1209"/>
      <c r="AC350" s="1209"/>
      <c r="AD350" s="1209"/>
      <c r="AE350" s="1209"/>
      <c r="AF350" s="1209"/>
      <c r="AG350" s="1209"/>
      <c r="AH350" s="1209"/>
      <c r="AI350" s="1209"/>
      <c r="AJ350" s="1209"/>
      <c r="AK350" s="1209"/>
      <c r="AL350" s="1209"/>
      <c r="AM350" s="1205"/>
      <c r="AN350" s="1205"/>
      <c r="AO350" s="1234"/>
      <c r="AP350" s="1234"/>
      <c r="AQ350" s="1234"/>
      <c r="AR350" s="42"/>
    </row>
    <row r="351" ht="34.5" customHeight="1">
      <c r="A351" s="19"/>
      <c r="B351" s="19"/>
      <c r="C351" s="19"/>
      <c r="D351" s="96"/>
      <c r="E351" s="96"/>
      <c r="F351" s="96"/>
      <c r="G351" s="96"/>
      <c r="H351" s="1205"/>
      <c r="I351" s="777"/>
      <c r="J351" s="96"/>
      <c r="K351" s="777"/>
      <c r="L351" s="777"/>
      <c r="M351" s="1205"/>
      <c r="N351" s="96"/>
      <c r="O351" s="1257"/>
      <c r="P351" s="777"/>
      <c r="Q351" s="777"/>
      <c r="R351" s="777"/>
      <c r="S351" s="1209"/>
      <c r="T351" s="1209"/>
      <c r="U351" s="1209"/>
      <c r="V351" s="1209"/>
      <c r="W351" s="1209"/>
      <c r="X351" s="1209"/>
      <c r="Y351" s="1209"/>
      <c r="Z351" s="1209"/>
      <c r="AA351" s="1209"/>
      <c r="AB351" s="1209"/>
      <c r="AC351" s="1209"/>
      <c r="AD351" s="1209"/>
      <c r="AE351" s="1209"/>
      <c r="AF351" s="1209"/>
      <c r="AG351" s="1209"/>
      <c r="AH351" s="1209"/>
      <c r="AI351" s="1209"/>
      <c r="AJ351" s="1209"/>
      <c r="AK351" s="1209"/>
      <c r="AL351" s="1209"/>
      <c r="AM351" s="1205"/>
      <c r="AN351" s="1205"/>
      <c r="AO351" s="1234"/>
      <c r="AP351" s="1234"/>
      <c r="AQ351" s="1234"/>
      <c r="AR351" s="42"/>
    </row>
    <row r="352" ht="34.5" customHeight="1">
      <c r="A352" s="19"/>
      <c r="B352" s="19"/>
      <c r="C352" s="19"/>
      <c r="D352" s="96"/>
      <c r="E352" s="96"/>
      <c r="F352" s="96"/>
      <c r="G352" s="96"/>
      <c r="H352" s="1205"/>
      <c r="I352" s="777"/>
      <c r="J352" s="96"/>
      <c r="K352" s="777"/>
      <c r="L352" s="777"/>
      <c r="M352" s="1205"/>
      <c r="N352" s="96"/>
      <c r="O352" s="1257"/>
      <c r="P352" s="777"/>
      <c r="Q352" s="777"/>
      <c r="R352" s="777"/>
      <c r="S352" s="1209"/>
      <c r="T352" s="1209"/>
      <c r="U352" s="1209"/>
      <c r="V352" s="1209"/>
      <c r="W352" s="1209"/>
      <c r="X352" s="1209"/>
      <c r="Y352" s="1209"/>
      <c r="Z352" s="1209"/>
      <c r="AA352" s="1209"/>
      <c r="AB352" s="1209"/>
      <c r="AC352" s="1209"/>
      <c r="AD352" s="1209"/>
      <c r="AE352" s="1209"/>
      <c r="AF352" s="1209"/>
      <c r="AG352" s="1209"/>
      <c r="AH352" s="1209"/>
      <c r="AI352" s="1209"/>
      <c r="AJ352" s="1209"/>
      <c r="AK352" s="1209"/>
      <c r="AL352" s="1209"/>
      <c r="AM352" s="1205"/>
      <c r="AN352" s="1205"/>
      <c r="AO352" s="1234"/>
      <c r="AP352" s="1234"/>
      <c r="AQ352" s="1234"/>
      <c r="AR352" s="42"/>
    </row>
    <row r="353" ht="34.5" customHeight="1">
      <c r="A353" s="19"/>
      <c r="B353" s="19"/>
      <c r="C353" s="19"/>
      <c r="D353" s="96"/>
      <c r="E353" s="96"/>
      <c r="F353" s="96"/>
      <c r="G353" s="96"/>
      <c r="H353" s="1205"/>
      <c r="I353" s="777"/>
      <c r="J353" s="96"/>
      <c r="K353" s="777"/>
      <c r="L353" s="777"/>
      <c r="M353" s="1205"/>
      <c r="N353" s="96"/>
      <c r="O353" s="1257"/>
      <c r="P353" s="777"/>
      <c r="Q353" s="777"/>
      <c r="R353" s="777"/>
      <c r="S353" s="1209"/>
      <c r="T353" s="1209"/>
      <c r="U353" s="1209"/>
      <c r="V353" s="1209"/>
      <c r="W353" s="1209"/>
      <c r="X353" s="1209"/>
      <c r="Y353" s="1209"/>
      <c r="Z353" s="1209"/>
      <c r="AA353" s="1209"/>
      <c r="AB353" s="1209"/>
      <c r="AC353" s="1209"/>
      <c r="AD353" s="1209"/>
      <c r="AE353" s="1209"/>
      <c r="AF353" s="1209"/>
      <c r="AG353" s="1209"/>
      <c r="AH353" s="1209"/>
      <c r="AI353" s="1209"/>
      <c r="AJ353" s="1209"/>
      <c r="AK353" s="1209"/>
      <c r="AL353" s="1209"/>
      <c r="AM353" s="1205"/>
      <c r="AN353" s="1205"/>
      <c r="AO353" s="1234"/>
      <c r="AP353" s="1234"/>
      <c r="AQ353" s="1234"/>
      <c r="AR353" s="42"/>
    </row>
    <row r="354" ht="34.5" customHeight="1">
      <c r="A354" s="19"/>
      <c r="B354" s="19"/>
      <c r="C354" s="19"/>
      <c r="D354" s="96"/>
      <c r="E354" s="96"/>
      <c r="F354" s="96"/>
      <c r="G354" s="96"/>
      <c r="H354" s="1205"/>
      <c r="I354" s="777"/>
      <c r="J354" s="96"/>
      <c r="K354" s="777"/>
      <c r="L354" s="777"/>
      <c r="M354" s="1205"/>
      <c r="N354" s="96"/>
      <c r="O354" s="1257"/>
      <c r="P354" s="777"/>
      <c r="Q354" s="777"/>
      <c r="R354" s="777"/>
      <c r="S354" s="1209"/>
      <c r="T354" s="1209"/>
      <c r="U354" s="1209"/>
      <c r="V354" s="1209"/>
      <c r="W354" s="1209"/>
      <c r="X354" s="1209"/>
      <c r="Y354" s="1209"/>
      <c r="Z354" s="1209"/>
      <c r="AA354" s="1209"/>
      <c r="AB354" s="1209"/>
      <c r="AC354" s="1209"/>
      <c r="AD354" s="1209"/>
      <c r="AE354" s="1209"/>
      <c r="AF354" s="1209"/>
      <c r="AG354" s="1209"/>
      <c r="AH354" s="1209"/>
      <c r="AI354" s="1209"/>
      <c r="AJ354" s="1209"/>
      <c r="AK354" s="1209"/>
      <c r="AL354" s="1209"/>
      <c r="AM354" s="1205"/>
      <c r="AN354" s="1205"/>
      <c r="AO354" s="1234"/>
      <c r="AP354" s="1234"/>
      <c r="AQ354" s="1234"/>
      <c r="AR354" s="42"/>
    </row>
    <row r="355" ht="34.5" customHeight="1">
      <c r="A355" s="19"/>
      <c r="B355" s="19"/>
      <c r="C355" s="19"/>
      <c r="D355" s="96"/>
      <c r="E355" s="96"/>
      <c r="F355" s="96"/>
      <c r="G355" s="96"/>
      <c r="H355" s="1205"/>
      <c r="I355" s="777"/>
      <c r="J355" s="96"/>
      <c r="K355" s="777"/>
      <c r="L355" s="777"/>
      <c r="M355" s="1205"/>
      <c r="N355" s="96"/>
      <c r="O355" s="1257"/>
      <c r="P355" s="777"/>
      <c r="Q355" s="777"/>
      <c r="R355" s="777"/>
      <c r="S355" s="1209"/>
      <c r="T355" s="1209"/>
      <c r="U355" s="1209"/>
      <c r="V355" s="1209"/>
      <c r="W355" s="1209"/>
      <c r="X355" s="1209"/>
      <c r="Y355" s="1209"/>
      <c r="Z355" s="1209"/>
      <c r="AA355" s="1209"/>
      <c r="AB355" s="1209"/>
      <c r="AC355" s="1209"/>
      <c r="AD355" s="1209"/>
      <c r="AE355" s="1209"/>
      <c r="AF355" s="1209"/>
      <c r="AG355" s="1209"/>
      <c r="AH355" s="1209"/>
      <c r="AI355" s="1209"/>
      <c r="AJ355" s="1209"/>
      <c r="AK355" s="1209"/>
      <c r="AL355" s="1209"/>
      <c r="AM355" s="1205"/>
      <c r="AN355" s="1205"/>
      <c r="AO355" s="1234"/>
      <c r="AP355" s="1234"/>
      <c r="AQ355" s="1234"/>
      <c r="AR355" s="42"/>
    </row>
    <row r="356" ht="34.5" customHeight="1">
      <c r="A356" s="19"/>
      <c r="B356" s="19"/>
      <c r="C356" s="19"/>
      <c r="D356" s="96"/>
      <c r="E356" s="96"/>
      <c r="F356" s="96"/>
      <c r="G356" s="96"/>
      <c r="H356" s="1205"/>
      <c r="I356" s="777"/>
      <c r="J356" s="96"/>
      <c r="K356" s="777"/>
      <c r="L356" s="777"/>
      <c r="M356" s="1205"/>
      <c r="N356" s="96"/>
      <c r="O356" s="1257"/>
      <c r="P356" s="777"/>
      <c r="Q356" s="777"/>
      <c r="R356" s="777"/>
      <c r="S356" s="1209"/>
      <c r="T356" s="1209"/>
      <c r="U356" s="1209"/>
      <c r="V356" s="1209"/>
      <c r="W356" s="1209"/>
      <c r="X356" s="1209"/>
      <c r="Y356" s="1209"/>
      <c r="Z356" s="1209"/>
      <c r="AA356" s="1209"/>
      <c r="AB356" s="1209"/>
      <c r="AC356" s="1209"/>
      <c r="AD356" s="1209"/>
      <c r="AE356" s="1209"/>
      <c r="AF356" s="1209"/>
      <c r="AG356" s="1209"/>
      <c r="AH356" s="1209"/>
      <c r="AI356" s="1209"/>
      <c r="AJ356" s="1209"/>
      <c r="AK356" s="1209"/>
      <c r="AL356" s="1209"/>
      <c r="AM356" s="1205"/>
      <c r="AN356" s="1205"/>
      <c r="AO356" s="1234"/>
      <c r="AP356" s="1234"/>
      <c r="AQ356" s="1234"/>
      <c r="AR356" s="42"/>
    </row>
    <row r="357" ht="34.5" customHeight="1">
      <c r="A357" s="19"/>
      <c r="B357" s="19"/>
      <c r="C357" s="19"/>
      <c r="D357" s="96"/>
      <c r="E357" s="96"/>
      <c r="F357" s="96"/>
      <c r="G357" s="96"/>
      <c r="H357" s="1205"/>
      <c r="I357" s="777"/>
      <c r="J357" s="96"/>
      <c r="K357" s="777"/>
      <c r="L357" s="777"/>
      <c r="M357" s="1205"/>
      <c r="N357" s="96"/>
      <c r="O357" s="1257"/>
      <c r="P357" s="777"/>
      <c r="Q357" s="777"/>
      <c r="R357" s="777"/>
      <c r="S357" s="1209"/>
      <c r="T357" s="1209"/>
      <c r="U357" s="1209"/>
      <c r="V357" s="1209"/>
      <c r="W357" s="1209"/>
      <c r="X357" s="1209"/>
      <c r="Y357" s="1209"/>
      <c r="Z357" s="1209"/>
      <c r="AA357" s="1209"/>
      <c r="AB357" s="1209"/>
      <c r="AC357" s="1209"/>
      <c r="AD357" s="1209"/>
      <c r="AE357" s="1209"/>
      <c r="AF357" s="1209"/>
      <c r="AG357" s="1209"/>
      <c r="AH357" s="1209"/>
      <c r="AI357" s="1209"/>
      <c r="AJ357" s="1209"/>
      <c r="AK357" s="1209"/>
      <c r="AL357" s="1209"/>
      <c r="AM357" s="1205"/>
      <c r="AN357" s="1205"/>
      <c r="AO357" s="1234"/>
      <c r="AP357" s="1234"/>
      <c r="AQ357" s="1234"/>
      <c r="AR357" s="42"/>
    </row>
    <row r="358" ht="34.5" customHeight="1">
      <c r="A358" s="19"/>
      <c r="B358" s="19"/>
      <c r="C358" s="19"/>
      <c r="D358" s="96"/>
      <c r="E358" s="96"/>
      <c r="F358" s="96"/>
      <c r="G358" s="96"/>
      <c r="H358" s="1205"/>
      <c r="I358" s="777"/>
      <c r="J358" s="96"/>
      <c r="K358" s="777"/>
      <c r="L358" s="777"/>
      <c r="M358" s="1205"/>
      <c r="N358" s="96"/>
      <c r="O358" s="1257"/>
      <c r="P358" s="777"/>
      <c r="Q358" s="777"/>
      <c r="R358" s="777"/>
      <c r="S358" s="1209"/>
      <c r="T358" s="1209"/>
      <c r="U358" s="1209"/>
      <c r="V358" s="1209"/>
      <c r="W358" s="1209"/>
      <c r="X358" s="1209"/>
      <c r="Y358" s="1209"/>
      <c r="Z358" s="1209"/>
      <c r="AA358" s="1209"/>
      <c r="AB358" s="1209"/>
      <c r="AC358" s="1209"/>
      <c r="AD358" s="1209"/>
      <c r="AE358" s="1209"/>
      <c r="AF358" s="1209"/>
      <c r="AG358" s="1209"/>
      <c r="AH358" s="1209"/>
      <c r="AI358" s="1209"/>
      <c r="AJ358" s="1209"/>
      <c r="AK358" s="1209"/>
      <c r="AL358" s="1209"/>
      <c r="AM358" s="1205"/>
      <c r="AN358" s="1205"/>
      <c r="AO358" s="1234"/>
      <c r="AP358" s="1234"/>
      <c r="AQ358" s="1234"/>
      <c r="AR358" s="42"/>
    </row>
    <row r="359" ht="34.5" customHeight="1">
      <c r="A359" s="19"/>
      <c r="B359" s="19"/>
      <c r="C359" s="19"/>
      <c r="D359" s="96"/>
      <c r="E359" s="96"/>
      <c r="F359" s="96"/>
      <c r="G359" s="96"/>
      <c r="H359" s="1205"/>
      <c r="I359" s="777"/>
      <c r="J359" s="96"/>
      <c r="K359" s="777"/>
      <c r="L359" s="777"/>
      <c r="M359" s="1205"/>
      <c r="N359" s="96"/>
      <c r="O359" s="1257"/>
      <c r="P359" s="777"/>
      <c r="Q359" s="777"/>
      <c r="R359" s="777"/>
      <c r="S359" s="1209"/>
      <c r="T359" s="1209"/>
      <c r="U359" s="1209"/>
      <c r="V359" s="1209"/>
      <c r="W359" s="1209"/>
      <c r="X359" s="1209"/>
      <c r="Y359" s="1209"/>
      <c r="Z359" s="1209"/>
      <c r="AA359" s="1209"/>
      <c r="AB359" s="1209"/>
      <c r="AC359" s="1209"/>
      <c r="AD359" s="1209"/>
      <c r="AE359" s="1209"/>
      <c r="AF359" s="1209"/>
      <c r="AG359" s="1209"/>
      <c r="AH359" s="1209"/>
      <c r="AI359" s="1209"/>
      <c r="AJ359" s="1209"/>
      <c r="AK359" s="1209"/>
      <c r="AL359" s="1209"/>
      <c r="AM359" s="1205"/>
      <c r="AN359" s="1205"/>
      <c r="AO359" s="1234"/>
      <c r="AP359" s="1234"/>
      <c r="AQ359" s="1234"/>
      <c r="AR359" s="42"/>
    </row>
    <row r="360" ht="34.5" customHeight="1">
      <c r="A360" s="19"/>
      <c r="B360" s="19"/>
      <c r="C360" s="19"/>
      <c r="D360" s="96"/>
      <c r="E360" s="96"/>
      <c r="F360" s="96"/>
      <c r="G360" s="96"/>
      <c r="H360" s="1205"/>
      <c r="I360" s="777"/>
      <c r="J360" s="96"/>
      <c r="K360" s="777"/>
      <c r="L360" s="777"/>
      <c r="M360" s="1205"/>
      <c r="N360" s="96"/>
      <c r="O360" s="1257"/>
      <c r="P360" s="777"/>
      <c r="Q360" s="777"/>
      <c r="R360" s="777"/>
      <c r="S360" s="1209"/>
      <c r="T360" s="1209"/>
      <c r="U360" s="1209"/>
      <c r="V360" s="1209"/>
      <c r="W360" s="1209"/>
      <c r="X360" s="1209"/>
      <c r="Y360" s="1209"/>
      <c r="Z360" s="1209"/>
      <c r="AA360" s="1209"/>
      <c r="AB360" s="1209"/>
      <c r="AC360" s="1209"/>
      <c r="AD360" s="1209"/>
      <c r="AE360" s="1209"/>
      <c r="AF360" s="1209"/>
      <c r="AG360" s="1209"/>
      <c r="AH360" s="1209"/>
      <c r="AI360" s="1209"/>
      <c r="AJ360" s="1209"/>
      <c r="AK360" s="1209"/>
      <c r="AL360" s="1209"/>
      <c r="AM360" s="1205"/>
      <c r="AN360" s="1205"/>
      <c r="AO360" s="1234"/>
      <c r="AP360" s="1234"/>
      <c r="AQ360" s="1234"/>
      <c r="AR360" s="42"/>
    </row>
    <row r="361" ht="34.5" customHeight="1">
      <c r="A361" s="19"/>
      <c r="B361" s="19"/>
      <c r="C361" s="19"/>
      <c r="D361" s="96"/>
      <c r="E361" s="96"/>
      <c r="F361" s="96"/>
      <c r="G361" s="96"/>
      <c r="H361" s="1205"/>
      <c r="I361" s="777"/>
      <c r="J361" s="96"/>
      <c r="K361" s="777"/>
      <c r="L361" s="777"/>
      <c r="M361" s="1205"/>
      <c r="N361" s="96"/>
      <c r="O361" s="1257"/>
      <c r="P361" s="777"/>
      <c r="Q361" s="777"/>
      <c r="R361" s="777"/>
      <c r="S361" s="1209"/>
      <c r="T361" s="1209"/>
      <c r="U361" s="1209"/>
      <c r="V361" s="1209"/>
      <c r="W361" s="1209"/>
      <c r="X361" s="1209"/>
      <c r="Y361" s="1209"/>
      <c r="Z361" s="1209"/>
      <c r="AA361" s="1209"/>
      <c r="AB361" s="1209"/>
      <c r="AC361" s="1209"/>
      <c r="AD361" s="1209"/>
      <c r="AE361" s="1209"/>
      <c r="AF361" s="1209"/>
      <c r="AG361" s="1209"/>
      <c r="AH361" s="1209"/>
      <c r="AI361" s="1209"/>
      <c r="AJ361" s="1209"/>
      <c r="AK361" s="1209"/>
      <c r="AL361" s="1209"/>
      <c r="AM361" s="1205"/>
      <c r="AN361" s="1205"/>
      <c r="AO361" s="1234"/>
      <c r="AP361" s="1234"/>
      <c r="AQ361" s="1234"/>
      <c r="AR361" s="42"/>
    </row>
    <row r="362" ht="34.5" customHeight="1">
      <c r="A362" s="19"/>
      <c r="B362" s="19"/>
      <c r="C362" s="19"/>
      <c r="D362" s="96"/>
      <c r="E362" s="96"/>
      <c r="F362" s="96"/>
      <c r="G362" s="96"/>
      <c r="H362" s="1205"/>
      <c r="I362" s="777"/>
      <c r="J362" s="96"/>
      <c r="K362" s="777"/>
      <c r="L362" s="777"/>
      <c r="M362" s="1205"/>
      <c r="N362" s="96"/>
      <c r="O362" s="1257"/>
      <c r="P362" s="777"/>
      <c r="Q362" s="777"/>
      <c r="R362" s="777"/>
      <c r="S362" s="1209"/>
      <c r="T362" s="1209"/>
      <c r="U362" s="1209"/>
      <c r="V362" s="1209"/>
      <c r="W362" s="1209"/>
      <c r="X362" s="1209"/>
      <c r="Y362" s="1209"/>
      <c r="Z362" s="1209"/>
      <c r="AA362" s="1209"/>
      <c r="AB362" s="1209"/>
      <c r="AC362" s="1209"/>
      <c r="AD362" s="1209"/>
      <c r="AE362" s="1209"/>
      <c r="AF362" s="1209"/>
      <c r="AG362" s="1209"/>
      <c r="AH362" s="1209"/>
      <c r="AI362" s="1209"/>
      <c r="AJ362" s="1209"/>
      <c r="AK362" s="1209"/>
      <c r="AL362" s="1209"/>
      <c r="AM362" s="1205"/>
      <c r="AN362" s="1205"/>
      <c r="AO362" s="1234"/>
      <c r="AP362" s="1234"/>
      <c r="AQ362" s="1234"/>
      <c r="AR362" s="42"/>
    </row>
    <row r="363" ht="34.5" customHeight="1">
      <c r="A363" s="19"/>
      <c r="B363" s="19"/>
      <c r="C363" s="19"/>
      <c r="D363" s="96"/>
      <c r="E363" s="96"/>
      <c r="F363" s="96"/>
      <c r="G363" s="96"/>
      <c r="H363" s="1205"/>
      <c r="I363" s="777"/>
      <c r="J363" s="96"/>
      <c r="K363" s="777"/>
      <c r="L363" s="777"/>
      <c r="M363" s="1205"/>
      <c r="N363" s="96"/>
      <c r="O363" s="1257"/>
      <c r="P363" s="777"/>
      <c r="Q363" s="777"/>
      <c r="R363" s="777"/>
      <c r="S363" s="1209"/>
      <c r="T363" s="1209"/>
      <c r="U363" s="1209"/>
      <c r="V363" s="1209"/>
      <c r="W363" s="1209"/>
      <c r="X363" s="1209"/>
      <c r="Y363" s="1209"/>
      <c r="Z363" s="1209"/>
      <c r="AA363" s="1209"/>
      <c r="AB363" s="1209"/>
      <c r="AC363" s="1209"/>
      <c r="AD363" s="1209"/>
      <c r="AE363" s="1209"/>
      <c r="AF363" s="1209"/>
      <c r="AG363" s="1209"/>
      <c r="AH363" s="1209"/>
      <c r="AI363" s="1209"/>
      <c r="AJ363" s="1209"/>
      <c r="AK363" s="1209"/>
      <c r="AL363" s="1209"/>
      <c r="AM363" s="1205"/>
      <c r="AN363" s="1205"/>
      <c r="AO363" s="1234"/>
      <c r="AP363" s="1234"/>
      <c r="AQ363" s="1234"/>
      <c r="AR363" s="42"/>
    </row>
    <row r="364" ht="34.5" customHeight="1">
      <c r="A364" s="19"/>
      <c r="B364" s="19"/>
      <c r="C364" s="19"/>
      <c r="D364" s="96"/>
      <c r="E364" s="96"/>
      <c r="F364" s="96"/>
      <c r="G364" s="96"/>
      <c r="H364" s="1205"/>
      <c r="I364" s="777"/>
      <c r="J364" s="96"/>
      <c r="K364" s="777"/>
      <c r="L364" s="777"/>
      <c r="M364" s="1205"/>
      <c r="N364" s="96"/>
      <c r="O364" s="1257"/>
      <c r="P364" s="777"/>
      <c r="Q364" s="777"/>
      <c r="R364" s="777"/>
      <c r="S364" s="1209"/>
      <c r="T364" s="1209"/>
      <c r="U364" s="1209"/>
      <c r="V364" s="1209"/>
      <c r="W364" s="1209"/>
      <c r="X364" s="1209"/>
      <c r="Y364" s="1209"/>
      <c r="Z364" s="1209"/>
      <c r="AA364" s="1209"/>
      <c r="AB364" s="1209"/>
      <c r="AC364" s="1209"/>
      <c r="AD364" s="1209"/>
      <c r="AE364" s="1209"/>
      <c r="AF364" s="1209"/>
      <c r="AG364" s="1209"/>
      <c r="AH364" s="1209"/>
      <c r="AI364" s="1209"/>
      <c r="AJ364" s="1209"/>
      <c r="AK364" s="1209"/>
      <c r="AL364" s="1209"/>
      <c r="AM364" s="1205"/>
      <c r="AN364" s="1205"/>
      <c r="AO364" s="1234"/>
      <c r="AP364" s="1234"/>
      <c r="AQ364" s="1234"/>
      <c r="AR364" s="42"/>
    </row>
    <row r="365" ht="34.5" customHeight="1">
      <c r="A365" s="19"/>
      <c r="B365" s="19"/>
      <c r="C365" s="19"/>
      <c r="D365" s="96"/>
      <c r="E365" s="96"/>
      <c r="F365" s="96"/>
      <c r="G365" s="96"/>
      <c r="H365" s="1205"/>
      <c r="I365" s="777"/>
      <c r="J365" s="96"/>
      <c r="K365" s="777"/>
      <c r="L365" s="777"/>
      <c r="M365" s="1205"/>
      <c r="N365" s="96"/>
      <c r="O365" s="1257"/>
      <c r="P365" s="777"/>
      <c r="Q365" s="777"/>
      <c r="R365" s="777"/>
      <c r="S365" s="1209"/>
      <c r="T365" s="1209"/>
      <c r="U365" s="1209"/>
      <c r="V365" s="1209"/>
      <c r="W365" s="1209"/>
      <c r="X365" s="1209"/>
      <c r="Y365" s="1209"/>
      <c r="Z365" s="1209"/>
      <c r="AA365" s="1209"/>
      <c r="AB365" s="1209"/>
      <c r="AC365" s="1209"/>
      <c r="AD365" s="1209"/>
      <c r="AE365" s="1209"/>
      <c r="AF365" s="1209"/>
      <c r="AG365" s="1209"/>
      <c r="AH365" s="1209"/>
      <c r="AI365" s="1209"/>
      <c r="AJ365" s="1209"/>
      <c r="AK365" s="1209"/>
      <c r="AL365" s="1209"/>
      <c r="AM365" s="1205"/>
      <c r="AN365" s="1205"/>
      <c r="AO365" s="1234"/>
      <c r="AP365" s="1234"/>
      <c r="AQ365" s="1234"/>
      <c r="AR365" s="42"/>
    </row>
    <row r="366" ht="34.5" customHeight="1">
      <c r="A366" s="19"/>
      <c r="B366" s="19"/>
      <c r="C366" s="19"/>
      <c r="D366" s="96"/>
      <c r="E366" s="96"/>
      <c r="F366" s="96"/>
      <c r="G366" s="96"/>
      <c r="H366" s="1205"/>
      <c r="I366" s="777"/>
      <c r="J366" s="96"/>
      <c r="K366" s="777"/>
      <c r="L366" s="777"/>
      <c r="M366" s="1205"/>
      <c r="N366" s="96"/>
      <c r="O366" s="1257"/>
      <c r="P366" s="777"/>
      <c r="Q366" s="777"/>
      <c r="R366" s="777"/>
      <c r="S366" s="1209"/>
      <c r="T366" s="1209"/>
      <c r="U366" s="1209"/>
      <c r="V366" s="1209"/>
      <c r="W366" s="1209"/>
      <c r="X366" s="1209"/>
      <c r="Y366" s="1209"/>
      <c r="Z366" s="1209"/>
      <c r="AA366" s="1209"/>
      <c r="AB366" s="1209"/>
      <c r="AC366" s="1209"/>
      <c r="AD366" s="1209"/>
      <c r="AE366" s="1209"/>
      <c r="AF366" s="1209"/>
      <c r="AG366" s="1209"/>
      <c r="AH366" s="1209"/>
      <c r="AI366" s="1209"/>
      <c r="AJ366" s="1209"/>
      <c r="AK366" s="1209"/>
      <c r="AL366" s="1209"/>
      <c r="AM366" s="1205"/>
      <c r="AN366" s="1205"/>
      <c r="AO366" s="1234"/>
      <c r="AP366" s="1234"/>
      <c r="AQ366" s="1234"/>
      <c r="AR366" s="42"/>
    </row>
    <row r="367" ht="34.5" customHeight="1">
      <c r="A367" s="19"/>
      <c r="B367" s="19"/>
      <c r="C367" s="19"/>
      <c r="D367" s="96"/>
      <c r="E367" s="96"/>
      <c r="F367" s="96"/>
      <c r="G367" s="96"/>
      <c r="H367" s="1205"/>
      <c r="I367" s="777"/>
      <c r="J367" s="96"/>
      <c r="K367" s="777"/>
      <c r="L367" s="777"/>
      <c r="M367" s="1205"/>
      <c r="N367" s="96"/>
      <c r="O367" s="1257"/>
      <c r="P367" s="777"/>
      <c r="Q367" s="777"/>
      <c r="R367" s="777"/>
      <c r="S367" s="1209"/>
      <c r="T367" s="1209"/>
      <c r="U367" s="1209"/>
      <c r="V367" s="1209"/>
      <c r="W367" s="1209"/>
      <c r="X367" s="1209"/>
      <c r="Y367" s="1209"/>
      <c r="Z367" s="1209"/>
      <c r="AA367" s="1209"/>
      <c r="AB367" s="1209"/>
      <c r="AC367" s="1209"/>
      <c r="AD367" s="1209"/>
      <c r="AE367" s="1209"/>
      <c r="AF367" s="1209"/>
      <c r="AG367" s="1209"/>
      <c r="AH367" s="1209"/>
      <c r="AI367" s="1209"/>
      <c r="AJ367" s="1209"/>
      <c r="AK367" s="1209"/>
      <c r="AL367" s="1209"/>
      <c r="AM367" s="1205"/>
      <c r="AN367" s="1205"/>
      <c r="AO367" s="1234"/>
      <c r="AP367" s="1234"/>
      <c r="AQ367" s="1234"/>
      <c r="AR367" s="42"/>
    </row>
    <row r="368" ht="34.5" customHeight="1">
      <c r="A368" s="19"/>
      <c r="B368" s="19"/>
      <c r="C368" s="19"/>
      <c r="D368" s="96"/>
      <c r="E368" s="96"/>
      <c r="F368" s="96"/>
      <c r="G368" s="96"/>
      <c r="H368" s="1205"/>
      <c r="I368" s="777"/>
      <c r="J368" s="96"/>
      <c r="K368" s="777"/>
      <c r="L368" s="777"/>
      <c r="M368" s="1205"/>
      <c r="N368" s="96"/>
      <c r="O368" s="1257"/>
      <c r="P368" s="777"/>
      <c r="Q368" s="777"/>
      <c r="R368" s="777"/>
      <c r="S368" s="1209"/>
      <c r="T368" s="1209"/>
      <c r="U368" s="1209"/>
      <c r="V368" s="1209"/>
      <c r="W368" s="1209"/>
      <c r="X368" s="1209"/>
      <c r="Y368" s="1209"/>
      <c r="Z368" s="1209"/>
      <c r="AA368" s="1209"/>
      <c r="AB368" s="1209"/>
      <c r="AC368" s="1209"/>
      <c r="AD368" s="1209"/>
      <c r="AE368" s="1209"/>
      <c r="AF368" s="1209"/>
      <c r="AG368" s="1209"/>
      <c r="AH368" s="1209"/>
      <c r="AI368" s="1209"/>
      <c r="AJ368" s="1209"/>
      <c r="AK368" s="1209"/>
      <c r="AL368" s="1209"/>
      <c r="AM368" s="1205"/>
      <c r="AN368" s="1205"/>
      <c r="AO368" s="1234"/>
      <c r="AP368" s="1234"/>
      <c r="AQ368" s="1234"/>
      <c r="AR368" s="42"/>
    </row>
    <row r="369" ht="34.5" customHeight="1">
      <c r="A369" s="19"/>
      <c r="B369" s="19"/>
      <c r="C369" s="19"/>
      <c r="D369" s="96"/>
      <c r="E369" s="96"/>
      <c r="F369" s="96"/>
      <c r="G369" s="96"/>
      <c r="H369" s="1205"/>
      <c r="I369" s="777"/>
      <c r="J369" s="96"/>
      <c r="K369" s="777"/>
      <c r="L369" s="777"/>
      <c r="M369" s="1205"/>
      <c r="N369" s="96"/>
      <c r="O369" s="1257"/>
      <c r="P369" s="777"/>
      <c r="Q369" s="777"/>
      <c r="R369" s="777"/>
      <c r="S369" s="1209"/>
      <c r="T369" s="1209"/>
      <c r="U369" s="1209"/>
      <c r="V369" s="1209"/>
      <c r="W369" s="1209"/>
      <c r="X369" s="1209"/>
      <c r="Y369" s="1209"/>
      <c r="Z369" s="1209"/>
      <c r="AA369" s="1209"/>
      <c r="AB369" s="1209"/>
      <c r="AC369" s="1209"/>
      <c r="AD369" s="1209"/>
      <c r="AE369" s="1209"/>
      <c r="AF369" s="1209"/>
      <c r="AG369" s="1209"/>
      <c r="AH369" s="1209"/>
      <c r="AI369" s="1209"/>
      <c r="AJ369" s="1209"/>
      <c r="AK369" s="1209"/>
      <c r="AL369" s="1209"/>
      <c r="AM369" s="1205"/>
      <c r="AN369" s="1205"/>
      <c r="AO369" s="1234"/>
      <c r="AP369" s="1234"/>
      <c r="AQ369" s="1234"/>
      <c r="AR369" s="42"/>
    </row>
    <row r="370" ht="34.5" customHeight="1">
      <c r="A370" s="19"/>
      <c r="B370" s="19"/>
      <c r="C370" s="19"/>
      <c r="D370" s="96"/>
      <c r="E370" s="96"/>
      <c r="F370" s="96"/>
      <c r="G370" s="96"/>
      <c r="H370" s="1205"/>
      <c r="I370" s="777"/>
      <c r="J370" s="96"/>
      <c r="K370" s="777"/>
      <c r="L370" s="777"/>
      <c r="M370" s="1205"/>
      <c r="N370" s="96"/>
      <c r="O370" s="1257"/>
      <c r="P370" s="777"/>
      <c r="Q370" s="777"/>
      <c r="R370" s="777"/>
      <c r="S370" s="1209"/>
      <c r="T370" s="1209"/>
      <c r="U370" s="1209"/>
      <c r="V370" s="1209"/>
      <c r="W370" s="1209"/>
      <c r="X370" s="1209"/>
      <c r="Y370" s="1209"/>
      <c r="Z370" s="1209"/>
      <c r="AA370" s="1209"/>
      <c r="AB370" s="1209"/>
      <c r="AC370" s="1209"/>
      <c r="AD370" s="1209"/>
      <c r="AE370" s="1209"/>
      <c r="AF370" s="1209"/>
      <c r="AG370" s="1209"/>
      <c r="AH370" s="1209"/>
      <c r="AI370" s="1209"/>
      <c r="AJ370" s="1209"/>
      <c r="AK370" s="1209"/>
      <c r="AL370" s="1209"/>
      <c r="AM370" s="1205"/>
      <c r="AN370" s="1205"/>
      <c r="AO370" s="1234"/>
      <c r="AP370" s="1234"/>
      <c r="AQ370" s="1234"/>
      <c r="AR370" s="42"/>
    </row>
    <row r="371" ht="34.5" customHeight="1">
      <c r="A371" s="19"/>
      <c r="B371" s="19"/>
      <c r="C371" s="19"/>
      <c r="D371" s="96"/>
      <c r="E371" s="96"/>
      <c r="F371" s="96"/>
      <c r="G371" s="96"/>
      <c r="H371" s="1205"/>
      <c r="I371" s="777"/>
      <c r="J371" s="96"/>
      <c r="K371" s="777"/>
      <c r="L371" s="777"/>
      <c r="M371" s="1205"/>
      <c r="N371" s="96"/>
      <c r="O371" s="1257"/>
      <c r="P371" s="777"/>
      <c r="Q371" s="777"/>
      <c r="R371" s="777"/>
      <c r="S371" s="1209"/>
      <c r="T371" s="1209"/>
      <c r="U371" s="1209"/>
      <c r="V371" s="1209"/>
      <c r="W371" s="1209"/>
      <c r="X371" s="1209"/>
      <c r="Y371" s="1209"/>
      <c r="Z371" s="1209"/>
      <c r="AA371" s="1209"/>
      <c r="AB371" s="1209"/>
      <c r="AC371" s="1209"/>
      <c r="AD371" s="1209"/>
      <c r="AE371" s="1209"/>
      <c r="AF371" s="1209"/>
      <c r="AG371" s="1209"/>
      <c r="AH371" s="1209"/>
      <c r="AI371" s="1209"/>
      <c r="AJ371" s="1209"/>
      <c r="AK371" s="1209"/>
      <c r="AL371" s="1209"/>
      <c r="AM371" s="1205"/>
      <c r="AN371" s="1205"/>
      <c r="AO371" s="1234"/>
      <c r="AP371" s="1234"/>
      <c r="AQ371" s="1234"/>
      <c r="AR371" s="42"/>
    </row>
    <row r="372" ht="34.5" customHeight="1">
      <c r="A372" s="19"/>
      <c r="B372" s="19"/>
      <c r="C372" s="19"/>
      <c r="D372" s="96"/>
      <c r="E372" s="96"/>
      <c r="F372" s="96"/>
      <c r="G372" s="96"/>
      <c r="H372" s="1205"/>
      <c r="I372" s="777"/>
      <c r="J372" s="96"/>
      <c r="K372" s="777"/>
      <c r="L372" s="777"/>
      <c r="M372" s="1205"/>
      <c r="N372" s="96"/>
      <c r="O372" s="1257"/>
      <c r="P372" s="777"/>
      <c r="Q372" s="777"/>
      <c r="R372" s="777"/>
      <c r="S372" s="1209"/>
      <c r="T372" s="1209"/>
      <c r="U372" s="1209"/>
      <c r="V372" s="1209"/>
      <c r="W372" s="1209"/>
      <c r="X372" s="1209"/>
      <c r="Y372" s="1209"/>
      <c r="Z372" s="1209"/>
      <c r="AA372" s="1209"/>
      <c r="AB372" s="1209"/>
      <c r="AC372" s="1209"/>
      <c r="AD372" s="1209"/>
      <c r="AE372" s="1209"/>
      <c r="AF372" s="1209"/>
      <c r="AG372" s="1209"/>
      <c r="AH372" s="1209"/>
      <c r="AI372" s="1209"/>
      <c r="AJ372" s="1209"/>
      <c r="AK372" s="1209"/>
      <c r="AL372" s="1209"/>
      <c r="AM372" s="1205"/>
      <c r="AN372" s="1205"/>
      <c r="AO372" s="1234"/>
      <c r="AP372" s="1234"/>
      <c r="AQ372" s="1234"/>
      <c r="AR372" s="42"/>
    </row>
    <row r="373" ht="34.5" customHeight="1">
      <c r="A373" s="19"/>
      <c r="B373" s="19"/>
      <c r="C373" s="19"/>
      <c r="D373" s="96"/>
      <c r="E373" s="96"/>
      <c r="F373" s="96"/>
      <c r="G373" s="96"/>
      <c r="H373" s="1205"/>
      <c r="I373" s="777"/>
      <c r="J373" s="96"/>
      <c r="K373" s="777"/>
      <c r="L373" s="777"/>
      <c r="M373" s="1205"/>
      <c r="N373" s="96"/>
      <c r="O373" s="1257"/>
      <c r="P373" s="777"/>
      <c r="Q373" s="777"/>
      <c r="R373" s="777"/>
      <c r="S373" s="1209"/>
      <c r="T373" s="1209"/>
      <c r="U373" s="1209"/>
      <c r="V373" s="1209"/>
      <c r="W373" s="1209"/>
      <c r="X373" s="1209"/>
      <c r="Y373" s="1209"/>
      <c r="Z373" s="1209"/>
      <c r="AA373" s="1209"/>
      <c r="AB373" s="1209"/>
      <c r="AC373" s="1209"/>
      <c r="AD373" s="1209"/>
      <c r="AE373" s="1209"/>
      <c r="AF373" s="1209"/>
      <c r="AG373" s="1209"/>
      <c r="AH373" s="1209"/>
      <c r="AI373" s="1209"/>
      <c r="AJ373" s="1209"/>
      <c r="AK373" s="1209"/>
      <c r="AL373" s="1209"/>
      <c r="AM373" s="1205"/>
      <c r="AN373" s="1205"/>
      <c r="AO373" s="1234"/>
      <c r="AP373" s="1234"/>
      <c r="AQ373" s="1234"/>
      <c r="AR373" s="42"/>
    </row>
    <row r="374" ht="34.5" customHeight="1">
      <c r="A374" s="19"/>
      <c r="B374" s="19"/>
      <c r="C374" s="19"/>
      <c r="D374" s="96"/>
      <c r="E374" s="96"/>
      <c r="F374" s="96"/>
      <c r="G374" s="96"/>
      <c r="H374" s="1205"/>
      <c r="I374" s="777"/>
      <c r="J374" s="96"/>
      <c r="K374" s="777"/>
      <c r="L374" s="777"/>
      <c r="M374" s="1205"/>
      <c r="N374" s="96"/>
      <c r="O374" s="1257"/>
      <c r="P374" s="777"/>
      <c r="Q374" s="777"/>
      <c r="R374" s="777"/>
      <c r="S374" s="1209"/>
      <c r="T374" s="1209"/>
      <c r="U374" s="1209"/>
      <c r="V374" s="1209"/>
      <c r="W374" s="1209"/>
      <c r="X374" s="1209"/>
      <c r="Y374" s="1209"/>
      <c r="Z374" s="1209"/>
      <c r="AA374" s="1209"/>
      <c r="AB374" s="1209"/>
      <c r="AC374" s="1209"/>
      <c r="AD374" s="1209"/>
      <c r="AE374" s="1209"/>
      <c r="AF374" s="1209"/>
      <c r="AG374" s="1209"/>
      <c r="AH374" s="1209"/>
      <c r="AI374" s="1209"/>
      <c r="AJ374" s="1209"/>
      <c r="AK374" s="1209"/>
      <c r="AL374" s="1209"/>
      <c r="AM374" s="1205"/>
      <c r="AN374" s="1205"/>
      <c r="AO374" s="1234"/>
      <c r="AP374" s="1234"/>
      <c r="AQ374" s="1234"/>
      <c r="AR374" s="42"/>
    </row>
    <row r="375" ht="34.5" customHeight="1">
      <c r="A375" s="19"/>
      <c r="B375" s="19"/>
      <c r="C375" s="19"/>
      <c r="D375" s="96"/>
      <c r="E375" s="96"/>
      <c r="F375" s="96"/>
      <c r="G375" s="96"/>
      <c r="H375" s="1205"/>
      <c r="I375" s="777"/>
      <c r="J375" s="96"/>
      <c r="K375" s="777"/>
      <c r="L375" s="777"/>
      <c r="M375" s="1205"/>
      <c r="N375" s="96"/>
      <c r="O375" s="1257"/>
      <c r="P375" s="777"/>
      <c r="Q375" s="777"/>
      <c r="R375" s="777"/>
      <c r="S375" s="1209"/>
      <c r="T375" s="1209"/>
      <c r="U375" s="1209"/>
      <c r="V375" s="1209"/>
      <c r="W375" s="1209"/>
      <c r="X375" s="1209"/>
      <c r="Y375" s="1209"/>
      <c r="Z375" s="1209"/>
      <c r="AA375" s="1209"/>
      <c r="AB375" s="1209"/>
      <c r="AC375" s="1209"/>
      <c r="AD375" s="1209"/>
      <c r="AE375" s="1209"/>
      <c r="AF375" s="1209"/>
      <c r="AG375" s="1209"/>
      <c r="AH375" s="1209"/>
      <c r="AI375" s="1209"/>
      <c r="AJ375" s="1209"/>
      <c r="AK375" s="1209"/>
      <c r="AL375" s="1209"/>
      <c r="AM375" s="1205"/>
      <c r="AN375" s="1205"/>
      <c r="AO375" s="1234"/>
      <c r="AP375" s="1234"/>
      <c r="AQ375" s="1234"/>
      <c r="AR375" s="42"/>
    </row>
    <row r="376" ht="34.5" customHeight="1">
      <c r="A376" s="19"/>
      <c r="B376" s="19"/>
      <c r="C376" s="19"/>
      <c r="D376" s="96"/>
      <c r="E376" s="96"/>
      <c r="F376" s="96"/>
      <c r="G376" s="96"/>
      <c r="H376" s="1205"/>
      <c r="I376" s="777"/>
      <c r="J376" s="96"/>
      <c r="K376" s="777"/>
      <c r="L376" s="777"/>
      <c r="M376" s="1205"/>
      <c r="N376" s="96"/>
      <c r="O376" s="1257"/>
      <c r="P376" s="777"/>
      <c r="Q376" s="777"/>
      <c r="R376" s="777"/>
      <c r="S376" s="1209"/>
      <c r="T376" s="1209"/>
      <c r="U376" s="1209"/>
      <c r="V376" s="1209"/>
      <c r="W376" s="1209"/>
      <c r="X376" s="1209"/>
      <c r="Y376" s="1209"/>
      <c r="Z376" s="1209"/>
      <c r="AA376" s="1209"/>
      <c r="AB376" s="1209"/>
      <c r="AC376" s="1209"/>
      <c r="AD376" s="1209"/>
      <c r="AE376" s="1209"/>
      <c r="AF376" s="1209"/>
      <c r="AG376" s="1209"/>
      <c r="AH376" s="1209"/>
      <c r="AI376" s="1209"/>
      <c r="AJ376" s="1209"/>
      <c r="AK376" s="1209"/>
      <c r="AL376" s="1209"/>
      <c r="AM376" s="1205"/>
      <c r="AN376" s="1205"/>
      <c r="AO376" s="1234"/>
      <c r="AP376" s="1234"/>
      <c r="AQ376" s="1234"/>
      <c r="AR376" s="42"/>
    </row>
    <row r="377" ht="34.5" customHeight="1">
      <c r="A377" s="19"/>
      <c r="B377" s="19"/>
      <c r="C377" s="19"/>
      <c r="D377" s="96"/>
      <c r="E377" s="96"/>
      <c r="F377" s="96"/>
      <c r="G377" s="96"/>
      <c r="H377" s="1205"/>
      <c r="I377" s="777"/>
      <c r="J377" s="96"/>
      <c r="K377" s="777"/>
      <c r="L377" s="777"/>
      <c r="M377" s="1205"/>
      <c r="N377" s="96"/>
      <c r="O377" s="1257"/>
      <c r="P377" s="777"/>
      <c r="Q377" s="777"/>
      <c r="R377" s="777"/>
      <c r="S377" s="1209"/>
      <c r="T377" s="1209"/>
      <c r="U377" s="1209"/>
      <c r="V377" s="1209"/>
      <c r="W377" s="1209"/>
      <c r="X377" s="1209"/>
      <c r="Y377" s="1209"/>
      <c r="Z377" s="1209"/>
      <c r="AA377" s="1209"/>
      <c r="AB377" s="1209"/>
      <c r="AC377" s="1209"/>
      <c r="AD377" s="1209"/>
      <c r="AE377" s="1209"/>
      <c r="AF377" s="1209"/>
      <c r="AG377" s="1209"/>
      <c r="AH377" s="1209"/>
      <c r="AI377" s="1209"/>
      <c r="AJ377" s="1209"/>
      <c r="AK377" s="1209"/>
      <c r="AL377" s="1209"/>
      <c r="AM377" s="1205"/>
      <c r="AN377" s="1205"/>
      <c r="AO377" s="1234"/>
      <c r="AP377" s="1234"/>
      <c r="AQ377" s="1234"/>
      <c r="AR377" s="42"/>
    </row>
    <row r="378" ht="34.5" customHeight="1">
      <c r="A378" s="19"/>
      <c r="B378" s="19"/>
      <c r="C378" s="19"/>
      <c r="D378" s="96"/>
      <c r="E378" s="96"/>
      <c r="F378" s="96"/>
      <c r="G378" s="96"/>
      <c r="H378" s="1205"/>
      <c r="I378" s="777"/>
      <c r="J378" s="96"/>
      <c r="K378" s="777"/>
      <c r="L378" s="777"/>
      <c r="M378" s="1205"/>
      <c r="N378" s="96"/>
      <c r="O378" s="1257"/>
      <c r="P378" s="777"/>
      <c r="Q378" s="777"/>
      <c r="R378" s="777"/>
      <c r="S378" s="1209"/>
      <c r="T378" s="1209"/>
      <c r="U378" s="1209"/>
      <c r="V378" s="1209"/>
      <c r="W378" s="1209"/>
      <c r="X378" s="1209"/>
      <c r="Y378" s="1209"/>
      <c r="Z378" s="1209"/>
      <c r="AA378" s="1209"/>
      <c r="AB378" s="1209"/>
      <c r="AC378" s="1209"/>
      <c r="AD378" s="1209"/>
      <c r="AE378" s="1209"/>
      <c r="AF378" s="1209"/>
      <c r="AG378" s="1209"/>
      <c r="AH378" s="1209"/>
      <c r="AI378" s="1209"/>
      <c r="AJ378" s="1209"/>
      <c r="AK378" s="1209"/>
      <c r="AL378" s="1209"/>
      <c r="AM378" s="1205"/>
      <c r="AN378" s="1205"/>
      <c r="AO378" s="1234"/>
      <c r="AP378" s="1234"/>
      <c r="AQ378" s="1234"/>
      <c r="AR378" s="42"/>
    </row>
    <row r="379" ht="34.5" customHeight="1">
      <c r="A379" s="19"/>
      <c r="B379" s="19"/>
      <c r="C379" s="19"/>
      <c r="D379" s="96"/>
      <c r="E379" s="96"/>
      <c r="F379" s="96"/>
      <c r="G379" s="96"/>
      <c r="H379" s="1205"/>
      <c r="I379" s="777"/>
      <c r="J379" s="96"/>
      <c r="K379" s="777"/>
      <c r="L379" s="777"/>
      <c r="M379" s="1205"/>
      <c r="N379" s="96"/>
      <c r="O379" s="1257"/>
      <c r="P379" s="777"/>
      <c r="Q379" s="777"/>
      <c r="R379" s="777"/>
      <c r="S379" s="1209"/>
      <c r="T379" s="1209"/>
      <c r="U379" s="1209"/>
      <c r="V379" s="1209"/>
      <c r="W379" s="1209"/>
      <c r="X379" s="1209"/>
      <c r="Y379" s="1209"/>
      <c r="Z379" s="1209"/>
      <c r="AA379" s="1209"/>
      <c r="AB379" s="1209"/>
      <c r="AC379" s="1209"/>
      <c r="AD379" s="1209"/>
      <c r="AE379" s="1209"/>
      <c r="AF379" s="1209"/>
      <c r="AG379" s="1209"/>
      <c r="AH379" s="1209"/>
      <c r="AI379" s="1209"/>
      <c r="AJ379" s="1209"/>
      <c r="AK379" s="1209"/>
      <c r="AL379" s="1209"/>
      <c r="AM379" s="1205"/>
      <c r="AN379" s="1205"/>
      <c r="AO379" s="1234"/>
      <c r="AP379" s="1234"/>
      <c r="AQ379" s="1234"/>
      <c r="AR379" s="42"/>
    </row>
    <row r="380" ht="34.5" customHeight="1">
      <c r="A380" s="19"/>
      <c r="B380" s="19"/>
      <c r="C380" s="19"/>
      <c r="D380" s="96"/>
      <c r="E380" s="96"/>
      <c r="F380" s="96"/>
      <c r="G380" s="96"/>
      <c r="H380" s="1205"/>
      <c r="I380" s="777"/>
      <c r="J380" s="96"/>
      <c r="K380" s="777"/>
      <c r="L380" s="777"/>
      <c r="M380" s="1205"/>
      <c r="N380" s="96"/>
      <c r="O380" s="1257"/>
      <c r="P380" s="777"/>
      <c r="Q380" s="777"/>
      <c r="R380" s="777"/>
      <c r="S380" s="1209"/>
      <c r="T380" s="1209"/>
      <c r="U380" s="1209"/>
      <c r="V380" s="1209"/>
      <c r="W380" s="1209"/>
      <c r="X380" s="1209"/>
      <c r="Y380" s="1209"/>
      <c r="Z380" s="1209"/>
      <c r="AA380" s="1209"/>
      <c r="AB380" s="1209"/>
      <c r="AC380" s="1209"/>
      <c r="AD380" s="1209"/>
      <c r="AE380" s="1209"/>
      <c r="AF380" s="1209"/>
      <c r="AG380" s="1209"/>
      <c r="AH380" s="1209"/>
      <c r="AI380" s="1209"/>
      <c r="AJ380" s="1209"/>
      <c r="AK380" s="1209"/>
      <c r="AL380" s="1209"/>
      <c r="AM380" s="1205"/>
      <c r="AN380" s="1205"/>
      <c r="AO380" s="1234"/>
      <c r="AP380" s="1234"/>
      <c r="AQ380" s="1234"/>
      <c r="AR380" s="42"/>
    </row>
    <row r="381" ht="34.5" customHeight="1">
      <c r="A381" s="19"/>
      <c r="B381" s="19"/>
      <c r="C381" s="19"/>
      <c r="D381" s="96"/>
      <c r="E381" s="96"/>
      <c r="F381" s="96"/>
      <c r="G381" s="96"/>
      <c r="H381" s="1205"/>
      <c r="I381" s="777"/>
      <c r="J381" s="96"/>
      <c r="K381" s="777"/>
      <c r="L381" s="777"/>
      <c r="M381" s="1205"/>
      <c r="N381" s="96"/>
      <c r="O381" s="1257"/>
      <c r="P381" s="777"/>
      <c r="Q381" s="777"/>
      <c r="R381" s="777"/>
      <c r="S381" s="1209"/>
      <c r="T381" s="1209"/>
      <c r="U381" s="1209"/>
      <c r="V381" s="1209"/>
      <c r="W381" s="1209"/>
      <c r="X381" s="1209"/>
      <c r="Y381" s="1209"/>
      <c r="Z381" s="1209"/>
      <c r="AA381" s="1209"/>
      <c r="AB381" s="1209"/>
      <c r="AC381" s="1209"/>
      <c r="AD381" s="1209"/>
      <c r="AE381" s="1209"/>
      <c r="AF381" s="1209"/>
      <c r="AG381" s="1209"/>
      <c r="AH381" s="1209"/>
      <c r="AI381" s="1209"/>
      <c r="AJ381" s="1209"/>
      <c r="AK381" s="1209"/>
      <c r="AL381" s="1209"/>
      <c r="AM381" s="1205"/>
      <c r="AN381" s="1205"/>
      <c r="AO381" s="1234"/>
      <c r="AP381" s="1234"/>
      <c r="AQ381" s="1234"/>
      <c r="AR381" s="42"/>
    </row>
    <row r="382" ht="34.5" customHeight="1">
      <c r="A382" s="19"/>
      <c r="B382" s="19"/>
      <c r="C382" s="19"/>
      <c r="D382" s="96"/>
      <c r="E382" s="96"/>
      <c r="F382" s="96"/>
      <c r="G382" s="96"/>
      <c r="H382" s="1205"/>
      <c r="I382" s="777"/>
      <c r="J382" s="96"/>
      <c r="K382" s="777"/>
      <c r="L382" s="777"/>
      <c r="M382" s="1205"/>
      <c r="N382" s="96"/>
      <c r="O382" s="1257"/>
      <c r="P382" s="777"/>
      <c r="Q382" s="777"/>
      <c r="R382" s="777"/>
      <c r="S382" s="1209"/>
      <c r="T382" s="1209"/>
      <c r="U382" s="1209"/>
      <c r="V382" s="1209"/>
      <c r="W382" s="1209"/>
      <c r="X382" s="1209"/>
      <c r="Y382" s="1209"/>
      <c r="Z382" s="1209"/>
      <c r="AA382" s="1209"/>
      <c r="AB382" s="1209"/>
      <c r="AC382" s="1209"/>
      <c r="AD382" s="1209"/>
      <c r="AE382" s="1209"/>
      <c r="AF382" s="1209"/>
      <c r="AG382" s="1209"/>
      <c r="AH382" s="1209"/>
      <c r="AI382" s="1209"/>
      <c r="AJ382" s="1209"/>
      <c r="AK382" s="1209"/>
      <c r="AL382" s="1209"/>
      <c r="AM382" s="1205"/>
      <c r="AN382" s="1205"/>
      <c r="AO382" s="1234"/>
      <c r="AP382" s="1234"/>
      <c r="AQ382" s="1234"/>
      <c r="AR382" s="42"/>
    </row>
    <row r="383" ht="34.5" customHeight="1">
      <c r="A383" s="19"/>
      <c r="B383" s="19"/>
      <c r="C383" s="19"/>
      <c r="D383" s="96"/>
      <c r="E383" s="96"/>
      <c r="F383" s="96"/>
      <c r="G383" s="96"/>
      <c r="H383" s="1205"/>
      <c r="I383" s="777"/>
      <c r="J383" s="96"/>
      <c r="K383" s="777"/>
      <c r="L383" s="777"/>
      <c r="M383" s="1205"/>
      <c r="N383" s="96"/>
      <c r="O383" s="1257"/>
      <c r="P383" s="777"/>
      <c r="Q383" s="777"/>
      <c r="R383" s="777"/>
      <c r="S383" s="1209"/>
      <c r="T383" s="1209"/>
      <c r="U383" s="1209"/>
      <c r="V383" s="1209"/>
      <c r="W383" s="1209"/>
      <c r="X383" s="1209"/>
      <c r="Y383" s="1209"/>
      <c r="Z383" s="1209"/>
      <c r="AA383" s="1209"/>
      <c r="AB383" s="1209"/>
      <c r="AC383" s="1209"/>
      <c r="AD383" s="1209"/>
      <c r="AE383" s="1209"/>
      <c r="AF383" s="1209"/>
      <c r="AG383" s="1209"/>
      <c r="AH383" s="1209"/>
      <c r="AI383" s="1209"/>
      <c r="AJ383" s="1209"/>
      <c r="AK383" s="1209"/>
      <c r="AL383" s="1209"/>
      <c r="AM383" s="1205"/>
      <c r="AN383" s="1205"/>
      <c r="AO383" s="1234"/>
      <c r="AP383" s="1234"/>
      <c r="AQ383" s="1234"/>
      <c r="AR383" s="42"/>
    </row>
    <row r="384" ht="34.5" customHeight="1">
      <c r="A384" s="19"/>
      <c r="B384" s="19"/>
      <c r="C384" s="19"/>
      <c r="D384" s="96"/>
      <c r="E384" s="96"/>
      <c r="F384" s="96"/>
      <c r="G384" s="96"/>
      <c r="H384" s="1205"/>
      <c r="I384" s="777"/>
      <c r="J384" s="96"/>
      <c r="K384" s="777"/>
      <c r="L384" s="777"/>
      <c r="M384" s="1205"/>
      <c r="N384" s="96"/>
      <c r="O384" s="1257"/>
      <c r="P384" s="777"/>
      <c r="Q384" s="777"/>
      <c r="R384" s="777"/>
      <c r="S384" s="1209"/>
      <c r="T384" s="1209"/>
      <c r="U384" s="1209"/>
      <c r="V384" s="1209"/>
      <c r="W384" s="1209"/>
      <c r="X384" s="1209"/>
      <c r="Y384" s="1209"/>
      <c r="Z384" s="1209"/>
      <c r="AA384" s="1209"/>
      <c r="AB384" s="1209"/>
      <c r="AC384" s="1209"/>
      <c r="AD384" s="1209"/>
      <c r="AE384" s="1209"/>
      <c r="AF384" s="1209"/>
      <c r="AG384" s="1209"/>
      <c r="AH384" s="1209"/>
      <c r="AI384" s="1209"/>
      <c r="AJ384" s="1209"/>
      <c r="AK384" s="1209"/>
      <c r="AL384" s="1209"/>
      <c r="AM384" s="1205"/>
      <c r="AN384" s="1205"/>
      <c r="AO384" s="1234"/>
      <c r="AP384" s="1234"/>
      <c r="AQ384" s="1234"/>
      <c r="AR384" s="42"/>
    </row>
    <row r="385" ht="34.5" customHeight="1">
      <c r="A385" s="19"/>
      <c r="B385" s="19"/>
      <c r="C385" s="19"/>
      <c r="D385" s="96"/>
      <c r="E385" s="96"/>
      <c r="F385" s="96"/>
      <c r="G385" s="96"/>
      <c r="H385" s="1205"/>
      <c r="I385" s="777"/>
      <c r="J385" s="96"/>
      <c r="K385" s="777"/>
      <c r="L385" s="777"/>
      <c r="M385" s="1205"/>
      <c r="N385" s="96"/>
      <c r="O385" s="1257"/>
      <c r="P385" s="777"/>
      <c r="Q385" s="777"/>
      <c r="R385" s="777"/>
      <c r="S385" s="1209"/>
      <c r="T385" s="1209"/>
      <c r="U385" s="1209"/>
      <c r="V385" s="1209"/>
      <c r="W385" s="1209"/>
      <c r="X385" s="1209"/>
      <c r="Y385" s="1209"/>
      <c r="Z385" s="1209"/>
      <c r="AA385" s="1209"/>
      <c r="AB385" s="1209"/>
      <c r="AC385" s="1209"/>
      <c r="AD385" s="1209"/>
      <c r="AE385" s="1209"/>
      <c r="AF385" s="1209"/>
      <c r="AG385" s="1209"/>
      <c r="AH385" s="1209"/>
      <c r="AI385" s="1209"/>
      <c r="AJ385" s="1209"/>
      <c r="AK385" s="1209"/>
      <c r="AL385" s="1209"/>
      <c r="AM385" s="1205"/>
      <c r="AN385" s="1205"/>
      <c r="AO385" s="1234"/>
      <c r="AP385" s="1234"/>
      <c r="AQ385" s="1234"/>
      <c r="AR385" s="42"/>
    </row>
    <row r="386" ht="34.5" customHeight="1">
      <c r="A386" s="19"/>
      <c r="B386" s="19"/>
      <c r="C386" s="19"/>
      <c r="D386" s="96"/>
      <c r="E386" s="96"/>
      <c r="F386" s="96"/>
      <c r="G386" s="96"/>
      <c r="H386" s="1205"/>
      <c r="I386" s="777"/>
      <c r="J386" s="96"/>
      <c r="K386" s="777"/>
      <c r="L386" s="777"/>
      <c r="M386" s="1205"/>
      <c r="N386" s="96"/>
      <c r="O386" s="1257"/>
      <c r="P386" s="777"/>
      <c r="Q386" s="777"/>
      <c r="R386" s="777"/>
      <c r="S386" s="1209"/>
      <c r="T386" s="1209"/>
      <c r="U386" s="1209"/>
      <c r="V386" s="1209"/>
      <c r="W386" s="1209"/>
      <c r="X386" s="1209"/>
      <c r="Y386" s="1209"/>
      <c r="Z386" s="1209"/>
      <c r="AA386" s="1209"/>
      <c r="AB386" s="1209"/>
      <c r="AC386" s="1209"/>
      <c r="AD386" s="1209"/>
      <c r="AE386" s="1209"/>
      <c r="AF386" s="1209"/>
      <c r="AG386" s="1209"/>
      <c r="AH386" s="1209"/>
      <c r="AI386" s="1209"/>
      <c r="AJ386" s="1209"/>
      <c r="AK386" s="1209"/>
      <c r="AL386" s="1209"/>
      <c r="AM386" s="1205"/>
      <c r="AN386" s="1205"/>
      <c r="AO386" s="1234"/>
      <c r="AP386" s="1234"/>
      <c r="AQ386" s="1234"/>
      <c r="AR386" s="42"/>
    </row>
    <row r="387" ht="34.5" customHeight="1">
      <c r="A387" s="19"/>
      <c r="B387" s="19"/>
      <c r="C387" s="19"/>
      <c r="D387" s="96"/>
      <c r="E387" s="96"/>
      <c r="F387" s="96"/>
      <c r="G387" s="96"/>
      <c r="H387" s="1205"/>
      <c r="I387" s="777"/>
      <c r="J387" s="96"/>
      <c r="K387" s="777"/>
      <c r="L387" s="777"/>
      <c r="M387" s="1205"/>
      <c r="N387" s="96"/>
      <c r="O387" s="1257"/>
      <c r="P387" s="777"/>
      <c r="Q387" s="777"/>
      <c r="R387" s="777"/>
      <c r="S387" s="1209"/>
      <c r="T387" s="1209"/>
      <c r="U387" s="1209"/>
      <c r="V387" s="1209"/>
      <c r="W387" s="1209"/>
      <c r="X387" s="1209"/>
      <c r="Y387" s="1209"/>
      <c r="Z387" s="1209"/>
      <c r="AA387" s="1209"/>
      <c r="AB387" s="1209"/>
      <c r="AC387" s="1209"/>
      <c r="AD387" s="1209"/>
      <c r="AE387" s="1209"/>
      <c r="AF387" s="1209"/>
      <c r="AG387" s="1209"/>
      <c r="AH387" s="1209"/>
      <c r="AI387" s="1209"/>
      <c r="AJ387" s="1209"/>
      <c r="AK387" s="1209"/>
      <c r="AL387" s="1209"/>
      <c r="AM387" s="1205"/>
      <c r="AN387" s="1205"/>
      <c r="AO387" s="1234"/>
      <c r="AP387" s="1234"/>
      <c r="AQ387" s="1234"/>
      <c r="AR387" s="42"/>
    </row>
    <row r="388" ht="34.5" customHeight="1">
      <c r="A388" s="19"/>
      <c r="B388" s="19"/>
      <c r="C388" s="19"/>
      <c r="D388" s="96"/>
      <c r="E388" s="96"/>
      <c r="F388" s="96"/>
      <c r="G388" s="96"/>
      <c r="H388" s="1205"/>
      <c r="I388" s="777"/>
      <c r="J388" s="96"/>
      <c r="K388" s="777"/>
      <c r="L388" s="777"/>
      <c r="M388" s="1205"/>
      <c r="N388" s="96"/>
      <c r="O388" s="1257"/>
      <c r="P388" s="777"/>
      <c r="Q388" s="777"/>
      <c r="R388" s="777"/>
      <c r="S388" s="1209"/>
      <c r="T388" s="1209"/>
      <c r="U388" s="1209"/>
      <c r="V388" s="1209"/>
      <c r="W388" s="1209"/>
      <c r="X388" s="1209"/>
      <c r="Y388" s="1209"/>
      <c r="Z388" s="1209"/>
      <c r="AA388" s="1209"/>
      <c r="AB388" s="1209"/>
      <c r="AC388" s="1209"/>
      <c r="AD388" s="1209"/>
      <c r="AE388" s="1209"/>
      <c r="AF388" s="1209"/>
      <c r="AG388" s="1209"/>
      <c r="AH388" s="1209"/>
      <c r="AI388" s="1209"/>
      <c r="AJ388" s="1209"/>
      <c r="AK388" s="1209"/>
      <c r="AL388" s="1209"/>
      <c r="AM388" s="1205"/>
      <c r="AN388" s="1205"/>
      <c r="AO388" s="1234"/>
      <c r="AP388" s="1234"/>
      <c r="AQ388" s="1234"/>
      <c r="AR388" s="42"/>
    </row>
    <row r="389" ht="34.5" customHeight="1">
      <c r="A389" s="19"/>
      <c r="B389" s="19"/>
      <c r="C389" s="19"/>
      <c r="D389" s="96"/>
      <c r="E389" s="96"/>
      <c r="F389" s="96"/>
      <c r="G389" s="96"/>
      <c r="H389" s="1205"/>
      <c r="I389" s="777"/>
      <c r="J389" s="96"/>
      <c r="K389" s="777"/>
      <c r="L389" s="777"/>
      <c r="M389" s="1205"/>
      <c r="N389" s="96"/>
      <c r="O389" s="1257"/>
      <c r="P389" s="777"/>
      <c r="Q389" s="777"/>
      <c r="R389" s="777"/>
      <c r="S389" s="1209"/>
      <c r="T389" s="1209"/>
      <c r="U389" s="1209"/>
      <c r="V389" s="1209"/>
      <c r="W389" s="1209"/>
      <c r="X389" s="1209"/>
      <c r="Y389" s="1209"/>
      <c r="Z389" s="1209"/>
      <c r="AA389" s="1209"/>
      <c r="AB389" s="1209"/>
      <c r="AC389" s="1209"/>
      <c r="AD389" s="1209"/>
      <c r="AE389" s="1209"/>
      <c r="AF389" s="1209"/>
      <c r="AG389" s="1209"/>
      <c r="AH389" s="1209"/>
      <c r="AI389" s="1209"/>
      <c r="AJ389" s="1209"/>
      <c r="AK389" s="1209"/>
      <c r="AL389" s="1209"/>
      <c r="AM389" s="1205"/>
      <c r="AN389" s="1205"/>
      <c r="AO389" s="1234"/>
      <c r="AP389" s="1234"/>
      <c r="AQ389" s="1234"/>
      <c r="AR389" s="42"/>
    </row>
    <row r="390" ht="34.5" customHeight="1">
      <c r="A390" s="19"/>
      <c r="B390" s="19"/>
      <c r="C390" s="19"/>
      <c r="D390" s="96"/>
      <c r="E390" s="96"/>
      <c r="F390" s="96"/>
      <c r="G390" s="96"/>
      <c r="H390" s="1205"/>
      <c r="I390" s="777"/>
      <c r="J390" s="96"/>
      <c r="K390" s="777"/>
      <c r="L390" s="777"/>
      <c r="M390" s="1205"/>
      <c r="N390" s="96"/>
      <c r="O390" s="1257"/>
      <c r="P390" s="777"/>
      <c r="Q390" s="777"/>
      <c r="R390" s="777"/>
      <c r="S390" s="1209"/>
      <c r="T390" s="1209"/>
      <c r="U390" s="1209"/>
      <c r="V390" s="1209"/>
      <c r="W390" s="1209"/>
      <c r="X390" s="1209"/>
      <c r="Y390" s="1209"/>
      <c r="Z390" s="1209"/>
      <c r="AA390" s="1209"/>
      <c r="AB390" s="1209"/>
      <c r="AC390" s="1209"/>
      <c r="AD390" s="1209"/>
      <c r="AE390" s="1209"/>
      <c r="AF390" s="1209"/>
      <c r="AG390" s="1209"/>
      <c r="AH390" s="1209"/>
      <c r="AI390" s="1209"/>
      <c r="AJ390" s="1209"/>
      <c r="AK390" s="1209"/>
      <c r="AL390" s="1209"/>
      <c r="AM390" s="1205"/>
      <c r="AN390" s="1205"/>
      <c r="AO390" s="1234"/>
      <c r="AP390" s="1234"/>
      <c r="AQ390" s="1234"/>
      <c r="AR390" s="42"/>
    </row>
    <row r="391" ht="34.5" customHeight="1">
      <c r="A391" s="19"/>
      <c r="B391" s="19"/>
      <c r="C391" s="19"/>
      <c r="D391" s="96"/>
      <c r="E391" s="96"/>
      <c r="F391" s="96"/>
      <c r="G391" s="96"/>
      <c r="H391" s="1205"/>
      <c r="I391" s="777"/>
      <c r="J391" s="96"/>
      <c r="K391" s="777"/>
      <c r="L391" s="777"/>
      <c r="M391" s="1205"/>
      <c r="N391" s="96"/>
      <c r="O391" s="1257"/>
      <c r="P391" s="777"/>
      <c r="Q391" s="777"/>
      <c r="R391" s="777"/>
      <c r="S391" s="1209"/>
      <c r="T391" s="1209"/>
      <c r="U391" s="1209"/>
      <c r="V391" s="1209"/>
      <c r="W391" s="1209"/>
      <c r="X391" s="1209"/>
      <c r="Y391" s="1209"/>
      <c r="Z391" s="1209"/>
      <c r="AA391" s="1209"/>
      <c r="AB391" s="1209"/>
      <c r="AC391" s="1209"/>
      <c r="AD391" s="1209"/>
      <c r="AE391" s="1209"/>
      <c r="AF391" s="1209"/>
      <c r="AG391" s="1209"/>
      <c r="AH391" s="1209"/>
      <c r="AI391" s="1209"/>
      <c r="AJ391" s="1209"/>
      <c r="AK391" s="1209"/>
      <c r="AL391" s="1209"/>
      <c r="AM391" s="1205"/>
      <c r="AN391" s="1205"/>
      <c r="AO391" s="1234"/>
      <c r="AP391" s="1234"/>
      <c r="AQ391" s="1234"/>
      <c r="AR391" s="42"/>
    </row>
    <row r="392" ht="34.5" customHeight="1">
      <c r="A392" s="19"/>
      <c r="B392" s="19"/>
      <c r="C392" s="19"/>
      <c r="D392" s="96"/>
      <c r="E392" s="96"/>
      <c r="F392" s="96"/>
      <c r="G392" s="96"/>
      <c r="H392" s="1205"/>
      <c r="I392" s="777"/>
      <c r="J392" s="96"/>
      <c r="K392" s="777"/>
      <c r="L392" s="777"/>
      <c r="M392" s="1205"/>
      <c r="N392" s="96"/>
      <c r="O392" s="1257"/>
      <c r="P392" s="777"/>
      <c r="Q392" s="777"/>
      <c r="R392" s="777"/>
      <c r="S392" s="1209"/>
      <c r="T392" s="1209"/>
      <c r="U392" s="1209"/>
      <c r="V392" s="1209"/>
      <c r="W392" s="1209"/>
      <c r="X392" s="1209"/>
      <c r="Y392" s="1209"/>
      <c r="Z392" s="1209"/>
      <c r="AA392" s="1209"/>
      <c r="AB392" s="1209"/>
      <c r="AC392" s="1209"/>
      <c r="AD392" s="1209"/>
      <c r="AE392" s="1209"/>
      <c r="AF392" s="1209"/>
      <c r="AG392" s="1209"/>
      <c r="AH392" s="1209"/>
      <c r="AI392" s="1209"/>
      <c r="AJ392" s="1209"/>
      <c r="AK392" s="1209"/>
      <c r="AL392" s="1209"/>
      <c r="AM392" s="1205"/>
      <c r="AN392" s="1205"/>
      <c r="AO392" s="1234"/>
      <c r="AP392" s="1234"/>
      <c r="AQ392" s="1234"/>
      <c r="AR392" s="42"/>
    </row>
    <row r="393" ht="34.5" customHeight="1">
      <c r="A393" s="19"/>
      <c r="B393" s="19"/>
      <c r="C393" s="19"/>
      <c r="D393" s="96"/>
      <c r="E393" s="96"/>
      <c r="F393" s="96"/>
      <c r="G393" s="96"/>
      <c r="H393" s="1205"/>
      <c r="I393" s="777"/>
      <c r="J393" s="96"/>
      <c r="K393" s="777"/>
      <c r="L393" s="777"/>
      <c r="M393" s="1205"/>
      <c r="N393" s="96"/>
      <c r="O393" s="1257"/>
      <c r="P393" s="777"/>
      <c r="Q393" s="777"/>
      <c r="R393" s="777"/>
      <c r="S393" s="1209"/>
      <c r="T393" s="1209"/>
      <c r="U393" s="1209"/>
      <c r="V393" s="1209"/>
      <c r="W393" s="1209"/>
      <c r="X393" s="1209"/>
      <c r="Y393" s="1209"/>
      <c r="Z393" s="1209"/>
      <c r="AA393" s="1209"/>
      <c r="AB393" s="1209"/>
      <c r="AC393" s="1209"/>
      <c r="AD393" s="1209"/>
      <c r="AE393" s="1209"/>
      <c r="AF393" s="1209"/>
      <c r="AG393" s="1209"/>
      <c r="AH393" s="1209"/>
      <c r="AI393" s="1209"/>
      <c r="AJ393" s="1209"/>
      <c r="AK393" s="1209"/>
      <c r="AL393" s="1209"/>
      <c r="AM393" s="1205"/>
      <c r="AN393" s="1205"/>
      <c r="AO393" s="1234"/>
      <c r="AP393" s="1234"/>
      <c r="AQ393" s="1234"/>
      <c r="AR393" s="42"/>
    </row>
    <row r="394" ht="34.5" customHeight="1">
      <c r="A394" s="19"/>
      <c r="B394" s="19"/>
      <c r="C394" s="19"/>
      <c r="D394" s="96"/>
      <c r="E394" s="96"/>
      <c r="F394" s="96"/>
      <c r="G394" s="96"/>
      <c r="H394" s="1205"/>
      <c r="I394" s="777"/>
      <c r="J394" s="96"/>
      <c r="K394" s="777"/>
      <c r="L394" s="777"/>
      <c r="M394" s="1205"/>
      <c r="N394" s="96"/>
      <c r="O394" s="1257"/>
      <c r="P394" s="777"/>
      <c r="Q394" s="777"/>
      <c r="R394" s="777"/>
      <c r="S394" s="1209"/>
      <c r="T394" s="1209"/>
      <c r="U394" s="1209"/>
      <c r="V394" s="1209"/>
      <c r="W394" s="1209"/>
      <c r="X394" s="1209"/>
      <c r="Y394" s="1209"/>
      <c r="Z394" s="1209"/>
      <c r="AA394" s="1209"/>
      <c r="AB394" s="1209"/>
      <c r="AC394" s="1209"/>
      <c r="AD394" s="1209"/>
      <c r="AE394" s="1209"/>
      <c r="AF394" s="1209"/>
      <c r="AG394" s="1209"/>
      <c r="AH394" s="1209"/>
      <c r="AI394" s="1209"/>
      <c r="AJ394" s="1209"/>
      <c r="AK394" s="1209"/>
      <c r="AL394" s="1209"/>
      <c r="AM394" s="1205"/>
      <c r="AN394" s="1205"/>
      <c r="AO394" s="1234"/>
      <c r="AP394" s="1234"/>
      <c r="AQ394" s="1234"/>
      <c r="AR394" s="42"/>
    </row>
    <row r="395" ht="34.5" customHeight="1">
      <c r="A395" s="19"/>
      <c r="B395" s="19"/>
      <c r="C395" s="19"/>
      <c r="D395" s="96"/>
      <c r="E395" s="96"/>
      <c r="F395" s="96"/>
      <c r="G395" s="96"/>
      <c r="H395" s="1205"/>
      <c r="I395" s="777"/>
      <c r="J395" s="96"/>
      <c r="K395" s="777"/>
      <c r="L395" s="777"/>
      <c r="M395" s="1205"/>
      <c r="N395" s="96"/>
      <c r="O395" s="1257"/>
      <c r="P395" s="777"/>
      <c r="Q395" s="777"/>
      <c r="R395" s="777"/>
      <c r="S395" s="1209"/>
      <c r="T395" s="1209"/>
      <c r="U395" s="1209"/>
      <c r="V395" s="1209"/>
      <c r="W395" s="1209"/>
      <c r="X395" s="1209"/>
      <c r="Y395" s="1209"/>
      <c r="Z395" s="1209"/>
      <c r="AA395" s="1209"/>
      <c r="AB395" s="1209"/>
      <c r="AC395" s="1209"/>
      <c r="AD395" s="1209"/>
      <c r="AE395" s="1209"/>
      <c r="AF395" s="1209"/>
      <c r="AG395" s="1209"/>
      <c r="AH395" s="1209"/>
      <c r="AI395" s="1209"/>
      <c r="AJ395" s="1209"/>
      <c r="AK395" s="1209"/>
      <c r="AL395" s="1209"/>
      <c r="AM395" s="1205"/>
      <c r="AN395" s="1205"/>
      <c r="AO395" s="1234"/>
      <c r="AP395" s="1234"/>
      <c r="AQ395" s="1234"/>
      <c r="AR395" s="42"/>
    </row>
    <row r="396" ht="34.5" customHeight="1">
      <c r="A396" s="19"/>
      <c r="B396" s="19"/>
      <c r="C396" s="19"/>
      <c r="D396" s="96"/>
      <c r="E396" s="96"/>
      <c r="F396" s="96"/>
      <c r="G396" s="96"/>
      <c r="H396" s="1205"/>
      <c r="I396" s="777"/>
      <c r="J396" s="96"/>
      <c r="K396" s="777"/>
      <c r="L396" s="777"/>
      <c r="M396" s="1205"/>
      <c r="N396" s="96"/>
      <c r="O396" s="1257"/>
      <c r="P396" s="777"/>
      <c r="Q396" s="777"/>
      <c r="R396" s="777"/>
      <c r="S396" s="1209"/>
      <c r="T396" s="1209"/>
      <c r="U396" s="1209"/>
      <c r="V396" s="1209"/>
      <c r="W396" s="1209"/>
      <c r="X396" s="1209"/>
      <c r="Y396" s="1209"/>
      <c r="Z396" s="1209"/>
      <c r="AA396" s="1209"/>
      <c r="AB396" s="1209"/>
      <c r="AC396" s="1209"/>
      <c r="AD396" s="1209"/>
      <c r="AE396" s="1209"/>
      <c r="AF396" s="1209"/>
      <c r="AG396" s="1209"/>
      <c r="AH396" s="1209"/>
      <c r="AI396" s="1209"/>
      <c r="AJ396" s="1209"/>
      <c r="AK396" s="1209"/>
      <c r="AL396" s="1209"/>
      <c r="AM396" s="1205"/>
      <c r="AN396" s="1205"/>
      <c r="AO396" s="1234"/>
      <c r="AP396" s="1234"/>
      <c r="AQ396" s="1234"/>
      <c r="AR396" s="42"/>
    </row>
    <row r="397" ht="34.5" customHeight="1">
      <c r="A397" s="19"/>
      <c r="B397" s="19"/>
      <c r="C397" s="19"/>
      <c r="D397" s="96"/>
      <c r="E397" s="96"/>
      <c r="F397" s="96"/>
      <c r="G397" s="96"/>
      <c r="H397" s="1205"/>
      <c r="I397" s="777"/>
      <c r="J397" s="96"/>
      <c r="K397" s="777"/>
      <c r="L397" s="777"/>
      <c r="M397" s="1205"/>
      <c r="N397" s="96"/>
      <c r="O397" s="1257"/>
      <c r="P397" s="777"/>
      <c r="Q397" s="777"/>
      <c r="R397" s="777"/>
      <c r="S397" s="1209"/>
      <c r="T397" s="1209"/>
      <c r="U397" s="1209"/>
      <c r="V397" s="1209"/>
      <c r="W397" s="1209"/>
      <c r="X397" s="1209"/>
      <c r="Y397" s="1209"/>
      <c r="Z397" s="1209"/>
      <c r="AA397" s="1209"/>
      <c r="AB397" s="1209"/>
      <c r="AC397" s="1209"/>
      <c r="AD397" s="1209"/>
      <c r="AE397" s="1209"/>
      <c r="AF397" s="1209"/>
      <c r="AG397" s="1209"/>
      <c r="AH397" s="1209"/>
      <c r="AI397" s="1209"/>
      <c r="AJ397" s="1209"/>
      <c r="AK397" s="1209"/>
      <c r="AL397" s="1209"/>
      <c r="AM397" s="1205"/>
      <c r="AN397" s="1205"/>
      <c r="AO397" s="1234"/>
      <c r="AP397" s="1234"/>
      <c r="AQ397" s="1234"/>
      <c r="AR397" s="42"/>
    </row>
    <row r="398" ht="34.5" customHeight="1">
      <c r="A398" s="19"/>
      <c r="B398" s="19"/>
      <c r="C398" s="19"/>
      <c r="D398" s="96"/>
      <c r="E398" s="96"/>
      <c r="F398" s="96"/>
      <c r="G398" s="96"/>
      <c r="H398" s="1205"/>
      <c r="I398" s="777"/>
      <c r="J398" s="96"/>
      <c r="K398" s="777"/>
      <c r="L398" s="777"/>
      <c r="M398" s="1205"/>
      <c r="N398" s="96"/>
      <c r="O398" s="1257"/>
      <c r="P398" s="777"/>
      <c r="Q398" s="777"/>
      <c r="R398" s="777"/>
      <c r="S398" s="1209"/>
      <c r="T398" s="1209"/>
      <c r="U398" s="1209"/>
      <c r="V398" s="1209"/>
      <c r="W398" s="1209"/>
      <c r="X398" s="1209"/>
      <c r="Y398" s="1209"/>
      <c r="Z398" s="1209"/>
      <c r="AA398" s="1209"/>
      <c r="AB398" s="1209"/>
      <c r="AC398" s="1209"/>
      <c r="AD398" s="1209"/>
      <c r="AE398" s="1209"/>
      <c r="AF398" s="1209"/>
      <c r="AG398" s="1209"/>
      <c r="AH398" s="1209"/>
      <c r="AI398" s="1209"/>
      <c r="AJ398" s="1209"/>
      <c r="AK398" s="1209"/>
      <c r="AL398" s="1209"/>
      <c r="AM398" s="1205"/>
      <c r="AN398" s="1205"/>
      <c r="AO398" s="1234"/>
      <c r="AP398" s="1234"/>
      <c r="AQ398" s="1234"/>
      <c r="AR398" s="42"/>
    </row>
    <row r="399" ht="34.5" customHeight="1">
      <c r="A399" s="19"/>
      <c r="B399" s="19"/>
      <c r="C399" s="19"/>
      <c r="D399" s="96"/>
      <c r="E399" s="96"/>
      <c r="F399" s="96"/>
      <c r="G399" s="96"/>
      <c r="H399" s="1205"/>
      <c r="I399" s="777"/>
      <c r="J399" s="96"/>
      <c r="K399" s="777"/>
      <c r="L399" s="777"/>
      <c r="M399" s="1205"/>
      <c r="N399" s="96"/>
      <c r="O399" s="1257"/>
      <c r="P399" s="777"/>
      <c r="Q399" s="777"/>
      <c r="R399" s="777"/>
      <c r="S399" s="1209"/>
      <c r="T399" s="1209"/>
      <c r="U399" s="1209"/>
      <c r="V399" s="1209"/>
      <c r="W399" s="1209"/>
      <c r="X399" s="1209"/>
      <c r="Y399" s="1209"/>
      <c r="Z399" s="1209"/>
      <c r="AA399" s="1209"/>
      <c r="AB399" s="1209"/>
      <c r="AC399" s="1209"/>
      <c r="AD399" s="1209"/>
      <c r="AE399" s="1209"/>
      <c r="AF399" s="1209"/>
      <c r="AG399" s="1209"/>
      <c r="AH399" s="1209"/>
      <c r="AI399" s="1209"/>
      <c r="AJ399" s="1209"/>
      <c r="AK399" s="1209"/>
      <c r="AL399" s="1209"/>
      <c r="AM399" s="1205"/>
      <c r="AN399" s="1205"/>
      <c r="AO399" s="1234"/>
      <c r="AP399" s="1234"/>
      <c r="AQ399" s="1234"/>
      <c r="AR399" s="42"/>
    </row>
    <row r="400" ht="34.5" customHeight="1">
      <c r="A400" s="19"/>
      <c r="B400" s="19"/>
      <c r="C400" s="19"/>
      <c r="D400" s="96"/>
      <c r="E400" s="96"/>
      <c r="F400" s="96"/>
      <c r="G400" s="96"/>
      <c r="H400" s="1205"/>
      <c r="I400" s="777"/>
      <c r="J400" s="96"/>
      <c r="K400" s="777"/>
      <c r="L400" s="777"/>
      <c r="M400" s="1205"/>
      <c r="N400" s="96"/>
      <c r="O400" s="1257"/>
      <c r="P400" s="777"/>
      <c r="Q400" s="777"/>
      <c r="R400" s="777"/>
      <c r="S400" s="1209"/>
      <c r="T400" s="1209"/>
      <c r="U400" s="1209"/>
      <c r="V400" s="1209"/>
      <c r="W400" s="1209"/>
      <c r="X400" s="1209"/>
      <c r="Y400" s="1209"/>
      <c r="Z400" s="1209"/>
      <c r="AA400" s="1209"/>
      <c r="AB400" s="1209"/>
      <c r="AC400" s="1209"/>
      <c r="AD400" s="1209"/>
      <c r="AE400" s="1209"/>
      <c r="AF400" s="1209"/>
      <c r="AG400" s="1209"/>
      <c r="AH400" s="1209"/>
      <c r="AI400" s="1209"/>
      <c r="AJ400" s="1209"/>
      <c r="AK400" s="1209"/>
      <c r="AL400" s="1209"/>
      <c r="AM400" s="1205"/>
      <c r="AN400" s="1205"/>
      <c r="AO400" s="1234"/>
      <c r="AP400" s="1234"/>
      <c r="AQ400" s="1234"/>
      <c r="AR400" s="42"/>
    </row>
    <row r="401" ht="34.5" customHeight="1">
      <c r="A401" s="19"/>
      <c r="B401" s="19"/>
      <c r="C401" s="19"/>
      <c r="D401" s="96"/>
      <c r="E401" s="96"/>
      <c r="F401" s="96"/>
      <c r="G401" s="96"/>
      <c r="H401" s="1205"/>
      <c r="I401" s="777"/>
      <c r="J401" s="96"/>
      <c r="K401" s="777"/>
      <c r="L401" s="777"/>
      <c r="M401" s="1205"/>
      <c r="N401" s="96"/>
      <c r="O401" s="1257"/>
      <c r="P401" s="777"/>
      <c r="Q401" s="777"/>
      <c r="R401" s="777"/>
      <c r="S401" s="1209"/>
      <c r="T401" s="1209"/>
      <c r="U401" s="1209"/>
      <c r="V401" s="1209"/>
      <c r="W401" s="1209"/>
      <c r="X401" s="1209"/>
      <c r="Y401" s="1209"/>
      <c r="Z401" s="1209"/>
      <c r="AA401" s="1209"/>
      <c r="AB401" s="1209"/>
      <c r="AC401" s="1209"/>
      <c r="AD401" s="1209"/>
      <c r="AE401" s="1209"/>
      <c r="AF401" s="1209"/>
      <c r="AG401" s="1209"/>
      <c r="AH401" s="1209"/>
      <c r="AI401" s="1209"/>
      <c r="AJ401" s="1209"/>
      <c r="AK401" s="1209"/>
      <c r="AL401" s="1209"/>
      <c r="AM401" s="1205"/>
      <c r="AN401" s="1205"/>
      <c r="AO401" s="1234"/>
      <c r="AP401" s="1234"/>
      <c r="AQ401" s="1234"/>
      <c r="AR401" s="42"/>
    </row>
    <row r="402" ht="34.5" customHeight="1">
      <c r="A402" s="19"/>
      <c r="B402" s="19"/>
      <c r="C402" s="19"/>
      <c r="D402" s="96"/>
      <c r="E402" s="96"/>
      <c r="F402" s="96"/>
      <c r="G402" s="96"/>
      <c r="H402" s="1205"/>
      <c r="I402" s="777"/>
      <c r="J402" s="96"/>
      <c r="K402" s="777"/>
      <c r="L402" s="777"/>
      <c r="M402" s="1205"/>
      <c r="N402" s="96"/>
      <c r="O402" s="1257"/>
      <c r="P402" s="777"/>
      <c r="Q402" s="777"/>
      <c r="R402" s="777"/>
      <c r="S402" s="1209"/>
      <c r="T402" s="1209"/>
      <c r="U402" s="1209"/>
      <c r="V402" s="1209"/>
      <c r="W402" s="1209"/>
      <c r="X402" s="1209"/>
      <c r="Y402" s="1209"/>
      <c r="Z402" s="1209"/>
      <c r="AA402" s="1209"/>
      <c r="AB402" s="1209"/>
      <c r="AC402" s="1209"/>
      <c r="AD402" s="1209"/>
      <c r="AE402" s="1209"/>
      <c r="AF402" s="1209"/>
      <c r="AG402" s="1209"/>
      <c r="AH402" s="1209"/>
      <c r="AI402" s="1209"/>
      <c r="AJ402" s="1209"/>
      <c r="AK402" s="1209"/>
      <c r="AL402" s="1209"/>
      <c r="AM402" s="1205"/>
      <c r="AN402" s="1205"/>
      <c r="AO402" s="1234"/>
      <c r="AP402" s="1234"/>
      <c r="AQ402" s="1234"/>
      <c r="AR402" s="42"/>
    </row>
    <row r="403" ht="34.5" customHeight="1">
      <c r="A403" s="19"/>
      <c r="B403" s="19"/>
      <c r="C403" s="19"/>
      <c r="D403" s="96"/>
      <c r="E403" s="96"/>
      <c r="F403" s="96"/>
      <c r="G403" s="96"/>
      <c r="H403" s="1205"/>
      <c r="I403" s="777"/>
      <c r="J403" s="96"/>
      <c r="K403" s="777"/>
      <c r="L403" s="777"/>
      <c r="M403" s="1205"/>
      <c r="N403" s="96"/>
      <c r="O403" s="1257"/>
      <c r="P403" s="777"/>
      <c r="Q403" s="777"/>
      <c r="R403" s="777"/>
      <c r="S403" s="1209"/>
      <c r="T403" s="1209"/>
      <c r="U403" s="1209"/>
      <c r="V403" s="1209"/>
      <c r="W403" s="1209"/>
      <c r="X403" s="1209"/>
      <c r="Y403" s="1209"/>
      <c r="Z403" s="1209"/>
      <c r="AA403" s="1209"/>
      <c r="AB403" s="1209"/>
      <c r="AC403" s="1209"/>
      <c r="AD403" s="1209"/>
      <c r="AE403" s="1209"/>
      <c r="AF403" s="1209"/>
      <c r="AG403" s="1209"/>
      <c r="AH403" s="1209"/>
      <c r="AI403" s="1209"/>
      <c r="AJ403" s="1209"/>
      <c r="AK403" s="1209"/>
      <c r="AL403" s="1209"/>
      <c r="AM403" s="1205"/>
      <c r="AN403" s="1205"/>
      <c r="AO403" s="1234"/>
      <c r="AP403" s="1234"/>
      <c r="AQ403" s="1234"/>
      <c r="AR403" s="42"/>
    </row>
    <row r="404" ht="34.5" customHeight="1">
      <c r="A404" s="19"/>
      <c r="B404" s="19"/>
      <c r="C404" s="19"/>
      <c r="D404" s="96"/>
      <c r="E404" s="96"/>
      <c r="F404" s="96"/>
      <c r="G404" s="96"/>
      <c r="H404" s="1205"/>
      <c r="I404" s="777"/>
      <c r="J404" s="96"/>
      <c r="K404" s="777"/>
      <c r="L404" s="777"/>
      <c r="M404" s="1205"/>
      <c r="N404" s="96"/>
      <c r="O404" s="1257"/>
      <c r="P404" s="777"/>
      <c r="Q404" s="777"/>
      <c r="R404" s="777"/>
      <c r="S404" s="1209"/>
      <c r="T404" s="1209"/>
      <c r="U404" s="1209"/>
      <c r="V404" s="1209"/>
      <c r="W404" s="1209"/>
      <c r="X404" s="1209"/>
      <c r="Y404" s="1209"/>
      <c r="Z404" s="1209"/>
      <c r="AA404" s="1209"/>
      <c r="AB404" s="1209"/>
      <c r="AC404" s="1209"/>
      <c r="AD404" s="1209"/>
      <c r="AE404" s="1209"/>
      <c r="AF404" s="1209"/>
      <c r="AG404" s="1209"/>
      <c r="AH404" s="1209"/>
      <c r="AI404" s="1209"/>
      <c r="AJ404" s="1209"/>
      <c r="AK404" s="1209"/>
      <c r="AL404" s="1209"/>
      <c r="AM404" s="1205"/>
      <c r="AN404" s="1205"/>
      <c r="AO404" s="1234"/>
      <c r="AP404" s="1234"/>
      <c r="AQ404" s="1234"/>
      <c r="AR404" s="42"/>
    </row>
    <row r="405" ht="34.5" customHeight="1">
      <c r="A405" s="19"/>
      <c r="B405" s="19"/>
      <c r="C405" s="19"/>
      <c r="D405" s="96"/>
      <c r="E405" s="96"/>
      <c r="F405" s="96"/>
      <c r="G405" s="96"/>
      <c r="H405" s="1205"/>
      <c r="I405" s="777"/>
      <c r="J405" s="96"/>
      <c r="K405" s="777"/>
      <c r="L405" s="777"/>
      <c r="M405" s="1205"/>
      <c r="N405" s="96"/>
      <c r="O405" s="1257"/>
      <c r="P405" s="777"/>
      <c r="Q405" s="777"/>
      <c r="R405" s="777"/>
      <c r="S405" s="1209"/>
      <c r="T405" s="1209"/>
      <c r="U405" s="1209"/>
      <c r="V405" s="1209"/>
      <c r="W405" s="1209"/>
      <c r="X405" s="1209"/>
      <c r="Y405" s="1209"/>
      <c r="Z405" s="1209"/>
      <c r="AA405" s="1209"/>
      <c r="AB405" s="1209"/>
      <c r="AC405" s="1209"/>
      <c r="AD405" s="1209"/>
      <c r="AE405" s="1209"/>
      <c r="AF405" s="1209"/>
      <c r="AG405" s="1209"/>
      <c r="AH405" s="1209"/>
      <c r="AI405" s="1209"/>
      <c r="AJ405" s="1209"/>
      <c r="AK405" s="1209"/>
      <c r="AL405" s="1209"/>
      <c r="AM405" s="1205"/>
      <c r="AN405" s="1205"/>
      <c r="AO405" s="1234"/>
      <c r="AP405" s="1234"/>
      <c r="AQ405" s="1234"/>
      <c r="AR405" s="42"/>
    </row>
    <row r="406" ht="34.5" customHeight="1">
      <c r="A406" s="19"/>
      <c r="B406" s="19"/>
      <c r="C406" s="19"/>
      <c r="D406" s="96"/>
      <c r="E406" s="96"/>
      <c r="F406" s="96"/>
      <c r="G406" s="96"/>
      <c r="H406" s="1205"/>
      <c r="I406" s="777"/>
      <c r="J406" s="96"/>
      <c r="K406" s="777"/>
      <c r="L406" s="777"/>
      <c r="M406" s="1205"/>
      <c r="N406" s="96"/>
      <c r="O406" s="1257"/>
      <c r="P406" s="777"/>
      <c r="Q406" s="777"/>
      <c r="R406" s="777"/>
      <c r="S406" s="1209"/>
      <c r="T406" s="1209"/>
      <c r="U406" s="1209"/>
      <c r="V406" s="1209"/>
      <c r="W406" s="1209"/>
      <c r="X406" s="1209"/>
      <c r="Y406" s="1209"/>
      <c r="Z406" s="1209"/>
      <c r="AA406" s="1209"/>
      <c r="AB406" s="1209"/>
      <c r="AC406" s="1209"/>
      <c r="AD406" s="1209"/>
      <c r="AE406" s="1209"/>
      <c r="AF406" s="1209"/>
      <c r="AG406" s="1209"/>
      <c r="AH406" s="1209"/>
      <c r="AI406" s="1209"/>
      <c r="AJ406" s="1209"/>
      <c r="AK406" s="1209"/>
      <c r="AL406" s="1209"/>
      <c r="AM406" s="1205"/>
      <c r="AN406" s="1205"/>
      <c r="AO406" s="1234"/>
      <c r="AP406" s="1234"/>
      <c r="AQ406" s="1234"/>
      <c r="AR406" s="42"/>
    </row>
    <row r="407" ht="34.5" customHeight="1">
      <c r="A407" s="19"/>
      <c r="B407" s="19"/>
      <c r="C407" s="19"/>
      <c r="D407" s="96"/>
      <c r="E407" s="96"/>
      <c r="F407" s="96"/>
      <c r="G407" s="96"/>
      <c r="H407" s="1205"/>
      <c r="I407" s="777"/>
      <c r="J407" s="96"/>
      <c r="K407" s="777"/>
      <c r="L407" s="777"/>
      <c r="M407" s="1205"/>
      <c r="N407" s="96"/>
      <c r="O407" s="1257"/>
      <c r="P407" s="777"/>
      <c r="Q407" s="777"/>
      <c r="R407" s="777"/>
      <c r="S407" s="1209"/>
      <c r="T407" s="1209"/>
      <c r="U407" s="1209"/>
      <c r="V407" s="1209"/>
      <c r="W407" s="1209"/>
      <c r="X407" s="1209"/>
      <c r="Y407" s="1209"/>
      <c r="Z407" s="1209"/>
      <c r="AA407" s="1209"/>
      <c r="AB407" s="1209"/>
      <c r="AC407" s="1209"/>
      <c r="AD407" s="1209"/>
      <c r="AE407" s="1209"/>
      <c r="AF407" s="1209"/>
      <c r="AG407" s="1209"/>
      <c r="AH407" s="1209"/>
      <c r="AI407" s="1209"/>
      <c r="AJ407" s="1209"/>
      <c r="AK407" s="1209"/>
      <c r="AL407" s="1209"/>
      <c r="AM407" s="1205"/>
      <c r="AN407" s="1205"/>
      <c r="AO407" s="1234"/>
      <c r="AP407" s="1234"/>
      <c r="AQ407" s="1234"/>
      <c r="AR407" s="42"/>
    </row>
    <row r="408" ht="34.5" customHeight="1">
      <c r="A408" s="19"/>
      <c r="B408" s="19"/>
      <c r="C408" s="19"/>
      <c r="D408" s="96"/>
      <c r="E408" s="96"/>
      <c r="F408" s="96"/>
      <c r="G408" s="96"/>
      <c r="H408" s="1205"/>
      <c r="I408" s="777"/>
      <c r="J408" s="96"/>
      <c r="K408" s="777"/>
      <c r="L408" s="777"/>
      <c r="M408" s="1205"/>
      <c r="N408" s="96"/>
      <c r="O408" s="1257"/>
      <c r="P408" s="777"/>
      <c r="Q408" s="777"/>
      <c r="R408" s="777"/>
      <c r="S408" s="1209"/>
      <c r="T408" s="1209"/>
      <c r="U408" s="1209"/>
      <c r="V408" s="1209"/>
      <c r="W408" s="1209"/>
      <c r="X408" s="1209"/>
      <c r="Y408" s="1209"/>
      <c r="Z408" s="1209"/>
      <c r="AA408" s="1209"/>
      <c r="AB408" s="1209"/>
      <c r="AC408" s="1209"/>
      <c r="AD408" s="1209"/>
      <c r="AE408" s="1209"/>
      <c r="AF408" s="1209"/>
      <c r="AG408" s="1209"/>
      <c r="AH408" s="1209"/>
      <c r="AI408" s="1209"/>
      <c r="AJ408" s="1209"/>
      <c r="AK408" s="1209"/>
      <c r="AL408" s="1209"/>
      <c r="AM408" s="1205"/>
      <c r="AN408" s="1205"/>
      <c r="AO408" s="1234"/>
      <c r="AP408" s="1234"/>
      <c r="AQ408" s="1234"/>
      <c r="AR408" s="42"/>
    </row>
    <row r="409" ht="34.5" customHeight="1">
      <c r="A409" s="19"/>
      <c r="B409" s="19"/>
      <c r="C409" s="19"/>
      <c r="D409" s="96"/>
      <c r="E409" s="96"/>
      <c r="F409" s="96"/>
      <c r="G409" s="96"/>
      <c r="H409" s="1205"/>
      <c r="I409" s="777"/>
      <c r="J409" s="96"/>
      <c r="K409" s="777"/>
      <c r="L409" s="777"/>
      <c r="M409" s="1205"/>
      <c r="N409" s="96"/>
      <c r="O409" s="1257"/>
      <c r="P409" s="777"/>
      <c r="Q409" s="777"/>
      <c r="R409" s="777"/>
      <c r="S409" s="1209"/>
      <c r="T409" s="1209"/>
      <c r="U409" s="1209"/>
      <c r="V409" s="1209"/>
      <c r="W409" s="1209"/>
      <c r="X409" s="1209"/>
      <c r="Y409" s="1209"/>
      <c r="Z409" s="1209"/>
      <c r="AA409" s="1209"/>
      <c r="AB409" s="1209"/>
      <c r="AC409" s="1209"/>
      <c r="AD409" s="1209"/>
      <c r="AE409" s="1209"/>
      <c r="AF409" s="1209"/>
      <c r="AG409" s="1209"/>
      <c r="AH409" s="1209"/>
      <c r="AI409" s="1209"/>
      <c r="AJ409" s="1209"/>
      <c r="AK409" s="1209"/>
      <c r="AL409" s="1209"/>
      <c r="AM409" s="1205"/>
      <c r="AN409" s="1205"/>
      <c r="AO409" s="1234"/>
      <c r="AP409" s="1234"/>
      <c r="AQ409" s="1234"/>
      <c r="AR409" s="42"/>
    </row>
    <row r="410" ht="34.5" customHeight="1">
      <c r="A410" s="19"/>
      <c r="B410" s="19"/>
      <c r="C410" s="19"/>
      <c r="D410" s="96"/>
      <c r="E410" s="96"/>
      <c r="F410" s="96"/>
      <c r="G410" s="96"/>
      <c r="H410" s="1205"/>
      <c r="I410" s="777"/>
      <c r="J410" s="96"/>
      <c r="K410" s="777"/>
      <c r="L410" s="777"/>
      <c r="M410" s="1205"/>
      <c r="N410" s="96"/>
      <c r="O410" s="1257"/>
      <c r="P410" s="777"/>
      <c r="Q410" s="777"/>
      <c r="R410" s="777"/>
      <c r="S410" s="1209"/>
      <c r="T410" s="1209"/>
      <c r="U410" s="1209"/>
      <c r="V410" s="1209"/>
      <c r="W410" s="1209"/>
      <c r="X410" s="1209"/>
      <c r="Y410" s="1209"/>
      <c r="Z410" s="1209"/>
      <c r="AA410" s="1209"/>
      <c r="AB410" s="1209"/>
      <c r="AC410" s="1209"/>
      <c r="AD410" s="1209"/>
      <c r="AE410" s="1209"/>
      <c r="AF410" s="1209"/>
      <c r="AG410" s="1209"/>
      <c r="AH410" s="1209"/>
      <c r="AI410" s="1209"/>
      <c r="AJ410" s="1209"/>
      <c r="AK410" s="1209"/>
      <c r="AL410" s="1209"/>
      <c r="AM410" s="1205"/>
      <c r="AN410" s="1205"/>
      <c r="AO410" s="1234"/>
      <c r="AP410" s="1234"/>
      <c r="AQ410" s="1234"/>
      <c r="AR410" s="42"/>
    </row>
    <row r="411" ht="34.5" customHeight="1">
      <c r="A411" s="19"/>
      <c r="B411" s="19"/>
      <c r="C411" s="19"/>
      <c r="D411" s="96"/>
      <c r="E411" s="96"/>
      <c r="F411" s="96"/>
      <c r="G411" s="96"/>
      <c r="H411" s="1205"/>
      <c r="I411" s="777"/>
      <c r="J411" s="96"/>
      <c r="K411" s="777"/>
      <c r="L411" s="777"/>
      <c r="M411" s="1205"/>
      <c r="N411" s="96"/>
      <c r="O411" s="1257"/>
      <c r="P411" s="777"/>
      <c r="Q411" s="777"/>
      <c r="R411" s="777"/>
      <c r="S411" s="1209"/>
      <c r="T411" s="1209"/>
      <c r="U411" s="1209"/>
      <c r="V411" s="1209"/>
      <c r="W411" s="1209"/>
      <c r="X411" s="1209"/>
      <c r="Y411" s="1209"/>
      <c r="Z411" s="1209"/>
      <c r="AA411" s="1209"/>
      <c r="AB411" s="1209"/>
      <c r="AC411" s="1209"/>
      <c r="AD411" s="1209"/>
      <c r="AE411" s="1209"/>
      <c r="AF411" s="1209"/>
      <c r="AG411" s="1209"/>
      <c r="AH411" s="1209"/>
      <c r="AI411" s="1209"/>
      <c r="AJ411" s="1209"/>
      <c r="AK411" s="1209"/>
      <c r="AL411" s="1209"/>
      <c r="AM411" s="1205"/>
      <c r="AN411" s="1205"/>
      <c r="AO411" s="1234"/>
      <c r="AP411" s="1234"/>
      <c r="AQ411" s="1234"/>
      <c r="AR411" s="42"/>
    </row>
    <row r="412" ht="34.5" customHeight="1">
      <c r="A412" s="19"/>
      <c r="B412" s="19"/>
      <c r="C412" s="19"/>
      <c r="D412" s="96"/>
      <c r="E412" s="96"/>
      <c r="F412" s="96"/>
      <c r="G412" s="96"/>
      <c r="H412" s="1205"/>
      <c r="I412" s="777"/>
      <c r="J412" s="96"/>
      <c r="K412" s="777"/>
      <c r="L412" s="777"/>
      <c r="M412" s="1205"/>
      <c r="N412" s="96"/>
      <c r="O412" s="1257"/>
      <c r="P412" s="777"/>
      <c r="Q412" s="777"/>
      <c r="R412" s="777"/>
      <c r="S412" s="1209"/>
      <c r="T412" s="1209"/>
      <c r="U412" s="1209"/>
      <c r="V412" s="1209"/>
      <c r="W412" s="1209"/>
      <c r="X412" s="1209"/>
      <c r="Y412" s="1209"/>
      <c r="Z412" s="1209"/>
      <c r="AA412" s="1209"/>
      <c r="AB412" s="1209"/>
      <c r="AC412" s="1209"/>
      <c r="AD412" s="1209"/>
      <c r="AE412" s="1209"/>
      <c r="AF412" s="1209"/>
      <c r="AG412" s="1209"/>
      <c r="AH412" s="1209"/>
      <c r="AI412" s="1209"/>
      <c r="AJ412" s="1209"/>
      <c r="AK412" s="1209"/>
      <c r="AL412" s="1209"/>
      <c r="AM412" s="1205"/>
      <c r="AN412" s="1205"/>
      <c r="AO412" s="1234"/>
      <c r="AP412" s="1234"/>
      <c r="AQ412" s="1234"/>
      <c r="AR412" s="42"/>
    </row>
    <row r="413" ht="34.5" customHeight="1">
      <c r="A413" s="19"/>
      <c r="B413" s="19"/>
      <c r="C413" s="19"/>
      <c r="D413" s="96"/>
      <c r="E413" s="96"/>
      <c r="F413" s="96"/>
      <c r="G413" s="96"/>
      <c r="H413" s="1205"/>
      <c r="I413" s="777"/>
      <c r="J413" s="96"/>
      <c r="K413" s="777"/>
      <c r="L413" s="777"/>
      <c r="M413" s="1205"/>
      <c r="N413" s="96"/>
      <c r="O413" s="1257"/>
      <c r="P413" s="777"/>
      <c r="Q413" s="777"/>
      <c r="R413" s="777"/>
      <c r="S413" s="1209"/>
      <c r="T413" s="1209"/>
      <c r="U413" s="1209"/>
      <c r="V413" s="1209"/>
      <c r="W413" s="1209"/>
      <c r="X413" s="1209"/>
      <c r="Y413" s="1209"/>
      <c r="Z413" s="1209"/>
      <c r="AA413" s="1209"/>
      <c r="AB413" s="1209"/>
      <c r="AC413" s="1209"/>
      <c r="AD413" s="1209"/>
      <c r="AE413" s="1209"/>
      <c r="AF413" s="1209"/>
      <c r="AG413" s="1209"/>
      <c r="AH413" s="1209"/>
      <c r="AI413" s="1209"/>
      <c r="AJ413" s="1209"/>
      <c r="AK413" s="1209"/>
      <c r="AL413" s="1209"/>
      <c r="AM413" s="1205"/>
      <c r="AN413" s="1205"/>
      <c r="AO413" s="1234"/>
      <c r="AP413" s="1234"/>
      <c r="AQ413" s="1234"/>
      <c r="AR413" s="42"/>
    </row>
    <row r="414" ht="34.5" customHeight="1">
      <c r="A414" s="19"/>
      <c r="B414" s="19"/>
      <c r="C414" s="19"/>
      <c r="D414" s="96"/>
      <c r="E414" s="96"/>
      <c r="F414" s="96"/>
      <c r="G414" s="96"/>
      <c r="H414" s="1205"/>
      <c r="I414" s="777"/>
      <c r="J414" s="96"/>
      <c r="K414" s="777"/>
      <c r="L414" s="777"/>
      <c r="M414" s="1205"/>
      <c r="N414" s="96"/>
      <c r="O414" s="1257"/>
      <c r="P414" s="777"/>
      <c r="Q414" s="777"/>
      <c r="R414" s="777"/>
      <c r="S414" s="1209"/>
      <c r="T414" s="1209"/>
      <c r="U414" s="1209"/>
      <c r="V414" s="1209"/>
      <c r="W414" s="1209"/>
      <c r="X414" s="1209"/>
      <c r="Y414" s="1209"/>
      <c r="Z414" s="1209"/>
      <c r="AA414" s="1209"/>
      <c r="AB414" s="1209"/>
      <c r="AC414" s="1209"/>
      <c r="AD414" s="1209"/>
      <c r="AE414" s="1209"/>
      <c r="AF414" s="1209"/>
      <c r="AG414" s="1209"/>
      <c r="AH414" s="1209"/>
      <c r="AI414" s="1209"/>
      <c r="AJ414" s="1209"/>
      <c r="AK414" s="1209"/>
      <c r="AL414" s="1209"/>
      <c r="AM414" s="1205"/>
      <c r="AN414" s="1205"/>
      <c r="AO414" s="1234"/>
      <c r="AP414" s="1234"/>
      <c r="AQ414" s="1234"/>
      <c r="AR414" s="42"/>
    </row>
    <row r="415" ht="34.5" customHeight="1">
      <c r="A415" s="19"/>
      <c r="B415" s="19"/>
      <c r="C415" s="19"/>
      <c r="D415" s="96"/>
      <c r="E415" s="96"/>
      <c r="F415" s="96"/>
      <c r="G415" s="96"/>
      <c r="H415" s="1205"/>
      <c r="I415" s="777"/>
      <c r="J415" s="96"/>
      <c r="K415" s="777"/>
      <c r="L415" s="777"/>
      <c r="M415" s="1205"/>
      <c r="N415" s="96"/>
      <c r="O415" s="1257"/>
      <c r="P415" s="777"/>
      <c r="Q415" s="777"/>
      <c r="R415" s="777"/>
      <c r="S415" s="1209"/>
      <c r="T415" s="1209"/>
      <c r="U415" s="1209"/>
      <c r="V415" s="1209"/>
      <c r="W415" s="1209"/>
      <c r="X415" s="1209"/>
      <c r="Y415" s="1209"/>
      <c r="Z415" s="1209"/>
      <c r="AA415" s="1209"/>
      <c r="AB415" s="1209"/>
      <c r="AC415" s="1209"/>
      <c r="AD415" s="1209"/>
      <c r="AE415" s="1209"/>
      <c r="AF415" s="1209"/>
      <c r="AG415" s="1209"/>
      <c r="AH415" s="1209"/>
      <c r="AI415" s="1209"/>
      <c r="AJ415" s="1209"/>
      <c r="AK415" s="1209"/>
      <c r="AL415" s="1209"/>
      <c r="AM415" s="1205"/>
      <c r="AN415" s="1205"/>
      <c r="AO415" s="1234"/>
      <c r="AP415" s="1234"/>
      <c r="AQ415" s="1234"/>
      <c r="AR415" s="42"/>
    </row>
    <row r="416" ht="34.5" customHeight="1">
      <c r="A416" s="19"/>
      <c r="B416" s="19"/>
      <c r="C416" s="19"/>
      <c r="D416" s="96"/>
      <c r="E416" s="96"/>
      <c r="F416" s="96"/>
      <c r="G416" s="96"/>
      <c r="H416" s="1205"/>
      <c r="I416" s="777"/>
      <c r="J416" s="96"/>
      <c r="K416" s="777"/>
      <c r="L416" s="777"/>
      <c r="M416" s="1205"/>
      <c r="N416" s="96"/>
      <c r="O416" s="1257"/>
      <c r="P416" s="777"/>
      <c r="Q416" s="777"/>
      <c r="R416" s="777"/>
      <c r="S416" s="1209"/>
      <c r="T416" s="1209"/>
      <c r="U416" s="1209"/>
      <c r="V416" s="1209"/>
      <c r="W416" s="1209"/>
      <c r="X416" s="1209"/>
      <c r="Y416" s="1209"/>
      <c r="Z416" s="1209"/>
      <c r="AA416" s="1209"/>
      <c r="AB416" s="1209"/>
      <c r="AC416" s="1209"/>
      <c r="AD416" s="1209"/>
      <c r="AE416" s="1209"/>
      <c r="AF416" s="1209"/>
      <c r="AG416" s="1209"/>
      <c r="AH416" s="1209"/>
      <c r="AI416" s="1209"/>
      <c r="AJ416" s="1209"/>
      <c r="AK416" s="1209"/>
      <c r="AL416" s="1209"/>
      <c r="AM416" s="1205"/>
      <c r="AN416" s="1205"/>
      <c r="AO416" s="1234"/>
      <c r="AP416" s="1234"/>
      <c r="AQ416" s="1234"/>
      <c r="AR416" s="42"/>
    </row>
    <row r="417" ht="34.5" customHeight="1">
      <c r="A417" s="19"/>
      <c r="B417" s="19"/>
      <c r="C417" s="19"/>
      <c r="D417" s="96"/>
      <c r="E417" s="96"/>
      <c r="F417" s="96"/>
      <c r="G417" s="96"/>
      <c r="H417" s="1205"/>
      <c r="I417" s="777"/>
      <c r="J417" s="96"/>
      <c r="K417" s="777"/>
      <c r="L417" s="777"/>
      <c r="M417" s="1205"/>
      <c r="N417" s="96"/>
      <c r="O417" s="1257"/>
      <c r="P417" s="777"/>
      <c r="Q417" s="777"/>
      <c r="R417" s="777"/>
      <c r="S417" s="1209"/>
      <c r="T417" s="1209"/>
      <c r="U417" s="1209"/>
      <c r="V417" s="1209"/>
      <c r="W417" s="1209"/>
      <c r="X417" s="1209"/>
      <c r="Y417" s="1209"/>
      <c r="Z417" s="1209"/>
      <c r="AA417" s="1209"/>
      <c r="AB417" s="1209"/>
      <c r="AC417" s="1209"/>
      <c r="AD417" s="1209"/>
      <c r="AE417" s="1209"/>
      <c r="AF417" s="1209"/>
      <c r="AG417" s="1209"/>
      <c r="AH417" s="1209"/>
      <c r="AI417" s="1209"/>
      <c r="AJ417" s="1209"/>
      <c r="AK417" s="1209"/>
      <c r="AL417" s="1209"/>
      <c r="AM417" s="1205"/>
      <c r="AN417" s="1205"/>
      <c r="AO417" s="1234"/>
      <c r="AP417" s="1234"/>
      <c r="AQ417" s="1234"/>
      <c r="AR417" s="42"/>
    </row>
    <row r="418" ht="34.5" customHeight="1">
      <c r="A418" s="19"/>
      <c r="B418" s="19"/>
      <c r="C418" s="19"/>
      <c r="D418" s="96"/>
      <c r="E418" s="96"/>
      <c r="F418" s="96"/>
      <c r="G418" s="96"/>
      <c r="H418" s="1205"/>
      <c r="I418" s="777"/>
      <c r="J418" s="96"/>
      <c r="K418" s="777"/>
      <c r="L418" s="777"/>
      <c r="M418" s="1205"/>
      <c r="N418" s="96"/>
      <c r="O418" s="1257"/>
      <c r="P418" s="777"/>
      <c r="Q418" s="777"/>
      <c r="R418" s="777"/>
      <c r="S418" s="1209"/>
      <c r="T418" s="1209"/>
      <c r="U418" s="1209"/>
      <c r="V418" s="1209"/>
      <c r="W418" s="1209"/>
      <c r="X418" s="1209"/>
      <c r="Y418" s="1209"/>
      <c r="Z418" s="1209"/>
      <c r="AA418" s="1209"/>
      <c r="AB418" s="1209"/>
      <c r="AC418" s="1209"/>
      <c r="AD418" s="1209"/>
      <c r="AE418" s="1209"/>
      <c r="AF418" s="1209"/>
      <c r="AG418" s="1209"/>
      <c r="AH418" s="1209"/>
      <c r="AI418" s="1209"/>
      <c r="AJ418" s="1209"/>
      <c r="AK418" s="1209"/>
      <c r="AL418" s="1209"/>
      <c r="AM418" s="1205"/>
      <c r="AN418" s="1205"/>
      <c r="AO418" s="1234"/>
      <c r="AP418" s="1234"/>
      <c r="AQ418" s="1234"/>
      <c r="AR418" s="42"/>
    </row>
    <row r="419" ht="34.5" customHeight="1">
      <c r="A419" s="19"/>
      <c r="B419" s="19"/>
      <c r="C419" s="19"/>
      <c r="D419" s="96"/>
      <c r="E419" s="96"/>
      <c r="F419" s="96"/>
      <c r="G419" s="96"/>
      <c r="H419" s="1205"/>
      <c r="I419" s="777"/>
      <c r="J419" s="96"/>
      <c r="K419" s="777"/>
      <c r="L419" s="777"/>
      <c r="M419" s="1205"/>
      <c r="N419" s="96"/>
      <c r="O419" s="1257"/>
      <c r="P419" s="777"/>
      <c r="Q419" s="777"/>
      <c r="R419" s="777"/>
      <c r="S419" s="1209"/>
      <c r="T419" s="1209"/>
      <c r="U419" s="1209"/>
      <c r="V419" s="1209"/>
      <c r="W419" s="1209"/>
      <c r="X419" s="1209"/>
      <c r="Y419" s="1209"/>
      <c r="Z419" s="1209"/>
      <c r="AA419" s="1209"/>
      <c r="AB419" s="1209"/>
      <c r="AC419" s="1209"/>
      <c r="AD419" s="1209"/>
      <c r="AE419" s="1209"/>
      <c r="AF419" s="1209"/>
      <c r="AG419" s="1209"/>
      <c r="AH419" s="1209"/>
      <c r="AI419" s="1209"/>
      <c r="AJ419" s="1209"/>
      <c r="AK419" s="1209"/>
      <c r="AL419" s="1209"/>
      <c r="AM419" s="1205"/>
      <c r="AN419" s="1205"/>
      <c r="AO419" s="1234"/>
      <c r="AP419" s="1234"/>
      <c r="AQ419" s="1234"/>
      <c r="AR419" s="42"/>
    </row>
    <row r="420" ht="34.5" customHeight="1">
      <c r="A420" s="19"/>
      <c r="B420" s="19"/>
      <c r="C420" s="19"/>
      <c r="D420" s="96"/>
      <c r="E420" s="96"/>
      <c r="F420" s="96"/>
      <c r="G420" s="96"/>
      <c r="H420" s="1205"/>
      <c r="I420" s="777"/>
      <c r="J420" s="96"/>
      <c r="K420" s="777"/>
      <c r="L420" s="777"/>
      <c r="M420" s="1205"/>
      <c r="N420" s="96"/>
      <c r="O420" s="1257"/>
      <c r="P420" s="777"/>
      <c r="Q420" s="777"/>
      <c r="R420" s="777"/>
      <c r="S420" s="1209"/>
      <c r="T420" s="1209"/>
      <c r="U420" s="1209"/>
      <c r="V420" s="1209"/>
      <c r="W420" s="1209"/>
      <c r="X420" s="1209"/>
      <c r="Y420" s="1209"/>
      <c r="Z420" s="1209"/>
      <c r="AA420" s="1209"/>
      <c r="AB420" s="1209"/>
      <c r="AC420" s="1209"/>
      <c r="AD420" s="1209"/>
      <c r="AE420" s="1209"/>
      <c r="AF420" s="1209"/>
      <c r="AG420" s="1209"/>
      <c r="AH420" s="1209"/>
      <c r="AI420" s="1209"/>
      <c r="AJ420" s="1209"/>
      <c r="AK420" s="1209"/>
      <c r="AL420" s="1209"/>
      <c r="AM420" s="1205"/>
      <c r="AN420" s="1205"/>
      <c r="AO420" s="1234"/>
      <c r="AP420" s="1234"/>
      <c r="AQ420" s="1234"/>
      <c r="AR420" s="42"/>
    </row>
    <row r="421" ht="34.5" customHeight="1">
      <c r="A421" s="19"/>
      <c r="B421" s="19"/>
      <c r="C421" s="19"/>
      <c r="D421" s="96"/>
      <c r="E421" s="96"/>
      <c r="F421" s="96"/>
      <c r="G421" s="96"/>
      <c r="H421" s="1205"/>
      <c r="I421" s="777"/>
      <c r="J421" s="96"/>
      <c r="K421" s="777"/>
      <c r="L421" s="777"/>
      <c r="M421" s="1205"/>
      <c r="N421" s="96"/>
      <c r="O421" s="1257"/>
      <c r="P421" s="777"/>
      <c r="Q421" s="777"/>
      <c r="R421" s="777"/>
      <c r="S421" s="1209"/>
      <c r="T421" s="1209"/>
      <c r="U421" s="1209"/>
      <c r="V421" s="1209"/>
      <c r="W421" s="1209"/>
      <c r="X421" s="1209"/>
      <c r="Y421" s="1209"/>
      <c r="Z421" s="1209"/>
      <c r="AA421" s="1209"/>
      <c r="AB421" s="1209"/>
      <c r="AC421" s="1209"/>
      <c r="AD421" s="1209"/>
      <c r="AE421" s="1209"/>
      <c r="AF421" s="1209"/>
      <c r="AG421" s="1209"/>
      <c r="AH421" s="1209"/>
      <c r="AI421" s="1209"/>
      <c r="AJ421" s="1209"/>
      <c r="AK421" s="1209"/>
      <c r="AL421" s="1209"/>
      <c r="AM421" s="1205"/>
      <c r="AN421" s="1205"/>
      <c r="AO421" s="1234"/>
      <c r="AP421" s="1234"/>
      <c r="AQ421" s="1234"/>
      <c r="AR421" s="42"/>
    </row>
    <row r="422" ht="34.5" customHeight="1">
      <c r="A422" s="19"/>
      <c r="B422" s="19"/>
      <c r="C422" s="19"/>
      <c r="D422" s="96"/>
      <c r="E422" s="96"/>
      <c r="F422" s="96"/>
      <c r="G422" s="96"/>
      <c r="H422" s="1205"/>
      <c r="I422" s="777"/>
      <c r="J422" s="96"/>
      <c r="K422" s="777"/>
      <c r="L422" s="777"/>
      <c r="M422" s="1205"/>
      <c r="N422" s="96"/>
      <c r="O422" s="1257"/>
      <c r="P422" s="777"/>
      <c r="Q422" s="777"/>
      <c r="R422" s="777"/>
      <c r="S422" s="1209"/>
      <c r="T422" s="1209"/>
      <c r="U422" s="1209"/>
      <c r="V422" s="1209"/>
      <c r="W422" s="1209"/>
      <c r="X422" s="1209"/>
      <c r="Y422" s="1209"/>
      <c r="Z422" s="1209"/>
      <c r="AA422" s="1209"/>
      <c r="AB422" s="1209"/>
      <c r="AC422" s="1209"/>
      <c r="AD422" s="1209"/>
      <c r="AE422" s="1209"/>
      <c r="AF422" s="1209"/>
      <c r="AG422" s="1209"/>
      <c r="AH422" s="1209"/>
      <c r="AI422" s="1209"/>
      <c r="AJ422" s="1209"/>
      <c r="AK422" s="1209"/>
      <c r="AL422" s="1209"/>
      <c r="AM422" s="1205"/>
      <c r="AN422" s="1205"/>
      <c r="AO422" s="1234"/>
      <c r="AP422" s="1234"/>
      <c r="AQ422" s="1234"/>
      <c r="AR422" s="42"/>
    </row>
    <row r="423" ht="34.5" customHeight="1">
      <c r="A423" s="19"/>
      <c r="B423" s="19"/>
      <c r="C423" s="19"/>
      <c r="D423" s="96"/>
      <c r="E423" s="96"/>
      <c r="F423" s="96"/>
      <c r="G423" s="96"/>
      <c r="H423" s="1205"/>
      <c r="I423" s="777"/>
      <c r="J423" s="96"/>
      <c r="K423" s="777"/>
      <c r="L423" s="777"/>
      <c r="M423" s="1205"/>
      <c r="N423" s="96"/>
      <c r="O423" s="1257"/>
      <c r="P423" s="777"/>
      <c r="Q423" s="777"/>
      <c r="R423" s="777"/>
      <c r="S423" s="1209"/>
      <c r="T423" s="1209"/>
      <c r="U423" s="1209"/>
      <c r="V423" s="1209"/>
      <c r="W423" s="1209"/>
      <c r="X423" s="1209"/>
      <c r="Y423" s="1209"/>
      <c r="Z423" s="1209"/>
      <c r="AA423" s="1209"/>
      <c r="AB423" s="1209"/>
      <c r="AC423" s="1209"/>
      <c r="AD423" s="1209"/>
      <c r="AE423" s="1209"/>
      <c r="AF423" s="1209"/>
      <c r="AG423" s="1209"/>
      <c r="AH423" s="1209"/>
      <c r="AI423" s="1209"/>
      <c r="AJ423" s="1209"/>
      <c r="AK423" s="1209"/>
      <c r="AL423" s="1209"/>
      <c r="AM423" s="1205"/>
      <c r="AN423" s="1205"/>
      <c r="AO423" s="1234"/>
      <c r="AP423" s="1234"/>
      <c r="AQ423" s="1234"/>
      <c r="AR423" s="42"/>
    </row>
    <row r="424" ht="34.5" customHeight="1">
      <c r="A424" s="19"/>
      <c r="B424" s="19"/>
      <c r="C424" s="19"/>
      <c r="D424" s="96"/>
      <c r="E424" s="96"/>
      <c r="F424" s="96"/>
      <c r="G424" s="96"/>
      <c r="H424" s="1205"/>
      <c r="I424" s="777"/>
      <c r="J424" s="96"/>
      <c r="K424" s="777"/>
      <c r="L424" s="777"/>
      <c r="M424" s="1205"/>
      <c r="N424" s="96"/>
      <c r="O424" s="1257"/>
      <c r="P424" s="777"/>
      <c r="Q424" s="777"/>
      <c r="R424" s="777"/>
      <c r="S424" s="1209"/>
      <c r="T424" s="1209"/>
      <c r="U424" s="1209"/>
      <c r="V424" s="1209"/>
      <c r="W424" s="1209"/>
      <c r="X424" s="1209"/>
      <c r="Y424" s="1209"/>
      <c r="Z424" s="1209"/>
      <c r="AA424" s="1209"/>
      <c r="AB424" s="1209"/>
      <c r="AC424" s="1209"/>
      <c r="AD424" s="1209"/>
      <c r="AE424" s="1209"/>
      <c r="AF424" s="1209"/>
      <c r="AG424" s="1209"/>
      <c r="AH424" s="1209"/>
      <c r="AI424" s="1209"/>
      <c r="AJ424" s="1209"/>
      <c r="AK424" s="1209"/>
      <c r="AL424" s="1209"/>
      <c r="AM424" s="1205"/>
      <c r="AN424" s="1205"/>
      <c r="AO424" s="1234"/>
      <c r="AP424" s="1234"/>
      <c r="AQ424" s="1234"/>
      <c r="AR424" s="42"/>
    </row>
    <row r="425" ht="34.5" customHeight="1">
      <c r="A425" s="19"/>
      <c r="B425" s="19"/>
      <c r="C425" s="19"/>
      <c r="D425" s="96"/>
      <c r="E425" s="96"/>
      <c r="F425" s="96"/>
      <c r="G425" s="96"/>
      <c r="H425" s="1205"/>
      <c r="I425" s="777"/>
      <c r="J425" s="96"/>
      <c r="K425" s="777"/>
      <c r="L425" s="777"/>
      <c r="M425" s="1205"/>
      <c r="N425" s="96"/>
      <c r="O425" s="1257"/>
      <c r="P425" s="777"/>
      <c r="Q425" s="777"/>
      <c r="R425" s="777"/>
      <c r="S425" s="1209"/>
      <c r="T425" s="1209"/>
      <c r="U425" s="1209"/>
      <c r="V425" s="1209"/>
      <c r="W425" s="1209"/>
      <c r="X425" s="1209"/>
      <c r="Y425" s="1209"/>
      <c r="Z425" s="1209"/>
      <c r="AA425" s="1209"/>
      <c r="AB425" s="1209"/>
      <c r="AC425" s="1209"/>
      <c r="AD425" s="1209"/>
      <c r="AE425" s="1209"/>
      <c r="AF425" s="1209"/>
      <c r="AG425" s="1209"/>
      <c r="AH425" s="1209"/>
      <c r="AI425" s="1209"/>
      <c r="AJ425" s="1209"/>
      <c r="AK425" s="1209"/>
      <c r="AL425" s="1209"/>
      <c r="AM425" s="1205"/>
      <c r="AN425" s="1205"/>
      <c r="AO425" s="1234"/>
      <c r="AP425" s="1234"/>
      <c r="AQ425" s="1234"/>
      <c r="AR425" s="42"/>
    </row>
    <row r="426" ht="34.5" customHeight="1">
      <c r="A426" s="19"/>
      <c r="B426" s="19"/>
      <c r="C426" s="19"/>
      <c r="D426" s="96"/>
      <c r="E426" s="96"/>
      <c r="F426" s="96"/>
      <c r="G426" s="96"/>
      <c r="H426" s="1205"/>
      <c r="I426" s="777"/>
      <c r="J426" s="96"/>
      <c r="K426" s="777"/>
      <c r="L426" s="777"/>
      <c r="M426" s="1205"/>
      <c r="N426" s="96"/>
      <c r="O426" s="1257"/>
      <c r="P426" s="777"/>
      <c r="Q426" s="777"/>
      <c r="R426" s="777"/>
      <c r="S426" s="1209"/>
      <c r="T426" s="1209"/>
      <c r="U426" s="1209"/>
      <c r="V426" s="1209"/>
      <c r="W426" s="1209"/>
      <c r="X426" s="1209"/>
      <c r="Y426" s="1209"/>
      <c r="Z426" s="1209"/>
      <c r="AA426" s="1209"/>
      <c r="AB426" s="1209"/>
      <c r="AC426" s="1209"/>
      <c r="AD426" s="1209"/>
      <c r="AE426" s="1209"/>
      <c r="AF426" s="1209"/>
      <c r="AG426" s="1209"/>
      <c r="AH426" s="1209"/>
      <c r="AI426" s="1209"/>
      <c r="AJ426" s="1209"/>
      <c r="AK426" s="1209"/>
      <c r="AL426" s="1209"/>
      <c r="AM426" s="1205"/>
      <c r="AN426" s="1205"/>
      <c r="AO426" s="1234"/>
      <c r="AP426" s="1234"/>
      <c r="AQ426" s="1234"/>
      <c r="AR426" s="42"/>
    </row>
    <row r="427" ht="34.5" customHeight="1">
      <c r="A427" s="19"/>
      <c r="B427" s="19"/>
      <c r="C427" s="19"/>
      <c r="D427" s="96"/>
      <c r="E427" s="96"/>
      <c r="F427" s="96"/>
      <c r="G427" s="96"/>
      <c r="H427" s="1205"/>
      <c r="I427" s="777"/>
      <c r="J427" s="96"/>
      <c r="K427" s="777"/>
      <c r="L427" s="777"/>
      <c r="M427" s="1205"/>
      <c r="N427" s="96"/>
      <c r="O427" s="1257"/>
      <c r="P427" s="777"/>
      <c r="Q427" s="777"/>
      <c r="R427" s="777"/>
      <c r="S427" s="1209"/>
      <c r="T427" s="1209"/>
      <c r="U427" s="1209"/>
      <c r="V427" s="1209"/>
      <c r="W427" s="1209"/>
      <c r="X427" s="1209"/>
      <c r="Y427" s="1209"/>
      <c r="Z427" s="1209"/>
      <c r="AA427" s="1209"/>
      <c r="AB427" s="1209"/>
      <c r="AC427" s="1209"/>
      <c r="AD427" s="1209"/>
      <c r="AE427" s="1209"/>
      <c r="AF427" s="1209"/>
      <c r="AG427" s="1209"/>
      <c r="AH427" s="1209"/>
      <c r="AI427" s="1209"/>
      <c r="AJ427" s="1209"/>
      <c r="AK427" s="1209"/>
      <c r="AL427" s="1209"/>
      <c r="AM427" s="1205"/>
      <c r="AN427" s="1205"/>
      <c r="AO427" s="1234"/>
      <c r="AP427" s="1234"/>
      <c r="AQ427" s="1234"/>
      <c r="AR427" s="42"/>
    </row>
    <row r="428" ht="34.5" customHeight="1">
      <c r="A428" s="19"/>
      <c r="B428" s="19"/>
      <c r="C428" s="19"/>
      <c r="D428" s="96"/>
      <c r="E428" s="96"/>
      <c r="F428" s="96"/>
      <c r="G428" s="96"/>
      <c r="H428" s="1205"/>
      <c r="I428" s="777"/>
      <c r="J428" s="96"/>
      <c r="K428" s="777"/>
      <c r="L428" s="777"/>
      <c r="M428" s="1205"/>
      <c r="N428" s="96"/>
      <c r="O428" s="1257"/>
      <c r="P428" s="777"/>
      <c r="Q428" s="777"/>
      <c r="R428" s="777"/>
      <c r="S428" s="1209"/>
      <c r="T428" s="1209"/>
      <c r="U428" s="1209"/>
      <c r="V428" s="1209"/>
      <c r="W428" s="1209"/>
      <c r="X428" s="1209"/>
      <c r="Y428" s="1209"/>
      <c r="Z428" s="1209"/>
      <c r="AA428" s="1209"/>
      <c r="AB428" s="1209"/>
      <c r="AC428" s="1209"/>
      <c r="AD428" s="1209"/>
      <c r="AE428" s="1209"/>
      <c r="AF428" s="1209"/>
      <c r="AG428" s="1209"/>
      <c r="AH428" s="1209"/>
      <c r="AI428" s="1209"/>
      <c r="AJ428" s="1209"/>
      <c r="AK428" s="1209"/>
      <c r="AL428" s="1209"/>
      <c r="AM428" s="1205"/>
      <c r="AN428" s="1205"/>
      <c r="AO428" s="1234"/>
      <c r="AP428" s="1234"/>
      <c r="AQ428" s="1234"/>
      <c r="AR428" s="42"/>
    </row>
    <row r="429" ht="34.5" customHeight="1">
      <c r="A429" s="19"/>
      <c r="B429" s="19"/>
      <c r="C429" s="19"/>
      <c r="D429" s="96"/>
      <c r="E429" s="96"/>
      <c r="F429" s="96"/>
      <c r="G429" s="96"/>
      <c r="H429" s="1205"/>
      <c r="I429" s="777"/>
      <c r="J429" s="96"/>
      <c r="K429" s="777"/>
      <c r="L429" s="777"/>
      <c r="M429" s="1205"/>
      <c r="N429" s="96"/>
      <c r="O429" s="1257"/>
      <c r="P429" s="777"/>
      <c r="Q429" s="777"/>
      <c r="R429" s="777"/>
      <c r="S429" s="1209"/>
      <c r="T429" s="1209"/>
      <c r="U429" s="1209"/>
      <c r="V429" s="1209"/>
      <c r="W429" s="1209"/>
      <c r="X429" s="1209"/>
      <c r="Y429" s="1209"/>
      <c r="Z429" s="1209"/>
      <c r="AA429" s="1209"/>
      <c r="AB429" s="1209"/>
      <c r="AC429" s="1209"/>
      <c r="AD429" s="1209"/>
      <c r="AE429" s="1209"/>
      <c r="AF429" s="1209"/>
      <c r="AG429" s="1209"/>
      <c r="AH429" s="1209"/>
      <c r="AI429" s="1209"/>
      <c r="AJ429" s="1209"/>
      <c r="AK429" s="1209"/>
      <c r="AL429" s="1209"/>
      <c r="AM429" s="1205"/>
      <c r="AN429" s="1205"/>
      <c r="AO429" s="1234"/>
      <c r="AP429" s="1234"/>
      <c r="AQ429" s="1234"/>
      <c r="AR429" s="42"/>
    </row>
    <row r="430" ht="34.5" customHeight="1">
      <c r="A430" s="19"/>
      <c r="B430" s="19"/>
      <c r="C430" s="19"/>
      <c r="D430" s="96"/>
      <c r="E430" s="96"/>
      <c r="F430" s="96"/>
      <c r="G430" s="96"/>
      <c r="H430" s="1205"/>
      <c r="I430" s="777"/>
      <c r="J430" s="96"/>
      <c r="K430" s="777"/>
      <c r="L430" s="777"/>
      <c r="M430" s="1205"/>
      <c r="N430" s="96"/>
      <c r="O430" s="1257"/>
      <c r="P430" s="777"/>
      <c r="Q430" s="777"/>
      <c r="R430" s="777"/>
      <c r="S430" s="1209"/>
      <c r="T430" s="1209"/>
      <c r="U430" s="1209"/>
      <c r="V430" s="1209"/>
      <c r="W430" s="1209"/>
      <c r="X430" s="1209"/>
      <c r="Y430" s="1209"/>
      <c r="Z430" s="1209"/>
      <c r="AA430" s="1209"/>
      <c r="AB430" s="1209"/>
      <c r="AC430" s="1209"/>
      <c r="AD430" s="1209"/>
      <c r="AE430" s="1209"/>
      <c r="AF430" s="1209"/>
      <c r="AG430" s="1209"/>
      <c r="AH430" s="1209"/>
      <c r="AI430" s="1209"/>
      <c r="AJ430" s="1209"/>
      <c r="AK430" s="1209"/>
      <c r="AL430" s="1209"/>
      <c r="AM430" s="1205"/>
      <c r="AN430" s="1205"/>
      <c r="AO430" s="1234"/>
      <c r="AP430" s="1234"/>
      <c r="AQ430" s="1234"/>
      <c r="AR430" s="42"/>
    </row>
    <row r="431" ht="34.5" customHeight="1">
      <c r="A431" s="19"/>
      <c r="B431" s="19"/>
      <c r="C431" s="19"/>
      <c r="D431" s="96"/>
      <c r="E431" s="96"/>
      <c r="F431" s="96"/>
      <c r="G431" s="96"/>
      <c r="H431" s="1205"/>
      <c r="I431" s="777"/>
      <c r="J431" s="96"/>
      <c r="K431" s="777"/>
      <c r="L431" s="777"/>
      <c r="M431" s="1205"/>
      <c r="N431" s="96"/>
      <c r="O431" s="1257"/>
      <c r="P431" s="777"/>
      <c r="Q431" s="777"/>
      <c r="R431" s="777"/>
      <c r="S431" s="1209"/>
      <c r="T431" s="1209"/>
      <c r="U431" s="1209"/>
      <c r="V431" s="1209"/>
      <c r="W431" s="1209"/>
      <c r="X431" s="1209"/>
      <c r="Y431" s="1209"/>
      <c r="Z431" s="1209"/>
      <c r="AA431" s="1209"/>
      <c r="AB431" s="1209"/>
      <c r="AC431" s="1209"/>
      <c r="AD431" s="1209"/>
      <c r="AE431" s="1209"/>
      <c r="AF431" s="1209"/>
      <c r="AG431" s="1209"/>
      <c r="AH431" s="1209"/>
      <c r="AI431" s="1209"/>
      <c r="AJ431" s="1209"/>
      <c r="AK431" s="1209"/>
      <c r="AL431" s="1209"/>
      <c r="AM431" s="1205"/>
      <c r="AN431" s="1205"/>
      <c r="AO431" s="1234"/>
      <c r="AP431" s="1234"/>
      <c r="AQ431" s="1234"/>
      <c r="AR431" s="42"/>
    </row>
    <row r="432" ht="34.5" customHeight="1">
      <c r="A432" s="19"/>
      <c r="B432" s="19"/>
      <c r="C432" s="19"/>
      <c r="D432" s="96"/>
      <c r="E432" s="96"/>
      <c r="F432" s="96"/>
      <c r="G432" s="96"/>
      <c r="H432" s="1205"/>
      <c r="I432" s="777"/>
      <c r="J432" s="96"/>
      <c r="K432" s="777"/>
      <c r="L432" s="777"/>
      <c r="M432" s="1205"/>
      <c r="N432" s="96"/>
      <c r="O432" s="1257"/>
      <c r="P432" s="777"/>
      <c r="Q432" s="777"/>
      <c r="R432" s="777"/>
      <c r="S432" s="1209"/>
      <c r="T432" s="1209"/>
      <c r="U432" s="1209"/>
      <c r="V432" s="1209"/>
      <c r="W432" s="1209"/>
      <c r="X432" s="1209"/>
      <c r="Y432" s="1209"/>
      <c r="Z432" s="1209"/>
      <c r="AA432" s="1209"/>
      <c r="AB432" s="1209"/>
      <c r="AC432" s="1209"/>
      <c r="AD432" s="1209"/>
      <c r="AE432" s="1209"/>
      <c r="AF432" s="1209"/>
      <c r="AG432" s="1209"/>
      <c r="AH432" s="1209"/>
      <c r="AI432" s="1209"/>
      <c r="AJ432" s="1209"/>
      <c r="AK432" s="1209"/>
      <c r="AL432" s="1209"/>
      <c r="AM432" s="1205"/>
      <c r="AN432" s="1205"/>
      <c r="AO432" s="1234"/>
      <c r="AP432" s="1234"/>
      <c r="AQ432" s="1234"/>
      <c r="AR432" s="42"/>
    </row>
    <row r="433" ht="34.5" customHeight="1">
      <c r="A433" s="19"/>
      <c r="B433" s="19"/>
      <c r="C433" s="19"/>
      <c r="D433" s="96"/>
      <c r="E433" s="96"/>
      <c r="F433" s="96"/>
      <c r="G433" s="96"/>
      <c r="H433" s="1205"/>
      <c r="I433" s="777"/>
      <c r="J433" s="96"/>
      <c r="K433" s="777"/>
      <c r="L433" s="777"/>
      <c r="M433" s="1205"/>
      <c r="N433" s="96"/>
      <c r="O433" s="1257"/>
      <c r="P433" s="777"/>
      <c r="Q433" s="777"/>
      <c r="R433" s="777"/>
      <c r="S433" s="1209"/>
      <c r="T433" s="1209"/>
      <c r="U433" s="1209"/>
      <c r="V433" s="1209"/>
      <c r="W433" s="1209"/>
      <c r="X433" s="1209"/>
      <c r="Y433" s="1209"/>
      <c r="Z433" s="1209"/>
      <c r="AA433" s="1209"/>
      <c r="AB433" s="1209"/>
      <c r="AC433" s="1209"/>
      <c r="AD433" s="1209"/>
      <c r="AE433" s="1209"/>
      <c r="AF433" s="1209"/>
      <c r="AG433" s="1209"/>
      <c r="AH433" s="1209"/>
      <c r="AI433" s="1209"/>
      <c r="AJ433" s="1209"/>
      <c r="AK433" s="1209"/>
      <c r="AL433" s="1209"/>
      <c r="AM433" s="1205"/>
      <c r="AN433" s="1205"/>
      <c r="AO433" s="1234"/>
      <c r="AP433" s="1234"/>
      <c r="AQ433" s="1234"/>
      <c r="AR433" s="42"/>
    </row>
    <row r="434" ht="34.5" customHeight="1">
      <c r="A434" s="19"/>
      <c r="B434" s="19"/>
      <c r="C434" s="19"/>
      <c r="D434" s="96"/>
      <c r="E434" s="96"/>
      <c r="F434" s="96"/>
      <c r="G434" s="96"/>
      <c r="H434" s="1205"/>
      <c r="I434" s="777"/>
      <c r="J434" s="96"/>
      <c r="K434" s="777"/>
      <c r="L434" s="777"/>
      <c r="M434" s="1205"/>
      <c r="N434" s="96"/>
      <c r="O434" s="1257"/>
      <c r="P434" s="777"/>
      <c r="Q434" s="777"/>
      <c r="R434" s="777"/>
      <c r="S434" s="1209"/>
      <c r="T434" s="1209"/>
      <c r="U434" s="1209"/>
      <c r="V434" s="1209"/>
      <c r="W434" s="1209"/>
      <c r="X434" s="1209"/>
      <c r="Y434" s="1209"/>
      <c r="Z434" s="1209"/>
      <c r="AA434" s="1209"/>
      <c r="AB434" s="1209"/>
      <c r="AC434" s="1209"/>
      <c r="AD434" s="1209"/>
      <c r="AE434" s="1209"/>
      <c r="AF434" s="1209"/>
      <c r="AG434" s="1209"/>
      <c r="AH434" s="1209"/>
      <c r="AI434" s="1209"/>
      <c r="AJ434" s="1209"/>
      <c r="AK434" s="1209"/>
      <c r="AL434" s="1209"/>
      <c r="AM434" s="1205"/>
      <c r="AN434" s="1205"/>
      <c r="AO434" s="1234"/>
      <c r="AP434" s="1234"/>
      <c r="AQ434" s="1234"/>
      <c r="AR434" s="42"/>
    </row>
    <row r="435" ht="34.5" customHeight="1">
      <c r="A435" s="19"/>
      <c r="B435" s="19"/>
      <c r="C435" s="19"/>
      <c r="D435" s="96"/>
      <c r="E435" s="96"/>
      <c r="F435" s="96"/>
      <c r="G435" s="96"/>
      <c r="H435" s="1205"/>
      <c r="I435" s="777"/>
      <c r="J435" s="96"/>
      <c r="K435" s="777"/>
      <c r="L435" s="777"/>
      <c r="M435" s="1205"/>
      <c r="N435" s="96"/>
      <c r="O435" s="1257"/>
      <c r="P435" s="777"/>
      <c r="Q435" s="777"/>
      <c r="R435" s="777"/>
      <c r="S435" s="1209"/>
      <c r="T435" s="1209"/>
      <c r="U435" s="1209"/>
      <c r="V435" s="1209"/>
      <c r="W435" s="1209"/>
      <c r="X435" s="1209"/>
      <c r="Y435" s="1209"/>
      <c r="Z435" s="1209"/>
      <c r="AA435" s="1209"/>
      <c r="AB435" s="1209"/>
      <c r="AC435" s="1209"/>
      <c r="AD435" s="1209"/>
      <c r="AE435" s="1209"/>
      <c r="AF435" s="1209"/>
      <c r="AG435" s="1209"/>
      <c r="AH435" s="1209"/>
      <c r="AI435" s="1209"/>
      <c r="AJ435" s="1209"/>
      <c r="AK435" s="1209"/>
      <c r="AL435" s="1209"/>
      <c r="AM435" s="1205"/>
      <c r="AN435" s="1205"/>
      <c r="AO435" s="1234"/>
      <c r="AP435" s="1234"/>
      <c r="AQ435" s="1234"/>
      <c r="AR435" s="42"/>
    </row>
    <row r="436" ht="34.5" customHeight="1">
      <c r="A436" s="19"/>
      <c r="B436" s="19"/>
      <c r="C436" s="19"/>
      <c r="D436" s="96"/>
      <c r="E436" s="96"/>
      <c r="F436" s="96"/>
      <c r="G436" s="96"/>
      <c r="H436" s="1205"/>
      <c r="I436" s="777"/>
      <c r="J436" s="96"/>
      <c r="K436" s="777"/>
      <c r="L436" s="777"/>
      <c r="M436" s="1205"/>
      <c r="N436" s="96"/>
      <c r="O436" s="1257"/>
      <c r="P436" s="777"/>
      <c r="Q436" s="777"/>
      <c r="R436" s="777"/>
      <c r="S436" s="1209"/>
      <c r="T436" s="1209"/>
      <c r="U436" s="1209"/>
      <c r="V436" s="1209"/>
      <c r="W436" s="1209"/>
      <c r="X436" s="1209"/>
      <c r="Y436" s="1209"/>
      <c r="Z436" s="1209"/>
      <c r="AA436" s="1209"/>
      <c r="AB436" s="1209"/>
      <c r="AC436" s="1209"/>
      <c r="AD436" s="1209"/>
      <c r="AE436" s="1209"/>
      <c r="AF436" s="1209"/>
      <c r="AG436" s="1209"/>
      <c r="AH436" s="1209"/>
      <c r="AI436" s="1209"/>
      <c r="AJ436" s="1209"/>
      <c r="AK436" s="1209"/>
      <c r="AL436" s="1209"/>
      <c r="AM436" s="1205"/>
      <c r="AN436" s="1205"/>
      <c r="AO436" s="1234"/>
      <c r="AP436" s="1234"/>
      <c r="AQ436" s="1234"/>
      <c r="AR436" s="42"/>
    </row>
    <row r="437" ht="34.5" customHeight="1">
      <c r="A437" s="19"/>
      <c r="B437" s="19"/>
      <c r="C437" s="19"/>
      <c r="D437" s="96"/>
      <c r="E437" s="96"/>
      <c r="F437" s="96"/>
      <c r="G437" s="96"/>
      <c r="H437" s="1205"/>
      <c r="I437" s="777"/>
      <c r="J437" s="96"/>
      <c r="K437" s="777"/>
      <c r="L437" s="777"/>
      <c r="M437" s="1205"/>
      <c r="N437" s="96"/>
      <c r="O437" s="1257"/>
      <c r="P437" s="777"/>
      <c r="Q437" s="777"/>
      <c r="R437" s="777"/>
      <c r="S437" s="1209"/>
      <c r="T437" s="1209"/>
      <c r="U437" s="1209"/>
      <c r="V437" s="1209"/>
      <c r="W437" s="1209"/>
      <c r="X437" s="1209"/>
      <c r="Y437" s="1209"/>
      <c r="Z437" s="1209"/>
      <c r="AA437" s="1209"/>
      <c r="AB437" s="1209"/>
      <c r="AC437" s="1209"/>
      <c r="AD437" s="1209"/>
      <c r="AE437" s="1209"/>
      <c r="AF437" s="1209"/>
      <c r="AG437" s="1209"/>
      <c r="AH437" s="1209"/>
      <c r="AI437" s="1209"/>
      <c r="AJ437" s="1209"/>
      <c r="AK437" s="1209"/>
      <c r="AL437" s="1209"/>
      <c r="AM437" s="1205"/>
      <c r="AN437" s="1205"/>
      <c r="AO437" s="1234"/>
      <c r="AP437" s="1234"/>
      <c r="AQ437" s="1234"/>
      <c r="AR437" s="42"/>
    </row>
    <row r="438" ht="34.5" customHeight="1">
      <c r="A438" s="19"/>
      <c r="B438" s="19"/>
      <c r="C438" s="19"/>
      <c r="D438" s="96"/>
      <c r="E438" s="96"/>
      <c r="F438" s="96"/>
      <c r="G438" s="96"/>
      <c r="H438" s="1205"/>
      <c r="I438" s="777"/>
      <c r="J438" s="96"/>
      <c r="K438" s="777"/>
      <c r="L438" s="777"/>
      <c r="M438" s="1205"/>
      <c r="N438" s="96"/>
      <c r="O438" s="1257"/>
      <c r="P438" s="777"/>
      <c r="Q438" s="777"/>
      <c r="R438" s="777"/>
      <c r="S438" s="1209"/>
      <c r="T438" s="1209"/>
      <c r="U438" s="1209"/>
      <c r="V438" s="1209"/>
      <c r="W438" s="1209"/>
      <c r="X438" s="1209"/>
      <c r="Y438" s="1209"/>
      <c r="Z438" s="1209"/>
      <c r="AA438" s="1209"/>
      <c r="AB438" s="1209"/>
      <c r="AC438" s="1209"/>
      <c r="AD438" s="1209"/>
      <c r="AE438" s="1209"/>
      <c r="AF438" s="1209"/>
      <c r="AG438" s="1209"/>
      <c r="AH438" s="1209"/>
      <c r="AI438" s="1209"/>
      <c r="AJ438" s="1209"/>
      <c r="AK438" s="1209"/>
      <c r="AL438" s="1209"/>
      <c r="AM438" s="1205"/>
      <c r="AN438" s="1205"/>
      <c r="AO438" s="1234"/>
      <c r="AP438" s="1234"/>
      <c r="AQ438" s="1234"/>
      <c r="AR438" s="42"/>
    </row>
    <row r="439" ht="34.5" customHeight="1">
      <c r="A439" s="19"/>
      <c r="B439" s="19"/>
      <c r="C439" s="19"/>
      <c r="D439" s="96"/>
      <c r="E439" s="96"/>
      <c r="F439" s="96"/>
      <c r="G439" s="96"/>
      <c r="H439" s="1205"/>
      <c r="I439" s="777"/>
      <c r="J439" s="96"/>
      <c r="K439" s="777"/>
      <c r="L439" s="777"/>
      <c r="M439" s="1205"/>
      <c r="N439" s="96"/>
      <c r="O439" s="1257"/>
      <c r="P439" s="777"/>
      <c r="Q439" s="777"/>
      <c r="R439" s="777"/>
      <c r="S439" s="1209"/>
      <c r="T439" s="1209"/>
      <c r="U439" s="1209"/>
      <c r="V439" s="1209"/>
      <c r="W439" s="1209"/>
      <c r="X439" s="1209"/>
      <c r="Y439" s="1209"/>
      <c r="Z439" s="1209"/>
      <c r="AA439" s="1209"/>
      <c r="AB439" s="1209"/>
      <c r="AC439" s="1209"/>
      <c r="AD439" s="1209"/>
      <c r="AE439" s="1209"/>
      <c r="AF439" s="1209"/>
      <c r="AG439" s="1209"/>
      <c r="AH439" s="1209"/>
      <c r="AI439" s="1209"/>
      <c r="AJ439" s="1209"/>
      <c r="AK439" s="1209"/>
      <c r="AL439" s="1209"/>
      <c r="AM439" s="1205"/>
      <c r="AN439" s="1205"/>
      <c r="AO439" s="1234"/>
      <c r="AP439" s="1234"/>
      <c r="AQ439" s="1234"/>
      <c r="AR439" s="42"/>
    </row>
    <row r="440" ht="34.5" customHeight="1">
      <c r="A440" s="19"/>
      <c r="B440" s="19"/>
      <c r="C440" s="19"/>
      <c r="D440" s="96"/>
      <c r="E440" s="96"/>
      <c r="F440" s="96"/>
      <c r="G440" s="96"/>
      <c r="H440" s="1205"/>
      <c r="I440" s="777"/>
      <c r="J440" s="96"/>
      <c r="K440" s="777"/>
      <c r="L440" s="777"/>
      <c r="M440" s="1205"/>
      <c r="N440" s="96"/>
      <c r="O440" s="1257"/>
      <c r="P440" s="777"/>
      <c r="Q440" s="777"/>
      <c r="R440" s="777"/>
      <c r="S440" s="1209"/>
      <c r="T440" s="1209"/>
      <c r="U440" s="1209"/>
      <c r="V440" s="1209"/>
      <c r="W440" s="1209"/>
      <c r="X440" s="1209"/>
      <c r="Y440" s="1209"/>
      <c r="Z440" s="1209"/>
      <c r="AA440" s="1209"/>
      <c r="AB440" s="1209"/>
      <c r="AC440" s="1209"/>
      <c r="AD440" s="1209"/>
      <c r="AE440" s="1209"/>
      <c r="AF440" s="1209"/>
      <c r="AG440" s="1209"/>
      <c r="AH440" s="1209"/>
      <c r="AI440" s="1209"/>
      <c r="AJ440" s="1209"/>
      <c r="AK440" s="1209"/>
      <c r="AL440" s="1209"/>
      <c r="AM440" s="1205"/>
      <c r="AN440" s="1205"/>
      <c r="AO440" s="1234"/>
      <c r="AP440" s="1234"/>
      <c r="AQ440" s="1234"/>
      <c r="AR440" s="42"/>
    </row>
    <row r="441" ht="34.5" customHeight="1">
      <c r="A441" s="19"/>
      <c r="B441" s="19"/>
      <c r="C441" s="19"/>
      <c r="D441" s="96"/>
      <c r="E441" s="96"/>
      <c r="F441" s="96"/>
      <c r="G441" s="96"/>
      <c r="H441" s="1205"/>
      <c r="I441" s="777"/>
      <c r="J441" s="96"/>
      <c r="K441" s="777"/>
      <c r="L441" s="777"/>
      <c r="M441" s="1205"/>
      <c r="N441" s="96"/>
      <c r="O441" s="1257"/>
      <c r="P441" s="777"/>
      <c r="Q441" s="777"/>
      <c r="R441" s="777"/>
      <c r="S441" s="1209"/>
      <c r="T441" s="1209"/>
      <c r="U441" s="1209"/>
      <c r="V441" s="1209"/>
      <c r="W441" s="1209"/>
      <c r="X441" s="1209"/>
      <c r="Y441" s="1209"/>
      <c r="Z441" s="1209"/>
      <c r="AA441" s="1209"/>
      <c r="AB441" s="1209"/>
      <c r="AC441" s="1209"/>
      <c r="AD441" s="1209"/>
      <c r="AE441" s="1209"/>
      <c r="AF441" s="1209"/>
      <c r="AG441" s="1209"/>
      <c r="AH441" s="1209"/>
      <c r="AI441" s="1209"/>
      <c r="AJ441" s="1209"/>
      <c r="AK441" s="1209"/>
      <c r="AL441" s="1209"/>
      <c r="AM441" s="1205"/>
      <c r="AN441" s="1205"/>
      <c r="AO441" s="1234"/>
      <c r="AP441" s="1234"/>
      <c r="AQ441" s="1234"/>
      <c r="AR441" s="42"/>
    </row>
    <row r="442" ht="34.5" customHeight="1">
      <c r="A442" s="19"/>
      <c r="B442" s="19"/>
      <c r="C442" s="19"/>
      <c r="D442" s="96"/>
      <c r="E442" s="96"/>
      <c r="F442" s="96"/>
      <c r="G442" s="96"/>
      <c r="H442" s="1205"/>
      <c r="I442" s="777"/>
      <c r="J442" s="96"/>
      <c r="K442" s="777"/>
      <c r="L442" s="777"/>
      <c r="M442" s="1205"/>
      <c r="N442" s="96"/>
      <c r="O442" s="1257"/>
      <c r="P442" s="777"/>
      <c r="Q442" s="777"/>
      <c r="R442" s="777"/>
      <c r="S442" s="1209"/>
      <c r="T442" s="1209"/>
      <c r="U442" s="1209"/>
      <c r="V442" s="1209"/>
      <c r="W442" s="1209"/>
      <c r="X442" s="1209"/>
      <c r="Y442" s="1209"/>
      <c r="Z442" s="1209"/>
      <c r="AA442" s="1209"/>
      <c r="AB442" s="1209"/>
      <c r="AC442" s="1209"/>
      <c r="AD442" s="1209"/>
      <c r="AE442" s="1209"/>
      <c r="AF442" s="1209"/>
      <c r="AG442" s="1209"/>
      <c r="AH442" s="1209"/>
      <c r="AI442" s="1209"/>
      <c r="AJ442" s="1209"/>
      <c r="AK442" s="1209"/>
      <c r="AL442" s="1209"/>
      <c r="AM442" s="1205"/>
      <c r="AN442" s="1205"/>
      <c r="AO442" s="1234"/>
      <c r="AP442" s="1234"/>
      <c r="AQ442" s="1234"/>
      <c r="AR442" s="42"/>
    </row>
    <row r="443" ht="34.5" customHeight="1">
      <c r="A443" s="19"/>
      <c r="B443" s="19"/>
      <c r="C443" s="19"/>
      <c r="D443" s="96"/>
      <c r="E443" s="96"/>
      <c r="F443" s="96"/>
      <c r="G443" s="96"/>
      <c r="H443" s="1205"/>
      <c r="I443" s="777"/>
      <c r="J443" s="96"/>
      <c r="K443" s="777"/>
      <c r="L443" s="777"/>
      <c r="M443" s="1205"/>
      <c r="N443" s="96"/>
      <c r="O443" s="1257"/>
      <c r="P443" s="777"/>
      <c r="Q443" s="777"/>
      <c r="R443" s="777"/>
      <c r="S443" s="1209"/>
      <c r="T443" s="1209"/>
      <c r="U443" s="1209"/>
      <c r="V443" s="1209"/>
      <c r="W443" s="1209"/>
      <c r="X443" s="1209"/>
      <c r="Y443" s="1209"/>
      <c r="Z443" s="1209"/>
      <c r="AA443" s="1209"/>
      <c r="AB443" s="1209"/>
      <c r="AC443" s="1209"/>
      <c r="AD443" s="1209"/>
      <c r="AE443" s="1209"/>
      <c r="AF443" s="1209"/>
      <c r="AG443" s="1209"/>
      <c r="AH443" s="1209"/>
      <c r="AI443" s="1209"/>
      <c r="AJ443" s="1209"/>
      <c r="AK443" s="1209"/>
      <c r="AL443" s="1209"/>
      <c r="AM443" s="1205"/>
      <c r="AN443" s="1205"/>
      <c r="AO443" s="1234"/>
      <c r="AP443" s="1234"/>
      <c r="AQ443" s="1234"/>
      <c r="AR443" s="42"/>
    </row>
    <row r="444" ht="34.5" customHeight="1">
      <c r="A444" s="19"/>
      <c r="B444" s="19"/>
      <c r="C444" s="19"/>
      <c r="D444" s="96"/>
      <c r="E444" s="96"/>
      <c r="F444" s="96"/>
      <c r="G444" s="96"/>
      <c r="H444" s="1205"/>
      <c r="I444" s="777"/>
      <c r="J444" s="96"/>
      <c r="K444" s="777"/>
      <c r="L444" s="777"/>
      <c r="M444" s="1205"/>
      <c r="N444" s="96"/>
      <c r="O444" s="1257"/>
      <c r="P444" s="777"/>
      <c r="Q444" s="777"/>
      <c r="R444" s="777"/>
      <c r="S444" s="1209"/>
      <c r="T444" s="1209"/>
      <c r="U444" s="1209"/>
      <c r="V444" s="1209"/>
      <c r="W444" s="1209"/>
      <c r="X444" s="1209"/>
      <c r="Y444" s="1209"/>
      <c r="Z444" s="1209"/>
      <c r="AA444" s="1209"/>
      <c r="AB444" s="1209"/>
      <c r="AC444" s="1209"/>
      <c r="AD444" s="1209"/>
      <c r="AE444" s="1209"/>
      <c r="AF444" s="1209"/>
      <c r="AG444" s="1209"/>
      <c r="AH444" s="1209"/>
      <c r="AI444" s="1209"/>
      <c r="AJ444" s="1209"/>
      <c r="AK444" s="1209"/>
      <c r="AL444" s="1209"/>
      <c r="AM444" s="1205"/>
      <c r="AN444" s="1205"/>
      <c r="AO444" s="1234"/>
      <c r="AP444" s="1234"/>
      <c r="AQ444" s="1234"/>
      <c r="AR444" s="42"/>
    </row>
    <row r="445" ht="34.5" customHeight="1">
      <c r="A445" s="19"/>
      <c r="B445" s="19"/>
      <c r="C445" s="19"/>
      <c r="D445" s="96"/>
      <c r="E445" s="96"/>
      <c r="F445" s="96"/>
      <c r="G445" s="96"/>
      <c r="H445" s="1205"/>
      <c r="I445" s="777"/>
      <c r="J445" s="96"/>
      <c r="K445" s="777"/>
      <c r="L445" s="777"/>
      <c r="M445" s="1205"/>
      <c r="N445" s="96"/>
      <c r="O445" s="1257"/>
      <c r="P445" s="777"/>
      <c r="Q445" s="777"/>
      <c r="R445" s="777"/>
      <c r="S445" s="1209"/>
      <c r="T445" s="1209"/>
      <c r="U445" s="1209"/>
      <c r="V445" s="1209"/>
      <c r="W445" s="1209"/>
      <c r="X445" s="1209"/>
      <c r="Y445" s="1209"/>
      <c r="Z445" s="1209"/>
      <c r="AA445" s="1209"/>
      <c r="AB445" s="1209"/>
      <c r="AC445" s="1209"/>
      <c r="AD445" s="1209"/>
      <c r="AE445" s="1209"/>
      <c r="AF445" s="1209"/>
      <c r="AG445" s="1209"/>
      <c r="AH445" s="1209"/>
      <c r="AI445" s="1209"/>
      <c r="AJ445" s="1209"/>
      <c r="AK445" s="1209"/>
      <c r="AL445" s="1209"/>
      <c r="AM445" s="1205"/>
      <c r="AN445" s="1205"/>
      <c r="AO445" s="1234"/>
      <c r="AP445" s="1234"/>
      <c r="AQ445" s="1234"/>
      <c r="AR445" s="42"/>
    </row>
    <row r="446" ht="34.5" customHeight="1">
      <c r="A446" s="19"/>
      <c r="B446" s="19"/>
      <c r="C446" s="19"/>
      <c r="D446" s="96"/>
      <c r="E446" s="96"/>
      <c r="F446" s="96"/>
      <c r="G446" s="96"/>
      <c r="H446" s="1205"/>
      <c r="I446" s="777"/>
      <c r="J446" s="96"/>
      <c r="K446" s="777"/>
      <c r="L446" s="777"/>
      <c r="M446" s="1205"/>
      <c r="N446" s="96"/>
      <c r="O446" s="1257"/>
      <c r="P446" s="777"/>
      <c r="Q446" s="777"/>
      <c r="R446" s="777"/>
      <c r="S446" s="1209"/>
      <c r="T446" s="1209"/>
      <c r="U446" s="1209"/>
      <c r="V446" s="1209"/>
      <c r="W446" s="1209"/>
      <c r="X446" s="1209"/>
      <c r="Y446" s="1209"/>
      <c r="Z446" s="1209"/>
      <c r="AA446" s="1209"/>
      <c r="AB446" s="1209"/>
      <c r="AC446" s="1209"/>
      <c r="AD446" s="1209"/>
      <c r="AE446" s="1209"/>
      <c r="AF446" s="1209"/>
      <c r="AG446" s="1209"/>
      <c r="AH446" s="1209"/>
      <c r="AI446" s="1209"/>
      <c r="AJ446" s="1209"/>
      <c r="AK446" s="1209"/>
      <c r="AL446" s="1209"/>
      <c r="AM446" s="1205"/>
      <c r="AN446" s="1205"/>
      <c r="AO446" s="1234"/>
      <c r="AP446" s="1234"/>
      <c r="AQ446" s="1234"/>
      <c r="AR446" s="42"/>
    </row>
    <row r="447" ht="34.5" customHeight="1">
      <c r="A447" s="19"/>
      <c r="B447" s="19"/>
      <c r="C447" s="19"/>
      <c r="D447" s="96"/>
      <c r="E447" s="96"/>
      <c r="F447" s="96"/>
      <c r="G447" s="96"/>
      <c r="H447" s="1205"/>
      <c r="I447" s="777"/>
      <c r="J447" s="96"/>
      <c r="K447" s="777"/>
      <c r="L447" s="777"/>
      <c r="M447" s="1205"/>
      <c r="N447" s="96"/>
      <c r="O447" s="1257"/>
      <c r="P447" s="777"/>
      <c r="Q447" s="777"/>
      <c r="R447" s="777"/>
      <c r="S447" s="1209"/>
      <c r="T447" s="1209"/>
      <c r="U447" s="1209"/>
      <c r="V447" s="1209"/>
      <c r="W447" s="1209"/>
      <c r="X447" s="1209"/>
      <c r="Y447" s="1209"/>
      <c r="Z447" s="1209"/>
      <c r="AA447" s="1209"/>
      <c r="AB447" s="1209"/>
      <c r="AC447" s="1209"/>
      <c r="AD447" s="1209"/>
      <c r="AE447" s="1209"/>
      <c r="AF447" s="1209"/>
      <c r="AG447" s="1209"/>
      <c r="AH447" s="1209"/>
      <c r="AI447" s="1209"/>
      <c r="AJ447" s="1209"/>
      <c r="AK447" s="1209"/>
      <c r="AL447" s="1209"/>
      <c r="AM447" s="1205"/>
      <c r="AN447" s="1205"/>
      <c r="AO447" s="1234"/>
      <c r="AP447" s="1234"/>
      <c r="AQ447" s="1234"/>
      <c r="AR447" s="42"/>
    </row>
    <row r="448" ht="34.5" customHeight="1">
      <c r="A448" s="19"/>
      <c r="B448" s="19"/>
      <c r="C448" s="19"/>
      <c r="D448" s="96"/>
      <c r="E448" s="96"/>
      <c r="F448" s="96"/>
      <c r="G448" s="96"/>
      <c r="H448" s="1205"/>
      <c r="I448" s="777"/>
      <c r="J448" s="96"/>
      <c r="K448" s="777"/>
      <c r="L448" s="777"/>
      <c r="M448" s="1205"/>
      <c r="N448" s="96"/>
      <c r="O448" s="1257"/>
      <c r="P448" s="777"/>
      <c r="Q448" s="777"/>
      <c r="R448" s="777"/>
      <c r="S448" s="1209"/>
      <c r="T448" s="1209"/>
      <c r="U448" s="1209"/>
      <c r="V448" s="1209"/>
      <c r="W448" s="1209"/>
      <c r="X448" s="1209"/>
      <c r="Y448" s="1209"/>
      <c r="Z448" s="1209"/>
      <c r="AA448" s="1209"/>
      <c r="AB448" s="1209"/>
      <c r="AC448" s="1209"/>
      <c r="AD448" s="1209"/>
      <c r="AE448" s="1209"/>
      <c r="AF448" s="1209"/>
      <c r="AG448" s="1209"/>
      <c r="AH448" s="1209"/>
      <c r="AI448" s="1209"/>
      <c r="AJ448" s="1209"/>
      <c r="AK448" s="1209"/>
      <c r="AL448" s="1209"/>
      <c r="AM448" s="1205"/>
      <c r="AN448" s="1205"/>
      <c r="AO448" s="1234"/>
      <c r="AP448" s="1234"/>
      <c r="AQ448" s="1234"/>
      <c r="AR448" s="42"/>
    </row>
    <row r="449" ht="34.5" customHeight="1">
      <c r="A449" s="19"/>
      <c r="B449" s="19"/>
      <c r="C449" s="19"/>
      <c r="D449" s="96"/>
      <c r="E449" s="96"/>
      <c r="F449" s="96"/>
      <c r="G449" s="96"/>
      <c r="H449" s="1205"/>
      <c r="I449" s="777"/>
      <c r="J449" s="96"/>
      <c r="K449" s="777"/>
      <c r="L449" s="777"/>
      <c r="M449" s="1205"/>
      <c r="N449" s="96"/>
      <c r="O449" s="1257"/>
      <c r="P449" s="777"/>
      <c r="Q449" s="777"/>
      <c r="R449" s="777"/>
      <c r="S449" s="1209"/>
      <c r="T449" s="1209"/>
      <c r="U449" s="1209"/>
      <c r="V449" s="1209"/>
      <c r="W449" s="1209"/>
      <c r="X449" s="1209"/>
      <c r="Y449" s="1209"/>
      <c r="Z449" s="1209"/>
      <c r="AA449" s="1209"/>
      <c r="AB449" s="1209"/>
      <c r="AC449" s="1209"/>
      <c r="AD449" s="1209"/>
      <c r="AE449" s="1209"/>
      <c r="AF449" s="1209"/>
      <c r="AG449" s="1209"/>
      <c r="AH449" s="1209"/>
      <c r="AI449" s="1209"/>
      <c r="AJ449" s="1209"/>
      <c r="AK449" s="1209"/>
      <c r="AL449" s="1209"/>
      <c r="AM449" s="1205"/>
      <c r="AN449" s="1205"/>
      <c r="AO449" s="1234"/>
      <c r="AP449" s="1234"/>
      <c r="AQ449" s="1234"/>
      <c r="AR449" s="42"/>
    </row>
    <row r="450" ht="34.5" customHeight="1">
      <c r="A450" s="19"/>
      <c r="B450" s="19"/>
      <c r="C450" s="19"/>
      <c r="D450" s="96"/>
      <c r="E450" s="96"/>
      <c r="F450" s="96"/>
      <c r="G450" s="96"/>
      <c r="H450" s="1205"/>
      <c r="I450" s="777"/>
      <c r="J450" s="96"/>
      <c r="K450" s="777"/>
      <c r="L450" s="777"/>
      <c r="M450" s="1205"/>
      <c r="N450" s="96"/>
      <c r="O450" s="1257"/>
      <c r="P450" s="777"/>
      <c r="Q450" s="777"/>
      <c r="R450" s="777"/>
      <c r="S450" s="1209"/>
      <c r="T450" s="1209"/>
      <c r="U450" s="1209"/>
      <c r="V450" s="1209"/>
      <c r="W450" s="1209"/>
      <c r="X450" s="1209"/>
      <c r="Y450" s="1209"/>
      <c r="Z450" s="1209"/>
      <c r="AA450" s="1209"/>
      <c r="AB450" s="1209"/>
      <c r="AC450" s="1209"/>
      <c r="AD450" s="1209"/>
      <c r="AE450" s="1209"/>
      <c r="AF450" s="1209"/>
      <c r="AG450" s="1209"/>
      <c r="AH450" s="1209"/>
      <c r="AI450" s="1209"/>
      <c r="AJ450" s="1209"/>
      <c r="AK450" s="1209"/>
      <c r="AL450" s="1209"/>
      <c r="AM450" s="1205"/>
      <c r="AN450" s="1205"/>
      <c r="AO450" s="1234"/>
      <c r="AP450" s="1234"/>
      <c r="AQ450" s="1234"/>
      <c r="AR450" s="42"/>
    </row>
    <row r="451" ht="34.5" customHeight="1">
      <c r="A451" s="19"/>
      <c r="B451" s="19"/>
      <c r="C451" s="19"/>
      <c r="D451" s="96"/>
      <c r="E451" s="96"/>
      <c r="F451" s="96"/>
      <c r="G451" s="96"/>
      <c r="H451" s="1205"/>
      <c r="I451" s="777"/>
      <c r="J451" s="96"/>
      <c r="K451" s="777"/>
      <c r="L451" s="777"/>
      <c r="M451" s="1205"/>
      <c r="N451" s="96"/>
      <c r="O451" s="1257"/>
      <c r="P451" s="777"/>
      <c r="Q451" s="777"/>
      <c r="R451" s="777"/>
      <c r="S451" s="1209"/>
      <c r="T451" s="1209"/>
      <c r="U451" s="1209"/>
      <c r="V451" s="1209"/>
      <c r="W451" s="1209"/>
      <c r="X451" s="1209"/>
      <c r="Y451" s="1209"/>
      <c r="Z451" s="1209"/>
      <c r="AA451" s="1209"/>
      <c r="AB451" s="1209"/>
      <c r="AC451" s="1209"/>
      <c r="AD451" s="1209"/>
      <c r="AE451" s="1209"/>
      <c r="AF451" s="1209"/>
      <c r="AG451" s="1209"/>
      <c r="AH451" s="1209"/>
      <c r="AI451" s="1209"/>
      <c r="AJ451" s="1209"/>
      <c r="AK451" s="1209"/>
      <c r="AL451" s="1209"/>
      <c r="AM451" s="1205"/>
      <c r="AN451" s="1205"/>
      <c r="AO451" s="1234"/>
      <c r="AP451" s="1234"/>
      <c r="AQ451" s="1234"/>
      <c r="AR451" s="42"/>
    </row>
    <row r="452" ht="34.5" customHeight="1">
      <c r="A452" s="19"/>
      <c r="B452" s="19"/>
      <c r="C452" s="19"/>
      <c r="D452" s="96"/>
      <c r="E452" s="96"/>
      <c r="F452" s="96"/>
      <c r="G452" s="96"/>
      <c r="H452" s="1205"/>
      <c r="I452" s="777"/>
      <c r="J452" s="96"/>
      <c r="K452" s="777"/>
      <c r="L452" s="777"/>
      <c r="M452" s="1205"/>
      <c r="N452" s="96"/>
      <c r="O452" s="1257"/>
      <c r="P452" s="777"/>
      <c r="Q452" s="777"/>
      <c r="R452" s="777"/>
      <c r="S452" s="1209"/>
      <c r="T452" s="1209"/>
      <c r="U452" s="1209"/>
      <c r="V452" s="1209"/>
      <c r="W452" s="1209"/>
      <c r="X452" s="1209"/>
      <c r="Y452" s="1209"/>
      <c r="Z452" s="1209"/>
      <c r="AA452" s="1209"/>
      <c r="AB452" s="1209"/>
      <c r="AC452" s="1209"/>
      <c r="AD452" s="1209"/>
      <c r="AE452" s="1209"/>
      <c r="AF452" s="1209"/>
      <c r="AG452" s="1209"/>
      <c r="AH452" s="1209"/>
      <c r="AI452" s="1209"/>
      <c r="AJ452" s="1209"/>
      <c r="AK452" s="1209"/>
      <c r="AL452" s="1209"/>
      <c r="AM452" s="1205"/>
      <c r="AN452" s="1205"/>
      <c r="AO452" s="1234"/>
      <c r="AP452" s="1234"/>
      <c r="AQ452" s="1234"/>
      <c r="AR452" s="42"/>
    </row>
    <row r="453" ht="34.5" customHeight="1">
      <c r="A453" s="19"/>
      <c r="B453" s="19"/>
      <c r="C453" s="19"/>
      <c r="D453" s="96"/>
      <c r="E453" s="96"/>
      <c r="F453" s="96"/>
      <c r="G453" s="96"/>
      <c r="H453" s="1205"/>
      <c r="I453" s="777"/>
      <c r="J453" s="96"/>
      <c r="K453" s="777"/>
      <c r="L453" s="777"/>
      <c r="M453" s="1205"/>
      <c r="N453" s="96"/>
      <c r="O453" s="1257"/>
      <c r="P453" s="777"/>
      <c r="Q453" s="777"/>
      <c r="R453" s="777"/>
      <c r="S453" s="1209"/>
      <c r="T453" s="1209"/>
      <c r="U453" s="1209"/>
      <c r="V453" s="1209"/>
      <c r="W453" s="1209"/>
      <c r="X453" s="1209"/>
      <c r="Y453" s="1209"/>
      <c r="Z453" s="1209"/>
      <c r="AA453" s="1209"/>
      <c r="AB453" s="1209"/>
      <c r="AC453" s="1209"/>
      <c r="AD453" s="1209"/>
      <c r="AE453" s="1209"/>
      <c r="AF453" s="1209"/>
      <c r="AG453" s="1209"/>
      <c r="AH453" s="1209"/>
      <c r="AI453" s="1209"/>
      <c r="AJ453" s="1209"/>
      <c r="AK453" s="1209"/>
      <c r="AL453" s="1209"/>
      <c r="AM453" s="1205"/>
      <c r="AN453" s="1205"/>
      <c r="AO453" s="1234"/>
      <c r="AP453" s="1234"/>
      <c r="AQ453" s="1234"/>
      <c r="AR453" s="42"/>
    </row>
    <row r="454" ht="34.5" customHeight="1">
      <c r="A454" s="19"/>
      <c r="B454" s="19"/>
      <c r="C454" s="19"/>
      <c r="D454" s="96"/>
      <c r="E454" s="96"/>
      <c r="F454" s="96"/>
      <c r="G454" s="96"/>
      <c r="H454" s="1205"/>
      <c r="I454" s="777"/>
      <c r="J454" s="96"/>
      <c r="K454" s="777"/>
      <c r="L454" s="777"/>
      <c r="M454" s="1205"/>
      <c r="N454" s="96"/>
      <c r="O454" s="1257"/>
      <c r="P454" s="777"/>
      <c r="Q454" s="777"/>
      <c r="R454" s="777"/>
      <c r="S454" s="1209"/>
      <c r="T454" s="1209"/>
      <c r="U454" s="1209"/>
      <c r="V454" s="1209"/>
      <c r="W454" s="1209"/>
      <c r="X454" s="1209"/>
      <c r="Y454" s="1209"/>
      <c r="Z454" s="1209"/>
      <c r="AA454" s="1209"/>
      <c r="AB454" s="1209"/>
      <c r="AC454" s="1209"/>
      <c r="AD454" s="1209"/>
      <c r="AE454" s="1209"/>
      <c r="AF454" s="1209"/>
      <c r="AG454" s="1209"/>
      <c r="AH454" s="1209"/>
      <c r="AI454" s="1209"/>
      <c r="AJ454" s="1209"/>
      <c r="AK454" s="1209"/>
      <c r="AL454" s="1209"/>
      <c r="AM454" s="1205"/>
      <c r="AN454" s="1205"/>
      <c r="AO454" s="1234"/>
      <c r="AP454" s="1234"/>
      <c r="AQ454" s="1234"/>
      <c r="AR454" s="42"/>
    </row>
    <row r="455" ht="34.5" customHeight="1">
      <c r="A455" s="19"/>
      <c r="B455" s="19"/>
      <c r="C455" s="19"/>
      <c r="D455" s="96"/>
      <c r="E455" s="96"/>
      <c r="F455" s="96"/>
      <c r="G455" s="96"/>
      <c r="H455" s="1205"/>
      <c r="I455" s="777"/>
      <c r="J455" s="96"/>
      <c r="K455" s="777"/>
      <c r="L455" s="777"/>
      <c r="M455" s="1205"/>
      <c r="N455" s="96"/>
      <c r="O455" s="1257"/>
      <c r="P455" s="777"/>
      <c r="Q455" s="777"/>
      <c r="R455" s="777"/>
      <c r="S455" s="1209"/>
      <c r="T455" s="1209"/>
      <c r="U455" s="1209"/>
      <c r="V455" s="1209"/>
      <c r="W455" s="1209"/>
      <c r="X455" s="1209"/>
      <c r="Y455" s="1209"/>
      <c r="Z455" s="1209"/>
      <c r="AA455" s="1209"/>
      <c r="AB455" s="1209"/>
      <c r="AC455" s="1209"/>
      <c r="AD455" s="1209"/>
      <c r="AE455" s="1209"/>
      <c r="AF455" s="1209"/>
      <c r="AG455" s="1209"/>
      <c r="AH455" s="1209"/>
      <c r="AI455" s="1209"/>
      <c r="AJ455" s="1209"/>
      <c r="AK455" s="1209"/>
      <c r="AL455" s="1209"/>
      <c r="AM455" s="1205"/>
      <c r="AN455" s="1205"/>
      <c r="AO455" s="1234"/>
      <c r="AP455" s="1234"/>
      <c r="AQ455" s="1234"/>
      <c r="AR455" s="42"/>
    </row>
    <row r="456" ht="34.5" customHeight="1">
      <c r="A456" s="19"/>
      <c r="B456" s="19"/>
      <c r="C456" s="19"/>
      <c r="D456" s="96"/>
      <c r="E456" s="96"/>
      <c r="F456" s="96"/>
      <c r="G456" s="96"/>
      <c r="H456" s="1205"/>
      <c r="I456" s="777"/>
      <c r="J456" s="96"/>
      <c r="K456" s="777"/>
      <c r="L456" s="777"/>
      <c r="M456" s="1205"/>
      <c r="N456" s="96"/>
      <c r="O456" s="1257"/>
      <c r="P456" s="777"/>
      <c r="Q456" s="777"/>
      <c r="R456" s="777"/>
      <c r="S456" s="1209"/>
      <c r="T456" s="1209"/>
      <c r="U456" s="1209"/>
      <c r="V456" s="1209"/>
      <c r="W456" s="1209"/>
      <c r="X456" s="1209"/>
      <c r="Y456" s="1209"/>
      <c r="Z456" s="1209"/>
      <c r="AA456" s="1209"/>
      <c r="AB456" s="1209"/>
      <c r="AC456" s="1209"/>
      <c r="AD456" s="1209"/>
      <c r="AE456" s="1209"/>
      <c r="AF456" s="1209"/>
      <c r="AG456" s="1209"/>
      <c r="AH456" s="1209"/>
      <c r="AI456" s="1209"/>
      <c r="AJ456" s="1209"/>
      <c r="AK456" s="1209"/>
      <c r="AL456" s="1209"/>
      <c r="AM456" s="1205"/>
      <c r="AN456" s="1205"/>
      <c r="AO456" s="1234"/>
      <c r="AP456" s="1234"/>
      <c r="AQ456" s="1234"/>
      <c r="AR456" s="42"/>
    </row>
    <row r="457" ht="34.5" customHeight="1">
      <c r="A457" s="19"/>
      <c r="B457" s="19"/>
      <c r="C457" s="19"/>
      <c r="D457" s="96"/>
      <c r="E457" s="96"/>
      <c r="F457" s="96"/>
      <c r="G457" s="96"/>
      <c r="H457" s="1205"/>
      <c r="I457" s="777"/>
      <c r="J457" s="96"/>
      <c r="K457" s="777"/>
      <c r="L457" s="777"/>
      <c r="M457" s="1205"/>
      <c r="N457" s="96"/>
      <c r="O457" s="1257"/>
      <c r="P457" s="777"/>
      <c r="Q457" s="777"/>
      <c r="R457" s="777"/>
      <c r="S457" s="1209"/>
      <c r="T457" s="1209"/>
      <c r="U457" s="1209"/>
      <c r="V457" s="1209"/>
      <c r="W457" s="1209"/>
      <c r="X457" s="1209"/>
      <c r="Y457" s="1209"/>
      <c r="Z457" s="1209"/>
      <c r="AA457" s="1209"/>
      <c r="AB457" s="1209"/>
      <c r="AC457" s="1209"/>
      <c r="AD457" s="1209"/>
      <c r="AE457" s="1209"/>
      <c r="AF457" s="1209"/>
      <c r="AG457" s="1209"/>
      <c r="AH457" s="1209"/>
      <c r="AI457" s="1209"/>
      <c r="AJ457" s="1209"/>
      <c r="AK457" s="1209"/>
      <c r="AL457" s="1209"/>
      <c r="AM457" s="1205"/>
      <c r="AN457" s="1205"/>
      <c r="AO457" s="1234"/>
      <c r="AP457" s="1234"/>
      <c r="AQ457" s="1234"/>
      <c r="AR457" s="42"/>
    </row>
    <row r="458" ht="34.5" customHeight="1">
      <c r="A458" s="19"/>
      <c r="B458" s="19"/>
      <c r="C458" s="19"/>
      <c r="D458" s="96"/>
      <c r="E458" s="96"/>
      <c r="F458" s="96"/>
      <c r="G458" s="96"/>
      <c r="H458" s="1205"/>
      <c r="I458" s="777"/>
      <c r="J458" s="96"/>
      <c r="K458" s="777"/>
      <c r="L458" s="777"/>
      <c r="M458" s="1205"/>
      <c r="N458" s="96"/>
      <c r="O458" s="1257"/>
      <c r="P458" s="777"/>
      <c r="Q458" s="777"/>
      <c r="R458" s="777"/>
      <c r="S458" s="1209"/>
      <c r="T458" s="1209"/>
      <c r="U458" s="1209"/>
      <c r="V458" s="1209"/>
      <c r="W458" s="1209"/>
      <c r="X458" s="1209"/>
      <c r="Y458" s="1209"/>
      <c r="Z458" s="1209"/>
      <c r="AA458" s="1209"/>
      <c r="AB458" s="1209"/>
      <c r="AC458" s="1209"/>
      <c r="AD458" s="1209"/>
      <c r="AE458" s="1209"/>
      <c r="AF458" s="1209"/>
      <c r="AG458" s="1209"/>
      <c r="AH458" s="1209"/>
      <c r="AI458" s="1209"/>
      <c r="AJ458" s="1209"/>
      <c r="AK458" s="1209"/>
      <c r="AL458" s="1209"/>
      <c r="AM458" s="1205"/>
      <c r="AN458" s="1205"/>
      <c r="AO458" s="1234"/>
      <c r="AP458" s="1234"/>
      <c r="AQ458" s="1234"/>
      <c r="AR458" s="42"/>
    </row>
    <row r="459" ht="34.5" customHeight="1">
      <c r="A459" s="19"/>
      <c r="B459" s="19"/>
      <c r="C459" s="19"/>
      <c r="D459" s="96"/>
      <c r="E459" s="96"/>
      <c r="F459" s="96"/>
      <c r="G459" s="96"/>
      <c r="H459" s="1205"/>
      <c r="I459" s="777"/>
      <c r="J459" s="96"/>
      <c r="K459" s="777"/>
      <c r="L459" s="777"/>
      <c r="M459" s="1205"/>
      <c r="N459" s="96"/>
      <c r="O459" s="1257"/>
      <c r="P459" s="777"/>
      <c r="Q459" s="777"/>
      <c r="R459" s="777"/>
      <c r="S459" s="1209"/>
      <c r="T459" s="1209"/>
      <c r="U459" s="1209"/>
      <c r="V459" s="1209"/>
      <c r="W459" s="1209"/>
      <c r="X459" s="1209"/>
      <c r="Y459" s="1209"/>
      <c r="Z459" s="1209"/>
      <c r="AA459" s="1209"/>
      <c r="AB459" s="1209"/>
      <c r="AC459" s="1209"/>
      <c r="AD459" s="1209"/>
      <c r="AE459" s="1209"/>
      <c r="AF459" s="1209"/>
      <c r="AG459" s="1209"/>
      <c r="AH459" s="1209"/>
      <c r="AI459" s="1209"/>
      <c r="AJ459" s="1209"/>
      <c r="AK459" s="1209"/>
      <c r="AL459" s="1209"/>
      <c r="AM459" s="1205"/>
      <c r="AN459" s="1205"/>
      <c r="AO459" s="1234"/>
      <c r="AP459" s="1234"/>
      <c r="AQ459" s="1234"/>
      <c r="AR459" s="42"/>
    </row>
    <row r="460" ht="34.5" customHeight="1">
      <c r="A460" s="19"/>
      <c r="B460" s="19"/>
      <c r="C460" s="19"/>
      <c r="D460" s="96"/>
      <c r="E460" s="96"/>
      <c r="F460" s="96"/>
      <c r="G460" s="96"/>
      <c r="H460" s="1205"/>
      <c r="I460" s="777"/>
      <c r="J460" s="96"/>
      <c r="K460" s="777"/>
      <c r="L460" s="777"/>
      <c r="M460" s="1205"/>
      <c r="N460" s="96"/>
      <c r="O460" s="1257"/>
      <c r="P460" s="777"/>
      <c r="Q460" s="777"/>
      <c r="R460" s="777"/>
      <c r="S460" s="1209"/>
      <c r="T460" s="1209"/>
      <c r="U460" s="1209"/>
      <c r="V460" s="1209"/>
      <c r="W460" s="1209"/>
      <c r="X460" s="1209"/>
      <c r="Y460" s="1209"/>
      <c r="Z460" s="1209"/>
      <c r="AA460" s="1209"/>
      <c r="AB460" s="1209"/>
      <c r="AC460" s="1209"/>
      <c r="AD460" s="1209"/>
      <c r="AE460" s="1209"/>
      <c r="AF460" s="1209"/>
      <c r="AG460" s="1209"/>
      <c r="AH460" s="1209"/>
      <c r="AI460" s="1209"/>
      <c r="AJ460" s="1209"/>
      <c r="AK460" s="1209"/>
      <c r="AL460" s="1209"/>
      <c r="AM460" s="1205"/>
      <c r="AN460" s="1205"/>
      <c r="AO460" s="1234"/>
      <c r="AP460" s="1234"/>
      <c r="AQ460" s="1234"/>
      <c r="AR460" s="42"/>
    </row>
    <row r="461" ht="34.5" customHeight="1">
      <c r="A461" s="19"/>
      <c r="B461" s="19"/>
      <c r="C461" s="19"/>
      <c r="D461" s="96"/>
      <c r="E461" s="96"/>
      <c r="F461" s="96"/>
      <c r="G461" s="96"/>
      <c r="H461" s="1205"/>
      <c r="I461" s="777"/>
      <c r="J461" s="96"/>
      <c r="K461" s="777"/>
      <c r="L461" s="777"/>
      <c r="M461" s="1205"/>
      <c r="N461" s="96"/>
      <c r="O461" s="1257"/>
      <c r="P461" s="777"/>
      <c r="Q461" s="777"/>
      <c r="R461" s="777"/>
      <c r="S461" s="1209"/>
      <c r="T461" s="1209"/>
      <c r="U461" s="1209"/>
      <c r="V461" s="1209"/>
      <c r="W461" s="1209"/>
      <c r="X461" s="1209"/>
      <c r="Y461" s="1209"/>
      <c r="Z461" s="1209"/>
      <c r="AA461" s="1209"/>
      <c r="AB461" s="1209"/>
      <c r="AC461" s="1209"/>
      <c r="AD461" s="1209"/>
      <c r="AE461" s="1209"/>
      <c r="AF461" s="1209"/>
      <c r="AG461" s="1209"/>
      <c r="AH461" s="1209"/>
      <c r="AI461" s="1209"/>
      <c r="AJ461" s="1209"/>
      <c r="AK461" s="1209"/>
      <c r="AL461" s="1209"/>
      <c r="AM461" s="1205"/>
      <c r="AN461" s="1205"/>
      <c r="AO461" s="1234"/>
      <c r="AP461" s="1234"/>
      <c r="AQ461" s="1234"/>
      <c r="AR461" s="42"/>
    </row>
    <row r="462" ht="34.5" customHeight="1">
      <c r="A462" s="19"/>
      <c r="B462" s="19"/>
      <c r="C462" s="19"/>
      <c r="D462" s="96"/>
      <c r="E462" s="96"/>
      <c r="F462" s="96"/>
      <c r="G462" s="96"/>
      <c r="H462" s="1205"/>
      <c r="I462" s="777"/>
      <c r="J462" s="96"/>
      <c r="K462" s="777"/>
      <c r="L462" s="777"/>
      <c r="M462" s="1205"/>
      <c r="N462" s="96"/>
      <c r="O462" s="1257"/>
      <c r="P462" s="777"/>
      <c r="Q462" s="777"/>
      <c r="R462" s="777"/>
      <c r="S462" s="1209"/>
      <c r="T462" s="1209"/>
      <c r="U462" s="1209"/>
      <c r="V462" s="1209"/>
      <c r="W462" s="1209"/>
      <c r="X462" s="1209"/>
      <c r="Y462" s="1209"/>
      <c r="Z462" s="1209"/>
      <c r="AA462" s="1209"/>
      <c r="AB462" s="1209"/>
      <c r="AC462" s="1209"/>
      <c r="AD462" s="1209"/>
      <c r="AE462" s="1209"/>
      <c r="AF462" s="1209"/>
      <c r="AG462" s="1209"/>
      <c r="AH462" s="1209"/>
      <c r="AI462" s="1209"/>
      <c r="AJ462" s="1209"/>
      <c r="AK462" s="1209"/>
      <c r="AL462" s="1209"/>
      <c r="AM462" s="1205"/>
      <c r="AN462" s="1205"/>
      <c r="AO462" s="1234"/>
      <c r="AP462" s="1234"/>
      <c r="AQ462" s="1234"/>
      <c r="AR462" s="42"/>
    </row>
    <row r="463" ht="34.5" customHeight="1">
      <c r="A463" s="19"/>
      <c r="B463" s="19"/>
      <c r="C463" s="19"/>
      <c r="D463" s="96"/>
      <c r="E463" s="96"/>
      <c r="F463" s="96"/>
      <c r="G463" s="96"/>
      <c r="H463" s="1205"/>
      <c r="I463" s="777"/>
      <c r="J463" s="96"/>
      <c r="K463" s="777"/>
      <c r="L463" s="777"/>
      <c r="M463" s="1205"/>
      <c r="N463" s="96"/>
      <c r="O463" s="1257"/>
      <c r="P463" s="777"/>
      <c r="Q463" s="777"/>
      <c r="R463" s="777"/>
      <c r="S463" s="1209"/>
      <c r="T463" s="1209"/>
      <c r="U463" s="1209"/>
      <c r="V463" s="1209"/>
      <c r="W463" s="1209"/>
      <c r="X463" s="1209"/>
      <c r="Y463" s="1209"/>
      <c r="Z463" s="1209"/>
      <c r="AA463" s="1209"/>
      <c r="AB463" s="1209"/>
      <c r="AC463" s="1209"/>
      <c r="AD463" s="1209"/>
      <c r="AE463" s="1209"/>
      <c r="AF463" s="1209"/>
      <c r="AG463" s="1209"/>
      <c r="AH463" s="1209"/>
      <c r="AI463" s="1209"/>
      <c r="AJ463" s="1209"/>
      <c r="AK463" s="1209"/>
      <c r="AL463" s="1209"/>
      <c r="AM463" s="1205"/>
      <c r="AN463" s="1205"/>
      <c r="AO463" s="1234"/>
      <c r="AP463" s="1234"/>
      <c r="AQ463" s="1234"/>
      <c r="AR463" s="42"/>
    </row>
    <row r="464" ht="34.5" customHeight="1">
      <c r="A464" s="19"/>
      <c r="B464" s="19"/>
      <c r="C464" s="19"/>
      <c r="D464" s="96"/>
      <c r="E464" s="96"/>
      <c r="F464" s="96"/>
      <c r="G464" s="96"/>
      <c r="H464" s="1205"/>
      <c r="I464" s="777"/>
      <c r="J464" s="96"/>
      <c r="K464" s="777"/>
      <c r="L464" s="777"/>
      <c r="M464" s="1205"/>
      <c r="N464" s="96"/>
      <c r="O464" s="1257"/>
      <c r="P464" s="777"/>
      <c r="Q464" s="777"/>
      <c r="R464" s="777"/>
      <c r="S464" s="1209"/>
      <c r="T464" s="1209"/>
      <c r="U464" s="1209"/>
      <c r="V464" s="1209"/>
      <c r="W464" s="1209"/>
      <c r="X464" s="1209"/>
      <c r="Y464" s="1209"/>
      <c r="Z464" s="1209"/>
      <c r="AA464" s="1209"/>
      <c r="AB464" s="1209"/>
      <c r="AC464" s="1209"/>
      <c r="AD464" s="1209"/>
      <c r="AE464" s="1209"/>
      <c r="AF464" s="1209"/>
      <c r="AG464" s="1209"/>
      <c r="AH464" s="1209"/>
      <c r="AI464" s="1209"/>
      <c r="AJ464" s="1209"/>
      <c r="AK464" s="1209"/>
      <c r="AL464" s="1209"/>
      <c r="AM464" s="1205"/>
      <c r="AN464" s="1205"/>
      <c r="AO464" s="1234"/>
      <c r="AP464" s="1234"/>
      <c r="AQ464" s="1234"/>
      <c r="AR464" s="42"/>
    </row>
    <row r="465" ht="34.5" customHeight="1">
      <c r="A465" s="19"/>
      <c r="B465" s="19"/>
      <c r="C465" s="19"/>
      <c r="D465" s="96"/>
      <c r="E465" s="96"/>
      <c r="F465" s="96"/>
      <c r="G465" s="96"/>
      <c r="H465" s="1205"/>
      <c r="I465" s="777"/>
      <c r="J465" s="96"/>
      <c r="K465" s="777"/>
      <c r="L465" s="777"/>
      <c r="M465" s="1205"/>
      <c r="N465" s="96"/>
      <c r="O465" s="1257"/>
      <c r="P465" s="777"/>
      <c r="Q465" s="777"/>
      <c r="R465" s="777"/>
      <c r="S465" s="1209"/>
      <c r="T465" s="1209"/>
      <c r="U465" s="1209"/>
      <c r="V465" s="1209"/>
      <c r="W465" s="1209"/>
      <c r="X465" s="1209"/>
      <c r="Y465" s="1209"/>
      <c r="Z465" s="1209"/>
      <c r="AA465" s="1209"/>
      <c r="AB465" s="1209"/>
      <c r="AC465" s="1209"/>
      <c r="AD465" s="1209"/>
      <c r="AE465" s="1209"/>
      <c r="AF465" s="1209"/>
      <c r="AG465" s="1209"/>
      <c r="AH465" s="1209"/>
      <c r="AI465" s="1209"/>
      <c r="AJ465" s="1209"/>
      <c r="AK465" s="1209"/>
      <c r="AL465" s="1209"/>
      <c r="AM465" s="1205"/>
      <c r="AN465" s="1205"/>
      <c r="AO465" s="1234"/>
      <c r="AP465" s="1234"/>
      <c r="AQ465" s="1234"/>
      <c r="AR465" s="42"/>
    </row>
    <row r="466" ht="34.5" customHeight="1">
      <c r="A466" s="19"/>
      <c r="B466" s="19"/>
      <c r="C466" s="19"/>
      <c r="D466" s="96"/>
      <c r="E466" s="96"/>
      <c r="F466" s="96"/>
      <c r="G466" s="96"/>
      <c r="H466" s="1205"/>
      <c r="I466" s="777"/>
      <c r="J466" s="96"/>
      <c r="K466" s="777"/>
      <c r="L466" s="777"/>
      <c r="M466" s="1205"/>
      <c r="N466" s="96"/>
      <c r="O466" s="1257"/>
      <c r="P466" s="777"/>
      <c r="Q466" s="777"/>
      <c r="R466" s="777"/>
      <c r="S466" s="1209"/>
      <c r="T466" s="1209"/>
      <c r="U466" s="1209"/>
      <c r="V466" s="1209"/>
      <c r="W466" s="1209"/>
      <c r="X466" s="1209"/>
      <c r="Y466" s="1209"/>
      <c r="Z466" s="1209"/>
      <c r="AA466" s="1209"/>
      <c r="AB466" s="1209"/>
      <c r="AC466" s="1209"/>
      <c r="AD466" s="1209"/>
      <c r="AE466" s="1209"/>
      <c r="AF466" s="1209"/>
      <c r="AG466" s="1209"/>
      <c r="AH466" s="1209"/>
      <c r="AI466" s="1209"/>
      <c r="AJ466" s="1209"/>
      <c r="AK466" s="1209"/>
      <c r="AL466" s="1209"/>
      <c r="AM466" s="1205"/>
      <c r="AN466" s="1205"/>
      <c r="AO466" s="1234"/>
      <c r="AP466" s="1234"/>
      <c r="AQ466" s="1234"/>
      <c r="AR466" s="42"/>
    </row>
    <row r="467" ht="34.5" customHeight="1">
      <c r="A467" s="19"/>
      <c r="B467" s="19"/>
      <c r="C467" s="19"/>
      <c r="D467" s="96"/>
      <c r="E467" s="96"/>
      <c r="F467" s="96"/>
      <c r="G467" s="96"/>
      <c r="H467" s="1205"/>
      <c r="I467" s="777"/>
      <c r="J467" s="96"/>
      <c r="K467" s="777"/>
      <c r="L467" s="777"/>
      <c r="M467" s="1205"/>
      <c r="N467" s="96"/>
      <c r="O467" s="1257"/>
      <c r="P467" s="777"/>
      <c r="Q467" s="777"/>
      <c r="R467" s="777"/>
      <c r="S467" s="1209"/>
      <c r="T467" s="1209"/>
      <c r="U467" s="1209"/>
      <c r="V467" s="1209"/>
      <c r="W467" s="1209"/>
      <c r="X467" s="1209"/>
      <c r="Y467" s="1209"/>
      <c r="Z467" s="1209"/>
      <c r="AA467" s="1209"/>
      <c r="AB467" s="1209"/>
      <c r="AC467" s="1209"/>
      <c r="AD467" s="1209"/>
      <c r="AE467" s="1209"/>
      <c r="AF467" s="1209"/>
      <c r="AG467" s="1209"/>
      <c r="AH467" s="1209"/>
      <c r="AI467" s="1209"/>
      <c r="AJ467" s="1209"/>
      <c r="AK467" s="1209"/>
      <c r="AL467" s="1209"/>
      <c r="AM467" s="1205"/>
      <c r="AN467" s="1205"/>
      <c r="AO467" s="1234"/>
      <c r="AP467" s="1234"/>
      <c r="AQ467" s="1234"/>
      <c r="AR467" s="42"/>
    </row>
    <row r="468" ht="34.5" customHeight="1">
      <c r="A468" s="19"/>
      <c r="B468" s="19"/>
      <c r="C468" s="19"/>
      <c r="D468" s="96"/>
      <c r="E468" s="96"/>
      <c r="F468" s="96"/>
      <c r="G468" s="96"/>
      <c r="H468" s="1205"/>
      <c r="I468" s="777"/>
      <c r="J468" s="96"/>
      <c r="K468" s="777"/>
      <c r="L468" s="777"/>
      <c r="M468" s="1205"/>
      <c r="N468" s="96"/>
      <c r="O468" s="1257"/>
      <c r="P468" s="777"/>
      <c r="Q468" s="777"/>
      <c r="R468" s="777"/>
      <c r="S468" s="1209"/>
      <c r="T468" s="1209"/>
      <c r="U468" s="1209"/>
      <c r="V468" s="1209"/>
      <c r="W468" s="1209"/>
      <c r="X468" s="1209"/>
      <c r="Y468" s="1209"/>
      <c r="Z468" s="1209"/>
      <c r="AA468" s="1209"/>
      <c r="AB468" s="1209"/>
      <c r="AC468" s="1209"/>
      <c r="AD468" s="1209"/>
      <c r="AE468" s="1209"/>
      <c r="AF468" s="1209"/>
      <c r="AG468" s="1209"/>
      <c r="AH468" s="1209"/>
      <c r="AI468" s="1209"/>
      <c r="AJ468" s="1209"/>
      <c r="AK468" s="1209"/>
      <c r="AL468" s="1209"/>
      <c r="AM468" s="1205"/>
      <c r="AN468" s="1205"/>
      <c r="AO468" s="1234"/>
      <c r="AP468" s="1234"/>
      <c r="AQ468" s="1234"/>
      <c r="AR468" s="42"/>
    </row>
    <row r="469" ht="34.5" customHeight="1">
      <c r="A469" s="19"/>
      <c r="B469" s="19"/>
      <c r="C469" s="19"/>
      <c r="D469" s="96"/>
      <c r="E469" s="96"/>
      <c r="F469" s="96"/>
      <c r="G469" s="96"/>
      <c r="H469" s="1205"/>
      <c r="I469" s="777"/>
      <c r="J469" s="96"/>
      <c r="K469" s="777"/>
      <c r="L469" s="777"/>
      <c r="M469" s="1205"/>
      <c r="N469" s="96"/>
      <c r="O469" s="1257"/>
      <c r="P469" s="777"/>
      <c r="Q469" s="777"/>
      <c r="R469" s="777"/>
      <c r="S469" s="1209"/>
      <c r="T469" s="1209"/>
      <c r="U469" s="1209"/>
      <c r="V469" s="1209"/>
      <c r="W469" s="1209"/>
      <c r="X469" s="1209"/>
      <c r="Y469" s="1209"/>
      <c r="Z469" s="1209"/>
      <c r="AA469" s="1209"/>
      <c r="AB469" s="1209"/>
      <c r="AC469" s="1209"/>
      <c r="AD469" s="1209"/>
      <c r="AE469" s="1209"/>
      <c r="AF469" s="1209"/>
      <c r="AG469" s="1209"/>
      <c r="AH469" s="1209"/>
      <c r="AI469" s="1209"/>
      <c r="AJ469" s="1209"/>
      <c r="AK469" s="1209"/>
      <c r="AL469" s="1209"/>
      <c r="AM469" s="1205"/>
      <c r="AN469" s="1205"/>
      <c r="AO469" s="1234"/>
      <c r="AP469" s="1234"/>
      <c r="AQ469" s="1234"/>
      <c r="AR469" s="42"/>
    </row>
    <row r="470" ht="34.5" customHeight="1">
      <c r="A470" s="19"/>
      <c r="B470" s="19"/>
      <c r="C470" s="19"/>
      <c r="D470" s="96"/>
      <c r="E470" s="96"/>
      <c r="F470" s="96"/>
      <c r="G470" s="96"/>
      <c r="H470" s="1205"/>
      <c r="I470" s="777"/>
      <c r="J470" s="96"/>
      <c r="K470" s="777"/>
      <c r="L470" s="777"/>
      <c r="M470" s="1205"/>
      <c r="N470" s="96"/>
      <c r="O470" s="1257"/>
      <c r="P470" s="777"/>
      <c r="Q470" s="777"/>
      <c r="R470" s="777"/>
      <c r="S470" s="1209"/>
      <c r="T470" s="1209"/>
      <c r="U470" s="1209"/>
      <c r="V470" s="1209"/>
      <c r="W470" s="1209"/>
      <c r="X470" s="1209"/>
      <c r="Y470" s="1209"/>
      <c r="Z470" s="1209"/>
      <c r="AA470" s="1209"/>
      <c r="AB470" s="1209"/>
      <c r="AC470" s="1209"/>
      <c r="AD470" s="1209"/>
      <c r="AE470" s="1209"/>
      <c r="AF470" s="1209"/>
      <c r="AG470" s="1209"/>
      <c r="AH470" s="1209"/>
      <c r="AI470" s="1209"/>
      <c r="AJ470" s="1209"/>
      <c r="AK470" s="1209"/>
      <c r="AL470" s="1209"/>
      <c r="AM470" s="1205"/>
      <c r="AN470" s="1205"/>
      <c r="AO470" s="1234"/>
      <c r="AP470" s="1234"/>
      <c r="AQ470" s="1234"/>
      <c r="AR470" s="42"/>
    </row>
    <row r="471" ht="34.5" customHeight="1">
      <c r="A471" s="19"/>
      <c r="B471" s="19"/>
      <c r="C471" s="19"/>
      <c r="D471" s="96"/>
      <c r="E471" s="96"/>
      <c r="F471" s="96"/>
      <c r="G471" s="96"/>
      <c r="H471" s="1205"/>
      <c r="I471" s="777"/>
      <c r="J471" s="96"/>
      <c r="K471" s="777"/>
      <c r="L471" s="777"/>
      <c r="M471" s="1205"/>
      <c r="N471" s="96"/>
      <c r="O471" s="1257"/>
      <c r="P471" s="777"/>
      <c r="Q471" s="777"/>
      <c r="R471" s="777"/>
      <c r="S471" s="1209"/>
      <c r="T471" s="1209"/>
      <c r="U471" s="1209"/>
      <c r="V471" s="1209"/>
      <c r="W471" s="1209"/>
      <c r="X471" s="1209"/>
      <c r="Y471" s="1209"/>
      <c r="Z471" s="1209"/>
      <c r="AA471" s="1209"/>
      <c r="AB471" s="1209"/>
      <c r="AC471" s="1209"/>
      <c r="AD471" s="1209"/>
      <c r="AE471" s="1209"/>
      <c r="AF471" s="1209"/>
      <c r="AG471" s="1209"/>
      <c r="AH471" s="1209"/>
      <c r="AI471" s="1209"/>
      <c r="AJ471" s="1209"/>
      <c r="AK471" s="1209"/>
      <c r="AL471" s="1209"/>
      <c r="AM471" s="1205"/>
      <c r="AN471" s="1205"/>
      <c r="AO471" s="1234"/>
      <c r="AP471" s="1234"/>
      <c r="AQ471" s="1234"/>
      <c r="AR471" s="42"/>
    </row>
    <row r="472" ht="34.5" customHeight="1">
      <c r="A472" s="19"/>
      <c r="B472" s="19"/>
      <c r="C472" s="19"/>
      <c r="D472" s="96"/>
      <c r="E472" s="96"/>
      <c r="F472" s="96"/>
      <c r="G472" s="96"/>
      <c r="H472" s="1205"/>
      <c r="I472" s="777"/>
      <c r="J472" s="96"/>
      <c r="K472" s="777"/>
      <c r="L472" s="777"/>
      <c r="M472" s="1205"/>
      <c r="N472" s="96"/>
      <c r="O472" s="1257"/>
      <c r="P472" s="777"/>
      <c r="Q472" s="777"/>
      <c r="R472" s="777"/>
      <c r="S472" s="1209"/>
      <c r="T472" s="1209"/>
      <c r="U472" s="1209"/>
      <c r="V472" s="1209"/>
      <c r="W472" s="1209"/>
      <c r="X472" s="1209"/>
      <c r="Y472" s="1209"/>
      <c r="Z472" s="1209"/>
      <c r="AA472" s="1209"/>
      <c r="AB472" s="1209"/>
      <c r="AC472" s="1209"/>
      <c r="AD472" s="1209"/>
      <c r="AE472" s="1209"/>
      <c r="AF472" s="1209"/>
      <c r="AG472" s="1209"/>
      <c r="AH472" s="1209"/>
      <c r="AI472" s="1209"/>
      <c r="AJ472" s="1209"/>
      <c r="AK472" s="1209"/>
      <c r="AL472" s="1209"/>
      <c r="AM472" s="1205"/>
      <c r="AN472" s="1205"/>
      <c r="AO472" s="1234"/>
      <c r="AP472" s="1234"/>
      <c r="AQ472" s="1234"/>
      <c r="AR472" s="42"/>
    </row>
    <row r="473" ht="34.5" customHeight="1">
      <c r="A473" s="19"/>
      <c r="B473" s="19"/>
      <c r="C473" s="19"/>
      <c r="D473" s="96"/>
      <c r="E473" s="96"/>
      <c r="F473" s="96"/>
      <c r="G473" s="96"/>
      <c r="H473" s="1205"/>
      <c r="I473" s="777"/>
      <c r="J473" s="96"/>
      <c r="K473" s="777"/>
      <c r="L473" s="777"/>
      <c r="M473" s="1205"/>
      <c r="N473" s="96"/>
      <c r="O473" s="1257"/>
      <c r="P473" s="777"/>
      <c r="Q473" s="777"/>
      <c r="R473" s="777"/>
      <c r="S473" s="1209"/>
      <c r="T473" s="1209"/>
      <c r="U473" s="1209"/>
      <c r="V473" s="1209"/>
      <c r="W473" s="1209"/>
      <c r="X473" s="1209"/>
      <c r="Y473" s="1209"/>
      <c r="Z473" s="1209"/>
      <c r="AA473" s="1209"/>
      <c r="AB473" s="1209"/>
      <c r="AC473" s="1209"/>
      <c r="AD473" s="1209"/>
      <c r="AE473" s="1209"/>
      <c r="AF473" s="1209"/>
      <c r="AG473" s="1209"/>
      <c r="AH473" s="1209"/>
      <c r="AI473" s="1209"/>
      <c r="AJ473" s="1209"/>
      <c r="AK473" s="1209"/>
      <c r="AL473" s="1209"/>
      <c r="AM473" s="1205"/>
      <c r="AN473" s="1205"/>
      <c r="AO473" s="1234"/>
      <c r="AP473" s="1234"/>
      <c r="AQ473" s="1234"/>
      <c r="AR473" s="42"/>
    </row>
    <row r="474" ht="34.5" customHeight="1">
      <c r="A474" s="19"/>
      <c r="B474" s="19"/>
      <c r="C474" s="19"/>
      <c r="D474" s="96"/>
      <c r="E474" s="96"/>
      <c r="F474" s="96"/>
      <c r="G474" s="96"/>
      <c r="H474" s="1205"/>
      <c r="I474" s="777"/>
      <c r="J474" s="96"/>
      <c r="K474" s="777"/>
      <c r="L474" s="777"/>
      <c r="M474" s="1205"/>
      <c r="N474" s="96"/>
      <c r="O474" s="1257"/>
      <c r="P474" s="777"/>
      <c r="Q474" s="777"/>
      <c r="R474" s="777"/>
      <c r="S474" s="1209"/>
      <c r="T474" s="1209"/>
      <c r="U474" s="1209"/>
      <c r="V474" s="1209"/>
      <c r="W474" s="1209"/>
      <c r="X474" s="1209"/>
      <c r="Y474" s="1209"/>
      <c r="Z474" s="1209"/>
      <c r="AA474" s="1209"/>
      <c r="AB474" s="1209"/>
      <c r="AC474" s="1209"/>
      <c r="AD474" s="1209"/>
      <c r="AE474" s="1209"/>
      <c r="AF474" s="1209"/>
      <c r="AG474" s="1209"/>
      <c r="AH474" s="1209"/>
      <c r="AI474" s="1209"/>
      <c r="AJ474" s="1209"/>
      <c r="AK474" s="1209"/>
      <c r="AL474" s="1209"/>
      <c r="AM474" s="1205"/>
      <c r="AN474" s="1205"/>
      <c r="AO474" s="1234"/>
      <c r="AP474" s="1234"/>
      <c r="AQ474" s="1234"/>
      <c r="AR474" s="42"/>
    </row>
    <row r="475" ht="34.5" customHeight="1">
      <c r="A475" s="19"/>
      <c r="B475" s="19"/>
      <c r="C475" s="19"/>
      <c r="D475" s="96"/>
      <c r="E475" s="96"/>
      <c r="F475" s="96"/>
      <c r="G475" s="96"/>
      <c r="H475" s="1205"/>
      <c r="I475" s="777"/>
      <c r="J475" s="96"/>
      <c r="K475" s="777"/>
      <c r="L475" s="777"/>
      <c r="M475" s="1205"/>
      <c r="N475" s="96"/>
      <c r="O475" s="1257"/>
      <c r="P475" s="777"/>
      <c r="Q475" s="777"/>
      <c r="R475" s="777"/>
      <c r="S475" s="1209"/>
      <c r="T475" s="1209"/>
      <c r="U475" s="1209"/>
      <c r="V475" s="1209"/>
      <c r="W475" s="1209"/>
      <c r="X475" s="1209"/>
      <c r="Y475" s="1209"/>
      <c r="Z475" s="1209"/>
      <c r="AA475" s="1209"/>
      <c r="AB475" s="1209"/>
      <c r="AC475" s="1209"/>
      <c r="AD475" s="1209"/>
      <c r="AE475" s="1209"/>
      <c r="AF475" s="1209"/>
      <c r="AG475" s="1209"/>
      <c r="AH475" s="1209"/>
      <c r="AI475" s="1209"/>
      <c r="AJ475" s="1209"/>
      <c r="AK475" s="1209"/>
      <c r="AL475" s="1209"/>
      <c r="AM475" s="1205"/>
      <c r="AN475" s="1205"/>
      <c r="AO475" s="1234"/>
      <c r="AP475" s="1234"/>
      <c r="AQ475" s="1234"/>
      <c r="AR475" s="42"/>
    </row>
    <row r="476" ht="34.5" customHeight="1">
      <c r="A476" s="19"/>
      <c r="B476" s="19"/>
      <c r="C476" s="19"/>
      <c r="D476" s="96"/>
      <c r="E476" s="96"/>
      <c r="F476" s="96"/>
      <c r="G476" s="96"/>
      <c r="H476" s="1205"/>
      <c r="I476" s="777"/>
      <c r="J476" s="96"/>
      <c r="K476" s="777"/>
      <c r="L476" s="777"/>
      <c r="M476" s="1205"/>
      <c r="N476" s="96"/>
      <c r="O476" s="1257"/>
      <c r="P476" s="777"/>
      <c r="Q476" s="777"/>
      <c r="R476" s="777"/>
      <c r="S476" s="1209"/>
      <c r="T476" s="1209"/>
      <c r="U476" s="1209"/>
      <c r="V476" s="1209"/>
      <c r="W476" s="1209"/>
      <c r="X476" s="1209"/>
      <c r="Y476" s="1209"/>
      <c r="Z476" s="1209"/>
      <c r="AA476" s="1209"/>
      <c r="AB476" s="1209"/>
      <c r="AC476" s="1209"/>
      <c r="AD476" s="1209"/>
      <c r="AE476" s="1209"/>
      <c r="AF476" s="1209"/>
      <c r="AG476" s="1209"/>
      <c r="AH476" s="1209"/>
      <c r="AI476" s="1209"/>
      <c r="AJ476" s="1209"/>
      <c r="AK476" s="1209"/>
      <c r="AL476" s="1209"/>
      <c r="AM476" s="1205"/>
      <c r="AN476" s="1205"/>
      <c r="AO476" s="1234"/>
      <c r="AP476" s="1234"/>
      <c r="AQ476" s="1234"/>
      <c r="AR476" s="42"/>
    </row>
    <row r="477" ht="34.5" customHeight="1">
      <c r="A477" s="19"/>
      <c r="B477" s="19"/>
      <c r="C477" s="19"/>
      <c r="D477" s="96"/>
      <c r="E477" s="96"/>
      <c r="F477" s="96"/>
      <c r="G477" s="96"/>
      <c r="H477" s="1205"/>
      <c r="I477" s="777"/>
      <c r="J477" s="96"/>
      <c r="K477" s="777"/>
      <c r="L477" s="777"/>
      <c r="M477" s="1205"/>
      <c r="N477" s="96"/>
      <c r="O477" s="1257"/>
      <c r="P477" s="777"/>
      <c r="Q477" s="777"/>
      <c r="R477" s="777"/>
      <c r="S477" s="1209"/>
      <c r="T477" s="1209"/>
      <c r="U477" s="1209"/>
      <c r="V477" s="1209"/>
      <c r="W477" s="1209"/>
      <c r="X477" s="1209"/>
      <c r="Y477" s="1209"/>
      <c r="Z477" s="1209"/>
      <c r="AA477" s="1209"/>
      <c r="AB477" s="1209"/>
      <c r="AC477" s="1209"/>
      <c r="AD477" s="1209"/>
      <c r="AE477" s="1209"/>
      <c r="AF477" s="1209"/>
      <c r="AG477" s="1209"/>
      <c r="AH477" s="1209"/>
      <c r="AI477" s="1209"/>
      <c r="AJ477" s="1209"/>
      <c r="AK477" s="1209"/>
      <c r="AL477" s="1209"/>
      <c r="AM477" s="1205"/>
      <c r="AN477" s="1205"/>
      <c r="AO477" s="1234"/>
      <c r="AP477" s="1234"/>
      <c r="AQ477" s="1234"/>
      <c r="AR477" s="42"/>
    </row>
    <row r="478" ht="34.5" customHeight="1">
      <c r="A478" s="19"/>
      <c r="B478" s="19"/>
      <c r="C478" s="19"/>
      <c r="D478" s="96"/>
      <c r="E478" s="96"/>
      <c r="F478" s="96"/>
      <c r="G478" s="96"/>
      <c r="H478" s="1205"/>
      <c r="I478" s="777"/>
      <c r="J478" s="96"/>
      <c r="K478" s="777"/>
      <c r="L478" s="777"/>
      <c r="M478" s="1205"/>
      <c r="N478" s="96"/>
      <c r="O478" s="1257"/>
      <c r="P478" s="777"/>
      <c r="Q478" s="777"/>
      <c r="R478" s="777"/>
      <c r="S478" s="1209"/>
      <c r="T478" s="1209"/>
      <c r="U478" s="1209"/>
      <c r="V478" s="1209"/>
      <c r="W478" s="1209"/>
      <c r="X478" s="1209"/>
      <c r="Y478" s="1209"/>
      <c r="Z478" s="1209"/>
      <c r="AA478" s="1209"/>
      <c r="AB478" s="1209"/>
      <c r="AC478" s="1209"/>
      <c r="AD478" s="1209"/>
      <c r="AE478" s="1209"/>
      <c r="AF478" s="1209"/>
      <c r="AG478" s="1209"/>
      <c r="AH478" s="1209"/>
      <c r="AI478" s="1209"/>
      <c r="AJ478" s="1209"/>
      <c r="AK478" s="1209"/>
      <c r="AL478" s="1209"/>
      <c r="AM478" s="1205"/>
      <c r="AN478" s="1205"/>
      <c r="AO478" s="1234"/>
      <c r="AP478" s="1234"/>
      <c r="AQ478" s="1234"/>
      <c r="AR478" s="42"/>
    </row>
    <row r="479" ht="34.5" customHeight="1">
      <c r="A479" s="19"/>
      <c r="B479" s="19"/>
      <c r="C479" s="19"/>
      <c r="D479" s="96"/>
      <c r="E479" s="96"/>
      <c r="F479" s="96"/>
      <c r="G479" s="96"/>
      <c r="H479" s="1205"/>
      <c r="I479" s="777"/>
      <c r="J479" s="96"/>
      <c r="K479" s="777"/>
      <c r="L479" s="777"/>
      <c r="M479" s="1205"/>
      <c r="N479" s="96"/>
      <c r="O479" s="1257"/>
      <c r="P479" s="777"/>
      <c r="Q479" s="777"/>
      <c r="R479" s="777"/>
      <c r="S479" s="1209"/>
      <c r="T479" s="1209"/>
      <c r="U479" s="1209"/>
      <c r="V479" s="1209"/>
      <c r="W479" s="1209"/>
      <c r="X479" s="1209"/>
      <c r="Y479" s="1209"/>
      <c r="Z479" s="1209"/>
      <c r="AA479" s="1209"/>
      <c r="AB479" s="1209"/>
      <c r="AC479" s="1209"/>
      <c r="AD479" s="1209"/>
      <c r="AE479" s="1209"/>
      <c r="AF479" s="1209"/>
      <c r="AG479" s="1209"/>
      <c r="AH479" s="1209"/>
      <c r="AI479" s="1209"/>
      <c r="AJ479" s="1209"/>
      <c r="AK479" s="1209"/>
      <c r="AL479" s="1209"/>
      <c r="AM479" s="1205"/>
      <c r="AN479" s="1205"/>
      <c r="AO479" s="1234"/>
      <c r="AP479" s="1234"/>
      <c r="AQ479" s="1234"/>
      <c r="AR479" s="42"/>
    </row>
    <row r="480" ht="34.5" customHeight="1">
      <c r="A480" s="19"/>
      <c r="B480" s="19"/>
      <c r="C480" s="19"/>
      <c r="D480" s="96"/>
      <c r="E480" s="96"/>
      <c r="F480" s="96"/>
      <c r="G480" s="96"/>
      <c r="H480" s="1205"/>
      <c r="I480" s="777"/>
      <c r="J480" s="96"/>
      <c r="K480" s="777"/>
      <c r="L480" s="777"/>
      <c r="M480" s="1205"/>
      <c r="N480" s="96"/>
      <c r="O480" s="1257"/>
      <c r="P480" s="777"/>
      <c r="Q480" s="777"/>
      <c r="R480" s="777"/>
      <c r="S480" s="1209"/>
      <c r="T480" s="1209"/>
      <c r="U480" s="1209"/>
      <c r="V480" s="1209"/>
      <c r="W480" s="1209"/>
      <c r="X480" s="1209"/>
      <c r="Y480" s="1209"/>
      <c r="Z480" s="1209"/>
      <c r="AA480" s="1209"/>
      <c r="AB480" s="1209"/>
      <c r="AC480" s="1209"/>
      <c r="AD480" s="1209"/>
      <c r="AE480" s="1209"/>
      <c r="AF480" s="1209"/>
      <c r="AG480" s="1209"/>
      <c r="AH480" s="1209"/>
      <c r="AI480" s="1209"/>
      <c r="AJ480" s="1209"/>
      <c r="AK480" s="1209"/>
      <c r="AL480" s="1209"/>
      <c r="AM480" s="1205"/>
      <c r="AN480" s="1205"/>
      <c r="AO480" s="1234"/>
      <c r="AP480" s="1234"/>
      <c r="AQ480" s="1234"/>
      <c r="AR480" s="42"/>
    </row>
    <row r="481" ht="34.5" customHeight="1">
      <c r="A481" s="19"/>
      <c r="B481" s="19"/>
      <c r="C481" s="19"/>
      <c r="D481" s="96"/>
      <c r="E481" s="96"/>
      <c r="F481" s="96"/>
      <c r="G481" s="96"/>
      <c r="H481" s="1205"/>
      <c r="I481" s="777"/>
      <c r="J481" s="96"/>
      <c r="K481" s="777"/>
      <c r="L481" s="777"/>
      <c r="M481" s="1205"/>
      <c r="N481" s="96"/>
      <c r="O481" s="1257"/>
      <c r="P481" s="777"/>
      <c r="Q481" s="777"/>
      <c r="R481" s="777"/>
      <c r="S481" s="1209"/>
      <c r="T481" s="1209"/>
      <c r="U481" s="1209"/>
      <c r="V481" s="1209"/>
      <c r="W481" s="1209"/>
      <c r="X481" s="1209"/>
      <c r="Y481" s="1209"/>
      <c r="Z481" s="1209"/>
      <c r="AA481" s="1209"/>
      <c r="AB481" s="1209"/>
      <c r="AC481" s="1209"/>
      <c r="AD481" s="1209"/>
      <c r="AE481" s="1209"/>
      <c r="AF481" s="1209"/>
      <c r="AG481" s="1209"/>
      <c r="AH481" s="1209"/>
      <c r="AI481" s="1209"/>
      <c r="AJ481" s="1209"/>
      <c r="AK481" s="1209"/>
      <c r="AL481" s="1209"/>
      <c r="AM481" s="1205"/>
      <c r="AN481" s="1205"/>
      <c r="AO481" s="1234"/>
      <c r="AP481" s="1234"/>
      <c r="AQ481" s="1234"/>
      <c r="AR481" s="42"/>
    </row>
    <row r="482" ht="34.5" customHeight="1">
      <c r="A482" s="19"/>
      <c r="B482" s="19"/>
      <c r="C482" s="19"/>
      <c r="D482" s="96"/>
      <c r="E482" s="96"/>
      <c r="F482" s="96"/>
      <c r="G482" s="96"/>
      <c r="H482" s="1205"/>
      <c r="I482" s="777"/>
      <c r="J482" s="96"/>
      <c r="K482" s="777"/>
      <c r="L482" s="777"/>
      <c r="M482" s="1205"/>
      <c r="N482" s="96"/>
      <c r="O482" s="1257"/>
      <c r="P482" s="777"/>
      <c r="Q482" s="777"/>
      <c r="R482" s="777"/>
      <c r="S482" s="1209"/>
      <c r="T482" s="1209"/>
      <c r="U482" s="1209"/>
      <c r="V482" s="1209"/>
      <c r="W482" s="1209"/>
      <c r="X482" s="1209"/>
      <c r="Y482" s="1209"/>
      <c r="Z482" s="1209"/>
      <c r="AA482" s="1209"/>
      <c r="AB482" s="1209"/>
      <c r="AC482" s="1209"/>
      <c r="AD482" s="1209"/>
      <c r="AE482" s="1209"/>
      <c r="AF482" s="1209"/>
      <c r="AG482" s="1209"/>
      <c r="AH482" s="1209"/>
      <c r="AI482" s="1209"/>
      <c r="AJ482" s="1209"/>
      <c r="AK482" s="1209"/>
      <c r="AL482" s="1209"/>
      <c r="AM482" s="1205"/>
      <c r="AN482" s="1205"/>
      <c r="AO482" s="1234"/>
      <c r="AP482" s="1234"/>
      <c r="AQ482" s="1234"/>
      <c r="AR482" s="42"/>
    </row>
    <row r="483" ht="34.5" customHeight="1">
      <c r="A483" s="19"/>
      <c r="B483" s="19"/>
      <c r="C483" s="19"/>
      <c r="D483" s="96"/>
      <c r="E483" s="96"/>
      <c r="F483" s="96"/>
      <c r="G483" s="96"/>
      <c r="H483" s="1205"/>
      <c r="I483" s="777"/>
      <c r="J483" s="96"/>
      <c r="K483" s="777"/>
      <c r="L483" s="777"/>
      <c r="M483" s="1205"/>
      <c r="N483" s="96"/>
      <c r="O483" s="1257"/>
      <c r="P483" s="777"/>
      <c r="Q483" s="777"/>
      <c r="R483" s="777"/>
      <c r="S483" s="1209"/>
      <c r="T483" s="1209"/>
      <c r="U483" s="1209"/>
      <c r="V483" s="1209"/>
      <c r="W483" s="1209"/>
      <c r="X483" s="1209"/>
      <c r="Y483" s="1209"/>
      <c r="Z483" s="1209"/>
      <c r="AA483" s="1209"/>
      <c r="AB483" s="1209"/>
      <c r="AC483" s="1209"/>
      <c r="AD483" s="1209"/>
      <c r="AE483" s="1209"/>
      <c r="AF483" s="1209"/>
      <c r="AG483" s="1209"/>
      <c r="AH483" s="1209"/>
      <c r="AI483" s="1209"/>
      <c r="AJ483" s="1209"/>
      <c r="AK483" s="1209"/>
      <c r="AL483" s="1209"/>
      <c r="AM483" s="1205"/>
      <c r="AN483" s="1205"/>
      <c r="AO483" s="1234"/>
      <c r="AP483" s="1234"/>
      <c r="AQ483" s="1234"/>
      <c r="AR483" s="42"/>
    </row>
    <row r="484" ht="34.5" customHeight="1">
      <c r="A484" s="19"/>
      <c r="B484" s="19"/>
      <c r="C484" s="19"/>
      <c r="D484" s="96"/>
      <c r="E484" s="96"/>
      <c r="F484" s="96"/>
      <c r="G484" s="96"/>
      <c r="H484" s="1205"/>
      <c r="I484" s="777"/>
      <c r="J484" s="96"/>
      <c r="K484" s="777"/>
      <c r="L484" s="777"/>
      <c r="M484" s="1205"/>
      <c r="N484" s="96"/>
      <c r="O484" s="1257"/>
      <c r="P484" s="777"/>
      <c r="Q484" s="777"/>
      <c r="R484" s="777"/>
      <c r="S484" s="1209"/>
      <c r="T484" s="1209"/>
      <c r="U484" s="1209"/>
      <c r="V484" s="1209"/>
      <c r="W484" s="1209"/>
      <c r="X484" s="1209"/>
      <c r="Y484" s="1209"/>
      <c r="Z484" s="1209"/>
      <c r="AA484" s="1209"/>
      <c r="AB484" s="1209"/>
      <c r="AC484" s="1209"/>
      <c r="AD484" s="1209"/>
      <c r="AE484" s="1209"/>
      <c r="AF484" s="1209"/>
      <c r="AG484" s="1209"/>
      <c r="AH484" s="1209"/>
      <c r="AI484" s="1209"/>
      <c r="AJ484" s="1209"/>
      <c r="AK484" s="1209"/>
      <c r="AL484" s="1209"/>
      <c r="AM484" s="1205"/>
      <c r="AN484" s="1205"/>
      <c r="AO484" s="1234"/>
      <c r="AP484" s="1234"/>
      <c r="AQ484" s="1234"/>
      <c r="AR484" s="42"/>
    </row>
    <row r="485" ht="34.5" customHeight="1">
      <c r="A485" s="19"/>
      <c r="B485" s="19"/>
      <c r="C485" s="19"/>
      <c r="D485" s="96"/>
      <c r="E485" s="96"/>
      <c r="F485" s="96"/>
      <c r="G485" s="96"/>
      <c r="H485" s="1205"/>
      <c r="I485" s="777"/>
      <c r="J485" s="96"/>
      <c r="K485" s="777"/>
      <c r="L485" s="777"/>
      <c r="M485" s="1205"/>
      <c r="N485" s="96"/>
      <c r="O485" s="1257"/>
      <c r="P485" s="777"/>
      <c r="Q485" s="777"/>
      <c r="R485" s="777"/>
      <c r="S485" s="1209"/>
      <c r="T485" s="1209"/>
      <c r="U485" s="1209"/>
      <c r="V485" s="1209"/>
      <c r="W485" s="1209"/>
      <c r="X485" s="1209"/>
      <c r="Y485" s="1209"/>
      <c r="Z485" s="1209"/>
      <c r="AA485" s="1209"/>
      <c r="AB485" s="1209"/>
      <c r="AC485" s="1209"/>
      <c r="AD485" s="1209"/>
      <c r="AE485" s="1209"/>
      <c r="AF485" s="1209"/>
      <c r="AG485" s="1209"/>
      <c r="AH485" s="1209"/>
      <c r="AI485" s="1209"/>
      <c r="AJ485" s="1209"/>
      <c r="AK485" s="1209"/>
      <c r="AL485" s="1209"/>
      <c r="AM485" s="1205"/>
      <c r="AN485" s="1205"/>
      <c r="AO485" s="1234"/>
      <c r="AP485" s="1234"/>
      <c r="AQ485" s="1234"/>
      <c r="AR485" s="42"/>
    </row>
    <row r="486" ht="34.5" customHeight="1">
      <c r="A486" s="19"/>
      <c r="B486" s="19"/>
      <c r="C486" s="19"/>
      <c r="D486" s="96"/>
      <c r="E486" s="96"/>
      <c r="F486" s="96"/>
      <c r="G486" s="96"/>
      <c r="H486" s="1205"/>
      <c r="I486" s="777"/>
      <c r="J486" s="96"/>
      <c r="K486" s="777"/>
      <c r="L486" s="777"/>
      <c r="M486" s="1205"/>
      <c r="N486" s="96"/>
      <c r="O486" s="1257"/>
      <c r="P486" s="777"/>
      <c r="Q486" s="777"/>
      <c r="R486" s="777"/>
      <c r="S486" s="1209"/>
      <c r="T486" s="1209"/>
      <c r="U486" s="1209"/>
      <c r="V486" s="1209"/>
      <c r="W486" s="1209"/>
      <c r="X486" s="1209"/>
      <c r="Y486" s="1209"/>
      <c r="Z486" s="1209"/>
      <c r="AA486" s="1209"/>
      <c r="AB486" s="1209"/>
      <c r="AC486" s="1209"/>
      <c r="AD486" s="1209"/>
      <c r="AE486" s="1209"/>
      <c r="AF486" s="1209"/>
      <c r="AG486" s="1209"/>
      <c r="AH486" s="1209"/>
      <c r="AI486" s="1209"/>
      <c r="AJ486" s="1209"/>
      <c r="AK486" s="1209"/>
      <c r="AL486" s="1209"/>
      <c r="AM486" s="1205"/>
      <c r="AN486" s="1205"/>
      <c r="AO486" s="1234"/>
      <c r="AP486" s="1234"/>
      <c r="AQ486" s="1234"/>
      <c r="AR486" s="42"/>
    </row>
    <row r="487" ht="34.5" customHeight="1">
      <c r="A487" s="19"/>
      <c r="B487" s="19"/>
      <c r="C487" s="19"/>
      <c r="D487" s="96"/>
      <c r="E487" s="96"/>
      <c r="F487" s="96"/>
      <c r="G487" s="96"/>
      <c r="H487" s="1205"/>
      <c r="I487" s="777"/>
      <c r="J487" s="96"/>
      <c r="K487" s="777"/>
      <c r="L487" s="777"/>
      <c r="M487" s="1205"/>
      <c r="N487" s="96"/>
      <c r="O487" s="1257"/>
      <c r="P487" s="777"/>
      <c r="Q487" s="777"/>
      <c r="R487" s="777"/>
      <c r="S487" s="1209"/>
      <c r="T487" s="1209"/>
      <c r="U487" s="1209"/>
      <c r="V487" s="1209"/>
      <c r="W487" s="1209"/>
      <c r="X487" s="1209"/>
      <c r="Y487" s="1209"/>
      <c r="Z487" s="1209"/>
      <c r="AA487" s="1209"/>
      <c r="AB487" s="1209"/>
      <c r="AC487" s="1209"/>
      <c r="AD487" s="1209"/>
      <c r="AE487" s="1209"/>
      <c r="AF487" s="1209"/>
      <c r="AG487" s="1209"/>
      <c r="AH487" s="1209"/>
      <c r="AI487" s="1209"/>
      <c r="AJ487" s="1209"/>
      <c r="AK487" s="1209"/>
      <c r="AL487" s="1209"/>
      <c r="AM487" s="1205"/>
      <c r="AN487" s="1205"/>
      <c r="AO487" s="1234"/>
      <c r="AP487" s="1234"/>
      <c r="AQ487" s="1234"/>
      <c r="AR487" s="42"/>
    </row>
    <row r="488" ht="34.5" customHeight="1">
      <c r="A488" s="19"/>
      <c r="B488" s="19"/>
      <c r="C488" s="19"/>
      <c r="D488" s="96"/>
      <c r="E488" s="96"/>
      <c r="F488" s="96"/>
      <c r="G488" s="96"/>
      <c r="H488" s="1205"/>
      <c r="I488" s="777"/>
      <c r="J488" s="96"/>
      <c r="K488" s="777"/>
      <c r="L488" s="777"/>
      <c r="M488" s="1205"/>
      <c r="N488" s="96"/>
      <c r="O488" s="1257"/>
      <c r="P488" s="777"/>
      <c r="Q488" s="777"/>
      <c r="R488" s="777"/>
      <c r="S488" s="1209"/>
      <c r="T488" s="1209"/>
      <c r="U488" s="1209"/>
      <c r="V488" s="1209"/>
      <c r="W488" s="1209"/>
      <c r="X488" s="1209"/>
      <c r="Y488" s="1209"/>
      <c r="Z488" s="1209"/>
      <c r="AA488" s="1209"/>
      <c r="AB488" s="1209"/>
      <c r="AC488" s="1209"/>
      <c r="AD488" s="1209"/>
      <c r="AE488" s="1209"/>
      <c r="AF488" s="1209"/>
      <c r="AG488" s="1209"/>
      <c r="AH488" s="1209"/>
      <c r="AI488" s="1209"/>
      <c r="AJ488" s="1209"/>
      <c r="AK488" s="1209"/>
      <c r="AL488" s="1209"/>
      <c r="AM488" s="1205"/>
      <c r="AN488" s="1205"/>
      <c r="AO488" s="1234"/>
      <c r="AP488" s="1234"/>
      <c r="AQ488" s="1234"/>
      <c r="AR488" s="42"/>
    </row>
    <row r="489" ht="34.5" customHeight="1">
      <c r="A489" s="19"/>
      <c r="B489" s="19"/>
      <c r="C489" s="19"/>
      <c r="D489" s="96"/>
      <c r="E489" s="96"/>
      <c r="F489" s="96"/>
      <c r="G489" s="96"/>
      <c r="H489" s="1205"/>
      <c r="I489" s="777"/>
      <c r="J489" s="96"/>
      <c r="K489" s="777"/>
      <c r="L489" s="777"/>
      <c r="M489" s="1205"/>
      <c r="N489" s="96"/>
      <c r="O489" s="1257"/>
      <c r="P489" s="777"/>
      <c r="Q489" s="777"/>
      <c r="R489" s="777"/>
      <c r="S489" s="1209"/>
      <c r="T489" s="1209"/>
      <c r="U489" s="1209"/>
      <c r="V489" s="1209"/>
      <c r="W489" s="1209"/>
      <c r="X489" s="1209"/>
      <c r="Y489" s="1209"/>
      <c r="Z489" s="1209"/>
      <c r="AA489" s="1209"/>
      <c r="AB489" s="1209"/>
      <c r="AC489" s="1209"/>
      <c r="AD489" s="1209"/>
      <c r="AE489" s="1209"/>
      <c r="AF489" s="1209"/>
      <c r="AG489" s="1209"/>
      <c r="AH489" s="1209"/>
      <c r="AI489" s="1209"/>
      <c r="AJ489" s="1209"/>
      <c r="AK489" s="1209"/>
      <c r="AL489" s="1209"/>
      <c r="AM489" s="1205"/>
      <c r="AN489" s="1205"/>
      <c r="AO489" s="1234"/>
      <c r="AP489" s="1234"/>
      <c r="AQ489" s="1234"/>
      <c r="AR489" s="42"/>
    </row>
    <row r="490" ht="34.5" customHeight="1">
      <c r="A490" s="19"/>
      <c r="B490" s="19"/>
      <c r="C490" s="19"/>
      <c r="D490" s="96"/>
      <c r="E490" s="96"/>
      <c r="F490" s="96"/>
      <c r="G490" s="96"/>
      <c r="H490" s="1205"/>
      <c r="I490" s="777"/>
      <c r="J490" s="96"/>
      <c r="K490" s="777"/>
      <c r="L490" s="777"/>
      <c r="M490" s="1205"/>
      <c r="N490" s="96"/>
      <c r="O490" s="1257"/>
      <c r="P490" s="777"/>
      <c r="Q490" s="777"/>
      <c r="R490" s="777"/>
      <c r="S490" s="1209"/>
      <c r="T490" s="1209"/>
      <c r="U490" s="1209"/>
      <c r="V490" s="1209"/>
      <c r="W490" s="1209"/>
      <c r="X490" s="1209"/>
      <c r="Y490" s="1209"/>
      <c r="Z490" s="1209"/>
      <c r="AA490" s="1209"/>
      <c r="AB490" s="1209"/>
      <c r="AC490" s="1209"/>
      <c r="AD490" s="1209"/>
      <c r="AE490" s="1209"/>
      <c r="AF490" s="1209"/>
      <c r="AG490" s="1209"/>
      <c r="AH490" s="1209"/>
      <c r="AI490" s="1209"/>
      <c r="AJ490" s="1209"/>
      <c r="AK490" s="1209"/>
      <c r="AL490" s="1209"/>
      <c r="AM490" s="1205"/>
      <c r="AN490" s="1205"/>
      <c r="AO490" s="1234"/>
      <c r="AP490" s="1234"/>
      <c r="AQ490" s="1234"/>
      <c r="AR490" s="42"/>
    </row>
    <row r="491" ht="34.5" customHeight="1">
      <c r="A491" s="19"/>
      <c r="B491" s="19"/>
      <c r="C491" s="19"/>
      <c r="D491" s="96"/>
      <c r="E491" s="96"/>
      <c r="F491" s="96"/>
      <c r="G491" s="96"/>
      <c r="H491" s="1205"/>
      <c r="I491" s="777"/>
      <c r="J491" s="96"/>
      <c r="K491" s="777"/>
      <c r="L491" s="777"/>
      <c r="M491" s="1205"/>
      <c r="N491" s="96"/>
      <c r="O491" s="1257"/>
      <c r="P491" s="777"/>
      <c r="Q491" s="777"/>
      <c r="R491" s="777"/>
      <c r="S491" s="1209"/>
      <c r="T491" s="1209"/>
      <c r="U491" s="1209"/>
      <c r="V491" s="1209"/>
      <c r="W491" s="1209"/>
      <c r="X491" s="1209"/>
      <c r="Y491" s="1209"/>
      <c r="Z491" s="1209"/>
      <c r="AA491" s="1209"/>
      <c r="AB491" s="1209"/>
      <c r="AC491" s="1209"/>
      <c r="AD491" s="1209"/>
      <c r="AE491" s="1209"/>
      <c r="AF491" s="1209"/>
      <c r="AG491" s="1209"/>
      <c r="AH491" s="1209"/>
      <c r="AI491" s="1209"/>
      <c r="AJ491" s="1209"/>
      <c r="AK491" s="1209"/>
      <c r="AL491" s="1209"/>
      <c r="AM491" s="1205"/>
      <c r="AN491" s="1205"/>
      <c r="AO491" s="1234"/>
      <c r="AP491" s="1234"/>
      <c r="AQ491" s="1234"/>
      <c r="AR491" s="42"/>
    </row>
    <row r="492" ht="34.5" customHeight="1">
      <c r="A492" s="19"/>
      <c r="B492" s="19"/>
      <c r="C492" s="19"/>
      <c r="D492" s="96"/>
      <c r="E492" s="96"/>
      <c r="F492" s="96"/>
      <c r="G492" s="96"/>
      <c r="H492" s="1205"/>
      <c r="I492" s="777"/>
      <c r="J492" s="96"/>
      <c r="K492" s="777"/>
      <c r="L492" s="777"/>
      <c r="M492" s="1205"/>
      <c r="N492" s="96"/>
      <c r="O492" s="1257"/>
      <c r="P492" s="777"/>
      <c r="Q492" s="777"/>
      <c r="R492" s="777"/>
      <c r="S492" s="1209"/>
      <c r="T492" s="1209"/>
      <c r="U492" s="1209"/>
      <c r="V492" s="1209"/>
      <c r="W492" s="1209"/>
      <c r="X492" s="1209"/>
      <c r="Y492" s="1209"/>
      <c r="Z492" s="1209"/>
      <c r="AA492" s="1209"/>
      <c r="AB492" s="1209"/>
      <c r="AC492" s="1209"/>
      <c r="AD492" s="1209"/>
      <c r="AE492" s="1209"/>
      <c r="AF492" s="1209"/>
      <c r="AG492" s="1209"/>
      <c r="AH492" s="1209"/>
      <c r="AI492" s="1209"/>
      <c r="AJ492" s="1209"/>
      <c r="AK492" s="1209"/>
      <c r="AL492" s="1209"/>
      <c r="AM492" s="1205"/>
      <c r="AN492" s="1205"/>
      <c r="AO492" s="1234"/>
      <c r="AP492" s="1234"/>
      <c r="AQ492" s="1234"/>
      <c r="AR492" s="42"/>
    </row>
    <row r="493" ht="34.5" customHeight="1">
      <c r="A493" s="19"/>
      <c r="B493" s="19"/>
      <c r="C493" s="19"/>
      <c r="D493" s="96"/>
      <c r="E493" s="96"/>
      <c r="F493" s="96"/>
      <c r="G493" s="96"/>
      <c r="H493" s="1205"/>
      <c r="I493" s="777"/>
      <c r="J493" s="96"/>
      <c r="K493" s="777"/>
      <c r="L493" s="777"/>
      <c r="M493" s="1205"/>
      <c r="N493" s="96"/>
      <c r="O493" s="1257"/>
      <c r="P493" s="777"/>
      <c r="Q493" s="777"/>
      <c r="R493" s="777"/>
      <c r="S493" s="1209"/>
      <c r="T493" s="1209"/>
      <c r="U493" s="1209"/>
      <c r="V493" s="1209"/>
      <c r="W493" s="1209"/>
      <c r="X493" s="1209"/>
      <c r="Y493" s="1209"/>
      <c r="Z493" s="1209"/>
      <c r="AA493" s="1209"/>
      <c r="AB493" s="1209"/>
      <c r="AC493" s="1209"/>
      <c r="AD493" s="1209"/>
      <c r="AE493" s="1209"/>
      <c r="AF493" s="1209"/>
      <c r="AG493" s="1209"/>
      <c r="AH493" s="1209"/>
      <c r="AI493" s="1209"/>
      <c r="AJ493" s="1209"/>
      <c r="AK493" s="1209"/>
      <c r="AL493" s="1209"/>
      <c r="AM493" s="1205"/>
      <c r="AN493" s="1205"/>
      <c r="AO493" s="1234"/>
      <c r="AP493" s="1234"/>
      <c r="AQ493" s="1234"/>
      <c r="AR493" s="42"/>
    </row>
    <row r="494" ht="34.5" customHeight="1">
      <c r="A494" s="19"/>
      <c r="B494" s="19"/>
      <c r="C494" s="19"/>
      <c r="D494" s="96"/>
      <c r="E494" s="96"/>
      <c r="F494" s="96"/>
      <c r="G494" s="96"/>
      <c r="H494" s="1205"/>
      <c r="I494" s="777"/>
      <c r="J494" s="96"/>
      <c r="K494" s="777"/>
      <c r="L494" s="777"/>
      <c r="M494" s="1205"/>
      <c r="N494" s="96"/>
      <c r="O494" s="1257"/>
      <c r="P494" s="777"/>
      <c r="Q494" s="777"/>
      <c r="R494" s="777"/>
      <c r="S494" s="1209"/>
      <c r="T494" s="1209"/>
      <c r="U494" s="1209"/>
      <c r="V494" s="1209"/>
      <c r="W494" s="1209"/>
      <c r="X494" s="1209"/>
      <c r="Y494" s="1209"/>
      <c r="Z494" s="1209"/>
      <c r="AA494" s="1209"/>
      <c r="AB494" s="1209"/>
      <c r="AC494" s="1209"/>
      <c r="AD494" s="1209"/>
      <c r="AE494" s="1209"/>
      <c r="AF494" s="1209"/>
      <c r="AG494" s="1209"/>
      <c r="AH494" s="1209"/>
      <c r="AI494" s="1209"/>
      <c r="AJ494" s="1209"/>
      <c r="AK494" s="1209"/>
      <c r="AL494" s="1209"/>
      <c r="AM494" s="1205"/>
      <c r="AN494" s="1205"/>
      <c r="AO494" s="1234"/>
      <c r="AP494" s="1234"/>
      <c r="AQ494" s="1234"/>
      <c r="AR494" s="42"/>
    </row>
    <row r="495" ht="34.5" customHeight="1">
      <c r="A495" s="19"/>
      <c r="B495" s="19"/>
      <c r="C495" s="19"/>
      <c r="D495" s="96"/>
      <c r="E495" s="96"/>
      <c r="F495" s="96"/>
      <c r="G495" s="96"/>
      <c r="H495" s="1205"/>
      <c r="I495" s="777"/>
      <c r="J495" s="96"/>
      <c r="K495" s="777"/>
      <c r="L495" s="777"/>
      <c r="M495" s="1205"/>
      <c r="N495" s="96"/>
      <c r="O495" s="1257"/>
      <c r="P495" s="777"/>
      <c r="Q495" s="777"/>
      <c r="R495" s="777"/>
      <c r="S495" s="1209"/>
      <c r="T495" s="1209"/>
      <c r="U495" s="1209"/>
      <c r="V495" s="1209"/>
      <c r="W495" s="1209"/>
      <c r="X495" s="1209"/>
      <c r="Y495" s="1209"/>
      <c r="Z495" s="1209"/>
      <c r="AA495" s="1209"/>
      <c r="AB495" s="1209"/>
      <c r="AC495" s="1209"/>
      <c r="AD495" s="1209"/>
      <c r="AE495" s="1209"/>
      <c r="AF495" s="1209"/>
      <c r="AG495" s="1209"/>
      <c r="AH495" s="1209"/>
      <c r="AI495" s="1209"/>
      <c r="AJ495" s="1209"/>
      <c r="AK495" s="1209"/>
      <c r="AL495" s="1209"/>
      <c r="AM495" s="1205"/>
      <c r="AN495" s="1205"/>
      <c r="AO495" s="1234"/>
      <c r="AP495" s="1234"/>
      <c r="AQ495" s="1234"/>
      <c r="AR495" s="42"/>
    </row>
    <row r="496" ht="34.5" customHeight="1">
      <c r="A496" s="19"/>
      <c r="B496" s="19"/>
      <c r="C496" s="19"/>
      <c r="D496" s="96"/>
      <c r="E496" s="96"/>
      <c r="F496" s="96"/>
      <c r="G496" s="96"/>
      <c r="H496" s="1205"/>
      <c r="I496" s="777"/>
      <c r="J496" s="96"/>
      <c r="K496" s="777"/>
      <c r="L496" s="777"/>
      <c r="M496" s="1205"/>
      <c r="N496" s="96"/>
      <c r="O496" s="1257"/>
      <c r="P496" s="777"/>
      <c r="Q496" s="777"/>
      <c r="R496" s="777"/>
      <c r="S496" s="1209"/>
      <c r="T496" s="1209"/>
      <c r="U496" s="1209"/>
      <c r="V496" s="1209"/>
      <c r="W496" s="1209"/>
      <c r="X496" s="1209"/>
      <c r="Y496" s="1209"/>
      <c r="Z496" s="1209"/>
      <c r="AA496" s="1209"/>
      <c r="AB496" s="1209"/>
      <c r="AC496" s="1209"/>
      <c r="AD496" s="1209"/>
      <c r="AE496" s="1209"/>
      <c r="AF496" s="1209"/>
      <c r="AG496" s="1209"/>
      <c r="AH496" s="1209"/>
      <c r="AI496" s="1209"/>
      <c r="AJ496" s="1209"/>
      <c r="AK496" s="1209"/>
      <c r="AL496" s="1209"/>
      <c r="AM496" s="1205"/>
      <c r="AN496" s="1205"/>
      <c r="AO496" s="1234"/>
      <c r="AP496" s="1234"/>
      <c r="AQ496" s="1234"/>
      <c r="AR496" s="42"/>
    </row>
    <row r="497" ht="34.5" customHeight="1">
      <c r="A497" s="19"/>
      <c r="B497" s="19"/>
      <c r="C497" s="19"/>
      <c r="D497" s="96"/>
      <c r="E497" s="96"/>
      <c r="F497" s="96"/>
      <c r="G497" s="96"/>
      <c r="H497" s="1205"/>
      <c r="I497" s="777"/>
      <c r="J497" s="96"/>
      <c r="K497" s="777"/>
      <c r="L497" s="777"/>
      <c r="M497" s="1205"/>
      <c r="N497" s="96"/>
      <c r="O497" s="1257"/>
      <c r="P497" s="777"/>
      <c r="Q497" s="777"/>
      <c r="R497" s="777"/>
      <c r="S497" s="1209"/>
      <c r="T497" s="1209"/>
      <c r="U497" s="1209"/>
      <c r="V497" s="1209"/>
      <c r="W497" s="1209"/>
      <c r="X497" s="1209"/>
      <c r="Y497" s="1209"/>
      <c r="Z497" s="1209"/>
      <c r="AA497" s="1209"/>
      <c r="AB497" s="1209"/>
      <c r="AC497" s="1209"/>
      <c r="AD497" s="1209"/>
      <c r="AE497" s="1209"/>
      <c r="AF497" s="1209"/>
      <c r="AG497" s="1209"/>
      <c r="AH497" s="1209"/>
      <c r="AI497" s="1209"/>
      <c r="AJ497" s="1209"/>
      <c r="AK497" s="1209"/>
      <c r="AL497" s="1209"/>
      <c r="AM497" s="1205"/>
      <c r="AN497" s="1205"/>
      <c r="AO497" s="1234"/>
      <c r="AP497" s="1234"/>
      <c r="AQ497" s="1234"/>
      <c r="AR497" s="42"/>
    </row>
    <row r="498" ht="34.5" customHeight="1">
      <c r="A498" s="19"/>
      <c r="B498" s="19"/>
      <c r="C498" s="19"/>
      <c r="D498" s="96"/>
      <c r="E498" s="96"/>
      <c r="F498" s="96"/>
      <c r="G498" s="96"/>
      <c r="H498" s="1205"/>
      <c r="I498" s="777"/>
      <c r="J498" s="96"/>
      <c r="K498" s="777"/>
      <c r="L498" s="777"/>
      <c r="M498" s="1205"/>
      <c r="N498" s="96"/>
      <c r="O498" s="1257"/>
      <c r="P498" s="777"/>
      <c r="Q498" s="777"/>
      <c r="R498" s="777"/>
      <c r="S498" s="1209"/>
      <c r="T498" s="1209"/>
      <c r="U498" s="1209"/>
      <c r="V498" s="1209"/>
      <c r="W498" s="1209"/>
      <c r="X498" s="1209"/>
      <c r="Y498" s="1209"/>
      <c r="Z498" s="1209"/>
      <c r="AA498" s="1209"/>
      <c r="AB498" s="1209"/>
      <c r="AC498" s="1209"/>
      <c r="AD498" s="1209"/>
      <c r="AE498" s="1209"/>
      <c r="AF498" s="1209"/>
      <c r="AG498" s="1209"/>
      <c r="AH498" s="1209"/>
      <c r="AI498" s="1209"/>
      <c r="AJ498" s="1209"/>
      <c r="AK498" s="1209"/>
      <c r="AL498" s="1209"/>
      <c r="AM498" s="1205"/>
      <c r="AN498" s="1205"/>
      <c r="AO498" s="1234"/>
      <c r="AP498" s="1234"/>
      <c r="AQ498" s="1234"/>
      <c r="AR498" s="42"/>
    </row>
    <row r="499" ht="34.5" customHeight="1">
      <c r="A499" s="19"/>
      <c r="B499" s="19"/>
      <c r="C499" s="19"/>
      <c r="D499" s="96"/>
      <c r="E499" s="96"/>
      <c r="F499" s="96"/>
      <c r="G499" s="96"/>
      <c r="H499" s="1205"/>
      <c r="I499" s="777"/>
      <c r="J499" s="96"/>
      <c r="K499" s="777"/>
      <c r="L499" s="777"/>
      <c r="M499" s="1205"/>
      <c r="N499" s="96"/>
      <c r="O499" s="1257"/>
      <c r="P499" s="777"/>
      <c r="Q499" s="777"/>
      <c r="R499" s="777"/>
      <c r="S499" s="1209"/>
      <c r="T499" s="1209"/>
      <c r="U499" s="1209"/>
      <c r="V499" s="1209"/>
      <c r="W499" s="1209"/>
      <c r="X499" s="1209"/>
      <c r="Y499" s="1209"/>
      <c r="Z499" s="1209"/>
      <c r="AA499" s="1209"/>
      <c r="AB499" s="1209"/>
      <c r="AC499" s="1209"/>
      <c r="AD499" s="1209"/>
      <c r="AE499" s="1209"/>
      <c r="AF499" s="1209"/>
      <c r="AG499" s="1209"/>
      <c r="AH499" s="1209"/>
      <c r="AI499" s="1209"/>
      <c r="AJ499" s="1209"/>
      <c r="AK499" s="1209"/>
      <c r="AL499" s="1209"/>
      <c r="AM499" s="1205"/>
      <c r="AN499" s="1205"/>
      <c r="AO499" s="1234"/>
      <c r="AP499" s="1234"/>
      <c r="AQ499" s="1234"/>
      <c r="AR499" s="42"/>
    </row>
    <row r="500" ht="34.5" customHeight="1">
      <c r="A500" s="19"/>
      <c r="B500" s="19"/>
      <c r="C500" s="19"/>
      <c r="D500" s="96"/>
      <c r="E500" s="96"/>
      <c r="F500" s="96"/>
      <c r="G500" s="96"/>
      <c r="H500" s="1205"/>
      <c r="I500" s="777"/>
      <c r="J500" s="96"/>
      <c r="K500" s="777"/>
      <c r="L500" s="777"/>
      <c r="M500" s="1205"/>
      <c r="N500" s="96"/>
      <c r="O500" s="1257"/>
      <c r="P500" s="777"/>
      <c r="Q500" s="777"/>
      <c r="R500" s="777"/>
      <c r="S500" s="1209"/>
      <c r="T500" s="1209"/>
      <c r="U500" s="1209"/>
      <c r="V500" s="1209"/>
      <c r="W500" s="1209"/>
      <c r="X500" s="1209"/>
      <c r="Y500" s="1209"/>
      <c r="Z500" s="1209"/>
      <c r="AA500" s="1209"/>
      <c r="AB500" s="1209"/>
      <c r="AC500" s="1209"/>
      <c r="AD500" s="1209"/>
      <c r="AE500" s="1209"/>
      <c r="AF500" s="1209"/>
      <c r="AG500" s="1209"/>
      <c r="AH500" s="1209"/>
      <c r="AI500" s="1209"/>
      <c r="AJ500" s="1209"/>
      <c r="AK500" s="1209"/>
      <c r="AL500" s="1209"/>
      <c r="AM500" s="1205"/>
      <c r="AN500" s="1205"/>
      <c r="AO500" s="1234"/>
      <c r="AP500" s="1234"/>
      <c r="AQ500" s="1234"/>
      <c r="AR500" s="42"/>
    </row>
    <row r="501" ht="34.5" customHeight="1">
      <c r="A501" s="19"/>
      <c r="B501" s="19"/>
      <c r="C501" s="19"/>
      <c r="D501" s="96"/>
      <c r="E501" s="96"/>
      <c r="F501" s="96"/>
      <c r="G501" s="96"/>
      <c r="H501" s="1205"/>
      <c r="I501" s="777"/>
      <c r="J501" s="96"/>
      <c r="K501" s="777"/>
      <c r="L501" s="777"/>
      <c r="M501" s="1205"/>
      <c r="N501" s="96"/>
      <c r="O501" s="1257"/>
      <c r="P501" s="777"/>
      <c r="Q501" s="777"/>
      <c r="R501" s="777"/>
      <c r="S501" s="1209"/>
      <c r="T501" s="1209"/>
      <c r="U501" s="1209"/>
      <c r="V501" s="1209"/>
      <c r="W501" s="1209"/>
      <c r="X501" s="1209"/>
      <c r="Y501" s="1209"/>
      <c r="Z501" s="1209"/>
      <c r="AA501" s="1209"/>
      <c r="AB501" s="1209"/>
      <c r="AC501" s="1209"/>
      <c r="AD501" s="1209"/>
      <c r="AE501" s="1209"/>
      <c r="AF501" s="1209"/>
      <c r="AG501" s="1209"/>
      <c r="AH501" s="1209"/>
      <c r="AI501" s="1209"/>
      <c r="AJ501" s="1209"/>
      <c r="AK501" s="1209"/>
      <c r="AL501" s="1209"/>
      <c r="AM501" s="1205"/>
      <c r="AN501" s="1205"/>
      <c r="AO501" s="1234"/>
      <c r="AP501" s="1234"/>
      <c r="AQ501" s="1234"/>
      <c r="AR501" s="42"/>
    </row>
    <row r="502" ht="34.5" customHeight="1">
      <c r="A502" s="19"/>
      <c r="B502" s="19"/>
      <c r="C502" s="19"/>
      <c r="D502" s="96"/>
      <c r="E502" s="96"/>
      <c r="F502" s="96"/>
      <c r="G502" s="96"/>
      <c r="H502" s="1205"/>
      <c r="I502" s="777"/>
      <c r="J502" s="96"/>
      <c r="K502" s="777"/>
      <c r="L502" s="777"/>
      <c r="M502" s="1205"/>
      <c r="N502" s="96"/>
      <c r="O502" s="1257"/>
      <c r="P502" s="777"/>
      <c r="Q502" s="777"/>
      <c r="R502" s="777"/>
      <c r="S502" s="1209"/>
      <c r="T502" s="1209"/>
      <c r="U502" s="1209"/>
      <c r="V502" s="1209"/>
      <c r="W502" s="1209"/>
      <c r="X502" s="1209"/>
      <c r="Y502" s="1209"/>
      <c r="Z502" s="1209"/>
      <c r="AA502" s="1209"/>
      <c r="AB502" s="1209"/>
      <c r="AC502" s="1209"/>
      <c r="AD502" s="1209"/>
      <c r="AE502" s="1209"/>
      <c r="AF502" s="1209"/>
      <c r="AG502" s="1209"/>
      <c r="AH502" s="1209"/>
      <c r="AI502" s="1209"/>
      <c r="AJ502" s="1209"/>
      <c r="AK502" s="1209"/>
      <c r="AL502" s="1209"/>
      <c r="AM502" s="1205"/>
      <c r="AN502" s="1205"/>
      <c r="AO502" s="1234"/>
      <c r="AP502" s="1234"/>
      <c r="AQ502" s="1234"/>
      <c r="AR502" s="42"/>
    </row>
    <row r="503" ht="34.5" customHeight="1">
      <c r="A503" s="19"/>
      <c r="B503" s="19"/>
      <c r="C503" s="19"/>
      <c r="D503" s="96"/>
      <c r="E503" s="96"/>
      <c r="F503" s="96"/>
      <c r="G503" s="96"/>
      <c r="H503" s="1205"/>
      <c r="I503" s="777"/>
      <c r="J503" s="96"/>
      <c r="K503" s="777"/>
      <c r="L503" s="777"/>
      <c r="M503" s="1205"/>
      <c r="N503" s="96"/>
      <c r="O503" s="1257"/>
      <c r="P503" s="777"/>
      <c r="Q503" s="777"/>
      <c r="R503" s="777"/>
      <c r="S503" s="1209"/>
      <c r="T503" s="1209"/>
      <c r="U503" s="1209"/>
      <c r="V503" s="1209"/>
      <c r="W503" s="1209"/>
      <c r="X503" s="1209"/>
      <c r="Y503" s="1209"/>
      <c r="Z503" s="1209"/>
      <c r="AA503" s="1209"/>
      <c r="AB503" s="1209"/>
      <c r="AC503" s="1209"/>
      <c r="AD503" s="1209"/>
      <c r="AE503" s="1209"/>
      <c r="AF503" s="1209"/>
      <c r="AG503" s="1209"/>
      <c r="AH503" s="1209"/>
      <c r="AI503" s="1209"/>
      <c r="AJ503" s="1209"/>
      <c r="AK503" s="1209"/>
      <c r="AL503" s="1209"/>
      <c r="AM503" s="1205"/>
      <c r="AN503" s="1205"/>
      <c r="AO503" s="1234"/>
      <c r="AP503" s="1234"/>
      <c r="AQ503" s="1234"/>
      <c r="AR503" s="42"/>
    </row>
    <row r="504" ht="34.5" customHeight="1">
      <c r="A504" s="19"/>
      <c r="B504" s="19"/>
      <c r="C504" s="19"/>
      <c r="D504" s="96"/>
      <c r="E504" s="96"/>
      <c r="F504" s="96"/>
      <c r="G504" s="96"/>
      <c r="H504" s="1205"/>
      <c r="I504" s="777"/>
      <c r="J504" s="96"/>
      <c r="K504" s="777"/>
      <c r="L504" s="777"/>
      <c r="M504" s="1205"/>
      <c r="N504" s="96"/>
      <c r="O504" s="1257"/>
      <c r="P504" s="777"/>
      <c r="Q504" s="777"/>
      <c r="R504" s="777"/>
      <c r="S504" s="1209"/>
      <c r="T504" s="1209"/>
      <c r="U504" s="1209"/>
      <c r="V504" s="1209"/>
      <c r="W504" s="1209"/>
      <c r="X504" s="1209"/>
      <c r="Y504" s="1209"/>
      <c r="Z504" s="1209"/>
      <c r="AA504" s="1209"/>
      <c r="AB504" s="1209"/>
      <c r="AC504" s="1209"/>
      <c r="AD504" s="1209"/>
      <c r="AE504" s="1209"/>
      <c r="AF504" s="1209"/>
      <c r="AG504" s="1209"/>
      <c r="AH504" s="1209"/>
      <c r="AI504" s="1209"/>
      <c r="AJ504" s="1209"/>
      <c r="AK504" s="1209"/>
      <c r="AL504" s="1209"/>
      <c r="AM504" s="1205"/>
      <c r="AN504" s="1205"/>
      <c r="AO504" s="1234"/>
      <c r="AP504" s="1234"/>
      <c r="AQ504" s="1234"/>
      <c r="AR504" s="42"/>
    </row>
    <row r="505" ht="34.5" customHeight="1">
      <c r="A505" s="19"/>
      <c r="B505" s="19"/>
      <c r="C505" s="19"/>
      <c r="D505" s="96"/>
      <c r="E505" s="96"/>
      <c r="F505" s="96"/>
      <c r="G505" s="96"/>
      <c r="H505" s="1205"/>
      <c r="I505" s="777"/>
      <c r="J505" s="96"/>
      <c r="K505" s="777"/>
      <c r="L505" s="777"/>
      <c r="M505" s="1205"/>
      <c r="N505" s="96"/>
      <c r="O505" s="1257"/>
      <c r="P505" s="777"/>
      <c r="Q505" s="777"/>
      <c r="R505" s="777"/>
      <c r="S505" s="1209"/>
      <c r="T505" s="1209"/>
      <c r="U505" s="1209"/>
      <c r="V505" s="1209"/>
      <c r="W505" s="1209"/>
      <c r="X505" s="1209"/>
      <c r="Y505" s="1209"/>
      <c r="Z505" s="1209"/>
      <c r="AA505" s="1209"/>
      <c r="AB505" s="1209"/>
      <c r="AC505" s="1209"/>
      <c r="AD505" s="1209"/>
      <c r="AE505" s="1209"/>
      <c r="AF505" s="1209"/>
      <c r="AG505" s="1209"/>
      <c r="AH505" s="1209"/>
      <c r="AI505" s="1209"/>
      <c r="AJ505" s="1209"/>
      <c r="AK505" s="1209"/>
      <c r="AL505" s="1209"/>
      <c r="AM505" s="1205"/>
      <c r="AN505" s="1205"/>
      <c r="AO505" s="1234"/>
      <c r="AP505" s="1234"/>
      <c r="AQ505" s="1234"/>
      <c r="AR505" s="42"/>
    </row>
    <row r="506" ht="34.5" customHeight="1">
      <c r="A506" s="19"/>
      <c r="B506" s="19"/>
      <c r="C506" s="19"/>
      <c r="D506" s="96"/>
      <c r="E506" s="96"/>
      <c r="F506" s="96"/>
      <c r="G506" s="96"/>
      <c r="H506" s="1205"/>
      <c r="I506" s="777"/>
      <c r="J506" s="96"/>
      <c r="K506" s="777"/>
      <c r="L506" s="777"/>
      <c r="M506" s="1205"/>
      <c r="N506" s="96"/>
      <c r="O506" s="1257"/>
      <c r="P506" s="777"/>
      <c r="Q506" s="777"/>
      <c r="R506" s="777"/>
      <c r="S506" s="1209"/>
      <c r="T506" s="1209"/>
      <c r="U506" s="1209"/>
      <c r="V506" s="1209"/>
      <c r="W506" s="1209"/>
      <c r="X506" s="1209"/>
      <c r="Y506" s="1209"/>
      <c r="Z506" s="1209"/>
      <c r="AA506" s="1209"/>
      <c r="AB506" s="1209"/>
      <c r="AC506" s="1209"/>
      <c r="AD506" s="1209"/>
      <c r="AE506" s="1209"/>
      <c r="AF506" s="1209"/>
      <c r="AG506" s="1209"/>
      <c r="AH506" s="1209"/>
      <c r="AI506" s="1209"/>
      <c r="AJ506" s="1209"/>
      <c r="AK506" s="1209"/>
      <c r="AL506" s="1209"/>
      <c r="AM506" s="1205"/>
      <c r="AN506" s="1205"/>
      <c r="AO506" s="1234"/>
      <c r="AP506" s="1234"/>
      <c r="AQ506" s="1234"/>
      <c r="AR506" s="42"/>
    </row>
    <row r="507" ht="34.5" customHeight="1">
      <c r="A507" s="19"/>
      <c r="B507" s="19"/>
      <c r="C507" s="19"/>
      <c r="D507" s="96"/>
      <c r="E507" s="96"/>
      <c r="F507" s="96"/>
      <c r="G507" s="96"/>
      <c r="H507" s="1205"/>
      <c r="I507" s="777"/>
      <c r="J507" s="96"/>
      <c r="K507" s="777"/>
      <c r="L507" s="777"/>
      <c r="M507" s="1205"/>
      <c r="N507" s="96"/>
      <c r="O507" s="1257"/>
      <c r="P507" s="777"/>
      <c r="Q507" s="777"/>
      <c r="R507" s="777"/>
      <c r="S507" s="1209"/>
      <c r="T507" s="1209"/>
      <c r="U507" s="1209"/>
      <c r="V507" s="1209"/>
      <c r="W507" s="1209"/>
      <c r="X507" s="1209"/>
      <c r="Y507" s="1209"/>
      <c r="Z507" s="1209"/>
      <c r="AA507" s="1209"/>
      <c r="AB507" s="1209"/>
      <c r="AC507" s="1209"/>
      <c r="AD507" s="1209"/>
      <c r="AE507" s="1209"/>
      <c r="AF507" s="1209"/>
      <c r="AG507" s="1209"/>
      <c r="AH507" s="1209"/>
      <c r="AI507" s="1209"/>
      <c r="AJ507" s="1209"/>
      <c r="AK507" s="1209"/>
      <c r="AL507" s="1209"/>
      <c r="AM507" s="1205"/>
      <c r="AN507" s="1205"/>
      <c r="AO507" s="1234"/>
      <c r="AP507" s="1234"/>
      <c r="AQ507" s="1234"/>
      <c r="AR507" s="42"/>
    </row>
    <row r="508" ht="34.5" customHeight="1">
      <c r="A508" s="19"/>
      <c r="B508" s="19"/>
      <c r="C508" s="19"/>
      <c r="D508" s="96"/>
      <c r="E508" s="96"/>
      <c r="F508" s="96"/>
      <c r="G508" s="96"/>
      <c r="H508" s="1205"/>
      <c r="I508" s="777"/>
      <c r="J508" s="96"/>
      <c r="K508" s="777"/>
      <c r="L508" s="777"/>
      <c r="M508" s="1205"/>
      <c r="N508" s="96"/>
      <c r="O508" s="1257"/>
      <c r="P508" s="777"/>
      <c r="Q508" s="777"/>
      <c r="R508" s="777"/>
      <c r="S508" s="1209"/>
      <c r="T508" s="1209"/>
      <c r="U508" s="1209"/>
      <c r="V508" s="1209"/>
      <c r="W508" s="1209"/>
      <c r="X508" s="1209"/>
      <c r="Y508" s="1209"/>
      <c r="Z508" s="1209"/>
      <c r="AA508" s="1209"/>
      <c r="AB508" s="1209"/>
      <c r="AC508" s="1209"/>
      <c r="AD508" s="1209"/>
      <c r="AE508" s="1209"/>
      <c r="AF508" s="1209"/>
      <c r="AG508" s="1209"/>
      <c r="AH508" s="1209"/>
      <c r="AI508" s="1209"/>
      <c r="AJ508" s="1209"/>
      <c r="AK508" s="1209"/>
      <c r="AL508" s="1209"/>
      <c r="AM508" s="1205"/>
      <c r="AN508" s="1205"/>
      <c r="AO508" s="1234"/>
      <c r="AP508" s="1234"/>
      <c r="AQ508" s="1234"/>
      <c r="AR508" s="42"/>
    </row>
    <row r="509" ht="34.5" customHeight="1">
      <c r="A509" s="19"/>
      <c r="B509" s="19"/>
      <c r="C509" s="19"/>
      <c r="D509" s="96"/>
      <c r="E509" s="96"/>
      <c r="F509" s="96"/>
      <c r="G509" s="96"/>
      <c r="H509" s="1205"/>
      <c r="I509" s="777"/>
      <c r="J509" s="96"/>
      <c r="K509" s="777"/>
      <c r="L509" s="777"/>
      <c r="M509" s="1205"/>
      <c r="N509" s="96"/>
      <c r="O509" s="1257"/>
      <c r="P509" s="777"/>
      <c r="Q509" s="777"/>
      <c r="R509" s="777"/>
      <c r="S509" s="1209"/>
      <c r="T509" s="1209"/>
      <c r="U509" s="1209"/>
      <c r="V509" s="1209"/>
      <c r="W509" s="1209"/>
      <c r="X509" s="1209"/>
      <c r="Y509" s="1209"/>
      <c r="Z509" s="1209"/>
      <c r="AA509" s="1209"/>
      <c r="AB509" s="1209"/>
      <c r="AC509" s="1209"/>
      <c r="AD509" s="1209"/>
      <c r="AE509" s="1209"/>
      <c r="AF509" s="1209"/>
      <c r="AG509" s="1209"/>
      <c r="AH509" s="1209"/>
      <c r="AI509" s="1209"/>
      <c r="AJ509" s="1209"/>
      <c r="AK509" s="1209"/>
      <c r="AL509" s="1209"/>
      <c r="AM509" s="1205"/>
      <c r="AN509" s="1205"/>
      <c r="AO509" s="1234"/>
      <c r="AP509" s="1234"/>
      <c r="AQ509" s="1234"/>
      <c r="AR509" s="42"/>
    </row>
    <row r="510" ht="34.5" customHeight="1">
      <c r="A510" s="19"/>
      <c r="B510" s="19"/>
      <c r="C510" s="19"/>
      <c r="D510" s="96"/>
      <c r="E510" s="96"/>
      <c r="F510" s="96"/>
      <c r="G510" s="96"/>
      <c r="H510" s="1205"/>
      <c r="I510" s="777"/>
      <c r="J510" s="96"/>
      <c r="K510" s="777"/>
      <c r="L510" s="777"/>
      <c r="M510" s="1205"/>
      <c r="N510" s="96"/>
      <c r="O510" s="1257"/>
      <c r="P510" s="777"/>
      <c r="Q510" s="777"/>
      <c r="R510" s="777"/>
      <c r="S510" s="1209"/>
      <c r="T510" s="1209"/>
      <c r="U510" s="1209"/>
      <c r="V510" s="1209"/>
      <c r="W510" s="1209"/>
      <c r="X510" s="1209"/>
      <c r="Y510" s="1209"/>
      <c r="Z510" s="1209"/>
      <c r="AA510" s="1209"/>
      <c r="AB510" s="1209"/>
      <c r="AC510" s="1209"/>
      <c r="AD510" s="1209"/>
      <c r="AE510" s="1209"/>
      <c r="AF510" s="1209"/>
      <c r="AG510" s="1209"/>
      <c r="AH510" s="1209"/>
      <c r="AI510" s="1209"/>
      <c r="AJ510" s="1209"/>
      <c r="AK510" s="1209"/>
      <c r="AL510" s="1209"/>
      <c r="AM510" s="1205"/>
      <c r="AN510" s="1205"/>
      <c r="AO510" s="1234"/>
      <c r="AP510" s="1234"/>
      <c r="AQ510" s="1234"/>
      <c r="AR510" s="42"/>
    </row>
    <row r="511" ht="34.5" customHeight="1">
      <c r="A511" s="19"/>
      <c r="B511" s="19"/>
      <c r="C511" s="19"/>
      <c r="D511" s="96"/>
      <c r="E511" s="96"/>
      <c r="F511" s="96"/>
      <c r="G511" s="96"/>
      <c r="H511" s="1205"/>
      <c r="I511" s="777"/>
      <c r="J511" s="96"/>
      <c r="K511" s="777"/>
      <c r="L511" s="777"/>
      <c r="M511" s="1205"/>
      <c r="N511" s="96"/>
      <c r="O511" s="1257"/>
      <c r="P511" s="777"/>
      <c r="Q511" s="777"/>
      <c r="R511" s="777"/>
      <c r="S511" s="1209"/>
      <c r="T511" s="1209"/>
      <c r="U511" s="1209"/>
      <c r="V511" s="1209"/>
      <c r="W511" s="1209"/>
      <c r="X511" s="1209"/>
      <c r="Y511" s="1209"/>
      <c r="Z511" s="1209"/>
      <c r="AA511" s="1209"/>
      <c r="AB511" s="1209"/>
      <c r="AC511" s="1209"/>
      <c r="AD511" s="1209"/>
      <c r="AE511" s="1209"/>
      <c r="AF511" s="1209"/>
      <c r="AG511" s="1209"/>
      <c r="AH511" s="1209"/>
      <c r="AI511" s="1209"/>
      <c r="AJ511" s="1209"/>
      <c r="AK511" s="1209"/>
      <c r="AL511" s="1209"/>
      <c r="AM511" s="1205"/>
      <c r="AN511" s="1205"/>
      <c r="AO511" s="1234"/>
      <c r="AP511" s="1234"/>
      <c r="AQ511" s="1234"/>
      <c r="AR511" s="42"/>
    </row>
    <row r="512" ht="34.5" customHeight="1">
      <c r="A512" s="19"/>
      <c r="B512" s="19"/>
      <c r="C512" s="19"/>
      <c r="D512" s="96"/>
      <c r="E512" s="96"/>
      <c r="F512" s="96"/>
      <c r="G512" s="96"/>
      <c r="H512" s="1205"/>
      <c r="I512" s="777"/>
      <c r="J512" s="96"/>
      <c r="K512" s="777"/>
      <c r="L512" s="777"/>
      <c r="M512" s="1205"/>
      <c r="N512" s="96"/>
      <c r="O512" s="1257"/>
      <c r="P512" s="777"/>
      <c r="Q512" s="777"/>
      <c r="R512" s="777"/>
      <c r="S512" s="1209"/>
      <c r="T512" s="1209"/>
      <c r="U512" s="1209"/>
      <c r="V512" s="1209"/>
      <c r="W512" s="1209"/>
      <c r="X512" s="1209"/>
      <c r="Y512" s="1209"/>
      <c r="Z512" s="1209"/>
      <c r="AA512" s="1209"/>
      <c r="AB512" s="1209"/>
      <c r="AC512" s="1209"/>
      <c r="AD512" s="1209"/>
      <c r="AE512" s="1209"/>
      <c r="AF512" s="1209"/>
      <c r="AG512" s="1209"/>
      <c r="AH512" s="1209"/>
      <c r="AI512" s="1209"/>
      <c r="AJ512" s="1209"/>
      <c r="AK512" s="1209"/>
      <c r="AL512" s="1209"/>
      <c r="AM512" s="1205"/>
      <c r="AN512" s="1205"/>
      <c r="AO512" s="1234"/>
      <c r="AP512" s="1234"/>
      <c r="AQ512" s="1234"/>
      <c r="AR512" s="42"/>
    </row>
    <row r="513" ht="34.5" customHeight="1">
      <c r="A513" s="19"/>
      <c r="B513" s="19"/>
      <c r="C513" s="19"/>
      <c r="D513" s="96"/>
      <c r="E513" s="96"/>
      <c r="F513" s="96"/>
      <c r="G513" s="96"/>
      <c r="H513" s="1205"/>
      <c r="I513" s="777"/>
      <c r="J513" s="96"/>
      <c r="K513" s="777"/>
      <c r="L513" s="777"/>
      <c r="M513" s="1205"/>
      <c r="N513" s="96"/>
      <c r="O513" s="1257"/>
      <c r="P513" s="777"/>
      <c r="Q513" s="777"/>
      <c r="R513" s="777"/>
      <c r="S513" s="1209"/>
      <c r="T513" s="1209"/>
      <c r="U513" s="1209"/>
      <c r="V513" s="1209"/>
      <c r="W513" s="1209"/>
      <c r="X513" s="1209"/>
      <c r="Y513" s="1209"/>
      <c r="Z513" s="1209"/>
      <c r="AA513" s="1209"/>
      <c r="AB513" s="1209"/>
      <c r="AC513" s="1209"/>
      <c r="AD513" s="1209"/>
      <c r="AE513" s="1209"/>
      <c r="AF513" s="1209"/>
      <c r="AG513" s="1209"/>
      <c r="AH513" s="1209"/>
      <c r="AI513" s="1209"/>
      <c r="AJ513" s="1209"/>
      <c r="AK513" s="1209"/>
      <c r="AL513" s="1209"/>
      <c r="AM513" s="1205"/>
      <c r="AN513" s="1205"/>
      <c r="AO513" s="1234"/>
      <c r="AP513" s="1234"/>
      <c r="AQ513" s="1234"/>
      <c r="AR513" s="42"/>
    </row>
    <row r="514" ht="34.5" customHeight="1">
      <c r="A514" s="19"/>
      <c r="B514" s="19"/>
      <c r="C514" s="19"/>
      <c r="D514" s="96"/>
      <c r="E514" s="96"/>
      <c r="F514" s="96"/>
      <c r="G514" s="96"/>
      <c r="H514" s="1205"/>
      <c r="I514" s="777"/>
      <c r="J514" s="96"/>
      <c r="K514" s="777"/>
      <c r="L514" s="777"/>
      <c r="M514" s="1205"/>
      <c r="N514" s="96"/>
      <c r="O514" s="1257"/>
      <c r="P514" s="777"/>
      <c r="Q514" s="777"/>
      <c r="R514" s="777"/>
      <c r="S514" s="1209"/>
      <c r="T514" s="1209"/>
      <c r="U514" s="1209"/>
      <c r="V514" s="1209"/>
      <c r="W514" s="1209"/>
      <c r="X514" s="1209"/>
      <c r="Y514" s="1209"/>
      <c r="Z514" s="1209"/>
      <c r="AA514" s="1209"/>
      <c r="AB514" s="1209"/>
      <c r="AC514" s="1209"/>
      <c r="AD514" s="1209"/>
      <c r="AE514" s="1209"/>
      <c r="AF514" s="1209"/>
      <c r="AG514" s="1209"/>
      <c r="AH514" s="1209"/>
      <c r="AI514" s="1209"/>
      <c r="AJ514" s="1209"/>
      <c r="AK514" s="1209"/>
      <c r="AL514" s="1209"/>
      <c r="AM514" s="1205"/>
      <c r="AN514" s="1205"/>
      <c r="AO514" s="1234"/>
      <c r="AP514" s="1234"/>
      <c r="AQ514" s="1234"/>
      <c r="AR514" s="42"/>
    </row>
    <row r="515" ht="34.5" customHeight="1">
      <c r="A515" s="19"/>
      <c r="B515" s="19"/>
      <c r="C515" s="19"/>
      <c r="D515" s="96"/>
      <c r="E515" s="96"/>
      <c r="F515" s="96"/>
      <c r="G515" s="96"/>
      <c r="H515" s="1205"/>
      <c r="I515" s="777"/>
      <c r="J515" s="96"/>
      <c r="K515" s="777"/>
      <c r="L515" s="777"/>
      <c r="M515" s="1205"/>
      <c r="N515" s="96"/>
      <c r="O515" s="1257"/>
      <c r="P515" s="777"/>
      <c r="Q515" s="777"/>
      <c r="R515" s="777"/>
      <c r="S515" s="1209"/>
      <c r="T515" s="1209"/>
      <c r="U515" s="1209"/>
      <c r="V515" s="1209"/>
      <c r="W515" s="1209"/>
      <c r="X515" s="1209"/>
      <c r="Y515" s="1209"/>
      <c r="Z515" s="1209"/>
      <c r="AA515" s="1209"/>
      <c r="AB515" s="1209"/>
      <c r="AC515" s="1209"/>
      <c r="AD515" s="1209"/>
      <c r="AE515" s="1209"/>
      <c r="AF515" s="1209"/>
      <c r="AG515" s="1209"/>
      <c r="AH515" s="1209"/>
      <c r="AI515" s="1209"/>
      <c r="AJ515" s="1209"/>
      <c r="AK515" s="1209"/>
      <c r="AL515" s="1209"/>
      <c r="AM515" s="1205"/>
      <c r="AN515" s="1205"/>
      <c r="AO515" s="1234"/>
      <c r="AP515" s="1234"/>
      <c r="AQ515" s="1234"/>
      <c r="AR515" s="42"/>
    </row>
    <row r="516" ht="34.5" customHeight="1">
      <c r="A516" s="19"/>
      <c r="B516" s="19"/>
      <c r="C516" s="19"/>
      <c r="D516" s="96"/>
      <c r="E516" s="96"/>
      <c r="F516" s="96"/>
      <c r="G516" s="96"/>
      <c r="H516" s="1205"/>
      <c r="I516" s="777"/>
      <c r="J516" s="96"/>
      <c r="K516" s="777"/>
      <c r="L516" s="777"/>
      <c r="M516" s="1205"/>
      <c r="N516" s="96"/>
      <c r="O516" s="1257"/>
      <c r="P516" s="777"/>
      <c r="Q516" s="777"/>
      <c r="R516" s="777"/>
      <c r="S516" s="1209"/>
      <c r="T516" s="1209"/>
      <c r="U516" s="1209"/>
      <c r="V516" s="1209"/>
      <c r="W516" s="1209"/>
      <c r="X516" s="1209"/>
      <c r="Y516" s="1209"/>
      <c r="Z516" s="1209"/>
      <c r="AA516" s="1209"/>
      <c r="AB516" s="1209"/>
      <c r="AC516" s="1209"/>
      <c r="AD516" s="1209"/>
      <c r="AE516" s="1209"/>
      <c r="AF516" s="1209"/>
      <c r="AG516" s="1209"/>
      <c r="AH516" s="1209"/>
      <c r="AI516" s="1209"/>
      <c r="AJ516" s="1209"/>
      <c r="AK516" s="1209"/>
      <c r="AL516" s="1209"/>
      <c r="AM516" s="1205"/>
      <c r="AN516" s="1205"/>
      <c r="AO516" s="1234"/>
      <c r="AP516" s="1234"/>
      <c r="AQ516" s="1234"/>
      <c r="AR516" s="42"/>
    </row>
    <row r="517" ht="34.5" customHeight="1">
      <c r="A517" s="19"/>
      <c r="B517" s="19"/>
      <c r="C517" s="19"/>
      <c r="D517" s="96"/>
      <c r="E517" s="96"/>
      <c r="F517" s="96"/>
      <c r="G517" s="96"/>
      <c r="H517" s="1205"/>
      <c r="I517" s="777"/>
      <c r="J517" s="96"/>
      <c r="K517" s="777"/>
      <c r="L517" s="777"/>
      <c r="M517" s="1205"/>
      <c r="N517" s="96"/>
      <c r="O517" s="1257"/>
      <c r="P517" s="777"/>
      <c r="Q517" s="777"/>
      <c r="R517" s="777"/>
      <c r="S517" s="1209"/>
      <c r="T517" s="1209"/>
      <c r="U517" s="1209"/>
      <c r="V517" s="1209"/>
      <c r="W517" s="1209"/>
      <c r="X517" s="1209"/>
      <c r="Y517" s="1209"/>
      <c r="Z517" s="1209"/>
      <c r="AA517" s="1209"/>
      <c r="AB517" s="1209"/>
      <c r="AC517" s="1209"/>
      <c r="AD517" s="1209"/>
      <c r="AE517" s="1209"/>
      <c r="AF517" s="1209"/>
      <c r="AG517" s="1209"/>
      <c r="AH517" s="1209"/>
      <c r="AI517" s="1209"/>
      <c r="AJ517" s="1209"/>
      <c r="AK517" s="1209"/>
      <c r="AL517" s="1209"/>
      <c r="AM517" s="1205"/>
      <c r="AN517" s="1205"/>
      <c r="AO517" s="1234"/>
      <c r="AP517" s="1234"/>
      <c r="AQ517" s="1234"/>
      <c r="AR517" s="42"/>
    </row>
    <row r="518" ht="34.5" customHeight="1">
      <c r="A518" s="19"/>
      <c r="B518" s="19"/>
      <c r="C518" s="19"/>
      <c r="D518" s="96"/>
      <c r="E518" s="96"/>
      <c r="F518" s="96"/>
      <c r="G518" s="96"/>
      <c r="H518" s="1205"/>
      <c r="I518" s="777"/>
      <c r="J518" s="96"/>
      <c r="K518" s="777"/>
      <c r="L518" s="777"/>
      <c r="M518" s="1205"/>
      <c r="N518" s="96"/>
      <c r="O518" s="1257"/>
      <c r="P518" s="777"/>
      <c r="Q518" s="777"/>
      <c r="R518" s="777"/>
      <c r="S518" s="1209"/>
      <c r="T518" s="1209"/>
      <c r="U518" s="1209"/>
      <c r="V518" s="1209"/>
      <c r="W518" s="1209"/>
      <c r="X518" s="1209"/>
      <c r="Y518" s="1209"/>
      <c r="Z518" s="1209"/>
      <c r="AA518" s="1209"/>
      <c r="AB518" s="1209"/>
      <c r="AC518" s="1209"/>
      <c r="AD518" s="1209"/>
      <c r="AE518" s="1209"/>
      <c r="AF518" s="1209"/>
      <c r="AG518" s="1209"/>
      <c r="AH518" s="1209"/>
      <c r="AI518" s="1209"/>
      <c r="AJ518" s="1209"/>
      <c r="AK518" s="1209"/>
      <c r="AL518" s="1209"/>
      <c r="AM518" s="1205"/>
      <c r="AN518" s="1205"/>
      <c r="AO518" s="1234"/>
      <c r="AP518" s="1234"/>
      <c r="AQ518" s="1234"/>
      <c r="AR518" s="42"/>
    </row>
    <row r="519" ht="34.5" customHeight="1">
      <c r="A519" s="19"/>
      <c r="B519" s="19"/>
      <c r="C519" s="19"/>
      <c r="D519" s="96"/>
      <c r="E519" s="96"/>
      <c r="F519" s="96"/>
      <c r="G519" s="96"/>
      <c r="H519" s="1205"/>
      <c r="I519" s="777"/>
      <c r="J519" s="96"/>
      <c r="K519" s="777"/>
      <c r="L519" s="777"/>
      <c r="M519" s="1205"/>
      <c r="N519" s="96"/>
      <c r="O519" s="1257"/>
      <c r="P519" s="777"/>
      <c r="Q519" s="777"/>
      <c r="R519" s="777"/>
      <c r="S519" s="1209"/>
      <c r="T519" s="1209"/>
      <c r="U519" s="1209"/>
      <c r="V519" s="1209"/>
      <c r="W519" s="1209"/>
      <c r="X519" s="1209"/>
      <c r="Y519" s="1209"/>
      <c r="Z519" s="1209"/>
      <c r="AA519" s="1209"/>
      <c r="AB519" s="1209"/>
      <c r="AC519" s="1209"/>
      <c r="AD519" s="1209"/>
      <c r="AE519" s="1209"/>
      <c r="AF519" s="1209"/>
      <c r="AG519" s="1209"/>
      <c r="AH519" s="1209"/>
      <c r="AI519" s="1209"/>
      <c r="AJ519" s="1209"/>
      <c r="AK519" s="1209"/>
      <c r="AL519" s="1209"/>
      <c r="AM519" s="1205"/>
      <c r="AN519" s="1205"/>
      <c r="AO519" s="1234"/>
      <c r="AP519" s="1234"/>
      <c r="AQ519" s="1234"/>
      <c r="AR519" s="42"/>
    </row>
    <row r="520" ht="34.5" customHeight="1">
      <c r="A520" s="19"/>
      <c r="B520" s="19"/>
      <c r="C520" s="19"/>
      <c r="D520" s="96"/>
      <c r="E520" s="96"/>
      <c r="F520" s="96"/>
      <c r="G520" s="96"/>
      <c r="H520" s="1205"/>
      <c r="I520" s="777"/>
      <c r="J520" s="96"/>
      <c r="K520" s="777"/>
      <c r="L520" s="777"/>
      <c r="M520" s="1205"/>
      <c r="N520" s="96"/>
      <c r="O520" s="1257"/>
      <c r="P520" s="777"/>
      <c r="Q520" s="777"/>
      <c r="R520" s="777"/>
      <c r="S520" s="1209"/>
      <c r="T520" s="1209"/>
      <c r="U520" s="1209"/>
      <c r="V520" s="1209"/>
      <c r="W520" s="1209"/>
      <c r="X520" s="1209"/>
      <c r="Y520" s="1209"/>
      <c r="Z520" s="1209"/>
      <c r="AA520" s="1209"/>
      <c r="AB520" s="1209"/>
      <c r="AC520" s="1209"/>
      <c r="AD520" s="1209"/>
      <c r="AE520" s="1209"/>
      <c r="AF520" s="1209"/>
      <c r="AG520" s="1209"/>
      <c r="AH520" s="1209"/>
      <c r="AI520" s="1209"/>
      <c r="AJ520" s="1209"/>
      <c r="AK520" s="1209"/>
      <c r="AL520" s="1209"/>
      <c r="AM520" s="1205"/>
      <c r="AN520" s="1205"/>
      <c r="AO520" s="1234"/>
      <c r="AP520" s="1234"/>
      <c r="AQ520" s="1234"/>
      <c r="AR520" s="42"/>
    </row>
    <row r="521" ht="34.5" customHeight="1">
      <c r="A521" s="19"/>
      <c r="B521" s="19"/>
      <c r="C521" s="19"/>
      <c r="D521" s="96"/>
      <c r="E521" s="96"/>
      <c r="F521" s="96"/>
      <c r="G521" s="96"/>
      <c r="H521" s="1205"/>
      <c r="I521" s="777"/>
      <c r="J521" s="96"/>
      <c r="K521" s="777"/>
      <c r="L521" s="777"/>
      <c r="M521" s="1205"/>
      <c r="N521" s="96"/>
      <c r="O521" s="1257"/>
      <c r="P521" s="777"/>
      <c r="Q521" s="777"/>
      <c r="R521" s="777"/>
      <c r="S521" s="1209"/>
      <c r="T521" s="1209"/>
      <c r="U521" s="1209"/>
      <c r="V521" s="1209"/>
      <c r="W521" s="1209"/>
      <c r="X521" s="1209"/>
      <c r="Y521" s="1209"/>
      <c r="Z521" s="1209"/>
      <c r="AA521" s="1209"/>
      <c r="AB521" s="1209"/>
      <c r="AC521" s="1209"/>
      <c r="AD521" s="1209"/>
      <c r="AE521" s="1209"/>
      <c r="AF521" s="1209"/>
      <c r="AG521" s="1209"/>
      <c r="AH521" s="1209"/>
      <c r="AI521" s="1209"/>
      <c r="AJ521" s="1209"/>
      <c r="AK521" s="1209"/>
      <c r="AL521" s="1209"/>
      <c r="AM521" s="1205"/>
      <c r="AN521" s="1205"/>
      <c r="AO521" s="1234"/>
      <c r="AP521" s="1234"/>
      <c r="AQ521" s="1234"/>
      <c r="AR521" s="42"/>
    </row>
    <row r="522" ht="34.5" customHeight="1">
      <c r="A522" s="19"/>
      <c r="B522" s="19"/>
      <c r="C522" s="19"/>
      <c r="D522" s="96"/>
      <c r="E522" s="96"/>
      <c r="F522" s="96"/>
      <c r="G522" s="96"/>
      <c r="H522" s="1205"/>
      <c r="I522" s="777"/>
      <c r="J522" s="96"/>
      <c r="K522" s="777"/>
      <c r="L522" s="777"/>
      <c r="M522" s="1205"/>
      <c r="N522" s="96"/>
      <c r="O522" s="1257"/>
      <c r="P522" s="777"/>
      <c r="Q522" s="777"/>
      <c r="R522" s="777"/>
      <c r="S522" s="1209"/>
      <c r="T522" s="1209"/>
      <c r="U522" s="1209"/>
      <c r="V522" s="1209"/>
      <c r="W522" s="1209"/>
      <c r="X522" s="1209"/>
      <c r="Y522" s="1209"/>
      <c r="Z522" s="1209"/>
      <c r="AA522" s="1209"/>
      <c r="AB522" s="1209"/>
      <c r="AC522" s="1209"/>
      <c r="AD522" s="1209"/>
      <c r="AE522" s="1209"/>
      <c r="AF522" s="1209"/>
      <c r="AG522" s="1209"/>
      <c r="AH522" s="1209"/>
      <c r="AI522" s="1209"/>
      <c r="AJ522" s="1209"/>
      <c r="AK522" s="1209"/>
      <c r="AL522" s="1209"/>
      <c r="AM522" s="1205"/>
      <c r="AN522" s="1205"/>
      <c r="AO522" s="1234"/>
      <c r="AP522" s="1234"/>
      <c r="AQ522" s="1234"/>
      <c r="AR522" s="42"/>
    </row>
    <row r="523" ht="34.5" customHeight="1">
      <c r="A523" s="19"/>
      <c r="B523" s="19"/>
      <c r="C523" s="19"/>
      <c r="D523" s="96"/>
      <c r="E523" s="96"/>
      <c r="F523" s="96"/>
      <c r="G523" s="96"/>
      <c r="H523" s="1205"/>
      <c r="I523" s="777"/>
      <c r="J523" s="96"/>
      <c r="K523" s="777"/>
      <c r="L523" s="777"/>
      <c r="M523" s="1205"/>
      <c r="N523" s="96"/>
      <c r="O523" s="1257"/>
      <c r="P523" s="777"/>
      <c r="Q523" s="777"/>
      <c r="R523" s="777"/>
      <c r="S523" s="1209"/>
      <c r="T523" s="1209"/>
      <c r="U523" s="1209"/>
      <c r="V523" s="1209"/>
      <c r="W523" s="1209"/>
      <c r="X523" s="1209"/>
      <c r="Y523" s="1209"/>
      <c r="Z523" s="1209"/>
      <c r="AA523" s="1209"/>
      <c r="AB523" s="1209"/>
      <c r="AC523" s="1209"/>
      <c r="AD523" s="1209"/>
      <c r="AE523" s="1209"/>
      <c r="AF523" s="1209"/>
      <c r="AG523" s="1209"/>
      <c r="AH523" s="1209"/>
      <c r="AI523" s="1209"/>
      <c r="AJ523" s="1209"/>
      <c r="AK523" s="1209"/>
      <c r="AL523" s="1209"/>
      <c r="AM523" s="1205"/>
      <c r="AN523" s="1205"/>
      <c r="AO523" s="1234"/>
      <c r="AP523" s="1234"/>
      <c r="AQ523" s="1234"/>
      <c r="AR523" s="42"/>
    </row>
    <row r="524" ht="34.5" customHeight="1">
      <c r="A524" s="19"/>
      <c r="B524" s="19"/>
      <c r="C524" s="19"/>
      <c r="D524" s="96"/>
      <c r="E524" s="96"/>
      <c r="F524" s="96"/>
      <c r="G524" s="96"/>
      <c r="H524" s="1205"/>
      <c r="I524" s="777"/>
      <c r="J524" s="96"/>
      <c r="K524" s="777"/>
      <c r="L524" s="777"/>
      <c r="M524" s="1205"/>
      <c r="N524" s="96"/>
      <c r="O524" s="1257"/>
      <c r="P524" s="777"/>
      <c r="Q524" s="777"/>
      <c r="R524" s="777"/>
      <c r="S524" s="1209"/>
      <c r="T524" s="1209"/>
      <c r="U524" s="1209"/>
      <c r="V524" s="1209"/>
      <c r="W524" s="1209"/>
      <c r="X524" s="1209"/>
      <c r="Y524" s="1209"/>
      <c r="Z524" s="1209"/>
      <c r="AA524" s="1209"/>
      <c r="AB524" s="1209"/>
      <c r="AC524" s="1209"/>
      <c r="AD524" s="1209"/>
      <c r="AE524" s="1209"/>
      <c r="AF524" s="1209"/>
      <c r="AG524" s="1209"/>
      <c r="AH524" s="1209"/>
      <c r="AI524" s="1209"/>
      <c r="AJ524" s="1209"/>
      <c r="AK524" s="1209"/>
      <c r="AL524" s="1209"/>
      <c r="AM524" s="1205"/>
      <c r="AN524" s="1205"/>
      <c r="AO524" s="1234"/>
      <c r="AP524" s="1234"/>
      <c r="AQ524" s="1234"/>
      <c r="AR524" s="42"/>
    </row>
    <row r="525" ht="34.5" customHeight="1">
      <c r="A525" s="19"/>
      <c r="B525" s="19"/>
      <c r="C525" s="19"/>
      <c r="D525" s="96"/>
      <c r="E525" s="96"/>
      <c r="F525" s="96"/>
      <c r="G525" s="96"/>
      <c r="H525" s="1205"/>
      <c r="I525" s="777"/>
      <c r="J525" s="96"/>
      <c r="K525" s="777"/>
      <c r="L525" s="777"/>
      <c r="M525" s="1205"/>
      <c r="N525" s="96"/>
      <c r="O525" s="1257"/>
      <c r="P525" s="777"/>
      <c r="Q525" s="777"/>
      <c r="R525" s="777"/>
      <c r="S525" s="1209"/>
      <c r="T525" s="1209"/>
      <c r="U525" s="1209"/>
      <c r="V525" s="1209"/>
      <c r="W525" s="1209"/>
      <c r="X525" s="1209"/>
      <c r="Y525" s="1209"/>
      <c r="Z525" s="1209"/>
      <c r="AA525" s="1209"/>
      <c r="AB525" s="1209"/>
      <c r="AC525" s="1209"/>
      <c r="AD525" s="1209"/>
      <c r="AE525" s="1209"/>
      <c r="AF525" s="1209"/>
      <c r="AG525" s="1209"/>
      <c r="AH525" s="1209"/>
      <c r="AI525" s="1209"/>
      <c r="AJ525" s="1209"/>
      <c r="AK525" s="1209"/>
      <c r="AL525" s="1209"/>
      <c r="AM525" s="1205"/>
      <c r="AN525" s="1205"/>
      <c r="AO525" s="1234"/>
      <c r="AP525" s="1234"/>
      <c r="AQ525" s="1234"/>
      <c r="AR525" s="42"/>
    </row>
    <row r="526" ht="34.5" customHeight="1">
      <c r="A526" s="19"/>
      <c r="B526" s="19"/>
      <c r="C526" s="19"/>
      <c r="D526" s="96"/>
      <c r="E526" s="96"/>
      <c r="F526" s="96"/>
      <c r="G526" s="96"/>
      <c r="H526" s="1205"/>
      <c r="I526" s="777"/>
      <c r="J526" s="96"/>
      <c r="K526" s="777"/>
      <c r="L526" s="777"/>
      <c r="M526" s="1205"/>
      <c r="N526" s="96"/>
      <c r="O526" s="1257"/>
      <c r="P526" s="777"/>
      <c r="Q526" s="777"/>
      <c r="R526" s="777"/>
      <c r="S526" s="1209"/>
      <c r="T526" s="1209"/>
      <c r="U526" s="1209"/>
      <c r="V526" s="1209"/>
      <c r="W526" s="1209"/>
      <c r="X526" s="1209"/>
      <c r="Y526" s="1209"/>
      <c r="Z526" s="1209"/>
      <c r="AA526" s="1209"/>
      <c r="AB526" s="1209"/>
      <c r="AC526" s="1209"/>
      <c r="AD526" s="1209"/>
      <c r="AE526" s="1209"/>
      <c r="AF526" s="1209"/>
      <c r="AG526" s="1209"/>
      <c r="AH526" s="1209"/>
      <c r="AI526" s="1209"/>
      <c r="AJ526" s="1209"/>
      <c r="AK526" s="1209"/>
      <c r="AL526" s="1209"/>
      <c r="AM526" s="1205"/>
      <c r="AN526" s="1205"/>
      <c r="AO526" s="1234"/>
      <c r="AP526" s="1234"/>
      <c r="AQ526" s="1234"/>
      <c r="AR526" s="42"/>
    </row>
    <row r="527" ht="34.5" customHeight="1">
      <c r="A527" s="19"/>
      <c r="B527" s="19"/>
      <c r="C527" s="19"/>
      <c r="D527" s="96"/>
      <c r="E527" s="96"/>
      <c r="F527" s="96"/>
      <c r="G527" s="96"/>
      <c r="H527" s="1205"/>
      <c r="I527" s="777"/>
      <c r="J527" s="96"/>
      <c r="K527" s="777"/>
      <c r="L527" s="777"/>
      <c r="M527" s="1205"/>
      <c r="N527" s="96"/>
      <c r="O527" s="1257"/>
      <c r="P527" s="777"/>
      <c r="Q527" s="777"/>
      <c r="R527" s="777"/>
      <c r="S527" s="1209"/>
      <c r="T527" s="1209"/>
      <c r="U527" s="1209"/>
      <c r="V527" s="1209"/>
      <c r="W527" s="1209"/>
      <c r="X527" s="1209"/>
      <c r="Y527" s="1209"/>
      <c r="Z527" s="1209"/>
      <c r="AA527" s="1209"/>
      <c r="AB527" s="1209"/>
      <c r="AC527" s="1209"/>
      <c r="AD527" s="1209"/>
      <c r="AE527" s="1209"/>
      <c r="AF527" s="1209"/>
      <c r="AG527" s="1209"/>
      <c r="AH527" s="1209"/>
      <c r="AI527" s="1209"/>
      <c r="AJ527" s="1209"/>
      <c r="AK527" s="1209"/>
      <c r="AL527" s="1209"/>
      <c r="AM527" s="1205"/>
      <c r="AN527" s="1205"/>
      <c r="AO527" s="1234"/>
      <c r="AP527" s="1234"/>
      <c r="AQ527" s="1234"/>
      <c r="AR527" s="42"/>
    </row>
    <row r="528" ht="34.5" customHeight="1">
      <c r="A528" s="19"/>
      <c r="B528" s="19"/>
      <c r="C528" s="19"/>
      <c r="D528" s="96"/>
      <c r="E528" s="96"/>
      <c r="F528" s="96"/>
      <c r="G528" s="96"/>
      <c r="H528" s="1205"/>
      <c r="I528" s="777"/>
      <c r="J528" s="96"/>
      <c r="K528" s="777"/>
      <c r="L528" s="777"/>
      <c r="M528" s="1205"/>
      <c r="N528" s="96"/>
      <c r="O528" s="1257"/>
      <c r="P528" s="777"/>
      <c r="Q528" s="777"/>
      <c r="R528" s="777"/>
      <c r="S528" s="1209"/>
      <c r="T528" s="1209"/>
      <c r="U528" s="1209"/>
      <c r="V528" s="1209"/>
      <c r="W528" s="1209"/>
      <c r="X528" s="1209"/>
      <c r="Y528" s="1209"/>
      <c r="Z528" s="1209"/>
      <c r="AA528" s="1209"/>
      <c r="AB528" s="1209"/>
      <c r="AC528" s="1209"/>
      <c r="AD528" s="1209"/>
      <c r="AE528" s="1209"/>
      <c r="AF528" s="1209"/>
      <c r="AG528" s="1209"/>
      <c r="AH528" s="1209"/>
      <c r="AI528" s="1209"/>
      <c r="AJ528" s="1209"/>
      <c r="AK528" s="1209"/>
      <c r="AL528" s="1209"/>
      <c r="AM528" s="1205"/>
      <c r="AN528" s="1205"/>
      <c r="AO528" s="1234"/>
      <c r="AP528" s="1234"/>
      <c r="AQ528" s="1234"/>
      <c r="AR528" s="42"/>
    </row>
    <row r="529" ht="34.5" customHeight="1">
      <c r="A529" s="19"/>
      <c r="B529" s="19"/>
      <c r="C529" s="19"/>
      <c r="D529" s="96"/>
      <c r="E529" s="96"/>
      <c r="F529" s="96"/>
      <c r="G529" s="96"/>
      <c r="H529" s="1205"/>
      <c r="I529" s="777"/>
      <c r="J529" s="96"/>
      <c r="K529" s="777"/>
      <c r="L529" s="777"/>
      <c r="M529" s="1205"/>
      <c r="N529" s="96"/>
      <c r="O529" s="1257"/>
      <c r="P529" s="777"/>
      <c r="Q529" s="777"/>
      <c r="R529" s="777"/>
      <c r="S529" s="1209"/>
      <c r="T529" s="1209"/>
      <c r="U529" s="1209"/>
      <c r="V529" s="1209"/>
      <c r="W529" s="1209"/>
      <c r="X529" s="1209"/>
      <c r="Y529" s="1209"/>
      <c r="Z529" s="1209"/>
      <c r="AA529" s="1209"/>
      <c r="AB529" s="1209"/>
      <c r="AC529" s="1209"/>
      <c r="AD529" s="1209"/>
      <c r="AE529" s="1209"/>
      <c r="AF529" s="1209"/>
      <c r="AG529" s="1209"/>
      <c r="AH529" s="1209"/>
      <c r="AI529" s="1209"/>
      <c r="AJ529" s="1209"/>
      <c r="AK529" s="1209"/>
      <c r="AL529" s="1209"/>
      <c r="AM529" s="1205"/>
      <c r="AN529" s="1205"/>
      <c r="AO529" s="1234"/>
      <c r="AP529" s="1234"/>
      <c r="AQ529" s="1234"/>
      <c r="AR529" s="42"/>
    </row>
    <row r="530" ht="34.5" customHeight="1">
      <c r="A530" s="19"/>
      <c r="B530" s="19"/>
      <c r="C530" s="19"/>
      <c r="D530" s="96"/>
      <c r="E530" s="96"/>
      <c r="F530" s="96"/>
      <c r="G530" s="96"/>
      <c r="H530" s="1205"/>
      <c r="I530" s="777"/>
      <c r="J530" s="96"/>
      <c r="K530" s="777"/>
      <c r="L530" s="777"/>
      <c r="M530" s="1205"/>
      <c r="N530" s="96"/>
      <c r="O530" s="1257"/>
      <c r="P530" s="777"/>
      <c r="Q530" s="777"/>
      <c r="R530" s="777"/>
      <c r="S530" s="1209"/>
      <c r="T530" s="1209"/>
      <c r="U530" s="1209"/>
      <c r="V530" s="1209"/>
      <c r="W530" s="1209"/>
      <c r="X530" s="1209"/>
      <c r="Y530" s="1209"/>
      <c r="Z530" s="1209"/>
      <c r="AA530" s="1209"/>
      <c r="AB530" s="1209"/>
      <c r="AC530" s="1209"/>
      <c r="AD530" s="1209"/>
      <c r="AE530" s="1209"/>
      <c r="AF530" s="1209"/>
      <c r="AG530" s="1209"/>
      <c r="AH530" s="1209"/>
      <c r="AI530" s="1209"/>
      <c r="AJ530" s="1209"/>
      <c r="AK530" s="1209"/>
      <c r="AL530" s="1209"/>
      <c r="AM530" s="1205"/>
      <c r="AN530" s="1205"/>
      <c r="AO530" s="1234"/>
      <c r="AP530" s="1234"/>
      <c r="AQ530" s="1234"/>
      <c r="AR530" s="42"/>
    </row>
    <row r="531" ht="34.5" customHeight="1">
      <c r="A531" s="19"/>
      <c r="B531" s="19"/>
      <c r="C531" s="19"/>
      <c r="D531" s="96"/>
      <c r="E531" s="96"/>
      <c r="F531" s="96"/>
      <c r="G531" s="96"/>
      <c r="H531" s="1205"/>
      <c r="I531" s="777"/>
      <c r="J531" s="96"/>
      <c r="K531" s="777"/>
      <c r="L531" s="777"/>
      <c r="M531" s="1205"/>
      <c r="N531" s="96"/>
      <c r="O531" s="1257"/>
      <c r="P531" s="777"/>
      <c r="Q531" s="777"/>
      <c r="R531" s="777"/>
      <c r="S531" s="1209"/>
      <c r="T531" s="1209"/>
      <c r="U531" s="1209"/>
      <c r="V531" s="1209"/>
      <c r="W531" s="1209"/>
      <c r="X531" s="1209"/>
      <c r="Y531" s="1209"/>
      <c r="Z531" s="1209"/>
      <c r="AA531" s="1209"/>
      <c r="AB531" s="1209"/>
      <c r="AC531" s="1209"/>
      <c r="AD531" s="1209"/>
      <c r="AE531" s="1209"/>
      <c r="AF531" s="1209"/>
      <c r="AG531" s="1209"/>
      <c r="AH531" s="1209"/>
      <c r="AI531" s="1209"/>
      <c r="AJ531" s="1209"/>
      <c r="AK531" s="1209"/>
      <c r="AL531" s="1209"/>
      <c r="AM531" s="1205"/>
      <c r="AN531" s="1205"/>
      <c r="AO531" s="1234"/>
      <c r="AP531" s="1234"/>
      <c r="AQ531" s="1234"/>
      <c r="AR531" s="42"/>
    </row>
    <row r="532" ht="34.5" customHeight="1">
      <c r="A532" s="19"/>
      <c r="B532" s="19"/>
      <c r="C532" s="19"/>
      <c r="D532" s="96"/>
      <c r="E532" s="96"/>
      <c r="F532" s="96"/>
      <c r="G532" s="96"/>
      <c r="H532" s="1205"/>
      <c r="I532" s="777"/>
      <c r="J532" s="96"/>
      <c r="K532" s="777"/>
      <c r="L532" s="777"/>
      <c r="M532" s="1205"/>
      <c r="N532" s="96"/>
      <c r="O532" s="1257"/>
      <c r="P532" s="777"/>
      <c r="Q532" s="777"/>
      <c r="R532" s="777"/>
      <c r="S532" s="1209"/>
      <c r="T532" s="1209"/>
      <c r="U532" s="1209"/>
      <c r="V532" s="1209"/>
      <c r="W532" s="1209"/>
      <c r="X532" s="1209"/>
      <c r="Y532" s="1209"/>
      <c r="Z532" s="1209"/>
      <c r="AA532" s="1209"/>
      <c r="AB532" s="1209"/>
      <c r="AC532" s="1209"/>
      <c r="AD532" s="1209"/>
      <c r="AE532" s="1209"/>
      <c r="AF532" s="1209"/>
      <c r="AG532" s="1209"/>
      <c r="AH532" s="1209"/>
      <c r="AI532" s="1209"/>
      <c r="AJ532" s="1209"/>
      <c r="AK532" s="1209"/>
      <c r="AL532" s="1209"/>
      <c r="AM532" s="1205"/>
      <c r="AN532" s="1205"/>
      <c r="AO532" s="1234"/>
      <c r="AP532" s="1234"/>
      <c r="AQ532" s="1234"/>
      <c r="AR532" s="42"/>
    </row>
    <row r="533" ht="34.5" customHeight="1">
      <c r="A533" s="19"/>
      <c r="B533" s="19"/>
      <c r="C533" s="19"/>
      <c r="D533" s="96"/>
      <c r="E533" s="96"/>
      <c r="F533" s="96"/>
      <c r="G533" s="96"/>
      <c r="H533" s="1205"/>
      <c r="I533" s="777"/>
      <c r="J533" s="96"/>
      <c r="K533" s="777"/>
      <c r="L533" s="777"/>
      <c r="M533" s="1205"/>
      <c r="N533" s="96"/>
      <c r="O533" s="1257"/>
      <c r="P533" s="777"/>
      <c r="Q533" s="777"/>
      <c r="R533" s="777"/>
      <c r="S533" s="1209"/>
      <c r="T533" s="1209"/>
      <c r="U533" s="1209"/>
      <c r="V533" s="1209"/>
      <c r="W533" s="1209"/>
      <c r="X533" s="1209"/>
      <c r="Y533" s="1209"/>
      <c r="Z533" s="1209"/>
      <c r="AA533" s="1209"/>
      <c r="AB533" s="1209"/>
      <c r="AC533" s="1209"/>
      <c r="AD533" s="1209"/>
      <c r="AE533" s="1209"/>
      <c r="AF533" s="1209"/>
      <c r="AG533" s="1209"/>
      <c r="AH533" s="1209"/>
      <c r="AI533" s="1209"/>
      <c r="AJ533" s="1209"/>
      <c r="AK533" s="1209"/>
      <c r="AL533" s="1209"/>
      <c r="AM533" s="1205"/>
      <c r="AN533" s="1205"/>
      <c r="AO533" s="1234"/>
      <c r="AP533" s="1234"/>
      <c r="AQ533" s="1234"/>
      <c r="AR533" s="42"/>
    </row>
    <row r="534" ht="34.5" customHeight="1">
      <c r="A534" s="19"/>
      <c r="B534" s="19"/>
      <c r="C534" s="19"/>
      <c r="D534" s="96"/>
      <c r="E534" s="96"/>
      <c r="F534" s="96"/>
      <c r="G534" s="96"/>
      <c r="H534" s="1205"/>
      <c r="I534" s="777"/>
      <c r="J534" s="96"/>
      <c r="K534" s="777"/>
      <c r="L534" s="777"/>
      <c r="M534" s="1205"/>
      <c r="N534" s="96"/>
      <c r="O534" s="1257"/>
      <c r="P534" s="777"/>
      <c r="Q534" s="777"/>
      <c r="R534" s="777"/>
      <c r="S534" s="1209"/>
      <c r="T534" s="1209"/>
      <c r="U534" s="1209"/>
      <c r="V534" s="1209"/>
      <c r="W534" s="1209"/>
      <c r="X534" s="1209"/>
      <c r="Y534" s="1209"/>
      <c r="Z534" s="1209"/>
      <c r="AA534" s="1209"/>
      <c r="AB534" s="1209"/>
      <c r="AC534" s="1209"/>
      <c r="AD534" s="1209"/>
      <c r="AE534" s="1209"/>
      <c r="AF534" s="1209"/>
      <c r="AG534" s="1209"/>
      <c r="AH534" s="1209"/>
      <c r="AI534" s="1209"/>
      <c r="AJ534" s="1209"/>
      <c r="AK534" s="1209"/>
      <c r="AL534" s="1209"/>
      <c r="AM534" s="1205"/>
      <c r="AN534" s="1205"/>
      <c r="AO534" s="1234"/>
      <c r="AP534" s="1234"/>
      <c r="AQ534" s="1234"/>
      <c r="AR534" s="42"/>
    </row>
    <row r="535" ht="34.5" customHeight="1">
      <c r="A535" s="19"/>
      <c r="B535" s="19"/>
      <c r="C535" s="19"/>
      <c r="D535" s="96"/>
      <c r="E535" s="96"/>
      <c r="F535" s="96"/>
      <c r="G535" s="96"/>
      <c r="H535" s="1205"/>
      <c r="I535" s="777"/>
      <c r="J535" s="96"/>
      <c r="K535" s="777"/>
      <c r="L535" s="777"/>
      <c r="M535" s="1205"/>
      <c r="N535" s="96"/>
      <c r="O535" s="1257"/>
      <c r="P535" s="777"/>
      <c r="Q535" s="777"/>
      <c r="R535" s="777"/>
      <c r="S535" s="1209"/>
      <c r="T535" s="1209"/>
      <c r="U535" s="1209"/>
      <c r="V535" s="1209"/>
      <c r="W535" s="1209"/>
      <c r="X535" s="1209"/>
      <c r="Y535" s="1209"/>
      <c r="Z535" s="1209"/>
      <c r="AA535" s="1209"/>
      <c r="AB535" s="1209"/>
      <c r="AC535" s="1209"/>
      <c r="AD535" s="1209"/>
      <c r="AE535" s="1209"/>
      <c r="AF535" s="1209"/>
      <c r="AG535" s="1209"/>
      <c r="AH535" s="1209"/>
      <c r="AI535" s="1209"/>
      <c r="AJ535" s="1209"/>
      <c r="AK535" s="1209"/>
      <c r="AL535" s="1209"/>
      <c r="AM535" s="1205"/>
      <c r="AN535" s="1205"/>
      <c r="AO535" s="1234"/>
      <c r="AP535" s="1234"/>
      <c r="AQ535" s="1234"/>
      <c r="AR535" s="42"/>
    </row>
    <row r="536" ht="34.5" customHeight="1">
      <c r="A536" s="19"/>
      <c r="B536" s="19"/>
      <c r="C536" s="19"/>
      <c r="D536" s="96"/>
      <c r="E536" s="96"/>
      <c r="F536" s="96"/>
      <c r="G536" s="96"/>
      <c r="H536" s="1205"/>
      <c r="I536" s="777"/>
      <c r="J536" s="96"/>
      <c r="K536" s="777"/>
      <c r="L536" s="777"/>
      <c r="M536" s="1205"/>
      <c r="N536" s="96"/>
      <c r="O536" s="1257"/>
      <c r="P536" s="777"/>
      <c r="Q536" s="777"/>
      <c r="R536" s="777"/>
      <c r="S536" s="1209"/>
      <c r="T536" s="1209"/>
      <c r="U536" s="1209"/>
      <c r="V536" s="1209"/>
      <c r="W536" s="1209"/>
      <c r="X536" s="1209"/>
      <c r="Y536" s="1209"/>
      <c r="Z536" s="1209"/>
      <c r="AA536" s="1209"/>
      <c r="AB536" s="1209"/>
      <c r="AC536" s="1209"/>
      <c r="AD536" s="1209"/>
      <c r="AE536" s="1209"/>
      <c r="AF536" s="1209"/>
      <c r="AG536" s="1209"/>
      <c r="AH536" s="1209"/>
      <c r="AI536" s="1209"/>
      <c r="AJ536" s="1209"/>
      <c r="AK536" s="1209"/>
      <c r="AL536" s="1209"/>
      <c r="AM536" s="1205"/>
      <c r="AN536" s="1205"/>
      <c r="AO536" s="1234"/>
      <c r="AP536" s="1234"/>
      <c r="AQ536" s="1234"/>
      <c r="AR536" s="42"/>
    </row>
    <row r="537" ht="34.5" customHeight="1">
      <c r="A537" s="19"/>
      <c r="B537" s="19"/>
      <c r="C537" s="19"/>
      <c r="D537" s="96"/>
      <c r="E537" s="96"/>
      <c r="F537" s="96"/>
      <c r="G537" s="96"/>
      <c r="H537" s="1205"/>
      <c r="I537" s="777"/>
      <c r="J537" s="96"/>
      <c r="K537" s="777"/>
      <c r="L537" s="777"/>
      <c r="M537" s="1205"/>
      <c r="N537" s="96"/>
      <c r="O537" s="1257"/>
      <c r="P537" s="777"/>
      <c r="Q537" s="777"/>
      <c r="R537" s="777"/>
      <c r="S537" s="1209"/>
      <c r="T537" s="1209"/>
      <c r="U537" s="1209"/>
      <c r="V537" s="1209"/>
      <c r="W537" s="1209"/>
      <c r="X537" s="1209"/>
      <c r="Y537" s="1209"/>
      <c r="Z537" s="1209"/>
      <c r="AA537" s="1209"/>
      <c r="AB537" s="1209"/>
      <c r="AC537" s="1209"/>
      <c r="AD537" s="1209"/>
      <c r="AE537" s="1209"/>
      <c r="AF537" s="1209"/>
      <c r="AG537" s="1209"/>
      <c r="AH537" s="1209"/>
      <c r="AI537" s="1209"/>
      <c r="AJ537" s="1209"/>
      <c r="AK537" s="1209"/>
      <c r="AL537" s="1209"/>
      <c r="AM537" s="1205"/>
      <c r="AN537" s="1205"/>
      <c r="AO537" s="1234"/>
      <c r="AP537" s="1234"/>
      <c r="AQ537" s="1234"/>
      <c r="AR537" s="42"/>
    </row>
    <row r="538" ht="34.5" customHeight="1">
      <c r="A538" s="19"/>
      <c r="B538" s="19"/>
      <c r="C538" s="19"/>
      <c r="D538" s="96"/>
      <c r="E538" s="96"/>
      <c r="F538" s="96"/>
      <c r="G538" s="96"/>
      <c r="H538" s="1205"/>
      <c r="I538" s="777"/>
      <c r="J538" s="96"/>
      <c r="K538" s="777"/>
      <c r="L538" s="777"/>
      <c r="M538" s="1205"/>
      <c r="N538" s="96"/>
      <c r="O538" s="1257"/>
      <c r="P538" s="777"/>
      <c r="Q538" s="777"/>
      <c r="R538" s="777"/>
      <c r="S538" s="1209"/>
      <c r="T538" s="1209"/>
      <c r="U538" s="1209"/>
      <c r="V538" s="1209"/>
      <c r="W538" s="1209"/>
      <c r="X538" s="1209"/>
      <c r="Y538" s="1209"/>
      <c r="Z538" s="1209"/>
      <c r="AA538" s="1209"/>
      <c r="AB538" s="1209"/>
      <c r="AC538" s="1209"/>
      <c r="AD538" s="1209"/>
      <c r="AE538" s="1209"/>
      <c r="AF538" s="1209"/>
      <c r="AG538" s="1209"/>
      <c r="AH538" s="1209"/>
      <c r="AI538" s="1209"/>
      <c r="AJ538" s="1209"/>
      <c r="AK538" s="1209"/>
      <c r="AL538" s="1209"/>
      <c r="AM538" s="1205"/>
      <c r="AN538" s="1205"/>
      <c r="AO538" s="1234"/>
      <c r="AP538" s="1234"/>
      <c r="AQ538" s="1234"/>
      <c r="AR538" s="42"/>
    </row>
    <row r="539" ht="34.5" customHeight="1">
      <c r="A539" s="19"/>
      <c r="B539" s="19"/>
      <c r="C539" s="19"/>
      <c r="D539" s="96"/>
      <c r="E539" s="96"/>
      <c r="F539" s="96"/>
      <c r="G539" s="96"/>
      <c r="H539" s="1205"/>
      <c r="I539" s="777"/>
      <c r="J539" s="96"/>
      <c r="K539" s="777"/>
      <c r="L539" s="777"/>
      <c r="M539" s="1205"/>
      <c r="N539" s="96"/>
      <c r="O539" s="1257"/>
      <c r="P539" s="777"/>
      <c r="Q539" s="777"/>
      <c r="R539" s="777"/>
      <c r="S539" s="1209"/>
      <c r="T539" s="1209"/>
      <c r="U539" s="1209"/>
      <c r="V539" s="1209"/>
      <c r="W539" s="1209"/>
      <c r="X539" s="1209"/>
      <c r="Y539" s="1209"/>
      <c r="Z539" s="1209"/>
      <c r="AA539" s="1209"/>
      <c r="AB539" s="1209"/>
      <c r="AC539" s="1209"/>
      <c r="AD539" s="1209"/>
      <c r="AE539" s="1209"/>
      <c r="AF539" s="1209"/>
      <c r="AG539" s="1209"/>
      <c r="AH539" s="1209"/>
      <c r="AI539" s="1209"/>
      <c r="AJ539" s="1209"/>
      <c r="AK539" s="1209"/>
      <c r="AL539" s="1209"/>
      <c r="AM539" s="1205"/>
      <c r="AN539" s="1205"/>
      <c r="AO539" s="1234"/>
      <c r="AP539" s="1234"/>
      <c r="AQ539" s="1234"/>
      <c r="AR539" s="42"/>
    </row>
    <row r="540" ht="34.5" customHeight="1">
      <c r="A540" s="19"/>
      <c r="B540" s="19"/>
      <c r="C540" s="19"/>
      <c r="D540" s="96"/>
      <c r="E540" s="96"/>
      <c r="F540" s="96"/>
      <c r="G540" s="96"/>
      <c r="H540" s="1205"/>
      <c r="I540" s="777"/>
      <c r="J540" s="96"/>
      <c r="K540" s="777"/>
      <c r="L540" s="777"/>
      <c r="M540" s="1205"/>
      <c r="N540" s="96"/>
      <c r="O540" s="1257"/>
      <c r="P540" s="777"/>
      <c r="Q540" s="777"/>
      <c r="R540" s="777"/>
      <c r="S540" s="1209"/>
      <c r="T540" s="1209"/>
      <c r="U540" s="1209"/>
      <c r="V540" s="1209"/>
      <c r="W540" s="1209"/>
      <c r="X540" s="1209"/>
      <c r="Y540" s="1209"/>
      <c r="Z540" s="1209"/>
      <c r="AA540" s="1209"/>
      <c r="AB540" s="1209"/>
      <c r="AC540" s="1209"/>
      <c r="AD540" s="1209"/>
      <c r="AE540" s="1209"/>
      <c r="AF540" s="1209"/>
      <c r="AG540" s="1209"/>
      <c r="AH540" s="1209"/>
      <c r="AI540" s="1209"/>
      <c r="AJ540" s="1209"/>
      <c r="AK540" s="1209"/>
      <c r="AL540" s="1209"/>
      <c r="AM540" s="1205"/>
      <c r="AN540" s="1205"/>
      <c r="AO540" s="1234"/>
      <c r="AP540" s="1234"/>
      <c r="AQ540" s="1234"/>
      <c r="AR540" s="42"/>
    </row>
    <row r="541" ht="34.5" customHeight="1">
      <c r="A541" s="19"/>
      <c r="B541" s="19"/>
      <c r="C541" s="19"/>
      <c r="D541" s="96"/>
      <c r="E541" s="96"/>
      <c r="F541" s="96"/>
      <c r="G541" s="96"/>
      <c r="H541" s="1205"/>
      <c r="I541" s="777"/>
      <c r="J541" s="96"/>
      <c r="K541" s="777"/>
      <c r="L541" s="777"/>
      <c r="M541" s="1205"/>
      <c r="N541" s="96"/>
      <c r="O541" s="1257"/>
      <c r="P541" s="777"/>
      <c r="Q541" s="777"/>
      <c r="R541" s="777"/>
      <c r="S541" s="1209"/>
      <c r="T541" s="1209"/>
      <c r="U541" s="1209"/>
      <c r="V541" s="1209"/>
      <c r="W541" s="1209"/>
      <c r="X541" s="1209"/>
      <c r="Y541" s="1209"/>
      <c r="Z541" s="1209"/>
      <c r="AA541" s="1209"/>
      <c r="AB541" s="1209"/>
      <c r="AC541" s="1209"/>
      <c r="AD541" s="1209"/>
      <c r="AE541" s="1209"/>
      <c r="AF541" s="1209"/>
      <c r="AG541" s="1209"/>
      <c r="AH541" s="1209"/>
      <c r="AI541" s="1209"/>
      <c r="AJ541" s="1209"/>
      <c r="AK541" s="1209"/>
      <c r="AL541" s="1209"/>
      <c r="AM541" s="1205"/>
      <c r="AN541" s="1205"/>
      <c r="AO541" s="1234"/>
      <c r="AP541" s="1234"/>
      <c r="AQ541" s="1234"/>
      <c r="AR541" s="42"/>
    </row>
    <row r="542" ht="34.5" customHeight="1">
      <c r="A542" s="19"/>
      <c r="B542" s="19"/>
      <c r="C542" s="19"/>
      <c r="D542" s="96"/>
      <c r="E542" s="96"/>
      <c r="F542" s="96"/>
      <c r="G542" s="96"/>
      <c r="H542" s="1205"/>
      <c r="I542" s="777"/>
      <c r="J542" s="96"/>
      <c r="K542" s="777"/>
      <c r="L542" s="777"/>
      <c r="M542" s="1205"/>
      <c r="N542" s="96"/>
      <c r="O542" s="1257"/>
      <c r="P542" s="777"/>
      <c r="Q542" s="777"/>
      <c r="R542" s="777"/>
      <c r="S542" s="1209"/>
      <c r="T542" s="1209"/>
      <c r="U542" s="1209"/>
      <c r="V542" s="1209"/>
      <c r="W542" s="1209"/>
      <c r="X542" s="1209"/>
      <c r="Y542" s="1209"/>
      <c r="Z542" s="1209"/>
      <c r="AA542" s="1209"/>
      <c r="AB542" s="1209"/>
      <c r="AC542" s="1209"/>
      <c r="AD542" s="1209"/>
      <c r="AE542" s="1209"/>
      <c r="AF542" s="1209"/>
      <c r="AG542" s="1209"/>
      <c r="AH542" s="1209"/>
      <c r="AI542" s="1209"/>
      <c r="AJ542" s="1209"/>
      <c r="AK542" s="1209"/>
      <c r="AL542" s="1209"/>
      <c r="AM542" s="1205"/>
      <c r="AN542" s="1205"/>
      <c r="AO542" s="1234"/>
      <c r="AP542" s="1234"/>
      <c r="AQ542" s="1234"/>
      <c r="AR542" s="42"/>
    </row>
    <row r="543" ht="34.5" customHeight="1">
      <c r="A543" s="19"/>
      <c r="B543" s="19"/>
      <c r="C543" s="19"/>
      <c r="D543" s="96"/>
      <c r="E543" s="96"/>
      <c r="F543" s="96"/>
      <c r="G543" s="96"/>
      <c r="H543" s="1205"/>
      <c r="I543" s="777"/>
      <c r="J543" s="96"/>
      <c r="K543" s="777"/>
      <c r="L543" s="777"/>
      <c r="M543" s="1205"/>
      <c r="N543" s="96"/>
      <c r="O543" s="1257"/>
      <c r="P543" s="777"/>
      <c r="Q543" s="777"/>
      <c r="R543" s="777"/>
      <c r="S543" s="1209"/>
      <c r="T543" s="1209"/>
      <c r="U543" s="1209"/>
      <c r="V543" s="1209"/>
      <c r="W543" s="1209"/>
      <c r="X543" s="1209"/>
      <c r="Y543" s="1209"/>
      <c r="Z543" s="1209"/>
      <c r="AA543" s="1209"/>
      <c r="AB543" s="1209"/>
      <c r="AC543" s="1209"/>
      <c r="AD543" s="1209"/>
      <c r="AE543" s="1209"/>
      <c r="AF543" s="1209"/>
      <c r="AG543" s="1209"/>
      <c r="AH543" s="1209"/>
      <c r="AI543" s="1209"/>
      <c r="AJ543" s="1209"/>
      <c r="AK543" s="1209"/>
      <c r="AL543" s="1209"/>
      <c r="AM543" s="1205"/>
      <c r="AN543" s="1205"/>
      <c r="AO543" s="1234"/>
      <c r="AP543" s="1234"/>
      <c r="AQ543" s="1234"/>
      <c r="AR543" s="42"/>
    </row>
    <row r="544" ht="34.5" customHeight="1">
      <c r="A544" s="19"/>
      <c r="B544" s="19"/>
      <c r="C544" s="19"/>
      <c r="D544" s="96"/>
      <c r="E544" s="96"/>
      <c r="F544" s="96"/>
      <c r="G544" s="96"/>
      <c r="H544" s="1205"/>
      <c r="I544" s="777"/>
      <c r="J544" s="96"/>
      <c r="K544" s="777"/>
      <c r="L544" s="777"/>
      <c r="M544" s="1205"/>
      <c r="N544" s="96"/>
      <c r="O544" s="1257"/>
      <c r="P544" s="777"/>
      <c r="Q544" s="777"/>
      <c r="R544" s="777"/>
      <c r="S544" s="1209"/>
      <c r="T544" s="1209"/>
      <c r="U544" s="1209"/>
      <c r="V544" s="1209"/>
      <c r="W544" s="1209"/>
      <c r="X544" s="1209"/>
      <c r="Y544" s="1209"/>
      <c r="Z544" s="1209"/>
      <c r="AA544" s="1209"/>
      <c r="AB544" s="1209"/>
      <c r="AC544" s="1209"/>
      <c r="AD544" s="1209"/>
      <c r="AE544" s="1209"/>
      <c r="AF544" s="1209"/>
      <c r="AG544" s="1209"/>
      <c r="AH544" s="1209"/>
      <c r="AI544" s="1209"/>
      <c r="AJ544" s="1209"/>
      <c r="AK544" s="1209"/>
      <c r="AL544" s="1209"/>
      <c r="AM544" s="1205"/>
      <c r="AN544" s="1205"/>
      <c r="AO544" s="1234"/>
      <c r="AP544" s="1234"/>
      <c r="AQ544" s="1234"/>
      <c r="AR544" s="42"/>
    </row>
    <row r="545" ht="34.5" customHeight="1">
      <c r="A545" s="19"/>
      <c r="B545" s="19"/>
      <c r="C545" s="19"/>
      <c r="D545" s="96"/>
      <c r="E545" s="96"/>
      <c r="F545" s="96"/>
      <c r="G545" s="96"/>
      <c r="H545" s="1205"/>
      <c r="I545" s="777"/>
      <c r="J545" s="96"/>
      <c r="K545" s="777"/>
      <c r="L545" s="777"/>
      <c r="M545" s="1205"/>
      <c r="N545" s="96"/>
      <c r="O545" s="1257"/>
      <c r="P545" s="777"/>
      <c r="Q545" s="777"/>
      <c r="R545" s="777"/>
      <c r="S545" s="1209"/>
      <c r="T545" s="1209"/>
      <c r="U545" s="1209"/>
      <c r="V545" s="1209"/>
      <c r="W545" s="1209"/>
      <c r="X545" s="1209"/>
      <c r="Y545" s="1209"/>
      <c r="Z545" s="1209"/>
      <c r="AA545" s="1209"/>
      <c r="AB545" s="1209"/>
      <c r="AC545" s="1209"/>
      <c r="AD545" s="1209"/>
      <c r="AE545" s="1209"/>
      <c r="AF545" s="1209"/>
      <c r="AG545" s="1209"/>
      <c r="AH545" s="1209"/>
      <c r="AI545" s="1209"/>
      <c r="AJ545" s="1209"/>
      <c r="AK545" s="1209"/>
      <c r="AL545" s="1209"/>
      <c r="AM545" s="1205"/>
      <c r="AN545" s="1205"/>
      <c r="AO545" s="1234"/>
      <c r="AP545" s="1234"/>
      <c r="AQ545" s="1234"/>
      <c r="AR545" s="42"/>
    </row>
    <row r="546" ht="34.5" customHeight="1">
      <c r="A546" s="19"/>
      <c r="B546" s="19"/>
      <c r="C546" s="19"/>
      <c r="D546" s="96"/>
      <c r="E546" s="96"/>
      <c r="F546" s="96"/>
      <c r="G546" s="96"/>
      <c r="H546" s="1205"/>
      <c r="I546" s="777"/>
      <c r="J546" s="96"/>
      <c r="K546" s="777"/>
      <c r="L546" s="777"/>
      <c r="M546" s="1205"/>
      <c r="N546" s="96"/>
      <c r="O546" s="1257"/>
      <c r="P546" s="777"/>
      <c r="Q546" s="777"/>
      <c r="R546" s="777"/>
      <c r="S546" s="1209"/>
      <c r="T546" s="1209"/>
      <c r="U546" s="1209"/>
      <c r="V546" s="1209"/>
      <c r="W546" s="1209"/>
      <c r="X546" s="1209"/>
      <c r="Y546" s="1209"/>
      <c r="Z546" s="1209"/>
      <c r="AA546" s="1209"/>
      <c r="AB546" s="1209"/>
      <c r="AC546" s="1209"/>
      <c r="AD546" s="1209"/>
      <c r="AE546" s="1209"/>
      <c r="AF546" s="1209"/>
      <c r="AG546" s="1209"/>
      <c r="AH546" s="1209"/>
      <c r="AI546" s="1209"/>
      <c r="AJ546" s="1209"/>
      <c r="AK546" s="1209"/>
      <c r="AL546" s="1209"/>
      <c r="AM546" s="1205"/>
      <c r="AN546" s="1205"/>
      <c r="AO546" s="1234"/>
      <c r="AP546" s="1234"/>
      <c r="AQ546" s="1234"/>
      <c r="AR546" s="42"/>
    </row>
    <row r="547" ht="34.5" customHeight="1">
      <c r="A547" s="19"/>
      <c r="B547" s="19"/>
      <c r="C547" s="19"/>
      <c r="D547" s="96"/>
      <c r="E547" s="96"/>
      <c r="F547" s="96"/>
      <c r="G547" s="96"/>
      <c r="H547" s="1205"/>
      <c r="I547" s="777"/>
      <c r="J547" s="96"/>
      <c r="K547" s="777"/>
      <c r="L547" s="777"/>
      <c r="M547" s="1205"/>
      <c r="N547" s="96"/>
      <c r="O547" s="1257"/>
      <c r="P547" s="777"/>
      <c r="Q547" s="777"/>
      <c r="R547" s="777"/>
      <c r="S547" s="1209"/>
      <c r="T547" s="1209"/>
      <c r="U547" s="1209"/>
      <c r="V547" s="1209"/>
      <c r="W547" s="1209"/>
      <c r="X547" s="1209"/>
      <c r="Y547" s="1209"/>
      <c r="Z547" s="1209"/>
      <c r="AA547" s="1209"/>
      <c r="AB547" s="1209"/>
      <c r="AC547" s="1209"/>
      <c r="AD547" s="1209"/>
      <c r="AE547" s="1209"/>
      <c r="AF547" s="1209"/>
      <c r="AG547" s="1209"/>
      <c r="AH547" s="1209"/>
      <c r="AI547" s="1209"/>
      <c r="AJ547" s="1209"/>
      <c r="AK547" s="1209"/>
      <c r="AL547" s="1209"/>
      <c r="AM547" s="1205"/>
      <c r="AN547" s="1205"/>
      <c r="AO547" s="1234"/>
      <c r="AP547" s="1234"/>
      <c r="AQ547" s="1234"/>
      <c r="AR547" s="42"/>
    </row>
    <row r="548" ht="34.5" customHeight="1">
      <c r="A548" s="19"/>
      <c r="B548" s="19"/>
      <c r="C548" s="19"/>
      <c r="D548" s="96"/>
      <c r="E548" s="96"/>
      <c r="F548" s="96"/>
      <c r="G548" s="96"/>
      <c r="H548" s="1205"/>
      <c r="I548" s="777"/>
      <c r="J548" s="96"/>
      <c r="K548" s="777"/>
      <c r="L548" s="777"/>
      <c r="M548" s="1205"/>
      <c r="N548" s="96"/>
      <c r="O548" s="1257"/>
      <c r="P548" s="777"/>
      <c r="Q548" s="777"/>
      <c r="R548" s="777"/>
      <c r="S548" s="1209"/>
      <c r="T548" s="1209"/>
      <c r="U548" s="1209"/>
      <c r="V548" s="1209"/>
      <c r="W548" s="1209"/>
      <c r="X548" s="1209"/>
      <c r="Y548" s="1209"/>
      <c r="Z548" s="1209"/>
      <c r="AA548" s="1209"/>
      <c r="AB548" s="1209"/>
      <c r="AC548" s="1209"/>
      <c r="AD548" s="1209"/>
      <c r="AE548" s="1209"/>
      <c r="AF548" s="1209"/>
      <c r="AG548" s="1209"/>
      <c r="AH548" s="1209"/>
      <c r="AI548" s="1209"/>
      <c r="AJ548" s="1209"/>
      <c r="AK548" s="1209"/>
      <c r="AL548" s="1209"/>
      <c r="AM548" s="1205"/>
      <c r="AN548" s="1205"/>
      <c r="AO548" s="1234"/>
      <c r="AP548" s="1234"/>
      <c r="AQ548" s="1234"/>
      <c r="AR548" s="42"/>
    </row>
    <row r="549" ht="34.5" customHeight="1">
      <c r="A549" s="19"/>
      <c r="B549" s="19"/>
      <c r="C549" s="19"/>
      <c r="D549" s="96"/>
      <c r="E549" s="96"/>
      <c r="F549" s="96"/>
      <c r="G549" s="96"/>
      <c r="H549" s="1205"/>
      <c r="I549" s="777"/>
      <c r="J549" s="96"/>
      <c r="K549" s="777"/>
      <c r="L549" s="777"/>
      <c r="M549" s="1205"/>
      <c r="N549" s="96"/>
      <c r="O549" s="1257"/>
      <c r="P549" s="777"/>
      <c r="Q549" s="777"/>
      <c r="R549" s="777"/>
      <c r="S549" s="1209"/>
      <c r="T549" s="1209"/>
      <c r="U549" s="1209"/>
      <c r="V549" s="1209"/>
      <c r="W549" s="1209"/>
      <c r="X549" s="1209"/>
      <c r="Y549" s="1209"/>
      <c r="Z549" s="1209"/>
      <c r="AA549" s="1209"/>
      <c r="AB549" s="1209"/>
      <c r="AC549" s="1209"/>
      <c r="AD549" s="1209"/>
      <c r="AE549" s="1209"/>
      <c r="AF549" s="1209"/>
      <c r="AG549" s="1209"/>
      <c r="AH549" s="1209"/>
      <c r="AI549" s="1209"/>
      <c r="AJ549" s="1209"/>
      <c r="AK549" s="1209"/>
      <c r="AL549" s="1209"/>
      <c r="AM549" s="1205"/>
      <c r="AN549" s="1205"/>
      <c r="AO549" s="1234"/>
      <c r="AP549" s="1234"/>
      <c r="AQ549" s="1234"/>
      <c r="AR549" s="42"/>
    </row>
    <row r="550" ht="34.5" customHeight="1">
      <c r="A550" s="19"/>
      <c r="B550" s="19"/>
      <c r="C550" s="19"/>
      <c r="D550" s="96"/>
      <c r="E550" s="96"/>
      <c r="F550" s="96"/>
      <c r="G550" s="96"/>
      <c r="H550" s="1205"/>
      <c r="I550" s="777"/>
      <c r="J550" s="96"/>
      <c r="K550" s="777"/>
      <c r="L550" s="777"/>
      <c r="M550" s="1205"/>
      <c r="N550" s="96"/>
      <c r="O550" s="1257"/>
      <c r="P550" s="777"/>
      <c r="Q550" s="777"/>
      <c r="R550" s="777"/>
      <c r="S550" s="1209"/>
      <c r="T550" s="1209"/>
      <c r="U550" s="1209"/>
      <c r="V550" s="1209"/>
      <c r="W550" s="1209"/>
      <c r="X550" s="1209"/>
      <c r="Y550" s="1209"/>
      <c r="Z550" s="1209"/>
      <c r="AA550" s="1209"/>
      <c r="AB550" s="1209"/>
      <c r="AC550" s="1209"/>
      <c r="AD550" s="1209"/>
      <c r="AE550" s="1209"/>
      <c r="AF550" s="1209"/>
      <c r="AG550" s="1209"/>
      <c r="AH550" s="1209"/>
      <c r="AI550" s="1209"/>
      <c r="AJ550" s="1209"/>
      <c r="AK550" s="1209"/>
      <c r="AL550" s="1209"/>
      <c r="AM550" s="1205"/>
      <c r="AN550" s="1205"/>
      <c r="AO550" s="1234"/>
      <c r="AP550" s="1234"/>
      <c r="AQ550" s="1234"/>
      <c r="AR550" s="42"/>
    </row>
    <row r="551" ht="34.5" customHeight="1">
      <c r="A551" s="19"/>
      <c r="B551" s="19"/>
      <c r="C551" s="19"/>
      <c r="D551" s="96"/>
      <c r="E551" s="96"/>
      <c r="F551" s="96"/>
      <c r="G551" s="96"/>
      <c r="H551" s="1205"/>
      <c r="I551" s="777"/>
      <c r="J551" s="96"/>
      <c r="K551" s="777"/>
      <c r="L551" s="777"/>
      <c r="M551" s="1205"/>
      <c r="N551" s="96"/>
      <c r="O551" s="1257"/>
      <c r="P551" s="777"/>
      <c r="Q551" s="777"/>
      <c r="R551" s="777"/>
      <c r="S551" s="1209"/>
      <c r="T551" s="1209"/>
      <c r="U551" s="1209"/>
      <c r="V551" s="1209"/>
      <c r="W551" s="1209"/>
      <c r="X551" s="1209"/>
      <c r="Y551" s="1209"/>
      <c r="Z551" s="1209"/>
      <c r="AA551" s="1209"/>
      <c r="AB551" s="1209"/>
      <c r="AC551" s="1209"/>
      <c r="AD551" s="1209"/>
      <c r="AE551" s="1209"/>
      <c r="AF551" s="1209"/>
      <c r="AG551" s="1209"/>
      <c r="AH551" s="1209"/>
      <c r="AI551" s="1209"/>
      <c r="AJ551" s="1209"/>
      <c r="AK551" s="1209"/>
      <c r="AL551" s="1209"/>
      <c r="AM551" s="1205"/>
      <c r="AN551" s="1205"/>
      <c r="AO551" s="1234"/>
      <c r="AP551" s="1234"/>
      <c r="AQ551" s="1234"/>
      <c r="AR551" s="42"/>
    </row>
    <row r="552" ht="34.5" customHeight="1">
      <c r="A552" s="19"/>
      <c r="B552" s="19"/>
      <c r="C552" s="19"/>
      <c r="D552" s="96"/>
      <c r="E552" s="96"/>
      <c r="F552" s="96"/>
      <c r="G552" s="96"/>
      <c r="H552" s="1205"/>
      <c r="I552" s="777"/>
      <c r="J552" s="96"/>
      <c r="K552" s="777"/>
      <c r="L552" s="777"/>
      <c r="M552" s="1205"/>
      <c r="N552" s="96"/>
      <c r="O552" s="1257"/>
      <c r="P552" s="777"/>
      <c r="Q552" s="777"/>
      <c r="R552" s="777"/>
      <c r="S552" s="1209"/>
      <c r="T552" s="1209"/>
      <c r="U552" s="1209"/>
      <c r="V552" s="1209"/>
      <c r="W552" s="1209"/>
      <c r="X552" s="1209"/>
      <c r="Y552" s="1209"/>
      <c r="Z552" s="1209"/>
      <c r="AA552" s="1209"/>
      <c r="AB552" s="1209"/>
      <c r="AC552" s="1209"/>
      <c r="AD552" s="1209"/>
      <c r="AE552" s="1209"/>
      <c r="AF552" s="1209"/>
      <c r="AG552" s="1209"/>
      <c r="AH552" s="1209"/>
      <c r="AI552" s="1209"/>
      <c r="AJ552" s="1209"/>
      <c r="AK552" s="1209"/>
      <c r="AL552" s="1209"/>
      <c r="AM552" s="1205"/>
      <c r="AN552" s="1205"/>
      <c r="AO552" s="1234"/>
      <c r="AP552" s="1234"/>
      <c r="AQ552" s="1234"/>
      <c r="AR552" s="42"/>
    </row>
    <row r="553" ht="34.5" customHeight="1">
      <c r="A553" s="19"/>
      <c r="B553" s="19"/>
      <c r="C553" s="19"/>
      <c r="D553" s="96"/>
      <c r="E553" s="96"/>
      <c r="F553" s="96"/>
      <c r="G553" s="96"/>
      <c r="H553" s="1205"/>
      <c r="I553" s="777"/>
      <c r="J553" s="96"/>
      <c r="K553" s="777"/>
      <c r="L553" s="777"/>
      <c r="M553" s="1205"/>
      <c r="N553" s="96"/>
      <c r="O553" s="1257"/>
      <c r="P553" s="777"/>
      <c r="Q553" s="777"/>
      <c r="R553" s="777"/>
      <c r="S553" s="1209"/>
      <c r="T553" s="1209"/>
      <c r="U553" s="1209"/>
      <c r="V553" s="1209"/>
      <c r="W553" s="1209"/>
      <c r="X553" s="1209"/>
      <c r="Y553" s="1209"/>
      <c r="Z553" s="1209"/>
      <c r="AA553" s="1209"/>
      <c r="AB553" s="1209"/>
      <c r="AC553" s="1209"/>
      <c r="AD553" s="1209"/>
      <c r="AE553" s="1209"/>
      <c r="AF553" s="1209"/>
      <c r="AG553" s="1209"/>
      <c r="AH553" s="1209"/>
      <c r="AI553" s="1209"/>
      <c r="AJ553" s="1209"/>
      <c r="AK553" s="1209"/>
      <c r="AL553" s="1209"/>
      <c r="AM553" s="1205"/>
      <c r="AN553" s="1205"/>
      <c r="AO553" s="1234"/>
      <c r="AP553" s="1234"/>
      <c r="AQ553" s="1234"/>
      <c r="AR553" s="42"/>
    </row>
    <row r="554" ht="34.5" customHeight="1">
      <c r="A554" s="19"/>
      <c r="B554" s="19"/>
      <c r="C554" s="19"/>
      <c r="D554" s="96"/>
      <c r="E554" s="96"/>
      <c r="F554" s="96"/>
      <c r="G554" s="96"/>
      <c r="H554" s="1205"/>
      <c r="I554" s="777"/>
      <c r="J554" s="96"/>
      <c r="K554" s="777"/>
      <c r="L554" s="777"/>
      <c r="M554" s="1205"/>
      <c r="N554" s="96"/>
      <c r="O554" s="1257"/>
      <c r="P554" s="777"/>
      <c r="Q554" s="777"/>
      <c r="R554" s="777"/>
      <c r="S554" s="1209"/>
      <c r="T554" s="1209"/>
      <c r="U554" s="1209"/>
      <c r="V554" s="1209"/>
      <c r="W554" s="1209"/>
      <c r="X554" s="1209"/>
      <c r="Y554" s="1209"/>
      <c r="Z554" s="1209"/>
      <c r="AA554" s="1209"/>
      <c r="AB554" s="1209"/>
      <c r="AC554" s="1209"/>
      <c r="AD554" s="1209"/>
      <c r="AE554" s="1209"/>
      <c r="AF554" s="1209"/>
      <c r="AG554" s="1209"/>
      <c r="AH554" s="1209"/>
      <c r="AI554" s="1209"/>
      <c r="AJ554" s="1209"/>
      <c r="AK554" s="1209"/>
      <c r="AL554" s="1209"/>
      <c r="AM554" s="1205"/>
      <c r="AN554" s="1205"/>
      <c r="AO554" s="1234"/>
      <c r="AP554" s="1234"/>
      <c r="AQ554" s="1234"/>
      <c r="AR554" s="42"/>
    </row>
    <row r="555" ht="34.5" customHeight="1">
      <c r="A555" s="19"/>
      <c r="B555" s="19"/>
      <c r="C555" s="19"/>
      <c r="D555" s="96"/>
      <c r="E555" s="96"/>
      <c r="F555" s="96"/>
      <c r="G555" s="96"/>
      <c r="H555" s="1205"/>
      <c r="I555" s="777"/>
      <c r="J555" s="96"/>
      <c r="K555" s="777"/>
      <c r="L555" s="777"/>
      <c r="M555" s="1205"/>
      <c r="N555" s="96"/>
      <c r="O555" s="1257"/>
      <c r="P555" s="777"/>
      <c r="Q555" s="777"/>
      <c r="R555" s="777"/>
      <c r="S555" s="1209"/>
      <c r="T555" s="1209"/>
      <c r="U555" s="1209"/>
      <c r="V555" s="1209"/>
      <c r="W555" s="1209"/>
      <c r="X555" s="1209"/>
      <c r="Y555" s="1209"/>
      <c r="Z555" s="1209"/>
      <c r="AA555" s="1209"/>
      <c r="AB555" s="1209"/>
      <c r="AC555" s="1209"/>
      <c r="AD555" s="1209"/>
      <c r="AE555" s="1209"/>
      <c r="AF555" s="1209"/>
      <c r="AG555" s="1209"/>
      <c r="AH555" s="1209"/>
      <c r="AI555" s="1209"/>
      <c r="AJ555" s="1209"/>
      <c r="AK555" s="1209"/>
      <c r="AL555" s="1209"/>
      <c r="AM555" s="1205"/>
      <c r="AN555" s="1205"/>
      <c r="AO555" s="1234"/>
      <c r="AP555" s="1234"/>
      <c r="AQ555" s="1234"/>
      <c r="AR555" s="42"/>
    </row>
    <row r="556" ht="34.5" customHeight="1">
      <c r="A556" s="19"/>
      <c r="B556" s="19"/>
      <c r="C556" s="19"/>
      <c r="D556" s="96"/>
      <c r="E556" s="96"/>
      <c r="F556" s="96"/>
      <c r="G556" s="96"/>
      <c r="H556" s="1205"/>
      <c r="I556" s="777"/>
      <c r="J556" s="96"/>
      <c r="K556" s="777"/>
      <c r="L556" s="777"/>
      <c r="M556" s="1205"/>
      <c r="N556" s="96"/>
      <c r="O556" s="1257"/>
      <c r="P556" s="777"/>
      <c r="Q556" s="777"/>
      <c r="R556" s="777"/>
      <c r="S556" s="1209"/>
      <c r="T556" s="1209"/>
      <c r="U556" s="1209"/>
      <c r="V556" s="1209"/>
      <c r="W556" s="1209"/>
      <c r="X556" s="1209"/>
      <c r="Y556" s="1209"/>
      <c r="Z556" s="1209"/>
      <c r="AA556" s="1209"/>
      <c r="AB556" s="1209"/>
      <c r="AC556" s="1209"/>
      <c r="AD556" s="1209"/>
      <c r="AE556" s="1209"/>
      <c r="AF556" s="1209"/>
      <c r="AG556" s="1209"/>
      <c r="AH556" s="1209"/>
      <c r="AI556" s="1209"/>
      <c r="AJ556" s="1209"/>
      <c r="AK556" s="1209"/>
      <c r="AL556" s="1209"/>
      <c r="AM556" s="1205"/>
      <c r="AN556" s="1205"/>
      <c r="AO556" s="1234"/>
      <c r="AP556" s="1234"/>
      <c r="AQ556" s="1234"/>
      <c r="AR556" s="42"/>
    </row>
    <row r="557" ht="34.5" customHeight="1">
      <c r="A557" s="19"/>
      <c r="B557" s="19"/>
      <c r="C557" s="19"/>
      <c r="D557" s="96"/>
      <c r="E557" s="96"/>
      <c r="F557" s="96"/>
      <c r="G557" s="96"/>
      <c r="H557" s="1205"/>
      <c r="I557" s="777"/>
      <c r="J557" s="96"/>
      <c r="K557" s="777"/>
      <c r="L557" s="777"/>
      <c r="M557" s="1205"/>
      <c r="N557" s="96"/>
      <c r="O557" s="1257"/>
      <c r="P557" s="777"/>
      <c r="Q557" s="777"/>
      <c r="R557" s="777"/>
      <c r="S557" s="1209"/>
      <c r="T557" s="1209"/>
      <c r="U557" s="1209"/>
      <c r="V557" s="1209"/>
      <c r="W557" s="1209"/>
      <c r="X557" s="1209"/>
      <c r="Y557" s="1209"/>
      <c r="Z557" s="1209"/>
      <c r="AA557" s="1209"/>
      <c r="AB557" s="1209"/>
      <c r="AC557" s="1209"/>
      <c r="AD557" s="1209"/>
      <c r="AE557" s="1209"/>
      <c r="AF557" s="1209"/>
      <c r="AG557" s="1209"/>
      <c r="AH557" s="1209"/>
      <c r="AI557" s="1209"/>
      <c r="AJ557" s="1209"/>
      <c r="AK557" s="1209"/>
      <c r="AL557" s="1209"/>
      <c r="AM557" s="1205"/>
      <c r="AN557" s="1205"/>
      <c r="AO557" s="1234"/>
      <c r="AP557" s="1234"/>
      <c r="AQ557" s="1234"/>
      <c r="AR557" s="42"/>
    </row>
    <row r="558" ht="34.5" customHeight="1">
      <c r="A558" s="19"/>
      <c r="B558" s="19"/>
      <c r="C558" s="19"/>
      <c r="D558" s="96"/>
      <c r="E558" s="96"/>
      <c r="F558" s="96"/>
      <c r="G558" s="96"/>
      <c r="H558" s="1205"/>
      <c r="I558" s="777"/>
      <c r="J558" s="96"/>
      <c r="K558" s="777"/>
      <c r="L558" s="777"/>
      <c r="M558" s="1205"/>
      <c r="N558" s="96"/>
      <c r="O558" s="1257"/>
      <c r="P558" s="777"/>
      <c r="Q558" s="777"/>
      <c r="R558" s="777"/>
      <c r="S558" s="1209"/>
      <c r="T558" s="1209"/>
      <c r="U558" s="1209"/>
      <c r="V558" s="1209"/>
      <c r="W558" s="1209"/>
      <c r="X558" s="1209"/>
      <c r="Y558" s="1209"/>
      <c r="Z558" s="1209"/>
      <c r="AA558" s="1209"/>
      <c r="AB558" s="1209"/>
      <c r="AC558" s="1209"/>
      <c r="AD558" s="1209"/>
      <c r="AE558" s="1209"/>
      <c r="AF558" s="1209"/>
      <c r="AG558" s="1209"/>
      <c r="AH558" s="1209"/>
      <c r="AI558" s="1209"/>
      <c r="AJ558" s="1209"/>
      <c r="AK558" s="1209"/>
      <c r="AL558" s="1209"/>
      <c r="AM558" s="1205"/>
      <c r="AN558" s="1205"/>
      <c r="AO558" s="1234"/>
      <c r="AP558" s="1234"/>
      <c r="AQ558" s="1234"/>
      <c r="AR558" s="42"/>
    </row>
    <row r="559" ht="34.5" customHeight="1">
      <c r="A559" s="19"/>
      <c r="B559" s="19"/>
      <c r="C559" s="19"/>
      <c r="D559" s="96"/>
      <c r="E559" s="96"/>
      <c r="F559" s="96"/>
      <c r="G559" s="96"/>
      <c r="H559" s="1205"/>
      <c r="I559" s="777"/>
      <c r="J559" s="96"/>
      <c r="K559" s="777"/>
      <c r="L559" s="777"/>
      <c r="M559" s="1205"/>
      <c r="N559" s="96"/>
      <c r="O559" s="1257"/>
      <c r="P559" s="777"/>
      <c r="Q559" s="777"/>
      <c r="R559" s="777"/>
      <c r="S559" s="1209"/>
      <c r="T559" s="1209"/>
      <c r="U559" s="1209"/>
      <c r="V559" s="1209"/>
      <c r="W559" s="1209"/>
      <c r="X559" s="1209"/>
      <c r="Y559" s="1209"/>
      <c r="Z559" s="1209"/>
      <c r="AA559" s="1209"/>
      <c r="AB559" s="1209"/>
      <c r="AC559" s="1209"/>
      <c r="AD559" s="1209"/>
      <c r="AE559" s="1209"/>
      <c r="AF559" s="1209"/>
      <c r="AG559" s="1209"/>
      <c r="AH559" s="1209"/>
      <c r="AI559" s="1209"/>
      <c r="AJ559" s="1209"/>
      <c r="AK559" s="1209"/>
      <c r="AL559" s="1209"/>
      <c r="AM559" s="1205"/>
      <c r="AN559" s="1205"/>
      <c r="AO559" s="1234"/>
      <c r="AP559" s="1234"/>
      <c r="AQ559" s="1234"/>
      <c r="AR559" s="42"/>
    </row>
    <row r="560" ht="34.5" customHeight="1">
      <c r="A560" s="19"/>
      <c r="B560" s="19"/>
      <c r="C560" s="19"/>
      <c r="D560" s="96"/>
      <c r="E560" s="96"/>
      <c r="F560" s="96"/>
      <c r="G560" s="96"/>
      <c r="H560" s="1205"/>
      <c r="I560" s="777"/>
      <c r="J560" s="96"/>
      <c r="K560" s="777"/>
      <c r="L560" s="777"/>
      <c r="M560" s="1205"/>
      <c r="N560" s="96"/>
      <c r="O560" s="1257"/>
      <c r="P560" s="777"/>
      <c r="Q560" s="777"/>
      <c r="R560" s="777"/>
      <c r="S560" s="1209"/>
      <c r="T560" s="1209"/>
      <c r="U560" s="1209"/>
      <c r="V560" s="1209"/>
      <c r="W560" s="1209"/>
      <c r="X560" s="1209"/>
      <c r="Y560" s="1209"/>
      <c r="Z560" s="1209"/>
      <c r="AA560" s="1209"/>
      <c r="AB560" s="1209"/>
      <c r="AC560" s="1209"/>
      <c r="AD560" s="1209"/>
      <c r="AE560" s="1209"/>
      <c r="AF560" s="1209"/>
      <c r="AG560" s="1209"/>
      <c r="AH560" s="1209"/>
      <c r="AI560" s="1209"/>
      <c r="AJ560" s="1209"/>
      <c r="AK560" s="1209"/>
      <c r="AL560" s="1209"/>
      <c r="AM560" s="1205"/>
      <c r="AN560" s="1205"/>
      <c r="AO560" s="1234"/>
      <c r="AP560" s="1234"/>
      <c r="AQ560" s="1234"/>
      <c r="AR560" s="42"/>
    </row>
    <row r="561" ht="34.5" customHeight="1">
      <c r="A561" s="19"/>
      <c r="B561" s="19"/>
      <c r="C561" s="19"/>
      <c r="D561" s="96"/>
      <c r="E561" s="96"/>
      <c r="F561" s="96"/>
      <c r="G561" s="96"/>
      <c r="H561" s="1205"/>
      <c r="I561" s="777"/>
      <c r="J561" s="96"/>
      <c r="K561" s="777"/>
      <c r="L561" s="777"/>
      <c r="M561" s="1205"/>
      <c r="N561" s="96"/>
      <c r="O561" s="1257"/>
      <c r="P561" s="777"/>
      <c r="Q561" s="777"/>
      <c r="R561" s="777"/>
      <c r="S561" s="1209"/>
      <c r="T561" s="1209"/>
      <c r="U561" s="1209"/>
      <c r="V561" s="1209"/>
      <c r="W561" s="1209"/>
      <c r="X561" s="1209"/>
      <c r="Y561" s="1209"/>
      <c r="Z561" s="1209"/>
      <c r="AA561" s="1209"/>
      <c r="AB561" s="1209"/>
      <c r="AC561" s="1209"/>
      <c r="AD561" s="1209"/>
      <c r="AE561" s="1209"/>
      <c r="AF561" s="1209"/>
      <c r="AG561" s="1209"/>
      <c r="AH561" s="1209"/>
      <c r="AI561" s="1209"/>
      <c r="AJ561" s="1209"/>
      <c r="AK561" s="1209"/>
      <c r="AL561" s="1209"/>
      <c r="AM561" s="1205"/>
      <c r="AN561" s="1205"/>
      <c r="AO561" s="1234"/>
      <c r="AP561" s="1234"/>
      <c r="AQ561" s="1234"/>
      <c r="AR561" s="42"/>
    </row>
    <row r="562" ht="34.5" customHeight="1">
      <c r="A562" s="19"/>
      <c r="B562" s="19"/>
      <c r="C562" s="19"/>
      <c r="D562" s="96"/>
      <c r="E562" s="96"/>
      <c r="F562" s="96"/>
      <c r="G562" s="96"/>
      <c r="H562" s="1205"/>
      <c r="I562" s="777"/>
      <c r="J562" s="96"/>
      <c r="K562" s="777"/>
      <c r="L562" s="777"/>
      <c r="M562" s="1205"/>
      <c r="N562" s="96"/>
      <c r="O562" s="1257"/>
      <c r="P562" s="777"/>
      <c r="Q562" s="777"/>
      <c r="R562" s="777"/>
      <c r="S562" s="1209"/>
      <c r="T562" s="1209"/>
      <c r="U562" s="1209"/>
      <c r="V562" s="1209"/>
      <c r="W562" s="1209"/>
      <c r="X562" s="1209"/>
      <c r="Y562" s="1209"/>
      <c r="Z562" s="1209"/>
      <c r="AA562" s="1209"/>
      <c r="AB562" s="1209"/>
      <c r="AC562" s="1209"/>
      <c r="AD562" s="1209"/>
      <c r="AE562" s="1209"/>
      <c r="AF562" s="1209"/>
      <c r="AG562" s="1209"/>
      <c r="AH562" s="1209"/>
      <c r="AI562" s="1209"/>
      <c r="AJ562" s="1209"/>
      <c r="AK562" s="1209"/>
      <c r="AL562" s="1209"/>
      <c r="AM562" s="1205"/>
      <c r="AN562" s="1205"/>
      <c r="AO562" s="1234"/>
      <c r="AP562" s="1234"/>
      <c r="AQ562" s="1234"/>
      <c r="AR562" s="42"/>
    </row>
    <row r="563" ht="34.5" customHeight="1">
      <c r="A563" s="19"/>
      <c r="B563" s="19"/>
      <c r="C563" s="19"/>
      <c r="D563" s="96"/>
      <c r="E563" s="96"/>
      <c r="F563" s="96"/>
      <c r="G563" s="96"/>
      <c r="H563" s="1205"/>
      <c r="I563" s="777"/>
      <c r="J563" s="96"/>
      <c r="K563" s="777"/>
      <c r="L563" s="777"/>
      <c r="M563" s="1205"/>
      <c r="N563" s="96"/>
      <c r="O563" s="1257"/>
      <c r="P563" s="777"/>
      <c r="Q563" s="777"/>
      <c r="R563" s="777"/>
      <c r="S563" s="1209"/>
      <c r="T563" s="1209"/>
      <c r="U563" s="1209"/>
      <c r="V563" s="1209"/>
      <c r="W563" s="1209"/>
      <c r="X563" s="1209"/>
      <c r="Y563" s="1209"/>
      <c r="Z563" s="1209"/>
      <c r="AA563" s="1209"/>
      <c r="AB563" s="1209"/>
      <c r="AC563" s="1209"/>
      <c r="AD563" s="1209"/>
      <c r="AE563" s="1209"/>
      <c r="AF563" s="1209"/>
      <c r="AG563" s="1209"/>
      <c r="AH563" s="1209"/>
      <c r="AI563" s="1209"/>
      <c r="AJ563" s="1209"/>
      <c r="AK563" s="1209"/>
      <c r="AL563" s="1209"/>
      <c r="AM563" s="1205"/>
      <c r="AN563" s="1205"/>
      <c r="AO563" s="1234"/>
      <c r="AP563" s="1234"/>
      <c r="AQ563" s="1234"/>
      <c r="AR563" s="42"/>
    </row>
    <row r="564" ht="34.5" customHeight="1">
      <c r="A564" s="19"/>
      <c r="B564" s="19"/>
      <c r="C564" s="19"/>
      <c r="D564" s="96"/>
      <c r="E564" s="96"/>
      <c r="F564" s="96"/>
      <c r="G564" s="96"/>
      <c r="H564" s="1205"/>
      <c r="I564" s="777"/>
      <c r="J564" s="96"/>
      <c r="K564" s="777"/>
      <c r="L564" s="777"/>
      <c r="M564" s="1205"/>
      <c r="N564" s="96"/>
      <c r="O564" s="1257"/>
      <c r="P564" s="777"/>
      <c r="Q564" s="777"/>
      <c r="R564" s="777"/>
      <c r="S564" s="1209"/>
      <c r="T564" s="1209"/>
      <c r="U564" s="1209"/>
      <c r="V564" s="1209"/>
      <c r="W564" s="1209"/>
      <c r="X564" s="1209"/>
      <c r="Y564" s="1209"/>
      <c r="Z564" s="1209"/>
      <c r="AA564" s="1209"/>
      <c r="AB564" s="1209"/>
      <c r="AC564" s="1209"/>
      <c r="AD564" s="1209"/>
      <c r="AE564" s="1209"/>
      <c r="AF564" s="1209"/>
      <c r="AG564" s="1209"/>
      <c r="AH564" s="1209"/>
      <c r="AI564" s="1209"/>
      <c r="AJ564" s="1209"/>
      <c r="AK564" s="1209"/>
      <c r="AL564" s="1209"/>
      <c r="AM564" s="1205"/>
      <c r="AN564" s="1205"/>
      <c r="AO564" s="1234"/>
      <c r="AP564" s="1234"/>
      <c r="AQ564" s="1234"/>
      <c r="AR564" s="42"/>
    </row>
    <row r="565" ht="34.5" customHeight="1">
      <c r="A565" s="19"/>
      <c r="B565" s="19"/>
      <c r="C565" s="19"/>
      <c r="D565" s="96"/>
      <c r="E565" s="96"/>
      <c r="F565" s="96"/>
      <c r="G565" s="96"/>
      <c r="H565" s="1205"/>
      <c r="I565" s="777"/>
      <c r="J565" s="96"/>
      <c r="K565" s="777"/>
      <c r="L565" s="777"/>
      <c r="M565" s="1205"/>
      <c r="N565" s="96"/>
      <c r="O565" s="1257"/>
      <c r="P565" s="777"/>
      <c r="Q565" s="777"/>
      <c r="R565" s="777"/>
      <c r="S565" s="1209"/>
      <c r="T565" s="1209"/>
      <c r="U565" s="1209"/>
      <c r="V565" s="1209"/>
      <c r="W565" s="1209"/>
      <c r="X565" s="1209"/>
      <c r="Y565" s="1209"/>
      <c r="Z565" s="1209"/>
      <c r="AA565" s="1209"/>
      <c r="AB565" s="1209"/>
      <c r="AC565" s="1209"/>
      <c r="AD565" s="1209"/>
      <c r="AE565" s="1209"/>
      <c r="AF565" s="1209"/>
      <c r="AG565" s="1209"/>
      <c r="AH565" s="1209"/>
      <c r="AI565" s="1209"/>
      <c r="AJ565" s="1209"/>
      <c r="AK565" s="1209"/>
      <c r="AL565" s="1209"/>
      <c r="AM565" s="1205"/>
      <c r="AN565" s="1205"/>
      <c r="AO565" s="1234"/>
      <c r="AP565" s="1234"/>
      <c r="AQ565" s="1234"/>
      <c r="AR565" s="42"/>
    </row>
    <row r="566" ht="34.5" customHeight="1">
      <c r="A566" s="19"/>
      <c r="B566" s="19"/>
      <c r="C566" s="19"/>
      <c r="D566" s="96"/>
      <c r="E566" s="96"/>
      <c r="F566" s="96"/>
      <c r="G566" s="96"/>
      <c r="H566" s="1205"/>
      <c r="I566" s="777"/>
      <c r="J566" s="96"/>
      <c r="K566" s="777"/>
      <c r="L566" s="777"/>
      <c r="M566" s="1205"/>
      <c r="N566" s="96"/>
      <c r="O566" s="1257"/>
      <c r="P566" s="777"/>
      <c r="Q566" s="777"/>
      <c r="R566" s="777"/>
      <c r="S566" s="1209"/>
      <c r="T566" s="1209"/>
      <c r="U566" s="1209"/>
      <c r="V566" s="1209"/>
      <c r="W566" s="1209"/>
      <c r="X566" s="1209"/>
      <c r="Y566" s="1209"/>
      <c r="Z566" s="1209"/>
      <c r="AA566" s="1209"/>
      <c r="AB566" s="1209"/>
      <c r="AC566" s="1209"/>
      <c r="AD566" s="1209"/>
      <c r="AE566" s="1209"/>
      <c r="AF566" s="1209"/>
      <c r="AG566" s="1209"/>
      <c r="AH566" s="1209"/>
      <c r="AI566" s="1209"/>
      <c r="AJ566" s="1209"/>
      <c r="AK566" s="1209"/>
      <c r="AL566" s="1209"/>
      <c r="AM566" s="1205"/>
      <c r="AN566" s="1205"/>
      <c r="AO566" s="1234"/>
      <c r="AP566" s="1234"/>
      <c r="AQ566" s="1234"/>
      <c r="AR566" s="42"/>
    </row>
    <row r="567" ht="34.5" customHeight="1">
      <c r="A567" s="19"/>
      <c r="B567" s="19"/>
      <c r="C567" s="19"/>
      <c r="D567" s="96"/>
      <c r="E567" s="96"/>
      <c r="F567" s="96"/>
      <c r="G567" s="96"/>
      <c r="H567" s="1205"/>
      <c r="I567" s="777"/>
      <c r="J567" s="96"/>
      <c r="K567" s="777"/>
      <c r="L567" s="777"/>
      <c r="M567" s="1205"/>
      <c r="N567" s="96"/>
      <c r="O567" s="1257"/>
      <c r="P567" s="777"/>
      <c r="Q567" s="777"/>
      <c r="R567" s="777"/>
      <c r="S567" s="1209"/>
      <c r="T567" s="1209"/>
      <c r="U567" s="1209"/>
      <c r="V567" s="1209"/>
      <c r="W567" s="1209"/>
      <c r="X567" s="1209"/>
      <c r="Y567" s="1209"/>
      <c r="Z567" s="1209"/>
      <c r="AA567" s="1209"/>
      <c r="AB567" s="1209"/>
      <c r="AC567" s="1209"/>
      <c r="AD567" s="1209"/>
      <c r="AE567" s="1209"/>
      <c r="AF567" s="1209"/>
      <c r="AG567" s="1209"/>
      <c r="AH567" s="1209"/>
      <c r="AI567" s="1209"/>
      <c r="AJ567" s="1209"/>
      <c r="AK567" s="1209"/>
      <c r="AL567" s="1209"/>
      <c r="AM567" s="1205"/>
      <c r="AN567" s="1205"/>
      <c r="AO567" s="1234"/>
      <c r="AP567" s="1234"/>
      <c r="AQ567" s="1234"/>
      <c r="AR567" s="42"/>
    </row>
    <row r="568" ht="34.5" customHeight="1">
      <c r="A568" s="19"/>
      <c r="B568" s="19"/>
      <c r="C568" s="19"/>
      <c r="D568" s="96"/>
      <c r="E568" s="96"/>
      <c r="F568" s="96"/>
      <c r="G568" s="96"/>
      <c r="H568" s="1205"/>
      <c r="I568" s="777"/>
      <c r="J568" s="96"/>
      <c r="K568" s="777"/>
      <c r="L568" s="777"/>
      <c r="M568" s="1205"/>
      <c r="N568" s="96"/>
      <c r="O568" s="1257"/>
      <c r="P568" s="777"/>
      <c r="Q568" s="777"/>
      <c r="R568" s="777"/>
      <c r="S568" s="1209"/>
      <c r="T568" s="1209"/>
      <c r="U568" s="1209"/>
      <c r="V568" s="1209"/>
      <c r="W568" s="1209"/>
      <c r="X568" s="1209"/>
      <c r="Y568" s="1209"/>
      <c r="Z568" s="1209"/>
      <c r="AA568" s="1209"/>
      <c r="AB568" s="1209"/>
      <c r="AC568" s="1209"/>
      <c r="AD568" s="1209"/>
      <c r="AE568" s="1209"/>
      <c r="AF568" s="1209"/>
      <c r="AG568" s="1209"/>
      <c r="AH568" s="1209"/>
      <c r="AI568" s="1209"/>
      <c r="AJ568" s="1209"/>
      <c r="AK568" s="1209"/>
      <c r="AL568" s="1209"/>
      <c r="AM568" s="1205"/>
      <c r="AN568" s="1205"/>
      <c r="AO568" s="1234"/>
      <c r="AP568" s="1234"/>
      <c r="AQ568" s="1234"/>
      <c r="AR568" s="42"/>
    </row>
    <row r="569" ht="34.5" customHeight="1">
      <c r="A569" s="19"/>
      <c r="B569" s="19"/>
      <c r="C569" s="19"/>
      <c r="D569" s="96"/>
      <c r="E569" s="96"/>
      <c r="F569" s="96"/>
      <c r="G569" s="96"/>
      <c r="H569" s="1205"/>
      <c r="I569" s="777"/>
      <c r="J569" s="96"/>
      <c r="K569" s="777"/>
      <c r="L569" s="777"/>
      <c r="M569" s="1205"/>
      <c r="N569" s="96"/>
      <c r="O569" s="1257"/>
      <c r="P569" s="777"/>
      <c r="Q569" s="777"/>
      <c r="R569" s="777"/>
      <c r="S569" s="1209"/>
      <c r="T569" s="1209"/>
      <c r="U569" s="1209"/>
      <c r="V569" s="1209"/>
      <c r="W569" s="1209"/>
      <c r="X569" s="1209"/>
      <c r="Y569" s="1209"/>
      <c r="Z569" s="1209"/>
      <c r="AA569" s="1209"/>
      <c r="AB569" s="1209"/>
      <c r="AC569" s="1209"/>
      <c r="AD569" s="1209"/>
      <c r="AE569" s="1209"/>
      <c r="AF569" s="1209"/>
      <c r="AG569" s="1209"/>
      <c r="AH569" s="1209"/>
      <c r="AI569" s="1209"/>
      <c r="AJ569" s="1209"/>
      <c r="AK569" s="1209"/>
      <c r="AL569" s="1209"/>
      <c r="AM569" s="1205"/>
      <c r="AN569" s="1205"/>
      <c r="AO569" s="1234"/>
      <c r="AP569" s="1234"/>
      <c r="AQ569" s="1234"/>
      <c r="AR569" s="42"/>
    </row>
    <row r="570" ht="34.5" customHeight="1">
      <c r="A570" s="19"/>
      <c r="B570" s="19"/>
      <c r="C570" s="19"/>
      <c r="D570" s="96"/>
      <c r="E570" s="96"/>
      <c r="F570" s="96"/>
      <c r="G570" s="96"/>
      <c r="H570" s="1205"/>
      <c r="I570" s="777"/>
      <c r="J570" s="96"/>
      <c r="K570" s="777"/>
      <c r="L570" s="777"/>
      <c r="M570" s="1205"/>
      <c r="N570" s="96"/>
      <c r="O570" s="1257"/>
      <c r="P570" s="777"/>
      <c r="Q570" s="777"/>
      <c r="R570" s="777"/>
      <c r="S570" s="1209"/>
      <c r="T570" s="1209"/>
      <c r="U570" s="1209"/>
      <c r="V570" s="1209"/>
      <c r="W570" s="1209"/>
      <c r="X570" s="1209"/>
      <c r="Y570" s="1209"/>
      <c r="Z570" s="1209"/>
      <c r="AA570" s="1209"/>
      <c r="AB570" s="1209"/>
      <c r="AC570" s="1209"/>
      <c r="AD570" s="1209"/>
      <c r="AE570" s="1209"/>
      <c r="AF570" s="1209"/>
      <c r="AG570" s="1209"/>
      <c r="AH570" s="1209"/>
      <c r="AI570" s="1209"/>
      <c r="AJ570" s="1209"/>
      <c r="AK570" s="1209"/>
      <c r="AL570" s="1209"/>
      <c r="AM570" s="1205"/>
      <c r="AN570" s="1205"/>
      <c r="AO570" s="1234"/>
      <c r="AP570" s="1234"/>
      <c r="AQ570" s="1234"/>
      <c r="AR570" s="42"/>
    </row>
    <row r="571" ht="34.5" customHeight="1">
      <c r="A571" s="19"/>
      <c r="B571" s="19"/>
      <c r="C571" s="19"/>
      <c r="D571" s="96"/>
      <c r="E571" s="96"/>
      <c r="F571" s="96"/>
      <c r="G571" s="96"/>
      <c r="H571" s="1205"/>
      <c r="I571" s="777"/>
      <c r="J571" s="96"/>
      <c r="K571" s="777"/>
      <c r="L571" s="777"/>
      <c r="M571" s="1205"/>
      <c r="N571" s="96"/>
      <c r="O571" s="1257"/>
      <c r="P571" s="777"/>
      <c r="Q571" s="777"/>
      <c r="R571" s="777"/>
      <c r="S571" s="1209"/>
      <c r="T571" s="1209"/>
      <c r="U571" s="1209"/>
      <c r="V571" s="1209"/>
      <c r="W571" s="1209"/>
      <c r="X571" s="1209"/>
      <c r="Y571" s="1209"/>
      <c r="Z571" s="1209"/>
      <c r="AA571" s="1209"/>
      <c r="AB571" s="1209"/>
      <c r="AC571" s="1209"/>
      <c r="AD571" s="1209"/>
      <c r="AE571" s="1209"/>
      <c r="AF571" s="1209"/>
      <c r="AG571" s="1209"/>
      <c r="AH571" s="1209"/>
      <c r="AI571" s="1209"/>
      <c r="AJ571" s="1209"/>
      <c r="AK571" s="1209"/>
      <c r="AL571" s="1209"/>
      <c r="AM571" s="1205"/>
      <c r="AN571" s="1205"/>
      <c r="AO571" s="1234"/>
      <c r="AP571" s="1234"/>
      <c r="AQ571" s="1234"/>
      <c r="AR571" s="42"/>
    </row>
    <row r="572" ht="34.5" customHeight="1">
      <c r="A572" s="19"/>
      <c r="B572" s="19"/>
      <c r="C572" s="19"/>
      <c r="D572" s="96"/>
      <c r="E572" s="96"/>
      <c r="F572" s="96"/>
      <c r="G572" s="96"/>
      <c r="H572" s="1205"/>
      <c r="I572" s="777"/>
      <c r="J572" s="96"/>
      <c r="K572" s="777"/>
      <c r="L572" s="777"/>
      <c r="M572" s="1205"/>
      <c r="N572" s="96"/>
      <c r="O572" s="1257"/>
      <c r="P572" s="777"/>
      <c r="Q572" s="777"/>
      <c r="R572" s="777"/>
      <c r="S572" s="1209"/>
      <c r="T572" s="1209"/>
      <c r="U572" s="1209"/>
      <c r="V572" s="1209"/>
      <c r="W572" s="1209"/>
      <c r="X572" s="1209"/>
      <c r="Y572" s="1209"/>
      <c r="Z572" s="1209"/>
      <c r="AA572" s="1209"/>
      <c r="AB572" s="1209"/>
      <c r="AC572" s="1209"/>
      <c r="AD572" s="1209"/>
      <c r="AE572" s="1209"/>
      <c r="AF572" s="1209"/>
      <c r="AG572" s="1209"/>
      <c r="AH572" s="1209"/>
      <c r="AI572" s="1209"/>
      <c r="AJ572" s="1209"/>
      <c r="AK572" s="1209"/>
      <c r="AL572" s="1209"/>
      <c r="AM572" s="1205"/>
      <c r="AN572" s="1205"/>
      <c r="AO572" s="1234"/>
      <c r="AP572" s="1234"/>
      <c r="AQ572" s="1234"/>
      <c r="AR572" s="42"/>
    </row>
    <row r="573" ht="34.5" customHeight="1">
      <c r="A573" s="19"/>
      <c r="B573" s="19"/>
      <c r="C573" s="19"/>
      <c r="D573" s="96"/>
      <c r="E573" s="96"/>
      <c r="F573" s="96"/>
      <c r="G573" s="96"/>
      <c r="H573" s="1205"/>
      <c r="I573" s="777"/>
      <c r="J573" s="96"/>
      <c r="K573" s="777"/>
      <c r="L573" s="777"/>
      <c r="M573" s="1205"/>
      <c r="N573" s="96"/>
      <c r="O573" s="1257"/>
      <c r="P573" s="777"/>
      <c r="Q573" s="777"/>
      <c r="R573" s="777"/>
      <c r="S573" s="1209"/>
      <c r="T573" s="1209"/>
      <c r="U573" s="1209"/>
      <c r="V573" s="1209"/>
      <c r="W573" s="1209"/>
      <c r="X573" s="1209"/>
      <c r="Y573" s="1209"/>
      <c r="Z573" s="1209"/>
      <c r="AA573" s="1209"/>
      <c r="AB573" s="1209"/>
      <c r="AC573" s="1209"/>
      <c r="AD573" s="1209"/>
      <c r="AE573" s="1209"/>
      <c r="AF573" s="1209"/>
      <c r="AG573" s="1209"/>
      <c r="AH573" s="1209"/>
      <c r="AI573" s="1209"/>
      <c r="AJ573" s="1209"/>
      <c r="AK573" s="1209"/>
      <c r="AL573" s="1209"/>
      <c r="AM573" s="1205"/>
      <c r="AN573" s="1205"/>
      <c r="AO573" s="1234"/>
      <c r="AP573" s="1234"/>
      <c r="AQ573" s="1234"/>
      <c r="AR573" s="42"/>
    </row>
    <row r="574" ht="34.5" customHeight="1">
      <c r="A574" s="19"/>
      <c r="B574" s="19"/>
      <c r="C574" s="19"/>
      <c r="D574" s="96"/>
      <c r="E574" s="96"/>
      <c r="F574" s="96"/>
      <c r="G574" s="96"/>
      <c r="H574" s="1205"/>
      <c r="I574" s="777"/>
      <c r="J574" s="96"/>
      <c r="K574" s="777"/>
      <c r="L574" s="777"/>
      <c r="M574" s="1205"/>
      <c r="N574" s="96"/>
      <c r="O574" s="1257"/>
      <c r="P574" s="777"/>
      <c r="Q574" s="777"/>
      <c r="R574" s="777"/>
      <c r="S574" s="1209"/>
      <c r="T574" s="1209"/>
      <c r="U574" s="1209"/>
      <c r="V574" s="1209"/>
      <c r="W574" s="1209"/>
      <c r="X574" s="1209"/>
      <c r="Y574" s="1209"/>
      <c r="Z574" s="1209"/>
      <c r="AA574" s="1209"/>
      <c r="AB574" s="1209"/>
      <c r="AC574" s="1209"/>
      <c r="AD574" s="1209"/>
      <c r="AE574" s="1209"/>
      <c r="AF574" s="1209"/>
      <c r="AG574" s="1209"/>
      <c r="AH574" s="1209"/>
      <c r="AI574" s="1209"/>
      <c r="AJ574" s="1209"/>
      <c r="AK574" s="1209"/>
      <c r="AL574" s="1209"/>
      <c r="AM574" s="1205"/>
      <c r="AN574" s="1205"/>
      <c r="AO574" s="1234"/>
      <c r="AP574" s="1234"/>
      <c r="AQ574" s="1234"/>
      <c r="AR574" s="42"/>
    </row>
    <row r="575" ht="34.5" customHeight="1">
      <c r="A575" s="19"/>
      <c r="B575" s="19"/>
      <c r="C575" s="19"/>
      <c r="D575" s="96"/>
      <c r="E575" s="96"/>
      <c r="F575" s="96"/>
      <c r="G575" s="96"/>
      <c r="H575" s="1205"/>
      <c r="I575" s="777"/>
      <c r="J575" s="96"/>
      <c r="K575" s="777"/>
      <c r="L575" s="777"/>
      <c r="M575" s="1205"/>
      <c r="N575" s="96"/>
      <c r="O575" s="1257"/>
      <c r="P575" s="777"/>
      <c r="Q575" s="777"/>
      <c r="R575" s="777"/>
      <c r="S575" s="1209"/>
      <c r="T575" s="1209"/>
      <c r="U575" s="1209"/>
      <c r="V575" s="1209"/>
      <c r="W575" s="1209"/>
      <c r="X575" s="1209"/>
      <c r="Y575" s="1209"/>
      <c r="Z575" s="1209"/>
      <c r="AA575" s="1209"/>
      <c r="AB575" s="1209"/>
      <c r="AC575" s="1209"/>
      <c r="AD575" s="1209"/>
      <c r="AE575" s="1209"/>
      <c r="AF575" s="1209"/>
      <c r="AG575" s="1209"/>
      <c r="AH575" s="1209"/>
      <c r="AI575" s="1209"/>
      <c r="AJ575" s="1209"/>
      <c r="AK575" s="1209"/>
      <c r="AL575" s="1209"/>
      <c r="AM575" s="1205"/>
      <c r="AN575" s="1205"/>
      <c r="AO575" s="1234"/>
      <c r="AP575" s="1234"/>
      <c r="AQ575" s="1234"/>
      <c r="AR575" s="42"/>
    </row>
    <row r="576" ht="34.5" customHeight="1">
      <c r="A576" s="19"/>
      <c r="B576" s="19"/>
      <c r="C576" s="19"/>
      <c r="D576" s="96"/>
      <c r="E576" s="96"/>
      <c r="F576" s="96"/>
      <c r="G576" s="96"/>
      <c r="H576" s="1205"/>
      <c r="I576" s="777"/>
      <c r="J576" s="96"/>
      <c r="K576" s="777"/>
      <c r="L576" s="777"/>
      <c r="M576" s="1205"/>
      <c r="N576" s="96"/>
      <c r="O576" s="1257"/>
      <c r="P576" s="777"/>
      <c r="Q576" s="777"/>
      <c r="R576" s="777"/>
      <c r="S576" s="1209"/>
      <c r="T576" s="1209"/>
      <c r="U576" s="1209"/>
      <c r="V576" s="1209"/>
      <c r="W576" s="1209"/>
      <c r="X576" s="1209"/>
      <c r="Y576" s="1209"/>
      <c r="Z576" s="1209"/>
      <c r="AA576" s="1209"/>
      <c r="AB576" s="1209"/>
      <c r="AC576" s="1209"/>
      <c r="AD576" s="1209"/>
      <c r="AE576" s="1209"/>
      <c r="AF576" s="1209"/>
      <c r="AG576" s="1209"/>
      <c r="AH576" s="1209"/>
      <c r="AI576" s="1209"/>
      <c r="AJ576" s="1209"/>
      <c r="AK576" s="1209"/>
      <c r="AL576" s="1209"/>
      <c r="AM576" s="1205"/>
      <c r="AN576" s="1205"/>
      <c r="AO576" s="1234"/>
      <c r="AP576" s="1234"/>
      <c r="AQ576" s="1234"/>
      <c r="AR576" s="42"/>
    </row>
    <row r="577" ht="34.5" customHeight="1">
      <c r="A577" s="19"/>
      <c r="B577" s="19"/>
      <c r="C577" s="19"/>
      <c r="D577" s="96"/>
      <c r="E577" s="96"/>
      <c r="F577" s="96"/>
      <c r="G577" s="96"/>
      <c r="H577" s="1205"/>
      <c r="I577" s="777"/>
      <c r="J577" s="96"/>
      <c r="K577" s="777"/>
      <c r="L577" s="777"/>
      <c r="M577" s="1205"/>
      <c r="N577" s="96"/>
      <c r="O577" s="1257"/>
      <c r="P577" s="777"/>
      <c r="Q577" s="777"/>
      <c r="R577" s="777"/>
      <c r="S577" s="1209"/>
      <c r="T577" s="1209"/>
      <c r="U577" s="1209"/>
      <c r="V577" s="1209"/>
      <c r="W577" s="1209"/>
      <c r="X577" s="1209"/>
      <c r="Y577" s="1209"/>
      <c r="Z577" s="1209"/>
      <c r="AA577" s="1209"/>
      <c r="AB577" s="1209"/>
      <c r="AC577" s="1209"/>
      <c r="AD577" s="1209"/>
      <c r="AE577" s="1209"/>
      <c r="AF577" s="1209"/>
      <c r="AG577" s="1209"/>
      <c r="AH577" s="1209"/>
      <c r="AI577" s="1209"/>
      <c r="AJ577" s="1209"/>
      <c r="AK577" s="1209"/>
      <c r="AL577" s="1209"/>
      <c r="AM577" s="1205"/>
      <c r="AN577" s="1205"/>
      <c r="AO577" s="1234"/>
      <c r="AP577" s="1234"/>
      <c r="AQ577" s="1234"/>
      <c r="AR577" s="42"/>
    </row>
    <row r="578" ht="34.5" customHeight="1">
      <c r="A578" s="19"/>
      <c r="B578" s="19"/>
      <c r="C578" s="19"/>
      <c r="D578" s="96"/>
      <c r="E578" s="96"/>
      <c r="F578" s="96"/>
      <c r="G578" s="96"/>
      <c r="H578" s="1205"/>
      <c r="I578" s="777"/>
      <c r="J578" s="96"/>
      <c r="K578" s="777"/>
      <c r="L578" s="777"/>
      <c r="M578" s="1205"/>
      <c r="N578" s="96"/>
      <c r="O578" s="1257"/>
      <c r="P578" s="777"/>
      <c r="Q578" s="777"/>
      <c r="R578" s="777"/>
      <c r="S578" s="1209"/>
      <c r="T578" s="1209"/>
      <c r="U578" s="1209"/>
      <c r="V578" s="1209"/>
      <c r="W578" s="1209"/>
      <c r="X578" s="1209"/>
      <c r="Y578" s="1209"/>
      <c r="Z578" s="1209"/>
      <c r="AA578" s="1209"/>
      <c r="AB578" s="1209"/>
      <c r="AC578" s="1209"/>
      <c r="AD578" s="1209"/>
      <c r="AE578" s="1209"/>
      <c r="AF578" s="1209"/>
      <c r="AG578" s="1209"/>
      <c r="AH578" s="1209"/>
      <c r="AI578" s="1209"/>
      <c r="AJ578" s="1209"/>
      <c r="AK578" s="1209"/>
      <c r="AL578" s="1209"/>
      <c r="AM578" s="1205"/>
      <c r="AN578" s="1205"/>
      <c r="AO578" s="1234"/>
      <c r="AP578" s="1234"/>
      <c r="AQ578" s="1234"/>
      <c r="AR578" s="42"/>
    </row>
    <row r="579" ht="34.5" customHeight="1">
      <c r="A579" s="19"/>
      <c r="B579" s="19"/>
      <c r="C579" s="19"/>
      <c r="D579" s="96"/>
      <c r="E579" s="96"/>
      <c r="F579" s="96"/>
      <c r="G579" s="96"/>
      <c r="H579" s="1205"/>
      <c r="I579" s="777"/>
      <c r="J579" s="96"/>
      <c r="K579" s="777"/>
      <c r="L579" s="777"/>
      <c r="M579" s="1205"/>
      <c r="N579" s="96"/>
      <c r="O579" s="1257"/>
      <c r="P579" s="777"/>
      <c r="Q579" s="777"/>
      <c r="R579" s="777"/>
      <c r="S579" s="1209"/>
      <c r="T579" s="1209"/>
      <c r="U579" s="1209"/>
      <c r="V579" s="1209"/>
      <c r="W579" s="1209"/>
      <c r="X579" s="1209"/>
      <c r="Y579" s="1209"/>
      <c r="Z579" s="1209"/>
      <c r="AA579" s="1209"/>
      <c r="AB579" s="1209"/>
      <c r="AC579" s="1209"/>
      <c r="AD579" s="1209"/>
      <c r="AE579" s="1209"/>
      <c r="AF579" s="1209"/>
      <c r="AG579" s="1209"/>
      <c r="AH579" s="1209"/>
      <c r="AI579" s="1209"/>
      <c r="AJ579" s="1209"/>
      <c r="AK579" s="1209"/>
      <c r="AL579" s="1209"/>
      <c r="AM579" s="1205"/>
      <c r="AN579" s="1205"/>
      <c r="AO579" s="1234"/>
      <c r="AP579" s="1234"/>
      <c r="AQ579" s="1234"/>
      <c r="AR579" s="42"/>
    </row>
    <row r="580" ht="34.5" customHeight="1">
      <c r="A580" s="19"/>
      <c r="B580" s="19"/>
      <c r="C580" s="19"/>
      <c r="D580" s="96"/>
      <c r="E580" s="96"/>
      <c r="F580" s="96"/>
      <c r="G580" s="96"/>
      <c r="H580" s="1205"/>
      <c r="I580" s="777"/>
      <c r="J580" s="96"/>
      <c r="K580" s="777"/>
      <c r="L580" s="777"/>
      <c r="M580" s="1205"/>
      <c r="N580" s="96"/>
      <c r="O580" s="1257"/>
      <c r="P580" s="777"/>
      <c r="Q580" s="777"/>
      <c r="R580" s="777"/>
      <c r="S580" s="1209"/>
      <c r="T580" s="1209"/>
      <c r="U580" s="1209"/>
      <c r="V580" s="1209"/>
      <c r="W580" s="1209"/>
      <c r="X580" s="1209"/>
      <c r="Y580" s="1209"/>
      <c r="Z580" s="1209"/>
      <c r="AA580" s="1209"/>
      <c r="AB580" s="1209"/>
      <c r="AC580" s="1209"/>
      <c r="AD580" s="1209"/>
      <c r="AE580" s="1209"/>
      <c r="AF580" s="1209"/>
      <c r="AG580" s="1209"/>
      <c r="AH580" s="1209"/>
      <c r="AI580" s="1209"/>
      <c r="AJ580" s="1209"/>
      <c r="AK580" s="1209"/>
      <c r="AL580" s="1209"/>
      <c r="AM580" s="1205"/>
      <c r="AN580" s="1205"/>
      <c r="AO580" s="1234"/>
      <c r="AP580" s="1234"/>
      <c r="AQ580" s="1234"/>
      <c r="AR580" s="42"/>
    </row>
    <row r="581" ht="34.5" customHeight="1">
      <c r="A581" s="19"/>
      <c r="B581" s="19"/>
      <c r="C581" s="19"/>
      <c r="D581" s="96"/>
      <c r="E581" s="96"/>
      <c r="F581" s="96"/>
      <c r="G581" s="96"/>
      <c r="H581" s="1205"/>
      <c r="I581" s="777"/>
      <c r="J581" s="96"/>
      <c r="K581" s="777"/>
      <c r="L581" s="777"/>
      <c r="M581" s="1205"/>
      <c r="N581" s="96"/>
      <c r="O581" s="1257"/>
      <c r="P581" s="777"/>
      <c r="Q581" s="777"/>
      <c r="R581" s="777"/>
      <c r="S581" s="1209"/>
      <c r="T581" s="1209"/>
      <c r="U581" s="1209"/>
      <c r="V581" s="1209"/>
      <c r="W581" s="1209"/>
      <c r="X581" s="1209"/>
      <c r="Y581" s="1209"/>
      <c r="Z581" s="1209"/>
      <c r="AA581" s="1209"/>
      <c r="AB581" s="1209"/>
      <c r="AC581" s="1209"/>
      <c r="AD581" s="1209"/>
      <c r="AE581" s="1209"/>
      <c r="AF581" s="1209"/>
      <c r="AG581" s="1209"/>
      <c r="AH581" s="1209"/>
      <c r="AI581" s="1209"/>
      <c r="AJ581" s="1209"/>
      <c r="AK581" s="1209"/>
      <c r="AL581" s="1209"/>
      <c r="AM581" s="1205"/>
      <c r="AN581" s="1205"/>
      <c r="AO581" s="1234"/>
      <c r="AP581" s="1234"/>
      <c r="AQ581" s="1234"/>
      <c r="AR581" s="42"/>
    </row>
    <row r="582" ht="34.5" customHeight="1">
      <c r="A582" s="19"/>
      <c r="B582" s="19"/>
      <c r="C582" s="19"/>
      <c r="D582" s="96"/>
      <c r="E582" s="96"/>
      <c r="F582" s="96"/>
      <c r="G582" s="96"/>
      <c r="H582" s="1205"/>
      <c r="I582" s="777"/>
      <c r="J582" s="96"/>
      <c r="K582" s="777"/>
      <c r="L582" s="777"/>
      <c r="M582" s="1205"/>
      <c r="N582" s="96"/>
      <c r="O582" s="1257"/>
      <c r="P582" s="777"/>
      <c r="Q582" s="777"/>
      <c r="R582" s="777"/>
      <c r="S582" s="1209"/>
      <c r="T582" s="1209"/>
      <c r="U582" s="1209"/>
      <c r="V582" s="1209"/>
      <c r="W582" s="1209"/>
      <c r="X582" s="1209"/>
      <c r="Y582" s="1209"/>
      <c r="Z582" s="1209"/>
      <c r="AA582" s="1209"/>
      <c r="AB582" s="1209"/>
      <c r="AC582" s="1209"/>
      <c r="AD582" s="1209"/>
      <c r="AE582" s="1209"/>
      <c r="AF582" s="1209"/>
      <c r="AG582" s="1209"/>
      <c r="AH582" s="1209"/>
      <c r="AI582" s="1209"/>
      <c r="AJ582" s="1209"/>
      <c r="AK582" s="1209"/>
      <c r="AL582" s="1209"/>
      <c r="AM582" s="1205"/>
      <c r="AN582" s="1205"/>
      <c r="AO582" s="1234"/>
      <c r="AP582" s="1234"/>
      <c r="AQ582" s="1234"/>
      <c r="AR582" s="42"/>
    </row>
    <row r="583" ht="34.5" customHeight="1">
      <c r="A583" s="19"/>
      <c r="B583" s="19"/>
      <c r="C583" s="19"/>
      <c r="D583" s="96"/>
      <c r="E583" s="96"/>
      <c r="F583" s="96"/>
      <c r="G583" s="96"/>
      <c r="H583" s="1205"/>
      <c r="I583" s="777"/>
      <c r="J583" s="96"/>
      <c r="K583" s="777"/>
      <c r="L583" s="777"/>
      <c r="M583" s="1205"/>
      <c r="N583" s="96"/>
      <c r="O583" s="1257"/>
      <c r="P583" s="777"/>
      <c r="Q583" s="777"/>
      <c r="R583" s="777"/>
      <c r="S583" s="1209"/>
      <c r="T583" s="1209"/>
      <c r="U583" s="1209"/>
      <c r="V583" s="1209"/>
      <c r="W583" s="1209"/>
      <c r="X583" s="1209"/>
      <c r="Y583" s="1209"/>
      <c r="Z583" s="1209"/>
      <c r="AA583" s="1209"/>
      <c r="AB583" s="1209"/>
      <c r="AC583" s="1209"/>
      <c r="AD583" s="1209"/>
      <c r="AE583" s="1209"/>
      <c r="AF583" s="1209"/>
      <c r="AG583" s="1209"/>
      <c r="AH583" s="1209"/>
      <c r="AI583" s="1209"/>
      <c r="AJ583" s="1209"/>
      <c r="AK583" s="1209"/>
      <c r="AL583" s="1209"/>
      <c r="AM583" s="1205"/>
      <c r="AN583" s="1205"/>
      <c r="AO583" s="1234"/>
      <c r="AP583" s="1234"/>
      <c r="AQ583" s="1234"/>
      <c r="AR583" s="42"/>
    </row>
    <row r="584" ht="34.5" customHeight="1">
      <c r="A584" s="19"/>
      <c r="B584" s="19"/>
      <c r="C584" s="19"/>
      <c r="D584" s="96"/>
      <c r="E584" s="96"/>
      <c r="F584" s="96"/>
      <c r="G584" s="96"/>
      <c r="H584" s="1205"/>
      <c r="I584" s="777"/>
      <c r="J584" s="96"/>
      <c r="K584" s="777"/>
      <c r="L584" s="777"/>
      <c r="M584" s="1205"/>
      <c r="N584" s="96"/>
      <c r="O584" s="1257"/>
      <c r="P584" s="777"/>
      <c r="Q584" s="777"/>
      <c r="R584" s="777"/>
      <c r="S584" s="1209"/>
      <c r="T584" s="1209"/>
      <c r="U584" s="1209"/>
      <c r="V584" s="1209"/>
      <c r="W584" s="1209"/>
      <c r="X584" s="1209"/>
      <c r="Y584" s="1209"/>
      <c r="Z584" s="1209"/>
      <c r="AA584" s="1209"/>
      <c r="AB584" s="1209"/>
      <c r="AC584" s="1209"/>
      <c r="AD584" s="1209"/>
      <c r="AE584" s="1209"/>
      <c r="AF584" s="1209"/>
      <c r="AG584" s="1209"/>
      <c r="AH584" s="1209"/>
      <c r="AI584" s="1209"/>
      <c r="AJ584" s="1209"/>
      <c r="AK584" s="1209"/>
      <c r="AL584" s="1209"/>
      <c r="AM584" s="1205"/>
      <c r="AN584" s="1205"/>
      <c r="AO584" s="1234"/>
      <c r="AP584" s="1234"/>
      <c r="AQ584" s="1234"/>
      <c r="AR584" s="42"/>
    </row>
    <row r="585" ht="34.5" customHeight="1">
      <c r="A585" s="19"/>
      <c r="B585" s="19"/>
      <c r="C585" s="19"/>
      <c r="D585" s="96"/>
      <c r="E585" s="96"/>
      <c r="F585" s="96"/>
      <c r="G585" s="96"/>
      <c r="H585" s="1205"/>
      <c r="I585" s="777"/>
      <c r="J585" s="96"/>
      <c r="K585" s="777"/>
      <c r="L585" s="777"/>
      <c r="M585" s="1205"/>
      <c r="N585" s="96"/>
      <c r="O585" s="1257"/>
      <c r="P585" s="777"/>
      <c r="Q585" s="777"/>
      <c r="R585" s="777"/>
      <c r="S585" s="1209"/>
      <c r="T585" s="1209"/>
      <c r="U585" s="1209"/>
      <c r="V585" s="1209"/>
      <c r="W585" s="1209"/>
      <c r="X585" s="1209"/>
      <c r="Y585" s="1209"/>
      <c r="Z585" s="1209"/>
      <c r="AA585" s="1209"/>
      <c r="AB585" s="1209"/>
      <c r="AC585" s="1209"/>
      <c r="AD585" s="1209"/>
      <c r="AE585" s="1209"/>
      <c r="AF585" s="1209"/>
      <c r="AG585" s="1209"/>
      <c r="AH585" s="1209"/>
      <c r="AI585" s="1209"/>
      <c r="AJ585" s="1209"/>
      <c r="AK585" s="1209"/>
      <c r="AL585" s="1209"/>
      <c r="AM585" s="1205"/>
      <c r="AN585" s="1205"/>
      <c r="AO585" s="1234"/>
      <c r="AP585" s="1234"/>
      <c r="AQ585" s="1234"/>
      <c r="AR585" s="42"/>
    </row>
    <row r="586" ht="34.5" customHeight="1">
      <c r="A586" s="19"/>
      <c r="B586" s="19"/>
      <c r="C586" s="19"/>
      <c r="D586" s="96"/>
      <c r="E586" s="96"/>
      <c r="F586" s="96"/>
      <c r="G586" s="96"/>
      <c r="H586" s="1205"/>
      <c r="I586" s="777"/>
      <c r="J586" s="96"/>
      <c r="K586" s="777"/>
      <c r="L586" s="777"/>
      <c r="M586" s="1205"/>
      <c r="N586" s="96"/>
      <c r="O586" s="1257"/>
      <c r="P586" s="777"/>
      <c r="Q586" s="777"/>
      <c r="R586" s="777"/>
      <c r="S586" s="1209"/>
      <c r="T586" s="1209"/>
      <c r="U586" s="1209"/>
      <c r="V586" s="1209"/>
      <c r="W586" s="1209"/>
      <c r="X586" s="1209"/>
      <c r="Y586" s="1209"/>
      <c r="Z586" s="1209"/>
      <c r="AA586" s="1209"/>
      <c r="AB586" s="1209"/>
      <c r="AC586" s="1209"/>
      <c r="AD586" s="1209"/>
      <c r="AE586" s="1209"/>
      <c r="AF586" s="1209"/>
      <c r="AG586" s="1209"/>
      <c r="AH586" s="1209"/>
      <c r="AI586" s="1209"/>
      <c r="AJ586" s="1209"/>
      <c r="AK586" s="1209"/>
      <c r="AL586" s="1209"/>
      <c r="AM586" s="1205"/>
      <c r="AN586" s="1205"/>
      <c r="AO586" s="1234"/>
      <c r="AP586" s="1234"/>
      <c r="AQ586" s="1234"/>
      <c r="AR586" s="42"/>
    </row>
    <row r="587" ht="34.5" customHeight="1">
      <c r="A587" s="19"/>
      <c r="B587" s="19"/>
      <c r="C587" s="19"/>
      <c r="D587" s="96"/>
      <c r="E587" s="96"/>
      <c r="F587" s="96"/>
      <c r="G587" s="96"/>
      <c r="H587" s="1205"/>
      <c r="I587" s="777"/>
      <c r="J587" s="96"/>
      <c r="K587" s="777"/>
      <c r="L587" s="777"/>
      <c r="M587" s="1205"/>
      <c r="N587" s="96"/>
      <c r="O587" s="1257"/>
      <c r="P587" s="777"/>
      <c r="Q587" s="777"/>
      <c r="R587" s="777"/>
      <c r="S587" s="1209"/>
      <c r="T587" s="1209"/>
      <c r="U587" s="1209"/>
      <c r="V587" s="1209"/>
      <c r="W587" s="1209"/>
      <c r="X587" s="1209"/>
      <c r="Y587" s="1209"/>
      <c r="Z587" s="1209"/>
      <c r="AA587" s="1209"/>
      <c r="AB587" s="1209"/>
      <c r="AC587" s="1209"/>
      <c r="AD587" s="1209"/>
      <c r="AE587" s="1209"/>
      <c r="AF587" s="1209"/>
      <c r="AG587" s="1209"/>
      <c r="AH587" s="1209"/>
      <c r="AI587" s="1209"/>
      <c r="AJ587" s="1209"/>
      <c r="AK587" s="1209"/>
      <c r="AL587" s="1209"/>
      <c r="AM587" s="1205"/>
      <c r="AN587" s="1205"/>
      <c r="AO587" s="1234"/>
      <c r="AP587" s="1234"/>
      <c r="AQ587" s="1234"/>
      <c r="AR587" s="42"/>
    </row>
    <row r="588" ht="34.5" customHeight="1">
      <c r="A588" s="19"/>
      <c r="B588" s="19"/>
      <c r="C588" s="19"/>
      <c r="D588" s="96"/>
      <c r="E588" s="96"/>
      <c r="F588" s="96"/>
      <c r="G588" s="96"/>
      <c r="H588" s="1205"/>
      <c r="I588" s="777"/>
      <c r="J588" s="96"/>
      <c r="K588" s="777"/>
      <c r="L588" s="777"/>
      <c r="M588" s="1205"/>
      <c r="N588" s="96"/>
      <c r="O588" s="1257"/>
      <c r="P588" s="777"/>
      <c r="Q588" s="777"/>
      <c r="R588" s="777"/>
      <c r="S588" s="1209"/>
      <c r="T588" s="1209"/>
      <c r="U588" s="1209"/>
      <c r="V588" s="1209"/>
      <c r="W588" s="1209"/>
      <c r="X588" s="1209"/>
      <c r="Y588" s="1209"/>
      <c r="Z588" s="1209"/>
      <c r="AA588" s="1209"/>
      <c r="AB588" s="1209"/>
      <c r="AC588" s="1209"/>
      <c r="AD588" s="1209"/>
      <c r="AE588" s="1209"/>
      <c r="AF588" s="1209"/>
      <c r="AG588" s="1209"/>
      <c r="AH588" s="1209"/>
      <c r="AI588" s="1209"/>
      <c r="AJ588" s="1209"/>
      <c r="AK588" s="1209"/>
      <c r="AL588" s="1209"/>
      <c r="AM588" s="1205"/>
      <c r="AN588" s="1205"/>
      <c r="AO588" s="1234"/>
      <c r="AP588" s="1234"/>
      <c r="AQ588" s="1234"/>
      <c r="AR588" s="42"/>
    </row>
    <row r="589" ht="34.5" customHeight="1">
      <c r="A589" s="19"/>
      <c r="B589" s="19"/>
      <c r="C589" s="19"/>
      <c r="D589" s="96"/>
      <c r="E589" s="96"/>
      <c r="F589" s="96"/>
      <c r="G589" s="96"/>
      <c r="H589" s="1205"/>
      <c r="I589" s="777"/>
      <c r="J589" s="96"/>
      <c r="K589" s="777"/>
      <c r="L589" s="777"/>
      <c r="M589" s="1205"/>
      <c r="N589" s="96"/>
      <c r="O589" s="1257"/>
      <c r="P589" s="777"/>
      <c r="Q589" s="777"/>
      <c r="R589" s="777"/>
      <c r="S589" s="1209"/>
      <c r="T589" s="1209"/>
      <c r="U589" s="1209"/>
      <c r="V589" s="1209"/>
      <c r="W589" s="1209"/>
      <c r="X589" s="1209"/>
      <c r="Y589" s="1209"/>
      <c r="Z589" s="1209"/>
      <c r="AA589" s="1209"/>
      <c r="AB589" s="1209"/>
      <c r="AC589" s="1209"/>
      <c r="AD589" s="1209"/>
      <c r="AE589" s="1209"/>
      <c r="AF589" s="1209"/>
      <c r="AG589" s="1209"/>
      <c r="AH589" s="1209"/>
      <c r="AI589" s="1209"/>
      <c r="AJ589" s="1209"/>
      <c r="AK589" s="1209"/>
      <c r="AL589" s="1209"/>
      <c r="AM589" s="1205"/>
      <c r="AN589" s="1205"/>
      <c r="AO589" s="1234"/>
      <c r="AP589" s="1234"/>
      <c r="AQ589" s="1234"/>
      <c r="AR589" s="42"/>
    </row>
    <row r="590" ht="34.5" customHeight="1">
      <c r="A590" s="19"/>
      <c r="B590" s="19"/>
      <c r="C590" s="19"/>
      <c r="D590" s="96"/>
      <c r="E590" s="96"/>
      <c r="F590" s="96"/>
      <c r="G590" s="96"/>
      <c r="H590" s="1205"/>
      <c r="I590" s="777"/>
      <c r="J590" s="96"/>
      <c r="K590" s="777"/>
      <c r="L590" s="777"/>
      <c r="M590" s="1205"/>
      <c r="N590" s="96"/>
      <c r="O590" s="1257"/>
      <c r="P590" s="777"/>
      <c r="Q590" s="777"/>
      <c r="R590" s="777"/>
      <c r="S590" s="1209"/>
      <c r="T590" s="1209"/>
      <c r="U590" s="1209"/>
      <c r="V590" s="1209"/>
      <c r="W590" s="1209"/>
      <c r="X590" s="1209"/>
      <c r="Y590" s="1209"/>
      <c r="Z590" s="1209"/>
      <c r="AA590" s="1209"/>
      <c r="AB590" s="1209"/>
      <c r="AC590" s="1209"/>
      <c r="AD590" s="1209"/>
      <c r="AE590" s="1209"/>
      <c r="AF590" s="1209"/>
      <c r="AG590" s="1209"/>
      <c r="AH590" s="1209"/>
      <c r="AI590" s="1209"/>
      <c r="AJ590" s="1209"/>
      <c r="AK590" s="1209"/>
      <c r="AL590" s="1209"/>
      <c r="AM590" s="1205"/>
      <c r="AN590" s="1205"/>
      <c r="AO590" s="1234"/>
      <c r="AP590" s="1234"/>
      <c r="AQ590" s="1234"/>
      <c r="AR590" s="42"/>
    </row>
    <row r="591" ht="34.5" customHeight="1">
      <c r="A591" s="19"/>
      <c r="B591" s="19"/>
      <c r="C591" s="19"/>
      <c r="D591" s="96"/>
      <c r="E591" s="96"/>
      <c r="F591" s="96"/>
      <c r="G591" s="96"/>
      <c r="H591" s="1205"/>
      <c r="I591" s="777"/>
      <c r="J591" s="96"/>
      <c r="K591" s="777"/>
      <c r="L591" s="777"/>
      <c r="M591" s="1205"/>
      <c r="N591" s="96"/>
      <c r="O591" s="1257"/>
      <c r="P591" s="777"/>
      <c r="Q591" s="777"/>
      <c r="R591" s="777"/>
      <c r="S591" s="1209"/>
      <c r="T591" s="1209"/>
      <c r="U591" s="1209"/>
      <c r="V591" s="1209"/>
      <c r="W591" s="1209"/>
      <c r="X591" s="1209"/>
      <c r="Y591" s="1209"/>
      <c r="Z591" s="1209"/>
      <c r="AA591" s="1209"/>
      <c r="AB591" s="1209"/>
      <c r="AC591" s="1209"/>
      <c r="AD591" s="1209"/>
      <c r="AE591" s="1209"/>
      <c r="AF591" s="1209"/>
      <c r="AG591" s="1209"/>
      <c r="AH591" s="1209"/>
      <c r="AI591" s="1209"/>
      <c r="AJ591" s="1209"/>
      <c r="AK591" s="1209"/>
      <c r="AL591" s="1209"/>
      <c r="AM591" s="1205"/>
      <c r="AN591" s="1205"/>
      <c r="AO591" s="1234"/>
      <c r="AP591" s="1234"/>
      <c r="AQ591" s="1234"/>
      <c r="AR591" s="42"/>
    </row>
    <row r="592" ht="34.5" customHeight="1">
      <c r="A592" s="19"/>
      <c r="B592" s="19"/>
      <c r="C592" s="19"/>
      <c r="D592" s="96"/>
      <c r="E592" s="96"/>
      <c r="F592" s="96"/>
      <c r="G592" s="96"/>
      <c r="H592" s="1205"/>
      <c r="I592" s="777"/>
      <c r="J592" s="96"/>
      <c r="K592" s="777"/>
      <c r="L592" s="777"/>
      <c r="M592" s="1205"/>
      <c r="N592" s="96"/>
      <c r="O592" s="1257"/>
      <c r="P592" s="777"/>
      <c r="Q592" s="777"/>
      <c r="R592" s="777"/>
      <c r="S592" s="1209"/>
      <c r="T592" s="1209"/>
      <c r="U592" s="1209"/>
      <c r="V592" s="1209"/>
      <c r="W592" s="1209"/>
      <c r="X592" s="1209"/>
      <c r="Y592" s="1209"/>
      <c r="Z592" s="1209"/>
      <c r="AA592" s="1209"/>
      <c r="AB592" s="1209"/>
      <c r="AC592" s="1209"/>
      <c r="AD592" s="1209"/>
      <c r="AE592" s="1209"/>
      <c r="AF592" s="1209"/>
      <c r="AG592" s="1209"/>
      <c r="AH592" s="1209"/>
      <c r="AI592" s="1209"/>
      <c r="AJ592" s="1209"/>
      <c r="AK592" s="1209"/>
      <c r="AL592" s="1209"/>
      <c r="AM592" s="1205"/>
      <c r="AN592" s="1205"/>
      <c r="AO592" s="1234"/>
      <c r="AP592" s="1234"/>
      <c r="AQ592" s="1234"/>
      <c r="AR592" s="42"/>
    </row>
    <row r="593" ht="34.5" customHeight="1">
      <c r="A593" s="19"/>
      <c r="B593" s="19"/>
      <c r="C593" s="19"/>
      <c r="D593" s="96"/>
      <c r="E593" s="96"/>
      <c r="F593" s="96"/>
      <c r="G593" s="96"/>
      <c r="H593" s="1205"/>
      <c r="I593" s="777"/>
      <c r="J593" s="96"/>
      <c r="K593" s="777"/>
      <c r="L593" s="777"/>
      <c r="M593" s="1205"/>
      <c r="N593" s="96"/>
      <c r="O593" s="1257"/>
      <c r="P593" s="777"/>
      <c r="Q593" s="777"/>
      <c r="R593" s="777"/>
      <c r="S593" s="1209"/>
      <c r="T593" s="1209"/>
      <c r="U593" s="1209"/>
      <c r="V593" s="1209"/>
      <c r="W593" s="1209"/>
      <c r="X593" s="1209"/>
      <c r="Y593" s="1209"/>
      <c r="Z593" s="1209"/>
      <c r="AA593" s="1209"/>
      <c r="AB593" s="1209"/>
      <c r="AC593" s="1209"/>
      <c r="AD593" s="1209"/>
      <c r="AE593" s="1209"/>
      <c r="AF593" s="1209"/>
      <c r="AG593" s="1209"/>
      <c r="AH593" s="1209"/>
      <c r="AI593" s="1209"/>
      <c r="AJ593" s="1209"/>
      <c r="AK593" s="1209"/>
      <c r="AL593" s="1209"/>
      <c r="AM593" s="1205"/>
      <c r="AN593" s="1205"/>
      <c r="AO593" s="1234"/>
      <c r="AP593" s="1234"/>
      <c r="AQ593" s="1234"/>
      <c r="AR593" s="42"/>
    </row>
    <row r="594" ht="34.5" customHeight="1">
      <c r="A594" s="19"/>
      <c r="B594" s="19"/>
      <c r="C594" s="19"/>
      <c r="D594" s="96"/>
      <c r="E594" s="96"/>
      <c r="F594" s="96"/>
      <c r="G594" s="96"/>
      <c r="H594" s="1205"/>
      <c r="I594" s="777"/>
      <c r="J594" s="96"/>
      <c r="K594" s="777"/>
      <c r="L594" s="777"/>
      <c r="M594" s="1205"/>
      <c r="N594" s="96"/>
      <c r="O594" s="1257"/>
      <c r="P594" s="777"/>
      <c r="Q594" s="777"/>
      <c r="R594" s="777"/>
      <c r="S594" s="1209"/>
      <c r="T594" s="1209"/>
      <c r="U594" s="1209"/>
      <c r="V594" s="1209"/>
      <c r="W594" s="1209"/>
      <c r="X594" s="1209"/>
      <c r="Y594" s="1209"/>
      <c r="Z594" s="1209"/>
      <c r="AA594" s="1209"/>
      <c r="AB594" s="1209"/>
      <c r="AC594" s="1209"/>
      <c r="AD594" s="1209"/>
      <c r="AE594" s="1209"/>
      <c r="AF594" s="1209"/>
      <c r="AG594" s="1209"/>
      <c r="AH594" s="1209"/>
      <c r="AI594" s="1209"/>
      <c r="AJ594" s="1209"/>
      <c r="AK594" s="1209"/>
      <c r="AL594" s="1209"/>
      <c r="AM594" s="1205"/>
      <c r="AN594" s="1205"/>
      <c r="AO594" s="1234"/>
      <c r="AP594" s="1234"/>
      <c r="AQ594" s="1234"/>
      <c r="AR594" s="42"/>
    </row>
    <row r="595" ht="34.5" customHeight="1">
      <c r="A595" s="19"/>
      <c r="B595" s="19"/>
      <c r="C595" s="19"/>
      <c r="D595" s="96"/>
      <c r="E595" s="96"/>
      <c r="F595" s="96"/>
      <c r="G595" s="96"/>
      <c r="H595" s="1205"/>
      <c r="I595" s="777"/>
      <c r="J595" s="96"/>
      <c r="K595" s="777"/>
      <c r="L595" s="777"/>
      <c r="M595" s="1205"/>
      <c r="N595" s="96"/>
      <c r="O595" s="1257"/>
      <c r="P595" s="777"/>
      <c r="Q595" s="777"/>
      <c r="R595" s="777"/>
      <c r="S595" s="1209"/>
      <c r="T595" s="1209"/>
      <c r="U595" s="1209"/>
      <c r="V595" s="1209"/>
      <c r="W595" s="1209"/>
      <c r="X595" s="1209"/>
      <c r="Y595" s="1209"/>
      <c r="Z595" s="1209"/>
      <c r="AA595" s="1209"/>
      <c r="AB595" s="1209"/>
      <c r="AC595" s="1209"/>
      <c r="AD595" s="1209"/>
      <c r="AE595" s="1209"/>
      <c r="AF595" s="1209"/>
      <c r="AG595" s="1209"/>
      <c r="AH595" s="1209"/>
      <c r="AI595" s="1209"/>
      <c r="AJ595" s="1209"/>
      <c r="AK595" s="1209"/>
      <c r="AL595" s="1209"/>
      <c r="AM595" s="1205"/>
      <c r="AN595" s="1205"/>
      <c r="AO595" s="1234"/>
      <c r="AP595" s="1234"/>
      <c r="AQ595" s="1234"/>
      <c r="AR595" s="42"/>
    </row>
    <row r="596" ht="34.5" customHeight="1">
      <c r="A596" s="19"/>
      <c r="B596" s="19"/>
      <c r="C596" s="19"/>
      <c r="D596" s="96"/>
      <c r="E596" s="96"/>
      <c r="F596" s="96"/>
      <c r="G596" s="96"/>
      <c r="H596" s="1205"/>
      <c r="I596" s="777"/>
      <c r="J596" s="96"/>
      <c r="K596" s="777"/>
      <c r="L596" s="777"/>
      <c r="M596" s="1205"/>
      <c r="N596" s="96"/>
      <c r="O596" s="1257"/>
      <c r="P596" s="777"/>
      <c r="Q596" s="777"/>
      <c r="R596" s="777"/>
      <c r="S596" s="1209"/>
      <c r="T596" s="1209"/>
      <c r="U596" s="1209"/>
      <c r="V596" s="1209"/>
      <c r="W596" s="1209"/>
      <c r="X596" s="1209"/>
      <c r="Y596" s="1209"/>
      <c r="Z596" s="1209"/>
      <c r="AA596" s="1209"/>
      <c r="AB596" s="1209"/>
      <c r="AC596" s="1209"/>
      <c r="AD596" s="1209"/>
      <c r="AE596" s="1209"/>
      <c r="AF596" s="1209"/>
      <c r="AG596" s="1209"/>
      <c r="AH596" s="1209"/>
      <c r="AI596" s="1209"/>
      <c r="AJ596" s="1209"/>
      <c r="AK596" s="1209"/>
      <c r="AL596" s="1209"/>
      <c r="AM596" s="1205"/>
      <c r="AN596" s="1205"/>
      <c r="AO596" s="1234"/>
      <c r="AP596" s="1234"/>
      <c r="AQ596" s="1234"/>
      <c r="AR596" s="42"/>
    </row>
    <row r="597" ht="34.5" customHeight="1">
      <c r="A597" s="19"/>
      <c r="B597" s="19"/>
      <c r="C597" s="19"/>
      <c r="D597" s="96"/>
      <c r="E597" s="96"/>
      <c r="F597" s="96"/>
      <c r="G597" s="96"/>
      <c r="H597" s="1205"/>
      <c r="I597" s="777"/>
      <c r="J597" s="96"/>
      <c r="K597" s="777"/>
      <c r="L597" s="777"/>
      <c r="M597" s="1205"/>
      <c r="N597" s="96"/>
      <c r="O597" s="1257"/>
      <c r="P597" s="777"/>
      <c r="Q597" s="777"/>
      <c r="R597" s="777"/>
      <c r="S597" s="1209"/>
      <c r="T597" s="1209"/>
      <c r="U597" s="1209"/>
      <c r="V597" s="1209"/>
      <c r="W597" s="1209"/>
      <c r="X597" s="1209"/>
      <c r="Y597" s="1209"/>
      <c r="Z597" s="1209"/>
      <c r="AA597" s="1209"/>
      <c r="AB597" s="1209"/>
      <c r="AC597" s="1209"/>
      <c r="AD597" s="1209"/>
      <c r="AE597" s="1209"/>
      <c r="AF597" s="1209"/>
      <c r="AG597" s="1209"/>
      <c r="AH597" s="1209"/>
      <c r="AI597" s="1209"/>
      <c r="AJ597" s="1209"/>
      <c r="AK597" s="1209"/>
      <c r="AL597" s="1209"/>
      <c r="AM597" s="1205"/>
      <c r="AN597" s="1205"/>
      <c r="AO597" s="1234"/>
      <c r="AP597" s="1234"/>
      <c r="AQ597" s="1234"/>
      <c r="AR597" s="42"/>
    </row>
    <row r="598" ht="34.5" customHeight="1">
      <c r="A598" s="19"/>
      <c r="B598" s="19"/>
      <c r="C598" s="19"/>
      <c r="D598" s="96"/>
      <c r="E598" s="96"/>
      <c r="F598" s="96"/>
      <c r="G598" s="96"/>
      <c r="H598" s="1205"/>
      <c r="I598" s="777"/>
      <c r="J598" s="96"/>
      <c r="K598" s="777"/>
      <c r="L598" s="777"/>
      <c r="M598" s="1205"/>
      <c r="N598" s="96"/>
      <c r="O598" s="1257"/>
      <c r="P598" s="777"/>
      <c r="Q598" s="777"/>
      <c r="R598" s="777"/>
      <c r="S598" s="1209"/>
      <c r="T598" s="1209"/>
      <c r="U598" s="1209"/>
      <c r="V598" s="1209"/>
      <c r="W598" s="1209"/>
      <c r="X598" s="1209"/>
      <c r="Y598" s="1209"/>
      <c r="Z598" s="1209"/>
      <c r="AA598" s="1209"/>
      <c r="AB598" s="1209"/>
      <c r="AC598" s="1209"/>
      <c r="AD598" s="1209"/>
      <c r="AE598" s="1209"/>
      <c r="AF598" s="1209"/>
      <c r="AG598" s="1209"/>
      <c r="AH598" s="1209"/>
      <c r="AI598" s="1209"/>
      <c r="AJ598" s="1209"/>
      <c r="AK598" s="1209"/>
      <c r="AL598" s="1209"/>
      <c r="AM598" s="1205"/>
      <c r="AN598" s="1205"/>
      <c r="AO598" s="1234"/>
      <c r="AP598" s="1234"/>
      <c r="AQ598" s="1234"/>
      <c r="AR598" s="42"/>
    </row>
    <row r="599" ht="34.5" customHeight="1">
      <c r="A599" s="19"/>
      <c r="B599" s="19"/>
      <c r="C599" s="19"/>
      <c r="D599" s="96"/>
      <c r="E599" s="96"/>
      <c r="F599" s="96"/>
      <c r="G599" s="96"/>
      <c r="H599" s="1205"/>
      <c r="I599" s="777"/>
      <c r="J599" s="96"/>
      <c r="K599" s="777"/>
      <c r="L599" s="777"/>
      <c r="M599" s="1205"/>
      <c r="N599" s="96"/>
      <c r="O599" s="1257"/>
      <c r="P599" s="777"/>
      <c r="Q599" s="777"/>
      <c r="R599" s="777"/>
      <c r="S599" s="1209"/>
      <c r="T599" s="1209"/>
      <c r="U599" s="1209"/>
      <c r="V599" s="1209"/>
      <c r="W599" s="1209"/>
      <c r="X599" s="1209"/>
      <c r="Y599" s="1209"/>
      <c r="Z599" s="1209"/>
      <c r="AA599" s="1209"/>
      <c r="AB599" s="1209"/>
      <c r="AC599" s="1209"/>
      <c r="AD599" s="1209"/>
      <c r="AE599" s="1209"/>
      <c r="AF599" s="1209"/>
      <c r="AG599" s="1209"/>
      <c r="AH599" s="1209"/>
      <c r="AI599" s="1209"/>
      <c r="AJ599" s="1209"/>
      <c r="AK599" s="1209"/>
      <c r="AL599" s="1209"/>
      <c r="AM599" s="1205"/>
      <c r="AN599" s="1205"/>
      <c r="AO599" s="1234"/>
      <c r="AP599" s="1234"/>
      <c r="AQ599" s="1234"/>
      <c r="AR599" s="42"/>
    </row>
    <row r="600" ht="34.5" customHeight="1">
      <c r="A600" s="19"/>
      <c r="B600" s="19"/>
      <c r="C600" s="19"/>
      <c r="D600" s="96"/>
      <c r="E600" s="96"/>
      <c r="F600" s="96"/>
      <c r="G600" s="96"/>
      <c r="H600" s="1205"/>
      <c r="I600" s="777"/>
      <c r="J600" s="96"/>
      <c r="K600" s="777"/>
      <c r="L600" s="777"/>
      <c r="M600" s="1205"/>
      <c r="N600" s="96"/>
      <c r="O600" s="1257"/>
      <c r="P600" s="777"/>
      <c r="Q600" s="777"/>
      <c r="R600" s="777"/>
      <c r="S600" s="1209"/>
      <c r="T600" s="1209"/>
      <c r="U600" s="1209"/>
      <c r="V600" s="1209"/>
      <c r="W600" s="1209"/>
      <c r="X600" s="1209"/>
      <c r="Y600" s="1209"/>
      <c r="Z600" s="1209"/>
      <c r="AA600" s="1209"/>
      <c r="AB600" s="1209"/>
      <c r="AC600" s="1209"/>
      <c r="AD600" s="1209"/>
      <c r="AE600" s="1209"/>
      <c r="AF600" s="1209"/>
      <c r="AG600" s="1209"/>
      <c r="AH600" s="1209"/>
      <c r="AI600" s="1209"/>
      <c r="AJ600" s="1209"/>
      <c r="AK600" s="1209"/>
      <c r="AL600" s="1209"/>
      <c r="AM600" s="1205"/>
      <c r="AN600" s="1205"/>
      <c r="AO600" s="1234"/>
      <c r="AP600" s="1234"/>
      <c r="AQ600" s="1234"/>
      <c r="AR600" s="42"/>
    </row>
    <row r="601" ht="34.5" customHeight="1">
      <c r="A601" s="19"/>
      <c r="B601" s="19"/>
      <c r="C601" s="19"/>
      <c r="D601" s="96"/>
      <c r="E601" s="96"/>
      <c r="F601" s="96"/>
      <c r="G601" s="96"/>
      <c r="H601" s="1205"/>
      <c r="I601" s="777"/>
      <c r="J601" s="96"/>
      <c r="K601" s="777"/>
      <c r="L601" s="777"/>
      <c r="M601" s="1205"/>
      <c r="N601" s="96"/>
      <c r="O601" s="1257"/>
      <c r="P601" s="777"/>
      <c r="Q601" s="777"/>
      <c r="R601" s="777"/>
      <c r="S601" s="1209"/>
      <c r="T601" s="1209"/>
      <c r="U601" s="1209"/>
      <c r="V601" s="1209"/>
      <c r="W601" s="1209"/>
      <c r="X601" s="1209"/>
      <c r="Y601" s="1209"/>
      <c r="Z601" s="1209"/>
      <c r="AA601" s="1209"/>
      <c r="AB601" s="1209"/>
      <c r="AC601" s="1209"/>
      <c r="AD601" s="1209"/>
      <c r="AE601" s="1209"/>
      <c r="AF601" s="1209"/>
      <c r="AG601" s="1209"/>
      <c r="AH601" s="1209"/>
      <c r="AI601" s="1209"/>
      <c r="AJ601" s="1209"/>
      <c r="AK601" s="1209"/>
      <c r="AL601" s="1209"/>
      <c r="AM601" s="1205"/>
      <c r="AN601" s="1205"/>
      <c r="AO601" s="1234"/>
      <c r="AP601" s="1234"/>
      <c r="AQ601" s="1234"/>
      <c r="AR601" s="42"/>
    </row>
    <row r="602" ht="34.5" customHeight="1">
      <c r="A602" s="19"/>
      <c r="B602" s="19"/>
      <c r="C602" s="19"/>
      <c r="D602" s="96"/>
      <c r="E602" s="96"/>
      <c r="F602" s="96"/>
      <c r="G602" s="96"/>
      <c r="H602" s="1205"/>
      <c r="I602" s="777"/>
      <c r="J602" s="96"/>
      <c r="K602" s="777"/>
      <c r="L602" s="777"/>
      <c r="M602" s="1205"/>
      <c r="N602" s="96"/>
      <c r="O602" s="1257"/>
      <c r="P602" s="777"/>
      <c r="Q602" s="777"/>
      <c r="R602" s="777"/>
      <c r="S602" s="1209"/>
      <c r="T602" s="1209"/>
      <c r="U602" s="1209"/>
      <c r="V602" s="1209"/>
      <c r="W602" s="1209"/>
      <c r="X602" s="1209"/>
      <c r="Y602" s="1209"/>
      <c r="Z602" s="1209"/>
      <c r="AA602" s="1209"/>
      <c r="AB602" s="1209"/>
      <c r="AC602" s="1209"/>
      <c r="AD602" s="1209"/>
      <c r="AE602" s="1209"/>
      <c r="AF602" s="1209"/>
      <c r="AG602" s="1209"/>
      <c r="AH602" s="1209"/>
      <c r="AI602" s="1209"/>
      <c r="AJ602" s="1209"/>
      <c r="AK602" s="1209"/>
      <c r="AL602" s="1209"/>
      <c r="AM602" s="1205"/>
      <c r="AN602" s="1205"/>
      <c r="AO602" s="1234"/>
      <c r="AP602" s="1234"/>
      <c r="AQ602" s="1234"/>
      <c r="AR602" s="42"/>
    </row>
    <row r="603" ht="34.5" customHeight="1">
      <c r="A603" s="19"/>
      <c r="B603" s="19"/>
      <c r="C603" s="19"/>
      <c r="D603" s="96"/>
      <c r="E603" s="96"/>
      <c r="F603" s="96"/>
      <c r="G603" s="96"/>
      <c r="H603" s="1205"/>
      <c r="I603" s="777"/>
      <c r="J603" s="96"/>
      <c r="K603" s="777"/>
      <c r="L603" s="777"/>
      <c r="M603" s="1205"/>
      <c r="N603" s="96"/>
      <c r="O603" s="1257"/>
      <c r="P603" s="777"/>
      <c r="Q603" s="777"/>
      <c r="R603" s="777"/>
      <c r="S603" s="1209"/>
      <c r="T603" s="1209"/>
      <c r="U603" s="1209"/>
      <c r="V603" s="1209"/>
      <c r="W603" s="1209"/>
      <c r="X603" s="1209"/>
      <c r="Y603" s="1209"/>
      <c r="Z603" s="1209"/>
      <c r="AA603" s="1209"/>
      <c r="AB603" s="1209"/>
      <c r="AC603" s="1209"/>
      <c r="AD603" s="1209"/>
      <c r="AE603" s="1209"/>
      <c r="AF603" s="1209"/>
      <c r="AG603" s="1209"/>
      <c r="AH603" s="1209"/>
      <c r="AI603" s="1209"/>
      <c r="AJ603" s="1209"/>
      <c r="AK603" s="1209"/>
      <c r="AL603" s="1209"/>
      <c r="AM603" s="1205"/>
      <c r="AN603" s="1205"/>
      <c r="AO603" s="1234"/>
      <c r="AP603" s="1234"/>
      <c r="AQ603" s="1234"/>
      <c r="AR603" s="42"/>
    </row>
    <row r="604" ht="34.5" customHeight="1">
      <c r="A604" s="19"/>
      <c r="B604" s="19"/>
      <c r="C604" s="19"/>
      <c r="D604" s="96"/>
      <c r="E604" s="96"/>
      <c r="F604" s="96"/>
      <c r="G604" s="96"/>
      <c r="H604" s="1205"/>
      <c r="I604" s="777"/>
      <c r="J604" s="96"/>
      <c r="K604" s="777"/>
      <c r="L604" s="777"/>
      <c r="M604" s="1205"/>
      <c r="N604" s="96"/>
      <c r="O604" s="1257"/>
      <c r="P604" s="777"/>
      <c r="Q604" s="777"/>
      <c r="R604" s="777"/>
      <c r="S604" s="1209"/>
      <c r="T604" s="1209"/>
      <c r="U604" s="1209"/>
      <c r="V604" s="1209"/>
      <c r="W604" s="1209"/>
      <c r="X604" s="1209"/>
      <c r="Y604" s="1209"/>
      <c r="Z604" s="1209"/>
      <c r="AA604" s="1209"/>
      <c r="AB604" s="1209"/>
      <c r="AC604" s="1209"/>
      <c r="AD604" s="1209"/>
      <c r="AE604" s="1209"/>
      <c r="AF604" s="1209"/>
      <c r="AG604" s="1209"/>
      <c r="AH604" s="1209"/>
      <c r="AI604" s="1209"/>
      <c r="AJ604" s="1209"/>
      <c r="AK604" s="1209"/>
      <c r="AL604" s="1209"/>
      <c r="AM604" s="1205"/>
      <c r="AN604" s="1205"/>
      <c r="AO604" s="1234"/>
      <c r="AP604" s="1234"/>
      <c r="AQ604" s="1234"/>
      <c r="AR604" s="42"/>
    </row>
    <row r="605" ht="34.5" customHeight="1">
      <c r="A605" s="19"/>
      <c r="B605" s="19"/>
      <c r="C605" s="19"/>
      <c r="D605" s="96"/>
      <c r="E605" s="96"/>
      <c r="F605" s="96"/>
      <c r="G605" s="96"/>
      <c r="H605" s="1205"/>
      <c r="I605" s="777"/>
      <c r="J605" s="96"/>
      <c r="K605" s="777"/>
      <c r="L605" s="777"/>
      <c r="M605" s="1205"/>
      <c r="N605" s="96"/>
      <c r="O605" s="1257"/>
      <c r="P605" s="777"/>
      <c r="Q605" s="777"/>
      <c r="R605" s="777"/>
      <c r="S605" s="1209"/>
      <c r="T605" s="1209"/>
      <c r="U605" s="1209"/>
      <c r="V605" s="1209"/>
      <c r="W605" s="1209"/>
      <c r="X605" s="1209"/>
      <c r="Y605" s="1209"/>
      <c r="Z605" s="1209"/>
      <c r="AA605" s="1209"/>
      <c r="AB605" s="1209"/>
      <c r="AC605" s="1209"/>
      <c r="AD605" s="1209"/>
      <c r="AE605" s="1209"/>
      <c r="AF605" s="1209"/>
      <c r="AG605" s="1209"/>
      <c r="AH605" s="1209"/>
      <c r="AI605" s="1209"/>
      <c r="AJ605" s="1209"/>
      <c r="AK605" s="1209"/>
      <c r="AL605" s="1209"/>
      <c r="AM605" s="1205"/>
      <c r="AN605" s="1205"/>
      <c r="AO605" s="1234"/>
      <c r="AP605" s="1234"/>
      <c r="AQ605" s="1234"/>
      <c r="AR605" s="42"/>
    </row>
    <row r="606" ht="34.5" customHeight="1">
      <c r="A606" s="19"/>
      <c r="B606" s="19"/>
      <c r="C606" s="19"/>
      <c r="D606" s="96"/>
      <c r="E606" s="96"/>
      <c r="F606" s="96"/>
      <c r="G606" s="96"/>
      <c r="H606" s="1205"/>
      <c r="I606" s="777"/>
      <c r="J606" s="96"/>
      <c r="K606" s="777"/>
      <c r="L606" s="777"/>
      <c r="M606" s="1205"/>
      <c r="N606" s="96"/>
      <c r="O606" s="1257"/>
      <c r="P606" s="777"/>
      <c r="Q606" s="777"/>
      <c r="R606" s="777"/>
      <c r="S606" s="1209"/>
      <c r="T606" s="1209"/>
      <c r="U606" s="1209"/>
      <c r="V606" s="1209"/>
      <c r="W606" s="1209"/>
      <c r="X606" s="1209"/>
      <c r="Y606" s="1209"/>
      <c r="Z606" s="1209"/>
      <c r="AA606" s="1209"/>
      <c r="AB606" s="1209"/>
      <c r="AC606" s="1209"/>
      <c r="AD606" s="1209"/>
      <c r="AE606" s="1209"/>
      <c r="AF606" s="1209"/>
      <c r="AG606" s="1209"/>
      <c r="AH606" s="1209"/>
      <c r="AI606" s="1209"/>
      <c r="AJ606" s="1209"/>
      <c r="AK606" s="1209"/>
      <c r="AL606" s="1209"/>
      <c r="AM606" s="1205"/>
      <c r="AN606" s="1205"/>
      <c r="AO606" s="1234"/>
      <c r="AP606" s="1234"/>
      <c r="AQ606" s="1234"/>
      <c r="AR606" s="42"/>
    </row>
    <row r="607" ht="34.5" customHeight="1">
      <c r="A607" s="19"/>
      <c r="B607" s="19"/>
      <c r="C607" s="19"/>
      <c r="D607" s="96"/>
      <c r="E607" s="96"/>
      <c r="F607" s="96"/>
      <c r="G607" s="96"/>
      <c r="H607" s="1205"/>
      <c r="I607" s="777"/>
      <c r="J607" s="96"/>
      <c r="K607" s="777"/>
      <c r="L607" s="777"/>
      <c r="M607" s="1205"/>
      <c r="N607" s="96"/>
      <c r="O607" s="1257"/>
      <c r="P607" s="777"/>
      <c r="Q607" s="777"/>
      <c r="R607" s="777"/>
      <c r="S607" s="1209"/>
      <c r="T607" s="1209"/>
      <c r="U607" s="1209"/>
      <c r="V607" s="1209"/>
      <c r="W607" s="1209"/>
      <c r="X607" s="1209"/>
      <c r="Y607" s="1209"/>
      <c r="Z607" s="1209"/>
      <c r="AA607" s="1209"/>
      <c r="AB607" s="1209"/>
      <c r="AC607" s="1209"/>
      <c r="AD607" s="1209"/>
      <c r="AE607" s="1209"/>
      <c r="AF607" s="1209"/>
      <c r="AG607" s="1209"/>
      <c r="AH607" s="1209"/>
      <c r="AI607" s="1209"/>
      <c r="AJ607" s="1209"/>
      <c r="AK607" s="1209"/>
      <c r="AL607" s="1209"/>
      <c r="AM607" s="1205"/>
      <c r="AN607" s="1205"/>
      <c r="AO607" s="1234"/>
      <c r="AP607" s="1234"/>
      <c r="AQ607" s="1234"/>
      <c r="AR607" s="42"/>
    </row>
    <row r="608" ht="34.5" customHeight="1">
      <c r="A608" s="19"/>
      <c r="B608" s="19"/>
      <c r="C608" s="19"/>
      <c r="D608" s="96"/>
      <c r="E608" s="96"/>
      <c r="F608" s="96"/>
      <c r="G608" s="96"/>
      <c r="H608" s="1205"/>
      <c r="I608" s="777"/>
      <c r="J608" s="96"/>
      <c r="K608" s="777"/>
      <c r="L608" s="777"/>
      <c r="M608" s="1205"/>
      <c r="N608" s="96"/>
      <c r="O608" s="1257"/>
      <c r="P608" s="777"/>
      <c r="Q608" s="777"/>
      <c r="R608" s="777"/>
      <c r="S608" s="1209"/>
      <c r="T608" s="1209"/>
      <c r="U608" s="1209"/>
      <c r="V608" s="1209"/>
      <c r="W608" s="1209"/>
      <c r="X608" s="1209"/>
      <c r="Y608" s="1209"/>
      <c r="Z608" s="1209"/>
      <c r="AA608" s="1209"/>
      <c r="AB608" s="1209"/>
      <c r="AC608" s="1209"/>
      <c r="AD608" s="1209"/>
      <c r="AE608" s="1209"/>
      <c r="AF608" s="1209"/>
      <c r="AG608" s="1209"/>
      <c r="AH608" s="1209"/>
      <c r="AI608" s="1209"/>
      <c r="AJ608" s="1209"/>
      <c r="AK608" s="1209"/>
      <c r="AL608" s="1209"/>
      <c r="AM608" s="1205"/>
      <c r="AN608" s="1205"/>
      <c r="AO608" s="1234"/>
      <c r="AP608" s="1234"/>
      <c r="AQ608" s="1234"/>
      <c r="AR608" s="42"/>
    </row>
    <row r="609" ht="34.5" customHeight="1">
      <c r="A609" s="19"/>
      <c r="B609" s="19"/>
      <c r="C609" s="19"/>
      <c r="D609" s="96"/>
      <c r="E609" s="96"/>
      <c r="F609" s="96"/>
      <c r="G609" s="96"/>
      <c r="H609" s="1205"/>
      <c r="I609" s="777"/>
      <c r="J609" s="96"/>
      <c r="K609" s="777"/>
      <c r="L609" s="777"/>
      <c r="M609" s="1205"/>
      <c r="N609" s="96"/>
      <c r="O609" s="1257"/>
      <c r="P609" s="777"/>
      <c r="Q609" s="777"/>
      <c r="R609" s="777"/>
      <c r="S609" s="1209"/>
      <c r="T609" s="1209"/>
      <c r="U609" s="1209"/>
      <c r="V609" s="1209"/>
      <c r="W609" s="1209"/>
      <c r="X609" s="1209"/>
      <c r="Y609" s="1209"/>
      <c r="Z609" s="1209"/>
      <c r="AA609" s="1209"/>
      <c r="AB609" s="1209"/>
      <c r="AC609" s="1209"/>
      <c r="AD609" s="1209"/>
      <c r="AE609" s="1209"/>
      <c r="AF609" s="1209"/>
      <c r="AG609" s="1209"/>
      <c r="AH609" s="1209"/>
      <c r="AI609" s="1209"/>
      <c r="AJ609" s="1209"/>
      <c r="AK609" s="1209"/>
      <c r="AL609" s="1209"/>
      <c r="AM609" s="1205"/>
      <c r="AN609" s="1205"/>
      <c r="AO609" s="1234"/>
      <c r="AP609" s="1234"/>
      <c r="AQ609" s="1234"/>
      <c r="AR609" s="42"/>
    </row>
    <row r="610" ht="34.5" customHeight="1">
      <c r="A610" s="19"/>
      <c r="B610" s="19"/>
      <c r="C610" s="19"/>
      <c r="D610" s="96"/>
      <c r="E610" s="96"/>
      <c r="F610" s="96"/>
      <c r="G610" s="96"/>
      <c r="H610" s="1205"/>
      <c r="I610" s="777"/>
      <c r="J610" s="96"/>
      <c r="K610" s="777"/>
      <c r="L610" s="777"/>
      <c r="M610" s="1205"/>
      <c r="N610" s="96"/>
      <c r="O610" s="1257"/>
      <c r="P610" s="777"/>
      <c r="Q610" s="777"/>
      <c r="R610" s="777"/>
      <c r="S610" s="1209"/>
      <c r="T610" s="1209"/>
      <c r="U610" s="1209"/>
      <c r="V610" s="1209"/>
      <c r="W610" s="1209"/>
      <c r="X610" s="1209"/>
      <c r="Y610" s="1209"/>
      <c r="Z610" s="1209"/>
      <c r="AA610" s="1209"/>
      <c r="AB610" s="1209"/>
      <c r="AC610" s="1209"/>
      <c r="AD610" s="1209"/>
      <c r="AE610" s="1209"/>
      <c r="AF610" s="1209"/>
      <c r="AG610" s="1209"/>
      <c r="AH610" s="1209"/>
      <c r="AI610" s="1209"/>
      <c r="AJ610" s="1209"/>
      <c r="AK610" s="1209"/>
      <c r="AL610" s="1209"/>
      <c r="AM610" s="1205"/>
      <c r="AN610" s="1205"/>
      <c r="AO610" s="1234"/>
      <c r="AP610" s="1234"/>
      <c r="AQ610" s="1234"/>
      <c r="AR610" s="42"/>
    </row>
    <row r="611" ht="34.5" customHeight="1">
      <c r="A611" s="19"/>
      <c r="B611" s="19"/>
      <c r="C611" s="19"/>
      <c r="D611" s="96"/>
      <c r="E611" s="96"/>
      <c r="F611" s="96"/>
      <c r="G611" s="96"/>
      <c r="H611" s="1205"/>
      <c r="I611" s="777"/>
      <c r="J611" s="96"/>
      <c r="K611" s="777"/>
      <c r="L611" s="777"/>
      <c r="M611" s="1205"/>
      <c r="N611" s="96"/>
      <c r="O611" s="1257"/>
      <c r="P611" s="777"/>
      <c r="Q611" s="777"/>
      <c r="R611" s="777"/>
      <c r="S611" s="1209"/>
      <c r="T611" s="1209"/>
      <c r="U611" s="1209"/>
      <c r="V611" s="1209"/>
      <c r="W611" s="1209"/>
      <c r="X611" s="1209"/>
      <c r="Y611" s="1209"/>
      <c r="Z611" s="1209"/>
      <c r="AA611" s="1209"/>
      <c r="AB611" s="1209"/>
      <c r="AC611" s="1209"/>
      <c r="AD611" s="1209"/>
      <c r="AE611" s="1209"/>
      <c r="AF611" s="1209"/>
      <c r="AG611" s="1209"/>
      <c r="AH611" s="1209"/>
      <c r="AI611" s="1209"/>
      <c r="AJ611" s="1209"/>
      <c r="AK611" s="1209"/>
      <c r="AL611" s="1209"/>
      <c r="AM611" s="1205"/>
      <c r="AN611" s="1205"/>
      <c r="AO611" s="1234"/>
      <c r="AP611" s="1234"/>
      <c r="AQ611" s="1234"/>
      <c r="AR611" s="42"/>
    </row>
    <row r="612" ht="34.5" customHeight="1">
      <c r="A612" s="19"/>
      <c r="B612" s="19"/>
      <c r="C612" s="19"/>
      <c r="D612" s="96"/>
      <c r="E612" s="96"/>
      <c r="F612" s="96"/>
      <c r="G612" s="96"/>
      <c r="H612" s="1205"/>
      <c r="I612" s="777"/>
      <c r="J612" s="96"/>
      <c r="K612" s="777"/>
      <c r="L612" s="777"/>
      <c r="M612" s="1205"/>
      <c r="N612" s="96"/>
      <c r="O612" s="1257"/>
      <c r="P612" s="777"/>
      <c r="Q612" s="777"/>
      <c r="R612" s="777"/>
      <c r="S612" s="1209"/>
      <c r="T612" s="1209"/>
      <c r="U612" s="1209"/>
      <c r="V612" s="1209"/>
      <c r="W612" s="1209"/>
      <c r="X612" s="1209"/>
      <c r="Y612" s="1209"/>
      <c r="Z612" s="1209"/>
      <c r="AA612" s="1209"/>
      <c r="AB612" s="1209"/>
      <c r="AC612" s="1209"/>
      <c r="AD612" s="1209"/>
      <c r="AE612" s="1209"/>
      <c r="AF612" s="1209"/>
      <c r="AG612" s="1209"/>
      <c r="AH612" s="1209"/>
      <c r="AI612" s="1209"/>
      <c r="AJ612" s="1209"/>
      <c r="AK612" s="1209"/>
      <c r="AL612" s="1209"/>
      <c r="AM612" s="1205"/>
      <c r="AN612" s="1205"/>
      <c r="AO612" s="1234"/>
      <c r="AP612" s="1234"/>
      <c r="AQ612" s="1234"/>
      <c r="AR612" s="42"/>
    </row>
    <row r="613" ht="34.5" customHeight="1">
      <c r="A613" s="19"/>
      <c r="B613" s="19"/>
      <c r="C613" s="19"/>
      <c r="D613" s="96"/>
      <c r="E613" s="96"/>
      <c r="F613" s="96"/>
      <c r="G613" s="96"/>
      <c r="H613" s="1205"/>
      <c r="I613" s="777"/>
      <c r="J613" s="96"/>
      <c r="K613" s="777"/>
      <c r="L613" s="777"/>
      <c r="M613" s="1205"/>
      <c r="N613" s="96"/>
      <c r="O613" s="1257"/>
      <c r="P613" s="777"/>
      <c r="Q613" s="777"/>
      <c r="R613" s="777"/>
      <c r="S613" s="1209"/>
      <c r="T613" s="1209"/>
      <c r="U613" s="1209"/>
      <c r="V613" s="1209"/>
      <c r="W613" s="1209"/>
      <c r="X613" s="1209"/>
      <c r="Y613" s="1209"/>
      <c r="Z613" s="1209"/>
      <c r="AA613" s="1209"/>
      <c r="AB613" s="1209"/>
      <c r="AC613" s="1209"/>
      <c r="AD613" s="1209"/>
      <c r="AE613" s="1209"/>
      <c r="AF613" s="1209"/>
      <c r="AG613" s="1209"/>
      <c r="AH613" s="1209"/>
      <c r="AI613" s="1209"/>
      <c r="AJ613" s="1209"/>
      <c r="AK613" s="1209"/>
      <c r="AL613" s="1209"/>
      <c r="AM613" s="1205"/>
      <c r="AN613" s="1205"/>
      <c r="AO613" s="1234"/>
      <c r="AP613" s="1234"/>
      <c r="AQ613" s="1234"/>
      <c r="AR613" s="42"/>
    </row>
    <row r="614" ht="34.5" customHeight="1">
      <c r="A614" s="19"/>
      <c r="B614" s="19"/>
      <c r="C614" s="19"/>
      <c r="D614" s="96"/>
      <c r="E614" s="96"/>
      <c r="F614" s="96"/>
      <c r="G614" s="96"/>
      <c r="H614" s="1205"/>
      <c r="I614" s="777"/>
      <c r="J614" s="96"/>
      <c r="K614" s="777"/>
      <c r="L614" s="777"/>
      <c r="M614" s="1205"/>
      <c r="N614" s="96"/>
      <c r="O614" s="1257"/>
      <c r="P614" s="777"/>
      <c r="Q614" s="777"/>
      <c r="R614" s="777"/>
      <c r="S614" s="1209"/>
      <c r="T614" s="1209"/>
      <c r="U614" s="1209"/>
      <c r="V614" s="1209"/>
      <c r="W614" s="1209"/>
      <c r="X614" s="1209"/>
      <c r="Y614" s="1209"/>
      <c r="Z614" s="1209"/>
      <c r="AA614" s="1209"/>
      <c r="AB614" s="1209"/>
      <c r="AC614" s="1209"/>
      <c r="AD614" s="1209"/>
      <c r="AE614" s="1209"/>
      <c r="AF614" s="1209"/>
      <c r="AG614" s="1209"/>
      <c r="AH614" s="1209"/>
      <c r="AI614" s="1209"/>
      <c r="AJ614" s="1209"/>
      <c r="AK614" s="1209"/>
      <c r="AL614" s="1209"/>
      <c r="AM614" s="1205"/>
      <c r="AN614" s="1205"/>
      <c r="AO614" s="1234"/>
      <c r="AP614" s="1234"/>
      <c r="AQ614" s="1234"/>
      <c r="AR614" s="42"/>
    </row>
    <row r="615" ht="34.5" customHeight="1">
      <c r="A615" s="19"/>
      <c r="B615" s="19"/>
      <c r="C615" s="19"/>
      <c r="D615" s="96"/>
      <c r="E615" s="96"/>
      <c r="F615" s="96"/>
      <c r="G615" s="96"/>
      <c r="H615" s="1205"/>
      <c r="I615" s="777"/>
      <c r="J615" s="96"/>
      <c r="K615" s="777"/>
      <c r="L615" s="777"/>
      <c r="M615" s="1205"/>
      <c r="N615" s="96"/>
      <c r="O615" s="1257"/>
      <c r="P615" s="777"/>
      <c r="Q615" s="777"/>
      <c r="R615" s="777"/>
      <c r="S615" s="1209"/>
      <c r="T615" s="1209"/>
      <c r="U615" s="1209"/>
      <c r="V615" s="1209"/>
      <c r="W615" s="1209"/>
      <c r="X615" s="1209"/>
      <c r="Y615" s="1209"/>
      <c r="Z615" s="1209"/>
      <c r="AA615" s="1209"/>
      <c r="AB615" s="1209"/>
      <c r="AC615" s="1209"/>
      <c r="AD615" s="1209"/>
      <c r="AE615" s="1209"/>
      <c r="AF615" s="1209"/>
      <c r="AG615" s="1209"/>
      <c r="AH615" s="1209"/>
      <c r="AI615" s="1209"/>
      <c r="AJ615" s="1209"/>
      <c r="AK615" s="1209"/>
      <c r="AL615" s="1209"/>
      <c r="AM615" s="1205"/>
      <c r="AN615" s="1205"/>
      <c r="AO615" s="1234"/>
      <c r="AP615" s="1234"/>
      <c r="AQ615" s="1234"/>
      <c r="AR615" s="42"/>
    </row>
    <row r="616" ht="34.5" customHeight="1">
      <c r="A616" s="19"/>
      <c r="B616" s="19"/>
      <c r="C616" s="19"/>
      <c r="D616" s="96"/>
      <c r="E616" s="96"/>
      <c r="F616" s="96"/>
      <c r="G616" s="96"/>
      <c r="H616" s="1205"/>
      <c r="I616" s="777"/>
      <c r="J616" s="96"/>
      <c r="K616" s="777"/>
      <c r="L616" s="777"/>
      <c r="M616" s="1205"/>
      <c r="N616" s="96"/>
      <c r="O616" s="1257"/>
      <c r="P616" s="777"/>
      <c r="Q616" s="777"/>
      <c r="R616" s="777"/>
      <c r="S616" s="1209"/>
      <c r="T616" s="1209"/>
      <c r="U616" s="1209"/>
      <c r="V616" s="1209"/>
      <c r="W616" s="1209"/>
      <c r="X616" s="1209"/>
      <c r="Y616" s="1209"/>
      <c r="Z616" s="1209"/>
      <c r="AA616" s="1209"/>
      <c r="AB616" s="1209"/>
      <c r="AC616" s="1209"/>
      <c r="AD616" s="1209"/>
      <c r="AE616" s="1209"/>
      <c r="AF616" s="1209"/>
      <c r="AG616" s="1209"/>
      <c r="AH616" s="1209"/>
      <c r="AI616" s="1209"/>
      <c r="AJ616" s="1209"/>
      <c r="AK616" s="1209"/>
      <c r="AL616" s="1209"/>
      <c r="AM616" s="1205"/>
      <c r="AN616" s="1205"/>
      <c r="AO616" s="1234"/>
      <c r="AP616" s="1234"/>
      <c r="AQ616" s="1234"/>
      <c r="AR616" s="42"/>
    </row>
    <row r="617" ht="34.5" customHeight="1">
      <c r="A617" s="19"/>
      <c r="B617" s="19"/>
      <c r="C617" s="19"/>
      <c r="D617" s="96"/>
      <c r="E617" s="96"/>
      <c r="F617" s="96"/>
      <c r="G617" s="96"/>
      <c r="H617" s="1205"/>
      <c r="I617" s="777"/>
      <c r="J617" s="96"/>
      <c r="K617" s="777"/>
      <c r="L617" s="777"/>
      <c r="M617" s="1205"/>
      <c r="N617" s="96"/>
      <c r="O617" s="1257"/>
      <c r="P617" s="777"/>
      <c r="Q617" s="777"/>
      <c r="R617" s="777"/>
      <c r="S617" s="1209"/>
      <c r="T617" s="1209"/>
      <c r="U617" s="1209"/>
      <c r="V617" s="1209"/>
      <c r="W617" s="1209"/>
      <c r="X617" s="1209"/>
      <c r="Y617" s="1209"/>
      <c r="Z617" s="1209"/>
      <c r="AA617" s="1209"/>
      <c r="AB617" s="1209"/>
      <c r="AC617" s="1209"/>
      <c r="AD617" s="1209"/>
      <c r="AE617" s="1209"/>
      <c r="AF617" s="1209"/>
      <c r="AG617" s="1209"/>
      <c r="AH617" s="1209"/>
      <c r="AI617" s="1209"/>
      <c r="AJ617" s="1209"/>
      <c r="AK617" s="1209"/>
      <c r="AL617" s="1209"/>
      <c r="AM617" s="1205"/>
      <c r="AN617" s="1205"/>
      <c r="AO617" s="1234"/>
      <c r="AP617" s="1234"/>
      <c r="AQ617" s="1234"/>
      <c r="AR617" s="42"/>
    </row>
    <row r="618" ht="34.5" customHeight="1">
      <c r="A618" s="19"/>
      <c r="B618" s="19"/>
      <c r="C618" s="19"/>
      <c r="D618" s="96"/>
      <c r="E618" s="96"/>
      <c r="F618" s="96"/>
      <c r="G618" s="96"/>
      <c r="H618" s="1205"/>
      <c r="I618" s="777"/>
      <c r="J618" s="96"/>
      <c r="K618" s="777"/>
      <c r="L618" s="777"/>
      <c r="M618" s="1205"/>
      <c r="N618" s="96"/>
      <c r="O618" s="1257"/>
      <c r="P618" s="777"/>
      <c r="Q618" s="777"/>
      <c r="R618" s="777"/>
      <c r="S618" s="1209"/>
      <c r="T618" s="1209"/>
      <c r="U618" s="1209"/>
      <c r="V618" s="1209"/>
      <c r="W618" s="1209"/>
      <c r="X618" s="1209"/>
      <c r="Y618" s="1209"/>
      <c r="Z618" s="1209"/>
      <c r="AA618" s="1209"/>
      <c r="AB618" s="1209"/>
      <c r="AC618" s="1209"/>
      <c r="AD618" s="1209"/>
      <c r="AE618" s="1209"/>
      <c r="AF618" s="1209"/>
      <c r="AG618" s="1209"/>
      <c r="AH618" s="1209"/>
      <c r="AI618" s="1209"/>
      <c r="AJ618" s="1209"/>
      <c r="AK618" s="1209"/>
      <c r="AL618" s="1209"/>
      <c r="AM618" s="1205"/>
      <c r="AN618" s="1205"/>
      <c r="AO618" s="1234"/>
      <c r="AP618" s="1234"/>
      <c r="AQ618" s="1234"/>
      <c r="AR618" s="42"/>
    </row>
    <row r="619" ht="34.5" customHeight="1">
      <c r="A619" s="19"/>
      <c r="B619" s="19"/>
      <c r="C619" s="19"/>
      <c r="D619" s="96"/>
      <c r="E619" s="96"/>
      <c r="F619" s="96"/>
      <c r="G619" s="96"/>
      <c r="H619" s="1205"/>
      <c r="I619" s="777"/>
      <c r="J619" s="96"/>
      <c r="K619" s="777"/>
      <c r="L619" s="777"/>
      <c r="M619" s="1205"/>
      <c r="N619" s="96"/>
      <c r="O619" s="1257"/>
      <c r="P619" s="777"/>
      <c r="Q619" s="777"/>
      <c r="R619" s="777"/>
      <c r="S619" s="1209"/>
      <c r="T619" s="1209"/>
      <c r="U619" s="1209"/>
      <c r="V619" s="1209"/>
      <c r="W619" s="1209"/>
      <c r="X619" s="1209"/>
      <c r="Y619" s="1209"/>
      <c r="Z619" s="1209"/>
      <c r="AA619" s="1209"/>
      <c r="AB619" s="1209"/>
      <c r="AC619" s="1209"/>
      <c r="AD619" s="1209"/>
      <c r="AE619" s="1209"/>
      <c r="AF619" s="1209"/>
      <c r="AG619" s="1209"/>
      <c r="AH619" s="1209"/>
      <c r="AI619" s="1209"/>
      <c r="AJ619" s="1209"/>
      <c r="AK619" s="1209"/>
      <c r="AL619" s="1209"/>
      <c r="AM619" s="1205"/>
      <c r="AN619" s="1205"/>
      <c r="AO619" s="1234"/>
      <c r="AP619" s="1234"/>
      <c r="AQ619" s="1234"/>
      <c r="AR619" s="42"/>
    </row>
    <row r="620" ht="34.5" customHeight="1">
      <c r="A620" s="19"/>
      <c r="B620" s="19"/>
      <c r="C620" s="19"/>
      <c r="D620" s="96"/>
      <c r="E620" s="96"/>
      <c r="F620" s="96"/>
      <c r="G620" s="96"/>
      <c r="H620" s="1205"/>
      <c r="I620" s="777"/>
      <c r="J620" s="96"/>
      <c r="K620" s="777"/>
      <c r="L620" s="777"/>
      <c r="M620" s="1205"/>
      <c r="N620" s="96"/>
      <c r="O620" s="1257"/>
      <c r="P620" s="777"/>
      <c r="Q620" s="777"/>
      <c r="R620" s="777"/>
      <c r="S620" s="1209"/>
      <c r="T620" s="1209"/>
      <c r="U620" s="1209"/>
      <c r="V620" s="1209"/>
      <c r="W620" s="1209"/>
      <c r="X620" s="1209"/>
      <c r="Y620" s="1209"/>
      <c r="Z620" s="1209"/>
      <c r="AA620" s="1209"/>
      <c r="AB620" s="1209"/>
      <c r="AC620" s="1209"/>
      <c r="AD620" s="1209"/>
      <c r="AE620" s="1209"/>
      <c r="AF620" s="1209"/>
      <c r="AG620" s="1209"/>
      <c r="AH620" s="1209"/>
      <c r="AI620" s="1209"/>
      <c r="AJ620" s="1209"/>
      <c r="AK620" s="1209"/>
      <c r="AL620" s="1209"/>
      <c r="AM620" s="1205"/>
      <c r="AN620" s="1205"/>
      <c r="AO620" s="1234"/>
      <c r="AP620" s="1234"/>
      <c r="AQ620" s="1234"/>
      <c r="AR620" s="42"/>
    </row>
    <row r="621" ht="34.5" customHeight="1">
      <c r="A621" s="19"/>
      <c r="B621" s="19"/>
      <c r="C621" s="19"/>
      <c r="D621" s="96"/>
      <c r="E621" s="96"/>
      <c r="F621" s="96"/>
      <c r="G621" s="96"/>
      <c r="H621" s="1205"/>
      <c r="I621" s="777"/>
      <c r="J621" s="96"/>
      <c r="K621" s="777"/>
      <c r="L621" s="777"/>
      <c r="M621" s="1205"/>
      <c r="N621" s="96"/>
      <c r="O621" s="1257"/>
      <c r="P621" s="777"/>
      <c r="Q621" s="777"/>
      <c r="R621" s="777"/>
      <c r="S621" s="1209"/>
      <c r="T621" s="1209"/>
      <c r="U621" s="1209"/>
      <c r="V621" s="1209"/>
      <c r="W621" s="1209"/>
      <c r="X621" s="1209"/>
      <c r="Y621" s="1209"/>
      <c r="Z621" s="1209"/>
      <c r="AA621" s="1209"/>
      <c r="AB621" s="1209"/>
      <c r="AC621" s="1209"/>
      <c r="AD621" s="1209"/>
      <c r="AE621" s="1209"/>
      <c r="AF621" s="1209"/>
      <c r="AG621" s="1209"/>
      <c r="AH621" s="1209"/>
      <c r="AI621" s="1209"/>
      <c r="AJ621" s="1209"/>
      <c r="AK621" s="1209"/>
      <c r="AL621" s="1209"/>
      <c r="AM621" s="1205"/>
      <c r="AN621" s="1205"/>
      <c r="AO621" s="1234"/>
      <c r="AP621" s="1234"/>
      <c r="AQ621" s="1234"/>
      <c r="AR621" s="42"/>
    </row>
    <row r="622" ht="34.5" customHeight="1">
      <c r="A622" s="19"/>
      <c r="B622" s="19"/>
      <c r="C622" s="19"/>
      <c r="D622" s="96"/>
      <c r="E622" s="96"/>
      <c r="F622" s="96"/>
      <c r="G622" s="96"/>
      <c r="H622" s="1205"/>
      <c r="I622" s="777"/>
      <c r="J622" s="96"/>
      <c r="K622" s="777"/>
      <c r="L622" s="777"/>
      <c r="M622" s="1205"/>
      <c r="N622" s="96"/>
      <c r="O622" s="1257"/>
      <c r="P622" s="777"/>
      <c r="Q622" s="777"/>
      <c r="R622" s="777"/>
      <c r="S622" s="1209"/>
      <c r="T622" s="1209"/>
      <c r="U622" s="1209"/>
      <c r="V622" s="1209"/>
      <c r="W622" s="1209"/>
      <c r="X622" s="1209"/>
      <c r="Y622" s="1209"/>
      <c r="Z622" s="1209"/>
      <c r="AA622" s="1209"/>
      <c r="AB622" s="1209"/>
      <c r="AC622" s="1209"/>
      <c r="AD622" s="1209"/>
      <c r="AE622" s="1209"/>
      <c r="AF622" s="1209"/>
      <c r="AG622" s="1209"/>
      <c r="AH622" s="1209"/>
      <c r="AI622" s="1209"/>
      <c r="AJ622" s="1209"/>
      <c r="AK622" s="1209"/>
      <c r="AL622" s="1209"/>
      <c r="AM622" s="1205"/>
      <c r="AN622" s="1205"/>
      <c r="AO622" s="1234"/>
      <c r="AP622" s="1234"/>
      <c r="AQ622" s="1234"/>
      <c r="AR622" s="42"/>
    </row>
    <row r="623" ht="34.5" customHeight="1">
      <c r="A623" s="19"/>
      <c r="B623" s="19"/>
      <c r="C623" s="19"/>
      <c r="D623" s="96"/>
      <c r="E623" s="96"/>
      <c r="F623" s="96"/>
      <c r="G623" s="96"/>
      <c r="H623" s="1205"/>
      <c r="I623" s="777"/>
      <c r="J623" s="96"/>
      <c r="K623" s="777"/>
      <c r="L623" s="777"/>
      <c r="M623" s="1205"/>
      <c r="N623" s="96"/>
      <c r="O623" s="1257"/>
      <c r="P623" s="777"/>
      <c r="Q623" s="777"/>
      <c r="R623" s="777"/>
      <c r="S623" s="1209"/>
      <c r="T623" s="1209"/>
      <c r="U623" s="1209"/>
      <c r="V623" s="1209"/>
      <c r="W623" s="1209"/>
      <c r="X623" s="1209"/>
      <c r="Y623" s="1209"/>
      <c r="Z623" s="1209"/>
      <c r="AA623" s="1209"/>
      <c r="AB623" s="1209"/>
      <c r="AC623" s="1209"/>
      <c r="AD623" s="1209"/>
      <c r="AE623" s="1209"/>
      <c r="AF623" s="1209"/>
      <c r="AG623" s="1209"/>
      <c r="AH623" s="1209"/>
      <c r="AI623" s="1209"/>
      <c r="AJ623" s="1209"/>
      <c r="AK623" s="1209"/>
      <c r="AL623" s="1209"/>
      <c r="AM623" s="1205"/>
      <c r="AN623" s="1205"/>
      <c r="AO623" s="1234"/>
      <c r="AP623" s="1234"/>
      <c r="AQ623" s="1234"/>
      <c r="AR623" s="42"/>
    </row>
    <row r="624" ht="34.5" customHeight="1">
      <c r="A624" s="19"/>
      <c r="B624" s="19"/>
      <c r="C624" s="19"/>
      <c r="D624" s="96"/>
      <c r="E624" s="96"/>
      <c r="F624" s="96"/>
      <c r="G624" s="96"/>
      <c r="H624" s="1205"/>
      <c r="I624" s="777"/>
      <c r="J624" s="96"/>
      <c r="K624" s="777"/>
      <c r="L624" s="777"/>
      <c r="M624" s="1205"/>
      <c r="N624" s="96"/>
      <c r="O624" s="1257"/>
      <c r="P624" s="777"/>
      <c r="Q624" s="777"/>
      <c r="R624" s="777"/>
      <c r="S624" s="1209"/>
      <c r="T624" s="1209"/>
      <c r="U624" s="1209"/>
      <c r="V624" s="1209"/>
      <c r="W624" s="1209"/>
      <c r="X624" s="1209"/>
      <c r="Y624" s="1209"/>
      <c r="Z624" s="1209"/>
      <c r="AA624" s="1209"/>
      <c r="AB624" s="1209"/>
      <c r="AC624" s="1209"/>
      <c r="AD624" s="1209"/>
      <c r="AE624" s="1209"/>
      <c r="AF624" s="1209"/>
      <c r="AG624" s="1209"/>
      <c r="AH624" s="1209"/>
      <c r="AI624" s="1209"/>
      <c r="AJ624" s="1209"/>
      <c r="AK624" s="1209"/>
      <c r="AL624" s="1209"/>
      <c r="AM624" s="1205"/>
      <c r="AN624" s="1205"/>
      <c r="AO624" s="1234"/>
      <c r="AP624" s="1234"/>
      <c r="AQ624" s="1234"/>
      <c r="AR624" s="42"/>
    </row>
    <row r="625" ht="34.5" customHeight="1">
      <c r="A625" s="19"/>
      <c r="B625" s="19"/>
      <c r="C625" s="19"/>
      <c r="D625" s="96"/>
      <c r="E625" s="96"/>
      <c r="F625" s="96"/>
      <c r="G625" s="96"/>
      <c r="H625" s="1205"/>
      <c r="I625" s="777"/>
      <c r="J625" s="96"/>
      <c r="K625" s="777"/>
      <c r="L625" s="777"/>
      <c r="M625" s="1205"/>
      <c r="N625" s="96"/>
      <c r="O625" s="1257"/>
      <c r="P625" s="777"/>
      <c r="Q625" s="777"/>
      <c r="R625" s="777"/>
      <c r="S625" s="1209"/>
      <c r="T625" s="1209"/>
      <c r="U625" s="1209"/>
      <c r="V625" s="1209"/>
      <c r="W625" s="1209"/>
      <c r="X625" s="1209"/>
      <c r="Y625" s="1209"/>
      <c r="Z625" s="1209"/>
      <c r="AA625" s="1209"/>
      <c r="AB625" s="1209"/>
      <c r="AC625" s="1209"/>
      <c r="AD625" s="1209"/>
      <c r="AE625" s="1209"/>
      <c r="AF625" s="1209"/>
      <c r="AG625" s="1209"/>
      <c r="AH625" s="1209"/>
      <c r="AI625" s="1209"/>
      <c r="AJ625" s="1209"/>
      <c r="AK625" s="1209"/>
      <c r="AL625" s="1209"/>
      <c r="AM625" s="1205"/>
      <c r="AN625" s="1205"/>
      <c r="AO625" s="1234"/>
      <c r="AP625" s="1234"/>
      <c r="AQ625" s="1234"/>
      <c r="AR625" s="42"/>
    </row>
    <row r="626" ht="34.5" customHeight="1">
      <c r="A626" s="19"/>
      <c r="B626" s="19"/>
      <c r="C626" s="19"/>
      <c r="D626" s="96"/>
      <c r="E626" s="96"/>
      <c r="F626" s="96"/>
      <c r="G626" s="96"/>
      <c r="H626" s="1205"/>
      <c r="I626" s="777"/>
      <c r="J626" s="96"/>
      <c r="K626" s="777"/>
      <c r="L626" s="777"/>
      <c r="M626" s="1205"/>
      <c r="N626" s="96"/>
      <c r="O626" s="1257"/>
      <c r="P626" s="777"/>
      <c r="Q626" s="777"/>
      <c r="R626" s="777"/>
      <c r="S626" s="1209"/>
      <c r="T626" s="1209"/>
      <c r="U626" s="1209"/>
      <c r="V626" s="1209"/>
      <c r="W626" s="1209"/>
      <c r="X626" s="1209"/>
      <c r="Y626" s="1209"/>
      <c r="Z626" s="1209"/>
      <c r="AA626" s="1209"/>
      <c r="AB626" s="1209"/>
      <c r="AC626" s="1209"/>
      <c r="AD626" s="1209"/>
      <c r="AE626" s="1209"/>
      <c r="AF626" s="1209"/>
      <c r="AG626" s="1209"/>
      <c r="AH626" s="1209"/>
      <c r="AI626" s="1209"/>
      <c r="AJ626" s="1209"/>
      <c r="AK626" s="1209"/>
      <c r="AL626" s="1209"/>
      <c r="AM626" s="1205"/>
      <c r="AN626" s="1205"/>
      <c r="AO626" s="1234"/>
      <c r="AP626" s="1234"/>
      <c r="AQ626" s="1234"/>
      <c r="AR626" s="42"/>
    </row>
    <row r="627" ht="34.5" customHeight="1">
      <c r="A627" s="19"/>
      <c r="B627" s="19"/>
      <c r="C627" s="19"/>
      <c r="D627" s="96"/>
      <c r="E627" s="96"/>
      <c r="F627" s="96"/>
      <c r="G627" s="96"/>
      <c r="H627" s="1205"/>
      <c r="I627" s="777"/>
      <c r="J627" s="96"/>
      <c r="K627" s="777"/>
      <c r="L627" s="777"/>
      <c r="M627" s="1205"/>
      <c r="N627" s="96"/>
      <c r="O627" s="1257"/>
      <c r="P627" s="777"/>
      <c r="Q627" s="777"/>
      <c r="R627" s="777"/>
      <c r="S627" s="1209"/>
      <c r="T627" s="1209"/>
      <c r="U627" s="1209"/>
      <c r="V627" s="1209"/>
      <c r="W627" s="1209"/>
      <c r="X627" s="1209"/>
      <c r="Y627" s="1209"/>
      <c r="Z627" s="1209"/>
      <c r="AA627" s="1209"/>
      <c r="AB627" s="1209"/>
      <c r="AC627" s="1209"/>
      <c r="AD627" s="1209"/>
      <c r="AE627" s="1209"/>
      <c r="AF627" s="1209"/>
      <c r="AG627" s="1209"/>
      <c r="AH627" s="1209"/>
      <c r="AI627" s="1209"/>
      <c r="AJ627" s="1209"/>
      <c r="AK627" s="1209"/>
      <c r="AL627" s="1209"/>
      <c r="AM627" s="1205"/>
      <c r="AN627" s="1205"/>
      <c r="AO627" s="1234"/>
      <c r="AP627" s="1234"/>
      <c r="AQ627" s="1234"/>
      <c r="AR627" s="42"/>
    </row>
    <row r="628" ht="34.5" customHeight="1">
      <c r="A628" s="19"/>
      <c r="B628" s="19"/>
      <c r="C628" s="19"/>
      <c r="D628" s="96"/>
      <c r="E628" s="96"/>
      <c r="F628" s="96"/>
      <c r="G628" s="96"/>
      <c r="H628" s="1205"/>
      <c r="I628" s="777"/>
      <c r="J628" s="96"/>
      <c r="K628" s="777"/>
      <c r="L628" s="777"/>
      <c r="M628" s="1205"/>
      <c r="N628" s="96"/>
      <c r="O628" s="1257"/>
      <c r="P628" s="777"/>
      <c r="Q628" s="777"/>
      <c r="R628" s="777"/>
      <c r="S628" s="1209"/>
      <c r="T628" s="1209"/>
      <c r="U628" s="1209"/>
      <c r="V628" s="1209"/>
      <c r="W628" s="1209"/>
      <c r="X628" s="1209"/>
      <c r="Y628" s="1209"/>
      <c r="Z628" s="1209"/>
      <c r="AA628" s="1209"/>
      <c r="AB628" s="1209"/>
      <c r="AC628" s="1209"/>
      <c r="AD628" s="1209"/>
      <c r="AE628" s="1209"/>
      <c r="AF628" s="1209"/>
      <c r="AG628" s="1209"/>
      <c r="AH628" s="1209"/>
      <c r="AI628" s="1209"/>
      <c r="AJ628" s="1209"/>
      <c r="AK628" s="1209"/>
      <c r="AL628" s="1209"/>
      <c r="AM628" s="1205"/>
      <c r="AN628" s="1205"/>
      <c r="AO628" s="1234"/>
      <c r="AP628" s="1234"/>
      <c r="AQ628" s="1234"/>
      <c r="AR628" s="42"/>
    </row>
    <row r="629" ht="34.5" customHeight="1">
      <c r="A629" s="19"/>
      <c r="B629" s="19"/>
      <c r="C629" s="19"/>
      <c r="D629" s="96"/>
      <c r="E629" s="96"/>
      <c r="F629" s="96"/>
      <c r="G629" s="96"/>
      <c r="H629" s="1205"/>
      <c r="I629" s="777"/>
      <c r="J629" s="96"/>
      <c r="K629" s="777"/>
      <c r="L629" s="777"/>
      <c r="M629" s="1205"/>
      <c r="N629" s="96"/>
      <c r="O629" s="1257"/>
      <c r="P629" s="777"/>
      <c r="Q629" s="777"/>
      <c r="R629" s="777"/>
      <c r="S629" s="1209"/>
      <c r="T629" s="1209"/>
      <c r="U629" s="1209"/>
      <c r="V629" s="1209"/>
      <c r="W629" s="1209"/>
      <c r="X629" s="1209"/>
      <c r="Y629" s="1209"/>
      <c r="Z629" s="1209"/>
      <c r="AA629" s="1209"/>
      <c r="AB629" s="1209"/>
      <c r="AC629" s="1209"/>
      <c r="AD629" s="1209"/>
      <c r="AE629" s="1209"/>
      <c r="AF629" s="1209"/>
      <c r="AG629" s="1209"/>
      <c r="AH629" s="1209"/>
      <c r="AI629" s="1209"/>
      <c r="AJ629" s="1209"/>
      <c r="AK629" s="1209"/>
      <c r="AL629" s="1209"/>
      <c r="AM629" s="1205"/>
      <c r="AN629" s="1205"/>
      <c r="AO629" s="1234"/>
      <c r="AP629" s="1234"/>
      <c r="AQ629" s="1234"/>
      <c r="AR629" s="42"/>
    </row>
    <row r="630" ht="34.5" customHeight="1">
      <c r="A630" s="19"/>
      <c r="B630" s="19"/>
      <c r="C630" s="19"/>
      <c r="D630" s="96"/>
      <c r="E630" s="96"/>
      <c r="F630" s="96"/>
      <c r="G630" s="96"/>
      <c r="H630" s="1205"/>
      <c r="I630" s="777"/>
      <c r="J630" s="96"/>
      <c r="K630" s="777"/>
      <c r="L630" s="777"/>
      <c r="M630" s="1205"/>
      <c r="N630" s="96"/>
      <c r="O630" s="1257"/>
      <c r="P630" s="777"/>
      <c r="Q630" s="777"/>
      <c r="R630" s="777"/>
      <c r="S630" s="1209"/>
      <c r="T630" s="1209"/>
      <c r="U630" s="1209"/>
      <c r="V630" s="1209"/>
      <c r="W630" s="1209"/>
      <c r="X630" s="1209"/>
      <c r="Y630" s="1209"/>
      <c r="Z630" s="1209"/>
      <c r="AA630" s="1209"/>
      <c r="AB630" s="1209"/>
      <c r="AC630" s="1209"/>
      <c r="AD630" s="1209"/>
      <c r="AE630" s="1209"/>
      <c r="AF630" s="1209"/>
      <c r="AG630" s="1209"/>
      <c r="AH630" s="1209"/>
      <c r="AI630" s="1209"/>
      <c r="AJ630" s="1209"/>
      <c r="AK630" s="1209"/>
      <c r="AL630" s="1209"/>
      <c r="AM630" s="1205"/>
      <c r="AN630" s="1205"/>
      <c r="AO630" s="1234"/>
      <c r="AP630" s="1234"/>
      <c r="AQ630" s="1234"/>
      <c r="AR630" s="42"/>
    </row>
    <row r="631" ht="34.5" customHeight="1">
      <c r="A631" s="19"/>
      <c r="B631" s="19"/>
      <c r="C631" s="19"/>
      <c r="D631" s="96"/>
      <c r="E631" s="96"/>
      <c r="F631" s="96"/>
      <c r="G631" s="96"/>
      <c r="H631" s="1205"/>
      <c r="I631" s="777"/>
      <c r="J631" s="96"/>
      <c r="K631" s="777"/>
      <c r="L631" s="777"/>
      <c r="M631" s="1205"/>
      <c r="N631" s="96"/>
      <c r="O631" s="1257"/>
      <c r="P631" s="777"/>
      <c r="Q631" s="777"/>
      <c r="R631" s="777"/>
      <c r="S631" s="1209"/>
      <c r="T631" s="1209"/>
      <c r="U631" s="1209"/>
      <c r="V631" s="1209"/>
      <c r="W631" s="1209"/>
      <c r="X631" s="1209"/>
      <c r="Y631" s="1209"/>
      <c r="Z631" s="1209"/>
      <c r="AA631" s="1209"/>
      <c r="AB631" s="1209"/>
      <c r="AC631" s="1209"/>
      <c r="AD631" s="1209"/>
      <c r="AE631" s="1209"/>
      <c r="AF631" s="1209"/>
      <c r="AG631" s="1209"/>
      <c r="AH631" s="1209"/>
      <c r="AI631" s="1209"/>
      <c r="AJ631" s="1209"/>
      <c r="AK631" s="1209"/>
      <c r="AL631" s="1209"/>
      <c r="AM631" s="1205"/>
      <c r="AN631" s="1205"/>
      <c r="AO631" s="1234"/>
      <c r="AP631" s="1234"/>
      <c r="AQ631" s="1234"/>
      <c r="AR631" s="42"/>
    </row>
    <row r="632" ht="34.5" customHeight="1">
      <c r="A632" s="19"/>
      <c r="B632" s="19"/>
      <c r="C632" s="19"/>
      <c r="D632" s="96"/>
      <c r="E632" s="96"/>
      <c r="F632" s="96"/>
      <c r="G632" s="96"/>
      <c r="H632" s="1205"/>
      <c r="I632" s="777"/>
      <c r="J632" s="96"/>
      <c r="K632" s="777"/>
      <c r="L632" s="777"/>
      <c r="M632" s="1205"/>
      <c r="N632" s="96"/>
      <c r="O632" s="1257"/>
      <c r="P632" s="777"/>
      <c r="Q632" s="777"/>
      <c r="R632" s="777"/>
      <c r="S632" s="1209"/>
      <c r="T632" s="1209"/>
      <c r="U632" s="1209"/>
      <c r="V632" s="1209"/>
      <c r="W632" s="1209"/>
      <c r="X632" s="1209"/>
      <c r="Y632" s="1209"/>
      <c r="Z632" s="1209"/>
      <c r="AA632" s="1209"/>
      <c r="AB632" s="1209"/>
      <c r="AC632" s="1209"/>
      <c r="AD632" s="1209"/>
      <c r="AE632" s="1209"/>
      <c r="AF632" s="1209"/>
      <c r="AG632" s="1209"/>
      <c r="AH632" s="1209"/>
      <c r="AI632" s="1209"/>
      <c r="AJ632" s="1209"/>
      <c r="AK632" s="1209"/>
      <c r="AL632" s="1209"/>
      <c r="AM632" s="1205"/>
      <c r="AN632" s="1205"/>
      <c r="AO632" s="1234"/>
      <c r="AP632" s="1234"/>
      <c r="AQ632" s="1234"/>
      <c r="AR632" s="42"/>
    </row>
    <row r="633" ht="34.5" customHeight="1">
      <c r="A633" s="19"/>
      <c r="B633" s="19"/>
      <c r="C633" s="19"/>
      <c r="D633" s="96"/>
      <c r="E633" s="96"/>
      <c r="F633" s="96"/>
      <c r="G633" s="96"/>
      <c r="H633" s="1205"/>
      <c r="I633" s="777"/>
      <c r="J633" s="96"/>
      <c r="K633" s="777"/>
      <c r="L633" s="777"/>
      <c r="M633" s="1205"/>
      <c r="N633" s="96"/>
      <c r="O633" s="1257"/>
      <c r="P633" s="777"/>
      <c r="Q633" s="777"/>
      <c r="R633" s="777"/>
      <c r="S633" s="1209"/>
      <c r="T633" s="1209"/>
      <c r="U633" s="1209"/>
      <c r="V633" s="1209"/>
      <c r="W633" s="1209"/>
      <c r="X633" s="1209"/>
      <c r="Y633" s="1209"/>
      <c r="Z633" s="1209"/>
      <c r="AA633" s="1209"/>
      <c r="AB633" s="1209"/>
      <c r="AC633" s="1209"/>
      <c r="AD633" s="1209"/>
      <c r="AE633" s="1209"/>
      <c r="AF633" s="1209"/>
      <c r="AG633" s="1209"/>
      <c r="AH633" s="1209"/>
      <c r="AI633" s="1209"/>
      <c r="AJ633" s="1209"/>
      <c r="AK633" s="1209"/>
      <c r="AL633" s="1209"/>
      <c r="AM633" s="1205"/>
      <c r="AN633" s="1205"/>
      <c r="AO633" s="1234"/>
      <c r="AP633" s="1234"/>
      <c r="AQ633" s="1234"/>
      <c r="AR633" s="42"/>
    </row>
    <row r="634" ht="34.5" customHeight="1">
      <c r="A634" s="19"/>
      <c r="B634" s="19"/>
      <c r="C634" s="19"/>
      <c r="D634" s="96"/>
      <c r="E634" s="96"/>
      <c r="F634" s="96"/>
      <c r="G634" s="96"/>
      <c r="H634" s="1205"/>
      <c r="I634" s="777"/>
      <c r="J634" s="96"/>
      <c r="K634" s="777"/>
      <c r="L634" s="777"/>
      <c r="M634" s="1205"/>
      <c r="N634" s="96"/>
      <c r="O634" s="1257"/>
      <c r="P634" s="777"/>
      <c r="Q634" s="777"/>
      <c r="R634" s="777"/>
      <c r="S634" s="1209"/>
      <c r="T634" s="1209"/>
      <c r="U634" s="1209"/>
      <c r="V634" s="1209"/>
      <c r="W634" s="1209"/>
      <c r="X634" s="1209"/>
      <c r="Y634" s="1209"/>
      <c r="Z634" s="1209"/>
      <c r="AA634" s="1209"/>
      <c r="AB634" s="1209"/>
      <c r="AC634" s="1209"/>
      <c r="AD634" s="1209"/>
      <c r="AE634" s="1209"/>
      <c r="AF634" s="1209"/>
      <c r="AG634" s="1209"/>
      <c r="AH634" s="1209"/>
      <c r="AI634" s="1209"/>
      <c r="AJ634" s="1209"/>
      <c r="AK634" s="1209"/>
      <c r="AL634" s="1209"/>
      <c r="AM634" s="1205"/>
      <c r="AN634" s="1205"/>
      <c r="AO634" s="1234"/>
      <c r="AP634" s="1234"/>
      <c r="AQ634" s="1234"/>
      <c r="AR634" s="42"/>
    </row>
    <row r="635" ht="34.5" customHeight="1">
      <c r="A635" s="19"/>
      <c r="B635" s="19"/>
      <c r="C635" s="19"/>
      <c r="D635" s="96"/>
      <c r="E635" s="96"/>
      <c r="F635" s="96"/>
      <c r="G635" s="96"/>
      <c r="H635" s="1205"/>
      <c r="I635" s="777"/>
      <c r="J635" s="96"/>
      <c r="K635" s="777"/>
      <c r="L635" s="777"/>
      <c r="M635" s="1205"/>
      <c r="N635" s="96"/>
      <c r="O635" s="1257"/>
      <c r="P635" s="777"/>
      <c r="Q635" s="777"/>
      <c r="R635" s="777"/>
      <c r="S635" s="1209"/>
      <c r="T635" s="1209"/>
      <c r="U635" s="1209"/>
      <c r="V635" s="1209"/>
      <c r="W635" s="1209"/>
      <c r="X635" s="1209"/>
      <c r="Y635" s="1209"/>
      <c r="Z635" s="1209"/>
      <c r="AA635" s="1209"/>
      <c r="AB635" s="1209"/>
      <c r="AC635" s="1209"/>
      <c r="AD635" s="1209"/>
      <c r="AE635" s="1209"/>
      <c r="AF635" s="1209"/>
      <c r="AG635" s="1209"/>
      <c r="AH635" s="1209"/>
      <c r="AI635" s="1209"/>
      <c r="AJ635" s="1209"/>
      <c r="AK635" s="1209"/>
      <c r="AL635" s="1209"/>
      <c r="AM635" s="1205"/>
      <c r="AN635" s="1205"/>
      <c r="AO635" s="1234"/>
      <c r="AP635" s="1234"/>
      <c r="AQ635" s="1234"/>
      <c r="AR635" s="42"/>
    </row>
    <row r="636" ht="34.5" customHeight="1">
      <c r="A636" s="19"/>
      <c r="B636" s="19"/>
      <c r="C636" s="19"/>
      <c r="D636" s="96"/>
      <c r="E636" s="96"/>
      <c r="F636" s="96"/>
      <c r="G636" s="96"/>
      <c r="H636" s="1205"/>
      <c r="I636" s="777"/>
      <c r="J636" s="96"/>
      <c r="K636" s="777"/>
      <c r="L636" s="777"/>
      <c r="M636" s="1205"/>
      <c r="N636" s="96"/>
      <c r="O636" s="1257"/>
      <c r="P636" s="777"/>
      <c r="Q636" s="777"/>
      <c r="R636" s="777"/>
      <c r="S636" s="1209"/>
      <c r="T636" s="1209"/>
      <c r="U636" s="1209"/>
      <c r="V636" s="1209"/>
      <c r="W636" s="1209"/>
      <c r="X636" s="1209"/>
      <c r="Y636" s="1209"/>
      <c r="Z636" s="1209"/>
      <c r="AA636" s="1209"/>
      <c r="AB636" s="1209"/>
      <c r="AC636" s="1209"/>
      <c r="AD636" s="1209"/>
      <c r="AE636" s="1209"/>
      <c r="AF636" s="1209"/>
      <c r="AG636" s="1209"/>
      <c r="AH636" s="1209"/>
      <c r="AI636" s="1209"/>
      <c r="AJ636" s="1209"/>
      <c r="AK636" s="1209"/>
      <c r="AL636" s="1209"/>
      <c r="AM636" s="1205"/>
      <c r="AN636" s="1205"/>
      <c r="AO636" s="1234"/>
      <c r="AP636" s="1234"/>
      <c r="AQ636" s="1234"/>
      <c r="AR636" s="42"/>
    </row>
    <row r="637" ht="34.5" customHeight="1">
      <c r="A637" s="19"/>
      <c r="B637" s="19"/>
      <c r="C637" s="19"/>
      <c r="D637" s="96"/>
      <c r="E637" s="96"/>
      <c r="F637" s="96"/>
      <c r="G637" s="96"/>
      <c r="H637" s="1205"/>
      <c r="I637" s="777"/>
      <c r="J637" s="96"/>
      <c r="K637" s="777"/>
      <c r="L637" s="777"/>
      <c r="M637" s="1205"/>
      <c r="N637" s="96"/>
      <c r="O637" s="1257"/>
      <c r="P637" s="777"/>
      <c r="Q637" s="777"/>
      <c r="R637" s="777"/>
      <c r="S637" s="1209"/>
      <c r="T637" s="1209"/>
      <c r="U637" s="1209"/>
      <c r="V637" s="1209"/>
      <c r="W637" s="1209"/>
      <c r="X637" s="1209"/>
      <c r="Y637" s="1209"/>
      <c r="Z637" s="1209"/>
      <c r="AA637" s="1209"/>
      <c r="AB637" s="1209"/>
      <c r="AC637" s="1209"/>
      <c r="AD637" s="1209"/>
      <c r="AE637" s="1209"/>
      <c r="AF637" s="1209"/>
      <c r="AG637" s="1209"/>
      <c r="AH637" s="1209"/>
      <c r="AI637" s="1209"/>
      <c r="AJ637" s="1209"/>
      <c r="AK637" s="1209"/>
      <c r="AL637" s="1209"/>
      <c r="AM637" s="1205"/>
      <c r="AN637" s="1205"/>
      <c r="AO637" s="1234"/>
      <c r="AP637" s="1234"/>
      <c r="AQ637" s="1234"/>
      <c r="AR637" s="42"/>
    </row>
    <row r="638" ht="34.5" customHeight="1">
      <c r="A638" s="19"/>
      <c r="B638" s="19"/>
      <c r="C638" s="19"/>
      <c r="D638" s="96"/>
      <c r="E638" s="96"/>
      <c r="F638" s="96"/>
      <c r="G638" s="96"/>
      <c r="H638" s="1205"/>
      <c r="I638" s="777"/>
      <c r="J638" s="96"/>
      <c r="K638" s="777"/>
      <c r="L638" s="777"/>
      <c r="M638" s="1205"/>
      <c r="N638" s="96"/>
      <c r="O638" s="1257"/>
      <c r="P638" s="777"/>
      <c r="Q638" s="777"/>
      <c r="R638" s="777"/>
      <c r="S638" s="1209"/>
      <c r="T638" s="1209"/>
      <c r="U638" s="1209"/>
      <c r="V638" s="1209"/>
      <c r="W638" s="1209"/>
      <c r="X638" s="1209"/>
      <c r="Y638" s="1209"/>
      <c r="Z638" s="1209"/>
      <c r="AA638" s="1209"/>
      <c r="AB638" s="1209"/>
      <c r="AC638" s="1209"/>
      <c r="AD638" s="1209"/>
      <c r="AE638" s="1209"/>
      <c r="AF638" s="1209"/>
      <c r="AG638" s="1209"/>
      <c r="AH638" s="1209"/>
      <c r="AI638" s="1209"/>
      <c r="AJ638" s="1209"/>
      <c r="AK638" s="1209"/>
      <c r="AL638" s="1209"/>
      <c r="AM638" s="1205"/>
      <c r="AN638" s="1205"/>
      <c r="AO638" s="1234"/>
      <c r="AP638" s="1234"/>
      <c r="AQ638" s="1234"/>
      <c r="AR638" s="42"/>
    </row>
    <row r="639" ht="34.5" customHeight="1">
      <c r="A639" s="19"/>
      <c r="B639" s="19"/>
      <c r="C639" s="19"/>
      <c r="D639" s="96"/>
      <c r="E639" s="96"/>
      <c r="F639" s="96"/>
      <c r="G639" s="96"/>
      <c r="H639" s="1205"/>
      <c r="I639" s="777"/>
      <c r="J639" s="96"/>
      <c r="K639" s="777"/>
      <c r="L639" s="777"/>
      <c r="M639" s="1205"/>
      <c r="N639" s="96"/>
      <c r="O639" s="1257"/>
      <c r="P639" s="777"/>
      <c r="Q639" s="777"/>
      <c r="R639" s="777"/>
      <c r="S639" s="1209"/>
      <c r="T639" s="1209"/>
      <c r="U639" s="1209"/>
      <c r="V639" s="1209"/>
      <c r="W639" s="1209"/>
      <c r="X639" s="1209"/>
      <c r="Y639" s="1209"/>
      <c r="Z639" s="1209"/>
      <c r="AA639" s="1209"/>
      <c r="AB639" s="1209"/>
      <c r="AC639" s="1209"/>
      <c r="AD639" s="1209"/>
      <c r="AE639" s="1209"/>
      <c r="AF639" s="1209"/>
      <c r="AG639" s="1209"/>
      <c r="AH639" s="1209"/>
      <c r="AI639" s="1209"/>
      <c r="AJ639" s="1209"/>
      <c r="AK639" s="1209"/>
      <c r="AL639" s="1209"/>
      <c r="AM639" s="1205"/>
      <c r="AN639" s="1205"/>
      <c r="AO639" s="1234"/>
      <c r="AP639" s="1234"/>
      <c r="AQ639" s="1234"/>
      <c r="AR639" s="42"/>
    </row>
    <row r="640" ht="34.5" customHeight="1">
      <c r="A640" s="19"/>
      <c r="B640" s="19"/>
      <c r="C640" s="19"/>
      <c r="D640" s="96"/>
      <c r="E640" s="96"/>
      <c r="F640" s="96"/>
      <c r="G640" s="96"/>
      <c r="H640" s="1205"/>
      <c r="I640" s="777"/>
      <c r="J640" s="96"/>
      <c r="K640" s="777"/>
      <c r="L640" s="777"/>
      <c r="M640" s="1205"/>
      <c r="N640" s="96"/>
      <c r="O640" s="1257"/>
      <c r="P640" s="777"/>
      <c r="Q640" s="777"/>
      <c r="R640" s="777"/>
      <c r="S640" s="1209"/>
      <c r="T640" s="1209"/>
      <c r="U640" s="1209"/>
      <c r="V640" s="1209"/>
      <c r="W640" s="1209"/>
      <c r="X640" s="1209"/>
      <c r="Y640" s="1209"/>
      <c r="Z640" s="1209"/>
      <c r="AA640" s="1209"/>
      <c r="AB640" s="1209"/>
      <c r="AC640" s="1209"/>
      <c r="AD640" s="1209"/>
      <c r="AE640" s="1209"/>
      <c r="AF640" s="1209"/>
      <c r="AG640" s="1209"/>
      <c r="AH640" s="1209"/>
      <c r="AI640" s="1209"/>
      <c r="AJ640" s="1209"/>
      <c r="AK640" s="1209"/>
      <c r="AL640" s="1209"/>
      <c r="AM640" s="1205"/>
      <c r="AN640" s="1205"/>
      <c r="AO640" s="1234"/>
      <c r="AP640" s="1234"/>
      <c r="AQ640" s="1234"/>
      <c r="AR640" s="42"/>
    </row>
    <row r="641" ht="34.5" customHeight="1">
      <c r="A641" s="19"/>
      <c r="B641" s="19"/>
      <c r="C641" s="19"/>
      <c r="D641" s="96"/>
      <c r="E641" s="96"/>
      <c r="F641" s="96"/>
      <c r="G641" s="96"/>
      <c r="H641" s="1205"/>
      <c r="I641" s="777"/>
      <c r="J641" s="96"/>
      <c r="K641" s="777"/>
      <c r="L641" s="777"/>
      <c r="M641" s="1205"/>
      <c r="N641" s="96"/>
      <c r="O641" s="1257"/>
      <c r="P641" s="777"/>
      <c r="Q641" s="777"/>
      <c r="R641" s="777"/>
      <c r="S641" s="1209"/>
      <c r="T641" s="1209"/>
      <c r="U641" s="1209"/>
      <c r="V641" s="1209"/>
      <c r="W641" s="1209"/>
      <c r="X641" s="1209"/>
      <c r="Y641" s="1209"/>
      <c r="Z641" s="1209"/>
      <c r="AA641" s="1209"/>
      <c r="AB641" s="1209"/>
      <c r="AC641" s="1209"/>
      <c r="AD641" s="1209"/>
      <c r="AE641" s="1209"/>
      <c r="AF641" s="1209"/>
      <c r="AG641" s="1209"/>
      <c r="AH641" s="1209"/>
      <c r="AI641" s="1209"/>
      <c r="AJ641" s="1209"/>
      <c r="AK641" s="1209"/>
      <c r="AL641" s="1209"/>
      <c r="AM641" s="1205"/>
      <c r="AN641" s="1205"/>
      <c r="AO641" s="1234"/>
      <c r="AP641" s="1234"/>
      <c r="AQ641" s="1234"/>
      <c r="AR641" s="42"/>
    </row>
    <row r="642" ht="34.5" customHeight="1">
      <c r="A642" s="19"/>
      <c r="B642" s="19"/>
      <c r="C642" s="19"/>
      <c r="D642" s="96"/>
      <c r="E642" s="96"/>
      <c r="F642" s="96"/>
      <c r="G642" s="96"/>
      <c r="H642" s="1205"/>
      <c r="I642" s="777"/>
      <c r="J642" s="96"/>
      <c r="K642" s="777"/>
      <c r="L642" s="777"/>
      <c r="M642" s="1205"/>
      <c r="N642" s="96"/>
      <c r="O642" s="1257"/>
      <c r="P642" s="777"/>
      <c r="Q642" s="777"/>
      <c r="R642" s="777"/>
      <c r="S642" s="1209"/>
      <c r="T642" s="1209"/>
      <c r="U642" s="1209"/>
      <c r="V642" s="1209"/>
      <c r="W642" s="1209"/>
      <c r="X642" s="1209"/>
      <c r="Y642" s="1209"/>
      <c r="Z642" s="1209"/>
      <c r="AA642" s="1209"/>
      <c r="AB642" s="1209"/>
      <c r="AC642" s="1209"/>
      <c r="AD642" s="1209"/>
      <c r="AE642" s="1209"/>
      <c r="AF642" s="1209"/>
      <c r="AG642" s="1209"/>
      <c r="AH642" s="1209"/>
      <c r="AI642" s="1209"/>
      <c r="AJ642" s="1209"/>
      <c r="AK642" s="1209"/>
      <c r="AL642" s="1209"/>
      <c r="AM642" s="1205"/>
      <c r="AN642" s="1205"/>
      <c r="AO642" s="1234"/>
      <c r="AP642" s="1234"/>
      <c r="AQ642" s="1234"/>
      <c r="AR642" s="42"/>
    </row>
    <row r="643" ht="34.5" customHeight="1">
      <c r="A643" s="19"/>
      <c r="B643" s="19"/>
      <c r="C643" s="19"/>
      <c r="D643" s="96"/>
      <c r="E643" s="96"/>
      <c r="F643" s="96"/>
      <c r="G643" s="96"/>
      <c r="H643" s="1205"/>
      <c r="I643" s="777"/>
      <c r="J643" s="96"/>
      <c r="K643" s="777"/>
      <c r="L643" s="777"/>
      <c r="M643" s="1205"/>
      <c r="N643" s="96"/>
      <c r="O643" s="1257"/>
      <c r="P643" s="777"/>
      <c r="Q643" s="777"/>
      <c r="R643" s="777"/>
      <c r="S643" s="1209"/>
      <c r="T643" s="1209"/>
      <c r="U643" s="1209"/>
      <c r="V643" s="1209"/>
      <c r="W643" s="1209"/>
      <c r="X643" s="1209"/>
      <c r="Y643" s="1209"/>
      <c r="Z643" s="1209"/>
      <c r="AA643" s="1209"/>
      <c r="AB643" s="1209"/>
      <c r="AC643" s="1209"/>
      <c r="AD643" s="1209"/>
      <c r="AE643" s="1209"/>
      <c r="AF643" s="1209"/>
      <c r="AG643" s="1209"/>
      <c r="AH643" s="1209"/>
      <c r="AI643" s="1209"/>
      <c r="AJ643" s="1209"/>
      <c r="AK643" s="1209"/>
      <c r="AL643" s="1209"/>
      <c r="AM643" s="1205"/>
      <c r="AN643" s="1205"/>
      <c r="AO643" s="1234"/>
      <c r="AP643" s="1234"/>
      <c r="AQ643" s="1234"/>
      <c r="AR643" s="42"/>
    </row>
    <row r="644" ht="34.5" customHeight="1">
      <c r="A644" s="19"/>
      <c r="B644" s="19"/>
      <c r="C644" s="19"/>
      <c r="D644" s="96"/>
      <c r="E644" s="96"/>
      <c r="F644" s="96"/>
      <c r="G644" s="96"/>
      <c r="H644" s="1205"/>
      <c r="I644" s="777"/>
      <c r="J644" s="96"/>
      <c r="K644" s="777"/>
      <c r="L644" s="777"/>
      <c r="M644" s="1205"/>
      <c r="N644" s="96"/>
      <c r="O644" s="1257"/>
      <c r="P644" s="777"/>
      <c r="Q644" s="777"/>
      <c r="R644" s="777"/>
      <c r="S644" s="1209"/>
      <c r="T644" s="1209"/>
      <c r="U644" s="1209"/>
      <c r="V644" s="1209"/>
      <c r="W644" s="1209"/>
      <c r="X644" s="1209"/>
      <c r="Y644" s="1209"/>
      <c r="Z644" s="1209"/>
      <c r="AA644" s="1209"/>
      <c r="AB644" s="1209"/>
      <c r="AC644" s="1209"/>
      <c r="AD644" s="1209"/>
      <c r="AE644" s="1209"/>
      <c r="AF644" s="1209"/>
      <c r="AG644" s="1209"/>
      <c r="AH644" s="1209"/>
      <c r="AI644" s="1209"/>
      <c r="AJ644" s="1209"/>
      <c r="AK644" s="1209"/>
      <c r="AL644" s="1209"/>
      <c r="AM644" s="1205"/>
      <c r="AN644" s="1205"/>
      <c r="AO644" s="1234"/>
      <c r="AP644" s="1234"/>
      <c r="AQ644" s="1234"/>
      <c r="AR644" s="42"/>
    </row>
    <row r="645" ht="34.5" customHeight="1">
      <c r="A645" s="19"/>
      <c r="B645" s="19"/>
      <c r="C645" s="19"/>
      <c r="D645" s="96"/>
      <c r="E645" s="96"/>
      <c r="F645" s="96"/>
      <c r="G645" s="96"/>
      <c r="H645" s="1205"/>
      <c r="I645" s="777"/>
      <c r="J645" s="96"/>
      <c r="K645" s="777"/>
      <c r="L645" s="777"/>
      <c r="M645" s="1205"/>
      <c r="N645" s="96"/>
      <c r="O645" s="1257"/>
      <c r="P645" s="777"/>
      <c r="Q645" s="777"/>
      <c r="R645" s="777"/>
      <c r="S645" s="1209"/>
      <c r="T645" s="1209"/>
      <c r="U645" s="1209"/>
      <c r="V645" s="1209"/>
      <c r="W645" s="1209"/>
      <c r="X645" s="1209"/>
      <c r="Y645" s="1209"/>
      <c r="Z645" s="1209"/>
      <c r="AA645" s="1209"/>
      <c r="AB645" s="1209"/>
      <c r="AC645" s="1209"/>
      <c r="AD645" s="1209"/>
      <c r="AE645" s="1209"/>
      <c r="AF645" s="1209"/>
      <c r="AG645" s="1209"/>
      <c r="AH645" s="1209"/>
      <c r="AI645" s="1209"/>
      <c r="AJ645" s="1209"/>
      <c r="AK645" s="1209"/>
      <c r="AL645" s="1209"/>
      <c r="AM645" s="1205"/>
      <c r="AN645" s="1205"/>
      <c r="AO645" s="1234"/>
      <c r="AP645" s="1234"/>
      <c r="AQ645" s="1234"/>
      <c r="AR645" s="42"/>
    </row>
    <row r="646" ht="34.5" customHeight="1">
      <c r="A646" s="19"/>
      <c r="B646" s="19"/>
      <c r="C646" s="19"/>
      <c r="D646" s="96"/>
      <c r="E646" s="96"/>
      <c r="F646" s="96"/>
      <c r="G646" s="96"/>
      <c r="H646" s="1205"/>
      <c r="I646" s="777"/>
      <c r="J646" s="96"/>
      <c r="K646" s="777"/>
      <c r="L646" s="777"/>
      <c r="M646" s="1205"/>
      <c r="N646" s="96"/>
      <c r="O646" s="1257"/>
      <c r="P646" s="777"/>
      <c r="Q646" s="777"/>
      <c r="R646" s="777"/>
      <c r="S646" s="1209"/>
      <c r="T646" s="1209"/>
      <c r="U646" s="1209"/>
      <c r="V646" s="1209"/>
      <c r="W646" s="1209"/>
      <c r="X646" s="1209"/>
      <c r="Y646" s="1209"/>
      <c r="Z646" s="1209"/>
      <c r="AA646" s="1209"/>
      <c r="AB646" s="1209"/>
      <c r="AC646" s="1209"/>
      <c r="AD646" s="1209"/>
      <c r="AE646" s="1209"/>
      <c r="AF646" s="1209"/>
      <c r="AG646" s="1209"/>
      <c r="AH646" s="1209"/>
      <c r="AI646" s="1209"/>
      <c r="AJ646" s="1209"/>
      <c r="AK646" s="1209"/>
      <c r="AL646" s="1209"/>
      <c r="AM646" s="1205"/>
      <c r="AN646" s="1205"/>
      <c r="AO646" s="1234"/>
      <c r="AP646" s="1234"/>
      <c r="AQ646" s="1234"/>
      <c r="AR646" s="42"/>
    </row>
    <row r="647" ht="34.5" customHeight="1">
      <c r="A647" s="19"/>
      <c r="B647" s="19"/>
      <c r="C647" s="19"/>
      <c r="D647" s="96"/>
      <c r="E647" s="96"/>
      <c r="F647" s="96"/>
      <c r="G647" s="96"/>
      <c r="H647" s="1205"/>
      <c r="I647" s="777"/>
      <c r="J647" s="96"/>
      <c r="K647" s="777"/>
      <c r="L647" s="777"/>
      <c r="M647" s="1205"/>
      <c r="N647" s="96"/>
      <c r="O647" s="1257"/>
      <c r="P647" s="777"/>
      <c r="Q647" s="777"/>
      <c r="R647" s="777"/>
      <c r="S647" s="1209"/>
      <c r="T647" s="1209"/>
      <c r="U647" s="1209"/>
      <c r="V647" s="1209"/>
      <c r="W647" s="1209"/>
      <c r="X647" s="1209"/>
      <c r="Y647" s="1209"/>
      <c r="Z647" s="1209"/>
      <c r="AA647" s="1209"/>
      <c r="AB647" s="1209"/>
      <c r="AC647" s="1209"/>
      <c r="AD647" s="1209"/>
      <c r="AE647" s="1209"/>
      <c r="AF647" s="1209"/>
      <c r="AG647" s="1209"/>
      <c r="AH647" s="1209"/>
      <c r="AI647" s="1209"/>
      <c r="AJ647" s="1209"/>
      <c r="AK647" s="1209"/>
      <c r="AL647" s="1209"/>
      <c r="AM647" s="1205"/>
      <c r="AN647" s="1205"/>
      <c r="AO647" s="1234"/>
      <c r="AP647" s="1234"/>
      <c r="AQ647" s="1234"/>
      <c r="AR647" s="42"/>
    </row>
    <row r="648" ht="34.5" customHeight="1">
      <c r="A648" s="19"/>
      <c r="B648" s="19"/>
      <c r="C648" s="19"/>
      <c r="D648" s="96"/>
      <c r="E648" s="96"/>
      <c r="F648" s="96"/>
      <c r="G648" s="96"/>
      <c r="H648" s="1205"/>
      <c r="I648" s="777"/>
      <c r="J648" s="96"/>
      <c r="K648" s="777"/>
      <c r="L648" s="777"/>
      <c r="M648" s="1205"/>
      <c r="N648" s="96"/>
      <c r="O648" s="1257"/>
      <c r="P648" s="777"/>
      <c r="Q648" s="777"/>
      <c r="R648" s="777"/>
      <c r="S648" s="1209"/>
      <c r="T648" s="1209"/>
      <c r="U648" s="1209"/>
      <c r="V648" s="1209"/>
      <c r="W648" s="1209"/>
      <c r="X648" s="1209"/>
      <c r="Y648" s="1209"/>
      <c r="Z648" s="1209"/>
      <c r="AA648" s="1209"/>
      <c r="AB648" s="1209"/>
      <c r="AC648" s="1209"/>
      <c r="AD648" s="1209"/>
      <c r="AE648" s="1209"/>
      <c r="AF648" s="1209"/>
      <c r="AG648" s="1209"/>
      <c r="AH648" s="1209"/>
      <c r="AI648" s="1209"/>
      <c r="AJ648" s="1209"/>
      <c r="AK648" s="1209"/>
      <c r="AL648" s="1209"/>
      <c r="AM648" s="1205"/>
      <c r="AN648" s="1205"/>
      <c r="AO648" s="1234"/>
      <c r="AP648" s="1234"/>
      <c r="AQ648" s="1234"/>
      <c r="AR648" s="42"/>
    </row>
    <row r="649" ht="34.5" customHeight="1">
      <c r="A649" s="19"/>
      <c r="B649" s="19"/>
      <c r="C649" s="19"/>
      <c r="D649" s="96"/>
      <c r="E649" s="96"/>
      <c r="F649" s="96"/>
      <c r="G649" s="96"/>
      <c r="H649" s="1205"/>
      <c r="I649" s="777"/>
      <c r="J649" s="96"/>
      <c r="K649" s="777"/>
      <c r="L649" s="777"/>
      <c r="M649" s="1205"/>
      <c r="N649" s="96"/>
      <c r="O649" s="1257"/>
      <c r="P649" s="777"/>
      <c r="Q649" s="777"/>
      <c r="R649" s="777"/>
      <c r="S649" s="1209"/>
      <c r="T649" s="1209"/>
      <c r="U649" s="1209"/>
      <c r="V649" s="1209"/>
      <c r="W649" s="1209"/>
      <c r="X649" s="1209"/>
      <c r="Y649" s="1209"/>
      <c r="Z649" s="1209"/>
      <c r="AA649" s="1209"/>
      <c r="AB649" s="1209"/>
      <c r="AC649" s="1209"/>
      <c r="AD649" s="1209"/>
      <c r="AE649" s="1209"/>
      <c r="AF649" s="1209"/>
      <c r="AG649" s="1209"/>
      <c r="AH649" s="1209"/>
      <c r="AI649" s="1209"/>
      <c r="AJ649" s="1209"/>
      <c r="AK649" s="1209"/>
      <c r="AL649" s="1209"/>
      <c r="AM649" s="1205"/>
      <c r="AN649" s="1205"/>
      <c r="AO649" s="1234"/>
      <c r="AP649" s="1234"/>
      <c r="AQ649" s="1234"/>
      <c r="AR649" s="42"/>
    </row>
    <row r="650" ht="34.5" customHeight="1">
      <c r="A650" s="19"/>
      <c r="B650" s="19"/>
      <c r="C650" s="19"/>
      <c r="D650" s="96"/>
      <c r="E650" s="96"/>
      <c r="F650" s="96"/>
      <c r="G650" s="96"/>
      <c r="H650" s="1205"/>
      <c r="I650" s="777"/>
      <c r="J650" s="96"/>
      <c r="K650" s="777"/>
      <c r="L650" s="777"/>
      <c r="M650" s="1205"/>
      <c r="N650" s="96"/>
      <c r="O650" s="1257"/>
      <c r="P650" s="777"/>
      <c r="Q650" s="777"/>
      <c r="R650" s="777"/>
      <c r="S650" s="1209"/>
      <c r="T650" s="1209"/>
      <c r="U650" s="1209"/>
      <c r="V650" s="1209"/>
      <c r="W650" s="1209"/>
      <c r="X650" s="1209"/>
      <c r="Y650" s="1209"/>
      <c r="Z650" s="1209"/>
      <c r="AA650" s="1209"/>
      <c r="AB650" s="1209"/>
      <c r="AC650" s="1209"/>
      <c r="AD650" s="1209"/>
      <c r="AE650" s="1209"/>
      <c r="AF650" s="1209"/>
      <c r="AG650" s="1209"/>
      <c r="AH650" s="1209"/>
      <c r="AI650" s="1209"/>
      <c r="AJ650" s="1209"/>
      <c r="AK650" s="1209"/>
      <c r="AL650" s="1209"/>
      <c r="AM650" s="1205"/>
      <c r="AN650" s="1205"/>
      <c r="AO650" s="1234"/>
      <c r="AP650" s="1234"/>
      <c r="AQ650" s="1234"/>
      <c r="AR650" s="42"/>
    </row>
    <row r="651" ht="34.5" customHeight="1">
      <c r="A651" s="19"/>
      <c r="B651" s="19"/>
      <c r="C651" s="19"/>
      <c r="D651" s="96"/>
      <c r="E651" s="96"/>
      <c r="F651" s="96"/>
      <c r="G651" s="96"/>
      <c r="H651" s="1205"/>
      <c r="I651" s="777"/>
      <c r="J651" s="96"/>
      <c r="K651" s="777"/>
      <c r="L651" s="777"/>
      <c r="M651" s="1205"/>
      <c r="N651" s="96"/>
      <c r="O651" s="1257"/>
      <c r="P651" s="777"/>
      <c r="Q651" s="777"/>
      <c r="R651" s="777"/>
      <c r="S651" s="1209"/>
      <c r="T651" s="1209"/>
      <c r="U651" s="1209"/>
      <c r="V651" s="1209"/>
      <c r="W651" s="1209"/>
      <c r="X651" s="1209"/>
      <c r="Y651" s="1209"/>
      <c r="Z651" s="1209"/>
      <c r="AA651" s="1209"/>
      <c r="AB651" s="1209"/>
      <c r="AC651" s="1209"/>
      <c r="AD651" s="1209"/>
      <c r="AE651" s="1209"/>
      <c r="AF651" s="1209"/>
      <c r="AG651" s="1209"/>
      <c r="AH651" s="1209"/>
      <c r="AI651" s="1209"/>
      <c r="AJ651" s="1209"/>
      <c r="AK651" s="1209"/>
      <c r="AL651" s="1209"/>
      <c r="AM651" s="1205"/>
      <c r="AN651" s="1205"/>
      <c r="AO651" s="1234"/>
      <c r="AP651" s="1234"/>
      <c r="AQ651" s="1234"/>
      <c r="AR651" s="42"/>
    </row>
    <row r="652" ht="34.5" customHeight="1">
      <c r="A652" s="19"/>
      <c r="B652" s="19"/>
      <c r="C652" s="19"/>
      <c r="D652" s="96"/>
      <c r="E652" s="96"/>
      <c r="F652" s="96"/>
      <c r="G652" s="96"/>
      <c r="H652" s="1205"/>
      <c r="I652" s="777"/>
      <c r="J652" s="96"/>
      <c r="K652" s="777"/>
      <c r="L652" s="777"/>
      <c r="M652" s="1205"/>
      <c r="N652" s="96"/>
      <c r="O652" s="1257"/>
      <c r="P652" s="777"/>
      <c r="Q652" s="777"/>
      <c r="R652" s="777"/>
      <c r="S652" s="1209"/>
      <c r="T652" s="1209"/>
      <c r="U652" s="1209"/>
      <c r="V652" s="1209"/>
      <c r="W652" s="1209"/>
      <c r="X652" s="1209"/>
      <c r="Y652" s="1209"/>
      <c r="Z652" s="1209"/>
      <c r="AA652" s="1209"/>
      <c r="AB652" s="1209"/>
      <c r="AC652" s="1209"/>
      <c r="AD652" s="1209"/>
      <c r="AE652" s="1209"/>
      <c r="AF652" s="1209"/>
      <c r="AG652" s="1209"/>
      <c r="AH652" s="1209"/>
      <c r="AI652" s="1209"/>
      <c r="AJ652" s="1209"/>
      <c r="AK652" s="1209"/>
      <c r="AL652" s="1209"/>
      <c r="AM652" s="1205"/>
      <c r="AN652" s="1205"/>
      <c r="AO652" s="1234"/>
      <c r="AP652" s="1234"/>
      <c r="AQ652" s="1234"/>
      <c r="AR652" s="42"/>
    </row>
    <row r="653" ht="34.5" customHeight="1">
      <c r="A653" s="19"/>
      <c r="B653" s="19"/>
      <c r="C653" s="19"/>
      <c r="D653" s="96"/>
      <c r="E653" s="96"/>
      <c r="F653" s="96"/>
      <c r="G653" s="96"/>
      <c r="H653" s="1205"/>
      <c r="I653" s="777"/>
      <c r="J653" s="96"/>
      <c r="K653" s="777"/>
      <c r="L653" s="777"/>
      <c r="M653" s="1205"/>
      <c r="N653" s="96"/>
      <c r="O653" s="1257"/>
      <c r="P653" s="777"/>
      <c r="Q653" s="777"/>
      <c r="R653" s="777"/>
      <c r="S653" s="1209"/>
      <c r="T653" s="1209"/>
      <c r="U653" s="1209"/>
      <c r="V653" s="1209"/>
      <c r="W653" s="1209"/>
      <c r="X653" s="1209"/>
      <c r="Y653" s="1209"/>
      <c r="Z653" s="1209"/>
      <c r="AA653" s="1209"/>
      <c r="AB653" s="1209"/>
      <c r="AC653" s="1209"/>
      <c r="AD653" s="1209"/>
      <c r="AE653" s="1209"/>
      <c r="AF653" s="1209"/>
      <c r="AG653" s="1209"/>
      <c r="AH653" s="1209"/>
      <c r="AI653" s="1209"/>
      <c r="AJ653" s="1209"/>
      <c r="AK653" s="1209"/>
      <c r="AL653" s="1209"/>
      <c r="AM653" s="1205"/>
      <c r="AN653" s="1205"/>
      <c r="AO653" s="1234"/>
      <c r="AP653" s="1234"/>
      <c r="AQ653" s="1234"/>
      <c r="AR653" s="42"/>
    </row>
    <row r="654" ht="34.5" customHeight="1">
      <c r="A654" s="19"/>
      <c r="B654" s="19"/>
      <c r="C654" s="19"/>
      <c r="D654" s="96"/>
      <c r="E654" s="96"/>
      <c r="F654" s="96"/>
      <c r="G654" s="96"/>
      <c r="H654" s="1205"/>
      <c r="I654" s="777"/>
      <c r="J654" s="96"/>
      <c r="K654" s="777"/>
      <c r="L654" s="777"/>
      <c r="M654" s="1205"/>
      <c r="N654" s="96"/>
      <c r="O654" s="1257"/>
      <c r="P654" s="777"/>
      <c r="Q654" s="777"/>
      <c r="R654" s="777"/>
      <c r="S654" s="1209"/>
      <c r="T654" s="1209"/>
      <c r="U654" s="1209"/>
      <c r="V654" s="1209"/>
      <c r="W654" s="1209"/>
      <c r="X654" s="1209"/>
      <c r="Y654" s="1209"/>
      <c r="Z654" s="1209"/>
      <c r="AA654" s="1209"/>
      <c r="AB654" s="1209"/>
      <c r="AC654" s="1209"/>
      <c r="AD654" s="1209"/>
      <c r="AE654" s="1209"/>
      <c r="AF654" s="1209"/>
      <c r="AG654" s="1209"/>
      <c r="AH654" s="1209"/>
      <c r="AI654" s="1209"/>
      <c r="AJ654" s="1209"/>
      <c r="AK654" s="1209"/>
      <c r="AL654" s="1209"/>
      <c r="AM654" s="1205"/>
      <c r="AN654" s="1205"/>
      <c r="AO654" s="1234"/>
      <c r="AP654" s="1234"/>
      <c r="AQ654" s="1234"/>
      <c r="AR654" s="42"/>
    </row>
    <row r="655" ht="34.5" customHeight="1">
      <c r="A655" s="19"/>
      <c r="B655" s="19"/>
      <c r="C655" s="19"/>
      <c r="D655" s="96"/>
      <c r="E655" s="96"/>
      <c r="F655" s="96"/>
      <c r="G655" s="96"/>
      <c r="H655" s="1205"/>
      <c r="I655" s="777"/>
      <c r="J655" s="96"/>
      <c r="K655" s="777"/>
      <c r="L655" s="777"/>
      <c r="M655" s="1205"/>
      <c r="N655" s="96"/>
      <c r="O655" s="1257"/>
      <c r="P655" s="777"/>
      <c r="Q655" s="777"/>
      <c r="R655" s="777"/>
      <c r="S655" s="1209"/>
      <c r="T655" s="1209"/>
      <c r="U655" s="1209"/>
      <c r="V655" s="1209"/>
      <c r="W655" s="1209"/>
      <c r="X655" s="1209"/>
      <c r="Y655" s="1209"/>
      <c r="Z655" s="1209"/>
      <c r="AA655" s="1209"/>
      <c r="AB655" s="1209"/>
      <c r="AC655" s="1209"/>
      <c r="AD655" s="1209"/>
      <c r="AE655" s="1209"/>
      <c r="AF655" s="1209"/>
      <c r="AG655" s="1209"/>
      <c r="AH655" s="1209"/>
      <c r="AI655" s="1209"/>
      <c r="AJ655" s="1209"/>
      <c r="AK655" s="1209"/>
      <c r="AL655" s="1209"/>
      <c r="AM655" s="1205"/>
      <c r="AN655" s="1205"/>
      <c r="AO655" s="1234"/>
      <c r="AP655" s="1234"/>
      <c r="AQ655" s="1234"/>
      <c r="AR655" s="42"/>
    </row>
    <row r="656" ht="34.5" customHeight="1">
      <c r="A656" s="19"/>
      <c r="B656" s="19"/>
      <c r="C656" s="19"/>
      <c r="D656" s="96"/>
      <c r="E656" s="96"/>
      <c r="F656" s="96"/>
      <c r="G656" s="96"/>
      <c r="H656" s="1205"/>
      <c r="I656" s="777"/>
      <c r="J656" s="96"/>
      <c r="K656" s="777"/>
      <c r="L656" s="777"/>
      <c r="M656" s="1205"/>
      <c r="N656" s="96"/>
      <c r="O656" s="1257"/>
      <c r="P656" s="777"/>
      <c r="Q656" s="777"/>
      <c r="R656" s="777"/>
      <c r="S656" s="1209"/>
      <c r="T656" s="1209"/>
      <c r="U656" s="1209"/>
      <c r="V656" s="1209"/>
      <c r="W656" s="1209"/>
      <c r="X656" s="1209"/>
      <c r="Y656" s="1209"/>
      <c r="Z656" s="1209"/>
      <c r="AA656" s="1209"/>
      <c r="AB656" s="1209"/>
      <c r="AC656" s="1209"/>
      <c r="AD656" s="1209"/>
      <c r="AE656" s="1209"/>
      <c r="AF656" s="1209"/>
      <c r="AG656" s="1209"/>
      <c r="AH656" s="1209"/>
      <c r="AI656" s="1209"/>
      <c r="AJ656" s="1209"/>
      <c r="AK656" s="1209"/>
      <c r="AL656" s="1209"/>
      <c r="AM656" s="1205"/>
      <c r="AN656" s="1205"/>
      <c r="AO656" s="1234"/>
      <c r="AP656" s="1234"/>
      <c r="AQ656" s="1234"/>
      <c r="AR656" s="42"/>
    </row>
    <row r="657" ht="34.5" customHeight="1">
      <c r="A657" s="19"/>
      <c r="B657" s="19"/>
      <c r="C657" s="19"/>
      <c r="D657" s="96"/>
      <c r="E657" s="96"/>
      <c r="F657" s="96"/>
      <c r="G657" s="96"/>
      <c r="H657" s="1205"/>
      <c r="I657" s="777"/>
      <c r="J657" s="96"/>
      <c r="K657" s="777"/>
      <c r="L657" s="777"/>
      <c r="M657" s="1205"/>
      <c r="N657" s="96"/>
      <c r="O657" s="1257"/>
      <c r="P657" s="777"/>
      <c r="Q657" s="777"/>
      <c r="R657" s="777"/>
      <c r="S657" s="1209"/>
      <c r="T657" s="1209"/>
      <c r="U657" s="1209"/>
      <c r="V657" s="1209"/>
      <c r="W657" s="1209"/>
      <c r="X657" s="1209"/>
      <c r="Y657" s="1209"/>
      <c r="Z657" s="1209"/>
      <c r="AA657" s="1209"/>
      <c r="AB657" s="1209"/>
      <c r="AC657" s="1209"/>
      <c r="AD657" s="1209"/>
      <c r="AE657" s="1209"/>
      <c r="AF657" s="1209"/>
      <c r="AG657" s="1209"/>
      <c r="AH657" s="1209"/>
      <c r="AI657" s="1209"/>
      <c r="AJ657" s="1209"/>
      <c r="AK657" s="1209"/>
      <c r="AL657" s="1209"/>
      <c r="AM657" s="1205"/>
      <c r="AN657" s="1205"/>
      <c r="AO657" s="1234"/>
      <c r="AP657" s="1234"/>
      <c r="AQ657" s="1234"/>
      <c r="AR657" s="42"/>
    </row>
    <row r="658" ht="34.5" customHeight="1">
      <c r="A658" s="19"/>
      <c r="B658" s="19"/>
      <c r="C658" s="19"/>
      <c r="D658" s="96"/>
      <c r="E658" s="96"/>
      <c r="F658" s="96"/>
      <c r="G658" s="96"/>
      <c r="H658" s="1205"/>
      <c r="I658" s="777"/>
      <c r="J658" s="96"/>
      <c r="K658" s="777"/>
      <c r="L658" s="777"/>
      <c r="M658" s="1205"/>
      <c r="N658" s="96"/>
      <c r="O658" s="1257"/>
      <c r="P658" s="777"/>
      <c r="Q658" s="777"/>
      <c r="R658" s="777"/>
      <c r="S658" s="1209"/>
      <c r="T658" s="1209"/>
      <c r="U658" s="1209"/>
      <c r="V658" s="1209"/>
      <c r="W658" s="1209"/>
      <c r="X658" s="1209"/>
      <c r="Y658" s="1209"/>
      <c r="Z658" s="1209"/>
      <c r="AA658" s="1209"/>
      <c r="AB658" s="1209"/>
      <c r="AC658" s="1209"/>
      <c r="AD658" s="1209"/>
      <c r="AE658" s="1209"/>
      <c r="AF658" s="1209"/>
      <c r="AG658" s="1209"/>
      <c r="AH658" s="1209"/>
      <c r="AI658" s="1209"/>
      <c r="AJ658" s="1209"/>
      <c r="AK658" s="1209"/>
      <c r="AL658" s="1209"/>
      <c r="AM658" s="1205"/>
      <c r="AN658" s="1205"/>
      <c r="AO658" s="1234"/>
      <c r="AP658" s="1234"/>
      <c r="AQ658" s="1234"/>
      <c r="AR658" s="42"/>
    </row>
    <row r="659" ht="34.5" customHeight="1">
      <c r="A659" s="19"/>
      <c r="B659" s="19"/>
      <c r="C659" s="19"/>
      <c r="D659" s="96"/>
      <c r="E659" s="96"/>
      <c r="F659" s="96"/>
      <c r="G659" s="96"/>
      <c r="H659" s="1205"/>
      <c r="I659" s="777"/>
      <c r="J659" s="96"/>
      <c r="K659" s="777"/>
      <c r="L659" s="777"/>
      <c r="M659" s="1205"/>
      <c r="N659" s="96"/>
      <c r="O659" s="1257"/>
      <c r="P659" s="777"/>
      <c r="Q659" s="777"/>
      <c r="R659" s="777"/>
      <c r="S659" s="1209"/>
      <c r="T659" s="1209"/>
      <c r="U659" s="1209"/>
      <c r="V659" s="1209"/>
      <c r="W659" s="1209"/>
      <c r="X659" s="1209"/>
      <c r="Y659" s="1209"/>
      <c r="Z659" s="1209"/>
      <c r="AA659" s="1209"/>
      <c r="AB659" s="1209"/>
      <c r="AC659" s="1209"/>
      <c r="AD659" s="1209"/>
      <c r="AE659" s="1209"/>
      <c r="AF659" s="1209"/>
      <c r="AG659" s="1209"/>
      <c r="AH659" s="1209"/>
      <c r="AI659" s="1209"/>
      <c r="AJ659" s="1209"/>
      <c r="AK659" s="1209"/>
      <c r="AL659" s="1209"/>
      <c r="AM659" s="1205"/>
      <c r="AN659" s="1205"/>
      <c r="AO659" s="1234"/>
      <c r="AP659" s="1234"/>
      <c r="AQ659" s="1234"/>
      <c r="AR659" s="42"/>
    </row>
    <row r="660" ht="34.5" customHeight="1">
      <c r="A660" s="19"/>
      <c r="B660" s="19"/>
      <c r="C660" s="19"/>
      <c r="D660" s="96"/>
      <c r="E660" s="96"/>
      <c r="F660" s="96"/>
      <c r="G660" s="96"/>
      <c r="H660" s="1205"/>
      <c r="I660" s="777"/>
      <c r="J660" s="96"/>
      <c r="K660" s="777"/>
      <c r="L660" s="777"/>
      <c r="M660" s="1205"/>
      <c r="N660" s="96"/>
      <c r="O660" s="1257"/>
      <c r="P660" s="777"/>
      <c r="Q660" s="777"/>
      <c r="R660" s="777"/>
      <c r="S660" s="1209"/>
      <c r="T660" s="1209"/>
      <c r="U660" s="1209"/>
      <c r="V660" s="1209"/>
      <c r="W660" s="1209"/>
      <c r="X660" s="1209"/>
      <c r="Y660" s="1209"/>
      <c r="Z660" s="1209"/>
      <c r="AA660" s="1209"/>
      <c r="AB660" s="1209"/>
      <c r="AC660" s="1209"/>
      <c r="AD660" s="1209"/>
      <c r="AE660" s="1209"/>
      <c r="AF660" s="1209"/>
      <c r="AG660" s="1209"/>
      <c r="AH660" s="1209"/>
      <c r="AI660" s="1209"/>
      <c r="AJ660" s="1209"/>
      <c r="AK660" s="1209"/>
      <c r="AL660" s="1209"/>
      <c r="AM660" s="1205"/>
      <c r="AN660" s="1205"/>
      <c r="AO660" s="1234"/>
      <c r="AP660" s="1234"/>
      <c r="AQ660" s="1234"/>
      <c r="AR660" s="42"/>
    </row>
    <row r="661" ht="34.5" customHeight="1">
      <c r="A661" s="19"/>
      <c r="B661" s="19"/>
      <c r="C661" s="19"/>
      <c r="D661" s="96"/>
      <c r="E661" s="96"/>
      <c r="F661" s="96"/>
      <c r="G661" s="96"/>
      <c r="H661" s="1205"/>
      <c r="I661" s="777"/>
      <c r="J661" s="96"/>
      <c r="K661" s="777"/>
      <c r="L661" s="777"/>
      <c r="M661" s="1205"/>
      <c r="N661" s="96"/>
      <c r="O661" s="1257"/>
      <c r="P661" s="777"/>
      <c r="Q661" s="777"/>
      <c r="R661" s="777"/>
      <c r="S661" s="1209"/>
      <c r="T661" s="1209"/>
      <c r="U661" s="1209"/>
      <c r="V661" s="1209"/>
      <c r="W661" s="1209"/>
      <c r="X661" s="1209"/>
      <c r="Y661" s="1209"/>
      <c r="Z661" s="1209"/>
      <c r="AA661" s="1209"/>
      <c r="AB661" s="1209"/>
      <c r="AC661" s="1209"/>
      <c r="AD661" s="1209"/>
      <c r="AE661" s="1209"/>
      <c r="AF661" s="1209"/>
      <c r="AG661" s="1209"/>
      <c r="AH661" s="1209"/>
      <c r="AI661" s="1209"/>
      <c r="AJ661" s="1209"/>
      <c r="AK661" s="1209"/>
      <c r="AL661" s="1209"/>
      <c r="AM661" s="1205"/>
      <c r="AN661" s="1205"/>
      <c r="AO661" s="1234"/>
      <c r="AP661" s="1234"/>
      <c r="AQ661" s="1234"/>
      <c r="AR661" s="42"/>
    </row>
    <row r="662" ht="34.5" customHeight="1">
      <c r="A662" s="19"/>
      <c r="B662" s="19"/>
      <c r="C662" s="19"/>
      <c r="D662" s="96"/>
      <c r="E662" s="96"/>
      <c r="F662" s="96"/>
      <c r="G662" s="96"/>
      <c r="H662" s="1205"/>
      <c r="I662" s="777"/>
      <c r="J662" s="96"/>
      <c r="K662" s="777"/>
      <c r="L662" s="777"/>
      <c r="M662" s="1205"/>
      <c r="N662" s="96"/>
      <c r="O662" s="1257"/>
      <c r="P662" s="777"/>
      <c r="Q662" s="777"/>
      <c r="R662" s="777"/>
      <c r="S662" s="1209"/>
      <c r="T662" s="1209"/>
      <c r="U662" s="1209"/>
      <c r="V662" s="1209"/>
      <c r="W662" s="1209"/>
      <c r="X662" s="1209"/>
      <c r="Y662" s="1209"/>
      <c r="Z662" s="1209"/>
      <c r="AA662" s="1209"/>
      <c r="AB662" s="1209"/>
      <c r="AC662" s="1209"/>
      <c r="AD662" s="1209"/>
      <c r="AE662" s="1209"/>
      <c r="AF662" s="1209"/>
      <c r="AG662" s="1209"/>
      <c r="AH662" s="1209"/>
      <c r="AI662" s="1209"/>
      <c r="AJ662" s="1209"/>
      <c r="AK662" s="1209"/>
      <c r="AL662" s="1209"/>
      <c r="AM662" s="1205"/>
      <c r="AN662" s="1205"/>
      <c r="AO662" s="1234"/>
      <c r="AP662" s="1234"/>
      <c r="AQ662" s="1234"/>
      <c r="AR662" s="42"/>
    </row>
    <row r="663" ht="34.5" customHeight="1">
      <c r="A663" s="19"/>
      <c r="B663" s="19"/>
      <c r="C663" s="19"/>
      <c r="D663" s="96"/>
      <c r="E663" s="96"/>
      <c r="F663" s="96"/>
      <c r="G663" s="96"/>
      <c r="H663" s="1205"/>
      <c r="I663" s="777"/>
      <c r="J663" s="96"/>
      <c r="K663" s="777"/>
      <c r="L663" s="777"/>
      <c r="M663" s="1205"/>
      <c r="N663" s="96"/>
      <c r="O663" s="1257"/>
      <c r="P663" s="777"/>
      <c r="Q663" s="777"/>
      <c r="R663" s="777"/>
      <c r="S663" s="1209"/>
      <c r="T663" s="1209"/>
      <c r="U663" s="1209"/>
      <c r="V663" s="1209"/>
      <c r="W663" s="1209"/>
      <c r="X663" s="1209"/>
      <c r="Y663" s="1209"/>
      <c r="Z663" s="1209"/>
      <c r="AA663" s="1209"/>
      <c r="AB663" s="1209"/>
      <c r="AC663" s="1209"/>
      <c r="AD663" s="1209"/>
      <c r="AE663" s="1209"/>
      <c r="AF663" s="1209"/>
      <c r="AG663" s="1209"/>
      <c r="AH663" s="1209"/>
      <c r="AI663" s="1209"/>
      <c r="AJ663" s="1209"/>
      <c r="AK663" s="1209"/>
      <c r="AL663" s="1209"/>
      <c r="AM663" s="1205"/>
      <c r="AN663" s="1205"/>
      <c r="AO663" s="1234"/>
      <c r="AP663" s="1234"/>
      <c r="AQ663" s="1234"/>
      <c r="AR663" s="42"/>
    </row>
    <row r="664" ht="34.5" customHeight="1">
      <c r="A664" s="19"/>
      <c r="B664" s="19"/>
      <c r="C664" s="19"/>
      <c r="D664" s="96"/>
      <c r="E664" s="96"/>
      <c r="F664" s="96"/>
      <c r="G664" s="96"/>
      <c r="H664" s="1205"/>
      <c r="I664" s="777"/>
      <c r="J664" s="96"/>
      <c r="K664" s="777"/>
      <c r="L664" s="777"/>
      <c r="M664" s="1205"/>
      <c r="N664" s="96"/>
      <c r="O664" s="1257"/>
      <c r="P664" s="777"/>
      <c r="Q664" s="777"/>
      <c r="R664" s="777"/>
      <c r="S664" s="1209"/>
      <c r="T664" s="1209"/>
      <c r="U664" s="1209"/>
      <c r="V664" s="1209"/>
      <c r="W664" s="1209"/>
      <c r="X664" s="1209"/>
      <c r="Y664" s="1209"/>
      <c r="Z664" s="1209"/>
      <c r="AA664" s="1209"/>
      <c r="AB664" s="1209"/>
      <c r="AC664" s="1209"/>
      <c r="AD664" s="1209"/>
      <c r="AE664" s="1209"/>
      <c r="AF664" s="1209"/>
      <c r="AG664" s="1209"/>
      <c r="AH664" s="1209"/>
      <c r="AI664" s="1209"/>
      <c r="AJ664" s="1209"/>
      <c r="AK664" s="1209"/>
      <c r="AL664" s="1209"/>
      <c r="AM664" s="1205"/>
      <c r="AN664" s="1205"/>
      <c r="AO664" s="1234"/>
      <c r="AP664" s="1234"/>
      <c r="AQ664" s="1234"/>
      <c r="AR664" s="42"/>
    </row>
    <row r="665" ht="34.5" customHeight="1">
      <c r="A665" s="19"/>
      <c r="B665" s="19"/>
      <c r="C665" s="19"/>
      <c r="D665" s="96"/>
      <c r="E665" s="96"/>
      <c r="F665" s="96"/>
      <c r="G665" s="96"/>
      <c r="H665" s="1205"/>
      <c r="I665" s="777"/>
      <c r="J665" s="96"/>
      <c r="K665" s="777"/>
      <c r="L665" s="777"/>
      <c r="M665" s="1205"/>
      <c r="N665" s="96"/>
      <c r="O665" s="1257"/>
      <c r="P665" s="777"/>
      <c r="Q665" s="777"/>
      <c r="R665" s="777"/>
      <c r="S665" s="1209"/>
      <c r="T665" s="1209"/>
      <c r="U665" s="1209"/>
      <c r="V665" s="1209"/>
      <c r="W665" s="1209"/>
      <c r="X665" s="1209"/>
      <c r="Y665" s="1209"/>
      <c r="Z665" s="1209"/>
      <c r="AA665" s="1209"/>
      <c r="AB665" s="1209"/>
      <c r="AC665" s="1209"/>
      <c r="AD665" s="1209"/>
      <c r="AE665" s="1209"/>
      <c r="AF665" s="1209"/>
      <c r="AG665" s="1209"/>
      <c r="AH665" s="1209"/>
      <c r="AI665" s="1209"/>
      <c r="AJ665" s="1209"/>
      <c r="AK665" s="1209"/>
      <c r="AL665" s="1209"/>
      <c r="AM665" s="1205"/>
      <c r="AN665" s="1205"/>
      <c r="AO665" s="1234"/>
      <c r="AP665" s="1234"/>
      <c r="AQ665" s="1234"/>
      <c r="AR665" s="42"/>
    </row>
    <row r="666" ht="34.5" customHeight="1">
      <c r="A666" s="19"/>
      <c r="B666" s="19"/>
      <c r="C666" s="19"/>
      <c r="D666" s="96"/>
      <c r="E666" s="96"/>
      <c r="F666" s="96"/>
      <c r="G666" s="96"/>
      <c r="H666" s="1205"/>
      <c r="I666" s="777"/>
      <c r="J666" s="96"/>
      <c r="K666" s="777"/>
      <c r="L666" s="777"/>
      <c r="M666" s="1205"/>
      <c r="N666" s="96"/>
      <c r="O666" s="1257"/>
      <c r="P666" s="777"/>
      <c r="Q666" s="777"/>
      <c r="R666" s="777"/>
      <c r="S666" s="1209"/>
      <c r="T666" s="1209"/>
      <c r="U666" s="1209"/>
      <c r="V666" s="1209"/>
      <c r="W666" s="1209"/>
      <c r="X666" s="1209"/>
      <c r="Y666" s="1209"/>
      <c r="Z666" s="1209"/>
      <c r="AA666" s="1209"/>
      <c r="AB666" s="1209"/>
      <c r="AC666" s="1209"/>
      <c r="AD666" s="1209"/>
      <c r="AE666" s="1209"/>
      <c r="AF666" s="1209"/>
      <c r="AG666" s="1209"/>
      <c r="AH666" s="1209"/>
      <c r="AI666" s="1209"/>
      <c r="AJ666" s="1209"/>
      <c r="AK666" s="1209"/>
      <c r="AL666" s="1209"/>
      <c r="AM666" s="1205"/>
      <c r="AN666" s="1205"/>
      <c r="AO666" s="1234"/>
      <c r="AP666" s="1234"/>
      <c r="AQ666" s="1234"/>
      <c r="AR666" s="42"/>
    </row>
    <row r="667" ht="34.5" customHeight="1">
      <c r="A667" s="19"/>
      <c r="B667" s="19"/>
      <c r="C667" s="19"/>
      <c r="D667" s="96"/>
      <c r="E667" s="96"/>
      <c r="F667" s="96"/>
      <c r="G667" s="96"/>
      <c r="H667" s="1205"/>
      <c r="I667" s="777"/>
      <c r="J667" s="96"/>
      <c r="K667" s="777"/>
      <c r="L667" s="777"/>
      <c r="M667" s="1205"/>
      <c r="N667" s="96"/>
      <c r="O667" s="1257"/>
      <c r="P667" s="777"/>
      <c r="Q667" s="777"/>
      <c r="R667" s="777"/>
      <c r="S667" s="1209"/>
      <c r="T667" s="1209"/>
      <c r="U667" s="1209"/>
      <c r="V667" s="1209"/>
      <c r="W667" s="1209"/>
      <c r="X667" s="1209"/>
      <c r="Y667" s="1209"/>
      <c r="Z667" s="1209"/>
      <c r="AA667" s="1209"/>
      <c r="AB667" s="1209"/>
      <c r="AC667" s="1209"/>
      <c r="AD667" s="1209"/>
      <c r="AE667" s="1209"/>
      <c r="AF667" s="1209"/>
      <c r="AG667" s="1209"/>
      <c r="AH667" s="1209"/>
      <c r="AI667" s="1209"/>
      <c r="AJ667" s="1209"/>
      <c r="AK667" s="1209"/>
      <c r="AL667" s="1209"/>
      <c r="AM667" s="1205"/>
      <c r="AN667" s="1205"/>
      <c r="AO667" s="1234"/>
      <c r="AP667" s="1234"/>
      <c r="AQ667" s="1234"/>
      <c r="AR667" s="42"/>
    </row>
    <row r="668" ht="34.5" customHeight="1">
      <c r="A668" s="19"/>
      <c r="B668" s="19"/>
      <c r="C668" s="19"/>
      <c r="D668" s="96"/>
      <c r="E668" s="96"/>
      <c r="F668" s="96"/>
      <c r="G668" s="96"/>
      <c r="H668" s="1205"/>
      <c r="I668" s="777"/>
      <c r="J668" s="96"/>
      <c r="K668" s="777"/>
      <c r="L668" s="777"/>
      <c r="M668" s="1205"/>
      <c r="N668" s="96"/>
      <c r="O668" s="1257"/>
      <c r="P668" s="777"/>
      <c r="Q668" s="777"/>
      <c r="R668" s="777"/>
      <c r="S668" s="1209"/>
      <c r="T668" s="1209"/>
      <c r="U668" s="1209"/>
      <c r="V668" s="1209"/>
      <c r="W668" s="1209"/>
      <c r="X668" s="1209"/>
      <c r="Y668" s="1209"/>
      <c r="Z668" s="1209"/>
      <c r="AA668" s="1209"/>
      <c r="AB668" s="1209"/>
      <c r="AC668" s="1209"/>
      <c r="AD668" s="1209"/>
      <c r="AE668" s="1209"/>
      <c r="AF668" s="1209"/>
      <c r="AG668" s="1209"/>
      <c r="AH668" s="1209"/>
      <c r="AI668" s="1209"/>
      <c r="AJ668" s="1209"/>
      <c r="AK668" s="1209"/>
      <c r="AL668" s="1209"/>
      <c r="AM668" s="1205"/>
      <c r="AN668" s="1205"/>
      <c r="AO668" s="1234"/>
      <c r="AP668" s="1234"/>
      <c r="AQ668" s="1234"/>
      <c r="AR668" s="42"/>
    </row>
    <row r="669" ht="34.5" customHeight="1">
      <c r="A669" s="19"/>
      <c r="B669" s="19"/>
      <c r="C669" s="19"/>
      <c r="D669" s="96"/>
      <c r="E669" s="96"/>
      <c r="F669" s="96"/>
      <c r="G669" s="96"/>
      <c r="H669" s="1205"/>
      <c r="I669" s="777"/>
      <c r="J669" s="96"/>
      <c r="K669" s="777"/>
      <c r="L669" s="777"/>
      <c r="M669" s="1205"/>
      <c r="N669" s="96"/>
      <c r="O669" s="1257"/>
      <c r="P669" s="777"/>
      <c r="Q669" s="777"/>
      <c r="R669" s="777"/>
      <c r="S669" s="1209"/>
      <c r="T669" s="1209"/>
      <c r="U669" s="1209"/>
      <c r="V669" s="1209"/>
      <c r="W669" s="1209"/>
      <c r="X669" s="1209"/>
      <c r="Y669" s="1209"/>
      <c r="Z669" s="1209"/>
      <c r="AA669" s="1209"/>
      <c r="AB669" s="1209"/>
      <c r="AC669" s="1209"/>
      <c r="AD669" s="1209"/>
      <c r="AE669" s="1209"/>
      <c r="AF669" s="1209"/>
      <c r="AG669" s="1209"/>
      <c r="AH669" s="1209"/>
      <c r="AI669" s="1209"/>
      <c r="AJ669" s="1209"/>
      <c r="AK669" s="1209"/>
      <c r="AL669" s="1209"/>
      <c r="AM669" s="1205"/>
      <c r="AN669" s="1205"/>
      <c r="AO669" s="1234"/>
      <c r="AP669" s="1234"/>
      <c r="AQ669" s="1234"/>
      <c r="AR669" s="42"/>
    </row>
    <row r="670" ht="34.5" customHeight="1">
      <c r="A670" s="19"/>
      <c r="B670" s="19"/>
      <c r="C670" s="19"/>
      <c r="D670" s="96"/>
      <c r="E670" s="96"/>
      <c r="F670" s="96"/>
      <c r="G670" s="96"/>
      <c r="H670" s="1205"/>
      <c r="I670" s="777"/>
      <c r="J670" s="96"/>
      <c r="K670" s="777"/>
      <c r="L670" s="777"/>
      <c r="M670" s="1205"/>
      <c r="N670" s="96"/>
      <c r="O670" s="1257"/>
      <c r="P670" s="777"/>
      <c r="Q670" s="777"/>
      <c r="R670" s="777"/>
      <c r="S670" s="1209"/>
      <c r="T670" s="1209"/>
      <c r="U670" s="1209"/>
      <c r="V670" s="1209"/>
      <c r="W670" s="1209"/>
      <c r="X670" s="1209"/>
      <c r="Y670" s="1209"/>
      <c r="Z670" s="1209"/>
      <c r="AA670" s="1209"/>
      <c r="AB670" s="1209"/>
      <c r="AC670" s="1209"/>
      <c r="AD670" s="1209"/>
      <c r="AE670" s="1209"/>
      <c r="AF670" s="1209"/>
      <c r="AG670" s="1209"/>
      <c r="AH670" s="1209"/>
      <c r="AI670" s="1209"/>
      <c r="AJ670" s="1209"/>
      <c r="AK670" s="1209"/>
      <c r="AL670" s="1209"/>
      <c r="AM670" s="1205"/>
      <c r="AN670" s="1205"/>
      <c r="AO670" s="1234"/>
      <c r="AP670" s="1234"/>
      <c r="AQ670" s="1234"/>
      <c r="AR670" s="42"/>
    </row>
    <row r="671" ht="34.5" customHeight="1">
      <c r="A671" s="19"/>
      <c r="B671" s="19"/>
      <c r="C671" s="19"/>
      <c r="D671" s="96"/>
      <c r="E671" s="96"/>
      <c r="F671" s="96"/>
      <c r="G671" s="96"/>
      <c r="H671" s="1205"/>
      <c r="I671" s="777"/>
      <c r="J671" s="96"/>
      <c r="K671" s="777"/>
      <c r="L671" s="777"/>
      <c r="M671" s="1205"/>
      <c r="N671" s="96"/>
      <c r="O671" s="1257"/>
      <c r="P671" s="777"/>
      <c r="Q671" s="777"/>
      <c r="R671" s="777"/>
      <c r="S671" s="1209"/>
      <c r="T671" s="1209"/>
      <c r="U671" s="1209"/>
      <c r="V671" s="1209"/>
      <c r="W671" s="1209"/>
      <c r="X671" s="1209"/>
      <c r="Y671" s="1209"/>
      <c r="Z671" s="1209"/>
      <c r="AA671" s="1209"/>
      <c r="AB671" s="1209"/>
      <c r="AC671" s="1209"/>
      <c r="AD671" s="1209"/>
      <c r="AE671" s="1209"/>
      <c r="AF671" s="1209"/>
      <c r="AG671" s="1209"/>
      <c r="AH671" s="1209"/>
      <c r="AI671" s="1209"/>
      <c r="AJ671" s="1209"/>
      <c r="AK671" s="1209"/>
      <c r="AL671" s="1209"/>
      <c r="AM671" s="1205"/>
      <c r="AN671" s="1205"/>
      <c r="AO671" s="1234"/>
      <c r="AP671" s="1234"/>
      <c r="AQ671" s="1234"/>
      <c r="AR671" s="42"/>
    </row>
    <row r="672" ht="34.5" customHeight="1">
      <c r="A672" s="19"/>
      <c r="B672" s="19"/>
      <c r="C672" s="19"/>
      <c r="D672" s="96"/>
      <c r="E672" s="96"/>
      <c r="F672" s="96"/>
      <c r="G672" s="96"/>
      <c r="H672" s="1205"/>
      <c r="I672" s="777"/>
      <c r="J672" s="96"/>
      <c r="K672" s="777"/>
      <c r="L672" s="777"/>
      <c r="M672" s="1205"/>
      <c r="N672" s="96"/>
      <c r="O672" s="1257"/>
      <c r="P672" s="777"/>
      <c r="Q672" s="777"/>
      <c r="R672" s="777"/>
      <c r="S672" s="1209"/>
      <c r="T672" s="1209"/>
      <c r="U672" s="1209"/>
      <c r="V672" s="1209"/>
      <c r="W672" s="1209"/>
      <c r="X672" s="1209"/>
      <c r="Y672" s="1209"/>
      <c r="Z672" s="1209"/>
      <c r="AA672" s="1209"/>
      <c r="AB672" s="1209"/>
      <c r="AC672" s="1209"/>
      <c r="AD672" s="1209"/>
      <c r="AE672" s="1209"/>
      <c r="AF672" s="1209"/>
      <c r="AG672" s="1209"/>
      <c r="AH672" s="1209"/>
      <c r="AI672" s="1209"/>
      <c r="AJ672" s="1209"/>
      <c r="AK672" s="1209"/>
      <c r="AL672" s="1209"/>
      <c r="AM672" s="1205"/>
      <c r="AN672" s="1205"/>
      <c r="AO672" s="1234"/>
      <c r="AP672" s="1234"/>
      <c r="AQ672" s="1234"/>
      <c r="AR672" s="42"/>
    </row>
    <row r="673" ht="34.5" customHeight="1">
      <c r="A673" s="19"/>
      <c r="B673" s="19"/>
      <c r="C673" s="19"/>
      <c r="D673" s="96"/>
      <c r="E673" s="96"/>
      <c r="F673" s="96"/>
      <c r="G673" s="96"/>
      <c r="H673" s="1205"/>
      <c r="I673" s="777"/>
      <c r="J673" s="96"/>
      <c r="K673" s="777"/>
      <c r="L673" s="777"/>
      <c r="M673" s="1205"/>
      <c r="N673" s="96"/>
      <c r="O673" s="1257"/>
      <c r="P673" s="777"/>
      <c r="Q673" s="777"/>
      <c r="R673" s="777"/>
      <c r="S673" s="1209"/>
      <c r="T673" s="1209"/>
      <c r="U673" s="1209"/>
      <c r="V673" s="1209"/>
      <c r="W673" s="1209"/>
      <c r="X673" s="1209"/>
      <c r="Y673" s="1209"/>
      <c r="Z673" s="1209"/>
      <c r="AA673" s="1209"/>
      <c r="AB673" s="1209"/>
      <c r="AC673" s="1209"/>
      <c r="AD673" s="1209"/>
      <c r="AE673" s="1209"/>
      <c r="AF673" s="1209"/>
      <c r="AG673" s="1209"/>
      <c r="AH673" s="1209"/>
      <c r="AI673" s="1209"/>
      <c r="AJ673" s="1209"/>
      <c r="AK673" s="1209"/>
      <c r="AL673" s="1209"/>
      <c r="AM673" s="1205"/>
      <c r="AN673" s="1205"/>
      <c r="AO673" s="1234"/>
      <c r="AP673" s="1234"/>
      <c r="AQ673" s="1234"/>
      <c r="AR673" s="42"/>
    </row>
    <row r="674" ht="34.5" customHeight="1">
      <c r="A674" s="19"/>
      <c r="B674" s="19"/>
      <c r="C674" s="19"/>
      <c r="D674" s="96"/>
      <c r="E674" s="96"/>
      <c r="F674" s="96"/>
      <c r="G674" s="96"/>
      <c r="H674" s="1205"/>
      <c r="I674" s="777"/>
      <c r="J674" s="96"/>
      <c r="K674" s="777"/>
      <c r="L674" s="777"/>
      <c r="M674" s="1205"/>
      <c r="N674" s="96"/>
      <c r="O674" s="1257"/>
      <c r="P674" s="777"/>
      <c r="Q674" s="777"/>
      <c r="R674" s="777"/>
      <c r="S674" s="1209"/>
      <c r="T674" s="1209"/>
      <c r="U674" s="1209"/>
      <c r="V674" s="1209"/>
      <c r="W674" s="1209"/>
      <c r="X674" s="1209"/>
      <c r="Y674" s="1209"/>
      <c r="Z674" s="1209"/>
      <c r="AA674" s="1209"/>
      <c r="AB674" s="1209"/>
      <c r="AC674" s="1209"/>
      <c r="AD674" s="1209"/>
      <c r="AE674" s="1209"/>
      <c r="AF674" s="1209"/>
      <c r="AG674" s="1209"/>
      <c r="AH674" s="1209"/>
      <c r="AI674" s="1209"/>
      <c r="AJ674" s="1209"/>
      <c r="AK674" s="1209"/>
      <c r="AL674" s="1209"/>
      <c r="AM674" s="1205"/>
      <c r="AN674" s="1205"/>
      <c r="AO674" s="1234"/>
      <c r="AP674" s="1234"/>
      <c r="AQ674" s="1234"/>
      <c r="AR674" s="42"/>
    </row>
    <row r="675" ht="34.5" customHeight="1">
      <c r="A675" s="19"/>
      <c r="B675" s="19"/>
      <c r="C675" s="19"/>
      <c r="D675" s="96"/>
      <c r="E675" s="96"/>
      <c r="F675" s="96"/>
      <c r="G675" s="96"/>
      <c r="H675" s="1205"/>
      <c r="I675" s="777"/>
      <c r="J675" s="96"/>
      <c r="K675" s="777"/>
      <c r="L675" s="777"/>
      <c r="M675" s="1205"/>
      <c r="N675" s="96"/>
      <c r="O675" s="1257"/>
      <c r="P675" s="777"/>
      <c r="Q675" s="777"/>
      <c r="R675" s="777"/>
      <c r="S675" s="1209"/>
      <c r="T675" s="1209"/>
      <c r="U675" s="1209"/>
      <c r="V675" s="1209"/>
      <c r="W675" s="1209"/>
      <c r="X675" s="1209"/>
      <c r="Y675" s="1209"/>
      <c r="Z675" s="1209"/>
      <c r="AA675" s="1209"/>
      <c r="AB675" s="1209"/>
      <c r="AC675" s="1209"/>
      <c r="AD675" s="1209"/>
      <c r="AE675" s="1209"/>
      <c r="AF675" s="1209"/>
      <c r="AG675" s="1209"/>
      <c r="AH675" s="1209"/>
      <c r="AI675" s="1209"/>
      <c r="AJ675" s="1209"/>
      <c r="AK675" s="1209"/>
      <c r="AL675" s="1209"/>
      <c r="AM675" s="1205"/>
      <c r="AN675" s="1205"/>
      <c r="AO675" s="1234"/>
      <c r="AP675" s="1234"/>
      <c r="AQ675" s="1234"/>
      <c r="AR675" s="42"/>
    </row>
    <row r="676" ht="34.5" customHeight="1">
      <c r="A676" s="19"/>
      <c r="B676" s="19"/>
      <c r="C676" s="19"/>
      <c r="D676" s="96"/>
      <c r="E676" s="96"/>
      <c r="F676" s="96"/>
      <c r="G676" s="96"/>
      <c r="H676" s="1205"/>
      <c r="I676" s="777"/>
      <c r="J676" s="96"/>
      <c r="K676" s="777"/>
      <c r="L676" s="777"/>
      <c r="M676" s="1205"/>
      <c r="N676" s="96"/>
      <c r="O676" s="1257"/>
      <c r="P676" s="777"/>
      <c r="Q676" s="777"/>
      <c r="R676" s="777"/>
      <c r="S676" s="1209"/>
      <c r="T676" s="1209"/>
      <c r="U676" s="1209"/>
      <c r="V676" s="1209"/>
      <c r="W676" s="1209"/>
      <c r="X676" s="1209"/>
      <c r="Y676" s="1209"/>
      <c r="Z676" s="1209"/>
      <c r="AA676" s="1209"/>
      <c r="AB676" s="1209"/>
      <c r="AC676" s="1209"/>
      <c r="AD676" s="1209"/>
      <c r="AE676" s="1209"/>
      <c r="AF676" s="1209"/>
      <c r="AG676" s="1209"/>
      <c r="AH676" s="1209"/>
      <c r="AI676" s="1209"/>
      <c r="AJ676" s="1209"/>
      <c r="AK676" s="1209"/>
      <c r="AL676" s="1209"/>
      <c r="AM676" s="1205"/>
      <c r="AN676" s="1205"/>
      <c r="AO676" s="1234"/>
      <c r="AP676" s="1234"/>
      <c r="AQ676" s="1234"/>
      <c r="AR676" s="42"/>
    </row>
    <row r="677" ht="34.5" customHeight="1">
      <c r="A677" s="19"/>
      <c r="B677" s="19"/>
      <c r="C677" s="19"/>
      <c r="D677" s="96"/>
      <c r="E677" s="96"/>
      <c r="F677" s="96"/>
      <c r="G677" s="96"/>
      <c r="H677" s="1205"/>
      <c r="I677" s="777"/>
      <c r="J677" s="96"/>
      <c r="K677" s="777"/>
      <c r="L677" s="777"/>
      <c r="M677" s="1205"/>
      <c r="N677" s="96"/>
      <c r="O677" s="1257"/>
      <c r="P677" s="777"/>
      <c r="Q677" s="777"/>
      <c r="R677" s="777"/>
      <c r="S677" s="1209"/>
      <c r="T677" s="1209"/>
      <c r="U677" s="1209"/>
      <c r="V677" s="1209"/>
      <c r="W677" s="1209"/>
      <c r="X677" s="1209"/>
      <c r="Y677" s="1209"/>
      <c r="Z677" s="1209"/>
      <c r="AA677" s="1209"/>
      <c r="AB677" s="1209"/>
      <c r="AC677" s="1209"/>
      <c r="AD677" s="1209"/>
      <c r="AE677" s="1209"/>
      <c r="AF677" s="1209"/>
      <c r="AG677" s="1209"/>
      <c r="AH677" s="1209"/>
      <c r="AI677" s="1209"/>
      <c r="AJ677" s="1209"/>
      <c r="AK677" s="1209"/>
      <c r="AL677" s="1209"/>
      <c r="AM677" s="1205"/>
      <c r="AN677" s="1205"/>
      <c r="AO677" s="1234"/>
      <c r="AP677" s="1234"/>
      <c r="AQ677" s="1234"/>
      <c r="AR677" s="42"/>
    </row>
    <row r="678" ht="34.5" customHeight="1">
      <c r="A678" s="19"/>
      <c r="B678" s="19"/>
      <c r="C678" s="19"/>
      <c r="D678" s="96"/>
      <c r="E678" s="96"/>
      <c r="F678" s="96"/>
      <c r="G678" s="96"/>
      <c r="H678" s="1205"/>
      <c r="I678" s="777"/>
      <c r="J678" s="96"/>
      <c r="K678" s="777"/>
      <c r="L678" s="777"/>
      <c r="M678" s="1205"/>
      <c r="N678" s="96"/>
      <c r="O678" s="1257"/>
      <c r="P678" s="777"/>
      <c r="Q678" s="777"/>
      <c r="R678" s="777"/>
      <c r="S678" s="1209"/>
      <c r="T678" s="1209"/>
      <c r="U678" s="1209"/>
      <c r="V678" s="1209"/>
      <c r="W678" s="1209"/>
      <c r="X678" s="1209"/>
      <c r="Y678" s="1209"/>
      <c r="Z678" s="1209"/>
      <c r="AA678" s="1209"/>
      <c r="AB678" s="1209"/>
      <c r="AC678" s="1209"/>
      <c r="AD678" s="1209"/>
      <c r="AE678" s="1209"/>
      <c r="AF678" s="1209"/>
      <c r="AG678" s="1209"/>
      <c r="AH678" s="1209"/>
      <c r="AI678" s="1209"/>
      <c r="AJ678" s="1209"/>
      <c r="AK678" s="1209"/>
      <c r="AL678" s="1209"/>
      <c r="AM678" s="1205"/>
      <c r="AN678" s="1205"/>
      <c r="AO678" s="1234"/>
      <c r="AP678" s="1234"/>
      <c r="AQ678" s="1234"/>
      <c r="AR678" s="42"/>
    </row>
    <row r="679" ht="34.5" customHeight="1">
      <c r="A679" s="19"/>
      <c r="B679" s="19"/>
      <c r="C679" s="19"/>
      <c r="D679" s="96"/>
      <c r="E679" s="96"/>
      <c r="F679" s="96"/>
      <c r="G679" s="96"/>
      <c r="H679" s="1205"/>
      <c r="I679" s="777"/>
      <c r="J679" s="96"/>
      <c r="K679" s="777"/>
      <c r="L679" s="777"/>
      <c r="M679" s="1205"/>
      <c r="N679" s="96"/>
      <c r="O679" s="1257"/>
      <c r="P679" s="777"/>
      <c r="Q679" s="777"/>
      <c r="R679" s="777"/>
      <c r="S679" s="1209"/>
      <c r="T679" s="1209"/>
      <c r="U679" s="1209"/>
      <c r="V679" s="1209"/>
      <c r="W679" s="1209"/>
      <c r="X679" s="1209"/>
      <c r="Y679" s="1209"/>
      <c r="Z679" s="1209"/>
      <c r="AA679" s="1209"/>
      <c r="AB679" s="1209"/>
      <c r="AC679" s="1209"/>
      <c r="AD679" s="1209"/>
      <c r="AE679" s="1209"/>
      <c r="AF679" s="1209"/>
      <c r="AG679" s="1209"/>
      <c r="AH679" s="1209"/>
      <c r="AI679" s="1209"/>
      <c r="AJ679" s="1209"/>
      <c r="AK679" s="1209"/>
      <c r="AL679" s="1209"/>
      <c r="AM679" s="1205"/>
      <c r="AN679" s="1205"/>
      <c r="AO679" s="1234"/>
      <c r="AP679" s="1234"/>
      <c r="AQ679" s="1234"/>
      <c r="AR679" s="42"/>
    </row>
    <row r="680" ht="34.5" customHeight="1">
      <c r="A680" s="19"/>
      <c r="B680" s="19"/>
      <c r="C680" s="19"/>
      <c r="D680" s="96"/>
      <c r="E680" s="96"/>
      <c r="F680" s="96"/>
      <c r="G680" s="96"/>
      <c r="H680" s="1205"/>
      <c r="I680" s="777"/>
      <c r="J680" s="96"/>
      <c r="K680" s="777"/>
      <c r="L680" s="777"/>
      <c r="M680" s="1205"/>
      <c r="N680" s="96"/>
      <c r="O680" s="1257"/>
      <c r="P680" s="777"/>
      <c r="Q680" s="777"/>
      <c r="R680" s="777"/>
      <c r="S680" s="1209"/>
      <c r="T680" s="1209"/>
      <c r="U680" s="1209"/>
      <c r="V680" s="1209"/>
      <c r="W680" s="1209"/>
      <c r="X680" s="1209"/>
      <c r="Y680" s="1209"/>
      <c r="Z680" s="1209"/>
      <c r="AA680" s="1209"/>
      <c r="AB680" s="1209"/>
      <c r="AC680" s="1209"/>
      <c r="AD680" s="1209"/>
      <c r="AE680" s="1209"/>
      <c r="AF680" s="1209"/>
      <c r="AG680" s="1209"/>
      <c r="AH680" s="1209"/>
      <c r="AI680" s="1209"/>
      <c r="AJ680" s="1209"/>
      <c r="AK680" s="1209"/>
      <c r="AL680" s="1209"/>
      <c r="AM680" s="1205"/>
      <c r="AN680" s="1205"/>
      <c r="AO680" s="1234"/>
      <c r="AP680" s="1234"/>
      <c r="AQ680" s="1234"/>
      <c r="AR680" s="42"/>
    </row>
    <row r="681" ht="34.5" customHeight="1">
      <c r="A681" s="19"/>
      <c r="B681" s="19"/>
      <c r="C681" s="19"/>
      <c r="D681" s="96"/>
      <c r="E681" s="96"/>
      <c r="F681" s="96"/>
      <c r="G681" s="96"/>
      <c r="H681" s="1205"/>
      <c r="I681" s="777"/>
      <c r="J681" s="96"/>
      <c r="K681" s="777"/>
      <c r="L681" s="777"/>
      <c r="M681" s="1205"/>
      <c r="N681" s="96"/>
      <c r="O681" s="1257"/>
      <c r="P681" s="777"/>
      <c r="Q681" s="777"/>
      <c r="R681" s="777"/>
      <c r="S681" s="1209"/>
      <c r="T681" s="1209"/>
      <c r="U681" s="1209"/>
      <c r="V681" s="1209"/>
      <c r="W681" s="1209"/>
      <c r="X681" s="1209"/>
      <c r="Y681" s="1209"/>
      <c r="Z681" s="1209"/>
      <c r="AA681" s="1209"/>
      <c r="AB681" s="1209"/>
      <c r="AC681" s="1209"/>
      <c r="AD681" s="1209"/>
      <c r="AE681" s="1209"/>
      <c r="AF681" s="1209"/>
      <c r="AG681" s="1209"/>
      <c r="AH681" s="1209"/>
      <c r="AI681" s="1209"/>
      <c r="AJ681" s="1209"/>
      <c r="AK681" s="1209"/>
      <c r="AL681" s="1209"/>
      <c r="AM681" s="1205"/>
      <c r="AN681" s="1205"/>
      <c r="AO681" s="1234"/>
      <c r="AP681" s="1234"/>
      <c r="AQ681" s="1234"/>
      <c r="AR681" s="42"/>
    </row>
    <row r="682" ht="34.5" customHeight="1">
      <c r="A682" s="19"/>
      <c r="B682" s="19"/>
      <c r="C682" s="19"/>
      <c r="D682" s="96"/>
      <c r="E682" s="96"/>
      <c r="F682" s="96"/>
      <c r="G682" s="96"/>
      <c r="H682" s="1205"/>
      <c r="I682" s="777"/>
      <c r="J682" s="96"/>
      <c r="K682" s="777"/>
      <c r="L682" s="777"/>
      <c r="M682" s="1205"/>
      <c r="N682" s="96"/>
      <c r="O682" s="1257"/>
      <c r="P682" s="777"/>
      <c r="Q682" s="777"/>
      <c r="R682" s="777"/>
      <c r="S682" s="1209"/>
      <c r="T682" s="1209"/>
      <c r="U682" s="1209"/>
      <c r="V682" s="1209"/>
      <c r="W682" s="1209"/>
      <c r="X682" s="1209"/>
      <c r="Y682" s="1209"/>
      <c r="Z682" s="1209"/>
      <c r="AA682" s="1209"/>
      <c r="AB682" s="1209"/>
      <c r="AC682" s="1209"/>
      <c r="AD682" s="1209"/>
      <c r="AE682" s="1209"/>
      <c r="AF682" s="1209"/>
      <c r="AG682" s="1209"/>
      <c r="AH682" s="1209"/>
      <c r="AI682" s="1209"/>
      <c r="AJ682" s="1209"/>
      <c r="AK682" s="1209"/>
      <c r="AL682" s="1209"/>
      <c r="AM682" s="1205"/>
      <c r="AN682" s="1205"/>
      <c r="AO682" s="1234"/>
      <c r="AP682" s="1234"/>
      <c r="AQ682" s="1234"/>
      <c r="AR682" s="42"/>
    </row>
    <row r="683" ht="34.5" customHeight="1">
      <c r="A683" s="19"/>
      <c r="B683" s="19"/>
      <c r="C683" s="19"/>
      <c r="D683" s="96"/>
      <c r="E683" s="96"/>
      <c r="F683" s="96"/>
      <c r="G683" s="96"/>
      <c r="H683" s="1205"/>
      <c r="I683" s="777"/>
      <c r="J683" s="96"/>
      <c r="K683" s="777"/>
      <c r="L683" s="777"/>
      <c r="M683" s="1205"/>
      <c r="N683" s="96"/>
      <c r="O683" s="1257"/>
      <c r="P683" s="777"/>
      <c r="Q683" s="777"/>
      <c r="R683" s="777"/>
      <c r="S683" s="1209"/>
      <c r="T683" s="1209"/>
      <c r="U683" s="1209"/>
      <c r="V683" s="1209"/>
      <c r="W683" s="1209"/>
      <c r="X683" s="1209"/>
      <c r="Y683" s="1209"/>
      <c r="Z683" s="1209"/>
      <c r="AA683" s="1209"/>
      <c r="AB683" s="1209"/>
      <c r="AC683" s="1209"/>
      <c r="AD683" s="1209"/>
      <c r="AE683" s="1209"/>
      <c r="AF683" s="1209"/>
      <c r="AG683" s="1209"/>
      <c r="AH683" s="1209"/>
      <c r="AI683" s="1209"/>
      <c r="AJ683" s="1209"/>
      <c r="AK683" s="1209"/>
      <c r="AL683" s="1209"/>
      <c r="AM683" s="1205"/>
      <c r="AN683" s="1205"/>
      <c r="AO683" s="1234"/>
      <c r="AP683" s="1234"/>
      <c r="AQ683" s="1234"/>
      <c r="AR683" s="42"/>
    </row>
    <row r="684" ht="34.5" customHeight="1">
      <c r="A684" s="19"/>
      <c r="B684" s="19"/>
      <c r="C684" s="19"/>
      <c r="D684" s="96"/>
      <c r="E684" s="96"/>
      <c r="F684" s="96"/>
      <c r="G684" s="96"/>
      <c r="H684" s="1205"/>
      <c r="I684" s="777"/>
      <c r="J684" s="96"/>
      <c r="K684" s="777"/>
      <c r="L684" s="777"/>
      <c r="M684" s="1205"/>
      <c r="N684" s="96"/>
      <c r="O684" s="1257"/>
      <c r="P684" s="777"/>
      <c r="Q684" s="777"/>
      <c r="R684" s="777"/>
      <c r="S684" s="1209"/>
      <c r="T684" s="1209"/>
      <c r="U684" s="1209"/>
      <c r="V684" s="1209"/>
      <c r="W684" s="1209"/>
      <c r="X684" s="1209"/>
      <c r="Y684" s="1209"/>
      <c r="Z684" s="1209"/>
      <c r="AA684" s="1209"/>
      <c r="AB684" s="1209"/>
      <c r="AC684" s="1209"/>
      <c r="AD684" s="1209"/>
      <c r="AE684" s="1209"/>
      <c r="AF684" s="1209"/>
      <c r="AG684" s="1209"/>
      <c r="AH684" s="1209"/>
      <c r="AI684" s="1209"/>
      <c r="AJ684" s="1209"/>
      <c r="AK684" s="1209"/>
      <c r="AL684" s="1209"/>
      <c r="AM684" s="1205"/>
      <c r="AN684" s="1205"/>
      <c r="AO684" s="1234"/>
      <c r="AP684" s="1234"/>
      <c r="AQ684" s="1234"/>
      <c r="AR684" s="42"/>
    </row>
    <row r="685" ht="34.5" customHeight="1">
      <c r="A685" s="19"/>
      <c r="B685" s="19"/>
      <c r="C685" s="19"/>
      <c r="D685" s="96"/>
      <c r="E685" s="96"/>
      <c r="F685" s="96"/>
      <c r="G685" s="96"/>
      <c r="H685" s="1205"/>
      <c r="I685" s="777"/>
      <c r="J685" s="96"/>
      <c r="K685" s="777"/>
      <c r="L685" s="777"/>
      <c r="M685" s="1205"/>
      <c r="N685" s="96"/>
      <c r="O685" s="1257"/>
      <c r="P685" s="777"/>
      <c r="Q685" s="777"/>
      <c r="R685" s="777"/>
      <c r="S685" s="1209"/>
      <c r="T685" s="1209"/>
      <c r="U685" s="1209"/>
      <c r="V685" s="1209"/>
      <c r="W685" s="1209"/>
      <c r="X685" s="1209"/>
      <c r="Y685" s="1209"/>
      <c r="Z685" s="1209"/>
      <c r="AA685" s="1209"/>
      <c r="AB685" s="1209"/>
      <c r="AC685" s="1209"/>
      <c r="AD685" s="1209"/>
      <c r="AE685" s="1209"/>
      <c r="AF685" s="1209"/>
      <c r="AG685" s="1209"/>
      <c r="AH685" s="1209"/>
      <c r="AI685" s="1209"/>
      <c r="AJ685" s="1209"/>
      <c r="AK685" s="1209"/>
      <c r="AL685" s="1209"/>
      <c r="AM685" s="1205"/>
      <c r="AN685" s="1205"/>
      <c r="AO685" s="1234"/>
      <c r="AP685" s="1234"/>
      <c r="AQ685" s="1234"/>
      <c r="AR685" s="42"/>
    </row>
    <row r="686" ht="34.5" customHeight="1">
      <c r="A686" s="19"/>
      <c r="B686" s="19"/>
      <c r="C686" s="19"/>
      <c r="D686" s="96"/>
      <c r="E686" s="96"/>
      <c r="F686" s="96"/>
      <c r="G686" s="96"/>
      <c r="H686" s="1205"/>
      <c r="I686" s="777"/>
      <c r="J686" s="96"/>
      <c r="K686" s="777"/>
      <c r="L686" s="777"/>
      <c r="M686" s="1205"/>
      <c r="N686" s="96"/>
      <c r="O686" s="1257"/>
      <c r="P686" s="777"/>
      <c r="Q686" s="777"/>
      <c r="R686" s="777"/>
      <c r="S686" s="1209"/>
      <c r="T686" s="1209"/>
      <c r="U686" s="1209"/>
      <c r="V686" s="1209"/>
      <c r="W686" s="1209"/>
      <c r="X686" s="1209"/>
      <c r="Y686" s="1209"/>
      <c r="Z686" s="1209"/>
      <c r="AA686" s="1209"/>
      <c r="AB686" s="1209"/>
      <c r="AC686" s="1209"/>
      <c r="AD686" s="1209"/>
      <c r="AE686" s="1209"/>
      <c r="AF686" s="1209"/>
      <c r="AG686" s="1209"/>
      <c r="AH686" s="1209"/>
      <c r="AI686" s="1209"/>
      <c r="AJ686" s="1209"/>
      <c r="AK686" s="1209"/>
      <c r="AL686" s="1209"/>
      <c r="AM686" s="1205"/>
      <c r="AN686" s="1205"/>
      <c r="AO686" s="1234"/>
      <c r="AP686" s="1234"/>
      <c r="AQ686" s="1234"/>
      <c r="AR686" s="42"/>
    </row>
    <row r="687" ht="34.5" customHeight="1">
      <c r="A687" s="19"/>
      <c r="B687" s="19"/>
      <c r="C687" s="19"/>
      <c r="D687" s="96"/>
      <c r="E687" s="96"/>
      <c r="F687" s="96"/>
      <c r="G687" s="96"/>
      <c r="H687" s="1205"/>
      <c r="I687" s="777"/>
      <c r="J687" s="96"/>
      <c r="K687" s="777"/>
      <c r="L687" s="777"/>
      <c r="M687" s="1205"/>
      <c r="N687" s="96"/>
      <c r="O687" s="1257"/>
      <c r="P687" s="777"/>
      <c r="Q687" s="777"/>
      <c r="R687" s="777"/>
      <c r="S687" s="1209"/>
      <c r="T687" s="1209"/>
      <c r="U687" s="1209"/>
      <c r="V687" s="1209"/>
      <c r="W687" s="1209"/>
      <c r="X687" s="1209"/>
      <c r="Y687" s="1209"/>
      <c r="Z687" s="1209"/>
      <c r="AA687" s="1209"/>
      <c r="AB687" s="1209"/>
      <c r="AC687" s="1209"/>
      <c r="AD687" s="1209"/>
      <c r="AE687" s="1209"/>
      <c r="AF687" s="1209"/>
      <c r="AG687" s="1209"/>
      <c r="AH687" s="1209"/>
      <c r="AI687" s="1209"/>
      <c r="AJ687" s="1209"/>
      <c r="AK687" s="1209"/>
      <c r="AL687" s="1209"/>
      <c r="AM687" s="1205"/>
      <c r="AN687" s="1205"/>
      <c r="AO687" s="1234"/>
      <c r="AP687" s="1234"/>
      <c r="AQ687" s="1234"/>
      <c r="AR687" s="42"/>
    </row>
    <row r="688" ht="34.5" customHeight="1">
      <c r="A688" s="19"/>
      <c r="B688" s="19"/>
      <c r="C688" s="19"/>
      <c r="D688" s="96"/>
      <c r="E688" s="96"/>
      <c r="F688" s="96"/>
      <c r="G688" s="96"/>
      <c r="H688" s="1205"/>
      <c r="I688" s="777"/>
      <c r="J688" s="96"/>
      <c r="K688" s="777"/>
      <c r="L688" s="777"/>
      <c r="M688" s="1205"/>
      <c r="N688" s="96"/>
      <c r="O688" s="1257"/>
      <c r="P688" s="777"/>
      <c r="Q688" s="777"/>
      <c r="R688" s="777"/>
      <c r="S688" s="1209"/>
      <c r="T688" s="1209"/>
      <c r="U688" s="1209"/>
      <c r="V688" s="1209"/>
      <c r="W688" s="1209"/>
      <c r="X688" s="1209"/>
      <c r="Y688" s="1209"/>
      <c r="Z688" s="1209"/>
      <c r="AA688" s="1209"/>
      <c r="AB688" s="1209"/>
      <c r="AC688" s="1209"/>
      <c r="AD688" s="1209"/>
      <c r="AE688" s="1209"/>
      <c r="AF688" s="1209"/>
      <c r="AG688" s="1209"/>
      <c r="AH688" s="1209"/>
      <c r="AI688" s="1209"/>
      <c r="AJ688" s="1209"/>
      <c r="AK688" s="1209"/>
      <c r="AL688" s="1209"/>
      <c r="AM688" s="1205"/>
      <c r="AN688" s="1205"/>
      <c r="AO688" s="1234"/>
      <c r="AP688" s="1234"/>
      <c r="AQ688" s="1234"/>
      <c r="AR688" s="42"/>
    </row>
    <row r="689" ht="34.5" customHeight="1">
      <c r="A689" s="19"/>
      <c r="B689" s="19"/>
      <c r="C689" s="19"/>
      <c r="D689" s="96"/>
      <c r="E689" s="96"/>
      <c r="F689" s="96"/>
      <c r="G689" s="96"/>
      <c r="H689" s="1205"/>
      <c r="I689" s="777"/>
      <c r="J689" s="96"/>
      <c r="K689" s="777"/>
      <c r="L689" s="777"/>
      <c r="M689" s="1205"/>
      <c r="N689" s="96"/>
      <c r="O689" s="1257"/>
      <c r="P689" s="777"/>
      <c r="Q689" s="777"/>
      <c r="R689" s="777"/>
      <c r="S689" s="1209"/>
      <c r="T689" s="1209"/>
      <c r="U689" s="1209"/>
      <c r="V689" s="1209"/>
      <c r="W689" s="1209"/>
      <c r="X689" s="1209"/>
      <c r="Y689" s="1209"/>
      <c r="Z689" s="1209"/>
      <c r="AA689" s="1209"/>
      <c r="AB689" s="1209"/>
      <c r="AC689" s="1209"/>
      <c r="AD689" s="1209"/>
      <c r="AE689" s="1209"/>
      <c r="AF689" s="1209"/>
      <c r="AG689" s="1209"/>
      <c r="AH689" s="1209"/>
      <c r="AI689" s="1209"/>
      <c r="AJ689" s="1209"/>
      <c r="AK689" s="1209"/>
      <c r="AL689" s="1209"/>
      <c r="AM689" s="1205"/>
      <c r="AN689" s="1205"/>
      <c r="AO689" s="1234"/>
      <c r="AP689" s="1234"/>
      <c r="AQ689" s="1234"/>
      <c r="AR689" s="42"/>
    </row>
    <row r="690" ht="34.5" customHeight="1">
      <c r="A690" s="19"/>
      <c r="B690" s="19"/>
      <c r="C690" s="19"/>
      <c r="D690" s="96"/>
      <c r="E690" s="96"/>
      <c r="F690" s="96"/>
      <c r="G690" s="96"/>
      <c r="H690" s="1205"/>
      <c r="I690" s="777"/>
      <c r="J690" s="96"/>
      <c r="K690" s="777"/>
      <c r="L690" s="777"/>
      <c r="M690" s="1205"/>
      <c r="N690" s="96"/>
      <c r="O690" s="1257"/>
      <c r="P690" s="777"/>
      <c r="Q690" s="777"/>
      <c r="R690" s="777"/>
      <c r="S690" s="1209"/>
      <c r="T690" s="1209"/>
      <c r="U690" s="1209"/>
      <c r="V690" s="1209"/>
      <c r="W690" s="1209"/>
      <c r="X690" s="1209"/>
      <c r="Y690" s="1209"/>
      <c r="Z690" s="1209"/>
      <c r="AA690" s="1209"/>
      <c r="AB690" s="1209"/>
      <c r="AC690" s="1209"/>
      <c r="AD690" s="1209"/>
      <c r="AE690" s="1209"/>
      <c r="AF690" s="1209"/>
      <c r="AG690" s="1209"/>
      <c r="AH690" s="1209"/>
      <c r="AI690" s="1209"/>
      <c r="AJ690" s="1209"/>
      <c r="AK690" s="1209"/>
      <c r="AL690" s="1209"/>
      <c r="AM690" s="1205"/>
      <c r="AN690" s="1205"/>
      <c r="AO690" s="1234"/>
      <c r="AP690" s="1234"/>
      <c r="AQ690" s="1234"/>
      <c r="AR690" s="42"/>
    </row>
    <row r="691" ht="34.5" customHeight="1">
      <c r="A691" s="19"/>
      <c r="B691" s="19"/>
      <c r="C691" s="19"/>
      <c r="D691" s="96"/>
      <c r="E691" s="96"/>
      <c r="F691" s="96"/>
      <c r="G691" s="96"/>
      <c r="H691" s="1205"/>
      <c r="I691" s="777"/>
      <c r="J691" s="96"/>
      <c r="K691" s="777"/>
      <c r="L691" s="777"/>
      <c r="M691" s="1205"/>
      <c r="N691" s="96"/>
      <c r="O691" s="1257"/>
      <c r="P691" s="777"/>
      <c r="Q691" s="777"/>
      <c r="R691" s="777"/>
      <c r="S691" s="1209"/>
      <c r="T691" s="1209"/>
      <c r="U691" s="1209"/>
      <c r="V691" s="1209"/>
      <c r="W691" s="1209"/>
      <c r="X691" s="1209"/>
      <c r="Y691" s="1209"/>
      <c r="Z691" s="1209"/>
      <c r="AA691" s="1209"/>
      <c r="AB691" s="1209"/>
      <c r="AC691" s="1209"/>
      <c r="AD691" s="1209"/>
      <c r="AE691" s="1209"/>
      <c r="AF691" s="1209"/>
      <c r="AG691" s="1209"/>
      <c r="AH691" s="1209"/>
      <c r="AI691" s="1209"/>
      <c r="AJ691" s="1209"/>
      <c r="AK691" s="1209"/>
      <c r="AL691" s="1209"/>
      <c r="AM691" s="1205"/>
      <c r="AN691" s="1205"/>
      <c r="AO691" s="1234"/>
      <c r="AP691" s="1234"/>
      <c r="AQ691" s="1234"/>
      <c r="AR691" s="42"/>
    </row>
    <row r="692" ht="34.5" customHeight="1">
      <c r="A692" s="19"/>
      <c r="B692" s="19"/>
      <c r="C692" s="19"/>
      <c r="D692" s="96"/>
      <c r="E692" s="96"/>
      <c r="F692" s="96"/>
      <c r="G692" s="96"/>
      <c r="H692" s="1205"/>
      <c r="I692" s="777"/>
      <c r="J692" s="96"/>
      <c r="K692" s="777"/>
      <c r="L692" s="777"/>
      <c r="M692" s="1205"/>
      <c r="N692" s="96"/>
      <c r="O692" s="1257"/>
      <c r="P692" s="777"/>
      <c r="Q692" s="777"/>
      <c r="R692" s="777"/>
      <c r="S692" s="1209"/>
      <c r="T692" s="1209"/>
      <c r="U692" s="1209"/>
      <c r="V692" s="1209"/>
      <c r="W692" s="1209"/>
      <c r="X692" s="1209"/>
      <c r="Y692" s="1209"/>
      <c r="Z692" s="1209"/>
      <c r="AA692" s="1209"/>
      <c r="AB692" s="1209"/>
      <c r="AC692" s="1209"/>
      <c r="AD692" s="1209"/>
      <c r="AE692" s="1209"/>
      <c r="AF692" s="1209"/>
      <c r="AG692" s="1209"/>
      <c r="AH692" s="1209"/>
      <c r="AI692" s="1209"/>
      <c r="AJ692" s="1209"/>
      <c r="AK692" s="1209"/>
      <c r="AL692" s="1209"/>
      <c r="AM692" s="1205"/>
      <c r="AN692" s="1205"/>
      <c r="AO692" s="1234"/>
      <c r="AP692" s="1234"/>
      <c r="AQ692" s="1234"/>
      <c r="AR692" s="42"/>
    </row>
    <row r="693" ht="34.5" customHeight="1">
      <c r="A693" s="19"/>
      <c r="B693" s="19"/>
      <c r="C693" s="19"/>
      <c r="D693" s="96"/>
      <c r="E693" s="96"/>
      <c r="F693" s="96"/>
      <c r="G693" s="96"/>
      <c r="H693" s="1205"/>
      <c r="I693" s="777"/>
      <c r="J693" s="96"/>
      <c r="K693" s="777"/>
      <c r="L693" s="777"/>
      <c r="M693" s="1205"/>
      <c r="N693" s="96"/>
      <c r="O693" s="1257"/>
      <c r="P693" s="777"/>
      <c r="Q693" s="777"/>
      <c r="R693" s="777"/>
      <c r="S693" s="1209"/>
      <c r="T693" s="1209"/>
      <c r="U693" s="1209"/>
      <c r="V693" s="1209"/>
      <c r="W693" s="1209"/>
      <c r="X693" s="1209"/>
      <c r="Y693" s="1209"/>
      <c r="Z693" s="1209"/>
      <c r="AA693" s="1209"/>
      <c r="AB693" s="1209"/>
      <c r="AC693" s="1209"/>
      <c r="AD693" s="1209"/>
      <c r="AE693" s="1209"/>
      <c r="AF693" s="1209"/>
      <c r="AG693" s="1209"/>
      <c r="AH693" s="1209"/>
      <c r="AI693" s="1209"/>
      <c r="AJ693" s="1209"/>
      <c r="AK693" s="1209"/>
      <c r="AL693" s="1209"/>
      <c r="AM693" s="1205"/>
      <c r="AN693" s="1205"/>
      <c r="AO693" s="1234"/>
      <c r="AP693" s="1234"/>
      <c r="AQ693" s="1234"/>
      <c r="AR693" s="42"/>
    </row>
    <row r="694" ht="34.5" customHeight="1">
      <c r="A694" s="19"/>
      <c r="B694" s="19"/>
      <c r="C694" s="19"/>
      <c r="D694" s="96"/>
      <c r="E694" s="96"/>
      <c r="F694" s="96"/>
      <c r="G694" s="96"/>
      <c r="H694" s="1205"/>
      <c r="I694" s="777"/>
      <c r="J694" s="96"/>
      <c r="K694" s="777"/>
      <c r="L694" s="777"/>
      <c r="M694" s="1205"/>
      <c r="N694" s="96"/>
      <c r="O694" s="1257"/>
      <c r="P694" s="777"/>
      <c r="Q694" s="777"/>
      <c r="R694" s="777"/>
      <c r="S694" s="1209"/>
      <c r="T694" s="1209"/>
      <c r="U694" s="1209"/>
      <c r="V694" s="1209"/>
      <c r="W694" s="1209"/>
      <c r="X694" s="1209"/>
      <c r="Y694" s="1209"/>
      <c r="Z694" s="1209"/>
      <c r="AA694" s="1209"/>
      <c r="AB694" s="1209"/>
      <c r="AC694" s="1209"/>
      <c r="AD694" s="1209"/>
      <c r="AE694" s="1209"/>
      <c r="AF694" s="1209"/>
      <c r="AG694" s="1209"/>
      <c r="AH694" s="1209"/>
      <c r="AI694" s="1209"/>
      <c r="AJ694" s="1209"/>
      <c r="AK694" s="1209"/>
      <c r="AL694" s="1209"/>
      <c r="AM694" s="1205"/>
      <c r="AN694" s="1205"/>
      <c r="AO694" s="1234"/>
      <c r="AP694" s="1234"/>
      <c r="AQ694" s="1234"/>
      <c r="AR694" s="42"/>
    </row>
    <row r="695" ht="34.5" customHeight="1">
      <c r="A695" s="19"/>
      <c r="B695" s="19"/>
      <c r="C695" s="19"/>
      <c r="D695" s="96"/>
      <c r="E695" s="96"/>
      <c r="F695" s="96"/>
      <c r="G695" s="96"/>
      <c r="H695" s="1205"/>
      <c r="I695" s="777"/>
      <c r="J695" s="96"/>
      <c r="K695" s="777"/>
      <c r="L695" s="777"/>
      <c r="M695" s="1205"/>
      <c r="N695" s="96"/>
      <c r="O695" s="1257"/>
      <c r="P695" s="777"/>
      <c r="Q695" s="777"/>
      <c r="R695" s="777"/>
      <c r="S695" s="1209"/>
      <c r="T695" s="1209"/>
      <c r="U695" s="1209"/>
      <c r="V695" s="1209"/>
      <c r="W695" s="1209"/>
      <c r="X695" s="1209"/>
      <c r="Y695" s="1209"/>
      <c r="Z695" s="1209"/>
      <c r="AA695" s="1209"/>
      <c r="AB695" s="1209"/>
      <c r="AC695" s="1209"/>
      <c r="AD695" s="1209"/>
      <c r="AE695" s="1209"/>
      <c r="AF695" s="1209"/>
      <c r="AG695" s="1209"/>
      <c r="AH695" s="1209"/>
      <c r="AI695" s="1209"/>
      <c r="AJ695" s="1209"/>
      <c r="AK695" s="1209"/>
      <c r="AL695" s="1209"/>
      <c r="AM695" s="1205"/>
      <c r="AN695" s="1205"/>
      <c r="AO695" s="1234"/>
      <c r="AP695" s="1234"/>
      <c r="AQ695" s="1234"/>
      <c r="AR695" s="42"/>
    </row>
    <row r="696" ht="34.5" customHeight="1">
      <c r="A696" s="19"/>
      <c r="B696" s="19"/>
      <c r="C696" s="19"/>
      <c r="D696" s="96"/>
      <c r="E696" s="96"/>
      <c r="F696" s="96"/>
      <c r="G696" s="96"/>
      <c r="H696" s="1205"/>
      <c r="I696" s="777"/>
      <c r="J696" s="96"/>
      <c r="K696" s="777"/>
      <c r="L696" s="777"/>
      <c r="M696" s="1205"/>
      <c r="N696" s="96"/>
      <c r="O696" s="1257"/>
      <c r="P696" s="777"/>
      <c r="Q696" s="777"/>
      <c r="R696" s="777"/>
      <c r="S696" s="1209"/>
      <c r="T696" s="1209"/>
      <c r="U696" s="1209"/>
      <c r="V696" s="1209"/>
      <c r="W696" s="1209"/>
      <c r="X696" s="1209"/>
      <c r="Y696" s="1209"/>
      <c r="Z696" s="1209"/>
      <c r="AA696" s="1209"/>
      <c r="AB696" s="1209"/>
      <c r="AC696" s="1209"/>
      <c r="AD696" s="1209"/>
      <c r="AE696" s="1209"/>
      <c r="AF696" s="1209"/>
      <c r="AG696" s="1209"/>
      <c r="AH696" s="1209"/>
      <c r="AI696" s="1209"/>
      <c r="AJ696" s="1209"/>
      <c r="AK696" s="1209"/>
      <c r="AL696" s="1209"/>
      <c r="AM696" s="1205"/>
      <c r="AN696" s="1205"/>
      <c r="AO696" s="1234"/>
      <c r="AP696" s="1234"/>
      <c r="AQ696" s="1234"/>
      <c r="AR696" s="42"/>
    </row>
    <row r="697" ht="34.5" customHeight="1">
      <c r="A697" s="19"/>
      <c r="B697" s="19"/>
      <c r="C697" s="19"/>
      <c r="D697" s="96"/>
      <c r="E697" s="96"/>
      <c r="F697" s="96"/>
      <c r="G697" s="96"/>
      <c r="H697" s="1205"/>
      <c r="I697" s="777"/>
      <c r="J697" s="96"/>
      <c r="K697" s="777"/>
      <c r="L697" s="777"/>
      <c r="M697" s="1205"/>
      <c r="N697" s="96"/>
      <c r="O697" s="1257"/>
      <c r="P697" s="777"/>
      <c r="Q697" s="777"/>
      <c r="R697" s="777"/>
      <c r="S697" s="1209"/>
      <c r="T697" s="1209"/>
      <c r="U697" s="1209"/>
      <c r="V697" s="1209"/>
      <c r="W697" s="1209"/>
      <c r="X697" s="1209"/>
      <c r="Y697" s="1209"/>
      <c r="Z697" s="1209"/>
      <c r="AA697" s="1209"/>
      <c r="AB697" s="1209"/>
      <c r="AC697" s="1209"/>
      <c r="AD697" s="1209"/>
      <c r="AE697" s="1209"/>
      <c r="AF697" s="1209"/>
      <c r="AG697" s="1209"/>
      <c r="AH697" s="1209"/>
      <c r="AI697" s="1209"/>
      <c r="AJ697" s="1209"/>
      <c r="AK697" s="1209"/>
      <c r="AL697" s="1209"/>
      <c r="AM697" s="1205"/>
      <c r="AN697" s="1205"/>
      <c r="AO697" s="1234"/>
      <c r="AP697" s="1234"/>
      <c r="AQ697" s="1234"/>
      <c r="AR697" s="42"/>
    </row>
    <row r="698" ht="34.5" customHeight="1">
      <c r="A698" s="19"/>
      <c r="B698" s="19"/>
      <c r="C698" s="19"/>
      <c r="D698" s="96"/>
      <c r="E698" s="96"/>
      <c r="F698" s="96"/>
      <c r="G698" s="96"/>
      <c r="H698" s="1205"/>
      <c r="I698" s="777"/>
      <c r="J698" s="96"/>
      <c r="K698" s="777"/>
      <c r="L698" s="777"/>
      <c r="M698" s="1205"/>
      <c r="N698" s="96"/>
      <c r="O698" s="1257"/>
      <c r="P698" s="777"/>
      <c r="Q698" s="777"/>
      <c r="R698" s="777"/>
      <c r="S698" s="1209"/>
      <c r="T698" s="1209"/>
      <c r="U698" s="1209"/>
      <c r="V698" s="1209"/>
      <c r="W698" s="1209"/>
      <c r="X698" s="1209"/>
      <c r="Y698" s="1209"/>
      <c r="Z698" s="1209"/>
      <c r="AA698" s="1209"/>
      <c r="AB698" s="1209"/>
      <c r="AC698" s="1209"/>
      <c r="AD698" s="1209"/>
      <c r="AE698" s="1209"/>
      <c r="AF698" s="1209"/>
      <c r="AG698" s="1209"/>
      <c r="AH698" s="1209"/>
      <c r="AI698" s="1209"/>
      <c r="AJ698" s="1209"/>
      <c r="AK698" s="1209"/>
      <c r="AL698" s="1209"/>
      <c r="AM698" s="1205"/>
      <c r="AN698" s="1205"/>
      <c r="AO698" s="1234"/>
      <c r="AP698" s="1234"/>
      <c r="AQ698" s="1234"/>
      <c r="AR698" s="42"/>
    </row>
    <row r="699" ht="34.5" customHeight="1">
      <c r="A699" s="19"/>
      <c r="B699" s="19"/>
      <c r="C699" s="19"/>
      <c r="D699" s="96"/>
      <c r="E699" s="96"/>
      <c r="F699" s="96"/>
      <c r="G699" s="96"/>
      <c r="H699" s="1205"/>
      <c r="I699" s="777"/>
      <c r="J699" s="96"/>
      <c r="K699" s="777"/>
      <c r="L699" s="777"/>
      <c r="M699" s="1205"/>
      <c r="N699" s="96"/>
      <c r="O699" s="1257"/>
      <c r="P699" s="777"/>
      <c r="Q699" s="777"/>
      <c r="R699" s="777"/>
      <c r="S699" s="1209"/>
      <c r="T699" s="1209"/>
      <c r="U699" s="1209"/>
      <c r="V699" s="1209"/>
      <c r="W699" s="1209"/>
      <c r="X699" s="1209"/>
      <c r="Y699" s="1209"/>
      <c r="Z699" s="1209"/>
      <c r="AA699" s="1209"/>
      <c r="AB699" s="1209"/>
      <c r="AC699" s="1209"/>
      <c r="AD699" s="1209"/>
      <c r="AE699" s="1209"/>
      <c r="AF699" s="1209"/>
      <c r="AG699" s="1209"/>
      <c r="AH699" s="1209"/>
      <c r="AI699" s="1209"/>
      <c r="AJ699" s="1209"/>
      <c r="AK699" s="1209"/>
      <c r="AL699" s="1209"/>
      <c r="AM699" s="1205"/>
      <c r="AN699" s="1205"/>
      <c r="AO699" s="1234"/>
      <c r="AP699" s="1234"/>
      <c r="AQ699" s="1234"/>
      <c r="AR699" s="42"/>
    </row>
    <row r="700" ht="34.5" customHeight="1">
      <c r="A700" s="19"/>
      <c r="B700" s="19"/>
      <c r="C700" s="19"/>
      <c r="D700" s="96"/>
      <c r="E700" s="96"/>
      <c r="F700" s="96"/>
      <c r="G700" s="96"/>
      <c r="H700" s="1205"/>
      <c r="I700" s="777"/>
      <c r="J700" s="96"/>
      <c r="K700" s="777"/>
      <c r="L700" s="777"/>
      <c r="M700" s="1205"/>
      <c r="N700" s="96"/>
      <c r="O700" s="1257"/>
      <c r="P700" s="777"/>
      <c r="Q700" s="777"/>
      <c r="R700" s="777"/>
      <c r="S700" s="1209"/>
      <c r="T700" s="1209"/>
      <c r="U700" s="1209"/>
      <c r="V700" s="1209"/>
      <c r="W700" s="1209"/>
      <c r="X700" s="1209"/>
      <c r="Y700" s="1209"/>
      <c r="Z700" s="1209"/>
      <c r="AA700" s="1209"/>
      <c r="AB700" s="1209"/>
      <c r="AC700" s="1209"/>
      <c r="AD700" s="1209"/>
      <c r="AE700" s="1209"/>
      <c r="AF700" s="1209"/>
      <c r="AG700" s="1209"/>
      <c r="AH700" s="1209"/>
      <c r="AI700" s="1209"/>
      <c r="AJ700" s="1209"/>
      <c r="AK700" s="1209"/>
      <c r="AL700" s="1209"/>
      <c r="AM700" s="1205"/>
      <c r="AN700" s="1205"/>
      <c r="AO700" s="1234"/>
      <c r="AP700" s="1234"/>
      <c r="AQ700" s="1234"/>
      <c r="AR700" s="42"/>
    </row>
    <row r="701" ht="34.5" customHeight="1">
      <c r="A701" s="19"/>
      <c r="B701" s="19"/>
      <c r="C701" s="19"/>
      <c r="D701" s="96"/>
      <c r="E701" s="96"/>
      <c r="F701" s="96"/>
      <c r="G701" s="96"/>
      <c r="H701" s="1205"/>
      <c r="I701" s="777"/>
      <c r="J701" s="96"/>
      <c r="K701" s="777"/>
      <c r="L701" s="777"/>
      <c r="M701" s="1205"/>
      <c r="N701" s="96"/>
      <c r="O701" s="1257"/>
      <c r="P701" s="777"/>
      <c r="Q701" s="777"/>
      <c r="R701" s="777"/>
      <c r="S701" s="1209"/>
      <c r="T701" s="1209"/>
      <c r="U701" s="1209"/>
      <c r="V701" s="1209"/>
      <c r="W701" s="1209"/>
      <c r="X701" s="1209"/>
      <c r="Y701" s="1209"/>
      <c r="Z701" s="1209"/>
      <c r="AA701" s="1209"/>
      <c r="AB701" s="1209"/>
      <c r="AC701" s="1209"/>
      <c r="AD701" s="1209"/>
      <c r="AE701" s="1209"/>
      <c r="AF701" s="1209"/>
      <c r="AG701" s="1209"/>
      <c r="AH701" s="1209"/>
      <c r="AI701" s="1209"/>
      <c r="AJ701" s="1209"/>
      <c r="AK701" s="1209"/>
      <c r="AL701" s="1209"/>
      <c r="AM701" s="1205"/>
      <c r="AN701" s="1205"/>
      <c r="AO701" s="1234"/>
      <c r="AP701" s="1234"/>
      <c r="AQ701" s="1234"/>
      <c r="AR701" s="42"/>
    </row>
    <row r="702" ht="34.5" customHeight="1">
      <c r="A702" s="19"/>
      <c r="B702" s="19"/>
      <c r="C702" s="19"/>
      <c r="D702" s="96"/>
      <c r="E702" s="96"/>
      <c r="F702" s="96"/>
      <c r="G702" s="96"/>
      <c r="H702" s="1205"/>
      <c r="I702" s="777"/>
      <c r="J702" s="96"/>
      <c r="K702" s="777"/>
      <c r="L702" s="777"/>
      <c r="M702" s="1205"/>
      <c r="N702" s="96"/>
      <c r="O702" s="1257"/>
      <c r="P702" s="777"/>
      <c r="Q702" s="777"/>
      <c r="R702" s="777"/>
      <c r="S702" s="1209"/>
      <c r="T702" s="1209"/>
      <c r="U702" s="1209"/>
      <c r="V702" s="1209"/>
      <c r="W702" s="1209"/>
      <c r="X702" s="1209"/>
      <c r="Y702" s="1209"/>
      <c r="Z702" s="1209"/>
      <c r="AA702" s="1209"/>
      <c r="AB702" s="1209"/>
      <c r="AC702" s="1209"/>
      <c r="AD702" s="1209"/>
      <c r="AE702" s="1209"/>
      <c r="AF702" s="1209"/>
      <c r="AG702" s="1209"/>
      <c r="AH702" s="1209"/>
      <c r="AI702" s="1209"/>
      <c r="AJ702" s="1209"/>
      <c r="AK702" s="1209"/>
      <c r="AL702" s="1209"/>
      <c r="AM702" s="1205"/>
      <c r="AN702" s="1205"/>
      <c r="AO702" s="1234"/>
      <c r="AP702" s="1234"/>
      <c r="AQ702" s="1234"/>
      <c r="AR702" s="42"/>
    </row>
    <row r="703" ht="34.5" customHeight="1">
      <c r="A703" s="19"/>
      <c r="B703" s="19"/>
      <c r="C703" s="19"/>
      <c r="D703" s="96"/>
      <c r="E703" s="96"/>
      <c r="F703" s="96"/>
      <c r="G703" s="96"/>
      <c r="H703" s="1205"/>
      <c r="I703" s="777"/>
      <c r="J703" s="96"/>
      <c r="K703" s="777"/>
      <c r="L703" s="777"/>
      <c r="M703" s="1205"/>
      <c r="N703" s="96"/>
      <c r="O703" s="1257"/>
      <c r="P703" s="777"/>
      <c r="Q703" s="777"/>
      <c r="R703" s="777"/>
      <c r="S703" s="1209"/>
      <c r="T703" s="1209"/>
      <c r="U703" s="1209"/>
      <c r="V703" s="1209"/>
      <c r="W703" s="1209"/>
      <c r="X703" s="1209"/>
      <c r="Y703" s="1209"/>
      <c r="Z703" s="1209"/>
      <c r="AA703" s="1209"/>
      <c r="AB703" s="1209"/>
      <c r="AC703" s="1209"/>
      <c r="AD703" s="1209"/>
      <c r="AE703" s="1209"/>
      <c r="AF703" s="1209"/>
      <c r="AG703" s="1209"/>
      <c r="AH703" s="1209"/>
      <c r="AI703" s="1209"/>
      <c r="AJ703" s="1209"/>
      <c r="AK703" s="1209"/>
      <c r="AL703" s="1209"/>
      <c r="AM703" s="1205"/>
      <c r="AN703" s="1205"/>
      <c r="AO703" s="1234"/>
      <c r="AP703" s="1234"/>
      <c r="AQ703" s="1234"/>
      <c r="AR703" s="42"/>
    </row>
    <row r="704" ht="34.5" customHeight="1">
      <c r="A704" s="19"/>
      <c r="B704" s="19"/>
      <c r="C704" s="19"/>
      <c r="D704" s="96"/>
      <c r="E704" s="96"/>
      <c r="F704" s="96"/>
      <c r="G704" s="96"/>
      <c r="H704" s="1205"/>
      <c r="I704" s="777"/>
      <c r="J704" s="96"/>
      <c r="K704" s="777"/>
      <c r="L704" s="777"/>
      <c r="M704" s="1205"/>
      <c r="N704" s="96"/>
      <c r="O704" s="1257"/>
      <c r="P704" s="777"/>
      <c r="Q704" s="777"/>
      <c r="R704" s="777"/>
      <c r="S704" s="1209"/>
      <c r="T704" s="1209"/>
      <c r="U704" s="1209"/>
      <c r="V704" s="1209"/>
      <c r="W704" s="1209"/>
      <c r="X704" s="1209"/>
      <c r="Y704" s="1209"/>
      <c r="Z704" s="1209"/>
      <c r="AA704" s="1209"/>
      <c r="AB704" s="1209"/>
      <c r="AC704" s="1209"/>
      <c r="AD704" s="1209"/>
      <c r="AE704" s="1209"/>
      <c r="AF704" s="1209"/>
      <c r="AG704" s="1209"/>
      <c r="AH704" s="1209"/>
      <c r="AI704" s="1209"/>
      <c r="AJ704" s="1209"/>
      <c r="AK704" s="1209"/>
      <c r="AL704" s="1209"/>
      <c r="AM704" s="1205"/>
      <c r="AN704" s="1205"/>
      <c r="AO704" s="1234"/>
      <c r="AP704" s="1234"/>
      <c r="AQ704" s="1234"/>
      <c r="AR704" s="42"/>
    </row>
    <row r="705" ht="34.5" customHeight="1">
      <c r="A705" s="19"/>
      <c r="B705" s="19"/>
      <c r="C705" s="19"/>
      <c r="D705" s="96"/>
      <c r="E705" s="96"/>
      <c r="F705" s="96"/>
      <c r="G705" s="96"/>
      <c r="H705" s="1205"/>
      <c r="I705" s="777"/>
      <c r="J705" s="96"/>
      <c r="K705" s="777"/>
      <c r="L705" s="777"/>
      <c r="M705" s="1205"/>
      <c r="N705" s="96"/>
      <c r="O705" s="1257"/>
      <c r="P705" s="777"/>
      <c r="Q705" s="777"/>
      <c r="R705" s="777"/>
      <c r="S705" s="1209"/>
      <c r="T705" s="1209"/>
      <c r="U705" s="1209"/>
      <c r="V705" s="1209"/>
      <c r="W705" s="1209"/>
      <c r="X705" s="1209"/>
      <c r="Y705" s="1209"/>
      <c r="Z705" s="1209"/>
      <c r="AA705" s="1209"/>
      <c r="AB705" s="1209"/>
      <c r="AC705" s="1209"/>
      <c r="AD705" s="1209"/>
      <c r="AE705" s="1209"/>
      <c r="AF705" s="1209"/>
      <c r="AG705" s="1209"/>
      <c r="AH705" s="1209"/>
      <c r="AI705" s="1209"/>
      <c r="AJ705" s="1209"/>
      <c r="AK705" s="1209"/>
      <c r="AL705" s="1209"/>
      <c r="AM705" s="1205"/>
      <c r="AN705" s="1205"/>
      <c r="AO705" s="1234"/>
      <c r="AP705" s="1234"/>
      <c r="AQ705" s="1234"/>
      <c r="AR705" s="42"/>
    </row>
    <row r="706" ht="34.5" customHeight="1">
      <c r="A706" s="19"/>
      <c r="B706" s="19"/>
      <c r="C706" s="19"/>
      <c r="D706" s="96"/>
      <c r="E706" s="96"/>
      <c r="F706" s="96"/>
      <c r="G706" s="96"/>
      <c r="H706" s="1205"/>
      <c r="I706" s="777"/>
      <c r="J706" s="96"/>
      <c r="K706" s="777"/>
      <c r="L706" s="777"/>
      <c r="M706" s="1205"/>
      <c r="N706" s="96"/>
      <c r="O706" s="1257"/>
      <c r="P706" s="777"/>
      <c r="Q706" s="777"/>
      <c r="R706" s="777"/>
      <c r="S706" s="1209"/>
      <c r="T706" s="1209"/>
      <c r="U706" s="1209"/>
      <c r="V706" s="1209"/>
      <c r="W706" s="1209"/>
      <c r="X706" s="1209"/>
      <c r="Y706" s="1209"/>
      <c r="Z706" s="1209"/>
      <c r="AA706" s="1209"/>
      <c r="AB706" s="1209"/>
      <c r="AC706" s="1209"/>
      <c r="AD706" s="1209"/>
      <c r="AE706" s="1209"/>
      <c r="AF706" s="1209"/>
      <c r="AG706" s="1209"/>
      <c r="AH706" s="1209"/>
      <c r="AI706" s="1209"/>
      <c r="AJ706" s="1209"/>
      <c r="AK706" s="1209"/>
      <c r="AL706" s="1209"/>
      <c r="AM706" s="1205"/>
      <c r="AN706" s="1205"/>
      <c r="AO706" s="1234"/>
      <c r="AP706" s="1234"/>
      <c r="AQ706" s="1234"/>
      <c r="AR706" s="42"/>
    </row>
    <row r="707" ht="34.5" customHeight="1">
      <c r="A707" s="19"/>
      <c r="B707" s="19"/>
      <c r="C707" s="19"/>
      <c r="D707" s="96"/>
      <c r="E707" s="96"/>
      <c r="F707" s="96"/>
      <c r="G707" s="96"/>
      <c r="H707" s="1205"/>
      <c r="I707" s="777"/>
      <c r="J707" s="96"/>
      <c r="K707" s="777"/>
      <c r="L707" s="777"/>
      <c r="M707" s="1205"/>
      <c r="N707" s="96"/>
      <c r="O707" s="1257"/>
      <c r="P707" s="777"/>
      <c r="Q707" s="777"/>
      <c r="R707" s="777"/>
      <c r="S707" s="1209"/>
      <c r="T707" s="1209"/>
      <c r="U707" s="1209"/>
      <c r="V707" s="1209"/>
      <c r="W707" s="1209"/>
      <c r="X707" s="1209"/>
      <c r="Y707" s="1209"/>
      <c r="Z707" s="1209"/>
      <c r="AA707" s="1209"/>
      <c r="AB707" s="1209"/>
      <c r="AC707" s="1209"/>
      <c r="AD707" s="1209"/>
      <c r="AE707" s="1209"/>
      <c r="AF707" s="1209"/>
      <c r="AG707" s="1209"/>
      <c r="AH707" s="1209"/>
      <c r="AI707" s="1209"/>
      <c r="AJ707" s="1209"/>
      <c r="AK707" s="1209"/>
      <c r="AL707" s="1209"/>
      <c r="AM707" s="1205"/>
      <c r="AN707" s="1205"/>
      <c r="AO707" s="1234"/>
      <c r="AP707" s="1234"/>
      <c r="AQ707" s="1234"/>
      <c r="AR707" s="42"/>
    </row>
    <row r="708" ht="34.5" customHeight="1">
      <c r="A708" s="19"/>
      <c r="B708" s="19"/>
      <c r="C708" s="19"/>
      <c r="D708" s="96"/>
      <c r="E708" s="96"/>
      <c r="F708" s="96"/>
      <c r="G708" s="96"/>
      <c r="H708" s="1205"/>
      <c r="I708" s="777"/>
      <c r="J708" s="96"/>
      <c r="K708" s="777"/>
      <c r="L708" s="777"/>
      <c r="M708" s="1205"/>
      <c r="N708" s="96"/>
      <c r="O708" s="1257"/>
      <c r="P708" s="777"/>
      <c r="Q708" s="777"/>
      <c r="R708" s="777"/>
      <c r="S708" s="1209"/>
      <c r="T708" s="1209"/>
      <c r="U708" s="1209"/>
      <c r="V708" s="1209"/>
      <c r="W708" s="1209"/>
      <c r="X708" s="1209"/>
      <c r="Y708" s="1209"/>
      <c r="Z708" s="1209"/>
      <c r="AA708" s="1209"/>
      <c r="AB708" s="1209"/>
      <c r="AC708" s="1209"/>
      <c r="AD708" s="1209"/>
      <c r="AE708" s="1209"/>
      <c r="AF708" s="1209"/>
      <c r="AG708" s="1209"/>
      <c r="AH708" s="1209"/>
      <c r="AI708" s="1209"/>
      <c r="AJ708" s="1209"/>
      <c r="AK708" s="1209"/>
      <c r="AL708" s="1209"/>
      <c r="AM708" s="1205"/>
      <c r="AN708" s="1205"/>
      <c r="AO708" s="1234"/>
      <c r="AP708" s="1234"/>
      <c r="AQ708" s="1234"/>
      <c r="AR708" s="42"/>
    </row>
    <row r="709" ht="34.5" customHeight="1">
      <c r="A709" s="19"/>
      <c r="B709" s="19"/>
      <c r="C709" s="19"/>
      <c r="D709" s="96"/>
      <c r="E709" s="96"/>
      <c r="F709" s="96"/>
      <c r="G709" s="96"/>
      <c r="H709" s="1205"/>
      <c r="I709" s="777"/>
      <c r="J709" s="96"/>
      <c r="K709" s="777"/>
      <c r="L709" s="777"/>
      <c r="M709" s="1205"/>
      <c r="N709" s="96"/>
      <c r="O709" s="1257"/>
      <c r="P709" s="777"/>
      <c r="Q709" s="777"/>
      <c r="R709" s="777"/>
      <c r="S709" s="1209"/>
      <c r="T709" s="1209"/>
      <c r="U709" s="1209"/>
      <c r="V709" s="1209"/>
      <c r="W709" s="1209"/>
      <c r="X709" s="1209"/>
      <c r="Y709" s="1209"/>
      <c r="Z709" s="1209"/>
      <c r="AA709" s="1209"/>
      <c r="AB709" s="1209"/>
      <c r="AC709" s="1209"/>
      <c r="AD709" s="1209"/>
      <c r="AE709" s="1209"/>
      <c r="AF709" s="1209"/>
      <c r="AG709" s="1209"/>
      <c r="AH709" s="1209"/>
      <c r="AI709" s="1209"/>
      <c r="AJ709" s="1209"/>
      <c r="AK709" s="1209"/>
      <c r="AL709" s="1209"/>
      <c r="AM709" s="1205"/>
      <c r="AN709" s="1205"/>
      <c r="AO709" s="1234"/>
      <c r="AP709" s="1234"/>
      <c r="AQ709" s="1234"/>
      <c r="AR709" s="42"/>
    </row>
    <row r="710" ht="34.5" customHeight="1">
      <c r="A710" s="19"/>
      <c r="B710" s="19"/>
      <c r="C710" s="19"/>
      <c r="D710" s="96"/>
      <c r="E710" s="96"/>
      <c r="F710" s="96"/>
      <c r="G710" s="96"/>
      <c r="H710" s="1205"/>
      <c r="I710" s="777"/>
      <c r="J710" s="96"/>
      <c r="K710" s="777"/>
      <c r="L710" s="777"/>
      <c r="M710" s="1205"/>
      <c r="N710" s="96"/>
      <c r="O710" s="1257"/>
      <c r="P710" s="777"/>
      <c r="Q710" s="777"/>
      <c r="R710" s="777"/>
      <c r="S710" s="1209"/>
      <c r="T710" s="1209"/>
      <c r="U710" s="1209"/>
      <c r="V710" s="1209"/>
      <c r="W710" s="1209"/>
      <c r="X710" s="1209"/>
      <c r="Y710" s="1209"/>
      <c r="Z710" s="1209"/>
      <c r="AA710" s="1209"/>
      <c r="AB710" s="1209"/>
      <c r="AC710" s="1209"/>
      <c r="AD710" s="1209"/>
      <c r="AE710" s="1209"/>
      <c r="AF710" s="1209"/>
      <c r="AG710" s="1209"/>
      <c r="AH710" s="1209"/>
      <c r="AI710" s="1209"/>
      <c r="AJ710" s="1209"/>
      <c r="AK710" s="1209"/>
      <c r="AL710" s="1209"/>
      <c r="AM710" s="1205"/>
      <c r="AN710" s="1205"/>
      <c r="AO710" s="1234"/>
      <c r="AP710" s="1234"/>
      <c r="AQ710" s="1234"/>
      <c r="AR710" s="42"/>
    </row>
    <row r="711" ht="34.5" customHeight="1">
      <c r="A711" s="19"/>
      <c r="B711" s="19"/>
      <c r="C711" s="19"/>
      <c r="D711" s="96"/>
      <c r="E711" s="96"/>
      <c r="F711" s="96"/>
      <c r="G711" s="96"/>
      <c r="H711" s="1205"/>
      <c r="I711" s="777"/>
      <c r="J711" s="96"/>
      <c r="K711" s="777"/>
      <c r="L711" s="777"/>
      <c r="M711" s="1205"/>
      <c r="N711" s="96"/>
      <c r="O711" s="1257"/>
      <c r="P711" s="777"/>
      <c r="Q711" s="777"/>
      <c r="R711" s="777"/>
      <c r="S711" s="1209"/>
      <c r="T711" s="1209"/>
      <c r="U711" s="1209"/>
      <c r="V711" s="1209"/>
      <c r="W711" s="1209"/>
      <c r="X711" s="1209"/>
      <c r="Y711" s="1209"/>
      <c r="Z711" s="1209"/>
      <c r="AA711" s="1209"/>
      <c r="AB711" s="1209"/>
      <c r="AC711" s="1209"/>
      <c r="AD711" s="1209"/>
      <c r="AE711" s="1209"/>
      <c r="AF711" s="1209"/>
      <c r="AG711" s="1209"/>
      <c r="AH711" s="1209"/>
      <c r="AI711" s="1209"/>
      <c r="AJ711" s="1209"/>
      <c r="AK711" s="1209"/>
      <c r="AL711" s="1209"/>
      <c r="AM711" s="1205"/>
      <c r="AN711" s="1205"/>
      <c r="AO711" s="1234"/>
      <c r="AP711" s="1234"/>
      <c r="AQ711" s="1234"/>
      <c r="AR711" s="42"/>
    </row>
    <row r="712" ht="34.5" customHeight="1">
      <c r="A712" s="19"/>
      <c r="B712" s="19"/>
      <c r="C712" s="19"/>
      <c r="D712" s="96"/>
      <c r="E712" s="96"/>
      <c r="F712" s="96"/>
      <c r="G712" s="96"/>
      <c r="H712" s="1205"/>
      <c r="I712" s="777"/>
      <c r="J712" s="96"/>
      <c r="K712" s="777"/>
      <c r="L712" s="777"/>
      <c r="M712" s="1205"/>
      <c r="N712" s="96"/>
      <c r="O712" s="1257"/>
      <c r="P712" s="777"/>
      <c r="Q712" s="777"/>
      <c r="R712" s="777"/>
      <c r="S712" s="1209"/>
      <c r="T712" s="1209"/>
      <c r="U712" s="1209"/>
      <c r="V712" s="1209"/>
      <c r="W712" s="1209"/>
      <c r="X712" s="1209"/>
      <c r="Y712" s="1209"/>
      <c r="Z712" s="1209"/>
      <c r="AA712" s="1209"/>
      <c r="AB712" s="1209"/>
      <c r="AC712" s="1209"/>
      <c r="AD712" s="1209"/>
      <c r="AE712" s="1209"/>
      <c r="AF712" s="1209"/>
      <c r="AG712" s="1209"/>
      <c r="AH712" s="1209"/>
      <c r="AI712" s="1209"/>
      <c r="AJ712" s="1209"/>
      <c r="AK712" s="1209"/>
      <c r="AL712" s="1209"/>
      <c r="AM712" s="1205"/>
      <c r="AN712" s="1205"/>
      <c r="AO712" s="1234"/>
      <c r="AP712" s="1234"/>
      <c r="AQ712" s="1234"/>
      <c r="AR712" s="42"/>
    </row>
    <row r="713" ht="34.5" customHeight="1">
      <c r="A713" s="19"/>
      <c r="B713" s="19"/>
      <c r="C713" s="19"/>
      <c r="D713" s="96"/>
      <c r="E713" s="96"/>
      <c r="F713" s="96"/>
      <c r="G713" s="96"/>
      <c r="H713" s="1205"/>
      <c r="I713" s="777"/>
      <c r="J713" s="96"/>
      <c r="K713" s="777"/>
      <c r="L713" s="777"/>
      <c r="M713" s="1205"/>
      <c r="N713" s="96"/>
      <c r="O713" s="1257"/>
      <c r="P713" s="777"/>
      <c r="Q713" s="777"/>
      <c r="R713" s="777"/>
      <c r="S713" s="1209"/>
      <c r="T713" s="1209"/>
      <c r="U713" s="1209"/>
      <c r="V713" s="1209"/>
      <c r="W713" s="1209"/>
      <c r="X713" s="1209"/>
      <c r="Y713" s="1209"/>
      <c r="Z713" s="1209"/>
      <c r="AA713" s="1209"/>
      <c r="AB713" s="1209"/>
      <c r="AC713" s="1209"/>
      <c r="AD713" s="1209"/>
      <c r="AE713" s="1209"/>
      <c r="AF713" s="1209"/>
      <c r="AG713" s="1209"/>
      <c r="AH713" s="1209"/>
      <c r="AI713" s="1209"/>
      <c r="AJ713" s="1209"/>
      <c r="AK713" s="1209"/>
      <c r="AL713" s="1209"/>
      <c r="AM713" s="1205"/>
      <c r="AN713" s="1205"/>
      <c r="AO713" s="1234"/>
      <c r="AP713" s="1234"/>
      <c r="AQ713" s="1234"/>
      <c r="AR713" s="42"/>
    </row>
    <row r="714" ht="34.5" customHeight="1">
      <c r="A714" s="19"/>
      <c r="B714" s="19"/>
      <c r="C714" s="19"/>
      <c r="D714" s="96"/>
      <c r="E714" s="96"/>
      <c r="F714" s="96"/>
      <c r="G714" s="96"/>
      <c r="H714" s="1205"/>
      <c r="I714" s="777"/>
      <c r="J714" s="96"/>
      <c r="K714" s="777"/>
      <c r="L714" s="777"/>
      <c r="M714" s="1205"/>
      <c r="N714" s="96"/>
      <c r="O714" s="1257"/>
      <c r="P714" s="777"/>
      <c r="Q714" s="777"/>
      <c r="R714" s="777"/>
      <c r="S714" s="1209"/>
      <c r="T714" s="1209"/>
      <c r="U714" s="1209"/>
      <c r="V714" s="1209"/>
      <c r="W714" s="1209"/>
      <c r="X714" s="1209"/>
      <c r="Y714" s="1209"/>
      <c r="Z714" s="1209"/>
      <c r="AA714" s="1209"/>
      <c r="AB714" s="1209"/>
      <c r="AC714" s="1209"/>
      <c r="AD714" s="1209"/>
      <c r="AE714" s="1209"/>
      <c r="AF714" s="1209"/>
      <c r="AG714" s="1209"/>
      <c r="AH714" s="1209"/>
      <c r="AI714" s="1209"/>
      <c r="AJ714" s="1209"/>
      <c r="AK714" s="1209"/>
      <c r="AL714" s="1209"/>
      <c r="AM714" s="1205"/>
      <c r="AN714" s="1205"/>
      <c r="AO714" s="1234"/>
      <c r="AP714" s="1234"/>
      <c r="AQ714" s="1234"/>
      <c r="AR714" s="42"/>
    </row>
    <row r="715" ht="34.5" customHeight="1">
      <c r="A715" s="19"/>
      <c r="B715" s="19"/>
      <c r="C715" s="19"/>
      <c r="D715" s="96"/>
      <c r="E715" s="96"/>
      <c r="F715" s="96"/>
      <c r="G715" s="96"/>
      <c r="H715" s="1205"/>
      <c r="I715" s="777"/>
      <c r="J715" s="96"/>
      <c r="K715" s="777"/>
      <c r="L715" s="777"/>
      <c r="M715" s="1205"/>
      <c r="N715" s="96"/>
      <c r="O715" s="1257"/>
      <c r="P715" s="777"/>
      <c r="Q715" s="777"/>
      <c r="R715" s="777"/>
      <c r="S715" s="1209"/>
      <c r="T715" s="1209"/>
      <c r="U715" s="1209"/>
      <c r="V715" s="1209"/>
      <c r="W715" s="1209"/>
      <c r="X715" s="1209"/>
      <c r="Y715" s="1209"/>
      <c r="Z715" s="1209"/>
      <c r="AA715" s="1209"/>
      <c r="AB715" s="1209"/>
      <c r="AC715" s="1209"/>
      <c r="AD715" s="1209"/>
      <c r="AE715" s="1209"/>
      <c r="AF715" s="1209"/>
      <c r="AG715" s="1209"/>
      <c r="AH715" s="1209"/>
      <c r="AI715" s="1209"/>
      <c r="AJ715" s="1209"/>
      <c r="AK715" s="1209"/>
      <c r="AL715" s="1209"/>
      <c r="AM715" s="1205"/>
      <c r="AN715" s="1205"/>
      <c r="AO715" s="1234"/>
      <c r="AP715" s="1234"/>
      <c r="AQ715" s="1234"/>
      <c r="AR715" s="42"/>
    </row>
    <row r="716" ht="34.5" customHeight="1">
      <c r="A716" s="19"/>
      <c r="B716" s="19"/>
      <c r="C716" s="19"/>
      <c r="D716" s="96"/>
      <c r="E716" s="96"/>
      <c r="F716" s="96"/>
      <c r="G716" s="96"/>
      <c r="H716" s="1205"/>
      <c r="I716" s="777"/>
      <c r="J716" s="96"/>
      <c r="K716" s="777"/>
      <c r="L716" s="777"/>
      <c r="M716" s="1205"/>
      <c r="N716" s="96"/>
      <c r="O716" s="1257"/>
      <c r="P716" s="777"/>
      <c r="Q716" s="777"/>
      <c r="R716" s="777"/>
      <c r="S716" s="1209"/>
      <c r="T716" s="1209"/>
      <c r="U716" s="1209"/>
      <c r="V716" s="1209"/>
      <c r="W716" s="1209"/>
      <c r="X716" s="1209"/>
      <c r="Y716" s="1209"/>
      <c r="Z716" s="1209"/>
      <c r="AA716" s="1209"/>
      <c r="AB716" s="1209"/>
      <c r="AC716" s="1209"/>
      <c r="AD716" s="1209"/>
      <c r="AE716" s="1209"/>
      <c r="AF716" s="1209"/>
      <c r="AG716" s="1209"/>
      <c r="AH716" s="1209"/>
      <c r="AI716" s="1209"/>
      <c r="AJ716" s="1209"/>
      <c r="AK716" s="1209"/>
      <c r="AL716" s="1209"/>
      <c r="AM716" s="1205"/>
      <c r="AN716" s="1205"/>
      <c r="AO716" s="1234"/>
      <c r="AP716" s="1234"/>
      <c r="AQ716" s="1234"/>
      <c r="AR716" s="42"/>
    </row>
    <row r="717" ht="34.5" customHeight="1">
      <c r="A717" s="19"/>
      <c r="B717" s="19"/>
      <c r="C717" s="19"/>
      <c r="D717" s="96"/>
      <c r="E717" s="96"/>
      <c r="F717" s="96"/>
      <c r="G717" s="96"/>
      <c r="H717" s="1205"/>
      <c r="I717" s="777"/>
      <c r="J717" s="96"/>
      <c r="K717" s="777"/>
      <c r="L717" s="777"/>
      <c r="M717" s="1205"/>
      <c r="N717" s="96"/>
      <c r="O717" s="1257"/>
      <c r="P717" s="777"/>
      <c r="Q717" s="777"/>
      <c r="R717" s="777"/>
      <c r="S717" s="1209"/>
      <c r="T717" s="1209"/>
      <c r="U717" s="1209"/>
      <c r="V717" s="1209"/>
      <c r="W717" s="1209"/>
      <c r="X717" s="1209"/>
      <c r="Y717" s="1209"/>
      <c r="Z717" s="1209"/>
      <c r="AA717" s="1209"/>
      <c r="AB717" s="1209"/>
      <c r="AC717" s="1209"/>
      <c r="AD717" s="1209"/>
      <c r="AE717" s="1209"/>
      <c r="AF717" s="1209"/>
      <c r="AG717" s="1209"/>
      <c r="AH717" s="1209"/>
      <c r="AI717" s="1209"/>
      <c r="AJ717" s="1209"/>
      <c r="AK717" s="1209"/>
      <c r="AL717" s="1209"/>
      <c r="AM717" s="1205"/>
      <c r="AN717" s="1205"/>
      <c r="AO717" s="1234"/>
      <c r="AP717" s="1234"/>
      <c r="AQ717" s="1234"/>
      <c r="AR717" s="42"/>
    </row>
    <row r="718" ht="34.5" customHeight="1">
      <c r="A718" s="19"/>
      <c r="B718" s="19"/>
      <c r="C718" s="19"/>
      <c r="D718" s="96"/>
      <c r="E718" s="96"/>
      <c r="F718" s="96"/>
      <c r="G718" s="96"/>
      <c r="H718" s="1205"/>
      <c r="I718" s="777"/>
      <c r="J718" s="96"/>
      <c r="K718" s="777"/>
      <c r="L718" s="777"/>
      <c r="M718" s="1205"/>
      <c r="N718" s="96"/>
      <c r="O718" s="1257"/>
      <c r="P718" s="777"/>
      <c r="Q718" s="777"/>
      <c r="R718" s="777"/>
      <c r="S718" s="1209"/>
      <c r="T718" s="1209"/>
      <c r="U718" s="1209"/>
      <c r="V718" s="1209"/>
      <c r="W718" s="1209"/>
      <c r="X718" s="1209"/>
      <c r="Y718" s="1209"/>
      <c r="Z718" s="1209"/>
      <c r="AA718" s="1209"/>
      <c r="AB718" s="1209"/>
      <c r="AC718" s="1209"/>
      <c r="AD718" s="1209"/>
      <c r="AE718" s="1209"/>
      <c r="AF718" s="1209"/>
      <c r="AG718" s="1209"/>
      <c r="AH718" s="1209"/>
      <c r="AI718" s="1209"/>
      <c r="AJ718" s="1209"/>
      <c r="AK718" s="1209"/>
      <c r="AL718" s="1209"/>
      <c r="AM718" s="1205"/>
      <c r="AN718" s="1205"/>
      <c r="AO718" s="1234"/>
      <c r="AP718" s="1234"/>
      <c r="AQ718" s="1234"/>
      <c r="AR718" s="42"/>
    </row>
    <row r="719" ht="34.5" customHeight="1">
      <c r="A719" s="19"/>
      <c r="B719" s="19"/>
      <c r="C719" s="19"/>
      <c r="D719" s="96"/>
      <c r="E719" s="96"/>
      <c r="F719" s="96"/>
      <c r="G719" s="96"/>
      <c r="H719" s="1205"/>
      <c r="I719" s="777"/>
      <c r="J719" s="96"/>
      <c r="K719" s="777"/>
      <c r="L719" s="777"/>
      <c r="M719" s="1205"/>
      <c r="N719" s="96"/>
      <c r="O719" s="1257"/>
      <c r="P719" s="777"/>
      <c r="Q719" s="777"/>
      <c r="R719" s="777"/>
      <c r="S719" s="1209"/>
      <c r="T719" s="1209"/>
      <c r="U719" s="1209"/>
      <c r="V719" s="1209"/>
      <c r="W719" s="1209"/>
      <c r="X719" s="1209"/>
      <c r="Y719" s="1209"/>
      <c r="Z719" s="1209"/>
      <c r="AA719" s="1209"/>
      <c r="AB719" s="1209"/>
      <c r="AC719" s="1209"/>
      <c r="AD719" s="1209"/>
      <c r="AE719" s="1209"/>
      <c r="AF719" s="1209"/>
      <c r="AG719" s="1209"/>
      <c r="AH719" s="1209"/>
      <c r="AI719" s="1209"/>
      <c r="AJ719" s="1209"/>
      <c r="AK719" s="1209"/>
      <c r="AL719" s="1209"/>
      <c r="AM719" s="1205"/>
      <c r="AN719" s="1205"/>
      <c r="AO719" s="1234"/>
      <c r="AP719" s="1234"/>
      <c r="AQ719" s="1234"/>
      <c r="AR719" s="42"/>
    </row>
    <row r="720" ht="34.5" customHeight="1">
      <c r="A720" s="19"/>
      <c r="B720" s="19"/>
      <c r="C720" s="19"/>
      <c r="D720" s="96"/>
      <c r="E720" s="96"/>
      <c r="F720" s="96"/>
      <c r="G720" s="96"/>
      <c r="H720" s="1205"/>
      <c r="I720" s="777"/>
      <c r="J720" s="96"/>
      <c r="K720" s="777"/>
      <c r="L720" s="777"/>
      <c r="M720" s="1205"/>
      <c r="N720" s="96"/>
      <c r="O720" s="1257"/>
      <c r="P720" s="777"/>
      <c r="Q720" s="777"/>
      <c r="R720" s="777"/>
      <c r="S720" s="1209"/>
      <c r="T720" s="1209"/>
      <c r="U720" s="1209"/>
      <c r="V720" s="1209"/>
      <c r="W720" s="1209"/>
      <c r="X720" s="1209"/>
      <c r="Y720" s="1209"/>
      <c r="Z720" s="1209"/>
      <c r="AA720" s="1209"/>
      <c r="AB720" s="1209"/>
      <c r="AC720" s="1209"/>
      <c r="AD720" s="1209"/>
      <c r="AE720" s="1209"/>
      <c r="AF720" s="1209"/>
      <c r="AG720" s="1209"/>
      <c r="AH720" s="1209"/>
      <c r="AI720" s="1209"/>
      <c r="AJ720" s="1209"/>
      <c r="AK720" s="1209"/>
      <c r="AL720" s="1209"/>
      <c r="AM720" s="1205"/>
      <c r="AN720" s="1205"/>
      <c r="AO720" s="1234"/>
      <c r="AP720" s="1234"/>
      <c r="AQ720" s="1234"/>
      <c r="AR720" s="42"/>
    </row>
    <row r="721" ht="34.5" customHeight="1">
      <c r="A721" s="19"/>
      <c r="B721" s="19"/>
      <c r="C721" s="19"/>
      <c r="D721" s="96"/>
      <c r="E721" s="96"/>
      <c r="F721" s="96"/>
      <c r="G721" s="96"/>
      <c r="H721" s="1205"/>
      <c r="I721" s="777"/>
      <c r="J721" s="96"/>
      <c r="K721" s="777"/>
      <c r="L721" s="777"/>
      <c r="M721" s="1205"/>
      <c r="N721" s="96"/>
      <c r="O721" s="1257"/>
      <c r="P721" s="777"/>
      <c r="Q721" s="777"/>
      <c r="R721" s="777"/>
      <c r="S721" s="1209"/>
      <c r="T721" s="1209"/>
      <c r="U721" s="1209"/>
      <c r="V721" s="1209"/>
      <c r="W721" s="1209"/>
      <c r="X721" s="1209"/>
      <c r="Y721" s="1209"/>
      <c r="Z721" s="1209"/>
      <c r="AA721" s="1209"/>
      <c r="AB721" s="1209"/>
      <c r="AC721" s="1209"/>
      <c r="AD721" s="1209"/>
      <c r="AE721" s="1209"/>
      <c r="AF721" s="1209"/>
      <c r="AG721" s="1209"/>
      <c r="AH721" s="1209"/>
      <c r="AI721" s="1209"/>
      <c r="AJ721" s="1209"/>
      <c r="AK721" s="1209"/>
      <c r="AL721" s="1209"/>
      <c r="AM721" s="1205"/>
      <c r="AN721" s="1205"/>
      <c r="AO721" s="1234"/>
      <c r="AP721" s="1234"/>
      <c r="AQ721" s="1234"/>
      <c r="AR721" s="42"/>
    </row>
    <row r="722" ht="34.5" customHeight="1">
      <c r="A722" s="19"/>
      <c r="B722" s="19"/>
      <c r="C722" s="19"/>
      <c r="D722" s="96"/>
      <c r="E722" s="96"/>
      <c r="F722" s="96"/>
      <c r="G722" s="96"/>
      <c r="H722" s="1205"/>
      <c r="I722" s="777"/>
      <c r="J722" s="96"/>
      <c r="K722" s="777"/>
      <c r="L722" s="777"/>
      <c r="M722" s="1205"/>
      <c r="N722" s="96"/>
      <c r="O722" s="1257"/>
      <c r="P722" s="777"/>
      <c r="Q722" s="777"/>
      <c r="R722" s="777"/>
      <c r="S722" s="1209"/>
      <c r="T722" s="1209"/>
      <c r="U722" s="1209"/>
      <c r="V722" s="1209"/>
      <c r="W722" s="1209"/>
      <c r="X722" s="1209"/>
      <c r="Y722" s="1209"/>
      <c r="Z722" s="1209"/>
      <c r="AA722" s="1209"/>
      <c r="AB722" s="1209"/>
      <c r="AC722" s="1209"/>
      <c r="AD722" s="1209"/>
      <c r="AE722" s="1209"/>
      <c r="AF722" s="1209"/>
      <c r="AG722" s="1209"/>
      <c r="AH722" s="1209"/>
      <c r="AI722" s="1209"/>
      <c r="AJ722" s="1209"/>
      <c r="AK722" s="1209"/>
      <c r="AL722" s="1209"/>
      <c r="AM722" s="1205"/>
      <c r="AN722" s="1205"/>
      <c r="AO722" s="1234"/>
      <c r="AP722" s="1234"/>
      <c r="AQ722" s="1234"/>
      <c r="AR722" s="42"/>
    </row>
    <row r="723" ht="34.5" customHeight="1">
      <c r="A723" s="19"/>
      <c r="B723" s="19"/>
      <c r="C723" s="19"/>
      <c r="D723" s="96"/>
      <c r="E723" s="96"/>
      <c r="F723" s="96"/>
      <c r="G723" s="96"/>
      <c r="H723" s="1205"/>
      <c r="I723" s="777"/>
      <c r="J723" s="96"/>
      <c r="K723" s="777"/>
      <c r="L723" s="777"/>
      <c r="M723" s="1205"/>
      <c r="N723" s="96"/>
      <c r="O723" s="1257"/>
      <c r="P723" s="777"/>
      <c r="Q723" s="777"/>
      <c r="R723" s="777"/>
      <c r="S723" s="1209"/>
      <c r="T723" s="1209"/>
      <c r="U723" s="1209"/>
      <c r="V723" s="1209"/>
      <c r="W723" s="1209"/>
      <c r="X723" s="1209"/>
      <c r="Y723" s="1209"/>
      <c r="Z723" s="1209"/>
      <c r="AA723" s="1209"/>
      <c r="AB723" s="1209"/>
      <c r="AC723" s="1209"/>
      <c r="AD723" s="1209"/>
      <c r="AE723" s="1209"/>
      <c r="AF723" s="1209"/>
      <c r="AG723" s="1209"/>
      <c r="AH723" s="1209"/>
      <c r="AI723" s="1209"/>
      <c r="AJ723" s="1209"/>
      <c r="AK723" s="1209"/>
      <c r="AL723" s="1209"/>
      <c r="AM723" s="1205"/>
      <c r="AN723" s="1205"/>
      <c r="AO723" s="1234"/>
      <c r="AP723" s="1234"/>
      <c r="AQ723" s="1234"/>
      <c r="AR723" s="42"/>
    </row>
    <row r="724" ht="34.5" customHeight="1">
      <c r="A724" s="19"/>
      <c r="B724" s="19"/>
      <c r="C724" s="19"/>
      <c r="D724" s="96"/>
      <c r="E724" s="96"/>
      <c r="F724" s="96"/>
      <c r="G724" s="96"/>
      <c r="H724" s="1205"/>
      <c r="I724" s="777"/>
      <c r="J724" s="96"/>
      <c r="K724" s="777"/>
      <c r="L724" s="777"/>
      <c r="M724" s="1205"/>
      <c r="N724" s="96"/>
      <c r="O724" s="1257"/>
      <c r="P724" s="777"/>
      <c r="Q724" s="777"/>
      <c r="R724" s="777"/>
      <c r="S724" s="1209"/>
      <c r="T724" s="1209"/>
      <c r="U724" s="1209"/>
      <c r="V724" s="1209"/>
      <c r="W724" s="1209"/>
      <c r="X724" s="1209"/>
      <c r="Y724" s="1209"/>
      <c r="Z724" s="1209"/>
      <c r="AA724" s="1209"/>
      <c r="AB724" s="1209"/>
      <c r="AC724" s="1209"/>
      <c r="AD724" s="1209"/>
      <c r="AE724" s="1209"/>
      <c r="AF724" s="1209"/>
      <c r="AG724" s="1209"/>
      <c r="AH724" s="1209"/>
      <c r="AI724" s="1209"/>
      <c r="AJ724" s="1209"/>
      <c r="AK724" s="1209"/>
      <c r="AL724" s="1209"/>
      <c r="AM724" s="1205"/>
      <c r="AN724" s="1205"/>
      <c r="AO724" s="1234"/>
      <c r="AP724" s="1234"/>
      <c r="AQ724" s="1234"/>
      <c r="AR724" s="42"/>
    </row>
    <row r="725" ht="34.5" customHeight="1">
      <c r="A725" s="19"/>
      <c r="B725" s="19"/>
      <c r="C725" s="19"/>
      <c r="D725" s="96"/>
      <c r="E725" s="96"/>
      <c r="F725" s="96"/>
      <c r="G725" s="96"/>
      <c r="H725" s="1205"/>
      <c r="I725" s="777"/>
      <c r="J725" s="96"/>
      <c r="K725" s="777"/>
      <c r="L725" s="777"/>
      <c r="M725" s="1205"/>
      <c r="N725" s="96"/>
      <c r="O725" s="1257"/>
      <c r="P725" s="777"/>
      <c r="Q725" s="777"/>
      <c r="R725" s="777"/>
      <c r="S725" s="1209"/>
      <c r="T725" s="1209"/>
      <c r="U725" s="1209"/>
      <c r="V725" s="1209"/>
      <c r="W725" s="1209"/>
      <c r="X725" s="1209"/>
      <c r="Y725" s="1209"/>
      <c r="Z725" s="1209"/>
      <c r="AA725" s="1209"/>
      <c r="AB725" s="1209"/>
      <c r="AC725" s="1209"/>
      <c r="AD725" s="1209"/>
      <c r="AE725" s="1209"/>
      <c r="AF725" s="1209"/>
      <c r="AG725" s="1209"/>
      <c r="AH725" s="1209"/>
      <c r="AI725" s="1209"/>
      <c r="AJ725" s="1209"/>
      <c r="AK725" s="1209"/>
      <c r="AL725" s="1209"/>
      <c r="AM725" s="1205"/>
      <c r="AN725" s="1205"/>
      <c r="AO725" s="1234"/>
      <c r="AP725" s="1234"/>
      <c r="AQ725" s="1234"/>
      <c r="AR725" s="42"/>
    </row>
    <row r="726" ht="34.5" customHeight="1">
      <c r="A726" s="19"/>
      <c r="B726" s="19"/>
      <c r="C726" s="19"/>
      <c r="D726" s="96"/>
      <c r="E726" s="96"/>
      <c r="F726" s="96"/>
      <c r="G726" s="96"/>
      <c r="H726" s="1205"/>
      <c r="I726" s="777"/>
      <c r="J726" s="96"/>
      <c r="K726" s="777"/>
      <c r="L726" s="777"/>
      <c r="M726" s="1205"/>
      <c r="N726" s="96"/>
      <c r="O726" s="1257"/>
      <c r="P726" s="777"/>
      <c r="Q726" s="777"/>
      <c r="R726" s="777"/>
      <c r="S726" s="1209"/>
      <c r="T726" s="1209"/>
      <c r="U726" s="1209"/>
      <c r="V726" s="1209"/>
      <c r="W726" s="1209"/>
      <c r="X726" s="1209"/>
      <c r="Y726" s="1209"/>
      <c r="Z726" s="1209"/>
      <c r="AA726" s="1209"/>
      <c r="AB726" s="1209"/>
      <c r="AC726" s="1209"/>
      <c r="AD726" s="1209"/>
      <c r="AE726" s="1209"/>
      <c r="AF726" s="1209"/>
      <c r="AG726" s="1209"/>
      <c r="AH726" s="1209"/>
      <c r="AI726" s="1209"/>
      <c r="AJ726" s="1209"/>
      <c r="AK726" s="1209"/>
      <c r="AL726" s="1209"/>
      <c r="AM726" s="1205"/>
      <c r="AN726" s="1205"/>
      <c r="AO726" s="1234"/>
      <c r="AP726" s="1234"/>
      <c r="AQ726" s="1234"/>
      <c r="AR726" s="42"/>
    </row>
    <row r="727" ht="34.5" customHeight="1">
      <c r="A727" s="19"/>
      <c r="B727" s="19"/>
      <c r="C727" s="19"/>
      <c r="D727" s="96"/>
      <c r="E727" s="96"/>
      <c r="F727" s="96"/>
      <c r="G727" s="96"/>
      <c r="H727" s="1205"/>
      <c r="I727" s="777"/>
      <c r="J727" s="96"/>
      <c r="K727" s="777"/>
      <c r="L727" s="777"/>
      <c r="M727" s="1205"/>
      <c r="N727" s="96"/>
      <c r="O727" s="1257"/>
      <c r="P727" s="777"/>
      <c r="Q727" s="777"/>
      <c r="R727" s="777"/>
      <c r="S727" s="1209"/>
      <c r="T727" s="1209"/>
      <c r="U727" s="1209"/>
      <c r="V727" s="1209"/>
      <c r="W727" s="1209"/>
      <c r="X727" s="1209"/>
      <c r="Y727" s="1209"/>
      <c r="Z727" s="1209"/>
      <c r="AA727" s="1209"/>
      <c r="AB727" s="1209"/>
      <c r="AC727" s="1209"/>
      <c r="AD727" s="1209"/>
      <c r="AE727" s="1209"/>
      <c r="AF727" s="1209"/>
      <c r="AG727" s="1209"/>
      <c r="AH727" s="1209"/>
      <c r="AI727" s="1209"/>
      <c r="AJ727" s="1209"/>
      <c r="AK727" s="1209"/>
      <c r="AL727" s="1209"/>
      <c r="AM727" s="1205"/>
      <c r="AN727" s="1205"/>
      <c r="AO727" s="1234"/>
      <c r="AP727" s="1234"/>
      <c r="AQ727" s="1234"/>
      <c r="AR727" s="42"/>
    </row>
    <row r="728" ht="34.5" customHeight="1">
      <c r="A728" s="19"/>
      <c r="B728" s="19"/>
      <c r="C728" s="19"/>
      <c r="D728" s="96"/>
      <c r="E728" s="96"/>
      <c r="F728" s="96"/>
      <c r="G728" s="96"/>
      <c r="H728" s="1205"/>
      <c r="I728" s="777"/>
      <c r="J728" s="96"/>
      <c r="K728" s="777"/>
      <c r="L728" s="777"/>
      <c r="M728" s="1205"/>
      <c r="N728" s="96"/>
      <c r="O728" s="1257"/>
      <c r="P728" s="777"/>
      <c r="Q728" s="777"/>
      <c r="R728" s="777"/>
      <c r="S728" s="1209"/>
      <c r="T728" s="1209"/>
      <c r="U728" s="1209"/>
      <c r="V728" s="1209"/>
      <c r="W728" s="1209"/>
      <c r="X728" s="1209"/>
      <c r="Y728" s="1209"/>
      <c r="Z728" s="1209"/>
      <c r="AA728" s="1209"/>
      <c r="AB728" s="1209"/>
      <c r="AC728" s="1209"/>
      <c r="AD728" s="1209"/>
      <c r="AE728" s="1209"/>
      <c r="AF728" s="1209"/>
      <c r="AG728" s="1209"/>
      <c r="AH728" s="1209"/>
      <c r="AI728" s="1209"/>
      <c r="AJ728" s="1209"/>
      <c r="AK728" s="1209"/>
      <c r="AL728" s="1209"/>
      <c r="AM728" s="1205"/>
      <c r="AN728" s="1205"/>
      <c r="AO728" s="1234"/>
      <c r="AP728" s="1234"/>
      <c r="AQ728" s="1234"/>
      <c r="AR728" s="42"/>
    </row>
    <row r="729" ht="34.5" customHeight="1">
      <c r="A729" s="19"/>
      <c r="B729" s="19"/>
      <c r="C729" s="19"/>
      <c r="D729" s="96"/>
      <c r="E729" s="96"/>
      <c r="F729" s="96"/>
      <c r="G729" s="96"/>
      <c r="H729" s="1205"/>
      <c r="I729" s="777"/>
      <c r="J729" s="96"/>
      <c r="K729" s="777"/>
      <c r="L729" s="777"/>
      <c r="M729" s="1205"/>
      <c r="N729" s="96"/>
      <c r="O729" s="1257"/>
      <c r="P729" s="777"/>
      <c r="Q729" s="777"/>
      <c r="R729" s="777"/>
      <c r="S729" s="1209"/>
      <c r="T729" s="1209"/>
      <c r="U729" s="1209"/>
      <c r="V729" s="1209"/>
      <c r="W729" s="1209"/>
      <c r="X729" s="1209"/>
      <c r="Y729" s="1209"/>
      <c r="Z729" s="1209"/>
      <c r="AA729" s="1209"/>
      <c r="AB729" s="1209"/>
      <c r="AC729" s="1209"/>
      <c r="AD729" s="1209"/>
      <c r="AE729" s="1209"/>
      <c r="AF729" s="1209"/>
      <c r="AG729" s="1209"/>
      <c r="AH729" s="1209"/>
      <c r="AI729" s="1209"/>
      <c r="AJ729" s="1209"/>
      <c r="AK729" s="1209"/>
      <c r="AL729" s="1209"/>
      <c r="AM729" s="1205"/>
      <c r="AN729" s="1205"/>
      <c r="AO729" s="1234"/>
      <c r="AP729" s="1234"/>
      <c r="AQ729" s="1234"/>
      <c r="AR729" s="42"/>
    </row>
    <row r="730" ht="34.5" customHeight="1">
      <c r="A730" s="19"/>
      <c r="B730" s="19"/>
      <c r="C730" s="19"/>
      <c r="D730" s="96"/>
      <c r="E730" s="96"/>
      <c r="F730" s="96"/>
      <c r="G730" s="96"/>
      <c r="H730" s="1205"/>
      <c r="I730" s="777"/>
      <c r="J730" s="96"/>
      <c r="K730" s="777"/>
      <c r="L730" s="777"/>
      <c r="M730" s="1205"/>
      <c r="N730" s="96"/>
      <c r="O730" s="1257"/>
      <c r="P730" s="777"/>
      <c r="Q730" s="777"/>
      <c r="R730" s="777"/>
      <c r="S730" s="1209"/>
      <c r="T730" s="1209"/>
      <c r="U730" s="1209"/>
      <c r="V730" s="1209"/>
      <c r="W730" s="1209"/>
      <c r="X730" s="1209"/>
      <c r="Y730" s="1209"/>
      <c r="Z730" s="1209"/>
      <c r="AA730" s="1209"/>
      <c r="AB730" s="1209"/>
      <c r="AC730" s="1209"/>
      <c r="AD730" s="1209"/>
      <c r="AE730" s="1209"/>
      <c r="AF730" s="1209"/>
      <c r="AG730" s="1209"/>
      <c r="AH730" s="1209"/>
      <c r="AI730" s="1209"/>
      <c r="AJ730" s="1209"/>
      <c r="AK730" s="1209"/>
      <c r="AL730" s="1209"/>
      <c r="AM730" s="1205"/>
      <c r="AN730" s="1205"/>
      <c r="AO730" s="1234"/>
      <c r="AP730" s="1234"/>
      <c r="AQ730" s="1234"/>
      <c r="AR730" s="42"/>
    </row>
    <row r="731" ht="34.5" customHeight="1">
      <c r="A731" s="19"/>
      <c r="B731" s="19"/>
      <c r="C731" s="19"/>
      <c r="D731" s="96"/>
      <c r="E731" s="96"/>
      <c r="F731" s="96"/>
      <c r="G731" s="96"/>
      <c r="H731" s="1205"/>
      <c r="I731" s="777"/>
      <c r="J731" s="96"/>
      <c r="K731" s="777"/>
      <c r="L731" s="777"/>
      <c r="M731" s="1205"/>
      <c r="N731" s="96"/>
      <c r="O731" s="1257"/>
      <c r="P731" s="777"/>
      <c r="Q731" s="777"/>
      <c r="R731" s="777"/>
      <c r="S731" s="1209"/>
      <c r="T731" s="1209"/>
      <c r="U731" s="1209"/>
      <c r="V731" s="1209"/>
      <c r="W731" s="1209"/>
      <c r="X731" s="1209"/>
      <c r="Y731" s="1209"/>
      <c r="Z731" s="1209"/>
      <c r="AA731" s="1209"/>
      <c r="AB731" s="1209"/>
      <c r="AC731" s="1209"/>
      <c r="AD731" s="1209"/>
      <c r="AE731" s="1209"/>
      <c r="AF731" s="1209"/>
      <c r="AG731" s="1209"/>
      <c r="AH731" s="1209"/>
      <c r="AI731" s="1209"/>
      <c r="AJ731" s="1209"/>
      <c r="AK731" s="1209"/>
      <c r="AL731" s="1209"/>
      <c r="AM731" s="1205"/>
      <c r="AN731" s="1205"/>
      <c r="AO731" s="1234"/>
      <c r="AP731" s="1234"/>
      <c r="AQ731" s="1234"/>
      <c r="AR731" s="42"/>
    </row>
    <row r="732" ht="34.5" customHeight="1">
      <c r="A732" s="19"/>
      <c r="B732" s="19"/>
      <c r="C732" s="19"/>
      <c r="D732" s="96"/>
      <c r="E732" s="96"/>
      <c r="F732" s="96"/>
      <c r="G732" s="96"/>
      <c r="H732" s="1205"/>
      <c r="I732" s="777"/>
      <c r="J732" s="96"/>
      <c r="K732" s="777"/>
      <c r="L732" s="777"/>
      <c r="M732" s="1205"/>
      <c r="N732" s="96"/>
      <c r="O732" s="1257"/>
      <c r="P732" s="777"/>
      <c r="Q732" s="777"/>
      <c r="R732" s="777"/>
      <c r="S732" s="1209"/>
      <c r="T732" s="1209"/>
      <c r="U732" s="1209"/>
      <c r="V732" s="1209"/>
      <c r="W732" s="1209"/>
      <c r="X732" s="1209"/>
      <c r="Y732" s="1209"/>
      <c r="Z732" s="1209"/>
      <c r="AA732" s="1209"/>
      <c r="AB732" s="1209"/>
      <c r="AC732" s="1209"/>
      <c r="AD732" s="1209"/>
      <c r="AE732" s="1209"/>
      <c r="AF732" s="1209"/>
      <c r="AG732" s="1209"/>
      <c r="AH732" s="1209"/>
      <c r="AI732" s="1209"/>
      <c r="AJ732" s="1209"/>
      <c r="AK732" s="1209"/>
      <c r="AL732" s="1209"/>
      <c r="AM732" s="1205"/>
      <c r="AN732" s="1205"/>
      <c r="AO732" s="1234"/>
      <c r="AP732" s="1234"/>
      <c r="AQ732" s="1234"/>
      <c r="AR732" s="42"/>
    </row>
    <row r="733" ht="34.5" customHeight="1">
      <c r="A733" s="19"/>
      <c r="B733" s="19"/>
      <c r="C733" s="19"/>
      <c r="D733" s="96"/>
      <c r="E733" s="96"/>
      <c r="F733" s="96"/>
      <c r="G733" s="96"/>
      <c r="H733" s="1205"/>
      <c r="I733" s="777"/>
      <c r="J733" s="96"/>
      <c r="K733" s="777"/>
      <c r="L733" s="777"/>
      <c r="M733" s="1205"/>
      <c r="N733" s="96"/>
      <c r="O733" s="1257"/>
      <c r="P733" s="777"/>
      <c r="Q733" s="777"/>
      <c r="R733" s="777"/>
      <c r="S733" s="1209"/>
      <c r="T733" s="1209"/>
      <c r="U733" s="1209"/>
      <c r="V733" s="1209"/>
      <c r="W733" s="1209"/>
      <c r="X733" s="1209"/>
      <c r="Y733" s="1209"/>
      <c r="Z733" s="1209"/>
      <c r="AA733" s="1209"/>
      <c r="AB733" s="1209"/>
      <c r="AC733" s="1209"/>
      <c r="AD733" s="1209"/>
      <c r="AE733" s="1209"/>
      <c r="AF733" s="1209"/>
      <c r="AG733" s="1209"/>
      <c r="AH733" s="1209"/>
      <c r="AI733" s="1209"/>
      <c r="AJ733" s="1209"/>
      <c r="AK733" s="1209"/>
      <c r="AL733" s="1209"/>
      <c r="AM733" s="1205"/>
      <c r="AN733" s="1205"/>
      <c r="AO733" s="1234"/>
      <c r="AP733" s="1234"/>
      <c r="AQ733" s="1234"/>
      <c r="AR733" s="42"/>
    </row>
    <row r="734" ht="34.5" customHeight="1">
      <c r="A734" s="19"/>
      <c r="B734" s="19"/>
      <c r="C734" s="19"/>
      <c r="D734" s="96"/>
      <c r="E734" s="96"/>
      <c r="F734" s="96"/>
      <c r="G734" s="96"/>
      <c r="H734" s="1205"/>
      <c r="I734" s="777"/>
      <c r="J734" s="96"/>
      <c r="K734" s="777"/>
      <c r="L734" s="777"/>
      <c r="M734" s="1205"/>
      <c r="N734" s="96"/>
      <c r="O734" s="1257"/>
      <c r="P734" s="777"/>
      <c r="Q734" s="777"/>
      <c r="R734" s="777"/>
      <c r="S734" s="1209"/>
      <c r="T734" s="1209"/>
      <c r="U734" s="1209"/>
      <c r="V734" s="1209"/>
      <c r="W734" s="1209"/>
      <c r="X734" s="1209"/>
      <c r="Y734" s="1209"/>
      <c r="Z734" s="1209"/>
      <c r="AA734" s="1209"/>
      <c r="AB734" s="1209"/>
      <c r="AC734" s="1209"/>
      <c r="AD734" s="1209"/>
      <c r="AE734" s="1209"/>
      <c r="AF734" s="1209"/>
      <c r="AG734" s="1209"/>
      <c r="AH734" s="1209"/>
      <c r="AI734" s="1209"/>
      <c r="AJ734" s="1209"/>
      <c r="AK734" s="1209"/>
      <c r="AL734" s="1209"/>
      <c r="AM734" s="1205"/>
      <c r="AN734" s="1205"/>
      <c r="AO734" s="1234"/>
      <c r="AP734" s="1234"/>
      <c r="AQ734" s="1234"/>
      <c r="AR734" s="42"/>
    </row>
    <row r="735" ht="34.5" customHeight="1">
      <c r="A735" s="19"/>
      <c r="B735" s="19"/>
      <c r="C735" s="19"/>
      <c r="D735" s="96"/>
      <c r="E735" s="96"/>
      <c r="F735" s="96"/>
      <c r="G735" s="96"/>
      <c r="H735" s="1205"/>
      <c r="I735" s="777"/>
      <c r="J735" s="96"/>
      <c r="K735" s="777"/>
      <c r="L735" s="777"/>
      <c r="M735" s="1205"/>
      <c r="N735" s="96"/>
      <c r="O735" s="1257"/>
      <c r="P735" s="777"/>
      <c r="Q735" s="777"/>
      <c r="R735" s="777"/>
      <c r="S735" s="1209"/>
      <c r="T735" s="1209"/>
      <c r="U735" s="1209"/>
      <c r="V735" s="1209"/>
      <c r="W735" s="1209"/>
      <c r="X735" s="1209"/>
      <c r="Y735" s="1209"/>
      <c r="Z735" s="1209"/>
      <c r="AA735" s="1209"/>
      <c r="AB735" s="1209"/>
      <c r="AC735" s="1209"/>
      <c r="AD735" s="1209"/>
      <c r="AE735" s="1209"/>
      <c r="AF735" s="1209"/>
      <c r="AG735" s="1209"/>
      <c r="AH735" s="1209"/>
      <c r="AI735" s="1209"/>
      <c r="AJ735" s="1209"/>
      <c r="AK735" s="1209"/>
      <c r="AL735" s="1209"/>
      <c r="AM735" s="1205"/>
      <c r="AN735" s="1205"/>
      <c r="AO735" s="1234"/>
      <c r="AP735" s="1234"/>
      <c r="AQ735" s="1234"/>
      <c r="AR735" s="42"/>
    </row>
    <row r="736" ht="34.5" customHeight="1">
      <c r="A736" s="19"/>
      <c r="B736" s="19"/>
      <c r="C736" s="19"/>
      <c r="D736" s="96"/>
      <c r="E736" s="96"/>
      <c r="F736" s="96"/>
      <c r="G736" s="96"/>
      <c r="H736" s="1205"/>
      <c r="I736" s="777"/>
      <c r="J736" s="96"/>
      <c r="K736" s="777"/>
      <c r="L736" s="777"/>
      <c r="M736" s="1205"/>
      <c r="N736" s="96"/>
      <c r="O736" s="1257"/>
      <c r="P736" s="777"/>
      <c r="Q736" s="777"/>
      <c r="R736" s="777"/>
      <c r="S736" s="1209"/>
      <c r="T736" s="1209"/>
      <c r="U736" s="1209"/>
      <c r="V736" s="1209"/>
      <c r="W736" s="1209"/>
      <c r="X736" s="1209"/>
      <c r="Y736" s="1209"/>
      <c r="Z736" s="1209"/>
      <c r="AA736" s="1209"/>
      <c r="AB736" s="1209"/>
      <c r="AC736" s="1209"/>
      <c r="AD736" s="1209"/>
      <c r="AE736" s="1209"/>
      <c r="AF736" s="1209"/>
      <c r="AG736" s="1209"/>
      <c r="AH736" s="1209"/>
      <c r="AI736" s="1209"/>
      <c r="AJ736" s="1209"/>
      <c r="AK736" s="1209"/>
      <c r="AL736" s="1209"/>
      <c r="AM736" s="1205"/>
      <c r="AN736" s="1205"/>
      <c r="AO736" s="1234"/>
      <c r="AP736" s="1234"/>
      <c r="AQ736" s="1234"/>
      <c r="AR736" s="42"/>
    </row>
    <row r="737" ht="34.5" customHeight="1">
      <c r="A737" s="19"/>
      <c r="B737" s="19"/>
      <c r="C737" s="19"/>
      <c r="D737" s="96"/>
      <c r="E737" s="96"/>
      <c r="F737" s="96"/>
      <c r="G737" s="96"/>
      <c r="H737" s="1205"/>
      <c r="I737" s="777"/>
      <c r="J737" s="96"/>
      <c r="K737" s="777"/>
      <c r="L737" s="777"/>
      <c r="M737" s="1205"/>
      <c r="N737" s="96"/>
      <c r="O737" s="1257"/>
      <c r="P737" s="777"/>
      <c r="Q737" s="777"/>
      <c r="R737" s="777"/>
      <c r="S737" s="1209"/>
      <c r="T737" s="1209"/>
      <c r="U737" s="1209"/>
      <c r="V737" s="1209"/>
      <c r="W737" s="1209"/>
      <c r="X737" s="1209"/>
      <c r="Y737" s="1209"/>
      <c r="Z737" s="1209"/>
      <c r="AA737" s="1209"/>
      <c r="AB737" s="1209"/>
      <c r="AC737" s="1209"/>
      <c r="AD737" s="1209"/>
      <c r="AE737" s="1209"/>
      <c r="AF737" s="1209"/>
      <c r="AG737" s="1209"/>
      <c r="AH737" s="1209"/>
      <c r="AI737" s="1209"/>
      <c r="AJ737" s="1209"/>
      <c r="AK737" s="1209"/>
      <c r="AL737" s="1209"/>
      <c r="AM737" s="1205"/>
      <c r="AN737" s="1205"/>
      <c r="AO737" s="1234"/>
      <c r="AP737" s="1234"/>
      <c r="AQ737" s="1234"/>
      <c r="AR737" s="42"/>
    </row>
    <row r="738" ht="34.5" customHeight="1">
      <c r="A738" s="19"/>
      <c r="B738" s="19"/>
      <c r="C738" s="19"/>
      <c r="D738" s="96"/>
      <c r="E738" s="96"/>
      <c r="F738" s="96"/>
      <c r="G738" s="96"/>
      <c r="H738" s="1205"/>
      <c r="I738" s="777"/>
      <c r="J738" s="96"/>
      <c r="K738" s="777"/>
      <c r="L738" s="777"/>
      <c r="M738" s="1205"/>
      <c r="N738" s="96"/>
      <c r="O738" s="1257"/>
      <c r="P738" s="777"/>
      <c r="Q738" s="777"/>
      <c r="R738" s="777"/>
      <c r="S738" s="1209"/>
      <c r="T738" s="1209"/>
      <c r="U738" s="1209"/>
      <c r="V738" s="1209"/>
      <c r="W738" s="1209"/>
      <c r="X738" s="1209"/>
      <c r="Y738" s="1209"/>
      <c r="Z738" s="1209"/>
      <c r="AA738" s="1209"/>
      <c r="AB738" s="1209"/>
      <c r="AC738" s="1209"/>
      <c r="AD738" s="1209"/>
      <c r="AE738" s="1209"/>
      <c r="AF738" s="1209"/>
      <c r="AG738" s="1209"/>
      <c r="AH738" s="1209"/>
      <c r="AI738" s="1209"/>
      <c r="AJ738" s="1209"/>
      <c r="AK738" s="1209"/>
      <c r="AL738" s="1209"/>
      <c r="AM738" s="1205"/>
      <c r="AN738" s="1205"/>
      <c r="AO738" s="1234"/>
      <c r="AP738" s="1234"/>
      <c r="AQ738" s="1234"/>
      <c r="AR738" s="42"/>
    </row>
    <row r="739" ht="34.5" customHeight="1">
      <c r="A739" s="19"/>
      <c r="B739" s="19"/>
      <c r="C739" s="19"/>
      <c r="D739" s="96"/>
      <c r="E739" s="96"/>
      <c r="F739" s="96"/>
      <c r="G739" s="96"/>
      <c r="H739" s="1205"/>
      <c r="I739" s="777"/>
      <c r="J739" s="96"/>
      <c r="K739" s="777"/>
      <c r="L739" s="777"/>
      <c r="M739" s="1205"/>
      <c r="N739" s="96"/>
      <c r="O739" s="1257"/>
      <c r="P739" s="777"/>
      <c r="Q739" s="777"/>
      <c r="R739" s="777"/>
      <c r="S739" s="1209"/>
      <c r="T739" s="1209"/>
      <c r="U739" s="1209"/>
      <c r="V739" s="1209"/>
      <c r="W739" s="1209"/>
      <c r="X739" s="1209"/>
      <c r="Y739" s="1209"/>
      <c r="Z739" s="1209"/>
      <c r="AA739" s="1209"/>
      <c r="AB739" s="1209"/>
      <c r="AC739" s="1209"/>
      <c r="AD739" s="1209"/>
      <c r="AE739" s="1209"/>
      <c r="AF739" s="1209"/>
      <c r="AG739" s="1209"/>
      <c r="AH739" s="1209"/>
      <c r="AI739" s="1209"/>
      <c r="AJ739" s="1209"/>
      <c r="AK739" s="1209"/>
      <c r="AL739" s="1209"/>
      <c r="AM739" s="1205"/>
      <c r="AN739" s="1205"/>
      <c r="AO739" s="1234"/>
      <c r="AP739" s="1234"/>
      <c r="AQ739" s="1234"/>
      <c r="AR739" s="42"/>
    </row>
    <row r="740" ht="34.5" customHeight="1">
      <c r="A740" s="19"/>
      <c r="B740" s="19"/>
      <c r="C740" s="19"/>
      <c r="D740" s="96"/>
      <c r="E740" s="96"/>
      <c r="F740" s="96"/>
      <c r="G740" s="96"/>
      <c r="H740" s="1205"/>
      <c r="I740" s="777"/>
      <c r="J740" s="96"/>
      <c r="K740" s="777"/>
      <c r="L740" s="777"/>
      <c r="M740" s="1205"/>
      <c r="N740" s="96"/>
      <c r="O740" s="1257"/>
      <c r="P740" s="777"/>
      <c r="Q740" s="777"/>
      <c r="R740" s="777"/>
      <c r="S740" s="1209"/>
      <c r="T740" s="1209"/>
      <c r="U740" s="1209"/>
      <c r="V740" s="1209"/>
      <c r="W740" s="1209"/>
      <c r="X740" s="1209"/>
      <c r="Y740" s="1209"/>
      <c r="Z740" s="1209"/>
      <c r="AA740" s="1209"/>
      <c r="AB740" s="1209"/>
      <c r="AC740" s="1209"/>
      <c r="AD740" s="1209"/>
      <c r="AE740" s="1209"/>
      <c r="AF740" s="1209"/>
      <c r="AG740" s="1209"/>
      <c r="AH740" s="1209"/>
      <c r="AI740" s="1209"/>
      <c r="AJ740" s="1209"/>
      <c r="AK740" s="1209"/>
      <c r="AL740" s="1209"/>
      <c r="AM740" s="1205"/>
      <c r="AN740" s="1205"/>
      <c r="AO740" s="1234"/>
      <c r="AP740" s="1234"/>
      <c r="AQ740" s="1234"/>
      <c r="AR740" s="42"/>
    </row>
    <row r="741" ht="34.5" customHeight="1">
      <c r="A741" s="19"/>
      <c r="B741" s="19"/>
      <c r="C741" s="19"/>
      <c r="D741" s="96"/>
      <c r="E741" s="96"/>
      <c r="F741" s="96"/>
      <c r="G741" s="96"/>
      <c r="H741" s="1205"/>
      <c r="I741" s="777"/>
      <c r="J741" s="96"/>
      <c r="K741" s="777"/>
      <c r="L741" s="777"/>
      <c r="M741" s="1205"/>
      <c r="N741" s="96"/>
      <c r="O741" s="1257"/>
      <c r="P741" s="777"/>
      <c r="Q741" s="777"/>
      <c r="R741" s="777"/>
      <c r="S741" s="1209"/>
      <c r="T741" s="1209"/>
      <c r="U741" s="1209"/>
      <c r="V741" s="1209"/>
      <c r="W741" s="1209"/>
      <c r="X741" s="1209"/>
      <c r="Y741" s="1209"/>
      <c r="Z741" s="1209"/>
      <c r="AA741" s="1209"/>
      <c r="AB741" s="1209"/>
      <c r="AC741" s="1209"/>
      <c r="AD741" s="1209"/>
      <c r="AE741" s="1209"/>
      <c r="AF741" s="1209"/>
      <c r="AG741" s="1209"/>
      <c r="AH741" s="1209"/>
      <c r="AI741" s="1209"/>
      <c r="AJ741" s="1209"/>
      <c r="AK741" s="1209"/>
      <c r="AL741" s="1209"/>
      <c r="AM741" s="1205"/>
      <c r="AN741" s="1205"/>
      <c r="AO741" s="1234"/>
      <c r="AP741" s="1234"/>
      <c r="AQ741" s="1234"/>
      <c r="AR741" s="42"/>
    </row>
    <row r="742" ht="34.5" customHeight="1">
      <c r="A742" s="19"/>
      <c r="B742" s="19"/>
      <c r="C742" s="19"/>
      <c r="D742" s="96"/>
      <c r="E742" s="96"/>
      <c r="F742" s="96"/>
      <c r="G742" s="96"/>
      <c r="H742" s="1205"/>
      <c r="I742" s="777"/>
      <c r="J742" s="96"/>
      <c r="K742" s="777"/>
      <c r="L742" s="777"/>
      <c r="M742" s="1205"/>
      <c r="N742" s="96"/>
      <c r="O742" s="1257"/>
      <c r="P742" s="777"/>
      <c r="Q742" s="777"/>
      <c r="R742" s="777"/>
      <c r="S742" s="1209"/>
      <c r="T742" s="1209"/>
      <c r="U742" s="1209"/>
      <c r="V742" s="1209"/>
      <c r="W742" s="1209"/>
      <c r="X742" s="1209"/>
      <c r="Y742" s="1209"/>
      <c r="Z742" s="1209"/>
      <c r="AA742" s="1209"/>
      <c r="AB742" s="1209"/>
      <c r="AC742" s="1209"/>
      <c r="AD742" s="1209"/>
      <c r="AE742" s="1209"/>
      <c r="AF742" s="1209"/>
      <c r="AG742" s="1209"/>
      <c r="AH742" s="1209"/>
      <c r="AI742" s="1209"/>
      <c r="AJ742" s="1209"/>
      <c r="AK742" s="1209"/>
      <c r="AL742" s="1209"/>
      <c r="AM742" s="1205"/>
      <c r="AN742" s="1205"/>
      <c r="AO742" s="1234"/>
      <c r="AP742" s="1234"/>
      <c r="AQ742" s="1234"/>
      <c r="AR742" s="42"/>
    </row>
    <row r="743" ht="34.5" customHeight="1">
      <c r="A743" s="19"/>
      <c r="B743" s="19"/>
      <c r="C743" s="19"/>
      <c r="D743" s="96"/>
      <c r="E743" s="96"/>
      <c r="F743" s="96"/>
      <c r="G743" s="96"/>
      <c r="H743" s="1205"/>
      <c r="I743" s="777"/>
      <c r="J743" s="96"/>
      <c r="K743" s="777"/>
      <c r="L743" s="777"/>
      <c r="M743" s="1205"/>
      <c r="N743" s="96"/>
      <c r="O743" s="1257"/>
      <c r="P743" s="777"/>
      <c r="Q743" s="777"/>
      <c r="R743" s="777"/>
      <c r="S743" s="1209"/>
      <c r="T743" s="1209"/>
      <c r="U743" s="1209"/>
      <c r="V743" s="1209"/>
      <c r="W743" s="1209"/>
      <c r="X743" s="1209"/>
      <c r="Y743" s="1209"/>
      <c r="Z743" s="1209"/>
      <c r="AA743" s="1209"/>
      <c r="AB743" s="1209"/>
      <c r="AC743" s="1209"/>
      <c r="AD743" s="1209"/>
      <c r="AE743" s="1209"/>
      <c r="AF743" s="1209"/>
      <c r="AG743" s="1209"/>
      <c r="AH743" s="1209"/>
      <c r="AI743" s="1209"/>
      <c r="AJ743" s="1209"/>
      <c r="AK743" s="1209"/>
      <c r="AL743" s="1209"/>
      <c r="AM743" s="1205"/>
      <c r="AN743" s="1205"/>
      <c r="AO743" s="1234"/>
      <c r="AP743" s="1234"/>
      <c r="AQ743" s="1234"/>
      <c r="AR743" s="42"/>
    </row>
    <row r="744" ht="34.5" customHeight="1">
      <c r="A744" s="19"/>
      <c r="B744" s="19"/>
      <c r="C744" s="19"/>
      <c r="D744" s="96"/>
      <c r="E744" s="96"/>
      <c r="F744" s="96"/>
      <c r="G744" s="96"/>
      <c r="H744" s="1205"/>
      <c r="I744" s="777"/>
      <c r="J744" s="96"/>
      <c r="K744" s="777"/>
      <c r="L744" s="777"/>
      <c r="M744" s="1205"/>
      <c r="N744" s="96"/>
      <c r="O744" s="1257"/>
      <c r="P744" s="777"/>
      <c r="Q744" s="777"/>
      <c r="R744" s="777"/>
      <c r="S744" s="1209"/>
      <c r="T744" s="1209"/>
      <c r="U744" s="1209"/>
      <c r="V744" s="1209"/>
      <c r="W744" s="1209"/>
      <c r="X744" s="1209"/>
      <c r="Y744" s="1209"/>
      <c r="Z744" s="1209"/>
      <c r="AA744" s="1209"/>
      <c r="AB744" s="1209"/>
      <c r="AC744" s="1209"/>
      <c r="AD744" s="1209"/>
      <c r="AE744" s="1209"/>
      <c r="AF744" s="1209"/>
      <c r="AG744" s="1209"/>
      <c r="AH744" s="1209"/>
      <c r="AI744" s="1209"/>
      <c r="AJ744" s="1209"/>
      <c r="AK744" s="1209"/>
      <c r="AL744" s="1209"/>
      <c r="AM744" s="1205"/>
      <c r="AN744" s="1205"/>
      <c r="AO744" s="1234"/>
      <c r="AP744" s="1234"/>
      <c r="AQ744" s="1234"/>
      <c r="AR744" s="42"/>
    </row>
    <row r="745" ht="34.5" customHeight="1">
      <c r="A745" s="19"/>
      <c r="B745" s="19"/>
      <c r="C745" s="19"/>
      <c r="D745" s="96"/>
      <c r="E745" s="96"/>
      <c r="F745" s="96"/>
      <c r="G745" s="96"/>
      <c r="H745" s="1205"/>
      <c r="I745" s="777"/>
      <c r="J745" s="96"/>
      <c r="K745" s="777"/>
      <c r="L745" s="777"/>
      <c r="M745" s="1205"/>
      <c r="N745" s="96"/>
      <c r="O745" s="1257"/>
      <c r="P745" s="777"/>
      <c r="Q745" s="777"/>
      <c r="R745" s="777"/>
      <c r="S745" s="1209"/>
      <c r="T745" s="1209"/>
      <c r="U745" s="1209"/>
      <c r="V745" s="1209"/>
      <c r="W745" s="1209"/>
      <c r="X745" s="1209"/>
      <c r="Y745" s="1209"/>
      <c r="Z745" s="1209"/>
      <c r="AA745" s="1209"/>
      <c r="AB745" s="1209"/>
      <c r="AC745" s="1209"/>
      <c r="AD745" s="1209"/>
      <c r="AE745" s="1209"/>
      <c r="AF745" s="1209"/>
      <c r="AG745" s="1209"/>
      <c r="AH745" s="1209"/>
      <c r="AI745" s="1209"/>
      <c r="AJ745" s="1209"/>
      <c r="AK745" s="1209"/>
      <c r="AL745" s="1209"/>
      <c r="AM745" s="1205"/>
      <c r="AN745" s="1205"/>
      <c r="AO745" s="1234"/>
      <c r="AP745" s="1234"/>
      <c r="AQ745" s="1234"/>
      <c r="AR745" s="42"/>
    </row>
    <row r="746" ht="34.5" customHeight="1">
      <c r="A746" s="19"/>
      <c r="B746" s="19"/>
      <c r="C746" s="19"/>
      <c r="D746" s="96"/>
      <c r="E746" s="96"/>
      <c r="F746" s="96"/>
      <c r="G746" s="96"/>
      <c r="H746" s="1205"/>
      <c r="I746" s="777"/>
      <c r="J746" s="96"/>
      <c r="K746" s="777"/>
      <c r="L746" s="777"/>
      <c r="M746" s="1205"/>
      <c r="N746" s="96"/>
      <c r="O746" s="1257"/>
      <c r="P746" s="777"/>
      <c r="Q746" s="777"/>
      <c r="R746" s="777"/>
      <c r="S746" s="1209"/>
      <c r="T746" s="1209"/>
      <c r="U746" s="1209"/>
      <c r="V746" s="1209"/>
      <c r="W746" s="1209"/>
      <c r="X746" s="1209"/>
      <c r="Y746" s="1209"/>
      <c r="Z746" s="1209"/>
      <c r="AA746" s="1209"/>
      <c r="AB746" s="1209"/>
      <c r="AC746" s="1209"/>
      <c r="AD746" s="1209"/>
      <c r="AE746" s="1209"/>
      <c r="AF746" s="1209"/>
      <c r="AG746" s="1209"/>
      <c r="AH746" s="1209"/>
      <c r="AI746" s="1209"/>
      <c r="AJ746" s="1209"/>
      <c r="AK746" s="1209"/>
      <c r="AL746" s="1209"/>
      <c r="AM746" s="1205"/>
      <c r="AN746" s="1205"/>
      <c r="AO746" s="1234"/>
      <c r="AP746" s="1234"/>
      <c r="AQ746" s="1234"/>
      <c r="AR746" s="42"/>
    </row>
    <row r="747" ht="34.5" customHeight="1">
      <c r="A747" s="19"/>
      <c r="B747" s="19"/>
      <c r="C747" s="19"/>
      <c r="D747" s="96"/>
      <c r="E747" s="96"/>
      <c r="F747" s="96"/>
      <c r="G747" s="96"/>
      <c r="H747" s="1205"/>
      <c r="I747" s="777"/>
      <c r="J747" s="96"/>
      <c r="K747" s="777"/>
      <c r="L747" s="777"/>
      <c r="M747" s="1205"/>
      <c r="N747" s="96"/>
      <c r="O747" s="1257"/>
      <c r="P747" s="777"/>
      <c r="Q747" s="777"/>
      <c r="R747" s="777"/>
      <c r="S747" s="1209"/>
      <c r="T747" s="1209"/>
      <c r="U747" s="1209"/>
      <c r="V747" s="1209"/>
      <c r="W747" s="1209"/>
      <c r="X747" s="1209"/>
      <c r="Y747" s="1209"/>
      <c r="Z747" s="1209"/>
      <c r="AA747" s="1209"/>
      <c r="AB747" s="1209"/>
      <c r="AC747" s="1209"/>
      <c r="AD747" s="1209"/>
      <c r="AE747" s="1209"/>
      <c r="AF747" s="1209"/>
      <c r="AG747" s="1209"/>
      <c r="AH747" s="1209"/>
      <c r="AI747" s="1209"/>
      <c r="AJ747" s="1209"/>
      <c r="AK747" s="1209"/>
      <c r="AL747" s="1209"/>
      <c r="AM747" s="1205"/>
      <c r="AN747" s="1205"/>
      <c r="AO747" s="1234"/>
      <c r="AP747" s="1234"/>
      <c r="AQ747" s="1234"/>
      <c r="AR747" s="42"/>
    </row>
    <row r="748" ht="34.5" customHeight="1">
      <c r="A748" s="19"/>
      <c r="B748" s="19"/>
      <c r="C748" s="19"/>
      <c r="D748" s="96"/>
      <c r="E748" s="96"/>
      <c r="F748" s="96"/>
      <c r="G748" s="96"/>
      <c r="H748" s="1205"/>
      <c r="I748" s="777"/>
      <c r="J748" s="96"/>
      <c r="K748" s="777"/>
      <c r="L748" s="777"/>
      <c r="M748" s="1205"/>
      <c r="N748" s="96"/>
      <c r="O748" s="1257"/>
      <c r="P748" s="777"/>
      <c r="Q748" s="777"/>
      <c r="R748" s="777"/>
      <c r="S748" s="1209"/>
      <c r="T748" s="1209"/>
      <c r="U748" s="1209"/>
      <c r="V748" s="1209"/>
      <c r="W748" s="1209"/>
      <c r="X748" s="1209"/>
      <c r="Y748" s="1209"/>
      <c r="Z748" s="1209"/>
      <c r="AA748" s="1209"/>
      <c r="AB748" s="1209"/>
      <c r="AC748" s="1209"/>
      <c r="AD748" s="1209"/>
      <c r="AE748" s="1209"/>
      <c r="AF748" s="1209"/>
      <c r="AG748" s="1209"/>
      <c r="AH748" s="1209"/>
      <c r="AI748" s="1209"/>
      <c r="AJ748" s="1209"/>
      <c r="AK748" s="1209"/>
      <c r="AL748" s="1209"/>
      <c r="AM748" s="1205"/>
      <c r="AN748" s="1205"/>
      <c r="AO748" s="1234"/>
      <c r="AP748" s="1234"/>
      <c r="AQ748" s="1234"/>
      <c r="AR748" s="42"/>
    </row>
    <row r="749" ht="34.5" customHeight="1">
      <c r="A749" s="19"/>
      <c r="B749" s="19"/>
      <c r="C749" s="19"/>
      <c r="D749" s="96"/>
      <c r="E749" s="96"/>
      <c r="F749" s="96"/>
      <c r="G749" s="96"/>
      <c r="H749" s="1205"/>
      <c r="I749" s="777"/>
      <c r="J749" s="96"/>
      <c r="K749" s="777"/>
      <c r="L749" s="777"/>
      <c r="M749" s="1205"/>
      <c r="N749" s="96"/>
      <c r="O749" s="1257"/>
      <c r="P749" s="777"/>
      <c r="Q749" s="777"/>
      <c r="R749" s="777"/>
      <c r="S749" s="1209"/>
      <c r="T749" s="1209"/>
      <c r="U749" s="1209"/>
      <c r="V749" s="1209"/>
      <c r="W749" s="1209"/>
      <c r="X749" s="1209"/>
      <c r="Y749" s="1209"/>
      <c r="Z749" s="1209"/>
      <c r="AA749" s="1209"/>
      <c r="AB749" s="1209"/>
      <c r="AC749" s="1209"/>
      <c r="AD749" s="1209"/>
      <c r="AE749" s="1209"/>
      <c r="AF749" s="1209"/>
      <c r="AG749" s="1209"/>
      <c r="AH749" s="1209"/>
      <c r="AI749" s="1209"/>
      <c r="AJ749" s="1209"/>
      <c r="AK749" s="1209"/>
      <c r="AL749" s="1209"/>
      <c r="AM749" s="1205"/>
      <c r="AN749" s="1205"/>
      <c r="AO749" s="1234"/>
      <c r="AP749" s="1234"/>
      <c r="AQ749" s="1234"/>
      <c r="AR749" s="42"/>
    </row>
    <row r="750" ht="34.5" customHeight="1">
      <c r="A750" s="19"/>
      <c r="B750" s="19"/>
      <c r="C750" s="19"/>
      <c r="D750" s="96"/>
      <c r="E750" s="96"/>
      <c r="F750" s="96"/>
      <c r="G750" s="96"/>
      <c r="H750" s="1205"/>
      <c r="I750" s="777"/>
      <c r="J750" s="96"/>
      <c r="K750" s="777"/>
      <c r="L750" s="777"/>
      <c r="M750" s="1205"/>
      <c r="N750" s="96"/>
      <c r="O750" s="1257"/>
      <c r="P750" s="777"/>
      <c r="Q750" s="777"/>
      <c r="R750" s="777"/>
      <c r="S750" s="1209"/>
      <c r="T750" s="1209"/>
      <c r="U750" s="1209"/>
      <c r="V750" s="1209"/>
      <c r="W750" s="1209"/>
      <c r="X750" s="1209"/>
      <c r="Y750" s="1209"/>
      <c r="Z750" s="1209"/>
      <c r="AA750" s="1209"/>
      <c r="AB750" s="1209"/>
      <c r="AC750" s="1209"/>
      <c r="AD750" s="1209"/>
      <c r="AE750" s="1209"/>
      <c r="AF750" s="1209"/>
      <c r="AG750" s="1209"/>
      <c r="AH750" s="1209"/>
      <c r="AI750" s="1209"/>
      <c r="AJ750" s="1209"/>
      <c r="AK750" s="1209"/>
      <c r="AL750" s="1209"/>
      <c r="AM750" s="1205"/>
      <c r="AN750" s="1205"/>
      <c r="AO750" s="1234"/>
      <c r="AP750" s="1234"/>
      <c r="AQ750" s="1234"/>
      <c r="AR750" s="42"/>
    </row>
    <row r="751" ht="34.5" customHeight="1">
      <c r="A751" s="19"/>
      <c r="B751" s="19"/>
      <c r="C751" s="19"/>
      <c r="D751" s="96"/>
      <c r="E751" s="96"/>
      <c r="F751" s="96"/>
      <c r="G751" s="96"/>
      <c r="H751" s="1205"/>
      <c r="I751" s="777"/>
      <c r="J751" s="96"/>
      <c r="K751" s="777"/>
      <c r="L751" s="777"/>
      <c r="M751" s="1205"/>
      <c r="N751" s="96"/>
      <c r="O751" s="1257"/>
      <c r="P751" s="777"/>
      <c r="Q751" s="777"/>
      <c r="R751" s="777"/>
      <c r="S751" s="1209"/>
      <c r="T751" s="1209"/>
      <c r="U751" s="1209"/>
      <c r="V751" s="1209"/>
      <c r="W751" s="1209"/>
      <c r="X751" s="1209"/>
      <c r="Y751" s="1209"/>
      <c r="Z751" s="1209"/>
      <c r="AA751" s="1209"/>
      <c r="AB751" s="1209"/>
      <c r="AC751" s="1209"/>
      <c r="AD751" s="1209"/>
      <c r="AE751" s="1209"/>
      <c r="AF751" s="1209"/>
      <c r="AG751" s="1209"/>
      <c r="AH751" s="1209"/>
      <c r="AI751" s="1209"/>
      <c r="AJ751" s="1209"/>
      <c r="AK751" s="1209"/>
      <c r="AL751" s="1209"/>
      <c r="AM751" s="1205"/>
      <c r="AN751" s="1205"/>
      <c r="AO751" s="1234"/>
      <c r="AP751" s="1234"/>
      <c r="AQ751" s="1234"/>
      <c r="AR751" s="42"/>
    </row>
    <row r="752" ht="34.5" customHeight="1">
      <c r="A752" s="19"/>
      <c r="B752" s="19"/>
      <c r="C752" s="19"/>
      <c r="D752" s="96"/>
      <c r="E752" s="96"/>
      <c r="F752" s="96"/>
      <c r="G752" s="96"/>
      <c r="H752" s="1205"/>
      <c r="I752" s="777"/>
      <c r="J752" s="96"/>
      <c r="K752" s="777"/>
      <c r="L752" s="777"/>
      <c r="M752" s="1205"/>
      <c r="N752" s="96"/>
      <c r="O752" s="1257"/>
      <c r="P752" s="777"/>
      <c r="Q752" s="777"/>
      <c r="R752" s="777"/>
      <c r="S752" s="1209"/>
      <c r="T752" s="1209"/>
      <c r="U752" s="1209"/>
      <c r="V752" s="1209"/>
      <c r="W752" s="1209"/>
      <c r="X752" s="1209"/>
      <c r="Y752" s="1209"/>
      <c r="Z752" s="1209"/>
      <c r="AA752" s="1209"/>
      <c r="AB752" s="1209"/>
      <c r="AC752" s="1209"/>
      <c r="AD752" s="1209"/>
      <c r="AE752" s="1209"/>
      <c r="AF752" s="1209"/>
      <c r="AG752" s="1209"/>
      <c r="AH752" s="1209"/>
      <c r="AI752" s="1209"/>
      <c r="AJ752" s="1209"/>
      <c r="AK752" s="1209"/>
      <c r="AL752" s="1209"/>
      <c r="AM752" s="1205"/>
      <c r="AN752" s="1205"/>
      <c r="AO752" s="1234"/>
      <c r="AP752" s="1234"/>
      <c r="AQ752" s="1234"/>
      <c r="AR752" s="42"/>
    </row>
    <row r="753" ht="34.5" customHeight="1">
      <c r="A753" s="19"/>
      <c r="B753" s="19"/>
      <c r="C753" s="19"/>
      <c r="D753" s="96"/>
      <c r="E753" s="96"/>
      <c r="F753" s="96"/>
      <c r="G753" s="96"/>
      <c r="H753" s="1205"/>
      <c r="I753" s="777"/>
      <c r="J753" s="96"/>
      <c r="K753" s="777"/>
      <c r="L753" s="777"/>
      <c r="M753" s="1205"/>
      <c r="N753" s="96"/>
      <c r="O753" s="1257"/>
      <c r="P753" s="777"/>
      <c r="Q753" s="777"/>
      <c r="R753" s="777"/>
      <c r="S753" s="1209"/>
      <c r="T753" s="1209"/>
      <c r="U753" s="1209"/>
      <c r="V753" s="1209"/>
      <c r="W753" s="1209"/>
      <c r="X753" s="1209"/>
      <c r="Y753" s="1209"/>
      <c r="Z753" s="1209"/>
      <c r="AA753" s="1209"/>
      <c r="AB753" s="1209"/>
      <c r="AC753" s="1209"/>
      <c r="AD753" s="1209"/>
      <c r="AE753" s="1209"/>
      <c r="AF753" s="1209"/>
      <c r="AG753" s="1209"/>
      <c r="AH753" s="1209"/>
      <c r="AI753" s="1209"/>
      <c r="AJ753" s="1209"/>
      <c r="AK753" s="1209"/>
      <c r="AL753" s="1209"/>
      <c r="AM753" s="1205"/>
      <c r="AN753" s="1205"/>
      <c r="AO753" s="1234"/>
      <c r="AP753" s="1234"/>
      <c r="AQ753" s="1234"/>
      <c r="AR753" s="42"/>
    </row>
    <row r="754" ht="34.5" customHeight="1">
      <c r="A754" s="19"/>
      <c r="B754" s="19"/>
      <c r="C754" s="19"/>
      <c r="D754" s="96"/>
      <c r="E754" s="96"/>
      <c r="F754" s="96"/>
      <c r="G754" s="96"/>
      <c r="H754" s="1205"/>
      <c r="I754" s="777"/>
      <c r="J754" s="96"/>
      <c r="K754" s="777"/>
      <c r="L754" s="777"/>
      <c r="M754" s="1205"/>
      <c r="N754" s="96"/>
      <c r="O754" s="1257"/>
      <c r="P754" s="777"/>
      <c r="Q754" s="777"/>
      <c r="R754" s="777"/>
      <c r="S754" s="1209"/>
      <c r="T754" s="1209"/>
      <c r="U754" s="1209"/>
      <c r="V754" s="1209"/>
      <c r="W754" s="1209"/>
      <c r="X754" s="1209"/>
      <c r="Y754" s="1209"/>
      <c r="Z754" s="1209"/>
      <c r="AA754" s="1209"/>
      <c r="AB754" s="1209"/>
      <c r="AC754" s="1209"/>
      <c r="AD754" s="1209"/>
      <c r="AE754" s="1209"/>
      <c r="AF754" s="1209"/>
      <c r="AG754" s="1209"/>
      <c r="AH754" s="1209"/>
      <c r="AI754" s="1209"/>
      <c r="AJ754" s="1209"/>
      <c r="AK754" s="1209"/>
      <c r="AL754" s="1209"/>
      <c r="AM754" s="1205"/>
      <c r="AN754" s="1205"/>
      <c r="AO754" s="1234"/>
      <c r="AP754" s="1234"/>
      <c r="AQ754" s="1234"/>
      <c r="AR754" s="42"/>
    </row>
    <row r="755" ht="34.5" customHeight="1">
      <c r="A755" s="19"/>
      <c r="B755" s="19"/>
      <c r="C755" s="19"/>
      <c r="D755" s="96"/>
      <c r="E755" s="96"/>
      <c r="F755" s="96"/>
      <c r="G755" s="96"/>
      <c r="H755" s="1205"/>
      <c r="I755" s="777"/>
      <c r="J755" s="96"/>
      <c r="K755" s="777"/>
      <c r="L755" s="777"/>
      <c r="M755" s="1205"/>
      <c r="N755" s="96"/>
      <c r="O755" s="1257"/>
      <c r="P755" s="777"/>
      <c r="Q755" s="777"/>
      <c r="R755" s="777"/>
      <c r="S755" s="1209"/>
      <c r="T755" s="1209"/>
      <c r="U755" s="1209"/>
      <c r="V755" s="1209"/>
      <c r="W755" s="1209"/>
      <c r="X755" s="1209"/>
      <c r="Y755" s="1209"/>
      <c r="Z755" s="1209"/>
      <c r="AA755" s="1209"/>
      <c r="AB755" s="1209"/>
      <c r="AC755" s="1209"/>
      <c r="AD755" s="1209"/>
      <c r="AE755" s="1209"/>
      <c r="AF755" s="1209"/>
      <c r="AG755" s="1209"/>
      <c r="AH755" s="1209"/>
      <c r="AI755" s="1209"/>
      <c r="AJ755" s="1209"/>
      <c r="AK755" s="1209"/>
      <c r="AL755" s="1209"/>
      <c r="AM755" s="1205"/>
      <c r="AN755" s="1205"/>
      <c r="AO755" s="1234"/>
      <c r="AP755" s="1234"/>
      <c r="AQ755" s="1234"/>
      <c r="AR755" s="42"/>
    </row>
    <row r="756" ht="34.5" customHeight="1">
      <c r="A756" s="19"/>
      <c r="B756" s="19"/>
      <c r="C756" s="19"/>
      <c r="D756" s="96"/>
      <c r="E756" s="96"/>
      <c r="F756" s="96"/>
      <c r="G756" s="96"/>
      <c r="H756" s="1205"/>
      <c r="I756" s="777"/>
      <c r="J756" s="96"/>
      <c r="K756" s="777"/>
      <c r="L756" s="777"/>
      <c r="M756" s="1205"/>
      <c r="N756" s="96"/>
      <c r="O756" s="1257"/>
      <c r="P756" s="777"/>
      <c r="Q756" s="777"/>
      <c r="R756" s="777"/>
      <c r="S756" s="1209"/>
      <c r="T756" s="1209"/>
      <c r="U756" s="1209"/>
      <c r="V756" s="1209"/>
      <c r="W756" s="1209"/>
      <c r="X756" s="1209"/>
      <c r="Y756" s="1209"/>
      <c r="Z756" s="1209"/>
      <c r="AA756" s="1209"/>
      <c r="AB756" s="1209"/>
      <c r="AC756" s="1209"/>
      <c r="AD756" s="1209"/>
      <c r="AE756" s="1209"/>
      <c r="AF756" s="1209"/>
      <c r="AG756" s="1209"/>
      <c r="AH756" s="1209"/>
      <c r="AI756" s="1209"/>
      <c r="AJ756" s="1209"/>
      <c r="AK756" s="1209"/>
      <c r="AL756" s="1209"/>
      <c r="AM756" s="1205"/>
      <c r="AN756" s="1205"/>
      <c r="AO756" s="1234"/>
      <c r="AP756" s="1234"/>
      <c r="AQ756" s="1234"/>
      <c r="AR756" s="42"/>
    </row>
    <row r="757" ht="34.5" customHeight="1">
      <c r="A757" s="19"/>
      <c r="B757" s="19"/>
      <c r="C757" s="19"/>
      <c r="D757" s="96"/>
      <c r="E757" s="96"/>
      <c r="F757" s="96"/>
      <c r="G757" s="96"/>
      <c r="H757" s="1205"/>
      <c r="I757" s="777"/>
      <c r="J757" s="96"/>
      <c r="K757" s="777"/>
      <c r="L757" s="777"/>
      <c r="M757" s="1205"/>
      <c r="N757" s="96"/>
      <c r="O757" s="1257"/>
      <c r="P757" s="777"/>
      <c r="Q757" s="777"/>
      <c r="R757" s="777"/>
      <c r="S757" s="1209"/>
      <c r="T757" s="1209"/>
      <c r="U757" s="1209"/>
      <c r="V757" s="1209"/>
      <c r="W757" s="1209"/>
      <c r="X757" s="1209"/>
      <c r="Y757" s="1209"/>
      <c r="Z757" s="1209"/>
      <c r="AA757" s="1209"/>
      <c r="AB757" s="1209"/>
      <c r="AC757" s="1209"/>
      <c r="AD757" s="1209"/>
      <c r="AE757" s="1209"/>
      <c r="AF757" s="1209"/>
      <c r="AG757" s="1209"/>
      <c r="AH757" s="1209"/>
      <c r="AI757" s="1209"/>
      <c r="AJ757" s="1209"/>
      <c r="AK757" s="1209"/>
      <c r="AL757" s="1209"/>
      <c r="AM757" s="1205"/>
      <c r="AN757" s="1205"/>
      <c r="AO757" s="1234"/>
      <c r="AP757" s="1234"/>
      <c r="AQ757" s="1234"/>
      <c r="AR757" s="42"/>
    </row>
    <row r="758" ht="34.5" customHeight="1">
      <c r="A758" s="19"/>
      <c r="B758" s="19"/>
      <c r="C758" s="19"/>
      <c r="D758" s="96"/>
      <c r="E758" s="96"/>
      <c r="F758" s="96"/>
      <c r="G758" s="96"/>
      <c r="H758" s="1205"/>
      <c r="I758" s="777"/>
      <c r="J758" s="96"/>
      <c r="K758" s="777"/>
      <c r="L758" s="777"/>
      <c r="M758" s="1205"/>
      <c r="N758" s="96"/>
      <c r="O758" s="1257"/>
      <c r="P758" s="777"/>
      <c r="Q758" s="777"/>
      <c r="R758" s="777"/>
      <c r="S758" s="1209"/>
      <c r="T758" s="1209"/>
      <c r="U758" s="1209"/>
      <c r="V758" s="1209"/>
      <c r="W758" s="1209"/>
      <c r="X758" s="1209"/>
      <c r="Y758" s="1209"/>
      <c r="Z758" s="1209"/>
      <c r="AA758" s="1209"/>
      <c r="AB758" s="1209"/>
      <c r="AC758" s="1209"/>
      <c r="AD758" s="1209"/>
      <c r="AE758" s="1209"/>
      <c r="AF758" s="1209"/>
      <c r="AG758" s="1209"/>
      <c r="AH758" s="1209"/>
      <c r="AI758" s="1209"/>
      <c r="AJ758" s="1209"/>
      <c r="AK758" s="1209"/>
      <c r="AL758" s="1209"/>
      <c r="AM758" s="1205"/>
      <c r="AN758" s="1205"/>
      <c r="AO758" s="1234"/>
      <c r="AP758" s="1234"/>
      <c r="AQ758" s="1234"/>
      <c r="AR758" s="42"/>
    </row>
    <row r="759" ht="34.5" customHeight="1">
      <c r="A759" s="19"/>
      <c r="B759" s="19"/>
      <c r="C759" s="19"/>
      <c r="D759" s="96"/>
      <c r="E759" s="96"/>
      <c r="F759" s="96"/>
      <c r="G759" s="96"/>
      <c r="H759" s="1205"/>
      <c r="I759" s="777"/>
      <c r="J759" s="96"/>
      <c r="K759" s="777"/>
      <c r="L759" s="777"/>
      <c r="M759" s="1205"/>
      <c r="N759" s="96"/>
      <c r="O759" s="1257"/>
      <c r="P759" s="777"/>
      <c r="Q759" s="777"/>
      <c r="R759" s="777"/>
      <c r="S759" s="1209"/>
      <c r="T759" s="1209"/>
      <c r="U759" s="1209"/>
      <c r="V759" s="1209"/>
      <c r="W759" s="1209"/>
      <c r="X759" s="1209"/>
      <c r="Y759" s="1209"/>
      <c r="Z759" s="1209"/>
      <c r="AA759" s="1209"/>
      <c r="AB759" s="1209"/>
      <c r="AC759" s="1209"/>
      <c r="AD759" s="1209"/>
      <c r="AE759" s="1209"/>
      <c r="AF759" s="1209"/>
      <c r="AG759" s="1209"/>
      <c r="AH759" s="1209"/>
      <c r="AI759" s="1209"/>
      <c r="AJ759" s="1209"/>
      <c r="AK759" s="1209"/>
      <c r="AL759" s="1209"/>
      <c r="AM759" s="1205"/>
      <c r="AN759" s="1205"/>
      <c r="AO759" s="1234"/>
      <c r="AP759" s="1234"/>
      <c r="AQ759" s="1234"/>
      <c r="AR759" s="42"/>
    </row>
    <row r="760" ht="34.5" customHeight="1">
      <c r="A760" s="19"/>
      <c r="B760" s="19"/>
      <c r="C760" s="19"/>
      <c r="D760" s="96"/>
      <c r="E760" s="96"/>
      <c r="F760" s="96"/>
      <c r="G760" s="96"/>
      <c r="H760" s="1205"/>
      <c r="I760" s="777"/>
      <c r="J760" s="96"/>
      <c r="K760" s="777"/>
      <c r="L760" s="777"/>
      <c r="M760" s="1205"/>
      <c r="N760" s="96"/>
      <c r="O760" s="1257"/>
      <c r="P760" s="777"/>
      <c r="Q760" s="777"/>
      <c r="R760" s="777"/>
      <c r="S760" s="1209"/>
      <c r="T760" s="1209"/>
      <c r="U760" s="1209"/>
      <c r="V760" s="1209"/>
      <c r="W760" s="1209"/>
      <c r="X760" s="1209"/>
      <c r="Y760" s="1209"/>
      <c r="Z760" s="1209"/>
      <c r="AA760" s="1209"/>
      <c r="AB760" s="1209"/>
      <c r="AC760" s="1209"/>
      <c r="AD760" s="1209"/>
      <c r="AE760" s="1209"/>
      <c r="AF760" s="1209"/>
      <c r="AG760" s="1209"/>
      <c r="AH760" s="1209"/>
      <c r="AI760" s="1209"/>
      <c r="AJ760" s="1209"/>
      <c r="AK760" s="1209"/>
      <c r="AL760" s="1209"/>
      <c r="AM760" s="1205"/>
      <c r="AN760" s="1205"/>
      <c r="AO760" s="1234"/>
      <c r="AP760" s="1234"/>
      <c r="AQ760" s="1234"/>
      <c r="AR760" s="42"/>
    </row>
    <row r="761" ht="34.5" customHeight="1">
      <c r="A761" s="19"/>
      <c r="B761" s="19"/>
      <c r="C761" s="19"/>
      <c r="D761" s="96"/>
      <c r="E761" s="96"/>
      <c r="F761" s="96"/>
      <c r="G761" s="96"/>
      <c r="H761" s="1205"/>
      <c r="I761" s="777"/>
      <c r="J761" s="96"/>
      <c r="K761" s="777"/>
      <c r="L761" s="777"/>
      <c r="M761" s="1205"/>
      <c r="N761" s="96"/>
      <c r="O761" s="1257"/>
      <c r="P761" s="777"/>
      <c r="Q761" s="777"/>
      <c r="R761" s="777"/>
      <c r="S761" s="1209"/>
      <c r="T761" s="1209"/>
      <c r="U761" s="1209"/>
      <c r="V761" s="1209"/>
      <c r="W761" s="1209"/>
      <c r="X761" s="1209"/>
      <c r="Y761" s="1209"/>
      <c r="Z761" s="1209"/>
      <c r="AA761" s="1209"/>
      <c r="AB761" s="1209"/>
      <c r="AC761" s="1209"/>
      <c r="AD761" s="1209"/>
      <c r="AE761" s="1209"/>
      <c r="AF761" s="1209"/>
      <c r="AG761" s="1209"/>
      <c r="AH761" s="1209"/>
      <c r="AI761" s="1209"/>
      <c r="AJ761" s="1209"/>
      <c r="AK761" s="1209"/>
      <c r="AL761" s="1209"/>
      <c r="AM761" s="1205"/>
      <c r="AN761" s="1205"/>
      <c r="AO761" s="1234"/>
      <c r="AP761" s="1234"/>
      <c r="AQ761" s="1234"/>
      <c r="AR761" s="42"/>
    </row>
    <row r="762" ht="34.5" customHeight="1">
      <c r="A762" s="19"/>
      <c r="B762" s="19"/>
      <c r="C762" s="19"/>
      <c r="D762" s="96"/>
      <c r="E762" s="96"/>
      <c r="F762" s="96"/>
      <c r="G762" s="96"/>
      <c r="H762" s="1205"/>
      <c r="I762" s="777"/>
      <c r="J762" s="96"/>
      <c r="K762" s="777"/>
      <c r="L762" s="777"/>
      <c r="M762" s="1205"/>
      <c r="N762" s="96"/>
      <c r="O762" s="1257"/>
      <c r="P762" s="777"/>
      <c r="Q762" s="777"/>
      <c r="R762" s="777"/>
      <c r="S762" s="1209"/>
      <c r="T762" s="1209"/>
      <c r="U762" s="1209"/>
      <c r="V762" s="1209"/>
      <c r="W762" s="1209"/>
      <c r="X762" s="1209"/>
      <c r="Y762" s="1209"/>
      <c r="Z762" s="1209"/>
      <c r="AA762" s="1209"/>
      <c r="AB762" s="1209"/>
      <c r="AC762" s="1209"/>
      <c r="AD762" s="1209"/>
      <c r="AE762" s="1209"/>
      <c r="AF762" s="1209"/>
      <c r="AG762" s="1209"/>
      <c r="AH762" s="1209"/>
      <c r="AI762" s="1209"/>
      <c r="AJ762" s="1209"/>
      <c r="AK762" s="1209"/>
      <c r="AL762" s="1209"/>
      <c r="AM762" s="1205"/>
      <c r="AN762" s="1205"/>
      <c r="AO762" s="1234"/>
      <c r="AP762" s="1234"/>
      <c r="AQ762" s="1234"/>
      <c r="AR762" s="42"/>
    </row>
    <row r="763" ht="34.5" customHeight="1">
      <c r="A763" s="19"/>
      <c r="B763" s="19"/>
      <c r="C763" s="19"/>
      <c r="D763" s="96"/>
      <c r="E763" s="96"/>
      <c r="F763" s="96"/>
      <c r="G763" s="96"/>
      <c r="H763" s="1205"/>
      <c r="I763" s="777"/>
      <c r="J763" s="96"/>
      <c r="K763" s="777"/>
      <c r="L763" s="777"/>
      <c r="M763" s="1205"/>
      <c r="N763" s="96"/>
      <c r="O763" s="1257"/>
      <c r="P763" s="777"/>
      <c r="Q763" s="777"/>
      <c r="R763" s="777"/>
      <c r="S763" s="1209"/>
      <c r="T763" s="1209"/>
      <c r="U763" s="1209"/>
      <c r="V763" s="1209"/>
      <c r="W763" s="1209"/>
      <c r="X763" s="1209"/>
      <c r="Y763" s="1209"/>
      <c r="Z763" s="1209"/>
      <c r="AA763" s="1209"/>
      <c r="AB763" s="1209"/>
      <c r="AC763" s="1209"/>
      <c r="AD763" s="1209"/>
      <c r="AE763" s="1209"/>
      <c r="AF763" s="1209"/>
      <c r="AG763" s="1209"/>
      <c r="AH763" s="1209"/>
      <c r="AI763" s="1209"/>
      <c r="AJ763" s="1209"/>
      <c r="AK763" s="1209"/>
      <c r="AL763" s="1209"/>
      <c r="AM763" s="1205"/>
      <c r="AN763" s="1205"/>
      <c r="AO763" s="1234"/>
      <c r="AP763" s="1234"/>
      <c r="AQ763" s="1234"/>
      <c r="AR763" s="42"/>
    </row>
    <row r="764" ht="34.5" customHeight="1">
      <c r="A764" s="19"/>
      <c r="B764" s="19"/>
      <c r="C764" s="19"/>
      <c r="D764" s="96"/>
      <c r="E764" s="96"/>
      <c r="F764" s="96"/>
      <c r="G764" s="96"/>
      <c r="H764" s="1205"/>
      <c r="I764" s="777"/>
      <c r="J764" s="96"/>
      <c r="K764" s="777"/>
      <c r="L764" s="777"/>
      <c r="M764" s="1205"/>
      <c r="N764" s="96"/>
      <c r="O764" s="1257"/>
      <c r="P764" s="777"/>
      <c r="Q764" s="777"/>
      <c r="R764" s="777"/>
      <c r="S764" s="1209"/>
      <c r="T764" s="1209"/>
      <c r="U764" s="1209"/>
      <c r="V764" s="1209"/>
      <c r="W764" s="1209"/>
      <c r="X764" s="1209"/>
      <c r="Y764" s="1209"/>
      <c r="Z764" s="1209"/>
      <c r="AA764" s="1209"/>
      <c r="AB764" s="1209"/>
      <c r="AC764" s="1209"/>
      <c r="AD764" s="1209"/>
      <c r="AE764" s="1209"/>
      <c r="AF764" s="1209"/>
      <c r="AG764" s="1209"/>
      <c r="AH764" s="1209"/>
      <c r="AI764" s="1209"/>
      <c r="AJ764" s="1209"/>
      <c r="AK764" s="1209"/>
      <c r="AL764" s="1209"/>
      <c r="AM764" s="1205"/>
      <c r="AN764" s="1205"/>
      <c r="AO764" s="1234"/>
      <c r="AP764" s="1234"/>
      <c r="AQ764" s="1234"/>
      <c r="AR764" s="42"/>
    </row>
    <row r="765" ht="34.5" customHeight="1">
      <c r="A765" s="19"/>
      <c r="B765" s="19"/>
      <c r="C765" s="19"/>
      <c r="D765" s="96"/>
      <c r="E765" s="96"/>
      <c r="F765" s="96"/>
      <c r="G765" s="96"/>
      <c r="H765" s="1205"/>
      <c r="I765" s="777"/>
      <c r="J765" s="96"/>
      <c r="K765" s="777"/>
      <c r="L765" s="777"/>
      <c r="M765" s="1205"/>
      <c r="N765" s="96"/>
      <c r="O765" s="1257"/>
      <c r="P765" s="777"/>
      <c r="Q765" s="777"/>
      <c r="R765" s="777"/>
      <c r="S765" s="1209"/>
      <c r="T765" s="1209"/>
      <c r="U765" s="1209"/>
      <c r="V765" s="1209"/>
      <c r="W765" s="1209"/>
      <c r="X765" s="1209"/>
      <c r="Y765" s="1209"/>
      <c r="Z765" s="1209"/>
      <c r="AA765" s="1209"/>
      <c r="AB765" s="1209"/>
      <c r="AC765" s="1209"/>
      <c r="AD765" s="1209"/>
      <c r="AE765" s="1209"/>
      <c r="AF765" s="1209"/>
      <c r="AG765" s="1209"/>
      <c r="AH765" s="1209"/>
      <c r="AI765" s="1209"/>
      <c r="AJ765" s="1209"/>
      <c r="AK765" s="1209"/>
      <c r="AL765" s="1209"/>
      <c r="AM765" s="1205"/>
      <c r="AN765" s="1205"/>
      <c r="AO765" s="1234"/>
      <c r="AP765" s="1234"/>
      <c r="AQ765" s="1234"/>
      <c r="AR765" s="42"/>
    </row>
    <row r="766" ht="34.5" customHeight="1">
      <c r="A766" s="19"/>
      <c r="B766" s="19"/>
      <c r="C766" s="19"/>
      <c r="D766" s="96"/>
      <c r="E766" s="96"/>
      <c r="F766" s="96"/>
      <c r="G766" s="96"/>
      <c r="H766" s="1205"/>
      <c r="I766" s="777"/>
      <c r="J766" s="96"/>
      <c r="K766" s="777"/>
      <c r="L766" s="777"/>
      <c r="M766" s="1205"/>
      <c r="N766" s="96"/>
      <c r="O766" s="1257"/>
      <c r="P766" s="777"/>
      <c r="Q766" s="777"/>
      <c r="R766" s="777"/>
      <c r="S766" s="1209"/>
      <c r="T766" s="1209"/>
      <c r="U766" s="1209"/>
      <c r="V766" s="1209"/>
      <c r="W766" s="1209"/>
      <c r="X766" s="1209"/>
      <c r="Y766" s="1209"/>
      <c r="Z766" s="1209"/>
      <c r="AA766" s="1209"/>
      <c r="AB766" s="1209"/>
      <c r="AC766" s="1209"/>
      <c r="AD766" s="1209"/>
      <c r="AE766" s="1209"/>
      <c r="AF766" s="1209"/>
      <c r="AG766" s="1209"/>
      <c r="AH766" s="1209"/>
      <c r="AI766" s="1209"/>
      <c r="AJ766" s="1209"/>
      <c r="AK766" s="1209"/>
      <c r="AL766" s="1209"/>
      <c r="AM766" s="1205"/>
      <c r="AN766" s="1205"/>
      <c r="AO766" s="1234"/>
      <c r="AP766" s="1234"/>
      <c r="AQ766" s="1234"/>
      <c r="AR766" s="42"/>
    </row>
    <row r="767" ht="34.5" customHeight="1">
      <c r="A767" s="19"/>
      <c r="B767" s="19"/>
      <c r="C767" s="19"/>
      <c r="D767" s="96"/>
      <c r="E767" s="96"/>
      <c r="F767" s="96"/>
      <c r="G767" s="96"/>
      <c r="H767" s="1205"/>
      <c r="I767" s="777"/>
      <c r="J767" s="96"/>
      <c r="K767" s="777"/>
      <c r="L767" s="777"/>
      <c r="M767" s="1205"/>
      <c r="N767" s="96"/>
      <c r="O767" s="1257"/>
      <c r="P767" s="777"/>
      <c r="Q767" s="777"/>
      <c r="R767" s="777"/>
      <c r="S767" s="1209"/>
      <c r="T767" s="1209"/>
      <c r="U767" s="1209"/>
      <c r="V767" s="1209"/>
      <c r="W767" s="1209"/>
      <c r="X767" s="1209"/>
      <c r="Y767" s="1209"/>
      <c r="Z767" s="1209"/>
      <c r="AA767" s="1209"/>
      <c r="AB767" s="1209"/>
      <c r="AC767" s="1209"/>
      <c r="AD767" s="1209"/>
      <c r="AE767" s="1209"/>
      <c r="AF767" s="1209"/>
      <c r="AG767" s="1209"/>
      <c r="AH767" s="1209"/>
      <c r="AI767" s="1209"/>
      <c r="AJ767" s="1209"/>
      <c r="AK767" s="1209"/>
      <c r="AL767" s="1209"/>
      <c r="AM767" s="1205"/>
      <c r="AN767" s="1205"/>
      <c r="AO767" s="1234"/>
      <c r="AP767" s="1234"/>
      <c r="AQ767" s="1234"/>
      <c r="AR767" s="42"/>
    </row>
    <row r="768" ht="34.5" customHeight="1">
      <c r="A768" s="19"/>
      <c r="B768" s="19"/>
      <c r="C768" s="19"/>
      <c r="D768" s="96"/>
      <c r="E768" s="96"/>
      <c r="F768" s="96"/>
      <c r="G768" s="96"/>
      <c r="H768" s="1205"/>
      <c r="I768" s="777"/>
      <c r="J768" s="96"/>
      <c r="K768" s="777"/>
      <c r="L768" s="777"/>
      <c r="M768" s="1205"/>
      <c r="N768" s="96"/>
      <c r="O768" s="1257"/>
      <c r="P768" s="777"/>
      <c r="Q768" s="777"/>
      <c r="R768" s="777"/>
      <c r="S768" s="1209"/>
      <c r="T768" s="1209"/>
      <c r="U768" s="1209"/>
      <c r="V768" s="1209"/>
      <c r="W768" s="1209"/>
      <c r="X768" s="1209"/>
      <c r="Y768" s="1209"/>
      <c r="Z768" s="1209"/>
      <c r="AA768" s="1209"/>
      <c r="AB768" s="1209"/>
      <c r="AC768" s="1209"/>
      <c r="AD768" s="1209"/>
      <c r="AE768" s="1209"/>
      <c r="AF768" s="1209"/>
      <c r="AG768" s="1209"/>
      <c r="AH768" s="1209"/>
      <c r="AI768" s="1209"/>
      <c r="AJ768" s="1209"/>
      <c r="AK768" s="1209"/>
      <c r="AL768" s="1209"/>
      <c r="AM768" s="1205"/>
      <c r="AN768" s="1205"/>
      <c r="AO768" s="1234"/>
      <c r="AP768" s="1234"/>
      <c r="AQ768" s="1234"/>
      <c r="AR768" s="42"/>
    </row>
    <row r="769" ht="34.5" customHeight="1">
      <c r="A769" s="19"/>
      <c r="B769" s="19"/>
      <c r="C769" s="19"/>
      <c r="D769" s="96"/>
      <c r="E769" s="96"/>
      <c r="F769" s="96"/>
      <c r="G769" s="96"/>
      <c r="H769" s="1205"/>
      <c r="I769" s="777"/>
      <c r="J769" s="96"/>
      <c r="K769" s="777"/>
      <c r="L769" s="777"/>
      <c r="M769" s="1205"/>
      <c r="N769" s="96"/>
      <c r="O769" s="1257"/>
      <c r="P769" s="777"/>
      <c r="Q769" s="777"/>
      <c r="R769" s="777"/>
      <c r="S769" s="1209"/>
      <c r="T769" s="1209"/>
      <c r="U769" s="1209"/>
      <c r="V769" s="1209"/>
      <c r="W769" s="1209"/>
      <c r="X769" s="1209"/>
      <c r="Y769" s="1209"/>
      <c r="Z769" s="1209"/>
      <c r="AA769" s="1209"/>
      <c r="AB769" s="1209"/>
      <c r="AC769" s="1209"/>
      <c r="AD769" s="1209"/>
      <c r="AE769" s="1209"/>
      <c r="AF769" s="1209"/>
      <c r="AG769" s="1209"/>
      <c r="AH769" s="1209"/>
      <c r="AI769" s="1209"/>
      <c r="AJ769" s="1209"/>
      <c r="AK769" s="1209"/>
      <c r="AL769" s="1209"/>
      <c r="AM769" s="1205"/>
      <c r="AN769" s="1205"/>
      <c r="AO769" s="1234"/>
      <c r="AP769" s="1234"/>
      <c r="AQ769" s="1234"/>
      <c r="AR769" s="42"/>
    </row>
    <row r="770" ht="34.5" customHeight="1">
      <c r="A770" s="19"/>
      <c r="B770" s="19"/>
      <c r="C770" s="19"/>
      <c r="D770" s="96"/>
      <c r="E770" s="96"/>
      <c r="F770" s="96"/>
      <c r="G770" s="96"/>
      <c r="H770" s="1205"/>
      <c r="I770" s="777"/>
      <c r="J770" s="96"/>
      <c r="K770" s="777"/>
      <c r="L770" s="777"/>
      <c r="M770" s="1205"/>
      <c r="N770" s="96"/>
      <c r="O770" s="1257"/>
      <c r="P770" s="777"/>
      <c r="Q770" s="777"/>
      <c r="R770" s="777"/>
      <c r="S770" s="1209"/>
      <c r="T770" s="1209"/>
      <c r="U770" s="1209"/>
      <c r="V770" s="1209"/>
      <c r="W770" s="1209"/>
      <c r="X770" s="1209"/>
      <c r="Y770" s="1209"/>
      <c r="Z770" s="1209"/>
      <c r="AA770" s="1209"/>
      <c r="AB770" s="1209"/>
      <c r="AC770" s="1209"/>
      <c r="AD770" s="1209"/>
      <c r="AE770" s="1209"/>
      <c r="AF770" s="1209"/>
      <c r="AG770" s="1209"/>
      <c r="AH770" s="1209"/>
      <c r="AI770" s="1209"/>
      <c r="AJ770" s="1209"/>
      <c r="AK770" s="1209"/>
      <c r="AL770" s="1209"/>
      <c r="AM770" s="1205"/>
      <c r="AN770" s="1205"/>
      <c r="AO770" s="1234"/>
      <c r="AP770" s="1234"/>
      <c r="AQ770" s="1234"/>
      <c r="AR770" s="42"/>
    </row>
    <row r="771" ht="34.5" customHeight="1">
      <c r="A771" s="19"/>
      <c r="B771" s="19"/>
      <c r="C771" s="19"/>
      <c r="D771" s="96"/>
      <c r="E771" s="96"/>
      <c r="F771" s="96"/>
      <c r="G771" s="96"/>
      <c r="H771" s="1205"/>
      <c r="I771" s="777"/>
      <c r="J771" s="96"/>
      <c r="K771" s="777"/>
      <c r="L771" s="777"/>
      <c r="M771" s="1205"/>
      <c r="N771" s="96"/>
      <c r="O771" s="1257"/>
      <c r="P771" s="777"/>
      <c r="Q771" s="777"/>
      <c r="R771" s="777"/>
      <c r="S771" s="1209"/>
      <c r="T771" s="1209"/>
      <c r="U771" s="1209"/>
      <c r="V771" s="1209"/>
      <c r="W771" s="1209"/>
      <c r="X771" s="1209"/>
      <c r="Y771" s="1209"/>
      <c r="Z771" s="1209"/>
      <c r="AA771" s="1209"/>
      <c r="AB771" s="1209"/>
      <c r="AC771" s="1209"/>
      <c r="AD771" s="1209"/>
      <c r="AE771" s="1209"/>
      <c r="AF771" s="1209"/>
      <c r="AG771" s="1209"/>
      <c r="AH771" s="1209"/>
      <c r="AI771" s="1209"/>
      <c r="AJ771" s="1209"/>
      <c r="AK771" s="1209"/>
      <c r="AL771" s="1209"/>
      <c r="AM771" s="1205"/>
      <c r="AN771" s="1205"/>
      <c r="AO771" s="1234"/>
      <c r="AP771" s="1234"/>
      <c r="AQ771" s="1234"/>
      <c r="AR771" s="42"/>
    </row>
    <row r="772" ht="34.5" customHeight="1">
      <c r="A772" s="19"/>
      <c r="B772" s="19"/>
      <c r="C772" s="19"/>
      <c r="D772" s="96"/>
      <c r="E772" s="96"/>
      <c r="F772" s="96"/>
      <c r="G772" s="96"/>
      <c r="H772" s="1205"/>
      <c r="I772" s="777"/>
      <c r="J772" s="96"/>
      <c r="K772" s="777"/>
      <c r="L772" s="777"/>
      <c r="M772" s="1205"/>
      <c r="N772" s="96"/>
      <c r="O772" s="1257"/>
      <c r="P772" s="777"/>
      <c r="Q772" s="777"/>
      <c r="R772" s="777"/>
      <c r="S772" s="1209"/>
      <c r="T772" s="1209"/>
      <c r="U772" s="1209"/>
      <c r="V772" s="1209"/>
      <c r="W772" s="1209"/>
      <c r="X772" s="1209"/>
      <c r="Y772" s="1209"/>
      <c r="Z772" s="1209"/>
      <c r="AA772" s="1209"/>
      <c r="AB772" s="1209"/>
      <c r="AC772" s="1209"/>
      <c r="AD772" s="1209"/>
      <c r="AE772" s="1209"/>
      <c r="AF772" s="1209"/>
      <c r="AG772" s="1209"/>
      <c r="AH772" s="1209"/>
      <c r="AI772" s="1209"/>
      <c r="AJ772" s="1209"/>
      <c r="AK772" s="1209"/>
      <c r="AL772" s="1209"/>
      <c r="AM772" s="1205"/>
      <c r="AN772" s="1205"/>
      <c r="AO772" s="1234"/>
      <c r="AP772" s="1234"/>
      <c r="AQ772" s="1234"/>
      <c r="AR772" s="42"/>
    </row>
    <row r="773" ht="34.5" customHeight="1">
      <c r="A773" s="19"/>
      <c r="B773" s="19"/>
      <c r="C773" s="19"/>
      <c r="D773" s="96"/>
      <c r="E773" s="96"/>
      <c r="F773" s="96"/>
      <c r="G773" s="96"/>
      <c r="H773" s="1205"/>
      <c r="I773" s="777"/>
      <c r="J773" s="96"/>
      <c r="K773" s="777"/>
      <c r="L773" s="777"/>
      <c r="M773" s="1205"/>
      <c r="N773" s="96"/>
      <c r="O773" s="1257"/>
      <c r="P773" s="777"/>
      <c r="Q773" s="777"/>
      <c r="R773" s="777"/>
      <c r="S773" s="1209"/>
      <c r="T773" s="1209"/>
      <c r="U773" s="1209"/>
      <c r="V773" s="1209"/>
      <c r="W773" s="1209"/>
      <c r="X773" s="1209"/>
      <c r="Y773" s="1209"/>
      <c r="Z773" s="1209"/>
      <c r="AA773" s="1209"/>
      <c r="AB773" s="1209"/>
      <c r="AC773" s="1209"/>
      <c r="AD773" s="1209"/>
      <c r="AE773" s="1209"/>
      <c r="AF773" s="1209"/>
      <c r="AG773" s="1209"/>
      <c r="AH773" s="1209"/>
      <c r="AI773" s="1209"/>
      <c r="AJ773" s="1209"/>
      <c r="AK773" s="1209"/>
      <c r="AL773" s="1209"/>
      <c r="AM773" s="1205"/>
      <c r="AN773" s="1205"/>
      <c r="AO773" s="1234"/>
      <c r="AP773" s="1234"/>
      <c r="AQ773" s="1234"/>
      <c r="AR773" s="42"/>
    </row>
    <row r="774" ht="34.5" customHeight="1">
      <c r="A774" s="19"/>
      <c r="B774" s="19"/>
      <c r="C774" s="19"/>
      <c r="D774" s="96"/>
      <c r="E774" s="96"/>
      <c r="F774" s="96"/>
      <c r="G774" s="96"/>
      <c r="H774" s="1205"/>
      <c r="I774" s="777"/>
      <c r="J774" s="96"/>
      <c r="K774" s="777"/>
      <c r="L774" s="777"/>
      <c r="M774" s="1205"/>
      <c r="N774" s="96"/>
      <c r="O774" s="1257"/>
      <c r="P774" s="777"/>
      <c r="Q774" s="777"/>
      <c r="R774" s="777"/>
      <c r="S774" s="1209"/>
      <c r="T774" s="1209"/>
      <c r="U774" s="1209"/>
      <c r="V774" s="1209"/>
      <c r="W774" s="1209"/>
      <c r="X774" s="1209"/>
      <c r="Y774" s="1209"/>
      <c r="Z774" s="1209"/>
      <c r="AA774" s="1209"/>
      <c r="AB774" s="1209"/>
      <c r="AC774" s="1209"/>
      <c r="AD774" s="1209"/>
      <c r="AE774" s="1209"/>
      <c r="AF774" s="1209"/>
      <c r="AG774" s="1209"/>
      <c r="AH774" s="1209"/>
      <c r="AI774" s="1209"/>
      <c r="AJ774" s="1209"/>
      <c r="AK774" s="1209"/>
      <c r="AL774" s="1209"/>
      <c r="AM774" s="1205"/>
      <c r="AN774" s="1205"/>
      <c r="AO774" s="1234"/>
      <c r="AP774" s="1234"/>
      <c r="AQ774" s="1234"/>
      <c r="AR774" s="42"/>
    </row>
    <row r="775" ht="34.5" customHeight="1">
      <c r="A775" s="19"/>
      <c r="B775" s="19"/>
      <c r="C775" s="19"/>
      <c r="D775" s="96"/>
      <c r="E775" s="96"/>
      <c r="F775" s="96"/>
      <c r="G775" s="96"/>
      <c r="H775" s="1205"/>
      <c r="I775" s="777"/>
      <c r="J775" s="96"/>
      <c r="K775" s="777"/>
      <c r="L775" s="777"/>
      <c r="M775" s="1205"/>
      <c r="N775" s="96"/>
      <c r="O775" s="1257"/>
      <c r="P775" s="777"/>
      <c r="Q775" s="777"/>
      <c r="R775" s="777"/>
      <c r="S775" s="1209"/>
      <c r="T775" s="1209"/>
      <c r="U775" s="1209"/>
      <c r="V775" s="1209"/>
      <c r="W775" s="1209"/>
      <c r="X775" s="1209"/>
      <c r="Y775" s="1209"/>
      <c r="Z775" s="1209"/>
      <c r="AA775" s="1209"/>
      <c r="AB775" s="1209"/>
      <c r="AC775" s="1209"/>
      <c r="AD775" s="1209"/>
      <c r="AE775" s="1209"/>
      <c r="AF775" s="1209"/>
      <c r="AG775" s="1209"/>
      <c r="AH775" s="1209"/>
      <c r="AI775" s="1209"/>
      <c r="AJ775" s="1209"/>
      <c r="AK775" s="1209"/>
      <c r="AL775" s="1209"/>
      <c r="AM775" s="1205"/>
      <c r="AN775" s="1205"/>
      <c r="AO775" s="1234"/>
      <c r="AP775" s="1234"/>
      <c r="AQ775" s="1234"/>
      <c r="AR775" s="42"/>
    </row>
    <row r="776" ht="34.5" customHeight="1">
      <c r="A776" s="19"/>
      <c r="B776" s="19"/>
      <c r="C776" s="19"/>
      <c r="D776" s="96"/>
      <c r="E776" s="96"/>
      <c r="F776" s="96"/>
      <c r="G776" s="96"/>
      <c r="H776" s="1205"/>
      <c r="I776" s="777"/>
      <c r="J776" s="96"/>
      <c r="K776" s="777"/>
      <c r="L776" s="777"/>
      <c r="M776" s="1205"/>
      <c r="N776" s="96"/>
      <c r="O776" s="1257"/>
      <c r="P776" s="777"/>
      <c r="Q776" s="777"/>
      <c r="R776" s="777"/>
      <c r="S776" s="1209"/>
      <c r="T776" s="1209"/>
      <c r="U776" s="1209"/>
      <c r="V776" s="1209"/>
      <c r="W776" s="1209"/>
      <c r="X776" s="1209"/>
      <c r="Y776" s="1209"/>
      <c r="Z776" s="1209"/>
      <c r="AA776" s="1209"/>
      <c r="AB776" s="1209"/>
      <c r="AC776" s="1209"/>
      <c r="AD776" s="1209"/>
      <c r="AE776" s="1209"/>
      <c r="AF776" s="1209"/>
      <c r="AG776" s="1209"/>
      <c r="AH776" s="1209"/>
      <c r="AI776" s="1209"/>
      <c r="AJ776" s="1209"/>
      <c r="AK776" s="1209"/>
      <c r="AL776" s="1209"/>
      <c r="AM776" s="1205"/>
      <c r="AN776" s="1205"/>
      <c r="AO776" s="1234"/>
      <c r="AP776" s="1234"/>
      <c r="AQ776" s="1234"/>
      <c r="AR776" s="42"/>
    </row>
    <row r="777" ht="34.5" customHeight="1">
      <c r="A777" s="19"/>
      <c r="B777" s="19"/>
      <c r="C777" s="19"/>
      <c r="D777" s="96"/>
      <c r="E777" s="96"/>
      <c r="F777" s="96"/>
      <c r="G777" s="96"/>
      <c r="H777" s="1205"/>
      <c r="I777" s="777"/>
      <c r="J777" s="96"/>
      <c r="K777" s="777"/>
      <c r="L777" s="777"/>
      <c r="M777" s="1205"/>
      <c r="N777" s="96"/>
      <c r="O777" s="1257"/>
      <c r="P777" s="777"/>
      <c r="Q777" s="777"/>
      <c r="R777" s="777"/>
      <c r="S777" s="1209"/>
      <c r="T777" s="1209"/>
      <c r="U777" s="1209"/>
      <c r="V777" s="1209"/>
      <c r="W777" s="1209"/>
      <c r="X777" s="1209"/>
      <c r="Y777" s="1209"/>
      <c r="Z777" s="1209"/>
      <c r="AA777" s="1209"/>
      <c r="AB777" s="1209"/>
      <c r="AC777" s="1209"/>
      <c r="AD777" s="1209"/>
      <c r="AE777" s="1209"/>
      <c r="AF777" s="1209"/>
      <c r="AG777" s="1209"/>
      <c r="AH777" s="1209"/>
      <c r="AI777" s="1209"/>
      <c r="AJ777" s="1209"/>
      <c r="AK777" s="1209"/>
      <c r="AL777" s="1209"/>
      <c r="AM777" s="1205"/>
      <c r="AN777" s="1205"/>
      <c r="AO777" s="1234"/>
      <c r="AP777" s="1234"/>
      <c r="AQ777" s="1234"/>
      <c r="AR777" s="42"/>
    </row>
    <row r="778" ht="34.5" customHeight="1">
      <c r="A778" s="19"/>
      <c r="B778" s="19"/>
      <c r="C778" s="19"/>
      <c r="D778" s="96"/>
      <c r="E778" s="96"/>
      <c r="F778" s="96"/>
      <c r="G778" s="96"/>
      <c r="H778" s="1205"/>
      <c r="I778" s="777"/>
      <c r="J778" s="96"/>
      <c r="K778" s="777"/>
      <c r="L778" s="777"/>
      <c r="M778" s="1205"/>
      <c r="N778" s="96"/>
      <c r="O778" s="1257"/>
      <c r="P778" s="777"/>
      <c r="Q778" s="777"/>
      <c r="R778" s="777"/>
      <c r="S778" s="1209"/>
      <c r="T778" s="1209"/>
      <c r="U778" s="1209"/>
      <c r="V778" s="1209"/>
      <c r="W778" s="1209"/>
      <c r="X778" s="1209"/>
      <c r="Y778" s="1209"/>
      <c r="Z778" s="1209"/>
      <c r="AA778" s="1209"/>
      <c r="AB778" s="1209"/>
      <c r="AC778" s="1209"/>
      <c r="AD778" s="1209"/>
      <c r="AE778" s="1209"/>
      <c r="AF778" s="1209"/>
      <c r="AG778" s="1209"/>
      <c r="AH778" s="1209"/>
      <c r="AI778" s="1209"/>
      <c r="AJ778" s="1209"/>
      <c r="AK778" s="1209"/>
      <c r="AL778" s="1209"/>
      <c r="AM778" s="1205"/>
      <c r="AN778" s="1205"/>
      <c r="AO778" s="1234"/>
      <c r="AP778" s="1234"/>
      <c r="AQ778" s="1234"/>
      <c r="AR778" s="42"/>
    </row>
    <row r="779" ht="34.5" customHeight="1">
      <c r="A779" s="19"/>
      <c r="B779" s="19"/>
      <c r="C779" s="19"/>
      <c r="D779" s="96"/>
      <c r="E779" s="96"/>
      <c r="F779" s="96"/>
      <c r="G779" s="96"/>
      <c r="H779" s="1205"/>
      <c r="I779" s="777"/>
      <c r="J779" s="96"/>
      <c r="K779" s="777"/>
      <c r="L779" s="777"/>
      <c r="M779" s="1205"/>
      <c r="N779" s="96"/>
      <c r="O779" s="1257"/>
      <c r="P779" s="777"/>
      <c r="Q779" s="777"/>
      <c r="R779" s="777"/>
      <c r="S779" s="1209"/>
      <c r="T779" s="1209"/>
      <c r="U779" s="1209"/>
      <c r="V779" s="1209"/>
      <c r="W779" s="1209"/>
      <c r="X779" s="1209"/>
      <c r="Y779" s="1209"/>
      <c r="Z779" s="1209"/>
      <c r="AA779" s="1209"/>
      <c r="AB779" s="1209"/>
      <c r="AC779" s="1209"/>
      <c r="AD779" s="1209"/>
      <c r="AE779" s="1209"/>
      <c r="AF779" s="1209"/>
      <c r="AG779" s="1209"/>
      <c r="AH779" s="1209"/>
      <c r="AI779" s="1209"/>
      <c r="AJ779" s="1209"/>
      <c r="AK779" s="1209"/>
      <c r="AL779" s="1209"/>
      <c r="AM779" s="1205"/>
      <c r="AN779" s="1205"/>
      <c r="AO779" s="1234"/>
      <c r="AP779" s="1234"/>
      <c r="AQ779" s="1234"/>
      <c r="AR779" s="42"/>
    </row>
    <row r="780" ht="34.5" customHeight="1">
      <c r="A780" s="19"/>
      <c r="B780" s="19"/>
      <c r="C780" s="19"/>
      <c r="D780" s="96"/>
      <c r="E780" s="96"/>
      <c r="F780" s="96"/>
      <c r="G780" s="96"/>
      <c r="H780" s="1205"/>
      <c r="I780" s="777"/>
      <c r="J780" s="96"/>
      <c r="K780" s="777"/>
      <c r="L780" s="777"/>
      <c r="M780" s="1205"/>
      <c r="N780" s="96"/>
      <c r="O780" s="1257"/>
      <c r="P780" s="777"/>
      <c r="Q780" s="777"/>
      <c r="R780" s="777"/>
      <c r="S780" s="1209"/>
      <c r="T780" s="1209"/>
      <c r="U780" s="1209"/>
      <c r="V780" s="1209"/>
      <c r="W780" s="1209"/>
      <c r="X780" s="1209"/>
      <c r="Y780" s="1209"/>
      <c r="Z780" s="1209"/>
      <c r="AA780" s="1209"/>
      <c r="AB780" s="1209"/>
      <c r="AC780" s="1209"/>
      <c r="AD780" s="1209"/>
      <c r="AE780" s="1209"/>
      <c r="AF780" s="1209"/>
      <c r="AG780" s="1209"/>
      <c r="AH780" s="1209"/>
      <c r="AI780" s="1209"/>
      <c r="AJ780" s="1209"/>
      <c r="AK780" s="1209"/>
      <c r="AL780" s="1209"/>
      <c r="AM780" s="1205"/>
      <c r="AN780" s="1205"/>
      <c r="AO780" s="1234"/>
      <c r="AP780" s="1234"/>
      <c r="AQ780" s="1234"/>
      <c r="AR780" s="42"/>
    </row>
    <row r="781" ht="34.5" customHeight="1">
      <c r="A781" s="19"/>
      <c r="B781" s="19"/>
      <c r="C781" s="19"/>
      <c r="D781" s="96"/>
      <c r="E781" s="96"/>
      <c r="F781" s="96"/>
      <c r="G781" s="96"/>
      <c r="H781" s="1205"/>
      <c r="I781" s="777"/>
      <c r="J781" s="96"/>
      <c r="K781" s="777"/>
      <c r="L781" s="777"/>
      <c r="M781" s="1205"/>
      <c r="N781" s="96"/>
      <c r="O781" s="1257"/>
      <c r="P781" s="777"/>
      <c r="Q781" s="777"/>
      <c r="R781" s="777"/>
      <c r="S781" s="1209"/>
      <c r="T781" s="1209"/>
      <c r="U781" s="1209"/>
      <c r="V781" s="1209"/>
      <c r="W781" s="1209"/>
      <c r="X781" s="1209"/>
      <c r="Y781" s="1209"/>
      <c r="Z781" s="1209"/>
      <c r="AA781" s="1209"/>
      <c r="AB781" s="1209"/>
      <c r="AC781" s="1209"/>
      <c r="AD781" s="1209"/>
      <c r="AE781" s="1209"/>
      <c r="AF781" s="1209"/>
      <c r="AG781" s="1209"/>
      <c r="AH781" s="1209"/>
      <c r="AI781" s="1209"/>
      <c r="AJ781" s="1209"/>
      <c r="AK781" s="1209"/>
      <c r="AL781" s="1209"/>
      <c r="AM781" s="1205"/>
      <c r="AN781" s="1205"/>
      <c r="AO781" s="1234"/>
      <c r="AP781" s="1234"/>
      <c r="AQ781" s="1234"/>
      <c r="AR781" s="42"/>
    </row>
    <row r="782" ht="34.5" customHeight="1">
      <c r="A782" s="19"/>
      <c r="B782" s="19"/>
      <c r="C782" s="19"/>
      <c r="D782" s="96"/>
      <c r="E782" s="96"/>
      <c r="F782" s="96"/>
      <c r="G782" s="96"/>
      <c r="H782" s="1205"/>
      <c r="I782" s="777"/>
      <c r="J782" s="96"/>
      <c r="K782" s="777"/>
      <c r="L782" s="777"/>
      <c r="M782" s="1205"/>
      <c r="N782" s="96"/>
      <c r="O782" s="1257"/>
      <c r="P782" s="777"/>
      <c r="Q782" s="777"/>
      <c r="R782" s="777"/>
      <c r="S782" s="1209"/>
      <c r="T782" s="1209"/>
      <c r="U782" s="1209"/>
      <c r="V782" s="1209"/>
      <c r="W782" s="1209"/>
      <c r="X782" s="1209"/>
      <c r="Y782" s="1209"/>
      <c r="Z782" s="1209"/>
      <c r="AA782" s="1209"/>
      <c r="AB782" s="1209"/>
      <c r="AC782" s="1209"/>
      <c r="AD782" s="1209"/>
      <c r="AE782" s="1209"/>
      <c r="AF782" s="1209"/>
      <c r="AG782" s="1209"/>
      <c r="AH782" s="1209"/>
      <c r="AI782" s="1209"/>
      <c r="AJ782" s="1209"/>
      <c r="AK782" s="1209"/>
      <c r="AL782" s="1209"/>
      <c r="AM782" s="1205"/>
      <c r="AN782" s="1205"/>
      <c r="AO782" s="1234"/>
      <c r="AP782" s="1234"/>
      <c r="AQ782" s="1234"/>
      <c r="AR782" s="42"/>
    </row>
    <row r="783" ht="34.5" customHeight="1">
      <c r="A783" s="19"/>
      <c r="B783" s="19"/>
      <c r="C783" s="19"/>
      <c r="D783" s="96"/>
      <c r="E783" s="96"/>
      <c r="F783" s="96"/>
      <c r="G783" s="96"/>
      <c r="H783" s="1205"/>
      <c r="I783" s="777"/>
      <c r="J783" s="96"/>
      <c r="K783" s="777"/>
      <c r="L783" s="777"/>
      <c r="M783" s="1205"/>
      <c r="N783" s="96"/>
      <c r="O783" s="1257"/>
      <c r="P783" s="777"/>
      <c r="Q783" s="777"/>
      <c r="R783" s="777"/>
      <c r="S783" s="1209"/>
      <c r="T783" s="1209"/>
      <c r="U783" s="1209"/>
      <c r="V783" s="1209"/>
      <c r="W783" s="1209"/>
      <c r="X783" s="1209"/>
      <c r="Y783" s="1209"/>
      <c r="Z783" s="1209"/>
      <c r="AA783" s="1209"/>
      <c r="AB783" s="1209"/>
      <c r="AC783" s="1209"/>
      <c r="AD783" s="1209"/>
      <c r="AE783" s="1209"/>
      <c r="AF783" s="1209"/>
      <c r="AG783" s="1209"/>
      <c r="AH783" s="1209"/>
      <c r="AI783" s="1209"/>
      <c r="AJ783" s="1209"/>
      <c r="AK783" s="1209"/>
      <c r="AL783" s="1209"/>
      <c r="AM783" s="1205"/>
      <c r="AN783" s="1205"/>
      <c r="AO783" s="1234"/>
      <c r="AP783" s="1234"/>
      <c r="AQ783" s="1234"/>
      <c r="AR783" s="42"/>
    </row>
    <row r="784" ht="34.5" customHeight="1">
      <c r="A784" s="19"/>
      <c r="B784" s="19"/>
      <c r="C784" s="19"/>
      <c r="D784" s="96"/>
      <c r="E784" s="96"/>
      <c r="F784" s="96"/>
      <c r="G784" s="96"/>
      <c r="H784" s="1205"/>
      <c r="I784" s="777"/>
      <c r="J784" s="96"/>
      <c r="K784" s="777"/>
      <c r="L784" s="777"/>
      <c r="M784" s="1205"/>
      <c r="N784" s="96"/>
      <c r="O784" s="1257"/>
      <c r="P784" s="777"/>
      <c r="Q784" s="777"/>
      <c r="R784" s="777"/>
      <c r="S784" s="1209"/>
      <c r="T784" s="1209"/>
      <c r="U784" s="1209"/>
      <c r="V784" s="1209"/>
      <c r="W784" s="1209"/>
      <c r="X784" s="1209"/>
      <c r="Y784" s="1209"/>
      <c r="Z784" s="1209"/>
      <c r="AA784" s="1209"/>
      <c r="AB784" s="1209"/>
      <c r="AC784" s="1209"/>
      <c r="AD784" s="1209"/>
      <c r="AE784" s="1209"/>
      <c r="AF784" s="1209"/>
      <c r="AG784" s="1209"/>
      <c r="AH784" s="1209"/>
      <c r="AI784" s="1209"/>
      <c r="AJ784" s="1209"/>
      <c r="AK784" s="1209"/>
      <c r="AL784" s="1209"/>
      <c r="AM784" s="1205"/>
      <c r="AN784" s="1205"/>
      <c r="AO784" s="1234"/>
      <c r="AP784" s="1234"/>
      <c r="AQ784" s="1234"/>
      <c r="AR784" s="42"/>
    </row>
    <row r="785" ht="34.5" customHeight="1">
      <c r="A785" s="19"/>
      <c r="B785" s="19"/>
      <c r="C785" s="19"/>
      <c r="D785" s="96"/>
      <c r="E785" s="96"/>
      <c r="F785" s="96"/>
      <c r="G785" s="96"/>
      <c r="H785" s="1205"/>
      <c r="I785" s="777"/>
      <c r="J785" s="96"/>
      <c r="K785" s="777"/>
      <c r="L785" s="777"/>
      <c r="M785" s="1205"/>
      <c r="N785" s="96"/>
      <c r="O785" s="1257"/>
      <c r="P785" s="777"/>
      <c r="Q785" s="777"/>
      <c r="R785" s="777"/>
      <c r="S785" s="1209"/>
      <c r="T785" s="1209"/>
      <c r="U785" s="1209"/>
      <c r="V785" s="1209"/>
      <c r="W785" s="1209"/>
      <c r="X785" s="1209"/>
      <c r="Y785" s="1209"/>
      <c r="Z785" s="1209"/>
      <c r="AA785" s="1209"/>
      <c r="AB785" s="1209"/>
      <c r="AC785" s="1209"/>
      <c r="AD785" s="1209"/>
      <c r="AE785" s="1209"/>
      <c r="AF785" s="1209"/>
      <c r="AG785" s="1209"/>
      <c r="AH785" s="1209"/>
      <c r="AI785" s="1209"/>
      <c r="AJ785" s="1209"/>
      <c r="AK785" s="1209"/>
      <c r="AL785" s="1209"/>
      <c r="AM785" s="1205"/>
      <c r="AN785" s="1205"/>
      <c r="AO785" s="1234"/>
      <c r="AP785" s="1234"/>
      <c r="AQ785" s="1234"/>
      <c r="AR785" s="42"/>
    </row>
    <row r="786" ht="34.5" customHeight="1">
      <c r="A786" s="19"/>
      <c r="B786" s="19"/>
      <c r="C786" s="19"/>
      <c r="D786" s="96"/>
      <c r="E786" s="96"/>
      <c r="F786" s="96"/>
      <c r="G786" s="96"/>
      <c r="H786" s="1205"/>
      <c r="I786" s="777"/>
      <c r="J786" s="96"/>
      <c r="K786" s="777"/>
      <c r="L786" s="777"/>
      <c r="M786" s="1205"/>
      <c r="N786" s="96"/>
      <c r="O786" s="1257"/>
      <c r="P786" s="777"/>
      <c r="Q786" s="777"/>
      <c r="R786" s="777"/>
      <c r="S786" s="1209"/>
      <c r="T786" s="1209"/>
      <c r="U786" s="1209"/>
      <c r="V786" s="1209"/>
      <c r="W786" s="1209"/>
      <c r="X786" s="1209"/>
      <c r="Y786" s="1209"/>
      <c r="Z786" s="1209"/>
      <c r="AA786" s="1209"/>
      <c r="AB786" s="1209"/>
      <c r="AC786" s="1209"/>
      <c r="AD786" s="1209"/>
      <c r="AE786" s="1209"/>
      <c r="AF786" s="1209"/>
      <c r="AG786" s="1209"/>
      <c r="AH786" s="1209"/>
      <c r="AI786" s="1209"/>
      <c r="AJ786" s="1209"/>
      <c r="AK786" s="1209"/>
      <c r="AL786" s="1209"/>
      <c r="AM786" s="1205"/>
      <c r="AN786" s="1205"/>
      <c r="AO786" s="1234"/>
      <c r="AP786" s="1234"/>
      <c r="AQ786" s="1234"/>
      <c r="AR786" s="42"/>
    </row>
    <row r="787" ht="34.5" customHeight="1">
      <c r="A787" s="19"/>
      <c r="B787" s="19"/>
      <c r="C787" s="19"/>
      <c r="D787" s="96"/>
      <c r="E787" s="96"/>
      <c r="F787" s="96"/>
      <c r="G787" s="96"/>
      <c r="H787" s="1205"/>
      <c r="I787" s="777"/>
      <c r="J787" s="96"/>
      <c r="K787" s="777"/>
      <c r="L787" s="777"/>
      <c r="M787" s="1205"/>
      <c r="N787" s="96"/>
      <c r="O787" s="1257"/>
      <c r="P787" s="777"/>
      <c r="Q787" s="777"/>
      <c r="R787" s="777"/>
      <c r="S787" s="1209"/>
      <c r="T787" s="1209"/>
      <c r="U787" s="1209"/>
      <c r="V787" s="1209"/>
      <c r="W787" s="1209"/>
      <c r="X787" s="1209"/>
      <c r="Y787" s="1209"/>
      <c r="Z787" s="1209"/>
      <c r="AA787" s="1209"/>
      <c r="AB787" s="1209"/>
      <c r="AC787" s="1209"/>
      <c r="AD787" s="1209"/>
      <c r="AE787" s="1209"/>
      <c r="AF787" s="1209"/>
      <c r="AG787" s="1209"/>
      <c r="AH787" s="1209"/>
      <c r="AI787" s="1209"/>
      <c r="AJ787" s="1209"/>
      <c r="AK787" s="1209"/>
      <c r="AL787" s="1209"/>
      <c r="AM787" s="1205"/>
      <c r="AN787" s="1205"/>
      <c r="AO787" s="1234"/>
      <c r="AP787" s="1234"/>
      <c r="AQ787" s="1234"/>
      <c r="AR787" s="42"/>
    </row>
    <row r="788" ht="34.5" customHeight="1">
      <c r="A788" s="19"/>
      <c r="B788" s="19"/>
      <c r="C788" s="19"/>
      <c r="D788" s="96"/>
      <c r="E788" s="96"/>
      <c r="F788" s="96"/>
      <c r="G788" s="96"/>
      <c r="H788" s="1205"/>
      <c r="I788" s="777"/>
      <c r="J788" s="96"/>
      <c r="K788" s="777"/>
      <c r="L788" s="777"/>
      <c r="M788" s="1205"/>
      <c r="N788" s="96"/>
      <c r="O788" s="1257"/>
      <c r="P788" s="777"/>
      <c r="Q788" s="777"/>
      <c r="R788" s="777"/>
      <c r="S788" s="1209"/>
      <c r="T788" s="1209"/>
      <c r="U788" s="1209"/>
      <c r="V788" s="1209"/>
      <c r="W788" s="1209"/>
      <c r="X788" s="1209"/>
      <c r="Y788" s="1209"/>
      <c r="Z788" s="1209"/>
      <c r="AA788" s="1209"/>
      <c r="AB788" s="1209"/>
      <c r="AC788" s="1209"/>
      <c r="AD788" s="1209"/>
      <c r="AE788" s="1209"/>
      <c r="AF788" s="1209"/>
      <c r="AG788" s="1209"/>
      <c r="AH788" s="1209"/>
      <c r="AI788" s="1209"/>
      <c r="AJ788" s="1209"/>
      <c r="AK788" s="1209"/>
      <c r="AL788" s="1209"/>
      <c r="AM788" s="1205"/>
      <c r="AN788" s="1205"/>
      <c r="AO788" s="1234"/>
      <c r="AP788" s="1234"/>
      <c r="AQ788" s="1234"/>
      <c r="AR788" s="42"/>
    </row>
    <row r="789" ht="34.5" customHeight="1">
      <c r="A789" s="19"/>
      <c r="B789" s="19"/>
      <c r="C789" s="19"/>
      <c r="D789" s="96"/>
      <c r="E789" s="96"/>
      <c r="F789" s="96"/>
      <c r="G789" s="96"/>
      <c r="H789" s="1205"/>
      <c r="I789" s="777"/>
      <c r="J789" s="96"/>
      <c r="K789" s="777"/>
      <c r="L789" s="777"/>
      <c r="M789" s="1205"/>
      <c r="N789" s="96"/>
      <c r="O789" s="1257"/>
      <c r="P789" s="777"/>
      <c r="Q789" s="777"/>
      <c r="R789" s="777"/>
      <c r="S789" s="1209"/>
      <c r="T789" s="1209"/>
      <c r="U789" s="1209"/>
      <c r="V789" s="1209"/>
      <c r="W789" s="1209"/>
      <c r="X789" s="1209"/>
      <c r="Y789" s="1209"/>
      <c r="Z789" s="1209"/>
      <c r="AA789" s="1209"/>
      <c r="AB789" s="1209"/>
      <c r="AC789" s="1209"/>
      <c r="AD789" s="1209"/>
      <c r="AE789" s="1209"/>
      <c r="AF789" s="1209"/>
      <c r="AG789" s="1209"/>
      <c r="AH789" s="1209"/>
      <c r="AI789" s="1209"/>
      <c r="AJ789" s="1209"/>
      <c r="AK789" s="1209"/>
      <c r="AL789" s="1209"/>
      <c r="AM789" s="1205"/>
      <c r="AN789" s="1205"/>
      <c r="AO789" s="1234"/>
      <c r="AP789" s="1234"/>
      <c r="AQ789" s="1234"/>
      <c r="AR789" s="42"/>
    </row>
    <row r="790" ht="34.5" customHeight="1">
      <c r="A790" s="19"/>
      <c r="B790" s="19"/>
      <c r="C790" s="19"/>
      <c r="D790" s="96"/>
      <c r="E790" s="96"/>
      <c r="F790" s="96"/>
      <c r="G790" s="96"/>
      <c r="H790" s="1205"/>
      <c r="I790" s="777"/>
      <c r="J790" s="96"/>
      <c r="K790" s="777"/>
      <c r="L790" s="777"/>
      <c r="M790" s="1205"/>
      <c r="N790" s="96"/>
      <c r="O790" s="1257"/>
      <c r="P790" s="777"/>
      <c r="Q790" s="777"/>
      <c r="R790" s="777"/>
      <c r="S790" s="1209"/>
      <c r="T790" s="1209"/>
      <c r="U790" s="1209"/>
      <c r="V790" s="1209"/>
      <c r="W790" s="1209"/>
      <c r="X790" s="1209"/>
      <c r="Y790" s="1209"/>
      <c r="Z790" s="1209"/>
      <c r="AA790" s="1209"/>
      <c r="AB790" s="1209"/>
      <c r="AC790" s="1209"/>
      <c r="AD790" s="1209"/>
      <c r="AE790" s="1209"/>
      <c r="AF790" s="1209"/>
      <c r="AG790" s="1209"/>
      <c r="AH790" s="1209"/>
      <c r="AI790" s="1209"/>
      <c r="AJ790" s="1209"/>
      <c r="AK790" s="1209"/>
      <c r="AL790" s="1209"/>
      <c r="AM790" s="1205"/>
      <c r="AN790" s="1205"/>
      <c r="AO790" s="1234"/>
      <c r="AP790" s="1234"/>
      <c r="AQ790" s="1234"/>
      <c r="AR790" s="42"/>
    </row>
    <row r="791" ht="34.5" customHeight="1">
      <c r="A791" s="19"/>
      <c r="B791" s="19"/>
      <c r="C791" s="19"/>
      <c r="D791" s="96"/>
      <c r="E791" s="96"/>
      <c r="F791" s="96"/>
      <c r="G791" s="96"/>
      <c r="H791" s="1205"/>
      <c r="I791" s="777"/>
      <c r="J791" s="96"/>
      <c r="K791" s="777"/>
      <c r="L791" s="777"/>
      <c r="M791" s="1205"/>
      <c r="N791" s="96"/>
      <c r="O791" s="1257"/>
      <c r="P791" s="777"/>
      <c r="Q791" s="777"/>
      <c r="R791" s="777"/>
      <c r="S791" s="1209"/>
      <c r="T791" s="1209"/>
      <c r="U791" s="1209"/>
      <c r="V791" s="1209"/>
      <c r="W791" s="1209"/>
      <c r="X791" s="1209"/>
      <c r="Y791" s="1209"/>
      <c r="Z791" s="1209"/>
      <c r="AA791" s="1209"/>
      <c r="AB791" s="1209"/>
      <c r="AC791" s="1209"/>
      <c r="AD791" s="1209"/>
      <c r="AE791" s="1209"/>
      <c r="AF791" s="1209"/>
      <c r="AG791" s="1209"/>
      <c r="AH791" s="1209"/>
      <c r="AI791" s="1209"/>
      <c r="AJ791" s="1209"/>
      <c r="AK791" s="1209"/>
      <c r="AL791" s="1209"/>
      <c r="AM791" s="1205"/>
      <c r="AN791" s="1205"/>
      <c r="AO791" s="1234"/>
      <c r="AP791" s="1234"/>
      <c r="AQ791" s="1234"/>
      <c r="AR791" s="42"/>
    </row>
    <row r="792" ht="34.5" customHeight="1">
      <c r="A792" s="19"/>
      <c r="B792" s="19"/>
      <c r="C792" s="19"/>
      <c r="D792" s="96"/>
      <c r="E792" s="96"/>
      <c r="F792" s="96"/>
      <c r="G792" s="96"/>
      <c r="H792" s="1205"/>
      <c r="I792" s="777"/>
      <c r="J792" s="96"/>
      <c r="K792" s="777"/>
      <c r="L792" s="777"/>
      <c r="M792" s="1205"/>
      <c r="N792" s="96"/>
      <c r="O792" s="1257"/>
      <c r="P792" s="777"/>
      <c r="Q792" s="777"/>
      <c r="R792" s="777"/>
      <c r="S792" s="1209"/>
      <c r="T792" s="1209"/>
      <c r="U792" s="1209"/>
      <c r="V792" s="1209"/>
      <c r="W792" s="1209"/>
      <c r="X792" s="1209"/>
      <c r="Y792" s="1209"/>
      <c r="Z792" s="1209"/>
      <c r="AA792" s="1209"/>
      <c r="AB792" s="1209"/>
      <c r="AC792" s="1209"/>
      <c r="AD792" s="1209"/>
      <c r="AE792" s="1209"/>
      <c r="AF792" s="1209"/>
      <c r="AG792" s="1209"/>
      <c r="AH792" s="1209"/>
      <c r="AI792" s="1209"/>
      <c r="AJ792" s="1209"/>
      <c r="AK792" s="1209"/>
      <c r="AL792" s="1209"/>
      <c r="AM792" s="1205"/>
      <c r="AN792" s="1205"/>
      <c r="AO792" s="1234"/>
      <c r="AP792" s="1234"/>
      <c r="AQ792" s="1234"/>
      <c r="AR792" s="42"/>
    </row>
    <row r="793" ht="34.5" customHeight="1">
      <c r="A793" s="19"/>
      <c r="B793" s="19"/>
      <c r="C793" s="19"/>
      <c r="D793" s="96"/>
      <c r="E793" s="96"/>
      <c r="F793" s="96"/>
      <c r="G793" s="96"/>
      <c r="H793" s="1205"/>
      <c r="I793" s="777"/>
      <c r="J793" s="96"/>
      <c r="K793" s="777"/>
      <c r="L793" s="777"/>
      <c r="M793" s="1205"/>
      <c r="N793" s="96"/>
      <c r="O793" s="1257"/>
      <c r="P793" s="777"/>
      <c r="Q793" s="777"/>
      <c r="R793" s="777"/>
      <c r="S793" s="1209"/>
      <c r="T793" s="1209"/>
      <c r="U793" s="1209"/>
      <c r="V793" s="1209"/>
      <c r="W793" s="1209"/>
      <c r="X793" s="1209"/>
      <c r="Y793" s="1209"/>
      <c r="Z793" s="1209"/>
      <c r="AA793" s="1209"/>
      <c r="AB793" s="1209"/>
      <c r="AC793" s="1209"/>
      <c r="AD793" s="1209"/>
      <c r="AE793" s="1209"/>
      <c r="AF793" s="1209"/>
      <c r="AG793" s="1209"/>
      <c r="AH793" s="1209"/>
      <c r="AI793" s="1209"/>
      <c r="AJ793" s="1209"/>
      <c r="AK793" s="1209"/>
      <c r="AL793" s="1209"/>
      <c r="AM793" s="1205"/>
      <c r="AN793" s="1205"/>
      <c r="AO793" s="1234"/>
      <c r="AP793" s="1234"/>
      <c r="AQ793" s="1234"/>
      <c r="AR793" s="42"/>
    </row>
    <row r="794" ht="34.5" customHeight="1">
      <c r="A794" s="19"/>
      <c r="B794" s="19"/>
      <c r="C794" s="19"/>
      <c r="D794" s="96"/>
      <c r="E794" s="96"/>
      <c r="F794" s="96"/>
      <c r="G794" s="96"/>
      <c r="H794" s="1205"/>
      <c r="I794" s="777"/>
      <c r="J794" s="96"/>
      <c r="K794" s="777"/>
      <c r="L794" s="777"/>
      <c r="M794" s="1205"/>
      <c r="N794" s="96"/>
      <c r="O794" s="1257"/>
      <c r="P794" s="777"/>
      <c r="Q794" s="777"/>
      <c r="R794" s="777"/>
      <c r="S794" s="1209"/>
      <c r="T794" s="1209"/>
      <c r="U794" s="1209"/>
      <c r="V794" s="1209"/>
      <c r="W794" s="1209"/>
      <c r="X794" s="1209"/>
      <c r="Y794" s="1209"/>
      <c r="Z794" s="1209"/>
      <c r="AA794" s="1209"/>
      <c r="AB794" s="1209"/>
      <c r="AC794" s="1209"/>
      <c r="AD794" s="1209"/>
      <c r="AE794" s="1209"/>
      <c r="AF794" s="1209"/>
      <c r="AG794" s="1209"/>
      <c r="AH794" s="1209"/>
      <c r="AI794" s="1209"/>
      <c r="AJ794" s="1209"/>
      <c r="AK794" s="1209"/>
      <c r="AL794" s="1209"/>
      <c r="AM794" s="1205"/>
      <c r="AN794" s="1205"/>
      <c r="AO794" s="1234"/>
      <c r="AP794" s="1234"/>
      <c r="AQ794" s="1234"/>
      <c r="AR794" s="42"/>
    </row>
    <row r="795" ht="34.5" customHeight="1">
      <c r="A795" s="19"/>
      <c r="B795" s="19"/>
      <c r="C795" s="19"/>
      <c r="D795" s="96"/>
      <c r="E795" s="96"/>
      <c r="F795" s="96"/>
      <c r="G795" s="96"/>
      <c r="H795" s="1205"/>
      <c r="I795" s="777"/>
      <c r="J795" s="96"/>
      <c r="K795" s="777"/>
      <c r="L795" s="777"/>
      <c r="M795" s="1205"/>
      <c r="N795" s="96"/>
      <c r="O795" s="1257"/>
      <c r="P795" s="777"/>
      <c r="Q795" s="777"/>
      <c r="R795" s="777"/>
      <c r="S795" s="1209"/>
      <c r="T795" s="1209"/>
      <c r="U795" s="1209"/>
      <c r="V795" s="1209"/>
      <c r="W795" s="1209"/>
      <c r="X795" s="1209"/>
      <c r="Y795" s="1209"/>
      <c r="Z795" s="1209"/>
      <c r="AA795" s="1209"/>
      <c r="AB795" s="1209"/>
      <c r="AC795" s="1209"/>
      <c r="AD795" s="1209"/>
      <c r="AE795" s="1209"/>
      <c r="AF795" s="1209"/>
      <c r="AG795" s="1209"/>
      <c r="AH795" s="1209"/>
      <c r="AI795" s="1209"/>
      <c r="AJ795" s="1209"/>
      <c r="AK795" s="1209"/>
      <c r="AL795" s="1209"/>
      <c r="AM795" s="1205"/>
      <c r="AN795" s="1205"/>
      <c r="AO795" s="1234"/>
      <c r="AP795" s="1234"/>
      <c r="AQ795" s="1234"/>
      <c r="AR795" s="42"/>
    </row>
    <row r="796" ht="34.5" customHeight="1">
      <c r="A796" s="19"/>
      <c r="B796" s="19"/>
      <c r="C796" s="19"/>
      <c r="D796" s="96"/>
      <c r="E796" s="96"/>
      <c r="F796" s="96"/>
      <c r="G796" s="96"/>
      <c r="H796" s="1205"/>
      <c r="I796" s="777"/>
      <c r="J796" s="96"/>
      <c r="K796" s="777"/>
      <c r="L796" s="777"/>
      <c r="M796" s="1205"/>
      <c r="N796" s="96"/>
      <c r="O796" s="1257"/>
      <c r="P796" s="777"/>
      <c r="Q796" s="777"/>
      <c r="R796" s="777"/>
      <c r="S796" s="1209"/>
      <c r="T796" s="1209"/>
      <c r="U796" s="1209"/>
      <c r="V796" s="1209"/>
      <c r="W796" s="1209"/>
      <c r="X796" s="1209"/>
      <c r="Y796" s="1209"/>
      <c r="Z796" s="1209"/>
      <c r="AA796" s="1209"/>
      <c r="AB796" s="1209"/>
      <c r="AC796" s="1209"/>
      <c r="AD796" s="1209"/>
      <c r="AE796" s="1209"/>
      <c r="AF796" s="1209"/>
      <c r="AG796" s="1209"/>
      <c r="AH796" s="1209"/>
      <c r="AI796" s="1209"/>
      <c r="AJ796" s="1209"/>
      <c r="AK796" s="1209"/>
      <c r="AL796" s="1209"/>
      <c r="AM796" s="1205"/>
      <c r="AN796" s="1205"/>
      <c r="AO796" s="1234"/>
      <c r="AP796" s="1234"/>
      <c r="AQ796" s="1234"/>
      <c r="AR796" s="42"/>
    </row>
    <row r="797" ht="34.5" customHeight="1">
      <c r="A797" s="19"/>
      <c r="B797" s="19"/>
      <c r="C797" s="19"/>
      <c r="D797" s="96"/>
      <c r="E797" s="96"/>
      <c r="F797" s="96"/>
      <c r="G797" s="96"/>
      <c r="H797" s="1205"/>
      <c r="I797" s="777"/>
      <c r="J797" s="96"/>
      <c r="K797" s="777"/>
      <c r="L797" s="777"/>
      <c r="M797" s="1205"/>
      <c r="N797" s="96"/>
      <c r="O797" s="1257"/>
      <c r="P797" s="777"/>
      <c r="Q797" s="777"/>
      <c r="R797" s="777"/>
      <c r="S797" s="1209"/>
      <c r="T797" s="1209"/>
      <c r="U797" s="1209"/>
      <c r="V797" s="1209"/>
      <c r="W797" s="1209"/>
      <c r="X797" s="1209"/>
      <c r="Y797" s="1209"/>
      <c r="Z797" s="1209"/>
      <c r="AA797" s="1209"/>
      <c r="AB797" s="1209"/>
      <c r="AC797" s="1209"/>
      <c r="AD797" s="1209"/>
      <c r="AE797" s="1209"/>
      <c r="AF797" s="1209"/>
      <c r="AG797" s="1209"/>
      <c r="AH797" s="1209"/>
      <c r="AI797" s="1209"/>
      <c r="AJ797" s="1209"/>
      <c r="AK797" s="1209"/>
      <c r="AL797" s="1209"/>
      <c r="AM797" s="1205"/>
      <c r="AN797" s="1205"/>
      <c r="AO797" s="1234"/>
      <c r="AP797" s="1234"/>
      <c r="AQ797" s="1234"/>
      <c r="AR797" s="42"/>
    </row>
    <row r="798" ht="34.5" customHeight="1">
      <c r="A798" s="19"/>
      <c r="B798" s="19"/>
      <c r="C798" s="19"/>
      <c r="D798" s="96"/>
      <c r="E798" s="96"/>
      <c r="F798" s="96"/>
      <c r="G798" s="96"/>
      <c r="H798" s="1205"/>
      <c r="I798" s="777"/>
      <c r="J798" s="96"/>
      <c r="K798" s="777"/>
      <c r="L798" s="777"/>
      <c r="M798" s="1205"/>
      <c r="N798" s="96"/>
      <c r="O798" s="1257"/>
      <c r="P798" s="777"/>
      <c r="Q798" s="777"/>
      <c r="R798" s="777"/>
      <c r="S798" s="1209"/>
      <c r="T798" s="1209"/>
      <c r="U798" s="1209"/>
      <c r="V798" s="1209"/>
      <c r="W798" s="1209"/>
      <c r="X798" s="1209"/>
      <c r="Y798" s="1209"/>
      <c r="Z798" s="1209"/>
      <c r="AA798" s="1209"/>
      <c r="AB798" s="1209"/>
      <c r="AC798" s="1209"/>
      <c r="AD798" s="1209"/>
      <c r="AE798" s="1209"/>
      <c r="AF798" s="1209"/>
      <c r="AG798" s="1209"/>
      <c r="AH798" s="1209"/>
      <c r="AI798" s="1209"/>
      <c r="AJ798" s="1209"/>
      <c r="AK798" s="1209"/>
      <c r="AL798" s="1209"/>
      <c r="AM798" s="1205"/>
      <c r="AN798" s="1205"/>
      <c r="AO798" s="1234"/>
      <c r="AP798" s="1234"/>
      <c r="AQ798" s="1234"/>
      <c r="AR798" s="42"/>
    </row>
    <row r="799" ht="34.5" customHeight="1">
      <c r="A799" s="19"/>
      <c r="B799" s="19"/>
      <c r="C799" s="19"/>
      <c r="D799" s="96"/>
      <c r="E799" s="96"/>
      <c r="F799" s="96"/>
      <c r="G799" s="96"/>
      <c r="H799" s="1205"/>
      <c r="I799" s="777"/>
      <c r="J799" s="96"/>
      <c r="K799" s="777"/>
      <c r="L799" s="777"/>
      <c r="M799" s="1205"/>
      <c r="N799" s="96"/>
      <c r="O799" s="1257"/>
      <c r="P799" s="777"/>
      <c r="Q799" s="777"/>
      <c r="R799" s="777"/>
      <c r="S799" s="1209"/>
      <c r="T799" s="1209"/>
      <c r="U799" s="1209"/>
      <c r="V799" s="1209"/>
      <c r="W799" s="1209"/>
      <c r="X799" s="1209"/>
      <c r="Y799" s="1209"/>
      <c r="Z799" s="1209"/>
      <c r="AA799" s="1209"/>
      <c r="AB799" s="1209"/>
      <c r="AC799" s="1209"/>
      <c r="AD799" s="1209"/>
      <c r="AE799" s="1209"/>
      <c r="AF799" s="1209"/>
      <c r="AG799" s="1209"/>
      <c r="AH799" s="1209"/>
      <c r="AI799" s="1209"/>
      <c r="AJ799" s="1209"/>
      <c r="AK799" s="1209"/>
      <c r="AL799" s="1209"/>
      <c r="AM799" s="1205"/>
      <c r="AN799" s="1205"/>
      <c r="AO799" s="1234"/>
      <c r="AP799" s="1234"/>
      <c r="AQ799" s="1234"/>
      <c r="AR799" s="42"/>
    </row>
    <row r="800" ht="34.5" customHeight="1">
      <c r="A800" s="19"/>
      <c r="B800" s="19"/>
      <c r="C800" s="19"/>
      <c r="D800" s="96"/>
      <c r="E800" s="96"/>
      <c r="F800" s="96"/>
      <c r="G800" s="96"/>
      <c r="H800" s="1205"/>
      <c r="I800" s="777"/>
      <c r="J800" s="96"/>
      <c r="K800" s="777"/>
      <c r="L800" s="777"/>
      <c r="M800" s="1205"/>
      <c r="N800" s="96"/>
      <c r="O800" s="1257"/>
      <c r="P800" s="777"/>
      <c r="Q800" s="777"/>
      <c r="R800" s="777"/>
      <c r="S800" s="1209"/>
      <c r="T800" s="1209"/>
      <c r="U800" s="1209"/>
      <c r="V800" s="1209"/>
      <c r="W800" s="1209"/>
      <c r="X800" s="1209"/>
      <c r="Y800" s="1209"/>
      <c r="Z800" s="1209"/>
      <c r="AA800" s="1209"/>
      <c r="AB800" s="1209"/>
      <c r="AC800" s="1209"/>
      <c r="AD800" s="1209"/>
      <c r="AE800" s="1209"/>
      <c r="AF800" s="1209"/>
      <c r="AG800" s="1209"/>
      <c r="AH800" s="1209"/>
      <c r="AI800" s="1209"/>
      <c r="AJ800" s="1209"/>
      <c r="AK800" s="1209"/>
      <c r="AL800" s="1209"/>
      <c r="AM800" s="1205"/>
      <c r="AN800" s="1205"/>
      <c r="AO800" s="1234"/>
      <c r="AP800" s="1234"/>
      <c r="AQ800" s="1234"/>
      <c r="AR800" s="42"/>
    </row>
    <row r="801" ht="34.5" customHeight="1">
      <c r="A801" s="19"/>
      <c r="B801" s="19"/>
      <c r="C801" s="19"/>
      <c r="D801" s="96"/>
      <c r="E801" s="96"/>
      <c r="F801" s="96"/>
      <c r="G801" s="96"/>
      <c r="H801" s="1205"/>
      <c r="I801" s="777"/>
      <c r="J801" s="96"/>
      <c r="K801" s="777"/>
      <c r="L801" s="777"/>
      <c r="M801" s="1205"/>
      <c r="N801" s="96"/>
      <c r="O801" s="1257"/>
      <c r="P801" s="777"/>
      <c r="Q801" s="777"/>
      <c r="R801" s="777"/>
      <c r="S801" s="1209"/>
      <c r="T801" s="1209"/>
      <c r="U801" s="1209"/>
      <c r="V801" s="1209"/>
      <c r="W801" s="1209"/>
      <c r="X801" s="1209"/>
      <c r="Y801" s="1209"/>
      <c r="Z801" s="1209"/>
      <c r="AA801" s="1209"/>
      <c r="AB801" s="1209"/>
      <c r="AC801" s="1209"/>
      <c r="AD801" s="1209"/>
      <c r="AE801" s="1209"/>
      <c r="AF801" s="1209"/>
      <c r="AG801" s="1209"/>
      <c r="AH801" s="1209"/>
      <c r="AI801" s="1209"/>
      <c r="AJ801" s="1209"/>
      <c r="AK801" s="1209"/>
      <c r="AL801" s="1209"/>
      <c r="AM801" s="1205"/>
      <c r="AN801" s="1205"/>
      <c r="AO801" s="1234"/>
      <c r="AP801" s="1234"/>
      <c r="AQ801" s="1234"/>
      <c r="AR801" s="42"/>
    </row>
    <row r="802" ht="34.5" customHeight="1">
      <c r="A802" s="19"/>
      <c r="B802" s="19"/>
      <c r="C802" s="19"/>
      <c r="D802" s="96"/>
      <c r="E802" s="96"/>
      <c r="F802" s="96"/>
      <c r="G802" s="96"/>
      <c r="H802" s="1205"/>
      <c r="I802" s="777"/>
      <c r="J802" s="96"/>
      <c r="K802" s="777"/>
      <c r="L802" s="777"/>
      <c r="M802" s="1205"/>
      <c r="N802" s="96"/>
      <c r="O802" s="1257"/>
      <c r="P802" s="777"/>
      <c r="Q802" s="777"/>
      <c r="R802" s="777"/>
      <c r="S802" s="1209"/>
      <c r="T802" s="1209"/>
      <c r="U802" s="1209"/>
      <c r="V802" s="1209"/>
      <c r="W802" s="1209"/>
      <c r="X802" s="1209"/>
      <c r="Y802" s="1209"/>
      <c r="Z802" s="1209"/>
      <c r="AA802" s="1209"/>
      <c r="AB802" s="1209"/>
      <c r="AC802" s="1209"/>
      <c r="AD802" s="1209"/>
      <c r="AE802" s="1209"/>
      <c r="AF802" s="1209"/>
      <c r="AG802" s="1209"/>
      <c r="AH802" s="1209"/>
      <c r="AI802" s="1209"/>
      <c r="AJ802" s="1209"/>
      <c r="AK802" s="1209"/>
      <c r="AL802" s="1209"/>
      <c r="AM802" s="1205"/>
      <c r="AN802" s="1205"/>
      <c r="AO802" s="1234"/>
      <c r="AP802" s="1234"/>
      <c r="AQ802" s="1234"/>
      <c r="AR802" s="42"/>
    </row>
    <row r="803" ht="34.5" customHeight="1">
      <c r="A803" s="19"/>
      <c r="B803" s="19"/>
      <c r="C803" s="19"/>
      <c r="D803" s="96"/>
      <c r="E803" s="96"/>
      <c r="F803" s="96"/>
      <c r="G803" s="96"/>
      <c r="H803" s="1205"/>
      <c r="I803" s="777"/>
      <c r="J803" s="96"/>
      <c r="K803" s="777"/>
      <c r="L803" s="777"/>
      <c r="M803" s="1205"/>
      <c r="N803" s="96"/>
      <c r="O803" s="1257"/>
      <c r="P803" s="777"/>
      <c r="Q803" s="777"/>
      <c r="R803" s="777"/>
      <c r="S803" s="1209"/>
      <c r="T803" s="1209"/>
      <c r="U803" s="1209"/>
      <c r="V803" s="1209"/>
      <c r="W803" s="1209"/>
      <c r="X803" s="1209"/>
      <c r="Y803" s="1209"/>
      <c r="Z803" s="1209"/>
      <c r="AA803" s="1209"/>
      <c r="AB803" s="1209"/>
      <c r="AC803" s="1209"/>
      <c r="AD803" s="1209"/>
      <c r="AE803" s="1209"/>
      <c r="AF803" s="1209"/>
      <c r="AG803" s="1209"/>
      <c r="AH803" s="1209"/>
      <c r="AI803" s="1209"/>
      <c r="AJ803" s="1209"/>
      <c r="AK803" s="1209"/>
      <c r="AL803" s="1209"/>
      <c r="AM803" s="1205"/>
      <c r="AN803" s="1205"/>
      <c r="AO803" s="1234"/>
      <c r="AP803" s="1234"/>
      <c r="AQ803" s="1234"/>
      <c r="AR803" s="42"/>
    </row>
    <row r="804" ht="34.5" customHeight="1">
      <c r="A804" s="19"/>
      <c r="B804" s="19"/>
      <c r="C804" s="19"/>
      <c r="D804" s="96"/>
      <c r="E804" s="96"/>
      <c r="F804" s="96"/>
      <c r="G804" s="96"/>
      <c r="H804" s="1205"/>
      <c r="I804" s="777"/>
      <c r="J804" s="96"/>
      <c r="K804" s="777"/>
      <c r="L804" s="777"/>
      <c r="M804" s="1205"/>
      <c r="N804" s="96"/>
      <c r="O804" s="1257"/>
      <c r="P804" s="777"/>
      <c r="Q804" s="777"/>
      <c r="R804" s="777"/>
      <c r="S804" s="1209"/>
      <c r="T804" s="1209"/>
      <c r="U804" s="1209"/>
      <c r="V804" s="1209"/>
      <c r="W804" s="1209"/>
      <c r="X804" s="1209"/>
      <c r="Y804" s="1209"/>
      <c r="Z804" s="1209"/>
      <c r="AA804" s="1209"/>
      <c r="AB804" s="1209"/>
      <c r="AC804" s="1209"/>
      <c r="AD804" s="1209"/>
      <c r="AE804" s="1209"/>
      <c r="AF804" s="1209"/>
      <c r="AG804" s="1209"/>
      <c r="AH804" s="1209"/>
      <c r="AI804" s="1209"/>
      <c r="AJ804" s="1209"/>
      <c r="AK804" s="1209"/>
      <c r="AL804" s="1209"/>
      <c r="AM804" s="1205"/>
      <c r="AN804" s="1205"/>
      <c r="AO804" s="1234"/>
      <c r="AP804" s="1234"/>
      <c r="AQ804" s="1234"/>
      <c r="AR804" s="42"/>
    </row>
    <row r="805" ht="34.5" customHeight="1">
      <c r="A805" s="19"/>
      <c r="B805" s="19"/>
      <c r="C805" s="19"/>
      <c r="D805" s="96"/>
      <c r="E805" s="96"/>
      <c r="F805" s="96"/>
      <c r="G805" s="96"/>
      <c r="H805" s="1205"/>
      <c r="I805" s="777"/>
      <c r="J805" s="96"/>
      <c r="K805" s="777"/>
      <c r="L805" s="777"/>
      <c r="M805" s="1205"/>
      <c r="N805" s="96"/>
      <c r="O805" s="1257"/>
      <c r="P805" s="777"/>
      <c r="Q805" s="777"/>
      <c r="R805" s="777"/>
      <c r="S805" s="1209"/>
      <c r="T805" s="1209"/>
      <c r="U805" s="1209"/>
      <c r="V805" s="1209"/>
      <c r="W805" s="1209"/>
      <c r="X805" s="1209"/>
      <c r="Y805" s="1209"/>
      <c r="Z805" s="1209"/>
      <c r="AA805" s="1209"/>
      <c r="AB805" s="1209"/>
      <c r="AC805" s="1209"/>
      <c r="AD805" s="1209"/>
      <c r="AE805" s="1209"/>
      <c r="AF805" s="1209"/>
      <c r="AG805" s="1209"/>
      <c r="AH805" s="1209"/>
      <c r="AI805" s="1209"/>
      <c r="AJ805" s="1209"/>
      <c r="AK805" s="1209"/>
      <c r="AL805" s="1209"/>
      <c r="AM805" s="1205"/>
      <c r="AN805" s="1205"/>
      <c r="AO805" s="1234"/>
      <c r="AP805" s="1234"/>
      <c r="AQ805" s="1234"/>
      <c r="AR805" s="42"/>
    </row>
    <row r="806" ht="34.5" customHeight="1">
      <c r="A806" s="19"/>
      <c r="B806" s="19"/>
      <c r="C806" s="19"/>
      <c r="D806" s="96"/>
      <c r="E806" s="96"/>
      <c r="F806" s="96"/>
      <c r="G806" s="96"/>
      <c r="H806" s="1205"/>
      <c r="I806" s="777"/>
      <c r="J806" s="96"/>
      <c r="K806" s="777"/>
      <c r="L806" s="777"/>
      <c r="M806" s="1205"/>
      <c r="N806" s="96"/>
      <c r="O806" s="1257"/>
      <c r="P806" s="777"/>
      <c r="Q806" s="777"/>
      <c r="R806" s="777"/>
      <c r="S806" s="1209"/>
      <c r="T806" s="1209"/>
      <c r="U806" s="1209"/>
      <c r="V806" s="1209"/>
      <c r="W806" s="1209"/>
      <c r="X806" s="1209"/>
      <c r="Y806" s="1209"/>
      <c r="Z806" s="1209"/>
      <c r="AA806" s="1209"/>
      <c r="AB806" s="1209"/>
      <c r="AC806" s="1209"/>
      <c r="AD806" s="1209"/>
      <c r="AE806" s="1209"/>
      <c r="AF806" s="1209"/>
      <c r="AG806" s="1209"/>
      <c r="AH806" s="1209"/>
      <c r="AI806" s="1209"/>
      <c r="AJ806" s="1209"/>
      <c r="AK806" s="1209"/>
      <c r="AL806" s="1209"/>
      <c r="AM806" s="1205"/>
      <c r="AN806" s="1205"/>
      <c r="AO806" s="1234"/>
      <c r="AP806" s="1234"/>
      <c r="AQ806" s="1234"/>
      <c r="AR806" s="42"/>
    </row>
    <row r="807" ht="34.5" customHeight="1">
      <c r="A807" s="19"/>
      <c r="B807" s="19"/>
      <c r="C807" s="19"/>
      <c r="D807" s="96"/>
      <c r="E807" s="96"/>
      <c r="F807" s="96"/>
      <c r="G807" s="96"/>
      <c r="H807" s="1205"/>
      <c r="I807" s="777"/>
      <c r="J807" s="96"/>
      <c r="K807" s="777"/>
      <c r="L807" s="777"/>
      <c r="M807" s="1205"/>
      <c r="N807" s="96"/>
      <c r="O807" s="1257"/>
      <c r="P807" s="777"/>
      <c r="Q807" s="777"/>
      <c r="R807" s="777"/>
      <c r="S807" s="1209"/>
      <c r="T807" s="1209"/>
      <c r="U807" s="1209"/>
      <c r="V807" s="1209"/>
      <c r="W807" s="1209"/>
      <c r="X807" s="1209"/>
      <c r="Y807" s="1209"/>
      <c r="Z807" s="1209"/>
      <c r="AA807" s="1209"/>
      <c r="AB807" s="1209"/>
      <c r="AC807" s="1209"/>
      <c r="AD807" s="1209"/>
      <c r="AE807" s="1209"/>
      <c r="AF807" s="1209"/>
      <c r="AG807" s="1209"/>
      <c r="AH807" s="1209"/>
      <c r="AI807" s="1209"/>
      <c r="AJ807" s="1209"/>
      <c r="AK807" s="1209"/>
      <c r="AL807" s="1209"/>
      <c r="AM807" s="1205"/>
      <c r="AN807" s="1205"/>
      <c r="AO807" s="1234"/>
      <c r="AP807" s="1234"/>
      <c r="AQ807" s="1234"/>
      <c r="AR807" s="42"/>
    </row>
    <row r="808" ht="34.5" customHeight="1">
      <c r="A808" s="19"/>
      <c r="B808" s="19"/>
      <c r="C808" s="19"/>
      <c r="D808" s="96"/>
      <c r="E808" s="96"/>
      <c r="F808" s="96"/>
      <c r="G808" s="96"/>
      <c r="H808" s="1205"/>
      <c r="I808" s="777"/>
      <c r="J808" s="96"/>
      <c r="K808" s="777"/>
      <c r="L808" s="777"/>
      <c r="M808" s="1205"/>
      <c r="N808" s="96"/>
      <c r="O808" s="1257"/>
      <c r="P808" s="777"/>
      <c r="Q808" s="777"/>
      <c r="R808" s="777"/>
      <c r="S808" s="1209"/>
      <c r="T808" s="1209"/>
      <c r="U808" s="1209"/>
      <c r="V808" s="1209"/>
      <c r="W808" s="1209"/>
      <c r="X808" s="1209"/>
      <c r="Y808" s="1209"/>
      <c r="Z808" s="1209"/>
      <c r="AA808" s="1209"/>
      <c r="AB808" s="1209"/>
      <c r="AC808" s="1209"/>
      <c r="AD808" s="1209"/>
      <c r="AE808" s="1209"/>
      <c r="AF808" s="1209"/>
      <c r="AG808" s="1209"/>
      <c r="AH808" s="1209"/>
      <c r="AI808" s="1209"/>
      <c r="AJ808" s="1209"/>
      <c r="AK808" s="1209"/>
      <c r="AL808" s="1209"/>
      <c r="AM808" s="1205"/>
      <c r="AN808" s="1205"/>
      <c r="AO808" s="1234"/>
      <c r="AP808" s="1234"/>
      <c r="AQ808" s="1234"/>
      <c r="AR808" s="42"/>
    </row>
    <row r="809" ht="34.5" customHeight="1">
      <c r="A809" s="19"/>
      <c r="B809" s="19"/>
      <c r="C809" s="19"/>
      <c r="D809" s="96"/>
      <c r="E809" s="96"/>
      <c r="F809" s="96"/>
      <c r="G809" s="96"/>
      <c r="H809" s="1205"/>
      <c r="I809" s="777"/>
      <c r="J809" s="96"/>
      <c r="K809" s="777"/>
      <c r="L809" s="777"/>
      <c r="M809" s="1205"/>
      <c r="N809" s="96"/>
      <c r="O809" s="1257"/>
      <c r="P809" s="777"/>
      <c r="Q809" s="777"/>
      <c r="R809" s="777"/>
      <c r="S809" s="1209"/>
      <c r="T809" s="1209"/>
      <c r="U809" s="1209"/>
      <c r="V809" s="1209"/>
      <c r="W809" s="1209"/>
      <c r="X809" s="1209"/>
      <c r="Y809" s="1209"/>
      <c r="Z809" s="1209"/>
      <c r="AA809" s="1209"/>
      <c r="AB809" s="1209"/>
      <c r="AC809" s="1209"/>
      <c r="AD809" s="1209"/>
      <c r="AE809" s="1209"/>
      <c r="AF809" s="1209"/>
      <c r="AG809" s="1209"/>
      <c r="AH809" s="1209"/>
      <c r="AI809" s="1209"/>
      <c r="AJ809" s="1209"/>
      <c r="AK809" s="1209"/>
      <c r="AL809" s="1209"/>
      <c r="AM809" s="1205"/>
      <c r="AN809" s="1205"/>
      <c r="AO809" s="1234"/>
      <c r="AP809" s="1234"/>
      <c r="AQ809" s="1234"/>
      <c r="AR809" s="42"/>
    </row>
    <row r="810" ht="34.5" customHeight="1">
      <c r="A810" s="19"/>
      <c r="B810" s="19"/>
      <c r="C810" s="19"/>
      <c r="D810" s="96"/>
      <c r="E810" s="96"/>
      <c r="F810" s="96"/>
      <c r="G810" s="96"/>
      <c r="H810" s="1205"/>
      <c r="I810" s="777"/>
      <c r="J810" s="96"/>
      <c r="K810" s="777"/>
      <c r="L810" s="777"/>
      <c r="M810" s="1205"/>
      <c r="N810" s="96"/>
      <c r="O810" s="1257"/>
      <c r="P810" s="777"/>
      <c r="Q810" s="777"/>
      <c r="R810" s="777"/>
      <c r="S810" s="1209"/>
      <c r="T810" s="1209"/>
      <c r="U810" s="1209"/>
      <c r="V810" s="1209"/>
      <c r="W810" s="1209"/>
      <c r="X810" s="1209"/>
      <c r="Y810" s="1209"/>
      <c r="Z810" s="1209"/>
      <c r="AA810" s="1209"/>
      <c r="AB810" s="1209"/>
      <c r="AC810" s="1209"/>
      <c r="AD810" s="1209"/>
      <c r="AE810" s="1209"/>
      <c r="AF810" s="1209"/>
      <c r="AG810" s="1209"/>
      <c r="AH810" s="1209"/>
      <c r="AI810" s="1209"/>
      <c r="AJ810" s="1209"/>
      <c r="AK810" s="1209"/>
      <c r="AL810" s="1209"/>
      <c r="AM810" s="1205"/>
      <c r="AN810" s="1205"/>
      <c r="AO810" s="1234"/>
      <c r="AP810" s="1234"/>
      <c r="AQ810" s="1234"/>
      <c r="AR810" s="42"/>
    </row>
    <row r="811" ht="34.5" customHeight="1">
      <c r="A811" s="19"/>
      <c r="B811" s="19"/>
      <c r="C811" s="19"/>
      <c r="D811" s="96"/>
      <c r="E811" s="96"/>
      <c r="F811" s="96"/>
      <c r="G811" s="96"/>
      <c r="H811" s="1205"/>
      <c r="I811" s="777"/>
      <c r="J811" s="96"/>
      <c r="K811" s="777"/>
      <c r="L811" s="777"/>
      <c r="M811" s="1205"/>
      <c r="N811" s="96"/>
      <c r="O811" s="1257"/>
      <c r="P811" s="777"/>
      <c r="Q811" s="777"/>
      <c r="R811" s="777"/>
      <c r="S811" s="1209"/>
      <c r="T811" s="1209"/>
      <c r="U811" s="1209"/>
      <c r="V811" s="1209"/>
      <c r="W811" s="1209"/>
      <c r="X811" s="1209"/>
      <c r="Y811" s="1209"/>
      <c r="Z811" s="1209"/>
      <c r="AA811" s="1209"/>
      <c r="AB811" s="1209"/>
      <c r="AC811" s="1209"/>
      <c r="AD811" s="1209"/>
      <c r="AE811" s="1209"/>
      <c r="AF811" s="1209"/>
      <c r="AG811" s="1209"/>
      <c r="AH811" s="1209"/>
      <c r="AI811" s="1209"/>
      <c r="AJ811" s="1209"/>
      <c r="AK811" s="1209"/>
      <c r="AL811" s="1209"/>
      <c r="AM811" s="1205"/>
      <c r="AN811" s="1205"/>
      <c r="AO811" s="1234"/>
      <c r="AP811" s="1234"/>
      <c r="AQ811" s="1234"/>
      <c r="AR811" s="42"/>
    </row>
    <row r="812" ht="34.5" customHeight="1">
      <c r="A812" s="19"/>
      <c r="B812" s="19"/>
      <c r="C812" s="19"/>
      <c r="D812" s="96"/>
      <c r="E812" s="96"/>
      <c r="F812" s="96"/>
      <c r="G812" s="96"/>
      <c r="H812" s="1205"/>
      <c r="I812" s="777"/>
      <c r="J812" s="96"/>
      <c r="K812" s="777"/>
      <c r="L812" s="777"/>
      <c r="M812" s="1205"/>
      <c r="N812" s="96"/>
      <c r="O812" s="1257"/>
      <c r="P812" s="777"/>
      <c r="Q812" s="777"/>
      <c r="R812" s="777"/>
      <c r="S812" s="1209"/>
      <c r="T812" s="1209"/>
      <c r="U812" s="1209"/>
      <c r="V812" s="1209"/>
      <c r="W812" s="1209"/>
      <c r="X812" s="1209"/>
      <c r="Y812" s="1209"/>
      <c r="Z812" s="1209"/>
      <c r="AA812" s="1209"/>
      <c r="AB812" s="1209"/>
      <c r="AC812" s="1209"/>
      <c r="AD812" s="1209"/>
      <c r="AE812" s="1209"/>
      <c r="AF812" s="1209"/>
      <c r="AG812" s="1209"/>
      <c r="AH812" s="1209"/>
      <c r="AI812" s="1209"/>
      <c r="AJ812" s="1209"/>
      <c r="AK812" s="1209"/>
      <c r="AL812" s="1209"/>
      <c r="AM812" s="1205"/>
      <c r="AN812" s="1205"/>
      <c r="AO812" s="1234"/>
      <c r="AP812" s="1234"/>
      <c r="AQ812" s="1234"/>
      <c r="AR812" s="42"/>
    </row>
    <row r="813" ht="34.5" customHeight="1">
      <c r="A813" s="19"/>
      <c r="B813" s="19"/>
      <c r="C813" s="19"/>
      <c r="D813" s="96"/>
      <c r="E813" s="96"/>
      <c r="F813" s="96"/>
      <c r="G813" s="96"/>
      <c r="H813" s="1205"/>
      <c r="I813" s="777"/>
      <c r="J813" s="96"/>
      <c r="K813" s="777"/>
      <c r="L813" s="777"/>
      <c r="M813" s="1205"/>
      <c r="N813" s="96"/>
      <c r="O813" s="1257"/>
      <c r="P813" s="777"/>
      <c r="Q813" s="777"/>
      <c r="R813" s="777"/>
      <c r="S813" s="1209"/>
      <c r="T813" s="1209"/>
      <c r="U813" s="1209"/>
      <c r="V813" s="1209"/>
      <c r="W813" s="1209"/>
      <c r="X813" s="1209"/>
      <c r="Y813" s="1209"/>
      <c r="Z813" s="1209"/>
      <c r="AA813" s="1209"/>
      <c r="AB813" s="1209"/>
      <c r="AC813" s="1209"/>
      <c r="AD813" s="1209"/>
      <c r="AE813" s="1209"/>
      <c r="AF813" s="1209"/>
      <c r="AG813" s="1209"/>
      <c r="AH813" s="1209"/>
      <c r="AI813" s="1209"/>
      <c r="AJ813" s="1209"/>
      <c r="AK813" s="1209"/>
      <c r="AL813" s="1209"/>
      <c r="AM813" s="1205"/>
      <c r="AN813" s="1205"/>
      <c r="AO813" s="1234"/>
      <c r="AP813" s="1234"/>
      <c r="AQ813" s="1234"/>
      <c r="AR813" s="42"/>
    </row>
    <row r="814" ht="34.5" customHeight="1">
      <c r="A814" s="19"/>
      <c r="B814" s="19"/>
      <c r="C814" s="19"/>
      <c r="D814" s="96"/>
      <c r="E814" s="96"/>
      <c r="F814" s="96"/>
      <c r="G814" s="96"/>
      <c r="H814" s="1205"/>
      <c r="I814" s="777"/>
      <c r="J814" s="96"/>
      <c r="K814" s="777"/>
      <c r="L814" s="777"/>
      <c r="M814" s="1205"/>
      <c r="N814" s="96"/>
      <c r="O814" s="1257"/>
      <c r="P814" s="777"/>
      <c r="Q814" s="777"/>
      <c r="R814" s="777"/>
      <c r="S814" s="1209"/>
      <c r="T814" s="1209"/>
      <c r="U814" s="1209"/>
      <c r="V814" s="1209"/>
      <c r="W814" s="1209"/>
      <c r="X814" s="1209"/>
      <c r="Y814" s="1209"/>
      <c r="Z814" s="1209"/>
      <c r="AA814" s="1209"/>
      <c r="AB814" s="1209"/>
      <c r="AC814" s="1209"/>
      <c r="AD814" s="1209"/>
      <c r="AE814" s="1209"/>
      <c r="AF814" s="1209"/>
      <c r="AG814" s="1209"/>
      <c r="AH814" s="1209"/>
      <c r="AI814" s="1209"/>
      <c r="AJ814" s="1209"/>
      <c r="AK814" s="1209"/>
      <c r="AL814" s="1209"/>
      <c r="AM814" s="1205"/>
      <c r="AN814" s="1205"/>
      <c r="AO814" s="1234"/>
      <c r="AP814" s="1234"/>
      <c r="AQ814" s="1234"/>
      <c r="AR814" s="42"/>
    </row>
    <row r="815" ht="34.5" customHeight="1">
      <c r="A815" s="19"/>
      <c r="B815" s="19"/>
      <c r="C815" s="19"/>
      <c r="D815" s="96"/>
      <c r="E815" s="96"/>
      <c r="F815" s="96"/>
      <c r="G815" s="96"/>
      <c r="H815" s="1205"/>
      <c r="I815" s="777"/>
      <c r="J815" s="96"/>
      <c r="K815" s="777"/>
      <c r="L815" s="777"/>
      <c r="M815" s="1205"/>
      <c r="N815" s="96"/>
      <c r="O815" s="1257"/>
      <c r="P815" s="777"/>
      <c r="Q815" s="777"/>
      <c r="R815" s="777"/>
      <c r="S815" s="1209"/>
      <c r="T815" s="1209"/>
      <c r="U815" s="1209"/>
      <c r="V815" s="1209"/>
      <c r="W815" s="1209"/>
      <c r="X815" s="1209"/>
      <c r="Y815" s="1209"/>
      <c r="Z815" s="1209"/>
      <c r="AA815" s="1209"/>
      <c r="AB815" s="1209"/>
      <c r="AC815" s="1209"/>
      <c r="AD815" s="1209"/>
      <c r="AE815" s="1209"/>
      <c r="AF815" s="1209"/>
      <c r="AG815" s="1209"/>
      <c r="AH815" s="1209"/>
      <c r="AI815" s="1209"/>
      <c r="AJ815" s="1209"/>
      <c r="AK815" s="1209"/>
      <c r="AL815" s="1209"/>
      <c r="AM815" s="1205"/>
      <c r="AN815" s="1205"/>
      <c r="AO815" s="1234"/>
      <c r="AP815" s="1234"/>
      <c r="AQ815" s="1234"/>
      <c r="AR815" s="42"/>
    </row>
    <row r="816" ht="34.5" customHeight="1">
      <c r="A816" s="19"/>
      <c r="B816" s="19"/>
      <c r="C816" s="19"/>
      <c r="D816" s="96"/>
      <c r="E816" s="96"/>
      <c r="F816" s="96"/>
      <c r="G816" s="96"/>
      <c r="H816" s="1205"/>
      <c r="I816" s="777"/>
      <c r="J816" s="96"/>
      <c r="K816" s="777"/>
      <c r="L816" s="777"/>
      <c r="M816" s="1205"/>
      <c r="N816" s="96"/>
      <c r="O816" s="1257"/>
      <c r="P816" s="777"/>
      <c r="Q816" s="777"/>
      <c r="R816" s="777"/>
      <c r="S816" s="1209"/>
      <c r="T816" s="1209"/>
      <c r="U816" s="1209"/>
      <c r="V816" s="1209"/>
      <c r="W816" s="1209"/>
      <c r="X816" s="1209"/>
      <c r="Y816" s="1209"/>
      <c r="Z816" s="1209"/>
      <c r="AA816" s="1209"/>
      <c r="AB816" s="1209"/>
      <c r="AC816" s="1209"/>
      <c r="AD816" s="1209"/>
      <c r="AE816" s="1209"/>
      <c r="AF816" s="1209"/>
      <c r="AG816" s="1209"/>
      <c r="AH816" s="1209"/>
      <c r="AI816" s="1209"/>
      <c r="AJ816" s="1209"/>
      <c r="AK816" s="1209"/>
      <c r="AL816" s="1209"/>
      <c r="AM816" s="1205"/>
      <c r="AN816" s="1205"/>
      <c r="AO816" s="1234"/>
      <c r="AP816" s="1234"/>
      <c r="AQ816" s="1234"/>
      <c r="AR816" s="42"/>
    </row>
    <row r="817" ht="34.5" customHeight="1">
      <c r="A817" s="19"/>
      <c r="B817" s="19"/>
      <c r="C817" s="19"/>
      <c r="D817" s="96"/>
      <c r="E817" s="96"/>
      <c r="F817" s="96"/>
      <c r="G817" s="96"/>
      <c r="H817" s="1205"/>
      <c r="I817" s="777"/>
      <c r="J817" s="96"/>
      <c r="K817" s="777"/>
      <c r="L817" s="777"/>
      <c r="M817" s="1205"/>
      <c r="N817" s="96"/>
      <c r="O817" s="1257"/>
      <c r="P817" s="777"/>
      <c r="Q817" s="777"/>
      <c r="R817" s="777"/>
      <c r="S817" s="1209"/>
      <c r="T817" s="1209"/>
      <c r="U817" s="1209"/>
      <c r="V817" s="1209"/>
      <c r="W817" s="1209"/>
      <c r="X817" s="1209"/>
      <c r="Y817" s="1209"/>
      <c r="Z817" s="1209"/>
      <c r="AA817" s="1209"/>
      <c r="AB817" s="1209"/>
      <c r="AC817" s="1209"/>
      <c r="AD817" s="1209"/>
      <c r="AE817" s="1209"/>
      <c r="AF817" s="1209"/>
      <c r="AG817" s="1209"/>
      <c r="AH817" s="1209"/>
      <c r="AI817" s="1209"/>
      <c r="AJ817" s="1209"/>
      <c r="AK817" s="1209"/>
      <c r="AL817" s="1209"/>
      <c r="AM817" s="1205"/>
      <c r="AN817" s="1205"/>
      <c r="AO817" s="1234"/>
      <c r="AP817" s="1234"/>
      <c r="AQ817" s="1234"/>
      <c r="AR817" s="42"/>
    </row>
    <row r="818" ht="34.5" customHeight="1">
      <c r="A818" s="19"/>
      <c r="B818" s="19"/>
      <c r="C818" s="19"/>
      <c r="D818" s="96"/>
      <c r="E818" s="96"/>
      <c r="F818" s="96"/>
      <c r="G818" s="96"/>
      <c r="H818" s="1205"/>
      <c r="I818" s="777"/>
      <c r="J818" s="96"/>
      <c r="K818" s="777"/>
      <c r="L818" s="777"/>
      <c r="M818" s="1205"/>
      <c r="N818" s="96"/>
      <c r="O818" s="1257"/>
      <c r="P818" s="777"/>
      <c r="Q818" s="777"/>
      <c r="R818" s="777"/>
      <c r="S818" s="1209"/>
      <c r="T818" s="1209"/>
      <c r="U818" s="1209"/>
      <c r="V818" s="1209"/>
      <c r="W818" s="1209"/>
      <c r="X818" s="1209"/>
      <c r="Y818" s="1209"/>
      <c r="Z818" s="1209"/>
      <c r="AA818" s="1209"/>
      <c r="AB818" s="1209"/>
      <c r="AC818" s="1209"/>
      <c r="AD818" s="1209"/>
      <c r="AE818" s="1209"/>
      <c r="AF818" s="1209"/>
      <c r="AG818" s="1209"/>
      <c r="AH818" s="1209"/>
      <c r="AI818" s="1209"/>
      <c r="AJ818" s="1209"/>
      <c r="AK818" s="1209"/>
      <c r="AL818" s="1209"/>
      <c r="AM818" s="1205"/>
      <c r="AN818" s="1205"/>
      <c r="AO818" s="1234"/>
      <c r="AP818" s="1234"/>
      <c r="AQ818" s="1234"/>
      <c r="AR818" s="42"/>
    </row>
    <row r="819" ht="34.5" customHeight="1">
      <c r="A819" s="19"/>
      <c r="B819" s="19"/>
      <c r="C819" s="19"/>
      <c r="D819" s="96"/>
      <c r="E819" s="96"/>
      <c r="F819" s="96"/>
      <c r="G819" s="96"/>
      <c r="H819" s="1205"/>
      <c r="I819" s="777"/>
      <c r="J819" s="96"/>
      <c r="K819" s="777"/>
      <c r="L819" s="777"/>
      <c r="M819" s="1205"/>
      <c r="N819" s="96"/>
      <c r="O819" s="1257"/>
      <c r="P819" s="777"/>
      <c r="Q819" s="777"/>
      <c r="R819" s="777"/>
      <c r="S819" s="1209"/>
      <c r="T819" s="1209"/>
      <c r="U819" s="1209"/>
      <c r="V819" s="1209"/>
      <c r="W819" s="1209"/>
      <c r="X819" s="1209"/>
      <c r="Y819" s="1209"/>
      <c r="Z819" s="1209"/>
      <c r="AA819" s="1209"/>
      <c r="AB819" s="1209"/>
      <c r="AC819" s="1209"/>
      <c r="AD819" s="1209"/>
      <c r="AE819" s="1209"/>
      <c r="AF819" s="1209"/>
      <c r="AG819" s="1209"/>
      <c r="AH819" s="1209"/>
      <c r="AI819" s="1209"/>
      <c r="AJ819" s="1209"/>
      <c r="AK819" s="1209"/>
      <c r="AL819" s="1209"/>
      <c r="AM819" s="1205"/>
      <c r="AN819" s="1205"/>
      <c r="AO819" s="1234"/>
      <c r="AP819" s="1234"/>
      <c r="AQ819" s="1234"/>
      <c r="AR819" s="42"/>
    </row>
    <row r="820" ht="34.5" customHeight="1">
      <c r="A820" s="19"/>
      <c r="B820" s="19"/>
      <c r="C820" s="19"/>
      <c r="D820" s="96"/>
      <c r="E820" s="96"/>
      <c r="F820" s="96"/>
      <c r="G820" s="96"/>
      <c r="H820" s="1205"/>
      <c r="I820" s="777"/>
      <c r="J820" s="96"/>
      <c r="K820" s="777"/>
      <c r="L820" s="777"/>
      <c r="M820" s="1205"/>
      <c r="N820" s="96"/>
      <c r="O820" s="1257"/>
      <c r="P820" s="777"/>
      <c r="Q820" s="777"/>
      <c r="R820" s="777"/>
      <c r="S820" s="1209"/>
      <c r="T820" s="1209"/>
      <c r="U820" s="1209"/>
      <c r="V820" s="1209"/>
      <c r="W820" s="1209"/>
      <c r="X820" s="1209"/>
      <c r="Y820" s="1209"/>
      <c r="Z820" s="1209"/>
      <c r="AA820" s="1209"/>
      <c r="AB820" s="1209"/>
      <c r="AC820" s="1209"/>
      <c r="AD820" s="1209"/>
      <c r="AE820" s="1209"/>
      <c r="AF820" s="1209"/>
      <c r="AG820" s="1209"/>
      <c r="AH820" s="1209"/>
      <c r="AI820" s="1209"/>
      <c r="AJ820" s="1209"/>
      <c r="AK820" s="1209"/>
      <c r="AL820" s="1209"/>
      <c r="AM820" s="1205"/>
      <c r="AN820" s="1205"/>
      <c r="AO820" s="1234"/>
      <c r="AP820" s="1234"/>
      <c r="AQ820" s="1234"/>
      <c r="AR820" s="42"/>
    </row>
    <row r="821" ht="34.5" customHeight="1">
      <c r="A821" s="19"/>
      <c r="B821" s="19"/>
      <c r="C821" s="19"/>
      <c r="D821" s="96"/>
      <c r="E821" s="96"/>
      <c r="F821" s="96"/>
      <c r="G821" s="96"/>
      <c r="H821" s="1205"/>
      <c r="I821" s="777"/>
      <c r="J821" s="96"/>
      <c r="K821" s="777"/>
      <c r="L821" s="777"/>
      <c r="M821" s="1205"/>
      <c r="N821" s="96"/>
      <c r="O821" s="1257"/>
      <c r="P821" s="777"/>
      <c r="Q821" s="777"/>
      <c r="R821" s="777"/>
      <c r="S821" s="1209"/>
      <c r="T821" s="1209"/>
      <c r="U821" s="1209"/>
      <c r="V821" s="1209"/>
      <c r="W821" s="1209"/>
      <c r="X821" s="1209"/>
      <c r="Y821" s="1209"/>
      <c r="Z821" s="1209"/>
      <c r="AA821" s="1209"/>
      <c r="AB821" s="1209"/>
      <c r="AC821" s="1209"/>
      <c r="AD821" s="1209"/>
      <c r="AE821" s="1209"/>
      <c r="AF821" s="1209"/>
      <c r="AG821" s="1209"/>
      <c r="AH821" s="1209"/>
      <c r="AI821" s="1209"/>
      <c r="AJ821" s="1209"/>
      <c r="AK821" s="1209"/>
      <c r="AL821" s="1209"/>
      <c r="AM821" s="1205"/>
      <c r="AN821" s="1205"/>
      <c r="AO821" s="1234"/>
      <c r="AP821" s="1234"/>
      <c r="AQ821" s="1234"/>
      <c r="AR821" s="42"/>
    </row>
    <row r="822" ht="34.5" customHeight="1">
      <c r="A822" s="19"/>
      <c r="B822" s="19"/>
      <c r="C822" s="19"/>
      <c r="D822" s="96"/>
      <c r="E822" s="96"/>
      <c r="F822" s="96"/>
      <c r="G822" s="96"/>
      <c r="H822" s="1205"/>
      <c r="I822" s="777"/>
      <c r="J822" s="96"/>
      <c r="K822" s="777"/>
      <c r="L822" s="777"/>
      <c r="M822" s="1205"/>
      <c r="N822" s="96"/>
      <c r="O822" s="1257"/>
      <c r="P822" s="777"/>
      <c r="Q822" s="777"/>
      <c r="R822" s="777"/>
      <c r="S822" s="1209"/>
      <c r="T822" s="1209"/>
      <c r="U822" s="1209"/>
      <c r="V822" s="1209"/>
      <c r="W822" s="1209"/>
      <c r="X822" s="1209"/>
      <c r="Y822" s="1209"/>
      <c r="Z822" s="1209"/>
      <c r="AA822" s="1209"/>
      <c r="AB822" s="1209"/>
      <c r="AC822" s="1209"/>
      <c r="AD822" s="1209"/>
      <c r="AE822" s="1209"/>
      <c r="AF822" s="1209"/>
      <c r="AG822" s="1209"/>
      <c r="AH822" s="1209"/>
      <c r="AI822" s="1209"/>
      <c r="AJ822" s="1209"/>
      <c r="AK822" s="1209"/>
      <c r="AL822" s="1209"/>
      <c r="AM822" s="1205"/>
      <c r="AN822" s="1205"/>
      <c r="AO822" s="1234"/>
      <c r="AP822" s="1234"/>
      <c r="AQ822" s="1234"/>
      <c r="AR822" s="42"/>
    </row>
    <row r="823" ht="34.5" customHeight="1">
      <c r="A823" s="19"/>
      <c r="B823" s="19"/>
      <c r="C823" s="19"/>
      <c r="D823" s="96"/>
      <c r="E823" s="96"/>
      <c r="F823" s="96"/>
      <c r="G823" s="96"/>
      <c r="H823" s="1205"/>
      <c r="I823" s="777"/>
      <c r="J823" s="96"/>
      <c r="K823" s="777"/>
      <c r="L823" s="777"/>
      <c r="M823" s="1205"/>
      <c r="N823" s="96"/>
      <c r="O823" s="1257"/>
      <c r="P823" s="777"/>
      <c r="Q823" s="777"/>
      <c r="R823" s="777"/>
      <c r="S823" s="1209"/>
      <c r="T823" s="1209"/>
      <c r="U823" s="1209"/>
      <c r="V823" s="1209"/>
      <c r="W823" s="1209"/>
      <c r="X823" s="1209"/>
      <c r="Y823" s="1209"/>
      <c r="Z823" s="1209"/>
      <c r="AA823" s="1209"/>
      <c r="AB823" s="1209"/>
      <c r="AC823" s="1209"/>
      <c r="AD823" s="1209"/>
      <c r="AE823" s="1209"/>
      <c r="AF823" s="1209"/>
      <c r="AG823" s="1209"/>
      <c r="AH823" s="1209"/>
      <c r="AI823" s="1209"/>
      <c r="AJ823" s="1209"/>
      <c r="AK823" s="1209"/>
      <c r="AL823" s="1209"/>
      <c r="AM823" s="1205"/>
      <c r="AN823" s="1205"/>
      <c r="AO823" s="1234"/>
      <c r="AP823" s="1234"/>
      <c r="AQ823" s="1234"/>
      <c r="AR823" s="42"/>
    </row>
    <row r="824" ht="34.5" customHeight="1">
      <c r="A824" s="19"/>
      <c r="B824" s="19"/>
      <c r="C824" s="19"/>
      <c r="D824" s="96"/>
      <c r="E824" s="96"/>
      <c r="F824" s="96"/>
      <c r="G824" s="96"/>
      <c r="H824" s="1205"/>
      <c r="I824" s="777"/>
      <c r="J824" s="96"/>
      <c r="K824" s="777"/>
      <c r="L824" s="777"/>
      <c r="M824" s="1205"/>
      <c r="N824" s="96"/>
      <c r="O824" s="1257"/>
      <c r="P824" s="777"/>
      <c r="Q824" s="777"/>
      <c r="R824" s="777"/>
      <c r="S824" s="1209"/>
      <c r="T824" s="1209"/>
      <c r="U824" s="1209"/>
      <c r="V824" s="1209"/>
      <c r="W824" s="1209"/>
      <c r="X824" s="1209"/>
      <c r="Y824" s="1209"/>
      <c r="Z824" s="1209"/>
      <c r="AA824" s="1209"/>
      <c r="AB824" s="1209"/>
      <c r="AC824" s="1209"/>
      <c r="AD824" s="1209"/>
      <c r="AE824" s="1209"/>
      <c r="AF824" s="1209"/>
      <c r="AG824" s="1209"/>
      <c r="AH824" s="1209"/>
      <c r="AI824" s="1209"/>
      <c r="AJ824" s="1209"/>
      <c r="AK824" s="1209"/>
      <c r="AL824" s="1209"/>
      <c r="AM824" s="1205"/>
      <c r="AN824" s="1205"/>
      <c r="AO824" s="1234"/>
      <c r="AP824" s="1234"/>
      <c r="AQ824" s="1234"/>
      <c r="AR824" s="42"/>
    </row>
    <row r="825" ht="34.5" customHeight="1">
      <c r="A825" s="19"/>
      <c r="B825" s="19"/>
      <c r="C825" s="19"/>
      <c r="D825" s="96"/>
      <c r="E825" s="96"/>
      <c r="F825" s="96"/>
      <c r="G825" s="96"/>
      <c r="H825" s="1205"/>
      <c r="I825" s="777"/>
      <c r="J825" s="96"/>
      <c r="K825" s="777"/>
      <c r="L825" s="777"/>
      <c r="M825" s="1205"/>
      <c r="N825" s="96"/>
      <c r="O825" s="1257"/>
      <c r="P825" s="777"/>
      <c r="Q825" s="777"/>
      <c r="R825" s="777"/>
      <c r="S825" s="1209"/>
      <c r="T825" s="1209"/>
      <c r="U825" s="1209"/>
      <c r="V825" s="1209"/>
      <c r="W825" s="1209"/>
      <c r="X825" s="1209"/>
      <c r="Y825" s="1209"/>
      <c r="Z825" s="1209"/>
      <c r="AA825" s="1209"/>
      <c r="AB825" s="1209"/>
      <c r="AC825" s="1209"/>
      <c r="AD825" s="1209"/>
      <c r="AE825" s="1209"/>
      <c r="AF825" s="1209"/>
      <c r="AG825" s="1209"/>
      <c r="AH825" s="1209"/>
      <c r="AI825" s="1209"/>
      <c r="AJ825" s="1209"/>
      <c r="AK825" s="1209"/>
      <c r="AL825" s="1209"/>
      <c r="AM825" s="1205"/>
      <c r="AN825" s="1205"/>
      <c r="AO825" s="1234"/>
      <c r="AP825" s="1234"/>
      <c r="AQ825" s="1234"/>
      <c r="AR825" s="42"/>
    </row>
    <row r="826" ht="34.5" customHeight="1">
      <c r="A826" s="19"/>
      <c r="B826" s="19"/>
      <c r="C826" s="19"/>
      <c r="D826" s="96"/>
      <c r="E826" s="96"/>
      <c r="F826" s="96"/>
      <c r="G826" s="96"/>
      <c r="H826" s="1205"/>
      <c r="I826" s="777"/>
      <c r="J826" s="96"/>
      <c r="K826" s="777"/>
      <c r="L826" s="777"/>
      <c r="M826" s="1205"/>
      <c r="N826" s="96"/>
      <c r="O826" s="1257"/>
      <c r="P826" s="777"/>
      <c r="Q826" s="777"/>
      <c r="R826" s="777"/>
      <c r="S826" s="1209"/>
      <c r="T826" s="1209"/>
      <c r="U826" s="1209"/>
      <c r="V826" s="1209"/>
      <c r="W826" s="1209"/>
      <c r="X826" s="1209"/>
      <c r="Y826" s="1209"/>
      <c r="Z826" s="1209"/>
      <c r="AA826" s="1209"/>
      <c r="AB826" s="1209"/>
      <c r="AC826" s="1209"/>
      <c r="AD826" s="1209"/>
      <c r="AE826" s="1209"/>
      <c r="AF826" s="1209"/>
      <c r="AG826" s="1209"/>
      <c r="AH826" s="1209"/>
      <c r="AI826" s="1209"/>
      <c r="AJ826" s="1209"/>
      <c r="AK826" s="1209"/>
      <c r="AL826" s="1209"/>
      <c r="AM826" s="1205"/>
      <c r="AN826" s="1205"/>
      <c r="AO826" s="1234"/>
      <c r="AP826" s="1234"/>
      <c r="AQ826" s="1234"/>
      <c r="AR826" s="42"/>
    </row>
    <row r="827" ht="34.5" customHeight="1">
      <c r="A827" s="19"/>
      <c r="B827" s="19"/>
      <c r="C827" s="19"/>
      <c r="D827" s="96"/>
      <c r="E827" s="96"/>
      <c r="F827" s="96"/>
      <c r="G827" s="96"/>
      <c r="H827" s="1205"/>
      <c r="I827" s="777"/>
      <c r="J827" s="96"/>
      <c r="K827" s="777"/>
      <c r="L827" s="777"/>
      <c r="M827" s="1205"/>
      <c r="N827" s="96"/>
      <c r="O827" s="1257"/>
      <c r="P827" s="777"/>
      <c r="Q827" s="777"/>
      <c r="R827" s="777"/>
      <c r="S827" s="1209"/>
      <c r="T827" s="1209"/>
      <c r="U827" s="1209"/>
      <c r="V827" s="1209"/>
      <c r="W827" s="1209"/>
      <c r="X827" s="1209"/>
      <c r="Y827" s="1209"/>
      <c r="Z827" s="1209"/>
      <c r="AA827" s="1209"/>
      <c r="AB827" s="1209"/>
      <c r="AC827" s="1209"/>
      <c r="AD827" s="1209"/>
      <c r="AE827" s="1209"/>
      <c r="AF827" s="1209"/>
      <c r="AG827" s="1209"/>
      <c r="AH827" s="1209"/>
      <c r="AI827" s="1209"/>
      <c r="AJ827" s="1209"/>
      <c r="AK827" s="1209"/>
      <c r="AL827" s="1209"/>
      <c r="AM827" s="1205"/>
      <c r="AN827" s="1205"/>
      <c r="AO827" s="1234"/>
      <c r="AP827" s="1234"/>
      <c r="AQ827" s="1234"/>
      <c r="AR827" s="42"/>
    </row>
    <row r="828" ht="34.5" customHeight="1">
      <c r="A828" s="19"/>
      <c r="B828" s="19"/>
      <c r="C828" s="19"/>
      <c r="D828" s="96"/>
      <c r="E828" s="96"/>
      <c r="F828" s="96"/>
      <c r="G828" s="96"/>
      <c r="H828" s="1205"/>
      <c r="I828" s="777"/>
      <c r="J828" s="96"/>
      <c r="K828" s="777"/>
      <c r="L828" s="777"/>
      <c r="M828" s="1205"/>
      <c r="N828" s="96"/>
      <c r="O828" s="1257"/>
      <c r="P828" s="777"/>
      <c r="Q828" s="777"/>
      <c r="R828" s="777"/>
      <c r="S828" s="1209"/>
      <c r="T828" s="1209"/>
      <c r="U828" s="1209"/>
      <c r="V828" s="1209"/>
      <c r="W828" s="1209"/>
      <c r="X828" s="1209"/>
      <c r="Y828" s="1209"/>
      <c r="Z828" s="1209"/>
      <c r="AA828" s="1209"/>
      <c r="AB828" s="1209"/>
      <c r="AC828" s="1209"/>
      <c r="AD828" s="1209"/>
      <c r="AE828" s="1209"/>
      <c r="AF828" s="1209"/>
      <c r="AG828" s="1209"/>
      <c r="AH828" s="1209"/>
      <c r="AI828" s="1209"/>
      <c r="AJ828" s="1209"/>
      <c r="AK828" s="1209"/>
      <c r="AL828" s="1209"/>
      <c r="AM828" s="1205"/>
      <c r="AN828" s="1205"/>
      <c r="AO828" s="1234"/>
      <c r="AP828" s="1234"/>
      <c r="AQ828" s="1234"/>
      <c r="AR828" s="42"/>
    </row>
    <row r="829" ht="34.5" customHeight="1">
      <c r="A829" s="19"/>
      <c r="B829" s="19"/>
      <c r="C829" s="19"/>
      <c r="D829" s="96"/>
      <c r="E829" s="96"/>
      <c r="F829" s="96"/>
      <c r="G829" s="96"/>
      <c r="H829" s="1205"/>
      <c r="I829" s="777"/>
      <c r="J829" s="96"/>
      <c r="K829" s="777"/>
      <c r="L829" s="777"/>
      <c r="M829" s="1205"/>
      <c r="N829" s="96"/>
      <c r="O829" s="1257"/>
      <c r="P829" s="777"/>
      <c r="Q829" s="777"/>
      <c r="R829" s="777"/>
      <c r="S829" s="1209"/>
      <c r="T829" s="1209"/>
      <c r="U829" s="1209"/>
      <c r="V829" s="1209"/>
      <c r="W829" s="1209"/>
      <c r="X829" s="1209"/>
      <c r="Y829" s="1209"/>
      <c r="Z829" s="1209"/>
      <c r="AA829" s="1209"/>
      <c r="AB829" s="1209"/>
      <c r="AC829" s="1209"/>
      <c r="AD829" s="1209"/>
      <c r="AE829" s="1209"/>
      <c r="AF829" s="1209"/>
      <c r="AG829" s="1209"/>
      <c r="AH829" s="1209"/>
      <c r="AI829" s="1209"/>
      <c r="AJ829" s="1209"/>
      <c r="AK829" s="1209"/>
      <c r="AL829" s="1209"/>
      <c r="AM829" s="1205"/>
      <c r="AN829" s="1205"/>
      <c r="AO829" s="1234"/>
      <c r="AP829" s="1234"/>
      <c r="AQ829" s="1234"/>
      <c r="AR829" s="42"/>
    </row>
    <row r="830" ht="34.5" customHeight="1">
      <c r="A830" s="19"/>
      <c r="B830" s="19"/>
      <c r="C830" s="19"/>
      <c r="D830" s="96"/>
      <c r="E830" s="96"/>
      <c r="F830" s="96"/>
      <c r="G830" s="96"/>
      <c r="H830" s="1205"/>
      <c r="I830" s="777"/>
      <c r="J830" s="96"/>
      <c r="K830" s="777"/>
      <c r="L830" s="777"/>
      <c r="M830" s="1205"/>
      <c r="N830" s="96"/>
      <c r="O830" s="1257"/>
      <c r="P830" s="777"/>
      <c r="Q830" s="777"/>
      <c r="R830" s="777"/>
      <c r="S830" s="1209"/>
      <c r="T830" s="1209"/>
      <c r="U830" s="1209"/>
      <c r="V830" s="1209"/>
      <c r="W830" s="1209"/>
      <c r="X830" s="1209"/>
      <c r="Y830" s="1209"/>
      <c r="Z830" s="1209"/>
      <c r="AA830" s="1209"/>
      <c r="AB830" s="1209"/>
      <c r="AC830" s="1209"/>
      <c r="AD830" s="1209"/>
      <c r="AE830" s="1209"/>
      <c r="AF830" s="1209"/>
      <c r="AG830" s="1209"/>
      <c r="AH830" s="1209"/>
      <c r="AI830" s="1209"/>
      <c r="AJ830" s="1209"/>
      <c r="AK830" s="1209"/>
      <c r="AL830" s="1209"/>
      <c r="AM830" s="1205"/>
      <c r="AN830" s="1205"/>
      <c r="AO830" s="1234"/>
      <c r="AP830" s="1234"/>
      <c r="AQ830" s="1234"/>
      <c r="AR830" s="42"/>
    </row>
    <row r="831" ht="34.5" customHeight="1">
      <c r="A831" s="19"/>
      <c r="B831" s="19"/>
      <c r="C831" s="19"/>
      <c r="D831" s="96"/>
      <c r="E831" s="96"/>
      <c r="F831" s="96"/>
      <c r="G831" s="96"/>
      <c r="H831" s="1205"/>
      <c r="I831" s="777"/>
      <c r="J831" s="96"/>
      <c r="K831" s="777"/>
      <c r="L831" s="777"/>
      <c r="M831" s="1205"/>
      <c r="N831" s="96"/>
      <c r="O831" s="1257"/>
      <c r="P831" s="777"/>
      <c r="Q831" s="777"/>
      <c r="R831" s="777"/>
      <c r="S831" s="1209"/>
      <c r="T831" s="1209"/>
      <c r="U831" s="1209"/>
      <c r="V831" s="1209"/>
      <c r="W831" s="1209"/>
      <c r="X831" s="1209"/>
      <c r="Y831" s="1209"/>
      <c r="Z831" s="1209"/>
      <c r="AA831" s="1209"/>
      <c r="AB831" s="1209"/>
      <c r="AC831" s="1209"/>
      <c r="AD831" s="1209"/>
      <c r="AE831" s="1209"/>
      <c r="AF831" s="1209"/>
      <c r="AG831" s="1209"/>
      <c r="AH831" s="1209"/>
      <c r="AI831" s="1209"/>
      <c r="AJ831" s="1209"/>
      <c r="AK831" s="1209"/>
      <c r="AL831" s="1209"/>
      <c r="AM831" s="1205"/>
      <c r="AN831" s="1205"/>
      <c r="AO831" s="1234"/>
      <c r="AP831" s="1234"/>
      <c r="AQ831" s="1234"/>
      <c r="AR831" s="42"/>
    </row>
    <row r="832" ht="34.5" customHeight="1">
      <c r="A832" s="19"/>
      <c r="B832" s="19"/>
      <c r="C832" s="19"/>
      <c r="D832" s="96"/>
      <c r="E832" s="96"/>
      <c r="F832" s="96"/>
      <c r="G832" s="96"/>
      <c r="H832" s="1205"/>
      <c r="I832" s="777"/>
      <c r="J832" s="96"/>
      <c r="K832" s="777"/>
      <c r="L832" s="777"/>
      <c r="M832" s="1205"/>
      <c r="N832" s="96"/>
      <c r="O832" s="1257"/>
      <c r="P832" s="777"/>
      <c r="Q832" s="777"/>
      <c r="R832" s="777"/>
      <c r="S832" s="1209"/>
      <c r="T832" s="1209"/>
      <c r="U832" s="1209"/>
      <c r="V832" s="1209"/>
      <c r="W832" s="1209"/>
      <c r="X832" s="1209"/>
      <c r="Y832" s="1209"/>
      <c r="Z832" s="1209"/>
      <c r="AA832" s="1209"/>
      <c r="AB832" s="1209"/>
      <c r="AC832" s="1209"/>
      <c r="AD832" s="1209"/>
      <c r="AE832" s="1209"/>
      <c r="AF832" s="1209"/>
      <c r="AG832" s="1209"/>
      <c r="AH832" s="1209"/>
      <c r="AI832" s="1209"/>
      <c r="AJ832" s="1209"/>
      <c r="AK832" s="1209"/>
      <c r="AL832" s="1209"/>
      <c r="AM832" s="1205"/>
      <c r="AN832" s="1205"/>
      <c r="AO832" s="1234"/>
      <c r="AP832" s="1234"/>
      <c r="AQ832" s="1234"/>
      <c r="AR832" s="42"/>
    </row>
    <row r="833" ht="34.5" customHeight="1">
      <c r="A833" s="19"/>
      <c r="B833" s="19"/>
      <c r="C833" s="19"/>
      <c r="D833" s="96"/>
      <c r="E833" s="96"/>
      <c r="F833" s="96"/>
      <c r="G833" s="96"/>
      <c r="H833" s="1205"/>
      <c r="I833" s="777"/>
      <c r="J833" s="96"/>
      <c r="K833" s="777"/>
      <c r="L833" s="777"/>
      <c r="M833" s="1205"/>
      <c r="N833" s="96"/>
      <c r="O833" s="1257"/>
      <c r="P833" s="777"/>
      <c r="Q833" s="777"/>
      <c r="R833" s="777"/>
      <c r="S833" s="1209"/>
      <c r="T833" s="1209"/>
      <c r="U833" s="1209"/>
      <c r="V833" s="1209"/>
      <c r="W833" s="1209"/>
      <c r="X833" s="1209"/>
      <c r="Y833" s="1209"/>
      <c r="Z833" s="1209"/>
      <c r="AA833" s="1209"/>
      <c r="AB833" s="1209"/>
      <c r="AC833" s="1209"/>
      <c r="AD833" s="1209"/>
      <c r="AE833" s="1209"/>
      <c r="AF833" s="1209"/>
      <c r="AG833" s="1209"/>
      <c r="AH833" s="1209"/>
      <c r="AI833" s="1209"/>
      <c r="AJ833" s="1209"/>
      <c r="AK833" s="1209"/>
      <c r="AL833" s="1209"/>
      <c r="AM833" s="1205"/>
      <c r="AN833" s="1205"/>
      <c r="AO833" s="1234"/>
      <c r="AP833" s="1234"/>
      <c r="AQ833" s="1234"/>
      <c r="AR833" s="42"/>
    </row>
    <row r="834" ht="34.5" customHeight="1">
      <c r="A834" s="19"/>
      <c r="B834" s="19"/>
      <c r="C834" s="19"/>
      <c r="D834" s="96"/>
      <c r="E834" s="96"/>
      <c r="F834" s="96"/>
      <c r="G834" s="96"/>
      <c r="H834" s="1205"/>
      <c r="I834" s="777"/>
      <c r="J834" s="96"/>
      <c r="K834" s="777"/>
      <c r="L834" s="777"/>
      <c r="M834" s="1205"/>
      <c r="N834" s="96"/>
      <c r="O834" s="1257"/>
      <c r="P834" s="777"/>
      <c r="Q834" s="777"/>
      <c r="R834" s="777"/>
      <c r="S834" s="1209"/>
      <c r="T834" s="1209"/>
      <c r="U834" s="1209"/>
      <c r="V834" s="1209"/>
      <c r="W834" s="1209"/>
      <c r="X834" s="1209"/>
      <c r="Y834" s="1209"/>
      <c r="Z834" s="1209"/>
      <c r="AA834" s="1209"/>
      <c r="AB834" s="1209"/>
      <c r="AC834" s="1209"/>
      <c r="AD834" s="1209"/>
      <c r="AE834" s="1209"/>
      <c r="AF834" s="1209"/>
      <c r="AG834" s="1209"/>
      <c r="AH834" s="1209"/>
      <c r="AI834" s="1209"/>
      <c r="AJ834" s="1209"/>
      <c r="AK834" s="1209"/>
      <c r="AL834" s="1209"/>
      <c r="AM834" s="1205"/>
      <c r="AN834" s="1205"/>
      <c r="AO834" s="1234"/>
      <c r="AP834" s="1234"/>
      <c r="AQ834" s="1234"/>
      <c r="AR834" s="42"/>
    </row>
    <row r="835" ht="34.5" customHeight="1">
      <c r="A835" s="19"/>
      <c r="B835" s="19"/>
      <c r="C835" s="19"/>
      <c r="D835" s="96"/>
      <c r="E835" s="96"/>
      <c r="F835" s="96"/>
      <c r="G835" s="96"/>
      <c r="H835" s="1205"/>
      <c r="I835" s="777"/>
      <c r="J835" s="96"/>
      <c r="K835" s="777"/>
      <c r="L835" s="777"/>
      <c r="M835" s="1205"/>
      <c r="N835" s="96"/>
      <c r="O835" s="1257"/>
      <c r="P835" s="777"/>
      <c r="Q835" s="777"/>
      <c r="R835" s="777"/>
      <c r="S835" s="1209"/>
      <c r="T835" s="1209"/>
      <c r="U835" s="1209"/>
      <c r="V835" s="1209"/>
      <c r="W835" s="1209"/>
      <c r="X835" s="1209"/>
      <c r="Y835" s="1209"/>
      <c r="Z835" s="1209"/>
      <c r="AA835" s="1209"/>
      <c r="AB835" s="1209"/>
      <c r="AC835" s="1209"/>
      <c r="AD835" s="1209"/>
      <c r="AE835" s="1209"/>
      <c r="AF835" s="1209"/>
      <c r="AG835" s="1209"/>
      <c r="AH835" s="1209"/>
      <c r="AI835" s="1209"/>
      <c r="AJ835" s="1209"/>
      <c r="AK835" s="1209"/>
      <c r="AL835" s="1209"/>
      <c r="AM835" s="1205"/>
      <c r="AN835" s="1205"/>
      <c r="AO835" s="1234"/>
      <c r="AP835" s="1234"/>
      <c r="AQ835" s="1234"/>
      <c r="AR835" s="42"/>
    </row>
    <row r="836" ht="34.5" customHeight="1">
      <c r="A836" s="19"/>
      <c r="B836" s="19"/>
      <c r="C836" s="19"/>
      <c r="D836" s="96"/>
      <c r="E836" s="96"/>
      <c r="F836" s="96"/>
      <c r="G836" s="96"/>
      <c r="H836" s="1205"/>
      <c r="I836" s="777"/>
      <c r="J836" s="96"/>
      <c r="K836" s="777"/>
      <c r="L836" s="777"/>
      <c r="M836" s="1205"/>
      <c r="N836" s="96"/>
      <c r="O836" s="1257"/>
      <c r="P836" s="777"/>
      <c r="Q836" s="777"/>
      <c r="R836" s="777"/>
      <c r="S836" s="1209"/>
      <c r="T836" s="1209"/>
      <c r="U836" s="1209"/>
      <c r="V836" s="1209"/>
      <c r="W836" s="1209"/>
      <c r="X836" s="1209"/>
      <c r="Y836" s="1209"/>
      <c r="Z836" s="1209"/>
      <c r="AA836" s="1209"/>
      <c r="AB836" s="1209"/>
      <c r="AC836" s="1209"/>
      <c r="AD836" s="1209"/>
      <c r="AE836" s="1209"/>
      <c r="AF836" s="1209"/>
      <c r="AG836" s="1209"/>
      <c r="AH836" s="1209"/>
      <c r="AI836" s="1209"/>
      <c r="AJ836" s="1209"/>
      <c r="AK836" s="1209"/>
      <c r="AL836" s="1209"/>
      <c r="AM836" s="1205"/>
      <c r="AN836" s="1205"/>
      <c r="AO836" s="1234"/>
      <c r="AP836" s="1234"/>
      <c r="AQ836" s="1234"/>
      <c r="AR836" s="42"/>
    </row>
    <row r="837" ht="34.5" customHeight="1">
      <c r="A837" s="19"/>
      <c r="B837" s="19"/>
      <c r="C837" s="19"/>
      <c r="D837" s="96"/>
      <c r="E837" s="96"/>
      <c r="F837" s="96"/>
      <c r="G837" s="96"/>
      <c r="H837" s="1205"/>
      <c r="I837" s="777"/>
      <c r="J837" s="96"/>
      <c r="K837" s="777"/>
      <c r="L837" s="777"/>
      <c r="M837" s="1205"/>
      <c r="N837" s="96"/>
      <c r="O837" s="1257"/>
      <c r="P837" s="777"/>
      <c r="Q837" s="777"/>
      <c r="R837" s="777"/>
      <c r="S837" s="1209"/>
      <c r="T837" s="1209"/>
      <c r="U837" s="1209"/>
      <c r="V837" s="1209"/>
      <c r="W837" s="1209"/>
      <c r="X837" s="1209"/>
      <c r="Y837" s="1209"/>
      <c r="Z837" s="1209"/>
      <c r="AA837" s="1209"/>
      <c r="AB837" s="1209"/>
      <c r="AC837" s="1209"/>
      <c r="AD837" s="1209"/>
      <c r="AE837" s="1209"/>
      <c r="AF837" s="1209"/>
      <c r="AG837" s="1209"/>
      <c r="AH837" s="1209"/>
      <c r="AI837" s="1209"/>
      <c r="AJ837" s="1209"/>
      <c r="AK837" s="1209"/>
      <c r="AL837" s="1209"/>
      <c r="AM837" s="1205"/>
      <c r="AN837" s="1205"/>
      <c r="AO837" s="1234"/>
      <c r="AP837" s="1234"/>
      <c r="AQ837" s="1234"/>
      <c r="AR837" s="42"/>
    </row>
    <row r="838" ht="34.5" customHeight="1">
      <c r="A838" s="19"/>
      <c r="B838" s="19"/>
      <c r="C838" s="19"/>
      <c r="D838" s="96"/>
      <c r="E838" s="96"/>
      <c r="F838" s="96"/>
      <c r="G838" s="96"/>
      <c r="H838" s="1205"/>
      <c r="I838" s="777"/>
      <c r="J838" s="96"/>
      <c r="K838" s="777"/>
      <c r="L838" s="777"/>
      <c r="M838" s="1205"/>
      <c r="N838" s="96"/>
      <c r="O838" s="1257"/>
      <c r="P838" s="777"/>
      <c r="Q838" s="777"/>
      <c r="R838" s="777"/>
      <c r="S838" s="1209"/>
      <c r="T838" s="1209"/>
      <c r="U838" s="1209"/>
      <c r="V838" s="1209"/>
      <c r="W838" s="1209"/>
      <c r="X838" s="1209"/>
      <c r="Y838" s="1209"/>
      <c r="Z838" s="1209"/>
      <c r="AA838" s="1209"/>
      <c r="AB838" s="1209"/>
      <c r="AC838" s="1209"/>
      <c r="AD838" s="1209"/>
      <c r="AE838" s="1209"/>
      <c r="AF838" s="1209"/>
      <c r="AG838" s="1209"/>
      <c r="AH838" s="1209"/>
      <c r="AI838" s="1209"/>
      <c r="AJ838" s="1209"/>
      <c r="AK838" s="1209"/>
      <c r="AL838" s="1209"/>
      <c r="AM838" s="1205"/>
      <c r="AN838" s="1205"/>
      <c r="AO838" s="1234"/>
      <c r="AP838" s="1234"/>
      <c r="AQ838" s="1234"/>
      <c r="AR838" s="42"/>
    </row>
    <row r="839" ht="34.5" customHeight="1">
      <c r="A839" s="19"/>
      <c r="B839" s="19"/>
      <c r="C839" s="19"/>
      <c r="D839" s="96"/>
      <c r="E839" s="96"/>
      <c r="F839" s="96"/>
      <c r="G839" s="96"/>
      <c r="H839" s="1205"/>
      <c r="I839" s="777"/>
      <c r="J839" s="96"/>
      <c r="K839" s="777"/>
      <c r="L839" s="777"/>
      <c r="M839" s="1205"/>
      <c r="N839" s="96"/>
      <c r="O839" s="1257"/>
      <c r="P839" s="777"/>
      <c r="Q839" s="777"/>
      <c r="R839" s="777"/>
      <c r="S839" s="1209"/>
      <c r="T839" s="1209"/>
      <c r="U839" s="1209"/>
      <c r="V839" s="1209"/>
      <c r="W839" s="1209"/>
      <c r="X839" s="1209"/>
      <c r="Y839" s="1209"/>
      <c r="Z839" s="1209"/>
      <c r="AA839" s="1209"/>
      <c r="AB839" s="1209"/>
      <c r="AC839" s="1209"/>
      <c r="AD839" s="1209"/>
      <c r="AE839" s="1209"/>
      <c r="AF839" s="1209"/>
      <c r="AG839" s="1209"/>
      <c r="AH839" s="1209"/>
      <c r="AI839" s="1209"/>
      <c r="AJ839" s="1209"/>
      <c r="AK839" s="1209"/>
      <c r="AL839" s="1209"/>
      <c r="AM839" s="1205"/>
      <c r="AN839" s="1205"/>
      <c r="AO839" s="1234"/>
      <c r="AP839" s="1234"/>
      <c r="AQ839" s="1234"/>
      <c r="AR839" s="42"/>
    </row>
    <row r="840" ht="34.5" customHeight="1">
      <c r="A840" s="19"/>
      <c r="B840" s="19"/>
      <c r="C840" s="19"/>
      <c r="D840" s="96"/>
      <c r="E840" s="96"/>
      <c r="F840" s="96"/>
      <c r="G840" s="96"/>
      <c r="H840" s="1205"/>
      <c r="I840" s="777"/>
      <c r="J840" s="96"/>
      <c r="K840" s="777"/>
      <c r="L840" s="777"/>
      <c r="M840" s="1205"/>
      <c r="N840" s="96"/>
      <c r="O840" s="1257"/>
      <c r="P840" s="777"/>
      <c r="Q840" s="777"/>
      <c r="R840" s="777"/>
      <c r="S840" s="1209"/>
      <c r="T840" s="1209"/>
      <c r="U840" s="1209"/>
      <c r="V840" s="1209"/>
      <c r="W840" s="1209"/>
      <c r="X840" s="1209"/>
      <c r="Y840" s="1209"/>
      <c r="Z840" s="1209"/>
      <c r="AA840" s="1209"/>
      <c r="AB840" s="1209"/>
      <c r="AC840" s="1209"/>
      <c r="AD840" s="1209"/>
      <c r="AE840" s="1209"/>
      <c r="AF840" s="1209"/>
      <c r="AG840" s="1209"/>
      <c r="AH840" s="1209"/>
      <c r="AI840" s="1209"/>
      <c r="AJ840" s="1209"/>
      <c r="AK840" s="1209"/>
      <c r="AL840" s="1209"/>
      <c r="AM840" s="1205"/>
      <c r="AN840" s="1205"/>
      <c r="AO840" s="1234"/>
      <c r="AP840" s="1234"/>
      <c r="AQ840" s="1234"/>
      <c r="AR840" s="42"/>
    </row>
    <row r="841" ht="34.5" customHeight="1">
      <c r="A841" s="19"/>
      <c r="B841" s="19"/>
      <c r="C841" s="19"/>
      <c r="D841" s="96"/>
      <c r="E841" s="96"/>
      <c r="F841" s="96"/>
      <c r="G841" s="96"/>
      <c r="H841" s="1205"/>
      <c r="I841" s="777"/>
      <c r="J841" s="96"/>
      <c r="K841" s="777"/>
      <c r="L841" s="777"/>
      <c r="M841" s="1205"/>
      <c r="N841" s="96"/>
      <c r="O841" s="1257"/>
      <c r="P841" s="777"/>
      <c r="Q841" s="777"/>
      <c r="R841" s="777"/>
      <c r="S841" s="1209"/>
      <c r="T841" s="1209"/>
      <c r="U841" s="1209"/>
      <c r="V841" s="1209"/>
      <c r="W841" s="1209"/>
      <c r="X841" s="1209"/>
      <c r="Y841" s="1209"/>
      <c r="Z841" s="1209"/>
      <c r="AA841" s="1209"/>
      <c r="AB841" s="1209"/>
      <c r="AC841" s="1209"/>
      <c r="AD841" s="1209"/>
      <c r="AE841" s="1209"/>
      <c r="AF841" s="1209"/>
      <c r="AG841" s="1209"/>
      <c r="AH841" s="1209"/>
      <c r="AI841" s="1209"/>
      <c r="AJ841" s="1209"/>
      <c r="AK841" s="1209"/>
      <c r="AL841" s="1209"/>
      <c r="AM841" s="1205"/>
      <c r="AN841" s="1205"/>
      <c r="AO841" s="1234"/>
      <c r="AP841" s="1234"/>
      <c r="AQ841" s="1234"/>
      <c r="AR841" s="42"/>
    </row>
    <row r="842" ht="34.5" customHeight="1">
      <c r="A842" s="19"/>
      <c r="B842" s="19"/>
      <c r="C842" s="19"/>
      <c r="D842" s="96"/>
      <c r="E842" s="96"/>
      <c r="F842" s="96"/>
      <c r="G842" s="96"/>
      <c r="H842" s="1205"/>
      <c r="I842" s="777"/>
      <c r="J842" s="96"/>
      <c r="K842" s="777"/>
      <c r="L842" s="777"/>
      <c r="M842" s="1205"/>
      <c r="N842" s="96"/>
      <c r="O842" s="1257"/>
      <c r="P842" s="777"/>
      <c r="Q842" s="777"/>
      <c r="R842" s="777"/>
      <c r="S842" s="1209"/>
      <c r="T842" s="1209"/>
      <c r="U842" s="1209"/>
      <c r="V842" s="1209"/>
      <c r="W842" s="1209"/>
      <c r="X842" s="1209"/>
      <c r="Y842" s="1209"/>
      <c r="Z842" s="1209"/>
      <c r="AA842" s="1209"/>
      <c r="AB842" s="1209"/>
      <c r="AC842" s="1209"/>
      <c r="AD842" s="1209"/>
      <c r="AE842" s="1209"/>
      <c r="AF842" s="1209"/>
      <c r="AG842" s="1209"/>
      <c r="AH842" s="1209"/>
      <c r="AI842" s="1209"/>
      <c r="AJ842" s="1209"/>
      <c r="AK842" s="1209"/>
      <c r="AL842" s="1209"/>
      <c r="AM842" s="1205"/>
      <c r="AN842" s="1205"/>
      <c r="AO842" s="1234"/>
      <c r="AP842" s="1234"/>
      <c r="AQ842" s="1234"/>
      <c r="AR842" s="42"/>
    </row>
    <row r="843" ht="34.5" customHeight="1">
      <c r="A843" s="19"/>
      <c r="B843" s="19"/>
      <c r="C843" s="19"/>
      <c r="D843" s="96"/>
      <c r="E843" s="96"/>
      <c r="F843" s="96"/>
      <c r="G843" s="96"/>
      <c r="H843" s="1205"/>
      <c r="I843" s="777"/>
      <c r="J843" s="96"/>
      <c r="K843" s="777"/>
      <c r="L843" s="777"/>
      <c r="M843" s="1205"/>
      <c r="N843" s="96"/>
      <c r="O843" s="1257"/>
      <c r="P843" s="777"/>
      <c r="Q843" s="777"/>
      <c r="R843" s="777"/>
      <c r="S843" s="1209"/>
      <c r="T843" s="1209"/>
      <c r="U843" s="1209"/>
      <c r="V843" s="1209"/>
      <c r="W843" s="1209"/>
      <c r="X843" s="1209"/>
      <c r="Y843" s="1209"/>
      <c r="Z843" s="1209"/>
      <c r="AA843" s="1209"/>
      <c r="AB843" s="1209"/>
      <c r="AC843" s="1209"/>
      <c r="AD843" s="1209"/>
      <c r="AE843" s="1209"/>
      <c r="AF843" s="1209"/>
      <c r="AG843" s="1209"/>
      <c r="AH843" s="1209"/>
      <c r="AI843" s="1209"/>
      <c r="AJ843" s="1209"/>
      <c r="AK843" s="1209"/>
      <c r="AL843" s="1209"/>
      <c r="AM843" s="1205"/>
      <c r="AN843" s="1205"/>
      <c r="AO843" s="1234"/>
      <c r="AP843" s="1234"/>
      <c r="AQ843" s="1234"/>
      <c r="AR843" s="42"/>
    </row>
    <row r="844" ht="34.5" customHeight="1">
      <c r="A844" s="19"/>
      <c r="B844" s="19"/>
      <c r="C844" s="19"/>
      <c r="D844" s="96"/>
      <c r="E844" s="96"/>
      <c r="F844" s="96"/>
      <c r="G844" s="96"/>
      <c r="H844" s="1205"/>
      <c r="I844" s="777"/>
      <c r="J844" s="96"/>
      <c r="K844" s="777"/>
      <c r="L844" s="777"/>
      <c r="M844" s="1205"/>
      <c r="N844" s="96"/>
      <c r="O844" s="1257"/>
      <c r="P844" s="777"/>
      <c r="Q844" s="777"/>
      <c r="R844" s="777"/>
      <c r="S844" s="1209"/>
      <c r="T844" s="1209"/>
      <c r="U844" s="1209"/>
      <c r="V844" s="1209"/>
      <c r="W844" s="1209"/>
      <c r="X844" s="1209"/>
      <c r="Y844" s="1209"/>
      <c r="Z844" s="1209"/>
      <c r="AA844" s="1209"/>
      <c r="AB844" s="1209"/>
      <c r="AC844" s="1209"/>
      <c r="AD844" s="1209"/>
      <c r="AE844" s="1209"/>
      <c r="AF844" s="1209"/>
      <c r="AG844" s="1209"/>
      <c r="AH844" s="1209"/>
      <c r="AI844" s="1209"/>
      <c r="AJ844" s="1209"/>
      <c r="AK844" s="1209"/>
      <c r="AL844" s="1209"/>
      <c r="AM844" s="1205"/>
      <c r="AN844" s="1205"/>
      <c r="AO844" s="1234"/>
      <c r="AP844" s="1234"/>
      <c r="AQ844" s="1234"/>
      <c r="AR844" s="42"/>
    </row>
    <row r="845" ht="34.5" customHeight="1">
      <c r="A845" s="19"/>
      <c r="B845" s="19"/>
      <c r="C845" s="19"/>
      <c r="D845" s="96"/>
      <c r="E845" s="96"/>
      <c r="F845" s="96"/>
      <c r="G845" s="96"/>
      <c r="H845" s="1205"/>
      <c r="I845" s="777"/>
      <c r="J845" s="96"/>
      <c r="K845" s="777"/>
      <c r="L845" s="777"/>
      <c r="M845" s="1205"/>
      <c r="N845" s="96"/>
      <c r="O845" s="1257"/>
      <c r="P845" s="777"/>
      <c r="Q845" s="777"/>
      <c r="R845" s="777"/>
      <c r="S845" s="1209"/>
      <c r="T845" s="1209"/>
      <c r="U845" s="1209"/>
      <c r="V845" s="1209"/>
      <c r="W845" s="1209"/>
      <c r="X845" s="1209"/>
      <c r="Y845" s="1209"/>
      <c r="Z845" s="1209"/>
      <c r="AA845" s="1209"/>
      <c r="AB845" s="1209"/>
      <c r="AC845" s="1209"/>
      <c r="AD845" s="1209"/>
      <c r="AE845" s="1209"/>
      <c r="AF845" s="1209"/>
      <c r="AG845" s="1209"/>
      <c r="AH845" s="1209"/>
      <c r="AI845" s="1209"/>
      <c r="AJ845" s="1209"/>
      <c r="AK845" s="1209"/>
      <c r="AL845" s="1209"/>
      <c r="AM845" s="1205"/>
      <c r="AN845" s="1205"/>
      <c r="AO845" s="1234"/>
      <c r="AP845" s="1234"/>
      <c r="AQ845" s="1234"/>
      <c r="AR845" s="42"/>
    </row>
    <row r="846" ht="34.5" customHeight="1">
      <c r="A846" s="19"/>
      <c r="B846" s="19"/>
      <c r="C846" s="19"/>
      <c r="D846" s="96"/>
      <c r="E846" s="96"/>
      <c r="F846" s="96"/>
      <c r="G846" s="96"/>
      <c r="H846" s="1205"/>
      <c r="I846" s="777"/>
      <c r="J846" s="96"/>
      <c r="K846" s="777"/>
      <c r="L846" s="777"/>
      <c r="M846" s="1205"/>
      <c r="N846" s="96"/>
      <c r="O846" s="1257"/>
      <c r="P846" s="777"/>
      <c r="Q846" s="777"/>
      <c r="R846" s="777"/>
      <c r="S846" s="1209"/>
      <c r="T846" s="1209"/>
      <c r="U846" s="1209"/>
      <c r="V846" s="1209"/>
      <c r="W846" s="1209"/>
      <c r="X846" s="1209"/>
      <c r="Y846" s="1209"/>
      <c r="Z846" s="1209"/>
      <c r="AA846" s="1209"/>
      <c r="AB846" s="1209"/>
      <c r="AC846" s="1209"/>
      <c r="AD846" s="1209"/>
      <c r="AE846" s="1209"/>
      <c r="AF846" s="1209"/>
      <c r="AG846" s="1209"/>
      <c r="AH846" s="1209"/>
      <c r="AI846" s="1209"/>
      <c r="AJ846" s="1209"/>
      <c r="AK846" s="1209"/>
      <c r="AL846" s="1209"/>
      <c r="AM846" s="1205"/>
      <c r="AN846" s="1205"/>
      <c r="AO846" s="1234"/>
      <c r="AP846" s="1234"/>
      <c r="AQ846" s="1234"/>
      <c r="AR846" s="42"/>
    </row>
    <row r="847" ht="34.5" customHeight="1">
      <c r="A847" s="19"/>
      <c r="B847" s="19"/>
      <c r="C847" s="19"/>
      <c r="D847" s="96"/>
      <c r="E847" s="96"/>
      <c r="F847" s="96"/>
      <c r="G847" s="96"/>
      <c r="H847" s="1205"/>
      <c r="I847" s="777"/>
      <c r="J847" s="96"/>
      <c r="K847" s="777"/>
      <c r="L847" s="777"/>
      <c r="M847" s="1205"/>
      <c r="N847" s="96"/>
      <c r="O847" s="1257"/>
      <c r="P847" s="777"/>
      <c r="Q847" s="777"/>
      <c r="R847" s="777"/>
      <c r="S847" s="1209"/>
      <c r="T847" s="1209"/>
      <c r="U847" s="1209"/>
      <c r="V847" s="1209"/>
      <c r="W847" s="1209"/>
      <c r="X847" s="1209"/>
      <c r="Y847" s="1209"/>
      <c r="Z847" s="1209"/>
      <c r="AA847" s="1209"/>
      <c r="AB847" s="1209"/>
      <c r="AC847" s="1209"/>
      <c r="AD847" s="1209"/>
      <c r="AE847" s="1209"/>
      <c r="AF847" s="1209"/>
      <c r="AG847" s="1209"/>
      <c r="AH847" s="1209"/>
      <c r="AI847" s="1209"/>
      <c r="AJ847" s="1209"/>
      <c r="AK847" s="1209"/>
      <c r="AL847" s="1209"/>
      <c r="AM847" s="1205"/>
      <c r="AN847" s="1205"/>
      <c r="AO847" s="1234"/>
      <c r="AP847" s="1234"/>
      <c r="AQ847" s="1234"/>
      <c r="AR847" s="42"/>
    </row>
    <row r="848" ht="34.5" customHeight="1">
      <c r="A848" s="19"/>
      <c r="B848" s="19"/>
      <c r="C848" s="19"/>
      <c r="D848" s="96"/>
      <c r="E848" s="96"/>
      <c r="F848" s="96"/>
      <c r="G848" s="96"/>
      <c r="H848" s="1205"/>
      <c r="I848" s="777"/>
      <c r="J848" s="96"/>
      <c r="K848" s="777"/>
      <c r="L848" s="777"/>
      <c r="M848" s="1205"/>
      <c r="N848" s="96"/>
      <c r="O848" s="1257"/>
      <c r="P848" s="777"/>
      <c r="Q848" s="777"/>
      <c r="R848" s="777"/>
      <c r="S848" s="1209"/>
      <c r="T848" s="1209"/>
      <c r="U848" s="1209"/>
      <c r="V848" s="1209"/>
      <c r="W848" s="1209"/>
      <c r="X848" s="1209"/>
      <c r="Y848" s="1209"/>
      <c r="Z848" s="1209"/>
      <c r="AA848" s="1209"/>
      <c r="AB848" s="1209"/>
      <c r="AC848" s="1209"/>
      <c r="AD848" s="1209"/>
      <c r="AE848" s="1209"/>
      <c r="AF848" s="1209"/>
      <c r="AG848" s="1209"/>
      <c r="AH848" s="1209"/>
      <c r="AI848" s="1209"/>
      <c r="AJ848" s="1209"/>
      <c r="AK848" s="1209"/>
      <c r="AL848" s="1209"/>
      <c r="AM848" s="1205"/>
      <c r="AN848" s="1205"/>
      <c r="AO848" s="1234"/>
      <c r="AP848" s="1234"/>
      <c r="AQ848" s="1234"/>
      <c r="AR848" s="42"/>
    </row>
    <row r="849" ht="34.5" customHeight="1">
      <c r="A849" s="19"/>
      <c r="B849" s="19"/>
      <c r="C849" s="19"/>
      <c r="D849" s="96"/>
      <c r="E849" s="96"/>
      <c r="F849" s="96"/>
      <c r="G849" s="96"/>
      <c r="H849" s="1205"/>
      <c r="I849" s="777"/>
      <c r="J849" s="96"/>
      <c r="K849" s="777"/>
      <c r="L849" s="777"/>
      <c r="M849" s="1205"/>
      <c r="N849" s="96"/>
      <c r="O849" s="1257"/>
      <c r="P849" s="777"/>
      <c r="Q849" s="777"/>
      <c r="R849" s="777"/>
      <c r="S849" s="1209"/>
      <c r="T849" s="1209"/>
      <c r="U849" s="1209"/>
      <c r="V849" s="1209"/>
      <c r="W849" s="1209"/>
      <c r="X849" s="1209"/>
      <c r="Y849" s="1209"/>
      <c r="Z849" s="1209"/>
      <c r="AA849" s="1209"/>
      <c r="AB849" s="1209"/>
      <c r="AC849" s="1209"/>
      <c r="AD849" s="1209"/>
      <c r="AE849" s="1209"/>
      <c r="AF849" s="1209"/>
      <c r="AG849" s="1209"/>
      <c r="AH849" s="1209"/>
      <c r="AI849" s="1209"/>
      <c r="AJ849" s="1209"/>
      <c r="AK849" s="1209"/>
      <c r="AL849" s="1209"/>
      <c r="AM849" s="1205"/>
      <c r="AN849" s="1205"/>
      <c r="AO849" s="1234"/>
      <c r="AP849" s="1234"/>
      <c r="AQ849" s="1234"/>
      <c r="AR849" s="42"/>
    </row>
    <row r="850" ht="34.5" customHeight="1">
      <c r="A850" s="19"/>
      <c r="B850" s="19"/>
      <c r="C850" s="19"/>
      <c r="D850" s="96"/>
      <c r="E850" s="96"/>
      <c r="F850" s="96"/>
      <c r="G850" s="96"/>
      <c r="H850" s="1205"/>
      <c r="I850" s="777"/>
      <c r="J850" s="96"/>
      <c r="K850" s="777"/>
      <c r="L850" s="777"/>
      <c r="M850" s="1205"/>
      <c r="N850" s="96"/>
      <c r="O850" s="1257"/>
      <c r="P850" s="777"/>
      <c r="Q850" s="777"/>
      <c r="R850" s="777"/>
      <c r="S850" s="1209"/>
      <c r="T850" s="1209"/>
      <c r="U850" s="1209"/>
      <c r="V850" s="1209"/>
      <c r="W850" s="1209"/>
      <c r="X850" s="1209"/>
      <c r="Y850" s="1209"/>
      <c r="Z850" s="1209"/>
      <c r="AA850" s="1209"/>
      <c r="AB850" s="1209"/>
      <c r="AC850" s="1209"/>
      <c r="AD850" s="1209"/>
      <c r="AE850" s="1209"/>
      <c r="AF850" s="1209"/>
      <c r="AG850" s="1209"/>
      <c r="AH850" s="1209"/>
      <c r="AI850" s="1209"/>
      <c r="AJ850" s="1209"/>
      <c r="AK850" s="1209"/>
      <c r="AL850" s="1209"/>
      <c r="AM850" s="1205"/>
      <c r="AN850" s="1205"/>
      <c r="AO850" s="1234"/>
      <c r="AP850" s="1234"/>
      <c r="AQ850" s="1234"/>
      <c r="AR850" s="42"/>
    </row>
    <row r="851" ht="34.5" customHeight="1">
      <c r="A851" s="19"/>
      <c r="B851" s="19"/>
      <c r="C851" s="19"/>
      <c r="D851" s="96"/>
      <c r="E851" s="96"/>
      <c r="F851" s="96"/>
      <c r="G851" s="96"/>
      <c r="H851" s="1205"/>
      <c r="I851" s="777"/>
      <c r="J851" s="96"/>
      <c r="K851" s="777"/>
      <c r="L851" s="777"/>
      <c r="M851" s="1205"/>
      <c r="N851" s="96"/>
      <c r="O851" s="1257"/>
      <c r="P851" s="777"/>
      <c r="Q851" s="777"/>
      <c r="R851" s="777"/>
      <c r="S851" s="1209"/>
      <c r="T851" s="1209"/>
      <c r="U851" s="1209"/>
      <c r="V851" s="1209"/>
      <c r="W851" s="1209"/>
      <c r="X851" s="1209"/>
      <c r="Y851" s="1209"/>
      <c r="Z851" s="1209"/>
      <c r="AA851" s="1209"/>
      <c r="AB851" s="1209"/>
      <c r="AC851" s="1209"/>
      <c r="AD851" s="1209"/>
      <c r="AE851" s="1209"/>
      <c r="AF851" s="1209"/>
      <c r="AG851" s="1209"/>
      <c r="AH851" s="1209"/>
      <c r="AI851" s="1209"/>
      <c r="AJ851" s="1209"/>
      <c r="AK851" s="1209"/>
      <c r="AL851" s="1209"/>
      <c r="AM851" s="1205"/>
      <c r="AN851" s="1205"/>
      <c r="AO851" s="1234"/>
      <c r="AP851" s="1234"/>
      <c r="AQ851" s="1234"/>
      <c r="AR851" s="42"/>
    </row>
    <row r="852" ht="34.5" customHeight="1">
      <c r="A852" s="19"/>
      <c r="B852" s="19"/>
      <c r="C852" s="19"/>
      <c r="D852" s="96"/>
      <c r="E852" s="96"/>
      <c r="F852" s="96"/>
      <c r="G852" s="96"/>
      <c r="H852" s="1205"/>
      <c r="I852" s="777"/>
      <c r="J852" s="96"/>
      <c r="K852" s="777"/>
      <c r="L852" s="777"/>
      <c r="M852" s="1205"/>
      <c r="N852" s="96"/>
      <c r="O852" s="1257"/>
      <c r="P852" s="777"/>
      <c r="Q852" s="777"/>
      <c r="R852" s="777"/>
      <c r="S852" s="1209"/>
      <c r="T852" s="1209"/>
      <c r="U852" s="1209"/>
      <c r="V852" s="1209"/>
      <c r="W852" s="1209"/>
      <c r="X852" s="1209"/>
      <c r="Y852" s="1209"/>
      <c r="Z852" s="1209"/>
      <c r="AA852" s="1209"/>
      <c r="AB852" s="1209"/>
      <c r="AC852" s="1209"/>
      <c r="AD852" s="1209"/>
      <c r="AE852" s="1209"/>
      <c r="AF852" s="1209"/>
      <c r="AG852" s="1209"/>
      <c r="AH852" s="1209"/>
      <c r="AI852" s="1209"/>
      <c r="AJ852" s="1209"/>
      <c r="AK852" s="1209"/>
      <c r="AL852" s="1209"/>
      <c r="AM852" s="1205"/>
      <c r="AN852" s="1205"/>
      <c r="AO852" s="1234"/>
      <c r="AP852" s="1234"/>
      <c r="AQ852" s="1234"/>
      <c r="AR852" s="42"/>
    </row>
    <row r="853" ht="34.5" customHeight="1">
      <c r="A853" s="19"/>
      <c r="B853" s="19"/>
      <c r="C853" s="19"/>
      <c r="D853" s="96"/>
      <c r="E853" s="96"/>
      <c r="F853" s="96"/>
      <c r="G853" s="96"/>
      <c r="H853" s="1205"/>
      <c r="I853" s="777"/>
      <c r="J853" s="96"/>
      <c r="K853" s="777"/>
      <c r="L853" s="777"/>
      <c r="M853" s="1205"/>
      <c r="N853" s="96"/>
      <c r="O853" s="1257"/>
      <c r="P853" s="777"/>
      <c r="Q853" s="777"/>
      <c r="R853" s="777"/>
      <c r="S853" s="1209"/>
      <c r="T853" s="1209"/>
      <c r="U853" s="1209"/>
      <c r="V853" s="1209"/>
      <c r="W853" s="1209"/>
      <c r="X853" s="1209"/>
      <c r="Y853" s="1209"/>
      <c r="Z853" s="1209"/>
      <c r="AA853" s="1209"/>
      <c r="AB853" s="1209"/>
      <c r="AC853" s="1209"/>
      <c r="AD853" s="1209"/>
      <c r="AE853" s="1209"/>
      <c r="AF853" s="1209"/>
      <c r="AG853" s="1209"/>
      <c r="AH853" s="1209"/>
      <c r="AI853" s="1209"/>
      <c r="AJ853" s="1209"/>
      <c r="AK853" s="1209"/>
      <c r="AL853" s="1209"/>
      <c r="AM853" s="1205"/>
      <c r="AN853" s="1205"/>
      <c r="AO853" s="1234"/>
      <c r="AP853" s="1234"/>
      <c r="AQ853" s="1234"/>
      <c r="AR853" s="42"/>
    </row>
    <row r="854" ht="34.5" customHeight="1">
      <c r="A854" s="19"/>
      <c r="B854" s="19"/>
      <c r="C854" s="19"/>
      <c r="D854" s="96"/>
      <c r="E854" s="96"/>
      <c r="F854" s="96"/>
      <c r="G854" s="96"/>
      <c r="H854" s="1205"/>
      <c r="I854" s="777"/>
      <c r="J854" s="96"/>
      <c r="K854" s="777"/>
      <c r="L854" s="777"/>
      <c r="M854" s="1205"/>
      <c r="N854" s="96"/>
      <c r="O854" s="1257"/>
      <c r="P854" s="777"/>
      <c r="Q854" s="777"/>
      <c r="R854" s="777"/>
      <c r="S854" s="1209"/>
      <c r="T854" s="1209"/>
      <c r="U854" s="1209"/>
      <c r="V854" s="1209"/>
      <c r="W854" s="1209"/>
      <c r="X854" s="1209"/>
      <c r="Y854" s="1209"/>
      <c r="Z854" s="1209"/>
      <c r="AA854" s="1209"/>
      <c r="AB854" s="1209"/>
      <c r="AC854" s="1209"/>
      <c r="AD854" s="1209"/>
      <c r="AE854" s="1209"/>
      <c r="AF854" s="1209"/>
      <c r="AG854" s="1209"/>
      <c r="AH854" s="1209"/>
      <c r="AI854" s="1209"/>
      <c r="AJ854" s="1209"/>
      <c r="AK854" s="1209"/>
      <c r="AL854" s="1209"/>
      <c r="AM854" s="1205"/>
      <c r="AN854" s="1205"/>
      <c r="AO854" s="1234"/>
      <c r="AP854" s="1234"/>
      <c r="AQ854" s="1234"/>
      <c r="AR854" s="42"/>
    </row>
    <row r="855" ht="34.5" customHeight="1">
      <c r="A855" s="19"/>
      <c r="B855" s="19"/>
      <c r="C855" s="19"/>
      <c r="D855" s="96"/>
      <c r="E855" s="96"/>
      <c r="F855" s="96"/>
      <c r="G855" s="96"/>
      <c r="H855" s="1205"/>
      <c r="I855" s="777"/>
      <c r="J855" s="96"/>
      <c r="K855" s="777"/>
      <c r="L855" s="777"/>
      <c r="M855" s="1205"/>
      <c r="N855" s="96"/>
      <c r="O855" s="1257"/>
      <c r="P855" s="777"/>
      <c r="Q855" s="777"/>
      <c r="R855" s="777"/>
      <c r="S855" s="1209"/>
      <c r="T855" s="1209"/>
      <c r="U855" s="1209"/>
      <c r="V855" s="1209"/>
      <c r="W855" s="1209"/>
      <c r="X855" s="1209"/>
      <c r="Y855" s="1209"/>
      <c r="Z855" s="1209"/>
      <c r="AA855" s="1209"/>
      <c r="AB855" s="1209"/>
      <c r="AC855" s="1209"/>
      <c r="AD855" s="1209"/>
      <c r="AE855" s="1209"/>
      <c r="AF855" s="1209"/>
      <c r="AG855" s="1209"/>
      <c r="AH855" s="1209"/>
      <c r="AI855" s="1209"/>
      <c r="AJ855" s="1209"/>
      <c r="AK855" s="1209"/>
      <c r="AL855" s="1209"/>
      <c r="AM855" s="1205"/>
      <c r="AN855" s="1205"/>
      <c r="AO855" s="1234"/>
      <c r="AP855" s="1234"/>
      <c r="AQ855" s="1234"/>
      <c r="AR855" s="42"/>
    </row>
    <row r="856" ht="34.5" customHeight="1">
      <c r="A856" s="19"/>
      <c r="B856" s="19"/>
      <c r="C856" s="19"/>
      <c r="D856" s="96"/>
      <c r="E856" s="96"/>
      <c r="F856" s="96"/>
      <c r="G856" s="96"/>
      <c r="H856" s="1205"/>
      <c r="I856" s="777"/>
      <c r="J856" s="96"/>
      <c r="K856" s="777"/>
      <c r="L856" s="777"/>
      <c r="M856" s="1205"/>
      <c r="N856" s="96"/>
      <c r="O856" s="1257"/>
      <c r="P856" s="777"/>
      <c r="Q856" s="777"/>
      <c r="R856" s="777"/>
      <c r="S856" s="1209"/>
      <c r="T856" s="1209"/>
      <c r="U856" s="1209"/>
      <c r="V856" s="1209"/>
      <c r="W856" s="1209"/>
      <c r="X856" s="1209"/>
      <c r="Y856" s="1209"/>
      <c r="Z856" s="1209"/>
      <c r="AA856" s="1209"/>
      <c r="AB856" s="1209"/>
      <c r="AC856" s="1209"/>
      <c r="AD856" s="1209"/>
      <c r="AE856" s="1209"/>
      <c r="AF856" s="1209"/>
      <c r="AG856" s="1209"/>
      <c r="AH856" s="1209"/>
      <c r="AI856" s="1209"/>
      <c r="AJ856" s="1209"/>
      <c r="AK856" s="1209"/>
      <c r="AL856" s="1209"/>
      <c r="AM856" s="1205"/>
      <c r="AN856" s="1205"/>
      <c r="AO856" s="1234"/>
      <c r="AP856" s="1234"/>
      <c r="AQ856" s="1234"/>
      <c r="AR856" s="42"/>
    </row>
    <row r="857" ht="34.5" customHeight="1">
      <c r="A857" s="19"/>
      <c r="B857" s="19"/>
      <c r="C857" s="19"/>
      <c r="D857" s="96"/>
      <c r="E857" s="96"/>
      <c r="F857" s="96"/>
      <c r="G857" s="96"/>
      <c r="H857" s="1205"/>
      <c r="I857" s="777"/>
      <c r="J857" s="96"/>
      <c r="K857" s="777"/>
      <c r="L857" s="777"/>
      <c r="M857" s="1205"/>
      <c r="N857" s="96"/>
      <c r="O857" s="1257"/>
      <c r="P857" s="777"/>
      <c r="Q857" s="777"/>
      <c r="R857" s="777"/>
      <c r="S857" s="1209"/>
      <c r="T857" s="1209"/>
      <c r="U857" s="1209"/>
      <c r="V857" s="1209"/>
      <c r="W857" s="1209"/>
      <c r="X857" s="1209"/>
      <c r="Y857" s="1209"/>
      <c r="Z857" s="1209"/>
      <c r="AA857" s="1209"/>
      <c r="AB857" s="1209"/>
      <c r="AC857" s="1209"/>
      <c r="AD857" s="1209"/>
      <c r="AE857" s="1209"/>
      <c r="AF857" s="1209"/>
      <c r="AG857" s="1209"/>
      <c r="AH857" s="1209"/>
      <c r="AI857" s="1209"/>
      <c r="AJ857" s="1209"/>
      <c r="AK857" s="1209"/>
      <c r="AL857" s="1209"/>
      <c r="AM857" s="1205"/>
      <c r="AN857" s="1205"/>
      <c r="AO857" s="1234"/>
      <c r="AP857" s="1234"/>
      <c r="AQ857" s="1234"/>
      <c r="AR857" s="42"/>
    </row>
    <row r="858" ht="34.5" customHeight="1">
      <c r="A858" s="19"/>
      <c r="B858" s="19"/>
      <c r="C858" s="19"/>
      <c r="D858" s="96"/>
      <c r="E858" s="96"/>
      <c r="F858" s="96"/>
      <c r="G858" s="96"/>
      <c r="H858" s="1205"/>
      <c r="I858" s="777"/>
      <c r="J858" s="96"/>
      <c r="K858" s="777"/>
      <c r="L858" s="777"/>
      <c r="M858" s="1205"/>
      <c r="N858" s="96"/>
      <c r="O858" s="1257"/>
      <c r="P858" s="777"/>
      <c r="Q858" s="777"/>
      <c r="R858" s="777"/>
      <c r="S858" s="1209"/>
      <c r="T858" s="1209"/>
      <c r="U858" s="1209"/>
      <c r="V858" s="1209"/>
      <c r="W858" s="1209"/>
      <c r="X858" s="1209"/>
      <c r="Y858" s="1209"/>
      <c r="Z858" s="1209"/>
      <c r="AA858" s="1209"/>
      <c r="AB858" s="1209"/>
      <c r="AC858" s="1209"/>
      <c r="AD858" s="1209"/>
      <c r="AE858" s="1209"/>
      <c r="AF858" s="1209"/>
      <c r="AG858" s="1209"/>
      <c r="AH858" s="1209"/>
      <c r="AI858" s="1209"/>
      <c r="AJ858" s="1209"/>
      <c r="AK858" s="1209"/>
      <c r="AL858" s="1209"/>
      <c r="AM858" s="1205"/>
      <c r="AN858" s="1205"/>
      <c r="AO858" s="1234"/>
      <c r="AP858" s="1234"/>
      <c r="AQ858" s="1234"/>
      <c r="AR858" s="42"/>
    </row>
    <row r="859" ht="34.5" customHeight="1">
      <c r="A859" s="19"/>
      <c r="B859" s="19"/>
      <c r="C859" s="19"/>
      <c r="D859" s="96"/>
      <c r="E859" s="96"/>
      <c r="F859" s="96"/>
      <c r="G859" s="96"/>
      <c r="H859" s="1205"/>
      <c r="I859" s="777"/>
      <c r="J859" s="96"/>
      <c r="K859" s="777"/>
      <c r="L859" s="777"/>
      <c r="M859" s="1205"/>
      <c r="N859" s="96"/>
      <c r="O859" s="1257"/>
      <c r="P859" s="777"/>
      <c r="Q859" s="777"/>
      <c r="R859" s="777"/>
      <c r="S859" s="1209"/>
      <c r="T859" s="1209"/>
      <c r="U859" s="1209"/>
      <c r="V859" s="1209"/>
      <c r="W859" s="1209"/>
      <c r="X859" s="1209"/>
      <c r="Y859" s="1209"/>
      <c r="Z859" s="1209"/>
      <c r="AA859" s="1209"/>
      <c r="AB859" s="1209"/>
      <c r="AC859" s="1209"/>
      <c r="AD859" s="1209"/>
      <c r="AE859" s="1209"/>
      <c r="AF859" s="1209"/>
      <c r="AG859" s="1209"/>
      <c r="AH859" s="1209"/>
      <c r="AI859" s="1209"/>
      <c r="AJ859" s="1209"/>
      <c r="AK859" s="1209"/>
      <c r="AL859" s="1209"/>
      <c r="AM859" s="1205"/>
      <c r="AN859" s="1205"/>
      <c r="AO859" s="1234"/>
      <c r="AP859" s="1234"/>
      <c r="AQ859" s="1234"/>
      <c r="AR859" s="42"/>
    </row>
    <row r="860" ht="34.5" customHeight="1">
      <c r="A860" s="19"/>
      <c r="B860" s="19"/>
      <c r="C860" s="19"/>
      <c r="D860" s="96"/>
      <c r="E860" s="96"/>
      <c r="F860" s="96"/>
      <c r="G860" s="96"/>
      <c r="H860" s="1205"/>
      <c r="I860" s="777"/>
      <c r="J860" s="96"/>
      <c r="K860" s="777"/>
      <c r="L860" s="777"/>
      <c r="M860" s="1205"/>
      <c r="N860" s="96"/>
      <c r="O860" s="1257"/>
      <c r="P860" s="777"/>
      <c r="Q860" s="777"/>
      <c r="R860" s="777"/>
      <c r="S860" s="1209"/>
      <c r="T860" s="1209"/>
      <c r="U860" s="1209"/>
      <c r="V860" s="1209"/>
      <c r="W860" s="1209"/>
      <c r="X860" s="1209"/>
      <c r="Y860" s="1209"/>
      <c r="Z860" s="1209"/>
      <c r="AA860" s="1209"/>
      <c r="AB860" s="1209"/>
      <c r="AC860" s="1209"/>
      <c r="AD860" s="1209"/>
      <c r="AE860" s="1209"/>
      <c r="AF860" s="1209"/>
      <c r="AG860" s="1209"/>
      <c r="AH860" s="1209"/>
      <c r="AI860" s="1209"/>
      <c r="AJ860" s="1209"/>
      <c r="AK860" s="1209"/>
      <c r="AL860" s="1209"/>
      <c r="AM860" s="1205"/>
      <c r="AN860" s="1205"/>
      <c r="AO860" s="1234"/>
      <c r="AP860" s="1234"/>
      <c r="AQ860" s="1234"/>
      <c r="AR860" s="42"/>
    </row>
    <row r="861" ht="34.5" customHeight="1">
      <c r="A861" s="19"/>
      <c r="B861" s="19"/>
      <c r="C861" s="19"/>
      <c r="D861" s="96"/>
      <c r="E861" s="96"/>
      <c r="F861" s="96"/>
      <c r="G861" s="96"/>
      <c r="H861" s="1205"/>
      <c r="I861" s="777"/>
      <c r="J861" s="96"/>
      <c r="K861" s="777"/>
      <c r="L861" s="777"/>
      <c r="M861" s="1205"/>
      <c r="N861" s="96"/>
      <c r="O861" s="1257"/>
      <c r="P861" s="777"/>
      <c r="Q861" s="777"/>
      <c r="R861" s="777"/>
      <c r="S861" s="1209"/>
      <c r="T861" s="1209"/>
      <c r="U861" s="1209"/>
      <c r="V861" s="1209"/>
      <c r="W861" s="1209"/>
      <c r="X861" s="1209"/>
      <c r="Y861" s="1209"/>
      <c r="Z861" s="1209"/>
      <c r="AA861" s="1209"/>
      <c r="AB861" s="1209"/>
      <c r="AC861" s="1209"/>
      <c r="AD861" s="1209"/>
      <c r="AE861" s="1209"/>
      <c r="AF861" s="1209"/>
      <c r="AG861" s="1209"/>
      <c r="AH861" s="1209"/>
      <c r="AI861" s="1209"/>
      <c r="AJ861" s="1209"/>
      <c r="AK861" s="1209"/>
      <c r="AL861" s="1209"/>
      <c r="AM861" s="1205"/>
      <c r="AN861" s="1205"/>
      <c r="AO861" s="1234"/>
      <c r="AP861" s="1234"/>
      <c r="AQ861" s="1234"/>
      <c r="AR861" s="42"/>
    </row>
    <row r="862" ht="34.5" customHeight="1">
      <c r="A862" s="19"/>
      <c r="B862" s="19"/>
      <c r="C862" s="19"/>
      <c r="D862" s="96"/>
      <c r="E862" s="96"/>
      <c r="F862" s="96"/>
      <c r="G862" s="96"/>
      <c r="H862" s="1205"/>
      <c r="I862" s="777"/>
      <c r="J862" s="96"/>
      <c r="K862" s="777"/>
      <c r="L862" s="777"/>
      <c r="M862" s="1205"/>
      <c r="N862" s="96"/>
      <c r="O862" s="1257"/>
      <c r="P862" s="777"/>
      <c r="Q862" s="777"/>
      <c r="R862" s="777"/>
      <c r="S862" s="1209"/>
      <c r="T862" s="1209"/>
      <c r="U862" s="1209"/>
      <c r="V862" s="1209"/>
      <c r="W862" s="1209"/>
      <c r="X862" s="1209"/>
      <c r="Y862" s="1209"/>
      <c r="Z862" s="1209"/>
      <c r="AA862" s="1209"/>
      <c r="AB862" s="1209"/>
      <c r="AC862" s="1209"/>
      <c r="AD862" s="1209"/>
      <c r="AE862" s="1209"/>
      <c r="AF862" s="1209"/>
      <c r="AG862" s="1209"/>
      <c r="AH862" s="1209"/>
      <c r="AI862" s="1209"/>
      <c r="AJ862" s="1209"/>
      <c r="AK862" s="1209"/>
      <c r="AL862" s="1209"/>
      <c r="AM862" s="1205"/>
      <c r="AN862" s="1205"/>
      <c r="AO862" s="1234"/>
      <c r="AP862" s="1234"/>
      <c r="AQ862" s="1234"/>
      <c r="AR862" s="42"/>
    </row>
    <row r="863" ht="34.5" customHeight="1">
      <c r="A863" s="19"/>
      <c r="B863" s="19"/>
      <c r="C863" s="19"/>
      <c r="D863" s="96"/>
      <c r="E863" s="96"/>
      <c r="F863" s="96"/>
      <c r="G863" s="96"/>
      <c r="H863" s="1205"/>
      <c r="I863" s="777"/>
      <c r="J863" s="96"/>
      <c r="K863" s="777"/>
      <c r="L863" s="777"/>
      <c r="M863" s="1205"/>
      <c r="N863" s="96"/>
      <c r="O863" s="1257"/>
      <c r="P863" s="777"/>
      <c r="Q863" s="777"/>
      <c r="R863" s="777"/>
      <c r="S863" s="1209"/>
      <c r="T863" s="1209"/>
      <c r="U863" s="1209"/>
      <c r="V863" s="1209"/>
      <c r="W863" s="1209"/>
      <c r="X863" s="1209"/>
      <c r="Y863" s="1209"/>
      <c r="Z863" s="1209"/>
      <c r="AA863" s="1209"/>
      <c r="AB863" s="1209"/>
      <c r="AC863" s="1209"/>
      <c r="AD863" s="1209"/>
      <c r="AE863" s="1209"/>
      <c r="AF863" s="1209"/>
      <c r="AG863" s="1209"/>
      <c r="AH863" s="1209"/>
      <c r="AI863" s="1209"/>
      <c r="AJ863" s="1209"/>
      <c r="AK863" s="1209"/>
      <c r="AL863" s="1209"/>
      <c r="AM863" s="1205"/>
      <c r="AN863" s="1205"/>
      <c r="AO863" s="1234"/>
      <c r="AP863" s="1234"/>
      <c r="AQ863" s="1234"/>
      <c r="AR863" s="42"/>
    </row>
    <row r="864" ht="34.5" customHeight="1">
      <c r="A864" s="19"/>
      <c r="B864" s="19"/>
      <c r="C864" s="19"/>
      <c r="D864" s="96"/>
      <c r="E864" s="96"/>
      <c r="F864" s="96"/>
      <c r="G864" s="96"/>
      <c r="H864" s="1205"/>
      <c r="I864" s="777"/>
      <c r="J864" s="96"/>
      <c r="K864" s="777"/>
      <c r="L864" s="777"/>
      <c r="M864" s="1205"/>
      <c r="N864" s="96"/>
      <c r="O864" s="1257"/>
      <c r="P864" s="777"/>
      <c r="Q864" s="777"/>
      <c r="R864" s="777"/>
      <c r="S864" s="1209"/>
      <c r="T864" s="1209"/>
      <c r="U864" s="1209"/>
      <c r="V864" s="1209"/>
      <c r="W864" s="1209"/>
      <c r="X864" s="1209"/>
      <c r="Y864" s="1209"/>
      <c r="Z864" s="1209"/>
      <c r="AA864" s="1209"/>
      <c r="AB864" s="1209"/>
      <c r="AC864" s="1209"/>
      <c r="AD864" s="1209"/>
      <c r="AE864" s="1209"/>
      <c r="AF864" s="1209"/>
      <c r="AG864" s="1209"/>
      <c r="AH864" s="1209"/>
      <c r="AI864" s="1209"/>
      <c r="AJ864" s="1209"/>
      <c r="AK864" s="1209"/>
      <c r="AL864" s="1209"/>
      <c r="AM864" s="1205"/>
      <c r="AN864" s="1205"/>
      <c r="AO864" s="1234"/>
      <c r="AP864" s="1234"/>
      <c r="AQ864" s="1234"/>
      <c r="AR864" s="42"/>
    </row>
    <row r="865" ht="34.5" customHeight="1">
      <c r="A865" s="19"/>
      <c r="B865" s="19"/>
      <c r="C865" s="19"/>
      <c r="D865" s="96"/>
      <c r="E865" s="96"/>
      <c r="F865" s="96"/>
      <c r="G865" s="96"/>
      <c r="H865" s="1205"/>
      <c r="I865" s="777"/>
      <c r="J865" s="96"/>
      <c r="K865" s="777"/>
      <c r="L865" s="777"/>
      <c r="M865" s="1205"/>
      <c r="N865" s="96"/>
      <c r="O865" s="1257"/>
      <c r="P865" s="777"/>
      <c r="Q865" s="777"/>
      <c r="R865" s="777"/>
      <c r="S865" s="1209"/>
      <c r="T865" s="1209"/>
      <c r="U865" s="1209"/>
      <c r="V865" s="1209"/>
      <c r="W865" s="1209"/>
      <c r="X865" s="1209"/>
      <c r="Y865" s="1209"/>
      <c r="Z865" s="1209"/>
      <c r="AA865" s="1209"/>
      <c r="AB865" s="1209"/>
      <c r="AC865" s="1209"/>
      <c r="AD865" s="1209"/>
      <c r="AE865" s="1209"/>
      <c r="AF865" s="1209"/>
      <c r="AG865" s="1209"/>
      <c r="AH865" s="1209"/>
      <c r="AI865" s="1209"/>
      <c r="AJ865" s="1209"/>
      <c r="AK865" s="1209"/>
      <c r="AL865" s="1209"/>
      <c r="AM865" s="1205"/>
      <c r="AN865" s="1205"/>
      <c r="AO865" s="1234"/>
      <c r="AP865" s="1234"/>
      <c r="AQ865" s="1234"/>
      <c r="AR865" s="42"/>
    </row>
    <row r="866" ht="34.5" customHeight="1">
      <c r="A866" s="19"/>
      <c r="B866" s="19"/>
      <c r="C866" s="19"/>
      <c r="D866" s="96"/>
      <c r="E866" s="96"/>
      <c r="F866" s="96"/>
      <c r="G866" s="96"/>
      <c r="H866" s="1205"/>
      <c r="I866" s="777"/>
      <c r="J866" s="96"/>
      <c r="K866" s="777"/>
      <c r="L866" s="777"/>
      <c r="M866" s="1205"/>
      <c r="N866" s="96"/>
      <c r="O866" s="1257"/>
      <c r="P866" s="777"/>
      <c r="Q866" s="777"/>
      <c r="R866" s="777"/>
      <c r="S866" s="1209"/>
      <c r="T866" s="1209"/>
      <c r="U866" s="1209"/>
      <c r="V866" s="1209"/>
      <c r="W866" s="1209"/>
      <c r="X866" s="1209"/>
      <c r="Y866" s="1209"/>
      <c r="Z866" s="1209"/>
      <c r="AA866" s="1209"/>
      <c r="AB866" s="1209"/>
      <c r="AC866" s="1209"/>
      <c r="AD866" s="1209"/>
      <c r="AE866" s="1209"/>
      <c r="AF866" s="1209"/>
      <c r="AG866" s="1209"/>
      <c r="AH866" s="1209"/>
      <c r="AI866" s="1209"/>
      <c r="AJ866" s="1209"/>
      <c r="AK866" s="1209"/>
      <c r="AL866" s="1209"/>
      <c r="AM866" s="1205"/>
      <c r="AN866" s="1205"/>
      <c r="AO866" s="1234"/>
      <c r="AP866" s="1234"/>
      <c r="AQ866" s="1234"/>
      <c r="AR866" s="42"/>
    </row>
    <row r="867" ht="34.5" customHeight="1">
      <c r="A867" s="19"/>
      <c r="B867" s="19"/>
      <c r="C867" s="19"/>
      <c r="D867" s="96"/>
      <c r="E867" s="96"/>
      <c r="F867" s="96"/>
      <c r="G867" s="96"/>
      <c r="H867" s="1205"/>
      <c r="I867" s="777"/>
      <c r="J867" s="96"/>
      <c r="K867" s="777"/>
      <c r="L867" s="777"/>
      <c r="M867" s="1205"/>
      <c r="N867" s="96"/>
      <c r="O867" s="1257"/>
      <c r="P867" s="777"/>
      <c r="Q867" s="777"/>
      <c r="R867" s="777"/>
      <c r="S867" s="1209"/>
      <c r="T867" s="1209"/>
      <c r="U867" s="1209"/>
      <c r="V867" s="1209"/>
      <c r="W867" s="1209"/>
      <c r="X867" s="1209"/>
      <c r="Y867" s="1209"/>
      <c r="Z867" s="1209"/>
      <c r="AA867" s="1209"/>
      <c r="AB867" s="1209"/>
      <c r="AC867" s="1209"/>
      <c r="AD867" s="1209"/>
      <c r="AE867" s="1209"/>
      <c r="AF867" s="1209"/>
      <c r="AG867" s="1209"/>
      <c r="AH867" s="1209"/>
      <c r="AI867" s="1209"/>
      <c r="AJ867" s="1209"/>
      <c r="AK867" s="1209"/>
      <c r="AL867" s="1209"/>
      <c r="AM867" s="1205"/>
      <c r="AN867" s="1205"/>
      <c r="AO867" s="1234"/>
      <c r="AP867" s="1234"/>
      <c r="AQ867" s="1234"/>
      <c r="AR867" s="42"/>
    </row>
    <row r="868" ht="34.5" customHeight="1">
      <c r="A868" s="19"/>
      <c r="B868" s="19"/>
      <c r="C868" s="19"/>
      <c r="D868" s="96"/>
      <c r="E868" s="96"/>
      <c r="F868" s="96"/>
      <c r="G868" s="96"/>
      <c r="H868" s="1205"/>
      <c r="I868" s="777"/>
      <c r="J868" s="96"/>
      <c r="K868" s="777"/>
      <c r="L868" s="777"/>
      <c r="M868" s="1205"/>
      <c r="N868" s="96"/>
      <c r="O868" s="1257"/>
      <c r="P868" s="777"/>
      <c r="Q868" s="777"/>
      <c r="R868" s="777"/>
      <c r="S868" s="1209"/>
      <c r="T868" s="1209"/>
      <c r="U868" s="1209"/>
      <c r="V868" s="1209"/>
      <c r="W868" s="1209"/>
      <c r="X868" s="1209"/>
      <c r="Y868" s="1209"/>
      <c r="Z868" s="1209"/>
      <c r="AA868" s="1209"/>
      <c r="AB868" s="1209"/>
      <c r="AC868" s="1209"/>
      <c r="AD868" s="1209"/>
      <c r="AE868" s="1209"/>
      <c r="AF868" s="1209"/>
      <c r="AG868" s="1209"/>
      <c r="AH868" s="1209"/>
      <c r="AI868" s="1209"/>
      <c r="AJ868" s="1209"/>
      <c r="AK868" s="1209"/>
      <c r="AL868" s="1209"/>
      <c r="AM868" s="1205"/>
      <c r="AN868" s="1205"/>
      <c r="AO868" s="1234"/>
      <c r="AP868" s="1234"/>
      <c r="AQ868" s="1234"/>
      <c r="AR868" s="42"/>
    </row>
    <row r="869" ht="34.5" customHeight="1">
      <c r="A869" s="19"/>
      <c r="B869" s="19"/>
      <c r="C869" s="19"/>
      <c r="D869" s="96"/>
      <c r="E869" s="96"/>
      <c r="F869" s="96"/>
      <c r="G869" s="96"/>
      <c r="H869" s="1205"/>
      <c r="I869" s="777"/>
      <c r="J869" s="96"/>
      <c r="K869" s="777"/>
      <c r="L869" s="777"/>
      <c r="M869" s="1205"/>
      <c r="N869" s="96"/>
      <c r="O869" s="1257"/>
      <c r="P869" s="777"/>
      <c r="Q869" s="777"/>
      <c r="R869" s="777"/>
      <c r="S869" s="1209"/>
      <c r="T869" s="1209"/>
      <c r="U869" s="1209"/>
      <c r="V869" s="1209"/>
      <c r="W869" s="1209"/>
      <c r="X869" s="1209"/>
      <c r="Y869" s="1209"/>
      <c r="Z869" s="1209"/>
      <c r="AA869" s="1209"/>
      <c r="AB869" s="1209"/>
      <c r="AC869" s="1209"/>
      <c r="AD869" s="1209"/>
      <c r="AE869" s="1209"/>
      <c r="AF869" s="1209"/>
      <c r="AG869" s="1209"/>
      <c r="AH869" s="1209"/>
      <c r="AI869" s="1209"/>
      <c r="AJ869" s="1209"/>
      <c r="AK869" s="1209"/>
      <c r="AL869" s="1209"/>
      <c r="AM869" s="1205"/>
      <c r="AN869" s="1205"/>
      <c r="AO869" s="1234"/>
      <c r="AP869" s="1234"/>
      <c r="AQ869" s="1234"/>
      <c r="AR869" s="42"/>
    </row>
    <row r="870" ht="34.5" customHeight="1">
      <c r="A870" s="19"/>
      <c r="B870" s="19"/>
      <c r="C870" s="19"/>
      <c r="D870" s="96"/>
      <c r="E870" s="96"/>
      <c r="F870" s="96"/>
      <c r="G870" s="96"/>
      <c r="H870" s="1205"/>
      <c r="I870" s="777"/>
      <c r="J870" s="96"/>
      <c r="K870" s="777"/>
      <c r="L870" s="777"/>
      <c r="M870" s="1205"/>
      <c r="N870" s="96"/>
      <c r="O870" s="1257"/>
      <c r="P870" s="777"/>
      <c r="Q870" s="777"/>
      <c r="R870" s="777"/>
      <c r="S870" s="1209"/>
      <c r="T870" s="1209"/>
      <c r="U870" s="1209"/>
      <c r="V870" s="1209"/>
      <c r="W870" s="1209"/>
      <c r="X870" s="1209"/>
      <c r="Y870" s="1209"/>
      <c r="Z870" s="1209"/>
      <c r="AA870" s="1209"/>
      <c r="AB870" s="1209"/>
      <c r="AC870" s="1209"/>
      <c r="AD870" s="1209"/>
      <c r="AE870" s="1209"/>
      <c r="AF870" s="1209"/>
      <c r="AG870" s="1209"/>
      <c r="AH870" s="1209"/>
      <c r="AI870" s="1209"/>
      <c r="AJ870" s="1209"/>
      <c r="AK870" s="1209"/>
      <c r="AL870" s="1209"/>
      <c r="AM870" s="1205"/>
      <c r="AN870" s="1205"/>
      <c r="AO870" s="1234"/>
      <c r="AP870" s="1234"/>
      <c r="AQ870" s="1234"/>
      <c r="AR870" s="42"/>
    </row>
    <row r="871" ht="34.5" customHeight="1">
      <c r="A871" s="19"/>
      <c r="B871" s="19"/>
      <c r="C871" s="19"/>
      <c r="D871" s="96"/>
      <c r="E871" s="96"/>
      <c r="F871" s="96"/>
      <c r="G871" s="96"/>
      <c r="H871" s="1205"/>
      <c r="I871" s="777"/>
      <c r="J871" s="96"/>
      <c r="K871" s="777"/>
      <c r="L871" s="777"/>
      <c r="M871" s="1205"/>
      <c r="N871" s="96"/>
      <c r="O871" s="1257"/>
      <c r="P871" s="777"/>
      <c r="Q871" s="777"/>
      <c r="R871" s="777"/>
      <c r="S871" s="1209"/>
      <c r="T871" s="1209"/>
      <c r="U871" s="1209"/>
      <c r="V871" s="1209"/>
      <c r="W871" s="1209"/>
      <c r="X871" s="1209"/>
      <c r="Y871" s="1209"/>
      <c r="Z871" s="1209"/>
      <c r="AA871" s="1209"/>
      <c r="AB871" s="1209"/>
      <c r="AC871" s="1209"/>
      <c r="AD871" s="1209"/>
      <c r="AE871" s="1209"/>
      <c r="AF871" s="1209"/>
      <c r="AG871" s="1209"/>
      <c r="AH871" s="1209"/>
      <c r="AI871" s="1209"/>
      <c r="AJ871" s="1209"/>
      <c r="AK871" s="1209"/>
      <c r="AL871" s="1209"/>
      <c r="AM871" s="1205"/>
      <c r="AN871" s="1205"/>
      <c r="AO871" s="1234"/>
      <c r="AP871" s="1234"/>
      <c r="AQ871" s="1234"/>
      <c r="AR871" s="42"/>
    </row>
    <row r="872" ht="34.5" customHeight="1">
      <c r="A872" s="19"/>
      <c r="B872" s="19"/>
      <c r="C872" s="19"/>
      <c r="D872" s="96"/>
      <c r="E872" s="96"/>
      <c r="F872" s="96"/>
      <c r="G872" s="96"/>
      <c r="H872" s="1205"/>
      <c r="I872" s="777"/>
      <c r="J872" s="96"/>
      <c r="K872" s="777"/>
      <c r="L872" s="777"/>
      <c r="M872" s="1205"/>
      <c r="N872" s="96"/>
      <c r="O872" s="1257"/>
      <c r="P872" s="777"/>
      <c r="Q872" s="777"/>
      <c r="R872" s="777"/>
      <c r="S872" s="1209"/>
      <c r="T872" s="1209"/>
      <c r="U872" s="1209"/>
      <c r="V872" s="1209"/>
      <c r="W872" s="1209"/>
      <c r="X872" s="1209"/>
      <c r="Y872" s="1209"/>
      <c r="Z872" s="1209"/>
      <c r="AA872" s="1209"/>
      <c r="AB872" s="1209"/>
      <c r="AC872" s="1209"/>
      <c r="AD872" s="1209"/>
      <c r="AE872" s="1209"/>
      <c r="AF872" s="1209"/>
      <c r="AG872" s="1209"/>
      <c r="AH872" s="1209"/>
      <c r="AI872" s="1209"/>
      <c r="AJ872" s="1209"/>
      <c r="AK872" s="1209"/>
      <c r="AL872" s="1209"/>
      <c r="AM872" s="1205"/>
      <c r="AN872" s="1205"/>
      <c r="AO872" s="1234"/>
      <c r="AP872" s="1234"/>
      <c r="AQ872" s="1234"/>
      <c r="AR872" s="42"/>
    </row>
    <row r="873" ht="34.5" customHeight="1">
      <c r="A873" s="19"/>
      <c r="B873" s="19"/>
      <c r="C873" s="19"/>
      <c r="D873" s="96"/>
      <c r="E873" s="96"/>
      <c r="F873" s="96"/>
      <c r="G873" s="96"/>
      <c r="H873" s="1205"/>
      <c r="I873" s="777"/>
      <c r="J873" s="96"/>
      <c r="K873" s="777"/>
      <c r="L873" s="777"/>
      <c r="M873" s="1205"/>
      <c r="N873" s="96"/>
      <c r="O873" s="1257"/>
      <c r="P873" s="777"/>
      <c r="Q873" s="777"/>
      <c r="R873" s="777"/>
      <c r="S873" s="1209"/>
      <c r="T873" s="1209"/>
      <c r="U873" s="1209"/>
      <c r="V873" s="1209"/>
      <c r="W873" s="1209"/>
      <c r="X873" s="1209"/>
      <c r="Y873" s="1209"/>
      <c r="Z873" s="1209"/>
      <c r="AA873" s="1209"/>
      <c r="AB873" s="1209"/>
      <c r="AC873" s="1209"/>
      <c r="AD873" s="1209"/>
      <c r="AE873" s="1209"/>
      <c r="AF873" s="1209"/>
      <c r="AG873" s="1209"/>
      <c r="AH873" s="1209"/>
      <c r="AI873" s="1209"/>
      <c r="AJ873" s="1209"/>
      <c r="AK873" s="1209"/>
      <c r="AL873" s="1209"/>
      <c r="AM873" s="1205"/>
      <c r="AN873" s="1205"/>
      <c r="AO873" s="1234"/>
      <c r="AP873" s="1234"/>
      <c r="AQ873" s="1234"/>
      <c r="AR873" s="42"/>
    </row>
    <row r="874" ht="34.5" customHeight="1">
      <c r="A874" s="19"/>
      <c r="B874" s="19"/>
      <c r="C874" s="19"/>
      <c r="D874" s="96"/>
      <c r="E874" s="96"/>
      <c r="F874" s="96"/>
      <c r="G874" s="96"/>
      <c r="H874" s="1205"/>
      <c r="I874" s="777"/>
      <c r="J874" s="96"/>
      <c r="K874" s="777"/>
      <c r="L874" s="777"/>
      <c r="M874" s="1205"/>
      <c r="N874" s="96"/>
      <c r="O874" s="1257"/>
      <c r="P874" s="777"/>
      <c r="Q874" s="777"/>
      <c r="R874" s="777"/>
      <c r="S874" s="1209"/>
      <c r="T874" s="1209"/>
      <c r="U874" s="1209"/>
      <c r="V874" s="1209"/>
      <c r="W874" s="1209"/>
      <c r="X874" s="1209"/>
      <c r="Y874" s="1209"/>
      <c r="Z874" s="1209"/>
      <c r="AA874" s="1209"/>
      <c r="AB874" s="1209"/>
      <c r="AC874" s="1209"/>
      <c r="AD874" s="1209"/>
      <c r="AE874" s="1209"/>
      <c r="AF874" s="1209"/>
      <c r="AG874" s="1209"/>
      <c r="AH874" s="1209"/>
      <c r="AI874" s="1209"/>
      <c r="AJ874" s="1209"/>
      <c r="AK874" s="1209"/>
      <c r="AL874" s="1209"/>
      <c r="AM874" s="1205"/>
      <c r="AN874" s="1205"/>
      <c r="AO874" s="1234"/>
      <c r="AP874" s="1234"/>
      <c r="AQ874" s="1234"/>
      <c r="AR874" s="42"/>
    </row>
    <row r="875" ht="34.5" customHeight="1">
      <c r="A875" s="19"/>
      <c r="B875" s="19"/>
      <c r="C875" s="19"/>
      <c r="D875" s="96"/>
      <c r="E875" s="96"/>
      <c r="F875" s="96"/>
      <c r="G875" s="96"/>
      <c r="H875" s="1205"/>
      <c r="I875" s="777"/>
      <c r="J875" s="96"/>
      <c r="K875" s="777"/>
      <c r="L875" s="777"/>
      <c r="M875" s="1205"/>
      <c r="N875" s="96"/>
      <c r="O875" s="1257"/>
      <c r="P875" s="777"/>
      <c r="Q875" s="777"/>
      <c r="R875" s="777"/>
      <c r="S875" s="1209"/>
      <c r="T875" s="1209"/>
      <c r="U875" s="1209"/>
      <c r="V875" s="1209"/>
      <c r="W875" s="1209"/>
      <c r="X875" s="1209"/>
      <c r="Y875" s="1209"/>
      <c r="Z875" s="1209"/>
      <c r="AA875" s="1209"/>
      <c r="AB875" s="1209"/>
      <c r="AC875" s="1209"/>
      <c r="AD875" s="1209"/>
      <c r="AE875" s="1209"/>
      <c r="AF875" s="1209"/>
      <c r="AG875" s="1209"/>
      <c r="AH875" s="1209"/>
      <c r="AI875" s="1209"/>
      <c r="AJ875" s="1209"/>
      <c r="AK875" s="1209"/>
      <c r="AL875" s="1209"/>
      <c r="AM875" s="1205"/>
      <c r="AN875" s="1205"/>
      <c r="AO875" s="1234"/>
      <c r="AP875" s="1234"/>
      <c r="AQ875" s="1234"/>
      <c r="AR875" s="42"/>
    </row>
    <row r="876" ht="34.5" customHeight="1">
      <c r="A876" s="19"/>
      <c r="B876" s="19"/>
      <c r="C876" s="19"/>
      <c r="D876" s="96"/>
      <c r="E876" s="96"/>
      <c r="F876" s="96"/>
      <c r="G876" s="96"/>
      <c r="H876" s="1205"/>
      <c r="I876" s="777"/>
      <c r="J876" s="96"/>
      <c r="K876" s="777"/>
      <c r="L876" s="777"/>
      <c r="M876" s="1205"/>
      <c r="N876" s="96"/>
      <c r="O876" s="1257"/>
      <c r="P876" s="777"/>
      <c r="Q876" s="777"/>
      <c r="R876" s="777"/>
      <c r="S876" s="1209"/>
      <c r="T876" s="1209"/>
      <c r="U876" s="1209"/>
      <c r="V876" s="1209"/>
      <c r="W876" s="1209"/>
      <c r="X876" s="1209"/>
      <c r="Y876" s="1209"/>
      <c r="Z876" s="1209"/>
      <c r="AA876" s="1209"/>
      <c r="AB876" s="1209"/>
      <c r="AC876" s="1209"/>
      <c r="AD876" s="1209"/>
      <c r="AE876" s="1209"/>
      <c r="AF876" s="1209"/>
      <c r="AG876" s="1209"/>
      <c r="AH876" s="1209"/>
      <c r="AI876" s="1209"/>
      <c r="AJ876" s="1209"/>
      <c r="AK876" s="1209"/>
      <c r="AL876" s="1209"/>
      <c r="AM876" s="1205"/>
      <c r="AN876" s="1205"/>
      <c r="AO876" s="1234"/>
      <c r="AP876" s="1234"/>
      <c r="AQ876" s="1234"/>
      <c r="AR876" s="42"/>
    </row>
    <row r="877" ht="34.5" customHeight="1">
      <c r="A877" s="19"/>
      <c r="B877" s="19"/>
      <c r="C877" s="19"/>
      <c r="D877" s="96"/>
      <c r="E877" s="96"/>
      <c r="F877" s="96"/>
      <c r="G877" s="96"/>
      <c r="H877" s="1205"/>
      <c r="I877" s="777"/>
      <c r="J877" s="96"/>
      <c r="K877" s="777"/>
      <c r="L877" s="777"/>
      <c r="M877" s="1205"/>
      <c r="N877" s="96"/>
      <c r="O877" s="1257"/>
      <c r="P877" s="777"/>
      <c r="Q877" s="777"/>
      <c r="R877" s="777"/>
      <c r="S877" s="1209"/>
      <c r="T877" s="1209"/>
      <c r="U877" s="1209"/>
      <c r="V877" s="1209"/>
      <c r="W877" s="1209"/>
      <c r="X877" s="1209"/>
      <c r="Y877" s="1209"/>
      <c r="Z877" s="1209"/>
      <c r="AA877" s="1209"/>
      <c r="AB877" s="1209"/>
      <c r="AC877" s="1209"/>
      <c r="AD877" s="1209"/>
      <c r="AE877" s="1209"/>
      <c r="AF877" s="1209"/>
      <c r="AG877" s="1209"/>
      <c r="AH877" s="1209"/>
      <c r="AI877" s="1209"/>
      <c r="AJ877" s="1209"/>
      <c r="AK877" s="1209"/>
      <c r="AL877" s="1209"/>
      <c r="AM877" s="1205"/>
      <c r="AN877" s="1205"/>
      <c r="AO877" s="1234"/>
      <c r="AP877" s="1234"/>
      <c r="AQ877" s="1234"/>
      <c r="AR877" s="42"/>
    </row>
    <row r="878" ht="34.5" customHeight="1">
      <c r="A878" s="19"/>
      <c r="B878" s="19"/>
      <c r="C878" s="19"/>
      <c r="D878" s="96"/>
      <c r="E878" s="96"/>
      <c r="F878" s="96"/>
      <c r="G878" s="96"/>
      <c r="H878" s="1205"/>
      <c r="I878" s="777"/>
      <c r="J878" s="96"/>
      <c r="K878" s="777"/>
      <c r="L878" s="777"/>
      <c r="M878" s="1205"/>
      <c r="N878" s="96"/>
      <c r="O878" s="1257"/>
      <c r="P878" s="777"/>
      <c r="Q878" s="777"/>
      <c r="R878" s="777"/>
      <c r="S878" s="1209"/>
      <c r="T878" s="1209"/>
      <c r="U878" s="1209"/>
      <c r="V878" s="1209"/>
      <c r="W878" s="1209"/>
      <c r="X878" s="1209"/>
      <c r="Y878" s="1209"/>
      <c r="Z878" s="1209"/>
      <c r="AA878" s="1209"/>
      <c r="AB878" s="1209"/>
      <c r="AC878" s="1209"/>
      <c r="AD878" s="1209"/>
      <c r="AE878" s="1209"/>
      <c r="AF878" s="1209"/>
      <c r="AG878" s="1209"/>
      <c r="AH878" s="1209"/>
      <c r="AI878" s="1209"/>
      <c r="AJ878" s="1209"/>
      <c r="AK878" s="1209"/>
      <c r="AL878" s="1209"/>
      <c r="AM878" s="1205"/>
      <c r="AN878" s="1205"/>
      <c r="AO878" s="1234"/>
      <c r="AP878" s="1234"/>
      <c r="AQ878" s="1234"/>
      <c r="AR878" s="42"/>
    </row>
    <row r="879" ht="34.5" customHeight="1">
      <c r="A879" s="19"/>
      <c r="B879" s="19"/>
      <c r="C879" s="19"/>
      <c r="D879" s="96"/>
      <c r="E879" s="96"/>
      <c r="F879" s="96"/>
      <c r="G879" s="96"/>
      <c r="H879" s="1205"/>
      <c r="I879" s="777"/>
      <c r="J879" s="96"/>
      <c r="K879" s="777"/>
      <c r="L879" s="777"/>
      <c r="M879" s="1205"/>
      <c r="N879" s="96"/>
      <c r="O879" s="1257"/>
      <c r="P879" s="777"/>
      <c r="Q879" s="777"/>
      <c r="R879" s="777"/>
      <c r="S879" s="1209"/>
      <c r="T879" s="1209"/>
      <c r="U879" s="1209"/>
      <c r="V879" s="1209"/>
      <c r="W879" s="1209"/>
      <c r="X879" s="1209"/>
      <c r="Y879" s="1209"/>
      <c r="Z879" s="1209"/>
      <c r="AA879" s="1209"/>
      <c r="AB879" s="1209"/>
      <c r="AC879" s="1209"/>
      <c r="AD879" s="1209"/>
      <c r="AE879" s="1209"/>
      <c r="AF879" s="1209"/>
      <c r="AG879" s="1209"/>
      <c r="AH879" s="1209"/>
      <c r="AI879" s="1209"/>
      <c r="AJ879" s="1209"/>
      <c r="AK879" s="1209"/>
      <c r="AL879" s="1209"/>
      <c r="AM879" s="1205"/>
      <c r="AN879" s="1205"/>
      <c r="AO879" s="1234"/>
      <c r="AP879" s="1234"/>
      <c r="AQ879" s="1234"/>
      <c r="AR879" s="42"/>
    </row>
    <row r="880" ht="34.5" customHeight="1">
      <c r="A880" s="19"/>
      <c r="B880" s="19"/>
      <c r="C880" s="19"/>
      <c r="D880" s="96"/>
      <c r="E880" s="96"/>
      <c r="F880" s="96"/>
      <c r="G880" s="96"/>
      <c r="H880" s="1205"/>
      <c r="I880" s="777"/>
      <c r="J880" s="96"/>
      <c r="K880" s="777"/>
      <c r="L880" s="777"/>
      <c r="M880" s="1205"/>
      <c r="N880" s="96"/>
      <c r="O880" s="1257"/>
      <c r="P880" s="777"/>
      <c r="Q880" s="777"/>
      <c r="R880" s="777"/>
      <c r="S880" s="1209"/>
      <c r="T880" s="1209"/>
      <c r="U880" s="1209"/>
      <c r="V880" s="1209"/>
      <c r="W880" s="1209"/>
      <c r="X880" s="1209"/>
      <c r="Y880" s="1209"/>
      <c r="Z880" s="1209"/>
      <c r="AA880" s="1209"/>
      <c r="AB880" s="1209"/>
      <c r="AC880" s="1209"/>
      <c r="AD880" s="1209"/>
      <c r="AE880" s="1209"/>
      <c r="AF880" s="1209"/>
      <c r="AG880" s="1209"/>
      <c r="AH880" s="1209"/>
      <c r="AI880" s="1209"/>
      <c r="AJ880" s="1209"/>
      <c r="AK880" s="1209"/>
      <c r="AL880" s="1209"/>
      <c r="AM880" s="1205"/>
      <c r="AN880" s="1205"/>
      <c r="AO880" s="1234"/>
      <c r="AP880" s="1234"/>
      <c r="AQ880" s="1234"/>
      <c r="AR880" s="42"/>
    </row>
    <row r="881" ht="34.5" customHeight="1">
      <c r="A881" s="19"/>
      <c r="B881" s="19"/>
      <c r="C881" s="19"/>
      <c r="D881" s="96"/>
      <c r="E881" s="96"/>
      <c r="F881" s="96"/>
      <c r="G881" s="96"/>
      <c r="H881" s="1205"/>
      <c r="I881" s="777"/>
      <c r="J881" s="96"/>
      <c r="K881" s="777"/>
      <c r="L881" s="777"/>
      <c r="M881" s="1205"/>
      <c r="N881" s="96"/>
      <c r="O881" s="1257"/>
      <c r="P881" s="777"/>
      <c r="Q881" s="777"/>
      <c r="R881" s="777"/>
      <c r="S881" s="1209"/>
      <c r="T881" s="1209"/>
      <c r="U881" s="1209"/>
      <c r="V881" s="1209"/>
      <c r="W881" s="1209"/>
      <c r="X881" s="1209"/>
      <c r="Y881" s="1209"/>
      <c r="Z881" s="1209"/>
      <c r="AA881" s="1209"/>
      <c r="AB881" s="1209"/>
      <c r="AC881" s="1209"/>
      <c r="AD881" s="1209"/>
      <c r="AE881" s="1209"/>
      <c r="AF881" s="1209"/>
      <c r="AG881" s="1209"/>
      <c r="AH881" s="1209"/>
      <c r="AI881" s="1209"/>
      <c r="AJ881" s="1209"/>
      <c r="AK881" s="1209"/>
      <c r="AL881" s="1209"/>
      <c r="AM881" s="1205"/>
      <c r="AN881" s="1205"/>
      <c r="AO881" s="1234"/>
      <c r="AP881" s="1234"/>
      <c r="AQ881" s="1234"/>
      <c r="AR881" s="42"/>
    </row>
    <row r="882" ht="34.5" customHeight="1">
      <c r="A882" s="19"/>
      <c r="B882" s="19"/>
      <c r="C882" s="19"/>
      <c r="D882" s="96"/>
      <c r="E882" s="96"/>
      <c r="F882" s="96"/>
      <c r="G882" s="96"/>
      <c r="H882" s="1205"/>
      <c r="I882" s="777"/>
      <c r="J882" s="96"/>
      <c r="K882" s="777"/>
      <c r="L882" s="777"/>
      <c r="M882" s="1205"/>
      <c r="N882" s="96"/>
      <c r="O882" s="1257"/>
      <c r="P882" s="777"/>
      <c r="Q882" s="777"/>
      <c r="R882" s="777"/>
      <c r="S882" s="1209"/>
      <c r="T882" s="1209"/>
      <c r="U882" s="1209"/>
      <c r="V882" s="1209"/>
      <c r="W882" s="1209"/>
      <c r="X882" s="1209"/>
      <c r="Y882" s="1209"/>
      <c r="Z882" s="1209"/>
      <c r="AA882" s="1209"/>
      <c r="AB882" s="1209"/>
      <c r="AC882" s="1209"/>
      <c r="AD882" s="1209"/>
      <c r="AE882" s="1209"/>
      <c r="AF882" s="1209"/>
      <c r="AG882" s="1209"/>
      <c r="AH882" s="1209"/>
      <c r="AI882" s="1209"/>
      <c r="AJ882" s="1209"/>
      <c r="AK882" s="1209"/>
      <c r="AL882" s="1209"/>
      <c r="AM882" s="1205"/>
      <c r="AN882" s="1205"/>
      <c r="AO882" s="1234"/>
      <c r="AP882" s="1234"/>
      <c r="AQ882" s="1234"/>
      <c r="AR882" s="42"/>
    </row>
    <row r="883" ht="34.5" customHeight="1">
      <c r="A883" s="19"/>
      <c r="B883" s="19"/>
      <c r="C883" s="19"/>
      <c r="D883" s="96"/>
      <c r="E883" s="96"/>
      <c r="F883" s="96"/>
      <c r="G883" s="96"/>
      <c r="H883" s="1205"/>
      <c r="I883" s="777"/>
      <c r="J883" s="96"/>
      <c r="K883" s="777"/>
      <c r="L883" s="777"/>
      <c r="M883" s="1205"/>
      <c r="N883" s="96"/>
      <c r="O883" s="1257"/>
      <c r="P883" s="777"/>
      <c r="Q883" s="777"/>
      <c r="R883" s="777"/>
      <c r="S883" s="1209"/>
      <c r="T883" s="1209"/>
      <c r="U883" s="1209"/>
      <c r="V883" s="1209"/>
      <c r="W883" s="1209"/>
      <c r="X883" s="1209"/>
      <c r="Y883" s="1209"/>
      <c r="Z883" s="1209"/>
      <c r="AA883" s="1209"/>
      <c r="AB883" s="1209"/>
      <c r="AC883" s="1209"/>
      <c r="AD883" s="1209"/>
      <c r="AE883" s="1209"/>
      <c r="AF883" s="1209"/>
      <c r="AG883" s="1209"/>
      <c r="AH883" s="1209"/>
      <c r="AI883" s="1209"/>
      <c r="AJ883" s="1209"/>
      <c r="AK883" s="1209"/>
      <c r="AL883" s="1209"/>
      <c r="AM883" s="1205"/>
      <c r="AN883" s="1205"/>
      <c r="AO883" s="1234"/>
      <c r="AP883" s="1234"/>
      <c r="AQ883" s="1234"/>
      <c r="AR883" s="42"/>
    </row>
    <row r="884" ht="34.5" customHeight="1">
      <c r="A884" s="19"/>
      <c r="B884" s="19"/>
      <c r="C884" s="19"/>
      <c r="D884" s="96"/>
      <c r="E884" s="96"/>
      <c r="F884" s="96"/>
      <c r="G884" s="96"/>
      <c r="H884" s="1205"/>
      <c r="I884" s="777"/>
      <c r="J884" s="96"/>
      <c r="K884" s="777"/>
      <c r="L884" s="777"/>
      <c r="M884" s="1205"/>
      <c r="N884" s="96"/>
      <c r="O884" s="1257"/>
      <c r="P884" s="777"/>
      <c r="Q884" s="777"/>
      <c r="R884" s="777"/>
      <c r="S884" s="1209"/>
      <c r="T884" s="1209"/>
      <c r="U884" s="1209"/>
      <c r="V884" s="1209"/>
      <c r="W884" s="1209"/>
      <c r="X884" s="1209"/>
      <c r="Y884" s="1209"/>
      <c r="Z884" s="1209"/>
      <c r="AA884" s="1209"/>
      <c r="AB884" s="1209"/>
      <c r="AC884" s="1209"/>
      <c r="AD884" s="1209"/>
      <c r="AE884" s="1209"/>
      <c r="AF884" s="1209"/>
      <c r="AG884" s="1209"/>
      <c r="AH884" s="1209"/>
      <c r="AI884" s="1209"/>
      <c r="AJ884" s="1209"/>
      <c r="AK884" s="1209"/>
      <c r="AL884" s="1209"/>
      <c r="AM884" s="1205"/>
      <c r="AN884" s="1205"/>
      <c r="AO884" s="1234"/>
      <c r="AP884" s="1234"/>
      <c r="AQ884" s="1234"/>
      <c r="AR884" s="42"/>
    </row>
    <row r="885" ht="34.5" customHeight="1">
      <c r="A885" s="19"/>
      <c r="B885" s="19"/>
      <c r="C885" s="19"/>
      <c r="D885" s="96"/>
      <c r="E885" s="96"/>
      <c r="F885" s="96"/>
      <c r="G885" s="96"/>
      <c r="H885" s="1205"/>
      <c r="I885" s="777"/>
      <c r="J885" s="96"/>
      <c r="K885" s="777"/>
      <c r="L885" s="777"/>
      <c r="M885" s="1205"/>
      <c r="N885" s="96"/>
      <c r="O885" s="1257"/>
      <c r="P885" s="777"/>
      <c r="Q885" s="777"/>
      <c r="R885" s="777"/>
      <c r="S885" s="1209"/>
      <c r="T885" s="1209"/>
      <c r="U885" s="1209"/>
      <c r="V885" s="1209"/>
      <c r="W885" s="1209"/>
      <c r="X885" s="1209"/>
      <c r="Y885" s="1209"/>
      <c r="Z885" s="1209"/>
      <c r="AA885" s="1209"/>
      <c r="AB885" s="1209"/>
      <c r="AC885" s="1209"/>
      <c r="AD885" s="1209"/>
      <c r="AE885" s="1209"/>
      <c r="AF885" s="1209"/>
      <c r="AG885" s="1209"/>
      <c r="AH885" s="1209"/>
      <c r="AI885" s="1209"/>
      <c r="AJ885" s="1209"/>
      <c r="AK885" s="1209"/>
      <c r="AL885" s="1209"/>
      <c r="AM885" s="1205"/>
      <c r="AN885" s="1205"/>
      <c r="AO885" s="1234"/>
      <c r="AP885" s="1234"/>
      <c r="AQ885" s="1234"/>
      <c r="AR885" s="42"/>
    </row>
    <row r="886" ht="34.5" customHeight="1">
      <c r="A886" s="19"/>
      <c r="B886" s="19"/>
      <c r="C886" s="19"/>
      <c r="D886" s="96"/>
      <c r="E886" s="96"/>
      <c r="F886" s="96"/>
      <c r="G886" s="96"/>
      <c r="H886" s="1205"/>
      <c r="I886" s="777"/>
      <c r="J886" s="96"/>
      <c r="K886" s="777"/>
      <c r="L886" s="777"/>
      <c r="M886" s="1205"/>
      <c r="N886" s="96"/>
      <c r="O886" s="1257"/>
      <c r="P886" s="777"/>
      <c r="Q886" s="777"/>
      <c r="R886" s="777"/>
      <c r="S886" s="1209"/>
      <c r="T886" s="1209"/>
      <c r="U886" s="1209"/>
      <c r="V886" s="1209"/>
      <c r="W886" s="1209"/>
      <c r="X886" s="1209"/>
      <c r="Y886" s="1209"/>
      <c r="Z886" s="1209"/>
      <c r="AA886" s="1209"/>
      <c r="AB886" s="1209"/>
      <c r="AC886" s="1209"/>
      <c r="AD886" s="1209"/>
      <c r="AE886" s="1209"/>
      <c r="AF886" s="1209"/>
      <c r="AG886" s="1209"/>
      <c r="AH886" s="1209"/>
      <c r="AI886" s="1209"/>
      <c r="AJ886" s="1209"/>
      <c r="AK886" s="1209"/>
      <c r="AL886" s="1209"/>
      <c r="AM886" s="1205"/>
      <c r="AN886" s="1205"/>
      <c r="AO886" s="1234"/>
      <c r="AP886" s="1234"/>
      <c r="AQ886" s="1234"/>
      <c r="AR886" s="42"/>
    </row>
    <row r="887" ht="34.5" customHeight="1">
      <c r="A887" s="19"/>
      <c r="B887" s="19"/>
      <c r="C887" s="19"/>
      <c r="D887" s="96"/>
      <c r="E887" s="96"/>
      <c r="F887" s="96"/>
      <c r="G887" s="96"/>
      <c r="H887" s="1205"/>
      <c r="I887" s="777"/>
      <c r="J887" s="96"/>
      <c r="K887" s="777"/>
      <c r="L887" s="777"/>
      <c r="M887" s="1205"/>
      <c r="N887" s="96"/>
      <c r="O887" s="1257"/>
      <c r="P887" s="777"/>
      <c r="Q887" s="777"/>
      <c r="R887" s="777"/>
      <c r="S887" s="1209"/>
      <c r="T887" s="1209"/>
      <c r="U887" s="1209"/>
      <c r="V887" s="1209"/>
      <c r="W887" s="1209"/>
      <c r="X887" s="1209"/>
      <c r="Y887" s="1209"/>
      <c r="Z887" s="1209"/>
      <c r="AA887" s="1209"/>
      <c r="AB887" s="1209"/>
      <c r="AC887" s="1209"/>
      <c r="AD887" s="1209"/>
      <c r="AE887" s="1209"/>
      <c r="AF887" s="1209"/>
      <c r="AG887" s="1209"/>
      <c r="AH887" s="1209"/>
      <c r="AI887" s="1209"/>
      <c r="AJ887" s="1209"/>
      <c r="AK887" s="1209"/>
      <c r="AL887" s="1209"/>
      <c r="AM887" s="1205"/>
      <c r="AN887" s="1205"/>
      <c r="AO887" s="1234"/>
      <c r="AP887" s="1234"/>
      <c r="AQ887" s="1234"/>
      <c r="AR887" s="42"/>
    </row>
    <row r="888" ht="34.5" customHeight="1">
      <c r="A888" s="19"/>
      <c r="B888" s="19"/>
      <c r="C888" s="19"/>
      <c r="D888" s="96"/>
      <c r="E888" s="96"/>
      <c r="F888" s="96"/>
      <c r="G888" s="96"/>
      <c r="H888" s="1205"/>
      <c r="I888" s="777"/>
      <c r="J888" s="96"/>
      <c r="K888" s="777"/>
      <c r="L888" s="777"/>
      <c r="M888" s="1205"/>
      <c r="N888" s="96"/>
      <c r="O888" s="1257"/>
      <c r="P888" s="777"/>
      <c r="Q888" s="777"/>
      <c r="R888" s="777"/>
      <c r="S888" s="1209"/>
      <c r="T888" s="1209"/>
      <c r="U888" s="1209"/>
      <c r="V888" s="1209"/>
      <c r="W888" s="1209"/>
      <c r="X888" s="1209"/>
      <c r="Y888" s="1209"/>
      <c r="Z888" s="1209"/>
      <c r="AA888" s="1209"/>
      <c r="AB888" s="1209"/>
      <c r="AC888" s="1209"/>
      <c r="AD888" s="1209"/>
      <c r="AE888" s="1209"/>
      <c r="AF888" s="1209"/>
      <c r="AG888" s="1209"/>
      <c r="AH888" s="1209"/>
      <c r="AI888" s="1209"/>
      <c r="AJ888" s="1209"/>
      <c r="AK888" s="1209"/>
      <c r="AL888" s="1209"/>
      <c r="AM888" s="1205"/>
      <c r="AN888" s="1205"/>
      <c r="AO888" s="1234"/>
      <c r="AP888" s="1234"/>
      <c r="AQ888" s="1234"/>
      <c r="AR888" s="42"/>
    </row>
    <row r="889" ht="34.5" customHeight="1">
      <c r="A889" s="19"/>
      <c r="B889" s="19"/>
      <c r="C889" s="19"/>
      <c r="D889" s="96"/>
      <c r="E889" s="96"/>
      <c r="F889" s="96"/>
      <c r="G889" s="96"/>
      <c r="H889" s="1205"/>
      <c r="I889" s="777"/>
      <c r="J889" s="96"/>
      <c r="K889" s="777"/>
      <c r="L889" s="777"/>
      <c r="M889" s="1205"/>
      <c r="N889" s="96"/>
      <c r="O889" s="1257"/>
      <c r="P889" s="777"/>
      <c r="Q889" s="777"/>
      <c r="R889" s="777"/>
      <c r="S889" s="1209"/>
      <c r="T889" s="1209"/>
      <c r="U889" s="1209"/>
      <c r="V889" s="1209"/>
      <c r="W889" s="1209"/>
      <c r="X889" s="1209"/>
      <c r="Y889" s="1209"/>
      <c r="Z889" s="1209"/>
      <c r="AA889" s="1209"/>
      <c r="AB889" s="1209"/>
      <c r="AC889" s="1209"/>
      <c r="AD889" s="1209"/>
      <c r="AE889" s="1209"/>
      <c r="AF889" s="1209"/>
      <c r="AG889" s="1209"/>
      <c r="AH889" s="1209"/>
      <c r="AI889" s="1209"/>
      <c r="AJ889" s="1209"/>
      <c r="AK889" s="1209"/>
      <c r="AL889" s="1209"/>
      <c r="AM889" s="1205"/>
      <c r="AN889" s="1205"/>
      <c r="AO889" s="1234"/>
      <c r="AP889" s="1234"/>
      <c r="AQ889" s="1234"/>
      <c r="AR889" s="42"/>
    </row>
    <row r="890" ht="34.5" customHeight="1">
      <c r="A890" s="19"/>
      <c r="B890" s="19"/>
      <c r="C890" s="19"/>
      <c r="D890" s="96"/>
      <c r="E890" s="96"/>
      <c r="F890" s="96"/>
      <c r="G890" s="96"/>
      <c r="H890" s="1205"/>
      <c r="I890" s="777"/>
      <c r="J890" s="96"/>
      <c r="K890" s="777"/>
      <c r="L890" s="777"/>
      <c r="M890" s="1205"/>
      <c r="N890" s="96"/>
      <c r="O890" s="1257"/>
      <c r="P890" s="777"/>
      <c r="Q890" s="777"/>
      <c r="R890" s="777"/>
      <c r="S890" s="1209"/>
      <c r="T890" s="1209"/>
      <c r="U890" s="1209"/>
      <c r="V890" s="1209"/>
      <c r="W890" s="1209"/>
      <c r="X890" s="1209"/>
      <c r="Y890" s="1209"/>
      <c r="Z890" s="1209"/>
      <c r="AA890" s="1209"/>
      <c r="AB890" s="1209"/>
      <c r="AC890" s="1209"/>
      <c r="AD890" s="1209"/>
      <c r="AE890" s="1209"/>
      <c r="AF890" s="1209"/>
      <c r="AG890" s="1209"/>
      <c r="AH890" s="1209"/>
      <c r="AI890" s="1209"/>
      <c r="AJ890" s="1209"/>
      <c r="AK890" s="1209"/>
      <c r="AL890" s="1209"/>
      <c r="AM890" s="1205"/>
      <c r="AN890" s="1205"/>
      <c r="AO890" s="1234"/>
      <c r="AP890" s="1234"/>
      <c r="AQ890" s="1234"/>
      <c r="AR890" s="42"/>
    </row>
    <row r="891" ht="34.5" customHeight="1">
      <c r="A891" s="19"/>
      <c r="B891" s="19"/>
      <c r="C891" s="19"/>
      <c r="D891" s="96"/>
      <c r="E891" s="96"/>
      <c r="F891" s="96"/>
      <c r="G891" s="96"/>
      <c r="H891" s="1205"/>
      <c r="I891" s="777"/>
      <c r="J891" s="96"/>
      <c r="K891" s="777"/>
      <c r="L891" s="777"/>
      <c r="M891" s="1205"/>
      <c r="N891" s="96"/>
      <c r="O891" s="1257"/>
      <c r="P891" s="777"/>
      <c r="Q891" s="777"/>
      <c r="R891" s="777"/>
      <c r="S891" s="1209"/>
      <c r="T891" s="1209"/>
      <c r="U891" s="1209"/>
      <c r="V891" s="1209"/>
      <c r="W891" s="1209"/>
      <c r="X891" s="1209"/>
      <c r="Y891" s="1209"/>
      <c r="Z891" s="1209"/>
      <c r="AA891" s="1209"/>
      <c r="AB891" s="1209"/>
      <c r="AC891" s="1209"/>
      <c r="AD891" s="1209"/>
      <c r="AE891" s="1209"/>
      <c r="AF891" s="1209"/>
      <c r="AG891" s="1209"/>
      <c r="AH891" s="1209"/>
      <c r="AI891" s="1209"/>
      <c r="AJ891" s="1209"/>
      <c r="AK891" s="1209"/>
      <c r="AL891" s="1209"/>
      <c r="AM891" s="1205"/>
      <c r="AN891" s="1205"/>
      <c r="AO891" s="1234"/>
      <c r="AP891" s="1234"/>
      <c r="AQ891" s="1234"/>
      <c r="AR891" s="42"/>
    </row>
    <row r="892" ht="34.5" customHeight="1">
      <c r="A892" s="19"/>
      <c r="B892" s="19"/>
      <c r="C892" s="19"/>
      <c r="D892" s="96"/>
      <c r="E892" s="96"/>
      <c r="F892" s="96"/>
      <c r="G892" s="96"/>
      <c r="H892" s="1205"/>
      <c r="I892" s="777"/>
      <c r="J892" s="96"/>
      <c r="K892" s="777"/>
      <c r="L892" s="777"/>
      <c r="M892" s="1205"/>
      <c r="N892" s="96"/>
      <c r="O892" s="1257"/>
      <c r="P892" s="777"/>
      <c r="Q892" s="777"/>
      <c r="R892" s="777"/>
      <c r="S892" s="1209"/>
      <c r="T892" s="1209"/>
      <c r="U892" s="1209"/>
      <c r="V892" s="1209"/>
      <c r="W892" s="1209"/>
      <c r="X892" s="1209"/>
      <c r="Y892" s="1209"/>
      <c r="Z892" s="1209"/>
      <c r="AA892" s="1209"/>
      <c r="AB892" s="1209"/>
      <c r="AC892" s="1209"/>
      <c r="AD892" s="1209"/>
      <c r="AE892" s="1209"/>
      <c r="AF892" s="1209"/>
      <c r="AG892" s="1209"/>
      <c r="AH892" s="1209"/>
      <c r="AI892" s="1209"/>
      <c r="AJ892" s="1209"/>
      <c r="AK892" s="1209"/>
      <c r="AL892" s="1209"/>
      <c r="AM892" s="1205"/>
      <c r="AN892" s="1205"/>
      <c r="AO892" s="1234"/>
      <c r="AP892" s="1234"/>
      <c r="AQ892" s="1234"/>
      <c r="AR892" s="42"/>
    </row>
    <row r="893" ht="34.5" customHeight="1">
      <c r="A893" s="19"/>
      <c r="B893" s="19"/>
      <c r="C893" s="19"/>
      <c r="D893" s="96"/>
      <c r="E893" s="96"/>
      <c r="F893" s="96"/>
      <c r="G893" s="96"/>
      <c r="H893" s="1205"/>
      <c r="I893" s="777"/>
      <c r="J893" s="96"/>
      <c r="K893" s="777"/>
      <c r="L893" s="777"/>
      <c r="M893" s="1205"/>
      <c r="N893" s="96"/>
      <c r="O893" s="1257"/>
      <c r="P893" s="777"/>
      <c r="Q893" s="777"/>
      <c r="R893" s="777"/>
      <c r="S893" s="1209"/>
      <c r="T893" s="1209"/>
      <c r="U893" s="1209"/>
      <c r="V893" s="1209"/>
      <c r="W893" s="1209"/>
      <c r="X893" s="1209"/>
      <c r="Y893" s="1209"/>
      <c r="Z893" s="1209"/>
      <c r="AA893" s="1209"/>
      <c r="AB893" s="1209"/>
      <c r="AC893" s="1209"/>
      <c r="AD893" s="1209"/>
      <c r="AE893" s="1209"/>
      <c r="AF893" s="1209"/>
      <c r="AG893" s="1209"/>
      <c r="AH893" s="1209"/>
      <c r="AI893" s="1209"/>
      <c r="AJ893" s="1209"/>
      <c r="AK893" s="1209"/>
      <c r="AL893" s="1209"/>
      <c r="AM893" s="1205"/>
      <c r="AN893" s="1205"/>
      <c r="AO893" s="1234"/>
      <c r="AP893" s="1234"/>
      <c r="AQ893" s="1234"/>
      <c r="AR893" s="42"/>
    </row>
    <row r="894" ht="34.5" customHeight="1">
      <c r="A894" s="19"/>
      <c r="B894" s="19"/>
      <c r="C894" s="19"/>
      <c r="D894" s="96"/>
      <c r="E894" s="96"/>
      <c r="F894" s="96"/>
      <c r="G894" s="96"/>
      <c r="H894" s="1205"/>
      <c r="I894" s="777"/>
      <c r="J894" s="96"/>
      <c r="K894" s="777"/>
      <c r="L894" s="777"/>
      <c r="M894" s="1205"/>
      <c r="N894" s="96"/>
      <c r="O894" s="1257"/>
      <c r="P894" s="777"/>
      <c r="Q894" s="777"/>
      <c r="R894" s="777"/>
      <c r="S894" s="1209"/>
      <c r="T894" s="1209"/>
      <c r="U894" s="1209"/>
      <c r="V894" s="1209"/>
      <c r="W894" s="1209"/>
      <c r="X894" s="1209"/>
      <c r="Y894" s="1209"/>
      <c r="Z894" s="1209"/>
      <c r="AA894" s="1209"/>
      <c r="AB894" s="1209"/>
      <c r="AC894" s="1209"/>
      <c r="AD894" s="1209"/>
      <c r="AE894" s="1209"/>
      <c r="AF894" s="1209"/>
      <c r="AG894" s="1209"/>
      <c r="AH894" s="1209"/>
      <c r="AI894" s="1209"/>
      <c r="AJ894" s="1209"/>
      <c r="AK894" s="1209"/>
      <c r="AL894" s="1209"/>
      <c r="AM894" s="1205"/>
      <c r="AN894" s="1205"/>
      <c r="AO894" s="1234"/>
      <c r="AP894" s="1234"/>
      <c r="AQ894" s="1234"/>
      <c r="AR894" s="42"/>
    </row>
    <row r="895" ht="34.5" customHeight="1">
      <c r="A895" s="19"/>
      <c r="B895" s="19"/>
      <c r="C895" s="19"/>
      <c r="D895" s="96"/>
      <c r="E895" s="96"/>
      <c r="F895" s="96"/>
      <c r="G895" s="96"/>
      <c r="H895" s="1205"/>
      <c r="I895" s="777"/>
      <c r="J895" s="96"/>
      <c r="K895" s="777"/>
      <c r="L895" s="777"/>
      <c r="M895" s="1205"/>
      <c r="N895" s="96"/>
      <c r="O895" s="1257"/>
      <c r="P895" s="777"/>
      <c r="Q895" s="777"/>
      <c r="R895" s="777"/>
      <c r="S895" s="1209"/>
      <c r="T895" s="1209"/>
      <c r="U895" s="1209"/>
      <c r="V895" s="1209"/>
      <c r="W895" s="1209"/>
      <c r="X895" s="1209"/>
      <c r="Y895" s="1209"/>
      <c r="Z895" s="1209"/>
      <c r="AA895" s="1209"/>
      <c r="AB895" s="1209"/>
      <c r="AC895" s="1209"/>
      <c r="AD895" s="1209"/>
      <c r="AE895" s="1209"/>
      <c r="AF895" s="1209"/>
      <c r="AG895" s="1209"/>
      <c r="AH895" s="1209"/>
      <c r="AI895" s="1209"/>
      <c r="AJ895" s="1209"/>
      <c r="AK895" s="1209"/>
      <c r="AL895" s="1209"/>
      <c r="AM895" s="1205"/>
      <c r="AN895" s="1205"/>
      <c r="AO895" s="1234"/>
      <c r="AP895" s="1234"/>
      <c r="AQ895" s="1234"/>
      <c r="AR895" s="42"/>
    </row>
    <row r="896" ht="34.5" customHeight="1">
      <c r="A896" s="19"/>
      <c r="B896" s="19"/>
      <c r="C896" s="19"/>
      <c r="D896" s="96"/>
      <c r="E896" s="96"/>
      <c r="F896" s="96"/>
      <c r="G896" s="96"/>
      <c r="H896" s="1205"/>
      <c r="I896" s="777"/>
      <c r="J896" s="96"/>
      <c r="K896" s="777"/>
      <c r="L896" s="777"/>
      <c r="M896" s="1205"/>
      <c r="N896" s="96"/>
      <c r="O896" s="1257"/>
      <c r="P896" s="777"/>
      <c r="Q896" s="777"/>
      <c r="R896" s="777"/>
      <c r="S896" s="1209"/>
      <c r="T896" s="1209"/>
      <c r="U896" s="1209"/>
      <c r="V896" s="1209"/>
      <c r="W896" s="1209"/>
      <c r="X896" s="1209"/>
      <c r="Y896" s="1209"/>
      <c r="Z896" s="1209"/>
      <c r="AA896" s="1209"/>
      <c r="AB896" s="1209"/>
      <c r="AC896" s="1209"/>
      <c r="AD896" s="1209"/>
      <c r="AE896" s="1209"/>
      <c r="AF896" s="1209"/>
      <c r="AG896" s="1209"/>
      <c r="AH896" s="1209"/>
      <c r="AI896" s="1209"/>
      <c r="AJ896" s="1209"/>
      <c r="AK896" s="1209"/>
      <c r="AL896" s="1209"/>
      <c r="AM896" s="1205"/>
      <c r="AN896" s="1205"/>
      <c r="AO896" s="1234"/>
      <c r="AP896" s="1234"/>
      <c r="AQ896" s="1234"/>
      <c r="AR896" s="42"/>
    </row>
    <row r="897" ht="34.5" customHeight="1">
      <c r="A897" s="19"/>
      <c r="B897" s="19"/>
      <c r="C897" s="19"/>
      <c r="D897" s="96"/>
      <c r="E897" s="96"/>
      <c r="F897" s="96"/>
      <c r="G897" s="96"/>
      <c r="H897" s="1205"/>
      <c r="I897" s="777"/>
      <c r="J897" s="96"/>
      <c r="K897" s="777"/>
      <c r="L897" s="777"/>
      <c r="M897" s="1205"/>
      <c r="N897" s="96"/>
      <c r="O897" s="1257"/>
      <c r="P897" s="777"/>
      <c r="Q897" s="777"/>
      <c r="R897" s="777"/>
      <c r="S897" s="1209"/>
      <c r="T897" s="1209"/>
      <c r="U897" s="1209"/>
      <c r="V897" s="1209"/>
      <c r="W897" s="1209"/>
      <c r="X897" s="1209"/>
      <c r="Y897" s="1209"/>
      <c r="Z897" s="1209"/>
      <c r="AA897" s="1209"/>
      <c r="AB897" s="1209"/>
      <c r="AC897" s="1209"/>
      <c r="AD897" s="1209"/>
      <c r="AE897" s="1209"/>
      <c r="AF897" s="1209"/>
      <c r="AG897" s="1209"/>
      <c r="AH897" s="1209"/>
      <c r="AI897" s="1209"/>
      <c r="AJ897" s="1209"/>
      <c r="AK897" s="1209"/>
      <c r="AL897" s="1209"/>
      <c r="AM897" s="1205"/>
      <c r="AN897" s="1205"/>
      <c r="AO897" s="1234"/>
      <c r="AP897" s="1234"/>
      <c r="AQ897" s="1234"/>
      <c r="AR897" s="42"/>
    </row>
    <row r="898" ht="34.5" customHeight="1">
      <c r="A898" s="19"/>
      <c r="B898" s="19"/>
      <c r="C898" s="19"/>
      <c r="D898" s="96"/>
      <c r="E898" s="96"/>
      <c r="F898" s="96"/>
      <c r="G898" s="96"/>
      <c r="H898" s="1205"/>
      <c r="I898" s="777"/>
      <c r="J898" s="96"/>
      <c r="K898" s="777"/>
      <c r="L898" s="777"/>
      <c r="M898" s="1205"/>
      <c r="N898" s="96"/>
      <c r="O898" s="1257"/>
      <c r="P898" s="777"/>
      <c r="Q898" s="777"/>
      <c r="R898" s="777"/>
      <c r="S898" s="1209"/>
      <c r="T898" s="1209"/>
      <c r="U898" s="1209"/>
      <c r="V898" s="1209"/>
      <c r="W898" s="1209"/>
      <c r="X898" s="1209"/>
      <c r="Y898" s="1209"/>
      <c r="Z898" s="1209"/>
      <c r="AA898" s="1209"/>
      <c r="AB898" s="1209"/>
      <c r="AC898" s="1209"/>
      <c r="AD898" s="1209"/>
      <c r="AE898" s="1209"/>
      <c r="AF898" s="1209"/>
      <c r="AG898" s="1209"/>
      <c r="AH898" s="1209"/>
      <c r="AI898" s="1209"/>
      <c r="AJ898" s="1209"/>
      <c r="AK898" s="1209"/>
      <c r="AL898" s="1209"/>
      <c r="AM898" s="1205"/>
      <c r="AN898" s="1205"/>
      <c r="AO898" s="1234"/>
      <c r="AP898" s="1234"/>
      <c r="AQ898" s="1234"/>
      <c r="AR898" s="42"/>
    </row>
    <row r="899" ht="34.5" customHeight="1">
      <c r="A899" s="19"/>
      <c r="B899" s="19"/>
      <c r="C899" s="19"/>
      <c r="D899" s="96"/>
      <c r="E899" s="96"/>
      <c r="F899" s="96"/>
      <c r="G899" s="96"/>
      <c r="H899" s="1205"/>
      <c r="I899" s="777"/>
      <c r="J899" s="96"/>
      <c r="K899" s="777"/>
      <c r="L899" s="777"/>
      <c r="M899" s="1205"/>
      <c r="N899" s="96"/>
      <c r="O899" s="1257"/>
      <c r="P899" s="777"/>
      <c r="Q899" s="777"/>
      <c r="R899" s="777"/>
      <c r="S899" s="1209"/>
      <c r="T899" s="1209"/>
      <c r="U899" s="1209"/>
      <c r="V899" s="1209"/>
      <c r="W899" s="1209"/>
      <c r="X899" s="1209"/>
      <c r="Y899" s="1209"/>
      <c r="Z899" s="1209"/>
      <c r="AA899" s="1209"/>
      <c r="AB899" s="1209"/>
      <c r="AC899" s="1209"/>
      <c r="AD899" s="1209"/>
      <c r="AE899" s="1209"/>
      <c r="AF899" s="1209"/>
      <c r="AG899" s="1209"/>
      <c r="AH899" s="1209"/>
      <c r="AI899" s="1209"/>
      <c r="AJ899" s="1209"/>
      <c r="AK899" s="1209"/>
      <c r="AL899" s="1209"/>
      <c r="AM899" s="1205"/>
      <c r="AN899" s="1205"/>
      <c r="AO899" s="1234"/>
      <c r="AP899" s="1234"/>
      <c r="AQ899" s="1234"/>
      <c r="AR899" s="42"/>
    </row>
    <row r="900" ht="34.5" customHeight="1">
      <c r="A900" s="19"/>
      <c r="B900" s="19"/>
      <c r="C900" s="19"/>
      <c r="D900" s="96"/>
      <c r="E900" s="96"/>
      <c r="F900" s="96"/>
      <c r="G900" s="96"/>
      <c r="H900" s="1205"/>
      <c r="I900" s="777"/>
      <c r="J900" s="96"/>
      <c r="K900" s="777"/>
      <c r="L900" s="777"/>
      <c r="M900" s="1205"/>
      <c r="N900" s="96"/>
      <c r="O900" s="1257"/>
      <c r="P900" s="777"/>
      <c r="Q900" s="777"/>
      <c r="R900" s="777"/>
      <c r="S900" s="1209"/>
      <c r="T900" s="1209"/>
      <c r="U900" s="1209"/>
      <c r="V900" s="1209"/>
      <c r="W900" s="1209"/>
      <c r="X900" s="1209"/>
      <c r="Y900" s="1209"/>
      <c r="Z900" s="1209"/>
      <c r="AA900" s="1209"/>
      <c r="AB900" s="1209"/>
      <c r="AC900" s="1209"/>
      <c r="AD900" s="1209"/>
      <c r="AE900" s="1209"/>
      <c r="AF900" s="1209"/>
      <c r="AG900" s="1209"/>
      <c r="AH900" s="1209"/>
      <c r="AI900" s="1209"/>
      <c r="AJ900" s="1209"/>
      <c r="AK900" s="1209"/>
      <c r="AL900" s="1209"/>
      <c r="AM900" s="1205"/>
      <c r="AN900" s="1205"/>
      <c r="AO900" s="1234"/>
      <c r="AP900" s="1234"/>
      <c r="AQ900" s="1234"/>
      <c r="AR900" s="42"/>
    </row>
    <row r="901" ht="34.5" customHeight="1">
      <c r="A901" s="19"/>
      <c r="B901" s="19"/>
      <c r="C901" s="19"/>
      <c r="D901" s="96"/>
      <c r="E901" s="96"/>
      <c r="F901" s="96"/>
      <c r="G901" s="96"/>
      <c r="H901" s="1205"/>
      <c r="I901" s="777"/>
      <c r="J901" s="96"/>
      <c r="K901" s="777"/>
      <c r="L901" s="777"/>
      <c r="M901" s="1205"/>
      <c r="N901" s="96"/>
      <c r="O901" s="1257"/>
      <c r="P901" s="777"/>
      <c r="Q901" s="777"/>
      <c r="R901" s="777"/>
      <c r="S901" s="1209"/>
      <c r="T901" s="1209"/>
      <c r="U901" s="1209"/>
      <c r="V901" s="1209"/>
      <c r="W901" s="1209"/>
      <c r="X901" s="1209"/>
      <c r="Y901" s="1209"/>
      <c r="Z901" s="1209"/>
      <c r="AA901" s="1209"/>
      <c r="AB901" s="1209"/>
      <c r="AC901" s="1209"/>
      <c r="AD901" s="1209"/>
      <c r="AE901" s="1209"/>
      <c r="AF901" s="1209"/>
      <c r="AG901" s="1209"/>
      <c r="AH901" s="1209"/>
      <c r="AI901" s="1209"/>
      <c r="AJ901" s="1209"/>
      <c r="AK901" s="1209"/>
      <c r="AL901" s="1209"/>
      <c r="AM901" s="1205"/>
      <c r="AN901" s="1205"/>
      <c r="AO901" s="1234"/>
      <c r="AP901" s="1234"/>
      <c r="AQ901" s="1234"/>
      <c r="AR901" s="42"/>
    </row>
    <row r="902" ht="34.5" customHeight="1">
      <c r="A902" s="19"/>
      <c r="B902" s="19"/>
      <c r="C902" s="19"/>
      <c r="D902" s="96"/>
      <c r="E902" s="96"/>
      <c r="F902" s="96"/>
      <c r="G902" s="96"/>
      <c r="H902" s="1205"/>
      <c r="I902" s="777"/>
      <c r="J902" s="96"/>
      <c r="K902" s="777"/>
      <c r="L902" s="777"/>
      <c r="M902" s="1205"/>
      <c r="N902" s="96"/>
      <c r="O902" s="1257"/>
      <c r="P902" s="777"/>
      <c r="Q902" s="777"/>
      <c r="R902" s="777"/>
      <c r="S902" s="1209"/>
      <c r="T902" s="1209"/>
      <c r="U902" s="1209"/>
      <c r="V902" s="1209"/>
      <c r="W902" s="1209"/>
      <c r="X902" s="1209"/>
      <c r="Y902" s="1209"/>
      <c r="Z902" s="1209"/>
      <c r="AA902" s="1209"/>
      <c r="AB902" s="1209"/>
      <c r="AC902" s="1209"/>
      <c r="AD902" s="1209"/>
      <c r="AE902" s="1209"/>
      <c r="AF902" s="1209"/>
      <c r="AG902" s="1209"/>
      <c r="AH902" s="1209"/>
      <c r="AI902" s="1209"/>
      <c r="AJ902" s="1209"/>
      <c r="AK902" s="1209"/>
      <c r="AL902" s="1209"/>
      <c r="AM902" s="1205"/>
      <c r="AN902" s="1205"/>
      <c r="AO902" s="1234"/>
      <c r="AP902" s="1234"/>
      <c r="AQ902" s="1234"/>
      <c r="AR902" s="42"/>
    </row>
    <row r="903" ht="34.5" customHeight="1">
      <c r="A903" s="19"/>
      <c r="B903" s="19"/>
      <c r="C903" s="19"/>
      <c r="D903" s="96"/>
      <c r="E903" s="96"/>
      <c r="F903" s="96"/>
      <c r="G903" s="96"/>
      <c r="H903" s="1205"/>
      <c r="I903" s="777"/>
      <c r="J903" s="96"/>
      <c r="K903" s="777"/>
      <c r="L903" s="777"/>
      <c r="M903" s="1205"/>
      <c r="N903" s="96"/>
      <c r="O903" s="1257"/>
      <c r="P903" s="777"/>
      <c r="Q903" s="777"/>
      <c r="R903" s="777"/>
      <c r="S903" s="1209"/>
      <c r="T903" s="1209"/>
      <c r="U903" s="1209"/>
      <c r="V903" s="1209"/>
      <c r="W903" s="1209"/>
      <c r="X903" s="1209"/>
      <c r="Y903" s="1209"/>
      <c r="Z903" s="1209"/>
      <c r="AA903" s="1209"/>
      <c r="AB903" s="1209"/>
      <c r="AC903" s="1209"/>
      <c r="AD903" s="1209"/>
      <c r="AE903" s="1209"/>
      <c r="AF903" s="1209"/>
      <c r="AG903" s="1209"/>
      <c r="AH903" s="1209"/>
      <c r="AI903" s="1209"/>
      <c r="AJ903" s="1209"/>
      <c r="AK903" s="1209"/>
      <c r="AL903" s="1209"/>
      <c r="AM903" s="1205"/>
      <c r="AN903" s="1205"/>
      <c r="AO903" s="1234"/>
      <c r="AP903" s="1234"/>
      <c r="AQ903" s="1234"/>
      <c r="AR903" s="42"/>
    </row>
    <row r="904" ht="34.5" customHeight="1">
      <c r="A904" s="19"/>
      <c r="B904" s="19"/>
      <c r="C904" s="19"/>
      <c r="D904" s="96"/>
      <c r="E904" s="96"/>
      <c r="F904" s="96"/>
      <c r="G904" s="96"/>
      <c r="H904" s="1205"/>
      <c r="I904" s="777"/>
      <c r="J904" s="96"/>
      <c r="K904" s="777"/>
      <c r="L904" s="777"/>
      <c r="M904" s="1205"/>
      <c r="N904" s="96"/>
      <c r="O904" s="1257"/>
      <c r="P904" s="777"/>
      <c r="Q904" s="777"/>
      <c r="R904" s="777"/>
      <c r="S904" s="1209"/>
      <c r="T904" s="1209"/>
      <c r="U904" s="1209"/>
      <c r="V904" s="1209"/>
      <c r="W904" s="1209"/>
      <c r="X904" s="1209"/>
      <c r="Y904" s="1209"/>
      <c r="Z904" s="1209"/>
      <c r="AA904" s="1209"/>
      <c r="AB904" s="1209"/>
      <c r="AC904" s="1209"/>
      <c r="AD904" s="1209"/>
      <c r="AE904" s="1209"/>
      <c r="AF904" s="1209"/>
      <c r="AG904" s="1209"/>
      <c r="AH904" s="1209"/>
      <c r="AI904" s="1209"/>
      <c r="AJ904" s="1209"/>
      <c r="AK904" s="1209"/>
      <c r="AL904" s="1209"/>
      <c r="AM904" s="1205"/>
      <c r="AN904" s="1205"/>
      <c r="AO904" s="1234"/>
      <c r="AP904" s="1234"/>
      <c r="AQ904" s="1234"/>
      <c r="AR904" s="42"/>
    </row>
    <row r="905" ht="34.5" customHeight="1">
      <c r="A905" s="19"/>
      <c r="B905" s="19"/>
      <c r="C905" s="19"/>
      <c r="D905" s="96"/>
      <c r="E905" s="96"/>
      <c r="F905" s="96"/>
      <c r="G905" s="96"/>
      <c r="H905" s="1205"/>
      <c r="I905" s="777"/>
      <c r="J905" s="96"/>
      <c r="K905" s="777"/>
      <c r="L905" s="777"/>
      <c r="M905" s="1205"/>
      <c r="N905" s="96"/>
      <c r="O905" s="1257"/>
      <c r="P905" s="777"/>
      <c r="Q905" s="777"/>
      <c r="R905" s="777"/>
      <c r="S905" s="1209"/>
      <c r="T905" s="1209"/>
      <c r="U905" s="1209"/>
      <c r="V905" s="1209"/>
      <c r="W905" s="1209"/>
      <c r="X905" s="1209"/>
      <c r="Y905" s="1209"/>
      <c r="Z905" s="1209"/>
      <c r="AA905" s="1209"/>
      <c r="AB905" s="1209"/>
      <c r="AC905" s="1209"/>
      <c r="AD905" s="1209"/>
      <c r="AE905" s="1209"/>
      <c r="AF905" s="1209"/>
      <c r="AG905" s="1209"/>
      <c r="AH905" s="1209"/>
      <c r="AI905" s="1209"/>
      <c r="AJ905" s="1209"/>
      <c r="AK905" s="1209"/>
      <c r="AL905" s="1209"/>
      <c r="AM905" s="1205"/>
      <c r="AN905" s="1205"/>
      <c r="AO905" s="1234"/>
      <c r="AP905" s="1234"/>
      <c r="AQ905" s="1234"/>
      <c r="AR905" s="42"/>
    </row>
    <row r="906" ht="34.5" customHeight="1">
      <c r="A906" s="19"/>
      <c r="B906" s="19"/>
      <c r="C906" s="19"/>
      <c r="D906" s="96"/>
      <c r="E906" s="96"/>
      <c r="F906" s="96"/>
      <c r="G906" s="96"/>
      <c r="H906" s="1205"/>
      <c r="I906" s="777"/>
      <c r="J906" s="96"/>
      <c r="K906" s="777"/>
      <c r="L906" s="777"/>
      <c r="M906" s="1205"/>
      <c r="N906" s="96"/>
      <c r="O906" s="1257"/>
      <c r="P906" s="777"/>
      <c r="Q906" s="777"/>
      <c r="R906" s="777"/>
      <c r="S906" s="1209"/>
      <c r="T906" s="1209"/>
      <c r="U906" s="1209"/>
      <c r="V906" s="1209"/>
      <c r="W906" s="1209"/>
      <c r="X906" s="1209"/>
      <c r="Y906" s="1209"/>
      <c r="Z906" s="1209"/>
      <c r="AA906" s="1209"/>
      <c r="AB906" s="1209"/>
      <c r="AC906" s="1209"/>
      <c r="AD906" s="1209"/>
      <c r="AE906" s="1209"/>
      <c r="AF906" s="1209"/>
      <c r="AG906" s="1209"/>
      <c r="AH906" s="1209"/>
      <c r="AI906" s="1209"/>
      <c r="AJ906" s="1209"/>
      <c r="AK906" s="1209"/>
      <c r="AL906" s="1209"/>
      <c r="AM906" s="1205"/>
      <c r="AN906" s="1205"/>
      <c r="AO906" s="1234"/>
      <c r="AP906" s="1234"/>
      <c r="AQ906" s="1234"/>
      <c r="AR906" s="42"/>
    </row>
    <row r="907" ht="34.5" customHeight="1">
      <c r="A907" s="19"/>
      <c r="B907" s="19"/>
      <c r="C907" s="19"/>
      <c r="D907" s="96"/>
      <c r="E907" s="96"/>
      <c r="F907" s="96"/>
      <c r="G907" s="96"/>
      <c r="H907" s="1205"/>
      <c r="I907" s="777"/>
      <c r="J907" s="96"/>
      <c r="K907" s="777"/>
      <c r="L907" s="777"/>
      <c r="M907" s="1205"/>
      <c r="N907" s="96"/>
      <c r="O907" s="1257"/>
      <c r="P907" s="777"/>
      <c r="Q907" s="777"/>
      <c r="R907" s="777"/>
      <c r="S907" s="1209"/>
      <c r="T907" s="1209"/>
      <c r="U907" s="1209"/>
      <c r="V907" s="1209"/>
      <c r="W907" s="1209"/>
      <c r="X907" s="1209"/>
      <c r="Y907" s="1209"/>
      <c r="Z907" s="1209"/>
      <c r="AA907" s="1209"/>
      <c r="AB907" s="1209"/>
      <c r="AC907" s="1209"/>
      <c r="AD907" s="1209"/>
      <c r="AE907" s="1209"/>
      <c r="AF907" s="1209"/>
      <c r="AG907" s="1209"/>
      <c r="AH907" s="1209"/>
      <c r="AI907" s="1209"/>
      <c r="AJ907" s="1209"/>
      <c r="AK907" s="1209"/>
      <c r="AL907" s="1209"/>
      <c r="AM907" s="1205"/>
      <c r="AN907" s="1205"/>
      <c r="AO907" s="1234"/>
      <c r="AP907" s="1234"/>
      <c r="AQ907" s="1234"/>
      <c r="AR907" s="42"/>
    </row>
    <row r="908" ht="34.5" customHeight="1">
      <c r="A908" s="19"/>
      <c r="B908" s="19"/>
      <c r="C908" s="19"/>
      <c r="D908" s="96"/>
      <c r="E908" s="96"/>
      <c r="F908" s="96"/>
      <c r="G908" s="96"/>
      <c r="H908" s="1205"/>
      <c r="I908" s="777"/>
      <c r="J908" s="96"/>
      <c r="K908" s="777"/>
      <c r="L908" s="777"/>
      <c r="M908" s="1205"/>
      <c r="N908" s="96"/>
      <c r="O908" s="1257"/>
      <c r="P908" s="777"/>
      <c r="Q908" s="777"/>
      <c r="R908" s="777"/>
      <c r="S908" s="1209"/>
      <c r="T908" s="1209"/>
      <c r="U908" s="1209"/>
      <c r="V908" s="1209"/>
      <c r="W908" s="1209"/>
      <c r="X908" s="1209"/>
      <c r="Y908" s="1209"/>
      <c r="Z908" s="1209"/>
      <c r="AA908" s="1209"/>
      <c r="AB908" s="1209"/>
      <c r="AC908" s="1209"/>
      <c r="AD908" s="1209"/>
      <c r="AE908" s="1209"/>
      <c r="AF908" s="1209"/>
      <c r="AG908" s="1209"/>
      <c r="AH908" s="1209"/>
      <c r="AI908" s="1209"/>
      <c r="AJ908" s="1209"/>
      <c r="AK908" s="1209"/>
      <c r="AL908" s="1209"/>
      <c r="AM908" s="1205"/>
      <c r="AN908" s="1205"/>
      <c r="AO908" s="1234"/>
      <c r="AP908" s="1234"/>
      <c r="AQ908" s="1234"/>
      <c r="AR908" s="42"/>
    </row>
    <row r="909" ht="34.5" customHeight="1">
      <c r="A909" s="19"/>
      <c r="B909" s="19"/>
      <c r="C909" s="19"/>
      <c r="D909" s="96"/>
      <c r="E909" s="96"/>
      <c r="F909" s="96"/>
      <c r="G909" s="96"/>
      <c r="H909" s="1205"/>
      <c r="I909" s="777"/>
      <c r="J909" s="96"/>
      <c r="K909" s="777"/>
      <c r="L909" s="777"/>
      <c r="M909" s="1205"/>
      <c r="N909" s="96"/>
      <c r="O909" s="1257"/>
      <c r="P909" s="777"/>
      <c r="Q909" s="777"/>
      <c r="R909" s="777"/>
      <c r="S909" s="1209"/>
      <c r="T909" s="1209"/>
      <c r="U909" s="1209"/>
      <c r="V909" s="1209"/>
      <c r="W909" s="1209"/>
      <c r="X909" s="1209"/>
      <c r="Y909" s="1209"/>
      <c r="Z909" s="1209"/>
      <c r="AA909" s="1209"/>
      <c r="AB909" s="1209"/>
      <c r="AC909" s="1209"/>
      <c r="AD909" s="1209"/>
      <c r="AE909" s="1209"/>
      <c r="AF909" s="1209"/>
      <c r="AG909" s="1209"/>
      <c r="AH909" s="1209"/>
      <c r="AI909" s="1209"/>
      <c r="AJ909" s="1209"/>
      <c r="AK909" s="1209"/>
      <c r="AL909" s="1209"/>
      <c r="AM909" s="1205"/>
      <c r="AN909" s="1205"/>
      <c r="AO909" s="1234"/>
      <c r="AP909" s="1234"/>
      <c r="AQ909" s="1234"/>
      <c r="AR909" s="42"/>
    </row>
    <row r="910" ht="34.5" customHeight="1">
      <c r="A910" s="19"/>
      <c r="B910" s="19"/>
      <c r="C910" s="19"/>
      <c r="D910" s="96"/>
      <c r="E910" s="96"/>
      <c r="F910" s="96"/>
      <c r="G910" s="96"/>
      <c r="H910" s="1205"/>
      <c r="I910" s="777"/>
      <c r="J910" s="96"/>
      <c r="K910" s="777"/>
      <c r="L910" s="777"/>
      <c r="M910" s="1205"/>
      <c r="N910" s="96"/>
      <c r="O910" s="1257"/>
      <c r="P910" s="777"/>
      <c r="Q910" s="777"/>
      <c r="R910" s="777"/>
      <c r="S910" s="1209"/>
      <c r="T910" s="1209"/>
      <c r="U910" s="1209"/>
      <c r="V910" s="1209"/>
      <c r="W910" s="1209"/>
      <c r="X910" s="1209"/>
      <c r="Y910" s="1209"/>
      <c r="Z910" s="1209"/>
      <c r="AA910" s="1209"/>
      <c r="AB910" s="1209"/>
      <c r="AC910" s="1209"/>
      <c r="AD910" s="1209"/>
      <c r="AE910" s="1209"/>
      <c r="AF910" s="1209"/>
      <c r="AG910" s="1209"/>
      <c r="AH910" s="1209"/>
      <c r="AI910" s="1209"/>
      <c r="AJ910" s="1209"/>
      <c r="AK910" s="1209"/>
      <c r="AL910" s="1209"/>
      <c r="AM910" s="1205"/>
      <c r="AN910" s="1205"/>
      <c r="AO910" s="1234"/>
      <c r="AP910" s="1234"/>
      <c r="AQ910" s="1234"/>
      <c r="AR910" s="42"/>
    </row>
    <row r="911" ht="34.5" customHeight="1">
      <c r="A911" s="19"/>
      <c r="B911" s="19"/>
      <c r="C911" s="19"/>
      <c r="D911" s="96"/>
      <c r="E911" s="96"/>
      <c r="F911" s="96"/>
      <c r="G911" s="96"/>
      <c r="H911" s="1205"/>
      <c r="I911" s="777"/>
      <c r="J911" s="96"/>
      <c r="K911" s="777"/>
      <c r="L911" s="777"/>
      <c r="M911" s="1205"/>
      <c r="N911" s="96"/>
      <c r="O911" s="1257"/>
      <c r="P911" s="777"/>
      <c r="Q911" s="777"/>
      <c r="R911" s="777"/>
      <c r="S911" s="1209"/>
      <c r="T911" s="1209"/>
      <c r="U911" s="1209"/>
      <c r="V911" s="1209"/>
      <c r="W911" s="1209"/>
      <c r="X911" s="1209"/>
      <c r="Y911" s="1209"/>
      <c r="Z911" s="1209"/>
      <c r="AA911" s="1209"/>
      <c r="AB911" s="1209"/>
      <c r="AC911" s="1209"/>
      <c r="AD911" s="1209"/>
      <c r="AE911" s="1209"/>
      <c r="AF911" s="1209"/>
      <c r="AG911" s="1209"/>
      <c r="AH911" s="1209"/>
      <c r="AI911" s="1209"/>
      <c r="AJ911" s="1209"/>
      <c r="AK911" s="1209"/>
      <c r="AL911" s="1209"/>
      <c r="AM911" s="1205"/>
      <c r="AN911" s="1205"/>
      <c r="AO911" s="1234"/>
      <c r="AP911" s="1234"/>
      <c r="AQ911" s="1234"/>
      <c r="AR911" s="42"/>
    </row>
    <row r="912" ht="34.5" customHeight="1">
      <c r="A912" s="19"/>
      <c r="B912" s="19"/>
      <c r="C912" s="19"/>
      <c r="D912" s="96"/>
      <c r="E912" s="96"/>
      <c r="F912" s="96"/>
      <c r="G912" s="96"/>
      <c r="H912" s="1205"/>
      <c r="I912" s="777"/>
      <c r="J912" s="96"/>
      <c r="K912" s="777"/>
      <c r="L912" s="777"/>
      <c r="M912" s="1205"/>
      <c r="N912" s="96"/>
      <c r="O912" s="1257"/>
      <c r="P912" s="777"/>
      <c r="Q912" s="777"/>
      <c r="R912" s="777"/>
      <c r="S912" s="1209"/>
      <c r="T912" s="1209"/>
      <c r="U912" s="1209"/>
      <c r="V912" s="1209"/>
      <c r="W912" s="1209"/>
      <c r="X912" s="1209"/>
      <c r="Y912" s="1209"/>
      <c r="Z912" s="1209"/>
      <c r="AA912" s="1209"/>
      <c r="AB912" s="1209"/>
      <c r="AC912" s="1209"/>
      <c r="AD912" s="1209"/>
      <c r="AE912" s="1209"/>
      <c r="AF912" s="1209"/>
      <c r="AG912" s="1209"/>
      <c r="AH912" s="1209"/>
      <c r="AI912" s="1209"/>
      <c r="AJ912" s="1209"/>
      <c r="AK912" s="1209"/>
      <c r="AL912" s="1209"/>
      <c r="AM912" s="1205"/>
      <c r="AN912" s="1205"/>
      <c r="AO912" s="1234"/>
      <c r="AP912" s="1234"/>
      <c r="AQ912" s="1234"/>
      <c r="AR912" s="42"/>
    </row>
    <row r="913" ht="34.5" customHeight="1">
      <c r="A913" s="19"/>
      <c r="B913" s="19"/>
      <c r="C913" s="19"/>
      <c r="D913" s="96"/>
      <c r="E913" s="96"/>
      <c r="F913" s="96"/>
      <c r="G913" s="96"/>
      <c r="H913" s="1205"/>
      <c r="I913" s="777"/>
      <c r="J913" s="96"/>
      <c r="K913" s="777"/>
      <c r="L913" s="777"/>
      <c r="M913" s="1205"/>
      <c r="N913" s="96"/>
      <c r="O913" s="1257"/>
      <c r="P913" s="777"/>
      <c r="Q913" s="777"/>
      <c r="R913" s="777"/>
      <c r="S913" s="1209"/>
      <c r="T913" s="1209"/>
      <c r="U913" s="1209"/>
      <c r="V913" s="1209"/>
      <c r="W913" s="1209"/>
      <c r="X913" s="1209"/>
      <c r="Y913" s="1209"/>
      <c r="Z913" s="1209"/>
      <c r="AA913" s="1209"/>
      <c r="AB913" s="1209"/>
      <c r="AC913" s="1209"/>
      <c r="AD913" s="1209"/>
      <c r="AE913" s="1209"/>
      <c r="AF913" s="1209"/>
      <c r="AG913" s="1209"/>
      <c r="AH913" s="1209"/>
      <c r="AI913" s="1209"/>
      <c r="AJ913" s="1209"/>
      <c r="AK913" s="1209"/>
      <c r="AL913" s="1209"/>
      <c r="AM913" s="1205"/>
      <c r="AN913" s="1205"/>
      <c r="AO913" s="1234"/>
      <c r="AP913" s="1234"/>
      <c r="AQ913" s="1234"/>
      <c r="AR913" s="42"/>
    </row>
    <row r="914" ht="34.5" customHeight="1">
      <c r="A914" s="19"/>
      <c r="B914" s="19"/>
      <c r="C914" s="19"/>
      <c r="D914" s="96"/>
      <c r="E914" s="96"/>
      <c r="F914" s="96"/>
      <c r="G914" s="96"/>
      <c r="H914" s="1205"/>
      <c r="I914" s="777"/>
      <c r="J914" s="96"/>
      <c r="K914" s="777"/>
      <c r="L914" s="777"/>
      <c r="M914" s="1205"/>
      <c r="N914" s="96"/>
      <c r="O914" s="1257"/>
      <c r="P914" s="777"/>
      <c r="Q914" s="777"/>
      <c r="R914" s="777"/>
      <c r="S914" s="1209"/>
      <c r="T914" s="1209"/>
      <c r="U914" s="1209"/>
      <c r="V914" s="1209"/>
      <c r="W914" s="1209"/>
      <c r="X914" s="1209"/>
      <c r="Y914" s="1209"/>
      <c r="Z914" s="1209"/>
      <c r="AA914" s="1209"/>
      <c r="AB914" s="1209"/>
      <c r="AC914" s="1209"/>
      <c r="AD914" s="1209"/>
      <c r="AE914" s="1209"/>
      <c r="AF914" s="1209"/>
      <c r="AG914" s="1209"/>
      <c r="AH914" s="1209"/>
      <c r="AI914" s="1209"/>
      <c r="AJ914" s="1209"/>
      <c r="AK914" s="1209"/>
      <c r="AL914" s="1209"/>
      <c r="AM914" s="1205"/>
      <c r="AN914" s="1205"/>
      <c r="AO914" s="1234"/>
      <c r="AP914" s="1234"/>
      <c r="AQ914" s="1234"/>
      <c r="AR914" s="42"/>
    </row>
    <row r="915" ht="34.5" customHeight="1">
      <c r="A915" s="19"/>
      <c r="B915" s="19"/>
      <c r="C915" s="19"/>
      <c r="D915" s="96"/>
      <c r="E915" s="96"/>
      <c r="F915" s="96"/>
      <c r="G915" s="96"/>
      <c r="H915" s="1205"/>
      <c r="I915" s="777"/>
      <c r="J915" s="96"/>
      <c r="K915" s="777"/>
      <c r="L915" s="777"/>
      <c r="M915" s="1205"/>
      <c r="N915" s="96"/>
      <c r="O915" s="1257"/>
      <c r="P915" s="777"/>
      <c r="Q915" s="777"/>
      <c r="R915" s="777"/>
      <c r="S915" s="1209"/>
      <c r="T915" s="1209"/>
      <c r="U915" s="1209"/>
      <c r="V915" s="1209"/>
      <c r="W915" s="1209"/>
      <c r="X915" s="1209"/>
      <c r="Y915" s="1209"/>
      <c r="Z915" s="1209"/>
      <c r="AA915" s="1209"/>
      <c r="AB915" s="1209"/>
      <c r="AC915" s="1209"/>
      <c r="AD915" s="1209"/>
      <c r="AE915" s="1209"/>
      <c r="AF915" s="1209"/>
      <c r="AG915" s="1209"/>
      <c r="AH915" s="1209"/>
      <c r="AI915" s="1209"/>
      <c r="AJ915" s="1209"/>
      <c r="AK915" s="1209"/>
      <c r="AL915" s="1209"/>
      <c r="AM915" s="1205"/>
      <c r="AN915" s="1205"/>
      <c r="AO915" s="1234"/>
      <c r="AP915" s="1234"/>
      <c r="AQ915" s="1234"/>
      <c r="AR915" s="42"/>
    </row>
    <row r="916" ht="34.5" customHeight="1">
      <c r="A916" s="19"/>
      <c r="B916" s="19"/>
      <c r="C916" s="19"/>
      <c r="D916" s="96"/>
      <c r="E916" s="96"/>
      <c r="F916" s="96"/>
      <c r="G916" s="96"/>
      <c r="H916" s="1205"/>
      <c r="I916" s="777"/>
      <c r="J916" s="96"/>
      <c r="K916" s="777"/>
      <c r="L916" s="777"/>
      <c r="M916" s="1205"/>
      <c r="N916" s="96"/>
      <c r="O916" s="1257"/>
      <c r="P916" s="777"/>
      <c r="Q916" s="777"/>
      <c r="R916" s="777"/>
      <c r="S916" s="1209"/>
      <c r="T916" s="1209"/>
      <c r="U916" s="1209"/>
      <c r="V916" s="1209"/>
      <c r="W916" s="1209"/>
      <c r="X916" s="1209"/>
      <c r="Y916" s="1209"/>
      <c r="Z916" s="1209"/>
      <c r="AA916" s="1209"/>
      <c r="AB916" s="1209"/>
      <c r="AC916" s="1209"/>
      <c r="AD916" s="1209"/>
      <c r="AE916" s="1209"/>
      <c r="AF916" s="1209"/>
      <c r="AG916" s="1209"/>
      <c r="AH916" s="1209"/>
      <c r="AI916" s="1209"/>
      <c r="AJ916" s="1209"/>
      <c r="AK916" s="1209"/>
      <c r="AL916" s="1209"/>
      <c r="AM916" s="1205"/>
      <c r="AN916" s="1205"/>
      <c r="AO916" s="1234"/>
      <c r="AP916" s="1234"/>
      <c r="AQ916" s="1234"/>
      <c r="AR916" s="42"/>
    </row>
    <row r="917" ht="34.5" customHeight="1">
      <c r="A917" s="19"/>
      <c r="B917" s="19"/>
      <c r="C917" s="19"/>
      <c r="D917" s="96"/>
      <c r="E917" s="96"/>
      <c r="F917" s="96"/>
      <c r="G917" s="96"/>
      <c r="H917" s="1205"/>
      <c r="I917" s="777"/>
      <c r="J917" s="96"/>
      <c r="K917" s="777"/>
      <c r="L917" s="777"/>
      <c r="M917" s="1205"/>
      <c r="N917" s="96"/>
      <c r="O917" s="1257"/>
      <c r="P917" s="777"/>
      <c r="Q917" s="777"/>
      <c r="R917" s="777"/>
      <c r="S917" s="1209"/>
      <c r="T917" s="1209"/>
      <c r="U917" s="1209"/>
      <c r="V917" s="1209"/>
      <c r="W917" s="1209"/>
      <c r="X917" s="1209"/>
      <c r="Y917" s="1209"/>
      <c r="Z917" s="1209"/>
      <c r="AA917" s="1209"/>
      <c r="AB917" s="1209"/>
      <c r="AC917" s="1209"/>
      <c r="AD917" s="1209"/>
      <c r="AE917" s="1209"/>
      <c r="AF917" s="1209"/>
      <c r="AG917" s="1209"/>
      <c r="AH917" s="1209"/>
      <c r="AI917" s="1209"/>
      <c r="AJ917" s="1209"/>
      <c r="AK917" s="1209"/>
      <c r="AL917" s="1209"/>
      <c r="AM917" s="1205"/>
      <c r="AN917" s="1205"/>
      <c r="AO917" s="1234"/>
      <c r="AP917" s="1234"/>
      <c r="AQ917" s="1234"/>
      <c r="AR917" s="42"/>
    </row>
    <row r="918" ht="34.5" customHeight="1">
      <c r="A918" s="19"/>
      <c r="B918" s="19"/>
      <c r="C918" s="19"/>
      <c r="D918" s="96"/>
      <c r="E918" s="96"/>
      <c r="F918" s="96"/>
      <c r="G918" s="96"/>
      <c r="H918" s="1205"/>
      <c r="I918" s="777"/>
      <c r="J918" s="96"/>
      <c r="K918" s="777"/>
      <c r="L918" s="777"/>
      <c r="M918" s="1205"/>
      <c r="N918" s="96"/>
      <c r="O918" s="1257"/>
      <c r="P918" s="777"/>
      <c r="Q918" s="777"/>
      <c r="R918" s="777"/>
      <c r="S918" s="1209"/>
      <c r="T918" s="1209"/>
      <c r="U918" s="1209"/>
      <c r="V918" s="1209"/>
      <c r="W918" s="1209"/>
      <c r="X918" s="1209"/>
      <c r="Y918" s="1209"/>
      <c r="Z918" s="1209"/>
      <c r="AA918" s="1209"/>
      <c r="AB918" s="1209"/>
      <c r="AC918" s="1209"/>
      <c r="AD918" s="1209"/>
      <c r="AE918" s="1209"/>
      <c r="AF918" s="1209"/>
      <c r="AG918" s="1209"/>
      <c r="AH918" s="1209"/>
      <c r="AI918" s="1209"/>
      <c r="AJ918" s="1209"/>
      <c r="AK918" s="1209"/>
      <c r="AL918" s="1209"/>
      <c r="AM918" s="1205"/>
      <c r="AN918" s="1205"/>
      <c r="AO918" s="1234"/>
      <c r="AP918" s="1234"/>
      <c r="AQ918" s="1234"/>
      <c r="AR918" s="42"/>
    </row>
    <row r="919" ht="34.5" customHeight="1">
      <c r="A919" s="19"/>
      <c r="B919" s="19"/>
      <c r="C919" s="19"/>
      <c r="D919" s="96"/>
      <c r="E919" s="96"/>
      <c r="F919" s="96"/>
      <c r="G919" s="96"/>
      <c r="H919" s="1205"/>
      <c r="I919" s="777"/>
      <c r="J919" s="96"/>
      <c r="K919" s="777"/>
      <c r="L919" s="777"/>
      <c r="M919" s="1205"/>
      <c r="N919" s="96"/>
      <c r="O919" s="1257"/>
      <c r="P919" s="777"/>
      <c r="Q919" s="777"/>
      <c r="R919" s="777"/>
      <c r="S919" s="1209"/>
      <c r="T919" s="1209"/>
      <c r="U919" s="1209"/>
      <c r="V919" s="1209"/>
      <c r="W919" s="1209"/>
      <c r="X919" s="1209"/>
      <c r="Y919" s="1209"/>
      <c r="Z919" s="1209"/>
      <c r="AA919" s="1209"/>
      <c r="AB919" s="1209"/>
      <c r="AC919" s="1209"/>
      <c r="AD919" s="1209"/>
      <c r="AE919" s="1209"/>
      <c r="AF919" s="1209"/>
      <c r="AG919" s="1209"/>
      <c r="AH919" s="1209"/>
      <c r="AI919" s="1209"/>
      <c r="AJ919" s="1209"/>
      <c r="AK919" s="1209"/>
      <c r="AL919" s="1209"/>
      <c r="AM919" s="1205"/>
      <c r="AN919" s="1205"/>
      <c r="AO919" s="1234"/>
      <c r="AP919" s="1234"/>
      <c r="AQ919" s="1234"/>
      <c r="AR919" s="42"/>
    </row>
    <row r="920" ht="34.5" customHeight="1">
      <c r="A920" s="19"/>
      <c r="B920" s="19"/>
      <c r="C920" s="19"/>
      <c r="D920" s="96"/>
      <c r="E920" s="96"/>
      <c r="F920" s="96"/>
      <c r="G920" s="96"/>
      <c r="H920" s="1205"/>
      <c r="I920" s="777"/>
      <c r="J920" s="96"/>
      <c r="K920" s="777"/>
      <c r="L920" s="777"/>
      <c r="M920" s="1205"/>
      <c r="N920" s="96"/>
      <c r="O920" s="1257"/>
      <c r="P920" s="777"/>
      <c r="Q920" s="777"/>
      <c r="R920" s="777"/>
      <c r="S920" s="1209"/>
      <c r="T920" s="1209"/>
      <c r="U920" s="1209"/>
      <c r="V920" s="1209"/>
      <c r="W920" s="1209"/>
      <c r="X920" s="1209"/>
      <c r="Y920" s="1209"/>
      <c r="Z920" s="1209"/>
      <c r="AA920" s="1209"/>
      <c r="AB920" s="1209"/>
      <c r="AC920" s="1209"/>
      <c r="AD920" s="1209"/>
      <c r="AE920" s="1209"/>
      <c r="AF920" s="1209"/>
      <c r="AG920" s="1209"/>
      <c r="AH920" s="1209"/>
      <c r="AI920" s="1209"/>
      <c r="AJ920" s="1209"/>
      <c r="AK920" s="1209"/>
      <c r="AL920" s="1209"/>
      <c r="AM920" s="1205"/>
      <c r="AN920" s="1205"/>
      <c r="AO920" s="1234"/>
      <c r="AP920" s="1234"/>
      <c r="AQ920" s="1234"/>
      <c r="AR920" s="42"/>
    </row>
    <row r="921" ht="34.5" customHeight="1">
      <c r="A921" s="19"/>
      <c r="B921" s="19"/>
      <c r="C921" s="19"/>
      <c r="D921" s="96"/>
      <c r="E921" s="96"/>
      <c r="F921" s="96"/>
      <c r="G921" s="96"/>
      <c r="H921" s="1205"/>
      <c r="I921" s="777"/>
      <c r="J921" s="96"/>
      <c r="K921" s="777"/>
      <c r="L921" s="777"/>
      <c r="M921" s="1205"/>
      <c r="N921" s="96"/>
      <c r="O921" s="1257"/>
      <c r="P921" s="777"/>
      <c r="Q921" s="777"/>
      <c r="R921" s="777"/>
      <c r="S921" s="1209"/>
      <c r="T921" s="1209"/>
      <c r="U921" s="1209"/>
      <c r="V921" s="1209"/>
      <c r="W921" s="1209"/>
      <c r="X921" s="1209"/>
      <c r="Y921" s="1209"/>
      <c r="Z921" s="1209"/>
      <c r="AA921" s="1209"/>
      <c r="AB921" s="1209"/>
      <c r="AC921" s="1209"/>
      <c r="AD921" s="1209"/>
      <c r="AE921" s="1209"/>
      <c r="AF921" s="1209"/>
      <c r="AG921" s="1209"/>
      <c r="AH921" s="1209"/>
      <c r="AI921" s="1209"/>
      <c r="AJ921" s="1209"/>
      <c r="AK921" s="1209"/>
      <c r="AL921" s="1209"/>
      <c r="AM921" s="1205"/>
      <c r="AN921" s="1205"/>
      <c r="AO921" s="1234"/>
      <c r="AP921" s="1234"/>
      <c r="AQ921" s="1234"/>
      <c r="AR921" s="42"/>
    </row>
    <row r="922" ht="34.5" customHeight="1">
      <c r="A922" s="19"/>
      <c r="B922" s="19"/>
      <c r="C922" s="19"/>
      <c r="D922" s="96"/>
      <c r="E922" s="96"/>
      <c r="F922" s="96"/>
      <c r="G922" s="96"/>
      <c r="H922" s="1205"/>
      <c r="I922" s="777"/>
      <c r="J922" s="96"/>
      <c r="K922" s="777"/>
      <c r="L922" s="777"/>
      <c r="M922" s="1205"/>
      <c r="N922" s="96"/>
      <c r="O922" s="1257"/>
      <c r="P922" s="777"/>
      <c r="Q922" s="777"/>
      <c r="R922" s="777"/>
      <c r="S922" s="1209"/>
      <c r="T922" s="1209"/>
      <c r="U922" s="1209"/>
      <c r="V922" s="1209"/>
      <c r="W922" s="1209"/>
      <c r="X922" s="1209"/>
      <c r="Y922" s="1209"/>
      <c r="Z922" s="1209"/>
      <c r="AA922" s="1209"/>
      <c r="AB922" s="1209"/>
      <c r="AC922" s="1209"/>
      <c r="AD922" s="1209"/>
      <c r="AE922" s="1209"/>
      <c r="AF922" s="1209"/>
      <c r="AG922" s="1209"/>
      <c r="AH922" s="1209"/>
      <c r="AI922" s="1209"/>
      <c r="AJ922" s="1209"/>
      <c r="AK922" s="1209"/>
      <c r="AL922" s="1209"/>
      <c r="AM922" s="1205"/>
      <c r="AN922" s="1205"/>
      <c r="AO922" s="1234"/>
      <c r="AP922" s="1234"/>
      <c r="AQ922" s="1234"/>
      <c r="AR922" s="42"/>
    </row>
    <row r="923" ht="34.5" customHeight="1">
      <c r="A923" s="19"/>
      <c r="B923" s="19"/>
      <c r="C923" s="19"/>
      <c r="D923" s="96"/>
      <c r="E923" s="96"/>
      <c r="F923" s="96"/>
      <c r="G923" s="96"/>
      <c r="H923" s="1205"/>
      <c r="I923" s="777"/>
      <c r="J923" s="96"/>
      <c r="K923" s="777"/>
      <c r="L923" s="777"/>
      <c r="M923" s="1205"/>
      <c r="N923" s="96"/>
      <c r="O923" s="1257"/>
      <c r="P923" s="777"/>
      <c r="Q923" s="777"/>
      <c r="R923" s="777"/>
      <c r="S923" s="1209"/>
      <c r="T923" s="1209"/>
      <c r="U923" s="1209"/>
      <c r="V923" s="1209"/>
      <c r="W923" s="1209"/>
      <c r="X923" s="1209"/>
      <c r="Y923" s="1209"/>
      <c r="Z923" s="1209"/>
      <c r="AA923" s="1209"/>
      <c r="AB923" s="1209"/>
      <c r="AC923" s="1209"/>
      <c r="AD923" s="1209"/>
      <c r="AE923" s="1209"/>
      <c r="AF923" s="1209"/>
      <c r="AG923" s="1209"/>
      <c r="AH923" s="1209"/>
      <c r="AI923" s="1209"/>
      <c r="AJ923" s="1209"/>
      <c r="AK923" s="1209"/>
      <c r="AL923" s="1209"/>
      <c r="AM923" s="1205"/>
      <c r="AN923" s="1205"/>
      <c r="AO923" s="1234"/>
      <c r="AP923" s="1234"/>
      <c r="AQ923" s="1234"/>
      <c r="AR923" s="42"/>
    </row>
    <row r="924" ht="34.5" customHeight="1">
      <c r="A924" s="19"/>
      <c r="B924" s="19"/>
      <c r="C924" s="19"/>
      <c r="D924" s="96"/>
      <c r="E924" s="96"/>
      <c r="F924" s="96"/>
      <c r="G924" s="96"/>
      <c r="H924" s="1205"/>
      <c r="I924" s="777"/>
      <c r="J924" s="96"/>
      <c r="K924" s="777"/>
      <c r="L924" s="777"/>
      <c r="M924" s="1205"/>
      <c r="N924" s="96"/>
      <c r="O924" s="1257"/>
      <c r="P924" s="777"/>
      <c r="Q924" s="777"/>
      <c r="R924" s="777"/>
      <c r="S924" s="1209"/>
      <c r="T924" s="1209"/>
      <c r="U924" s="1209"/>
      <c r="V924" s="1209"/>
      <c r="W924" s="1209"/>
      <c r="X924" s="1209"/>
      <c r="Y924" s="1209"/>
      <c r="Z924" s="1209"/>
      <c r="AA924" s="1209"/>
      <c r="AB924" s="1209"/>
      <c r="AC924" s="1209"/>
      <c r="AD924" s="1209"/>
      <c r="AE924" s="1209"/>
      <c r="AF924" s="1209"/>
      <c r="AG924" s="1209"/>
      <c r="AH924" s="1209"/>
      <c r="AI924" s="1209"/>
      <c r="AJ924" s="1209"/>
      <c r="AK924" s="1209"/>
      <c r="AL924" s="1209"/>
      <c r="AM924" s="1205"/>
      <c r="AN924" s="1205"/>
      <c r="AO924" s="1234"/>
      <c r="AP924" s="1234"/>
      <c r="AQ924" s="1234"/>
      <c r="AR924" s="42"/>
    </row>
    <row r="925" ht="34.5" customHeight="1">
      <c r="A925" s="19"/>
      <c r="B925" s="19"/>
      <c r="C925" s="19"/>
      <c r="D925" s="96"/>
      <c r="E925" s="96"/>
      <c r="F925" s="96"/>
      <c r="G925" s="96"/>
      <c r="H925" s="1205"/>
      <c r="I925" s="777"/>
      <c r="J925" s="96"/>
      <c r="K925" s="777"/>
      <c r="L925" s="777"/>
      <c r="M925" s="1205"/>
      <c r="N925" s="96"/>
      <c r="O925" s="1257"/>
      <c r="P925" s="777"/>
      <c r="Q925" s="777"/>
      <c r="R925" s="777"/>
      <c r="S925" s="1209"/>
      <c r="T925" s="1209"/>
      <c r="U925" s="1209"/>
      <c r="V925" s="1209"/>
      <c r="W925" s="1209"/>
      <c r="X925" s="1209"/>
      <c r="Y925" s="1209"/>
      <c r="Z925" s="1209"/>
      <c r="AA925" s="1209"/>
      <c r="AB925" s="1209"/>
      <c r="AC925" s="1209"/>
      <c r="AD925" s="1209"/>
      <c r="AE925" s="1209"/>
      <c r="AF925" s="1209"/>
      <c r="AG925" s="1209"/>
      <c r="AH925" s="1209"/>
      <c r="AI925" s="1209"/>
      <c r="AJ925" s="1209"/>
      <c r="AK925" s="1209"/>
      <c r="AL925" s="1209"/>
      <c r="AM925" s="1205"/>
      <c r="AN925" s="1205"/>
      <c r="AO925" s="1234"/>
      <c r="AP925" s="1234"/>
      <c r="AQ925" s="1234"/>
      <c r="AR925" s="42"/>
    </row>
    <row r="926" ht="34.5" customHeight="1">
      <c r="A926" s="19"/>
      <c r="B926" s="19"/>
      <c r="C926" s="19"/>
      <c r="D926" s="96"/>
      <c r="E926" s="96"/>
      <c r="F926" s="96"/>
      <c r="G926" s="96"/>
      <c r="H926" s="1205"/>
      <c r="I926" s="777"/>
      <c r="J926" s="96"/>
      <c r="K926" s="777"/>
      <c r="L926" s="777"/>
      <c r="M926" s="1205"/>
      <c r="N926" s="96"/>
      <c r="O926" s="1257"/>
      <c r="P926" s="777"/>
      <c r="Q926" s="777"/>
      <c r="R926" s="777"/>
      <c r="S926" s="1209"/>
      <c r="T926" s="1209"/>
      <c r="U926" s="1209"/>
      <c r="V926" s="1209"/>
      <c r="W926" s="1209"/>
      <c r="X926" s="1209"/>
      <c r="Y926" s="1209"/>
      <c r="Z926" s="1209"/>
      <c r="AA926" s="1209"/>
      <c r="AB926" s="1209"/>
      <c r="AC926" s="1209"/>
      <c r="AD926" s="1209"/>
      <c r="AE926" s="1209"/>
      <c r="AF926" s="1209"/>
      <c r="AG926" s="1209"/>
      <c r="AH926" s="1209"/>
      <c r="AI926" s="1209"/>
      <c r="AJ926" s="1209"/>
      <c r="AK926" s="1209"/>
      <c r="AL926" s="1209"/>
      <c r="AM926" s="1205"/>
      <c r="AN926" s="1205"/>
      <c r="AO926" s="1234"/>
      <c r="AP926" s="1234"/>
      <c r="AQ926" s="1234"/>
      <c r="AR926" s="42"/>
    </row>
    <row r="927" ht="34.5" customHeight="1">
      <c r="A927" s="19"/>
      <c r="B927" s="19"/>
      <c r="C927" s="19"/>
      <c r="D927" s="96"/>
      <c r="E927" s="96"/>
      <c r="F927" s="96"/>
      <c r="G927" s="96"/>
      <c r="H927" s="1205"/>
      <c r="I927" s="777"/>
      <c r="J927" s="96"/>
      <c r="K927" s="777"/>
      <c r="L927" s="777"/>
      <c r="M927" s="1205"/>
      <c r="N927" s="96"/>
      <c r="O927" s="1257"/>
      <c r="P927" s="777"/>
      <c r="Q927" s="777"/>
      <c r="R927" s="777"/>
      <c r="S927" s="1209"/>
      <c r="T927" s="1209"/>
      <c r="U927" s="1209"/>
      <c r="V927" s="1209"/>
      <c r="W927" s="1209"/>
      <c r="X927" s="1209"/>
      <c r="Y927" s="1209"/>
      <c r="Z927" s="1209"/>
      <c r="AA927" s="1209"/>
      <c r="AB927" s="1209"/>
      <c r="AC927" s="1209"/>
      <c r="AD927" s="1209"/>
      <c r="AE927" s="1209"/>
      <c r="AF927" s="1209"/>
      <c r="AG927" s="1209"/>
      <c r="AH927" s="1209"/>
      <c r="AI927" s="1209"/>
      <c r="AJ927" s="1209"/>
      <c r="AK927" s="1209"/>
      <c r="AL927" s="1209"/>
      <c r="AM927" s="1205"/>
      <c r="AN927" s="1205"/>
      <c r="AO927" s="1234"/>
      <c r="AP927" s="1234"/>
      <c r="AQ927" s="1234"/>
      <c r="AR927" s="42"/>
    </row>
    <row r="928" ht="34.5" customHeight="1">
      <c r="A928" s="19"/>
      <c r="B928" s="19"/>
      <c r="C928" s="19"/>
      <c r="D928" s="96"/>
      <c r="E928" s="96"/>
      <c r="F928" s="96"/>
      <c r="G928" s="96"/>
      <c r="H928" s="1205"/>
      <c r="I928" s="777"/>
      <c r="J928" s="96"/>
      <c r="K928" s="777"/>
      <c r="L928" s="777"/>
      <c r="M928" s="1205"/>
      <c r="N928" s="96"/>
      <c r="O928" s="1257"/>
      <c r="P928" s="777"/>
      <c r="Q928" s="777"/>
      <c r="R928" s="777"/>
      <c r="S928" s="1209"/>
      <c r="T928" s="1209"/>
      <c r="U928" s="1209"/>
      <c r="V928" s="1209"/>
      <c r="W928" s="1209"/>
      <c r="X928" s="1209"/>
      <c r="Y928" s="1209"/>
      <c r="Z928" s="1209"/>
      <c r="AA928" s="1209"/>
      <c r="AB928" s="1209"/>
      <c r="AC928" s="1209"/>
      <c r="AD928" s="1209"/>
      <c r="AE928" s="1209"/>
      <c r="AF928" s="1209"/>
      <c r="AG928" s="1209"/>
      <c r="AH928" s="1209"/>
      <c r="AI928" s="1209"/>
      <c r="AJ928" s="1209"/>
      <c r="AK928" s="1209"/>
      <c r="AL928" s="1209"/>
      <c r="AM928" s="1205"/>
      <c r="AN928" s="1205"/>
      <c r="AO928" s="1234"/>
      <c r="AP928" s="1234"/>
      <c r="AQ928" s="1234"/>
      <c r="AR928" s="42"/>
    </row>
    <row r="929" ht="34.5" customHeight="1">
      <c r="A929" s="19"/>
      <c r="B929" s="19"/>
      <c r="C929" s="19"/>
      <c r="D929" s="96"/>
      <c r="E929" s="96"/>
      <c r="F929" s="96"/>
      <c r="G929" s="96"/>
      <c r="H929" s="1205"/>
      <c r="I929" s="777"/>
      <c r="J929" s="96"/>
      <c r="K929" s="777"/>
      <c r="L929" s="777"/>
      <c r="M929" s="1205"/>
      <c r="N929" s="96"/>
      <c r="O929" s="1257"/>
      <c r="P929" s="777"/>
      <c r="Q929" s="777"/>
      <c r="R929" s="777"/>
      <c r="S929" s="1209"/>
      <c r="T929" s="1209"/>
      <c r="U929" s="1209"/>
      <c r="V929" s="1209"/>
      <c r="W929" s="1209"/>
      <c r="X929" s="1209"/>
      <c r="Y929" s="1209"/>
      <c r="Z929" s="1209"/>
      <c r="AA929" s="1209"/>
      <c r="AB929" s="1209"/>
      <c r="AC929" s="1209"/>
      <c r="AD929" s="1209"/>
      <c r="AE929" s="1209"/>
      <c r="AF929" s="1209"/>
      <c r="AG929" s="1209"/>
      <c r="AH929" s="1209"/>
      <c r="AI929" s="1209"/>
      <c r="AJ929" s="1209"/>
      <c r="AK929" s="1209"/>
      <c r="AL929" s="1209"/>
      <c r="AM929" s="1205"/>
      <c r="AN929" s="1205"/>
      <c r="AO929" s="1234"/>
      <c r="AP929" s="1234"/>
      <c r="AQ929" s="1234"/>
      <c r="AR929" s="42"/>
    </row>
    <row r="930" ht="34.5" customHeight="1">
      <c r="A930" s="19"/>
      <c r="B930" s="19"/>
      <c r="C930" s="19"/>
      <c r="D930" s="96"/>
      <c r="E930" s="96"/>
      <c r="F930" s="96"/>
      <c r="G930" s="96"/>
      <c r="H930" s="1205"/>
      <c r="I930" s="777"/>
      <c r="J930" s="96"/>
      <c r="K930" s="777"/>
      <c r="L930" s="777"/>
      <c r="M930" s="1205"/>
      <c r="N930" s="96"/>
      <c r="O930" s="1257"/>
      <c r="P930" s="777"/>
      <c r="Q930" s="777"/>
      <c r="R930" s="777"/>
      <c r="S930" s="1209"/>
      <c r="T930" s="1209"/>
      <c r="U930" s="1209"/>
      <c r="V930" s="1209"/>
      <c r="W930" s="1209"/>
      <c r="X930" s="1209"/>
      <c r="Y930" s="1209"/>
      <c r="Z930" s="1209"/>
      <c r="AA930" s="1209"/>
      <c r="AB930" s="1209"/>
      <c r="AC930" s="1209"/>
      <c r="AD930" s="1209"/>
      <c r="AE930" s="1209"/>
      <c r="AF930" s="1209"/>
      <c r="AG930" s="1209"/>
      <c r="AH930" s="1209"/>
      <c r="AI930" s="1209"/>
      <c r="AJ930" s="1209"/>
      <c r="AK930" s="1209"/>
      <c r="AL930" s="1209"/>
      <c r="AM930" s="1205"/>
      <c r="AN930" s="1205"/>
      <c r="AO930" s="1234"/>
      <c r="AP930" s="1234"/>
      <c r="AQ930" s="1234"/>
      <c r="AR930" s="42"/>
    </row>
    <row r="931" ht="34.5" customHeight="1">
      <c r="A931" s="19"/>
      <c r="B931" s="19"/>
      <c r="C931" s="19"/>
      <c r="D931" s="96"/>
      <c r="E931" s="96"/>
      <c r="F931" s="96"/>
      <c r="G931" s="96"/>
      <c r="H931" s="1205"/>
      <c r="I931" s="777"/>
      <c r="J931" s="96"/>
      <c r="K931" s="777"/>
      <c r="L931" s="777"/>
      <c r="M931" s="1205"/>
      <c r="N931" s="96"/>
      <c r="O931" s="1257"/>
      <c r="P931" s="777"/>
      <c r="Q931" s="777"/>
      <c r="R931" s="777"/>
      <c r="S931" s="1209"/>
      <c r="T931" s="1209"/>
      <c r="U931" s="1209"/>
      <c r="V931" s="1209"/>
      <c r="W931" s="1209"/>
      <c r="X931" s="1209"/>
      <c r="Y931" s="1209"/>
      <c r="Z931" s="1209"/>
      <c r="AA931" s="1209"/>
      <c r="AB931" s="1209"/>
      <c r="AC931" s="1209"/>
      <c r="AD931" s="1209"/>
      <c r="AE931" s="1209"/>
      <c r="AF931" s="1209"/>
      <c r="AG931" s="1209"/>
      <c r="AH931" s="1209"/>
      <c r="AI931" s="1209"/>
      <c r="AJ931" s="1209"/>
      <c r="AK931" s="1209"/>
      <c r="AL931" s="1209"/>
      <c r="AM931" s="1205"/>
      <c r="AN931" s="1205"/>
      <c r="AO931" s="1234"/>
      <c r="AP931" s="1234"/>
      <c r="AQ931" s="1234"/>
      <c r="AR931" s="42"/>
    </row>
    <row r="932" ht="34.5" customHeight="1">
      <c r="A932" s="19"/>
      <c r="B932" s="19"/>
      <c r="C932" s="19"/>
      <c r="D932" s="96"/>
      <c r="E932" s="96"/>
      <c r="F932" s="96"/>
      <c r="G932" s="96"/>
      <c r="H932" s="1205"/>
      <c r="I932" s="777"/>
      <c r="J932" s="96"/>
      <c r="K932" s="777"/>
      <c r="L932" s="777"/>
      <c r="M932" s="1205"/>
      <c r="N932" s="96"/>
      <c r="O932" s="1257"/>
      <c r="P932" s="777"/>
      <c r="Q932" s="777"/>
      <c r="R932" s="777"/>
      <c r="S932" s="1209"/>
      <c r="T932" s="1209"/>
      <c r="U932" s="1209"/>
      <c r="V932" s="1209"/>
      <c r="W932" s="1209"/>
      <c r="X932" s="1209"/>
      <c r="Y932" s="1209"/>
      <c r="Z932" s="1209"/>
      <c r="AA932" s="1209"/>
      <c r="AB932" s="1209"/>
      <c r="AC932" s="1209"/>
      <c r="AD932" s="1209"/>
      <c r="AE932" s="1209"/>
      <c r="AF932" s="1209"/>
      <c r="AG932" s="1209"/>
      <c r="AH932" s="1209"/>
      <c r="AI932" s="1209"/>
      <c r="AJ932" s="1209"/>
      <c r="AK932" s="1209"/>
      <c r="AL932" s="1209"/>
      <c r="AM932" s="1205"/>
      <c r="AN932" s="1205"/>
      <c r="AO932" s="1234"/>
      <c r="AP932" s="1234"/>
      <c r="AQ932" s="1234"/>
      <c r="AR932" s="42"/>
    </row>
    <row r="933" ht="34.5" customHeight="1">
      <c r="A933" s="19"/>
      <c r="B933" s="19"/>
      <c r="C933" s="19"/>
      <c r="D933" s="96"/>
      <c r="E933" s="96"/>
      <c r="F933" s="96"/>
      <c r="G933" s="96"/>
      <c r="H933" s="1205"/>
      <c r="I933" s="777"/>
      <c r="J933" s="96"/>
      <c r="K933" s="777"/>
      <c r="L933" s="777"/>
      <c r="M933" s="1205"/>
      <c r="N933" s="96"/>
      <c r="O933" s="1257"/>
      <c r="P933" s="777"/>
      <c r="Q933" s="777"/>
      <c r="R933" s="777"/>
      <c r="S933" s="1209"/>
      <c r="T933" s="1209"/>
      <c r="U933" s="1209"/>
      <c r="V933" s="1209"/>
      <c r="W933" s="1209"/>
      <c r="X933" s="1209"/>
      <c r="Y933" s="1209"/>
      <c r="Z933" s="1209"/>
      <c r="AA933" s="1209"/>
      <c r="AB933" s="1209"/>
      <c r="AC933" s="1209"/>
      <c r="AD933" s="1209"/>
      <c r="AE933" s="1209"/>
      <c r="AF933" s="1209"/>
      <c r="AG933" s="1209"/>
      <c r="AH933" s="1209"/>
      <c r="AI933" s="1209"/>
      <c r="AJ933" s="1209"/>
      <c r="AK933" s="1209"/>
      <c r="AL933" s="1209"/>
      <c r="AM933" s="1205"/>
      <c r="AN933" s="1205"/>
      <c r="AO933" s="1234"/>
      <c r="AP933" s="1234"/>
      <c r="AQ933" s="1234"/>
      <c r="AR933" s="42"/>
    </row>
    <row r="934" ht="34.5" customHeight="1">
      <c r="A934" s="19"/>
      <c r="B934" s="19"/>
      <c r="C934" s="19"/>
      <c r="D934" s="96"/>
      <c r="E934" s="96"/>
      <c r="F934" s="96"/>
      <c r="G934" s="96"/>
      <c r="H934" s="1205"/>
      <c r="I934" s="777"/>
      <c r="J934" s="96"/>
      <c r="K934" s="777"/>
      <c r="L934" s="777"/>
      <c r="M934" s="1205"/>
      <c r="N934" s="96"/>
      <c r="O934" s="1257"/>
      <c r="P934" s="777"/>
      <c r="Q934" s="777"/>
      <c r="R934" s="777"/>
      <c r="S934" s="1209"/>
      <c r="T934" s="1209"/>
      <c r="U934" s="1209"/>
      <c r="V934" s="1209"/>
      <c r="W934" s="1209"/>
      <c r="X934" s="1209"/>
      <c r="Y934" s="1209"/>
      <c r="Z934" s="1209"/>
      <c r="AA934" s="1209"/>
      <c r="AB934" s="1209"/>
      <c r="AC934" s="1209"/>
      <c r="AD934" s="1209"/>
      <c r="AE934" s="1209"/>
      <c r="AF934" s="1209"/>
      <c r="AG934" s="1209"/>
      <c r="AH934" s="1209"/>
      <c r="AI934" s="1209"/>
      <c r="AJ934" s="1209"/>
      <c r="AK934" s="1209"/>
      <c r="AL934" s="1209"/>
      <c r="AM934" s="1205"/>
      <c r="AN934" s="1205"/>
      <c r="AO934" s="1234"/>
      <c r="AP934" s="1234"/>
      <c r="AQ934" s="1234"/>
      <c r="AR934" s="42"/>
    </row>
    <row r="935" ht="34.5" customHeight="1">
      <c r="A935" s="19"/>
      <c r="B935" s="19"/>
      <c r="C935" s="19"/>
      <c r="D935" s="96"/>
      <c r="E935" s="96"/>
      <c r="F935" s="96"/>
      <c r="G935" s="96"/>
      <c r="H935" s="1205"/>
      <c r="I935" s="777"/>
      <c r="J935" s="96"/>
      <c r="K935" s="777"/>
      <c r="L935" s="777"/>
      <c r="M935" s="1205"/>
      <c r="N935" s="96"/>
      <c r="O935" s="1257"/>
      <c r="P935" s="777"/>
      <c r="Q935" s="777"/>
      <c r="R935" s="777"/>
      <c r="S935" s="1209"/>
      <c r="T935" s="1209"/>
      <c r="U935" s="1209"/>
      <c r="V935" s="1209"/>
      <c r="W935" s="1209"/>
      <c r="X935" s="1209"/>
      <c r="Y935" s="1209"/>
      <c r="Z935" s="1209"/>
      <c r="AA935" s="1209"/>
      <c r="AB935" s="1209"/>
      <c r="AC935" s="1209"/>
      <c r="AD935" s="1209"/>
      <c r="AE935" s="1209"/>
      <c r="AF935" s="1209"/>
      <c r="AG935" s="1209"/>
      <c r="AH935" s="1209"/>
      <c r="AI935" s="1209"/>
      <c r="AJ935" s="1209"/>
      <c r="AK935" s="1209"/>
      <c r="AL935" s="1209"/>
      <c r="AM935" s="1205"/>
      <c r="AN935" s="1205"/>
      <c r="AO935" s="1234"/>
      <c r="AP935" s="1234"/>
      <c r="AQ935" s="1234"/>
      <c r="AR935" s="42"/>
    </row>
    <row r="936" ht="34.5" customHeight="1">
      <c r="A936" s="19"/>
      <c r="B936" s="19"/>
      <c r="C936" s="19"/>
      <c r="D936" s="96"/>
      <c r="E936" s="96"/>
      <c r="F936" s="96"/>
      <c r="G936" s="96"/>
      <c r="H936" s="1205"/>
      <c r="I936" s="777"/>
      <c r="J936" s="96"/>
      <c r="K936" s="777"/>
      <c r="L936" s="777"/>
      <c r="M936" s="1205"/>
      <c r="N936" s="96"/>
      <c r="O936" s="1257"/>
      <c r="P936" s="777"/>
      <c r="Q936" s="777"/>
      <c r="R936" s="777"/>
      <c r="S936" s="1209"/>
      <c r="T936" s="1209"/>
      <c r="U936" s="1209"/>
      <c r="V936" s="1209"/>
      <c r="W936" s="1209"/>
      <c r="X936" s="1209"/>
      <c r="Y936" s="1209"/>
      <c r="Z936" s="1209"/>
      <c r="AA936" s="1209"/>
      <c r="AB936" s="1209"/>
      <c r="AC936" s="1209"/>
      <c r="AD936" s="1209"/>
      <c r="AE936" s="1209"/>
      <c r="AF936" s="1209"/>
      <c r="AG936" s="1209"/>
      <c r="AH936" s="1209"/>
      <c r="AI936" s="1209"/>
      <c r="AJ936" s="1209"/>
      <c r="AK936" s="1209"/>
      <c r="AL936" s="1209"/>
      <c r="AM936" s="1205"/>
      <c r="AN936" s="1205"/>
      <c r="AO936" s="1234"/>
      <c r="AP936" s="1234"/>
      <c r="AQ936" s="1234"/>
      <c r="AR936" s="42"/>
    </row>
    <row r="937" ht="34.5" customHeight="1">
      <c r="A937" s="19"/>
      <c r="B937" s="19"/>
      <c r="C937" s="19"/>
      <c r="D937" s="96"/>
      <c r="E937" s="96"/>
      <c r="F937" s="96"/>
      <c r="G937" s="96"/>
      <c r="H937" s="1205"/>
      <c r="I937" s="777"/>
      <c r="J937" s="96"/>
      <c r="K937" s="777"/>
      <c r="L937" s="777"/>
      <c r="M937" s="1205"/>
      <c r="N937" s="96"/>
      <c r="O937" s="1257"/>
      <c r="P937" s="777"/>
      <c r="Q937" s="777"/>
      <c r="R937" s="777"/>
      <c r="S937" s="1209"/>
      <c r="T937" s="1209"/>
      <c r="U937" s="1209"/>
      <c r="V937" s="1209"/>
      <c r="W937" s="1209"/>
      <c r="X937" s="1209"/>
      <c r="Y937" s="1209"/>
      <c r="Z937" s="1209"/>
      <c r="AA937" s="1209"/>
      <c r="AB937" s="1209"/>
      <c r="AC937" s="1209"/>
      <c r="AD937" s="1209"/>
      <c r="AE937" s="1209"/>
      <c r="AF937" s="1209"/>
      <c r="AG937" s="1209"/>
      <c r="AH937" s="1209"/>
      <c r="AI937" s="1209"/>
      <c r="AJ937" s="1209"/>
      <c r="AK937" s="1209"/>
      <c r="AL937" s="1209"/>
      <c r="AM937" s="1205"/>
      <c r="AN937" s="1205"/>
      <c r="AO937" s="1234"/>
      <c r="AP937" s="1234"/>
      <c r="AQ937" s="1234"/>
      <c r="AR937" s="42"/>
    </row>
    <row r="938" ht="34.5" customHeight="1">
      <c r="A938" s="19"/>
      <c r="B938" s="19"/>
      <c r="C938" s="19"/>
      <c r="D938" s="96"/>
      <c r="E938" s="96"/>
      <c r="F938" s="96"/>
      <c r="G938" s="96"/>
      <c r="H938" s="1205"/>
      <c r="I938" s="777"/>
      <c r="J938" s="96"/>
      <c r="K938" s="777"/>
      <c r="L938" s="777"/>
      <c r="M938" s="1205"/>
      <c r="N938" s="96"/>
      <c r="O938" s="1257"/>
      <c r="P938" s="777"/>
      <c r="Q938" s="777"/>
      <c r="R938" s="777"/>
      <c r="S938" s="1209"/>
      <c r="T938" s="1209"/>
      <c r="U938" s="1209"/>
      <c r="V938" s="1209"/>
      <c r="W938" s="1209"/>
      <c r="X938" s="1209"/>
      <c r="Y938" s="1209"/>
      <c r="Z938" s="1209"/>
      <c r="AA938" s="1209"/>
      <c r="AB938" s="1209"/>
      <c r="AC938" s="1209"/>
      <c r="AD938" s="1209"/>
      <c r="AE938" s="1209"/>
      <c r="AF938" s="1209"/>
      <c r="AG938" s="1209"/>
      <c r="AH938" s="1209"/>
      <c r="AI938" s="1209"/>
      <c r="AJ938" s="1209"/>
      <c r="AK938" s="1209"/>
      <c r="AL938" s="1209"/>
      <c r="AM938" s="1205"/>
      <c r="AN938" s="1205"/>
      <c r="AO938" s="1234"/>
      <c r="AP938" s="1234"/>
      <c r="AQ938" s="1234"/>
      <c r="AR938" s="42"/>
    </row>
    <row r="939" ht="34.5" customHeight="1">
      <c r="A939" s="19"/>
      <c r="B939" s="19"/>
      <c r="C939" s="19"/>
      <c r="D939" s="96"/>
      <c r="E939" s="96"/>
      <c r="F939" s="96"/>
      <c r="G939" s="96"/>
      <c r="H939" s="1205"/>
      <c r="I939" s="777"/>
      <c r="J939" s="96"/>
      <c r="K939" s="777"/>
      <c r="L939" s="777"/>
      <c r="M939" s="1205"/>
      <c r="N939" s="96"/>
      <c r="O939" s="1257"/>
      <c r="P939" s="777"/>
      <c r="Q939" s="777"/>
      <c r="R939" s="777"/>
      <c r="S939" s="1209"/>
      <c r="T939" s="1209"/>
      <c r="U939" s="1209"/>
      <c r="V939" s="1209"/>
      <c r="W939" s="1209"/>
      <c r="X939" s="1209"/>
      <c r="Y939" s="1209"/>
      <c r="Z939" s="1209"/>
      <c r="AA939" s="1209"/>
      <c r="AB939" s="1209"/>
      <c r="AC939" s="1209"/>
      <c r="AD939" s="1209"/>
      <c r="AE939" s="1209"/>
      <c r="AF939" s="1209"/>
      <c r="AG939" s="1209"/>
      <c r="AH939" s="1209"/>
      <c r="AI939" s="1209"/>
      <c r="AJ939" s="1209"/>
      <c r="AK939" s="1209"/>
      <c r="AL939" s="1209"/>
      <c r="AM939" s="1205"/>
      <c r="AN939" s="1205"/>
      <c r="AO939" s="1234"/>
      <c r="AP939" s="1234"/>
      <c r="AQ939" s="1234"/>
      <c r="AR939" s="42"/>
    </row>
    <row r="940" ht="34.5" customHeight="1">
      <c r="A940" s="19"/>
      <c r="B940" s="19"/>
      <c r="C940" s="19"/>
      <c r="D940" s="96"/>
      <c r="E940" s="96"/>
      <c r="F940" s="96"/>
      <c r="G940" s="96"/>
      <c r="H940" s="1205"/>
      <c r="I940" s="777"/>
      <c r="J940" s="96"/>
      <c r="K940" s="777"/>
      <c r="L940" s="777"/>
      <c r="M940" s="1205"/>
      <c r="N940" s="96"/>
      <c r="O940" s="1257"/>
      <c r="P940" s="777"/>
      <c r="Q940" s="777"/>
      <c r="R940" s="777"/>
      <c r="S940" s="1209"/>
      <c r="T940" s="1209"/>
      <c r="U940" s="1209"/>
      <c r="V940" s="1209"/>
      <c r="W940" s="1209"/>
      <c r="X940" s="1209"/>
      <c r="Y940" s="1209"/>
      <c r="Z940" s="1209"/>
      <c r="AA940" s="1209"/>
      <c r="AB940" s="1209"/>
      <c r="AC940" s="1209"/>
      <c r="AD940" s="1209"/>
      <c r="AE940" s="1209"/>
      <c r="AF940" s="1209"/>
      <c r="AG940" s="1209"/>
      <c r="AH940" s="1209"/>
      <c r="AI940" s="1209"/>
      <c r="AJ940" s="1209"/>
      <c r="AK940" s="1209"/>
      <c r="AL940" s="1209"/>
      <c r="AM940" s="1205"/>
      <c r="AN940" s="1205"/>
      <c r="AO940" s="1234"/>
      <c r="AP940" s="1234"/>
      <c r="AQ940" s="1234"/>
      <c r="AR940" s="42"/>
    </row>
    <row r="941" ht="34.5" customHeight="1">
      <c r="A941" s="19"/>
      <c r="B941" s="19"/>
      <c r="C941" s="19"/>
      <c r="D941" s="96"/>
      <c r="E941" s="96"/>
      <c r="F941" s="96"/>
      <c r="G941" s="96"/>
      <c r="H941" s="1205"/>
      <c r="I941" s="777"/>
      <c r="J941" s="96"/>
      <c r="K941" s="777"/>
      <c r="L941" s="777"/>
      <c r="M941" s="1205"/>
      <c r="N941" s="96"/>
      <c r="O941" s="1257"/>
      <c r="P941" s="777"/>
      <c r="Q941" s="777"/>
      <c r="R941" s="777"/>
      <c r="S941" s="1209"/>
      <c r="T941" s="1209"/>
      <c r="U941" s="1209"/>
      <c r="V941" s="1209"/>
      <c r="W941" s="1209"/>
      <c r="X941" s="1209"/>
      <c r="Y941" s="1209"/>
      <c r="Z941" s="1209"/>
      <c r="AA941" s="1209"/>
      <c r="AB941" s="1209"/>
      <c r="AC941" s="1209"/>
      <c r="AD941" s="1209"/>
      <c r="AE941" s="1209"/>
      <c r="AF941" s="1209"/>
      <c r="AG941" s="1209"/>
      <c r="AH941" s="1209"/>
      <c r="AI941" s="1209"/>
      <c r="AJ941" s="1209"/>
      <c r="AK941" s="1209"/>
      <c r="AL941" s="1209"/>
      <c r="AM941" s="1205"/>
      <c r="AN941" s="1205"/>
      <c r="AO941" s="1234"/>
      <c r="AP941" s="1234"/>
      <c r="AQ941" s="1234"/>
      <c r="AR941" s="42"/>
    </row>
    <row r="942" ht="34.5" customHeight="1">
      <c r="A942" s="19"/>
      <c r="B942" s="19"/>
      <c r="C942" s="19"/>
      <c r="D942" s="96"/>
      <c r="E942" s="96"/>
      <c r="F942" s="96"/>
      <c r="G942" s="96"/>
      <c r="H942" s="1205"/>
      <c r="I942" s="777"/>
      <c r="J942" s="96"/>
      <c r="K942" s="777"/>
      <c r="L942" s="777"/>
      <c r="M942" s="1205"/>
      <c r="N942" s="96"/>
      <c r="O942" s="1257"/>
      <c r="P942" s="777"/>
      <c r="Q942" s="777"/>
      <c r="R942" s="777"/>
      <c r="S942" s="1209"/>
      <c r="T942" s="1209"/>
      <c r="U942" s="1209"/>
      <c r="V942" s="1209"/>
      <c r="W942" s="1209"/>
      <c r="X942" s="1209"/>
      <c r="Y942" s="1209"/>
      <c r="Z942" s="1209"/>
      <c r="AA942" s="1209"/>
      <c r="AB942" s="1209"/>
      <c r="AC942" s="1209"/>
      <c r="AD942" s="1209"/>
      <c r="AE942" s="1209"/>
      <c r="AF942" s="1209"/>
      <c r="AG942" s="1209"/>
      <c r="AH942" s="1209"/>
      <c r="AI942" s="1209"/>
      <c r="AJ942" s="1209"/>
      <c r="AK942" s="1209"/>
      <c r="AL942" s="1209"/>
      <c r="AM942" s="1205"/>
      <c r="AN942" s="1205"/>
      <c r="AO942" s="1234"/>
      <c r="AP942" s="1234"/>
      <c r="AQ942" s="1234"/>
      <c r="AR942" s="42"/>
    </row>
    <row r="943" ht="34.5" customHeight="1">
      <c r="A943" s="19"/>
      <c r="B943" s="19"/>
      <c r="C943" s="19"/>
      <c r="D943" s="96"/>
      <c r="E943" s="96"/>
      <c r="F943" s="96"/>
      <c r="G943" s="96"/>
      <c r="H943" s="1205"/>
      <c r="I943" s="777"/>
      <c r="J943" s="96"/>
      <c r="K943" s="777"/>
      <c r="L943" s="777"/>
      <c r="M943" s="1205"/>
      <c r="N943" s="96"/>
      <c r="O943" s="1257"/>
      <c r="P943" s="777"/>
      <c r="Q943" s="777"/>
      <c r="R943" s="777"/>
      <c r="S943" s="1209"/>
      <c r="T943" s="1209"/>
      <c r="U943" s="1209"/>
      <c r="V943" s="1209"/>
      <c r="W943" s="1209"/>
      <c r="X943" s="1209"/>
      <c r="Y943" s="1209"/>
      <c r="Z943" s="1209"/>
      <c r="AA943" s="1209"/>
      <c r="AB943" s="1209"/>
      <c r="AC943" s="1209"/>
      <c r="AD943" s="1209"/>
      <c r="AE943" s="1209"/>
      <c r="AF943" s="1209"/>
      <c r="AG943" s="1209"/>
      <c r="AH943" s="1209"/>
      <c r="AI943" s="1209"/>
      <c r="AJ943" s="1209"/>
      <c r="AK943" s="1209"/>
      <c r="AL943" s="1209"/>
      <c r="AM943" s="1205"/>
      <c r="AN943" s="1205"/>
      <c r="AO943" s="1234"/>
      <c r="AP943" s="1234"/>
      <c r="AQ943" s="1234"/>
      <c r="AR943" s="42"/>
    </row>
    <row r="944" ht="34.5" customHeight="1">
      <c r="A944" s="19"/>
      <c r="B944" s="19"/>
      <c r="C944" s="19"/>
      <c r="D944" s="96"/>
      <c r="E944" s="96"/>
      <c r="F944" s="96"/>
      <c r="G944" s="96"/>
      <c r="H944" s="1205"/>
      <c r="I944" s="777"/>
      <c r="J944" s="96"/>
      <c r="K944" s="777"/>
      <c r="L944" s="777"/>
      <c r="M944" s="1205"/>
      <c r="N944" s="96"/>
      <c r="O944" s="1257"/>
      <c r="P944" s="777"/>
      <c r="Q944" s="777"/>
      <c r="R944" s="777"/>
      <c r="S944" s="1209"/>
      <c r="T944" s="1209"/>
      <c r="U944" s="1209"/>
      <c r="V944" s="1209"/>
      <c r="W944" s="1209"/>
      <c r="X944" s="1209"/>
      <c r="Y944" s="1209"/>
      <c r="Z944" s="1209"/>
      <c r="AA944" s="1209"/>
      <c r="AB944" s="1209"/>
      <c r="AC944" s="1209"/>
      <c r="AD944" s="1209"/>
      <c r="AE944" s="1209"/>
      <c r="AF944" s="1209"/>
      <c r="AG944" s="1209"/>
      <c r="AH944" s="1209"/>
      <c r="AI944" s="1209"/>
      <c r="AJ944" s="1209"/>
      <c r="AK944" s="1209"/>
      <c r="AL944" s="1209"/>
      <c r="AM944" s="1205"/>
      <c r="AN944" s="1205"/>
      <c r="AO944" s="1234"/>
      <c r="AP944" s="1234"/>
      <c r="AQ944" s="1234"/>
      <c r="AR944" s="42"/>
    </row>
    <row r="945" ht="34.5" customHeight="1">
      <c r="A945" s="19"/>
      <c r="B945" s="19"/>
      <c r="C945" s="19"/>
      <c r="D945" s="96"/>
      <c r="E945" s="96"/>
      <c r="F945" s="96"/>
      <c r="G945" s="96"/>
      <c r="H945" s="1205"/>
      <c r="I945" s="777"/>
      <c r="J945" s="96"/>
      <c r="K945" s="777"/>
      <c r="L945" s="777"/>
      <c r="M945" s="1205"/>
      <c r="N945" s="96"/>
      <c r="O945" s="1257"/>
      <c r="P945" s="777"/>
      <c r="Q945" s="777"/>
      <c r="R945" s="777"/>
      <c r="S945" s="1209"/>
      <c r="T945" s="1209"/>
      <c r="U945" s="1209"/>
      <c r="V945" s="1209"/>
      <c r="W945" s="1209"/>
      <c r="X945" s="1209"/>
      <c r="Y945" s="1209"/>
      <c r="Z945" s="1209"/>
      <c r="AA945" s="1209"/>
      <c r="AB945" s="1209"/>
      <c r="AC945" s="1209"/>
      <c r="AD945" s="1209"/>
      <c r="AE945" s="1209"/>
      <c r="AF945" s="1209"/>
      <c r="AG945" s="1209"/>
      <c r="AH945" s="1209"/>
      <c r="AI945" s="1209"/>
      <c r="AJ945" s="1209"/>
      <c r="AK945" s="1209"/>
      <c r="AL945" s="1209"/>
      <c r="AM945" s="1205"/>
      <c r="AN945" s="1205"/>
      <c r="AO945" s="1234"/>
      <c r="AP945" s="1234"/>
      <c r="AQ945" s="1234"/>
      <c r="AR945" s="42"/>
    </row>
    <row r="946" ht="34.5" customHeight="1">
      <c r="A946" s="19"/>
      <c r="B946" s="19"/>
      <c r="C946" s="19"/>
      <c r="D946" s="96"/>
      <c r="E946" s="96"/>
      <c r="F946" s="96"/>
      <c r="G946" s="96"/>
      <c r="H946" s="1205"/>
      <c r="I946" s="777"/>
      <c r="J946" s="96"/>
      <c r="K946" s="777"/>
      <c r="L946" s="777"/>
      <c r="M946" s="1205"/>
      <c r="N946" s="96"/>
      <c r="O946" s="1257"/>
      <c r="P946" s="777"/>
      <c r="Q946" s="777"/>
      <c r="R946" s="777"/>
      <c r="S946" s="1209"/>
      <c r="T946" s="1209"/>
      <c r="U946" s="1209"/>
      <c r="V946" s="1209"/>
      <c r="W946" s="1209"/>
      <c r="X946" s="1209"/>
      <c r="Y946" s="1209"/>
      <c r="Z946" s="1209"/>
      <c r="AA946" s="1209"/>
      <c r="AB946" s="1209"/>
      <c r="AC946" s="1209"/>
      <c r="AD946" s="1209"/>
      <c r="AE946" s="1209"/>
      <c r="AF946" s="1209"/>
      <c r="AG946" s="1209"/>
      <c r="AH946" s="1209"/>
      <c r="AI946" s="1209"/>
      <c r="AJ946" s="1209"/>
      <c r="AK946" s="1209"/>
      <c r="AL946" s="1209"/>
      <c r="AM946" s="1205"/>
      <c r="AN946" s="1205"/>
      <c r="AO946" s="1234"/>
      <c r="AP946" s="1234"/>
      <c r="AQ946" s="1234"/>
      <c r="AR946" s="42"/>
    </row>
    <row r="947" ht="34.5" customHeight="1">
      <c r="A947" s="19"/>
      <c r="B947" s="19"/>
      <c r="C947" s="19"/>
      <c r="D947" s="96"/>
      <c r="E947" s="96"/>
      <c r="F947" s="96"/>
      <c r="G947" s="96"/>
      <c r="H947" s="1205"/>
      <c r="I947" s="777"/>
      <c r="J947" s="96"/>
      <c r="K947" s="777"/>
      <c r="L947" s="777"/>
      <c r="M947" s="1205"/>
      <c r="N947" s="96"/>
      <c r="O947" s="1257"/>
      <c r="P947" s="777"/>
      <c r="Q947" s="777"/>
      <c r="R947" s="777"/>
      <c r="S947" s="1209"/>
      <c r="T947" s="1209"/>
      <c r="U947" s="1209"/>
      <c r="V947" s="1209"/>
      <c r="W947" s="1209"/>
      <c r="X947" s="1209"/>
      <c r="Y947" s="1209"/>
      <c r="Z947" s="1209"/>
      <c r="AA947" s="1209"/>
      <c r="AB947" s="1209"/>
      <c r="AC947" s="1209"/>
      <c r="AD947" s="1209"/>
      <c r="AE947" s="1209"/>
      <c r="AF947" s="1209"/>
      <c r="AG947" s="1209"/>
      <c r="AH947" s="1209"/>
      <c r="AI947" s="1209"/>
      <c r="AJ947" s="1209"/>
      <c r="AK947" s="1209"/>
      <c r="AL947" s="1209"/>
      <c r="AM947" s="1205"/>
      <c r="AN947" s="1205"/>
      <c r="AO947" s="1234"/>
      <c r="AP947" s="1234"/>
      <c r="AQ947" s="1234"/>
      <c r="AR947" s="42"/>
    </row>
    <row r="948" ht="34.5" customHeight="1">
      <c r="A948" s="19"/>
      <c r="B948" s="19"/>
      <c r="C948" s="19"/>
      <c r="D948" s="96"/>
      <c r="E948" s="96"/>
      <c r="F948" s="96"/>
      <c r="G948" s="96"/>
      <c r="H948" s="1205"/>
      <c r="I948" s="777"/>
      <c r="J948" s="96"/>
      <c r="K948" s="777"/>
      <c r="L948" s="777"/>
      <c r="M948" s="1205"/>
      <c r="N948" s="96"/>
      <c r="O948" s="1257"/>
      <c r="P948" s="777"/>
      <c r="Q948" s="777"/>
      <c r="R948" s="777"/>
      <c r="S948" s="1209"/>
      <c r="T948" s="1209"/>
      <c r="U948" s="1209"/>
      <c r="V948" s="1209"/>
      <c r="W948" s="1209"/>
      <c r="X948" s="1209"/>
      <c r="Y948" s="1209"/>
      <c r="Z948" s="1209"/>
      <c r="AA948" s="1209"/>
      <c r="AB948" s="1209"/>
      <c r="AC948" s="1209"/>
      <c r="AD948" s="1209"/>
      <c r="AE948" s="1209"/>
      <c r="AF948" s="1209"/>
      <c r="AG948" s="1209"/>
      <c r="AH948" s="1209"/>
      <c r="AI948" s="1209"/>
      <c r="AJ948" s="1209"/>
      <c r="AK948" s="1209"/>
      <c r="AL948" s="1209"/>
      <c r="AM948" s="1205"/>
      <c r="AN948" s="1205"/>
      <c r="AO948" s="1234"/>
      <c r="AP948" s="1234"/>
      <c r="AQ948" s="1234"/>
      <c r="AR948" s="42"/>
    </row>
    <row r="949" ht="34.5" customHeight="1">
      <c r="A949" s="19"/>
      <c r="B949" s="19"/>
      <c r="C949" s="19"/>
      <c r="D949" s="96"/>
      <c r="E949" s="96"/>
      <c r="F949" s="96"/>
      <c r="G949" s="96"/>
      <c r="H949" s="1205"/>
      <c r="I949" s="777"/>
      <c r="J949" s="96"/>
      <c r="K949" s="777"/>
      <c r="L949" s="777"/>
      <c r="M949" s="1205"/>
      <c r="N949" s="96"/>
      <c r="O949" s="1257"/>
      <c r="P949" s="777"/>
      <c r="Q949" s="777"/>
      <c r="R949" s="777"/>
      <c r="S949" s="1209"/>
      <c r="T949" s="1209"/>
      <c r="U949" s="1209"/>
      <c r="V949" s="1209"/>
      <c r="W949" s="1209"/>
      <c r="X949" s="1209"/>
      <c r="Y949" s="1209"/>
      <c r="Z949" s="1209"/>
      <c r="AA949" s="1209"/>
      <c r="AB949" s="1209"/>
      <c r="AC949" s="1209"/>
      <c r="AD949" s="1209"/>
      <c r="AE949" s="1209"/>
      <c r="AF949" s="1209"/>
      <c r="AG949" s="1209"/>
      <c r="AH949" s="1209"/>
      <c r="AI949" s="1209"/>
      <c r="AJ949" s="1209"/>
      <c r="AK949" s="1209"/>
      <c r="AL949" s="1209"/>
      <c r="AM949" s="1205"/>
      <c r="AN949" s="1205"/>
      <c r="AO949" s="1234"/>
      <c r="AP949" s="1234"/>
      <c r="AQ949" s="1234"/>
      <c r="AR949" s="42"/>
    </row>
    <row r="950" ht="34.5" customHeight="1">
      <c r="A950" s="19"/>
      <c r="B950" s="19"/>
      <c r="C950" s="19"/>
      <c r="D950" s="96"/>
      <c r="E950" s="96"/>
      <c r="F950" s="96"/>
      <c r="G950" s="96"/>
      <c r="H950" s="1205"/>
      <c r="I950" s="777"/>
      <c r="J950" s="96"/>
      <c r="K950" s="777"/>
      <c r="L950" s="777"/>
      <c r="M950" s="1205"/>
      <c r="N950" s="96"/>
      <c r="O950" s="1257"/>
      <c r="P950" s="777"/>
      <c r="Q950" s="777"/>
      <c r="R950" s="777"/>
      <c r="S950" s="1209"/>
      <c r="T950" s="1209"/>
      <c r="U950" s="1209"/>
      <c r="V950" s="1209"/>
      <c r="W950" s="1209"/>
      <c r="X950" s="1209"/>
      <c r="Y950" s="1209"/>
      <c r="Z950" s="1209"/>
      <c r="AA950" s="1209"/>
      <c r="AB950" s="1209"/>
      <c r="AC950" s="1209"/>
      <c r="AD950" s="1209"/>
      <c r="AE950" s="1209"/>
      <c r="AF950" s="1209"/>
      <c r="AG950" s="1209"/>
      <c r="AH950" s="1209"/>
      <c r="AI950" s="1209"/>
      <c r="AJ950" s="1209"/>
      <c r="AK950" s="1209"/>
      <c r="AL950" s="1209"/>
      <c r="AM950" s="1205"/>
      <c r="AN950" s="1205"/>
      <c r="AO950" s="1234"/>
      <c r="AP950" s="1234"/>
      <c r="AQ950" s="1234"/>
      <c r="AR950" s="42"/>
    </row>
    <row r="951" ht="34.5" customHeight="1">
      <c r="A951" s="19"/>
      <c r="B951" s="19"/>
      <c r="C951" s="19"/>
      <c r="D951" s="96"/>
      <c r="E951" s="96"/>
      <c r="F951" s="96"/>
      <c r="G951" s="96"/>
      <c r="H951" s="1205"/>
      <c r="I951" s="777"/>
      <c r="J951" s="96"/>
      <c r="K951" s="777"/>
      <c r="L951" s="777"/>
      <c r="M951" s="1205"/>
      <c r="N951" s="96"/>
      <c r="O951" s="1257"/>
      <c r="P951" s="777"/>
      <c r="Q951" s="777"/>
      <c r="R951" s="777"/>
      <c r="S951" s="1209"/>
      <c r="T951" s="1209"/>
      <c r="U951" s="1209"/>
      <c r="V951" s="1209"/>
      <c r="W951" s="1209"/>
      <c r="X951" s="1209"/>
      <c r="Y951" s="1209"/>
      <c r="Z951" s="1209"/>
      <c r="AA951" s="1209"/>
      <c r="AB951" s="1209"/>
      <c r="AC951" s="1209"/>
      <c r="AD951" s="1209"/>
      <c r="AE951" s="1209"/>
      <c r="AF951" s="1209"/>
      <c r="AG951" s="1209"/>
      <c r="AH951" s="1209"/>
      <c r="AI951" s="1209"/>
      <c r="AJ951" s="1209"/>
      <c r="AK951" s="1209"/>
      <c r="AL951" s="1209"/>
      <c r="AM951" s="1205"/>
      <c r="AN951" s="1205"/>
      <c r="AO951" s="1234"/>
      <c r="AP951" s="1234"/>
      <c r="AQ951" s="1234"/>
      <c r="AR951" s="42"/>
    </row>
    <row r="952" ht="34.5" customHeight="1">
      <c r="A952" s="19"/>
      <c r="B952" s="19"/>
      <c r="C952" s="19"/>
      <c r="D952" s="96"/>
      <c r="E952" s="96"/>
      <c r="F952" s="96"/>
      <c r="G952" s="96"/>
      <c r="H952" s="1205"/>
      <c r="I952" s="777"/>
      <c r="J952" s="96"/>
      <c r="K952" s="777"/>
      <c r="L952" s="777"/>
      <c r="M952" s="1205"/>
      <c r="N952" s="96"/>
      <c r="O952" s="1257"/>
      <c r="P952" s="777"/>
      <c r="Q952" s="777"/>
      <c r="R952" s="777"/>
      <c r="S952" s="1209"/>
      <c r="T952" s="1209"/>
      <c r="U952" s="1209"/>
      <c r="V952" s="1209"/>
      <c r="W952" s="1209"/>
      <c r="X952" s="1209"/>
      <c r="Y952" s="1209"/>
      <c r="Z952" s="1209"/>
      <c r="AA952" s="1209"/>
      <c r="AB952" s="1209"/>
      <c r="AC952" s="1209"/>
      <c r="AD952" s="1209"/>
      <c r="AE952" s="1209"/>
      <c r="AF952" s="1209"/>
      <c r="AG952" s="1209"/>
      <c r="AH952" s="1209"/>
      <c r="AI952" s="1209"/>
      <c r="AJ952" s="1209"/>
      <c r="AK952" s="1209"/>
      <c r="AL952" s="1209"/>
      <c r="AM952" s="1205"/>
      <c r="AN952" s="1205"/>
      <c r="AO952" s="1234"/>
      <c r="AP952" s="1234"/>
      <c r="AQ952" s="1234"/>
      <c r="AR952" s="42"/>
    </row>
    <row r="953" ht="34.5" customHeight="1">
      <c r="A953" s="19"/>
      <c r="B953" s="19"/>
      <c r="C953" s="19"/>
      <c r="D953" s="96"/>
      <c r="E953" s="96"/>
      <c r="F953" s="96"/>
      <c r="G953" s="96"/>
      <c r="H953" s="1205"/>
      <c r="I953" s="777"/>
      <c r="J953" s="96"/>
      <c r="K953" s="777"/>
      <c r="L953" s="777"/>
      <c r="M953" s="1205"/>
      <c r="N953" s="96"/>
      <c r="O953" s="1257"/>
      <c r="P953" s="777"/>
      <c r="Q953" s="777"/>
      <c r="R953" s="777"/>
      <c r="S953" s="1209"/>
      <c r="T953" s="1209"/>
      <c r="U953" s="1209"/>
      <c r="V953" s="1209"/>
      <c r="W953" s="1209"/>
      <c r="X953" s="1209"/>
      <c r="Y953" s="1209"/>
      <c r="Z953" s="1209"/>
      <c r="AA953" s="1209"/>
      <c r="AB953" s="1209"/>
      <c r="AC953" s="1209"/>
      <c r="AD953" s="1209"/>
      <c r="AE953" s="1209"/>
      <c r="AF953" s="1209"/>
      <c r="AG953" s="1209"/>
      <c r="AH953" s="1209"/>
      <c r="AI953" s="1209"/>
      <c r="AJ953" s="1209"/>
      <c r="AK953" s="1209"/>
      <c r="AL953" s="1209"/>
      <c r="AM953" s="1205"/>
      <c r="AN953" s="1205"/>
      <c r="AO953" s="1234"/>
      <c r="AP953" s="1234"/>
      <c r="AQ953" s="1234"/>
      <c r="AR953" s="42"/>
    </row>
    <row r="954" ht="34.5" customHeight="1">
      <c r="A954" s="19"/>
      <c r="B954" s="19"/>
      <c r="C954" s="19"/>
      <c r="D954" s="96"/>
      <c r="E954" s="96"/>
      <c r="F954" s="96"/>
      <c r="G954" s="96"/>
      <c r="H954" s="1205"/>
      <c r="I954" s="777"/>
      <c r="J954" s="96"/>
      <c r="K954" s="777"/>
      <c r="L954" s="777"/>
      <c r="M954" s="1205"/>
      <c r="N954" s="96"/>
      <c r="O954" s="1257"/>
      <c r="P954" s="777"/>
      <c r="Q954" s="777"/>
      <c r="R954" s="777"/>
      <c r="S954" s="1209"/>
      <c r="T954" s="1209"/>
      <c r="U954" s="1209"/>
      <c r="V954" s="1209"/>
      <c r="W954" s="1209"/>
      <c r="X954" s="1209"/>
      <c r="Y954" s="1209"/>
      <c r="Z954" s="1209"/>
      <c r="AA954" s="1209"/>
      <c r="AB954" s="1209"/>
      <c r="AC954" s="1209"/>
      <c r="AD954" s="1209"/>
      <c r="AE954" s="1209"/>
      <c r="AF954" s="1209"/>
      <c r="AG954" s="1209"/>
      <c r="AH954" s="1209"/>
      <c r="AI954" s="1209"/>
      <c r="AJ954" s="1209"/>
      <c r="AK954" s="1209"/>
      <c r="AL954" s="1209"/>
      <c r="AM954" s="1205"/>
      <c r="AN954" s="1205"/>
      <c r="AO954" s="1234"/>
      <c r="AP954" s="1234"/>
      <c r="AQ954" s="1234"/>
      <c r="AR954" s="42"/>
    </row>
    <row r="955" ht="34.5" customHeight="1">
      <c r="A955" s="19"/>
      <c r="B955" s="19"/>
      <c r="C955" s="19"/>
      <c r="D955" s="96"/>
      <c r="E955" s="96"/>
      <c r="F955" s="96"/>
      <c r="G955" s="96"/>
      <c r="H955" s="1205"/>
      <c r="I955" s="777"/>
      <c r="J955" s="96"/>
      <c r="K955" s="777"/>
      <c r="L955" s="777"/>
      <c r="M955" s="1205"/>
      <c r="N955" s="96"/>
      <c r="O955" s="1257"/>
      <c r="P955" s="777"/>
      <c r="Q955" s="777"/>
      <c r="R955" s="777"/>
      <c r="S955" s="1209"/>
      <c r="T955" s="1209"/>
      <c r="U955" s="1209"/>
      <c r="V955" s="1209"/>
      <c r="W955" s="1209"/>
      <c r="X955" s="1209"/>
      <c r="Y955" s="1209"/>
      <c r="Z955" s="1209"/>
      <c r="AA955" s="1209"/>
      <c r="AB955" s="1209"/>
      <c r="AC955" s="1209"/>
      <c r="AD955" s="1209"/>
      <c r="AE955" s="1209"/>
      <c r="AF955" s="1209"/>
      <c r="AG955" s="1209"/>
      <c r="AH955" s="1209"/>
      <c r="AI955" s="1209"/>
      <c r="AJ955" s="1209"/>
      <c r="AK955" s="1209"/>
      <c r="AL955" s="1209"/>
      <c r="AM955" s="1205"/>
      <c r="AN955" s="1205"/>
      <c r="AO955" s="1234"/>
      <c r="AP955" s="1234"/>
      <c r="AQ955" s="1234"/>
      <c r="AR955" s="42"/>
    </row>
    <row r="956" ht="34.5" customHeight="1">
      <c r="A956" s="19"/>
      <c r="B956" s="19"/>
      <c r="C956" s="19"/>
      <c r="D956" s="96"/>
      <c r="E956" s="96"/>
      <c r="F956" s="96"/>
      <c r="G956" s="96"/>
      <c r="H956" s="1205"/>
      <c r="I956" s="777"/>
      <c r="J956" s="96"/>
      <c r="K956" s="777"/>
      <c r="L956" s="777"/>
      <c r="M956" s="1205"/>
      <c r="N956" s="96"/>
      <c r="O956" s="1257"/>
      <c r="P956" s="777"/>
      <c r="Q956" s="777"/>
      <c r="R956" s="777"/>
      <c r="S956" s="1209"/>
      <c r="T956" s="1209"/>
      <c r="U956" s="1209"/>
      <c r="V956" s="1209"/>
      <c r="W956" s="1209"/>
      <c r="X956" s="1209"/>
      <c r="Y956" s="1209"/>
      <c r="Z956" s="1209"/>
      <c r="AA956" s="1209"/>
      <c r="AB956" s="1209"/>
      <c r="AC956" s="1209"/>
      <c r="AD956" s="1209"/>
      <c r="AE956" s="1209"/>
      <c r="AF956" s="1209"/>
      <c r="AG956" s="1209"/>
      <c r="AH956" s="1209"/>
      <c r="AI956" s="1209"/>
      <c r="AJ956" s="1209"/>
      <c r="AK956" s="1209"/>
      <c r="AL956" s="1209"/>
      <c r="AM956" s="1205"/>
      <c r="AN956" s="1205"/>
      <c r="AO956" s="1234"/>
      <c r="AP956" s="1234"/>
      <c r="AQ956" s="1234"/>
      <c r="AR956" s="42"/>
    </row>
    <row r="957" ht="34.5" customHeight="1">
      <c r="A957" s="19"/>
      <c r="B957" s="19"/>
      <c r="C957" s="19"/>
      <c r="D957" s="96"/>
      <c r="E957" s="96"/>
      <c r="F957" s="96"/>
      <c r="G957" s="96"/>
      <c r="H957" s="1205"/>
      <c r="I957" s="777"/>
      <c r="J957" s="96"/>
      <c r="K957" s="777"/>
      <c r="L957" s="777"/>
      <c r="M957" s="1205"/>
      <c r="N957" s="96"/>
      <c r="O957" s="1257"/>
      <c r="P957" s="777"/>
      <c r="Q957" s="777"/>
      <c r="R957" s="777"/>
      <c r="S957" s="1209"/>
      <c r="T957" s="1209"/>
      <c r="U957" s="1209"/>
      <c r="V957" s="1209"/>
      <c r="W957" s="1209"/>
      <c r="X957" s="1209"/>
      <c r="Y957" s="1209"/>
      <c r="Z957" s="1209"/>
      <c r="AA957" s="1209"/>
      <c r="AB957" s="1209"/>
      <c r="AC957" s="1209"/>
      <c r="AD957" s="1209"/>
      <c r="AE957" s="1209"/>
      <c r="AF957" s="1209"/>
      <c r="AG957" s="1209"/>
      <c r="AH957" s="1209"/>
      <c r="AI957" s="1209"/>
      <c r="AJ957" s="1209"/>
      <c r="AK957" s="1209"/>
      <c r="AL957" s="1209"/>
      <c r="AM957" s="1205"/>
      <c r="AN957" s="1205"/>
      <c r="AO957" s="1234"/>
      <c r="AP957" s="1234"/>
      <c r="AQ957" s="1234"/>
      <c r="AR957" s="42"/>
    </row>
    <row r="958" ht="34.5" customHeight="1">
      <c r="A958" s="19"/>
      <c r="B958" s="19"/>
      <c r="C958" s="19"/>
      <c r="D958" s="96"/>
      <c r="E958" s="96"/>
      <c r="F958" s="96"/>
      <c r="G958" s="96"/>
      <c r="H958" s="1205"/>
      <c r="I958" s="777"/>
      <c r="J958" s="96"/>
      <c r="K958" s="777"/>
      <c r="L958" s="777"/>
      <c r="M958" s="1205"/>
      <c r="N958" s="96"/>
      <c r="O958" s="1257"/>
      <c r="P958" s="777"/>
      <c r="Q958" s="777"/>
      <c r="R958" s="777"/>
      <c r="S958" s="1209"/>
      <c r="T958" s="1209"/>
      <c r="U958" s="1209"/>
      <c r="V958" s="1209"/>
      <c r="W958" s="1209"/>
      <c r="X958" s="1209"/>
      <c r="Y958" s="1209"/>
      <c r="Z958" s="1209"/>
      <c r="AA958" s="1209"/>
      <c r="AB958" s="1209"/>
      <c r="AC958" s="1209"/>
      <c r="AD958" s="1209"/>
      <c r="AE958" s="1209"/>
      <c r="AF958" s="1209"/>
      <c r="AG958" s="1209"/>
      <c r="AH958" s="1209"/>
      <c r="AI958" s="1209"/>
      <c r="AJ958" s="1209"/>
      <c r="AK958" s="1209"/>
      <c r="AL958" s="1209"/>
      <c r="AM958" s="1205"/>
      <c r="AN958" s="1205"/>
      <c r="AO958" s="1234"/>
      <c r="AP958" s="1234"/>
      <c r="AQ958" s="1234"/>
      <c r="AR958" s="42"/>
    </row>
    <row r="959" ht="34.5" customHeight="1">
      <c r="A959" s="19"/>
      <c r="B959" s="19"/>
      <c r="C959" s="19"/>
      <c r="D959" s="96"/>
      <c r="E959" s="96"/>
      <c r="F959" s="96"/>
      <c r="G959" s="96"/>
      <c r="H959" s="1205"/>
      <c r="I959" s="777"/>
      <c r="J959" s="96"/>
      <c r="K959" s="777"/>
      <c r="L959" s="777"/>
      <c r="M959" s="1205"/>
      <c r="N959" s="96"/>
      <c r="O959" s="1257"/>
      <c r="P959" s="777"/>
      <c r="Q959" s="777"/>
      <c r="R959" s="777"/>
      <c r="S959" s="1209"/>
      <c r="T959" s="1209"/>
      <c r="U959" s="1209"/>
      <c r="V959" s="1209"/>
      <c r="W959" s="1209"/>
      <c r="X959" s="1209"/>
      <c r="Y959" s="1209"/>
      <c r="Z959" s="1209"/>
      <c r="AA959" s="1209"/>
      <c r="AB959" s="1209"/>
      <c r="AC959" s="1209"/>
      <c r="AD959" s="1209"/>
      <c r="AE959" s="1209"/>
      <c r="AF959" s="1209"/>
      <c r="AG959" s="1209"/>
      <c r="AH959" s="1209"/>
      <c r="AI959" s="1209"/>
      <c r="AJ959" s="1209"/>
      <c r="AK959" s="1209"/>
      <c r="AL959" s="1209"/>
      <c r="AM959" s="1205"/>
      <c r="AN959" s="1205"/>
      <c r="AO959" s="1234"/>
      <c r="AP959" s="1234"/>
      <c r="AQ959" s="1234"/>
      <c r="AR959" s="42"/>
    </row>
    <row r="960" ht="34.5" customHeight="1">
      <c r="A960" s="19"/>
      <c r="B960" s="19"/>
      <c r="C960" s="19"/>
      <c r="D960" s="96"/>
      <c r="E960" s="96"/>
      <c r="F960" s="96"/>
      <c r="G960" s="96"/>
      <c r="H960" s="1205"/>
      <c r="I960" s="777"/>
      <c r="J960" s="96"/>
      <c r="K960" s="777"/>
      <c r="L960" s="777"/>
      <c r="M960" s="1205"/>
      <c r="N960" s="96"/>
      <c r="O960" s="1257"/>
      <c r="P960" s="777"/>
      <c r="Q960" s="777"/>
      <c r="R960" s="777"/>
      <c r="S960" s="1209"/>
      <c r="T960" s="1209"/>
      <c r="U960" s="1209"/>
      <c r="V960" s="1209"/>
      <c r="W960" s="1209"/>
      <c r="X960" s="1209"/>
      <c r="Y960" s="1209"/>
      <c r="Z960" s="1209"/>
      <c r="AA960" s="1209"/>
      <c r="AB960" s="1209"/>
      <c r="AC960" s="1209"/>
      <c r="AD960" s="1209"/>
      <c r="AE960" s="1209"/>
      <c r="AF960" s="1209"/>
      <c r="AG960" s="1209"/>
      <c r="AH960" s="1209"/>
      <c r="AI960" s="1209"/>
      <c r="AJ960" s="1209"/>
      <c r="AK960" s="1209"/>
      <c r="AL960" s="1209"/>
      <c r="AM960" s="1205"/>
      <c r="AN960" s="1205"/>
      <c r="AO960" s="1234"/>
      <c r="AP960" s="1234"/>
      <c r="AQ960" s="1234"/>
      <c r="AR960" s="42"/>
    </row>
    <row r="961" ht="34.5" customHeight="1">
      <c r="A961" s="19"/>
      <c r="B961" s="19"/>
      <c r="C961" s="19"/>
      <c r="D961" s="96"/>
      <c r="E961" s="96"/>
      <c r="F961" s="96"/>
      <c r="G961" s="96"/>
      <c r="H961" s="1205"/>
      <c r="I961" s="777"/>
      <c r="J961" s="96"/>
      <c r="K961" s="777"/>
      <c r="L961" s="777"/>
      <c r="M961" s="1205"/>
      <c r="N961" s="96"/>
      <c r="O961" s="1257"/>
      <c r="P961" s="777"/>
      <c r="Q961" s="777"/>
      <c r="R961" s="777"/>
      <c r="S961" s="1209"/>
      <c r="T961" s="1209"/>
      <c r="U961" s="1209"/>
      <c r="V961" s="1209"/>
      <c r="W961" s="1209"/>
      <c r="X961" s="1209"/>
      <c r="Y961" s="1209"/>
      <c r="Z961" s="1209"/>
      <c r="AA961" s="1209"/>
      <c r="AB961" s="1209"/>
      <c r="AC961" s="1209"/>
      <c r="AD961" s="1209"/>
      <c r="AE961" s="1209"/>
      <c r="AF961" s="1209"/>
      <c r="AG961" s="1209"/>
      <c r="AH961" s="1209"/>
      <c r="AI961" s="1209"/>
      <c r="AJ961" s="1209"/>
      <c r="AK961" s="1209"/>
      <c r="AL961" s="1209"/>
      <c r="AM961" s="1205"/>
      <c r="AN961" s="1205"/>
      <c r="AO961" s="1234"/>
      <c r="AP961" s="1234"/>
      <c r="AQ961" s="1234"/>
      <c r="AR961" s="42"/>
    </row>
    <row r="962" ht="34.5" customHeight="1">
      <c r="A962" s="19"/>
      <c r="B962" s="19"/>
      <c r="C962" s="19"/>
      <c r="D962" s="96"/>
      <c r="E962" s="96"/>
      <c r="F962" s="96"/>
      <c r="G962" s="96"/>
      <c r="H962" s="1205"/>
      <c r="I962" s="777"/>
      <c r="J962" s="96"/>
      <c r="K962" s="777"/>
      <c r="L962" s="777"/>
      <c r="M962" s="1205"/>
      <c r="N962" s="96"/>
      <c r="O962" s="1257"/>
      <c r="P962" s="777"/>
      <c r="Q962" s="777"/>
      <c r="R962" s="777"/>
      <c r="S962" s="1209"/>
      <c r="T962" s="1209"/>
      <c r="U962" s="1209"/>
      <c r="V962" s="1209"/>
      <c r="W962" s="1209"/>
      <c r="X962" s="1209"/>
      <c r="Y962" s="1209"/>
      <c r="Z962" s="1209"/>
      <c r="AA962" s="1209"/>
      <c r="AB962" s="1209"/>
      <c r="AC962" s="1209"/>
      <c r="AD962" s="1209"/>
      <c r="AE962" s="1209"/>
      <c r="AF962" s="1209"/>
      <c r="AG962" s="1209"/>
      <c r="AH962" s="1209"/>
      <c r="AI962" s="1209"/>
      <c r="AJ962" s="1209"/>
      <c r="AK962" s="1209"/>
      <c r="AL962" s="1209"/>
      <c r="AM962" s="1205"/>
      <c r="AN962" s="1205"/>
      <c r="AO962" s="1234"/>
      <c r="AP962" s="1234"/>
      <c r="AQ962" s="1234"/>
      <c r="AR962" s="42"/>
    </row>
    <row r="963" ht="34.5" customHeight="1">
      <c r="A963" s="19"/>
      <c r="B963" s="19"/>
      <c r="C963" s="19"/>
      <c r="D963" s="96"/>
      <c r="E963" s="96"/>
      <c r="F963" s="96"/>
      <c r="G963" s="96"/>
      <c r="H963" s="1205"/>
      <c r="I963" s="777"/>
      <c r="J963" s="96"/>
      <c r="K963" s="777"/>
      <c r="L963" s="777"/>
      <c r="M963" s="1205"/>
      <c r="N963" s="96"/>
      <c r="O963" s="1257"/>
      <c r="P963" s="777"/>
      <c r="Q963" s="777"/>
      <c r="R963" s="777"/>
      <c r="S963" s="1209"/>
      <c r="T963" s="1209"/>
      <c r="U963" s="1209"/>
      <c r="V963" s="1209"/>
      <c r="W963" s="1209"/>
      <c r="X963" s="1209"/>
      <c r="Y963" s="1209"/>
      <c r="Z963" s="1209"/>
      <c r="AA963" s="1209"/>
      <c r="AB963" s="1209"/>
      <c r="AC963" s="1209"/>
      <c r="AD963" s="1209"/>
      <c r="AE963" s="1209"/>
      <c r="AF963" s="1209"/>
      <c r="AG963" s="1209"/>
      <c r="AH963" s="1209"/>
      <c r="AI963" s="1209"/>
      <c r="AJ963" s="1209"/>
      <c r="AK963" s="1209"/>
      <c r="AL963" s="1209"/>
      <c r="AM963" s="1205"/>
      <c r="AN963" s="1205"/>
      <c r="AO963" s="1234"/>
      <c r="AP963" s="1234"/>
      <c r="AQ963" s="1234"/>
      <c r="AR963" s="42"/>
    </row>
    <row r="964" ht="34.5" customHeight="1">
      <c r="A964" s="19"/>
      <c r="B964" s="19"/>
      <c r="C964" s="19"/>
      <c r="D964" s="96"/>
      <c r="E964" s="96"/>
      <c r="F964" s="96"/>
      <c r="G964" s="96"/>
      <c r="H964" s="1205"/>
      <c r="I964" s="777"/>
      <c r="J964" s="96"/>
      <c r="K964" s="777"/>
      <c r="L964" s="777"/>
      <c r="M964" s="1205"/>
      <c r="N964" s="96"/>
      <c r="O964" s="1257"/>
      <c r="P964" s="777"/>
      <c r="Q964" s="777"/>
      <c r="R964" s="777"/>
      <c r="S964" s="1209"/>
      <c r="T964" s="1209"/>
      <c r="U964" s="1209"/>
      <c r="V964" s="1209"/>
      <c r="W964" s="1209"/>
      <c r="X964" s="1209"/>
      <c r="Y964" s="1209"/>
      <c r="Z964" s="1209"/>
      <c r="AA964" s="1209"/>
      <c r="AB964" s="1209"/>
      <c r="AC964" s="1209"/>
      <c r="AD964" s="1209"/>
      <c r="AE964" s="1209"/>
      <c r="AF964" s="1209"/>
      <c r="AG964" s="1209"/>
      <c r="AH964" s="1209"/>
      <c r="AI964" s="1209"/>
      <c r="AJ964" s="1209"/>
      <c r="AK964" s="1209"/>
      <c r="AL964" s="1209"/>
      <c r="AM964" s="1205"/>
      <c r="AN964" s="1205"/>
      <c r="AO964" s="1234"/>
      <c r="AP964" s="1234"/>
      <c r="AQ964" s="1234"/>
      <c r="AR964" s="42"/>
    </row>
    <row r="965" ht="34.5" customHeight="1">
      <c r="A965" s="19"/>
      <c r="B965" s="19"/>
      <c r="C965" s="19"/>
      <c r="D965" s="96"/>
      <c r="E965" s="96"/>
      <c r="F965" s="96"/>
      <c r="G965" s="96"/>
      <c r="H965" s="1205"/>
      <c r="I965" s="777"/>
      <c r="J965" s="96"/>
      <c r="K965" s="777"/>
      <c r="L965" s="777"/>
      <c r="M965" s="1205"/>
      <c r="N965" s="96"/>
      <c r="O965" s="1257"/>
      <c r="P965" s="777"/>
      <c r="Q965" s="777"/>
      <c r="R965" s="777"/>
      <c r="S965" s="1209"/>
      <c r="T965" s="1209"/>
      <c r="U965" s="1209"/>
      <c r="V965" s="1209"/>
      <c r="W965" s="1209"/>
      <c r="X965" s="1209"/>
      <c r="Y965" s="1209"/>
      <c r="Z965" s="1209"/>
      <c r="AA965" s="1209"/>
      <c r="AB965" s="1209"/>
      <c r="AC965" s="1209"/>
      <c r="AD965" s="1209"/>
      <c r="AE965" s="1209"/>
      <c r="AF965" s="1209"/>
      <c r="AG965" s="1209"/>
      <c r="AH965" s="1209"/>
      <c r="AI965" s="1209"/>
      <c r="AJ965" s="1209"/>
      <c r="AK965" s="1209"/>
      <c r="AL965" s="1209"/>
      <c r="AM965" s="1205"/>
      <c r="AN965" s="1205"/>
      <c r="AO965" s="1234"/>
      <c r="AP965" s="1234"/>
      <c r="AQ965" s="1234"/>
      <c r="AR965" s="42"/>
    </row>
    <row r="966" ht="34.5" customHeight="1">
      <c r="A966" s="19"/>
      <c r="B966" s="19"/>
      <c r="C966" s="19"/>
      <c r="D966" s="96"/>
      <c r="E966" s="96"/>
      <c r="F966" s="96"/>
      <c r="G966" s="96"/>
      <c r="H966" s="1205"/>
      <c r="I966" s="777"/>
      <c r="J966" s="96"/>
      <c r="K966" s="777"/>
      <c r="L966" s="777"/>
      <c r="M966" s="1205"/>
      <c r="N966" s="96"/>
      <c r="O966" s="1257"/>
      <c r="P966" s="777"/>
      <c r="Q966" s="777"/>
      <c r="R966" s="777"/>
      <c r="S966" s="1209"/>
      <c r="T966" s="1209"/>
      <c r="U966" s="1209"/>
      <c r="V966" s="1209"/>
      <c r="W966" s="1209"/>
      <c r="X966" s="1209"/>
      <c r="Y966" s="1209"/>
      <c r="Z966" s="1209"/>
      <c r="AA966" s="1209"/>
      <c r="AB966" s="1209"/>
      <c r="AC966" s="1209"/>
      <c r="AD966" s="1209"/>
      <c r="AE966" s="1209"/>
      <c r="AF966" s="1209"/>
      <c r="AG966" s="1209"/>
      <c r="AH966" s="1209"/>
      <c r="AI966" s="1209"/>
      <c r="AJ966" s="1209"/>
      <c r="AK966" s="1209"/>
      <c r="AL966" s="1209"/>
      <c r="AM966" s="1205"/>
      <c r="AN966" s="1205"/>
      <c r="AO966" s="1234"/>
      <c r="AP966" s="1234"/>
      <c r="AQ966" s="1234"/>
      <c r="AR966" s="42"/>
    </row>
    <row r="967" ht="34.5" customHeight="1">
      <c r="A967" s="19"/>
      <c r="B967" s="19"/>
      <c r="C967" s="19"/>
      <c r="D967" s="96"/>
      <c r="E967" s="96"/>
      <c r="F967" s="96"/>
      <c r="G967" s="96"/>
      <c r="H967" s="1205"/>
      <c r="I967" s="777"/>
      <c r="J967" s="96"/>
      <c r="K967" s="777"/>
      <c r="L967" s="777"/>
      <c r="M967" s="1205"/>
      <c r="N967" s="96"/>
      <c r="O967" s="1257"/>
      <c r="P967" s="777"/>
      <c r="Q967" s="777"/>
      <c r="R967" s="777"/>
      <c r="S967" s="1209"/>
      <c r="T967" s="1209"/>
      <c r="U967" s="1209"/>
      <c r="V967" s="1209"/>
      <c r="W967" s="1209"/>
      <c r="X967" s="1209"/>
      <c r="Y967" s="1209"/>
      <c r="Z967" s="1209"/>
      <c r="AA967" s="1209"/>
      <c r="AB967" s="1209"/>
      <c r="AC967" s="1209"/>
      <c r="AD967" s="1209"/>
      <c r="AE967" s="1209"/>
      <c r="AF967" s="1209"/>
      <c r="AG967" s="1209"/>
      <c r="AH967" s="1209"/>
      <c r="AI967" s="1209"/>
      <c r="AJ967" s="1209"/>
      <c r="AK967" s="1209"/>
      <c r="AL967" s="1209"/>
      <c r="AM967" s="1205"/>
      <c r="AN967" s="1205"/>
      <c r="AO967" s="1234"/>
      <c r="AP967" s="1234"/>
      <c r="AQ967" s="1234"/>
      <c r="AR967" s="42"/>
    </row>
    <row r="968" ht="34.5" customHeight="1">
      <c r="A968" s="19"/>
      <c r="B968" s="19"/>
      <c r="C968" s="19"/>
      <c r="D968" s="96"/>
      <c r="E968" s="96"/>
      <c r="F968" s="96"/>
      <c r="G968" s="96"/>
      <c r="H968" s="1205"/>
      <c r="I968" s="777"/>
      <c r="J968" s="96"/>
      <c r="K968" s="777"/>
      <c r="L968" s="777"/>
      <c r="M968" s="1205"/>
      <c r="N968" s="96"/>
      <c r="O968" s="1257"/>
      <c r="P968" s="777"/>
      <c r="Q968" s="777"/>
      <c r="R968" s="777"/>
      <c r="S968" s="1209"/>
      <c r="T968" s="1209"/>
      <c r="U968" s="1209"/>
      <c r="V968" s="1209"/>
      <c r="W968" s="1209"/>
      <c r="X968" s="1209"/>
      <c r="Y968" s="1209"/>
      <c r="Z968" s="1209"/>
      <c r="AA968" s="1209"/>
      <c r="AB968" s="1209"/>
      <c r="AC968" s="1209"/>
      <c r="AD968" s="1209"/>
      <c r="AE968" s="1209"/>
      <c r="AF968" s="1209"/>
      <c r="AG968" s="1209"/>
      <c r="AH968" s="1209"/>
      <c r="AI968" s="1209"/>
      <c r="AJ968" s="1209"/>
      <c r="AK968" s="1209"/>
      <c r="AL968" s="1209"/>
      <c r="AM968" s="1205"/>
      <c r="AN968" s="1205"/>
      <c r="AO968" s="1234"/>
      <c r="AP968" s="1234"/>
      <c r="AQ968" s="1234"/>
      <c r="AR968" s="42"/>
    </row>
    <row r="969" ht="34.5" customHeight="1">
      <c r="A969" s="19"/>
      <c r="B969" s="19"/>
      <c r="C969" s="19"/>
      <c r="D969" s="96"/>
      <c r="E969" s="96"/>
      <c r="F969" s="96"/>
      <c r="G969" s="96"/>
      <c r="H969" s="1205"/>
      <c r="I969" s="777"/>
      <c r="J969" s="96"/>
      <c r="K969" s="777"/>
      <c r="L969" s="777"/>
      <c r="M969" s="1205"/>
      <c r="N969" s="96"/>
      <c r="O969" s="1257"/>
      <c r="P969" s="777"/>
      <c r="Q969" s="777"/>
      <c r="R969" s="777"/>
      <c r="S969" s="1209"/>
      <c r="T969" s="1209"/>
      <c r="U969" s="1209"/>
      <c r="V969" s="1209"/>
      <c r="W969" s="1209"/>
      <c r="X969" s="1209"/>
      <c r="Y969" s="1209"/>
      <c r="Z969" s="1209"/>
      <c r="AA969" s="1209"/>
      <c r="AB969" s="1209"/>
      <c r="AC969" s="1209"/>
      <c r="AD969" s="1209"/>
      <c r="AE969" s="1209"/>
      <c r="AF969" s="1209"/>
      <c r="AG969" s="1209"/>
      <c r="AH969" s="1209"/>
      <c r="AI969" s="1209"/>
      <c r="AJ969" s="1209"/>
      <c r="AK969" s="1209"/>
      <c r="AL969" s="1209"/>
      <c r="AM969" s="1205"/>
      <c r="AN969" s="1205"/>
      <c r="AO969" s="1234"/>
      <c r="AP969" s="1234"/>
      <c r="AQ969" s="1234"/>
      <c r="AR969" s="42"/>
    </row>
    <row r="970" ht="34.5" customHeight="1">
      <c r="A970" s="19"/>
      <c r="B970" s="19"/>
      <c r="C970" s="19"/>
      <c r="D970" s="96"/>
      <c r="E970" s="96"/>
      <c r="F970" s="96"/>
      <c r="G970" s="96"/>
      <c r="H970" s="1205"/>
      <c r="I970" s="777"/>
      <c r="J970" s="96"/>
      <c r="K970" s="777"/>
      <c r="L970" s="777"/>
      <c r="M970" s="1205"/>
      <c r="N970" s="96"/>
      <c r="O970" s="1257"/>
      <c r="P970" s="777"/>
      <c r="Q970" s="777"/>
      <c r="R970" s="777"/>
      <c r="S970" s="1209"/>
      <c r="T970" s="1209"/>
      <c r="U970" s="1209"/>
      <c r="V970" s="1209"/>
      <c r="W970" s="1209"/>
      <c r="X970" s="1209"/>
      <c r="Y970" s="1209"/>
      <c r="Z970" s="1209"/>
      <c r="AA970" s="1209"/>
      <c r="AB970" s="1209"/>
      <c r="AC970" s="1209"/>
      <c r="AD970" s="1209"/>
      <c r="AE970" s="1209"/>
      <c r="AF970" s="1209"/>
      <c r="AG970" s="1209"/>
      <c r="AH970" s="1209"/>
      <c r="AI970" s="1209"/>
      <c r="AJ970" s="1209"/>
      <c r="AK970" s="1209"/>
      <c r="AL970" s="1209"/>
      <c r="AM970" s="1205"/>
      <c r="AN970" s="1205"/>
      <c r="AO970" s="1234"/>
      <c r="AP970" s="1234"/>
      <c r="AQ970" s="1234"/>
      <c r="AR970" s="42"/>
    </row>
    <row r="971" ht="34.5" customHeight="1">
      <c r="A971" s="19"/>
      <c r="B971" s="19"/>
      <c r="C971" s="19"/>
      <c r="D971" s="96"/>
      <c r="E971" s="96"/>
      <c r="F971" s="96"/>
      <c r="G971" s="96"/>
      <c r="H971" s="1205"/>
      <c r="I971" s="777"/>
      <c r="J971" s="96"/>
      <c r="K971" s="777"/>
      <c r="L971" s="777"/>
      <c r="M971" s="1205"/>
      <c r="N971" s="96"/>
      <c r="O971" s="1257"/>
      <c r="P971" s="777"/>
      <c r="Q971" s="777"/>
      <c r="R971" s="777"/>
      <c r="S971" s="1209"/>
      <c r="T971" s="1209"/>
      <c r="U971" s="1209"/>
      <c r="V971" s="1209"/>
      <c r="W971" s="1209"/>
      <c r="X971" s="1209"/>
      <c r="Y971" s="1209"/>
      <c r="Z971" s="1209"/>
      <c r="AA971" s="1209"/>
      <c r="AB971" s="1209"/>
      <c r="AC971" s="1209"/>
      <c r="AD971" s="1209"/>
      <c r="AE971" s="1209"/>
      <c r="AF971" s="1209"/>
      <c r="AG971" s="1209"/>
      <c r="AH971" s="1209"/>
      <c r="AI971" s="1209"/>
      <c r="AJ971" s="1209"/>
      <c r="AK971" s="1209"/>
      <c r="AL971" s="1209"/>
      <c r="AM971" s="1205"/>
      <c r="AN971" s="1205"/>
      <c r="AO971" s="1234"/>
      <c r="AP971" s="1234"/>
      <c r="AQ971" s="1234"/>
      <c r="AR971" s="42"/>
    </row>
    <row r="972" ht="34.5" customHeight="1">
      <c r="A972" s="19"/>
      <c r="B972" s="19"/>
      <c r="C972" s="19"/>
      <c r="D972" s="96"/>
      <c r="E972" s="96"/>
      <c r="F972" s="96"/>
      <c r="G972" s="96"/>
      <c r="H972" s="1205"/>
      <c r="I972" s="777"/>
      <c r="J972" s="96"/>
      <c r="K972" s="777"/>
      <c r="L972" s="777"/>
      <c r="M972" s="1205"/>
      <c r="N972" s="96"/>
      <c r="O972" s="1257"/>
      <c r="P972" s="777"/>
      <c r="Q972" s="777"/>
      <c r="R972" s="777"/>
      <c r="S972" s="1209"/>
      <c r="T972" s="1209"/>
      <c r="U972" s="1209"/>
      <c r="V972" s="1209"/>
      <c r="W972" s="1209"/>
      <c r="X972" s="1209"/>
      <c r="Y972" s="1209"/>
      <c r="Z972" s="1209"/>
      <c r="AA972" s="1209"/>
      <c r="AB972" s="1209"/>
      <c r="AC972" s="1209"/>
      <c r="AD972" s="1209"/>
      <c r="AE972" s="1209"/>
      <c r="AF972" s="1209"/>
      <c r="AG972" s="1209"/>
      <c r="AH972" s="1209"/>
      <c r="AI972" s="1209"/>
      <c r="AJ972" s="1209"/>
      <c r="AK972" s="1209"/>
      <c r="AL972" s="1209"/>
      <c r="AM972" s="1205"/>
      <c r="AN972" s="1205"/>
      <c r="AO972" s="1234"/>
      <c r="AP972" s="1234"/>
      <c r="AQ972" s="1234"/>
      <c r="AR972" s="42"/>
    </row>
    <row r="973" ht="34.5" customHeight="1">
      <c r="A973" s="19"/>
      <c r="B973" s="19"/>
      <c r="C973" s="19"/>
      <c r="D973" s="96"/>
      <c r="E973" s="96"/>
      <c r="F973" s="96"/>
      <c r="G973" s="96"/>
      <c r="H973" s="1205"/>
      <c r="I973" s="777"/>
      <c r="J973" s="96"/>
      <c r="K973" s="777"/>
      <c r="L973" s="777"/>
      <c r="M973" s="1205"/>
      <c r="N973" s="96"/>
      <c r="O973" s="1257"/>
      <c r="P973" s="777"/>
      <c r="Q973" s="777"/>
      <c r="R973" s="777"/>
      <c r="S973" s="1209"/>
      <c r="T973" s="1209"/>
      <c r="U973" s="1209"/>
      <c r="V973" s="1209"/>
      <c r="W973" s="1209"/>
      <c r="X973" s="1209"/>
      <c r="Y973" s="1209"/>
      <c r="Z973" s="1209"/>
      <c r="AA973" s="1209"/>
      <c r="AB973" s="1209"/>
      <c r="AC973" s="1209"/>
      <c r="AD973" s="1209"/>
      <c r="AE973" s="1209"/>
      <c r="AF973" s="1209"/>
      <c r="AG973" s="1209"/>
      <c r="AH973" s="1209"/>
      <c r="AI973" s="1209"/>
      <c r="AJ973" s="1209"/>
      <c r="AK973" s="1209"/>
      <c r="AL973" s="1209"/>
      <c r="AM973" s="1205"/>
      <c r="AN973" s="1205"/>
      <c r="AO973" s="1234"/>
      <c r="AP973" s="1234"/>
      <c r="AQ973" s="1234"/>
      <c r="AR973" s="42"/>
    </row>
    <row r="974" ht="34.5" customHeight="1">
      <c r="A974" s="19"/>
      <c r="B974" s="19"/>
      <c r="C974" s="19"/>
      <c r="D974" s="96"/>
      <c r="E974" s="96"/>
      <c r="F974" s="96"/>
      <c r="G974" s="96"/>
      <c r="H974" s="1205"/>
      <c r="I974" s="777"/>
      <c r="J974" s="96"/>
      <c r="K974" s="777"/>
      <c r="L974" s="777"/>
      <c r="M974" s="1205"/>
      <c r="N974" s="96"/>
      <c r="O974" s="1257"/>
      <c r="P974" s="777"/>
      <c r="Q974" s="777"/>
      <c r="R974" s="777"/>
      <c r="S974" s="1209"/>
      <c r="T974" s="1209"/>
      <c r="U974" s="1209"/>
      <c r="V974" s="1209"/>
      <c r="W974" s="1209"/>
      <c r="X974" s="1209"/>
      <c r="Y974" s="1209"/>
      <c r="Z974" s="1209"/>
      <c r="AA974" s="1209"/>
      <c r="AB974" s="1209"/>
      <c r="AC974" s="1209"/>
      <c r="AD974" s="1209"/>
      <c r="AE974" s="1209"/>
      <c r="AF974" s="1209"/>
      <c r="AG974" s="1209"/>
      <c r="AH974" s="1209"/>
      <c r="AI974" s="1209"/>
      <c r="AJ974" s="1209"/>
      <c r="AK974" s="1209"/>
      <c r="AL974" s="1209"/>
      <c r="AM974" s="1205"/>
      <c r="AN974" s="1205"/>
      <c r="AO974" s="1234"/>
      <c r="AP974" s="1234"/>
      <c r="AQ974" s="1234"/>
      <c r="AR974" s="42"/>
    </row>
    <row r="975" ht="34.5" customHeight="1">
      <c r="A975" s="19"/>
      <c r="B975" s="19"/>
      <c r="C975" s="19"/>
      <c r="D975" s="96"/>
      <c r="E975" s="96"/>
      <c r="F975" s="96"/>
      <c r="G975" s="96"/>
      <c r="H975" s="1205"/>
      <c r="I975" s="777"/>
      <c r="J975" s="96"/>
      <c r="K975" s="777"/>
      <c r="L975" s="777"/>
      <c r="M975" s="1205"/>
      <c r="N975" s="96"/>
      <c r="O975" s="1257"/>
      <c r="P975" s="777"/>
      <c r="Q975" s="777"/>
      <c r="R975" s="777"/>
      <c r="S975" s="1209"/>
      <c r="T975" s="1209"/>
      <c r="U975" s="1209"/>
      <c r="V975" s="1209"/>
      <c r="W975" s="1209"/>
      <c r="X975" s="1209"/>
      <c r="Y975" s="1209"/>
      <c r="Z975" s="1209"/>
      <c r="AA975" s="1209"/>
      <c r="AB975" s="1209"/>
      <c r="AC975" s="1209"/>
      <c r="AD975" s="1209"/>
      <c r="AE975" s="1209"/>
      <c r="AF975" s="1209"/>
      <c r="AG975" s="1209"/>
      <c r="AH975" s="1209"/>
      <c r="AI975" s="1209"/>
      <c r="AJ975" s="1209"/>
      <c r="AK975" s="1209"/>
      <c r="AL975" s="1209"/>
      <c r="AM975" s="1205"/>
      <c r="AN975" s="1205"/>
      <c r="AO975" s="1234"/>
      <c r="AP975" s="1234"/>
      <c r="AQ975" s="1234"/>
      <c r="AR975" s="42"/>
    </row>
    <row r="976" ht="34.5" customHeight="1">
      <c r="A976" s="19"/>
      <c r="B976" s="19"/>
      <c r="C976" s="19"/>
      <c r="D976" s="96"/>
      <c r="E976" s="96"/>
      <c r="F976" s="96"/>
      <c r="G976" s="96"/>
      <c r="H976" s="1205"/>
      <c r="I976" s="777"/>
      <c r="J976" s="96"/>
      <c r="K976" s="777"/>
      <c r="L976" s="777"/>
      <c r="M976" s="1205"/>
      <c r="N976" s="96"/>
      <c r="O976" s="1257"/>
      <c r="P976" s="777"/>
      <c r="Q976" s="777"/>
      <c r="R976" s="777"/>
      <c r="S976" s="1209"/>
      <c r="T976" s="1209"/>
      <c r="U976" s="1209"/>
      <c r="V976" s="1209"/>
      <c r="W976" s="1209"/>
      <c r="X976" s="1209"/>
      <c r="Y976" s="1209"/>
      <c r="Z976" s="1209"/>
      <c r="AA976" s="1209"/>
      <c r="AB976" s="1209"/>
      <c r="AC976" s="1209"/>
      <c r="AD976" s="1209"/>
      <c r="AE976" s="1209"/>
      <c r="AF976" s="1209"/>
      <c r="AG976" s="1209"/>
      <c r="AH976" s="1209"/>
      <c r="AI976" s="1209"/>
      <c r="AJ976" s="1209"/>
      <c r="AK976" s="1209"/>
      <c r="AL976" s="1209"/>
      <c r="AM976" s="1205"/>
      <c r="AN976" s="1205"/>
      <c r="AO976" s="1234"/>
      <c r="AP976" s="1234"/>
      <c r="AQ976" s="1234"/>
      <c r="AR976" s="42"/>
    </row>
    <row r="977" ht="34.5" customHeight="1">
      <c r="A977" s="19"/>
      <c r="B977" s="19"/>
      <c r="C977" s="19"/>
      <c r="D977" s="96"/>
      <c r="E977" s="96"/>
      <c r="F977" s="96"/>
      <c r="G977" s="96"/>
      <c r="H977" s="1205"/>
      <c r="I977" s="777"/>
      <c r="J977" s="96"/>
      <c r="K977" s="777"/>
      <c r="L977" s="777"/>
      <c r="M977" s="1205"/>
      <c r="N977" s="96"/>
      <c r="O977" s="1257"/>
      <c r="P977" s="777"/>
      <c r="Q977" s="777"/>
      <c r="R977" s="777"/>
      <c r="S977" s="1209"/>
      <c r="T977" s="1209"/>
      <c r="U977" s="1209"/>
      <c r="V977" s="1209"/>
      <c r="W977" s="1209"/>
      <c r="X977" s="1209"/>
      <c r="Y977" s="1209"/>
      <c r="Z977" s="1209"/>
      <c r="AA977" s="1209"/>
      <c r="AB977" s="1209"/>
      <c r="AC977" s="1209"/>
      <c r="AD977" s="1209"/>
      <c r="AE977" s="1209"/>
      <c r="AF977" s="1209"/>
      <c r="AG977" s="1209"/>
      <c r="AH977" s="1209"/>
      <c r="AI977" s="1209"/>
      <c r="AJ977" s="1209"/>
      <c r="AK977" s="1209"/>
      <c r="AL977" s="1209"/>
      <c r="AM977" s="1205"/>
      <c r="AN977" s="1205"/>
      <c r="AO977" s="1234"/>
      <c r="AP977" s="1234"/>
      <c r="AQ977" s="1234"/>
      <c r="AR977" s="42"/>
    </row>
    <row r="978" ht="34.5" customHeight="1">
      <c r="A978" s="19"/>
      <c r="B978" s="19"/>
      <c r="C978" s="19"/>
      <c r="D978" s="96"/>
      <c r="E978" s="96"/>
      <c r="F978" s="96"/>
      <c r="G978" s="96"/>
      <c r="H978" s="1205"/>
      <c r="I978" s="777"/>
      <c r="J978" s="96"/>
      <c r="K978" s="777"/>
      <c r="L978" s="777"/>
      <c r="M978" s="1205"/>
      <c r="N978" s="96"/>
      <c r="O978" s="1257"/>
      <c r="P978" s="777"/>
      <c r="Q978" s="777"/>
      <c r="R978" s="777"/>
      <c r="S978" s="1209"/>
      <c r="T978" s="1209"/>
      <c r="U978" s="1209"/>
      <c r="V978" s="1209"/>
      <c r="W978" s="1209"/>
      <c r="X978" s="1209"/>
      <c r="Y978" s="1209"/>
      <c r="Z978" s="1209"/>
      <c r="AA978" s="1209"/>
      <c r="AB978" s="1209"/>
      <c r="AC978" s="1209"/>
      <c r="AD978" s="1209"/>
      <c r="AE978" s="1209"/>
      <c r="AF978" s="1209"/>
      <c r="AG978" s="1209"/>
      <c r="AH978" s="1209"/>
      <c r="AI978" s="1209"/>
      <c r="AJ978" s="1209"/>
      <c r="AK978" s="1209"/>
      <c r="AL978" s="1209"/>
      <c r="AM978" s="1205"/>
      <c r="AN978" s="1205"/>
      <c r="AO978" s="1234"/>
      <c r="AP978" s="1234"/>
      <c r="AQ978" s="1234"/>
      <c r="AR978" s="42"/>
    </row>
    <row r="979" ht="34.5" customHeight="1">
      <c r="A979" s="19"/>
      <c r="B979" s="19"/>
      <c r="C979" s="19"/>
      <c r="D979" s="96"/>
      <c r="E979" s="96"/>
      <c r="F979" s="96"/>
      <c r="G979" s="96"/>
      <c r="H979" s="1205"/>
      <c r="I979" s="777"/>
      <c r="J979" s="96"/>
      <c r="K979" s="777"/>
      <c r="L979" s="777"/>
      <c r="M979" s="1205"/>
      <c r="N979" s="96"/>
      <c r="O979" s="1257"/>
      <c r="P979" s="777"/>
      <c r="Q979" s="777"/>
      <c r="R979" s="777"/>
      <c r="S979" s="1209"/>
      <c r="T979" s="1209"/>
      <c r="U979" s="1209"/>
      <c r="V979" s="1209"/>
      <c r="W979" s="1209"/>
      <c r="X979" s="1209"/>
      <c r="Y979" s="1209"/>
      <c r="Z979" s="1209"/>
      <c r="AA979" s="1209"/>
      <c r="AB979" s="1209"/>
      <c r="AC979" s="1209"/>
      <c r="AD979" s="1209"/>
      <c r="AE979" s="1209"/>
      <c r="AF979" s="1209"/>
      <c r="AG979" s="1209"/>
      <c r="AH979" s="1209"/>
      <c r="AI979" s="1209"/>
      <c r="AJ979" s="1209"/>
      <c r="AK979" s="1209"/>
      <c r="AL979" s="1209"/>
      <c r="AM979" s="1205"/>
      <c r="AN979" s="1205"/>
      <c r="AO979" s="1234"/>
      <c r="AP979" s="1234"/>
      <c r="AQ979" s="1234"/>
      <c r="AR979" s="42"/>
    </row>
    <row r="980" ht="34.5" customHeight="1">
      <c r="A980" s="19"/>
      <c r="B980" s="19"/>
      <c r="C980" s="19"/>
      <c r="D980" s="96"/>
      <c r="E980" s="96"/>
      <c r="F980" s="96"/>
      <c r="G980" s="96"/>
      <c r="H980" s="1205"/>
      <c r="I980" s="777"/>
      <c r="J980" s="96"/>
      <c r="K980" s="777"/>
      <c r="L980" s="777"/>
      <c r="M980" s="1205"/>
      <c r="N980" s="96"/>
      <c r="O980" s="1257"/>
      <c r="P980" s="777"/>
      <c r="Q980" s="777"/>
      <c r="R980" s="777"/>
      <c r="S980" s="1209"/>
      <c r="T980" s="1209"/>
      <c r="U980" s="1209"/>
      <c r="V980" s="1209"/>
      <c r="W980" s="1209"/>
      <c r="X980" s="1209"/>
      <c r="Y980" s="1209"/>
      <c r="Z980" s="1209"/>
      <c r="AA980" s="1209"/>
      <c r="AB980" s="1209"/>
      <c r="AC980" s="1209"/>
      <c r="AD980" s="1209"/>
      <c r="AE980" s="1209"/>
      <c r="AF980" s="1209"/>
      <c r="AG980" s="1209"/>
      <c r="AH980" s="1209"/>
      <c r="AI980" s="1209"/>
      <c r="AJ980" s="1209"/>
      <c r="AK980" s="1209"/>
      <c r="AL980" s="1209"/>
      <c r="AM980" s="1205"/>
      <c r="AN980" s="1205"/>
      <c r="AO980" s="1234"/>
      <c r="AP980" s="1234"/>
      <c r="AQ980" s="1234"/>
      <c r="AR980" s="42"/>
    </row>
    <row r="981" ht="34.5" customHeight="1">
      <c r="A981" s="19"/>
      <c r="B981" s="19"/>
      <c r="C981" s="19"/>
      <c r="D981" s="96"/>
      <c r="E981" s="96"/>
      <c r="F981" s="96"/>
      <c r="G981" s="96"/>
      <c r="H981" s="1205"/>
      <c r="I981" s="777"/>
      <c r="J981" s="96"/>
      <c r="K981" s="777"/>
      <c r="L981" s="777"/>
      <c r="M981" s="1205"/>
      <c r="N981" s="96"/>
      <c r="O981" s="1257"/>
      <c r="P981" s="777"/>
      <c r="Q981" s="777"/>
      <c r="R981" s="777"/>
      <c r="S981" s="1209"/>
      <c r="T981" s="1209"/>
      <c r="U981" s="1209"/>
      <c r="V981" s="1209"/>
      <c r="W981" s="1209"/>
      <c r="X981" s="1209"/>
      <c r="Y981" s="1209"/>
      <c r="Z981" s="1209"/>
      <c r="AA981" s="1209"/>
      <c r="AB981" s="1209"/>
      <c r="AC981" s="1209"/>
      <c r="AD981" s="1209"/>
      <c r="AE981" s="1209"/>
      <c r="AF981" s="1209"/>
      <c r="AG981" s="1209"/>
      <c r="AH981" s="1209"/>
      <c r="AI981" s="1209"/>
      <c r="AJ981" s="1209"/>
      <c r="AK981" s="1209"/>
      <c r="AL981" s="1209"/>
      <c r="AM981" s="1205"/>
      <c r="AN981" s="1205"/>
      <c r="AO981" s="1234"/>
      <c r="AP981" s="1234"/>
      <c r="AQ981" s="1234"/>
      <c r="AR981" s="42"/>
    </row>
    <row r="982" ht="34.5" customHeight="1">
      <c r="A982" s="19"/>
      <c r="B982" s="19"/>
      <c r="C982" s="19"/>
      <c r="D982" s="96"/>
      <c r="E982" s="96"/>
      <c r="F982" s="96"/>
      <c r="G982" s="96"/>
      <c r="H982" s="1205"/>
      <c r="I982" s="777"/>
      <c r="J982" s="96"/>
      <c r="K982" s="777"/>
      <c r="L982" s="777"/>
      <c r="M982" s="1205"/>
      <c r="N982" s="96"/>
      <c r="O982" s="1257"/>
      <c r="P982" s="777"/>
      <c r="Q982" s="777"/>
      <c r="R982" s="777"/>
      <c r="S982" s="1209"/>
      <c r="T982" s="1209"/>
      <c r="U982" s="1209"/>
      <c r="V982" s="1209"/>
      <c r="W982" s="1209"/>
      <c r="X982" s="1209"/>
      <c r="Y982" s="1209"/>
      <c r="Z982" s="1209"/>
      <c r="AA982" s="1209"/>
      <c r="AB982" s="1209"/>
      <c r="AC982" s="1209"/>
      <c r="AD982" s="1209"/>
      <c r="AE982" s="1209"/>
      <c r="AF982" s="1209"/>
      <c r="AG982" s="1209"/>
      <c r="AH982" s="1209"/>
      <c r="AI982" s="1209"/>
      <c r="AJ982" s="1209"/>
      <c r="AK982" s="1209"/>
      <c r="AL982" s="1209"/>
      <c r="AM982" s="1205"/>
      <c r="AN982" s="1205"/>
      <c r="AO982" s="1234"/>
      <c r="AP982" s="1234"/>
      <c r="AQ982" s="1234"/>
      <c r="AR982" s="42"/>
    </row>
    <row r="983" ht="34.5" customHeight="1">
      <c r="A983" s="19"/>
      <c r="B983" s="19"/>
      <c r="C983" s="19"/>
      <c r="D983" s="96"/>
      <c r="E983" s="96"/>
      <c r="F983" s="96"/>
      <c r="G983" s="96"/>
      <c r="H983" s="1205"/>
      <c r="I983" s="777"/>
      <c r="J983" s="96"/>
      <c r="K983" s="777"/>
      <c r="L983" s="777"/>
      <c r="M983" s="1205"/>
      <c r="N983" s="96"/>
      <c r="O983" s="1257"/>
      <c r="P983" s="777"/>
      <c r="Q983" s="777"/>
      <c r="R983" s="777"/>
      <c r="S983" s="1209"/>
      <c r="T983" s="1209"/>
      <c r="U983" s="1209"/>
      <c r="V983" s="1209"/>
      <c r="W983" s="1209"/>
      <c r="X983" s="1209"/>
      <c r="Y983" s="1209"/>
      <c r="Z983" s="1209"/>
      <c r="AA983" s="1209"/>
      <c r="AB983" s="1209"/>
      <c r="AC983" s="1209"/>
      <c r="AD983" s="1209"/>
      <c r="AE983" s="1209"/>
      <c r="AF983" s="1209"/>
      <c r="AG983" s="1209"/>
      <c r="AH983" s="1209"/>
      <c r="AI983" s="1209"/>
      <c r="AJ983" s="1209"/>
      <c r="AK983" s="1209"/>
      <c r="AL983" s="1209"/>
      <c r="AM983" s="1205"/>
      <c r="AN983" s="1205"/>
      <c r="AO983" s="1234"/>
      <c r="AP983" s="1234"/>
      <c r="AQ983" s="1234"/>
      <c r="AR983" s="42"/>
    </row>
    <row r="984" ht="34.5" customHeight="1">
      <c r="A984" s="19"/>
      <c r="B984" s="19"/>
      <c r="C984" s="19"/>
      <c r="D984" s="96"/>
      <c r="E984" s="96"/>
      <c r="F984" s="96"/>
      <c r="G984" s="96"/>
      <c r="H984" s="1205"/>
      <c r="I984" s="777"/>
      <c r="J984" s="96"/>
      <c r="K984" s="777"/>
      <c r="L984" s="777"/>
      <c r="M984" s="1205"/>
      <c r="N984" s="96"/>
      <c r="O984" s="1257"/>
      <c r="P984" s="777"/>
      <c r="Q984" s="777"/>
      <c r="R984" s="777"/>
      <c r="S984" s="1209"/>
      <c r="T984" s="1209"/>
      <c r="U984" s="1209"/>
      <c r="V984" s="1209"/>
      <c r="W984" s="1209"/>
      <c r="X984" s="1209"/>
      <c r="Y984" s="1209"/>
      <c r="Z984" s="1209"/>
      <c r="AA984" s="1209"/>
      <c r="AB984" s="1209"/>
      <c r="AC984" s="1209"/>
      <c r="AD984" s="1209"/>
      <c r="AE984" s="1209"/>
      <c r="AF984" s="1209"/>
      <c r="AG984" s="1209"/>
      <c r="AH984" s="1209"/>
      <c r="AI984" s="1209"/>
      <c r="AJ984" s="1209"/>
      <c r="AK984" s="1209"/>
      <c r="AL984" s="1209"/>
      <c r="AM984" s="1205"/>
      <c r="AN984" s="1205"/>
      <c r="AO984" s="1234"/>
      <c r="AP984" s="1234"/>
      <c r="AQ984" s="1234"/>
      <c r="AR984" s="42"/>
    </row>
    <row r="985" ht="34.5" customHeight="1">
      <c r="A985" s="19"/>
      <c r="B985" s="19"/>
      <c r="C985" s="19"/>
      <c r="D985" s="96"/>
      <c r="E985" s="96"/>
      <c r="F985" s="96"/>
      <c r="G985" s="96"/>
      <c r="H985" s="1205"/>
      <c r="I985" s="777"/>
      <c r="J985" s="96"/>
      <c r="K985" s="777"/>
      <c r="L985" s="777"/>
      <c r="M985" s="1205"/>
      <c r="N985" s="96"/>
      <c r="O985" s="1257"/>
      <c r="P985" s="777"/>
      <c r="Q985" s="777"/>
      <c r="R985" s="777"/>
      <c r="S985" s="1209"/>
      <c r="T985" s="1209"/>
      <c r="U985" s="1209"/>
      <c r="V985" s="1209"/>
      <c r="W985" s="1209"/>
      <c r="X985" s="1209"/>
      <c r="Y985" s="1209"/>
      <c r="Z985" s="1209"/>
      <c r="AA985" s="1209"/>
      <c r="AB985" s="1209"/>
      <c r="AC985" s="1209"/>
      <c r="AD985" s="1209"/>
      <c r="AE985" s="1209"/>
      <c r="AF985" s="1209"/>
      <c r="AG985" s="1209"/>
      <c r="AH985" s="1209"/>
      <c r="AI985" s="1209"/>
      <c r="AJ985" s="1209"/>
      <c r="AK985" s="1209"/>
      <c r="AL985" s="1209"/>
      <c r="AM985" s="1205"/>
      <c r="AN985" s="1205"/>
      <c r="AO985" s="1234"/>
      <c r="AP985" s="1234"/>
      <c r="AQ985" s="1234"/>
      <c r="AR985" s="42"/>
    </row>
    <row r="986" ht="34.5" customHeight="1">
      <c r="A986" s="19"/>
      <c r="B986" s="19"/>
      <c r="C986" s="19"/>
      <c r="D986" s="96"/>
      <c r="E986" s="96"/>
      <c r="F986" s="96"/>
      <c r="G986" s="96"/>
      <c r="H986" s="1205"/>
      <c r="I986" s="777"/>
      <c r="J986" s="96"/>
      <c r="K986" s="777"/>
      <c r="L986" s="777"/>
      <c r="M986" s="1205"/>
      <c r="N986" s="96"/>
      <c r="O986" s="1257"/>
      <c r="P986" s="777"/>
      <c r="Q986" s="777"/>
      <c r="R986" s="777"/>
      <c r="S986" s="1209"/>
      <c r="T986" s="1209"/>
      <c r="U986" s="1209"/>
      <c r="V986" s="1209"/>
      <c r="W986" s="1209"/>
      <c r="X986" s="1209"/>
      <c r="Y986" s="1209"/>
      <c r="Z986" s="1209"/>
      <c r="AA986" s="1209"/>
      <c r="AB986" s="1209"/>
      <c r="AC986" s="1209"/>
      <c r="AD986" s="1209"/>
      <c r="AE986" s="1209"/>
      <c r="AF986" s="1209"/>
      <c r="AG986" s="1209"/>
      <c r="AH986" s="1209"/>
      <c r="AI986" s="1209"/>
      <c r="AJ986" s="1209"/>
      <c r="AK986" s="1209"/>
      <c r="AL986" s="1209"/>
      <c r="AM986" s="1205"/>
      <c r="AN986" s="1205"/>
      <c r="AO986" s="1234"/>
      <c r="AP986" s="1234"/>
      <c r="AQ986" s="1234"/>
      <c r="AR986" s="42"/>
    </row>
    <row r="987" ht="34.5" customHeight="1">
      <c r="A987" s="19"/>
      <c r="B987" s="19"/>
      <c r="C987" s="19"/>
      <c r="D987" s="96"/>
      <c r="E987" s="96"/>
      <c r="F987" s="96"/>
      <c r="G987" s="96"/>
      <c r="H987" s="1205"/>
      <c r="I987" s="777"/>
      <c r="J987" s="96"/>
      <c r="K987" s="777"/>
      <c r="L987" s="777"/>
      <c r="M987" s="1205"/>
      <c r="N987" s="96"/>
      <c r="O987" s="1257"/>
      <c r="P987" s="777"/>
      <c r="Q987" s="777"/>
      <c r="R987" s="777"/>
      <c r="S987" s="1209"/>
      <c r="T987" s="1209"/>
      <c r="U987" s="1209"/>
      <c r="V987" s="1209"/>
      <c r="W987" s="1209"/>
      <c r="X987" s="1209"/>
      <c r="Y987" s="1209"/>
      <c r="Z987" s="1209"/>
      <c r="AA987" s="1209"/>
      <c r="AB987" s="1209"/>
      <c r="AC987" s="1209"/>
      <c r="AD987" s="1209"/>
      <c r="AE987" s="1209"/>
      <c r="AF987" s="1209"/>
      <c r="AG987" s="1209"/>
      <c r="AH987" s="1209"/>
      <c r="AI987" s="1209"/>
      <c r="AJ987" s="1209"/>
      <c r="AK987" s="1209"/>
      <c r="AL987" s="1209"/>
      <c r="AM987" s="1205"/>
      <c r="AN987" s="1205"/>
      <c r="AO987" s="1234"/>
      <c r="AP987" s="1234"/>
      <c r="AQ987" s="1234"/>
      <c r="AR987" s="42"/>
    </row>
    <row r="988" ht="34.5" customHeight="1">
      <c r="A988" s="19"/>
      <c r="B988" s="19"/>
      <c r="C988" s="19"/>
      <c r="D988" s="96"/>
      <c r="E988" s="96"/>
      <c r="F988" s="96"/>
      <c r="G988" s="96"/>
      <c r="H988" s="1205"/>
      <c r="I988" s="777"/>
      <c r="J988" s="96"/>
      <c r="K988" s="777"/>
      <c r="L988" s="777"/>
      <c r="M988" s="1205"/>
      <c r="N988" s="96"/>
      <c r="O988" s="1257"/>
      <c r="P988" s="777"/>
      <c r="Q988" s="777"/>
      <c r="R988" s="777"/>
      <c r="S988" s="1209"/>
      <c r="T988" s="1209"/>
      <c r="U988" s="1209"/>
      <c r="V988" s="1209"/>
      <c r="W988" s="1209"/>
      <c r="X988" s="1209"/>
      <c r="Y988" s="1209"/>
      <c r="Z988" s="1209"/>
      <c r="AA988" s="1209"/>
      <c r="AB988" s="1209"/>
      <c r="AC988" s="1209"/>
      <c r="AD988" s="1209"/>
      <c r="AE988" s="1209"/>
      <c r="AF988" s="1209"/>
      <c r="AG988" s="1209"/>
      <c r="AH988" s="1209"/>
      <c r="AI988" s="1209"/>
      <c r="AJ988" s="1209"/>
      <c r="AK988" s="1209"/>
      <c r="AL988" s="1209"/>
      <c r="AM988" s="1205"/>
      <c r="AN988" s="1205"/>
      <c r="AO988" s="1234"/>
      <c r="AP988" s="1234"/>
      <c r="AQ988" s="1234"/>
      <c r="AR988" s="42"/>
    </row>
    <row r="989" ht="34.5" customHeight="1">
      <c r="A989" s="19"/>
      <c r="B989" s="19"/>
      <c r="C989" s="19"/>
      <c r="D989" s="96"/>
      <c r="E989" s="96"/>
      <c r="F989" s="96"/>
      <c r="G989" s="96"/>
      <c r="H989" s="1205"/>
      <c r="I989" s="777"/>
      <c r="J989" s="96"/>
      <c r="K989" s="777"/>
      <c r="L989" s="777"/>
      <c r="M989" s="1205"/>
      <c r="N989" s="96"/>
      <c r="O989" s="1257"/>
      <c r="P989" s="777"/>
      <c r="Q989" s="777"/>
      <c r="R989" s="777"/>
      <c r="S989" s="1209"/>
      <c r="T989" s="1209"/>
      <c r="U989" s="1209"/>
      <c r="V989" s="1209"/>
      <c r="W989" s="1209"/>
      <c r="X989" s="1209"/>
      <c r="Y989" s="1209"/>
      <c r="Z989" s="1209"/>
      <c r="AA989" s="1209"/>
      <c r="AB989" s="1209"/>
      <c r="AC989" s="1209"/>
      <c r="AD989" s="1209"/>
      <c r="AE989" s="1209"/>
      <c r="AF989" s="1209"/>
      <c r="AG989" s="1209"/>
      <c r="AH989" s="1209"/>
      <c r="AI989" s="1209"/>
      <c r="AJ989" s="1209"/>
      <c r="AK989" s="1209"/>
      <c r="AL989" s="1209"/>
      <c r="AM989" s="1205"/>
      <c r="AN989" s="1205"/>
      <c r="AO989" s="1234"/>
      <c r="AP989" s="1234"/>
      <c r="AQ989" s="1234"/>
      <c r="AR989" s="42"/>
    </row>
    <row r="990" ht="34.5" customHeight="1">
      <c r="A990" s="19"/>
      <c r="B990" s="19"/>
      <c r="C990" s="19"/>
      <c r="D990" s="96"/>
      <c r="E990" s="96"/>
      <c r="F990" s="96"/>
      <c r="G990" s="96"/>
      <c r="H990" s="1205"/>
      <c r="I990" s="777"/>
      <c r="J990" s="96"/>
      <c r="K990" s="777"/>
      <c r="L990" s="777"/>
      <c r="M990" s="1205"/>
      <c r="N990" s="96"/>
      <c r="O990" s="1257"/>
      <c r="P990" s="777"/>
      <c r="Q990" s="777"/>
      <c r="R990" s="777"/>
      <c r="S990" s="1209"/>
      <c r="T990" s="1209"/>
      <c r="U990" s="1209"/>
      <c r="V990" s="1209"/>
      <c r="W990" s="1209"/>
      <c r="X990" s="1209"/>
      <c r="Y990" s="1209"/>
      <c r="Z990" s="1209"/>
      <c r="AA990" s="1209"/>
      <c r="AB990" s="1209"/>
      <c r="AC990" s="1209"/>
      <c r="AD990" s="1209"/>
      <c r="AE990" s="1209"/>
      <c r="AF990" s="1209"/>
      <c r="AG990" s="1209"/>
      <c r="AH990" s="1209"/>
      <c r="AI990" s="1209"/>
      <c r="AJ990" s="1209"/>
      <c r="AK990" s="1209"/>
      <c r="AL990" s="1209"/>
      <c r="AM990" s="1205"/>
      <c r="AN990" s="1205"/>
      <c r="AO990" s="1234"/>
      <c r="AP990" s="1234"/>
      <c r="AQ990" s="1234"/>
      <c r="AR990" s="42"/>
    </row>
    <row r="991" ht="34.5" customHeight="1">
      <c r="A991" s="19"/>
      <c r="B991" s="19"/>
      <c r="C991" s="19"/>
      <c r="D991" s="96"/>
      <c r="E991" s="96"/>
      <c r="F991" s="96"/>
      <c r="G991" s="96"/>
      <c r="H991" s="1205"/>
      <c r="I991" s="777"/>
      <c r="J991" s="96"/>
      <c r="K991" s="777"/>
      <c r="L991" s="777"/>
      <c r="M991" s="1205"/>
      <c r="N991" s="96"/>
      <c r="O991" s="1257"/>
      <c r="P991" s="777"/>
      <c r="Q991" s="777"/>
      <c r="R991" s="777"/>
      <c r="S991" s="1209"/>
      <c r="T991" s="1209"/>
      <c r="U991" s="1209"/>
      <c r="V991" s="1209"/>
      <c r="W991" s="1209"/>
      <c r="X991" s="1209"/>
      <c r="Y991" s="1209"/>
      <c r="Z991" s="1209"/>
      <c r="AA991" s="1209"/>
      <c r="AB991" s="1209"/>
      <c r="AC991" s="1209"/>
      <c r="AD991" s="1209"/>
      <c r="AE991" s="1209"/>
      <c r="AF991" s="1209"/>
      <c r="AG991" s="1209"/>
      <c r="AH991" s="1209"/>
      <c r="AI991" s="1209"/>
      <c r="AJ991" s="1209"/>
      <c r="AK991" s="1209"/>
      <c r="AL991" s="1209"/>
      <c r="AM991" s="1205"/>
      <c r="AN991" s="1205"/>
      <c r="AO991" s="1234"/>
      <c r="AP991" s="1234"/>
      <c r="AQ991" s="1234"/>
      <c r="AR991" s="42"/>
    </row>
    <row r="992" ht="34.5" customHeight="1">
      <c r="A992" s="19"/>
      <c r="B992" s="19"/>
      <c r="C992" s="19"/>
      <c r="D992" s="96"/>
      <c r="E992" s="96"/>
      <c r="F992" s="96"/>
      <c r="G992" s="96"/>
      <c r="H992" s="1205"/>
      <c r="I992" s="777"/>
      <c r="J992" s="96"/>
      <c r="K992" s="777"/>
      <c r="L992" s="777"/>
      <c r="M992" s="1205"/>
      <c r="N992" s="96"/>
      <c r="O992" s="1257"/>
      <c r="P992" s="777"/>
      <c r="Q992" s="777"/>
      <c r="R992" s="777"/>
      <c r="S992" s="1209"/>
      <c r="T992" s="1209"/>
      <c r="U992" s="1209"/>
      <c r="V992" s="1209"/>
      <c r="W992" s="1209"/>
      <c r="X992" s="1209"/>
      <c r="Y992" s="1209"/>
      <c r="Z992" s="1209"/>
      <c r="AA992" s="1209"/>
      <c r="AB992" s="1209"/>
      <c r="AC992" s="1209"/>
      <c r="AD992" s="1209"/>
      <c r="AE992" s="1209"/>
      <c r="AF992" s="1209"/>
      <c r="AG992" s="1209"/>
      <c r="AH992" s="1209"/>
      <c r="AI992" s="1209"/>
      <c r="AJ992" s="1209"/>
      <c r="AK992" s="1209"/>
      <c r="AL992" s="1209"/>
      <c r="AM992" s="1205"/>
      <c r="AN992" s="1205"/>
      <c r="AO992" s="1234"/>
      <c r="AP992" s="1234"/>
      <c r="AQ992" s="1234"/>
      <c r="AR992" s="42"/>
    </row>
    <row r="993" ht="34.5" customHeight="1">
      <c r="A993" s="19"/>
      <c r="B993" s="19"/>
      <c r="C993" s="19"/>
      <c r="D993" s="96"/>
      <c r="E993" s="96"/>
      <c r="F993" s="96"/>
      <c r="G993" s="96"/>
      <c r="H993" s="1205"/>
      <c r="I993" s="777"/>
      <c r="J993" s="96"/>
      <c r="K993" s="777"/>
      <c r="L993" s="777"/>
      <c r="M993" s="1205"/>
      <c r="N993" s="96"/>
      <c r="O993" s="1257"/>
      <c r="P993" s="777"/>
      <c r="Q993" s="777"/>
      <c r="R993" s="777"/>
      <c r="S993" s="1209"/>
      <c r="T993" s="1209"/>
      <c r="U993" s="1209"/>
      <c r="V993" s="1209"/>
      <c r="W993" s="1209"/>
      <c r="X993" s="1209"/>
      <c r="Y993" s="1209"/>
      <c r="Z993" s="1209"/>
      <c r="AA993" s="1209"/>
      <c r="AB993" s="1209"/>
      <c r="AC993" s="1209"/>
      <c r="AD993" s="1209"/>
      <c r="AE993" s="1209"/>
      <c r="AF993" s="1209"/>
      <c r="AG993" s="1209"/>
      <c r="AH993" s="1209"/>
      <c r="AI993" s="1209"/>
      <c r="AJ993" s="1209"/>
      <c r="AK993" s="1209"/>
      <c r="AL993" s="1209"/>
      <c r="AM993" s="1205"/>
      <c r="AN993" s="1205"/>
      <c r="AO993" s="1234"/>
      <c r="AP993" s="1234"/>
      <c r="AQ993" s="1234"/>
      <c r="AR993" s="42"/>
    </row>
    <row r="994" ht="34.5" customHeight="1">
      <c r="A994" s="19"/>
      <c r="B994" s="19"/>
      <c r="C994" s="19"/>
      <c r="D994" s="96"/>
      <c r="E994" s="96"/>
      <c r="F994" s="96"/>
      <c r="G994" s="96"/>
      <c r="H994" s="1205"/>
      <c r="I994" s="777"/>
      <c r="J994" s="96"/>
      <c r="K994" s="777"/>
      <c r="L994" s="777"/>
      <c r="M994" s="1205"/>
      <c r="N994" s="96"/>
      <c r="O994" s="1257"/>
      <c r="P994" s="777"/>
      <c r="Q994" s="777"/>
      <c r="R994" s="777"/>
      <c r="S994" s="1209"/>
      <c r="T994" s="1209"/>
      <c r="U994" s="1209"/>
      <c r="V994" s="1209"/>
      <c r="W994" s="1209"/>
      <c r="X994" s="1209"/>
      <c r="Y994" s="1209"/>
      <c r="Z994" s="1209"/>
      <c r="AA994" s="1209"/>
      <c r="AB994" s="1209"/>
      <c r="AC994" s="1209"/>
      <c r="AD994" s="1209"/>
      <c r="AE994" s="1209"/>
      <c r="AF994" s="1209"/>
      <c r="AG994" s="1209"/>
      <c r="AH994" s="1209"/>
      <c r="AI994" s="1209"/>
      <c r="AJ994" s="1209"/>
      <c r="AK994" s="1209"/>
      <c r="AL994" s="1209"/>
      <c r="AM994" s="1205"/>
      <c r="AN994" s="1205"/>
      <c r="AO994" s="1234"/>
      <c r="AP994" s="1234"/>
      <c r="AQ994" s="1234"/>
      <c r="AR994" s="42"/>
    </row>
  </sheetData>
  <autoFilter ref="$A$1:$AR$994"/>
  <customSheetViews>
    <customSheetView guid="{B1C2700F-E4EE-4CC8-AE3A-644152B4C220}" filter="1" showAutoFilter="1">
      <autoFilter ref="$D$4:$AL$89"/>
    </customSheetView>
  </customSheetViews>
  <dataValidations>
    <dataValidation type="list" allowBlank="1" showErrorMessage="1" sqref="Z2:Z101 Z103 Z105 Z108:Z110">
      <formula1>"น้อยกว่า 50,000 บาท,50,001 - 80,000 บาท,80,001 - 100,000 บาท,100,001 - 120,000 บาท,120,001 - 150,000 บาท,150,001 - 300,000 บาท,300,001 - 500,000 บาท,มากกว่า 500,000 บาท"</formula1>
    </dataValidation>
    <dataValidation type="list" allowBlank="1" showErrorMessage="1" sqref="D2:D112">
      <formula1>"A,Pare,Lukpla"</formula1>
    </dataValidation>
    <dataValidation type="list" allowBlank="1" showErrorMessage="1" sqref="L35:L112">
      <formula1>"Win - Book,Prospect ,เก็บข้อมูล,เทียบโครงการอื่น ,ปรึกษาครอบครัว ,ชะลอการซื้อ,Dead - เปลี่ยนทำเล ,Dead - ไม่สนใจแล้ว,Dead - ไม่ชอบรูปแบบโครงการ/เปลี่ยนใจซื้อบ้าน,Dead - ซื้อที่อื่น,Dead - เกินงบ,Dead - คล้าย Survey,Dead - เบอร์โทรติดต่อไม่ได้แล้ว,Dead - ไ"&amp;"ม่ชอบ Auto Park,ดูเฉยๆ ยังไม่แผนซื้อในปี 2567  ,ระยะเวลาการก่อสร้างที่นานเกินไป,คาดว่าติดปัญหาเรื่องการเงิน"</formula1>
    </dataValidation>
    <dataValidation type="list" allowBlank="1" showErrorMessage="1" sqref="H2:H3 H5:H9 J2:J9 H10:J11 H12 J12 H13:J13 H14 J14 H15:J16 H17 J17 H18:J21 I22:J22 I24:J24 H26:J34">
      <formula1>"Lead Register,Lead PITI,Lead KF,Lead Taopoon,Line Ad,ลูกค้าส่วนตัว,Call In,FGF,Pass site"</formula1>
    </dataValidation>
    <dataValidation type="list" allowBlank="1" showErrorMessage="1" sqref="AD2:AD120">
      <formula1>"เพื่ออยู่อาศัย,เก็บไว้เป็นทรัพย์สิน,ลงทุนระยะยาว (ปล่อยเช่า),ลงทุน,ไม่กรอกข้อมูล"</formula1>
    </dataValidation>
    <dataValidation type="list" allowBlank="1" showErrorMessage="1" sqref="AB88:AB89 AB91:AB119">
      <formula1>"ต่ำกว่า 5 ล้าน,5-6 ล้าน,7-8 ล้าน,9-10 ล้าน,10 ล้านขึ้นไป"</formula1>
    </dataValidation>
    <dataValidation type="list" allowBlank="1" showErrorMessage="1" sqref="K2:L34 K35:K112">
      <formula1>"facebook,IG,Blogger,ป้ายหน้าโครงการ,ป้ายบอกทาง,google,ป้ายโฆษณาเอกมัย14"</formula1>
    </dataValidation>
    <dataValidation type="list" allowBlank="1" showErrorMessage="1" sqref="R2:R110">
      <formula1>"น้อยกว่า 21 ปี,21 - 30 ปี,31 - 40 ปี,41 - 50 ปี,51 - 60 ปี,60 ปี ขึ้นไป,ไม่มีข้อมูลลูกค้า"</formula1>
    </dataValidation>
    <dataValidation type="list" allowBlank="1" showErrorMessage="1" sqref="T2:T67 T69:T105 V2:V107 V109:V111">
      <formula1>"กรุงเทพมหานคร,กระบี่,กาญจนบุรี,กาฬสินธุ์,กำแพงเพชร,ขอนแก่น,จันทบุรี,ฉะเชิงเทรา,ชลบุรี,ชัยนาท,ชัยภูมิ,ชุมพร,เชียงราย,เชียงใหม่,ตรัง,ตราด,ตาก,นครนายก,นครปฐม,นครพนม,นครราชสีมา,นครศรีธรรมราช,นครสวรรค์,นนทบุรี,นราธิวาส,น่าน,บึงกาฬ,บุรีรัมย์,ปทุมธานี,ประจวบคีรี"&amp;"ขันธ์,สมุทรสงคราม,สมุทรสาคร,สระแก้ว,สระบุรี,สิงห์บุรี,สุโขทัย,สุพรรณบุรี,สุราษฎร์ธานี,สุรินทร์,ปราจีนบุรี,ปัตตานี,พระนครศรีอยุธยา,พังงา,พัทลุง,พิจิตร,พิษณุโลก,เพชรบุรี,เพชรบูรณ์,แพร่,พะเยา,ภูเก็ต,มหาสารคาม,มุกดาหาร,แม่ฮ่องสอน,ยะลา,ยโสธร,ร้อยเอ็ด,ระนอง,ระย"&amp;"อง,ราชบุรี,ลพบุรี,ลำปาง,ลำพูน,เลย,ศรีสะเกษ,สกลนคร,สงขลา,สตูล,สมุทรปราการ,หนองคาย,หนองบัวลำภู,อ่างทอง,อุดรธานี,อุทัยธานี,อุตรดิตถ์,อุบลราชธานี,อำนาจเจริญ,สิงคโปร์,สเปน,เยอรมัน,อินโดนีเซีย"</formula1>
    </dataValidation>
    <dataValidation type="list" allowBlank="1" showErrorMessage="1" sqref="H4">
      <formula1>"Facebook,Pass-site,Re-visit,line"</formula1>
    </dataValidation>
    <dataValidation type="list" allowBlank="1" showErrorMessage="1" sqref="H35:H112">
      <formula1>"ไม่ระบุสื่อ online,Website SENA,Facebook,Youtube,Instagram,Google,Line,Blogger,TikTok"</formula1>
    </dataValidation>
    <dataValidation type="list" allowBlank="1" showErrorMessage="1" sqref="I2:I9 I12 I14 I17 I23 I25 I35:I112">
      <formula1>"ไม่ระบุสื่อ offline,ป้ายหน้าโครงการ,ป้ายบอกทาง,ฺBillboard,ใบปลิว,SMS,รถ Muvmi,อื่นๆ,เพื่อนเเนะนำ,Pass site,ลูกค้าส่วนตัว,ป้ายโฆษณาเอกมัย14"</formula1>
    </dataValidation>
    <dataValidation type="list" allowBlank="1" showErrorMessage="1" sqref="J35:J110">
      <formula1>"Appointment,Pass site,re visit"</formula1>
    </dataValidation>
    <dataValidation type="list" allowBlank="1" showErrorMessage="1" sqref="M2:M112">
      <formula1>"A (Potential),B,C,F"</formula1>
    </dataValidation>
    <dataValidation type="list" allowBlank="1" showErrorMessage="1" sqref="AG3:AG16">
      <formula1>"ราคา / ความคุ้มค่า / ความสะดวกในการเดินทาง,ทำเล,ความคุ้มค่า / ความสะดวกในการเดินทาง,ทำเล / ความคุ้มค่า,ราคา / ความคุ้มค่า,ราคา / ความคุ้ม / ส่วนลด"</formula1>
    </dataValidation>
    <dataValidation type="list" allowBlank="1" showErrorMessage="1" sqref="AB2:AB82 AB84 AB90 Y2:Y110">
      <formula1>"ธุรกิจส่วนตัว,พนักงานบริษัทเอกชน,แพทย์ / พยาบาล,อื่นๆ ไม่ให้ข้อมูล,อาชีพอิสระ,รับราชการ / รัฐวิสหากิจ,แม่บ้าน /  พ่อบ้าน"</formula1>
    </dataValidation>
    <dataValidation type="date" operator="equal" allowBlank="1" showDropDown="1" showInputMessage="1" prompt="Enter a date equal to DD/MM/YYYY" sqref="AE2:AM2 AE3:AF16 AH3:AM16 E2:G21 S2:S42 U2:U42 W2:X42 AE17:AM42 AO2:AR42 AC2:AC43 AE44:AE45 AE47 AK47:AK48 AE49 AE51">
      <formula1>DD/MM/YYYY</formula1>
    </dataValidation>
    <dataValidation type="list" allowBlank="1" showErrorMessage="1" sqref="AA2:AA126">
      <formula1>"1 Bedroom,1 Bedroom Plus,2 Bedroom"</formula1>
    </dataValidation>
    <dataValidation type="list" allowBlank="1" showErrorMessage="1" sqref="AN46">
      <formula1>"Suvey,ต้องการพร้อมอยู่,เปรียบเทียบ,ซื้อที่อื่นไปแล้ว,ปรึกษาครอบครัว,ติดต่อไม่ได้แล้ว,ติด Location,ยังไม่รีบตัดสินใจ,ปรึกษาครอบแล้วแต่ครอบครัวไม่เห็นด้วย,เกินงบ,ขอข้อมูลโครงการ,ติดเรื่องระยะเวลาก่อสร้าง,ไม่ชอบรูปแบบห้อง"</formula1>
    </dataValidation>
    <dataValidation type="list" allowBlank="1" showErrorMessage="1" sqref="AN2:AN45 AN47:AN108">
      <formula1>"Suvey,ต้องการพร้อมอยู่,เปรียบเทียบ,ซื้อที่อื่นไปแล้ว,ปรึกษาครอบครัว,ติดต่อไม่ได้แล้ว,ติด Location,ยังไม่รีบตัดสินใจ,ปรึกษาครอบแล้วแต่ครอบครัวไม่เห็นด้วย,เกินงบ,ขอข้อมูลโครงการ,ติดเรื่องระยะเวลาก่อสร้าง,ลูกค้าจองแล้ว,ติดปัญหาเรื่องการเงิน,ไม่ชอบรูปแบบโครงก"&amp;"าร"</formula1>
    </dataValidation>
  </dataValidations>
  <hyperlinks>
    <hyperlink r:id="rId1" ref="W42"/>
    <hyperlink r:id="rId2" ref="P108"/>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3.38"/>
  </cols>
  <sheetData>
    <row r="1">
      <c r="F1" s="173"/>
      <c r="H1" s="611"/>
    </row>
    <row r="2">
      <c r="F2" s="481"/>
    </row>
    <row r="3">
      <c r="F3" s="481"/>
    </row>
    <row r="4">
      <c r="F4" s="481"/>
    </row>
    <row r="5">
      <c r="F5" s="481"/>
    </row>
    <row r="6">
      <c r="F6" s="481"/>
    </row>
    <row r="7">
      <c r="F7" s="481"/>
    </row>
    <row r="8">
      <c r="F8" s="481"/>
    </row>
    <row r="9"/>
    <row r="10"/>
    <row r="11"/>
    <row r="12"/>
    <row r="13"/>
    <row r="14"/>
    <row r="15"/>
    <row r="16"/>
    <row r="17"/>
    <row r="18"/>
    <row r="19"/>
    <row r="20">
      <c r="A20" s="481"/>
      <c r="B20" s="481"/>
      <c r="C20" s="481"/>
      <c r="D20" s="481"/>
      <c r="E20" s="481"/>
    </row>
  </sheetData>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1.88"/>
    <col customWidth="1" min="2" max="2" width="23.25"/>
    <col customWidth="1" min="6" max="6" width="24.63"/>
  </cols>
  <sheetData>
    <row r="1">
      <c r="A1" s="782" t="e">
        <v>#REF!</v>
      </c>
      <c r="B1" s="782"/>
      <c r="E1" s="782" t="s">
        <v>767</v>
      </c>
      <c r="F1" s="782" t="s">
        <v>5344</v>
      </c>
    </row>
    <row r="2">
      <c r="A2" s="782"/>
      <c r="B2" s="782"/>
      <c r="E2" s="782" t="s">
        <v>229</v>
      </c>
      <c r="F2" s="782">
        <v>3.0</v>
      </c>
    </row>
    <row r="3">
      <c r="A3" s="782"/>
      <c r="B3" s="782"/>
      <c r="E3" s="782" t="s">
        <v>416</v>
      </c>
      <c r="F3" s="782">
        <v>33.0</v>
      </c>
    </row>
    <row r="4">
      <c r="A4" s="782"/>
      <c r="B4" s="782"/>
      <c r="E4" s="782" t="s">
        <v>577</v>
      </c>
      <c r="F4" s="782">
        <v>1.0</v>
      </c>
    </row>
    <row r="5">
      <c r="A5" s="782"/>
      <c r="B5" s="782"/>
      <c r="E5" s="782" t="s">
        <v>630</v>
      </c>
      <c r="F5" s="782">
        <v>4.0</v>
      </c>
    </row>
    <row r="6">
      <c r="A6" s="782"/>
      <c r="B6" s="782"/>
      <c r="E6" s="782" t="s">
        <v>791</v>
      </c>
      <c r="F6" s="782">
        <v>30.0</v>
      </c>
    </row>
    <row r="7">
      <c r="A7" s="782"/>
      <c r="B7" s="782"/>
      <c r="E7" s="782" t="s">
        <v>2243</v>
      </c>
      <c r="F7" s="782">
        <v>71.0</v>
      </c>
    </row>
    <row r="8">
      <c r="A8" s="782"/>
      <c r="B8" s="782"/>
    </row>
    <row r="9">
      <c r="A9" s="782"/>
      <c r="B9" s="782"/>
    </row>
    <row r="10">
      <c r="A10" s="782"/>
      <c r="B10" s="782"/>
    </row>
    <row r="11">
      <c r="A11" s="782"/>
      <c r="B11" s="782"/>
    </row>
    <row r="12">
      <c r="A12" s="782"/>
      <c r="B12" s="782"/>
    </row>
    <row r="13">
      <c r="A13" s="782"/>
      <c r="B13" s="782"/>
    </row>
    <row r="14">
      <c r="A14" s="782"/>
      <c r="B14" s="782"/>
    </row>
    <row r="15">
      <c r="A15" s="782"/>
      <c r="B15" s="782"/>
    </row>
    <row r="16">
      <c r="A16" s="782"/>
      <c r="B16" s="782"/>
      <c r="E16" s="31" t="s">
        <v>5345</v>
      </c>
      <c r="I16" s="31" t="s">
        <v>5346</v>
      </c>
    </row>
    <row r="17">
      <c r="A17" s="782" t="s">
        <v>769</v>
      </c>
      <c r="B17" s="782" t="s">
        <v>5344</v>
      </c>
      <c r="E17" s="782" t="s">
        <v>769</v>
      </c>
      <c r="F17" s="782" t="s">
        <v>5344</v>
      </c>
      <c r="I17" s="782" t="s">
        <v>769</v>
      </c>
      <c r="J17" s="782" t="s">
        <v>5344</v>
      </c>
    </row>
    <row r="18">
      <c r="A18" s="782" t="s">
        <v>902</v>
      </c>
      <c r="B18" s="782">
        <v>11.0</v>
      </c>
      <c r="E18" s="782" t="s">
        <v>902</v>
      </c>
      <c r="F18" s="782">
        <v>11.0</v>
      </c>
      <c r="I18" s="782" t="s">
        <v>902</v>
      </c>
      <c r="J18" s="782">
        <v>0.0</v>
      </c>
    </row>
    <row r="19">
      <c r="A19" s="782" t="s">
        <v>3000</v>
      </c>
      <c r="B19" s="782">
        <v>8.0</v>
      </c>
      <c r="E19" s="782" t="s">
        <v>3000</v>
      </c>
      <c r="F19" s="782">
        <v>6.0</v>
      </c>
      <c r="I19" s="782" t="s">
        <v>3000</v>
      </c>
      <c r="J19" s="782">
        <v>2.0</v>
      </c>
    </row>
    <row r="20">
      <c r="A20" s="782" t="s">
        <v>1701</v>
      </c>
      <c r="B20" s="782">
        <v>1.0</v>
      </c>
      <c r="E20" s="782" t="s">
        <v>1701</v>
      </c>
      <c r="F20" s="782">
        <v>1.0</v>
      </c>
      <c r="I20" s="782" t="s">
        <v>895</v>
      </c>
      <c r="J20" s="782">
        <v>4.0</v>
      </c>
    </row>
    <row r="21">
      <c r="A21" s="782" t="s">
        <v>895</v>
      </c>
      <c r="B21" s="782">
        <v>7.0</v>
      </c>
      <c r="E21" s="782" t="s">
        <v>895</v>
      </c>
      <c r="F21" s="782">
        <v>3.0</v>
      </c>
      <c r="I21" s="782" t="s">
        <v>934</v>
      </c>
      <c r="J21" s="782">
        <v>0.0</v>
      </c>
    </row>
    <row r="22">
      <c r="A22" s="782" t="s">
        <v>934</v>
      </c>
      <c r="B22" s="782">
        <v>0.0</v>
      </c>
      <c r="E22" s="782" t="s">
        <v>2862</v>
      </c>
      <c r="F22" s="782">
        <v>2.0</v>
      </c>
      <c r="I22" s="782" t="s">
        <v>2862</v>
      </c>
      <c r="J22" s="782">
        <v>1.0</v>
      </c>
    </row>
    <row r="23">
      <c r="A23" s="782" t="s">
        <v>2862</v>
      </c>
      <c r="B23" s="782">
        <v>3.0</v>
      </c>
      <c r="E23" s="782" t="s">
        <v>822</v>
      </c>
      <c r="F23" s="782">
        <v>12.0</v>
      </c>
      <c r="I23" s="782" t="s">
        <v>822</v>
      </c>
      <c r="J23" s="782">
        <v>18.0</v>
      </c>
    </row>
    <row r="24">
      <c r="A24" s="782" t="s">
        <v>822</v>
      </c>
      <c r="B24" s="782">
        <v>30.0</v>
      </c>
      <c r="E24" s="782" t="s">
        <v>2873</v>
      </c>
      <c r="F24" s="782">
        <v>6.0</v>
      </c>
      <c r="I24" s="782" t="s">
        <v>792</v>
      </c>
      <c r="J24" s="782">
        <v>5.0</v>
      </c>
    </row>
    <row r="25">
      <c r="A25" s="782" t="s">
        <v>2873</v>
      </c>
      <c r="B25" s="782">
        <v>6.0</v>
      </c>
      <c r="E25" s="782" t="s">
        <v>792</v>
      </c>
      <c r="F25" s="782">
        <v>14.0</v>
      </c>
      <c r="I25" s="782" t="s">
        <v>1369</v>
      </c>
      <c r="J25" s="782">
        <v>4.0</v>
      </c>
    </row>
    <row r="26">
      <c r="A26" s="782" t="s">
        <v>792</v>
      </c>
      <c r="B26" s="782">
        <v>19.0</v>
      </c>
      <c r="E26" s="782" t="s">
        <v>1369</v>
      </c>
      <c r="F26" s="782">
        <v>5.0</v>
      </c>
      <c r="I26" s="782" t="s">
        <v>783</v>
      </c>
      <c r="J26" s="782">
        <v>1.0</v>
      </c>
    </row>
    <row r="27">
      <c r="A27" s="782" t="s">
        <v>1369</v>
      </c>
      <c r="B27" s="782">
        <v>9.0</v>
      </c>
      <c r="E27" s="782" t="s">
        <v>783</v>
      </c>
      <c r="F27" s="782">
        <v>1.0</v>
      </c>
      <c r="I27" s="782" t="s">
        <v>801</v>
      </c>
      <c r="J27" s="782">
        <v>19.0</v>
      </c>
    </row>
    <row r="28">
      <c r="A28" s="782" t="s">
        <v>783</v>
      </c>
      <c r="B28" s="782">
        <v>2.0</v>
      </c>
      <c r="E28" s="782" t="s">
        <v>804</v>
      </c>
      <c r="F28" s="782">
        <v>3.0</v>
      </c>
      <c r="I28" s="782" t="s">
        <v>1096</v>
      </c>
      <c r="J28" s="782">
        <v>5.0</v>
      </c>
    </row>
    <row r="29">
      <c r="A29" s="782" t="s">
        <v>804</v>
      </c>
      <c r="B29" s="782">
        <v>3.0</v>
      </c>
      <c r="E29" s="782" t="s">
        <v>801</v>
      </c>
      <c r="F29" s="782">
        <v>34.0</v>
      </c>
      <c r="I29" s="782" t="s">
        <v>1181</v>
      </c>
      <c r="J29" s="782">
        <v>2.0</v>
      </c>
    </row>
    <row r="30">
      <c r="A30" s="782" t="s">
        <v>801</v>
      </c>
      <c r="B30" s="782">
        <v>53.0</v>
      </c>
      <c r="E30" s="782" t="s">
        <v>1096</v>
      </c>
      <c r="F30" s="782">
        <v>12.0</v>
      </c>
      <c r="I30" s="782" t="s">
        <v>835</v>
      </c>
      <c r="J30" s="782">
        <v>7.0</v>
      </c>
    </row>
    <row r="31">
      <c r="A31" s="782" t="s">
        <v>1096</v>
      </c>
      <c r="B31" s="782">
        <v>17.0</v>
      </c>
      <c r="E31" s="782" t="s">
        <v>1181</v>
      </c>
      <c r="F31" s="782">
        <v>1.0</v>
      </c>
      <c r="I31" s="782" t="s">
        <v>880</v>
      </c>
      <c r="J31" s="782">
        <v>2.0</v>
      </c>
    </row>
    <row r="32">
      <c r="A32" s="782" t="s">
        <v>1181</v>
      </c>
      <c r="B32" s="782">
        <v>3.0</v>
      </c>
      <c r="E32" s="782" t="s">
        <v>835</v>
      </c>
      <c r="F32" s="782">
        <v>17.0</v>
      </c>
      <c r="I32" s="782" t="s">
        <v>854</v>
      </c>
      <c r="J32" s="782">
        <v>1.0</v>
      </c>
    </row>
    <row r="33">
      <c r="A33" s="782" t="s">
        <v>835</v>
      </c>
      <c r="B33" s="782">
        <v>24.0</v>
      </c>
      <c r="E33" s="782" t="s">
        <v>880</v>
      </c>
      <c r="F33" s="782">
        <v>8.0</v>
      </c>
      <c r="I33" s="782" t="s">
        <v>2243</v>
      </c>
      <c r="J33" s="782">
        <v>71.0</v>
      </c>
    </row>
    <row r="34">
      <c r="A34" s="782" t="s">
        <v>880</v>
      </c>
      <c r="B34" s="782">
        <v>10.0</v>
      </c>
      <c r="E34" s="782" t="s">
        <v>854</v>
      </c>
      <c r="F34" s="782">
        <v>5.0</v>
      </c>
    </row>
    <row r="35">
      <c r="A35" s="782" t="s">
        <v>854</v>
      </c>
      <c r="B35" s="782">
        <v>6.0</v>
      </c>
      <c r="E35" s="782" t="s">
        <v>992</v>
      </c>
      <c r="F35" s="782">
        <v>1.0</v>
      </c>
    </row>
    <row r="36">
      <c r="A36" s="782" t="s">
        <v>992</v>
      </c>
      <c r="B36" s="782">
        <v>1.0</v>
      </c>
      <c r="E36" s="782" t="s">
        <v>2243</v>
      </c>
      <c r="F36" s="782">
        <v>142.0</v>
      </c>
    </row>
    <row r="37">
      <c r="A37" s="782" t="s">
        <v>2243</v>
      </c>
      <c r="B37" s="782">
        <v>213.0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5"/>
    <col customWidth="1" min="2" max="2" width="33.38"/>
  </cols>
  <sheetData>
    <row r="2">
      <c r="B2" s="1275" t="s">
        <v>5347</v>
      </c>
      <c r="C2" s="596"/>
      <c r="D2" s="596"/>
      <c r="E2" s="596"/>
      <c r="F2" s="596"/>
      <c r="G2" s="596"/>
      <c r="H2" s="596"/>
      <c r="I2" s="596"/>
      <c r="J2" s="596"/>
      <c r="K2" s="518"/>
    </row>
    <row r="3">
      <c r="B3" s="1276" t="s">
        <v>5348</v>
      </c>
      <c r="C3" s="1277" t="s">
        <v>5349</v>
      </c>
      <c r="D3" s="1277" t="s">
        <v>5350</v>
      </c>
      <c r="E3" s="1277" t="s">
        <v>5351</v>
      </c>
      <c r="F3" s="1277" t="s">
        <v>5352</v>
      </c>
      <c r="G3" s="1277" t="s">
        <v>5353</v>
      </c>
      <c r="H3" s="1278" t="s">
        <v>5354</v>
      </c>
      <c r="I3" s="1278" t="s">
        <v>5355</v>
      </c>
      <c r="J3" s="1277" t="s">
        <v>5356</v>
      </c>
      <c r="K3" s="1277" t="s">
        <v>5357</v>
      </c>
    </row>
    <row r="4">
      <c r="B4" s="1279" t="s">
        <v>35</v>
      </c>
      <c r="C4" s="1280"/>
      <c r="D4" s="1280"/>
      <c r="E4" s="1280"/>
      <c r="F4" s="1281"/>
      <c r="G4" s="1280"/>
      <c r="H4" s="1280"/>
      <c r="I4" s="1280"/>
      <c r="J4" s="1280"/>
      <c r="K4" s="1280"/>
    </row>
    <row r="5">
      <c r="B5" s="1279" t="s">
        <v>87</v>
      </c>
      <c r="C5" s="1280"/>
      <c r="D5" s="1280"/>
      <c r="E5" s="1280"/>
      <c r="F5" s="1280"/>
      <c r="G5" s="1280"/>
      <c r="H5" s="1282">
        <v>1.0</v>
      </c>
      <c r="I5" s="1280"/>
      <c r="J5" s="1283"/>
      <c r="K5" s="1282">
        <v>1.0</v>
      </c>
    </row>
    <row r="6">
      <c r="B6" s="1279" t="s">
        <v>56</v>
      </c>
      <c r="C6" s="1280"/>
      <c r="D6" s="1280"/>
      <c r="E6" s="1280"/>
      <c r="F6" s="1280"/>
      <c r="G6" s="1280"/>
      <c r="H6" s="1280"/>
      <c r="I6" s="1280"/>
      <c r="J6" s="1280"/>
      <c r="K6" s="1280"/>
    </row>
    <row r="7">
      <c r="B7" s="1284"/>
      <c r="C7" s="1284"/>
      <c r="D7" s="1284"/>
      <c r="E7" s="1284"/>
      <c r="F7" s="1284"/>
      <c r="G7" s="1284"/>
      <c r="H7" s="1284"/>
      <c r="I7" s="1284"/>
      <c r="J7" s="1284"/>
      <c r="K7" s="1285">
        <v>1.0</v>
      </c>
    </row>
    <row r="8">
      <c r="B8" s="1286" t="s">
        <v>5358</v>
      </c>
      <c r="C8" s="1287" t="s">
        <v>5359</v>
      </c>
      <c r="D8" s="1288" t="s">
        <v>5360</v>
      </c>
      <c r="E8" s="1284"/>
      <c r="F8" s="1284"/>
      <c r="G8" s="1284"/>
      <c r="H8" s="1284"/>
      <c r="I8" s="1284"/>
      <c r="J8" s="1284"/>
      <c r="K8" s="1284"/>
    </row>
    <row r="9">
      <c r="B9" s="1289" t="s">
        <v>5361</v>
      </c>
      <c r="C9" s="1290" t="s">
        <v>5362</v>
      </c>
      <c r="D9" s="1290" t="s">
        <v>87</v>
      </c>
      <c r="E9" s="1284"/>
      <c r="F9" s="1284"/>
      <c r="G9" s="1284"/>
      <c r="H9" s="1284"/>
      <c r="I9" s="1284"/>
      <c r="J9" s="1284"/>
      <c r="K9" s="1284"/>
    </row>
    <row r="10">
      <c r="B10" s="1291"/>
      <c r="C10" s="1292"/>
      <c r="D10" s="1292"/>
      <c r="E10" s="1284"/>
      <c r="F10" s="1284"/>
      <c r="G10" s="1284"/>
      <c r="H10" s="1284"/>
      <c r="I10" s="1284"/>
      <c r="J10" s="1284"/>
      <c r="K10" s="1284"/>
    </row>
    <row r="11">
      <c r="B11" s="1291"/>
      <c r="C11" s="1292"/>
      <c r="D11" s="1292"/>
      <c r="E11" s="1284"/>
      <c r="F11" s="1284"/>
      <c r="G11" s="1284"/>
      <c r="H11" s="1284"/>
      <c r="I11" s="1284"/>
      <c r="J11" s="1284"/>
      <c r="K11" s="1284"/>
    </row>
    <row r="12">
      <c r="B12" s="1284"/>
      <c r="C12" s="1284"/>
      <c r="D12" s="1284"/>
      <c r="E12" s="1284"/>
      <c r="F12" s="1284"/>
      <c r="G12" s="1284"/>
      <c r="H12" s="1284"/>
      <c r="I12" s="1284"/>
      <c r="J12" s="1284"/>
      <c r="K12" s="1284"/>
    </row>
    <row r="13">
      <c r="B13" s="1275" t="s">
        <v>5347</v>
      </c>
      <c r="C13" s="596"/>
      <c r="D13" s="596"/>
      <c r="E13" s="596"/>
      <c r="F13" s="596"/>
      <c r="G13" s="596"/>
      <c r="H13" s="596"/>
      <c r="I13" s="596"/>
      <c r="J13" s="596"/>
      <c r="K13" s="518"/>
    </row>
    <row r="14">
      <c r="B14" s="1276" t="s">
        <v>5363</v>
      </c>
      <c r="C14" s="1277" t="s">
        <v>5364</v>
      </c>
      <c r="D14" s="1277" t="s">
        <v>5365</v>
      </c>
      <c r="E14" s="1277" t="s">
        <v>5366</v>
      </c>
      <c r="F14" s="1277" t="s">
        <v>5367</v>
      </c>
      <c r="G14" s="1277" t="s">
        <v>5368</v>
      </c>
      <c r="H14" s="1278" t="s">
        <v>5369</v>
      </c>
      <c r="I14" s="1293" t="s">
        <v>5370</v>
      </c>
      <c r="J14" s="1277" t="s">
        <v>5356</v>
      </c>
      <c r="K14" s="1277" t="s">
        <v>5357</v>
      </c>
    </row>
    <row r="15">
      <c r="B15" s="1279" t="s">
        <v>35</v>
      </c>
      <c r="C15" s="1280"/>
      <c r="D15" s="1280"/>
      <c r="E15" s="1280"/>
      <c r="F15" s="1280"/>
      <c r="G15" s="1281"/>
      <c r="H15" s="1281">
        <v>1.0</v>
      </c>
      <c r="I15" s="1280"/>
      <c r="J15" s="1281"/>
      <c r="K15" s="1281">
        <v>1.0</v>
      </c>
    </row>
    <row r="16">
      <c r="B16" s="1279" t="s">
        <v>87</v>
      </c>
      <c r="C16" s="1280"/>
      <c r="D16" s="1280"/>
      <c r="E16" s="1280"/>
      <c r="F16" s="1280"/>
      <c r="G16" s="1280"/>
      <c r="H16" s="1280"/>
      <c r="I16" s="1280"/>
      <c r="J16" s="1280"/>
      <c r="K16" s="1280"/>
    </row>
    <row r="17">
      <c r="B17" s="1279" t="s">
        <v>56</v>
      </c>
      <c r="C17" s="1281">
        <v>1.0</v>
      </c>
      <c r="D17" s="1280"/>
      <c r="E17" s="1280"/>
      <c r="F17" s="1280"/>
      <c r="G17" s="1280"/>
      <c r="H17" s="1280"/>
      <c r="I17" s="1280"/>
      <c r="J17" s="1281"/>
      <c r="K17" s="1281">
        <v>1.0</v>
      </c>
    </row>
    <row r="18">
      <c r="B18" s="1284"/>
      <c r="C18" s="1284"/>
      <c r="D18" s="1284"/>
      <c r="E18" s="1284"/>
      <c r="F18" s="1284"/>
      <c r="G18" s="1284"/>
      <c r="H18" s="1284"/>
      <c r="I18" s="1284"/>
      <c r="J18" s="1284"/>
      <c r="K18" s="1285">
        <v>2.0</v>
      </c>
    </row>
    <row r="19">
      <c r="B19" s="1286" t="s">
        <v>5358</v>
      </c>
      <c r="C19" s="1287" t="s">
        <v>5359</v>
      </c>
      <c r="D19" s="1288" t="s">
        <v>5360</v>
      </c>
      <c r="E19" s="1284"/>
      <c r="F19" s="1284"/>
      <c r="G19" s="1284"/>
      <c r="H19" s="1284"/>
      <c r="I19" s="1284"/>
      <c r="J19" s="1284"/>
      <c r="K19" s="1284"/>
    </row>
    <row r="20">
      <c r="B20" s="1294"/>
      <c r="C20" s="1295"/>
      <c r="D20" s="1295"/>
      <c r="E20" s="1284"/>
      <c r="F20" s="1284"/>
      <c r="G20" s="1284"/>
      <c r="H20" s="1284"/>
      <c r="I20" s="1284"/>
      <c r="J20" s="1284"/>
      <c r="K20" s="1284"/>
    </row>
    <row r="21">
      <c r="B21" s="1294"/>
      <c r="C21" s="1295"/>
      <c r="D21" s="1295"/>
      <c r="E21" s="1284"/>
      <c r="F21" s="1284"/>
      <c r="G21" s="1284"/>
      <c r="H21" s="1284"/>
      <c r="I21" s="1284"/>
      <c r="J21" s="1284"/>
      <c r="K21" s="1284"/>
    </row>
    <row r="22">
      <c r="B22" s="1294"/>
      <c r="C22" s="1295"/>
      <c r="D22" s="1295"/>
      <c r="E22" s="1284"/>
      <c r="F22" s="1284"/>
      <c r="G22" s="1284"/>
      <c r="H22" s="1284"/>
      <c r="I22" s="1284"/>
      <c r="J22" s="1284"/>
      <c r="K22" s="1284"/>
    </row>
    <row r="23">
      <c r="B23" s="1284"/>
      <c r="C23" s="1284"/>
      <c r="D23" s="1284"/>
      <c r="E23" s="1284"/>
      <c r="F23" s="1284"/>
      <c r="G23" s="1284"/>
      <c r="H23" s="1284"/>
      <c r="I23" s="1284"/>
      <c r="J23" s="1284"/>
      <c r="K23" s="1284"/>
    </row>
    <row r="24">
      <c r="B24" s="1284"/>
      <c r="C24" s="1284"/>
      <c r="D24" s="1284"/>
      <c r="E24" s="1284"/>
      <c r="F24" s="1284"/>
      <c r="G24" s="1284"/>
      <c r="H24" s="1284"/>
      <c r="I24" s="1284"/>
      <c r="J24" s="1284"/>
      <c r="K24" s="1284"/>
    </row>
    <row r="25">
      <c r="B25" s="1275" t="s">
        <v>5371</v>
      </c>
      <c r="C25" s="596"/>
      <c r="D25" s="596"/>
      <c r="E25" s="596"/>
      <c r="F25" s="596"/>
      <c r="G25" s="596"/>
      <c r="H25" s="596"/>
      <c r="I25" s="596"/>
      <c r="J25" s="596"/>
      <c r="K25" s="518"/>
    </row>
    <row r="26">
      <c r="B26" s="1276" t="s">
        <v>5372</v>
      </c>
      <c r="C26" s="1277" t="s">
        <v>5373</v>
      </c>
      <c r="D26" s="1277" t="s">
        <v>5374</v>
      </c>
      <c r="E26" s="1277" t="s">
        <v>5375</v>
      </c>
      <c r="F26" s="1277" t="s">
        <v>5376</v>
      </c>
      <c r="G26" s="1277" t="s">
        <v>5377</v>
      </c>
      <c r="H26" s="1278" t="s">
        <v>5378</v>
      </c>
      <c r="I26" s="1278" t="s">
        <v>5379</v>
      </c>
      <c r="J26" s="1277" t="s">
        <v>5356</v>
      </c>
      <c r="K26" s="1277" t="s">
        <v>5357</v>
      </c>
    </row>
    <row r="27">
      <c r="B27" s="1279" t="s">
        <v>35</v>
      </c>
      <c r="C27" s="1280"/>
      <c r="D27" s="1280"/>
      <c r="E27" s="1281">
        <v>1.0</v>
      </c>
      <c r="F27" s="1280"/>
      <c r="G27" s="1280"/>
      <c r="H27" s="1280"/>
      <c r="I27" s="1280"/>
      <c r="J27" s="1280"/>
      <c r="K27" s="1281">
        <v>1.0</v>
      </c>
    </row>
    <row r="28">
      <c r="B28" s="1279" t="s">
        <v>87</v>
      </c>
      <c r="C28" s="1281">
        <v>1.0</v>
      </c>
      <c r="D28" s="1280"/>
      <c r="E28" s="1281">
        <v>1.0</v>
      </c>
      <c r="F28" s="1281"/>
      <c r="G28" s="1280"/>
      <c r="H28" s="1280"/>
      <c r="I28" s="1281">
        <v>1.0</v>
      </c>
      <c r="J28" s="1280"/>
      <c r="K28" s="1281">
        <v>3.0</v>
      </c>
    </row>
    <row r="29">
      <c r="B29" s="1279" t="s">
        <v>56</v>
      </c>
      <c r="C29" s="1280"/>
      <c r="D29" s="1280"/>
      <c r="E29" s="1280"/>
      <c r="F29" s="1281">
        <v>1.0</v>
      </c>
      <c r="G29" s="1280"/>
      <c r="H29" s="1280"/>
      <c r="I29" s="1280"/>
      <c r="J29" s="1280"/>
      <c r="K29" s="1281">
        <v>1.0</v>
      </c>
    </row>
    <row r="30">
      <c r="B30" s="1284"/>
      <c r="C30" s="1284"/>
      <c r="D30" s="1284"/>
      <c r="E30" s="1284"/>
      <c r="F30" s="1284"/>
      <c r="G30" s="1284"/>
      <c r="H30" s="1284"/>
      <c r="I30" s="1284"/>
      <c r="J30" s="1284"/>
      <c r="K30" s="1296">
        <v>5.0</v>
      </c>
    </row>
    <row r="31">
      <c r="B31" s="1286" t="s">
        <v>5358</v>
      </c>
      <c r="C31" s="1287" t="s">
        <v>5359</v>
      </c>
      <c r="D31" s="1288" t="s">
        <v>5360</v>
      </c>
      <c r="E31" s="1284"/>
      <c r="F31" s="1284"/>
      <c r="G31" s="1284"/>
      <c r="H31" s="1284"/>
      <c r="I31" s="1284"/>
      <c r="J31" s="1284"/>
      <c r="K31" s="1284"/>
    </row>
    <row r="32">
      <c r="B32" s="1294"/>
      <c r="C32" s="1295"/>
      <c r="D32" s="1295"/>
      <c r="E32" s="1284"/>
      <c r="F32" s="1284"/>
      <c r="G32" s="1284"/>
      <c r="H32" s="1284"/>
      <c r="I32" s="1284"/>
      <c r="J32" s="1284"/>
      <c r="K32" s="1284"/>
    </row>
    <row r="33">
      <c r="B33" s="1294"/>
      <c r="C33" s="1295"/>
      <c r="D33" s="1295"/>
      <c r="E33" s="1284"/>
      <c r="F33" s="1284"/>
      <c r="G33" s="1284"/>
      <c r="H33" s="1284"/>
      <c r="I33" s="1284"/>
      <c r="J33" s="1284"/>
      <c r="K33" s="1284"/>
    </row>
    <row r="34">
      <c r="B34" s="1294"/>
      <c r="C34" s="1295"/>
      <c r="D34" s="1295"/>
      <c r="E34" s="1284"/>
      <c r="F34" s="1284"/>
      <c r="G34" s="1284"/>
      <c r="H34" s="1284"/>
      <c r="I34" s="1284"/>
      <c r="J34" s="1284"/>
      <c r="K34" s="1284"/>
    </row>
    <row r="35">
      <c r="B35" s="1284"/>
      <c r="C35" s="1284"/>
      <c r="D35" s="1284"/>
      <c r="E35" s="1284"/>
      <c r="F35" s="1284"/>
      <c r="G35" s="1284"/>
      <c r="H35" s="1284"/>
      <c r="I35" s="1284"/>
      <c r="J35" s="1284"/>
      <c r="K35" s="1284"/>
    </row>
    <row r="36">
      <c r="B36" s="1284"/>
      <c r="C36" s="1284"/>
      <c r="D36" s="1284"/>
      <c r="E36" s="1284"/>
      <c r="F36" s="1284"/>
      <c r="G36" s="1284"/>
      <c r="H36" s="1284"/>
      <c r="I36" s="1284"/>
      <c r="J36" s="1284"/>
      <c r="K36" s="1284"/>
    </row>
    <row r="37">
      <c r="B37" s="1297" t="s">
        <v>5380</v>
      </c>
      <c r="C37" s="596"/>
      <c r="D37" s="596"/>
      <c r="E37" s="596"/>
      <c r="F37" s="596"/>
      <c r="G37" s="596"/>
      <c r="H37" s="596"/>
      <c r="I37" s="596"/>
      <c r="J37" s="596"/>
      <c r="K37" s="518"/>
    </row>
    <row r="38">
      <c r="B38" s="1298" t="s">
        <v>5381</v>
      </c>
      <c r="C38" s="1299" t="s">
        <v>5382</v>
      </c>
      <c r="D38" s="1299" t="s">
        <v>5383</v>
      </c>
      <c r="E38" s="1299" t="s">
        <v>5384</v>
      </c>
      <c r="F38" s="1299" t="s">
        <v>5385</v>
      </c>
      <c r="G38" s="1299" t="s">
        <v>5386</v>
      </c>
      <c r="H38" s="1293" t="s">
        <v>5387</v>
      </c>
      <c r="I38" s="1293" t="s">
        <v>5388</v>
      </c>
      <c r="J38" s="1277" t="s">
        <v>5356</v>
      </c>
      <c r="K38" s="1277" t="s">
        <v>5357</v>
      </c>
    </row>
    <row r="39">
      <c r="B39" s="1279" t="s">
        <v>35</v>
      </c>
      <c r="C39" s="1281">
        <v>1.0</v>
      </c>
      <c r="D39" s="1280"/>
      <c r="E39" s="1281">
        <v>1.0</v>
      </c>
      <c r="F39" s="1281"/>
      <c r="G39" s="1281"/>
      <c r="H39" s="1281"/>
      <c r="I39" s="1281"/>
      <c r="J39" s="1300"/>
      <c r="K39" s="1281">
        <v>2.0</v>
      </c>
    </row>
    <row r="40">
      <c r="B40" s="1279" t="s">
        <v>87</v>
      </c>
      <c r="C40" s="1280"/>
      <c r="D40" s="1280"/>
      <c r="E40" s="1281"/>
      <c r="F40" s="1280"/>
      <c r="G40" s="1280"/>
      <c r="H40" s="1281"/>
      <c r="I40" s="1281"/>
      <c r="J40" s="1281"/>
      <c r="K40" s="1281"/>
    </row>
    <row r="41">
      <c r="B41" s="1279" t="s">
        <v>56</v>
      </c>
      <c r="C41" s="1280"/>
      <c r="D41" s="1280"/>
      <c r="E41" s="1280"/>
      <c r="F41" s="1280"/>
      <c r="G41" s="1280"/>
      <c r="H41" s="1281">
        <v>1.0</v>
      </c>
      <c r="I41" s="1281"/>
      <c r="J41" s="1281"/>
      <c r="K41" s="1281">
        <v>1.0</v>
      </c>
    </row>
    <row r="42">
      <c r="B42" s="1284"/>
      <c r="C42" s="1284"/>
      <c r="D42" s="1284"/>
      <c r="E42" s="1284"/>
      <c r="F42" s="1284"/>
      <c r="G42" s="1284"/>
      <c r="H42" s="1284"/>
      <c r="I42" s="1284"/>
      <c r="J42" s="1284"/>
      <c r="K42" s="1296">
        <v>3.0</v>
      </c>
    </row>
    <row r="43">
      <c r="B43" s="1286" t="s">
        <v>5358</v>
      </c>
      <c r="C43" s="1287" t="s">
        <v>5359</v>
      </c>
      <c r="D43" s="1288" t="s">
        <v>5360</v>
      </c>
      <c r="E43" s="1284"/>
      <c r="F43" s="1284"/>
      <c r="G43" s="1284"/>
      <c r="H43" s="1284"/>
      <c r="I43" s="1284"/>
      <c r="J43" s="1284"/>
      <c r="K43" s="1284"/>
    </row>
    <row r="44">
      <c r="B44" s="1294"/>
      <c r="C44" s="1295"/>
      <c r="D44" s="1295"/>
      <c r="E44" s="1284"/>
      <c r="F44" s="1284"/>
      <c r="G44" s="1284"/>
      <c r="H44" s="1284"/>
      <c r="I44" s="1284"/>
      <c r="J44" s="1284"/>
      <c r="K44" s="1284"/>
    </row>
    <row r="45">
      <c r="B45" s="1294"/>
      <c r="C45" s="1295"/>
      <c r="D45" s="1295"/>
      <c r="E45" s="1284"/>
      <c r="F45" s="1284"/>
      <c r="G45" s="1284"/>
      <c r="H45" s="1284"/>
      <c r="I45" s="1284"/>
      <c r="J45" s="1284"/>
      <c r="K45" s="1284"/>
    </row>
    <row r="46">
      <c r="B46" s="1294"/>
      <c r="C46" s="1295"/>
      <c r="D46" s="1295"/>
      <c r="E46" s="1284"/>
      <c r="F46" s="1284"/>
      <c r="G46" s="1284"/>
      <c r="H46" s="1284"/>
      <c r="I46" s="1284"/>
      <c r="J46" s="1284"/>
      <c r="K46" s="1284"/>
    </row>
    <row r="49">
      <c r="B49" s="1297" t="s">
        <v>5389</v>
      </c>
      <c r="C49" s="596"/>
      <c r="D49" s="596"/>
      <c r="E49" s="596"/>
      <c r="F49" s="596"/>
      <c r="G49" s="596"/>
      <c r="H49" s="596"/>
      <c r="I49" s="596"/>
      <c r="J49" s="596"/>
      <c r="K49" s="518"/>
    </row>
    <row r="50">
      <c r="B50" s="1298" t="s">
        <v>5390</v>
      </c>
      <c r="C50" s="1299" t="s">
        <v>5391</v>
      </c>
      <c r="D50" s="1299" t="s">
        <v>5392</v>
      </c>
      <c r="E50" s="1299" t="s">
        <v>5393</v>
      </c>
      <c r="F50" s="1299" t="s">
        <v>5394</v>
      </c>
      <c r="G50" s="1299" t="s">
        <v>5395</v>
      </c>
      <c r="H50" s="1293" t="s">
        <v>5396</v>
      </c>
      <c r="I50" s="1293" t="s">
        <v>5397</v>
      </c>
      <c r="J50" s="1277" t="s">
        <v>5356</v>
      </c>
      <c r="K50" s="1277" t="s">
        <v>5357</v>
      </c>
    </row>
    <row r="51">
      <c r="B51" s="1279" t="s">
        <v>35</v>
      </c>
      <c r="C51" s="1281">
        <v>1.0</v>
      </c>
      <c r="D51" s="1281">
        <v>1.0</v>
      </c>
      <c r="E51" s="1281"/>
      <c r="F51" s="1281">
        <v>1.0</v>
      </c>
      <c r="G51" s="1281"/>
      <c r="H51" s="1281">
        <v>1.0</v>
      </c>
      <c r="I51" s="1281"/>
      <c r="J51" s="1300"/>
      <c r="K51" s="1281">
        <v>4.0</v>
      </c>
    </row>
    <row r="52">
      <c r="B52" s="1279" t="s">
        <v>87</v>
      </c>
      <c r="C52" s="1280"/>
      <c r="D52" s="1280"/>
      <c r="E52" s="1281"/>
      <c r="F52" s="1280"/>
      <c r="G52" s="1280"/>
      <c r="H52" s="1281">
        <v>1.0</v>
      </c>
      <c r="I52" s="1281"/>
      <c r="J52" s="1281"/>
      <c r="K52" s="1281">
        <v>1.0</v>
      </c>
    </row>
    <row r="53">
      <c r="B53" s="1279" t="s">
        <v>56</v>
      </c>
      <c r="C53" s="1280"/>
      <c r="D53" s="1280"/>
      <c r="E53" s="1280"/>
      <c r="F53" s="1280"/>
      <c r="G53" s="1280"/>
      <c r="H53" s="1281"/>
      <c r="I53" s="1281"/>
      <c r="J53" s="1281"/>
      <c r="K53" s="1281"/>
    </row>
    <row r="54">
      <c r="B54" s="1284"/>
      <c r="C54" s="1284"/>
      <c r="D54" s="1284"/>
      <c r="E54" s="1284"/>
      <c r="F54" s="1284"/>
      <c r="G54" s="1284"/>
      <c r="H54" s="1284"/>
      <c r="I54" s="1284"/>
      <c r="J54" s="1284"/>
      <c r="K54" s="1296">
        <v>5.0</v>
      </c>
    </row>
    <row r="55">
      <c r="B55" s="1286" t="s">
        <v>5358</v>
      </c>
      <c r="C55" s="1287" t="s">
        <v>5359</v>
      </c>
      <c r="D55" s="1288" t="s">
        <v>5360</v>
      </c>
      <c r="E55" s="1284"/>
      <c r="F55" s="1284"/>
      <c r="G55" s="1284"/>
      <c r="H55" s="1284"/>
      <c r="I55" s="1284"/>
      <c r="J55" s="1284"/>
      <c r="K55" s="1284"/>
    </row>
    <row r="56">
      <c r="B56" s="1294"/>
      <c r="C56" s="1295"/>
      <c r="D56" s="1295"/>
      <c r="E56" s="1284"/>
      <c r="F56" s="1284"/>
      <c r="G56" s="1284"/>
      <c r="H56" s="1284"/>
      <c r="I56" s="1284"/>
      <c r="J56" s="1284"/>
      <c r="K56" s="1284"/>
    </row>
    <row r="57">
      <c r="B57" s="1294"/>
      <c r="C57" s="1295"/>
      <c r="D57" s="1295"/>
      <c r="E57" s="1284"/>
      <c r="F57" s="1284"/>
      <c r="G57" s="1284"/>
      <c r="H57" s="1284"/>
      <c r="I57" s="1284"/>
      <c r="J57" s="1284"/>
      <c r="K57" s="1284"/>
    </row>
    <row r="58">
      <c r="B58" s="1294"/>
      <c r="C58" s="1295"/>
      <c r="D58" s="1295"/>
      <c r="E58" s="1284"/>
      <c r="F58" s="1284"/>
      <c r="G58" s="1284"/>
      <c r="H58" s="1284"/>
      <c r="I58" s="1284"/>
      <c r="J58" s="1284"/>
      <c r="K58" s="1284"/>
    </row>
    <row r="60">
      <c r="B60" s="1297" t="s">
        <v>5398</v>
      </c>
      <c r="C60" s="596"/>
      <c r="D60" s="596"/>
      <c r="E60" s="596"/>
      <c r="F60" s="596"/>
      <c r="G60" s="596"/>
      <c r="H60" s="596"/>
      <c r="I60" s="596"/>
      <c r="J60" s="596"/>
      <c r="K60" s="518"/>
    </row>
    <row r="61">
      <c r="B61" s="1298" t="s">
        <v>5399</v>
      </c>
      <c r="C61" s="1299" t="s">
        <v>5400</v>
      </c>
      <c r="D61" s="1299" t="s">
        <v>5401</v>
      </c>
      <c r="E61" s="1299" t="s">
        <v>5402</v>
      </c>
      <c r="F61" s="1299" t="s">
        <v>5403</v>
      </c>
      <c r="G61" s="1299" t="s">
        <v>5404</v>
      </c>
      <c r="H61" s="1293" t="s">
        <v>5405</v>
      </c>
      <c r="I61" s="1293" t="s">
        <v>5406</v>
      </c>
      <c r="J61" s="1277" t="s">
        <v>5356</v>
      </c>
      <c r="K61" s="1277" t="s">
        <v>5357</v>
      </c>
    </row>
    <row r="62">
      <c r="B62" s="1279" t="s">
        <v>35</v>
      </c>
      <c r="C62" s="1281"/>
      <c r="D62" s="1281"/>
      <c r="E62" s="1281"/>
      <c r="F62" s="1281"/>
      <c r="G62" s="1281"/>
      <c r="H62" s="1281"/>
      <c r="I62" s="1281"/>
      <c r="J62" s="1300"/>
      <c r="K62" s="1281"/>
    </row>
    <row r="63">
      <c r="B63" s="1279" t="s">
        <v>87</v>
      </c>
      <c r="C63" s="1280"/>
      <c r="D63" s="1280"/>
      <c r="E63" s="1281"/>
      <c r="F63" s="1280"/>
      <c r="G63" s="1280"/>
      <c r="H63" s="1281"/>
      <c r="I63" s="1281">
        <v>1.0</v>
      </c>
      <c r="J63" s="1281"/>
      <c r="K63" s="1281">
        <v>1.0</v>
      </c>
    </row>
    <row r="64">
      <c r="B64" s="1279" t="s">
        <v>56</v>
      </c>
      <c r="C64" s="1280"/>
      <c r="D64" s="1280"/>
      <c r="E64" s="1280"/>
      <c r="F64" s="1280"/>
      <c r="G64" s="1280"/>
      <c r="H64" s="1281"/>
      <c r="I64" s="1281"/>
      <c r="J64" s="1281"/>
      <c r="K64" s="1281"/>
    </row>
    <row r="65">
      <c r="B65" s="1284"/>
      <c r="C65" s="1284"/>
      <c r="D65" s="1284"/>
      <c r="E65" s="1284"/>
      <c r="F65" s="1284"/>
      <c r="G65" s="1284"/>
      <c r="H65" s="1284"/>
      <c r="I65" s="1284"/>
      <c r="J65" s="1284"/>
      <c r="K65" s="1296">
        <v>1.0</v>
      </c>
    </row>
    <row r="66">
      <c r="B66" s="1286" t="s">
        <v>5358</v>
      </c>
      <c r="C66" s="1287" t="s">
        <v>5359</v>
      </c>
      <c r="D66" s="1288" t="s">
        <v>5360</v>
      </c>
      <c r="E66" s="1284"/>
      <c r="F66" s="1284"/>
      <c r="G66" s="1284"/>
      <c r="H66" s="1284"/>
      <c r="I66" s="1284"/>
      <c r="J66" s="1284"/>
      <c r="K66" s="1284"/>
    </row>
    <row r="67">
      <c r="B67" s="1294"/>
      <c r="C67" s="1295"/>
      <c r="D67" s="1295"/>
      <c r="E67" s="1284"/>
      <c r="F67" s="1284"/>
      <c r="G67" s="1284"/>
      <c r="H67" s="1284"/>
      <c r="I67" s="1284"/>
      <c r="J67" s="1284"/>
      <c r="K67" s="1284"/>
    </row>
    <row r="68">
      <c r="B68" s="1294"/>
      <c r="C68" s="1295"/>
      <c r="D68" s="1295"/>
      <c r="E68" s="1284"/>
      <c r="F68" s="1284"/>
      <c r="G68" s="1284"/>
      <c r="H68" s="1284"/>
      <c r="I68" s="1284"/>
      <c r="J68" s="1284"/>
      <c r="K68" s="1284"/>
    </row>
    <row r="69">
      <c r="B69" s="1294"/>
      <c r="C69" s="1295"/>
      <c r="D69" s="1295"/>
      <c r="E69" s="1284"/>
      <c r="F69" s="1284"/>
      <c r="G69" s="1284"/>
      <c r="H69" s="1284"/>
      <c r="I69" s="1284"/>
      <c r="J69" s="1284"/>
      <c r="K69" s="1284"/>
    </row>
    <row r="72">
      <c r="B72" s="1297" t="s">
        <v>5398</v>
      </c>
      <c r="C72" s="596"/>
      <c r="D72" s="596"/>
      <c r="E72" s="596"/>
      <c r="F72" s="596"/>
      <c r="G72" s="596"/>
      <c r="H72" s="596"/>
      <c r="I72" s="596"/>
      <c r="J72" s="596"/>
      <c r="K72" s="518"/>
    </row>
    <row r="73">
      <c r="B73" s="1298" t="s">
        <v>5407</v>
      </c>
      <c r="C73" s="1299" t="s">
        <v>5408</v>
      </c>
      <c r="D73" s="1299" t="s">
        <v>5409</v>
      </c>
      <c r="E73" s="1299" t="s">
        <v>5410</v>
      </c>
      <c r="F73" s="1299" t="s">
        <v>5411</v>
      </c>
      <c r="G73" s="1299" t="s">
        <v>5412</v>
      </c>
      <c r="H73" s="1293" t="s">
        <v>5413</v>
      </c>
      <c r="I73" s="1293" t="s">
        <v>5414</v>
      </c>
      <c r="J73" s="1277" t="s">
        <v>5356</v>
      </c>
      <c r="K73" s="1277" t="s">
        <v>5357</v>
      </c>
    </row>
    <row r="74">
      <c r="B74" s="1279" t="s">
        <v>35</v>
      </c>
      <c r="C74" s="1281"/>
      <c r="D74" s="1281"/>
      <c r="E74" s="1281"/>
      <c r="F74" s="1281"/>
      <c r="G74" s="1281"/>
      <c r="H74" s="1281"/>
      <c r="I74" s="1281"/>
      <c r="J74" s="1300"/>
      <c r="K74" s="1281"/>
    </row>
    <row r="75">
      <c r="B75" s="1279" t="s">
        <v>87</v>
      </c>
      <c r="C75" s="1280"/>
      <c r="D75" s="1280"/>
      <c r="E75" s="1281"/>
      <c r="F75" s="1280"/>
      <c r="G75" s="1280"/>
      <c r="H75" s="1281"/>
      <c r="I75" s="1281"/>
      <c r="J75" s="1281"/>
      <c r="K75" s="1281"/>
    </row>
    <row r="76">
      <c r="B76" s="1279" t="s">
        <v>56</v>
      </c>
      <c r="C76" s="1280"/>
      <c r="D76" s="1280"/>
      <c r="E76" s="1280"/>
      <c r="F76" s="1280"/>
      <c r="G76" s="1280"/>
      <c r="H76" s="1281"/>
      <c r="I76" s="1281"/>
      <c r="J76" s="1281"/>
      <c r="K76" s="1281"/>
    </row>
    <row r="77">
      <c r="B77" s="1284"/>
      <c r="C77" s="1284"/>
      <c r="D77" s="1284"/>
      <c r="E77" s="1284"/>
      <c r="F77" s="1284"/>
      <c r="G77" s="1284"/>
      <c r="H77" s="1284"/>
      <c r="I77" s="1284"/>
      <c r="J77" s="1284"/>
      <c r="K77" s="1296"/>
    </row>
    <row r="78">
      <c r="B78" s="1286" t="s">
        <v>5358</v>
      </c>
      <c r="C78" s="1287" t="s">
        <v>5359</v>
      </c>
      <c r="D78" s="1288" t="s">
        <v>5360</v>
      </c>
      <c r="E78" s="1284"/>
      <c r="F78" s="1284"/>
      <c r="G78" s="1284"/>
      <c r="H78" s="1284"/>
      <c r="I78" s="1284"/>
      <c r="J78" s="1284"/>
      <c r="K78" s="1284"/>
    </row>
    <row r="79">
      <c r="B79" s="1294"/>
      <c r="C79" s="1295"/>
      <c r="D79" s="1295"/>
      <c r="E79" s="1284"/>
      <c r="F79" s="1284"/>
      <c r="G79" s="1284"/>
      <c r="H79" s="1284"/>
      <c r="I79" s="1284"/>
      <c r="J79" s="1284"/>
      <c r="K79" s="1284"/>
    </row>
    <row r="80">
      <c r="B80" s="1294"/>
      <c r="C80" s="1295"/>
      <c r="D80" s="1295"/>
      <c r="E80" s="1284"/>
      <c r="F80" s="1284"/>
      <c r="G80" s="1284"/>
      <c r="H80" s="1284"/>
      <c r="I80" s="1284"/>
      <c r="J80" s="1284"/>
      <c r="K80" s="1284"/>
    </row>
    <row r="81">
      <c r="B81" s="1294"/>
      <c r="C81" s="1295"/>
      <c r="D81" s="1295"/>
      <c r="E81" s="1284"/>
      <c r="F81" s="1284"/>
      <c r="G81" s="1284"/>
      <c r="H81" s="1284"/>
      <c r="I81" s="1284"/>
      <c r="J81" s="1284"/>
      <c r="K81" s="1284"/>
    </row>
    <row r="84">
      <c r="B84" s="1297" t="s">
        <v>5398</v>
      </c>
      <c r="C84" s="596"/>
      <c r="D84" s="596"/>
      <c r="E84" s="596"/>
      <c r="F84" s="596"/>
      <c r="G84" s="596"/>
      <c r="H84" s="596"/>
      <c r="I84" s="596"/>
      <c r="J84" s="596"/>
      <c r="K84" s="518"/>
    </row>
    <row r="85">
      <c r="B85" s="1298" t="s">
        <v>5415</v>
      </c>
      <c r="C85" s="1299" t="s">
        <v>5416</v>
      </c>
      <c r="D85" s="1299" t="s">
        <v>5417</v>
      </c>
      <c r="E85" s="1299" t="s">
        <v>5418</v>
      </c>
      <c r="F85" s="1299" t="s">
        <v>5419</v>
      </c>
      <c r="G85" s="1299" t="s">
        <v>5420</v>
      </c>
      <c r="H85" s="1293" t="s">
        <v>5421</v>
      </c>
      <c r="I85" s="1293" t="s">
        <v>5422</v>
      </c>
      <c r="J85" s="1277" t="s">
        <v>5356</v>
      </c>
      <c r="K85" s="1277" t="s">
        <v>5357</v>
      </c>
    </row>
    <row r="86">
      <c r="B86" s="1279" t="s">
        <v>35</v>
      </c>
      <c r="C86" s="1281"/>
      <c r="D86" s="1281"/>
      <c r="E86" s="1281"/>
      <c r="F86" s="1281"/>
      <c r="G86" s="1281"/>
      <c r="H86" s="1281"/>
      <c r="I86" s="1281"/>
      <c r="J86" s="1300"/>
      <c r="K86" s="1281"/>
    </row>
    <row r="87">
      <c r="B87" s="1279" t="s">
        <v>87</v>
      </c>
      <c r="C87" s="1280"/>
      <c r="D87" s="1280"/>
      <c r="E87" s="1281"/>
      <c r="F87" s="1280"/>
      <c r="G87" s="1280"/>
      <c r="H87" s="1281"/>
      <c r="I87" s="1281"/>
      <c r="J87" s="1281"/>
      <c r="K87" s="1281"/>
    </row>
    <row r="88">
      <c r="B88" s="1279" t="s">
        <v>56</v>
      </c>
      <c r="C88" s="1280"/>
      <c r="D88" s="1280"/>
      <c r="E88" s="1280"/>
      <c r="F88" s="1280"/>
      <c r="G88" s="1280"/>
      <c r="H88" s="1281">
        <v>1.0</v>
      </c>
      <c r="I88" s="1281"/>
      <c r="J88" s="1281">
        <v>16.0</v>
      </c>
      <c r="K88" s="1281">
        <v>1.0</v>
      </c>
    </row>
    <row r="89">
      <c r="B89" s="1284"/>
      <c r="C89" s="1284"/>
      <c r="D89" s="1284"/>
      <c r="E89" s="1284"/>
      <c r="F89" s="1284"/>
      <c r="G89" s="1284"/>
      <c r="H89" s="1284"/>
      <c r="I89" s="1284"/>
      <c r="J89" s="1284"/>
      <c r="K89" s="1296">
        <v>1.0</v>
      </c>
    </row>
    <row r="90">
      <c r="B90" s="1286" t="s">
        <v>5358</v>
      </c>
      <c r="C90" s="1287" t="s">
        <v>5359</v>
      </c>
      <c r="D90" s="1288" t="s">
        <v>5360</v>
      </c>
      <c r="E90" s="1284"/>
      <c r="F90" s="1284"/>
      <c r="G90" s="1284"/>
      <c r="H90" s="1284"/>
      <c r="I90" s="1284"/>
      <c r="J90" s="1284"/>
      <c r="K90" s="1284"/>
    </row>
    <row r="91">
      <c r="B91" s="1294"/>
      <c r="C91" s="1295"/>
      <c r="D91" s="1295"/>
      <c r="E91" s="1284"/>
      <c r="F91" s="1284"/>
      <c r="G91" s="1284"/>
      <c r="H91" s="1284"/>
      <c r="I91" s="1284"/>
      <c r="J91" s="1284"/>
      <c r="K91" s="1284"/>
    </row>
    <row r="92">
      <c r="B92" s="1294"/>
      <c r="C92" s="1295"/>
      <c r="D92" s="1295"/>
      <c r="E92" s="1284"/>
      <c r="F92" s="1284"/>
      <c r="G92" s="1284"/>
      <c r="H92" s="1284"/>
      <c r="I92" s="1284"/>
      <c r="J92" s="1284"/>
      <c r="K92" s="1284"/>
    </row>
    <row r="93">
      <c r="B93" s="1294"/>
      <c r="C93" s="1295"/>
      <c r="D93" s="1295"/>
      <c r="E93" s="1284"/>
      <c r="F93" s="1284"/>
      <c r="G93" s="1284"/>
      <c r="H93" s="1284"/>
      <c r="I93" s="1284"/>
      <c r="J93" s="1284"/>
      <c r="K93" s="1284"/>
    </row>
    <row r="96">
      <c r="B96" s="1297" t="s">
        <v>5398</v>
      </c>
      <c r="C96" s="596"/>
      <c r="D96" s="596"/>
      <c r="E96" s="596"/>
      <c r="F96" s="596"/>
      <c r="G96" s="596"/>
      <c r="H96" s="596"/>
      <c r="I96" s="596"/>
      <c r="J96" s="596"/>
      <c r="K96" s="518"/>
    </row>
    <row r="97">
      <c r="B97" s="1298" t="s">
        <v>5423</v>
      </c>
      <c r="C97" s="1299" t="s">
        <v>5424</v>
      </c>
      <c r="D97" s="1299" t="s">
        <v>5425</v>
      </c>
      <c r="E97" s="1299" t="s">
        <v>5426</v>
      </c>
      <c r="F97" s="1299" t="s">
        <v>5427</v>
      </c>
      <c r="G97" s="1299" t="s">
        <v>5428</v>
      </c>
      <c r="H97" s="1293" t="s">
        <v>5429</v>
      </c>
      <c r="I97" s="1293" t="s">
        <v>5430</v>
      </c>
      <c r="J97" s="1277" t="s">
        <v>5356</v>
      </c>
      <c r="K97" s="1277" t="s">
        <v>5357</v>
      </c>
    </row>
    <row r="98">
      <c r="B98" s="1279" t="s">
        <v>35</v>
      </c>
      <c r="C98" s="1281"/>
      <c r="D98" s="1281">
        <v>1.0</v>
      </c>
      <c r="E98" s="1281"/>
      <c r="F98" s="1281"/>
      <c r="G98" s="1281"/>
      <c r="H98" s="1281"/>
      <c r="I98" s="1281"/>
      <c r="J98" s="1300" t="s">
        <v>5431</v>
      </c>
      <c r="K98" s="1281">
        <v>1.0</v>
      </c>
    </row>
    <row r="99">
      <c r="B99" s="1279" t="s">
        <v>87</v>
      </c>
      <c r="C99" s="1280"/>
      <c r="D99" s="1280"/>
      <c r="E99" s="1281"/>
      <c r="F99" s="1280"/>
      <c r="G99" s="1280"/>
      <c r="H99" s="1281"/>
      <c r="I99" s="1281"/>
      <c r="J99" s="1281"/>
      <c r="K99" s="1281"/>
    </row>
    <row r="100">
      <c r="B100" s="1279" t="s">
        <v>56</v>
      </c>
      <c r="C100" s="1280"/>
      <c r="D100" s="1280"/>
      <c r="E100" s="1281">
        <v>1.0</v>
      </c>
      <c r="F100" s="1280"/>
      <c r="G100" s="1280"/>
      <c r="H100" s="1281"/>
      <c r="I100" s="1281"/>
      <c r="J100" s="1281">
        <v>17.0</v>
      </c>
      <c r="K100" s="1281">
        <v>1.0</v>
      </c>
    </row>
    <row r="101">
      <c r="B101" s="1284"/>
      <c r="C101" s="1284"/>
      <c r="D101" s="1284"/>
      <c r="E101" s="1284"/>
      <c r="F101" s="1284"/>
      <c r="G101" s="1284"/>
      <c r="H101" s="1284"/>
      <c r="I101" s="1284"/>
      <c r="J101" s="1284"/>
      <c r="K101" s="1296">
        <v>2.0</v>
      </c>
    </row>
    <row r="102">
      <c r="B102" s="1286" t="s">
        <v>5358</v>
      </c>
      <c r="C102" s="1287" t="s">
        <v>5359</v>
      </c>
      <c r="D102" s="1288" t="s">
        <v>5360</v>
      </c>
      <c r="E102" s="1284"/>
      <c r="F102" s="1284"/>
      <c r="G102" s="1284"/>
      <c r="H102" s="1284"/>
      <c r="I102" s="1284"/>
      <c r="J102" s="1284"/>
      <c r="K102" s="1284"/>
    </row>
    <row r="103">
      <c r="B103" s="1294"/>
      <c r="C103" s="1295"/>
      <c r="D103" s="1295"/>
      <c r="E103" s="1284"/>
      <c r="F103" s="1284"/>
      <c r="G103" s="1284"/>
      <c r="H103" s="1284"/>
      <c r="I103" s="1284"/>
      <c r="J103" s="1284"/>
      <c r="K103" s="1284"/>
    </row>
    <row r="104">
      <c r="B104" s="1294"/>
      <c r="C104" s="1295"/>
      <c r="D104" s="1295"/>
      <c r="E104" s="1284"/>
      <c r="F104" s="1284"/>
      <c r="G104" s="1284"/>
      <c r="H104" s="1284"/>
      <c r="I104" s="1284"/>
      <c r="J104" s="1284"/>
      <c r="K104" s="1284"/>
    </row>
    <row r="105">
      <c r="B105" s="1294"/>
      <c r="C105" s="1295"/>
      <c r="D105" s="1295"/>
      <c r="E105" s="1284"/>
      <c r="F105" s="1284"/>
      <c r="G105" s="1284"/>
      <c r="H105" s="1284"/>
      <c r="I105" s="1284"/>
      <c r="J105" s="1284"/>
      <c r="K105" s="1284"/>
    </row>
    <row r="107">
      <c r="B107" s="1297" t="s">
        <v>5398</v>
      </c>
      <c r="C107" s="596"/>
      <c r="D107" s="596"/>
      <c r="E107" s="596"/>
      <c r="F107" s="596"/>
      <c r="G107" s="596"/>
      <c r="H107" s="596"/>
      <c r="I107" s="596"/>
      <c r="J107" s="596"/>
      <c r="K107" s="518"/>
    </row>
    <row r="108">
      <c r="B108" s="1298" t="s">
        <v>5432</v>
      </c>
      <c r="C108" s="1299" t="s">
        <v>5433</v>
      </c>
      <c r="D108" s="1299" t="s">
        <v>5434</v>
      </c>
      <c r="E108" s="1299" t="s">
        <v>5435</v>
      </c>
      <c r="F108" s="1299" t="s">
        <v>5436</v>
      </c>
      <c r="G108" s="1299" t="s">
        <v>5437</v>
      </c>
      <c r="H108" s="1293" t="s">
        <v>5438</v>
      </c>
      <c r="I108" s="1293" t="s">
        <v>5439</v>
      </c>
      <c r="J108" s="1277" t="s">
        <v>5356</v>
      </c>
      <c r="K108" s="1277" t="s">
        <v>5357</v>
      </c>
    </row>
    <row r="109">
      <c r="B109" s="1279" t="s">
        <v>35</v>
      </c>
      <c r="C109" s="1281"/>
      <c r="D109" s="1281"/>
      <c r="E109" s="1281"/>
      <c r="F109" s="1281"/>
      <c r="G109" s="1281"/>
      <c r="H109" s="1281">
        <v>1.0</v>
      </c>
      <c r="I109" s="1281"/>
      <c r="J109" s="1300">
        <v>12.0</v>
      </c>
      <c r="K109" s="1281">
        <v>1.0</v>
      </c>
    </row>
    <row r="110">
      <c r="B110" s="1279" t="s">
        <v>56</v>
      </c>
      <c r="C110" s="1280"/>
      <c r="D110" s="1280"/>
      <c r="E110" s="1281"/>
      <c r="F110" s="1280"/>
      <c r="G110" s="1280"/>
      <c r="H110" s="1281"/>
      <c r="I110" s="1281"/>
      <c r="J110" s="1281"/>
      <c r="K110" s="1281"/>
    </row>
    <row r="111">
      <c r="B111" s="1284"/>
      <c r="C111" s="1284"/>
      <c r="D111" s="1284"/>
      <c r="E111" s="1284"/>
      <c r="F111" s="1284"/>
      <c r="G111" s="1284"/>
      <c r="H111" s="1284"/>
      <c r="I111" s="1284"/>
      <c r="J111" s="1284"/>
      <c r="K111" s="1296">
        <v>1.0</v>
      </c>
    </row>
    <row r="112">
      <c r="B112" s="1286" t="s">
        <v>5358</v>
      </c>
      <c r="C112" s="1287" t="s">
        <v>5359</v>
      </c>
      <c r="D112" s="1288" t="s">
        <v>5360</v>
      </c>
      <c r="E112" s="1284"/>
      <c r="F112" s="1284"/>
      <c r="G112" s="1284"/>
      <c r="H112" s="1284"/>
      <c r="I112" s="1284"/>
      <c r="J112" s="1284"/>
      <c r="K112" s="1284"/>
    </row>
    <row r="113">
      <c r="B113" s="1294"/>
      <c r="C113" s="1295"/>
      <c r="D113" s="1295"/>
      <c r="E113" s="1284"/>
      <c r="F113" s="1284"/>
      <c r="G113" s="1284"/>
      <c r="H113" s="1284"/>
      <c r="I113" s="1284"/>
      <c r="J113" s="1284"/>
      <c r="K113" s="1284"/>
    </row>
    <row r="114">
      <c r="B114" s="1294"/>
      <c r="C114" s="1295"/>
      <c r="D114" s="1295"/>
      <c r="E114" s="1284"/>
      <c r="F114" s="1284"/>
      <c r="G114" s="1284"/>
      <c r="H114" s="1284"/>
      <c r="I114" s="1284"/>
      <c r="J114" s="1284"/>
      <c r="K114" s="1284"/>
    </row>
    <row r="115">
      <c r="B115" s="1294"/>
      <c r="C115" s="1295"/>
      <c r="D115" s="1295"/>
      <c r="E115" s="1284"/>
      <c r="F115" s="1284"/>
      <c r="G115" s="1284"/>
      <c r="H115" s="1284"/>
      <c r="I115" s="1284"/>
      <c r="J115" s="1284"/>
      <c r="K115" s="1284"/>
    </row>
    <row r="117">
      <c r="B117" s="1297" t="s">
        <v>5398</v>
      </c>
      <c r="C117" s="596"/>
      <c r="D117" s="596"/>
      <c r="E117" s="596"/>
      <c r="F117" s="596"/>
      <c r="G117" s="596"/>
      <c r="H117" s="596"/>
      <c r="I117" s="596"/>
      <c r="J117" s="596"/>
      <c r="K117" s="518"/>
    </row>
    <row r="118">
      <c r="B118" s="1298" t="s">
        <v>5440</v>
      </c>
      <c r="C118" s="1299" t="s">
        <v>5441</v>
      </c>
      <c r="D118" s="1299" t="s">
        <v>5442</v>
      </c>
      <c r="E118" s="1299" t="s">
        <v>5443</v>
      </c>
      <c r="F118" s="1299" t="s">
        <v>5444</v>
      </c>
      <c r="G118" s="1299" t="s">
        <v>5445</v>
      </c>
      <c r="H118" s="1293" t="s">
        <v>5446</v>
      </c>
      <c r="I118" s="1293" t="s">
        <v>5447</v>
      </c>
      <c r="J118" s="1277" t="s">
        <v>5356</v>
      </c>
      <c r="K118" s="1277" t="s">
        <v>5357</v>
      </c>
    </row>
    <row r="119">
      <c r="B119" s="1279" t="s">
        <v>35</v>
      </c>
      <c r="C119" s="1281"/>
      <c r="D119" s="1281"/>
      <c r="E119" s="1281"/>
      <c r="F119" s="1281"/>
      <c r="G119" s="1281"/>
      <c r="H119" s="1281"/>
      <c r="I119" s="1281"/>
      <c r="J119" s="1300"/>
      <c r="K119" s="1281"/>
    </row>
    <row r="120">
      <c r="B120" s="1279" t="s">
        <v>56</v>
      </c>
      <c r="C120" s="1280"/>
      <c r="D120" s="1280"/>
      <c r="E120" s="1281"/>
      <c r="F120" s="1280"/>
      <c r="G120" s="1280"/>
      <c r="H120" s="1281"/>
      <c r="I120" s="1281"/>
      <c r="J120" s="1281"/>
      <c r="K120" s="1281"/>
    </row>
    <row r="121">
      <c r="B121" s="1284"/>
      <c r="C121" s="1284"/>
      <c r="D121" s="1284"/>
      <c r="E121" s="1284"/>
      <c r="F121" s="1284"/>
      <c r="G121" s="1284"/>
      <c r="H121" s="1284"/>
      <c r="I121" s="1284"/>
      <c r="J121" s="1284"/>
      <c r="K121" s="1296"/>
    </row>
    <row r="122">
      <c r="B122" s="1286" t="s">
        <v>5358</v>
      </c>
      <c r="C122" s="1287" t="s">
        <v>5359</v>
      </c>
      <c r="D122" s="1288" t="s">
        <v>5360</v>
      </c>
      <c r="E122" s="1284"/>
      <c r="F122" s="1284"/>
      <c r="G122" s="1284"/>
      <c r="H122" s="1284"/>
      <c r="I122" s="1284"/>
      <c r="J122" s="1284"/>
      <c r="K122" s="1284"/>
    </row>
    <row r="123">
      <c r="B123" s="1294"/>
      <c r="C123" s="1295"/>
      <c r="D123" s="1295"/>
      <c r="E123" s="1284"/>
      <c r="F123" s="1284"/>
      <c r="G123" s="1284"/>
      <c r="H123" s="1284"/>
      <c r="I123" s="1284"/>
      <c r="J123" s="1284"/>
      <c r="K123" s="1284"/>
    </row>
    <row r="124">
      <c r="B124" s="1294"/>
      <c r="C124" s="1295"/>
      <c r="D124" s="1295"/>
      <c r="E124" s="1284"/>
      <c r="F124" s="1284"/>
      <c r="G124" s="1284"/>
      <c r="H124" s="1284"/>
      <c r="I124" s="1284"/>
      <c r="J124" s="1284"/>
      <c r="K124" s="1284"/>
    </row>
    <row r="125">
      <c r="B125" s="1294"/>
      <c r="C125" s="1295"/>
      <c r="D125" s="1295"/>
      <c r="E125" s="1284"/>
      <c r="F125" s="1284"/>
      <c r="G125" s="1284"/>
      <c r="H125" s="1284"/>
      <c r="I125" s="1284"/>
      <c r="J125" s="1284"/>
      <c r="K125" s="1284"/>
    </row>
    <row r="127">
      <c r="B127" s="1297" t="s">
        <v>5398</v>
      </c>
      <c r="C127" s="596"/>
      <c r="D127" s="596"/>
      <c r="E127" s="596"/>
      <c r="F127" s="596"/>
      <c r="G127" s="596"/>
      <c r="H127" s="596"/>
      <c r="I127" s="596"/>
      <c r="J127" s="596"/>
      <c r="K127" s="518"/>
    </row>
    <row r="128">
      <c r="B128" s="1298" t="s">
        <v>5448</v>
      </c>
      <c r="C128" s="1299" t="s">
        <v>5449</v>
      </c>
      <c r="D128" s="1299" t="s">
        <v>5450</v>
      </c>
      <c r="E128" s="1299" t="s">
        <v>5451</v>
      </c>
      <c r="F128" s="1299" t="s">
        <v>5452</v>
      </c>
      <c r="G128" s="1299" t="s">
        <v>5453</v>
      </c>
      <c r="H128" s="1293" t="s">
        <v>5454</v>
      </c>
      <c r="I128" s="1293" t="s">
        <v>5455</v>
      </c>
      <c r="J128" s="1277" t="s">
        <v>5356</v>
      </c>
      <c r="K128" s="1277" t="s">
        <v>5357</v>
      </c>
    </row>
    <row r="129">
      <c r="B129" s="1279" t="s">
        <v>35</v>
      </c>
      <c r="C129" s="1281"/>
      <c r="D129" s="1281"/>
      <c r="E129" s="1281"/>
      <c r="F129" s="1281"/>
      <c r="G129" s="1281"/>
      <c r="H129" s="1281"/>
      <c r="I129" s="1281"/>
      <c r="J129" s="1300"/>
      <c r="K129" s="1281"/>
    </row>
    <row r="130">
      <c r="B130" s="1279" t="s">
        <v>56</v>
      </c>
      <c r="C130" s="1280"/>
      <c r="D130" s="1280"/>
      <c r="E130" s="1281"/>
      <c r="F130" s="1281">
        <v>1.0</v>
      </c>
      <c r="G130" s="1280"/>
      <c r="H130" s="1281"/>
      <c r="I130" s="1281"/>
      <c r="J130" s="1281">
        <v>17.0</v>
      </c>
      <c r="K130" s="1281">
        <v>1.0</v>
      </c>
    </row>
    <row r="131">
      <c r="B131" s="1284"/>
      <c r="C131" s="1284"/>
      <c r="D131" s="1284"/>
      <c r="E131" s="1284"/>
      <c r="F131" s="1284"/>
      <c r="G131" s="1284"/>
      <c r="H131" s="1284"/>
      <c r="I131" s="1284"/>
      <c r="J131" s="1284"/>
      <c r="K131" s="1296">
        <v>1.0</v>
      </c>
    </row>
    <row r="133">
      <c r="B133" s="1297" t="s">
        <v>5398</v>
      </c>
      <c r="C133" s="596"/>
      <c r="D133" s="596"/>
      <c r="E133" s="596"/>
      <c r="F133" s="596"/>
      <c r="G133" s="596"/>
      <c r="H133" s="596"/>
      <c r="I133" s="596"/>
      <c r="J133" s="596"/>
      <c r="K133" s="518"/>
    </row>
    <row r="134">
      <c r="B134" s="1298" t="s">
        <v>5456</v>
      </c>
      <c r="C134" s="1299" t="s">
        <v>5457</v>
      </c>
      <c r="D134" s="1299" t="s">
        <v>5458</v>
      </c>
      <c r="E134" s="1299" t="s">
        <v>5459</v>
      </c>
      <c r="F134" s="1299" t="s">
        <v>5460</v>
      </c>
      <c r="G134" s="1299" t="s">
        <v>5461</v>
      </c>
      <c r="H134" s="1293" t="s">
        <v>5462</v>
      </c>
      <c r="I134" s="1293" t="s">
        <v>5463</v>
      </c>
      <c r="J134" s="1277" t="s">
        <v>5356</v>
      </c>
      <c r="K134" s="1277" t="s">
        <v>5357</v>
      </c>
    </row>
    <row r="135">
      <c r="B135" s="1279" t="s">
        <v>35</v>
      </c>
      <c r="C135" s="1281"/>
      <c r="D135" s="1281"/>
      <c r="E135" s="1281"/>
      <c r="F135" s="1281"/>
      <c r="G135" s="1281"/>
      <c r="H135" s="1281">
        <v>1.0</v>
      </c>
      <c r="I135" s="1281"/>
      <c r="J135" s="1300">
        <v>13.0</v>
      </c>
      <c r="K135" s="1281">
        <v>1.0</v>
      </c>
    </row>
    <row r="136">
      <c r="B136" s="1279" t="s">
        <v>56</v>
      </c>
      <c r="C136" s="1281"/>
      <c r="D136" s="1280"/>
      <c r="E136" s="1281"/>
      <c r="F136" s="1281"/>
      <c r="G136" s="1280"/>
      <c r="H136" s="1281"/>
      <c r="I136" s="1281"/>
      <c r="J136" s="1281"/>
      <c r="K136" s="1281"/>
    </row>
    <row r="137">
      <c r="B137" s="1284"/>
      <c r="C137" s="1284"/>
      <c r="D137" s="1284"/>
      <c r="E137" s="1284"/>
      <c r="F137" s="1284"/>
      <c r="G137" s="1284"/>
      <c r="H137" s="1284"/>
      <c r="I137" s="1284"/>
      <c r="J137" s="1284"/>
      <c r="K137" s="1296">
        <v>1.0</v>
      </c>
    </row>
    <row r="140">
      <c r="B140" s="1297" t="s">
        <v>5398</v>
      </c>
      <c r="C140" s="596"/>
      <c r="D140" s="596"/>
      <c r="E140" s="596"/>
      <c r="F140" s="596"/>
      <c r="G140" s="596"/>
      <c r="H140" s="596"/>
      <c r="I140" s="596"/>
      <c r="J140" s="596"/>
      <c r="K140" s="518"/>
    </row>
    <row r="141">
      <c r="B141" s="1298" t="s">
        <v>5464</v>
      </c>
      <c r="C141" s="1299" t="s">
        <v>5465</v>
      </c>
      <c r="D141" s="1299" t="s">
        <v>5466</v>
      </c>
      <c r="E141" s="1299" t="s">
        <v>5467</v>
      </c>
      <c r="F141" s="1299" t="s">
        <v>5468</v>
      </c>
      <c r="G141" s="1299" t="s">
        <v>5469</v>
      </c>
      <c r="H141" s="1293" t="s">
        <v>5470</v>
      </c>
      <c r="I141" s="1293" t="s">
        <v>5471</v>
      </c>
      <c r="J141" s="1277" t="s">
        <v>5356</v>
      </c>
      <c r="K141" s="1277" t="s">
        <v>5357</v>
      </c>
    </row>
    <row r="142">
      <c r="B142" s="1279" t="s">
        <v>35</v>
      </c>
      <c r="C142" s="1281"/>
      <c r="D142" s="1281"/>
      <c r="E142" s="1281"/>
      <c r="F142" s="1281"/>
      <c r="G142" s="1281"/>
      <c r="H142" s="1281">
        <v>1.0</v>
      </c>
      <c r="I142" s="1281">
        <v>1.0</v>
      </c>
      <c r="J142" s="1300">
        <v>14.0</v>
      </c>
      <c r="K142" s="1281">
        <v>2.0</v>
      </c>
    </row>
    <row r="143">
      <c r="B143" s="1279" t="s">
        <v>56</v>
      </c>
      <c r="C143" s="1281"/>
      <c r="D143" s="1280"/>
      <c r="E143" s="1281"/>
      <c r="F143" s="1281"/>
      <c r="G143" s="1280"/>
      <c r="H143" s="1281"/>
      <c r="I143" s="1281">
        <v>2.0</v>
      </c>
      <c r="J143" s="1300" t="s">
        <v>5472</v>
      </c>
      <c r="K143" s="1281">
        <v>2.0</v>
      </c>
    </row>
    <row r="144">
      <c r="B144" s="1284"/>
      <c r="C144" s="1284"/>
      <c r="D144" s="1284"/>
      <c r="E144" s="1284"/>
      <c r="F144" s="1284"/>
      <c r="G144" s="1284"/>
      <c r="H144" s="1284"/>
      <c r="I144" s="1284"/>
      <c r="J144" s="1284"/>
      <c r="K144" s="1296">
        <v>4.0</v>
      </c>
    </row>
    <row r="147">
      <c r="B147" s="1297" t="s">
        <v>5398</v>
      </c>
      <c r="C147" s="596"/>
      <c r="D147" s="596"/>
      <c r="E147" s="596"/>
      <c r="F147" s="596"/>
      <c r="G147" s="596"/>
      <c r="H147" s="596"/>
      <c r="I147" s="596"/>
      <c r="J147" s="596"/>
      <c r="K147" s="518"/>
    </row>
    <row r="148">
      <c r="B148" s="1298" t="s">
        <v>5473</v>
      </c>
      <c r="C148" s="1299" t="s">
        <v>5474</v>
      </c>
      <c r="D148" s="1299" t="s">
        <v>5475</v>
      </c>
      <c r="E148" s="1299" t="s">
        <v>5476</v>
      </c>
      <c r="F148" s="1299" t="s">
        <v>5477</v>
      </c>
      <c r="G148" s="1299" t="s">
        <v>5478</v>
      </c>
      <c r="H148" s="1293" t="s">
        <v>5479</v>
      </c>
      <c r="I148" s="1293" t="s">
        <v>5480</v>
      </c>
      <c r="J148" s="1277" t="s">
        <v>5356</v>
      </c>
      <c r="K148" s="1277" t="s">
        <v>5357</v>
      </c>
    </row>
    <row r="149">
      <c r="B149" s="1279" t="s">
        <v>35</v>
      </c>
      <c r="C149" s="1281"/>
      <c r="D149" s="1281"/>
      <c r="E149" s="1281"/>
      <c r="F149" s="1281"/>
      <c r="G149" s="1281"/>
      <c r="H149" s="1281">
        <v>1.0</v>
      </c>
      <c r="I149" s="1281"/>
      <c r="J149" s="1281" t="s">
        <v>5481</v>
      </c>
      <c r="K149" s="1281">
        <v>1.0</v>
      </c>
    </row>
    <row r="150">
      <c r="B150" s="1279" t="s">
        <v>56</v>
      </c>
      <c r="C150" s="1281"/>
      <c r="D150" s="1280"/>
      <c r="E150" s="1281"/>
      <c r="F150" s="1281"/>
      <c r="G150" s="1281">
        <v>1.0</v>
      </c>
      <c r="H150" s="1281"/>
      <c r="I150" s="1281"/>
      <c r="J150" s="1281" t="s">
        <v>5481</v>
      </c>
      <c r="K150" s="1281">
        <v>1.0</v>
      </c>
    </row>
    <row r="151">
      <c r="B151" s="1284"/>
      <c r="C151" s="1284"/>
      <c r="D151" s="1284"/>
      <c r="E151" s="1284"/>
      <c r="F151" s="1284"/>
      <c r="G151" s="1284"/>
      <c r="H151" s="1284"/>
      <c r="I151" s="1284"/>
      <c r="J151" s="1284"/>
      <c r="K151" s="1296">
        <v>2.0</v>
      </c>
    </row>
    <row r="154">
      <c r="B154" s="1297" t="s">
        <v>5398</v>
      </c>
      <c r="C154" s="596"/>
      <c r="D154" s="596"/>
      <c r="E154" s="596"/>
      <c r="F154" s="596"/>
      <c r="G154" s="596"/>
      <c r="H154" s="596"/>
      <c r="I154" s="596"/>
      <c r="J154" s="596"/>
      <c r="K154" s="518"/>
    </row>
    <row r="155">
      <c r="B155" s="1298" t="s">
        <v>5482</v>
      </c>
      <c r="C155" s="1299" t="s">
        <v>5483</v>
      </c>
      <c r="D155" s="1299" t="s">
        <v>5484</v>
      </c>
      <c r="E155" s="1299" t="s">
        <v>5485</v>
      </c>
      <c r="F155" s="1299" t="s">
        <v>5486</v>
      </c>
      <c r="G155" s="1299" t="s">
        <v>5487</v>
      </c>
      <c r="H155" s="1293" t="s">
        <v>5488</v>
      </c>
      <c r="I155" s="1293" t="s">
        <v>5489</v>
      </c>
      <c r="J155" s="1277" t="s">
        <v>5356</v>
      </c>
      <c r="K155" s="1277" t="s">
        <v>5357</v>
      </c>
    </row>
    <row r="156">
      <c r="B156" s="1279" t="s">
        <v>35</v>
      </c>
      <c r="C156" s="1281"/>
      <c r="D156" s="1281"/>
      <c r="E156" s="1281"/>
      <c r="F156" s="1281"/>
      <c r="G156" s="1281"/>
      <c r="H156" s="1281"/>
      <c r="I156" s="1281"/>
      <c r="J156" s="1281"/>
      <c r="K156" s="1281"/>
    </row>
    <row r="157">
      <c r="B157" s="1279" t="s">
        <v>56</v>
      </c>
      <c r="C157" s="1281"/>
      <c r="D157" s="1280"/>
      <c r="E157" s="1281"/>
      <c r="F157" s="1281"/>
      <c r="G157" s="1281"/>
      <c r="H157" s="1281">
        <v>1.0</v>
      </c>
      <c r="I157" s="1281"/>
      <c r="J157" s="1281">
        <v>11.0</v>
      </c>
      <c r="K157" s="1281">
        <v>1.0</v>
      </c>
    </row>
    <row r="158">
      <c r="B158" s="1284"/>
      <c r="C158" s="1284"/>
      <c r="D158" s="1284"/>
      <c r="E158" s="1284"/>
      <c r="F158" s="1284"/>
      <c r="G158" s="1284"/>
      <c r="H158" s="1284"/>
      <c r="I158" s="1284"/>
      <c r="J158" s="1284"/>
      <c r="K158" s="1296">
        <v>1.0</v>
      </c>
    </row>
  </sheetData>
  <mergeCells count="16">
    <mergeCell ref="B2:K2"/>
    <mergeCell ref="B13:K13"/>
    <mergeCell ref="B25:K25"/>
    <mergeCell ref="B37:K37"/>
    <mergeCell ref="B49:K49"/>
    <mergeCell ref="B60:K60"/>
    <mergeCell ref="B72:K72"/>
    <mergeCell ref="B147:K147"/>
    <mergeCell ref="B154:K154"/>
    <mergeCell ref="B84:K84"/>
    <mergeCell ref="B96:K96"/>
    <mergeCell ref="B107:K107"/>
    <mergeCell ref="B117:K117"/>
    <mergeCell ref="B127:K127"/>
    <mergeCell ref="B133:K133"/>
    <mergeCell ref="B140:K140"/>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2" ht="20.25" customHeight="1">
      <c r="B2" s="1301" t="s">
        <v>5490</v>
      </c>
    </row>
    <row r="5">
      <c r="B5" s="31" t="s">
        <v>5491</v>
      </c>
      <c r="C5" s="31" t="s">
        <v>5492</v>
      </c>
      <c r="D5" s="31" t="s">
        <v>5493</v>
      </c>
    </row>
    <row r="6">
      <c r="B6" s="1302">
        <v>45464.0</v>
      </c>
    </row>
    <row r="7">
      <c r="B7" s="1302">
        <v>45465.0</v>
      </c>
    </row>
    <row r="8">
      <c r="B8" s="1302">
        <v>45466.0</v>
      </c>
    </row>
    <row r="9">
      <c r="B9" s="1302">
        <v>45467.0</v>
      </c>
    </row>
    <row r="10">
      <c r="B10" s="1302">
        <v>45468.0</v>
      </c>
    </row>
    <row r="11">
      <c r="B11" s="1302">
        <v>45469.0</v>
      </c>
    </row>
    <row r="12">
      <c r="B12" s="1302">
        <v>45470.0</v>
      </c>
    </row>
    <row r="13">
      <c r="B13" s="1302">
        <v>45471.0</v>
      </c>
    </row>
    <row r="14">
      <c r="B14" s="1302">
        <v>45472.0</v>
      </c>
    </row>
    <row r="15">
      <c r="B15" s="1302">
        <v>45473.0</v>
      </c>
    </row>
    <row r="16">
      <c r="B16" s="1302">
        <v>45474.0</v>
      </c>
    </row>
    <row r="17">
      <c r="B17" s="1302">
        <v>45475.0</v>
      </c>
    </row>
    <row r="18">
      <c r="B18" s="1302">
        <v>45476.0</v>
      </c>
    </row>
    <row r="19">
      <c r="B19" s="1302">
        <v>45477.0</v>
      </c>
    </row>
    <row r="20">
      <c r="B20" s="1302">
        <v>45478.0</v>
      </c>
    </row>
    <row r="21">
      <c r="B21" s="1302">
        <v>45479.0</v>
      </c>
    </row>
    <row r="22">
      <c r="B22" s="1302">
        <v>45480.0</v>
      </c>
    </row>
    <row r="23">
      <c r="B23" s="1302">
        <v>45481.0</v>
      </c>
    </row>
    <row r="24">
      <c r="B24" s="1302">
        <v>45482.0</v>
      </c>
    </row>
    <row r="25">
      <c r="B25" s="1302">
        <v>45483.0</v>
      </c>
    </row>
    <row r="26">
      <c r="B26" s="1302">
        <v>45484.0</v>
      </c>
    </row>
    <row r="27">
      <c r="B27" s="1302">
        <v>45485.0</v>
      </c>
    </row>
    <row r="28">
      <c r="B28" s="1302">
        <v>45486.0</v>
      </c>
    </row>
    <row r="29">
      <c r="B29" s="1302">
        <v>45487.0</v>
      </c>
    </row>
    <row r="30">
      <c r="B30" s="1302">
        <v>45488.0</v>
      </c>
    </row>
    <row r="31">
      <c r="B31" s="1302">
        <v>45489.0</v>
      </c>
    </row>
    <row r="32">
      <c r="B32" s="1302">
        <v>45490.0</v>
      </c>
    </row>
    <row r="33">
      <c r="B33" s="1302">
        <v>45491.0</v>
      </c>
    </row>
    <row r="34">
      <c r="B34" s="1302">
        <v>45492.0</v>
      </c>
    </row>
    <row r="35">
      <c r="B35" s="1302">
        <v>45493.0</v>
      </c>
    </row>
    <row r="36">
      <c r="B36" s="1302">
        <v>45494.0</v>
      </c>
    </row>
    <row r="37">
      <c r="B37" s="1302">
        <v>45495.0</v>
      </c>
    </row>
    <row r="38">
      <c r="B38" s="1302">
        <v>45496.0</v>
      </c>
    </row>
    <row r="39">
      <c r="B39" s="1302">
        <v>45497.0</v>
      </c>
    </row>
    <row r="40">
      <c r="B40" s="1302">
        <v>45498.0</v>
      </c>
    </row>
    <row r="41">
      <c r="B41" s="1302">
        <v>45499.0</v>
      </c>
    </row>
  </sheetData>
  <mergeCells count="2">
    <mergeCell ref="B2:B3"/>
    <mergeCell ref="C2:C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4" max="4" width="15.38"/>
    <col customWidth="1" min="11" max="11" width="14.5"/>
  </cols>
  <sheetData>
    <row r="2" ht="23.25" customHeight="1">
      <c r="B2" s="1303" t="s">
        <v>5494</v>
      </c>
      <c r="C2" s="1304">
        <f>sum(N5:N99)</f>
        <v>156</v>
      </c>
      <c r="D2" s="1303" t="s">
        <v>5495</v>
      </c>
      <c r="E2" s="1305"/>
      <c r="F2" s="1305">
        <f>SUM(K5:K99)</f>
        <v>127</v>
      </c>
      <c r="G2" s="1303"/>
      <c r="H2" s="1303" t="s">
        <v>5496</v>
      </c>
      <c r="I2" s="1305"/>
      <c r="J2" s="1305">
        <f>SUM(L5:L99)</f>
        <v>24</v>
      </c>
      <c r="K2" s="1303" t="s">
        <v>5497</v>
      </c>
      <c r="L2" s="1305">
        <f>SUM(M5:M99)</f>
        <v>8</v>
      </c>
      <c r="M2" s="1303" t="s">
        <v>3323</v>
      </c>
      <c r="N2" s="782">
        <f>SUM(O5:O99)</f>
        <v>3</v>
      </c>
    </row>
    <row r="3">
      <c r="C3" s="782">
        <f t="shared" ref="C3:J3" si="1">SUM(C5:C99)</f>
        <v>56</v>
      </c>
      <c r="D3" s="782">
        <f t="shared" si="1"/>
        <v>56</v>
      </c>
      <c r="E3" s="782">
        <f t="shared" si="1"/>
        <v>9</v>
      </c>
      <c r="F3" s="782">
        <f t="shared" si="1"/>
        <v>6</v>
      </c>
      <c r="G3" s="782">
        <f t="shared" si="1"/>
        <v>0</v>
      </c>
      <c r="H3" s="782">
        <f t="shared" si="1"/>
        <v>24</v>
      </c>
      <c r="I3" s="782">
        <f t="shared" si="1"/>
        <v>1</v>
      </c>
      <c r="J3" s="782">
        <f t="shared" si="1"/>
        <v>8</v>
      </c>
    </row>
    <row r="4">
      <c r="B4" s="1306" t="s">
        <v>5498</v>
      </c>
      <c r="C4" s="1307" t="s">
        <v>5499</v>
      </c>
      <c r="D4" s="1307" t="s">
        <v>5500</v>
      </c>
      <c r="E4" s="1307" t="s">
        <v>5501</v>
      </c>
      <c r="F4" s="1307" t="s">
        <v>5502</v>
      </c>
      <c r="G4" s="1308" t="s">
        <v>5503</v>
      </c>
      <c r="H4" s="1308" t="s">
        <v>2510</v>
      </c>
      <c r="I4" s="1309" t="s">
        <v>5264</v>
      </c>
      <c r="J4" s="1309" t="s">
        <v>5504</v>
      </c>
      <c r="K4" s="1310" t="s">
        <v>5495</v>
      </c>
      <c r="L4" s="1310" t="s">
        <v>5496</v>
      </c>
      <c r="M4" s="1310" t="s">
        <v>5497</v>
      </c>
      <c r="N4" s="1311" t="s">
        <v>5505</v>
      </c>
      <c r="O4" s="31" t="s">
        <v>3323</v>
      </c>
      <c r="R4" s="31" t="s">
        <v>5506</v>
      </c>
    </row>
    <row r="5">
      <c r="B5" s="775">
        <v>45464.0</v>
      </c>
      <c r="C5" s="678">
        <v>0.0</v>
      </c>
      <c r="D5" s="678">
        <v>0.0</v>
      </c>
      <c r="E5" s="678">
        <v>0.0</v>
      </c>
      <c r="F5" s="678">
        <v>1.0</v>
      </c>
      <c r="G5" s="678">
        <v>0.0</v>
      </c>
      <c r="H5" s="678">
        <v>1.0</v>
      </c>
      <c r="I5" s="678">
        <v>0.0</v>
      </c>
      <c r="J5" s="678">
        <v>0.0</v>
      </c>
      <c r="K5" s="173">
        <f t="shared" ref="K5:K45" si="2">SUM(C5:F5)</f>
        <v>1</v>
      </c>
      <c r="L5" s="173">
        <f t="shared" ref="L5:L7" si="3">SUM(G5:H5)</f>
        <v>1</v>
      </c>
      <c r="M5" s="173">
        <f t="shared" ref="M5:M35" si="4">J5</f>
        <v>0</v>
      </c>
      <c r="N5" s="173">
        <f t="shared" ref="N5:N7" si="5">SUM(K5:M5)</f>
        <v>2</v>
      </c>
      <c r="R5" s="31">
        <v>1.0</v>
      </c>
      <c r="S5" s="782">
        <f t="shared" ref="S5:S9" si="6">R5-K5</f>
        <v>0</v>
      </c>
    </row>
    <row r="6">
      <c r="B6" s="775">
        <v>45465.0</v>
      </c>
      <c r="C6" s="678">
        <v>3.0</v>
      </c>
      <c r="D6" s="678">
        <v>4.0</v>
      </c>
      <c r="E6" s="678">
        <v>0.0</v>
      </c>
      <c r="F6" s="678">
        <v>0.0</v>
      </c>
      <c r="G6" s="678">
        <v>0.0</v>
      </c>
      <c r="H6" s="678">
        <v>1.0</v>
      </c>
      <c r="I6" s="678">
        <v>0.0</v>
      </c>
      <c r="J6" s="678">
        <v>0.0</v>
      </c>
      <c r="K6" s="173">
        <f t="shared" si="2"/>
        <v>7</v>
      </c>
      <c r="L6" s="173">
        <f t="shared" si="3"/>
        <v>1</v>
      </c>
      <c r="M6" s="173">
        <f t="shared" si="4"/>
        <v>0</v>
      </c>
      <c r="N6" s="173">
        <f t="shared" si="5"/>
        <v>8</v>
      </c>
      <c r="R6" s="31">
        <v>3.0</v>
      </c>
      <c r="S6" s="782">
        <f t="shared" si="6"/>
        <v>-4</v>
      </c>
      <c r="T6" s="31" t="s">
        <v>5507</v>
      </c>
    </row>
    <row r="7">
      <c r="B7" s="775">
        <v>45466.0</v>
      </c>
      <c r="C7" s="678">
        <v>7.0</v>
      </c>
      <c r="D7" s="678">
        <v>5.0</v>
      </c>
      <c r="E7" s="678">
        <v>1.0</v>
      </c>
      <c r="F7" s="678">
        <v>0.0</v>
      </c>
      <c r="G7" s="678">
        <v>0.0</v>
      </c>
      <c r="H7" s="678">
        <v>1.0</v>
      </c>
      <c r="I7" s="678">
        <v>0.0</v>
      </c>
      <c r="J7" s="678">
        <v>1.0</v>
      </c>
      <c r="K7" s="173">
        <f t="shared" si="2"/>
        <v>13</v>
      </c>
      <c r="L7" s="173">
        <f t="shared" si="3"/>
        <v>1</v>
      </c>
      <c r="M7" s="173">
        <f t="shared" si="4"/>
        <v>1</v>
      </c>
      <c r="N7" s="173">
        <f t="shared" si="5"/>
        <v>15</v>
      </c>
      <c r="O7" s="31">
        <v>1.0</v>
      </c>
      <c r="R7" s="31">
        <v>8.0</v>
      </c>
      <c r="S7" s="782">
        <f t="shared" si="6"/>
        <v>-5</v>
      </c>
      <c r="T7" s="31" t="s">
        <v>5507</v>
      </c>
    </row>
    <row r="8">
      <c r="B8" s="1312">
        <v>45467.0</v>
      </c>
      <c r="C8" s="1313">
        <v>11.0</v>
      </c>
      <c r="D8" s="1313">
        <v>3.0</v>
      </c>
      <c r="E8" s="1313">
        <v>1.0</v>
      </c>
      <c r="F8" s="1313">
        <v>0.0</v>
      </c>
      <c r="G8" s="1313">
        <v>0.0</v>
      </c>
      <c r="H8" s="1313">
        <v>5.0</v>
      </c>
      <c r="I8" s="1313">
        <v>0.0</v>
      </c>
      <c r="J8" s="1313">
        <v>0.0</v>
      </c>
      <c r="K8" s="1314">
        <f t="shared" si="2"/>
        <v>15</v>
      </c>
      <c r="L8" s="1314">
        <f t="shared" ref="L8:L42" si="7">H8</f>
        <v>5</v>
      </c>
      <c r="M8" s="1314">
        <f t="shared" si="4"/>
        <v>0</v>
      </c>
      <c r="N8" s="1314">
        <f>SUM(K8:L8)</f>
        <v>20</v>
      </c>
      <c r="O8" s="31">
        <v>1.0</v>
      </c>
      <c r="R8" s="31">
        <v>15.0</v>
      </c>
      <c r="S8" s="782">
        <f t="shared" si="6"/>
        <v>0</v>
      </c>
    </row>
    <row r="9">
      <c r="B9" s="775">
        <v>45468.0</v>
      </c>
      <c r="C9" s="678">
        <v>11.0</v>
      </c>
      <c r="D9" s="678">
        <v>14.0</v>
      </c>
      <c r="E9" s="678">
        <v>4.0</v>
      </c>
      <c r="F9" s="678">
        <v>0.0</v>
      </c>
      <c r="G9" s="678">
        <v>0.0</v>
      </c>
      <c r="H9" s="678">
        <v>5.0</v>
      </c>
      <c r="I9" s="678">
        <v>0.0</v>
      </c>
      <c r="J9" s="678">
        <v>0.0</v>
      </c>
      <c r="K9" s="173">
        <f t="shared" si="2"/>
        <v>29</v>
      </c>
      <c r="L9" s="173">
        <f t="shared" si="7"/>
        <v>5</v>
      </c>
      <c r="M9" s="173">
        <f t="shared" si="4"/>
        <v>0</v>
      </c>
      <c r="N9" s="173">
        <f t="shared" ref="N9:N42" si="8">SUM(K9:M9)</f>
        <v>34</v>
      </c>
      <c r="R9" s="31">
        <v>14.0</v>
      </c>
      <c r="S9" s="782">
        <f t="shared" si="6"/>
        <v>-15</v>
      </c>
    </row>
    <row r="10">
      <c r="B10" s="775">
        <v>45469.0</v>
      </c>
      <c r="C10" s="678">
        <v>13.0</v>
      </c>
      <c r="D10" s="678">
        <v>4.0</v>
      </c>
      <c r="E10" s="678">
        <v>0.0</v>
      </c>
      <c r="F10" s="678">
        <v>0.0</v>
      </c>
      <c r="G10" s="678">
        <v>0.0</v>
      </c>
      <c r="H10" s="678">
        <v>4.0</v>
      </c>
      <c r="I10" s="678">
        <v>0.0</v>
      </c>
      <c r="J10" s="678">
        <v>1.0</v>
      </c>
      <c r="K10" s="173">
        <f t="shared" si="2"/>
        <v>17</v>
      </c>
      <c r="L10" s="173">
        <f t="shared" si="7"/>
        <v>4</v>
      </c>
      <c r="M10" s="173">
        <f t="shared" si="4"/>
        <v>1</v>
      </c>
      <c r="N10" s="173">
        <f t="shared" si="8"/>
        <v>22</v>
      </c>
    </row>
    <row r="11">
      <c r="B11" s="775">
        <v>45470.0</v>
      </c>
      <c r="C11" s="678">
        <v>6.0</v>
      </c>
      <c r="D11" s="678">
        <v>8.0</v>
      </c>
      <c r="E11" s="678">
        <v>0.0</v>
      </c>
      <c r="F11" s="678">
        <v>0.0</v>
      </c>
      <c r="G11" s="678">
        <v>0.0</v>
      </c>
      <c r="H11" s="678">
        <v>0.0</v>
      </c>
      <c r="I11" s="678">
        <v>0.0</v>
      </c>
      <c r="J11" s="678">
        <v>0.0</v>
      </c>
      <c r="K11" s="173">
        <f t="shared" si="2"/>
        <v>14</v>
      </c>
      <c r="L11" s="173">
        <f t="shared" si="7"/>
        <v>0</v>
      </c>
      <c r="M11" s="173">
        <f t="shared" si="4"/>
        <v>0</v>
      </c>
      <c r="N11" s="173">
        <f t="shared" si="8"/>
        <v>14</v>
      </c>
    </row>
    <row r="12">
      <c r="B12" s="775">
        <v>45471.0</v>
      </c>
      <c r="C12" s="678">
        <v>1.0</v>
      </c>
      <c r="D12" s="678">
        <v>1.0</v>
      </c>
      <c r="E12" s="678">
        <v>0.0</v>
      </c>
      <c r="F12" s="678">
        <v>1.0</v>
      </c>
      <c r="G12" s="678">
        <v>0.0</v>
      </c>
      <c r="H12" s="678">
        <v>0.0</v>
      </c>
      <c r="I12" s="678">
        <v>0.0</v>
      </c>
      <c r="J12" s="678">
        <v>1.0</v>
      </c>
      <c r="K12" s="173">
        <f t="shared" si="2"/>
        <v>3</v>
      </c>
      <c r="L12" s="173">
        <f t="shared" si="7"/>
        <v>0</v>
      </c>
      <c r="M12" s="173">
        <f t="shared" si="4"/>
        <v>1</v>
      </c>
      <c r="N12" s="173">
        <f t="shared" si="8"/>
        <v>4</v>
      </c>
    </row>
    <row r="13">
      <c r="B13" s="775">
        <v>45472.0</v>
      </c>
      <c r="C13" s="678">
        <v>0.0</v>
      </c>
      <c r="D13" s="678">
        <v>0.0</v>
      </c>
      <c r="E13" s="678">
        <v>0.0</v>
      </c>
      <c r="F13" s="678">
        <v>3.0</v>
      </c>
      <c r="G13" s="678">
        <v>0.0</v>
      </c>
      <c r="H13" s="678">
        <v>1.0</v>
      </c>
      <c r="I13" s="678">
        <v>0.0</v>
      </c>
      <c r="J13" s="678">
        <v>1.0</v>
      </c>
      <c r="K13" s="173">
        <f t="shared" si="2"/>
        <v>3</v>
      </c>
      <c r="L13" s="173">
        <f t="shared" si="7"/>
        <v>1</v>
      </c>
      <c r="M13" s="173">
        <f t="shared" si="4"/>
        <v>1</v>
      </c>
      <c r="N13" s="173">
        <f t="shared" si="8"/>
        <v>5</v>
      </c>
      <c r="O13" s="31">
        <v>1.0</v>
      </c>
    </row>
    <row r="14">
      <c r="B14" s="775">
        <v>45473.0</v>
      </c>
      <c r="C14" s="678">
        <v>1.0</v>
      </c>
      <c r="D14" s="678">
        <v>0.0</v>
      </c>
      <c r="E14" s="678">
        <v>0.0</v>
      </c>
      <c r="F14" s="678">
        <v>0.0</v>
      </c>
      <c r="G14" s="678">
        <v>0.0</v>
      </c>
      <c r="H14" s="678">
        <v>2.0</v>
      </c>
      <c r="I14" s="678">
        <v>0.0</v>
      </c>
      <c r="J14" s="678">
        <v>0.0</v>
      </c>
      <c r="K14" s="173">
        <f t="shared" si="2"/>
        <v>1</v>
      </c>
      <c r="L14" s="173">
        <f t="shared" si="7"/>
        <v>2</v>
      </c>
      <c r="M14" s="173">
        <f t="shared" si="4"/>
        <v>0</v>
      </c>
      <c r="N14" s="173">
        <f t="shared" si="8"/>
        <v>3</v>
      </c>
    </row>
    <row r="15">
      <c r="B15" s="1312">
        <v>45474.0</v>
      </c>
      <c r="C15" s="1313">
        <v>0.0</v>
      </c>
      <c r="D15" s="1313">
        <v>0.0</v>
      </c>
      <c r="E15" s="1313">
        <v>0.0</v>
      </c>
      <c r="F15" s="1313">
        <v>0.0</v>
      </c>
      <c r="G15" s="1313">
        <v>0.0</v>
      </c>
      <c r="H15" s="1313">
        <v>1.0</v>
      </c>
      <c r="I15" s="1313">
        <v>0.0</v>
      </c>
      <c r="J15" s="1313">
        <v>0.0</v>
      </c>
      <c r="K15" s="1314">
        <f t="shared" si="2"/>
        <v>0</v>
      </c>
      <c r="L15" s="1314">
        <f t="shared" si="7"/>
        <v>1</v>
      </c>
      <c r="M15" s="1314">
        <f t="shared" si="4"/>
        <v>0</v>
      </c>
      <c r="N15" s="1314">
        <f t="shared" si="8"/>
        <v>1</v>
      </c>
    </row>
    <row r="16">
      <c r="B16" s="775">
        <v>45475.0</v>
      </c>
      <c r="C16" s="678">
        <v>2.0</v>
      </c>
      <c r="D16" s="678">
        <v>2.0</v>
      </c>
      <c r="E16" s="678">
        <v>0.0</v>
      </c>
      <c r="F16" s="678">
        <v>0.0</v>
      </c>
      <c r="G16" s="678">
        <v>0.0</v>
      </c>
      <c r="H16" s="678">
        <v>1.0</v>
      </c>
      <c r="I16" s="678">
        <v>0.0</v>
      </c>
      <c r="J16" s="678">
        <v>1.0</v>
      </c>
      <c r="K16" s="173">
        <f t="shared" si="2"/>
        <v>4</v>
      </c>
      <c r="L16" s="173">
        <f t="shared" si="7"/>
        <v>1</v>
      </c>
      <c r="M16" s="173">
        <f t="shared" si="4"/>
        <v>1</v>
      </c>
      <c r="N16" s="173">
        <f t="shared" si="8"/>
        <v>6</v>
      </c>
    </row>
    <row r="17">
      <c r="B17" s="775">
        <v>45476.0</v>
      </c>
      <c r="C17" s="173"/>
      <c r="D17" s="173"/>
      <c r="E17" s="173"/>
      <c r="F17" s="173"/>
      <c r="G17" s="173"/>
      <c r="H17" s="678">
        <v>0.0</v>
      </c>
      <c r="I17" s="173"/>
      <c r="J17" s="173"/>
      <c r="K17" s="173">
        <f t="shared" si="2"/>
        <v>0</v>
      </c>
      <c r="L17" s="173">
        <f t="shared" si="7"/>
        <v>0</v>
      </c>
      <c r="M17" s="173" t="str">
        <f t="shared" si="4"/>
        <v/>
      </c>
      <c r="N17" s="173">
        <f t="shared" si="8"/>
        <v>0</v>
      </c>
    </row>
    <row r="18">
      <c r="B18" s="775">
        <v>45477.0</v>
      </c>
      <c r="C18" s="173"/>
      <c r="D18" s="173"/>
      <c r="E18" s="173"/>
      <c r="F18" s="173"/>
      <c r="G18" s="173"/>
      <c r="H18" s="678">
        <v>0.0</v>
      </c>
      <c r="I18" s="173"/>
      <c r="J18" s="173"/>
      <c r="K18" s="173">
        <f t="shared" si="2"/>
        <v>0</v>
      </c>
      <c r="L18" s="173">
        <f t="shared" si="7"/>
        <v>0</v>
      </c>
      <c r="M18" s="173" t="str">
        <f t="shared" si="4"/>
        <v/>
      </c>
      <c r="N18" s="173">
        <f t="shared" si="8"/>
        <v>0</v>
      </c>
    </row>
    <row r="19">
      <c r="B19" s="775">
        <v>45478.0</v>
      </c>
      <c r="C19" s="173"/>
      <c r="D19" s="173"/>
      <c r="E19" s="173"/>
      <c r="F19" s="173"/>
      <c r="G19" s="173"/>
      <c r="H19" s="678">
        <v>0.0</v>
      </c>
      <c r="I19" s="173"/>
      <c r="J19" s="173"/>
      <c r="K19" s="173">
        <f t="shared" si="2"/>
        <v>0</v>
      </c>
      <c r="L19" s="173">
        <f t="shared" si="7"/>
        <v>0</v>
      </c>
      <c r="M19" s="173" t="str">
        <f t="shared" si="4"/>
        <v/>
      </c>
      <c r="N19" s="173">
        <f t="shared" si="8"/>
        <v>0</v>
      </c>
    </row>
    <row r="20">
      <c r="B20" s="775">
        <v>45479.0</v>
      </c>
      <c r="C20" s="173"/>
      <c r="D20" s="173"/>
      <c r="E20" s="173"/>
      <c r="F20" s="173"/>
      <c r="G20" s="173"/>
      <c r="H20" s="678">
        <v>0.0</v>
      </c>
      <c r="I20" s="173"/>
      <c r="J20" s="173"/>
      <c r="K20" s="173">
        <f t="shared" si="2"/>
        <v>0</v>
      </c>
      <c r="L20" s="173">
        <f t="shared" si="7"/>
        <v>0</v>
      </c>
      <c r="M20" s="173" t="str">
        <f t="shared" si="4"/>
        <v/>
      </c>
      <c r="N20" s="173">
        <f t="shared" si="8"/>
        <v>0</v>
      </c>
    </row>
    <row r="21">
      <c r="B21" s="775">
        <v>45480.0</v>
      </c>
      <c r="C21" s="173"/>
      <c r="D21" s="173"/>
      <c r="E21" s="173"/>
      <c r="F21" s="173"/>
      <c r="G21" s="173"/>
      <c r="H21" s="678">
        <v>0.0</v>
      </c>
      <c r="I21" s="173"/>
      <c r="J21" s="173"/>
      <c r="K21" s="173">
        <f t="shared" si="2"/>
        <v>0</v>
      </c>
      <c r="L21" s="173">
        <f t="shared" si="7"/>
        <v>0</v>
      </c>
      <c r="M21" s="173" t="str">
        <f t="shared" si="4"/>
        <v/>
      </c>
      <c r="N21" s="173">
        <f t="shared" si="8"/>
        <v>0</v>
      </c>
    </row>
    <row r="22">
      <c r="B22" s="1312">
        <v>45481.0</v>
      </c>
      <c r="C22" s="1314"/>
      <c r="D22" s="1314"/>
      <c r="E22" s="1314"/>
      <c r="F22" s="1314"/>
      <c r="G22" s="1314"/>
      <c r="H22" s="1314"/>
      <c r="I22" s="1314"/>
      <c r="J22" s="1314"/>
      <c r="K22" s="1314">
        <f t="shared" si="2"/>
        <v>0</v>
      </c>
      <c r="L22" s="1314" t="str">
        <f t="shared" si="7"/>
        <v/>
      </c>
      <c r="M22" s="1314" t="str">
        <f t="shared" si="4"/>
        <v/>
      </c>
      <c r="N22" s="1314">
        <f t="shared" si="8"/>
        <v>0</v>
      </c>
    </row>
    <row r="23">
      <c r="B23" s="775">
        <v>45482.0</v>
      </c>
      <c r="C23" s="173"/>
      <c r="D23" s="173"/>
      <c r="E23" s="173"/>
      <c r="F23" s="173"/>
      <c r="G23" s="173"/>
      <c r="H23" s="173"/>
      <c r="I23" s="173"/>
      <c r="J23" s="173"/>
      <c r="K23" s="173">
        <f t="shared" si="2"/>
        <v>0</v>
      </c>
      <c r="L23" s="173" t="str">
        <f t="shared" si="7"/>
        <v/>
      </c>
      <c r="M23" s="173" t="str">
        <f t="shared" si="4"/>
        <v/>
      </c>
      <c r="N23" s="173">
        <f t="shared" si="8"/>
        <v>0</v>
      </c>
    </row>
    <row r="24">
      <c r="B24" s="775">
        <v>45483.0</v>
      </c>
      <c r="C24" s="173"/>
      <c r="D24" s="173"/>
      <c r="E24" s="173"/>
      <c r="F24" s="173"/>
      <c r="G24" s="173"/>
      <c r="H24" s="173"/>
      <c r="I24" s="173"/>
      <c r="J24" s="173"/>
      <c r="K24" s="173">
        <f t="shared" si="2"/>
        <v>0</v>
      </c>
      <c r="L24" s="173" t="str">
        <f t="shared" si="7"/>
        <v/>
      </c>
      <c r="M24" s="173" t="str">
        <f t="shared" si="4"/>
        <v/>
      </c>
      <c r="N24" s="173">
        <f t="shared" si="8"/>
        <v>0</v>
      </c>
    </row>
    <row r="25">
      <c r="B25" s="775">
        <v>45484.0</v>
      </c>
      <c r="C25" s="173"/>
      <c r="D25" s="173"/>
      <c r="E25" s="173"/>
      <c r="F25" s="173"/>
      <c r="G25" s="173"/>
      <c r="H25" s="173"/>
      <c r="I25" s="173"/>
      <c r="J25" s="173"/>
      <c r="K25" s="173">
        <f t="shared" si="2"/>
        <v>0</v>
      </c>
      <c r="L25" s="173" t="str">
        <f t="shared" si="7"/>
        <v/>
      </c>
      <c r="M25" s="173" t="str">
        <f t="shared" si="4"/>
        <v/>
      </c>
      <c r="N25" s="173">
        <f t="shared" si="8"/>
        <v>0</v>
      </c>
    </row>
    <row r="26">
      <c r="B26" s="775">
        <v>45485.0</v>
      </c>
      <c r="C26" s="173"/>
      <c r="D26" s="173"/>
      <c r="E26" s="173"/>
      <c r="F26" s="173"/>
      <c r="G26" s="173"/>
      <c r="H26" s="173"/>
      <c r="I26" s="173"/>
      <c r="J26" s="173"/>
      <c r="K26" s="173">
        <f t="shared" si="2"/>
        <v>0</v>
      </c>
      <c r="L26" s="173" t="str">
        <f t="shared" si="7"/>
        <v/>
      </c>
      <c r="M26" s="173" t="str">
        <f t="shared" si="4"/>
        <v/>
      </c>
      <c r="N26" s="173">
        <f t="shared" si="8"/>
        <v>0</v>
      </c>
    </row>
    <row r="27">
      <c r="B27" s="775">
        <v>45486.0</v>
      </c>
      <c r="C27" s="173"/>
      <c r="D27" s="173"/>
      <c r="E27" s="173"/>
      <c r="F27" s="173"/>
      <c r="G27" s="173"/>
      <c r="H27" s="173"/>
      <c r="I27" s="173"/>
      <c r="J27" s="173"/>
      <c r="K27" s="173">
        <f t="shared" si="2"/>
        <v>0</v>
      </c>
      <c r="L27" s="173" t="str">
        <f t="shared" si="7"/>
        <v/>
      </c>
      <c r="M27" s="173" t="str">
        <f t="shared" si="4"/>
        <v/>
      </c>
      <c r="N27" s="173">
        <f t="shared" si="8"/>
        <v>0</v>
      </c>
    </row>
    <row r="28">
      <c r="B28" s="775">
        <v>45487.0</v>
      </c>
      <c r="C28" s="173"/>
      <c r="D28" s="173"/>
      <c r="E28" s="173"/>
      <c r="F28" s="173"/>
      <c r="G28" s="173"/>
      <c r="H28" s="173"/>
      <c r="I28" s="173"/>
      <c r="J28" s="173"/>
      <c r="K28" s="173">
        <f t="shared" si="2"/>
        <v>0</v>
      </c>
      <c r="L28" s="173" t="str">
        <f t="shared" si="7"/>
        <v/>
      </c>
      <c r="M28" s="173" t="str">
        <f t="shared" si="4"/>
        <v/>
      </c>
      <c r="N28" s="173">
        <f t="shared" si="8"/>
        <v>0</v>
      </c>
    </row>
    <row r="29">
      <c r="A29" s="1315"/>
      <c r="B29" s="1312">
        <v>45488.0</v>
      </c>
      <c r="C29" s="1314"/>
      <c r="D29" s="1314"/>
      <c r="E29" s="1314"/>
      <c r="F29" s="1314"/>
      <c r="G29" s="1314"/>
      <c r="H29" s="1314"/>
      <c r="I29" s="1314"/>
      <c r="J29" s="1314"/>
      <c r="K29" s="1314">
        <f t="shared" si="2"/>
        <v>0</v>
      </c>
      <c r="L29" s="1314" t="str">
        <f t="shared" si="7"/>
        <v/>
      </c>
      <c r="M29" s="1314" t="str">
        <f t="shared" si="4"/>
        <v/>
      </c>
      <c r="N29" s="1314">
        <f t="shared" si="8"/>
        <v>0</v>
      </c>
      <c r="O29" s="1315"/>
      <c r="P29" s="1315"/>
      <c r="Q29" s="1315"/>
      <c r="R29" s="1315"/>
      <c r="S29" s="1315"/>
      <c r="T29" s="1315"/>
      <c r="U29" s="1315"/>
      <c r="V29" s="1315"/>
      <c r="W29" s="1315"/>
      <c r="X29" s="1315"/>
      <c r="Y29" s="1315"/>
      <c r="Z29" s="1315"/>
      <c r="AA29" s="1315"/>
      <c r="AB29" s="1315"/>
      <c r="AC29" s="1315"/>
      <c r="AD29" s="1315"/>
    </row>
    <row r="30">
      <c r="B30" s="775">
        <v>45489.0</v>
      </c>
      <c r="C30" s="173"/>
      <c r="D30" s="173"/>
      <c r="E30" s="173"/>
      <c r="F30" s="173"/>
      <c r="G30" s="173"/>
      <c r="H30" s="173"/>
      <c r="I30" s="173"/>
      <c r="J30" s="173"/>
      <c r="K30" s="173">
        <f t="shared" si="2"/>
        <v>0</v>
      </c>
      <c r="L30" s="173" t="str">
        <f t="shared" si="7"/>
        <v/>
      </c>
      <c r="M30" s="173" t="str">
        <f t="shared" si="4"/>
        <v/>
      </c>
      <c r="N30" s="173">
        <f t="shared" si="8"/>
        <v>0</v>
      </c>
    </row>
    <row r="31">
      <c r="B31" s="775">
        <v>45490.0</v>
      </c>
      <c r="C31" s="173"/>
      <c r="D31" s="173"/>
      <c r="E31" s="173"/>
      <c r="F31" s="173"/>
      <c r="G31" s="173"/>
      <c r="H31" s="173"/>
      <c r="I31" s="173"/>
      <c r="J31" s="173"/>
      <c r="K31" s="173">
        <f t="shared" si="2"/>
        <v>0</v>
      </c>
      <c r="L31" s="173" t="str">
        <f t="shared" si="7"/>
        <v/>
      </c>
      <c r="M31" s="173" t="str">
        <f t="shared" si="4"/>
        <v/>
      </c>
      <c r="N31" s="173">
        <f t="shared" si="8"/>
        <v>0</v>
      </c>
    </row>
    <row r="32">
      <c r="B32" s="775">
        <v>45491.0</v>
      </c>
      <c r="C32" s="173"/>
      <c r="D32" s="173"/>
      <c r="E32" s="173"/>
      <c r="F32" s="173"/>
      <c r="G32" s="173"/>
      <c r="H32" s="173"/>
      <c r="I32" s="173"/>
      <c r="J32" s="173"/>
      <c r="K32" s="173">
        <f t="shared" si="2"/>
        <v>0</v>
      </c>
      <c r="L32" s="173" t="str">
        <f t="shared" si="7"/>
        <v/>
      </c>
      <c r="M32" s="173" t="str">
        <f t="shared" si="4"/>
        <v/>
      </c>
      <c r="N32" s="173">
        <f t="shared" si="8"/>
        <v>0</v>
      </c>
    </row>
    <row r="33">
      <c r="B33" s="775">
        <v>45492.0</v>
      </c>
      <c r="C33" s="173"/>
      <c r="D33" s="173"/>
      <c r="E33" s="173"/>
      <c r="F33" s="173"/>
      <c r="G33" s="173"/>
      <c r="H33" s="173"/>
      <c r="I33" s="173"/>
      <c r="J33" s="173"/>
      <c r="K33" s="173">
        <f t="shared" si="2"/>
        <v>0</v>
      </c>
      <c r="L33" s="173" t="str">
        <f t="shared" si="7"/>
        <v/>
      </c>
      <c r="M33" s="173" t="str">
        <f t="shared" si="4"/>
        <v/>
      </c>
      <c r="N33" s="173">
        <f t="shared" si="8"/>
        <v>0</v>
      </c>
    </row>
    <row r="34">
      <c r="B34" s="775">
        <v>45493.0</v>
      </c>
      <c r="C34" s="173"/>
      <c r="D34" s="173"/>
      <c r="E34" s="173"/>
      <c r="F34" s="173"/>
      <c r="G34" s="173"/>
      <c r="H34" s="173"/>
      <c r="I34" s="173"/>
      <c r="J34" s="173"/>
      <c r="K34" s="173">
        <f t="shared" si="2"/>
        <v>0</v>
      </c>
      <c r="L34" s="173" t="str">
        <f t="shared" si="7"/>
        <v/>
      </c>
      <c r="M34" s="173" t="str">
        <f t="shared" si="4"/>
        <v/>
      </c>
      <c r="N34" s="173">
        <f t="shared" si="8"/>
        <v>0</v>
      </c>
    </row>
    <row r="35">
      <c r="B35" s="775">
        <v>45494.0</v>
      </c>
      <c r="C35" s="173"/>
      <c r="D35" s="173"/>
      <c r="E35" s="173"/>
      <c r="F35" s="173"/>
      <c r="G35" s="173"/>
      <c r="H35" s="173"/>
      <c r="I35" s="173"/>
      <c r="J35" s="173"/>
      <c r="K35" s="173">
        <f t="shared" si="2"/>
        <v>0</v>
      </c>
      <c r="L35" s="173" t="str">
        <f t="shared" si="7"/>
        <v/>
      </c>
      <c r="M35" s="173" t="str">
        <f t="shared" si="4"/>
        <v/>
      </c>
      <c r="N35" s="173">
        <f t="shared" si="8"/>
        <v>0</v>
      </c>
    </row>
    <row r="36">
      <c r="A36" s="1315"/>
      <c r="B36" s="1312">
        <v>45495.0</v>
      </c>
      <c r="C36" s="1313">
        <v>0.0</v>
      </c>
      <c r="D36" s="1313">
        <v>2.0</v>
      </c>
      <c r="E36" s="1313">
        <v>0.0</v>
      </c>
      <c r="F36" s="1313">
        <v>0.0</v>
      </c>
      <c r="G36" s="1313">
        <v>0.0</v>
      </c>
      <c r="H36" s="1313">
        <v>0.0</v>
      </c>
      <c r="I36" s="1313">
        <v>0.0</v>
      </c>
      <c r="J36" s="1313">
        <v>0.0</v>
      </c>
      <c r="K36" s="1314">
        <f t="shared" si="2"/>
        <v>2</v>
      </c>
      <c r="L36" s="1314">
        <f t="shared" si="7"/>
        <v>0</v>
      </c>
      <c r="M36" s="1313">
        <v>0.0</v>
      </c>
      <c r="N36" s="1314">
        <f t="shared" si="8"/>
        <v>2</v>
      </c>
      <c r="O36" s="1315"/>
      <c r="P36" s="1315"/>
      <c r="Q36" s="1315"/>
      <c r="R36" s="1315"/>
      <c r="S36" s="1315"/>
      <c r="T36" s="1315"/>
      <c r="U36" s="1315"/>
      <c r="V36" s="1315"/>
      <c r="W36" s="1315"/>
      <c r="X36" s="1315"/>
      <c r="Y36" s="1315"/>
      <c r="Z36" s="1315"/>
      <c r="AA36" s="1315"/>
      <c r="AB36" s="1315"/>
      <c r="AC36" s="1315"/>
      <c r="AD36" s="1315"/>
    </row>
    <row r="37">
      <c r="B37" s="775">
        <v>45496.0</v>
      </c>
      <c r="C37" s="678">
        <v>0.0</v>
      </c>
      <c r="D37" s="678">
        <v>2.0</v>
      </c>
      <c r="E37" s="678">
        <v>0.0</v>
      </c>
      <c r="F37" s="678">
        <v>1.0</v>
      </c>
      <c r="G37" s="678">
        <v>0.0</v>
      </c>
      <c r="H37" s="678">
        <v>0.0</v>
      </c>
      <c r="I37" s="678">
        <v>0.0</v>
      </c>
      <c r="J37" s="678">
        <v>0.0</v>
      </c>
      <c r="K37" s="1316">
        <f t="shared" si="2"/>
        <v>3</v>
      </c>
      <c r="L37" s="173">
        <f t="shared" si="7"/>
        <v>0</v>
      </c>
      <c r="M37" s="1317">
        <v>0.0</v>
      </c>
      <c r="N37" s="1316">
        <f t="shared" si="8"/>
        <v>3</v>
      </c>
    </row>
    <row r="38">
      <c r="B38" s="775">
        <v>45497.0</v>
      </c>
      <c r="C38" s="678">
        <v>0.0</v>
      </c>
      <c r="D38" s="678">
        <v>0.0</v>
      </c>
      <c r="E38" s="678">
        <v>0.0</v>
      </c>
      <c r="F38" s="678">
        <v>0.0</v>
      </c>
      <c r="G38" s="678">
        <v>0.0</v>
      </c>
      <c r="H38" s="678">
        <v>0.0</v>
      </c>
      <c r="I38" s="678">
        <v>0.0</v>
      </c>
      <c r="J38" s="678">
        <v>1.0</v>
      </c>
      <c r="K38" s="1316">
        <f t="shared" si="2"/>
        <v>0</v>
      </c>
      <c r="L38" s="173">
        <f t="shared" si="7"/>
        <v>0</v>
      </c>
      <c r="M38" s="1318">
        <f>J38</f>
        <v>1</v>
      </c>
      <c r="N38" s="1316">
        <f t="shared" si="8"/>
        <v>1</v>
      </c>
    </row>
    <row r="39">
      <c r="B39" s="775">
        <v>45498.0</v>
      </c>
      <c r="C39" s="678">
        <v>1.0</v>
      </c>
      <c r="D39" s="678">
        <v>1.0</v>
      </c>
      <c r="E39" s="678">
        <v>0.0</v>
      </c>
      <c r="F39" s="678">
        <v>0.0</v>
      </c>
      <c r="G39" s="678">
        <v>0.0</v>
      </c>
      <c r="H39" s="678">
        <v>1.0</v>
      </c>
      <c r="I39" s="678">
        <v>0.0</v>
      </c>
      <c r="J39" s="678">
        <v>0.0</v>
      </c>
      <c r="K39" s="1316">
        <f t="shared" si="2"/>
        <v>2</v>
      </c>
      <c r="L39" s="173">
        <f t="shared" si="7"/>
        <v>1</v>
      </c>
      <c r="M39" s="1317">
        <v>0.0</v>
      </c>
      <c r="N39" s="1316">
        <f t="shared" si="8"/>
        <v>3</v>
      </c>
    </row>
    <row r="40">
      <c r="B40" s="775">
        <v>45499.0</v>
      </c>
      <c r="C40" s="678">
        <v>0.0</v>
      </c>
      <c r="D40" s="678">
        <v>3.0</v>
      </c>
      <c r="E40" s="678">
        <v>0.0</v>
      </c>
      <c r="F40" s="678">
        <v>0.0</v>
      </c>
      <c r="G40" s="678">
        <v>0.0</v>
      </c>
      <c r="H40" s="678">
        <v>0.0</v>
      </c>
      <c r="I40" s="678">
        <v>0.0</v>
      </c>
      <c r="J40" s="678">
        <v>1.0</v>
      </c>
      <c r="K40" s="1316">
        <f t="shared" si="2"/>
        <v>3</v>
      </c>
      <c r="L40" s="173">
        <f t="shared" si="7"/>
        <v>0</v>
      </c>
      <c r="M40" s="1318">
        <f t="shared" ref="M40:M42" si="9">J40</f>
        <v>1</v>
      </c>
      <c r="N40" s="1316">
        <f t="shared" si="8"/>
        <v>4</v>
      </c>
    </row>
    <row r="41">
      <c r="B41" s="775">
        <v>45500.0</v>
      </c>
      <c r="C41" s="678">
        <v>0.0</v>
      </c>
      <c r="D41" s="678">
        <v>0.0</v>
      </c>
      <c r="E41" s="678">
        <v>3.0</v>
      </c>
      <c r="F41" s="678">
        <v>0.0</v>
      </c>
      <c r="G41" s="678">
        <v>0.0</v>
      </c>
      <c r="H41" s="678">
        <v>0.0</v>
      </c>
      <c r="I41" s="678">
        <v>0.0</v>
      </c>
      <c r="J41" s="678">
        <v>0.0</v>
      </c>
      <c r="K41" s="1316">
        <f t="shared" si="2"/>
        <v>3</v>
      </c>
      <c r="L41" s="173">
        <f t="shared" si="7"/>
        <v>0</v>
      </c>
      <c r="M41" s="1318">
        <f t="shared" si="9"/>
        <v>0</v>
      </c>
      <c r="N41" s="1316">
        <f t="shared" si="8"/>
        <v>3</v>
      </c>
    </row>
    <row r="42">
      <c r="B42" s="775">
        <v>45501.0</v>
      </c>
      <c r="C42" s="678">
        <v>0.0</v>
      </c>
      <c r="D42" s="678">
        <v>1.0</v>
      </c>
      <c r="E42" s="678">
        <v>0.0</v>
      </c>
      <c r="F42" s="678">
        <v>0.0</v>
      </c>
      <c r="G42" s="678">
        <v>0.0</v>
      </c>
      <c r="H42" s="678">
        <v>1.0</v>
      </c>
      <c r="I42" s="678">
        <v>0.0</v>
      </c>
      <c r="J42" s="678">
        <v>1.0</v>
      </c>
      <c r="K42" s="1316">
        <f t="shared" si="2"/>
        <v>1</v>
      </c>
      <c r="L42" s="173">
        <f t="shared" si="7"/>
        <v>1</v>
      </c>
      <c r="M42" s="1318">
        <f t="shared" si="9"/>
        <v>1</v>
      </c>
      <c r="N42" s="1316">
        <f t="shared" si="8"/>
        <v>3</v>
      </c>
    </row>
    <row r="43">
      <c r="A43" s="1315"/>
      <c r="B43" s="1312">
        <v>45502.0</v>
      </c>
      <c r="C43" s="1313">
        <v>0.0</v>
      </c>
      <c r="D43" s="1313">
        <v>3.0</v>
      </c>
      <c r="E43" s="1313">
        <v>0.0</v>
      </c>
      <c r="F43" s="1313">
        <v>0.0</v>
      </c>
      <c r="G43" s="1313">
        <v>0.0</v>
      </c>
      <c r="H43" s="1313">
        <v>0.0</v>
      </c>
      <c r="I43" s="1313">
        <v>0.0</v>
      </c>
      <c r="J43" s="1313">
        <v>0.0</v>
      </c>
      <c r="K43" s="1319">
        <f t="shared" si="2"/>
        <v>3</v>
      </c>
      <c r="L43" s="1313">
        <v>0.0</v>
      </c>
      <c r="M43" s="1320">
        <v>0.0</v>
      </c>
      <c r="N43" s="1320">
        <v>0.0</v>
      </c>
      <c r="O43" s="1315"/>
      <c r="P43" s="1315"/>
      <c r="Q43" s="1315"/>
      <c r="R43" s="1315"/>
      <c r="S43" s="1315"/>
      <c r="T43" s="1315"/>
      <c r="U43" s="1315"/>
      <c r="V43" s="1315"/>
      <c r="W43" s="1315"/>
      <c r="X43" s="1315"/>
      <c r="Y43" s="1315"/>
      <c r="Z43" s="1315"/>
      <c r="AA43" s="1315"/>
      <c r="AB43" s="1315"/>
      <c r="AC43" s="1315"/>
      <c r="AD43" s="1315"/>
    </row>
    <row r="44">
      <c r="B44" s="775">
        <v>45503.0</v>
      </c>
      <c r="C44" s="678">
        <v>0.0</v>
      </c>
      <c r="D44" s="678">
        <v>1.0</v>
      </c>
      <c r="E44" s="678">
        <v>0.0</v>
      </c>
      <c r="F44" s="678">
        <v>0.0</v>
      </c>
      <c r="G44" s="678">
        <v>0.0</v>
      </c>
      <c r="H44" s="678">
        <v>0.0</v>
      </c>
      <c r="I44" s="678">
        <v>0.0</v>
      </c>
      <c r="J44" s="678">
        <v>0.0</v>
      </c>
      <c r="K44" s="1316">
        <f t="shared" si="2"/>
        <v>1</v>
      </c>
      <c r="L44" s="173">
        <f t="shared" ref="L44:L45" si="10">H44</f>
        <v>0</v>
      </c>
      <c r="M44" s="1318">
        <f t="shared" ref="M44:M45" si="11">J44</f>
        <v>0</v>
      </c>
      <c r="N44" s="1316">
        <f t="shared" ref="N44:N45" si="12">SUM(K44:M44)</f>
        <v>1</v>
      </c>
    </row>
    <row r="45">
      <c r="B45" s="775">
        <v>45504.0</v>
      </c>
      <c r="C45" s="678">
        <v>0.0</v>
      </c>
      <c r="D45" s="678">
        <v>2.0</v>
      </c>
      <c r="E45" s="678">
        <v>0.0</v>
      </c>
      <c r="F45" s="678">
        <v>0.0</v>
      </c>
      <c r="G45" s="678">
        <v>0.0</v>
      </c>
      <c r="H45" s="678">
        <v>0.0</v>
      </c>
      <c r="I45" s="678">
        <v>1.0</v>
      </c>
      <c r="J45" s="678">
        <v>0.0</v>
      </c>
      <c r="K45" s="1316">
        <f t="shared" si="2"/>
        <v>2</v>
      </c>
      <c r="L45" s="173">
        <f t="shared" si="10"/>
        <v>0</v>
      </c>
      <c r="M45" s="1318">
        <f t="shared" si="11"/>
        <v>0</v>
      </c>
      <c r="N45" s="1316">
        <f t="shared" si="12"/>
        <v>2</v>
      </c>
    </row>
    <row r="46">
      <c r="B46" s="775">
        <v>45505.0</v>
      </c>
      <c r="C46" s="775"/>
      <c r="D46" s="678"/>
      <c r="E46" s="775"/>
      <c r="F46" s="775"/>
      <c r="G46" s="775"/>
      <c r="H46" s="678"/>
      <c r="I46" s="775"/>
      <c r="J46" s="678"/>
      <c r="K46" s="1316"/>
      <c r="L46" s="173"/>
      <c r="M46" s="1318"/>
      <c r="N46" s="1318"/>
    </row>
    <row r="47">
      <c r="B47" s="775">
        <v>45506.0</v>
      </c>
      <c r="C47" s="775"/>
      <c r="D47" s="678"/>
      <c r="E47" s="775"/>
      <c r="F47" s="775"/>
      <c r="G47" s="775"/>
      <c r="H47" s="678"/>
      <c r="I47" s="775"/>
      <c r="J47" s="678"/>
      <c r="K47" s="1316"/>
      <c r="L47" s="173"/>
      <c r="M47" s="1318"/>
      <c r="N47" s="1318"/>
    </row>
    <row r="48">
      <c r="B48" s="775">
        <v>45507.0</v>
      </c>
      <c r="C48" s="775"/>
      <c r="D48" s="678"/>
      <c r="E48" s="775"/>
      <c r="F48" s="775"/>
      <c r="G48" s="775"/>
      <c r="H48" s="678"/>
      <c r="I48" s="775"/>
      <c r="J48" s="678"/>
      <c r="K48" s="1316"/>
      <c r="L48" s="173"/>
      <c r="M48" s="1318"/>
      <c r="N48" s="1318"/>
    </row>
    <row r="49">
      <c r="B49" s="775">
        <v>45508.0</v>
      </c>
      <c r="C49" s="775"/>
      <c r="D49" s="678"/>
      <c r="E49" s="775"/>
      <c r="F49" s="775"/>
      <c r="G49" s="775"/>
      <c r="H49" s="678"/>
      <c r="I49" s="775"/>
      <c r="J49" s="678"/>
      <c r="K49" s="1316"/>
      <c r="L49" s="173"/>
      <c r="M49" s="1318"/>
      <c r="N49" s="1318"/>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75"/>
    <col customWidth="1" min="2" max="2" width="21.5"/>
    <col customWidth="1" min="3" max="3" width="14.75"/>
    <col customWidth="1" min="4" max="4" width="31.13"/>
    <col customWidth="1" min="6" max="6" width="49.25"/>
    <col customWidth="1" min="8" max="8" width="42.63"/>
    <col customWidth="1" min="10" max="10" width="42.63"/>
    <col customWidth="1" min="12" max="12" width="42.63"/>
    <col customWidth="1" min="14" max="14" width="42.63"/>
  </cols>
  <sheetData>
    <row r="1" ht="36.75" customHeight="1">
      <c r="A1" s="1321" t="s">
        <v>2246</v>
      </c>
      <c r="B1" s="1321" t="s">
        <v>2515</v>
      </c>
      <c r="C1" s="1321" t="s">
        <v>2245</v>
      </c>
      <c r="D1" s="1321" t="s">
        <v>5508</v>
      </c>
      <c r="E1" s="1321" t="s">
        <v>2247</v>
      </c>
      <c r="F1" s="1321" t="s">
        <v>5509</v>
      </c>
      <c r="G1" s="1321" t="s">
        <v>2247</v>
      </c>
      <c r="H1" s="1321" t="s">
        <v>5509</v>
      </c>
      <c r="I1" s="1321" t="s">
        <v>2247</v>
      </c>
      <c r="J1" s="1321" t="s">
        <v>5509</v>
      </c>
      <c r="K1" s="1321" t="s">
        <v>2247</v>
      </c>
      <c r="L1" s="1321" t="s">
        <v>5509</v>
      </c>
      <c r="M1" s="1321" t="s">
        <v>2247</v>
      </c>
      <c r="N1" s="1321" t="s">
        <v>5509</v>
      </c>
    </row>
    <row r="2" ht="22.5" customHeight="1">
      <c r="A2" s="867" t="s">
        <v>87</v>
      </c>
      <c r="B2" s="1322" t="s">
        <v>5510</v>
      </c>
      <c r="C2" s="1322" t="s">
        <v>5511</v>
      </c>
      <c r="D2" s="1322" t="s">
        <v>5512</v>
      </c>
      <c r="E2" s="760">
        <v>45576.0</v>
      </c>
      <c r="F2" s="678" t="s">
        <v>5513</v>
      </c>
      <c r="G2" s="173"/>
      <c r="H2" s="173"/>
      <c r="I2" s="173"/>
      <c r="J2" s="173"/>
      <c r="K2" s="173"/>
      <c r="L2" s="173"/>
      <c r="M2" s="173"/>
      <c r="N2" s="173"/>
    </row>
    <row r="3" ht="22.5" customHeight="1">
      <c r="A3" s="825" t="s">
        <v>35</v>
      </c>
      <c r="B3" s="1323" t="s">
        <v>5514</v>
      </c>
      <c r="C3" s="1323" t="s">
        <v>5515</v>
      </c>
      <c r="D3" s="1323" t="s">
        <v>3517</v>
      </c>
      <c r="E3" s="762">
        <v>45576.0</v>
      </c>
      <c r="F3" s="761" t="s">
        <v>5516</v>
      </c>
      <c r="G3" s="482"/>
      <c r="H3" s="482"/>
      <c r="I3" s="482"/>
      <c r="J3" s="482"/>
      <c r="K3" s="482"/>
      <c r="L3" s="482"/>
      <c r="M3" s="482"/>
      <c r="N3" s="482"/>
      <c r="O3" s="501"/>
      <c r="P3" s="501"/>
      <c r="Q3" s="501"/>
      <c r="R3" s="501"/>
      <c r="S3" s="501"/>
      <c r="T3" s="501"/>
      <c r="U3" s="501"/>
      <c r="V3" s="501"/>
      <c r="W3" s="501"/>
      <c r="X3" s="501"/>
      <c r="Y3" s="501"/>
      <c r="Z3" s="501"/>
      <c r="AA3" s="501"/>
      <c r="AB3" s="501"/>
    </row>
    <row r="4" ht="22.5" customHeight="1">
      <c r="A4" s="867" t="s">
        <v>56</v>
      </c>
      <c r="B4" s="1322" t="s">
        <v>5517</v>
      </c>
      <c r="C4" s="1322" t="s">
        <v>5518</v>
      </c>
      <c r="D4" s="1322" t="s">
        <v>5519</v>
      </c>
      <c r="E4" s="760">
        <v>45576.0</v>
      </c>
      <c r="F4" s="678" t="s">
        <v>5520</v>
      </c>
      <c r="G4" s="760">
        <v>45586.0</v>
      </c>
      <c r="H4" s="678" t="s">
        <v>5521</v>
      </c>
      <c r="I4" s="173"/>
      <c r="J4" s="173"/>
      <c r="K4" s="173"/>
      <c r="L4" s="173"/>
      <c r="M4" s="173"/>
      <c r="N4" s="173"/>
    </row>
    <row r="5" ht="22.5" customHeight="1">
      <c r="A5" s="867" t="s">
        <v>87</v>
      </c>
      <c r="B5" s="1322" t="s">
        <v>5522</v>
      </c>
      <c r="C5" s="1322" t="s">
        <v>5523</v>
      </c>
      <c r="D5" s="1322" t="s">
        <v>5524</v>
      </c>
      <c r="E5" s="760">
        <v>45576.0</v>
      </c>
      <c r="F5" s="678" t="s">
        <v>5525</v>
      </c>
      <c r="G5" s="173"/>
      <c r="H5" s="173"/>
      <c r="I5" s="173"/>
      <c r="J5" s="173"/>
      <c r="K5" s="173"/>
      <c r="L5" s="173"/>
      <c r="M5" s="173"/>
      <c r="N5" s="173"/>
    </row>
    <row r="6" ht="22.5" customHeight="1">
      <c r="A6" s="825" t="s">
        <v>35</v>
      </c>
      <c r="B6" s="1323" t="s">
        <v>5526</v>
      </c>
      <c r="C6" s="1323" t="s">
        <v>5527</v>
      </c>
      <c r="D6" s="1323" t="s">
        <v>5528</v>
      </c>
      <c r="E6" s="762">
        <v>45577.0</v>
      </c>
      <c r="F6" s="761" t="s">
        <v>5529</v>
      </c>
      <c r="G6" s="482"/>
      <c r="H6" s="482"/>
      <c r="I6" s="482"/>
      <c r="J6" s="482"/>
      <c r="K6" s="482"/>
      <c r="L6" s="482"/>
      <c r="M6" s="482"/>
      <c r="N6" s="482"/>
      <c r="O6" s="501"/>
      <c r="P6" s="501"/>
      <c r="Q6" s="501"/>
      <c r="R6" s="501"/>
      <c r="S6" s="501"/>
      <c r="T6" s="501"/>
      <c r="U6" s="501"/>
      <c r="V6" s="501"/>
      <c r="W6" s="501"/>
      <c r="X6" s="501"/>
      <c r="Y6" s="501"/>
      <c r="Z6" s="501"/>
      <c r="AA6" s="501"/>
      <c r="AB6" s="501"/>
    </row>
    <row r="7" ht="22.5" customHeight="1">
      <c r="A7" s="825" t="s">
        <v>56</v>
      </c>
      <c r="B7" s="1323" t="s">
        <v>3532</v>
      </c>
      <c r="C7" s="1323" t="s">
        <v>5530</v>
      </c>
      <c r="D7" s="1323" t="s">
        <v>3533</v>
      </c>
      <c r="E7" s="762">
        <v>45577.0</v>
      </c>
      <c r="F7" s="761" t="s">
        <v>5531</v>
      </c>
      <c r="G7" s="482"/>
      <c r="H7" s="482"/>
      <c r="I7" s="482"/>
      <c r="J7" s="482"/>
      <c r="K7" s="482"/>
      <c r="L7" s="482"/>
      <c r="M7" s="482"/>
      <c r="N7" s="482"/>
      <c r="O7" s="501"/>
      <c r="P7" s="501"/>
      <c r="Q7" s="501"/>
      <c r="R7" s="501"/>
      <c r="S7" s="501"/>
      <c r="T7" s="501"/>
      <c r="U7" s="501"/>
      <c r="V7" s="501"/>
      <c r="W7" s="501"/>
      <c r="X7" s="501"/>
      <c r="Y7" s="501"/>
      <c r="Z7" s="501"/>
      <c r="AA7" s="501"/>
      <c r="AB7" s="501"/>
    </row>
    <row r="8" ht="22.5" customHeight="1">
      <c r="A8" s="867" t="s">
        <v>87</v>
      </c>
      <c r="B8" s="1322" t="s">
        <v>5532</v>
      </c>
      <c r="C8" s="1322" t="s">
        <v>5533</v>
      </c>
      <c r="D8" s="1322" t="s">
        <v>5534</v>
      </c>
      <c r="E8" s="760">
        <v>45577.0</v>
      </c>
      <c r="F8" s="678" t="s">
        <v>5535</v>
      </c>
      <c r="G8" s="173"/>
      <c r="H8" s="173"/>
      <c r="I8" s="173"/>
      <c r="J8" s="173"/>
      <c r="K8" s="173"/>
      <c r="L8" s="173"/>
      <c r="M8" s="173"/>
      <c r="N8" s="173"/>
    </row>
    <row r="9" ht="22.5" customHeight="1">
      <c r="A9" s="825" t="s">
        <v>35</v>
      </c>
      <c r="B9" s="1323" t="s">
        <v>5536</v>
      </c>
      <c r="C9" s="1323">
        <v>9.66540844E8</v>
      </c>
      <c r="D9" s="1323" t="s">
        <v>5537</v>
      </c>
      <c r="E9" s="762">
        <v>45578.0</v>
      </c>
      <c r="F9" s="761" t="s">
        <v>5538</v>
      </c>
      <c r="G9" s="482"/>
      <c r="H9" s="482"/>
      <c r="I9" s="482"/>
      <c r="J9" s="482"/>
      <c r="K9" s="482"/>
      <c r="L9" s="482"/>
      <c r="M9" s="482"/>
      <c r="N9" s="482"/>
      <c r="O9" s="501"/>
      <c r="P9" s="501"/>
      <c r="Q9" s="501"/>
      <c r="R9" s="501"/>
      <c r="S9" s="501"/>
      <c r="T9" s="501"/>
      <c r="U9" s="501"/>
      <c r="V9" s="501"/>
      <c r="W9" s="501"/>
      <c r="X9" s="501"/>
      <c r="Y9" s="501"/>
      <c r="Z9" s="501"/>
      <c r="AA9" s="501"/>
      <c r="AB9" s="501"/>
    </row>
    <row r="10" ht="22.5" customHeight="1">
      <c r="A10" s="825" t="s">
        <v>56</v>
      </c>
      <c r="B10" s="1323" t="s">
        <v>5539</v>
      </c>
      <c r="C10" s="1323" t="s">
        <v>5540</v>
      </c>
      <c r="D10" s="1323" t="s">
        <v>5541</v>
      </c>
      <c r="E10" s="762">
        <v>45578.0</v>
      </c>
      <c r="F10" s="761" t="s">
        <v>5542</v>
      </c>
      <c r="G10" s="762">
        <v>45586.0</v>
      </c>
      <c r="H10" s="761" t="s">
        <v>5543</v>
      </c>
      <c r="I10" s="482"/>
      <c r="J10" s="482"/>
      <c r="K10" s="482"/>
      <c r="L10" s="482"/>
      <c r="M10" s="482"/>
      <c r="N10" s="482"/>
      <c r="O10" s="501"/>
      <c r="P10" s="501"/>
      <c r="Q10" s="501"/>
      <c r="R10" s="501"/>
      <c r="S10" s="501"/>
      <c r="T10" s="501"/>
      <c r="U10" s="501"/>
      <c r="V10" s="501"/>
      <c r="W10" s="501"/>
      <c r="X10" s="501"/>
      <c r="Y10" s="501"/>
      <c r="Z10" s="501"/>
      <c r="AA10" s="501"/>
      <c r="AB10" s="501"/>
    </row>
    <row r="11" ht="22.5" customHeight="1">
      <c r="A11" s="825" t="s">
        <v>87</v>
      </c>
      <c r="B11" s="1323" t="s">
        <v>5544</v>
      </c>
      <c r="C11" s="1323">
        <v>9.8409028E7</v>
      </c>
      <c r="D11" s="1323" t="s">
        <v>3564</v>
      </c>
      <c r="E11" s="762">
        <v>45578.0</v>
      </c>
      <c r="F11" s="761" t="s">
        <v>5545</v>
      </c>
      <c r="G11" s="482"/>
      <c r="H11" s="482"/>
      <c r="I11" s="482"/>
      <c r="J11" s="482"/>
      <c r="K11" s="482"/>
      <c r="L11" s="482"/>
      <c r="M11" s="482"/>
      <c r="N11" s="482"/>
      <c r="O11" s="501"/>
      <c r="P11" s="501"/>
      <c r="Q11" s="501"/>
      <c r="R11" s="501"/>
      <c r="S11" s="501"/>
      <c r="T11" s="501"/>
      <c r="U11" s="501"/>
      <c r="V11" s="501"/>
      <c r="W11" s="501"/>
      <c r="X11" s="501"/>
      <c r="Y11" s="501"/>
      <c r="Z11" s="501"/>
      <c r="AA11" s="501"/>
      <c r="AB11" s="501"/>
    </row>
    <row r="12" ht="22.5" customHeight="1">
      <c r="A12" s="867" t="s">
        <v>35</v>
      </c>
      <c r="B12" s="1322" t="s">
        <v>5546</v>
      </c>
      <c r="C12" s="1322">
        <v>6.15790259E8</v>
      </c>
      <c r="D12" s="1322" t="s">
        <v>5547</v>
      </c>
      <c r="E12" s="760">
        <v>45578.0</v>
      </c>
      <c r="F12" s="678" t="s">
        <v>674</v>
      </c>
      <c r="G12" s="173"/>
      <c r="H12" s="173"/>
      <c r="I12" s="173"/>
      <c r="J12" s="173"/>
      <c r="K12" s="173"/>
      <c r="L12" s="173"/>
      <c r="M12" s="173"/>
      <c r="N12" s="173"/>
    </row>
    <row r="13" ht="22.5" customHeight="1">
      <c r="A13" s="867" t="s">
        <v>56</v>
      </c>
      <c r="B13" s="1322" t="s">
        <v>5548</v>
      </c>
      <c r="C13" s="1322" t="s">
        <v>5549</v>
      </c>
      <c r="D13" s="1322" t="s">
        <v>5550</v>
      </c>
      <c r="E13" s="760">
        <v>45579.0</v>
      </c>
      <c r="F13" s="678" t="s">
        <v>5551</v>
      </c>
      <c r="G13" s="760">
        <v>45586.0</v>
      </c>
      <c r="H13" s="678" t="s">
        <v>5552</v>
      </c>
      <c r="I13" s="173"/>
      <c r="J13" s="173"/>
      <c r="K13" s="173"/>
      <c r="L13" s="173"/>
      <c r="M13" s="173"/>
      <c r="N13" s="173"/>
    </row>
    <row r="14" ht="22.5" customHeight="1">
      <c r="A14" s="867" t="s">
        <v>87</v>
      </c>
      <c r="B14" s="1322" t="s">
        <v>5553</v>
      </c>
      <c r="C14" s="1322" t="s">
        <v>5554</v>
      </c>
      <c r="D14" s="1322" t="s">
        <v>5555</v>
      </c>
      <c r="E14" s="760">
        <v>45579.0</v>
      </c>
      <c r="F14" s="173"/>
      <c r="G14" s="173"/>
      <c r="H14" s="173"/>
      <c r="I14" s="173"/>
      <c r="J14" s="173"/>
      <c r="K14" s="173"/>
      <c r="L14" s="173"/>
      <c r="M14" s="173"/>
      <c r="N14" s="173"/>
    </row>
    <row r="15" ht="22.5" customHeight="1">
      <c r="A15" s="825" t="s">
        <v>35</v>
      </c>
      <c r="B15" s="1323" t="s">
        <v>5556</v>
      </c>
      <c r="C15" s="1323" t="s">
        <v>5557</v>
      </c>
      <c r="D15" s="1323" t="s">
        <v>5558</v>
      </c>
      <c r="E15" s="762">
        <v>45579.0</v>
      </c>
      <c r="F15" s="761" t="s">
        <v>5559</v>
      </c>
      <c r="G15" s="482"/>
      <c r="H15" s="482"/>
      <c r="I15" s="482"/>
      <c r="J15" s="482"/>
      <c r="K15" s="482"/>
      <c r="L15" s="482"/>
      <c r="M15" s="482"/>
      <c r="N15" s="482"/>
      <c r="O15" s="501"/>
      <c r="P15" s="501"/>
      <c r="Q15" s="501"/>
      <c r="R15" s="501"/>
      <c r="S15" s="501"/>
      <c r="T15" s="501"/>
      <c r="U15" s="501"/>
      <c r="V15" s="501"/>
      <c r="W15" s="501"/>
      <c r="X15" s="501"/>
      <c r="Y15" s="501"/>
      <c r="Z15" s="501"/>
      <c r="AA15" s="501"/>
      <c r="AB15" s="501"/>
    </row>
    <row r="16" ht="22.5" customHeight="1">
      <c r="A16" s="825" t="s">
        <v>56</v>
      </c>
      <c r="B16" s="1323" t="s">
        <v>5560</v>
      </c>
      <c r="C16" s="1323" t="s">
        <v>5561</v>
      </c>
      <c r="D16" s="1323" t="s">
        <v>5562</v>
      </c>
      <c r="E16" s="762">
        <v>45580.0</v>
      </c>
      <c r="F16" s="854" t="s">
        <v>5563</v>
      </c>
      <c r="G16" s="482"/>
      <c r="H16" s="482"/>
      <c r="I16" s="482"/>
      <c r="J16" s="482"/>
      <c r="K16" s="482"/>
      <c r="L16" s="482"/>
      <c r="M16" s="482"/>
      <c r="N16" s="482"/>
      <c r="O16" s="501"/>
      <c r="P16" s="501"/>
      <c r="Q16" s="501"/>
      <c r="R16" s="501"/>
      <c r="S16" s="501"/>
      <c r="T16" s="501"/>
      <c r="U16" s="501"/>
      <c r="V16" s="501"/>
      <c r="W16" s="501"/>
      <c r="X16" s="501"/>
      <c r="Y16" s="501"/>
      <c r="Z16" s="501"/>
      <c r="AA16" s="501"/>
      <c r="AB16" s="501"/>
    </row>
    <row r="17" ht="22.5" customHeight="1">
      <c r="A17" s="867" t="s">
        <v>87</v>
      </c>
      <c r="B17" s="1322" t="s">
        <v>5564</v>
      </c>
      <c r="C17" s="1322" t="s">
        <v>5565</v>
      </c>
      <c r="D17" s="1322" t="s">
        <v>5566</v>
      </c>
      <c r="E17" s="760">
        <v>45580.0</v>
      </c>
      <c r="F17" s="678" t="s">
        <v>5567</v>
      </c>
      <c r="G17" s="173"/>
      <c r="H17" s="173"/>
      <c r="I17" s="173"/>
      <c r="J17" s="173"/>
      <c r="K17" s="173"/>
      <c r="L17" s="173"/>
      <c r="M17" s="173"/>
      <c r="N17" s="173"/>
    </row>
    <row r="18" ht="22.5" customHeight="1">
      <c r="A18" s="867" t="s">
        <v>35</v>
      </c>
      <c r="B18" s="1322" t="s">
        <v>2144</v>
      </c>
      <c r="C18" s="1322">
        <v>8.55639978E8</v>
      </c>
      <c r="D18" s="1322" t="s">
        <v>5568</v>
      </c>
      <c r="E18" s="760">
        <v>45580.0</v>
      </c>
      <c r="F18" s="173"/>
      <c r="G18" s="173"/>
      <c r="H18" s="173"/>
      <c r="I18" s="173"/>
      <c r="J18" s="173"/>
      <c r="K18" s="173"/>
      <c r="L18" s="173"/>
      <c r="M18" s="173"/>
      <c r="N18" s="173"/>
    </row>
    <row r="19" ht="22.5" customHeight="1">
      <c r="A19" s="825" t="s">
        <v>56</v>
      </c>
      <c r="B19" s="1323" t="s">
        <v>5569</v>
      </c>
      <c r="C19" s="1324" t="s">
        <v>5570</v>
      </c>
      <c r="D19" s="1323" t="s">
        <v>5571</v>
      </c>
      <c r="E19" s="762">
        <v>45580.0</v>
      </c>
      <c r="F19" s="761" t="s">
        <v>5572</v>
      </c>
      <c r="G19" s="482"/>
      <c r="H19" s="482"/>
      <c r="I19" s="482"/>
      <c r="J19" s="482"/>
      <c r="K19" s="482"/>
      <c r="L19" s="482"/>
      <c r="M19" s="482"/>
      <c r="N19" s="482"/>
      <c r="O19" s="501"/>
      <c r="P19" s="501"/>
      <c r="Q19" s="501"/>
      <c r="R19" s="501"/>
      <c r="S19" s="501"/>
      <c r="T19" s="501"/>
      <c r="U19" s="501"/>
      <c r="V19" s="501"/>
      <c r="W19" s="501"/>
      <c r="X19" s="501"/>
      <c r="Y19" s="501"/>
      <c r="Z19" s="501"/>
      <c r="AA19" s="501"/>
      <c r="AB19" s="501"/>
    </row>
    <row r="20" ht="22.5" customHeight="1">
      <c r="A20" s="825" t="s">
        <v>87</v>
      </c>
      <c r="B20" s="1323" t="s">
        <v>5573</v>
      </c>
      <c r="C20" s="1323" t="s">
        <v>5574</v>
      </c>
      <c r="D20" s="1323" t="s">
        <v>5575</v>
      </c>
      <c r="E20" s="762">
        <v>45580.0</v>
      </c>
      <c r="F20" s="761" t="s">
        <v>5576</v>
      </c>
      <c r="G20" s="482"/>
      <c r="H20" s="482"/>
      <c r="I20" s="482"/>
      <c r="J20" s="482"/>
      <c r="K20" s="482"/>
      <c r="L20" s="482"/>
      <c r="M20" s="482"/>
      <c r="N20" s="482"/>
      <c r="O20" s="501"/>
      <c r="P20" s="501"/>
      <c r="Q20" s="501"/>
      <c r="R20" s="501"/>
      <c r="S20" s="501"/>
      <c r="T20" s="501"/>
      <c r="U20" s="501"/>
      <c r="V20" s="501"/>
      <c r="W20" s="501"/>
      <c r="X20" s="501"/>
      <c r="Y20" s="501"/>
      <c r="Z20" s="501"/>
      <c r="AA20" s="501"/>
      <c r="AB20" s="501"/>
    </row>
    <row r="21" ht="22.5" customHeight="1">
      <c r="A21" s="825" t="s">
        <v>35</v>
      </c>
      <c r="B21" s="1323" t="s">
        <v>5577</v>
      </c>
      <c r="C21" s="1323">
        <v>8.94446454E8</v>
      </c>
      <c r="D21" s="1323" t="s">
        <v>5578</v>
      </c>
      <c r="E21" s="762">
        <v>45580.0</v>
      </c>
      <c r="F21" s="761" t="s">
        <v>5579</v>
      </c>
      <c r="G21" s="482"/>
      <c r="H21" s="482"/>
      <c r="I21" s="482"/>
      <c r="J21" s="482"/>
      <c r="K21" s="482"/>
      <c r="L21" s="482"/>
      <c r="M21" s="482"/>
      <c r="N21" s="482"/>
      <c r="O21" s="501"/>
      <c r="P21" s="501"/>
      <c r="Q21" s="501"/>
      <c r="R21" s="501"/>
      <c r="S21" s="501"/>
      <c r="T21" s="501"/>
      <c r="U21" s="501"/>
      <c r="V21" s="501"/>
      <c r="W21" s="501"/>
      <c r="X21" s="501"/>
      <c r="Y21" s="501"/>
      <c r="Z21" s="501"/>
      <c r="AA21" s="501"/>
      <c r="AB21" s="501"/>
    </row>
    <row r="22" ht="22.5" customHeight="1">
      <c r="A22" s="867" t="s">
        <v>56</v>
      </c>
      <c r="B22" s="1322" t="s">
        <v>5580</v>
      </c>
      <c r="C22" s="1322">
        <v>9.34736386E8</v>
      </c>
      <c r="D22" s="1322" t="s">
        <v>5581</v>
      </c>
      <c r="E22" s="760">
        <v>45582.0</v>
      </c>
      <c r="F22" s="678" t="s">
        <v>5582</v>
      </c>
      <c r="G22" s="760">
        <v>45586.0</v>
      </c>
      <c r="H22" s="678" t="s">
        <v>5583</v>
      </c>
      <c r="I22" s="173"/>
      <c r="J22" s="173"/>
      <c r="K22" s="173"/>
      <c r="L22" s="173"/>
      <c r="M22" s="173"/>
      <c r="N22" s="173"/>
    </row>
    <row r="23" ht="22.5" customHeight="1">
      <c r="A23" s="867" t="s">
        <v>87</v>
      </c>
      <c r="B23" s="1322" t="s">
        <v>3637</v>
      </c>
      <c r="C23" s="1322">
        <v>8.90988058E8</v>
      </c>
      <c r="D23" s="1322" t="s">
        <v>3638</v>
      </c>
      <c r="E23" s="760">
        <v>45582.0</v>
      </c>
      <c r="F23" s="678" t="s">
        <v>5584</v>
      </c>
      <c r="G23" s="173"/>
      <c r="H23" s="173"/>
      <c r="I23" s="173"/>
      <c r="J23" s="173"/>
      <c r="K23" s="173"/>
      <c r="L23" s="173"/>
      <c r="M23" s="173"/>
      <c r="N23" s="173"/>
    </row>
    <row r="24" ht="22.5" customHeight="1">
      <c r="A24" s="867" t="s">
        <v>35</v>
      </c>
      <c r="B24" s="1322" t="s">
        <v>3640</v>
      </c>
      <c r="C24" s="1322">
        <v>9.48592516E8</v>
      </c>
      <c r="D24" s="1322" t="s">
        <v>3641</v>
      </c>
      <c r="E24" s="1325">
        <v>45582.0</v>
      </c>
      <c r="F24" s="867" t="s">
        <v>674</v>
      </c>
      <c r="G24" s="173"/>
      <c r="H24" s="173"/>
      <c r="I24" s="173"/>
      <c r="J24" s="173"/>
      <c r="K24" s="173"/>
      <c r="L24" s="173"/>
      <c r="M24" s="173"/>
      <c r="N24" s="173"/>
    </row>
    <row r="25" ht="22.5" customHeight="1">
      <c r="A25" s="1025" t="s">
        <v>56</v>
      </c>
      <c r="B25" s="1322" t="s">
        <v>5585</v>
      </c>
      <c r="C25" s="1322" t="s">
        <v>5586</v>
      </c>
      <c r="D25" s="1322" t="s">
        <v>5587</v>
      </c>
      <c r="E25" s="1326">
        <v>45584.0</v>
      </c>
      <c r="F25" s="1025" t="s">
        <v>5588</v>
      </c>
      <c r="G25" s="770">
        <v>45586.0</v>
      </c>
      <c r="H25" s="769" t="s">
        <v>3812</v>
      </c>
      <c r="I25" s="771"/>
      <c r="J25" s="771"/>
      <c r="K25" s="771"/>
      <c r="L25" s="771"/>
      <c r="M25" s="771"/>
      <c r="N25" s="771"/>
      <c r="O25" s="512"/>
      <c r="P25" s="512"/>
      <c r="Q25" s="512"/>
      <c r="R25" s="512"/>
      <c r="S25" s="512"/>
      <c r="T25" s="512"/>
      <c r="U25" s="512"/>
      <c r="V25" s="512"/>
      <c r="W25" s="512"/>
      <c r="X25" s="512"/>
      <c r="Y25" s="512"/>
      <c r="Z25" s="512"/>
      <c r="AA25" s="512"/>
      <c r="AB25" s="512"/>
    </row>
    <row r="26" ht="22.5" customHeight="1">
      <c r="A26" s="825" t="s">
        <v>87</v>
      </c>
      <c r="B26" s="1323" t="s">
        <v>5589</v>
      </c>
      <c r="C26" s="1323">
        <v>8.15344611E8</v>
      </c>
      <c r="D26" s="1323" t="s">
        <v>5590</v>
      </c>
      <c r="E26" s="1327">
        <v>45584.0</v>
      </c>
      <c r="F26" s="825" t="s">
        <v>5591</v>
      </c>
      <c r="G26" s="482"/>
      <c r="H26" s="761" t="s">
        <v>5592</v>
      </c>
      <c r="I26" s="482"/>
      <c r="J26" s="482"/>
      <c r="K26" s="482"/>
      <c r="L26" s="482"/>
      <c r="M26" s="482"/>
      <c r="N26" s="482"/>
      <c r="O26" s="501"/>
      <c r="P26" s="501"/>
      <c r="Q26" s="501"/>
      <c r="R26" s="501"/>
      <c r="S26" s="501"/>
      <c r="T26" s="501"/>
      <c r="U26" s="501"/>
      <c r="V26" s="501"/>
      <c r="W26" s="501"/>
      <c r="X26" s="501"/>
      <c r="Y26" s="501"/>
      <c r="Z26" s="501"/>
      <c r="AA26" s="501"/>
      <c r="AB26" s="501"/>
    </row>
    <row r="27" ht="22.5" customHeight="1">
      <c r="A27" s="867" t="s">
        <v>35</v>
      </c>
      <c r="B27" s="1322" t="s">
        <v>5593</v>
      </c>
      <c r="C27" s="1322">
        <v>8.12941036E8</v>
      </c>
      <c r="D27" s="1322" t="s">
        <v>5594</v>
      </c>
      <c r="E27" s="1325">
        <v>45584.0</v>
      </c>
      <c r="F27" s="777"/>
      <c r="G27" s="173"/>
      <c r="H27" s="173"/>
      <c r="I27" s="173"/>
      <c r="J27" s="173"/>
      <c r="K27" s="173"/>
      <c r="L27" s="173"/>
      <c r="M27" s="173"/>
      <c r="N27" s="173"/>
    </row>
    <row r="28" ht="22.5" customHeight="1">
      <c r="A28" s="867" t="s">
        <v>56</v>
      </c>
      <c r="B28" s="1322" t="s">
        <v>5595</v>
      </c>
      <c r="C28" s="1322" t="s">
        <v>5596</v>
      </c>
      <c r="D28" s="1322" t="s">
        <v>5597</v>
      </c>
      <c r="E28" s="1325">
        <v>45584.0</v>
      </c>
      <c r="F28" s="867" t="s">
        <v>5598</v>
      </c>
      <c r="G28" s="173"/>
      <c r="H28" s="173"/>
      <c r="I28" s="173"/>
      <c r="J28" s="173"/>
      <c r="K28" s="173"/>
      <c r="L28" s="173"/>
      <c r="M28" s="173"/>
      <c r="N28" s="173"/>
    </row>
    <row r="29" ht="22.5" customHeight="1">
      <c r="A29" s="825" t="s">
        <v>87</v>
      </c>
      <c r="B29" s="1323" t="s">
        <v>5599</v>
      </c>
      <c r="C29" s="1323" t="s">
        <v>5600</v>
      </c>
      <c r="D29" s="1323" t="s">
        <v>5601</v>
      </c>
      <c r="E29" s="1327">
        <v>45584.0</v>
      </c>
      <c r="F29" s="825" t="s">
        <v>5602</v>
      </c>
      <c r="G29" s="482"/>
      <c r="H29" s="761" t="s">
        <v>5603</v>
      </c>
      <c r="I29" s="482"/>
      <c r="J29" s="482"/>
      <c r="K29" s="482"/>
      <c r="L29" s="482"/>
      <c r="M29" s="482"/>
      <c r="N29" s="482"/>
      <c r="O29" s="501"/>
      <c r="P29" s="501"/>
      <c r="Q29" s="501"/>
      <c r="R29" s="501"/>
      <c r="S29" s="501"/>
      <c r="T29" s="501"/>
      <c r="U29" s="501"/>
      <c r="V29" s="501"/>
      <c r="W29" s="501"/>
      <c r="X29" s="501"/>
      <c r="Y29" s="501"/>
      <c r="Z29" s="501"/>
      <c r="AA29" s="501"/>
      <c r="AB29" s="501"/>
    </row>
    <row r="30" ht="22.5" customHeight="1">
      <c r="A30" s="867" t="s">
        <v>35</v>
      </c>
      <c r="B30" s="1322" t="s">
        <v>5604</v>
      </c>
      <c r="C30" s="1322">
        <v>8.74800138E8</v>
      </c>
      <c r="D30" s="1322" t="s">
        <v>5605</v>
      </c>
      <c r="E30" s="1325">
        <v>45584.0</v>
      </c>
      <c r="F30" s="867" t="s">
        <v>5606</v>
      </c>
      <c r="G30" s="173"/>
      <c r="H30" s="173"/>
      <c r="I30" s="173"/>
      <c r="J30" s="173"/>
      <c r="K30" s="173"/>
      <c r="L30" s="173"/>
      <c r="M30" s="173"/>
      <c r="N30" s="173"/>
    </row>
    <row r="31" ht="22.5" customHeight="1">
      <c r="A31" s="825" t="s">
        <v>56</v>
      </c>
      <c r="B31" s="1323" t="s">
        <v>5607</v>
      </c>
      <c r="C31" s="1323">
        <v>6.28438888E8</v>
      </c>
      <c r="D31" s="1323" t="s">
        <v>5608</v>
      </c>
      <c r="E31" s="1327">
        <v>45585.0</v>
      </c>
      <c r="F31" s="825" t="s">
        <v>5609</v>
      </c>
      <c r="G31" s="762">
        <v>45586.0</v>
      </c>
      <c r="H31" s="761" t="s">
        <v>5610</v>
      </c>
      <c r="I31" s="482"/>
      <c r="J31" s="482"/>
      <c r="K31" s="482"/>
      <c r="L31" s="482"/>
      <c r="M31" s="482"/>
      <c r="N31" s="482"/>
      <c r="O31" s="501"/>
      <c r="P31" s="501"/>
      <c r="Q31" s="501"/>
      <c r="R31" s="501"/>
      <c r="S31" s="501"/>
      <c r="T31" s="501"/>
      <c r="U31" s="501"/>
      <c r="V31" s="501"/>
      <c r="W31" s="501"/>
      <c r="X31" s="501"/>
      <c r="Y31" s="501"/>
      <c r="Z31" s="501"/>
      <c r="AA31" s="501"/>
      <c r="AB31" s="501"/>
    </row>
    <row r="32" ht="22.5" customHeight="1">
      <c r="A32" s="825" t="s">
        <v>87</v>
      </c>
      <c r="B32" s="1323" t="s">
        <v>5611</v>
      </c>
      <c r="C32" s="1323" t="s">
        <v>5612</v>
      </c>
      <c r="D32" s="1323" t="s">
        <v>5613</v>
      </c>
      <c r="E32" s="1327">
        <v>45586.0</v>
      </c>
      <c r="F32" s="825" t="s">
        <v>5614</v>
      </c>
      <c r="G32" s="482"/>
      <c r="H32" s="482"/>
      <c r="I32" s="482"/>
      <c r="J32" s="482"/>
      <c r="K32" s="482"/>
      <c r="L32" s="482"/>
      <c r="M32" s="482"/>
      <c r="N32" s="482"/>
      <c r="O32" s="501"/>
      <c r="P32" s="501"/>
      <c r="Q32" s="501"/>
      <c r="R32" s="501"/>
      <c r="S32" s="501"/>
      <c r="T32" s="501"/>
      <c r="U32" s="501"/>
      <c r="V32" s="501"/>
      <c r="W32" s="501"/>
      <c r="X32" s="501"/>
      <c r="Y32" s="501"/>
      <c r="Z32" s="501"/>
      <c r="AA32" s="501"/>
      <c r="AB32" s="501"/>
    </row>
    <row r="33" ht="22.5" customHeight="1">
      <c r="A33" s="867" t="s">
        <v>35</v>
      </c>
      <c r="B33" s="1322" t="s">
        <v>5615</v>
      </c>
      <c r="C33" s="1322">
        <v>9.62185943E8</v>
      </c>
      <c r="D33" s="1322" t="s">
        <v>5616</v>
      </c>
      <c r="E33" s="1325">
        <v>45586.0</v>
      </c>
      <c r="F33" s="867" t="s">
        <v>674</v>
      </c>
      <c r="G33" s="173"/>
      <c r="H33" s="173"/>
      <c r="I33" s="173"/>
      <c r="J33" s="173"/>
      <c r="K33" s="173"/>
      <c r="L33" s="173"/>
      <c r="M33" s="173"/>
      <c r="N33" s="173"/>
      <c r="O33" s="173"/>
      <c r="P33" s="173"/>
      <c r="Q33" s="173"/>
      <c r="R33" s="173"/>
      <c r="S33" s="173"/>
      <c r="T33" s="173"/>
      <c r="U33" s="173"/>
      <c r="V33" s="173"/>
      <c r="W33" s="173"/>
      <c r="X33" s="173"/>
      <c r="Y33" s="173"/>
      <c r="Z33" s="173"/>
      <c r="AA33" s="173"/>
      <c r="AB33" s="173"/>
    </row>
    <row r="34" ht="22.5" customHeight="1">
      <c r="A34" s="867" t="s">
        <v>56</v>
      </c>
      <c r="B34" s="1322" t="s">
        <v>5617</v>
      </c>
      <c r="C34" s="1322" t="s">
        <v>5618</v>
      </c>
      <c r="D34" s="1322" t="s">
        <v>5619</v>
      </c>
      <c r="E34" s="1325">
        <v>45586.0</v>
      </c>
      <c r="F34" s="777"/>
      <c r="G34" s="173"/>
      <c r="H34" s="173"/>
      <c r="I34" s="173"/>
      <c r="J34" s="173"/>
      <c r="K34" s="173"/>
      <c r="L34" s="173"/>
      <c r="M34" s="173"/>
      <c r="N34" s="173"/>
    </row>
    <row r="35" ht="22.5" customHeight="1">
      <c r="A35" s="825" t="s">
        <v>87</v>
      </c>
      <c r="B35" s="1323" t="s">
        <v>5620</v>
      </c>
      <c r="C35" s="1323">
        <v>9.24813973E8</v>
      </c>
      <c r="D35" s="1323" t="s">
        <v>5621</v>
      </c>
      <c r="E35" s="1327">
        <v>45587.0</v>
      </c>
      <c r="F35" s="825" t="s">
        <v>5622</v>
      </c>
      <c r="G35" s="482"/>
      <c r="H35" s="482"/>
      <c r="I35" s="482"/>
      <c r="J35" s="482"/>
      <c r="K35" s="482"/>
      <c r="L35" s="482"/>
      <c r="M35" s="482"/>
      <c r="N35" s="482"/>
      <c r="O35" s="501"/>
      <c r="P35" s="501"/>
      <c r="Q35" s="501"/>
      <c r="R35" s="501"/>
      <c r="S35" s="501"/>
      <c r="T35" s="501"/>
      <c r="U35" s="501"/>
      <c r="V35" s="501"/>
      <c r="W35" s="501"/>
      <c r="X35" s="501"/>
      <c r="Y35" s="501"/>
      <c r="Z35" s="501"/>
      <c r="AA35" s="501"/>
      <c r="AB35" s="501"/>
    </row>
    <row r="36" ht="22.5" customHeight="1">
      <c r="A36" s="867" t="s">
        <v>35</v>
      </c>
      <c r="B36" s="1322" t="s">
        <v>5623</v>
      </c>
      <c r="C36" s="1322" t="s">
        <v>5624</v>
      </c>
      <c r="D36" s="1322" t="s">
        <v>5625</v>
      </c>
      <c r="E36" s="1325">
        <v>45588.0</v>
      </c>
      <c r="F36" s="777"/>
      <c r="G36" s="173"/>
      <c r="H36" s="173"/>
      <c r="I36" s="173"/>
      <c r="J36" s="173"/>
      <c r="K36" s="173"/>
      <c r="L36" s="173"/>
      <c r="M36" s="173"/>
      <c r="N36" s="173"/>
    </row>
    <row r="37" ht="22.5" customHeight="1">
      <c r="A37" s="867" t="s">
        <v>56</v>
      </c>
      <c r="B37" s="1322" t="s">
        <v>5626</v>
      </c>
      <c r="C37" s="1322">
        <v>8.40570445E8</v>
      </c>
      <c r="D37" s="1322" t="s">
        <v>5627</v>
      </c>
      <c r="E37" s="1325">
        <v>45588.0</v>
      </c>
      <c r="F37" s="777"/>
      <c r="G37" s="173"/>
      <c r="H37" s="173"/>
      <c r="I37" s="173"/>
      <c r="J37" s="173"/>
      <c r="K37" s="173"/>
      <c r="L37" s="173"/>
      <c r="M37" s="173"/>
      <c r="N37" s="173"/>
    </row>
    <row r="38" ht="22.5" customHeight="1">
      <c r="A38" s="867" t="s">
        <v>87</v>
      </c>
      <c r="B38" s="1322" t="s">
        <v>5628</v>
      </c>
      <c r="C38" s="1322" t="s">
        <v>5629</v>
      </c>
      <c r="D38" s="1322" t="s">
        <v>5630</v>
      </c>
      <c r="E38" s="760">
        <v>45589.0</v>
      </c>
      <c r="F38" s="173"/>
      <c r="G38" s="173"/>
      <c r="H38" s="173"/>
      <c r="I38" s="173"/>
      <c r="J38" s="173"/>
      <c r="K38" s="173"/>
      <c r="L38" s="173"/>
      <c r="M38" s="173"/>
      <c r="N38" s="173"/>
    </row>
    <row r="39" ht="22.5" customHeight="1">
      <c r="A39" s="867" t="s">
        <v>35</v>
      </c>
      <c r="B39" s="1322" t="s">
        <v>5631</v>
      </c>
      <c r="C39" s="1322">
        <v>8.19147494E8</v>
      </c>
      <c r="D39" s="1322" t="s">
        <v>5632</v>
      </c>
      <c r="E39" s="760">
        <v>45589.0</v>
      </c>
      <c r="F39" s="173"/>
      <c r="G39" s="173"/>
      <c r="H39" s="173"/>
      <c r="I39" s="173"/>
      <c r="J39" s="173"/>
      <c r="K39" s="173"/>
      <c r="L39" s="173"/>
      <c r="M39" s="173"/>
      <c r="N39" s="173"/>
    </row>
    <row r="40" ht="22.5" customHeight="1">
      <c r="A40" s="867" t="s">
        <v>56</v>
      </c>
      <c r="B40" s="1322" t="s">
        <v>5633</v>
      </c>
      <c r="C40" s="1322">
        <v>8.48818037E8</v>
      </c>
      <c r="D40" s="1322" t="s">
        <v>5634</v>
      </c>
      <c r="E40" s="1325">
        <v>45589.0</v>
      </c>
      <c r="F40" s="777"/>
      <c r="G40" s="173"/>
      <c r="H40" s="173"/>
      <c r="I40" s="173"/>
      <c r="J40" s="173"/>
      <c r="K40" s="173"/>
      <c r="L40" s="173"/>
      <c r="M40" s="173"/>
      <c r="N40" s="173"/>
    </row>
    <row r="41" ht="22.5" customHeight="1">
      <c r="A41" s="867" t="s">
        <v>87</v>
      </c>
      <c r="B41" s="1322" t="s">
        <v>5635</v>
      </c>
      <c r="C41" s="1322">
        <v>9.5980083E8</v>
      </c>
      <c r="D41" s="1322" t="s">
        <v>5636</v>
      </c>
      <c r="E41" s="1325">
        <v>45590.0</v>
      </c>
      <c r="F41" s="777"/>
      <c r="G41" s="173"/>
      <c r="H41" s="173"/>
      <c r="I41" s="173"/>
      <c r="J41" s="173"/>
      <c r="K41" s="173"/>
      <c r="L41" s="173"/>
      <c r="M41" s="173"/>
      <c r="N41" s="173"/>
    </row>
    <row r="42" ht="22.5" customHeight="1">
      <c r="A42" s="867" t="s">
        <v>35</v>
      </c>
      <c r="B42" s="1322" t="s">
        <v>5637</v>
      </c>
      <c r="C42" s="1322" t="s">
        <v>5638</v>
      </c>
      <c r="D42" s="1322" t="s">
        <v>5639</v>
      </c>
      <c r="E42" s="1325">
        <v>45590.0</v>
      </c>
      <c r="F42" s="777"/>
      <c r="G42" s="173"/>
      <c r="H42" s="173"/>
      <c r="I42" s="173"/>
      <c r="J42" s="173"/>
      <c r="K42" s="173"/>
      <c r="L42" s="173"/>
      <c r="M42" s="173"/>
      <c r="N42" s="173"/>
    </row>
    <row r="43" ht="22.5" customHeight="1">
      <c r="A43" s="867" t="s">
        <v>56</v>
      </c>
      <c r="B43" s="1322" t="s">
        <v>5640</v>
      </c>
      <c r="C43" s="1322" t="s">
        <v>5641</v>
      </c>
      <c r="D43" s="1322" t="s">
        <v>5642</v>
      </c>
      <c r="E43" s="1325">
        <v>45591.0</v>
      </c>
      <c r="F43" s="777"/>
      <c r="G43" s="173"/>
      <c r="H43" s="173"/>
      <c r="I43" s="173"/>
      <c r="J43" s="173"/>
      <c r="K43" s="173"/>
      <c r="L43" s="173"/>
      <c r="M43" s="173"/>
      <c r="N43" s="173"/>
    </row>
    <row r="44" ht="22.5" customHeight="1">
      <c r="A44" s="867" t="s">
        <v>87</v>
      </c>
      <c r="B44" s="1322" t="s">
        <v>5643</v>
      </c>
      <c r="C44" s="1328" t="s">
        <v>5644</v>
      </c>
      <c r="D44" s="1322" t="s">
        <v>5645</v>
      </c>
      <c r="E44" s="1325">
        <v>45592.0</v>
      </c>
      <c r="G44" s="173"/>
      <c r="H44" s="173"/>
      <c r="I44" s="173"/>
      <c r="J44" s="173"/>
      <c r="K44" s="173"/>
      <c r="L44" s="173"/>
      <c r="M44" s="173"/>
      <c r="N44" s="173"/>
    </row>
    <row r="45" ht="22.5" customHeight="1">
      <c r="A45" s="867" t="s">
        <v>35</v>
      </c>
      <c r="B45" s="1322" t="s">
        <v>5646</v>
      </c>
      <c r="C45" s="1322">
        <v>8.11711474E8</v>
      </c>
      <c r="D45" s="1322" t="s">
        <v>5647</v>
      </c>
      <c r="E45" s="1325">
        <v>45592.0</v>
      </c>
      <c r="F45" s="777"/>
      <c r="G45" s="173"/>
      <c r="H45" s="173"/>
      <c r="I45" s="173"/>
      <c r="J45" s="173"/>
      <c r="K45" s="173"/>
      <c r="L45" s="173"/>
      <c r="M45" s="173"/>
      <c r="N45" s="173"/>
    </row>
    <row r="46" ht="22.5" customHeight="1">
      <c r="A46" s="867" t="s">
        <v>56</v>
      </c>
      <c r="B46" s="1322" t="s">
        <v>5648</v>
      </c>
      <c r="C46" s="1322" t="s">
        <v>5649</v>
      </c>
      <c r="D46" s="1322" t="s">
        <v>5650</v>
      </c>
      <c r="E46" s="760">
        <v>45592.0</v>
      </c>
      <c r="F46" s="173"/>
      <c r="G46" s="173"/>
      <c r="H46" s="173"/>
      <c r="I46" s="173"/>
      <c r="J46" s="173"/>
      <c r="K46" s="173"/>
      <c r="L46" s="173"/>
      <c r="M46" s="173"/>
      <c r="N46" s="173"/>
    </row>
    <row r="47" ht="22.5" customHeight="1">
      <c r="A47" s="867" t="s">
        <v>87</v>
      </c>
      <c r="B47" s="1322" t="s">
        <v>5651</v>
      </c>
      <c r="C47" s="1322" t="s">
        <v>5652</v>
      </c>
      <c r="D47" s="1322" t="s">
        <v>5653</v>
      </c>
      <c r="E47" s="760">
        <v>45592.0</v>
      </c>
      <c r="F47" s="173"/>
      <c r="G47" s="173"/>
      <c r="H47" s="173"/>
      <c r="I47" s="173"/>
      <c r="J47" s="173"/>
      <c r="K47" s="173"/>
      <c r="L47" s="173"/>
      <c r="M47" s="173"/>
      <c r="N47" s="173"/>
    </row>
    <row r="48" ht="22.5" customHeight="1">
      <c r="A48" s="867" t="s">
        <v>35</v>
      </c>
      <c r="B48" s="1322" t="s">
        <v>5654</v>
      </c>
      <c r="C48" s="1322">
        <v>6.15616824E8</v>
      </c>
      <c r="D48" s="1322" t="s">
        <v>3876</v>
      </c>
      <c r="E48" s="1325">
        <v>45593.0</v>
      </c>
      <c r="F48" s="777"/>
      <c r="G48" s="173"/>
      <c r="H48" s="173"/>
      <c r="I48" s="173"/>
      <c r="J48" s="173"/>
      <c r="K48" s="173"/>
      <c r="L48" s="173"/>
      <c r="M48" s="173"/>
      <c r="N48" s="173"/>
    </row>
    <row r="49" ht="22.5" customHeight="1">
      <c r="A49" s="867" t="s">
        <v>56</v>
      </c>
      <c r="B49" s="1322" t="s">
        <v>5655</v>
      </c>
      <c r="C49" s="1322">
        <v>9.4496766E8</v>
      </c>
      <c r="D49" s="1322" t="s">
        <v>4474</v>
      </c>
      <c r="E49" s="1325">
        <v>45595.0</v>
      </c>
      <c r="F49" s="777"/>
      <c r="G49" s="173"/>
      <c r="H49" s="173"/>
      <c r="I49" s="173"/>
      <c r="J49" s="173"/>
      <c r="K49" s="173"/>
      <c r="L49" s="173"/>
      <c r="M49" s="173"/>
      <c r="N49" s="173"/>
    </row>
    <row r="50" ht="22.5" customHeight="1">
      <c r="A50" s="867" t="s">
        <v>87</v>
      </c>
      <c r="B50" s="1322" t="s">
        <v>5656</v>
      </c>
      <c r="C50" s="1322" t="s">
        <v>5657</v>
      </c>
      <c r="D50" s="1322" t="s">
        <v>5658</v>
      </c>
      <c r="E50" s="1325">
        <v>45596.0</v>
      </c>
      <c r="F50" s="777"/>
      <c r="G50" s="173"/>
      <c r="H50" s="173"/>
      <c r="I50" s="173"/>
      <c r="J50" s="173"/>
      <c r="K50" s="173"/>
      <c r="L50" s="173"/>
      <c r="M50" s="173"/>
      <c r="N50" s="173"/>
    </row>
    <row r="51" ht="22.5" customHeight="1">
      <c r="A51" s="867" t="s">
        <v>35</v>
      </c>
      <c r="B51" s="1322" t="s">
        <v>3908</v>
      </c>
      <c r="C51" s="1322" t="s">
        <v>5659</v>
      </c>
      <c r="D51" s="1322" t="s">
        <v>3909</v>
      </c>
      <c r="E51" s="1325">
        <v>45596.0</v>
      </c>
      <c r="F51" s="777"/>
      <c r="G51" s="173"/>
      <c r="H51" s="173"/>
      <c r="I51" s="173"/>
      <c r="J51" s="173"/>
      <c r="K51" s="173"/>
      <c r="L51" s="173"/>
      <c r="M51" s="173"/>
      <c r="N51" s="173"/>
    </row>
    <row r="52" ht="22.5" customHeight="1">
      <c r="A52" s="867" t="s">
        <v>56</v>
      </c>
      <c r="B52" s="867" t="s">
        <v>2028</v>
      </c>
      <c r="C52" s="867">
        <v>6.55147728E8</v>
      </c>
      <c r="D52" s="1025" t="s">
        <v>5660</v>
      </c>
      <c r="E52" s="777"/>
      <c r="F52" s="777"/>
      <c r="G52" s="173"/>
      <c r="H52" s="173"/>
      <c r="I52" s="173"/>
      <c r="J52" s="173"/>
      <c r="K52" s="173"/>
      <c r="L52" s="173"/>
      <c r="M52" s="173"/>
      <c r="N52" s="173"/>
    </row>
    <row r="53" ht="22.5" customHeight="1">
      <c r="A53" s="867" t="s">
        <v>35</v>
      </c>
      <c r="B53" s="867" t="s">
        <v>5661</v>
      </c>
      <c r="C53" s="867">
        <v>6.59191594E8</v>
      </c>
      <c r="D53" s="1208"/>
      <c r="E53" s="1325">
        <v>45851.0</v>
      </c>
      <c r="F53" s="777"/>
      <c r="G53" s="173"/>
      <c r="H53" s="173"/>
      <c r="I53" s="173"/>
      <c r="J53" s="173"/>
      <c r="K53" s="173"/>
      <c r="L53" s="173"/>
      <c r="M53" s="173"/>
      <c r="N53" s="173"/>
    </row>
    <row r="54" ht="22.5" customHeight="1">
      <c r="A54" s="1329"/>
      <c r="B54" s="173"/>
      <c r="C54" s="173"/>
      <c r="D54" s="771"/>
      <c r="E54" s="173"/>
      <c r="F54" s="173"/>
      <c r="G54" s="173"/>
      <c r="H54" s="173"/>
      <c r="I54" s="173"/>
      <c r="J54" s="173"/>
      <c r="K54" s="173"/>
      <c r="L54" s="173"/>
      <c r="M54" s="173"/>
      <c r="N54" s="173"/>
    </row>
    <row r="55" ht="22.5" customHeight="1">
      <c r="A55" s="1329"/>
      <c r="B55" s="173"/>
      <c r="C55" s="173"/>
      <c r="D55" s="771"/>
      <c r="E55" s="173"/>
      <c r="F55" s="173"/>
      <c r="G55" s="173"/>
      <c r="H55" s="173"/>
      <c r="I55" s="173"/>
      <c r="J55" s="173"/>
      <c r="K55" s="173"/>
      <c r="L55" s="173"/>
      <c r="M55" s="173"/>
      <c r="N55" s="173"/>
    </row>
    <row r="56" ht="22.5" customHeight="1">
      <c r="A56" s="1329"/>
      <c r="B56" s="777"/>
      <c r="C56" s="777"/>
      <c r="D56" s="1208"/>
      <c r="E56" s="777"/>
      <c r="F56" s="777"/>
      <c r="G56" s="173"/>
      <c r="H56" s="173"/>
      <c r="I56" s="173"/>
      <c r="J56" s="173"/>
      <c r="K56" s="173"/>
      <c r="L56" s="173"/>
      <c r="M56" s="173"/>
      <c r="N56" s="173"/>
    </row>
    <row r="57" ht="22.5" customHeight="1">
      <c r="A57" s="1329"/>
      <c r="B57" s="777"/>
      <c r="C57" s="777"/>
      <c r="D57" s="1208"/>
      <c r="E57" s="777"/>
      <c r="F57" s="777"/>
      <c r="G57" s="173"/>
      <c r="H57" s="173"/>
      <c r="I57" s="173"/>
      <c r="J57" s="173"/>
      <c r="K57" s="173"/>
      <c r="L57" s="173"/>
      <c r="M57" s="173"/>
      <c r="N57" s="173"/>
    </row>
    <row r="58" ht="22.5" customHeight="1">
      <c r="A58" s="1329"/>
      <c r="B58" s="777"/>
      <c r="C58" s="777"/>
      <c r="D58" s="1208"/>
      <c r="E58" s="777"/>
      <c r="F58" s="777"/>
      <c r="G58" s="173"/>
      <c r="H58" s="173"/>
      <c r="I58" s="173"/>
      <c r="J58" s="173"/>
      <c r="K58" s="173"/>
      <c r="L58" s="173"/>
      <c r="M58" s="173"/>
      <c r="N58" s="173"/>
    </row>
    <row r="59" ht="22.5" customHeight="1">
      <c r="A59" s="1329"/>
      <c r="B59" s="777"/>
      <c r="C59" s="777"/>
      <c r="D59" s="1208"/>
      <c r="E59" s="777"/>
      <c r="F59" s="777"/>
      <c r="G59" s="173"/>
      <c r="H59" s="173"/>
      <c r="I59" s="173"/>
      <c r="J59" s="173"/>
      <c r="K59" s="173"/>
      <c r="L59" s="173"/>
      <c r="M59" s="173"/>
      <c r="N59" s="173"/>
    </row>
    <row r="60" ht="22.5" customHeight="1">
      <c r="A60" s="1329"/>
      <c r="B60" s="777"/>
      <c r="C60" s="777"/>
      <c r="D60" s="1208"/>
      <c r="E60" s="777"/>
      <c r="F60" s="777"/>
      <c r="G60" s="173"/>
      <c r="H60" s="173"/>
      <c r="I60" s="173"/>
      <c r="J60" s="173"/>
      <c r="K60" s="173"/>
      <c r="L60" s="173"/>
      <c r="M60" s="173"/>
      <c r="N60" s="173"/>
    </row>
    <row r="61" ht="22.5" customHeight="1">
      <c r="A61" s="1329"/>
      <c r="B61" s="777"/>
      <c r="C61" s="777"/>
      <c r="D61" s="1208"/>
      <c r="E61" s="777"/>
      <c r="F61" s="777"/>
      <c r="G61" s="173"/>
      <c r="H61" s="173"/>
      <c r="I61" s="173"/>
      <c r="J61" s="173"/>
      <c r="K61" s="173"/>
      <c r="L61" s="173"/>
      <c r="M61" s="173"/>
      <c r="N61" s="173"/>
    </row>
    <row r="62" ht="22.5" customHeight="1">
      <c r="A62" s="1329"/>
      <c r="B62" s="173"/>
      <c r="C62" s="173"/>
      <c r="D62" s="771"/>
      <c r="E62" s="173"/>
      <c r="F62" s="173"/>
      <c r="G62" s="173"/>
      <c r="H62" s="173"/>
      <c r="I62" s="173"/>
      <c r="J62" s="173"/>
      <c r="K62" s="173"/>
      <c r="L62" s="173"/>
      <c r="M62" s="173"/>
      <c r="N62" s="173"/>
    </row>
    <row r="63" ht="22.5" customHeight="1">
      <c r="A63" s="1329"/>
      <c r="B63" s="173"/>
      <c r="C63" s="173"/>
      <c r="D63" s="771"/>
      <c r="E63" s="173"/>
      <c r="F63" s="173"/>
      <c r="G63" s="173"/>
      <c r="H63" s="173"/>
      <c r="I63" s="173"/>
      <c r="J63" s="173"/>
      <c r="K63" s="173"/>
      <c r="L63" s="173"/>
      <c r="M63" s="173"/>
      <c r="N63" s="173"/>
    </row>
    <row r="64" ht="22.5" customHeight="1">
      <c r="A64" s="1329"/>
      <c r="B64" s="777"/>
      <c r="C64" s="777"/>
      <c r="D64" s="1208"/>
      <c r="E64" s="777"/>
      <c r="F64" s="777"/>
      <c r="G64" s="173"/>
      <c r="H64" s="173"/>
      <c r="I64" s="173"/>
      <c r="J64" s="173"/>
      <c r="K64" s="173"/>
      <c r="L64" s="173"/>
      <c r="M64" s="173"/>
      <c r="N64" s="173"/>
    </row>
    <row r="65" ht="22.5" customHeight="1">
      <c r="A65" s="1329"/>
      <c r="B65" s="777"/>
      <c r="C65" s="777"/>
      <c r="D65" s="1208"/>
      <c r="E65" s="777"/>
      <c r="F65" s="777"/>
      <c r="G65" s="173"/>
      <c r="H65" s="173"/>
      <c r="I65" s="173"/>
      <c r="J65" s="173"/>
      <c r="K65" s="173"/>
      <c r="L65" s="173"/>
      <c r="M65" s="173"/>
      <c r="N65" s="173"/>
    </row>
    <row r="66" ht="22.5" customHeight="1">
      <c r="A66" s="1329"/>
      <c r="B66" s="777"/>
      <c r="C66" s="777"/>
      <c r="D66" s="1208"/>
      <c r="E66" s="777"/>
      <c r="F66" s="777"/>
      <c r="G66" s="173"/>
      <c r="H66" s="173"/>
      <c r="I66" s="173"/>
      <c r="J66" s="173"/>
      <c r="K66" s="173"/>
      <c r="L66" s="173"/>
      <c r="M66" s="173"/>
      <c r="N66" s="173"/>
    </row>
    <row r="67" ht="22.5" customHeight="1">
      <c r="A67" s="1329"/>
      <c r="B67" s="777"/>
      <c r="C67" s="777"/>
      <c r="D67" s="1208"/>
      <c r="E67" s="777"/>
      <c r="F67" s="777"/>
      <c r="G67" s="173"/>
      <c r="H67" s="173"/>
      <c r="I67" s="173"/>
      <c r="J67" s="173"/>
      <c r="K67" s="173"/>
      <c r="L67" s="173"/>
      <c r="M67" s="173"/>
      <c r="N67" s="173"/>
    </row>
    <row r="68" ht="22.5" customHeight="1">
      <c r="A68" s="1329"/>
      <c r="B68" s="777"/>
      <c r="C68" s="777"/>
      <c r="D68" s="1208"/>
      <c r="E68" s="777"/>
      <c r="F68" s="777"/>
      <c r="G68" s="173"/>
      <c r="H68" s="173"/>
      <c r="I68" s="173"/>
      <c r="J68" s="173"/>
      <c r="K68" s="173"/>
      <c r="L68" s="173"/>
      <c r="M68" s="173"/>
      <c r="N68" s="173"/>
    </row>
    <row r="69" ht="22.5" customHeight="1">
      <c r="A69" s="1329"/>
      <c r="B69" s="777"/>
      <c r="C69" s="777"/>
      <c r="D69" s="1208"/>
      <c r="E69" s="777"/>
      <c r="F69" s="777"/>
      <c r="G69" s="173"/>
      <c r="H69" s="173"/>
      <c r="I69" s="173"/>
      <c r="J69" s="173"/>
      <c r="K69" s="173"/>
      <c r="L69" s="173"/>
      <c r="M69" s="173"/>
      <c r="N69" s="173"/>
    </row>
    <row r="70" ht="22.5" customHeight="1">
      <c r="A70" s="1329"/>
      <c r="B70" s="173"/>
      <c r="C70" s="173"/>
      <c r="D70" s="771"/>
      <c r="E70" s="173"/>
      <c r="F70" s="173"/>
      <c r="G70" s="173"/>
      <c r="H70" s="173"/>
      <c r="I70" s="173"/>
      <c r="J70" s="173"/>
      <c r="K70" s="173"/>
      <c r="L70" s="173"/>
      <c r="M70" s="173"/>
      <c r="N70" s="173"/>
    </row>
    <row r="71" ht="22.5" customHeight="1">
      <c r="A71" s="1329"/>
      <c r="B71" s="173"/>
      <c r="C71" s="173"/>
      <c r="D71" s="771"/>
      <c r="E71" s="173"/>
      <c r="F71" s="173"/>
      <c r="G71" s="173"/>
      <c r="H71" s="173"/>
      <c r="I71" s="173"/>
      <c r="J71" s="173"/>
      <c r="K71" s="173"/>
      <c r="L71" s="173"/>
      <c r="M71" s="173"/>
      <c r="N71" s="173"/>
    </row>
    <row r="72" ht="22.5" customHeight="1">
      <c r="A72" s="1329"/>
      <c r="B72" s="777"/>
      <c r="C72" s="777"/>
      <c r="D72" s="1208"/>
      <c r="E72" s="777"/>
      <c r="F72" s="777"/>
      <c r="G72" s="173"/>
      <c r="H72" s="173"/>
      <c r="I72" s="173"/>
      <c r="J72" s="173"/>
      <c r="K72" s="173"/>
      <c r="L72" s="173"/>
      <c r="M72" s="173"/>
      <c r="N72" s="173"/>
    </row>
    <row r="73" ht="22.5" customHeight="1">
      <c r="A73" s="1329"/>
      <c r="B73" s="777"/>
      <c r="C73" s="777"/>
      <c r="D73" s="1208"/>
      <c r="E73" s="777"/>
      <c r="F73" s="777"/>
      <c r="G73" s="173"/>
      <c r="H73" s="173"/>
      <c r="I73" s="173"/>
      <c r="J73" s="173"/>
      <c r="K73" s="173"/>
      <c r="L73" s="173"/>
      <c r="M73" s="173"/>
      <c r="N73" s="173"/>
    </row>
    <row r="74" ht="22.5" customHeight="1">
      <c r="A74" s="1329"/>
      <c r="B74" s="777"/>
      <c r="C74" s="777"/>
      <c r="D74" s="1208"/>
      <c r="E74" s="777"/>
      <c r="F74" s="777"/>
      <c r="G74" s="173"/>
      <c r="H74" s="173"/>
      <c r="I74" s="173"/>
      <c r="J74" s="173"/>
      <c r="K74" s="173"/>
      <c r="L74" s="173"/>
      <c r="M74" s="173"/>
      <c r="N74" s="173"/>
    </row>
    <row r="75" ht="22.5" customHeight="1">
      <c r="A75" s="1329"/>
      <c r="B75" s="777"/>
      <c r="C75" s="777"/>
      <c r="D75" s="1208"/>
      <c r="E75" s="777"/>
      <c r="F75" s="777"/>
      <c r="G75" s="173"/>
      <c r="H75" s="173"/>
      <c r="I75" s="173"/>
      <c r="J75" s="173"/>
      <c r="K75" s="173"/>
      <c r="L75" s="173"/>
      <c r="M75" s="173"/>
      <c r="N75" s="173"/>
    </row>
    <row r="76" ht="22.5" customHeight="1">
      <c r="A76" s="1329"/>
      <c r="B76" s="777"/>
      <c r="C76" s="777"/>
      <c r="D76" s="1208"/>
      <c r="E76" s="777"/>
      <c r="F76" s="777"/>
      <c r="G76" s="173"/>
      <c r="H76" s="173"/>
      <c r="I76" s="173"/>
      <c r="J76" s="173"/>
      <c r="K76" s="173"/>
      <c r="L76" s="173"/>
      <c r="M76" s="173"/>
      <c r="N76" s="173"/>
    </row>
    <row r="77" ht="22.5" customHeight="1">
      <c r="A77" s="1329"/>
      <c r="B77" s="777"/>
      <c r="C77" s="777"/>
      <c r="D77" s="1208"/>
      <c r="E77" s="777"/>
      <c r="F77" s="777"/>
      <c r="G77" s="173"/>
      <c r="H77" s="173"/>
      <c r="I77" s="173"/>
      <c r="J77" s="173"/>
      <c r="K77" s="173"/>
      <c r="L77" s="173"/>
      <c r="M77" s="173"/>
      <c r="N77" s="173"/>
    </row>
    <row r="78" ht="22.5" customHeight="1">
      <c r="A78" s="1329"/>
      <c r="B78" s="173"/>
      <c r="C78" s="173"/>
      <c r="D78" s="771"/>
      <c r="E78" s="173"/>
      <c r="F78" s="173"/>
      <c r="G78" s="173"/>
      <c r="H78" s="173"/>
      <c r="I78" s="173"/>
      <c r="J78" s="173"/>
      <c r="K78" s="173"/>
      <c r="L78" s="173"/>
      <c r="M78" s="173"/>
      <c r="N78" s="173"/>
    </row>
    <row r="79" ht="22.5" customHeight="1">
      <c r="A79" s="1329"/>
      <c r="B79" s="173"/>
      <c r="C79" s="173"/>
      <c r="D79" s="771"/>
      <c r="E79" s="173"/>
      <c r="F79" s="173"/>
      <c r="G79" s="173"/>
      <c r="H79" s="173"/>
      <c r="I79" s="173"/>
      <c r="J79" s="173"/>
      <c r="K79" s="173"/>
      <c r="L79" s="173"/>
      <c r="M79" s="173"/>
      <c r="N79" s="173"/>
    </row>
    <row r="80" ht="22.5" customHeight="1">
      <c r="A80" s="1329"/>
      <c r="B80" s="777"/>
      <c r="C80" s="777"/>
      <c r="D80" s="1208"/>
      <c r="E80" s="777"/>
      <c r="F80" s="777"/>
      <c r="G80" s="173"/>
      <c r="H80" s="173"/>
      <c r="I80" s="173"/>
      <c r="J80" s="173"/>
      <c r="K80" s="173"/>
      <c r="L80" s="173"/>
      <c r="M80" s="173"/>
      <c r="N80" s="173"/>
    </row>
    <row r="81" ht="22.5" customHeight="1">
      <c r="A81" s="1329"/>
      <c r="B81" s="777"/>
      <c r="C81" s="777"/>
      <c r="D81" s="1208"/>
      <c r="E81" s="777"/>
      <c r="F81" s="777"/>
      <c r="G81" s="173"/>
      <c r="H81" s="173"/>
      <c r="I81" s="173"/>
      <c r="J81" s="173"/>
      <c r="K81" s="173"/>
      <c r="L81" s="173"/>
      <c r="M81" s="173"/>
      <c r="N81" s="173"/>
    </row>
    <row r="82" ht="22.5" customHeight="1">
      <c r="A82" s="1329"/>
      <c r="B82" s="777"/>
      <c r="C82" s="777"/>
      <c r="D82" s="1208"/>
      <c r="E82" s="777"/>
      <c r="F82" s="777"/>
      <c r="G82" s="173"/>
      <c r="H82" s="173"/>
      <c r="I82" s="173"/>
      <c r="J82" s="173"/>
      <c r="K82" s="173"/>
      <c r="L82" s="173"/>
      <c r="M82" s="173"/>
      <c r="N82" s="173"/>
    </row>
    <row r="83" ht="22.5" customHeight="1">
      <c r="A83" s="1329"/>
      <c r="B83" s="777"/>
      <c r="C83" s="777"/>
      <c r="D83" s="1208"/>
      <c r="E83" s="777"/>
      <c r="F83" s="777"/>
      <c r="G83" s="173"/>
      <c r="H83" s="173"/>
      <c r="I83" s="173"/>
      <c r="J83" s="173"/>
      <c r="K83" s="173"/>
      <c r="L83" s="173"/>
      <c r="M83" s="173"/>
      <c r="N83" s="173"/>
    </row>
    <row r="84" ht="22.5" customHeight="1">
      <c r="A84" s="1329"/>
      <c r="B84" s="777"/>
      <c r="C84" s="777"/>
      <c r="D84" s="1208"/>
      <c r="E84" s="777"/>
      <c r="F84" s="777"/>
      <c r="G84" s="173"/>
      <c r="H84" s="173"/>
      <c r="I84" s="173"/>
      <c r="J84" s="173"/>
      <c r="K84" s="173"/>
      <c r="L84" s="173"/>
      <c r="M84" s="173"/>
      <c r="N84" s="173"/>
    </row>
    <row r="85" ht="22.5" customHeight="1">
      <c r="A85" s="1329"/>
      <c r="B85" s="777"/>
      <c r="C85" s="777"/>
      <c r="D85" s="1208"/>
      <c r="E85" s="777"/>
      <c r="F85" s="777"/>
      <c r="G85" s="173"/>
      <c r="H85" s="173"/>
      <c r="I85" s="173"/>
      <c r="J85" s="173"/>
      <c r="K85" s="173"/>
      <c r="L85" s="173"/>
      <c r="M85" s="173"/>
      <c r="N85" s="173"/>
    </row>
    <row r="86" ht="22.5" customHeight="1">
      <c r="A86" s="1329"/>
      <c r="B86" s="173"/>
      <c r="C86" s="173"/>
      <c r="D86" s="771"/>
      <c r="E86" s="173"/>
      <c r="F86" s="173"/>
      <c r="G86" s="173"/>
      <c r="H86" s="173"/>
      <c r="I86" s="173"/>
      <c r="J86" s="173"/>
      <c r="K86" s="173"/>
      <c r="L86" s="173"/>
      <c r="M86" s="173"/>
      <c r="N86" s="173"/>
    </row>
    <row r="87" ht="22.5" customHeight="1">
      <c r="A87" s="1329"/>
      <c r="B87" s="173"/>
      <c r="C87" s="173"/>
      <c r="D87" s="771"/>
      <c r="E87" s="173"/>
      <c r="F87" s="173"/>
      <c r="G87" s="173"/>
      <c r="H87" s="173"/>
      <c r="I87" s="173"/>
      <c r="J87" s="173"/>
      <c r="K87" s="173"/>
      <c r="L87" s="173"/>
      <c r="M87" s="173"/>
      <c r="N87" s="173"/>
    </row>
    <row r="88" ht="22.5" customHeight="1">
      <c r="A88" s="1329"/>
      <c r="B88" s="777"/>
      <c r="C88" s="777"/>
      <c r="D88" s="1208"/>
      <c r="E88" s="777"/>
      <c r="F88" s="777"/>
      <c r="G88" s="173"/>
      <c r="H88" s="173"/>
      <c r="I88" s="173"/>
      <c r="J88" s="173"/>
      <c r="K88" s="173"/>
      <c r="L88" s="173"/>
      <c r="M88" s="173"/>
      <c r="N88" s="173"/>
    </row>
    <row r="89" ht="22.5" customHeight="1">
      <c r="A89" s="1329"/>
      <c r="B89" s="777"/>
      <c r="C89" s="777"/>
      <c r="D89" s="1208"/>
      <c r="E89" s="777"/>
      <c r="F89" s="777"/>
      <c r="G89" s="173"/>
      <c r="H89" s="173"/>
      <c r="I89" s="173"/>
      <c r="J89" s="173"/>
      <c r="K89" s="173"/>
      <c r="L89" s="173"/>
      <c r="M89" s="173"/>
      <c r="N89" s="173"/>
    </row>
    <row r="90" ht="22.5" customHeight="1">
      <c r="A90" s="1329"/>
      <c r="B90" s="777"/>
      <c r="C90" s="777"/>
      <c r="D90" s="1208"/>
      <c r="E90" s="777"/>
      <c r="F90" s="777"/>
      <c r="G90" s="173"/>
      <c r="H90" s="173"/>
      <c r="I90" s="173"/>
      <c r="J90" s="173"/>
      <c r="K90" s="173"/>
      <c r="L90" s="173"/>
      <c r="M90" s="173"/>
      <c r="N90" s="173"/>
    </row>
    <row r="91" ht="22.5" customHeight="1">
      <c r="A91" s="1329"/>
      <c r="B91" s="777"/>
      <c r="C91" s="777"/>
      <c r="D91" s="1208"/>
      <c r="E91" s="777"/>
      <c r="F91" s="777"/>
      <c r="G91" s="173"/>
      <c r="H91" s="173"/>
      <c r="I91" s="173"/>
      <c r="J91" s="173"/>
      <c r="K91" s="173"/>
      <c r="L91" s="173"/>
      <c r="M91" s="173"/>
      <c r="N91" s="173"/>
    </row>
    <row r="92" ht="22.5" customHeight="1">
      <c r="A92" s="1329"/>
      <c r="B92" s="777"/>
      <c r="C92" s="777"/>
      <c r="D92" s="1208"/>
      <c r="E92" s="777"/>
      <c r="F92" s="777"/>
      <c r="G92" s="173"/>
      <c r="H92" s="173"/>
      <c r="I92" s="173"/>
      <c r="J92" s="173"/>
      <c r="K92" s="173"/>
      <c r="L92" s="173"/>
      <c r="M92" s="173"/>
      <c r="N92" s="173"/>
    </row>
    <row r="93" ht="22.5" customHeight="1">
      <c r="A93" s="1329"/>
      <c r="B93" s="777"/>
      <c r="C93" s="777"/>
      <c r="D93" s="1208"/>
      <c r="E93" s="777"/>
      <c r="F93" s="777"/>
      <c r="G93" s="173"/>
      <c r="H93" s="173"/>
      <c r="I93" s="173"/>
      <c r="J93" s="173"/>
      <c r="K93" s="173"/>
      <c r="L93" s="173"/>
      <c r="M93" s="173"/>
      <c r="N93" s="173"/>
    </row>
    <row r="94" ht="22.5" customHeight="1">
      <c r="A94" s="1329"/>
      <c r="B94" s="173"/>
      <c r="C94" s="173"/>
      <c r="D94" s="771"/>
      <c r="E94" s="173"/>
      <c r="F94" s="173"/>
      <c r="G94" s="173"/>
      <c r="H94" s="173"/>
      <c r="I94" s="173"/>
      <c r="J94" s="173"/>
      <c r="K94" s="173"/>
      <c r="L94" s="173"/>
      <c r="M94" s="173"/>
      <c r="N94" s="173"/>
    </row>
    <row r="95" ht="22.5" customHeight="1">
      <c r="A95" s="1329"/>
      <c r="B95" s="173"/>
      <c r="C95" s="173"/>
      <c r="D95" s="771"/>
      <c r="E95" s="173"/>
      <c r="F95" s="173"/>
      <c r="G95" s="173"/>
      <c r="H95" s="173"/>
      <c r="I95" s="173"/>
      <c r="J95" s="173"/>
      <c r="K95" s="173"/>
      <c r="L95" s="173"/>
      <c r="M95" s="173"/>
      <c r="N95" s="173"/>
    </row>
    <row r="96" ht="22.5" customHeight="1">
      <c r="A96" s="1329"/>
      <c r="B96" s="777"/>
      <c r="C96" s="777"/>
      <c r="D96" s="1208"/>
      <c r="E96" s="777"/>
      <c r="F96" s="777"/>
      <c r="G96" s="173"/>
      <c r="H96" s="173"/>
      <c r="I96" s="173"/>
      <c r="J96" s="173"/>
      <c r="K96" s="173"/>
      <c r="L96" s="173"/>
      <c r="M96" s="173"/>
      <c r="N96" s="173"/>
    </row>
    <row r="97" ht="22.5" customHeight="1">
      <c r="A97" s="1329"/>
      <c r="B97" s="777"/>
      <c r="C97" s="777"/>
      <c r="D97" s="1208"/>
      <c r="E97" s="777"/>
      <c r="F97" s="777"/>
      <c r="G97" s="173"/>
      <c r="H97" s="173"/>
      <c r="I97" s="173"/>
      <c r="J97" s="173"/>
      <c r="K97" s="173"/>
      <c r="L97" s="173"/>
      <c r="M97" s="173"/>
      <c r="N97" s="173"/>
    </row>
    <row r="98" ht="22.5" customHeight="1">
      <c r="A98" s="1329"/>
      <c r="B98" s="173"/>
      <c r="C98" s="173"/>
      <c r="D98" s="771"/>
      <c r="E98" s="173"/>
      <c r="F98" s="173"/>
      <c r="G98" s="173"/>
      <c r="H98" s="173"/>
      <c r="I98" s="173"/>
      <c r="J98" s="173"/>
      <c r="K98" s="173"/>
      <c r="L98" s="173"/>
      <c r="M98" s="173"/>
      <c r="N98" s="173"/>
    </row>
    <row r="99" ht="22.5" customHeight="1">
      <c r="A99" s="1329"/>
      <c r="B99" s="173"/>
      <c r="C99" s="173"/>
      <c r="D99" s="771"/>
      <c r="E99" s="173"/>
      <c r="F99" s="173"/>
      <c r="G99" s="173"/>
      <c r="H99" s="173"/>
      <c r="I99" s="173"/>
      <c r="J99" s="173"/>
      <c r="K99" s="173"/>
      <c r="L99" s="173"/>
      <c r="M99" s="173"/>
      <c r="N99" s="173"/>
    </row>
    <row r="100" ht="22.5" customHeight="1">
      <c r="A100" s="1329"/>
      <c r="B100" s="173"/>
      <c r="C100" s="173"/>
      <c r="D100" s="771"/>
      <c r="E100" s="173"/>
      <c r="F100" s="173"/>
      <c r="G100" s="173"/>
      <c r="H100" s="173"/>
      <c r="I100" s="173"/>
      <c r="J100" s="173"/>
      <c r="K100" s="173"/>
      <c r="L100" s="173"/>
      <c r="M100" s="173"/>
      <c r="N100" s="173"/>
    </row>
    <row r="101" ht="22.5" customHeight="1">
      <c r="A101" s="1329"/>
      <c r="B101" s="173"/>
      <c r="C101" s="173"/>
      <c r="D101" s="771"/>
      <c r="E101" s="173"/>
      <c r="F101" s="173"/>
      <c r="G101" s="173"/>
      <c r="H101" s="173"/>
      <c r="I101" s="173"/>
      <c r="J101" s="173"/>
      <c r="K101" s="173"/>
      <c r="L101" s="173"/>
      <c r="M101" s="173"/>
      <c r="N101" s="173"/>
    </row>
    <row r="102" ht="22.5" customHeight="1">
      <c r="A102" s="1329"/>
      <c r="B102" s="173"/>
      <c r="C102" s="173"/>
      <c r="D102" s="771"/>
      <c r="E102" s="173"/>
      <c r="F102" s="173"/>
      <c r="G102" s="173"/>
      <c r="H102" s="173"/>
      <c r="I102" s="173"/>
      <c r="J102" s="173"/>
      <c r="K102" s="173"/>
      <c r="L102" s="173"/>
      <c r="M102" s="173"/>
      <c r="N102" s="173"/>
    </row>
    <row r="103" ht="22.5" customHeight="1">
      <c r="A103" s="1329"/>
      <c r="B103" s="173"/>
      <c r="C103" s="173"/>
      <c r="D103" s="771"/>
      <c r="E103" s="173"/>
      <c r="F103" s="173"/>
      <c r="G103" s="173"/>
      <c r="H103" s="173"/>
      <c r="I103" s="173"/>
      <c r="J103" s="173"/>
      <c r="K103" s="173"/>
      <c r="L103" s="173"/>
      <c r="M103" s="173"/>
      <c r="N103" s="173"/>
    </row>
    <row r="104" ht="22.5" customHeight="1">
      <c r="A104" s="1329"/>
      <c r="B104" s="173"/>
      <c r="C104" s="173"/>
      <c r="D104" s="771"/>
      <c r="E104" s="173"/>
      <c r="F104" s="173"/>
      <c r="G104" s="173"/>
      <c r="H104" s="173"/>
      <c r="I104" s="173"/>
      <c r="J104" s="173"/>
      <c r="K104" s="173"/>
      <c r="L104" s="173"/>
      <c r="M104" s="173"/>
      <c r="N104" s="173"/>
    </row>
    <row r="105" ht="22.5" customHeight="1">
      <c r="A105" s="1329"/>
      <c r="B105" s="173"/>
      <c r="C105" s="173"/>
      <c r="D105" s="771"/>
      <c r="E105" s="173"/>
      <c r="F105" s="173"/>
      <c r="G105" s="173"/>
      <c r="H105" s="173"/>
      <c r="I105" s="173"/>
      <c r="J105" s="173"/>
      <c r="K105" s="173"/>
      <c r="L105" s="173"/>
      <c r="M105" s="173"/>
      <c r="N105" s="173"/>
    </row>
    <row r="106" ht="22.5" customHeight="1">
      <c r="A106" s="1329"/>
      <c r="B106" s="173"/>
      <c r="C106" s="173"/>
      <c r="D106" s="771"/>
      <c r="E106" s="173"/>
      <c r="F106" s="173"/>
      <c r="G106" s="173"/>
      <c r="H106" s="173"/>
      <c r="I106" s="173"/>
      <c r="J106" s="173"/>
      <c r="K106" s="173"/>
      <c r="L106" s="173"/>
      <c r="M106" s="173"/>
      <c r="N106" s="173"/>
    </row>
    <row r="107" ht="22.5" customHeight="1">
      <c r="A107" s="1329"/>
      <c r="B107" s="173"/>
      <c r="C107" s="173"/>
      <c r="D107" s="771"/>
      <c r="E107" s="173"/>
      <c r="F107" s="173"/>
      <c r="G107" s="173"/>
      <c r="H107" s="173"/>
      <c r="I107" s="173"/>
      <c r="J107" s="173"/>
      <c r="K107" s="173"/>
      <c r="L107" s="173"/>
      <c r="M107" s="173"/>
      <c r="N107" s="173"/>
    </row>
    <row r="108" ht="22.5" customHeight="1">
      <c r="A108" s="1329"/>
      <c r="B108" s="173"/>
      <c r="C108" s="173"/>
      <c r="D108" s="771"/>
      <c r="E108" s="173"/>
      <c r="F108" s="173"/>
      <c r="G108" s="173"/>
      <c r="H108" s="173"/>
      <c r="I108" s="173"/>
      <c r="J108" s="173"/>
      <c r="K108" s="173"/>
      <c r="L108" s="173"/>
      <c r="M108" s="173"/>
      <c r="N108" s="173"/>
    </row>
    <row r="109" ht="22.5" customHeight="1">
      <c r="A109" s="1329"/>
      <c r="B109" s="173"/>
      <c r="C109" s="173"/>
      <c r="D109" s="771"/>
      <c r="E109" s="173"/>
      <c r="F109" s="173"/>
      <c r="G109" s="173"/>
      <c r="H109" s="173"/>
      <c r="I109" s="173"/>
      <c r="J109" s="173"/>
      <c r="K109" s="173"/>
      <c r="L109" s="173"/>
      <c r="M109" s="173"/>
      <c r="N109" s="173"/>
    </row>
    <row r="110" ht="22.5" customHeight="1">
      <c r="A110" s="1329"/>
      <c r="B110" s="173"/>
      <c r="C110" s="173"/>
      <c r="D110" s="771"/>
      <c r="E110" s="173"/>
      <c r="F110" s="173"/>
      <c r="G110" s="173"/>
      <c r="H110" s="173"/>
      <c r="I110" s="173"/>
      <c r="J110" s="173"/>
      <c r="K110" s="173"/>
      <c r="L110" s="173"/>
      <c r="M110" s="173"/>
      <c r="N110" s="173"/>
    </row>
    <row r="111" ht="22.5" customHeight="1">
      <c r="A111" s="1329"/>
      <c r="B111" s="173"/>
      <c r="C111" s="173"/>
      <c r="D111" s="771"/>
      <c r="E111" s="173"/>
      <c r="F111" s="173"/>
      <c r="G111" s="173"/>
      <c r="H111" s="173"/>
      <c r="I111" s="173"/>
      <c r="J111" s="173"/>
      <c r="K111" s="173"/>
      <c r="L111" s="173"/>
      <c r="M111" s="173"/>
      <c r="N111" s="173"/>
    </row>
    <row r="112" ht="22.5" customHeight="1">
      <c r="A112" s="1329"/>
      <c r="B112" s="173"/>
      <c r="C112" s="173"/>
      <c r="D112" s="771"/>
      <c r="E112" s="173"/>
      <c r="F112" s="173"/>
      <c r="G112" s="173"/>
      <c r="H112" s="173"/>
      <c r="I112" s="173"/>
      <c r="J112" s="173"/>
      <c r="K112" s="173"/>
      <c r="L112" s="173"/>
      <c r="M112" s="173"/>
      <c r="N112" s="173"/>
    </row>
    <row r="113" ht="22.5" customHeight="1">
      <c r="A113" s="1329"/>
      <c r="B113" s="173"/>
      <c r="C113" s="173"/>
      <c r="D113" s="771"/>
      <c r="E113" s="173"/>
      <c r="F113" s="173"/>
      <c r="G113" s="173"/>
      <c r="H113" s="173"/>
      <c r="I113" s="173"/>
      <c r="J113" s="173"/>
      <c r="K113" s="173"/>
      <c r="L113" s="173"/>
      <c r="M113" s="173"/>
      <c r="N113" s="173"/>
    </row>
    <row r="114" ht="22.5" customHeight="1">
      <c r="A114" s="1329"/>
      <c r="B114" s="173"/>
      <c r="C114" s="173"/>
      <c r="D114" s="771"/>
      <c r="E114" s="173"/>
      <c r="F114" s="173"/>
      <c r="G114" s="173"/>
      <c r="H114" s="173"/>
      <c r="I114" s="173"/>
      <c r="J114" s="173"/>
      <c r="K114" s="173"/>
      <c r="L114" s="173"/>
      <c r="M114" s="173"/>
      <c r="N114" s="173"/>
    </row>
    <row r="115" ht="22.5" customHeight="1">
      <c r="A115" s="1329"/>
      <c r="B115" s="173"/>
      <c r="C115" s="173"/>
      <c r="D115" s="771"/>
      <c r="E115" s="173"/>
      <c r="F115" s="173"/>
      <c r="G115" s="173"/>
      <c r="H115" s="173"/>
      <c r="I115" s="173"/>
      <c r="J115" s="173"/>
      <c r="K115" s="173"/>
      <c r="L115" s="173"/>
      <c r="M115" s="173"/>
      <c r="N115" s="173"/>
    </row>
    <row r="116" ht="22.5" customHeight="1">
      <c r="A116" s="1329"/>
      <c r="B116" s="173"/>
      <c r="C116" s="173"/>
      <c r="D116" s="771"/>
      <c r="E116" s="173"/>
      <c r="F116" s="173"/>
      <c r="G116" s="173"/>
      <c r="H116" s="173"/>
      <c r="I116" s="173"/>
      <c r="J116" s="173"/>
      <c r="K116" s="173"/>
      <c r="L116" s="173"/>
      <c r="M116" s="173"/>
      <c r="N116" s="173"/>
    </row>
    <row r="117" ht="22.5" customHeight="1">
      <c r="A117" s="1329"/>
      <c r="B117" s="173"/>
      <c r="C117" s="173"/>
      <c r="D117" s="771"/>
      <c r="E117" s="173"/>
      <c r="F117" s="173"/>
      <c r="G117" s="173"/>
      <c r="H117" s="173"/>
      <c r="I117" s="173"/>
      <c r="J117" s="173"/>
      <c r="K117" s="173"/>
      <c r="L117" s="173"/>
      <c r="M117" s="173"/>
      <c r="N117" s="173"/>
    </row>
    <row r="118" ht="22.5" customHeight="1">
      <c r="A118" s="1329"/>
      <c r="B118" s="173"/>
      <c r="C118" s="173"/>
      <c r="D118" s="771"/>
      <c r="E118" s="173"/>
      <c r="F118" s="173"/>
      <c r="G118" s="173"/>
      <c r="H118" s="173"/>
      <c r="I118" s="173"/>
      <c r="J118" s="173"/>
      <c r="K118" s="173"/>
      <c r="L118" s="173"/>
      <c r="M118" s="173"/>
      <c r="N118" s="173"/>
    </row>
    <row r="119" ht="22.5" customHeight="1">
      <c r="A119" s="1329"/>
      <c r="B119" s="173"/>
      <c r="C119" s="173"/>
      <c r="D119" s="771"/>
      <c r="E119" s="173"/>
      <c r="F119" s="173"/>
      <c r="G119" s="173"/>
      <c r="H119" s="173"/>
      <c r="I119" s="173"/>
      <c r="J119" s="173"/>
      <c r="K119" s="173"/>
      <c r="L119" s="173"/>
      <c r="M119" s="173"/>
      <c r="N119" s="173"/>
    </row>
    <row r="120" ht="22.5" customHeight="1">
      <c r="A120" s="1329"/>
      <c r="B120" s="173"/>
      <c r="C120" s="173"/>
      <c r="D120" s="771"/>
      <c r="E120" s="173"/>
      <c r="F120" s="173"/>
      <c r="G120" s="173"/>
      <c r="H120" s="173"/>
      <c r="I120" s="173"/>
      <c r="J120" s="173"/>
      <c r="K120" s="173"/>
      <c r="L120" s="173"/>
      <c r="M120" s="173"/>
      <c r="N120" s="173"/>
    </row>
    <row r="121" ht="22.5" customHeight="1">
      <c r="A121" s="1329"/>
      <c r="B121" s="173"/>
      <c r="C121" s="173"/>
      <c r="D121" s="771"/>
      <c r="E121" s="173"/>
      <c r="F121" s="173"/>
      <c r="G121" s="173"/>
      <c r="H121" s="173"/>
      <c r="I121" s="173"/>
      <c r="J121" s="173"/>
      <c r="K121" s="173"/>
      <c r="L121" s="173"/>
      <c r="M121" s="173"/>
      <c r="N121" s="173"/>
    </row>
    <row r="122" ht="22.5" customHeight="1">
      <c r="A122" s="1329"/>
      <c r="B122" s="173"/>
      <c r="C122" s="173"/>
      <c r="D122" s="771"/>
      <c r="E122" s="173"/>
      <c r="F122" s="173"/>
      <c r="G122" s="173"/>
      <c r="H122" s="173"/>
      <c r="I122" s="173"/>
      <c r="J122" s="173"/>
      <c r="K122" s="173"/>
      <c r="L122" s="173"/>
      <c r="M122" s="173"/>
      <c r="N122" s="173"/>
    </row>
    <row r="123" ht="22.5" customHeight="1">
      <c r="A123" s="1329"/>
      <c r="B123" s="173"/>
      <c r="C123" s="173"/>
      <c r="D123" s="771"/>
      <c r="E123" s="173"/>
      <c r="F123" s="173"/>
      <c r="G123" s="173"/>
      <c r="H123" s="173"/>
      <c r="I123" s="173"/>
      <c r="J123" s="173"/>
      <c r="K123" s="173"/>
      <c r="L123" s="173"/>
      <c r="M123" s="173"/>
      <c r="N123" s="173"/>
    </row>
    <row r="124" ht="22.5" customHeight="1">
      <c r="A124" s="1329"/>
      <c r="B124" s="173"/>
      <c r="C124" s="173"/>
      <c r="D124" s="771"/>
      <c r="E124" s="173"/>
      <c r="F124" s="173"/>
      <c r="G124" s="173"/>
      <c r="H124" s="173"/>
      <c r="I124" s="173"/>
      <c r="J124" s="173"/>
      <c r="K124" s="173"/>
      <c r="L124" s="173"/>
      <c r="M124" s="173"/>
      <c r="N124" s="173"/>
    </row>
    <row r="125" ht="22.5" customHeight="1">
      <c r="A125" s="1329"/>
      <c r="B125" s="173"/>
      <c r="C125" s="173"/>
      <c r="D125" s="771"/>
      <c r="E125" s="173"/>
      <c r="F125" s="173"/>
      <c r="G125" s="173"/>
      <c r="H125" s="173"/>
      <c r="I125" s="173"/>
      <c r="J125" s="173"/>
      <c r="K125" s="173"/>
      <c r="L125" s="173"/>
      <c r="M125" s="173"/>
      <c r="N125" s="173"/>
    </row>
    <row r="126" ht="22.5" customHeight="1">
      <c r="A126" s="1329"/>
      <c r="B126" s="173"/>
      <c r="C126" s="173"/>
      <c r="D126" s="771"/>
      <c r="E126" s="173"/>
      <c r="F126" s="173"/>
      <c r="G126" s="173"/>
      <c r="H126" s="173"/>
      <c r="I126" s="173"/>
      <c r="J126" s="173"/>
      <c r="K126" s="173"/>
      <c r="L126" s="173"/>
      <c r="M126" s="173"/>
      <c r="N126" s="173"/>
    </row>
    <row r="127" ht="22.5" customHeight="1">
      <c r="A127" s="1329"/>
      <c r="B127" s="173"/>
      <c r="C127" s="173"/>
      <c r="D127" s="771"/>
      <c r="E127" s="173"/>
      <c r="F127" s="173"/>
      <c r="G127" s="173"/>
      <c r="H127" s="173"/>
      <c r="I127" s="173"/>
      <c r="J127" s="173"/>
      <c r="K127" s="173"/>
      <c r="L127" s="173"/>
      <c r="M127" s="173"/>
      <c r="N127" s="173"/>
    </row>
    <row r="128" ht="22.5" customHeight="1">
      <c r="A128" s="1329"/>
      <c r="B128" s="173"/>
      <c r="C128" s="173"/>
      <c r="D128" s="771"/>
      <c r="E128" s="173"/>
      <c r="F128" s="173"/>
      <c r="G128" s="173"/>
      <c r="H128" s="173"/>
      <c r="I128" s="173"/>
      <c r="J128" s="173"/>
      <c r="K128" s="173"/>
      <c r="L128" s="173"/>
      <c r="M128" s="173"/>
      <c r="N128" s="173"/>
    </row>
    <row r="129" ht="22.5" customHeight="1">
      <c r="A129" s="1329"/>
      <c r="B129" s="173"/>
      <c r="C129" s="173"/>
      <c r="D129" s="771"/>
      <c r="E129" s="173"/>
      <c r="F129" s="173"/>
      <c r="G129" s="173"/>
      <c r="H129" s="173"/>
      <c r="I129" s="173"/>
      <c r="J129" s="173"/>
      <c r="K129" s="173"/>
      <c r="L129" s="173"/>
      <c r="M129" s="173"/>
      <c r="N129" s="173"/>
    </row>
    <row r="130" ht="22.5" customHeight="1">
      <c r="A130" s="1329"/>
      <c r="B130" s="173"/>
      <c r="C130" s="173"/>
      <c r="D130" s="771"/>
      <c r="E130" s="173"/>
      <c r="F130" s="173"/>
      <c r="G130" s="173"/>
      <c r="H130" s="173"/>
      <c r="I130" s="173"/>
      <c r="J130" s="173"/>
      <c r="K130" s="173"/>
      <c r="L130" s="173"/>
      <c r="M130" s="173"/>
      <c r="N130" s="173"/>
    </row>
    <row r="131" ht="22.5" customHeight="1">
      <c r="A131" s="1329"/>
      <c r="B131" s="173"/>
      <c r="C131" s="173"/>
      <c r="D131" s="771"/>
      <c r="E131" s="173"/>
      <c r="F131" s="173"/>
      <c r="G131" s="173"/>
      <c r="H131" s="173"/>
      <c r="I131" s="173"/>
      <c r="J131" s="173"/>
      <c r="K131" s="173"/>
      <c r="L131" s="173"/>
      <c r="M131" s="173"/>
      <c r="N131" s="173"/>
    </row>
    <row r="132" ht="22.5" customHeight="1">
      <c r="A132" s="1329"/>
      <c r="B132" s="173"/>
      <c r="C132" s="173"/>
      <c r="D132" s="771"/>
      <c r="E132" s="173"/>
      <c r="F132" s="173"/>
      <c r="G132" s="173"/>
      <c r="H132" s="173"/>
      <c r="I132" s="173"/>
      <c r="J132" s="173"/>
      <c r="K132" s="173"/>
      <c r="L132" s="173"/>
      <c r="M132" s="173"/>
      <c r="N132" s="173"/>
    </row>
    <row r="133" ht="22.5" customHeight="1">
      <c r="A133" s="1329"/>
      <c r="B133" s="173"/>
      <c r="C133" s="173"/>
      <c r="D133" s="771"/>
      <c r="E133" s="173"/>
      <c r="F133" s="173"/>
      <c r="G133" s="173"/>
      <c r="H133" s="173"/>
      <c r="I133" s="173"/>
      <c r="J133" s="173"/>
      <c r="K133" s="173"/>
      <c r="L133" s="173"/>
      <c r="M133" s="173"/>
      <c r="N133" s="173"/>
    </row>
    <row r="134" ht="22.5" customHeight="1">
      <c r="A134" s="1329"/>
      <c r="B134" s="173"/>
      <c r="C134" s="173"/>
      <c r="D134" s="771"/>
      <c r="E134" s="173"/>
      <c r="F134" s="173"/>
      <c r="G134" s="173"/>
      <c r="H134" s="173"/>
      <c r="I134" s="173"/>
      <c r="J134" s="173"/>
      <c r="K134" s="173"/>
      <c r="L134" s="173"/>
      <c r="M134" s="173"/>
      <c r="N134" s="173"/>
    </row>
    <row r="135" ht="22.5" customHeight="1">
      <c r="A135" s="1329"/>
      <c r="B135" s="173"/>
      <c r="C135" s="173"/>
      <c r="D135" s="771"/>
      <c r="E135" s="173"/>
      <c r="F135" s="173"/>
      <c r="G135" s="173"/>
      <c r="H135" s="173"/>
      <c r="I135" s="173"/>
      <c r="J135" s="173"/>
      <c r="K135" s="173"/>
      <c r="L135" s="173"/>
      <c r="M135" s="173"/>
      <c r="N135" s="173"/>
    </row>
    <row r="136" ht="22.5" customHeight="1">
      <c r="A136" s="1329"/>
      <c r="B136" s="173"/>
      <c r="C136" s="173"/>
      <c r="D136" s="771"/>
      <c r="E136" s="173"/>
      <c r="F136" s="173"/>
      <c r="G136" s="173"/>
      <c r="H136" s="173"/>
      <c r="I136" s="173"/>
      <c r="J136" s="173"/>
      <c r="K136" s="173"/>
      <c r="L136" s="173"/>
      <c r="M136" s="173"/>
      <c r="N136" s="173"/>
    </row>
    <row r="137" ht="22.5" customHeight="1">
      <c r="A137" s="1329"/>
      <c r="B137" s="173"/>
      <c r="C137" s="173"/>
      <c r="D137" s="771"/>
      <c r="E137" s="173"/>
      <c r="F137" s="173"/>
      <c r="G137" s="173"/>
      <c r="H137" s="173"/>
      <c r="I137" s="173"/>
      <c r="J137" s="173"/>
      <c r="K137" s="173"/>
      <c r="L137" s="173"/>
      <c r="M137" s="173"/>
      <c r="N137" s="173"/>
    </row>
    <row r="138" ht="22.5" customHeight="1">
      <c r="A138" s="1329"/>
      <c r="B138" s="173"/>
      <c r="C138" s="173"/>
      <c r="D138" s="771"/>
      <c r="E138" s="173"/>
      <c r="F138" s="173"/>
      <c r="G138" s="173"/>
      <c r="H138" s="173"/>
      <c r="I138" s="173"/>
      <c r="J138" s="173"/>
      <c r="K138" s="173"/>
      <c r="L138" s="173"/>
      <c r="M138" s="173"/>
      <c r="N138" s="173"/>
    </row>
    <row r="139" ht="22.5" customHeight="1">
      <c r="A139" s="1329"/>
      <c r="B139" s="173"/>
      <c r="C139" s="173"/>
      <c r="D139" s="771"/>
      <c r="E139" s="173"/>
      <c r="F139" s="173"/>
      <c r="G139" s="173"/>
      <c r="H139" s="173"/>
      <c r="I139" s="173"/>
      <c r="J139" s="173"/>
      <c r="K139" s="173"/>
      <c r="L139" s="173"/>
      <c r="M139" s="173"/>
      <c r="N139" s="173"/>
    </row>
    <row r="140" ht="22.5" customHeight="1">
      <c r="A140" s="1329"/>
      <c r="B140" s="173"/>
      <c r="C140" s="173"/>
      <c r="D140" s="771"/>
      <c r="E140" s="173"/>
      <c r="F140" s="173"/>
      <c r="G140" s="173"/>
      <c r="H140" s="173"/>
      <c r="I140" s="173"/>
      <c r="J140" s="173"/>
      <c r="K140" s="173"/>
      <c r="L140" s="173"/>
      <c r="M140" s="173"/>
      <c r="N140" s="173"/>
    </row>
    <row r="141" ht="22.5" customHeight="1">
      <c r="A141" s="1329"/>
      <c r="B141" s="173"/>
      <c r="C141" s="173"/>
      <c r="D141" s="771"/>
      <c r="E141" s="173"/>
      <c r="F141" s="173"/>
      <c r="G141" s="173"/>
      <c r="H141" s="173"/>
      <c r="I141" s="173"/>
      <c r="J141" s="173"/>
      <c r="K141" s="173"/>
      <c r="L141" s="173"/>
      <c r="M141" s="173"/>
      <c r="N141" s="173"/>
    </row>
    <row r="142" ht="22.5" customHeight="1">
      <c r="A142" s="1329"/>
      <c r="B142" s="173"/>
      <c r="C142" s="173"/>
      <c r="D142" s="771"/>
      <c r="E142" s="173"/>
      <c r="F142" s="173"/>
      <c r="G142" s="173"/>
      <c r="H142" s="173"/>
      <c r="I142" s="173"/>
      <c r="J142" s="173"/>
      <c r="K142" s="173"/>
      <c r="L142" s="173"/>
      <c r="M142" s="173"/>
      <c r="N142" s="173"/>
    </row>
    <row r="143" ht="22.5" customHeight="1">
      <c r="A143" s="1329"/>
      <c r="B143" s="173"/>
      <c r="C143" s="173"/>
      <c r="D143" s="771"/>
      <c r="E143" s="173"/>
      <c r="F143" s="173"/>
      <c r="G143" s="173"/>
      <c r="H143" s="173"/>
      <c r="I143" s="173"/>
      <c r="J143" s="173"/>
      <c r="K143" s="173"/>
      <c r="L143" s="173"/>
      <c r="M143" s="173"/>
      <c r="N143" s="173"/>
    </row>
    <row r="144" ht="22.5" customHeight="1">
      <c r="A144" s="1329"/>
      <c r="B144" s="173"/>
      <c r="C144" s="173"/>
      <c r="D144" s="771"/>
      <c r="E144" s="173"/>
      <c r="F144" s="173"/>
      <c r="G144" s="173"/>
      <c r="H144" s="173"/>
      <c r="I144" s="173"/>
      <c r="J144" s="173"/>
      <c r="K144" s="173"/>
      <c r="L144" s="173"/>
      <c r="M144" s="173"/>
      <c r="N144" s="173"/>
    </row>
    <row r="145" ht="22.5" customHeight="1">
      <c r="A145" s="1329"/>
      <c r="B145" s="173"/>
      <c r="C145" s="173"/>
      <c r="D145" s="771"/>
      <c r="E145" s="173"/>
      <c r="F145" s="173"/>
      <c r="G145" s="173"/>
      <c r="H145" s="173"/>
      <c r="I145" s="173"/>
      <c r="J145" s="173"/>
      <c r="K145" s="173"/>
      <c r="L145" s="173"/>
      <c r="M145" s="173"/>
      <c r="N145" s="173"/>
    </row>
    <row r="146" ht="22.5" customHeight="1">
      <c r="A146" s="1329"/>
      <c r="B146" s="173"/>
      <c r="C146" s="173"/>
      <c r="D146" s="771"/>
      <c r="E146" s="173"/>
      <c r="F146" s="173"/>
      <c r="G146" s="173"/>
      <c r="H146" s="173"/>
      <c r="I146" s="173"/>
      <c r="J146" s="173"/>
      <c r="K146" s="173"/>
      <c r="L146" s="173"/>
      <c r="M146" s="173"/>
      <c r="N146" s="173"/>
    </row>
    <row r="147" ht="22.5" customHeight="1">
      <c r="A147" s="1329"/>
      <c r="B147" s="173"/>
      <c r="C147" s="173"/>
      <c r="D147" s="771"/>
      <c r="E147" s="173"/>
      <c r="F147" s="173"/>
      <c r="G147" s="173"/>
      <c r="H147" s="173"/>
      <c r="I147" s="173"/>
      <c r="J147" s="173"/>
      <c r="K147" s="173"/>
      <c r="L147" s="173"/>
      <c r="M147" s="173"/>
      <c r="N147" s="173"/>
    </row>
    <row r="148" ht="22.5" customHeight="1">
      <c r="A148" s="1329"/>
      <c r="B148" s="173"/>
      <c r="C148" s="173"/>
      <c r="D148" s="771"/>
      <c r="E148" s="173"/>
      <c r="F148" s="173"/>
      <c r="G148" s="173"/>
      <c r="H148" s="173"/>
      <c r="I148" s="173"/>
      <c r="J148" s="173"/>
      <c r="K148" s="173"/>
      <c r="L148" s="173"/>
      <c r="M148" s="173"/>
      <c r="N148" s="173"/>
    </row>
    <row r="149" ht="22.5" customHeight="1">
      <c r="A149" s="1329"/>
      <c r="B149" s="173"/>
      <c r="C149" s="173"/>
      <c r="D149" s="771"/>
      <c r="E149" s="173"/>
      <c r="F149" s="173"/>
      <c r="G149" s="173"/>
      <c r="H149" s="173"/>
      <c r="I149" s="173"/>
      <c r="J149" s="173"/>
      <c r="K149" s="173"/>
      <c r="L149" s="173"/>
      <c r="M149" s="173"/>
      <c r="N149" s="173"/>
    </row>
    <row r="150" ht="22.5" customHeight="1">
      <c r="A150" s="1329"/>
      <c r="B150" s="173"/>
      <c r="C150" s="173"/>
      <c r="D150" s="771"/>
      <c r="E150" s="173"/>
      <c r="F150" s="173"/>
      <c r="G150" s="173"/>
      <c r="H150" s="173"/>
      <c r="I150" s="173"/>
      <c r="J150" s="173"/>
      <c r="K150" s="173"/>
      <c r="L150" s="173"/>
      <c r="M150" s="173"/>
      <c r="N150" s="173"/>
    </row>
    <row r="151" ht="22.5" customHeight="1">
      <c r="A151" s="1329"/>
      <c r="B151" s="173"/>
      <c r="C151" s="173"/>
      <c r="D151" s="771"/>
      <c r="E151" s="173"/>
      <c r="F151" s="173"/>
      <c r="G151" s="173"/>
      <c r="H151" s="173"/>
      <c r="I151" s="173"/>
      <c r="J151" s="173"/>
      <c r="K151" s="173"/>
      <c r="L151" s="173"/>
      <c r="M151" s="173"/>
      <c r="N151" s="173"/>
    </row>
    <row r="152" ht="22.5" customHeight="1">
      <c r="A152" s="1329"/>
      <c r="B152" s="173"/>
      <c r="C152" s="173"/>
      <c r="D152" s="771"/>
      <c r="E152" s="173"/>
      <c r="F152" s="173"/>
      <c r="G152" s="173"/>
      <c r="H152" s="173"/>
      <c r="I152" s="173"/>
      <c r="J152" s="173"/>
      <c r="K152" s="173"/>
      <c r="L152" s="173"/>
      <c r="M152" s="173"/>
      <c r="N152" s="173"/>
    </row>
    <row r="153" ht="22.5" customHeight="1">
      <c r="A153" s="1329"/>
      <c r="B153" s="173"/>
      <c r="C153" s="173"/>
      <c r="D153" s="771"/>
      <c r="E153" s="173"/>
      <c r="F153" s="173"/>
      <c r="G153" s="173"/>
      <c r="H153" s="173"/>
      <c r="I153" s="173"/>
      <c r="J153" s="173"/>
      <c r="K153" s="173"/>
      <c r="L153" s="173"/>
      <c r="M153" s="173"/>
      <c r="N153" s="173"/>
    </row>
    <row r="154" ht="22.5" customHeight="1">
      <c r="A154" s="1329"/>
      <c r="B154" s="173"/>
      <c r="C154" s="173"/>
      <c r="D154" s="771"/>
      <c r="E154" s="173"/>
      <c r="F154" s="173"/>
      <c r="G154" s="173"/>
      <c r="H154" s="173"/>
      <c r="I154" s="173"/>
      <c r="J154" s="173"/>
      <c r="K154" s="173"/>
      <c r="L154" s="173"/>
      <c r="M154" s="173"/>
      <c r="N154" s="173"/>
    </row>
    <row r="155" ht="22.5" customHeight="1">
      <c r="A155" s="1329"/>
      <c r="B155" s="173"/>
      <c r="C155" s="173"/>
      <c r="D155" s="771"/>
      <c r="E155" s="173"/>
      <c r="F155" s="173"/>
      <c r="G155" s="173"/>
      <c r="H155" s="173"/>
      <c r="I155" s="173"/>
      <c r="J155" s="173"/>
      <c r="K155" s="173"/>
      <c r="L155" s="173"/>
      <c r="M155" s="173"/>
      <c r="N155" s="173"/>
    </row>
    <row r="156" ht="22.5" customHeight="1">
      <c r="A156" s="1329"/>
      <c r="B156" s="173"/>
      <c r="C156" s="173"/>
      <c r="D156" s="771"/>
      <c r="E156" s="173"/>
      <c r="F156" s="173"/>
      <c r="G156" s="173"/>
      <c r="H156" s="173"/>
      <c r="I156" s="173"/>
      <c r="J156" s="173"/>
      <c r="K156" s="173"/>
      <c r="L156" s="173"/>
      <c r="M156" s="173"/>
      <c r="N156" s="173"/>
    </row>
    <row r="157" ht="22.5" customHeight="1">
      <c r="A157" s="1329"/>
      <c r="B157" s="173"/>
      <c r="C157" s="173"/>
      <c r="D157" s="771"/>
      <c r="E157" s="173"/>
      <c r="F157" s="173"/>
      <c r="G157" s="173"/>
      <c r="H157" s="173"/>
      <c r="I157" s="173"/>
      <c r="J157" s="173"/>
      <c r="K157" s="173"/>
      <c r="L157" s="173"/>
      <c r="M157" s="173"/>
      <c r="N157" s="173"/>
    </row>
    <row r="158" ht="22.5" customHeight="1">
      <c r="A158" s="1329"/>
      <c r="B158" s="173"/>
      <c r="C158" s="173"/>
      <c r="D158" s="771"/>
      <c r="E158" s="173"/>
      <c r="F158" s="173"/>
      <c r="G158" s="173"/>
      <c r="H158" s="173"/>
      <c r="I158" s="173"/>
      <c r="J158" s="173"/>
      <c r="K158" s="173"/>
      <c r="L158" s="173"/>
      <c r="M158" s="173"/>
      <c r="N158" s="173"/>
    </row>
    <row r="159" ht="22.5" customHeight="1">
      <c r="A159" s="1329"/>
      <c r="B159" s="173"/>
      <c r="C159" s="173"/>
      <c r="D159" s="771"/>
      <c r="E159" s="173"/>
      <c r="F159" s="173"/>
      <c r="G159" s="173"/>
      <c r="H159" s="173"/>
      <c r="I159" s="173"/>
      <c r="J159" s="173"/>
      <c r="K159" s="173"/>
      <c r="L159" s="173"/>
      <c r="M159" s="173"/>
      <c r="N159" s="173"/>
    </row>
    <row r="160" ht="22.5" customHeight="1">
      <c r="A160" s="1329"/>
      <c r="B160" s="173"/>
      <c r="C160" s="173"/>
      <c r="D160" s="771"/>
      <c r="E160" s="173"/>
      <c r="F160" s="173"/>
      <c r="G160" s="173"/>
      <c r="H160" s="173"/>
      <c r="I160" s="173"/>
      <c r="J160" s="173"/>
      <c r="K160" s="173"/>
      <c r="L160" s="173"/>
      <c r="M160" s="173"/>
      <c r="N160" s="173"/>
    </row>
    <row r="161" ht="22.5" customHeight="1">
      <c r="A161" s="1329"/>
      <c r="B161" s="173"/>
      <c r="C161" s="173"/>
      <c r="D161" s="771"/>
      <c r="E161" s="173"/>
      <c r="F161" s="173"/>
      <c r="G161" s="173"/>
      <c r="H161" s="173"/>
      <c r="I161" s="173"/>
      <c r="J161" s="173"/>
      <c r="K161" s="173"/>
      <c r="L161" s="173"/>
      <c r="M161" s="173"/>
      <c r="N161" s="173"/>
    </row>
    <row r="162" ht="22.5" customHeight="1">
      <c r="A162" s="1329"/>
      <c r="B162" s="173"/>
      <c r="C162" s="173"/>
      <c r="D162" s="771"/>
      <c r="E162" s="173"/>
      <c r="F162" s="173"/>
      <c r="G162" s="173"/>
      <c r="H162" s="173"/>
      <c r="I162" s="173"/>
      <c r="J162" s="173"/>
      <c r="K162" s="173"/>
      <c r="L162" s="173"/>
      <c r="M162" s="173"/>
      <c r="N162" s="173"/>
    </row>
    <row r="163" ht="22.5" customHeight="1">
      <c r="A163" s="1329"/>
      <c r="B163" s="173"/>
      <c r="C163" s="173"/>
      <c r="D163" s="771"/>
      <c r="E163" s="173"/>
      <c r="F163" s="173"/>
      <c r="G163" s="173"/>
      <c r="H163" s="173"/>
      <c r="I163" s="173"/>
      <c r="J163" s="173"/>
      <c r="K163" s="173"/>
      <c r="L163" s="173"/>
      <c r="M163" s="173"/>
      <c r="N163" s="173"/>
    </row>
    <row r="164" ht="22.5" customHeight="1">
      <c r="A164" s="1329"/>
      <c r="B164" s="173"/>
      <c r="C164" s="173"/>
      <c r="D164" s="771"/>
      <c r="E164" s="173"/>
      <c r="F164" s="173"/>
      <c r="G164" s="173"/>
      <c r="H164" s="173"/>
      <c r="I164" s="173"/>
      <c r="J164" s="173"/>
      <c r="K164" s="173"/>
      <c r="L164" s="173"/>
      <c r="M164" s="173"/>
      <c r="N164" s="173"/>
    </row>
    <row r="165" ht="22.5" customHeight="1">
      <c r="A165" s="1329"/>
      <c r="B165" s="173"/>
      <c r="C165" s="173"/>
      <c r="D165" s="771"/>
      <c r="E165" s="173"/>
      <c r="F165" s="173"/>
      <c r="G165" s="173"/>
      <c r="H165" s="173"/>
      <c r="I165" s="173"/>
      <c r="J165" s="173"/>
      <c r="K165" s="173"/>
      <c r="L165" s="173"/>
      <c r="M165" s="173"/>
      <c r="N165" s="173"/>
    </row>
    <row r="166" ht="22.5" customHeight="1">
      <c r="A166" s="1329"/>
      <c r="B166" s="173"/>
      <c r="C166" s="173"/>
      <c r="D166" s="771"/>
      <c r="E166" s="173"/>
      <c r="F166" s="173"/>
      <c r="G166" s="173"/>
      <c r="H166" s="173"/>
      <c r="I166" s="173"/>
      <c r="J166" s="173"/>
      <c r="K166" s="173"/>
      <c r="L166" s="173"/>
      <c r="M166" s="173"/>
      <c r="N166" s="173"/>
    </row>
    <row r="167" ht="22.5" customHeight="1">
      <c r="A167" s="1329"/>
      <c r="B167" s="173"/>
      <c r="C167" s="173"/>
      <c r="D167" s="771"/>
      <c r="E167" s="173"/>
      <c r="F167" s="173"/>
      <c r="G167" s="173"/>
      <c r="H167" s="173"/>
      <c r="I167" s="173"/>
      <c r="J167" s="173"/>
      <c r="K167" s="173"/>
      <c r="L167" s="173"/>
      <c r="M167" s="173"/>
      <c r="N167" s="173"/>
    </row>
    <row r="168" ht="22.5" customHeight="1">
      <c r="A168" s="1329"/>
      <c r="B168" s="173"/>
      <c r="C168" s="173"/>
      <c r="D168" s="771"/>
      <c r="E168" s="173"/>
      <c r="F168" s="173"/>
      <c r="G168" s="173"/>
      <c r="H168" s="173"/>
      <c r="I168" s="173"/>
      <c r="J168" s="173"/>
      <c r="K168" s="173"/>
      <c r="L168" s="173"/>
      <c r="M168" s="173"/>
      <c r="N168" s="173"/>
    </row>
    <row r="169" ht="22.5" customHeight="1">
      <c r="A169" s="1329"/>
      <c r="B169" s="173"/>
      <c r="C169" s="173"/>
      <c r="D169" s="771"/>
      <c r="E169" s="173"/>
      <c r="F169" s="173"/>
      <c r="G169" s="173"/>
      <c r="H169" s="173"/>
      <c r="I169" s="173"/>
      <c r="J169" s="173"/>
      <c r="K169" s="173"/>
      <c r="L169" s="173"/>
      <c r="M169" s="173"/>
      <c r="N169" s="173"/>
    </row>
    <row r="170" ht="22.5" customHeight="1">
      <c r="A170" s="1329"/>
      <c r="B170" s="173"/>
      <c r="C170" s="173"/>
      <c r="D170" s="771"/>
      <c r="E170" s="173"/>
      <c r="F170" s="173"/>
      <c r="G170" s="173"/>
      <c r="H170" s="173"/>
      <c r="I170" s="173"/>
      <c r="J170" s="173"/>
      <c r="K170" s="173"/>
      <c r="L170" s="173"/>
      <c r="M170" s="173"/>
      <c r="N170" s="173"/>
    </row>
    <row r="171" ht="22.5" customHeight="1">
      <c r="A171" s="1329"/>
      <c r="B171" s="173"/>
      <c r="C171" s="173"/>
      <c r="D171" s="771"/>
      <c r="E171" s="173"/>
      <c r="F171" s="173"/>
      <c r="G171" s="173"/>
      <c r="H171" s="173"/>
      <c r="I171" s="173"/>
      <c r="J171" s="173"/>
      <c r="K171" s="173"/>
      <c r="L171" s="173"/>
      <c r="M171" s="173"/>
      <c r="N171" s="173"/>
    </row>
    <row r="172" ht="22.5" customHeight="1">
      <c r="A172" s="1329"/>
      <c r="B172" s="173"/>
      <c r="C172" s="173"/>
      <c r="D172" s="771"/>
      <c r="E172" s="173"/>
      <c r="F172" s="173"/>
      <c r="G172" s="173"/>
      <c r="H172" s="173"/>
      <c r="I172" s="173"/>
      <c r="J172" s="173"/>
      <c r="K172" s="173"/>
      <c r="L172" s="173"/>
      <c r="M172" s="173"/>
      <c r="N172" s="173"/>
    </row>
    <row r="173" ht="22.5" customHeight="1">
      <c r="A173" s="1329"/>
      <c r="B173" s="173"/>
      <c r="C173" s="173"/>
      <c r="D173" s="771"/>
      <c r="E173" s="173"/>
      <c r="F173" s="173"/>
      <c r="G173" s="173"/>
      <c r="H173" s="173"/>
      <c r="I173" s="173"/>
      <c r="J173" s="173"/>
      <c r="K173" s="173"/>
      <c r="L173" s="173"/>
      <c r="M173" s="173"/>
      <c r="N173" s="173"/>
    </row>
    <row r="174" ht="22.5" customHeight="1">
      <c r="A174" s="1329"/>
      <c r="B174" s="173"/>
      <c r="C174" s="173"/>
      <c r="D174" s="771"/>
      <c r="E174" s="173"/>
      <c r="F174" s="173"/>
      <c r="G174" s="173"/>
      <c r="H174" s="173"/>
      <c r="I174" s="173"/>
      <c r="J174" s="173"/>
      <c r="K174" s="173"/>
      <c r="L174" s="173"/>
      <c r="M174" s="173"/>
      <c r="N174" s="173"/>
    </row>
    <row r="175" ht="22.5" customHeight="1">
      <c r="A175" s="1329"/>
      <c r="B175" s="173"/>
      <c r="C175" s="173"/>
      <c r="D175" s="771"/>
      <c r="E175" s="173"/>
      <c r="F175" s="173"/>
      <c r="G175" s="173"/>
      <c r="H175" s="173"/>
      <c r="I175" s="173"/>
      <c r="J175" s="173"/>
      <c r="K175" s="173"/>
      <c r="L175" s="173"/>
      <c r="M175" s="173"/>
      <c r="N175" s="173"/>
    </row>
    <row r="176" ht="22.5" customHeight="1">
      <c r="A176" s="1329"/>
      <c r="B176" s="173"/>
      <c r="C176" s="173"/>
      <c r="D176" s="771"/>
      <c r="E176" s="173"/>
      <c r="F176" s="173"/>
      <c r="G176" s="173"/>
      <c r="H176" s="173"/>
      <c r="I176" s="173"/>
      <c r="J176" s="173"/>
      <c r="K176" s="173"/>
      <c r="L176" s="173"/>
      <c r="M176" s="173"/>
      <c r="N176" s="173"/>
    </row>
    <row r="177" ht="22.5" customHeight="1">
      <c r="A177" s="1329"/>
      <c r="B177" s="173"/>
      <c r="C177" s="173"/>
      <c r="D177" s="771"/>
      <c r="E177" s="173"/>
      <c r="F177" s="173"/>
      <c r="G177" s="173"/>
      <c r="H177" s="173"/>
      <c r="I177" s="173"/>
      <c r="J177" s="173"/>
      <c r="K177" s="173"/>
      <c r="L177" s="173"/>
      <c r="M177" s="173"/>
      <c r="N177" s="173"/>
    </row>
    <row r="178" ht="22.5" customHeight="1">
      <c r="A178" s="1329"/>
      <c r="B178" s="173"/>
      <c r="C178" s="173"/>
      <c r="D178" s="771"/>
      <c r="E178" s="173"/>
      <c r="F178" s="173"/>
      <c r="G178" s="173"/>
      <c r="H178" s="173"/>
      <c r="I178" s="173"/>
      <c r="J178" s="173"/>
      <c r="K178" s="173"/>
      <c r="L178" s="173"/>
      <c r="M178" s="173"/>
      <c r="N178" s="173"/>
    </row>
    <row r="179" ht="22.5" customHeight="1">
      <c r="A179" s="1329"/>
      <c r="B179" s="173"/>
      <c r="C179" s="173"/>
      <c r="D179" s="771"/>
      <c r="E179" s="173"/>
      <c r="F179" s="173"/>
      <c r="G179" s="173"/>
      <c r="H179" s="173"/>
      <c r="I179" s="173"/>
      <c r="J179" s="173"/>
      <c r="K179" s="173"/>
      <c r="L179" s="173"/>
      <c r="M179" s="173"/>
      <c r="N179" s="173"/>
    </row>
    <row r="180" ht="22.5" customHeight="1">
      <c r="A180" s="1329"/>
      <c r="B180" s="173"/>
      <c r="C180" s="173"/>
      <c r="D180" s="771"/>
      <c r="E180" s="173"/>
      <c r="F180" s="173"/>
      <c r="G180" s="173"/>
      <c r="H180" s="173"/>
      <c r="I180" s="173"/>
      <c r="J180" s="173"/>
      <c r="K180" s="173"/>
      <c r="L180" s="173"/>
      <c r="M180" s="173"/>
      <c r="N180" s="173"/>
    </row>
    <row r="181" ht="22.5" customHeight="1">
      <c r="A181" s="1329"/>
      <c r="B181" s="173"/>
      <c r="C181" s="173"/>
      <c r="D181" s="771"/>
      <c r="E181" s="173"/>
      <c r="F181" s="173"/>
      <c r="G181" s="173"/>
      <c r="H181" s="173"/>
      <c r="I181" s="173"/>
      <c r="J181" s="173"/>
      <c r="K181" s="173"/>
      <c r="L181" s="173"/>
      <c r="M181" s="173"/>
      <c r="N181" s="173"/>
    </row>
    <row r="182" ht="22.5" customHeight="1">
      <c r="A182" s="1329"/>
      <c r="B182" s="173"/>
      <c r="C182" s="173"/>
      <c r="D182" s="771"/>
      <c r="E182" s="173"/>
      <c r="F182" s="173"/>
      <c r="G182" s="173"/>
      <c r="H182" s="173"/>
      <c r="I182" s="173"/>
      <c r="J182" s="173"/>
      <c r="K182" s="173"/>
      <c r="L182" s="173"/>
      <c r="M182" s="173"/>
      <c r="N182" s="173"/>
    </row>
    <row r="183" ht="22.5" customHeight="1">
      <c r="A183" s="1329"/>
      <c r="B183" s="173"/>
      <c r="C183" s="173"/>
      <c r="D183" s="771"/>
      <c r="E183" s="173"/>
      <c r="F183" s="173"/>
      <c r="G183" s="173"/>
      <c r="H183" s="173"/>
      <c r="I183" s="173"/>
      <c r="J183" s="173"/>
      <c r="K183" s="173"/>
      <c r="L183" s="173"/>
      <c r="M183" s="173"/>
      <c r="N183" s="173"/>
    </row>
    <row r="184" ht="22.5" customHeight="1">
      <c r="A184" s="1329"/>
      <c r="B184" s="173"/>
      <c r="C184" s="173"/>
      <c r="D184" s="771"/>
      <c r="E184" s="173"/>
      <c r="F184" s="173"/>
      <c r="G184" s="173"/>
      <c r="H184" s="173"/>
      <c r="I184" s="173"/>
      <c r="J184" s="173"/>
      <c r="K184" s="173"/>
      <c r="L184" s="173"/>
      <c r="M184" s="173"/>
      <c r="N184" s="173"/>
    </row>
    <row r="185" ht="22.5" customHeight="1">
      <c r="A185" s="1329"/>
      <c r="B185" s="173"/>
      <c r="C185" s="173"/>
      <c r="D185" s="771"/>
      <c r="E185" s="173"/>
      <c r="F185" s="173"/>
      <c r="G185" s="173"/>
      <c r="H185" s="173"/>
      <c r="I185" s="173"/>
      <c r="J185" s="173"/>
      <c r="K185" s="173"/>
      <c r="L185" s="173"/>
      <c r="M185" s="173"/>
      <c r="N185" s="173"/>
    </row>
    <row r="186" ht="22.5" customHeight="1">
      <c r="A186" s="1329"/>
      <c r="B186" s="173"/>
      <c r="C186" s="173"/>
      <c r="D186" s="771"/>
      <c r="E186" s="173"/>
      <c r="F186" s="173"/>
      <c r="G186" s="173"/>
      <c r="H186" s="173"/>
      <c r="I186" s="173"/>
      <c r="J186" s="173"/>
      <c r="K186" s="173"/>
      <c r="L186" s="173"/>
      <c r="M186" s="173"/>
      <c r="N186" s="173"/>
    </row>
    <row r="187" ht="22.5" customHeight="1">
      <c r="A187" s="1329"/>
      <c r="B187" s="173"/>
      <c r="C187" s="173"/>
      <c r="D187" s="771"/>
      <c r="E187" s="173"/>
      <c r="F187" s="173"/>
      <c r="G187" s="173"/>
      <c r="H187" s="173"/>
      <c r="I187" s="173"/>
      <c r="J187" s="173"/>
      <c r="K187" s="173"/>
      <c r="L187" s="173"/>
      <c r="M187" s="173"/>
      <c r="N187" s="173"/>
    </row>
    <row r="188" ht="22.5" customHeight="1">
      <c r="A188" s="1329"/>
      <c r="B188" s="173"/>
      <c r="C188" s="173"/>
      <c r="D188" s="771"/>
      <c r="E188" s="173"/>
      <c r="F188" s="173"/>
      <c r="G188" s="173"/>
      <c r="H188" s="173"/>
      <c r="I188" s="173"/>
      <c r="J188" s="173"/>
      <c r="K188" s="173"/>
      <c r="L188" s="173"/>
      <c r="M188" s="173"/>
      <c r="N188" s="173"/>
    </row>
    <row r="189" ht="22.5" customHeight="1">
      <c r="A189" s="1329"/>
      <c r="B189" s="173"/>
      <c r="C189" s="173"/>
      <c r="D189" s="771"/>
      <c r="E189" s="173"/>
      <c r="F189" s="173"/>
      <c r="G189" s="173"/>
      <c r="H189" s="173"/>
      <c r="I189" s="173"/>
      <c r="J189" s="173"/>
      <c r="K189" s="173"/>
      <c r="L189" s="173"/>
      <c r="M189" s="173"/>
      <c r="N189" s="173"/>
    </row>
    <row r="190" ht="22.5" customHeight="1">
      <c r="A190" s="1329"/>
      <c r="B190" s="173"/>
      <c r="C190" s="173"/>
      <c r="D190" s="771"/>
      <c r="E190" s="173"/>
      <c r="F190" s="173"/>
      <c r="G190" s="173"/>
      <c r="H190" s="173"/>
      <c r="I190" s="173"/>
      <c r="J190" s="173"/>
      <c r="K190" s="173"/>
      <c r="L190" s="173"/>
      <c r="M190" s="173"/>
      <c r="N190" s="173"/>
    </row>
    <row r="191" ht="22.5" customHeight="1">
      <c r="A191" s="1329"/>
      <c r="B191" s="173"/>
      <c r="C191" s="173"/>
      <c r="D191" s="771"/>
      <c r="E191" s="173"/>
      <c r="F191" s="173"/>
      <c r="G191" s="173"/>
      <c r="H191" s="173"/>
      <c r="I191" s="173"/>
      <c r="J191" s="173"/>
      <c r="K191" s="173"/>
      <c r="L191" s="173"/>
      <c r="M191" s="173"/>
      <c r="N191" s="173"/>
    </row>
    <row r="192" ht="22.5" customHeight="1">
      <c r="A192" s="1329"/>
      <c r="B192" s="173"/>
      <c r="C192" s="173"/>
      <c r="D192" s="771"/>
      <c r="E192" s="173"/>
      <c r="F192" s="173"/>
      <c r="G192" s="173"/>
      <c r="H192" s="173"/>
      <c r="I192" s="173"/>
      <c r="J192" s="173"/>
      <c r="K192" s="173"/>
      <c r="L192" s="173"/>
      <c r="M192" s="173"/>
      <c r="N192" s="173"/>
    </row>
    <row r="193" ht="22.5" customHeight="1">
      <c r="A193" s="1329"/>
      <c r="B193" s="173"/>
      <c r="C193" s="173"/>
      <c r="D193" s="771"/>
      <c r="E193" s="173"/>
      <c r="F193" s="173"/>
      <c r="G193" s="173"/>
      <c r="H193" s="173"/>
      <c r="I193" s="173"/>
      <c r="J193" s="173"/>
      <c r="K193" s="173"/>
      <c r="L193" s="173"/>
      <c r="M193" s="173"/>
      <c r="N193" s="173"/>
    </row>
    <row r="194" ht="22.5" customHeight="1">
      <c r="A194" s="1329"/>
      <c r="B194" s="173"/>
      <c r="C194" s="173"/>
      <c r="D194" s="771"/>
      <c r="E194" s="173"/>
      <c r="F194" s="173"/>
      <c r="G194" s="173"/>
      <c r="H194" s="173"/>
      <c r="I194" s="173"/>
      <c r="J194" s="173"/>
      <c r="K194" s="173"/>
      <c r="L194" s="173"/>
      <c r="M194" s="173"/>
      <c r="N194" s="173"/>
    </row>
    <row r="195" ht="22.5" customHeight="1">
      <c r="A195" s="1329"/>
      <c r="B195" s="173"/>
      <c r="C195" s="173"/>
      <c r="D195" s="771"/>
      <c r="E195" s="173"/>
      <c r="F195" s="173"/>
      <c r="G195" s="173"/>
      <c r="H195" s="173"/>
      <c r="I195" s="173"/>
      <c r="J195" s="173"/>
      <c r="K195" s="173"/>
      <c r="L195" s="173"/>
      <c r="M195" s="173"/>
      <c r="N195" s="173"/>
    </row>
    <row r="196" ht="22.5" customHeight="1">
      <c r="A196" s="1329"/>
      <c r="B196" s="173"/>
      <c r="C196" s="173"/>
      <c r="D196" s="771"/>
      <c r="E196" s="173"/>
      <c r="F196" s="173"/>
      <c r="G196" s="173"/>
      <c r="H196" s="173"/>
      <c r="I196" s="173"/>
      <c r="J196" s="173"/>
      <c r="K196" s="173"/>
      <c r="L196" s="173"/>
      <c r="M196" s="173"/>
      <c r="N196" s="173"/>
    </row>
    <row r="197" ht="22.5" customHeight="1">
      <c r="A197" s="1329"/>
      <c r="B197" s="173"/>
      <c r="C197" s="173"/>
      <c r="D197" s="771"/>
      <c r="E197" s="173"/>
      <c r="F197" s="173"/>
      <c r="G197" s="173"/>
      <c r="H197" s="173"/>
      <c r="I197" s="173"/>
      <c r="J197" s="173"/>
      <c r="K197" s="173"/>
      <c r="L197" s="173"/>
      <c r="M197" s="173"/>
      <c r="N197" s="173"/>
    </row>
    <row r="198" ht="22.5" customHeight="1">
      <c r="A198" s="1329"/>
      <c r="B198" s="173"/>
      <c r="C198" s="173"/>
      <c r="D198" s="771"/>
      <c r="E198" s="173"/>
      <c r="F198" s="173"/>
      <c r="G198" s="173"/>
      <c r="H198" s="173"/>
      <c r="I198" s="173"/>
      <c r="J198" s="173"/>
      <c r="K198" s="173"/>
      <c r="L198" s="173"/>
      <c r="M198" s="173"/>
      <c r="N198" s="173"/>
    </row>
    <row r="199" ht="22.5" customHeight="1">
      <c r="A199" s="1329"/>
      <c r="B199" s="173"/>
      <c r="C199" s="173"/>
      <c r="D199" s="771"/>
      <c r="E199" s="173"/>
      <c r="F199" s="173"/>
      <c r="G199" s="173"/>
      <c r="H199" s="173"/>
      <c r="I199" s="173"/>
      <c r="J199" s="173"/>
      <c r="K199" s="173"/>
      <c r="L199" s="173"/>
      <c r="M199" s="173"/>
      <c r="N199" s="173"/>
    </row>
    <row r="200" ht="22.5" customHeight="1">
      <c r="A200" s="1329"/>
      <c r="B200" s="173"/>
      <c r="C200" s="173"/>
      <c r="D200" s="771"/>
      <c r="E200" s="173"/>
      <c r="F200" s="173"/>
      <c r="G200" s="173"/>
      <c r="H200" s="173"/>
      <c r="I200" s="173"/>
      <c r="J200" s="173"/>
      <c r="K200" s="173"/>
      <c r="L200" s="173"/>
      <c r="M200" s="173"/>
      <c r="N200" s="173"/>
    </row>
    <row r="201" ht="22.5" customHeight="1">
      <c r="A201" s="1329"/>
      <c r="B201" s="173"/>
      <c r="C201" s="173"/>
      <c r="D201" s="771"/>
      <c r="E201" s="173"/>
      <c r="F201" s="173"/>
      <c r="G201" s="173"/>
      <c r="H201" s="173"/>
      <c r="I201" s="173"/>
      <c r="J201" s="173"/>
      <c r="K201" s="173"/>
      <c r="L201" s="173"/>
      <c r="M201" s="173"/>
      <c r="N201" s="173"/>
    </row>
    <row r="202" ht="22.5" customHeight="1">
      <c r="A202" s="1329"/>
      <c r="B202" s="173"/>
      <c r="C202" s="173"/>
      <c r="D202" s="771"/>
      <c r="E202" s="173"/>
      <c r="F202" s="173"/>
      <c r="G202" s="173"/>
      <c r="H202" s="173"/>
      <c r="I202" s="173"/>
      <c r="J202" s="173"/>
      <c r="K202" s="173"/>
      <c r="L202" s="173"/>
      <c r="M202" s="173"/>
      <c r="N202" s="173"/>
    </row>
    <row r="203" ht="22.5" customHeight="1">
      <c r="A203" s="1329"/>
      <c r="B203" s="173"/>
      <c r="C203" s="173"/>
      <c r="D203" s="771"/>
      <c r="E203" s="173"/>
      <c r="F203" s="173"/>
      <c r="G203" s="173"/>
      <c r="H203" s="173"/>
      <c r="I203" s="173"/>
      <c r="J203" s="173"/>
      <c r="K203" s="173"/>
      <c r="L203" s="173"/>
      <c r="M203" s="173"/>
      <c r="N203" s="173"/>
    </row>
    <row r="204" ht="22.5" customHeight="1">
      <c r="A204" s="1329"/>
      <c r="B204" s="173"/>
      <c r="C204" s="173"/>
      <c r="D204" s="771"/>
      <c r="E204" s="173"/>
      <c r="F204" s="173"/>
      <c r="G204" s="173"/>
      <c r="H204" s="173"/>
      <c r="I204" s="173"/>
      <c r="J204" s="173"/>
      <c r="K204" s="173"/>
      <c r="L204" s="173"/>
      <c r="M204" s="173"/>
      <c r="N204" s="173"/>
    </row>
    <row r="205" ht="22.5" customHeight="1">
      <c r="A205" s="1329"/>
      <c r="B205" s="173"/>
      <c r="C205" s="173"/>
      <c r="D205" s="771"/>
      <c r="E205" s="173"/>
      <c r="F205" s="173"/>
      <c r="G205" s="173"/>
      <c r="H205" s="173"/>
      <c r="I205" s="173"/>
      <c r="J205" s="173"/>
      <c r="K205" s="173"/>
      <c r="L205" s="173"/>
      <c r="M205" s="173"/>
      <c r="N205" s="173"/>
    </row>
    <row r="206" ht="22.5" customHeight="1">
      <c r="A206" s="1329"/>
      <c r="B206" s="173"/>
      <c r="C206" s="173"/>
      <c r="D206" s="771"/>
      <c r="E206" s="173"/>
      <c r="F206" s="173"/>
      <c r="G206" s="173"/>
      <c r="H206" s="173"/>
      <c r="I206" s="173"/>
      <c r="J206" s="173"/>
      <c r="K206" s="173"/>
      <c r="L206" s="173"/>
      <c r="M206" s="173"/>
      <c r="N206" s="173"/>
    </row>
    <row r="207" ht="22.5" customHeight="1">
      <c r="A207" s="1329"/>
      <c r="B207" s="173"/>
      <c r="C207" s="173"/>
      <c r="D207" s="771"/>
      <c r="E207" s="173"/>
      <c r="F207" s="173"/>
      <c r="G207" s="173"/>
      <c r="H207" s="173"/>
      <c r="I207" s="173"/>
      <c r="J207" s="173"/>
      <c r="K207" s="173"/>
      <c r="L207" s="173"/>
      <c r="M207" s="173"/>
      <c r="N207" s="173"/>
    </row>
    <row r="208" ht="22.5" customHeight="1">
      <c r="A208" s="1329"/>
      <c r="B208" s="173"/>
      <c r="C208" s="173"/>
      <c r="D208" s="771"/>
      <c r="E208" s="173"/>
      <c r="F208" s="173"/>
      <c r="G208" s="173"/>
      <c r="H208" s="173"/>
      <c r="I208" s="173"/>
      <c r="J208" s="173"/>
      <c r="K208" s="173"/>
      <c r="L208" s="173"/>
      <c r="M208" s="173"/>
      <c r="N208" s="173"/>
    </row>
    <row r="209" ht="22.5" customHeight="1">
      <c r="A209" s="1329"/>
      <c r="B209" s="173"/>
      <c r="C209" s="173"/>
      <c r="D209" s="771"/>
      <c r="E209" s="173"/>
      <c r="F209" s="173"/>
      <c r="G209" s="173"/>
      <c r="H209" s="173"/>
      <c r="I209" s="173"/>
      <c r="J209" s="173"/>
      <c r="K209" s="173"/>
      <c r="L209" s="173"/>
      <c r="M209" s="173"/>
      <c r="N209" s="173"/>
    </row>
    <row r="210" ht="22.5" customHeight="1">
      <c r="A210" s="1329"/>
      <c r="B210" s="173"/>
      <c r="C210" s="173"/>
      <c r="D210" s="771"/>
      <c r="E210" s="173"/>
      <c r="F210" s="173"/>
      <c r="G210" s="173"/>
      <c r="H210" s="173"/>
      <c r="I210" s="173"/>
      <c r="J210" s="173"/>
      <c r="K210" s="173"/>
      <c r="L210" s="173"/>
      <c r="M210" s="173"/>
      <c r="N210" s="173"/>
    </row>
    <row r="211" ht="22.5" customHeight="1">
      <c r="A211" s="1329"/>
      <c r="B211" s="173"/>
      <c r="C211" s="173"/>
      <c r="D211" s="771"/>
      <c r="E211" s="173"/>
      <c r="F211" s="173"/>
      <c r="G211" s="173"/>
      <c r="H211" s="173"/>
      <c r="I211" s="173"/>
      <c r="J211" s="173"/>
      <c r="K211" s="173"/>
      <c r="L211" s="173"/>
      <c r="M211" s="173"/>
      <c r="N211" s="173"/>
    </row>
    <row r="212" ht="22.5" customHeight="1">
      <c r="A212" s="1329"/>
      <c r="B212" s="173"/>
      <c r="C212" s="173"/>
      <c r="D212" s="771"/>
      <c r="E212" s="173"/>
      <c r="F212" s="173"/>
      <c r="G212" s="173"/>
      <c r="H212" s="173"/>
      <c r="I212" s="173"/>
      <c r="J212" s="173"/>
      <c r="K212" s="173"/>
      <c r="L212" s="173"/>
      <c r="M212" s="173"/>
      <c r="N212" s="173"/>
    </row>
    <row r="213" ht="22.5" customHeight="1">
      <c r="A213" s="1329"/>
      <c r="B213" s="173"/>
      <c r="C213" s="173"/>
      <c r="D213" s="771"/>
      <c r="E213" s="173"/>
      <c r="F213" s="173"/>
      <c r="G213" s="173"/>
      <c r="H213" s="173"/>
      <c r="I213" s="173"/>
      <c r="J213" s="173"/>
      <c r="K213" s="173"/>
      <c r="L213" s="173"/>
      <c r="M213" s="173"/>
      <c r="N213" s="173"/>
    </row>
    <row r="214" ht="22.5" customHeight="1">
      <c r="A214" s="1329"/>
      <c r="B214" s="173"/>
      <c r="C214" s="173"/>
      <c r="D214" s="771"/>
      <c r="E214" s="173"/>
      <c r="F214" s="173"/>
      <c r="G214" s="173"/>
      <c r="H214" s="173"/>
      <c r="I214" s="173"/>
      <c r="J214" s="173"/>
      <c r="K214" s="173"/>
      <c r="L214" s="173"/>
      <c r="M214" s="173"/>
      <c r="N214" s="173"/>
    </row>
    <row r="215" ht="22.5" customHeight="1">
      <c r="A215" s="1329"/>
      <c r="B215" s="173"/>
      <c r="C215" s="173"/>
      <c r="D215" s="771"/>
      <c r="E215" s="173"/>
      <c r="F215" s="173"/>
      <c r="G215" s="173"/>
      <c r="H215" s="173"/>
      <c r="I215" s="173"/>
      <c r="J215" s="173"/>
      <c r="K215" s="173"/>
      <c r="L215" s="173"/>
      <c r="M215" s="173"/>
      <c r="N215" s="173"/>
    </row>
    <row r="216" ht="22.5" customHeight="1">
      <c r="A216" s="1329"/>
      <c r="B216" s="173"/>
      <c r="C216" s="173"/>
      <c r="D216" s="771"/>
      <c r="E216" s="173"/>
      <c r="F216" s="173"/>
      <c r="G216" s="173"/>
      <c r="H216" s="173"/>
      <c r="I216" s="173"/>
      <c r="J216" s="173"/>
      <c r="K216" s="173"/>
      <c r="L216" s="173"/>
      <c r="M216" s="173"/>
      <c r="N216" s="173"/>
    </row>
    <row r="217" ht="22.5" customHeight="1">
      <c r="A217" s="1329"/>
      <c r="B217" s="173"/>
      <c r="C217" s="173"/>
      <c r="D217" s="771"/>
      <c r="E217" s="173"/>
      <c r="F217" s="173"/>
      <c r="G217" s="173"/>
      <c r="H217" s="173"/>
      <c r="I217" s="173"/>
      <c r="J217" s="173"/>
      <c r="K217" s="173"/>
      <c r="L217" s="173"/>
      <c r="M217" s="173"/>
      <c r="N217" s="173"/>
    </row>
    <row r="218" ht="22.5" customHeight="1">
      <c r="A218" s="1329"/>
      <c r="B218" s="173"/>
      <c r="C218" s="173"/>
      <c r="D218" s="771"/>
      <c r="E218" s="173"/>
      <c r="F218" s="173"/>
      <c r="G218" s="173"/>
      <c r="H218" s="173"/>
      <c r="I218" s="173"/>
      <c r="J218" s="173"/>
      <c r="K218" s="173"/>
      <c r="L218" s="173"/>
      <c r="M218" s="173"/>
      <c r="N218" s="173"/>
    </row>
    <row r="219" ht="22.5" customHeight="1">
      <c r="A219" s="1329"/>
      <c r="B219" s="173"/>
      <c r="C219" s="173"/>
      <c r="D219" s="771"/>
      <c r="E219" s="173"/>
      <c r="F219" s="173"/>
      <c r="G219" s="173"/>
      <c r="H219" s="173"/>
      <c r="I219" s="173"/>
      <c r="J219" s="173"/>
      <c r="K219" s="173"/>
      <c r="L219" s="173"/>
      <c r="M219" s="173"/>
      <c r="N219" s="173"/>
    </row>
    <row r="220" ht="22.5" customHeight="1">
      <c r="A220" s="1329"/>
      <c r="B220" s="173"/>
      <c r="C220" s="173"/>
      <c r="D220" s="771"/>
      <c r="E220" s="173"/>
      <c r="F220" s="173"/>
      <c r="G220" s="173"/>
      <c r="H220" s="173"/>
      <c r="I220" s="173"/>
      <c r="J220" s="173"/>
      <c r="K220" s="173"/>
      <c r="L220" s="173"/>
      <c r="M220" s="173"/>
      <c r="N220" s="173"/>
    </row>
    <row r="221" ht="22.5" customHeight="1">
      <c r="A221" s="1329"/>
      <c r="B221" s="173"/>
      <c r="C221" s="173"/>
      <c r="D221" s="771"/>
      <c r="E221" s="173"/>
      <c r="F221" s="173"/>
      <c r="G221" s="173"/>
      <c r="H221" s="173"/>
      <c r="I221" s="173"/>
      <c r="J221" s="173"/>
      <c r="K221" s="173"/>
      <c r="L221" s="173"/>
      <c r="M221" s="173"/>
      <c r="N221" s="173"/>
    </row>
    <row r="222" ht="22.5" customHeight="1">
      <c r="A222" s="1329"/>
      <c r="B222" s="173"/>
      <c r="C222" s="173"/>
      <c r="D222" s="771"/>
      <c r="E222" s="173"/>
      <c r="F222" s="173"/>
      <c r="G222" s="173"/>
      <c r="H222" s="173"/>
      <c r="I222" s="173"/>
      <c r="J222" s="173"/>
      <c r="K222" s="173"/>
      <c r="L222" s="173"/>
      <c r="M222" s="173"/>
      <c r="N222" s="173"/>
    </row>
    <row r="223" ht="22.5" customHeight="1">
      <c r="A223" s="1329"/>
      <c r="B223" s="173"/>
      <c r="C223" s="173"/>
      <c r="D223" s="771"/>
      <c r="E223" s="173"/>
      <c r="F223" s="173"/>
      <c r="G223" s="173"/>
      <c r="H223" s="173"/>
      <c r="I223" s="173"/>
      <c r="J223" s="173"/>
      <c r="K223" s="173"/>
      <c r="L223" s="173"/>
      <c r="M223" s="173"/>
      <c r="N223" s="173"/>
    </row>
    <row r="224" ht="22.5" customHeight="1">
      <c r="A224" s="1329"/>
      <c r="B224" s="173"/>
      <c r="C224" s="173"/>
      <c r="D224" s="771"/>
      <c r="E224" s="173"/>
      <c r="F224" s="173"/>
      <c r="G224" s="173"/>
      <c r="H224" s="173"/>
      <c r="I224" s="173"/>
      <c r="J224" s="173"/>
      <c r="K224" s="173"/>
      <c r="L224" s="173"/>
      <c r="M224" s="173"/>
      <c r="N224" s="173"/>
    </row>
    <row r="225" ht="22.5" customHeight="1">
      <c r="A225" s="1329"/>
      <c r="B225" s="173"/>
      <c r="C225" s="173"/>
      <c r="D225" s="771"/>
      <c r="E225" s="173"/>
      <c r="F225" s="173"/>
      <c r="G225" s="173"/>
      <c r="H225" s="173"/>
      <c r="I225" s="173"/>
      <c r="J225" s="173"/>
      <c r="K225" s="173"/>
      <c r="L225" s="173"/>
      <c r="M225" s="173"/>
      <c r="N225" s="173"/>
    </row>
    <row r="226" ht="22.5" customHeight="1">
      <c r="A226" s="1329"/>
      <c r="B226" s="173"/>
      <c r="C226" s="173"/>
      <c r="D226" s="771"/>
      <c r="E226" s="173"/>
      <c r="F226" s="173"/>
      <c r="G226" s="173"/>
      <c r="H226" s="173"/>
      <c r="I226" s="173"/>
      <c r="J226" s="173"/>
      <c r="K226" s="173"/>
      <c r="L226" s="173"/>
      <c r="M226" s="173"/>
      <c r="N226" s="173"/>
    </row>
    <row r="227" ht="22.5" customHeight="1">
      <c r="A227" s="1329"/>
      <c r="B227" s="173"/>
      <c r="C227" s="173"/>
      <c r="D227" s="771"/>
      <c r="E227" s="173"/>
      <c r="F227" s="173"/>
      <c r="G227" s="173"/>
      <c r="H227" s="173"/>
      <c r="I227" s="173"/>
      <c r="J227" s="173"/>
      <c r="K227" s="173"/>
      <c r="L227" s="173"/>
      <c r="M227" s="173"/>
      <c r="N227" s="173"/>
    </row>
    <row r="228" ht="22.5" customHeight="1">
      <c r="A228" s="1329"/>
      <c r="B228" s="173"/>
      <c r="C228" s="173"/>
      <c r="D228" s="771"/>
      <c r="E228" s="173"/>
      <c r="F228" s="173"/>
      <c r="G228" s="173"/>
      <c r="H228" s="173"/>
      <c r="I228" s="173"/>
      <c r="J228" s="173"/>
      <c r="K228" s="173"/>
      <c r="L228" s="173"/>
      <c r="M228" s="173"/>
      <c r="N228" s="173"/>
    </row>
    <row r="229" ht="22.5" customHeight="1">
      <c r="A229" s="1329"/>
      <c r="B229" s="173"/>
      <c r="C229" s="173"/>
      <c r="D229" s="771"/>
      <c r="E229" s="173"/>
      <c r="F229" s="173"/>
      <c r="G229" s="173"/>
      <c r="H229" s="173"/>
      <c r="I229" s="173"/>
      <c r="J229" s="173"/>
      <c r="K229" s="173"/>
      <c r="L229" s="173"/>
      <c r="M229" s="173"/>
      <c r="N229" s="173"/>
    </row>
    <row r="230" ht="22.5" customHeight="1">
      <c r="A230" s="1329"/>
      <c r="B230" s="173"/>
      <c r="C230" s="173"/>
      <c r="D230" s="771"/>
      <c r="E230" s="173"/>
      <c r="F230" s="173"/>
      <c r="G230" s="173"/>
      <c r="H230" s="173"/>
      <c r="I230" s="173"/>
      <c r="J230" s="173"/>
      <c r="K230" s="173"/>
      <c r="L230" s="173"/>
      <c r="M230" s="173"/>
      <c r="N230" s="173"/>
    </row>
    <row r="231" ht="22.5" customHeight="1">
      <c r="A231" s="1329"/>
      <c r="B231" s="173"/>
      <c r="C231" s="173"/>
      <c r="D231" s="771"/>
      <c r="E231" s="173"/>
      <c r="F231" s="173"/>
      <c r="G231" s="173"/>
      <c r="H231" s="173"/>
      <c r="I231" s="173"/>
      <c r="J231" s="173"/>
      <c r="K231" s="173"/>
      <c r="L231" s="173"/>
      <c r="M231" s="173"/>
      <c r="N231" s="173"/>
    </row>
    <row r="232" ht="22.5" customHeight="1">
      <c r="A232" s="1329"/>
      <c r="B232" s="173"/>
      <c r="C232" s="173"/>
      <c r="D232" s="771"/>
      <c r="E232" s="173"/>
      <c r="F232" s="173"/>
      <c r="G232" s="173"/>
      <c r="H232" s="173"/>
      <c r="I232" s="173"/>
      <c r="J232" s="173"/>
      <c r="K232" s="173"/>
      <c r="L232" s="173"/>
      <c r="M232" s="173"/>
      <c r="N232" s="173"/>
    </row>
    <row r="233" ht="22.5" customHeight="1">
      <c r="A233" s="1329"/>
      <c r="B233" s="173"/>
      <c r="C233" s="173"/>
      <c r="D233" s="771"/>
      <c r="E233" s="173"/>
      <c r="F233" s="173"/>
      <c r="G233" s="173"/>
      <c r="H233" s="173"/>
      <c r="I233" s="173"/>
      <c r="J233" s="173"/>
      <c r="K233" s="173"/>
      <c r="L233" s="173"/>
      <c r="M233" s="173"/>
      <c r="N233" s="173"/>
    </row>
    <row r="234" ht="22.5" customHeight="1">
      <c r="A234" s="1329"/>
      <c r="B234" s="173"/>
      <c r="C234" s="173"/>
      <c r="D234" s="771"/>
      <c r="E234" s="173"/>
      <c r="F234" s="173"/>
      <c r="G234" s="173"/>
      <c r="H234" s="173"/>
      <c r="I234" s="173"/>
      <c r="J234" s="173"/>
      <c r="K234" s="173"/>
      <c r="L234" s="173"/>
      <c r="M234" s="173"/>
      <c r="N234" s="173"/>
    </row>
    <row r="235" ht="22.5" customHeight="1">
      <c r="A235" s="1329"/>
      <c r="B235" s="173"/>
      <c r="C235" s="173"/>
      <c r="D235" s="771"/>
      <c r="E235" s="173"/>
      <c r="F235" s="173"/>
      <c r="G235" s="173"/>
      <c r="H235" s="173"/>
      <c r="I235" s="173"/>
      <c r="J235" s="173"/>
      <c r="K235" s="173"/>
      <c r="L235" s="173"/>
      <c r="M235" s="173"/>
      <c r="N235" s="173"/>
    </row>
    <row r="236" ht="22.5" customHeight="1">
      <c r="A236" s="1329"/>
      <c r="B236" s="173"/>
      <c r="C236" s="173"/>
      <c r="D236" s="771"/>
      <c r="E236" s="173"/>
      <c r="F236" s="173"/>
      <c r="G236" s="173"/>
      <c r="H236" s="173"/>
      <c r="I236" s="173"/>
      <c r="J236" s="173"/>
      <c r="K236" s="173"/>
      <c r="L236" s="173"/>
      <c r="M236" s="173"/>
      <c r="N236" s="173"/>
    </row>
    <row r="237" ht="22.5" customHeight="1">
      <c r="A237" s="1329"/>
      <c r="B237" s="173"/>
      <c r="C237" s="173"/>
      <c r="D237" s="771"/>
      <c r="E237" s="173"/>
      <c r="F237" s="173"/>
      <c r="G237" s="173"/>
      <c r="H237" s="173"/>
      <c r="I237" s="173"/>
      <c r="J237" s="173"/>
      <c r="K237" s="173"/>
      <c r="L237" s="173"/>
      <c r="M237" s="173"/>
      <c r="N237" s="173"/>
    </row>
    <row r="238" ht="22.5" customHeight="1">
      <c r="A238" s="1329"/>
      <c r="B238" s="173"/>
      <c r="C238" s="173"/>
      <c r="D238" s="771"/>
      <c r="E238" s="173"/>
      <c r="F238" s="173"/>
      <c r="G238" s="173"/>
      <c r="H238" s="173"/>
      <c r="I238" s="173"/>
      <c r="J238" s="173"/>
      <c r="K238" s="173"/>
      <c r="L238" s="173"/>
      <c r="M238" s="173"/>
      <c r="N238" s="173"/>
    </row>
    <row r="239" ht="22.5" customHeight="1">
      <c r="A239" s="1329"/>
      <c r="B239" s="173"/>
      <c r="C239" s="173"/>
      <c r="D239" s="771"/>
      <c r="E239" s="173"/>
      <c r="F239" s="173"/>
      <c r="G239" s="173"/>
      <c r="H239" s="173"/>
      <c r="I239" s="173"/>
      <c r="J239" s="173"/>
      <c r="K239" s="173"/>
      <c r="L239" s="173"/>
      <c r="M239" s="173"/>
      <c r="N239" s="173"/>
    </row>
    <row r="240" ht="22.5" customHeight="1">
      <c r="A240" s="1329"/>
      <c r="B240" s="173"/>
      <c r="C240" s="173"/>
      <c r="D240" s="771"/>
      <c r="E240" s="173"/>
      <c r="F240" s="173"/>
      <c r="G240" s="173"/>
      <c r="H240" s="173"/>
      <c r="I240" s="173"/>
      <c r="J240" s="173"/>
      <c r="K240" s="173"/>
      <c r="L240" s="173"/>
      <c r="M240" s="173"/>
      <c r="N240" s="173"/>
    </row>
    <row r="241" ht="22.5" customHeight="1">
      <c r="A241" s="1329"/>
      <c r="B241" s="173"/>
      <c r="C241" s="173"/>
      <c r="D241" s="771"/>
      <c r="E241" s="173"/>
      <c r="F241" s="173"/>
      <c r="G241" s="173"/>
      <c r="H241" s="173"/>
      <c r="I241" s="173"/>
      <c r="J241" s="173"/>
      <c r="K241" s="173"/>
      <c r="L241" s="173"/>
      <c r="M241" s="173"/>
      <c r="N241" s="173"/>
    </row>
    <row r="242" ht="22.5" customHeight="1">
      <c r="A242" s="1329"/>
      <c r="B242" s="173"/>
      <c r="C242" s="173"/>
      <c r="D242" s="771"/>
      <c r="E242" s="173"/>
      <c r="F242" s="173"/>
      <c r="G242" s="173"/>
      <c r="H242" s="173"/>
      <c r="I242" s="173"/>
      <c r="J242" s="173"/>
      <c r="K242" s="173"/>
      <c r="L242" s="173"/>
      <c r="M242" s="173"/>
      <c r="N242" s="173"/>
    </row>
    <row r="243" ht="22.5" customHeight="1">
      <c r="A243" s="1329"/>
      <c r="B243" s="173"/>
      <c r="C243" s="173"/>
      <c r="D243" s="771"/>
      <c r="E243" s="173"/>
      <c r="F243" s="173"/>
      <c r="G243" s="173"/>
      <c r="H243" s="173"/>
      <c r="I243" s="173"/>
      <c r="J243" s="173"/>
      <c r="K243" s="173"/>
      <c r="L243" s="173"/>
      <c r="M243" s="173"/>
      <c r="N243" s="173"/>
    </row>
    <row r="244" ht="22.5" customHeight="1">
      <c r="A244" s="1329"/>
      <c r="B244" s="173"/>
      <c r="C244" s="173"/>
      <c r="D244" s="771"/>
      <c r="E244" s="173"/>
      <c r="F244" s="173"/>
      <c r="G244" s="173"/>
      <c r="H244" s="173"/>
      <c r="I244" s="173"/>
      <c r="J244" s="173"/>
      <c r="K244" s="173"/>
      <c r="L244" s="173"/>
      <c r="M244" s="173"/>
      <c r="N244" s="173"/>
    </row>
    <row r="245" ht="22.5" customHeight="1">
      <c r="A245" s="1329"/>
      <c r="B245" s="173"/>
      <c r="C245" s="173"/>
      <c r="D245" s="771"/>
      <c r="E245" s="173"/>
      <c r="F245" s="173"/>
      <c r="G245" s="173"/>
      <c r="H245" s="173"/>
      <c r="I245" s="173"/>
      <c r="J245" s="173"/>
      <c r="K245" s="173"/>
      <c r="L245" s="173"/>
      <c r="M245" s="173"/>
      <c r="N245" s="173"/>
    </row>
    <row r="246" ht="22.5" customHeight="1">
      <c r="A246" s="1329"/>
      <c r="B246" s="173"/>
      <c r="C246" s="173"/>
      <c r="D246" s="771"/>
      <c r="E246" s="173"/>
      <c r="F246" s="173"/>
      <c r="G246" s="173"/>
      <c r="H246" s="173"/>
      <c r="I246" s="173"/>
      <c r="J246" s="173"/>
      <c r="K246" s="173"/>
      <c r="L246" s="173"/>
      <c r="M246" s="173"/>
      <c r="N246" s="173"/>
    </row>
    <row r="247" ht="22.5" customHeight="1">
      <c r="A247" s="1329"/>
      <c r="B247" s="173"/>
      <c r="C247" s="173"/>
      <c r="D247" s="771"/>
      <c r="E247" s="173"/>
      <c r="F247" s="173"/>
      <c r="G247" s="173"/>
      <c r="H247" s="173"/>
      <c r="I247" s="173"/>
      <c r="J247" s="173"/>
      <c r="K247" s="173"/>
      <c r="L247" s="173"/>
      <c r="M247" s="173"/>
      <c r="N247" s="173"/>
    </row>
    <row r="248" ht="22.5" customHeight="1">
      <c r="A248" s="1329"/>
      <c r="B248" s="173"/>
      <c r="C248" s="173"/>
      <c r="D248" s="771"/>
      <c r="E248" s="173"/>
      <c r="F248" s="173"/>
      <c r="G248" s="173"/>
      <c r="H248" s="173"/>
      <c r="I248" s="173"/>
      <c r="J248" s="173"/>
      <c r="K248" s="173"/>
      <c r="L248" s="173"/>
      <c r="M248" s="173"/>
      <c r="N248" s="173"/>
    </row>
    <row r="249" ht="22.5" customHeight="1">
      <c r="A249" s="1329"/>
      <c r="B249" s="173"/>
      <c r="C249" s="173"/>
      <c r="D249" s="771"/>
      <c r="E249" s="173"/>
      <c r="F249" s="173"/>
      <c r="G249" s="173"/>
      <c r="H249" s="173"/>
      <c r="I249" s="173"/>
      <c r="J249" s="173"/>
      <c r="K249" s="173"/>
      <c r="L249" s="173"/>
      <c r="M249" s="173"/>
      <c r="N249" s="173"/>
    </row>
    <row r="250" ht="22.5" customHeight="1">
      <c r="A250" s="1329"/>
      <c r="B250" s="173"/>
      <c r="C250" s="173"/>
      <c r="D250" s="771"/>
      <c r="E250" s="173"/>
      <c r="F250" s="173"/>
      <c r="G250" s="173"/>
      <c r="H250" s="173"/>
      <c r="I250" s="173"/>
      <c r="J250" s="173"/>
      <c r="K250" s="173"/>
      <c r="L250" s="173"/>
      <c r="M250" s="173"/>
      <c r="N250" s="173"/>
    </row>
    <row r="251" ht="22.5" customHeight="1">
      <c r="A251" s="1329"/>
      <c r="B251" s="173"/>
      <c r="C251" s="173"/>
      <c r="D251" s="771"/>
      <c r="E251" s="173"/>
      <c r="F251" s="173"/>
      <c r="G251" s="173"/>
      <c r="H251" s="173"/>
      <c r="I251" s="173"/>
      <c r="J251" s="173"/>
      <c r="K251" s="173"/>
      <c r="L251" s="173"/>
      <c r="M251" s="173"/>
      <c r="N251" s="173"/>
    </row>
    <row r="252" ht="22.5" customHeight="1">
      <c r="A252" s="1329"/>
      <c r="B252" s="173"/>
      <c r="C252" s="173"/>
      <c r="D252" s="771"/>
      <c r="E252" s="173"/>
      <c r="F252" s="173"/>
      <c r="G252" s="173"/>
      <c r="H252" s="173"/>
      <c r="I252" s="173"/>
      <c r="J252" s="173"/>
      <c r="K252" s="173"/>
      <c r="L252" s="173"/>
      <c r="M252" s="173"/>
      <c r="N252" s="173"/>
    </row>
    <row r="253" ht="22.5" customHeight="1">
      <c r="A253" s="1329"/>
      <c r="B253" s="173"/>
      <c r="C253" s="173"/>
      <c r="D253" s="771"/>
      <c r="E253" s="173"/>
      <c r="F253" s="173"/>
      <c r="G253" s="173"/>
      <c r="H253" s="173"/>
      <c r="I253" s="173"/>
      <c r="J253" s="173"/>
      <c r="K253" s="173"/>
      <c r="L253" s="173"/>
      <c r="M253" s="173"/>
      <c r="N253" s="173"/>
    </row>
    <row r="254" ht="22.5" customHeight="1">
      <c r="A254" s="1329"/>
      <c r="B254" s="173"/>
      <c r="C254" s="173"/>
      <c r="D254" s="771"/>
      <c r="E254" s="173"/>
      <c r="F254" s="173"/>
      <c r="G254" s="173"/>
      <c r="H254" s="173"/>
      <c r="I254" s="173"/>
      <c r="J254" s="173"/>
      <c r="K254" s="173"/>
      <c r="L254" s="173"/>
      <c r="M254" s="173"/>
      <c r="N254" s="173"/>
    </row>
    <row r="255" ht="22.5" customHeight="1">
      <c r="A255" s="1329"/>
      <c r="B255" s="173"/>
      <c r="C255" s="173"/>
      <c r="D255" s="771"/>
      <c r="E255" s="173"/>
      <c r="F255" s="173"/>
      <c r="G255" s="173"/>
      <c r="H255" s="173"/>
      <c r="I255" s="173"/>
      <c r="J255" s="173"/>
      <c r="K255" s="173"/>
      <c r="L255" s="173"/>
      <c r="M255" s="173"/>
      <c r="N255" s="173"/>
    </row>
    <row r="256" ht="22.5" customHeight="1">
      <c r="A256" s="1329"/>
      <c r="B256" s="173"/>
      <c r="C256" s="173"/>
      <c r="D256" s="771"/>
      <c r="E256" s="173"/>
      <c r="F256" s="173"/>
      <c r="G256" s="173"/>
      <c r="H256" s="173"/>
      <c r="I256" s="173"/>
      <c r="J256" s="173"/>
      <c r="K256" s="173"/>
      <c r="L256" s="173"/>
      <c r="M256" s="173"/>
      <c r="N256" s="173"/>
    </row>
    <row r="257" ht="22.5" customHeight="1">
      <c r="A257" s="1329"/>
      <c r="B257" s="173"/>
      <c r="C257" s="173"/>
      <c r="D257" s="771"/>
      <c r="E257" s="173"/>
      <c r="F257" s="173"/>
      <c r="G257" s="173"/>
      <c r="H257" s="173"/>
      <c r="I257" s="173"/>
      <c r="J257" s="173"/>
      <c r="K257" s="173"/>
      <c r="L257" s="173"/>
      <c r="M257" s="173"/>
      <c r="N257" s="173"/>
    </row>
    <row r="258" ht="22.5" customHeight="1">
      <c r="A258" s="1329"/>
      <c r="B258" s="173"/>
      <c r="C258" s="173"/>
      <c r="D258" s="771"/>
      <c r="E258" s="173"/>
      <c r="F258" s="173"/>
      <c r="G258" s="173"/>
      <c r="H258" s="173"/>
      <c r="I258" s="173"/>
      <c r="J258" s="173"/>
      <c r="K258" s="173"/>
      <c r="L258" s="173"/>
      <c r="M258" s="173"/>
      <c r="N258" s="173"/>
    </row>
    <row r="259" ht="22.5" customHeight="1">
      <c r="A259" s="1329"/>
      <c r="B259" s="173"/>
      <c r="C259" s="173"/>
      <c r="D259" s="771"/>
      <c r="E259" s="173"/>
      <c r="F259" s="173"/>
      <c r="G259" s="173"/>
      <c r="H259" s="173"/>
      <c r="I259" s="173"/>
      <c r="J259" s="173"/>
      <c r="K259" s="173"/>
      <c r="L259" s="173"/>
      <c r="M259" s="173"/>
      <c r="N259" s="173"/>
    </row>
    <row r="260" ht="22.5" customHeight="1">
      <c r="A260" s="1329"/>
      <c r="B260" s="173"/>
      <c r="C260" s="173"/>
      <c r="D260" s="771"/>
      <c r="E260" s="173"/>
      <c r="F260" s="173"/>
      <c r="G260" s="173"/>
      <c r="H260" s="173"/>
      <c r="I260" s="173"/>
      <c r="J260" s="173"/>
      <c r="K260" s="173"/>
      <c r="L260" s="173"/>
      <c r="M260" s="173"/>
      <c r="N260" s="173"/>
    </row>
    <row r="261" ht="22.5" customHeight="1">
      <c r="A261" s="1329"/>
      <c r="B261" s="173"/>
      <c r="C261" s="173"/>
      <c r="D261" s="771"/>
      <c r="E261" s="173"/>
      <c r="F261" s="173"/>
      <c r="G261" s="173"/>
      <c r="H261" s="173"/>
      <c r="I261" s="173"/>
      <c r="J261" s="173"/>
      <c r="K261" s="173"/>
      <c r="L261" s="173"/>
      <c r="M261" s="173"/>
      <c r="N261" s="173"/>
    </row>
    <row r="262" ht="22.5" customHeight="1">
      <c r="A262" s="1329"/>
      <c r="B262" s="173"/>
      <c r="C262" s="173"/>
      <c r="D262" s="771"/>
      <c r="E262" s="173"/>
      <c r="F262" s="173"/>
      <c r="G262" s="173"/>
      <c r="H262" s="173"/>
      <c r="I262" s="173"/>
      <c r="J262" s="173"/>
      <c r="K262" s="173"/>
      <c r="L262" s="173"/>
      <c r="M262" s="173"/>
      <c r="N262" s="173"/>
    </row>
    <row r="263" ht="22.5" customHeight="1">
      <c r="A263" s="1329"/>
      <c r="B263" s="173"/>
      <c r="C263" s="173"/>
      <c r="D263" s="771"/>
      <c r="E263" s="173"/>
      <c r="F263" s="173"/>
      <c r="G263" s="173"/>
      <c r="H263" s="173"/>
      <c r="I263" s="173"/>
      <c r="J263" s="173"/>
      <c r="K263" s="173"/>
      <c r="L263" s="173"/>
      <c r="M263" s="173"/>
      <c r="N263" s="173"/>
    </row>
    <row r="264" ht="22.5" customHeight="1">
      <c r="A264" s="1329"/>
      <c r="B264" s="173"/>
      <c r="C264" s="173"/>
      <c r="D264" s="771"/>
      <c r="E264" s="173"/>
      <c r="F264" s="173"/>
      <c r="G264" s="173"/>
      <c r="H264" s="173"/>
      <c r="I264" s="173"/>
      <c r="J264" s="173"/>
      <c r="K264" s="173"/>
      <c r="L264" s="173"/>
      <c r="M264" s="173"/>
      <c r="N264" s="173"/>
    </row>
    <row r="265" ht="22.5" customHeight="1">
      <c r="A265" s="1329"/>
      <c r="B265" s="173"/>
      <c r="C265" s="173"/>
      <c r="D265" s="771"/>
      <c r="E265" s="173"/>
      <c r="F265" s="173"/>
      <c r="G265" s="173"/>
      <c r="H265" s="173"/>
      <c r="I265" s="173"/>
      <c r="J265" s="173"/>
      <c r="K265" s="173"/>
      <c r="L265" s="173"/>
      <c r="M265" s="173"/>
      <c r="N265" s="173"/>
    </row>
    <row r="266" ht="22.5" customHeight="1">
      <c r="A266" s="1329"/>
      <c r="B266" s="173"/>
      <c r="C266" s="173"/>
      <c r="D266" s="771"/>
      <c r="E266" s="173"/>
      <c r="F266" s="173"/>
      <c r="G266" s="173"/>
      <c r="H266" s="173"/>
      <c r="I266" s="173"/>
      <c r="J266" s="173"/>
      <c r="K266" s="173"/>
      <c r="L266" s="173"/>
      <c r="M266" s="173"/>
      <c r="N266" s="173"/>
    </row>
    <row r="267" ht="22.5" customHeight="1">
      <c r="A267" s="1329"/>
      <c r="B267" s="173"/>
      <c r="C267" s="173"/>
      <c r="D267" s="771"/>
      <c r="E267" s="173"/>
      <c r="F267" s="173"/>
      <c r="G267" s="173"/>
      <c r="H267" s="173"/>
      <c r="I267" s="173"/>
      <c r="J267" s="173"/>
      <c r="K267" s="173"/>
      <c r="L267" s="173"/>
      <c r="M267" s="173"/>
      <c r="N267" s="173"/>
    </row>
    <row r="268" ht="22.5" customHeight="1">
      <c r="A268" s="1329"/>
      <c r="B268" s="173"/>
      <c r="C268" s="173"/>
      <c r="D268" s="771"/>
      <c r="E268" s="173"/>
      <c r="F268" s="173"/>
      <c r="G268" s="173"/>
      <c r="H268" s="173"/>
      <c r="I268" s="173"/>
      <c r="J268" s="173"/>
      <c r="K268" s="173"/>
      <c r="L268" s="173"/>
      <c r="M268" s="173"/>
      <c r="N268" s="173"/>
    </row>
    <row r="269" ht="22.5" customHeight="1">
      <c r="A269" s="1329"/>
      <c r="B269" s="173"/>
      <c r="C269" s="173"/>
      <c r="D269" s="771"/>
      <c r="E269" s="173"/>
      <c r="F269" s="173"/>
      <c r="G269" s="173"/>
      <c r="H269" s="173"/>
      <c r="I269" s="173"/>
      <c r="J269" s="173"/>
      <c r="K269" s="173"/>
      <c r="L269" s="173"/>
      <c r="M269" s="173"/>
      <c r="N269" s="173"/>
    </row>
    <row r="270" ht="22.5" customHeight="1">
      <c r="A270" s="1329"/>
      <c r="B270" s="173"/>
      <c r="C270" s="173"/>
      <c r="D270" s="771"/>
      <c r="E270" s="173"/>
      <c r="F270" s="173"/>
      <c r="G270" s="173"/>
      <c r="H270" s="173"/>
      <c r="I270" s="173"/>
      <c r="J270" s="173"/>
      <c r="K270" s="173"/>
      <c r="L270" s="173"/>
      <c r="M270" s="173"/>
      <c r="N270" s="173"/>
    </row>
    <row r="271" ht="22.5" customHeight="1">
      <c r="A271" s="1329"/>
      <c r="B271" s="173"/>
      <c r="C271" s="173"/>
      <c r="D271" s="771"/>
      <c r="E271" s="173"/>
      <c r="F271" s="173"/>
      <c r="G271" s="173"/>
      <c r="H271" s="173"/>
      <c r="I271" s="173"/>
      <c r="J271" s="173"/>
      <c r="K271" s="173"/>
      <c r="L271" s="173"/>
      <c r="M271" s="173"/>
      <c r="N271" s="173"/>
    </row>
    <row r="272" ht="22.5" customHeight="1">
      <c r="A272" s="1329"/>
      <c r="B272" s="173"/>
      <c r="C272" s="173"/>
      <c r="D272" s="771"/>
      <c r="E272" s="173"/>
      <c r="F272" s="173"/>
      <c r="G272" s="173"/>
      <c r="H272" s="173"/>
      <c r="I272" s="173"/>
      <c r="J272" s="173"/>
      <c r="K272" s="173"/>
      <c r="L272" s="173"/>
      <c r="M272" s="173"/>
      <c r="N272" s="173"/>
    </row>
    <row r="273" ht="22.5" customHeight="1">
      <c r="A273" s="1329"/>
      <c r="B273" s="173"/>
      <c r="C273" s="173"/>
      <c r="D273" s="771"/>
      <c r="E273" s="173"/>
      <c r="F273" s="173"/>
      <c r="G273" s="173"/>
      <c r="H273" s="173"/>
      <c r="I273" s="173"/>
      <c r="J273" s="173"/>
      <c r="K273" s="173"/>
      <c r="L273" s="173"/>
      <c r="M273" s="173"/>
      <c r="N273" s="173"/>
    </row>
    <row r="274" ht="22.5" customHeight="1">
      <c r="A274" s="1329"/>
      <c r="B274" s="173"/>
      <c r="C274" s="173"/>
      <c r="D274" s="771"/>
      <c r="E274" s="173"/>
      <c r="F274" s="173"/>
      <c r="G274" s="173"/>
      <c r="H274" s="173"/>
      <c r="I274" s="173"/>
      <c r="J274" s="173"/>
      <c r="K274" s="173"/>
      <c r="L274" s="173"/>
      <c r="M274" s="173"/>
      <c r="N274" s="173"/>
    </row>
    <row r="275" ht="22.5" customHeight="1">
      <c r="A275" s="1329"/>
      <c r="B275" s="173"/>
      <c r="C275" s="173"/>
      <c r="D275" s="771"/>
      <c r="E275" s="173"/>
      <c r="F275" s="173"/>
      <c r="G275" s="173"/>
      <c r="H275" s="173"/>
      <c r="I275" s="173"/>
      <c r="J275" s="173"/>
      <c r="K275" s="173"/>
      <c r="L275" s="173"/>
      <c r="M275" s="173"/>
      <c r="N275" s="173"/>
    </row>
    <row r="276" ht="22.5" customHeight="1">
      <c r="A276" s="1329"/>
      <c r="B276" s="173"/>
      <c r="C276" s="173"/>
      <c r="D276" s="771"/>
      <c r="E276" s="173"/>
      <c r="F276" s="173"/>
      <c r="G276" s="173"/>
      <c r="H276" s="173"/>
      <c r="I276" s="173"/>
      <c r="J276" s="173"/>
      <c r="K276" s="173"/>
      <c r="L276" s="173"/>
      <c r="M276" s="173"/>
      <c r="N276" s="173"/>
    </row>
    <row r="277" ht="22.5" customHeight="1">
      <c r="A277" s="1329"/>
      <c r="B277" s="173"/>
      <c r="C277" s="173"/>
      <c r="D277" s="771"/>
      <c r="E277" s="173"/>
      <c r="F277" s="173"/>
      <c r="G277" s="173"/>
      <c r="H277" s="173"/>
      <c r="I277" s="173"/>
      <c r="J277" s="173"/>
      <c r="K277" s="173"/>
      <c r="L277" s="173"/>
      <c r="M277" s="173"/>
      <c r="N277" s="173"/>
    </row>
    <row r="278" ht="22.5" customHeight="1">
      <c r="A278" s="1329"/>
      <c r="B278" s="173"/>
      <c r="C278" s="173"/>
      <c r="D278" s="771"/>
      <c r="E278" s="173"/>
      <c r="F278" s="173"/>
      <c r="G278" s="173"/>
      <c r="H278" s="173"/>
      <c r="I278" s="173"/>
      <c r="J278" s="173"/>
      <c r="K278" s="173"/>
      <c r="L278" s="173"/>
      <c r="M278" s="173"/>
      <c r="N278" s="173"/>
    </row>
    <row r="279" ht="22.5" customHeight="1">
      <c r="A279" s="1329"/>
      <c r="B279" s="173"/>
      <c r="C279" s="173"/>
      <c r="D279" s="771"/>
      <c r="E279" s="173"/>
      <c r="F279" s="173"/>
      <c r="G279" s="173"/>
      <c r="H279" s="173"/>
      <c r="I279" s="173"/>
      <c r="J279" s="173"/>
      <c r="K279" s="173"/>
      <c r="L279" s="173"/>
      <c r="M279" s="173"/>
      <c r="N279" s="173"/>
    </row>
    <row r="280" ht="22.5" customHeight="1">
      <c r="A280" s="1329"/>
      <c r="B280" s="173"/>
      <c r="C280" s="173"/>
      <c r="D280" s="771"/>
      <c r="E280" s="173"/>
      <c r="F280" s="173"/>
      <c r="G280" s="173"/>
      <c r="H280" s="173"/>
      <c r="I280" s="173"/>
      <c r="J280" s="173"/>
      <c r="K280" s="173"/>
      <c r="L280" s="173"/>
      <c r="M280" s="173"/>
      <c r="N280" s="173"/>
    </row>
    <row r="281" ht="22.5" customHeight="1">
      <c r="A281" s="1329"/>
      <c r="B281" s="173"/>
      <c r="C281" s="173"/>
      <c r="D281" s="771"/>
      <c r="E281" s="173"/>
      <c r="F281" s="173"/>
      <c r="G281" s="173"/>
      <c r="H281" s="173"/>
      <c r="I281" s="173"/>
      <c r="J281" s="173"/>
      <c r="K281" s="173"/>
      <c r="L281" s="173"/>
      <c r="M281" s="173"/>
      <c r="N281" s="173"/>
    </row>
    <row r="282" ht="22.5" customHeight="1">
      <c r="A282" s="1329"/>
      <c r="B282" s="173"/>
      <c r="C282" s="173"/>
      <c r="D282" s="771"/>
      <c r="E282" s="173"/>
      <c r="F282" s="173"/>
      <c r="G282" s="173"/>
      <c r="H282" s="173"/>
      <c r="I282" s="173"/>
      <c r="J282" s="173"/>
      <c r="K282" s="173"/>
      <c r="L282" s="173"/>
      <c r="M282" s="173"/>
      <c r="N282" s="173"/>
    </row>
    <row r="283" ht="22.5" customHeight="1">
      <c r="A283" s="1329"/>
      <c r="B283" s="173"/>
      <c r="C283" s="173"/>
      <c r="D283" s="771"/>
      <c r="E283" s="173"/>
      <c r="F283" s="173"/>
      <c r="G283" s="173"/>
      <c r="H283" s="173"/>
      <c r="I283" s="173"/>
      <c r="J283" s="173"/>
      <c r="K283" s="173"/>
      <c r="L283" s="173"/>
      <c r="M283" s="173"/>
      <c r="N283" s="173"/>
    </row>
    <row r="284" ht="22.5" customHeight="1">
      <c r="A284" s="1329"/>
      <c r="B284" s="173"/>
      <c r="C284" s="173"/>
      <c r="D284" s="771"/>
      <c r="E284" s="173"/>
      <c r="F284" s="173"/>
      <c r="G284" s="173"/>
      <c r="H284" s="173"/>
      <c r="I284" s="173"/>
      <c r="J284" s="173"/>
      <c r="K284" s="173"/>
      <c r="L284" s="173"/>
      <c r="M284" s="173"/>
      <c r="N284" s="173"/>
    </row>
    <row r="285" ht="22.5" customHeight="1">
      <c r="A285" s="1329"/>
      <c r="B285" s="173"/>
      <c r="C285" s="173"/>
      <c r="D285" s="771"/>
      <c r="E285" s="173"/>
      <c r="F285" s="173"/>
      <c r="G285" s="173"/>
      <c r="H285" s="173"/>
      <c r="I285" s="173"/>
      <c r="J285" s="173"/>
      <c r="K285" s="173"/>
      <c r="L285" s="173"/>
      <c r="M285" s="173"/>
      <c r="N285" s="173"/>
    </row>
    <row r="286" ht="22.5" customHeight="1">
      <c r="A286" s="1329"/>
      <c r="B286" s="173"/>
      <c r="C286" s="173"/>
      <c r="D286" s="771"/>
      <c r="E286" s="173"/>
      <c r="F286" s="173"/>
      <c r="G286" s="173"/>
      <c r="H286" s="173"/>
      <c r="I286" s="173"/>
      <c r="J286" s="173"/>
      <c r="K286" s="173"/>
      <c r="L286" s="173"/>
      <c r="M286" s="173"/>
      <c r="N286" s="173"/>
    </row>
    <row r="287" ht="22.5" customHeight="1">
      <c r="A287" s="1329"/>
      <c r="B287" s="173"/>
      <c r="C287" s="173"/>
      <c r="D287" s="771"/>
      <c r="E287" s="173"/>
      <c r="F287" s="173"/>
      <c r="G287" s="173"/>
      <c r="H287" s="173"/>
      <c r="I287" s="173"/>
      <c r="J287" s="173"/>
      <c r="K287" s="173"/>
      <c r="L287" s="173"/>
      <c r="M287" s="173"/>
      <c r="N287" s="173"/>
    </row>
    <row r="288" ht="22.5" customHeight="1">
      <c r="A288" s="1329"/>
      <c r="B288" s="173"/>
      <c r="C288" s="173"/>
      <c r="D288" s="771"/>
      <c r="E288" s="173"/>
      <c r="F288" s="173"/>
      <c r="G288" s="173"/>
      <c r="H288" s="173"/>
      <c r="I288" s="173"/>
      <c r="J288" s="173"/>
      <c r="K288" s="173"/>
      <c r="L288" s="173"/>
      <c r="M288" s="173"/>
      <c r="N288" s="173"/>
    </row>
    <row r="289" ht="22.5" customHeight="1">
      <c r="A289" s="1329"/>
      <c r="B289" s="173"/>
      <c r="C289" s="173"/>
      <c r="D289" s="771"/>
      <c r="E289" s="173"/>
      <c r="F289" s="173"/>
      <c r="G289" s="173"/>
      <c r="H289" s="173"/>
      <c r="I289" s="173"/>
      <c r="J289" s="173"/>
      <c r="K289" s="173"/>
      <c r="L289" s="173"/>
      <c r="M289" s="173"/>
      <c r="N289" s="173"/>
    </row>
    <row r="290" ht="22.5" customHeight="1">
      <c r="A290" s="1329"/>
      <c r="B290" s="173"/>
      <c r="C290" s="173"/>
      <c r="D290" s="771"/>
      <c r="E290" s="173"/>
      <c r="F290" s="173"/>
      <c r="G290" s="173"/>
      <c r="H290" s="173"/>
      <c r="I290" s="173"/>
      <c r="J290" s="173"/>
      <c r="K290" s="173"/>
      <c r="L290" s="173"/>
      <c r="M290" s="173"/>
      <c r="N290" s="173"/>
    </row>
    <row r="291" ht="22.5" customHeight="1">
      <c r="A291" s="1329"/>
      <c r="B291" s="173"/>
      <c r="C291" s="173"/>
      <c r="D291" s="771"/>
      <c r="E291" s="173"/>
      <c r="F291" s="173"/>
      <c r="G291" s="173"/>
      <c r="H291" s="173"/>
      <c r="I291" s="173"/>
      <c r="J291" s="173"/>
      <c r="K291" s="173"/>
      <c r="L291" s="173"/>
      <c r="M291" s="173"/>
      <c r="N291" s="173"/>
    </row>
    <row r="292" ht="22.5" customHeight="1">
      <c r="A292" s="1329"/>
      <c r="B292" s="173"/>
      <c r="C292" s="173"/>
      <c r="D292" s="771"/>
      <c r="E292" s="173"/>
      <c r="F292" s="173"/>
      <c r="G292" s="173"/>
      <c r="H292" s="173"/>
      <c r="I292" s="173"/>
      <c r="J292" s="173"/>
      <c r="K292" s="173"/>
      <c r="L292" s="173"/>
      <c r="M292" s="173"/>
      <c r="N292" s="173"/>
    </row>
    <row r="293" ht="22.5" customHeight="1">
      <c r="A293" s="1329"/>
      <c r="B293" s="173"/>
      <c r="C293" s="173"/>
      <c r="D293" s="771"/>
      <c r="E293" s="173"/>
      <c r="F293" s="173"/>
      <c r="G293" s="173"/>
      <c r="H293" s="173"/>
      <c r="I293" s="173"/>
      <c r="J293" s="173"/>
      <c r="K293" s="173"/>
      <c r="L293" s="173"/>
      <c r="M293" s="173"/>
      <c r="N293" s="173"/>
    </row>
    <row r="294" ht="22.5" customHeight="1">
      <c r="A294" s="1329"/>
      <c r="B294" s="173"/>
      <c r="C294" s="173"/>
      <c r="D294" s="771"/>
      <c r="E294" s="173"/>
      <c r="F294" s="173"/>
      <c r="G294" s="173"/>
      <c r="H294" s="173"/>
      <c r="I294" s="173"/>
      <c r="J294" s="173"/>
      <c r="K294" s="173"/>
      <c r="L294" s="173"/>
      <c r="M294" s="173"/>
      <c r="N294" s="173"/>
    </row>
    <row r="295" ht="22.5" customHeight="1">
      <c r="A295" s="1329"/>
      <c r="B295" s="173"/>
      <c r="C295" s="173"/>
      <c r="D295" s="771"/>
      <c r="E295" s="173"/>
      <c r="F295" s="173"/>
      <c r="G295" s="173"/>
      <c r="H295" s="173"/>
      <c r="I295" s="173"/>
      <c r="J295" s="173"/>
      <c r="K295" s="173"/>
      <c r="L295" s="173"/>
      <c r="M295" s="173"/>
      <c r="N295" s="173"/>
    </row>
    <row r="296" ht="22.5" customHeight="1">
      <c r="A296" s="1329"/>
      <c r="B296" s="173"/>
      <c r="C296" s="173"/>
      <c r="D296" s="771"/>
      <c r="E296" s="173"/>
      <c r="F296" s="173"/>
      <c r="G296" s="173"/>
      <c r="H296" s="173"/>
      <c r="I296" s="173"/>
      <c r="J296" s="173"/>
      <c r="K296" s="173"/>
      <c r="L296" s="173"/>
      <c r="M296" s="173"/>
      <c r="N296" s="173"/>
    </row>
    <row r="297" ht="22.5" customHeight="1">
      <c r="A297" s="1329"/>
      <c r="B297" s="173"/>
      <c r="C297" s="173"/>
      <c r="D297" s="771"/>
      <c r="E297" s="173"/>
      <c r="F297" s="173"/>
      <c r="G297" s="173"/>
      <c r="H297" s="173"/>
      <c r="I297" s="173"/>
      <c r="J297" s="173"/>
      <c r="K297" s="173"/>
      <c r="L297" s="173"/>
      <c r="M297" s="173"/>
      <c r="N297" s="173"/>
    </row>
    <row r="298" ht="22.5" customHeight="1">
      <c r="A298" s="1329"/>
      <c r="B298" s="173"/>
      <c r="C298" s="173"/>
      <c r="D298" s="771"/>
      <c r="E298" s="173"/>
      <c r="F298" s="173"/>
      <c r="G298" s="173"/>
      <c r="H298" s="173"/>
      <c r="I298" s="173"/>
      <c r="J298" s="173"/>
      <c r="K298" s="173"/>
      <c r="L298" s="173"/>
      <c r="M298" s="173"/>
      <c r="N298" s="173"/>
    </row>
    <row r="299" ht="22.5" customHeight="1">
      <c r="A299" s="1329"/>
      <c r="B299" s="173"/>
      <c r="C299" s="173"/>
      <c r="D299" s="771"/>
      <c r="E299" s="173"/>
      <c r="F299" s="173"/>
      <c r="G299" s="173"/>
      <c r="H299" s="173"/>
      <c r="I299" s="173"/>
      <c r="J299" s="173"/>
      <c r="K299" s="173"/>
      <c r="L299" s="173"/>
      <c r="M299" s="173"/>
      <c r="N299" s="173"/>
    </row>
    <row r="300" ht="22.5" customHeight="1">
      <c r="A300" s="1329"/>
      <c r="B300" s="173"/>
      <c r="C300" s="173"/>
      <c r="D300" s="771"/>
      <c r="E300" s="173"/>
      <c r="F300" s="173"/>
      <c r="G300" s="173"/>
      <c r="H300" s="173"/>
      <c r="I300" s="173"/>
      <c r="J300" s="173"/>
      <c r="K300" s="173"/>
      <c r="L300" s="173"/>
      <c r="M300" s="173"/>
      <c r="N300" s="173"/>
    </row>
    <row r="301" ht="22.5" customHeight="1">
      <c r="A301" s="1329"/>
      <c r="B301" s="173"/>
      <c r="C301" s="173"/>
      <c r="D301" s="771"/>
      <c r="E301" s="173"/>
      <c r="F301" s="173"/>
      <c r="G301" s="173"/>
      <c r="H301" s="173"/>
      <c r="I301" s="173"/>
      <c r="J301" s="173"/>
      <c r="K301" s="173"/>
      <c r="L301" s="173"/>
      <c r="M301" s="173"/>
      <c r="N301" s="173"/>
    </row>
    <row r="302" ht="22.5" customHeight="1">
      <c r="A302" s="1329"/>
      <c r="B302" s="173"/>
      <c r="C302" s="173"/>
      <c r="D302" s="771"/>
      <c r="E302" s="173"/>
      <c r="F302" s="173"/>
      <c r="G302" s="173"/>
      <c r="H302" s="173"/>
      <c r="I302" s="173"/>
      <c r="J302" s="173"/>
      <c r="K302" s="173"/>
      <c r="L302" s="173"/>
      <c r="M302" s="173"/>
      <c r="N302" s="173"/>
    </row>
    <row r="303" ht="22.5" customHeight="1">
      <c r="A303" s="1329"/>
      <c r="B303" s="173"/>
      <c r="C303" s="173"/>
      <c r="D303" s="771"/>
      <c r="E303" s="173"/>
      <c r="F303" s="173"/>
      <c r="G303" s="173"/>
      <c r="H303" s="173"/>
      <c r="I303" s="173"/>
      <c r="J303" s="173"/>
      <c r="K303" s="173"/>
      <c r="L303" s="173"/>
      <c r="M303" s="173"/>
      <c r="N303" s="173"/>
    </row>
    <row r="304" ht="22.5" customHeight="1">
      <c r="A304" s="1329"/>
      <c r="B304" s="173"/>
      <c r="C304" s="173"/>
      <c r="D304" s="771"/>
      <c r="E304" s="173"/>
      <c r="F304" s="173"/>
      <c r="G304" s="173"/>
      <c r="H304" s="173"/>
      <c r="I304" s="173"/>
      <c r="J304" s="173"/>
      <c r="K304" s="173"/>
      <c r="L304" s="173"/>
      <c r="M304" s="173"/>
      <c r="N304" s="173"/>
    </row>
    <row r="305" ht="22.5" customHeight="1">
      <c r="A305" s="1329"/>
      <c r="B305" s="173"/>
      <c r="C305" s="173"/>
      <c r="D305" s="771"/>
      <c r="E305" s="173"/>
      <c r="F305" s="173"/>
      <c r="G305" s="173"/>
      <c r="H305" s="173"/>
      <c r="I305" s="173"/>
      <c r="J305" s="173"/>
      <c r="K305" s="173"/>
      <c r="L305" s="173"/>
      <c r="M305" s="173"/>
      <c r="N305" s="173"/>
    </row>
    <row r="306" ht="22.5" customHeight="1">
      <c r="A306" s="1329"/>
      <c r="B306" s="173"/>
      <c r="C306" s="173"/>
      <c r="D306" s="771"/>
      <c r="E306" s="173"/>
      <c r="F306" s="173"/>
      <c r="G306" s="173"/>
      <c r="H306" s="173"/>
      <c r="I306" s="173"/>
      <c r="J306" s="173"/>
      <c r="K306" s="173"/>
      <c r="L306" s="173"/>
      <c r="M306" s="173"/>
      <c r="N306" s="173"/>
    </row>
    <row r="307" ht="22.5" customHeight="1">
      <c r="A307" s="1329"/>
      <c r="B307" s="173"/>
      <c r="C307" s="173"/>
      <c r="D307" s="771"/>
      <c r="E307" s="173"/>
      <c r="F307" s="173"/>
      <c r="G307" s="173"/>
      <c r="H307" s="173"/>
      <c r="I307" s="173"/>
      <c r="J307" s="173"/>
      <c r="K307" s="173"/>
      <c r="L307" s="173"/>
      <c r="M307" s="173"/>
      <c r="N307" s="173"/>
    </row>
    <row r="308" ht="22.5" customHeight="1">
      <c r="A308" s="1329"/>
      <c r="B308" s="173"/>
      <c r="C308" s="173"/>
      <c r="D308" s="771"/>
      <c r="E308" s="173"/>
      <c r="F308" s="173"/>
      <c r="G308" s="173"/>
      <c r="H308" s="173"/>
      <c r="I308" s="173"/>
      <c r="J308" s="173"/>
      <c r="K308" s="173"/>
      <c r="L308" s="173"/>
      <c r="M308" s="173"/>
      <c r="N308" s="173"/>
    </row>
    <row r="309" ht="22.5" customHeight="1">
      <c r="A309" s="1329"/>
      <c r="B309" s="173"/>
      <c r="C309" s="173"/>
      <c r="D309" s="771"/>
      <c r="E309" s="173"/>
      <c r="F309" s="173"/>
      <c r="G309" s="173"/>
      <c r="H309" s="173"/>
      <c r="I309" s="173"/>
      <c r="J309" s="173"/>
      <c r="K309" s="173"/>
      <c r="L309" s="173"/>
      <c r="M309" s="173"/>
      <c r="N309" s="173"/>
    </row>
    <row r="310" ht="22.5" customHeight="1">
      <c r="A310" s="1329"/>
      <c r="B310" s="173"/>
      <c r="C310" s="173"/>
      <c r="D310" s="771"/>
      <c r="E310" s="173"/>
      <c r="F310" s="173"/>
      <c r="G310" s="173"/>
      <c r="H310" s="173"/>
      <c r="I310" s="173"/>
      <c r="J310" s="173"/>
      <c r="K310" s="173"/>
      <c r="L310" s="173"/>
      <c r="M310" s="173"/>
      <c r="N310" s="173"/>
    </row>
    <row r="311" ht="22.5" customHeight="1">
      <c r="A311" s="1329"/>
      <c r="B311" s="173"/>
      <c r="C311" s="173"/>
      <c r="D311" s="771"/>
      <c r="E311" s="173"/>
      <c r="F311" s="173"/>
      <c r="G311" s="173"/>
      <c r="H311" s="173"/>
      <c r="I311" s="173"/>
      <c r="J311" s="173"/>
      <c r="K311" s="173"/>
      <c r="L311" s="173"/>
      <c r="M311" s="173"/>
      <c r="N311" s="173"/>
    </row>
    <row r="312" ht="22.5" customHeight="1">
      <c r="A312" s="1329"/>
      <c r="B312" s="173"/>
      <c r="C312" s="173"/>
      <c r="D312" s="771"/>
      <c r="E312" s="173"/>
      <c r="F312" s="173"/>
      <c r="G312" s="173"/>
      <c r="H312" s="173"/>
      <c r="I312" s="173"/>
      <c r="J312" s="173"/>
      <c r="K312" s="173"/>
      <c r="L312" s="173"/>
      <c r="M312" s="173"/>
      <c r="N312" s="173"/>
    </row>
    <row r="313" ht="22.5" customHeight="1">
      <c r="A313" s="1329"/>
      <c r="B313" s="173"/>
      <c r="C313" s="173"/>
      <c r="D313" s="771"/>
      <c r="E313" s="173"/>
      <c r="F313" s="173"/>
      <c r="G313" s="173"/>
      <c r="H313" s="173"/>
      <c r="I313" s="173"/>
      <c r="J313" s="173"/>
      <c r="K313" s="173"/>
      <c r="L313" s="173"/>
      <c r="M313" s="173"/>
      <c r="N313" s="173"/>
    </row>
    <row r="314" ht="22.5" customHeight="1">
      <c r="A314" s="1329"/>
      <c r="B314" s="173"/>
      <c r="C314" s="173"/>
      <c r="D314" s="771"/>
      <c r="E314" s="173"/>
      <c r="F314" s="173"/>
      <c r="G314" s="173"/>
      <c r="H314" s="173"/>
      <c r="I314" s="173"/>
      <c r="J314" s="173"/>
      <c r="K314" s="173"/>
      <c r="L314" s="173"/>
      <c r="M314" s="173"/>
      <c r="N314" s="173"/>
    </row>
    <row r="315" ht="22.5" customHeight="1">
      <c r="A315" s="1329"/>
      <c r="B315" s="173"/>
      <c r="C315" s="173"/>
      <c r="D315" s="771"/>
      <c r="E315" s="173"/>
      <c r="F315" s="173"/>
      <c r="G315" s="173"/>
      <c r="H315" s="173"/>
      <c r="I315" s="173"/>
      <c r="J315" s="173"/>
      <c r="K315" s="173"/>
      <c r="L315" s="173"/>
      <c r="M315" s="173"/>
      <c r="N315" s="173"/>
    </row>
    <row r="316" ht="22.5" customHeight="1">
      <c r="A316" s="1329"/>
      <c r="B316" s="173"/>
      <c r="C316" s="173"/>
      <c r="D316" s="771"/>
      <c r="E316" s="173"/>
      <c r="F316" s="173"/>
      <c r="G316" s="173"/>
      <c r="H316" s="173"/>
      <c r="I316" s="173"/>
      <c r="J316" s="173"/>
      <c r="K316" s="173"/>
      <c r="L316" s="173"/>
      <c r="M316" s="173"/>
      <c r="N316" s="173"/>
    </row>
    <row r="317" ht="22.5" customHeight="1">
      <c r="A317" s="1329"/>
      <c r="B317" s="173"/>
      <c r="C317" s="173"/>
      <c r="D317" s="771"/>
      <c r="E317" s="173"/>
      <c r="F317" s="173"/>
      <c r="G317" s="173"/>
      <c r="H317" s="173"/>
      <c r="I317" s="173"/>
      <c r="J317" s="173"/>
      <c r="K317" s="173"/>
      <c r="L317" s="173"/>
      <c r="M317" s="173"/>
      <c r="N317" s="173"/>
    </row>
    <row r="318" ht="22.5" customHeight="1">
      <c r="A318" s="1329"/>
      <c r="B318" s="173"/>
      <c r="C318" s="173"/>
      <c r="D318" s="771"/>
      <c r="E318" s="173"/>
      <c r="F318" s="173"/>
      <c r="G318" s="173"/>
      <c r="H318" s="173"/>
      <c r="I318" s="173"/>
      <c r="J318" s="173"/>
      <c r="K318" s="173"/>
      <c r="L318" s="173"/>
      <c r="M318" s="173"/>
      <c r="N318" s="173"/>
    </row>
    <row r="319" ht="22.5" customHeight="1">
      <c r="A319" s="1329"/>
      <c r="B319" s="173"/>
      <c r="C319" s="173"/>
      <c r="D319" s="771"/>
      <c r="E319" s="173"/>
      <c r="F319" s="173"/>
      <c r="G319" s="173"/>
      <c r="H319" s="173"/>
      <c r="I319" s="173"/>
      <c r="J319" s="173"/>
      <c r="K319" s="173"/>
      <c r="L319" s="173"/>
      <c r="M319" s="173"/>
      <c r="N319" s="173"/>
    </row>
    <row r="320" ht="22.5" customHeight="1">
      <c r="A320" s="1329"/>
      <c r="B320" s="173"/>
      <c r="C320" s="173"/>
      <c r="D320" s="771"/>
      <c r="E320" s="173"/>
      <c r="F320" s="173"/>
      <c r="G320" s="173"/>
      <c r="H320" s="173"/>
      <c r="I320" s="173"/>
      <c r="J320" s="173"/>
      <c r="K320" s="173"/>
      <c r="L320" s="173"/>
      <c r="M320" s="173"/>
      <c r="N320" s="173"/>
    </row>
    <row r="321" ht="22.5" customHeight="1">
      <c r="A321" s="1329"/>
      <c r="B321" s="173"/>
      <c r="C321" s="173"/>
      <c r="D321" s="771"/>
      <c r="E321" s="173"/>
      <c r="F321" s="173"/>
      <c r="G321" s="173"/>
      <c r="H321" s="173"/>
      <c r="I321" s="173"/>
      <c r="J321" s="173"/>
      <c r="K321" s="173"/>
      <c r="L321" s="173"/>
      <c r="M321" s="173"/>
      <c r="N321" s="173"/>
    </row>
    <row r="322" ht="22.5" customHeight="1">
      <c r="A322" s="1329"/>
      <c r="B322" s="173"/>
      <c r="C322" s="173"/>
      <c r="D322" s="771"/>
      <c r="E322" s="173"/>
      <c r="F322" s="173"/>
      <c r="G322" s="173"/>
      <c r="H322" s="173"/>
      <c r="I322" s="173"/>
      <c r="J322" s="173"/>
      <c r="K322" s="173"/>
      <c r="L322" s="173"/>
      <c r="M322" s="173"/>
      <c r="N322" s="173"/>
    </row>
    <row r="323" ht="22.5" customHeight="1">
      <c r="A323" s="1329"/>
      <c r="B323" s="173"/>
      <c r="C323" s="173"/>
      <c r="D323" s="771"/>
      <c r="E323" s="173"/>
      <c r="F323" s="173"/>
      <c r="G323" s="173"/>
      <c r="H323" s="173"/>
      <c r="I323" s="173"/>
      <c r="J323" s="173"/>
      <c r="K323" s="173"/>
      <c r="L323" s="173"/>
      <c r="M323" s="173"/>
      <c r="N323" s="173"/>
    </row>
    <row r="324" ht="22.5" customHeight="1">
      <c r="A324" s="1329"/>
      <c r="B324" s="173"/>
      <c r="C324" s="173"/>
      <c r="D324" s="771"/>
      <c r="E324" s="173"/>
      <c r="F324" s="173"/>
      <c r="G324" s="173"/>
      <c r="H324" s="173"/>
      <c r="I324" s="173"/>
      <c r="J324" s="173"/>
      <c r="K324" s="173"/>
      <c r="L324" s="173"/>
      <c r="M324" s="173"/>
      <c r="N324" s="173"/>
    </row>
    <row r="325" ht="22.5" customHeight="1">
      <c r="A325" s="1329"/>
      <c r="B325" s="173"/>
      <c r="C325" s="173"/>
      <c r="D325" s="771"/>
      <c r="E325" s="173"/>
      <c r="F325" s="173"/>
      <c r="G325" s="173"/>
      <c r="H325" s="173"/>
      <c r="I325" s="173"/>
      <c r="J325" s="173"/>
      <c r="K325" s="173"/>
      <c r="L325" s="173"/>
      <c r="M325" s="173"/>
      <c r="N325" s="173"/>
    </row>
    <row r="326" ht="22.5" customHeight="1">
      <c r="A326" s="1329"/>
      <c r="B326" s="173"/>
      <c r="C326" s="173"/>
      <c r="D326" s="771"/>
      <c r="E326" s="173"/>
      <c r="F326" s="173"/>
      <c r="G326" s="173"/>
      <c r="H326" s="173"/>
      <c r="I326" s="173"/>
      <c r="J326" s="173"/>
      <c r="K326" s="173"/>
      <c r="L326" s="173"/>
      <c r="M326" s="173"/>
      <c r="N326" s="173"/>
    </row>
    <row r="327" ht="22.5" customHeight="1">
      <c r="A327" s="1329"/>
      <c r="B327" s="173"/>
      <c r="C327" s="173"/>
      <c r="D327" s="771"/>
      <c r="E327" s="173"/>
      <c r="F327" s="173"/>
      <c r="G327" s="173"/>
      <c r="H327" s="173"/>
      <c r="I327" s="173"/>
      <c r="J327" s="173"/>
      <c r="K327" s="173"/>
      <c r="L327" s="173"/>
      <c r="M327" s="173"/>
      <c r="N327" s="173"/>
    </row>
    <row r="328" ht="22.5" customHeight="1">
      <c r="A328" s="1329"/>
      <c r="B328" s="173"/>
      <c r="C328" s="173"/>
      <c r="D328" s="771"/>
      <c r="E328" s="173"/>
      <c r="F328" s="173"/>
      <c r="G328" s="173"/>
      <c r="H328" s="173"/>
      <c r="I328" s="173"/>
      <c r="J328" s="173"/>
      <c r="K328" s="173"/>
      <c r="L328" s="173"/>
      <c r="M328" s="173"/>
      <c r="N328" s="173"/>
    </row>
    <row r="329" ht="22.5" customHeight="1">
      <c r="A329" s="1329"/>
      <c r="B329" s="173"/>
      <c r="C329" s="173"/>
      <c r="D329" s="771"/>
      <c r="E329" s="173"/>
      <c r="F329" s="173"/>
      <c r="G329" s="173"/>
      <c r="H329" s="173"/>
      <c r="I329" s="173"/>
      <c r="J329" s="173"/>
      <c r="K329" s="173"/>
      <c r="L329" s="173"/>
      <c r="M329" s="173"/>
      <c r="N329" s="173"/>
    </row>
    <row r="330" ht="22.5" customHeight="1">
      <c r="A330" s="1329"/>
      <c r="B330" s="173"/>
      <c r="C330" s="173"/>
      <c r="D330" s="771"/>
      <c r="E330" s="173"/>
      <c r="F330" s="173"/>
      <c r="G330" s="173"/>
      <c r="H330" s="173"/>
      <c r="I330" s="173"/>
      <c r="J330" s="173"/>
      <c r="K330" s="173"/>
      <c r="L330" s="173"/>
      <c r="M330" s="173"/>
      <c r="N330" s="173"/>
    </row>
    <row r="331" ht="22.5" customHeight="1">
      <c r="A331" s="1329"/>
      <c r="B331" s="173"/>
      <c r="C331" s="173"/>
      <c r="D331" s="771"/>
      <c r="E331" s="173"/>
      <c r="F331" s="173"/>
      <c r="G331" s="173"/>
      <c r="H331" s="173"/>
      <c r="I331" s="173"/>
      <c r="J331" s="173"/>
      <c r="K331" s="173"/>
      <c r="L331" s="173"/>
      <c r="M331" s="173"/>
      <c r="N331" s="173"/>
    </row>
    <row r="332" ht="22.5" customHeight="1">
      <c r="A332" s="1329"/>
      <c r="B332" s="173"/>
      <c r="C332" s="173"/>
      <c r="D332" s="771"/>
      <c r="E332" s="173"/>
      <c r="F332" s="173"/>
      <c r="G332" s="173"/>
      <c r="H332" s="173"/>
      <c r="I332" s="173"/>
      <c r="J332" s="173"/>
      <c r="K332" s="173"/>
      <c r="L332" s="173"/>
      <c r="M332" s="173"/>
      <c r="N332" s="173"/>
    </row>
    <row r="333" ht="22.5" customHeight="1">
      <c r="A333" s="1329"/>
      <c r="B333" s="173"/>
      <c r="C333" s="173"/>
      <c r="D333" s="771"/>
      <c r="E333" s="173"/>
      <c r="F333" s="173"/>
      <c r="G333" s="173"/>
      <c r="H333" s="173"/>
      <c r="I333" s="173"/>
      <c r="J333" s="173"/>
      <c r="K333" s="173"/>
      <c r="L333" s="173"/>
      <c r="M333" s="173"/>
      <c r="N333" s="173"/>
    </row>
    <row r="334" ht="22.5" customHeight="1">
      <c r="A334" s="1329"/>
      <c r="B334" s="173"/>
      <c r="C334" s="173"/>
      <c r="D334" s="771"/>
      <c r="E334" s="173"/>
      <c r="F334" s="173"/>
      <c r="G334" s="173"/>
      <c r="H334" s="173"/>
      <c r="I334" s="173"/>
      <c r="J334" s="173"/>
      <c r="K334" s="173"/>
      <c r="L334" s="173"/>
      <c r="M334" s="173"/>
      <c r="N334" s="173"/>
    </row>
    <row r="335" ht="22.5" customHeight="1">
      <c r="A335" s="1329"/>
      <c r="B335" s="173"/>
      <c r="C335" s="173"/>
      <c r="D335" s="771"/>
      <c r="E335" s="173"/>
      <c r="F335" s="173"/>
      <c r="G335" s="173"/>
      <c r="H335" s="173"/>
      <c r="I335" s="173"/>
      <c r="J335" s="173"/>
      <c r="K335" s="173"/>
      <c r="L335" s="173"/>
      <c r="M335" s="173"/>
      <c r="N335" s="173"/>
    </row>
    <row r="336" ht="22.5" customHeight="1">
      <c r="A336" s="1329"/>
      <c r="B336" s="173"/>
      <c r="C336" s="173"/>
      <c r="D336" s="771"/>
      <c r="E336" s="173"/>
      <c r="F336" s="173"/>
      <c r="G336" s="173"/>
      <c r="H336" s="173"/>
      <c r="I336" s="173"/>
      <c r="J336" s="173"/>
      <c r="K336" s="173"/>
      <c r="L336" s="173"/>
      <c r="M336" s="173"/>
      <c r="N336" s="173"/>
    </row>
    <row r="337" ht="22.5" customHeight="1">
      <c r="A337" s="1329"/>
      <c r="B337" s="173"/>
      <c r="C337" s="173"/>
      <c r="D337" s="771"/>
      <c r="E337" s="173"/>
      <c r="F337" s="173"/>
      <c r="G337" s="173"/>
      <c r="H337" s="173"/>
      <c r="I337" s="173"/>
      <c r="J337" s="173"/>
      <c r="K337" s="173"/>
      <c r="L337" s="173"/>
      <c r="M337" s="173"/>
      <c r="N337" s="173"/>
    </row>
    <row r="338" ht="22.5" customHeight="1">
      <c r="A338" s="1329"/>
      <c r="B338" s="173"/>
      <c r="C338" s="173"/>
      <c r="D338" s="771"/>
      <c r="E338" s="173"/>
      <c r="F338" s="173"/>
      <c r="G338" s="173"/>
      <c r="H338" s="173"/>
      <c r="I338" s="173"/>
      <c r="J338" s="173"/>
      <c r="K338" s="173"/>
      <c r="L338" s="173"/>
      <c r="M338" s="173"/>
      <c r="N338" s="173"/>
    </row>
    <row r="339" ht="22.5" customHeight="1">
      <c r="A339" s="1329"/>
      <c r="B339" s="173"/>
      <c r="C339" s="173"/>
      <c r="D339" s="771"/>
      <c r="E339" s="173"/>
      <c r="F339" s="173"/>
      <c r="G339" s="173"/>
      <c r="H339" s="173"/>
      <c r="I339" s="173"/>
      <c r="J339" s="173"/>
      <c r="K339" s="173"/>
      <c r="L339" s="173"/>
      <c r="M339" s="173"/>
      <c r="N339" s="173"/>
    </row>
    <row r="340" ht="22.5" customHeight="1">
      <c r="A340" s="1329"/>
      <c r="B340" s="173"/>
      <c r="C340" s="173"/>
      <c r="D340" s="771"/>
      <c r="E340" s="173"/>
      <c r="F340" s="173"/>
      <c r="G340" s="173"/>
      <c r="H340" s="173"/>
      <c r="I340" s="173"/>
      <c r="J340" s="173"/>
      <c r="K340" s="173"/>
      <c r="L340" s="173"/>
      <c r="M340" s="173"/>
      <c r="N340" s="173"/>
    </row>
    <row r="341" ht="22.5" customHeight="1">
      <c r="A341" s="1329"/>
      <c r="B341" s="173"/>
      <c r="C341" s="173"/>
      <c r="D341" s="771"/>
      <c r="E341" s="173"/>
      <c r="F341" s="173"/>
      <c r="G341" s="173"/>
      <c r="H341" s="173"/>
      <c r="I341" s="173"/>
      <c r="J341" s="173"/>
      <c r="K341" s="173"/>
      <c r="L341" s="173"/>
      <c r="M341" s="173"/>
      <c r="N341" s="173"/>
    </row>
    <row r="342" ht="22.5" customHeight="1">
      <c r="A342" s="1329"/>
      <c r="B342" s="173"/>
      <c r="C342" s="173"/>
      <c r="D342" s="771"/>
      <c r="E342" s="173"/>
      <c r="F342" s="173"/>
      <c r="G342" s="173"/>
      <c r="H342" s="173"/>
      <c r="I342" s="173"/>
      <c r="J342" s="173"/>
      <c r="K342" s="173"/>
      <c r="L342" s="173"/>
      <c r="M342" s="173"/>
      <c r="N342" s="173"/>
    </row>
    <row r="343" ht="22.5" customHeight="1">
      <c r="A343" s="1329"/>
      <c r="B343" s="173"/>
      <c r="C343" s="173"/>
      <c r="D343" s="771"/>
      <c r="E343" s="173"/>
      <c r="F343" s="173"/>
      <c r="G343" s="173"/>
      <c r="H343" s="173"/>
      <c r="I343" s="173"/>
      <c r="J343" s="173"/>
      <c r="K343" s="173"/>
      <c r="L343" s="173"/>
      <c r="M343" s="173"/>
      <c r="N343" s="173"/>
    </row>
    <row r="344" ht="22.5" customHeight="1">
      <c r="A344" s="1329"/>
      <c r="B344" s="173"/>
      <c r="C344" s="173"/>
      <c r="D344" s="771"/>
      <c r="E344" s="173"/>
      <c r="F344" s="173"/>
      <c r="G344" s="173"/>
      <c r="H344" s="173"/>
      <c r="I344" s="173"/>
      <c r="J344" s="173"/>
      <c r="K344" s="173"/>
      <c r="L344" s="173"/>
      <c r="M344" s="173"/>
      <c r="N344" s="173"/>
    </row>
    <row r="345" ht="22.5" customHeight="1">
      <c r="A345" s="1329"/>
      <c r="B345" s="173"/>
      <c r="C345" s="173"/>
      <c r="D345" s="771"/>
      <c r="E345" s="173"/>
      <c r="F345" s="173"/>
      <c r="G345" s="173"/>
      <c r="H345" s="173"/>
      <c r="I345" s="173"/>
      <c r="J345" s="173"/>
      <c r="K345" s="173"/>
      <c r="L345" s="173"/>
      <c r="M345" s="173"/>
      <c r="N345" s="173"/>
    </row>
    <row r="346" ht="22.5" customHeight="1">
      <c r="A346" s="1329"/>
      <c r="B346" s="173"/>
      <c r="C346" s="173"/>
      <c r="D346" s="771"/>
      <c r="E346" s="173"/>
      <c r="F346" s="173"/>
      <c r="G346" s="173"/>
      <c r="H346" s="173"/>
      <c r="I346" s="173"/>
      <c r="J346" s="173"/>
      <c r="K346" s="173"/>
      <c r="L346" s="173"/>
      <c r="M346" s="173"/>
      <c r="N346" s="173"/>
    </row>
    <row r="347" ht="22.5" customHeight="1">
      <c r="A347" s="1329"/>
      <c r="B347" s="173"/>
      <c r="C347" s="173"/>
      <c r="D347" s="771"/>
      <c r="E347" s="173"/>
      <c r="F347" s="173"/>
      <c r="G347" s="173"/>
      <c r="H347" s="173"/>
      <c r="I347" s="173"/>
      <c r="J347" s="173"/>
      <c r="K347" s="173"/>
      <c r="L347" s="173"/>
      <c r="M347" s="173"/>
      <c r="N347" s="173"/>
    </row>
    <row r="348" ht="22.5" customHeight="1">
      <c r="A348" s="1329"/>
      <c r="B348" s="173"/>
      <c r="C348" s="173"/>
      <c r="D348" s="771"/>
      <c r="E348" s="173"/>
      <c r="F348" s="173"/>
      <c r="G348" s="173"/>
      <c r="H348" s="173"/>
      <c r="I348" s="173"/>
      <c r="J348" s="173"/>
      <c r="K348" s="173"/>
      <c r="L348" s="173"/>
      <c r="M348" s="173"/>
      <c r="N348" s="173"/>
    </row>
    <row r="349" ht="22.5" customHeight="1">
      <c r="A349" s="1329"/>
      <c r="B349" s="173"/>
      <c r="C349" s="173"/>
      <c r="D349" s="771"/>
      <c r="E349" s="173"/>
      <c r="F349" s="173"/>
      <c r="G349" s="173"/>
      <c r="H349" s="173"/>
      <c r="I349" s="173"/>
      <c r="J349" s="173"/>
      <c r="K349" s="173"/>
      <c r="L349" s="173"/>
      <c r="M349" s="173"/>
      <c r="N349" s="173"/>
    </row>
    <row r="350" ht="22.5" customHeight="1">
      <c r="A350" s="1329"/>
      <c r="B350" s="173"/>
      <c r="C350" s="173"/>
      <c r="D350" s="771"/>
      <c r="E350" s="173"/>
      <c r="F350" s="173"/>
      <c r="G350" s="173"/>
      <c r="H350" s="173"/>
      <c r="I350" s="173"/>
      <c r="J350" s="173"/>
      <c r="K350" s="173"/>
      <c r="L350" s="173"/>
      <c r="M350" s="173"/>
      <c r="N350" s="173"/>
    </row>
    <row r="351" ht="22.5" customHeight="1">
      <c r="A351" s="1329"/>
      <c r="B351" s="173"/>
      <c r="C351" s="173"/>
      <c r="D351" s="771"/>
      <c r="E351" s="173"/>
      <c r="F351" s="173"/>
      <c r="G351" s="173"/>
      <c r="H351" s="173"/>
      <c r="I351" s="173"/>
      <c r="J351" s="173"/>
      <c r="K351" s="173"/>
      <c r="L351" s="173"/>
      <c r="M351" s="173"/>
      <c r="N351" s="173"/>
    </row>
    <row r="352" ht="22.5" customHeight="1">
      <c r="A352" s="1329"/>
      <c r="B352" s="173"/>
      <c r="C352" s="173"/>
      <c r="D352" s="771"/>
      <c r="E352" s="173"/>
      <c r="F352" s="173"/>
      <c r="G352" s="173"/>
      <c r="H352" s="173"/>
      <c r="I352" s="173"/>
      <c r="J352" s="173"/>
      <c r="K352" s="173"/>
      <c r="L352" s="173"/>
      <c r="M352" s="173"/>
      <c r="N352" s="173"/>
    </row>
    <row r="353" ht="22.5" customHeight="1">
      <c r="A353" s="1329"/>
      <c r="B353" s="173"/>
      <c r="C353" s="173"/>
      <c r="D353" s="771"/>
      <c r="E353" s="173"/>
      <c r="F353" s="173"/>
      <c r="G353" s="173"/>
      <c r="H353" s="173"/>
      <c r="I353" s="173"/>
      <c r="J353" s="173"/>
      <c r="K353" s="173"/>
      <c r="L353" s="173"/>
      <c r="M353" s="173"/>
      <c r="N353" s="173"/>
    </row>
    <row r="354" ht="22.5" customHeight="1">
      <c r="A354" s="1329"/>
      <c r="B354" s="173"/>
      <c r="C354" s="173"/>
      <c r="D354" s="771"/>
      <c r="E354" s="173"/>
      <c r="F354" s="173"/>
      <c r="G354" s="173"/>
      <c r="H354" s="173"/>
      <c r="I354" s="173"/>
      <c r="J354" s="173"/>
      <c r="K354" s="173"/>
      <c r="L354" s="173"/>
      <c r="M354" s="173"/>
      <c r="N354" s="173"/>
    </row>
    <row r="355" ht="22.5" customHeight="1">
      <c r="A355" s="1329"/>
      <c r="B355" s="173"/>
      <c r="C355" s="173"/>
      <c r="D355" s="771"/>
      <c r="E355" s="173"/>
      <c r="F355" s="173"/>
      <c r="G355" s="173"/>
      <c r="H355" s="173"/>
      <c r="I355" s="173"/>
      <c r="J355" s="173"/>
      <c r="K355" s="173"/>
      <c r="L355" s="173"/>
      <c r="M355" s="173"/>
      <c r="N355" s="173"/>
    </row>
    <row r="356" ht="22.5" customHeight="1">
      <c r="A356" s="1329"/>
      <c r="B356" s="173"/>
      <c r="C356" s="173"/>
      <c r="D356" s="771"/>
      <c r="E356" s="173"/>
      <c r="F356" s="173"/>
      <c r="G356" s="173"/>
      <c r="H356" s="173"/>
      <c r="I356" s="173"/>
      <c r="J356" s="173"/>
      <c r="K356" s="173"/>
      <c r="L356" s="173"/>
      <c r="M356" s="173"/>
      <c r="N356" s="173"/>
    </row>
    <row r="357" ht="22.5" customHeight="1">
      <c r="A357" s="1329"/>
      <c r="B357" s="173"/>
      <c r="C357" s="173"/>
      <c r="D357" s="771"/>
      <c r="E357" s="173"/>
      <c r="F357" s="173"/>
      <c r="G357" s="173"/>
      <c r="H357" s="173"/>
      <c r="I357" s="173"/>
      <c r="J357" s="173"/>
      <c r="K357" s="173"/>
      <c r="L357" s="173"/>
      <c r="M357" s="173"/>
      <c r="N357" s="173"/>
    </row>
    <row r="358" ht="22.5" customHeight="1">
      <c r="A358" s="1329"/>
      <c r="B358" s="173"/>
      <c r="C358" s="173"/>
      <c r="D358" s="771"/>
      <c r="E358" s="173"/>
      <c r="F358" s="173"/>
      <c r="G358" s="173"/>
      <c r="H358" s="173"/>
      <c r="I358" s="173"/>
      <c r="J358" s="173"/>
      <c r="K358" s="173"/>
      <c r="L358" s="173"/>
      <c r="M358" s="173"/>
      <c r="N358" s="173"/>
    </row>
    <row r="359" ht="22.5" customHeight="1">
      <c r="A359" s="1329"/>
      <c r="B359" s="173"/>
      <c r="C359" s="173"/>
      <c r="D359" s="771"/>
      <c r="E359" s="173"/>
      <c r="F359" s="173"/>
      <c r="G359" s="173"/>
      <c r="H359" s="173"/>
      <c r="I359" s="173"/>
      <c r="J359" s="173"/>
      <c r="K359" s="173"/>
      <c r="L359" s="173"/>
      <c r="M359" s="173"/>
      <c r="N359" s="173"/>
    </row>
    <row r="360" ht="22.5" customHeight="1">
      <c r="A360" s="1329"/>
      <c r="B360" s="173"/>
      <c r="C360" s="173"/>
      <c r="D360" s="771"/>
      <c r="E360" s="173"/>
      <c r="F360" s="173"/>
      <c r="G360" s="173"/>
      <c r="H360" s="173"/>
      <c r="I360" s="173"/>
      <c r="J360" s="173"/>
      <c r="K360" s="173"/>
      <c r="L360" s="173"/>
      <c r="M360" s="173"/>
      <c r="N360" s="173"/>
    </row>
    <row r="361" ht="22.5" customHeight="1">
      <c r="A361" s="1329"/>
      <c r="B361" s="173"/>
      <c r="C361" s="173"/>
      <c r="D361" s="771"/>
      <c r="E361" s="173"/>
      <c r="F361" s="173"/>
      <c r="G361" s="173"/>
      <c r="H361" s="173"/>
      <c r="I361" s="173"/>
      <c r="J361" s="173"/>
      <c r="K361" s="173"/>
      <c r="L361" s="173"/>
      <c r="M361" s="173"/>
      <c r="N361" s="173"/>
    </row>
    <row r="362" ht="22.5" customHeight="1">
      <c r="A362" s="1329"/>
      <c r="B362" s="173"/>
      <c r="C362" s="173"/>
      <c r="D362" s="771"/>
      <c r="E362" s="173"/>
      <c r="F362" s="173"/>
      <c r="G362" s="173"/>
      <c r="H362" s="173"/>
      <c r="I362" s="173"/>
      <c r="J362" s="173"/>
      <c r="K362" s="173"/>
      <c r="L362" s="173"/>
      <c r="M362" s="173"/>
      <c r="N362" s="173"/>
    </row>
    <row r="363" ht="22.5" customHeight="1">
      <c r="A363" s="1329"/>
      <c r="B363" s="173"/>
      <c r="C363" s="173"/>
      <c r="D363" s="771"/>
      <c r="E363" s="173"/>
      <c r="F363" s="173"/>
      <c r="G363" s="173"/>
      <c r="H363" s="173"/>
      <c r="I363" s="173"/>
      <c r="J363" s="173"/>
      <c r="K363" s="173"/>
      <c r="L363" s="173"/>
      <c r="M363" s="173"/>
      <c r="N363" s="173"/>
    </row>
    <row r="364" ht="22.5" customHeight="1">
      <c r="A364" s="1329"/>
      <c r="B364" s="173"/>
      <c r="C364" s="173"/>
      <c r="D364" s="771"/>
      <c r="E364" s="173"/>
      <c r="F364" s="173"/>
      <c r="G364" s="173"/>
      <c r="H364" s="173"/>
      <c r="I364" s="173"/>
      <c r="J364" s="173"/>
      <c r="K364" s="173"/>
      <c r="L364" s="173"/>
      <c r="M364" s="173"/>
      <c r="N364" s="173"/>
    </row>
    <row r="365" ht="22.5" customHeight="1">
      <c r="A365" s="1329"/>
      <c r="B365" s="173"/>
      <c r="C365" s="173"/>
      <c r="D365" s="771"/>
      <c r="E365" s="173"/>
      <c r="F365" s="173"/>
      <c r="G365" s="173"/>
      <c r="H365" s="173"/>
      <c r="I365" s="173"/>
      <c r="J365" s="173"/>
      <c r="K365" s="173"/>
      <c r="L365" s="173"/>
      <c r="M365" s="173"/>
      <c r="N365" s="173"/>
    </row>
    <row r="366" ht="22.5" customHeight="1">
      <c r="A366" s="1329"/>
      <c r="B366" s="173"/>
      <c r="C366" s="173"/>
      <c r="D366" s="771"/>
      <c r="E366" s="173"/>
      <c r="F366" s="173"/>
      <c r="G366" s="173"/>
      <c r="H366" s="173"/>
      <c r="I366" s="173"/>
      <c r="J366" s="173"/>
      <c r="K366" s="173"/>
      <c r="L366" s="173"/>
      <c r="M366" s="173"/>
      <c r="N366" s="173"/>
    </row>
    <row r="367" ht="22.5" customHeight="1">
      <c r="A367" s="1329"/>
      <c r="B367" s="173"/>
      <c r="C367" s="173"/>
      <c r="D367" s="771"/>
      <c r="E367" s="173"/>
      <c r="F367" s="173"/>
      <c r="G367" s="173"/>
      <c r="H367" s="173"/>
      <c r="I367" s="173"/>
      <c r="J367" s="173"/>
      <c r="K367" s="173"/>
      <c r="L367" s="173"/>
      <c r="M367" s="173"/>
      <c r="N367" s="173"/>
    </row>
    <row r="368" ht="22.5" customHeight="1">
      <c r="A368" s="1329"/>
      <c r="B368" s="173"/>
      <c r="C368" s="173"/>
      <c r="D368" s="771"/>
      <c r="E368" s="173"/>
      <c r="F368" s="173"/>
      <c r="G368" s="173"/>
      <c r="H368" s="173"/>
      <c r="I368" s="173"/>
      <c r="J368" s="173"/>
      <c r="K368" s="173"/>
      <c r="L368" s="173"/>
      <c r="M368" s="173"/>
      <c r="N368" s="173"/>
    </row>
    <row r="369" ht="22.5" customHeight="1">
      <c r="A369" s="1329"/>
      <c r="B369" s="173"/>
      <c r="C369" s="173"/>
      <c r="D369" s="771"/>
      <c r="E369" s="173"/>
      <c r="F369" s="173"/>
      <c r="G369" s="173"/>
      <c r="H369" s="173"/>
      <c r="I369" s="173"/>
      <c r="J369" s="173"/>
      <c r="K369" s="173"/>
      <c r="L369" s="173"/>
      <c r="M369" s="173"/>
      <c r="N369" s="173"/>
    </row>
    <row r="370" ht="22.5" customHeight="1">
      <c r="A370" s="1329"/>
      <c r="B370" s="173"/>
      <c r="C370" s="173"/>
      <c r="D370" s="771"/>
      <c r="E370" s="173"/>
      <c r="F370" s="173"/>
      <c r="G370" s="173"/>
      <c r="H370" s="173"/>
      <c r="I370" s="173"/>
      <c r="J370" s="173"/>
      <c r="K370" s="173"/>
      <c r="L370" s="173"/>
      <c r="M370" s="173"/>
      <c r="N370" s="173"/>
    </row>
    <row r="371" ht="22.5" customHeight="1">
      <c r="A371" s="1329"/>
      <c r="B371" s="173"/>
      <c r="C371" s="173"/>
      <c r="D371" s="771"/>
      <c r="E371" s="173"/>
      <c r="F371" s="173"/>
      <c r="G371" s="173"/>
      <c r="H371" s="173"/>
      <c r="I371" s="173"/>
      <c r="J371" s="173"/>
      <c r="K371" s="173"/>
      <c r="L371" s="173"/>
      <c r="M371" s="173"/>
      <c r="N371" s="173"/>
    </row>
    <row r="372" ht="22.5" customHeight="1">
      <c r="A372" s="1329"/>
      <c r="B372" s="173"/>
      <c r="C372" s="173"/>
      <c r="D372" s="771"/>
      <c r="E372" s="173"/>
      <c r="F372" s="173"/>
      <c r="G372" s="173"/>
      <c r="H372" s="173"/>
      <c r="I372" s="173"/>
      <c r="J372" s="173"/>
      <c r="K372" s="173"/>
      <c r="L372" s="173"/>
      <c r="M372" s="173"/>
      <c r="N372" s="173"/>
    </row>
    <row r="373" ht="22.5" customHeight="1">
      <c r="A373" s="1329"/>
      <c r="B373" s="173"/>
      <c r="C373" s="173"/>
      <c r="D373" s="771"/>
      <c r="E373" s="173"/>
      <c r="F373" s="173"/>
      <c r="G373" s="173"/>
      <c r="H373" s="173"/>
      <c r="I373" s="173"/>
      <c r="J373" s="173"/>
      <c r="K373" s="173"/>
      <c r="L373" s="173"/>
      <c r="M373" s="173"/>
      <c r="N373" s="173"/>
    </row>
    <row r="374" ht="22.5" customHeight="1">
      <c r="A374" s="1329"/>
      <c r="B374" s="173"/>
      <c r="C374" s="173"/>
      <c r="D374" s="771"/>
      <c r="E374" s="173"/>
      <c r="F374" s="173"/>
      <c r="G374" s="173"/>
      <c r="H374" s="173"/>
      <c r="I374" s="173"/>
      <c r="J374" s="173"/>
      <c r="K374" s="173"/>
      <c r="L374" s="173"/>
      <c r="M374" s="173"/>
      <c r="N374" s="173"/>
    </row>
    <row r="375" ht="22.5" customHeight="1">
      <c r="A375" s="1329"/>
      <c r="B375" s="173"/>
      <c r="C375" s="173"/>
      <c r="D375" s="771"/>
      <c r="E375" s="173"/>
      <c r="F375" s="173"/>
      <c r="G375" s="173"/>
      <c r="H375" s="173"/>
      <c r="I375" s="173"/>
      <c r="J375" s="173"/>
      <c r="K375" s="173"/>
      <c r="L375" s="173"/>
      <c r="M375" s="173"/>
      <c r="N375" s="173"/>
    </row>
    <row r="376" ht="22.5" customHeight="1">
      <c r="A376" s="1329"/>
      <c r="B376" s="173"/>
      <c r="C376" s="173"/>
      <c r="D376" s="771"/>
      <c r="E376" s="173"/>
      <c r="F376" s="173"/>
      <c r="G376" s="173"/>
      <c r="H376" s="173"/>
      <c r="I376" s="173"/>
      <c r="J376" s="173"/>
      <c r="K376" s="173"/>
      <c r="L376" s="173"/>
      <c r="M376" s="173"/>
      <c r="N376" s="173"/>
    </row>
    <row r="377" ht="22.5" customHeight="1">
      <c r="A377" s="1329"/>
      <c r="B377" s="173"/>
      <c r="C377" s="173"/>
      <c r="D377" s="771"/>
      <c r="E377" s="173"/>
      <c r="F377" s="173"/>
      <c r="G377" s="173"/>
      <c r="H377" s="173"/>
      <c r="I377" s="173"/>
      <c r="J377" s="173"/>
      <c r="K377" s="173"/>
      <c r="L377" s="173"/>
      <c r="M377" s="173"/>
      <c r="N377" s="173"/>
    </row>
    <row r="378" ht="22.5" customHeight="1">
      <c r="A378" s="1329"/>
      <c r="B378" s="173"/>
      <c r="C378" s="173"/>
      <c r="D378" s="771"/>
      <c r="E378" s="173"/>
      <c r="F378" s="173"/>
      <c r="G378" s="173"/>
      <c r="H378" s="173"/>
      <c r="I378" s="173"/>
      <c r="J378" s="173"/>
      <c r="K378" s="173"/>
      <c r="L378" s="173"/>
      <c r="M378" s="173"/>
      <c r="N378" s="173"/>
    </row>
    <row r="379" ht="22.5" customHeight="1">
      <c r="A379" s="1329"/>
      <c r="B379" s="173"/>
      <c r="C379" s="173"/>
      <c r="D379" s="771"/>
      <c r="E379" s="173"/>
      <c r="F379" s="173"/>
      <c r="G379" s="173"/>
      <c r="H379" s="173"/>
      <c r="I379" s="173"/>
      <c r="J379" s="173"/>
      <c r="K379" s="173"/>
      <c r="L379" s="173"/>
      <c r="M379" s="173"/>
      <c r="N379" s="173"/>
    </row>
    <row r="380" ht="22.5" customHeight="1">
      <c r="A380" s="1329"/>
      <c r="B380" s="173"/>
      <c r="C380" s="173"/>
      <c r="D380" s="771"/>
      <c r="E380" s="173"/>
      <c r="F380" s="173"/>
      <c r="G380" s="173"/>
      <c r="H380" s="173"/>
      <c r="I380" s="173"/>
      <c r="J380" s="173"/>
      <c r="K380" s="173"/>
      <c r="L380" s="173"/>
      <c r="M380" s="173"/>
      <c r="N380" s="173"/>
    </row>
    <row r="381" ht="22.5" customHeight="1">
      <c r="A381" s="1329"/>
      <c r="B381" s="173"/>
      <c r="C381" s="173"/>
      <c r="D381" s="771"/>
      <c r="E381" s="173"/>
      <c r="F381" s="173"/>
      <c r="G381" s="173"/>
      <c r="H381" s="173"/>
      <c r="I381" s="173"/>
      <c r="J381" s="173"/>
      <c r="K381" s="173"/>
      <c r="L381" s="173"/>
      <c r="M381" s="173"/>
      <c r="N381" s="173"/>
    </row>
    <row r="382" ht="22.5" customHeight="1">
      <c r="A382" s="1329"/>
      <c r="B382" s="173"/>
      <c r="C382" s="173"/>
      <c r="D382" s="771"/>
      <c r="E382" s="173"/>
      <c r="F382" s="173"/>
      <c r="G382" s="173"/>
      <c r="H382" s="173"/>
      <c r="I382" s="173"/>
      <c r="J382" s="173"/>
      <c r="K382" s="173"/>
      <c r="L382" s="173"/>
      <c r="M382" s="173"/>
      <c r="N382" s="173"/>
    </row>
    <row r="383" ht="22.5" customHeight="1">
      <c r="A383" s="1329"/>
      <c r="B383" s="173"/>
      <c r="C383" s="173"/>
      <c r="D383" s="771"/>
      <c r="E383" s="173"/>
      <c r="F383" s="173"/>
      <c r="G383" s="173"/>
      <c r="H383" s="173"/>
      <c r="I383" s="173"/>
      <c r="J383" s="173"/>
      <c r="K383" s="173"/>
      <c r="L383" s="173"/>
      <c r="M383" s="173"/>
      <c r="N383" s="173"/>
    </row>
    <row r="384" ht="22.5" customHeight="1">
      <c r="A384" s="1329"/>
      <c r="B384" s="173"/>
      <c r="C384" s="173"/>
      <c r="D384" s="771"/>
      <c r="E384" s="173"/>
      <c r="F384" s="173"/>
      <c r="G384" s="173"/>
      <c r="H384" s="173"/>
      <c r="I384" s="173"/>
      <c r="J384" s="173"/>
      <c r="K384" s="173"/>
      <c r="L384" s="173"/>
      <c r="M384" s="173"/>
      <c r="N384" s="173"/>
    </row>
    <row r="385" ht="22.5" customHeight="1">
      <c r="A385" s="1329"/>
      <c r="B385" s="173"/>
      <c r="C385" s="173"/>
      <c r="D385" s="771"/>
      <c r="E385" s="173"/>
      <c r="F385" s="173"/>
      <c r="G385" s="173"/>
      <c r="H385" s="173"/>
      <c r="I385" s="173"/>
      <c r="J385" s="173"/>
      <c r="K385" s="173"/>
      <c r="L385" s="173"/>
      <c r="M385" s="173"/>
      <c r="N385" s="173"/>
    </row>
    <row r="386" ht="22.5" customHeight="1">
      <c r="A386" s="1329"/>
      <c r="B386" s="173"/>
      <c r="C386" s="173"/>
      <c r="D386" s="771"/>
      <c r="E386" s="173"/>
      <c r="F386" s="173"/>
      <c r="G386" s="173"/>
      <c r="H386" s="173"/>
      <c r="I386" s="173"/>
      <c r="J386" s="173"/>
      <c r="K386" s="173"/>
      <c r="L386" s="173"/>
      <c r="M386" s="173"/>
      <c r="N386" s="173"/>
    </row>
    <row r="387" ht="22.5" customHeight="1">
      <c r="A387" s="1329"/>
      <c r="B387" s="173"/>
      <c r="C387" s="173"/>
      <c r="D387" s="771"/>
      <c r="E387" s="173"/>
      <c r="F387" s="173"/>
      <c r="G387" s="173"/>
      <c r="H387" s="173"/>
      <c r="I387" s="173"/>
      <c r="J387" s="173"/>
      <c r="K387" s="173"/>
      <c r="L387" s="173"/>
      <c r="M387" s="173"/>
      <c r="N387" s="173"/>
    </row>
    <row r="388" ht="22.5" customHeight="1">
      <c r="A388" s="1329"/>
      <c r="B388" s="173"/>
      <c r="C388" s="173"/>
      <c r="D388" s="771"/>
      <c r="E388" s="173"/>
      <c r="F388" s="173"/>
      <c r="G388" s="173"/>
      <c r="H388" s="173"/>
      <c r="I388" s="173"/>
      <c r="J388" s="173"/>
      <c r="K388" s="173"/>
      <c r="L388" s="173"/>
      <c r="M388" s="173"/>
      <c r="N388" s="173"/>
    </row>
    <row r="389" ht="22.5" customHeight="1">
      <c r="A389" s="1329"/>
      <c r="B389" s="173"/>
      <c r="C389" s="173"/>
      <c r="D389" s="771"/>
      <c r="E389" s="173"/>
      <c r="F389" s="173"/>
      <c r="G389" s="173"/>
      <c r="H389" s="173"/>
      <c r="I389" s="173"/>
      <c r="J389" s="173"/>
      <c r="K389" s="173"/>
      <c r="L389" s="173"/>
      <c r="M389" s="173"/>
      <c r="N389" s="173"/>
    </row>
    <row r="390" ht="22.5" customHeight="1">
      <c r="A390" s="1329"/>
      <c r="B390" s="173"/>
      <c r="C390" s="173"/>
      <c r="D390" s="771"/>
      <c r="E390" s="173"/>
      <c r="F390" s="173"/>
      <c r="G390" s="173"/>
      <c r="H390" s="173"/>
      <c r="I390" s="173"/>
      <c r="J390" s="173"/>
      <c r="K390" s="173"/>
      <c r="L390" s="173"/>
      <c r="M390" s="173"/>
      <c r="N390" s="173"/>
    </row>
    <row r="391" ht="22.5" customHeight="1">
      <c r="A391" s="1329"/>
      <c r="B391" s="173"/>
      <c r="C391" s="173"/>
      <c r="D391" s="771"/>
      <c r="E391" s="173"/>
      <c r="F391" s="173"/>
      <c r="G391" s="173"/>
      <c r="H391" s="173"/>
      <c r="I391" s="173"/>
      <c r="J391" s="173"/>
      <c r="K391" s="173"/>
      <c r="L391" s="173"/>
      <c r="M391" s="173"/>
      <c r="N391" s="173"/>
    </row>
    <row r="392" ht="22.5" customHeight="1">
      <c r="A392" s="1329"/>
      <c r="B392" s="173"/>
      <c r="C392" s="173"/>
      <c r="D392" s="771"/>
      <c r="E392" s="173"/>
      <c r="F392" s="173"/>
      <c r="G392" s="173"/>
      <c r="H392" s="173"/>
      <c r="I392" s="173"/>
      <c r="J392" s="173"/>
      <c r="K392" s="173"/>
      <c r="L392" s="173"/>
      <c r="M392" s="173"/>
      <c r="N392" s="173"/>
    </row>
    <row r="393" ht="22.5" customHeight="1">
      <c r="A393" s="1329"/>
      <c r="B393" s="173"/>
      <c r="C393" s="173"/>
      <c r="D393" s="771"/>
      <c r="E393" s="173"/>
      <c r="F393" s="173"/>
      <c r="G393" s="173"/>
      <c r="H393" s="173"/>
      <c r="I393" s="173"/>
      <c r="J393" s="173"/>
      <c r="K393" s="173"/>
      <c r="L393" s="173"/>
      <c r="M393" s="173"/>
      <c r="N393" s="173"/>
    </row>
    <row r="394" ht="22.5" customHeight="1">
      <c r="A394" s="1329"/>
      <c r="B394" s="173"/>
      <c r="C394" s="173"/>
      <c r="D394" s="771"/>
      <c r="E394" s="173"/>
      <c r="F394" s="173"/>
      <c r="G394" s="173"/>
      <c r="H394" s="173"/>
      <c r="I394" s="173"/>
      <c r="J394" s="173"/>
      <c r="K394" s="173"/>
      <c r="L394" s="173"/>
      <c r="M394" s="173"/>
      <c r="N394" s="173"/>
    </row>
    <row r="395" ht="22.5" customHeight="1">
      <c r="A395" s="1329"/>
      <c r="B395" s="173"/>
      <c r="C395" s="173"/>
      <c r="D395" s="771"/>
      <c r="E395" s="173"/>
      <c r="F395" s="173"/>
      <c r="G395" s="173"/>
      <c r="H395" s="173"/>
      <c r="I395" s="173"/>
      <c r="J395" s="173"/>
      <c r="K395" s="173"/>
      <c r="L395" s="173"/>
      <c r="M395" s="173"/>
      <c r="N395" s="173"/>
    </row>
    <row r="396" ht="22.5" customHeight="1">
      <c r="A396" s="1329"/>
      <c r="B396" s="173"/>
      <c r="C396" s="173"/>
      <c r="D396" s="771"/>
      <c r="E396" s="173"/>
      <c r="F396" s="173"/>
      <c r="G396" s="173"/>
      <c r="H396" s="173"/>
      <c r="I396" s="173"/>
      <c r="J396" s="173"/>
      <c r="K396" s="173"/>
      <c r="L396" s="173"/>
      <c r="M396" s="173"/>
      <c r="N396" s="173"/>
    </row>
    <row r="397" ht="22.5" customHeight="1">
      <c r="A397" s="1329"/>
      <c r="B397" s="173"/>
      <c r="C397" s="173"/>
      <c r="D397" s="771"/>
      <c r="E397" s="173"/>
      <c r="F397" s="173"/>
      <c r="G397" s="173"/>
      <c r="H397" s="173"/>
      <c r="I397" s="173"/>
      <c r="J397" s="173"/>
      <c r="K397" s="173"/>
      <c r="L397" s="173"/>
      <c r="M397" s="173"/>
      <c r="N397" s="173"/>
    </row>
    <row r="398" ht="22.5" customHeight="1">
      <c r="A398" s="1329"/>
      <c r="B398" s="173"/>
      <c r="C398" s="173"/>
      <c r="D398" s="771"/>
      <c r="E398" s="173"/>
      <c r="F398" s="173"/>
      <c r="G398" s="173"/>
      <c r="H398" s="173"/>
      <c r="I398" s="173"/>
      <c r="J398" s="173"/>
      <c r="K398" s="173"/>
      <c r="L398" s="173"/>
      <c r="M398" s="173"/>
      <c r="N398" s="173"/>
    </row>
    <row r="399" ht="22.5" customHeight="1">
      <c r="A399" s="1329"/>
      <c r="B399" s="173"/>
      <c r="C399" s="173"/>
      <c r="D399" s="771"/>
      <c r="E399" s="173"/>
      <c r="F399" s="173"/>
      <c r="G399" s="173"/>
      <c r="H399" s="173"/>
      <c r="I399" s="173"/>
      <c r="J399" s="173"/>
      <c r="K399" s="173"/>
      <c r="L399" s="173"/>
      <c r="M399" s="173"/>
      <c r="N399" s="173"/>
    </row>
    <row r="400" ht="22.5" customHeight="1">
      <c r="A400" s="1329"/>
      <c r="B400" s="173"/>
      <c r="C400" s="173"/>
      <c r="D400" s="771"/>
      <c r="E400" s="173"/>
      <c r="F400" s="173"/>
      <c r="G400" s="173"/>
      <c r="H400" s="173"/>
      <c r="I400" s="173"/>
      <c r="J400" s="173"/>
      <c r="K400" s="173"/>
      <c r="L400" s="173"/>
      <c r="M400" s="173"/>
      <c r="N400" s="173"/>
    </row>
    <row r="401" ht="22.5" customHeight="1">
      <c r="A401" s="1329"/>
      <c r="B401" s="173"/>
      <c r="C401" s="173"/>
      <c r="D401" s="771"/>
      <c r="E401" s="173"/>
      <c r="F401" s="173"/>
      <c r="G401" s="173"/>
      <c r="H401" s="173"/>
      <c r="I401" s="173"/>
      <c r="J401" s="173"/>
      <c r="K401" s="173"/>
      <c r="L401" s="173"/>
      <c r="M401" s="173"/>
      <c r="N401" s="173"/>
    </row>
    <row r="402" ht="22.5" customHeight="1">
      <c r="A402" s="1329"/>
      <c r="B402" s="173"/>
      <c r="C402" s="173"/>
      <c r="D402" s="771"/>
      <c r="E402" s="173"/>
      <c r="F402" s="173"/>
      <c r="G402" s="173"/>
      <c r="H402" s="173"/>
      <c r="I402" s="173"/>
      <c r="J402" s="173"/>
      <c r="K402" s="173"/>
      <c r="L402" s="173"/>
      <c r="M402" s="173"/>
      <c r="N402" s="173"/>
    </row>
    <row r="403" ht="22.5" customHeight="1">
      <c r="A403" s="1329"/>
      <c r="B403" s="173"/>
      <c r="C403" s="173"/>
      <c r="D403" s="771"/>
      <c r="E403" s="173"/>
      <c r="F403" s="173"/>
      <c r="G403" s="173"/>
      <c r="H403" s="173"/>
      <c r="I403" s="173"/>
      <c r="J403" s="173"/>
      <c r="K403" s="173"/>
      <c r="L403" s="173"/>
      <c r="M403" s="173"/>
      <c r="N403" s="173"/>
    </row>
    <row r="404" ht="22.5" customHeight="1">
      <c r="A404" s="1329"/>
      <c r="B404" s="173"/>
      <c r="C404" s="173"/>
      <c r="D404" s="771"/>
      <c r="E404" s="173"/>
      <c r="F404" s="173"/>
      <c r="G404" s="173"/>
      <c r="H404" s="173"/>
      <c r="I404" s="173"/>
      <c r="J404" s="173"/>
      <c r="K404" s="173"/>
      <c r="L404" s="173"/>
      <c r="M404" s="173"/>
      <c r="N404" s="173"/>
    </row>
    <row r="405" ht="22.5" customHeight="1">
      <c r="A405" s="1329"/>
      <c r="B405" s="173"/>
      <c r="C405" s="173"/>
      <c r="D405" s="771"/>
      <c r="E405" s="173"/>
      <c r="F405" s="173"/>
      <c r="G405" s="173"/>
      <c r="H405" s="173"/>
      <c r="I405" s="173"/>
      <c r="J405" s="173"/>
      <c r="K405" s="173"/>
      <c r="L405" s="173"/>
      <c r="M405" s="173"/>
      <c r="N405" s="173"/>
    </row>
    <row r="406" ht="22.5" customHeight="1">
      <c r="A406" s="1329"/>
      <c r="B406" s="173"/>
      <c r="C406" s="173"/>
      <c r="D406" s="771"/>
      <c r="E406" s="173"/>
      <c r="F406" s="173"/>
      <c r="G406" s="173"/>
      <c r="H406" s="173"/>
      <c r="I406" s="173"/>
      <c r="J406" s="173"/>
      <c r="K406" s="173"/>
      <c r="L406" s="173"/>
      <c r="M406" s="173"/>
      <c r="N406" s="173"/>
    </row>
    <row r="407" ht="22.5" customHeight="1">
      <c r="A407" s="1329"/>
      <c r="B407" s="173"/>
      <c r="C407" s="173"/>
      <c r="D407" s="771"/>
      <c r="E407" s="173"/>
      <c r="F407" s="173"/>
      <c r="G407" s="173"/>
      <c r="H407" s="173"/>
      <c r="I407" s="173"/>
      <c r="J407" s="173"/>
      <c r="K407" s="173"/>
      <c r="L407" s="173"/>
      <c r="M407" s="173"/>
      <c r="N407" s="173"/>
    </row>
    <row r="408" ht="22.5" customHeight="1">
      <c r="A408" s="1329"/>
      <c r="B408" s="173"/>
      <c r="C408" s="173"/>
      <c r="D408" s="771"/>
      <c r="E408" s="173"/>
      <c r="F408" s="173"/>
      <c r="G408" s="173"/>
      <c r="H408" s="173"/>
      <c r="I408" s="173"/>
      <c r="J408" s="173"/>
      <c r="K408" s="173"/>
      <c r="L408" s="173"/>
      <c r="M408" s="173"/>
      <c r="N408" s="173"/>
    </row>
    <row r="409" ht="22.5" customHeight="1">
      <c r="A409" s="1329"/>
      <c r="B409" s="173"/>
      <c r="C409" s="173"/>
      <c r="D409" s="771"/>
      <c r="E409" s="173"/>
      <c r="F409" s="173"/>
      <c r="G409" s="173"/>
      <c r="H409" s="173"/>
      <c r="I409" s="173"/>
      <c r="J409" s="173"/>
      <c r="K409" s="173"/>
      <c r="L409" s="173"/>
      <c r="M409" s="173"/>
      <c r="N409" s="173"/>
    </row>
    <row r="410" ht="22.5" customHeight="1">
      <c r="A410" s="1329"/>
      <c r="B410" s="173"/>
      <c r="C410" s="173"/>
      <c r="D410" s="771"/>
      <c r="E410" s="173"/>
      <c r="F410" s="173"/>
      <c r="G410" s="173"/>
      <c r="H410" s="173"/>
      <c r="I410" s="173"/>
      <c r="J410" s="173"/>
      <c r="K410" s="173"/>
      <c r="L410" s="173"/>
      <c r="M410" s="173"/>
      <c r="N410" s="173"/>
    </row>
    <row r="411" ht="22.5" customHeight="1">
      <c r="A411" s="1329"/>
      <c r="B411" s="173"/>
      <c r="C411" s="173"/>
      <c r="D411" s="771"/>
      <c r="E411" s="173"/>
      <c r="F411" s="173"/>
      <c r="G411" s="173"/>
      <c r="H411" s="173"/>
      <c r="I411" s="173"/>
      <c r="J411" s="173"/>
      <c r="K411" s="173"/>
      <c r="L411" s="173"/>
      <c r="M411" s="173"/>
      <c r="N411" s="173"/>
    </row>
    <row r="412" ht="22.5" customHeight="1">
      <c r="A412" s="1329"/>
      <c r="B412" s="173"/>
      <c r="C412" s="173"/>
      <c r="D412" s="771"/>
      <c r="E412" s="173"/>
      <c r="F412" s="173"/>
      <c r="G412" s="173"/>
      <c r="H412" s="173"/>
      <c r="I412" s="173"/>
      <c r="J412" s="173"/>
      <c r="K412" s="173"/>
      <c r="L412" s="173"/>
      <c r="M412" s="173"/>
      <c r="N412" s="173"/>
    </row>
    <row r="413" ht="22.5" customHeight="1">
      <c r="A413" s="1329"/>
      <c r="B413" s="173"/>
      <c r="C413" s="173"/>
      <c r="D413" s="771"/>
      <c r="E413" s="173"/>
      <c r="F413" s="173"/>
      <c r="G413" s="173"/>
      <c r="H413" s="173"/>
      <c r="I413" s="173"/>
      <c r="J413" s="173"/>
      <c r="K413" s="173"/>
      <c r="L413" s="173"/>
      <c r="M413" s="173"/>
      <c r="N413" s="173"/>
    </row>
    <row r="414" ht="22.5" customHeight="1">
      <c r="A414" s="1329"/>
      <c r="B414" s="173"/>
      <c r="C414" s="173"/>
      <c r="D414" s="771"/>
      <c r="E414" s="173"/>
      <c r="F414" s="173"/>
      <c r="G414" s="173"/>
      <c r="H414" s="173"/>
      <c r="I414" s="173"/>
      <c r="J414" s="173"/>
      <c r="K414" s="173"/>
      <c r="L414" s="173"/>
      <c r="M414" s="173"/>
      <c r="N414" s="173"/>
    </row>
    <row r="415" ht="22.5" customHeight="1">
      <c r="A415" s="1329"/>
      <c r="B415" s="173"/>
      <c r="C415" s="173"/>
      <c r="D415" s="771"/>
      <c r="E415" s="173"/>
      <c r="F415" s="173"/>
      <c r="G415" s="173"/>
      <c r="H415" s="173"/>
      <c r="I415" s="173"/>
      <c r="J415" s="173"/>
      <c r="K415" s="173"/>
      <c r="L415" s="173"/>
      <c r="M415" s="173"/>
      <c r="N415" s="173"/>
    </row>
    <row r="416" ht="22.5" customHeight="1">
      <c r="A416" s="1329"/>
      <c r="B416" s="173"/>
      <c r="C416" s="173"/>
      <c r="D416" s="771"/>
      <c r="E416" s="173"/>
      <c r="F416" s="173"/>
      <c r="G416" s="173"/>
      <c r="H416" s="173"/>
      <c r="I416" s="173"/>
      <c r="J416" s="173"/>
      <c r="K416" s="173"/>
      <c r="L416" s="173"/>
      <c r="M416" s="173"/>
      <c r="N416" s="173"/>
    </row>
    <row r="417" ht="22.5" customHeight="1">
      <c r="A417" s="1329"/>
      <c r="B417" s="173"/>
      <c r="C417" s="173"/>
      <c r="D417" s="771"/>
      <c r="E417" s="173"/>
      <c r="F417" s="173"/>
      <c r="G417" s="173"/>
      <c r="H417" s="173"/>
      <c r="I417" s="173"/>
      <c r="J417" s="173"/>
      <c r="K417" s="173"/>
      <c r="L417" s="173"/>
      <c r="M417" s="173"/>
      <c r="N417" s="173"/>
    </row>
    <row r="418" ht="22.5" customHeight="1">
      <c r="A418" s="1329"/>
      <c r="B418" s="173"/>
      <c r="C418" s="173"/>
      <c r="D418" s="771"/>
      <c r="E418" s="173"/>
      <c r="F418" s="173"/>
      <c r="G418" s="173"/>
      <c r="H418" s="173"/>
      <c r="I418" s="173"/>
      <c r="J418" s="173"/>
      <c r="K418" s="173"/>
      <c r="L418" s="173"/>
      <c r="M418" s="173"/>
      <c r="N418" s="173"/>
    </row>
    <row r="419" ht="22.5" customHeight="1">
      <c r="A419" s="1329"/>
      <c r="B419" s="173"/>
      <c r="C419" s="173"/>
      <c r="D419" s="771"/>
      <c r="E419" s="173"/>
      <c r="F419" s="173"/>
      <c r="G419" s="173"/>
      <c r="H419" s="173"/>
      <c r="I419" s="173"/>
      <c r="J419" s="173"/>
      <c r="K419" s="173"/>
      <c r="L419" s="173"/>
      <c r="M419" s="173"/>
      <c r="N419" s="173"/>
    </row>
    <row r="420" ht="22.5" customHeight="1">
      <c r="A420" s="1329"/>
      <c r="B420" s="173"/>
      <c r="C420" s="173"/>
      <c r="D420" s="771"/>
      <c r="E420" s="173"/>
      <c r="F420" s="173"/>
      <c r="G420" s="173"/>
      <c r="H420" s="173"/>
      <c r="I420" s="173"/>
      <c r="J420" s="173"/>
      <c r="K420" s="173"/>
      <c r="L420" s="173"/>
      <c r="M420" s="173"/>
      <c r="N420" s="173"/>
    </row>
    <row r="421" ht="22.5" customHeight="1">
      <c r="A421" s="1329"/>
      <c r="B421" s="173"/>
      <c r="C421" s="173"/>
      <c r="D421" s="771"/>
      <c r="E421" s="173"/>
      <c r="F421" s="173"/>
      <c r="G421" s="173"/>
      <c r="H421" s="173"/>
      <c r="I421" s="173"/>
      <c r="J421" s="173"/>
      <c r="K421" s="173"/>
      <c r="L421" s="173"/>
      <c r="M421" s="173"/>
      <c r="N421" s="173"/>
    </row>
    <row r="422" ht="22.5" customHeight="1">
      <c r="A422" s="1329"/>
      <c r="B422" s="173"/>
      <c r="C422" s="173"/>
      <c r="D422" s="771"/>
      <c r="E422" s="173"/>
      <c r="F422" s="173"/>
      <c r="G422" s="173"/>
      <c r="H422" s="173"/>
      <c r="I422" s="173"/>
      <c r="J422" s="173"/>
      <c r="K422" s="173"/>
      <c r="L422" s="173"/>
      <c r="M422" s="173"/>
      <c r="N422" s="173"/>
    </row>
    <row r="423" ht="22.5" customHeight="1">
      <c r="A423" s="1329"/>
      <c r="B423" s="173"/>
      <c r="C423" s="173"/>
      <c r="D423" s="771"/>
      <c r="E423" s="173"/>
      <c r="F423" s="173"/>
      <c r="G423" s="173"/>
      <c r="H423" s="173"/>
      <c r="I423" s="173"/>
      <c r="J423" s="173"/>
      <c r="K423" s="173"/>
      <c r="L423" s="173"/>
      <c r="M423" s="173"/>
      <c r="N423" s="173"/>
    </row>
    <row r="424" ht="22.5" customHeight="1">
      <c r="A424" s="1329"/>
      <c r="B424" s="173"/>
      <c r="C424" s="173"/>
      <c r="D424" s="771"/>
      <c r="E424" s="173"/>
      <c r="F424" s="173"/>
      <c r="G424" s="173"/>
      <c r="H424" s="173"/>
      <c r="I424" s="173"/>
      <c r="J424" s="173"/>
      <c r="K424" s="173"/>
      <c r="L424" s="173"/>
      <c r="M424" s="173"/>
      <c r="N424" s="173"/>
    </row>
    <row r="425" ht="22.5" customHeight="1">
      <c r="A425" s="1329"/>
      <c r="B425" s="173"/>
      <c r="C425" s="173"/>
      <c r="D425" s="771"/>
      <c r="E425" s="173"/>
      <c r="F425" s="173"/>
      <c r="G425" s="173"/>
      <c r="H425" s="173"/>
      <c r="I425" s="173"/>
      <c r="J425" s="173"/>
      <c r="K425" s="173"/>
      <c r="L425" s="173"/>
      <c r="M425" s="173"/>
      <c r="N425" s="173"/>
    </row>
    <row r="426" ht="22.5" customHeight="1">
      <c r="A426" s="1329"/>
      <c r="B426" s="173"/>
      <c r="C426" s="173"/>
      <c r="D426" s="771"/>
      <c r="E426" s="173"/>
      <c r="F426" s="173"/>
      <c r="G426" s="173"/>
      <c r="H426" s="173"/>
      <c r="I426" s="173"/>
      <c r="J426" s="173"/>
      <c r="K426" s="173"/>
      <c r="L426" s="173"/>
      <c r="M426" s="173"/>
      <c r="N426" s="173"/>
    </row>
    <row r="427" ht="22.5" customHeight="1">
      <c r="A427" s="1329"/>
      <c r="B427" s="173"/>
      <c r="C427" s="173"/>
      <c r="D427" s="771"/>
      <c r="E427" s="173"/>
      <c r="F427" s="173"/>
      <c r="G427" s="173"/>
      <c r="H427" s="173"/>
      <c r="I427" s="173"/>
      <c r="J427" s="173"/>
      <c r="K427" s="173"/>
      <c r="L427" s="173"/>
      <c r="M427" s="173"/>
      <c r="N427" s="173"/>
    </row>
    <row r="428" ht="22.5" customHeight="1">
      <c r="A428" s="1329"/>
      <c r="B428" s="173"/>
      <c r="C428" s="173"/>
      <c r="D428" s="771"/>
      <c r="E428" s="173"/>
      <c r="F428" s="173"/>
      <c r="G428" s="173"/>
      <c r="H428" s="173"/>
      <c r="I428" s="173"/>
      <c r="J428" s="173"/>
      <c r="K428" s="173"/>
      <c r="L428" s="173"/>
      <c r="M428" s="173"/>
      <c r="N428" s="173"/>
    </row>
    <row r="429" ht="22.5" customHeight="1">
      <c r="A429" s="1329"/>
      <c r="B429" s="173"/>
      <c r="C429" s="173"/>
      <c r="D429" s="771"/>
      <c r="E429" s="173"/>
      <c r="F429" s="173"/>
      <c r="G429" s="173"/>
      <c r="H429" s="173"/>
      <c r="I429" s="173"/>
      <c r="J429" s="173"/>
      <c r="K429" s="173"/>
      <c r="L429" s="173"/>
      <c r="M429" s="173"/>
      <c r="N429" s="173"/>
    </row>
    <row r="430" ht="22.5" customHeight="1">
      <c r="A430" s="1329"/>
      <c r="B430" s="173"/>
      <c r="C430" s="173"/>
      <c r="D430" s="771"/>
      <c r="E430" s="173"/>
      <c r="F430" s="173"/>
      <c r="G430" s="173"/>
      <c r="H430" s="173"/>
      <c r="I430" s="173"/>
      <c r="J430" s="173"/>
      <c r="K430" s="173"/>
      <c r="L430" s="173"/>
      <c r="M430" s="173"/>
      <c r="N430" s="173"/>
    </row>
    <row r="431" ht="22.5" customHeight="1">
      <c r="A431" s="1329"/>
      <c r="B431" s="173"/>
      <c r="C431" s="173"/>
      <c r="D431" s="771"/>
      <c r="E431" s="173"/>
      <c r="F431" s="173"/>
      <c r="G431" s="173"/>
      <c r="H431" s="173"/>
      <c r="I431" s="173"/>
      <c r="J431" s="173"/>
      <c r="K431" s="173"/>
      <c r="L431" s="173"/>
      <c r="M431" s="173"/>
      <c r="N431" s="173"/>
    </row>
    <row r="432" ht="22.5" customHeight="1">
      <c r="A432" s="1329"/>
      <c r="B432" s="173"/>
      <c r="C432" s="173"/>
      <c r="D432" s="771"/>
      <c r="E432" s="173"/>
      <c r="F432" s="173"/>
      <c r="G432" s="173"/>
      <c r="H432" s="173"/>
      <c r="I432" s="173"/>
      <c r="J432" s="173"/>
      <c r="K432" s="173"/>
      <c r="L432" s="173"/>
      <c r="M432" s="173"/>
      <c r="N432" s="173"/>
    </row>
    <row r="433" ht="22.5" customHeight="1">
      <c r="A433" s="1329"/>
      <c r="B433" s="173"/>
      <c r="C433" s="173"/>
      <c r="D433" s="771"/>
      <c r="E433" s="173"/>
      <c r="F433" s="173"/>
      <c r="G433" s="173"/>
      <c r="H433" s="173"/>
      <c r="I433" s="173"/>
      <c r="J433" s="173"/>
      <c r="K433" s="173"/>
      <c r="L433" s="173"/>
      <c r="M433" s="173"/>
      <c r="N433" s="173"/>
    </row>
    <row r="434" ht="22.5" customHeight="1">
      <c r="A434" s="1329"/>
      <c r="B434" s="173"/>
      <c r="C434" s="173"/>
      <c r="D434" s="771"/>
      <c r="E434" s="173"/>
      <c r="F434" s="173"/>
      <c r="G434" s="173"/>
      <c r="H434" s="173"/>
      <c r="I434" s="173"/>
      <c r="J434" s="173"/>
      <c r="K434" s="173"/>
      <c r="L434" s="173"/>
      <c r="M434" s="173"/>
      <c r="N434" s="173"/>
    </row>
    <row r="435" ht="22.5" customHeight="1">
      <c r="A435" s="1329"/>
      <c r="B435" s="173"/>
      <c r="C435" s="173"/>
      <c r="D435" s="771"/>
      <c r="E435" s="173"/>
      <c r="F435" s="173"/>
      <c r="G435" s="173"/>
      <c r="H435" s="173"/>
      <c r="I435" s="173"/>
      <c r="J435" s="173"/>
      <c r="K435" s="173"/>
      <c r="L435" s="173"/>
      <c r="M435" s="173"/>
      <c r="N435" s="173"/>
    </row>
    <row r="436" ht="22.5" customHeight="1">
      <c r="A436" s="1329"/>
      <c r="B436" s="173"/>
      <c r="C436" s="173"/>
      <c r="D436" s="771"/>
      <c r="E436" s="173"/>
      <c r="F436" s="173"/>
      <c r="G436" s="173"/>
      <c r="H436" s="173"/>
      <c r="I436" s="173"/>
      <c r="J436" s="173"/>
      <c r="K436" s="173"/>
      <c r="L436" s="173"/>
      <c r="M436" s="173"/>
      <c r="N436" s="173"/>
    </row>
    <row r="437" ht="22.5" customHeight="1">
      <c r="A437" s="1329"/>
      <c r="B437" s="173"/>
      <c r="C437" s="173"/>
      <c r="D437" s="771"/>
      <c r="E437" s="173"/>
      <c r="F437" s="173"/>
      <c r="G437" s="173"/>
      <c r="H437" s="173"/>
      <c r="I437" s="173"/>
      <c r="J437" s="173"/>
      <c r="K437" s="173"/>
      <c r="L437" s="173"/>
      <c r="M437" s="173"/>
      <c r="N437" s="173"/>
    </row>
    <row r="438" ht="22.5" customHeight="1">
      <c r="A438" s="1329"/>
      <c r="B438" s="173"/>
      <c r="C438" s="173"/>
      <c r="D438" s="771"/>
      <c r="E438" s="173"/>
      <c r="F438" s="173"/>
      <c r="G438" s="173"/>
      <c r="H438" s="173"/>
      <c r="I438" s="173"/>
      <c r="J438" s="173"/>
      <c r="K438" s="173"/>
      <c r="L438" s="173"/>
      <c r="M438" s="173"/>
      <c r="N438" s="173"/>
    </row>
    <row r="439" ht="22.5" customHeight="1">
      <c r="A439" s="1329"/>
      <c r="B439" s="173"/>
      <c r="C439" s="173"/>
      <c r="D439" s="771"/>
      <c r="E439" s="173"/>
      <c r="F439" s="173"/>
      <c r="G439" s="173"/>
      <c r="H439" s="173"/>
      <c r="I439" s="173"/>
      <c r="J439" s="173"/>
      <c r="K439" s="173"/>
      <c r="L439" s="173"/>
      <c r="M439" s="173"/>
      <c r="N439" s="173"/>
    </row>
    <row r="440" ht="22.5" customHeight="1">
      <c r="A440" s="1329"/>
      <c r="B440" s="173"/>
      <c r="C440" s="173"/>
      <c r="D440" s="771"/>
      <c r="E440" s="173"/>
      <c r="F440" s="173"/>
      <c r="G440" s="173"/>
      <c r="H440" s="173"/>
      <c r="I440" s="173"/>
      <c r="J440" s="173"/>
      <c r="K440" s="173"/>
      <c r="L440" s="173"/>
      <c r="M440" s="173"/>
      <c r="N440" s="173"/>
    </row>
    <row r="441" ht="22.5" customHeight="1">
      <c r="A441" s="1329"/>
      <c r="B441" s="173"/>
      <c r="C441" s="173"/>
      <c r="D441" s="771"/>
      <c r="E441" s="173"/>
      <c r="F441" s="173"/>
      <c r="G441" s="173"/>
      <c r="H441" s="173"/>
      <c r="I441" s="173"/>
      <c r="J441" s="173"/>
      <c r="K441" s="173"/>
      <c r="L441" s="173"/>
      <c r="M441" s="173"/>
      <c r="N441" s="173"/>
    </row>
    <row r="442" ht="22.5" customHeight="1">
      <c r="A442" s="1329"/>
      <c r="B442" s="173"/>
      <c r="C442" s="173"/>
      <c r="D442" s="771"/>
      <c r="E442" s="173"/>
      <c r="F442" s="173"/>
      <c r="G442" s="173"/>
      <c r="H442" s="173"/>
      <c r="I442" s="173"/>
      <c r="J442" s="173"/>
      <c r="K442" s="173"/>
      <c r="L442" s="173"/>
      <c r="M442" s="173"/>
      <c r="N442" s="173"/>
    </row>
    <row r="443" ht="22.5" customHeight="1">
      <c r="A443" s="1329"/>
      <c r="B443" s="173"/>
      <c r="C443" s="173"/>
      <c r="D443" s="771"/>
      <c r="E443" s="173"/>
      <c r="F443" s="173"/>
      <c r="G443" s="173"/>
      <c r="H443" s="173"/>
      <c r="I443" s="173"/>
      <c r="J443" s="173"/>
      <c r="K443" s="173"/>
      <c r="L443" s="173"/>
      <c r="M443" s="173"/>
      <c r="N443" s="173"/>
    </row>
    <row r="444" ht="22.5" customHeight="1">
      <c r="A444" s="1329"/>
      <c r="B444" s="173"/>
      <c r="C444" s="173"/>
      <c r="D444" s="771"/>
      <c r="E444" s="173"/>
      <c r="F444" s="173"/>
      <c r="G444" s="173"/>
      <c r="H444" s="173"/>
      <c r="I444" s="173"/>
      <c r="J444" s="173"/>
      <c r="K444" s="173"/>
      <c r="L444" s="173"/>
      <c r="M444" s="173"/>
      <c r="N444" s="173"/>
    </row>
    <row r="445" ht="22.5" customHeight="1">
      <c r="A445" s="1329"/>
      <c r="B445" s="173"/>
      <c r="C445" s="173"/>
      <c r="D445" s="771"/>
      <c r="E445" s="173"/>
      <c r="F445" s="173"/>
      <c r="G445" s="173"/>
      <c r="H445" s="173"/>
      <c r="I445" s="173"/>
      <c r="J445" s="173"/>
      <c r="K445" s="173"/>
      <c r="L445" s="173"/>
      <c r="M445" s="173"/>
      <c r="N445" s="173"/>
    </row>
    <row r="446" ht="22.5" customHeight="1">
      <c r="A446" s="1329"/>
      <c r="B446" s="173"/>
      <c r="C446" s="173"/>
      <c r="D446" s="771"/>
      <c r="E446" s="173"/>
      <c r="F446" s="173"/>
      <c r="G446" s="173"/>
      <c r="H446" s="173"/>
      <c r="I446" s="173"/>
      <c r="J446" s="173"/>
      <c r="K446" s="173"/>
      <c r="L446" s="173"/>
      <c r="M446" s="173"/>
      <c r="N446" s="173"/>
    </row>
    <row r="447" ht="22.5" customHeight="1">
      <c r="A447" s="1329"/>
      <c r="B447" s="173"/>
      <c r="C447" s="173"/>
      <c r="D447" s="771"/>
      <c r="E447" s="173"/>
      <c r="F447" s="173"/>
      <c r="G447" s="173"/>
      <c r="H447" s="173"/>
      <c r="I447" s="173"/>
      <c r="J447" s="173"/>
      <c r="K447" s="173"/>
      <c r="L447" s="173"/>
      <c r="M447" s="173"/>
      <c r="N447" s="173"/>
    </row>
    <row r="448" ht="22.5" customHeight="1">
      <c r="A448" s="1329"/>
      <c r="B448" s="173"/>
      <c r="C448" s="173"/>
      <c r="D448" s="771"/>
      <c r="E448" s="173"/>
      <c r="F448" s="173"/>
      <c r="G448" s="173"/>
      <c r="H448" s="173"/>
      <c r="I448" s="173"/>
      <c r="J448" s="173"/>
      <c r="K448" s="173"/>
      <c r="L448" s="173"/>
      <c r="M448" s="173"/>
      <c r="N448" s="173"/>
    </row>
    <row r="449" ht="22.5" customHeight="1">
      <c r="A449" s="1329"/>
      <c r="B449" s="173"/>
      <c r="C449" s="173"/>
      <c r="D449" s="771"/>
      <c r="E449" s="173"/>
      <c r="F449" s="173"/>
      <c r="G449" s="173"/>
      <c r="H449" s="173"/>
      <c r="I449" s="173"/>
      <c r="J449" s="173"/>
      <c r="K449" s="173"/>
      <c r="L449" s="173"/>
      <c r="M449" s="173"/>
      <c r="N449" s="173"/>
    </row>
    <row r="450" ht="22.5" customHeight="1">
      <c r="A450" s="1329"/>
      <c r="B450" s="173"/>
      <c r="C450" s="173"/>
      <c r="D450" s="771"/>
      <c r="E450" s="173"/>
      <c r="F450" s="173"/>
      <c r="G450" s="173"/>
      <c r="H450" s="173"/>
      <c r="I450" s="173"/>
      <c r="J450" s="173"/>
      <c r="K450" s="173"/>
      <c r="L450" s="173"/>
      <c r="M450" s="173"/>
      <c r="N450" s="173"/>
    </row>
    <row r="451" ht="22.5" customHeight="1">
      <c r="A451" s="1329"/>
      <c r="B451" s="173"/>
      <c r="C451" s="173"/>
      <c r="D451" s="771"/>
      <c r="E451" s="173"/>
      <c r="F451" s="173"/>
      <c r="G451" s="173"/>
      <c r="H451" s="173"/>
      <c r="I451" s="173"/>
      <c r="J451" s="173"/>
      <c r="K451" s="173"/>
      <c r="L451" s="173"/>
      <c r="M451" s="173"/>
      <c r="N451" s="173"/>
    </row>
    <row r="452" ht="22.5" customHeight="1">
      <c r="A452" s="1329"/>
      <c r="B452" s="173"/>
      <c r="C452" s="173"/>
      <c r="D452" s="771"/>
      <c r="E452" s="173"/>
      <c r="F452" s="173"/>
      <c r="G452" s="173"/>
      <c r="H452" s="173"/>
      <c r="I452" s="173"/>
      <c r="J452" s="173"/>
      <c r="K452" s="173"/>
      <c r="L452" s="173"/>
      <c r="M452" s="173"/>
      <c r="N452" s="173"/>
    </row>
    <row r="453" ht="22.5" customHeight="1">
      <c r="A453" s="1329"/>
      <c r="B453" s="173"/>
      <c r="C453" s="173"/>
      <c r="D453" s="771"/>
      <c r="E453" s="173"/>
      <c r="F453" s="173"/>
      <c r="G453" s="173"/>
      <c r="H453" s="173"/>
      <c r="I453" s="173"/>
      <c r="J453" s="173"/>
      <c r="K453" s="173"/>
      <c r="L453" s="173"/>
      <c r="M453" s="173"/>
      <c r="N453" s="173"/>
    </row>
    <row r="454" ht="22.5" customHeight="1">
      <c r="A454" s="1329"/>
      <c r="B454" s="173"/>
      <c r="C454" s="173"/>
      <c r="D454" s="771"/>
      <c r="E454" s="173"/>
      <c r="F454" s="173"/>
      <c r="G454" s="173"/>
      <c r="H454" s="173"/>
      <c r="I454" s="173"/>
      <c r="J454" s="173"/>
      <c r="K454" s="173"/>
      <c r="L454" s="173"/>
      <c r="M454" s="173"/>
      <c r="N454" s="173"/>
    </row>
    <row r="455" ht="22.5" customHeight="1">
      <c r="A455" s="1329"/>
      <c r="B455" s="173"/>
      <c r="C455" s="173"/>
      <c r="D455" s="771"/>
      <c r="E455" s="173"/>
      <c r="F455" s="173"/>
      <c r="G455" s="173"/>
      <c r="H455" s="173"/>
      <c r="I455" s="173"/>
      <c r="J455" s="173"/>
      <c r="K455" s="173"/>
      <c r="L455" s="173"/>
      <c r="M455" s="173"/>
      <c r="N455" s="173"/>
    </row>
    <row r="456" ht="22.5" customHeight="1">
      <c r="A456" s="1329"/>
      <c r="B456" s="173"/>
      <c r="C456" s="173"/>
      <c r="D456" s="771"/>
      <c r="E456" s="173"/>
      <c r="F456" s="173"/>
      <c r="G456" s="173"/>
      <c r="H456" s="173"/>
      <c r="I456" s="173"/>
      <c r="J456" s="173"/>
      <c r="K456" s="173"/>
      <c r="L456" s="173"/>
      <c r="M456" s="173"/>
      <c r="N456" s="173"/>
    </row>
    <row r="457" ht="22.5" customHeight="1">
      <c r="A457" s="1329"/>
      <c r="B457" s="173"/>
      <c r="C457" s="173"/>
      <c r="D457" s="771"/>
      <c r="E457" s="173"/>
      <c r="F457" s="173"/>
      <c r="G457" s="173"/>
      <c r="H457" s="173"/>
      <c r="I457" s="173"/>
      <c r="J457" s="173"/>
      <c r="K457" s="173"/>
      <c r="L457" s="173"/>
      <c r="M457" s="173"/>
      <c r="N457" s="173"/>
    </row>
    <row r="458" ht="22.5" customHeight="1">
      <c r="A458" s="1329"/>
      <c r="B458" s="173"/>
      <c r="C458" s="173"/>
      <c r="D458" s="771"/>
      <c r="E458" s="173"/>
      <c r="F458" s="173"/>
      <c r="G458" s="173"/>
      <c r="H458" s="173"/>
      <c r="I458" s="173"/>
      <c r="J458" s="173"/>
      <c r="K458" s="173"/>
      <c r="L458" s="173"/>
      <c r="M458" s="173"/>
      <c r="N458" s="173"/>
    </row>
    <row r="459" ht="22.5" customHeight="1">
      <c r="A459" s="1329"/>
      <c r="B459" s="173"/>
      <c r="C459" s="173"/>
      <c r="D459" s="771"/>
      <c r="E459" s="173"/>
      <c r="F459" s="173"/>
      <c r="G459" s="173"/>
      <c r="H459" s="173"/>
      <c r="I459" s="173"/>
      <c r="J459" s="173"/>
      <c r="K459" s="173"/>
      <c r="L459" s="173"/>
      <c r="M459" s="173"/>
      <c r="N459" s="173"/>
    </row>
    <row r="460" ht="22.5" customHeight="1">
      <c r="A460" s="1329"/>
      <c r="B460" s="173"/>
      <c r="C460" s="173"/>
      <c r="D460" s="771"/>
      <c r="E460" s="173"/>
      <c r="F460" s="173"/>
      <c r="G460" s="173"/>
      <c r="H460" s="173"/>
      <c r="I460" s="173"/>
      <c r="J460" s="173"/>
      <c r="K460" s="173"/>
      <c r="L460" s="173"/>
      <c r="M460" s="173"/>
      <c r="N460" s="173"/>
    </row>
    <row r="461" ht="22.5" customHeight="1">
      <c r="A461" s="1329"/>
      <c r="B461" s="173"/>
      <c r="C461" s="173"/>
      <c r="D461" s="771"/>
      <c r="E461" s="173"/>
      <c r="F461" s="173"/>
      <c r="G461" s="173"/>
      <c r="H461" s="173"/>
      <c r="I461" s="173"/>
      <c r="J461" s="173"/>
      <c r="K461" s="173"/>
      <c r="L461" s="173"/>
      <c r="M461" s="173"/>
      <c r="N461" s="173"/>
    </row>
    <row r="462" ht="22.5" customHeight="1">
      <c r="A462" s="1329"/>
      <c r="B462" s="173"/>
      <c r="C462" s="173"/>
      <c r="D462" s="771"/>
      <c r="E462" s="173"/>
      <c r="F462" s="173"/>
      <c r="G462" s="173"/>
      <c r="H462" s="173"/>
      <c r="I462" s="173"/>
      <c r="J462" s="173"/>
      <c r="K462" s="173"/>
      <c r="L462" s="173"/>
      <c r="M462" s="173"/>
      <c r="N462" s="173"/>
    </row>
    <row r="463" ht="22.5" customHeight="1">
      <c r="A463" s="1329"/>
      <c r="B463" s="173"/>
      <c r="C463" s="173"/>
      <c r="D463" s="771"/>
      <c r="E463" s="173"/>
      <c r="F463" s="173"/>
      <c r="G463" s="173"/>
      <c r="H463" s="173"/>
      <c r="I463" s="173"/>
      <c r="J463" s="173"/>
      <c r="K463" s="173"/>
      <c r="L463" s="173"/>
      <c r="M463" s="173"/>
      <c r="N463" s="173"/>
    </row>
    <row r="464" ht="22.5" customHeight="1">
      <c r="A464" s="173"/>
      <c r="B464" s="173"/>
      <c r="C464" s="173"/>
      <c r="D464" s="771"/>
      <c r="E464" s="173"/>
      <c r="F464" s="173"/>
      <c r="G464" s="173"/>
      <c r="H464" s="173"/>
      <c r="I464" s="173"/>
      <c r="J464" s="173"/>
      <c r="K464" s="173"/>
      <c r="L464" s="173"/>
      <c r="M464" s="173"/>
      <c r="N464" s="173"/>
    </row>
    <row r="465" ht="22.5" customHeight="1">
      <c r="A465" s="173"/>
      <c r="B465" s="173"/>
      <c r="C465" s="173"/>
      <c r="D465" s="771"/>
      <c r="E465" s="173"/>
      <c r="F465" s="173"/>
      <c r="G465" s="173"/>
      <c r="H465" s="173"/>
      <c r="I465" s="173"/>
      <c r="J465" s="173"/>
      <c r="K465" s="173"/>
      <c r="L465" s="173"/>
      <c r="M465" s="173"/>
      <c r="N465" s="173"/>
    </row>
    <row r="466" ht="22.5" customHeight="1">
      <c r="A466" s="173"/>
      <c r="B466" s="173"/>
      <c r="C466" s="173"/>
      <c r="D466" s="771"/>
      <c r="E466" s="173"/>
      <c r="F466" s="173"/>
      <c r="G466" s="173"/>
      <c r="H466" s="173"/>
      <c r="I466" s="173"/>
      <c r="J466" s="173"/>
      <c r="K466" s="173"/>
      <c r="L466" s="173"/>
      <c r="M466" s="173"/>
      <c r="N466" s="173"/>
    </row>
    <row r="467" ht="22.5" customHeight="1">
      <c r="A467" s="173"/>
      <c r="B467" s="173"/>
      <c r="C467" s="173"/>
      <c r="D467" s="771"/>
      <c r="E467" s="173"/>
      <c r="F467" s="173"/>
      <c r="G467" s="173"/>
      <c r="H467" s="173"/>
      <c r="I467" s="173"/>
      <c r="J467" s="173"/>
      <c r="K467" s="173"/>
      <c r="L467" s="173"/>
      <c r="M467" s="173"/>
      <c r="N467" s="173"/>
    </row>
    <row r="468" ht="22.5" customHeight="1">
      <c r="A468" s="173"/>
      <c r="B468" s="173"/>
      <c r="C468" s="173"/>
      <c r="D468" s="771"/>
      <c r="E468" s="173"/>
      <c r="F468" s="173"/>
      <c r="G468" s="173"/>
      <c r="H468" s="173"/>
      <c r="I468" s="173"/>
      <c r="J468" s="173"/>
      <c r="K468" s="173"/>
      <c r="L468" s="173"/>
      <c r="M468" s="173"/>
      <c r="N468" s="173"/>
    </row>
    <row r="469" ht="22.5" customHeight="1">
      <c r="A469" s="173"/>
      <c r="B469" s="173"/>
      <c r="C469" s="173"/>
      <c r="D469" s="771"/>
      <c r="E469" s="173"/>
      <c r="F469" s="173"/>
      <c r="G469" s="173"/>
      <c r="H469" s="173"/>
      <c r="I469" s="173"/>
      <c r="J469" s="173"/>
      <c r="K469" s="173"/>
      <c r="L469" s="173"/>
      <c r="M469" s="173"/>
      <c r="N469" s="173"/>
    </row>
    <row r="470" ht="22.5" customHeight="1">
      <c r="A470" s="173"/>
      <c r="B470" s="173"/>
      <c r="C470" s="173"/>
      <c r="D470" s="771"/>
      <c r="E470" s="173"/>
      <c r="F470" s="173"/>
      <c r="G470" s="173"/>
      <c r="H470" s="173"/>
      <c r="I470" s="173"/>
      <c r="J470" s="173"/>
      <c r="K470" s="173"/>
      <c r="L470" s="173"/>
      <c r="M470" s="173"/>
      <c r="N470" s="173"/>
    </row>
    <row r="471" ht="22.5" customHeight="1">
      <c r="A471" s="173"/>
      <c r="B471" s="173"/>
      <c r="C471" s="173"/>
      <c r="D471" s="771"/>
      <c r="E471" s="173"/>
      <c r="F471" s="173"/>
      <c r="G471" s="173"/>
      <c r="H471" s="173"/>
      <c r="I471" s="173"/>
      <c r="J471" s="173"/>
      <c r="K471" s="173"/>
      <c r="L471" s="173"/>
      <c r="M471" s="173"/>
      <c r="N471" s="173"/>
    </row>
    <row r="472" ht="22.5" customHeight="1">
      <c r="A472" s="173"/>
      <c r="B472" s="173"/>
      <c r="C472" s="173"/>
      <c r="D472" s="771"/>
      <c r="E472" s="173"/>
      <c r="F472" s="173"/>
      <c r="G472" s="173"/>
      <c r="H472" s="173"/>
      <c r="I472" s="173"/>
      <c r="J472" s="173"/>
      <c r="K472" s="173"/>
      <c r="L472" s="173"/>
      <c r="M472" s="173"/>
      <c r="N472" s="173"/>
    </row>
    <row r="473" ht="22.5" customHeight="1">
      <c r="A473" s="173"/>
      <c r="B473" s="173"/>
      <c r="C473" s="173"/>
      <c r="D473" s="771"/>
      <c r="E473" s="173"/>
      <c r="F473" s="173"/>
      <c r="G473" s="173"/>
      <c r="H473" s="173"/>
      <c r="I473" s="173"/>
      <c r="J473" s="173"/>
      <c r="K473" s="173"/>
      <c r="L473" s="173"/>
      <c r="M473" s="173"/>
      <c r="N473" s="173"/>
    </row>
    <row r="474" ht="22.5" customHeight="1">
      <c r="A474" s="173"/>
      <c r="B474" s="173"/>
      <c r="C474" s="173"/>
      <c r="D474" s="771"/>
      <c r="E474" s="173"/>
      <c r="F474" s="173"/>
      <c r="G474" s="173"/>
      <c r="H474" s="173"/>
      <c r="I474" s="173"/>
      <c r="J474" s="173"/>
      <c r="K474" s="173"/>
      <c r="L474" s="173"/>
      <c r="M474" s="173"/>
      <c r="N474" s="173"/>
    </row>
    <row r="475" ht="22.5" customHeight="1">
      <c r="A475" s="173"/>
      <c r="B475" s="173"/>
      <c r="C475" s="173"/>
      <c r="D475" s="771"/>
      <c r="E475" s="173"/>
      <c r="F475" s="173"/>
      <c r="G475" s="173"/>
      <c r="H475" s="173"/>
      <c r="I475" s="173"/>
      <c r="J475" s="173"/>
      <c r="K475" s="173"/>
      <c r="L475" s="173"/>
      <c r="M475" s="173"/>
      <c r="N475" s="173"/>
    </row>
    <row r="476" ht="22.5" customHeight="1">
      <c r="A476" s="173"/>
      <c r="B476" s="173"/>
      <c r="C476" s="173"/>
      <c r="D476" s="771"/>
      <c r="E476" s="173"/>
      <c r="F476" s="173"/>
      <c r="G476" s="173"/>
      <c r="H476" s="173"/>
      <c r="I476" s="173"/>
      <c r="J476" s="173"/>
      <c r="K476" s="173"/>
      <c r="L476" s="173"/>
      <c r="M476" s="173"/>
      <c r="N476" s="173"/>
    </row>
    <row r="477" ht="22.5" customHeight="1">
      <c r="A477" s="173"/>
      <c r="B477" s="173"/>
      <c r="C477" s="173"/>
      <c r="D477" s="771"/>
      <c r="E477" s="173"/>
      <c r="F477" s="173"/>
      <c r="G477" s="173"/>
      <c r="H477" s="173"/>
      <c r="I477" s="173"/>
      <c r="J477" s="173"/>
      <c r="K477" s="173"/>
      <c r="L477" s="173"/>
      <c r="M477" s="173"/>
      <c r="N477" s="173"/>
    </row>
    <row r="478" ht="22.5" customHeight="1">
      <c r="A478" s="173"/>
      <c r="B478" s="173"/>
      <c r="C478" s="173"/>
      <c r="D478" s="771"/>
      <c r="E478" s="173"/>
      <c r="F478" s="173"/>
      <c r="G478" s="173"/>
      <c r="H478" s="173"/>
      <c r="I478" s="173"/>
      <c r="J478" s="173"/>
      <c r="K478" s="173"/>
      <c r="L478" s="173"/>
      <c r="M478" s="173"/>
      <c r="N478" s="173"/>
    </row>
    <row r="479" ht="22.5" customHeight="1">
      <c r="A479" s="173"/>
      <c r="B479" s="173"/>
      <c r="C479" s="173"/>
      <c r="D479" s="771"/>
      <c r="E479" s="173"/>
      <c r="F479" s="173"/>
      <c r="G479" s="173"/>
      <c r="H479" s="173"/>
      <c r="I479" s="173"/>
      <c r="J479" s="173"/>
      <c r="K479" s="173"/>
      <c r="L479" s="173"/>
      <c r="M479" s="173"/>
      <c r="N479" s="173"/>
    </row>
    <row r="480" ht="22.5" customHeight="1">
      <c r="A480" s="173"/>
      <c r="B480" s="173"/>
      <c r="C480" s="173"/>
      <c r="D480" s="771"/>
      <c r="E480" s="173"/>
      <c r="F480" s="173"/>
      <c r="G480" s="173"/>
      <c r="H480" s="173"/>
      <c r="I480" s="173"/>
      <c r="J480" s="173"/>
      <c r="K480" s="173"/>
      <c r="L480" s="173"/>
      <c r="M480" s="173"/>
      <c r="N480" s="173"/>
    </row>
    <row r="481" ht="22.5" customHeight="1">
      <c r="A481" s="173"/>
      <c r="B481" s="173"/>
      <c r="C481" s="173"/>
      <c r="D481" s="771"/>
      <c r="E481" s="173"/>
      <c r="F481" s="173"/>
      <c r="G481" s="173"/>
      <c r="H481" s="173"/>
      <c r="I481" s="173"/>
      <c r="J481" s="173"/>
      <c r="K481" s="173"/>
      <c r="L481" s="173"/>
      <c r="M481" s="173"/>
      <c r="N481" s="173"/>
    </row>
    <row r="482" ht="22.5" customHeight="1">
      <c r="A482" s="173"/>
      <c r="B482" s="173"/>
      <c r="C482" s="173"/>
      <c r="D482" s="771"/>
      <c r="E482" s="173"/>
      <c r="F482" s="173"/>
      <c r="G482" s="173"/>
      <c r="H482" s="173"/>
      <c r="I482" s="173"/>
      <c r="J482" s="173"/>
      <c r="K482" s="173"/>
      <c r="L482" s="173"/>
      <c r="M482" s="173"/>
      <c r="N482" s="173"/>
    </row>
    <row r="483" ht="22.5" customHeight="1">
      <c r="A483" s="173"/>
      <c r="B483" s="173"/>
      <c r="C483" s="173"/>
      <c r="D483" s="771"/>
      <c r="E483" s="173"/>
      <c r="F483" s="173"/>
      <c r="G483" s="173"/>
      <c r="H483" s="173"/>
      <c r="I483" s="173"/>
      <c r="J483" s="173"/>
      <c r="K483" s="173"/>
      <c r="L483" s="173"/>
      <c r="M483" s="173"/>
      <c r="N483" s="173"/>
    </row>
    <row r="484" ht="22.5" customHeight="1">
      <c r="A484" s="173"/>
      <c r="B484" s="173"/>
      <c r="C484" s="173"/>
      <c r="D484" s="771"/>
      <c r="E484" s="173"/>
      <c r="F484" s="173"/>
      <c r="G484" s="173"/>
      <c r="H484" s="173"/>
      <c r="I484" s="173"/>
      <c r="J484" s="173"/>
      <c r="K484" s="173"/>
      <c r="L484" s="173"/>
      <c r="M484" s="173"/>
      <c r="N484" s="173"/>
    </row>
    <row r="485" ht="22.5" customHeight="1">
      <c r="A485" s="173"/>
      <c r="B485" s="173"/>
      <c r="C485" s="173"/>
      <c r="D485" s="771"/>
      <c r="E485" s="173"/>
      <c r="F485" s="173"/>
      <c r="G485" s="173"/>
      <c r="H485" s="173"/>
      <c r="I485" s="173"/>
      <c r="J485" s="173"/>
      <c r="K485" s="173"/>
      <c r="L485" s="173"/>
      <c r="M485" s="173"/>
      <c r="N485" s="173"/>
    </row>
    <row r="486" ht="22.5" customHeight="1">
      <c r="A486" s="173"/>
      <c r="B486" s="173"/>
      <c r="C486" s="173"/>
      <c r="D486" s="771"/>
      <c r="E486" s="173"/>
      <c r="F486" s="173"/>
      <c r="G486" s="173"/>
      <c r="H486" s="173"/>
      <c r="I486" s="173"/>
      <c r="J486" s="173"/>
      <c r="K486" s="173"/>
      <c r="L486" s="173"/>
      <c r="M486" s="173"/>
      <c r="N486" s="173"/>
    </row>
    <row r="487" ht="22.5" customHeight="1">
      <c r="A487" s="173"/>
      <c r="B487" s="173"/>
      <c r="C487" s="173"/>
      <c r="D487" s="771"/>
      <c r="E487" s="173"/>
      <c r="F487" s="173"/>
      <c r="G487" s="173"/>
      <c r="H487" s="173"/>
      <c r="I487" s="173"/>
      <c r="J487" s="173"/>
      <c r="K487" s="173"/>
      <c r="L487" s="173"/>
      <c r="M487" s="173"/>
      <c r="N487" s="173"/>
    </row>
    <row r="488" ht="22.5" customHeight="1">
      <c r="A488" s="173"/>
      <c r="B488" s="173"/>
      <c r="C488" s="173"/>
      <c r="D488" s="771"/>
      <c r="E488" s="173"/>
      <c r="F488" s="173"/>
      <c r="G488" s="173"/>
      <c r="H488" s="173"/>
      <c r="I488" s="173"/>
      <c r="J488" s="173"/>
      <c r="K488" s="173"/>
      <c r="L488" s="173"/>
      <c r="M488" s="173"/>
      <c r="N488" s="173"/>
    </row>
    <row r="489" ht="22.5" customHeight="1">
      <c r="A489" s="173"/>
      <c r="B489" s="173"/>
      <c r="C489" s="173"/>
      <c r="D489" s="771"/>
      <c r="E489" s="173"/>
      <c r="F489" s="173"/>
      <c r="G489" s="173"/>
      <c r="H489" s="173"/>
      <c r="I489" s="173"/>
      <c r="J489" s="173"/>
      <c r="K489" s="173"/>
      <c r="L489" s="173"/>
      <c r="M489" s="173"/>
      <c r="N489" s="173"/>
    </row>
    <row r="490" ht="22.5" customHeight="1">
      <c r="A490" s="173"/>
      <c r="B490" s="173"/>
      <c r="C490" s="173"/>
      <c r="D490" s="771"/>
      <c r="E490" s="173"/>
      <c r="F490" s="173"/>
      <c r="G490" s="173"/>
      <c r="H490" s="173"/>
      <c r="I490" s="173"/>
      <c r="J490" s="173"/>
      <c r="K490" s="173"/>
      <c r="L490" s="173"/>
      <c r="M490" s="173"/>
      <c r="N490" s="173"/>
    </row>
    <row r="491" ht="22.5" customHeight="1">
      <c r="A491" s="173"/>
      <c r="B491" s="173"/>
      <c r="C491" s="173"/>
      <c r="D491" s="771"/>
      <c r="E491" s="173"/>
      <c r="F491" s="173"/>
      <c r="G491" s="173"/>
      <c r="H491" s="173"/>
      <c r="I491" s="173"/>
      <c r="J491" s="173"/>
      <c r="K491" s="173"/>
      <c r="L491" s="173"/>
      <c r="M491" s="173"/>
      <c r="N491" s="173"/>
    </row>
    <row r="492" ht="22.5" customHeight="1">
      <c r="A492" s="173"/>
      <c r="B492" s="173"/>
      <c r="C492" s="173"/>
      <c r="D492" s="771"/>
      <c r="E492" s="173"/>
      <c r="F492" s="173"/>
      <c r="G492" s="173"/>
      <c r="H492" s="173"/>
      <c r="I492" s="173"/>
      <c r="J492" s="173"/>
      <c r="K492" s="173"/>
      <c r="L492" s="173"/>
      <c r="M492" s="173"/>
      <c r="N492" s="173"/>
    </row>
    <row r="493" ht="22.5" customHeight="1">
      <c r="A493" s="173"/>
      <c r="B493" s="173"/>
      <c r="C493" s="173"/>
      <c r="D493" s="771"/>
      <c r="E493" s="173"/>
      <c r="F493" s="173"/>
      <c r="G493" s="173"/>
      <c r="H493" s="173"/>
      <c r="I493" s="173"/>
      <c r="J493" s="173"/>
      <c r="K493" s="173"/>
      <c r="L493" s="173"/>
      <c r="M493" s="173"/>
      <c r="N493" s="173"/>
    </row>
    <row r="494" ht="22.5" customHeight="1">
      <c r="A494" s="173"/>
      <c r="B494" s="173"/>
      <c r="C494" s="173"/>
      <c r="D494" s="771"/>
      <c r="E494" s="173"/>
      <c r="F494" s="173"/>
      <c r="G494" s="173"/>
      <c r="H494" s="173"/>
      <c r="I494" s="173"/>
      <c r="J494" s="173"/>
      <c r="K494" s="173"/>
      <c r="L494" s="173"/>
      <c r="M494" s="173"/>
      <c r="N494" s="173"/>
    </row>
    <row r="495" ht="22.5" customHeight="1">
      <c r="A495" s="173"/>
      <c r="B495" s="173"/>
      <c r="C495" s="173"/>
      <c r="D495" s="771"/>
      <c r="E495" s="173"/>
      <c r="F495" s="173"/>
      <c r="G495" s="173"/>
      <c r="H495" s="173"/>
      <c r="I495" s="173"/>
      <c r="J495" s="173"/>
      <c r="K495" s="173"/>
      <c r="L495" s="173"/>
      <c r="M495" s="173"/>
      <c r="N495" s="173"/>
    </row>
    <row r="496" ht="22.5" customHeight="1">
      <c r="A496" s="173"/>
      <c r="B496" s="173"/>
      <c r="C496" s="173"/>
      <c r="D496" s="771"/>
      <c r="E496" s="173"/>
      <c r="F496" s="173"/>
      <c r="G496" s="173"/>
      <c r="H496" s="173"/>
      <c r="I496" s="173"/>
      <c r="J496" s="173"/>
      <c r="K496" s="173"/>
      <c r="L496" s="173"/>
      <c r="M496" s="173"/>
      <c r="N496" s="173"/>
    </row>
    <row r="497" ht="22.5" customHeight="1">
      <c r="A497" s="173"/>
      <c r="B497" s="173"/>
      <c r="C497" s="173"/>
      <c r="D497" s="771"/>
      <c r="E497" s="173"/>
      <c r="F497" s="173"/>
      <c r="G497" s="173"/>
      <c r="H497" s="173"/>
      <c r="I497" s="173"/>
      <c r="J497" s="173"/>
      <c r="K497" s="173"/>
      <c r="L497" s="173"/>
      <c r="M497" s="173"/>
      <c r="N497" s="173"/>
    </row>
    <row r="498" ht="22.5" customHeight="1">
      <c r="A498" s="173"/>
      <c r="B498" s="173"/>
      <c r="C498" s="173"/>
      <c r="D498" s="771"/>
      <c r="E498" s="173"/>
      <c r="F498" s="173"/>
      <c r="G498" s="173"/>
      <c r="H498" s="173"/>
      <c r="I498" s="173"/>
      <c r="J498" s="173"/>
      <c r="K498" s="173"/>
      <c r="L498" s="173"/>
      <c r="M498" s="173"/>
      <c r="N498" s="173"/>
    </row>
    <row r="499" ht="22.5" customHeight="1">
      <c r="A499" s="173"/>
      <c r="B499" s="173"/>
      <c r="C499" s="173"/>
      <c r="D499" s="771"/>
      <c r="E499" s="173"/>
      <c r="F499" s="173"/>
      <c r="G499" s="173"/>
      <c r="H499" s="173"/>
      <c r="I499" s="173"/>
      <c r="J499" s="173"/>
      <c r="K499" s="173"/>
      <c r="L499" s="173"/>
      <c r="M499" s="173"/>
      <c r="N499" s="173"/>
    </row>
    <row r="500" ht="22.5" customHeight="1">
      <c r="A500" s="173"/>
      <c r="B500" s="173"/>
      <c r="C500" s="173"/>
      <c r="D500" s="771"/>
      <c r="E500" s="173"/>
      <c r="F500" s="173"/>
      <c r="G500" s="173"/>
      <c r="H500" s="173"/>
      <c r="I500" s="173"/>
      <c r="J500" s="173"/>
      <c r="K500" s="173"/>
      <c r="L500" s="173"/>
      <c r="M500" s="173"/>
      <c r="N500" s="173"/>
    </row>
    <row r="501" ht="22.5" customHeight="1">
      <c r="A501" s="173"/>
      <c r="B501" s="173"/>
      <c r="C501" s="173"/>
      <c r="D501" s="771"/>
      <c r="E501" s="173"/>
      <c r="F501" s="173"/>
      <c r="G501" s="173"/>
      <c r="H501" s="173"/>
      <c r="I501" s="173"/>
      <c r="J501" s="173"/>
      <c r="K501" s="173"/>
      <c r="L501" s="173"/>
      <c r="M501" s="173"/>
      <c r="N501" s="173"/>
    </row>
    <row r="502" ht="22.5" customHeight="1">
      <c r="A502" s="173"/>
      <c r="B502" s="173"/>
      <c r="C502" s="173"/>
      <c r="D502" s="771"/>
      <c r="E502" s="173"/>
      <c r="F502" s="173"/>
      <c r="G502" s="173"/>
      <c r="H502" s="173"/>
      <c r="I502" s="173"/>
      <c r="J502" s="173"/>
      <c r="K502" s="173"/>
      <c r="L502" s="173"/>
      <c r="M502" s="173"/>
      <c r="N502" s="173"/>
    </row>
    <row r="503" ht="22.5" customHeight="1">
      <c r="A503" s="173"/>
      <c r="B503" s="173"/>
      <c r="C503" s="173"/>
      <c r="D503" s="771"/>
      <c r="E503" s="173"/>
      <c r="F503" s="173"/>
      <c r="G503" s="173"/>
      <c r="H503" s="173"/>
      <c r="I503" s="173"/>
      <c r="J503" s="173"/>
      <c r="K503" s="173"/>
      <c r="L503" s="173"/>
      <c r="M503" s="173"/>
      <c r="N503" s="173"/>
    </row>
    <row r="504" ht="22.5" customHeight="1">
      <c r="A504" s="173"/>
      <c r="B504" s="173"/>
      <c r="C504" s="173"/>
      <c r="D504" s="771"/>
      <c r="E504" s="173"/>
      <c r="F504" s="173"/>
      <c r="G504" s="173"/>
      <c r="H504" s="173"/>
      <c r="I504" s="173"/>
      <c r="J504" s="173"/>
      <c r="K504" s="173"/>
      <c r="L504" s="173"/>
      <c r="M504" s="173"/>
      <c r="N504" s="173"/>
    </row>
    <row r="505" ht="22.5" customHeight="1">
      <c r="A505" s="173"/>
      <c r="B505" s="173"/>
      <c r="C505" s="173"/>
      <c r="D505" s="771"/>
      <c r="E505" s="173"/>
      <c r="F505" s="173"/>
      <c r="G505" s="173"/>
      <c r="H505" s="173"/>
      <c r="I505" s="173"/>
      <c r="J505" s="173"/>
      <c r="K505" s="173"/>
      <c r="L505" s="173"/>
      <c r="M505" s="173"/>
      <c r="N505" s="173"/>
    </row>
    <row r="506" ht="22.5" customHeight="1">
      <c r="A506" s="173"/>
      <c r="B506" s="173"/>
      <c r="C506" s="173"/>
      <c r="D506" s="771"/>
      <c r="E506" s="173"/>
      <c r="F506" s="173"/>
      <c r="G506" s="173"/>
      <c r="H506" s="173"/>
      <c r="I506" s="173"/>
      <c r="J506" s="173"/>
      <c r="K506" s="173"/>
      <c r="L506" s="173"/>
      <c r="M506" s="173"/>
      <c r="N506" s="173"/>
    </row>
    <row r="507" ht="22.5" customHeight="1">
      <c r="A507" s="173"/>
      <c r="B507" s="173"/>
      <c r="C507" s="173"/>
      <c r="D507" s="771"/>
      <c r="E507" s="173"/>
      <c r="F507" s="173"/>
      <c r="G507" s="173"/>
      <c r="H507" s="173"/>
      <c r="I507" s="173"/>
      <c r="J507" s="173"/>
      <c r="K507" s="173"/>
      <c r="L507" s="173"/>
      <c r="M507" s="173"/>
      <c r="N507" s="173"/>
    </row>
    <row r="508" ht="22.5" customHeight="1">
      <c r="A508" s="173"/>
      <c r="B508" s="173"/>
      <c r="C508" s="173"/>
      <c r="D508" s="771"/>
      <c r="E508" s="173"/>
      <c r="F508" s="173"/>
      <c r="G508" s="173"/>
      <c r="H508" s="173"/>
      <c r="I508" s="173"/>
      <c r="J508" s="173"/>
      <c r="K508" s="173"/>
      <c r="L508" s="173"/>
      <c r="M508" s="173"/>
      <c r="N508" s="173"/>
    </row>
    <row r="509" ht="22.5" customHeight="1">
      <c r="A509" s="173"/>
      <c r="B509" s="173"/>
      <c r="C509" s="173"/>
      <c r="D509" s="771"/>
      <c r="E509" s="173"/>
      <c r="F509" s="173"/>
      <c r="G509" s="173"/>
      <c r="H509" s="173"/>
      <c r="I509" s="173"/>
      <c r="J509" s="173"/>
      <c r="K509" s="173"/>
      <c r="L509" s="173"/>
      <c r="M509" s="173"/>
      <c r="N509" s="173"/>
    </row>
    <row r="510" ht="22.5" customHeight="1">
      <c r="A510" s="173"/>
      <c r="B510" s="173"/>
      <c r="C510" s="173"/>
      <c r="D510" s="771"/>
      <c r="E510" s="173"/>
      <c r="F510" s="173"/>
      <c r="G510" s="173"/>
      <c r="H510" s="173"/>
      <c r="I510" s="173"/>
      <c r="J510" s="173"/>
      <c r="K510" s="173"/>
      <c r="L510" s="173"/>
      <c r="M510" s="173"/>
      <c r="N510" s="173"/>
    </row>
    <row r="511" ht="22.5" customHeight="1">
      <c r="A511" s="173"/>
      <c r="B511" s="173"/>
      <c r="C511" s="173"/>
      <c r="D511" s="771"/>
      <c r="E511" s="173"/>
      <c r="F511" s="173"/>
      <c r="G511" s="173"/>
      <c r="H511" s="173"/>
      <c r="I511" s="173"/>
      <c r="J511" s="173"/>
      <c r="K511" s="173"/>
      <c r="L511" s="173"/>
      <c r="M511" s="173"/>
      <c r="N511" s="173"/>
    </row>
    <row r="512" ht="22.5" customHeight="1">
      <c r="A512" s="173"/>
      <c r="B512" s="173"/>
      <c r="C512" s="173"/>
      <c r="D512" s="771"/>
      <c r="E512" s="173"/>
      <c r="F512" s="173"/>
      <c r="G512" s="173"/>
      <c r="H512" s="173"/>
      <c r="I512" s="173"/>
      <c r="J512" s="173"/>
      <c r="K512" s="173"/>
      <c r="L512" s="173"/>
      <c r="M512" s="173"/>
      <c r="N512" s="173"/>
    </row>
    <row r="513" ht="22.5" customHeight="1">
      <c r="A513" s="173"/>
      <c r="B513" s="173"/>
      <c r="C513" s="173"/>
      <c r="D513" s="771"/>
      <c r="E513" s="173"/>
      <c r="F513" s="173"/>
      <c r="G513" s="173"/>
      <c r="H513" s="173"/>
      <c r="I513" s="173"/>
      <c r="J513" s="173"/>
      <c r="K513" s="173"/>
      <c r="L513" s="173"/>
      <c r="M513" s="173"/>
      <c r="N513" s="173"/>
    </row>
    <row r="514" ht="22.5" customHeight="1">
      <c r="A514" s="173"/>
      <c r="B514" s="173"/>
      <c r="C514" s="173"/>
      <c r="D514" s="771"/>
      <c r="E514" s="173"/>
      <c r="F514" s="173"/>
      <c r="G514" s="173"/>
      <c r="H514" s="173"/>
      <c r="I514" s="173"/>
      <c r="J514" s="173"/>
      <c r="K514" s="173"/>
      <c r="L514" s="173"/>
      <c r="M514" s="173"/>
      <c r="N514" s="173"/>
    </row>
    <row r="515" ht="22.5" customHeight="1">
      <c r="A515" s="173"/>
      <c r="B515" s="173"/>
      <c r="C515" s="173"/>
      <c r="D515" s="771"/>
      <c r="E515" s="173"/>
      <c r="F515" s="173"/>
      <c r="G515" s="173"/>
      <c r="H515" s="173"/>
      <c r="I515" s="173"/>
      <c r="J515" s="173"/>
      <c r="K515" s="173"/>
      <c r="L515" s="173"/>
      <c r="M515" s="173"/>
      <c r="N515" s="173"/>
    </row>
    <row r="516" ht="22.5" customHeight="1">
      <c r="A516" s="173"/>
      <c r="B516" s="173"/>
      <c r="C516" s="173"/>
      <c r="D516" s="771"/>
      <c r="E516" s="173"/>
      <c r="F516" s="173"/>
      <c r="G516" s="173"/>
      <c r="H516" s="173"/>
      <c r="I516" s="173"/>
      <c r="J516" s="173"/>
      <c r="K516" s="173"/>
      <c r="L516" s="173"/>
      <c r="M516" s="173"/>
      <c r="N516" s="173"/>
    </row>
    <row r="517" ht="22.5" customHeight="1">
      <c r="A517" s="173"/>
      <c r="B517" s="173"/>
      <c r="C517" s="173"/>
      <c r="D517" s="771"/>
      <c r="E517" s="173"/>
      <c r="F517" s="173"/>
      <c r="G517" s="173"/>
      <c r="H517" s="173"/>
      <c r="I517" s="173"/>
      <c r="J517" s="173"/>
      <c r="K517" s="173"/>
      <c r="L517" s="173"/>
      <c r="M517" s="173"/>
      <c r="N517" s="173"/>
    </row>
    <row r="518" ht="22.5" customHeight="1">
      <c r="A518" s="173"/>
      <c r="B518" s="173"/>
      <c r="C518" s="173"/>
      <c r="D518" s="771"/>
      <c r="E518" s="173"/>
      <c r="F518" s="173"/>
      <c r="G518" s="173"/>
      <c r="H518" s="173"/>
      <c r="I518" s="173"/>
      <c r="J518" s="173"/>
      <c r="K518" s="173"/>
      <c r="L518" s="173"/>
      <c r="M518" s="173"/>
      <c r="N518" s="173"/>
    </row>
    <row r="519" ht="22.5" customHeight="1">
      <c r="A519" s="173"/>
      <c r="B519" s="173"/>
      <c r="C519" s="173"/>
      <c r="D519" s="771"/>
      <c r="E519" s="173"/>
      <c r="F519" s="173"/>
      <c r="G519" s="173"/>
      <c r="H519" s="173"/>
      <c r="I519" s="173"/>
      <c r="J519" s="173"/>
      <c r="K519" s="173"/>
      <c r="L519" s="173"/>
      <c r="M519" s="173"/>
      <c r="N519" s="173"/>
    </row>
    <row r="520" ht="22.5" customHeight="1">
      <c r="A520" s="173"/>
      <c r="B520" s="173"/>
      <c r="C520" s="173"/>
      <c r="D520" s="771"/>
      <c r="E520" s="173"/>
      <c r="F520" s="173"/>
      <c r="G520" s="173"/>
      <c r="H520" s="173"/>
      <c r="I520" s="173"/>
      <c r="J520" s="173"/>
      <c r="K520" s="173"/>
      <c r="L520" s="173"/>
      <c r="M520" s="173"/>
      <c r="N520" s="173"/>
    </row>
    <row r="521" ht="22.5" customHeight="1">
      <c r="A521" s="173"/>
      <c r="B521" s="173"/>
      <c r="C521" s="173"/>
      <c r="D521" s="771"/>
      <c r="E521" s="173"/>
      <c r="F521" s="173"/>
      <c r="G521" s="173"/>
      <c r="H521" s="173"/>
      <c r="I521" s="173"/>
      <c r="J521" s="173"/>
      <c r="K521" s="173"/>
      <c r="L521" s="173"/>
      <c r="M521" s="173"/>
      <c r="N521" s="173"/>
    </row>
    <row r="522" ht="22.5" customHeight="1">
      <c r="A522" s="173"/>
      <c r="B522" s="173"/>
      <c r="C522" s="173"/>
      <c r="D522" s="771"/>
      <c r="E522" s="173"/>
      <c r="F522" s="173"/>
      <c r="G522" s="173"/>
      <c r="H522" s="173"/>
      <c r="I522" s="173"/>
      <c r="J522" s="173"/>
      <c r="K522" s="173"/>
      <c r="L522" s="173"/>
      <c r="M522" s="173"/>
      <c r="N522" s="173"/>
    </row>
    <row r="523" ht="22.5" customHeight="1">
      <c r="A523" s="173"/>
      <c r="B523" s="173"/>
      <c r="C523" s="173"/>
      <c r="D523" s="771"/>
      <c r="E523" s="173"/>
      <c r="F523" s="173"/>
      <c r="G523" s="173"/>
      <c r="H523" s="173"/>
      <c r="I523" s="173"/>
      <c r="J523" s="173"/>
      <c r="K523" s="173"/>
      <c r="L523" s="173"/>
      <c r="M523" s="173"/>
      <c r="N523" s="173"/>
    </row>
    <row r="524" ht="22.5" customHeight="1">
      <c r="A524" s="173"/>
      <c r="B524" s="173"/>
      <c r="C524" s="173"/>
      <c r="D524" s="771"/>
      <c r="E524" s="173"/>
      <c r="F524" s="173"/>
      <c r="G524" s="173"/>
      <c r="H524" s="173"/>
      <c r="I524" s="173"/>
      <c r="J524" s="173"/>
      <c r="K524" s="173"/>
      <c r="L524" s="173"/>
      <c r="M524" s="173"/>
      <c r="N524" s="173"/>
    </row>
    <row r="525" ht="22.5" customHeight="1">
      <c r="A525" s="173"/>
      <c r="B525" s="173"/>
      <c r="C525" s="173"/>
      <c r="D525" s="771"/>
      <c r="E525" s="173"/>
      <c r="F525" s="173"/>
      <c r="G525" s="173"/>
      <c r="H525" s="173"/>
      <c r="I525" s="173"/>
      <c r="J525" s="173"/>
      <c r="K525" s="173"/>
      <c r="L525" s="173"/>
      <c r="M525" s="173"/>
      <c r="N525" s="173"/>
    </row>
    <row r="526" ht="22.5" customHeight="1">
      <c r="A526" s="173"/>
      <c r="B526" s="173"/>
      <c r="C526" s="173"/>
      <c r="D526" s="771"/>
      <c r="E526" s="173"/>
      <c r="F526" s="173"/>
      <c r="G526" s="173"/>
      <c r="H526" s="173"/>
      <c r="I526" s="173"/>
      <c r="J526" s="173"/>
      <c r="K526" s="173"/>
      <c r="L526" s="173"/>
      <c r="M526" s="173"/>
      <c r="N526" s="173"/>
    </row>
    <row r="527" ht="22.5" customHeight="1">
      <c r="A527" s="173"/>
      <c r="B527" s="173"/>
      <c r="C527" s="173"/>
      <c r="D527" s="771"/>
      <c r="E527" s="173"/>
      <c r="F527" s="173"/>
      <c r="G527" s="173"/>
      <c r="H527" s="173"/>
      <c r="I527" s="173"/>
      <c r="J527" s="173"/>
      <c r="K527" s="173"/>
      <c r="L527" s="173"/>
      <c r="M527" s="173"/>
      <c r="N527" s="173"/>
    </row>
    <row r="528" ht="22.5" customHeight="1">
      <c r="A528" s="173"/>
      <c r="B528" s="173"/>
      <c r="C528" s="173"/>
      <c r="D528" s="771"/>
      <c r="E528" s="173"/>
      <c r="F528" s="173"/>
      <c r="G528" s="173"/>
      <c r="H528" s="173"/>
      <c r="I528" s="173"/>
      <c r="J528" s="173"/>
      <c r="K528" s="173"/>
      <c r="L528" s="173"/>
      <c r="M528" s="173"/>
      <c r="N528" s="173"/>
    </row>
    <row r="529" ht="22.5" customHeight="1">
      <c r="A529" s="173"/>
      <c r="B529" s="173"/>
      <c r="C529" s="173"/>
      <c r="D529" s="771"/>
      <c r="E529" s="173"/>
      <c r="F529" s="173"/>
      <c r="G529" s="173"/>
      <c r="H529" s="173"/>
      <c r="I529" s="173"/>
      <c r="J529" s="173"/>
      <c r="K529" s="173"/>
      <c r="L529" s="173"/>
      <c r="M529" s="173"/>
      <c r="N529" s="173"/>
    </row>
    <row r="530" ht="22.5" customHeight="1">
      <c r="A530" s="173"/>
      <c r="B530" s="173"/>
      <c r="C530" s="173"/>
      <c r="D530" s="771"/>
      <c r="E530" s="173"/>
      <c r="F530" s="173"/>
      <c r="G530" s="173"/>
      <c r="H530" s="173"/>
      <c r="I530" s="173"/>
      <c r="J530" s="173"/>
      <c r="K530" s="173"/>
      <c r="L530" s="173"/>
      <c r="M530" s="173"/>
      <c r="N530" s="173"/>
    </row>
    <row r="531" ht="22.5" customHeight="1">
      <c r="A531" s="173"/>
      <c r="B531" s="173"/>
      <c r="C531" s="173"/>
      <c r="D531" s="771"/>
      <c r="E531" s="173"/>
      <c r="F531" s="173"/>
      <c r="G531" s="173"/>
      <c r="H531" s="173"/>
      <c r="I531" s="173"/>
      <c r="J531" s="173"/>
      <c r="K531" s="173"/>
      <c r="L531" s="173"/>
      <c r="M531" s="173"/>
      <c r="N531" s="173"/>
    </row>
    <row r="532" ht="22.5" customHeight="1">
      <c r="A532" s="173"/>
      <c r="B532" s="173"/>
      <c r="C532" s="173"/>
      <c r="D532" s="771"/>
      <c r="E532" s="173"/>
      <c r="F532" s="173"/>
      <c r="G532" s="173"/>
      <c r="H532" s="173"/>
      <c r="I532" s="173"/>
      <c r="J532" s="173"/>
      <c r="K532" s="173"/>
      <c r="L532" s="173"/>
      <c r="M532" s="173"/>
      <c r="N532" s="173"/>
    </row>
    <row r="533" ht="22.5" customHeight="1">
      <c r="A533" s="173"/>
      <c r="B533" s="173"/>
      <c r="C533" s="173"/>
      <c r="D533" s="771"/>
      <c r="E533" s="173"/>
      <c r="F533" s="173"/>
      <c r="G533" s="173"/>
      <c r="H533" s="173"/>
      <c r="I533" s="173"/>
      <c r="J533" s="173"/>
      <c r="K533" s="173"/>
      <c r="L533" s="173"/>
      <c r="M533" s="173"/>
      <c r="N533" s="173"/>
    </row>
    <row r="534" ht="22.5" customHeight="1">
      <c r="A534" s="173"/>
      <c r="B534" s="173"/>
      <c r="C534" s="173"/>
      <c r="D534" s="771"/>
      <c r="E534" s="173"/>
      <c r="F534" s="173"/>
      <c r="G534" s="173"/>
      <c r="H534" s="173"/>
      <c r="I534" s="173"/>
      <c r="J534" s="173"/>
      <c r="K534" s="173"/>
      <c r="L534" s="173"/>
      <c r="M534" s="173"/>
      <c r="N534" s="173"/>
    </row>
    <row r="535" ht="22.5" customHeight="1">
      <c r="A535" s="173"/>
      <c r="B535" s="173"/>
      <c r="C535" s="173"/>
      <c r="D535" s="771"/>
      <c r="E535" s="173"/>
      <c r="F535" s="173"/>
      <c r="G535" s="173"/>
      <c r="H535" s="173"/>
      <c r="I535" s="173"/>
      <c r="J535" s="173"/>
      <c r="K535" s="173"/>
      <c r="L535" s="173"/>
      <c r="M535" s="173"/>
      <c r="N535" s="173"/>
    </row>
    <row r="536" ht="22.5" customHeight="1">
      <c r="A536" s="173"/>
      <c r="B536" s="173"/>
      <c r="C536" s="173"/>
      <c r="D536" s="771"/>
      <c r="E536" s="173"/>
      <c r="F536" s="173"/>
      <c r="G536" s="173"/>
      <c r="H536" s="173"/>
      <c r="I536" s="173"/>
      <c r="J536" s="173"/>
      <c r="K536" s="173"/>
      <c r="L536" s="173"/>
      <c r="M536" s="173"/>
      <c r="N536" s="173"/>
    </row>
    <row r="537" ht="22.5" customHeight="1">
      <c r="A537" s="173"/>
      <c r="B537" s="173"/>
      <c r="C537" s="173"/>
      <c r="D537" s="771"/>
      <c r="E537" s="173"/>
      <c r="F537" s="173"/>
      <c r="G537" s="173"/>
      <c r="H537" s="173"/>
      <c r="I537" s="173"/>
      <c r="J537" s="173"/>
      <c r="K537" s="173"/>
      <c r="L537" s="173"/>
      <c r="M537" s="173"/>
      <c r="N537" s="173"/>
    </row>
    <row r="538" ht="22.5" customHeight="1">
      <c r="A538" s="173"/>
      <c r="B538" s="173"/>
      <c r="C538" s="173"/>
      <c r="D538" s="771"/>
      <c r="E538" s="173"/>
      <c r="F538" s="173"/>
      <c r="G538" s="173"/>
      <c r="H538" s="173"/>
      <c r="I538" s="173"/>
      <c r="J538" s="173"/>
      <c r="K538" s="173"/>
      <c r="L538" s="173"/>
      <c r="M538" s="173"/>
      <c r="N538" s="173"/>
    </row>
    <row r="539" ht="22.5" customHeight="1">
      <c r="A539" s="173"/>
      <c r="B539" s="173"/>
      <c r="C539" s="173"/>
      <c r="D539" s="771"/>
      <c r="E539" s="173"/>
      <c r="F539" s="173"/>
      <c r="G539" s="173"/>
      <c r="H539" s="173"/>
      <c r="I539" s="173"/>
      <c r="J539" s="173"/>
      <c r="K539" s="173"/>
      <c r="L539" s="173"/>
      <c r="M539" s="173"/>
      <c r="N539" s="173"/>
    </row>
    <row r="540" ht="22.5" customHeight="1">
      <c r="A540" s="173"/>
      <c r="B540" s="173"/>
      <c r="C540" s="173"/>
      <c r="D540" s="771"/>
      <c r="E540" s="173"/>
      <c r="F540" s="173"/>
      <c r="G540" s="173"/>
      <c r="H540" s="173"/>
      <c r="I540" s="173"/>
      <c r="J540" s="173"/>
      <c r="K540" s="173"/>
      <c r="L540" s="173"/>
      <c r="M540" s="173"/>
      <c r="N540" s="173"/>
    </row>
    <row r="541" ht="22.5" customHeight="1">
      <c r="A541" s="173"/>
      <c r="B541" s="173"/>
      <c r="C541" s="173"/>
      <c r="D541" s="771"/>
      <c r="E541" s="173"/>
      <c r="F541" s="173"/>
      <c r="G541" s="173"/>
      <c r="H541" s="173"/>
      <c r="I541" s="173"/>
      <c r="J541" s="173"/>
      <c r="K541" s="173"/>
      <c r="L541" s="173"/>
      <c r="M541" s="173"/>
      <c r="N541" s="173"/>
    </row>
    <row r="542" ht="22.5" customHeight="1">
      <c r="A542" s="173"/>
      <c r="B542" s="173"/>
      <c r="C542" s="173"/>
      <c r="D542" s="771"/>
      <c r="E542" s="173"/>
      <c r="F542" s="173"/>
      <c r="G542" s="173"/>
      <c r="H542" s="173"/>
      <c r="I542" s="173"/>
      <c r="J542" s="173"/>
      <c r="K542" s="173"/>
      <c r="L542" s="173"/>
      <c r="M542" s="173"/>
      <c r="N542" s="173"/>
    </row>
    <row r="543" ht="22.5" customHeight="1">
      <c r="A543" s="173"/>
      <c r="B543" s="173"/>
      <c r="C543" s="173"/>
      <c r="D543" s="771"/>
      <c r="E543" s="173"/>
      <c r="F543" s="173"/>
      <c r="G543" s="173"/>
      <c r="H543" s="173"/>
      <c r="I543" s="173"/>
      <c r="J543" s="173"/>
      <c r="K543" s="173"/>
      <c r="L543" s="173"/>
      <c r="M543" s="173"/>
      <c r="N543" s="173"/>
    </row>
    <row r="544" ht="22.5" customHeight="1">
      <c r="A544" s="173"/>
      <c r="B544" s="173"/>
      <c r="C544" s="173"/>
      <c r="D544" s="771"/>
      <c r="E544" s="173"/>
      <c r="F544" s="173"/>
      <c r="G544" s="173"/>
      <c r="H544" s="173"/>
      <c r="I544" s="173"/>
      <c r="J544" s="173"/>
      <c r="K544" s="173"/>
      <c r="L544" s="173"/>
      <c r="M544" s="173"/>
      <c r="N544" s="173"/>
    </row>
    <row r="545" ht="22.5" customHeight="1">
      <c r="A545" s="173"/>
      <c r="B545" s="173"/>
      <c r="C545" s="173"/>
      <c r="D545" s="771"/>
      <c r="E545" s="173"/>
      <c r="F545" s="173"/>
      <c r="G545" s="173"/>
      <c r="H545" s="173"/>
      <c r="I545" s="173"/>
      <c r="J545" s="173"/>
      <c r="K545" s="173"/>
      <c r="L545" s="173"/>
      <c r="M545" s="173"/>
      <c r="N545" s="173"/>
    </row>
    <row r="546" ht="22.5" customHeight="1">
      <c r="A546" s="173"/>
      <c r="B546" s="173"/>
      <c r="C546" s="173"/>
      <c r="D546" s="771"/>
      <c r="E546" s="173"/>
      <c r="F546" s="173"/>
      <c r="G546" s="173"/>
      <c r="H546" s="173"/>
      <c r="I546" s="173"/>
      <c r="J546" s="173"/>
      <c r="K546" s="173"/>
      <c r="L546" s="173"/>
      <c r="M546" s="173"/>
      <c r="N546" s="173"/>
    </row>
    <row r="547" ht="22.5" customHeight="1">
      <c r="A547" s="173"/>
      <c r="B547" s="173"/>
      <c r="C547" s="173"/>
      <c r="D547" s="771"/>
      <c r="E547" s="173"/>
      <c r="F547" s="173"/>
      <c r="G547" s="173"/>
      <c r="H547" s="173"/>
      <c r="I547" s="173"/>
      <c r="J547" s="173"/>
      <c r="K547" s="173"/>
      <c r="L547" s="173"/>
      <c r="M547" s="173"/>
      <c r="N547" s="173"/>
    </row>
    <row r="548" ht="22.5" customHeight="1">
      <c r="A548" s="173"/>
      <c r="B548" s="173"/>
      <c r="C548" s="173"/>
      <c r="D548" s="771"/>
      <c r="E548" s="173"/>
      <c r="F548" s="173"/>
      <c r="G548" s="173"/>
      <c r="H548" s="173"/>
      <c r="I548" s="173"/>
      <c r="J548" s="173"/>
      <c r="K548" s="173"/>
      <c r="L548" s="173"/>
      <c r="M548" s="173"/>
      <c r="N548" s="173"/>
    </row>
    <row r="549" ht="22.5" customHeight="1">
      <c r="A549" s="173"/>
      <c r="B549" s="173"/>
      <c r="C549" s="173"/>
      <c r="D549" s="771"/>
      <c r="E549" s="173"/>
      <c r="F549" s="173"/>
      <c r="G549" s="173"/>
      <c r="H549" s="173"/>
      <c r="I549" s="173"/>
      <c r="J549" s="173"/>
      <c r="K549" s="173"/>
      <c r="L549" s="173"/>
      <c r="M549" s="173"/>
      <c r="N549" s="173"/>
    </row>
    <row r="550" ht="22.5" customHeight="1">
      <c r="A550" s="173"/>
      <c r="B550" s="173"/>
      <c r="C550" s="173"/>
      <c r="D550" s="771"/>
      <c r="E550" s="173"/>
      <c r="F550" s="173"/>
      <c r="G550" s="173"/>
      <c r="H550" s="173"/>
      <c r="I550" s="173"/>
      <c r="J550" s="173"/>
      <c r="K550" s="173"/>
      <c r="L550" s="173"/>
      <c r="M550" s="173"/>
      <c r="N550" s="173"/>
    </row>
    <row r="551" ht="22.5" customHeight="1">
      <c r="A551" s="173"/>
      <c r="B551" s="173"/>
      <c r="C551" s="173"/>
      <c r="D551" s="771"/>
      <c r="E551" s="173"/>
      <c r="F551" s="173"/>
      <c r="G551" s="173"/>
      <c r="H551" s="173"/>
      <c r="I551" s="173"/>
      <c r="J551" s="173"/>
      <c r="K551" s="173"/>
      <c r="L551" s="173"/>
      <c r="M551" s="173"/>
      <c r="N551" s="173"/>
    </row>
    <row r="552" ht="22.5" customHeight="1">
      <c r="A552" s="173"/>
      <c r="B552" s="173"/>
      <c r="C552" s="173"/>
      <c r="D552" s="771"/>
      <c r="E552" s="173"/>
      <c r="F552" s="173"/>
      <c r="G552" s="173"/>
      <c r="H552" s="173"/>
      <c r="I552" s="173"/>
      <c r="J552" s="173"/>
      <c r="K552" s="173"/>
      <c r="L552" s="173"/>
      <c r="M552" s="173"/>
      <c r="N552" s="173"/>
    </row>
    <row r="553" ht="22.5" customHeight="1">
      <c r="A553" s="173"/>
      <c r="B553" s="173"/>
      <c r="C553" s="173"/>
      <c r="D553" s="771"/>
      <c r="E553" s="173"/>
      <c r="F553" s="173"/>
      <c r="G553" s="173"/>
      <c r="H553" s="173"/>
      <c r="I553" s="173"/>
      <c r="J553" s="173"/>
      <c r="K553" s="173"/>
      <c r="L553" s="173"/>
      <c r="M553" s="173"/>
      <c r="N553" s="173"/>
    </row>
    <row r="554" ht="22.5" customHeight="1">
      <c r="A554" s="173"/>
      <c r="B554" s="173"/>
      <c r="C554" s="173"/>
      <c r="D554" s="771"/>
      <c r="E554" s="173"/>
      <c r="F554" s="173"/>
      <c r="G554" s="173"/>
      <c r="H554" s="173"/>
      <c r="I554" s="173"/>
      <c r="J554" s="173"/>
      <c r="K554" s="173"/>
      <c r="L554" s="173"/>
      <c r="M554" s="173"/>
      <c r="N554" s="173"/>
    </row>
    <row r="555" ht="22.5" customHeight="1">
      <c r="A555" s="173"/>
      <c r="B555" s="173"/>
      <c r="C555" s="173"/>
      <c r="D555" s="771"/>
      <c r="E555" s="173"/>
      <c r="F555" s="173"/>
      <c r="G555" s="173"/>
      <c r="H555" s="173"/>
      <c r="I555" s="173"/>
      <c r="J555" s="173"/>
      <c r="K555" s="173"/>
      <c r="L555" s="173"/>
      <c r="M555" s="173"/>
      <c r="N555" s="173"/>
    </row>
    <row r="556" ht="22.5" customHeight="1">
      <c r="A556" s="173"/>
      <c r="B556" s="173"/>
      <c r="C556" s="173"/>
      <c r="D556" s="771"/>
      <c r="E556" s="173"/>
      <c r="F556" s="173"/>
      <c r="G556" s="173"/>
      <c r="H556" s="173"/>
      <c r="I556" s="173"/>
      <c r="J556" s="173"/>
      <c r="K556" s="173"/>
      <c r="L556" s="173"/>
      <c r="M556" s="173"/>
      <c r="N556" s="173"/>
    </row>
    <row r="557" ht="22.5" customHeight="1">
      <c r="A557" s="173"/>
      <c r="B557" s="173"/>
      <c r="C557" s="173"/>
      <c r="D557" s="771"/>
      <c r="E557" s="173"/>
      <c r="F557" s="173"/>
      <c r="G557" s="173"/>
      <c r="H557" s="173"/>
      <c r="I557" s="173"/>
      <c r="J557" s="173"/>
      <c r="K557" s="173"/>
      <c r="L557" s="173"/>
      <c r="M557" s="173"/>
      <c r="N557" s="173"/>
    </row>
    <row r="558" ht="22.5" customHeight="1">
      <c r="A558" s="173"/>
      <c r="B558" s="173"/>
      <c r="C558" s="173"/>
      <c r="D558" s="771"/>
      <c r="E558" s="173"/>
      <c r="F558" s="173"/>
      <c r="G558" s="173"/>
      <c r="H558" s="173"/>
      <c r="I558" s="173"/>
      <c r="J558" s="173"/>
      <c r="K558" s="173"/>
      <c r="L558" s="173"/>
      <c r="M558" s="173"/>
      <c r="N558" s="173"/>
    </row>
    <row r="559" ht="22.5" customHeight="1">
      <c r="A559" s="173"/>
      <c r="B559" s="173"/>
      <c r="C559" s="173"/>
      <c r="D559" s="771"/>
      <c r="E559" s="173"/>
      <c r="F559" s="173"/>
      <c r="G559" s="173"/>
      <c r="H559" s="173"/>
      <c r="I559" s="173"/>
      <c r="J559" s="173"/>
      <c r="K559" s="173"/>
      <c r="L559" s="173"/>
      <c r="M559" s="173"/>
      <c r="N559" s="173"/>
    </row>
    <row r="560" ht="22.5" customHeight="1">
      <c r="A560" s="173"/>
      <c r="B560" s="173"/>
      <c r="C560" s="173"/>
      <c r="D560" s="771"/>
      <c r="E560" s="173"/>
      <c r="F560" s="173"/>
      <c r="G560" s="173"/>
      <c r="H560" s="173"/>
      <c r="I560" s="173"/>
      <c r="J560" s="173"/>
      <c r="K560" s="173"/>
      <c r="L560" s="173"/>
      <c r="M560" s="173"/>
      <c r="N560" s="173"/>
    </row>
    <row r="561" ht="22.5" customHeight="1">
      <c r="A561" s="173"/>
      <c r="B561" s="173"/>
      <c r="C561" s="173"/>
      <c r="D561" s="771"/>
      <c r="E561" s="173"/>
      <c r="F561" s="173"/>
      <c r="G561" s="173"/>
      <c r="H561" s="173"/>
      <c r="I561" s="173"/>
      <c r="J561" s="173"/>
      <c r="K561" s="173"/>
      <c r="L561" s="173"/>
      <c r="M561" s="173"/>
      <c r="N561" s="173"/>
    </row>
    <row r="562" ht="22.5" customHeight="1">
      <c r="A562" s="173"/>
      <c r="B562" s="173"/>
      <c r="C562" s="173"/>
      <c r="D562" s="771"/>
      <c r="E562" s="173"/>
      <c r="F562" s="173"/>
      <c r="G562" s="173"/>
      <c r="H562" s="173"/>
      <c r="I562" s="173"/>
      <c r="J562" s="173"/>
      <c r="K562" s="173"/>
      <c r="L562" s="173"/>
      <c r="M562" s="173"/>
      <c r="N562" s="173"/>
    </row>
    <row r="563" ht="22.5" customHeight="1">
      <c r="A563" s="173"/>
      <c r="B563" s="173"/>
      <c r="C563" s="173"/>
      <c r="D563" s="771"/>
      <c r="E563" s="173"/>
      <c r="F563" s="173"/>
      <c r="G563" s="173"/>
      <c r="H563" s="173"/>
      <c r="I563" s="173"/>
      <c r="J563" s="173"/>
      <c r="K563" s="173"/>
      <c r="L563" s="173"/>
      <c r="M563" s="173"/>
      <c r="N563" s="173"/>
    </row>
    <row r="564" ht="22.5" customHeight="1">
      <c r="A564" s="173"/>
      <c r="B564" s="173"/>
      <c r="C564" s="173"/>
      <c r="D564" s="771"/>
      <c r="E564" s="173"/>
      <c r="F564" s="173"/>
      <c r="G564" s="173"/>
      <c r="H564" s="173"/>
      <c r="I564" s="173"/>
      <c r="J564" s="173"/>
      <c r="K564" s="173"/>
      <c r="L564" s="173"/>
      <c r="M564" s="173"/>
      <c r="N564" s="173"/>
    </row>
    <row r="565" ht="22.5" customHeight="1">
      <c r="A565" s="173"/>
      <c r="B565" s="173"/>
      <c r="C565" s="173"/>
      <c r="D565" s="771"/>
      <c r="E565" s="173"/>
      <c r="F565" s="173"/>
      <c r="G565" s="173"/>
      <c r="H565" s="173"/>
      <c r="I565" s="173"/>
      <c r="J565" s="173"/>
      <c r="K565" s="173"/>
      <c r="L565" s="173"/>
      <c r="M565" s="173"/>
      <c r="N565" s="173"/>
    </row>
    <row r="566" ht="22.5" customHeight="1">
      <c r="A566" s="173"/>
      <c r="B566" s="173"/>
      <c r="C566" s="173"/>
      <c r="D566" s="771"/>
      <c r="E566" s="173"/>
      <c r="F566" s="173"/>
      <c r="G566" s="173"/>
      <c r="H566" s="173"/>
      <c r="I566" s="173"/>
      <c r="J566" s="173"/>
      <c r="K566" s="173"/>
      <c r="L566" s="173"/>
      <c r="M566" s="173"/>
      <c r="N566" s="173"/>
    </row>
    <row r="567" ht="22.5" customHeight="1">
      <c r="A567" s="173"/>
      <c r="B567" s="173"/>
      <c r="C567" s="173"/>
      <c r="D567" s="771"/>
      <c r="E567" s="173"/>
      <c r="F567" s="173"/>
      <c r="G567" s="173"/>
      <c r="H567" s="173"/>
      <c r="I567" s="173"/>
      <c r="J567" s="173"/>
      <c r="K567" s="173"/>
      <c r="L567" s="173"/>
      <c r="M567" s="173"/>
      <c r="N567" s="173"/>
    </row>
    <row r="568" ht="22.5" customHeight="1">
      <c r="A568" s="173"/>
      <c r="B568" s="173"/>
      <c r="C568" s="173"/>
      <c r="D568" s="771"/>
      <c r="E568" s="173"/>
      <c r="F568" s="173"/>
      <c r="G568" s="173"/>
      <c r="H568" s="173"/>
      <c r="I568" s="173"/>
      <c r="J568" s="173"/>
      <c r="K568" s="173"/>
      <c r="L568" s="173"/>
      <c r="M568" s="173"/>
      <c r="N568" s="173"/>
    </row>
    <row r="569" ht="22.5" customHeight="1">
      <c r="A569" s="173"/>
      <c r="B569" s="173"/>
      <c r="C569" s="173"/>
      <c r="D569" s="771"/>
      <c r="E569" s="173"/>
      <c r="F569" s="173"/>
      <c r="G569" s="173"/>
      <c r="H569" s="173"/>
      <c r="I569" s="173"/>
      <c r="J569" s="173"/>
      <c r="K569" s="173"/>
      <c r="L569" s="173"/>
      <c r="M569" s="173"/>
      <c r="N569" s="173"/>
    </row>
    <row r="570" ht="22.5" customHeight="1">
      <c r="A570" s="173"/>
      <c r="B570" s="173"/>
      <c r="C570" s="173"/>
      <c r="D570" s="771"/>
      <c r="E570" s="173"/>
      <c r="F570" s="173"/>
      <c r="G570" s="173"/>
      <c r="H570" s="173"/>
      <c r="I570" s="173"/>
      <c r="J570" s="173"/>
      <c r="K570" s="173"/>
      <c r="L570" s="173"/>
      <c r="M570" s="173"/>
      <c r="N570" s="173"/>
    </row>
    <row r="571" ht="22.5" customHeight="1">
      <c r="A571" s="173"/>
      <c r="B571" s="173"/>
      <c r="C571" s="173"/>
      <c r="D571" s="771"/>
      <c r="E571" s="173"/>
      <c r="F571" s="173"/>
      <c r="G571" s="173"/>
      <c r="H571" s="173"/>
      <c r="I571" s="173"/>
      <c r="J571" s="173"/>
      <c r="K571" s="173"/>
      <c r="L571" s="173"/>
      <c r="M571" s="173"/>
      <c r="N571" s="173"/>
    </row>
    <row r="572" ht="22.5" customHeight="1">
      <c r="A572" s="173"/>
      <c r="B572" s="173"/>
      <c r="C572" s="173"/>
      <c r="D572" s="771"/>
      <c r="E572" s="173"/>
      <c r="F572" s="173"/>
      <c r="G572" s="173"/>
      <c r="H572" s="173"/>
      <c r="I572" s="173"/>
      <c r="J572" s="173"/>
      <c r="K572" s="173"/>
      <c r="L572" s="173"/>
      <c r="M572" s="173"/>
      <c r="N572" s="173"/>
    </row>
    <row r="573" ht="22.5" customHeight="1">
      <c r="A573" s="173"/>
      <c r="B573" s="173"/>
      <c r="C573" s="173"/>
      <c r="D573" s="771"/>
      <c r="E573" s="173"/>
      <c r="F573" s="173"/>
      <c r="G573" s="173"/>
      <c r="H573" s="173"/>
      <c r="I573" s="173"/>
      <c r="J573" s="173"/>
      <c r="K573" s="173"/>
      <c r="L573" s="173"/>
      <c r="M573" s="173"/>
      <c r="N573" s="173"/>
    </row>
    <row r="574" ht="22.5" customHeight="1">
      <c r="A574" s="173"/>
      <c r="B574" s="173"/>
      <c r="C574" s="173"/>
      <c r="D574" s="771"/>
      <c r="E574" s="173"/>
      <c r="F574" s="173"/>
      <c r="G574" s="173"/>
      <c r="H574" s="173"/>
      <c r="I574" s="173"/>
      <c r="J574" s="173"/>
      <c r="K574" s="173"/>
      <c r="L574" s="173"/>
      <c r="M574" s="173"/>
      <c r="N574" s="173"/>
    </row>
    <row r="575" ht="22.5" customHeight="1">
      <c r="A575" s="173"/>
      <c r="B575" s="173"/>
      <c r="C575" s="173"/>
      <c r="D575" s="771"/>
      <c r="E575" s="173"/>
      <c r="F575" s="173"/>
      <c r="G575" s="173"/>
      <c r="H575" s="173"/>
      <c r="I575" s="173"/>
      <c r="J575" s="173"/>
      <c r="K575" s="173"/>
      <c r="L575" s="173"/>
      <c r="M575" s="173"/>
      <c r="N575" s="173"/>
    </row>
    <row r="576" ht="22.5" customHeight="1">
      <c r="A576" s="173"/>
      <c r="B576" s="173"/>
      <c r="C576" s="173"/>
      <c r="D576" s="771"/>
      <c r="E576" s="173"/>
      <c r="F576" s="173"/>
      <c r="G576" s="173"/>
      <c r="H576" s="173"/>
      <c r="I576" s="173"/>
      <c r="J576" s="173"/>
      <c r="K576" s="173"/>
      <c r="L576" s="173"/>
      <c r="M576" s="173"/>
      <c r="N576" s="173"/>
    </row>
    <row r="577" ht="22.5" customHeight="1">
      <c r="A577" s="173"/>
      <c r="B577" s="173"/>
      <c r="C577" s="173"/>
      <c r="D577" s="771"/>
      <c r="E577" s="173"/>
      <c r="F577" s="173"/>
      <c r="G577" s="173"/>
      <c r="H577" s="173"/>
      <c r="I577" s="173"/>
      <c r="J577" s="173"/>
      <c r="K577" s="173"/>
      <c r="L577" s="173"/>
      <c r="M577" s="173"/>
      <c r="N577" s="173"/>
    </row>
    <row r="578" ht="22.5" customHeight="1">
      <c r="A578" s="173"/>
      <c r="B578" s="173"/>
      <c r="C578" s="173"/>
      <c r="D578" s="771"/>
      <c r="E578" s="173"/>
      <c r="F578" s="173"/>
      <c r="G578" s="173"/>
      <c r="H578" s="173"/>
      <c r="I578" s="173"/>
      <c r="J578" s="173"/>
      <c r="K578" s="173"/>
      <c r="L578" s="173"/>
      <c r="M578" s="173"/>
      <c r="N578" s="173"/>
    </row>
    <row r="579" ht="22.5" customHeight="1">
      <c r="A579" s="173"/>
      <c r="B579" s="173"/>
      <c r="C579" s="173"/>
      <c r="D579" s="771"/>
      <c r="E579" s="173"/>
      <c r="F579" s="173"/>
      <c r="G579" s="173"/>
      <c r="H579" s="173"/>
      <c r="I579" s="173"/>
      <c r="J579" s="173"/>
      <c r="K579" s="173"/>
      <c r="L579" s="173"/>
      <c r="M579" s="173"/>
      <c r="N579" s="173"/>
    </row>
    <row r="580" ht="22.5" customHeight="1">
      <c r="A580" s="173"/>
      <c r="B580" s="173"/>
      <c r="C580" s="173"/>
      <c r="D580" s="771"/>
      <c r="E580" s="173"/>
      <c r="F580" s="173"/>
      <c r="G580" s="173"/>
      <c r="H580" s="173"/>
      <c r="I580" s="173"/>
      <c r="J580" s="173"/>
      <c r="K580" s="173"/>
      <c r="L580" s="173"/>
      <c r="M580" s="173"/>
      <c r="N580" s="173"/>
    </row>
    <row r="581" ht="22.5" customHeight="1">
      <c r="A581" s="173"/>
      <c r="B581" s="173"/>
      <c r="C581" s="173"/>
      <c r="D581" s="771"/>
      <c r="E581" s="173"/>
      <c r="F581" s="173"/>
      <c r="G581" s="173"/>
      <c r="H581" s="173"/>
      <c r="I581" s="173"/>
      <c r="J581" s="173"/>
      <c r="K581" s="173"/>
      <c r="L581" s="173"/>
      <c r="M581" s="173"/>
      <c r="N581" s="173"/>
    </row>
    <row r="582" ht="22.5" customHeight="1">
      <c r="A582" s="173"/>
      <c r="B582" s="173"/>
      <c r="C582" s="173"/>
      <c r="D582" s="771"/>
      <c r="E582" s="173"/>
      <c r="F582" s="173"/>
      <c r="G582" s="173"/>
      <c r="H582" s="173"/>
      <c r="I582" s="173"/>
      <c r="J582" s="173"/>
      <c r="K582" s="173"/>
      <c r="L582" s="173"/>
      <c r="M582" s="173"/>
      <c r="N582" s="173"/>
    </row>
    <row r="583" ht="22.5" customHeight="1">
      <c r="A583" s="173"/>
      <c r="B583" s="173"/>
      <c r="C583" s="173"/>
      <c r="D583" s="771"/>
      <c r="E583" s="173"/>
      <c r="F583" s="173"/>
      <c r="G583" s="173"/>
      <c r="H583" s="173"/>
      <c r="I583" s="173"/>
      <c r="J583" s="173"/>
      <c r="K583" s="173"/>
      <c r="L583" s="173"/>
      <c r="M583" s="173"/>
      <c r="N583" s="173"/>
    </row>
    <row r="584" ht="22.5" customHeight="1">
      <c r="A584" s="173"/>
      <c r="B584" s="173"/>
      <c r="C584" s="173"/>
      <c r="D584" s="771"/>
      <c r="E584" s="173"/>
      <c r="F584" s="173"/>
      <c r="G584" s="173"/>
      <c r="H584" s="173"/>
      <c r="I584" s="173"/>
      <c r="J584" s="173"/>
      <c r="K584" s="173"/>
      <c r="L584" s="173"/>
      <c r="M584" s="173"/>
      <c r="N584" s="173"/>
    </row>
    <row r="585" ht="22.5" customHeight="1">
      <c r="A585" s="173"/>
      <c r="B585" s="173"/>
      <c r="C585" s="173"/>
      <c r="D585" s="771"/>
      <c r="E585" s="173"/>
      <c r="F585" s="173"/>
      <c r="G585" s="173"/>
      <c r="H585" s="173"/>
      <c r="I585" s="173"/>
      <c r="J585" s="173"/>
      <c r="K585" s="173"/>
      <c r="L585" s="173"/>
      <c r="M585" s="173"/>
      <c r="N585" s="173"/>
    </row>
    <row r="586" ht="22.5" customHeight="1">
      <c r="A586" s="173"/>
      <c r="B586" s="173"/>
      <c r="C586" s="173"/>
      <c r="D586" s="771"/>
      <c r="E586" s="173"/>
      <c r="F586" s="173"/>
      <c r="G586" s="173"/>
      <c r="H586" s="173"/>
      <c r="I586" s="173"/>
      <c r="J586" s="173"/>
      <c r="K586" s="173"/>
      <c r="L586" s="173"/>
      <c r="M586" s="173"/>
      <c r="N586" s="173"/>
    </row>
    <row r="587" ht="22.5" customHeight="1">
      <c r="A587" s="173"/>
      <c r="B587" s="173"/>
      <c r="C587" s="173"/>
      <c r="D587" s="771"/>
      <c r="E587" s="173"/>
      <c r="F587" s="173"/>
      <c r="G587" s="173"/>
      <c r="H587" s="173"/>
      <c r="I587" s="173"/>
      <c r="J587" s="173"/>
      <c r="K587" s="173"/>
      <c r="L587" s="173"/>
      <c r="M587" s="173"/>
      <c r="N587" s="173"/>
    </row>
    <row r="588" ht="22.5" customHeight="1">
      <c r="A588" s="173"/>
      <c r="B588" s="173"/>
      <c r="C588" s="173"/>
      <c r="D588" s="771"/>
      <c r="E588" s="173"/>
      <c r="F588" s="173"/>
      <c r="G588" s="173"/>
      <c r="H588" s="173"/>
      <c r="I588" s="173"/>
      <c r="J588" s="173"/>
      <c r="K588" s="173"/>
      <c r="L588" s="173"/>
      <c r="M588" s="173"/>
      <c r="N588" s="173"/>
    </row>
    <row r="589" ht="22.5" customHeight="1">
      <c r="A589" s="173"/>
      <c r="B589" s="173"/>
      <c r="C589" s="173"/>
      <c r="D589" s="771"/>
      <c r="E589" s="173"/>
      <c r="F589" s="173"/>
      <c r="G589" s="173"/>
      <c r="H589" s="173"/>
      <c r="I589" s="173"/>
      <c r="J589" s="173"/>
      <c r="K589" s="173"/>
      <c r="L589" s="173"/>
      <c r="M589" s="173"/>
      <c r="N589" s="173"/>
    </row>
    <row r="590" ht="22.5" customHeight="1">
      <c r="A590" s="173"/>
      <c r="B590" s="173"/>
      <c r="C590" s="173"/>
      <c r="D590" s="771"/>
      <c r="E590" s="173"/>
      <c r="F590" s="173"/>
      <c r="G590" s="173"/>
      <c r="H590" s="173"/>
      <c r="I590" s="173"/>
      <c r="J590" s="173"/>
      <c r="K590" s="173"/>
      <c r="L590" s="173"/>
      <c r="M590" s="173"/>
      <c r="N590" s="173"/>
    </row>
    <row r="591" ht="22.5" customHeight="1">
      <c r="A591" s="173"/>
      <c r="B591" s="173"/>
      <c r="C591" s="173"/>
      <c r="D591" s="771"/>
      <c r="E591" s="173"/>
      <c r="F591" s="173"/>
      <c r="G591" s="173"/>
      <c r="H591" s="173"/>
      <c r="I591" s="173"/>
      <c r="J591" s="173"/>
      <c r="K591" s="173"/>
      <c r="L591" s="173"/>
      <c r="M591" s="173"/>
      <c r="N591" s="173"/>
    </row>
    <row r="592" ht="22.5" customHeight="1">
      <c r="A592" s="173"/>
      <c r="B592" s="173"/>
      <c r="C592" s="173"/>
      <c r="D592" s="771"/>
      <c r="E592" s="173"/>
      <c r="F592" s="173"/>
      <c r="G592" s="173"/>
      <c r="H592" s="173"/>
      <c r="I592" s="173"/>
      <c r="J592" s="173"/>
      <c r="K592" s="173"/>
      <c r="L592" s="173"/>
      <c r="M592" s="173"/>
      <c r="N592" s="173"/>
    </row>
    <row r="593" ht="22.5" customHeight="1">
      <c r="A593" s="173"/>
      <c r="B593" s="173"/>
      <c r="C593" s="173"/>
      <c r="D593" s="771"/>
      <c r="E593" s="173"/>
      <c r="F593" s="173"/>
      <c r="G593" s="173"/>
      <c r="H593" s="173"/>
      <c r="I593" s="173"/>
      <c r="J593" s="173"/>
      <c r="K593" s="173"/>
      <c r="L593" s="173"/>
      <c r="M593" s="173"/>
      <c r="N593" s="173"/>
    </row>
    <row r="594" ht="22.5" customHeight="1">
      <c r="A594" s="173"/>
      <c r="B594" s="173"/>
      <c r="C594" s="173"/>
      <c r="D594" s="771"/>
      <c r="E594" s="173"/>
      <c r="F594" s="173"/>
      <c r="G594" s="173"/>
      <c r="H594" s="173"/>
      <c r="I594" s="173"/>
      <c r="J594" s="173"/>
      <c r="K594" s="173"/>
      <c r="L594" s="173"/>
      <c r="M594" s="173"/>
      <c r="N594" s="173"/>
    </row>
    <row r="595" ht="22.5" customHeight="1">
      <c r="A595" s="173"/>
      <c r="B595" s="173"/>
      <c r="C595" s="173"/>
      <c r="D595" s="771"/>
      <c r="E595" s="173"/>
      <c r="F595" s="173"/>
      <c r="G595" s="173"/>
      <c r="H595" s="173"/>
      <c r="I595" s="173"/>
      <c r="J595" s="173"/>
      <c r="K595" s="173"/>
      <c r="L595" s="173"/>
      <c r="M595" s="173"/>
      <c r="N595" s="173"/>
    </row>
    <row r="596" ht="22.5" customHeight="1">
      <c r="A596" s="173"/>
      <c r="B596" s="173"/>
      <c r="C596" s="173"/>
      <c r="D596" s="771"/>
      <c r="E596" s="173"/>
      <c r="F596" s="173"/>
      <c r="G596" s="173"/>
      <c r="H596" s="173"/>
      <c r="I596" s="173"/>
      <c r="J596" s="173"/>
      <c r="K596" s="173"/>
      <c r="L596" s="173"/>
      <c r="M596" s="173"/>
      <c r="N596" s="173"/>
    </row>
    <row r="597" ht="22.5" customHeight="1">
      <c r="A597" s="173"/>
      <c r="B597" s="173"/>
      <c r="C597" s="173"/>
      <c r="D597" s="771"/>
      <c r="E597" s="173"/>
      <c r="F597" s="173"/>
      <c r="G597" s="173"/>
      <c r="H597" s="173"/>
      <c r="I597" s="173"/>
      <c r="J597" s="173"/>
      <c r="K597" s="173"/>
      <c r="L597" s="173"/>
      <c r="M597" s="173"/>
      <c r="N597" s="173"/>
    </row>
    <row r="598" ht="22.5" customHeight="1">
      <c r="A598" s="173"/>
      <c r="B598" s="173"/>
      <c r="C598" s="173"/>
      <c r="D598" s="771"/>
      <c r="E598" s="173"/>
      <c r="F598" s="173"/>
      <c r="G598" s="173"/>
      <c r="H598" s="173"/>
      <c r="I598" s="173"/>
      <c r="J598" s="173"/>
      <c r="K598" s="173"/>
      <c r="L598" s="173"/>
      <c r="M598" s="173"/>
      <c r="N598" s="173"/>
    </row>
    <row r="599" ht="22.5" customHeight="1">
      <c r="A599" s="173"/>
      <c r="B599" s="173"/>
      <c r="C599" s="173"/>
      <c r="D599" s="771"/>
      <c r="E599" s="173"/>
      <c r="F599" s="173"/>
      <c r="G599" s="173"/>
      <c r="H599" s="173"/>
      <c r="I599" s="173"/>
      <c r="J599" s="173"/>
      <c r="K599" s="173"/>
      <c r="L599" s="173"/>
      <c r="M599" s="173"/>
      <c r="N599" s="173"/>
    </row>
    <row r="600" ht="22.5" customHeight="1">
      <c r="A600" s="173"/>
      <c r="B600" s="173"/>
      <c r="C600" s="173"/>
      <c r="D600" s="771"/>
      <c r="E600" s="173"/>
      <c r="F600" s="173"/>
      <c r="G600" s="173"/>
      <c r="H600" s="173"/>
      <c r="I600" s="173"/>
      <c r="J600" s="173"/>
      <c r="K600" s="173"/>
      <c r="L600" s="173"/>
      <c r="M600" s="173"/>
      <c r="N600" s="173"/>
    </row>
    <row r="601" ht="22.5" customHeight="1">
      <c r="A601" s="173"/>
      <c r="B601" s="173"/>
      <c r="C601" s="173"/>
      <c r="D601" s="771"/>
      <c r="E601" s="173"/>
      <c r="F601" s="173"/>
      <c r="G601" s="173"/>
      <c r="H601" s="173"/>
      <c r="I601" s="173"/>
      <c r="J601" s="173"/>
      <c r="K601" s="173"/>
      <c r="L601" s="173"/>
      <c r="M601" s="173"/>
      <c r="N601" s="173"/>
    </row>
    <row r="602" ht="22.5" customHeight="1">
      <c r="A602" s="173"/>
      <c r="B602" s="173"/>
      <c r="C602" s="173"/>
      <c r="D602" s="771"/>
      <c r="E602" s="173"/>
      <c r="F602" s="173"/>
      <c r="G602" s="173"/>
      <c r="H602" s="173"/>
      <c r="I602" s="173"/>
      <c r="J602" s="173"/>
      <c r="K602" s="173"/>
      <c r="L602" s="173"/>
      <c r="M602" s="173"/>
      <c r="N602" s="173"/>
    </row>
    <row r="603" ht="22.5" customHeight="1">
      <c r="A603" s="173"/>
      <c r="B603" s="173"/>
      <c r="C603" s="173"/>
      <c r="D603" s="771"/>
      <c r="E603" s="173"/>
      <c r="F603" s="173"/>
      <c r="G603" s="173"/>
      <c r="H603" s="173"/>
      <c r="I603" s="173"/>
      <c r="J603" s="173"/>
      <c r="K603" s="173"/>
      <c r="L603" s="173"/>
      <c r="M603" s="173"/>
      <c r="N603" s="173"/>
    </row>
    <row r="604" ht="22.5" customHeight="1">
      <c r="A604" s="173"/>
      <c r="B604" s="173"/>
      <c r="C604" s="173"/>
      <c r="D604" s="771"/>
      <c r="E604" s="173"/>
      <c r="F604" s="173"/>
      <c r="G604" s="173"/>
      <c r="H604" s="173"/>
      <c r="I604" s="173"/>
      <c r="J604" s="173"/>
      <c r="K604" s="173"/>
      <c r="L604" s="173"/>
      <c r="M604" s="173"/>
      <c r="N604" s="173"/>
    </row>
    <row r="605" ht="22.5" customHeight="1">
      <c r="A605" s="173"/>
      <c r="B605" s="173"/>
      <c r="C605" s="173"/>
      <c r="D605" s="771"/>
      <c r="E605" s="173"/>
      <c r="F605" s="173"/>
      <c r="G605" s="173"/>
      <c r="H605" s="173"/>
      <c r="I605" s="173"/>
      <c r="J605" s="173"/>
      <c r="K605" s="173"/>
      <c r="L605" s="173"/>
      <c r="M605" s="173"/>
      <c r="N605" s="173"/>
    </row>
    <row r="606" ht="22.5" customHeight="1">
      <c r="A606" s="173"/>
      <c r="B606" s="173"/>
      <c r="C606" s="173"/>
      <c r="D606" s="771"/>
      <c r="E606" s="173"/>
      <c r="F606" s="173"/>
      <c r="G606" s="173"/>
      <c r="H606" s="173"/>
      <c r="I606" s="173"/>
      <c r="J606" s="173"/>
      <c r="K606" s="173"/>
      <c r="L606" s="173"/>
      <c r="M606" s="173"/>
      <c r="N606" s="173"/>
    </row>
    <row r="607" ht="22.5" customHeight="1">
      <c r="A607" s="173"/>
      <c r="B607" s="173"/>
      <c r="C607" s="173"/>
      <c r="D607" s="771"/>
      <c r="E607" s="173"/>
      <c r="F607" s="173"/>
      <c r="G607" s="173"/>
      <c r="H607" s="173"/>
      <c r="I607" s="173"/>
      <c r="J607" s="173"/>
      <c r="K607" s="173"/>
      <c r="L607" s="173"/>
      <c r="M607" s="173"/>
      <c r="N607" s="173"/>
    </row>
    <row r="608" ht="22.5" customHeight="1">
      <c r="A608" s="173"/>
      <c r="B608" s="173"/>
      <c r="C608" s="173"/>
      <c r="D608" s="771"/>
      <c r="E608" s="173"/>
      <c r="F608" s="173"/>
      <c r="G608" s="173"/>
      <c r="H608" s="173"/>
      <c r="I608" s="173"/>
      <c r="J608" s="173"/>
      <c r="K608" s="173"/>
      <c r="L608" s="173"/>
      <c r="M608" s="173"/>
      <c r="N608" s="173"/>
    </row>
    <row r="609" ht="22.5" customHeight="1">
      <c r="A609" s="173"/>
      <c r="B609" s="173"/>
      <c r="C609" s="173"/>
      <c r="D609" s="771"/>
      <c r="E609" s="173"/>
      <c r="F609" s="173"/>
      <c r="G609" s="173"/>
      <c r="H609" s="173"/>
      <c r="I609" s="173"/>
      <c r="J609" s="173"/>
      <c r="K609" s="173"/>
      <c r="L609" s="173"/>
      <c r="M609" s="173"/>
      <c r="N609" s="173"/>
    </row>
    <row r="610" ht="22.5" customHeight="1">
      <c r="A610" s="173"/>
      <c r="B610" s="173"/>
      <c r="C610" s="173"/>
      <c r="D610" s="771"/>
      <c r="E610" s="173"/>
      <c r="F610" s="173"/>
      <c r="G610" s="173"/>
      <c r="H610" s="173"/>
      <c r="I610" s="173"/>
      <c r="J610" s="173"/>
      <c r="K610" s="173"/>
      <c r="L610" s="173"/>
      <c r="M610" s="173"/>
      <c r="N610" s="173"/>
    </row>
    <row r="611" ht="22.5" customHeight="1">
      <c r="A611" s="173"/>
      <c r="B611" s="173"/>
      <c r="C611" s="173"/>
      <c r="D611" s="771"/>
      <c r="E611" s="173"/>
      <c r="F611" s="173"/>
      <c r="G611" s="173"/>
      <c r="H611" s="173"/>
      <c r="I611" s="173"/>
      <c r="J611" s="173"/>
      <c r="K611" s="173"/>
      <c r="L611" s="173"/>
      <c r="M611" s="173"/>
      <c r="N611" s="173"/>
    </row>
    <row r="612" ht="22.5" customHeight="1">
      <c r="A612" s="173"/>
      <c r="B612" s="173"/>
      <c r="C612" s="173"/>
      <c r="D612" s="771"/>
      <c r="E612" s="173"/>
      <c r="F612" s="173"/>
      <c r="G612" s="173"/>
      <c r="H612" s="173"/>
      <c r="I612" s="173"/>
      <c r="J612" s="173"/>
      <c r="K612" s="173"/>
      <c r="L612" s="173"/>
      <c r="M612" s="173"/>
      <c r="N612" s="173"/>
    </row>
    <row r="613" ht="22.5" customHeight="1">
      <c r="A613" s="173"/>
      <c r="B613" s="173"/>
      <c r="C613" s="173"/>
      <c r="D613" s="771"/>
      <c r="E613" s="173"/>
      <c r="F613" s="173"/>
      <c r="G613" s="173"/>
      <c r="H613" s="173"/>
      <c r="I613" s="173"/>
      <c r="J613" s="173"/>
      <c r="K613" s="173"/>
      <c r="L613" s="173"/>
      <c r="M613" s="173"/>
      <c r="N613" s="173"/>
    </row>
    <row r="614" ht="22.5" customHeight="1">
      <c r="A614" s="173"/>
      <c r="B614" s="173"/>
      <c r="C614" s="173"/>
      <c r="D614" s="771"/>
      <c r="E614" s="173"/>
      <c r="F614" s="173"/>
      <c r="G614" s="173"/>
      <c r="H614" s="173"/>
      <c r="I614" s="173"/>
      <c r="J614" s="173"/>
      <c r="K614" s="173"/>
      <c r="L614" s="173"/>
      <c r="M614" s="173"/>
      <c r="N614" s="173"/>
    </row>
    <row r="615" ht="22.5" customHeight="1">
      <c r="A615" s="173"/>
      <c r="B615" s="173"/>
      <c r="C615" s="173"/>
      <c r="D615" s="771"/>
      <c r="E615" s="173"/>
      <c r="F615" s="173"/>
      <c r="G615" s="173"/>
      <c r="H615" s="173"/>
      <c r="I615" s="173"/>
      <c r="J615" s="173"/>
      <c r="K615" s="173"/>
      <c r="L615" s="173"/>
      <c r="M615" s="173"/>
      <c r="N615" s="173"/>
    </row>
    <row r="616" ht="22.5" customHeight="1">
      <c r="A616" s="173"/>
      <c r="B616" s="173"/>
      <c r="C616" s="173"/>
      <c r="D616" s="771"/>
      <c r="E616" s="173"/>
      <c r="F616" s="173"/>
      <c r="G616" s="173"/>
      <c r="H616" s="173"/>
      <c r="I616" s="173"/>
      <c r="J616" s="173"/>
      <c r="K616" s="173"/>
      <c r="L616" s="173"/>
      <c r="M616" s="173"/>
      <c r="N616" s="173"/>
    </row>
    <row r="617" ht="22.5" customHeight="1">
      <c r="A617" s="173"/>
      <c r="B617" s="173"/>
      <c r="C617" s="173"/>
      <c r="D617" s="771"/>
      <c r="E617" s="173"/>
      <c r="F617" s="173"/>
      <c r="G617" s="173"/>
      <c r="H617" s="173"/>
      <c r="I617" s="173"/>
      <c r="J617" s="173"/>
      <c r="K617" s="173"/>
      <c r="L617" s="173"/>
      <c r="M617" s="173"/>
      <c r="N617" s="173"/>
    </row>
    <row r="618" ht="22.5" customHeight="1">
      <c r="A618" s="173"/>
      <c r="B618" s="173"/>
      <c r="C618" s="173"/>
      <c r="D618" s="771"/>
      <c r="E618" s="173"/>
      <c r="F618" s="173"/>
      <c r="G618" s="173"/>
      <c r="H618" s="173"/>
      <c r="I618" s="173"/>
      <c r="J618" s="173"/>
      <c r="K618" s="173"/>
      <c r="L618" s="173"/>
      <c r="M618" s="173"/>
      <c r="N618" s="173"/>
    </row>
    <row r="619" ht="22.5" customHeight="1">
      <c r="A619" s="173"/>
      <c r="B619" s="173"/>
      <c r="C619" s="173"/>
      <c r="D619" s="771"/>
      <c r="E619" s="173"/>
      <c r="F619" s="173"/>
      <c r="G619" s="173"/>
      <c r="H619" s="173"/>
      <c r="I619" s="173"/>
      <c r="J619" s="173"/>
      <c r="K619" s="173"/>
      <c r="L619" s="173"/>
      <c r="M619" s="173"/>
      <c r="N619" s="173"/>
    </row>
    <row r="620" ht="22.5" customHeight="1">
      <c r="A620" s="173"/>
      <c r="B620" s="173"/>
      <c r="C620" s="173"/>
      <c r="D620" s="771"/>
      <c r="E620" s="173"/>
      <c r="F620" s="173"/>
      <c r="G620" s="173"/>
      <c r="H620" s="173"/>
      <c r="I620" s="173"/>
      <c r="J620" s="173"/>
      <c r="K620" s="173"/>
      <c r="L620" s="173"/>
      <c r="M620" s="173"/>
      <c r="N620" s="173"/>
    </row>
    <row r="621" ht="22.5" customHeight="1">
      <c r="A621" s="173"/>
      <c r="B621" s="173"/>
      <c r="C621" s="173"/>
      <c r="D621" s="771"/>
      <c r="E621" s="173"/>
      <c r="F621" s="173"/>
      <c r="G621" s="173"/>
      <c r="H621" s="173"/>
      <c r="I621" s="173"/>
      <c r="J621" s="173"/>
      <c r="K621" s="173"/>
      <c r="L621" s="173"/>
      <c r="M621" s="173"/>
      <c r="N621" s="173"/>
    </row>
    <row r="622" ht="22.5" customHeight="1">
      <c r="A622" s="173"/>
      <c r="B622" s="173"/>
      <c r="C622" s="173"/>
      <c r="D622" s="771"/>
      <c r="E622" s="173"/>
      <c r="F622" s="173"/>
      <c r="G622" s="173"/>
      <c r="H622" s="173"/>
      <c r="I622" s="173"/>
      <c r="J622" s="173"/>
      <c r="K622" s="173"/>
      <c r="L622" s="173"/>
      <c r="M622" s="173"/>
      <c r="N622" s="173"/>
    </row>
    <row r="623" ht="22.5" customHeight="1">
      <c r="A623" s="173"/>
      <c r="B623" s="173"/>
      <c r="C623" s="173"/>
      <c r="D623" s="771"/>
      <c r="E623" s="173"/>
      <c r="F623" s="173"/>
      <c r="G623" s="173"/>
      <c r="H623" s="173"/>
      <c r="I623" s="173"/>
      <c r="J623" s="173"/>
      <c r="K623" s="173"/>
      <c r="L623" s="173"/>
      <c r="M623" s="173"/>
      <c r="N623" s="173"/>
    </row>
    <row r="624" ht="22.5" customHeight="1">
      <c r="A624" s="173"/>
      <c r="B624" s="173"/>
      <c r="C624" s="173"/>
      <c r="D624" s="771"/>
      <c r="E624" s="173"/>
      <c r="F624" s="173"/>
      <c r="G624" s="173"/>
      <c r="H624" s="173"/>
      <c r="I624" s="173"/>
      <c r="J624" s="173"/>
      <c r="K624" s="173"/>
      <c r="L624" s="173"/>
      <c r="M624" s="173"/>
      <c r="N624" s="173"/>
    </row>
    <row r="625" ht="22.5" customHeight="1">
      <c r="A625" s="173"/>
      <c r="B625" s="173"/>
      <c r="C625" s="173"/>
      <c r="D625" s="771"/>
      <c r="E625" s="173"/>
      <c r="F625" s="173"/>
      <c r="G625" s="173"/>
      <c r="H625" s="173"/>
      <c r="I625" s="173"/>
      <c r="J625" s="173"/>
      <c r="K625" s="173"/>
      <c r="L625" s="173"/>
      <c r="M625" s="173"/>
      <c r="N625" s="173"/>
    </row>
    <row r="626" ht="22.5" customHeight="1">
      <c r="A626" s="173"/>
      <c r="B626" s="173"/>
      <c r="C626" s="173"/>
      <c r="D626" s="771"/>
      <c r="E626" s="173"/>
      <c r="F626" s="173"/>
      <c r="G626" s="173"/>
      <c r="H626" s="173"/>
      <c r="I626" s="173"/>
      <c r="J626" s="173"/>
      <c r="K626" s="173"/>
      <c r="L626" s="173"/>
      <c r="M626" s="173"/>
      <c r="N626" s="173"/>
    </row>
    <row r="627" ht="22.5" customHeight="1">
      <c r="A627" s="173"/>
      <c r="B627" s="173"/>
      <c r="C627" s="173"/>
      <c r="D627" s="771"/>
      <c r="E627" s="173"/>
      <c r="F627" s="173"/>
      <c r="G627" s="173"/>
      <c r="H627" s="173"/>
      <c r="I627" s="173"/>
      <c r="J627" s="173"/>
      <c r="K627" s="173"/>
      <c r="L627" s="173"/>
      <c r="M627" s="173"/>
      <c r="N627" s="173"/>
    </row>
    <row r="628" ht="22.5" customHeight="1">
      <c r="A628" s="173"/>
      <c r="B628" s="173"/>
      <c r="C628" s="173"/>
      <c r="D628" s="771"/>
      <c r="E628" s="173"/>
      <c r="F628" s="173"/>
      <c r="G628" s="173"/>
      <c r="H628" s="173"/>
      <c r="I628" s="173"/>
      <c r="J628" s="173"/>
      <c r="K628" s="173"/>
      <c r="L628" s="173"/>
      <c r="M628" s="173"/>
      <c r="N628" s="173"/>
    </row>
    <row r="629" ht="22.5" customHeight="1">
      <c r="A629" s="173"/>
      <c r="B629" s="173"/>
      <c r="C629" s="173"/>
      <c r="D629" s="771"/>
      <c r="E629" s="173"/>
      <c r="F629" s="173"/>
      <c r="G629" s="173"/>
      <c r="H629" s="173"/>
      <c r="I629" s="173"/>
      <c r="J629" s="173"/>
      <c r="K629" s="173"/>
      <c r="L629" s="173"/>
      <c r="M629" s="173"/>
      <c r="N629" s="173"/>
    </row>
    <row r="630" ht="22.5" customHeight="1">
      <c r="A630" s="173"/>
      <c r="B630" s="173"/>
      <c r="C630" s="173"/>
      <c r="D630" s="771"/>
      <c r="E630" s="173"/>
      <c r="F630" s="173"/>
      <c r="G630" s="173"/>
      <c r="H630" s="173"/>
      <c r="I630" s="173"/>
      <c r="J630" s="173"/>
      <c r="K630" s="173"/>
      <c r="L630" s="173"/>
      <c r="M630" s="173"/>
      <c r="N630" s="173"/>
    </row>
    <row r="631" ht="22.5" customHeight="1">
      <c r="A631" s="173"/>
      <c r="B631" s="173"/>
      <c r="C631" s="173"/>
      <c r="D631" s="771"/>
      <c r="E631" s="173"/>
      <c r="F631" s="173"/>
      <c r="G631" s="173"/>
      <c r="H631" s="173"/>
      <c r="I631" s="173"/>
      <c r="J631" s="173"/>
      <c r="K631" s="173"/>
      <c r="L631" s="173"/>
      <c r="M631" s="173"/>
      <c r="N631" s="173"/>
    </row>
    <row r="632" ht="22.5" customHeight="1">
      <c r="A632" s="173"/>
      <c r="B632" s="173"/>
      <c r="C632" s="173"/>
      <c r="D632" s="771"/>
      <c r="E632" s="173"/>
      <c r="F632" s="173"/>
      <c r="G632" s="173"/>
      <c r="H632" s="173"/>
      <c r="I632" s="173"/>
      <c r="J632" s="173"/>
      <c r="K632" s="173"/>
      <c r="L632" s="173"/>
      <c r="M632" s="173"/>
      <c r="N632" s="173"/>
    </row>
    <row r="633" ht="22.5" customHeight="1">
      <c r="A633" s="173"/>
      <c r="B633" s="173"/>
      <c r="C633" s="173"/>
      <c r="D633" s="771"/>
      <c r="E633" s="173"/>
      <c r="F633" s="173"/>
      <c r="G633" s="173"/>
      <c r="H633" s="173"/>
      <c r="I633" s="173"/>
      <c r="J633" s="173"/>
      <c r="K633" s="173"/>
      <c r="L633" s="173"/>
      <c r="M633" s="173"/>
      <c r="N633" s="173"/>
    </row>
    <row r="634" ht="22.5" customHeight="1">
      <c r="A634" s="173"/>
      <c r="B634" s="173"/>
      <c r="C634" s="173"/>
      <c r="D634" s="771"/>
      <c r="E634" s="173"/>
      <c r="F634" s="173"/>
      <c r="G634" s="173"/>
      <c r="H634" s="173"/>
      <c r="I634" s="173"/>
      <c r="J634" s="173"/>
      <c r="K634" s="173"/>
      <c r="L634" s="173"/>
      <c r="M634" s="173"/>
      <c r="N634" s="173"/>
    </row>
    <row r="635" ht="22.5" customHeight="1">
      <c r="A635" s="173"/>
      <c r="B635" s="173"/>
      <c r="C635" s="173"/>
      <c r="D635" s="771"/>
      <c r="E635" s="173"/>
      <c r="F635" s="173"/>
      <c r="G635" s="173"/>
      <c r="H635" s="173"/>
      <c r="I635" s="173"/>
      <c r="J635" s="173"/>
      <c r="K635" s="173"/>
      <c r="L635" s="173"/>
      <c r="M635" s="173"/>
      <c r="N635" s="173"/>
    </row>
    <row r="636" ht="22.5" customHeight="1">
      <c r="A636" s="173"/>
      <c r="B636" s="173"/>
      <c r="C636" s="173"/>
      <c r="D636" s="771"/>
      <c r="E636" s="173"/>
      <c r="F636" s="173"/>
      <c r="G636" s="173"/>
      <c r="H636" s="173"/>
      <c r="I636" s="173"/>
      <c r="J636" s="173"/>
      <c r="K636" s="173"/>
      <c r="L636" s="173"/>
      <c r="M636" s="173"/>
      <c r="N636" s="173"/>
    </row>
    <row r="637" ht="22.5" customHeight="1">
      <c r="A637" s="173"/>
      <c r="B637" s="173"/>
      <c r="C637" s="173"/>
      <c r="D637" s="771"/>
      <c r="E637" s="173"/>
      <c r="F637" s="173"/>
      <c r="G637" s="173"/>
      <c r="H637" s="173"/>
      <c r="I637" s="173"/>
      <c r="J637" s="173"/>
      <c r="K637" s="173"/>
      <c r="L637" s="173"/>
      <c r="M637" s="173"/>
      <c r="N637" s="173"/>
    </row>
    <row r="638" ht="22.5" customHeight="1">
      <c r="A638" s="173"/>
      <c r="B638" s="173"/>
      <c r="C638" s="173"/>
      <c r="D638" s="771"/>
      <c r="E638" s="173"/>
      <c r="F638" s="173"/>
      <c r="G638" s="173"/>
      <c r="H638" s="173"/>
      <c r="I638" s="173"/>
      <c r="J638" s="173"/>
      <c r="K638" s="173"/>
      <c r="L638" s="173"/>
      <c r="M638" s="173"/>
      <c r="N638" s="173"/>
    </row>
    <row r="639" ht="22.5" customHeight="1">
      <c r="A639" s="173"/>
      <c r="B639" s="173"/>
      <c r="C639" s="173"/>
      <c r="D639" s="771"/>
      <c r="E639" s="173"/>
      <c r="F639" s="173"/>
      <c r="G639" s="173"/>
      <c r="H639" s="173"/>
      <c r="I639" s="173"/>
      <c r="J639" s="173"/>
      <c r="K639" s="173"/>
      <c r="L639" s="173"/>
      <c r="M639" s="173"/>
      <c r="N639" s="173"/>
    </row>
    <row r="640" ht="22.5" customHeight="1">
      <c r="A640" s="173"/>
      <c r="B640" s="173"/>
      <c r="C640" s="173"/>
      <c r="D640" s="771"/>
      <c r="E640" s="173"/>
      <c r="F640" s="173"/>
      <c r="G640" s="173"/>
      <c r="H640" s="173"/>
      <c r="I640" s="173"/>
      <c r="J640" s="173"/>
      <c r="K640" s="173"/>
      <c r="L640" s="173"/>
      <c r="M640" s="173"/>
      <c r="N640" s="173"/>
    </row>
    <row r="641" ht="22.5" customHeight="1">
      <c r="A641" s="173"/>
      <c r="B641" s="173"/>
      <c r="C641" s="173"/>
      <c r="D641" s="771"/>
      <c r="E641" s="173"/>
      <c r="F641" s="173"/>
      <c r="G641" s="173"/>
      <c r="H641" s="173"/>
      <c r="I641" s="173"/>
      <c r="J641" s="173"/>
      <c r="K641" s="173"/>
      <c r="L641" s="173"/>
      <c r="M641" s="173"/>
      <c r="N641" s="173"/>
    </row>
    <row r="642" ht="22.5" customHeight="1">
      <c r="A642" s="173"/>
      <c r="B642" s="173"/>
      <c r="C642" s="173"/>
      <c r="D642" s="771"/>
      <c r="E642" s="173"/>
      <c r="F642" s="173"/>
      <c r="G642" s="173"/>
      <c r="H642" s="173"/>
      <c r="I642" s="173"/>
      <c r="J642" s="173"/>
      <c r="K642" s="173"/>
      <c r="L642" s="173"/>
      <c r="M642" s="173"/>
      <c r="N642" s="173"/>
    </row>
    <row r="643" ht="22.5" customHeight="1">
      <c r="A643" s="173"/>
      <c r="B643" s="173"/>
      <c r="C643" s="173"/>
      <c r="D643" s="771"/>
      <c r="E643" s="173"/>
      <c r="F643" s="173"/>
      <c r="G643" s="173"/>
      <c r="H643" s="173"/>
      <c r="I643" s="173"/>
      <c r="J643" s="173"/>
      <c r="K643" s="173"/>
      <c r="L643" s="173"/>
      <c r="M643" s="173"/>
      <c r="N643" s="173"/>
    </row>
    <row r="644" ht="22.5" customHeight="1">
      <c r="A644" s="173"/>
      <c r="B644" s="173"/>
      <c r="C644" s="173"/>
      <c r="D644" s="771"/>
      <c r="E644" s="173"/>
      <c r="F644" s="173"/>
      <c r="G644" s="173"/>
      <c r="H644" s="173"/>
      <c r="I644" s="173"/>
      <c r="J644" s="173"/>
      <c r="K644" s="173"/>
      <c r="L644" s="173"/>
      <c r="M644" s="173"/>
      <c r="N644" s="173"/>
    </row>
    <row r="645" ht="22.5" customHeight="1">
      <c r="A645" s="173"/>
      <c r="B645" s="173"/>
      <c r="C645" s="173"/>
      <c r="D645" s="771"/>
      <c r="E645" s="173"/>
      <c r="F645" s="173"/>
      <c r="G645" s="173"/>
      <c r="H645" s="173"/>
      <c r="I645" s="173"/>
      <c r="J645" s="173"/>
      <c r="K645" s="173"/>
      <c r="L645" s="173"/>
      <c r="M645" s="173"/>
      <c r="N645" s="173"/>
    </row>
    <row r="646" ht="22.5" customHeight="1">
      <c r="A646" s="173"/>
      <c r="B646" s="173"/>
      <c r="C646" s="173"/>
      <c r="D646" s="771"/>
      <c r="E646" s="173"/>
      <c r="F646" s="173"/>
      <c r="G646" s="173"/>
      <c r="H646" s="173"/>
      <c r="I646" s="173"/>
      <c r="J646" s="173"/>
      <c r="K646" s="173"/>
      <c r="L646" s="173"/>
      <c r="M646" s="173"/>
      <c r="N646" s="173"/>
    </row>
    <row r="647" ht="22.5" customHeight="1">
      <c r="A647" s="173"/>
      <c r="B647" s="173"/>
      <c r="C647" s="173"/>
      <c r="D647" s="771"/>
      <c r="E647" s="173"/>
      <c r="F647" s="173"/>
      <c r="G647" s="173"/>
      <c r="H647" s="173"/>
      <c r="I647" s="173"/>
      <c r="J647" s="173"/>
      <c r="K647" s="173"/>
      <c r="L647" s="173"/>
      <c r="M647" s="173"/>
      <c r="N647" s="173"/>
    </row>
    <row r="648" ht="22.5" customHeight="1">
      <c r="A648" s="173"/>
      <c r="B648" s="173"/>
      <c r="C648" s="173"/>
      <c r="D648" s="771"/>
      <c r="E648" s="173"/>
      <c r="F648" s="173"/>
      <c r="G648" s="173"/>
      <c r="H648" s="173"/>
      <c r="I648" s="173"/>
      <c r="J648" s="173"/>
      <c r="K648" s="173"/>
      <c r="L648" s="173"/>
      <c r="M648" s="173"/>
      <c r="N648" s="173"/>
    </row>
    <row r="649" ht="22.5" customHeight="1">
      <c r="A649" s="173"/>
      <c r="B649" s="173"/>
      <c r="C649" s="173"/>
      <c r="D649" s="771"/>
      <c r="E649" s="173"/>
      <c r="F649" s="173"/>
      <c r="G649" s="173"/>
      <c r="H649" s="173"/>
      <c r="I649" s="173"/>
      <c r="J649" s="173"/>
      <c r="K649" s="173"/>
      <c r="L649" s="173"/>
      <c r="M649" s="173"/>
      <c r="N649" s="173"/>
    </row>
    <row r="650" ht="22.5" customHeight="1">
      <c r="A650" s="173"/>
      <c r="B650" s="173"/>
      <c r="C650" s="173"/>
      <c r="D650" s="771"/>
      <c r="E650" s="173"/>
      <c r="F650" s="173"/>
      <c r="G650" s="173"/>
      <c r="H650" s="173"/>
      <c r="I650" s="173"/>
      <c r="J650" s="173"/>
      <c r="K650" s="173"/>
      <c r="L650" s="173"/>
      <c r="M650" s="173"/>
      <c r="N650" s="173"/>
    </row>
    <row r="651" ht="22.5" customHeight="1">
      <c r="A651" s="173"/>
      <c r="B651" s="173"/>
      <c r="C651" s="173"/>
      <c r="D651" s="771"/>
      <c r="E651" s="173"/>
      <c r="F651" s="173"/>
      <c r="G651" s="173"/>
      <c r="H651" s="173"/>
      <c r="I651" s="173"/>
      <c r="J651" s="173"/>
      <c r="K651" s="173"/>
      <c r="L651" s="173"/>
      <c r="M651" s="173"/>
      <c r="N651" s="173"/>
    </row>
    <row r="652" ht="22.5" customHeight="1">
      <c r="A652" s="173"/>
      <c r="B652" s="173"/>
      <c r="C652" s="173"/>
      <c r="D652" s="771"/>
      <c r="E652" s="173"/>
      <c r="F652" s="173"/>
      <c r="G652" s="173"/>
      <c r="H652" s="173"/>
      <c r="I652" s="173"/>
      <c r="J652" s="173"/>
      <c r="K652" s="173"/>
      <c r="L652" s="173"/>
      <c r="M652" s="173"/>
      <c r="N652" s="173"/>
    </row>
    <row r="653" ht="22.5" customHeight="1">
      <c r="A653" s="173"/>
      <c r="B653" s="173"/>
      <c r="C653" s="173"/>
      <c r="D653" s="771"/>
      <c r="E653" s="173"/>
      <c r="F653" s="173"/>
      <c r="G653" s="173"/>
      <c r="H653" s="173"/>
      <c r="I653" s="173"/>
      <c r="J653" s="173"/>
      <c r="K653" s="173"/>
      <c r="L653" s="173"/>
      <c r="M653" s="173"/>
      <c r="N653" s="173"/>
    </row>
    <row r="654" ht="22.5" customHeight="1">
      <c r="A654" s="173"/>
      <c r="B654" s="173"/>
      <c r="C654" s="173"/>
      <c r="D654" s="771"/>
      <c r="E654" s="173"/>
      <c r="F654" s="173"/>
      <c r="G654" s="173"/>
      <c r="H654" s="173"/>
      <c r="I654" s="173"/>
      <c r="J654" s="173"/>
      <c r="K654" s="173"/>
      <c r="L654" s="173"/>
      <c r="M654" s="173"/>
      <c r="N654" s="173"/>
    </row>
    <row r="655" ht="22.5" customHeight="1">
      <c r="A655" s="173"/>
      <c r="B655" s="173"/>
      <c r="C655" s="173"/>
      <c r="D655" s="771"/>
      <c r="E655" s="173"/>
      <c r="F655" s="173"/>
      <c r="G655" s="173"/>
      <c r="H655" s="173"/>
      <c r="I655" s="173"/>
      <c r="J655" s="173"/>
      <c r="K655" s="173"/>
      <c r="L655" s="173"/>
      <c r="M655" s="173"/>
      <c r="N655" s="173"/>
    </row>
    <row r="656" ht="22.5" customHeight="1">
      <c r="A656" s="173"/>
      <c r="B656" s="173"/>
      <c r="C656" s="173"/>
      <c r="D656" s="771"/>
      <c r="E656" s="173"/>
      <c r="F656" s="173"/>
      <c r="G656" s="173"/>
      <c r="H656" s="173"/>
      <c r="I656" s="173"/>
      <c r="J656" s="173"/>
      <c r="K656" s="173"/>
      <c r="L656" s="173"/>
      <c r="M656" s="173"/>
      <c r="N656" s="173"/>
    </row>
    <row r="657" ht="22.5" customHeight="1">
      <c r="A657" s="173"/>
      <c r="B657" s="173"/>
      <c r="C657" s="173"/>
      <c r="D657" s="771"/>
      <c r="E657" s="173"/>
      <c r="F657" s="173"/>
      <c r="G657" s="173"/>
      <c r="H657" s="173"/>
      <c r="I657" s="173"/>
      <c r="J657" s="173"/>
      <c r="K657" s="173"/>
      <c r="L657" s="173"/>
      <c r="M657" s="173"/>
      <c r="N657" s="173"/>
    </row>
    <row r="658" ht="22.5" customHeight="1">
      <c r="A658" s="173"/>
      <c r="B658" s="173"/>
      <c r="C658" s="173"/>
      <c r="D658" s="771"/>
      <c r="E658" s="173"/>
      <c r="F658" s="173"/>
      <c r="G658" s="173"/>
      <c r="H658" s="173"/>
      <c r="I658" s="173"/>
      <c r="J658" s="173"/>
      <c r="K658" s="173"/>
      <c r="L658" s="173"/>
      <c r="M658" s="173"/>
      <c r="N658" s="173"/>
    </row>
    <row r="659" ht="22.5" customHeight="1">
      <c r="A659" s="173"/>
      <c r="B659" s="173"/>
      <c r="C659" s="173"/>
      <c r="D659" s="771"/>
      <c r="E659" s="173"/>
      <c r="F659" s="173"/>
      <c r="G659" s="173"/>
      <c r="H659" s="173"/>
      <c r="I659" s="173"/>
      <c r="J659" s="173"/>
      <c r="K659" s="173"/>
      <c r="L659" s="173"/>
      <c r="M659" s="173"/>
      <c r="N659" s="173"/>
    </row>
    <row r="660" ht="22.5" customHeight="1">
      <c r="A660" s="173"/>
      <c r="B660" s="173"/>
      <c r="C660" s="173"/>
      <c r="D660" s="771"/>
      <c r="E660" s="173"/>
      <c r="F660" s="173"/>
      <c r="G660" s="173"/>
      <c r="H660" s="173"/>
      <c r="I660" s="173"/>
      <c r="J660" s="173"/>
      <c r="K660" s="173"/>
      <c r="L660" s="173"/>
      <c r="M660" s="173"/>
      <c r="N660" s="173"/>
    </row>
    <row r="661" ht="22.5" customHeight="1">
      <c r="A661" s="173"/>
      <c r="B661" s="173"/>
      <c r="C661" s="173"/>
      <c r="D661" s="771"/>
      <c r="E661" s="173"/>
      <c r="F661" s="173"/>
      <c r="G661" s="173"/>
      <c r="H661" s="173"/>
      <c r="I661" s="173"/>
      <c r="J661" s="173"/>
      <c r="K661" s="173"/>
      <c r="L661" s="173"/>
      <c r="M661" s="173"/>
      <c r="N661" s="173"/>
    </row>
    <row r="662" ht="22.5" customHeight="1">
      <c r="A662" s="173"/>
      <c r="B662" s="173"/>
      <c r="C662" s="173"/>
      <c r="D662" s="771"/>
      <c r="E662" s="173"/>
      <c r="F662" s="173"/>
      <c r="G662" s="173"/>
      <c r="H662" s="173"/>
      <c r="I662" s="173"/>
      <c r="J662" s="173"/>
      <c r="K662" s="173"/>
      <c r="L662" s="173"/>
      <c r="M662" s="173"/>
      <c r="N662" s="173"/>
    </row>
    <row r="663" ht="22.5" customHeight="1">
      <c r="A663" s="173"/>
      <c r="B663" s="173"/>
      <c r="C663" s="173"/>
      <c r="D663" s="771"/>
      <c r="E663" s="173"/>
      <c r="F663" s="173"/>
      <c r="G663" s="173"/>
      <c r="H663" s="173"/>
      <c r="I663" s="173"/>
      <c r="J663" s="173"/>
      <c r="K663" s="173"/>
      <c r="L663" s="173"/>
      <c r="M663" s="173"/>
      <c r="N663" s="173"/>
    </row>
    <row r="664" ht="22.5" customHeight="1">
      <c r="A664" s="173"/>
      <c r="B664" s="173"/>
      <c r="C664" s="173"/>
      <c r="D664" s="771"/>
      <c r="E664" s="173"/>
      <c r="F664" s="173"/>
      <c r="G664" s="173"/>
      <c r="H664" s="173"/>
      <c r="I664" s="173"/>
      <c r="J664" s="173"/>
      <c r="K664" s="173"/>
      <c r="L664" s="173"/>
      <c r="M664" s="173"/>
      <c r="N664" s="173"/>
    </row>
    <row r="665" ht="22.5" customHeight="1">
      <c r="A665" s="173"/>
      <c r="B665" s="173"/>
      <c r="C665" s="173"/>
      <c r="D665" s="771"/>
      <c r="E665" s="173"/>
      <c r="F665" s="173"/>
      <c r="G665" s="173"/>
      <c r="H665" s="173"/>
      <c r="I665" s="173"/>
      <c r="J665" s="173"/>
      <c r="K665" s="173"/>
      <c r="L665" s="173"/>
      <c r="M665" s="173"/>
      <c r="N665" s="173"/>
    </row>
    <row r="666" ht="22.5" customHeight="1">
      <c r="A666" s="173"/>
      <c r="B666" s="173"/>
      <c r="C666" s="173"/>
      <c r="D666" s="771"/>
      <c r="E666" s="173"/>
      <c r="F666" s="173"/>
      <c r="G666" s="173"/>
      <c r="H666" s="173"/>
      <c r="I666" s="173"/>
      <c r="J666" s="173"/>
      <c r="K666" s="173"/>
      <c r="L666" s="173"/>
      <c r="M666" s="173"/>
      <c r="N666" s="173"/>
    </row>
    <row r="667" ht="22.5" customHeight="1">
      <c r="A667" s="173"/>
      <c r="B667" s="173"/>
      <c r="C667" s="173"/>
      <c r="D667" s="771"/>
      <c r="E667" s="173"/>
      <c r="F667" s="173"/>
      <c r="G667" s="173"/>
      <c r="H667" s="173"/>
      <c r="I667" s="173"/>
      <c r="J667" s="173"/>
      <c r="K667" s="173"/>
      <c r="L667" s="173"/>
      <c r="M667" s="173"/>
      <c r="N667" s="173"/>
    </row>
    <row r="668" ht="22.5" customHeight="1">
      <c r="A668" s="173"/>
      <c r="B668" s="173"/>
      <c r="C668" s="173"/>
      <c r="D668" s="771"/>
      <c r="E668" s="173"/>
      <c r="F668" s="173"/>
      <c r="G668" s="173"/>
      <c r="H668" s="173"/>
      <c r="I668" s="173"/>
      <c r="J668" s="173"/>
      <c r="K668" s="173"/>
      <c r="L668" s="173"/>
      <c r="M668" s="173"/>
      <c r="N668" s="173"/>
    </row>
    <row r="669" ht="22.5" customHeight="1">
      <c r="A669" s="173"/>
      <c r="B669" s="173"/>
      <c r="C669" s="173"/>
      <c r="D669" s="771"/>
      <c r="E669" s="173"/>
      <c r="F669" s="173"/>
      <c r="G669" s="173"/>
      <c r="H669" s="173"/>
      <c r="I669" s="173"/>
      <c r="J669" s="173"/>
      <c r="K669" s="173"/>
      <c r="L669" s="173"/>
      <c r="M669" s="173"/>
      <c r="N669" s="173"/>
    </row>
    <row r="670" ht="22.5" customHeight="1">
      <c r="A670" s="173"/>
      <c r="B670" s="173"/>
      <c r="C670" s="173"/>
      <c r="D670" s="771"/>
      <c r="E670" s="173"/>
      <c r="F670" s="173"/>
      <c r="G670" s="173"/>
      <c r="H670" s="173"/>
      <c r="I670" s="173"/>
      <c r="J670" s="173"/>
      <c r="K670" s="173"/>
      <c r="L670" s="173"/>
      <c r="M670" s="173"/>
      <c r="N670" s="173"/>
    </row>
    <row r="671" ht="22.5" customHeight="1">
      <c r="A671" s="173"/>
      <c r="B671" s="173"/>
      <c r="C671" s="173"/>
      <c r="D671" s="771"/>
      <c r="E671" s="173"/>
      <c r="F671" s="173"/>
      <c r="G671" s="173"/>
      <c r="H671" s="173"/>
      <c r="I671" s="173"/>
      <c r="J671" s="173"/>
      <c r="K671" s="173"/>
      <c r="L671" s="173"/>
      <c r="M671" s="173"/>
      <c r="N671" s="173"/>
    </row>
    <row r="672" ht="22.5" customHeight="1">
      <c r="A672" s="173"/>
      <c r="B672" s="173"/>
      <c r="C672" s="173"/>
      <c r="D672" s="771"/>
      <c r="E672" s="173"/>
      <c r="F672" s="173"/>
      <c r="G672" s="173"/>
      <c r="H672" s="173"/>
      <c r="I672" s="173"/>
      <c r="J672" s="173"/>
      <c r="K672" s="173"/>
      <c r="L672" s="173"/>
      <c r="M672" s="173"/>
      <c r="N672" s="173"/>
    </row>
    <row r="673" ht="22.5" customHeight="1">
      <c r="A673" s="173"/>
      <c r="B673" s="173"/>
      <c r="C673" s="173"/>
      <c r="D673" s="771"/>
      <c r="E673" s="173"/>
      <c r="F673" s="173"/>
      <c r="G673" s="173"/>
      <c r="H673" s="173"/>
      <c r="I673" s="173"/>
      <c r="J673" s="173"/>
      <c r="K673" s="173"/>
      <c r="L673" s="173"/>
      <c r="M673" s="173"/>
      <c r="N673" s="173"/>
    </row>
    <row r="674" ht="22.5" customHeight="1">
      <c r="A674" s="173"/>
      <c r="B674" s="173"/>
      <c r="C674" s="173"/>
      <c r="D674" s="771"/>
      <c r="E674" s="173"/>
      <c r="F674" s="173"/>
      <c r="G674" s="173"/>
      <c r="H674" s="173"/>
      <c r="I674" s="173"/>
      <c r="J674" s="173"/>
      <c r="K674" s="173"/>
      <c r="L674" s="173"/>
      <c r="M674" s="173"/>
      <c r="N674" s="173"/>
    </row>
    <row r="675" ht="22.5" customHeight="1">
      <c r="A675" s="173"/>
      <c r="B675" s="173"/>
      <c r="C675" s="173"/>
      <c r="D675" s="771"/>
      <c r="E675" s="173"/>
      <c r="F675" s="173"/>
      <c r="G675" s="173"/>
      <c r="H675" s="173"/>
      <c r="I675" s="173"/>
      <c r="J675" s="173"/>
      <c r="K675" s="173"/>
      <c r="L675" s="173"/>
      <c r="M675" s="173"/>
      <c r="N675" s="173"/>
    </row>
    <row r="676" ht="22.5" customHeight="1">
      <c r="A676" s="173"/>
      <c r="B676" s="173"/>
      <c r="C676" s="173"/>
      <c r="D676" s="771"/>
      <c r="E676" s="173"/>
      <c r="F676" s="173"/>
      <c r="G676" s="173"/>
      <c r="H676" s="173"/>
      <c r="I676" s="173"/>
      <c r="J676" s="173"/>
      <c r="K676" s="173"/>
      <c r="L676" s="173"/>
      <c r="M676" s="173"/>
      <c r="N676" s="173"/>
    </row>
    <row r="677" ht="22.5" customHeight="1">
      <c r="A677" s="173"/>
      <c r="B677" s="173"/>
      <c r="C677" s="173"/>
      <c r="D677" s="771"/>
      <c r="E677" s="173"/>
      <c r="F677" s="173"/>
      <c r="G677" s="173"/>
      <c r="H677" s="173"/>
      <c r="I677" s="173"/>
      <c r="J677" s="173"/>
      <c r="K677" s="173"/>
      <c r="L677" s="173"/>
      <c r="M677" s="173"/>
      <c r="N677" s="173"/>
    </row>
    <row r="678" ht="22.5" customHeight="1">
      <c r="A678" s="173"/>
      <c r="B678" s="173"/>
      <c r="C678" s="173"/>
      <c r="D678" s="771"/>
      <c r="E678" s="173"/>
      <c r="F678" s="173"/>
      <c r="G678" s="173"/>
      <c r="H678" s="173"/>
      <c r="I678" s="173"/>
      <c r="J678" s="173"/>
      <c r="K678" s="173"/>
      <c r="L678" s="173"/>
      <c r="M678" s="173"/>
      <c r="N678" s="173"/>
    </row>
    <row r="679" ht="22.5" customHeight="1">
      <c r="A679" s="173"/>
      <c r="B679" s="173"/>
      <c r="C679" s="173"/>
      <c r="D679" s="771"/>
      <c r="E679" s="173"/>
      <c r="F679" s="173"/>
      <c r="G679" s="173"/>
      <c r="H679" s="173"/>
      <c r="I679" s="173"/>
      <c r="J679" s="173"/>
      <c r="K679" s="173"/>
      <c r="L679" s="173"/>
      <c r="M679" s="173"/>
      <c r="N679" s="173"/>
    </row>
    <row r="680" ht="22.5" customHeight="1">
      <c r="A680" s="173"/>
      <c r="B680" s="173"/>
      <c r="C680" s="173"/>
      <c r="D680" s="771"/>
      <c r="E680" s="173"/>
      <c r="F680" s="173"/>
      <c r="G680" s="173"/>
      <c r="H680" s="173"/>
      <c r="I680" s="173"/>
      <c r="J680" s="173"/>
      <c r="K680" s="173"/>
      <c r="L680" s="173"/>
      <c r="M680" s="173"/>
      <c r="N680" s="173"/>
    </row>
    <row r="681" ht="22.5" customHeight="1">
      <c r="A681" s="173"/>
      <c r="B681" s="173"/>
      <c r="C681" s="173"/>
      <c r="D681" s="771"/>
      <c r="E681" s="173"/>
      <c r="F681" s="173"/>
      <c r="G681" s="173"/>
      <c r="H681" s="173"/>
      <c r="I681" s="173"/>
      <c r="J681" s="173"/>
      <c r="K681" s="173"/>
      <c r="L681" s="173"/>
      <c r="M681" s="173"/>
      <c r="N681" s="173"/>
    </row>
    <row r="682" ht="22.5" customHeight="1">
      <c r="A682" s="173"/>
      <c r="B682" s="173"/>
      <c r="C682" s="173"/>
      <c r="D682" s="771"/>
      <c r="E682" s="173"/>
      <c r="F682" s="173"/>
      <c r="G682" s="173"/>
      <c r="H682" s="173"/>
      <c r="I682" s="173"/>
      <c r="J682" s="173"/>
      <c r="K682" s="173"/>
      <c r="L682" s="173"/>
      <c r="M682" s="173"/>
      <c r="N682" s="173"/>
    </row>
    <row r="683" ht="22.5" customHeight="1">
      <c r="A683" s="173"/>
      <c r="B683" s="173"/>
      <c r="C683" s="173"/>
      <c r="D683" s="771"/>
      <c r="E683" s="173"/>
      <c r="F683" s="173"/>
      <c r="G683" s="173"/>
      <c r="H683" s="173"/>
      <c r="I683" s="173"/>
      <c r="J683" s="173"/>
      <c r="K683" s="173"/>
      <c r="L683" s="173"/>
      <c r="M683" s="173"/>
      <c r="N683" s="173"/>
    </row>
    <row r="684" ht="22.5" customHeight="1">
      <c r="A684" s="173"/>
      <c r="B684" s="173"/>
      <c r="C684" s="173"/>
      <c r="D684" s="771"/>
      <c r="E684" s="173"/>
      <c r="F684" s="173"/>
      <c r="G684" s="173"/>
      <c r="H684" s="173"/>
      <c r="I684" s="173"/>
      <c r="J684" s="173"/>
      <c r="K684" s="173"/>
      <c r="L684" s="173"/>
      <c r="M684" s="173"/>
      <c r="N684" s="173"/>
    </row>
    <row r="685" ht="22.5" customHeight="1">
      <c r="A685" s="173"/>
      <c r="B685" s="173"/>
      <c r="C685" s="173"/>
      <c r="D685" s="771"/>
      <c r="E685" s="173"/>
      <c r="F685" s="173"/>
      <c r="G685" s="173"/>
      <c r="H685" s="173"/>
      <c r="I685" s="173"/>
      <c r="J685" s="173"/>
      <c r="K685" s="173"/>
      <c r="L685" s="173"/>
      <c r="M685" s="173"/>
      <c r="N685" s="173"/>
    </row>
    <row r="686" ht="22.5" customHeight="1">
      <c r="A686" s="173"/>
      <c r="B686" s="173"/>
      <c r="C686" s="173"/>
      <c r="D686" s="771"/>
      <c r="E686" s="173"/>
      <c r="F686" s="173"/>
      <c r="G686" s="173"/>
      <c r="H686" s="173"/>
      <c r="I686" s="173"/>
      <c r="J686" s="173"/>
      <c r="K686" s="173"/>
      <c r="L686" s="173"/>
      <c r="M686" s="173"/>
      <c r="N686" s="173"/>
    </row>
    <row r="687" ht="22.5" customHeight="1">
      <c r="A687" s="173"/>
      <c r="B687" s="173"/>
      <c r="C687" s="173"/>
      <c r="D687" s="771"/>
      <c r="E687" s="173"/>
      <c r="F687" s="173"/>
      <c r="G687" s="173"/>
      <c r="H687" s="173"/>
      <c r="I687" s="173"/>
      <c r="J687" s="173"/>
      <c r="K687" s="173"/>
      <c r="L687" s="173"/>
      <c r="M687" s="173"/>
      <c r="N687" s="173"/>
    </row>
    <row r="688" ht="22.5" customHeight="1">
      <c r="A688" s="173"/>
      <c r="B688" s="173"/>
      <c r="C688" s="173"/>
      <c r="D688" s="771"/>
      <c r="E688" s="173"/>
      <c r="F688" s="173"/>
      <c r="G688" s="173"/>
      <c r="H688" s="173"/>
      <c r="I688" s="173"/>
      <c r="J688" s="173"/>
      <c r="K688" s="173"/>
      <c r="L688" s="173"/>
      <c r="M688" s="173"/>
      <c r="N688" s="173"/>
    </row>
    <row r="689" ht="22.5" customHeight="1">
      <c r="A689" s="173"/>
      <c r="B689" s="173"/>
      <c r="C689" s="173"/>
      <c r="D689" s="771"/>
      <c r="E689" s="173"/>
      <c r="F689" s="173"/>
      <c r="G689" s="173"/>
      <c r="H689" s="173"/>
      <c r="I689" s="173"/>
      <c r="J689" s="173"/>
      <c r="K689" s="173"/>
      <c r="L689" s="173"/>
      <c r="M689" s="173"/>
      <c r="N689" s="173"/>
    </row>
    <row r="690" ht="22.5" customHeight="1">
      <c r="A690" s="173"/>
      <c r="B690" s="173"/>
      <c r="C690" s="173"/>
      <c r="D690" s="771"/>
      <c r="E690" s="173"/>
      <c r="F690" s="173"/>
      <c r="G690" s="173"/>
      <c r="H690" s="173"/>
      <c r="I690" s="173"/>
      <c r="J690" s="173"/>
      <c r="K690" s="173"/>
      <c r="L690" s="173"/>
      <c r="M690" s="173"/>
      <c r="N690" s="173"/>
    </row>
    <row r="691" ht="22.5" customHeight="1">
      <c r="A691" s="173"/>
      <c r="B691" s="173"/>
      <c r="C691" s="173"/>
      <c r="D691" s="771"/>
      <c r="E691" s="173"/>
      <c r="F691" s="173"/>
      <c r="G691" s="173"/>
      <c r="H691" s="173"/>
      <c r="I691" s="173"/>
      <c r="J691" s="173"/>
      <c r="K691" s="173"/>
      <c r="L691" s="173"/>
      <c r="M691" s="173"/>
      <c r="N691" s="173"/>
    </row>
    <row r="692" ht="22.5" customHeight="1">
      <c r="A692" s="173"/>
      <c r="B692" s="173"/>
      <c r="C692" s="173"/>
      <c r="D692" s="771"/>
      <c r="E692" s="173"/>
      <c r="F692" s="173"/>
      <c r="G692" s="173"/>
      <c r="H692" s="173"/>
      <c r="I692" s="173"/>
      <c r="J692" s="173"/>
      <c r="K692" s="173"/>
      <c r="L692" s="173"/>
      <c r="M692" s="173"/>
      <c r="N692" s="173"/>
    </row>
    <row r="693" ht="22.5" customHeight="1">
      <c r="A693" s="173"/>
      <c r="B693" s="173"/>
      <c r="C693" s="173"/>
      <c r="D693" s="771"/>
      <c r="E693" s="173"/>
      <c r="F693" s="173"/>
      <c r="G693" s="173"/>
      <c r="H693" s="173"/>
      <c r="I693" s="173"/>
      <c r="J693" s="173"/>
      <c r="K693" s="173"/>
      <c r="L693" s="173"/>
      <c r="M693" s="173"/>
      <c r="N693" s="173"/>
    </row>
    <row r="694" ht="22.5" customHeight="1">
      <c r="A694" s="173"/>
      <c r="B694" s="173"/>
      <c r="C694" s="173"/>
      <c r="D694" s="771"/>
      <c r="E694" s="173"/>
      <c r="F694" s="173"/>
      <c r="G694" s="173"/>
      <c r="H694" s="173"/>
      <c r="I694" s="173"/>
      <c r="J694" s="173"/>
      <c r="K694" s="173"/>
      <c r="L694" s="173"/>
      <c r="M694" s="173"/>
      <c r="N694" s="173"/>
    </row>
    <row r="695" ht="22.5" customHeight="1">
      <c r="A695" s="173"/>
      <c r="B695" s="173"/>
      <c r="C695" s="173"/>
      <c r="D695" s="771"/>
      <c r="E695" s="173"/>
      <c r="F695" s="173"/>
      <c r="G695" s="173"/>
      <c r="H695" s="173"/>
      <c r="I695" s="173"/>
      <c r="J695" s="173"/>
      <c r="K695" s="173"/>
      <c r="L695" s="173"/>
      <c r="M695" s="173"/>
      <c r="N695" s="173"/>
    </row>
    <row r="696" ht="22.5" customHeight="1">
      <c r="A696" s="173"/>
      <c r="B696" s="173"/>
      <c r="C696" s="173"/>
      <c r="D696" s="771"/>
      <c r="E696" s="173"/>
      <c r="F696" s="173"/>
      <c r="G696" s="173"/>
      <c r="H696" s="173"/>
      <c r="I696" s="173"/>
      <c r="J696" s="173"/>
      <c r="K696" s="173"/>
      <c r="L696" s="173"/>
      <c r="M696" s="173"/>
      <c r="N696" s="173"/>
    </row>
    <row r="697" ht="22.5" customHeight="1">
      <c r="A697" s="173"/>
      <c r="B697" s="173"/>
      <c r="C697" s="173"/>
      <c r="D697" s="771"/>
      <c r="E697" s="173"/>
      <c r="F697" s="173"/>
      <c r="G697" s="173"/>
      <c r="H697" s="173"/>
      <c r="I697" s="173"/>
      <c r="J697" s="173"/>
      <c r="K697" s="173"/>
      <c r="L697" s="173"/>
      <c r="M697" s="173"/>
      <c r="N697" s="173"/>
    </row>
    <row r="698" ht="22.5" customHeight="1">
      <c r="A698" s="173"/>
      <c r="B698" s="173"/>
      <c r="C698" s="173"/>
      <c r="D698" s="771"/>
      <c r="E698" s="173"/>
      <c r="F698" s="173"/>
      <c r="G698" s="173"/>
      <c r="H698" s="173"/>
      <c r="I698" s="173"/>
      <c r="J698" s="173"/>
      <c r="K698" s="173"/>
      <c r="L698" s="173"/>
      <c r="M698" s="173"/>
      <c r="N698" s="173"/>
    </row>
    <row r="699" ht="22.5" customHeight="1">
      <c r="A699" s="173"/>
      <c r="B699" s="173"/>
      <c r="C699" s="173"/>
      <c r="D699" s="771"/>
      <c r="E699" s="173"/>
      <c r="F699" s="173"/>
      <c r="G699" s="173"/>
      <c r="H699" s="173"/>
      <c r="I699" s="173"/>
      <c r="J699" s="173"/>
      <c r="K699" s="173"/>
      <c r="L699" s="173"/>
      <c r="M699" s="173"/>
      <c r="N699" s="173"/>
    </row>
    <row r="700" ht="22.5" customHeight="1">
      <c r="A700" s="173"/>
      <c r="B700" s="173"/>
      <c r="C700" s="173"/>
      <c r="D700" s="771"/>
      <c r="E700" s="173"/>
      <c r="F700" s="173"/>
      <c r="G700" s="173"/>
      <c r="H700" s="173"/>
      <c r="I700" s="173"/>
      <c r="J700" s="173"/>
      <c r="K700" s="173"/>
      <c r="L700" s="173"/>
      <c r="M700" s="173"/>
      <c r="N700" s="173"/>
    </row>
    <row r="701" ht="22.5" customHeight="1">
      <c r="A701" s="173"/>
      <c r="B701" s="173"/>
      <c r="C701" s="173"/>
      <c r="D701" s="771"/>
      <c r="E701" s="173"/>
      <c r="F701" s="173"/>
      <c r="G701" s="173"/>
      <c r="H701" s="173"/>
      <c r="I701" s="173"/>
      <c r="J701" s="173"/>
      <c r="K701" s="173"/>
      <c r="L701" s="173"/>
      <c r="M701" s="173"/>
      <c r="N701" s="173"/>
    </row>
    <row r="702" ht="22.5" customHeight="1">
      <c r="A702" s="173"/>
      <c r="B702" s="173"/>
      <c r="C702" s="173"/>
      <c r="D702" s="771"/>
      <c r="E702" s="173"/>
      <c r="F702" s="173"/>
      <c r="G702" s="173"/>
      <c r="H702" s="173"/>
      <c r="I702" s="173"/>
      <c r="J702" s="173"/>
      <c r="K702" s="173"/>
      <c r="L702" s="173"/>
      <c r="M702" s="173"/>
      <c r="N702" s="173"/>
    </row>
    <row r="703" ht="22.5" customHeight="1">
      <c r="A703" s="173"/>
      <c r="B703" s="173"/>
      <c r="C703" s="173"/>
      <c r="D703" s="771"/>
      <c r="E703" s="173"/>
      <c r="F703" s="173"/>
      <c r="G703" s="173"/>
      <c r="H703" s="173"/>
      <c r="I703" s="173"/>
      <c r="J703" s="173"/>
      <c r="K703" s="173"/>
      <c r="L703" s="173"/>
      <c r="M703" s="173"/>
      <c r="N703" s="173"/>
    </row>
    <row r="704" ht="22.5" customHeight="1">
      <c r="A704" s="173"/>
      <c r="B704" s="173"/>
      <c r="C704" s="173"/>
      <c r="D704" s="771"/>
      <c r="E704" s="173"/>
      <c r="F704" s="173"/>
      <c r="G704" s="173"/>
      <c r="H704" s="173"/>
      <c r="I704" s="173"/>
      <c r="J704" s="173"/>
      <c r="K704" s="173"/>
      <c r="L704" s="173"/>
      <c r="M704" s="173"/>
      <c r="N704" s="173"/>
    </row>
    <row r="705" ht="22.5" customHeight="1">
      <c r="A705" s="173"/>
      <c r="B705" s="173"/>
      <c r="C705" s="173"/>
      <c r="D705" s="771"/>
      <c r="E705" s="173"/>
      <c r="F705" s="173"/>
      <c r="G705" s="173"/>
      <c r="H705" s="173"/>
      <c r="I705" s="173"/>
      <c r="J705" s="173"/>
      <c r="K705" s="173"/>
      <c r="L705" s="173"/>
      <c r="M705" s="173"/>
      <c r="N705" s="173"/>
    </row>
    <row r="706" ht="22.5" customHeight="1">
      <c r="A706" s="173"/>
      <c r="B706" s="173"/>
      <c r="C706" s="173"/>
      <c r="D706" s="771"/>
      <c r="E706" s="173"/>
      <c r="F706" s="173"/>
      <c r="G706" s="173"/>
      <c r="H706" s="173"/>
      <c r="I706" s="173"/>
      <c r="J706" s="173"/>
      <c r="K706" s="173"/>
      <c r="L706" s="173"/>
      <c r="M706" s="173"/>
      <c r="N706" s="173"/>
    </row>
    <row r="707" ht="22.5" customHeight="1">
      <c r="A707" s="173"/>
      <c r="B707" s="173"/>
      <c r="C707" s="173"/>
      <c r="D707" s="771"/>
      <c r="E707" s="173"/>
      <c r="F707" s="173"/>
      <c r="G707" s="173"/>
      <c r="H707" s="173"/>
      <c r="I707" s="173"/>
      <c r="J707" s="173"/>
      <c r="K707" s="173"/>
      <c r="L707" s="173"/>
      <c r="M707" s="173"/>
      <c r="N707" s="173"/>
    </row>
    <row r="708" ht="22.5" customHeight="1">
      <c r="A708" s="173"/>
      <c r="B708" s="173"/>
      <c r="C708" s="173"/>
      <c r="D708" s="771"/>
      <c r="E708" s="173"/>
      <c r="F708" s="173"/>
      <c r="G708" s="173"/>
      <c r="H708" s="173"/>
      <c r="I708" s="173"/>
      <c r="J708" s="173"/>
      <c r="K708" s="173"/>
      <c r="L708" s="173"/>
      <c r="M708" s="173"/>
      <c r="N708" s="173"/>
    </row>
    <row r="709" ht="22.5" customHeight="1">
      <c r="A709" s="173"/>
      <c r="B709" s="173"/>
      <c r="C709" s="173"/>
      <c r="D709" s="771"/>
      <c r="E709" s="173"/>
      <c r="F709" s="173"/>
      <c r="G709" s="173"/>
      <c r="H709" s="173"/>
      <c r="I709" s="173"/>
      <c r="J709" s="173"/>
      <c r="K709" s="173"/>
      <c r="L709" s="173"/>
      <c r="M709" s="173"/>
      <c r="N709" s="173"/>
    </row>
    <row r="710" ht="22.5" customHeight="1">
      <c r="A710" s="173"/>
      <c r="B710" s="173"/>
      <c r="C710" s="173"/>
      <c r="D710" s="771"/>
      <c r="E710" s="173"/>
      <c r="F710" s="173"/>
      <c r="G710" s="173"/>
      <c r="H710" s="173"/>
      <c r="I710" s="173"/>
      <c r="J710" s="173"/>
      <c r="K710" s="173"/>
      <c r="L710" s="173"/>
      <c r="M710" s="173"/>
      <c r="N710" s="173"/>
    </row>
    <row r="711" ht="22.5" customHeight="1">
      <c r="A711" s="173"/>
      <c r="B711" s="173"/>
      <c r="C711" s="173"/>
      <c r="D711" s="771"/>
      <c r="E711" s="173"/>
      <c r="F711" s="173"/>
      <c r="G711" s="173"/>
      <c r="H711" s="173"/>
      <c r="I711" s="173"/>
      <c r="J711" s="173"/>
      <c r="K711" s="173"/>
      <c r="L711" s="173"/>
      <c r="M711" s="173"/>
      <c r="N711" s="173"/>
    </row>
    <row r="712" ht="22.5" customHeight="1">
      <c r="A712" s="173"/>
      <c r="B712" s="173"/>
      <c r="C712" s="173"/>
      <c r="D712" s="771"/>
      <c r="E712" s="173"/>
      <c r="F712" s="173"/>
      <c r="G712" s="173"/>
      <c r="H712" s="173"/>
      <c r="I712" s="173"/>
      <c r="J712" s="173"/>
      <c r="K712" s="173"/>
      <c r="L712" s="173"/>
      <c r="M712" s="173"/>
      <c r="N712" s="173"/>
    </row>
    <row r="713" ht="22.5" customHeight="1">
      <c r="A713" s="173"/>
      <c r="B713" s="173"/>
      <c r="C713" s="173"/>
      <c r="D713" s="771"/>
      <c r="E713" s="173"/>
      <c r="F713" s="173"/>
      <c r="G713" s="173"/>
      <c r="H713" s="173"/>
      <c r="I713" s="173"/>
      <c r="J713" s="173"/>
      <c r="K713" s="173"/>
      <c r="L713" s="173"/>
      <c r="M713" s="173"/>
      <c r="N713" s="173"/>
    </row>
    <row r="714" ht="22.5" customHeight="1">
      <c r="A714" s="173"/>
      <c r="B714" s="173"/>
      <c r="C714" s="173"/>
      <c r="D714" s="771"/>
      <c r="E714" s="173"/>
      <c r="F714" s="173"/>
      <c r="G714" s="173"/>
      <c r="H714" s="173"/>
      <c r="I714" s="173"/>
      <c r="J714" s="173"/>
      <c r="K714" s="173"/>
      <c r="L714" s="173"/>
      <c r="M714" s="173"/>
      <c r="N714" s="173"/>
    </row>
    <row r="715" ht="22.5" customHeight="1">
      <c r="A715" s="173"/>
      <c r="B715" s="173"/>
      <c r="C715" s="173"/>
      <c r="D715" s="771"/>
      <c r="E715" s="173"/>
      <c r="F715" s="173"/>
      <c r="G715" s="173"/>
      <c r="H715" s="173"/>
      <c r="I715" s="173"/>
      <c r="J715" s="173"/>
      <c r="K715" s="173"/>
      <c r="L715" s="173"/>
      <c r="M715" s="173"/>
      <c r="N715" s="173"/>
    </row>
    <row r="716" ht="22.5" customHeight="1">
      <c r="A716" s="173"/>
      <c r="B716" s="173"/>
      <c r="C716" s="173"/>
      <c r="D716" s="771"/>
      <c r="E716" s="173"/>
      <c r="F716" s="173"/>
      <c r="G716" s="173"/>
      <c r="H716" s="173"/>
      <c r="I716" s="173"/>
      <c r="J716" s="173"/>
      <c r="K716" s="173"/>
      <c r="L716" s="173"/>
      <c r="M716" s="173"/>
      <c r="N716" s="173"/>
    </row>
    <row r="717" ht="22.5" customHeight="1">
      <c r="A717" s="173"/>
      <c r="B717" s="173"/>
      <c r="C717" s="173"/>
      <c r="D717" s="771"/>
      <c r="E717" s="173"/>
      <c r="F717" s="173"/>
      <c r="G717" s="173"/>
      <c r="H717" s="173"/>
      <c r="I717" s="173"/>
      <c r="J717" s="173"/>
      <c r="K717" s="173"/>
      <c r="L717" s="173"/>
      <c r="M717" s="173"/>
      <c r="N717" s="173"/>
    </row>
    <row r="718" ht="22.5" customHeight="1">
      <c r="A718" s="173"/>
      <c r="B718" s="173"/>
      <c r="C718" s="173"/>
      <c r="D718" s="771"/>
      <c r="E718" s="173"/>
      <c r="F718" s="173"/>
      <c r="G718" s="173"/>
      <c r="H718" s="173"/>
      <c r="I718" s="173"/>
      <c r="J718" s="173"/>
      <c r="K718" s="173"/>
      <c r="L718" s="173"/>
      <c r="M718" s="173"/>
      <c r="N718" s="173"/>
    </row>
    <row r="719" ht="22.5" customHeight="1">
      <c r="A719" s="173"/>
      <c r="B719" s="173"/>
      <c r="C719" s="173"/>
      <c r="D719" s="771"/>
      <c r="E719" s="173"/>
      <c r="F719" s="173"/>
      <c r="G719" s="173"/>
      <c r="H719" s="173"/>
      <c r="I719" s="173"/>
      <c r="J719" s="173"/>
      <c r="K719" s="173"/>
      <c r="L719" s="173"/>
      <c r="M719" s="173"/>
      <c r="N719" s="173"/>
    </row>
    <row r="720" ht="22.5" customHeight="1">
      <c r="A720" s="173"/>
      <c r="B720" s="173"/>
      <c r="C720" s="173"/>
      <c r="D720" s="771"/>
      <c r="E720" s="173"/>
      <c r="F720" s="173"/>
      <c r="G720" s="173"/>
      <c r="H720" s="173"/>
      <c r="I720" s="173"/>
      <c r="J720" s="173"/>
      <c r="K720" s="173"/>
      <c r="L720" s="173"/>
      <c r="M720" s="173"/>
      <c r="N720" s="173"/>
    </row>
    <row r="721" ht="22.5" customHeight="1">
      <c r="A721" s="173"/>
      <c r="B721" s="173"/>
      <c r="C721" s="173"/>
      <c r="D721" s="771"/>
      <c r="E721" s="173"/>
      <c r="F721" s="173"/>
      <c r="G721" s="173"/>
      <c r="H721" s="173"/>
      <c r="I721" s="173"/>
      <c r="J721" s="173"/>
      <c r="K721" s="173"/>
      <c r="L721" s="173"/>
      <c r="M721" s="173"/>
      <c r="N721" s="173"/>
    </row>
    <row r="722" ht="22.5" customHeight="1">
      <c r="A722" s="173"/>
      <c r="B722" s="173"/>
      <c r="C722" s="173"/>
      <c r="D722" s="771"/>
      <c r="E722" s="173"/>
      <c r="F722" s="173"/>
      <c r="G722" s="173"/>
      <c r="H722" s="173"/>
      <c r="I722" s="173"/>
      <c r="J722" s="173"/>
      <c r="K722" s="173"/>
      <c r="L722" s="173"/>
      <c r="M722" s="173"/>
      <c r="N722" s="173"/>
    </row>
    <row r="723" ht="22.5" customHeight="1">
      <c r="A723" s="173"/>
      <c r="B723" s="173"/>
      <c r="C723" s="173"/>
      <c r="D723" s="771"/>
      <c r="E723" s="173"/>
      <c r="F723" s="173"/>
      <c r="G723" s="173"/>
      <c r="H723" s="173"/>
      <c r="I723" s="173"/>
      <c r="J723" s="173"/>
      <c r="K723" s="173"/>
      <c r="L723" s="173"/>
      <c r="M723" s="173"/>
      <c r="N723" s="173"/>
    </row>
    <row r="724" ht="22.5" customHeight="1">
      <c r="A724" s="173"/>
      <c r="B724" s="173"/>
      <c r="C724" s="173"/>
      <c r="D724" s="771"/>
      <c r="E724" s="173"/>
      <c r="F724" s="173"/>
      <c r="G724" s="173"/>
      <c r="H724" s="173"/>
      <c r="I724" s="173"/>
      <c r="J724" s="173"/>
      <c r="K724" s="173"/>
      <c r="L724" s="173"/>
      <c r="M724" s="173"/>
      <c r="N724" s="173"/>
    </row>
    <row r="725" ht="22.5" customHeight="1">
      <c r="A725" s="173"/>
      <c r="B725" s="173"/>
      <c r="C725" s="173"/>
      <c r="D725" s="771"/>
      <c r="E725" s="173"/>
      <c r="F725" s="173"/>
      <c r="G725" s="173"/>
      <c r="H725" s="173"/>
      <c r="I725" s="173"/>
      <c r="J725" s="173"/>
      <c r="K725" s="173"/>
      <c r="L725" s="173"/>
      <c r="M725" s="173"/>
      <c r="N725" s="173"/>
    </row>
    <row r="726" ht="22.5" customHeight="1">
      <c r="A726" s="173"/>
      <c r="B726" s="173"/>
      <c r="C726" s="173"/>
      <c r="D726" s="771"/>
      <c r="E726" s="173"/>
      <c r="F726" s="173"/>
      <c r="G726" s="173"/>
      <c r="H726" s="173"/>
      <c r="I726" s="173"/>
      <c r="J726" s="173"/>
      <c r="K726" s="173"/>
      <c r="L726" s="173"/>
      <c r="M726" s="173"/>
      <c r="N726" s="173"/>
    </row>
    <row r="727" ht="22.5" customHeight="1">
      <c r="A727" s="173"/>
      <c r="B727" s="173"/>
      <c r="C727" s="173"/>
      <c r="D727" s="771"/>
      <c r="E727" s="173"/>
      <c r="F727" s="173"/>
      <c r="G727" s="173"/>
      <c r="H727" s="173"/>
      <c r="I727" s="173"/>
      <c r="J727" s="173"/>
      <c r="K727" s="173"/>
      <c r="L727" s="173"/>
      <c r="M727" s="173"/>
      <c r="N727" s="173"/>
    </row>
    <row r="728" ht="22.5" customHeight="1">
      <c r="A728" s="173"/>
      <c r="B728" s="173"/>
      <c r="C728" s="173"/>
      <c r="D728" s="771"/>
      <c r="E728" s="173"/>
      <c r="F728" s="173"/>
      <c r="G728" s="173"/>
      <c r="H728" s="173"/>
      <c r="I728" s="173"/>
      <c r="J728" s="173"/>
      <c r="K728" s="173"/>
      <c r="L728" s="173"/>
      <c r="M728" s="173"/>
      <c r="N728" s="173"/>
    </row>
    <row r="729" ht="22.5" customHeight="1">
      <c r="A729" s="173"/>
      <c r="B729" s="173"/>
      <c r="C729" s="173"/>
      <c r="D729" s="771"/>
      <c r="E729" s="173"/>
      <c r="F729" s="173"/>
      <c r="G729" s="173"/>
      <c r="H729" s="173"/>
      <c r="I729" s="173"/>
      <c r="J729" s="173"/>
      <c r="K729" s="173"/>
      <c r="L729" s="173"/>
      <c r="M729" s="173"/>
      <c r="N729" s="173"/>
    </row>
    <row r="730" ht="22.5" customHeight="1">
      <c r="A730" s="173"/>
      <c r="B730" s="173"/>
      <c r="C730" s="173"/>
      <c r="D730" s="771"/>
      <c r="E730" s="173"/>
      <c r="F730" s="173"/>
      <c r="G730" s="173"/>
      <c r="H730" s="173"/>
      <c r="I730" s="173"/>
      <c r="J730" s="173"/>
      <c r="K730" s="173"/>
      <c r="L730" s="173"/>
      <c r="M730" s="173"/>
      <c r="N730" s="173"/>
    </row>
    <row r="731" ht="22.5" customHeight="1">
      <c r="A731" s="173"/>
      <c r="B731" s="173"/>
      <c r="C731" s="173"/>
      <c r="D731" s="771"/>
      <c r="E731" s="173"/>
      <c r="F731" s="173"/>
      <c r="G731" s="173"/>
      <c r="H731" s="173"/>
      <c r="I731" s="173"/>
      <c r="J731" s="173"/>
      <c r="K731" s="173"/>
      <c r="L731" s="173"/>
      <c r="M731" s="173"/>
      <c r="N731" s="173"/>
    </row>
    <row r="732" ht="22.5" customHeight="1">
      <c r="A732" s="173"/>
      <c r="B732" s="173"/>
      <c r="C732" s="173"/>
      <c r="D732" s="771"/>
      <c r="E732" s="173"/>
      <c r="F732" s="173"/>
      <c r="G732" s="173"/>
      <c r="H732" s="173"/>
      <c r="I732" s="173"/>
      <c r="J732" s="173"/>
      <c r="K732" s="173"/>
      <c r="L732" s="173"/>
      <c r="M732" s="173"/>
      <c r="N732" s="173"/>
    </row>
    <row r="733" ht="22.5" customHeight="1">
      <c r="A733" s="173"/>
      <c r="B733" s="173"/>
      <c r="C733" s="173"/>
      <c r="D733" s="771"/>
      <c r="E733" s="173"/>
      <c r="F733" s="173"/>
      <c r="G733" s="173"/>
      <c r="H733" s="173"/>
      <c r="I733" s="173"/>
      <c r="J733" s="173"/>
      <c r="K733" s="173"/>
      <c r="L733" s="173"/>
      <c r="M733" s="173"/>
      <c r="N733" s="173"/>
    </row>
    <row r="734" ht="22.5" customHeight="1">
      <c r="A734" s="173"/>
      <c r="B734" s="173"/>
      <c r="C734" s="173"/>
      <c r="D734" s="771"/>
      <c r="E734" s="173"/>
      <c r="F734" s="173"/>
      <c r="G734" s="173"/>
      <c r="H734" s="173"/>
      <c r="I734" s="173"/>
      <c r="J734" s="173"/>
      <c r="K734" s="173"/>
      <c r="L734" s="173"/>
      <c r="M734" s="173"/>
      <c r="N734" s="173"/>
    </row>
    <row r="735" ht="22.5" customHeight="1">
      <c r="A735" s="173"/>
      <c r="B735" s="173"/>
      <c r="C735" s="173"/>
      <c r="D735" s="771"/>
      <c r="E735" s="173"/>
      <c r="F735" s="173"/>
      <c r="G735" s="173"/>
      <c r="H735" s="173"/>
      <c r="I735" s="173"/>
      <c r="J735" s="173"/>
      <c r="K735" s="173"/>
      <c r="L735" s="173"/>
      <c r="M735" s="173"/>
      <c r="N735" s="173"/>
    </row>
    <row r="736" ht="22.5" customHeight="1">
      <c r="A736" s="173"/>
      <c r="B736" s="173"/>
      <c r="C736" s="173"/>
      <c r="D736" s="771"/>
      <c r="E736" s="173"/>
      <c r="F736" s="173"/>
      <c r="G736" s="173"/>
      <c r="H736" s="173"/>
      <c r="I736" s="173"/>
      <c r="J736" s="173"/>
      <c r="K736" s="173"/>
      <c r="L736" s="173"/>
      <c r="M736" s="173"/>
      <c r="N736" s="173"/>
    </row>
    <row r="737" ht="22.5" customHeight="1">
      <c r="A737" s="173"/>
      <c r="B737" s="173"/>
      <c r="C737" s="173"/>
      <c r="D737" s="771"/>
      <c r="E737" s="173"/>
      <c r="F737" s="173"/>
      <c r="G737" s="173"/>
      <c r="H737" s="173"/>
      <c r="I737" s="173"/>
      <c r="J737" s="173"/>
      <c r="K737" s="173"/>
      <c r="L737" s="173"/>
      <c r="M737" s="173"/>
      <c r="N737" s="173"/>
    </row>
    <row r="738" ht="22.5" customHeight="1">
      <c r="A738" s="173"/>
      <c r="B738" s="173"/>
      <c r="C738" s="173"/>
      <c r="D738" s="771"/>
      <c r="E738" s="173"/>
      <c r="F738" s="173"/>
      <c r="G738" s="173"/>
      <c r="H738" s="173"/>
      <c r="I738" s="173"/>
      <c r="J738" s="173"/>
      <c r="K738" s="173"/>
      <c r="L738" s="173"/>
      <c r="M738" s="173"/>
      <c r="N738" s="173"/>
    </row>
    <row r="739" ht="22.5" customHeight="1">
      <c r="A739" s="173"/>
      <c r="B739" s="173"/>
      <c r="C739" s="173"/>
      <c r="D739" s="771"/>
      <c r="E739" s="173"/>
      <c r="F739" s="173"/>
      <c r="G739" s="173"/>
      <c r="H739" s="173"/>
      <c r="I739" s="173"/>
      <c r="J739" s="173"/>
      <c r="K739" s="173"/>
      <c r="L739" s="173"/>
      <c r="M739" s="173"/>
      <c r="N739" s="173"/>
    </row>
    <row r="740" ht="22.5" customHeight="1">
      <c r="A740" s="173"/>
      <c r="B740" s="173"/>
      <c r="C740" s="173"/>
      <c r="D740" s="771"/>
      <c r="E740" s="173"/>
      <c r="F740" s="173"/>
      <c r="G740" s="173"/>
      <c r="H740" s="173"/>
      <c r="I740" s="173"/>
      <c r="J740" s="173"/>
      <c r="K740" s="173"/>
      <c r="L740" s="173"/>
      <c r="M740" s="173"/>
      <c r="N740" s="173"/>
    </row>
    <row r="741" ht="22.5" customHeight="1">
      <c r="A741" s="173"/>
      <c r="B741" s="173"/>
      <c r="C741" s="173"/>
      <c r="D741" s="771"/>
      <c r="E741" s="173"/>
      <c r="F741" s="173"/>
      <c r="G741" s="173"/>
      <c r="H741" s="173"/>
      <c r="I741" s="173"/>
      <c r="J741" s="173"/>
      <c r="K741" s="173"/>
      <c r="L741" s="173"/>
      <c r="M741" s="173"/>
      <c r="N741" s="173"/>
    </row>
    <row r="742" ht="22.5" customHeight="1">
      <c r="A742" s="173"/>
      <c r="B742" s="173"/>
      <c r="C742" s="173"/>
      <c r="D742" s="771"/>
      <c r="E742" s="173"/>
      <c r="F742" s="173"/>
      <c r="G742" s="173"/>
      <c r="H742" s="173"/>
      <c r="I742" s="173"/>
      <c r="J742" s="173"/>
      <c r="K742" s="173"/>
      <c r="L742" s="173"/>
      <c r="M742" s="173"/>
      <c r="N742" s="173"/>
    </row>
    <row r="743" ht="22.5" customHeight="1">
      <c r="A743" s="173"/>
      <c r="B743" s="173"/>
      <c r="C743" s="173"/>
      <c r="D743" s="771"/>
      <c r="E743" s="173"/>
      <c r="F743" s="173"/>
      <c r="G743" s="173"/>
      <c r="H743" s="173"/>
      <c r="I743" s="173"/>
      <c r="J743" s="173"/>
      <c r="K743" s="173"/>
      <c r="L743" s="173"/>
      <c r="M743" s="173"/>
      <c r="N743" s="173"/>
    </row>
    <row r="744" ht="22.5" customHeight="1">
      <c r="A744" s="173"/>
      <c r="B744" s="173"/>
      <c r="C744" s="173"/>
      <c r="D744" s="771"/>
      <c r="E744" s="173"/>
      <c r="F744" s="173"/>
      <c r="G744" s="173"/>
      <c r="H744" s="173"/>
      <c r="I744" s="173"/>
      <c r="J744" s="173"/>
      <c r="K744" s="173"/>
      <c r="L744" s="173"/>
      <c r="M744" s="173"/>
      <c r="N744" s="173"/>
    </row>
    <row r="745" ht="22.5" customHeight="1">
      <c r="A745" s="173"/>
      <c r="B745" s="173"/>
      <c r="C745" s="173"/>
      <c r="D745" s="771"/>
      <c r="E745" s="173"/>
      <c r="F745" s="173"/>
      <c r="G745" s="173"/>
      <c r="H745" s="173"/>
      <c r="I745" s="173"/>
      <c r="J745" s="173"/>
      <c r="K745" s="173"/>
      <c r="L745" s="173"/>
      <c r="M745" s="173"/>
      <c r="N745" s="173"/>
    </row>
    <row r="746" ht="22.5" customHeight="1">
      <c r="A746" s="173"/>
      <c r="B746" s="173"/>
      <c r="C746" s="173"/>
      <c r="D746" s="771"/>
      <c r="E746" s="173"/>
      <c r="F746" s="173"/>
      <c r="G746" s="173"/>
      <c r="H746" s="173"/>
      <c r="I746" s="173"/>
      <c r="J746" s="173"/>
      <c r="K746" s="173"/>
      <c r="L746" s="173"/>
      <c r="M746" s="173"/>
      <c r="N746" s="173"/>
    </row>
    <row r="747" ht="22.5" customHeight="1">
      <c r="A747" s="173"/>
      <c r="B747" s="173"/>
      <c r="C747" s="173"/>
      <c r="D747" s="771"/>
      <c r="E747" s="173"/>
      <c r="F747" s="173"/>
      <c r="G747" s="173"/>
      <c r="H747" s="173"/>
      <c r="I747" s="173"/>
      <c r="J747" s="173"/>
      <c r="K747" s="173"/>
      <c r="L747" s="173"/>
      <c r="M747" s="173"/>
      <c r="N747" s="173"/>
    </row>
    <row r="748" ht="22.5" customHeight="1">
      <c r="A748" s="173"/>
      <c r="B748" s="173"/>
      <c r="C748" s="173"/>
      <c r="D748" s="771"/>
      <c r="E748" s="173"/>
      <c r="F748" s="173"/>
      <c r="G748" s="173"/>
      <c r="H748" s="173"/>
      <c r="I748" s="173"/>
      <c r="J748" s="173"/>
      <c r="K748" s="173"/>
      <c r="L748" s="173"/>
      <c r="M748" s="173"/>
      <c r="N748" s="173"/>
    </row>
    <row r="749" ht="22.5" customHeight="1">
      <c r="A749" s="173"/>
      <c r="B749" s="173"/>
      <c r="C749" s="173"/>
      <c r="D749" s="771"/>
      <c r="E749" s="173"/>
      <c r="F749" s="173"/>
      <c r="G749" s="173"/>
      <c r="H749" s="173"/>
      <c r="I749" s="173"/>
      <c r="J749" s="173"/>
      <c r="K749" s="173"/>
      <c r="L749" s="173"/>
      <c r="M749" s="173"/>
      <c r="N749" s="173"/>
    </row>
    <row r="750" ht="22.5" customHeight="1">
      <c r="A750" s="173"/>
      <c r="B750" s="173"/>
      <c r="C750" s="173"/>
      <c r="D750" s="771"/>
      <c r="E750" s="173"/>
      <c r="F750" s="173"/>
      <c r="G750" s="173"/>
      <c r="H750" s="173"/>
      <c r="I750" s="173"/>
      <c r="J750" s="173"/>
      <c r="K750" s="173"/>
      <c r="L750" s="173"/>
      <c r="M750" s="173"/>
      <c r="N750" s="173"/>
    </row>
    <row r="751" ht="22.5" customHeight="1">
      <c r="A751" s="173"/>
      <c r="B751" s="173"/>
      <c r="C751" s="173"/>
      <c r="D751" s="771"/>
      <c r="E751" s="173"/>
      <c r="F751" s="173"/>
      <c r="G751" s="173"/>
      <c r="H751" s="173"/>
      <c r="I751" s="173"/>
      <c r="J751" s="173"/>
      <c r="K751" s="173"/>
      <c r="L751" s="173"/>
      <c r="M751" s="173"/>
      <c r="N751" s="173"/>
    </row>
    <row r="752" ht="22.5" customHeight="1">
      <c r="A752" s="173"/>
      <c r="B752" s="173"/>
      <c r="C752" s="173"/>
      <c r="D752" s="771"/>
      <c r="E752" s="173"/>
      <c r="F752" s="173"/>
      <c r="G752" s="173"/>
      <c r="H752" s="173"/>
      <c r="I752" s="173"/>
      <c r="J752" s="173"/>
      <c r="K752" s="173"/>
      <c r="L752" s="173"/>
      <c r="M752" s="173"/>
      <c r="N752" s="173"/>
    </row>
    <row r="753" ht="22.5" customHeight="1">
      <c r="A753" s="173"/>
      <c r="B753" s="173"/>
      <c r="C753" s="173"/>
      <c r="D753" s="771"/>
      <c r="E753" s="173"/>
      <c r="F753" s="173"/>
      <c r="G753" s="173"/>
      <c r="H753" s="173"/>
      <c r="I753" s="173"/>
      <c r="J753" s="173"/>
      <c r="K753" s="173"/>
      <c r="L753" s="173"/>
      <c r="M753" s="173"/>
      <c r="N753" s="173"/>
    </row>
    <row r="754" ht="22.5" customHeight="1">
      <c r="A754" s="173"/>
      <c r="B754" s="173"/>
      <c r="C754" s="173"/>
      <c r="D754" s="771"/>
      <c r="E754" s="173"/>
      <c r="F754" s="173"/>
      <c r="G754" s="173"/>
      <c r="H754" s="173"/>
      <c r="I754" s="173"/>
      <c r="J754" s="173"/>
      <c r="K754" s="173"/>
      <c r="L754" s="173"/>
      <c r="M754" s="173"/>
      <c r="N754" s="173"/>
    </row>
    <row r="755" ht="22.5" customHeight="1">
      <c r="A755" s="173"/>
      <c r="B755" s="173"/>
      <c r="C755" s="173"/>
      <c r="D755" s="771"/>
      <c r="E755" s="173"/>
      <c r="F755" s="173"/>
      <c r="G755" s="173"/>
      <c r="H755" s="173"/>
      <c r="I755" s="173"/>
      <c r="J755" s="173"/>
      <c r="K755" s="173"/>
      <c r="L755" s="173"/>
      <c r="M755" s="173"/>
      <c r="N755" s="173"/>
    </row>
    <row r="756" ht="22.5" customHeight="1">
      <c r="A756" s="173"/>
      <c r="B756" s="173"/>
      <c r="C756" s="173"/>
      <c r="D756" s="771"/>
      <c r="E756" s="173"/>
      <c r="F756" s="173"/>
      <c r="G756" s="173"/>
      <c r="H756" s="173"/>
      <c r="I756" s="173"/>
      <c r="J756" s="173"/>
      <c r="K756" s="173"/>
      <c r="L756" s="173"/>
      <c r="M756" s="173"/>
      <c r="N756" s="173"/>
    </row>
    <row r="757" ht="22.5" customHeight="1">
      <c r="A757" s="173"/>
      <c r="B757" s="173"/>
      <c r="C757" s="173"/>
      <c r="D757" s="771"/>
      <c r="E757" s="173"/>
      <c r="F757" s="173"/>
      <c r="G757" s="173"/>
      <c r="H757" s="173"/>
      <c r="I757" s="173"/>
      <c r="J757" s="173"/>
      <c r="K757" s="173"/>
      <c r="L757" s="173"/>
      <c r="M757" s="173"/>
      <c r="N757" s="173"/>
    </row>
    <row r="758" ht="22.5" customHeight="1">
      <c r="A758" s="173"/>
      <c r="B758" s="173"/>
      <c r="C758" s="173"/>
      <c r="D758" s="771"/>
      <c r="E758" s="173"/>
      <c r="F758" s="173"/>
      <c r="G758" s="173"/>
      <c r="H758" s="173"/>
      <c r="I758" s="173"/>
      <c r="J758" s="173"/>
      <c r="K758" s="173"/>
      <c r="L758" s="173"/>
      <c r="M758" s="173"/>
      <c r="N758" s="173"/>
    </row>
    <row r="759" ht="22.5" customHeight="1">
      <c r="A759" s="173"/>
      <c r="B759" s="173"/>
      <c r="C759" s="173"/>
      <c r="D759" s="771"/>
      <c r="E759" s="173"/>
      <c r="F759" s="173"/>
      <c r="G759" s="173"/>
      <c r="H759" s="173"/>
      <c r="I759" s="173"/>
      <c r="J759" s="173"/>
      <c r="K759" s="173"/>
      <c r="L759" s="173"/>
      <c r="M759" s="173"/>
      <c r="N759" s="173"/>
    </row>
    <row r="760" ht="22.5" customHeight="1">
      <c r="A760" s="173"/>
      <c r="B760" s="173"/>
      <c r="C760" s="173"/>
      <c r="D760" s="771"/>
      <c r="E760" s="173"/>
      <c r="F760" s="173"/>
      <c r="G760" s="173"/>
      <c r="H760" s="173"/>
      <c r="I760" s="173"/>
      <c r="J760" s="173"/>
      <c r="K760" s="173"/>
      <c r="L760" s="173"/>
      <c r="M760" s="173"/>
      <c r="N760" s="173"/>
    </row>
    <row r="761" ht="22.5" customHeight="1">
      <c r="A761" s="173"/>
      <c r="B761" s="173"/>
      <c r="C761" s="173"/>
      <c r="D761" s="771"/>
      <c r="E761" s="173"/>
      <c r="F761" s="173"/>
      <c r="G761" s="173"/>
      <c r="H761" s="173"/>
      <c r="I761" s="173"/>
      <c r="J761" s="173"/>
      <c r="K761" s="173"/>
      <c r="L761" s="173"/>
      <c r="M761" s="173"/>
      <c r="N761" s="173"/>
    </row>
    <row r="762" ht="22.5" customHeight="1">
      <c r="A762" s="173"/>
      <c r="B762" s="173"/>
      <c r="C762" s="173"/>
      <c r="D762" s="771"/>
      <c r="E762" s="173"/>
      <c r="F762" s="173"/>
      <c r="G762" s="173"/>
      <c r="H762" s="173"/>
      <c r="I762" s="173"/>
      <c r="J762" s="173"/>
      <c r="K762" s="173"/>
      <c r="L762" s="173"/>
      <c r="M762" s="173"/>
      <c r="N762" s="173"/>
    </row>
    <row r="763" ht="22.5" customHeight="1">
      <c r="A763" s="173"/>
      <c r="B763" s="173"/>
      <c r="C763" s="173"/>
      <c r="D763" s="771"/>
      <c r="E763" s="173"/>
      <c r="F763" s="173"/>
      <c r="G763" s="173"/>
      <c r="H763" s="173"/>
      <c r="I763" s="173"/>
      <c r="J763" s="173"/>
      <c r="K763" s="173"/>
      <c r="L763" s="173"/>
      <c r="M763" s="173"/>
      <c r="N763" s="173"/>
    </row>
    <row r="764" ht="22.5" customHeight="1">
      <c r="A764" s="173"/>
      <c r="B764" s="173"/>
      <c r="C764" s="173"/>
      <c r="D764" s="771"/>
      <c r="E764" s="173"/>
      <c r="F764" s="173"/>
      <c r="G764" s="173"/>
      <c r="H764" s="173"/>
      <c r="I764" s="173"/>
      <c r="J764" s="173"/>
      <c r="K764" s="173"/>
      <c r="L764" s="173"/>
      <c r="M764" s="173"/>
      <c r="N764" s="173"/>
    </row>
    <row r="765" ht="22.5" customHeight="1">
      <c r="A765" s="173"/>
      <c r="B765" s="173"/>
      <c r="C765" s="173"/>
      <c r="D765" s="771"/>
      <c r="E765" s="173"/>
      <c r="F765" s="173"/>
      <c r="G765" s="173"/>
      <c r="H765" s="173"/>
      <c r="I765" s="173"/>
      <c r="J765" s="173"/>
      <c r="K765" s="173"/>
      <c r="L765" s="173"/>
      <c r="M765" s="173"/>
      <c r="N765" s="173"/>
    </row>
    <row r="766" ht="22.5" customHeight="1">
      <c r="A766" s="173"/>
      <c r="B766" s="173"/>
      <c r="C766" s="173"/>
      <c r="D766" s="771"/>
      <c r="E766" s="173"/>
      <c r="F766" s="173"/>
      <c r="G766" s="173"/>
      <c r="H766" s="173"/>
      <c r="I766" s="173"/>
      <c r="J766" s="173"/>
      <c r="K766" s="173"/>
      <c r="L766" s="173"/>
      <c r="M766" s="173"/>
      <c r="N766" s="173"/>
    </row>
    <row r="767" ht="22.5" customHeight="1">
      <c r="A767" s="173"/>
      <c r="B767" s="173"/>
      <c r="C767" s="173"/>
      <c r="D767" s="771"/>
      <c r="E767" s="173"/>
      <c r="F767" s="173"/>
      <c r="G767" s="173"/>
      <c r="H767" s="173"/>
      <c r="I767" s="173"/>
      <c r="J767" s="173"/>
      <c r="K767" s="173"/>
      <c r="L767" s="173"/>
      <c r="M767" s="173"/>
      <c r="N767" s="173"/>
    </row>
    <row r="768" ht="22.5" customHeight="1">
      <c r="A768" s="173"/>
      <c r="B768" s="173"/>
      <c r="C768" s="173"/>
      <c r="D768" s="771"/>
      <c r="E768" s="173"/>
      <c r="F768" s="173"/>
      <c r="G768" s="173"/>
      <c r="H768" s="173"/>
      <c r="I768" s="173"/>
      <c r="J768" s="173"/>
      <c r="K768" s="173"/>
      <c r="L768" s="173"/>
      <c r="M768" s="173"/>
      <c r="N768" s="173"/>
    </row>
    <row r="769" ht="22.5" customHeight="1">
      <c r="A769" s="173"/>
      <c r="B769" s="173"/>
      <c r="C769" s="173"/>
      <c r="D769" s="771"/>
      <c r="E769" s="173"/>
      <c r="F769" s="173"/>
      <c r="G769" s="173"/>
      <c r="H769" s="173"/>
      <c r="I769" s="173"/>
      <c r="J769" s="173"/>
      <c r="K769" s="173"/>
      <c r="L769" s="173"/>
      <c r="M769" s="173"/>
      <c r="N769" s="173"/>
    </row>
    <row r="770" ht="22.5" customHeight="1">
      <c r="A770" s="173"/>
      <c r="B770" s="173"/>
      <c r="C770" s="173"/>
      <c r="D770" s="771"/>
      <c r="E770" s="173"/>
      <c r="F770" s="173"/>
      <c r="G770" s="173"/>
      <c r="H770" s="173"/>
      <c r="I770" s="173"/>
      <c r="J770" s="173"/>
      <c r="K770" s="173"/>
      <c r="L770" s="173"/>
      <c r="M770" s="173"/>
      <c r="N770" s="173"/>
    </row>
    <row r="771" ht="22.5" customHeight="1">
      <c r="A771" s="173"/>
      <c r="B771" s="173"/>
      <c r="C771" s="173"/>
      <c r="D771" s="771"/>
      <c r="E771" s="173"/>
      <c r="F771" s="173"/>
      <c r="G771" s="173"/>
      <c r="H771" s="173"/>
      <c r="I771" s="173"/>
      <c r="J771" s="173"/>
      <c r="K771" s="173"/>
      <c r="L771" s="173"/>
      <c r="M771" s="173"/>
      <c r="N771" s="173"/>
    </row>
    <row r="772" ht="22.5" customHeight="1">
      <c r="A772" s="173"/>
      <c r="B772" s="173"/>
      <c r="C772" s="173"/>
      <c r="D772" s="771"/>
      <c r="E772" s="173"/>
      <c r="F772" s="173"/>
      <c r="G772" s="173"/>
      <c r="H772" s="173"/>
      <c r="I772" s="173"/>
      <c r="J772" s="173"/>
      <c r="K772" s="173"/>
      <c r="L772" s="173"/>
      <c r="M772" s="173"/>
      <c r="N772" s="173"/>
    </row>
    <row r="773" ht="22.5" customHeight="1">
      <c r="A773" s="173"/>
      <c r="B773" s="173"/>
      <c r="C773" s="173"/>
      <c r="D773" s="771"/>
      <c r="E773" s="173"/>
      <c r="F773" s="173"/>
      <c r="G773" s="173"/>
      <c r="H773" s="173"/>
      <c r="I773" s="173"/>
      <c r="J773" s="173"/>
      <c r="K773" s="173"/>
      <c r="L773" s="173"/>
      <c r="M773" s="173"/>
      <c r="N773" s="173"/>
    </row>
    <row r="774" ht="22.5" customHeight="1">
      <c r="A774" s="173"/>
      <c r="B774" s="173"/>
      <c r="C774" s="173"/>
      <c r="D774" s="771"/>
      <c r="E774" s="173"/>
      <c r="F774" s="173"/>
      <c r="G774" s="173"/>
      <c r="H774" s="173"/>
      <c r="I774" s="173"/>
      <c r="J774" s="173"/>
      <c r="K774" s="173"/>
      <c r="L774" s="173"/>
      <c r="M774" s="173"/>
      <c r="N774" s="173"/>
    </row>
    <row r="775" ht="22.5" customHeight="1">
      <c r="A775" s="173"/>
      <c r="B775" s="173"/>
      <c r="C775" s="173"/>
      <c r="D775" s="771"/>
      <c r="E775" s="173"/>
      <c r="F775" s="173"/>
      <c r="G775" s="173"/>
      <c r="H775" s="173"/>
      <c r="I775" s="173"/>
      <c r="J775" s="173"/>
      <c r="K775" s="173"/>
      <c r="L775" s="173"/>
      <c r="M775" s="173"/>
      <c r="N775" s="173"/>
    </row>
    <row r="776" ht="22.5" customHeight="1">
      <c r="A776" s="173"/>
      <c r="B776" s="173"/>
      <c r="C776" s="173"/>
      <c r="D776" s="771"/>
      <c r="E776" s="173"/>
      <c r="F776" s="173"/>
      <c r="G776" s="173"/>
      <c r="H776" s="173"/>
      <c r="I776" s="173"/>
      <c r="J776" s="173"/>
      <c r="K776" s="173"/>
      <c r="L776" s="173"/>
      <c r="M776" s="173"/>
      <c r="N776" s="173"/>
    </row>
    <row r="777" ht="22.5" customHeight="1">
      <c r="A777" s="173"/>
      <c r="B777" s="173"/>
      <c r="C777" s="173"/>
      <c r="D777" s="771"/>
      <c r="E777" s="173"/>
      <c r="F777" s="173"/>
      <c r="G777" s="173"/>
      <c r="H777" s="173"/>
      <c r="I777" s="173"/>
      <c r="J777" s="173"/>
      <c r="K777" s="173"/>
      <c r="L777" s="173"/>
      <c r="M777" s="173"/>
      <c r="N777" s="173"/>
    </row>
    <row r="778" ht="22.5" customHeight="1">
      <c r="A778" s="173"/>
      <c r="B778" s="173"/>
      <c r="C778" s="173"/>
      <c r="D778" s="771"/>
      <c r="E778" s="173"/>
      <c r="F778" s="173"/>
      <c r="G778" s="173"/>
      <c r="H778" s="173"/>
      <c r="I778" s="173"/>
      <c r="J778" s="173"/>
      <c r="K778" s="173"/>
      <c r="L778" s="173"/>
      <c r="M778" s="173"/>
      <c r="N778" s="173"/>
    </row>
    <row r="779" ht="22.5" customHeight="1">
      <c r="A779" s="173"/>
      <c r="B779" s="173"/>
      <c r="C779" s="173"/>
      <c r="D779" s="771"/>
      <c r="E779" s="173"/>
      <c r="F779" s="173"/>
      <c r="G779" s="173"/>
      <c r="H779" s="173"/>
      <c r="I779" s="173"/>
      <c r="J779" s="173"/>
      <c r="K779" s="173"/>
      <c r="L779" s="173"/>
      <c r="M779" s="173"/>
      <c r="N779" s="173"/>
    </row>
    <row r="780" ht="22.5" customHeight="1">
      <c r="A780" s="173"/>
      <c r="B780" s="173"/>
      <c r="C780" s="173"/>
      <c r="D780" s="771"/>
      <c r="E780" s="173"/>
      <c r="F780" s="173"/>
      <c r="G780" s="173"/>
      <c r="H780" s="173"/>
      <c r="I780" s="173"/>
      <c r="J780" s="173"/>
      <c r="K780" s="173"/>
      <c r="L780" s="173"/>
      <c r="M780" s="173"/>
      <c r="N780" s="173"/>
    </row>
    <row r="781" ht="22.5" customHeight="1">
      <c r="A781" s="173"/>
      <c r="B781" s="173"/>
      <c r="C781" s="173"/>
      <c r="D781" s="771"/>
      <c r="E781" s="173"/>
      <c r="F781" s="173"/>
      <c r="G781" s="173"/>
      <c r="H781" s="173"/>
      <c r="I781" s="173"/>
      <c r="J781" s="173"/>
      <c r="K781" s="173"/>
      <c r="L781" s="173"/>
      <c r="M781" s="173"/>
      <c r="N781" s="173"/>
    </row>
    <row r="782" ht="22.5" customHeight="1">
      <c r="A782" s="173"/>
      <c r="B782" s="173"/>
      <c r="C782" s="173"/>
      <c r="D782" s="771"/>
      <c r="E782" s="173"/>
      <c r="F782" s="173"/>
      <c r="G782" s="173"/>
      <c r="H782" s="173"/>
      <c r="I782" s="173"/>
      <c r="J782" s="173"/>
      <c r="K782" s="173"/>
      <c r="L782" s="173"/>
      <c r="M782" s="173"/>
      <c r="N782" s="173"/>
    </row>
    <row r="783" ht="22.5" customHeight="1">
      <c r="A783" s="173"/>
      <c r="B783" s="173"/>
      <c r="C783" s="173"/>
      <c r="D783" s="771"/>
      <c r="E783" s="173"/>
      <c r="F783" s="173"/>
      <c r="G783" s="173"/>
      <c r="H783" s="173"/>
      <c r="I783" s="173"/>
      <c r="J783" s="173"/>
      <c r="K783" s="173"/>
      <c r="L783" s="173"/>
      <c r="M783" s="173"/>
      <c r="N783" s="173"/>
    </row>
    <row r="784" ht="22.5" customHeight="1">
      <c r="A784" s="173"/>
      <c r="B784" s="173"/>
      <c r="C784" s="173"/>
      <c r="D784" s="771"/>
      <c r="E784" s="173"/>
      <c r="F784" s="173"/>
      <c r="G784" s="173"/>
      <c r="H784" s="173"/>
      <c r="I784" s="173"/>
      <c r="J784" s="173"/>
      <c r="K784" s="173"/>
      <c r="L784" s="173"/>
      <c r="M784" s="173"/>
      <c r="N784" s="173"/>
    </row>
    <row r="785" ht="22.5" customHeight="1">
      <c r="A785" s="173"/>
      <c r="B785" s="173"/>
      <c r="C785" s="173"/>
      <c r="D785" s="771"/>
      <c r="E785" s="173"/>
      <c r="F785" s="173"/>
      <c r="G785" s="173"/>
      <c r="H785" s="173"/>
      <c r="I785" s="173"/>
      <c r="J785" s="173"/>
      <c r="K785" s="173"/>
      <c r="L785" s="173"/>
      <c r="M785" s="173"/>
      <c r="N785" s="173"/>
    </row>
    <row r="786" ht="22.5" customHeight="1">
      <c r="A786" s="173"/>
      <c r="B786" s="173"/>
      <c r="C786" s="173"/>
      <c r="D786" s="771"/>
      <c r="E786" s="173"/>
      <c r="F786" s="173"/>
      <c r="G786" s="173"/>
      <c r="H786" s="173"/>
      <c r="I786" s="173"/>
      <c r="J786" s="173"/>
      <c r="K786" s="173"/>
      <c r="L786" s="173"/>
      <c r="M786" s="173"/>
      <c r="N786" s="173"/>
    </row>
    <row r="787" ht="22.5" customHeight="1">
      <c r="A787" s="173"/>
      <c r="B787" s="173"/>
      <c r="C787" s="173"/>
      <c r="D787" s="771"/>
      <c r="E787" s="173"/>
      <c r="F787" s="173"/>
      <c r="G787" s="173"/>
      <c r="H787" s="173"/>
      <c r="I787" s="173"/>
      <c r="J787" s="173"/>
      <c r="K787" s="173"/>
      <c r="L787" s="173"/>
      <c r="M787" s="173"/>
      <c r="N787" s="173"/>
    </row>
    <row r="788" ht="22.5" customHeight="1">
      <c r="A788" s="173"/>
      <c r="B788" s="173"/>
      <c r="C788" s="173"/>
      <c r="D788" s="771"/>
      <c r="E788" s="173"/>
      <c r="F788" s="173"/>
      <c r="G788" s="173"/>
      <c r="H788" s="173"/>
      <c r="I788" s="173"/>
      <c r="J788" s="173"/>
      <c r="K788" s="173"/>
      <c r="L788" s="173"/>
      <c r="M788" s="173"/>
      <c r="N788" s="173"/>
    </row>
    <row r="789" ht="22.5" customHeight="1">
      <c r="A789" s="173"/>
      <c r="B789" s="173"/>
      <c r="C789" s="173"/>
      <c r="D789" s="771"/>
      <c r="E789" s="173"/>
      <c r="F789" s="173"/>
      <c r="G789" s="173"/>
      <c r="H789" s="173"/>
      <c r="I789" s="173"/>
      <c r="J789" s="173"/>
      <c r="K789" s="173"/>
      <c r="L789" s="173"/>
      <c r="M789" s="173"/>
      <c r="N789" s="173"/>
    </row>
    <row r="790" ht="22.5" customHeight="1">
      <c r="A790" s="173"/>
      <c r="B790" s="173"/>
      <c r="C790" s="173"/>
      <c r="D790" s="771"/>
      <c r="E790" s="173"/>
      <c r="F790" s="173"/>
      <c r="G790" s="173"/>
      <c r="H790" s="173"/>
      <c r="I790" s="173"/>
      <c r="J790" s="173"/>
      <c r="K790" s="173"/>
      <c r="L790" s="173"/>
      <c r="M790" s="173"/>
      <c r="N790" s="173"/>
    </row>
    <row r="791" ht="22.5" customHeight="1">
      <c r="A791" s="173"/>
      <c r="B791" s="173"/>
      <c r="C791" s="173"/>
      <c r="D791" s="771"/>
      <c r="E791" s="173"/>
      <c r="F791" s="173"/>
      <c r="G791" s="173"/>
      <c r="H791" s="173"/>
      <c r="I791" s="173"/>
      <c r="J791" s="173"/>
      <c r="K791" s="173"/>
      <c r="L791" s="173"/>
      <c r="M791" s="173"/>
      <c r="N791" s="173"/>
    </row>
    <row r="792" ht="22.5" customHeight="1">
      <c r="A792" s="173"/>
      <c r="B792" s="173"/>
      <c r="C792" s="173"/>
      <c r="D792" s="771"/>
      <c r="E792" s="173"/>
      <c r="F792" s="173"/>
      <c r="G792" s="173"/>
      <c r="H792" s="173"/>
      <c r="I792" s="173"/>
      <c r="J792" s="173"/>
      <c r="K792" s="173"/>
      <c r="L792" s="173"/>
      <c r="M792" s="173"/>
      <c r="N792" s="173"/>
    </row>
    <row r="793" ht="22.5" customHeight="1">
      <c r="A793" s="173"/>
      <c r="B793" s="173"/>
      <c r="C793" s="173"/>
      <c r="D793" s="771"/>
      <c r="E793" s="173"/>
      <c r="F793" s="173"/>
      <c r="G793" s="173"/>
      <c r="H793" s="173"/>
      <c r="I793" s="173"/>
      <c r="J793" s="173"/>
      <c r="K793" s="173"/>
      <c r="L793" s="173"/>
      <c r="M793" s="173"/>
      <c r="N793" s="173"/>
    </row>
    <row r="794" ht="22.5" customHeight="1">
      <c r="A794" s="173"/>
      <c r="B794" s="173"/>
      <c r="C794" s="173"/>
      <c r="D794" s="771"/>
      <c r="E794" s="173"/>
      <c r="F794" s="173"/>
      <c r="G794" s="173"/>
      <c r="H794" s="173"/>
      <c r="I794" s="173"/>
      <c r="J794" s="173"/>
      <c r="K794" s="173"/>
      <c r="L794" s="173"/>
      <c r="M794" s="173"/>
      <c r="N794" s="173"/>
    </row>
    <row r="795" ht="22.5" customHeight="1">
      <c r="A795" s="173"/>
      <c r="B795" s="173"/>
      <c r="C795" s="173"/>
      <c r="D795" s="771"/>
      <c r="E795" s="173"/>
      <c r="F795" s="173"/>
      <c r="G795" s="173"/>
      <c r="H795" s="173"/>
      <c r="I795" s="173"/>
      <c r="J795" s="173"/>
      <c r="K795" s="173"/>
      <c r="L795" s="173"/>
      <c r="M795" s="173"/>
      <c r="N795" s="173"/>
    </row>
    <row r="796" ht="22.5" customHeight="1">
      <c r="A796" s="173"/>
      <c r="B796" s="173"/>
      <c r="C796" s="173"/>
      <c r="D796" s="771"/>
      <c r="E796" s="173"/>
      <c r="F796" s="173"/>
      <c r="G796" s="173"/>
      <c r="H796" s="173"/>
      <c r="I796" s="173"/>
      <c r="J796" s="173"/>
      <c r="K796" s="173"/>
      <c r="L796" s="173"/>
      <c r="M796" s="173"/>
      <c r="N796" s="173"/>
    </row>
    <row r="797" ht="22.5" customHeight="1">
      <c r="A797" s="173"/>
      <c r="B797" s="173"/>
      <c r="C797" s="173"/>
      <c r="D797" s="771"/>
      <c r="E797" s="173"/>
      <c r="F797" s="173"/>
      <c r="G797" s="173"/>
      <c r="H797" s="173"/>
      <c r="I797" s="173"/>
      <c r="J797" s="173"/>
      <c r="K797" s="173"/>
      <c r="L797" s="173"/>
      <c r="M797" s="173"/>
      <c r="N797" s="173"/>
    </row>
    <row r="798" ht="22.5" customHeight="1">
      <c r="A798" s="173"/>
      <c r="B798" s="173"/>
      <c r="C798" s="173"/>
      <c r="D798" s="771"/>
      <c r="E798" s="173"/>
      <c r="F798" s="173"/>
      <c r="G798" s="173"/>
      <c r="H798" s="173"/>
      <c r="I798" s="173"/>
      <c r="J798" s="173"/>
      <c r="K798" s="173"/>
      <c r="L798" s="173"/>
      <c r="M798" s="173"/>
      <c r="N798" s="173"/>
    </row>
    <row r="799" ht="22.5" customHeight="1">
      <c r="A799" s="173"/>
      <c r="B799" s="173"/>
      <c r="C799" s="173"/>
      <c r="D799" s="771"/>
      <c r="E799" s="173"/>
      <c r="F799" s="173"/>
      <c r="G799" s="173"/>
      <c r="H799" s="173"/>
      <c r="I799" s="173"/>
      <c r="J799" s="173"/>
      <c r="K799" s="173"/>
      <c r="L799" s="173"/>
      <c r="M799" s="173"/>
      <c r="N799" s="173"/>
    </row>
    <row r="800" ht="22.5" customHeight="1">
      <c r="A800" s="173"/>
      <c r="B800" s="173"/>
      <c r="C800" s="173"/>
      <c r="D800" s="771"/>
      <c r="E800" s="173"/>
      <c r="F800" s="173"/>
      <c r="G800" s="173"/>
      <c r="H800" s="173"/>
      <c r="I800" s="173"/>
      <c r="J800" s="173"/>
      <c r="K800" s="173"/>
      <c r="L800" s="173"/>
      <c r="M800" s="173"/>
      <c r="N800" s="173"/>
    </row>
    <row r="801" ht="22.5" customHeight="1">
      <c r="A801" s="173"/>
      <c r="B801" s="173"/>
      <c r="C801" s="173"/>
      <c r="D801" s="771"/>
      <c r="E801" s="173"/>
      <c r="F801" s="173"/>
      <c r="G801" s="173"/>
      <c r="H801" s="173"/>
      <c r="I801" s="173"/>
      <c r="J801" s="173"/>
      <c r="K801" s="173"/>
      <c r="L801" s="173"/>
      <c r="M801" s="173"/>
      <c r="N801" s="173"/>
    </row>
    <row r="802" ht="22.5" customHeight="1">
      <c r="A802" s="173"/>
      <c r="B802" s="173"/>
      <c r="C802" s="173"/>
      <c r="D802" s="771"/>
      <c r="E802" s="173"/>
      <c r="F802" s="173"/>
      <c r="G802" s="173"/>
      <c r="H802" s="173"/>
      <c r="I802" s="173"/>
      <c r="J802" s="173"/>
      <c r="K802" s="173"/>
      <c r="L802" s="173"/>
      <c r="M802" s="173"/>
      <c r="N802" s="173"/>
    </row>
    <row r="803" ht="22.5" customHeight="1">
      <c r="A803" s="173"/>
      <c r="B803" s="173"/>
      <c r="C803" s="173"/>
      <c r="D803" s="771"/>
      <c r="E803" s="173"/>
      <c r="F803" s="173"/>
      <c r="G803" s="173"/>
      <c r="H803" s="173"/>
      <c r="I803" s="173"/>
      <c r="J803" s="173"/>
      <c r="K803" s="173"/>
      <c r="L803" s="173"/>
      <c r="M803" s="173"/>
      <c r="N803" s="173"/>
    </row>
    <row r="804" ht="22.5" customHeight="1">
      <c r="A804" s="173"/>
      <c r="B804" s="173"/>
      <c r="C804" s="173"/>
      <c r="D804" s="771"/>
      <c r="E804" s="173"/>
      <c r="F804" s="173"/>
      <c r="G804" s="173"/>
      <c r="H804" s="173"/>
      <c r="I804" s="173"/>
      <c r="J804" s="173"/>
      <c r="K804" s="173"/>
      <c r="L804" s="173"/>
      <c r="M804" s="173"/>
      <c r="N804" s="173"/>
    </row>
    <row r="805" ht="22.5" customHeight="1">
      <c r="A805" s="173"/>
      <c r="B805" s="173"/>
      <c r="C805" s="173"/>
      <c r="D805" s="771"/>
      <c r="E805" s="173"/>
      <c r="F805" s="173"/>
      <c r="G805" s="173"/>
      <c r="H805" s="173"/>
      <c r="I805" s="173"/>
      <c r="J805" s="173"/>
      <c r="K805" s="173"/>
      <c r="L805" s="173"/>
      <c r="M805" s="173"/>
      <c r="N805" s="173"/>
    </row>
    <row r="806" ht="22.5" customHeight="1">
      <c r="A806" s="173"/>
      <c r="B806" s="173"/>
      <c r="C806" s="173"/>
      <c r="D806" s="771"/>
      <c r="E806" s="173"/>
      <c r="F806" s="173"/>
      <c r="G806" s="173"/>
      <c r="H806" s="173"/>
      <c r="I806" s="173"/>
      <c r="J806" s="173"/>
      <c r="K806" s="173"/>
      <c r="L806" s="173"/>
      <c r="M806" s="173"/>
      <c r="N806" s="173"/>
    </row>
    <row r="807" ht="22.5" customHeight="1">
      <c r="A807" s="173"/>
      <c r="B807" s="173"/>
      <c r="C807" s="173"/>
      <c r="D807" s="771"/>
      <c r="E807" s="173"/>
      <c r="F807" s="173"/>
      <c r="G807" s="173"/>
      <c r="H807" s="173"/>
      <c r="I807" s="173"/>
      <c r="J807" s="173"/>
      <c r="K807" s="173"/>
      <c r="L807" s="173"/>
      <c r="M807" s="173"/>
      <c r="N807" s="173"/>
    </row>
    <row r="808" ht="22.5" customHeight="1">
      <c r="A808" s="173"/>
      <c r="B808" s="173"/>
      <c r="C808" s="173"/>
      <c r="D808" s="771"/>
      <c r="E808" s="173"/>
      <c r="F808" s="173"/>
      <c r="G808" s="173"/>
      <c r="H808" s="173"/>
      <c r="I808" s="173"/>
      <c r="J808" s="173"/>
      <c r="K808" s="173"/>
      <c r="L808" s="173"/>
      <c r="M808" s="173"/>
      <c r="N808" s="173"/>
    </row>
    <row r="809" ht="22.5" customHeight="1">
      <c r="A809" s="173"/>
      <c r="B809" s="173"/>
      <c r="C809" s="173"/>
      <c r="D809" s="771"/>
      <c r="E809" s="173"/>
      <c r="F809" s="173"/>
      <c r="G809" s="173"/>
      <c r="H809" s="173"/>
      <c r="I809" s="173"/>
      <c r="J809" s="173"/>
      <c r="K809" s="173"/>
      <c r="L809" s="173"/>
      <c r="M809" s="173"/>
      <c r="N809" s="173"/>
    </row>
    <row r="810" ht="22.5" customHeight="1">
      <c r="A810" s="173"/>
      <c r="B810" s="173"/>
      <c r="C810" s="173"/>
      <c r="D810" s="771"/>
      <c r="E810" s="173"/>
      <c r="F810" s="173"/>
      <c r="G810" s="173"/>
      <c r="H810" s="173"/>
      <c r="I810" s="173"/>
      <c r="J810" s="173"/>
      <c r="K810" s="173"/>
      <c r="L810" s="173"/>
      <c r="M810" s="173"/>
      <c r="N810" s="173"/>
    </row>
    <row r="811" ht="22.5" customHeight="1">
      <c r="A811" s="173"/>
      <c r="B811" s="173"/>
      <c r="C811" s="173"/>
      <c r="D811" s="771"/>
      <c r="E811" s="173"/>
      <c r="F811" s="173"/>
      <c r="G811" s="173"/>
      <c r="H811" s="173"/>
      <c r="I811" s="173"/>
      <c r="J811" s="173"/>
      <c r="K811" s="173"/>
      <c r="L811" s="173"/>
      <c r="M811" s="173"/>
      <c r="N811" s="173"/>
    </row>
    <row r="812" ht="22.5" customHeight="1">
      <c r="A812" s="173"/>
      <c r="B812" s="173"/>
      <c r="C812" s="173"/>
      <c r="D812" s="771"/>
      <c r="E812" s="173"/>
      <c r="F812" s="173"/>
      <c r="G812" s="173"/>
      <c r="H812" s="173"/>
      <c r="I812" s="173"/>
      <c r="J812" s="173"/>
      <c r="K812" s="173"/>
      <c r="L812" s="173"/>
      <c r="M812" s="173"/>
      <c r="N812" s="173"/>
    </row>
    <row r="813" ht="22.5" customHeight="1">
      <c r="A813" s="173"/>
      <c r="B813" s="173"/>
      <c r="C813" s="173"/>
      <c r="D813" s="771"/>
      <c r="E813" s="173"/>
      <c r="F813" s="173"/>
      <c r="G813" s="173"/>
      <c r="H813" s="173"/>
      <c r="I813" s="173"/>
      <c r="J813" s="173"/>
      <c r="K813" s="173"/>
      <c r="L813" s="173"/>
      <c r="M813" s="173"/>
      <c r="N813" s="173"/>
    </row>
    <row r="814" ht="22.5" customHeight="1">
      <c r="A814" s="173"/>
      <c r="B814" s="173"/>
      <c r="C814" s="173"/>
      <c r="D814" s="771"/>
      <c r="E814" s="173"/>
      <c r="F814" s="173"/>
      <c r="G814" s="173"/>
      <c r="H814" s="173"/>
      <c r="I814" s="173"/>
      <c r="J814" s="173"/>
      <c r="K814" s="173"/>
      <c r="L814" s="173"/>
      <c r="M814" s="173"/>
      <c r="N814" s="173"/>
    </row>
    <row r="815" ht="22.5" customHeight="1">
      <c r="A815" s="173"/>
      <c r="B815" s="173"/>
      <c r="C815" s="173"/>
      <c r="D815" s="771"/>
      <c r="E815" s="173"/>
      <c r="F815" s="173"/>
      <c r="G815" s="173"/>
      <c r="H815" s="173"/>
      <c r="I815" s="173"/>
      <c r="J815" s="173"/>
      <c r="K815" s="173"/>
      <c r="L815" s="173"/>
      <c r="M815" s="173"/>
      <c r="N815" s="173"/>
    </row>
    <row r="816" ht="22.5" customHeight="1">
      <c r="A816" s="173"/>
      <c r="B816" s="173"/>
      <c r="C816" s="173"/>
      <c r="D816" s="771"/>
      <c r="E816" s="173"/>
      <c r="F816" s="173"/>
      <c r="G816" s="173"/>
      <c r="H816" s="173"/>
      <c r="I816" s="173"/>
      <c r="J816" s="173"/>
      <c r="K816" s="173"/>
      <c r="L816" s="173"/>
      <c r="M816" s="173"/>
      <c r="N816" s="173"/>
    </row>
    <row r="817" ht="22.5" customHeight="1">
      <c r="A817" s="173"/>
      <c r="B817" s="173"/>
      <c r="C817" s="173"/>
      <c r="D817" s="771"/>
      <c r="E817" s="173"/>
      <c r="F817" s="173"/>
      <c r="G817" s="173"/>
      <c r="H817" s="173"/>
      <c r="I817" s="173"/>
      <c r="J817" s="173"/>
      <c r="K817" s="173"/>
      <c r="L817" s="173"/>
      <c r="M817" s="173"/>
      <c r="N817" s="173"/>
    </row>
    <row r="818" ht="22.5" customHeight="1">
      <c r="A818" s="173"/>
      <c r="B818" s="173"/>
      <c r="C818" s="173"/>
      <c r="D818" s="771"/>
      <c r="E818" s="173"/>
      <c r="F818" s="173"/>
      <c r="G818" s="173"/>
      <c r="H818" s="173"/>
      <c r="I818" s="173"/>
      <c r="J818" s="173"/>
      <c r="K818" s="173"/>
      <c r="L818" s="173"/>
      <c r="M818" s="173"/>
      <c r="N818" s="173"/>
    </row>
    <row r="819" ht="22.5" customHeight="1">
      <c r="A819" s="173"/>
      <c r="B819" s="173"/>
      <c r="C819" s="173"/>
      <c r="D819" s="771"/>
      <c r="E819" s="173"/>
      <c r="F819" s="173"/>
      <c r="G819" s="173"/>
      <c r="H819" s="173"/>
      <c r="I819" s="173"/>
      <c r="J819" s="173"/>
      <c r="K819" s="173"/>
      <c r="L819" s="173"/>
      <c r="M819" s="173"/>
      <c r="N819" s="173"/>
    </row>
    <row r="820" ht="22.5" customHeight="1">
      <c r="A820" s="173"/>
      <c r="B820" s="173"/>
      <c r="C820" s="173"/>
      <c r="D820" s="771"/>
      <c r="E820" s="173"/>
      <c r="F820" s="173"/>
      <c r="G820" s="173"/>
      <c r="H820" s="173"/>
      <c r="I820" s="173"/>
      <c r="J820" s="173"/>
      <c r="K820" s="173"/>
      <c r="L820" s="173"/>
      <c r="M820" s="173"/>
      <c r="N820" s="173"/>
    </row>
    <row r="821" ht="22.5" customHeight="1">
      <c r="A821" s="173"/>
      <c r="B821" s="173"/>
      <c r="C821" s="173"/>
      <c r="D821" s="771"/>
      <c r="E821" s="173"/>
      <c r="F821" s="173"/>
      <c r="G821" s="173"/>
      <c r="H821" s="173"/>
      <c r="I821" s="173"/>
      <c r="J821" s="173"/>
      <c r="K821" s="173"/>
      <c r="L821" s="173"/>
      <c r="M821" s="173"/>
      <c r="N821" s="173"/>
    </row>
    <row r="822" ht="22.5" customHeight="1">
      <c r="A822" s="173"/>
      <c r="B822" s="173"/>
      <c r="C822" s="173"/>
      <c r="D822" s="771"/>
      <c r="E822" s="173"/>
      <c r="F822" s="173"/>
      <c r="G822" s="173"/>
      <c r="H822" s="173"/>
      <c r="I822" s="173"/>
      <c r="J822" s="173"/>
      <c r="K822" s="173"/>
      <c r="L822" s="173"/>
      <c r="M822" s="173"/>
      <c r="N822" s="173"/>
    </row>
    <row r="823" ht="22.5" customHeight="1">
      <c r="A823" s="173"/>
      <c r="B823" s="173"/>
      <c r="C823" s="173"/>
      <c r="D823" s="771"/>
      <c r="E823" s="173"/>
      <c r="F823" s="173"/>
      <c r="G823" s="173"/>
      <c r="H823" s="173"/>
      <c r="I823" s="173"/>
      <c r="J823" s="173"/>
      <c r="K823" s="173"/>
      <c r="L823" s="173"/>
      <c r="M823" s="173"/>
      <c r="N823" s="173"/>
    </row>
    <row r="824" ht="22.5" customHeight="1">
      <c r="A824" s="173"/>
      <c r="B824" s="173"/>
      <c r="C824" s="173"/>
      <c r="D824" s="771"/>
      <c r="E824" s="173"/>
      <c r="F824" s="173"/>
      <c r="G824" s="173"/>
      <c r="H824" s="173"/>
      <c r="I824" s="173"/>
      <c r="J824" s="173"/>
      <c r="K824" s="173"/>
      <c r="L824" s="173"/>
      <c r="M824" s="173"/>
      <c r="N824" s="173"/>
    </row>
    <row r="825" ht="22.5" customHeight="1">
      <c r="A825" s="173"/>
      <c r="B825" s="173"/>
      <c r="C825" s="173"/>
      <c r="D825" s="771"/>
      <c r="E825" s="173"/>
      <c r="F825" s="173"/>
      <c r="G825" s="173"/>
      <c r="H825" s="173"/>
      <c r="I825" s="173"/>
      <c r="J825" s="173"/>
      <c r="K825" s="173"/>
      <c r="L825" s="173"/>
      <c r="M825" s="173"/>
      <c r="N825" s="173"/>
    </row>
    <row r="826" ht="22.5" customHeight="1">
      <c r="A826" s="173"/>
      <c r="B826" s="173"/>
      <c r="C826" s="173"/>
      <c r="D826" s="771"/>
      <c r="E826" s="173"/>
      <c r="F826" s="173"/>
      <c r="G826" s="173"/>
      <c r="H826" s="173"/>
      <c r="I826" s="173"/>
      <c r="J826" s="173"/>
      <c r="K826" s="173"/>
      <c r="L826" s="173"/>
      <c r="M826" s="173"/>
      <c r="N826" s="173"/>
    </row>
    <row r="827" ht="22.5" customHeight="1">
      <c r="A827" s="173"/>
      <c r="B827" s="173"/>
      <c r="C827" s="173"/>
      <c r="D827" s="771"/>
      <c r="E827" s="173"/>
      <c r="F827" s="173"/>
      <c r="G827" s="173"/>
      <c r="H827" s="173"/>
      <c r="I827" s="173"/>
      <c r="J827" s="173"/>
      <c r="K827" s="173"/>
      <c r="L827" s="173"/>
      <c r="M827" s="173"/>
      <c r="N827" s="173"/>
    </row>
    <row r="828" ht="22.5" customHeight="1">
      <c r="A828" s="173"/>
      <c r="B828" s="173"/>
      <c r="C828" s="173"/>
      <c r="D828" s="771"/>
      <c r="E828" s="173"/>
      <c r="F828" s="173"/>
      <c r="G828" s="173"/>
      <c r="H828" s="173"/>
      <c r="I828" s="173"/>
      <c r="J828" s="173"/>
      <c r="K828" s="173"/>
      <c r="L828" s="173"/>
      <c r="M828" s="173"/>
      <c r="N828" s="173"/>
    </row>
    <row r="829" ht="22.5" customHeight="1">
      <c r="A829" s="173"/>
      <c r="B829" s="173"/>
      <c r="C829" s="173"/>
      <c r="D829" s="771"/>
      <c r="E829" s="173"/>
      <c r="F829" s="173"/>
      <c r="G829" s="173"/>
      <c r="H829" s="173"/>
      <c r="I829" s="173"/>
      <c r="J829" s="173"/>
      <c r="K829" s="173"/>
      <c r="L829" s="173"/>
      <c r="M829" s="173"/>
      <c r="N829" s="173"/>
    </row>
    <row r="830" ht="22.5" customHeight="1">
      <c r="A830" s="173"/>
      <c r="B830" s="173"/>
      <c r="C830" s="173"/>
      <c r="D830" s="771"/>
      <c r="E830" s="173"/>
      <c r="F830" s="173"/>
      <c r="G830" s="173"/>
      <c r="H830" s="173"/>
      <c r="I830" s="173"/>
      <c r="J830" s="173"/>
      <c r="K830" s="173"/>
      <c r="L830" s="173"/>
      <c r="M830" s="173"/>
      <c r="N830" s="173"/>
    </row>
    <row r="831" ht="22.5" customHeight="1">
      <c r="A831" s="173"/>
      <c r="B831" s="173"/>
      <c r="C831" s="173"/>
      <c r="D831" s="771"/>
      <c r="E831" s="173"/>
      <c r="F831" s="173"/>
      <c r="G831" s="173"/>
      <c r="H831" s="173"/>
      <c r="I831" s="173"/>
      <c r="J831" s="173"/>
      <c r="K831" s="173"/>
      <c r="L831" s="173"/>
      <c r="M831" s="173"/>
      <c r="N831" s="173"/>
    </row>
    <row r="832" ht="22.5" customHeight="1">
      <c r="A832" s="173"/>
      <c r="B832" s="173"/>
      <c r="C832" s="173"/>
      <c r="D832" s="771"/>
      <c r="E832" s="173"/>
      <c r="F832" s="173"/>
      <c r="G832" s="173"/>
      <c r="H832" s="173"/>
      <c r="I832" s="173"/>
      <c r="J832" s="173"/>
      <c r="K832" s="173"/>
      <c r="L832" s="173"/>
      <c r="M832" s="173"/>
      <c r="N832" s="173"/>
    </row>
    <row r="833" ht="22.5" customHeight="1">
      <c r="A833" s="173"/>
      <c r="B833" s="173"/>
      <c r="C833" s="173"/>
      <c r="D833" s="771"/>
      <c r="E833" s="173"/>
      <c r="F833" s="173"/>
      <c r="G833" s="173"/>
      <c r="H833" s="173"/>
      <c r="I833" s="173"/>
      <c r="J833" s="173"/>
      <c r="K833" s="173"/>
      <c r="L833" s="173"/>
      <c r="M833" s="173"/>
      <c r="N833" s="173"/>
    </row>
    <row r="834" ht="22.5" customHeight="1">
      <c r="A834" s="173"/>
      <c r="B834" s="173"/>
      <c r="C834" s="173"/>
      <c r="D834" s="771"/>
      <c r="E834" s="173"/>
      <c r="F834" s="173"/>
      <c r="G834" s="173"/>
      <c r="H834" s="173"/>
      <c r="I834" s="173"/>
      <c r="J834" s="173"/>
      <c r="K834" s="173"/>
      <c r="L834" s="173"/>
      <c r="M834" s="173"/>
      <c r="N834" s="173"/>
    </row>
    <row r="835" ht="22.5" customHeight="1">
      <c r="A835" s="173"/>
      <c r="B835" s="173"/>
      <c r="C835" s="173"/>
      <c r="D835" s="771"/>
      <c r="E835" s="173"/>
      <c r="F835" s="173"/>
      <c r="G835" s="173"/>
      <c r="H835" s="173"/>
      <c r="I835" s="173"/>
      <c r="J835" s="173"/>
      <c r="K835" s="173"/>
      <c r="L835" s="173"/>
      <c r="M835" s="173"/>
      <c r="N835" s="173"/>
    </row>
    <row r="836" ht="22.5" customHeight="1">
      <c r="A836" s="173"/>
      <c r="B836" s="173"/>
      <c r="C836" s="173"/>
      <c r="D836" s="771"/>
      <c r="E836" s="173"/>
      <c r="F836" s="173"/>
      <c r="G836" s="173"/>
      <c r="H836" s="173"/>
      <c r="I836" s="173"/>
      <c r="J836" s="173"/>
      <c r="K836" s="173"/>
      <c r="L836" s="173"/>
      <c r="M836" s="173"/>
      <c r="N836" s="173"/>
    </row>
    <row r="837" ht="22.5" customHeight="1">
      <c r="A837" s="173"/>
      <c r="B837" s="173"/>
      <c r="C837" s="173"/>
      <c r="D837" s="771"/>
      <c r="E837" s="173"/>
      <c r="F837" s="173"/>
      <c r="G837" s="173"/>
      <c r="H837" s="173"/>
      <c r="I837" s="173"/>
      <c r="J837" s="173"/>
      <c r="K837" s="173"/>
      <c r="L837" s="173"/>
      <c r="M837" s="173"/>
      <c r="N837" s="173"/>
    </row>
    <row r="838" ht="22.5" customHeight="1">
      <c r="A838" s="173"/>
      <c r="B838" s="173"/>
      <c r="C838" s="173"/>
      <c r="D838" s="771"/>
      <c r="E838" s="173"/>
      <c r="F838" s="173"/>
      <c r="G838" s="173"/>
      <c r="H838" s="173"/>
      <c r="I838" s="173"/>
      <c r="J838" s="173"/>
      <c r="K838" s="173"/>
      <c r="L838" s="173"/>
      <c r="M838" s="173"/>
      <c r="N838" s="173"/>
    </row>
    <row r="839" ht="22.5" customHeight="1">
      <c r="A839" s="173"/>
      <c r="B839" s="173"/>
      <c r="C839" s="173"/>
      <c r="D839" s="771"/>
      <c r="E839" s="173"/>
      <c r="F839" s="173"/>
      <c r="G839" s="173"/>
      <c r="H839" s="173"/>
      <c r="I839" s="173"/>
      <c r="J839" s="173"/>
      <c r="K839" s="173"/>
      <c r="L839" s="173"/>
      <c r="M839" s="173"/>
      <c r="N839" s="173"/>
    </row>
    <row r="840" ht="22.5" customHeight="1">
      <c r="A840" s="173"/>
      <c r="B840" s="173"/>
      <c r="C840" s="173"/>
      <c r="D840" s="771"/>
      <c r="E840" s="173"/>
      <c r="F840" s="173"/>
      <c r="G840" s="173"/>
      <c r="H840" s="173"/>
      <c r="I840" s="173"/>
      <c r="J840" s="173"/>
      <c r="K840" s="173"/>
      <c r="L840" s="173"/>
      <c r="M840" s="173"/>
      <c r="N840" s="173"/>
    </row>
    <row r="841" ht="22.5" customHeight="1">
      <c r="A841" s="173"/>
      <c r="B841" s="173"/>
      <c r="C841" s="173"/>
      <c r="D841" s="771"/>
      <c r="E841" s="173"/>
      <c r="F841" s="173"/>
      <c r="G841" s="173"/>
      <c r="H841" s="173"/>
      <c r="I841" s="173"/>
      <c r="J841" s="173"/>
      <c r="K841" s="173"/>
      <c r="L841" s="173"/>
      <c r="M841" s="173"/>
      <c r="N841" s="173"/>
    </row>
    <row r="842" ht="22.5" customHeight="1">
      <c r="A842" s="173"/>
      <c r="B842" s="173"/>
      <c r="C842" s="173"/>
      <c r="D842" s="771"/>
      <c r="E842" s="173"/>
      <c r="F842" s="173"/>
      <c r="G842" s="173"/>
      <c r="H842" s="173"/>
      <c r="I842" s="173"/>
      <c r="J842" s="173"/>
      <c r="K842" s="173"/>
      <c r="L842" s="173"/>
      <c r="M842" s="173"/>
      <c r="N842" s="173"/>
    </row>
    <row r="843" ht="22.5" customHeight="1">
      <c r="A843" s="173"/>
      <c r="B843" s="173"/>
      <c r="C843" s="173"/>
      <c r="D843" s="771"/>
      <c r="E843" s="173"/>
      <c r="F843" s="173"/>
      <c r="G843" s="173"/>
      <c r="H843" s="173"/>
      <c r="I843" s="173"/>
      <c r="J843" s="173"/>
      <c r="K843" s="173"/>
      <c r="L843" s="173"/>
      <c r="M843" s="173"/>
      <c r="N843" s="173"/>
    </row>
    <row r="844" ht="22.5" customHeight="1">
      <c r="A844" s="173"/>
      <c r="B844" s="173"/>
      <c r="C844" s="173"/>
      <c r="D844" s="771"/>
      <c r="E844" s="173"/>
      <c r="F844" s="173"/>
      <c r="G844" s="173"/>
      <c r="H844" s="173"/>
      <c r="I844" s="173"/>
      <c r="J844" s="173"/>
      <c r="K844" s="173"/>
      <c r="L844" s="173"/>
      <c r="M844" s="173"/>
      <c r="N844" s="173"/>
    </row>
    <row r="845" ht="22.5" customHeight="1">
      <c r="A845" s="173"/>
      <c r="B845" s="173"/>
      <c r="C845" s="173"/>
      <c r="D845" s="771"/>
      <c r="E845" s="173"/>
      <c r="F845" s="173"/>
      <c r="G845" s="173"/>
      <c r="H845" s="173"/>
      <c r="I845" s="173"/>
      <c r="J845" s="173"/>
      <c r="K845" s="173"/>
      <c r="L845" s="173"/>
      <c r="M845" s="173"/>
      <c r="N845" s="173"/>
    </row>
    <row r="846" ht="22.5" customHeight="1">
      <c r="A846" s="173"/>
      <c r="B846" s="173"/>
      <c r="C846" s="173"/>
      <c r="D846" s="771"/>
      <c r="E846" s="173"/>
      <c r="F846" s="173"/>
      <c r="G846" s="173"/>
      <c r="H846" s="173"/>
      <c r="I846" s="173"/>
      <c r="J846" s="173"/>
      <c r="K846" s="173"/>
      <c r="L846" s="173"/>
      <c r="M846" s="173"/>
      <c r="N846" s="173"/>
    </row>
    <row r="847" ht="22.5" customHeight="1">
      <c r="A847" s="173"/>
      <c r="B847" s="173"/>
      <c r="C847" s="173"/>
      <c r="D847" s="771"/>
      <c r="E847" s="173"/>
      <c r="F847" s="173"/>
      <c r="G847" s="173"/>
      <c r="H847" s="173"/>
      <c r="I847" s="173"/>
      <c r="J847" s="173"/>
      <c r="K847" s="173"/>
      <c r="L847" s="173"/>
      <c r="M847" s="173"/>
      <c r="N847" s="173"/>
    </row>
    <row r="848" ht="22.5" customHeight="1">
      <c r="A848" s="173"/>
      <c r="B848" s="173"/>
      <c r="C848" s="173"/>
      <c r="D848" s="771"/>
      <c r="E848" s="173"/>
      <c r="F848" s="173"/>
      <c r="G848" s="173"/>
      <c r="H848" s="173"/>
      <c r="I848" s="173"/>
      <c r="J848" s="173"/>
      <c r="K848" s="173"/>
      <c r="L848" s="173"/>
      <c r="M848" s="173"/>
      <c r="N848" s="173"/>
    </row>
    <row r="849" ht="22.5" customHeight="1">
      <c r="A849" s="173"/>
      <c r="B849" s="173"/>
      <c r="C849" s="173"/>
      <c r="D849" s="771"/>
      <c r="E849" s="173"/>
      <c r="F849" s="173"/>
      <c r="G849" s="173"/>
      <c r="H849" s="173"/>
      <c r="I849" s="173"/>
      <c r="J849" s="173"/>
      <c r="K849" s="173"/>
      <c r="L849" s="173"/>
      <c r="M849" s="173"/>
      <c r="N849" s="173"/>
    </row>
    <row r="850" ht="22.5" customHeight="1">
      <c r="A850" s="173"/>
      <c r="B850" s="173"/>
      <c r="C850" s="173"/>
      <c r="D850" s="771"/>
      <c r="E850" s="173"/>
      <c r="F850" s="173"/>
      <c r="G850" s="173"/>
      <c r="H850" s="173"/>
      <c r="I850" s="173"/>
      <c r="J850" s="173"/>
      <c r="K850" s="173"/>
      <c r="L850" s="173"/>
      <c r="M850" s="173"/>
      <c r="N850" s="173"/>
    </row>
    <row r="851" ht="22.5" customHeight="1">
      <c r="A851" s="173"/>
      <c r="B851" s="173"/>
      <c r="C851" s="173"/>
      <c r="D851" s="771"/>
      <c r="E851" s="173"/>
      <c r="F851" s="173"/>
      <c r="G851" s="173"/>
      <c r="H851" s="173"/>
      <c r="I851" s="173"/>
      <c r="J851" s="173"/>
      <c r="K851" s="173"/>
      <c r="L851" s="173"/>
      <c r="M851" s="173"/>
      <c r="N851" s="173"/>
    </row>
    <row r="852" ht="22.5" customHeight="1">
      <c r="A852" s="173"/>
      <c r="B852" s="173"/>
      <c r="C852" s="173"/>
      <c r="D852" s="771"/>
      <c r="E852" s="173"/>
      <c r="F852" s="173"/>
      <c r="G852" s="173"/>
      <c r="H852" s="173"/>
      <c r="I852" s="173"/>
      <c r="J852" s="173"/>
      <c r="K852" s="173"/>
      <c r="L852" s="173"/>
      <c r="M852" s="173"/>
      <c r="N852" s="173"/>
    </row>
    <row r="853" ht="22.5" customHeight="1">
      <c r="A853" s="173"/>
      <c r="B853" s="173"/>
      <c r="C853" s="173"/>
      <c r="D853" s="771"/>
      <c r="E853" s="173"/>
      <c r="F853" s="173"/>
      <c r="G853" s="173"/>
      <c r="H853" s="173"/>
      <c r="I853" s="173"/>
      <c r="J853" s="173"/>
      <c r="K853" s="173"/>
      <c r="L853" s="173"/>
      <c r="M853" s="173"/>
      <c r="N853" s="173"/>
    </row>
    <row r="854" ht="22.5" customHeight="1">
      <c r="A854" s="173"/>
      <c r="B854" s="173"/>
      <c r="C854" s="173"/>
      <c r="D854" s="771"/>
      <c r="E854" s="173"/>
      <c r="F854" s="173"/>
      <c r="G854" s="173"/>
      <c r="H854" s="173"/>
      <c r="I854" s="173"/>
      <c r="J854" s="173"/>
      <c r="K854" s="173"/>
      <c r="L854" s="173"/>
      <c r="M854" s="173"/>
      <c r="N854" s="173"/>
    </row>
    <row r="855" ht="22.5" customHeight="1">
      <c r="A855" s="173"/>
      <c r="B855" s="173"/>
      <c r="C855" s="173"/>
      <c r="D855" s="771"/>
      <c r="E855" s="173"/>
      <c r="F855" s="173"/>
      <c r="G855" s="173"/>
      <c r="H855" s="173"/>
      <c r="I855" s="173"/>
      <c r="J855" s="173"/>
      <c r="K855" s="173"/>
      <c r="L855" s="173"/>
      <c r="M855" s="173"/>
      <c r="N855" s="173"/>
    </row>
    <row r="856" ht="22.5" customHeight="1">
      <c r="A856" s="173"/>
      <c r="B856" s="173"/>
      <c r="C856" s="173"/>
      <c r="D856" s="771"/>
      <c r="E856" s="173"/>
      <c r="F856" s="173"/>
      <c r="G856" s="173"/>
      <c r="H856" s="173"/>
      <c r="I856" s="173"/>
      <c r="J856" s="173"/>
      <c r="K856" s="173"/>
      <c r="L856" s="173"/>
      <c r="M856" s="173"/>
      <c r="N856" s="173"/>
    </row>
    <row r="857" ht="22.5" customHeight="1">
      <c r="A857" s="173"/>
      <c r="B857" s="173"/>
      <c r="C857" s="173"/>
      <c r="D857" s="771"/>
      <c r="E857" s="173"/>
      <c r="F857" s="173"/>
      <c r="G857" s="173"/>
      <c r="H857" s="173"/>
      <c r="I857" s="173"/>
      <c r="J857" s="173"/>
      <c r="K857" s="173"/>
      <c r="L857" s="173"/>
      <c r="M857" s="173"/>
      <c r="N857" s="173"/>
    </row>
    <row r="858" ht="22.5" customHeight="1">
      <c r="A858" s="173"/>
      <c r="B858" s="173"/>
      <c r="C858" s="173"/>
      <c r="D858" s="771"/>
      <c r="E858" s="173"/>
      <c r="F858" s="173"/>
      <c r="G858" s="173"/>
      <c r="H858" s="173"/>
      <c r="I858" s="173"/>
      <c r="J858" s="173"/>
      <c r="K858" s="173"/>
      <c r="L858" s="173"/>
      <c r="M858" s="173"/>
      <c r="N858" s="173"/>
    </row>
    <row r="859" ht="22.5" customHeight="1">
      <c r="A859" s="173"/>
      <c r="B859" s="173"/>
      <c r="C859" s="173"/>
      <c r="D859" s="771"/>
      <c r="E859" s="173"/>
      <c r="F859" s="173"/>
      <c r="G859" s="173"/>
      <c r="H859" s="173"/>
      <c r="I859" s="173"/>
      <c r="J859" s="173"/>
      <c r="K859" s="173"/>
      <c r="L859" s="173"/>
      <c r="M859" s="173"/>
      <c r="N859" s="173"/>
    </row>
    <row r="860" ht="22.5" customHeight="1">
      <c r="A860" s="173"/>
      <c r="B860" s="173"/>
      <c r="C860" s="173"/>
      <c r="D860" s="771"/>
      <c r="E860" s="173"/>
      <c r="F860" s="173"/>
      <c r="G860" s="173"/>
      <c r="H860" s="173"/>
      <c r="I860" s="173"/>
      <c r="J860" s="173"/>
      <c r="K860" s="173"/>
      <c r="L860" s="173"/>
      <c r="M860" s="173"/>
      <c r="N860" s="173"/>
    </row>
    <row r="861" ht="22.5" customHeight="1">
      <c r="A861" s="173"/>
      <c r="B861" s="173"/>
      <c r="C861" s="173"/>
      <c r="D861" s="771"/>
      <c r="E861" s="173"/>
      <c r="F861" s="173"/>
      <c r="G861" s="173"/>
      <c r="H861" s="173"/>
      <c r="I861" s="173"/>
      <c r="J861" s="173"/>
      <c r="K861" s="173"/>
      <c r="L861" s="173"/>
      <c r="M861" s="173"/>
      <c r="N861" s="173"/>
    </row>
    <row r="862" ht="22.5" customHeight="1">
      <c r="A862" s="173"/>
      <c r="B862" s="173"/>
      <c r="C862" s="173"/>
      <c r="D862" s="771"/>
      <c r="E862" s="173"/>
      <c r="F862" s="173"/>
      <c r="G862" s="173"/>
      <c r="H862" s="173"/>
      <c r="I862" s="173"/>
      <c r="J862" s="173"/>
      <c r="K862" s="173"/>
      <c r="L862" s="173"/>
      <c r="M862" s="173"/>
      <c r="N862" s="173"/>
    </row>
    <row r="863" ht="22.5" customHeight="1">
      <c r="A863" s="173"/>
      <c r="B863" s="173"/>
      <c r="C863" s="173"/>
      <c r="D863" s="771"/>
      <c r="E863" s="173"/>
      <c r="F863" s="173"/>
      <c r="G863" s="173"/>
      <c r="H863" s="173"/>
      <c r="I863" s="173"/>
      <c r="J863" s="173"/>
      <c r="K863" s="173"/>
      <c r="L863" s="173"/>
      <c r="M863" s="173"/>
      <c r="N863" s="173"/>
    </row>
    <row r="864" ht="22.5" customHeight="1">
      <c r="A864" s="173"/>
      <c r="B864" s="173"/>
      <c r="C864" s="173"/>
      <c r="D864" s="771"/>
      <c r="E864" s="173"/>
      <c r="F864" s="173"/>
      <c r="G864" s="173"/>
      <c r="H864" s="173"/>
      <c r="I864" s="173"/>
      <c r="J864" s="173"/>
      <c r="K864" s="173"/>
      <c r="L864" s="173"/>
      <c r="M864" s="173"/>
      <c r="N864" s="173"/>
    </row>
    <row r="865" ht="22.5" customHeight="1">
      <c r="A865" s="173"/>
      <c r="B865" s="173"/>
      <c r="C865" s="173"/>
      <c r="D865" s="771"/>
      <c r="E865" s="173"/>
      <c r="F865" s="173"/>
      <c r="G865" s="173"/>
      <c r="H865" s="173"/>
      <c r="I865" s="173"/>
      <c r="J865" s="173"/>
      <c r="K865" s="173"/>
      <c r="L865" s="173"/>
      <c r="M865" s="173"/>
      <c r="N865" s="173"/>
    </row>
    <row r="866" ht="22.5" customHeight="1">
      <c r="A866" s="173"/>
      <c r="B866" s="173"/>
      <c r="C866" s="173"/>
      <c r="D866" s="771"/>
      <c r="E866" s="173"/>
      <c r="F866" s="173"/>
      <c r="G866" s="173"/>
      <c r="H866" s="173"/>
      <c r="I866" s="173"/>
      <c r="J866" s="173"/>
      <c r="K866" s="173"/>
      <c r="L866" s="173"/>
      <c r="M866" s="173"/>
      <c r="N866" s="173"/>
    </row>
    <row r="867" ht="22.5" customHeight="1">
      <c r="A867" s="173"/>
      <c r="B867" s="173"/>
      <c r="C867" s="173"/>
      <c r="D867" s="771"/>
      <c r="E867" s="173"/>
      <c r="F867" s="173"/>
      <c r="G867" s="173"/>
      <c r="H867" s="173"/>
      <c r="I867" s="173"/>
      <c r="J867" s="173"/>
      <c r="K867" s="173"/>
      <c r="L867" s="173"/>
      <c r="M867" s="173"/>
      <c r="N867" s="173"/>
    </row>
    <row r="868" ht="22.5" customHeight="1">
      <c r="A868" s="173"/>
      <c r="B868" s="173"/>
      <c r="C868" s="173"/>
      <c r="D868" s="771"/>
      <c r="E868" s="173"/>
      <c r="F868" s="173"/>
      <c r="G868" s="173"/>
      <c r="H868" s="173"/>
      <c r="I868" s="173"/>
      <c r="J868" s="173"/>
      <c r="K868" s="173"/>
      <c r="L868" s="173"/>
      <c r="M868" s="173"/>
      <c r="N868" s="173"/>
    </row>
    <row r="869" ht="22.5" customHeight="1">
      <c r="A869" s="173"/>
      <c r="B869" s="173"/>
      <c r="C869" s="173"/>
      <c r="D869" s="771"/>
      <c r="E869" s="173"/>
      <c r="F869" s="173"/>
      <c r="G869" s="173"/>
      <c r="H869" s="173"/>
      <c r="I869" s="173"/>
      <c r="J869" s="173"/>
      <c r="K869" s="173"/>
      <c r="L869" s="173"/>
      <c r="M869" s="173"/>
      <c r="N869" s="173"/>
    </row>
    <row r="870" ht="22.5" customHeight="1">
      <c r="A870" s="173"/>
      <c r="B870" s="173"/>
      <c r="C870" s="173"/>
      <c r="D870" s="771"/>
      <c r="E870" s="173"/>
      <c r="F870" s="173"/>
      <c r="G870" s="173"/>
      <c r="H870" s="173"/>
      <c r="I870" s="173"/>
      <c r="J870" s="173"/>
      <c r="K870" s="173"/>
      <c r="L870" s="173"/>
      <c r="M870" s="173"/>
      <c r="N870" s="173"/>
    </row>
    <row r="871" ht="22.5" customHeight="1">
      <c r="A871" s="173"/>
      <c r="B871" s="173"/>
      <c r="C871" s="173"/>
      <c r="D871" s="771"/>
      <c r="E871" s="173"/>
      <c r="F871" s="173"/>
      <c r="G871" s="173"/>
      <c r="H871" s="173"/>
      <c r="I871" s="173"/>
      <c r="J871" s="173"/>
      <c r="K871" s="173"/>
      <c r="L871" s="173"/>
      <c r="M871" s="173"/>
      <c r="N871" s="173"/>
    </row>
    <row r="872" ht="22.5" customHeight="1">
      <c r="A872" s="173"/>
      <c r="B872" s="173"/>
      <c r="C872" s="173"/>
      <c r="D872" s="771"/>
      <c r="E872" s="173"/>
      <c r="F872" s="173"/>
      <c r="G872" s="173"/>
      <c r="H872" s="173"/>
      <c r="I872" s="173"/>
      <c r="J872" s="173"/>
      <c r="K872" s="173"/>
      <c r="L872" s="173"/>
      <c r="M872" s="173"/>
      <c r="N872" s="173"/>
    </row>
    <row r="873" ht="22.5" customHeight="1">
      <c r="A873" s="173"/>
      <c r="B873" s="173"/>
      <c r="C873" s="173"/>
      <c r="D873" s="771"/>
      <c r="E873" s="173"/>
      <c r="F873" s="173"/>
      <c r="G873" s="173"/>
      <c r="H873" s="173"/>
      <c r="I873" s="173"/>
      <c r="J873" s="173"/>
      <c r="K873" s="173"/>
      <c r="L873" s="173"/>
      <c r="M873" s="173"/>
      <c r="N873" s="173"/>
    </row>
    <row r="874" ht="22.5" customHeight="1">
      <c r="A874" s="173"/>
      <c r="B874" s="173"/>
      <c r="C874" s="173"/>
      <c r="D874" s="771"/>
      <c r="E874" s="173"/>
      <c r="F874" s="173"/>
      <c r="G874" s="173"/>
      <c r="H874" s="173"/>
      <c r="I874" s="173"/>
      <c r="J874" s="173"/>
      <c r="K874" s="173"/>
      <c r="L874" s="173"/>
      <c r="M874" s="173"/>
      <c r="N874" s="173"/>
    </row>
    <row r="875" ht="22.5" customHeight="1">
      <c r="A875" s="173"/>
      <c r="B875" s="173"/>
      <c r="C875" s="173"/>
      <c r="D875" s="771"/>
      <c r="E875" s="173"/>
      <c r="F875" s="173"/>
      <c r="G875" s="173"/>
      <c r="H875" s="173"/>
      <c r="I875" s="173"/>
      <c r="J875" s="173"/>
      <c r="K875" s="173"/>
      <c r="L875" s="173"/>
      <c r="M875" s="173"/>
      <c r="N875" s="173"/>
    </row>
    <row r="876" ht="22.5" customHeight="1">
      <c r="A876" s="173"/>
      <c r="B876" s="173"/>
      <c r="C876" s="173"/>
      <c r="D876" s="771"/>
      <c r="E876" s="173"/>
      <c r="F876" s="173"/>
      <c r="G876" s="173"/>
      <c r="H876" s="173"/>
      <c r="I876" s="173"/>
      <c r="J876" s="173"/>
      <c r="K876" s="173"/>
      <c r="L876" s="173"/>
      <c r="M876" s="173"/>
      <c r="N876" s="173"/>
    </row>
    <row r="877" ht="22.5" customHeight="1">
      <c r="A877" s="173"/>
      <c r="B877" s="173"/>
      <c r="C877" s="173"/>
      <c r="D877" s="771"/>
      <c r="E877" s="173"/>
      <c r="F877" s="173"/>
      <c r="G877" s="173"/>
      <c r="H877" s="173"/>
      <c r="I877" s="173"/>
      <c r="J877" s="173"/>
      <c r="K877" s="173"/>
      <c r="L877" s="173"/>
      <c r="M877" s="173"/>
      <c r="N877" s="173"/>
    </row>
    <row r="878" ht="22.5" customHeight="1">
      <c r="A878" s="173"/>
      <c r="B878" s="173"/>
      <c r="C878" s="173"/>
      <c r="D878" s="771"/>
      <c r="E878" s="173"/>
      <c r="F878" s="173"/>
      <c r="G878" s="173"/>
      <c r="H878" s="173"/>
      <c r="I878" s="173"/>
      <c r="J878" s="173"/>
      <c r="K878" s="173"/>
      <c r="L878" s="173"/>
      <c r="M878" s="173"/>
      <c r="N878" s="173"/>
    </row>
    <row r="879" ht="22.5" customHeight="1">
      <c r="A879" s="173"/>
      <c r="B879" s="173"/>
      <c r="C879" s="173"/>
      <c r="D879" s="771"/>
      <c r="E879" s="173"/>
      <c r="F879" s="173"/>
      <c r="G879" s="173"/>
      <c r="H879" s="173"/>
      <c r="I879" s="173"/>
      <c r="J879" s="173"/>
      <c r="K879" s="173"/>
      <c r="L879" s="173"/>
      <c r="M879" s="173"/>
      <c r="N879" s="173"/>
    </row>
    <row r="880" ht="22.5" customHeight="1">
      <c r="A880" s="173"/>
      <c r="B880" s="173"/>
      <c r="C880" s="173"/>
      <c r="D880" s="771"/>
      <c r="E880" s="173"/>
      <c r="F880" s="173"/>
      <c r="G880" s="173"/>
      <c r="H880" s="173"/>
      <c r="I880" s="173"/>
      <c r="J880" s="173"/>
      <c r="K880" s="173"/>
      <c r="L880" s="173"/>
      <c r="M880" s="173"/>
      <c r="N880" s="173"/>
    </row>
    <row r="881" ht="22.5" customHeight="1">
      <c r="A881" s="173"/>
      <c r="B881" s="173"/>
      <c r="C881" s="173"/>
      <c r="D881" s="771"/>
      <c r="E881" s="173"/>
      <c r="F881" s="173"/>
      <c r="G881" s="173"/>
      <c r="H881" s="173"/>
      <c r="I881" s="173"/>
      <c r="J881" s="173"/>
      <c r="K881" s="173"/>
      <c r="L881" s="173"/>
      <c r="M881" s="173"/>
      <c r="N881" s="173"/>
    </row>
    <row r="882" ht="22.5" customHeight="1">
      <c r="A882" s="173"/>
      <c r="B882" s="173"/>
      <c r="C882" s="173"/>
      <c r="D882" s="771"/>
      <c r="E882" s="173"/>
      <c r="F882" s="173"/>
      <c r="G882" s="173"/>
      <c r="H882" s="173"/>
      <c r="I882" s="173"/>
      <c r="J882" s="173"/>
      <c r="K882" s="173"/>
      <c r="L882" s="173"/>
      <c r="M882" s="173"/>
      <c r="N882" s="173"/>
    </row>
    <row r="883" ht="22.5" customHeight="1">
      <c r="A883" s="173"/>
      <c r="B883" s="173"/>
      <c r="C883" s="173"/>
      <c r="D883" s="771"/>
      <c r="E883" s="173"/>
      <c r="F883" s="173"/>
      <c r="G883" s="173"/>
      <c r="H883" s="173"/>
      <c r="I883" s="173"/>
      <c r="J883" s="173"/>
      <c r="K883" s="173"/>
      <c r="L883" s="173"/>
      <c r="M883" s="173"/>
      <c r="N883" s="173"/>
    </row>
    <row r="884" ht="22.5" customHeight="1">
      <c r="A884" s="173"/>
      <c r="B884" s="173"/>
      <c r="C884" s="173"/>
      <c r="D884" s="771"/>
      <c r="E884" s="173"/>
      <c r="F884" s="173"/>
      <c r="G884" s="173"/>
      <c r="H884" s="173"/>
      <c r="I884" s="173"/>
      <c r="J884" s="173"/>
      <c r="K884" s="173"/>
      <c r="L884" s="173"/>
      <c r="M884" s="173"/>
      <c r="N884" s="173"/>
    </row>
    <row r="885" ht="22.5" customHeight="1">
      <c r="A885" s="173"/>
      <c r="B885" s="173"/>
      <c r="C885" s="173"/>
      <c r="D885" s="771"/>
      <c r="E885" s="173"/>
      <c r="F885" s="173"/>
      <c r="G885" s="173"/>
      <c r="H885" s="173"/>
      <c r="I885" s="173"/>
      <c r="J885" s="173"/>
      <c r="K885" s="173"/>
      <c r="L885" s="173"/>
      <c r="M885" s="173"/>
      <c r="N885" s="173"/>
    </row>
    <row r="886" ht="22.5" customHeight="1">
      <c r="A886" s="173"/>
      <c r="B886" s="173"/>
      <c r="C886" s="173"/>
      <c r="D886" s="771"/>
      <c r="E886" s="173"/>
      <c r="F886" s="173"/>
      <c r="G886" s="173"/>
      <c r="H886" s="173"/>
      <c r="I886" s="173"/>
      <c r="J886" s="173"/>
      <c r="K886" s="173"/>
      <c r="L886" s="173"/>
      <c r="M886" s="173"/>
      <c r="N886" s="173"/>
    </row>
    <row r="887" ht="22.5" customHeight="1">
      <c r="A887" s="173"/>
      <c r="B887" s="173"/>
      <c r="C887" s="173"/>
      <c r="D887" s="771"/>
      <c r="E887" s="173"/>
      <c r="F887" s="173"/>
      <c r="G887" s="173"/>
      <c r="H887" s="173"/>
      <c r="I887" s="173"/>
      <c r="J887" s="173"/>
      <c r="K887" s="173"/>
      <c r="L887" s="173"/>
      <c r="M887" s="173"/>
      <c r="N887" s="173"/>
    </row>
    <row r="888" ht="22.5" customHeight="1">
      <c r="A888" s="173"/>
      <c r="B888" s="173"/>
      <c r="C888" s="173"/>
      <c r="D888" s="771"/>
      <c r="E888" s="173"/>
      <c r="F888" s="173"/>
      <c r="G888" s="173"/>
      <c r="H888" s="173"/>
      <c r="I888" s="173"/>
      <c r="J888" s="173"/>
      <c r="K888" s="173"/>
      <c r="L888" s="173"/>
      <c r="M888" s="173"/>
      <c r="N888" s="173"/>
    </row>
    <row r="889" ht="22.5" customHeight="1">
      <c r="A889" s="173"/>
      <c r="B889" s="173"/>
      <c r="C889" s="173"/>
      <c r="D889" s="771"/>
      <c r="E889" s="173"/>
      <c r="F889" s="173"/>
      <c r="G889" s="173"/>
      <c r="H889" s="173"/>
      <c r="I889" s="173"/>
      <c r="J889" s="173"/>
      <c r="K889" s="173"/>
      <c r="L889" s="173"/>
      <c r="M889" s="173"/>
      <c r="N889" s="173"/>
    </row>
    <row r="890" ht="22.5" customHeight="1">
      <c r="A890" s="173"/>
      <c r="B890" s="173"/>
      <c r="C890" s="173"/>
      <c r="D890" s="771"/>
      <c r="E890" s="173"/>
      <c r="F890" s="173"/>
      <c r="G890" s="173"/>
      <c r="H890" s="173"/>
      <c r="I890" s="173"/>
      <c r="J890" s="173"/>
      <c r="K890" s="173"/>
      <c r="L890" s="173"/>
      <c r="M890" s="173"/>
      <c r="N890" s="173"/>
    </row>
    <row r="891" ht="22.5" customHeight="1">
      <c r="A891" s="173"/>
      <c r="B891" s="173"/>
      <c r="C891" s="173"/>
      <c r="D891" s="771"/>
      <c r="E891" s="173"/>
      <c r="F891" s="173"/>
      <c r="G891" s="173"/>
      <c r="H891" s="173"/>
      <c r="I891" s="173"/>
      <c r="J891" s="173"/>
      <c r="K891" s="173"/>
      <c r="L891" s="173"/>
      <c r="M891" s="173"/>
      <c r="N891" s="173"/>
    </row>
    <row r="892" ht="22.5" customHeight="1">
      <c r="A892" s="173"/>
      <c r="B892" s="173"/>
      <c r="C892" s="173"/>
      <c r="D892" s="771"/>
      <c r="E892" s="173"/>
      <c r="F892" s="173"/>
      <c r="G892" s="173"/>
      <c r="H892" s="173"/>
      <c r="I892" s="173"/>
      <c r="J892" s="173"/>
      <c r="K892" s="173"/>
      <c r="L892" s="173"/>
      <c r="M892" s="173"/>
      <c r="N892" s="173"/>
    </row>
    <row r="893" ht="22.5" customHeight="1">
      <c r="A893" s="173"/>
      <c r="B893" s="173"/>
      <c r="C893" s="173"/>
      <c r="D893" s="771"/>
      <c r="E893" s="173"/>
      <c r="F893" s="173"/>
      <c r="G893" s="173"/>
      <c r="H893" s="173"/>
      <c r="I893" s="173"/>
      <c r="J893" s="173"/>
      <c r="K893" s="173"/>
      <c r="L893" s="173"/>
      <c r="M893" s="173"/>
      <c r="N893" s="173"/>
    </row>
    <row r="894" ht="22.5" customHeight="1">
      <c r="A894" s="173"/>
      <c r="B894" s="173"/>
      <c r="C894" s="173"/>
      <c r="D894" s="771"/>
      <c r="E894" s="173"/>
      <c r="F894" s="173"/>
      <c r="G894" s="173"/>
      <c r="H894" s="173"/>
      <c r="I894" s="173"/>
      <c r="J894" s="173"/>
      <c r="K894" s="173"/>
      <c r="L894" s="173"/>
      <c r="M894" s="173"/>
      <c r="N894" s="173"/>
    </row>
    <row r="895" ht="22.5" customHeight="1">
      <c r="A895" s="173"/>
      <c r="B895" s="173"/>
      <c r="C895" s="173"/>
      <c r="D895" s="771"/>
      <c r="E895" s="173"/>
      <c r="F895" s="173"/>
      <c r="G895" s="173"/>
      <c r="H895" s="173"/>
      <c r="I895" s="173"/>
      <c r="J895" s="173"/>
      <c r="K895" s="173"/>
      <c r="L895" s="173"/>
      <c r="M895" s="173"/>
      <c r="N895" s="173"/>
    </row>
    <row r="896" ht="22.5" customHeight="1">
      <c r="A896" s="173"/>
      <c r="B896" s="173"/>
      <c r="C896" s="173"/>
      <c r="D896" s="771"/>
      <c r="E896" s="173"/>
      <c r="F896" s="173"/>
      <c r="G896" s="173"/>
      <c r="H896" s="173"/>
      <c r="I896" s="173"/>
      <c r="J896" s="173"/>
      <c r="K896" s="173"/>
      <c r="L896" s="173"/>
      <c r="M896" s="173"/>
      <c r="N896" s="173"/>
    </row>
    <row r="897" ht="22.5" customHeight="1">
      <c r="A897" s="173"/>
      <c r="B897" s="173"/>
      <c r="C897" s="173"/>
      <c r="D897" s="771"/>
      <c r="E897" s="173"/>
      <c r="F897" s="173"/>
      <c r="G897" s="173"/>
      <c r="H897" s="173"/>
      <c r="I897" s="173"/>
      <c r="J897" s="173"/>
      <c r="K897" s="173"/>
      <c r="L897" s="173"/>
      <c r="M897" s="173"/>
      <c r="N897" s="173"/>
    </row>
    <row r="898" ht="22.5" customHeight="1">
      <c r="A898" s="173"/>
      <c r="B898" s="173"/>
      <c r="C898" s="173"/>
      <c r="D898" s="771"/>
      <c r="E898" s="173"/>
      <c r="F898" s="173"/>
      <c r="G898" s="173"/>
      <c r="H898" s="173"/>
      <c r="I898" s="173"/>
      <c r="J898" s="173"/>
      <c r="K898" s="173"/>
      <c r="L898" s="173"/>
      <c r="M898" s="173"/>
      <c r="N898" s="173"/>
    </row>
    <row r="899" ht="22.5" customHeight="1">
      <c r="A899" s="173"/>
      <c r="B899" s="173"/>
      <c r="C899" s="173"/>
      <c r="D899" s="771"/>
      <c r="E899" s="173"/>
      <c r="F899" s="173"/>
      <c r="G899" s="173"/>
      <c r="H899" s="173"/>
      <c r="I899" s="173"/>
      <c r="J899" s="173"/>
      <c r="K899" s="173"/>
      <c r="L899" s="173"/>
      <c r="M899" s="173"/>
      <c r="N899" s="173"/>
    </row>
    <row r="900" ht="22.5" customHeight="1">
      <c r="A900" s="173"/>
      <c r="B900" s="173"/>
      <c r="C900" s="173"/>
      <c r="D900" s="771"/>
      <c r="E900" s="173"/>
      <c r="F900" s="173"/>
      <c r="G900" s="173"/>
      <c r="H900" s="173"/>
      <c r="I900" s="173"/>
      <c r="J900" s="173"/>
      <c r="K900" s="173"/>
      <c r="L900" s="173"/>
      <c r="M900" s="173"/>
      <c r="N900" s="173"/>
    </row>
    <row r="901" ht="22.5" customHeight="1">
      <c r="A901" s="173"/>
      <c r="B901" s="173"/>
      <c r="C901" s="173"/>
      <c r="D901" s="771"/>
      <c r="E901" s="173"/>
      <c r="F901" s="173"/>
      <c r="G901" s="173"/>
      <c r="H901" s="173"/>
      <c r="I901" s="173"/>
      <c r="J901" s="173"/>
      <c r="K901" s="173"/>
      <c r="L901" s="173"/>
      <c r="M901" s="173"/>
      <c r="N901" s="173"/>
    </row>
    <row r="902" ht="22.5" customHeight="1">
      <c r="A902" s="173"/>
      <c r="B902" s="173"/>
      <c r="C902" s="173"/>
      <c r="D902" s="771"/>
      <c r="E902" s="173"/>
      <c r="F902" s="173"/>
      <c r="G902" s="173"/>
      <c r="H902" s="173"/>
      <c r="I902" s="173"/>
      <c r="J902" s="173"/>
      <c r="K902" s="173"/>
      <c r="L902" s="173"/>
      <c r="M902" s="173"/>
      <c r="N902" s="173"/>
    </row>
    <row r="903" ht="22.5" customHeight="1">
      <c r="A903" s="173"/>
      <c r="B903" s="173"/>
      <c r="C903" s="173"/>
      <c r="D903" s="771"/>
      <c r="E903" s="173"/>
      <c r="F903" s="173"/>
      <c r="G903" s="173"/>
      <c r="H903" s="173"/>
      <c r="I903" s="173"/>
      <c r="J903" s="173"/>
      <c r="K903" s="173"/>
      <c r="L903" s="173"/>
      <c r="M903" s="173"/>
      <c r="N903" s="173"/>
    </row>
    <row r="904" ht="22.5" customHeight="1">
      <c r="A904" s="173"/>
      <c r="B904" s="173"/>
      <c r="C904" s="173"/>
      <c r="D904" s="771"/>
      <c r="E904" s="173"/>
      <c r="F904" s="173"/>
      <c r="G904" s="173"/>
      <c r="H904" s="173"/>
      <c r="I904" s="173"/>
      <c r="J904" s="173"/>
      <c r="K904" s="173"/>
      <c r="L904" s="173"/>
      <c r="M904" s="173"/>
      <c r="N904" s="173"/>
    </row>
    <row r="905" ht="22.5" customHeight="1">
      <c r="A905" s="173"/>
      <c r="B905" s="173"/>
      <c r="C905" s="173"/>
      <c r="D905" s="771"/>
      <c r="E905" s="173"/>
      <c r="F905" s="173"/>
      <c r="G905" s="173"/>
      <c r="H905" s="173"/>
      <c r="I905" s="173"/>
      <c r="J905" s="173"/>
      <c r="K905" s="173"/>
      <c r="L905" s="173"/>
      <c r="M905" s="173"/>
      <c r="N905" s="173"/>
    </row>
    <row r="906" ht="22.5" customHeight="1">
      <c r="A906" s="173"/>
      <c r="B906" s="173"/>
      <c r="C906" s="173"/>
      <c r="D906" s="771"/>
      <c r="E906" s="173"/>
      <c r="F906" s="173"/>
      <c r="G906" s="173"/>
      <c r="H906" s="173"/>
      <c r="I906" s="173"/>
      <c r="J906" s="173"/>
      <c r="K906" s="173"/>
      <c r="L906" s="173"/>
      <c r="M906" s="173"/>
      <c r="N906" s="173"/>
    </row>
    <row r="907" ht="22.5" customHeight="1">
      <c r="A907" s="173"/>
      <c r="B907" s="173"/>
      <c r="C907" s="173"/>
      <c r="D907" s="771"/>
      <c r="E907" s="173"/>
      <c r="F907" s="173"/>
      <c r="G907" s="173"/>
      <c r="H907" s="173"/>
      <c r="I907" s="173"/>
      <c r="J907" s="173"/>
      <c r="K907" s="173"/>
      <c r="L907" s="173"/>
      <c r="M907" s="173"/>
      <c r="N907" s="173"/>
    </row>
    <row r="908" ht="22.5" customHeight="1">
      <c r="A908" s="173"/>
      <c r="B908" s="173"/>
      <c r="C908" s="173"/>
      <c r="D908" s="771"/>
      <c r="E908" s="173"/>
      <c r="F908" s="173"/>
      <c r="G908" s="173"/>
      <c r="H908" s="173"/>
      <c r="I908" s="173"/>
      <c r="J908" s="173"/>
      <c r="K908" s="173"/>
      <c r="L908" s="173"/>
      <c r="M908" s="173"/>
      <c r="N908" s="173"/>
    </row>
    <row r="909" ht="22.5" customHeight="1">
      <c r="A909" s="173"/>
      <c r="B909" s="173"/>
      <c r="C909" s="173"/>
      <c r="D909" s="771"/>
      <c r="E909" s="173"/>
      <c r="F909" s="173"/>
      <c r="G909" s="173"/>
      <c r="H909" s="173"/>
      <c r="I909" s="173"/>
      <c r="J909" s="173"/>
      <c r="K909" s="173"/>
      <c r="L909" s="173"/>
      <c r="M909" s="173"/>
      <c r="N909" s="173"/>
    </row>
    <row r="910" ht="22.5" customHeight="1">
      <c r="A910" s="173"/>
      <c r="B910" s="173"/>
      <c r="C910" s="173"/>
      <c r="D910" s="771"/>
      <c r="E910" s="173"/>
      <c r="F910" s="173"/>
      <c r="G910" s="173"/>
      <c r="H910" s="173"/>
      <c r="I910" s="173"/>
      <c r="J910" s="173"/>
      <c r="K910" s="173"/>
      <c r="L910" s="173"/>
      <c r="M910" s="173"/>
      <c r="N910" s="173"/>
    </row>
    <row r="911" ht="22.5" customHeight="1">
      <c r="A911" s="173"/>
      <c r="B911" s="173"/>
      <c r="C911" s="173"/>
      <c r="D911" s="771"/>
      <c r="E911" s="173"/>
      <c r="F911" s="173"/>
      <c r="G911" s="173"/>
      <c r="H911" s="173"/>
      <c r="I911" s="173"/>
      <c r="J911" s="173"/>
      <c r="K911" s="173"/>
      <c r="L911" s="173"/>
      <c r="M911" s="173"/>
      <c r="N911" s="173"/>
    </row>
    <row r="912" ht="22.5" customHeight="1">
      <c r="A912" s="173"/>
      <c r="B912" s="173"/>
      <c r="C912" s="173"/>
      <c r="D912" s="771"/>
      <c r="E912" s="173"/>
      <c r="F912" s="173"/>
      <c r="G912" s="173"/>
      <c r="H912" s="173"/>
      <c r="I912" s="173"/>
      <c r="J912" s="173"/>
      <c r="K912" s="173"/>
      <c r="L912" s="173"/>
      <c r="M912" s="173"/>
      <c r="N912" s="173"/>
    </row>
    <row r="913" ht="22.5" customHeight="1">
      <c r="A913" s="173"/>
      <c r="B913" s="173"/>
      <c r="C913" s="173"/>
      <c r="D913" s="771"/>
      <c r="E913" s="173"/>
      <c r="F913" s="173"/>
      <c r="G913" s="173"/>
      <c r="H913" s="173"/>
      <c r="I913" s="173"/>
      <c r="J913" s="173"/>
      <c r="K913" s="173"/>
      <c r="L913" s="173"/>
      <c r="M913" s="173"/>
      <c r="N913" s="173"/>
    </row>
    <row r="914" ht="22.5" customHeight="1">
      <c r="A914" s="173"/>
      <c r="B914" s="173"/>
      <c r="C914" s="173"/>
      <c r="D914" s="771"/>
      <c r="E914" s="173"/>
      <c r="F914" s="173"/>
      <c r="G914" s="173"/>
      <c r="H914" s="173"/>
      <c r="I914" s="173"/>
      <c r="J914" s="173"/>
      <c r="K914" s="173"/>
      <c r="L914" s="173"/>
      <c r="M914" s="173"/>
      <c r="N914" s="173"/>
    </row>
    <row r="915" ht="22.5" customHeight="1">
      <c r="A915" s="173"/>
      <c r="B915" s="173"/>
      <c r="C915" s="173"/>
      <c r="D915" s="771"/>
      <c r="E915" s="173"/>
      <c r="F915" s="173"/>
      <c r="G915" s="173"/>
      <c r="H915" s="173"/>
      <c r="I915" s="173"/>
      <c r="J915" s="173"/>
      <c r="K915" s="173"/>
      <c r="L915" s="173"/>
      <c r="M915" s="173"/>
      <c r="N915" s="173"/>
    </row>
    <row r="916" ht="22.5" customHeight="1">
      <c r="A916" s="173"/>
      <c r="B916" s="173"/>
      <c r="C916" s="173"/>
      <c r="D916" s="771"/>
      <c r="E916" s="173"/>
      <c r="F916" s="173"/>
      <c r="G916" s="173"/>
      <c r="H916" s="173"/>
      <c r="I916" s="173"/>
      <c r="J916" s="173"/>
      <c r="K916" s="173"/>
      <c r="L916" s="173"/>
      <c r="M916" s="173"/>
      <c r="N916" s="173"/>
    </row>
    <row r="917" ht="22.5" customHeight="1">
      <c r="A917" s="173"/>
      <c r="B917" s="173"/>
      <c r="C917" s="173"/>
      <c r="D917" s="771"/>
      <c r="E917" s="173"/>
      <c r="F917" s="173"/>
      <c r="G917" s="173"/>
      <c r="H917" s="173"/>
      <c r="I917" s="173"/>
      <c r="J917" s="173"/>
      <c r="K917" s="173"/>
      <c r="L917" s="173"/>
      <c r="M917" s="173"/>
      <c r="N917" s="173"/>
    </row>
    <row r="918" ht="22.5" customHeight="1">
      <c r="A918" s="173"/>
      <c r="B918" s="173"/>
      <c r="C918" s="173"/>
      <c r="D918" s="771"/>
      <c r="E918" s="173"/>
      <c r="F918" s="173"/>
      <c r="G918" s="173"/>
      <c r="H918" s="173"/>
      <c r="I918" s="173"/>
      <c r="J918" s="173"/>
      <c r="K918" s="173"/>
      <c r="L918" s="173"/>
      <c r="M918" s="173"/>
      <c r="N918" s="173"/>
    </row>
    <row r="919" ht="22.5" customHeight="1">
      <c r="A919" s="173"/>
      <c r="B919" s="173"/>
      <c r="C919" s="173"/>
      <c r="D919" s="771"/>
      <c r="E919" s="173"/>
      <c r="F919" s="173"/>
      <c r="G919" s="173"/>
      <c r="H919" s="173"/>
      <c r="I919" s="173"/>
      <c r="J919" s="173"/>
      <c r="K919" s="173"/>
      <c r="L919" s="173"/>
      <c r="M919" s="173"/>
      <c r="N919" s="173"/>
    </row>
    <row r="920" ht="22.5" customHeight="1">
      <c r="A920" s="173"/>
      <c r="B920" s="173"/>
      <c r="C920" s="173"/>
      <c r="D920" s="771"/>
      <c r="E920" s="173"/>
      <c r="F920" s="173"/>
      <c r="G920" s="173"/>
      <c r="H920" s="173"/>
      <c r="I920" s="173"/>
      <c r="J920" s="173"/>
      <c r="K920" s="173"/>
      <c r="L920" s="173"/>
      <c r="M920" s="173"/>
      <c r="N920" s="173"/>
    </row>
    <row r="921" ht="22.5" customHeight="1">
      <c r="A921" s="173"/>
      <c r="B921" s="173"/>
      <c r="C921" s="173"/>
      <c r="D921" s="771"/>
      <c r="E921" s="173"/>
      <c r="F921" s="173"/>
      <c r="G921" s="173"/>
      <c r="H921" s="173"/>
      <c r="I921" s="173"/>
      <c r="J921" s="173"/>
      <c r="K921" s="173"/>
      <c r="L921" s="173"/>
      <c r="M921" s="173"/>
      <c r="N921" s="173"/>
    </row>
    <row r="922" ht="22.5" customHeight="1">
      <c r="A922" s="173"/>
      <c r="B922" s="173"/>
      <c r="C922" s="173"/>
      <c r="D922" s="771"/>
      <c r="E922" s="173"/>
      <c r="F922" s="173"/>
      <c r="G922" s="173"/>
      <c r="H922" s="173"/>
      <c r="I922" s="173"/>
      <c r="J922" s="173"/>
      <c r="K922" s="173"/>
      <c r="L922" s="173"/>
      <c r="M922" s="173"/>
      <c r="N922" s="173"/>
    </row>
    <row r="923" ht="22.5" customHeight="1">
      <c r="A923" s="173"/>
      <c r="B923" s="173"/>
      <c r="C923" s="173"/>
      <c r="D923" s="771"/>
      <c r="E923" s="173"/>
      <c r="F923" s="173"/>
      <c r="G923" s="173"/>
      <c r="H923" s="173"/>
      <c r="I923" s="173"/>
      <c r="J923" s="173"/>
      <c r="K923" s="173"/>
      <c r="L923" s="173"/>
      <c r="M923" s="173"/>
      <c r="N923" s="173"/>
    </row>
    <row r="924" ht="22.5" customHeight="1">
      <c r="A924" s="173"/>
      <c r="B924" s="173"/>
      <c r="C924" s="173"/>
      <c r="D924" s="771"/>
      <c r="E924" s="173"/>
      <c r="F924" s="173"/>
      <c r="G924" s="173"/>
      <c r="H924" s="173"/>
      <c r="I924" s="173"/>
      <c r="J924" s="173"/>
      <c r="K924" s="173"/>
      <c r="L924" s="173"/>
      <c r="M924" s="173"/>
      <c r="N924" s="173"/>
    </row>
    <row r="925" ht="22.5" customHeight="1">
      <c r="A925" s="173"/>
      <c r="B925" s="173"/>
      <c r="C925" s="173"/>
      <c r="D925" s="771"/>
      <c r="E925" s="173"/>
      <c r="F925" s="173"/>
      <c r="G925" s="173"/>
      <c r="H925" s="173"/>
      <c r="I925" s="173"/>
      <c r="J925" s="173"/>
      <c r="K925" s="173"/>
      <c r="L925" s="173"/>
      <c r="M925" s="173"/>
      <c r="N925" s="173"/>
    </row>
    <row r="926" ht="22.5" customHeight="1">
      <c r="A926" s="173"/>
      <c r="B926" s="173"/>
      <c r="C926" s="173"/>
      <c r="D926" s="771"/>
      <c r="E926" s="173"/>
      <c r="F926" s="173"/>
      <c r="G926" s="173"/>
      <c r="H926" s="173"/>
      <c r="I926" s="173"/>
      <c r="J926" s="173"/>
      <c r="K926" s="173"/>
      <c r="L926" s="173"/>
      <c r="M926" s="173"/>
      <c r="N926" s="173"/>
    </row>
    <row r="927" ht="22.5" customHeight="1">
      <c r="A927" s="173"/>
      <c r="B927" s="173"/>
      <c r="C927" s="173"/>
      <c r="D927" s="771"/>
      <c r="E927" s="173"/>
      <c r="F927" s="173"/>
      <c r="G927" s="173"/>
      <c r="H927" s="173"/>
      <c r="I927" s="173"/>
      <c r="J927" s="173"/>
      <c r="K927" s="173"/>
      <c r="L927" s="173"/>
      <c r="M927" s="173"/>
      <c r="N927" s="173"/>
    </row>
    <row r="928" ht="22.5" customHeight="1">
      <c r="A928" s="173"/>
      <c r="B928" s="173"/>
      <c r="C928" s="173"/>
      <c r="D928" s="771"/>
      <c r="E928" s="173"/>
      <c r="F928" s="173"/>
      <c r="G928" s="173"/>
      <c r="H928" s="173"/>
      <c r="I928" s="173"/>
      <c r="J928" s="173"/>
      <c r="K928" s="173"/>
      <c r="L928" s="173"/>
      <c r="M928" s="173"/>
      <c r="N928" s="173"/>
    </row>
    <row r="929" ht="22.5" customHeight="1">
      <c r="A929" s="173"/>
      <c r="B929" s="173"/>
      <c r="C929" s="173"/>
      <c r="D929" s="771"/>
      <c r="E929" s="173"/>
      <c r="F929" s="173"/>
      <c r="G929" s="173"/>
      <c r="H929" s="173"/>
      <c r="I929" s="173"/>
      <c r="J929" s="173"/>
      <c r="K929" s="173"/>
      <c r="L929" s="173"/>
      <c r="M929" s="173"/>
      <c r="N929" s="173"/>
    </row>
    <row r="930" ht="22.5" customHeight="1">
      <c r="A930" s="173"/>
      <c r="B930" s="173"/>
      <c r="C930" s="173"/>
      <c r="D930" s="771"/>
      <c r="E930" s="173"/>
      <c r="F930" s="173"/>
      <c r="G930" s="173"/>
      <c r="H930" s="173"/>
      <c r="I930" s="173"/>
      <c r="J930" s="173"/>
      <c r="K930" s="173"/>
      <c r="L930" s="173"/>
      <c r="M930" s="173"/>
      <c r="N930" s="173"/>
    </row>
    <row r="931" ht="22.5" customHeight="1">
      <c r="A931" s="173"/>
      <c r="B931" s="173"/>
      <c r="C931" s="173"/>
      <c r="D931" s="771"/>
      <c r="E931" s="173"/>
      <c r="F931" s="173"/>
      <c r="G931" s="173"/>
      <c r="H931" s="173"/>
      <c r="I931" s="173"/>
      <c r="J931" s="173"/>
      <c r="K931" s="173"/>
      <c r="L931" s="173"/>
      <c r="M931" s="173"/>
      <c r="N931" s="173"/>
    </row>
    <row r="932" ht="22.5" customHeight="1">
      <c r="A932" s="173"/>
      <c r="B932" s="173"/>
      <c r="C932" s="173"/>
      <c r="D932" s="771"/>
      <c r="E932" s="173"/>
      <c r="F932" s="173"/>
      <c r="G932" s="173"/>
      <c r="H932" s="173"/>
      <c r="I932" s="173"/>
      <c r="J932" s="173"/>
      <c r="K932" s="173"/>
      <c r="L932" s="173"/>
      <c r="M932" s="173"/>
      <c r="N932" s="173"/>
    </row>
    <row r="933" ht="22.5" customHeight="1">
      <c r="A933" s="173"/>
      <c r="B933" s="173"/>
      <c r="C933" s="173"/>
      <c r="D933" s="771"/>
      <c r="E933" s="173"/>
      <c r="F933" s="173"/>
      <c r="G933" s="173"/>
      <c r="H933" s="173"/>
      <c r="I933" s="173"/>
      <c r="J933" s="173"/>
      <c r="K933" s="173"/>
      <c r="L933" s="173"/>
      <c r="M933" s="173"/>
      <c r="N933" s="173"/>
    </row>
    <row r="934" ht="22.5" customHeight="1">
      <c r="A934" s="173"/>
      <c r="B934" s="173"/>
      <c r="C934" s="173"/>
      <c r="D934" s="771"/>
      <c r="E934" s="173"/>
      <c r="F934" s="173"/>
      <c r="G934" s="173"/>
      <c r="H934" s="173"/>
      <c r="I934" s="173"/>
      <c r="J934" s="173"/>
      <c r="K934" s="173"/>
      <c r="L934" s="173"/>
      <c r="M934" s="173"/>
      <c r="N934" s="173"/>
    </row>
    <row r="935" ht="22.5" customHeight="1">
      <c r="A935" s="173"/>
      <c r="B935" s="173"/>
      <c r="C935" s="173"/>
      <c r="D935" s="771"/>
      <c r="E935" s="173"/>
      <c r="F935" s="173"/>
      <c r="G935" s="173"/>
      <c r="H935" s="173"/>
      <c r="I935" s="173"/>
      <c r="J935" s="173"/>
      <c r="K935" s="173"/>
      <c r="L935" s="173"/>
      <c r="M935" s="173"/>
      <c r="N935" s="173"/>
    </row>
    <row r="936" ht="22.5" customHeight="1">
      <c r="A936" s="173"/>
      <c r="B936" s="173"/>
      <c r="C936" s="173"/>
      <c r="D936" s="771"/>
      <c r="E936" s="173"/>
      <c r="F936" s="173"/>
      <c r="G936" s="173"/>
      <c r="H936" s="173"/>
      <c r="I936" s="173"/>
      <c r="J936" s="173"/>
      <c r="K936" s="173"/>
      <c r="L936" s="173"/>
      <c r="M936" s="173"/>
      <c r="N936" s="173"/>
    </row>
    <row r="937" ht="22.5" customHeight="1">
      <c r="A937" s="173"/>
      <c r="B937" s="173"/>
      <c r="C937" s="173"/>
      <c r="D937" s="771"/>
      <c r="E937" s="173"/>
      <c r="F937" s="173"/>
      <c r="G937" s="173"/>
      <c r="H937" s="173"/>
      <c r="I937" s="173"/>
      <c r="J937" s="173"/>
      <c r="K937" s="173"/>
      <c r="L937" s="173"/>
      <c r="M937" s="173"/>
      <c r="N937" s="173"/>
    </row>
    <row r="938" ht="22.5" customHeight="1">
      <c r="A938" s="173"/>
      <c r="B938" s="173"/>
      <c r="C938" s="173"/>
      <c r="D938" s="771"/>
      <c r="E938" s="173"/>
      <c r="F938" s="173"/>
      <c r="G938" s="173"/>
      <c r="H938" s="173"/>
      <c r="I938" s="173"/>
      <c r="J938" s="173"/>
      <c r="K938" s="173"/>
      <c r="L938" s="173"/>
      <c r="M938" s="173"/>
      <c r="N938" s="173"/>
    </row>
    <row r="939" ht="22.5" customHeight="1">
      <c r="A939" s="173"/>
      <c r="B939" s="173"/>
      <c r="C939" s="173"/>
      <c r="D939" s="771"/>
      <c r="E939" s="173"/>
      <c r="F939" s="173"/>
      <c r="G939" s="173"/>
      <c r="H939" s="173"/>
      <c r="I939" s="173"/>
      <c r="J939" s="173"/>
      <c r="K939" s="173"/>
      <c r="L939" s="173"/>
      <c r="M939" s="173"/>
      <c r="N939" s="173"/>
    </row>
    <row r="940" ht="22.5" customHeight="1">
      <c r="A940" s="173"/>
      <c r="B940" s="173"/>
      <c r="C940" s="173"/>
      <c r="D940" s="771"/>
      <c r="E940" s="173"/>
      <c r="F940" s="173"/>
      <c r="G940" s="173"/>
      <c r="H940" s="173"/>
      <c r="I940" s="173"/>
      <c r="J940" s="173"/>
      <c r="K940" s="173"/>
      <c r="L940" s="173"/>
      <c r="M940" s="173"/>
      <c r="N940" s="173"/>
    </row>
    <row r="941" ht="22.5" customHeight="1">
      <c r="A941" s="173"/>
      <c r="B941" s="173"/>
      <c r="C941" s="173"/>
      <c r="D941" s="771"/>
      <c r="E941" s="173"/>
      <c r="F941" s="173"/>
      <c r="G941" s="173"/>
      <c r="H941" s="173"/>
      <c r="I941" s="173"/>
      <c r="J941" s="173"/>
      <c r="K941" s="173"/>
      <c r="L941" s="173"/>
      <c r="M941" s="173"/>
      <c r="N941" s="173"/>
    </row>
    <row r="942" ht="22.5" customHeight="1">
      <c r="A942" s="173"/>
      <c r="B942" s="173"/>
      <c r="C942" s="173"/>
      <c r="D942" s="771"/>
      <c r="E942" s="173"/>
      <c r="F942" s="173"/>
      <c r="G942" s="173"/>
      <c r="H942" s="173"/>
      <c r="I942" s="173"/>
      <c r="J942" s="173"/>
      <c r="K942" s="173"/>
      <c r="L942" s="173"/>
      <c r="M942" s="173"/>
      <c r="N942" s="173"/>
    </row>
    <row r="943" ht="22.5" customHeight="1">
      <c r="A943" s="173"/>
      <c r="B943" s="173"/>
      <c r="C943" s="173"/>
      <c r="D943" s="771"/>
      <c r="E943" s="173"/>
      <c r="F943" s="173"/>
      <c r="G943" s="173"/>
      <c r="H943" s="173"/>
      <c r="I943" s="173"/>
      <c r="J943" s="173"/>
      <c r="K943" s="173"/>
      <c r="L943" s="173"/>
      <c r="M943" s="173"/>
      <c r="N943" s="173"/>
    </row>
    <row r="944" ht="22.5" customHeight="1">
      <c r="A944" s="173"/>
      <c r="B944" s="173"/>
      <c r="C944" s="173"/>
      <c r="D944" s="771"/>
      <c r="E944" s="173"/>
      <c r="F944" s="173"/>
      <c r="G944" s="173"/>
      <c r="H944" s="173"/>
      <c r="I944" s="173"/>
      <c r="J944" s="173"/>
      <c r="K944" s="173"/>
      <c r="L944" s="173"/>
      <c r="M944" s="173"/>
      <c r="N944" s="173"/>
    </row>
    <row r="945" ht="22.5" customHeight="1">
      <c r="A945" s="173"/>
      <c r="B945" s="173"/>
      <c r="C945" s="173"/>
      <c r="D945" s="771"/>
      <c r="E945" s="173"/>
      <c r="F945" s="173"/>
      <c r="G945" s="173"/>
      <c r="H945" s="173"/>
      <c r="I945" s="173"/>
      <c r="J945" s="173"/>
      <c r="K945" s="173"/>
      <c r="L945" s="173"/>
      <c r="M945" s="173"/>
      <c r="N945" s="173"/>
    </row>
    <row r="946" ht="22.5" customHeight="1">
      <c r="A946" s="173"/>
      <c r="B946" s="173"/>
      <c r="C946" s="173"/>
      <c r="D946" s="771"/>
      <c r="E946" s="173"/>
      <c r="F946" s="173"/>
      <c r="G946" s="173"/>
      <c r="H946" s="173"/>
      <c r="I946" s="173"/>
      <c r="J946" s="173"/>
      <c r="K946" s="173"/>
      <c r="L946" s="173"/>
      <c r="M946" s="173"/>
      <c r="N946" s="173"/>
    </row>
    <row r="947" ht="22.5" customHeight="1">
      <c r="A947" s="173"/>
      <c r="B947" s="173"/>
      <c r="C947" s="173"/>
      <c r="D947" s="771"/>
      <c r="E947" s="173"/>
      <c r="F947" s="173"/>
      <c r="G947" s="173"/>
      <c r="H947" s="173"/>
      <c r="I947" s="173"/>
      <c r="J947" s="173"/>
      <c r="K947" s="173"/>
      <c r="L947" s="173"/>
      <c r="M947" s="173"/>
      <c r="N947" s="173"/>
    </row>
    <row r="948" ht="22.5" customHeight="1">
      <c r="A948" s="173"/>
      <c r="B948" s="173"/>
      <c r="C948" s="173"/>
      <c r="D948" s="771"/>
      <c r="E948" s="173"/>
      <c r="F948" s="173"/>
      <c r="G948" s="173"/>
      <c r="H948" s="173"/>
      <c r="I948" s="173"/>
      <c r="J948" s="173"/>
      <c r="K948" s="173"/>
      <c r="L948" s="173"/>
      <c r="M948" s="173"/>
      <c r="N948" s="173"/>
    </row>
    <row r="949" ht="22.5" customHeight="1">
      <c r="A949" s="173"/>
      <c r="B949" s="173"/>
      <c r="C949" s="173"/>
      <c r="D949" s="771"/>
      <c r="E949" s="173"/>
      <c r="F949" s="173"/>
      <c r="G949" s="173"/>
      <c r="H949" s="173"/>
      <c r="I949" s="173"/>
      <c r="J949" s="173"/>
      <c r="K949" s="173"/>
      <c r="L949" s="173"/>
      <c r="M949" s="173"/>
      <c r="N949" s="173"/>
    </row>
    <row r="950" ht="22.5" customHeight="1">
      <c r="A950" s="173"/>
      <c r="B950" s="173"/>
      <c r="C950" s="173"/>
      <c r="D950" s="771"/>
      <c r="E950" s="173"/>
      <c r="F950" s="173"/>
      <c r="G950" s="173"/>
      <c r="H950" s="173"/>
      <c r="I950" s="173"/>
      <c r="J950" s="173"/>
      <c r="K950" s="173"/>
      <c r="L950" s="173"/>
      <c r="M950" s="173"/>
      <c r="N950" s="173"/>
    </row>
    <row r="951" ht="22.5" customHeight="1">
      <c r="A951" s="173"/>
      <c r="B951" s="173"/>
      <c r="C951" s="173"/>
      <c r="D951" s="771"/>
      <c r="E951" s="173"/>
      <c r="F951" s="173"/>
      <c r="G951" s="173"/>
      <c r="H951" s="173"/>
      <c r="I951" s="173"/>
      <c r="J951" s="173"/>
      <c r="K951" s="173"/>
      <c r="L951" s="173"/>
      <c r="M951" s="173"/>
      <c r="N951" s="173"/>
    </row>
    <row r="952" ht="22.5" customHeight="1">
      <c r="A952" s="173"/>
      <c r="B952" s="173"/>
      <c r="C952" s="173"/>
      <c r="D952" s="771"/>
      <c r="E952" s="173"/>
      <c r="F952" s="173"/>
      <c r="G952" s="173"/>
      <c r="H952" s="173"/>
      <c r="I952" s="173"/>
      <c r="J952" s="173"/>
      <c r="K952" s="173"/>
      <c r="L952" s="173"/>
      <c r="M952" s="173"/>
      <c r="N952" s="173"/>
    </row>
    <row r="953" ht="22.5" customHeight="1">
      <c r="A953" s="173"/>
      <c r="B953" s="173"/>
      <c r="C953" s="173"/>
      <c r="D953" s="771"/>
      <c r="E953" s="173"/>
      <c r="F953" s="173"/>
      <c r="G953" s="173"/>
      <c r="H953" s="173"/>
      <c r="I953" s="173"/>
      <c r="J953" s="173"/>
      <c r="K953" s="173"/>
      <c r="L953" s="173"/>
      <c r="M953" s="173"/>
      <c r="N953" s="173"/>
    </row>
    <row r="954" ht="22.5" customHeight="1">
      <c r="A954" s="173"/>
      <c r="B954" s="173"/>
      <c r="C954" s="173"/>
      <c r="D954" s="771"/>
      <c r="E954" s="173"/>
      <c r="F954" s="173"/>
      <c r="G954" s="173"/>
      <c r="H954" s="173"/>
      <c r="I954" s="173"/>
      <c r="J954" s="173"/>
      <c r="K954" s="173"/>
      <c r="L954" s="173"/>
      <c r="M954" s="173"/>
      <c r="N954" s="173"/>
    </row>
    <row r="955" ht="22.5" customHeight="1">
      <c r="A955" s="173"/>
      <c r="B955" s="173"/>
      <c r="C955" s="173"/>
      <c r="D955" s="771"/>
      <c r="E955" s="173"/>
      <c r="F955" s="173"/>
      <c r="G955" s="173"/>
      <c r="H955" s="173"/>
      <c r="I955" s="173"/>
      <c r="J955" s="173"/>
      <c r="K955" s="173"/>
      <c r="L955" s="173"/>
      <c r="M955" s="173"/>
      <c r="N955" s="173"/>
    </row>
    <row r="956" ht="22.5" customHeight="1">
      <c r="A956" s="173"/>
      <c r="B956" s="173"/>
      <c r="C956" s="173"/>
      <c r="D956" s="771"/>
      <c r="E956" s="173"/>
      <c r="F956" s="173"/>
      <c r="G956" s="173"/>
      <c r="H956" s="173"/>
      <c r="I956" s="173"/>
      <c r="J956" s="173"/>
      <c r="K956" s="173"/>
      <c r="L956" s="173"/>
      <c r="M956" s="173"/>
      <c r="N956" s="173"/>
    </row>
    <row r="957" ht="22.5" customHeight="1">
      <c r="A957" s="173"/>
      <c r="B957" s="173"/>
      <c r="C957" s="173"/>
      <c r="D957" s="771"/>
      <c r="E957" s="173"/>
      <c r="F957" s="173"/>
      <c r="G957" s="173"/>
      <c r="H957" s="173"/>
      <c r="I957" s="173"/>
      <c r="J957" s="173"/>
      <c r="K957" s="173"/>
      <c r="L957" s="173"/>
      <c r="M957" s="173"/>
      <c r="N957" s="173"/>
    </row>
    <row r="958" ht="22.5" customHeight="1">
      <c r="A958" s="173"/>
      <c r="B958" s="173"/>
      <c r="C958" s="173"/>
      <c r="D958" s="771"/>
      <c r="E958" s="173"/>
      <c r="F958" s="173"/>
      <c r="G958" s="173"/>
      <c r="H958" s="173"/>
      <c r="I958" s="173"/>
      <c r="J958" s="173"/>
      <c r="K958" s="173"/>
      <c r="L958" s="173"/>
      <c r="M958" s="173"/>
      <c r="N958" s="173"/>
    </row>
    <row r="959" ht="22.5" customHeight="1">
      <c r="A959" s="173"/>
      <c r="B959" s="173"/>
      <c r="C959" s="173"/>
      <c r="D959" s="771"/>
      <c r="E959" s="173"/>
      <c r="F959" s="173"/>
      <c r="G959" s="173"/>
      <c r="H959" s="173"/>
      <c r="I959" s="173"/>
      <c r="J959" s="173"/>
      <c r="K959" s="173"/>
      <c r="L959" s="173"/>
      <c r="M959" s="173"/>
      <c r="N959" s="173"/>
    </row>
    <row r="960" ht="22.5" customHeight="1">
      <c r="A960" s="173"/>
      <c r="B960" s="173"/>
      <c r="C960" s="173"/>
      <c r="D960" s="771"/>
      <c r="E960" s="173"/>
      <c r="F960" s="173"/>
      <c r="G960" s="173"/>
      <c r="H960" s="173"/>
      <c r="I960" s="173"/>
      <c r="J960" s="173"/>
      <c r="K960" s="173"/>
      <c r="L960" s="173"/>
      <c r="M960" s="173"/>
      <c r="N960" s="173"/>
    </row>
    <row r="961" ht="22.5" customHeight="1">
      <c r="A961" s="173"/>
      <c r="B961" s="173"/>
      <c r="C961" s="173"/>
      <c r="D961" s="771"/>
      <c r="E961" s="173"/>
      <c r="F961" s="173"/>
      <c r="G961" s="173"/>
      <c r="H961" s="173"/>
      <c r="I961" s="173"/>
      <c r="J961" s="173"/>
      <c r="K961" s="173"/>
      <c r="L961" s="173"/>
      <c r="M961" s="173"/>
      <c r="N961" s="173"/>
    </row>
    <row r="962" ht="22.5" customHeight="1">
      <c r="A962" s="173"/>
      <c r="B962" s="173"/>
      <c r="C962" s="173"/>
      <c r="D962" s="771"/>
      <c r="E962" s="173"/>
      <c r="F962" s="173"/>
      <c r="G962" s="173"/>
      <c r="H962" s="173"/>
      <c r="I962" s="173"/>
      <c r="J962" s="173"/>
      <c r="K962" s="173"/>
      <c r="L962" s="173"/>
      <c r="M962" s="173"/>
      <c r="N962" s="173"/>
    </row>
    <row r="963" ht="22.5" customHeight="1">
      <c r="A963" s="173"/>
      <c r="B963" s="173"/>
      <c r="C963" s="173"/>
      <c r="D963" s="771"/>
      <c r="E963" s="173"/>
      <c r="F963" s="173"/>
      <c r="G963" s="173"/>
      <c r="H963" s="173"/>
      <c r="I963" s="173"/>
      <c r="J963" s="173"/>
      <c r="K963" s="173"/>
      <c r="L963" s="173"/>
      <c r="M963" s="173"/>
      <c r="N963" s="173"/>
    </row>
    <row r="964" ht="22.5" customHeight="1">
      <c r="A964" s="173"/>
      <c r="B964" s="173"/>
      <c r="C964" s="173"/>
      <c r="D964" s="771"/>
      <c r="E964" s="173"/>
      <c r="F964" s="173"/>
      <c r="G964" s="173"/>
      <c r="H964" s="173"/>
      <c r="I964" s="173"/>
      <c r="J964" s="173"/>
      <c r="K964" s="173"/>
      <c r="L964" s="173"/>
      <c r="M964" s="173"/>
      <c r="N964" s="173"/>
    </row>
    <row r="965" ht="22.5" customHeight="1">
      <c r="A965" s="173"/>
      <c r="B965" s="173"/>
      <c r="C965" s="173"/>
      <c r="D965" s="771"/>
      <c r="E965" s="173"/>
      <c r="F965" s="173"/>
      <c r="G965" s="173"/>
      <c r="H965" s="173"/>
      <c r="I965" s="173"/>
      <c r="J965" s="173"/>
      <c r="K965" s="173"/>
      <c r="L965" s="173"/>
      <c r="M965" s="173"/>
      <c r="N965" s="173"/>
    </row>
    <row r="966" ht="22.5" customHeight="1">
      <c r="A966" s="173"/>
      <c r="B966" s="173"/>
      <c r="C966" s="173"/>
      <c r="D966" s="771"/>
      <c r="E966" s="173"/>
      <c r="F966" s="173"/>
      <c r="G966" s="173"/>
      <c r="H966" s="173"/>
      <c r="I966" s="173"/>
      <c r="J966" s="173"/>
      <c r="K966" s="173"/>
      <c r="L966" s="173"/>
      <c r="M966" s="173"/>
      <c r="N966" s="173"/>
    </row>
    <row r="967" ht="22.5" customHeight="1">
      <c r="A967" s="173"/>
      <c r="B967" s="173"/>
      <c r="C967" s="173"/>
      <c r="D967" s="771"/>
      <c r="E967" s="173"/>
      <c r="F967" s="173"/>
      <c r="G967" s="173"/>
      <c r="H967" s="173"/>
      <c r="I967" s="173"/>
      <c r="J967" s="173"/>
      <c r="K967" s="173"/>
      <c r="L967" s="173"/>
      <c r="M967" s="173"/>
      <c r="N967" s="173"/>
    </row>
    <row r="968" ht="22.5" customHeight="1">
      <c r="A968" s="173"/>
      <c r="B968" s="173"/>
      <c r="C968" s="173"/>
      <c r="D968" s="771"/>
      <c r="E968" s="173"/>
      <c r="F968" s="173"/>
      <c r="G968" s="173"/>
      <c r="H968" s="173"/>
      <c r="I968" s="173"/>
      <c r="J968" s="173"/>
      <c r="K968" s="173"/>
      <c r="L968" s="173"/>
      <c r="M968" s="173"/>
      <c r="N968" s="173"/>
    </row>
    <row r="969" ht="22.5" customHeight="1">
      <c r="A969" s="173"/>
      <c r="B969" s="173"/>
      <c r="C969" s="173"/>
      <c r="D969" s="771"/>
      <c r="E969" s="173"/>
      <c r="F969" s="173"/>
      <c r="G969" s="173"/>
      <c r="H969" s="173"/>
      <c r="I969" s="173"/>
      <c r="J969" s="173"/>
      <c r="K969" s="173"/>
      <c r="L969" s="173"/>
      <c r="M969" s="173"/>
      <c r="N969" s="173"/>
    </row>
    <row r="970" ht="22.5" customHeight="1">
      <c r="A970" s="173"/>
      <c r="B970" s="173"/>
      <c r="C970" s="173"/>
      <c r="D970" s="771"/>
      <c r="E970" s="173"/>
      <c r="F970" s="173"/>
      <c r="G970" s="173"/>
      <c r="H970" s="173"/>
      <c r="I970" s="173"/>
      <c r="J970" s="173"/>
      <c r="K970" s="173"/>
      <c r="L970" s="173"/>
      <c r="M970" s="173"/>
      <c r="N970" s="173"/>
    </row>
    <row r="971" ht="22.5" customHeight="1">
      <c r="A971" s="173"/>
      <c r="B971" s="173"/>
      <c r="C971" s="173"/>
      <c r="D971" s="771"/>
      <c r="E971" s="173"/>
      <c r="F971" s="173"/>
      <c r="G971" s="173"/>
      <c r="H971" s="173"/>
      <c r="I971" s="173"/>
      <c r="J971" s="173"/>
      <c r="K971" s="173"/>
      <c r="L971" s="173"/>
      <c r="M971" s="173"/>
      <c r="N971" s="173"/>
    </row>
    <row r="972" ht="22.5" customHeight="1">
      <c r="A972" s="173"/>
      <c r="B972" s="173"/>
      <c r="C972" s="173"/>
      <c r="D972" s="771"/>
      <c r="E972" s="173"/>
      <c r="F972" s="173"/>
      <c r="G972" s="173"/>
      <c r="H972" s="173"/>
      <c r="I972" s="173"/>
      <c r="J972" s="173"/>
      <c r="K972" s="173"/>
      <c r="L972" s="173"/>
      <c r="M972" s="173"/>
      <c r="N972" s="173"/>
    </row>
    <row r="973" ht="22.5" customHeight="1">
      <c r="A973" s="173"/>
      <c r="B973" s="173"/>
      <c r="C973" s="173"/>
      <c r="D973" s="771"/>
      <c r="E973" s="173"/>
      <c r="F973" s="173"/>
      <c r="G973" s="173"/>
      <c r="H973" s="173"/>
      <c r="I973" s="173"/>
      <c r="J973" s="173"/>
      <c r="K973" s="173"/>
      <c r="L973" s="173"/>
      <c r="M973" s="173"/>
      <c r="N973" s="173"/>
    </row>
    <row r="974" ht="22.5" customHeight="1">
      <c r="A974" s="173"/>
      <c r="B974" s="173"/>
      <c r="C974" s="173"/>
      <c r="D974" s="771"/>
      <c r="E974" s="173"/>
      <c r="F974" s="173"/>
      <c r="G974" s="173"/>
      <c r="H974" s="173"/>
      <c r="I974" s="173"/>
      <c r="J974" s="173"/>
      <c r="K974" s="173"/>
      <c r="L974" s="173"/>
      <c r="M974" s="173"/>
      <c r="N974" s="173"/>
    </row>
    <row r="975" ht="22.5" customHeight="1">
      <c r="A975" s="173"/>
      <c r="B975" s="173"/>
      <c r="C975" s="173"/>
      <c r="D975" s="771"/>
      <c r="E975" s="173"/>
      <c r="F975" s="173"/>
      <c r="G975" s="173"/>
      <c r="H975" s="173"/>
      <c r="I975" s="173"/>
      <c r="J975" s="173"/>
      <c r="K975" s="173"/>
      <c r="L975" s="173"/>
      <c r="M975" s="173"/>
      <c r="N975" s="173"/>
    </row>
    <row r="976" ht="22.5" customHeight="1">
      <c r="A976" s="173"/>
      <c r="B976" s="173"/>
      <c r="C976" s="173"/>
      <c r="D976" s="771"/>
      <c r="E976" s="173"/>
      <c r="F976" s="173"/>
      <c r="G976" s="173"/>
      <c r="H976" s="173"/>
      <c r="I976" s="173"/>
      <c r="J976" s="173"/>
      <c r="K976" s="173"/>
      <c r="L976" s="173"/>
      <c r="M976" s="173"/>
      <c r="N976" s="173"/>
    </row>
    <row r="977" ht="22.5" customHeight="1">
      <c r="A977" s="173"/>
      <c r="B977" s="173"/>
      <c r="C977" s="173"/>
      <c r="D977" s="771"/>
      <c r="E977" s="173"/>
      <c r="F977" s="173"/>
      <c r="G977" s="173"/>
      <c r="H977" s="173"/>
      <c r="I977" s="173"/>
      <c r="J977" s="173"/>
      <c r="K977" s="173"/>
      <c r="L977" s="173"/>
      <c r="M977" s="173"/>
      <c r="N977" s="173"/>
    </row>
    <row r="978" ht="22.5" customHeight="1">
      <c r="A978" s="173"/>
      <c r="B978" s="173"/>
      <c r="C978" s="173"/>
      <c r="D978" s="771"/>
      <c r="E978" s="173"/>
      <c r="F978" s="173"/>
      <c r="G978" s="173"/>
      <c r="H978" s="173"/>
      <c r="I978" s="173"/>
      <c r="J978" s="173"/>
      <c r="K978" s="173"/>
      <c r="L978" s="173"/>
      <c r="M978" s="173"/>
      <c r="N978" s="173"/>
    </row>
    <row r="979" ht="22.5" customHeight="1">
      <c r="A979" s="173"/>
      <c r="B979" s="173"/>
      <c r="C979" s="173"/>
      <c r="D979" s="771"/>
      <c r="E979" s="173"/>
      <c r="F979" s="173"/>
      <c r="G979" s="173"/>
      <c r="H979" s="173"/>
      <c r="I979" s="173"/>
      <c r="J979" s="173"/>
      <c r="K979" s="173"/>
      <c r="L979" s="173"/>
      <c r="M979" s="173"/>
      <c r="N979" s="173"/>
    </row>
    <row r="980" ht="22.5" customHeight="1">
      <c r="A980" s="173"/>
      <c r="B980" s="173"/>
      <c r="C980" s="173"/>
      <c r="D980" s="771"/>
      <c r="E980" s="173"/>
      <c r="F980" s="173"/>
      <c r="G980" s="173"/>
      <c r="H980" s="173"/>
      <c r="I980" s="173"/>
      <c r="J980" s="173"/>
      <c r="K980" s="173"/>
      <c r="L980" s="173"/>
      <c r="M980" s="173"/>
      <c r="N980" s="173"/>
    </row>
    <row r="981" ht="22.5" customHeight="1">
      <c r="A981" s="173"/>
      <c r="B981" s="173"/>
      <c r="C981" s="173"/>
      <c r="D981" s="771"/>
      <c r="E981" s="173"/>
      <c r="F981" s="173"/>
      <c r="G981" s="173"/>
      <c r="H981" s="173"/>
      <c r="I981" s="173"/>
      <c r="J981" s="173"/>
      <c r="K981" s="173"/>
      <c r="L981" s="173"/>
      <c r="M981" s="173"/>
      <c r="N981" s="173"/>
    </row>
    <row r="982" ht="22.5" customHeight="1">
      <c r="A982" s="173"/>
      <c r="B982" s="173"/>
      <c r="C982" s="173"/>
      <c r="D982" s="771"/>
      <c r="E982" s="173"/>
      <c r="F982" s="173"/>
      <c r="G982" s="173"/>
      <c r="H982" s="173"/>
      <c r="I982" s="173"/>
      <c r="J982" s="173"/>
      <c r="K982" s="173"/>
      <c r="L982" s="173"/>
      <c r="M982" s="173"/>
      <c r="N982" s="173"/>
    </row>
    <row r="983" ht="22.5" customHeight="1">
      <c r="A983" s="173"/>
      <c r="B983" s="173"/>
      <c r="C983" s="173"/>
      <c r="D983" s="771"/>
      <c r="E983" s="173"/>
      <c r="F983" s="173"/>
      <c r="G983" s="173"/>
      <c r="H983" s="173"/>
      <c r="I983" s="173"/>
      <c r="J983" s="173"/>
      <c r="K983" s="173"/>
      <c r="L983" s="173"/>
      <c r="M983" s="173"/>
      <c r="N983" s="173"/>
    </row>
    <row r="984" ht="22.5" customHeight="1">
      <c r="A984" s="173"/>
      <c r="B984" s="173"/>
      <c r="C984" s="173"/>
      <c r="D984" s="771"/>
      <c r="E984" s="173"/>
      <c r="F984" s="173"/>
      <c r="G984" s="173"/>
      <c r="H984" s="173"/>
      <c r="I984" s="173"/>
      <c r="J984" s="173"/>
      <c r="K984" s="173"/>
      <c r="L984" s="173"/>
      <c r="M984" s="173"/>
      <c r="N984" s="173"/>
    </row>
    <row r="985" ht="22.5" customHeight="1">
      <c r="A985" s="173"/>
      <c r="B985" s="173"/>
      <c r="C985" s="173"/>
      <c r="D985" s="771"/>
      <c r="E985" s="173"/>
      <c r="F985" s="173"/>
      <c r="G985" s="173"/>
      <c r="H985" s="173"/>
      <c r="I985" s="173"/>
      <c r="J985" s="173"/>
      <c r="K985" s="173"/>
      <c r="L985" s="173"/>
      <c r="M985" s="173"/>
      <c r="N985" s="173"/>
    </row>
    <row r="986" ht="22.5" customHeight="1">
      <c r="A986" s="173"/>
      <c r="B986" s="173"/>
      <c r="C986" s="173"/>
      <c r="D986" s="771"/>
      <c r="E986" s="173"/>
      <c r="F986" s="173"/>
      <c r="G986" s="173"/>
      <c r="H986" s="173"/>
      <c r="I986" s="173"/>
      <c r="J986" s="173"/>
      <c r="K986" s="173"/>
      <c r="L986" s="173"/>
      <c r="M986" s="173"/>
      <c r="N986" s="173"/>
    </row>
    <row r="987" ht="22.5" customHeight="1">
      <c r="A987" s="173"/>
      <c r="B987" s="173"/>
      <c r="C987" s="173"/>
      <c r="D987" s="771"/>
      <c r="E987" s="173"/>
      <c r="F987" s="173"/>
      <c r="G987" s="173"/>
      <c r="H987" s="173"/>
      <c r="I987" s="173"/>
      <c r="J987" s="173"/>
      <c r="K987" s="173"/>
      <c r="L987" s="173"/>
      <c r="M987" s="173"/>
      <c r="N987" s="173"/>
    </row>
    <row r="988" ht="22.5" customHeight="1">
      <c r="A988" s="173"/>
      <c r="B988" s="173"/>
      <c r="C988" s="173"/>
      <c r="D988" s="771"/>
      <c r="E988" s="173"/>
      <c r="F988" s="173"/>
      <c r="G988" s="173"/>
      <c r="H988" s="173"/>
      <c r="I988" s="173"/>
      <c r="J988" s="173"/>
      <c r="K988" s="173"/>
      <c r="L988" s="173"/>
      <c r="M988" s="173"/>
      <c r="N988" s="173"/>
    </row>
    <row r="989" ht="22.5" customHeight="1">
      <c r="A989" s="173"/>
      <c r="B989" s="173"/>
      <c r="C989" s="173"/>
      <c r="D989" s="771"/>
      <c r="E989" s="173"/>
      <c r="F989" s="173"/>
      <c r="G989" s="173"/>
      <c r="H989" s="173"/>
      <c r="I989" s="173"/>
      <c r="J989" s="173"/>
      <c r="K989" s="173"/>
      <c r="L989" s="173"/>
      <c r="M989" s="173"/>
      <c r="N989" s="173"/>
    </row>
    <row r="990" ht="22.5" customHeight="1">
      <c r="A990" s="173"/>
      <c r="B990" s="173"/>
      <c r="C990" s="173"/>
      <c r="D990" s="771"/>
      <c r="E990" s="173"/>
      <c r="F990" s="173"/>
      <c r="G990" s="173"/>
      <c r="H990" s="173"/>
      <c r="I990" s="173"/>
      <c r="J990" s="173"/>
      <c r="K990" s="173"/>
      <c r="L990" s="173"/>
      <c r="M990" s="173"/>
      <c r="N990" s="173"/>
    </row>
    <row r="991" ht="22.5" customHeight="1">
      <c r="A991" s="173"/>
      <c r="B991" s="173"/>
      <c r="C991" s="173"/>
      <c r="D991" s="771"/>
      <c r="E991" s="173"/>
      <c r="F991" s="173"/>
      <c r="G991" s="173"/>
      <c r="H991" s="173"/>
      <c r="I991" s="173"/>
      <c r="J991" s="173"/>
      <c r="K991" s="173"/>
      <c r="L991" s="173"/>
      <c r="M991" s="173"/>
      <c r="N991" s="173"/>
    </row>
    <row r="992" ht="22.5" customHeight="1">
      <c r="A992" s="173"/>
      <c r="B992" s="173"/>
      <c r="C992" s="173"/>
      <c r="D992" s="771"/>
      <c r="E992" s="173"/>
      <c r="F992" s="173"/>
      <c r="G992" s="173"/>
      <c r="H992" s="173"/>
      <c r="I992" s="173"/>
      <c r="J992" s="173"/>
      <c r="K992" s="173"/>
      <c r="L992" s="173"/>
      <c r="M992" s="173"/>
      <c r="N992" s="173"/>
    </row>
    <row r="993" ht="22.5" customHeight="1">
      <c r="A993" s="173"/>
      <c r="B993" s="173"/>
      <c r="C993" s="173"/>
      <c r="D993" s="771"/>
      <c r="E993" s="173"/>
      <c r="F993" s="173"/>
      <c r="G993" s="173"/>
      <c r="H993" s="173"/>
      <c r="I993" s="173"/>
      <c r="J993" s="173"/>
      <c r="K993" s="173"/>
      <c r="L993" s="173"/>
      <c r="M993" s="173"/>
      <c r="N993" s="173"/>
    </row>
    <row r="994" ht="22.5" customHeight="1">
      <c r="A994" s="173"/>
      <c r="B994" s="173"/>
      <c r="C994" s="173"/>
      <c r="D994" s="771"/>
      <c r="E994" s="173"/>
      <c r="F994" s="173"/>
      <c r="G994" s="173"/>
      <c r="H994" s="173"/>
      <c r="I994" s="173"/>
      <c r="J994" s="173"/>
      <c r="K994" s="173"/>
      <c r="L994" s="173"/>
      <c r="M994" s="173"/>
      <c r="N994" s="173"/>
    </row>
    <row r="995" ht="22.5" customHeight="1">
      <c r="A995" s="173"/>
      <c r="B995" s="173"/>
      <c r="C995" s="173"/>
      <c r="D995" s="771"/>
      <c r="E995" s="173"/>
      <c r="F995" s="173"/>
      <c r="G995" s="173"/>
      <c r="H995" s="173"/>
      <c r="I995" s="173"/>
      <c r="J995" s="173"/>
      <c r="K995" s="173"/>
      <c r="L995" s="173"/>
      <c r="M995" s="173"/>
      <c r="N995" s="173"/>
    </row>
    <row r="996" ht="22.5" customHeight="1">
      <c r="A996" s="173"/>
      <c r="B996" s="173"/>
      <c r="C996" s="173"/>
      <c r="D996" s="771"/>
      <c r="E996" s="173"/>
      <c r="F996" s="173"/>
      <c r="G996" s="173"/>
      <c r="H996" s="173"/>
      <c r="I996" s="173"/>
      <c r="J996" s="173"/>
      <c r="K996" s="173"/>
      <c r="L996" s="173"/>
      <c r="M996" s="173"/>
      <c r="N996" s="173"/>
    </row>
    <row r="997" ht="22.5" customHeight="1">
      <c r="A997" s="173"/>
      <c r="B997" s="173"/>
      <c r="C997" s="173"/>
      <c r="D997" s="771"/>
      <c r="E997" s="173"/>
      <c r="F997" s="173"/>
      <c r="G997" s="173"/>
      <c r="H997" s="173"/>
      <c r="I997" s="173"/>
      <c r="J997" s="173"/>
      <c r="K997" s="173"/>
      <c r="L997" s="173"/>
      <c r="M997" s="173"/>
      <c r="N997" s="173"/>
    </row>
    <row r="998" ht="22.5" customHeight="1">
      <c r="A998" s="173"/>
      <c r="B998" s="173"/>
      <c r="C998" s="173"/>
      <c r="D998" s="771"/>
      <c r="E998" s="173"/>
      <c r="F998" s="173"/>
      <c r="G998" s="173"/>
      <c r="H998" s="173"/>
      <c r="I998" s="173"/>
      <c r="J998" s="173"/>
      <c r="K998" s="173"/>
      <c r="L998" s="173"/>
      <c r="M998" s="173"/>
      <c r="N998" s="173"/>
    </row>
    <row r="999" ht="22.5" customHeight="1">
      <c r="A999" s="173"/>
      <c r="B999" s="173"/>
      <c r="C999" s="173"/>
      <c r="D999" s="771"/>
      <c r="E999" s="173"/>
      <c r="F999" s="173"/>
      <c r="G999" s="173"/>
      <c r="H999" s="173"/>
      <c r="I999" s="173"/>
      <c r="J999" s="173"/>
      <c r="K999" s="173"/>
      <c r="L999" s="173"/>
      <c r="M999" s="173"/>
      <c r="N999" s="173"/>
    </row>
    <row r="1000" ht="22.5" customHeight="1">
      <c r="A1000" s="173"/>
      <c r="B1000" s="173"/>
      <c r="C1000" s="173"/>
      <c r="D1000" s="771"/>
      <c r="E1000" s="173"/>
      <c r="F1000" s="173"/>
      <c r="G1000" s="173"/>
      <c r="H1000" s="173"/>
      <c r="I1000" s="173"/>
      <c r="J1000" s="173"/>
      <c r="K1000" s="173"/>
      <c r="L1000" s="173"/>
      <c r="M1000" s="173"/>
      <c r="N1000" s="173"/>
    </row>
  </sheetData>
  <dataValidations>
    <dataValidation type="list" allowBlank="1" showErrorMessage="1" sqref="A2:A463">
      <formula1>"A,Pare,Lukpla"</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8.38"/>
    <col customWidth="1" min="3" max="3" width="12.0"/>
    <col customWidth="1" min="4" max="4" width="20.38"/>
    <col customWidth="1" min="5" max="5" width="166.38"/>
  </cols>
  <sheetData>
    <row r="1">
      <c r="A1" s="1330" t="s">
        <v>2247</v>
      </c>
      <c r="B1" s="1330" t="s">
        <v>5662</v>
      </c>
      <c r="C1" s="1330" t="s">
        <v>2246</v>
      </c>
      <c r="D1" s="1330" t="s">
        <v>5663</v>
      </c>
      <c r="E1" s="1330" t="s">
        <v>5509</v>
      </c>
      <c r="F1" s="1076"/>
      <c r="G1" s="1076"/>
      <c r="H1" s="1076"/>
      <c r="I1" s="1076"/>
      <c r="J1" s="1076"/>
      <c r="K1" s="1076"/>
      <c r="L1" s="1076"/>
      <c r="M1" s="1076"/>
      <c r="N1" s="1076"/>
      <c r="O1" s="1076"/>
      <c r="P1" s="1076"/>
      <c r="Q1" s="1076"/>
      <c r="R1" s="1076"/>
      <c r="S1" s="1331"/>
      <c r="T1" s="1332"/>
      <c r="U1" s="1332"/>
      <c r="V1" s="1332"/>
      <c r="W1" s="1332"/>
      <c r="X1" s="1332"/>
      <c r="Y1" s="1332"/>
      <c r="Z1" s="1332"/>
      <c r="AA1" s="1332"/>
      <c r="AB1" s="1332"/>
    </row>
    <row r="2">
      <c r="A2" s="808">
        <v>45512.0</v>
      </c>
      <c r="B2" s="691" t="s">
        <v>5664</v>
      </c>
      <c r="C2" s="691" t="s">
        <v>2253</v>
      </c>
      <c r="D2" s="691" t="s">
        <v>5665</v>
      </c>
      <c r="E2" s="678" t="s">
        <v>5666</v>
      </c>
      <c r="F2" s="562" t="s">
        <v>674</v>
      </c>
      <c r="G2" s="512"/>
      <c r="H2" s="512"/>
      <c r="I2" s="512"/>
      <c r="J2" s="512"/>
      <c r="K2" s="512"/>
      <c r="L2" s="512"/>
      <c r="M2" s="512"/>
      <c r="N2" s="512"/>
      <c r="O2" s="512"/>
      <c r="P2" s="512"/>
      <c r="Q2" s="512"/>
      <c r="R2" s="512"/>
      <c r="S2" s="1333"/>
      <c r="T2" s="173"/>
      <c r="U2" s="173"/>
      <c r="V2" s="173"/>
      <c r="W2" s="173"/>
      <c r="X2" s="173"/>
      <c r="Y2" s="173"/>
      <c r="Z2" s="173"/>
      <c r="AA2" s="173"/>
      <c r="AB2" s="173"/>
    </row>
    <row r="3">
      <c r="A3" s="808">
        <v>45512.0</v>
      </c>
      <c r="B3" s="691" t="s">
        <v>5667</v>
      </c>
      <c r="C3" s="691" t="s">
        <v>2263</v>
      </c>
      <c r="D3" s="691" t="s">
        <v>5668</v>
      </c>
      <c r="E3" s="678" t="s">
        <v>5669</v>
      </c>
      <c r="F3" s="512"/>
      <c r="G3" s="512"/>
      <c r="H3" s="512"/>
      <c r="I3" s="512"/>
      <c r="J3" s="512"/>
      <c r="K3" s="512"/>
      <c r="L3" s="512"/>
      <c r="M3" s="512"/>
      <c r="N3" s="512"/>
      <c r="O3" s="512"/>
      <c r="P3" s="512"/>
      <c r="Q3" s="512"/>
      <c r="R3" s="512"/>
      <c r="S3" s="1333"/>
      <c r="T3" s="173"/>
      <c r="U3" s="173"/>
      <c r="V3" s="173"/>
      <c r="W3" s="173"/>
      <c r="X3" s="173"/>
      <c r="Y3" s="173"/>
      <c r="Z3" s="173"/>
      <c r="AA3" s="173"/>
      <c r="AB3" s="173"/>
    </row>
    <row r="4">
      <c r="A4" s="808">
        <v>45510.0</v>
      </c>
      <c r="B4" s="691" t="s">
        <v>5670</v>
      </c>
      <c r="C4" s="691" t="s">
        <v>2267</v>
      </c>
      <c r="D4" s="691" t="s">
        <v>5671</v>
      </c>
      <c r="E4" s="678" t="s">
        <v>5672</v>
      </c>
      <c r="F4" s="512"/>
      <c r="G4" s="512"/>
      <c r="H4" s="512"/>
      <c r="I4" s="512"/>
      <c r="J4" s="512"/>
      <c r="K4" s="512"/>
      <c r="L4" s="512"/>
      <c r="M4" s="512"/>
      <c r="N4" s="512"/>
      <c r="O4" s="512"/>
      <c r="P4" s="512"/>
      <c r="Q4" s="512"/>
      <c r="R4" s="512"/>
      <c r="S4" s="1333"/>
      <c r="T4" s="173"/>
      <c r="U4" s="173"/>
      <c r="V4" s="173"/>
      <c r="W4" s="173"/>
      <c r="X4" s="173"/>
      <c r="Y4" s="173"/>
      <c r="Z4" s="173"/>
      <c r="AA4" s="173"/>
      <c r="AB4" s="173"/>
    </row>
    <row r="5">
      <c r="A5" s="808">
        <v>45516.0</v>
      </c>
      <c r="B5" s="691" t="s">
        <v>5673</v>
      </c>
      <c r="C5" s="691" t="s">
        <v>2267</v>
      </c>
      <c r="D5" s="691" t="s">
        <v>5674</v>
      </c>
      <c r="E5" s="678" t="s">
        <v>5675</v>
      </c>
      <c r="F5" s="512"/>
      <c r="G5" s="512"/>
      <c r="H5" s="512"/>
      <c r="I5" s="512"/>
      <c r="J5" s="512"/>
      <c r="K5" s="512"/>
      <c r="L5" s="512"/>
      <c r="M5" s="512"/>
      <c r="N5" s="512"/>
      <c r="O5" s="512"/>
      <c r="P5" s="512"/>
      <c r="Q5" s="512"/>
      <c r="R5" s="512"/>
      <c r="S5" s="1333"/>
      <c r="T5" s="173"/>
      <c r="U5" s="173"/>
      <c r="V5" s="173"/>
      <c r="W5" s="173"/>
      <c r="X5" s="173"/>
      <c r="Y5" s="173"/>
      <c r="Z5" s="173"/>
      <c r="AA5" s="173"/>
      <c r="AB5" s="173"/>
    </row>
    <row r="6">
      <c r="A6" s="808">
        <v>45529.0</v>
      </c>
      <c r="B6" s="691" t="s">
        <v>5676</v>
      </c>
      <c r="C6" s="691" t="s">
        <v>2267</v>
      </c>
      <c r="D6" s="691">
        <v>8.99246561E8</v>
      </c>
      <c r="E6" s="678" t="s">
        <v>5677</v>
      </c>
      <c r="F6" s="512"/>
      <c r="G6" s="512"/>
      <c r="H6" s="512"/>
      <c r="I6" s="512"/>
      <c r="J6" s="512"/>
      <c r="K6" s="512"/>
      <c r="L6" s="512"/>
      <c r="M6" s="512"/>
      <c r="N6" s="512"/>
      <c r="O6" s="512"/>
      <c r="P6" s="512"/>
      <c r="Q6" s="512"/>
      <c r="R6" s="512"/>
      <c r="S6" s="1333"/>
      <c r="T6" s="173"/>
      <c r="U6" s="173"/>
      <c r="V6" s="173"/>
      <c r="W6" s="173"/>
      <c r="X6" s="173"/>
      <c r="Y6" s="173"/>
      <c r="Z6" s="173"/>
      <c r="AA6" s="173"/>
      <c r="AB6" s="173"/>
    </row>
    <row r="7">
      <c r="A7" s="887">
        <v>45529.0</v>
      </c>
      <c r="B7" s="643" t="s">
        <v>5678</v>
      </c>
      <c r="C7" s="643" t="s">
        <v>2253</v>
      </c>
      <c r="D7" s="643">
        <v>8.05509644E8</v>
      </c>
      <c r="E7" s="772" t="s">
        <v>5679</v>
      </c>
      <c r="F7" s="629" t="s">
        <v>5680</v>
      </c>
      <c r="G7" s="629" t="s">
        <v>5681</v>
      </c>
      <c r="H7" s="585"/>
      <c r="I7" s="585"/>
      <c r="J7" s="585"/>
      <c r="K7" s="585"/>
      <c r="L7" s="585"/>
      <c r="M7" s="585"/>
      <c r="N7" s="585"/>
      <c r="O7" s="585"/>
      <c r="P7" s="585"/>
      <c r="Q7" s="585"/>
      <c r="R7" s="585"/>
      <c r="S7" s="1334"/>
      <c r="T7" s="774"/>
      <c r="U7" s="774"/>
      <c r="V7" s="774"/>
      <c r="W7" s="774"/>
      <c r="X7" s="774"/>
      <c r="Y7" s="774"/>
      <c r="Z7" s="774"/>
      <c r="AA7" s="774"/>
      <c r="AB7" s="774"/>
    </row>
    <row r="8">
      <c r="A8" s="481"/>
      <c r="B8" s="481"/>
      <c r="C8" s="481"/>
      <c r="D8" s="481"/>
      <c r="E8" s="173"/>
      <c r="F8" s="512"/>
      <c r="G8" s="512"/>
      <c r="H8" s="512"/>
      <c r="I8" s="512"/>
      <c r="J8" s="512"/>
      <c r="K8" s="512"/>
      <c r="L8" s="512"/>
      <c r="M8" s="512"/>
      <c r="N8" s="512"/>
      <c r="O8" s="512"/>
      <c r="P8" s="512"/>
      <c r="Q8" s="512"/>
      <c r="R8" s="512"/>
      <c r="S8" s="1333"/>
      <c r="T8" s="173"/>
      <c r="U8" s="173"/>
      <c r="V8" s="173"/>
      <c r="W8" s="173"/>
      <c r="X8" s="173"/>
      <c r="Y8" s="173"/>
      <c r="Z8" s="173"/>
      <c r="AA8" s="173"/>
      <c r="AB8" s="173"/>
    </row>
    <row r="9">
      <c r="A9" s="481"/>
      <c r="B9" s="481"/>
      <c r="C9" s="481"/>
      <c r="D9" s="481"/>
      <c r="E9" s="173"/>
      <c r="F9" s="512"/>
      <c r="G9" s="512"/>
      <c r="H9" s="512"/>
      <c r="I9" s="512"/>
      <c r="J9" s="512"/>
      <c r="K9" s="512"/>
      <c r="L9" s="512"/>
      <c r="M9" s="512"/>
      <c r="N9" s="512"/>
      <c r="O9" s="512"/>
      <c r="P9" s="512"/>
      <c r="Q9" s="512"/>
      <c r="R9" s="512"/>
      <c r="S9" s="1333"/>
      <c r="T9" s="173"/>
      <c r="U9" s="173"/>
      <c r="V9" s="173"/>
      <c r="W9" s="173"/>
      <c r="X9" s="173"/>
      <c r="Y9" s="173"/>
      <c r="Z9" s="173"/>
      <c r="AA9" s="173"/>
      <c r="AB9" s="173"/>
    </row>
    <row r="10">
      <c r="A10" s="481"/>
      <c r="B10" s="481"/>
      <c r="C10" s="481"/>
      <c r="D10" s="481"/>
      <c r="E10" s="173"/>
      <c r="F10" s="512"/>
      <c r="G10" s="512"/>
      <c r="H10" s="512"/>
      <c r="I10" s="512"/>
      <c r="J10" s="512"/>
      <c r="K10" s="512"/>
      <c r="L10" s="512"/>
      <c r="M10" s="512"/>
      <c r="N10" s="512"/>
      <c r="O10" s="512"/>
      <c r="P10" s="512"/>
      <c r="Q10" s="512"/>
      <c r="R10" s="512"/>
      <c r="S10" s="1333"/>
      <c r="T10" s="173"/>
      <c r="U10" s="173"/>
      <c r="V10" s="173"/>
      <c r="W10" s="173"/>
      <c r="X10" s="173"/>
      <c r="Y10" s="173"/>
      <c r="Z10" s="173"/>
      <c r="AA10" s="173"/>
      <c r="AB10" s="173"/>
    </row>
    <row r="11">
      <c r="A11" s="481"/>
      <c r="B11" s="481"/>
      <c r="C11" s="481"/>
      <c r="D11" s="481"/>
      <c r="E11" s="173"/>
      <c r="F11" s="512"/>
      <c r="G11" s="512"/>
      <c r="H11" s="512"/>
      <c r="I11" s="512"/>
      <c r="J11" s="512"/>
      <c r="K11" s="512"/>
      <c r="L11" s="512"/>
      <c r="M11" s="512"/>
      <c r="N11" s="512"/>
      <c r="O11" s="512"/>
      <c r="P11" s="512"/>
      <c r="Q11" s="512"/>
      <c r="R11" s="512"/>
      <c r="S11" s="1333"/>
      <c r="T11" s="173"/>
      <c r="U11" s="173"/>
      <c r="V11" s="173"/>
      <c r="W11" s="173"/>
      <c r="X11" s="173"/>
      <c r="Y11" s="173"/>
      <c r="Z11" s="173"/>
      <c r="AA11" s="173"/>
      <c r="AB11" s="173"/>
    </row>
    <row r="12">
      <c r="A12" s="481"/>
      <c r="B12" s="481"/>
      <c r="C12" s="481"/>
      <c r="D12" s="481"/>
      <c r="E12" s="173"/>
      <c r="F12" s="512"/>
      <c r="G12" s="512"/>
      <c r="H12" s="512"/>
      <c r="I12" s="512"/>
      <c r="J12" s="512"/>
      <c r="K12" s="512"/>
      <c r="L12" s="512"/>
      <c r="M12" s="512"/>
      <c r="N12" s="512"/>
      <c r="O12" s="512"/>
      <c r="P12" s="512"/>
      <c r="Q12" s="512"/>
      <c r="R12" s="512"/>
      <c r="S12" s="1333"/>
      <c r="T12" s="173"/>
      <c r="U12" s="173"/>
      <c r="V12" s="173"/>
      <c r="W12" s="173"/>
      <c r="X12" s="173"/>
      <c r="Y12" s="173"/>
      <c r="Z12" s="173"/>
      <c r="AA12" s="173"/>
      <c r="AB12" s="173"/>
    </row>
    <row r="13">
      <c r="A13" s="481"/>
      <c r="B13" s="481"/>
      <c r="C13" s="481"/>
      <c r="D13" s="481"/>
      <c r="E13" s="173"/>
      <c r="F13" s="512"/>
      <c r="G13" s="512"/>
      <c r="H13" s="512"/>
      <c r="I13" s="512"/>
      <c r="J13" s="512"/>
      <c r="K13" s="512"/>
      <c r="L13" s="512"/>
      <c r="M13" s="512"/>
      <c r="N13" s="512"/>
      <c r="O13" s="512"/>
      <c r="P13" s="512"/>
      <c r="Q13" s="512"/>
      <c r="R13" s="512"/>
      <c r="S13" s="1333"/>
      <c r="T13" s="173"/>
      <c r="U13" s="173"/>
      <c r="V13" s="173"/>
      <c r="W13" s="173"/>
      <c r="X13" s="173"/>
      <c r="Y13" s="173"/>
      <c r="Z13" s="173"/>
      <c r="AA13" s="173"/>
      <c r="AB13" s="173"/>
    </row>
    <row r="14">
      <c r="A14" s="481"/>
      <c r="B14" s="481"/>
      <c r="C14" s="481"/>
      <c r="D14" s="481"/>
      <c r="E14" s="173"/>
      <c r="F14" s="512"/>
      <c r="G14" s="512"/>
      <c r="H14" s="512"/>
      <c r="I14" s="512"/>
      <c r="J14" s="512"/>
      <c r="K14" s="512"/>
      <c r="L14" s="512"/>
      <c r="M14" s="512"/>
      <c r="N14" s="512"/>
      <c r="O14" s="512"/>
      <c r="P14" s="512"/>
      <c r="Q14" s="512"/>
      <c r="R14" s="512"/>
      <c r="S14" s="1333"/>
      <c r="T14" s="173"/>
      <c r="U14" s="173"/>
      <c r="V14" s="173"/>
      <c r="W14" s="173"/>
      <c r="X14" s="173"/>
      <c r="Y14" s="173"/>
      <c r="Z14" s="173"/>
      <c r="AA14" s="173"/>
      <c r="AB14" s="173"/>
    </row>
    <row r="15">
      <c r="A15" s="481"/>
      <c r="B15" s="481"/>
      <c r="C15" s="481"/>
      <c r="D15" s="481"/>
      <c r="E15" s="173"/>
      <c r="F15" s="512"/>
      <c r="G15" s="512"/>
      <c r="H15" s="512"/>
      <c r="I15" s="512"/>
      <c r="J15" s="512"/>
      <c r="K15" s="512"/>
      <c r="L15" s="512"/>
      <c r="M15" s="512"/>
      <c r="N15" s="512"/>
      <c r="O15" s="512"/>
      <c r="P15" s="512"/>
      <c r="Q15" s="512"/>
      <c r="R15" s="512"/>
      <c r="S15" s="1333"/>
      <c r="T15" s="173"/>
      <c r="U15" s="173"/>
      <c r="V15" s="173"/>
      <c r="W15" s="173"/>
      <c r="X15" s="173"/>
      <c r="Y15" s="173"/>
      <c r="Z15" s="173"/>
      <c r="AA15" s="173"/>
      <c r="AB15" s="173"/>
    </row>
    <row r="16">
      <c r="A16" s="481"/>
      <c r="B16" s="481"/>
      <c r="C16" s="481"/>
      <c r="D16" s="481"/>
      <c r="E16" s="173"/>
      <c r="F16" s="512"/>
      <c r="G16" s="512"/>
      <c r="H16" s="512"/>
      <c r="I16" s="512"/>
      <c r="J16" s="512"/>
      <c r="K16" s="512"/>
      <c r="L16" s="512"/>
      <c r="M16" s="512"/>
      <c r="N16" s="512"/>
      <c r="O16" s="512"/>
      <c r="P16" s="512"/>
      <c r="Q16" s="512"/>
      <c r="R16" s="512"/>
      <c r="S16" s="1333"/>
      <c r="T16" s="173"/>
      <c r="U16" s="173"/>
      <c r="V16" s="173"/>
      <c r="W16" s="173"/>
      <c r="X16" s="173"/>
      <c r="Y16" s="173"/>
      <c r="Z16" s="173"/>
      <c r="AA16" s="173"/>
      <c r="AB16" s="173"/>
    </row>
    <row r="17">
      <c r="A17" s="481"/>
      <c r="B17" s="481"/>
      <c r="C17" s="481"/>
      <c r="D17" s="481"/>
      <c r="E17" s="173"/>
      <c r="F17" s="512"/>
      <c r="G17" s="512"/>
      <c r="H17" s="512"/>
      <c r="I17" s="512"/>
      <c r="J17" s="512"/>
      <c r="K17" s="512"/>
      <c r="L17" s="512"/>
      <c r="M17" s="512"/>
      <c r="N17" s="512"/>
      <c r="O17" s="512"/>
      <c r="P17" s="512"/>
      <c r="Q17" s="512"/>
      <c r="R17" s="512"/>
      <c r="S17" s="1333"/>
      <c r="T17" s="173"/>
      <c r="U17" s="173"/>
      <c r="V17" s="173"/>
      <c r="W17" s="173"/>
      <c r="X17" s="173"/>
      <c r="Y17" s="173"/>
      <c r="Z17" s="173"/>
      <c r="AA17" s="173"/>
      <c r="AB17" s="173"/>
    </row>
    <row r="18">
      <c r="A18" s="481"/>
      <c r="B18" s="481"/>
      <c r="C18" s="481"/>
      <c r="D18" s="481"/>
      <c r="E18" s="173"/>
      <c r="F18" s="512"/>
      <c r="G18" s="512"/>
      <c r="H18" s="512"/>
      <c r="I18" s="512"/>
      <c r="J18" s="512"/>
      <c r="K18" s="512"/>
      <c r="L18" s="512"/>
      <c r="M18" s="512"/>
      <c r="N18" s="512"/>
      <c r="O18" s="512"/>
      <c r="P18" s="512"/>
      <c r="Q18" s="512"/>
      <c r="R18" s="512"/>
      <c r="S18" s="1333"/>
      <c r="T18" s="173"/>
      <c r="U18" s="173"/>
      <c r="V18" s="173"/>
      <c r="W18" s="173"/>
      <c r="X18" s="173"/>
      <c r="Y18" s="173"/>
      <c r="Z18" s="173"/>
      <c r="AA18" s="173"/>
      <c r="AB18" s="173"/>
    </row>
    <row r="19">
      <c r="A19" s="481"/>
      <c r="B19" s="481"/>
      <c r="C19" s="481"/>
      <c r="D19" s="481"/>
      <c r="E19" s="173"/>
      <c r="F19" s="512"/>
      <c r="G19" s="512"/>
      <c r="H19" s="512"/>
      <c r="I19" s="512"/>
      <c r="J19" s="512"/>
      <c r="K19" s="512"/>
      <c r="L19" s="512"/>
      <c r="M19" s="512"/>
      <c r="N19" s="512"/>
      <c r="O19" s="512"/>
      <c r="P19" s="512"/>
      <c r="Q19" s="512"/>
      <c r="R19" s="512"/>
      <c r="S19" s="1333"/>
      <c r="T19" s="173"/>
      <c r="U19" s="173"/>
      <c r="V19" s="173"/>
      <c r="W19" s="173"/>
      <c r="X19" s="173"/>
      <c r="Y19" s="173"/>
      <c r="Z19" s="173"/>
      <c r="AA19" s="173"/>
      <c r="AB19" s="173"/>
    </row>
    <row r="20">
      <c r="A20" s="481"/>
      <c r="B20" s="481"/>
      <c r="C20" s="481"/>
      <c r="D20" s="481"/>
      <c r="E20" s="173"/>
      <c r="F20" s="512"/>
      <c r="G20" s="512"/>
      <c r="H20" s="512"/>
      <c r="I20" s="512"/>
      <c r="J20" s="512"/>
      <c r="K20" s="512"/>
      <c r="L20" s="512"/>
      <c r="M20" s="512"/>
      <c r="N20" s="512"/>
      <c r="O20" s="512"/>
      <c r="P20" s="512"/>
      <c r="Q20" s="512"/>
      <c r="R20" s="512"/>
      <c r="S20" s="1333"/>
      <c r="T20" s="173"/>
      <c r="U20" s="173"/>
      <c r="V20" s="173"/>
      <c r="W20" s="173"/>
      <c r="X20" s="173"/>
      <c r="Y20" s="173"/>
      <c r="Z20" s="173"/>
      <c r="AA20" s="173"/>
      <c r="AB20" s="173"/>
    </row>
    <row r="21">
      <c r="A21" s="481"/>
      <c r="B21" s="481"/>
      <c r="C21" s="481"/>
      <c r="D21" s="481"/>
      <c r="E21" s="173"/>
      <c r="F21" s="512"/>
      <c r="G21" s="512"/>
      <c r="H21" s="512"/>
      <c r="I21" s="512"/>
      <c r="J21" s="512"/>
      <c r="K21" s="512"/>
      <c r="L21" s="512"/>
      <c r="M21" s="512"/>
      <c r="N21" s="512"/>
      <c r="O21" s="512"/>
      <c r="P21" s="512"/>
      <c r="Q21" s="512"/>
      <c r="R21" s="512"/>
      <c r="S21" s="1333"/>
      <c r="T21" s="173"/>
      <c r="U21" s="173"/>
      <c r="V21" s="173"/>
      <c r="W21" s="173"/>
      <c r="X21" s="173"/>
      <c r="Y21" s="173"/>
      <c r="Z21" s="173"/>
      <c r="AA21" s="173"/>
      <c r="AB21" s="173"/>
    </row>
    <row r="22">
      <c r="A22" s="481"/>
      <c r="B22" s="481"/>
      <c r="C22" s="481"/>
      <c r="D22" s="481"/>
      <c r="E22" s="173"/>
      <c r="F22" s="512"/>
      <c r="G22" s="512"/>
      <c r="H22" s="512"/>
      <c r="I22" s="512"/>
      <c r="J22" s="512"/>
      <c r="K22" s="512"/>
      <c r="L22" s="512"/>
      <c r="M22" s="512"/>
      <c r="N22" s="512"/>
      <c r="O22" s="512"/>
      <c r="P22" s="512"/>
      <c r="Q22" s="512"/>
      <c r="R22" s="512"/>
      <c r="S22" s="1333"/>
      <c r="T22" s="173"/>
      <c r="U22" s="173"/>
      <c r="V22" s="173"/>
      <c r="W22" s="173"/>
      <c r="X22" s="173"/>
      <c r="Y22" s="173"/>
      <c r="Z22" s="173"/>
      <c r="AA22" s="173"/>
      <c r="AB22" s="173"/>
    </row>
    <row r="23">
      <c r="A23" s="481"/>
      <c r="B23" s="481"/>
      <c r="C23" s="481"/>
      <c r="D23" s="481"/>
      <c r="E23" s="173"/>
      <c r="F23" s="512"/>
      <c r="G23" s="512"/>
      <c r="H23" s="512"/>
      <c r="I23" s="512"/>
      <c r="J23" s="512"/>
      <c r="K23" s="512"/>
      <c r="L23" s="512"/>
      <c r="M23" s="512"/>
      <c r="N23" s="512"/>
      <c r="O23" s="512"/>
      <c r="P23" s="512"/>
      <c r="Q23" s="512"/>
      <c r="R23" s="512"/>
      <c r="S23" s="1333"/>
      <c r="T23" s="173"/>
      <c r="U23" s="173"/>
      <c r="V23" s="173"/>
      <c r="W23" s="173"/>
      <c r="X23" s="173"/>
      <c r="Y23" s="173"/>
      <c r="Z23" s="173"/>
      <c r="AA23" s="173"/>
      <c r="AB23" s="173"/>
    </row>
    <row r="24">
      <c r="A24" s="481"/>
      <c r="B24" s="481"/>
      <c r="C24" s="481"/>
      <c r="D24" s="481"/>
      <c r="E24" s="173"/>
      <c r="F24" s="512"/>
      <c r="G24" s="512"/>
      <c r="H24" s="512"/>
      <c r="I24" s="512"/>
      <c r="J24" s="512"/>
      <c r="K24" s="512"/>
      <c r="L24" s="512"/>
      <c r="M24" s="512"/>
      <c r="N24" s="512"/>
      <c r="O24" s="512"/>
      <c r="P24" s="512"/>
      <c r="Q24" s="512"/>
      <c r="R24" s="512"/>
      <c r="S24" s="1333"/>
      <c r="T24" s="173"/>
      <c r="U24" s="173"/>
      <c r="V24" s="173"/>
      <c r="W24" s="173"/>
      <c r="X24" s="173"/>
      <c r="Y24" s="173"/>
      <c r="Z24" s="173"/>
      <c r="AA24" s="173"/>
      <c r="AB24" s="173"/>
    </row>
    <row r="25">
      <c r="A25" s="481"/>
      <c r="B25" s="481"/>
      <c r="C25" s="481"/>
      <c r="D25" s="481"/>
      <c r="E25" s="173"/>
      <c r="F25" s="512"/>
      <c r="G25" s="512"/>
      <c r="H25" s="512"/>
      <c r="I25" s="512"/>
      <c r="J25" s="512"/>
      <c r="K25" s="512"/>
      <c r="L25" s="512"/>
      <c r="M25" s="512"/>
      <c r="N25" s="512"/>
      <c r="O25" s="512"/>
      <c r="P25" s="512"/>
      <c r="Q25" s="512"/>
      <c r="R25" s="512"/>
      <c r="S25" s="1333"/>
      <c r="T25" s="173"/>
      <c r="U25" s="173"/>
      <c r="V25" s="173"/>
      <c r="W25" s="173"/>
      <c r="X25" s="173"/>
      <c r="Y25" s="173"/>
      <c r="Z25" s="173"/>
      <c r="AA25" s="173"/>
      <c r="AB25" s="173"/>
    </row>
    <row r="26">
      <c r="A26" s="481"/>
      <c r="B26" s="481"/>
      <c r="C26" s="481"/>
      <c r="D26" s="481"/>
      <c r="E26" s="173"/>
      <c r="F26" s="512"/>
      <c r="G26" s="512"/>
      <c r="H26" s="512"/>
      <c r="I26" s="512"/>
      <c r="J26" s="512"/>
      <c r="K26" s="512"/>
      <c r="L26" s="512"/>
      <c r="M26" s="512"/>
      <c r="N26" s="512"/>
      <c r="O26" s="512"/>
      <c r="P26" s="512"/>
      <c r="Q26" s="512"/>
      <c r="R26" s="512"/>
      <c r="S26" s="1333"/>
      <c r="T26" s="173"/>
      <c r="U26" s="173"/>
      <c r="V26" s="173"/>
      <c r="W26" s="173"/>
      <c r="X26" s="173"/>
      <c r="Y26" s="173"/>
      <c r="Z26" s="173"/>
      <c r="AA26" s="173"/>
      <c r="AB26" s="173"/>
    </row>
    <row r="27">
      <c r="A27" s="481"/>
      <c r="B27" s="481"/>
      <c r="C27" s="481"/>
      <c r="D27" s="481"/>
      <c r="E27" s="173"/>
      <c r="F27" s="512"/>
      <c r="G27" s="512"/>
      <c r="H27" s="512"/>
      <c r="I27" s="512"/>
      <c r="J27" s="512"/>
      <c r="K27" s="512"/>
      <c r="L27" s="512"/>
      <c r="M27" s="512"/>
      <c r="N27" s="512"/>
      <c r="O27" s="512"/>
      <c r="P27" s="512"/>
      <c r="Q27" s="512"/>
      <c r="R27" s="512"/>
      <c r="S27" s="1333"/>
      <c r="T27" s="173"/>
      <c r="U27" s="173"/>
      <c r="V27" s="173"/>
      <c r="W27" s="173"/>
      <c r="X27" s="173"/>
      <c r="Y27" s="173"/>
      <c r="Z27" s="173"/>
      <c r="AA27" s="173"/>
      <c r="AB27" s="173"/>
    </row>
    <row r="28">
      <c r="A28" s="481"/>
      <c r="B28" s="481"/>
      <c r="C28" s="481"/>
      <c r="D28" s="481"/>
      <c r="E28" s="173"/>
      <c r="F28" s="512"/>
      <c r="G28" s="512"/>
      <c r="H28" s="512"/>
      <c r="I28" s="512"/>
      <c r="J28" s="512"/>
      <c r="K28" s="512"/>
      <c r="L28" s="512"/>
      <c r="M28" s="512"/>
      <c r="N28" s="512"/>
      <c r="O28" s="512"/>
      <c r="P28" s="512"/>
      <c r="Q28" s="512"/>
      <c r="R28" s="512"/>
      <c r="S28" s="1333"/>
      <c r="T28" s="173"/>
      <c r="U28" s="173"/>
      <c r="V28" s="173"/>
      <c r="W28" s="173"/>
      <c r="X28" s="173"/>
      <c r="Y28" s="173"/>
      <c r="Z28" s="173"/>
      <c r="AA28" s="173"/>
      <c r="AB28" s="173"/>
    </row>
    <row r="29">
      <c r="A29" s="481"/>
      <c r="B29" s="481"/>
      <c r="C29" s="481"/>
      <c r="D29" s="481"/>
      <c r="E29" s="173"/>
      <c r="F29" s="512"/>
      <c r="G29" s="512"/>
      <c r="H29" s="512"/>
      <c r="I29" s="512"/>
      <c r="J29" s="512"/>
      <c r="K29" s="512"/>
      <c r="L29" s="512"/>
      <c r="M29" s="512"/>
      <c r="N29" s="512"/>
      <c r="O29" s="512"/>
      <c r="P29" s="512"/>
      <c r="Q29" s="512"/>
      <c r="R29" s="512"/>
      <c r="S29" s="1333"/>
      <c r="T29" s="173"/>
      <c r="U29" s="173"/>
      <c r="V29" s="173"/>
      <c r="W29" s="173"/>
      <c r="X29" s="173"/>
      <c r="Y29" s="173"/>
      <c r="Z29" s="173"/>
      <c r="AA29" s="173"/>
      <c r="AB29" s="173"/>
    </row>
    <row r="30">
      <c r="A30" s="481"/>
      <c r="B30" s="481"/>
      <c r="C30" s="481"/>
      <c r="D30" s="481"/>
      <c r="E30" s="173"/>
      <c r="F30" s="512"/>
      <c r="G30" s="512"/>
      <c r="H30" s="512"/>
      <c r="I30" s="512"/>
      <c r="J30" s="512"/>
      <c r="K30" s="512"/>
      <c r="L30" s="512"/>
      <c r="M30" s="512"/>
      <c r="N30" s="512"/>
      <c r="O30" s="512"/>
      <c r="P30" s="512"/>
      <c r="Q30" s="512"/>
      <c r="R30" s="512"/>
      <c r="S30" s="1333"/>
      <c r="T30" s="173"/>
      <c r="U30" s="173"/>
      <c r="V30" s="173"/>
      <c r="W30" s="173"/>
      <c r="X30" s="173"/>
      <c r="Y30" s="173"/>
      <c r="Z30" s="173"/>
      <c r="AA30" s="173"/>
      <c r="AB30" s="173"/>
    </row>
    <row r="31">
      <c r="A31" s="481"/>
      <c r="B31" s="481"/>
      <c r="C31" s="481"/>
      <c r="D31" s="481"/>
      <c r="E31" s="173"/>
      <c r="F31" s="512"/>
      <c r="G31" s="512"/>
      <c r="H31" s="512"/>
      <c r="I31" s="512"/>
      <c r="J31" s="512"/>
      <c r="K31" s="512"/>
      <c r="L31" s="512"/>
      <c r="M31" s="512"/>
      <c r="N31" s="512"/>
      <c r="O31" s="512"/>
      <c r="P31" s="512"/>
      <c r="Q31" s="512"/>
      <c r="R31" s="512"/>
      <c r="S31" s="1333"/>
      <c r="T31" s="173"/>
      <c r="U31" s="173"/>
      <c r="V31" s="173"/>
      <c r="W31" s="173"/>
      <c r="X31" s="173"/>
      <c r="Y31" s="173"/>
      <c r="Z31" s="173"/>
      <c r="AA31" s="173"/>
      <c r="AB31" s="173"/>
    </row>
    <row r="32">
      <c r="A32" s="481"/>
      <c r="B32" s="481"/>
      <c r="C32" s="481"/>
      <c r="D32" s="481"/>
      <c r="E32" s="173"/>
      <c r="F32" s="512"/>
      <c r="G32" s="512"/>
      <c r="H32" s="512"/>
      <c r="I32" s="512"/>
      <c r="J32" s="512"/>
      <c r="K32" s="512"/>
      <c r="L32" s="512"/>
      <c r="M32" s="512"/>
      <c r="N32" s="512"/>
      <c r="O32" s="512"/>
      <c r="P32" s="512"/>
      <c r="Q32" s="512"/>
      <c r="R32" s="512"/>
      <c r="S32" s="1333"/>
      <c r="T32" s="173"/>
      <c r="U32" s="173"/>
      <c r="V32" s="173"/>
      <c r="W32" s="173"/>
      <c r="X32" s="173"/>
      <c r="Y32" s="173"/>
      <c r="Z32" s="173"/>
      <c r="AA32" s="173"/>
      <c r="AB32" s="173"/>
    </row>
    <row r="33">
      <c r="A33" s="481"/>
      <c r="B33" s="481"/>
      <c r="C33" s="481"/>
      <c r="D33" s="481"/>
      <c r="E33" s="173"/>
      <c r="F33" s="512"/>
      <c r="G33" s="512"/>
      <c r="H33" s="512"/>
      <c r="I33" s="512"/>
      <c r="J33" s="512"/>
      <c r="K33" s="512"/>
      <c r="L33" s="512"/>
      <c r="M33" s="512"/>
      <c r="N33" s="512"/>
      <c r="O33" s="512"/>
      <c r="P33" s="512"/>
      <c r="Q33" s="512"/>
      <c r="R33" s="512"/>
      <c r="S33" s="1333"/>
      <c r="T33" s="173"/>
      <c r="U33" s="173"/>
      <c r="V33" s="173"/>
      <c r="W33" s="173"/>
      <c r="X33" s="173"/>
      <c r="Y33" s="173"/>
      <c r="Z33" s="173"/>
      <c r="AA33" s="173"/>
      <c r="AB33" s="173"/>
    </row>
    <row r="34">
      <c r="A34" s="481"/>
      <c r="B34" s="481"/>
      <c r="C34" s="481"/>
      <c r="D34" s="481"/>
      <c r="E34" s="173"/>
      <c r="F34" s="512"/>
      <c r="G34" s="512"/>
      <c r="H34" s="512"/>
      <c r="I34" s="512"/>
      <c r="J34" s="512"/>
      <c r="K34" s="512"/>
      <c r="L34" s="512"/>
      <c r="M34" s="512"/>
      <c r="N34" s="512"/>
      <c r="O34" s="512"/>
      <c r="P34" s="512"/>
      <c r="Q34" s="512"/>
      <c r="R34" s="512"/>
      <c r="S34" s="1333"/>
      <c r="T34" s="173"/>
      <c r="U34" s="173"/>
      <c r="V34" s="173"/>
      <c r="W34" s="173"/>
      <c r="X34" s="173"/>
      <c r="Y34" s="173"/>
      <c r="Z34" s="173"/>
      <c r="AA34" s="173"/>
      <c r="AB34" s="173"/>
    </row>
    <row r="35">
      <c r="A35" s="481"/>
      <c r="B35" s="481"/>
      <c r="C35" s="481"/>
      <c r="D35" s="481"/>
      <c r="E35" s="173"/>
      <c r="F35" s="512"/>
      <c r="G35" s="512"/>
      <c r="H35" s="512"/>
      <c r="I35" s="512"/>
      <c r="J35" s="512"/>
      <c r="K35" s="512"/>
      <c r="L35" s="512"/>
      <c r="M35" s="512"/>
      <c r="N35" s="512"/>
      <c r="O35" s="512"/>
      <c r="P35" s="512"/>
      <c r="Q35" s="512"/>
      <c r="R35" s="512"/>
      <c r="S35" s="1333"/>
      <c r="T35" s="173"/>
      <c r="U35" s="173"/>
      <c r="V35" s="173"/>
      <c r="W35" s="173"/>
      <c r="X35" s="173"/>
      <c r="Y35" s="173"/>
      <c r="Z35" s="173"/>
      <c r="AA35" s="173"/>
      <c r="AB35" s="173"/>
    </row>
    <row r="36">
      <c r="A36" s="484"/>
      <c r="B36" s="484"/>
      <c r="C36" s="484"/>
      <c r="D36" s="484"/>
      <c r="E36" s="1335"/>
      <c r="F36" s="512"/>
      <c r="G36" s="512"/>
      <c r="H36" s="512"/>
      <c r="I36" s="512"/>
      <c r="J36" s="512"/>
      <c r="K36" s="512"/>
      <c r="L36" s="512"/>
      <c r="M36" s="512"/>
      <c r="N36" s="512"/>
      <c r="O36" s="512"/>
      <c r="P36" s="512"/>
      <c r="Q36" s="512"/>
      <c r="R36" s="512"/>
    </row>
    <row r="37">
      <c r="A37" s="484"/>
      <c r="B37" s="484"/>
      <c r="C37" s="484"/>
      <c r="D37" s="484"/>
      <c r="E37" s="1335"/>
    </row>
    <row r="38">
      <c r="A38" s="484"/>
      <c r="B38" s="484"/>
      <c r="C38" s="484"/>
      <c r="D38" s="484"/>
      <c r="E38" s="1335"/>
    </row>
    <row r="39">
      <c r="A39" s="484"/>
      <c r="B39" s="484"/>
      <c r="C39" s="484"/>
      <c r="D39" s="484"/>
      <c r="E39" s="1335"/>
    </row>
    <row r="40">
      <c r="A40" s="484"/>
      <c r="B40" s="484"/>
      <c r="C40" s="484"/>
      <c r="D40" s="484"/>
      <c r="E40" s="1335"/>
    </row>
    <row r="41">
      <c r="A41" s="484"/>
      <c r="B41" s="484"/>
      <c r="C41" s="484"/>
      <c r="D41" s="484"/>
      <c r="E41" s="1335"/>
    </row>
    <row r="42">
      <c r="A42" s="484"/>
      <c r="B42" s="484"/>
      <c r="C42" s="484"/>
      <c r="D42" s="484"/>
      <c r="E42" s="1335"/>
    </row>
    <row r="43">
      <c r="A43" s="484"/>
      <c r="B43" s="484"/>
      <c r="C43" s="484"/>
      <c r="D43" s="484"/>
      <c r="E43" s="1335"/>
    </row>
    <row r="44">
      <c r="A44" s="484"/>
      <c r="B44" s="484"/>
      <c r="C44" s="484"/>
      <c r="D44" s="484"/>
      <c r="E44" s="1335"/>
    </row>
    <row r="45">
      <c r="A45" s="484"/>
      <c r="B45" s="484"/>
      <c r="C45" s="484"/>
      <c r="D45" s="484"/>
      <c r="E45" s="1335"/>
    </row>
    <row r="46">
      <c r="A46" s="484"/>
      <c r="B46" s="484"/>
      <c r="C46" s="484"/>
      <c r="D46" s="484"/>
      <c r="E46" s="1335"/>
    </row>
    <row r="47">
      <c r="A47" s="484"/>
      <c r="B47" s="484"/>
      <c r="C47" s="484"/>
      <c r="D47" s="484"/>
      <c r="E47" s="1335"/>
    </row>
    <row r="48">
      <c r="A48" s="484"/>
      <c r="B48" s="484"/>
      <c r="C48" s="484"/>
      <c r="D48" s="484"/>
      <c r="E48" s="1335"/>
    </row>
    <row r="49">
      <c r="A49" s="484"/>
      <c r="B49" s="484"/>
      <c r="C49" s="484"/>
      <c r="D49" s="484"/>
      <c r="E49" s="1335"/>
    </row>
    <row r="50">
      <c r="A50" s="484"/>
      <c r="B50" s="484"/>
      <c r="C50" s="484"/>
      <c r="D50" s="484"/>
      <c r="E50" s="1335"/>
    </row>
    <row r="51">
      <c r="A51" s="484"/>
      <c r="B51" s="484"/>
      <c r="C51" s="484"/>
      <c r="D51" s="484"/>
      <c r="E51" s="1335"/>
    </row>
    <row r="52">
      <c r="A52" s="484"/>
      <c r="B52" s="484"/>
      <c r="C52" s="484"/>
      <c r="D52" s="484"/>
      <c r="E52" s="1335"/>
    </row>
    <row r="53">
      <c r="A53" s="484"/>
      <c r="B53" s="484"/>
      <c r="C53" s="484"/>
      <c r="D53" s="484"/>
      <c r="E53" s="1335"/>
    </row>
    <row r="54">
      <c r="A54" s="484"/>
      <c r="B54" s="484"/>
      <c r="C54" s="484"/>
      <c r="D54" s="484"/>
      <c r="E54" s="1335"/>
    </row>
    <row r="55">
      <c r="A55" s="484"/>
      <c r="B55" s="484"/>
      <c r="C55" s="484"/>
      <c r="D55" s="484"/>
      <c r="E55" s="1335"/>
    </row>
    <row r="56">
      <c r="A56" s="484"/>
      <c r="B56" s="484"/>
      <c r="C56" s="484"/>
      <c r="D56" s="484"/>
      <c r="E56" s="1335"/>
    </row>
    <row r="57">
      <c r="A57" s="484"/>
      <c r="B57" s="484"/>
      <c r="C57" s="484"/>
      <c r="D57" s="484"/>
      <c r="E57" s="1335"/>
    </row>
    <row r="58">
      <c r="A58" s="484"/>
      <c r="B58" s="484"/>
      <c r="C58" s="484"/>
      <c r="D58" s="484"/>
      <c r="E58" s="1335"/>
    </row>
    <row r="59">
      <c r="A59" s="484"/>
      <c r="B59" s="484"/>
      <c r="C59" s="484"/>
      <c r="D59" s="484"/>
      <c r="E59" s="1335"/>
    </row>
    <row r="60">
      <c r="A60" s="484"/>
      <c r="B60" s="484"/>
      <c r="C60" s="484"/>
      <c r="D60" s="484"/>
      <c r="E60" s="1335"/>
    </row>
    <row r="61">
      <c r="A61" s="484"/>
      <c r="B61" s="484"/>
      <c r="C61" s="484"/>
      <c r="D61" s="484"/>
      <c r="E61" s="1335"/>
    </row>
    <row r="62">
      <c r="A62" s="484"/>
      <c r="B62" s="484"/>
      <c r="C62" s="484"/>
      <c r="D62" s="484"/>
      <c r="E62" s="1335"/>
    </row>
    <row r="63">
      <c r="A63" s="484"/>
      <c r="B63" s="484"/>
      <c r="C63" s="484"/>
      <c r="D63" s="484"/>
      <c r="E63" s="1335"/>
    </row>
    <row r="64">
      <c r="A64" s="484"/>
      <c r="B64" s="484"/>
      <c r="C64" s="484"/>
      <c r="D64" s="484"/>
      <c r="E64" s="1335"/>
    </row>
    <row r="65">
      <c r="A65" s="484"/>
      <c r="B65" s="484"/>
      <c r="C65" s="484"/>
      <c r="D65" s="484"/>
      <c r="E65" s="1335"/>
    </row>
    <row r="66">
      <c r="A66" s="484"/>
      <c r="B66" s="484"/>
      <c r="C66" s="484"/>
      <c r="D66" s="484"/>
      <c r="E66" s="1335"/>
    </row>
    <row r="67">
      <c r="A67" s="484"/>
      <c r="B67" s="484"/>
      <c r="C67" s="484"/>
      <c r="D67" s="484"/>
      <c r="E67" s="1335"/>
    </row>
    <row r="68">
      <c r="A68" s="484"/>
      <c r="B68" s="484"/>
      <c r="C68" s="484"/>
      <c r="D68" s="484"/>
      <c r="E68" s="1335"/>
    </row>
    <row r="69">
      <c r="A69" s="484"/>
      <c r="B69" s="484"/>
      <c r="C69" s="484"/>
      <c r="D69" s="484"/>
      <c r="E69" s="1335"/>
    </row>
    <row r="70">
      <c r="A70" s="484"/>
      <c r="B70" s="484"/>
      <c r="C70" s="484"/>
      <c r="D70" s="484"/>
      <c r="E70" s="1335"/>
    </row>
    <row r="71">
      <c r="A71" s="484"/>
      <c r="B71" s="484"/>
      <c r="C71" s="484"/>
      <c r="D71" s="484"/>
      <c r="E71" s="1335"/>
    </row>
    <row r="72">
      <c r="A72" s="484"/>
      <c r="B72" s="484"/>
      <c r="C72" s="484"/>
      <c r="D72" s="484"/>
      <c r="E72" s="1335"/>
    </row>
    <row r="73">
      <c r="A73" s="484"/>
      <c r="B73" s="484"/>
      <c r="C73" s="484"/>
      <c r="D73" s="484"/>
      <c r="E73" s="1335"/>
    </row>
    <row r="74">
      <c r="A74" s="484"/>
      <c r="B74" s="484"/>
      <c r="C74" s="484"/>
      <c r="D74" s="484"/>
      <c r="E74" s="1335"/>
    </row>
    <row r="75">
      <c r="A75" s="484"/>
      <c r="B75" s="484"/>
      <c r="C75" s="484"/>
      <c r="D75" s="484"/>
      <c r="E75" s="1335"/>
    </row>
    <row r="76">
      <c r="A76" s="484"/>
      <c r="B76" s="484"/>
      <c r="C76" s="484"/>
      <c r="D76" s="484"/>
      <c r="E76" s="1335"/>
    </row>
    <row r="77">
      <c r="A77" s="484"/>
      <c r="B77" s="484"/>
      <c r="C77" s="484"/>
      <c r="D77" s="484"/>
      <c r="E77" s="1335"/>
    </row>
    <row r="78">
      <c r="A78" s="484"/>
      <c r="B78" s="484"/>
      <c r="C78" s="484"/>
      <c r="D78" s="484"/>
      <c r="E78" s="1335"/>
    </row>
    <row r="79">
      <c r="A79" s="484"/>
      <c r="B79" s="484"/>
      <c r="C79" s="484"/>
      <c r="D79" s="484"/>
      <c r="E79" s="1335"/>
    </row>
    <row r="80">
      <c r="A80" s="484"/>
      <c r="B80" s="484"/>
      <c r="C80" s="484"/>
      <c r="D80" s="484"/>
      <c r="E80" s="1335"/>
    </row>
    <row r="81">
      <c r="A81" s="484"/>
      <c r="B81" s="484"/>
      <c r="C81" s="484"/>
      <c r="D81" s="484"/>
      <c r="E81" s="1335"/>
    </row>
    <row r="82">
      <c r="A82" s="484"/>
      <c r="B82" s="484"/>
      <c r="C82" s="484"/>
      <c r="D82" s="484"/>
      <c r="E82" s="1335"/>
    </row>
    <row r="83">
      <c r="A83" s="484"/>
      <c r="B83" s="484"/>
      <c r="C83" s="484"/>
      <c r="D83" s="484"/>
      <c r="E83" s="1335"/>
    </row>
    <row r="84">
      <c r="A84" s="484"/>
      <c r="B84" s="484"/>
      <c r="C84" s="484"/>
      <c r="D84" s="484"/>
      <c r="E84" s="1335"/>
    </row>
    <row r="85">
      <c r="A85" s="484"/>
      <c r="B85" s="484"/>
      <c r="C85" s="484"/>
      <c r="D85" s="484"/>
      <c r="E85" s="1335"/>
    </row>
    <row r="86">
      <c r="A86" s="484"/>
      <c r="B86" s="484"/>
      <c r="C86" s="484"/>
      <c r="D86" s="484"/>
      <c r="E86" s="1335"/>
    </row>
    <row r="87">
      <c r="A87" s="484"/>
      <c r="B87" s="484"/>
      <c r="C87" s="484"/>
      <c r="D87" s="484"/>
      <c r="E87" s="1335"/>
    </row>
    <row r="88">
      <c r="A88" s="484"/>
      <c r="B88" s="484"/>
      <c r="C88" s="484"/>
      <c r="D88" s="484"/>
      <c r="E88" s="1335"/>
    </row>
    <row r="89">
      <c r="A89" s="484"/>
      <c r="B89" s="484"/>
      <c r="C89" s="484"/>
      <c r="D89" s="484"/>
      <c r="E89" s="1335"/>
    </row>
    <row r="90">
      <c r="A90" s="484"/>
      <c r="B90" s="484"/>
      <c r="C90" s="484"/>
      <c r="D90" s="484"/>
      <c r="E90" s="1335"/>
    </row>
    <row r="91">
      <c r="A91" s="484"/>
      <c r="B91" s="484"/>
      <c r="C91" s="484"/>
      <c r="D91" s="484"/>
      <c r="E91" s="1335"/>
    </row>
    <row r="92">
      <c r="A92" s="484"/>
      <c r="B92" s="484"/>
      <c r="C92" s="484"/>
      <c r="D92" s="484"/>
      <c r="E92" s="1335"/>
    </row>
    <row r="93">
      <c r="A93" s="484"/>
      <c r="B93" s="484"/>
      <c r="C93" s="484"/>
      <c r="D93" s="484"/>
      <c r="E93" s="1335"/>
    </row>
    <row r="94">
      <c r="A94" s="484"/>
      <c r="B94" s="484"/>
      <c r="C94" s="484"/>
      <c r="D94" s="484"/>
      <c r="E94" s="1335"/>
    </row>
    <row r="95">
      <c r="A95" s="484"/>
      <c r="B95" s="484"/>
      <c r="C95" s="484"/>
      <c r="D95" s="484"/>
      <c r="E95" s="1335"/>
    </row>
    <row r="96">
      <c r="A96" s="484"/>
      <c r="B96" s="484"/>
      <c r="C96" s="484"/>
      <c r="D96" s="484"/>
      <c r="E96" s="1335"/>
    </row>
    <row r="97">
      <c r="A97" s="484"/>
      <c r="B97" s="484"/>
      <c r="C97" s="484"/>
      <c r="D97" s="484"/>
      <c r="E97" s="1335"/>
    </row>
    <row r="98">
      <c r="A98" s="484"/>
      <c r="B98" s="484"/>
      <c r="C98" s="484"/>
      <c r="D98" s="484"/>
      <c r="E98" s="1335"/>
    </row>
    <row r="99">
      <c r="A99" s="484"/>
      <c r="B99" s="484"/>
      <c r="C99" s="484"/>
      <c r="D99" s="484"/>
      <c r="E99" s="1335"/>
    </row>
    <row r="100">
      <c r="A100" s="484"/>
      <c r="B100" s="484"/>
      <c r="C100" s="484"/>
      <c r="D100" s="484"/>
      <c r="E100" s="1335"/>
    </row>
    <row r="101">
      <c r="A101" s="484"/>
      <c r="B101" s="484"/>
      <c r="C101" s="484"/>
      <c r="D101" s="484"/>
      <c r="E101" s="1335"/>
    </row>
    <row r="102">
      <c r="A102" s="484"/>
      <c r="B102" s="484"/>
      <c r="C102" s="484"/>
      <c r="D102" s="484"/>
      <c r="E102" s="1335"/>
    </row>
    <row r="103">
      <c r="A103" s="484"/>
      <c r="B103" s="484"/>
      <c r="C103" s="484"/>
      <c r="D103" s="484"/>
      <c r="E103" s="1335"/>
    </row>
    <row r="104">
      <c r="A104" s="484"/>
      <c r="B104" s="484"/>
      <c r="C104" s="484"/>
      <c r="D104" s="484"/>
      <c r="E104" s="1335"/>
    </row>
    <row r="105">
      <c r="A105" s="484"/>
      <c r="B105" s="484"/>
      <c r="C105" s="484"/>
      <c r="D105" s="484"/>
      <c r="E105" s="1335"/>
    </row>
    <row r="106">
      <c r="A106" s="484"/>
      <c r="B106" s="484"/>
      <c r="C106" s="484"/>
      <c r="D106" s="484"/>
      <c r="E106" s="1335"/>
    </row>
    <row r="107">
      <c r="A107" s="484"/>
      <c r="B107" s="484"/>
      <c r="C107" s="484"/>
      <c r="D107" s="484"/>
      <c r="E107" s="1335"/>
    </row>
    <row r="108">
      <c r="A108" s="484"/>
      <c r="B108" s="484"/>
      <c r="C108" s="484"/>
      <c r="D108" s="484"/>
      <c r="E108" s="1335"/>
    </row>
    <row r="109">
      <c r="A109" s="484"/>
      <c r="B109" s="484"/>
      <c r="C109" s="484"/>
      <c r="D109" s="484"/>
      <c r="E109" s="1335"/>
    </row>
    <row r="110">
      <c r="A110" s="484"/>
      <c r="B110" s="484"/>
      <c r="C110" s="484"/>
      <c r="D110" s="484"/>
      <c r="E110" s="1335"/>
    </row>
    <row r="111">
      <c r="A111" s="484"/>
      <c r="B111" s="484"/>
      <c r="C111" s="484"/>
      <c r="D111" s="484"/>
      <c r="E111" s="1335"/>
    </row>
    <row r="112">
      <c r="A112" s="484"/>
      <c r="B112" s="484"/>
      <c r="C112" s="484"/>
      <c r="D112" s="484"/>
      <c r="E112" s="1335"/>
    </row>
    <row r="113">
      <c r="A113" s="484"/>
      <c r="B113" s="484"/>
      <c r="C113" s="484"/>
      <c r="D113" s="484"/>
      <c r="E113" s="1335"/>
    </row>
    <row r="114">
      <c r="A114" s="484"/>
      <c r="B114" s="484"/>
      <c r="C114" s="484"/>
      <c r="D114" s="484"/>
      <c r="E114" s="1335"/>
    </row>
    <row r="115">
      <c r="A115" s="484"/>
      <c r="B115" s="484"/>
      <c r="C115" s="484"/>
      <c r="D115" s="484"/>
      <c r="E115" s="1335"/>
    </row>
    <row r="116">
      <c r="A116" s="484"/>
      <c r="B116" s="484"/>
      <c r="C116" s="484"/>
      <c r="D116" s="484"/>
      <c r="E116" s="1335"/>
    </row>
    <row r="117">
      <c r="A117" s="484"/>
      <c r="B117" s="484"/>
      <c r="C117" s="484"/>
      <c r="D117" s="484"/>
      <c r="E117" s="1335"/>
    </row>
    <row r="118">
      <c r="A118" s="484"/>
      <c r="B118" s="484"/>
      <c r="C118" s="484"/>
      <c r="D118" s="484"/>
      <c r="E118" s="1335"/>
    </row>
    <row r="119">
      <c r="A119" s="484"/>
      <c r="B119" s="484"/>
      <c r="C119" s="484"/>
      <c r="D119" s="484"/>
      <c r="E119" s="1335"/>
    </row>
    <row r="120">
      <c r="A120" s="484"/>
      <c r="B120" s="484"/>
      <c r="C120" s="484"/>
      <c r="D120" s="484"/>
      <c r="E120" s="1335"/>
    </row>
    <row r="121">
      <c r="A121" s="484"/>
      <c r="B121" s="484"/>
      <c r="C121" s="484"/>
      <c r="D121" s="484"/>
      <c r="E121" s="1335"/>
    </row>
    <row r="122">
      <c r="A122" s="484"/>
      <c r="B122" s="484"/>
      <c r="C122" s="484"/>
      <c r="D122" s="484"/>
      <c r="E122" s="1335"/>
    </row>
    <row r="123">
      <c r="A123" s="484"/>
      <c r="B123" s="484"/>
      <c r="C123" s="484"/>
      <c r="D123" s="484"/>
      <c r="E123" s="1335"/>
    </row>
    <row r="124">
      <c r="A124" s="484"/>
      <c r="B124" s="484"/>
      <c r="C124" s="484"/>
      <c r="D124" s="484"/>
      <c r="E124" s="1335"/>
    </row>
    <row r="125">
      <c r="A125" s="484"/>
      <c r="B125" s="484"/>
      <c r="C125" s="484"/>
      <c r="D125" s="484"/>
      <c r="E125" s="1335"/>
    </row>
    <row r="126">
      <c r="A126" s="484"/>
      <c r="B126" s="484"/>
      <c r="C126" s="484"/>
      <c r="D126" s="484"/>
      <c r="E126" s="1335"/>
    </row>
    <row r="127">
      <c r="A127" s="484"/>
      <c r="B127" s="484"/>
      <c r="C127" s="484"/>
      <c r="D127" s="484"/>
      <c r="E127" s="1335"/>
    </row>
    <row r="128">
      <c r="A128" s="484"/>
      <c r="B128" s="484"/>
      <c r="C128" s="484"/>
      <c r="D128" s="484"/>
      <c r="E128" s="1335"/>
    </row>
    <row r="129">
      <c r="A129" s="484"/>
      <c r="B129" s="484"/>
      <c r="C129" s="484"/>
      <c r="D129" s="484"/>
      <c r="E129" s="1335"/>
    </row>
    <row r="130">
      <c r="A130" s="484"/>
      <c r="B130" s="484"/>
      <c r="C130" s="484"/>
      <c r="D130" s="484"/>
      <c r="E130" s="1335"/>
    </row>
    <row r="131">
      <c r="A131" s="484"/>
      <c r="B131" s="484"/>
      <c r="C131" s="484"/>
      <c r="D131" s="484"/>
      <c r="E131" s="1335"/>
    </row>
    <row r="132">
      <c r="A132" s="484"/>
      <c r="B132" s="484"/>
      <c r="C132" s="484"/>
      <c r="D132" s="484"/>
      <c r="E132" s="1335"/>
    </row>
    <row r="133">
      <c r="A133" s="484"/>
      <c r="B133" s="484"/>
      <c r="C133" s="484"/>
      <c r="D133" s="484"/>
      <c r="E133" s="1335"/>
    </row>
    <row r="134">
      <c r="A134" s="484"/>
      <c r="B134" s="484"/>
      <c r="C134" s="484"/>
      <c r="D134" s="484"/>
      <c r="E134" s="1335"/>
    </row>
    <row r="135">
      <c r="A135" s="484"/>
      <c r="B135" s="484"/>
      <c r="C135" s="484"/>
      <c r="D135" s="484"/>
      <c r="E135" s="1335"/>
    </row>
    <row r="136">
      <c r="A136" s="484"/>
      <c r="B136" s="484"/>
      <c r="C136" s="484"/>
      <c r="D136" s="484"/>
      <c r="E136" s="1335"/>
    </row>
    <row r="137">
      <c r="A137" s="484"/>
      <c r="B137" s="484"/>
      <c r="C137" s="484"/>
      <c r="D137" s="484"/>
      <c r="E137" s="1335"/>
    </row>
    <row r="138">
      <c r="A138" s="484"/>
      <c r="B138" s="484"/>
      <c r="C138" s="484"/>
      <c r="D138" s="484"/>
      <c r="E138" s="1335"/>
    </row>
    <row r="139">
      <c r="A139" s="484"/>
      <c r="B139" s="484"/>
      <c r="C139" s="484"/>
      <c r="D139" s="484"/>
      <c r="E139" s="1335"/>
    </row>
    <row r="140">
      <c r="A140" s="484"/>
      <c r="B140" s="484"/>
      <c r="C140" s="484"/>
      <c r="D140" s="484"/>
      <c r="E140" s="1335"/>
    </row>
    <row r="141">
      <c r="A141" s="484"/>
      <c r="B141" s="484"/>
      <c r="C141" s="484"/>
      <c r="D141" s="484"/>
      <c r="E141" s="1335"/>
    </row>
    <row r="142">
      <c r="A142" s="484"/>
      <c r="B142" s="484"/>
      <c r="C142" s="484"/>
      <c r="D142" s="484"/>
      <c r="E142" s="1335"/>
    </row>
    <row r="143">
      <c r="A143" s="484"/>
      <c r="B143" s="484"/>
      <c r="C143" s="484"/>
      <c r="D143" s="484"/>
      <c r="E143" s="1335"/>
    </row>
    <row r="144">
      <c r="A144" s="484"/>
      <c r="B144" s="484"/>
      <c r="C144" s="484"/>
      <c r="D144" s="484"/>
      <c r="E144" s="1335"/>
    </row>
    <row r="145">
      <c r="A145" s="484"/>
      <c r="B145" s="484"/>
      <c r="C145" s="484"/>
      <c r="D145" s="484"/>
      <c r="E145" s="1335"/>
    </row>
    <row r="146">
      <c r="A146" s="484"/>
      <c r="B146" s="484"/>
      <c r="C146" s="484"/>
      <c r="D146" s="484"/>
      <c r="E146" s="1335"/>
    </row>
    <row r="147">
      <c r="A147" s="484"/>
      <c r="B147" s="484"/>
      <c r="C147" s="484"/>
      <c r="D147" s="484"/>
      <c r="E147" s="1335"/>
    </row>
    <row r="148">
      <c r="A148" s="484"/>
      <c r="B148" s="484"/>
      <c r="C148" s="484"/>
      <c r="D148" s="484"/>
      <c r="E148" s="1335"/>
    </row>
    <row r="149">
      <c r="A149" s="484"/>
      <c r="B149" s="484"/>
      <c r="C149" s="484"/>
      <c r="D149" s="484"/>
      <c r="E149" s="1335"/>
    </row>
    <row r="150">
      <c r="A150" s="484"/>
      <c r="B150" s="484"/>
      <c r="C150" s="484"/>
      <c r="D150" s="484"/>
      <c r="E150" s="1335"/>
    </row>
    <row r="151">
      <c r="A151" s="484"/>
      <c r="B151" s="484"/>
      <c r="C151" s="484"/>
      <c r="D151" s="484"/>
      <c r="E151" s="1335"/>
    </row>
    <row r="152">
      <c r="A152" s="484"/>
      <c r="B152" s="484"/>
      <c r="C152" s="484"/>
      <c r="D152" s="484"/>
      <c r="E152" s="1335"/>
    </row>
    <row r="153">
      <c r="A153" s="484"/>
      <c r="B153" s="484"/>
      <c r="C153" s="484"/>
      <c r="D153" s="484"/>
      <c r="E153" s="1335"/>
    </row>
    <row r="154">
      <c r="A154" s="484"/>
      <c r="B154" s="484"/>
      <c r="C154" s="484"/>
      <c r="D154" s="484"/>
      <c r="E154" s="1335"/>
    </row>
    <row r="155">
      <c r="A155" s="484"/>
      <c r="B155" s="484"/>
      <c r="C155" s="484"/>
      <c r="D155" s="484"/>
      <c r="E155" s="1335"/>
    </row>
    <row r="156">
      <c r="A156" s="484"/>
      <c r="B156" s="484"/>
      <c r="C156" s="484"/>
      <c r="D156" s="484"/>
      <c r="E156" s="1335"/>
    </row>
    <row r="157">
      <c r="A157" s="484"/>
      <c r="B157" s="484"/>
      <c r="C157" s="484"/>
      <c r="D157" s="484"/>
      <c r="E157" s="1335"/>
    </row>
    <row r="158">
      <c r="A158" s="484"/>
      <c r="B158" s="484"/>
      <c r="C158" s="484"/>
      <c r="D158" s="484"/>
      <c r="E158" s="1335"/>
    </row>
    <row r="159">
      <c r="A159" s="484"/>
      <c r="B159" s="484"/>
      <c r="C159" s="484"/>
      <c r="D159" s="484"/>
      <c r="E159" s="1335"/>
    </row>
    <row r="160">
      <c r="A160" s="484"/>
      <c r="B160" s="484"/>
      <c r="C160" s="484"/>
      <c r="D160" s="484"/>
      <c r="E160" s="1335"/>
    </row>
    <row r="161">
      <c r="A161" s="484"/>
      <c r="B161" s="484"/>
      <c r="C161" s="484"/>
      <c r="D161" s="484"/>
      <c r="E161" s="1335"/>
    </row>
    <row r="162">
      <c r="A162" s="484"/>
      <c r="B162" s="484"/>
      <c r="C162" s="484"/>
      <c r="D162" s="484"/>
      <c r="E162" s="1335"/>
    </row>
    <row r="163">
      <c r="A163" s="484"/>
      <c r="B163" s="484"/>
      <c r="C163" s="484"/>
      <c r="D163" s="484"/>
      <c r="E163" s="1335"/>
    </row>
    <row r="164">
      <c r="A164" s="484"/>
      <c r="B164" s="484"/>
      <c r="C164" s="484"/>
      <c r="D164" s="484"/>
      <c r="E164" s="1335"/>
    </row>
    <row r="165">
      <c r="A165" s="484"/>
      <c r="B165" s="484"/>
      <c r="C165" s="484"/>
      <c r="D165" s="484"/>
      <c r="E165" s="1335"/>
    </row>
    <row r="166">
      <c r="A166" s="484"/>
      <c r="B166" s="484"/>
      <c r="C166" s="484"/>
      <c r="D166" s="484"/>
      <c r="E166" s="1335"/>
    </row>
    <row r="167">
      <c r="A167" s="484"/>
      <c r="B167" s="484"/>
      <c r="C167" s="484"/>
      <c r="D167" s="484"/>
      <c r="E167" s="1335"/>
    </row>
    <row r="168">
      <c r="A168" s="484"/>
      <c r="B168" s="484"/>
      <c r="C168" s="484"/>
      <c r="D168" s="484"/>
      <c r="E168" s="1335"/>
    </row>
    <row r="169">
      <c r="A169" s="484"/>
      <c r="B169" s="484"/>
      <c r="C169" s="484"/>
      <c r="D169" s="484"/>
      <c r="E169" s="1335"/>
    </row>
    <row r="170">
      <c r="A170" s="484"/>
      <c r="B170" s="484"/>
      <c r="C170" s="484"/>
      <c r="D170" s="484"/>
      <c r="E170" s="1335"/>
    </row>
    <row r="171">
      <c r="A171" s="484"/>
      <c r="B171" s="484"/>
      <c r="C171" s="484"/>
      <c r="D171" s="484"/>
      <c r="E171" s="1335"/>
    </row>
    <row r="172">
      <c r="A172" s="484"/>
      <c r="B172" s="484"/>
      <c r="C172" s="484"/>
      <c r="D172" s="484"/>
      <c r="E172" s="1335"/>
    </row>
    <row r="173">
      <c r="A173" s="484"/>
      <c r="B173" s="484"/>
      <c r="C173" s="484"/>
      <c r="D173" s="484"/>
      <c r="E173" s="1335"/>
    </row>
    <row r="174">
      <c r="A174" s="484"/>
      <c r="B174" s="484"/>
      <c r="C174" s="484"/>
      <c r="D174" s="484"/>
      <c r="E174" s="1335"/>
    </row>
    <row r="175">
      <c r="A175" s="484"/>
      <c r="B175" s="484"/>
      <c r="C175" s="484"/>
      <c r="D175" s="484"/>
      <c r="E175" s="1335"/>
    </row>
    <row r="176">
      <c r="A176" s="484"/>
      <c r="B176" s="484"/>
      <c r="C176" s="484"/>
      <c r="D176" s="484"/>
      <c r="E176" s="1335"/>
    </row>
    <row r="177">
      <c r="A177" s="484"/>
      <c r="B177" s="484"/>
      <c r="C177" s="484"/>
      <c r="D177" s="484"/>
      <c r="E177" s="1335"/>
    </row>
    <row r="178">
      <c r="A178" s="484"/>
      <c r="B178" s="484"/>
      <c r="C178" s="484"/>
      <c r="D178" s="484"/>
      <c r="E178" s="1335"/>
    </row>
    <row r="179">
      <c r="A179" s="484"/>
      <c r="B179" s="484"/>
      <c r="C179" s="484"/>
      <c r="D179" s="484"/>
      <c r="E179" s="1335"/>
    </row>
    <row r="180">
      <c r="A180" s="484"/>
      <c r="B180" s="484"/>
      <c r="C180" s="484"/>
      <c r="D180" s="484"/>
      <c r="E180" s="1335"/>
    </row>
    <row r="181">
      <c r="A181" s="484"/>
      <c r="B181" s="484"/>
      <c r="C181" s="484"/>
      <c r="D181" s="484"/>
      <c r="E181" s="1335"/>
    </row>
    <row r="182">
      <c r="A182" s="484"/>
      <c r="B182" s="484"/>
      <c r="C182" s="484"/>
      <c r="D182" s="484"/>
      <c r="E182" s="1335"/>
    </row>
    <row r="183">
      <c r="A183" s="484"/>
      <c r="B183" s="484"/>
      <c r="C183" s="484"/>
      <c r="D183" s="484"/>
      <c r="E183" s="1335"/>
    </row>
    <row r="184">
      <c r="A184" s="484"/>
      <c r="B184" s="484"/>
      <c r="C184" s="484"/>
      <c r="D184" s="484"/>
      <c r="E184" s="1335"/>
    </row>
    <row r="185">
      <c r="A185" s="484"/>
      <c r="B185" s="484"/>
      <c r="C185" s="484"/>
      <c r="D185" s="484"/>
      <c r="E185" s="1335"/>
    </row>
    <row r="186">
      <c r="A186" s="484"/>
      <c r="B186" s="484"/>
      <c r="C186" s="484"/>
      <c r="D186" s="484"/>
      <c r="E186" s="1335"/>
    </row>
    <row r="187">
      <c r="A187" s="484"/>
      <c r="B187" s="484"/>
      <c r="C187" s="484"/>
      <c r="D187" s="484"/>
      <c r="E187" s="1335"/>
    </row>
    <row r="188">
      <c r="A188" s="484"/>
      <c r="B188" s="484"/>
      <c r="C188" s="484"/>
      <c r="D188" s="484"/>
      <c r="E188" s="1335"/>
    </row>
    <row r="189">
      <c r="A189" s="484"/>
      <c r="B189" s="484"/>
      <c r="C189" s="484"/>
      <c r="D189" s="484"/>
      <c r="E189" s="1335"/>
    </row>
    <row r="190">
      <c r="A190" s="484"/>
      <c r="B190" s="484"/>
      <c r="C190" s="484"/>
      <c r="D190" s="484"/>
      <c r="E190" s="1335"/>
    </row>
    <row r="191">
      <c r="A191" s="484"/>
      <c r="B191" s="484"/>
      <c r="C191" s="484"/>
      <c r="D191" s="484"/>
      <c r="E191" s="1335"/>
    </row>
    <row r="192">
      <c r="A192" s="484"/>
      <c r="B192" s="484"/>
      <c r="C192" s="484"/>
      <c r="D192" s="484"/>
      <c r="E192" s="1335"/>
    </row>
    <row r="193">
      <c r="A193" s="484"/>
      <c r="B193" s="484"/>
      <c r="C193" s="484"/>
      <c r="D193" s="484"/>
      <c r="E193" s="1335"/>
    </row>
    <row r="194">
      <c r="A194" s="484"/>
      <c r="B194" s="484"/>
      <c r="C194" s="484"/>
      <c r="D194" s="484"/>
      <c r="E194" s="1335"/>
    </row>
    <row r="195">
      <c r="A195" s="484"/>
      <c r="B195" s="484"/>
      <c r="C195" s="484"/>
      <c r="D195" s="484"/>
      <c r="E195" s="1335"/>
    </row>
    <row r="196">
      <c r="A196" s="484"/>
      <c r="B196" s="484"/>
      <c r="C196" s="484"/>
      <c r="D196" s="484"/>
      <c r="E196" s="1335"/>
    </row>
    <row r="197">
      <c r="A197" s="484"/>
      <c r="B197" s="484"/>
      <c r="C197" s="484"/>
      <c r="D197" s="484"/>
      <c r="E197" s="1335"/>
    </row>
    <row r="198">
      <c r="A198" s="484"/>
      <c r="B198" s="484"/>
      <c r="C198" s="484"/>
      <c r="D198" s="484"/>
      <c r="E198" s="1335"/>
    </row>
    <row r="199">
      <c r="A199" s="484"/>
      <c r="B199" s="484"/>
      <c r="C199" s="484"/>
      <c r="D199" s="484"/>
      <c r="E199" s="1335"/>
    </row>
    <row r="200">
      <c r="A200" s="484"/>
      <c r="B200" s="484"/>
      <c r="C200" s="484"/>
      <c r="D200" s="484"/>
      <c r="E200" s="1335"/>
    </row>
    <row r="201">
      <c r="A201" s="484"/>
      <c r="B201" s="484"/>
      <c r="C201" s="484"/>
      <c r="D201" s="484"/>
      <c r="E201" s="1335"/>
    </row>
    <row r="202">
      <c r="A202" s="484"/>
      <c r="B202" s="484"/>
      <c r="C202" s="484"/>
      <c r="D202" s="484"/>
      <c r="E202" s="1335"/>
    </row>
    <row r="203">
      <c r="A203" s="484"/>
      <c r="B203" s="484"/>
      <c r="C203" s="484"/>
      <c r="D203" s="484"/>
      <c r="E203" s="1335"/>
    </row>
    <row r="204">
      <c r="A204" s="484"/>
      <c r="B204" s="484"/>
      <c r="C204" s="484"/>
      <c r="D204" s="484"/>
      <c r="E204" s="1335"/>
    </row>
    <row r="205">
      <c r="A205" s="484"/>
      <c r="B205" s="484"/>
      <c r="C205" s="484"/>
      <c r="D205" s="484"/>
      <c r="E205" s="1335"/>
    </row>
    <row r="206">
      <c r="A206" s="484"/>
      <c r="B206" s="484"/>
      <c r="C206" s="484"/>
      <c r="D206" s="484"/>
      <c r="E206" s="1335"/>
    </row>
    <row r="207">
      <c r="A207" s="484"/>
      <c r="B207" s="484"/>
      <c r="C207" s="484"/>
      <c r="D207" s="484"/>
      <c r="E207" s="1335"/>
    </row>
    <row r="208">
      <c r="A208" s="484"/>
      <c r="B208" s="484"/>
      <c r="C208" s="484"/>
      <c r="D208" s="484"/>
      <c r="E208" s="1335"/>
    </row>
    <row r="209">
      <c r="A209" s="484"/>
      <c r="B209" s="484"/>
      <c r="C209" s="484"/>
      <c r="D209" s="484"/>
      <c r="E209" s="1335"/>
    </row>
    <row r="210">
      <c r="A210" s="484"/>
      <c r="B210" s="484"/>
      <c r="C210" s="484"/>
      <c r="D210" s="484"/>
      <c r="E210" s="1335"/>
    </row>
    <row r="211">
      <c r="A211" s="484"/>
      <c r="B211" s="484"/>
      <c r="C211" s="484"/>
      <c r="D211" s="484"/>
      <c r="E211" s="1335"/>
    </row>
    <row r="212">
      <c r="A212" s="484"/>
      <c r="B212" s="484"/>
      <c r="C212" s="484"/>
      <c r="D212" s="484"/>
      <c r="E212" s="1335"/>
    </row>
    <row r="213">
      <c r="A213" s="484"/>
      <c r="B213" s="484"/>
      <c r="C213" s="484"/>
      <c r="D213" s="484"/>
      <c r="E213" s="1335"/>
    </row>
    <row r="214">
      <c r="A214" s="484"/>
      <c r="B214" s="484"/>
      <c r="C214" s="484"/>
      <c r="D214" s="484"/>
      <c r="E214" s="1335"/>
    </row>
    <row r="215">
      <c r="A215" s="484"/>
      <c r="B215" s="484"/>
      <c r="C215" s="484"/>
      <c r="D215" s="484"/>
      <c r="E215" s="1335"/>
    </row>
    <row r="216">
      <c r="A216" s="484"/>
      <c r="B216" s="484"/>
      <c r="C216" s="484"/>
      <c r="D216" s="484"/>
      <c r="E216" s="1335"/>
    </row>
    <row r="217">
      <c r="A217" s="484"/>
      <c r="B217" s="484"/>
      <c r="C217" s="484"/>
      <c r="D217" s="484"/>
      <c r="E217" s="1335"/>
    </row>
    <row r="218">
      <c r="A218" s="484"/>
      <c r="B218" s="484"/>
      <c r="C218" s="484"/>
      <c r="D218" s="484"/>
      <c r="E218" s="1335"/>
    </row>
    <row r="219">
      <c r="A219" s="484"/>
      <c r="B219" s="484"/>
      <c r="C219" s="484"/>
      <c r="D219" s="484"/>
      <c r="E219" s="1335"/>
    </row>
    <row r="220">
      <c r="A220" s="484"/>
      <c r="B220" s="484"/>
      <c r="C220" s="484"/>
      <c r="D220" s="484"/>
      <c r="E220" s="1335"/>
    </row>
    <row r="221">
      <c r="A221" s="484"/>
      <c r="B221" s="484"/>
      <c r="C221" s="484"/>
      <c r="D221" s="484"/>
      <c r="E221" s="1335"/>
    </row>
    <row r="222">
      <c r="A222" s="484"/>
      <c r="B222" s="484"/>
      <c r="C222" s="484"/>
      <c r="D222" s="484"/>
      <c r="E222" s="1335"/>
    </row>
    <row r="223">
      <c r="A223" s="484"/>
      <c r="B223" s="484"/>
      <c r="C223" s="484"/>
      <c r="D223" s="484"/>
      <c r="E223" s="1335"/>
    </row>
    <row r="224">
      <c r="A224" s="484"/>
      <c r="B224" s="484"/>
      <c r="C224" s="484"/>
      <c r="D224" s="484"/>
      <c r="E224" s="1335"/>
    </row>
    <row r="225">
      <c r="A225" s="484"/>
      <c r="B225" s="484"/>
      <c r="C225" s="484"/>
      <c r="D225" s="484"/>
      <c r="E225" s="1335"/>
    </row>
    <row r="226">
      <c r="A226" s="484"/>
      <c r="B226" s="484"/>
      <c r="C226" s="484"/>
      <c r="D226" s="484"/>
      <c r="E226" s="1335"/>
    </row>
    <row r="227">
      <c r="A227" s="484"/>
      <c r="B227" s="484"/>
      <c r="C227" s="484"/>
      <c r="D227" s="484"/>
      <c r="E227" s="1335"/>
    </row>
    <row r="228">
      <c r="A228" s="484"/>
      <c r="B228" s="484"/>
      <c r="C228" s="484"/>
      <c r="D228" s="484"/>
      <c r="E228" s="1335"/>
    </row>
    <row r="229">
      <c r="A229" s="484"/>
      <c r="B229" s="484"/>
      <c r="C229" s="484"/>
      <c r="D229" s="484"/>
      <c r="E229" s="1335"/>
    </row>
    <row r="230">
      <c r="A230" s="484"/>
      <c r="B230" s="484"/>
      <c r="C230" s="484"/>
      <c r="D230" s="484"/>
      <c r="E230" s="1335"/>
    </row>
    <row r="231">
      <c r="A231" s="484"/>
      <c r="B231" s="484"/>
      <c r="C231" s="484"/>
      <c r="D231" s="484"/>
      <c r="E231" s="1335"/>
    </row>
    <row r="232">
      <c r="A232" s="484"/>
      <c r="B232" s="484"/>
      <c r="C232" s="484"/>
      <c r="D232" s="484"/>
      <c r="E232" s="1335"/>
    </row>
    <row r="233">
      <c r="A233" s="484"/>
      <c r="B233" s="484"/>
      <c r="C233" s="484"/>
      <c r="D233" s="484"/>
      <c r="E233" s="1335"/>
    </row>
    <row r="234">
      <c r="A234" s="484"/>
      <c r="B234" s="484"/>
      <c r="C234" s="484"/>
      <c r="D234" s="484"/>
      <c r="E234" s="1335"/>
    </row>
    <row r="235">
      <c r="A235" s="484"/>
      <c r="B235" s="484"/>
      <c r="C235" s="484"/>
      <c r="D235" s="484"/>
      <c r="E235" s="1335"/>
    </row>
    <row r="236">
      <c r="A236" s="484"/>
      <c r="B236" s="484"/>
      <c r="C236" s="484"/>
      <c r="D236" s="484"/>
      <c r="E236" s="1335"/>
    </row>
    <row r="237">
      <c r="A237" s="484"/>
      <c r="B237" s="484"/>
      <c r="C237" s="484"/>
      <c r="D237" s="484"/>
      <c r="E237" s="1335"/>
    </row>
    <row r="238">
      <c r="A238" s="484"/>
      <c r="B238" s="484"/>
      <c r="C238" s="484"/>
      <c r="D238" s="484"/>
      <c r="E238" s="1335"/>
    </row>
    <row r="239">
      <c r="A239" s="484"/>
      <c r="B239" s="484"/>
      <c r="C239" s="484"/>
      <c r="D239" s="484"/>
      <c r="E239" s="1335"/>
    </row>
    <row r="240">
      <c r="A240" s="484"/>
      <c r="B240" s="484"/>
      <c r="C240" s="484"/>
      <c r="D240" s="484"/>
      <c r="E240" s="1335"/>
    </row>
    <row r="241">
      <c r="A241" s="484"/>
      <c r="B241" s="484"/>
      <c r="C241" s="484"/>
      <c r="D241" s="484"/>
      <c r="E241" s="1335"/>
    </row>
    <row r="242">
      <c r="A242" s="484"/>
      <c r="B242" s="484"/>
      <c r="C242" s="484"/>
      <c r="D242" s="484"/>
      <c r="E242" s="1335"/>
    </row>
    <row r="243">
      <c r="A243" s="484"/>
      <c r="B243" s="484"/>
      <c r="C243" s="484"/>
      <c r="D243" s="484"/>
      <c r="E243" s="1335"/>
    </row>
    <row r="244">
      <c r="A244" s="484"/>
      <c r="B244" s="484"/>
      <c r="C244" s="484"/>
      <c r="D244" s="484"/>
      <c r="E244" s="1335"/>
    </row>
    <row r="245">
      <c r="A245" s="484"/>
      <c r="B245" s="484"/>
      <c r="C245" s="484"/>
      <c r="D245" s="484"/>
      <c r="E245" s="1335"/>
    </row>
    <row r="246">
      <c r="A246" s="484"/>
      <c r="B246" s="484"/>
      <c r="C246" s="484"/>
      <c r="D246" s="484"/>
      <c r="E246" s="1335"/>
    </row>
    <row r="247">
      <c r="A247" s="484"/>
      <c r="B247" s="484"/>
      <c r="C247" s="484"/>
      <c r="D247" s="484"/>
      <c r="E247" s="1335"/>
    </row>
    <row r="248">
      <c r="A248" s="484"/>
      <c r="B248" s="484"/>
      <c r="C248" s="484"/>
      <c r="D248" s="484"/>
      <c r="E248" s="1335"/>
    </row>
    <row r="249">
      <c r="A249" s="484"/>
      <c r="B249" s="484"/>
      <c r="C249" s="484"/>
      <c r="D249" s="484"/>
      <c r="E249" s="1335"/>
    </row>
    <row r="250">
      <c r="A250" s="484"/>
      <c r="B250" s="484"/>
      <c r="C250" s="484"/>
      <c r="D250" s="484"/>
      <c r="E250" s="1335"/>
    </row>
    <row r="251">
      <c r="A251" s="484"/>
      <c r="B251" s="484"/>
      <c r="C251" s="484"/>
      <c r="D251" s="484"/>
      <c r="E251" s="1335"/>
    </row>
    <row r="252">
      <c r="A252" s="484"/>
      <c r="B252" s="484"/>
      <c r="C252" s="484"/>
      <c r="D252" s="484"/>
      <c r="E252" s="1335"/>
    </row>
    <row r="253">
      <c r="A253" s="484"/>
      <c r="B253" s="484"/>
      <c r="C253" s="484"/>
      <c r="D253" s="484"/>
      <c r="E253" s="1335"/>
    </row>
    <row r="254">
      <c r="A254" s="484"/>
      <c r="B254" s="484"/>
      <c r="C254" s="484"/>
      <c r="D254" s="484"/>
      <c r="E254" s="1335"/>
    </row>
    <row r="255">
      <c r="A255" s="484"/>
      <c r="B255" s="484"/>
      <c r="C255" s="484"/>
      <c r="D255" s="484"/>
      <c r="E255" s="1335"/>
    </row>
    <row r="256">
      <c r="A256" s="484"/>
      <c r="B256" s="484"/>
      <c r="C256" s="484"/>
      <c r="D256" s="484"/>
      <c r="E256" s="1335"/>
    </row>
    <row r="257">
      <c r="A257" s="484"/>
      <c r="B257" s="484"/>
      <c r="C257" s="484"/>
      <c r="D257" s="484"/>
      <c r="E257" s="1335"/>
    </row>
    <row r="258">
      <c r="A258" s="484"/>
      <c r="B258" s="484"/>
      <c r="C258" s="484"/>
      <c r="D258" s="484"/>
      <c r="E258" s="1335"/>
    </row>
    <row r="259">
      <c r="A259" s="484"/>
      <c r="B259" s="484"/>
      <c r="C259" s="484"/>
      <c r="D259" s="484"/>
      <c r="E259" s="1335"/>
    </row>
    <row r="260">
      <c r="A260" s="484"/>
      <c r="B260" s="484"/>
      <c r="C260" s="484"/>
      <c r="D260" s="484"/>
      <c r="E260" s="1335"/>
    </row>
    <row r="261">
      <c r="A261" s="484"/>
      <c r="B261" s="484"/>
      <c r="C261" s="484"/>
      <c r="D261" s="484"/>
      <c r="E261" s="1335"/>
    </row>
    <row r="262">
      <c r="A262" s="484"/>
      <c r="B262" s="484"/>
      <c r="C262" s="484"/>
      <c r="D262" s="484"/>
      <c r="E262" s="1335"/>
    </row>
    <row r="263">
      <c r="A263" s="484"/>
      <c r="B263" s="484"/>
      <c r="C263" s="484"/>
      <c r="D263" s="484"/>
      <c r="E263" s="1335"/>
    </row>
    <row r="264">
      <c r="A264" s="484"/>
      <c r="B264" s="484"/>
      <c r="C264" s="484"/>
      <c r="D264" s="484"/>
      <c r="E264" s="1335"/>
    </row>
    <row r="265">
      <c r="A265" s="484"/>
      <c r="B265" s="484"/>
      <c r="C265" s="484"/>
      <c r="D265" s="484"/>
      <c r="E265" s="1335"/>
    </row>
    <row r="266">
      <c r="A266" s="484"/>
      <c r="B266" s="484"/>
      <c r="C266" s="484"/>
      <c r="D266" s="484"/>
      <c r="E266" s="1335"/>
    </row>
    <row r="267">
      <c r="A267" s="484"/>
      <c r="B267" s="484"/>
      <c r="C267" s="484"/>
      <c r="D267" s="484"/>
      <c r="E267" s="1335"/>
    </row>
    <row r="268">
      <c r="A268" s="484"/>
      <c r="B268" s="484"/>
      <c r="C268" s="484"/>
      <c r="D268" s="484"/>
      <c r="E268" s="1335"/>
    </row>
    <row r="269">
      <c r="A269" s="484"/>
      <c r="B269" s="484"/>
      <c r="C269" s="484"/>
      <c r="D269" s="484"/>
      <c r="E269" s="1335"/>
    </row>
    <row r="270">
      <c r="A270" s="484"/>
      <c r="B270" s="484"/>
      <c r="C270" s="484"/>
      <c r="D270" s="484"/>
      <c r="E270" s="1335"/>
    </row>
    <row r="271">
      <c r="A271" s="484"/>
      <c r="B271" s="484"/>
      <c r="C271" s="484"/>
      <c r="D271" s="484"/>
      <c r="E271" s="1335"/>
    </row>
    <row r="272">
      <c r="A272" s="484"/>
      <c r="B272" s="484"/>
      <c r="C272" s="484"/>
      <c r="D272" s="484"/>
      <c r="E272" s="1335"/>
    </row>
    <row r="273">
      <c r="A273" s="484"/>
      <c r="B273" s="484"/>
      <c r="C273" s="484"/>
      <c r="D273" s="484"/>
      <c r="E273" s="1335"/>
    </row>
    <row r="274">
      <c r="A274" s="484"/>
      <c r="B274" s="484"/>
      <c r="C274" s="484"/>
      <c r="D274" s="484"/>
      <c r="E274" s="1335"/>
    </row>
    <row r="275">
      <c r="A275" s="484"/>
      <c r="B275" s="484"/>
      <c r="C275" s="484"/>
      <c r="D275" s="484"/>
      <c r="E275" s="1335"/>
    </row>
    <row r="276">
      <c r="A276" s="484"/>
      <c r="B276" s="484"/>
      <c r="C276" s="484"/>
      <c r="D276" s="484"/>
      <c r="E276" s="1335"/>
    </row>
    <row r="277">
      <c r="A277" s="484"/>
      <c r="B277" s="484"/>
      <c r="C277" s="484"/>
      <c r="D277" s="484"/>
      <c r="E277" s="1335"/>
    </row>
    <row r="278">
      <c r="A278" s="484"/>
      <c r="B278" s="484"/>
      <c r="C278" s="484"/>
      <c r="D278" s="484"/>
      <c r="E278" s="1335"/>
    </row>
    <row r="279">
      <c r="A279" s="484"/>
      <c r="B279" s="484"/>
      <c r="C279" s="484"/>
      <c r="D279" s="484"/>
      <c r="E279" s="1335"/>
    </row>
    <row r="280">
      <c r="A280" s="484"/>
      <c r="B280" s="484"/>
      <c r="C280" s="484"/>
      <c r="D280" s="484"/>
      <c r="E280" s="1335"/>
    </row>
    <row r="281">
      <c r="A281" s="484"/>
      <c r="B281" s="484"/>
      <c r="C281" s="484"/>
      <c r="D281" s="484"/>
      <c r="E281" s="1335"/>
    </row>
    <row r="282">
      <c r="A282" s="484"/>
      <c r="B282" s="484"/>
      <c r="C282" s="484"/>
      <c r="D282" s="484"/>
      <c r="E282" s="1335"/>
    </row>
    <row r="283">
      <c r="A283" s="484"/>
      <c r="B283" s="484"/>
      <c r="C283" s="484"/>
      <c r="D283" s="484"/>
      <c r="E283" s="1335"/>
    </row>
    <row r="284">
      <c r="A284" s="484"/>
      <c r="B284" s="484"/>
      <c r="C284" s="484"/>
      <c r="D284" s="484"/>
      <c r="E284" s="1335"/>
    </row>
    <row r="285">
      <c r="A285" s="484"/>
      <c r="B285" s="484"/>
      <c r="C285" s="484"/>
      <c r="D285" s="484"/>
      <c r="E285" s="1335"/>
    </row>
    <row r="286">
      <c r="A286" s="484"/>
      <c r="B286" s="484"/>
      <c r="C286" s="484"/>
      <c r="D286" s="484"/>
      <c r="E286" s="1335"/>
    </row>
    <row r="287">
      <c r="A287" s="484"/>
      <c r="B287" s="484"/>
      <c r="C287" s="484"/>
      <c r="D287" s="484"/>
      <c r="E287" s="1335"/>
    </row>
    <row r="288">
      <c r="A288" s="484"/>
      <c r="B288" s="484"/>
      <c r="C288" s="484"/>
      <c r="D288" s="484"/>
      <c r="E288" s="1335"/>
    </row>
    <row r="289">
      <c r="A289" s="484"/>
      <c r="B289" s="484"/>
      <c r="C289" s="484"/>
      <c r="D289" s="484"/>
      <c r="E289" s="1335"/>
    </row>
    <row r="290">
      <c r="A290" s="484"/>
      <c r="B290" s="484"/>
      <c r="C290" s="484"/>
      <c r="D290" s="484"/>
      <c r="E290" s="1335"/>
    </row>
    <row r="291">
      <c r="A291" s="484"/>
      <c r="B291" s="484"/>
      <c r="C291" s="484"/>
      <c r="D291" s="484"/>
      <c r="E291" s="1335"/>
    </row>
    <row r="292">
      <c r="A292" s="484"/>
      <c r="B292" s="484"/>
      <c r="C292" s="484"/>
      <c r="D292" s="484"/>
      <c r="E292" s="1335"/>
    </row>
    <row r="293">
      <c r="A293" s="484"/>
      <c r="B293" s="484"/>
      <c r="C293" s="484"/>
      <c r="D293" s="484"/>
      <c r="E293" s="1335"/>
    </row>
    <row r="294">
      <c r="A294" s="484"/>
      <c r="B294" s="484"/>
      <c r="C294" s="484"/>
      <c r="D294" s="484"/>
      <c r="E294" s="1335"/>
    </row>
    <row r="295">
      <c r="A295" s="484"/>
      <c r="B295" s="484"/>
      <c r="C295" s="484"/>
      <c r="D295" s="484"/>
      <c r="E295" s="1335"/>
    </row>
    <row r="296">
      <c r="A296" s="484"/>
      <c r="B296" s="484"/>
      <c r="C296" s="484"/>
      <c r="D296" s="484"/>
      <c r="E296" s="1335"/>
    </row>
    <row r="297">
      <c r="A297" s="484"/>
      <c r="B297" s="484"/>
      <c r="C297" s="484"/>
      <c r="D297" s="484"/>
      <c r="E297" s="1335"/>
    </row>
    <row r="298">
      <c r="A298" s="484"/>
      <c r="B298" s="484"/>
      <c r="C298" s="484"/>
      <c r="D298" s="484"/>
      <c r="E298" s="1335"/>
    </row>
    <row r="299">
      <c r="A299" s="484"/>
      <c r="B299" s="484"/>
      <c r="C299" s="484"/>
      <c r="D299" s="484"/>
      <c r="E299" s="1335"/>
    </row>
    <row r="300">
      <c r="A300" s="484"/>
      <c r="B300" s="484"/>
      <c r="C300" s="484"/>
      <c r="D300" s="484"/>
      <c r="E300" s="1335"/>
    </row>
    <row r="301">
      <c r="A301" s="484"/>
      <c r="B301" s="484"/>
      <c r="C301" s="484"/>
      <c r="D301" s="484"/>
      <c r="E301" s="1335"/>
    </row>
    <row r="302">
      <c r="A302" s="484"/>
      <c r="B302" s="484"/>
      <c r="C302" s="484"/>
      <c r="D302" s="484"/>
      <c r="E302" s="1335"/>
    </row>
    <row r="303">
      <c r="A303" s="484"/>
      <c r="B303" s="484"/>
      <c r="C303" s="484"/>
      <c r="D303" s="484"/>
      <c r="E303" s="1335"/>
    </row>
    <row r="304">
      <c r="A304" s="484"/>
      <c r="B304" s="484"/>
      <c r="C304" s="484"/>
      <c r="D304" s="484"/>
      <c r="E304" s="1335"/>
    </row>
    <row r="305">
      <c r="A305" s="484"/>
      <c r="B305" s="484"/>
      <c r="C305" s="484"/>
      <c r="D305" s="484"/>
      <c r="E305" s="1335"/>
    </row>
    <row r="306">
      <c r="A306" s="484"/>
      <c r="B306" s="484"/>
      <c r="C306" s="484"/>
      <c r="D306" s="484"/>
      <c r="E306" s="1335"/>
    </row>
    <row r="307">
      <c r="A307" s="484"/>
      <c r="B307" s="484"/>
      <c r="C307" s="484"/>
      <c r="D307" s="484"/>
      <c r="E307" s="1335"/>
    </row>
    <row r="308">
      <c r="A308" s="484"/>
      <c r="B308" s="484"/>
      <c r="C308" s="484"/>
      <c r="D308" s="484"/>
      <c r="E308" s="1335"/>
    </row>
    <row r="309">
      <c r="A309" s="484"/>
      <c r="B309" s="484"/>
      <c r="C309" s="484"/>
      <c r="D309" s="484"/>
      <c r="E309" s="1335"/>
    </row>
    <row r="310">
      <c r="A310" s="484"/>
      <c r="B310" s="484"/>
      <c r="C310" s="484"/>
      <c r="D310" s="484"/>
      <c r="E310" s="1335"/>
    </row>
    <row r="311">
      <c r="A311" s="484"/>
      <c r="B311" s="484"/>
      <c r="C311" s="484"/>
      <c r="D311" s="484"/>
      <c r="E311" s="1335"/>
    </row>
    <row r="312">
      <c r="A312" s="484"/>
      <c r="B312" s="484"/>
      <c r="C312" s="484"/>
      <c r="D312" s="484"/>
      <c r="E312" s="1335"/>
    </row>
    <row r="313">
      <c r="A313" s="484"/>
      <c r="B313" s="484"/>
      <c r="C313" s="484"/>
      <c r="D313" s="484"/>
      <c r="E313" s="1335"/>
    </row>
    <row r="314">
      <c r="A314" s="484"/>
      <c r="B314" s="484"/>
      <c r="C314" s="484"/>
      <c r="D314" s="484"/>
      <c r="E314" s="1335"/>
    </row>
    <row r="315">
      <c r="A315" s="484"/>
      <c r="B315" s="484"/>
      <c r="C315" s="484"/>
      <c r="D315" s="484"/>
      <c r="E315" s="1335"/>
    </row>
    <row r="316">
      <c r="A316" s="484"/>
      <c r="B316" s="484"/>
      <c r="C316" s="484"/>
      <c r="D316" s="484"/>
      <c r="E316" s="1335"/>
    </row>
    <row r="317">
      <c r="A317" s="484"/>
      <c r="B317" s="484"/>
      <c r="C317" s="484"/>
      <c r="D317" s="484"/>
      <c r="E317" s="1335"/>
    </row>
    <row r="318">
      <c r="A318" s="484"/>
      <c r="B318" s="484"/>
      <c r="C318" s="484"/>
      <c r="D318" s="484"/>
      <c r="E318" s="1335"/>
    </row>
    <row r="319">
      <c r="A319" s="484"/>
      <c r="B319" s="484"/>
      <c r="C319" s="484"/>
      <c r="D319" s="484"/>
      <c r="E319" s="1335"/>
    </row>
    <row r="320">
      <c r="A320" s="484"/>
      <c r="B320" s="484"/>
      <c r="C320" s="484"/>
      <c r="D320" s="484"/>
      <c r="E320" s="1335"/>
    </row>
    <row r="321">
      <c r="A321" s="484"/>
      <c r="B321" s="484"/>
      <c r="C321" s="484"/>
      <c r="D321" s="484"/>
      <c r="E321" s="1335"/>
    </row>
    <row r="322">
      <c r="A322" s="484"/>
      <c r="B322" s="484"/>
      <c r="C322" s="484"/>
      <c r="D322" s="484"/>
      <c r="E322" s="1335"/>
    </row>
    <row r="323">
      <c r="A323" s="484"/>
      <c r="B323" s="484"/>
      <c r="C323" s="484"/>
      <c r="D323" s="484"/>
      <c r="E323" s="1335"/>
    </row>
    <row r="324">
      <c r="A324" s="484"/>
      <c r="B324" s="484"/>
      <c r="C324" s="484"/>
      <c r="D324" s="484"/>
      <c r="E324" s="1335"/>
    </row>
    <row r="325">
      <c r="A325" s="484"/>
      <c r="B325" s="484"/>
      <c r="C325" s="484"/>
      <c r="D325" s="484"/>
      <c r="E325" s="1335"/>
    </row>
    <row r="326">
      <c r="A326" s="484"/>
      <c r="B326" s="484"/>
      <c r="C326" s="484"/>
      <c r="D326" s="484"/>
      <c r="E326" s="1335"/>
    </row>
    <row r="327">
      <c r="A327" s="484"/>
      <c r="B327" s="484"/>
      <c r="C327" s="484"/>
      <c r="D327" s="484"/>
      <c r="E327" s="1335"/>
    </row>
    <row r="328">
      <c r="A328" s="484"/>
      <c r="B328" s="484"/>
      <c r="C328" s="484"/>
      <c r="D328" s="484"/>
      <c r="E328" s="1335"/>
    </row>
    <row r="329">
      <c r="A329" s="484"/>
      <c r="B329" s="484"/>
      <c r="C329" s="484"/>
      <c r="D329" s="484"/>
      <c r="E329" s="1335"/>
    </row>
    <row r="330">
      <c r="A330" s="484"/>
      <c r="B330" s="484"/>
      <c r="C330" s="484"/>
      <c r="D330" s="484"/>
      <c r="E330" s="1335"/>
    </row>
    <row r="331">
      <c r="A331" s="484"/>
      <c r="B331" s="484"/>
      <c r="C331" s="484"/>
      <c r="D331" s="484"/>
      <c r="E331" s="1335"/>
    </row>
    <row r="332">
      <c r="A332" s="484"/>
      <c r="B332" s="484"/>
      <c r="C332" s="484"/>
      <c r="D332" s="484"/>
      <c r="E332" s="1335"/>
    </row>
    <row r="333">
      <c r="A333" s="484"/>
      <c r="B333" s="484"/>
      <c r="C333" s="484"/>
      <c r="D333" s="484"/>
      <c r="E333" s="1335"/>
    </row>
    <row r="334">
      <c r="A334" s="484"/>
      <c r="B334" s="484"/>
      <c r="C334" s="484"/>
      <c r="D334" s="484"/>
      <c r="E334" s="1335"/>
    </row>
    <row r="335">
      <c r="A335" s="484"/>
      <c r="B335" s="484"/>
      <c r="C335" s="484"/>
      <c r="D335" s="484"/>
      <c r="E335" s="1335"/>
    </row>
    <row r="336">
      <c r="A336" s="484"/>
      <c r="B336" s="484"/>
      <c r="C336" s="484"/>
      <c r="D336" s="484"/>
      <c r="E336" s="1335"/>
    </row>
    <row r="337">
      <c r="A337" s="484"/>
      <c r="B337" s="484"/>
      <c r="C337" s="484"/>
      <c r="D337" s="484"/>
      <c r="E337" s="1335"/>
    </row>
    <row r="338">
      <c r="A338" s="484"/>
      <c r="B338" s="484"/>
      <c r="C338" s="484"/>
      <c r="D338" s="484"/>
      <c r="E338" s="1335"/>
    </row>
    <row r="339">
      <c r="A339" s="484"/>
      <c r="B339" s="484"/>
      <c r="C339" s="484"/>
      <c r="D339" s="484"/>
      <c r="E339" s="1335"/>
    </row>
    <row r="340">
      <c r="A340" s="484"/>
      <c r="B340" s="484"/>
      <c r="C340" s="484"/>
      <c r="D340" s="484"/>
      <c r="E340" s="1335"/>
    </row>
    <row r="341">
      <c r="A341" s="484"/>
      <c r="B341" s="484"/>
      <c r="C341" s="484"/>
      <c r="D341" s="484"/>
      <c r="E341" s="1335"/>
    </row>
    <row r="342">
      <c r="A342" s="484"/>
      <c r="B342" s="484"/>
      <c r="C342" s="484"/>
      <c r="D342" s="484"/>
      <c r="E342" s="1335"/>
    </row>
    <row r="343">
      <c r="A343" s="484"/>
      <c r="B343" s="484"/>
      <c r="C343" s="484"/>
      <c r="D343" s="484"/>
      <c r="E343" s="1335"/>
    </row>
    <row r="344">
      <c r="A344" s="484"/>
      <c r="B344" s="484"/>
      <c r="C344" s="484"/>
      <c r="D344" s="484"/>
      <c r="E344" s="1335"/>
    </row>
    <row r="345">
      <c r="A345" s="484"/>
      <c r="B345" s="484"/>
      <c r="C345" s="484"/>
      <c r="D345" s="484"/>
      <c r="E345" s="1335"/>
    </row>
    <row r="346">
      <c r="A346" s="484"/>
      <c r="B346" s="484"/>
      <c r="C346" s="484"/>
      <c r="D346" s="484"/>
      <c r="E346" s="1335"/>
    </row>
    <row r="347">
      <c r="A347" s="484"/>
      <c r="B347" s="484"/>
      <c r="C347" s="484"/>
      <c r="D347" s="484"/>
      <c r="E347" s="1335"/>
    </row>
    <row r="348">
      <c r="A348" s="484"/>
      <c r="B348" s="484"/>
      <c r="C348" s="484"/>
      <c r="D348" s="484"/>
      <c r="E348" s="1335"/>
    </row>
    <row r="349">
      <c r="A349" s="484"/>
      <c r="B349" s="484"/>
      <c r="C349" s="484"/>
      <c r="D349" s="484"/>
      <c r="E349" s="1335"/>
    </row>
    <row r="350">
      <c r="A350" s="484"/>
      <c r="B350" s="484"/>
      <c r="C350" s="484"/>
      <c r="D350" s="484"/>
      <c r="E350" s="1335"/>
    </row>
    <row r="351">
      <c r="A351" s="484"/>
      <c r="B351" s="484"/>
      <c r="C351" s="484"/>
      <c r="D351" s="484"/>
      <c r="E351" s="1335"/>
    </row>
    <row r="352">
      <c r="A352" s="484"/>
      <c r="B352" s="484"/>
      <c r="C352" s="484"/>
      <c r="D352" s="484"/>
      <c r="E352" s="1335"/>
    </row>
    <row r="353">
      <c r="A353" s="484"/>
      <c r="B353" s="484"/>
      <c r="C353" s="484"/>
      <c r="D353" s="484"/>
      <c r="E353" s="1335"/>
    </row>
    <row r="354">
      <c r="A354" s="484"/>
      <c r="B354" s="484"/>
      <c r="C354" s="484"/>
      <c r="D354" s="484"/>
      <c r="E354" s="1335"/>
    </row>
    <row r="355">
      <c r="A355" s="484"/>
      <c r="B355" s="484"/>
      <c r="C355" s="484"/>
      <c r="D355" s="484"/>
      <c r="E355" s="1335"/>
    </row>
    <row r="356">
      <c r="A356" s="484"/>
      <c r="B356" s="484"/>
      <c r="C356" s="484"/>
      <c r="D356" s="484"/>
      <c r="E356" s="1335"/>
    </row>
    <row r="357">
      <c r="A357" s="484"/>
      <c r="B357" s="484"/>
      <c r="C357" s="484"/>
      <c r="D357" s="484"/>
      <c r="E357" s="1335"/>
    </row>
    <row r="358">
      <c r="A358" s="484"/>
      <c r="B358" s="484"/>
      <c r="C358" s="484"/>
      <c r="D358" s="484"/>
      <c r="E358" s="1335"/>
    </row>
    <row r="359">
      <c r="A359" s="484"/>
      <c r="B359" s="484"/>
      <c r="C359" s="484"/>
      <c r="D359" s="484"/>
      <c r="E359" s="1335"/>
    </row>
    <row r="360">
      <c r="A360" s="484"/>
      <c r="B360" s="484"/>
      <c r="C360" s="484"/>
      <c r="D360" s="484"/>
      <c r="E360" s="1335"/>
    </row>
    <row r="361">
      <c r="A361" s="484"/>
      <c r="B361" s="484"/>
      <c r="C361" s="484"/>
      <c r="D361" s="484"/>
      <c r="E361" s="1335"/>
    </row>
    <row r="362">
      <c r="A362" s="484"/>
      <c r="B362" s="484"/>
      <c r="C362" s="484"/>
      <c r="D362" s="484"/>
      <c r="E362" s="1335"/>
    </row>
    <row r="363">
      <c r="A363" s="484"/>
      <c r="B363" s="484"/>
      <c r="C363" s="484"/>
      <c r="D363" s="484"/>
      <c r="E363" s="1335"/>
    </row>
    <row r="364">
      <c r="A364" s="484"/>
      <c r="B364" s="484"/>
      <c r="C364" s="484"/>
      <c r="D364" s="484"/>
      <c r="E364" s="1335"/>
    </row>
    <row r="365">
      <c r="A365" s="484"/>
      <c r="B365" s="484"/>
      <c r="C365" s="484"/>
      <c r="D365" s="484"/>
      <c r="E365" s="1335"/>
    </row>
    <row r="366">
      <c r="A366" s="484"/>
      <c r="B366" s="484"/>
      <c r="C366" s="484"/>
      <c r="D366" s="484"/>
      <c r="E366" s="1335"/>
    </row>
    <row r="367">
      <c r="A367" s="484"/>
      <c r="B367" s="484"/>
      <c r="C367" s="484"/>
      <c r="D367" s="484"/>
      <c r="E367" s="1335"/>
    </row>
    <row r="368">
      <c r="A368" s="484"/>
      <c r="B368" s="484"/>
      <c r="C368" s="484"/>
      <c r="D368" s="484"/>
      <c r="E368" s="1335"/>
    </row>
    <row r="369">
      <c r="A369" s="484"/>
      <c r="B369" s="484"/>
      <c r="C369" s="484"/>
      <c r="D369" s="484"/>
      <c r="E369" s="1335"/>
    </row>
    <row r="370">
      <c r="A370" s="484"/>
      <c r="B370" s="484"/>
      <c r="C370" s="484"/>
      <c r="D370" s="484"/>
      <c r="E370" s="1335"/>
    </row>
    <row r="371">
      <c r="A371" s="484"/>
      <c r="B371" s="484"/>
      <c r="C371" s="484"/>
      <c r="D371" s="484"/>
      <c r="E371" s="1335"/>
    </row>
    <row r="372">
      <c r="A372" s="484"/>
      <c r="B372" s="484"/>
      <c r="C372" s="484"/>
      <c r="D372" s="484"/>
      <c r="E372" s="1335"/>
    </row>
    <row r="373">
      <c r="A373" s="484"/>
      <c r="B373" s="484"/>
      <c r="C373" s="484"/>
      <c r="D373" s="484"/>
      <c r="E373" s="1335"/>
    </row>
    <row r="374">
      <c r="A374" s="484"/>
      <c r="B374" s="484"/>
      <c r="C374" s="484"/>
      <c r="D374" s="484"/>
      <c r="E374" s="1335"/>
    </row>
    <row r="375">
      <c r="A375" s="484"/>
      <c r="B375" s="484"/>
      <c r="C375" s="484"/>
      <c r="D375" s="484"/>
      <c r="E375" s="1335"/>
    </row>
    <row r="376">
      <c r="A376" s="484"/>
      <c r="B376" s="484"/>
      <c r="C376" s="484"/>
      <c r="D376" s="484"/>
      <c r="E376" s="1335"/>
    </row>
    <row r="377">
      <c r="A377" s="484"/>
      <c r="B377" s="484"/>
      <c r="C377" s="484"/>
      <c r="D377" s="484"/>
      <c r="E377" s="1335"/>
    </row>
    <row r="378">
      <c r="A378" s="484"/>
      <c r="B378" s="484"/>
      <c r="C378" s="484"/>
      <c r="D378" s="484"/>
      <c r="E378" s="1335"/>
    </row>
    <row r="379">
      <c r="A379" s="484"/>
      <c r="B379" s="484"/>
      <c r="C379" s="484"/>
      <c r="D379" s="484"/>
      <c r="E379" s="1335"/>
    </row>
    <row r="380">
      <c r="A380" s="484"/>
      <c r="B380" s="484"/>
      <c r="C380" s="484"/>
      <c r="D380" s="484"/>
      <c r="E380" s="1335"/>
    </row>
    <row r="381">
      <c r="A381" s="484"/>
      <c r="B381" s="484"/>
      <c r="C381" s="484"/>
      <c r="D381" s="484"/>
      <c r="E381" s="1335"/>
    </row>
    <row r="382">
      <c r="A382" s="484"/>
      <c r="B382" s="484"/>
      <c r="C382" s="484"/>
      <c r="D382" s="484"/>
      <c r="E382" s="1335"/>
    </row>
    <row r="383">
      <c r="A383" s="484"/>
      <c r="B383" s="484"/>
      <c r="C383" s="484"/>
      <c r="D383" s="484"/>
      <c r="E383" s="1335"/>
    </row>
    <row r="384">
      <c r="A384" s="484"/>
      <c r="B384" s="484"/>
      <c r="C384" s="484"/>
      <c r="D384" s="484"/>
      <c r="E384" s="1335"/>
    </row>
    <row r="385">
      <c r="A385" s="484"/>
      <c r="B385" s="484"/>
      <c r="C385" s="484"/>
      <c r="D385" s="484"/>
      <c r="E385" s="1335"/>
    </row>
    <row r="386">
      <c r="A386" s="484"/>
      <c r="B386" s="484"/>
      <c r="C386" s="484"/>
      <c r="D386" s="484"/>
      <c r="E386" s="1335"/>
    </row>
    <row r="387">
      <c r="A387" s="484"/>
      <c r="B387" s="484"/>
      <c r="C387" s="484"/>
      <c r="D387" s="484"/>
      <c r="E387" s="1335"/>
    </row>
    <row r="388">
      <c r="A388" s="484"/>
      <c r="B388" s="484"/>
      <c r="C388" s="484"/>
      <c r="D388" s="484"/>
      <c r="E388" s="1335"/>
    </row>
    <row r="389">
      <c r="A389" s="484"/>
      <c r="B389" s="484"/>
      <c r="C389" s="484"/>
      <c r="D389" s="484"/>
      <c r="E389" s="1335"/>
    </row>
    <row r="390">
      <c r="A390" s="484"/>
      <c r="B390" s="484"/>
      <c r="C390" s="484"/>
      <c r="D390" s="484"/>
      <c r="E390" s="1335"/>
    </row>
    <row r="391">
      <c r="A391" s="484"/>
      <c r="B391" s="484"/>
      <c r="C391" s="484"/>
      <c r="D391" s="484"/>
      <c r="E391" s="1335"/>
    </row>
    <row r="392">
      <c r="A392" s="484"/>
      <c r="B392" s="484"/>
      <c r="C392" s="484"/>
      <c r="D392" s="484"/>
      <c r="E392" s="1335"/>
    </row>
    <row r="393">
      <c r="A393" s="484"/>
      <c r="B393" s="484"/>
      <c r="C393" s="484"/>
      <c r="D393" s="484"/>
      <c r="E393" s="1335"/>
    </row>
    <row r="394">
      <c r="A394" s="484"/>
      <c r="B394" s="484"/>
      <c r="C394" s="484"/>
      <c r="D394" s="484"/>
      <c r="E394" s="1335"/>
    </row>
    <row r="395">
      <c r="A395" s="484"/>
      <c r="B395" s="484"/>
      <c r="C395" s="484"/>
      <c r="D395" s="484"/>
      <c r="E395" s="1335"/>
    </row>
    <row r="396">
      <c r="A396" s="484"/>
      <c r="B396" s="484"/>
      <c r="C396" s="484"/>
      <c r="D396" s="484"/>
      <c r="E396" s="1335"/>
    </row>
    <row r="397">
      <c r="A397" s="484"/>
      <c r="B397" s="484"/>
      <c r="C397" s="484"/>
      <c r="D397" s="484"/>
      <c r="E397" s="1335"/>
    </row>
    <row r="398">
      <c r="A398" s="484"/>
      <c r="B398" s="484"/>
      <c r="C398" s="484"/>
      <c r="D398" s="484"/>
      <c r="E398" s="1335"/>
    </row>
    <row r="399">
      <c r="A399" s="484"/>
      <c r="B399" s="484"/>
      <c r="C399" s="484"/>
      <c r="D399" s="484"/>
      <c r="E399" s="1335"/>
    </row>
    <row r="400">
      <c r="A400" s="484"/>
      <c r="B400" s="484"/>
      <c r="C400" s="484"/>
      <c r="D400" s="484"/>
      <c r="E400" s="1335"/>
    </row>
    <row r="401">
      <c r="A401" s="484"/>
      <c r="B401" s="484"/>
      <c r="C401" s="484"/>
      <c r="D401" s="484"/>
      <c r="E401" s="1335"/>
    </row>
    <row r="402">
      <c r="A402" s="484"/>
      <c r="B402" s="484"/>
      <c r="C402" s="484"/>
      <c r="D402" s="484"/>
      <c r="E402" s="1335"/>
    </row>
    <row r="403">
      <c r="A403" s="484"/>
      <c r="B403" s="484"/>
      <c r="C403" s="484"/>
      <c r="D403" s="484"/>
      <c r="E403" s="1335"/>
    </row>
    <row r="404">
      <c r="A404" s="484"/>
      <c r="B404" s="484"/>
      <c r="C404" s="484"/>
      <c r="D404" s="484"/>
      <c r="E404" s="1335"/>
    </row>
    <row r="405">
      <c r="A405" s="484"/>
      <c r="B405" s="484"/>
      <c r="C405" s="484"/>
      <c r="D405" s="484"/>
      <c r="E405" s="1335"/>
    </row>
    <row r="406">
      <c r="A406" s="484"/>
      <c r="B406" s="484"/>
      <c r="C406" s="484"/>
      <c r="D406" s="484"/>
      <c r="E406" s="1335"/>
    </row>
    <row r="407">
      <c r="A407" s="484"/>
      <c r="B407" s="484"/>
      <c r="C407" s="484"/>
      <c r="D407" s="484"/>
      <c r="E407" s="1335"/>
    </row>
    <row r="408">
      <c r="A408" s="484"/>
      <c r="B408" s="484"/>
      <c r="C408" s="484"/>
      <c r="D408" s="484"/>
      <c r="E408" s="1335"/>
    </row>
    <row r="409">
      <c r="A409" s="484"/>
      <c r="B409" s="484"/>
      <c r="C409" s="484"/>
      <c r="D409" s="484"/>
      <c r="E409" s="1335"/>
    </row>
    <row r="410">
      <c r="A410" s="484"/>
      <c r="B410" s="484"/>
      <c r="C410" s="484"/>
      <c r="D410" s="484"/>
      <c r="E410" s="1335"/>
    </row>
    <row r="411">
      <c r="A411" s="484"/>
      <c r="B411" s="484"/>
      <c r="C411" s="484"/>
      <c r="D411" s="484"/>
      <c r="E411" s="1335"/>
    </row>
    <row r="412">
      <c r="A412" s="484"/>
      <c r="B412" s="484"/>
      <c r="C412" s="484"/>
      <c r="D412" s="484"/>
      <c r="E412" s="1335"/>
    </row>
    <row r="413">
      <c r="A413" s="484"/>
      <c r="B413" s="484"/>
      <c r="C413" s="484"/>
      <c r="D413" s="484"/>
      <c r="E413" s="1335"/>
    </row>
    <row r="414">
      <c r="A414" s="484"/>
      <c r="B414" s="484"/>
      <c r="C414" s="484"/>
      <c r="D414" s="484"/>
      <c r="E414" s="1335"/>
    </row>
    <row r="415">
      <c r="A415" s="484"/>
      <c r="B415" s="484"/>
      <c r="C415" s="484"/>
      <c r="D415" s="484"/>
      <c r="E415" s="1335"/>
    </row>
    <row r="416">
      <c r="A416" s="484"/>
      <c r="B416" s="484"/>
      <c r="C416" s="484"/>
      <c r="D416" s="484"/>
      <c r="E416" s="1335"/>
    </row>
    <row r="417">
      <c r="A417" s="484"/>
      <c r="B417" s="484"/>
      <c r="C417" s="484"/>
      <c r="D417" s="484"/>
      <c r="E417" s="1335"/>
    </row>
    <row r="418">
      <c r="A418" s="484"/>
      <c r="B418" s="484"/>
      <c r="C418" s="484"/>
      <c r="D418" s="484"/>
      <c r="E418" s="1335"/>
    </row>
    <row r="419">
      <c r="A419" s="484"/>
      <c r="B419" s="484"/>
      <c r="C419" s="484"/>
      <c r="D419" s="484"/>
      <c r="E419" s="1335"/>
    </row>
    <row r="420">
      <c r="A420" s="484"/>
      <c r="B420" s="484"/>
      <c r="C420" s="484"/>
      <c r="D420" s="484"/>
      <c r="E420" s="1335"/>
    </row>
    <row r="421">
      <c r="A421" s="484"/>
      <c r="B421" s="484"/>
      <c r="C421" s="484"/>
      <c r="D421" s="484"/>
      <c r="E421" s="1335"/>
    </row>
    <row r="422">
      <c r="A422" s="484"/>
      <c r="B422" s="484"/>
      <c r="C422" s="484"/>
      <c r="D422" s="484"/>
      <c r="E422" s="1335"/>
    </row>
    <row r="423">
      <c r="A423" s="484"/>
      <c r="B423" s="484"/>
      <c r="C423" s="484"/>
      <c r="D423" s="484"/>
      <c r="E423" s="1335"/>
    </row>
    <row r="424">
      <c r="A424" s="484"/>
      <c r="B424" s="484"/>
      <c r="C424" s="484"/>
      <c r="D424" s="484"/>
      <c r="E424" s="1335"/>
    </row>
    <row r="425">
      <c r="A425" s="484"/>
      <c r="B425" s="484"/>
      <c r="C425" s="484"/>
      <c r="D425" s="484"/>
      <c r="E425" s="1335"/>
    </row>
    <row r="426">
      <c r="A426" s="484"/>
      <c r="B426" s="484"/>
      <c r="C426" s="484"/>
      <c r="D426" s="484"/>
      <c r="E426" s="1335"/>
    </row>
    <row r="427">
      <c r="A427" s="484"/>
      <c r="B427" s="484"/>
      <c r="C427" s="484"/>
      <c r="D427" s="484"/>
      <c r="E427" s="1335"/>
    </row>
    <row r="428">
      <c r="A428" s="484"/>
      <c r="B428" s="484"/>
      <c r="C428" s="484"/>
      <c r="D428" s="484"/>
      <c r="E428" s="1335"/>
    </row>
    <row r="429">
      <c r="A429" s="484"/>
      <c r="B429" s="484"/>
      <c r="C429" s="484"/>
      <c r="D429" s="484"/>
      <c r="E429" s="1335"/>
    </row>
    <row r="430">
      <c r="A430" s="484"/>
      <c r="B430" s="484"/>
      <c r="C430" s="484"/>
      <c r="D430" s="484"/>
      <c r="E430" s="1335"/>
    </row>
    <row r="431">
      <c r="A431" s="484"/>
      <c r="B431" s="484"/>
      <c r="C431" s="484"/>
      <c r="D431" s="484"/>
      <c r="E431" s="1335"/>
    </row>
    <row r="432">
      <c r="A432" s="484"/>
      <c r="B432" s="484"/>
      <c r="C432" s="484"/>
      <c r="D432" s="484"/>
      <c r="E432" s="1335"/>
    </row>
    <row r="433">
      <c r="A433" s="484"/>
      <c r="B433" s="484"/>
      <c r="C433" s="484"/>
      <c r="D433" s="484"/>
      <c r="E433" s="1335"/>
    </row>
    <row r="434">
      <c r="A434" s="484"/>
      <c r="B434" s="484"/>
      <c r="C434" s="484"/>
      <c r="D434" s="484"/>
      <c r="E434" s="1335"/>
    </row>
    <row r="435">
      <c r="A435" s="484"/>
      <c r="B435" s="484"/>
      <c r="C435" s="484"/>
      <c r="D435" s="484"/>
      <c r="E435" s="1335"/>
    </row>
    <row r="436">
      <c r="A436" s="484"/>
      <c r="B436" s="484"/>
      <c r="C436" s="484"/>
      <c r="D436" s="484"/>
      <c r="E436" s="1335"/>
    </row>
    <row r="437">
      <c r="A437" s="484"/>
      <c r="B437" s="484"/>
      <c r="C437" s="484"/>
      <c r="D437" s="484"/>
      <c r="E437" s="1335"/>
    </row>
    <row r="438">
      <c r="A438" s="484"/>
      <c r="B438" s="484"/>
      <c r="C438" s="484"/>
      <c r="D438" s="484"/>
      <c r="E438" s="1335"/>
    </row>
    <row r="439">
      <c r="A439" s="484"/>
      <c r="B439" s="484"/>
      <c r="C439" s="484"/>
      <c r="D439" s="484"/>
      <c r="E439" s="1335"/>
    </row>
    <row r="440">
      <c r="A440" s="484"/>
      <c r="B440" s="484"/>
      <c r="C440" s="484"/>
      <c r="D440" s="484"/>
      <c r="E440" s="1335"/>
    </row>
    <row r="441">
      <c r="A441" s="484"/>
      <c r="B441" s="484"/>
      <c r="C441" s="484"/>
      <c r="D441" s="484"/>
      <c r="E441" s="1335"/>
    </row>
    <row r="442">
      <c r="A442" s="484"/>
      <c r="B442" s="484"/>
      <c r="C442" s="484"/>
      <c r="D442" s="484"/>
      <c r="E442" s="1335"/>
    </row>
    <row r="443">
      <c r="A443" s="484"/>
      <c r="B443" s="484"/>
      <c r="C443" s="484"/>
      <c r="D443" s="484"/>
      <c r="E443" s="1335"/>
    </row>
    <row r="444">
      <c r="A444" s="484"/>
      <c r="B444" s="484"/>
      <c r="C444" s="484"/>
      <c r="D444" s="484"/>
      <c r="E444" s="1335"/>
    </row>
    <row r="445">
      <c r="A445" s="484"/>
      <c r="B445" s="484"/>
      <c r="C445" s="484"/>
      <c r="D445" s="484"/>
      <c r="E445" s="1335"/>
    </row>
    <row r="446">
      <c r="A446" s="484"/>
      <c r="B446" s="484"/>
      <c r="C446" s="484"/>
      <c r="D446" s="484"/>
      <c r="E446" s="1335"/>
    </row>
    <row r="447">
      <c r="A447" s="484"/>
      <c r="B447" s="484"/>
      <c r="C447" s="484"/>
      <c r="D447" s="484"/>
      <c r="E447" s="1335"/>
    </row>
    <row r="448">
      <c r="A448" s="484"/>
      <c r="B448" s="484"/>
      <c r="C448" s="484"/>
      <c r="D448" s="484"/>
      <c r="E448" s="1335"/>
    </row>
    <row r="449">
      <c r="A449" s="484"/>
      <c r="B449" s="484"/>
      <c r="C449" s="484"/>
      <c r="D449" s="484"/>
      <c r="E449" s="1335"/>
    </row>
    <row r="450">
      <c r="A450" s="484"/>
      <c r="B450" s="484"/>
      <c r="C450" s="484"/>
      <c r="D450" s="484"/>
      <c r="E450" s="1335"/>
    </row>
    <row r="451">
      <c r="A451" s="484"/>
      <c r="B451" s="484"/>
      <c r="C451" s="484"/>
      <c r="D451" s="484"/>
      <c r="E451" s="1335"/>
    </row>
    <row r="452">
      <c r="A452" s="484"/>
      <c r="B452" s="484"/>
      <c r="C452" s="484"/>
      <c r="D452" s="484"/>
      <c r="E452" s="1335"/>
    </row>
    <row r="453">
      <c r="A453" s="484"/>
      <c r="B453" s="484"/>
      <c r="C453" s="484"/>
      <c r="D453" s="484"/>
      <c r="E453" s="1335"/>
    </row>
    <row r="454">
      <c r="A454" s="484"/>
      <c r="B454" s="484"/>
      <c r="C454" s="484"/>
      <c r="D454" s="484"/>
      <c r="E454" s="1335"/>
    </row>
    <row r="455">
      <c r="A455" s="484"/>
      <c r="B455" s="484"/>
      <c r="C455" s="484"/>
      <c r="D455" s="484"/>
      <c r="E455" s="1335"/>
    </row>
    <row r="456">
      <c r="A456" s="484"/>
      <c r="B456" s="484"/>
      <c r="C456" s="484"/>
      <c r="D456" s="484"/>
      <c r="E456" s="1335"/>
    </row>
    <row r="457">
      <c r="A457" s="484"/>
      <c r="B457" s="484"/>
      <c r="C457" s="484"/>
      <c r="D457" s="484"/>
      <c r="E457" s="1335"/>
    </row>
    <row r="458">
      <c r="A458" s="484"/>
      <c r="B458" s="484"/>
      <c r="C458" s="484"/>
      <c r="D458" s="484"/>
      <c r="E458" s="1335"/>
    </row>
    <row r="459">
      <c r="A459" s="484"/>
      <c r="B459" s="484"/>
      <c r="C459" s="484"/>
      <c r="D459" s="484"/>
      <c r="E459" s="1335"/>
    </row>
    <row r="460">
      <c r="A460" s="484"/>
      <c r="B460" s="484"/>
      <c r="C460" s="484"/>
      <c r="D460" s="484"/>
      <c r="E460" s="1335"/>
    </row>
    <row r="461">
      <c r="A461" s="484"/>
      <c r="B461" s="484"/>
      <c r="C461" s="484"/>
      <c r="D461" s="484"/>
      <c r="E461" s="1335"/>
    </row>
    <row r="462">
      <c r="A462" s="484"/>
      <c r="B462" s="484"/>
      <c r="C462" s="484"/>
      <c r="D462" s="484"/>
      <c r="E462" s="1335"/>
    </row>
    <row r="463">
      <c r="A463" s="484"/>
      <c r="B463" s="484"/>
      <c r="C463" s="484"/>
      <c r="D463" s="484"/>
      <c r="E463" s="1335"/>
    </row>
    <row r="464">
      <c r="A464" s="484"/>
      <c r="B464" s="484"/>
      <c r="C464" s="484"/>
      <c r="D464" s="484"/>
      <c r="E464" s="1335"/>
    </row>
    <row r="465">
      <c r="A465" s="484"/>
      <c r="B465" s="484"/>
      <c r="C465" s="484"/>
      <c r="D465" s="484"/>
      <c r="E465" s="1335"/>
    </row>
    <row r="466">
      <c r="A466" s="484"/>
      <c r="B466" s="484"/>
      <c r="C466" s="484"/>
      <c r="D466" s="484"/>
      <c r="E466" s="1335"/>
    </row>
    <row r="467">
      <c r="A467" s="484"/>
      <c r="B467" s="484"/>
      <c r="C467" s="484"/>
      <c r="D467" s="484"/>
      <c r="E467" s="1335"/>
    </row>
    <row r="468">
      <c r="A468" s="484"/>
      <c r="B468" s="484"/>
      <c r="C468" s="484"/>
      <c r="D468" s="484"/>
      <c r="E468" s="1335"/>
    </row>
    <row r="469">
      <c r="A469" s="484"/>
      <c r="B469" s="484"/>
      <c r="C469" s="484"/>
      <c r="D469" s="484"/>
      <c r="E469" s="1335"/>
    </row>
    <row r="470">
      <c r="A470" s="484"/>
      <c r="B470" s="484"/>
      <c r="C470" s="484"/>
      <c r="D470" s="484"/>
      <c r="E470" s="1335"/>
    </row>
    <row r="471">
      <c r="A471" s="484"/>
      <c r="B471" s="484"/>
      <c r="C471" s="484"/>
      <c r="D471" s="484"/>
      <c r="E471" s="1335"/>
    </row>
    <row r="472">
      <c r="A472" s="484"/>
      <c r="B472" s="484"/>
      <c r="C472" s="484"/>
      <c r="D472" s="484"/>
      <c r="E472" s="1335"/>
    </row>
    <row r="473">
      <c r="A473" s="484"/>
      <c r="B473" s="484"/>
      <c r="C473" s="484"/>
      <c r="D473" s="484"/>
      <c r="E473" s="1335"/>
    </row>
    <row r="474">
      <c r="A474" s="484"/>
      <c r="B474" s="484"/>
      <c r="C474" s="484"/>
      <c r="D474" s="484"/>
      <c r="E474" s="1335"/>
    </row>
    <row r="475">
      <c r="A475" s="484"/>
      <c r="B475" s="484"/>
      <c r="C475" s="484"/>
      <c r="D475" s="484"/>
      <c r="E475" s="1335"/>
    </row>
    <row r="476">
      <c r="A476" s="484"/>
      <c r="B476" s="484"/>
      <c r="C476" s="484"/>
      <c r="D476" s="484"/>
      <c r="E476" s="1335"/>
    </row>
    <row r="477">
      <c r="A477" s="484"/>
      <c r="B477" s="484"/>
      <c r="C477" s="484"/>
      <c r="D477" s="484"/>
      <c r="E477" s="1335"/>
    </row>
    <row r="478">
      <c r="A478" s="484"/>
      <c r="B478" s="484"/>
      <c r="C478" s="484"/>
      <c r="D478" s="484"/>
      <c r="E478" s="1335"/>
    </row>
    <row r="479">
      <c r="A479" s="484"/>
      <c r="B479" s="484"/>
      <c r="C479" s="484"/>
      <c r="D479" s="484"/>
      <c r="E479" s="1335"/>
    </row>
    <row r="480">
      <c r="A480" s="484"/>
      <c r="B480" s="484"/>
      <c r="C480" s="484"/>
      <c r="D480" s="484"/>
      <c r="E480" s="1335"/>
    </row>
    <row r="481">
      <c r="A481" s="484"/>
      <c r="B481" s="484"/>
      <c r="C481" s="484"/>
      <c r="D481" s="484"/>
      <c r="E481" s="1335"/>
    </row>
    <row r="482">
      <c r="A482" s="484"/>
      <c r="B482" s="484"/>
      <c r="C482" s="484"/>
      <c r="D482" s="484"/>
      <c r="E482" s="1335"/>
    </row>
    <row r="483">
      <c r="A483" s="484"/>
      <c r="B483" s="484"/>
      <c r="C483" s="484"/>
      <c r="D483" s="484"/>
      <c r="E483" s="1335"/>
    </row>
    <row r="484">
      <c r="A484" s="484"/>
      <c r="B484" s="484"/>
      <c r="C484" s="484"/>
      <c r="D484" s="484"/>
      <c r="E484" s="1335"/>
    </row>
    <row r="485">
      <c r="A485" s="484"/>
      <c r="B485" s="484"/>
      <c r="C485" s="484"/>
      <c r="D485" s="484"/>
      <c r="E485" s="1335"/>
    </row>
    <row r="486">
      <c r="A486" s="484"/>
      <c r="B486" s="484"/>
      <c r="C486" s="484"/>
      <c r="D486" s="484"/>
      <c r="E486" s="1335"/>
    </row>
    <row r="487">
      <c r="A487" s="484"/>
      <c r="B487" s="484"/>
      <c r="C487" s="484"/>
      <c r="D487" s="484"/>
      <c r="E487" s="1335"/>
    </row>
    <row r="488">
      <c r="A488" s="484"/>
      <c r="B488" s="484"/>
      <c r="C488" s="484"/>
      <c r="D488" s="484"/>
      <c r="E488" s="1335"/>
    </row>
    <row r="489">
      <c r="A489" s="484"/>
      <c r="B489" s="484"/>
      <c r="C489" s="484"/>
      <c r="D489" s="484"/>
      <c r="E489" s="1335"/>
    </row>
    <row r="490">
      <c r="A490" s="484"/>
      <c r="B490" s="484"/>
      <c r="C490" s="484"/>
      <c r="D490" s="484"/>
      <c r="E490" s="1335"/>
    </row>
    <row r="491">
      <c r="A491" s="484"/>
      <c r="B491" s="484"/>
      <c r="C491" s="484"/>
      <c r="D491" s="484"/>
      <c r="E491" s="1335"/>
    </row>
    <row r="492">
      <c r="A492" s="484"/>
      <c r="B492" s="484"/>
      <c r="C492" s="484"/>
      <c r="D492" s="484"/>
      <c r="E492" s="1335"/>
    </row>
    <row r="493">
      <c r="A493" s="484"/>
      <c r="B493" s="484"/>
      <c r="C493" s="484"/>
      <c r="D493" s="484"/>
      <c r="E493" s="1335"/>
    </row>
    <row r="494">
      <c r="A494" s="484"/>
      <c r="B494" s="484"/>
      <c r="C494" s="484"/>
      <c r="D494" s="484"/>
      <c r="E494" s="1335"/>
    </row>
    <row r="495">
      <c r="A495" s="484"/>
      <c r="B495" s="484"/>
      <c r="C495" s="484"/>
      <c r="D495" s="484"/>
      <c r="E495" s="1335"/>
    </row>
    <row r="496">
      <c r="A496" s="484"/>
      <c r="B496" s="484"/>
      <c r="C496" s="484"/>
      <c r="D496" s="484"/>
      <c r="E496" s="1335"/>
    </row>
    <row r="497">
      <c r="A497" s="484"/>
      <c r="B497" s="484"/>
      <c r="C497" s="484"/>
      <c r="D497" s="484"/>
      <c r="E497" s="1335"/>
    </row>
    <row r="498">
      <c r="A498" s="484"/>
      <c r="B498" s="484"/>
      <c r="C498" s="484"/>
      <c r="D498" s="484"/>
      <c r="E498" s="1335"/>
    </row>
    <row r="499">
      <c r="A499" s="484"/>
      <c r="B499" s="484"/>
      <c r="C499" s="484"/>
      <c r="D499" s="484"/>
      <c r="E499" s="1335"/>
    </row>
    <row r="500">
      <c r="A500" s="484"/>
      <c r="B500" s="484"/>
      <c r="C500" s="484"/>
      <c r="D500" s="484"/>
      <c r="E500" s="1335"/>
    </row>
    <row r="501">
      <c r="A501" s="484"/>
      <c r="B501" s="484"/>
      <c r="C501" s="484"/>
      <c r="D501" s="484"/>
      <c r="E501" s="1335"/>
    </row>
    <row r="502">
      <c r="A502" s="484"/>
      <c r="B502" s="484"/>
      <c r="C502" s="484"/>
      <c r="D502" s="484"/>
      <c r="E502" s="1335"/>
    </row>
    <row r="503">
      <c r="A503" s="484"/>
      <c r="B503" s="484"/>
      <c r="C503" s="484"/>
      <c r="D503" s="484"/>
      <c r="E503" s="1335"/>
    </row>
    <row r="504">
      <c r="A504" s="484"/>
      <c r="B504" s="484"/>
      <c r="C504" s="484"/>
      <c r="D504" s="484"/>
      <c r="E504" s="1335"/>
    </row>
    <row r="505">
      <c r="A505" s="484"/>
      <c r="B505" s="484"/>
      <c r="C505" s="484"/>
      <c r="D505" s="484"/>
      <c r="E505" s="1335"/>
    </row>
    <row r="506">
      <c r="A506" s="484"/>
      <c r="B506" s="484"/>
      <c r="C506" s="484"/>
      <c r="D506" s="484"/>
      <c r="E506" s="1335"/>
    </row>
    <row r="507">
      <c r="A507" s="484"/>
      <c r="B507" s="484"/>
      <c r="C507" s="484"/>
      <c r="D507" s="484"/>
      <c r="E507" s="1335"/>
    </row>
    <row r="508">
      <c r="A508" s="484"/>
      <c r="B508" s="484"/>
      <c r="C508" s="484"/>
      <c r="D508" s="484"/>
      <c r="E508" s="1335"/>
    </row>
    <row r="509">
      <c r="A509" s="484"/>
      <c r="B509" s="484"/>
      <c r="C509" s="484"/>
      <c r="D509" s="484"/>
      <c r="E509" s="1335"/>
    </row>
    <row r="510">
      <c r="A510" s="484"/>
      <c r="B510" s="484"/>
      <c r="C510" s="484"/>
      <c r="D510" s="484"/>
      <c r="E510" s="1335"/>
    </row>
    <row r="511">
      <c r="A511" s="484"/>
      <c r="B511" s="484"/>
      <c r="C511" s="484"/>
      <c r="D511" s="484"/>
      <c r="E511" s="1335"/>
    </row>
    <row r="512">
      <c r="A512" s="484"/>
      <c r="B512" s="484"/>
      <c r="C512" s="484"/>
      <c r="D512" s="484"/>
      <c r="E512" s="1335"/>
    </row>
    <row r="513">
      <c r="A513" s="484"/>
      <c r="B513" s="484"/>
      <c r="C513" s="484"/>
      <c r="D513" s="484"/>
      <c r="E513" s="1335"/>
    </row>
    <row r="514">
      <c r="A514" s="484"/>
      <c r="B514" s="484"/>
      <c r="C514" s="484"/>
      <c r="D514" s="484"/>
      <c r="E514" s="1335"/>
    </row>
    <row r="515">
      <c r="A515" s="484"/>
      <c r="B515" s="484"/>
      <c r="C515" s="484"/>
      <c r="D515" s="484"/>
      <c r="E515" s="1335"/>
    </row>
    <row r="516">
      <c r="A516" s="484"/>
      <c r="B516" s="484"/>
      <c r="C516" s="484"/>
      <c r="D516" s="484"/>
      <c r="E516" s="1335"/>
    </row>
    <row r="517">
      <c r="A517" s="484"/>
      <c r="B517" s="484"/>
      <c r="C517" s="484"/>
      <c r="D517" s="484"/>
      <c r="E517" s="1335"/>
    </row>
    <row r="518">
      <c r="A518" s="484"/>
      <c r="B518" s="484"/>
      <c r="C518" s="484"/>
      <c r="D518" s="484"/>
      <c r="E518" s="1335"/>
    </row>
    <row r="519">
      <c r="A519" s="484"/>
      <c r="B519" s="484"/>
      <c r="C519" s="484"/>
      <c r="D519" s="484"/>
      <c r="E519" s="1335"/>
    </row>
    <row r="520">
      <c r="A520" s="484"/>
      <c r="B520" s="484"/>
      <c r="C520" s="484"/>
      <c r="D520" s="484"/>
      <c r="E520" s="1335"/>
    </row>
    <row r="521">
      <c r="A521" s="484"/>
      <c r="B521" s="484"/>
      <c r="C521" s="484"/>
      <c r="D521" s="484"/>
      <c r="E521" s="1335"/>
    </row>
    <row r="522">
      <c r="A522" s="484"/>
      <c r="B522" s="484"/>
      <c r="C522" s="484"/>
      <c r="D522" s="484"/>
      <c r="E522" s="1335"/>
    </row>
    <row r="523">
      <c r="A523" s="484"/>
      <c r="B523" s="484"/>
      <c r="C523" s="484"/>
      <c r="D523" s="484"/>
      <c r="E523" s="1335"/>
    </row>
    <row r="524">
      <c r="A524" s="484"/>
      <c r="B524" s="484"/>
      <c r="C524" s="484"/>
      <c r="D524" s="484"/>
      <c r="E524" s="1335"/>
    </row>
    <row r="525">
      <c r="A525" s="484"/>
      <c r="B525" s="484"/>
      <c r="C525" s="484"/>
      <c r="D525" s="484"/>
      <c r="E525" s="1335"/>
    </row>
    <row r="526">
      <c r="A526" s="484"/>
      <c r="B526" s="484"/>
      <c r="C526" s="484"/>
      <c r="D526" s="484"/>
      <c r="E526" s="1335"/>
    </row>
    <row r="527">
      <c r="A527" s="484"/>
      <c r="B527" s="484"/>
      <c r="C527" s="484"/>
      <c r="D527" s="484"/>
      <c r="E527" s="1335"/>
    </row>
    <row r="528">
      <c r="A528" s="484"/>
      <c r="B528" s="484"/>
      <c r="C528" s="484"/>
      <c r="D528" s="484"/>
      <c r="E528" s="1335"/>
    </row>
    <row r="529">
      <c r="A529" s="484"/>
      <c r="B529" s="484"/>
      <c r="C529" s="484"/>
      <c r="D529" s="484"/>
      <c r="E529" s="1335"/>
    </row>
    <row r="530">
      <c r="A530" s="484"/>
      <c r="B530" s="484"/>
      <c r="C530" s="484"/>
      <c r="D530" s="484"/>
      <c r="E530" s="1335"/>
    </row>
    <row r="531">
      <c r="A531" s="484"/>
      <c r="B531" s="484"/>
      <c r="C531" s="484"/>
      <c r="D531" s="484"/>
      <c r="E531" s="1335"/>
    </row>
    <row r="532">
      <c r="A532" s="484"/>
      <c r="B532" s="484"/>
      <c r="C532" s="484"/>
      <c r="D532" s="484"/>
      <c r="E532" s="1335"/>
    </row>
    <row r="533">
      <c r="A533" s="484"/>
      <c r="B533" s="484"/>
      <c r="C533" s="484"/>
      <c r="D533" s="484"/>
      <c r="E533" s="1335"/>
    </row>
    <row r="534">
      <c r="A534" s="484"/>
      <c r="B534" s="484"/>
      <c r="C534" s="484"/>
      <c r="D534" s="484"/>
      <c r="E534" s="1335"/>
    </row>
    <row r="535">
      <c r="A535" s="484"/>
      <c r="B535" s="484"/>
      <c r="C535" s="484"/>
      <c r="D535" s="484"/>
      <c r="E535" s="1335"/>
    </row>
    <row r="536">
      <c r="A536" s="484"/>
      <c r="B536" s="484"/>
      <c r="C536" s="484"/>
      <c r="D536" s="484"/>
      <c r="E536" s="1335"/>
    </row>
    <row r="537">
      <c r="A537" s="484"/>
      <c r="B537" s="484"/>
      <c r="C537" s="484"/>
      <c r="D537" s="484"/>
      <c r="E537" s="1335"/>
    </row>
    <row r="538">
      <c r="A538" s="484"/>
      <c r="B538" s="484"/>
      <c r="C538" s="484"/>
      <c r="D538" s="484"/>
      <c r="E538" s="1335"/>
    </row>
    <row r="539">
      <c r="A539" s="484"/>
      <c r="B539" s="484"/>
      <c r="C539" s="484"/>
      <c r="D539" s="484"/>
      <c r="E539" s="1335"/>
    </row>
    <row r="540">
      <c r="A540" s="484"/>
      <c r="B540" s="484"/>
      <c r="C540" s="484"/>
      <c r="D540" s="484"/>
      <c r="E540" s="1335"/>
    </row>
    <row r="541">
      <c r="A541" s="484"/>
      <c r="B541" s="484"/>
      <c r="C541" s="484"/>
      <c r="D541" s="484"/>
      <c r="E541" s="1335"/>
    </row>
    <row r="542">
      <c r="A542" s="484"/>
      <c r="B542" s="484"/>
      <c r="C542" s="484"/>
      <c r="D542" s="484"/>
      <c r="E542" s="1335"/>
    </row>
    <row r="543">
      <c r="A543" s="484"/>
      <c r="B543" s="484"/>
      <c r="C543" s="484"/>
      <c r="D543" s="484"/>
      <c r="E543" s="1335"/>
    </row>
    <row r="544">
      <c r="A544" s="484"/>
      <c r="B544" s="484"/>
      <c r="C544" s="484"/>
      <c r="D544" s="484"/>
      <c r="E544" s="1335"/>
    </row>
    <row r="545">
      <c r="A545" s="484"/>
      <c r="B545" s="484"/>
      <c r="C545" s="484"/>
      <c r="D545" s="484"/>
      <c r="E545" s="1335"/>
    </row>
    <row r="546">
      <c r="A546" s="484"/>
      <c r="B546" s="484"/>
      <c r="C546" s="484"/>
      <c r="D546" s="484"/>
      <c r="E546" s="1335"/>
    </row>
    <row r="547">
      <c r="A547" s="484"/>
      <c r="B547" s="484"/>
      <c r="C547" s="484"/>
      <c r="D547" s="484"/>
      <c r="E547" s="1335"/>
    </row>
    <row r="548">
      <c r="A548" s="484"/>
      <c r="B548" s="484"/>
      <c r="C548" s="484"/>
      <c r="D548" s="484"/>
      <c r="E548" s="1335"/>
    </row>
    <row r="549">
      <c r="A549" s="484"/>
      <c r="B549" s="484"/>
      <c r="C549" s="484"/>
      <c r="D549" s="484"/>
      <c r="E549" s="1335"/>
    </row>
    <row r="550">
      <c r="A550" s="484"/>
      <c r="B550" s="484"/>
      <c r="C550" s="484"/>
      <c r="D550" s="484"/>
      <c r="E550" s="1335"/>
    </row>
    <row r="551">
      <c r="A551" s="484"/>
      <c r="B551" s="484"/>
      <c r="C551" s="484"/>
      <c r="D551" s="484"/>
      <c r="E551" s="1335"/>
    </row>
    <row r="552">
      <c r="A552" s="484"/>
      <c r="B552" s="484"/>
      <c r="C552" s="484"/>
      <c r="D552" s="484"/>
      <c r="E552" s="1335"/>
    </row>
    <row r="553">
      <c r="A553" s="484"/>
      <c r="B553" s="484"/>
      <c r="C553" s="484"/>
      <c r="D553" s="484"/>
      <c r="E553" s="1335"/>
    </row>
    <row r="554">
      <c r="A554" s="484"/>
      <c r="B554" s="484"/>
      <c r="C554" s="484"/>
      <c r="D554" s="484"/>
      <c r="E554" s="1335"/>
    </row>
    <row r="555">
      <c r="A555" s="484"/>
      <c r="B555" s="484"/>
      <c r="C555" s="484"/>
      <c r="D555" s="484"/>
      <c r="E555" s="1335"/>
    </row>
    <row r="556">
      <c r="A556" s="484"/>
      <c r="B556" s="484"/>
      <c r="C556" s="484"/>
      <c r="D556" s="484"/>
      <c r="E556" s="1335"/>
    </row>
    <row r="557">
      <c r="A557" s="484"/>
      <c r="B557" s="484"/>
      <c r="C557" s="484"/>
      <c r="D557" s="484"/>
      <c r="E557" s="1335"/>
    </row>
    <row r="558">
      <c r="A558" s="484"/>
      <c r="B558" s="484"/>
      <c r="C558" s="484"/>
      <c r="D558" s="484"/>
      <c r="E558" s="1335"/>
    </row>
    <row r="559">
      <c r="A559" s="484"/>
      <c r="B559" s="484"/>
      <c r="C559" s="484"/>
      <c r="D559" s="484"/>
      <c r="E559" s="1335"/>
    </row>
    <row r="560">
      <c r="A560" s="484"/>
      <c r="B560" s="484"/>
      <c r="C560" s="484"/>
      <c r="D560" s="484"/>
      <c r="E560" s="1335"/>
    </row>
    <row r="561">
      <c r="A561" s="484"/>
      <c r="B561" s="484"/>
      <c r="C561" s="484"/>
      <c r="D561" s="484"/>
      <c r="E561" s="1335"/>
    </row>
    <row r="562">
      <c r="A562" s="484"/>
      <c r="B562" s="484"/>
      <c r="C562" s="484"/>
      <c r="D562" s="484"/>
      <c r="E562" s="1335"/>
    </row>
    <row r="563">
      <c r="A563" s="484"/>
      <c r="B563" s="484"/>
      <c r="C563" s="484"/>
      <c r="D563" s="484"/>
      <c r="E563" s="1335"/>
    </row>
    <row r="564">
      <c r="A564" s="484"/>
      <c r="B564" s="484"/>
      <c r="C564" s="484"/>
      <c r="D564" s="484"/>
      <c r="E564" s="1335"/>
    </row>
    <row r="565">
      <c r="A565" s="484"/>
      <c r="B565" s="484"/>
      <c r="C565" s="484"/>
      <c r="D565" s="484"/>
      <c r="E565" s="1335"/>
    </row>
    <row r="566">
      <c r="A566" s="484"/>
      <c r="B566" s="484"/>
      <c r="C566" s="484"/>
      <c r="D566" s="484"/>
      <c r="E566" s="1335"/>
    </row>
    <row r="567">
      <c r="A567" s="484"/>
      <c r="B567" s="484"/>
      <c r="C567" s="484"/>
      <c r="D567" s="484"/>
      <c r="E567" s="1335"/>
    </row>
    <row r="568">
      <c r="A568" s="484"/>
      <c r="B568" s="484"/>
      <c r="C568" s="484"/>
      <c r="D568" s="484"/>
      <c r="E568" s="1335"/>
    </row>
    <row r="569">
      <c r="A569" s="484"/>
      <c r="B569" s="484"/>
      <c r="C569" s="484"/>
      <c r="D569" s="484"/>
      <c r="E569" s="1335"/>
    </row>
    <row r="570">
      <c r="A570" s="484"/>
      <c r="B570" s="484"/>
      <c r="C570" s="484"/>
      <c r="D570" s="484"/>
      <c r="E570" s="1335"/>
    </row>
    <row r="571">
      <c r="A571" s="484"/>
      <c r="B571" s="484"/>
      <c r="C571" s="484"/>
      <c r="D571" s="484"/>
      <c r="E571" s="1335"/>
    </row>
    <row r="572">
      <c r="A572" s="484"/>
      <c r="B572" s="484"/>
      <c r="C572" s="484"/>
      <c r="D572" s="484"/>
      <c r="E572" s="1335"/>
    </row>
    <row r="573">
      <c r="A573" s="484"/>
      <c r="B573" s="484"/>
      <c r="C573" s="484"/>
      <c r="D573" s="484"/>
      <c r="E573" s="1335"/>
    </row>
    <row r="574">
      <c r="A574" s="484"/>
      <c r="B574" s="484"/>
      <c r="C574" s="484"/>
      <c r="D574" s="484"/>
      <c r="E574" s="1335"/>
    </row>
    <row r="575">
      <c r="A575" s="484"/>
      <c r="B575" s="484"/>
      <c r="C575" s="484"/>
      <c r="D575" s="484"/>
      <c r="E575" s="1335"/>
    </row>
    <row r="576">
      <c r="A576" s="484"/>
      <c r="B576" s="484"/>
      <c r="C576" s="484"/>
      <c r="D576" s="484"/>
      <c r="E576" s="1335"/>
    </row>
    <row r="577">
      <c r="A577" s="484"/>
      <c r="B577" s="484"/>
      <c r="C577" s="484"/>
      <c r="D577" s="484"/>
      <c r="E577" s="1335"/>
    </row>
    <row r="578">
      <c r="A578" s="484"/>
      <c r="B578" s="484"/>
      <c r="C578" s="484"/>
      <c r="D578" s="484"/>
      <c r="E578" s="1335"/>
    </row>
    <row r="579">
      <c r="A579" s="484"/>
      <c r="B579" s="484"/>
      <c r="C579" s="484"/>
      <c r="D579" s="484"/>
      <c r="E579" s="1335"/>
    </row>
    <row r="580">
      <c r="A580" s="484"/>
      <c r="B580" s="484"/>
      <c r="C580" s="484"/>
      <c r="D580" s="484"/>
      <c r="E580" s="1335"/>
    </row>
    <row r="581">
      <c r="A581" s="484"/>
      <c r="B581" s="484"/>
      <c r="C581" s="484"/>
      <c r="D581" s="484"/>
      <c r="E581" s="1335"/>
    </row>
    <row r="582">
      <c r="A582" s="484"/>
      <c r="B582" s="484"/>
      <c r="C582" s="484"/>
      <c r="D582" s="484"/>
      <c r="E582" s="1335"/>
    </row>
    <row r="583">
      <c r="A583" s="484"/>
      <c r="B583" s="484"/>
      <c r="C583" s="484"/>
      <c r="D583" s="484"/>
      <c r="E583" s="1335"/>
    </row>
    <row r="584">
      <c r="A584" s="484"/>
      <c r="B584" s="484"/>
      <c r="C584" s="484"/>
      <c r="D584" s="484"/>
      <c r="E584" s="1335"/>
    </row>
    <row r="585">
      <c r="A585" s="484"/>
      <c r="B585" s="484"/>
      <c r="C585" s="484"/>
      <c r="D585" s="484"/>
      <c r="E585" s="1335"/>
    </row>
    <row r="586">
      <c r="A586" s="484"/>
      <c r="B586" s="484"/>
      <c r="C586" s="484"/>
      <c r="D586" s="484"/>
      <c r="E586" s="1335"/>
    </row>
    <row r="587">
      <c r="A587" s="484"/>
      <c r="B587" s="484"/>
      <c r="C587" s="484"/>
      <c r="D587" s="484"/>
      <c r="E587" s="1335"/>
    </row>
    <row r="588">
      <c r="A588" s="484"/>
      <c r="B588" s="484"/>
      <c r="C588" s="484"/>
      <c r="D588" s="484"/>
      <c r="E588" s="1335"/>
    </row>
    <row r="589">
      <c r="A589" s="484"/>
      <c r="B589" s="484"/>
      <c r="C589" s="484"/>
      <c r="D589" s="484"/>
      <c r="E589" s="1335"/>
    </row>
    <row r="590">
      <c r="A590" s="484"/>
      <c r="B590" s="484"/>
      <c r="C590" s="484"/>
      <c r="D590" s="484"/>
      <c r="E590" s="1335"/>
    </row>
    <row r="591">
      <c r="A591" s="484"/>
      <c r="B591" s="484"/>
      <c r="C591" s="484"/>
      <c r="D591" s="484"/>
      <c r="E591" s="1335"/>
    </row>
    <row r="592">
      <c r="A592" s="484"/>
      <c r="B592" s="484"/>
      <c r="C592" s="484"/>
      <c r="D592" s="484"/>
      <c r="E592" s="1335"/>
    </row>
    <row r="593">
      <c r="A593" s="484"/>
      <c r="B593" s="484"/>
      <c r="C593" s="484"/>
      <c r="D593" s="484"/>
      <c r="E593" s="1335"/>
    </row>
    <row r="594">
      <c r="A594" s="484"/>
      <c r="B594" s="484"/>
      <c r="C594" s="484"/>
      <c r="D594" s="484"/>
      <c r="E594" s="1335"/>
    </row>
    <row r="595">
      <c r="A595" s="484"/>
      <c r="B595" s="484"/>
      <c r="C595" s="484"/>
      <c r="D595" s="484"/>
      <c r="E595" s="1335"/>
    </row>
    <row r="596">
      <c r="A596" s="484"/>
      <c r="B596" s="484"/>
      <c r="C596" s="484"/>
      <c r="D596" s="484"/>
      <c r="E596" s="1335"/>
    </row>
    <row r="597">
      <c r="A597" s="484"/>
      <c r="B597" s="484"/>
      <c r="C597" s="484"/>
      <c r="D597" s="484"/>
      <c r="E597" s="1335"/>
    </row>
    <row r="598">
      <c r="A598" s="484"/>
      <c r="B598" s="484"/>
      <c r="C598" s="484"/>
      <c r="D598" s="484"/>
      <c r="E598" s="1335"/>
    </row>
    <row r="599">
      <c r="A599" s="484"/>
      <c r="B599" s="484"/>
      <c r="C599" s="484"/>
      <c r="D599" s="484"/>
      <c r="E599" s="1335"/>
    </row>
    <row r="600">
      <c r="A600" s="484"/>
      <c r="B600" s="484"/>
      <c r="C600" s="484"/>
      <c r="D600" s="484"/>
      <c r="E600" s="1335"/>
    </row>
    <row r="601">
      <c r="A601" s="484"/>
      <c r="B601" s="484"/>
      <c r="C601" s="484"/>
      <c r="D601" s="484"/>
      <c r="E601" s="1335"/>
    </row>
    <row r="602">
      <c r="A602" s="484"/>
      <c r="B602" s="484"/>
      <c r="C602" s="484"/>
      <c r="D602" s="484"/>
      <c r="E602" s="1335"/>
    </row>
    <row r="603">
      <c r="A603" s="484"/>
      <c r="B603" s="484"/>
      <c r="C603" s="484"/>
      <c r="D603" s="484"/>
      <c r="E603" s="1335"/>
    </row>
    <row r="604">
      <c r="A604" s="484"/>
      <c r="B604" s="484"/>
      <c r="C604" s="484"/>
      <c r="D604" s="484"/>
      <c r="E604" s="1335"/>
    </row>
    <row r="605">
      <c r="A605" s="484"/>
      <c r="B605" s="484"/>
      <c r="C605" s="484"/>
      <c r="D605" s="484"/>
      <c r="E605" s="1335"/>
    </row>
    <row r="606">
      <c r="A606" s="484"/>
      <c r="B606" s="484"/>
      <c r="C606" s="484"/>
      <c r="D606" s="484"/>
      <c r="E606" s="1335"/>
    </row>
    <row r="607">
      <c r="A607" s="484"/>
      <c r="B607" s="484"/>
      <c r="C607" s="484"/>
      <c r="D607" s="484"/>
      <c r="E607" s="1335"/>
    </row>
    <row r="608">
      <c r="A608" s="484"/>
      <c r="B608" s="484"/>
      <c r="C608" s="484"/>
      <c r="D608" s="484"/>
      <c r="E608" s="1335"/>
    </row>
    <row r="609">
      <c r="A609" s="484"/>
      <c r="B609" s="484"/>
      <c r="C609" s="484"/>
      <c r="D609" s="484"/>
      <c r="E609" s="1335"/>
    </row>
    <row r="610">
      <c r="A610" s="484"/>
      <c r="B610" s="484"/>
      <c r="C610" s="484"/>
      <c r="D610" s="484"/>
      <c r="E610" s="1335"/>
    </row>
    <row r="611">
      <c r="A611" s="484"/>
      <c r="B611" s="484"/>
      <c r="C611" s="484"/>
      <c r="D611" s="484"/>
      <c r="E611" s="1335"/>
    </row>
    <row r="612">
      <c r="A612" s="484"/>
      <c r="B612" s="484"/>
      <c r="C612" s="484"/>
      <c r="D612" s="484"/>
      <c r="E612" s="1335"/>
    </row>
    <row r="613">
      <c r="A613" s="484"/>
      <c r="B613" s="484"/>
      <c r="C613" s="484"/>
      <c r="D613" s="484"/>
      <c r="E613" s="1335"/>
    </row>
    <row r="614">
      <c r="A614" s="484"/>
      <c r="B614" s="484"/>
      <c r="C614" s="484"/>
      <c r="D614" s="484"/>
      <c r="E614" s="1335"/>
    </row>
    <row r="615">
      <c r="A615" s="484"/>
      <c r="B615" s="484"/>
      <c r="C615" s="484"/>
      <c r="D615" s="484"/>
      <c r="E615" s="1335"/>
    </row>
    <row r="616">
      <c r="A616" s="484"/>
      <c r="B616" s="484"/>
      <c r="C616" s="484"/>
      <c r="D616" s="484"/>
      <c r="E616" s="1335"/>
    </row>
    <row r="617">
      <c r="A617" s="484"/>
      <c r="B617" s="484"/>
      <c r="C617" s="484"/>
      <c r="D617" s="484"/>
      <c r="E617" s="1335"/>
    </row>
    <row r="618">
      <c r="A618" s="484"/>
      <c r="B618" s="484"/>
      <c r="C618" s="484"/>
      <c r="D618" s="484"/>
      <c r="E618" s="1335"/>
    </row>
    <row r="619">
      <c r="A619" s="484"/>
      <c r="B619" s="484"/>
      <c r="C619" s="484"/>
      <c r="D619" s="484"/>
      <c r="E619" s="1335"/>
    </row>
    <row r="620">
      <c r="A620" s="484"/>
      <c r="B620" s="484"/>
      <c r="C620" s="484"/>
      <c r="D620" s="484"/>
      <c r="E620" s="1335"/>
    </row>
    <row r="621">
      <c r="A621" s="484"/>
      <c r="B621" s="484"/>
      <c r="C621" s="484"/>
      <c r="D621" s="484"/>
      <c r="E621" s="1335"/>
    </row>
    <row r="622">
      <c r="A622" s="484"/>
      <c r="B622" s="484"/>
      <c r="C622" s="484"/>
      <c r="D622" s="484"/>
      <c r="E622" s="1335"/>
    </row>
    <row r="623">
      <c r="A623" s="484"/>
      <c r="B623" s="484"/>
      <c r="C623" s="484"/>
      <c r="D623" s="484"/>
      <c r="E623" s="1335"/>
    </row>
    <row r="624">
      <c r="A624" s="484"/>
      <c r="B624" s="484"/>
      <c r="C624" s="484"/>
      <c r="D624" s="484"/>
      <c r="E624" s="1335"/>
    </row>
    <row r="625">
      <c r="A625" s="484"/>
      <c r="B625" s="484"/>
      <c r="C625" s="484"/>
      <c r="D625" s="484"/>
      <c r="E625" s="1335"/>
    </row>
    <row r="626">
      <c r="A626" s="484"/>
      <c r="B626" s="484"/>
      <c r="C626" s="484"/>
      <c r="D626" s="484"/>
      <c r="E626" s="1335"/>
    </row>
    <row r="627">
      <c r="A627" s="484"/>
      <c r="B627" s="484"/>
      <c r="C627" s="484"/>
      <c r="D627" s="484"/>
      <c r="E627" s="1335"/>
    </row>
    <row r="628">
      <c r="A628" s="484"/>
      <c r="B628" s="484"/>
      <c r="C628" s="484"/>
      <c r="D628" s="484"/>
      <c r="E628" s="1335"/>
    </row>
    <row r="629">
      <c r="A629" s="484"/>
      <c r="B629" s="484"/>
      <c r="C629" s="484"/>
      <c r="D629" s="484"/>
      <c r="E629" s="1335"/>
    </row>
    <row r="630">
      <c r="A630" s="484"/>
      <c r="B630" s="484"/>
      <c r="C630" s="484"/>
      <c r="D630" s="484"/>
      <c r="E630" s="1335"/>
    </row>
    <row r="631">
      <c r="A631" s="484"/>
      <c r="B631" s="484"/>
      <c r="C631" s="484"/>
      <c r="D631" s="484"/>
      <c r="E631" s="1335"/>
    </row>
    <row r="632">
      <c r="A632" s="484"/>
      <c r="B632" s="484"/>
      <c r="C632" s="484"/>
      <c r="D632" s="484"/>
      <c r="E632" s="1335"/>
    </row>
    <row r="633">
      <c r="A633" s="484"/>
      <c r="B633" s="484"/>
      <c r="C633" s="484"/>
      <c r="D633" s="484"/>
      <c r="E633" s="1335"/>
    </row>
    <row r="634">
      <c r="A634" s="484"/>
      <c r="B634" s="484"/>
      <c r="C634" s="484"/>
      <c r="D634" s="484"/>
      <c r="E634" s="1335"/>
    </row>
    <row r="635">
      <c r="A635" s="484"/>
      <c r="B635" s="484"/>
      <c r="C635" s="484"/>
      <c r="D635" s="484"/>
      <c r="E635" s="1335"/>
    </row>
    <row r="636">
      <c r="A636" s="484"/>
      <c r="B636" s="484"/>
      <c r="C636" s="484"/>
      <c r="D636" s="484"/>
      <c r="E636" s="1335"/>
    </row>
    <row r="637">
      <c r="A637" s="484"/>
      <c r="B637" s="484"/>
      <c r="C637" s="484"/>
      <c r="D637" s="484"/>
      <c r="E637" s="1335"/>
    </row>
    <row r="638">
      <c r="A638" s="484"/>
      <c r="B638" s="484"/>
      <c r="C638" s="484"/>
      <c r="D638" s="484"/>
      <c r="E638" s="1335"/>
    </row>
    <row r="639">
      <c r="A639" s="484"/>
      <c r="B639" s="484"/>
      <c r="C639" s="484"/>
      <c r="D639" s="484"/>
      <c r="E639" s="1335"/>
    </row>
    <row r="640">
      <c r="A640" s="484"/>
      <c r="B640" s="484"/>
      <c r="C640" s="484"/>
      <c r="D640" s="484"/>
      <c r="E640" s="1335"/>
    </row>
    <row r="641">
      <c r="A641" s="484"/>
      <c r="B641" s="484"/>
      <c r="C641" s="484"/>
      <c r="D641" s="484"/>
      <c r="E641" s="1335"/>
    </row>
    <row r="642">
      <c r="A642" s="484"/>
      <c r="B642" s="484"/>
      <c r="C642" s="484"/>
      <c r="D642" s="484"/>
      <c r="E642" s="1335"/>
    </row>
    <row r="643">
      <c r="A643" s="484"/>
      <c r="B643" s="484"/>
      <c r="C643" s="484"/>
      <c r="D643" s="484"/>
      <c r="E643" s="1335"/>
    </row>
    <row r="644">
      <c r="A644" s="484"/>
      <c r="B644" s="484"/>
      <c r="C644" s="484"/>
      <c r="D644" s="484"/>
      <c r="E644" s="1335"/>
    </row>
    <row r="645">
      <c r="A645" s="484"/>
      <c r="B645" s="484"/>
      <c r="C645" s="484"/>
      <c r="D645" s="484"/>
      <c r="E645" s="1335"/>
    </row>
    <row r="646">
      <c r="A646" s="484"/>
      <c r="B646" s="484"/>
      <c r="C646" s="484"/>
      <c r="D646" s="484"/>
      <c r="E646" s="1335"/>
    </row>
    <row r="647">
      <c r="A647" s="484"/>
      <c r="B647" s="484"/>
      <c r="C647" s="484"/>
      <c r="D647" s="484"/>
      <c r="E647" s="1335"/>
    </row>
    <row r="648">
      <c r="A648" s="484"/>
      <c r="B648" s="484"/>
      <c r="C648" s="484"/>
      <c r="D648" s="484"/>
      <c r="E648" s="1335"/>
    </row>
    <row r="649">
      <c r="A649" s="484"/>
      <c r="B649" s="484"/>
      <c r="C649" s="484"/>
      <c r="D649" s="484"/>
      <c r="E649" s="1335"/>
    </row>
    <row r="650">
      <c r="A650" s="484"/>
      <c r="B650" s="484"/>
      <c r="C650" s="484"/>
      <c r="D650" s="484"/>
      <c r="E650" s="1335"/>
    </row>
    <row r="651">
      <c r="A651" s="484"/>
      <c r="B651" s="484"/>
      <c r="C651" s="484"/>
      <c r="D651" s="484"/>
      <c r="E651" s="1335"/>
    </row>
    <row r="652">
      <c r="A652" s="484"/>
      <c r="B652" s="484"/>
      <c r="C652" s="484"/>
      <c r="D652" s="484"/>
      <c r="E652" s="1335"/>
    </row>
    <row r="653">
      <c r="A653" s="484"/>
      <c r="B653" s="484"/>
      <c r="C653" s="484"/>
      <c r="D653" s="484"/>
      <c r="E653" s="1335"/>
    </row>
    <row r="654">
      <c r="A654" s="484"/>
      <c r="B654" s="484"/>
      <c r="C654" s="484"/>
      <c r="D654" s="484"/>
      <c r="E654" s="1335"/>
    </row>
    <row r="655">
      <c r="A655" s="484"/>
      <c r="B655" s="484"/>
      <c r="C655" s="484"/>
      <c r="D655" s="484"/>
      <c r="E655" s="1335"/>
    </row>
    <row r="656">
      <c r="A656" s="484"/>
      <c r="B656" s="484"/>
      <c r="C656" s="484"/>
      <c r="D656" s="484"/>
      <c r="E656" s="1335"/>
    </row>
    <row r="657">
      <c r="A657" s="484"/>
      <c r="B657" s="484"/>
      <c r="C657" s="484"/>
      <c r="D657" s="484"/>
      <c r="E657" s="1335"/>
    </row>
    <row r="658">
      <c r="A658" s="484"/>
      <c r="B658" s="484"/>
      <c r="C658" s="484"/>
      <c r="D658" s="484"/>
      <c r="E658" s="1335"/>
    </row>
    <row r="659">
      <c r="A659" s="484"/>
      <c r="B659" s="484"/>
      <c r="C659" s="484"/>
      <c r="D659" s="484"/>
      <c r="E659" s="1335"/>
    </row>
    <row r="660">
      <c r="A660" s="484"/>
      <c r="B660" s="484"/>
      <c r="C660" s="484"/>
      <c r="D660" s="484"/>
      <c r="E660" s="1335"/>
    </row>
    <row r="661">
      <c r="A661" s="484"/>
      <c r="B661" s="484"/>
      <c r="C661" s="484"/>
      <c r="D661" s="484"/>
      <c r="E661" s="1335"/>
    </row>
    <row r="662">
      <c r="A662" s="484"/>
      <c r="B662" s="484"/>
      <c r="C662" s="484"/>
      <c r="D662" s="484"/>
      <c r="E662" s="1335"/>
    </row>
    <row r="663">
      <c r="A663" s="484"/>
      <c r="B663" s="484"/>
      <c r="C663" s="484"/>
      <c r="D663" s="484"/>
      <c r="E663" s="1335"/>
    </row>
    <row r="664">
      <c r="A664" s="484"/>
      <c r="B664" s="484"/>
      <c r="C664" s="484"/>
      <c r="D664" s="484"/>
      <c r="E664" s="1335"/>
    </row>
    <row r="665">
      <c r="A665" s="484"/>
      <c r="B665" s="484"/>
      <c r="C665" s="484"/>
      <c r="D665" s="484"/>
      <c r="E665" s="1335"/>
    </row>
    <row r="666">
      <c r="A666" s="484"/>
      <c r="B666" s="484"/>
      <c r="C666" s="484"/>
      <c r="D666" s="484"/>
      <c r="E666" s="1335"/>
    </row>
    <row r="667">
      <c r="A667" s="484"/>
      <c r="B667" s="484"/>
      <c r="C667" s="484"/>
      <c r="D667" s="484"/>
      <c r="E667" s="1335"/>
    </row>
    <row r="668">
      <c r="A668" s="484"/>
      <c r="B668" s="484"/>
      <c r="C668" s="484"/>
      <c r="D668" s="484"/>
      <c r="E668" s="1335"/>
    </row>
    <row r="669">
      <c r="A669" s="484"/>
      <c r="B669" s="484"/>
      <c r="C669" s="484"/>
      <c r="D669" s="484"/>
      <c r="E669" s="1335"/>
    </row>
    <row r="670">
      <c r="A670" s="484"/>
      <c r="B670" s="484"/>
      <c r="C670" s="484"/>
      <c r="D670" s="484"/>
      <c r="E670" s="1335"/>
    </row>
    <row r="671">
      <c r="A671" s="484"/>
      <c r="B671" s="484"/>
      <c r="C671" s="484"/>
      <c r="D671" s="484"/>
      <c r="E671" s="1335"/>
    </row>
    <row r="672">
      <c r="A672" s="484"/>
      <c r="B672" s="484"/>
      <c r="C672" s="484"/>
      <c r="D672" s="484"/>
      <c r="E672" s="1335"/>
    </row>
    <row r="673">
      <c r="A673" s="484"/>
      <c r="B673" s="484"/>
      <c r="C673" s="484"/>
      <c r="D673" s="484"/>
      <c r="E673" s="1335"/>
    </row>
    <row r="674">
      <c r="A674" s="484"/>
      <c r="B674" s="484"/>
      <c r="C674" s="484"/>
      <c r="D674" s="484"/>
      <c r="E674" s="1335"/>
    </row>
    <row r="675">
      <c r="A675" s="484"/>
      <c r="B675" s="484"/>
      <c r="C675" s="484"/>
      <c r="D675" s="484"/>
      <c r="E675" s="1335"/>
    </row>
    <row r="676">
      <c r="A676" s="484"/>
      <c r="B676" s="484"/>
      <c r="C676" s="484"/>
      <c r="D676" s="484"/>
      <c r="E676" s="1335"/>
    </row>
    <row r="677">
      <c r="A677" s="484"/>
      <c r="B677" s="484"/>
      <c r="C677" s="484"/>
      <c r="D677" s="484"/>
      <c r="E677" s="1335"/>
    </row>
    <row r="678">
      <c r="A678" s="484"/>
      <c r="B678" s="484"/>
      <c r="C678" s="484"/>
      <c r="D678" s="484"/>
      <c r="E678" s="1335"/>
    </row>
    <row r="679">
      <c r="A679" s="484"/>
      <c r="B679" s="484"/>
      <c r="C679" s="484"/>
      <c r="D679" s="484"/>
      <c r="E679" s="1335"/>
    </row>
    <row r="680">
      <c r="A680" s="484"/>
      <c r="B680" s="484"/>
      <c r="C680" s="484"/>
      <c r="D680" s="484"/>
      <c r="E680" s="1335"/>
    </row>
    <row r="681">
      <c r="A681" s="484"/>
      <c r="B681" s="484"/>
      <c r="C681" s="484"/>
      <c r="D681" s="484"/>
      <c r="E681" s="1335"/>
    </row>
    <row r="682">
      <c r="A682" s="484"/>
      <c r="B682" s="484"/>
      <c r="C682" s="484"/>
      <c r="D682" s="484"/>
      <c r="E682" s="1335"/>
    </row>
    <row r="683">
      <c r="A683" s="484"/>
      <c r="B683" s="484"/>
      <c r="C683" s="484"/>
      <c r="D683" s="484"/>
      <c r="E683" s="1335"/>
    </row>
    <row r="684">
      <c r="A684" s="484"/>
      <c r="B684" s="484"/>
      <c r="C684" s="484"/>
      <c r="D684" s="484"/>
      <c r="E684" s="1335"/>
    </row>
    <row r="685">
      <c r="A685" s="484"/>
      <c r="B685" s="484"/>
      <c r="C685" s="484"/>
      <c r="D685" s="484"/>
      <c r="E685" s="1335"/>
    </row>
    <row r="686">
      <c r="A686" s="484"/>
      <c r="B686" s="484"/>
      <c r="C686" s="484"/>
      <c r="D686" s="484"/>
      <c r="E686" s="1335"/>
    </row>
    <row r="687">
      <c r="A687" s="484"/>
      <c r="B687" s="484"/>
      <c r="C687" s="484"/>
      <c r="D687" s="484"/>
      <c r="E687" s="1335"/>
    </row>
    <row r="688">
      <c r="A688" s="484"/>
      <c r="B688" s="484"/>
      <c r="C688" s="484"/>
      <c r="D688" s="484"/>
      <c r="E688" s="1335"/>
    </row>
    <row r="689">
      <c r="A689" s="484"/>
      <c r="B689" s="484"/>
      <c r="C689" s="484"/>
      <c r="D689" s="484"/>
      <c r="E689" s="1335"/>
    </row>
    <row r="690">
      <c r="A690" s="484"/>
      <c r="B690" s="484"/>
      <c r="C690" s="484"/>
      <c r="D690" s="484"/>
      <c r="E690" s="1335"/>
    </row>
    <row r="691">
      <c r="A691" s="484"/>
      <c r="B691" s="484"/>
      <c r="C691" s="484"/>
      <c r="D691" s="484"/>
      <c r="E691" s="1335"/>
    </row>
    <row r="692">
      <c r="A692" s="484"/>
      <c r="B692" s="484"/>
      <c r="C692" s="484"/>
      <c r="D692" s="484"/>
      <c r="E692" s="1335"/>
    </row>
    <row r="693">
      <c r="A693" s="484"/>
      <c r="B693" s="484"/>
      <c r="C693" s="484"/>
      <c r="D693" s="484"/>
      <c r="E693" s="1335"/>
    </row>
    <row r="694">
      <c r="A694" s="484"/>
      <c r="B694" s="484"/>
      <c r="C694" s="484"/>
      <c r="D694" s="484"/>
      <c r="E694" s="1335"/>
    </row>
    <row r="695">
      <c r="A695" s="484"/>
      <c r="B695" s="484"/>
      <c r="C695" s="484"/>
      <c r="D695" s="484"/>
      <c r="E695" s="1335"/>
    </row>
    <row r="696">
      <c r="A696" s="484"/>
      <c r="B696" s="484"/>
      <c r="C696" s="484"/>
      <c r="D696" s="484"/>
      <c r="E696" s="1335"/>
    </row>
    <row r="697">
      <c r="A697" s="484"/>
      <c r="B697" s="484"/>
      <c r="C697" s="484"/>
      <c r="D697" s="484"/>
      <c r="E697" s="1335"/>
    </row>
    <row r="698">
      <c r="A698" s="484"/>
      <c r="B698" s="484"/>
      <c r="C698" s="484"/>
      <c r="D698" s="484"/>
      <c r="E698" s="1335"/>
    </row>
    <row r="699">
      <c r="A699" s="484"/>
      <c r="B699" s="484"/>
      <c r="C699" s="484"/>
      <c r="D699" s="484"/>
      <c r="E699" s="1335"/>
    </row>
    <row r="700">
      <c r="A700" s="484"/>
      <c r="B700" s="484"/>
      <c r="C700" s="484"/>
      <c r="D700" s="484"/>
      <c r="E700" s="1335"/>
    </row>
    <row r="701">
      <c r="A701" s="484"/>
      <c r="B701" s="484"/>
      <c r="C701" s="484"/>
      <c r="D701" s="484"/>
      <c r="E701" s="1335"/>
    </row>
    <row r="702">
      <c r="A702" s="484"/>
      <c r="B702" s="484"/>
      <c r="C702" s="484"/>
      <c r="D702" s="484"/>
      <c r="E702" s="1335"/>
    </row>
    <row r="703">
      <c r="A703" s="484"/>
      <c r="B703" s="484"/>
      <c r="C703" s="484"/>
      <c r="D703" s="484"/>
      <c r="E703" s="1335"/>
    </row>
    <row r="704">
      <c r="A704" s="484"/>
      <c r="B704" s="484"/>
      <c r="C704" s="484"/>
      <c r="D704" s="484"/>
      <c r="E704" s="1335"/>
    </row>
    <row r="705">
      <c r="A705" s="484"/>
      <c r="B705" s="484"/>
      <c r="C705" s="484"/>
      <c r="D705" s="484"/>
      <c r="E705" s="1335"/>
    </row>
    <row r="706">
      <c r="A706" s="484"/>
      <c r="B706" s="484"/>
      <c r="C706" s="484"/>
      <c r="D706" s="484"/>
      <c r="E706" s="1335"/>
    </row>
    <row r="707">
      <c r="A707" s="484"/>
      <c r="B707" s="484"/>
      <c r="C707" s="484"/>
      <c r="D707" s="484"/>
      <c r="E707" s="1335"/>
    </row>
    <row r="708">
      <c r="A708" s="484"/>
      <c r="B708" s="484"/>
      <c r="C708" s="484"/>
      <c r="D708" s="484"/>
      <c r="E708" s="1335"/>
    </row>
    <row r="709">
      <c r="A709" s="484"/>
      <c r="B709" s="484"/>
      <c r="C709" s="484"/>
      <c r="D709" s="484"/>
      <c r="E709" s="1335"/>
    </row>
    <row r="710">
      <c r="A710" s="484"/>
      <c r="B710" s="484"/>
      <c r="C710" s="484"/>
      <c r="D710" s="484"/>
      <c r="E710" s="1335"/>
    </row>
    <row r="711">
      <c r="A711" s="484"/>
      <c r="B711" s="484"/>
      <c r="C711" s="484"/>
      <c r="D711" s="484"/>
      <c r="E711" s="1335"/>
    </row>
    <row r="712">
      <c r="A712" s="484"/>
      <c r="B712" s="484"/>
      <c r="C712" s="484"/>
      <c r="D712" s="484"/>
      <c r="E712" s="1335"/>
    </row>
    <row r="713">
      <c r="A713" s="484"/>
      <c r="B713" s="484"/>
      <c r="C713" s="484"/>
      <c r="D713" s="484"/>
      <c r="E713" s="1335"/>
    </row>
    <row r="714">
      <c r="A714" s="484"/>
      <c r="B714" s="484"/>
      <c r="C714" s="484"/>
      <c r="D714" s="484"/>
      <c r="E714" s="1335"/>
    </row>
    <row r="715">
      <c r="A715" s="484"/>
      <c r="B715" s="484"/>
      <c r="C715" s="484"/>
      <c r="D715" s="484"/>
      <c r="E715" s="1335"/>
    </row>
    <row r="716">
      <c r="A716" s="484"/>
      <c r="B716" s="484"/>
      <c r="C716" s="484"/>
      <c r="D716" s="484"/>
      <c r="E716" s="1335"/>
    </row>
    <row r="717">
      <c r="A717" s="484"/>
      <c r="B717" s="484"/>
      <c r="C717" s="484"/>
      <c r="D717" s="484"/>
      <c r="E717" s="1335"/>
    </row>
    <row r="718">
      <c r="A718" s="484"/>
      <c r="B718" s="484"/>
      <c r="C718" s="484"/>
      <c r="D718" s="484"/>
      <c r="E718" s="1335"/>
    </row>
    <row r="719">
      <c r="A719" s="484"/>
      <c r="B719" s="484"/>
      <c r="C719" s="484"/>
      <c r="D719" s="484"/>
      <c r="E719" s="1335"/>
    </row>
    <row r="720">
      <c r="A720" s="484"/>
      <c r="B720" s="484"/>
      <c r="C720" s="484"/>
      <c r="D720" s="484"/>
      <c r="E720" s="1335"/>
    </row>
    <row r="721">
      <c r="A721" s="484"/>
      <c r="B721" s="484"/>
      <c r="C721" s="484"/>
      <c r="D721" s="484"/>
      <c r="E721" s="1335"/>
    </row>
    <row r="722">
      <c r="A722" s="484"/>
      <c r="B722" s="484"/>
      <c r="C722" s="484"/>
      <c r="D722" s="484"/>
      <c r="E722" s="1335"/>
    </row>
    <row r="723">
      <c r="A723" s="484"/>
      <c r="B723" s="484"/>
      <c r="C723" s="484"/>
      <c r="D723" s="484"/>
      <c r="E723" s="1335"/>
    </row>
    <row r="724">
      <c r="A724" s="484"/>
      <c r="B724" s="484"/>
      <c r="C724" s="484"/>
      <c r="D724" s="484"/>
      <c r="E724" s="1335"/>
    </row>
    <row r="725">
      <c r="A725" s="484"/>
      <c r="B725" s="484"/>
      <c r="C725" s="484"/>
      <c r="D725" s="484"/>
      <c r="E725" s="1335"/>
    </row>
    <row r="726">
      <c r="A726" s="484"/>
      <c r="B726" s="484"/>
      <c r="C726" s="484"/>
      <c r="D726" s="484"/>
      <c r="E726" s="1335"/>
    </row>
    <row r="727">
      <c r="A727" s="484"/>
      <c r="B727" s="484"/>
      <c r="C727" s="484"/>
      <c r="D727" s="484"/>
      <c r="E727" s="1335"/>
    </row>
    <row r="728">
      <c r="A728" s="484"/>
      <c r="B728" s="484"/>
      <c r="C728" s="484"/>
      <c r="D728" s="484"/>
      <c r="E728" s="1335"/>
    </row>
    <row r="729">
      <c r="A729" s="484"/>
      <c r="B729" s="484"/>
      <c r="C729" s="484"/>
      <c r="D729" s="484"/>
      <c r="E729" s="1335"/>
    </row>
    <row r="730">
      <c r="A730" s="484"/>
      <c r="B730" s="484"/>
      <c r="C730" s="484"/>
      <c r="D730" s="484"/>
      <c r="E730" s="1335"/>
    </row>
    <row r="731">
      <c r="A731" s="484"/>
      <c r="B731" s="484"/>
      <c r="C731" s="484"/>
      <c r="D731" s="484"/>
      <c r="E731" s="1335"/>
    </row>
    <row r="732">
      <c r="A732" s="484"/>
      <c r="B732" s="484"/>
      <c r="C732" s="484"/>
      <c r="D732" s="484"/>
      <c r="E732" s="1335"/>
    </row>
    <row r="733">
      <c r="A733" s="484"/>
      <c r="B733" s="484"/>
      <c r="C733" s="484"/>
      <c r="D733" s="484"/>
      <c r="E733" s="1335"/>
    </row>
    <row r="734">
      <c r="A734" s="484"/>
      <c r="B734" s="484"/>
      <c r="C734" s="484"/>
      <c r="D734" s="484"/>
      <c r="E734" s="1335"/>
    </row>
    <row r="735">
      <c r="A735" s="484"/>
      <c r="B735" s="484"/>
      <c r="C735" s="484"/>
      <c r="D735" s="484"/>
      <c r="E735" s="1335"/>
    </row>
    <row r="736">
      <c r="A736" s="484"/>
      <c r="B736" s="484"/>
      <c r="C736" s="484"/>
      <c r="D736" s="484"/>
      <c r="E736" s="1335"/>
    </row>
    <row r="737">
      <c r="A737" s="484"/>
      <c r="B737" s="484"/>
      <c r="C737" s="484"/>
      <c r="D737" s="484"/>
      <c r="E737" s="1335"/>
    </row>
    <row r="738">
      <c r="A738" s="484"/>
      <c r="B738" s="484"/>
      <c r="C738" s="484"/>
      <c r="D738" s="484"/>
      <c r="E738" s="1335"/>
    </row>
    <row r="739">
      <c r="A739" s="484"/>
      <c r="B739" s="484"/>
      <c r="C739" s="484"/>
      <c r="D739" s="484"/>
      <c r="E739" s="1335"/>
    </row>
    <row r="740">
      <c r="A740" s="484"/>
      <c r="B740" s="484"/>
      <c r="C740" s="484"/>
      <c r="D740" s="484"/>
      <c r="E740" s="1335"/>
    </row>
    <row r="741">
      <c r="A741" s="484"/>
      <c r="B741" s="484"/>
      <c r="C741" s="484"/>
      <c r="D741" s="484"/>
      <c r="E741" s="1335"/>
    </row>
    <row r="742">
      <c r="A742" s="484"/>
      <c r="B742" s="484"/>
      <c r="C742" s="484"/>
      <c r="D742" s="484"/>
      <c r="E742" s="1335"/>
    </row>
    <row r="743">
      <c r="A743" s="484"/>
      <c r="B743" s="484"/>
      <c r="C743" s="484"/>
      <c r="D743" s="484"/>
      <c r="E743" s="1335"/>
    </row>
    <row r="744">
      <c r="A744" s="484"/>
      <c r="B744" s="484"/>
      <c r="C744" s="484"/>
      <c r="D744" s="484"/>
      <c r="E744" s="1335"/>
    </row>
    <row r="745">
      <c r="A745" s="484"/>
      <c r="B745" s="484"/>
      <c r="C745" s="484"/>
      <c r="D745" s="484"/>
      <c r="E745" s="1335"/>
    </row>
    <row r="746">
      <c r="A746" s="484"/>
      <c r="B746" s="484"/>
      <c r="C746" s="484"/>
      <c r="D746" s="484"/>
      <c r="E746" s="1335"/>
    </row>
    <row r="747">
      <c r="A747" s="484"/>
      <c r="B747" s="484"/>
      <c r="C747" s="484"/>
      <c r="D747" s="484"/>
      <c r="E747" s="1335"/>
    </row>
    <row r="748">
      <c r="A748" s="484"/>
      <c r="B748" s="484"/>
      <c r="C748" s="484"/>
      <c r="D748" s="484"/>
      <c r="E748" s="1335"/>
    </row>
    <row r="749">
      <c r="A749" s="484"/>
      <c r="B749" s="484"/>
      <c r="C749" s="484"/>
      <c r="D749" s="484"/>
      <c r="E749" s="1335"/>
    </row>
    <row r="750">
      <c r="A750" s="484"/>
      <c r="B750" s="484"/>
      <c r="C750" s="484"/>
      <c r="D750" s="484"/>
      <c r="E750" s="1335"/>
    </row>
    <row r="751">
      <c r="A751" s="484"/>
      <c r="B751" s="484"/>
      <c r="C751" s="484"/>
      <c r="D751" s="484"/>
      <c r="E751" s="1335"/>
    </row>
    <row r="752">
      <c r="A752" s="484"/>
      <c r="B752" s="484"/>
      <c r="C752" s="484"/>
      <c r="D752" s="484"/>
      <c r="E752" s="1335"/>
    </row>
    <row r="753">
      <c r="A753" s="484"/>
      <c r="B753" s="484"/>
      <c r="C753" s="484"/>
      <c r="D753" s="484"/>
      <c r="E753" s="1335"/>
    </row>
    <row r="754">
      <c r="A754" s="484"/>
      <c r="B754" s="484"/>
      <c r="C754" s="484"/>
      <c r="D754" s="484"/>
      <c r="E754" s="1335"/>
    </row>
    <row r="755">
      <c r="A755" s="484"/>
      <c r="B755" s="484"/>
      <c r="C755" s="484"/>
      <c r="D755" s="484"/>
      <c r="E755" s="1335"/>
    </row>
    <row r="756">
      <c r="A756" s="484"/>
      <c r="B756" s="484"/>
      <c r="C756" s="484"/>
      <c r="D756" s="484"/>
      <c r="E756" s="1335"/>
    </row>
    <row r="757">
      <c r="A757" s="484"/>
      <c r="B757" s="484"/>
      <c r="C757" s="484"/>
      <c r="D757" s="484"/>
      <c r="E757" s="1335"/>
    </row>
    <row r="758">
      <c r="A758" s="484"/>
      <c r="B758" s="484"/>
      <c r="C758" s="484"/>
      <c r="D758" s="484"/>
      <c r="E758" s="1335"/>
    </row>
    <row r="759">
      <c r="A759" s="484"/>
      <c r="B759" s="484"/>
      <c r="C759" s="484"/>
      <c r="D759" s="484"/>
      <c r="E759" s="1335"/>
    </row>
    <row r="760">
      <c r="A760" s="484"/>
      <c r="B760" s="484"/>
      <c r="C760" s="484"/>
      <c r="D760" s="484"/>
      <c r="E760" s="1335"/>
    </row>
    <row r="761">
      <c r="A761" s="484"/>
      <c r="B761" s="484"/>
      <c r="C761" s="484"/>
      <c r="D761" s="484"/>
      <c r="E761" s="1335"/>
    </row>
    <row r="762">
      <c r="A762" s="484"/>
      <c r="B762" s="484"/>
      <c r="C762" s="484"/>
      <c r="D762" s="484"/>
      <c r="E762" s="1335"/>
    </row>
    <row r="763">
      <c r="A763" s="484"/>
      <c r="B763" s="484"/>
      <c r="C763" s="484"/>
      <c r="D763" s="484"/>
      <c r="E763" s="1335"/>
    </row>
    <row r="764">
      <c r="A764" s="484"/>
      <c r="B764" s="484"/>
      <c r="C764" s="484"/>
      <c r="D764" s="484"/>
      <c r="E764" s="1335"/>
    </row>
    <row r="765">
      <c r="A765" s="484"/>
      <c r="B765" s="484"/>
      <c r="C765" s="484"/>
      <c r="D765" s="484"/>
      <c r="E765" s="1335"/>
    </row>
    <row r="766">
      <c r="A766" s="484"/>
      <c r="B766" s="484"/>
      <c r="C766" s="484"/>
      <c r="D766" s="484"/>
      <c r="E766" s="1335"/>
    </row>
    <row r="767">
      <c r="A767" s="484"/>
      <c r="B767" s="484"/>
      <c r="C767" s="484"/>
      <c r="D767" s="484"/>
      <c r="E767" s="1335"/>
    </row>
    <row r="768">
      <c r="A768" s="484"/>
      <c r="B768" s="484"/>
      <c r="C768" s="484"/>
      <c r="D768" s="484"/>
      <c r="E768" s="1335"/>
    </row>
    <row r="769">
      <c r="A769" s="484"/>
      <c r="B769" s="484"/>
      <c r="C769" s="484"/>
      <c r="D769" s="484"/>
      <c r="E769" s="1335"/>
    </row>
    <row r="770">
      <c r="A770" s="484"/>
      <c r="B770" s="484"/>
      <c r="C770" s="484"/>
      <c r="D770" s="484"/>
      <c r="E770" s="1335"/>
    </row>
    <row r="771">
      <c r="A771" s="484"/>
      <c r="B771" s="484"/>
      <c r="C771" s="484"/>
      <c r="D771" s="484"/>
      <c r="E771" s="1335"/>
    </row>
    <row r="772">
      <c r="A772" s="484"/>
      <c r="B772" s="484"/>
      <c r="C772" s="484"/>
      <c r="D772" s="484"/>
      <c r="E772" s="1335"/>
    </row>
    <row r="773">
      <c r="A773" s="484"/>
      <c r="B773" s="484"/>
      <c r="C773" s="484"/>
      <c r="D773" s="484"/>
      <c r="E773" s="1335"/>
    </row>
    <row r="774">
      <c r="A774" s="484"/>
      <c r="B774" s="484"/>
      <c r="C774" s="484"/>
      <c r="D774" s="484"/>
      <c r="E774" s="1335"/>
    </row>
    <row r="775">
      <c r="A775" s="484"/>
      <c r="B775" s="484"/>
      <c r="C775" s="484"/>
      <c r="D775" s="484"/>
      <c r="E775" s="1335"/>
    </row>
    <row r="776">
      <c r="A776" s="484"/>
      <c r="B776" s="484"/>
      <c r="C776" s="484"/>
      <c r="D776" s="484"/>
      <c r="E776" s="1335"/>
    </row>
    <row r="777">
      <c r="A777" s="484"/>
      <c r="B777" s="484"/>
      <c r="C777" s="484"/>
      <c r="D777" s="484"/>
      <c r="E777" s="1335"/>
    </row>
    <row r="778">
      <c r="A778" s="484"/>
      <c r="B778" s="484"/>
      <c r="C778" s="484"/>
      <c r="D778" s="484"/>
      <c r="E778" s="1335"/>
    </row>
    <row r="779">
      <c r="A779" s="484"/>
      <c r="B779" s="484"/>
      <c r="C779" s="484"/>
      <c r="D779" s="484"/>
      <c r="E779" s="1335"/>
    </row>
    <row r="780">
      <c r="A780" s="484"/>
      <c r="B780" s="484"/>
      <c r="C780" s="484"/>
      <c r="D780" s="484"/>
      <c r="E780" s="1335"/>
    </row>
    <row r="781">
      <c r="A781" s="484"/>
      <c r="B781" s="484"/>
      <c r="C781" s="484"/>
      <c r="D781" s="484"/>
      <c r="E781" s="1335"/>
    </row>
    <row r="782">
      <c r="A782" s="484"/>
      <c r="B782" s="484"/>
      <c r="C782" s="484"/>
      <c r="D782" s="484"/>
      <c r="E782" s="1335"/>
    </row>
    <row r="783">
      <c r="A783" s="484"/>
      <c r="B783" s="484"/>
      <c r="C783" s="484"/>
      <c r="D783" s="484"/>
      <c r="E783" s="1335"/>
    </row>
    <row r="784">
      <c r="A784" s="484"/>
      <c r="B784" s="484"/>
      <c r="C784" s="484"/>
      <c r="D784" s="484"/>
      <c r="E784" s="1335"/>
    </row>
    <row r="785">
      <c r="A785" s="484"/>
      <c r="B785" s="484"/>
      <c r="C785" s="484"/>
      <c r="D785" s="484"/>
      <c r="E785" s="1335"/>
    </row>
    <row r="786">
      <c r="A786" s="484"/>
      <c r="B786" s="484"/>
      <c r="C786" s="484"/>
      <c r="D786" s="484"/>
      <c r="E786" s="1335"/>
    </row>
    <row r="787">
      <c r="A787" s="484"/>
      <c r="B787" s="484"/>
      <c r="C787" s="484"/>
      <c r="D787" s="484"/>
      <c r="E787" s="1335"/>
    </row>
    <row r="788">
      <c r="A788" s="484"/>
      <c r="B788" s="484"/>
      <c r="C788" s="484"/>
      <c r="D788" s="484"/>
      <c r="E788" s="1335"/>
    </row>
    <row r="789">
      <c r="A789" s="484"/>
      <c r="B789" s="484"/>
      <c r="C789" s="484"/>
      <c r="D789" s="484"/>
      <c r="E789" s="1335"/>
    </row>
    <row r="790">
      <c r="A790" s="484"/>
      <c r="B790" s="484"/>
      <c r="C790" s="484"/>
      <c r="D790" s="484"/>
      <c r="E790" s="1335"/>
    </row>
    <row r="791">
      <c r="A791" s="484"/>
      <c r="B791" s="484"/>
      <c r="C791" s="484"/>
      <c r="D791" s="484"/>
      <c r="E791" s="1335"/>
    </row>
    <row r="792">
      <c r="A792" s="484"/>
      <c r="B792" s="484"/>
      <c r="C792" s="484"/>
      <c r="D792" s="484"/>
      <c r="E792" s="1335"/>
    </row>
    <row r="793">
      <c r="A793" s="484"/>
      <c r="B793" s="484"/>
      <c r="C793" s="484"/>
      <c r="D793" s="484"/>
      <c r="E793" s="1335"/>
    </row>
    <row r="794">
      <c r="A794" s="484"/>
      <c r="B794" s="484"/>
      <c r="C794" s="484"/>
      <c r="D794" s="484"/>
      <c r="E794" s="1335"/>
    </row>
    <row r="795">
      <c r="A795" s="484"/>
      <c r="B795" s="484"/>
      <c r="C795" s="484"/>
      <c r="D795" s="484"/>
      <c r="E795" s="1335"/>
    </row>
    <row r="796">
      <c r="A796" s="484"/>
      <c r="B796" s="484"/>
      <c r="C796" s="484"/>
      <c r="D796" s="484"/>
      <c r="E796" s="1335"/>
    </row>
    <row r="797">
      <c r="A797" s="484"/>
      <c r="B797" s="484"/>
      <c r="C797" s="484"/>
      <c r="D797" s="484"/>
      <c r="E797" s="1335"/>
    </row>
    <row r="798">
      <c r="A798" s="484"/>
      <c r="B798" s="484"/>
      <c r="C798" s="484"/>
      <c r="D798" s="484"/>
      <c r="E798" s="1335"/>
    </row>
    <row r="799">
      <c r="A799" s="484"/>
      <c r="B799" s="484"/>
      <c r="C799" s="484"/>
      <c r="D799" s="484"/>
      <c r="E799" s="1335"/>
    </row>
    <row r="800">
      <c r="A800" s="484"/>
      <c r="B800" s="484"/>
      <c r="C800" s="484"/>
      <c r="D800" s="484"/>
      <c r="E800" s="1335"/>
    </row>
    <row r="801">
      <c r="A801" s="484"/>
      <c r="B801" s="484"/>
      <c r="C801" s="484"/>
      <c r="D801" s="484"/>
      <c r="E801" s="1335"/>
    </row>
    <row r="802">
      <c r="A802" s="484"/>
      <c r="B802" s="484"/>
      <c r="C802" s="484"/>
      <c r="D802" s="484"/>
      <c r="E802" s="1335"/>
    </row>
    <row r="803">
      <c r="A803" s="484"/>
      <c r="B803" s="484"/>
      <c r="C803" s="484"/>
      <c r="D803" s="484"/>
      <c r="E803" s="1335"/>
    </row>
    <row r="804">
      <c r="A804" s="484"/>
      <c r="B804" s="484"/>
      <c r="C804" s="484"/>
      <c r="D804" s="484"/>
      <c r="E804" s="1335"/>
    </row>
    <row r="805">
      <c r="A805" s="484"/>
      <c r="B805" s="484"/>
      <c r="C805" s="484"/>
      <c r="D805" s="484"/>
      <c r="E805" s="1335"/>
    </row>
    <row r="806">
      <c r="A806" s="484"/>
      <c r="B806" s="484"/>
      <c r="C806" s="484"/>
      <c r="D806" s="484"/>
      <c r="E806" s="1335"/>
    </row>
    <row r="807">
      <c r="A807" s="484"/>
      <c r="B807" s="484"/>
      <c r="C807" s="484"/>
      <c r="D807" s="484"/>
      <c r="E807" s="1335"/>
    </row>
    <row r="808">
      <c r="A808" s="484"/>
      <c r="B808" s="484"/>
      <c r="C808" s="484"/>
      <c r="D808" s="484"/>
      <c r="E808" s="1335"/>
    </row>
    <row r="809">
      <c r="A809" s="484"/>
      <c r="B809" s="484"/>
      <c r="C809" s="484"/>
      <c r="D809" s="484"/>
      <c r="E809" s="1335"/>
    </row>
    <row r="810">
      <c r="A810" s="484"/>
      <c r="B810" s="484"/>
      <c r="C810" s="484"/>
      <c r="D810" s="484"/>
      <c r="E810" s="1335"/>
    </row>
    <row r="811">
      <c r="A811" s="484"/>
      <c r="B811" s="484"/>
      <c r="C811" s="484"/>
      <c r="D811" s="484"/>
      <c r="E811" s="1335"/>
    </row>
    <row r="812">
      <c r="A812" s="484"/>
      <c r="B812" s="484"/>
      <c r="C812" s="484"/>
      <c r="D812" s="484"/>
      <c r="E812" s="1335"/>
    </row>
    <row r="813">
      <c r="A813" s="484"/>
      <c r="B813" s="484"/>
      <c r="C813" s="484"/>
      <c r="D813" s="484"/>
      <c r="E813" s="1335"/>
    </row>
    <row r="814">
      <c r="A814" s="484"/>
      <c r="B814" s="484"/>
      <c r="C814" s="484"/>
      <c r="D814" s="484"/>
      <c r="E814" s="1335"/>
    </row>
    <row r="815">
      <c r="A815" s="484"/>
      <c r="B815" s="484"/>
      <c r="C815" s="484"/>
      <c r="D815" s="484"/>
      <c r="E815" s="1335"/>
    </row>
    <row r="816">
      <c r="A816" s="484"/>
      <c r="B816" s="484"/>
      <c r="C816" s="484"/>
      <c r="D816" s="484"/>
      <c r="E816" s="1335"/>
    </row>
    <row r="817">
      <c r="A817" s="484"/>
      <c r="B817" s="484"/>
      <c r="C817" s="484"/>
      <c r="D817" s="484"/>
      <c r="E817" s="1335"/>
    </row>
    <row r="818">
      <c r="A818" s="484"/>
      <c r="B818" s="484"/>
      <c r="C818" s="484"/>
      <c r="D818" s="484"/>
      <c r="E818" s="1335"/>
    </row>
    <row r="819">
      <c r="A819" s="484"/>
      <c r="B819" s="484"/>
      <c r="C819" s="484"/>
      <c r="D819" s="484"/>
      <c r="E819" s="1335"/>
    </row>
    <row r="820">
      <c r="A820" s="484"/>
      <c r="B820" s="484"/>
      <c r="C820" s="484"/>
      <c r="D820" s="484"/>
      <c r="E820" s="1335"/>
    </row>
    <row r="821">
      <c r="A821" s="484"/>
      <c r="B821" s="484"/>
      <c r="C821" s="484"/>
      <c r="D821" s="484"/>
      <c r="E821" s="1335"/>
    </row>
    <row r="822">
      <c r="A822" s="484"/>
      <c r="B822" s="484"/>
      <c r="C822" s="484"/>
      <c r="D822" s="484"/>
      <c r="E822" s="1335"/>
    </row>
    <row r="823">
      <c r="A823" s="484"/>
      <c r="B823" s="484"/>
      <c r="C823" s="484"/>
      <c r="D823" s="484"/>
      <c r="E823" s="1335"/>
    </row>
    <row r="824">
      <c r="A824" s="484"/>
      <c r="B824" s="484"/>
      <c r="C824" s="484"/>
      <c r="D824" s="484"/>
      <c r="E824" s="1335"/>
    </row>
    <row r="825">
      <c r="A825" s="484"/>
      <c r="B825" s="484"/>
      <c r="C825" s="484"/>
      <c r="D825" s="484"/>
      <c r="E825" s="1335"/>
    </row>
    <row r="826">
      <c r="A826" s="484"/>
      <c r="B826" s="484"/>
      <c r="C826" s="484"/>
      <c r="D826" s="484"/>
      <c r="E826" s="1335"/>
    </row>
    <row r="827">
      <c r="A827" s="484"/>
      <c r="B827" s="484"/>
      <c r="C827" s="484"/>
      <c r="D827" s="484"/>
      <c r="E827" s="1335"/>
    </row>
    <row r="828">
      <c r="A828" s="484"/>
      <c r="B828" s="484"/>
      <c r="C828" s="484"/>
      <c r="D828" s="484"/>
      <c r="E828" s="1335"/>
    </row>
    <row r="829">
      <c r="A829" s="484"/>
      <c r="B829" s="484"/>
      <c r="C829" s="484"/>
      <c r="D829" s="484"/>
      <c r="E829" s="1335"/>
    </row>
    <row r="830">
      <c r="A830" s="484"/>
      <c r="B830" s="484"/>
      <c r="C830" s="484"/>
      <c r="D830" s="484"/>
      <c r="E830" s="1335"/>
    </row>
    <row r="831">
      <c r="A831" s="484"/>
      <c r="B831" s="484"/>
      <c r="C831" s="484"/>
      <c r="D831" s="484"/>
      <c r="E831" s="1335"/>
    </row>
    <row r="832">
      <c r="A832" s="484"/>
      <c r="B832" s="484"/>
      <c r="C832" s="484"/>
      <c r="D832" s="484"/>
      <c r="E832" s="1335"/>
    </row>
    <row r="833">
      <c r="A833" s="484"/>
      <c r="B833" s="484"/>
      <c r="C833" s="484"/>
      <c r="D833" s="484"/>
      <c r="E833" s="1335"/>
    </row>
    <row r="834">
      <c r="A834" s="484"/>
      <c r="B834" s="484"/>
      <c r="C834" s="484"/>
      <c r="D834" s="484"/>
      <c r="E834" s="1335"/>
    </row>
    <row r="835">
      <c r="A835" s="484"/>
      <c r="B835" s="484"/>
      <c r="C835" s="484"/>
      <c r="D835" s="484"/>
      <c r="E835" s="1335"/>
    </row>
    <row r="836">
      <c r="A836" s="484"/>
      <c r="B836" s="484"/>
      <c r="C836" s="484"/>
      <c r="D836" s="484"/>
      <c r="E836" s="1335"/>
    </row>
    <row r="837">
      <c r="A837" s="484"/>
      <c r="B837" s="484"/>
      <c r="C837" s="484"/>
      <c r="D837" s="484"/>
      <c r="E837" s="1335"/>
    </row>
    <row r="838">
      <c r="A838" s="484"/>
      <c r="B838" s="484"/>
      <c r="C838" s="484"/>
      <c r="D838" s="484"/>
      <c r="E838" s="1335"/>
    </row>
    <row r="839">
      <c r="A839" s="484"/>
      <c r="B839" s="484"/>
      <c r="C839" s="484"/>
      <c r="D839" s="484"/>
      <c r="E839" s="1335"/>
    </row>
    <row r="840">
      <c r="A840" s="484"/>
      <c r="B840" s="484"/>
      <c r="C840" s="484"/>
      <c r="D840" s="484"/>
      <c r="E840" s="1335"/>
    </row>
    <row r="841">
      <c r="A841" s="484"/>
      <c r="B841" s="484"/>
      <c r="C841" s="484"/>
      <c r="D841" s="484"/>
      <c r="E841" s="1335"/>
    </row>
    <row r="842">
      <c r="A842" s="484"/>
      <c r="B842" s="484"/>
      <c r="C842" s="484"/>
      <c r="D842" s="484"/>
      <c r="E842" s="1335"/>
    </row>
    <row r="843">
      <c r="A843" s="484"/>
      <c r="B843" s="484"/>
      <c r="C843" s="484"/>
      <c r="D843" s="484"/>
      <c r="E843" s="1335"/>
    </row>
    <row r="844">
      <c r="A844" s="484"/>
      <c r="B844" s="484"/>
      <c r="C844" s="484"/>
      <c r="D844" s="484"/>
      <c r="E844" s="1335"/>
    </row>
    <row r="845">
      <c r="A845" s="484"/>
      <c r="B845" s="484"/>
      <c r="C845" s="484"/>
      <c r="D845" s="484"/>
      <c r="E845" s="1335"/>
    </row>
    <row r="846">
      <c r="A846" s="484"/>
      <c r="B846" s="484"/>
      <c r="C846" s="484"/>
      <c r="D846" s="484"/>
      <c r="E846" s="1335"/>
    </row>
    <row r="847">
      <c r="A847" s="484"/>
      <c r="B847" s="484"/>
      <c r="C847" s="484"/>
      <c r="D847" s="484"/>
      <c r="E847" s="1335"/>
    </row>
    <row r="848">
      <c r="A848" s="484"/>
      <c r="B848" s="484"/>
      <c r="C848" s="484"/>
      <c r="D848" s="484"/>
      <c r="E848" s="1335"/>
    </row>
    <row r="849">
      <c r="A849" s="484"/>
      <c r="B849" s="484"/>
      <c r="C849" s="484"/>
      <c r="D849" s="484"/>
      <c r="E849" s="1335"/>
    </row>
    <row r="850">
      <c r="A850" s="484"/>
      <c r="B850" s="484"/>
      <c r="C850" s="484"/>
      <c r="D850" s="484"/>
      <c r="E850" s="1335"/>
    </row>
    <row r="851">
      <c r="A851" s="484"/>
      <c r="B851" s="484"/>
      <c r="C851" s="484"/>
      <c r="D851" s="484"/>
      <c r="E851" s="1335"/>
    </row>
    <row r="852">
      <c r="A852" s="484"/>
      <c r="B852" s="484"/>
      <c r="C852" s="484"/>
      <c r="D852" s="484"/>
      <c r="E852" s="1335"/>
    </row>
    <row r="853">
      <c r="A853" s="484"/>
      <c r="B853" s="484"/>
      <c r="C853" s="484"/>
      <c r="D853" s="484"/>
      <c r="E853" s="1335"/>
    </row>
    <row r="854">
      <c r="A854" s="484"/>
      <c r="B854" s="484"/>
      <c r="C854" s="484"/>
      <c r="D854" s="484"/>
      <c r="E854" s="1335"/>
    </row>
    <row r="855">
      <c r="A855" s="484"/>
      <c r="B855" s="484"/>
      <c r="C855" s="484"/>
      <c r="D855" s="484"/>
      <c r="E855" s="1335"/>
    </row>
    <row r="856">
      <c r="A856" s="484"/>
      <c r="B856" s="484"/>
      <c r="C856" s="484"/>
      <c r="D856" s="484"/>
      <c r="E856" s="1335"/>
    </row>
    <row r="857">
      <c r="A857" s="484"/>
      <c r="B857" s="484"/>
      <c r="C857" s="484"/>
      <c r="D857" s="484"/>
      <c r="E857" s="1335"/>
    </row>
    <row r="858">
      <c r="A858" s="484"/>
      <c r="B858" s="484"/>
      <c r="C858" s="484"/>
      <c r="D858" s="484"/>
      <c r="E858" s="1335"/>
    </row>
    <row r="859">
      <c r="A859" s="484"/>
      <c r="B859" s="484"/>
      <c r="C859" s="484"/>
      <c r="D859" s="484"/>
      <c r="E859" s="1335"/>
    </row>
    <row r="860">
      <c r="A860" s="484"/>
      <c r="B860" s="484"/>
      <c r="C860" s="484"/>
      <c r="D860" s="484"/>
      <c r="E860" s="1335"/>
    </row>
    <row r="861">
      <c r="A861" s="484"/>
      <c r="B861" s="484"/>
      <c r="C861" s="484"/>
      <c r="D861" s="484"/>
      <c r="E861" s="1335"/>
    </row>
    <row r="862">
      <c r="A862" s="484"/>
      <c r="B862" s="484"/>
      <c r="C862" s="484"/>
      <c r="D862" s="484"/>
      <c r="E862" s="1335"/>
    </row>
    <row r="863">
      <c r="A863" s="484"/>
      <c r="B863" s="484"/>
      <c r="C863" s="484"/>
      <c r="D863" s="484"/>
      <c r="E863" s="1335"/>
    </row>
    <row r="864">
      <c r="A864" s="484"/>
      <c r="B864" s="484"/>
      <c r="C864" s="484"/>
      <c r="D864" s="484"/>
      <c r="E864" s="1335"/>
    </row>
    <row r="865">
      <c r="A865" s="484"/>
      <c r="B865" s="484"/>
      <c r="C865" s="484"/>
      <c r="D865" s="484"/>
      <c r="E865" s="1335"/>
    </row>
    <row r="866">
      <c r="A866" s="484"/>
      <c r="B866" s="484"/>
      <c r="C866" s="484"/>
      <c r="D866" s="484"/>
      <c r="E866" s="1335"/>
    </row>
    <row r="867">
      <c r="A867" s="484"/>
      <c r="B867" s="484"/>
      <c r="C867" s="484"/>
      <c r="D867" s="484"/>
      <c r="E867" s="1335"/>
    </row>
    <row r="868">
      <c r="A868" s="484"/>
      <c r="B868" s="484"/>
      <c r="C868" s="484"/>
      <c r="D868" s="484"/>
      <c r="E868" s="1335"/>
    </row>
    <row r="869">
      <c r="A869" s="484"/>
      <c r="B869" s="484"/>
      <c r="C869" s="484"/>
      <c r="D869" s="484"/>
      <c r="E869" s="1335"/>
    </row>
    <row r="870">
      <c r="A870" s="484"/>
      <c r="B870" s="484"/>
      <c r="C870" s="484"/>
      <c r="D870" s="484"/>
      <c r="E870" s="1335"/>
    </row>
    <row r="871">
      <c r="A871" s="484"/>
      <c r="B871" s="484"/>
      <c r="C871" s="484"/>
      <c r="D871" s="484"/>
      <c r="E871" s="1335"/>
    </row>
    <row r="872">
      <c r="A872" s="484"/>
      <c r="B872" s="484"/>
      <c r="C872" s="484"/>
      <c r="D872" s="484"/>
      <c r="E872" s="1335"/>
    </row>
    <row r="873">
      <c r="A873" s="484"/>
      <c r="B873" s="484"/>
      <c r="C873" s="484"/>
      <c r="D873" s="484"/>
      <c r="E873" s="1335"/>
    </row>
    <row r="874">
      <c r="A874" s="484"/>
      <c r="B874" s="484"/>
      <c r="C874" s="484"/>
      <c r="D874" s="484"/>
      <c r="E874" s="1335"/>
    </row>
    <row r="875">
      <c r="A875" s="484"/>
      <c r="B875" s="484"/>
      <c r="C875" s="484"/>
      <c r="D875" s="484"/>
      <c r="E875" s="1335"/>
    </row>
    <row r="876">
      <c r="A876" s="484"/>
      <c r="B876" s="484"/>
      <c r="C876" s="484"/>
      <c r="D876" s="484"/>
      <c r="E876" s="1335"/>
    </row>
    <row r="877">
      <c r="A877" s="484"/>
      <c r="B877" s="484"/>
      <c r="C877" s="484"/>
      <c r="D877" s="484"/>
      <c r="E877" s="1335"/>
    </row>
    <row r="878">
      <c r="A878" s="484"/>
      <c r="B878" s="484"/>
      <c r="C878" s="484"/>
      <c r="D878" s="484"/>
      <c r="E878" s="1335"/>
    </row>
    <row r="879">
      <c r="A879" s="484"/>
      <c r="B879" s="484"/>
      <c r="C879" s="484"/>
      <c r="D879" s="484"/>
      <c r="E879" s="1335"/>
    </row>
    <row r="880">
      <c r="A880" s="484"/>
      <c r="B880" s="484"/>
      <c r="C880" s="484"/>
      <c r="D880" s="484"/>
      <c r="E880" s="1335"/>
    </row>
    <row r="881">
      <c r="A881" s="484"/>
      <c r="B881" s="484"/>
      <c r="C881" s="484"/>
      <c r="D881" s="484"/>
      <c r="E881" s="1335"/>
    </row>
    <row r="882">
      <c r="A882" s="484"/>
      <c r="B882" s="484"/>
      <c r="C882" s="484"/>
      <c r="D882" s="484"/>
      <c r="E882" s="1335"/>
    </row>
    <row r="883">
      <c r="A883" s="484"/>
      <c r="B883" s="484"/>
      <c r="C883" s="484"/>
      <c r="D883" s="484"/>
      <c r="E883" s="1335"/>
    </row>
    <row r="884">
      <c r="A884" s="484"/>
      <c r="B884" s="484"/>
      <c r="C884" s="484"/>
      <c r="D884" s="484"/>
      <c r="E884" s="1335"/>
    </row>
    <row r="885">
      <c r="A885" s="484"/>
      <c r="B885" s="484"/>
      <c r="C885" s="484"/>
      <c r="D885" s="484"/>
      <c r="E885" s="1335"/>
    </row>
    <row r="886">
      <c r="A886" s="484"/>
      <c r="B886" s="484"/>
      <c r="C886" s="484"/>
      <c r="D886" s="484"/>
      <c r="E886" s="1335"/>
    </row>
    <row r="887">
      <c r="A887" s="484"/>
      <c r="B887" s="484"/>
      <c r="C887" s="484"/>
      <c r="D887" s="484"/>
      <c r="E887" s="1335"/>
    </row>
    <row r="888">
      <c r="A888" s="484"/>
      <c r="B888" s="484"/>
      <c r="C888" s="484"/>
      <c r="D888" s="484"/>
      <c r="E888" s="1335"/>
    </row>
    <row r="889">
      <c r="A889" s="484"/>
      <c r="B889" s="484"/>
      <c r="C889" s="484"/>
      <c r="D889" s="484"/>
      <c r="E889" s="1335"/>
    </row>
    <row r="890">
      <c r="A890" s="484"/>
      <c r="B890" s="484"/>
      <c r="C890" s="484"/>
      <c r="D890" s="484"/>
      <c r="E890" s="1335"/>
    </row>
    <row r="891">
      <c r="A891" s="484"/>
      <c r="B891" s="484"/>
      <c r="C891" s="484"/>
      <c r="D891" s="484"/>
      <c r="E891" s="1335"/>
    </row>
    <row r="892">
      <c r="A892" s="484"/>
      <c r="B892" s="484"/>
      <c r="C892" s="484"/>
      <c r="D892" s="484"/>
      <c r="E892" s="1335"/>
    </row>
    <row r="893">
      <c r="A893" s="484"/>
      <c r="B893" s="484"/>
      <c r="C893" s="484"/>
      <c r="D893" s="484"/>
      <c r="E893" s="1335"/>
    </row>
    <row r="894">
      <c r="A894" s="484"/>
      <c r="B894" s="484"/>
      <c r="C894" s="484"/>
      <c r="D894" s="484"/>
      <c r="E894" s="1335"/>
    </row>
    <row r="895">
      <c r="A895" s="484"/>
      <c r="B895" s="484"/>
      <c r="C895" s="484"/>
      <c r="D895" s="484"/>
      <c r="E895" s="1335"/>
    </row>
    <row r="896">
      <c r="A896" s="484"/>
      <c r="B896" s="484"/>
      <c r="C896" s="484"/>
      <c r="D896" s="484"/>
      <c r="E896" s="1335"/>
    </row>
    <row r="897">
      <c r="A897" s="484"/>
      <c r="B897" s="484"/>
      <c r="C897" s="484"/>
      <c r="D897" s="484"/>
      <c r="E897" s="1335"/>
    </row>
    <row r="898">
      <c r="A898" s="484"/>
      <c r="B898" s="484"/>
      <c r="C898" s="484"/>
      <c r="D898" s="484"/>
      <c r="E898" s="1335"/>
    </row>
    <row r="899">
      <c r="A899" s="484"/>
      <c r="B899" s="484"/>
      <c r="C899" s="484"/>
      <c r="D899" s="484"/>
      <c r="E899" s="1335"/>
    </row>
    <row r="900">
      <c r="A900" s="484"/>
      <c r="B900" s="484"/>
      <c r="C900" s="484"/>
      <c r="D900" s="484"/>
      <c r="E900" s="1335"/>
    </row>
    <row r="901">
      <c r="A901" s="484"/>
      <c r="B901" s="484"/>
      <c r="C901" s="484"/>
      <c r="D901" s="484"/>
      <c r="E901" s="1335"/>
    </row>
    <row r="902">
      <c r="A902" s="484"/>
      <c r="B902" s="484"/>
      <c r="C902" s="484"/>
      <c r="D902" s="484"/>
      <c r="E902" s="1335"/>
    </row>
    <row r="903">
      <c r="A903" s="484"/>
      <c r="B903" s="484"/>
      <c r="C903" s="484"/>
      <c r="D903" s="484"/>
      <c r="E903" s="1335"/>
    </row>
    <row r="904">
      <c r="A904" s="484"/>
      <c r="B904" s="484"/>
      <c r="C904" s="484"/>
      <c r="D904" s="484"/>
      <c r="E904" s="1335"/>
    </row>
    <row r="905">
      <c r="A905" s="484"/>
      <c r="B905" s="484"/>
      <c r="C905" s="484"/>
      <c r="D905" s="484"/>
      <c r="E905" s="1335"/>
    </row>
    <row r="906">
      <c r="A906" s="484"/>
      <c r="B906" s="484"/>
      <c r="C906" s="484"/>
      <c r="D906" s="484"/>
      <c r="E906" s="1335"/>
    </row>
    <row r="907">
      <c r="A907" s="484"/>
      <c r="B907" s="484"/>
      <c r="C907" s="484"/>
      <c r="D907" s="484"/>
      <c r="E907" s="1335"/>
    </row>
    <row r="908">
      <c r="A908" s="484"/>
      <c r="B908" s="484"/>
      <c r="C908" s="484"/>
      <c r="D908" s="484"/>
      <c r="E908" s="1335"/>
    </row>
    <row r="909">
      <c r="A909" s="484"/>
      <c r="B909" s="484"/>
      <c r="C909" s="484"/>
      <c r="D909" s="484"/>
      <c r="E909" s="1335"/>
    </row>
    <row r="910">
      <c r="A910" s="484"/>
      <c r="B910" s="484"/>
      <c r="C910" s="484"/>
      <c r="D910" s="484"/>
      <c r="E910" s="1335"/>
    </row>
    <row r="911">
      <c r="A911" s="484"/>
      <c r="B911" s="484"/>
      <c r="C911" s="484"/>
      <c r="D911" s="484"/>
      <c r="E911" s="1335"/>
    </row>
    <row r="912">
      <c r="A912" s="484"/>
      <c r="B912" s="484"/>
      <c r="C912" s="484"/>
      <c r="D912" s="484"/>
      <c r="E912" s="1335"/>
    </row>
    <row r="913">
      <c r="A913" s="484"/>
      <c r="B913" s="484"/>
      <c r="C913" s="484"/>
      <c r="D913" s="484"/>
      <c r="E913" s="1335"/>
    </row>
    <row r="914">
      <c r="A914" s="484"/>
      <c r="B914" s="484"/>
      <c r="C914" s="484"/>
      <c r="D914" s="484"/>
      <c r="E914" s="1335"/>
    </row>
    <row r="915">
      <c r="A915" s="484"/>
      <c r="B915" s="484"/>
      <c r="C915" s="484"/>
      <c r="D915" s="484"/>
      <c r="E915" s="1335"/>
    </row>
    <row r="916">
      <c r="A916" s="484"/>
      <c r="B916" s="484"/>
      <c r="C916" s="484"/>
      <c r="D916" s="484"/>
      <c r="E916" s="1335"/>
    </row>
    <row r="917">
      <c r="A917" s="484"/>
      <c r="B917" s="484"/>
      <c r="C917" s="484"/>
      <c r="D917" s="484"/>
      <c r="E917" s="1335"/>
    </row>
    <row r="918">
      <c r="A918" s="484"/>
      <c r="B918" s="484"/>
      <c r="C918" s="484"/>
      <c r="D918" s="484"/>
      <c r="E918" s="1335"/>
    </row>
    <row r="919">
      <c r="A919" s="484"/>
      <c r="B919" s="484"/>
      <c r="C919" s="484"/>
      <c r="D919" s="484"/>
      <c r="E919" s="1335"/>
    </row>
    <row r="920">
      <c r="A920" s="484"/>
      <c r="B920" s="484"/>
      <c r="C920" s="484"/>
      <c r="D920" s="484"/>
      <c r="E920" s="1335"/>
    </row>
    <row r="921">
      <c r="A921" s="484"/>
      <c r="B921" s="484"/>
      <c r="C921" s="484"/>
      <c r="D921" s="484"/>
      <c r="E921" s="1335"/>
    </row>
    <row r="922">
      <c r="A922" s="484"/>
      <c r="B922" s="484"/>
      <c r="C922" s="484"/>
      <c r="D922" s="484"/>
      <c r="E922" s="1335"/>
    </row>
    <row r="923">
      <c r="A923" s="484"/>
      <c r="B923" s="484"/>
      <c r="C923" s="484"/>
      <c r="D923" s="484"/>
      <c r="E923" s="1335"/>
    </row>
    <row r="924">
      <c r="A924" s="484"/>
      <c r="B924" s="484"/>
      <c r="C924" s="484"/>
      <c r="D924" s="484"/>
      <c r="E924" s="1335"/>
    </row>
    <row r="925">
      <c r="A925" s="484"/>
      <c r="B925" s="484"/>
      <c r="C925" s="484"/>
      <c r="D925" s="484"/>
      <c r="E925" s="1335"/>
    </row>
    <row r="926">
      <c r="A926" s="484"/>
      <c r="B926" s="484"/>
      <c r="C926" s="484"/>
      <c r="D926" s="484"/>
      <c r="E926" s="1335"/>
    </row>
    <row r="927">
      <c r="A927" s="484"/>
      <c r="B927" s="484"/>
      <c r="C927" s="484"/>
      <c r="D927" s="484"/>
      <c r="E927" s="1335"/>
    </row>
    <row r="928">
      <c r="A928" s="484"/>
      <c r="B928" s="484"/>
      <c r="C928" s="484"/>
      <c r="D928" s="484"/>
      <c r="E928" s="1335"/>
    </row>
    <row r="929">
      <c r="A929" s="484"/>
      <c r="B929" s="484"/>
      <c r="C929" s="484"/>
      <c r="D929" s="484"/>
      <c r="E929" s="1335"/>
    </row>
    <row r="930">
      <c r="A930" s="484"/>
      <c r="B930" s="484"/>
      <c r="C930" s="484"/>
      <c r="D930" s="484"/>
      <c r="E930" s="1335"/>
    </row>
    <row r="931">
      <c r="A931" s="484"/>
      <c r="B931" s="484"/>
      <c r="C931" s="484"/>
      <c r="D931" s="484"/>
      <c r="E931" s="1335"/>
    </row>
    <row r="932">
      <c r="A932" s="484"/>
      <c r="B932" s="484"/>
      <c r="C932" s="484"/>
      <c r="D932" s="484"/>
      <c r="E932" s="1335"/>
    </row>
    <row r="933">
      <c r="A933" s="484"/>
      <c r="B933" s="484"/>
      <c r="C933" s="484"/>
      <c r="D933" s="484"/>
      <c r="E933" s="1335"/>
    </row>
    <row r="934">
      <c r="A934" s="484"/>
      <c r="B934" s="484"/>
      <c r="C934" s="484"/>
      <c r="D934" s="484"/>
      <c r="E934" s="1335"/>
    </row>
    <row r="935">
      <c r="A935" s="484"/>
      <c r="B935" s="484"/>
      <c r="C935" s="484"/>
      <c r="D935" s="484"/>
      <c r="E935" s="1335"/>
    </row>
    <row r="936">
      <c r="A936" s="484"/>
      <c r="B936" s="484"/>
      <c r="C936" s="484"/>
      <c r="D936" s="484"/>
      <c r="E936" s="1335"/>
    </row>
    <row r="937">
      <c r="A937" s="484"/>
      <c r="B937" s="484"/>
      <c r="C937" s="484"/>
      <c r="D937" s="484"/>
      <c r="E937" s="1335"/>
    </row>
    <row r="938">
      <c r="A938" s="484"/>
      <c r="B938" s="484"/>
      <c r="C938" s="484"/>
      <c r="D938" s="484"/>
      <c r="E938" s="1335"/>
    </row>
    <row r="939">
      <c r="A939" s="484"/>
      <c r="B939" s="484"/>
      <c r="C939" s="484"/>
      <c r="D939" s="484"/>
      <c r="E939" s="1335"/>
    </row>
    <row r="940">
      <c r="A940" s="484"/>
      <c r="B940" s="484"/>
      <c r="C940" s="484"/>
      <c r="D940" s="484"/>
      <c r="E940" s="1335"/>
    </row>
    <row r="941">
      <c r="A941" s="484"/>
      <c r="B941" s="484"/>
      <c r="C941" s="484"/>
      <c r="D941" s="484"/>
      <c r="E941" s="1335"/>
    </row>
    <row r="942">
      <c r="A942" s="484"/>
      <c r="B942" s="484"/>
      <c r="C942" s="484"/>
      <c r="D942" s="484"/>
      <c r="E942" s="1335"/>
    </row>
    <row r="943">
      <c r="A943" s="484"/>
      <c r="B943" s="484"/>
      <c r="C943" s="484"/>
      <c r="D943" s="484"/>
      <c r="E943" s="1335"/>
    </row>
    <row r="944">
      <c r="A944" s="484"/>
      <c r="B944" s="484"/>
      <c r="C944" s="484"/>
      <c r="D944" s="484"/>
      <c r="E944" s="1335"/>
    </row>
    <row r="945">
      <c r="A945" s="484"/>
      <c r="B945" s="484"/>
      <c r="C945" s="484"/>
      <c r="D945" s="484"/>
      <c r="E945" s="1335"/>
    </row>
    <row r="946">
      <c r="A946" s="484"/>
      <c r="B946" s="484"/>
      <c r="C946" s="484"/>
      <c r="D946" s="484"/>
      <c r="E946" s="1335"/>
    </row>
    <row r="947">
      <c r="A947" s="484"/>
      <c r="B947" s="484"/>
      <c r="C947" s="484"/>
      <c r="D947" s="484"/>
      <c r="E947" s="1335"/>
    </row>
    <row r="948">
      <c r="A948" s="484"/>
      <c r="B948" s="484"/>
      <c r="C948" s="484"/>
      <c r="D948" s="484"/>
      <c r="E948" s="1335"/>
    </row>
    <row r="949">
      <c r="A949" s="484"/>
      <c r="B949" s="484"/>
      <c r="C949" s="484"/>
      <c r="D949" s="484"/>
      <c r="E949" s="1335"/>
    </row>
    <row r="950">
      <c r="A950" s="484"/>
      <c r="B950" s="484"/>
      <c r="C950" s="484"/>
      <c r="D950" s="484"/>
      <c r="E950" s="1335"/>
    </row>
    <row r="951">
      <c r="A951" s="484"/>
      <c r="B951" s="484"/>
      <c r="C951" s="484"/>
      <c r="D951" s="484"/>
      <c r="E951" s="1335"/>
    </row>
    <row r="952">
      <c r="A952" s="484"/>
      <c r="B952" s="484"/>
      <c r="C952" s="484"/>
      <c r="D952" s="484"/>
      <c r="E952" s="1335"/>
    </row>
    <row r="953">
      <c r="A953" s="484"/>
      <c r="B953" s="484"/>
      <c r="C953" s="484"/>
      <c r="D953" s="484"/>
      <c r="E953" s="1335"/>
    </row>
    <row r="954">
      <c r="A954" s="484"/>
      <c r="B954" s="484"/>
      <c r="C954" s="484"/>
      <c r="D954" s="484"/>
      <c r="E954" s="1335"/>
    </row>
    <row r="955">
      <c r="A955" s="484"/>
      <c r="B955" s="484"/>
      <c r="C955" s="484"/>
      <c r="D955" s="484"/>
      <c r="E955" s="1335"/>
    </row>
    <row r="956">
      <c r="A956" s="484"/>
      <c r="B956" s="484"/>
      <c r="C956" s="484"/>
      <c r="D956" s="484"/>
      <c r="E956" s="1335"/>
    </row>
    <row r="957">
      <c r="A957" s="484"/>
      <c r="B957" s="484"/>
      <c r="C957" s="484"/>
      <c r="D957" s="484"/>
      <c r="E957" s="1335"/>
    </row>
    <row r="958">
      <c r="A958" s="484"/>
      <c r="B958" s="484"/>
      <c r="C958" s="484"/>
      <c r="D958" s="484"/>
      <c r="E958" s="1335"/>
    </row>
    <row r="959">
      <c r="A959" s="484"/>
      <c r="B959" s="484"/>
      <c r="C959" s="484"/>
      <c r="D959" s="484"/>
      <c r="E959" s="1335"/>
    </row>
    <row r="960">
      <c r="A960" s="484"/>
      <c r="B960" s="484"/>
      <c r="C960" s="484"/>
      <c r="D960" s="484"/>
      <c r="E960" s="1335"/>
    </row>
    <row r="961">
      <c r="A961" s="484"/>
      <c r="B961" s="484"/>
      <c r="C961" s="484"/>
      <c r="D961" s="484"/>
      <c r="E961" s="1335"/>
    </row>
    <row r="962">
      <c r="A962" s="484"/>
      <c r="B962" s="484"/>
      <c r="C962" s="484"/>
      <c r="D962" s="484"/>
      <c r="E962" s="1335"/>
    </row>
    <row r="963">
      <c r="A963" s="484"/>
      <c r="B963" s="484"/>
      <c r="C963" s="484"/>
      <c r="D963" s="484"/>
      <c r="E963" s="1335"/>
    </row>
    <row r="964">
      <c r="A964" s="484"/>
      <c r="B964" s="484"/>
      <c r="C964" s="484"/>
      <c r="D964" s="484"/>
      <c r="E964" s="1335"/>
    </row>
    <row r="965">
      <c r="A965" s="484"/>
      <c r="B965" s="484"/>
      <c r="C965" s="484"/>
      <c r="D965" s="484"/>
      <c r="E965" s="1335"/>
    </row>
    <row r="966">
      <c r="A966" s="484"/>
      <c r="B966" s="484"/>
      <c r="C966" s="484"/>
      <c r="D966" s="484"/>
      <c r="E966" s="1335"/>
    </row>
    <row r="967">
      <c r="A967" s="484"/>
      <c r="B967" s="484"/>
      <c r="C967" s="484"/>
      <c r="D967" s="484"/>
      <c r="E967" s="1335"/>
    </row>
    <row r="968">
      <c r="A968" s="484"/>
      <c r="B968" s="484"/>
      <c r="C968" s="484"/>
      <c r="D968" s="484"/>
      <c r="E968" s="1335"/>
    </row>
    <row r="969">
      <c r="A969" s="484"/>
      <c r="B969" s="484"/>
      <c r="C969" s="484"/>
      <c r="D969" s="484"/>
      <c r="E969" s="1335"/>
    </row>
    <row r="970">
      <c r="A970" s="484"/>
      <c r="B970" s="484"/>
      <c r="C970" s="484"/>
      <c r="D970" s="484"/>
      <c r="E970" s="1335"/>
    </row>
    <row r="971">
      <c r="A971" s="484"/>
      <c r="B971" s="484"/>
      <c r="C971" s="484"/>
      <c r="D971" s="484"/>
      <c r="E971" s="1335"/>
    </row>
    <row r="972">
      <c r="A972" s="484"/>
      <c r="B972" s="484"/>
      <c r="C972" s="484"/>
      <c r="D972" s="484"/>
      <c r="E972" s="1335"/>
    </row>
    <row r="973">
      <c r="A973" s="484"/>
      <c r="B973" s="484"/>
      <c r="C973" s="484"/>
      <c r="D973" s="484"/>
      <c r="E973" s="1335"/>
    </row>
    <row r="974">
      <c r="A974" s="484"/>
      <c r="B974" s="484"/>
      <c r="C974" s="484"/>
      <c r="D974" s="484"/>
      <c r="E974" s="1335"/>
    </row>
    <row r="975">
      <c r="A975" s="484"/>
      <c r="B975" s="484"/>
      <c r="C975" s="484"/>
      <c r="D975" s="484"/>
      <c r="E975" s="1335"/>
    </row>
    <row r="976">
      <c r="A976" s="484"/>
      <c r="B976" s="484"/>
      <c r="C976" s="484"/>
      <c r="D976" s="484"/>
      <c r="E976" s="1335"/>
    </row>
    <row r="977">
      <c r="A977" s="484"/>
      <c r="B977" s="484"/>
      <c r="C977" s="484"/>
      <c r="D977" s="484"/>
      <c r="E977" s="1335"/>
    </row>
    <row r="978">
      <c r="A978" s="484"/>
      <c r="B978" s="484"/>
      <c r="C978" s="484"/>
      <c r="D978" s="484"/>
      <c r="E978" s="1335"/>
    </row>
    <row r="979">
      <c r="A979" s="484"/>
      <c r="B979" s="484"/>
      <c r="C979" s="484"/>
      <c r="D979" s="484"/>
      <c r="E979" s="1335"/>
    </row>
    <row r="980">
      <c r="A980" s="484"/>
      <c r="B980" s="484"/>
      <c r="C980" s="484"/>
      <c r="D980" s="484"/>
      <c r="E980" s="1335"/>
    </row>
    <row r="981">
      <c r="A981" s="484"/>
      <c r="B981" s="484"/>
      <c r="C981" s="484"/>
      <c r="D981" s="484"/>
      <c r="E981" s="1335"/>
    </row>
    <row r="982">
      <c r="A982" s="484"/>
      <c r="B982" s="484"/>
      <c r="C982" s="484"/>
      <c r="D982" s="484"/>
      <c r="E982" s="1335"/>
    </row>
    <row r="983">
      <c r="A983" s="484"/>
      <c r="B983" s="484"/>
      <c r="C983" s="484"/>
      <c r="D983" s="484"/>
      <c r="E983" s="1335"/>
    </row>
    <row r="984">
      <c r="A984" s="484"/>
      <c r="B984" s="484"/>
      <c r="C984" s="484"/>
      <c r="D984" s="484"/>
      <c r="E984" s="1335"/>
    </row>
    <row r="985">
      <c r="A985" s="484"/>
      <c r="B985" s="484"/>
      <c r="C985" s="484"/>
      <c r="D985" s="484"/>
      <c r="E985" s="1335"/>
    </row>
    <row r="986">
      <c r="A986" s="484"/>
      <c r="B986" s="484"/>
      <c r="C986" s="484"/>
      <c r="D986" s="484"/>
      <c r="E986" s="1335"/>
    </row>
    <row r="987">
      <c r="A987" s="484"/>
      <c r="B987" s="484"/>
      <c r="C987" s="484"/>
      <c r="D987" s="484"/>
      <c r="E987" s="1335"/>
    </row>
    <row r="988">
      <c r="A988" s="484"/>
      <c r="B988" s="484"/>
      <c r="C988" s="484"/>
      <c r="D988" s="484"/>
      <c r="E988" s="1335"/>
    </row>
    <row r="989">
      <c r="A989" s="484"/>
      <c r="B989" s="484"/>
      <c r="C989" s="484"/>
      <c r="D989" s="484"/>
      <c r="E989" s="1335"/>
    </row>
    <row r="990">
      <c r="A990" s="484"/>
      <c r="B990" s="484"/>
      <c r="C990" s="484"/>
      <c r="D990" s="484"/>
      <c r="E990" s="1335"/>
    </row>
    <row r="991">
      <c r="A991" s="484"/>
      <c r="B991" s="484"/>
      <c r="C991" s="484"/>
      <c r="D991" s="484"/>
      <c r="E991" s="1335"/>
    </row>
    <row r="992">
      <c r="A992" s="484"/>
      <c r="B992" s="484"/>
      <c r="C992" s="484"/>
      <c r="D992" s="484"/>
      <c r="E992" s="1335"/>
    </row>
    <row r="993">
      <c r="A993" s="484"/>
      <c r="B993" s="484"/>
      <c r="C993" s="484"/>
      <c r="D993" s="484"/>
      <c r="E993" s="1335"/>
    </row>
    <row r="994">
      <c r="A994" s="484"/>
      <c r="B994" s="484"/>
      <c r="C994" s="484"/>
      <c r="D994" s="484"/>
      <c r="E994" s="1335"/>
    </row>
    <row r="995">
      <c r="A995" s="484"/>
      <c r="B995" s="484"/>
      <c r="C995" s="484"/>
      <c r="D995" s="484"/>
      <c r="E995" s="1335"/>
    </row>
    <row r="996">
      <c r="A996" s="484"/>
      <c r="B996" s="484"/>
      <c r="C996" s="484"/>
      <c r="D996" s="484"/>
      <c r="E996" s="1335"/>
    </row>
    <row r="997">
      <c r="A997" s="484"/>
      <c r="B997" s="484"/>
      <c r="C997" s="484"/>
      <c r="D997" s="484"/>
      <c r="E997" s="1335"/>
    </row>
    <row r="998">
      <c r="A998" s="484"/>
      <c r="B998" s="484"/>
      <c r="C998" s="484"/>
      <c r="D998" s="484"/>
      <c r="E998" s="1335"/>
    </row>
    <row r="999">
      <c r="A999" s="484"/>
      <c r="B999" s="484"/>
      <c r="C999" s="484"/>
      <c r="D999" s="484"/>
      <c r="E999" s="1335"/>
    </row>
    <row r="1000">
      <c r="A1000" s="484"/>
      <c r="B1000" s="484"/>
      <c r="C1000" s="484"/>
      <c r="D1000" s="484"/>
      <c r="E1000" s="1335"/>
    </row>
    <row r="1001">
      <c r="A1001" s="484"/>
      <c r="B1001" s="484"/>
      <c r="C1001" s="484"/>
      <c r="D1001" s="484"/>
      <c r="E1001" s="133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13"/>
    <col customWidth="1" min="4" max="4" width="43.25"/>
    <col customWidth="1" min="5" max="5" width="11.25"/>
    <col customWidth="1" min="6" max="6" width="21.5"/>
  </cols>
  <sheetData>
    <row r="1" ht="25.5" customHeight="1">
      <c r="A1" s="1336" t="s">
        <v>5682</v>
      </c>
      <c r="B1" s="1337" t="s">
        <v>5683</v>
      </c>
      <c r="C1" s="1337" t="s">
        <v>5684</v>
      </c>
      <c r="D1" s="1338" t="s">
        <v>770</v>
      </c>
      <c r="E1" s="1338" t="s">
        <v>2247</v>
      </c>
      <c r="F1" s="1339"/>
    </row>
    <row r="2" ht="25.5" customHeight="1">
      <c r="A2" s="846" t="s">
        <v>5685</v>
      </c>
      <c r="B2" s="94">
        <v>9.36634923E8</v>
      </c>
      <c r="C2" s="1340" t="s">
        <v>56</v>
      </c>
      <c r="D2" s="846" t="s">
        <v>5686</v>
      </c>
      <c r="E2" s="1341">
        <v>45576.0</v>
      </c>
      <c r="F2" s="678" t="s">
        <v>5687</v>
      </c>
    </row>
    <row r="3" ht="25.5" customHeight="1">
      <c r="A3" s="846" t="s">
        <v>5688</v>
      </c>
      <c r="B3" s="94">
        <v>6.61617784E8</v>
      </c>
      <c r="C3" s="1340" t="s">
        <v>35</v>
      </c>
      <c r="D3" s="846" t="s">
        <v>5689</v>
      </c>
      <c r="E3" s="1341">
        <v>45582.0</v>
      </c>
      <c r="F3" s="173"/>
    </row>
    <row r="4" ht="25.5" customHeight="1">
      <c r="A4" s="802" t="s">
        <v>5690</v>
      </c>
      <c r="B4" s="94">
        <v>6.58810486E9</v>
      </c>
      <c r="C4" s="1340" t="s">
        <v>87</v>
      </c>
      <c r="D4" s="846" t="s">
        <v>1623</v>
      </c>
      <c r="E4" s="1341">
        <v>45576.0</v>
      </c>
      <c r="F4" s="173"/>
    </row>
    <row r="5" ht="25.5" customHeight="1">
      <c r="A5" s="1107" t="s">
        <v>5691</v>
      </c>
      <c r="B5" s="94">
        <v>9.53616765E8</v>
      </c>
      <c r="C5" s="1340" t="s">
        <v>56</v>
      </c>
      <c r="D5" s="846" t="s">
        <v>5692</v>
      </c>
      <c r="E5" s="1341">
        <v>45576.0</v>
      </c>
      <c r="F5" s="173"/>
      <c r="H5" s="512"/>
    </row>
    <row r="6" ht="25.5" customHeight="1">
      <c r="A6" s="173"/>
      <c r="B6" s="849"/>
      <c r="C6" s="173"/>
      <c r="D6" s="849"/>
      <c r="E6" s="849"/>
      <c r="F6" s="173"/>
    </row>
    <row r="7" ht="25.5" customHeight="1">
      <c r="A7" s="173"/>
      <c r="B7" s="849"/>
      <c r="C7" s="173"/>
      <c r="D7" s="849"/>
      <c r="E7" s="849"/>
      <c r="F7" s="173"/>
    </row>
    <row r="8" ht="25.5" customHeight="1">
      <c r="A8" s="173"/>
      <c r="B8" s="849"/>
      <c r="C8" s="173"/>
      <c r="D8" s="849"/>
      <c r="E8" s="849"/>
      <c r="F8" s="173"/>
    </row>
    <row r="9" ht="25.5" customHeight="1">
      <c r="A9" s="173"/>
      <c r="B9" s="849"/>
      <c r="C9" s="173"/>
      <c r="D9" s="849"/>
      <c r="E9" s="849"/>
      <c r="F9" s="173"/>
    </row>
    <row r="10" ht="25.5" customHeight="1">
      <c r="A10" s="173"/>
      <c r="B10" s="849"/>
      <c r="C10" s="173"/>
      <c r="D10" s="849"/>
      <c r="E10" s="849"/>
      <c r="F10" s="173"/>
    </row>
    <row r="11" ht="25.5" customHeight="1">
      <c r="A11" s="173"/>
      <c r="B11" s="849"/>
      <c r="C11" s="173"/>
      <c r="D11" s="849"/>
      <c r="E11" s="849"/>
      <c r="F11" s="173"/>
    </row>
    <row r="12" ht="25.5" customHeight="1">
      <c r="A12" s="173"/>
      <c r="B12" s="849"/>
      <c r="C12" s="173"/>
      <c r="D12" s="849"/>
      <c r="E12" s="849"/>
      <c r="F12" s="173"/>
    </row>
    <row r="13" ht="25.5" customHeight="1">
      <c r="A13" s="173"/>
      <c r="B13" s="849"/>
      <c r="C13" s="173"/>
      <c r="D13" s="849"/>
      <c r="E13" s="849"/>
      <c r="F13" s="173"/>
    </row>
    <row r="14" ht="25.5" customHeight="1">
      <c r="A14" s="173"/>
      <c r="B14" s="849"/>
      <c r="C14" s="173"/>
      <c r="D14" s="849"/>
      <c r="E14" s="849"/>
      <c r="F14" s="173"/>
    </row>
    <row r="15" ht="25.5" customHeight="1">
      <c r="B15" s="1342"/>
      <c r="D15" s="1342"/>
      <c r="E15" s="1342"/>
    </row>
    <row r="16" ht="25.5" customHeight="1">
      <c r="B16" s="1342"/>
      <c r="D16" s="1342"/>
      <c r="E16" s="1342"/>
    </row>
    <row r="17" ht="25.5" customHeight="1">
      <c r="B17" s="1342"/>
      <c r="D17" s="1342"/>
      <c r="E17" s="1342"/>
    </row>
    <row r="18" ht="25.5" customHeight="1">
      <c r="B18" s="1342"/>
      <c r="D18" s="1342"/>
      <c r="E18" s="1342"/>
    </row>
    <row r="19" ht="25.5" customHeight="1">
      <c r="B19" s="1342"/>
      <c r="D19" s="1342"/>
      <c r="E19" s="1342"/>
    </row>
    <row r="20" ht="25.5" customHeight="1">
      <c r="B20" s="1342"/>
      <c r="D20" s="1342"/>
      <c r="E20" s="1342"/>
    </row>
    <row r="21" ht="25.5" customHeight="1">
      <c r="B21" s="1342"/>
      <c r="D21" s="1342"/>
      <c r="E21" s="1342"/>
    </row>
    <row r="22" ht="25.5" customHeight="1">
      <c r="B22" s="1342"/>
      <c r="D22" s="1342"/>
      <c r="E22" s="1342"/>
    </row>
    <row r="23" ht="25.5" customHeight="1">
      <c r="B23" s="1342"/>
      <c r="D23" s="1342"/>
      <c r="E23" s="1342"/>
    </row>
    <row r="24" ht="25.5" customHeight="1">
      <c r="B24" s="1342"/>
      <c r="D24" s="1342"/>
      <c r="E24" s="1342"/>
    </row>
    <row r="25" ht="25.5" customHeight="1">
      <c r="B25" s="1342"/>
      <c r="D25" s="1342"/>
      <c r="E25" s="1342"/>
    </row>
    <row r="26" ht="25.5" customHeight="1">
      <c r="B26" s="1342"/>
      <c r="D26" s="1342"/>
      <c r="E26" s="1342"/>
    </row>
    <row r="27" ht="25.5" customHeight="1">
      <c r="B27" s="1342"/>
      <c r="D27" s="1342"/>
      <c r="E27" s="1342"/>
    </row>
    <row r="28" ht="25.5" customHeight="1">
      <c r="B28" s="1342"/>
      <c r="D28" s="1342"/>
      <c r="E28" s="1342"/>
    </row>
    <row r="29" ht="25.5" customHeight="1">
      <c r="B29" s="1342"/>
      <c r="D29" s="1342"/>
      <c r="E29" s="1342"/>
    </row>
    <row r="30" ht="25.5" customHeight="1">
      <c r="B30" s="1342"/>
      <c r="D30" s="1342"/>
      <c r="E30" s="1342"/>
    </row>
    <row r="31" ht="25.5" customHeight="1">
      <c r="B31" s="1342"/>
      <c r="D31" s="1342"/>
      <c r="E31" s="1342"/>
    </row>
    <row r="32" ht="25.5" customHeight="1">
      <c r="B32" s="1342"/>
      <c r="D32" s="1342"/>
      <c r="E32" s="1342"/>
    </row>
    <row r="33" ht="25.5" customHeight="1">
      <c r="B33" s="1342"/>
      <c r="D33" s="1342"/>
      <c r="E33" s="1342"/>
    </row>
    <row r="34" ht="25.5" customHeight="1">
      <c r="B34" s="1342"/>
      <c r="D34" s="1342"/>
      <c r="E34" s="1342"/>
    </row>
    <row r="35" ht="25.5" customHeight="1">
      <c r="B35" s="1342"/>
      <c r="D35" s="1342"/>
      <c r="E35" s="1342"/>
    </row>
    <row r="36" ht="25.5" customHeight="1">
      <c r="B36" s="1342"/>
      <c r="D36" s="1342"/>
      <c r="E36" s="1342"/>
    </row>
    <row r="37" ht="25.5" customHeight="1">
      <c r="B37" s="1342"/>
      <c r="D37" s="1342"/>
      <c r="E37" s="1342"/>
    </row>
    <row r="38" ht="25.5" customHeight="1">
      <c r="B38" s="1342"/>
      <c r="D38" s="1342"/>
      <c r="E38" s="1342"/>
    </row>
    <row r="39" ht="25.5" customHeight="1">
      <c r="B39" s="1342"/>
      <c r="D39" s="1342"/>
      <c r="E39" s="1342"/>
    </row>
    <row r="40" ht="25.5" customHeight="1">
      <c r="B40" s="1342"/>
      <c r="D40" s="1342"/>
      <c r="E40" s="1342"/>
    </row>
    <row r="41" ht="25.5" customHeight="1">
      <c r="B41" s="1342"/>
      <c r="D41" s="1342"/>
      <c r="E41" s="1342"/>
    </row>
    <row r="42" ht="25.5" customHeight="1">
      <c r="B42" s="1342"/>
      <c r="D42" s="1342"/>
      <c r="E42" s="1342"/>
    </row>
    <row r="43" ht="25.5" customHeight="1">
      <c r="B43" s="1342"/>
      <c r="D43" s="1342"/>
      <c r="E43" s="1342"/>
    </row>
    <row r="44" ht="25.5" customHeight="1">
      <c r="B44" s="1342"/>
      <c r="D44" s="1342"/>
      <c r="E44" s="1342"/>
    </row>
    <row r="45" ht="25.5" customHeight="1">
      <c r="B45" s="1342"/>
      <c r="D45" s="1342"/>
      <c r="E45" s="1342"/>
    </row>
    <row r="46" ht="25.5" customHeight="1">
      <c r="B46" s="1342"/>
      <c r="D46" s="1342"/>
      <c r="E46" s="1342"/>
    </row>
    <row r="47" ht="25.5" customHeight="1">
      <c r="B47" s="1342"/>
      <c r="D47" s="1342"/>
      <c r="E47" s="1342"/>
    </row>
    <row r="48" ht="25.5" customHeight="1">
      <c r="B48" s="1342"/>
      <c r="D48" s="1342"/>
      <c r="E48" s="1342"/>
    </row>
    <row r="49" ht="25.5" customHeight="1">
      <c r="B49" s="1342"/>
      <c r="D49" s="1342"/>
      <c r="E49" s="1342"/>
    </row>
    <row r="50" ht="25.5" customHeight="1">
      <c r="B50" s="1342"/>
      <c r="D50" s="1342"/>
      <c r="E50" s="1342"/>
    </row>
    <row r="51" ht="25.5" customHeight="1">
      <c r="B51" s="1342"/>
      <c r="D51" s="1342"/>
      <c r="E51" s="1342"/>
    </row>
    <row r="52" ht="25.5" customHeight="1">
      <c r="B52" s="1342"/>
      <c r="D52" s="1342"/>
      <c r="E52" s="1342"/>
    </row>
    <row r="53" ht="25.5" customHeight="1">
      <c r="B53" s="1342"/>
      <c r="D53" s="1342"/>
      <c r="E53" s="1342"/>
    </row>
    <row r="54" ht="25.5" customHeight="1">
      <c r="B54" s="1342"/>
      <c r="D54" s="1342"/>
      <c r="E54" s="1342"/>
    </row>
    <row r="55" ht="25.5" customHeight="1">
      <c r="B55" s="1342"/>
      <c r="D55" s="1342"/>
      <c r="E55" s="1342"/>
    </row>
    <row r="56" ht="25.5" customHeight="1">
      <c r="B56" s="1342"/>
      <c r="D56" s="1342"/>
      <c r="E56" s="1342"/>
    </row>
    <row r="57" ht="25.5" customHeight="1">
      <c r="B57" s="1342"/>
      <c r="D57" s="1342"/>
      <c r="E57" s="1342"/>
    </row>
    <row r="58" ht="25.5" customHeight="1">
      <c r="B58" s="1342"/>
      <c r="D58" s="1342"/>
      <c r="E58" s="1342"/>
    </row>
    <row r="59" ht="25.5" customHeight="1">
      <c r="B59" s="1342"/>
      <c r="D59" s="1342"/>
      <c r="E59" s="1342"/>
    </row>
    <row r="60" ht="25.5" customHeight="1">
      <c r="B60" s="1342"/>
      <c r="D60" s="1342"/>
      <c r="E60" s="1342"/>
    </row>
    <row r="61" ht="25.5" customHeight="1">
      <c r="B61" s="1342"/>
      <c r="D61" s="1342"/>
      <c r="E61" s="1342"/>
    </row>
    <row r="62" ht="25.5" customHeight="1">
      <c r="B62" s="1342"/>
      <c r="D62" s="1342"/>
      <c r="E62" s="1342"/>
    </row>
    <row r="63" ht="25.5" customHeight="1">
      <c r="B63" s="1342"/>
      <c r="D63" s="1342"/>
      <c r="E63" s="1342"/>
    </row>
    <row r="64" ht="25.5" customHeight="1">
      <c r="B64" s="1342"/>
      <c r="D64" s="1342"/>
      <c r="E64" s="1342"/>
    </row>
    <row r="65" ht="25.5" customHeight="1">
      <c r="B65" s="1342"/>
      <c r="D65" s="1342"/>
      <c r="E65" s="1342"/>
    </row>
    <row r="66" ht="25.5" customHeight="1">
      <c r="B66" s="1342"/>
      <c r="D66" s="1342"/>
      <c r="E66" s="1342"/>
    </row>
    <row r="67" ht="25.5" customHeight="1">
      <c r="B67" s="1342"/>
      <c r="D67" s="1342"/>
      <c r="E67" s="1342"/>
    </row>
    <row r="68" ht="25.5" customHeight="1">
      <c r="B68" s="1342"/>
      <c r="D68" s="1342"/>
      <c r="E68" s="1342"/>
    </row>
    <row r="69" ht="25.5" customHeight="1">
      <c r="B69" s="1342"/>
      <c r="D69" s="1342"/>
      <c r="E69" s="1342"/>
    </row>
    <row r="70" ht="25.5" customHeight="1">
      <c r="B70" s="1342"/>
      <c r="D70" s="1342"/>
      <c r="E70" s="1342"/>
    </row>
    <row r="71" ht="25.5" customHeight="1">
      <c r="B71" s="1342"/>
      <c r="D71" s="1342"/>
      <c r="E71" s="1342"/>
    </row>
    <row r="72" ht="25.5" customHeight="1">
      <c r="B72" s="1342"/>
      <c r="D72" s="1342"/>
      <c r="E72" s="1342"/>
    </row>
    <row r="73" ht="25.5" customHeight="1">
      <c r="B73" s="1342"/>
      <c r="D73" s="1342"/>
      <c r="E73" s="1342"/>
    </row>
    <row r="74" ht="25.5" customHeight="1">
      <c r="B74" s="1342"/>
      <c r="D74" s="1342"/>
      <c r="E74" s="1342"/>
    </row>
    <row r="75" ht="25.5" customHeight="1">
      <c r="B75" s="1342"/>
      <c r="D75" s="1342"/>
      <c r="E75" s="1342"/>
    </row>
    <row r="76" ht="25.5" customHeight="1">
      <c r="B76" s="1342"/>
      <c r="D76" s="1342"/>
      <c r="E76" s="1342"/>
    </row>
    <row r="77" ht="25.5" customHeight="1">
      <c r="B77" s="1342"/>
      <c r="D77" s="1342"/>
      <c r="E77" s="1342"/>
    </row>
    <row r="78" ht="25.5" customHeight="1">
      <c r="B78" s="1342"/>
      <c r="D78" s="1342"/>
      <c r="E78" s="1342"/>
    </row>
    <row r="79" ht="25.5" customHeight="1">
      <c r="B79" s="1342"/>
      <c r="D79" s="1342"/>
      <c r="E79" s="1342"/>
    </row>
    <row r="80" ht="25.5" customHeight="1">
      <c r="B80" s="1342"/>
      <c r="D80" s="1342"/>
      <c r="E80" s="1342"/>
    </row>
    <row r="81" ht="25.5" customHeight="1">
      <c r="B81" s="1342"/>
      <c r="D81" s="1342"/>
      <c r="E81" s="1342"/>
    </row>
    <row r="82" ht="25.5" customHeight="1">
      <c r="B82" s="1342"/>
      <c r="D82" s="1342"/>
      <c r="E82" s="1342"/>
    </row>
    <row r="83" ht="25.5" customHeight="1">
      <c r="B83" s="1342"/>
      <c r="D83" s="1342"/>
      <c r="E83" s="1342"/>
    </row>
    <row r="84" ht="25.5" customHeight="1">
      <c r="B84" s="1342"/>
      <c r="D84" s="1342"/>
      <c r="E84" s="1342"/>
    </row>
    <row r="85" ht="25.5" customHeight="1">
      <c r="B85" s="1342"/>
      <c r="D85" s="1342"/>
      <c r="E85" s="1342"/>
    </row>
    <row r="86" ht="25.5" customHeight="1">
      <c r="B86" s="1342"/>
      <c r="D86" s="1342"/>
      <c r="E86" s="1342"/>
    </row>
    <row r="87" ht="25.5" customHeight="1">
      <c r="B87" s="1342"/>
      <c r="D87" s="1342"/>
      <c r="E87" s="1342"/>
    </row>
    <row r="88" ht="25.5" customHeight="1">
      <c r="B88" s="1342"/>
      <c r="D88" s="1342"/>
      <c r="E88" s="1342"/>
    </row>
    <row r="89" ht="25.5" customHeight="1">
      <c r="B89" s="1342"/>
      <c r="D89" s="1342"/>
      <c r="E89" s="1342"/>
    </row>
    <row r="90" ht="25.5" customHeight="1">
      <c r="B90" s="1342"/>
      <c r="D90" s="1342"/>
      <c r="E90" s="1342"/>
    </row>
    <row r="91" ht="25.5" customHeight="1">
      <c r="B91" s="1342"/>
      <c r="D91" s="1342"/>
      <c r="E91" s="1342"/>
    </row>
    <row r="92" ht="25.5" customHeight="1">
      <c r="B92" s="1342"/>
      <c r="D92" s="1342"/>
      <c r="E92" s="1342"/>
    </row>
    <row r="93" ht="25.5" customHeight="1">
      <c r="B93" s="1342"/>
      <c r="D93" s="1342"/>
      <c r="E93" s="1342"/>
    </row>
    <row r="94" ht="25.5" customHeight="1">
      <c r="B94" s="1342"/>
      <c r="D94" s="1342"/>
      <c r="E94" s="1342"/>
    </row>
    <row r="95" ht="25.5" customHeight="1">
      <c r="B95" s="1342"/>
      <c r="D95" s="1342"/>
      <c r="E95" s="1342"/>
    </row>
    <row r="96" ht="25.5" customHeight="1">
      <c r="B96" s="1342"/>
      <c r="D96" s="1342"/>
      <c r="E96" s="1342"/>
    </row>
    <row r="97" ht="25.5" customHeight="1">
      <c r="B97" s="1342"/>
      <c r="D97" s="1342"/>
      <c r="E97" s="1342"/>
    </row>
    <row r="98" ht="25.5" customHeight="1">
      <c r="B98" s="1342"/>
      <c r="D98" s="1342"/>
      <c r="E98" s="1342"/>
    </row>
    <row r="99" ht="25.5" customHeight="1">
      <c r="B99" s="1342"/>
      <c r="D99" s="1342"/>
      <c r="E99" s="1342"/>
    </row>
    <row r="100" ht="25.5" customHeight="1">
      <c r="B100" s="1342"/>
      <c r="D100" s="1342"/>
      <c r="E100" s="1342"/>
    </row>
    <row r="101" ht="25.5" customHeight="1">
      <c r="B101" s="1342"/>
      <c r="D101" s="1342"/>
      <c r="E101" s="1342"/>
    </row>
    <row r="102" ht="25.5" customHeight="1">
      <c r="B102" s="1342"/>
      <c r="D102" s="1342"/>
      <c r="E102" s="1342"/>
    </row>
    <row r="103" ht="25.5" customHeight="1">
      <c r="B103" s="1342"/>
      <c r="D103" s="1342"/>
      <c r="E103" s="1342"/>
    </row>
    <row r="104" ht="25.5" customHeight="1">
      <c r="B104" s="1342"/>
      <c r="D104" s="1342"/>
      <c r="E104" s="1342"/>
    </row>
    <row r="105" ht="25.5" customHeight="1">
      <c r="B105" s="1342"/>
      <c r="D105" s="1342"/>
      <c r="E105" s="1342"/>
    </row>
    <row r="106" ht="25.5" customHeight="1">
      <c r="B106" s="1342"/>
      <c r="D106" s="1342"/>
      <c r="E106" s="1342"/>
    </row>
    <row r="107" ht="25.5" customHeight="1">
      <c r="B107" s="1342"/>
      <c r="D107" s="1342"/>
      <c r="E107" s="1342"/>
    </row>
    <row r="108" ht="25.5" customHeight="1">
      <c r="B108" s="1342"/>
      <c r="D108" s="1342"/>
      <c r="E108" s="1342"/>
    </row>
    <row r="109" ht="25.5" customHeight="1">
      <c r="B109" s="1342"/>
      <c r="D109" s="1342"/>
      <c r="E109" s="1342"/>
    </row>
    <row r="110" ht="25.5" customHeight="1">
      <c r="B110" s="1342"/>
      <c r="D110" s="1342"/>
      <c r="E110" s="1342"/>
    </row>
    <row r="111" ht="25.5" customHeight="1">
      <c r="B111" s="1342"/>
      <c r="D111" s="1342"/>
      <c r="E111" s="1342"/>
    </row>
    <row r="112" ht="25.5" customHeight="1">
      <c r="B112" s="1342"/>
      <c r="D112" s="1342"/>
      <c r="E112" s="1342"/>
    </row>
    <row r="113" ht="25.5" customHeight="1">
      <c r="B113" s="1342"/>
      <c r="D113" s="1342"/>
      <c r="E113" s="1342"/>
    </row>
    <row r="114" ht="25.5" customHeight="1">
      <c r="B114" s="1342"/>
      <c r="D114" s="1342"/>
      <c r="E114" s="1342"/>
    </row>
    <row r="115" ht="25.5" customHeight="1">
      <c r="B115" s="1342"/>
      <c r="D115" s="1342"/>
      <c r="E115" s="1342"/>
    </row>
    <row r="116" ht="25.5" customHeight="1">
      <c r="B116" s="1342"/>
      <c r="D116" s="1342"/>
      <c r="E116" s="1342"/>
    </row>
    <row r="117" ht="25.5" customHeight="1">
      <c r="B117" s="1342"/>
      <c r="D117" s="1342"/>
      <c r="E117" s="1342"/>
    </row>
    <row r="118" ht="25.5" customHeight="1">
      <c r="B118" s="1342"/>
      <c r="D118" s="1342"/>
      <c r="E118" s="1342"/>
    </row>
    <row r="119" ht="25.5" customHeight="1">
      <c r="B119" s="1342"/>
      <c r="D119" s="1342"/>
      <c r="E119" s="1342"/>
    </row>
    <row r="120" ht="25.5" customHeight="1">
      <c r="B120" s="1342"/>
      <c r="D120" s="1342"/>
      <c r="E120" s="1342"/>
    </row>
    <row r="121" ht="25.5" customHeight="1">
      <c r="B121" s="1342"/>
      <c r="D121" s="1342"/>
      <c r="E121" s="1342"/>
    </row>
    <row r="122" ht="25.5" customHeight="1">
      <c r="B122" s="1342"/>
      <c r="D122" s="1342"/>
      <c r="E122" s="1342"/>
    </row>
    <row r="123" ht="25.5" customHeight="1">
      <c r="B123" s="1342"/>
      <c r="D123" s="1342"/>
      <c r="E123" s="1342"/>
    </row>
    <row r="124" ht="25.5" customHeight="1">
      <c r="B124" s="1342"/>
      <c r="D124" s="1342"/>
      <c r="E124" s="1342"/>
    </row>
    <row r="125" ht="25.5" customHeight="1">
      <c r="B125" s="1342"/>
      <c r="D125" s="1342"/>
      <c r="E125" s="1342"/>
    </row>
    <row r="126" ht="25.5" customHeight="1">
      <c r="B126" s="1342"/>
      <c r="D126" s="1342"/>
      <c r="E126" s="1342"/>
    </row>
    <row r="127" ht="25.5" customHeight="1">
      <c r="B127" s="1342"/>
      <c r="D127" s="1342"/>
      <c r="E127" s="1342"/>
    </row>
    <row r="128" ht="25.5" customHeight="1">
      <c r="B128" s="1342"/>
      <c r="D128" s="1342"/>
      <c r="E128" s="1342"/>
    </row>
    <row r="129" ht="25.5" customHeight="1">
      <c r="B129" s="1342"/>
      <c r="D129" s="1342"/>
      <c r="E129" s="1342"/>
    </row>
    <row r="130" ht="25.5" customHeight="1">
      <c r="B130" s="1342"/>
      <c r="D130" s="1342"/>
      <c r="E130" s="1342"/>
    </row>
    <row r="131" ht="25.5" customHeight="1">
      <c r="B131" s="1342"/>
      <c r="D131" s="1342"/>
      <c r="E131" s="1342"/>
    </row>
    <row r="132" ht="25.5" customHeight="1">
      <c r="B132" s="1342"/>
      <c r="D132" s="1342"/>
      <c r="E132" s="1342"/>
    </row>
    <row r="133" ht="25.5" customHeight="1">
      <c r="B133" s="1342"/>
      <c r="D133" s="1342"/>
      <c r="E133" s="1342"/>
    </row>
    <row r="134" ht="25.5" customHeight="1">
      <c r="B134" s="1342"/>
      <c r="D134" s="1342"/>
      <c r="E134" s="1342"/>
    </row>
    <row r="135" ht="25.5" customHeight="1">
      <c r="B135" s="1342"/>
      <c r="D135" s="1342"/>
      <c r="E135" s="1342"/>
    </row>
    <row r="136" ht="25.5" customHeight="1">
      <c r="B136" s="1342"/>
      <c r="D136" s="1342"/>
      <c r="E136" s="1342"/>
    </row>
    <row r="137" ht="25.5" customHeight="1">
      <c r="B137" s="1342"/>
      <c r="D137" s="1342"/>
      <c r="E137" s="1342"/>
    </row>
    <row r="138" ht="25.5" customHeight="1">
      <c r="B138" s="1342"/>
      <c r="D138" s="1342"/>
      <c r="E138" s="1342"/>
    </row>
    <row r="139" ht="25.5" customHeight="1">
      <c r="B139" s="1342"/>
      <c r="D139" s="1342"/>
      <c r="E139" s="1342"/>
    </row>
    <row r="140" ht="25.5" customHeight="1">
      <c r="B140" s="1342"/>
      <c r="D140" s="1342"/>
      <c r="E140" s="1342"/>
    </row>
    <row r="141" ht="25.5" customHeight="1">
      <c r="B141" s="1342"/>
      <c r="D141" s="1342"/>
      <c r="E141" s="1342"/>
    </row>
    <row r="142" ht="25.5" customHeight="1">
      <c r="B142" s="1342"/>
      <c r="D142" s="1342"/>
      <c r="E142" s="1342"/>
    </row>
    <row r="143" ht="25.5" customHeight="1">
      <c r="B143" s="1342"/>
      <c r="D143" s="1342"/>
      <c r="E143" s="1342"/>
    </row>
    <row r="144" ht="25.5" customHeight="1">
      <c r="B144" s="1342"/>
      <c r="D144" s="1342"/>
      <c r="E144" s="1342"/>
    </row>
    <row r="145" ht="25.5" customHeight="1">
      <c r="B145" s="1342"/>
      <c r="D145" s="1342"/>
      <c r="E145" s="1342"/>
    </row>
    <row r="146" ht="25.5" customHeight="1">
      <c r="B146" s="1342"/>
      <c r="D146" s="1342"/>
      <c r="E146" s="1342"/>
    </row>
    <row r="147" ht="25.5" customHeight="1">
      <c r="B147" s="1342"/>
      <c r="D147" s="1342"/>
      <c r="E147" s="1342"/>
    </row>
    <row r="148" ht="25.5" customHeight="1">
      <c r="B148" s="1342"/>
      <c r="D148" s="1342"/>
      <c r="E148" s="1342"/>
    </row>
    <row r="149" ht="25.5" customHeight="1">
      <c r="B149" s="1342"/>
      <c r="D149" s="1342"/>
      <c r="E149" s="1342"/>
    </row>
    <row r="150" ht="25.5" customHeight="1">
      <c r="B150" s="1342"/>
      <c r="D150" s="1342"/>
      <c r="E150" s="1342"/>
    </row>
    <row r="151" ht="25.5" customHeight="1">
      <c r="B151" s="1342"/>
      <c r="D151" s="1342"/>
      <c r="E151" s="1342"/>
    </row>
    <row r="152" ht="25.5" customHeight="1">
      <c r="B152" s="1342"/>
      <c r="D152" s="1342"/>
      <c r="E152" s="1342"/>
    </row>
    <row r="153" ht="25.5" customHeight="1">
      <c r="B153" s="1342"/>
      <c r="D153" s="1342"/>
      <c r="E153" s="1342"/>
    </row>
    <row r="154" ht="25.5" customHeight="1">
      <c r="B154" s="1342"/>
      <c r="D154" s="1342"/>
      <c r="E154" s="1342"/>
    </row>
    <row r="155" ht="25.5" customHeight="1">
      <c r="B155" s="1342"/>
      <c r="D155" s="1342"/>
      <c r="E155" s="1342"/>
    </row>
    <row r="156" ht="25.5" customHeight="1">
      <c r="B156" s="1342"/>
      <c r="D156" s="1342"/>
      <c r="E156" s="1342"/>
    </row>
    <row r="157" ht="25.5" customHeight="1">
      <c r="B157" s="1342"/>
      <c r="D157" s="1342"/>
      <c r="E157" s="1342"/>
    </row>
    <row r="158" ht="25.5" customHeight="1">
      <c r="B158" s="1342"/>
      <c r="D158" s="1342"/>
      <c r="E158" s="1342"/>
    </row>
    <row r="159" ht="25.5" customHeight="1">
      <c r="B159" s="1342"/>
      <c r="D159" s="1342"/>
      <c r="E159" s="1342"/>
    </row>
    <row r="160" ht="25.5" customHeight="1">
      <c r="B160" s="1342"/>
      <c r="D160" s="1342"/>
      <c r="E160" s="1342"/>
    </row>
    <row r="161" ht="25.5" customHeight="1">
      <c r="B161" s="1342"/>
      <c r="D161" s="1342"/>
      <c r="E161" s="1342"/>
    </row>
    <row r="162" ht="25.5" customHeight="1">
      <c r="B162" s="1342"/>
      <c r="D162" s="1342"/>
      <c r="E162" s="1342"/>
    </row>
    <row r="163" ht="25.5" customHeight="1">
      <c r="B163" s="1342"/>
      <c r="D163" s="1342"/>
      <c r="E163" s="1342"/>
    </row>
    <row r="164" ht="25.5" customHeight="1">
      <c r="B164" s="1342"/>
      <c r="D164" s="1342"/>
      <c r="E164" s="1342"/>
    </row>
    <row r="165" ht="25.5" customHeight="1">
      <c r="B165" s="1342"/>
      <c r="D165" s="1342"/>
      <c r="E165" s="1342"/>
    </row>
    <row r="166" ht="25.5" customHeight="1">
      <c r="B166" s="1342"/>
      <c r="D166" s="1342"/>
      <c r="E166" s="1342"/>
    </row>
    <row r="167" ht="25.5" customHeight="1">
      <c r="B167" s="1342"/>
      <c r="D167" s="1342"/>
      <c r="E167" s="1342"/>
    </row>
    <row r="168" ht="25.5" customHeight="1">
      <c r="B168" s="1342"/>
      <c r="D168" s="1342"/>
      <c r="E168" s="1342"/>
    </row>
    <row r="169" ht="25.5" customHeight="1">
      <c r="B169" s="1342"/>
      <c r="D169" s="1342"/>
      <c r="E169" s="1342"/>
    </row>
    <row r="170" ht="25.5" customHeight="1">
      <c r="B170" s="1342"/>
      <c r="D170" s="1342"/>
      <c r="E170" s="1342"/>
    </row>
    <row r="171" ht="25.5" customHeight="1">
      <c r="B171" s="1342"/>
      <c r="D171" s="1342"/>
      <c r="E171" s="1342"/>
    </row>
    <row r="172" ht="25.5" customHeight="1">
      <c r="B172" s="1342"/>
      <c r="D172" s="1342"/>
      <c r="E172" s="1342"/>
    </row>
    <row r="173" ht="25.5" customHeight="1">
      <c r="B173" s="1342"/>
      <c r="D173" s="1342"/>
      <c r="E173" s="1342"/>
    </row>
    <row r="174" ht="25.5" customHeight="1">
      <c r="B174" s="1342"/>
      <c r="D174" s="1342"/>
      <c r="E174" s="1342"/>
    </row>
    <row r="175" ht="25.5" customHeight="1">
      <c r="B175" s="1342"/>
      <c r="D175" s="1342"/>
      <c r="E175" s="1342"/>
    </row>
    <row r="176" ht="25.5" customHeight="1">
      <c r="B176" s="1342"/>
      <c r="D176" s="1342"/>
      <c r="E176" s="1342"/>
    </row>
    <row r="177" ht="25.5" customHeight="1">
      <c r="B177" s="1342"/>
      <c r="D177" s="1342"/>
      <c r="E177" s="1342"/>
    </row>
    <row r="178" ht="25.5" customHeight="1">
      <c r="B178" s="1342"/>
      <c r="D178" s="1342"/>
      <c r="E178" s="1342"/>
    </row>
    <row r="179" ht="25.5" customHeight="1">
      <c r="B179" s="1342"/>
      <c r="D179" s="1342"/>
      <c r="E179" s="1342"/>
    </row>
    <row r="180" ht="25.5" customHeight="1">
      <c r="B180" s="1342"/>
      <c r="D180" s="1342"/>
      <c r="E180" s="1342"/>
    </row>
    <row r="181" ht="25.5" customHeight="1">
      <c r="B181" s="1342"/>
      <c r="D181" s="1342"/>
      <c r="E181" s="1342"/>
    </row>
    <row r="182" ht="25.5" customHeight="1">
      <c r="B182" s="1342"/>
      <c r="D182" s="1342"/>
      <c r="E182" s="1342"/>
    </row>
    <row r="183" ht="25.5" customHeight="1">
      <c r="B183" s="1342"/>
      <c r="D183" s="1342"/>
      <c r="E183" s="1342"/>
    </row>
    <row r="184" ht="25.5" customHeight="1">
      <c r="B184" s="1342"/>
      <c r="D184" s="1342"/>
      <c r="E184" s="1342"/>
    </row>
    <row r="185" ht="25.5" customHeight="1">
      <c r="B185" s="1342"/>
      <c r="D185" s="1342"/>
      <c r="E185" s="1342"/>
    </row>
    <row r="186" ht="25.5" customHeight="1">
      <c r="B186" s="1342"/>
      <c r="D186" s="1342"/>
      <c r="E186" s="1342"/>
    </row>
    <row r="187" ht="25.5" customHeight="1">
      <c r="B187" s="1342"/>
      <c r="D187" s="1342"/>
      <c r="E187" s="1342"/>
    </row>
    <row r="188" ht="25.5" customHeight="1">
      <c r="B188" s="1342"/>
      <c r="D188" s="1342"/>
      <c r="E188" s="1342"/>
    </row>
    <row r="189" ht="25.5" customHeight="1">
      <c r="B189" s="1342"/>
      <c r="D189" s="1342"/>
      <c r="E189" s="1342"/>
    </row>
    <row r="190" ht="25.5" customHeight="1">
      <c r="B190" s="1342"/>
      <c r="D190" s="1342"/>
      <c r="E190" s="1342"/>
    </row>
    <row r="191" ht="25.5" customHeight="1">
      <c r="B191" s="1342"/>
      <c r="D191" s="1342"/>
      <c r="E191" s="1342"/>
    </row>
    <row r="192" ht="25.5" customHeight="1">
      <c r="B192" s="1342"/>
      <c r="D192" s="1342"/>
      <c r="E192" s="1342"/>
    </row>
    <row r="193" ht="25.5" customHeight="1">
      <c r="B193" s="1342"/>
      <c r="D193" s="1342"/>
      <c r="E193" s="1342"/>
    </row>
    <row r="194" ht="25.5" customHeight="1">
      <c r="B194" s="1342"/>
      <c r="D194" s="1342"/>
      <c r="E194" s="1342"/>
    </row>
    <row r="195" ht="25.5" customHeight="1">
      <c r="B195" s="1342"/>
      <c r="D195" s="1342"/>
      <c r="E195" s="1342"/>
    </row>
    <row r="196" ht="25.5" customHeight="1">
      <c r="B196" s="1342"/>
      <c r="D196" s="1342"/>
      <c r="E196" s="1342"/>
    </row>
    <row r="197" ht="25.5" customHeight="1">
      <c r="B197" s="1342"/>
      <c r="D197" s="1342"/>
      <c r="E197" s="1342"/>
    </row>
    <row r="198" ht="25.5" customHeight="1">
      <c r="B198" s="1342"/>
      <c r="D198" s="1342"/>
      <c r="E198" s="1342"/>
    </row>
    <row r="199" ht="25.5" customHeight="1">
      <c r="B199" s="1342"/>
      <c r="D199" s="1342"/>
      <c r="E199" s="1342"/>
    </row>
    <row r="200" ht="25.5" customHeight="1">
      <c r="B200" s="1342"/>
      <c r="D200" s="1342"/>
      <c r="E200" s="1342"/>
    </row>
    <row r="201" ht="25.5" customHeight="1">
      <c r="B201" s="1342"/>
      <c r="D201" s="1342"/>
      <c r="E201" s="1342"/>
    </row>
    <row r="202" ht="25.5" customHeight="1">
      <c r="B202" s="1342"/>
      <c r="D202" s="1342"/>
      <c r="E202" s="1342"/>
    </row>
    <row r="203" ht="25.5" customHeight="1">
      <c r="B203" s="1342"/>
      <c r="D203" s="1342"/>
      <c r="E203" s="1342"/>
    </row>
    <row r="204" ht="25.5" customHeight="1">
      <c r="B204" s="1342"/>
      <c r="D204" s="1342"/>
      <c r="E204" s="1342"/>
    </row>
    <row r="205" ht="25.5" customHeight="1">
      <c r="B205" s="1342"/>
      <c r="D205" s="1342"/>
      <c r="E205" s="1342"/>
    </row>
    <row r="206" ht="25.5" customHeight="1">
      <c r="B206" s="1342"/>
      <c r="D206" s="1342"/>
      <c r="E206" s="1342"/>
    </row>
    <row r="207" ht="25.5" customHeight="1">
      <c r="B207" s="1342"/>
      <c r="D207" s="1342"/>
      <c r="E207" s="1342"/>
    </row>
    <row r="208" ht="25.5" customHeight="1">
      <c r="B208" s="1342"/>
      <c r="D208" s="1342"/>
      <c r="E208" s="1342"/>
    </row>
    <row r="209" ht="25.5" customHeight="1">
      <c r="B209" s="1342"/>
      <c r="D209" s="1342"/>
      <c r="E209" s="1342"/>
    </row>
    <row r="210" ht="25.5" customHeight="1">
      <c r="B210" s="1342"/>
      <c r="D210" s="1342"/>
      <c r="E210" s="1342"/>
    </row>
    <row r="211" ht="25.5" customHeight="1">
      <c r="B211" s="1342"/>
      <c r="D211" s="1342"/>
      <c r="E211" s="1342"/>
    </row>
    <row r="212" ht="25.5" customHeight="1">
      <c r="B212" s="1342"/>
      <c r="D212" s="1342"/>
      <c r="E212" s="1342"/>
    </row>
    <row r="213" ht="25.5" customHeight="1">
      <c r="B213" s="1342"/>
      <c r="D213" s="1342"/>
      <c r="E213" s="1342"/>
    </row>
    <row r="214" ht="25.5" customHeight="1">
      <c r="B214" s="1342"/>
      <c r="D214" s="1342"/>
      <c r="E214" s="1342"/>
    </row>
    <row r="215" ht="25.5" customHeight="1">
      <c r="B215" s="1342"/>
      <c r="D215" s="1342"/>
      <c r="E215" s="1342"/>
    </row>
    <row r="216" ht="25.5" customHeight="1">
      <c r="B216" s="1342"/>
      <c r="D216" s="1342"/>
      <c r="E216" s="1342"/>
    </row>
    <row r="217" ht="25.5" customHeight="1">
      <c r="B217" s="1342"/>
      <c r="D217" s="1342"/>
      <c r="E217" s="1342"/>
    </row>
    <row r="218" ht="25.5" customHeight="1">
      <c r="B218" s="1342"/>
      <c r="D218" s="1342"/>
      <c r="E218" s="1342"/>
    </row>
    <row r="219" ht="25.5" customHeight="1">
      <c r="B219" s="1342"/>
      <c r="D219" s="1342"/>
      <c r="E219" s="1342"/>
    </row>
    <row r="220" ht="25.5" customHeight="1">
      <c r="B220" s="1342"/>
      <c r="D220" s="1342"/>
      <c r="E220" s="1342"/>
    </row>
    <row r="221" ht="25.5" customHeight="1">
      <c r="B221" s="1342"/>
      <c r="D221" s="1342"/>
      <c r="E221" s="1342"/>
    </row>
    <row r="222" ht="25.5" customHeight="1">
      <c r="B222" s="1342"/>
      <c r="D222" s="1342"/>
      <c r="E222" s="1342"/>
    </row>
    <row r="223" ht="25.5" customHeight="1">
      <c r="B223" s="1342"/>
      <c r="D223" s="1342"/>
      <c r="E223" s="1342"/>
    </row>
    <row r="224" ht="25.5" customHeight="1">
      <c r="B224" s="1342"/>
      <c r="D224" s="1342"/>
      <c r="E224" s="1342"/>
    </row>
    <row r="225" ht="25.5" customHeight="1">
      <c r="B225" s="1342"/>
      <c r="D225" s="1342"/>
      <c r="E225" s="1342"/>
    </row>
    <row r="226" ht="25.5" customHeight="1">
      <c r="B226" s="1342"/>
      <c r="D226" s="1342"/>
      <c r="E226" s="1342"/>
    </row>
    <row r="227" ht="25.5" customHeight="1">
      <c r="B227" s="1342"/>
      <c r="D227" s="1342"/>
      <c r="E227" s="1342"/>
    </row>
    <row r="228" ht="25.5" customHeight="1">
      <c r="B228" s="1342"/>
      <c r="D228" s="1342"/>
      <c r="E228" s="1342"/>
    </row>
    <row r="229" ht="25.5" customHeight="1">
      <c r="B229" s="1342"/>
      <c r="D229" s="1342"/>
      <c r="E229" s="1342"/>
    </row>
    <row r="230" ht="25.5" customHeight="1">
      <c r="B230" s="1342"/>
      <c r="D230" s="1342"/>
      <c r="E230" s="1342"/>
    </row>
    <row r="231" ht="25.5" customHeight="1">
      <c r="B231" s="1342"/>
      <c r="D231" s="1342"/>
      <c r="E231" s="1342"/>
    </row>
    <row r="232" ht="25.5" customHeight="1">
      <c r="B232" s="1342"/>
      <c r="D232" s="1342"/>
      <c r="E232" s="1342"/>
    </row>
    <row r="233" ht="25.5" customHeight="1">
      <c r="B233" s="1342"/>
      <c r="D233" s="1342"/>
      <c r="E233" s="1342"/>
    </row>
    <row r="234" ht="25.5" customHeight="1">
      <c r="B234" s="1342"/>
      <c r="D234" s="1342"/>
      <c r="E234" s="1342"/>
    </row>
    <row r="235" ht="25.5" customHeight="1">
      <c r="B235" s="1342"/>
      <c r="D235" s="1342"/>
      <c r="E235" s="1342"/>
    </row>
    <row r="236" ht="25.5" customHeight="1">
      <c r="B236" s="1342"/>
      <c r="D236" s="1342"/>
      <c r="E236" s="1342"/>
    </row>
    <row r="237" ht="25.5" customHeight="1">
      <c r="B237" s="1342"/>
      <c r="D237" s="1342"/>
      <c r="E237" s="1342"/>
    </row>
    <row r="238" ht="25.5" customHeight="1">
      <c r="B238" s="1342"/>
      <c r="D238" s="1342"/>
      <c r="E238" s="1342"/>
    </row>
    <row r="239" ht="25.5" customHeight="1">
      <c r="B239" s="1342"/>
      <c r="D239" s="1342"/>
      <c r="E239" s="1342"/>
    </row>
    <row r="240" ht="25.5" customHeight="1">
      <c r="B240" s="1342"/>
      <c r="D240" s="1342"/>
      <c r="E240" s="1342"/>
    </row>
    <row r="241" ht="25.5" customHeight="1">
      <c r="B241" s="1342"/>
      <c r="D241" s="1342"/>
      <c r="E241" s="1342"/>
    </row>
    <row r="242" ht="25.5" customHeight="1">
      <c r="B242" s="1342"/>
      <c r="D242" s="1342"/>
      <c r="E242" s="1342"/>
    </row>
    <row r="243" ht="25.5" customHeight="1">
      <c r="B243" s="1342"/>
      <c r="D243" s="1342"/>
      <c r="E243" s="1342"/>
    </row>
    <row r="244" ht="25.5" customHeight="1">
      <c r="B244" s="1342"/>
      <c r="D244" s="1342"/>
      <c r="E244" s="1342"/>
    </row>
    <row r="245" ht="25.5" customHeight="1">
      <c r="B245" s="1342"/>
      <c r="D245" s="1342"/>
      <c r="E245" s="1342"/>
    </row>
    <row r="246" ht="25.5" customHeight="1">
      <c r="B246" s="1342"/>
      <c r="D246" s="1342"/>
      <c r="E246" s="1342"/>
    </row>
    <row r="247" ht="25.5" customHeight="1">
      <c r="B247" s="1342"/>
      <c r="D247" s="1342"/>
      <c r="E247" s="1342"/>
    </row>
    <row r="248" ht="25.5" customHeight="1">
      <c r="B248" s="1342"/>
      <c r="D248" s="1342"/>
      <c r="E248" s="1342"/>
    </row>
    <row r="249" ht="25.5" customHeight="1">
      <c r="B249" s="1342"/>
      <c r="D249" s="1342"/>
      <c r="E249" s="1342"/>
    </row>
    <row r="250" ht="25.5" customHeight="1">
      <c r="B250" s="1342"/>
      <c r="D250" s="1342"/>
      <c r="E250" s="1342"/>
    </row>
    <row r="251" ht="25.5" customHeight="1">
      <c r="B251" s="1342"/>
      <c r="D251" s="1342"/>
      <c r="E251" s="1342"/>
    </row>
    <row r="252" ht="25.5" customHeight="1">
      <c r="B252" s="1342"/>
      <c r="D252" s="1342"/>
      <c r="E252" s="1342"/>
    </row>
    <row r="253" ht="25.5" customHeight="1">
      <c r="B253" s="1342"/>
      <c r="D253" s="1342"/>
      <c r="E253" s="1342"/>
    </row>
    <row r="254" ht="25.5" customHeight="1">
      <c r="B254" s="1342"/>
      <c r="D254" s="1342"/>
      <c r="E254" s="1342"/>
    </row>
    <row r="255" ht="25.5" customHeight="1">
      <c r="B255" s="1342"/>
      <c r="D255" s="1342"/>
      <c r="E255" s="1342"/>
    </row>
    <row r="256" ht="25.5" customHeight="1">
      <c r="B256" s="1342"/>
      <c r="D256" s="1342"/>
      <c r="E256" s="1342"/>
    </row>
    <row r="257" ht="25.5" customHeight="1">
      <c r="B257" s="1342"/>
      <c r="D257" s="1342"/>
      <c r="E257" s="1342"/>
    </row>
    <row r="258" ht="25.5" customHeight="1">
      <c r="B258" s="1342"/>
      <c r="D258" s="1342"/>
      <c r="E258" s="1342"/>
    </row>
    <row r="259" ht="25.5" customHeight="1">
      <c r="B259" s="1342"/>
      <c r="D259" s="1342"/>
      <c r="E259" s="1342"/>
    </row>
    <row r="260" ht="25.5" customHeight="1">
      <c r="B260" s="1342"/>
      <c r="D260" s="1342"/>
      <c r="E260" s="1342"/>
    </row>
    <row r="261" ht="25.5" customHeight="1">
      <c r="B261" s="1342"/>
      <c r="D261" s="1342"/>
      <c r="E261" s="1342"/>
    </row>
    <row r="262" ht="25.5" customHeight="1">
      <c r="B262" s="1342"/>
      <c r="D262" s="1342"/>
      <c r="E262" s="1342"/>
    </row>
    <row r="263" ht="25.5" customHeight="1">
      <c r="B263" s="1342"/>
      <c r="D263" s="1342"/>
      <c r="E263" s="1342"/>
    </row>
    <row r="264" ht="25.5" customHeight="1">
      <c r="B264" s="1342"/>
      <c r="D264" s="1342"/>
      <c r="E264" s="1342"/>
    </row>
    <row r="265" ht="25.5" customHeight="1">
      <c r="B265" s="1342"/>
      <c r="D265" s="1342"/>
      <c r="E265" s="1342"/>
    </row>
    <row r="266" ht="25.5" customHeight="1">
      <c r="B266" s="1342"/>
      <c r="D266" s="1342"/>
      <c r="E266" s="1342"/>
    </row>
    <row r="267" ht="25.5" customHeight="1">
      <c r="B267" s="1342"/>
      <c r="D267" s="1342"/>
      <c r="E267" s="1342"/>
    </row>
    <row r="268" ht="25.5" customHeight="1">
      <c r="B268" s="1342"/>
      <c r="D268" s="1342"/>
      <c r="E268" s="1342"/>
    </row>
    <row r="269" ht="25.5" customHeight="1">
      <c r="B269" s="1342"/>
      <c r="D269" s="1342"/>
      <c r="E269" s="1342"/>
    </row>
    <row r="270" ht="25.5" customHeight="1">
      <c r="B270" s="1342"/>
      <c r="D270" s="1342"/>
      <c r="E270" s="1342"/>
    </row>
    <row r="271" ht="25.5" customHeight="1">
      <c r="B271" s="1342"/>
      <c r="D271" s="1342"/>
      <c r="E271" s="1342"/>
    </row>
    <row r="272" ht="25.5" customHeight="1">
      <c r="B272" s="1342"/>
      <c r="D272" s="1342"/>
      <c r="E272" s="1342"/>
    </row>
    <row r="273" ht="25.5" customHeight="1">
      <c r="B273" s="1342"/>
      <c r="D273" s="1342"/>
      <c r="E273" s="1342"/>
    </row>
    <row r="274" ht="25.5" customHeight="1">
      <c r="B274" s="1342"/>
      <c r="D274" s="1342"/>
      <c r="E274" s="1342"/>
    </row>
    <row r="275" ht="25.5" customHeight="1">
      <c r="B275" s="1342"/>
      <c r="D275" s="1342"/>
      <c r="E275" s="1342"/>
    </row>
    <row r="276" ht="25.5" customHeight="1">
      <c r="B276" s="1342"/>
      <c r="D276" s="1342"/>
      <c r="E276" s="1342"/>
    </row>
    <row r="277" ht="25.5" customHeight="1">
      <c r="B277" s="1342"/>
      <c r="D277" s="1342"/>
      <c r="E277" s="1342"/>
    </row>
    <row r="278" ht="25.5" customHeight="1">
      <c r="B278" s="1342"/>
      <c r="D278" s="1342"/>
      <c r="E278" s="1342"/>
    </row>
    <row r="279" ht="25.5" customHeight="1">
      <c r="B279" s="1342"/>
      <c r="D279" s="1342"/>
      <c r="E279" s="1342"/>
    </row>
    <row r="280" ht="25.5" customHeight="1">
      <c r="B280" s="1342"/>
      <c r="D280" s="1342"/>
      <c r="E280" s="1342"/>
    </row>
    <row r="281" ht="25.5" customHeight="1">
      <c r="B281" s="1342"/>
      <c r="D281" s="1342"/>
      <c r="E281" s="1342"/>
    </row>
    <row r="282" ht="25.5" customHeight="1">
      <c r="B282" s="1342"/>
      <c r="D282" s="1342"/>
      <c r="E282" s="1342"/>
    </row>
    <row r="283" ht="25.5" customHeight="1">
      <c r="B283" s="1342"/>
      <c r="D283" s="1342"/>
      <c r="E283" s="1342"/>
    </row>
    <row r="284" ht="25.5" customHeight="1">
      <c r="B284" s="1342"/>
      <c r="D284" s="1342"/>
      <c r="E284" s="1342"/>
    </row>
    <row r="285" ht="25.5" customHeight="1">
      <c r="B285" s="1342"/>
      <c r="D285" s="1342"/>
      <c r="E285" s="1342"/>
    </row>
    <row r="286" ht="25.5" customHeight="1">
      <c r="B286" s="1342"/>
      <c r="D286" s="1342"/>
      <c r="E286" s="1342"/>
    </row>
    <row r="287" ht="25.5" customHeight="1">
      <c r="B287" s="1342"/>
      <c r="D287" s="1342"/>
      <c r="E287" s="1342"/>
    </row>
    <row r="288" ht="25.5" customHeight="1">
      <c r="B288" s="1342"/>
      <c r="D288" s="1342"/>
      <c r="E288" s="1342"/>
    </row>
    <row r="289" ht="25.5" customHeight="1">
      <c r="B289" s="1342"/>
      <c r="D289" s="1342"/>
      <c r="E289" s="1342"/>
    </row>
    <row r="290" ht="25.5" customHeight="1">
      <c r="B290" s="1342"/>
      <c r="D290" s="1342"/>
      <c r="E290" s="1342"/>
    </row>
    <row r="291" ht="25.5" customHeight="1">
      <c r="B291" s="1342"/>
      <c r="D291" s="1342"/>
      <c r="E291" s="1342"/>
    </row>
    <row r="292" ht="25.5" customHeight="1">
      <c r="B292" s="1342"/>
      <c r="D292" s="1342"/>
      <c r="E292" s="1342"/>
    </row>
    <row r="293" ht="25.5" customHeight="1">
      <c r="B293" s="1342"/>
      <c r="D293" s="1342"/>
      <c r="E293" s="1342"/>
    </row>
    <row r="294" ht="25.5" customHeight="1">
      <c r="B294" s="1342"/>
      <c r="D294" s="1342"/>
      <c r="E294" s="1342"/>
    </row>
    <row r="295" ht="25.5" customHeight="1">
      <c r="B295" s="1342"/>
      <c r="D295" s="1342"/>
      <c r="E295" s="1342"/>
    </row>
    <row r="296" ht="25.5" customHeight="1">
      <c r="B296" s="1342"/>
      <c r="D296" s="1342"/>
      <c r="E296" s="1342"/>
    </row>
    <row r="297" ht="25.5" customHeight="1">
      <c r="B297" s="1342"/>
      <c r="D297" s="1342"/>
      <c r="E297" s="1342"/>
    </row>
    <row r="298" ht="25.5" customHeight="1">
      <c r="B298" s="1342"/>
      <c r="D298" s="1342"/>
      <c r="E298" s="1342"/>
    </row>
    <row r="299" ht="25.5" customHeight="1">
      <c r="B299" s="1342"/>
      <c r="D299" s="1342"/>
      <c r="E299" s="1342"/>
    </row>
    <row r="300" ht="25.5" customHeight="1">
      <c r="B300" s="1342"/>
      <c r="D300" s="1342"/>
      <c r="E300" s="1342"/>
    </row>
    <row r="301" ht="25.5" customHeight="1">
      <c r="B301" s="1342"/>
      <c r="D301" s="1342"/>
      <c r="E301" s="1342"/>
    </row>
    <row r="302" ht="25.5" customHeight="1">
      <c r="B302" s="1342"/>
      <c r="D302" s="1342"/>
      <c r="E302" s="1342"/>
    </row>
    <row r="303" ht="25.5" customHeight="1">
      <c r="B303" s="1342"/>
      <c r="D303" s="1342"/>
      <c r="E303" s="1342"/>
    </row>
    <row r="304" ht="25.5" customHeight="1">
      <c r="B304" s="1342"/>
      <c r="D304" s="1342"/>
      <c r="E304" s="1342"/>
    </row>
    <row r="305" ht="25.5" customHeight="1">
      <c r="B305" s="1342"/>
      <c r="D305" s="1342"/>
      <c r="E305" s="1342"/>
    </row>
    <row r="306" ht="25.5" customHeight="1">
      <c r="B306" s="1342"/>
      <c r="D306" s="1342"/>
      <c r="E306" s="1342"/>
    </row>
    <row r="307" ht="25.5" customHeight="1">
      <c r="B307" s="1342"/>
      <c r="D307" s="1342"/>
      <c r="E307" s="1342"/>
    </row>
    <row r="308" ht="25.5" customHeight="1">
      <c r="B308" s="1342"/>
      <c r="D308" s="1342"/>
      <c r="E308" s="1342"/>
    </row>
    <row r="309" ht="25.5" customHeight="1">
      <c r="B309" s="1342"/>
      <c r="D309" s="1342"/>
      <c r="E309" s="1342"/>
    </row>
    <row r="310" ht="25.5" customHeight="1">
      <c r="B310" s="1342"/>
      <c r="D310" s="1342"/>
      <c r="E310" s="1342"/>
    </row>
    <row r="311" ht="25.5" customHeight="1">
      <c r="B311" s="1342"/>
      <c r="D311" s="1342"/>
      <c r="E311" s="1342"/>
    </row>
    <row r="312" ht="25.5" customHeight="1">
      <c r="B312" s="1342"/>
      <c r="D312" s="1342"/>
      <c r="E312" s="1342"/>
    </row>
    <row r="313" ht="25.5" customHeight="1">
      <c r="B313" s="1342"/>
      <c r="D313" s="1342"/>
      <c r="E313" s="1342"/>
    </row>
    <row r="314" ht="25.5" customHeight="1">
      <c r="B314" s="1342"/>
      <c r="D314" s="1342"/>
      <c r="E314" s="1342"/>
    </row>
    <row r="315" ht="25.5" customHeight="1">
      <c r="B315" s="1342"/>
      <c r="D315" s="1342"/>
      <c r="E315" s="1342"/>
    </row>
    <row r="316" ht="25.5" customHeight="1">
      <c r="B316" s="1342"/>
      <c r="D316" s="1342"/>
      <c r="E316" s="1342"/>
    </row>
    <row r="317" ht="25.5" customHeight="1">
      <c r="B317" s="1342"/>
      <c r="D317" s="1342"/>
      <c r="E317" s="1342"/>
    </row>
    <row r="318" ht="25.5" customHeight="1">
      <c r="B318" s="1342"/>
      <c r="D318" s="1342"/>
      <c r="E318" s="1342"/>
    </row>
    <row r="319" ht="25.5" customHeight="1">
      <c r="B319" s="1342"/>
      <c r="D319" s="1342"/>
      <c r="E319" s="1342"/>
    </row>
    <row r="320" ht="25.5" customHeight="1">
      <c r="B320" s="1342"/>
      <c r="D320" s="1342"/>
      <c r="E320" s="1342"/>
    </row>
    <row r="321" ht="25.5" customHeight="1">
      <c r="B321" s="1342"/>
      <c r="D321" s="1342"/>
      <c r="E321" s="1342"/>
    </row>
    <row r="322" ht="25.5" customHeight="1">
      <c r="B322" s="1342"/>
      <c r="D322" s="1342"/>
      <c r="E322" s="1342"/>
    </row>
    <row r="323" ht="25.5" customHeight="1">
      <c r="B323" s="1342"/>
      <c r="D323" s="1342"/>
      <c r="E323" s="1342"/>
    </row>
    <row r="324" ht="25.5" customHeight="1">
      <c r="B324" s="1342"/>
      <c r="D324" s="1342"/>
      <c r="E324" s="1342"/>
    </row>
    <row r="325" ht="25.5" customHeight="1">
      <c r="B325" s="1342"/>
      <c r="D325" s="1342"/>
      <c r="E325" s="1342"/>
    </row>
    <row r="326" ht="25.5" customHeight="1">
      <c r="B326" s="1342"/>
      <c r="D326" s="1342"/>
      <c r="E326" s="1342"/>
    </row>
    <row r="327" ht="25.5" customHeight="1">
      <c r="B327" s="1342"/>
      <c r="D327" s="1342"/>
      <c r="E327" s="1342"/>
    </row>
    <row r="328" ht="25.5" customHeight="1">
      <c r="B328" s="1342"/>
      <c r="D328" s="1342"/>
      <c r="E328" s="1342"/>
    </row>
    <row r="329" ht="25.5" customHeight="1">
      <c r="B329" s="1342"/>
      <c r="D329" s="1342"/>
      <c r="E329" s="1342"/>
    </row>
    <row r="330" ht="25.5" customHeight="1">
      <c r="B330" s="1342"/>
      <c r="D330" s="1342"/>
      <c r="E330" s="1342"/>
    </row>
    <row r="331" ht="25.5" customHeight="1">
      <c r="B331" s="1342"/>
      <c r="D331" s="1342"/>
      <c r="E331" s="1342"/>
    </row>
    <row r="332" ht="25.5" customHeight="1">
      <c r="B332" s="1342"/>
      <c r="D332" s="1342"/>
      <c r="E332" s="1342"/>
    </row>
    <row r="333" ht="25.5" customHeight="1">
      <c r="B333" s="1342"/>
      <c r="D333" s="1342"/>
      <c r="E333" s="1342"/>
    </row>
    <row r="334" ht="25.5" customHeight="1">
      <c r="B334" s="1342"/>
      <c r="D334" s="1342"/>
      <c r="E334" s="1342"/>
    </row>
    <row r="335" ht="25.5" customHeight="1">
      <c r="B335" s="1342"/>
      <c r="D335" s="1342"/>
      <c r="E335" s="1342"/>
    </row>
    <row r="336" ht="25.5" customHeight="1">
      <c r="B336" s="1342"/>
      <c r="D336" s="1342"/>
      <c r="E336" s="1342"/>
    </row>
    <row r="337" ht="25.5" customHeight="1">
      <c r="B337" s="1342"/>
      <c r="D337" s="1342"/>
      <c r="E337" s="1342"/>
    </row>
    <row r="338" ht="25.5" customHeight="1">
      <c r="B338" s="1342"/>
      <c r="D338" s="1342"/>
      <c r="E338" s="1342"/>
    </row>
    <row r="339" ht="25.5" customHeight="1">
      <c r="B339" s="1342"/>
      <c r="D339" s="1342"/>
      <c r="E339" s="1342"/>
    </row>
    <row r="340" ht="25.5" customHeight="1">
      <c r="B340" s="1342"/>
      <c r="D340" s="1342"/>
      <c r="E340" s="1342"/>
    </row>
    <row r="341" ht="25.5" customHeight="1">
      <c r="B341" s="1342"/>
      <c r="D341" s="1342"/>
      <c r="E341" s="1342"/>
    </row>
    <row r="342" ht="25.5" customHeight="1">
      <c r="B342" s="1342"/>
      <c r="D342" s="1342"/>
      <c r="E342" s="1342"/>
    </row>
    <row r="343" ht="25.5" customHeight="1">
      <c r="B343" s="1342"/>
      <c r="D343" s="1342"/>
      <c r="E343" s="1342"/>
    </row>
    <row r="344" ht="25.5" customHeight="1">
      <c r="B344" s="1342"/>
      <c r="D344" s="1342"/>
      <c r="E344" s="1342"/>
    </row>
    <row r="345" ht="25.5" customHeight="1">
      <c r="B345" s="1342"/>
      <c r="D345" s="1342"/>
      <c r="E345" s="1342"/>
    </row>
    <row r="346" ht="25.5" customHeight="1">
      <c r="B346" s="1342"/>
      <c r="D346" s="1342"/>
      <c r="E346" s="1342"/>
    </row>
    <row r="347" ht="25.5" customHeight="1">
      <c r="B347" s="1342"/>
      <c r="D347" s="1342"/>
      <c r="E347" s="1342"/>
    </row>
    <row r="348" ht="25.5" customHeight="1">
      <c r="B348" s="1342"/>
      <c r="D348" s="1342"/>
      <c r="E348" s="1342"/>
    </row>
    <row r="349" ht="25.5" customHeight="1">
      <c r="B349" s="1342"/>
      <c r="D349" s="1342"/>
      <c r="E349" s="1342"/>
    </row>
    <row r="350" ht="25.5" customHeight="1">
      <c r="B350" s="1342"/>
      <c r="D350" s="1342"/>
      <c r="E350" s="1342"/>
    </row>
    <row r="351" ht="25.5" customHeight="1">
      <c r="B351" s="1342"/>
      <c r="D351" s="1342"/>
      <c r="E351" s="1342"/>
    </row>
    <row r="352" ht="25.5" customHeight="1">
      <c r="B352" s="1342"/>
      <c r="D352" s="1342"/>
      <c r="E352" s="1342"/>
    </row>
    <row r="353" ht="25.5" customHeight="1">
      <c r="B353" s="1342"/>
      <c r="D353" s="1342"/>
      <c r="E353" s="1342"/>
    </row>
    <row r="354" ht="25.5" customHeight="1">
      <c r="B354" s="1342"/>
      <c r="D354" s="1342"/>
      <c r="E354" s="1342"/>
    </row>
    <row r="355" ht="25.5" customHeight="1">
      <c r="B355" s="1342"/>
      <c r="D355" s="1342"/>
      <c r="E355" s="1342"/>
    </row>
    <row r="356" ht="25.5" customHeight="1">
      <c r="B356" s="1342"/>
      <c r="D356" s="1342"/>
      <c r="E356" s="1342"/>
    </row>
    <row r="357" ht="25.5" customHeight="1">
      <c r="B357" s="1342"/>
      <c r="D357" s="1342"/>
      <c r="E357" s="1342"/>
    </row>
    <row r="358" ht="25.5" customHeight="1">
      <c r="B358" s="1342"/>
      <c r="D358" s="1342"/>
      <c r="E358" s="1342"/>
    </row>
    <row r="359" ht="25.5" customHeight="1">
      <c r="B359" s="1342"/>
      <c r="D359" s="1342"/>
      <c r="E359" s="1342"/>
    </row>
    <row r="360" ht="25.5" customHeight="1">
      <c r="B360" s="1342"/>
      <c r="D360" s="1342"/>
      <c r="E360" s="1342"/>
    </row>
    <row r="361" ht="25.5" customHeight="1">
      <c r="B361" s="1342"/>
      <c r="D361" s="1342"/>
      <c r="E361" s="1342"/>
    </row>
    <row r="362" ht="25.5" customHeight="1">
      <c r="B362" s="1342"/>
      <c r="D362" s="1342"/>
      <c r="E362" s="1342"/>
    </row>
    <row r="363" ht="25.5" customHeight="1">
      <c r="B363" s="1342"/>
      <c r="D363" s="1342"/>
      <c r="E363" s="1342"/>
    </row>
    <row r="364" ht="25.5" customHeight="1">
      <c r="B364" s="1342"/>
      <c r="D364" s="1342"/>
      <c r="E364" s="1342"/>
    </row>
    <row r="365" ht="25.5" customHeight="1">
      <c r="B365" s="1342"/>
      <c r="D365" s="1342"/>
      <c r="E365" s="1342"/>
    </row>
    <row r="366" ht="25.5" customHeight="1">
      <c r="B366" s="1342"/>
      <c r="D366" s="1342"/>
      <c r="E366" s="1342"/>
    </row>
    <row r="367" ht="25.5" customHeight="1">
      <c r="B367" s="1342"/>
      <c r="D367" s="1342"/>
      <c r="E367" s="1342"/>
    </row>
    <row r="368" ht="25.5" customHeight="1">
      <c r="B368" s="1342"/>
      <c r="D368" s="1342"/>
      <c r="E368" s="1342"/>
    </row>
    <row r="369" ht="25.5" customHeight="1">
      <c r="B369" s="1342"/>
      <c r="D369" s="1342"/>
      <c r="E369" s="1342"/>
    </row>
    <row r="370" ht="25.5" customHeight="1">
      <c r="B370" s="1342"/>
      <c r="D370" s="1342"/>
      <c r="E370" s="1342"/>
    </row>
    <row r="371" ht="25.5" customHeight="1">
      <c r="B371" s="1342"/>
      <c r="D371" s="1342"/>
      <c r="E371" s="1342"/>
    </row>
    <row r="372" ht="25.5" customHeight="1">
      <c r="B372" s="1342"/>
      <c r="D372" s="1342"/>
      <c r="E372" s="1342"/>
    </row>
    <row r="373" ht="25.5" customHeight="1">
      <c r="B373" s="1342"/>
      <c r="D373" s="1342"/>
      <c r="E373" s="1342"/>
    </row>
    <row r="374" ht="25.5" customHeight="1">
      <c r="B374" s="1342"/>
      <c r="D374" s="1342"/>
      <c r="E374" s="1342"/>
    </row>
    <row r="375" ht="25.5" customHeight="1">
      <c r="B375" s="1342"/>
      <c r="D375" s="1342"/>
      <c r="E375" s="1342"/>
    </row>
    <row r="376" ht="25.5" customHeight="1">
      <c r="B376" s="1342"/>
      <c r="D376" s="1342"/>
      <c r="E376" s="1342"/>
    </row>
    <row r="377" ht="25.5" customHeight="1">
      <c r="B377" s="1342"/>
      <c r="D377" s="1342"/>
      <c r="E377" s="1342"/>
    </row>
    <row r="378" ht="25.5" customHeight="1">
      <c r="B378" s="1342"/>
      <c r="D378" s="1342"/>
      <c r="E378" s="1342"/>
    </row>
    <row r="379" ht="25.5" customHeight="1">
      <c r="B379" s="1342"/>
      <c r="D379" s="1342"/>
      <c r="E379" s="1342"/>
    </row>
    <row r="380" ht="25.5" customHeight="1">
      <c r="B380" s="1342"/>
      <c r="D380" s="1342"/>
      <c r="E380" s="1342"/>
    </row>
    <row r="381" ht="25.5" customHeight="1">
      <c r="B381" s="1342"/>
      <c r="D381" s="1342"/>
      <c r="E381" s="1342"/>
    </row>
    <row r="382" ht="25.5" customHeight="1">
      <c r="B382" s="1342"/>
      <c r="D382" s="1342"/>
      <c r="E382" s="1342"/>
    </row>
    <row r="383" ht="25.5" customHeight="1">
      <c r="B383" s="1342"/>
      <c r="D383" s="1342"/>
      <c r="E383" s="1342"/>
    </row>
    <row r="384" ht="25.5" customHeight="1">
      <c r="B384" s="1342"/>
      <c r="D384" s="1342"/>
      <c r="E384" s="1342"/>
    </row>
    <row r="385" ht="25.5" customHeight="1">
      <c r="B385" s="1342"/>
      <c r="D385" s="1342"/>
      <c r="E385" s="1342"/>
    </row>
    <row r="386" ht="25.5" customHeight="1">
      <c r="B386" s="1342"/>
      <c r="D386" s="1342"/>
      <c r="E386" s="1342"/>
    </row>
    <row r="387" ht="25.5" customHeight="1">
      <c r="B387" s="1342"/>
      <c r="D387" s="1342"/>
      <c r="E387" s="1342"/>
    </row>
    <row r="388" ht="25.5" customHeight="1">
      <c r="B388" s="1342"/>
      <c r="D388" s="1342"/>
      <c r="E388" s="1342"/>
    </row>
    <row r="389" ht="25.5" customHeight="1">
      <c r="B389" s="1342"/>
      <c r="D389" s="1342"/>
      <c r="E389" s="1342"/>
    </row>
    <row r="390" ht="25.5" customHeight="1">
      <c r="B390" s="1342"/>
      <c r="D390" s="1342"/>
      <c r="E390" s="1342"/>
    </row>
    <row r="391" ht="25.5" customHeight="1">
      <c r="B391" s="1342"/>
      <c r="D391" s="1342"/>
      <c r="E391" s="1342"/>
    </row>
    <row r="392" ht="25.5" customHeight="1">
      <c r="B392" s="1342"/>
      <c r="D392" s="1342"/>
      <c r="E392" s="1342"/>
    </row>
    <row r="393" ht="25.5" customHeight="1">
      <c r="B393" s="1342"/>
      <c r="D393" s="1342"/>
      <c r="E393" s="1342"/>
    </row>
    <row r="394" ht="25.5" customHeight="1">
      <c r="B394" s="1342"/>
      <c r="D394" s="1342"/>
      <c r="E394" s="1342"/>
    </row>
    <row r="395" ht="25.5" customHeight="1">
      <c r="B395" s="1342"/>
      <c r="D395" s="1342"/>
      <c r="E395" s="1342"/>
    </row>
    <row r="396" ht="25.5" customHeight="1">
      <c r="B396" s="1342"/>
      <c r="D396" s="1342"/>
      <c r="E396" s="1342"/>
    </row>
    <row r="397" ht="25.5" customHeight="1">
      <c r="B397" s="1342"/>
      <c r="D397" s="1342"/>
      <c r="E397" s="1342"/>
    </row>
    <row r="398" ht="25.5" customHeight="1">
      <c r="B398" s="1342"/>
      <c r="D398" s="1342"/>
      <c r="E398" s="1342"/>
    </row>
    <row r="399" ht="25.5" customHeight="1">
      <c r="B399" s="1342"/>
      <c r="D399" s="1342"/>
      <c r="E399" s="1342"/>
    </row>
    <row r="400" ht="25.5" customHeight="1">
      <c r="B400" s="1342"/>
      <c r="D400" s="1342"/>
      <c r="E400" s="1342"/>
    </row>
    <row r="401" ht="25.5" customHeight="1">
      <c r="B401" s="1342"/>
      <c r="D401" s="1342"/>
      <c r="E401" s="1342"/>
    </row>
    <row r="402" ht="25.5" customHeight="1">
      <c r="B402" s="1342"/>
      <c r="D402" s="1342"/>
      <c r="E402" s="1342"/>
    </row>
    <row r="403" ht="25.5" customHeight="1">
      <c r="B403" s="1342"/>
      <c r="D403" s="1342"/>
      <c r="E403" s="1342"/>
    </row>
    <row r="404" ht="25.5" customHeight="1">
      <c r="B404" s="1342"/>
      <c r="D404" s="1342"/>
      <c r="E404" s="1342"/>
    </row>
    <row r="405" ht="25.5" customHeight="1">
      <c r="B405" s="1342"/>
      <c r="D405" s="1342"/>
      <c r="E405" s="1342"/>
    </row>
    <row r="406" ht="25.5" customHeight="1">
      <c r="B406" s="1342"/>
      <c r="D406" s="1342"/>
      <c r="E406" s="1342"/>
    </row>
    <row r="407" ht="25.5" customHeight="1">
      <c r="B407" s="1342"/>
      <c r="D407" s="1342"/>
      <c r="E407" s="1342"/>
    </row>
    <row r="408" ht="25.5" customHeight="1">
      <c r="B408" s="1342"/>
      <c r="D408" s="1342"/>
      <c r="E408" s="1342"/>
    </row>
    <row r="409" ht="25.5" customHeight="1">
      <c r="B409" s="1342"/>
      <c r="D409" s="1342"/>
      <c r="E409" s="1342"/>
    </row>
    <row r="410" ht="25.5" customHeight="1">
      <c r="B410" s="1342"/>
      <c r="D410" s="1342"/>
      <c r="E410" s="1342"/>
    </row>
    <row r="411" ht="25.5" customHeight="1">
      <c r="B411" s="1342"/>
      <c r="D411" s="1342"/>
      <c r="E411" s="1342"/>
    </row>
    <row r="412" ht="25.5" customHeight="1">
      <c r="B412" s="1342"/>
      <c r="D412" s="1342"/>
      <c r="E412" s="1342"/>
    </row>
    <row r="413" ht="25.5" customHeight="1">
      <c r="B413" s="1342"/>
      <c r="D413" s="1342"/>
      <c r="E413" s="1342"/>
    </row>
    <row r="414" ht="25.5" customHeight="1">
      <c r="B414" s="1342"/>
      <c r="D414" s="1342"/>
      <c r="E414" s="1342"/>
    </row>
    <row r="415" ht="25.5" customHeight="1">
      <c r="B415" s="1342"/>
      <c r="D415" s="1342"/>
      <c r="E415" s="1342"/>
    </row>
    <row r="416" ht="25.5" customHeight="1">
      <c r="B416" s="1342"/>
      <c r="D416" s="1342"/>
      <c r="E416" s="1342"/>
    </row>
    <row r="417" ht="25.5" customHeight="1">
      <c r="B417" s="1342"/>
      <c r="D417" s="1342"/>
      <c r="E417" s="1342"/>
    </row>
    <row r="418" ht="25.5" customHeight="1">
      <c r="B418" s="1342"/>
      <c r="D418" s="1342"/>
      <c r="E418" s="1342"/>
    </row>
    <row r="419" ht="25.5" customHeight="1">
      <c r="B419" s="1342"/>
      <c r="D419" s="1342"/>
      <c r="E419" s="1342"/>
    </row>
    <row r="420" ht="25.5" customHeight="1">
      <c r="B420" s="1342"/>
      <c r="D420" s="1342"/>
      <c r="E420" s="1342"/>
    </row>
    <row r="421" ht="25.5" customHeight="1">
      <c r="B421" s="1342"/>
      <c r="D421" s="1342"/>
      <c r="E421" s="1342"/>
    </row>
    <row r="422" ht="25.5" customHeight="1">
      <c r="B422" s="1342"/>
      <c r="D422" s="1342"/>
      <c r="E422" s="1342"/>
    </row>
    <row r="423" ht="25.5" customHeight="1">
      <c r="B423" s="1342"/>
      <c r="D423" s="1342"/>
      <c r="E423" s="1342"/>
    </row>
    <row r="424" ht="25.5" customHeight="1">
      <c r="B424" s="1342"/>
      <c r="D424" s="1342"/>
      <c r="E424" s="1342"/>
    </row>
    <row r="425" ht="25.5" customHeight="1">
      <c r="B425" s="1342"/>
      <c r="D425" s="1342"/>
      <c r="E425" s="1342"/>
    </row>
    <row r="426" ht="25.5" customHeight="1">
      <c r="B426" s="1342"/>
      <c r="D426" s="1342"/>
      <c r="E426" s="1342"/>
    </row>
    <row r="427" ht="25.5" customHeight="1">
      <c r="B427" s="1342"/>
      <c r="D427" s="1342"/>
      <c r="E427" s="1342"/>
    </row>
    <row r="428" ht="25.5" customHeight="1">
      <c r="B428" s="1342"/>
      <c r="D428" s="1342"/>
      <c r="E428" s="1342"/>
    </row>
    <row r="429" ht="25.5" customHeight="1">
      <c r="B429" s="1342"/>
      <c r="D429" s="1342"/>
      <c r="E429" s="1342"/>
    </row>
    <row r="430" ht="25.5" customHeight="1">
      <c r="B430" s="1342"/>
      <c r="D430" s="1342"/>
      <c r="E430" s="1342"/>
    </row>
    <row r="431" ht="25.5" customHeight="1">
      <c r="B431" s="1342"/>
      <c r="D431" s="1342"/>
      <c r="E431" s="1342"/>
    </row>
    <row r="432" ht="25.5" customHeight="1">
      <c r="B432" s="1342"/>
      <c r="D432" s="1342"/>
      <c r="E432" s="1342"/>
    </row>
    <row r="433" ht="25.5" customHeight="1">
      <c r="B433" s="1342"/>
      <c r="D433" s="1342"/>
      <c r="E433" s="1342"/>
    </row>
    <row r="434" ht="25.5" customHeight="1">
      <c r="B434" s="1342"/>
      <c r="D434" s="1342"/>
      <c r="E434" s="1342"/>
    </row>
    <row r="435" ht="25.5" customHeight="1">
      <c r="B435" s="1342"/>
      <c r="D435" s="1342"/>
      <c r="E435" s="1342"/>
    </row>
    <row r="436" ht="25.5" customHeight="1">
      <c r="B436" s="1342"/>
      <c r="D436" s="1342"/>
      <c r="E436" s="1342"/>
    </row>
    <row r="437" ht="25.5" customHeight="1">
      <c r="B437" s="1342"/>
      <c r="D437" s="1342"/>
      <c r="E437" s="1342"/>
    </row>
    <row r="438" ht="25.5" customHeight="1">
      <c r="B438" s="1342"/>
      <c r="D438" s="1342"/>
      <c r="E438" s="1342"/>
    </row>
    <row r="439" ht="25.5" customHeight="1">
      <c r="B439" s="1342"/>
      <c r="D439" s="1342"/>
      <c r="E439" s="1342"/>
    </row>
    <row r="440" ht="25.5" customHeight="1">
      <c r="B440" s="1342"/>
      <c r="D440" s="1342"/>
      <c r="E440" s="1342"/>
    </row>
    <row r="441" ht="25.5" customHeight="1">
      <c r="B441" s="1342"/>
      <c r="D441" s="1342"/>
      <c r="E441" s="1342"/>
    </row>
    <row r="442" ht="25.5" customHeight="1">
      <c r="B442" s="1342"/>
      <c r="D442" s="1342"/>
      <c r="E442" s="1342"/>
    </row>
    <row r="443" ht="25.5" customHeight="1">
      <c r="B443" s="1342"/>
      <c r="D443" s="1342"/>
      <c r="E443" s="1342"/>
    </row>
    <row r="444" ht="25.5" customHeight="1">
      <c r="B444" s="1342"/>
      <c r="D444" s="1342"/>
      <c r="E444" s="1342"/>
    </row>
    <row r="445" ht="25.5" customHeight="1">
      <c r="B445" s="1342"/>
      <c r="D445" s="1342"/>
      <c r="E445" s="1342"/>
    </row>
    <row r="446" ht="25.5" customHeight="1">
      <c r="B446" s="1342"/>
      <c r="D446" s="1342"/>
      <c r="E446" s="1342"/>
    </row>
    <row r="447" ht="25.5" customHeight="1">
      <c r="B447" s="1342"/>
      <c r="D447" s="1342"/>
      <c r="E447" s="1342"/>
    </row>
    <row r="448" ht="25.5" customHeight="1">
      <c r="B448" s="1342"/>
      <c r="D448" s="1342"/>
      <c r="E448" s="1342"/>
    </row>
    <row r="449" ht="25.5" customHeight="1">
      <c r="B449" s="1342"/>
      <c r="D449" s="1342"/>
      <c r="E449" s="1342"/>
    </row>
    <row r="450" ht="25.5" customHeight="1">
      <c r="B450" s="1342"/>
      <c r="D450" s="1342"/>
      <c r="E450" s="1342"/>
    </row>
    <row r="451" ht="25.5" customHeight="1">
      <c r="B451" s="1342"/>
      <c r="D451" s="1342"/>
      <c r="E451" s="1342"/>
    </row>
    <row r="452" ht="25.5" customHeight="1">
      <c r="B452" s="1342"/>
      <c r="D452" s="1342"/>
      <c r="E452" s="1342"/>
    </row>
    <row r="453" ht="25.5" customHeight="1">
      <c r="B453" s="1342"/>
      <c r="D453" s="1342"/>
      <c r="E453" s="1342"/>
    </row>
    <row r="454" ht="25.5" customHeight="1">
      <c r="B454" s="1342"/>
      <c r="D454" s="1342"/>
      <c r="E454" s="1342"/>
    </row>
    <row r="455" ht="25.5" customHeight="1">
      <c r="B455" s="1342"/>
      <c r="D455" s="1342"/>
      <c r="E455" s="1342"/>
    </row>
    <row r="456" ht="25.5" customHeight="1">
      <c r="B456" s="1342"/>
      <c r="D456" s="1342"/>
      <c r="E456" s="1342"/>
    </row>
    <row r="457" ht="25.5" customHeight="1">
      <c r="B457" s="1342"/>
      <c r="D457" s="1342"/>
      <c r="E457" s="1342"/>
    </row>
    <row r="458" ht="25.5" customHeight="1">
      <c r="B458" s="1342"/>
      <c r="D458" s="1342"/>
      <c r="E458" s="1342"/>
    </row>
    <row r="459" ht="25.5" customHeight="1">
      <c r="B459" s="1342"/>
      <c r="D459" s="1342"/>
      <c r="E459" s="1342"/>
    </row>
    <row r="460" ht="25.5" customHeight="1">
      <c r="B460" s="1342"/>
      <c r="D460" s="1342"/>
      <c r="E460" s="1342"/>
    </row>
    <row r="461" ht="25.5" customHeight="1">
      <c r="B461" s="1342"/>
      <c r="D461" s="1342"/>
      <c r="E461" s="1342"/>
    </row>
    <row r="462" ht="25.5" customHeight="1">
      <c r="B462" s="1342"/>
      <c r="D462" s="1342"/>
      <c r="E462" s="1342"/>
    </row>
    <row r="463" ht="25.5" customHeight="1">
      <c r="B463" s="1342"/>
      <c r="D463" s="1342"/>
      <c r="E463" s="1342"/>
    </row>
    <row r="464" ht="25.5" customHeight="1">
      <c r="B464" s="1342"/>
      <c r="D464" s="1342"/>
      <c r="E464" s="1342"/>
    </row>
    <row r="465" ht="25.5" customHeight="1">
      <c r="B465" s="1342"/>
      <c r="D465" s="1342"/>
      <c r="E465" s="1342"/>
    </row>
    <row r="466" ht="25.5" customHeight="1">
      <c r="B466" s="1342"/>
      <c r="D466" s="1342"/>
      <c r="E466" s="1342"/>
    </row>
    <row r="467" ht="25.5" customHeight="1">
      <c r="B467" s="1342"/>
      <c r="D467" s="1342"/>
      <c r="E467" s="1342"/>
    </row>
    <row r="468" ht="25.5" customHeight="1">
      <c r="B468" s="1342"/>
      <c r="D468" s="1342"/>
      <c r="E468" s="1342"/>
    </row>
    <row r="469" ht="25.5" customHeight="1">
      <c r="B469" s="1342"/>
      <c r="D469" s="1342"/>
      <c r="E469" s="1342"/>
    </row>
    <row r="470" ht="25.5" customHeight="1">
      <c r="B470" s="1342"/>
      <c r="D470" s="1342"/>
      <c r="E470" s="1342"/>
    </row>
    <row r="471" ht="25.5" customHeight="1">
      <c r="B471" s="1342"/>
      <c r="D471" s="1342"/>
      <c r="E471" s="1342"/>
    </row>
    <row r="472" ht="25.5" customHeight="1">
      <c r="B472" s="1342"/>
      <c r="D472" s="1342"/>
      <c r="E472" s="1342"/>
    </row>
    <row r="473" ht="25.5" customHeight="1">
      <c r="B473" s="1342"/>
      <c r="D473" s="1342"/>
      <c r="E473" s="1342"/>
    </row>
    <row r="474" ht="25.5" customHeight="1">
      <c r="B474" s="1342"/>
      <c r="D474" s="1342"/>
      <c r="E474" s="1342"/>
    </row>
    <row r="475" ht="25.5" customHeight="1">
      <c r="B475" s="1342"/>
      <c r="D475" s="1342"/>
      <c r="E475" s="1342"/>
    </row>
    <row r="476" ht="25.5" customHeight="1">
      <c r="B476" s="1342"/>
      <c r="D476" s="1342"/>
      <c r="E476" s="1342"/>
    </row>
    <row r="477" ht="25.5" customHeight="1">
      <c r="B477" s="1342"/>
      <c r="D477" s="1342"/>
      <c r="E477" s="1342"/>
    </row>
    <row r="478" ht="25.5" customHeight="1">
      <c r="B478" s="1342"/>
      <c r="D478" s="1342"/>
      <c r="E478" s="1342"/>
    </row>
    <row r="479" ht="25.5" customHeight="1">
      <c r="B479" s="1342"/>
      <c r="D479" s="1342"/>
      <c r="E479" s="1342"/>
    </row>
    <row r="480" ht="25.5" customHeight="1">
      <c r="B480" s="1342"/>
      <c r="D480" s="1342"/>
      <c r="E480" s="1342"/>
    </row>
    <row r="481" ht="25.5" customHeight="1">
      <c r="B481" s="1342"/>
      <c r="D481" s="1342"/>
      <c r="E481" s="1342"/>
    </row>
    <row r="482" ht="25.5" customHeight="1">
      <c r="B482" s="1342"/>
      <c r="D482" s="1342"/>
      <c r="E482" s="1342"/>
    </row>
    <row r="483" ht="25.5" customHeight="1">
      <c r="B483" s="1342"/>
      <c r="D483" s="1342"/>
      <c r="E483" s="1342"/>
    </row>
    <row r="484" ht="25.5" customHeight="1">
      <c r="B484" s="1342"/>
      <c r="D484" s="1342"/>
      <c r="E484" s="1342"/>
    </row>
    <row r="485" ht="25.5" customHeight="1">
      <c r="B485" s="1342"/>
      <c r="D485" s="1342"/>
      <c r="E485" s="1342"/>
    </row>
    <row r="486" ht="25.5" customHeight="1">
      <c r="B486" s="1342"/>
      <c r="D486" s="1342"/>
      <c r="E486" s="1342"/>
    </row>
    <row r="487" ht="25.5" customHeight="1">
      <c r="B487" s="1342"/>
      <c r="D487" s="1342"/>
      <c r="E487" s="1342"/>
    </row>
    <row r="488" ht="25.5" customHeight="1">
      <c r="B488" s="1342"/>
      <c r="D488" s="1342"/>
      <c r="E488" s="1342"/>
    </row>
    <row r="489" ht="25.5" customHeight="1">
      <c r="B489" s="1342"/>
      <c r="D489" s="1342"/>
      <c r="E489" s="1342"/>
    </row>
    <row r="490" ht="25.5" customHeight="1">
      <c r="B490" s="1342"/>
      <c r="D490" s="1342"/>
      <c r="E490" s="1342"/>
    </row>
    <row r="491" ht="25.5" customHeight="1">
      <c r="B491" s="1342"/>
      <c r="D491" s="1342"/>
      <c r="E491" s="1342"/>
    </row>
    <row r="492" ht="25.5" customHeight="1">
      <c r="B492" s="1342"/>
      <c r="D492" s="1342"/>
      <c r="E492" s="1342"/>
    </row>
    <row r="493" ht="25.5" customHeight="1">
      <c r="B493" s="1342"/>
      <c r="D493" s="1342"/>
      <c r="E493" s="1342"/>
    </row>
    <row r="494" ht="25.5" customHeight="1">
      <c r="B494" s="1342"/>
      <c r="D494" s="1342"/>
      <c r="E494" s="1342"/>
    </row>
    <row r="495" ht="25.5" customHeight="1">
      <c r="B495" s="1342"/>
      <c r="D495" s="1342"/>
      <c r="E495" s="1342"/>
    </row>
    <row r="496" ht="25.5" customHeight="1">
      <c r="B496" s="1342"/>
      <c r="D496" s="1342"/>
      <c r="E496" s="1342"/>
    </row>
    <row r="497" ht="25.5" customHeight="1">
      <c r="B497" s="1342"/>
      <c r="D497" s="1342"/>
      <c r="E497" s="1342"/>
    </row>
    <row r="498" ht="25.5" customHeight="1">
      <c r="B498" s="1342"/>
      <c r="D498" s="1342"/>
      <c r="E498" s="1342"/>
    </row>
    <row r="499" ht="25.5" customHeight="1">
      <c r="B499" s="1342"/>
      <c r="D499" s="1342"/>
      <c r="E499" s="1342"/>
    </row>
    <row r="500" ht="25.5" customHeight="1">
      <c r="B500" s="1342"/>
      <c r="D500" s="1342"/>
      <c r="E500" s="1342"/>
    </row>
    <row r="501" ht="25.5" customHeight="1">
      <c r="B501" s="1342"/>
      <c r="D501" s="1342"/>
      <c r="E501" s="1342"/>
    </row>
    <row r="502" ht="25.5" customHeight="1">
      <c r="B502" s="1342"/>
      <c r="D502" s="1342"/>
      <c r="E502" s="1342"/>
    </row>
    <row r="503" ht="25.5" customHeight="1">
      <c r="B503" s="1342"/>
      <c r="D503" s="1342"/>
      <c r="E503" s="1342"/>
    </row>
    <row r="504" ht="25.5" customHeight="1">
      <c r="B504" s="1342"/>
      <c r="D504" s="1342"/>
      <c r="E504" s="1342"/>
    </row>
    <row r="505" ht="25.5" customHeight="1">
      <c r="B505" s="1342"/>
      <c r="D505" s="1342"/>
      <c r="E505" s="1342"/>
    </row>
    <row r="506" ht="25.5" customHeight="1">
      <c r="B506" s="1342"/>
      <c r="D506" s="1342"/>
      <c r="E506" s="1342"/>
    </row>
    <row r="507" ht="25.5" customHeight="1">
      <c r="B507" s="1342"/>
      <c r="D507" s="1342"/>
      <c r="E507" s="1342"/>
    </row>
    <row r="508" ht="25.5" customHeight="1">
      <c r="B508" s="1342"/>
      <c r="D508" s="1342"/>
      <c r="E508" s="1342"/>
    </row>
    <row r="509" ht="25.5" customHeight="1">
      <c r="B509" s="1342"/>
      <c r="D509" s="1342"/>
      <c r="E509" s="1342"/>
    </row>
    <row r="510" ht="25.5" customHeight="1">
      <c r="B510" s="1342"/>
      <c r="D510" s="1342"/>
      <c r="E510" s="1342"/>
    </row>
    <row r="511" ht="25.5" customHeight="1">
      <c r="B511" s="1342"/>
      <c r="D511" s="1342"/>
      <c r="E511" s="1342"/>
    </row>
    <row r="512" ht="25.5" customHeight="1">
      <c r="B512" s="1342"/>
      <c r="D512" s="1342"/>
      <c r="E512" s="1342"/>
    </row>
    <row r="513" ht="25.5" customHeight="1">
      <c r="B513" s="1342"/>
      <c r="D513" s="1342"/>
      <c r="E513" s="1342"/>
    </row>
    <row r="514" ht="25.5" customHeight="1">
      <c r="B514" s="1342"/>
      <c r="D514" s="1342"/>
      <c r="E514" s="1342"/>
    </row>
    <row r="515" ht="25.5" customHeight="1">
      <c r="B515" s="1342"/>
      <c r="D515" s="1342"/>
      <c r="E515" s="1342"/>
    </row>
    <row r="516" ht="25.5" customHeight="1">
      <c r="B516" s="1342"/>
      <c r="D516" s="1342"/>
      <c r="E516" s="1342"/>
    </row>
    <row r="517" ht="25.5" customHeight="1">
      <c r="B517" s="1342"/>
      <c r="D517" s="1342"/>
      <c r="E517" s="1342"/>
    </row>
    <row r="518" ht="25.5" customHeight="1">
      <c r="B518" s="1342"/>
      <c r="D518" s="1342"/>
      <c r="E518" s="1342"/>
    </row>
    <row r="519" ht="25.5" customHeight="1">
      <c r="B519" s="1342"/>
      <c r="D519" s="1342"/>
      <c r="E519" s="1342"/>
    </row>
    <row r="520" ht="25.5" customHeight="1">
      <c r="B520" s="1342"/>
      <c r="D520" s="1342"/>
      <c r="E520" s="1342"/>
    </row>
    <row r="521" ht="25.5" customHeight="1">
      <c r="B521" s="1342"/>
      <c r="D521" s="1342"/>
      <c r="E521" s="1342"/>
    </row>
    <row r="522" ht="25.5" customHeight="1">
      <c r="B522" s="1342"/>
      <c r="D522" s="1342"/>
      <c r="E522" s="1342"/>
    </row>
    <row r="523" ht="25.5" customHeight="1">
      <c r="B523" s="1342"/>
      <c r="D523" s="1342"/>
      <c r="E523" s="1342"/>
    </row>
    <row r="524" ht="25.5" customHeight="1">
      <c r="B524" s="1342"/>
      <c r="D524" s="1342"/>
      <c r="E524" s="1342"/>
    </row>
    <row r="525" ht="25.5" customHeight="1">
      <c r="B525" s="1342"/>
      <c r="D525" s="1342"/>
      <c r="E525" s="1342"/>
    </row>
    <row r="526" ht="25.5" customHeight="1">
      <c r="B526" s="1342"/>
      <c r="D526" s="1342"/>
      <c r="E526" s="1342"/>
    </row>
    <row r="527" ht="25.5" customHeight="1">
      <c r="B527" s="1342"/>
      <c r="D527" s="1342"/>
      <c r="E527" s="1342"/>
    </row>
    <row r="528" ht="25.5" customHeight="1">
      <c r="B528" s="1342"/>
      <c r="D528" s="1342"/>
      <c r="E528" s="1342"/>
    </row>
    <row r="529" ht="25.5" customHeight="1">
      <c r="B529" s="1342"/>
      <c r="D529" s="1342"/>
      <c r="E529" s="1342"/>
    </row>
    <row r="530" ht="25.5" customHeight="1">
      <c r="B530" s="1342"/>
      <c r="D530" s="1342"/>
      <c r="E530" s="1342"/>
    </row>
    <row r="531" ht="25.5" customHeight="1">
      <c r="B531" s="1342"/>
      <c r="D531" s="1342"/>
      <c r="E531" s="1342"/>
    </row>
    <row r="532" ht="25.5" customHeight="1">
      <c r="B532" s="1342"/>
      <c r="D532" s="1342"/>
      <c r="E532" s="1342"/>
    </row>
    <row r="533" ht="25.5" customHeight="1">
      <c r="B533" s="1342"/>
      <c r="D533" s="1342"/>
      <c r="E533" s="1342"/>
    </row>
    <row r="534" ht="25.5" customHeight="1">
      <c r="B534" s="1342"/>
      <c r="D534" s="1342"/>
      <c r="E534" s="1342"/>
    </row>
    <row r="535" ht="25.5" customHeight="1">
      <c r="B535" s="1342"/>
      <c r="D535" s="1342"/>
      <c r="E535" s="1342"/>
    </row>
    <row r="536" ht="25.5" customHeight="1">
      <c r="B536" s="1342"/>
      <c r="D536" s="1342"/>
      <c r="E536" s="1342"/>
    </row>
    <row r="537" ht="25.5" customHeight="1">
      <c r="B537" s="1342"/>
      <c r="D537" s="1342"/>
      <c r="E537" s="1342"/>
    </row>
    <row r="538" ht="25.5" customHeight="1">
      <c r="B538" s="1342"/>
      <c r="D538" s="1342"/>
      <c r="E538" s="1342"/>
    </row>
    <row r="539" ht="25.5" customHeight="1">
      <c r="B539" s="1342"/>
      <c r="D539" s="1342"/>
      <c r="E539" s="1342"/>
    </row>
    <row r="540" ht="25.5" customHeight="1">
      <c r="B540" s="1342"/>
      <c r="D540" s="1342"/>
      <c r="E540" s="1342"/>
    </row>
    <row r="541" ht="25.5" customHeight="1">
      <c r="B541" s="1342"/>
      <c r="D541" s="1342"/>
      <c r="E541" s="1342"/>
    </row>
    <row r="542" ht="25.5" customHeight="1">
      <c r="B542" s="1342"/>
      <c r="D542" s="1342"/>
      <c r="E542" s="1342"/>
    </row>
    <row r="543" ht="25.5" customHeight="1">
      <c r="B543" s="1342"/>
      <c r="D543" s="1342"/>
      <c r="E543" s="1342"/>
    </row>
    <row r="544" ht="25.5" customHeight="1">
      <c r="B544" s="1342"/>
      <c r="D544" s="1342"/>
      <c r="E544" s="1342"/>
    </row>
    <row r="545" ht="25.5" customHeight="1">
      <c r="B545" s="1342"/>
      <c r="D545" s="1342"/>
      <c r="E545" s="1342"/>
    </row>
    <row r="546" ht="25.5" customHeight="1">
      <c r="B546" s="1342"/>
      <c r="D546" s="1342"/>
      <c r="E546" s="1342"/>
    </row>
    <row r="547" ht="25.5" customHeight="1">
      <c r="B547" s="1342"/>
      <c r="D547" s="1342"/>
      <c r="E547" s="1342"/>
    </row>
    <row r="548" ht="25.5" customHeight="1">
      <c r="B548" s="1342"/>
      <c r="D548" s="1342"/>
      <c r="E548" s="1342"/>
    </row>
    <row r="549" ht="25.5" customHeight="1">
      <c r="B549" s="1342"/>
      <c r="D549" s="1342"/>
      <c r="E549" s="1342"/>
    </row>
    <row r="550" ht="25.5" customHeight="1">
      <c r="B550" s="1342"/>
      <c r="D550" s="1342"/>
      <c r="E550" s="1342"/>
    </row>
    <row r="551" ht="25.5" customHeight="1">
      <c r="B551" s="1342"/>
      <c r="D551" s="1342"/>
      <c r="E551" s="1342"/>
    </row>
    <row r="552" ht="25.5" customHeight="1">
      <c r="B552" s="1342"/>
      <c r="D552" s="1342"/>
      <c r="E552" s="1342"/>
    </row>
    <row r="553" ht="25.5" customHeight="1">
      <c r="B553" s="1342"/>
      <c r="D553" s="1342"/>
      <c r="E553" s="1342"/>
    </row>
    <row r="554" ht="25.5" customHeight="1">
      <c r="B554" s="1342"/>
      <c r="D554" s="1342"/>
      <c r="E554" s="1342"/>
    </row>
    <row r="555" ht="25.5" customHeight="1">
      <c r="B555" s="1342"/>
      <c r="D555" s="1342"/>
      <c r="E555" s="1342"/>
    </row>
    <row r="556" ht="25.5" customHeight="1">
      <c r="B556" s="1342"/>
      <c r="D556" s="1342"/>
      <c r="E556" s="1342"/>
    </row>
    <row r="557" ht="25.5" customHeight="1">
      <c r="B557" s="1342"/>
      <c r="D557" s="1342"/>
      <c r="E557" s="1342"/>
    </row>
    <row r="558" ht="25.5" customHeight="1">
      <c r="B558" s="1342"/>
      <c r="D558" s="1342"/>
      <c r="E558" s="1342"/>
    </row>
    <row r="559" ht="25.5" customHeight="1">
      <c r="B559" s="1342"/>
      <c r="D559" s="1342"/>
      <c r="E559" s="1342"/>
    </row>
    <row r="560" ht="25.5" customHeight="1">
      <c r="B560" s="1342"/>
      <c r="D560" s="1342"/>
      <c r="E560" s="1342"/>
    </row>
    <row r="561" ht="25.5" customHeight="1">
      <c r="B561" s="1342"/>
      <c r="D561" s="1342"/>
      <c r="E561" s="1342"/>
    </row>
    <row r="562" ht="25.5" customHeight="1">
      <c r="B562" s="1342"/>
      <c r="D562" s="1342"/>
      <c r="E562" s="1342"/>
    </row>
    <row r="563" ht="25.5" customHeight="1">
      <c r="B563" s="1342"/>
      <c r="D563" s="1342"/>
      <c r="E563" s="1342"/>
    </row>
    <row r="564" ht="25.5" customHeight="1">
      <c r="B564" s="1342"/>
      <c r="D564" s="1342"/>
      <c r="E564" s="1342"/>
    </row>
    <row r="565" ht="25.5" customHeight="1">
      <c r="B565" s="1342"/>
      <c r="D565" s="1342"/>
      <c r="E565" s="1342"/>
    </row>
    <row r="566" ht="25.5" customHeight="1">
      <c r="B566" s="1342"/>
      <c r="D566" s="1342"/>
      <c r="E566" s="1342"/>
    </row>
    <row r="567" ht="25.5" customHeight="1">
      <c r="B567" s="1342"/>
      <c r="D567" s="1342"/>
      <c r="E567" s="1342"/>
    </row>
    <row r="568" ht="25.5" customHeight="1">
      <c r="B568" s="1342"/>
      <c r="D568" s="1342"/>
      <c r="E568" s="1342"/>
    </row>
    <row r="569" ht="25.5" customHeight="1">
      <c r="B569" s="1342"/>
      <c r="D569" s="1342"/>
      <c r="E569" s="1342"/>
    </row>
    <row r="570" ht="25.5" customHeight="1">
      <c r="B570" s="1342"/>
      <c r="D570" s="1342"/>
      <c r="E570" s="1342"/>
    </row>
    <row r="571" ht="25.5" customHeight="1">
      <c r="B571" s="1342"/>
      <c r="D571" s="1342"/>
      <c r="E571" s="1342"/>
    </row>
    <row r="572" ht="25.5" customHeight="1">
      <c r="B572" s="1342"/>
      <c r="D572" s="1342"/>
      <c r="E572" s="1342"/>
    </row>
    <row r="573" ht="25.5" customHeight="1">
      <c r="B573" s="1342"/>
      <c r="D573" s="1342"/>
      <c r="E573" s="1342"/>
    </row>
    <row r="574" ht="25.5" customHeight="1">
      <c r="B574" s="1342"/>
      <c r="D574" s="1342"/>
      <c r="E574" s="1342"/>
    </row>
    <row r="575" ht="25.5" customHeight="1">
      <c r="B575" s="1342"/>
      <c r="D575" s="1342"/>
      <c r="E575" s="1342"/>
    </row>
    <row r="576" ht="25.5" customHeight="1">
      <c r="B576" s="1342"/>
      <c r="D576" s="1342"/>
      <c r="E576" s="1342"/>
    </row>
    <row r="577" ht="25.5" customHeight="1">
      <c r="B577" s="1342"/>
      <c r="D577" s="1342"/>
      <c r="E577" s="1342"/>
    </row>
    <row r="578" ht="25.5" customHeight="1">
      <c r="B578" s="1342"/>
      <c r="D578" s="1342"/>
      <c r="E578" s="1342"/>
    </row>
    <row r="579" ht="25.5" customHeight="1">
      <c r="B579" s="1342"/>
      <c r="D579" s="1342"/>
      <c r="E579" s="1342"/>
    </row>
    <row r="580" ht="25.5" customHeight="1">
      <c r="B580" s="1342"/>
      <c r="D580" s="1342"/>
      <c r="E580" s="1342"/>
    </row>
    <row r="581" ht="25.5" customHeight="1">
      <c r="B581" s="1342"/>
      <c r="D581" s="1342"/>
      <c r="E581" s="1342"/>
    </row>
    <row r="582" ht="25.5" customHeight="1">
      <c r="B582" s="1342"/>
      <c r="D582" s="1342"/>
      <c r="E582" s="1342"/>
    </row>
    <row r="583" ht="25.5" customHeight="1">
      <c r="B583" s="1342"/>
      <c r="D583" s="1342"/>
      <c r="E583" s="1342"/>
    </row>
    <row r="584" ht="25.5" customHeight="1">
      <c r="B584" s="1342"/>
      <c r="D584" s="1342"/>
      <c r="E584" s="1342"/>
    </row>
    <row r="585" ht="25.5" customHeight="1">
      <c r="B585" s="1342"/>
      <c r="D585" s="1342"/>
      <c r="E585" s="1342"/>
    </row>
    <row r="586" ht="25.5" customHeight="1">
      <c r="B586" s="1342"/>
      <c r="D586" s="1342"/>
      <c r="E586" s="1342"/>
    </row>
    <row r="587" ht="25.5" customHeight="1">
      <c r="B587" s="1342"/>
      <c r="D587" s="1342"/>
      <c r="E587" s="1342"/>
    </row>
    <row r="588" ht="25.5" customHeight="1">
      <c r="B588" s="1342"/>
      <c r="D588" s="1342"/>
      <c r="E588" s="1342"/>
    </row>
    <row r="589" ht="25.5" customHeight="1">
      <c r="B589" s="1342"/>
      <c r="D589" s="1342"/>
      <c r="E589" s="1342"/>
    </row>
    <row r="590" ht="25.5" customHeight="1">
      <c r="B590" s="1342"/>
      <c r="D590" s="1342"/>
      <c r="E590" s="1342"/>
    </row>
    <row r="591" ht="25.5" customHeight="1">
      <c r="B591" s="1342"/>
      <c r="D591" s="1342"/>
      <c r="E591" s="1342"/>
    </row>
    <row r="592" ht="25.5" customHeight="1">
      <c r="B592" s="1342"/>
      <c r="D592" s="1342"/>
      <c r="E592" s="1342"/>
    </row>
    <row r="593" ht="25.5" customHeight="1">
      <c r="B593" s="1342"/>
      <c r="D593" s="1342"/>
      <c r="E593" s="1342"/>
    </row>
    <row r="594" ht="25.5" customHeight="1">
      <c r="B594" s="1342"/>
      <c r="D594" s="1342"/>
      <c r="E594" s="1342"/>
    </row>
    <row r="595" ht="25.5" customHeight="1">
      <c r="B595" s="1342"/>
      <c r="D595" s="1342"/>
      <c r="E595" s="1342"/>
    </row>
    <row r="596" ht="25.5" customHeight="1">
      <c r="B596" s="1342"/>
      <c r="D596" s="1342"/>
      <c r="E596" s="1342"/>
    </row>
    <row r="597" ht="25.5" customHeight="1">
      <c r="B597" s="1342"/>
      <c r="D597" s="1342"/>
      <c r="E597" s="1342"/>
    </row>
    <row r="598" ht="25.5" customHeight="1">
      <c r="B598" s="1342"/>
      <c r="D598" s="1342"/>
      <c r="E598" s="1342"/>
    </row>
    <row r="599" ht="25.5" customHeight="1">
      <c r="B599" s="1342"/>
      <c r="D599" s="1342"/>
      <c r="E599" s="1342"/>
    </row>
    <row r="600" ht="25.5" customHeight="1">
      <c r="B600" s="1342"/>
      <c r="D600" s="1342"/>
      <c r="E600" s="1342"/>
    </row>
    <row r="601" ht="25.5" customHeight="1">
      <c r="B601" s="1342"/>
      <c r="D601" s="1342"/>
      <c r="E601" s="1342"/>
    </row>
    <row r="602" ht="25.5" customHeight="1">
      <c r="B602" s="1342"/>
      <c r="D602" s="1342"/>
      <c r="E602" s="1342"/>
    </row>
    <row r="603" ht="25.5" customHeight="1">
      <c r="B603" s="1342"/>
      <c r="D603" s="1342"/>
      <c r="E603" s="1342"/>
    </row>
    <row r="604" ht="25.5" customHeight="1">
      <c r="B604" s="1342"/>
      <c r="D604" s="1342"/>
      <c r="E604" s="1342"/>
    </row>
    <row r="605" ht="25.5" customHeight="1">
      <c r="B605" s="1342"/>
      <c r="D605" s="1342"/>
      <c r="E605" s="1342"/>
    </row>
    <row r="606" ht="25.5" customHeight="1">
      <c r="B606" s="1342"/>
      <c r="D606" s="1342"/>
      <c r="E606" s="1342"/>
    </row>
    <row r="607" ht="25.5" customHeight="1">
      <c r="B607" s="1342"/>
      <c r="D607" s="1342"/>
      <c r="E607" s="1342"/>
    </row>
    <row r="608" ht="25.5" customHeight="1">
      <c r="B608" s="1342"/>
      <c r="D608" s="1342"/>
      <c r="E608" s="1342"/>
    </row>
    <row r="609" ht="25.5" customHeight="1">
      <c r="B609" s="1342"/>
      <c r="D609" s="1342"/>
      <c r="E609" s="1342"/>
    </row>
    <row r="610" ht="25.5" customHeight="1">
      <c r="B610" s="1342"/>
      <c r="D610" s="1342"/>
      <c r="E610" s="1342"/>
    </row>
    <row r="611" ht="25.5" customHeight="1">
      <c r="B611" s="1342"/>
      <c r="D611" s="1342"/>
      <c r="E611" s="1342"/>
    </row>
    <row r="612" ht="25.5" customHeight="1">
      <c r="B612" s="1342"/>
      <c r="D612" s="1342"/>
      <c r="E612" s="1342"/>
    </row>
    <row r="613" ht="25.5" customHeight="1">
      <c r="B613" s="1342"/>
      <c r="D613" s="1342"/>
      <c r="E613" s="1342"/>
    </row>
    <row r="614" ht="25.5" customHeight="1">
      <c r="B614" s="1342"/>
      <c r="D614" s="1342"/>
      <c r="E614" s="1342"/>
    </row>
    <row r="615" ht="25.5" customHeight="1">
      <c r="B615" s="1342"/>
      <c r="D615" s="1342"/>
      <c r="E615" s="1342"/>
    </row>
    <row r="616" ht="25.5" customHeight="1">
      <c r="B616" s="1342"/>
      <c r="D616" s="1342"/>
      <c r="E616" s="1342"/>
    </row>
    <row r="617" ht="25.5" customHeight="1">
      <c r="B617" s="1342"/>
      <c r="D617" s="1342"/>
      <c r="E617" s="1342"/>
    </row>
    <row r="618" ht="25.5" customHeight="1">
      <c r="B618" s="1342"/>
      <c r="D618" s="1342"/>
      <c r="E618" s="1342"/>
    </row>
    <row r="619" ht="25.5" customHeight="1">
      <c r="B619" s="1342"/>
      <c r="D619" s="1342"/>
      <c r="E619" s="1342"/>
    </row>
    <row r="620" ht="25.5" customHeight="1">
      <c r="B620" s="1342"/>
      <c r="D620" s="1342"/>
      <c r="E620" s="1342"/>
    </row>
    <row r="621" ht="25.5" customHeight="1">
      <c r="B621" s="1342"/>
      <c r="D621" s="1342"/>
      <c r="E621" s="1342"/>
    </row>
    <row r="622" ht="25.5" customHeight="1">
      <c r="B622" s="1342"/>
      <c r="D622" s="1342"/>
      <c r="E622" s="1342"/>
    </row>
    <row r="623" ht="25.5" customHeight="1">
      <c r="B623" s="1342"/>
      <c r="D623" s="1342"/>
      <c r="E623" s="1342"/>
    </row>
    <row r="624" ht="25.5" customHeight="1">
      <c r="B624" s="1342"/>
      <c r="D624" s="1342"/>
      <c r="E624" s="1342"/>
    </row>
    <row r="625" ht="25.5" customHeight="1">
      <c r="B625" s="1342"/>
      <c r="D625" s="1342"/>
      <c r="E625" s="1342"/>
    </row>
    <row r="626" ht="25.5" customHeight="1">
      <c r="B626" s="1342"/>
      <c r="D626" s="1342"/>
      <c r="E626" s="1342"/>
    </row>
    <row r="627" ht="25.5" customHeight="1">
      <c r="B627" s="1342"/>
      <c r="D627" s="1342"/>
      <c r="E627" s="1342"/>
    </row>
    <row r="628" ht="25.5" customHeight="1">
      <c r="B628" s="1342"/>
      <c r="D628" s="1342"/>
      <c r="E628" s="1342"/>
    </row>
    <row r="629" ht="25.5" customHeight="1">
      <c r="B629" s="1342"/>
      <c r="D629" s="1342"/>
      <c r="E629" s="1342"/>
    </row>
    <row r="630" ht="25.5" customHeight="1">
      <c r="B630" s="1342"/>
      <c r="D630" s="1342"/>
      <c r="E630" s="1342"/>
    </row>
    <row r="631" ht="25.5" customHeight="1">
      <c r="B631" s="1342"/>
      <c r="D631" s="1342"/>
      <c r="E631" s="1342"/>
    </row>
    <row r="632" ht="25.5" customHeight="1">
      <c r="B632" s="1342"/>
      <c r="D632" s="1342"/>
      <c r="E632" s="1342"/>
    </row>
    <row r="633" ht="25.5" customHeight="1">
      <c r="B633" s="1342"/>
      <c r="D633" s="1342"/>
      <c r="E633" s="1342"/>
    </row>
    <row r="634" ht="25.5" customHeight="1">
      <c r="B634" s="1342"/>
      <c r="D634" s="1342"/>
      <c r="E634" s="1342"/>
    </row>
    <row r="635" ht="25.5" customHeight="1">
      <c r="B635" s="1342"/>
      <c r="D635" s="1342"/>
      <c r="E635" s="1342"/>
    </row>
    <row r="636" ht="25.5" customHeight="1">
      <c r="B636" s="1342"/>
      <c r="D636" s="1342"/>
      <c r="E636" s="1342"/>
    </row>
    <row r="637" ht="25.5" customHeight="1">
      <c r="B637" s="1342"/>
      <c r="D637" s="1342"/>
      <c r="E637" s="1342"/>
    </row>
    <row r="638" ht="25.5" customHeight="1">
      <c r="B638" s="1342"/>
      <c r="D638" s="1342"/>
      <c r="E638" s="1342"/>
    </row>
    <row r="639" ht="25.5" customHeight="1">
      <c r="B639" s="1342"/>
      <c r="D639" s="1342"/>
      <c r="E639" s="1342"/>
    </row>
    <row r="640" ht="25.5" customHeight="1">
      <c r="B640" s="1342"/>
      <c r="D640" s="1342"/>
      <c r="E640" s="1342"/>
    </row>
    <row r="641" ht="25.5" customHeight="1">
      <c r="B641" s="1342"/>
      <c r="D641" s="1342"/>
      <c r="E641" s="1342"/>
    </row>
    <row r="642" ht="25.5" customHeight="1">
      <c r="B642" s="1342"/>
      <c r="D642" s="1342"/>
      <c r="E642" s="1342"/>
    </row>
    <row r="643" ht="25.5" customHeight="1">
      <c r="B643" s="1342"/>
      <c r="D643" s="1342"/>
      <c r="E643" s="1342"/>
    </row>
    <row r="644" ht="25.5" customHeight="1">
      <c r="B644" s="1342"/>
      <c r="D644" s="1342"/>
      <c r="E644" s="1342"/>
    </row>
    <row r="645" ht="25.5" customHeight="1">
      <c r="B645" s="1342"/>
      <c r="D645" s="1342"/>
      <c r="E645" s="1342"/>
    </row>
    <row r="646" ht="25.5" customHeight="1">
      <c r="B646" s="1342"/>
      <c r="D646" s="1342"/>
      <c r="E646" s="1342"/>
    </row>
    <row r="647" ht="25.5" customHeight="1">
      <c r="B647" s="1342"/>
      <c r="D647" s="1342"/>
      <c r="E647" s="1342"/>
    </row>
    <row r="648" ht="25.5" customHeight="1">
      <c r="B648" s="1342"/>
      <c r="D648" s="1342"/>
      <c r="E648" s="1342"/>
    </row>
    <row r="649" ht="25.5" customHeight="1">
      <c r="B649" s="1342"/>
      <c r="D649" s="1342"/>
      <c r="E649" s="1342"/>
    </row>
    <row r="650" ht="25.5" customHeight="1">
      <c r="B650" s="1342"/>
      <c r="D650" s="1342"/>
      <c r="E650" s="1342"/>
    </row>
    <row r="651" ht="25.5" customHeight="1">
      <c r="B651" s="1342"/>
      <c r="D651" s="1342"/>
      <c r="E651" s="1342"/>
    </row>
    <row r="652" ht="25.5" customHeight="1">
      <c r="B652" s="1342"/>
      <c r="D652" s="1342"/>
      <c r="E652" s="1342"/>
    </row>
    <row r="653" ht="25.5" customHeight="1">
      <c r="B653" s="1342"/>
      <c r="D653" s="1342"/>
      <c r="E653" s="1342"/>
    </row>
    <row r="654" ht="25.5" customHeight="1">
      <c r="B654" s="1342"/>
      <c r="D654" s="1342"/>
      <c r="E654" s="1342"/>
    </row>
    <row r="655" ht="25.5" customHeight="1">
      <c r="B655" s="1342"/>
      <c r="D655" s="1342"/>
      <c r="E655" s="1342"/>
    </row>
    <row r="656" ht="25.5" customHeight="1">
      <c r="B656" s="1342"/>
      <c r="D656" s="1342"/>
      <c r="E656" s="1342"/>
    </row>
    <row r="657" ht="25.5" customHeight="1">
      <c r="B657" s="1342"/>
      <c r="D657" s="1342"/>
      <c r="E657" s="1342"/>
    </row>
    <row r="658" ht="25.5" customHeight="1">
      <c r="B658" s="1342"/>
      <c r="D658" s="1342"/>
      <c r="E658" s="1342"/>
    </row>
    <row r="659" ht="25.5" customHeight="1">
      <c r="B659" s="1342"/>
      <c r="D659" s="1342"/>
      <c r="E659" s="1342"/>
    </row>
    <row r="660" ht="25.5" customHeight="1">
      <c r="B660" s="1342"/>
      <c r="D660" s="1342"/>
      <c r="E660" s="1342"/>
    </row>
    <row r="661" ht="25.5" customHeight="1">
      <c r="B661" s="1342"/>
      <c r="D661" s="1342"/>
      <c r="E661" s="1342"/>
    </row>
    <row r="662" ht="25.5" customHeight="1">
      <c r="B662" s="1342"/>
      <c r="D662" s="1342"/>
      <c r="E662" s="1342"/>
    </row>
    <row r="663" ht="25.5" customHeight="1">
      <c r="B663" s="1342"/>
      <c r="D663" s="1342"/>
      <c r="E663" s="1342"/>
    </row>
    <row r="664" ht="25.5" customHeight="1">
      <c r="B664" s="1342"/>
      <c r="D664" s="1342"/>
      <c r="E664" s="1342"/>
    </row>
    <row r="665" ht="25.5" customHeight="1">
      <c r="B665" s="1342"/>
      <c r="D665" s="1342"/>
      <c r="E665" s="1342"/>
    </row>
    <row r="666" ht="25.5" customHeight="1">
      <c r="B666" s="1342"/>
      <c r="D666" s="1342"/>
      <c r="E666" s="1342"/>
    </row>
    <row r="667" ht="25.5" customHeight="1">
      <c r="B667" s="1342"/>
      <c r="D667" s="1342"/>
      <c r="E667" s="1342"/>
    </row>
    <row r="668" ht="25.5" customHeight="1">
      <c r="B668" s="1342"/>
      <c r="D668" s="1342"/>
      <c r="E668" s="1342"/>
    </row>
    <row r="669" ht="25.5" customHeight="1">
      <c r="B669" s="1342"/>
      <c r="D669" s="1342"/>
      <c r="E669" s="1342"/>
    </row>
    <row r="670" ht="25.5" customHeight="1">
      <c r="B670" s="1342"/>
      <c r="D670" s="1342"/>
      <c r="E670" s="1342"/>
    </row>
    <row r="671" ht="25.5" customHeight="1">
      <c r="B671" s="1342"/>
      <c r="D671" s="1342"/>
      <c r="E671" s="1342"/>
    </row>
    <row r="672" ht="25.5" customHeight="1">
      <c r="B672" s="1342"/>
      <c r="D672" s="1342"/>
      <c r="E672" s="1342"/>
    </row>
    <row r="673" ht="25.5" customHeight="1">
      <c r="B673" s="1342"/>
      <c r="D673" s="1342"/>
      <c r="E673" s="1342"/>
    </row>
    <row r="674" ht="25.5" customHeight="1">
      <c r="B674" s="1342"/>
      <c r="D674" s="1342"/>
      <c r="E674" s="1342"/>
    </row>
    <row r="675" ht="25.5" customHeight="1">
      <c r="B675" s="1342"/>
      <c r="D675" s="1342"/>
      <c r="E675" s="1342"/>
    </row>
    <row r="676" ht="25.5" customHeight="1">
      <c r="B676" s="1342"/>
      <c r="D676" s="1342"/>
      <c r="E676" s="1342"/>
    </row>
    <row r="677" ht="25.5" customHeight="1">
      <c r="B677" s="1342"/>
      <c r="D677" s="1342"/>
      <c r="E677" s="1342"/>
    </row>
    <row r="678" ht="25.5" customHeight="1">
      <c r="B678" s="1342"/>
      <c r="D678" s="1342"/>
      <c r="E678" s="1342"/>
    </row>
    <row r="679" ht="25.5" customHeight="1">
      <c r="B679" s="1342"/>
      <c r="D679" s="1342"/>
      <c r="E679" s="1342"/>
    </row>
    <row r="680" ht="25.5" customHeight="1">
      <c r="B680" s="1342"/>
      <c r="D680" s="1342"/>
      <c r="E680" s="1342"/>
    </row>
    <row r="681" ht="25.5" customHeight="1">
      <c r="B681" s="1342"/>
      <c r="D681" s="1342"/>
      <c r="E681" s="1342"/>
    </row>
    <row r="682" ht="25.5" customHeight="1">
      <c r="B682" s="1342"/>
      <c r="D682" s="1342"/>
      <c r="E682" s="1342"/>
    </row>
    <row r="683" ht="25.5" customHeight="1">
      <c r="B683" s="1342"/>
      <c r="D683" s="1342"/>
      <c r="E683" s="1342"/>
    </row>
    <row r="684" ht="25.5" customHeight="1">
      <c r="B684" s="1342"/>
      <c r="D684" s="1342"/>
      <c r="E684" s="1342"/>
    </row>
    <row r="685" ht="25.5" customHeight="1">
      <c r="B685" s="1342"/>
      <c r="D685" s="1342"/>
      <c r="E685" s="1342"/>
    </row>
    <row r="686" ht="25.5" customHeight="1">
      <c r="B686" s="1342"/>
      <c r="D686" s="1342"/>
      <c r="E686" s="1342"/>
    </row>
    <row r="687" ht="25.5" customHeight="1">
      <c r="B687" s="1342"/>
      <c r="D687" s="1342"/>
      <c r="E687" s="1342"/>
    </row>
    <row r="688" ht="25.5" customHeight="1">
      <c r="B688" s="1342"/>
      <c r="D688" s="1342"/>
      <c r="E688" s="1342"/>
    </row>
    <row r="689" ht="25.5" customHeight="1">
      <c r="B689" s="1342"/>
      <c r="D689" s="1342"/>
      <c r="E689" s="1342"/>
    </row>
    <row r="690" ht="25.5" customHeight="1">
      <c r="B690" s="1342"/>
      <c r="D690" s="1342"/>
      <c r="E690" s="1342"/>
    </row>
    <row r="691" ht="25.5" customHeight="1">
      <c r="B691" s="1342"/>
      <c r="D691" s="1342"/>
      <c r="E691" s="1342"/>
    </row>
    <row r="692" ht="25.5" customHeight="1">
      <c r="B692" s="1342"/>
      <c r="D692" s="1342"/>
      <c r="E692" s="1342"/>
    </row>
    <row r="693" ht="25.5" customHeight="1">
      <c r="B693" s="1342"/>
      <c r="D693" s="1342"/>
      <c r="E693" s="1342"/>
    </row>
    <row r="694" ht="25.5" customHeight="1">
      <c r="B694" s="1342"/>
      <c r="D694" s="1342"/>
      <c r="E694" s="1342"/>
    </row>
    <row r="695" ht="25.5" customHeight="1">
      <c r="B695" s="1342"/>
      <c r="D695" s="1342"/>
      <c r="E695" s="1342"/>
    </row>
    <row r="696" ht="25.5" customHeight="1">
      <c r="B696" s="1342"/>
      <c r="D696" s="1342"/>
      <c r="E696" s="1342"/>
    </row>
    <row r="697" ht="25.5" customHeight="1">
      <c r="B697" s="1342"/>
      <c r="D697" s="1342"/>
      <c r="E697" s="1342"/>
    </row>
    <row r="698" ht="25.5" customHeight="1">
      <c r="B698" s="1342"/>
      <c r="D698" s="1342"/>
      <c r="E698" s="1342"/>
    </row>
    <row r="699" ht="25.5" customHeight="1">
      <c r="B699" s="1342"/>
      <c r="D699" s="1342"/>
      <c r="E699" s="1342"/>
    </row>
    <row r="700" ht="25.5" customHeight="1">
      <c r="B700" s="1342"/>
      <c r="D700" s="1342"/>
      <c r="E700" s="1342"/>
    </row>
    <row r="701" ht="25.5" customHeight="1">
      <c r="B701" s="1342"/>
      <c r="D701" s="1342"/>
      <c r="E701" s="1342"/>
    </row>
    <row r="702" ht="25.5" customHeight="1">
      <c r="B702" s="1342"/>
      <c r="D702" s="1342"/>
      <c r="E702" s="1342"/>
    </row>
    <row r="703" ht="25.5" customHeight="1">
      <c r="B703" s="1342"/>
      <c r="D703" s="1342"/>
      <c r="E703" s="1342"/>
    </row>
    <row r="704" ht="25.5" customHeight="1">
      <c r="B704" s="1342"/>
      <c r="D704" s="1342"/>
      <c r="E704" s="1342"/>
    </row>
    <row r="705" ht="25.5" customHeight="1">
      <c r="B705" s="1342"/>
      <c r="D705" s="1342"/>
      <c r="E705" s="1342"/>
    </row>
    <row r="706" ht="25.5" customHeight="1">
      <c r="B706" s="1342"/>
      <c r="D706" s="1342"/>
      <c r="E706" s="1342"/>
    </row>
    <row r="707" ht="25.5" customHeight="1">
      <c r="B707" s="1342"/>
      <c r="D707" s="1342"/>
      <c r="E707" s="1342"/>
    </row>
    <row r="708" ht="25.5" customHeight="1">
      <c r="B708" s="1342"/>
      <c r="D708" s="1342"/>
      <c r="E708" s="1342"/>
    </row>
    <row r="709" ht="25.5" customHeight="1">
      <c r="B709" s="1342"/>
      <c r="D709" s="1342"/>
      <c r="E709" s="1342"/>
    </row>
    <row r="710" ht="25.5" customHeight="1">
      <c r="B710" s="1342"/>
      <c r="D710" s="1342"/>
      <c r="E710" s="1342"/>
    </row>
    <row r="711" ht="25.5" customHeight="1">
      <c r="B711" s="1342"/>
      <c r="D711" s="1342"/>
      <c r="E711" s="1342"/>
    </row>
    <row r="712" ht="25.5" customHeight="1">
      <c r="B712" s="1342"/>
      <c r="D712" s="1342"/>
      <c r="E712" s="1342"/>
    </row>
    <row r="713" ht="25.5" customHeight="1">
      <c r="B713" s="1342"/>
      <c r="D713" s="1342"/>
      <c r="E713" s="1342"/>
    </row>
    <row r="714" ht="25.5" customHeight="1">
      <c r="B714" s="1342"/>
      <c r="D714" s="1342"/>
      <c r="E714" s="1342"/>
    </row>
    <row r="715" ht="25.5" customHeight="1">
      <c r="B715" s="1342"/>
      <c r="D715" s="1342"/>
      <c r="E715" s="1342"/>
    </row>
    <row r="716" ht="25.5" customHeight="1">
      <c r="B716" s="1342"/>
      <c r="D716" s="1342"/>
      <c r="E716" s="1342"/>
    </row>
    <row r="717" ht="25.5" customHeight="1">
      <c r="B717" s="1342"/>
      <c r="D717" s="1342"/>
      <c r="E717" s="1342"/>
    </row>
    <row r="718" ht="25.5" customHeight="1">
      <c r="B718" s="1342"/>
      <c r="D718" s="1342"/>
      <c r="E718" s="1342"/>
    </row>
    <row r="719" ht="25.5" customHeight="1">
      <c r="B719" s="1342"/>
      <c r="D719" s="1342"/>
      <c r="E719" s="1342"/>
    </row>
    <row r="720" ht="25.5" customHeight="1">
      <c r="B720" s="1342"/>
      <c r="D720" s="1342"/>
      <c r="E720" s="1342"/>
    </row>
    <row r="721" ht="25.5" customHeight="1">
      <c r="B721" s="1342"/>
      <c r="D721" s="1342"/>
      <c r="E721" s="1342"/>
    </row>
    <row r="722" ht="25.5" customHeight="1">
      <c r="B722" s="1342"/>
      <c r="D722" s="1342"/>
      <c r="E722" s="1342"/>
    </row>
    <row r="723" ht="25.5" customHeight="1">
      <c r="B723" s="1342"/>
      <c r="D723" s="1342"/>
      <c r="E723" s="1342"/>
    </row>
    <row r="724" ht="25.5" customHeight="1">
      <c r="B724" s="1342"/>
      <c r="D724" s="1342"/>
      <c r="E724" s="1342"/>
    </row>
    <row r="725" ht="25.5" customHeight="1">
      <c r="B725" s="1342"/>
      <c r="D725" s="1342"/>
      <c r="E725" s="1342"/>
    </row>
    <row r="726" ht="25.5" customHeight="1">
      <c r="B726" s="1342"/>
      <c r="D726" s="1342"/>
      <c r="E726" s="1342"/>
    </row>
    <row r="727" ht="25.5" customHeight="1">
      <c r="B727" s="1342"/>
      <c r="D727" s="1342"/>
      <c r="E727" s="1342"/>
    </row>
    <row r="728" ht="25.5" customHeight="1">
      <c r="B728" s="1342"/>
      <c r="D728" s="1342"/>
      <c r="E728" s="1342"/>
    </row>
    <row r="729" ht="25.5" customHeight="1">
      <c r="B729" s="1342"/>
      <c r="D729" s="1342"/>
      <c r="E729" s="1342"/>
    </row>
    <row r="730" ht="25.5" customHeight="1">
      <c r="B730" s="1342"/>
      <c r="D730" s="1342"/>
      <c r="E730" s="1342"/>
    </row>
    <row r="731" ht="25.5" customHeight="1">
      <c r="B731" s="1342"/>
      <c r="D731" s="1342"/>
      <c r="E731" s="1342"/>
    </row>
    <row r="732" ht="25.5" customHeight="1">
      <c r="B732" s="1342"/>
      <c r="D732" s="1342"/>
      <c r="E732" s="1342"/>
    </row>
    <row r="733" ht="25.5" customHeight="1">
      <c r="B733" s="1342"/>
      <c r="D733" s="1342"/>
      <c r="E733" s="1342"/>
    </row>
    <row r="734" ht="25.5" customHeight="1">
      <c r="B734" s="1342"/>
      <c r="D734" s="1342"/>
      <c r="E734" s="1342"/>
    </row>
    <row r="735" ht="25.5" customHeight="1">
      <c r="B735" s="1342"/>
      <c r="D735" s="1342"/>
      <c r="E735" s="1342"/>
    </row>
    <row r="736" ht="25.5" customHeight="1">
      <c r="B736" s="1342"/>
      <c r="D736" s="1342"/>
      <c r="E736" s="1342"/>
    </row>
    <row r="737" ht="25.5" customHeight="1">
      <c r="B737" s="1342"/>
      <c r="D737" s="1342"/>
      <c r="E737" s="1342"/>
    </row>
    <row r="738" ht="25.5" customHeight="1">
      <c r="B738" s="1342"/>
      <c r="D738" s="1342"/>
      <c r="E738" s="1342"/>
    </row>
    <row r="739" ht="25.5" customHeight="1">
      <c r="B739" s="1342"/>
      <c r="D739" s="1342"/>
      <c r="E739" s="1342"/>
    </row>
    <row r="740" ht="25.5" customHeight="1">
      <c r="B740" s="1342"/>
      <c r="D740" s="1342"/>
      <c r="E740" s="1342"/>
    </row>
    <row r="741" ht="25.5" customHeight="1">
      <c r="B741" s="1342"/>
      <c r="D741" s="1342"/>
      <c r="E741" s="1342"/>
    </row>
    <row r="742" ht="25.5" customHeight="1">
      <c r="B742" s="1342"/>
      <c r="D742" s="1342"/>
      <c r="E742" s="1342"/>
    </row>
    <row r="743" ht="25.5" customHeight="1">
      <c r="B743" s="1342"/>
      <c r="D743" s="1342"/>
      <c r="E743" s="1342"/>
    </row>
    <row r="744" ht="25.5" customHeight="1">
      <c r="B744" s="1342"/>
      <c r="D744" s="1342"/>
      <c r="E744" s="1342"/>
    </row>
    <row r="745" ht="25.5" customHeight="1">
      <c r="B745" s="1342"/>
      <c r="D745" s="1342"/>
      <c r="E745" s="1342"/>
    </row>
    <row r="746" ht="25.5" customHeight="1">
      <c r="B746" s="1342"/>
      <c r="D746" s="1342"/>
      <c r="E746" s="1342"/>
    </row>
    <row r="747" ht="25.5" customHeight="1">
      <c r="B747" s="1342"/>
      <c r="D747" s="1342"/>
      <c r="E747" s="1342"/>
    </row>
    <row r="748" ht="25.5" customHeight="1">
      <c r="B748" s="1342"/>
      <c r="D748" s="1342"/>
      <c r="E748" s="1342"/>
    </row>
    <row r="749" ht="25.5" customHeight="1">
      <c r="B749" s="1342"/>
      <c r="D749" s="1342"/>
      <c r="E749" s="1342"/>
    </row>
    <row r="750" ht="25.5" customHeight="1">
      <c r="B750" s="1342"/>
      <c r="D750" s="1342"/>
      <c r="E750" s="1342"/>
    </row>
    <row r="751" ht="25.5" customHeight="1">
      <c r="B751" s="1342"/>
      <c r="D751" s="1342"/>
      <c r="E751" s="1342"/>
    </row>
    <row r="752" ht="25.5" customHeight="1">
      <c r="B752" s="1342"/>
      <c r="D752" s="1342"/>
      <c r="E752" s="1342"/>
    </row>
    <row r="753" ht="25.5" customHeight="1">
      <c r="B753" s="1342"/>
      <c r="D753" s="1342"/>
      <c r="E753" s="1342"/>
    </row>
    <row r="754" ht="25.5" customHeight="1">
      <c r="B754" s="1342"/>
      <c r="D754" s="1342"/>
      <c r="E754" s="1342"/>
    </row>
    <row r="755" ht="25.5" customHeight="1">
      <c r="B755" s="1342"/>
      <c r="D755" s="1342"/>
      <c r="E755" s="1342"/>
    </row>
    <row r="756" ht="25.5" customHeight="1">
      <c r="B756" s="1342"/>
      <c r="D756" s="1342"/>
      <c r="E756" s="1342"/>
    </row>
    <row r="757" ht="25.5" customHeight="1">
      <c r="B757" s="1342"/>
      <c r="D757" s="1342"/>
      <c r="E757" s="1342"/>
    </row>
    <row r="758" ht="25.5" customHeight="1">
      <c r="B758" s="1342"/>
      <c r="D758" s="1342"/>
      <c r="E758" s="1342"/>
    </row>
    <row r="759" ht="25.5" customHeight="1">
      <c r="B759" s="1342"/>
      <c r="D759" s="1342"/>
      <c r="E759" s="1342"/>
    </row>
    <row r="760" ht="25.5" customHeight="1">
      <c r="B760" s="1342"/>
      <c r="D760" s="1342"/>
      <c r="E760" s="1342"/>
    </row>
    <row r="761" ht="25.5" customHeight="1">
      <c r="B761" s="1342"/>
      <c r="D761" s="1342"/>
      <c r="E761" s="1342"/>
    </row>
    <row r="762" ht="25.5" customHeight="1">
      <c r="B762" s="1342"/>
      <c r="D762" s="1342"/>
      <c r="E762" s="1342"/>
    </row>
    <row r="763" ht="25.5" customHeight="1">
      <c r="B763" s="1342"/>
      <c r="D763" s="1342"/>
      <c r="E763" s="1342"/>
    </row>
    <row r="764" ht="25.5" customHeight="1">
      <c r="B764" s="1342"/>
      <c r="D764" s="1342"/>
      <c r="E764" s="1342"/>
    </row>
    <row r="765" ht="25.5" customHeight="1">
      <c r="B765" s="1342"/>
      <c r="D765" s="1342"/>
      <c r="E765" s="1342"/>
    </row>
    <row r="766" ht="25.5" customHeight="1">
      <c r="B766" s="1342"/>
      <c r="D766" s="1342"/>
      <c r="E766" s="1342"/>
    </row>
    <row r="767" ht="25.5" customHeight="1">
      <c r="B767" s="1342"/>
      <c r="D767" s="1342"/>
      <c r="E767" s="1342"/>
    </row>
    <row r="768" ht="25.5" customHeight="1">
      <c r="B768" s="1342"/>
      <c r="D768" s="1342"/>
      <c r="E768" s="1342"/>
    </row>
    <row r="769" ht="25.5" customHeight="1">
      <c r="B769" s="1342"/>
      <c r="D769" s="1342"/>
      <c r="E769" s="1342"/>
    </row>
    <row r="770" ht="25.5" customHeight="1">
      <c r="B770" s="1342"/>
      <c r="D770" s="1342"/>
      <c r="E770" s="1342"/>
    </row>
    <row r="771" ht="25.5" customHeight="1">
      <c r="B771" s="1342"/>
      <c r="D771" s="1342"/>
      <c r="E771" s="1342"/>
    </row>
    <row r="772" ht="25.5" customHeight="1">
      <c r="B772" s="1342"/>
      <c r="D772" s="1342"/>
      <c r="E772" s="1342"/>
    </row>
    <row r="773" ht="25.5" customHeight="1">
      <c r="B773" s="1342"/>
      <c r="D773" s="1342"/>
      <c r="E773" s="1342"/>
    </row>
    <row r="774" ht="25.5" customHeight="1">
      <c r="B774" s="1342"/>
      <c r="D774" s="1342"/>
      <c r="E774" s="1342"/>
    </row>
    <row r="775" ht="25.5" customHeight="1">
      <c r="B775" s="1342"/>
      <c r="D775" s="1342"/>
      <c r="E775" s="1342"/>
    </row>
    <row r="776" ht="25.5" customHeight="1">
      <c r="B776" s="1342"/>
      <c r="D776" s="1342"/>
      <c r="E776" s="1342"/>
    </row>
    <row r="777" ht="25.5" customHeight="1">
      <c r="B777" s="1342"/>
      <c r="D777" s="1342"/>
      <c r="E777" s="1342"/>
    </row>
    <row r="778" ht="25.5" customHeight="1">
      <c r="B778" s="1342"/>
      <c r="D778" s="1342"/>
      <c r="E778" s="1342"/>
    </row>
    <row r="779" ht="25.5" customHeight="1">
      <c r="B779" s="1342"/>
      <c r="D779" s="1342"/>
      <c r="E779" s="1342"/>
    </row>
    <row r="780" ht="25.5" customHeight="1">
      <c r="B780" s="1342"/>
      <c r="D780" s="1342"/>
      <c r="E780" s="1342"/>
    </row>
    <row r="781" ht="25.5" customHeight="1">
      <c r="B781" s="1342"/>
      <c r="D781" s="1342"/>
      <c r="E781" s="1342"/>
    </row>
    <row r="782" ht="25.5" customHeight="1">
      <c r="B782" s="1342"/>
      <c r="D782" s="1342"/>
      <c r="E782" s="1342"/>
    </row>
    <row r="783" ht="25.5" customHeight="1">
      <c r="B783" s="1342"/>
      <c r="D783" s="1342"/>
      <c r="E783" s="1342"/>
    </row>
    <row r="784" ht="25.5" customHeight="1">
      <c r="B784" s="1342"/>
      <c r="D784" s="1342"/>
      <c r="E784" s="1342"/>
    </row>
    <row r="785" ht="25.5" customHeight="1">
      <c r="B785" s="1342"/>
      <c r="D785" s="1342"/>
      <c r="E785" s="1342"/>
    </row>
    <row r="786" ht="25.5" customHeight="1">
      <c r="B786" s="1342"/>
      <c r="D786" s="1342"/>
      <c r="E786" s="1342"/>
    </row>
    <row r="787" ht="25.5" customHeight="1">
      <c r="B787" s="1342"/>
      <c r="D787" s="1342"/>
      <c r="E787" s="1342"/>
    </row>
    <row r="788" ht="25.5" customHeight="1">
      <c r="B788" s="1342"/>
      <c r="D788" s="1342"/>
      <c r="E788" s="1342"/>
    </row>
    <row r="789" ht="25.5" customHeight="1">
      <c r="B789" s="1342"/>
      <c r="D789" s="1342"/>
      <c r="E789" s="1342"/>
    </row>
    <row r="790" ht="25.5" customHeight="1">
      <c r="B790" s="1342"/>
      <c r="D790" s="1342"/>
      <c r="E790" s="1342"/>
    </row>
    <row r="791" ht="25.5" customHeight="1">
      <c r="B791" s="1342"/>
      <c r="D791" s="1342"/>
      <c r="E791" s="1342"/>
    </row>
    <row r="792" ht="25.5" customHeight="1">
      <c r="B792" s="1342"/>
      <c r="D792" s="1342"/>
      <c r="E792" s="1342"/>
    </row>
    <row r="793" ht="25.5" customHeight="1">
      <c r="B793" s="1342"/>
      <c r="D793" s="1342"/>
      <c r="E793" s="1342"/>
    </row>
    <row r="794" ht="25.5" customHeight="1">
      <c r="B794" s="1342"/>
      <c r="D794" s="1342"/>
      <c r="E794" s="1342"/>
    </row>
    <row r="795" ht="25.5" customHeight="1">
      <c r="B795" s="1342"/>
      <c r="D795" s="1342"/>
      <c r="E795" s="1342"/>
    </row>
    <row r="796" ht="25.5" customHeight="1">
      <c r="B796" s="1342"/>
      <c r="D796" s="1342"/>
      <c r="E796" s="1342"/>
    </row>
    <row r="797" ht="25.5" customHeight="1">
      <c r="B797" s="1342"/>
      <c r="D797" s="1342"/>
      <c r="E797" s="1342"/>
    </row>
    <row r="798" ht="25.5" customHeight="1">
      <c r="B798" s="1342"/>
      <c r="D798" s="1342"/>
      <c r="E798" s="1342"/>
    </row>
    <row r="799" ht="25.5" customHeight="1">
      <c r="B799" s="1342"/>
      <c r="D799" s="1342"/>
      <c r="E799" s="1342"/>
    </row>
    <row r="800" ht="25.5" customHeight="1">
      <c r="B800" s="1342"/>
      <c r="D800" s="1342"/>
      <c r="E800" s="1342"/>
    </row>
    <row r="801" ht="25.5" customHeight="1">
      <c r="B801" s="1342"/>
      <c r="D801" s="1342"/>
      <c r="E801" s="1342"/>
    </row>
    <row r="802" ht="25.5" customHeight="1">
      <c r="B802" s="1342"/>
      <c r="D802" s="1342"/>
      <c r="E802" s="1342"/>
    </row>
    <row r="803" ht="25.5" customHeight="1">
      <c r="B803" s="1342"/>
      <c r="D803" s="1342"/>
      <c r="E803" s="1342"/>
    </row>
    <row r="804" ht="25.5" customHeight="1">
      <c r="B804" s="1342"/>
      <c r="D804" s="1342"/>
      <c r="E804" s="1342"/>
    </row>
    <row r="805" ht="25.5" customHeight="1">
      <c r="B805" s="1342"/>
      <c r="D805" s="1342"/>
      <c r="E805" s="1342"/>
    </row>
    <row r="806" ht="25.5" customHeight="1">
      <c r="B806" s="1342"/>
      <c r="D806" s="1342"/>
      <c r="E806" s="1342"/>
    </row>
    <row r="807" ht="25.5" customHeight="1">
      <c r="B807" s="1342"/>
      <c r="D807" s="1342"/>
      <c r="E807" s="1342"/>
    </row>
    <row r="808" ht="25.5" customHeight="1">
      <c r="B808" s="1342"/>
      <c r="D808" s="1342"/>
      <c r="E808" s="1342"/>
    </row>
    <row r="809" ht="25.5" customHeight="1">
      <c r="B809" s="1342"/>
      <c r="D809" s="1342"/>
      <c r="E809" s="1342"/>
    </row>
    <row r="810" ht="25.5" customHeight="1">
      <c r="B810" s="1342"/>
      <c r="D810" s="1342"/>
      <c r="E810" s="1342"/>
    </row>
    <row r="811" ht="25.5" customHeight="1">
      <c r="B811" s="1342"/>
      <c r="D811" s="1342"/>
      <c r="E811" s="1342"/>
    </row>
    <row r="812" ht="25.5" customHeight="1">
      <c r="B812" s="1342"/>
      <c r="D812" s="1342"/>
      <c r="E812" s="1342"/>
    </row>
    <row r="813" ht="25.5" customHeight="1">
      <c r="B813" s="1342"/>
      <c r="D813" s="1342"/>
      <c r="E813" s="1342"/>
    </row>
    <row r="814" ht="25.5" customHeight="1">
      <c r="B814" s="1342"/>
      <c r="D814" s="1342"/>
      <c r="E814" s="1342"/>
    </row>
    <row r="815" ht="25.5" customHeight="1">
      <c r="B815" s="1342"/>
      <c r="D815" s="1342"/>
      <c r="E815" s="1342"/>
    </row>
    <row r="816" ht="25.5" customHeight="1">
      <c r="B816" s="1342"/>
      <c r="D816" s="1342"/>
      <c r="E816" s="1342"/>
    </row>
    <row r="817" ht="25.5" customHeight="1">
      <c r="B817" s="1342"/>
      <c r="D817" s="1342"/>
      <c r="E817" s="1342"/>
    </row>
    <row r="818" ht="25.5" customHeight="1">
      <c r="B818" s="1342"/>
      <c r="D818" s="1342"/>
      <c r="E818" s="1342"/>
    </row>
    <row r="819" ht="25.5" customHeight="1">
      <c r="B819" s="1342"/>
      <c r="D819" s="1342"/>
      <c r="E819" s="1342"/>
    </row>
    <row r="820" ht="25.5" customHeight="1">
      <c r="B820" s="1342"/>
      <c r="D820" s="1342"/>
      <c r="E820" s="1342"/>
    </row>
    <row r="821" ht="25.5" customHeight="1">
      <c r="B821" s="1342"/>
      <c r="D821" s="1342"/>
      <c r="E821" s="1342"/>
    </row>
    <row r="822" ht="25.5" customHeight="1">
      <c r="B822" s="1342"/>
      <c r="D822" s="1342"/>
      <c r="E822" s="1342"/>
    </row>
    <row r="823" ht="25.5" customHeight="1">
      <c r="B823" s="1342"/>
      <c r="D823" s="1342"/>
      <c r="E823" s="1342"/>
    </row>
    <row r="824" ht="25.5" customHeight="1">
      <c r="B824" s="1342"/>
      <c r="D824" s="1342"/>
      <c r="E824" s="1342"/>
    </row>
    <row r="825" ht="25.5" customHeight="1">
      <c r="B825" s="1342"/>
      <c r="D825" s="1342"/>
      <c r="E825" s="1342"/>
    </row>
    <row r="826" ht="25.5" customHeight="1">
      <c r="B826" s="1342"/>
      <c r="D826" s="1342"/>
      <c r="E826" s="1342"/>
    </row>
    <row r="827" ht="25.5" customHeight="1">
      <c r="B827" s="1342"/>
      <c r="D827" s="1342"/>
      <c r="E827" s="1342"/>
    </row>
    <row r="828" ht="25.5" customHeight="1">
      <c r="B828" s="1342"/>
      <c r="D828" s="1342"/>
      <c r="E828" s="1342"/>
    </row>
    <row r="829" ht="25.5" customHeight="1">
      <c r="B829" s="1342"/>
      <c r="D829" s="1342"/>
      <c r="E829" s="1342"/>
    </row>
    <row r="830" ht="25.5" customHeight="1">
      <c r="B830" s="1342"/>
      <c r="D830" s="1342"/>
      <c r="E830" s="1342"/>
    </row>
    <row r="831" ht="25.5" customHeight="1">
      <c r="B831" s="1342"/>
      <c r="D831" s="1342"/>
      <c r="E831" s="1342"/>
    </row>
    <row r="832" ht="25.5" customHeight="1">
      <c r="B832" s="1342"/>
      <c r="D832" s="1342"/>
      <c r="E832" s="1342"/>
    </row>
    <row r="833" ht="25.5" customHeight="1">
      <c r="B833" s="1342"/>
      <c r="D833" s="1342"/>
      <c r="E833" s="1342"/>
    </row>
    <row r="834" ht="25.5" customHeight="1">
      <c r="B834" s="1342"/>
      <c r="D834" s="1342"/>
      <c r="E834" s="1342"/>
    </row>
    <row r="835" ht="25.5" customHeight="1">
      <c r="B835" s="1342"/>
      <c r="D835" s="1342"/>
      <c r="E835" s="1342"/>
    </row>
    <row r="836" ht="25.5" customHeight="1">
      <c r="B836" s="1342"/>
      <c r="D836" s="1342"/>
      <c r="E836" s="1342"/>
    </row>
    <row r="837" ht="25.5" customHeight="1">
      <c r="B837" s="1342"/>
      <c r="D837" s="1342"/>
      <c r="E837" s="1342"/>
    </row>
    <row r="838" ht="25.5" customHeight="1">
      <c r="B838" s="1342"/>
      <c r="D838" s="1342"/>
      <c r="E838" s="1342"/>
    </row>
    <row r="839" ht="25.5" customHeight="1">
      <c r="B839" s="1342"/>
      <c r="D839" s="1342"/>
      <c r="E839" s="1342"/>
    </row>
    <row r="840" ht="25.5" customHeight="1">
      <c r="B840" s="1342"/>
      <c r="D840" s="1342"/>
      <c r="E840" s="1342"/>
    </row>
    <row r="841" ht="25.5" customHeight="1">
      <c r="B841" s="1342"/>
      <c r="D841" s="1342"/>
      <c r="E841" s="1342"/>
    </row>
    <row r="842" ht="25.5" customHeight="1">
      <c r="B842" s="1342"/>
      <c r="D842" s="1342"/>
      <c r="E842" s="1342"/>
    </row>
    <row r="843" ht="25.5" customHeight="1">
      <c r="B843" s="1342"/>
      <c r="D843" s="1342"/>
      <c r="E843" s="1342"/>
    </row>
    <row r="844" ht="25.5" customHeight="1">
      <c r="B844" s="1342"/>
      <c r="D844" s="1342"/>
      <c r="E844" s="1342"/>
    </row>
    <row r="845" ht="25.5" customHeight="1">
      <c r="B845" s="1342"/>
      <c r="D845" s="1342"/>
      <c r="E845" s="1342"/>
    </row>
    <row r="846" ht="25.5" customHeight="1">
      <c r="B846" s="1342"/>
      <c r="D846" s="1342"/>
      <c r="E846" s="1342"/>
    </row>
    <row r="847" ht="25.5" customHeight="1">
      <c r="B847" s="1342"/>
      <c r="D847" s="1342"/>
      <c r="E847" s="1342"/>
    </row>
    <row r="848" ht="25.5" customHeight="1">
      <c r="B848" s="1342"/>
      <c r="D848" s="1342"/>
      <c r="E848" s="1342"/>
    </row>
    <row r="849" ht="25.5" customHeight="1">
      <c r="B849" s="1342"/>
      <c r="D849" s="1342"/>
      <c r="E849" s="1342"/>
    </row>
    <row r="850" ht="25.5" customHeight="1">
      <c r="B850" s="1342"/>
      <c r="D850" s="1342"/>
      <c r="E850" s="1342"/>
    </row>
    <row r="851" ht="25.5" customHeight="1">
      <c r="B851" s="1342"/>
      <c r="D851" s="1342"/>
      <c r="E851" s="1342"/>
    </row>
    <row r="852" ht="25.5" customHeight="1">
      <c r="B852" s="1342"/>
      <c r="D852" s="1342"/>
      <c r="E852" s="1342"/>
    </row>
    <row r="853" ht="25.5" customHeight="1">
      <c r="B853" s="1342"/>
      <c r="D853" s="1342"/>
      <c r="E853" s="1342"/>
    </row>
    <row r="854" ht="25.5" customHeight="1">
      <c r="B854" s="1342"/>
      <c r="D854" s="1342"/>
      <c r="E854" s="1342"/>
    </row>
    <row r="855" ht="25.5" customHeight="1">
      <c r="B855" s="1342"/>
      <c r="D855" s="1342"/>
      <c r="E855" s="1342"/>
    </row>
    <row r="856" ht="25.5" customHeight="1">
      <c r="B856" s="1342"/>
      <c r="D856" s="1342"/>
      <c r="E856" s="1342"/>
    </row>
    <row r="857" ht="25.5" customHeight="1">
      <c r="B857" s="1342"/>
      <c r="D857" s="1342"/>
      <c r="E857" s="1342"/>
    </row>
    <row r="858" ht="25.5" customHeight="1">
      <c r="B858" s="1342"/>
      <c r="D858" s="1342"/>
      <c r="E858" s="1342"/>
    </row>
    <row r="859" ht="25.5" customHeight="1">
      <c r="B859" s="1342"/>
      <c r="D859" s="1342"/>
      <c r="E859" s="1342"/>
    </row>
    <row r="860" ht="25.5" customHeight="1">
      <c r="B860" s="1342"/>
      <c r="D860" s="1342"/>
      <c r="E860" s="1342"/>
    </row>
    <row r="861" ht="25.5" customHeight="1">
      <c r="B861" s="1342"/>
      <c r="D861" s="1342"/>
      <c r="E861" s="1342"/>
    </row>
    <row r="862" ht="25.5" customHeight="1">
      <c r="B862" s="1342"/>
      <c r="D862" s="1342"/>
      <c r="E862" s="1342"/>
    </row>
    <row r="863" ht="25.5" customHeight="1">
      <c r="B863" s="1342"/>
      <c r="D863" s="1342"/>
      <c r="E863" s="1342"/>
    </row>
    <row r="864" ht="25.5" customHeight="1">
      <c r="B864" s="1342"/>
      <c r="D864" s="1342"/>
      <c r="E864" s="1342"/>
    </row>
    <row r="865" ht="25.5" customHeight="1">
      <c r="B865" s="1342"/>
      <c r="D865" s="1342"/>
      <c r="E865" s="1342"/>
    </row>
    <row r="866" ht="25.5" customHeight="1">
      <c r="B866" s="1342"/>
      <c r="D866" s="1342"/>
      <c r="E866" s="1342"/>
    </row>
    <row r="867" ht="25.5" customHeight="1">
      <c r="B867" s="1342"/>
      <c r="D867" s="1342"/>
      <c r="E867" s="1342"/>
    </row>
    <row r="868" ht="25.5" customHeight="1">
      <c r="B868" s="1342"/>
      <c r="D868" s="1342"/>
      <c r="E868" s="1342"/>
    </row>
    <row r="869" ht="25.5" customHeight="1">
      <c r="B869" s="1342"/>
      <c r="D869" s="1342"/>
      <c r="E869" s="1342"/>
    </row>
    <row r="870" ht="25.5" customHeight="1">
      <c r="B870" s="1342"/>
      <c r="D870" s="1342"/>
      <c r="E870" s="1342"/>
    </row>
    <row r="871" ht="25.5" customHeight="1">
      <c r="B871" s="1342"/>
      <c r="D871" s="1342"/>
      <c r="E871" s="1342"/>
    </row>
    <row r="872" ht="25.5" customHeight="1">
      <c r="B872" s="1342"/>
      <c r="D872" s="1342"/>
      <c r="E872" s="1342"/>
    </row>
    <row r="873" ht="25.5" customHeight="1">
      <c r="B873" s="1342"/>
      <c r="D873" s="1342"/>
      <c r="E873" s="1342"/>
    </row>
    <row r="874" ht="25.5" customHeight="1">
      <c r="B874" s="1342"/>
      <c r="D874" s="1342"/>
      <c r="E874" s="1342"/>
    </row>
    <row r="875" ht="25.5" customHeight="1">
      <c r="B875" s="1342"/>
      <c r="D875" s="1342"/>
      <c r="E875" s="1342"/>
    </row>
    <row r="876" ht="25.5" customHeight="1">
      <c r="B876" s="1342"/>
      <c r="D876" s="1342"/>
      <c r="E876" s="1342"/>
    </row>
    <row r="877" ht="25.5" customHeight="1">
      <c r="B877" s="1342"/>
      <c r="D877" s="1342"/>
      <c r="E877" s="1342"/>
    </row>
    <row r="878" ht="25.5" customHeight="1">
      <c r="B878" s="1342"/>
      <c r="D878" s="1342"/>
      <c r="E878" s="1342"/>
    </row>
    <row r="879" ht="25.5" customHeight="1">
      <c r="B879" s="1342"/>
      <c r="D879" s="1342"/>
      <c r="E879" s="1342"/>
    </row>
    <row r="880" ht="25.5" customHeight="1">
      <c r="B880" s="1342"/>
      <c r="D880" s="1342"/>
      <c r="E880" s="1342"/>
    </row>
    <row r="881" ht="25.5" customHeight="1">
      <c r="B881" s="1342"/>
      <c r="D881" s="1342"/>
      <c r="E881" s="1342"/>
    </row>
    <row r="882" ht="25.5" customHeight="1">
      <c r="B882" s="1342"/>
      <c r="D882" s="1342"/>
      <c r="E882" s="1342"/>
    </row>
    <row r="883" ht="25.5" customHeight="1">
      <c r="B883" s="1342"/>
      <c r="D883" s="1342"/>
      <c r="E883" s="1342"/>
    </row>
    <row r="884" ht="25.5" customHeight="1">
      <c r="B884" s="1342"/>
      <c r="D884" s="1342"/>
      <c r="E884" s="1342"/>
    </row>
    <row r="885" ht="25.5" customHeight="1">
      <c r="B885" s="1342"/>
      <c r="D885" s="1342"/>
      <c r="E885" s="1342"/>
    </row>
    <row r="886" ht="25.5" customHeight="1">
      <c r="B886" s="1342"/>
      <c r="D886" s="1342"/>
      <c r="E886" s="1342"/>
    </row>
    <row r="887" ht="25.5" customHeight="1">
      <c r="B887" s="1342"/>
      <c r="D887" s="1342"/>
      <c r="E887" s="1342"/>
    </row>
    <row r="888" ht="25.5" customHeight="1">
      <c r="B888" s="1342"/>
      <c r="D888" s="1342"/>
      <c r="E888" s="1342"/>
    </row>
    <row r="889" ht="25.5" customHeight="1">
      <c r="B889" s="1342"/>
      <c r="D889" s="1342"/>
      <c r="E889" s="1342"/>
    </row>
    <row r="890" ht="25.5" customHeight="1">
      <c r="B890" s="1342"/>
      <c r="D890" s="1342"/>
      <c r="E890" s="1342"/>
    </row>
    <row r="891" ht="25.5" customHeight="1">
      <c r="B891" s="1342"/>
      <c r="D891" s="1342"/>
      <c r="E891" s="1342"/>
    </row>
    <row r="892" ht="25.5" customHeight="1">
      <c r="B892" s="1342"/>
      <c r="D892" s="1342"/>
      <c r="E892" s="1342"/>
    </row>
    <row r="893" ht="25.5" customHeight="1">
      <c r="B893" s="1342"/>
      <c r="D893" s="1342"/>
      <c r="E893" s="1342"/>
    </row>
    <row r="894" ht="25.5" customHeight="1">
      <c r="B894" s="1342"/>
      <c r="D894" s="1342"/>
      <c r="E894" s="1342"/>
    </row>
    <row r="895" ht="25.5" customHeight="1">
      <c r="B895" s="1342"/>
      <c r="D895" s="1342"/>
      <c r="E895" s="1342"/>
    </row>
    <row r="896" ht="25.5" customHeight="1">
      <c r="B896" s="1342"/>
      <c r="D896" s="1342"/>
      <c r="E896" s="1342"/>
    </row>
    <row r="897" ht="25.5" customHeight="1">
      <c r="B897" s="1342"/>
      <c r="D897" s="1342"/>
      <c r="E897" s="1342"/>
    </row>
    <row r="898" ht="25.5" customHeight="1">
      <c r="B898" s="1342"/>
      <c r="D898" s="1342"/>
      <c r="E898" s="1342"/>
    </row>
    <row r="899" ht="25.5" customHeight="1">
      <c r="B899" s="1342"/>
      <c r="D899" s="1342"/>
      <c r="E899" s="1342"/>
    </row>
    <row r="900" ht="25.5" customHeight="1">
      <c r="B900" s="1342"/>
      <c r="D900" s="1342"/>
      <c r="E900" s="1342"/>
    </row>
    <row r="901" ht="25.5" customHeight="1">
      <c r="B901" s="1342"/>
      <c r="D901" s="1342"/>
      <c r="E901" s="1342"/>
    </row>
    <row r="902" ht="25.5" customHeight="1">
      <c r="B902" s="1342"/>
      <c r="D902" s="1342"/>
      <c r="E902" s="1342"/>
    </row>
    <row r="903" ht="25.5" customHeight="1">
      <c r="B903" s="1342"/>
      <c r="D903" s="1342"/>
      <c r="E903" s="1342"/>
    </row>
    <row r="904" ht="25.5" customHeight="1">
      <c r="B904" s="1342"/>
      <c r="D904" s="1342"/>
      <c r="E904" s="1342"/>
    </row>
    <row r="905" ht="25.5" customHeight="1">
      <c r="B905" s="1342"/>
      <c r="D905" s="1342"/>
      <c r="E905" s="1342"/>
    </row>
    <row r="906" ht="25.5" customHeight="1">
      <c r="B906" s="1342"/>
      <c r="D906" s="1342"/>
      <c r="E906" s="1342"/>
    </row>
    <row r="907" ht="25.5" customHeight="1">
      <c r="B907" s="1342"/>
      <c r="D907" s="1342"/>
      <c r="E907" s="1342"/>
    </row>
    <row r="908" ht="25.5" customHeight="1">
      <c r="B908" s="1342"/>
      <c r="D908" s="1342"/>
      <c r="E908" s="1342"/>
    </row>
    <row r="909" ht="25.5" customHeight="1">
      <c r="B909" s="1342"/>
      <c r="D909" s="1342"/>
      <c r="E909" s="1342"/>
    </row>
    <row r="910" ht="25.5" customHeight="1">
      <c r="B910" s="1342"/>
      <c r="D910" s="1342"/>
      <c r="E910" s="1342"/>
    </row>
    <row r="911" ht="25.5" customHeight="1">
      <c r="B911" s="1342"/>
      <c r="D911" s="1342"/>
      <c r="E911" s="1342"/>
    </row>
    <row r="912" ht="25.5" customHeight="1">
      <c r="B912" s="1342"/>
      <c r="D912" s="1342"/>
      <c r="E912" s="1342"/>
    </row>
    <row r="913" ht="25.5" customHeight="1">
      <c r="B913" s="1342"/>
      <c r="D913" s="1342"/>
      <c r="E913" s="1342"/>
    </row>
    <row r="914" ht="25.5" customHeight="1">
      <c r="B914" s="1342"/>
      <c r="D914" s="1342"/>
      <c r="E914" s="1342"/>
    </row>
    <row r="915" ht="25.5" customHeight="1">
      <c r="B915" s="1342"/>
      <c r="D915" s="1342"/>
      <c r="E915" s="1342"/>
    </row>
    <row r="916" ht="25.5" customHeight="1">
      <c r="B916" s="1342"/>
      <c r="D916" s="1342"/>
      <c r="E916" s="1342"/>
    </row>
    <row r="917" ht="25.5" customHeight="1">
      <c r="B917" s="1342"/>
      <c r="D917" s="1342"/>
      <c r="E917" s="1342"/>
    </row>
    <row r="918" ht="25.5" customHeight="1">
      <c r="B918" s="1342"/>
      <c r="D918" s="1342"/>
      <c r="E918" s="1342"/>
    </row>
    <row r="919" ht="25.5" customHeight="1">
      <c r="B919" s="1342"/>
      <c r="D919" s="1342"/>
      <c r="E919" s="1342"/>
    </row>
    <row r="920" ht="25.5" customHeight="1">
      <c r="B920" s="1342"/>
      <c r="D920" s="1342"/>
      <c r="E920" s="1342"/>
    </row>
    <row r="921" ht="25.5" customHeight="1">
      <c r="B921" s="1342"/>
      <c r="D921" s="1342"/>
      <c r="E921" s="1342"/>
    </row>
    <row r="922" ht="25.5" customHeight="1">
      <c r="B922" s="1342"/>
      <c r="D922" s="1342"/>
      <c r="E922" s="1342"/>
    </row>
    <row r="923" ht="25.5" customHeight="1">
      <c r="B923" s="1342"/>
      <c r="D923" s="1342"/>
      <c r="E923" s="1342"/>
    </row>
    <row r="924" ht="25.5" customHeight="1">
      <c r="B924" s="1342"/>
      <c r="D924" s="1342"/>
      <c r="E924" s="1342"/>
    </row>
    <row r="925" ht="25.5" customHeight="1">
      <c r="B925" s="1342"/>
      <c r="D925" s="1342"/>
      <c r="E925" s="1342"/>
    </row>
    <row r="926" ht="25.5" customHeight="1">
      <c r="B926" s="1342"/>
      <c r="D926" s="1342"/>
      <c r="E926" s="1342"/>
    </row>
    <row r="927" ht="25.5" customHeight="1">
      <c r="B927" s="1342"/>
      <c r="D927" s="1342"/>
      <c r="E927" s="1342"/>
    </row>
    <row r="928" ht="25.5" customHeight="1">
      <c r="B928" s="1342"/>
      <c r="D928" s="1342"/>
      <c r="E928" s="1342"/>
    </row>
    <row r="929" ht="25.5" customHeight="1">
      <c r="B929" s="1342"/>
      <c r="D929" s="1342"/>
      <c r="E929" s="1342"/>
    </row>
    <row r="930" ht="25.5" customHeight="1">
      <c r="B930" s="1342"/>
      <c r="D930" s="1342"/>
      <c r="E930" s="1342"/>
    </row>
    <row r="931" ht="25.5" customHeight="1">
      <c r="B931" s="1342"/>
      <c r="D931" s="1342"/>
      <c r="E931" s="1342"/>
    </row>
    <row r="932" ht="25.5" customHeight="1">
      <c r="B932" s="1342"/>
      <c r="D932" s="1342"/>
      <c r="E932" s="1342"/>
    </row>
    <row r="933" ht="25.5" customHeight="1">
      <c r="B933" s="1342"/>
      <c r="D933" s="1342"/>
      <c r="E933" s="1342"/>
    </row>
    <row r="934" ht="25.5" customHeight="1">
      <c r="B934" s="1342"/>
      <c r="D934" s="1342"/>
      <c r="E934" s="1342"/>
    </row>
    <row r="935" ht="25.5" customHeight="1">
      <c r="B935" s="1342"/>
      <c r="D935" s="1342"/>
      <c r="E935" s="1342"/>
    </row>
    <row r="936" ht="25.5" customHeight="1">
      <c r="B936" s="1342"/>
      <c r="D936" s="1342"/>
      <c r="E936" s="1342"/>
    </row>
    <row r="937" ht="25.5" customHeight="1">
      <c r="B937" s="1342"/>
      <c r="D937" s="1342"/>
      <c r="E937" s="1342"/>
    </row>
    <row r="938" ht="25.5" customHeight="1">
      <c r="B938" s="1342"/>
      <c r="D938" s="1342"/>
      <c r="E938" s="1342"/>
    </row>
    <row r="939" ht="25.5" customHeight="1">
      <c r="B939" s="1342"/>
      <c r="D939" s="1342"/>
      <c r="E939" s="1342"/>
    </row>
    <row r="940" ht="25.5" customHeight="1">
      <c r="B940" s="1342"/>
      <c r="D940" s="1342"/>
      <c r="E940" s="1342"/>
    </row>
    <row r="941" ht="25.5" customHeight="1">
      <c r="B941" s="1342"/>
      <c r="D941" s="1342"/>
      <c r="E941" s="1342"/>
    </row>
    <row r="942" ht="25.5" customHeight="1">
      <c r="B942" s="1342"/>
      <c r="D942" s="1342"/>
      <c r="E942" s="1342"/>
    </row>
    <row r="943" ht="25.5" customHeight="1">
      <c r="B943" s="1342"/>
      <c r="D943" s="1342"/>
      <c r="E943" s="1342"/>
    </row>
    <row r="944" ht="25.5" customHeight="1">
      <c r="B944" s="1342"/>
      <c r="D944" s="1342"/>
      <c r="E944" s="1342"/>
    </row>
    <row r="945" ht="25.5" customHeight="1">
      <c r="B945" s="1342"/>
      <c r="D945" s="1342"/>
      <c r="E945" s="1342"/>
    </row>
    <row r="946" ht="25.5" customHeight="1">
      <c r="B946" s="1342"/>
      <c r="D946" s="1342"/>
      <c r="E946" s="1342"/>
    </row>
    <row r="947" ht="25.5" customHeight="1">
      <c r="B947" s="1342"/>
      <c r="D947" s="1342"/>
      <c r="E947" s="1342"/>
    </row>
    <row r="948" ht="25.5" customHeight="1">
      <c r="B948" s="1342"/>
      <c r="D948" s="1342"/>
      <c r="E948" s="1342"/>
    </row>
    <row r="949" ht="25.5" customHeight="1">
      <c r="B949" s="1342"/>
      <c r="D949" s="1342"/>
      <c r="E949" s="1342"/>
    </row>
    <row r="950" ht="25.5" customHeight="1">
      <c r="B950" s="1342"/>
      <c r="D950" s="1342"/>
      <c r="E950" s="1342"/>
    </row>
    <row r="951" ht="25.5" customHeight="1">
      <c r="B951" s="1342"/>
      <c r="D951" s="1342"/>
      <c r="E951" s="1342"/>
    </row>
    <row r="952" ht="25.5" customHeight="1">
      <c r="B952" s="1342"/>
      <c r="D952" s="1342"/>
      <c r="E952" s="1342"/>
    </row>
    <row r="953" ht="25.5" customHeight="1">
      <c r="B953" s="1342"/>
      <c r="D953" s="1342"/>
      <c r="E953" s="1342"/>
    </row>
    <row r="954" ht="25.5" customHeight="1">
      <c r="B954" s="1342"/>
      <c r="D954" s="1342"/>
      <c r="E954" s="1342"/>
    </row>
    <row r="955" ht="25.5" customHeight="1">
      <c r="B955" s="1342"/>
      <c r="D955" s="1342"/>
      <c r="E955" s="1342"/>
    </row>
    <row r="956" ht="25.5" customHeight="1">
      <c r="B956" s="1342"/>
      <c r="D956" s="1342"/>
      <c r="E956" s="1342"/>
    </row>
    <row r="957" ht="25.5" customHeight="1">
      <c r="B957" s="1342"/>
      <c r="D957" s="1342"/>
      <c r="E957" s="1342"/>
    </row>
    <row r="958" ht="25.5" customHeight="1">
      <c r="B958" s="1342"/>
      <c r="D958" s="1342"/>
      <c r="E958" s="1342"/>
    </row>
    <row r="959" ht="25.5" customHeight="1">
      <c r="B959" s="1342"/>
      <c r="D959" s="1342"/>
      <c r="E959" s="1342"/>
    </row>
    <row r="960" ht="25.5" customHeight="1">
      <c r="B960" s="1342"/>
      <c r="D960" s="1342"/>
      <c r="E960" s="1342"/>
    </row>
    <row r="961" ht="25.5" customHeight="1">
      <c r="B961" s="1342"/>
      <c r="D961" s="1342"/>
      <c r="E961" s="1342"/>
    </row>
    <row r="962" ht="25.5" customHeight="1">
      <c r="B962" s="1342"/>
      <c r="D962" s="1342"/>
      <c r="E962" s="1342"/>
    </row>
    <row r="963" ht="25.5" customHeight="1">
      <c r="B963" s="1342"/>
      <c r="D963" s="1342"/>
      <c r="E963" s="1342"/>
    </row>
    <row r="964" ht="25.5" customHeight="1">
      <c r="B964" s="1342"/>
      <c r="D964" s="1342"/>
      <c r="E964" s="1342"/>
    </row>
    <row r="965" ht="25.5" customHeight="1">
      <c r="B965" s="1342"/>
      <c r="D965" s="1342"/>
      <c r="E965" s="1342"/>
    </row>
    <row r="966" ht="25.5" customHeight="1">
      <c r="B966" s="1342"/>
      <c r="D966" s="1342"/>
      <c r="E966" s="1342"/>
    </row>
    <row r="967" ht="25.5" customHeight="1">
      <c r="B967" s="1342"/>
      <c r="D967" s="1342"/>
      <c r="E967" s="1342"/>
    </row>
    <row r="968" ht="25.5" customHeight="1">
      <c r="B968" s="1342"/>
      <c r="D968" s="1342"/>
      <c r="E968" s="1342"/>
    </row>
    <row r="969" ht="25.5" customHeight="1">
      <c r="B969" s="1342"/>
      <c r="D969" s="1342"/>
      <c r="E969" s="1342"/>
    </row>
    <row r="970" ht="25.5" customHeight="1">
      <c r="B970" s="1342"/>
      <c r="D970" s="1342"/>
      <c r="E970" s="1342"/>
    </row>
    <row r="971" ht="25.5" customHeight="1">
      <c r="B971" s="1342"/>
      <c r="D971" s="1342"/>
      <c r="E971" s="1342"/>
    </row>
    <row r="972" ht="25.5" customHeight="1">
      <c r="B972" s="1342"/>
      <c r="D972" s="1342"/>
      <c r="E972" s="1342"/>
    </row>
    <row r="973" ht="25.5" customHeight="1">
      <c r="B973" s="1342"/>
      <c r="D973" s="1342"/>
      <c r="E973" s="1342"/>
    </row>
    <row r="974" ht="25.5" customHeight="1">
      <c r="B974" s="1342"/>
      <c r="D974" s="1342"/>
      <c r="E974" s="1342"/>
    </row>
    <row r="975" ht="25.5" customHeight="1">
      <c r="B975" s="1342"/>
      <c r="D975" s="1342"/>
      <c r="E975" s="1342"/>
    </row>
    <row r="976" ht="25.5" customHeight="1">
      <c r="B976" s="1342"/>
      <c r="D976" s="1342"/>
      <c r="E976" s="1342"/>
    </row>
    <row r="977" ht="25.5" customHeight="1">
      <c r="B977" s="1342"/>
      <c r="D977" s="1342"/>
      <c r="E977" s="1342"/>
    </row>
    <row r="978" ht="25.5" customHeight="1">
      <c r="B978" s="1342"/>
      <c r="D978" s="1342"/>
      <c r="E978" s="1342"/>
    </row>
    <row r="979" ht="25.5" customHeight="1">
      <c r="B979" s="1342"/>
      <c r="D979" s="1342"/>
      <c r="E979" s="1342"/>
    </row>
    <row r="980" ht="25.5" customHeight="1">
      <c r="B980" s="1342"/>
      <c r="D980" s="1342"/>
      <c r="E980" s="1342"/>
    </row>
    <row r="981" ht="25.5" customHeight="1">
      <c r="B981" s="1342"/>
      <c r="D981" s="1342"/>
      <c r="E981" s="1342"/>
    </row>
    <row r="982" ht="25.5" customHeight="1">
      <c r="B982" s="1342"/>
      <c r="D982" s="1342"/>
      <c r="E982" s="1342"/>
    </row>
    <row r="983" ht="25.5" customHeight="1">
      <c r="B983" s="1342"/>
      <c r="D983" s="1342"/>
      <c r="E983" s="1342"/>
    </row>
    <row r="984" ht="25.5" customHeight="1">
      <c r="B984" s="1342"/>
      <c r="D984" s="1342"/>
      <c r="E984" s="1342"/>
    </row>
    <row r="985" ht="25.5" customHeight="1">
      <c r="B985" s="1342"/>
      <c r="D985" s="1342"/>
      <c r="E985" s="1342"/>
    </row>
    <row r="986" ht="25.5" customHeight="1">
      <c r="B986" s="1342"/>
      <c r="D986" s="1342"/>
      <c r="E986" s="1342"/>
    </row>
    <row r="987" ht="25.5" customHeight="1">
      <c r="B987" s="1342"/>
      <c r="D987" s="1342"/>
      <c r="E987" s="1342"/>
    </row>
    <row r="988" ht="25.5" customHeight="1">
      <c r="B988" s="1342"/>
      <c r="D988" s="1342"/>
      <c r="E988" s="1342"/>
    </row>
    <row r="989" ht="25.5" customHeight="1">
      <c r="B989" s="1342"/>
      <c r="D989" s="1342"/>
      <c r="E989" s="1342"/>
    </row>
    <row r="990" ht="25.5" customHeight="1">
      <c r="B990" s="1342"/>
      <c r="D990" s="1342"/>
      <c r="E990" s="1342"/>
    </row>
    <row r="991" ht="25.5" customHeight="1">
      <c r="B991" s="1342"/>
      <c r="D991" s="1342"/>
      <c r="E991" s="1342"/>
    </row>
    <row r="992" ht="25.5" customHeight="1">
      <c r="B992" s="1342"/>
      <c r="D992" s="1342"/>
      <c r="E992" s="1342"/>
    </row>
    <row r="993" ht="25.5" customHeight="1">
      <c r="B993" s="1342"/>
      <c r="D993" s="1342"/>
      <c r="E993" s="1342"/>
    </row>
    <row r="994" ht="25.5" customHeight="1">
      <c r="B994" s="1342"/>
      <c r="D994" s="1342"/>
      <c r="E994" s="1342"/>
    </row>
    <row r="995" ht="25.5" customHeight="1">
      <c r="B995" s="1342"/>
      <c r="D995" s="1342"/>
      <c r="E995" s="1342"/>
    </row>
    <row r="996" ht="25.5" customHeight="1">
      <c r="B996" s="1342"/>
      <c r="D996" s="1342"/>
      <c r="E996" s="1342"/>
    </row>
    <row r="997" ht="25.5" customHeight="1">
      <c r="B997" s="1342"/>
      <c r="D997" s="1342"/>
      <c r="E997" s="1342"/>
    </row>
    <row r="998" ht="25.5" customHeight="1">
      <c r="B998" s="1342"/>
      <c r="D998" s="1342"/>
      <c r="E998" s="1342"/>
    </row>
    <row r="999" ht="25.5" customHeight="1">
      <c r="B999" s="1342"/>
      <c r="D999" s="1342"/>
      <c r="E999" s="1342"/>
    </row>
    <row r="1000" ht="25.5" customHeight="1">
      <c r="B1000" s="1342"/>
      <c r="D1000" s="1342"/>
      <c r="E1000" s="1342"/>
    </row>
  </sheetData>
  <dataValidations>
    <dataValidation type="list" allowBlank="1" showErrorMessage="1" sqref="C2:C5">
      <formula1>"A,Pare,Lukpla"</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9.38"/>
    <col customWidth="1" min="2" max="2" width="20.38"/>
    <col customWidth="1" min="3" max="3" width="13.13"/>
    <col customWidth="1" min="4" max="4" width="12.63"/>
    <col customWidth="1" min="5" max="5" width="14.0"/>
    <col customWidth="1" min="6" max="6" width="58.88"/>
    <col customWidth="1" min="7" max="7" width="11.38"/>
    <col customWidth="1" min="8" max="8" width="55.38"/>
    <col customWidth="1" min="9" max="31" width="8.0"/>
  </cols>
  <sheetData>
    <row r="1" ht="19.5" customHeight="1">
      <c r="A1" s="1343"/>
      <c r="B1" s="1343"/>
      <c r="C1" s="1343"/>
      <c r="D1" s="1343"/>
      <c r="E1" s="1343"/>
      <c r="F1" s="1344"/>
      <c r="G1" s="1344"/>
      <c r="H1" s="1345"/>
      <c r="I1" s="1344"/>
      <c r="J1" s="1344"/>
      <c r="K1" s="1344"/>
      <c r="L1" s="1344"/>
      <c r="M1" s="1344"/>
      <c r="N1" s="1344"/>
      <c r="O1" s="1344"/>
      <c r="P1" s="1344"/>
      <c r="Q1" s="1344"/>
      <c r="R1" s="1344"/>
      <c r="S1" s="1344"/>
      <c r="T1" s="1344"/>
      <c r="U1" s="1344"/>
      <c r="V1" s="1344"/>
      <c r="W1" s="1344"/>
      <c r="X1" s="1344"/>
      <c r="Y1" s="1344"/>
      <c r="Z1" s="1344"/>
      <c r="AA1" s="1344"/>
      <c r="AB1" s="1344"/>
      <c r="AC1" s="1344"/>
      <c r="AD1" s="1344"/>
      <c r="AE1" s="1344"/>
    </row>
    <row r="2" ht="19.5" customHeight="1">
      <c r="A2" s="1344"/>
      <c r="B2" s="1344"/>
      <c r="C2" s="1344"/>
      <c r="D2" s="1344"/>
      <c r="E2" s="1344"/>
      <c r="F2" s="1344"/>
      <c r="G2" s="1344"/>
      <c r="H2" s="1345"/>
      <c r="I2" s="1344"/>
      <c r="J2" s="1344"/>
      <c r="K2" s="1344"/>
      <c r="L2" s="1344"/>
      <c r="M2" s="1344"/>
      <c r="N2" s="1344"/>
      <c r="O2" s="1344"/>
      <c r="P2" s="1344"/>
      <c r="Q2" s="1344"/>
      <c r="R2" s="1344"/>
      <c r="S2" s="1344"/>
      <c r="T2" s="1344"/>
      <c r="U2" s="1344"/>
      <c r="V2" s="1344"/>
      <c r="W2" s="1344"/>
      <c r="X2" s="1344"/>
      <c r="Y2" s="1344"/>
      <c r="Z2" s="1344"/>
      <c r="AA2" s="1344"/>
      <c r="AB2" s="1344"/>
      <c r="AC2" s="1344"/>
      <c r="AD2" s="1344"/>
      <c r="AE2" s="1344"/>
    </row>
    <row r="3" ht="19.5" customHeight="1">
      <c r="A3" s="1346" t="s">
        <v>5693</v>
      </c>
      <c r="B3" s="1346"/>
      <c r="C3" s="1346" t="s">
        <v>5694</v>
      </c>
      <c r="D3" s="1346"/>
      <c r="E3" s="1346"/>
      <c r="F3" s="1344"/>
      <c r="G3" s="1344"/>
      <c r="H3" s="1345"/>
      <c r="I3" s="1344"/>
      <c r="J3" s="1344"/>
      <c r="K3" s="1344"/>
      <c r="L3" s="1344"/>
      <c r="M3" s="1344"/>
      <c r="N3" s="1344"/>
      <c r="O3" s="1344"/>
      <c r="P3" s="1344"/>
      <c r="Q3" s="1344"/>
      <c r="R3" s="1344"/>
      <c r="S3" s="1344"/>
      <c r="T3" s="1344"/>
      <c r="U3" s="1344"/>
      <c r="V3" s="1344"/>
      <c r="W3" s="1344"/>
      <c r="X3" s="1344"/>
      <c r="Y3" s="1344"/>
      <c r="Z3" s="1344"/>
      <c r="AA3" s="1344"/>
      <c r="AB3" s="1344"/>
      <c r="AC3" s="1344"/>
      <c r="AD3" s="1344"/>
      <c r="AE3" s="1344"/>
    </row>
    <row r="4" ht="19.5" customHeight="1">
      <c r="A4" s="1347" t="s">
        <v>4670</v>
      </c>
      <c r="B4" s="1347" t="s">
        <v>763</v>
      </c>
      <c r="C4" s="1347" t="s">
        <v>764</v>
      </c>
      <c r="D4" s="1348" t="s">
        <v>2246</v>
      </c>
      <c r="E4" s="1348" t="s">
        <v>2247</v>
      </c>
      <c r="F4" s="1349"/>
      <c r="G4" s="1350" t="s">
        <v>2247</v>
      </c>
      <c r="H4" s="1351"/>
      <c r="I4" s="1344"/>
      <c r="J4" s="1344"/>
      <c r="K4" s="1344"/>
      <c r="L4" s="1344"/>
      <c r="M4" s="1344"/>
      <c r="N4" s="1344"/>
      <c r="O4" s="1344"/>
      <c r="P4" s="1344"/>
      <c r="Q4" s="1344"/>
      <c r="R4" s="1344"/>
      <c r="S4" s="1344"/>
      <c r="T4" s="1344"/>
      <c r="U4" s="1344"/>
      <c r="V4" s="1344"/>
      <c r="W4" s="1344"/>
      <c r="X4" s="1344"/>
      <c r="Y4" s="1344"/>
      <c r="Z4" s="1344"/>
      <c r="AA4" s="1344"/>
      <c r="AB4" s="1344"/>
      <c r="AC4" s="1344"/>
      <c r="AD4" s="1344"/>
      <c r="AE4" s="1344"/>
    </row>
    <row r="5" ht="19.5" customHeight="1">
      <c r="A5" s="1352">
        <v>1.0</v>
      </c>
      <c r="B5" s="1353" t="s">
        <v>5695</v>
      </c>
      <c r="C5" s="1353" t="s">
        <v>5696</v>
      </c>
      <c r="D5" s="1354" t="s">
        <v>2699</v>
      </c>
      <c r="E5" s="1355">
        <v>45518.0</v>
      </c>
      <c r="F5" s="1356" t="s">
        <v>3235</v>
      </c>
      <c r="G5" s="1357">
        <v>45520.0</v>
      </c>
      <c r="H5" s="1356" t="s">
        <v>5697</v>
      </c>
      <c r="I5" s="1358"/>
      <c r="J5" s="1358"/>
      <c r="K5" s="1358"/>
      <c r="L5" s="1358"/>
      <c r="M5" s="1358"/>
      <c r="N5" s="1358"/>
      <c r="O5" s="1358"/>
      <c r="P5" s="1358"/>
      <c r="Q5" s="1358"/>
      <c r="R5" s="1358"/>
      <c r="S5" s="1358"/>
      <c r="T5" s="1358"/>
      <c r="U5" s="1358"/>
      <c r="V5" s="1358"/>
      <c r="W5" s="1358"/>
      <c r="X5" s="1358"/>
      <c r="Y5" s="1358"/>
      <c r="Z5" s="1358"/>
      <c r="AA5" s="1358"/>
      <c r="AB5" s="1358"/>
      <c r="AC5" s="1358"/>
      <c r="AD5" s="1358"/>
      <c r="AE5" s="1358"/>
    </row>
    <row r="6" ht="19.5" customHeight="1">
      <c r="A6" s="1352">
        <v>2.0</v>
      </c>
      <c r="B6" s="1353" t="s">
        <v>5698</v>
      </c>
      <c r="C6" s="1353" t="s">
        <v>5699</v>
      </c>
      <c r="D6" s="1354" t="s">
        <v>5700</v>
      </c>
      <c r="E6" s="1355">
        <v>45518.0</v>
      </c>
      <c r="F6" s="1356" t="s">
        <v>5529</v>
      </c>
      <c r="G6" s="1359"/>
      <c r="H6" s="1359"/>
      <c r="I6" s="1358"/>
      <c r="J6" s="1358"/>
      <c r="K6" s="1358"/>
      <c r="L6" s="1358"/>
      <c r="M6" s="1358"/>
      <c r="N6" s="1358"/>
      <c r="O6" s="1358"/>
      <c r="P6" s="1358"/>
      <c r="Q6" s="1358"/>
      <c r="R6" s="1358"/>
      <c r="S6" s="1358"/>
      <c r="T6" s="1358"/>
      <c r="U6" s="1358"/>
      <c r="V6" s="1358"/>
      <c r="W6" s="1358"/>
      <c r="X6" s="1358"/>
      <c r="Y6" s="1358"/>
      <c r="Z6" s="1358"/>
      <c r="AA6" s="1358"/>
      <c r="AB6" s="1358"/>
      <c r="AC6" s="1358"/>
      <c r="AD6" s="1358"/>
      <c r="AE6" s="1358"/>
    </row>
    <row r="7" ht="19.5" customHeight="1">
      <c r="A7" s="1352">
        <v>3.0</v>
      </c>
      <c r="B7" s="1353" t="s">
        <v>5701</v>
      </c>
      <c r="C7" s="1353" t="s">
        <v>5702</v>
      </c>
      <c r="D7" s="1354" t="s">
        <v>87</v>
      </c>
      <c r="E7" s="1355">
        <v>45518.0</v>
      </c>
      <c r="F7" s="1356" t="s">
        <v>5703</v>
      </c>
      <c r="G7" s="1359"/>
      <c r="H7" s="1359"/>
      <c r="I7" s="1358"/>
      <c r="J7" s="1358"/>
      <c r="K7" s="1358"/>
      <c r="L7" s="1358"/>
      <c r="M7" s="1358"/>
      <c r="N7" s="1358"/>
      <c r="O7" s="1358"/>
      <c r="P7" s="1358"/>
      <c r="Q7" s="1358"/>
      <c r="R7" s="1358"/>
      <c r="S7" s="1358"/>
      <c r="T7" s="1358"/>
      <c r="U7" s="1358"/>
      <c r="V7" s="1358"/>
      <c r="W7" s="1358"/>
      <c r="X7" s="1358"/>
      <c r="Y7" s="1358"/>
      <c r="Z7" s="1358"/>
      <c r="AA7" s="1358"/>
      <c r="AB7" s="1358"/>
      <c r="AC7" s="1358"/>
      <c r="AD7" s="1358"/>
      <c r="AE7" s="1358"/>
    </row>
    <row r="8" ht="19.5" customHeight="1">
      <c r="A8" s="1352">
        <v>4.0</v>
      </c>
      <c r="B8" s="1353" t="s">
        <v>5704</v>
      </c>
      <c r="C8" s="1353" t="s">
        <v>5705</v>
      </c>
      <c r="D8" s="1354" t="s">
        <v>2699</v>
      </c>
      <c r="E8" s="1355">
        <v>45518.0</v>
      </c>
      <c r="F8" s="1356" t="s">
        <v>315</v>
      </c>
      <c r="G8" s="1359"/>
      <c r="H8" s="1359"/>
      <c r="I8" s="1358"/>
      <c r="J8" s="1358"/>
      <c r="K8" s="1358"/>
      <c r="L8" s="1358"/>
      <c r="M8" s="1358"/>
      <c r="N8" s="1358"/>
      <c r="O8" s="1358"/>
      <c r="P8" s="1358"/>
      <c r="Q8" s="1358"/>
      <c r="R8" s="1358"/>
      <c r="S8" s="1358"/>
      <c r="T8" s="1358"/>
      <c r="U8" s="1358"/>
      <c r="V8" s="1358"/>
      <c r="W8" s="1358"/>
      <c r="X8" s="1358"/>
      <c r="Y8" s="1358"/>
      <c r="Z8" s="1358"/>
      <c r="AA8" s="1358"/>
      <c r="AB8" s="1358"/>
      <c r="AC8" s="1358"/>
      <c r="AD8" s="1358"/>
      <c r="AE8" s="1358"/>
    </row>
    <row r="9" ht="19.5" customHeight="1">
      <c r="A9" s="1352">
        <v>5.0</v>
      </c>
      <c r="B9" s="1353" t="s">
        <v>5706</v>
      </c>
      <c r="C9" s="1353" t="s">
        <v>5707</v>
      </c>
      <c r="D9" s="1354" t="s">
        <v>5700</v>
      </c>
      <c r="E9" s="1355">
        <v>45518.0</v>
      </c>
      <c r="F9" s="1356" t="s">
        <v>5529</v>
      </c>
      <c r="G9" s="1359"/>
      <c r="H9" s="1359"/>
      <c r="I9" s="1358"/>
      <c r="J9" s="1358"/>
      <c r="K9" s="1358"/>
      <c r="L9" s="1358"/>
      <c r="M9" s="1358"/>
      <c r="N9" s="1358"/>
      <c r="O9" s="1358"/>
      <c r="P9" s="1358"/>
      <c r="Q9" s="1358"/>
      <c r="R9" s="1358"/>
      <c r="S9" s="1358"/>
      <c r="T9" s="1358"/>
      <c r="U9" s="1358"/>
      <c r="V9" s="1358"/>
      <c r="W9" s="1358"/>
      <c r="X9" s="1358"/>
      <c r="Y9" s="1358"/>
      <c r="Z9" s="1358"/>
      <c r="AA9" s="1358"/>
      <c r="AB9" s="1358"/>
      <c r="AC9" s="1358"/>
      <c r="AD9" s="1358"/>
      <c r="AE9" s="1358"/>
    </row>
    <row r="10" ht="19.5" customHeight="1">
      <c r="A10" s="1352">
        <v>6.0</v>
      </c>
      <c r="B10" s="1353" t="s">
        <v>5708</v>
      </c>
      <c r="C10" s="1353" t="s">
        <v>5709</v>
      </c>
      <c r="D10" s="1354" t="s">
        <v>87</v>
      </c>
      <c r="E10" s="1355">
        <v>45518.0</v>
      </c>
      <c r="F10" s="1356" t="s">
        <v>5710</v>
      </c>
      <c r="G10" s="1359"/>
      <c r="H10" s="1359"/>
      <c r="I10" s="1358"/>
      <c r="J10" s="1358"/>
      <c r="K10" s="1358"/>
      <c r="L10" s="1358"/>
      <c r="M10" s="1358"/>
      <c r="N10" s="1358"/>
      <c r="O10" s="1358"/>
      <c r="P10" s="1358"/>
      <c r="Q10" s="1358"/>
      <c r="R10" s="1358"/>
      <c r="S10" s="1358"/>
      <c r="T10" s="1358"/>
      <c r="U10" s="1358"/>
      <c r="V10" s="1358"/>
      <c r="W10" s="1358"/>
      <c r="X10" s="1358"/>
      <c r="Y10" s="1358"/>
      <c r="Z10" s="1358"/>
      <c r="AA10" s="1358"/>
      <c r="AB10" s="1358"/>
      <c r="AC10" s="1358"/>
      <c r="AD10" s="1358"/>
      <c r="AE10" s="1358"/>
    </row>
    <row r="11" ht="19.5" customHeight="1">
      <c r="A11" s="1352">
        <v>7.0</v>
      </c>
      <c r="B11" s="1353" t="s">
        <v>5711</v>
      </c>
      <c r="C11" s="1353" t="s">
        <v>5712</v>
      </c>
      <c r="D11" s="1354" t="s">
        <v>2699</v>
      </c>
      <c r="E11" s="1355">
        <v>45518.0</v>
      </c>
      <c r="F11" s="1356" t="s">
        <v>5713</v>
      </c>
      <c r="G11" s="1359"/>
      <c r="H11" s="1359"/>
      <c r="I11" s="1358"/>
      <c r="J11" s="1358"/>
      <c r="K11" s="1358"/>
      <c r="L11" s="1358"/>
      <c r="M11" s="1358"/>
      <c r="N11" s="1358"/>
      <c r="O11" s="1358"/>
      <c r="P11" s="1358"/>
      <c r="Q11" s="1358"/>
      <c r="R11" s="1358"/>
      <c r="S11" s="1358"/>
      <c r="T11" s="1358"/>
      <c r="U11" s="1358"/>
      <c r="V11" s="1358"/>
      <c r="W11" s="1358"/>
      <c r="X11" s="1358"/>
      <c r="Y11" s="1358"/>
      <c r="Z11" s="1358"/>
      <c r="AA11" s="1358"/>
      <c r="AB11" s="1358"/>
      <c r="AC11" s="1358"/>
      <c r="AD11" s="1358"/>
      <c r="AE11" s="1358"/>
    </row>
    <row r="12" ht="19.5" customHeight="1">
      <c r="A12" s="1352">
        <v>8.0</v>
      </c>
      <c r="B12" s="1353" t="s">
        <v>5714</v>
      </c>
      <c r="C12" s="1353" t="s">
        <v>5715</v>
      </c>
      <c r="D12" s="1354" t="s">
        <v>5700</v>
      </c>
      <c r="E12" s="1355">
        <v>45518.0</v>
      </c>
      <c r="F12" s="1356" t="s">
        <v>5529</v>
      </c>
      <c r="G12" s="1359"/>
      <c r="H12" s="1359"/>
      <c r="I12" s="1358"/>
      <c r="J12" s="1358"/>
      <c r="K12" s="1358"/>
      <c r="L12" s="1358"/>
      <c r="M12" s="1358"/>
      <c r="N12" s="1358"/>
      <c r="O12" s="1358"/>
      <c r="P12" s="1358"/>
      <c r="Q12" s="1358"/>
      <c r="R12" s="1358"/>
      <c r="S12" s="1358"/>
      <c r="T12" s="1358"/>
      <c r="U12" s="1358"/>
      <c r="V12" s="1358"/>
      <c r="W12" s="1358"/>
      <c r="X12" s="1358"/>
      <c r="Y12" s="1358"/>
      <c r="Z12" s="1358"/>
      <c r="AA12" s="1358"/>
      <c r="AB12" s="1358"/>
      <c r="AC12" s="1358"/>
      <c r="AD12" s="1358"/>
      <c r="AE12" s="1358"/>
    </row>
    <row r="13" ht="19.5" customHeight="1">
      <c r="A13" s="1352">
        <v>9.0</v>
      </c>
      <c r="B13" s="1360" t="s">
        <v>5716</v>
      </c>
      <c r="C13" s="1360" t="s">
        <v>5717</v>
      </c>
      <c r="D13" s="1354" t="s">
        <v>87</v>
      </c>
      <c r="E13" s="1361">
        <v>45520.0</v>
      </c>
      <c r="F13" s="1356" t="s">
        <v>1309</v>
      </c>
      <c r="G13" s="1359"/>
      <c r="H13" s="1359"/>
      <c r="I13" s="1358"/>
      <c r="J13" s="1358"/>
      <c r="K13" s="1358"/>
      <c r="L13" s="1358"/>
      <c r="M13" s="1358"/>
      <c r="N13" s="1358"/>
      <c r="O13" s="1358"/>
      <c r="P13" s="1358"/>
      <c r="Q13" s="1358"/>
      <c r="R13" s="1358"/>
      <c r="S13" s="1358"/>
      <c r="T13" s="1358"/>
      <c r="U13" s="1358"/>
      <c r="V13" s="1358"/>
      <c r="W13" s="1358"/>
      <c r="X13" s="1358"/>
      <c r="Y13" s="1358"/>
      <c r="Z13" s="1358"/>
      <c r="AA13" s="1358"/>
      <c r="AB13" s="1358"/>
      <c r="AC13" s="1358"/>
      <c r="AD13" s="1358"/>
      <c r="AE13" s="1358"/>
    </row>
    <row r="14" ht="19.5" customHeight="1">
      <c r="A14" s="1352">
        <v>10.0</v>
      </c>
      <c r="B14" s="1353" t="s">
        <v>5718</v>
      </c>
      <c r="C14" s="1353" t="s">
        <v>5719</v>
      </c>
      <c r="D14" s="1354" t="s">
        <v>2699</v>
      </c>
      <c r="E14" s="1355">
        <v>45518.0</v>
      </c>
      <c r="F14" s="1356" t="s">
        <v>5720</v>
      </c>
      <c r="G14" s="1357">
        <v>45520.0</v>
      </c>
      <c r="H14" s="1356" t="s">
        <v>2821</v>
      </c>
      <c r="I14" s="1362">
        <v>45522.0</v>
      </c>
      <c r="J14" s="1363" t="s">
        <v>5721</v>
      </c>
      <c r="K14" s="1358"/>
      <c r="L14" s="1358"/>
      <c r="M14" s="1358"/>
      <c r="N14" s="1358"/>
      <c r="O14" s="1358"/>
      <c r="P14" s="1358"/>
      <c r="Q14" s="1358"/>
      <c r="R14" s="1358"/>
      <c r="S14" s="1358"/>
      <c r="T14" s="1358"/>
      <c r="U14" s="1358"/>
      <c r="V14" s="1358"/>
      <c r="W14" s="1358"/>
      <c r="X14" s="1358"/>
      <c r="Y14" s="1358"/>
      <c r="Z14" s="1358"/>
      <c r="AA14" s="1358"/>
      <c r="AB14" s="1358"/>
      <c r="AC14" s="1358"/>
      <c r="AD14" s="1358"/>
      <c r="AE14" s="1358"/>
    </row>
    <row r="15" ht="19.5" customHeight="1">
      <c r="A15" s="1352">
        <v>11.0</v>
      </c>
      <c r="B15" s="1353" t="s">
        <v>5722</v>
      </c>
      <c r="C15" s="1353" t="s">
        <v>5723</v>
      </c>
      <c r="D15" s="1354" t="s">
        <v>5700</v>
      </c>
      <c r="E15" s="1355">
        <v>45518.0</v>
      </c>
      <c r="F15" s="1356" t="s">
        <v>5529</v>
      </c>
      <c r="G15" s="1359"/>
      <c r="H15" s="1359"/>
      <c r="I15" s="1358"/>
      <c r="J15" s="1358"/>
      <c r="K15" s="1358"/>
      <c r="L15" s="1358"/>
      <c r="M15" s="1358"/>
      <c r="N15" s="1358"/>
      <c r="O15" s="1358"/>
      <c r="P15" s="1358"/>
      <c r="Q15" s="1358"/>
      <c r="R15" s="1358"/>
      <c r="S15" s="1358"/>
      <c r="T15" s="1358"/>
      <c r="U15" s="1358"/>
      <c r="V15" s="1358"/>
      <c r="W15" s="1358"/>
      <c r="X15" s="1358"/>
      <c r="Y15" s="1358"/>
      <c r="Z15" s="1358"/>
      <c r="AA15" s="1358"/>
      <c r="AB15" s="1358"/>
      <c r="AC15" s="1358"/>
      <c r="AD15" s="1358"/>
      <c r="AE15" s="1358"/>
    </row>
    <row r="16" ht="19.5" customHeight="1">
      <c r="A16" s="1352">
        <v>12.0</v>
      </c>
      <c r="B16" s="1353" t="s">
        <v>5724</v>
      </c>
      <c r="C16" s="1353" t="s">
        <v>5725</v>
      </c>
      <c r="D16" s="1354" t="s">
        <v>87</v>
      </c>
      <c r="E16" s="1355">
        <v>45518.0</v>
      </c>
      <c r="F16" s="1356" t="s">
        <v>5726</v>
      </c>
      <c r="G16" s="1359"/>
      <c r="H16" s="1359"/>
      <c r="I16" s="1358"/>
      <c r="J16" s="1358"/>
      <c r="K16" s="1358"/>
      <c r="L16" s="1358"/>
      <c r="M16" s="1358"/>
      <c r="N16" s="1358"/>
      <c r="O16" s="1358"/>
      <c r="P16" s="1358"/>
      <c r="Q16" s="1358"/>
      <c r="R16" s="1358"/>
      <c r="S16" s="1358"/>
      <c r="T16" s="1358"/>
      <c r="U16" s="1358"/>
      <c r="V16" s="1358"/>
      <c r="W16" s="1358"/>
      <c r="X16" s="1358"/>
      <c r="Y16" s="1358"/>
      <c r="Z16" s="1358"/>
      <c r="AA16" s="1358"/>
      <c r="AB16" s="1358"/>
      <c r="AC16" s="1358"/>
      <c r="AD16" s="1358"/>
      <c r="AE16" s="1358"/>
    </row>
    <row r="17" ht="19.5" customHeight="1">
      <c r="A17" s="1352">
        <v>13.0</v>
      </c>
      <c r="B17" s="1353" t="s">
        <v>5727</v>
      </c>
      <c r="C17" s="1353" t="s">
        <v>5728</v>
      </c>
      <c r="D17" s="1354" t="s">
        <v>2699</v>
      </c>
      <c r="E17" s="1355">
        <v>45518.0</v>
      </c>
      <c r="F17" s="1356" t="s">
        <v>5729</v>
      </c>
      <c r="G17" s="1359"/>
      <c r="H17" s="1359"/>
      <c r="I17" s="1358"/>
      <c r="J17" s="1358"/>
      <c r="K17" s="1358"/>
      <c r="L17" s="1358"/>
      <c r="M17" s="1358"/>
      <c r="N17" s="1358"/>
      <c r="O17" s="1358"/>
      <c r="P17" s="1358"/>
      <c r="Q17" s="1358"/>
      <c r="R17" s="1358"/>
      <c r="S17" s="1358"/>
      <c r="T17" s="1358"/>
      <c r="U17" s="1358"/>
      <c r="V17" s="1358"/>
      <c r="W17" s="1358"/>
      <c r="X17" s="1358"/>
      <c r="Y17" s="1358"/>
      <c r="Z17" s="1358"/>
      <c r="AA17" s="1358"/>
      <c r="AB17" s="1358"/>
      <c r="AC17" s="1358"/>
      <c r="AD17" s="1358"/>
      <c r="AE17" s="1358"/>
    </row>
    <row r="18" ht="19.5" customHeight="1">
      <c r="A18" s="1352">
        <v>14.0</v>
      </c>
      <c r="B18" s="1353" t="s">
        <v>5730</v>
      </c>
      <c r="C18" s="1353" t="s">
        <v>5731</v>
      </c>
      <c r="D18" s="1354" t="s">
        <v>5700</v>
      </c>
      <c r="E18" s="1355">
        <v>45518.0</v>
      </c>
      <c r="F18" s="1356" t="s">
        <v>5529</v>
      </c>
      <c r="G18" s="1359"/>
      <c r="H18" s="1359"/>
      <c r="I18" s="1358"/>
      <c r="J18" s="1358"/>
      <c r="K18" s="1358"/>
      <c r="L18" s="1358"/>
      <c r="M18" s="1358"/>
      <c r="N18" s="1358"/>
      <c r="O18" s="1358"/>
      <c r="P18" s="1358"/>
      <c r="Q18" s="1358"/>
      <c r="R18" s="1358"/>
      <c r="S18" s="1358"/>
      <c r="T18" s="1358"/>
      <c r="U18" s="1358"/>
      <c r="V18" s="1358"/>
      <c r="W18" s="1358"/>
      <c r="X18" s="1358"/>
      <c r="Y18" s="1358"/>
      <c r="Z18" s="1358"/>
      <c r="AA18" s="1358"/>
      <c r="AB18" s="1358"/>
      <c r="AC18" s="1358"/>
      <c r="AD18" s="1358"/>
      <c r="AE18" s="1358"/>
    </row>
    <row r="19" ht="19.5" customHeight="1">
      <c r="A19" s="1352">
        <v>15.0</v>
      </c>
      <c r="B19" s="1353" t="s">
        <v>5732</v>
      </c>
      <c r="C19" s="1353" t="s">
        <v>5733</v>
      </c>
      <c r="D19" s="1354" t="s">
        <v>87</v>
      </c>
      <c r="E19" s="1355">
        <v>45518.0</v>
      </c>
      <c r="F19" s="1356" t="s">
        <v>5734</v>
      </c>
      <c r="G19" s="1359"/>
      <c r="H19" s="1359"/>
      <c r="I19" s="1358"/>
      <c r="J19" s="1358"/>
      <c r="K19" s="1358"/>
      <c r="L19" s="1358"/>
      <c r="M19" s="1358"/>
      <c r="N19" s="1358"/>
      <c r="O19" s="1358"/>
      <c r="P19" s="1358"/>
      <c r="Q19" s="1358"/>
      <c r="R19" s="1358"/>
      <c r="S19" s="1358"/>
      <c r="T19" s="1358"/>
      <c r="U19" s="1358"/>
      <c r="V19" s="1358"/>
      <c r="W19" s="1358"/>
      <c r="X19" s="1358"/>
      <c r="Y19" s="1358"/>
      <c r="Z19" s="1358"/>
      <c r="AA19" s="1358"/>
      <c r="AB19" s="1358"/>
      <c r="AC19" s="1358"/>
      <c r="AD19" s="1358"/>
      <c r="AE19" s="1358"/>
    </row>
    <row r="20" ht="19.5" customHeight="1">
      <c r="A20" s="1352">
        <v>16.0</v>
      </c>
      <c r="B20" s="1353" t="s">
        <v>5735</v>
      </c>
      <c r="C20" s="1353" t="s">
        <v>5736</v>
      </c>
      <c r="D20" s="1354" t="s">
        <v>2699</v>
      </c>
      <c r="E20" s="1355">
        <v>45518.0</v>
      </c>
      <c r="F20" s="1356" t="s">
        <v>5529</v>
      </c>
      <c r="G20" s="1359"/>
      <c r="H20" s="1359"/>
      <c r="I20" s="1358"/>
      <c r="J20" s="1358"/>
      <c r="K20" s="1358"/>
      <c r="L20" s="1358"/>
      <c r="M20" s="1358"/>
      <c r="N20" s="1358"/>
      <c r="O20" s="1358"/>
      <c r="P20" s="1358"/>
      <c r="Q20" s="1358"/>
      <c r="R20" s="1358"/>
      <c r="S20" s="1358"/>
      <c r="T20" s="1358"/>
      <c r="U20" s="1358"/>
      <c r="V20" s="1358"/>
      <c r="W20" s="1358"/>
      <c r="X20" s="1358"/>
      <c r="Y20" s="1358"/>
      <c r="Z20" s="1358"/>
      <c r="AA20" s="1358"/>
      <c r="AB20" s="1358"/>
      <c r="AC20" s="1358"/>
      <c r="AD20" s="1358"/>
      <c r="AE20" s="1358"/>
    </row>
    <row r="21" ht="19.5" customHeight="1">
      <c r="A21" s="1352">
        <v>17.0</v>
      </c>
      <c r="B21" s="1353" t="s">
        <v>5737</v>
      </c>
      <c r="C21" s="1353" t="s">
        <v>5738</v>
      </c>
      <c r="D21" s="1354" t="s">
        <v>5700</v>
      </c>
      <c r="E21" s="1355">
        <v>45518.0</v>
      </c>
      <c r="F21" s="1356" t="s">
        <v>5529</v>
      </c>
      <c r="G21" s="1359"/>
      <c r="H21" s="1359"/>
      <c r="I21" s="1358"/>
      <c r="J21" s="1358"/>
      <c r="K21" s="1358"/>
      <c r="L21" s="1358"/>
      <c r="M21" s="1358"/>
      <c r="N21" s="1358"/>
      <c r="O21" s="1358"/>
      <c r="P21" s="1358"/>
      <c r="Q21" s="1358"/>
      <c r="R21" s="1358"/>
      <c r="S21" s="1358"/>
      <c r="T21" s="1358"/>
      <c r="U21" s="1358"/>
      <c r="V21" s="1358"/>
      <c r="W21" s="1358"/>
      <c r="X21" s="1358"/>
      <c r="Y21" s="1358"/>
      <c r="Z21" s="1358"/>
      <c r="AA21" s="1358"/>
      <c r="AB21" s="1358"/>
      <c r="AC21" s="1358"/>
      <c r="AD21" s="1358"/>
      <c r="AE21" s="1358"/>
    </row>
    <row r="22" ht="19.5" customHeight="1">
      <c r="A22" s="1352">
        <v>18.0</v>
      </c>
      <c r="B22" s="1353" t="s">
        <v>5739</v>
      </c>
      <c r="C22" s="1353" t="s">
        <v>5740</v>
      </c>
      <c r="D22" s="1354" t="s">
        <v>87</v>
      </c>
      <c r="E22" s="1355">
        <v>45520.0</v>
      </c>
      <c r="F22" s="1356" t="s">
        <v>5529</v>
      </c>
      <c r="G22" s="1359"/>
      <c r="H22" s="1359"/>
      <c r="I22" s="1358"/>
      <c r="J22" s="1358"/>
      <c r="K22" s="1358"/>
      <c r="L22" s="1358"/>
      <c r="M22" s="1358"/>
      <c r="N22" s="1358"/>
      <c r="O22" s="1358"/>
      <c r="P22" s="1358"/>
      <c r="Q22" s="1358"/>
      <c r="R22" s="1358"/>
      <c r="S22" s="1358"/>
      <c r="T22" s="1358"/>
      <c r="U22" s="1358"/>
      <c r="V22" s="1358"/>
      <c r="W22" s="1358"/>
      <c r="X22" s="1358"/>
      <c r="Y22" s="1358"/>
      <c r="Z22" s="1358"/>
      <c r="AA22" s="1358"/>
      <c r="AB22" s="1358"/>
      <c r="AC22" s="1358"/>
      <c r="AD22" s="1358"/>
      <c r="AE22" s="1358"/>
    </row>
    <row r="23" ht="19.5" customHeight="1">
      <c r="A23" s="1364">
        <v>19.0</v>
      </c>
      <c r="B23" s="1365" t="s">
        <v>5741</v>
      </c>
      <c r="C23" s="1365" t="s">
        <v>5742</v>
      </c>
      <c r="D23" s="1366" t="s">
        <v>2699</v>
      </c>
      <c r="E23" s="1367">
        <v>45518.0</v>
      </c>
      <c r="F23" s="1368" t="s">
        <v>3948</v>
      </c>
      <c r="G23" s="1369">
        <v>45520.0</v>
      </c>
      <c r="H23" s="1368" t="s">
        <v>5743</v>
      </c>
      <c r="I23" s="1370" t="s">
        <v>5744</v>
      </c>
      <c r="J23" s="1345"/>
      <c r="K23" s="1345"/>
      <c r="L23" s="1345"/>
      <c r="M23" s="1345"/>
      <c r="N23" s="1345"/>
      <c r="O23" s="1345"/>
      <c r="P23" s="1345"/>
      <c r="Q23" s="1345"/>
      <c r="R23" s="1345"/>
      <c r="S23" s="1345"/>
      <c r="T23" s="1345"/>
      <c r="U23" s="1345"/>
      <c r="V23" s="1345"/>
      <c r="W23" s="1345"/>
      <c r="X23" s="1345"/>
      <c r="Y23" s="1345"/>
      <c r="Z23" s="1345"/>
      <c r="AA23" s="1345"/>
      <c r="AB23" s="1345"/>
      <c r="AC23" s="1345"/>
      <c r="AD23" s="1345"/>
      <c r="AE23" s="1345"/>
    </row>
    <row r="24" ht="19.5" customHeight="1">
      <c r="A24" s="1352">
        <v>20.0</v>
      </c>
      <c r="B24" s="1353" t="s">
        <v>5745</v>
      </c>
      <c r="C24" s="1353" t="s">
        <v>5746</v>
      </c>
      <c r="D24" s="1354" t="s">
        <v>5700</v>
      </c>
      <c r="E24" s="1355">
        <v>45518.0</v>
      </c>
      <c r="F24" s="1356" t="s">
        <v>5529</v>
      </c>
      <c r="G24" s="1359"/>
      <c r="H24" s="1359"/>
      <c r="I24" s="1358"/>
      <c r="J24" s="1358"/>
      <c r="K24" s="1358"/>
      <c r="L24" s="1358"/>
      <c r="M24" s="1358"/>
      <c r="N24" s="1358"/>
      <c r="O24" s="1358"/>
      <c r="P24" s="1358"/>
      <c r="Q24" s="1358"/>
      <c r="R24" s="1358"/>
      <c r="S24" s="1358"/>
      <c r="T24" s="1358"/>
      <c r="U24" s="1358"/>
      <c r="V24" s="1358"/>
      <c r="W24" s="1358"/>
      <c r="X24" s="1358"/>
      <c r="Y24" s="1358"/>
      <c r="Z24" s="1358"/>
      <c r="AA24" s="1358"/>
      <c r="AB24" s="1358"/>
      <c r="AC24" s="1358"/>
      <c r="AD24" s="1358"/>
      <c r="AE24" s="1358"/>
    </row>
    <row r="25" ht="19.5" customHeight="1">
      <c r="A25" s="1364">
        <v>21.0</v>
      </c>
      <c r="B25" s="1365" t="s">
        <v>5747</v>
      </c>
      <c r="C25" s="1365" t="s">
        <v>5748</v>
      </c>
      <c r="D25" s="1366" t="s">
        <v>87</v>
      </c>
      <c r="E25" s="1367">
        <v>45518.0</v>
      </c>
      <c r="F25" s="1368" t="s">
        <v>5749</v>
      </c>
      <c r="G25" s="1369">
        <v>45520.0</v>
      </c>
      <c r="H25" s="1371" t="s">
        <v>1371</v>
      </c>
      <c r="I25" s="1345"/>
      <c r="J25" s="1345"/>
      <c r="K25" s="1345"/>
      <c r="L25" s="1345"/>
      <c r="M25" s="1345"/>
      <c r="N25" s="1345"/>
      <c r="O25" s="1345"/>
      <c r="P25" s="1345"/>
      <c r="Q25" s="1345"/>
      <c r="R25" s="1345"/>
      <c r="S25" s="1345"/>
      <c r="T25" s="1345"/>
      <c r="U25" s="1345"/>
      <c r="V25" s="1345"/>
      <c r="W25" s="1345"/>
      <c r="X25" s="1345"/>
      <c r="Y25" s="1345"/>
      <c r="Z25" s="1345"/>
      <c r="AA25" s="1345"/>
      <c r="AB25" s="1345"/>
      <c r="AC25" s="1345"/>
      <c r="AD25" s="1345"/>
      <c r="AE25" s="1345"/>
    </row>
    <row r="26" ht="19.5" customHeight="1">
      <c r="A26" s="1372">
        <v>22.0</v>
      </c>
      <c r="B26" s="1373" t="s">
        <v>5750</v>
      </c>
      <c r="C26" s="1373" t="s">
        <v>5751</v>
      </c>
      <c r="D26" s="1374" t="s">
        <v>2699</v>
      </c>
      <c r="E26" s="1375">
        <v>45518.0</v>
      </c>
      <c r="F26" s="1376" t="s">
        <v>5752</v>
      </c>
      <c r="G26" s="1377"/>
      <c r="H26" s="1377"/>
      <c r="I26" s="1378"/>
      <c r="J26" s="1378"/>
      <c r="K26" s="1378"/>
      <c r="L26" s="1378"/>
      <c r="M26" s="1378"/>
      <c r="N26" s="1378"/>
      <c r="O26" s="1378"/>
      <c r="P26" s="1378"/>
      <c r="Q26" s="1378"/>
      <c r="R26" s="1378"/>
      <c r="S26" s="1378"/>
      <c r="T26" s="1378"/>
      <c r="U26" s="1378"/>
      <c r="V26" s="1378"/>
      <c r="W26" s="1378"/>
      <c r="X26" s="1378"/>
      <c r="Y26" s="1378"/>
      <c r="Z26" s="1378"/>
      <c r="AA26" s="1378"/>
      <c r="AB26" s="1378"/>
      <c r="AC26" s="1378"/>
      <c r="AD26" s="1378"/>
      <c r="AE26" s="1378"/>
    </row>
    <row r="27" ht="19.5" customHeight="1">
      <c r="A27" s="1352">
        <v>23.0</v>
      </c>
      <c r="B27" s="1353" t="s">
        <v>5753</v>
      </c>
      <c r="C27" s="1353" t="s">
        <v>5754</v>
      </c>
      <c r="D27" s="1354" t="s">
        <v>5700</v>
      </c>
      <c r="E27" s="1355">
        <v>45518.0</v>
      </c>
      <c r="F27" s="1356" t="s">
        <v>5529</v>
      </c>
      <c r="G27" s="1359"/>
      <c r="H27" s="1359"/>
      <c r="I27" s="1358"/>
      <c r="J27" s="1358"/>
      <c r="K27" s="1358"/>
      <c r="L27" s="1358"/>
      <c r="M27" s="1358"/>
      <c r="N27" s="1358"/>
      <c r="O27" s="1358"/>
      <c r="P27" s="1358"/>
      <c r="Q27" s="1358"/>
      <c r="R27" s="1358"/>
      <c r="S27" s="1358"/>
      <c r="T27" s="1358"/>
      <c r="U27" s="1358"/>
      <c r="V27" s="1358"/>
      <c r="W27" s="1358"/>
      <c r="X27" s="1358"/>
      <c r="Y27" s="1358"/>
      <c r="Z27" s="1358"/>
      <c r="AA27" s="1358"/>
      <c r="AB27" s="1358"/>
      <c r="AC27" s="1358"/>
      <c r="AD27" s="1358"/>
      <c r="AE27" s="1358"/>
    </row>
    <row r="28" ht="19.5" customHeight="1">
      <c r="A28" s="1364">
        <v>24.0</v>
      </c>
      <c r="B28" s="1365" t="s">
        <v>5755</v>
      </c>
      <c r="C28" s="1365" t="s">
        <v>5756</v>
      </c>
      <c r="D28" s="1366" t="s">
        <v>87</v>
      </c>
      <c r="E28" s="1365"/>
      <c r="F28" s="1379"/>
      <c r="G28" s="1379"/>
      <c r="H28" s="1379"/>
      <c r="I28" s="1345"/>
      <c r="J28" s="1345"/>
      <c r="K28" s="1345"/>
      <c r="L28" s="1345"/>
      <c r="M28" s="1345"/>
      <c r="N28" s="1345"/>
      <c r="O28" s="1345"/>
      <c r="P28" s="1345"/>
      <c r="Q28" s="1345"/>
      <c r="R28" s="1345"/>
      <c r="S28" s="1345"/>
      <c r="T28" s="1345"/>
      <c r="U28" s="1345"/>
      <c r="V28" s="1345"/>
      <c r="W28" s="1345"/>
      <c r="X28" s="1345"/>
      <c r="Y28" s="1345"/>
      <c r="Z28" s="1345"/>
      <c r="AA28" s="1345"/>
      <c r="AB28" s="1345"/>
      <c r="AC28" s="1345"/>
      <c r="AD28" s="1345"/>
      <c r="AE28" s="1345"/>
    </row>
    <row r="29" ht="19.5" customHeight="1">
      <c r="A29" s="1352">
        <v>25.0</v>
      </c>
      <c r="B29" s="1353" t="s">
        <v>5757</v>
      </c>
      <c r="C29" s="1353" t="s">
        <v>5758</v>
      </c>
      <c r="D29" s="1354" t="s">
        <v>2699</v>
      </c>
      <c r="E29" s="1355">
        <v>45518.0</v>
      </c>
      <c r="F29" s="1356" t="s">
        <v>5529</v>
      </c>
      <c r="G29" s="1359"/>
      <c r="H29" s="1359"/>
      <c r="I29" s="1358"/>
      <c r="J29" s="1358"/>
      <c r="K29" s="1358"/>
      <c r="L29" s="1358"/>
      <c r="M29" s="1358"/>
      <c r="N29" s="1358"/>
      <c r="O29" s="1358"/>
      <c r="P29" s="1358"/>
      <c r="Q29" s="1358"/>
      <c r="R29" s="1358"/>
      <c r="S29" s="1358"/>
      <c r="T29" s="1358"/>
      <c r="U29" s="1358"/>
      <c r="V29" s="1358"/>
      <c r="W29" s="1358"/>
      <c r="X29" s="1358"/>
      <c r="Y29" s="1358"/>
      <c r="Z29" s="1358"/>
      <c r="AA29" s="1358"/>
      <c r="AB29" s="1358"/>
      <c r="AC29" s="1358"/>
      <c r="AD29" s="1358"/>
      <c r="AE29" s="1358"/>
    </row>
    <row r="30" ht="19.5" customHeight="1">
      <c r="A30" s="1352">
        <v>26.0</v>
      </c>
      <c r="B30" s="1353" t="s">
        <v>5759</v>
      </c>
      <c r="C30" s="1353" t="s">
        <v>5760</v>
      </c>
      <c r="D30" s="1354" t="s">
        <v>5700</v>
      </c>
      <c r="E30" s="1355">
        <v>45518.0</v>
      </c>
      <c r="F30" s="1356" t="s">
        <v>5529</v>
      </c>
      <c r="G30" s="1359"/>
      <c r="H30" s="1359"/>
      <c r="I30" s="1358"/>
      <c r="J30" s="1358"/>
      <c r="K30" s="1358"/>
      <c r="L30" s="1358"/>
      <c r="M30" s="1358"/>
      <c r="N30" s="1358"/>
      <c r="O30" s="1358"/>
      <c r="P30" s="1358"/>
      <c r="Q30" s="1358"/>
      <c r="R30" s="1358"/>
      <c r="S30" s="1358"/>
      <c r="T30" s="1358"/>
      <c r="U30" s="1358"/>
      <c r="V30" s="1358"/>
      <c r="W30" s="1358"/>
      <c r="X30" s="1358"/>
      <c r="Y30" s="1358"/>
      <c r="Z30" s="1358"/>
      <c r="AA30" s="1358"/>
      <c r="AB30" s="1358"/>
      <c r="AC30" s="1358"/>
      <c r="AD30" s="1358"/>
      <c r="AE30" s="1358"/>
    </row>
    <row r="31" ht="19.5" customHeight="1">
      <c r="A31" s="1352">
        <v>27.0</v>
      </c>
      <c r="B31" s="1353" t="s">
        <v>5761</v>
      </c>
      <c r="C31" s="1353" t="s">
        <v>5762</v>
      </c>
      <c r="D31" s="1354" t="s">
        <v>87</v>
      </c>
      <c r="E31" s="1355">
        <v>45518.0</v>
      </c>
      <c r="F31" s="1356" t="s">
        <v>5529</v>
      </c>
      <c r="G31" s="1359"/>
      <c r="H31" s="1359"/>
      <c r="I31" s="1358"/>
      <c r="J31" s="1358"/>
      <c r="K31" s="1358"/>
      <c r="L31" s="1358"/>
      <c r="M31" s="1358"/>
      <c r="N31" s="1358"/>
      <c r="O31" s="1358"/>
      <c r="P31" s="1358"/>
      <c r="Q31" s="1358"/>
      <c r="R31" s="1358"/>
      <c r="S31" s="1358"/>
      <c r="T31" s="1358"/>
      <c r="U31" s="1358"/>
      <c r="V31" s="1358"/>
      <c r="W31" s="1358"/>
      <c r="X31" s="1358"/>
      <c r="Y31" s="1358"/>
      <c r="Z31" s="1358"/>
      <c r="AA31" s="1358"/>
      <c r="AB31" s="1358"/>
      <c r="AC31" s="1358"/>
      <c r="AD31" s="1358"/>
      <c r="AE31" s="1358"/>
    </row>
    <row r="32" ht="19.5" customHeight="1">
      <c r="A32" s="1352">
        <v>28.0</v>
      </c>
      <c r="B32" s="1360" t="s">
        <v>5763</v>
      </c>
      <c r="C32" s="1360" t="s">
        <v>5764</v>
      </c>
      <c r="D32" s="1354" t="s">
        <v>2699</v>
      </c>
      <c r="E32" s="1361">
        <v>45518.0</v>
      </c>
      <c r="F32" s="1356" t="s">
        <v>5529</v>
      </c>
      <c r="G32" s="1359"/>
      <c r="H32" s="1359"/>
      <c r="I32" s="1358"/>
      <c r="J32" s="1358"/>
      <c r="K32" s="1358"/>
      <c r="L32" s="1358"/>
      <c r="M32" s="1358"/>
      <c r="N32" s="1358"/>
      <c r="O32" s="1358"/>
      <c r="P32" s="1358"/>
      <c r="Q32" s="1358"/>
      <c r="R32" s="1358"/>
      <c r="S32" s="1358"/>
      <c r="T32" s="1358"/>
      <c r="U32" s="1358"/>
      <c r="V32" s="1358"/>
      <c r="W32" s="1358"/>
      <c r="X32" s="1358"/>
      <c r="Y32" s="1358"/>
      <c r="Z32" s="1358"/>
      <c r="AA32" s="1358"/>
      <c r="AB32" s="1358"/>
      <c r="AC32" s="1358"/>
      <c r="AD32" s="1358"/>
      <c r="AE32" s="1358"/>
    </row>
    <row r="33" ht="19.5" customHeight="1">
      <c r="A33" s="1352">
        <v>29.0</v>
      </c>
      <c r="B33" s="1353" t="s">
        <v>5765</v>
      </c>
      <c r="C33" s="1353" t="s">
        <v>5766</v>
      </c>
      <c r="D33" s="1354" t="s">
        <v>5700</v>
      </c>
      <c r="E33" s="1355">
        <v>45518.0</v>
      </c>
      <c r="F33" s="1356" t="s">
        <v>5529</v>
      </c>
      <c r="G33" s="1359"/>
      <c r="H33" s="1359"/>
      <c r="I33" s="1358"/>
      <c r="J33" s="1358"/>
      <c r="K33" s="1358"/>
      <c r="L33" s="1358"/>
      <c r="M33" s="1358"/>
      <c r="N33" s="1358"/>
      <c r="O33" s="1358"/>
      <c r="P33" s="1358"/>
      <c r="Q33" s="1358"/>
      <c r="R33" s="1358"/>
      <c r="S33" s="1358"/>
      <c r="T33" s="1358"/>
      <c r="U33" s="1358"/>
      <c r="V33" s="1358"/>
      <c r="W33" s="1358"/>
      <c r="X33" s="1358"/>
      <c r="Y33" s="1358"/>
      <c r="Z33" s="1358"/>
      <c r="AA33" s="1358"/>
      <c r="AB33" s="1358"/>
      <c r="AC33" s="1358"/>
      <c r="AD33" s="1358"/>
      <c r="AE33" s="1358"/>
    </row>
    <row r="34" ht="19.5" customHeight="1">
      <c r="A34" s="1352">
        <v>30.0</v>
      </c>
      <c r="B34" s="1353" t="s">
        <v>5767</v>
      </c>
      <c r="C34" s="1353" t="s">
        <v>5768</v>
      </c>
      <c r="D34" s="1354" t="s">
        <v>87</v>
      </c>
      <c r="E34" s="1355">
        <v>45518.0</v>
      </c>
      <c r="F34" s="1356" t="s">
        <v>5769</v>
      </c>
      <c r="G34" s="1359"/>
      <c r="H34" s="1359"/>
      <c r="I34" s="1358"/>
      <c r="J34" s="1358"/>
      <c r="K34" s="1358"/>
      <c r="L34" s="1358"/>
      <c r="M34" s="1358"/>
      <c r="N34" s="1358"/>
      <c r="O34" s="1358"/>
      <c r="P34" s="1358"/>
      <c r="Q34" s="1358"/>
      <c r="R34" s="1358"/>
      <c r="S34" s="1358"/>
      <c r="T34" s="1358"/>
      <c r="U34" s="1358"/>
      <c r="V34" s="1358"/>
      <c r="W34" s="1358"/>
      <c r="X34" s="1358"/>
      <c r="Y34" s="1358"/>
      <c r="Z34" s="1358"/>
      <c r="AA34" s="1358"/>
      <c r="AB34" s="1358"/>
      <c r="AC34" s="1358"/>
      <c r="AD34" s="1358"/>
      <c r="AE34" s="1358"/>
    </row>
    <row r="35" ht="19.5" customHeight="1">
      <c r="A35" s="1352">
        <v>31.0</v>
      </c>
      <c r="B35" s="1360" t="s">
        <v>5770</v>
      </c>
      <c r="C35" s="1360" t="s">
        <v>5771</v>
      </c>
      <c r="D35" s="1354" t="s">
        <v>2699</v>
      </c>
      <c r="E35" s="1361">
        <v>45518.0</v>
      </c>
      <c r="F35" s="1356" t="s">
        <v>5772</v>
      </c>
      <c r="G35" s="1359"/>
      <c r="H35" s="1359"/>
      <c r="I35" s="1358"/>
      <c r="J35" s="1358"/>
      <c r="K35" s="1358"/>
      <c r="L35" s="1358"/>
      <c r="M35" s="1358"/>
      <c r="N35" s="1358"/>
      <c r="O35" s="1358"/>
      <c r="P35" s="1358"/>
      <c r="Q35" s="1358"/>
      <c r="R35" s="1358"/>
      <c r="S35" s="1358"/>
      <c r="T35" s="1358"/>
      <c r="U35" s="1358"/>
      <c r="V35" s="1358"/>
      <c r="W35" s="1358"/>
      <c r="X35" s="1358"/>
      <c r="Y35" s="1358"/>
      <c r="Z35" s="1358"/>
      <c r="AA35" s="1358"/>
      <c r="AB35" s="1358"/>
      <c r="AC35" s="1358"/>
      <c r="AD35" s="1358"/>
      <c r="AE35" s="1358"/>
    </row>
    <row r="36" ht="19.5" customHeight="1">
      <c r="A36" s="1352">
        <v>32.0</v>
      </c>
      <c r="B36" s="1353" t="s">
        <v>5773</v>
      </c>
      <c r="C36" s="1353" t="s">
        <v>5774</v>
      </c>
      <c r="D36" s="1354" t="s">
        <v>5700</v>
      </c>
      <c r="E36" s="1355">
        <v>45518.0</v>
      </c>
      <c r="F36" s="1356" t="s">
        <v>674</v>
      </c>
      <c r="G36" s="1357">
        <v>45521.0</v>
      </c>
      <c r="H36" s="1356" t="s">
        <v>5529</v>
      </c>
      <c r="I36" s="1358"/>
      <c r="J36" s="1358"/>
      <c r="K36" s="1358"/>
      <c r="L36" s="1358"/>
      <c r="M36" s="1358"/>
      <c r="N36" s="1358"/>
      <c r="O36" s="1358"/>
      <c r="P36" s="1358"/>
      <c r="Q36" s="1358"/>
      <c r="R36" s="1358"/>
      <c r="S36" s="1358"/>
      <c r="T36" s="1358"/>
      <c r="U36" s="1358"/>
      <c r="V36" s="1358"/>
      <c r="W36" s="1358"/>
      <c r="X36" s="1358"/>
      <c r="Y36" s="1358"/>
      <c r="Z36" s="1358"/>
      <c r="AA36" s="1358"/>
      <c r="AB36" s="1358"/>
      <c r="AC36" s="1358"/>
      <c r="AD36" s="1358"/>
      <c r="AE36" s="1358"/>
    </row>
    <row r="37" ht="19.5" customHeight="1">
      <c r="A37" s="1364">
        <v>33.0</v>
      </c>
      <c r="B37" s="1380" t="s">
        <v>5775</v>
      </c>
      <c r="C37" s="1365" t="s">
        <v>5776</v>
      </c>
      <c r="D37" s="1366" t="s">
        <v>87</v>
      </c>
      <c r="E37" s="1367">
        <v>45518.0</v>
      </c>
      <c r="F37" s="1368" t="s">
        <v>5777</v>
      </c>
      <c r="G37" s="1369">
        <v>45520.0</v>
      </c>
      <c r="H37" s="1371" t="s">
        <v>5778</v>
      </c>
      <c r="I37" s="1345"/>
      <c r="J37" s="1345"/>
      <c r="K37" s="1345"/>
      <c r="L37" s="1345"/>
      <c r="M37" s="1345"/>
      <c r="N37" s="1345"/>
      <c r="O37" s="1345"/>
      <c r="P37" s="1345"/>
      <c r="Q37" s="1345"/>
      <c r="R37" s="1345"/>
      <c r="S37" s="1345"/>
      <c r="T37" s="1345"/>
      <c r="U37" s="1345"/>
      <c r="V37" s="1345"/>
      <c r="W37" s="1345"/>
      <c r="X37" s="1345"/>
      <c r="Y37" s="1345"/>
      <c r="Z37" s="1345"/>
      <c r="AA37" s="1345"/>
      <c r="AB37" s="1345"/>
      <c r="AC37" s="1345"/>
      <c r="AD37" s="1345"/>
      <c r="AE37" s="1345"/>
    </row>
    <row r="38" ht="19.5" customHeight="1">
      <c r="A38" s="1352">
        <v>34.0</v>
      </c>
      <c r="B38" s="1353" t="s">
        <v>5779</v>
      </c>
      <c r="C38" s="1353" t="s">
        <v>5780</v>
      </c>
      <c r="D38" s="1354" t="s">
        <v>2699</v>
      </c>
      <c r="E38" s="1355">
        <v>45518.0</v>
      </c>
      <c r="F38" s="1356" t="s">
        <v>5781</v>
      </c>
      <c r="G38" s="1359"/>
      <c r="H38" s="1359"/>
      <c r="I38" s="1358"/>
      <c r="J38" s="1358"/>
      <c r="K38" s="1358"/>
      <c r="L38" s="1358"/>
      <c r="M38" s="1358"/>
      <c r="N38" s="1358"/>
      <c r="O38" s="1358"/>
      <c r="P38" s="1358"/>
      <c r="Q38" s="1358"/>
      <c r="R38" s="1358"/>
      <c r="S38" s="1358"/>
      <c r="T38" s="1358"/>
      <c r="U38" s="1358"/>
      <c r="V38" s="1358"/>
      <c r="W38" s="1358"/>
      <c r="X38" s="1358"/>
      <c r="Y38" s="1358"/>
      <c r="Z38" s="1358"/>
      <c r="AA38" s="1358"/>
      <c r="AB38" s="1358"/>
      <c r="AC38" s="1358"/>
      <c r="AD38" s="1358"/>
      <c r="AE38" s="1358"/>
    </row>
    <row r="39" ht="19.5" customHeight="1">
      <c r="A39" s="1352">
        <v>35.0</v>
      </c>
      <c r="B39" s="1353" t="s">
        <v>5782</v>
      </c>
      <c r="C39" s="1353" t="s">
        <v>5783</v>
      </c>
      <c r="D39" s="1354" t="s">
        <v>5700</v>
      </c>
      <c r="E39" s="1355">
        <v>45519.0</v>
      </c>
      <c r="F39" s="1356" t="s">
        <v>5529</v>
      </c>
      <c r="G39" s="1359"/>
      <c r="H39" s="1359"/>
      <c r="I39" s="1358"/>
      <c r="J39" s="1358"/>
      <c r="K39" s="1358"/>
      <c r="L39" s="1358"/>
      <c r="M39" s="1358"/>
      <c r="N39" s="1358"/>
      <c r="O39" s="1358"/>
      <c r="P39" s="1358"/>
      <c r="Q39" s="1358"/>
      <c r="R39" s="1358"/>
      <c r="S39" s="1358"/>
      <c r="T39" s="1358"/>
      <c r="U39" s="1358"/>
      <c r="V39" s="1358"/>
      <c r="W39" s="1358"/>
      <c r="X39" s="1358"/>
      <c r="Y39" s="1358"/>
      <c r="Z39" s="1358"/>
      <c r="AA39" s="1358"/>
      <c r="AB39" s="1358"/>
      <c r="AC39" s="1358"/>
      <c r="AD39" s="1358"/>
      <c r="AE39" s="1358"/>
    </row>
    <row r="40" ht="19.5" customHeight="1">
      <c r="A40" s="1352">
        <v>36.0</v>
      </c>
      <c r="B40" s="1353" t="s">
        <v>5784</v>
      </c>
      <c r="C40" s="1353" t="s">
        <v>5785</v>
      </c>
      <c r="D40" s="1354" t="s">
        <v>87</v>
      </c>
      <c r="E40" s="1355">
        <v>45518.0</v>
      </c>
      <c r="F40" s="1356" t="s">
        <v>5529</v>
      </c>
      <c r="G40" s="1359"/>
      <c r="H40" s="1359"/>
      <c r="I40" s="1358"/>
      <c r="J40" s="1358"/>
      <c r="K40" s="1358"/>
      <c r="L40" s="1358"/>
      <c r="M40" s="1358"/>
      <c r="N40" s="1358"/>
      <c r="O40" s="1358"/>
      <c r="P40" s="1358"/>
      <c r="Q40" s="1358"/>
      <c r="R40" s="1358"/>
      <c r="S40" s="1358"/>
      <c r="T40" s="1358"/>
      <c r="U40" s="1358"/>
      <c r="V40" s="1358"/>
      <c r="W40" s="1358"/>
      <c r="X40" s="1358"/>
      <c r="Y40" s="1358"/>
      <c r="Z40" s="1358"/>
      <c r="AA40" s="1358"/>
      <c r="AB40" s="1358"/>
      <c r="AC40" s="1358"/>
      <c r="AD40" s="1358"/>
      <c r="AE40" s="1358"/>
    </row>
    <row r="41" ht="19.5" customHeight="1">
      <c r="A41" s="1352">
        <v>37.0</v>
      </c>
      <c r="B41" s="1353" t="s">
        <v>5786</v>
      </c>
      <c r="C41" s="1353" t="s">
        <v>5787</v>
      </c>
      <c r="D41" s="1354" t="s">
        <v>2699</v>
      </c>
      <c r="E41" s="1355">
        <v>45518.0</v>
      </c>
      <c r="F41" s="1356" t="s">
        <v>5529</v>
      </c>
      <c r="G41" s="1359"/>
      <c r="H41" s="1359"/>
      <c r="I41" s="1358"/>
      <c r="J41" s="1358"/>
      <c r="K41" s="1358"/>
      <c r="L41" s="1358"/>
      <c r="M41" s="1358"/>
      <c r="N41" s="1358"/>
      <c r="O41" s="1358"/>
      <c r="P41" s="1358"/>
      <c r="Q41" s="1358"/>
      <c r="R41" s="1358"/>
      <c r="S41" s="1358"/>
      <c r="T41" s="1358"/>
      <c r="U41" s="1358"/>
      <c r="V41" s="1358"/>
      <c r="W41" s="1358"/>
      <c r="X41" s="1358"/>
      <c r="Y41" s="1358"/>
      <c r="Z41" s="1358"/>
      <c r="AA41" s="1358"/>
      <c r="AB41" s="1358"/>
      <c r="AC41" s="1358"/>
      <c r="AD41" s="1358"/>
      <c r="AE41" s="1358"/>
    </row>
    <row r="42" ht="19.5" customHeight="1">
      <c r="A42" s="1352">
        <v>38.0</v>
      </c>
      <c r="B42" s="1353" t="s">
        <v>5788</v>
      </c>
      <c r="C42" s="1353" t="s">
        <v>5789</v>
      </c>
      <c r="D42" s="1354" t="s">
        <v>5700</v>
      </c>
      <c r="E42" s="1355">
        <v>45519.0</v>
      </c>
      <c r="F42" s="1356" t="s">
        <v>5529</v>
      </c>
      <c r="G42" s="1359"/>
      <c r="H42" s="1359"/>
      <c r="I42" s="1358"/>
      <c r="J42" s="1358"/>
      <c r="K42" s="1358"/>
      <c r="L42" s="1358"/>
      <c r="M42" s="1358"/>
      <c r="N42" s="1358"/>
      <c r="O42" s="1358"/>
      <c r="P42" s="1358"/>
      <c r="Q42" s="1358"/>
      <c r="R42" s="1358"/>
      <c r="S42" s="1358"/>
      <c r="T42" s="1358"/>
      <c r="U42" s="1358"/>
      <c r="V42" s="1358"/>
      <c r="W42" s="1358"/>
      <c r="X42" s="1358"/>
      <c r="Y42" s="1358"/>
      <c r="Z42" s="1358"/>
      <c r="AA42" s="1358"/>
      <c r="AB42" s="1358"/>
      <c r="AC42" s="1358"/>
      <c r="AD42" s="1358"/>
      <c r="AE42" s="1358"/>
    </row>
    <row r="43" ht="19.5" customHeight="1">
      <c r="A43" s="1372">
        <v>39.0</v>
      </c>
      <c r="B43" s="1381" t="s">
        <v>5790</v>
      </c>
      <c r="C43" s="1373" t="s">
        <v>5791</v>
      </c>
      <c r="D43" s="1374" t="s">
        <v>87</v>
      </c>
      <c r="E43" s="1375">
        <v>45518.0</v>
      </c>
      <c r="F43" s="1376" t="s">
        <v>5792</v>
      </c>
      <c r="G43" s="1377"/>
      <c r="H43" s="1377"/>
      <c r="I43" s="1378"/>
      <c r="J43" s="1378"/>
      <c r="K43" s="1378"/>
      <c r="L43" s="1378"/>
      <c r="M43" s="1378"/>
      <c r="N43" s="1378"/>
      <c r="O43" s="1378"/>
      <c r="P43" s="1378"/>
      <c r="Q43" s="1378"/>
      <c r="R43" s="1378"/>
      <c r="S43" s="1378"/>
      <c r="T43" s="1378"/>
      <c r="U43" s="1378"/>
      <c r="V43" s="1378"/>
      <c r="W43" s="1378"/>
      <c r="X43" s="1378"/>
      <c r="Y43" s="1378"/>
      <c r="Z43" s="1378"/>
      <c r="AA43" s="1378"/>
      <c r="AB43" s="1378"/>
      <c r="AC43" s="1378"/>
      <c r="AD43" s="1378"/>
      <c r="AE43" s="1378"/>
    </row>
    <row r="44" ht="19.5" customHeight="1">
      <c r="A44" s="1364">
        <v>40.0</v>
      </c>
      <c r="B44" s="1382" t="s">
        <v>5793</v>
      </c>
      <c r="C44" s="1382" t="s">
        <v>5794</v>
      </c>
      <c r="D44" s="1366" t="s">
        <v>2699</v>
      </c>
      <c r="E44" s="1383">
        <v>45518.0</v>
      </c>
      <c r="F44" s="1368" t="s">
        <v>5795</v>
      </c>
      <c r="G44" s="1369">
        <v>45520.0</v>
      </c>
      <c r="H44" s="1368" t="s">
        <v>5796</v>
      </c>
      <c r="I44" s="1384">
        <v>45522.0</v>
      </c>
      <c r="J44" s="1370" t="s">
        <v>5797</v>
      </c>
      <c r="K44" s="1345"/>
      <c r="L44" s="1345"/>
      <c r="M44" s="1345"/>
      <c r="N44" s="1345"/>
      <c r="O44" s="1345"/>
      <c r="P44" s="1345"/>
      <c r="Q44" s="1345"/>
      <c r="R44" s="1345"/>
      <c r="S44" s="1345"/>
      <c r="T44" s="1345"/>
      <c r="U44" s="1345"/>
      <c r="V44" s="1345"/>
      <c r="W44" s="1345"/>
      <c r="X44" s="1345"/>
      <c r="Y44" s="1345"/>
      <c r="Z44" s="1345"/>
      <c r="AA44" s="1345"/>
      <c r="AB44" s="1345"/>
      <c r="AC44" s="1345"/>
      <c r="AD44" s="1345"/>
      <c r="AE44" s="1345"/>
    </row>
    <row r="45" ht="19.5" customHeight="1">
      <c r="A45" s="1352">
        <v>41.0</v>
      </c>
      <c r="B45" s="1353" t="s">
        <v>5798</v>
      </c>
      <c r="C45" s="1353" t="s">
        <v>5799</v>
      </c>
      <c r="D45" s="1354" t="s">
        <v>5700</v>
      </c>
      <c r="E45" s="1355">
        <v>45519.0</v>
      </c>
      <c r="F45" s="1356" t="s">
        <v>5529</v>
      </c>
      <c r="G45" s="1359"/>
      <c r="H45" s="1359"/>
      <c r="I45" s="1358"/>
      <c r="J45" s="1358"/>
      <c r="K45" s="1358"/>
      <c r="L45" s="1358"/>
      <c r="M45" s="1358"/>
      <c r="N45" s="1358"/>
      <c r="O45" s="1358"/>
      <c r="P45" s="1358"/>
      <c r="Q45" s="1358"/>
      <c r="R45" s="1358"/>
      <c r="S45" s="1358"/>
      <c r="T45" s="1358"/>
      <c r="U45" s="1358"/>
      <c r="V45" s="1358"/>
      <c r="W45" s="1358"/>
      <c r="X45" s="1358"/>
      <c r="Y45" s="1358"/>
      <c r="Z45" s="1358"/>
      <c r="AA45" s="1358"/>
      <c r="AB45" s="1358"/>
      <c r="AC45" s="1358"/>
      <c r="AD45" s="1358"/>
      <c r="AE45" s="1358"/>
    </row>
    <row r="46" ht="19.5" customHeight="1">
      <c r="A46" s="1352">
        <v>42.0</v>
      </c>
      <c r="B46" s="1353" t="s">
        <v>5800</v>
      </c>
      <c r="C46" s="1353" t="s">
        <v>5801</v>
      </c>
      <c r="D46" s="1354" t="s">
        <v>87</v>
      </c>
      <c r="E46" s="1355">
        <v>45518.0</v>
      </c>
      <c r="F46" s="1356" t="s">
        <v>5529</v>
      </c>
      <c r="G46" s="1359"/>
      <c r="H46" s="1359"/>
      <c r="I46" s="1358"/>
      <c r="J46" s="1358"/>
      <c r="K46" s="1358"/>
      <c r="L46" s="1358"/>
      <c r="M46" s="1358"/>
      <c r="N46" s="1358"/>
      <c r="O46" s="1358"/>
      <c r="P46" s="1358"/>
      <c r="Q46" s="1358"/>
      <c r="R46" s="1358"/>
      <c r="S46" s="1358"/>
      <c r="T46" s="1358"/>
      <c r="U46" s="1358"/>
      <c r="V46" s="1358"/>
      <c r="W46" s="1358"/>
      <c r="X46" s="1358"/>
      <c r="Y46" s="1358"/>
      <c r="Z46" s="1358"/>
      <c r="AA46" s="1358"/>
      <c r="AB46" s="1358"/>
      <c r="AC46" s="1358"/>
      <c r="AD46" s="1358"/>
      <c r="AE46" s="1358"/>
    </row>
    <row r="47" ht="19.5" customHeight="1">
      <c r="A47" s="1352">
        <v>43.0</v>
      </c>
      <c r="B47" s="1353" t="s">
        <v>5802</v>
      </c>
      <c r="C47" s="1353" t="s">
        <v>5803</v>
      </c>
      <c r="D47" s="1354" t="s">
        <v>2699</v>
      </c>
      <c r="E47" s="1355">
        <v>45518.0</v>
      </c>
      <c r="F47" s="1356" t="s">
        <v>5529</v>
      </c>
      <c r="G47" s="1359"/>
      <c r="H47" s="1359"/>
      <c r="I47" s="1358"/>
      <c r="J47" s="1358"/>
      <c r="K47" s="1358"/>
      <c r="L47" s="1358"/>
      <c r="M47" s="1358"/>
      <c r="N47" s="1358"/>
      <c r="O47" s="1358"/>
      <c r="P47" s="1358"/>
      <c r="Q47" s="1358"/>
      <c r="R47" s="1358"/>
      <c r="S47" s="1358"/>
      <c r="T47" s="1358"/>
      <c r="U47" s="1358"/>
      <c r="V47" s="1358"/>
      <c r="W47" s="1358"/>
      <c r="X47" s="1358"/>
      <c r="Y47" s="1358"/>
      <c r="Z47" s="1358"/>
      <c r="AA47" s="1358"/>
      <c r="AB47" s="1358"/>
      <c r="AC47" s="1358"/>
      <c r="AD47" s="1358"/>
      <c r="AE47" s="1358"/>
    </row>
    <row r="48" ht="19.5" customHeight="1">
      <c r="A48" s="1352">
        <v>44.0</v>
      </c>
      <c r="B48" s="1353" t="s">
        <v>5804</v>
      </c>
      <c r="C48" s="1353" t="s">
        <v>5805</v>
      </c>
      <c r="D48" s="1354" t="s">
        <v>5700</v>
      </c>
      <c r="E48" s="1355">
        <v>45519.0</v>
      </c>
      <c r="F48" s="1356" t="s">
        <v>5579</v>
      </c>
      <c r="G48" s="1359"/>
      <c r="H48" s="1359"/>
      <c r="I48" s="1358"/>
      <c r="J48" s="1358"/>
      <c r="K48" s="1358"/>
      <c r="L48" s="1358"/>
      <c r="M48" s="1358"/>
      <c r="N48" s="1358"/>
      <c r="O48" s="1358"/>
      <c r="P48" s="1358"/>
      <c r="Q48" s="1358"/>
      <c r="R48" s="1358"/>
      <c r="S48" s="1358"/>
      <c r="T48" s="1358"/>
      <c r="U48" s="1358"/>
      <c r="V48" s="1358"/>
      <c r="W48" s="1358"/>
      <c r="X48" s="1358"/>
      <c r="Y48" s="1358"/>
      <c r="Z48" s="1358"/>
      <c r="AA48" s="1358"/>
      <c r="AB48" s="1358"/>
      <c r="AC48" s="1358"/>
      <c r="AD48" s="1358"/>
      <c r="AE48" s="1358"/>
    </row>
    <row r="49" ht="19.5" customHeight="1">
      <c r="A49" s="1352">
        <v>45.0</v>
      </c>
      <c r="B49" s="1360" t="s">
        <v>5806</v>
      </c>
      <c r="C49" s="1360" t="s">
        <v>5807</v>
      </c>
      <c r="D49" s="1354" t="s">
        <v>87</v>
      </c>
      <c r="E49" s="1361">
        <v>45518.0</v>
      </c>
      <c r="F49" s="1356" t="s">
        <v>5808</v>
      </c>
      <c r="G49" s="1359"/>
      <c r="H49" s="1359"/>
      <c r="I49" s="1358"/>
      <c r="J49" s="1358"/>
      <c r="K49" s="1358"/>
      <c r="L49" s="1358"/>
      <c r="M49" s="1358"/>
      <c r="N49" s="1358"/>
      <c r="O49" s="1358"/>
      <c r="P49" s="1358"/>
      <c r="Q49" s="1358"/>
      <c r="R49" s="1358"/>
      <c r="S49" s="1358"/>
      <c r="T49" s="1358"/>
      <c r="U49" s="1358"/>
      <c r="V49" s="1358"/>
      <c r="W49" s="1358"/>
      <c r="X49" s="1358"/>
      <c r="Y49" s="1358"/>
      <c r="Z49" s="1358"/>
      <c r="AA49" s="1358"/>
      <c r="AB49" s="1358"/>
      <c r="AC49" s="1358"/>
      <c r="AD49" s="1358"/>
      <c r="AE49" s="1358"/>
    </row>
    <row r="50" ht="19.5" customHeight="1">
      <c r="A50" s="1352">
        <v>46.0</v>
      </c>
      <c r="B50" s="1353" t="s">
        <v>5809</v>
      </c>
      <c r="C50" s="1353" t="s">
        <v>5810</v>
      </c>
      <c r="D50" s="1354" t="s">
        <v>2699</v>
      </c>
      <c r="E50" s="1355">
        <v>45518.0</v>
      </c>
      <c r="F50" s="1356" t="s">
        <v>5811</v>
      </c>
      <c r="G50" s="1359"/>
      <c r="H50" s="1359"/>
      <c r="I50" s="1358"/>
      <c r="J50" s="1358"/>
      <c r="K50" s="1358"/>
      <c r="L50" s="1358"/>
      <c r="M50" s="1358"/>
      <c r="N50" s="1358"/>
      <c r="O50" s="1358"/>
      <c r="P50" s="1358"/>
      <c r="Q50" s="1358"/>
      <c r="R50" s="1358"/>
      <c r="S50" s="1358"/>
      <c r="T50" s="1358"/>
      <c r="U50" s="1358"/>
      <c r="V50" s="1358"/>
      <c r="W50" s="1358"/>
      <c r="X50" s="1358"/>
      <c r="Y50" s="1358"/>
      <c r="Z50" s="1358"/>
      <c r="AA50" s="1358"/>
      <c r="AB50" s="1358"/>
      <c r="AC50" s="1358"/>
      <c r="AD50" s="1358"/>
      <c r="AE50" s="1358"/>
    </row>
    <row r="51" ht="19.5" customHeight="1">
      <c r="A51" s="1364">
        <v>47.0</v>
      </c>
      <c r="B51" s="1365" t="s">
        <v>5812</v>
      </c>
      <c r="C51" s="1365" t="s">
        <v>5813</v>
      </c>
      <c r="D51" s="1366" t="s">
        <v>5700</v>
      </c>
      <c r="E51" s="1367">
        <v>45519.0</v>
      </c>
      <c r="F51" s="1368" t="s">
        <v>5814</v>
      </c>
      <c r="G51" s="1369">
        <v>45521.0</v>
      </c>
      <c r="H51" s="1368" t="s">
        <v>5815</v>
      </c>
      <c r="I51" s="1345"/>
      <c r="J51" s="1345"/>
      <c r="K51" s="1345"/>
      <c r="L51" s="1345"/>
      <c r="M51" s="1345"/>
      <c r="N51" s="1345"/>
      <c r="O51" s="1345"/>
      <c r="P51" s="1345"/>
      <c r="Q51" s="1345"/>
      <c r="R51" s="1345"/>
      <c r="S51" s="1345"/>
      <c r="T51" s="1345"/>
      <c r="U51" s="1345"/>
      <c r="V51" s="1345"/>
      <c r="W51" s="1345"/>
      <c r="X51" s="1345"/>
      <c r="Y51" s="1345"/>
      <c r="Z51" s="1345"/>
      <c r="AA51" s="1345"/>
      <c r="AB51" s="1345"/>
      <c r="AC51" s="1345"/>
      <c r="AD51" s="1345"/>
      <c r="AE51" s="1345"/>
    </row>
    <row r="52" ht="19.5" customHeight="1">
      <c r="A52" s="1352">
        <v>48.0</v>
      </c>
      <c r="B52" s="1353" t="s">
        <v>5816</v>
      </c>
      <c r="C52" s="1353" t="s">
        <v>5817</v>
      </c>
      <c r="D52" s="1354" t="s">
        <v>87</v>
      </c>
      <c r="E52" s="1355">
        <v>45518.0</v>
      </c>
      <c r="F52" s="1356" t="s">
        <v>5818</v>
      </c>
      <c r="G52" s="1359"/>
      <c r="H52" s="1359"/>
      <c r="I52" s="1358"/>
      <c r="J52" s="1358"/>
      <c r="K52" s="1358"/>
      <c r="L52" s="1358"/>
      <c r="M52" s="1358"/>
      <c r="N52" s="1358"/>
      <c r="O52" s="1358"/>
      <c r="P52" s="1358"/>
      <c r="Q52" s="1358"/>
      <c r="R52" s="1358"/>
      <c r="S52" s="1358"/>
      <c r="T52" s="1358"/>
      <c r="U52" s="1358"/>
      <c r="V52" s="1358"/>
      <c r="W52" s="1358"/>
      <c r="X52" s="1358"/>
      <c r="Y52" s="1358"/>
      <c r="Z52" s="1358"/>
      <c r="AA52" s="1358"/>
      <c r="AB52" s="1358"/>
      <c r="AC52" s="1358"/>
      <c r="AD52" s="1358"/>
      <c r="AE52" s="1358"/>
    </row>
    <row r="53" ht="19.5" customHeight="1">
      <c r="A53" s="1352">
        <v>49.0</v>
      </c>
      <c r="B53" s="1353" t="s">
        <v>5819</v>
      </c>
      <c r="C53" s="1353" t="s">
        <v>5820</v>
      </c>
      <c r="D53" s="1354" t="s">
        <v>2699</v>
      </c>
      <c r="E53" s="1355">
        <v>45518.0</v>
      </c>
      <c r="F53" s="1356" t="s">
        <v>5821</v>
      </c>
      <c r="G53" s="1357">
        <v>45520.0</v>
      </c>
      <c r="H53" s="1356" t="s">
        <v>5822</v>
      </c>
      <c r="I53" s="1358"/>
      <c r="J53" s="1358"/>
      <c r="K53" s="1358"/>
      <c r="L53" s="1358"/>
      <c r="M53" s="1358"/>
      <c r="N53" s="1358"/>
      <c r="O53" s="1358"/>
      <c r="P53" s="1358"/>
      <c r="Q53" s="1358"/>
      <c r="R53" s="1358"/>
      <c r="S53" s="1358"/>
      <c r="T53" s="1358"/>
      <c r="U53" s="1358"/>
      <c r="V53" s="1358"/>
      <c r="W53" s="1358"/>
      <c r="X53" s="1358"/>
      <c r="Y53" s="1358"/>
      <c r="Z53" s="1358"/>
      <c r="AA53" s="1358"/>
      <c r="AB53" s="1358"/>
      <c r="AC53" s="1358"/>
      <c r="AD53" s="1358"/>
      <c r="AE53" s="1358"/>
    </row>
    <row r="54" ht="19.5" customHeight="1">
      <c r="A54" s="1352">
        <v>50.0</v>
      </c>
      <c r="B54" s="1353" t="s">
        <v>5823</v>
      </c>
      <c r="C54" s="1353" t="s">
        <v>5824</v>
      </c>
      <c r="D54" s="1354" t="s">
        <v>5700</v>
      </c>
      <c r="E54" s="1355">
        <v>45519.0</v>
      </c>
      <c r="F54" s="1356" t="s">
        <v>5825</v>
      </c>
      <c r="G54" s="1359"/>
      <c r="H54" s="1359"/>
      <c r="I54" s="1358"/>
      <c r="J54" s="1358"/>
      <c r="K54" s="1358"/>
      <c r="L54" s="1358"/>
      <c r="M54" s="1358"/>
      <c r="N54" s="1358"/>
      <c r="O54" s="1358"/>
      <c r="P54" s="1358"/>
      <c r="Q54" s="1358"/>
      <c r="R54" s="1358"/>
      <c r="S54" s="1358"/>
      <c r="T54" s="1358"/>
      <c r="U54" s="1358"/>
      <c r="V54" s="1358"/>
      <c r="W54" s="1358"/>
      <c r="X54" s="1358"/>
      <c r="Y54" s="1358"/>
      <c r="Z54" s="1358"/>
      <c r="AA54" s="1358"/>
      <c r="AB54" s="1358"/>
      <c r="AC54" s="1358"/>
      <c r="AD54" s="1358"/>
      <c r="AE54" s="1358"/>
    </row>
    <row r="55" ht="19.5" customHeight="1">
      <c r="A55" s="1372">
        <v>51.0</v>
      </c>
      <c r="B55" s="1373" t="s">
        <v>5819</v>
      </c>
      <c r="C55" s="1373" t="s">
        <v>5820</v>
      </c>
      <c r="D55" s="1374" t="s">
        <v>5826</v>
      </c>
      <c r="E55" s="1375">
        <v>45518.0</v>
      </c>
      <c r="F55" s="1376" t="s">
        <v>5827</v>
      </c>
      <c r="G55" s="1377"/>
      <c r="H55" s="1377"/>
      <c r="I55" s="1378"/>
      <c r="J55" s="1378"/>
      <c r="K55" s="1378"/>
      <c r="L55" s="1378"/>
      <c r="M55" s="1378"/>
      <c r="N55" s="1378"/>
      <c r="O55" s="1378"/>
      <c r="P55" s="1378"/>
      <c r="Q55" s="1378"/>
      <c r="R55" s="1378"/>
      <c r="S55" s="1378"/>
      <c r="T55" s="1378"/>
      <c r="U55" s="1378"/>
      <c r="V55" s="1378"/>
      <c r="W55" s="1378"/>
      <c r="X55" s="1378"/>
      <c r="Y55" s="1378"/>
      <c r="Z55" s="1378"/>
      <c r="AA55" s="1378"/>
      <c r="AB55" s="1378"/>
      <c r="AC55" s="1378"/>
      <c r="AD55" s="1378"/>
      <c r="AE55" s="1378"/>
    </row>
    <row r="56" ht="19.5" customHeight="1">
      <c r="A56" s="1352">
        <v>52.0</v>
      </c>
      <c r="B56" s="1360" t="s">
        <v>5828</v>
      </c>
      <c r="C56" s="1360" t="s">
        <v>5829</v>
      </c>
      <c r="D56" s="1354" t="s">
        <v>2699</v>
      </c>
      <c r="E56" s="1361">
        <v>45518.0</v>
      </c>
      <c r="F56" s="1356" t="s">
        <v>3192</v>
      </c>
      <c r="G56" s="1357">
        <v>45520.0</v>
      </c>
      <c r="H56" s="1356" t="s">
        <v>5529</v>
      </c>
      <c r="I56" s="1358"/>
      <c r="J56" s="1358"/>
      <c r="K56" s="1358"/>
      <c r="L56" s="1358"/>
      <c r="M56" s="1358"/>
      <c r="N56" s="1358"/>
      <c r="O56" s="1358"/>
      <c r="P56" s="1358"/>
      <c r="Q56" s="1358"/>
      <c r="R56" s="1358"/>
      <c r="S56" s="1358"/>
      <c r="T56" s="1358"/>
      <c r="U56" s="1358"/>
      <c r="V56" s="1358"/>
      <c r="W56" s="1358"/>
      <c r="X56" s="1358"/>
      <c r="Y56" s="1358"/>
      <c r="Z56" s="1358"/>
      <c r="AA56" s="1358"/>
      <c r="AB56" s="1358"/>
      <c r="AC56" s="1358"/>
      <c r="AD56" s="1358"/>
      <c r="AE56" s="1358"/>
    </row>
    <row r="57" ht="19.5" customHeight="1">
      <c r="A57" s="1352">
        <v>53.0</v>
      </c>
      <c r="B57" s="1353" t="s">
        <v>5830</v>
      </c>
      <c r="C57" s="1353" t="s">
        <v>5831</v>
      </c>
      <c r="D57" s="1354" t="s">
        <v>5700</v>
      </c>
      <c r="E57" s="1355">
        <v>45519.0</v>
      </c>
      <c r="F57" s="1356" t="s">
        <v>674</v>
      </c>
      <c r="G57" s="1357">
        <v>45521.0</v>
      </c>
      <c r="H57" s="1356" t="s">
        <v>5529</v>
      </c>
      <c r="I57" s="1358"/>
      <c r="J57" s="1358"/>
      <c r="K57" s="1358"/>
      <c r="L57" s="1358"/>
      <c r="M57" s="1358"/>
      <c r="N57" s="1358"/>
      <c r="O57" s="1358"/>
      <c r="P57" s="1358"/>
      <c r="Q57" s="1358"/>
      <c r="R57" s="1358"/>
      <c r="S57" s="1358"/>
      <c r="T57" s="1358"/>
      <c r="U57" s="1358"/>
      <c r="V57" s="1358"/>
      <c r="W57" s="1358"/>
      <c r="X57" s="1358"/>
      <c r="Y57" s="1358"/>
      <c r="Z57" s="1358"/>
      <c r="AA57" s="1358"/>
      <c r="AB57" s="1358"/>
      <c r="AC57" s="1358"/>
      <c r="AD57" s="1358"/>
      <c r="AE57" s="1358"/>
    </row>
    <row r="58" ht="19.5" customHeight="1">
      <c r="A58" s="1352">
        <v>54.0</v>
      </c>
      <c r="B58" s="1353" t="s">
        <v>5832</v>
      </c>
      <c r="C58" s="1353" t="s">
        <v>5833</v>
      </c>
      <c r="D58" s="1354" t="s">
        <v>87</v>
      </c>
      <c r="E58" s="1355">
        <v>45518.0</v>
      </c>
      <c r="F58" s="1356" t="s">
        <v>5834</v>
      </c>
      <c r="G58" s="1359"/>
      <c r="H58" s="1359"/>
      <c r="I58" s="1358"/>
      <c r="J58" s="1358"/>
      <c r="K58" s="1358"/>
      <c r="L58" s="1358"/>
      <c r="M58" s="1358"/>
      <c r="N58" s="1358"/>
      <c r="O58" s="1358"/>
      <c r="P58" s="1358"/>
      <c r="Q58" s="1358"/>
      <c r="R58" s="1358"/>
      <c r="S58" s="1358"/>
      <c r="T58" s="1358"/>
      <c r="U58" s="1358"/>
      <c r="V58" s="1358"/>
      <c r="W58" s="1358"/>
      <c r="X58" s="1358"/>
      <c r="Y58" s="1358"/>
      <c r="Z58" s="1358"/>
      <c r="AA58" s="1358"/>
      <c r="AB58" s="1358"/>
      <c r="AC58" s="1358"/>
      <c r="AD58" s="1358"/>
      <c r="AE58" s="1358"/>
    </row>
    <row r="59" ht="19.5" customHeight="1">
      <c r="A59" s="1352">
        <v>55.0</v>
      </c>
      <c r="B59" s="1360" t="s">
        <v>5835</v>
      </c>
      <c r="C59" s="1360" t="s">
        <v>5836</v>
      </c>
      <c r="D59" s="1354" t="s">
        <v>2699</v>
      </c>
      <c r="E59" s="1361">
        <v>45518.0</v>
      </c>
      <c r="F59" s="1356" t="s">
        <v>5529</v>
      </c>
      <c r="G59" s="1359"/>
      <c r="H59" s="1359"/>
      <c r="I59" s="1358"/>
      <c r="J59" s="1358"/>
      <c r="K59" s="1358"/>
      <c r="L59" s="1358"/>
      <c r="M59" s="1358"/>
      <c r="N59" s="1358"/>
      <c r="O59" s="1358"/>
      <c r="P59" s="1358"/>
      <c r="Q59" s="1358"/>
      <c r="R59" s="1358"/>
      <c r="S59" s="1358"/>
      <c r="T59" s="1358"/>
      <c r="U59" s="1358"/>
      <c r="V59" s="1358"/>
      <c r="W59" s="1358"/>
      <c r="X59" s="1358"/>
      <c r="Y59" s="1358"/>
      <c r="Z59" s="1358"/>
      <c r="AA59" s="1358"/>
      <c r="AB59" s="1358"/>
      <c r="AC59" s="1358"/>
      <c r="AD59" s="1358"/>
      <c r="AE59" s="1358"/>
    </row>
    <row r="60" ht="19.5" customHeight="1">
      <c r="A60" s="1352">
        <v>56.0</v>
      </c>
      <c r="B60" s="1353" t="s">
        <v>5837</v>
      </c>
      <c r="C60" s="1353" t="s">
        <v>5838</v>
      </c>
      <c r="D60" s="1354" t="s">
        <v>5700</v>
      </c>
      <c r="E60" s="1355">
        <v>45519.0</v>
      </c>
      <c r="F60" s="1356" t="s">
        <v>5529</v>
      </c>
      <c r="G60" s="1359"/>
      <c r="H60" s="1359"/>
      <c r="I60" s="1358"/>
      <c r="J60" s="1358"/>
      <c r="K60" s="1358"/>
      <c r="L60" s="1358"/>
      <c r="M60" s="1358"/>
      <c r="N60" s="1358"/>
      <c r="O60" s="1358"/>
      <c r="P60" s="1358"/>
      <c r="Q60" s="1358"/>
      <c r="R60" s="1358"/>
      <c r="S60" s="1358"/>
      <c r="T60" s="1358"/>
      <c r="U60" s="1358"/>
      <c r="V60" s="1358"/>
      <c r="W60" s="1358"/>
      <c r="X60" s="1358"/>
      <c r="Y60" s="1358"/>
      <c r="Z60" s="1358"/>
      <c r="AA60" s="1358"/>
      <c r="AB60" s="1358"/>
      <c r="AC60" s="1358"/>
      <c r="AD60" s="1358"/>
      <c r="AE60" s="1358"/>
    </row>
    <row r="61" ht="19.5" customHeight="1">
      <c r="A61" s="1364">
        <v>57.0</v>
      </c>
      <c r="B61" s="1380" t="s">
        <v>5839</v>
      </c>
      <c r="C61" s="1365" t="s">
        <v>5840</v>
      </c>
      <c r="D61" s="1366" t="s">
        <v>87</v>
      </c>
      <c r="E61" s="1367">
        <v>45518.0</v>
      </c>
      <c r="F61" s="1368" t="s">
        <v>5841</v>
      </c>
      <c r="G61" s="1369">
        <v>45520.0</v>
      </c>
      <c r="H61" s="1368" t="s">
        <v>5842</v>
      </c>
      <c r="I61" s="1345"/>
      <c r="J61" s="1345"/>
      <c r="K61" s="1345"/>
      <c r="L61" s="1345"/>
      <c r="M61" s="1345"/>
      <c r="N61" s="1345"/>
      <c r="O61" s="1345"/>
      <c r="P61" s="1345"/>
      <c r="Q61" s="1345"/>
      <c r="R61" s="1345"/>
      <c r="S61" s="1345"/>
      <c r="T61" s="1345"/>
      <c r="U61" s="1345"/>
      <c r="V61" s="1345"/>
      <c r="W61" s="1345"/>
      <c r="X61" s="1345"/>
      <c r="Y61" s="1345"/>
      <c r="Z61" s="1345"/>
      <c r="AA61" s="1345"/>
      <c r="AB61" s="1345"/>
      <c r="AC61" s="1345"/>
      <c r="AD61" s="1345"/>
      <c r="AE61" s="1345"/>
    </row>
    <row r="62" ht="19.5" customHeight="1">
      <c r="A62" s="1352">
        <v>58.0</v>
      </c>
      <c r="B62" s="1353" t="s">
        <v>5843</v>
      </c>
      <c r="C62" s="1353" t="s">
        <v>5844</v>
      </c>
      <c r="D62" s="1354" t="s">
        <v>2699</v>
      </c>
      <c r="E62" s="1355">
        <v>45518.0</v>
      </c>
      <c r="F62" s="1356" t="s">
        <v>5529</v>
      </c>
      <c r="G62" s="1359"/>
      <c r="H62" s="1359"/>
      <c r="I62" s="1358"/>
      <c r="J62" s="1358"/>
      <c r="K62" s="1358"/>
      <c r="L62" s="1358"/>
      <c r="M62" s="1358"/>
      <c r="N62" s="1358"/>
      <c r="O62" s="1358"/>
      <c r="P62" s="1358"/>
      <c r="Q62" s="1358"/>
      <c r="R62" s="1358"/>
      <c r="S62" s="1358"/>
      <c r="T62" s="1358"/>
      <c r="U62" s="1358"/>
      <c r="V62" s="1358"/>
      <c r="W62" s="1358"/>
      <c r="X62" s="1358"/>
      <c r="Y62" s="1358"/>
      <c r="Z62" s="1358"/>
      <c r="AA62" s="1358"/>
      <c r="AB62" s="1358"/>
      <c r="AC62" s="1358"/>
      <c r="AD62" s="1358"/>
      <c r="AE62" s="1358"/>
    </row>
    <row r="63" ht="19.5" customHeight="1">
      <c r="A63" s="1352">
        <v>59.0</v>
      </c>
      <c r="B63" s="1360" t="s">
        <v>5845</v>
      </c>
      <c r="C63" s="1360" t="s">
        <v>5846</v>
      </c>
      <c r="D63" s="1354" t="s">
        <v>5700</v>
      </c>
      <c r="E63" s="1355">
        <v>45519.0</v>
      </c>
      <c r="F63" s="1356" t="s">
        <v>5529</v>
      </c>
      <c r="G63" s="1359"/>
      <c r="H63" s="1359"/>
      <c r="I63" s="1358"/>
      <c r="J63" s="1358"/>
      <c r="K63" s="1358"/>
      <c r="L63" s="1358"/>
      <c r="M63" s="1358"/>
      <c r="N63" s="1358"/>
      <c r="O63" s="1358"/>
      <c r="P63" s="1358"/>
      <c r="Q63" s="1358"/>
      <c r="R63" s="1358"/>
      <c r="S63" s="1358"/>
      <c r="T63" s="1358"/>
      <c r="U63" s="1358"/>
      <c r="V63" s="1358"/>
      <c r="W63" s="1358"/>
      <c r="X63" s="1358"/>
      <c r="Y63" s="1358"/>
      <c r="Z63" s="1358"/>
      <c r="AA63" s="1358"/>
      <c r="AB63" s="1358"/>
      <c r="AC63" s="1358"/>
      <c r="AD63" s="1358"/>
      <c r="AE63" s="1358"/>
    </row>
    <row r="64" ht="19.5" customHeight="1">
      <c r="A64" s="1352">
        <v>60.0</v>
      </c>
      <c r="B64" s="1353" t="s">
        <v>5847</v>
      </c>
      <c r="C64" s="1353" t="s">
        <v>5848</v>
      </c>
      <c r="D64" s="1354" t="s">
        <v>87</v>
      </c>
      <c r="E64" s="1355">
        <v>45518.0</v>
      </c>
      <c r="F64" s="1356" t="s">
        <v>5849</v>
      </c>
      <c r="G64" s="1359"/>
      <c r="H64" s="1359"/>
      <c r="I64" s="1358"/>
      <c r="J64" s="1358"/>
      <c r="K64" s="1358"/>
      <c r="L64" s="1358"/>
      <c r="M64" s="1358"/>
      <c r="N64" s="1358"/>
      <c r="O64" s="1358"/>
      <c r="P64" s="1358"/>
      <c r="Q64" s="1358"/>
      <c r="R64" s="1358"/>
      <c r="S64" s="1358"/>
      <c r="T64" s="1358"/>
      <c r="U64" s="1358"/>
      <c r="V64" s="1358"/>
      <c r="W64" s="1358"/>
      <c r="X64" s="1358"/>
      <c r="Y64" s="1358"/>
      <c r="Z64" s="1358"/>
      <c r="AA64" s="1358"/>
      <c r="AB64" s="1358"/>
      <c r="AC64" s="1358"/>
      <c r="AD64" s="1358"/>
      <c r="AE64" s="1358"/>
    </row>
    <row r="65" ht="19.5" customHeight="1">
      <c r="A65" s="1352">
        <v>61.0</v>
      </c>
      <c r="B65" s="1353" t="s">
        <v>5850</v>
      </c>
      <c r="C65" s="1353" t="s">
        <v>5851</v>
      </c>
      <c r="D65" s="1354" t="s">
        <v>2699</v>
      </c>
      <c r="E65" s="1355">
        <v>45518.0</v>
      </c>
      <c r="F65" s="1356" t="s">
        <v>1623</v>
      </c>
      <c r="G65" s="1359"/>
      <c r="H65" s="1359"/>
      <c r="I65" s="1358"/>
      <c r="J65" s="1358"/>
      <c r="K65" s="1358"/>
      <c r="L65" s="1358"/>
      <c r="M65" s="1358"/>
      <c r="N65" s="1358"/>
      <c r="O65" s="1358"/>
      <c r="P65" s="1358"/>
      <c r="Q65" s="1358"/>
      <c r="R65" s="1358"/>
      <c r="S65" s="1358"/>
      <c r="T65" s="1358"/>
      <c r="U65" s="1358"/>
      <c r="V65" s="1358"/>
      <c r="W65" s="1358"/>
      <c r="X65" s="1358"/>
      <c r="Y65" s="1358"/>
      <c r="Z65" s="1358"/>
      <c r="AA65" s="1358"/>
      <c r="AB65" s="1358"/>
      <c r="AC65" s="1358"/>
      <c r="AD65" s="1358"/>
      <c r="AE65" s="1358"/>
    </row>
    <row r="66" ht="19.5" customHeight="1">
      <c r="A66" s="1352">
        <v>62.0</v>
      </c>
      <c r="B66" s="1353" t="s">
        <v>5852</v>
      </c>
      <c r="C66" s="1353" t="s">
        <v>5853</v>
      </c>
      <c r="D66" s="1354" t="s">
        <v>5700</v>
      </c>
      <c r="E66" s="1355">
        <v>45519.0</v>
      </c>
      <c r="F66" s="1356" t="s">
        <v>5854</v>
      </c>
      <c r="G66" s="1359"/>
      <c r="H66" s="1359"/>
      <c r="I66" s="1358"/>
      <c r="J66" s="1358"/>
      <c r="K66" s="1358"/>
      <c r="L66" s="1358"/>
      <c r="M66" s="1358"/>
      <c r="N66" s="1358"/>
      <c r="O66" s="1358"/>
      <c r="P66" s="1358"/>
      <c r="Q66" s="1358"/>
      <c r="R66" s="1358"/>
      <c r="S66" s="1358"/>
      <c r="T66" s="1358"/>
      <c r="U66" s="1358"/>
      <c r="V66" s="1358"/>
      <c r="W66" s="1358"/>
      <c r="X66" s="1358"/>
      <c r="Y66" s="1358"/>
      <c r="Z66" s="1358"/>
      <c r="AA66" s="1358"/>
      <c r="AB66" s="1358"/>
      <c r="AC66" s="1358"/>
      <c r="AD66" s="1358"/>
      <c r="AE66" s="1358"/>
    </row>
    <row r="67" ht="19.5" customHeight="1">
      <c r="A67" s="1352">
        <v>63.0</v>
      </c>
      <c r="B67" s="1353" t="s">
        <v>5855</v>
      </c>
      <c r="C67" s="1353" t="s">
        <v>5856</v>
      </c>
      <c r="D67" s="1354" t="s">
        <v>87</v>
      </c>
      <c r="E67" s="1355">
        <v>45518.0</v>
      </c>
      <c r="F67" s="1356" t="s">
        <v>5857</v>
      </c>
      <c r="G67" s="1359"/>
      <c r="H67" s="1359"/>
      <c r="I67" s="1358"/>
      <c r="J67" s="1358"/>
      <c r="K67" s="1358"/>
      <c r="L67" s="1358"/>
      <c r="M67" s="1358"/>
      <c r="N67" s="1358"/>
      <c r="O67" s="1358"/>
      <c r="P67" s="1358"/>
      <c r="Q67" s="1358"/>
      <c r="R67" s="1358"/>
      <c r="S67" s="1358"/>
      <c r="T67" s="1358"/>
      <c r="U67" s="1358"/>
      <c r="V67" s="1358"/>
      <c r="W67" s="1358"/>
      <c r="X67" s="1358"/>
      <c r="Y67" s="1358"/>
      <c r="Z67" s="1358"/>
      <c r="AA67" s="1358"/>
      <c r="AB67" s="1358"/>
      <c r="AC67" s="1358"/>
      <c r="AD67" s="1358"/>
      <c r="AE67" s="1358"/>
    </row>
    <row r="68" ht="19.5" customHeight="1">
      <c r="A68" s="1352">
        <v>64.0</v>
      </c>
      <c r="B68" s="1353" t="s">
        <v>5858</v>
      </c>
      <c r="C68" s="1353" t="s">
        <v>5859</v>
      </c>
      <c r="D68" s="1354" t="s">
        <v>2699</v>
      </c>
      <c r="E68" s="1355">
        <v>45518.0</v>
      </c>
      <c r="F68" s="1356" t="s">
        <v>5529</v>
      </c>
      <c r="G68" s="1359"/>
      <c r="H68" s="1359"/>
      <c r="I68" s="1358"/>
      <c r="J68" s="1358"/>
      <c r="K68" s="1358"/>
      <c r="L68" s="1358"/>
      <c r="M68" s="1358"/>
      <c r="N68" s="1358"/>
      <c r="O68" s="1358"/>
      <c r="P68" s="1358"/>
      <c r="Q68" s="1358"/>
      <c r="R68" s="1358"/>
      <c r="S68" s="1358"/>
      <c r="T68" s="1358"/>
      <c r="U68" s="1358"/>
      <c r="V68" s="1358"/>
      <c r="W68" s="1358"/>
      <c r="X68" s="1358"/>
      <c r="Y68" s="1358"/>
      <c r="Z68" s="1358"/>
      <c r="AA68" s="1358"/>
      <c r="AB68" s="1358"/>
      <c r="AC68" s="1358"/>
      <c r="AD68" s="1358"/>
      <c r="AE68" s="1358"/>
    </row>
    <row r="69" ht="19.5" customHeight="1">
      <c r="A69" s="1352">
        <v>65.0</v>
      </c>
      <c r="B69" s="1353" t="s">
        <v>5860</v>
      </c>
      <c r="C69" s="1353" t="s">
        <v>5861</v>
      </c>
      <c r="D69" s="1354" t="s">
        <v>5700</v>
      </c>
      <c r="E69" s="1355">
        <v>45519.0</v>
      </c>
      <c r="F69" s="1356" t="s">
        <v>5862</v>
      </c>
      <c r="G69" s="1359"/>
      <c r="H69" s="1359"/>
      <c r="I69" s="1358"/>
      <c r="J69" s="1358"/>
      <c r="K69" s="1358"/>
      <c r="L69" s="1358"/>
      <c r="M69" s="1358"/>
      <c r="N69" s="1358"/>
      <c r="O69" s="1358"/>
      <c r="P69" s="1358"/>
      <c r="Q69" s="1358"/>
      <c r="R69" s="1358"/>
      <c r="S69" s="1358"/>
      <c r="T69" s="1358"/>
      <c r="U69" s="1358"/>
      <c r="V69" s="1358"/>
      <c r="W69" s="1358"/>
      <c r="X69" s="1358"/>
      <c r="Y69" s="1358"/>
      <c r="Z69" s="1358"/>
      <c r="AA69" s="1358"/>
      <c r="AB69" s="1358"/>
      <c r="AC69" s="1358"/>
      <c r="AD69" s="1358"/>
      <c r="AE69" s="1358"/>
    </row>
    <row r="70" ht="19.5" customHeight="1">
      <c r="A70" s="1372">
        <v>66.0</v>
      </c>
      <c r="B70" s="1373" t="s">
        <v>5863</v>
      </c>
      <c r="C70" s="1373" t="s">
        <v>5864</v>
      </c>
      <c r="D70" s="1374" t="s">
        <v>87</v>
      </c>
      <c r="E70" s="1375">
        <v>45518.0</v>
      </c>
      <c r="F70" s="1376" t="s">
        <v>5865</v>
      </c>
      <c r="G70" s="1377"/>
      <c r="H70" s="1377"/>
      <c r="I70" s="1378"/>
      <c r="J70" s="1378"/>
      <c r="K70" s="1378"/>
      <c r="L70" s="1378"/>
      <c r="M70" s="1378"/>
      <c r="N70" s="1378"/>
      <c r="O70" s="1378"/>
      <c r="P70" s="1378"/>
      <c r="Q70" s="1378"/>
      <c r="R70" s="1378"/>
      <c r="S70" s="1378"/>
      <c r="T70" s="1378"/>
      <c r="U70" s="1378"/>
      <c r="V70" s="1378"/>
      <c r="W70" s="1378"/>
      <c r="X70" s="1378"/>
      <c r="Y70" s="1378"/>
      <c r="Z70" s="1378"/>
      <c r="AA70" s="1378"/>
      <c r="AB70" s="1378"/>
      <c r="AC70" s="1378"/>
      <c r="AD70" s="1378"/>
      <c r="AE70" s="1378"/>
    </row>
    <row r="71" ht="19.5" customHeight="1">
      <c r="A71" s="1352">
        <v>67.0</v>
      </c>
      <c r="B71" s="1353" t="s">
        <v>5866</v>
      </c>
      <c r="C71" s="1353" t="s">
        <v>5867</v>
      </c>
      <c r="D71" s="1354" t="s">
        <v>2699</v>
      </c>
      <c r="E71" s="1355">
        <v>45518.0</v>
      </c>
      <c r="F71" s="1356" t="s">
        <v>5868</v>
      </c>
      <c r="G71" s="1359"/>
      <c r="H71" s="1359"/>
      <c r="I71" s="1358"/>
      <c r="J71" s="1358"/>
      <c r="K71" s="1358"/>
      <c r="L71" s="1358"/>
      <c r="M71" s="1358"/>
      <c r="N71" s="1358"/>
      <c r="O71" s="1358"/>
      <c r="P71" s="1358"/>
      <c r="Q71" s="1358"/>
      <c r="R71" s="1358"/>
      <c r="S71" s="1358"/>
      <c r="T71" s="1358"/>
      <c r="U71" s="1358"/>
      <c r="V71" s="1358"/>
      <c r="W71" s="1358"/>
      <c r="X71" s="1358"/>
      <c r="Y71" s="1358"/>
      <c r="Z71" s="1358"/>
      <c r="AA71" s="1358"/>
      <c r="AB71" s="1358"/>
      <c r="AC71" s="1358"/>
      <c r="AD71" s="1358"/>
      <c r="AE71" s="1358"/>
    </row>
    <row r="72" ht="19.5" customHeight="1">
      <c r="A72" s="1352">
        <v>68.0</v>
      </c>
      <c r="B72" s="1353" t="s">
        <v>5869</v>
      </c>
      <c r="C72" s="1353" t="s">
        <v>5870</v>
      </c>
      <c r="D72" s="1354" t="s">
        <v>5700</v>
      </c>
      <c r="E72" s="1355">
        <v>45519.0</v>
      </c>
      <c r="F72" s="1356" t="s">
        <v>5529</v>
      </c>
      <c r="G72" s="1359"/>
      <c r="H72" s="1359"/>
      <c r="I72" s="1358"/>
      <c r="J72" s="1358"/>
      <c r="K72" s="1358"/>
      <c r="L72" s="1358"/>
      <c r="M72" s="1358"/>
      <c r="N72" s="1358"/>
      <c r="O72" s="1358"/>
      <c r="P72" s="1358"/>
      <c r="Q72" s="1358"/>
      <c r="R72" s="1358"/>
      <c r="S72" s="1358"/>
      <c r="T72" s="1358"/>
      <c r="U72" s="1358"/>
      <c r="V72" s="1358"/>
      <c r="W72" s="1358"/>
      <c r="X72" s="1358"/>
      <c r="Y72" s="1358"/>
      <c r="Z72" s="1358"/>
      <c r="AA72" s="1358"/>
      <c r="AB72" s="1358"/>
      <c r="AC72" s="1358"/>
      <c r="AD72" s="1358"/>
      <c r="AE72" s="1358"/>
    </row>
    <row r="73" ht="19.5" customHeight="1">
      <c r="A73" s="1352">
        <v>69.0</v>
      </c>
      <c r="B73" s="1353" t="s">
        <v>5871</v>
      </c>
      <c r="C73" s="1353" t="s">
        <v>5872</v>
      </c>
      <c r="D73" s="1354" t="s">
        <v>87</v>
      </c>
      <c r="E73" s="1355">
        <v>45518.0</v>
      </c>
      <c r="F73" s="1356" t="s">
        <v>3812</v>
      </c>
      <c r="G73" s="1359"/>
      <c r="H73" s="1359"/>
      <c r="I73" s="1358"/>
      <c r="J73" s="1358"/>
      <c r="K73" s="1358"/>
      <c r="L73" s="1358"/>
      <c r="M73" s="1358"/>
      <c r="N73" s="1358"/>
      <c r="O73" s="1358"/>
      <c r="P73" s="1358"/>
      <c r="Q73" s="1358"/>
      <c r="R73" s="1358"/>
      <c r="S73" s="1358"/>
      <c r="T73" s="1358"/>
      <c r="U73" s="1358"/>
      <c r="V73" s="1358"/>
      <c r="W73" s="1358"/>
      <c r="X73" s="1358"/>
      <c r="Y73" s="1358"/>
      <c r="Z73" s="1358"/>
      <c r="AA73" s="1358"/>
      <c r="AB73" s="1358"/>
      <c r="AC73" s="1358"/>
      <c r="AD73" s="1358"/>
      <c r="AE73" s="1358"/>
    </row>
    <row r="74" ht="19.5" customHeight="1">
      <c r="A74" s="1352">
        <v>70.0</v>
      </c>
      <c r="B74" s="1353" t="s">
        <v>5873</v>
      </c>
      <c r="C74" s="1353" t="s">
        <v>5874</v>
      </c>
      <c r="D74" s="1354" t="s">
        <v>2699</v>
      </c>
      <c r="E74" s="1355">
        <v>45518.0</v>
      </c>
      <c r="F74" s="1356" t="s">
        <v>5875</v>
      </c>
      <c r="G74" s="1357">
        <v>45520.0</v>
      </c>
      <c r="H74" s="1356" t="s">
        <v>5876</v>
      </c>
      <c r="I74" s="1358"/>
      <c r="J74" s="1358"/>
      <c r="K74" s="1358"/>
      <c r="L74" s="1358"/>
      <c r="M74" s="1358"/>
      <c r="N74" s="1358"/>
      <c r="O74" s="1358"/>
      <c r="P74" s="1358"/>
      <c r="Q74" s="1358"/>
      <c r="R74" s="1358"/>
      <c r="S74" s="1358"/>
      <c r="T74" s="1358"/>
      <c r="U74" s="1358"/>
      <c r="V74" s="1358"/>
      <c r="W74" s="1358"/>
      <c r="X74" s="1358"/>
      <c r="Y74" s="1358"/>
      <c r="Z74" s="1358"/>
      <c r="AA74" s="1358"/>
      <c r="AB74" s="1358"/>
      <c r="AC74" s="1358"/>
      <c r="AD74" s="1358"/>
      <c r="AE74" s="1358"/>
    </row>
    <row r="75" ht="19.5" customHeight="1">
      <c r="A75" s="1364">
        <v>71.0</v>
      </c>
      <c r="B75" s="1365" t="s">
        <v>5877</v>
      </c>
      <c r="C75" s="1365" t="s">
        <v>5878</v>
      </c>
      <c r="D75" s="1366" t="s">
        <v>5700</v>
      </c>
      <c r="E75" s="1367">
        <v>45519.0</v>
      </c>
      <c r="F75" s="1368" t="s">
        <v>674</v>
      </c>
      <c r="G75" s="1379"/>
      <c r="H75" s="1379"/>
      <c r="I75" s="1345"/>
      <c r="J75" s="1345"/>
      <c r="K75" s="1345"/>
      <c r="L75" s="1345"/>
      <c r="M75" s="1345"/>
      <c r="N75" s="1345"/>
      <c r="O75" s="1345"/>
      <c r="P75" s="1345"/>
      <c r="Q75" s="1345"/>
      <c r="R75" s="1345"/>
      <c r="S75" s="1345"/>
      <c r="T75" s="1345"/>
      <c r="U75" s="1345"/>
      <c r="V75" s="1345"/>
      <c r="W75" s="1345"/>
      <c r="X75" s="1345"/>
      <c r="Y75" s="1345"/>
      <c r="Z75" s="1345"/>
      <c r="AA75" s="1345"/>
      <c r="AB75" s="1345"/>
      <c r="AC75" s="1345"/>
      <c r="AD75" s="1345"/>
      <c r="AE75" s="1345"/>
    </row>
    <row r="76" ht="19.5" customHeight="1">
      <c r="A76" s="1352">
        <v>72.0</v>
      </c>
      <c r="B76" s="1353" t="s">
        <v>5879</v>
      </c>
      <c r="C76" s="1353" t="s">
        <v>5880</v>
      </c>
      <c r="D76" s="1354" t="s">
        <v>87</v>
      </c>
      <c r="E76" s="1355">
        <v>45518.0</v>
      </c>
      <c r="F76" s="1356" t="s">
        <v>5881</v>
      </c>
      <c r="G76" s="1359"/>
      <c r="H76" s="1359"/>
      <c r="I76" s="1358"/>
      <c r="J76" s="1358"/>
      <c r="K76" s="1358"/>
      <c r="L76" s="1358"/>
      <c r="M76" s="1358"/>
      <c r="N76" s="1358"/>
      <c r="O76" s="1358"/>
      <c r="P76" s="1358"/>
      <c r="Q76" s="1358"/>
      <c r="R76" s="1358"/>
      <c r="S76" s="1358"/>
      <c r="T76" s="1358"/>
      <c r="U76" s="1358"/>
      <c r="V76" s="1358"/>
      <c r="W76" s="1358"/>
      <c r="X76" s="1358"/>
      <c r="Y76" s="1358"/>
      <c r="Z76" s="1358"/>
      <c r="AA76" s="1358"/>
      <c r="AB76" s="1358"/>
      <c r="AC76" s="1358"/>
      <c r="AD76" s="1358"/>
      <c r="AE76" s="1358"/>
    </row>
    <row r="77" ht="19.5" customHeight="1">
      <c r="A77" s="1352">
        <v>73.0</v>
      </c>
      <c r="B77" s="1353" t="s">
        <v>5882</v>
      </c>
      <c r="C77" s="1353" t="s">
        <v>5883</v>
      </c>
      <c r="D77" s="1354" t="s">
        <v>2699</v>
      </c>
      <c r="E77" s="1355">
        <v>45518.0</v>
      </c>
      <c r="F77" s="1356" t="s">
        <v>5884</v>
      </c>
      <c r="G77" s="1359"/>
      <c r="H77" s="1359"/>
      <c r="I77" s="1358"/>
      <c r="J77" s="1358"/>
      <c r="K77" s="1358"/>
      <c r="L77" s="1358"/>
      <c r="M77" s="1358"/>
      <c r="N77" s="1358"/>
      <c r="O77" s="1358"/>
      <c r="P77" s="1358"/>
      <c r="Q77" s="1358"/>
      <c r="R77" s="1358"/>
      <c r="S77" s="1358"/>
      <c r="T77" s="1358"/>
      <c r="U77" s="1358"/>
      <c r="V77" s="1358"/>
      <c r="W77" s="1358"/>
      <c r="X77" s="1358"/>
      <c r="Y77" s="1358"/>
      <c r="Z77" s="1358"/>
      <c r="AA77" s="1358"/>
      <c r="AB77" s="1358"/>
      <c r="AC77" s="1358"/>
      <c r="AD77" s="1358"/>
      <c r="AE77" s="1358"/>
    </row>
    <row r="78" ht="19.5" customHeight="1">
      <c r="A78" s="1352">
        <v>74.0</v>
      </c>
      <c r="B78" s="1353" t="s">
        <v>5885</v>
      </c>
      <c r="C78" s="1353" t="s">
        <v>5886</v>
      </c>
      <c r="D78" s="1354" t="s">
        <v>5700</v>
      </c>
      <c r="E78" s="1355">
        <v>45519.0</v>
      </c>
      <c r="F78" s="1356" t="s">
        <v>5529</v>
      </c>
      <c r="G78" s="1359"/>
      <c r="H78" s="1359"/>
      <c r="I78" s="1358"/>
      <c r="J78" s="1358"/>
      <c r="K78" s="1358"/>
      <c r="L78" s="1358"/>
      <c r="M78" s="1358"/>
      <c r="N78" s="1358"/>
      <c r="O78" s="1358"/>
      <c r="P78" s="1358"/>
      <c r="Q78" s="1358"/>
      <c r="R78" s="1358"/>
      <c r="S78" s="1358"/>
      <c r="T78" s="1358"/>
      <c r="U78" s="1358"/>
      <c r="V78" s="1358"/>
      <c r="W78" s="1358"/>
      <c r="X78" s="1358"/>
      <c r="Y78" s="1358"/>
      <c r="Z78" s="1358"/>
      <c r="AA78" s="1358"/>
      <c r="AB78" s="1358"/>
      <c r="AC78" s="1358"/>
      <c r="AD78" s="1358"/>
      <c r="AE78" s="1358"/>
    </row>
    <row r="79" ht="19.5" customHeight="1">
      <c r="A79" s="1352">
        <v>75.0</v>
      </c>
      <c r="B79" s="1353" t="s">
        <v>5887</v>
      </c>
      <c r="C79" s="1353" t="s">
        <v>5888</v>
      </c>
      <c r="D79" s="1354" t="s">
        <v>87</v>
      </c>
      <c r="E79" s="1355">
        <v>45518.0</v>
      </c>
      <c r="F79" s="1356" t="s">
        <v>5889</v>
      </c>
      <c r="G79" s="1357">
        <v>45520.0</v>
      </c>
      <c r="H79" s="1356" t="s">
        <v>5890</v>
      </c>
      <c r="I79" s="1358"/>
      <c r="J79" s="1358"/>
      <c r="K79" s="1358"/>
      <c r="L79" s="1358"/>
      <c r="M79" s="1358"/>
      <c r="N79" s="1358"/>
      <c r="O79" s="1358"/>
      <c r="P79" s="1358"/>
      <c r="Q79" s="1358"/>
      <c r="R79" s="1358"/>
      <c r="S79" s="1358"/>
      <c r="T79" s="1358"/>
      <c r="U79" s="1358"/>
      <c r="V79" s="1358"/>
      <c r="W79" s="1358"/>
      <c r="X79" s="1358"/>
      <c r="Y79" s="1358"/>
      <c r="Z79" s="1358"/>
      <c r="AA79" s="1358"/>
      <c r="AB79" s="1358"/>
      <c r="AC79" s="1358"/>
      <c r="AD79" s="1358"/>
      <c r="AE79" s="1358"/>
    </row>
    <row r="80" ht="19.5" customHeight="1">
      <c r="A80" s="1352">
        <v>76.0</v>
      </c>
      <c r="B80" s="1353" t="s">
        <v>5891</v>
      </c>
      <c r="C80" s="1353" t="s">
        <v>5892</v>
      </c>
      <c r="D80" s="1354" t="s">
        <v>2699</v>
      </c>
      <c r="E80" s="1355">
        <v>45518.0</v>
      </c>
      <c r="F80" s="1356" t="s">
        <v>5529</v>
      </c>
      <c r="G80" s="1359"/>
      <c r="H80" s="1359"/>
      <c r="I80" s="1358"/>
      <c r="J80" s="1358"/>
      <c r="K80" s="1358"/>
      <c r="L80" s="1358"/>
      <c r="M80" s="1358"/>
      <c r="N80" s="1358"/>
      <c r="O80" s="1358"/>
      <c r="P80" s="1358"/>
      <c r="Q80" s="1358"/>
      <c r="R80" s="1358"/>
      <c r="S80" s="1358"/>
      <c r="T80" s="1358"/>
      <c r="U80" s="1358"/>
      <c r="V80" s="1358"/>
      <c r="W80" s="1358"/>
      <c r="X80" s="1358"/>
      <c r="Y80" s="1358"/>
      <c r="Z80" s="1358"/>
      <c r="AA80" s="1358"/>
      <c r="AB80" s="1358"/>
      <c r="AC80" s="1358"/>
      <c r="AD80" s="1358"/>
      <c r="AE80" s="1358"/>
    </row>
    <row r="81" ht="19.5" customHeight="1">
      <c r="A81" s="1364">
        <v>77.0</v>
      </c>
      <c r="B81" s="1365" t="s">
        <v>5893</v>
      </c>
      <c r="C81" s="1365" t="s">
        <v>5894</v>
      </c>
      <c r="D81" s="1366" t="s">
        <v>5700</v>
      </c>
      <c r="E81" s="1367">
        <v>45519.0</v>
      </c>
      <c r="F81" s="1368" t="s">
        <v>4765</v>
      </c>
      <c r="G81" s="1379"/>
      <c r="H81" s="1379"/>
      <c r="I81" s="1345"/>
      <c r="J81" s="1345"/>
      <c r="K81" s="1345"/>
      <c r="L81" s="1345"/>
      <c r="M81" s="1345"/>
      <c r="N81" s="1345"/>
      <c r="O81" s="1345"/>
      <c r="P81" s="1345"/>
      <c r="Q81" s="1345"/>
      <c r="R81" s="1345"/>
      <c r="S81" s="1345"/>
      <c r="T81" s="1345"/>
      <c r="U81" s="1345"/>
      <c r="V81" s="1345"/>
      <c r="W81" s="1345"/>
      <c r="X81" s="1345"/>
      <c r="Y81" s="1345"/>
      <c r="Z81" s="1345"/>
      <c r="AA81" s="1345"/>
      <c r="AB81" s="1345"/>
      <c r="AC81" s="1345"/>
      <c r="AD81" s="1345"/>
      <c r="AE81" s="1345"/>
    </row>
    <row r="82" ht="19.5" customHeight="1">
      <c r="A82" s="1352">
        <v>78.0</v>
      </c>
      <c r="B82" s="1353" t="s">
        <v>5895</v>
      </c>
      <c r="C82" s="1353" t="s">
        <v>5844</v>
      </c>
      <c r="D82" s="1354" t="s">
        <v>87</v>
      </c>
      <c r="E82" s="1355">
        <v>45520.0</v>
      </c>
      <c r="F82" s="1356" t="s">
        <v>5529</v>
      </c>
      <c r="G82" s="1359"/>
      <c r="H82" s="1359"/>
      <c r="I82" s="1358"/>
      <c r="J82" s="1358"/>
      <c r="K82" s="1358"/>
      <c r="L82" s="1358"/>
      <c r="M82" s="1358"/>
      <c r="N82" s="1358"/>
      <c r="O82" s="1358"/>
      <c r="P82" s="1358"/>
      <c r="Q82" s="1358"/>
      <c r="R82" s="1358"/>
      <c r="S82" s="1358"/>
      <c r="T82" s="1358"/>
      <c r="U82" s="1358"/>
      <c r="V82" s="1358"/>
      <c r="W82" s="1358"/>
      <c r="X82" s="1358"/>
      <c r="Y82" s="1358"/>
      <c r="Z82" s="1358"/>
      <c r="AA82" s="1358"/>
      <c r="AB82" s="1358"/>
      <c r="AC82" s="1358"/>
      <c r="AD82" s="1358"/>
      <c r="AE82" s="1358"/>
    </row>
    <row r="83" ht="19.5" customHeight="1">
      <c r="A83" s="1352">
        <v>79.0</v>
      </c>
      <c r="B83" s="1353" t="s">
        <v>5896</v>
      </c>
      <c r="C83" s="1353" t="s">
        <v>5897</v>
      </c>
      <c r="D83" s="1354" t="s">
        <v>2699</v>
      </c>
      <c r="E83" s="1355">
        <v>45518.0</v>
      </c>
      <c r="F83" s="1356" t="s">
        <v>862</v>
      </c>
      <c r="G83" s="1359"/>
      <c r="H83" s="1359"/>
      <c r="I83" s="1358"/>
      <c r="J83" s="1358"/>
      <c r="K83" s="1358"/>
      <c r="L83" s="1358"/>
      <c r="M83" s="1358"/>
      <c r="N83" s="1358"/>
      <c r="O83" s="1358"/>
      <c r="P83" s="1358"/>
      <c r="Q83" s="1358"/>
      <c r="R83" s="1358"/>
      <c r="S83" s="1358"/>
      <c r="T83" s="1358"/>
      <c r="U83" s="1358"/>
      <c r="V83" s="1358"/>
      <c r="W83" s="1358"/>
      <c r="X83" s="1358"/>
      <c r="Y83" s="1358"/>
      <c r="Z83" s="1358"/>
      <c r="AA83" s="1358"/>
      <c r="AB83" s="1358"/>
      <c r="AC83" s="1358"/>
      <c r="AD83" s="1358"/>
      <c r="AE83" s="1358"/>
    </row>
    <row r="84" ht="19.5" customHeight="1">
      <c r="A84" s="1364">
        <v>80.0</v>
      </c>
      <c r="B84" s="1365" t="s">
        <v>5898</v>
      </c>
      <c r="C84" s="1365" t="s">
        <v>5899</v>
      </c>
      <c r="D84" s="1366" t="s">
        <v>5700</v>
      </c>
      <c r="E84" s="1367">
        <v>45519.0</v>
      </c>
      <c r="F84" s="1368" t="s">
        <v>674</v>
      </c>
      <c r="G84" s="1379"/>
      <c r="H84" s="1379"/>
      <c r="I84" s="1345"/>
      <c r="J84" s="1345"/>
      <c r="K84" s="1345"/>
      <c r="L84" s="1345"/>
      <c r="M84" s="1345"/>
      <c r="N84" s="1345"/>
      <c r="O84" s="1345"/>
      <c r="P84" s="1345"/>
      <c r="Q84" s="1345"/>
      <c r="R84" s="1345"/>
      <c r="S84" s="1345"/>
      <c r="T84" s="1345"/>
      <c r="U84" s="1345"/>
      <c r="V84" s="1345"/>
      <c r="W84" s="1345"/>
      <c r="X84" s="1345"/>
      <c r="Y84" s="1345"/>
      <c r="Z84" s="1345"/>
      <c r="AA84" s="1345"/>
      <c r="AB84" s="1345"/>
      <c r="AC84" s="1345"/>
      <c r="AD84" s="1345"/>
      <c r="AE84" s="1345"/>
    </row>
    <row r="85" ht="19.5" customHeight="1">
      <c r="A85" s="1352">
        <v>81.0</v>
      </c>
      <c r="B85" s="1353" t="s">
        <v>5900</v>
      </c>
      <c r="C85" s="1353" t="s">
        <v>5901</v>
      </c>
      <c r="D85" s="1354" t="s">
        <v>87</v>
      </c>
      <c r="E85" s="1355">
        <v>45518.0</v>
      </c>
      <c r="F85" s="1356" t="s">
        <v>5772</v>
      </c>
      <c r="G85" s="1359"/>
      <c r="H85" s="1359"/>
      <c r="I85" s="1358"/>
      <c r="J85" s="1358"/>
      <c r="K85" s="1358"/>
      <c r="L85" s="1358"/>
      <c r="M85" s="1358"/>
      <c r="N85" s="1358"/>
      <c r="O85" s="1358"/>
      <c r="P85" s="1358"/>
      <c r="Q85" s="1358"/>
      <c r="R85" s="1358"/>
      <c r="S85" s="1358"/>
      <c r="T85" s="1358"/>
      <c r="U85" s="1358"/>
      <c r="V85" s="1358"/>
      <c r="W85" s="1358"/>
      <c r="X85" s="1358"/>
      <c r="Y85" s="1358"/>
      <c r="Z85" s="1358"/>
      <c r="AA85" s="1358"/>
      <c r="AB85" s="1358"/>
      <c r="AC85" s="1358"/>
      <c r="AD85" s="1358"/>
      <c r="AE85" s="1358"/>
    </row>
    <row r="86" ht="19.5" customHeight="1">
      <c r="A86" s="1352">
        <v>82.0</v>
      </c>
      <c r="B86" s="1353" t="s">
        <v>5902</v>
      </c>
      <c r="C86" s="1353" t="s">
        <v>5903</v>
      </c>
      <c r="D86" s="1354" t="s">
        <v>2699</v>
      </c>
      <c r="E86" s="1355">
        <v>45518.0</v>
      </c>
      <c r="F86" s="1356" t="s">
        <v>5529</v>
      </c>
      <c r="G86" s="1359"/>
      <c r="H86" s="1359"/>
      <c r="I86" s="1358"/>
      <c r="J86" s="1358"/>
      <c r="K86" s="1358"/>
      <c r="L86" s="1358"/>
      <c r="M86" s="1358"/>
      <c r="N86" s="1358"/>
      <c r="O86" s="1358"/>
      <c r="P86" s="1358"/>
      <c r="Q86" s="1358"/>
      <c r="R86" s="1358"/>
      <c r="S86" s="1358"/>
      <c r="T86" s="1358"/>
      <c r="U86" s="1358"/>
      <c r="V86" s="1358"/>
      <c r="W86" s="1358"/>
      <c r="X86" s="1358"/>
      <c r="Y86" s="1358"/>
      <c r="Z86" s="1358"/>
      <c r="AA86" s="1358"/>
      <c r="AB86" s="1358"/>
      <c r="AC86" s="1358"/>
      <c r="AD86" s="1358"/>
      <c r="AE86" s="1358"/>
    </row>
    <row r="87" ht="19.5" customHeight="1">
      <c r="A87" s="1352">
        <v>83.0</v>
      </c>
      <c r="B87" s="1353" t="s">
        <v>5904</v>
      </c>
      <c r="C87" s="1353" t="s">
        <v>5905</v>
      </c>
      <c r="D87" s="1354" t="s">
        <v>5700</v>
      </c>
      <c r="E87" s="1355">
        <v>45519.0</v>
      </c>
      <c r="F87" s="1356" t="s">
        <v>5529</v>
      </c>
      <c r="G87" s="1359"/>
      <c r="H87" s="1359"/>
      <c r="I87" s="1358"/>
      <c r="J87" s="1358"/>
      <c r="K87" s="1358"/>
      <c r="L87" s="1358"/>
      <c r="M87" s="1358"/>
      <c r="N87" s="1358"/>
      <c r="O87" s="1358"/>
      <c r="P87" s="1358"/>
      <c r="Q87" s="1358"/>
      <c r="R87" s="1358"/>
      <c r="S87" s="1358"/>
      <c r="T87" s="1358"/>
      <c r="U87" s="1358"/>
      <c r="V87" s="1358"/>
      <c r="W87" s="1358"/>
      <c r="X87" s="1358"/>
      <c r="Y87" s="1358"/>
      <c r="Z87" s="1358"/>
      <c r="AA87" s="1358"/>
      <c r="AB87" s="1358"/>
      <c r="AC87" s="1358"/>
      <c r="AD87" s="1358"/>
      <c r="AE87" s="1358"/>
    </row>
    <row r="88" ht="19.5" customHeight="1">
      <c r="A88" s="1364">
        <v>84.0</v>
      </c>
      <c r="B88" s="1365" t="s">
        <v>5906</v>
      </c>
      <c r="C88" s="1365" t="s">
        <v>5907</v>
      </c>
      <c r="D88" s="1366" t="s">
        <v>87</v>
      </c>
      <c r="E88" s="1367">
        <v>45518.0</v>
      </c>
      <c r="F88" s="1368" t="s">
        <v>5908</v>
      </c>
      <c r="G88" s="1369">
        <v>45520.0</v>
      </c>
      <c r="H88" s="1368" t="s">
        <v>5909</v>
      </c>
      <c r="I88" s="1345"/>
      <c r="J88" s="1345"/>
      <c r="K88" s="1345"/>
      <c r="L88" s="1345"/>
      <c r="M88" s="1345"/>
      <c r="N88" s="1345"/>
      <c r="O88" s="1345"/>
      <c r="P88" s="1345"/>
      <c r="Q88" s="1345"/>
      <c r="R88" s="1345"/>
      <c r="S88" s="1345"/>
      <c r="T88" s="1345"/>
      <c r="U88" s="1345"/>
      <c r="V88" s="1345"/>
      <c r="W88" s="1345"/>
      <c r="X88" s="1345"/>
      <c r="Y88" s="1345"/>
      <c r="Z88" s="1345"/>
      <c r="AA88" s="1345"/>
      <c r="AB88" s="1345"/>
      <c r="AC88" s="1345"/>
      <c r="AD88" s="1345"/>
      <c r="AE88" s="1345"/>
    </row>
    <row r="89" ht="19.5" customHeight="1">
      <c r="A89" s="1352">
        <v>85.0</v>
      </c>
      <c r="B89" s="1360" t="s">
        <v>5910</v>
      </c>
      <c r="C89" s="1360" t="s">
        <v>5911</v>
      </c>
      <c r="D89" s="1354" t="s">
        <v>2699</v>
      </c>
      <c r="E89" s="1361">
        <v>45518.0</v>
      </c>
      <c r="F89" s="1356" t="s">
        <v>5912</v>
      </c>
      <c r="G89" s="1357">
        <v>45520.0</v>
      </c>
      <c r="H89" s="1356" t="s">
        <v>5529</v>
      </c>
      <c r="I89" s="1358"/>
      <c r="J89" s="1358"/>
      <c r="K89" s="1358"/>
      <c r="L89" s="1358"/>
      <c r="M89" s="1358"/>
      <c r="N89" s="1358"/>
      <c r="O89" s="1358"/>
      <c r="P89" s="1358"/>
      <c r="Q89" s="1358"/>
      <c r="R89" s="1358"/>
      <c r="S89" s="1358"/>
      <c r="T89" s="1358"/>
      <c r="U89" s="1358"/>
      <c r="V89" s="1358"/>
      <c r="W89" s="1358"/>
      <c r="X89" s="1358"/>
      <c r="Y89" s="1358"/>
      <c r="Z89" s="1358"/>
      <c r="AA89" s="1358"/>
      <c r="AB89" s="1358"/>
      <c r="AC89" s="1358"/>
      <c r="AD89" s="1358"/>
      <c r="AE89" s="1358"/>
    </row>
    <row r="90" ht="19.5" customHeight="1">
      <c r="A90" s="1352">
        <v>86.0</v>
      </c>
      <c r="B90" s="1353" t="s">
        <v>5913</v>
      </c>
      <c r="C90" s="1353" t="s">
        <v>5914</v>
      </c>
      <c r="D90" s="1354" t="s">
        <v>5700</v>
      </c>
      <c r="E90" s="1355">
        <v>45519.0</v>
      </c>
      <c r="F90" s="1356" t="s">
        <v>5529</v>
      </c>
      <c r="G90" s="1359"/>
      <c r="H90" s="1359"/>
      <c r="I90" s="1358"/>
      <c r="J90" s="1358"/>
      <c r="K90" s="1358"/>
      <c r="L90" s="1358"/>
      <c r="M90" s="1358"/>
      <c r="N90" s="1358"/>
      <c r="O90" s="1358"/>
      <c r="P90" s="1358"/>
      <c r="Q90" s="1358"/>
      <c r="R90" s="1358"/>
      <c r="S90" s="1358"/>
      <c r="T90" s="1358"/>
      <c r="U90" s="1358"/>
      <c r="V90" s="1358"/>
      <c r="W90" s="1358"/>
      <c r="X90" s="1358"/>
      <c r="Y90" s="1358"/>
      <c r="Z90" s="1358"/>
      <c r="AA90" s="1358"/>
      <c r="AB90" s="1358"/>
      <c r="AC90" s="1358"/>
      <c r="AD90" s="1358"/>
      <c r="AE90" s="1358"/>
    </row>
    <row r="91" ht="19.5" customHeight="1">
      <c r="A91" s="1352">
        <v>87.0</v>
      </c>
      <c r="B91" s="1353" t="s">
        <v>5915</v>
      </c>
      <c r="C91" s="1353" t="s">
        <v>5916</v>
      </c>
      <c r="D91" s="1354" t="s">
        <v>87</v>
      </c>
      <c r="E91" s="1355">
        <v>45518.0</v>
      </c>
      <c r="F91" s="1356" t="s">
        <v>3812</v>
      </c>
      <c r="G91" s="1359"/>
      <c r="H91" s="1359"/>
      <c r="I91" s="1358"/>
      <c r="J91" s="1358"/>
      <c r="K91" s="1358"/>
      <c r="L91" s="1358"/>
      <c r="M91" s="1358"/>
      <c r="N91" s="1358"/>
      <c r="O91" s="1358"/>
      <c r="P91" s="1358"/>
      <c r="Q91" s="1358"/>
      <c r="R91" s="1358"/>
      <c r="S91" s="1358"/>
      <c r="T91" s="1358"/>
      <c r="U91" s="1358"/>
      <c r="V91" s="1358"/>
      <c r="W91" s="1358"/>
      <c r="X91" s="1358"/>
      <c r="Y91" s="1358"/>
      <c r="Z91" s="1358"/>
      <c r="AA91" s="1358"/>
      <c r="AB91" s="1358"/>
      <c r="AC91" s="1358"/>
      <c r="AD91" s="1358"/>
      <c r="AE91" s="1358"/>
    </row>
    <row r="92" ht="19.5" customHeight="1">
      <c r="A92" s="1352">
        <v>88.0</v>
      </c>
      <c r="B92" s="1353" t="s">
        <v>5917</v>
      </c>
      <c r="C92" s="1353" t="s">
        <v>5918</v>
      </c>
      <c r="D92" s="1354" t="s">
        <v>2699</v>
      </c>
      <c r="E92" s="1355">
        <v>45518.0</v>
      </c>
      <c r="F92" s="1356" t="s">
        <v>1623</v>
      </c>
      <c r="G92" s="1359"/>
      <c r="H92" s="1359"/>
      <c r="I92" s="1358"/>
      <c r="J92" s="1358"/>
      <c r="K92" s="1358"/>
      <c r="L92" s="1358"/>
      <c r="M92" s="1358"/>
      <c r="N92" s="1358"/>
      <c r="O92" s="1358"/>
      <c r="P92" s="1358"/>
      <c r="Q92" s="1358"/>
      <c r="R92" s="1358"/>
      <c r="S92" s="1358"/>
      <c r="T92" s="1358"/>
      <c r="U92" s="1358"/>
      <c r="V92" s="1358"/>
      <c r="W92" s="1358"/>
      <c r="X92" s="1358"/>
      <c r="Y92" s="1358"/>
      <c r="Z92" s="1358"/>
      <c r="AA92" s="1358"/>
      <c r="AB92" s="1358"/>
      <c r="AC92" s="1358"/>
      <c r="AD92" s="1358"/>
      <c r="AE92" s="1358"/>
    </row>
    <row r="93" ht="19.5" customHeight="1">
      <c r="A93" s="1352">
        <v>89.0</v>
      </c>
      <c r="B93" s="1353" t="s">
        <v>5919</v>
      </c>
      <c r="C93" s="1353" t="s">
        <v>5920</v>
      </c>
      <c r="D93" s="1354" t="s">
        <v>5700</v>
      </c>
      <c r="E93" s="1355">
        <v>45519.0</v>
      </c>
      <c r="F93" s="1356" t="s">
        <v>5529</v>
      </c>
      <c r="G93" s="1359"/>
      <c r="H93" s="1359"/>
      <c r="I93" s="1358"/>
      <c r="J93" s="1358"/>
      <c r="K93" s="1358"/>
      <c r="L93" s="1358"/>
      <c r="M93" s="1358"/>
      <c r="N93" s="1358"/>
      <c r="O93" s="1358"/>
      <c r="P93" s="1358"/>
      <c r="Q93" s="1358"/>
      <c r="R93" s="1358"/>
      <c r="S93" s="1358"/>
      <c r="T93" s="1358"/>
      <c r="U93" s="1358"/>
      <c r="V93" s="1358"/>
      <c r="W93" s="1358"/>
      <c r="X93" s="1358"/>
      <c r="Y93" s="1358"/>
      <c r="Z93" s="1358"/>
      <c r="AA93" s="1358"/>
      <c r="AB93" s="1358"/>
      <c r="AC93" s="1358"/>
      <c r="AD93" s="1358"/>
      <c r="AE93" s="1358"/>
    </row>
    <row r="94" ht="19.5" customHeight="1">
      <c r="A94" s="1352">
        <v>90.0</v>
      </c>
      <c r="B94" s="1353" t="s">
        <v>5921</v>
      </c>
      <c r="C94" s="1353" t="s">
        <v>5922</v>
      </c>
      <c r="D94" s="1354" t="s">
        <v>87</v>
      </c>
      <c r="E94" s="1355">
        <v>45518.0</v>
      </c>
      <c r="F94" s="1356" t="s">
        <v>5923</v>
      </c>
      <c r="G94" s="1357">
        <v>45521.0</v>
      </c>
      <c r="H94" s="1356" t="s">
        <v>5529</v>
      </c>
      <c r="I94" s="1358"/>
      <c r="J94" s="1358"/>
      <c r="K94" s="1358"/>
      <c r="L94" s="1358"/>
      <c r="M94" s="1358"/>
      <c r="N94" s="1358"/>
      <c r="O94" s="1358"/>
      <c r="P94" s="1358"/>
      <c r="Q94" s="1358"/>
      <c r="R94" s="1358"/>
      <c r="S94" s="1358"/>
      <c r="T94" s="1358"/>
      <c r="U94" s="1358"/>
      <c r="V94" s="1358"/>
      <c r="W94" s="1358"/>
      <c r="X94" s="1358"/>
      <c r="Y94" s="1358"/>
      <c r="Z94" s="1358"/>
      <c r="AA94" s="1358"/>
      <c r="AB94" s="1358"/>
      <c r="AC94" s="1358"/>
      <c r="AD94" s="1358"/>
      <c r="AE94" s="1358"/>
    </row>
    <row r="95" ht="19.5" customHeight="1">
      <c r="A95" s="1352">
        <v>91.0</v>
      </c>
      <c r="B95" s="1353" t="s">
        <v>5924</v>
      </c>
      <c r="C95" s="1353" t="s">
        <v>5925</v>
      </c>
      <c r="D95" s="1354" t="s">
        <v>2699</v>
      </c>
      <c r="E95" s="1355">
        <v>45518.0</v>
      </c>
      <c r="F95" s="1356" t="s">
        <v>5529</v>
      </c>
      <c r="G95" s="1359"/>
      <c r="H95" s="1359"/>
      <c r="I95" s="1358"/>
      <c r="J95" s="1358"/>
      <c r="K95" s="1358"/>
      <c r="L95" s="1358"/>
      <c r="M95" s="1358"/>
      <c r="N95" s="1358"/>
      <c r="O95" s="1358"/>
      <c r="P95" s="1358"/>
      <c r="Q95" s="1358"/>
      <c r="R95" s="1358"/>
      <c r="S95" s="1358"/>
      <c r="T95" s="1358"/>
      <c r="U95" s="1358"/>
      <c r="V95" s="1358"/>
      <c r="W95" s="1358"/>
      <c r="X95" s="1358"/>
      <c r="Y95" s="1358"/>
      <c r="Z95" s="1358"/>
      <c r="AA95" s="1358"/>
      <c r="AB95" s="1358"/>
      <c r="AC95" s="1358"/>
      <c r="AD95" s="1358"/>
      <c r="AE95" s="1358"/>
    </row>
    <row r="96" ht="19.5" customHeight="1">
      <c r="A96" s="1352">
        <v>92.0</v>
      </c>
      <c r="B96" s="1353" t="s">
        <v>5926</v>
      </c>
      <c r="C96" s="1353" t="s">
        <v>5927</v>
      </c>
      <c r="D96" s="1354" t="s">
        <v>5700</v>
      </c>
      <c r="E96" s="1355">
        <v>45519.0</v>
      </c>
      <c r="F96" s="1356" t="s">
        <v>5529</v>
      </c>
      <c r="G96" s="1359"/>
      <c r="H96" s="1359"/>
      <c r="I96" s="1358"/>
      <c r="J96" s="1358"/>
      <c r="K96" s="1358"/>
      <c r="L96" s="1358"/>
      <c r="M96" s="1358"/>
      <c r="N96" s="1358"/>
      <c r="O96" s="1358"/>
      <c r="P96" s="1358"/>
      <c r="Q96" s="1358"/>
      <c r="R96" s="1358"/>
      <c r="S96" s="1358"/>
      <c r="T96" s="1358"/>
      <c r="U96" s="1358"/>
      <c r="V96" s="1358"/>
      <c r="W96" s="1358"/>
      <c r="X96" s="1358"/>
      <c r="Y96" s="1358"/>
      <c r="Z96" s="1358"/>
      <c r="AA96" s="1358"/>
      <c r="AB96" s="1358"/>
      <c r="AC96" s="1358"/>
      <c r="AD96" s="1358"/>
      <c r="AE96" s="1358"/>
    </row>
    <row r="97" ht="19.5" customHeight="1">
      <c r="A97" s="1364">
        <v>93.0</v>
      </c>
      <c r="B97" s="1365" t="s">
        <v>5928</v>
      </c>
      <c r="C97" s="1365" t="s">
        <v>5929</v>
      </c>
      <c r="D97" s="1366" t="s">
        <v>87</v>
      </c>
      <c r="E97" s="1367">
        <v>45518.0</v>
      </c>
      <c r="F97" s="1368" t="s">
        <v>5930</v>
      </c>
      <c r="G97" s="1379"/>
      <c r="H97" s="1379"/>
      <c r="I97" s="1345"/>
      <c r="J97" s="1345"/>
      <c r="K97" s="1345"/>
      <c r="L97" s="1345"/>
      <c r="M97" s="1345"/>
      <c r="N97" s="1345"/>
      <c r="O97" s="1345"/>
      <c r="P97" s="1345"/>
      <c r="Q97" s="1345"/>
      <c r="R97" s="1345"/>
      <c r="S97" s="1345"/>
      <c r="T97" s="1345"/>
      <c r="U97" s="1345"/>
      <c r="V97" s="1345"/>
      <c r="W97" s="1345"/>
      <c r="X97" s="1345"/>
      <c r="Y97" s="1345"/>
      <c r="Z97" s="1345"/>
      <c r="AA97" s="1345"/>
      <c r="AB97" s="1345"/>
      <c r="AC97" s="1345"/>
      <c r="AD97" s="1345"/>
      <c r="AE97" s="1345"/>
    </row>
    <row r="98" ht="19.5" customHeight="1">
      <c r="A98" s="1352">
        <v>94.0</v>
      </c>
      <c r="B98" s="1353" t="s">
        <v>5931</v>
      </c>
      <c r="C98" s="1353" t="s">
        <v>5932</v>
      </c>
      <c r="D98" s="1354" t="s">
        <v>2699</v>
      </c>
      <c r="E98" s="1355">
        <v>45518.0</v>
      </c>
      <c r="F98" s="1356" t="s">
        <v>5529</v>
      </c>
      <c r="G98" s="1359"/>
      <c r="H98" s="1359"/>
      <c r="I98" s="1358"/>
      <c r="J98" s="1358"/>
      <c r="K98" s="1358"/>
      <c r="L98" s="1358"/>
      <c r="M98" s="1358"/>
      <c r="N98" s="1358"/>
      <c r="O98" s="1358"/>
      <c r="P98" s="1358"/>
      <c r="Q98" s="1358"/>
      <c r="R98" s="1358"/>
      <c r="S98" s="1358"/>
      <c r="T98" s="1358"/>
      <c r="U98" s="1358"/>
      <c r="V98" s="1358"/>
      <c r="W98" s="1358"/>
      <c r="X98" s="1358"/>
      <c r="Y98" s="1358"/>
      <c r="Z98" s="1358"/>
      <c r="AA98" s="1358"/>
      <c r="AB98" s="1358"/>
      <c r="AC98" s="1358"/>
      <c r="AD98" s="1358"/>
      <c r="AE98" s="1358"/>
    </row>
    <row r="99" ht="19.5" customHeight="1">
      <c r="A99" s="1352">
        <v>95.0</v>
      </c>
      <c r="B99" s="1353" t="s">
        <v>5933</v>
      </c>
      <c r="C99" s="1353" t="s">
        <v>5934</v>
      </c>
      <c r="D99" s="1354" t="s">
        <v>5700</v>
      </c>
      <c r="E99" s="1355">
        <v>45519.0</v>
      </c>
      <c r="F99" s="1356" t="s">
        <v>674</v>
      </c>
      <c r="G99" s="1357">
        <v>45521.0</v>
      </c>
      <c r="H99" s="1356" t="s">
        <v>5529</v>
      </c>
      <c r="I99" s="1358"/>
      <c r="J99" s="1358"/>
      <c r="K99" s="1358"/>
      <c r="L99" s="1358"/>
      <c r="M99" s="1358"/>
      <c r="N99" s="1358"/>
      <c r="O99" s="1358"/>
      <c r="P99" s="1358"/>
      <c r="Q99" s="1358"/>
      <c r="R99" s="1358"/>
      <c r="S99" s="1358"/>
      <c r="T99" s="1358"/>
      <c r="U99" s="1358"/>
      <c r="V99" s="1358"/>
      <c r="W99" s="1358"/>
      <c r="X99" s="1358"/>
      <c r="Y99" s="1358"/>
      <c r="Z99" s="1358"/>
      <c r="AA99" s="1358"/>
      <c r="AB99" s="1358"/>
      <c r="AC99" s="1358"/>
      <c r="AD99" s="1358"/>
      <c r="AE99" s="1358"/>
    </row>
    <row r="100" ht="19.5" customHeight="1">
      <c r="A100" s="1352">
        <v>96.0</v>
      </c>
      <c r="B100" s="1353" t="s">
        <v>5935</v>
      </c>
      <c r="C100" s="1353" t="s">
        <v>5936</v>
      </c>
      <c r="D100" s="1354" t="s">
        <v>87</v>
      </c>
      <c r="E100" s="1355">
        <v>45518.0</v>
      </c>
      <c r="F100" s="1356" t="s">
        <v>5937</v>
      </c>
      <c r="G100" s="1359"/>
      <c r="H100" s="1359"/>
      <c r="I100" s="1358"/>
      <c r="J100" s="1358"/>
      <c r="K100" s="1358"/>
      <c r="L100" s="1358"/>
      <c r="M100" s="1358"/>
      <c r="N100" s="1358"/>
      <c r="O100" s="1358"/>
      <c r="P100" s="1358"/>
      <c r="Q100" s="1358"/>
      <c r="R100" s="1358"/>
      <c r="S100" s="1358"/>
      <c r="T100" s="1358"/>
      <c r="U100" s="1358"/>
      <c r="V100" s="1358"/>
      <c r="W100" s="1358"/>
      <c r="X100" s="1358"/>
      <c r="Y100" s="1358"/>
      <c r="Z100" s="1358"/>
      <c r="AA100" s="1358"/>
      <c r="AB100" s="1358"/>
      <c r="AC100" s="1358"/>
      <c r="AD100" s="1358"/>
      <c r="AE100" s="1358"/>
    </row>
    <row r="101" ht="19.5" customHeight="1">
      <c r="A101" s="1352">
        <v>97.0</v>
      </c>
      <c r="B101" s="1353" t="s">
        <v>5938</v>
      </c>
      <c r="C101" s="1353" t="s">
        <v>5939</v>
      </c>
      <c r="D101" s="1354" t="s">
        <v>2699</v>
      </c>
      <c r="E101" s="1355">
        <v>45518.0</v>
      </c>
      <c r="F101" s="1356" t="s">
        <v>5529</v>
      </c>
      <c r="G101" s="1359"/>
      <c r="H101" s="1359"/>
      <c r="I101" s="1358"/>
      <c r="J101" s="1358"/>
      <c r="K101" s="1358"/>
      <c r="L101" s="1358"/>
      <c r="M101" s="1358"/>
      <c r="N101" s="1358"/>
      <c r="O101" s="1358"/>
      <c r="P101" s="1358"/>
      <c r="Q101" s="1358"/>
      <c r="R101" s="1358"/>
      <c r="S101" s="1358"/>
      <c r="T101" s="1358"/>
      <c r="U101" s="1358"/>
      <c r="V101" s="1358"/>
      <c r="W101" s="1358"/>
      <c r="X101" s="1358"/>
      <c r="Y101" s="1358"/>
      <c r="Z101" s="1358"/>
      <c r="AA101" s="1358"/>
      <c r="AB101" s="1358"/>
      <c r="AC101" s="1358"/>
      <c r="AD101" s="1358"/>
      <c r="AE101" s="1358"/>
    </row>
    <row r="102" ht="19.5" customHeight="1">
      <c r="A102" s="1352">
        <v>98.0</v>
      </c>
      <c r="B102" s="1360" t="s">
        <v>5940</v>
      </c>
      <c r="C102" s="1360" t="s">
        <v>5941</v>
      </c>
      <c r="D102" s="1354" t="s">
        <v>5700</v>
      </c>
      <c r="E102" s="1355">
        <v>45519.0</v>
      </c>
      <c r="F102" s="1356" t="s">
        <v>674</v>
      </c>
      <c r="G102" s="1357">
        <v>45521.0</v>
      </c>
      <c r="H102" s="1356" t="s">
        <v>5529</v>
      </c>
      <c r="I102" s="1358"/>
      <c r="J102" s="1358"/>
      <c r="K102" s="1358"/>
      <c r="L102" s="1358"/>
      <c r="M102" s="1358"/>
      <c r="N102" s="1358"/>
      <c r="O102" s="1358"/>
      <c r="P102" s="1358"/>
      <c r="Q102" s="1358"/>
      <c r="R102" s="1358"/>
      <c r="S102" s="1358"/>
      <c r="T102" s="1358"/>
      <c r="U102" s="1358"/>
      <c r="V102" s="1358"/>
      <c r="W102" s="1358"/>
      <c r="X102" s="1358"/>
      <c r="Y102" s="1358"/>
      <c r="Z102" s="1358"/>
      <c r="AA102" s="1358"/>
      <c r="AB102" s="1358"/>
      <c r="AC102" s="1358"/>
      <c r="AD102" s="1358"/>
      <c r="AE102" s="1358"/>
    </row>
    <row r="103" ht="19.5" customHeight="1">
      <c r="A103" s="1352">
        <v>99.0</v>
      </c>
      <c r="B103" s="1353" t="s">
        <v>5942</v>
      </c>
      <c r="C103" s="1353" t="s">
        <v>5943</v>
      </c>
      <c r="D103" s="1354" t="s">
        <v>87</v>
      </c>
      <c r="E103" s="1355">
        <v>45518.0</v>
      </c>
      <c r="F103" s="1356" t="s">
        <v>5944</v>
      </c>
      <c r="G103" s="1359"/>
      <c r="H103" s="1359"/>
      <c r="I103" s="1358"/>
      <c r="J103" s="1358"/>
      <c r="K103" s="1358"/>
      <c r="L103" s="1358"/>
      <c r="M103" s="1358"/>
      <c r="N103" s="1358"/>
      <c r="O103" s="1358"/>
      <c r="P103" s="1358"/>
      <c r="Q103" s="1358"/>
      <c r="R103" s="1358"/>
      <c r="S103" s="1358"/>
      <c r="T103" s="1358"/>
      <c r="U103" s="1358"/>
      <c r="V103" s="1358"/>
      <c r="W103" s="1358"/>
      <c r="X103" s="1358"/>
      <c r="Y103" s="1358"/>
      <c r="Z103" s="1358"/>
      <c r="AA103" s="1358"/>
      <c r="AB103" s="1358"/>
      <c r="AC103" s="1358"/>
      <c r="AD103" s="1358"/>
      <c r="AE103" s="1358"/>
    </row>
    <row r="104" ht="19.5" customHeight="1">
      <c r="A104" s="1352">
        <v>100.0</v>
      </c>
      <c r="B104" s="1353" t="s">
        <v>5945</v>
      </c>
      <c r="C104" s="1353" t="s">
        <v>5946</v>
      </c>
      <c r="D104" s="1354" t="s">
        <v>2699</v>
      </c>
      <c r="E104" s="1355">
        <v>45518.0</v>
      </c>
      <c r="F104" s="1356" t="s">
        <v>5529</v>
      </c>
      <c r="G104" s="1359"/>
      <c r="H104" s="1359"/>
      <c r="I104" s="1358"/>
      <c r="J104" s="1358"/>
      <c r="K104" s="1358"/>
      <c r="L104" s="1358"/>
      <c r="M104" s="1358"/>
      <c r="N104" s="1358"/>
      <c r="O104" s="1358"/>
      <c r="P104" s="1358"/>
      <c r="Q104" s="1358"/>
      <c r="R104" s="1358"/>
      <c r="S104" s="1358"/>
      <c r="T104" s="1358"/>
      <c r="U104" s="1358"/>
      <c r="V104" s="1358"/>
      <c r="W104" s="1358"/>
      <c r="X104" s="1358"/>
      <c r="Y104" s="1358"/>
      <c r="Z104" s="1358"/>
      <c r="AA104" s="1358"/>
      <c r="AB104" s="1358"/>
      <c r="AC104" s="1358"/>
      <c r="AD104" s="1358"/>
      <c r="AE104" s="1358"/>
    </row>
    <row r="105" ht="19.5" customHeight="1">
      <c r="A105" s="1364">
        <v>101.0</v>
      </c>
      <c r="B105" s="1365" t="s">
        <v>5947</v>
      </c>
      <c r="C105" s="1365" t="s">
        <v>5948</v>
      </c>
      <c r="D105" s="1366" t="s">
        <v>5700</v>
      </c>
      <c r="E105" s="1367">
        <v>45519.0</v>
      </c>
      <c r="F105" s="1368" t="s">
        <v>5949</v>
      </c>
      <c r="G105" s="1379"/>
      <c r="H105" s="1379"/>
      <c r="I105" s="1345"/>
      <c r="J105" s="1345"/>
      <c r="K105" s="1345"/>
      <c r="L105" s="1345"/>
      <c r="M105" s="1345"/>
      <c r="N105" s="1345"/>
      <c r="O105" s="1345"/>
      <c r="P105" s="1345"/>
      <c r="Q105" s="1345"/>
      <c r="R105" s="1345"/>
      <c r="S105" s="1345"/>
      <c r="T105" s="1345"/>
      <c r="U105" s="1345"/>
      <c r="V105" s="1345"/>
      <c r="W105" s="1345"/>
      <c r="X105" s="1345"/>
      <c r="Y105" s="1345"/>
      <c r="Z105" s="1345"/>
      <c r="AA105" s="1345"/>
      <c r="AB105" s="1345"/>
      <c r="AC105" s="1345"/>
      <c r="AD105" s="1345"/>
      <c r="AE105" s="1345"/>
    </row>
    <row r="106" ht="19.5" customHeight="1">
      <c r="A106" s="1372">
        <v>102.0</v>
      </c>
      <c r="B106" s="1373" t="s">
        <v>5950</v>
      </c>
      <c r="C106" s="1373" t="s">
        <v>5951</v>
      </c>
      <c r="D106" s="1374" t="s">
        <v>87</v>
      </c>
      <c r="E106" s="1375">
        <v>45518.0</v>
      </c>
      <c r="F106" s="1376" t="s">
        <v>5952</v>
      </c>
      <c r="G106" s="1377"/>
      <c r="H106" s="1377"/>
      <c r="I106" s="1378"/>
      <c r="J106" s="1378"/>
      <c r="K106" s="1378"/>
      <c r="L106" s="1378"/>
      <c r="M106" s="1378"/>
      <c r="N106" s="1378"/>
      <c r="O106" s="1378"/>
      <c r="P106" s="1378"/>
      <c r="Q106" s="1378"/>
      <c r="R106" s="1378"/>
      <c r="S106" s="1378"/>
      <c r="T106" s="1378"/>
      <c r="U106" s="1378"/>
      <c r="V106" s="1378"/>
      <c r="W106" s="1378"/>
      <c r="X106" s="1378"/>
      <c r="Y106" s="1378"/>
      <c r="Z106" s="1378"/>
      <c r="AA106" s="1378"/>
      <c r="AB106" s="1378"/>
      <c r="AC106" s="1378"/>
      <c r="AD106" s="1378"/>
      <c r="AE106" s="1378"/>
    </row>
    <row r="107" ht="19.5" customHeight="1">
      <c r="A107" s="1352">
        <v>103.0</v>
      </c>
      <c r="B107" s="1353" t="s">
        <v>5953</v>
      </c>
      <c r="C107" s="1353" t="s">
        <v>5954</v>
      </c>
      <c r="D107" s="1354" t="s">
        <v>2699</v>
      </c>
      <c r="E107" s="1355">
        <v>45518.0</v>
      </c>
      <c r="F107" s="1356" t="s">
        <v>5955</v>
      </c>
      <c r="G107" s="1357">
        <v>45520.0</v>
      </c>
      <c r="H107" s="1356" t="s">
        <v>5529</v>
      </c>
      <c r="I107" s="1358"/>
      <c r="J107" s="1358"/>
      <c r="K107" s="1358"/>
      <c r="L107" s="1358"/>
      <c r="M107" s="1358"/>
      <c r="N107" s="1358"/>
      <c r="O107" s="1358"/>
      <c r="P107" s="1358"/>
      <c r="Q107" s="1358"/>
      <c r="R107" s="1358"/>
      <c r="S107" s="1358"/>
      <c r="T107" s="1358"/>
      <c r="U107" s="1358"/>
      <c r="V107" s="1358"/>
      <c r="W107" s="1358"/>
      <c r="X107" s="1358"/>
      <c r="Y107" s="1358"/>
      <c r="Z107" s="1358"/>
      <c r="AA107" s="1358"/>
      <c r="AB107" s="1358"/>
      <c r="AC107" s="1358"/>
      <c r="AD107" s="1358"/>
      <c r="AE107" s="1358"/>
    </row>
    <row r="108" ht="19.5" customHeight="1">
      <c r="A108" s="1352">
        <v>104.0</v>
      </c>
      <c r="B108" s="1360" t="s">
        <v>5956</v>
      </c>
      <c r="C108" s="1360" t="s">
        <v>5957</v>
      </c>
      <c r="D108" s="1354" t="s">
        <v>5700</v>
      </c>
      <c r="E108" s="1355">
        <v>45519.0</v>
      </c>
      <c r="F108" s="1356" t="s">
        <v>5529</v>
      </c>
      <c r="G108" s="1359"/>
      <c r="H108" s="1359"/>
      <c r="I108" s="1358"/>
      <c r="J108" s="1358"/>
      <c r="K108" s="1358"/>
      <c r="L108" s="1358"/>
      <c r="M108" s="1358"/>
      <c r="N108" s="1358"/>
      <c r="O108" s="1358"/>
      <c r="P108" s="1358"/>
      <c r="Q108" s="1358"/>
      <c r="R108" s="1358"/>
      <c r="S108" s="1358"/>
      <c r="T108" s="1358"/>
      <c r="U108" s="1358"/>
      <c r="V108" s="1358"/>
      <c r="W108" s="1358"/>
      <c r="X108" s="1358"/>
      <c r="Y108" s="1358"/>
      <c r="Z108" s="1358"/>
      <c r="AA108" s="1358"/>
      <c r="AB108" s="1358"/>
      <c r="AC108" s="1358"/>
      <c r="AD108" s="1358"/>
      <c r="AE108" s="1358"/>
    </row>
    <row r="109" ht="19.5" customHeight="1">
      <c r="A109" s="1352">
        <v>105.0</v>
      </c>
      <c r="B109" s="1353" t="s">
        <v>5958</v>
      </c>
      <c r="C109" s="1353" t="s">
        <v>5959</v>
      </c>
      <c r="D109" s="1354" t="s">
        <v>87</v>
      </c>
      <c r="E109" s="1355">
        <v>45518.0</v>
      </c>
      <c r="F109" s="1356" t="s">
        <v>5960</v>
      </c>
      <c r="G109" s="1359"/>
      <c r="H109" s="1359"/>
      <c r="I109" s="1358"/>
      <c r="J109" s="1358"/>
      <c r="K109" s="1358"/>
      <c r="L109" s="1358"/>
      <c r="M109" s="1358"/>
      <c r="N109" s="1358"/>
      <c r="O109" s="1358"/>
      <c r="P109" s="1358"/>
      <c r="Q109" s="1358"/>
      <c r="R109" s="1358"/>
      <c r="S109" s="1358"/>
      <c r="T109" s="1358"/>
      <c r="U109" s="1358"/>
      <c r="V109" s="1358"/>
      <c r="W109" s="1358"/>
      <c r="X109" s="1358"/>
      <c r="Y109" s="1358"/>
      <c r="Z109" s="1358"/>
      <c r="AA109" s="1358"/>
      <c r="AB109" s="1358"/>
      <c r="AC109" s="1358"/>
      <c r="AD109" s="1358"/>
      <c r="AE109" s="1358"/>
    </row>
    <row r="110" ht="19.5" customHeight="1">
      <c r="A110" s="1352">
        <v>106.0</v>
      </c>
      <c r="B110" s="1353" t="s">
        <v>5961</v>
      </c>
      <c r="C110" s="1353" t="s">
        <v>5962</v>
      </c>
      <c r="D110" s="1354" t="s">
        <v>2699</v>
      </c>
      <c r="E110" s="1355">
        <v>45518.0</v>
      </c>
      <c r="F110" s="1356" t="s">
        <v>5529</v>
      </c>
      <c r="G110" s="1359"/>
      <c r="H110" s="1359"/>
      <c r="I110" s="1358"/>
      <c r="J110" s="1358"/>
      <c r="K110" s="1358"/>
      <c r="L110" s="1358"/>
      <c r="M110" s="1358"/>
      <c r="N110" s="1358"/>
      <c r="O110" s="1358"/>
      <c r="P110" s="1358"/>
      <c r="Q110" s="1358"/>
      <c r="R110" s="1358"/>
      <c r="S110" s="1358"/>
      <c r="T110" s="1358"/>
      <c r="U110" s="1358"/>
      <c r="V110" s="1358"/>
      <c r="W110" s="1358"/>
      <c r="X110" s="1358"/>
      <c r="Y110" s="1358"/>
      <c r="Z110" s="1358"/>
      <c r="AA110" s="1358"/>
      <c r="AB110" s="1358"/>
      <c r="AC110" s="1358"/>
      <c r="AD110" s="1358"/>
      <c r="AE110" s="1358"/>
    </row>
    <row r="111" ht="19.5" customHeight="1">
      <c r="A111" s="1352">
        <v>107.0</v>
      </c>
      <c r="B111" s="1353" t="s">
        <v>5963</v>
      </c>
      <c r="C111" s="1353" t="s">
        <v>5964</v>
      </c>
      <c r="D111" s="1354" t="s">
        <v>5700</v>
      </c>
      <c r="E111" s="1355">
        <v>45519.0</v>
      </c>
      <c r="F111" s="1356" t="s">
        <v>5529</v>
      </c>
      <c r="G111" s="1359"/>
      <c r="H111" s="1359"/>
      <c r="I111" s="1358"/>
      <c r="J111" s="1358"/>
      <c r="K111" s="1358"/>
      <c r="L111" s="1358"/>
      <c r="M111" s="1358"/>
      <c r="N111" s="1358"/>
      <c r="O111" s="1358"/>
      <c r="P111" s="1358"/>
      <c r="Q111" s="1358"/>
      <c r="R111" s="1358"/>
      <c r="S111" s="1358"/>
      <c r="T111" s="1358"/>
      <c r="U111" s="1358"/>
      <c r="V111" s="1358"/>
      <c r="W111" s="1358"/>
      <c r="X111" s="1358"/>
      <c r="Y111" s="1358"/>
      <c r="Z111" s="1358"/>
      <c r="AA111" s="1358"/>
      <c r="AB111" s="1358"/>
      <c r="AC111" s="1358"/>
      <c r="AD111" s="1358"/>
      <c r="AE111" s="1358"/>
    </row>
    <row r="112" ht="19.5" customHeight="1">
      <c r="A112" s="1352">
        <v>108.0</v>
      </c>
      <c r="B112" s="1353" t="s">
        <v>5965</v>
      </c>
      <c r="C112" s="1353" t="s">
        <v>5966</v>
      </c>
      <c r="D112" s="1354" t="s">
        <v>87</v>
      </c>
      <c r="E112" s="1355">
        <v>45518.0</v>
      </c>
      <c r="F112" s="1356" t="s">
        <v>5529</v>
      </c>
      <c r="G112" s="1359"/>
      <c r="H112" s="1359"/>
      <c r="I112" s="1358"/>
      <c r="J112" s="1358"/>
      <c r="K112" s="1358"/>
      <c r="L112" s="1358"/>
      <c r="M112" s="1358"/>
      <c r="N112" s="1358"/>
      <c r="O112" s="1358"/>
      <c r="P112" s="1358"/>
      <c r="Q112" s="1358"/>
      <c r="R112" s="1358"/>
      <c r="S112" s="1358"/>
      <c r="T112" s="1358"/>
      <c r="U112" s="1358"/>
      <c r="V112" s="1358"/>
      <c r="W112" s="1358"/>
      <c r="X112" s="1358"/>
      <c r="Y112" s="1358"/>
      <c r="Z112" s="1358"/>
      <c r="AA112" s="1358"/>
      <c r="AB112" s="1358"/>
      <c r="AC112" s="1358"/>
      <c r="AD112" s="1358"/>
      <c r="AE112" s="1358"/>
    </row>
    <row r="113" ht="19.5" customHeight="1">
      <c r="A113" s="1364">
        <v>109.0</v>
      </c>
      <c r="B113" s="1365" t="s">
        <v>5967</v>
      </c>
      <c r="C113" s="1365" t="s">
        <v>5968</v>
      </c>
      <c r="D113" s="1366" t="s">
        <v>2699</v>
      </c>
      <c r="E113" s="1367">
        <v>45518.0</v>
      </c>
      <c r="F113" s="1368" t="s">
        <v>5969</v>
      </c>
      <c r="G113" s="1369">
        <v>45520.0</v>
      </c>
      <c r="H113" s="1368" t="s">
        <v>3407</v>
      </c>
      <c r="I113" s="1384">
        <v>45522.0</v>
      </c>
      <c r="J113" s="1370" t="s">
        <v>4085</v>
      </c>
      <c r="K113" s="1345"/>
      <c r="L113" s="1345"/>
      <c r="M113" s="1345"/>
      <c r="N113" s="1345"/>
      <c r="O113" s="1345"/>
      <c r="P113" s="1345"/>
      <c r="Q113" s="1345"/>
      <c r="R113" s="1345"/>
      <c r="S113" s="1345"/>
      <c r="T113" s="1345"/>
      <c r="U113" s="1345"/>
      <c r="V113" s="1345"/>
      <c r="W113" s="1345"/>
      <c r="X113" s="1345"/>
      <c r="Y113" s="1345"/>
      <c r="Z113" s="1345"/>
      <c r="AA113" s="1345"/>
      <c r="AB113" s="1345"/>
      <c r="AC113" s="1345"/>
      <c r="AD113" s="1345"/>
      <c r="AE113" s="1345"/>
    </row>
    <row r="114" ht="19.5" customHeight="1">
      <c r="A114" s="1352">
        <v>110.0</v>
      </c>
      <c r="B114" s="1353" t="s">
        <v>5970</v>
      </c>
      <c r="C114" s="1353" t="s">
        <v>5971</v>
      </c>
      <c r="D114" s="1354" t="s">
        <v>5700</v>
      </c>
      <c r="E114" s="1355">
        <v>45519.0</v>
      </c>
      <c r="F114" s="1356" t="s">
        <v>5529</v>
      </c>
      <c r="G114" s="1359"/>
      <c r="H114" s="1359"/>
      <c r="I114" s="1358"/>
      <c r="J114" s="1358"/>
      <c r="K114" s="1358"/>
      <c r="L114" s="1358"/>
      <c r="M114" s="1358"/>
      <c r="N114" s="1358"/>
      <c r="O114" s="1358"/>
      <c r="P114" s="1358"/>
      <c r="Q114" s="1358"/>
      <c r="R114" s="1358"/>
      <c r="S114" s="1358"/>
      <c r="T114" s="1358"/>
      <c r="U114" s="1358"/>
      <c r="V114" s="1358"/>
      <c r="W114" s="1358"/>
      <c r="X114" s="1358"/>
      <c r="Y114" s="1358"/>
      <c r="Z114" s="1358"/>
      <c r="AA114" s="1358"/>
      <c r="AB114" s="1358"/>
      <c r="AC114" s="1358"/>
      <c r="AD114" s="1358"/>
      <c r="AE114" s="1358"/>
    </row>
    <row r="115" ht="19.5" customHeight="1">
      <c r="A115" s="1352">
        <v>111.0</v>
      </c>
      <c r="B115" s="1353" t="s">
        <v>5972</v>
      </c>
      <c r="C115" s="1353" t="s">
        <v>5973</v>
      </c>
      <c r="D115" s="1354" t="s">
        <v>87</v>
      </c>
      <c r="E115" s="1355">
        <v>45519.0</v>
      </c>
      <c r="F115" s="1356" t="s">
        <v>5974</v>
      </c>
      <c r="G115" s="1359"/>
      <c r="H115" s="1359"/>
      <c r="I115" s="1358"/>
      <c r="J115" s="1358"/>
      <c r="K115" s="1358"/>
      <c r="L115" s="1358"/>
      <c r="M115" s="1358"/>
      <c r="N115" s="1358"/>
      <c r="O115" s="1358"/>
      <c r="P115" s="1358"/>
      <c r="Q115" s="1358"/>
      <c r="R115" s="1358"/>
      <c r="S115" s="1358"/>
      <c r="T115" s="1358"/>
      <c r="U115" s="1358"/>
      <c r="V115" s="1358"/>
      <c r="W115" s="1358"/>
      <c r="X115" s="1358"/>
      <c r="Y115" s="1358"/>
      <c r="Z115" s="1358"/>
      <c r="AA115" s="1358"/>
      <c r="AB115" s="1358"/>
      <c r="AC115" s="1358"/>
      <c r="AD115" s="1358"/>
      <c r="AE115" s="1358"/>
    </row>
    <row r="116" ht="19.5" customHeight="1">
      <c r="A116" s="1352">
        <v>112.0</v>
      </c>
      <c r="B116" s="1353" t="s">
        <v>5975</v>
      </c>
      <c r="C116" s="1353" t="s">
        <v>5976</v>
      </c>
      <c r="D116" s="1354" t="s">
        <v>2699</v>
      </c>
      <c r="E116" s="1355">
        <v>45519.0</v>
      </c>
      <c r="F116" s="1356" t="s">
        <v>5529</v>
      </c>
      <c r="G116" s="1359"/>
      <c r="H116" s="1359"/>
      <c r="I116" s="1358"/>
      <c r="J116" s="1358"/>
      <c r="K116" s="1358"/>
      <c r="L116" s="1358"/>
      <c r="M116" s="1358"/>
      <c r="N116" s="1358"/>
      <c r="O116" s="1358"/>
      <c r="P116" s="1358"/>
      <c r="Q116" s="1358"/>
      <c r="R116" s="1358"/>
      <c r="S116" s="1358"/>
      <c r="T116" s="1358"/>
      <c r="U116" s="1358"/>
      <c r="V116" s="1358"/>
      <c r="W116" s="1358"/>
      <c r="X116" s="1358"/>
      <c r="Y116" s="1358"/>
      <c r="Z116" s="1358"/>
      <c r="AA116" s="1358"/>
      <c r="AB116" s="1358"/>
      <c r="AC116" s="1358"/>
      <c r="AD116" s="1358"/>
      <c r="AE116" s="1358"/>
    </row>
    <row r="117" ht="19.5" customHeight="1">
      <c r="A117" s="1352">
        <v>113.0</v>
      </c>
      <c r="B117" s="1353" t="s">
        <v>5977</v>
      </c>
      <c r="C117" s="1353" t="s">
        <v>5978</v>
      </c>
      <c r="D117" s="1354" t="s">
        <v>5700</v>
      </c>
      <c r="E117" s="1355">
        <v>45519.0</v>
      </c>
      <c r="F117" s="1356" t="s">
        <v>5529</v>
      </c>
      <c r="G117" s="1359"/>
      <c r="H117" s="1359"/>
      <c r="I117" s="1358"/>
      <c r="J117" s="1358"/>
      <c r="K117" s="1358"/>
      <c r="L117" s="1358"/>
      <c r="M117" s="1358"/>
      <c r="N117" s="1358"/>
      <c r="O117" s="1358"/>
      <c r="P117" s="1358"/>
      <c r="Q117" s="1358"/>
      <c r="R117" s="1358"/>
      <c r="S117" s="1358"/>
      <c r="T117" s="1358"/>
      <c r="U117" s="1358"/>
      <c r="V117" s="1358"/>
      <c r="W117" s="1358"/>
      <c r="X117" s="1358"/>
      <c r="Y117" s="1358"/>
      <c r="Z117" s="1358"/>
      <c r="AA117" s="1358"/>
      <c r="AB117" s="1358"/>
      <c r="AC117" s="1358"/>
      <c r="AD117" s="1358"/>
      <c r="AE117" s="1358"/>
    </row>
    <row r="118" ht="19.5" customHeight="1">
      <c r="A118" s="1352">
        <v>114.0</v>
      </c>
      <c r="B118" s="1353" t="s">
        <v>5979</v>
      </c>
      <c r="C118" s="1353" t="s">
        <v>5980</v>
      </c>
      <c r="D118" s="1354" t="s">
        <v>87</v>
      </c>
      <c r="E118" s="1355">
        <v>45519.0</v>
      </c>
      <c r="F118" s="1356" t="s">
        <v>5981</v>
      </c>
      <c r="G118" s="1359"/>
      <c r="H118" s="1359"/>
      <c r="I118" s="1358"/>
      <c r="J118" s="1358"/>
      <c r="K118" s="1358"/>
      <c r="L118" s="1358"/>
      <c r="M118" s="1358"/>
      <c r="N118" s="1358"/>
      <c r="O118" s="1358"/>
      <c r="P118" s="1358"/>
      <c r="Q118" s="1358"/>
      <c r="R118" s="1358"/>
      <c r="S118" s="1358"/>
      <c r="T118" s="1358"/>
      <c r="U118" s="1358"/>
      <c r="V118" s="1358"/>
      <c r="W118" s="1358"/>
      <c r="X118" s="1358"/>
      <c r="Y118" s="1358"/>
      <c r="Z118" s="1358"/>
      <c r="AA118" s="1358"/>
      <c r="AB118" s="1358"/>
      <c r="AC118" s="1358"/>
      <c r="AD118" s="1358"/>
      <c r="AE118" s="1358"/>
    </row>
    <row r="119" ht="19.5" customHeight="1">
      <c r="A119" s="1352">
        <v>115.0</v>
      </c>
      <c r="B119" s="1353" t="s">
        <v>5982</v>
      </c>
      <c r="C119" s="1353" t="s">
        <v>5983</v>
      </c>
      <c r="D119" s="1354" t="s">
        <v>2699</v>
      </c>
      <c r="E119" s="1355">
        <v>45519.0</v>
      </c>
      <c r="F119" s="1356" t="s">
        <v>5984</v>
      </c>
      <c r="G119" s="1359"/>
      <c r="H119" s="1359"/>
      <c r="I119" s="1358"/>
      <c r="J119" s="1358"/>
      <c r="K119" s="1358"/>
      <c r="L119" s="1358"/>
      <c r="M119" s="1358"/>
      <c r="N119" s="1358"/>
      <c r="O119" s="1358"/>
      <c r="P119" s="1358"/>
      <c r="Q119" s="1358"/>
      <c r="R119" s="1358"/>
      <c r="S119" s="1358"/>
      <c r="T119" s="1358"/>
      <c r="U119" s="1358"/>
      <c r="V119" s="1358"/>
      <c r="W119" s="1358"/>
      <c r="X119" s="1358"/>
      <c r="Y119" s="1358"/>
      <c r="Z119" s="1358"/>
      <c r="AA119" s="1358"/>
      <c r="AB119" s="1358"/>
      <c r="AC119" s="1358"/>
      <c r="AD119" s="1358"/>
      <c r="AE119" s="1358"/>
    </row>
    <row r="120" ht="19.5" customHeight="1">
      <c r="A120" s="1352">
        <v>116.0</v>
      </c>
      <c r="B120" s="1360" t="s">
        <v>5985</v>
      </c>
      <c r="C120" s="1360" t="s">
        <v>5986</v>
      </c>
      <c r="D120" s="1354" t="s">
        <v>5700</v>
      </c>
      <c r="E120" s="1355">
        <v>45519.0</v>
      </c>
      <c r="F120" s="1356" t="s">
        <v>5529</v>
      </c>
      <c r="G120" s="1359"/>
      <c r="H120" s="1359"/>
      <c r="I120" s="1358"/>
      <c r="J120" s="1358"/>
      <c r="K120" s="1358"/>
      <c r="L120" s="1358"/>
      <c r="M120" s="1358"/>
      <c r="N120" s="1358"/>
      <c r="O120" s="1358"/>
      <c r="P120" s="1358"/>
      <c r="Q120" s="1358"/>
      <c r="R120" s="1358"/>
      <c r="S120" s="1358"/>
      <c r="T120" s="1358"/>
      <c r="U120" s="1358"/>
      <c r="V120" s="1358"/>
      <c r="W120" s="1358"/>
      <c r="X120" s="1358"/>
      <c r="Y120" s="1358"/>
      <c r="Z120" s="1358"/>
      <c r="AA120" s="1358"/>
      <c r="AB120" s="1358"/>
      <c r="AC120" s="1358"/>
      <c r="AD120" s="1358"/>
      <c r="AE120" s="1358"/>
    </row>
    <row r="121" ht="19.5" customHeight="1">
      <c r="A121" s="1364">
        <v>117.0</v>
      </c>
      <c r="B121" s="1380" t="s">
        <v>5987</v>
      </c>
      <c r="C121" s="1365" t="s">
        <v>5988</v>
      </c>
      <c r="D121" s="1366" t="s">
        <v>87</v>
      </c>
      <c r="E121" s="1367">
        <v>45519.0</v>
      </c>
      <c r="F121" s="1368" t="s">
        <v>1371</v>
      </c>
      <c r="G121" s="1369">
        <v>45520.0</v>
      </c>
      <c r="H121" s="1368" t="s">
        <v>5989</v>
      </c>
      <c r="I121" s="1345"/>
      <c r="J121" s="1345"/>
      <c r="K121" s="1345"/>
      <c r="L121" s="1345"/>
      <c r="M121" s="1345"/>
      <c r="N121" s="1345"/>
      <c r="O121" s="1345"/>
      <c r="P121" s="1345"/>
      <c r="Q121" s="1345"/>
      <c r="R121" s="1345"/>
      <c r="S121" s="1345"/>
      <c r="T121" s="1345"/>
      <c r="U121" s="1345"/>
      <c r="V121" s="1345"/>
      <c r="W121" s="1345"/>
      <c r="X121" s="1345"/>
      <c r="Y121" s="1345"/>
      <c r="Z121" s="1345"/>
      <c r="AA121" s="1345"/>
      <c r="AB121" s="1345"/>
      <c r="AC121" s="1345"/>
      <c r="AD121" s="1345"/>
      <c r="AE121" s="1345"/>
    </row>
    <row r="122" ht="19.5" customHeight="1">
      <c r="A122" s="1352">
        <v>118.0</v>
      </c>
      <c r="B122" s="1353" t="s">
        <v>5990</v>
      </c>
      <c r="C122" s="1353" t="s">
        <v>5991</v>
      </c>
      <c r="D122" s="1354" t="s">
        <v>2699</v>
      </c>
      <c r="E122" s="1355">
        <v>45519.0</v>
      </c>
      <c r="F122" s="1356" t="s">
        <v>5529</v>
      </c>
      <c r="G122" s="1359"/>
      <c r="H122" s="1359"/>
      <c r="I122" s="1358"/>
      <c r="J122" s="1358"/>
      <c r="K122" s="1358"/>
      <c r="L122" s="1358"/>
      <c r="M122" s="1358"/>
      <c r="N122" s="1358"/>
      <c r="O122" s="1358"/>
      <c r="P122" s="1358"/>
      <c r="Q122" s="1358"/>
      <c r="R122" s="1358"/>
      <c r="S122" s="1358"/>
      <c r="T122" s="1358"/>
      <c r="U122" s="1358"/>
      <c r="V122" s="1358"/>
      <c r="W122" s="1358"/>
      <c r="X122" s="1358"/>
      <c r="Y122" s="1358"/>
      <c r="Z122" s="1358"/>
      <c r="AA122" s="1358"/>
      <c r="AB122" s="1358"/>
      <c r="AC122" s="1358"/>
      <c r="AD122" s="1358"/>
      <c r="AE122" s="1358"/>
    </row>
    <row r="123" ht="19.5" customHeight="1">
      <c r="A123" s="1364">
        <v>119.0</v>
      </c>
      <c r="B123" s="1365" t="s">
        <v>5992</v>
      </c>
      <c r="C123" s="1365" t="s">
        <v>5993</v>
      </c>
      <c r="D123" s="1366" t="s">
        <v>5700</v>
      </c>
      <c r="E123" s="1367">
        <v>45519.0</v>
      </c>
      <c r="F123" s="1368" t="s">
        <v>5854</v>
      </c>
      <c r="G123" s="1369">
        <v>45521.0</v>
      </c>
      <c r="H123" s="1368" t="s">
        <v>1371</v>
      </c>
      <c r="I123" s="1345"/>
      <c r="J123" s="1345"/>
      <c r="K123" s="1345"/>
      <c r="L123" s="1345"/>
      <c r="M123" s="1345"/>
      <c r="N123" s="1345"/>
      <c r="O123" s="1345"/>
      <c r="P123" s="1345"/>
      <c r="Q123" s="1345"/>
      <c r="R123" s="1345"/>
      <c r="S123" s="1345"/>
      <c r="T123" s="1345"/>
      <c r="U123" s="1345"/>
      <c r="V123" s="1345"/>
      <c r="W123" s="1345"/>
      <c r="X123" s="1345"/>
      <c r="Y123" s="1345"/>
      <c r="Z123" s="1345"/>
      <c r="AA123" s="1345"/>
      <c r="AB123" s="1345"/>
      <c r="AC123" s="1345"/>
      <c r="AD123" s="1345"/>
      <c r="AE123" s="1345"/>
    </row>
    <row r="124" ht="19.5" customHeight="1">
      <c r="A124" s="1364">
        <v>120.0</v>
      </c>
      <c r="B124" s="1365" t="s">
        <v>5994</v>
      </c>
      <c r="C124" s="1365" t="s">
        <v>5995</v>
      </c>
      <c r="D124" s="1366" t="s">
        <v>87</v>
      </c>
      <c r="E124" s="1367">
        <v>45519.0</v>
      </c>
      <c r="F124" s="1368" t="s">
        <v>5996</v>
      </c>
      <c r="G124" s="1379"/>
      <c r="H124" s="1379"/>
      <c r="I124" s="1345"/>
      <c r="J124" s="1345"/>
      <c r="K124" s="1345"/>
      <c r="L124" s="1345"/>
      <c r="M124" s="1345"/>
      <c r="N124" s="1345"/>
      <c r="O124" s="1345"/>
      <c r="P124" s="1345"/>
      <c r="Q124" s="1345"/>
      <c r="R124" s="1345"/>
      <c r="S124" s="1345"/>
      <c r="T124" s="1345"/>
      <c r="U124" s="1345"/>
      <c r="V124" s="1345"/>
      <c r="W124" s="1345"/>
      <c r="X124" s="1345"/>
      <c r="Y124" s="1345"/>
      <c r="Z124" s="1345"/>
      <c r="AA124" s="1345"/>
      <c r="AB124" s="1345"/>
      <c r="AC124" s="1345"/>
      <c r="AD124" s="1345"/>
      <c r="AE124" s="1345"/>
    </row>
    <row r="125" ht="19.5" customHeight="1">
      <c r="A125" s="1352">
        <v>121.0</v>
      </c>
      <c r="B125" s="1353" t="s">
        <v>5997</v>
      </c>
      <c r="C125" s="1353" t="s">
        <v>5998</v>
      </c>
      <c r="D125" s="1354" t="s">
        <v>2699</v>
      </c>
      <c r="E125" s="1355">
        <v>45519.0</v>
      </c>
      <c r="F125" s="1356" t="s">
        <v>5529</v>
      </c>
      <c r="G125" s="1359"/>
      <c r="H125" s="1359"/>
      <c r="I125" s="1358"/>
      <c r="J125" s="1358"/>
      <c r="K125" s="1358"/>
      <c r="L125" s="1358"/>
      <c r="M125" s="1358"/>
      <c r="N125" s="1358"/>
      <c r="O125" s="1358"/>
      <c r="P125" s="1358"/>
      <c r="Q125" s="1358"/>
      <c r="R125" s="1358"/>
      <c r="S125" s="1358"/>
      <c r="T125" s="1358"/>
      <c r="U125" s="1358"/>
      <c r="V125" s="1358"/>
      <c r="W125" s="1358"/>
      <c r="X125" s="1358"/>
      <c r="Y125" s="1358"/>
      <c r="Z125" s="1358"/>
      <c r="AA125" s="1358"/>
      <c r="AB125" s="1358"/>
      <c r="AC125" s="1358"/>
      <c r="AD125" s="1358"/>
      <c r="AE125" s="1358"/>
    </row>
    <row r="126" ht="19.5" customHeight="1">
      <c r="A126" s="1352">
        <v>122.0</v>
      </c>
      <c r="B126" s="1353" t="s">
        <v>5999</v>
      </c>
      <c r="C126" s="1353" t="s">
        <v>6000</v>
      </c>
      <c r="D126" s="1354" t="s">
        <v>5700</v>
      </c>
      <c r="E126" s="1355">
        <v>45519.0</v>
      </c>
      <c r="F126" s="1356" t="s">
        <v>5529</v>
      </c>
      <c r="G126" s="1359"/>
      <c r="H126" s="1359"/>
      <c r="I126" s="1358"/>
      <c r="J126" s="1358"/>
      <c r="K126" s="1358"/>
      <c r="L126" s="1358"/>
      <c r="M126" s="1358"/>
      <c r="N126" s="1358"/>
      <c r="O126" s="1358"/>
      <c r="P126" s="1358"/>
      <c r="Q126" s="1358"/>
      <c r="R126" s="1358"/>
      <c r="S126" s="1358"/>
      <c r="T126" s="1358"/>
      <c r="U126" s="1358"/>
      <c r="V126" s="1358"/>
      <c r="W126" s="1358"/>
      <c r="X126" s="1358"/>
      <c r="Y126" s="1358"/>
      <c r="Z126" s="1358"/>
      <c r="AA126" s="1358"/>
      <c r="AB126" s="1358"/>
      <c r="AC126" s="1358"/>
      <c r="AD126" s="1358"/>
      <c r="AE126" s="1358"/>
    </row>
    <row r="127" ht="19.5" customHeight="1">
      <c r="A127" s="1385">
        <v>123.0</v>
      </c>
      <c r="B127" s="1386" t="s">
        <v>6001</v>
      </c>
      <c r="C127" s="1386" t="s">
        <v>6002</v>
      </c>
      <c r="D127" s="1387" t="s">
        <v>87</v>
      </c>
      <c r="E127" s="1388">
        <v>45519.0</v>
      </c>
      <c r="F127" s="1389" t="s">
        <v>6003</v>
      </c>
      <c r="G127" s="1390"/>
      <c r="H127" s="1390"/>
      <c r="I127" s="1391"/>
      <c r="J127" s="1391"/>
      <c r="K127" s="1391"/>
      <c r="L127" s="1391"/>
      <c r="M127" s="1391"/>
      <c r="N127" s="1391"/>
      <c r="O127" s="1391"/>
      <c r="P127" s="1391"/>
      <c r="Q127" s="1391"/>
      <c r="R127" s="1391"/>
      <c r="S127" s="1391"/>
      <c r="T127" s="1391"/>
      <c r="U127" s="1391"/>
      <c r="V127" s="1391"/>
      <c r="W127" s="1391"/>
      <c r="X127" s="1391"/>
      <c r="Y127" s="1391"/>
      <c r="Z127" s="1391"/>
      <c r="AA127" s="1391"/>
      <c r="AB127" s="1391"/>
      <c r="AC127" s="1391"/>
      <c r="AD127" s="1391"/>
      <c r="AE127" s="1391"/>
    </row>
    <row r="128" ht="19.5" customHeight="1">
      <c r="A128" s="1352">
        <v>124.0</v>
      </c>
      <c r="B128" s="1353" t="s">
        <v>6004</v>
      </c>
      <c r="C128" s="1353" t="s">
        <v>6005</v>
      </c>
      <c r="D128" s="1354" t="s">
        <v>2699</v>
      </c>
      <c r="E128" s="1355">
        <v>45519.0</v>
      </c>
      <c r="F128" s="1356" t="s">
        <v>5529</v>
      </c>
      <c r="G128" s="1359"/>
      <c r="H128" s="1359"/>
      <c r="I128" s="1358"/>
      <c r="J128" s="1358"/>
      <c r="K128" s="1358"/>
      <c r="L128" s="1358"/>
      <c r="M128" s="1358"/>
      <c r="N128" s="1358"/>
      <c r="O128" s="1358"/>
      <c r="P128" s="1358"/>
      <c r="Q128" s="1358"/>
      <c r="R128" s="1358"/>
      <c r="S128" s="1358"/>
      <c r="T128" s="1358"/>
      <c r="U128" s="1358"/>
      <c r="V128" s="1358"/>
      <c r="W128" s="1358"/>
      <c r="X128" s="1358"/>
      <c r="Y128" s="1358"/>
      <c r="Z128" s="1358"/>
      <c r="AA128" s="1358"/>
      <c r="AB128" s="1358"/>
      <c r="AC128" s="1358"/>
      <c r="AD128" s="1358"/>
      <c r="AE128" s="1358"/>
    </row>
    <row r="129" ht="19.5" customHeight="1">
      <c r="A129" s="1352">
        <v>125.0</v>
      </c>
      <c r="B129" s="1353" t="s">
        <v>6006</v>
      </c>
      <c r="C129" s="1353" t="s">
        <v>6007</v>
      </c>
      <c r="D129" s="1354" t="s">
        <v>5700</v>
      </c>
      <c r="E129" s="1355">
        <v>45519.0</v>
      </c>
      <c r="F129" s="1356" t="s">
        <v>5529</v>
      </c>
      <c r="G129" s="1359"/>
      <c r="H129" s="1359"/>
      <c r="I129" s="1358"/>
      <c r="J129" s="1358"/>
      <c r="K129" s="1358"/>
      <c r="L129" s="1358"/>
      <c r="M129" s="1358"/>
      <c r="N129" s="1358"/>
      <c r="O129" s="1358"/>
      <c r="P129" s="1358"/>
      <c r="Q129" s="1358"/>
      <c r="R129" s="1358"/>
      <c r="S129" s="1358"/>
      <c r="T129" s="1358"/>
      <c r="U129" s="1358"/>
      <c r="V129" s="1358"/>
      <c r="W129" s="1358"/>
      <c r="X129" s="1358"/>
      <c r="Y129" s="1358"/>
      <c r="Z129" s="1358"/>
      <c r="AA129" s="1358"/>
      <c r="AB129" s="1358"/>
      <c r="AC129" s="1358"/>
      <c r="AD129" s="1358"/>
      <c r="AE129" s="1358"/>
    </row>
    <row r="130" ht="19.5" customHeight="1">
      <c r="A130" s="1352">
        <v>126.0</v>
      </c>
      <c r="B130" s="1353" t="s">
        <v>6008</v>
      </c>
      <c r="C130" s="1353" t="s">
        <v>6009</v>
      </c>
      <c r="D130" s="1354" t="s">
        <v>87</v>
      </c>
      <c r="E130" s="1355">
        <v>45519.0</v>
      </c>
      <c r="F130" s="1356" t="s">
        <v>6010</v>
      </c>
      <c r="G130" s="1359"/>
      <c r="H130" s="1359"/>
      <c r="I130" s="1358"/>
      <c r="J130" s="1358"/>
      <c r="K130" s="1358"/>
      <c r="L130" s="1358"/>
      <c r="M130" s="1358"/>
      <c r="N130" s="1358"/>
      <c r="O130" s="1358"/>
      <c r="P130" s="1358"/>
      <c r="Q130" s="1358"/>
      <c r="R130" s="1358"/>
      <c r="S130" s="1358"/>
      <c r="T130" s="1358"/>
      <c r="U130" s="1358"/>
      <c r="V130" s="1358"/>
      <c r="W130" s="1358"/>
      <c r="X130" s="1358"/>
      <c r="Y130" s="1358"/>
      <c r="Z130" s="1358"/>
      <c r="AA130" s="1358"/>
      <c r="AB130" s="1358"/>
      <c r="AC130" s="1358"/>
      <c r="AD130" s="1358"/>
      <c r="AE130" s="1358"/>
    </row>
    <row r="131" ht="19.5" customHeight="1">
      <c r="A131" s="1352">
        <v>127.0</v>
      </c>
      <c r="B131" s="1353" t="s">
        <v>6011</v>
      </c>
      <c r="C131" s="1353" t="s">
        <v>6012</v>
      </c>
      <c r="D131" s="1354" t="s">
        <v>2699</v>
      </c>
      <c r="E131" s="1355">
        <v>45519.0</v>
      </c>
      <c r="F131" s="1356" t="s">
        <v>5529</v>
      </c>
      <c r="G131" s="1359"/>
      <c r="H131" s="1359"/>
      <c r="I131" s="1358"/>
      <c r="J131" s="1358"/>
      <c r="K131" s="1358"/>
      <c r="L131" s="1358"/>
      <c r="M131" s="1358"/>
      <c r="N131" s="1358"/>
      <c r="O131" s="1358"/>
      <c r="P131" s="1358"/>
      <c r="Q131" s="1358"/>
      <c r="R131" s="1358"/>
      <c r="S131" s="1358"/>
      <c r="T131" s="1358"/>
      <c r="U131" s="1358"/>
      <c r="V131" s="1358"/>
      <c r="W131" s="1358"/>
      <c r="X131" s="1358"/>
      <c r="Y131" s="1358"/>
      <c r="Z131" s="1358"/>
      <c r="AA131" s="1358"/>
      <c r="AB131" s="1358"/>
      <c r="AC131" s="1358"/>
      <c r="AD131" s="1358"/>
      <c r="AE131" s="1358"/>
    </row>
    <row r="132" ht="19.5" customHeight="1">
      <c r="A132" s="1364">
        <v>128.0</v>
      </c>
      <c r="B132" s="1365" t="s">
        <v>6013</v>
      </c>
      <c r="C132" s="1365" t="s">
        <v>6014</v>
      </c>
      <c r="D132" s="1366" t="s">
        <v>5700</v>
      </c>
      <c r="E132" s="1367">
        <v>45519.0</v>
      </c>
      <c r="F132" s="1368" t="s">
        <v>1544</v>
      </c>
      <c r="G132" s="1379"/>
      <c r="H132" s="1379"/>
      <c r="I132" s="1345"/>
      <c r="J132" s="1345"/>
      <c r="K132" s="1345"/>
      <c r="L132" s="1345"/>
      <c r="M132" s="1345"/>
      <c r="N132" s="1345"/>
      <c r="O132" s="1345"/>
      <c r="P132" s="1345"/>
      <c r="Q132" s="1345"/>
      <c r="R132" s="1345"/>
      <c r="S132" s="1345"/>
      <c r="T132" s="1345"/>
      <c r="U132" s="1345"/>
      <c r="V132" s="1345"/>
      <c r="W132" s="1345"/>
      <c r="X132" s="1345"/>
      <c r="Y132" s="1345"/>
      <c r="Z132" s="1345"/>
      <c r="AA132" s="1345"/>
      <c r="AB132" s="1345"/>
      <c r="AC132" s="1345"/>
      <c r="AD132" s="1345"/>
      <c r="AE132" s="1345"/>
    </row>
    <row r="133" ht="19.5" customHeight="1">
      <c r="A133" s="1385">
        <v>129.0</v>
      </c>
      <c r="B133" s="1381" t="s">
        <v>6015</v>
      </c>
      <c r="C133" s="1381" t="s">
        <v>6016</v>
      </c>
      <c r="D133" s="1387" t="s">
        <v>87</v>
      </c>
      <c r="E133" s="1392">
        <v>45519.0</v>
      </c>
      <c r="F133" s="1389" t="s">
        <v>6017</v>
      </c>
      <c r="G133" s="1390"/>
      <c r="H133" s="1390"/>
      <c r="I133" s="1391"/>
      <c r="J133" s="1391"/>
      <c r="K133" s="1391"/>
      <c r="L133" s="1391"/>
      <c r="M133" s="1391"/>
      <c r="N133" s="1391"/>
      <c r="O133" s="1391"/>
      <c r="P133" s="1391"/>
      <c r="Q133" s="1391"/>
      <c r="R133" s="1391"/>
      <c r="S133" s="1391"/>
      <c r="T133" s="1391"/>
      <c r="U133" s="1391"/>
      <c r="V133" s="1391"/>
      <c r="W133" s="1391"/>
      <c r="X133" s="1391"/>
      <c r="Y133" s="1391"/>
      <c r="Z133" s="1391"/>
      <c r="AA133" s="1391"/>
      <c r="AB133" s="1391"/>
      <c r="AC133" s="1391"/>
      <c r="AD133" s="1391"/>
      <c r="AE133" s="1391"/>
    </row>
    <row r="134" ht="19.5" customHeight="1">
      <c r="A134" s="1364">
        <v>130.0</v>
      </c>
      <c r="B134" s="1365" t="s">
        <v>6018</v>
      </c>
      <c r="C134" s="1365" t="s">
        <v>6019</v>
      </c>
      <c r="D134" s="1366" t="s">
        <v>2699</v>
      </c>
      <c r="E134" s="1367">
        <v>45519.0</v>
      </c>
      <c r="F134" s="1368" t="s">
        <v>674</v>
      </c>
      <c r="G134" s="1369">
        <v>45520.0</v>
      </c>
      <c r="H134" s="1368" t="s">
        <v>6020</v>
      </c>
      <c r="I134" s="1384">
        <v>45522.0</v>
      </c>
      <c r="J134" s="1370" t="s">
        <v>6021</v>
      </c>
      <c r="K134" s="1345"/>
      <c r="L134" s="1345"/>
      <c r="M134" s="1345"/>
      <c r="N134" s="1345"/>
      <c r="O134" s="1345"/>
      <c r="P134" s="1345"/>
      <c r="Q134" s="1345"/>
      <c r="R134" s="1345"/>
      <c r="S134" s="1345"/>
      <c r="T134" s="1345"/>
      <c r="U134" s="1345"/>
      <c r="V134" s="1345"/>
      <c r="W134" s="1345"/>
      <c r="X134" s="1345"/>
      <c r="Y134" s="1345"/>
      <c r="Z134" s="1345"/>
      <c r="AA134" s="1345"/>
      <c r="AB134" s="1345"/>
      <c r="AC134" s="1345"/>
      <c r="AD134" s="1345"/>
      <c r="AE134" s="1345"/>
    </row>
    <row r="135" ht="19.5" customHeight="1">
      <c r="A135" s="1352">
        <v>131.0</v>
      </c>
      <c r="B135" s="1353" t="s">
        <v>6022</v>
      </c>
      <c r="C135" s="1353" t="s">
        <v>6023</v>
      </c>
      <c r="D135" s="1354" t="s">
        <v>5700</v>
      </c>
      <c r="E135" s="1355">
        <v>45519.0</v>
      </c>
      <c r="F135" s="1356" t="s">
        <v>5529</v>
      </c>
      <c r="G135" s="1359"/>
      <c r="H135" s="1359"/>
      <c r="I135" s="1358"/>
      <c r="J135" s="1358"/>
      <c r="K135" s="1358"/>
      <c r="L135" s="1358"/>
      <c r="M135" s="1358"/>
      <c r="N135" s="1358"/>
      <c r="O135" s="1358"/>
      <c r="P135" s="1358"/>
      <c r="Q135" s="1358"/>
      <c r="R135" s="1358"/>
      <c r="S135" s="1358"/>
      <c r="T135" s="1358"/>
      <c r="U135" s="1358"/>
      <c r="V135" s="1358"/>
      <c r="W135" s="1358"/>
      <c r="X135" s="1358"/>
      <c r="Y135" s="1358"/>
      <c r="Z135" s="1358"/>
      <c r="AA135" s="1358"/>
      <c r="AB135" s="1358"/>
      <c r="AC135" s="1358"/>
      <c r="AD135" s="1358"/>
      <c r="AE135" s="1358"/>
    </row>
    <row r="136" ht="19.5" customHeight="1">
      <c r="A136" s="1352">
        <v>132.0</v>
      </c>
      <c r="B136" s="1353" t="s">
        <v>6024</v>
      </c>
      <c r="C136" s="1353" t="s">
        <v>6025</v>
      </c>
      <c r="D136" s="1354" t="s">
        <v>87</v>
      </c>
      <c r="E136" s="1355">
        <v>45519.0</v>
      </c>
      <c r="F136" s="1356" t="s">
        <v>5529</v>
      </c>
      <c r="G136" s="1359"/>
      <c r="H136" s="1359"/>
      <c r="I136" s="1358"/>
      <c r="J136" s="1358"/>
      <c r="K136" s="1358"/>
      <c r="L136" s="1358"/>
      <c r="M136" s="1358"/>
      <c r="N136" s="1358"/>
      <c r="O136" s="1358"/>
      <c r="P136" s="1358"/>
      <c r="Q136" s="1358"/>
      <c r="R136" s="1358"/>
      <c r="S136" s="1358"/>
      <c r="T136" s="1358"/>
      <c r="U136" s="1358"/>
      <c r="V136" s="1358"/>
      <c r="W136" s="1358"/>
      <c r="X136" s="1358"/>
      <c r="Y136" s="1358"/>
      <c r="Z136" s="1358"/>
      <c r="AA136" s="1358"/>
      <c r="AB136" s="1358"/>
      <c r="AC136" s="1358"/>
      <c r="AD136" s="1358"/>
      <c r="AE136" s="1358"/>
    </row>
    <row r="137" ht="19.5" customHeight="1">
      <c r="A137" s="1352">
        <v>133.0</v>
      </c>
      <c r="B137" s="1353" t="s">
        <v>6026</v>
      </c>
      <c r="C137" s="1353" t="s">
        <v>6027</v>
      </c>
      <c r="D137" s="1354" t="s">
        <v>2699</v>
      </c>
      <c r="E137" s="1355">
        <v>45519.0</v>
      </c>
      <c r="F137" s="1356" t="s">
        <v>6028</v>
      </c>
      <c r="G137" s="1359"/>
      <c r="H137" s="1359"/>
      <c r="I137" s="1358"/>
      <c r="J137" s="1358"/>
      <c r="K137" s="1358"/>
      <c r="L137" s="1358"/>
      <c r="M137" s="1358"/>
      <c r="N137" s="1358"/>
      <c r="O137" s="1358"/>
      <c r="P137" s="1358"/>
      <c r="Q137" s="1358"/>
      <c r="R137" s="1358"/>
      <c r="S137" s="1358"/>
      <c r="T137" s="1358"/>
      <c r="U137" s="1358"/>
      <c r="V137" s="1358"/>
      <c r="W137" s="1358"/>
      <c r="X137" s="1358"/>
      <c r="Y137" s="1358"/>
      <c r="Z137" s="1358"/>
      <c r="AA137" s="1358"/>
      <c r="AB137" s="1358"/>
      <c r="AC137" s="1358"/>
      <c r="AD137" s="1358"/>
      <c r="AE137" s="1358"/>
    </row>
    <row r="138" ht="19.5" customHeight="1">
      <c r="A138" s="1352">
        <v>134.0</v>
      </c>
      <c r="B138" s="1353" t="s">
        <v>6029</v>
      </c>
      <c r="C138" s="1353" t="s">
        <v>6030</v>
      </c>
      <c r="D138" s="1354" t="s">
        <v>5700</v>
      </c>
      <c r="E138" s="1355">
        <v>45519.0</v>
      </c>
      <c r="F138" s="1356" t="s">
        <v>674</v>
      </c>
      <c r="G138" s="1357">
        <v>45521.0</v>
      </c>
      <c r="H138" s="1356" t="s">
        <v>5529</v>
      </c>
      <c r="I138" s="1358"/>
      <c r="J138" s="1358"/>
      <c r="K138" s="1358"/>
      <c r="L138" s="1358"/>
      <c r="M138" s="1358"/>
      <c r="N138" s="1358"/>
      <c r="O138" s="1358"/>
      <c r="P138" s="1358"/>
      <c r="Q138" s="1358"/>
      <c r="R138" s="1358"/>
      <c r="S138" s="1358"/>
      <c r="T138" s="1358"/>
      <c r="U138" s="1358"/>
      <c r="V138" s="1358"/>
      <c r="W138" s="1358"/>
      <c r="X138" s="1358"/>
      <c r="Y138" s="1358"/>
      <c r="Z138" s="1358"/>
      <c r="AA138" s="1358"/>
      <c r="AB138" s="1358"/>
      <c r="AC138" s="1358"/>
      <c r="AD138" s="1358"/>
      <c r="AE138" s="1358"/>
    </row>
    <row r="139" ht="19.5" customHeight="1">
      <c r="A139" s="1352">
        <v>135.0</v>
      </c>
      <c r="B139" s="1353" t="s">
        <v>6031</v>
      </c>
      <c r="C139" s="1353" t="s">
        <v>6032</v>
      </c>
      <c r="D139" s="1354" t="s">
        <v>87</v>
      </c>
      <c r="E139" s="1355">
        <v>45519.0</v>
      </c>
      <c r="F139" s="1356" t="s">
        <v>5538</v>
      </c>
      <c r="G139" s="1359"/>
      <c r="H139" s="1359"/>
      <c r="I139" s="1358"/>
      <c r="J139" s="1358"/>
      <c r="K139" s="1358"/>
      <c r="L139" s="1358"/>
      <c r="M139" s="1358"/>
      <c r="N139" s="1358"/>
      <c r="O139" s="1358"/>
      <c r="P139" s="1358"/>
      <c r="Q139" s="1358"/>
      <c r="R139" s="1358"/>
      <c r="S139" s="1358"/>
      <c r="T139" s="1358"/>
      <c r="U139" s="1358"/>
      <c r="V139" s="1358"/>
      <c r="W139" s="1358"/>
      <c r="X139" s="1358"/>
      <c r="Y139" s="1358"/>
      <c r="Z139" s="1358"/>
      <c r="AA139" s="1358"/>
      <c r="AB139" s="1358"/>
      <c r="AC139" s="1358"/>
      <c r="AD139" s="1358"/>
      <c r="AE139" s="1358"/>
    </row>
    <row r="140" ht="19.5" customHeight="1">
      <c r="A140" s="1352">
        <v>136.0</v>
      </c>
      <c r="B140" s="1353" t="s">
        <v>6033</v>
      </c>
      <c r="C140" s="1353" t="s">
        <v>6034</v>
      </c>
      <c r="D140" s="1354" t="s">
        <v>2699</v>
      </c>
      <c r="E140" s="1355">
        <v>45519.0</v>
      </c>
      <c r="F140" s="1356" t="s">
        <v>5529</v>
      </c>
      <c r="G140" s="1359"/>
      <c r="H140" s="1359"/>
      <c r="I140" s="1358"/>
      <c r="J140" s="1358"/>
      <c r="K140" s="1358"/>
      <c r="L140" s="1358"/>
      <c r="M140" s="1358"/>
      <c r="N140" s="1358"/>
      <c r="O140" s="1358"/>
      <c r="P140" s="1358"/>
      <c r="Q140" s="1358"/>
      <c r="R140" s="1358"/>
      <c r="S140" s="1358"/>
      <c r="T140" s="1358"/>
      <c r="U140" s="1358"/>
      <c r="V140" s="1358"/>
      <c r="W140" s="1358"/>
      <c r="X140" s="1358"/>
      <c r="Y140" s="1358"/>
      <c r="Z140" s="1358"/>
      <c r="AA140" s="1358"/>
      <c r="AB140" s="1358"/>
      <c r="AC140" s="1358"/>
      <c r="AD140" s="1358"/>
      <c r="AE140" s="1358"/>
    </row>
    <row r="141" ht="19.5" customHeight="1">
      <c r="A141" s="1352">
        <v>137.0</v>
      </c>
      <c r="B141" s="1360" t="s">
        <v>6035</v>
      </c>
      <c r="C141" s="1360" t="s">
        <v>6036</v>
      </c>
      <c r="D141" s="1354" t="s">
        <v>5700</v>
      </c>
      <c r="E141" s="1355">
        <v>45519.0</v>
      </c>
      <c r="F141" s="1356" t="s">
        <v>1371</v>
      </c>
      <c r="G141" s="1357">
        <v>45521.0</v>
      </c>
      <c r="H141" s="1356" t="s">
        <v>5529</v>
      </c>
      <c r="I141" s="1358"/>
      <c r="J141" s="1358"/>
      <c r="K141" s="1358"/>
      <c r="L141" s="1358"/>
      <c r="M141" s="1358"/>
      <c r="N141" s="1358"/>
      <c r="O141" s="1358"/>
      <c r="P141" s="1358"/>
      <c r="Q141" s="1358"/>
      <c r="R141" s="1358"/>
      <c r="S141" s="1358"/>
      <c r="T141" s="1358"/>
      <c r="U141" s="1358"/>
      <c r="V141" s="1358"/>
      <c r="W141" s="1358"/>
      <c r="X141" s="1358"/>
      <c r="Y141" s="1358"/>
      <c r="Z141" s="1358"/>
      <c r="AA141" s="1358"/>
      <c r="AB141" s="1358"/>
      <c r="AC141" s="1358"/>
      <c r="AD141" s="1358"/>
      <c r="AE141" s="1358"/>
    </row>
    <row r="142" ht="19.5" customHeight="1">
      <c r="A142" s="1352">
        <v>138.0</v>
      </c>
      <c r="B142" s="1353" t="s">
        <v>6037</v>
      </c>
      <c r="C142" s="1353" t="s">
        <v>6038</v>
      </c>
      <c r="D142" s="1354" t="s">
        <v>87</v>
      </c>
      <c r="E142" s="1355">
        <v>45519.0</v>
      </c>
      <c r="F142" s="1356" t="s">
        <v>6039</v>
      </c>
      <c r="G142" s="1359"/>
      <c r="H142" s="1359"/>
      <c r="I142" s="1358"/>
      <c r="J142" s="1358"/>
      <c r="K142" s="1358"/>
      <c r="L142" s="1358"/>
      <c r="M142" s="1358"/>
      <c r="N142" s="1358"/>
      <c r="O142" s="1358"/>
      <c r="P142" s="1358"/>
      <c r="Q142" s="1358"/>
      <c r="R142" s="1358"/>
      <c r="S142" s="1358"/>
      <c r="T142" s="1358"/>
      <c r="U142" s="1358"/>
      <c r="V142" s="1358"/>
      <c r="W142" s="1358"/>
      <c r="X142" s="1358"/>
      <c r="Y142" s="1358"/>
      <c r="Z142" s="1358"/>
      <c r="AA142" s="1358"/>
      <c r="AB142" s="1358"/>
      <c r="AC142" s="1358"/>
      <c r="AD142" s="1358"/>
      <c r="AE142" s="1358"/>
    </row>
    <row r="143" ht="19.5" customHeight="1">
      <c r="A143" s="1352">
        <v>139.0</v>
      </c>
      <c r="B143" s="1353" t="s">
        <v>6040</v>
      </c>
      <c r="C143" s="1353" t="s">
        <v>6041</v>
      </c>
      <c r="D143" s="1354" t="s">
        <v>2699</v>
      </c>
      <c r="E143" s="1355">
        <v>45519.0</v>
      </c>
      <c r="F143" s="1356" t="s">
        <v>5572</v>
      </c>
      <c r="G143" s="1359"/>
      <c r="H143" s="1359"/>
      <c r="I143" s="1358"/>
      <c r="J143" s="1358"/>
      <c r="K143" s="1358"/>
      <c r="L143" s="1358"/>
      <c r="M143" s="1358"/>
      <c r="N143" s="1358"/>
      <c r="O143" s="1358"/>
      <c r="P143" s="1358"/>
      <c r="Q143" s="1358"/>
      <c r="R143" s="1358"/>
      <c r="S143" s="1358"/>
      <c r="T143" s="1358"/>
      <c r="U143" s="1358"/>
      <c r="V143" s="1358"/>
      <c r="W143" s="1358"/>
      <c r="X143" s="1358"/>
      <c r="Y143" s="1358"/>
      <c r="Z143" s="1358"/>
      <c r="AA143" s="1358"/>
      <c r="AB143" s="1358"/>
      <c r="AC143" s="1358"/>
      <c r="AD143" s="1358"/>
      <c r="AE143" s="1358"/>
    </row>
    <row r="144" ht="19.5" customHeight="1">
      <c r="A144" s="1352">
        <v>140.0</v>
      </c>
      <c r="B144" s="1353" t="s">
        <v>6042</v>
      </c>
      <c r="C144" s="1353" t="s">
        <v>6043</v>
      </c>
      <c r="D144" s="1354" t="s">
        <v>5700</v>
      </c>
      <c r="E144" s="1355">
        <v>45519.0</v>
      </c>
      <c r="F144" s="1356" t="s">
        <v>674</v>
      </c>
      <c r="G144" s="1357">
        <v>45521.0</v>
      </c>
      <c r="H144" s="1356" t="s">
        <v>5529</v>
      </c>
      <c r="I144" s="1358"/>
      <c r="J144" s="1358"/>
      <c r="K144" s="1358"/>
      <c r="L144" s="1358"/>
      <c r="M144" s="1358"/>
      <c r="N144" s="1358"/>
      <c r="O144" s="1358"/>
      <c r="P144" s="1358"/>
      <c r="Q144" s="1358"/>
      <c r="R144" s="1358"/>
      <c r="S144" s="1358"/>
      <c r="T144" s="1358"/>
      <c r="U144" s="1358"/>
      <c r="V144" s="1358"/>
      <c r="W144" s="1358"/>
      <c r="X144" s="1358"/>
      <c r="Y144" s="1358"/>
      <c r="Z144" s="1358"/>
      <c r="AA144" s="1358"/>
      <c r="AB144" s="1358"/>
      <c r="AC144" s="1358"/>
      <c r="AD144" s="1358"/>
      <c r="AE144" s="1358"/>
    </row>
    <row r="145" ht="19.5" customHeight="1">
      <c r="A145" s="1352">
        <v>141.0</v>
      </c>
      <c r="B145" s="1353" t="s">
        <v>6044</v>
      </c>
      <c r="C145" s="1353" t="s">
        <v>6045</v>
      </c>
      <c r="D145" s="1354" t="s">
        <v>87</v>
      </c>
      <c r="E145" s="1355">
        <v>45519.0</v>
      </c>
      <c r="F145" s="1356" t="s">
        <v>6046</v>
      </c>
      <c r="G145" s="1357">
        <v>45520.0</v>
      </c>
      <c r="H145" s="1356" t="s">
        <v>6047</v>
      </c>
      <c r="I145" s="1358"/>
      <c r="J145" s="1358"/>
      <c r="K145" s="1358"/>
      <c r="L145" s="1358"/>
      <c r="M145" s="1358"/>
      <c r="N145" s="1358"/>
      <c r="O145" s="1358"/>
      <c r="P145" s="1358"/>
      <c r="Q145" s="1358"/>
      <c r="R145" s="1358"/>
      <c r="S145" s="1358"/>
      <c r="T145" s="1358"/>
      <c r="U145" s="1358"/>
      <c r="V145" s="1358"/>
      <c r="W145" s="1358"/>
      <c r="X145" s="1358"/>
      <c r="Y145" s="1358"/>
      <c r="Z145" s="1358"/>
      <c r="AA145" s="1358"/>
      <c r="AB145" s="1358"/>
      <c r="AC145" s="1358"/>
      <c r="AD145" s="1358"/>
      <c r="AE145" s="1358"/>
    </row>
    <row r="146" ht="19.5" customHeight="1">
      <c r="A146" s="1352">
        <v>142.0</v>
      </c>
      <c r="B146" s="1353" t="s">
        <v>6048</v>
      </c>
      <c r="C146" s="1353" t="s">
        <v>6049</v>
      </c>
      <c r="D146" s="1354" t="s">
        <v>2699</v>
      </c>
      <c r="E146" s="1355">
        <v>45519.0</v>
      </c>
      <c r="F146" s="1356" t="s">
        <v>5529</v>
      </c>
      <c r="G146" s="1359"/>
      <c r="H146" s="1359"/>
      <c r="I146" s="1358"/>
      <c r="J146" s="1358"/>
      <c r="K146" s="1358"/>
      <c r="L146" s="1358"/>
      <c r="M146" s="1358"/>
      <c r="N146" s="1358"/>
      <c r="O146" s="1358"/>
      <c r="P146" s="1358"/>
      <c r="Q146" s="1358"/>
      <c r="R146" s="1358"/>
      <c r="S146" s="1358"/>
      <c r="T146" s="1358"/>
      <c r="U146" s="1358"/>
      <c r="V146" s="1358"/>
      <c r="W146" s="1358"/>
      <c r="X146" s="1358"/>
      <c r="Y146" s="1358"/>
      <c r="Z146" s="1358"/>
      <c r="AA146" s="1358"/>
      <c r="AB146" s="1358"/>
      <c r="AC146" s="1358"/>
      <c r="AD146" s="1358"/>
      <c r="AE146" s="1358"/>
    </row>
    <row r="147" ht="19.5" customHeight="1">
      <c r="A147" s="1352">
        <v>143.0</v>
      </c>
      <c r="B147" s="1353" t="s">
        <v>6050</v>
      </c>
      <c r="C147" s="1353" t="s">
        <v>6051</v>
      </c>
      <c r="D147" s="1354" t="s">
        <v>5700</v>
      </c>
      <c r="E147" s="1355">
        <v>45519.0</v>
      </c>
      <c r="F147" s="1356" t="s">
        <v>5529</v>
      </c>
      <c r="G147" s="1359"/>
      <c r="H147" s="1359"/>
      <c r="I147" s="1358"/>
      <c r="J147" s="1358"/>
      <c r="K147" s="1358"/>
      <c r="L147" s="1358"/>
      <c r="M147" s="1358"/>
      <c r="N147" s="1358"/>
      <c r="O147" s="1358"/>
      <c r="P147" s="1358"/>
      <c r="Q147" s="1358"/>
      <c r="R147" s="1358"/>
      <c r="S147" s="1358"/>
      <c r="T147" s="1358"/>
      <c r="U147" s="1358"/>
      <c r="V147" s="1358"/>
      <c r="W147" s="1358"/>
      <c r="X147" s="1358"/>
      <c r="Y147" s="1358"/>
      <c r="Z147" s="1358"/>
      <c r="AA147" s="1358"/>
      <c r="AB147" s="1358"/>
      <c r="AC147" s="1358"/>
      <c r="AD147" s="1358"/>
      <c r="AE147" s="1358"/>
    </row>
    <row r="148" ht="19.5" customHeight="1">
      <c r="A148" s="1352">
        <v>144.0</v>
      </c>
      <c r="B148" s="1353" t="s">
        <v>6052</v>
      </c>
      <c r="C148" s="1353" t="s">
        <v>6053</v>
      </c>
      <c r="D148" s="1354" t="s">
        <v>87</v>
      </c>
      <c r="E148" s="1355">
        <v>45519.0</v>
      </c>
      <c r="F148" s="1356" t="s">
        <v>6054</v>
      </c>
      <c r="G148" s="1359"/>
      <c r="H148" s="1359"/>
      <c r="I148" s="1358"/>
      <c r="J148" s="1358"/>
      <c r="K148" s="1358"/>
      <c r="L148" s="1358"/>
      <c r="M148" s="1358"/>
      <c r="N148" s="1358"/>
      <c r="O148" s="1358"/>
      <c r="P148" s="1358"/>
      <c r="Q148" s="1358"/>
      <c r="R148" s="1358"/>
      <c r="S148" s="1358"/>
      <c r="T148" s="1358"/>
      <c r="U148" s="1358"/>
      <c r="V148" s="1358"/>
      <c r="W148" s="1358"/>
      <c r="X148" s="1358"/>
      <c r="Y148" s="1358"/>
      <c r="Z148" s="1358"/>
      <c r="AA148" s="1358"/>
      <c r="AB148" s="1358"/>
      <c r="AC148" s="1358"/>
      <c r="AD148" s="1358"/>
      <c r="AE148" s="1358"/>
    </row>
    <row r="149" ht="19.5" customHeight="1">
      <c r="A149" s="1352">
        <v>145.0</v>
      </c>
      <c r="B149" s="1353" t="s">
        <v>6055</v>
      </c>
      <c r="C149" s="1353" t="s">
        <v>6056</v>
      </c>
      <c r="D149" s="1354" t="s">
        <v>2699</v>
      </c>
      <c r="E149" s="1354" t="s">
        <v>6057</v>
      </c>
      <c r="F149" s="1356" t="s">
        <v>5529</v>
      </c>
      <c r="G149" s="1359"/>
      <c r="H149" s="1359"/>
      <c r="I149" s="1358"/>
      <c r="J149" s="1358"/>
      <c r="K149" s="1358"/>
      <c r="L149" s="1358"/>
      <c r="M149" s="1358"/>
      <c r="N149" s="1358"/>
      <c r="O149" s="1358"/>
      <c r="P149" s="1358"/>
      <c r="Q149" s="1358"/>
      <c r="R149" s="1358"/>
      <c r="S149" s="1358"/>
      <c r="T149" s="1358"/>
      <c r="U149" s="1358"/>
      <c r="V149" s="1358"/>
      <c r="W149" s="1358"/>
      <c r="X149" s="1358"/>
      <c r="Y149" s="1358"/>
      <c r="Z149" s="1358"/>
      <c r="AA149" s="1358"/>
      <c r="AB149" s="1358"/>
      <c r="AC149" s="1358"/>
      <c r="AD149" s="1358"/>
      <c r="AE149" s="1358"/>
    </row>
    <row r="150" ht="19.5" customHeight="1">
      <c r="A150" s="1352">
        <v>146.0</v>
      </c>
      <c r="B150" s="1353" t="s">
        <v>6058</v>
      </c>
      <c r="C150" s="1353" t="s">
        <v>6059</v>
      </c>
      <c r="D150" s="1354" t="s">
        <v>5700</v>
      </c>
      <c r="E150" s="1355">
        <v>45519.0</v>
      </c>
      <c r="F150" s="1356" t="s">
        <v>5529</v>
      </c>
      <c r="G150" s="1359"/>
      <c r="H150" s="1359"/>
      <c r="I150" s="1358"/>
      <c r="J150" s="1358"/>
      <c r="K150" s="1358"/>
      <c r="L150" s="1358"/>
      <c r="M150" s="1358"/>
      <c r="N150" s="1358"/>
      <c r="O150" s="1358"/>
      <c r="P150" s="1358"/>
      <c r="Q150" s="1358"/>
      <c r="R150" s="1358"/>
      <c r="S150" s="1358"/>
      <c r="T150" s="1358"/>
      <c r="U150" s="1358"/>
      <c r="V150" s="1358"/>
      <c r="W150" s="1358"/>
      <c r="X150" s="1358"/>
      <c r="Y150" s="1358"/>
      <c r="Z150" s="1358"/>
      <c r="AA150" s="1358"/>
      <c r="AB150" s="1358"/>
      <c r="AC150" s="1358"/>
      <c r="AD150" s="1358"/>
      <c r="AE150" s="1358"/>
    </row>
    <row r="151" ht="19.5" customHeight="1">
      <c r="A151" s="1352">
        <v>147.0</v>
      </c>
      <c r="B151" s="1353" t="s">
        <v>6060</v>
      </c>
      <c r="C151" s="1353" t="s">
        <v>6061</v>
      </c>
      <c r="D151" s="1354" t="s">
        <v>87</v>
      </c>
      <c r="E151" s="1355">
        <v>45519.0</v>
      </c>
      <c r="F151" s="1356" t="s">
        <v>5529</v>
      </c>
      <c r="G151" s="1359"/>
      <c r="H151" s="1359"/>
      <c r="I151" s="1358"/>
      <c r="J151" s="1358"/>
      <c r="K151" s="1358"/>
      <c r="L151" s="1358"/>
      <c r="M151" s="1358"/>
      <c r="N151" s="1358"/>
      <c r="O151" s="1358"/>
      <c r="P151" s="1358"/>
      <c r="Q151" s="1358"/>
      <c r="R151" s="1358"/>
      <c r="S151" s="1358"/>
      <c r="T151" s="1358"/>
      <c r="U151" s="1358"/>
      <c r="V151" s="1358"/>
      <c r="W151" s="1358"/>
      <c r="X151" s="1358"/>
      <c r="Y151" s="1358"/>
      <c r="Z151" s="1358"/>
      <c r="AA151" s="1358"/>
      <c r="AB151" s="1358"/>
      <c r="AC151" s="1358"/>
      <c r="AD151" s="1358"/>
      <c r="AE151" s="1358"/>
    </row>
    <row r="152" ht="19.5" customHeight="1">
      <c r="A152" s="1352">
        <v>148.0</v>
      </c>
      <c r="B152" s="1353" t="s">
        <v>6062</v>
      </c>
      <c r="C152" s="1353" t="s">
        <v>6063</v>
      </c>
      <c r="D152" s="1354" t="s">
        <v>2699</v>
      </c>
      <c r="E152" s="1355">
        <v>45519.0</v>
      </c>
      <c r="F152" s="1356" t="s">
        <v>6064</v>
      </c>
      <c r="G152" s="1359"/>
      <c r="H152" s="1359"/>
      <c r="I152" s="1358"/>
      <c r="J152" s="1358"/>
      <c r="K152" s="1358"/>
      <c r="L152" s="1358"/>
      <c r="M152" s="1358"/>
      <c r="N152" s="1358"/>
      <c r="O152" s="1358"/>
      <c r="P152" s="1358"/>
      <c r="Q152" s="1358"/>
      <c r="R152" s="1358"/>
      <c r="S152" s="1358"/>
      <c r="T152" s="1358"/>
      <c r="U152" s="1358"/>
      <c r="V152" s="1358"/>
      <c r="W152" s="1358"/>
      <c r="X152" s="1358"/>
      <c r="Y152" s="1358"/>
      <c r="Z152" s="1358"/>
      <c r="AA152" s="1358"/>
      <c r="AB152" s="1358"/>
      <c r="AC152" s="1358"/>
      <c r="AD152" s="1358"/>
      <c r="AE152" s="1358"/>
    </row>
    <row r="153" ht="19.5" customHeight="1">
      <c r="A153" s="1364">
        <v>149.0</v>
      </c>
      <c r="B153" s="1365" t="s">
        <v>6065</v>
      </c>
      <c r="C153" s="1365" t="s">
        <v>6066</v>
      </c>
      <c r="D153" s="1366" t="s">
        <v>5700</v>
      </c>
      <c r="E153" s="1367">
        <v>45519.0</v>
      </c>
      <c r="F153" s="1368" t="s">
        <v>6067</v>
      </c>
      <c r="G153" s="1369">
        <v>45521.0</v>
      </c>
      <c r="H153" s="1368" t="s">
        <v>6068</v>
      </c>
      <c r="I153" s="1345"/>
      <c r="J153" s="1345"/>
      <c r="K153" s="1345"/>
      <c r="L153" s="1345"/>
      <c r="M153" s="1345"/>
      <c r="N153" s="1345"/>
      <c r="O153" s="1345"/>
      <c r="P153" s="1345"/>
      <c r="Q153" s="1345"/>
      <c r="R153" s="1345"/>
      <c r="S153" s="1345"/>
      <c r="T153" s="1345"/>
      <c r="U153" s="1345"/>
      <c r="V153" s="1345"/>
      <c r="W153" s="1345"/>
      <c r="X153" s="1345"/>
      <c r="Y153" s="1345"/>
      <c r="Z153" s="1345"/>
      <c r="AA153" s="1345"/>
      <c r="AB153" s="1345"/>
      <c r="AC153" s="1345"/>
      <c r="AD153" s="1345"/>
      <c r="AE153" s="1345"/>
    </row>
    <row r="154" ht="19.5" customHeight="1">
      <c r="A154" s="1352">
        <v>150.0</v>
      </c>
      <c r="B154" s="1353" t="s">
        <v>6069</v>
      </c>
      <c r="C154" s="1353" t="s">
        <v>6070</v>
      </c>
      <c r="D154" s="1354" t="s">
        <v>87</v>
      </c>
      <c r="E154" s="1355">
        <v>45519.0</v>
      </c>
      <c r="F154" s="1356" t="s">
        <v>6071</v>
      </c>
      <c r="G154" s="1357">
        <v>45520.0</v>
      </c>
      <c r="H154" s="1356" t="s">
        <v>6072</v>
      </c>
      <c r="I154" s="1358"/>
      <c r="J154" s="1358"/>
      <c r="K154" s="1358"/>
      <c r="L154" s="1358"/>
      <c r="M154" s="1358"/>
      <c r="N154" s="1358"/>
      <c r="O154" s="1358"/>
      <c r="P154" s="1358"/>
      <c r="Q154" s="1358"/>
      <c r="R154" s="1358"/>
      <c r="S154" s="1358"/>
      <c r="T154" s="1358"/>
      <c r="U154" s="1358"/>
      <c r="V154" s="1358"/>
      <c r="W154" s="1358"/>
      <c r="X154" s="1358"/>
      <c r="Y154" s="1358"/>
      <c r="Z154" s="1358"/>
      <c r="AA154" s="1358"/>
      <c r="AB154" s="1358"/>
      <c r="AC154" s="1358"/>
      <c r="AD154" s="1358"/>
      <c r="AE154" s="1358"/>
    </row>
    <row r="155" ht="19.5" customHeight="1">
      <c r="A155" s="1352">
        <v>151.0</v>
      </c>
      <c r="B155" s="1353" t="s">
        <v>6073</v>
      </c>
      <c r="C155" s="1353" t="s">
        <v>6074</v>
      </c>
      <c r="D155" s="1354" t="s">
        <v>2699</v>
      </c>
      <c r="E155" s="1355">
        <v>45519.0</v>
      </c>
      <c r="F155" s="1356" t="s">
        <v>6075</v>
      </c>
      <c r="G155" s="1359"/>
      <c r="H155" s="1359"/>
      <c r="I155" s="1358"/>
      <c r="J155" s="1358"/>
      <c r="K155" s="1358"/>
      <c r="L155" s="1358"/>
      <c r="M155" s="1358"/>
      <c r="N155" s="1358"/>
      <c r="O155" s="1358"/>
      <c r="P155" s="1358"/>
      <c r="Q155" s="1358"/>
      <c r="R155" s="1358"/>
      <c r="S155" s="1358"/>
      <c r="T155" s="1358"/>
      <c r="U155" s="1358"/>
      <c r="V155" s="1358"/>
      <c r="W155" s="1358"/>
      <c r="X155" s="1358"/>
      <c r="Y155" s="1358"/>
      <c r="Z155" s="1358"/>
      <c r="AA155" s="1358"/>
      <c r="AB155" s="1358"/>
      <c r="AC155" s="1358"/>
      <c r="AD155" s="1358"/>
      <c r="AE155" s="1358"/>
    </row>
    <row r="156" ht="19.5" customHeight="1">
      <c r="A156" s="1352">
        <v>152.0</v>
      </c>
      <c r="B156" s="1353" t="s">
        <v>6076</v>
      </c>
      <c r="C156" s="1353" t="s">
        <v>6077</v>
      </c>
      <c r="D156" s="1354" t="s">
        <v>5700</v>
      </c>
      <c r="E156" s="1355">
        <v>45519.0</v>
      </c>
      <c r="F156" s="1356" t="s">
        <v>674</v>
      </c>
      <c r="G156" s="1357">
        <v>45521.0</v>
      </c>
      <c r="H156" s="1356" t="s">
        <v>5529</v>
      </c>
      <c r="I156" s="1358"/>
      <c r="J156" s="1358"/>
      <c r="K156" s="1358"/>
      <c r="L156" s="1358"/>
      <c r="M156" s="1358"/>
      <c r="N156" s="1358"/>
      <c r="O156" s="1358"/>
      <c r="P156" s="1358"/>
      <c r="Q156" s="1358"/>
      <c r="R156" s="1358"/>
      <c r="S156" s="1358"/>
      <c r="T156" s="1358"/>
      <c r="U156" s="1358"/>
      <c r="V156" s="1358"/>
      <c r="W156" s="1358"/>
      <c r="X156" s="1358"/>
      <c r="Y156" s="1358"/>
      <c r="Z156" s="1358"/>
      <c r="AA156" s="1358"/>
      <c r="AB156" s="1358"/>
      <c r="AC156" s="1358"/>
      <c r="AD156" s="1358"/>
      <c r="AE156" s="1358"/>
    </row>
    <row r="157" ht="19.5" customHeight="1">
      <c r="A157" s="1352">
        <v>153.0</v>
      </c>
      <c r="B157" s="1353" t="s">
        <v>6078</v>
      </c>
      <c r="C157" s="1353" t="s">
        <v>6079</v>
      </c>
      <c r="D157" s="1354" t="s">
        <v>87</v>
      </c>
      <c r="E157" s="1355">
        <v>45519.0</v>
      </c>
      <c r="F157" s="1356" t="s">
        <v>6080</v>
      </c>
      <c r="G157" s="1359"/>
      <c r="H157" s="1359"/>
      <c r="I157" s="1358"/>
      <c r="J157" s="1358"/>
      <c r="K157" s="1358"/>
      <c r="L157" s="1358"/>
      <c r="M157" s="1358"/>
      <c r="N157" s="1358"/>
      <c r="O157" s="1358"/>
      <c r="P157" s="1358"/>
      <c r="Q157" s="1358"/>
      <c r="R157" s="1358"/>
      <c r="S157" s="1358"/>
      <c r="T157" s="1358"/>
      <c r="U157" s="1358"/>
      <c r="V157" s="1358"/>
      <c r="W157" s="1358"/>
      <c r="X157" s="1358"/>
      <c r="Y157" s="1358"/>
      <c r="Z157" s="1358"/>
      <c r="AA157" s="1358"/>
      <c r="AB157" s="1358"/>
      <c r="AC157" s="1358"/>
      <c r="AD157" s="1358"/>
      <c r="AE157" s="1358"/>
    </row>
    <row r="158" ht="19.5" customHeight="1">
      <c r="A158" s="1352">
        <v>154.0</v>
      </c>
      <c r="B158" s="1353" t="s">
        <v>6081</v>
      </c>
      <c r="C158" s="1353" t="s">
        <v>6082</v>
      </c>
      <c r="D158" s="1354" t="s">
        <v>2699</v>
      </c>
      <c r="E158" s="1355">
        <v>45519.0</v>
      </c>
      <c r="F158" s="1356" t="s">
        <v>6083</v>
      </c>
      <c r="G158" s="1357">
        <v>45520.0</v>
      </c>
      <c r="H158" s="1356" t="s">
        <v>6084</v>
      </c>
      <c r="I158" s="1362">
        <v>45522.0</v>
      </c>
      <c r="J158" s="1363" t="s">
        <v>6085</v>
      </c>
      <c r="K158" s="1358"/>
      <c r="L158" s="1358"/>
      <c r="M158" s="1358"/>
      <c r="N158" s="1358"/>
      <c r="O158" s="1358"/>
      <c r="P158" s="1358"/>
      <c r="Q158" s="1358"/>
      <c r="R158" s="1358"/>
      <c r="S158" s="1358"/>
      <c r="T158" s="1358"/>
      <c r="U158" s="1358"/>
      <c r="V158" s="1358"/>
      <c r="W158" s="1358"/>
      <c r="X158" s="1358"/>
      <c r="Y158" s="1358"/>
      <c r="Z158" s="1358"/>
      <c r="AA158" s="1358"/>
      <c r="AB158" s="1358"/>
      <c r="AC158" s="1358"/>
      <c r="AD158" s="1358"/>
      <c r="AE158" s="1358"/>
    </row>
    <row r="159" ht="19.5" customHeight="1">
      <c r="A159" s="1352">
        <v>156.0</v>
      </c>
      <c r="B159" s="1353" t="s">
        <v>6086</v>
      </c>
      <c r="C159" s="1353" t="s">
        <v>6087</v>
      </c>
      <c r="D159" s="1354" t="s">
        <v>87</v>
      </c>
      <c r="E159" s="1355">
        <v>45519.0</v>
      </c>
      <c r="F159" s="1356" t="s">
        <v>6088</v>
      </c>
      <c r="G159" s="1357">
        <v>45520.0</v>
      </c>
      <c r="H159" s="1356" t="s">
        <v>6089</v>
      </c>
      <c r="I159" s="1358"/>
      <c r="J159" s="1358"/>
      <c r="K159" s="1358"/>
      <c r="L159" s="1358"/>
      <c r="M159" s="1358"/>
      <c r="N159" s="1358"/>
      <c r="O159" s="1358"/>
      <c r="P159" s="1358"/>
      <c r="Q159" s="1358"/>
      <c r="R159" s="1358"/>
      <c r="S159" s="1358"/>
      <c r="T159" s="1358"/>
      <c r="U159" s="1358"/>
      <c r="V159" s="1358"/>
      <c r="W159" s="1358"/>
      <c r="X159" s="1358"/>
      <c r="Y159" s="1358"/>
      <c r="Z159" s="1358"/>
      <c r="AA159" s="1358"/>
      <c r="AB159" s="1358"/>
      <c r="AC159" s="1358"/>
      <c r="AD159" s="1358"/>
      <c r="AE159" s="1358"/>
    </row>
    <row r="160" ht="19.5" customHeight="1">
      <c r="A160" s="1352">
        <v>157.0</v>
      </c>
      <c r="B160" s="1353" t="s">
        <v>6090</v>
      </c>
      <c r="C160" s="1353" t="s">
        <v>6091</v>
      </c>
      <c r="D160" s="1354" t="s">
        <v>2699</v>
      </c>
      <c r="E160" s="1355">
        <v>45519.0</v>
      </c>
      <c r="F160" s="1356" t="s">
        <v>5529</v>
      </c>
      <c r="G160" s="1359"/>
      <c r="H160" s="1359"/>
      <c r="I160" s="1358"/>
      <c r="J160" s="1358"/>
      <c r="K160" s="1358"/>
      <c r="L160" s="1358"/>
      <c r="M160" s="1358"/>
      <c r="N160" s="1358"/>
      <c r="O160" s="1358"/>
      <c r="P160" s="1358"/>
      <c r="Q160" s="1358"/>
      <c r="R160" s="1358"/>
      <c r="S160" s="1358"/>
      <c r="T160" s="1358"/>
      <c r="U160" s="1358"/>
      <c r="V160" s="1358"/>
      <c r="W160" s="1358"/>
      <c r="X160" s="1358"/>
      <c r="Y160" s="1358"/>
      <c r="Z160" s="1358"/>
      <c r="AA160" s="1358"/>
      <c r="AB160" s="1358"/>
      <c r="AC160" s="1358"/>
      <c r="AD160" s="1358"/>
      <c r="AE160" s="1358"/>
    </row>
    <row r="161" ht="19.5" customHeight="1">
      <c r="A161" s="1352">
        <v>155.0</v>
      </c>
      <c r="B161" s="1360" t="s">
        <v>6092</v>
      </c>
      <c r="C161" s="1360" t="s">
        <v>6093</v>
      </c>
      <c r="D161" s="1354" t="s">
        <v>5700</v>
      </c>
      <c r="E161" s="1355">
        <v>45519.0</v>
      </c>
      <c r="F161" s="1356" t="s">
        <v>5529</v>
      </c>
      <c r="G161" s="1359"/>
      <c r="H161" s="1359"/>
      <c r="I161" s="1358"/>
      <c r="J161" s="1358"/>
      <c r="K161" s="1358"/>
      <c r="L161" s="1358"/>
      <c r="M161" s="1358"/>
      <c r="N161" s="1358"/>
      <c r="O161" s="1358"/>
      <c r="P161" s="1358"/>
      <c r="Q161" s="1358"/>
      <c r="R161" s="1358"/>
      <c r="S161" s="1358"/>
      <c r="T161" s="1358"/>
      <c r="U161" s="1358"/>
      <c r="V161" s="1358"/>
      <c r="W161" s="1358"/>
      <c r="X161" s="1358"/>
      <c r="Y161" s="1358"/>
      <c r="Z161" s="1358"/>
      <c r="AA161" s="1358"/>
      <c r="AB161" s="1358"/>
      <c r="AC161" s="1358"/>
      <c r="AD161" s="1358"/>
      <c r="AE161" s="1358"/>
    </row>
    <row r="162" ht="19.5" customHeight="1">
      <c r="A162" s="1352">
        <v>158.0</v>
      </c>
      <c r="B162" s="1353" t="s">
        <v>6094</v>
      </c>
      <c r="C162" s="1353" t="s">
        <v>6095</v>
      </c>
      <c r="D162" s="1354" t="s">
        <v>5700</v>
      </c>
      <c r="E162" s="1355">
        <v>45519.0</v>
      </c>
      <c r="F162" s="1356" t="s">
        <v>5529</v>
      </c>
      <c r="G162" s="1359"/>
      <c r="H162" s="1359"/>
      <c r="I162" s="1358"/>
      <c r="J162" s="1358"/>
      <c r="K162" s="1358"/>
      <c r="L162" s="1358"/>
      <c r="M162" s="1358"/>
      <c r="N162" s="1358"/>
      <c r="O162" s="1358"/>
      <c r="P162" s="1358"/>
      <c r="Q162" s="1358"/>
      <c r="R162" s="1358"/>
      <c r="S162" s="1358"/>
      <c r="T162" s="1358"/>
      <c r="U162" s="1358"/>
      <c r="V162" s="1358"/>
      <c r="W162" s="1358"/>
      <c r="X162" s="1358"/>
      <c r="Y162" s="1358"/>
      <c r="Z162" s="1358"/>
      <c r="AA162" s="1358"/>
      <c r="AB162" s="1358"/>
      <c r="AC162" s="1358"/>
      <c r="AD162" s="1358"/>
      <c r="AE162" s="1358"/>
    </row>
    <row r="163" ht="19.5" customHeight="1">
      <c r="A163" s="1352">
        <v>159.0</v>
      </c>
      <c r="B163" s="1353" t="s">
        <v>6096</v>
      </c>
      <c r="C163" s="1353" t="s">
        <v>6097</v>
      </c>
      <c r="D163" s="1354" t="s">
        <v>87</v>
      </c>
      <c r="E163" s="1355">
        <v>45519.0</v>
      </c>
      <c r="F163" s="1356" t="s">
        <v>6098</v>
      </c>
      <c r="G163" s="1359"/>
      <c r="H163" s="1359"/>
      <c r="I163" s="1358"/>
      <c r="J163" s="1358"/>
      <c r="K163" s="1358"/>
      <c r="L163" s="1358"/>
      <c r="M163" s="1358"/>
      <c r="N163" s="1358"/>
      <c r="O163" s="1358"/>
      <c r="P163" s="1358"/>
      <c r="Q163" s="1358"/>
      <c r="R163" s="1358"/>
      <c r="S163" s="1358"/>
      <c r="T163" s="1358"/>
      <c r="U163" s="1358"/>
      <c r="V163" s="1358"/>
      <c r="W163" s="1358"/>
      <c r="X163" s="1358"/>
      <c r="Y163" s="1358"/>
      <c r="Z163" s="1358"/>
      <c r="AA163" s="1358"/>
      <c r="AB163" s="1358"/>
      <c r="AC163" s="1358"/>
      <c r="AD163" s="1358"/>
      <c r="AE163" s="1358"/>
    </row>
    <row r="164" ht="19.5" customHeight="1">
      <c r="A164" s="1372">
        <v>160.0</v>
      </c>
      <c r="B164" s="1373" t="s">
        <v>6099</v>
      </c>
      <c r="C164" s="1373" t="s">
        <v>6100</v>
      </c>
      <c r="D164" s="1374" t="s">
        <v>2699</v>
      </c>
      <c r="E164" s="1375">
        <v>45519.0</v>
      </c>
      <c r="F164" s="1376" t="s">
        <v>6101</v>
      </c>
      <c r="G164" s="1377"/>
      <c r="H164" s="1377"/>
      <c r="I164" s="1378"/>
      <c r="J164" s="1378"/>
      <c r="K164" s="1378"/>
      <c r="L164" s="1378"/>
      <c r="M164" s="1378"/>
      <c r="N164" s="1378"/>
      <c r="O164" s="1378"/>
      <c r="P164" s="1378"/>
      <c r="Q164" s="1378"/>
      <c r="R164" s="1378"/>
      <c r="S164" s="1378"/>
      <c r="T164" s="1378"/>
      <c r="U164" s="1378"/>
      <c r="V164" s="1378"/>
      <c r="W164" s="1378"/>
      <c r="X164" s="1378"/>
      <c r="Y164" s="1378"/>
      <c r="Z164" s="1378"/>
      <c r="AA164" s="1378"/>
      <c r="AB164" s="1378"/>
      <c r="AC164" s="1378"/>
      <c r="AD164" s="1378"/>
      <c r="AE164" s="1378"/>
    </row>
    <row r="165" ht="19.5" customHeight="1">
      <c r="A165" s="1352">
        <v>161.0</v>
      </c>
      <c r="B165" s="1353" t="s">
        <v>6102</v>
      </c>
      <c r="C165" s="1353" t="s">
        <v>6103</v>
      </c>
      <c r="D165" s="1354" t="s">
        <v>5700</v>
      </c>
      <c r="E165" s="1355">
        <v>45519.0</v>
      </c>
      <c r="F165" s="1356" t="s">
        <v>2896</v>
      </c>
      <c r="G165" s="1357">
        <v>45521.0</v>
      </c>
      <c r="H165" s="1356" t="s">
        <v>5529</v>
      </c>
      <c r="I165" s="1358"/>
      <c r="J165" s="1358"/>
      <c r="K165" s="1358"/>
      <c r="L165" s="1358"/>
      <c r="M165" s="1358"/>
      <c r="N165" s="1358"/>
      <c r="O165" s="1358"/>
      <c r="P165" s="1358"/>
      <c r="Q165" s="1358"/>
      <c r="R165" s="1358"/>
      <c r="S165" s="1358"/>
      <c r="T165" s="1358"/>
      <c r="U165" s="1358"/>
      <c r="V165" s="1358"/>
      <c r="W165" s="1358"/>
      <c r="X165" s="1358"/>
      <c r="Y165" s="1358"/>
      <c r="Z165" s="1358"/>
      <c r="AA165" s="1358"/>
      <c r="AB165" s="1358"/>
      <c r="AC165" s="1358"/>
      <c r="AD165" s="1358"/>
      <c r="AE165" s="1358"/>
    </row>
    <row r="166" ht="19.5" customHeight="1">
      <c r="A166" s="1352">
        <v>162.0</v>
      </c>
      <c r="B166" s="1353" t="s">
        <v>6104</v>
      </c>
      <c r="C166" s="1353" t="s">
        <v>6105</v>
      </c>
      <c r="D166" s="1354" t="s">
        <v>87</v>
      </c>
      <c r="E166" s="1355">
        <v>45519.0</v>
      </c>
      <c r="F166" s="1356" t="s">
        <v>1371</v>
      </c>
      <c r="G166" s="1357">
        <v>45520.0</v>
      </c>
      <c r="H166" s="1356" t="s">
        <v>5529</v>
      </c>
      <c r="I166" s="1358"/>
      <c r="J166" s="1358"/>
      <c r="K166" s="1358"/>
      <c r="L166" s="1358"/>
      <c r="M166" s="1358"/>
      <c r="N166" s="1358"/>
      <c r="O166" s="1358"/>
      <c r="P166" s="1358"/>
      <c r="Q166" s="1358"/>
      <c r="R166" s="1358"/>
      <c r="S166" s="1358"/>
      <c r="T166" s="1358"/>
      <c r="U166" s="1358"/>
      <c r="V166" s="1358"/>
      <c r="W166" s="1358"/>
      <c r="X166" s="1358"/>
      <c r="Y166" s="1358"/>
      <c r="Z166" s="1358"/>
      <c r="AA166" s="1358"/>
      <c r="AB166" s="1358"/>
      <c r="AC166" s="1358"/>
      <c r="AD166" s="1358"/>
      <c r="AE166" s="1358"/>
    </row>
    <row r="167" ht="19.5" customHeight="1">
      <c r="A167" s="1352">
        <v>163.0</v>
      </c>
      <c r="B167" s="1353" t="s">
        <v>6106</v>
      </c>
      <c r="C167" s="1353" t="s">
        <v>6107</v>
      </c>
      <c r="D167" s="1354" t="s">
        <v>2699</v>
      </c>
      <c r="E167" s="1355">
        <v>45519.0</v>
      </c>
      <c r="F167" s="1356" t="s">
        <v>5529</v>
      </c>
      <c r="G167" s="1359"/>
      <c r="H167" s="1359"/>
      <c r="I167" s="1358"/>
      <c r="J167" s="1358"/>
      <c r="K167" s="1358"/>
      <c r="L167" s="1358"/>
      <c r="M167" s="1358"/>
      <c r="N167" s="1358"/>
      <c r="O167" s="1358"/>
      <c r="P167" s="1358"/>
      <c r="Q167" s="1358"/>
      <c r="R167" s="1358"/>
      <c r="S167" s="1358"/>
      <c r="T167" s="1358"/>
      <c r="U167" s="1358"/>
      <c r="V167" s="1358"/>
      <c r="W167" s="1358"/>
      <c r="X167" s="1358"/>
      <c r="Y167" s="1358"/>
      <c r="Z167" s="1358"/>
      <c r="AA167" s="1358"/>
      <c r="AB167" s="1358"/>
      <c r="AC167" s="1358"/>
      <c r="AD167" s="1358"/>
      <c r="AE167" s="1358"/>
    </row>
    <row r="168" ht="19.5" customHeight="1">
      <c r="A168" s="1393">
        <v>164.0</v>
      </c>
      <c r="B168" s="1394" t="s">
        <v>6108</v>
      </c>
      <c r="C168" s="1394" t="s">
        <v>6109</v>
      </c>
      <c r="D168" s="1395" t="s">
        <v>5700</v>
      </c>
      <c r="E168" s="1396">
        <v>45519.0</v>
      </c>
      <c r="F168" s="1397" t="s">
        <v>3186</v>
      </c>
      <c r="G168" s="1398"/>
      <c r="I168" s="1399"/>
      <c r="J168" s="1399"/>
      <c r="K168" s="1399"/>
      <c r="L168" s="1399"/>
      <c r="M168" s="1399"/>
      <c r="N168" s="1399"/>
      <c r="O168" s="1399"/>
      <c r="P168" s="1399"/>
      <c r="Q168" s="1399"/>
      <c r="R168" s="1399"/>
      <c r="S168" s="1399"/>
      <c r="T168" s="1399"/>
      <c r="U168" s="1399"/>
      <c r="V168" s="1399"/>
      <c r="W168" s="1399"/>
      <c r="X168" s="1399"/>
      <c r="Y168" s="1399"/>
      <c r="Z168" s="1399"/>
      <c r="AA168" s="1399"/>
      <c r="AB168" s="1399"/>
      <c r="AC168" s="1399"/>
      <c r="AD168" s="1399"/>
      <c r="AE168" s="1399"/>
    </row>
    <row r="169" ht="19.5" customHeight="1">
      <c r="A169" s="1352">
        <v>165.0</v>
      </c>
      <c r="B169" s="1360" t="s">
        <v>6110</v>
      </c>
      <c r="C169" s="1360" t="s">
        <v>6111</v>
      </c>
      <c r="D169" s="1354" t="s">
        <v>87</v>
      </c>
      <c r="E169" s="1361">
        <v>45519.0</v>
      </c>
      <c r="F169" s="1356" t="s">
        <v>6112</v>
      </c>
      <c r="G169" s="1359"/>
      <c r="H169" s="1359"/>
      <c r="I169" s="1358"/>
      <c r="J169" s="1358"/>
      <c r="K169" s="1358"/>
      <c r="L169" s="1358"/>
      <c r="M169" s="1358"/>
      <c r="N169" s="1358"/>
      <c r="O169" s="1358"/>
      <c r="P169" s="1358"/>
      <c r="Q169" s="1358"/>
      <c r="R169" s="1358"/>
      <c r="S169" s="1358"/>
      <c r="T169" s="1358"/>
      <c r="U169" s="1358"/>
      <c r="V169" s="1358"/>
      <c r="W169" s="1358"/>
      <c r="X169" s="1358"/>
      <c r="Y169" s="1358"/>
      <c r="Z169" s="1358"/>
      <c r="AA169" s="1358"/>
      <c r="AB169" s="1358"/>
      <c r="AC169" s="1358"/>
      <c r="AD169" s="1358"/>
      <c r="AE169" s="1358"/>
    </row>
    <row r="170" ht="19.5" customHeight="1">
      <c r="A170" s="1352">
        <v>166.0</v>
      </c>
      <c r="B170" s="1353" t="s">
        <v>6113</v>
      </c>
      <c r="C170" s="1353" t="s">
        <v>6114</v>
      </c>
      <c r="D170" s="1354" t="s">
        <v>2699</v>
      </c>
      <c r="E170" s="1355">
        <v>45519.0</v>
      </c>
      <c r="F170" s="1356" t="s">
        <v>5529</v>
      </c>
      <c r="G170" s="1359"/>
      <c r="H170" s="1359"/>
      <c r="I170" s="1358"/>
      <c r="J170" s="1358"/>
      <c r="K170" s="1358"/>
      <c r="L170" s="1358"/>
      <c r="M170" s="1358"/>
      <c r="N170" s="1358"/>
      <c r="O170" s="1358"/>
      <c r="P170" s="1358"/>
      <c r="Q170" s="1358"/>
      <c r="R170" s="1358"/>
      <c r="S170" s="1358"/>
      <c r="T170" s="1358"/>
      <c r="U170" s="1358"/>
      <c r="V170" s="1358"/>
      <c r="W170" s="1358"/>
      <c r="X170" s="1358"/>
      <c r="Y170" s="1358"/>
      <c r="Z170" s="1358"/>
      <c r="AA170" s="1358"/>
      <c r="AB170" s="1358"/>
      <c r="AC170" s="1358"/>
      <c r="AD170" s="1358"/>
      <c r="AE170" s="1358"/>
    </row>
    <row r="171" ht="19.5" customHeight="1">
      <c r="A171" s="1352">
        <v>167.0</v>
      </c>
      <c r="B171" s="1353" t="s">
        <v>6115</v>
      </c>
      <c r="C171" s="1353" t="s">
        <v>6116</v>
      </c>
      <c r="D171" s="1354" t="s">
        <v>5700</v>
      </c>
      <c r="E171" s="1355">
        <v>45519.0</v>
      </c>
      <c r="F171" s="1356" t="s">
        <v>5529</v>
      </c>
      <c r="G171" s="1359"/>
      <c r="H171" s="1359"/>
      <c r="I171" s="1358"/>
      <c r="J171" s="1358"/>
      <c r="K171" s="1358"/>
      <c r="L171" s="1358"/>
      <c r="M171" s="1358"/>
      <c r="N171" s="1358"/>
      <c r="O171" s="1358"/>
      <c r="P171" s="1358"/>
      <c r="Q171" s="1358"/>
      <c r="R171" s="1358"/>
      <c r="S171" s="1358"/>
      <c r="T171" s="1358"/>
      <c r="U171" s="1358"/>
      <c r="V171" s="1358"/>
      <c r="W171" s="1358"/>
      <c r="X171" s="1358"/>
      <c r="Y171" s="1358"/>
      <c r="Z171" s="1358"/>
      <c r="AA171" s="1358"/>
      <c r="AB171" s="1358"/>
      <c r="AC171" s="1358"/>
      <c r="AD171" s="1358"/>
      <c r="AE171" s="1358"/>
    </row>
    <row r="172" ht="19.5" customHeight="1">
      <c r="A172" s="1364">
        <v>168.0</v>
      </c>
      <c r="B172" s="1365" t="s">
        <v>6117</v>
      </c>
      <c r="C172" s="1365" t="s">
        <v>6118</v>
      </c>
      <c r="D172" s="1366" t="s">
        <v>87</v>
      </c>
      <c r="E172" s="1367">
        <v>45519.0</v>
      </c>
      <c r="F172" s="1368" t="s">
        <v>6119</v>
      </c>
      <c r="G172" s="1369">
        <v>45520.0</v>
      </c>
      <c r="H172" s="1368" t="s">
        <v>6120</v>
      </c>
      <c r="I172" s="1345"/>
      <c r="J172" s="1345"/>
      <c r="K172" s="1345"/>
      <c r="L172" s="1345"/>
      <c r="M172" s="1345"/>
      <c r="N172" s="1345"/>
      <c r="O172" s="1345"/>
      <c r="P172" s="1345"/>
      <c r="Q172" s="1345"/>
      <c r="R172" s="1345"/>
      <c r="S172" s="1345"/>
      <c r="T172" s="1345"/>
      <c r="U172" s="1345"/>
      <c r="V172" s="1345"/>
      <c r="W172" s="1345"/>
      <c r="X172" s="1345"/>
      <c r="Y172" s="1345"/>
      <c r="Z172" s="1345"/>
      <c r="AA172" s="1345"/>
      <c r="AB172" s="1345"/>
      <c r="AC172" s="1345"/>
      <c r="AD172" s="1345"/>
      <c r="AE172" s="1345"/>
    </row>
    <row r="173" ht="19.5" customHeight="1">
      <c r="A173" s="1352">
        <v>169.0</v>
      </c>
      <c r="B173" s="1353" t="s">
        <v>6121</v>
      </c>
      <c r="C173" s="1353" t="s">
        <v>6122</v>
      </c>
      <c r="D173" s="1354" t="s">
        <v>2699</v>
      </c>
      <c r="E173" s="1355">
        <v>45519.0</v>
      </c>
      <c r="F173" s="1356" t="s">
        <v>6123</v>
      </c>
      <c r="G173" s="1357">
        <v>45520.0</v>
      </c>
      <c r="H173" s="1356" t="s">
        <v>6124</v>
      </c>
      <c r="I173" s="1358"/>
      <c r="J173" s="1358"/>
      <c r="K173" s="1358"/>
      <c r="L173" s="1358"/>
      <c r="M173" s="1358"/>
      <c r="N173" s="1358"/>
      <c r="O173" s="1358"/>
      <c r="P173" s="1358"/>
      <c r="Q173" s="1358"/>
      <c r="R173" s="1358"/>
      <c r="S173" s="1358"/>
      <c r="T173" s="1358"/>
      <c r="U173" s="1358"/>
      <c r="V173" s="1358"/>
      <c r="W173" s="1358"/>
      <c r="X173" s="1358"/>
      <c r="Y173" s="1358"/>
      <c r="Z173" s="1358"/>
      <c r="AA173" s="1358"/>
      <c r="AB173" s="1358"/>
      <c r="AC173" s="1358"/>
      <c r="AD173" s="1358"/>
      <c r="AE173" s="1358"/>
    </row>
    <row r="174" ht="19.5" customHeight="1">
      <c r="A174" s="1352">
        <v>170.0</v>
      </c>
      <c r="B174" s="1353" t="s">
        <v>6125</v>
      </c>
      <c r="C174" s="1353" t="s">
        <v>6126</v>
      </c>
      <c r="D174" s="1354" t="s">
        <v>5700</v>
      </c>
      <c r="E174" s="1355">
        <v>45519.0</v>
      </c>
      <c r="F174" s="1356" t="s">
        <v>5529</v>
      </c>
      <c r="G174" s="1359"/>
      <c r="H174" s="1359"/>
      <c r="I174" s="1358"/>
      <c r="J174" s="1358"/>
      <c r="K174" s="1358"/>
      <c r="L174" s="1358"/>
      <c r="M174" s="1358"/>
      <c r="N174" s="1358"/>
      <c r="O174" s="1358"/>
      <c r="P174" s="1358"/>
      <c r="Q174" s="1358"/>
      <c r="R174" s="1358"/>
      <c r="S174" s="1358"/>
      <c r="T174" s="1358"/>
      <c r="U174" s="1358"/>
      <c r="V174" s="1358"/>
      <c r="W174" s="1358"/>
      <c r="X174" s="1358"/>
      <c r="Y174" s="1358"/>
      <c r="Z174" s="1358"/>
      <c r="AA174" s="1358"/>
      <c r="AB174" s="1358"/>
      <c r="AC174" s="1358"/>
      <c r="AD174" s="1358"/>
      <c r="AE174" s="1358"/>
    </row>
    <row r="175" ht="19.5" customHeight="1">
      <c r="A175" s="1352">
        <v>171.0</v>
      </c>
      <c r="B175" s="1353" t="s">
        <v>6127</v>
      </c>
      <c r="C175" s="1353" t="s">
        <v>6128</v>
      </c>
      <c r="D175" s="1354" t="s">
        <v>87</v>
      </c>
      <c r="E175" s="1355">
        <v>45519.0</v>
      </c>
      <c r="F175" s="1356" t="s">
        <v>6129</v>
      </c>
      <c r="G175" s="1359"/>
      <c r="H175" s="1359"/>
      <c r="I175" s="1358"/>
      <c r="J175" s="1358"/>
      <c r="K175" s="1358"/>
      <c r="L175" s="1358"/>
      <c r="M175" s="1358"/>
      <c r="N175" s="1358"/>
      <c r="O175" s="1358"/>
      <c r="P175" s="1358"/>
      <c r="Q175" s="1358"/>
      <c r="R175" s="1358"/>
      <c r="S175" s="1358"/>
      <c r="T175" s="1358"/>
      <c r="U175" s="1358"/>
      <c r="V175" s="1358"/>
      <c r="W175" s="1358"/>
      <c r="X175" s="1358"/>
      <c r="Y175" s="1358"/>
      <c r="Z175" s="1358"/>
      <c r="AA175" s="1358"/>
      <c r="AB175" s="1358"/>
      <c r="AC175" s="1358"/>
      <c r="AD175" s="1358"/>
      <c r="AE175" s="1358"/>
    </row>
    <row r="176" ht="19.5" customHeight="1">
      <c r="A176" s="1352">
        <v>172.0</v>
      </c>
      <c r="B176" s="1353" t="s">
        <v>6130</v>
      </c>
      <c r="C176" s="1353" t="s">
        <v>6131</v>
      </c>
      <c r="D176" s="1354" t="s">
        <v>2699</v>
      </c>
      <c r="E176" s="1355">
        <v>45519.0</v>
      </c>
      <c r="F176" s="1356" t="s">
        <v>5529</v>
      </c>
      <c r="G176" s="1359"/>
      <c r="H176" s="1359"/>
      <c r="I176" s="1358"/>
      <c r="J176" s="1358"/>
      <c r="K176" s="1358"/>
      <c r="L176" s="1358"/>
      <c r="M176" s="1358"/>
      <c r="N176" s="1358"/>
      <c r="O176" s="1358"/>
      <c r="P176" s="1358"/>
      <c r="Q176" s="1358"/>
      <c r="R176" s="1358"/>
      <c r="S176" s="1358"/>
      <c r="T176" s="1358"/>
      <c r="U176" s="1358"/>
      <c r="V176" s="1358"/>
      <c r="W176" s="1358"/>
      <c r="X176" s="1358"/>
      <c r="Y176" s="1358"/>
      <c r="Z176" s="1358"/>
      <c r="AA176" s="1358"/>
      <c r="AB176" s="1358"/>
      <c r="AC176" s="1358"/>
      <c r="AD176" s="1358"/>
      <c r="AE176" s="1358"/>
    </row>
    <row r="177" ht="19.5" customHeight="1">
      <c r="A177" s="1352">
        <v>173.0</v>
      </c>
      <c r="B177" s="1353" t="s">
        <v>6132</v>
      </c>
      <c r="C177" s="1353" t="s">
        <v>6133</v>
      </c>
      <c r="D177" s="1354" t="s">
        <v>5700</v>
      </c>
      <c r="E177" s="1355">
        <v>45519.0</v>
      </c>
      <c r="F177" s="1356" t="s">
        <v>6134</v>
      </c>
      <c r="G177" s="1357">
        <v>45521.0</v>
      </c>
      <c r="H177" s="1356" t="s">
        <v>5529</v>
      </c>
      <c r="I177" s="1358"/>
      <c r="J177" s="1358"/>
      <c r="K177" s="1358"/>
      <c r="L177" s="1358"/>
      <c r="M177" s="1358"/>
      <c r="N177" s="1358"/>
      <c r="O177" s="1358"/>
      <c r="P177" s="1358"/>
      <c r="Q177" s="1358"/>
      <c r="R177" s="1358"/>
      <c r="S177" s="1358"/>
      <c r="T177" s="1358"/>
      <c r="U177" s="1358"/>
      <c r="V177" s="1358"/>
      <c r="W177" s="1358"/>
      <c r="X177" s="1358"/>
      <c r="Y177" s="1358"/>
      <c r="Z177" s="1358"/>
      <c r="AA177" s="1358"/>
      <c r="AB177" s="1358"/>
      <c r="AC177" s="1358"/>
      <c r="AD177" s="1358"/>
      <c r="AE177" s="1358"/>
    </row>
    <row r="178" ht="19.5" customHeight="1">
      <c r="A178" s="1352">
        <v>174.0</v>
      </c>
      <c r="B178" s="1353" t="s">
        <v>6135</v>
      </c>
      <c r="C178" s="1353"/>
      <c r="D178" s="1354" t="s">
        <v>87</v>
      </c>
      <c r="E178" s="1353"/>
      <c r="F178" s="1359"/>
      <c r="G178" s="1359"/>
      <c r="H178" s="1359"/>
      <c r="I178" s="1358"/>
      <c r="J178" s="1358"/>
      <c r="K178" s="1358"/>
      <c r="L178" s="1358"/>
      <c r="M178" s="1358"/>
      <c r="N178" s="1358"/>
      <c r="O178" s="1358"/>
      <c r="P178" s="1358"/>
      <c r="Q178" s="1358"/>
      <c r="R178" s="1358"/>
      <c r="S178" s="1358"/>
      <c r="T178" s="1358"/>
      <c r="U178" s="1358"/>
      <c r="V178" s="1358"/>
      <c r="W178" s="1358"/>
      <c r="X178" s="1358"/>
      <c r="Y178" s="1358"/>
      <c r="Z178" s="1358"/>
      <c r="AA178" s="1358"/>
      <c r="AB178" s="1358"/>
      <c r="AC178" s="1358"/>
      <c r="AD178" s="1358"/>
      <c r="AE178" s="1358"/>
    </row>
    <row r="179" ht="19.5" customHeight="1">
      <c r="A179" s="1352">
        <v>175.0</v>
      </c>
      <c r="B179" s="1353" t="s">
        <v>6136</v>
      </c>
      <c r="C179" s="1353" t="s">
        <v>6137</v>
      </c>
      <c r="D179" s="1354" t="s">
        <v>2699</v>
      </c>
      <c r="E179" s="1355">
        <v>45519.0</v>
      </c>
      <c r="F179" s="1356" t="s">
        <v>5529</v>
      </c>
      <c r="G179" s="1359"/>
      <c r="H179" s="1359"/>
      <c r="I179" s="1358"/>
      <c r="J179" s="1358"/>
      <c r="K179" s="1358"/>
      <c r="L179" s="1358"/>
      <c r="M179" s="1358"/>
      <c r="N179" s="1358"/>
      <c r="O179" s="1358"/>
      <c r="P179" s="1358"/>
      <c r="Q179" s="1358"/>
      <c r="R179" s="1358"/>
      <c r="S179" s="1358"/>
      <c r="T179" s="1358"/>
      <c r="U179" s="1358"/>
      <c r="V179" s="1358"/>
      <c r="W179" s="1358"/>
      <c r="X179" s="1358"/>
      <c r="Y179" s="1358"/>
      <c r="Z179" s="1358"/>
      <c r="AA179" s="1358"/>
      <c r="AB179" s="1358"/>
      <c r="AC179" s="1358"/>
      <c r="AD179" s="1358"/>
      <c r="AE179" s="1358"/>
    </row>
    <row r="180" ht="19.5" customHeight="1">
      <c r="A180" s="1352">
        <v>176.0</v>
      </c>
      <c r="B180" s="1353" t="s">
        <v>6138</v>
      </c>
      <c r="C180" s="1353" t="s">
        <v>6139</v>
      </c>
      <c r="D180" s="1354" t="s">
        <v>5700</v>
      </c>
      <c r="E180" s="1355">
        <v>45519.0</v>
      </c>
      <c r="F180" s="1356" t="s">
        <v>6140</v>
      </c>
      <c r="G180" s="1357">
        <v>45521.0</v>
      </c>
      <c r="H180" s="1356" t="s">
        <v>5529</v>
      </c>
      <c r="I180" s="1358"/>
      <c r="J180" s="1358"/>
      <c r="K180" s="1358"/>
      <c r="L180" s="1358"/>
      <c r="M180" s="1358"/>
      <c r="N180" s="1358"/>
      <c r="O180" s="1358"/>
      <c r="P180" s="1358"/>
      <c r="Q180" s="1358"/>
      <c r="R180" s="1358"/>
      <c r="S180" s="1358"/>
      <c r="T180" s="1358"/>
      <c r="U180" s="1358"/>
      <c r="V180" s="1358"/>
      <c r="W180" s="1358"/>
      <c r="X180" s="1358"/>
      <c r="Y180" s="1358"/>
      <c r="Z180" s="1358"/>
      <c r="AA180" s="1358"/>
      <c r="AB180" s="1358"/>
      <c r="AC180" s="1358"/>
      <c r="AD180" s="1358"/>
      <c r="AE180" s="1358"/>
    </row>
    <row r="181" ht="19.5" customHeight="1">
      <c r="A181" s="1352">
        <v>177.0</v>
      </c>
      <c r="B181" s="1353" t="s">
        <v>6141</v>
      </c>
      <c r="C181" s="1353" t="s">
        <v>6142</v>
      </c>
      <c r="D181" s="1354" t="s">
        <v>87</v>
      </c>
      <c r="E181" s="1355">
        <v>45519.0</v>
      </c>
      <c r="F181" s="1356" t="s">
        <v>5529</v>
      </c>
      <c r="G181" s="1359"/>
      <c r="H181" s="1359"/>
      <c r="I181" s="1358"/>
      <c r="J181" s="1358"/>
      <c r="K181" s="1358"/>
      <c r="L181" s="1358"/>
      <c r="M181" s="1358"/>
      <c r="N181" s="1358"/>
      <c r="O181" s="1358"/>
      <c r="P181" s="1358"/>
      <c r="Q181" s="1358"/>
      <c r="R181" s="1358"/>
      <c r="S181" s="1358"/>
      <c r="T181" s="1358"/>
      <c r="U181" s="1358"/>
      <c r="V181" s="1358"/>
      <c r="W181" s="1358"/>
      <c r="X181" s="1358"/>
      <c r="Y181" s="1358"/>
      <c r="Z181" s="1358"/>
      <c r="AA181" s="1358"/>
      <c r="AB181" s="1358"/>
      <c r="AC181" s="1358"/>
      <c r="AD181" s="1358"/>
      <c r="AE181" s="1358"/>
    </row>
    <row r="182" ht="19.5" customHeight="1">
      <c r="A182" s="1352">
        <v>178.0</v>
      </c>
      <c r="B182" s="1353" t="s">
        <v>6143</v>
      </c>
      <c r="C182" s="1353" t="s">
        <v>6144</v>
      </c>
      <c r="D182" s="1354" t="s">
        <v>2699</v>
      </c>
      <c r="E182" s="1355">
        <v>45519.0</v>
      </c>
      <c r="F182" s="1356" t="s">
        <v>6145</v>
      </c>
      <c r="G182" s="1359"/>
      <c r="H182" s="1359"/>
      <c r="I182" s="1358"/>
      <c r="J182" s="1358"/>
      <c r="K182" s="1358"/>
      <c r="L182" s="1358"/>
      <c r="M182" s="1358"/>
      <c r="N182" s="1358"/>
      <c r="O182" s="1358"/>
      <c r="P182" s="1358"/>
      <c r="Q182" s="1358"/>
      <c r="R182" s="1358"/>
      <c r="S182" s="1358"/>
      <c r="T182" s="1358"/>
      <c r="U182" s="1358"/>
      <c r="V182" s="1358"/>
      <c r="W182" s="1358"/>
      <c r="X182" s="1358"/>
      <c r="Y182" s="1358"/>
      <c r="Z182" s="1358"/>
      <c r="AA182" s="1358"/>
      <c r="AB182" s="1358"/>
      <c r="AC182" s="1358"/>
      <c r="AD182" s="1358"/>
      <c r="AE182" s="1358"/>
    </row>
    <row r="183" ht="19.5" customHeight="1">
      <c r="A183" s="1352">
        <v>179.0</v>
      </c>
      <c r="B183" s="1353" t="s">
        <v>6146</v>
      </c>
      <c r="C183" s="1353" t="s">
        <v>6147</v>
      </c>
      <c r="D183" s="1354" t="s">
        <v>5700</v>
      </c>
      <c r="E183" s="1355">
        <v>45519.0</v>
      </c>
      <c r="F183" s="1356" t="s">
        <v>5529</v>
      </c>
      <c r="G183" s="1359"/>
      <c r="H183" s="1359"/>
      <c r="I183" s="1358"/>
      <c r="J183" s="1358"/>
      <c r="K183" s="1358"/>
      <c r="L183" s="1358"/>
      <c r="M183" s="1358"/>
      <c r="N183" s="1358"/>
      <c r="O183" s="1358"/>
      <c r="P183" s="1358"/>
      <c r="Q183" s="1358"/>
      <c r="R183" s="1358"/>
      <c r="S183" s="1358"/>
      <c r="T183" s="1358"/>
      <c r="U183" s="1358"/>
      <c r="V183" s="1358"/>
      <c r="W183" s="1358"/>
      <c r="X183" s="1358"/>
      <c r="Y183" s="1358"/>
      <c r="Z183" s="1358"/>
      <c r="AA183" s="1358"/>
      <c r="AB183" s="1358"/>
      <c r="AC183" s="1358"/>
      <c r="AD183" s="1358"/>
      <c r="AE183" s="1358"/>
    </row>
    <row r="184" ht="19.5" customHeight="1">
      <c r="A184" s="1372">
        <v>180.0</v>
      </c>
      <c r="B184" s="1373" t="s">
        <v>6148</v>
      </c>
      <c r="C184" s="1373" t="s">
        <v>6149</v>
      </c>
      <c r="D184" s="1374" t="s">
        <v>87</v>
      </c>
      <c r="E184" s="1375">
        <v>45519.0</v>
      </c>
      <c r="F184" s="1376" t="s">
        <v>6150</v>
      </c>
      <c r="G184" s="1400">
        <v>45520.0</v>
      </c>
      <c r="H184" s="1376" t="s">
        <v>6151</v>
      </c>
      <c r="I184" s="1378"/>
      <c r="J184" s="1378"/>
      <c r="K184" s="1378"/>
      <c r="L184" s="1378"/>
      <c r="M184" s="1378"/>
      <c r="N184" s="1378"/>
      <c r="O184" s="1378"/>
      <c r="P184" s="1378"/>
      <c r="Q184" s="1378"/>
      <c r="R184" s="1378"/>
      <c r="S184" s="1378"/>
      <c r="T184" s="1378"/>
      <c r="U184" s="1378"/>
      <c r="V184" s="1378"/>
      <c r="W184" s="1378"/>
      <c r="X184" s="1378"/>
      <c r="Y184" s="1378"/>
      <c r="Z184" s="1378"/>
      <c r="AA184" s="1378"/>
      <c r="AB184" s="1378"/>
      <c r="AC184" s="1378"/>
      <c r="AD184" s="1378"/>
      <c r="AE184" s="1378"/>
    </row>
    <row r="185" ht="19.5" customHeight="1">
      <c r="A185" s="1352">
        <v>181.0</v>
      </c>
      <c r="B185" s="1353" t="s">
        <v>6152</v>
      </c>
      <c r="C185" s="1353" t="s">
        <v>6153</v>
      </c>
      <c r="D185" s="1354" t="s">
        <v>2699</v>
      </c>
      <c r="E185" s="1355">
        <v>45519.0</v>
      </c>
      <c r="F185" s="1356" t="s">
        <v>6154</v>
      </c>
      <c r="G185" s="1359"/>
      <c r="H185" s="1359"/>
      <c r="I185" s="1358"/>
      <c r="J185" s="1358"/>
      <c r="K185" s="1358"/>
      <c r="L185" s="1358"/>
      <c r="M185" s="1358"/>
      <c r="N185" s="1358"/>
      <c r="O185" s="1358"/>
      <c r="P185" s="1358"/>
      <c r="Q185" s="1358"/>
      <c r="R185" s="1358"/>
      <c r="S185" s="1358"/>
      <c r="T185" s="1358"/>
      <c r="U185" s="1358"/>
      <c r="V185" s="1358"/>
      <c r="W185" s="1358"/>
      <c r="X185" s="1358"/>
      <c r="Y185" s="1358"/>
      <c r="Z185" s="1358"/>
      <c r="AA185" s="1358"/>
      <c r="AB185" s="1358"/>
      <c r="AC185" s="1358"/>
      <c r="AD185" s="1358"/>
      <c r="AE185" s="1358"/>
    </row>
    <row r="186" ht="19.5" customHeight="1">
      <c r="A186" s="1352">
        <v>182.0</v>
      </c>
      <c r="B186" s="1360" t="s">
        <v>6155</v>
      </c>
      <c r="C186" s="1360" t="s">
        <v>6156</v>
      </c>
      <c r="D186" s="1354" t="s">
        <v>5700</v>
      </c>
      <c r="E186" s="1355">
        <v>45519.0</v>
      </c>
      <c r="F186" s="1356" t="s">
        <v>5529</v>
      </c>
      <c r="G186" s="1359"/>
      <c r="H186" s="1359"/>
      <c r="I186" s="1358"/>
      <c r="J186" s="1358"/>
      <c r="K186" s="1358"/>
      <c r="L186" s="1358"/>
      <c r="M186" s="1358"/>
      <c r="N186" s="1358"/>
      <c r="O186" s="1358"/>
      <c r="P186" s="1358"/>
      <c r="Q186" s="1358"/>
      <c r="R186" s="1358"/>
      <c r="S186" s="1358"/>
      <c r="T186" s="1358"/>
      <c r="U186" s="1358"/>
      <c r="V186" s="1358"/>
      <c r="W186" s="1358"/>
      <c r="X186" s="1358"/>
      <c r="Y186" s="1358"/>
      <c r="Z186" s="1358"/>
      <c r="AA186" s="1358"/>
      <c r="AB186" s="1358"/>
      <c r="AC186" s="1358"/>
      <c r="AD186" s="1358"/>
      <c r="AE186" s="1358"/>
    </row>
    <row r="187" ht="19.5" customHeight="1">
      <c r="A187" s="1352">
        <v>183.0</v>
      </c>
      <c r="B187" s="1353" t="s">
        <v>6157</v>
      </c>
      <c r="C187" s="1353" t="s">
        <v>6158</v>
      </c>
      <c r="D187" s="1354" t="s">
        <v>87</v>
      </c>
      <c r="E187" s="1355">
        <v>45519.0</v>
      </c>
      <c r="F187" s="1356" t="s">
        <v>5529</v>
      </c>
      <c r="G187" s="1359"/>
      <c r="H187" s="1359"/>
      <c r="I187" s="1358"/>
      <c r="J187" s="1358"/>
      <c r="K187" s="1358"/>
      <c r="L187" s="1358"/>
      <c r="M187" s="1358"/>
      <c r="N187" s="1358"/>
      <c r="O187" s="1358"/>
      <c r="P187" s="1358"/>
      <c r="Q187" s="1358"/>
      <c r="R187" s="1358"/>
      <c r="S187" s="1358"/>
      <c r="T187" s="1358"/>
      <c r="U187" s="1358"/>
      <c r="V187" s="1358"/>
      <c r="W187" s="1358"/>
      <c r="X187" s="1358"/>
      <c r="Y187" s="1358"/>
      <c r="Z187" s="1358"/>
      <c r="AA187" s="1358"/>
      <c r="AB187" s="1358"/>
      <c r="AC187" s="1358"/>
      <c r="AD187" s="1358"/>
      <c r="AE187" s="1358"/>
    </row>
    <row r="188" ht="19.5" customHeight="1">
      <c r="A188" s="1352">
        <v>184.0</v>
      </c>
      <c r="B188" s="1353" t="s">
        <v>6159</v>
      </c>
      <c r="C188" s="1353" t="s">
        <v>6160</v>
      </c>
      <c r="D188" s="1354" t="s">
        <v>2699</v>
      </c>
      <c r="E188" s="1355">
        <v>45519.0</v>
      </c>
      <c r="F188" s="1356" t="s">
        <v>6161</v>
      </c>
      <c r="G188" s="1359"/>
      <c r="H188" s="1359"/>
      <c r="I188" s="1358"/>
      <c r="J188" s="1358"/>
      <c r="K188" s="1358"/>
      <c r="L188" s="1358"/>
      <c r="M188" s="1358"/>
      <c r="N188" s="1358"/>
      <c r="O188" s="1358"/>
      <c r="P188" s="1358"/>
      <c r="Q188" s="1358"/>
      <c r="R188" s="1358"/>
      <c r="S188" s="1358"/>
      <c r="T188" s="1358"/>
      <c r="U188" s="1358"/>
      <c r="V188" s="1358"/>
      <c r="W188" s="1358"/>
      <c r="X188" s="1358"/>
      <c r="Y188" s="1358"/>
      <c r="Z188" s="1358"/>
      <c r="AA188" s="1358"/>
      <c r="AB188" s="1358"/>
      <c r="AC188" s="1358"/>
      <c r="AD188" s="1358"/>
      <c r="AE188" s="1358"/>
    </row>
    <row r="189" ht="19.5" customHeight="1">
      <c r="A189" s="1352">
        <v>185.0</v>
      </c>
      <c r="B189" s="1353" t="s">
        <v>6162</v>
      </c>
      <c r="C189" s="1353" t="s">
        <v>6163</v>
      </c>
      <c r="D189" s="1354" t="s">
        <v>5700</v>
      </c>
      <c r="E189" s="1355">
        <v>45519.0</v>
      </c>
      <c r="F189" s="1356" t="s">
        <v>5529</v>
      </c>
      <c r="G189" s="1359"/>
      <c r="H189" s="1359"/>
      <c r="I189" s="1358"/>
      <c r="J189" s="1358"/>
      <c r="K189" s="1358"/>
      <c r="L189" s="1358"/>
      <c r="M189" s="1358"/>
      <c r="N189" s="1358"/>
      <c r="O189" s="1358"/>
      <c r="P189" s="1358"/>
      <c r="Q189" s="1358"/>
      <c r="R189" s="1358"/>
      <c r="S189" s="1358"/>
      <c r="T189" s="1358"/>
      <c r="U189" s="1358"/>
      <c r="V189" s="1358"/>
      <c r="W189" s="1358"/>
      <c r="X189" s="1358"/>
      <c r="Y189" s="1358"/>
      <c r="Z189" s="1358"/>
      <c r="AA189" s="1358"/>
      <c r="AB189" s="1358"/>
      <c r="AC189" s="1358"/>
      <c r="AD189" s="1358"/>
      <c r="AE189" s="1358"/>
    </row>
    <row r="190" ht="19.5" customHeight="1">
      <c r="A190" s="1352">
        <v>186.0</v>
      </c>
      <c r="B190" s="1353" t="s">
        <v>6164</v>
      </c>
      <c r="C190" s="1353" t="s">
        <v>6165</v>
      </c>
      <c r="D190" s="1354" t="s">
        <v>87</v>
      </c>
      <c r="E190" s="1355">
        <v>45519.0</v>
      </c>
      <c r="F190" s="1356" t="s">
        <v>5529</v>
      </c>
      <c r="G190" s="1359"/>
      <c r="H190" s="1359"/>
      <c r="I190" s="1358"/>
      <c r="J190" s="1358"/>
      <c r="K190" s="1358"/>
      <c r="L190" s="1358"/>
      <c r="M190" s="1358"/>
      <c r="N190" s="1358"/>
      <c r="O190" s="1358"/>
      <c r="P190" s="1358"/>
      <c r="Q190" s="1358"/>
      <c r="R190" s="1358"/>
      <c r="S190" s="1358"/>
      <c r="T190" s="1358"/>
      <c r="U190" s="1358"/>
      <c r="V190" s="1358"/>
      <c r="W190" s="1358"/>
      <c r="X190" s="1358"/>
      <c r="Y190" s="1358"/>
      <c r="Z190" s="1358"/>
      <c r="AA190" s="1358"/>
      <c r="AB190" s="1358"/>
      <c r="AC190" s="1358"/>
      <c r="AD190" s="1358"/>
      <c r="AE190" s="1358"/>
    </row>
    <row r="191" ht="19.5" customHeight="1">
      <c r="A191" s="1352">
        <v>187.0</v>
      </c>
      <c r="B191" s="1353" t="s">
        <v>6166</v>
      </c>
      <c r="C191" s="1353" t="s">
        <v>6167</v>
      </c>
      <c r="D191" s="1354" t="s">
        <v>2699</v>
      </c>
      <c r="E191" s="1355">
        <v>45519.0</v>
      </c>
      <c r="F191" s="1356" t="s">
        <v>5529</v>
      </c>
      <c r="G191" s="1359"/>
      <c r="H191" s="1359"/>
      <c r="I191" s="1358"/>
      <c r="J191" s="1358"/>
      <c r="K191" s="1358"/>
      <c r="L191" s="1358"/>
      <c r="M191" s="1358"/>
      <c r="N191" s="1358"/>
      <c r="O191" s="1358"/>
      <c r="P191" s="1358"/>
      <c r="Q191" s="1358"/>
      <c r="R191" s="1358"/>
      <c r="S191" s="1358"/>
      <c r="T191" s="1358"/>
      <c r="U191" s="1358"/>
      <c r="V191" s="1358"/>
      <c r="W191" s="1358"/>
      <c r="X191" s="1358"/>
      <c r="Y191" s="1358"/>
      <c r="Z191" s="1358"/>
      <c r="AA191" s="1358"/>
      <c r="AB191" s="1358"/>
      <c r="AC191" s="1358"/>
      <c r="AD191" s="1358"/>
      <c r="AE191" s="1358"/>
    </row>
    <row r="192" ht="19.5" customHeight="1">
      <c r="A192" s="1364">
        <v>188.0</v>
      </c>
      <c r="B192" s="1365" t="s">
        <v>6168</v>
      </c>
      <c r="C192" s="1365" t="s">
        <v>6169</v>
      </c>
      <c r="D192" s="1366" t="s">
        <v>5700</v>
      </c>
      <c r="E192" s="1367">
        <v>45519.0</v>
      </c>
      <c r="F192" s="1368" t="s">
        <v>6170</v>
      </c>
      <c r="G192" s="1379"/>
      <c r="H192" s="1379"/>
      <c r="I192" s="1345"/>
      <c r="J192" s="1345"/>
      <c r="K192" s="1345"/>
      <c r="L192" s="1345"/>
      <c r="M192" s="1345"/>
      <c r="N192" s="1345"/>
      <c r="O192" s="1345"/>
      <c r="P192" s="1345"/>
      <c r="Q192" s="1345"/>
      <c r="R192" s="1345"/>
      <c r="S192" s="1345"/>
      <c r="T192" s="1345"/>
      <c r="U192" s="1345"/>
      <c r="V192" s="1345"/>
      <c r="W192" s="1345"/>
      <c r="X192" s="1345"/>
      <c r="Y192" s="1345"/>
      <c r="Z192" s="1345"/>
      <c r="AA192" s="1345"/>
      <c r="AB192" s="1345"/>
      <c r="AC192" s="1345"/>
      <c r="AD192" s="1345"/>
      <c r="AE192" s="1345"/>
    </row>
    <row r="193" ht="19.5" customHeight="1">
      <c r="A193" s="1352">
        <v>189.0</v>
      </c>
      <c r="B193" s="1353" t="s">
        <v>6171</v>
      </c>
      <c r="C193" s="1353" t="s">
        <v>6172</v>
      </c>
      <c r="D193" s="1354" t="s">
        <v>87</v>
      </c>
      <c r="E193" s="1355">
        <v>45519.0</v>
      </c>
      <c r="F193" s="1356" t="s">
        <v>6173</v>
      </c>
      <c r="G193" s="1359"/>
      <c r="H193" s="1359"/>
      <c r="I193" s="1358"/>
      <c r="J193" s="1358"/>
      <c r="K193" s="1358"/>
      <c r="L193" s="1358"/>
      <c r="M193" s="1358"/>
      <c r="N193" s="1358"/>
      <c r="O193" s="1358"/>
      <c r="P193" s="1358"/>
      <c r="Q193" s="1358"/>
      <c r="R193" s="1358"/>
      <c r="S193" s="1358"/>
      <c r="T193" s="1358"/>
      <c r="U193" s="1358"/>
      <c r="V193" s="1358"/>
      <c r="W193" s="1358"/>
      <c r="X193" s="1358"/>
      <c r="Y193" s="1358"/>
      <c r="Z193" s="1358"/>
      <c r="AA193" s="1358"/>
      <c r="AB193" s="1358"/>
      <c r="AC193" s="1358"/>
      <c r="AD193" s="1358"/>
      <c r="AE193" s="1358"/>
    </row>
    <row r="194" ht="19.5" customHeight="1">
      <c r="A194" s="1352">
        <v>190.0</v>
      </c>
      <c r="B194" s="1353" t="s">
        <v>6174</v>
      </c>
      <c r="C194" s="1353" t="s">
        <v>6175</v>
      </c>
      <c r="D194" s="1354" t="s">
        <v>2699</v>
      </c>
      <c r="E194" s="1355">
        <v>45519.0</v>
      </c>
      <c r="F194" s="1356" t="s">
        <v>6176</v>
      </c>
      <c r="G194" s="1359"/>
      <c r="H194" s="1359"/>
      <c r="I194" s="1358"/>
      <c r="J194" s="1358"/>
      <c r="K194" s="1358"/>
      <c r="L194" s="1358"/>
      <c r="M194" s="1358"/>
      <c r="N194" s="1358"/>
      <c r="O194" s="1358"/>
      <c r="P194" s="1358"/>
      <c r="Q194" s="1358"/>
      <c r="R194" s="1358"/>
      <c r="S194" s="1358"/>
      <c r="T194" s="1358"/>
      <c r="U194" s="1358"/>
      <c r="V194" s="1358"/>
      <c r="W194" s="1358"/>
      <c r="X194" s="1358"/>
      <c r="Y194" s="1358"/>
      <c r="Z194" s="1358"/>
      <c r="AA194" s="1358"/>
      <c r="AB194" s="1358"/>
      <c r="AC194" s="1358"/>
      <c r="AD194" s="1358"/>
      <c r="AE194" s="1358"/>
    </row>
    <row r="195" ht="19.5" customHeight="1">
      <c r="A195" s="1352">
        <v>191.0</v>
      </c>
      <c r="B195" s="1353" t="s">
        <v>6177</v>
      </c>
      <c r="C195" s="1353" t="s">
        <v>6178</v>
      </c>
      <c r="D195" s="1354" t="s">
        <v>5700</v>
      </c>
      <c r="E195" s="1355">
        <v>45519.0</v>
      </c>
      <c r="F195" s="1356" t="s">
        <v>5529</v>
      </c>
      <c r="G195" s="1359"/>
      <c r="H195" s="1359"/>
      <c r="I195" s="1358"/>
      <c r="J195" s="1358"/>
      <c r="K195" s="1358"/>
      <c r="L195" s="1358"/>
      <c r="M195" s="1358"/>
      <c r="N195" s="1358"/>
      <c r="O195" s="1358"/>
      <c r="P195" s="1358"/>
      <c r="Q195" s="1358"/>
      <c r="R195" s="1358"/>
      <c r="S195" s="1358"/>
      <c r="T195" s="1358"/>
      <c r="U195" s="1358"/>
      <c r="V195" s="1358"/>
      <c r="W195" s="1358"/>
      <c r="X195" s="1358"/>
      <c r="Y195" s="1358"/>
      <c r="Z195" s="1358"/>
      <c r="AA195" s="1358"/>
      <c r="AB195" s="1358"/>
      <c r="AC195" s="1358"/>
      <c r="AD195" s="1358"/>
      <c r="AE195" s="1358"/>
    </row>
    <row r="196" ht="19.5" customHeight="1">
      <c r="A196" s="1352">
        <v>192.0</v>
      </c>
      <c r="B196" s="1353" t="s">
        <v>6179</v>
      </c>
      <c r="C196" s="1353" t="s">
        <v>6180</v>
      </c>
      <c r="D196" s="1354" t="s">
        <v>87</v>
      </c>
      <c r="E196" s="1355">
        <v>45519.0</v>
      </c>
      <c r="F196" s="1356" t="s">
        <v>6181</v>
      </c>
      <c r="G196" s="1359"/>
      <c r="H196" s="1359"/>
      <c r="I196" s="1358"/>
      <c r="J196" s="1358"/>
      <c r="K196" s="1358"/>
      <c r="L196" s="1358"/>
      <c r="M196" s="1358"/>
      <c r="N196" s="1358"/>
      <c r="O196" s="1358"/>
      <c r="P196" s="1358"/>
      <c r="Q196" s="1358"/>
      <c r="R196" s="1358"/>
      <c r="S196" s="1358"/>
      <c r="T196" s="1358"/>
      <c r="U196" s="1358"/>
      <c r="V196" s="1358"/>
      <c r="W196" s="1358"/>
      <c r="X196" s="1358"/>
      <c r="Y196" s="1358"/>
      <c r="Z196" s="1358"/>
      <c r="AA196" s="1358"/>
      <c r="AB196" s="1358"/>
      <c r="AC196" s="1358"/>
      <c r="AD196" s="1358"/>
      <c r="AE196" s="1358"/>
    </row>
    <row r="197" ht="19.5" customHeight="1">
      <c r="A197" s="1352">
        <v>193.0</v>
      </c>
      <c r="B197" s="1353" t="s">
        <v>6182</v>
      </c>
      <c r="C197" s="1353" t="s">
        <v>6183</v>
      </c>
      <c r="D197" s="1354" t="s">
        <v>2699</v>
      </c>
      <c r="E197" s="1355">
        <v>45519.0</v>
      </c>
      <c r="F197" s="1356" t="s">
        <v>5529</v>
      </c>
      <c r="G197" s="1359"/>
      <c r="H197" s="1359"/>
      <c r="I197" s="1358"/>
      <c r="J197" s="1358"/>
      <c r="K197" s="1358"/>
      <c r="L197" s="1358"/>
      <c r="M197" s="1358"/>
      <c r="N197" s="1358"/>
      <c r="O197" s="1358"/>
      <c r="P197" s="1358"/>
      <c r="Q197" s="1358"/>
      <c r="R197" s="1358"/>
      <c r="S197" s="1358"/>
      <c r="T197" s="1358"/>
      <c r="U197" s="1358"/>
      <c r="V197" s="1358"/>
      <c r="W197" s="1358"/>
      <c r="X197" s="1358"/>
      <c r="Y197" s="1358"/>
      <c r="Z197" s="1358"/>
      <c r="AA197" s="1358"/>
      <c r="AB197" s="1358"/>
      <c r="AC197" s="1358"/>
      <c r="AD197" s="1358"/>
      <c r="AE197" s="1358"/>
    </row>
    <row r="198" ht="19.5" customHeight="1">
      <c r="A198" s="1352">
        <v>194.0</v>
      </c>
      <c r="B198" s="1353" t="s">
        <v>6184</v>
      </c>
      <c r="C198" s="1353" t="s">
        <v>6185</v>
      </c>
      <c r="D198" s="1354" t="s">
        <v>5700</v>
      </c>
      <c r="E198" s="1355">
        <v>45519.0</v>
      </c>
      <c r="F198" s="1356" t="s">
        <v>5529</v>
      </c>
      <c r="G198" s="1359"/>
      <c r="H198" s="1359"/>
      <c r="I198" s="1358"/>
      <c r="J198" s="1358"/>
      <c r="K198" s="1358"/>
      <c r="L198" s="1358"/>
      <c r="M198" s="1358"/>
      <c r="N198" s="1358"/>
      <c r="O198" s="1358"/>
      <c r="P198" s="1358"/>
      <c r="Q198" s="1358"/>
      <c r="R198" s="1358"/>
      <c r="S198" s="1358"/>
      <c r="T198" s="1358"/>
      <c r="U198" s="1358"/>
      <c r="V198" s="1358"/>
      <c r="W198" s="1358"/>
      <c r="X198" s="1358"/>
      <c r="Y198" s="1358"/>
      <c r="Z198" s="1358"/>
      <c r="AA198" s="1358"/>
      <c r="AB198" s="1358"/>
      <c r="AC198" s="1358"/>
      <c r="AD198" s="1358"/>
      <c r="AE198" s="1358"/>
    </row>
    <row r="199" ht="19.5" customHeight="1">
      <c r="A199" s="1352">
        <v>195.0</v>
      </c>
      <c r="B199" s="1353" t="s">
        <v>6186</v>
      </c>
      <c r="C199" s="1353" t="s">
        <v>6187</v>
      </c>
      <c r="D199" s="1354" t="s">
        <v>87</v>
      </c>
      <c r="E199" s="1355">
        <v>45519.0</v>
      </c>
      <c r="F199" s="1356" t="s">
        <v>5772</v>
      </c>
      <c r="G199" s="1359"/>
      <c r="H199" s="1359"/>
      <c r="I199" s="1358"/>
      <c r="J199" s="1358"/>
      <c r="K199" s="1358"/>
      <c r="L199" s="1358"/>
      <c r="M199" s="1358"/>
      <c r="N199" s="1358"/>
      <c r="O199" s="1358"/>
      <c r="P199" s="1358"/>
      <c r="Q199" s="1358"/>
      <c r="R199" s="1358"/>
      <c r="S199" s="1358"/>
      <c r="T199" s="1358"/>
      <c r="U199" s="1358"/>
      <c r="V199" s="1358"/>
      <c r="W199" s="1358"/>
      <c r="X199" s="1358"/>
      <c r="Y199" s="1358"/>
      <c r="Z199" s="1358"/>
      <c r="AA199" s="1358"/>
      <c r="AB199" s="1358"/>
      <c r="AC199" s="1358"/>
      <c r="AD199" s="1358"/>
      <c r="AE199" s="1358"/>
    </row>
    <row r="200" ht="19.5" customHeight="1">
      <c r="A200" s="1352">
        <v>196.0</v>
      </c>
      <c r="B200" s="1353" t="s">
        <v>6188</v>
      </c>
      <c r="C200" s="1353" t="s">
        <v>6189</v>
      </c>
      <c r="D200" s="1354" t="s">
        <v>2699</v>
      </c>
      <c r="E200" s="1355">
        <v>45519.0</v>
      </c>
      <c r="F200" s="1356" t="s">
        <v>674</v>
      </c>
      <c r="G200" s="1357">
        <v>45520.0</v>
      </c>
      <c r="H200" s="1356" t="s">
        <v>6190</v>
      </c>
      <c r="I200" s="1358"/>
      <c r="J200" s="1358"/>
      <c r="K200" s="1358"/>
      <c r="L200" s="1358"/>
      <c r="M200" s="1358"/>
      <c r="N200" s="1358"/>
      <c r="O200" s="1358"/>
      <c r="P200" s="1358"/>
      <c r="Q200" s="1358"/>
      <c r="R200" s="1358"/>
      <c r="S200" s="1358"/>
      <c r="T200" s="1358"/>
      <c r="U200" s="1358"/>
      <c r="V200" s="1358"/>
      <c r="W200" s="1358"/>
      <c r="X200" s="1358"/>
      <c r="Y200" s="1358"/>
      <c r="Z200" s="1358"/>
      <c r="AA200" s="1358"/>
      <c r="AB200" s="1358"/>
      <c r="AC200" s="1358"/>
      <c r="AD200" s="1358"/>
      <c r="AE200" s="1358"/>
    </row>
    <row r="201" ht="19.5" customHeight="1">
      <c r="A201" s="1352">
        <v>197.0</v>
      </c>
      <c r="B201" s="1353" t="s">
        <v>6191</v>
      </c>
      <c r="C201" s="1353" t="s">
        <v>6192</v>
      </c>
      <c r="D201" s="1354" t="s">
        <v>5700</v>
      </c>
      <c r="E201" s="1355">
        <v>45519.0</v>
      </c>
      <c r="F201" s="1356" t="s">
        <v>674</v>
      </c>
      <c r="G201" s="1357">
        <v>45521.0</v>
      </c>
      <c r="H201" s="1356" t="s">
        <v>5529</v>
      </c>
      <c r="I201" s="1358"/>
      <c r="J201" s="1358"/>
      <c r="K201" s="1358"/>
      <c r="L201" s="1358"/>
      <c r="M201" s="1358"/>
      <c r="N201" s="1358"/>
      <c r="O201" s="1358"/>
      <c r="P201" s="1358"/>
      <c r="Q201" s="1358"/>
      <c r="R201" s="1358"/>
      <c r="S201" s="1358"/>
      <c r="T201" s="1358"/>
      <c r="U201" s="1358"/>
      <c r="V201" s="1358"/>
      <c r="W201" s="1358"/>
      <c r="X201" s="1358"/>
      <c r="Y201" s="1358"/>
      <c r="Z201" s="1358"/>
      <c r="AA201" s="1358"/>
      <c r="AB201" s="1358"/>
      <c r="AC201" s="1358"/>
      <c r="AD201" s="1358"/>
      <c r="AE201" s="1358"/>
    </row>
    <row r="202" ht="19.5" customHeight="1">
      <c r="A202" s="1352">
        <v>198.0</v>
      </c>
      <c r="B202" s="1353" t="s">
        <v>6193</v>
      </c>
      <c r="C202" s="1353" t="s">
        <v>6194</v>
      </c>
      <c r="D202" s="1354" t="s">
        <v>87</v>
      </c>
      <c r="E202" s="1355">
        <v>45519.0</v>
      </c>
      <c r="F202" s="1356" t="s">
        <v>6195</v>
      </c>
      <c r="G202" s="1357">
        <v>45520.0</v>
      </c>
      <c r="H202" s="1356" t="s">
        <v>5529</v>
      </c>
      <c r="I202" s="1358"/>
      <c r="J202" s="1358"/>
      <c r="K202" s="1358"/>
      <c r="L202" s="1358"/>
      <c r="M202" s="1358"/>
      <c r="N202" s="1358"/>
      <c r="O202" s="1358"/>
      <c r="P202" s="1358"/>
      <c r="Q202" s="1358"/>
      <c r="R202" s="1358"/>
      <c r="S202" s="1358"/>
      <c r="T202" s="1358"/>
      <c r="U202" s="1358"/>
      <c r="V202" s="1358"/>
      <c r="W202" s="1358"/>
      <c r="X202" s="1358"/>
      <c r="Y202" s="1358"/>
      <c r="Z202" s="1358"/>
      <c r="AA202" s="1358"/>
      <c r="AB202" s="1358"/>
      <c r="AC202" s="1358"/>
      <c r="AD202" s="1358"/>
      <c r="AE202" s="1358"/>
    </row>
    <row r="203" ht="19.5" customHeight="1">
      <c r="A203" s="1352">
        <v>199.0</v>
      </c>
      <c r="B203" s="1353" t="s">
        <v>6196</v>
      </c>
      <c r="C203" s="1353" t="s">
        <v>6197</v>
      </c>
      <c r="D203" s="1354" t="s">
        <v>2699</v>
      </c>
      <c r="E203" s="1355">
        <v>45519.0</v>
      </c>
      <c r="F203" s="1356" t="s">
        <v>5529</v>
      </c>
      <c r="G203" s="1359"/>
      <c r="H203" s="1359"/>
      <c r="I203" s="1358"/>
      <c r="J203" s="1358"/>
      <c r="K203" s="1358"/>
      <c r="L203" s="1358"/>
      <c r="M203" s="1358"/>
      <c r="N203" s="1358"/>
      <c r="O203" s="1358"/>
      <c r="P203" s="1358"/>
      <c r="Q203" s="1358"/>
      <c r="R203" s="1358"/>
      <c r="S203" s="1358"/>
      <c r="T203" s="1358"/>
      <c r="U203" s="1358"/>
      <c r="V203" s="1358"/>
      <c r="W203" s="1358"/>
      <c r="X203" s="1358"/>
      <c r="Y203" s="1358"/>
      <c r="Z203" s="1358"/>
      <c r="AA203" s="1358"/>
      <c r="AB203" s="1358"/>
      <c r="AC203" s="1358"/>
      <c r="AD203" s="1358"/>
      <c r="AE203" s="1358"/>
    </row>
    <row r="204" ht="19.5" customHeight="1">
      <c r="A204" s="1352">
        <v>200.0</v>
      </c>
      <c r="B204" s="1360" t="s">
        <v>6198</v>
      </c>
      <c r="C204" s="1360" t="s">
        <v>6199</v>
      </c>
      <c r="D204" s="1354" t="s">
        <v>5700</v>
      </c>
      <c r="E204" s="1355">
        <v>45519.0</v>
      </c>
      <c r="F204" s="1356" t="s">
        <v>674</v>
      </c>
      <c r="G204" s="1357">
        <v>45521.0</v>
      </c>
      <c r="H204" s="1356" t="s">
        <v>862</v>
      </c>
      <c r="I204" s="1358"/>
      <c r="J204" s="1358"/>
      <c r="K204" s="1358"/>
      <c r="L204" s="1358"/>
      <c r="M204" s="1358"/>
      <c r="N204" s="1358"/>
      <c r="O204" s="1358"/>
      <c r="P204" s="1358"/>
      <c r="Q204" s="1358"/>
      <c r="R204" s="1358"/>
      <c r="S204" s="1358"/>
      <c r="T204" s="1358"/>
      <c r="U204" s="1358"/>
      <c r="V204" s="1358"/>
      <c r="W204" s="1358"/>
      <c r="X204" s="1358"/>
      <c r="Y204" s="1358"/>
      <c r="Z204" s="1358"/>
      <c r="AA204" s="1358"/>
      <c r="AB204" s="1358"/>
      <c r="AC204" s="1358"/>
      <c r="AD204" s="1358"/>
      <c r="AE204" s="1358"/>
    </row>
    <row r="205" ht="19.5" customHeight="1">
      <c r="A205" s="1364">
        <v>201.0</v>
      </c>
      <c r="B205" s="1365" t="s">
        <v>6200</v>
      </c>
      <c r="C205" s="1365" t="s">
        <v>6201</v>
      </c>
      <c r="D205" s="1366" t="s">
        <v>87</v>
      </c>
      <c r="E205" s="1367">
        <v>45519.0</v>
      </c>
      <c r="F205" s="1368" t="s">
        <v>1371</v>
      </c>
      <c r="G205" s="1369">
        <v>45520.0</v>
      </c>
      <c r="H205" s="1368" t="s">
        <v>6202</v>
      </c>
      <c r="I205" s="1345"/>
      <c r="J205" s="1345"/>
      <c r="K205" s="1345"/>
      <c r="L205" s="1345"/>
      <c r="M205" s="1345"/>
      <c r="N205" s="1345"/>
      <c r="O205" s="1345"/>
      <c r="P205" s="1345"/>
      <c r="Q205" s="1345"/>
      <c r="R205" s="1345"/>
      <c r="S205" s="1345"/>
      <c r="T205" s="1345"/>
      <c r="U205" s="1345"/>
      <c r="V205" s="1345"/>
      <c r="W205" s="1345"/>
      <c r="X205" s="1345"/>
      <c r="Y205" s="1345"/>
      <c r="Z205" s="1345"/>
      <c r="AA205" s="1345"/>
      <c r="AB205" s="1345"/>
      <c r="AC205" s="1345"/>
      <c r="AD205" s="1345"/>
      <c r="AE205" s="1345"/>
    </row>
    <row r="206" ht="19.5" customHeight="1">
      <c r="A206" s="1352">
        <v>202.0</v>
      </c>
      <c r="B206" s="1353" t="s">
        <v>6203</v>
      </c>
      <c r="C206" s="1353" t="s">
        <v>6204</v>
      </c>
      <c r="D206" s="1354" t="s">
        <v>2699</v>
      </c>
      <c r="E206" s="1355">
        <v>45519.0</v>
      </c>
      <c r="F206" s="1356" t="s">
        <v>674</v>
      </c>
      <c r="G206" s="1357">
        <v>45520.0</v>
      </c>
      <c r="H206" s="1356" t="s">
        <v>862</v>
      </c>
      <c r="I206" s="1358"/>
      <c r="J206" s="1358"/>
      <c r="K206" s="1358"/>
      <c r="L206" s="1358"/>
      <c r="M206" s="1358"/>
      <c r="N206" s="1358"/>
      <c r="O206" s="1358"/>
      <c r="P206" s="1358"/>
      <c r="Q206" s="1358"/>
      <c r="R206" s="1358"/>
      <c r="S206" s="1358"/>
      <c r="T206" s="1358"/>
      <c r="U206" s="1358"/>
      <c r="V206" s="1358"/>
      <c r="W206" s="1358"/>
      <c r="X206" s="1358"/>
      <c r="Y206" s="1358"/>
      <c r="Z206" s="1358"/>
      <c r="AA206" s="1358"/>
      <c r="AB206" s="1358"/>
      <c r="AC206" s="1358"/>
      <c r="AD206" s="1358"/>
      <c r="AE206" s="1358"/>
    </row>
    <row r="207" ht="19.5" customHeight="1">
      <c r="A207" s="1352">
        <v>203.0</v>
      </c>
      <c r="B207" s="1353" t="s">
        <v>6205</v>
      </c>
      <c r="C207" s="1353" t="s">
        <v>6206</v>
      </c>
      <c r="D207" s="1354" t="s">
        <v>5700</v>
      </c>
      <c r="E207" s="1355">
        <v>45519.0</v>
      </c>
      <c r="F207" s="1356" t="s">
        <v>5529</v>
      </c>
      <c r="G207" s="1359"/>
      <c r="H207" s="1359"/>
      <c r="I207" s="1358"/>
      <c r="J207" s="1358"/>
      <c r="K207" s="1358"/>
      <c r="L207" s="1358"/>
      <c r="M207" s="1358"/>
      <c r="N207" s="1358"/>
      <c r="O207" s="1358"/>
      <c r="P207" s="1358"/>
      <c r="Q207" s="1358"/>
      <c r="R207" s="1358"/>
      <c r="S207" s="1358"/>
      <c r="T207" s="1358"/>
      <c r="U207" s="1358"/>
      <c r="V207" s="1358"/>
      <c r="W207" s="1358"/>
      <c r="X207" s="1358"/>
      <c r="Y207" s="1358"/>
      <c r="Z207" s="1358"/>
      <c r="AA207" s="1358"/>
      <c r="AB207" s="1358"/>
      <c r="AC207" s="1358"/>
      <c r="AD207" s="1358"/>
      <c r="AE207" s="1358"/>
    </row>
    <row r="208" ht="19.5" customHeight="1">
      <c r="A208" s="1352">
        <v>204.0</v>
      </c>
      <c r="B208" s="1353" t="s">
        <v>6207</v>
      </c>
      <c r="C208" s="1353" t="s">
        <v>6208</v>
      </c>
      <c r="D208" s="1354" t="s">
        <v>87</v>
      </c>
      <c r="E208" s="1355">
        <v>45519.0</v>
      </c>
      <c r="F208" s="1356" t="s">
        <v>5529</v>
      </c>
      <c r="G208" s="1359"/>
      <c r="H208" s="1359"/>
      <c r="I208" s="1358"/>
      <c r="J208" s="1358"/>
      <c r="K208" s="1358"/>
      <c r="L208" s="1358"/>
      <c r="M208" s="1358"/>
      <c r="N208" s="1358"/>
      <c r="O208" s="1358"/>
      <c r="P208" s="1358"/>
      <c r="Q208" s="1358"/>
      <c r="R208" s="1358"/>
      <c r="S208" s="1358"/>
      <c r="T208" s="1358"/>
      <c r="U208" s="1358"/>
      <c r="V208" s="1358"/>
      <c r="W208" s="1358"/>
      <c r="X208" s="1358"/>
      <c r="Y208" s="1358"/>
      <c r="Z208" s="1358"/>
      <c r="AA208" s="1358"/>
      <c r="AB208" s="1358"/>
      <c r="AC208" s="1358"/>
      <c r="AD208" s="1358"/>
      <c r="AE208" s="1358"/>
    </row>
    <row r="209" ht="19.5" customHeight="1">
      <c r="A209" s="1352">
        <v>205.0</v>
      </c>
      <c r="B209" s="1353" t="s">
        <v>6209</v>
      </c>
      <c r="C209" s="1353" t="s">
        <v>6210</v>
      </c>
      <c r="D209" s="1354" t="s">
        <v>2699</v>
      </c>
      <c r="E209" s="1355">
        <v>45519.0</v>
      </c>
      <c r="F209" s="1356" t="s">
        <v>5529</v>
      </c>
      <c r="G209" s="1359"/>
      <c r="H209" s="1359"/>
      <c r="I209" s="1358"/>
      <c r="J209" s="1358"/>
      <c r="K209" s="1358"/>
      <c r="L209" s="1358"/>
      <c r="M209" s="1358"/>
      <c r="N209" s="1358"/>
      <c r="O209" s="1358"/>
      <c r="P209" s="1358"/>
      <c r="Q209" s="1358"/>
      <c r="R209" s="1358"/>
      <c r="S209" s="1358"/>
      <c r="T209" s="1358"/>
      <c r="U209" s="1358"/>
      <c r="V209" s="1358"/>
      <c r="W209" s="1358"/>
      <c r="X209" s="1358"/>
      <c r="Y209" s="1358"/>
      <c r="Z209" s="1358"/>
      <c r="AA209" s="1358"/>
      <c r="AB209" s="1358"/>
      <c r="AC209" s="1358"/>
      <c r="AD209" s="1358"/>
      <c r="AE209" s="1358"/>
    </row>
    <row r="210" ht="19.5" customHeight="1">
      <c r="A210" s="1352">
        <v>206.0</v>
      </c>
      <c r="B210" s="1353" t="s">
        <v>6211</v>
      </c>
      <c r="C210" s="1353" t="s">
        <v>6212</v>
      </c>
      <c r="D210" s="1354" t="s">
        <v>5700</v>
      </c>
      <c r="E210" s="1355">
        <v>45519.0</v>
      </c>
      <c r="F210" s="1356" t="s">
        <v>5529</v>
      </c>
      <c r="G210" s="1359"/>
      <c r="H210" s="1359"/>
      <c r="I210" s="1358"/>
      <c r="J210" s="1358"/>
      <c r="K210" s="1358"/>
      <c r="L210" s="1358"/>
      <c r="M210" s="1358"/>
      <c r="N210" s="1358"/>
      <c r="O210" s="1358"/>
      <c r="P210" s="1358"/>
      <c r="Q210" s="1358"/>
      <c r="R210" s="1358"/>
      <c r="S210" s="1358"/>
      <c r="T210" s="1358"/>
      <c r="U210" s="1358"/>
      <c r="V210" s="1358"/>
      <c r="W210" s="1358"/>
      <c r="X210" s="1358"/>
      <c r="Y210" s="1358"/>
      <c r="Z210" s="1358"/>
      <c r="AA210" s="1358"/>
      <c r="AB210" s="1358"/>
      <c r="AC210" s="1358"/>
      <c r="AD210" s="1358"/>
      <c r="AE210" s="1358"/>
    </row>
    <row r="211" ht="19.5" customHeight="1">
      <c r="A211" s="1364">
        <v>207.0</v>
      </c>
      <c r="B211" s="1365" t="s">
        <v>6213</v>
      </c>
      <c r="C211" s="1365" t="s">
        <v>6214</v>
      </c>
      <c r="D211" s="1366" t="s">
        <v>87</v>
      </c>
      <c r="E211" s="1367">
        <v>45519.0</v>
      </c>
      <c r="F211" s="1368" t="s">
        <v>6134</v>
      </c>
      <c r="G211" s="1369">
        <v>45520.0</v>
      </c>
      <c r="H211" s="1368" t="s">
        <v>6215</v>
      </c>
      <c r="I211" s="1345"/>
      <c r="J211" s="1345"/>
      <c r="K211" s="1345"/>
      <c r="L211" s="1345"/>
      <c r="M211" s="1345"/>
      <c r="N211" s="1345"/>
      <c r="O211" s="1345"/>
      <c r="P211" s="1345"/>
      <c r="Q211" s="1345"/>
      <c r="R211" s="1345"/>
      <c r="S211" s="1345"/>
      <c r="T211" s="1345"/>
      <c r="U211" s="1345"/>
      <c r="V211" s="1345"/>
      <c r="W211" s="1345"/>
      <c r="X211" s="1345"/>
      <c r="Y211" s="1345"/>
      <c r="Z211" s="1345"/>
      <c r="AA211" s="1345"/>
      <c r="AB211" s="1345"/>
      <c r="AC211" s="1345"/>
      <c r="AD211" s="1345"/>
      <c r="AE211" s="1345"/>
    </row>
    <row r="212" ht="19.5" customHeight="1">
      <c r="A212" s="1352">
        <v>208.0</v>
      </c>
      <c r="B212" s="1353" t="s">
        <v>6216</v>
      </c>
      <c r="C212" s="1353" t="s">
        <v>6217</v>
      </c>
      <c r="D212" s="1354" t="s">
        <v>2699</v>
      </c>
      <c r="E212" s="1355">
        <v>45519.0</v>
      </c>
      <c r="F212" s="1356" t="s">
        <v>6218</v>
      </c>
      <c r="G212" s="1357">
        <v>45520.0</v>
      </c>
      <c r="H212" s="1356" t="s">
        <v>6219</v>
      </c>
      <c r="I212" s="1358"/>
      <c r="J212" s="1358"/>
      <c r="K212" s="1358"/>
      <c r="L212" s="1358"/>
      <c r="M212" s="1358"/>
      <c r="N212" s="1358"/>
      <c r="O212" s="1358"/>
      <c r="P212" s="1358"/>
      <c r="Q212" s="1358"/>
      <c r="R212" s="1358"/>
      <c r="S212" s="1358"/>
      <c r="T212" s="1358"/>
      <c r="U212" s="1358"/>
      <c r="V212" s="1358"/>
      <c r="W212" s="1358"/>
      <c r="X212" s="1358"/>
      <c r="Y212" s="1358"/>
      <c r="Z212" s="1358"/>
      <c r="AA212" s="1358"/>
      <c r="AB212" s="1358"/>
      <c r="AC212" s="1358"/>
      <c r="AD212" s="1358"/>
      <c r="AE212" s="1358"/>
    </row>
    <row r="213" ht="19.5" customHeight="1">
      <c r="A213" s="1352">
        <v>209.0</v>
      </c>
      <c r="B213" s="1353" t="s">
        <v>6220</v>
      </c>
      <c r="C213" s="1353" t="s">
        <v>6221</v>
      </c>
      <c r="D213" s="1354" t="s">
        <v>5700</v>
      </c>
      <c r="E213" s="1355">
        <v>45519.0</v>
      </c>
      <c r="F213" s="1356" t="s">
        <v>5529</v>
      </c>
      <c r="G213" s="1359"/>
      <c r="H213" s="1359"/>
      <c r="I213" s="1358"/>
      <c r="J213" s="1358"/>
      <c r="K213" s="1358"/>
      <c r="L213" s="1358"/>
      <c r="M213" s="1358"/>
      <c r="N213" s="1358"/>
      <c r="O213" s="1358"/>
      <c r="P213" s="1358"/>
      <c r="Q213" s="1358"/>
      <c r="R213" s="1358"/>
      <c r="S213" s="1358"/>
      <c r="T213" s="1358"/>
      <c r="U213" s="1358"/>
      <c r="V213" s="1358"/>
      <c r="W213" s="1358"/>
      <c r="X213" s="1358"/>
      <c r="Y213" s="1358"/>
      <c r="Z213" s="1358"/>
      <c r="AA213" s="1358"/>
      <c r="AB213" s="1358"/>
      <c r="AC213" s="1358"/>
      <c r="AD213" s="1358"/>
      <c r="AE213" s="1358"/>
    </row>
    <row r="214" ht="19.5" customHeight="1">
      <c r="A214" s="1344"/>
      <c r="B214" s="1344"/>
      <c r="C214" s="1344"/>
      <c r="D214" s="1344"/>
      <c r="E214" s="1344"/>
      <c r="F214" s="1401"/>
      <c r="G214" s="1401"/>
      <c r="H214" s="1379"/>
      <c r="I214" s="1344"/>
      <c r="J214" s="1344"/>
      <c r="K214" s="1344"/>
      <c r="L214" s="1344"/>
      <c r="M214" s="1344"/>
      <c r="N214" s="1344"/>
      <c r="O214" s="1344"/>
      <c r="P214" s="1344"/>
      <c r="Q214" s="1344"/>
      <c r="R214" s="1344"/>
      <c r="S214" s="1344"/>
      <c r="T214" s="1344"/>
      <c r="U214" s="1344"/>
      <c r="V214" s="1344"/>
      <c r="W214" s="1344"/>
      <c r="X214" s="1344"/>
      <c r="Y214" s="1344"/>
      <c r="Z214" s="1344"/>
      <c r="AA214" s="1344"/>
      <c r="AB214" s="1344"/>
      <c r="AC214" s="1344"/>
      <c r="AD214" s="1344"/>
      <c r="AE214" s="1344"/>
    </row>
    <row r="215" ht="19.5" customHeight="1">
      <c r="A215" s="1344"/>
      <c r="B215" s="1344"/>
      <c r="C215" s="1344"/>
      <c r="D215" s="1344"/>
      <c r="E215" s="1344"/>
      <c r="F215" s="1401"/>
      <c r="G215" s="1401"/>
      <c r="H215" s="1379"/>
      <c r="I215" s="1344"/>
      <c r="J215" s="1344"/>
      <c r="K215" s="1344"/>
      <c r="L215" s="1344"/>
      <c r="M215" s="1344"/>
      <c r="N215" s="1344"/>
      <c r="O215" s="1344"/>
      <c r="P215" s="1344"/>
      <c r="Q215" s="1344"/>
      <c r="R215" s="1344"/>
      <c r="S215" s="1344"/>
      <c r="T215" s="1344"/>
      <c r="U215" s="1344"/>
      <c r="V215" s="1344"/>
      <c r="W215" s="1344"/>
      <c r="X215" s="1344"/>
      <c r="Y215" s="1344"/>
      <c r="Z215" s="1344"/>
      <c r="AA215" s="1344"/>
      <c r="AB215" s="1344"/>
      <c r="AC215" s="1344"/>
      <c r="AD215" s="1344"/>
      <c r="AE215" s="1344"/>
    </row>
    <row r="216" ht="19.5" customHeight="1">
      <c r="A216" s="1344"/>
      <c r="B216" s="1344"/>
      <c r="C216" s="1344"/>
      <c r="D216" s="1344"/>
      <c r="E216" s="1344"/>
      <c r="F216" s="1401"/>
      <c r="G216" s="1401"/>
      <c r="H216" s="1379"/>
      <c r="I216" s="1344"/>
      <c r="J216" s="1344"/>
      <c r="K216" s="1344"/>
      <c r="L216" s="1344"/>
      <c r="M216" s="1344"/>
      <c r="N216" s="1344"/>
      <c r="O216" s="1344"/>
      <c r="P216" s="1344"/>
      <c r="Q216" s="1344"/>
      <c r="R216" s="1344"/>
      <c r="S216" s="1344"/>
      <c r="T216" s="1344"/>
      <c r="U216" s="1344"/>
      <c r="V216" s="1344"/>
      <c r="W216" s="1344"/>
      <c r="X216" s="1344"/>
      <c r="Y216" s="1344"/>
      <c r="Z216" s="1344"/>
      <c r="AA216" s="1344"/>
      <c r="AB216" s="1344"/>
      <c r="AC216" s="1344"/>
      <c r="AD216" s="1344"/>
      <c r="AE216" s="1344"/>
    </row>
    <row r="217" ht="19.5" customHeight="1">
      <c r="A217" s="1344"/>
      <c r="B217" s="1344"/>
      <c r="C217" s="1344"/>
      <c r="D217" s="1344"/>
      <c r="E217" s="1344"/>
      <c r="F217" s="1401"/>
      <c r="G217" s="1401"/>
      <c r="H217" s="1379"/>
      <c r="I217" s="1344"/>
      <c r="J217" s="1344"/>
      <c r="K217" s="1344"/>
      <c r="L217" s="1344"/>
      <c r="M217" s="1344"/>
      <c r="N217" s="1344"/>
      <c r="O217" s="1344"/>
      <c r="P217" s="1344"/>
      <c r="Q217" s="1344"/>
      <c r="R217" s="1344"/>
      <c r="S217" s="1344"/>
      <c r="T217" s="1344"/>
      <c r="U217" s="1344"/>
      <c r="V217" s="1344"/>
      <c r="W217" s="1344"/>
      <c r="X217" s="1344"/>
      <c r="Y217" s="1344"/>
      <c r="Z217" s="1344"/>
      <c r="AA217" s="1344"/>
      <c r="AB217" s="1344"/>
      <c r="AC217" s="1344"/>
      <c r="AD217" s="1344"/>
      <c r="AE217" s="1344"/>
    </row>
    <row r="218" ht="19.5" customHeight="1">
      <c r="A218" s="1344"/>
      <c r="B218" s="1344"/>
      <c r="C218" s="1344"/>
      <c r="D218" s="1344"/>
      <c r="E218" s="1344"/>
      <c r="F218" s="1401"/>
      <c r="G218" s="1401"/>
      <c r="H218" s="1379"/>
      <c r="I218" s="1344"/>
      <c r="J218" s="1344"/>
      <c r="K218" s="1344"/>
      <c r="L218" s="1344"/>
      <c r="M218" s="1344"/>
      <c r="N218" s="1344"/>
      <c r="O218" s="1344"/>
      <c r="P218" s="1344"/>
      <c r="Q218" s="1344"/>
      <c r="R218" s="1344"/>
      <c r="S218" s="1344"/>
      <c r="T218" s="1344"/>
      <c r="U218" s="1344"/>
      <c r="V218" s="1344"/>
      <c r="W218" s="1344"/>
      <c r="X218" s="1344"/>
      <c r="Y218" s="1344"/>
      <c r="Z218" s="1344"/>
      <c r="AA218" s="1344"/>
      <c r="AB218" s="1344"/>
      <c r="AC218" s="1344"/>
      <c r="AD218" s="1344"/>
      <c r="AE218" s="1344"/>
    </row>
    <row r="219" ht="19.5" customHeight="1">
      <c r="A219" s="1344"/>
      <c r="B219" s="1344"/>
      <c r="C219" s="1344"/>
      <c r="D219" s="1344"/>
      <c r="E219" s="1344"/>
      <c r="F219" s="1401"/>
      <c r="G219" s="1401"/>
      <c r="H219" s="1379"/>
      <c r="I219" s="1344"/>
      <c r="J219" s="1344"/>
      <c r="K219" s="1344"/>
      <c r="L219" s="1344"/>
      <c r="M219" s="1344"/>
      <c r="N219" s="1344"/>
      <c r="O219" s="1344"/>
      <c r="P219" s="1344"/>
      <c r="Q219" s="1344"/>
      <c r="R219" s="1344"/>
      <c r="S219" s="1344"/>
      <c r="T219" s="1344"/>
      <c r="U219" s="1344"/>
      <c r="V219" s="1344"/>
      <c r="W219" s="1344"/>
      <c r="X219" s="1344"/>
      <c r="Y219" s="1344"/>
      <c r="Z219" s="1344"/>
      <c r="AA219" s="1344"/>
      <c r="AB219" s="1344"/>
      <c r="AC219" s="1344"/>
      <c r="AD219" s="1344"/>
      <c r="AE219" s="1344"/>
    </row>
    <row r="220" ht="19.5" customHeight="1">
      <c r="A220" s="1344"/>
      <c r="B220" s="1344"/>
      <c r="C220" s="1344"/>
      <c r="D220" s="1344"/>
      <c r="E220" s="1344"/>
      <c r="F220" s="1401"/>
      <c r="G220" s="1401"/>
      <c r="H220" s="1379"/>
      <c r="I220" s="1344"/>
      <c r="J220" s="1344"/>
      <c r="K220" s="1344"/>
      <c r="L220" s="1344"/>
      <c r="M220" s="1344"/>
      <c r="N220" s="1344"/>
      <c r="O220" s="1344"/>
      <c r="P220" s="1344"/>
      <c r="Q220" s="1344"/>
      <c r="R220" s="1344"/>
      <c r="S220" s="1344"/>
      <c r="T220" s="1344"/>
      <c r="U220" s="1344"/>
      <c r="V220" s="1344"/>
      <c r="W220" s="1344"/>
      <c r="X220" s="1344"/>
      <c r="Y220" s="1344"/>
      <c r="Z220" s="1344"/>
      <c r="AA220" s="1344"/>
      <c r="AB220" s="1344"/>
      <c r="AC220" s="1344"/>
      <c r="AD220" s="1344"/>
      <c r="AE220" s="1344"/>
    </row>
    <row r="221" ht="19.5" customHeight="1">
      <c r="A221" s="1344"/>
      <c r="B221" s="1344"/>
      <c r="C221" s="1344"/>
      <c r="D221" s="1344"/>
      <c r="E221" s="1344"/>
      <c r="F221" s="1401"/>
      <c r="G221" s="1401"/>
      <c r="H221" s="1379"/>
      <c r="I221" s="1344"/>
      <c r="J221" s="1344"/>
      <c r="K221" s="1344"/>
      <c r="L221" s="1344"/>
      <c r="M221" s="1344"/>
      <c r="N221" s="1344"/>
      <c r="O221" s="1344"/>
      <c r="P221" s="1344"/>
      <c r="Q221" s="1344"/>
      <c r="R221" s="1344"/>
      <c r="S221" s="1344"/>
      <c r="T221" s="1344"/>
      <c r="U221" s="1344"/>
      <c r="V221" s="1344"/>
      <c r="W221" s="1344"/>
      <c r="X221" s="1344"/>
      <c r="Y221" s="1344"/>
      <c r="Z221" s="1344"/>
      <c r="AA221" s="1344"/>
      <c r="AB221" s="1344"/>
      <c r="AC221" s="1344"/>
      <c r="AD221" s="1344"/>
      <c r="AE221" s="1344"/>
    </row>
    <row r="222" ht="19.5" customHeight="1">
      <c r="A222" s="1344"/>
      <c r="B222" s="1344"/>
      <c r="C222" s="1344"/>
      <c r="D222" s="1344"/>
      <c r="E222" s="1344"/>
      <c r="F222" s="1401"/>
      <c r="G222" s="1401"/>
      <c r="H222" s="1379"/>
      <c r="I222" s="1344"/>
      <c r="J222" s="1344"/>
      <c r="K222" s="1344"/>
      <c r="L222" s="1344"/>
      <c r="M222" s="1344"/>
      <c r="N222" s="1344"/>
      <c r="O222" s="1344"/>
      <c r="P222" s="1344"/>
      <c r="Q222" s="1344"/>
      <c r="R222" s="1344"/>
      <c r="S222" s="1344"/>
      <c r="T222" s="1344"/>
      <c r="U222" s="1344"/>
      <c r="V222" s="1344"/>
      <c r="W222" s="1344"/>
      <c r="X222" s="1344"/>
      <c r="Y222" s="1344"/>
      <c r="Z222" s="1344"/>
      <c r="AA222" s="1344"/>
      <c r="AB222" s="1344"/>
      <c r="AC222" s="1344"/>
      <c r="AD222" s="1344"/>
      <c r="AE222" s="1344"/>
    </row>
    <row r="223" ht="19.5" customHeight="1">
      <c r="A223" s="1344"/>
      <c r="B223" s="1344"/>
      <c r="C223" s="1344"/>
      <c r="D223" s="1344"/>
      <c r="E223" s="1344"/>
      <c r="F223" s="1401"/>
      <c r="G223" s="1401"/>
      <c r="H223" s="1379"/>
      <c r="I223" s="1344"/>
      <c r="J223" s="1344"/>
      <c r="K223" s="1344"/>
      <c r="L223" s="1344"/>
      <c r="M223" s="1344"/>
      <c r="N223" s="1344"/>
      <c r="O223" s="1344"/>
      <c r="P223" s="1344"/>
      <c r="Q223" s="1344"/>
      <c r="R223" s="1344"/>
      <c r="S223" s="1344"/>
      <c r="T223" s="1344"/>
      <c r="U223" s="1344"/>
      <c r="V223" s="1344"/>
      <c r="W223" s="1344"/>
      <c r="X223" s="1344"/>
      <c r="Y223" s="1344"/>
      <c r="Z223" s="1344"/>
      <c r="AA223" s="1344"/>
      <c r="AB223" s="1344"/>
      <c r="AC223" s="1344"/>
      <c r="AD223" s="1344"/>
      <c r="AE223" s="1344"/>
    </row>
    <row r="224" ht="19.5" customHeight="1">
      <c r="A224" s="1344"/>
      <c r="B224" s="1344"/>
      <c r="C224" s="1344"/>
      <c r="D224" s="1344"/>
      <c r="E224" s="1344"/>
      <c r="F224" s="1401"/>
      <c r="G224" s="1401"/>
      <c r="H224" s="1379"/>
      <c r="I224" s="1344"/>
      <c r="J224" s="1344"/>
      <c r="K224" s="1344"/>
      <c r="L224" s="1344"/>
      <c r="M224" s="1344"/>
      <c r="N224" s="1344"/>
      <c r="O224" s="1344"/>
      <c r="P224" s="1344"/>
      <c r="Q224" s="1344"/>
      <c r="R224" s="1344"/>
      <c r="S224" s="1344"/>
      <c r="T224" s="1344"/>
      <c r="U224" s="1344"/>
      <c r="V224" s="1344"/>
      <c r="W224" s="1344"/>
      <c r="X224" s="1344"/>
      <c r="Y224" s="1344"/>
      <c r="Z224" s="1344"/>
      <c r="AA224" s="1344"/>
      <c r="AB224" s="1344"/>
      <c r="AC224" s="1344"/>
      <c r="AD224" s="1344"/>
      <c r="AE224" s="1344"/>
    </row>
    <row r="225" ht="19.5" customHeight="1">
      <c r="A225" s="1344"/>
      <c r="B225" s="1344"/>
      <c r="C225" s="1344"/>
      <c r="D225" s="1344"/>
      <c r="E225" s="1344"/>
      <c r="F225" s="1401"/>
      <c r="G225" s="1401"/>
      <c r="H225" s="1379"/>
      <c r="I225" s="1344"/>
      <c r="J225" s="1344"/>
      <c r="K225" s="1344"/>
      <c r="L225" s="1344"/>
      <c r="M225" s="1344"/>
      <c r="N225" s="1344"/>
      <c r="O225" s="1344"/>
      <c r="P225" s="1344"/>
      <c r="Q225" s="1344"/>
      <c r="R225" s="1344"/>
      <c r="S225" s="1344"/>
      <c r="T225" s="1344"/>
      <c r="U225" s="1344"/>
      <c r="V225" s="1344"/>
      <c r="W225" s="1344"/>
      <c r="X225" s="1344"/>
      <c r="Y225" s="1344"/>
      <c r="Z225" s="1344"/>
      <c r="AA225" s="1344"/>
      <c r="AB225" s="1344"/>
      <c r="AC225" s="1344"/>
      <c r="AD225" s="1344"/>
      <c r="AE225" s="1344"/>
    </row>
    <row r="226" ht="19.5" customHeight="1">
      <c r="A226" s="1344"/>
      <c r="B226" s="1344"/>
      <c r="C226" s="1344"/>
      <c r="D226" s="1344"/>
      <c r="E226" s="1344"/>
      <c r="F226" s="1401"/>
      <c r="G226" s="1401"/>
      <c r="H226" s="1379"/>
      <c r="I226" s="1344"/>
      <c r="J226" s="1344"/>
      <c r="K226" s="1344"/>
      <c r="L226" s="1344"/>
      <c r="M226" s="1344"/>
      <c r="N226" s="1344"/>
      <c r="O226" s="1344"/>
      <c r="P226" s="1344"/>
      <c r="Q226" s="1344"/>
      <c r="R226" s="1344"/>
      <c r="S226" s="1344"/>
      <c r="T226" s="1344"/>
      <c r="U226" s="1344"/>
      <c r="V226" s="1344"/>
      <c r="W226" s="1344"/>
      <c r="X226" s="1344"/>
      <c r="Y226" s="1344"/>
      <c r="Z226" s="1344"/>
      <c r="AA226" s="1344"/>
      <c r="AB226" s="1344"/>
      <c r="AC226" s="1344"/>
      <c r="AD226" s="1344"/>
      <c r="AE226" s="1344"/>
    </row>
    <row r="227" ht="19.5" customHeight="1">
      <c r="A227" s="1344"/>
      <c r="B227" s="1344"/>
      <c r="C227" s="1344"/>
      <c r="D227" s="1344"/>
      <c r="E227" s="1344"/>
      <c r="F227" s="1401"/>
      <c r="G227" s="1401"/>
      <c r="H227" s="1379"/>
      <c r="I227" s="1344"/>
      <c r="J227" s="1344"/>
      <c r="K227" s="1344"/>
      <c r="L227" s="1344"/>
      <c r="M227" s="1344"/>
      <c r="N227" s="1344"/>
      <c r="O227" s="1344"/>
      <c r="P227" s="1344"/>
      <c r="Q227" s="1344"/>
      <c r="R227" s="1344"/>
      <c r="S227" s="1344"/>
      <c r="T227" s="1344"/>
      <c r="U227" s="1344"/>
      <c r="V227" s="1344"/>
      <c r="W227" s="1344"/>
      <c r="X227" s="1344"/>
      <c r="Y227" s="1344"/>
      <c r="Z227" s="1344"/>
      <c r="AA227" s="1344"/>
      <c r="AB227" s="1344"/>
      <c r="AC227" s="1344"/>
      <c r="AD227" s="1344"/>
      <c r="AE227" s="1344"/>
    </row>
    <row r="228" ht="19.5" customHeight="1">
      <c r="A228" s="1344"/>
      <c r="B228" s="1344"/>
      <c r="C228" s="1344"/>
      <c r="D228" s="1344"/>
      <c r="E228" s="1344"/>
      <c r="F228" s="1401"/>
      <c r="G228" s="1401"/>
      <c r="H228" s="1379"/>
      <c r="I228" s="1344"/>
      <c r="J228" s="1344"/>
      <c r="K228" s="1344"/>
      <c r="L228" s="1344"/>
      <c r="M228" s="1344"/>
      <c r="N228" s="1344"/>
      <c r="O228" s="1344"/>
      <c r="P228" s="1344"/>
      <c r="Q228" s="1344"/>
      <c r="R228" s="1344"/>
      <c r="S228" s="1344"/>
      <c r="T228" s="1344"/>
      <c r="U228" s="1344"/>
      <c r="V228" s="1344"/>
      <c r="W228" s="1344"/>
      <c r="X228" s="1344"/>
      <c r="Y228" s="1344"/>
      <c r="Z228" s="1344"/>
      <c r="AA228" s="1344"/>
      <c r="AB228" s="1344"/>
      <c r="AC228" s="1344"/>
      <c r="AD228" s="1344"/>
      <c r="AE228" s="1344"/>
    </row>
    <row r="229" ht="19.5" customHeight="1">
      <c r="A229" s="1344"/>
      <c r="B229" s="1344"/>
      <c r="C229" s="1344"/>
      <c r="D229" s="1344"/>
      <c r="E229" s="1344"/>
      <c r="F229" s="1401"/>
      <c r="G229" s="1401"/>
      <c r="H229" s="1379"/>
      <c r="I229" s="1344"/>
      <c r="J229" s="1344"/>
      <c r="K229" s="1344"/>
      <c r="L229" s="1344"/>
      <c r="M229" s="1344"/>
      <c r="N229" s="1344"/>
      <c r="O229" s="1344"/>
      <c r="P229" s="1344"/>
      <c r="Q229" s="1344"/>
      <c r="R229" s="1344"/>
      <c r="S229" s="1344"/>
      <c r="T229" s="1344"/>
      <c r="U229" s="1344"/>
      <c r="V229" s="1344"/>
      <c r="W229" s="1344"/>
      <c r="X229" s="1344"/>
      <c r="Y229" s="1344"/>
      <c r="Z229" s="1344"/>
      <c r="AA229" s="1344"/>
      <c r="AB229" s="1344"/>
      <c r="AC229" s="1344"/>
      <c r="AD229" s="1344"/>
      <c r="AE229" s="1344"/>
    </row>
    <row r="230" ht="19.5" customHeight="1">
      <c r="A230" s="1344"/>
      <c r="B230" s="1344"/>
      <c r="C230" s="1344"/>
      <c r="D230" s="1344"/>
      <c r="E230" s="1344"/>
      <c r="F230" s="1401"/>
      <c r="G230" s="1401"/>
      <c r="H230" s="1379"/>
      <c r="I230" s="1344"/>
      <c r="J230" s="1344"/>
      <c r="K230" s="1344"/>
      <c r="L230" s="1344"/>
      <c r="M230" s="1344"/>
      <c r="N230" s="1344"/>
      <c r="O230" s="1344"/>
      <c r="P230" s="1344"/>
      <c r="Q230" s="1344"/>
      <c r="R230" s="1344"/>
      <c r="S230" s="1344"/>
      <c r="T230" s="1344"/>
      <c r="U230" s="1344"/>
      <c r="V230" s="1344"/>
      <c r="W230" s="1344"/>
      <c r="X230" s="1344"/>
      <c r="Y230" s="1344"/>
      <c r="Z230" s="1344"/>
      <c r="AA230" s="1344"/>
      <c r="AB230" s="1344"/>
      <c r="AC230" s="1344"/>
      <c r="AD230" s="1344"/>
      <c r="AE230" s="1344"/>
    </row>
    <row r="231" ht="19.5" customHeight="1">
      <c r="A231" s="1344"/>
      <c r="B231" s="1344"/>
      <c r="C231" s="1344"/>
      <c r="D231" s="1344"/>
      <c r="E231" s="1344"/>
      <c r="F231" s="1401"/>
      <c r="G231" s="1401"/>
      <c r="H231" s="1379"/>
      <c r="I231" s="1344"/>
      <c r="J231" s="1344"/>
      <c r="K231" s="1344"/>
      <c r="L231" s="1344"/>
      <c r="M231" s="1344"/>
      <c r="N231" s="1344"/>
      <c r="O231" s="1344"/>
      <c r="P231" s="1344"/>
      <c r="Q231" s="1344"/>
      <c r="R231" s="1344"/>
      <c r="S231" s="1344"/>
      <c r="T231" s="1344"/>
      <c r="U231" s="1344"/>
      <c r="V231" s="1344"/>
      <c r="W231" s="1344"/>
      <c r="X231" s="1344"/>
      <c r="Y231" s="1344"/>
      <c r="Z231" s="1344"/>
      <c r="AA231" s="1344"/>
      <c r="AB231" s="1344"/>
      <c r="AC231" s="1344"/>
      <c r="AD231" s="1344"/>
      <c r="AE231" s="1344"/>
    </row>
    <row r="232" ht="19.5" customHeight="1">
      <c r="A232" s="1344"/>
      <c r="B232" s="1344"/>
      <c r="C232" s="1344"/>
      <c r="D232" s="1344"/>
      <c r="E232" s="1344"/>
      <c r="F232" s="1401"/>
      <c r="G232" s="1401"/>
      <c r="H232" s="1379"/>
      <c r="I232" s="1344"/>
      <c r="J232" s="1344"/>
      <c r="K232" s="1344"/>
      <c r="L232" s="1344"/>
      <c r="M232" s="1344"/>
      <c r="N232" s="1344"/>
      <c r="O232" s="1344"/>
      <c r="P232" s="1344"/>
      <c r="Q232" s="1344"/>
      <c r="R232" s="1344"/>
      <c r="S232" s="1344"/>
      <c r="T232" s="1344"/>
      <c r="U232" s="1344"/>
      <c r="V232" s="1344"/>
      <c r="W232" s="1344"/>
      <c r="X232" s="1344"/>
      <c r="Y232" s="1344"/>
      <c r="Z232" s="1344"/>
      <c r="AA232" s="1344"/>
      <c r="AB232" s="1344"/>
      <c r="AC232" s="1344"/>
      <c r="AD232" s="1344"/>
      <c r="AE232" s="1344"/>
    </row>
    <row r="233" ht="19.5" customHeight="1">
      <c r="A233" s="1344"/>
      <c r="B233" s="1344"/>
      <c r="C233" s="1344"/>
      <c r="D233" s="1344"/>
      <c r="E233" s="1344"/>
      <c r="F233" s="1401"/>
      <c r="G233" s="1401"/>
      <c r="H233" s="1379"/>
      <c r="I233" s="1344"/>
      <c r="J233" s="1344"/>
      <c r="K233" s="1344"/>
      <c r="L233" s="1344"/>
      <c r="M233" s="1344"/>
      <c r="N233" s="1344"/>
      <c r="O233" s="1344"/>
      <c r="P233" s="1344"/>
      <c r="Q233" s="1344"/>
      <c r="R233" s="1344"/>
      <c r="S233" s="1344"/>
      <c r="T233" s="1344"/>
      <c r="U233" s="1344"/>
      <c r="V233" s="1344"/>
      <c r="W233" s="1344"/>
      <c r="X233" s="1344"/>
      <c r="Y233" s="1344"/>
      <c r="Z233" s="1344"/>
      <c r="AA233" s="1344"/>
      <c r="AB233" s="1344"/>
      <c r="AC233" s="1344"/>
      <c r="AD233" s="1344"/>
      <c r="AE233" s="1344"/>
    </row>
    <row r="234" ht="19.5" customHeight="1">
      <c r="A234" s="1344"/>
      <c r="B234" s="1344"/>
      <c r="C234" s="1344"/>
      <c r="D234" s="1344"/>
      <c r="E234" s="1344"/>
      <c r="F234" s="1401"/>
      <c r="G234" s="1401"/>
      <c r="H234" s="1379"/>
      <c r="I234" s="1344"/>
      <c r="J234" s="1344"/>
      <c r="K234" s="1344"/>
      <c r="L234" s="1344"/>
      <c r="M234" s="1344"/>
      <c r="N234" s="1344"/>
      <c r="O234" s="1344"/>
      <c r="P234" s="1344"/>
      <c r="Q234" s="1344"/>
      <c r="R234" s="1344"/>
      <c r="S234" s="1344"/>
      <c r="T234" s="1344"/>
      <c r="U234" s="1344"/>
      <c r="V234" s="1344"/>
      <c r="W234" s="1344"/>
      <c r="X234" s="1344"/>
      <c r="Y234" s="1344"/>
      <c r="Z234" s="1344"/>
      <c r="AA234" s="1344"/>
      <c r="AB234" s="1344"/>
      <c r="AC234" s="1344"/>
      <c r="AD234" s="1344"/>
      <c r="AE234" s="1344"/>
    </row>
    <row r="235" ht="19.5" customHeight="1">
      <c r="A235" s="1344"/>
      <c r="B235" s="1344"/>
      <c r="C235" s="1344"/>
      <c r="D235" s="1344"/>
      <c r="E235" s="1344"/>
      <c r="F235" s="1401"/>
      <c r="G235" s="1401"/>
      <c r="H235" s="1379"/>
      <c r="I235" s="1344"/>
      <c r="J235" s="1344"/>
      <c r="K235" s="1344"/>
      <c r="L235" s="1344"/>
      <c r="M235" s="1344"/>
      <c r="N235" s="1344"/>
      <c r="O235" s="1344"/>
      <c r="P235" s="1344"/>
      <c r="Q235" s="1344"/>
      <c r="R235" s="1344"/>
      <c r="S235" s="1344"/>
      <c r="T235" s="1344"/>
      <c r="U235" s="1344"/>
      <c r="V235" s="1344"/>
      <c r="W235" s="1344"/>
      <c r="X235" s="1344"/>
      <c r="Y235" s="1344"/>
      <c r="Z235" s="1344"/>
      <c r="AA235" s="1344"/>
      <c r="AB235" s="1344"/>
      <c r="AC235" s="1344"/>
      <c r="AD235" s="1344"/>
      <c r="AE235" s="1344"/>
    </row>
    <row r="236" ht="19.5" customHeight="1">
      <c r="A236" s="1344"/>
      <c r="B236" s="1344"/>
      <c r="C236" s="1344"/>
      <c r="D236" s="1344"/>
      <c r="E236" s="1344"/>
      <c r="F236" s="1401"/>
      <c r="G236" s="1401"/>
      <c r="H236" s="1379"/>
      <c r="I236" s="1344"/>
      <c r="J236" s="1344"/>
      <c r="K236" s="1344"/>
      <c r="L236" s="1344"/>
      <c r="M236" s="1344"/>
      <c r="N236" s="1344"/>
      <c r="O236" s="1344"/>
      <c r="P236" s="1344"/>
      <c r="Q236" s="1344"/>
      <c r="R236" s="1344"/>
      <c r="S236" s="1344"/>
      <c r="T236" s="1344"/>
      <c r="U236" s="1344"/>
      <c r="V236" s="1344"/>
      <c r="W236" s="1344"/>
      <c r="X236" s="1344"/>
      <c r="Y236" s="1344"/>
      <c r="Z236" s="1344"/>
      <c r="AA236" s="1344"/>
      <c r="AB236" s="1344"/>
      <c r="AC236" s="1344"/>
      <c r="AD236" s="1344"/>
      <c r="AE236" s="1344"/>
    </row>
    <row r="237" ht="19.5" customHeight="1">
      <c r="A237" s="1344"/>
      <c r="B237" s="1344"/>
      <c r="C237" s="1344"/>
      <c r="D237" s="1344"/>
      <c r="E237" s="1344"/>
      <c r="F237" s="1401"/>
      <c r="G237" s="1401"/>
      <c r="H237" s="1379"/>
      <c r="I237" s="1344"/>
      <c r="J237" s="1344"/>
      <c r="K237" s="1344"/>
      <c r="L237" s="1344"/>
      <c r="M237" s="1344"/>
      <c r="N237" s="1344"/>
      <c r="O237" s="1344"/>
      <c r="P237" s="1344"/>
      <c r="Q237" s="1344"/>
      <c r="R237" s="1344"/>
      <c r="S237" s="1344"/>
      <c r="T237" s="1344"/>
      <c r="U237" s="1344"/>
      <c r="V237" s="1344"/>
      <c r="W237" s="1344"/>
      <c r="X237" s="1344"/>
      <c r="Y237" s="1344"/>
      <c r="Z237" s="1344"/>
      <c r="AA237" s="1344"/>
      <c r="AB237" s="1344"/>
      <c r="AC237" s="1344"/>
      <c r="AD237" s="1344"/>
      <c r="AE237" s="1344"/>
    </row>
    <row r="238" ht="19.5" customHeight="1">
      <c r="A238" s="1344"/>
      <c r="B238" s="1344"/>
      <c r="C238" s="1344"/>
      <c r="D238" s="1344"/>
      <c r="E238" s="1344"/>
      <c r="F238" s="1401"/>
      <c r="G238" s="1401"/>
      <c r="H238" s="1379"/>
      <c r="I238" s="1344"/>
      <c r="J238" s="1344"/>
      <c r="K238" s="1344"/>
      <c r="L238" s="1344"/>
      <c r="M238" s="1344"/>
      <c r="N238" s="1344"/>
      <c r="O238" s="1344"/>
      <c r="P238" s="1344"/>
      <c r="Q238" s="1344"/>
      <c r="R238" s="1344"/>
      <c r="S238" s="1344"/>
      <c r="T238" s="1344"/>
      <c r="U238" s="1344"/>
      <c r="V238" s="1344"/>
      <c r="W238" s="1344"/>
      <c r="X238" s="1344"/>
      <c r="Y238" s="1344"/>
      <c r="Z238" s="1344"/>
      <c r="AA238" s="1344"/>
      <c r="AB238" s="1344"/>
      <c r="AC238" s="1344"/>
      <c r="AD238" s="1344"/>
      <c r="AE238" s="1344"/>
    </row>
    <row r="239" ht="19.5" customHeight="1">
      <c r="A239" s="1344"/>
      <c r="B239" s="1344"/>
      <c r="C239" s="1344"/>
      <c r="D239" s="1344"/>
      <c r="E239" s="1344"/>
      <c r="F239" s="1401"/>
      <c r="G239" s="1401"/>
      <c r="H239" s="1379"/>
      <c r="I239" s="1344"/>
      <c r="J239" s="1344"/>
      <c r="K239" s="1344"/>
      <c r="L239" s="1344"/>
      <c r="M239" s="1344"/>
      <c r="N239" s="1344"/>
      <c r="O239" s="1344"/>
      <c r="P239" s="1344"/>
      <c r="Q239" s="1344"/>
      <c r="R239" s="1344"/>
      <c r="S239" s="1344"/>
      <c r="T239" s="1344"/>
      <c r="U239" s="1344"/>
      <c r="V239" s="1344"/>
      <c r="W239" s="1344"/>
      <c r="X239" s="1344"/>
      <c r="Y239" s="1344"/>
      <c r="Z239" s="1344"/>
      <c r="AA239" s="1344"/>
      <c r="AB239" s="1344"/>
      <c r="AC239" s="1344"/>
      <c r="AD239" s="1344"/>
      <c r="AE239" s="1344"/>
    </row>
    <row r="240" ht="19.5" customHeight="1">
      <c r="A240" s="1344"/>
      <c r="B240" s="1344"/>
      <c r="C240" s="1344"/>
      <c r="D240" s="1344"/>
      <c r="E240" s="1344"/>
      <c r="F240" s="1401"/>
      <c r="G240" s="1401"/>
      <c r="H240" s="1379"/>
      <c r="I240" s="1344"/>
      <c r="J240" s="1344"/>
      <c r="K240" s="1344"/>
      <c r="L240" s="1344"/>
      <c r="M240" s="1344"/>
      <c r="N240" s="1344"/>
      <c r="O240" s="1344"/>
      <c r="P240" s="1344"/>
      <c r="Q240" s="1344"/>
      <c r="R240" s="1344"/>
      <c r="S240" s="1344"/>
      <c r="T240" s="1344"/>
      <c r="U240" s="1344"/>
      <c r="V240" s="1344"/>
      <c r="W240" s="1344"/>
      <c r="X240" s="1344"/>
      <c r="Y240" s="1344"/>
      <c r="Z240" s="1344"/>
      <c r="AA240" s="1344"/>
      <c r="AB240" s="1344"/>
      <c r="AC240" s="1344"/>
      <c r="AD240" s="1344"/>
      <c r="AE240" s="1344"/>
    </row>
    <row r="241" ht="19.5" customHeight="1">
      <c r="A241" s="1344"/>
      <c r="B241" s="1344"/>
      <c r="C241" s="1344"/>
      <c r="D241" s="1344"/>
      <c r="E241" s="1344"/>
      <c r="F241" s="1401"/>
      <c r="G241" s="1401"/>
      <c r="H241" s="1379"/>
      <c r="I241" s="1344"/>
      <c r="J241" s="1344"/>
      <c r="K241" s="1344"/>
      <c r="L241" s="1344"/>
      <c r="M241" s="1344"/>
      <c r="N241" s="1344"/>
      <c r="O241" s="1344"/>
      <c r="P241" s="1344"/>
      <c r="Q241" s="1344"/>
      <c r="R241" s="1344"/>
      <c r="S241" s="1344"/>
      <c r="T241" s="1344"/>
      <c r="U241" s="1344"/>
      <c r="V241" s="1344"/>
      <c r="W241" s="1344"/>
      <c r="X241" s="1344"/>
      <c r="Y241" s="1344"/>
      <c r="Z241" s="1344"/>
      <c r="AA241" s="1344"/>
      <c r="AB241" s="1344"/>
      <c r="AC241" s="1344"/>
      <c r="AD241" s="1344"/>
      <c r="AE241" s="1344"/>
    </row>
    <row r="242" ht="19.5" customHeight="1">
      <c r="A242" s="1344"/>
      <c r="B242" s="1344"/>
      <c r="C242" s="1344"/>
      <c r="D242" s="1344"/>
      <c r="E242" s="1344"/>
      <c r="F242" s="1401"/>
      <c r="G242" s="1401"/>
      <c r="H242" s="1379"/>
      <c r="I242" s="1344"/>
      <c r="J242" s="1344"/>
      <c r="K242" s="1344"/>
      <c r="L242" s="1344"/>
      <c r="M242" s="1344"/>
      <c r="N242" s="1344"/>
      <c r="O242" s="1344"/>
      <c r="P242" s="1344"/>
      <c r="Q242" s="1344"/>
      <c r="R242" s="1344"/>
      <c r="S242" s="1344"/>
      <c r="T242" s="1344"/>
      <c r="U242" s="1344"/>
      <c r="V242" s="1344"/>
      <c r="W242" s="1344"/>
      <c r="X242" s="1344"/>
      <c r="Y242" s="1344"/>
      <c r="Z242" s="1344"/>
      <c r="AA242" s="1344"/>
      <c r="AB242" s="1344"/>
      <c r="AC242" s="1344"/>
      <c r="AD242" s="1344"/>
      <c r="AE242" s="1344"/>
    </row>
    <row r="243" ht="19.5" customHeight="1">
      <c r="A243" s="1344"/>
      <c r="B243" s="1344"/>
      <c r="C243" s="1344"/>
      <c r="D243" s="1344"/>
      <c r="E243" s="1344"/>
      <c r="F243" s="1401"/>
      <c r="G243" s="1401"/>
      <c r="H243" s="1379"/>
      <c r="I243" s="1344"/>
      <c r="J243" s="1344"/>
      <c r="K243" s="1344"/>
      <c r="L243" s="1344"/>
      <c r="M243" s="1344"/>
      <c r="N243" s="1344"/>
      <c r="O243" s="1344"/>
      <c r="P243" s="1344"/>
      <c r="Q243" s="1344"/>
      <c r="R243" s="1344"/>
      <c r="S243" s="1344"/>
      <c r="T243" s="1344"/>
      <c r="U243" s="1344"/>
      <c r="V243" s="1344"/>
      <c r="W243" s="1344"/>
      <c r="X243" s="1344"/>
      <c r="Y243" s="1344"/>
      <c r="Z243" s="1344"/>
      <c r="AA243" s="1344"/>
      <c r="AB243" s="1344"/>
      <c r="AC243" s="1344"/>
      <c r="AD243" s="1344"/>
      <c r="AE243" s="1344"/>
    </row>
    <row r="244" ht="19.5" customHeight="1">
      <c r="A244" s="1344"/>
      <c r="B244" s="1344"/>
      <c r="C244" s="1344"/>
      <c r="D244" s="1344"/>
      <c r="E244" s="1344"/>
      <c r="F244" s="1401"/>
      <c r="G244" s="1401"/>
      <c r="H244" s="1379"/>
      <c r="I244" s="1344"/>
      <c r="J244" s="1344"/>
      <c r="K244" s="1344"/>
      <c r="L244" s="1344"/>
      <c r="M244" s="1344"/>
      <c r="N244" s="1344"/>
      <c r="O244" s="1344"/>
      <c r="P244" s="1344"/>
      <c r="Q244" s="1344"/>
      <c r="R244" s="1344"/>
      <c r="S244" s="1344"/>
      <c r="T244" s="1344"/>
      <c r="U244" s="1344"/>
      <c r="V244" s="1344"/>
      <c r="W244" s="1344"/>
      <c r="X244" s="1344"/>
      <c r="Y244" s="1344"/>
      <c r="Z244" s="1344"/>
      <c r="AA244" s="1344"/>
      <c r="AB244" s="1344"/>
      <c r="AC244" s="1344"/>
      <c r="AD244" s="1344"/>
      <c r="AE244" s="1344"/>
    </row>
    <row r="245" ht="19.5" customHeight="1">
      <c r="A245" s="1344"/>
      <c r="B245" s="1344"/>
      <c r="C245" s="1344"/>
      <c r="D245" s="1344"/>
      <c r="E245" s="1344"/>
      <c r="F245" s="1401"/>
      <c r="G245" s="1401"/>
      <c r="H245" s="1379"/>
      <c r="I245" s="1344"/>
      <c r="J245" s="1344"/>
      <c r="K245" s="1344"/>
      <c r="L245" s="1344"/>
      <c r="M245" s="1344"/>
      <c r="N245" s="1344"/>
      <c r="O245" s="1344"/>
      <c r="P245" s="1344"/>
      <c r="Q245" s="1344"/>
      <c r="R245" s="1344"/>
      <c r="S245" s="1344"/>
      <c r="T245" s="1344"/>
      <c r="U245" s="1344"/>
      <c r="V245" s="1344"/>
      <c r="W245" s="1344"/>
      <c r="X245" s="1344"/>
      <c r="Y245" s="1344"/>
      <c r="Z245" s="1344"/>
      <c r="AA245" s="1344"/>
      <c r="AB245" s="1344"/>
      <c r="AC245" s="1344"/>
      <c r="AD245" s="1344"/>
      <c r="AE245" s="1344"/>
    </row>
    <row r="246" ht="19.5" customHeight="1">
      <c r="A246" s="1344"/>
      <c r="B246" s="1344"/>
      <c r="C246" s="1344"/>
      <c r="D246" s="1344"/>
      <c r="E246" s="1344"/>
      <c r="F246" s="1401"/>
      <c r="G246" s="1401"/>
      <c r="H246" s="1379"/>
      <c r="I246" s="1344"/>
      <c r="J246" s="1344"/>
      <c r="K246" s="1344"/>
      <c r="L246" s="1344"/>
      <c r="M246" s="1344"/>
      <c r="N246" s="1344"/>
      <c r="O246" s="1344"/>
      <c r="P246" s="1344"/>
      <c r="Q246" s="1344"/>
      <c r="R246" s="1344"/>
      <c r="S246" s="1344"/>
      <c r="T246" s="1344"/>
      <c r="U246" s="1344"/>
      <c r="V246" s="1344"/>
      <c r="W246" s="1344"/>
      <c r="X246" s="1344"/>
      <c r="Y246" s="1344"/>
      <c r="Z246" s="1344"/>
      <c r="AA246" s="1344"/>
      <c r="AB246" s="1344"/>
      <c r="AC246" s="1344"/>
      <c r="AD246" s="1344"/>
      <c r="AE246" s="1344"/>
    </row>
    <row r="247" ht="19.5" customHeight="1">
      <c r="A247" s="1344"/>
      <c r="B247" s="1344"/>
      <c r="C247" s="1344"/>
      <c r="D247" s="1344"/>
      <c r="E247" s="1344"/>
      <c r="F247" s="1401"/>
      <c r="G247" s="1401"/>
      <c r="H247" s="1379"/>
      <c r="I247" s="1344"/>
      <c r="J247" s="1344"/>
      <c r="K247" s="1344"/>
      <c r="L247" s="1344"/>
      <c r="M247" s="1344"/>
      <c r="N247" s="1344"/>
      <c r="O247" s="1344"/>
      <c r="P247" s="1344"/>
      <c r="Q247" s="1344"/>
      <c r="R247" s="1344"/>
      <c r="S247" s="1344"/>
      <c r="T247" s="1344"/>
      <c r="U247" s="1344"/>
      <c r="V247" s="1344"/>
      <c r="W247" s="1344"/>
      <c r="X247" s="1344"/>
      <c r="Y247" s="1344"/>
      <c r="Z247" s="1344"/>
      <c r="AA247" s="1344"/>
      <c r="AB247" s="1344"/>
      <c r="AC247" s="1344"/>
      <c r="AD247" s="1344"/>
      <c r="AE247" s="1344"/>
    </row>
    <row r="248" ht="19.5" customHeight="1">
      <c r="A248" s="1344"/>
      <c r="B248" s="1344"/>
      <c r="C248" s="1344"/>
      <c r="D248" s="1344"/>
      <c r="E248" s="1344"/>
      <c r="F248" s="1401"/>
      <c r="G248" s="1401"/>
      <c r="H248" s="1379"/>
      <c r="I248" s="1344"/>
      <c r="J248" s="1344"/>
      <c r="K248" s="1344"/>
      <c r="L248" s="1344"/>
      <c r="M248" s="1344"/>
      <c r="N248" s="1344"/>
      <c r="O248" s="1344"/>
      <c r="P248" s="1344"/>
      <c r="Q248" s="1344"/>
      <c r="R248" s="1344"/>
      <c r="S248" s="1344"/>
      <c r="T248" s="1344"/>
      <c r="U248" s="1344"/>
      <c r="V248" s="1344"/>
      <c r="W248" s="1344"/>
      <c r="X248" s="1344"/>
      <c r="Y248" s="1344"/>
      <c r="Z248" s="1344"/>
      <c r="AA248" s="1344"/>
      <c r="AB248" s="1344"/>
      <c r="AC248" s="1344"/>
      <c r="AD248" s="1344"/>
      <c r="AE248" s="1344"/>
    </row>
    <row r="249" ht="19.5" customHeight="1">
      <c r="A249" s="1344"/>
      <c r="B249" s="1344"/>
      <c r="C249" s="1344"/>
      <c r="D249" s="1344"/>
      <c r="E249" s="1344"/>
      <c r="F249" s="1401"/>
      <c r="G249" s="1401"/>
      <c r="H249" s="1379"/>
      <c r="I249" s="1344"/>
      <c r="J249" s="1344"/>
      <c r="K249" s="1344"/>
      <c r="L249" s="1344"/>
      <c r="M249" s="1344"/>
      <c r="N249" s="1344"/>
      <c r="O249" s="1344"/>
      <c r="P249" s="1344"/>
      <c r="Q249" s="1344"/>
      <c r="R249" s="1344"/>
      <c r="S249" s="1344"/>
      <c r="T249" s="1344"/>
      <c r="U249" s="1344"/>
      <c r="V249" s="1344"/>
      <c r="W249" s="1344"/>
      <c r="X249" s="1344"/>
      <c r="Y249" s="1344"/>
      <c r="Z249" s="1344"/>
      <c r="AA249" s="1344"/>
      <c r="AB249" s="1344"/>
      <c r="AC249" s="1344"/>
      <c r="AD249" s="1344"/>
      <c r="AE249" s="1344"/>
    </row>
    <row r="250" ht="19.5" customHeight="1">
      <c r="A250" s="1344"/>
      <c r="B250" s="1344"/>
      <c r="C250" s="1344"/>
      <c r="D250" s="1344"/>
      <c r="E250" s="1344"/>
      <c r="F250" s="1401"/>
      <c r="G250" s="1401"/>
      <c r="H250" s="1379"/>
      <c r="I250" s="1344"/>
      <c r="J250" s="1344"/>
      <c r="K250" s="1344"/>
      <c r="L250" s="1344"/>
      <c r="M250" s="1344"/>
      <c r="N250" s="1344"/>
      <c r="O250" s="1344"/>
      <c r="P250" s="1344"/>
      <c r="Q250" s="1344"/>
      <c r="R250" s="1344"/>
      <c r="S250" s="1344"/>
      <c r="T250" s="1344"/>
      <c r="U250" s="1344"/>
      <c r="V250" s="1344"/>
      <c r="W250" s="1344"/>
      <c r="X250" s="1344"/>
      <c r="Y250" s="1344"/>
      <c r="Z250" s="1344"/>
      <c r="AA250" s="1344"/>
      <c r="AB250" s="1344"/>
      <c r="AC250" s="1344"/>
      <c r="AD250" s="1344"/>
      <c r="AE250" s="1344"/>
    </row>
    <row r="251" ht="19.5" customHeight="1">
      <c r="A251" s="1344"/>
      <c r="B251" s="1344"/>
      <c r="C251" s="1344"/>
      <c r="D251" s="1344"/>
      <c r="E251" s="1344"/>
      <c r="F251" s="1401"/>
      <c r="G251" s="1401"/>
      <c r="H251" s="1379"/>
      <c r="I251" s="1344"/>
      <c r="J251" s="1344"/>
      <c r="K251" s="1344"/>
      <c r="L251" s="1344"/>
      <c r="M251" s="1344"/>
      <c r="N251" s="1344"/>
      <c r="O251" s="1344"/>
      <c r="P251" s="1344"/>
      <c r="Q251" s="1344"/>
      <c r="R251" s="1344"/>
      <c r="S251" s="1344"/>
      <c r="T251" s="1344"/>
      <c r="U251" s="1344"/>
      <c r="V251" s="1344"/>
      <c r="W251" s="1344"/>
      <c r="X251" s="1344"/>
      <c r="Y251" s="1344"/>
      <c r="Z251" s="1344"/>
      <c r="AA251" s="1344"/>
      <c r="AB251" s="1344"/>
      <c r="AC251" s="1344"/>
      <c r="AD251" s="1344"/>
      <c r="AE251" s="1344"/>
    </row>
    <row r="252" ht="19.5" customHeight="1">
      <c r="A252" s="1344"/>
      <c r="B252" s="1344"/>
      <c r="C252" s="1344"/>
      <c r="D252" s="1344"/>
      <c r="E252" s="1344"/>
      <c r="F252" s="1401"/>
      <c r="G252" s="1401"/>
      <c r="H252" s="1379"/>
      <c r="I252" s="1344"/>
      <c r="J252" s="1344"/>
      <c r="K252" s="1344"/>
      <c r="L252" s="1344"/>
      <c r="M252" s="1344"/>
      <c r="N252" s="1344"/>
      <c r="O252" s="1344"/>
      <c r="P252" s="1344"/>
      <c r="Q252" s="1344"/>
      <c r="R252" s="1344"/>
      <c r="S252" s="1344"/>
      <c r="T252" s="1344"/>
      <c r="U252" s="1344"/>
      <c r="V252" s="1344"/>
      <c r="W252" s="1344"/>
      <c r="X252" s="1344"/>
      <c r="Y252" s="1344"/>
      <c r="Z252" s="1344"/>
      <c r="AA252" s="1344"/>
      <c r="AB252" s="1344"/>
      <c r="AC252" s="1344"/>
      <c r="AD252" s="1344"/>
      <c r="AE252" s="1344"/>
    </row>
    <row r="253" ht="19.5" customHeight="1">
      <c r="A253" s="1344"/>
      <c r="B253" s="1344"/>
      <c r="C253" s="1344"/>
      <c r="D253" s="1344"/>
      <c r="E253" s="1344"/>
      <c r="F253" s="1401"/>
      <c r="G253" s="1401"/>
      <c r="H253" s="1379"/>
      <c r="I253" s="1344"/>
      <c r="J253" s="1344"/>
      <c r="K253" s="1344"/>
      <c r="L253" s="1344"/>
      <c r="M253" s="1344"/>
      <c r="N253" s="1344"/>
      <c r="O253" s="1344"/>
      <c r="P253" s="1344"/>
      <c r="Q253" s="1344"/>
      <c r="R253" s="1344"/>
      <c r="S253" s="1344"/>
      <c r="T253" s="1344"/>
      <c r="U253" s="1344"/>
      <c r="V253" s="1344"/>
      <c r="W253" s="1344"/>
      <c r="X253" s="1344"/>
      <c r="Y253" s="1344"/>
      <c r="Z253" s="1344"/>
      <c r="AA253" s="1344"/>
      <c r="AB253" s="1344"/>
      <c r="AC253" s="1344"/>
      <c r="AD253" s="1344"/>
      <c r="AE253" s="1344"/>
    </row>
    <row r="254" ht="19.5" customHeight="1">
      <c r="A254" s="1344"/>
      <c r="B254" s="1344"/>
      <c r="C254" s="1344"/>
      <c r="D254" s="1344"/>
      <c r="E254" s="1344"/>
      <c r="F254" s="1401"/>
      <c r="G254" s="1401"/>
      <c r="H254" s="1379"/>
      <c r="I254" s="1344"/>
      <c r="J254" s="1344"/>
      <c r="K254" s="1344"/>
      <c r="L254" s="1344"/>
      <c r="M254" s="1344"/>
      <c r="N254" s="1344"/>
      <c r="O254" s="1344"/>
      <c r="P254" s="1344"/>
      <c r="Q254" s="1344"/>
      <c r="R254" s="1344"/>
      <c r="S254" s="1344"/>
      <c r="T254" s="1344"/>
      <c r="U254" s="1344"/>
      <c r="V254" s="1344"/>
      <c r="W254" s="1344"/>
      <c r="X254" s="1344"/>
      <c r="Y254" s="1344"/>
      <c r="Z254" s="1344"/>
      <c r="AA254" s="1344"/>
      <c r="AB254" s="1344"/>
      <c r="AC254" s="1344"/>
      <c r="AD254" s="1344"/>
      <c r="AE254" s="1344"/>
    </row>
    <row r="255" ht="19.5" customHeight="1">
      <c r="A255" s="1344"/>
      <c r="B255" s="1344"/>
      <c r="C255" s="1344"/>
      <c r="D255" s="1344"/>
      <c r="E255" s="1344"/>
      <c r="F255" s="1401"/>
      <c r="G255" s="1401"/>
      <c r="H255" s="1379"/>
      <c r="I255" s="1344"/>
      <c r="J255" s="1344"/>
      <c r="K255" s="1344"/>
      <c r="L255" s="1344"/>
      <c r="M255" s="1344"/>
      <c r="N255" s="1344"/>
      <c r="O255" s="1344"/>
      <c r="P255" s="1344"/>
      <c r="Q255" s="1344"/>
      <c r="R255" s="1344"/>
      <c r="S255" s="1344"/>
      <c r="T255" s="1344"/>
      <c r="U255" s="1344"/>
      <c r="V255" s="1344"/>
      <c r="W255" s="1344"/>
      <c r="X255" s="1344"/>
      <c r="Y255" s="1344"/>
      <c r="Z255" s="1344"/>
      <c r="AA255" s="1344"/>
      <c r="AB255" s="1344"/>
      <c r="AC255" s="1344"/>
      <c r="AD255" s="1344"/>
      <c r="AE255" s="1344"/>
    </row>
    <row r="256" ht="19.5" customHeight="1">
      <c r="A256" s="1344"/>
      <c r="B256" s="1344"/>
      <c r="C256" s="1344"/>
      <c r="D256" s="1344"/>
      <c r="E256" s="1344"/>
      <c r="F256" s="1401"/>
      <c r="G256" s="1401"/>
      <c r="H256" s="1379"/>
      <c r="I256" s="1344"/>
      <c r="J256" s="1344"/>
      <c r="K256" s="1344"/>
      <c r="L256" s="1344"/>
      <c r="M256" s="1344"/>
      <c r="N256" s="1344"/>
      <c r="O256" s="1344"/>
      <c r="P256" s="1344"/>
      <c r="Q256" s="1344"/>
      <c r="R256" s="1344"/>
      <c r="S256" s="1344"/>
      <c r="T256" s="1344"/>
      <c r="U256" s="1344"/>
      <c r="V256" s="1344"/>
      <c r="W256" s="1344"/>
      <c r="X256" s="1344"/>
      <c r="Y256" s="1344"/>
      <c r="Z256" s="1344"/>
      <c r="AA256" s="1344"/>
      <c r="AB256" s="1344"/>
      <c r="AC256" s="1344"/>
      <c r="AD256" s="1344"/>
      <c r="AE256" s="1344"/>
    </row>
    <row r="257" ht="19.5" customHeight="1">
      <c r="A257" s="1344"/>
      <c r="B257" s="1344"/>
      <c r="C257" s="1344"/>
      <c r="D257" s="1344"/>
      <c r="E257" s="1344"/>
      <c r="F257" s="1401"/>
      <c r="G257" s="1401"/>
      <c r="H257" s="1379"/>
      <c r="I257" s="1344"/>
      <c r="J257" s="1344"/>
      <c r="K257" s="1344"/>
      <c r="L257" s="1344"/>
      <c r="M257" s="1344"/>
      <c r="N257" s="1344"/>
      <c r="O257" s="1344"/>
      <c r="P257" s="1344"/>
      <c r="Q257" s="1344"/>
      <c r="R257" s="1344"/>
      <c r="S257" s="1344"/>
      <c r="T257" s="1344"/>
      <c r="U257" s="1344"/>
      <c r="V257" s="1344"/>
      <c r="W257" s="1344"/>
      <c r="X257" s="1344"/>
      <c r="Y257" s="1344"/>
      <c r="Z257" s="1344"/>
      <c r="AA257" s="1344"/>
      <c r="AB257" s="1344"/>
      <c r="AC257" s="1344"/>
      <c r="AD257" s="1344"/>
      <c r="AE257" s="1344"/>
    </row>
    <row r="258" ht="19.5" customHeight="1">
      <c r="A258" s="1344"/>
      <c r="B258" s="1344"/>
      <c r="C258" s="1344"/>
      <c r="D258" s="1344"/>
      <c r="E258" s="1344"/>
      <c r="F258" s="1401"/>
      <c r="G258" s="1401"/>
      <c r="H258" s="1379"/>
      <c r="I258" s="1344"/>
      <c r="J258" s="1344"/>
      <c r="K258" s="1344"/>
      <c r="L258" s="1344"/>
      <c r="M258" s="1344"/>
      <c r="N258" s="1344"/>
      <c r="O258" s="1344"/>
      <c r="P258" s="1344"/>
      <c r="Q258" s="1344"/>
      <c r="R258" s="1344"/>
      <c r="S258" s="1344"/>
      <c r="T258" s="1344"/>
      <c r="U258" s="1344"/>
      <c r="V258" s="1344"/>
      <c r="W258" s="1344"/>
      <c r="X258" s="1344"/>
      <c r="Y258" s="1344"/>
      <c r="Z258" s="1344"/>
      <c r="AA258" s="1344"/>
      <c r="AB258" s="1344"/>
      <c r="AC258" s="1344"/>
      <c r="AD258" s="1344"/>
      <c r="AE258" s="1344"/>
    </row>
    <row r="259" ht="19.5" customHeight="1">
      <c r="A259" s="1344"/>
      <c r="B259" s="1344"/>
      <c r="C259" s="1344"/>
      <c r="D259" s="1344"/>
      <c r="E259" s="1344"/>
      <c r="F259" s="1401"/>
      <c r="G259" s="1401"/>
      <c r="H259" s="1379"/>
      <c r="I259" s="1344"/>
      <c r="J259" s="1344"/>
      <c r="K259" s="1344"/>
      <c r="L259" s="1344"/>
      <c r="M259" s="1344"/>
      <c r="N259" s="1344"/>
      <c r="O259" s="1344"/>
      <c r="P259" s="1344"/>
      <c r="Q259" s="1344"/>
      <c r="R259" s="1344"/>
      <c r="S259" s="1344"/>
      <c r="T259" s="1344"/>
      <c r="U259" s="1344"/>
      <c r="V259" s="1344"/>
      <c r="W259" s="1344"/>
      <c r="X259" s="1344"/>
      <c r="Y259" s="1344"/>
      <c r="Z259" s="1344"/>
      <c r="AA259" s="1344"/>
      <c r="AB259" s="1344"/>
      <c r="AC259" s="1344"/>
      <c r="AD259" s="1344"/>
      <c r="AE259" s="1344"/>
    </row>
    <row r="260" ht="19.5" customHeight="1">
      <c r="A260" s="1344"/>
      <c r="B260" s="1344"/>
      <c r="C260" s="1344"/>
      <c r="D260" s="1344"/>
      <c r="E260" s="1344"/>
      <c r="F260" s="1401"/>
      <c r="G260" s="1401"/>
      <c r="H260" s="1379"/>
      <c r="I260" s="1344"/>
      <c r="J260" s="1344"/>
      <c r="K260" s="1344"/>
      <c r="L260" s="1344"/>
      <c r="M260" s="1344"/>
      <c r="N260" s="1344"/>
      <c r="O260" s="1344"/>
      <c r="P260" s="1344"/>
      <c r="Q260" s="1344"/>
      <c r="R260" s="1344"/>
      <c r="S260" s="1344"/>
      <c r="T260" s="1344"/>
      <c r="U260" s="1344"/>
      <c r="V260" s="1344"/>
      <c r="W260" s="1344"/>
      <c r="X260" s="1344"/>
      <c r="Y260" s="1344"/>
      <c r="Z260" s="1344"/>
      <c r="AA260" s="1344"/>
      <c r="AB260" s="1344"/>
      <c r="AC260" s="1344"/>
      <c r="AD260" s="1344"/>
      <c r="AE260" s="1344"/>
    </row>
    <row r="261" ht="19.5" customHeight="1">
      <c r="A261" s="1344"/>
      <c r="B261" s="1344"/>
      <c r="C261" s="1344"/>
      <c r="D261" s="1344"/>
      <c r="E261" s="1344"/>
      <c r="F261" s="1401"/>
      <c r="G261" s="1401"/>
      <c r="H261" s="1379"/>
      <c r="I261" s="1344"/>
      <c r="J261" s="1344"/>
      <c r="K261" s="1344"/>
      <c r="L261" s="1344"/>
      <c r="M261" s="1344"/>
      <c r="N261" s="1344"/>
      <c r="O261" s="1344"/>
      <c r="P261" s="1344"/>
      <c r="Q261" s="1344"/>
      <c r="R261" s="1344"/>
      <c r="S261" s="1344"/>
      <c r="T261" s="1344"/>
      <c r="U261" s="1344"/>
      <c r="V261" s="1344"/>
      <c r="W261" s="1344"/>
      <c r="X261" s="1344"/>
      <c r="Y261" s="1344"/>
      <c r="Z261" s="1344"/>
      <c r="AA261" s="1344"/>
      <c r="AB261" s="1344"/>
      <c r="AC261" s="1344"/>
      <c r="AD261" s="1344"/>
      <c r="AE261" s="1344"/>
    </row>
    <row r="262" ht="19.5" customHeight="1">
      <c r="A262" s="1344"/>
      <c r="B262" s="1344"/>
      <c r="C262" s="1344"/>
      <c r="D262" s="1344"/>
      <c r="E262" s="1344"/>
      <c r="F262" s="1401"/>
      <c r="G262" s="1401"/>
      <c r="H262" s="1379"/>
      <c r="I262" s="1344"/>
      <c r="J262" s="1344"/>
      <c r="K262" s="1344"/>
      <c r="L262" s="1344"/>
      <c r="M262" s="1344"/>
      <c r="N262" s="1344"/>
      <c r="O262" s="1344"/>
      <c r="P262" s="1344"/>
      <c r="Q262" s="1344"/>
      <c r="R262" s="1344"/>
      <c r="S262" s="1344"/>
      <c r="T262" s="1344"/>
      <c r="U262" s="1344"/>
      <c r="V262" s="1344"/>
      <c r="W262" s="1344"/>
      <c r="X262" s="1344"/>
      <c r="Y262" s="1344"/>
      <c r="Z262" s="1344"/>
      <c r="AA262" s="1344"/>
      <c r="AB262" s="1344"/>
      <c r="AC262" s="1344"/>
      <c r="AD262" s="1344"/>
      <c r="AE262" s="1344"/>
    </row>
    <row r="263" ht="19.5" customHeight="1">
      <c r="A263" s="1344"/>
      <c r="B263" s="1344"/>
      <c r="C263" s="1344"/>
      <c r="D263" s="1344"/>
      <c r="E263" s="1344"/>
      <c r="F263" s="1401"/>
      <c r="G263" s="1401"/>
      <c r="H263" s="1379"/>
      <c r="I263" s="1344"/>
      <c r="J263" s="1344"/>
      <c r="K263" s="1344"/>
      <c r="L263" s="1344"/>
      <c r="M263" s="1344"/>
      <c r="N263" s="1344"/>
      <c r="O263" s="1344"/>
      <c r="P263" s="1344"/>
      <c r="Q263" s="1344"/>
      <c r="R263" s="1344"/>
      <c r="S263" s="1344"/>
      <c r="T263" s="1344"/>
      <c r="U263" s="1344"/>
      <c r="V263" s="1344"/>
      <c r="W263" s="1344"/>
      <c r="X263" s="1344"/>
      <c r="Y263" s="1344"/>
      <c r="Z263" s="1344"/>
      <c r="AA263" s="1344"/>
      <c r="AB263" s="1344"/>
      <c r="AC263" s="1344"/>
      <c r="AD263" s="1344"/>
      <c r="AE263" s="1344"/>
    </row>
    <row r="264" ht="19.5" customHeight="1">
      <c r="A264" s="1344"/>
      <c r="B264" s="1344"/>
      <c r="C264" s="1344"/>
      <c r="D264" s="1344"/>
      <c r="E264" s="1344"/>
      <c r="F264" s="1401"/>
      <c r="G264" s="1401"/>
      <c r="H264" s="1379"/>
      <c r="I264" s="1344"/>
      <c r="J264" s="1344"/>
      <c r="K264" s="1344"/>
      <c r="L264" s="1344"/>
      <c r="M264" s="1344"/>
      <c r="N264" s="1344"/>
      <c r="O264" s="1344"/>
      <c r="P264" s="1344"/>
      <c r="Q264" s="1344"/>
      <c r="R264" s="1344"/>
      <c r="S264" s="1344"/>
      <c r="T264" s="1344"/>
      <c r="U264" s="1344"/>
      <c r="V264" s="1344"/>
      <c r="W264" s="1344"/>
      <c r="X264" s="1344"/>
      <c r="Y264" s="1344"/>
      <c r="Z264" s="1344"/>
      <c r="AA264" s="1344"/>
      <c r="AB264" s="1344"/>
      <c r="AC264" s="1344"/>
      <c r="AD264" s="1344"/>
      <c r="AE264" s="1344"/>
    </row>
    <row r="265" ht="19.5" customHeight="1">
      <c r="A265" s="1344"/>
      <c r="B265" s="1344"/>
      <c r="C265" s="1344"/>
      <c r="D265" s="1344"/>
      <c r="E265" s="1344"/>
      <c r="F265" s="1401"/>
      <c r="G265" s="1401"/>
      <c r="H265" s="1379"/>
      <c r="I265" s="1344"/>
      <c r="J265" s="1344"/>
      <c r="K265" s="1344"/>
      <c r="L265" s="1344"/>
      <c r="M265" s="1344"/>
      <c r="N265" s="1344"/>
      <c r="O265" s="1344"/>
      <c r="P265" s="1344"/>
      <c r="Q265" s="1344"/>
      <c r="R265" s="1344"/>
      <c r="S265" s="1344"/>
      <c r="T265" s="1344"/>
      <c r="U265" s="1344"/>
      <c r="V265" s="1344"/>
      <c r="W265" s="1344"/>
      <c r="X265" s="1344"/>
      <c r="Y265" s="1344"/>
      <c r="Z265" s="1344"/>
      <c r="AA265" s="1344"/>
      <c r="AB265" s="1344"/>
      <c r="AC265" s="1344"/>
      <c r="AD265" s="1344"/>
      <c r="AE265" s="1344"/>
    </row>
    <row r="266" ht="19.5" customHeight="1">
      <c r="A266" s="1344"/>
      <c r="B266" s="1344"/>
      <c r="C266" s="1344"/>
      <c r="D266" s="1344"/>
      <c r="E266" s="1344"/>
      <c r="F266" s="1401"/>
      <c r="G266" s="1401"/>
      <c r="H266" s="1379"/>
      <c r="I266" s="1344"/>
      <c r="J266" s="1344"/>
      <c r="K266" s="1344"/>
      <c r="L266" s="1344"/>
      <c r="M266" s="1344"/>
      <c r="N266" s="1344"/>
      <c r="O266" s="1344"/>
      <c r="P266" s="1344"/>
      <c r="Q266" s="1344"/>
      <c r="R266" s="1344"/>
      <c r="S266" s="1344"/>
      <c r="T266" s="1344"/>
      <c r="U266" s="1344"/>
      <c r="V266" s="1344"/>
      <c r="W266" s="1344"/>
      <c r="X266" s="1344"/>
      <c r="Y266" s="1344"/>
      <c r="Z266" s="1344"/>
      <c r="AA266" s="1344"/>
      <c r="AB266" s="1344"/>
      <c r="AC266" s="1344"/>
      <c r="AD266" s="1344"/>
      <c r="AE266" s="1344"/>
    </row>
    <row r="267" ht="19.5" customHeight="1">
      <c r="A267" s="1344"/>
      <c r="B267" s="1344"/>
      <c r="C267" s="1344"/>
      <c r="D267" s="1344"/>
      <c r="E267" s="1344"/>
      <c r="F267" s="1401"/>
      <c r="G267" s="1401"/>
      <c r="H267" s="1379"/>
      <c r="I267" s="1344"/>
      <c r="J267" s="1344"/>
      <c r="K267" s="1344"/>
      <c r="L267" s="1344"/>
      <c r="M267" s="1344"/>
      <c r="N267" s="1344"/>
      <c r="O267" s="1344"/>
      <c r="P267" s="1344"/>
      <c r="Q267" s="1344"/>
      <c r="R267" s="1344"/>
      <c r="S267" s="1344"/>
      <c r="T267" s="1344"/>
      <c r="U267" s="1344"/>
      <c r="V267" s="1344"/>
      <c r="W267" s="1344"/>
      <c r="X267" s="1344"/>
      <c r="Y267" s="1344"/>
      <c r="Z267" s="1344"/>
      <c r="AA267" s="1344"/>
      <c r="AB267" s="1344"/>
      <c r="AC267" s="1344"/>
      <c r="AD267" s="1344"/>
      <c r="AE267" s="1344"/>
    </row>
    <row r="268" ht="19.5" customHeight="1">
      <c r="A268" s="1344"/>
      <c r="B268" s="1344"/>
      <c r="C268" s="1344"/>
      <c r="D268" s="1344"/>
      <c r="E268" s="1344"/>
      <c r="F268" s="1401"/>
      <c r="G268" s="1401"/>
      <c r="H268" s="1379"/>
      <c r="I268" s="1344"/>
      <c r="J268" s="1344"/>
      <c r="K268" s="1344"/>
      <c r="L268" s="1344"/>
      <c r="M268" s="1344"/>
      <c r="N268" s="1344"/>
      <c r="O268" s="1344"/>
      <c r="P268" s="1344"/>
      <c r="Q268" s="1344"/>
      <c r="R268" s="1344"/>
      <c r="S268" s="1344"/>
      <c r="T268" s="1344"/>
      <c r="U268" s="1344"/>
      <c r="V268" s="1344"/>
      <c r="W268" s="1344"/>
      <c r="X268" s="1344"/>
      <c r="Y268" s="1344"/>
      <c r="Z268" s="1344"/>
      <c r="AA268" s="1344"/>
      <c r="AB268" s="1344"/>
      <c r="AC268" s="1344"/>
      <c r="AD268" s="1344"/>
      <c r="AE268" s="1344"/>
    </row>
    <row r="269" ht="19.5" customHeight="1">
      <c r="A269" s="1344"/>
      <c r="B269" s="1344"/>
      <c r="C269" s="1344"/>
      <c r="D269" s="1344"/>
      <c r="E269" s="1344"/>
      <c r="F269" s="1401"/>
      <c r="G269" s="1401"/>
      <c r="H269" s="1379"/>
      <c r="I269" s="1344"/>
      <c r="J269" s="1344"/>
      <c r="K269" s="1344"/>
      <c r="L269" s="1344"/>
      <c r="M269" s="1344"/>
      <c r="N269" s="1344"/>
      <c r="O269" s="1344"/>
      <c r="P269" s="1344"/>
      <c r="Q269" s="1344"/>
      <c r="R269" s="1344"/>
      <c r="S269" s="1344"/>
      <c r="T269" s="1344"/>
      <c r="U269" s="1344"/>
      <c r="V269" s="1344"/>
      <c r="W269" s="1344"/>
      <c r="X269" s="1344"/>
      <c r="Y269" s="1344"/>
      <c r="Z269" s="1344"/>
      <c r="AA269" s="1344"/>
      <c r="AB269" s="1344"/>
      <c r="AC269" s="1344"/>
      <c r="AD269" s="1344"/>
      <c r="AE269" s="1344"/>
    </row>
    <row r="270" ht="19.5" customHeight="1">
      <c r="A270" s="1344"/>
      <c r="B270" s="1344"/>
      <c r="C270" s="1344"/>
      <c r="D270" s="1344"/>
      <c r="E270" s="1344"/>
      <c r="F270" s="1401"/>
      <c r="G270" s="1401"/>
      <c r="H270" s="1379"/>
      <c r="I270" s="1344"/>
      <c r="J270" s="1344"/>
      <c r="K270" s="1344"/>
      <c r="L270" s="1344"/>
      <c r="M270" s="1344"/>
      <c r="N270" s="1344"/>
      <c r="O270" s="1344"/>
      <c r="P270" s="1344"/>
      <c r="Q270" s="1344"/>
      <c r="R270" s="1344"/>
      <c r="S270" s="1344"/>
      <c r="T270" s="1344"/>
      <c r="U270" s="1344"/>
      <c r="V270" s="1344"/>
      <c r="W270" s="1344"/>
      <c r="X270" s="1344"/>
      <c r="Y270" s="1344"/>
      <c r="Z270" s="1344"/>
      <c r="AA270" s="1344"/>
      <c r="AB270" s="1344"/>
      <c r="AC270" s="1344"/>
      <c r="AD270" s="1344"/>
      <c r="AE270" s="1344"/>
    </row>
    <row r="271" ht="19.5" customHeight="1">
      <c r="A271" s="1344"/>
      <c r="B271" s="1344"/>
      <c r="C271" s="1344"/>
      <c r="D271" s="1344"/>
      <c r="E271" s="1344"/>
      <c r="F271" s="1401"/>
      <c r="G271" s="1401"/>
      <c r="H271" s="1379"/>
      <c r="I271" s="1344"/>
      <c r="J271" s="1344"/>
      <c r="K271" s="1344"/>
      <c r="L271" s="1344"/>
      <c r="M271" s="1344"/>
      <c r="N271" s="1344"/>
      <c r="O271" s="1344"/>
      <c r="P271" s="1344"/>
      <c r="Q271" s="1344"/>
      <c r="R271" s="1344"/>
      <c r="S271" s="1344"/>
      <c r="T271" s="1344"/>
      <c r="U271" s="1344"/>
      <c r="V271" s="1344"/>
      <c r="W271" s="1344"/>
      <c r="X271" s="1344"/>
      <c r="Y271" s="1344"/>
      <c r="Z271" s="1344"/>
      <c r="AA271" s="1344"/>
      <c r="AB271" s="1344"/>
      <c r="AC271" s="1344"/>
      <c r="AD271" s="1344"/>
      <c r="AE271" s="1344"/>
    </row>
    <row r="272" ht="19.5" customHeight="1">
      <c r="A272" s="1344"/>
      <c r="B272" s="1344"/>
      <c r="C272" s="1344"/>
      <c r="D272" s="1344"/>
      <c r="E272" s="1344"/>
      <c r="F272" s="1401"/>
      <c r="G272" s="1401"/>
      <c r="H272" s="1379"/>
      <c r="I272" s="1344"/>
      <c r="J272" s="1344"/>
      <c r="K272" s="1344"/>
      <c r="L272" s="1344"/>
      <c r="M272" s="1344"/>
      <c r="N272" s="1344"/>
      <c r="O272" s="1344"/>
      <c r="P272" s="1344"/>
      <c r="Q272" s="1344"/>
      <c r="R272" s="1344"/>
      <c r="S272" s="1344"/>
      <c r="T272" s="1344"/>
      <c r="U272" s="1344"/>
      <c r="V272" s="1344"/>
      <c r="W272" s="1344"/>
      <c r="X272" s="1344"/>
      <c r="Y272" s="1344"/>
      <c r="Z272" s="1344"/>
      <c r="AA272" s="1344"/>
      <c r="AB272" s="1344"/>
      <c r="AC272" s="1344"/>
      <c r="AD272" s="1344"/>
      <c r="AE272" s="1344"/>
    </row>
    <row r="273" ht="19.5" customHeight="1">
      <c r="A273" s="1344"/>
      <c r="B273" s="1344"/>
      <c r="C273" s="1344"/>
      <c r="D273" s="1344"/>
      <c r="E273" s="1344"/>
      <c r="F273" s="1401"/>
      <c r="G273" s="1401"/>
      <c r="H273" s="1379"/>
      <c r="I273" s="1344"/>
      <c r="J273" s="1344"/>
      <c r="K273" s="1344"/>
      <c r="L273" s="1344"/>
      <c r="M273" s="1344"/>
      <c r="N273" s="1344"/>
      <c r="O273" s="1344"/>
      <c r="P273" s="1344"/>
      <c r="Q273" s="1344"/>
      <c r="R273" s="1344"/>
      <c r="S273" s="1344"/>
      <c r="T273" s="1344"/>
      <c r="U273" s="1344"/>
      <c r="V273" s="1344"/>
      <c r="W273" s="1344"/>
      <c r="X273" s="1344"/>
      <c r="Y273" s="1344"/>
      <c r="Z273" s="1344"/>
      <c r="AA273" s="1344"/>
      <c r="AB273" s="1344"/>
      <c r="AC273" s="1344"/>
      <c r="AD273" s="1344"/>
      <c r="AE273" s="1344"/>
    </row>
    <row r="274" ht="19.5" customHeight="1">
      <c r="A274" s="1344"/>
      <c r="B274" s="1344"/>
      <c r="C274" s="1344"/>
      <c r="D274" s="1344"/>
      <c r="E274" s="1344"/>
      <c r="F274" s="1401"/>
      <c r="G274" s="1401"/>
      <c r="H274" s="1379"/>
      <c r="I274" s="1344"/>
      <c r="J274" s="1344"/>
      <c r="K274" s="1344"/>
      <c r="L274" s="1344"/>
      <c r="M274" s="1344"/>
      <c r="N274" s="1344"/>
      <c r="O274" s="1344"/>
      <c r="P274" s="1344"/>
      <c r="Q274" s="1344"/>
      <c r="R274" s="1344"/>
      <c r="S274" s="1344"/>
      <c r="T274" s="1344"/>
      <c r="U274" s="1344"/>
      <c r="V274" s="1344"/>
      <c r="W274" s="1344"/>
      <c r="X274" s="1344"/>
      <c r="Y274" s="1344"/>
      <c r="Z274" s="1344"/>
      <c r="AA274" s="1344"/>
      <c r="AB274" s="1344"/>
      <c r="AC274" s="1344"/>
      <c r="AD274" s="1344"/>
      <c r="AE274" s="1344"/>
    </row>
    <row r="275" ht="19.5" customHeight="1">
      <c r="A275" s="1344"/>
      <c r="B275" s="1344"/>
      <c r="C275" s="1344"/>
      <c r="D275" s="1344"/>
      <c r="E275" s="1344"/>
      <c r="F275" s="1401"/>
      <c r="G275" s="1401"/>
      <c r="H275" s="1379"/>
      <c r="I275" s="1344"/>
      <c r="J275" s="1344"/>
      <c r="K275" s="1344"/>
      <c r="L275" s="1344"/>
      <c r="M275" s="1344"/>
      <c r="N275" s="1344"/>
      <c r="O275" s="1344"/>
      <c r="P275" s="1344"/>
      <c r="Q275" s="1344"/>
      <c r="R275" s="1344"/>
      <c r="S275" s="1344"/>
      <c r="T275" s="1344"/>
      <c r="U275" s="1344"/>
      <c r="V275" s="1344"/>
      <c r="W275" s="1344"/>
      <c r="X275" s="1344"/>
      <c r="Y275" s="1344"/>
      <c r="Z275" s="1344"/>
      <c r="AA275" s="1344"/>
      <c r="AB275" s="1344"/>
      <c r="AC275" s="1344"/>
      <c r="AD275" s="1344"/>
      <c r="AE275" s="1344"/>
    </row>
    <row r="276" ht="19.5" customHeight="1">
      <c r="A276" s="1344"/>
      <c r="B276" s="1344"/>
      <c r="C276" s="1344"/>
      <c r="D276" s="1344"/>
      <c r="E276" s="1344"/>
      <c r="F276" s="1401"/>
      <c r="G276" s="1401"/>
      <c r="H276" s="1379"/>
      <c r="I276" s="1344"/>
      <c r="J276" s="1344"/>
      <c r="K276" s="1344"/>
      <c r="L276" s="1344"/>
      <c r="M276" s="1344"/>
      <c r="N276" s="1344"/>
      <c r="O276" s="1344"/>
      <c r="P276" s="1344"/>
      <c r="Q276" s="1344"/>
      <c r="R276" s="1344"/>
      <c r="S276" s="1344"/>
      <c r="T276" s="1344"/>
      <c r="U276" s="1344"/>
      <c r="V276" s="1344"/>
      <c r="W276" s="1344"/>
      <c r="X276" s="1344"/>
      <c r="Y276" s="1344"/>
      <c r="Z276" s="1344"/>
      <c r="AA276" s="1344"/>
      <c r="AB276" s="1344"/>
      <c r="AC276" s="1344"/>
      <c r="AD276" s="1344"/>
      <c r="AE276" s="1344"/>
    </row>
    <row r="277" ht="19.5" customHeight="1">
      <c r="A277" s="1344"/>
      <c r="B277" s="1344"/>
      <c r="C277" s="1344"/>
      <c r="D277" s="1344"/>
      <c r="E277" s="1344"/>
      <c r="F277" s="1401"/>
      <c r="G277" s="1401"/>
      <c r="H277" s="1379"/>
      <c r="I277" s="1344"/>
      <c r="J277" s="1344"/>
      <c r="K277" s="1344"/>
      <c r="L277" s="1344"/>
      <c r="M277" s="1344"/>
      <c r="N277" s="1344"/>
      <c r="O277" s="1344"/>
      <c r="P277" s="1344"/>
      <c r="Q277" s="1344"/>
      <c r="R277" s="1344"/>
      <c r="S277" s="1344"/>
      <c r="T277" s="1344"/>
      <c r="U277" s="1344"/>
      <c r="V277" s="1344"/>
      <c r="W277" s="1344"/>
      <c r="X277" s="1344"/>
      <c r="Y277" s="1344"/>
      <c r="Z277" s="1344"/>
      <c r="AA277" s="1344"/>
      <c r="AB277" s="1344"/>
      <c r="AC277" s="1344"/>
      <c r="AD277" s="1344"/>
      <c r="AE277" s="1344"/>
    </row>
    <row r="278" ht="19.5" customHeight="1">
      <c r="A278" s="1344"/>
      <c r="B278" s="1344"/>
      <c r="C278" s="1344"/>
      <c r="D278" s="1344"/>
      <c r="E278" s="1344"/>
      <c r="F278" s="1401"/>
      <c r="G278" s="1401"/>
      <c r="H278" s="1379"/>
      <c r="I278" s="1344"/>
      <c r="J278" s="1344"/>
      <c r="K278" s="1344"/>
      <c r="L278" s="1344"/>
      <c r="M278" s="1344"/>
      <c r="N278" s="1344"/>
      <c r="O278" s="1344"/>
      <c r="P278" s="1344"/>
      <c r="Q278" s="1344"/>
      <c r="R278" s="1344"/>
      <c r="S278" s="1344"/>
      <c r="T278" s="1344"/>
      <c r="U278" s="1344"/>
      <c r="V278" s="1344"/>
      <c r="W278" s="1344"/>
      <c r="X278" s="1344"/>
      <c r="Y278" s="1344"/>
      <c r="Z278" s="1344"/>
      <c r="AA278" s="1344"/>
      <c r="AB278" s="1344"/>
      <c r="AC278" s="1344"/>
      <c r="AD278" s="1344"/>
      <c r="AE278" s="1344"/>
    </row>
    <row r="279" ht="19.5" customHeight="1">
      <c r="A279" s="1344"/>
      <c r="B279" s="1344"/>
      <c r="C279" s="1344"/>
      <c r="D279" s="1344"/>
      <c r="E279" s="1344"/>
      <c r="F279" s="1401"/>
      <c r="G279" s="1401"/>
      <c r="H279" s="1379"/>
      <c r="I279" s="1344"/>
      <c r="J279" s="1344"/>
      <c r="K279" s="1344"/>
      <c r="L279" s="1344"/>
      <c r="M279" s="1344"/>
      <c r="N279" s="1344"/>
      <c r="O279" s="1344"/>
      <c r="P279" s="1344"/>
      <c r="Q279" s="1344"/>
      <c r="R279" s="1344"/>
      <c r="S279" s="1344"/>
      <c r="T279" s="1344"/>
      <c r="U279" s="1344"/>
      <c r="V279" s="1344"/>
      <c r="W279" s="1344"/>
      <c r="X279" s="1344"/>
      <c r="Y279" s="1344"/>
      <c r="Z279" s="1344"/>
      <c r="AA279" s="1344"/>
      <c r="AB279" s="1344"/>
      <c r="AC279" s="1344"/>
      <c r="AD279" s="1344"/>
      <c r="AE279" s="1344"/>
    </row>
    <row r="280" ht="19.5" customHeight="1">
      <c r="A280" s="1344"/>
      <c r="B280" s="1344"/>
      <c r="C280" s="1344"/>
      <c r="D280" s="1344"/>
      <c r="E280" s="1344"/>
      <c r="F280" s="1401"/>
      <c r="G280" s="1401"/>
      <c r="H280" s="1379"/>
      <c r="I280" s="1344"/>
      <c r="J280" s="1344"/>
      <c r="K280" s="1344"/>
      <c r="L280" s="1344"/>
      <c r="M280" s="1344"/>
      <c r="N280" s="1344"/>
      <c r="O280" s="1344"/>
      <c r="P280" s="1344"/>
      <c r="Q280" s="1344"/>
      <c r="R280" s="1344"/>
      <c r="S280" s="1344"/>
      <c r="T280" s="1344"/>
      <c r="U280" s="1344"/>
      <c r="V280" s="1344"/>
      <c r="W280" s="1344"/>
      <c r="X280" s="1344"/>
      <c r="Y280" s="1344"/>
      <c r="Z280" s="1344"/>
      <c r="AA280" s="1344"/>
      <c r="AB280" s="1344"/>
      <c r="AC280" s="1344"/>
      <c r="AD280" s="1344"/>
      <c r="AE280" s="1344"/>
    </row>
    <row r="281" ht="19.5" customHeight="1">
      <c r="A281" s="1344"/>
      <c r="B281" s="1344"/>
      <c r="C281" s="1344"/>
      <c r="D281" s="1344"/>
      <c r="E281" s="1344"/>
      <c r="F281" s="1401"/>
      <c r="G281" s="1401"/>
      <c r="H281" s="1379"/>
      <c r="I281" s="1344"/>
      <c r="J281" s="1344"/>
      <c r="K281" s="1344"/>
      <c r="L281" s="1344"/>
      <c r="M281" s="1344"/>
      <c r="N281" s="1344"/>
      <c r="O281" s="1344"/>
      <c r="P281" s="1344"/>
      <c r="Q281" s="1344"/>
      <c r="R281" s="1344"/>
      <c r="S281" s="1344"/>
      <c r="T281" s="1344"/>
      <c r="U281" s="1344"/>
      <c r="V281" s="1344"/>
      <c r="W281" s="1344"/>
      <c r="X281" s="1344"/>
      <c r="Y281" s="1344"/>
      <c r="Z281" s="1344"/>
      <c r="AA281" s="1344"/>
      <c r="AB281" s="1344"/>
      <c r="AC281" s="1344"/>
      <c r="AD281" s="1344"/>
      <c r="AE281" s="1344"/>
    </row>
    <row r="282" ht="19.5" customHeight="1">
      <c r="A282" s="1344"/>
      <c r="B282" s="1344"/>
      <c r="C282" s="1344"/>
      <c r="D282" s="1344"/>
      <c r="E282" s="1344"/>
      <c r="F282" s="1401"/>
      <c r="G282" s="1401"/>
      <c r="H282" s="1379"/>
      <c r="I282" s="1344"/>
      <c r="J282" s="1344"/>
      <c r="K282" s="1344"/>
      <c r="L282" s="1344"/>
      <c r="M282" s="1344"/>
      <c r="N282" s="1344"/>
      <c r="O282" s="1344"/>
      <c r="P282" s="1344"/>
      <c r="Q282" s="1344"/>
      <c r="R282" s="1344"/>
      <c r="S282" s="1344"/>
      <c r="T282" s="1344"/>
      <c r="U282" s="1344"/>
      <c r="V282" s="1344"/>
      <c r="W282" s="1344"/>
      <c r="X282" s="1344"/>
      <c r="Y282" s="1344"/>
      <c r="Z282" s="1344"/>
      <c r="AA282" s="1344"/>
      <c r="AB282" s="1344"/>
      <c r="AC282" s="1344"/>
      <c r="AD282" s="1344"/>
      <c r="AE282" s="1344"/>
    </row>
    <row r="283" ht="19.5" customHeight="1">
      <c r="A283" s="1344"/>
      <c r="B283" s="1344"/>
      <c r="C283" s="1344"/>
      <c r="D283" s="1344"/>
      <c r="E283" s="1344"/>
      <c r="F283" s="1401"/>
      <c r="G283" s="1401"/>
      <c r="H283" s="1379"/>
      <c r="I283" s="1344"/>
      <c r="J283" s="1344"/>
      <c r="K283" s="1344"/>
      <c r="L283" s="1344"/>
      <c r="M283" s="1344"/>
      <c r="N283" s="1344"/>
      <c r="O283" s="1344"/>
      <c r="P283" s="1344"/>
      <c r="Q283" s="1344"/>
      <c r="R283" s="1344"/>
      <c r="S283" s="1344"/>
      <c r="T283" s="1344"/>
      <c r="U283" s="1344"/>
      <c r="V283" s="1344"/>
      <c r="W283" s="1344"/>
      <c r="X283" s="1344"/>
      <c r="Y283" s="1344"/>
      <c r="Z283" s="1344"/>
      <c r="AA283" s="1344"/>
      <c r="AB283" s="1344"/>
      <c r="AC283" s="1344"/>
      <c r="AD283" s="1344"/>
      <c r="AE283" s="1344"/>
    </row>
    <row r="284" ht="19.5" customHeight="1">
      <c r="A284" s="1344"/>
      <c r="B284" s="1344"/>
      <c r="C284" s="1344"/>
      <c r="D284" s="1344"/>
      <c r="E284" s="1344"/>
      <c r="F284" s="1401"/>
      <c r="G284" s="1401"/>
      <c r="H284" s="1379"/>
      <c r="I284" s="1344"/>
      <c r="J284" s="1344"/>
      <c r="K284" s="1344"/>
      <c r="L284" s="1344"/>
      <c r="M284" s="1344"/>
      <c r="N284" s="1344"/>
      <c r="O284" s="1344"/>
      <c r="P284" s="1344"/>
      <c r="Q284" s="1344"/>
      <c r="R284" s="1344"/>
      <c r="S284" s="1344"/>
      <c r="T284" s="1344"/>
      <c r="U284" s="1344"/>
      <c r="V284" s="1344"/>
      <c r="W284" s="1344"/>
      <c r="X284" s="1344"/>
      <c r="Y284" s="1344"/>
      <c r="Z284" s="1344"/>
      <c r="AA284" s="1344"/>
      <c r="AB284" s="1344"/>
      <c r="AC284" s="1344"/>
      <c r="AD284" s="1344"/>
      <c r="AE284" s="1344"/>
    </row>
    <row r="285" ht="19.5" customHeight="1">
      <c r="A285" s="1344"/>
      <c r="B285" s="1344"/>
      <c r="C285" s="1344"/>
      <c r="D285" s="1344"/>
      <c r="E285" s="1344"/>
      <c r="F285" s="1401"/>
      <c r="G285" s="1401"/>
      <c r="H285" s="1379"/>
      <c r="I285" s="1344"/>
      <c r="J285" s="1344"/>
      <c r="K285" s="1344"/>
      <c r="L285" s="1344"/>
      <c r="M285" s="1344"/>
      <c r="N285" s="1344"/>
      <c r="O285" s="1344"/>
      <c r="P285" s="1344"/>
      <c r="Q285" s="1344"/>
      <c r="R285" s="1344"/>
      <c r="S285" s="1344"/>
      <c r="T285" s="1344"/>
      <c r="U285" s="1344"/>
      <c r="V285" s="1344"/>
      <c r="W285" s="1344"/>
      <c r="X285" s="1344"/>
      <c r="Y285" s="1344"/>
      <c r="Z285" s="1344"/>
      <c r="AA285" s="1344"/>
      <c r="AB285" s="1344"/>
      <c r="AC285" s="1344"/>
      <c r="AD285" s="1344"/>
      <c r="AE285" s="1344"/>
    </row>
    <row r="286" ht="19.5" customHeight="1">
      <c r="A286" s="1344"/>
      <c r="B286" s="1344"/>
      <c r="C286" s="1344"/>
      <c r="D286" s="1344"/>
      <c r="E286" s="1344"/>
      <c r="F286" s="1401"/>
      <c r="G286" s="1401"/>
      <c r="H286" s="1379"/>
      <c r="I286" s="1344"/>
      <c r="J286" s="1344"/>
      <c r="K286" s="1344"/>
      <c r="L286" s="1344"/>
      <c r="M286" s="1344"/>
      <c r="N286" s="1344"/>
      <c r="O286" s="1344"/>
      <c r="P286" s="1344"/>
      <c r="Q286" s="1344"/>
      <c r="R286" s="1344"/>
      <c r="S286" s="1344"/>
      <c r="T286" s="1344"/>
      <c r="U286" s="1344"/>
      <c r="V286" s="1344"/>
      <c r="W286" s="1344"/>
      <c r="X286" s="1344"/>
      <c r="Y286" s="1344"/>
      <c r="Z286" s="1344"/>
      <c r="AA286" s="1344"/>
      <c r="AB286" s="1344"/>
      <c r="AC286" s="1344"/>
      <c r="AD286" s="1344"/>
      <c r="AE286" s="1344"/>
    </row>
    <row r="287" ht="19.5" customHeight="1">
      <c r="A287" s="1344"/>
      <c r="B287" s="1344"/>
      <c r="C287" s="1344"/>
      <c r="D287" s="1344"/>
      <c r="E287" s="1344"/>
      <c r="F287" s="1401"/>
      <c r="G287" s="1401"/>
      <c r="H287" s="1379"/>
      <c r="I287" s="1344"/>
      <c r="J287" s="1344"/>
      <c r="K287" s="1344"/>
      <c r="L287" s="1344"/>
      <c r="M287" s="1344"/>
      <c r="N287" s="1344"/>
      <c r="O287" s="1344"/>
      <c r="P287" s="1344"/>
      <c r="Q287" s="1344"/>
      <c r="R287" s="1344"/>
      <c r="S287" s="1344"/>
      <c r="T287" s="1344"/>
      <c r="U287" s="1344"/>
      <c r="V287" s="1344"/>
      <c r="W287" s="1344"/>
      <c r="X287" s="1344"/>
      <c r="Y287" s="1344"/>
      <c r="Z287" s="1344"/>
      <c r="AA287" s="1344"/>
      <c r="AB287" s="1344"/>
      <c r="AC287" s="1344"/>
      <c r="AD287" s="1344"/>
      <c r="AE287" s="1344"/>
    </row>
    <row r="288" ht="19.5" customHeight="1">
      <c r="A288" s="1344"/>
      <c r="B288" s="1344"/>
      <c r="C288" s="1344"/>
      <c r="D288" s="1344"/>
      <c r="E288" s="1344"/>
      <c r="F288" s="1401"/>
      <c r="G288" s="1401"/>
      <c r="H288" s="1379"/>
      <c r="I288" s="1344"/>
      <c r="J288" s="1344"/>
      <c r="K288" s="1344"/>
      <c r="L288" s="1344"/>
      <c r="M288" s="1344"/>
      <c r="N288" s="1344"/>
      <c r="O288" s="1344"/>
      <c r="P288" s="1344"/>
      <c r="Q288" s="1344"/>
      <c r="R288" s="1344"/>
      <c r="S288" s="1344"/>
      <c r="T288" s="1344"/>
      <c r="U288" s="1344"/>
      <c r="V288" s="1344"/>
      <c r="W288" s="1344"/>
      <c r="X288" s="1344"/>
      <c r="Y288" s="1344"/>
      <c r="Z288" s="1344"/>
      <c r="AA288" s="1344"/>
      <c r="AB288" s="1344"/>
      <c r="AC288" s="1344"/>
      <c r="AD288" s="1344"/>
      <c r="AE288" s="1344"/>
    </row>
    <row r="289" ht="19.5" customHeight="1">
      <c r="A289" s="1344"/>
      <c r="B289" s="1344"/>
      <c r="C289" s="1344"/>
      <c r="D289" s="1344"/>
      <c r="E289" s="1344"/>
      <c r="F289" s="1401"/>
      <c r="G289" s="1401"/>
      <c r="H289" s="1379"/>
      <c r="I289" s="1344"/>
      <c r="J289" s="1344"/>
      <c r="K289" s="1344"/>
      <c r="L289" s="1344"/>
      <c r="M289" s="1344"/>
      <c r="N289" s="1344"/>
      <c r="O289" s="1344"/>
      <c r="P289" s="1344"/>
      <c r="Q289" s="1344"/>
      <c r="R289" s="1344"/>
      <c r="S289" s="1344"/>
      <c r="T289" s="1344"/>
      <c r="U289" s="1344"/>
      <c r="V289" s="1344"/>
      <c r="W289" s="1344"/>
      <c r="X289" s="1344"/>
      <c r="Y289" s="1344"/>
      <c r="Z289" s="1344"/>
      <c r="AA289" s="1344"/>
      <c r="AB289" s="1344"/>
      <c r="AC289" s="1344"/>
      <c r="AD289" s="1344"/>
      <c r="AE289" s="1344"/>
    </row>
    <row r="290" ht="19.5" customHeight="1">
      <c r="A290" s="1344"/>
      <c r="B290" s="1344"/>
      <c r="C290" s="1344"/>
      <c r="D290" s="1344"/>
      <c r="E290" s="1344"/>
      <c r="F290" s="1401"/>
      <c r="G290" s="1401"/>
      <c r="H290" s="1379"/>
      <c r="I290" s="1344"/>
      <c r="J290" s="1344"/>
      <c r="K290" s="1344"/>
      <c r="L290" s="1344"/>
      <c r="M290" s="1344"/>
      <c r="N290" s="1344"/>
      <c r="O290" s="1344"/>
      <c r="P290" s="1344"/>
      <c r="Q290" s="1344"/>
      <c r="R290" s="1344"/>
      <c r="S290" s="1344"/>
      <c r="T290" s="1344"/>
      <c r="U290" s="1344"/>
      <c r="V290" s="1344"/>
      <c r="W290" s="1344"/>
      <c r="X290" s="1344"/>
      <c r="Y290" s="1344"/>
      <c r="Z290" s="1344"/>
      <c r="AA290" s="1344"/>
      <c r="AB290" s="1344"/>
      <c r="AC290" s="1344"/>
      <c r="AD290" s="1344"/>
      <c r="AE290" s="1344"/>
    </row>
    <row r="291" ht="19.5" customHeight="1">
      <c r="A291" s="1344"/>
      <c r="B291" s="1344"/>
      <c r="C291" s="1344"/>
      <c r="D291" s="1344"/>
      <c r="E291" s="1344"/>
      <c r="F291" s="1401"/>
      <c r="G291" s="1401"/>
      <c r="H291" s="1379"/>
      <c r="I291" s="1344"/>
      <c r="J291" s="1344"/>
      <c r="K291" s="1344"/>
      <c r="L291" s="1344"/>
      <c r="M291" s="1344"/>
      <c r="N291" s="1344"/>
      <c r="O291" s="1344"/>
      <c r="P291" s="1344"/>
      <c r="Q291" s="1344"/>
      <c r="R291" s="1344"/>
      <c r="S291" s="1344"/>
      <c r="T291" s="1344"/>
      <c r="U291" s="1344"/>
      <c r="V291" s="1344"/>
      <c r="W291" s="1344"/>
      <c r="X291" s="1344"/>
      <c r="Y291" s="1344"/>
      <c r="Z291" s="1344"/>
      <c r="AA291" s="1344"/>
      <c r="AB291" s="1344"/>
      <c r="AC291" s="1344"/>
      <c r="AD291" s="1344"/>
      <c r="AE291" s="1344"/>
    </row>
    <row r="292" ht="19.5" customHeight="1">
      <c r="A292" s="1344"/>
      <c r="B292" s="1344"/>
      <c r="C292" s="1344"/>
      <c r="D292" s="1344"/>
      <c r="E292" s="1344"/>
      <c r="F292" s="1401"/>
      <c r="G292" s="1401"/>
      <c r="H292" s="1379"/>
      <c r="I292" s="1344"/>
      <c r="J292" s="1344"/>
      <c r="K292" s="1344"/>
      <c r="L292" s="1344"/>
      <c r="M292" s="1344"/>
      <c r="N292" s="1344"/>
      <c r="O292" s="1344"/>
      <c r="P292" s="1344"/>
      <c r="Q292" s="1344"/>
      <c r="R292" s="1344"/>
      <c r="S292" s="1344"/>
      <c r="T292" s="1344"/>
      <c r="U292" s="1344"/>
      <c r="V292" s="1344"/>
      <c r="W292" s="1344"/>
      <c r="X292" s="1344"/>
      <c r="Y292" s="1344"/>
      <c r="Z292" s="1344"/>
      <c r="AA292" s="1344"/>
      <c r="AB292" s="1344"/>
      <c r="AC292" s="1344"/>
      <c r="AD292" s="1344"/>
      <c r="AE292" s="1344"/>
    </row>
    <row r="293" ht="19.5" customHeight="1">
      <c r="A293" s="1344"/>
      <c r="B293" s="1344"/>
      <c r="C293" s="1344"/>
      <c r="D293" s="1344"/>
      <c r="E293" s="1344"/>
      <c r="F293" s="1401"/>
      <c r="G293" s="1401"/>
      <c r="H293" s="1379"/>
      <c r="I293" s="1344"/>
      <c r="J293" s="1344"/>
      <c r="K293" s="1344"/>
      <c r="L293" s="1344"/>
      <c r="M293" s="1344"/>
      <c r="N293" s="1344"/>
      <c r="O293" s="1344"/>
      <c r="P293" s="1344"/>
      <c r="Q293" s="1344"/>
      <c r="R293" s="1344"/>
      <c r="S293" s="1344"/>
      <c r="T293" s="1344"/>
      <c r="U293" s="1344"/>
      <c r="V293" s="1344"/>
      <c r="W293" s="1344"/>
      <c r="X293" s="1344"/>
      <c r="Y293" s="1344"/>
      <c r="Z293" s="1344"/>
      <c r="AA293" s="1344"/>
      <c r="AB293" s="1344"/>
      <c r="AC293" s="1344"/>
      <c r="AD293" s="1344"/>
      <c r="AE293" s="1344"/>
    </row>
    <row r="294" ht="19.5" customHeight="1">
      <c r="A294" s="1344"/>
      <c r="B294" s="1344"/>
      <c r="C294" s="1344"/>
      <c r="D294" s="1344"/>
      <c r="E294" s="1344"/>
      <c r="F294" s="1401"/>
      <c r="G294" s="1401"/>
      <c r="H294" s="1379"/>
      <c r="I294" s="1344"/>
      <c r="J294" s="1344"/>
      <c r="K294" s="1344"/>
      <c r="L294" s="1344"/>
      <c r="M294" s="1344"/>
      <c r="N294" s="1344"/>
      <c r="O294" s="1344"/>
      <c r="P294" s="1344"/>
      <c r="Q294" s="1344"/>
      <c r="R294" s="1344"/>
      <c r="S294" s="1344"/>
      <c r="T294" s="1344"/>
      <c r="U294" s="1344"/>
      <c r="V294" s="1344"/>
      <c r="W294" s="1344"/>
      <c r="X294" s="1344"/>
      <c r="Y294" s="1344"/>
      <c r="Z294" s="1344"/>
      <c r="AA294" s="1344"/>
      <c r="AB294" s="1344"/>
      <c r="AC294" s="1344"/>
      <c r="AD294" s="1344"/>
      <c r="AE294" s="1344"/>
    </row>
    <row r="295" ht="19.5" customHeight="1">
      <c r="A295" s="1344"/>
      <c r="B295" s="1344"/>
      <c r="C295" s="1344"/>
      <c r="D295" s="1344"/>
      <c r="E295" s="1344"/>
      <c r="F295" s="1401"/>
      <c r="G295" s="1401"/>
      <c r="H295" s="1379"/>
      <c r="I295" s="1344"/>
      <c r="J295" s="1344"/>
      <c r="K295" s="1344"/>
      <c r="L295" s="1344"/>
      <c r="M295" s="1344"/>
      <c r="N295" s="1344"/>
      <c r="O295" s="1344"/>
      <c r="P295" s="1344"/>
      <c r="Q295" s="1344"/>
      <c r="R295" s="1344"/>
      <c r="S295" s="1344"/>
      <c r="T295" s="1344"/>
      <c r="U295" s="1344"/>
      <c r="V295" s="1344"/>
      <c r="W295" s="1344"/>
      <c r="X295" s="1344"/>
      <c r="Y295" s="1344"/>
      <c r="Z295" s="1344"/>
      <c r="AA295" s="1344"/>
      <c r="AB295" s="1344"/>
      <c r="AC295" s="1344"/>
      <c r="AD295" s="1344"/>
      <c r="AE295" s="1344"/>
    </row>
    <row r="296" ht="19.5" customHeight="1">
      <c r="A296" s="1344"/>
      <c r="B296" s="1344"/>
      <c r="C296" s="1344"/>
      <c r="D296" s="1344"/>
      <c r="E296" s="1344"/>
      <c r="F296" s="1401"/>
      <c r="G296" s="1401"/>
      <c r="H296" s="1379"/>
      <c r="I296" s="1344"/>
      <c r="J296" s="1344"/>
      <c r="K296" s="1344"/>
      <c r="L296" s="1344"/>
      <c r="M296" s="1344"/>
      <c r="N296" s="1344"/>
      <c r="O296" s="1344"/>
      <c r="P296" s="1344"/>
      <c r="Q296" s="1344"/>
      <c r="R296" s="1344"/>
      <c r="S296" s="1344"/>
      <c r="T296" s="1344"/>
      <c r="U296" s="1344"/>
      <c r="V296" s="1344"/>
      <c r="W296" s="1344"/>
      <c r="X296" s="1344"/>
      <c r="Y296" s="1344"/>
      <c r="Z296" s="1344"/>
      <c r="AA296" s="1344"/>
      <c r="AB296" s="1344"/>
      <c r="AC296" s="1344"/>
      <c r="AD296" s="1344"/>
      <c r="AE296" s="1344"/>
    </row>
    <row r="297" ht="19.5" customHeight="1">
      <c r="A297" s="1344"/>
      <c r="B297" s="1344"/>
      <c r="C297" s="1344"/>
      <c r="D297" s="1344"/>
      <c r="E297" s="1344"/>
      <c r="F297" s="1401"/>
      <c r="G297" s="1401"/>
      <c r="H297" s="1379"/>
      <c r="I297" s="1344"/>
      <c r="J297" s="1344"/>
      <c r="K297" s="1344"/>
      <c r="L297" s="1344"/>
      <c r="M297" s="1344"/>
      <c r="N297" s="1344"/>
      <c r="O297" s="1344"/>
      <c r="P297" s="1344"/>
      <c r="Q297" s="1344"/>
      <c r="R297" s="1344"/>
      <c r="S297" s="1344"/>
      <c r="T297" s="1344"/>
      <c r="U297" s="1344"/>
      <c r="V297" s="1344"/>
      <c r="W297" s="1344"/>
      <c r="X297" s="1344"/>
      <c r="Y297" s="1344"/>
      <c r="Z297" s="1344"/>
      <c r="AA297" s="1344"/>
      <c r="AB297" s="1344"/>
      <c r="AC297" s="1344"/>
      <c r="AD297" s="1344"/>
      <c r="AE297" s="1344"/>
    </row>
    <row r="298" ht="19.5" customHeight="1">
      <c r="A298" s="1344"/>
      <c r="B298" s="1344"/>
      <c r="C298" s="1344"/>
      <c r="D298" s="1344"/>
      <c r="E298" s="1344"/>
      <c r="F298" s="1401"/>
      <c r="G298" s="1401"/>
      <c r="H298" s="1379"/>
      <c r="I298" s="1344"/>
      <c r="J298" s="1344"/>
      <c r="K298" s="1344"/>
      <c r="L298" s="1344"/>
      <c r="M298" s="1344"/>
      <c r="N298" s="1344"/>
      <c r="O298" s="1344"/>
      <c r="P298" s="1344"/>
      <c r="Q298" s="1344"/>
      <c r="R298" s="1344"/>
      <c r="S298" s="1344"/>
      <c r="T298" s="1344"/>
      <c r="U298" s="1344"/>
      <c r="V298" s="1344"/>
      <c r="W298" s="1344"/>
      <c r="X298" s="1344"/>
      <c r="Y298" s="1344"/>
      <c r="Z298" s="1344"/>
      <c r="AA298" s="1344"/>
      <c r="AB298" s="1344"/>
      <c r="AC298" s="1344"/>
      <c r="AD298" s="1344"/>
      <c r="AE298" s="1344"/>
    </row>
    <row r="299" ht="19.5" customHeight="1">
      <c r="A299" s="1344"/>
      <c r="B299" s="1344"/>
      <c r="C299" s="1344"/>
      <c r="D299" s="1344"/>
      <c r="E299" s="1344"/>
      <c r="F299" s="1401"/>
      <c r="G299" s="1401"/>
      <c r="H299" s="1379"/>
      <c r="I299" s="1344"/>
      <c r="J299" s="1344"/>
      <c r="K299" s="1344"/>
      <c r="L299" s="1344"/>
      <c r="M299" s="1344"/>
      <c r="N299" s="1344"/>
      <c r="O299" s="1344"/>
      <c r="P299" s="1344"/>
      <c r="Q299" s="1344"/>
      <c r="R299" s="1344"/>
      <c r="S299" s="1344"/>
      <c r="T299" s="1344"/>
      <c r="U299" s="1344"/>
      <c r="V299" s="1344"/>
      <c r="W299" s="1344"/>
      <c r="X299" s="1344"/>
      <c r="Y299" s="1344"/>
      <c r="Z299" s="1344"/>
      <c r="AA299" s="1344"/>
      <c r="AB299" s="1344"/>
      <c r="AC299" s="1344"/>
      <c r="AD299" s="1344"/>
      <c r="AE299" s="1344"/>
    </row>
    <row r="300" ht="19.5" customHeight="1">
      <c r="A300" s="1344"/>
      <c r="B300" s="1344"/>
      <c r="C300" s="1344"/>
      <c r="D300" s="1344"/>
      <c r="E300" s="1344"/>
      <c r="F300" s="1401"/>
      <c r="G300" s="1401"/>
      <c r="H300" s="1379"/>
      <c r="I300" s="1344"/>
      <c r="J300" s="1344"/>
      <c r="K300" s="1344"/>
      <c r="L300" s="1344"/>
      <c r="M300" s="1344"/>
      <c r="N300" s="1344"/>
      <c r="O300" s="1344"/>
      <c r="P300" s="1344"/>
      <c r="Q300" s="1344"/>
      <c r="R300" s="1344"/>
      <c r="S300" s="1344"/>
      <c r="T300" s="1344"/>
      <c r="U300" s="1344"/>
      <c r="V300" s="1344"/>
      <c r="W300" s="1344"/>
      <c r="X300" s="1344"/>
      <c r="Y300" s="1344"/>
      <c r="Z300" s="1344"/>
      <c r="AA300" s="1344"/>
      <c r="AB300" s="1344"/>
      <c r="AC300" s="1344"/>
      <c r="AD300" s="1344"/>
      <c r="AE300" s="1344"/>
    </row>
    <row r="301" ht="19.5" customHeight="1">
      <c r="A301" s="1344"/>
      <c r="B301" s="1344"/>
      <c r="C301" s="1344"/>
      <c r="D301" s="1344"/>
      <c r="E301" s="1344"/>
      <c r="F301" s="1401"/>
      <c r="G301" s="1401"/>
      <c r="H301" s="1379"/>
      <c r="I301" s="1344"/>
      <c r="J301" s="1344"/>
      <c r="K301" s="1344"/>
      <c r="L301" s="1344"/>
      <c r="M301" s="1344"/>
      <c r="N301" s="1344"/>
      <c r="O301" s="1344"/>
      <c r="P301" s="1344"/>
      <c r="Q301" s="1344"/>
      <c r="R301" s="1344"/>
      <c r="S301" s="1344"/>
      <c r="T301" s="1344"/>
      <c r="U301" s="1344"/>
      <c r="V301" s="1344"/>
      <c r="W301" s="1344"/>
      <c r="X301" s="1344"/>
      <c r="Y301" s="1344"/>
      <c r="Z301" s="1344"/>
      <c r="AA301" s="1344"/>
      <c r="AB301" s="1344"/>
      <c r="AC301" s="1344"/>
      <c r="AD301" s="1344"/>
      <c r="AE301" s="1344"/>
    </row>
    <row r="302" ht="19.5" customHeight="1">
      <c r="A302" s="1344"/>
      <c r="B302" s="1344"/>
      <c r="C302" s="1344"/>
      <c r="D302" s="1344"/>
      <c r="E302" s="1344"/>
      <c r="F302" s="1401"/>
      <c r="G302" s="1401"/>
      <c r="H302" s="1379"/>
      <c r="I302" s="1344"/>
      <c r="J302" s="1344"/>
      <c r="K302" s="1344"/>
      <c r="L302" s="1344"/>
      <c r="M302" s="1344"/>
      <c r="N302" s="1344"/>
      <c r="O302" s="1344"/>
      <c r="P302" s="1344"/>
      <c r="Q302" s="1344"/>
      <c r="R302" s="1344"/>
      <c r="S302" s="1344"/>
      <c r="T302" s="1344"/>
      <c r="U302" s="1344"/>
      <c r="V302" s="1344"/>
      <c r="W302" s="1344"/>
      <c r="X302" s="1344"/>
      <c r="Y302" s="1344"/>
      <c r="Z302" s="1344"/>
      <c r="AA302" s="1344"/>
      <c r="AB302" s="1344"/>
      <c r="AC302" s="1344"/>
      <c r="AD302" s="1344"/>
      <c r="AE302" s="1344"/>
    </row>
    <row r="303" ht="19.5" customHeight="1">
      <c r="A303" s="1344"/>
      <c r="B303" s="1344"/>
      <c r="C303" s="1344"/>
      <c r="D303" s="1344"/>
      <c r="E303" s="1344"/>
      <c r="F303" s="1401"/>
      <c r="G303" s="1401"/>
      <c r="H303" s="1379"/>
      <c r="I303" s="1344"/>
      <c r="J303" s="1344"/>
      <c r="K303" s="1344"/>
      <c r="L303" s="1344"/>
      <c r="M303" s="1344"/>
      <c r="N303" s="1344"/>
      <c r="O303" s="1344"/>
      <c r="P303" s="1344"/>
      <c r="Q303" s="1344"/>
      <c r="R303" s="1344"/>
      <c r="S303" s="1344"/>
      <c r="T303" s="1344"/>
      <c r="U303" s="1344"/>
      <c r="V303" s="1344"/>
      <c r="W303" s="1344"/>
      <c r="X303" s="1344"/>
      <c r="Y303" s="1344"/>
      <c r="Z303" s="1344"/>
      <c r="AA303" s="1344"/>
      <c r="AB303" s="1344"/>
      <c r="AC303" s="1344"/>
      <c r="AD303" s="1344"/>
      <c r="AE303" s="1344"/>
    </row>
    <row r="304" ht="19.5" customHeight="1">
      <c r="A304" s="1344"/>
      <c r="B304" s="1344"/>
      <c r="C304" s="1344"/>
      <c r="D304" s="1344"/>
      <c r="E304" s="1344"/>
      <c r="F304" s="1401"/>
      <c r="G304" s="1401"/>
      <c r="H304" s="1379"/>
      <c r="I304" s="1344"/>
      <c r="J304" s="1344"/>
      <c r="K304" s="1344"/>
      <c r="L304" s="1344"/>
      <c r="M304" s="1344"/>
      <c r="N304" s="1344"/>
      <c r="O304" s="1344"/>
      <c r="P304" s="1344"/>
      <c r="Q304" s="1344"/>
      <c r="R304" s="1344"/>
      <c r="S304" s="1344"/>
      <c r="T304" s="1344"/>
      <c r="U304" s="1344"/>
      <c r="V304" s="1344"/>
      <c r="W304" s="1344"/>
      <c r="X304" s="1344"/>
      <c r="Y304" s="1344"/>
      <c r="Z304" s="1344"/>
      <c r="AA304" s="1344"/>
      <c r="AB304" s="1344"/>
      <c r="AC304" s="1344"/>
      <c r="AD304" s="1344"/>
      <c r="AE304" s="1344"/>
    </row>
    <row r="305" ht="19.5" customHeight="1">
      <c r="A305" s="1344"/>
      <c r="B305" s="1344"/>
      <c r="C305" s="1344"/>
      <c r="D305" s="1344"/>
      <c r="E305" s="1344"/>
      <c r="F305" s="1401"/>
      <c r="G305" s="1401"/>
      <c r="H305" s="1379"/>
      <c r="I305" s="1344"/>
      <c r="J305" s="1344"/>
      <c r="K305" s="1344"/>
      <c r="L305" s="1344"/>
      <c r="M305" s="1344"/>
      <c r="N305" s="1344"/>
      <c r="O305" s="1344"/>
      <c r="P305" s="1344"/>
      <c r="Q305" s="1344"/>
      <c r="R305" s="1344"/>
      <c r="S305" s="1344"/>
      <c r="T305" s="1344"/>
      <c r="U305" s="1344"/>
      <c r="V305" s="1344"/>
      <c r="W305" s="1344"/>
      <c r="X305" s="1344"/>
      <c r="Y305" s="1344"/>
      <c r="Z305" s="1344"/>
      <c r="AA305" s="1344"/>
      <c r="AB305" s="1344"/>
      <c r="AC305" s="1344"/>
      <c r="AD305" s="1344"/>
      <c r="AE305" s="1344"/>
    </row>
    <row r="306" ht="19.5" customHeight="1">
      <c r="A306" s="1344"/>
      <c r="B306" s="1344"/>
      <c r="C306" s="1344"/>
      <c r="D306" s="1344"/>
      <c r="E306" s="1344"/>
      <c r="F306" s="1401"/>
      <c r="G306" s="1401"/>
      <c r="H306" s="1379"/>
      <c r="I306" s="1344"/>
      <c r="J306" s="1344"/>
      <c r="K306" s="1344"/>
      <c r="L306" s="1344"/>
      <c r="M306" s="1344"/>
      <c r="N306" s="1344"/>
      <c r="O306" s="1344"/>
      <c r="P306" s="1344"/>
      <c r="Q306" s="1344"/>
      <c r="R306" s="1344"/>
      <c r="S306" s="1344"/>
      <c r="T306" s="1344"/>
      <c r="U306" s="1344"/>
      <c r="V306" s="1344"/>
      <c r="W306" s="1344"/>
      <c r="X306" s="1344"/>
      <c r="Y306" s="1344"/>
      <c r="Z306" s="1344"/>
      <c r="AA306" s="1344"/>
      <c r="AB306" s="1344"/>
      <c r="AC306" s="1344"/>
      <c r="AD306" s="1344"/>
      <c r="AE306" s="1344"/>
    </row>
    <row r="307" ht="19.5" customHeight="1">
      <c r="A307" s="1344"/>
      <c r="B307" s="1344"/>
      <c r="C307" s="1344"/>
      <c r="D307" s="1344"/>
      <c r="E307" s="1344"/>
      <c r="F307" s="1401"/>
      <c r="G307" s="1401"/>
      <c r="H307" s="1379"/>
      <c r="I307" s="1344"/>
      <c r="J307" s="1344"/>
      <c r="K307" s="1344"/>
      <c r="L307" s="1344"/>
      <c r="M307" s="1344"/>
      <c r="N307" s="1344"/>
      <c r="O307" s="1344"/>
      <c r="P307" s="1344"/>
      <c r="Q307" s="1344"/>
      <c r="R307" s="1344"/>
      <c r="S307" s="1344"/>
      <c r="T307" s="1344"/>
      <c r="U307" s="1344"/>
      <c r="V307" s="1344"/>
      <c r="W307" s="1344"/>
      <c r="X307" s="1344"/>
      <c r="Y307" s="1344"/>
      <c r="Z307" s="1344"/>
      <c r="AA307" s="1344"/>
      <c r="AB307" s="1344"/>
      <c r="AC307" s="1344"/>
      <c r="AD307" s="1344"/>
      <c r="AE307" s="1344"/>
    </row>
    <row r="308" ht="19.5" customHeight="1">
      <c r="A308" s="1344"/>
      <c r="B308" s="1344"/>
      <c r="C308" s="1344"/>
      <c r="D308" s="1344"/>
      <c r="E308" s="1344"/>
      <c r="F308" s="1401"/>
      <c r="G308" s="1401"/>
      <c r="H308" s="1379"/>
      <c r="I308" s="1344"/>
      <c r="J308" s="1344"/>
      <c r="K308" s="1344"/>
      <c r="L308" s="1344"/>
      <c r="M308" s="1344"/>
      <c r="N308" s="1344"/>
      <c r="O308" s="1344"/>
      <c r="P308" s="1344"/>
      <c r="Q308" s="1344"/>
      <c r="R308" s="1344"/>
      <c r="S308" s="1344"/>
      <c r="T308" s="1344"/>
      <c r="U308" s="1344"/>
      <c r="V308" s="1344"/>
      <c r="W308" s="1344"/>
      <c r="X308" s="1344"/>
      <c r="Y308" s="1344"/>
      <c r="Z308" s="1344"/>
      <c r="AA308" s="1344"/>
      <c r="AB308" s="1344"/>
      <c r="AC308" s="1344"/>
      <c r="AD308" s="1344"/>
      <c r="AE308" s="1344"/>
    </row>
    <row r="309" ht="19.5" customHeight="1">
      <c r="A309" s="1344"/>
      <c r="B309" s="1344"/>
      <c r="C309" s="1344"/>
      <c r="D309" s="1344"/>
      <c r="E309" s="1344"/>
      <c r="F309" s="1401"/>
      <c r="G309" s="1401"/>
      <c r="H309" s="1379"/>
      <c r="I309" s="1344"/>
      <c r="J309" s="1344"/>
      <c r="K309" s="1344"/>
      <c r="L309" s="1344"/>
      <c r="M309" s="1344"/>
      <c r="N309" s="1344"/>
      <c r="O309" s="1344"/>
      <c r="P309" s="1344"/>
      <c r="Q309" s="1344"/>
      <c r="R309" s="1344"/>
      <c r="S309" s="1344"/>
      <c r="T309" s="1344"/>
      <c r="U309" s="1344"/>
      <c r="V309" s="1344"/>
      <c r="W309" s="1344"/>
      <c r="X309" s="1344"/>
      <c r="Y309" s="1344"/>
      <c r="Z309" s="1344"/>
      <c r="AA309" s="1344"/>
      <c r="AB309" s="1344"/>
      <c r="AC309" s="1344"/>
      <c r="AD309" s="1344"/>
      <c r="AE309" s="1344"/>
    </row>
    <row r="310" ht="19.5" customHeight="1">
      <c r="A310" s="1344"/>
      <c r="B310" s="1344"/>
      <c r="C310" s="1344"/>
      <c r="D310" s="1344"/>
      <c r="E310" s="1344"/>
      <c r="F310" s="1401"/>
      <c r="G310" s="1401"/>
      <c r="H310" s="1379"/>
      <c r="I310" s="1344"/>
      <c r="J310" s="1344"/>
      <c r="K310" s="1344"/>
      <c r="L310" s="1344"/>
      <c r="M310" s="1344"/>
      <c r="N310" s="1344"/>
      <c r="O310" s="1344"/>
      <c r="P310" s="1344"/>
      <c r="Q310" s="1344"/>
      <c r="R310" s="1344"/>
      <c r="S310" s="1344"/>
      <c r="T310" s="1344"/>
      <c r="U310" s="1344"/>
      <c r="V310" s="1344"/>
      <c r="W310" s="1344"/>
      <c r="X310" s="1344"/>
      <c r="Y310" s="1344"/>
      <c r="Z310" s="1344"/>
      <c r="AA310" s="1344"/>
      <c r="AB310" s="1344"/>
      <c r="AC310" s="1344"/>
      <c r="AD310" s="1344"/>
      <c r="AE310" s="1344"/>
    </row>
    <row r="311" ht="19.5" customHeight="1">
      <c r="A311" s="1344"/>
      <c r="B311" s="1344"/>
      <c r="C311" s="1344"/>
      <c r="D311" s="1344"/>
      <c r="E311" s="1344"/>
      <c r="F311" s="1401"/>
      <c r="G311" s="1401"/>
      <c r="H311" s="1379"/>
      <c r="I311" s="1344"/>
      <c r="J311" s="1344"/>
      <c r="K311" s="1344"/>
      <c r="L311" s="1344"/>
      <c r="M311" s="1344"/>
      <c r="N311" s="1344"/>
      <c r="O311" s="1344"/>
      <c r="P311" s="1344"/>
      <c r="Q311" s="1344"/>
      <c r="R311" s="1344"/>
      <c r="S311" s="1344"/>
      <c r="T311" s="1344"/>
      <c r="U311" s="1344"/>
      <c r="V311" s="1344"/>
      <c r="W311" s="1344"/>
      <c r="X311" s="1344"/>
      <c r="Y311" s="1344"/>
      <c r="Z311" s="1344"/>
      <c r="AA311" s="1344"/>
      <c r="AB311" s="1344"/>
      <c r="AC311" s="1344"/>
      <c r="AD311" s="1344"/>
      <c r="AE311" s="1344"/>
    </row>
    <row r="312" ht="19.5" customHeight="1">
      <c r="A312" s="1344"/>
      <c r="B312" s="1344"/>
      <c r="C312" s="1344"/>
      <c r="D312" s="1344"/>
      <c r="E312" s="1344"/>
      <c r="F312" s="1401"/>
      <c r="G312" s="1401"/>
      <c r="H312" s="1379"/>
      <c r="I312" s="1344"/>
      <c r="J312" s="1344"/>
      <c r="K312" s="1344"/>
      <c r="L312" s="1344"/>
      <c r="M312" s="1344"/>
      <c r="N312" s="1344"/>
      <c r="O312" s="1344"/>
      <c r="P312" s="1344"/>
      <c r="Q312" s="1344"/>
      <c r="R312" s="1344"/>
      <c r="S312" s="1344"/>
      <c r="T312" s="1344"/>
      <c r="U312" s="1344"/>
      <c r="V312" s="1344"/>
      <c r="W312" s="1344"/>
      <c r="X312" s="1344"/>
      <c r="Y312" s="1344"/>
      <c r="Z312" s="1344"/>
      <c r="AA312" s="1344"/>
      <c r="AB312" s="1344"/>
      <c r="AC312" s="1344"/>
      <c r="AD312" s="1344"/>
      <c r="AE312" s="1344"/>
    </row>
    <row r="313" ht="19.5" customHeight="1">
      <c r="A313" s="1344"/>
      <c r="B313" s="1344"/>
      <c r="C313" s="1344"/>
      <c r="D313" s="1344"/>
      <c r="E313" s="1344"/>
      <c r="F313" s="1401"/>
      <c r="G313" s="1401"/>
      <c r="H313" s="1379"/>
      <c r="I313" s="1344"/>
      <c r="J313" s="1344"/>
      <c r="K313" s="1344"/>
      <c r="L313" s="1344"/>
      <c r="M313" s="1344"/>
      <c r="N313" s="1344"/>
      <c r="O313" s="1344"/>
      <c r="P313" s="1344"/>
      <c r="Q313" s="1344"/>
      <c r="R313" s="1344"/>
      <c r="S313" s="1344"/>
      <c r="T313" s="1344"/>
      <c r="U313" s="1344"/>
      <c r="V313" s="1344"/>
      <c r="W313" s="1344"/>
      <c r="X313" s="1344"/>
      <c r="Y313" s="1344"/>
      <c r="Z313" s="1344"/>
      <c r="AA313" s="1344"/>
      <c r="AB313" s="1344"/>
      <c r="AC313" s="1344"/>
      <c r="AD313" s="1344"/>
      <c r="AE313" s="1344"/>
    </row>
    <row r="314" ht="19.5" customHeight="1">
      <c r="A314" s="1344"/>
      <c r="B314" s="1344"/>
      <c r="C314" s="1344"/>
      <c r="D314" s="1344"/>
      <c r="E314" s="1344"/>
      <c r="F314" s="1401"/>
      <c r="G314" s="1401"/>
      <c r="H314" s="1379"/>
      <c r="I314" s="1344"/>
      <c r="J314" s="1344"/>
      <c r="K314" s="1344"/>
      <c r="L314" s="1344"/>
      <c r="M314" s="1344"/>
      <c r="N314" s="1344"/>
      <c r="O314" s="1344"/>
      <c r="P314" s="1344"/>
      <c r="Q314" s="1344"/>
      <c r="R314" s="1344"/>
      <c r="S314" s="1344"/>
      <c r="T314" s="1344"/>
      <c r="U314" s="1344"/>
      <c r="V314" s="1344"/>
      <c r="W314" s="1344"/>
      <c r="X314" s="1344"/>
      <c r="Y314" s="1344"/>
      <c r="Z314" s="1344"/>
      <c r="AA314" s="1344"/>
      <c r="AB314" s="1344"/>
      <c r="AC314" s="1344"/>
      <c r="AD314" s="1344"/>
      <c r="AE314" s="1344"/>
    </row>
    <row r="315" ht="19.5" customHeight="1">
      <c r="A315" s="1344"/>
      <c r="B315" s="1344"/>
      <c r="C315" s="1344"/>
      <c r="D315" s="1344"/>
      <c r="E315" s="1344"/>
      <c r="F315" s="1401"/>
      <c r="G315" s="1401"/>
      <c r="H315" s="1379"/>
      <c r="I315" s="1344"/>
      <c r="J315" s="1344"/>
      <c r="K315" s="1344"/>
      <c r="L315" s="1344"/>
      <c r="M315" s="1344"/>
      <c r="N315" s="1344"/>
      <c r="O315" s="1344"/>
      <c r="P315" s="1344"/>
      <c r="Q315" s="1344"/>
      <c r="R315" s="1344"/>
      <c r="S315" s="1344"/>
      <c r="T315" s="1344"/>
      <c r="U315" s="1344"/>
      <c r="V315" s="1344"/>
      <c r="W315" s="1344"/>
      <c r="X315" s="1344"/>
      <c r="Y315" s="1344"/>
      <c r="Z315" s="1344"/>
      <c r="AA315" s="1344"/>
      <c r="AB315" s="1344"/>
      <c r="AC315" s="1344"/>
      <c r="AD315" s="1344"/>
      <c r="AE315" s="1344"/>
    </row>
    <row r="316" ht="19.5" customHeight="1">
      <c r="A316" s="1344"/>
      <c r="B316" s="1344"/>
      <c r="C316" s="1344"/>
      <c r="D316" s="1344"/>
      <c r="E316" s="1344"/>
      <c r="F316" s="1401"/>
      <c r="G316" s="1401"/>
      <c r="H316" s="1379"/>
      <c r="I316" s="1344"/>
      <c r="J316" s="1344"/>
      <c r="K316" s="1344"/>
      <c r="L316" s="1344"/>
      <c r="M316" s="1344"/>
      <c r="N316" s="1344"/>
      <c r="O316" s="1344"/>
      <c r="P316" s="1344"/>
      <c r="Q316" s="1344"/>
      <c r="R316" s="1344"/>
      <c r="S316" s="1344"/>
      <c r="T316" s="1344"/>
      <c r="U316" s="1344"/>
      <c r="V316" s="1344"/>
      <c r="W316" s="1344"/>
      <c r="X316" s="1344"/>
      <c r="Y316" s="1344"/>
      <c r="Z316" s="1344"/>
      <c r="AA316" s="1344"/>
      <c r="AB316" s="1344"/>
      <c r="AC316" s="1344"/>
      <c r="AD316" s="1344"/>
      <c r="AE316" s="1344"/>
    </row>
    <row r="317" ht="19.5" customHeight="1">
      <c r="A317" s="1344"/>
      <c r="B317" s="1344"/>
      <c r="C317" s="1344"/>
      <c r="D317" s="1344"/>
      <c r="E317" s="1344"/>
      <c r="F317" s="1401"/>
      <c r="G317" s="1401"/>
      <c r="H317" s="1379"/>
      <c r="I317" s="1344"/>
      <c r="J317" s="1344"/>
      <c r="K317" s="1344"/>
      <c r="L317" s="1344"/>
      <c r="M317" s="1344"/>
      <c r="N317" s="1344"/>
      <c r="O317" s="1344"/>
      <c r="P317" s="1344"/>
      <c r="Q317" s="1344"/>
      <c r="R317" s="1344"/>
      <c r="S317" s="1344"/>
      <c r="T317" s="1344"/>
      <c r="U317" s="1344"/>
      <c r="V317" s="1344"/>
      <c r="W317" s="1344"/>
      <c r="X317" s="1344"/>
      <c r="Y317" s="1344"/>
      <c r="Z317" s="1344"/>
      <c r="AA317" s="1344"/>
      <c r="AB317" s="1344"/>
      <c r="AC317" s="1344"/>
      <c r="AD317" s="1344"/>
      <c r="AE317" s="1344"/>
    </row>
    <row r="318" ht="19.5" customHeight="1">
      <c r="A318" s="1344"/>
      <c r="B318" s="1344"/>
      <c r="C318" s="1344"/>
      <c r="D318" s="1344"/>
      <c r="E318" s="1344"/>
      <c r="F318" s="1401"/>
      <c r="G318" s="1401"/>
      <c r="H318" s="1379"/>
      <c r="I318" s="1344"/>
      <c r="J318" s="1344"/>
      <c r="K318" s="1344"/>
      <c r="L318" s="1344"/>
      <c r="M318" s="1344"/>
      <c r="N318" s="1344"/>
      <c r="O318" s="1344"/>
      <c r="P318" s="1344"/>
      <c r="Q318" s="1344"/>
      <c r="R318" s="1344"/>
      <c r="S318" s="1344"/>
      <c r="T318" s="1344"/>
      <c r="U318" s="1344"/>
      <c r="V318" s="1344"/>
      <c r="W318" s="1344"/>
      <c r="X318" s="1344"/>
      <c r="Y318" s="1344"/>
      <c r="Z318" s="1344"/>
      <c r="AA318" s="1344"/>
      <c r="AB318" s="1344"/>
      <c r="AC318" s="1344"/>
      <c r="AD318" s="1344"/>
      <c r="AE318" s="1344"/>
    </row>
    <row r="319" ht="19.5" customHeight="1">
      <c r="A319" s="1344"/>
      <c r="B319" s="1344"/>
      <c r="C319" s="1344"/>
      <c r="D319" s="1344"/>
      <c r="E319" s="1344"/>
      <c r="F319" s="1401"/>
      <c r="G319" s="1401"/>
      <c r="H319" s="1379"/>
      <c r="I319" s="1344"/>
      <c r="J319" s="1344"/>
      <c r="K319" s="1344"/>
      <c r="L319" s="1344"/>
      <c r="M319" s="1344"/>
      <c r="N319" s="1344"/>
      <c r="O319" s="1344"/>
      <c r="P319" s="1344"/>
      <c r="Q319" s="1344"/>
      <c r="R319" s="1344"/>
      <c r="S319" s="1344"/>
      <c r="T319" s="1344"/>
      <c r="U319" s="1344"/>
      <c r="V319" s="1344"/>
      <c r="W319" s="1344"/>
      <c r="X319" s="1344"/>
      <c r="Y319" s="1344"/>
      <c r="Z319" s="1344"/>
      <c r="AA319" s="1344"/>
      <c r="AB319" s="1344"/>
      <c r="AC319" s="1344"/>
      <c r="AD319" s="1344"/>
      <c r="AE319" s="1344"/>
    </row>
    <row r="320" ht="19.5" customHeight="1">
      <c r="A320" s="1344"/>
      <c r="B320" s="1344"/>
      <c r="C320" s="1344"/>
      <c r="D320" s="1344"/>
      <c r="E320" s="1344"/>
      <c r="F320" s="1401"/>
      <c r="G320" s="1401"/>
      <c r="H320" s="1379"/>
      <c r="I320" s="1344"/>
      <c r="J320" s="1344"/>
      <c r="K320" s="1344"/>
      <c r="L320" s="1344"/>
      <c r="M320" s="1344"/>
      <c r="N320" s="1344"/>
      <c r="O320" s="1344"/>
      <c r="P320" s="1344"/>
      <c r="Q320" s="1344"/>
      <c r="R320" s="1344"/>
      <c r="S320" s="1344"/>
      <c r="T320" s="1344"/>
      <c r="U320" s="1344"/>
      <c r="V320" s="1344"/>
      <c r="W320" s="1344"/>
      <c r="X320" s="1344"/>
      <c r="Y320" s="1344"/>
      <c r="Z320" s="1344"/>
      <c r="AA320" s="1344"/>
      <c r="AB320" s="1344"/>
      <c r="AC320" s="1344"/>
      <c r="AD320" s="1344"/>
      <c r="AE320" s="1344"/>
    </row>
    <row r="321" ht="19.5" customHeight="1">
      <c r="A321" s="1344"/>
      <c r="B321" s="1344"/>
      <c r="C321" s="1344"/>
      <c r="D321" s="1344"/>
      <c r="E321" s="1344"/>
      <c r="F321" s="1401"/>
      <c r="G321" s="1401"/>
      <c r="H321" s="1379"/>
      <c r="I321" s="1344"/>
      <c r="J321" s="1344"/>
      <c r="K321" s="1344"/>
      <c r="L321" s="1344"/>
      <c r="M321" s="1344"/>
      <c r="N321" s="1344"/>
      <c r="O321" s="1344"/>
      <c r="P321" s="1344"/>
      <c r="Q321" s="1344"/>
      <c r="R321" s="1344"/>
      <c r="S321" s="1344"/>
      <c r="T321" s="1344"/>
      <c r="U321" s="1344"/>
      <c r="V321" s="1344"/>
      <c r="W321" s="1344"/>
      <c r="X321" s="1344"/>
      <c r="Y321" s="1344"/>
      <c r="Z321" s="1344"/>
      <c r="AA321" s="1344"/>
      <c r="AB321" s="1344"/>
      <c r="AC321" s="1344"/>
      <c r="AD321" s="1344"/>
      <c r="AE321" s="1344"/>
    </row>
    <row r="322" ht="19.5" customHeight="1">
      <c r="A322" s="1344"/>
      <c r="B322" s="1344"/>
      <c r="C322" s="1344"/>
      <c r="D322" s="1344"/>
      <c r="E322" s="1344"/>
      <c r="F322" s="1401"/>
      <c r="G322" s="1401"/>
      <c r="H322" s="1379"/>
      <c r="I322" s="1344"/>
      <c r="J322" s="1344"/>
      <c r="K322" s="1344"/>
      <c r="L322" s="1344"/>
      <c r="M322" s="1344"/>
      <c r="N322" s="1344"/>
      <c r="O322" s="1344"/>
      <c r="P322" s="1344"/>
      <c r="Q322" s="1344"/>
      <c r="R322" s="1344"/>
      <c r="S322" s="1344"/>
      <c r="T322" s="1344"/>
      <c r="U322" s="1344"/>
      <c r="V322" s="1344"/>
      <c r="W322" s="1344"/>
      <c r="X322" s="1344"/>
      <c r="Y322" s="1344"/>
      <c r="Z322" s="1344"/>
      <c r="AA322" s="1344"/>
      <c r="AB322" s="1344"/>
      <c r="AC322" s="1344"/>
      <c r="AD322" s="1344"/>
      <c r="AE322" s="1344"/>
    </row>
    <row r="323" ht="19.5" customHeight="1">
      <c r="A323" s="1344"/>
      <c r="B323" s="1344"/>
      <c r="C323" s="1344"/>
      <c r="D323" s="1344"/>
      <c r="E323" s="1344"/>
      <c r="F323" s="1401"/>
      <c r="G323" s="1401"/>
      <c r="H323" s="1379"/>
      <c r="I323" s="1344"/>
      <c r="J323" s="1344"/>
      <c r="K323" s="1344"/>
      <c r="L323" s="1344"/>
      <c r="M323" s="1344"/>
      <c r="N323" s="1344"/>
      <c r="O323" s="1344"/>
      <c r="P323" s="1344"/>
      <c r="Q323" s="1344"/>
      <c r="R323" s="1344"/>
      <c r="S323" s="1344"/>
      <c r="T323" s="1344"/>
      <c r="U323" s="1344"/>
      <c r="V323" s="1344"/>
      <c r="W323" s="1344"/>
      <c r="X323" s="1344"/>
      <c r="Y323" s="1344"/>
      <c r="Z323" s="1344"/>
      <c r="AA323" s="1344"/>
      <c r="AB323" s="1344"/>
      <c r="AC323" s="1344"/>
      <c r="AD323" s="1344"/>
      <c r="AE323" s="1344"/>
    </row>
    <row r="324" ht="19.5" customHeight="1">
      <c r="A324" s="1344"/>
      <c r="B324" s="1344"/>
      <c r="C324" s="1344"/>
      <c r="D324" s="1344"/>
      <c r="E324" s="1344"/>
      <c r="F324" s="1401"/>
      <c r="G324" s="1401"/>
      <c r="H324" s="1379"/>
      <c r="I324" s="1344"/>
      <c r="J324" s="1344"/>
      <c r="K324" s="1344"/>
      <c r="L324" s="1344"/>
      <c r="M324" s="1344"/>
      <c r="N324" s="1344"/>
      <c r="O324" s="1344"/>
      <c r="P324" s="1344"/>
      <c r="Q324" s="1344"/>
      <c r="R324" s="1344"/>
      <c r="S324" s="1344"/>
      <c r="T324" s="1344"/>
      <c r="U324" s="1344"/>
      <c r="V324" s="1344"/>
      <c r="W324" s="1344"/>
      <c r="X324" s="1344"/>
      <c r="Y324" s="1344"/>
      <c r="Z324" s="1344"/>
      <c r="AA324" s="1344"/>
      <c r="AB324" s="1344"/>
      <c r="AC324" s="1344"/>
      <c r="AD324" s="1344"/>
      <c r="AE324" s="1344"/>
    </row>
    <row r="325" ht="19.5" customHeight="1">
      <c r="A325" s="1344"/>
      <c r="B325" s="1344"/>
      <c r="C325" s="1344"/>
      <c r="D325" s="1344"/>
      <c r="E325" s="1344"/>
      <c r="F325" s="1401"/>
      <c r="G325" s="1401"/>
      <c r="H325" s="1379"/>
      <c r="I325" s="1344"/>
      <c r="J325" s="1344"/>
      <c r="K325" s="1344"/>
      <c r="L325" s="1344"/>
      <c r="M325" s="1344"/>
      <c r="N325" s="1344"/>
      <c r="O325" s="1344"/>
      <c r="P325" s="1344"/>
      <c r="Q325" s="1344"/>
      <c r="R325" s="1344"/>
      <c r="S325" s="1344"/>
      <c r="T325" s="1344"/>
      <c r="U325" s="1344"/>
      <c r="V325" s="1344"/>
      <c r="W325" s="1344"/>
      <c r="X325" s="1344"/>
      <c r="Y325" s="1344"/>
      <c r="Z325" s="1344"/>
      <c r="AA325" s="1344"/>
      <c r="AB325" s="1344"/>
      <c r="AC325" s="1344"/>
      <c r="AD325" s="1344"/>
      <c r="AE325" s="1344"/>
    </row>
    <row r="326" ht="19.5" customHeight="1">
      <c r="A326" s="1344"/>
      <c r="B326" s="1344"/>
      <c r="C326" s="1344"/>
      <c r="D326" s="1344"/>
      <c r="E326" s="1344"/>
      <c r="F326" s="1401"/>
      <c r="G326" s="1401"/>
      <c r="H326" s="1379"/>
      <c r="I326" s="1344"/>
      <c r="J326" s="1344"/>
      <c r="K326" s="1344"/>
      <c r="L326" s="1344"/>
      <c r="M326" s="1344"/>
      <c r="N326" s="1344"/>
      <c r="O326" s="1344"/>
      <c r="P326" s="1344"/>
      <c r="Q326" s="1344"/>
      <c r="R326" s="1344"/>
      <c r="S326" s="1344"/>
      <c r="T326" s="1344"/>
      <c r="U326" s="1344"/>
      <c r="V326" s="1344"/>
      <c r="W326" s="1344"/>
      <c r="X326" s="1344"/>
      <c r="Y326" s="1344"/>
      <c r="Z326" s="1344"/>
      <c r="AA326" s="1344"/>
      <c r="AB326" s="1344"/>
      <c r="AC326" s="1344"/>
      <c r="AD326" s="1344"/>
      <c r="AE326" s="1344"/>
    </row>
    <row r="327" ht="19.5" customHeight="1">
      <c r="A327" s="1344"/>
      <c r="B327" s="1344"/>
      <c r="C327" s="1344"/>
      <c r="D327" s="1344"/>
      <c r="E327" s="1344"/>
      <c r="F327" s="1401"/>
      <c r="G327" s="1401"/>
      <c r="H327" s="1379"/>
      <c r="I327" s="1344"/>
      <c r="J327" s="1344"/>
      <c r="K327" s="1344"/>
      <c r="L327" s="1344"/>
      <c r="M327" s="1344"/>
      <c r="N327" s="1344"/>
      <c r="O327" s="1344"/>
      <c r="P327" s="1344"/>
      <c r="Q327" s="1344"/>
      <c r="R327" s="1344"/>
      <c r="S327" s="1344"/>
      <c r="T327" s="1344"/>
      <c r="U327" s="1344"/>
      <c r="V327" s="1344"/>
      <c r="W327" s="1344"/>
      <c r="X327" s="1344"/>
      <c r="Y327" s="1344"/>
      <c r="Z327" s="1344"/>
      <c r="AA327" s="1344"/>
      <c r="AB327" s="1344"/>
      <c r="AC327" s="1344"/>
      <c r="AD327" s="1344"/>
      <c r="AE327" s="1344"/>
    </row>
    <row r="328" ht="19.5" customHeight="1">
      <c r="A328" s="1344"/>
      <c r="B328" s="1344"/>
      <c r="C328" s="1344"/>
      <c r="D328" s="1344"/>
      <c r="E328" s="1344"/>
      <c r="F328" s="1401"/>
      <c r="G328" s="1401"/>
      <c r="H328" s="1379"/>
      <c r="I328" s="1344"/>
      <c r="J328" s="1344"/>
      <c r="K328" s="1344"/>
      <c r="L328" s="1344"/>
      <c r="M328" s="1344"/>
      <c r="N328" s="1344"/>
      <c r="O328" s="1344"/>
      <c r="P328" s="1344"/>
      <c r="Q328" s="1344"/>
      <c r="R328" s="1344"/>
      <c r="S328" s="1344"/>
      <c r="T328" s="1344"/>
      <c r="U328" s="1344"/>
      <c r="V328" s="1344"/>
      <c r="W328" s="1344"/>
      <c r="X328" s="1344"/>
      <c r="Y328" s="1344"/>
      <c r="Z328" s="1344"/>
      <c r="AA328" s="1344"/>
      <c r="AB328" s="1344"/>
      <c r="AC328" s="1344"/>
      <c r="AD328" s="1344"/>
      <c r="AE328" s="1344"/>
    </row>
    <row r="329" ht="19.5" customHeight="1">
      <c r="A329" s="1344"/>
      <c r="B329" s="1344"/>
      <c r="C329" s="1344"/>
      <c r="D329" s="1344"/>
      <c r="E329" s="1344"/>
      <c r="F329" s="1401"/>
      <c r="G329" s="1401"/>
      <c r="H329" s="1379"/>
      <c r="I329" s="1344"/>
      <c r="J329" s="1344"/>
      <c r="K329" s="1344"/>
      <c r="L329" s="1344"/>
      <c r="M329" s="1344"/>
      <c r="N329" s="1344"/>
      <c r="O329" s="1344"/>
      <c r="P329" s="1344"/>
      <c r="Q329" s="1344"/>
      <c r="R329" s="1344"/>
      <c r="S329" s="1344"/>
      <c r="T329" s="1344"/>
      <c r="U329" s="1344"/>
      <c r="V329" s="1344"/>
      <c r="W329" s="1344"/>
      <c r="X329" s="1344"/>
      <c r="Y329" s="1344"/>
      <c r="Z329" s="1344"/>
      <c r="AA329" s="1344"/>
      <c r="AB329" s="1344"/>
      <c r="AC329" s="1344"/>
      <c r="AD329" s="1344"/>
      <c r="AE329" s="1344"/>
    </row>
    <row r="330" ht="19.5" customHeight="1">
      <c r="A330" s="1344"/>
      <c r="B330" s="1344"/>
      <c r="C330" s="1344"/>
      <c r="D330" s="1344"/>
      <c r="E330" s="1344"/>
      <c r="F330" s="1401"/>
      <c r="G330" s="1401"/>
      <c r="H330" s="1379"/>
      <c r="I330" s="1344"/>
      <c r="J330" s="1344"/>
      <c r="K330" s="1344"/>
      <c r="L330" s="1344"/>
      <c r="M330" s="1344"/>
      <c r="N330" s="1344"/>
      <c r="O330" s="1344"/>
      <c r="P330" s="1344"/>
      <c r="Q330" s="1344"/>
      <c r="R330" s="1344"/>
      <c r="S330" s="1344"/>
      <c r="T330" s="1344"/>
      <c r="U330" s="1344"/>
      <c r="V330" s="1344"/>
      <c r="W330" s="1344"/>
      <c r="X330" s="1344"/>
      <c r="Y330" s="1344"/>
      <c r="Z330" s="1344"/>
      <c r="AA330" s="1344"/>
      <c r="AB330" s="1344"/>
      <c r="AC330" s="1344"/>
      <c r="AD330" s="1344"/>
      <c r="AE330" s="1344"/>
    </row>
    <row r="331" ht="19.5" customHeight="1">
      <c r="A331" s="1344"/>
      <c r="B331" s="1344"/>
      <c r="C331" s="1344"/>
      <c r="D331" s="1344"/>
      <c r="E331" s="1344"/>
      <c r="F331" s="1401"/>
      <c r="G331" s="1401"/>
      <c r="H331" s="1379"/>
      <c r="I331" s="1344"/>
      <c r="J331" s="1344"/>
      <c r="K331" s="1344"/>
      <c r="L331" s="1344"/>
      <c r="M331" s="1344"/>
      <c r="N331" s="1344"/>
      <c r="O331" s="1344"/>
      <c r="P331" s="1344"/>
      <c r="Q331" s="1344"/>
      <c r="R331" s="1344"/>
      <c r="S331" s="1344"/>
      <c r="T331" s="1344"/>
      <c r="U331" s="1344"/>
      <c r="V331" s="1344"/>
      <c r="W331" s="1344"/>
      <c r="X331" s="1344"/>
      <c r="Y331" s="1344"/>
      <c r="Z331" s="1344"/>
      <c r="AA331" s="1344"/>
      <c r="AB331" s="1344"/>
      <c r="AC331" s="1344"/>
      <c r="AD331" s="1344"/>
      <c r="AE331" s="1344"/>
    </row>
    <row r="332" ht="19.5" customHeight="1">
      <c r="A332" s="1344"/>
      <c r="B332" s="1344"/>
      <c r="C332" s="1344"/>
      <c r="D332" s="1344"/>
      <c r="E332" s="1344"/>
      <c r="F332" s="1401"/>
      <c r="G332" s="1401"/>
      <c r="H332" s="1379"/>
      <c r="I332" s="1344"/>
      <c r="J332" s="1344"/>
      <c r="K332" s="1344"/>
      <c r="L332" s="1344"/>
      <c r="M332" s="1344"/>
      <c r="N332" s="1344"/>
      <c r="O332" s="1344"/>
      <c r="P332" s="1344"/>
      <c r="Q332" s="1344"/>
      <c r="R332" s="1344"/>
      <c r="S332" s="1344"/>
      <c r="T332" s="1344"/>
      <c r="U332" s="1344"/>
      <c r="V332" s="1344"/>
      <c r="W332" s="1344"/>
      <c r="X332" s="1344"/>
      <c r="Y332" s="1344"/>
      <c r="Z332" s="1344"/>
      <c r="AA332" s="1344"/>
      <c r="AB332" s="1344"/>
      <c r="AC332" s="1344"/>
      <c r="AD332" s="1344"/>
      <c r="AE332" s="1344"/>
    </row>
    <row r="333" ht="19.5" customHeight="1">
      <c r="A333" s="1344"/>
      <c r="B333" s="1344"/>
      <c r="C333" s="1344"/>
      <c r="D333" s="1344"/>
      <c r="E333" s="1344"/>
      <c r="F333" s="1401"/>
      <c r="G333" s="1401"/>
      <c r="H333" s="1379"/>
      <c r="I333" s="1344"/>
      <c r="J333" s="1344"/>
      <c r="K333" s="1344"/>
      <c r="L333" s="1344"/>
      <c r="M333" s="1344"/>
      <c r="N333" s="1344"/>
      <c r="O333" s="1344"/>
      <c r="P333" s="1344"/>
      <c r="Q333" s="1344"/>
      <c r="R333" s="1344"/>
      <c r="S333" s="1344"/>
      <c r="T333" s="1344"/>
      <c r="U333" s="1344"/>
      <c r="V333" s="1344"/>
      <c r="W333" s="1344"/>
      <c r="X333" s="1344"/>
      <c r="Y333" s="1344"/>
      <c r="Z333" s="1344"/>
      <c r="AA333" s="1344"/>
      <c r="AB333" s="1344"/>
      <c r="AC333" s="1344"/>
      <c r="AD333" s="1344"/>
      <c r="AE333" s="1344"/>
    </row>
    <row r="334" ht="19.5" customHeight="1">
      <c r="A334" s="1344"/>
      <c r="B334" s="1344"/>
      <c r="C334" s="1344"/>
      <c r="D334" s="1344"/>
      <c r="E334" s="1344"/>
      <c r="F334" s="1401"/>
      <c r="G334" s="1401"/>
      <c r="H334" s="1379"/>
      <c r="I334" s="1344"/>
      <c r="J334" s="1344"/>
      <c r="K334" s="1344"/>
      <c r="L334" s="1344"/>
      <c r="M334" s="1344"/>
      <c r="N334" s="1344"/>
      <c r="O334" s="1344"/>
      <c r="P334" s="1344"/>
      <c r="Q334" s="1344"/>
      <c r="R334" s="1344"/>
      <c r="S334" s="1344"/>
      <c r="T334" s="1344"/>
      <c r="U334" s="1344"/>
      <c r="V334" s="1344"/>
      <c r="W334" s="1344"/>
      <c r="X334" s="1344"/>
      <c r="Y334" s="1344"/>
      <c r="Z334" s="1344"/>
      <c r="AA334" s="1344"/>
      <c r="AB334" s="1344"/>
      <c r="AC334" s="1344"/>
      <c r="AD334" s="1344"/>
      <c r="AE334" s="1344"/>
    </row>
    <row r="335" ht="19.5" customHeight="1">
      <c r="A335" s="1344"/>
      <c r="B335" s="1344"/>
      <c r="C335" s="1344"/>
      <c r="D335" s="1344"/>
      <c r="E335" s="1344"/>
      <c r="F335" s="1401"/>
      <c r="G335" s="1401"/>
      <c r="H335" s="1379"/>
      <c r="I335" s="1344"/>
      <c r="J335" s="1344"/>
      <c r="K335" s="1344"/>
      <c r="L335" s="1344"/>
      <c r="M335" s="1344"/>
      <c r="N335" s="1344"/>
      <c r="O335" s="1344"/>
      <c r="P335" s="1344"/>
      <c r="Q335" s="1344"/>
      <c r="R335" s="1344"/>
      <c r="S335" s="1344"/>
      <c r="T335" s="1344"/>
      <c r="U335" s="1344"/>
      <c r="V335" s="1344"/>
      <c r="W335" s="1344"/>
      <c r="X335" s="1344"/>
      <c r="Y335" s="1344"/>
      <c r="Z335" s="1344"/>
      <c r="AA335" s="1344"/>
      <c r="AB335" s="1344"/>
      <c r="AC335" s="1344"/>
      <c r="AD335" s="1344"/>
      <c r="AE335" s="1344"/>
    </row>
    <row r="336" ht="19.5" customHeight="1">
      <c r="A336" s="1344"/>
      <c r="B336" s="1344"/>
      <c r="C336" s="1344"/>
      <c r="D336" s="1344"/>
      <c r="E336" s="1344"/>
      <c r="F336" s="1401"/>
      <c r="G336" s="1401"/>
      <c r="H336" s="1379"/>
      <c r="I336" s="1344"/>
      <c r="J336" s="1344"/>
      <c r="K336" s="1344"/>
      <c r="L336" s="1344"/>
      <c r="M336" s="1344"/>
      <c r="N336" s="1344"/>
      <c r="O336" s="1344"/>
      <c r="P336" s="1344"/>
      <c r="Q336" s="1344"/>
      <c r="R336" s="1344"/>
      <c r="S336" s="1344"/>
      <c r="T336" s="1344"/>
      <c r="U336" s="1344"/>
      <c r="V336" s="1344"/>
      <c r="W336" s="1344"/>
      <c r="X336" s="1344"/>
      <c r="Y336" s="1344"/>
      <c r="Z336" s="1344"/>
      <c r="AA336" s="1344"/>
      <c r="AB336" s="1344"/>
      <c r="AC336" s="1344"/>
      <c r="AD336" s="1344"/>
      <c r="AE336" s="1344"/>
    </row>
    <row r="337" ht="19.5" customHeight="1">
      <c r="A337" s="1344"/>
      <c r="B337" s="1344"/>
      <c r="C337" s="1344"/>
      <c r="D337" s="1344"/>
      <c r="E337" s="1344"/>
      <c r="F337" s="1401"/>
      <c r="G337" s="1401"/>
      <c r="H337" s="1379"/>
      <c r="I337" s="1344"/>
      <c r="J337" s="1344"/>
      <c r="K337" s="1344"/>
      <c r="L337" s="1344"/>
      <c r="M337" s="1344"/>
      <c r="N337" s="1344"/>
      <c r="O337" s="1344"/>
      <c r="P337" s="1344"/>
      <c r="Q337" s="1344"/>
      <c r="R337" s="1344"/>
      <c r="S337" s="1344"/>
      <c r="T337" s="1344"/>
      <c r="U337" s="1344"/>
      <c r="V337" s="1344"/>
      <c r="W337" s="1344"/>
      <c r="X337" s="1344"/>
      <c r="Y337" s="1344"/>
      <c r="Z337" s="1344"/>
      <c r="AA337" s="1344"/>
      <c r="AB337" s="1344"/>
      <c r="AC337" s="1344"/>
      <c r="AD337" s="1344"/>
      <c r="AE337" s="1344"/>
    </row>
    <row r="338" ht="19.5" customHeight="1">
      <c r="A338" s="1344"/>
      <c r="B338" s="1344"/>
      <c r="C338" s="1344"/>
      <c r="D338" s="1344"/>
      <c r="E338" s="1344"/>
      <c r="F338" s="1401"/>
      <c r="G338" s="1401"/>
      <c r="H338" s="1379"/>
      <c r="I338" s="1344"/>
      <c r="J338" s="1344"/>
      <c r="K338" s="1344"/>
      <c r="L338" s="1344"/>
      <c r="M338" s="1344"/>
      <c r="N338" s="1344"/>
      <c r="O338" s="1344"/>
      <c r="P338" s="1344"/>
      <c r="Q338" s="1344"/>
      <c r="R338" s="1344"/>
      <c r="S338" s="1344"/>
      <c r="T338" s="1344"/>
      <c r="U338" s="1344"/>
      <c r="V338" s="1344"/>
      <c r="W338" s="1344"/>
      <c r="X338" s="1344"/>
      <c r="Y338" s="1344"/>
      <c r="Z338" s="1344"/>
      <c r="AA338" s="1344"/>
      <c r="AB338" s="1344"/>
      <c r="AC338" s="1344"/>
      <c r="AD338" s="1344"/>
      <c r="AE338" s="1344"/>
    </row>
    <row r="339" ht="19.5" customHeight="1">
      <c r="A339" s="1344"/>
      <c r="B339" s="1344"/>
      <c r="C339" s="1344"/>
      <c r="D339" s="1344"/>
      <c r="E339" s="1344"/>
      <c r="F339" s="1401"/>
      <c r="G339" s="1401"/>
      <c r="H339" s="1379"/>
      <c r="I339" s="1344"/>
      <c r="J339" s="1344"/>
      <c r="K339" s="1344"/>
      <c r="L339" s="1344"/>
      <c r="M339" s="1344"/>
      <c r="N339" s="1344"/>
      <c r="O339" s="1344"/>
      <c r="P339" s="1344"/>
      <c r="Q339" s="1344"/>
      <c r="R339" s="1344"/>
      <c r="S339" s="1344"/>
      <c r="T339" s="1344"/>
      <c r="U339" s="1344"/>
      <c r="V339" s="1344"/>
      <c r="W339" s="1344"/>
      <c r="X339" s="1344"/>
      <c r="Y339" s="1344"/>
      <c r="Z339" s="1344"/>
      <c r="AA339" s="1344"/>
      <c r="AB339" s="1344"/>
      <c r="AC339" s="1344"/>
      <c r="AD339" s="1344"/>
      <c r="AE339" s="1344"/>
    </row>
    <row r="340" ht="19.5" customHeight="1">
      <c r="A340" s="1344"/>
      <c r="B340" s="1344"/>
      <c r="C340" s="1344"/>
      <c r="D340" s="1344"/>
      <c r="E340" s="1344"/>
      <c r="F340" s="1401"/>
      <c r="G340" s="1401"/>
      <c r="H340" s="1379"/>
      <c r="I340" s="1344"/>
      <c r="J340" s="1344"/>
      <c r="K340" s="1344"/>
      <c r="L340" s="1344"/>
      <c r="M340" s="1344"/>
      <c r="N340" s="1344"/>
      <c r="O340" s="1344"/>
      <c r="P340" s="1344"/>
      <c r="Q340" s="1344"/>
      <c r="R340" s="1344"/>
      <c r="S340" s="1344"/>
      <c r="T340" s="1344"/>
      <c r="U340" s="1344"/>
      <c r="V340" s="1344"/>
      <c r="W340" s="1344"/>
      <c r="X340" s="1344"/>
      <c r="Y340" s="1344"/>
      <c r="Z340" s="1344"/>
      <c r="AA340" s="1344"/>
      <c r="AB340" s="1344"/>
      <c r="AC340" s="1344"/>
      <c r="AD340" s="1344"/>
      <c r="AE340" s="1344"/>
    </row>
    <row r="341" ht="19.5" customHeight="1">
      <c r="A341" s="1344"/>
      <c r="B341" s="1344"/>
      <c r="C341" s="1344"/>
      <c r="D341" s="1344"/>
      <c r="E341" s="1344"/>
      <c r="F341" s="1401"/>
      <c r="G341" s="1401"/>
      <c r="H341" s="1379"/>
      <c r="I341" s="1344"/>
      <c r="J341" s="1344"/>
      <c r="K341" s="1344"/>
      <c r="L341" s="1344"/>
      <c r="M341" s="1344"/>
      <c r="N341" s="1344"/>
      <c r="O341" s="1344"/>
      <c r="P341" s="1344"/>
      <c r="Q341" s="1344"/>
      <c r="R341" s="1344"/>
      <c r="S341" s="1344"/>
      <c r="T341" s="1344"/>
      <c r="U341" s="1344"/>
      <c r="V341" s="1344"/>
      <c r="W341" s="1344"/>
      <c r="X341" s="1344"/>
      <c r="Y341" s="1344"/>
      <c r="Z341" s="1344"/>
      <c r="AA341" s="1344"/>
      <c r="AB341" s="1344"/>
      <c r="AC341" s="1344"/>
      <c r="AD341" s="1344"/>
      <c r="AE341" s="1344"/>
    </row>
    <row r="342" ht="19.5" customHeight="1">
      <c r="A342" s="1344"/>
      <c r="B342" s="1344"/>
      <c r="C342" s="1344"/>
      <c r="D342" s="1344"/>
      <c r="E342" s="1344"/>
      <c r="F342" s="1401"/>
      <c r="G342" s="1401"/>
      <c r="H342" s="1379"/>
      <c r="I342" s="1344"/>
      <c r="J342" s="1344"/>
      <c r="K342" s="1344"/>
      <c r="L342" s="1344"/>
      <c r="M342" s="1344"/>
      <c r="N342" s="1344"/>
      <c r="O342" s="1344"/>
      <c r="P342" s="1344"/>
      <c r="Q342" s="1344"/>
      <c r="R342" s="1344"/>
      <c r="S342" s="1344"/>
      <c r="T342" s="1344"/>
      <c r="U342" s="1344"/>
      <c r="V342" s="1344"/>
      <c r="W342" s="1344"/>
      <c r="X342" s="1344"/>
      <c r="Y342" s="1344"/>
      <c r="Z342" s="1344"/>
      <c r="AA342" s="1344"/>
      <c r="AB342" s="1344"/>
      <c r="AC342" s="1344"/>
      <c r="AD342" s="1344"/>
      <c r="AE342" s="1344"/>
    </row>
    <row r="343" ht="19.5" customHeight="1">
      <c r="A343" s="1344"/>
      <c r="B343" s="1344"/>
      <c r="C343" s="1344"/>
      <c r="D343" s="1344"/>
      <c r="E343" s="1344"/>
      <c r="F343" s="1401"/>
      <c r="G343" s="1401"/>
      <c r="H343" s="1379"/>
      <c r="I343" s="1344"/>
      <c r="J343" s="1344"/>
      <c r="K343" s="1344"/>
      <c r="L343" s="1344"/>
      <c r="M343" s="1344"/>
      <c r="N343" s="1344"/>
      <c r="O343" s="1344"/>
      <c r="P343" s="1344"/>
      <c r="Q343" s="1344"/>
      <c r="R343" s="1344"/>
      <c r="S343" s="1344"/>
      <c r="T343" s="1344"/>
      <c r="U343" s="1344"/>
      <c r="V343" s="1344"/>
      <c r="W343" s="1344"/>
      <c r="X343" s="1344"/>
      <c r="Y343" s="1344"/>
      <c r="Z343" s="1344"/>
      <c r="AA343" s="1344"/>
      <c r="AB343" s="1344"/>
      <c r="AC343" s="1344"/>
      <c r="AD343" s="1344"/>
      <c r="AE343" s="1344"/>
    </row>
    <row r="344" ht="19.5" customHeight="1">
      <c r="A344" s="1344"/>
      <c r="B344" s="1344"/>
      <c r="C344" s="1344"/>
      <c r="D344" s="1344"/>
      <c r="E344" s="1344"/>
      <c r="F344" s="1401"/>
      <c r="G344" s="1401"/>
      <c r="H344" s="1379"/>
      <c r="I344" s="1344"/>
      <c r="J344" s="1344"/>
      <c r="K344" s="1344"/>
      <c r="L344" s="1344"/>
      <c r="M344" s="1344"/>
      <c r="N344" s="1344"/>
      <c r="O344" s="1344"/>
      <c r="P344" s="1344"/>
      <c r="Q344" s="1344"/>
      <c r="R344" s="1344"/>
      <c r="S344" s="1344"/>
      <c r="T344" s="1344"/>
      <c r="U344" s="1344"/>
      <c r="V344" s="1344"/>
      <c r="W344" s="1344"/>
      <c r="X344" s="1344"/>
      <c r="Y344" s="1344"/>
      <c r="Z344" s="1344"/>
      <c r="AA344" s="1344"/>
      <c r="AB344" s="1344"/>
      <c r="AC344" s="1344"/>
      <c r="AD344" s="1344"/>
      <c r="AE344" s="1344"/>
    </row>
    <row r="345" ht="19.5" customHeight="1">
      <c r="A345" s="1344"/>
      <c r="B345" s="1344"/>
      <c r="C345" s="1344"/>
      <c r="D345" s="1344"/>
      <c r="E345" s="1344"/>
      <c r="F345" s="1401"/>
      <c r="G345" s="1401"/>
      <c r="H345" s="1379"/>
      <c r="I345" s="1344"/>
      <c r="J345" s="1344"/>
      <c r="K345" s="1344"/>
      <c r="L345" s="1344"/>
      <c r="M345" s="1344"/>
      <c r="N345" s="1344"/>
      <c r="O345" s="1344"/>
      <c r="P345" s="1344"/>
      <c r="Q345" s="1344"/>
      <c r="R345" s="1344"/>
      <c r="S345" s="1344"/>
      <c r="T345" s="1344"/>
      <c r="U345" s="1344"/>
      <c r="V345" s="1344"/>
      <c r="W345" s="1344"/>
      <c r="X345" s="1344"/>
      <c r="Y345" s="1344"/>
      <c r="Z345" s="1344"/>
      <c r="AA345" s="1344"/>
      <c r="AB345" s="1344"/>
      <c r="AC345" s="1344"/>
      <c r="AD345" s="1344"/>
      <c r="AE345" s="1344"/>
    </row>
    <row r="346" ht="19.5" customHeight="1">
      <c r="A346" s="1344"/>
      <c r="B346" s="1344"/>
      <c r="C346" s="1344"/>
      <c r="D346" s="1344"/>
      <c r="E346" s="1344"/>
      <c r="F346" s="1401"/>
      <c r="G346" s="1401"/>
      <c r="H346" s="1379"/>
      <c r="I346" s="1344"/>
      <c r="J346" s="1344"/>
      <c r="K346" s="1344"/>
      <c r="L346" s="1344"/>
      <c r="M346" s="1344"/>
      <c r="N346" s="1344"/>
      <c r="O346" s="1344"/>
      <c r="P346" s="1344"/>
      <c r="Q346" s="1344"/>
      <c r="R346" s="1344"/>
      <c r="S346" s="1344"/>
      <c r="T346" s="1344"/>
      <c r="U346" s="1344"/>
      <c r="V346" s="1344"/>
      <c r="W346" s="1344"/>
      <c r="X346" s="1344"/>
      <c r="Y346" s="1344"/>
      <c r="Z346" s="1344"/>
      <c r="AA346" s="1344"/>
      <c r="AB346" s="1344"/>
      <c r="AC346" s="1344"/>
      <c r="AD346" s="1344"/>
      <c r="AE346" s="1344"/>
    </row>
    <row r="347" ht="19.5" customHeight="1">
      <c r="A347" s="1344"/>
      <c r="B347" s="1344"/>
      <c r="C347" s="1344"/>
      <c r="D347" s="1344"/>
      <c r="E347" s="1344"/>
      <c r="F347" s="1401"/>
      <c r="G347" s="1401"/>
      <c r="H347" s="1379"/>
      <c r="I347" s="1344"/>
      <c r="J347" s="1344"/>
      <c r="K347" s="1344"/>
      <c r="L347" s="1344"/>
      <c r="M347" s="1344"/>
      <c r="N347" s="1344"/>
      <c r="O347" s="1344"/>
      <c r="P347" s="1344"/>
      <c r="Q347" s="1344"/>
      <c r="R347" s="1344"/>
      <c r="S347" s="1344"/>
      <c r="T347" s="1344"/>
      <c r="U347" s="1344"/>
      <c r="V347" s="1344"/>
      <c r="W347" s="1344"/>
      <c r="X347" s="1344"/>
      <c r="Y347" s="1344"/>
      <c r="Z347" s="1344"/>
      <c r="AA347" s="1344"/>
      <c r="AB347" s="1344"/>
      <c r="AC347" s="1344"/>
      <c r="AD347" s="1344"/>
      <c r="AE347" s="1344"/>
    </row>
    <row r="348" ht="19.5" customHeight="1">
      <c r="A348" s="1344"/>
      <c r="B348" s="1344"/>
      <c r="C348" s="1344"/>
      <c r="D348" s="1344"/>
      <c r="E348" s="1344"/>
      <c r="F348" s="1401"/>
      <c r="G348" s="1401"/>
      <c r="H348" s="1379"/>
      <c r="I348" s="1344"/>
      <c r="J348" s="1344"/>
      <c r="K348" s="1344"/>
      <c r="L348" s="1344"/>
      <c r="M348" s="1344"/>
      <c r="N348" s="1344"/>
      <c r="O348" s="1344"/>
      <c r="P348" s="1344"/>
      <c r="Q348" s="1344"/>
      <c r="R348" s="1344"/>
      <c r="S348" s="1344"/>
      <c r="T348" s="1344"/>
      <c r="U348" s="1344"/>
      <c r="V348" s="1344"/>
      <c r="W348" s="1344"/>
      <c r="X348" s="1344"/>
      <c r="Y348" s="1344"/>
      <c r="Z348" s="1344"/>
      <c r="AA348" s="1344"/>
      <c r="AB348" s="1344"/>
      <c r="AC348" s="1344"/>
      <c r="AD348" s="1344"/>
      <c r="AE348" s="1344"/>
    </row>
    <row r="349" ht="19.5" customHeight="1">
      <c r="A349" s="1344"/>
      <c r="B349" s="1344"/>
      <c r="C349" s="1344"/>
      <c r="D349" s="1344"/>
      <c r="E349" s="1344"/>
      <c r="F349" s="1401"/>
      <c r="G349" s="1401"/>
      <c r="H349" s="1379"/>
      <c r="I349" s="1344"/>
      <c r="J349" s="1344"/>
      <c r="K349" s="1344"/>
      <c r="L349" s="1344"/>
      <c r="M349" s="1344"/>
      <c r="N349" s="1344"/>
      <c r="O349" s="1344"/>
      <c r="P349" s="1344"/>
      <c r="Q349" s="1344"/>
      <c r="R349" s="1344"/>
      <c r="S349" s="1344"/>
      <c r="T349" s="1344"/>
      <c r="U349" s="1344"/>
      <c r="V349" s="1344"/>
      <c r="W349" s="1344"/>
      <c r="X349" s="1344"/>
      <c r="Y349" s="1344"/>
      <c r="Z349" s="1344"/>
      <c r="AA349" s="1344"/>
      <c r="AB349" s="1344"/>
      <c r="AC349" s="1344"/>
      <c r="AD349" s="1344"/>
      <c r="AE349" s="1344"/>
    </row>
    <row r="350" ht="19.5" customHeight="1">
      <c r="A350" s="1344"/>
      <c r="B350" s="1344"/>
      <c r="C350" s="1344"/>
      <c r="D350" s="1344"/>
      <c r="E350" s="1344"/>
      <c r="F350" s="1401"/>
      <c r="G350" s="1401"/>
      <c r="H350" s="1379"/>
      <c r="I350" s="1344"/>
      <c r="J350" s="1344"/>
      <c r="K350" s="1344"/>
      <c r="L350" s="1344"/>
      <c r="M350" s="1344"/>
      <c r="N350" s="1344"/>
      <c r="O350" s="1344"/>
      <c r="P350" s="1344"/>
      <c r="Q350" s="1344"/>
      <c r="R350" s="1344"/>
      <c r="S350" s="1344"/>
      <c r="T350" s="1344"/>
      <c r="U350" s="1344"/>
      <c r="V350" s="1344"/>
      <c r="W350" s="1344"/>
      <c r="X350" s="1344"/>
      <c r="Y350" s="1344"/>
      <c r="Z350" s="1344"/>
      <c r="AA350" s="1344"/>
      <c r="AB350" s="1344"/>
      <c r="AC350" s="1344"/>
      <c r="AD350" s="1344"/>
      <c r="AE350" s="1344"/>
    </row>
    <row r="351" ht="19.5" customHeight="1">
      <c r="A351" s="1344"/>
      <c r="B351" s="1344"/>
      <c r="C351" s="1344"/>
      <c r="D351" s="1344"/>
      <c r="E351" s="1344"/>
      <c r="F351" s="1401"/>
      <c r="G351" s="1401"/>
      <c r="H351" s="1379"/>
      <c r="I351" s="1344"/>
      <c r="J351" s="1344"/>
      <c r="K351" s="1344"/>
      <c r="L351" s="1344"/>
      <c r="M351" s="1344"/>
      <c r="N351" s="1344"/>
      <c r="O351" s="1344"/>
      <c r="P351" s="1344"/>
      <c r="Q351" s="1344"/>
      <c r="R351" s="1344"/>
      <c r="S351" s="1344"/>
      <c r="T351" s="1344"/>
      <c r="U351" s="1344"/>
      <c r="V351" s="1344"/>
      <c r="W351" s="1344"/>
      <c r="X351" s="1344"/>
      <c r="Y351" s="1344"/>
      <c r="Z351" s="1344"/>
      <c r="AA351" s="1344"/>
      <c r="AB351" s="1344"/>
      <c r="AC351" s="1344"/>
      <c r="AD351" s="1344"/>
      <c r="AE351" s="1344"/>
    </row>
    <row r="352" ht="19.5" customHeight="1">
      <c r="A352" s="1344"/>
      <c r="B352" s="1344"/>
      <c r="C352" s="1344"/>
      <c r="D352" s="1344"/>
      <c r="E352" s="1344"/>
      <c r="F352" s="1401"/>
      <c r="G352" s="1401"/>
      <c r="H352" s="1379"/>
      <c r="I352" s="1344"/>
      <c r="J352" s="1344"/>
      <c r="K352" s="1344"/>
      <c r="L352" s="1344"/>
      <c r="M352" s="1344"/>
      <c r="N352" s="1344"/>
      <c r="O352" s="1344"/>
      <c r="P352" s="1344"/>
      <c r="Q352" s="1344"/>
      <c r="R352" s="1344"/>
      <c r="S352" s="1344"/>
      <c r="T352" s="1344"/>
      <c r="U352" s="1344"/>
      <c r="V352" s="1344"/>
      <c r="W352" s="1344"/>
      <c r="X352" s="1344"/>
      <c r="Y352" s="1344"/>
      <c r="Z352" s="1344"/>
      <c r="AA352" s="1344"/>
      <c r="AB352" s="1344"/>
      <c r="AC352" s="1344"/>
      <c r="AD352" s="1344"/>
      <c r="AE352" s="1344"/>
    </row>
    <row r="353" ht="19.5" customHeight="1">
      <c r="A353" s="1344"/>
      <c r="B353" s="1344"/>
      <c r="C353" s="1344"/>
      <c r="D353" s="1344"/>
      <c r="E353" s="1344"/>
      <c r="F353" s="1401"/>
      <c r="G353" s="1401"/>
      <c r="H353" s="1379"/>
      <c r="I353" s="1344"/>
      <c r="J353" s="1344"/>
      <c r="K353" s="1344"/>
      <c r="L353" s="1344"/>
      <c r="M353" s="1344"/>
      <c r="N353" s="1344"/>
      <c r="O353" s="1344"/>
      <c r="P353" s="1344"/>
      <c r="Q353" s="1344"/>
      <c r="R353" s="1344"/>
      <c r="S353" s="1344"/>
      <c r="T353" s="1344"/>
      <c r="U353" s="1344"/>
      <c r="V353" s="1344"/>
      <c r="W353" s="1344"/>
      <c r="X353" s="1344"/>
      <c r="Y353" s="1344"/>
      <c r="Z353" s="1344"/>
      <c r="AA353" s="1344"/>
      <c r="AB353" s="1344"/>
      <c r="AC353" s="1344"/>
      <c r="AD353" s="1344"/>
      <c r="AE353" s="1344"/>
    </row>
    <row r="354" ht="19.5" customHeight="1">
      <c r="A354" s="1344"/>
      <c r="B354" s="1344"/>
      <c r="C354" s="1344"/>
      <c r="D354" s="1344"/>
      <c r="E354" s="1344"/>
      <c r="F354" s="1401"/>
      <c r="G354" s="1401"/>
      <c r="H354" s="1379"/>
      <c r="I354" s="1344"/>
      <c r="J354" s="1344"/>
      <c r="K354" s="1344"/>
      <c r="L354" s="1344"/>
      <c r="M354" s="1344"/>
      <c r="N354" s="1344"/>
      <c r="O354" s="1344"/>
      <c r="P354" s="1344"/>
      <c r="Q354" s="1344"/>
      <c r="R354" s="1344"/>
      <c r="S354" s="1344"/>
      <c r="T354" s="1344"/>
      <c r="U354" s="1344"/>
      <c r="V354" s="1344"/>
      <c r="W354" s="1344"/>
      <c r="X354" s="1344"/>
      <c r="Y354" s="1344"/>
      <c r="Z354" s="1344"/>
      <c r="AA354" s="1344"/>
      <c r="AB354" s="1344"/>
      <c r="AC354" s="1344"/>
      <c r="AD354" s="1344"/>
      <c r="AE354" s="1344"/>
    </row>
    <row r="355" ht="19.5" customHeight="1">
      <c r="A355" s="1344"/>
      <c r="B355" s="1344"/>
      <c r="C355" s="1344"/>
      <c r="D355" s="1344"/>
      <c r="E355" s="1344"/>
      <c r="F355" s="1401"/>
      <c r="G355" s="1401"/>
      <c r="H355" s="1379"/>
      <c r="I355" s="1344"/>
      <c r="J355" s="1344"/>
      <c r="K355" s="1344"/>
      <c r="L355" s="1344"/>
      <c r="M355" s="1344"/>
      <c r="N355" s="1344"/>
      <c r="O355" s="1344"/>
      <c r="P355" s="1344"/>
      <c r="Q355" s="1344"/>
      <c r="R355" s="1344"/>
      <c r="S355" s="1344"/>
      <c r="T355" s="1344"/>
      <c r="U355" s="1344"/>
      <c r="V355" s="1344"/>
      <c r="W355" s="1344"/>
      <c r="X355" s="1344"/>
      <c r="Y355" s="1344"/>
      <c r="Z355" s="1344"/>
      <c r="AA355" s="1344"/>
      <c r="AB355" s="1344"/>
      <c r="AC355" s="1344"/>
      <c r="AD355" s="1344"/>
      <c r="AE355" s="1344"/>
    </row>
    <row r="356" ht="19.5" customHeight="1">
      <c r="A356" s="1344"/>
      <c r="B356" s="1344"/>
      <c r="C356" s="1344"/>
      <c r="D356" s="1344"/>
      <c r="E356" s="1344"/>
      <c r="F356" s="1401"/>
      <c r="G356" s="1401"/>
      <c r="H356" s="1379"/>
      <c r="I356" s="1344"/>
      <c r="J356" s="1344"/>
      <c r="K356" s="1344"/>
      <c r="L356" s="1344"/>
      <c r="M356" s="1344"/>
      <c r="N356" s="1344"/>
      <c r="O356" s="1344"/>
      <c r="P356" s="1344"/>
      <c r="Q356" s="1344"/>
      <c r="R356" s="1344"/>
      <c r="S356" s="1344"/>
      <c r="T356" s="1344"/>
      <c r="U356" s="1344"/>
      <c r="V356" s="1344"/>
      <c r="W356" s="1344"/>
      <c r="X356" s="1344"/>
      <c r="Y356" s="1344"/>
      <c r="Z356" s="1344"/>
      <c r="AA356" s="1344"/>
      <c r="AB356" s="1344"/>
      <c r="AC356" s="1344"/>
      <c r="AD356" s="1344"/>
      <c r="AE356" s="1344"/>
    </row>
    <row r="357" ht="19.5" customHeight="1">
      <c r="A357" s="1344"/>
      <c r="B357" s="1344"/>
      <c r="C357" s="1344"/>
      <c r="D357" s="1344"/>
      <c r="E357" s="1344"/>
      <c r="F357" s="1401"/>
      <c r="G357" s="1401"/>
      <c r="H357" s="1379"/>
      <c r="I357" s="1344"/>
      <c r="J357" s="1344"/>
      <c r="K357" s="1344"/>
      <c r="L357" s="1344"/>
      <c r="M357" s="1344"/>
      <c r="N357" s="1344"/>
      <c r="O357" s="1344"/>
      <c r="P357" s="1344"/>
      <c r="Q357" s="1344"/>
      <c r="R357" s="1344"/>
      <c r="S357" s="1344"/>
      <c r="T357" s="1344"/>
      <c r="U357" s="1344"/>
      <c r="V357" s="1344"/>
      <c r="W357" s="1344"/>
      <c r="X357" s="1344"/>
      <c r="Y357" s="1344"/>
      <c r="Z357" s="1344"/>
      <c r="AA357" s="1344"/>
      <c r="AB357" s="1344"/>
      <c r="AC357" s="1344"/>
      <c r="AD357" s="1344"/>
      <c r="AE357" s="1344"/>
    </row>
    <row r="358" ht="19.5" customHeight="1">
      <c r="A358" s="1344"/>
      <c r="B358" s="1344"/>
      <c r="C358" s="1344"/>
      <c r="D358" s="1344"/>
      <c r="E358" s="1344"/>
      <c r="F358" s="1401"/>
      <c r="G358" s="1401"/>
      <c r="H358" s="1379"/>
      <c r="I358" s="1344"/>
      <c r="J358" s="1344"/>
      <c r="K358" s="1344"/>
      <c r="L358" s="1344"/>
      <c r="M358" s="1344"/>
      <c r="N358" s="1344"/>
      <c r="O358" s="1344"/>
      <c r="P358" s="1344"/>
      <c r="Q358" s="1344"/>
      <c r="R358" s="1344"/>
      <c r="S358" s="1344"/>
      <c r="T358" s="1344"/>
      <c r="U358" s="1344"/>
      <c r="V358" s="1344"/>
      <c r="W358" s="1344"/>
      <c r="X358" s="1344"/>
      <c r="Y358" s="1344"/>
      <c r="Z358" s="1344"/>
      <c r="AA358" s="1344"/>
      <c r="AB358" s="1344"/>
      <c r="AC358" s="1344"/>
      <c r="AD358" s="1344"/>
      <c r="AE358" s="1344"/>
    </row>
    <row r="359" ht="19.5" customHeight="1">
      <c r="A359" s="1344"/>
      <c r="B359" s="1344"/>
      <c r="C359" s="1344"/>
      <c r="D359" s="1344"/>
      <c r="E359" s="1344"/>
      <c r="F359" s="1401"/>
      <c r="G359" s="1401"/>
      <c r="H359" s="1379"/>
      <c r="I359" s="1344"/>
      <c r="J359" s="1344"/>
      <c r="K359" s="1344"/>
      <c r="L359" s="1344"/>
      <c r="M359" s="1344"/>
      <c r="N359" s="1344"/>
      <c r="O359" s="1344"/>
      <c r="P359" s="1344"/>
      <c r="Q359" s="1344"/>
      <c r="R359" s="1344"/>
      <c r="S359" s="1344"/>
      <c r="T359" s="1344"/>
      <c r="U359" s="1344"/>
      <c r="V359" s="1344"/>
      <c r="W359" s="1344"/>
      <c r="X359" s="1344"/>
      <c r="Y359" s="1344"/>
      <c r="Z359" s="1344"/>
      <c r="AA359" s="1344"/>
      <c r="AB359" s="1344"/>
      <c r="AC359" s="1344"/>
      <c r="AD359" s="1344"/>
      <c r="AE359" s="1344"/>
    </row>
    <row r="360" ht="19.5" customHeight="1">
      <c r="A360" s="1344"/>
      <c r="B360" s="1344"/>
      <c r="C360" s="1344"/>
      <c r="D360" s="1344"/>
      <c r="E360" s="1344"/>
      <c r="F360" s="1401"/>
      <c r="G360" s="1401"/>
      <c r="H360" s="1379"/>
      <c r="I360" s="1344"/>
      <c r="J360" s="1344"/>
      <c r="K360" s="1344"/>
      <c r="L360" s="1344"/>
      <c r="M360" s="1344"/>
      <c r="N360" s="1344"/>
      <c r="O360" s="1344"/>
      <c r="P360" s="1344"/>
      <c r="Q360" s="1344"/>
      <c r="R360" s="1344"/>
      <c r="S360" s="1344"/>
      <c r="T360" s="1344"/>
      <c r="U360" s="1344"/>
      <c r="V360" s="1344"/>
      <c r="W360" s="1344"/>
      <c r="X360" s="1344"/>
      <c r="Y360" s="1344"/>
      <c r="Z360" s="1344"/>
      <c r="AA360" s="1344"/>
      <c r="AB360" s="1344"/>
      <c r="AC360" s="1344"/>
      <c r="AD360" s="1344"/>
      <c r="AE360" s="1344"/>
    </row>
    <row r="361" ht="19.5" customHeight="1">
      <c r="A361" s="1344"/>
      <c r="B361" s="1344"/>
      <c r="C361" s="1344"/>
      <c r="D361" s="1344"/>
      <c r="E361" s="1344"/>
      <c r="F361" s="1401"/>
      <c r="G361" s="1401"/>
      <c r="H361" s="1379"/>
      <c r="I361" s="1344"/>
      <c r="J361" s="1344"/>
      <c r="K361" s="1344"/>
      <c r="L361" s="1344"/>
      <c r="M361" s="1344"/>
      <c r="N361" s="1344"/>
      <c r="O361" s="1344"/>
      <c r="P361" s="1344"/>
      <c r="Q361" s="1344"/>
      <c r="R361" s="1344"/>
      <c r="S361" s="1344"/>
      <c r="T361" s="1344"/>
      <c r="U361" s="1344"/>
      <c r="V361" s="1344"/>
      <c r="W361" s="1344"/>
      <c r="X361" s="1344"/>
      <c r="Y361" s="1344"/>
      <c r="Z361" s="1344"/>
      <c r="AA361" s="1344"/>
      <c r="AB361" s="1344"/>
      <c r="AC361" s="1344"/>
      <c r="AD361" s="1344"/>
      <c r="AE361" s="1344"/>
    </row>
    <row r="362" ht="19.5" customHeight="1">
      <c r="A362" s="1344"/>
      <c r="B362" s="1344"/>
      <c r="C362" s="1344"/>
      <c r="D362" s="1344"/>
      <c r="E362" s="1344"/>
      <c r="F362" s="1401"/>
      <c r="G362" s="1401"/>
      <c r="H362" s="1379"/>
      <c r="I362" s="1344"/>
      <c r="J362" s="1344"/>
      <c r="K362" s="1344"/>
      <c r="L362" s="1344"/>
      <c r="M362" s="1344"/>
      <c r="N362" s="1344"/>
      <c r="O362" s="1344"/>
      <c r="P362" s="1344"/>
      <c r="Q362" s="1344"/>
      <c r="R362" s="1344"/>
      <c r="S362" s="1344"/>
      <c r="T362" s="1344"/>
      <c r="U362" s="1344"/>
      <c r="V362" s="1344"/>
      <c r="W362" s="1344"/>
      <c r="X362" s="1344"/>
      <c r="Y362" s="1344"/>
      <c r="Z362" s="1344"/>
      <c r="AA362" s="1344"/>
      <c r="AB362" s="1344"/>
      <c r="AC362" s="1344"/>
      <c r="AD362" s="1344"/>
      <c r="AE362" s="1344"/>
    </row>
    <row r="363" ht="19.5" customHeight="1">
      <c r="A363" s="1344"/>
      <c r="B363" s="1344"/>
      <c r="C363" s="1344"/>
      <c r="D363" s="1344"/>
      <c r="E363" s="1344"/>
      <c r="F363" s="1401"/>
      <c r="G363" s="1401"/>
      <c r="H363" s="1379"/>
      <c r="I363" s="1344"/>
      <c r="J363" s="1344"/>
      <c r="K363" s="1344"/>
      <c r="L363" s="1344"/>
      <c r="M363" s="1344"/>
      <c r="N363" s="1344"/>
      <c r="O363" s="1344"/>
      <c r="P363" s="1344"/>
      <c r="Q363" s="1344"/>
      <c r="R363" s="1344"/>
      <c r="S363" s="1344"/>
      <c r="T363" s="1344"/>
      <c r="U363" s="1344"/>
      <c r="V363" s="1344"/>
      <c r="W363" s="1344"/>
      <c r="X363" s="1344"/>
      <c r="Y363" s="1344"/>
      <c r="Z363" s="1344"/>
      <c r="AA363" s="1344"/>
      <c r="AB363" s="1344"/>
      <c r="AC363" s="1344"/>
      <c r="AD363" s="1344"/>
      <c r="AE363" s="1344"/>
    </row>
    <row r="364" ht="19.5" customHeight="1">
      <c r="A364" s="1344"/>
      <c r="B364" s="1344"/>
      <c r="C364" s="1344"/>
      <c r="D364" s="1344"/>
      <c r="E364" s="1344"/>
      <c r="F364" s="1401"/>
      <c r="G364" s="1401"/>
      <c r="H364" s="1379"/>
      <c r="I364" s="1344"/>
      <c r="J364" s="1344"/>
      <c r="K364" s="1344"/>
      <c r="L364" s="1344"/>
      <c r="M364" s="1344"/>
      <c r="N364" s="1344"/>
      <c r="O364" s="1344"/>
      <c r="P364" s="1344"/>
      <c r="Q364" s="1344"/>
      <c r="R364" s="1344"/>
      <c r="S364" s="1344"/>
      <c r="T364" s="1344"/>
      <c r="U364" s="1344"/>
      <c r="V364" s="1344"/>
      <c r="W364" s="1344"/>
      <c r="X364" s="1344"/>
      <c r="Y364" s="1344"/>
      <c r="Z364" s="1344"/>
      <c r="AA364" s="1344"/>
      <c r="AB364" s="1344"/>
      <c r="AC364" s="1344"/>
      <c r="AD364" s="1344"/>
      <c r="AE364" s="1344"/>
    </row>
    <row r="365" ht="19.5" customHeight="1">
      <c r="A365" s="1344"/>
      <c r="B365" s="1344"/>
      <c r="C365" s="1344"/>
      <c r="D365" s="1344"/>
      <c r="E365" s="1344"/>
      <c r="F365" s="1401"/>
      <c r="G365" s="1401"/>
      <c r="H365" s="1379"/>
      <c r="I365" s="1344"/>
      <c r="J365" s="1344"/>
      <c r="K365" s="1344"/>
      <c r="L365" s="1344"/>
      <c r="M365" s="1344"/>
      <c r="N365" s="1344"/>
      <c r="O365" s="1344"/>
      <c r="P365" s="1344"/>
      <c r="Q365" s="1344"/>
      <c r="R365" s="1344"/>
      <c r="S365" s="1344"/>
      <c r="T365" s="1344"/>
      <c r="U365" s="1344"/>
      <c r="V365" s="1344"/>
      <c r="W365" s="1344"/>
      <c r="X365" s="1344"/>
      <c r="Y365" s="1344"/>
      <c r="Z365" s="1344"/>
      <c r="AA365" s="1344"/>
      <c r="AB365" s="1344"/>
      <c r="AC365" s="1344"/>
      <c r="AD365" s="1344"/>
      <c r="AE365" s="1344"/>
    </row>
    <row r="366" ht="19.5" customHeight="1">
      <c r="A366" s="1344"/>
      <c r="B366" s="1344"/>
      <c r="C366" s="1344"/>
      <c r="D366" s="1344"/>
      <c r="E366" s="1344"/>
      <c r="F366" s="1401"/>
      <c r="G366" s="1401"/>
      <c r="H366" s="1379"/>
      <c r="I366" s="1344"/>
      <c r="J366" s="1344"/>
      <c r="K366" s="1344"/>
      <c r="L366" s="1344"/>
      <c r="M366" s="1344"/>
      <c r="N366" s="1344"/>
      <c r="O366" s="1344"/>
      <c r="P366" s="1344"/>
      <c r="Q366" s="1344"/>
      <c r="R366" s="1344"/>
      <c r="S366" s="1344"/>
      <c r="T366" s="1344"/>
      <c r="U366" s="1344"/>
      <c r="V366" s="1344"/>
      <c r="W366" s="1344"/>
      <c r="X366" s="1344"/>
      <c r="Y366" s="1344"/>
      <c r="Z366" s="1344"/>
      <c r="AA366" s="1344"/>
      <c r="AB366" s="1344"/>
      <c r="AC366" s="1344"/>
      <c r="AD366" s="1344"/>
      <c r="AE366" s="1344"/>
    </row>
    <row r="367" ht="19.5" customHeight="1">
      <c r="A367" s="1344"/>
      <c r="B367" s="1344"/>
      <c r="C367" s="1344"/>
      <c r="D367" s="1344"/>
      <c r="E367" s="1344"/>
      <c r="F367" s="1401"/>
      <c r="G367" s="1401"/>
      <c r="H367" s="1379"/>
      <c r="I367" s="1344"/>
      <c r="J367" s="1344"/>
      <c r="K367" s="1344"/>
      <c r="L367" s="1344"/>
      <c r="M367" s="1344"/>
      <c r="N367" s="1344"/>
      <c r="O367" s="1344"/>
      <c r="P367" s="1344"/>
      <c r="Q367" s="1344"/>
      <c r="R367" s="1344"/>
      <c r="S367" s="1344"/>
      <c r="T367" s="1344"/>
      <c r="U367" s="1344"/>
      <c r="V367" s="1344"/>
      <c r="W367" s="1344"/>
      <c r="X367" s="1344"/>
      <c r="Y367" s="1344"/>
      <c r="Z367" s="1344"/>
      <c r="AA367" s="1344"/>
      <c r="AB367" s="1344"/>
      <c r="AC367" s="1344"/>
      <c r="AD367" s="1344"/>
      <c r="AE367" s="1344"/>
    </row>
    <row r="368" ht="19.5" customHeight="1">
      <c r="A368" s="1344"/>
      <c r="B368" s="1344"/>
      <c r="C368" s="1344"/>
      <c r="D368" s="1344"/>
      <c r="E368" s="1344"/>
      <c r="F368" s="1401"/>
      <c r="G368" s="1401"/>
      <c r="H368" s="1379"/>
      <c r="I368" s="1344"/>
      <c r="J368" s="1344"/>
      <c r="K368" s="1344"/>
      <c r="L368" s="1344"/>
      <c r="M368" s="1344"/>
      <c r="N368" s="1344"/>
      <c r="O368" s="1344"/>
      <c r="P368" s="1344"/>
      <c r="Q368" s="1344"/>
      <c r="R368" s="1344"/>
      <c r="S368" s="1344"/>
      <c r="T368" s="1344"/>
      <c r="U368" s="1344"/>
      <c r="V368" s="1344"/>
      <c r="W368" s="1344"/>
      <c r="X368" s="1344"/>
      <c r="Y368" s="1344"/>
      <c r="Z368" s="1344"/>
      <c r="AA368" s="1344"/>
      <c r="AB368" s="1344"/>
      <c r="AC368" s="1344"/>
      <c r="AD368" s="1344"/>
      <c r="AE368" s="1344"/>
    </row>
    <row r="369" ht="19.5" customHeight="1">
      <c r="A369" s="1344"/>
      <c r="B369" s="1344"/>
      <c r="C369" s="1344"/>
      <c r="D369" s="1344"/>
      <c r="E369" s="1344"/>
      <c r="F369" s="1401"/>
      <c r="G369" s="1401"/>
      <c r="H369" s="1379"/>
      <c r="I369" s="1344"/>
      <c r="J369" s="1344"/>
      <c r="K369" s="1344"/>
      <c r="L369" s="1344"/>
      <c r="M369" s="1344"/>
      <c r="N369" s="1344"/>
      <c r="O369" s="1344"/>
      <c r="P369" s="1344"/>
      <c r="Q369" s="1344"/>
      <c r="R369" s="1344"/>
      <c r="S369" s="1344"/>
      <c r="T369" s="1344"/>
      <c r="U369" s="1344"/>
      <c r="V369" s="1344"/>
      <c r="W369" s="1344"/>
      <c r="X369" s="1344"/>
      <c r="Y369" s="1344"/>
      <c r="Z369" s="1344"/>
      <c r="AA369" s="1344"/>
      <c r="AB369" s="1344"/>
      <c r="AC369" s="1344"/>
      <c r="AD369" s="1344"/>
      <c r="AE369" s="1344"/>
    </row>
    <row r="370" ht="19.5" customHeight="1">
      <c r="A370" s="1344"/>
      <c r="B370" s="1344"/>
      <c r="C370" s="1344"/>
      <c r="D370" s="1344"/>
      <c r="E370" s="1344"/>
      <c r="F370" s="1401"/>
      <c r="G370" s="1401"/>
      <c r="H370" s="1379"/>
      <c r="I370" s="1344"/>
      <c r="J370" s="1344"/>
      <c r="K370" s="1344"/>
      <c r="L370" s="1344"/>
      <c r="M370" s="1344"/>
      <c r="N370" s="1344"/>
      <c r="O370" s="1344"/>
      <c r="P370" s="1344"/>
      <c r="Q370" s="1344"/>
      <c r="R370" s="1344"/>
      <c r="S370" s="1344"/>
      <c r="T370" s="1344"/>
      <c r="U370" s="1344"/>
      <c r="V370" s="1344"/>
      <c r="W370" s="1344"/>
      <c r="X370" s="1344"/>
      <c r="Y370" s="1344"/>
      <c r="Z370" s="1344"/>
      <c r="AA370" s="1344"/>
      <c r="AB370" s="1344"/>
      <c r="AC370" s="1344"/>
      <c r="AD370" s="1344"/>
      <c r="AE370" s="1344"/>
    </row>
    <row r="371" ht="19.5" customHeight="1">
      <c r="A371" s="1344"/>
      <c r="B371" s="1344"/>
      <c r="C371" s="1344"/>
      <c r="D371" s="1344"/>
      <c r="E371" s="1344"/>
      <c r="F371" s="1401"/>
      <c r="G371" s="1401"/>
      <c r="H371" s="1379"/>
      <c r="I371" s="1344"/>
      <c r="J371" s="1344"/>
      <c r="K371" s="1344"/>
      <c r="L371" s="1344"/>
      <c r="M371" s="1344"/>
      <c r="N371" s="1344"/>
      <c r="O371" s="1344"/>
      <c r="P371" s="1344"/>
      <c r="Q371" s="1344"/>
      <c r="R371" s="1344"/>
      <c r="S371" s="1344"/>
      <c r="T371" s="1344"/>
      <c r="U371" s="1344"/>
      <c r="V371" s="1344"/>
      <c r="W371" s="1344"/>
      <c r="X371" s="1344"/>
      <c r="Y371" s="1344"/>
      <c r="Z371" s="1344"/>
      <c r="AA371" s="1344"/>
      <c r="AB371" s="1344"/>
      <c r="AC371" s="1344"/>
      <c r="AD371" s="1344"/>
      <c r="AE371" s="1344"/>
    </row>
    <row r="372" ht="19.5" customHeight="1">
      <c r="A372" s="1344"/>
      <c r="B372" s="1344"/>
      <c r="C372" s="1344"/>
      <c r="D372" s="1344"/>
      <c r="E372" s="1344"/>
      <c r="F372" s="1401"/>
      <c r="G372" s="1401"/>
      <c r="H372" s="1379"/>
      <c r="I372" s="1344"/>
      <c r="J372" s="1344"/>
      <c r="K372" s="1344"/>
      <c r="L372" s="1344"/>
      <c r="M372" s="1344"/>
      <c r="N372" s="1344"/>
      <c r="O372" s="1344"/>
      <c r="P372" s="1344"/>
      <c r="Q372" s="1344"/>
      <c r="R372" s="1344"/>
      <c r="S372" s="1344"/>
      <c r="T372" s="1344"/>
      <c r="U372" s="1344"/>
      <c r="V372" s="1344"/>
      <c r="W372" s="1344"/>
      <c r="X372" s="1344"/>
      <c r="Y372" s="1344"/>
      <c r="Z372" s="1344"/>
      <c r="AA372" s="1344"/>
      <c r="AB372" s="1344"/>
      <c r="AC372" s="1344"/>
      <c r="AD372" s="1344"/>
      <c r="AE372" s="1344"/>
    </row>
    <row r="373" ht="19.5" customHeight="1">
      <c r="A373" s="1344"/>
      <c r="B373" s="1344"/>
      <c r="C373" s="1344"/>
      <c r="D373" s="1344"/>
      <c r="E373" s="1344"/>
      <c r="F373" s="1401"/>
      <c r="G373" s="1401"/>
      <c r="H373" s="1379"/>
      <c r="I373" s="1344"/>
      <c r="J373" s="1344"/>
      <c r="K373" s="1344"/>
      <c r="L373" s="1344"/>
      <c r="M373" s="1344"/>
      <c r="N373" s="1344"/>
      <c r="O373" s="1344"/>
      <c r="P373" s="1344"/>
      <c r="Q373" s="1344"/>
      <c r="R373" s="1344"/>
      <c r="S373" s="1344"/>
      <c r="T373" s="1344"/>
      <c r="U373" s="1344"/>
      <c r="V373" s="1344"/>
      <c r="W373" s="1344"/>
      <c r="X373" s="1344"/>
      <c r="Y373" s="1344"/>
      <c r="Z373" s="1344"/>
      <c r="AA373" s="1344"/>
      <c r="AB373" s="1344"/>
      <c r="AC373" s="1344"/>
      <c r="AD373" s="1344"/>
      <c r="AE373" s="1344"/>
    </row>
    <row r="374" ht="19.5" customHeight="1">
      <c r="A374" s="1344"/>
      <c r="B374" s="1344"/>
      <c r="C374" s="1344"/>
      <c r="D374" s="1344"/>
      <c r="E374" s="1344"/>
      <c r="F374" s="1401"/>
      <c r="G374" s="1401"/>
      <c r="H374" s="1379"/>
      <c r="I374" s="1344"/>
      <c r="J374" s="1344"/>
      <c r="K374" s="1344"/>
      <c r="L374" s="1344"/>
      <c r="M374" s="1344"/>
      <c r="N374" s="1344"/>
      <c r="O374" s="1344"/>
      <c r="P374" s="1344"/>
      <c r="Q374" s="1344"/>
      <c r="R374" s="1344"/>
      <c r="S374" s="1344"/>
      <c r="T374" s="1344"/>
      <c r="U374" s="1344"/>
      <c r="V374" s="1344"/>
      <c r="W374" s="1344"/>
      <c r="X374" s="1344"/>
      <c r="Y374" s="1344"/>
      <c r="Z374" s="1344"/>
      <c r="AA374" s="1344"/>
      <c r="AB374" s="1344"/>
      <c r="AC374" s="1344"/>
      <c r="AD374" s="1344"/>
      <c r="AE374" s="1344"/>
    </row>
    <row r="375" ht="19.5" customHeight="1">
      <c r="A375" s="1344"/>
      <c r="B375" s="1344"/>
      <c r="C375" s="1344"/>
      <c r="D375" s="1344"/>
      <c r="E375" s="1344"/>
      <c r="F375" s="1401"/>
      <c r="G375" s="1401"/>
      <c r="H375" s="1379"/>
      <c r="I375" s="1344"/>
      <c r="J375" s="1344"/>
      <c r="K375" s="1344"/>
      <c r="L375" s="1344"/>
      <c r="M375" s="1344"/>
      <c r="N375" s="1344"/>
      <c r="O375" s="1344"/>
      <c r="P375" s="1344"/>
      <c r="Q375" s="1344"/>
      <c r="R375" s="1344"/>
      <c r="S375" s="1344"/>
      <c r="T375" s="1344"/>
      <c r="U375" s="1344"/>
      <c r="V375" s="1344"/>
      <c r="W375" s="1344"/>
      <c r="X375" s="1344"/>
      <c r="Y375" s="1344"/>
      <c r="Z375" s="1344"/>
      <c r="AA375" s="1344"/>
      <c r="AB375" s="1344"/>
      <c r="AC375" s="1344"/>
      <c r="AD375" s="1344"/>
      <c r="AE375" s="1344"/>
    </row>
    <row r="376" ht="19.5" customHeight="1">
      <c r="A376" s="1344"/>
      <c r="B376" s="1344"/>
      <c r="C376" s="1344"/>
      <c r="D376" s="1344"/>
      <c r="E376" s="1344"/>
      <c r="F376" s="1401"/>
      <c r="G376" s="1401"/>
      <c r="H376" s="1379"/>
      <c r="I376" s="1344"/>
      <c r="J376" s="1344"/>
      <c r="K376" s="1344"/>
      <c r="L376" s="1344"/>
      <c r="M376" s="1344"/>
      <c r="N376" s="1344"/>
      <c r="O376" s="1344"/>
      <c r="P376" s="1344"/>
      <c r="Q376" s="1344"/>
      <c r="R376" s="1344"/>
      <c r="S376" s="1344"/>
      <c r="T376" s="1344"/>
      <c r="U376" s="1344"/>
      <c r="V376" s="1344"/>
      <c r="W376" s="1344"/>
      <c r="X376" s="1344"/>
      <c r="Y376" s="1344"/>
      <c r="Z376" s="1344"/>
      <c r="AA376" s="1344"/>
      <c r="AB376" s="1344"/>
      <c r="AC376" s="1344"/>
      <c r="AD376" s="1344"/>
      <c r="AE376" s="1344"/>
    </row>
    <row r="377" ht="19.5" customHeight="1">
      <c r="A377" s="1344"/>
      <c r="B377" s="1344"/>
      <c r="C377" s="1344"/>
      <c r="D377" s="1344"/>
      <c r="E377" s="1344"/>
      <c r="F377" s="1401"/>
      <c r="G377" s="1401"/>
      <c r="H377" s="1379"/>
      <c r="I377" s="1344"/>
      <c r="J377" s="1344"/>
      <c r="K377" s="1344"/>
      <c r="L377" s="1344"/>
      <c r="M377" s="1344"/>
      <c r="N377" s="1344"/>
      <c r="O377" s="1344"/>
      <c r="P377" s="1344"/>
      <c r="Q377" s="1344"/>
      <c r="R377" s="1344"/>
      <c r="S377" s="1344"/>
      <c r="T377" s="1344"/>
      <c r="U377" s="1344"/>
      <c r="V377" s="1344"/>
      <c r="W377" s="1344"/>
      <c r="X377" s="1344"/>
      <c r="Y377" s="1344"/>
      <c r="Z377" s="1344"/>
      <c r="AA377" s="1344"/>
      <c r="AB377" s="1344"/>
      <c r="AC377" s="1344"/>
      <c r="AD377" s="1344"/>
      <c r="AE377" s="1344"/>
    </row>
    <row r="378" ht="19.5" customHeight="1">
      <c r="A378" s="1344"/>
      <c r="B378" s="1344"/>
      <c r="C378" s="1344"/>
      <c r="D378" s="1344"/>
      <c r="E378" s="1344"/>
      <c r="F378" s="1401"/>
      <c r="G378" s="1401"/>
      <c r="H378" s="1379"/>
      <c r="I378" s="1344"/>
      <c r="J378" s="1344"/>
      <c r="K378" s="1344"/>
      <c r="L378" s="1344"/>
      <c r="M378" s="1344"/>
      <c r="N378" s="1344"/>
      <c r="O378" s="1344"/>
      <c r="P378" s="1344"/>
      <c r="Q378" s="1344"/>
      <c r="R378" s="1344"/>
      <c r="S378" s="1344"/>
      <c r="T378" s="1344"/>
      <c r="U378" s="1344"/>
      <c r="V378" s="1344"/>
      <c r="W378" s="1344"/>
      <c r="X378" s="1344"/>
      <c r="Y378" s="1344"/>
      <c r="Z378" s="1344"/>
      <c r="AA378" s="1344"/>
      <c r="AB378" s="1344"/>
      <c r="AC378" s="1344"/>
      <c r="AD378" s="1344"/>
      <c r="AE378" s="1344"/>
    </row>
    <row r="379" ht="19.5" customHeight="1">
      <c r="A379" s="1344"/>
      <c r="B379" s="1344"/>
      <c r="C379" s="1344"/>
      <c r="D379" s="1344"/>
      <c r="E379" s="1344"/>
      <c r="F379" s="1401"/>
      <c r="G379" s="1401"/>
      <c r="H379" s="1379"/>
      <c r="I379" s="1344"/>
      <c r="J379" s="1344"/>
      <c r="K379" s="1344"/>
      <c r="L379" s="1344"/>
      <c r="M379" s="1344"/>
      <c r="N379" s="1344"/>
      <c r="O379" s="1344"/>
      <c r="P379" s="1344"/>
      <c r="Q379" s="1344"/>
      <c r="R379" s="1344"/>
      <c r="S379" s="1344"/>
      <c r="T379" s="1344"/>
      <c r="U379" s="1344"/>
      <c r="V379" s="1344"/>
      <c r="W379" s="1344"/>
      <c r="X379" s="1344"/>
      <c r="Y379" s="1344"/>
      <c r="Z379" s="1344"/>
      <c r="AA379" s="1344"/>
      <c r="AB379" s="1344"/>
      <c r="AC379" s="1344"/>
      <c r="AD379" s="1344"/>
      <c r="AE379" s="1344"/>
    </row>
    <row r="380" ht="19.5" customHeight="1">
      <c r="A380" s="1344"/>
      <c r="B380" s="1344"/>
      <c r="C380" s="1344"/>
      <c r="D380" s="1344"/>
      <c r="E380" s="1344"/>
      <c r="F380" s="1401"/>
      <c r="G380" s="1401"/>
      <c r="H380" s="1379"/>
      <c r="I380" s="1344"/>
      <c r="J380" s="1344"/>
      <c r="K380" s="1344"/>
      <c r="L380" s="1344"/>
      <c r="M380" s="1344"/>
      <c r="N380" s="1344"/>
      <c r="O380" s="1344"/>
      <c r="P380" s="1344"/>
      <c r="Q380" s="1344"/>
      <c r="R380" s="1344"/>
      <c r="S380" s="1344"/>
      <c r="T380" s="1344"/>
      <c r="U380" s="1344"/>
      <c r="V380" s="1344"/>
      <c r="W380" s="1344"/>
      <c r="X380" s="1344"/>
      <c r="Y380" s="1344"/>
      <c r="Z380" s="1344"/>
      <c r="AA380" s="1344"/>
      <c r="AB380" s="1344"/>
      <c r="AC380" s="1344"/>
      <c r="AD380" s="1344"/>
      <c r="AE380" s="1344"/>
    </row>
    <row r="381" ht="19.5" customHeight="1">
      <c r="A381" s="1344"/>
      <c r="B381" s="1344"/>
      <c r="C381" s="1344"/>
      <c r="D381" s="1344"/>
      <c r="E381" s="1344"/>
      <c r="F381" s="1401"/>
      <c r="G381" s="1401"/>
      <c r="H381" s="1379"/>
      <c r="I381" s="1344"/>
      <c r="J381" s="1344"/>
      <c r="K381" s="1344"/>
      <c r="L381" s="1344"/>
      <c r="M381" s="1344"/>
      <c r="N381" s="1344"/>
      <c r="O381" s="1344"/>
      <c r="P381" s="1344"/>
      <c r="Q381" s="1344"/>
      <c r="R381" s="1344"/>
      <c r="S381" s="1344"/>
      <c r="T381" s="1344"/>
      <c r="U381" s="1344"/>
      <c r="V381" s="1344"/>
      <c r="W381" s="1344"/>
      <c r="X381" s="1344"/>
      <c r="Y381" s="1344"/>
      <c r="Z381" s="1344"/>
      <c r="AA381" s="1344"/>
      <c r="AB381" s="1344"/>
      <c r="AC381" s="1344"/>
      <c r="AD381" s="1344"/>
      <c r="AE381" s="1344"/>
    </row>
    <row r="382" ht="19.5" customHeight="1">
      <c r="A382" s="1344"/>
      <c r="B382" s="1344"/>
      <c r="C382" s="1344"/>
      <c r="D382" s="1344"/>
      <c r="E382" s="1344"/>
      <c r="F382" s="1401"/>
      <c r="G382" s="1401"/>
      <c r="H382" s="1379"/>
      <c r="I382" s="1344"/>
      <c r="J382" s="1344"/>
      <c r="K382" s="1344"/>
      <c r="L382" s="1344"/>
      <c r="M382" s="1344"/>
      <c r="N382" s="1344"/>
      <c r="O382" s="1344"/>
      <c r="P382" s="1344"/>
      <c r="Q382" s="1344"/>
      <c r="R382" s="1344"/>
      <c r="S382" s="1344"/>
      <c r="T382" s="1344"/>
      <c r="U382" s="1344"/>
      <c r="V382" s="1344"/>
      <c r="W382" s="1344"/>
      <c r="X382" s="1344"/>
      <c r="Y382" s="1344"/>
      <c r="Z382" s="1344"/>
      <c r="AA382" s="1344"/>
      <c r="AB382" s="1344"/>
      <c r="AC382" s="1344"/>
      <c r="AD382" s="1344"/>
      <c r="AE382" s="1344"/>
    </row>
    <row r="383" ht="19.5" customHeight="1">
      <c r="A383" s="1344"/>
      <c r="B383" s="1344"/>
      <c r="C383" s="1344"/>
      <c r="D383" s="1344"/>
      <c r="E383" s="1344"/>
      <c r="F383" s="1401"/>
      <c r="G383" s="1401"/>
      <c r="H383" s="1379"/>
      <c r="I383" s="1344"/>
      <c r="J383" s="1344"/>
      <c r="K383" s="1344"/>
      <c r="L383" s="1344"/>
      <c r="M383" s="1344"/>
      <c r="N383" s="1344"/>
      <c r="O383" s="1344"/>
      <c r="P383" s="1344"/>
      <c r="Q383" s="1344"/>
      <c r="R383" s="1344"/>
      <c r="S383" s="1344"/>
      <c r="T383" s="1344"/>
      <c r="U383" s="1344"/>
      <c r="V383" s="1344"/>
      <c r="W383" s="1344"/>
      <c r="X383" s="1344"/>
      <c r="Y383" s="1344"/>
      <c r="Z383" s="1344"/>
      <c r="AA383" s="1344"/>
      <c r="AB383" s="1344"/>
      <c r="AC383" s="1344"/>
      <c r="AD383" s="1344"/>
      <c r="AE383" s="1344"/>
    </row>
    <row r="384" ht="19.5" customHeight="1">
      <c r="A384" s="1344"/>
      <c r="B384" s="1344"/>
      <c r="C384" s="1344"/>
      <c r="D384" s="1344"/>
      <c r="E384" s="1344"/>
      <c r="F384" s="1401"/>
      <c r="G384" s="1401"/>
      <c r="H384" s="1379"/>
      <c r="I384" s="1344"/>
      <c r="J384" s="1344"/>
      <c r="K384" s="1344"/>
      <c r="L384" s="1344"/>
      <c r="M384" s="1344"/>
      <c r="N384" s="1344"/>
      <c r="O384" s="1344"/>
      <c r="P384" s="1344"/>
      <c r="Q384" s="1344"/>
      <c r="R384" s="1344"/>
      <c r="S384" s="1344"/>
      <c r="T384" s="1344"/>
      <c r="U384" s="1344"/>
      <c r="V384" s="1344"/>
      <c r="W384" s="1344"/>
      <c r="X384" s="1344"/>
      <c r="Y384" s="1344"/>
      <c r="Z384" s="1344"/>
      <c r="AA384" s="1344"/>
      <c r="AB384" s="1344"/>
      <c r="AC384" s="1344"/>
      <c r="AD384" s="1344"/>
      <c r="AE384" s="1344"/>
    </row>
    <row r="385" ht="19.5" customHeight="1">
      <c r="A385" s="1344"/>
      <c r="B385" s="1344"/>
      <c r="C385" s="1344"/>
      <c r="D385" s="1344"/>
      <c r="E385" s="1344"/>
      <c r="F385" s="1401"/>
      <c r="G385" s="1401"/>
      <c r="H385" s="1379"/>
      <c r="I385" s="1344"/>
      <c r="J385" s="1344"/>
      <c r="K385" s="1344"/>
      <c r="L385" s="1344"/>
      <c r="M385" s="1344"/>
      <c r="N385" s="1344"/>
      <c r="O385" s="1344"/>
      <c r="P385" s="1344"/>
      <c r="Q385" s="1344"/>
      <c r="R385" s="1344"/>
      <c r="S385" s="1344"/>
      <c r="T385" s="1344"/>
      <c r="U385" s="1344"/>
      <c r="V385" s="1344"/>
      <c r="W385" s="1344"/>
      <c r="X385" s="1344"/>
      <c r="Y385" s="1344"/>
      <c r="Z385" s="1344"/>
      <c r="AA385" s="1344"/>
      <c r="AB385" s="1344"/>
      <c r="AC385" s="1344"/>
      <c r="AD385" s="1344"/>
      <c r="AE385" s="1344"/>
    </row>
    <row r="386" ht="19.5" customHeight="1">
      <c r="A386" s="1344"/>
      <c r="B386" s="1344"/>
      <c r="C386" s="1344"/>
      <c r="D386" s="1344"/>
      <c r="E386" s="1344"/>
      <c r="F386" s="1401"/>
      <c r="G386" s="1401"/>
      <c r="H386" s="1379"/>
      <c r="I386" s="1344"/>
      <c r="J386" s="1344"/>
      <c r="K386" s="1344"/>
      <c r="L386" s="1344"/>
      <c r="M386" s="1344"/>
      <c r="N386" s="1344"/>
      <c r="O386" s="1344"/>
      <c r="P386" s="1344"/>
      <c r="Q386" s="1344"/>
      <c r="R386" s="1344"/>
      <c r="S386" s="1344"/>
      <c r="T386" s="1344"/>
      <c r="U386" s="1344"/>
      <c r="V386" s="1344"/>
      <c r="W386" s="1344"/>
      <c r="X386" s="1344"/>
      <c r="Y386" s="1344"/>
      <c r="Z386" s="1344"/>
      <c r="AA386" s="1344"/>
      <c r="AB386" s="1344"/>
      <c r="AC386" s="1344"/>
      <c r="AD386" s="1344"/>
      <c r="AE386" s="1344"/>
    </row>
    <row r="387" ht="19.5" customHeight="1">
      <c r="A387" s="1344"/>
      <c r="B387" s="1344"/>
      <c r="C387" s="1344"/>
      <c r="D387" s="1344"/>
      <c r="E387" s="1344"/>
      <c r="F387" s="1401"/>
      <c r="G387" s="1401"/>
      <c r="H387" s="1379"/>
      <c r="I387" s="1344"/>
      <c r="J387" s="1344"/>
      <c r="K387" s="1344"/>
      <c r="L387" s="1344"/>
      <c r="M387" s="1344"/>
      <c r="N387" s="1344"/>
      <c r="O387" s="1344"/>
      <c r="P387" s="1344"/>
      <c r="Q387" s="1344"/>
      <c r="R387" s="1344"/>
      <c r="S387" s="1344"/>
      <c r="T387" s="1344"/>
      <c r="U387" s="1344"/>
      <c r="V387" s="1344"/>
      <c r="W387" s="1344"/>
      <c r="X387" s="1344"/>
      <c r="Y387" s="1344"/>
      <c r="Z387" s="1344"/>
      <c r="AA387" s="1344"/>
      <c r="AB387" s="1344"/>
      <c r="AC387" s="1344"/>
      <c r="AD387" s="1344"/>
      <c r="AE387" s="1344"/>
    </row>
    <row r="388" ht="19.5" customHeight="1">
      <c r="A388" s="1344"/>
      <c r="B388" s="1344"/>
      <c r="C388" s="1344"/>
      <c r="D388" s="1344"/>
      <c r="E388" s="1344"/>
      <c r="F388" s="1401"/>
      <c r="G388" s="1401"/>
      <c r="H388" s="1379"/>
      <c r="I388" s="1344"/>
      <c r="J388" s="1344"/>
      <c r="K388" s="1344"/>
      <c r="L388" s="1344"/>
      <c r="M388" s="1344"/>
      <c r="N388" s="1344"/>
      <c r="O388" s="1344"/>
      <c r="P388" s="1344"/>
      <c r="Q388" s="1344"/>
      <c r="R388" s="1344"/>
      <c r="S388" s="1344"/>
      <c r="T388" s="1344"/>
      <c r="U388" s="1344"/>
      <c r="V388" s="1344"/>
      <c r="W388" s="1344"/>
      <c r="X388" s="1344"/>
      <c r="Y388" s="1344"/>
      <c r="Z388" s="1344"/>
      <c r="AA388" s="1344"/>
      <c r="AB388" s="1344"/>
      <c r="AC388" s="1344"/>
      <c r="AD388" s="1344"/>
      <c r="AE388" s="1344"/>
    </row>
    <row r="389" ht="19.5" customHeight="1">
      <c r="A389" s="1344"/>
      <c r="B389" s="1344"/>
      <c r="C389" s="1344"/>
      <c r="D389" s="1344"/>
      <c r="E389" s="1344"/>
      <c r="F389" s="1401"/>
      <c r="G389" s="1401"/>
      <c r="H389" s="1379"/>
      <c r="I389" s="1344"/>
      <c r="J389" s="1344"/>
      <c r="K389" s="1344"/>
      <c r="L389" s="1344"/>
      <c r="M389" s="1344"/>
      <c r="N389" s="1344"/>
      <c r="O389" s="1344"/>
      <c r="P389" s="1344"/>
      <c r="Q389" s="1344"/>
      <c r="R389" s="1344"/>
      <c r="S389" s="1344"/>
      <c r="T389" s="1344"/>
      <c r="U389" s="1344"/>
      <c r="V389" s="1344"/>
      <c r="W389" s="1344"/>
      <c r="X389" s="1344"/>
      <c r="Y389" s="1344"/>
      <c r="Z389" s="1344"/>
      <c r="AA389" s="1344"/>
      <c r="AB389" s="1344"/>
      <c r="AC389" s="1344"/>
      <c r="AD389" s="1344"/>
      <c r="AE389" s="1344"/>
    </row>
    <row r="390" ht="19.5" customHeight="1">
      <c r="A390" s="1344"/>
      <c r="B390" s="1344"/>
      <c r="C390" s="1344"/>
      <c r="D390" s="1344"/>
      <c r="E390" s="1344"/>
      <c r="F390" s="1401"/>
      <c r="G390" s="1401"/>
      <c r="H390" s="1379"/>
      <c r="I390" s="1344"/>
      <c r="J390" s="1344"/>
      <c r="K390" s="1344"/>
      <c r="L390" s="1344"/>
      <c r="M390" s="1344"/>
      <c r="N390" s="1344"/>
      <c r="O390" s="1344"/>
      <c r="P390" s="1344"/>
      <c r="Q390" s="1344"/>
      <c r="R390" s="1344"/>
      <c r="S390" s="1344"/>
      <c r="T390" s="1344"/>
      <c r="U390" s="1344"/>
      <c r="V390" s="1344"/>
      <c r="W390" s="1344"/>
      <c r="X390" s="1344"/>
      <c r="Y390" s="1344"/>
      <c r="Z390" s="1344"/>
      <c r="AA390" s="1344"/>
      <c r="AB390" s="1344"/>
      <c r="AC390" s="1344"/>
      <c r="AD390" s="1344"/>
      <c r="AE390" s="1344"/>
    </row>
    <row r="391" ht="19.5" customHeight="1">
      <c r="A391" s="1344"/>
      <c r="B391" s="1344"/>
      <c r="C391" s="1344"/>
      <c r="D391" s="1344"/>
      <c r="E391" s="1344"/>
      <c r="F391" s="1401"/>
      <c r="G391" s="1401"/>
      <c r="H391" s="1379"/>
      <c r="I391" s="1344"/>
      <c r="J391" s="1344"/>
      <c r="K391" s="1344"/>
      <c r="L391" s="1344"/>
      <c r="M391" s="1344"/>
      <c r="N391" s="1344"/>
      <c r="O391" s="1344"/>
      <c r="P391" s="1344"/>
      <c r="Q391" s="1344"/>
      <c r="R391" s="1344"/>
      <c r="S391" s="1344"/>
      <c r="T391" s="1344"/>
      <c r="U391" s="1344"/>
      <c r="V391" s="1344"/>
      <c r="W391" s="1344"/>
      <c r="X391" s="1344"/>
      <c r="Y391" s="1344"/>
      <c r="Z391" s="1344"/>
      <c r="AA391" s="1344"/>
      <c r="AB391" s="1344"/>
      <c r="AC391" s="1344"/>
      <c r="AD391" s="1344"/>
      <c r="AE391" s="1344"/>
    </row>
    <row r="392" ht="19.5" customHeight="1">
      <c r="A392" s="1344"/>
      <c r="B392" s="1344"/>
      <c r="C392" s="1344"/>
      <c r="D392" s="1344"/>
      <c r="E392" s="1344"/>
      <c r="F392" s="1401"/>
      <c r="G392" s="1401"/>
      <c r="H392" s="1379"/>
      <c r="I392" s="1344"/>
      <c r="J392" s="1344"/>
      <c r="K392" s="1344"/>
      <c r="L392" s="1344"/>
      <c r="M392" s="1344"/>
      <c r="N392" s="1344"/>
      <c r="O392" s="1344"/>
      <c r="P392" s="1344"/>
      <c r="Q392" s="1344"/>
      <c r="R392" s="1344"/>
      <c r="S392" s="1344"/>
      <c r="T392" s="1344"/>
      <c r="U392" s="1344"/>
      <c r="V392" s="1344"/>
      <c r="W392" s="1344"/>
      <c r="X392" s="1344"/>
      <c r="Y392" s="1344"/>
      <c r="Z392" s="1344"/>
      <c r="AA392" s="1344"/>
      <c r="AB392" s="1344"/>
      <c r="AC392" s="1344"/>
      <c r="AD392" s="1344"/>
      <c r="AE392" s="1344"/>
    </row>
    <row r="393" ht="19.5" customHeight="1">
      <c r="A393" s="1344"/>
      <c r="B393" s="1344"/>
      <c r="C393" s="1344"/>
      <c r="D393" s="1344"/>
      <c r="E393" s="1344"/>
      <c r="F393" s="1401"/>
      <c r="G393" s="1401"/>
      <c r="H393" s="1379"/>
      <c r="I393" s="1344"/>
      <c r="J393" s="1344"/>
      <c r="K393" s="1344"/>
      <c r="L393" s="1344"/>
      <c r="M393" s="1344"/>
      <c r="N393" s="1344"/>
      <c r="O393" s="1344"/>
      <c r="P393" s="1344"/>
      <c r="Q393" s="1344"/>
      <c r="R393" s="1344"/>
      <c r="S393" s="1344"/>
      <c r="T393" s="1344"/>
      <c r="U393" s="1344"/>
      <c r="V393" s="1344"/>
      <c r="W393" s="1344"/>
      <c r="X393" s="1344"/>
      <c r="Y393" s="1344"/>
      <c r="Z393" s="1344"/>
      <c r="AA393" s="1344"/>
      <c r="AB393" s="1344"/>
      <c r="AC393" s="1344"/>
      <c r="AD393" s="1344"/>
      <c r="AE393" s="1344"/>
    </row>
    <row r="394" ht="19.5" customHeight="1">
      <c r="A394" s="1344"/>
      <c r="B394" s="1344"/>
      <c r="C394" s="1344"/>
      <c r="D394" s="1344"/>
      <c r="E394" s="1344"/>
      <c r="F394" s="1401"/>
      <c r="G394" s="1401"/>
      <c r="H394" s="1379"/>
      <c r="I394" s="1344"/>
      <c r="J394" s="1344"/>
      <c r="K394" s="1344"/>
      <c r="L394" s="1344"/>
      <c r="M394" s="1344"/>
      <c r="N394" s="1344"/>
      <c r="O394" s="1344"/>
      <c r="P394" s="1344"/>
      <c r="Q394" s="1344"/>
      <c r="R394" s="1344"/>
      <c r="S394" s="1344"/>
      <c r="T394" s="1344"/>
      <c r="U394" s="1344"/>
      <c r="V394" s="1344"/>
      <c r="W394" s="1344"/>
      <c r="X394" s="1344"/>
      <c r="Y394" s="1344"/>
      <c r="Z394" s="1344"/>
      <c r="AA394" s="1344"/>
      <c r="AB394" s="1344"/>
      <c r="AC394" s="1344"/>
      <c r="AD394" s="1344"/>
      <c r="AE394" s="1344"/>
    </row>
    <row r="395" ht="19.5" customHeight="1">
      <c r="A395" s="1344"/>
      <c r="B395" s="1344"/>
      <c r="C395" s="1344"/>
      <c r="D395" s="1344"/>
      <c r="E395" s="1344"/>
      <c r="F395" s="1401"/>
      <c r="G395" s="1401"/>
      <c r="H395" s="1379"/>
      <c r="I395" s="1344"/>
      <c r="J395" s="1344"/>
      <c r="K395" s="1344"/>
      <c r="L395" s="1344"/>
      <c r="M395" s="1344"/>
      <c r="N395" s="1344"/>
      <c r="O395" s="1344"/>
      <c r="P395" s="1344"/>
      <c r="Q395" s="1344"/>
      <c r="R395" s="1344"/>
      <c r="S395" s="1344"/>
      <c r="T395" s="1344"/>
      <c r="U395" s="1344"/>
      <c r="V395" s="1344"/>
      <c r="W395" s="1344"/>
      <c r="X395" s="1344"/>
      <c r="Y395" s="1344"/>
      <c r="Z395" s="1344"/>
      <c r="AA395" s="1344"/>
      <c r="AB395" s="1344"/>
      <c r="AC395" s="1344"/>
      <c r="AD395" s="1344"/>
      <c r="AE395" s="1344"/>
    </row>
    <row r="396" ht="19.5" customHeight="1">
      <c r="A396" s="1344"/>
      <c r="B396" s="1344"/>
      <c r="C396" s="1344"/>
      <c r="D396" s="1344"/>
      <c r="E396" s="1344"/>
      <c r="F396" s="1401"/>
      <c r="G396" s="1401"/>
      <c r="H396" s="1379"/>
      <c r="I396" s="1344"/>
      <c r="J396" s="1344"/>
      <c r="K396" s="1344"/>
      <c r="L396" s="1344"/>
      <c r="M396" s="1344"/>
      <c r="N396" s="1344"/>
      <c r="O396" s="1344"/>
      <c r="P396" s="1344"/>
      <c r="Q396" s="1344"/>
      <c r="R396" s="1344"/>
      <c r="S396" s="1344"/>
      <c r="T396" s="1344"/>
      <c r="U396" s="1344"/>
      <c r="V396" s="1344"/>
      <c r="W396" s="1344"/>
      <c r="X396" s="1344"/>
      <c r="Y396" s="1344"/>
      <c r="Z396" s="1344"/>
      <c r="AA396" s="1344"/>
      <c r="AB396" s="1344"/>
      <c r="AC396" s="1344"/>
      <c r="AD396" s="1344"/>
      <c r="AE396" s="1344"/>
    </row>
    <row r="397" ht="19.5" customHeight="1">
      <c r="A397" s="1344"/>
      <c r="B397" s="1344"/>
      <c r="C397" s="1344"/>
      <c r="D397" s="1344"/>
      <c r="E397" s="1344"/>
      <c r="F397" s="1401"/>
      <c r="G397" s="1401"/>
      <c r="H397" s="1379"/>
      <c r="I397" s="1344"/>
      <c r="J397" s="1344"/>
      <c r="K397" s="1344"/>
      <c r="L397" s="1344"/>
      <c r="M397" s="1344"/>
      <c r="N397" s="1344"/>
      <c r="O397" s="1344"/>
      <c r="P397" s="1344"/>
      <c r="Q397" s="1344"/>
      <c r="R397" s="1344"/>
      <c r="S397" s="1344"/>
      <c r="T397" s="1344"/>
      <c r="U397" s="1344"/>
      <c r="V397" s="1344"/>
      <c r="W397" s="1344"/>
      <c r="X397" s="1344"/>
      <c r="Y397" s="1344"/>
      <c r="Z397" s="1344"/>
      <c r="AA397" s="1344"/>
      <c r="AB397" s="1344"/>
      <c r="AC397" s="1344"/>
      <c r="AD397" s="1344"/>
      <c r="AE397" s="1344"/>
    </row>
    <row r="398" ht="19.5" customHeight="1">
      <c r="A398" s="1344"/>
      <c r="B398" s="1344"/>
      <c r="C398" s="1344"/>
      <c r="D398" s="1344"/>
      <c r="E398" s="1344"/>
      <c r="F398" s="1401"/>
      <c r="G398" s="1401"/>
      <c r="H398" s="1379"/>
      <c r="I398" s="1344"/>
      <c r="J398" s="1344"/>
      <c r="K398" s="1344"/>
      <c r="L398" s="1344"/>
      <c r="M398" s="1344"/>
      <c r="N398" s="1344"/>
      <c r="O398" s="1344"/>
      <c r="P398" s="1344"/>
      <c r="Q398" s="1344"/>
      <c r="R398" s="1344"/>
      <c r="S398" s="1344"/>
      <c r="T398" s="1344"/>
      <c r="U398" s="1344"/>
      <c r="V398" s="1344"/>
      <c r="W398" s="1344"/>
      <c r="X398" s="1344"/>
      <c r="Y398" s="1344"/>
      <c r="Z398" s="1344"/>
      <c r="AA398" s="1344"/>
      <c r="AB398" s="1344"/>
      <c r="AC398" s="1344"/>
      <c r="AD398" s="1344"/>
      <c r="AE398" s="1344"/>
    </row>
    <row r="399" ht="19.5" customHeight="1">
      <c r="A399" s="1344"/>
      <c r="B399" s="1344"/>
      <c r="C399" s="1344"/>
      <c r="D399" s="1344"/>
      <c r="E399" s="1344"/>
      <c r="F399" s="1401"/>
      <c r="G399" s="1401"/>
      <c r="H399" s="1379"/>
      <c r="I399" s="1344"/>
      <c r="J399" s="1344"/>
      <c r="K399" s="1344"/>
      <c r="L399" s="1344"/>
      <c r="M399" s="1344"/>
      <c r="N399" s="1344"/>
      <c r="O399" s="1344"/>
      <c r="P399" s="1344"/>
      <c r="Q399" s="1344"/>
      <c r="R399" s="1344"/>
      <c r="S399" s="1344"/>
      <c r="T399" s="1344"/>
      <c r="U399" s="1344"/>
      <c r="V399" s="1344"/>
      <c r="W399" s="1344"/>
      <c r="X399" s="1344"/>
      <c r="Y399" s="1344"/>
      <c r="Z399" s="1344"/>
      <c r="AA399" s="1344"/>
      <c r="AB399" s="1344"/>
      <c r="AC399" s="1344"/>
      <c r="AD399" s="1344"/>
      <c r="AE399" s="1344"/>
    </row>
    <row r="400" ht="19.5" customHeight="1">
      <c r="A400" s="1344"/>
      <c r="B400" s="1344"/>
      <c r="C400" s="1344"/>
      <c r="D400" s="1344"/>
      <c r="E400" s="1344"/>
      <c r="F400" s="1401"/>
      <c r="G400" s="1401"/>
      <c r="H400" s="1379"/>
      <c r="I400" s="1344"/>
      <c r="J400" s="1344"/>
      <c r="K400" s="1344"/>
      <c r="L400" s="1344"/>
      <c r="M400" s="1344"/>
      <c r="N400" s="1344"/>
      <c r="O400" s="1344"/>
      <c r="P400" s="1344"/>
      <c r="Q400" s="1344"/>
      <c r="R400" s="1344"/>
      <c r="S400" s="1344"/>
      <c r="T400" s="1344"/>
      <c r="U400" s="1344"/>
      <c r="V400" s="1344"/>
      <c r="W400" s="1344"/>
      <c r="X400" s="1344"/>
      <c r="Y400" s="1344"/>
      <c r="Z400" s="1344"/>
      <c r="AA400" s="1344"/>
      <c r="AB400" s="1344"/>
      <c r="AC400" s="1344"/>
      <c r="AD400" s="1344"/>
      <c r="AE400" s="1344"/>
    </row>
    <row r="401" ht="19.5" customHeight="1">
      <c r="A401" s="1344"/>
      <c r="B401" s="1344"/>
      <c r="C401" s="1344"/>
      <c r="D401" s="1344"/>
      <c r="E401" s="1344"/>
      <c r="F401" s="1401"/>
      <c r="G401" s="1401"/>
      <c r="H401" s="1379"/>
      <c r="I401" s="1344"/>
      <c r="J401" s="1344"/>
      <c r="K401" s="1344"/>
      <c r="L401" s="1344"/>
      <c r="M401" s="1344"/>
      <c r="N401" s="1344"/>
      <c r="O401" s="1344"/>
      <c r="P401" s="1344"/>
      <c r="Q401" s="1344"/>
      <c r="R401" s="1344"/>
      <c r="S401" s="1344"/>
      <c r="T401" s="1344"/>
      <c r="U401" s="1344"/>
      <c r="V401" s="1344"/>
      <c r="W401" s="1344"/>
      <c r="X401" s="1344"/>
      <c r="Y401" s="1344"/>
      <c r="Z401" s="1344"/>
      <c r="AA401" s="1344"/>
      <c r="AB401" s="1344"/>
      <c r="AC401" s="1344"/>
      <c r="AD401" s="1344"/>
      <c r="AE401" s="1344"/>
    </row>
    <row r="402" ht="19.5" customHeight="1">
      <c r="A402" s="1344"/>
      <c r="B402" s="1344"/>
      <c r="C402" s="1344"/>
      <c r="D402" s="1344"/>
      <c r="E402" s="1344"/>
      <c r="F402" s="1401"/>
      <c r="G402" s="1401"/>
      <c r="H402" s="1379"/>
      <c r="I402" s="1344"/>
      <c r="J402" s="1344"/>
      <c r="K402" s="1344"/>
      <c r="L402" s="1344"/>
      <c r="M402" s="1344"/>
      <c r="N402" s="1344"/>
      <c r="O402" s="1344"/>
      <c r="P402" s="1344"/>
      <c r="Q402" s="1344"/>
      <c r="R402" s="1344"/>
      <c r="S402" s="1344"/>
      <c r="T402" s="1344"/>
      <c r="U402" s="1344"/>
      <c r="V402" s="1344"/>
      <c r="W402" s="1344"/>
      <c r="X402" s="1344"/>
      <c r="Y402" s="1344"/>
      <c r="Z402" s="1344"/>
      <c r="AA402" s="1344"/>
      <c r="AB402" s="1344"/>
      <c r="AC402" s="1344"/>
      <c r="AD402" s="1344"/>
      <c r="AE402" s="1344"/>
    </row>
    <row r="403" ht="19.5" customHeight="1">
      <c r="A403" s="1344"/>
      <c r="B403" s="1344"/>
      <c r="C403" s="1344"/>
      <c r="D403" s="1344"/>
      <c r="E403" s="1344"/>
      <c r="F403" s="1401"/>
      <c r="G403" s="1401"/>
      <c r="H403" s="1379"/>
      <c r="I403" s="1344"/>
      <c r="J403" s="1344"/>
      <c r="K403" s="1344"/>
      <c r="L403" s="1344"/>
      <c r="M403" s="1344"/>
      <c r="N403" s="1344"/>
      <c r="O403" s="1344"/>
      <c r="P403" s="1344"/>
      <c r="Q403" s="1344"/>
      <c r="R403" s="1344"/>
      <c r="S403" s="1344"/>
      <c r="T403" s="1344"/>
      <c r="U403" s="1344"/>
      <c r="V403" s="1344"/>
      <c r="W403" s="1344"/>
      <c r="X403" s="1344"/>
      <c r="Y403" s="1344"/>
      <c r="Z403" s="1344"/>
      <c r="AA403" s="1344"/>
      <c r="AB403" s="1344"/>
      <c r="AC403" s="1344"/>
      <c r="AD403" s="1344"/>
      <c r="AE403" s="1344"/>
    </row>
    <row r="404" ht="19.5" customHeight="1">
      <c r="A404" s="1344"/>
      <c r="B404" s="1344"/>
      <c r="C404" s="1344"/>
      <c r="D404" s="1344"/>
      <c r="E404" s="1344"/>
      <c r="F404" s="1401"/>
      <c r="G404" s="1401"/>
      <c r="H404" s="1379"/>
      <c r="I404" s="1344"/>
      <c r="J404" s="1344"/>
      <c r="K404" s="1344"/>
      <c r="L404" s="1344"/>
      <c r="M404" s="1344"/>
      <c r="N404" s="1344"/>
      <c r="O404" s="1344"/>
      <c r="P404" s="1344"/>
      <c r="Q404" s="1344"/>
      <c r="R404" s="1344"/>
      <c r="S404" s="1344"/>
      <c r="T404" s="1344"/>
      <c r="U404" s="1344"/>
      <c r="V404" s="1344"/>
      <c r="W404" s="1344"/>
      <c r="X404" s="1344"/>
      <c r="Y404" s="1344"/>
      <c r="Z404" s="1344"/>
      <c r="AA404" s="1344"/>
      <c r="AB404" s="1344"/>
      <c r="AC404" s="1344"/>
      <c r="AD404" s="1344"/>
      <c r="AE404" s="1344"/>
    </row>
    <row r="405" ht="19.5" customHeight="1">
      <c r="A405" s="1344"/>
      <c r="B405" s="1344"/>
      <c r="C405" s="1344"/>
      <c r="D405" s="1344"/>
      <c r="E405" s="1344"/>
      <c r="F405" s="1401"/>
      <c r="G405" s="1401"/>
      <c r="H405" s="1379"/>
      <c r="I405" s="1344"/>
      <c r="J405" s="1344"/>
      <c r="K405" s="1344"/>
      <c r="L405" s="1344"/>
      <c r="M405" s="1344"/>
      <c r="N405" s="1344"/>
      <c r="O405" s="1344"/>
      <c r="P405" s="1344"/>
      <c r="Q405" s="1344"/>
      <c r="R405" s="1344"/>
      <c r="S405" s="1344"/>
      <c r="T405" s="1344"/>
      <c r="U405" s="1344"/>
      <c r="V405" s="1344"/>
      <c r="W405" s="1344"/>
      <c r="X405" s="1344"/>
      <c r="Y405" s="1344"/>
      <c r="Z405" s="1344"/>
      <c r="AA405" s="1344"/>
      <c r="AB405" s="1344"/>
      <c r="AC405" s="1344"/>
      <c r="AD405" s="1344"/>
      <c r="AE405" s="1344"/>
    </row>
    <row r="406" ht="19.5" customHeight="1">
      <c r="A406" s="1344"/>
      <c r="B406" s="1344"/>
      <c r="C406" s="1344"/>
      <c r="D406" s="1344"/>
      <c r="E406" s="1344"/>
      <c r="F406" s="1401"/>
      <c r="G406" s="1401"/>
      <c r="H406" s="1379"/>
      <c r="I406" s="1344"/>
      <c r="J406" s="1344"/>
      <c r="K406" s="1344"/>
      <c r="L406" s="1344"/>
      <c r="M406" s="1344"/>
      <c r="N406" s="1344"/>
      <c r="O406" s="1344"/>
      <c r="P406" s="1344"/>
      <c r="Q406" s="1344"/>
      <c r="R406" s="1344"/>
      <c r="S406" s="1344"/>
      <c r="T406" s="1344"/>
      <c r="U406" s="1344"/>
      <c r="V406" s="1344"/>
      <c r="W406" s="1344"/>
      <c r="X406" s="1344"/>
      <c r="Y406" s="1344"/>
      <c r="Z406" s="1344"/>
      <c r="AA406" s="1344"/>
      <c r="AB406" s="1344"/>
      <c r="AC406" s="1344"/>
      <c r="AD406" s="1344"/>
      <c r="AE406" s="1344"/>
    </row>
    <row r="407" ht="19.5" customHeight="1">
      <c r="A407" s="1344"/>
      <c r="B407" s="1344"/>
      <c r="C407" s="1344"/>
      <c r="D407" s="1344"/>
      <c r="E407" s="1344"/>
      <c r="F407" s="1401"/>
      <c r="G407" s="1401"/>
      <c r="H407" s="1379"/>
      <c r="I407" s="1344"/>
      <c r="J407" s="1344"/>
      <c r="K407" s="1344"/>
      <c r="L407" s="1344"/>
      <c r="M407" s="1344"/>
      <c r="N407" s="1344"/>
      <c r="O407" s="1344"/>
      <c r="P407" s="1344"/>
      <c r="Q407" s="1344"/>
      <c r="R407" s="1344"/>
      <c r="S407" s="1344"/>
      <c r="T407" s="1344"/>
      <c r="U407" s="1344"/>
      <c r="V407" s="1344"/>
      <c r="W407" s="1344"/>
      <c r="X407" s="1344"/>
      <c r="Y407" s="1344"/>
      <c r="Z407" s="1344"/>
      <c r="AA407" s="1344"/>
      <c r="AB407" s="1344"/>
      <c r="AC407" s="1344"/>
      <c r="AD407" s="1344"/>
      <c r="AE407" s="1344"/>
    </row>
    <row r="408" ht="19.5" customHeight="1">
      <c r="A408" s="1344"/>
      <c r="B408" s="1344"/>
      <c r="C408" s="1344"/>
      <c r="D408" s="1344"/>
      <c r="E408" s="1344"/>
      <c r="F408" s="1401"/>
      <c r="G408" s="1401"/>
      <c r="H408" s="1379"/>
      <c r="I408" s="1344"/>
      <c r="J408" s="1344"/>
      <c r="K408" s="1344"/>
      <c r="L408" s="1344"/>
      <c r="M408" s="1344"/>
      <c r="N408" s="1344"/>
      <c r="O408" s="1344"/>
      <c r="P408" s="1344"/>
      <c r="Q408" s="1344"/>
      <c r="R408" s="1344"/>
      <c r="S408" s="1344"/>
      <c r="T408" s="1344"/>
      <c r="U408" s="1344"/>
      <c r="V408" s="1344"/>
      <c r="W408" s="1344"/>
      <c r="X408" s="1344"/>
      <c r="Y408" s="1344"/>
      <c r="Z408" s="1344"/>
      <c r="AA408" s="1344"/>
      <c r="AB408" s="1344"/>
      <c r="AC408" s="1344"/>
      <c r="AD408" s="1344"/>
      <c r="AE408" s="1344"/>
    </row>
    <row r="409" ht="19.5" customHeight="1">
      <c r="A409" s="1344"/>
      <c r="B409" s="1344"/>
      <c r="C409" s="1344"/>
      <c r="D409" s="1344"/>
      <c r="E409" s="1344"/>
      <c r="F409" s="1401"/>
      <c r="G409" s="1401"/>
      <c r="H409" s="1379"/>
      <c r="I409" s="1344"/>
      <c r="J409" s="1344"/>
      <c r="K409" s="1344"/>
      <c r="L409" s="1344"/>
      <c r="M409" s="1344"/>
      <c r="N409" s="1344"/>
      <c r="O409" s="1344"/>
      <c r="P409" s="1344"/>
      <c r="Q409" s="1344"/>
      <c r="R409" s="1344"/>
      <c r="S409" s="1344"/>
      <c r="T409" s="1344"/>
      <c r="U409" s="1344"/>
      <c r="V409" s="1344"/>
      <c r="W409" s="1344"/>
      <c r="X409" s="1344"/>
      <c r="Y409" s="1344"/>
      <c r="Z409" s="1344"/>
      <c r="AA409" s="1344"/>
      <c r="AB409" s="1344"/>
      <c r="AC409" s="1344"/>
      <c r="AD409" s="1344"/>
      <c r="AE409" s="1344"/>
    </row>
    <row r="410" ht="19.5" customHeight="1">
      <c r="A410" s="1344"/>
      <c r="B410" s="1344"/>
      <c r="C410" s="1344"/>
      <c r="D410" s="1344"/>
      <c r="E410" s="1344"/>
      <c r="F410" s="1401"/>
      <c r="G410" s="1401"/>
      <c r="H410" s="1379"/>
      <c r="I410" s="1344"/>
      <c r="J410" s="1344"/>
      <c r="K410" s="1344"/>
      <c r="L410" s="1344"/>
      <c r="M410" s="1344"/>
      <c r="N410" s="1344"/>
      <c r="O410" s="1344"/>
      <c r="P410" s="1344"/>
      <c r="Q410" s="1344"/>
      <c r="R410" s="1344"/>
      <c r="S410" s="1344"/>
      <c r="T410" s="1344"/>
      <c r="U410" s="1344"/>
      <c r="V410" s="1344"/>
      <c r="W410" s="1344"/>
      <c r="X410" s="1344"/>
      <c r="Y410" s="1344"/>
      <c r="Z410" s="1344"/>
      <c r="AA410" s="1344"/>
      <c r="AB410" s="1344"/>
      <c r="AC410" s="1344"/>
      <c r="AD410" s="1344"/>
      <c r="AE410" s="1344"/>
    </row>
    <row r="411" ht="19.5" customHeight="1">
      <c r="A411" s="1344"/>
      <c r="B411" s="1344"/>
      <c r="C411" s="1344"/>
      <c r="D411" s="1344"/>
      <c r="E411" s="1344"/>
      <c r="F411" s="1401"/>
      <c r="G411" s="1401"/>
      <c r="H411" s="1379"/>
      <c r="I411" s="1344"/>
      <c r="J411" s="1344"/>
      <c r="K411" s="1344"/>
      <c r="L411" s="1344"/>
      <c r="M411" s="1344"/>
      <c r="N411" s="1344"/>
      <c r="O411" s="1344"/>
      <c r="P411" s="1344"/>
      <c r="Q411" s="1344"/>
      <c r="R411" s="1344"/>
      <c r="S411" s="1344"/>
      <c r="T411" s="1344"/>
      <c r="U411" s="1344"/>
      <c r="V411" s="1344"/>
      <c r="W411" s="1344"/>
      <c r="X411" s="1344"/>
      <c r="Y411" s="1344"/>
      <c r="Z411" s="1344"/>
      <c r="AA411" s="1344"/>
      <c r="AB411" s="1344"/>
      <c r="AC411" s="1344"/>
      <c r="AD411" s="1344"/>
      <c r="AE411" s="1344"/>
    </row>
    <row r="412" ht="19.5" customHeight="1">
      <c r="A412" s="1344"/>
      <c r="B412" s="1344"/>
      <c r="C412" s="1344"/>
      <c r="D412" s="1344"/>
      <c r="E412" s="1344"/>
      <c r="F412" s="1401"/>
      <c r="G412" s="1401"/>
      <c r="H412" s="1379"/>
      <c r="I412" s="1344"/>
      <c r="J412" s="1344"/>
      <c r="K412" s="1344"/>
      <c r="L412" s="1344"/>
      <c r="M412" s="1344"/>
      <c r="N412" s="1344"/>
      <c r="O412" s="1344"/>
      <c r="P412" s="1344"/>
      <c r="Q412" s="1344"/>
      <c r="R412" s="1344"/>
      <c r="S412" s="1344"/>
      <c r="T412" s="1344"/>
      <c r="U412" s="1344"/>
      <c r="V412" s="1344"/>
      <c r="W412" s="1344"/>
      <c r="X412" s="1344"/>
      <c r="Y412" s="1344"/>
      <c r="Z412" s="1344"/>
      <c r="AA412" s="1344"/>
      <c r="AB412" s="1344"/>
      <c r="AC412" s="1344"/>
      <c r="AD412" s="1344"/>
      <c r="AE412" s="1344"/>
    </row>
    <row r="413" ht="19.5" customHeight="1">
      <c r="A413" s="1344"/>
      <c r="B413" s="1344"/>
      <c r="C413" s="1344"/>
      <c r="D413" s="1344"/>
      <c r="E413" s="1344"/>
      <c r="F413" s="1401"/>
      <c r="G413" s="1401"/>
      <c r="H413" s="1379"/>
      <c r="I413" s="1344"/>
      <c r="J413" s="1344"/>
      <c r="K413" s="1344"/>
      <c r="L413" s="1344"/>
      <c r="M413" s="1344"/>
      <c r="N413" s="1344"/>
      <c r="O413" s="1344"/>
      <c r="P413" s="1344"/>
      <c r="Q413" s="1344"/>
      <c r="R413" s="1344"/>
      <c r="S413" s="1344"/>
      <c r="T413" s="1344"/>
      <c r="U413" s="1344"/>
      <c r="V413" s="1344"/>
      <c r="W413" s="1344"/>
      <c r="X413" s="1344"/>
      <c r="Y413" s="1344"/>
      <c r="Z413" s="1344"/>
      <c r="AA413" s="1344"/>
      <c r="AB413" s="1344"/>
      <c r="AC413" s="1344"/>
      <c r="AD413" s="1344"/>
      <c r="AE413" s="1344"/>
    </row>
    <row r="414" ht="19.5" customHeight="1">
      <c r="A414" s="1344"/>
      <c r="B414" s="1344"/>
      <c r="C414" s="1344"/>
      <c r="D414" s="1344"/>
      <c r="E414" s="1344"/>
      <c r="F414" s="1401"/>
      <c r="G414" s="1401"/>
      <c r="H414" s="1379"/>
      <c r="I414" s="1344"/>
      <c r="J414" s="1344"/>
      <c r="K414" s="1344"/>
      <c r="L414" s="1344"/>
      <c r="M414" s="1344"/>
      <c r="N414" s="1344"/>
      <c r="O414" s="1344"/>
      <c r="P414" s="1344"/>
      <c r="Q414" s="1344"/>
      <c r="R414" s="1344"/>
      <c r="S414" s="1344"/>
      <c r="T414" s="1344"/>
      <c r="U414" s="1344"/>
      <c r="V414" s="1344"/>
      <c r="W414" s="1344"/>
      <c r="X414" s="1344"/>
      <c r="Y414" s="1344"/>
      <c r="Z414" s="1344"/>
      <c r="AA414" s="1344"/>
      <c r="AB414" s="1344"/>
      <c r="AC414" s="1344"/>
      <c r="AD414" s="1344"/>
      <c r="AE414" s="1344"/>
    </row>
    <row r="415" ht="19.5" customHeight="1">
      <c r="A415" s="1344"/>
      <c r="B415" s="1344"/>
      <c r="C415" s="1344"/>
      <c r="D415" s="1344"/>
      <c r="E415" s="1344"/>
      <c r="F415" s="1401"/>
      <c r="G415" s="1401"/>
      <c r="H415" s="1379"/>
      <c r="I415" s="1344"/>
      <c r="J415" s="1344"/>
      <c r="K415" s="1344"/>
      <c r="L415" s="1344"/>
      <c r="M415" s="1344"/>
      <c r="N415" s="1344"/>
      <c r="O415" s="1344"/>
      <c r="P415" s="1344"/>
      <c r="Q415" s="1344"/>
      <c r="R415" s="1344"/>
      <c r="S415" s="1344"/>
      <c r="T415" s="1344"/>
      <c r="U415" s="1344"/>
      <c r="V415" s="1344"/>
      <c r="W415" s="1344"/>
      <c r="X415" s="1344"/>
      <c r="Y415" s="1344"/>
      <c r="Z415" s="1344"/>
      <c r="AA415" s="1344"/>
      <c r="AB415" s="1344"/>
      <c r="AC415" s="1344"/>
      <c r="AD415" s="1344"/>
      <c r="AE415" s="1344"/>
    </row>
    <row r="416" ht="19.5" customHeight="1">
      <c r="A416" s="1344"/>
      <c r="B416" s="1344"/>
      <c r="C416" s="1344"/>
      <c r="D416" s="1344"/>
      <c r="E416" s="1344"/>
      <c r="F416" s="1401"/>
      <c r="G416" s="1401"/>
      <c r="H416" s="1379"/>
      <c r="I416" s="1344"/>
      <c r="J416" s="1344"/>
      <c r="K416" s="1344"/>
      <c r="L416" s="1344"/>
      <c r="M416" s="1344"/>
      <c r="N416" s="1344"/>
      <c r="O416" s="1344"/>
      <c r="P416" s="1344"/>
      <c r="Q416" s="1344"/>
      <c r="R416" s="1344"/>
      <c r="S416" s="1344"/>
      <c r="T416" s="1344"/>
      <c r="U416" s="1344"/>
      <c r="V416" s="1344"/>
      <c r="W416" s="1344"/>
      <c r="X416" s="1344"/>
      <c r="Y416" s="1344"/>
      <c r="Z416" s="1344"/>
      <c r="AA416" s="1344"/>
      <c r="AB416" s="1344"/>
      <c r="AC416" s="1344"/>
      <c r="AD416" s="1344"/>
      <c r="AE416" s="1344"/>
    </row>
    <row r="417" ht="19.5" customHeight="1">
      <c r="A417" s="1344"/>
      <c r="B417" s="1344"/>
      <c r="C417" s="1344"/>
      <c r="D417" s="1344"/>
      <c r="E417" s="1344"/>
      <c r="F417" s="1401"/>
      <c r="G417" s="1401"/>
      <c r="H417" s="1379"/>
      <c r="I417" s="1344"/>
      <c r="J417" s="1344"/>
      <c r="K417" s="1344"/>
      <c r="L417" s="1344"/>
      <c r="M417" s="1344"/>
      <c r="N417" s="1344"/>
      <c r="O417" s="1344"/>
      <c r="P417" s="1344"/>
      <c r="Q417" s="1344"/>
      <c r="R417" s="1344"/>
      <c r="S417" s="1344"/>
      <c r="T417" s="1344"/>
      <c r="U417" s="1344"/>
      <c r="V417" s="1344"/>
      <c r="W417" s="1344"/>
      <c r="X417" s="1344"/>
      <c r="Y417" s="1344"/>
      <c r="Z417" s="1344"/>
      <c r="AA417" s="1344"/>
      <c r="AB417" s="1344"/>
      <c r="AC417" s="1344"/>
      <c r="AD417" s="1344"/>
      <c r="AE417" s="1344"/>
    </row>
    <row r="418" ht="19.5" customHeight="1">
      <c r="A418" s="1344"/>
      <c r="B418" s="1344"/>
      <c r="C418" s="1344"/>
      <c r="D418" s="1344"/>
      <c r="E418" s="1344"/>
      <c r="F418" s="1401"/>
      <c r="G418" s="1401"/>
      <c r="H418" s="1379"/>
      <c r="I418" s="1344"/>
      <c r="J418" s="1344"/>
      <c r="K418" s="1344"/>
      <c r="L418" s="1344"/>
      <c r="M418" s="1344"/>
      <c r="N418" s="1344"/>
      <c r="O418" s="1344"/>
      <c r="P418" s="1344"/>
      <c r="Q418" s="1344"/>
      <c r="R418" s="1344"/>
      <c r="S418" s="1344"/>
      <c r="T418" s="1344"/>
      <c r="U418" s="1344"/>
      <c r="V418" s="1344"/>
      <c r="W418" s="1344"/>
      <c r="X418" s="1344"/>
      <c r="Y418" s="1344"/>
      <c r="Z418" s="1344"/>
      <c r="AA418" s="1344"/>
      <c r="AB418" s="1344"/>
      <c r="AC418" s="1344"/>
      <c r="AD418" s="1344"/>
      <c r="AE418" s="1344"/>
    </row>
    <row r="419" ht="19.5" customHeight="1">
      <c r="A419" s="1344"/>
      <c r="B419" s="1344"/>
      <c r="C419" s="1344"/>
      <c r="D419" s="1344"/>
      <c r="E419" s="1344"/>
      <c r="F419" s="1401"/>
      <c r="G419" s="1401"/>
      <c r="H419" s="1379"/>
      <c r="I419" s="1344"/>
      <c r="J419" s="1344"/>
      <c r="K419" s="1344"/>
      <c r="L419" s="1344"/>
      <c r="M419" s="1344"/>
      <c r="N419" s="1344"/>
      <c r="O419" s="1344"/>
      <c r="P419" s="1344"/>
      <c r="Q419" s="1344"/>
      <c r="R419" s="1344"/>
      <c r="S419" s="1344"/>
      <c r="T419" s="1344"/>
      <c r="U419" s="1344"/>
      <c r="V419" s="1344"/>
      <c r="W419" s="1344"/>
      <c r="X419" s="1344"/>
      <c r="Y419" s="1344"/>
      <c r="Z419" s="1344"/>
      <c r="AA419" s="1344"/>
      <c r="AB419" s="1344"/>
      <c r="AC419" s="1344"/>
      <c r="AD419" s="1344"/>
      <c r="AE419" s="1344"/>
    </row>
    <row r="420" ht="19.5" customHeight="1">
      <c r="A420" s="1344"/>
      <c r="B420" s="1344"/>
      <c r="C420" s="1344"/>
      <c r="D420" s="1344"/>
      <c r="E420" s="1344"/>
      <c r="F420" s="1401"/>
      <c r="G420" s="1401"/>
      <c r="H420" s="1379"/>
      <c r="I420" s="1344"/>
      <c r="J420" s="1344"/>
      <c r="K420" s="1344"/>
      <c r="L420" s="1344"/>
      <c r="M420" s="1344"/>
      <c r="N420" s="1344"/>
      <c r="O420" s="1344"/>
      <c r="P420" s="1344"/>
      <c r="Q420" s="1344"/>
      <c r="R420" s="1344"/>
      <c r="S420" s="1344"/>
      <c r="T420" s="1344"/>
      <c r="U420" s="1344"/>
      <c r="V420" s="1344"/>
      <c r="W420" s="1344"/>
      <c r="X420" s="1344"/>
      <c r="Y420" s="1344"/>
      <c r="Z420" s="1344"/>
      <c r="AA420" s="1344"/>
      <c r="AB420" s="1344"/>
      <c r="AC420" s="1344"/>
      <c r="AD420" s="1344"/>
      <c r="AE420" s="1344"/>
    </row>
    <row r="421" ht="19.5" customHeight="1">
      <c r="A421" s="1344"/>
      <c r="B421" s="1344"/>
      <c r="C421" s="1344"/>
      <c r="D421" s="1344"/>
      <c r="E421" s="1344"/>
      <c r="F421" s="1401"/>
      <c r="G421" s="1401"/>
      <c r="H421" s="1379"/>
      <c r="I421" s="1344"/>
      <c r="J421" s="1344"/>
      <c r="K421" s="1344"/>
      <c r="L421" s="1344"/>
      <c r="M421" s="1344"/>
      <c r="N421" s="1344"/>
      <c r="O421" s="1344"/>
      <c r="P421" s="1344"/>
      <c r="Q421" s="1344"/>
      <c r="R421" s="1344"/>
      <c r="S421" s="1344"/>
      <c r="T421" s="1344"/>
      <c r="U421" s="1344"/>
      <c r="V421" s="1344"/>
      <c r="W421" s="1344"/>
      <c r="X421" s="1344"/>
      <c r="Y421" s="1344"/>
      <c r="Z421" s="1344"/>
      <c r="AA421" s="1344"/>
      <c r="AB421" s="1344"/>
      <c r="AC421" s="1344"/>
      <c r="AD421" s="1344"/>
      <c r="AE421" s="1344"/>
    </row>
    <row r="422" ht="19.5" customHeight="1">
      <c r="A422" s="1344"/>
      <c r="B422" s="1344"/>
      <c r="C422" s="1344"/>
      <c r="D422" s="1344"/>
      <c r="E422" s="1344"/>
      <c r="F422" s="1401"/>
      <c r="G422" s="1401"/>
      <c r="H422" s="1379"/>
      <c r="I422" s="1344"/>
      <c r="J422" s="1344"/>
      <c r="K422" s="1344"/>
      <c r="L422" s="1344"/>
      <c r="M422" s="1344"/>
      <c r="N422" s="1344"/>
      <c r="O422" s="1344"/>
      <c r="P422" s="1344"/>
      <c r="Q422" s="1344"/>
      <c r="R422" s="1344"/>
      <c r="S422" s="1344"/>
      <c r="T422" s="1344"/>
      <c r="U422" s="1344"/>
      <c r="V422" s="1344"/>
      <c r="W422" s="1344"/>
      <c r="X422" s="1344"/>
      <c r="Y422" s="1344"/>
      <c r="Z422" s="1344"/>
      <c r="AA422" s="1344"/>
      <c r="AB422" s="1344"/>
      <c r="AC422" s="1344"/>
      <c r="AD422" s="1344"/>
      <c r="AE422" s="1344"/>
    </row>
    <row r="423" ht="19.5" customHeight="1">
      <c r="A423" s="1344"/>
      <c r="B423" s="1344"/>
      <c r="C423" s="1344"/>
      <c r="D423" s="1344"/>
      <c r="E423" s="1344"/>
      <c r="F423" s="1401"/>
      <c r="G423" s="1401"/>
      <c r="H423" s="1379"/>
      <c r="I423" s="1344"/>
      <c r="J423" s="1344"/>
      <c r="K423" s="1344"/>
      <c r="L423" s="1344"/>
      <c r="M423" s="1344"/>
      <c r="N423" s="1344"/>
      <c r="O423" s="1344"/>
      <c r="P423" s="1344"/>
      <c r="Q423" s="1344"/>
      <c r="R423" s="1344"/>
      <c r="S423" s="1344"/>
      <c r="T423" s="1344"/>
      <c r="U423" s="1344"/>
      <c r="V423" s="1344"/>
      <c r="W423" s="1344"/>
      <c r="X423" s="1344"/>
      <c r="Y423" s="1344"/>
      <c r="Z423" s="1344"/>
      <c r="AA423" s="1344"/>
      <c r="AB423" s="1344"/>
      <c r="AC423" s="1344"/>
      <c r="AD423" s="1344"/>
      <c r="AE423" s="1344"/>
    </row>
    <row r="424" ht="19.5" customHeight="1">
      <c r="A424" s="1344"/>
      <c r="B424" s="1344"/>
      <c r="C424" s="1344"/>
      <c r="D424" s="1344"/>
      <c r="E424" s="1344"/>
      <c r="F424" s="1401"/>
      <c r="G424" s="1401"/>
      <c r="H424" s="1379"/>
      <c r="I424" s="1344"/>
      <c r="J424" s="1344"/>
      <c r="K424" s="1344"/>
      <c r="L424" s="1344"/>
      <c r="M424" s="1344"/>
      <c r="N424" s="1344"/>
      <c r="O424" s="1344"/>
      <c r="P424" s="1344"/>
      <c r="Q424" s="1344"/>
      <c r="R424" s="1344"/>
      <c r="S424" s="1344"/>
      <c r="T424" s="1344"/>
      <c r="U424" s="1344"/>
      <c r="V424" s="1344"/>
      <c r="W424" s="1344"/>
      <c r="X424" s="1344"/>
      <c r="Y424" s="1344"/>
      <c r="Z424" s="1344"/>
      <c r="AA424" s="1344"/>
      <c r="AB424" s="1344"/>
      <c r="AC424" s="1344"/>
      <c r="AD424" s="1344"/>
      <c r="AE424" s="1344"/>
    </row>
    <row r="425" ht="19.5" customHeight="1">
      <c r="A425" s="1344"/>
      <c r="B425" s="1344"/>
      <c r="C425" s="1344"/>
      <c r="D425" s="1344"/>
      <c r="E425" s="1344"/>
      <c r="F425" s="1401"/>
      <c r="G425" s="1401"/>
      <c r="H425" s="1379"/>
      <c r="I425" s="1344"/>
      <c r="J425" s="1344"/>
      <c r="K425" s="1344"/>
      <c r="L425" s="1344"/>
      <c r="M425" s="1344"/>
      <c r="N425" s="1344"/>
      <c r="O425" s="1344"/>
      <c r="P425" s="1344"/>
      <c r="Q425" s="1344"/>
      <c r="R425" s="1344"/>
      <c r="S425" s="1344"/>
      <c r="T425" s="1344"/>
      <c r="U425" s="1344"/>
      <c r="V425" s="1344"/>
      <c r="W425" s="1344"/>
      <c r="X425" s="1344"/>
      <c r="Y425" s="1344"/>
      <c r="Z425" s="1344"/>
      <c r="AA425" s="1344"/>
      <c r="AB425" s="1344"/>
      <c r="AC425" s="1344"/>
      <c r="AD425" s="1344"/>
      <c r="AE425" s="1344"/>
    </row>
    <row r="426" ht="19.5" customHeight="1">
      <c r="A426" s="1344"/>
      <c r="B426" s="1344"/>
      <c r="C426" s="1344"/>
      <c r="D426" s="1344"/>
      <c r="E426" s="1344"/>
      <c r="F426" s="1401"/>
      <c r="G426" s="1401"/>
      <c r="H426" s="1379"/>
      <c r="I426" s="1344"/>
      <c r="J426" s="1344"/>
      <c r="K426" s="1344"/>
      <c r="L426" s="1344"/>
      <c r="M426" s="1344"/>
      <c r="N426" s="1344"/>
      <c r="O426" s="1344"/>
      <c r="P426" s="1344"/>
      <c r="Q426" s="1344"/>
      <c r="R426" s="1344"/>
      <c r="S426" s="1344"/>
      <c r="T426" s="1344"/>
      <c r="U426" s="1344"/>
      <c r="V426" s="1344"/>
      <c r="W426" s="1344"/>
      <c r="X426" s="1344"/>
      <c r="Y426" s="1344"/>
      <c r="Z426" s="1344"/>
      <c r="AA426" s="1344"/>
      <c r="AB426" s="1344"/>
      <c r="AC426" s="1344"/>
      <c r="AD426" s="1344"/>
      <c r="AE426" s="1344"/>
    </row>
    <row r="427" ht="19.5" customHeight="1">
      <c r="A427" s="1344"/>
      <c r="B427" s="1344"/>
      <c r="C427" s="1344"/>
      <c r="D427" s="1344"/>
      <c r="E427" s="1344"/>
      <c r="F427" s="1401"/>
      <c r="G427" s="1401"/>
      <c r="H427" s="1379"/>
      <c r="I427" s="1344"/>
      <c r="J427" s="1344"/>
      <c r="K427" s="1344"/>
      <c r="L427" s="1344"/>
      <c r="M427" s="1344"/>
      <c r="N427" s="1344"/>
      <c r="O427" s="1344"/>
      <c r="P427" s="1344"/>
      <c r="Q427" s="1344"/>
      <c r="R427" s="1344"/>
      <c r="S427" s="1344"/>
      <c r="T427" s="1344"/>
      <c r="U427" s="1344"/>
      <c r="V427" s="1344"/>
      <c r="W427" s="1344"/>
      <c r="X427" s="1344"/>
      <c r="Y427" s="1344"/>
      <c r="Z427" s="1344"/>
      <c r="AA427" s="1344"/>
      <c r="AB427" s="1344"/>
      <c r="AC427" s="1344"/>
      <c r="AD427" s="1344"/>
      <c r="AE427" s="1344"/>
    </row>
    <row r="428" ht="19.5" customHeight="1">
      <c r="A428" s="1344"/>
      <c r="B428" s="1344"/>
      <c r="C428" s="1344"/>
      <c r="D428" s="1344"/>
      <c r="E428" s="1344"/>
      <c r="F428" s="1401"/>
      <c r="G428" s="1401"/>
      <c r="H428" s="1379"/>
      <c r="I428" s="1344"/>
      <c r="J428" s="1344"/>
      <c r="K428" s="1344"/>
      <c r="L428" s="1344"/>
      <c r="M428" s="1344"/>
      <c r="N428" s="1344"/>
      <c r="O428" s="1344"/>
      <c r="P428" s="1344"/>
      <c r="Q428" s="1344"/>
      <c r="R428" s="1344"/>
      <c r="S428" s="1344"/>
      <c r="T428" s="1344"/>
      <c r="U428" s="1344"/>
      <c r="V428" s="1344"/>
      <c r="W428" s="1344"/>
      <c r="X428" s="1344"/>
      <c r="Y428" s="1344"/>
      <c r="Z428" s="1344"/>
      <c r="AA428" s="1344"/>
      <c r="AB428" s="1344"/>
      <c r="AC428" s="1344"/>
      <c r="AD428" s="1344"/>
      <c r="AE428" s="1344"/>
    </row>
    <row r="429" ht="19.5" customHeight="1">
      <c r="A429" s="1344"/>
      <c r="B429" s="1344"/>
      <c r="C429" s="1344"/>
      <c r="D429" s="1344"/>
      <c r="E429" s="1344"/>
      <c r="F429" s="1401"/>
      <c r="G429" s="1401"/>
      <c r="H429" s="1379"/>
      <c r="I429" s="1344"/>
      <c r="J429" s="1344"/>
      <c r="K429" s="1344"/>
      <c r="L429" s="1344"/>
      <c r="M429" s="1344"/>
      <c r="N429" s="1344"/>
      <c r="O429" s="1344"/>
      <c r="P429" s="1344"/>
      <c r="Q429" s="1344"/>
      <c r="R429" s="1344"/>
      <c r="S429" s="1344"/>
      <c r="T429" s="1344"/>
      <c r="U429" s="1344"/>
      <c r="V429" s="1344"/>
      <c r="W429" s="1344"/>
      <c r="X429" s="1344"/>
      <c r="Y429" s="1344"/>
      <c r="Z429" s="1344"/>
      <c r="AA429" s="1344"/>
      <c r="AB429" s="1344"/>
      <c r="AC429" s="1344"/>
      <c r="AD429" s="1344"/>
      <c r="AE429" s="1344"/>
    </row>
    <row r="430" ht="19.5" customHeight="1">
      <c r="A430" s="1344"/>
      <c r="B430" s="1344"/>
      <c r="C430" s="1344"/>
      <c r="D430" s="1344"/>
      <c r="E430" s="1344"/>
      <c r="F430" s="1401"/>
      <c r="G430" s="1401"/>
      <c r="H430" s="1379"/>
      <c r="I430" s="1344"/>
      <c r="J430" s="1344"/>
      <c r="K430" s="1344"/>
      <c r="L430" s="1344"/>
      <c r="M430" s="1344"/>
      <c r="N430" s="1344"/>
      <c r="O430" s="1344"/>
      <c r="P430" s="1344"/>
      <c r="Q430" s="1344"/>
      <c r="R430" s="1344"/>
      <c r="S430" s="1344"/>
      <c r="T430" s="1344"/>
      <c r="U430" s="1344"/>
      <c r="V430" s="1344"/>
      <c r="W430" s="1344"/>
      <c r="X430" s="1344"/>
      <c r="Y430" s="1344"/>
      <c r="Z430" s="1344"/>
      <c r="AA430" s="1344"/>
      <c r="AB430" s="1344"/>
      <c r="AC430" s="1344"/>
      <c r="AD430" s="1344"/>
      <c r="AE430" s="1344"/>
    </row>
    <row r="431" ht="19.5" customHeight="1">
      <c r="A431" s="1344"/>
      <c r="B431" s="1344"/>
      <c r="C431" s="1344"/>
      <c r="D431" s="1344"/>
      <c r="E431" s="1344"/>
      <c r="F431" s="1401"/>
      <c r="G431" s="1401"/>
      <c r="H431" s="1379"/>
      <c r="I431" s="1344"/>
      <c r="J431" s="1344"/>
      <c r="K431" s="1344"/>
      <c r="L431" s="1344"/>
      <c r="M431" s="1344"/>
      <c r="N431" s="1344"/>
      <c r="O431" s="1344"/>
      <c r="P431" s="1344"/>
      <c r="Q431" s="1344"/>
      <c r="R431" s="1344"/>
      <c r="S431" s="1344"/>
      <c r="T431" s="1344"/>
      <c r="U431" s="1344"/>
      <c r="V431" s="1344"/>
      <c r="W431" s="1344"/>
      <c r="X431" s="1344"/>
      <c r="Y431" s="1344"/>
      <c r="Z431" s="1344"/>
      <c r="AA431" s="1344"/>
      <c r="AB431" s="1344"/>
      <c r="AC431" s="1344"/>
      <c r="AD431" s="1344"/>
      <c r="AE431" s="1344"/>
    </row>
    <row r="432" ht="19.5" customHeight="1">
      <c r="A432" s="1344"/>
      <c r="B432" s="1344"/>
      <c r="C432" s="1344"/>
      <c r="D432" s="1344"/>
      <c r="E432" s="1344"/>
      <c r="F432" s="1401"/>
      <c r="G432" s="1401"/>
      <c r="H432" s="1379"/>
      <c r="I432" s="1344"/>
      <c r="J432" s="1344"/>
      <c r="K432" s="1344"/>
      <c r="L432" s="1344"/>
      <c r="M432" s="1344"/>
      <c r="N432" s="1344"/>
      <c r="O432" s="1344"/>
      <c r="P432" s="1344"/>
      <c r="Q432" s="1344"/>
      <c r="R432" s="1344"/>
      <c r="S432" s="1344"/>
      <c r="T432" s="1344"/>
      <c r="U432" s="1344"/>
      <c r="V432" s="1344"/>
      <c r="W432" s="1344"/>
      <c r="X432" s="1344"/>
      <c r="Y432" s="1344"/>
      <c r="Z432" s="1344"/>
      <c r="AA432" s="1344"/>
      <c r="AB432" s="1344"/>
      <c r="AC432" s="1344"/>
      <c r="AD432" s="1344"/>
      <c r="AE432" s="1344"/>
    </row>
    <row r="433" ht="19.5" customHeight="1">
      <c r="A433" s="1344"/>
      <c r="B433" s="1344"/>
      <c r="C433" s="1344"/>
      <c r="D433" s="1344"/>
      <c r="E433" s="1344"/>
      <c r="F433" s="1401"/>
      <c r="G433" s="1401"/>
      <c r="H433" s="1379"/>
      <c r="I433" s="1344"/>
      <c r="J433" s="1344"/>
      <c r="K433" s="1344"/>
      <c r="L433" s="1344"/>
      <c r="M433" s="1344"/>
      <c r="N433" s="1344"/>
      <c r="O433" s="1344"/>
      <c r="P433" s="1344"/>
      <c r="Q433" s="1344"/>
      <c r="R433" s="1344"/>
      <c r="S433" s="1344"/>
      <c r="T433" s="1344"/>
      <c r="U433" s="1344"/>
      <c r="V433" s="1344"/>
      <c r="W433" s="1344"/>
      <c r="X433" s="1344"/>
      <c r="Y433" s="1344"/>
      <c r="Z433" s="1344"/>
      <c r="AA433" s="1344"/>
      <c r="AB433" s="1344"/>
      <c r="AC433" s="1344"/>
      <c r="AD433" s="1344"/>
      <c r="AE433" s="1344"/>
    </row>
    <row r="434" ht="19.5" customHeight="1">
      <c r="A434" s="1344"/>
      <c r="B434" s="1344"/>
      <c r="C434" s="1344"/>
      <c r="D434" s="1344"/>
      <c r="E434" s="1344"/>
      <c r="F434" s="1401"/>
      <c r="G434" s="1401"/>
      <c r="H434" s="1379"/>
      <c r="I434" s="1344"/>
      <c r="J434" s="1344"/>
      <c r="K434" s="1344"/>
      <c r="L434" s="1344"/>
      <c r="M434" s="1344"/>
      <c r="N434" s="1344"/>
      <c r="O434" s="1344"/>
      <c r="P434" s="1344"/>
      <c r="Q434" s="1344"/>
      <c r="R434" s="1344"/>
      <c r="S434" s="1344"/>
      <c r="T434" s="1344"/>
      <c r="U434" s="1344"/>
      <c r="V434" s="1344"/>
      <c r="W434" s="1344"/>
      <c r="X434" s="1344"/>
      <c r="Y434" s="1344"/>
      <c r="Z434" s="1344"/>
      <c r="AA434" s="1344"/>
      <c r="AB434" s="1344"/>
      <c r="AC434" s="1344"/>
      <c r="AD434" s="1344"/>
      <c r="AE434" s="1344"/>
    </row>
    <row r="435" ht="19.5" customHeight="1">
      <c r="A435" s="1344"/>
      <c r="B435" s="1344"/>
      <c r="C435" s="1344"/>
      <c r="D435" s="1344"/>
      <c r="E435" s="1344"/>
      <c r="F435" s="1401"/>
      <c r="G435" s="1401"/>
      <c r="H435" s="1379"/>
      <c r="I435" s="1344"/>
      <c r="J435" s="1344"/>
      <c r="K435" s="1344"/>
      <c r="L435" s="1344"/>
      <c r="M435" s="1344"/>
      <c r="N435" s="1344"/>
      <c r="O435" s="1344"/>
      <c r="P435" s="1344"/>
      <c r="Q435" s="1344"/>
      <c r="R435" s="1344"/>
      <c r="S435" s="1344"/>
      <c r="T435" s="1344"/>
      <c r="U435" s="1344"/>
      <c r="V435" s="1344"/>
      <c r="W435" s="1344"/>
      <c r="X435" s="1344"/>
      <c r="Y435" s="1344"/>
      <c r="Z435" s="1344"/>
      <c r="AA435" s="1344"/>
      <c r="AB435" s="1344"/>
      <c r="AC435" s="1344"/>
      <c r="AD435" s="1344"/>
      <c r="AE435" s="1344"/>
    </row>
    <row r="436" ht="19.5" customHeight="1">
      <c r="A436" s="1344"/>
      <c r="B436" s="1344"/>
      <c r="C436" s="1344"/>
      <c r="D436" s="1344"/>
      <c r="E436" s="1344"/>
      <c r="F436" s="1401"/>
      <c r="G436" s="1401"/>
      <c r="H436" s="1379"/>
      <c r="I436" s="1344"/>
      <c r="J436" s="1344"/>
      <c r="K436" s="1344"/>
      <c r="L436" s="1344"/>
      <c r="M436" s="1344"/>
      <c r="N436" s="1344"/>
      <c r="O436" s="1344"/>
      <c r="P436" s="1344"/>
      <c r="Q436" s="1344"/>
      <c r="R436" s="1344"/>
      <c r="S436" s="1344"/>
      <c r="T436" s="1344"/>
      <c r="U436" s="1344"/>
      <c r="V436" s="1344"/>
      <c r="W436" s="1344"/>
      <c r="X436" s="1344"/>
      <c r="Y436" s="1344"/>
      <c r="Z436" s="1344"/>
      <c r="AA436" s="1344"/>
      <c r="AB436" s="1344"/>
      <c r="AC436" s="1344"/>
      <c r="AD436" s="1344"/>
      <c r="AE436" s="1344"/>
    </row>
    <row r="437" ht="19.5" customHeight="1">
      <c r="A437" s="1344"/>
      <c r="B437" s="1344"/>
      <c r="C437" s="1344"/>
      <c r="D437" s="1344"/>
      <c r="E437" s="1344"/>
      <c r="F437" s="1401"/>
      <c r="G437" s="1401"/>
      <c r="H437" s="1379"/>
      <c r="I437" s="1344"/>
      <c r="J437" s="1344"/>
      <c r="K437" s="1344"/>
      <c r="L437" s="1344"/>
      <c r="M437" s="1344"/>
      <c r="N437" s="1344"/>
      <c r="O437" s="1344"/>
      <c r="P437" s="1344"/>
      <c r="Q437" s="1344"/>
      <c r="R437" s="1344"/>
      <c r="S437" s="1344"/>
      <c r="T437" s="1344"/>
      <c r="U437" s="1344"/>
      <c r="V437" s="1344"/>
      <c r="W437" s="1344"/>
      <c r="X437" s="1344"/>
      <c r="Y437" s="1344"/>
      <c r="Z437" s="1344"/>
      <c r="AA437" s="1344"/>
      <c r="AB437" s="1344"/>
      <c r="AC437" s="1344"/>
      <c r="AD437" s="1344"/>
      <c r="AE437" s="1344"/>
    </row>
    <row r="438" ht="19.5" customHeight="1">
      <c r="A438" s="1344"/>
      <c r="B438" s="1344"/>
      <c r="C438" s="1344"/>
      <c r="D438" s="1344"/>
      <c r="E438" s="1344"/>
      <c r="F438" s="1401"/>
      <c r="G438" s="1401"/>
      <c r="H438" s="1379"/>
      <c r="I438" s="1344"/>
      <c r="J438" s="1344"/>
      <c r="K438" s="1344"/>
      <c r="L438" s="1344"/>
      <c r="M438" s="1344"/>
      <c r="N438" s="1344"/>
      <c r="O438" s="1344"/>
      <c r="P438" s="1344"/>
      <c r="Q438" s="1344"/>
      <c r="R438" s="1344"/>
      <c r="S438" s="1344"/>
      <c r="T438" s="1344"/>
      <c r="U438" s="1344"/>
      <c r="V438" s="1344"/>
      <c r="W438" s="1344"/>
      <c r="X438" s="1344"/>
      <c r="Y438" s="1344"/>
      <c r="Z438" s="1344"/>
      <c r="AA438" s="1344"/>
      <c r="AB438" s="1344"/>
      <c r="AC438" s="1344"/>
      <c r="AD438" s="1344"/>
      <c r="AE438" s="1344"/>
    </row>
    <row r="439" ht="19.5" customHeight="1">
      <c r="A439" s="1344"/>
      <c r="B439" s="1344"/>
      <c r="C439" s="1344"/>
      <c r="D439" s="1344"/>
      <c r="E439" s="1344"/>
      <c r="F439" s="1401"/>
      <c r="G439" s="1401"/>
      <c r="H439" s="1379"/>
      <c r="I439" s="1344"/>
      <c r="J439" s="1344"/>
      <c r="K439" s="1344"/>
      <c r="L439" s="1344"/>
      <c r="M439" s="1344"/>
      <c r="N439" s="1344"/>
      <c r="O439" s="1344"/>
      <c r="P439" s="1344"/>
      <c r="Q439" s="1344"/>
      <c r="R439" s="1344"/>
      <c r="S439" s="1344"/>
      <c r="T439" s="1344"/>
      <c r="U439" s="1344"/>
      <c r="V439" s="1344"/>
      <c r="W439" s="1344"/>
      <c r="X439" s="1344"/>
      <c r="Y439" s="1344"/>
      <c r="Z439" s="1344"/>
      <c r="AA439" s="1344"/>
      <c r="AB439" s="1344"/>
      <c r="AC439" s="1344"/>
      <c r="AD439" s="1344"/>
      <c r="AE439" s="1344"/>
    </row>
    <row r="440" ht="19.5" customHeight="1">
      <c r="A440" s="1344"/>
      <c r="B440" s="1344"/>
      <c r="C440" s="1344"/>
      <c r="D440" s="1344"/>
      <c r="E440" s="1344"/>
      <c r="F440" s="1401"/>
      <c r="G440" s="1401"/>
      <c r="H440" s="1379"/>
      <c r="I440" s="1344"/>
      <c r="J440" s="1344"/>
      <c r="K440" s="1344"/>
      <c r="L440" s="1344"/>
      <c r="M440" s="1344"/>
      <c r="N440" s="1344"/>
      <c r="O440" s="1344"/>
      <c r="P440" s="1344"/>
      <c r="Q440" s="1344"/>
      <c r="R440" s="1344"/>
      <c r="S440" s="1344"/>
      <c r="T440" s="1344"/>
      <c r="U440" s="1344"/>
      <c r="V440" s="1344"/>
      <c r="W440" s="1344"/>
      <c r="X440" s="1344"/>
      <c r="Y440" s="1344"/>
      <c r="Z440" s="1344"/>
      <c r="AA440" s="1344"/>
      <c r="AB440" s="1344"/>
      <c r="AC440" s="1344"/>
      <c r="AD440" s="1344"/>
      <c r="AE440" s="1344"/>
    </row>
    <row r="441" ht="19.5" customHeight="1">
      <c r="A441" s="1344"/>
      <c r="B441" s="1344"/>
      <c r="C441" s="1344"/>
      <c r="D441" s="1344"/>
      <c r="E441" s="1344"/>
      <c r="F441" s="1401"/>
      <c r="G441" s="1401"/>
      <c r="H441" s="1379"/>
      <c r="I441" s="1344"/>
      <c r="J441" s="1344"/>
      <c r="K441" s="1344"/>
      <c r="L441" s="1344"/>
      <c r="M441" s="1344"/>
      <c r="N441" s="1344"/>
      <c r="O441" s="1344"/>
      <c r="P441" s="1344"/>
      <c r="Q441" s="1344"/>
      <c r="R441" s="1344"/>
      <c r="S441" s="1344"/>
      <c r="T441" s="1344"/>
      <c r="U441" s="1344"/>
      <c r="V441" s="1344"/>
      <c r="W441" s="1344"/>
      <c r="X441" s="1344"/>
      <c r="Y441" s="1344"/>
      <c r="Z441" s="1344"/>
      <c r="AA441" s="1344"/>
      <c r="AB441" s="1344"/>
      <c r="AC441" s="1344"/>
      <c r="AD441" s="1344"/>
      <c r="AE441" s="1344"/>
    </row>
    <row r="442" ht="19.5" customHeight="1">
      <c r="A442" s="1344"/>
      <c r="B442" s="1344"/>
      <c r="C442" s="1344"/>
      <c r="D442" s="1344"/>
      <c r="E442" s="1344"/>
      <c r="F442" s="1401"/>
      <c r="G442" s="1401"/>
      <c r="H442" s="1379"/>
      <c r="I442" s="1344"/>
      <c r="J442" s="1344"/>
      <c r="K442" s="1344"/>
      <c r="L442" s="1344"/>
      <c r="M442" s="1344"/>
      <c r="N442" s="1344"/>
      <c r="O442" s="1344"/>
      <c r="P442" s="1344"/>
      <c r="Q442" s="1344"/>
      <c r="R442" s="1344"/>
      <c r="S442" s="1344"/>
      <c r="T442" s="1344"/>
      <c r="U442" s="1344"/>
      <c r="V442" s="1344"/>
      <c r="W442" s="1344"/>
      <c r="X442" s="1344"/>
      <c r="Y442" s="1344"/>
      <c r="Z442" s="1344"/>
      <c r="AA442" s="1344"/>
      <c r="AB442" s="1344"/>
      <c r="AC442" s="1344"/>
      <c r="AD442" s="1344"/>
      <c r="AE442" s="1344"/>
    </row>
    <row r="443" ht="19.5" customHeight="1">
      <c r="A443" s="1344"/>
      <c r="B443" s="1344"/>
      <c r="C443" s="1344"/>
      <c r="D443" s="1344"/>
      <c r="E443" s="1344"/>
      <c r="F443" s="1401"/>
      <c r="G443" s="1401"/>
      <c r="H443" s="1379"/>
      <c r="I443" s="1344"/>
      <c r="J443" s="1344"/>
      <c r="K443" s="1344"/>
      <c r="L443" s="1344"/>
      <c r="M443" s="1344"/>
      <c r="N443" s="1344"/>
      <c r="O443" s="1344"/>
      <c r="P443" s="1344"/>
      <c r="Q443" s="1344"/>
      <c r="R443" s="1344"/>
      <c r="S443" s="1344"/>
      <c r="T443" s="1344"/>
      <c r="U443" s="1344"/>
      <c r="V443" s="1344"/>
      <c r="W443" s="1344"/>
      <c r="X443" s="1344"/>
      <c r="Y443" s="1344"/>
      <c r="Z443" s="1344"/>
      <c r="AA443" s="1344"/>
      <c r="AB443" s="1344"/>
      <c r="AC443" s="1344"/>
      <c r="AD443" s="1344"/>
      <c r="AE443" s="1344"/>
    </row>
    <row r="444" ht="19.5" customHeight="1">
      <c r="A444" s="1344"/>
      <c r="B444" s="1344"/>
      <c r="C444" s="1344"/>
      <c r="D444" s="1344"/>
      <c r="E444" s="1344"/>
      <c r="F444" s="1401"/>
      <c r="G444" s="1401"/>
      <c r="H444" s="1379"/>
      <c r="I444" s="1344"/>
      <c r="J444" s="1344"/>
      <c r="K444" s="1344"/>
      <c r="L444" s="1344"/>
      <c r="M444" s="1344"/>
      <c r="N444" s="1344"/>
      <c r="O444" s="1344"/>
      <c r="P444" s="1344"/>
      <c r="Q444" s="1344"/>
      <c r="R444" s="1344"/>
      <c r="S444" s="1344"/>
      <c r="T444" s="1344"/>
      <c r="U444" s="1344"/>
      <c r="V444" s="1344"/>
      <c r="W444" s="1344"/>
      <c r="X444" s="1344"/>
      <c r="Y444" s="1344"/>
      <c r="Z444" s="1344"/>
      <c r="AA444" s="1344"/>
      <c r="AB444" s="1344"/>
      <c r="AC444" s="1344"/>
      <c r="AD444" s="1344"/>
      <c r="AE444" s="1344"/>
    </row>
    <row r="445" ht="19.5" customHeight="1">
      <c r="A445" s="1344"/>
      <c r="B445" s="1344"/>
      <c r="C445" s="1344"/>
      <c r="D445" s="1344"/>
      <c r="E445" s="1344"/>
      <c r="F445" s="1401"/>
      <c r="G445" s="1401"/>
      <c r="H445" s="1379"/>
      <c r="I445" s="1344"/>
      <c r="J445" s="1344"/>
      <c r="K445" s="1344"/>
      <c r="L445" s="1344"/>
      <c r="M445" s="1344"/>
      <c r="N445" s="1344"/>
      <c r="O445" s="1344"/>
      <c r="P445" s="1344"/>
      <c r="Q445" s="1344"/>
      <c r="R445" s="1344"/>
      <c r="S445" s="1344"/>
      <c r="T445" s="1344"/>
      <c r="U445" s="1344"/>
      <c r="V445" s="1344"/>
      <c r="W445" s="1344"/>
      <c r="X445" s="1344"/>
      <c r="Y445" s="1344"/>
      <c r="Z445" s="1344"/>
      <c r="AA445" s="1344"/>
      <c r="AB445" s="1344"/>
      <c r="AC445" s="1344"/>
      <c r="AD445" s="1344"/>
      <c r="AE445" s="1344"/>
    </row>
    <row r="446" ht="19.5" customHeight="1">
      <c r="A446" s="1344"/>
      <c r="B446" s="1344"/>
      <c r="C446" s="1344"/>
      <c r="D446" s="1344"/>
      <c r="E446" s="1344"/>
      <c r="F446" s="1401"/>
      <c r="G446" s="1401"/>
      <c r="H446" s="1379"/>
      <c r="I446" s="1344"/>
      <c r="J446" s="1344"/>
      <c r="K446" s="1344"/>
      <c r="L446" s="1344"/>
      <c r="M446" s="1344"/>
      <c r="N446" s="1344"/>
      <c r="O446" s="1344"/>
      <c r="P446" s="1344"/>
      <c r="Q446" s="1344"/>
      <c r="R446" s="1344"/>
      <c r="S446" s="1344"/>
      <c r="T446" s="1344"/>
      <c r="U446" s="1344"/>
      <c r="V446" s="1344"/>
      <c r="W446" s="1344"/>
      <c r="X446" s="1344"/>
      <c r="Y446" s="1344"/>
      <c r="Z446" s="1344"/>
      <c r="AA446" s="1344"/>
      <c r="AB446" s="1344"/>
      <c r="AC446" s="1344"/>
      <c r="AD446" s="1344"/>
      <c r="AE446" s="1344"/>
    </row>
    <row r="447" ht="19.5" customHeight="1">
      <c r="A447" s="1344"/>
      <c r="B447" s="1344"/>
      <c r="C447" s="1344"/>
      <c r="D447" s="1344"/>
      <c r="E447" s="1344"/>
      <c r="F447" s="1401"/>
      <c r="G447" s="1401"/>
      <c r="H447" s="1379"/>
      <c r="I447" s="1344"/>
      <c r="J447" s="1344"/>
      <c r="K447" s="1344"/>
      <c r="L447" s="1344"/>
      <c r="M447" s="1344"/>
      <c r="N447" s="1344"/>
      <c r="O447" s="1344"/>
      <c r="P447" s="1344"/>
      <c r="Q447" s="1344"/>
      <c r="R447" s="1344"/>
      <c r="S447" s="1344"/>
      <c r="T447" s="1344"/>
      <c r="U447" s="1344"/>
      <c r="V447" s="1344"/>
      <c r="W447" s="1344"/>
      <c r="X447" s="1344"/>
      <c r="Y447" s="1344"/>
      <c r="Z447" s="1344"/>
      <c r="AA447" s="1344"/>
      <c r="AB447" s="1344"/>
      <c r="AC447" s="1344"/>
      <c r="AD447" s="1344"/>
      <c r="AE447" s="1344"/>
    </row>
    <row r="448" ht="19.5" customHeight="1">
      <c r="A448" s="1344"/>
      <c r="B448" s="1344"/>
      <c r="C448" s="1344"/>
      <c r="D448" s="1344"/>
      <c r="E448" s="1344"/>
      <c r="F448" s="1401"/>
      <c r="G448" s="1401"/>
      <c r="H448" s="1379"/>
      <c r="I448" s="1344"/>
      <c r="J448" s="1344"/>
      <c r="K448" s="1344"/>
      <c r="L448" s="1344"/>
      <c r="M448" s="1344"/>
      <c r="N448" s="1344"/>
      <c r="O448" s="1344"/>
      <c r="P448" s="1344"/>
      <c r="Q448" s="1344"/>
      <c r="R448" s="1344"/>
      <c r="S448" s="1344"/>
      <c r="T448" s="1344"/>
      <c r="U448" s="1344"/>
      <c r="V448" s="1344"/>
      <c r="W448" s="1344"/>
      <c r="X448" s="1344"/>
      <c r="Y448" s="1344"/>
      <c r="Z448" s="1344"/>
      <c r="AA448" s="1344"/>
      <c r="AB448" s="1344"/>
      <c r="AC448" s="1344"/>
      <c r="AD448" s="1344"/>
      <c r="AE448" s="1344"/>
    </row>
    <row r="449" ht="19.5" customHeight="1">
      <c r="A449" s="1344"/>
      <c r="B449" s="1344"/>
      <c r="C449" s="1344"/>
      <c r="D449" s="1344"/>
      <c r="E449" s="1344"/>
      <c r="F449" s="1401"/>
      <c r="G449" s="1401"/>
      <c r="H449" s="1379"/>
      <c r="I449" s="1344"/>
      <c r="J449" s="1344"/>
      <c r="K449" s="1344"/>
      <c r="L449" s="1344"/>
      <c r="M449" s="1344"/>
      <c r="N449" s="1344"/>
      <c r="O449" s="1344"/>
      <c r="P449" s="1344"/>
      <c r="Q449" s="1344"/>
      <c r="R449" s="1344"/>
      <c r="S449" s="1344"/>
      <c r="T449" s="1344"/>
      <c r="U449" s="1344"/>
      <c r="V449" s="1344"/>
      <c r="W449" s="1344"/>
      <c r="X449" s="1344"/>
      <c r="Y449" s="1344"/>
      <c r="Z449" s="1344"/>
      <c r="AA449" s="1344"/>
      <c r="AB449" s="1344"/>
      <c r="AC449" s="1344"/>
      <c r="AD449" s="1344"/>
      <c r="AE449" s="1344"/>
    </row>
    <row r="450" ht="19.5" customHeight="1">
      <c r="A450" s="1344"/>
      <c r="B450" s="1344"/>
      <c r="C450" s="1344"/>
      <c r="D450" s="1344"/>
      <c r="E450" s="1344"/>
      <c r="F450" s="1401"/>
      <c r="G450" s="1401"/>
      <c r="H450" s="1379"/>
      <c r="I450" s="1344"/>
      <c r="J450" s="1344"/>
      <c r="K450" s="1344"/>
      <c r="L450" s="1344"/>
      <c r="M450" s="1344"/>
      <c r="N450" s="1344"/>
      <c r="O450" s="1344"/>
      <c r="P450" s="1344"/>
      <c r="Q450" s="1344"/>
      <c r="R450" s="1344"/>
      <c r="S450" s="1344"/>
      <c r="T450" s="1344"/>
      <c r="U450" s="1344"/>
      <c r="V450" s="1344"/>
      <c r="W450" s="1344"/>
      <c r="X450" s="1344"/>
      <c r="Y450" s="1344"/>
      <c r="Z450" s="1344"/>
      <c r="AA450" s="1344"/>
      <c r="AB450" s="1344"/>
      <c r="AC450" s="1344"/>
      <c r="AD450" s="1344"/>
      <c r="AE450" s="1344"/>
    </row>
    <row r="451" ht="19.5" customHeight="1">
      <c r="A451" s="1344"/>
      <c r="B451" s="1344"/>
      <c r="C451" s="1344"/>
      <c r="D451" s="1344"/>
      <c r="E451" s="1344"/>
      <c r="F451" s="1401"/>
      <c r="G451" s="1401"/>
      <c r="H451" s="1379"/>
      <c r="I451" s="1344"/>
      <c r="J451" s="1344"/>
      <c r="K451" s="1344"/>
      <c r="L451" s="1344"/>
      <c r="M451" s="1344"/>
      <c r="N451" s="1344"/>
      <c r="O451" s="1344"/>
      <c r="P451" s="1344"/>
      <c r="Q451" s="1344"/>
      <c r="R451" s="1344"/>
      <c r="S451" s="1344"/>
      <c r="T451" s="1344"/>
      <c r="U451" s="1344"/>
      <c r="V451" s="1344"/>
      <c r="W451" s="1344"/>
      <c r="X451" s="1344"/>
      <c r="Y451" s="1344"/>
      <c r="Z451" s="1344"/>
      <c r="AA451" s="1344"/>
      <c r="AB451" s="1344"/>
      <c r="AC451" s="1344"/>
      <c r="AD451" s="1344"/>
      <c r="AE451" s="1344"/>
    </row>
    <row r="452" ht="19.5" customHeight="1">
      <c r="A452" s="1344"/>
      <c r="B452" s="1344"/>
      <c r="C452" s="1344"/>
      <c r="D452" s="1344"/>
      <c r="E452" s="1344"/>
      <c r="F452" s="1401"/>
      <c r="G452" s="1401"/>
      <c r="H452" s="1379"/>
      <c r="I452" s="1344"/>
      <c r="J452" s="1344"/>
      <c r="K452" s="1344"/>
      <c r="L452" s="1344"/>
      <c r="M452" s="1344"/>
      <c r="N452" s="1344"/>
      <c r="O452" s="1344"/>
      <c r="P452" s="1344"/>
      <c r="Q452" s="1344"/>
      <c r="R452" s="1344"/>
      <c r="S452" s="1344"/>
      <c r="T452" s="1344"/>
      <c r="U452" s="1344"/>
      <c r="V452" s="1344"/>
      <c r="W452" s="1344"/>
      <c r="X452" s="1344"/>
      <c r="Y452" s="1344"/>
      <c r="Z452" s="1344"/>
      <c r="AA452" s="1344"/>
      <c r="AB452" s="1344"/>
      <c r="AC452" s="1344"/>
      <c r="AD452" s="1344"/>
      <c r="AE452" s="1344"/>
    </row>
    <row r="453" ht="19.5" customHeight="1">
      <c r="A453" s="1344"/>
      <c r="B453" s="1344"/>
      <c r="C453" s="1344"/>
      <c r="D453" s="1344"/>
      <c r="E453" s="1344"/>
      <c r="F453" s="1401"/>
      <c r="G453" s="1401"/>
      <c r="H453" s="1379"/>
      <c r="I453" s="1344"/>
      <c r="J453" s="1344"/>
      <c r="K453" s="1344"/>
      <c r="L453" s="1344"/>
      <c r="M453" s="1344"/>
      <c r="N453" s="1344"/>
      <c r="O453" s="1344"/>
      <c r="P453" s="1344"/>
      <c r="Q453" s="1344"/>
      <c r="R453" s="1344"/>
      <c r="S453" s="1344"/>
      <c r="T453" s="1344"/>
      <c r="U453" s="1344"/>
      <c r="V453" s="1344"/>
      <c r="W453" s="1344"/>
      <c r="X453" s="1344"/>
      <c r="Y453" s="1344"/>
      <c r="Z453" s="1344"/>
      <c r="AA453" s="1344"/>
      <c r="AB453" s="1344"/>
      <c r="AC453" s="1344"/>
      <c r="AD453" s="1344"/>
      <c r="AE453" s="1344"/>
    </row>
    <row r="454" ht="19.5" customHeight="1">
      <c r="A454" s="1344"/>
      <c r="B454" s="1344"/>
      <c r="C454" s="1344"/>
      <c r="D454" s="1344"/>
      <c r="E454" s="1344"/>
      <c r="F454" s="1401"/>
      <c r="G454" s="1401"/>
      <c r="H454" s="1379"/>
      <c r="I454" s="1344"/>
      <c r="J454" s="1344"/>
      <c r="K454" s="1344"/>
      <c r="L454" s="1344"/>
      <c r="M454" s="1344"/>
      <c r="N454" s="1344"/>
      <c r="O454" s="1344"/>
      <c r="P454" s="1344"/>
      <c r="Q454" s="1344"/>
      <c r="R454" s="1344"/>
      <c r="S454" s="1344"/>
      <c r="T454" s="1344"/>
      <c r="U454" s="1344"/>
      <c r="V454" s="1344"/>
      <c r="W454" s="1344"/>
      <c r="X454" s="1344"/>
      <c r="Y454" s="1344"/>
      <c r="Z454" s="1344"/>
      <c r="AA454" s="1344"/>
      <c r="AB454" s="1344"/>
      <c r="AC454" s="1344"/>
      <c r="AD454" s="1344"/>
      <c r="AE454" s="1344"/>
    </row>
    <row r="455" ht="19.5" customHeight="1">
      <c r="A455" s="1344"/>
      <c r="B455" s="1344"/>
      <c r="C455" s="1344"/>
      <c r="D455" s="1344"/>
      <c r="E455" s="1344"/>
      <c r="F455" s="1401"/>
      <c r="G455" s="1401"/>
      <c r="H455" s="1379"/>
      <c r="I455" s="1344"/>
      <c r="J455" s="1344"/>
      <c r="K455" s="1344"/>
      <c r="L455" s="1344"/>
      <c r="M455" s="1344"/>
      <c r="N455" s="1344"/>
      <c r="O455" s="1344"/>
      <c r="P455" s="1344"/>
      <c r="Q455" s="1344"/>
      <c r="R455" s="1344"/>
      <c r="S455" s="1344"/>
      <c r="T455" s="1344"/>
      <c r="U455" s="1344"/>
      <c r="V455" s="1344"/>
      <c r="W455" s="1344"/>
      <c r="X455" s="1344"/>
      <c r="Y455" s="1344"/>
      <c r="Z455" s="1344"/>
      <c r="AA455" s="1344"/>
      <c r="AB455" s="1344"/>
      <c r="AC455" s="1344"/>
      <c r="AD455" s="1344"/>
      <c r="AE455" s="1344"/>
    </row>
    <row r="456" ht="19.5" customHeight="1">
      <c r="A456" s="1344"/>
      <c r="B456" s="1344"/>
      <c r="C456" s="1344"/>
      <c r="D456" s="1344"/>
      <c r="E456" s="1344"/>
      <c r="F456" s="1401"/>
      <c r="G456" s="1401"/>
      <c r="H456" s="1379"/>
      <c r="I456" s="1344"/>
      <c r="J456" s="1344"/>
      <c r="K456" s="1344"/>
      <c r="L456" s="1344"/>
      <c r="M456" s="1344"/>
      <c r="N456" s="1344"/>
      <c r="O456" s="1344"/>
      <c r="P456" s="1344"/>
      <c r="Q456" s="1344"/>
      <c r="R456" s="1344"/>
      <c r="S456" s="1344"/>
      <c r="T456" s="1344"/>
      <c r="U456" s="1344"/>
      <c r="V456" s="1344"/>
      <c r="W456" s="1344"/>
      <c r="X456" s="1344"/>
      <c r="Y456" s="1344"/>
      <c r="Z456" s="1344"/>
      <c r="AA456" s="1344"/>
      <c r="AB456" s="1344"/>
      <c r="AC456" s="1344"/>
      <c r="AD456" s="1344"/>
      <c r="AE456" s="1344"/>
    </row>
    <row r="457" ht="19.5" customHeight="1">
      <c r="A457" s="1344"/>
      <c r="B457" s="1344"/>
      <c r="C457" s="1344"/>
      <c r="D457" s="1344"/>
      <c r="E457" s="1344"/>
      <c r="F457" s="1401"/>
      <c r="G457" s="1401"/>
      <c r="H457" s="1379"/>
      <c r="I457" s="1344"/>
      <c r="J457" s="1344"/>
      <c r="K457" s="1344"/>
      <c r="L457" s="1344"/>
      <c r="M457" s="1344"/>
      <c r="N457" s="1344"/>
      <c r="O457" s="1344"/>
      <c r="P457" s="1344"/>
      <c r="Q457" s="1344"/>
      <c r="R457" s="1344"/>
      <c r="S457" s="1344"/>
      <c r="T457" s="1344"/>
      <c r="U457" s="1344"/>
      <c r="V457" s="1344"/>
      <c r="W457" s="1344"/>
      <c r="X457" s="1344"/>
      <c r="Y457" s="1344"/>
      <c r="Z457" s="1344"/>
      <c r="AA457" s="1344"/>
      <c r="AB457" s="1344"/>
      <c r="AC457" s="1344"/>
      <c r="AD457" s="1344"/>
      <c r="AE457" s="1344"/>
    </row>
    <row r="458" ht="19.5" customHeight="1">
      <c r="A458" s="1344"/>
      <c r="B458" s="1344"/>
      <c r="C458" s="1344"/>
      <c r="D458" s="1344"/>
      <c r="E458" s="1344"/>
      <c r="F458" s="1401"/>
      <c r="G458" s="1401"/>
      <c r="H458" s="1379"/>
      <c r="I458" s="1344"/>
      <c r="J458" s="1344"/>
      <c r="K458" s="1344"/>
      <c r="L458" s="1344"/>
      <c r="M458" s="1344"/>
      <c r="N458" s="1344"/>
      <c r="O458" s="1344"/>
      <c r="P458" s="1344"/>
      <c r="Q458" s="1344"/>
      <c r="R458" s="1344"/>
      <c r="S458" s="1344"/>
      <c r="T458" s="1344"/>
      <c r="U458" s="1344"/>
      <c r="V458" s="1344"/>
      <c r="W458" s="1344"/>
      <c r="X458" s="1344"/>
      <c r="Y458" s="1344"/>
      <c r="Z458" s="1344"/>
      <c r="AA458" s="1344"/>
      <c r="AB458" s="1344"/>
      <c r="AC458" s="1344"/>
      <c r="AD458" s="1344"/>
      <c r="AE458" s="1344"/>
    </row>
    <row r="459" ht="19.5" customHeight="1">
      <c r="A459" s="1344"/>
      <c r="B459" s="1344"/>
      <c r="C459" s="1344"/>
      <c r="D459" s="1344"/>
      <c r="E459" s="1344"/>
      <c r="F459" s="1401"/>
      <c r="G459" s="1401"/>
      <c r="H459" s="1379"/>
      <c r="I459" s="1344"/>
      <c r="J459" s="1344"/>
      <c r="K459" s="1344"/>
      <c r="L459" s="1344"/>
      <c r="M459" s="1344"/>
      <c r="N459" s="1344"/>
      <c r="O459" s="1344"/>
      <c r="P459" s="1344"/>
      <c r="Q459" s="1344"/>
      <c r="R459" s="1344"/>
      <c r="S459" s="1344"/>
      <c r="T459" s="1344"/>
      <c r="U459" s="1344"/>
      <c r="V459" s="1344"/>
      <c r="W459" s="1344"/>
      <c r="X459" s="1344"/>
      <c r="Y459" s="1344"/>
      <c r="Z459" s="1344"/>
      <c r="AA459" s="1344"/>
      <c r="AB459" s="1344"/>
      <c r="AC459" s="1344"/>
      <c r="AD459" s="1344"/>
      <c r="AE459" s="1344"/>
    </row>
    <row r="460" ht="19.5" customHeight="1">
      <c r="A460" s="1344"/>
      <c r="B460" s="1344"/>
      <c r="C460" s="1344"/>
      <c r="D460" s="1344"/>
      <c r="E460" s="1344"/>
      <c r="F460" s="1401"/>
      <c r="G460" s="1401"/>
      <c r="H460" s="1379"/>
      <c r="I460" s="1344"/>
      <c r="J460" s="1344"/>
      <c r="K460" s="1344"/>
      <c r="L460" s="1344"/>
      <c r="M460" s="1344"/>
      <c r="N460" s="1344"/>
      <c r="O460" s="1344"/>
      <c r="P460" s="1344"/>
      <c r="Q460" s="1344"/>
      <c r="R460" s="1344"/>
      <c r="S460" s="1344"/>
      <c r="T460" s="1344"/>
      <c r="U460" s="1344"/>
      <c r="V460" s="1344"/>
      <c r="W460" s="1344"/>
      <c r="X460" s="1344"/>
      <c r="Y460" s="1344"/>
      <c r="Z460" s="1344"/>
      <c r="AA460" s="1344"/>
      <c r="AB460" s="1344"/>
      <c r="AC460" s="1344"/>
      <c r="AD460" s="1344"/>
      <c r="AE460" s="1344"/>
    </row>
    <row r="461" ht="19.5" customHeight="1">
      <c r="A461" s="1344"/>
      <c r="B461" s="1344"/>
      <c r="C461" s="1344"/>
      <c r="D461" s="1344"/>
      <c r="E461" s="1344"/>
      <c r="F461" s="1401"/>
      <c r="G461" s="1401"/>
      <c r="H461" s="1379"/>
      <c r="I461" s="1344"/>
      <c r="J461" s="1344"/>
      <c r="K461" s="1344"/>
      <c r="L461" s="1344"/>
      <c r="M461" s="1344"/>
      <c r="N461" s="1344"/>
      <c r="O461" s="1344"/>
      <c r="P461" s="1344"/>
      <c r="Q461" s="1344"/>
      <c r="R461" s="1344"/>
      <c r="S461" s="1344"/>
      <c r="T461" s="1344"/>
      <c r="U461" s="1344"/>
      <c r="V461" s="1344"/>
      <c r="W461" s="1344"/>
      <c r="X461" s="1344"/>
      <c r="Y461" s="1344"/>
      <c r="Z461" s="1344"/>
      <c r="AA461" s="1344"/>
      <c r="AB461" s="1344"/>
      <c r="AC461" s="1344"/>
      <c r="AD461" s="1344"/>
      <c r="AE461" s="1344"/>
    </row>
    <row r="462" ht="19.5" customHeight="1">
      <c r="A462" s="1344"/>
      <c r="B462" s="1344"/>
      <c r="C462" s="1344"/>
      <c r="D462" s="1344"/>
      <c r="E462" s="1344"/>
      <c r="F462" s="1401"/>
      <c r="G462" s="1401"/>
      <c r="H462" s="1379"/>
      <c r="I462" s="1344"/>
      <c r="J462" s="1344"/>
      <c r="K462" s="1344"/>
      <c r="L462" s="1344"/>
      <c r="M462" s="1344"/>
      <c r="N462" s="1344"/>
      <c r="O462" s="1344"/>
      <c r="P462" s="1344"/>
      <c r="Q462" s="1344"/>
      <c r="R462" s="1344"/>
      <c r="S462" s="1344"/>
      <c r="T462" s="1344"/>
      <c r="U462" s="1344"/>
      <c r="V462" s="1344"/>
      <c r="W462" s="1344"/>
      <c r="X462" s="1344"/>
      <c r="Y462" s="1344"/>
      <c r="Z462" s="1344"/>
      <c r="AA462" s="1344"/>
      <c r="AB462" s="1344"/>
      <c r="AC462" s="1344"/>
      <c r="AD462" s="1344"/>
      <c r="AE462" s="1344"/>
    </row>
    <row r="463" ht="19.5" customHeight="1">
      <c r="A463" s="1344"/>
      <c r="B463" s="1344"/>
      <c r="C463" s="1344"/>
      <c r="D463" s="1344"/>
      <c r="E463" s="1344"/>
      <c r="F463" s="1401"/>
      <c r="G463" s="1401"/>
      <c r="H463" s="1379"/>
      <c r="I463" s="1344"/>
      <c r="J463" s="1344"/>
      <c r="K463" s="1344"/>
      <c r="L463" s="1344"/>
      <c r="M463" s="1344"/>
      <c r="N463" s="1344"/>
      <c r="O463" s="1344"/>
      <c r="P463" s="1344"/>
      <c r="Q463" s="1344"/>
      <c r="R463" s="1344"/>
      <c r="S463" s="1344"/>
      <c r="T463" s="1344"/>
      <c r="U463" s="1344"/>
      <c r="V463" s="1344"/>
      <c r="W463" s="1344"/>
      <c r="X463" s="1344"/>
      <c r="Y463" s="1344"/>
      <c r="Z463" s="1344"/>
      <c r="AA463" s="1344"/>
      <c r="AB463" s="1344"/>
      <c r="AC463" s="1344"/>
      <c r="AD463" s="1344"/>
      <c r="AE463" s="1344"/>
    </row>
    <row r="464" ht="19.5" customHeight="1">
      <c r="A464" s="1344"/>
      <c r="B464" s="1344"/>
      <c r="C464" s="1344"/>
      <c r="D464" s="1344"/>
      <c r="E464" s="1344"/>
      <c r="F464" s="1401"/>
      <c r="G464" s="1401"/>
      <c r="H464" s="1379"/>
      <c r="I464" s="1344"/>
      <c r="J464" s="1344"/>
      <c r="K464" s="1344"/>
      <c r="L464" s="1344"/>
      <c r="M464" s="1344"/>
      <c r="N464" s="1344"/>
      <c r="O464" s="1344"/>
      <c r="P464" s="1344"/>
      <c r="Q464" s="1344"/>
      <c r="R464" s="1344"/>
      <c r="S464" s="1344"/>
      <c r="T464" s="1344"/>
      <c r="U464" s="1344"/>
      <c r="V464" s="1344"/>
      <c r="W464" s="1344"/>
      <c r="X464" s="1344"/>
      <c r="Y464" s="1344"/>
      <c r="Z464" s="1344"/>
      <c r="AA464" s="1344"/>
      <c r="AB464" s="1344"/>
      <c r="AC464" s="1344"/>
      <c r="AD464" s="1344"/>
      <c r="AE464" s="1344"/>
    </row>
    <row r="465" ht="19.5" customHeight="1">
      <c r="A465" s="1344"/>
      <c r="B465" s="1344"/>
      <c r="C465" s="1344"/>
      <c r="D465" s="1344"/>
      <c r="E465" s="1344"/>
      <c r="F465" s="1401"/>
      <c r="G465" s="1401"/>
      <c r="H465" s="1379"/>
      <c r="I465" s="1344"/>
      <c r="J465" s="1344"/>
      <c r="K465" s="1344"/>
      <c r="L465" s="1344"/>
      <c r="M465" s="1344"/>
      <c r="N465" s="1344"/>
      <c r="O465" s="1344"/>
      <c r="P465" s="1344"/>
      <c r="Q465" s="1344"/>
      <c r="R465" s="1344"/>
      <c r="S465" s="1344"/>
      <c r="T465" s="1344"/>
      <c r="U465" s="1344"/>
      <c r="V465" s="1344"/>
      <c r="W465" s="1344"/>
      <c r="X465" s="1344"/>
      <c r="Y465" s="1344"/>
      <c r="Z465" s="1344"/>
      <c r="AA465" s="1344"/>
      <c r="AB465" s="1344"/>
      <c r="AC465" s="1344"/>
      <c r="AD465" s="1344"/>
      <c r="AE465" s="1344"/>
    </row>
    <row r="466" ht="19.5" customHeight="1">
      <c r="A466" s="1344"/>
      <c r="B466" s="1344"/>
      <c r="C466" s="1344"/>
      <c r="D466" s="1344"/>
      <c r="E466" s="1344"/>
      <c r="F466" s="1401"/>
      <c r="G466" s="1401"/>
      <c r="H466" s="1379"/>
      <c r="I466" s="1344"/>
      <c r="J466" s="1344"/>
      <c r="K466" s="1344"/>
      <c r="L466" s="1344"/>
      <c r="M466" s="1344"/>
      <c r="N466" s="1344"/>
      <c r="O466" s="1344"/>
      <c r="P466" s="1344"/>
      <c r="Q466" s="1344"/>
      <c r="R466" s="1344"/>
      <c r="S466" s="1344"/>
      <c r="T466" s="1344"/>
      <c r="U466" s="1344"/>
      <c r="V466" s="1344"/>
      <c r="W466" s="1344"/>
      <c r="X466" s="1344"/>
      <c r="Y466" s="1344"/>
      <c r="Z466" s="1344"/>
      <c r="AA466" s="1344"/>
      <c r="AB466" s="1344"/>
      <c r="AC466" s="1344"/>
      <c r="AD466" s="1344"/>
      <c r="AE466" s="1344"/>
    </row>
    <row r="467" ht="19.5" customHeight="1">
      <c r="A467" s="1344"/>
      <c r="B467" s="1344"/>
      <c r="C467" s="1344"/>
      <c r="D467" s="1344"/>
      <c r="E467" s="1344"/>
      <c r="F467" s="1401"/>
      <c r="G467" s="1401"/>
      <c r="H467" s="1379"/>
      <c r="I467" s="1344"/>
      <c r="J467" s="1344"/>
      <c r="K467" s="1344"/>
      <c r="L467" s="1344"/>
      <c r="M467" s="1344"/>
      <c r="N467" s="1344"/>
      <c r="O467" s="1344"/>
      <c r="P467" s="1344"/>
      <c r="Q467" s="1344"/>
      <c r="R467" s="1344"/>
      <c r="S467" s="1344"/>
      <c r="T467" s="1344"/>
      <c r="U467" s="1344"/>
      <c r="V467" s="1344"/>
      <c r="W467" s="1344"/>
      <c r="X467" s="1344"/>
      <c r="Y467" s="1344"/>
      <c r="Z467" s="1344"/>
      <c r="AA467" s="1344"/>
      <c r="AB467" s="1344"/>
      <c r="AC467" s="1344"/>
      <c r="AD467" s="1344"/>
      <c r="AE467" s="1344"/>
    </row>
    <row r="468" ht="19.5" customHeight="1">
      <c r="A468" s="1344"/>
      <c r="B468" s="1344"/>
      <c r="C468" s="1344"/>
      <c r="D468" s="1344"/>
      <c r="E468" s="1344"/>
      <c r="F468" s="1401"/>
      <c r="G468" s="1401"/>
      <c r="H468" s="1379"/>
      <c r="I468" s="1344"/>
      <c r="J468" s="1344"/>
      <c r="K468" s="1344"/>
      <c r="L468" s="1344"/>
      <c r="M468" s="1344"/>
      <c r="N468" s="1344"/>
      <c r="O468" s="1344"/>
      <c r="P468" s="1344"/>
      <c r="Q468" s="1344"/>
      <c r="R468" s="1344"/>
      <c r="S468" s="1344"/>
      <c r="T468" s="1344"/>
      <c r="U468" s="1344"/>
      <c r="V468" s="1344"/>
      <c r="W468" s="1344"/>
      <c r="X468" s="1344"/>
      <c r="Y468" s="1344"/>
      <c r="Z468" s="1344"/>
      <c r="AA468" s="1344"/>
      <c r="AB468" s="1344"/>
      <c r="AC468" s="1344"/>
      <c r="AD468" s="1344"/>
      <c r="AE468" s="1344"/>
    </row>
    <row r="469" ht="19.5" customHeight="1">
      <c r="A469" s="1344"/>
      <c r="B469" s="1344"/>
      <c r="C469" s="1344"/>
      <c r="D469" s="1344"/>
      <c r="E469" s="1344"/>
      <c r="F469" s="1401"/>
      <c r="G469" s="1401"/>
      <c r="H469" s="1379"/>
      <c r="I469" s="1344"/>
      <c r="J469" s="1344"/>
      <c r="K469" s="1344"/>
      <c r="L469" s="1344"/>
      <c r="M469" s="1344"/>
      <c r="N469" s="1344"/>
      <c r="O469" s="1344"/>
      <c r="P469" s="1344"/>
      <c r="Q469" s="1344"/>
      <c r="R469" s="1344"/>
      <c r="S469" s="1344"/>
      <c r="T469" s="1344"/>
      <c r="U469" s="1344"/>
      <c r="V469" s="1344"/>
      <c r="W469" s="1344"/>
      <c r="X469" s="1344"/>
      <c r="Y469" s="1344"/>
      <c r="Z469" s="1344"/>
      <c r="AA469" s="1344"/>
      <c r="AB469" s="1344"/>
      <c r="AC469" s="1344"/>
      <c r="AD469" s="1344"/>
      <c r="AE469" s="1344"/>
    </row>
    <row r="470" ht="19.5" customHeight="1">
      <c r="A470" s="1344"/>
      <c r="B470" s="1344"/>
      <c r="C470" s="1344"/>
      <c r="D470" s="1344"/>
      <c r="E470" s="1344"/>
      <c r="F470" s="1401"/>
      <c r="G470" s="1401"/>
      <c r="H470" s="1379"/>
      <c r="I470" s="1344"/>
      <c r="J470" s="1344"/>
      <c r="K470" s="1344"/>
      <c r="L470" s="1344"/>
      <c r="M470" s="1344"/>
      <c r="N470" s="1344"/>
      <c r="O470" s="1344"/>
      <c r="P470" s="1344"/>
      <c r="Q470" s="1344"/>
      <c r="R470" s="1344"/>
      <c r="S470" s="1344"/>
      <c r="T470" s="1344"/>
      <c r="U470" s="1344"/>
      <c r="V470" s="1344"/>
      <c r="W470" s="1344"/>
      <c r="X470" s="1344"/>
      <c r="Y470" s="1344"/>
      <c r="Z470" s="1344"/>
      <c r="AA470" s="1344"/>
      <c r="AB470" s="1344"/>
      <c r="AC470" s="1344"/>
      <c r="AD470" s="1344"/>
      <c r="AE470" s="1344"/>
    </row>
    <row r="471" ht="19.5" customHeight="1">
      <c r="A471" s="1344"/>
      <c r="B471" s="1344"/>
      <c r="C471" s="1344"/>
      <c r="D471" s="1344"/>
      <c r="E471" s="1344"/>
      <c r="F471" s="1401"/>
      <c r="G471" s="1401"/>
      <c r="H471" s="1379"/>
      <c r="I471" s="1344"/>
      <c r="J471" s="1344"/>
      <c r="K471" s="1344"/>
      <c r="L471" s="1344"/>
      <c r="M471" s="1344"/>
      <c r="N471" s="1344"/>
      <c r="O471" s="1344"/>
      <c r="P471" s="1344"/>
      <c r="Q471" s="1344"/>
      <c r="R471" s="1344"/>
      <c r="S471" s="1344"/>
      <c r="T471" s="1344"/>
      <c r="U471" s="1344"/>
      <c r="V471" s="1344"/>
      <c r="W471" s="1344"/>
      <c r="X471" s="1344"/>
      <c r="Y471" s="1344"/>
      <c r="Z471" s="1344"/>
      <c r="AA471" s="1344"/>
      <c r="AB471" s="1344"/>
      <c r="AC471" s="1344"/>
      <c r="AD471" s="1344"/>
      <c r="AE471" s="1344"/>
    </row>
    <row r="472" ht="19.5" customHeight="1">
      <c r="A472" s="1344"/>
      <c r="B472" s="1344"/>
      <c r="C472" s="1344"/>
      <c r="D472" s="1344"/>
      <c r="E472" s="1344"/>
      <c r="F472" s="1401"/>
      <c r="G472" s="1401"/>
      <c r="H472" s="1379"/>
      <c r="I472" s="1344"/>
      <c r="J472" s="1344"/>
      <c r="K472" s="1344"/>
      <c r="L472" s="1344"/>
      <c r="M472" s="1344"/>
      <c r="N472" s="1344"/>
      <c r="O472" s="1344"/>
      <c r="P472" s="1344"/>
      <c r="Q472" s="1344"/>
      <c r="R472" s="1344"/>
      <c r="S472" s="1344"/>
      <c r="T472" s="1344"/>
      <c r="U472" s="1344"/>
      <c r="V472" s="1344"/>
      <c r="W472" s="1344"/>
      <c r="X472" s="1344"/>
      <c r="Y472" s="1344"/>
      <c r="Z472" s="1344"/>
      <c r="AA472" s="1344"/>
      <c r="AB472" s="1344"/>
      <c r="AC472" s="1344"/>
      <c r="AD472" s="1344"/>
      <c r="AE472" s="1344"/>
    </row>
    <row r="473" ht="19.5" customHeight="1">
      <c r="A473" s="1344"/>
      <c r="B473" s="1344"/>
      <c r="C473" s="1344"/>
      <c r="D473" s="1344"/>
      <c r="E473" s="1344"/>
      <c r="F473" s="1401"/>
      <c r="G473" s="1401"/>
      <c r="H473" s="1379"/>
      <c r="I473" s="1344"/>
      <c r="J473" s="1344"/>
      <c r="K473" s="1344"/>
      <c r="L473" s="1344"/>
      <c r="M473" s="1344"/>
      <c r="N473" s="1344"/>
      <c r="O473" s="1344"/>
      <c r="P473" s="1344"/>
      <c r="Q473" s="1344"/>
      <c r="R473" s="1344"/>
      <c r="S473" s="1344"/>
      <c r="T473" s="1344"/>
      <c r="U473" s="1344"/>
      <c r="V473" s="1344"/>
      <c r="W473" s="1344"/>
      <c r="X473" s="1344"/>
      <c r="Y473" s="1344"/>
      <c r="Z473" s="1344"/>
      <c r="AA473" s="1344"/>
      <c r="AB473" s="1344"/>
      <c r="AC473" s="1344"/>
      <c r="AD473" s="1344"/>
      <c r="AE473" s="1344"/>
    </row>
    <row r="474" ht="19.5" customHeight="1">
      <c r="A474" s="1344"/>
      <c r="B474" s="1344"/>
      <c r="C474" s="1344"/>
      <c r="D474" s="1344"/>
      <c r="E474" s="1344"/>
      <c r="F474" s="1401"/>
      <c r="G474" s="1401"/>
      <c r="H474" s="1379"/>
      <c r="I474" s="1344"/>
      <c r="J474" s="1344"/>
      <c r="K474" s="1344"/>
      <c r="L474" s="1344"/>
      <c r="M474" s="1344"/>
      <c r="N474" s="1344"/>
      <c r="O474" s="1344"/>
      <c r="P474" s="1344"/>
      <c r="Q474" s="1344"/>
      <c r="R474" s="1344"/>
      <c r="S474" s="1344"/>
      <c r="T474" s="1344"/>
      <c r="U474" s="1344"/>
      <c r="V474" s="1344"/>
      <c r="W474" s="1344"/>
      <c r="X474" s="1344"/>
      <c r="Y474" s="1344"/>
      <c r="Z474" s="1344"/>
      <c r="AA474" s="1344"/>
      <c r="AB474" s="1344"/>
      <c r="AC474" s="1344"/>
      <c r="AD474" s="1344"/>
      <c r="AE474" s="1344"/>
    </row>
    <row r="475" ht="19.5" customHeight="1">
      <c r="A475" s="1344"/>
      <c r="B475" s="1344"/>
      <c r="C475" s="1344"/>
      <c r="D475" s="1344"/>
      <c r="E475" s="1344"/>
      <c r="F475" s="1401"/>
      <c r="G475" s="1401"/>
      <c r="H475" s="1379"/>
      <c r="I475" s="1344"/>
      <c r="J475" s="1344"/>
      <c r="K475" s="1344"/>
      <c r="L475" s="1344"/>
      <c r="M475" s="1344"/>
      <c r="N475" s="1344"/>
      <c r="O475" s="1344"/>
      <c r="P475" s="1344"/>
      <c r="Q475" s="1344"/>
      <c r="R475" s="1344"/>
      <c r="S475" s="1344"/>
      <c r="T475" s="1344"/>
      <c r="U475" s="1344"/>
      <c r="V475" s="1344"/>
      <c r="W475" s="1344"/>
      <c r="X475" s="1344"/>
      <c r="Y475" s="1344"/>
      <c r="Z475" s="1344"/>
      <c r="AA475" s="1344"/>
      <c r="AB475" s="1344"/>
      <c r="AC475" s="1344"/>
      <c r="AD475" s="1344"/>
      <c r="AE475" s="1344"/>
    </row>
    <row r="476" ht="19.5" customHeight="1">
      <c r="A476" s="1344"/>
      <c r="B476" s="1344"/>
      <c r="C476" s="1344"/>
      <c r="D476" s="1344"/>
      <c r="E476" s="1344"/>
      <c r="F476" s="1401"/>
      <c r="G476" s="1401"/>
      <c r="H476" s="1379"/>
      <c r="I476" s="1344"/>
      <c r="J476" s="1344"/>
      <c r="K476" s="1344"/>
      <c r="L476" s="1344"/>
      <c r="M476" s="1344"/>
      <c r="N476" s="1344"/>
      <c r="O476" s="1344"/>
      <c r="P476" s="1344"/>
      <c r="Q476" s="1344"/>
      <c r="R476" s="1344"/>
      <c r="S476" s="1344"/>
      <c r="T476" s="1344"/>
      <c r="U476" s="1344"/>
      <c r="V476" s="1344"/>
      <c r="W476" s="1344"/>
      <c r="X476" s="1344"/>
      <c r="Y476" s="1344"/>
      <c r="Z476" s="1344"/>
      <c r="AA476" s="1344"/>
      <c r="AB476" s="1344"/>
      <c r="AC476" s="1344"/>
      <c r="AD476" s="1344"/>
      <c r="AE476" s="1344"/>
    </row>
    <row r="477" ht="19.5" customHeight="1">
      <c r="A477" s="1344"/>
      <c r="B477" s="1344"/>
      <c r="C477" s="1344"/>
      <c r="D477" s="1344"/>
      <c r="E477" s="1344"/>
      <c r="F477" s="1401"/>
      <c r="G477" s="1401"/>
      <c r="H477" s="1379"/>
      <c r="I477" s="1344"/>
      <c r="J477" s="1344"/>
      <c r="K477" s="1344"/>
      <c r="L477" s="1344"/>
      <c r="M477" s="1344"/>
      <c r="N477" s="1344"/>
      <c r="O477" s="1344"/>
      <c r="P477" s="1344"/>
      <c r="Q477" s="1344"/>
      <c r="R477" s="1344"/>
      <c r="S477" s="1344"/>
      <c r="T477" s="1344"/>
      <c r="U477" s="1344"/>
      <c r="V477" s="1344"/>
      <c r="W477" s="1344"/>
      <c r="X477" s="1344"/>
      <c r="Y477" s="1344"/>
      <c r="Z477" s="1344"/>
      <c r="AA477" s="1344"/>
      <c r="AB477" s="1344"/>
      <c r="AC477" s="1344"/>
      <c r="AD477" s="1344"/>
      <c r="AE477" s="1344"/>
    </row>
    <row r="478" ht="19.5" customHeight="1">
      <c r="A478" s="1344"/>
      <c r="B478" s="1344"/>
      <c r="C478" s="1344"/>
      <c r="D478" s="1344"/>
      <c r="E478" s="1344"/>
      <c r="F478" s="1401"/>
      <c r="G478" s="1401"/>
      <c r="H478" s="1379"/>
      <c r="I478" s="1344"/>
      <c r="J478" s="1344"/>
      <c r="K478" s="1344"/>
      <c r="L478" s="1344"/>
      <c r="M478" s="1344"/>
      <c r="N478" s="1344"/>
      <c r="O478" s="1344"/>
      <c r="P478" s="1344"/>
      <c r="Q478" s="1344"/>
      <c r="R478" s="1344"/>
      <c r="S478" s="1344"/>
      <c r="T478" s="1344"/>
      <c r="U478" s="1344"/>
      <c r="V478" s="1344"/>
      <c r="W478" s="1344"/>
      <c r="X478" s="1344"/>
      <c r="Y478" s="1344"/>
      <c r="Z478" s="1344"/>
      <c r="AA478" s="1344"/>
      <c r="AB478" s="1344"/>
      <c r="AC478" s="1344"/>
      <c r="AD478" s="1344"/>
      <c r="AE478" s="1344"/>
    </row>
    <row r="479" ht="19.5" customHeight="1">
      <c r="A479" s="1344"/>
      <c r="B479" s="1344"/>
      <c r="C479" s="1344"/>
      <c r="D479" s="1344"/>
      <c r="E479" s="1344"/>
      <c r="F479" s="1401"/>
      <c r="G479" s="1401"/>
      <c r="H479" s="1379"/>
      <c r="I479" s="1344"/>
      <c r="J479" s="1344"/>
      <c r="K479" s="1344"/>
      <c r="L479" s="1344"/>
      <c r="M479" s="1344"/>
      <c r="N479" s="1344"/>
      <c r="O479" s="1344"/>
      <c r="P479" s="1344"/>
      <c r="Q479" s="1344"/>
      <c r="R479" s="1344"/>
      <c r="S479" s="1344"/>
      <c r="T479" s="1344"/>
      <c r="U479" s="1344"/>
      <c r="V479" s="1344"/>
      <c r="W479" s="1344"/>
      <c r="X479" s="1344"/>
      <c r="Y479" s="1344"/>
      <c r="Z479" s="1344"/>
      <c r="AA479" s="1344"/>
      <c r="AB479" s="1344"/>
      <c r="AC479" s="1344"/>
      <c r="AD479" s="1344"/>
      <c r="AE479" s="1344"/>
    </row>
    <row r="480" ht="19.5" customHeight="1">
      <c r="A480" s="1344"/>
      <c r="B480" s="1344"/>
      <c r="C480" s="1344"/>
      <c r="D480" s="1344"/>
      <c r="E480" s="1344"/>
      <c r="F480" s="1401"/>
      <c r="G480" s="1401"/>
      <c r="H480" s="1379"/>
      <c r="I480" s="1344"/>
      <c r="J480" s="1344"/>
      <c r="K480" s="1344"/>
      <c r="L480" s="1344"/>
      <c r="M480" s="1344"/>
      <c r="N480" s="1344"/>
      <c r="O480" s="1344"/>
      <c r="P480" s="1344"/>
      <c r="Q480" s="1344"/>
      <c r="R480" s="1344"/>
      <c r="S480" s="1344"/>
      <c r="T480" s="1344"/>
      <c r="U480" s="1344"/>
      <c r="V480" s="1344"/>
      <c r="W480" s="1344"/>
      <c r="X480" s="1344"/>
      <c r="Y480" s="1344"/>
      <c r="Z480" s="1344"/>
      <c r="AA480" s="1344"/>
      <c r="AB480" s="1344"/>
      <c r="AC480" s="1344"/>
      <c r="AD480" s="1344"/>
      <c r="AE480" s="1344"/>
    </row>
    <row r="481" ht="19.5" customHeight="1">
      <c r="A481" s="1344"/>
      <c r="B481" s="1344"/>
      <c r="C481" s="1344"/>
      <c r="D481" s="1344"/>
      <c r="E481" s="1344"/>
      <c r="F481" s="1401"/>
      <c r="G481" s="1401"/>
      <c r="H481" s="1379"/>
      <c r="I481" s="1344"/>
      <c r="J481" s="1344"/>
      <c r="K481" s="1344"/>
      <c r="L481" s="1344"/>
      <c r="M481" s="1344"/>
      <c r="N481" s="1344"/>
      <c r="O481" s="1344"/>
      <c r="P481" s="1344"/>
      <c r="Q481" s="1344"/>
      <c r="R481" s="1344"/>
      <c r="S481" s="1344"/>
      <c r="T481" s="1344"/>
      <c r="U481" s="1344"/>
      <c r="V481" s="1344"/>
      <c r="W481" s="1344"/>
      <c r="X481" s="1344"/>
      <c r="Y481" s="1344"/>
      <c r="Z481" s="1344"/>
      <c r="AA481" s="1344"/>
      <c r="AB481" s="1344"/>
      <c r="AC481" s="1344"/>
      <c r="AD481" s="1344"/>
      <c r="AE481" s="1344"/>
    </row>
    <row r="482" ht="19.5" customHeight="1">
      <c r="A482" s="1344"/>
      <c r="B482" s="1344"/>
      <c r="C482" s="1344"/>
      <c r="D482" s="1344"/>
      <c r="E482" s="1344"/>
      <c r="F482" s="1401"/>
      <c r="G482" s="1401"/>
      <c r="H482" s="1379"/>
      <c r="I482" s="1344"/>
      <c r="J482" s="1344"/>
      <c r="K482" s="1344"/>
      <c r="L482" s="1344"/>
      <c r="M482" s="1344"/>
      <c r="N482" s="1344"/>
      <c r="O482" s="1344"/>
      <c r="P482" s="1344"/>
      <c r="Q482" s="1344"/>
      <c r="R482" s="1344"/>
      <c r="S482" s="1344"/>
      <c r="T482" s="1344"/>
      <c r="U482" s="1344"/>
      <c r="V482" s="1344"/>
      <c r="W482" s="1344"/>
      <c r="X482" s="1344"/>
      <c r="Y482" s="1344"/>
      <c r="Z482" s="1344"/>
      <c r="AA482" s="1344"/>
      <c r="AB482" s="1344"/>
      <c r="AC482" s="1344"/>
      <c r="AD482" s="1344"/>
      <c r="AE482" s="1344"/>
    </row>
    <row r="483" ht="19.5" customHeight="1">
      <c r="A483" s="1344"/>
      <c r="B483" s="1344"/>
      <c r="C483" s="1344"/>
      <c r="D483" s="1344"/>
      <c r="E483" s="1344"/>
      <c r="F483" s="1401"/>
      <c r="G483" s="1401"/>
      <c r="H483" s="1379"/>
      <c r="I483" s="1344"/>
      <c r="J483" s="1344"/>
      <c r="K483" s="1344"/>
      <c r="L483" s="1344"/>
      <c r="M483" s="1344"/>
      <c r="N483" s="1344"/>
      <c r="O483" s="1344"/>
      <c r="P483" s="1344"/>
      <c r="Q483" s="1344"/>
      <c r="R483" s="1344"/>
      <c r="S483" s="1344"/>
      <c r="T483" s="1344"/>
      <c r="U483" s="1344"/>
      <c r="V483" s="1344"/>
      <c r="W483" s="1344"/>
      <c r="X483" s="1344"/>
      <c r="Y483" s="1344"/>
      <c r="Z483" s="1344"/>
      <c r="AA483" s="1344"/>
      <c r="AB483" s="1344"/>
      <c r="AC483" s="1344"/>
      <c r="AD483" s="1344"/>
      <c r="AE483" s="1344"/>
    </row>
    <row r="484" ht="19.5" customHeight="1">
      <c r="A484" s="1344"/>
      <c r="B484" s="1344"/>
      <c r="C484" s="1344"/>
      <c r="D484" s="1344"/>
      <c r="E484" s="1344"/>
      <c r="F484" s="1401"/>
      <c r="G484" s="1401"/>
      <c r="H484" s="1379"/>
      <c r="I484" s="1344"/>
      <c r="J484" s="1344"/>
      <c r="K484" s="1344"/>
      <c r="L484" s="1344"/>
      <c r="M484" s="1344"/>
      <c r="N484" s="1344"/>
      <c r="O484" s="1344"/>
      <c r="P484" s="1344"/>
      <c r="Q484" s="1344"/>
      <c r="R484" s="1344"/>
      <c r="S484" s="1344"/>
      <c r="T484" s="1344"/>
      <c r="U484" s="1344"/>
      <c r="V484" s="1344"/>
      <c r="W484" s="1344"/>
      <c r="X484" s="1344"/>
      <c r="Y484" s="1344"/>
      <c r="Z484" s="1344"/>
      <c r="AA484" s="1344"/>
      <c r="AB484" s="1344"/>
      <c r="AC484" s="1344"/>
      <c r="AD484" s="1344"/>
      <c r="AE484" s="1344"/>
    </row>
    <row r="485" ht="19.5" customHeight="1">
      <c r="A485" s="1344"/>
      <c r="B485" s="1344"/>
      <c r="C485" s="1344"/>
      <c r="D485" s="1344"/>
      <c r="E485" s="1344"/>
      <c r="F485" s="1401"/>
      <c r="G485" s="1401"/>
      <c r="H485" s="1379"/>
      <c r="I485" s="1344"/>
      <c r="J485" s="1344"/>
      <c r="K485" s="1344"/>
      <c r="L485" s="1344"/>
      <c r="M485" s="1344"/>
      <c r="N485" s="1344"/>
      <c r="O485" s="1344"/>
      <c r="P485" s="1344"/>
      <c r="Q485" s="1344"/>
      <c r="R485" s="1344"/>
      <c r="S485" s="1344"/>
      <c r="T485" s="1344"/>
      <c r="U485" s="1344"/>
      <c r="V485" s="1344"/>
      <c r="W485" s="1344"/>
      <c r="X485" s="1344"/>
      <c r="Y485" s="1344"/>
      <c r="Z485" s="1344"/>
      <c r="AA485" s="1344"/>
      <c r="AB485" s="1344"/>
      <c r="AC485" s="1344"/>
      <c r="AD485" s="1344"/>
      <c r="AE485" s="1344"/>
    </row>
    <row r="486" ht="19.5" customHeight="1">
      <c r="A486" s="1344"/>
      <c r="B486" s="1344"/>
      <c r="C486" s="1344"/>
      <c r="D486" s="1344"/>
      <c r="E486" s="1344"/>
      <c r="F486" s="1401"/>
      <c r="G486" s="1401"/>
      <c r="H486" s="1379"/>
      <c r="I486" s="1344"/>
      <c r="J486" s="1344"/>
      <c r="K486" s="1344"/>
      <c r="L486" s="1344"/>
      <c r="M486" s="1344"/>
      <c r="N486" s="1344"/>
      <c r="O486" s="1344"/>
      <c r="P486" s="1344"/>
      <c r="Q486" s="1344"/>
      <c r="R486" s="1344"/>
      <c r="S486" s="1344"/>
      <c r="T486" s="1344"/>
      <c r="U486" s="1344"/>
      <c r="V486" s="1344"/>
      <c r="W486" s="1344"/>
      <c r="X486" s="1344"/>
      <c r="Y486" s="1344"/>
      <c r="Z486" s="1344"/>
      <c r="AA486" s="1344"/>
      <c r="AB486" s="1344"/>
      <c r="AC486" s="1344"/>
      <c r="AD486" s="1344"/>
      <c r="AE486" s="1344"/>
    </row>
    <row r="487" ht="19.5" customHeight="1">
      <c r="A487" s="1344"/>
      <c r="B487" s="1344"/>
      <c r="C487" s="1344"/>
      <c r="D487" s="1344"/>
      <c r="E487" s="1344"/>
      <c r="F487" s="1401"/>
      <c r="G487" s="1401"/>
      <c r="H487" s="1379"/>
      <c r="I487" s="1344"/>
      <c r="J487" s="1344"/>
      <c r="K487" s="1344"/>
      <c r="L487" s="1344"/>
      <c r="M487" s="1344"/>
      <c r="N487" s="1344"/>
      <c r="O487" s="1344"/>
      <c r="P487" s="1344"/>
      <c r="Q487" s="1344"/>
      <c r="R487" s="1344"/>
      <c r="S487" s="1344"/>
      <c r="T487" s="1344"/>
      <c r="U487" s="1344"/>
      <c r="V487" s="1344"/>
      <c r="W487" s="1344"/>
      <c r="X487" s="1344"/>
      <c r="Y487" s="1344"/>
      <c r="Z487" s="1344"/>
      <c r="AA487" s="1344"/>
      <c r="AB487" s="1344"/>
      <c r="AC487" s="1344"/>
      <c r="AD487" s="1344"/>
      <c r="AE487" s="1344"/>
    </row>
    <row r="488" ht="19.5" customHeight="1">
      <c r="A488" s="1344"/>
      <c r="B488" s="1344"/>
      <c r="C488" s="1344"/>
      <c r="D488" s="1344"/>
      <c r="E488" s="1344"/>
      <c r="F488" s="1401"/>
      <c r="G488" s="1401"/>
      <c r="H488" s="1379"/>
      <c r="I488" s="1344"/>
      <c r="J488" s="1344"/>
      <c r="K488" s="1344"/>
      <c r="L488" s="1344"/>
      <c r="M488" s="1344"/>
      <c r="N488" s="1344"/>
      <c r="O488" s="1344"/>
      <c r="P488" s="1344"/>
      <c r="Q488" s="1344"/>
      <c r="R488" s="1344"/>
      <c r="S488" s="1344"/>
      <c r="T488" s="1344"/>
      <c r="U488" s="1344"/>
      <c r="V488" s="1344"/>
      <c r="W488" s="1344"/>
      <c r="X488" s="1344"/>
      <c r="Y488" s="1344"/>
      <c r="Z488" s="1344"/>
      <c r="AA488" s="1344"/>
      <c r="AB488" s="1344"/>
      <c r="AC488" s="1344"/>
      <c r="AD488" s="1344"/>
      <c r="AE488" s="1344"/>
    </row>
    <row r="489" ht="19.5" customHeight="1">
      <c r="A489" s="1344"/>
      <c r="B489" s="1344"/>
      <c r="C489" s="1344"/>
      <c r="D489" s="1344"/>
      <c r="E489" s="1344"/>
      <c r="F489" s="1401"/>
      <c r="G489" s="1401"/>
      <c r="H489" s="1379"/>
      <c r="I489" s="1344"/>
      <c r="J489" s="1344"/>
      <c r="K489" s="1344"/>
      <c r="L489" s="1344"/>
      <c r="M489" s="1344"/>
      <c r="N489" s="1344"/>
      <c r="O489" s="1344"/>
      <c r="P489" s="1344"/>
      <c r="Q489" s="1344"/>
      <c r="R489" s="1344"/>
      <c r="S489" s="1344"/>
      <c r="T489" s="1344"/>
      <c r="U489" s="1344"/>
      <c r="V489" s="1344"/>
      <c r="W489" s="1344"/>
      <c r="X489" s="1344"/>
      <c r="Y489" s="1344"/>
      <c r="Z489" s="1344"/>
      <c r="AA489" s="1344"/>
      <c r="AB489" s="1344"/>
      <c r="AC489" s="1344"/>
      <c r="AD489" s="1344"/>
      <c r="AE489" s="1344"/>
    </row>
    <row r="490" ht="19.5" customHeight="1">
      <c r="A490" s="1344"/>
      <c r="B490" s="1344"/>
      <c r="C490" s="1344"/>
      <c r="D490" s="1344"/>
      <c r="E490" s="1344"/>
      <c r="F490" s="1401"/>
      <c r="G490" s="1401"/>
      <c r="H490" s="1379"/>
      <c r="I490" s="1344"/>
      <c r="J490" s="1344"/>
      <c r="K490" s="1344"/>
      <c r="L490" s="1344"/>
      <c r="M490" s="1344"/>
      <c r="N490" s="1344"/>
      <c r="O490" s="1344"/>
      <c r="P490" s="1344"/>
      <c r="Q490" s="1344"/>
      <c r="R490" s="1344"/>
      <c r="S490" s="1344"/>
      <c r="T490" s="1344"/>
      <c r="U490" s="1344"/>
      <c r="V490" s="1344"/>
      <c r="W490" s="1344"/>
      <c r="X490" s="1344"/>
      <c r="Y490" s="1344"/>
      <c r="Z490" s="1344"/>
      <c r="AA490" s="1344"/>
      <c r="AB490" s="1344"/>
      <c r="AC490" s="1344"/>
      <c r="AD490" s="1344"/>
      <c r="AE490" s="1344"/>
    </row>
    <row r="491" ht="19.5" customHeight="1">
      <c r="A491" s="1344"/>
      <c r="B491" s="1344"/>
      <c r="C491" s="1344"/>
      <c r="D491" s="1344"/>
      <c r="E491" s="1344"/>
      <c r="F491" s="1401"/>
      <c r="G491" s="1401"/>
      <c r="H491" s="1379"/>
      <c r="I491" s="1344"/>
      <c r="J491" s="1344"/>
      <c r="K491" s="1344"/>
      <c r="L491" s="1344"/>
      <c r="M491" s="1344"/>
      <c r="N491" s="1344"/>
      <c r="O491" s="1344"/>
      <c r="P491" s="1344"/>
      <c r="Q491" s="1344"/>
      <c r="R491" s="1344"/>
      <c r="S491" s="1344"/>
      <c r="T491" s="1344"/>
      <c r="U491" s="1344"/>
      <c r="V491" s="1344"/>
      <c r="W491" s="1344"/>
      <c r="X491" s="1344"/>
      <c r="Y491" s="1344"/>
      <c r="Z491" s="1344"/>
      <c r="AA491" s="1344"/>
      <c r="AB491" s="1344"/>
      <c r="AC491" s="1344"/>
      <c r="AD491" s="1344"/>
      <c r="AE491" s="1344"/>
    </row>
    <row r="492" ht="19.5" customHeight="1">
      <c r="A492" s="1344"/>
      <c r="B492" s="1344"/>
      <c r="C492" s="1344"/>
      <c r="D492" s="1344"/>
      <c r="E492" s="1344"/>
      <c r="F492" s="1401"/>
      <c r="G492" s="1401"/>
      <c r="H492" s="1379"/>
      <c r="I492" s="1344"/>
      <c r="J492" s="1344"/>
      <c r="K492" s="1344"/>
      <c r="L492" s="1344"/>
      <c r="M492" s="1344"/>
      <c r="N492" s="1344"/>
      <c r="O492" s="1344"/>
      <c r="P492" s="1344"/>
      <c r="Q492" s="1344"/>
      <c r="R492" s="1344"/>
      <c r="S492" s="1344"/>
      <c r="T492" s="1344"/>
      <c r="U492" s="1344"/>
      <c r="V492" s="1344"/>
      <c r="W492" s="1344"/>
      <c r="X492" s="1344"/>
      <c r="Y492" s="1344"/>
      <c r="Z492" s="1344"/>
      <c r="AA492" s="1344"/>
      <c r="AB492" s="1344"/>
      <c r="AC492" s="1344"/>
      <c r="AD492" s="1344"/>
      <c r="AE492" s="1344"/>
    </row>
    <row r="493" ht="19.5" customHeight="1">
      <c r="A493" s="1344"/>
      <c r="B493" s="1344"/>
      <c r="C493" s="1344"/>
      <c r="D493" s="1344"/>
      <c r="E493" s="1344"/>
      <c r="F493" s="1401"/>
      <c r="G493" s="1401"/>
      <c r="H493" s="1379"/>
      <c r="I493" s="1344"/>
      <c r="J493" s="1344"/>
      <c r="K493" s="1344"/>
      <c r="L493" s="1344"/>
      <c r="M493" s="1344"/>
      <c r="N493" s="1344"/>
      <c r="O493" s="1344"/>
      <c r="P493" s="1344"/>
      <c r="Q493" s="1344"/>
      <c r="R493" s="1344"/>
      <c r="S493" s="1344"/>
      <c r="T493" s="1344"/>
      <c r="U493" s="1344"/>
      <c r="V493" s="1344"/>
      <c r="W493" s="1344"/>
      <c r="X493" s="1344"/>
      <c r="Y493" s="1344"/>
      <c r="Z493" s="1344"/>
      <c r="AA493" s="1344"/>
      <c r="AB493" s="1344"/>
      <c r="AC493" s="1344"/>
      <c r="AD493" s="1344"/>
      <c r="AE493" s="1344"/>
    </row>
    <row r="494" ht="19.5" customHeight="1">
      <c r="A494" s="1344"/>
      <c r="B494" s="1344"/>
      <c r="C494" s="1344"/>
      <c r="D494" s="1344"/>
      <c r="E494" s="1344"/>
      <c r="F494" s="1401"/>
      <c r="G494" s="1401"/>
      <c r="H494" s="1379"/>
      <c r="I494" s="1344"/>
      <c r="J494" s="1344"/>
      <c r="K494" s="1344"/>
      <c r="L494" s="1344"/>
      <c r="M494" s="1344"/>
      <c r="N494" s="1344"/>
      <c r="O494" s="1344"/>
      <c r="P494" s="1344"/>
      <c r="Q494" s="1344"/>
      <c r="R494" s="1344"/>
      <c r="S494" s="1344"/>
      <c r="T494" s="1344"/>
      <c r="U494" s="1344"/>
      <c r="V494" s="1344"/>
      <c r="W494" s="1344"/>
      <c r="X494" s="1344"/>
      <c r="Y494" s="1344"/>
      <c r="Z494" s="1344"/>
      <c r="AA494" s="1344"/>
      <c r="AB494" s="1344"/>
      <c r="AC494" s="1344"/>
      <c r="AD494" s="1344"/>
      <c r="AE494" s="1344"/>
    </row>
    <row r="495" ht="19.5" customHeight="1">
      <c r="A495" s="1344"/>
      <c r="B495" s="1344"/>
      <c r="C495" s="1344"/>
      <c r="D495" s="1344"/>
      <c r="E495" s="1344"/>
      <c r="F495" s="1401"/>
      <c r="G495" s="1401"/>
      <c r="H495" s="1379"/>
      <c r="I495" s="1344"/>
      <c r="J495" s="1344"/>
      <c r="K495" s="1344"/>
      <c r="L495" s="1344"/>
      <c r="M495" s="1344"/>
      <c r="N495" s="1344"/>
      <c r="O495" s="1344"/>
      <c r="P495" s="1344"/>
      <c r="Q495" s="1344"/>
      <c r="R495" s="1344"/>
      <c r="S495" s="1344"/>
      <c r="T495" s="1344"/>
      <c r="U495" s="1344"/>
      <c r="V495" s="1344"/>
      <c r="W495" s="1344"/>
      <c r="X495" s="1344"/>
      <c r="Y495" s="1344"/>
      <c r="Z495" s="1344"/>
      <c r="AA495" s="1344"/>
      <c r="AB495" s="1344"/>
      <c r="AC495" s="1344"/>
      <c r="AD495" s="1344"/>
      <c r="AE495" s="1344"/>
    </row>
    <row r="496" ht="19.5" customHeight="1">
      <c r="A496" s="1344"/>
      <c r="B496" s="1344"/>
      <c r="C496" s="1344"/>
      <c r="D496" s="1344"/>
      <c r="E496" s="1344"/>
      <c r="F496" s="1401"/>
      <c r="G496" s="1401"/>
      <c r="H496" s="1379"/>
      <c r="I496" s="1344"/>
      <c r="J496" s="1344"/>
      <c r="K496" s="1344"/>
      <c r="L496" s="1344"/>
      <c r="M496" s="1344"/>
      <c r="N496" s="1344"/>
      <c r="O496" s="1344"/>
      <c r="P496" s="1344"/>
      <c r="Q496" s="1344"/>
      <c r="R496" s="1344"/>
      <c r="S496" s="1344"/>
      <c r="T496" s="1344"/>
      <c r="U496" s="1344"/>
      <c r="V496" s="1344"/>
      <c r="W496" s="1344"/>
      <c r="X496" s="1344"/>
      <c r="Y496" s="1344"/>
      <c r="Z496" s="1344"/>
      <c r="AA496" s="1344"/>
      <c r="AB496" s="1344"/>
      <c r="AC496" s="1344"/>
      <c r="AD496" s="1344"/>
      <c r="AE496" s="1344"/>
    </row>
    <row r="497" ht="19.5" customHeight="1">
      <c r="A497" s="1344"/>
      <c r="B497" s="1344"/>
      <c r="C497" s="1344"/>
      <c r="D497" s="1344"/>
      <c r="E497" s="1344"/>
      <c r="F497" s="1401"/>
      <c r="G497" s="1401"/>
      <c r="H497" s="1379"/>
      <c r="I497" s="1344"/>
      <c r="J497" s="1344"/>
      <c r="K497" s="1344"/>
      <c r="L497" s="1344"/>
      <c r="M497" s="1344"/>
      <c r="N497" s="1344"/>
      <c r="O497" s="1344"/>
      <c r="P497" s="1344"/>
      <c r="Q497" s="1344"/>
      <c r="R497" s="1344"/>
      <c r="S497" s="1344"/>
      <c r="T497" s="1344"/>
      <c r="U497" s="1344"/>
      <c r="V497" s="1344"/>
      <c r="W497" s="1344"/>
      <c r="X497" s="1344"/>
      <c r="Y497" s="1344"/>
      <c r="Z497" s="1344"/>
      <c r="AA497" s="1344"/>
      <c r="AB497" s="1344"/>
      <c r="AC497" s="1344"/>
      <c r="AD497" s="1344"/>
      <c r="AE497" s="1344"/>
    </row>
    <row r="498" ht="19.5" customHeight="1">
      <c r="A498" s="1344"/>
      <c r="B498" s="1344"/>
      <c r="C498" s="1344"/>
      <c r="D498" s="1344"/>
      <c r="E498" s="1344"/>
      <c r="F498" s="1401"/>
      <c r="G498" s="1401"/>
      <c r="H498" s="1379"/>
      <c r="I498" s="1344"/>
      <c r="J498" s="1344"/>
      <c r="K498" s="1344"/>
      <c r="L498" s="1344"/>
      <c r="M498" s="1344"/>
      <c r="N498" s="1344"/>
      <c r="O498" s="1344"/>
      <c r="P498" s="1344"/>
      <c r="Q498" s="1344"/>
      <c r="R498" s="1344"/>
      <c r="S498" s="1344"/>
      <c r="T498" s="1344"/>
      <c r="U498" s="1344"/>
      <c r="V498" s="1344"/>
      <c r="W498" s="1344"/>
      <c r="X498" s="1344"/>
      <c r="Y498" s="1344"/>
      <c r="Z498" s="1344"/>
      <c r="AA498" s="1344"/>
      <c r="AB498" s="1344"/>
      <c r="AC498" s="1344"/>
      <c r="AD498" s="1344"/>
      <c r="AE498" s="1344"/>
    </row>
    <row r="499" ht="19.5" customHeight="1">
      <c r="A499" s="1344"/>
      <c r="B499" s="1344"/>
      <c r="C499" s="1344"/>
      <c r="D499" s="1344"/>
      <c r="E499" s="1344"/>
      <c r="F499" s="1401"/>
      <c r="G499" s="1401"/>
      <c r="H499" s="1379"/>
      <c r="I499" s="1344"/>
      <c r="J499" s="1344"/>
      <c r="K499" s="1344"/>
      <c r="L499" s="1344"/>
      <c r="M499" s="1344"/>
      <c r="N499" s="1344"/>
      <c r="O499" s="1344"/>
      <c r="P499" s="1344"/>
      <c r="Q499" s="1344"/>
      <c r="R499" s="1344"/>
      <c r="S499" s="1344"/>
      <c r="T499" s="1344"/>
      <c r="U499" s="1344"/>
      <c r="V499" s="1344"/>
      <c r="W499" s="1344"/>
      <c r="X499" s="1344"/>
      <c r="Y499" s="1344"/>
      <c r="Z499" s="1344"/>
      <c r="AA499" s="1344"/>
      <c r="AB499" s="1344"/>
      <c r="AC499" s="1344"/>
      <c r="AD499" s="1344"/>
      <c r="AE499" s="1344"/>
    </row>
    <row r="500" ht="19.5" customHeight="1">
      <c r="A500" s="1344"/>
      <c r="B500" s="1344"/>
      <c r="C500" s="1344"/>
      <c r="D500" s="1344"/>
      <c r="E500" s="1344"/>
      <c r="F500" s="1401"/>
      <c r="G500" s="1401"/>
      <c r="H500" s="1379"/>
      <c r="I500" s="1344"/>
      <c r="J500" s="1344"/>
      <c r="K500" s="1344"/>
      <c r="L500" s="1344"/>
      <c r="M500" s="1344"/>
      <c r="N500" s="1344"/>
      <c r="O500" s="1344"/>
      <c r="P500" s="1344"/>
      <c r="Q500" s="1344"/>
      <c r="R500" s="1344"/>
      <c r="S500" s="1344"/>
      <c r="T500" s="1344"/>
      <c r="U500" s="1344"/>
      <c r="V500" s="1344"/>
      <c r="W500" s="1344"/>
      <c r="X500" s="1344"/>
      <c r="Y500" s="1344"/>
      <c r="Z500" s="1344"/>
      <c r="AA500" s="1344"/>
      <c r="AB500" s="1344"/>
      <c r="AC500" s="1344"/>
      <c r="AD500" s="1344"/>
      <c r="AE500" s="1344"/>
    </row>
    <row r="501" ht="19.5" customHeight="1">
      <c r="A501" s="1344"/>
      <c r="B501" s="1344"/>
      <c r="C501" s="1344"/>
      <c r="D501" s="1344"/>
      <c r="E501" s="1344"/>
      <c r="F501" s="1401"/>
      <c r="G501" s="1401"/>
      <c r="H501" s="1379"/>
      <c r="I501" s="1344"/>
      <c r="J501" s="1344"/>
      <c r="K501" s="1344"/>
      <c r="L501" s="1344"/>
      <c r="M501" s="1344"/>
      <c r="N501" s="1344"/>
      <c r="O501" s="1344"/>
      <c r="P501" s="1344"/>
      <c r="Q501" s="1344"/>
      <c r="R501" s="1344"/>
      <c r="S501" s="1344"/>
      <c r="T501" s="1344"/>
      <c r="U501" s="1344"/>
      <c r="V501" s="1344"/>
      <c r="W501" s="1344"/>
      <c r="X501" s="1344"/>
      <c r="Y501" s="1344"/>
      <c r="Z501" s="1344"/>
      <c r="AA501" s="1344"/>
      <c r="AB501" s="1344"/>
      <c r="AC501" s="1344"/>
      <c r="AD501" s="1344"/>
      <c r="AE501" s="1344"/>
    </row>
    <row r="502" ht="19.5" customHeight="1">
      <c r="A502" s="1344"/>
      <c r="B502" s="1344"/>
      <c r="C502" s="1344"/>
      <c r="D502" s="1344"/>
      <c r="E502" s="1344"/>
      <c r="F502" s="1401"/>
      <c r="G502" s="1401"/>
      <c r="H502" s="1379"/>
      <c r="I502" s="1344"/>
      <c r="J502" s="1344"/>
      <c r="K502" s="1344"/>
      <c r="L502" s="1344"/>
      <c r="M502" s="1344"/>
      <c r="N502" s="1344"/>
      <c r="O502" s="1344"/>
      <c r="P502" s="1344"/>
      <c r="Q502" s="1344"/>
      <c r="R502" s="1344"/>
      <c r="S502" s="1344"/>
      <c r="T502" s="1344"/>
      <c r="U502" s="1344"/>
      <c r="V502" s="1344"/>
      <c r="W502" s="1344"/>
      <c r="X502" s="1344"/>
      <c r="Y502" s="1344"/>
      <c r="Z502" s="1344"/>
      <c r="AA502" s="1344"/>
      <c r="AB502" s="1344"/>
      <c r="AC502" s="1344"/>
      <c r="AD502" s="1344"/>
      <c r="AE502" s="1344"/>
    </row>
    <row r="503" ht="19.5" customHeight="1">
      <c r="A503" s="1344"/>
      <c r="B503" s="1344"/>
      <c r="C503" s="1344"/>
      <c r="D503" s="1344"/>
      <c r="E503" s="1344"/>
      <c r="F503" s="1401"/>
      <c r="G503" s="1401"/>
      <c r="H503" s="1379"/>
      <c r="I503" s="1344"/>
      <c r="J503" s="1344"/>
      <c r="K503" s="1344"/>
      <c r="L503" s="1344"/>
      <c r="M503" s="1344"/>
      <c r="N503" s="1344"/>
      <c r="O503" s="1344"/>
      <c r="P503" s="1344"/>
      <c r="Q503" s="1344"/>
      <c r="R503" s="1344"/>
      <c r="S503" s="1344"/>
      <c r="T503" s="1344"/>
      <c r="U503" s="1344"/>
      <c r="V503" s="1344"/>
      <c r="W503" s="1344"/>
      <c r="X503" s="1344"/>
      <c r="Y503" s="1344"/>
      <c r="Z503" s="1344"/>
      <c r="AA503" s="1344"/>
      <c r="AB503" s="1344"/>
      <c r="AC503" s="1344"/>
      <c r="AD503" s="1344"/>
      <c r="AE503" s="1344"/>
    </row>
    <row r="504" ht="19.5" customHeight="1">
      <c r="A504" s="1344"/>
      <c r="B504" s="1344"/>
      <c r="C504" s="1344"/>
      <c r="D504" s="1344"/>
      <c r="E504" s="1344"/>
      <c r="F504" s="1401"/>
      <c r="G504" s="1401"/>
      <c r="H504" s="1379"/>
      <c r="I504" s="1344"/>
      <c r="J504" s="1344"/>
      <c r="K504" s="1344"/>
      <c r="L504" s="1344"/>
      <c r="M504" s="1344"/>
      <c r="N504" s="1344"/>
      <c r="O504" s="1344"/>
      <c r="P504" s="1344"/>
      <c r="Q504" s="1344"/>
      <c r="R504" s="1344"/>
      <c r="S504" s="1344"/>
      <c r="T504" s="1344"/>
      <c r="U504" s="1344"/>
      <c r="V504" s="1344"/>
      <c r="W504" s="1344"/>
      <c r="X504" s="1344"/>
      <c r="Y504" s="1344"/>
      <c r="Z504" s="1344"/>
      <c r="AA504" s="1344"/>
      <c r="AB504" s="1344"/>
      <c r="AC504" s="1344"/>
      <c r="AD504" s="1344"/>
      <c r="AE504" s="1344"/>
    </row>
    <row r="505" ht="19.5" customHeight="1">
      <c r="A505" s="1344"/>
      <c r="B505" s="1344"/>
      <c r="C505" s="1344"/>
      <c r="D505" s="1344"/>
      <c r="E505" s="1344"/>
      <c r="F505" s="1401"/>
      <c r="G505" s="1401"/>
      <c r="H505" s="1379"/>
      <c r="I505" s="1344"/>
      <c r="J505" s="1344"/>
      <c r="K505" s="1344"/>
      <c r="L505" s="1344"/>
      <c r="M505" s="1344"/>
      <c r="N505" s="1344"/>
      <c r="O505" s="1344"/>
      <c r="P505" s="1344"/>
      <c r="Q505" s="1344"/>
      <c r="R505" s="1344"/>
      <c r="S505" s="1344"/>
      <c r="T505" s="1344"/>
      <c r="U505" s="1344"/>
      <c r="V505" s="1344"/>
      <c r="W505" s="1344"/>
      <c r="X505" s="1344"/>
      <c r="Y505" s="1344"/>
      <c r="Z505" s="1344"/>
      <c r="AA505" s="1344"/>
      <c r="AB505" s="1344"/>
      <c r="AC505" s="1344"/>
      <c r="AD505" s="1344"/>
      <c r="AE505" s="1344"/>
    </row>
    <row r="506" ht="19.5" customHeight="1">
      <c r="A506" s="1344"/>
      <c r="B506" s="1344"/>
      <c r="C506" s="1344"/>
      <c r="D506" s="1344"/>
      <c r="E506" s="1344"/>
      <c r="F506" s="1401"/>
      <c r="G506" s="1401"/>
      <c r="H506" s="1379"/>
      <c r="I506" s="1344"/>
      <c r="J506" s="1344"/>
      <c r="K506" s="1344"/>
      <c r="L506" s="1344"/>
      <c r="M506" s="1344"/>
      <c r="N506" s="1344"/>
      <c r="O506" s="1344"/>
      <c r="P506" s="1344"/>
      <c r="Q506" s="1344"/>
      <c r="R506" s="1344"/>
      <c r="S506" s="1344"/>
      <c r="T506" s="1344"/>
      <c r="U506" s="1344"/>
      <c r="V506" s="1344"/>
      <c r="W506" s="1344"/>
      <c r="X506" s="1344"/>
      <c r="Y506" s="1344"/>
      <c r="Z506" s="1344"/>
      <c r="AA506" s="1344"/>
      <c r="AB506" s="1344"/>
      <c r="AC506" s="1344"/>
      <c r="AD506" s="1344"/>
      <c r="AE506" s="1344"/>
    </row>
    <row r="507" ht="19.5" customHeight="1">
      <c r="A507" s="1344"/>
      <c r="B507" s="1344"/>
      <c r="C507" s="1344"/>
      <c r="D507" s="1344"/>
      <c r="E507" s="1344"/>
      <c r="F507" s="1401"/>
      <c r="G507" s="1401"/>
      <c r="H507" s="1379"/>
      <c r="I507" s="1344"/>
      <c r="J507" s="1344"/>
      <c r="K507" s="1344"/>
      <c r="L507" s="1344"/>
      <c r="M507" s="1344"/>
      <c r="N507" s="1344"/>
      <c r="O507" s="1344"/>
      <c r="P507" s="1344"/>
      <c r="Q507" s="1344"/>
      <c r="R507" s="1344"/>
      <c r="S507" s="1344"/>
      <c r="T507" s="1344"/>
      <c r="U507" s="1344"/>
      <c r="V507" s="1344"/>
      <c r="W507" s="1344"/>
      <c r="X507" s="1344"/>
      <c r="Y507" s="1344"/>
      <c r="Z507" s="1344"/>
      <c r="AA507" s="1344"/>
      <c r="AB507" s="1344"/>
      <c r="AC507" s="1344"/>
      <c r="AD507" s="1344"/>
      <c r="AE507" s="1344"/>
    </row>
    <row r="508" ht="19.5" customHeight="1">
      <c r="A508" s="1344"/>
      <c r="B508" s="1344"/>
      <c r="C508" s="1344"/>
      <c r="D508" s="1344"/>
      <c r="E508" s="1344"/>
      <c r="F508" s="1401"/>
      <c r="G508" s="1401"/>
      <c r="H508" s="1379"/>
      <c r="I508" s="1344"/>
      <c r="J508" s="1344"/>
      <c r="K508" s="1344"/>
      <c r="L508" s="1344"/>
      <c r="M508" s="1344"/>
      <c r="N508" s="1344"/>
      <c r="O508" s="1344"/>
      <c r="P508" s="1344"/>
      <c r="Q508" s="1344"/>
      <c r="R508" s="1344"/>
      <c r="S508" s="1344"/>
      <c r="T508" s="1344"/>
      <c r="U508" s="1344"/>
      <c r="V508" s="1344"/>
      <c r="W508" s="1344"/>
      <c r="X508" s="1344"/>
      <c r="Y508" s="1344"/>
      <c r="Z508" s="1344"/>
      <c r="AA508" s="1344"/>
      <c r="AB508" s="1344"/>
      <c r="AC508" s="1344"/>
      <c r="AD508" s="1344"/>
      <c r="AE508" s="1344"/>
    </row>
    <row r="509" ht="19.5" customHeight="1">
      <c r="A509" s="1344"/>
      <c r="B509" s="1344"/>
      <c r="C509" s="1344"/>
      <c r="D509" s="1344"/>
      <c r="E509" s="1344"/>
      <c r="F509" s="1401"/>
      <c r="G509" s="1401"/>
      <c r="H509" s="1379"/>
      <c r="I509" s="1344"/>
      <c r="J509" s="1344"/>
      <c r="K509" s="1344"/>
      <c r="L509" s="1344"/>
      <c r="M509" s="1344"/>
      <c r="N509" s="1344"/>
      <c r="O509" s="1344"/>
      <c r="P509" s="1344"/>
      <c r="Q509" s="1344"/>
      <c r="R509" s="1344"/>
      <c r="S509" s="1344"/>
      <c r="T509" s="1344"/>
      <c r="U509" s="1344"/>
      <c r="V509" s="1344"/>
      <c r="W509" s="1344"/>
      <c r="X509" s="1344"/>
      <c r="Y509" s="1344"/>
      <c r="Z509" s="1344"/>
      <c r="AA509" s="1344"/>
      <c r="AB509" s="1344"/>
      <c r="AC509" s="1344"/>
      <c r="AD509" s="1344"/>
      <c r="AE509" s="1344"/>
    </row>
    <row r="510" ht="19.5" customHeight="1">
      <c r="A510" s="1344"/>
      <c r="B510" s="1344"/>
      <c r="C510" s="1344"/>
      <c r="D510" s="1344"/>
      <c r="E510" s="1344"/>
      <c r="F510" s="1401"/>
      <c r="G510" s="1401"/>
      <c r="H510" s="1379"/>
      <c r="I510" s="1344"/>
      <c r="J510" s="1344"/>
      <c r="K510" s="1344"/>
      <c r="L510" s="1344"/>
      <c r="M510" s="1344"/>
      <c r="N510" s="1344"/>
      <c r="O510" s="1344"/>
      <c r="P510" s="1344"/>
      <c r="Q510" s="1344"/>
      <c r="R510" s="1344"/>
      <c r="S510" s="1344"/>
      <c r="T510" s="1344"/>
      <c r="U510" s="1344"/>
      <c r="V510" s="1344"/>
      <c r="W510" s="1344"/>
      <c r="X510" s="1344"/>
      <c r="Y510" s="1344"/>
      <c r="Z510" s="1344"/>
      <c r="AA510" s="1344"/>
      <c r="AB510" s="1344"/>
      <c r="AC510" s="1344"/>
      <c r="AD510" s="1344"/>
      <c r="AE510" s="1344"/>
    </row>
    <row r="511" ht="19.5" customHeight="1">
      <c r="A511" s="1344"/>
      <c r="B511" s="1344"/>
      <c r="C511" s="1344"/>
      <c r="D511" s="1344"/>
      <c r="E511" s="1344"/>
      <c r="F511" s="1401"/>
      <c r="G511" s="1401"/>
      <c r="H511" s="1379"/>
      <c r="I511" s="1344"/>
      <c r="J511" s="1344"/>
      <c r="K511" s="1344"/>
      <c r="L511" s="1344"/>
      <c r="M511" s="1344"/>
      <c r="N511" s="1344"/>
      <c r="O511" s="1344"/>
      <c r="P511" s="1344"/>
      <c r="Q511" s="1344"/>
      <c r="R511" s="1344"/>
      <c r="S511" s="1344"/>
      <c r="T511" s="1344"/>
      <c r="U511" s="1344"/>
      <c r="V511" s="1344"/>
      <c r="W511" s="1344"/>
      <c r="X511" s="1344"/>
      <c r="Y511" s="1344"/>
      <c r="Z511" s="1344"/>
      <c r="AA511" s="1344"/>
      <c r="AB511" s="1344"/>
      <c r="AC511" s="1344"/>
      <c r="AD511" s="1344"/>
      <c r="AE511" s="1344"/>
    </row>
    <row r="512" ht="19.5" customHeight="1">
      <c r="A512" s="1344"/>
      <c r="B512" s="1344"/>
      <c r="C512" s="1344"/>
      <c r="D512" s="1344"/>
      <c r="E512" s="1344"/>
      <c r="F512" s="1401"/>
      <c r="G512" s="1401"/>
      <c r="H512" s="1379"/>
      <c r="I512" s="1344"/>
      <c r="J512" s="1344"/>
      <c r="K512" s="1344"/>
      <c r="L512" s="1344"/>
      <c r="M512" s="1344"/>
      <c r="N512" s="1344"/>
      <c r="O512" s="1344"/>
      <c r="P512" s="1344"/>
      <c r="Q512" s="1344"/>
      <c r="R512" s="1344"/>
      <c r="S512" s="1344"/>
      <c r="T512" s="1344"/>
      <c r="U512" s="1344"/>
      <c r="V512" s="1344"/>
      <c r="W512" s="1344"/>
      <c r="X512" s="1344"/>
      <c r="Y512" s="1344"/>
      <c r="Z512" s="1344"/>
      <c r="AA512" s="1344"/>
      <c r="AB512" s="1344"/>
      <c r="AC512" s="1344"/>
      <c r="AD512" s="1344"/>
      <c r="AE512" s="1344"/>
    </row>
    <row r="513" ht="19.5" customHeight="1">
      <c r="A513" s="1344"/>
      <c r="B513" s="1344"/>
      <c r="C513" s="1344"/>
      <c r="D513" s="1344"/>
      <c r="E513" s="1344"/>
      <c r="F513" s="1401"/>
      <c r="G513" s="1401"/>
      <c r="H513" s="1379"/>
      <c r="I513" s="1344"/>
      <c r="J513" s="1344"/>
      <c r="K513" s="1344"/>
      <c r="L513" s="1344"/>
      <c r="M513" s="1344"/>
      <c r="N513" s="1344"/>
      <c r="O513" s="1344"/>
      <c r="P513" s="1344"/>
      <c r="Q513" s="1344"/>
      <c r="R513" s="1344"/>
      <c r="S513" s="1344"/>
      <c r="T513" s="1344"/>
      <c r="U513" s="1344"/>
      <c r="V513" s="1344"/>
      <c r="W513" s="1344"/>
      <c r="X513" s="1344"/>
      <c r="Y513" s="1344"/>
      <c r="Z513" s="1344"/>
      <c r="AA513" s="1344"/>
      <c r="AB513" s="1344"/>
      <c r="AC513" s="1344"/>
      <c r="AD513" s="1344"/>
      <c r="AE513" s="1344"/>
    </row>
    <row r="514" ht="19.5" customHeight="1">
      <c r="A514" s="1344"/>
      <c r="B514" s="1344"/>
      <c r="C514" s="1344"/>
      <c r="D514" s="1344"/>
      <c r="E514" s="1344"/>
      <c r="F514" s="1401"/>
      <c r="G514" s="1401"/>
      <c r="H514" s="1379"/>
      <c r="I514" s="1344"/>
      <c r="J514" s="1344"/>
      <c r="K514" s="1344"/>
      <c r="L514" s="1344"/>
      <c r="M514" s="1344"/>
      <c r="N514" s="1344"/>
      <c r="O514" s="1344"/>
      <c r="P514" s="1344"/>
      <c r="Q514" s="1344"/>
      <c r="R514" s="1344"/>
      <c r="S514" s="1344"/>
      <c r="T514" s="1344"/>
      <c r="U514" s="1344"/>
      <c r="V514" s="1344"/>
      <c r="W514" s="1344"/>
      <c r="X514" s="1344"/>
      <c r="Y514" s="1344"/>
      <c r="Z514" s="1344"/>
      <c r="AA514" s="1344"/>
      <c r="AB514" s="1344"/>
      <c r="AC514" s="1344"/>
      <c r="AD514" s="1344"/>
      <c r="AE514" s="1344"/>
    </row>
    <row r="515" ht="19.5" customHeight="1">
      <c r="A515" s="1344"/>
      <c r="B515" s="1344"/>
      <c r="C515" s="1344"/>
      <c r="D515" s="1344"/>
      <c r="E515" s="1344"/>
      <c r="F515" s="1401"/>
      <c r="G515" s="1401"/>
      <c r="H515" s="1379"/>
      <c r="I515" s="1344"/>
      <c r="J515" s="1344"/>
      <c r="K515" s="1344"/>
      <c r="L515" s="1344"/>
      <c r="M515" s="1344"/>
      <c r="N515" s="1344"/>
      <c r="O515" s="1344"/>
      <c r="P515" s="1344"/>
      <c r="Q515" s="1344"/>
      <c r="R515" s="1344"/>
      <c r="S515" s="1344"/>
      <c r="T515" s="1344"/>
      <c r="U515" s="1344"/>
      <c r="V515" s="1344"/>
      <c r="W515" s="1344"/>
      <c r="X515" s="1344"/>
      <c r="Y515" s="1344"/>
      <c r="Z515" s="1344"/>
      <c r="AA515" s="1344"/>
      <c r="AB515" s="1344"/>
      <c r="AC515" s="1344"/>
      <c r="AD515" s="1344"/>
      <c r="AE515" s="1344"/>
    </row>
    <row r="516" ht="19.5" customHeight="1">
      <c r="A516" s="1344"/>
      <c r="B516" s="1344"/>
      <c r="C516" s="1344"/>
      <c r="D516" s="1344"/>
      <c r="E516" s="1344"/>
      <c r="F516" s="1401"/>
      <c r="G516" s="1401"/>
      <c r="H516" s="1379"/>
      <c r="I516" s="1344"/>
      <c r="J516" s="1344"/>
      <c r="K516" s="1344"/>
      <c r="L516" s="1344"/>
      <c r="M516" s="1344"/>
      <c r="N516" s="1344"/>
      <c r="O516" s="1344"/>
      <c r="P516" s="1344"/>
      <c r="Q516" s="1344"/>
      <c r="R516" s="1344"/>
      <c r="S516" s="1344"/>
      <c r="T516" s="1344"/>
      <c r="U516" s="1344"/>
      <c r="V516" s="1344"/>
      <c r="W516" s="1344"/>
      <c r="X516" s="1344"/>
      <c r="Y516" s="1344"/>
      <c r="Z516" s="1344"/>
      <c r="AA516" s="1344"/>
      <c r="AB516" s="1344"/>
      <c r="AC516" s="1344"/>
      <c r="AD516" s="1344"/>
      <c r="AE516" s="1344"/>
    </row>
    <row r="517" ht="19.5" customHeight="1">
      <c r="A517" s="1344"/>
      <c r="B517" s="1344"/>
      <c r="C517" s="1344"/>
      <c r="D517" s="1344"/>
      <c r="E517" s="1344"/>
      <c r="F517" s="1401"/>
      <c r="G517" s="1401"/>
      <c r="H517" s="1379"/>
      <c r="I517" s="1344"/>
      <c r="J517" s="1344"/>
      <c r="K517" s="1344"/>
      <c r="L517" s="1344"/>
      <c r="M517" s="1344"/>
      <c r="N517" s="1344"/>
      <c r="O517" s="1344"/>
      <c r="P517" s="1344"/>
      <c r="Q517" s="1344"/>
      <c r="R517" s="1344"/>
      <c r="S517" s="1344"/>
      <c r="T517" s="1344"/>
      <c r="U517" s="1344"/>
      <c r="V517" s="1344"/>
      <c r="W517" s="1344"/>
      <c r="X517" s="1344"/>
      <c r="Y517" s="1344"/>
      <c r="Z517" s="1344"/>
      <c r="AA517" s="1344"/>
      <c r="AB517" s="1344"/>
      <c r="AC517" s="1344"/>
      <c r="AD517" s="1344"/>
      <c r="AE517" s="1344"/>
    </row>
    <row r="518" ht="19.5" customHeight="1">
      <c r="A518" s="1344"/>
      <c r="B518" s="1344"/>
      <c r="C518" s="1344"/>
      <c r="D518" s="1344"/>
      <c r="E518" s="1344"/>
      <c r="F518" s="1401"/>
      <c r="G518" s="1401"/>
      <c r="H518" s="1379"/>
      <c r="I518" s="1344"/>
      <c r="J518" s="1344"/>
      <c r="K518" s="1344"/>
      <c r="L518" s="1344"/>
      <c r="M518" s="1344"/>
      <c r="N518" s="1344"/>
      <c r="O518" s="1344"/>
      <c r="P518" s="1344"/>
      <c r="Q518" s="1344"/>
      <c r="R518" s="1344"/>
      <c r="S518" s="1344"/>
      <c r="T518" s="1344"/>
      <c r="U518" s="1344"/>
      <c r="V518" s="1344"/>
      <c r="W518" s="1344"/>
      <c r="X518" s="1344"/>
      <c r="Y518" s="1344"/>
      <c r="Z518" s="1344"/>
      <c r="AA518" s="1344"/>
      <c r="AB518" s="1344"/>
      <c r="AC518" s="1344"/>
      <c r="AD518" s="1344"/>
      <c r="AE518" s="1344"/>
    </row>
    <row r="519" ht="19.5" customHeight="1">
      <c r="A519" s="1344"/>
      <c r="B519" s="1344"/>
      <c r="C519" s="1344"/>
      <c r="D519" s="1344"/>
      <c r="E519" s="1344"/>
      <c r="F519" s="1401"/>
      <c r="G519" s="1401"/>
      <c r="H519" s="1379"/>
      <c r="I519" s="1344"/>
      <c r="J519" s="1344"/>
      <c r="K519" s="1344"/>
      <c r="L519" s="1344"/>
      <c r="M519" s="1344"/>
      <c r="N519" s="1344"/>
      <c r="O519" s="1344"/>
      <c r="P519" s="1344"/>
      <c r="Q519" s="1344"/>
      <c r="R519" s="1344"/>
      <c r="S519" s="1344"/>
      <c r="T519" s="1344"/>
      <c r="U519" s="1344"/>
      <c r="V519" s="1344"/>
      <c r="W519" s="1344"/>
      <c r="X519" s="1344"/>
      <c r="Y519" s="1344"/>
      <c r="Z519" s="1344"/>
      <c r="AA519" s="1344"/>
      <c r="AB519" s="1344"/>
      <c r="AC519" s="1344"/>
      <c r="AD519" s="1344"/>
      <c r="AE519" s="1344"/>
    </row>
    <row r="520" ht="19.5" customHeight="1">
      <c r="A520" s="1344"/>
      <c r="B520" s="1344"/>
      <c r="C520" s="1344"/>
      <c r="D520" s="1344"/>
      <c r="E520" s="1344"/>
      <c r="F520" s="1401"/>
      <c r="G520" s="1401"/>
      <c r="H520" s="1379"/>
      <c r="I520" s="1344"/>
      <c r="J520" s="1344"/>
      <c r="K520" s="1344"/>
      <c r="L520" s="1344"/>
      <c r="M520" s="1344"/>
      <c r="N520" s="1344"/>
      <c r="O520" s="1344"/>
      <c r="P520" s="1344"/>
      <c r="Q520" s="1344"/>
      <c r="R520" s="1344"/>
      <c r="S520" s="1344"/>
      <c r="T520" s="1344"/>
      <c r="U520" s="1344"/>
      <c r="V520" s="1344"/>
      <c r="W520" s="1344"/>
      <c r="X520" s="1344"/>
      <c r="Y520" s="1344"/>
      <c r="Z520" s="1344"/>
      <c r="AA520" s="1344"/>
      <c r="AB520" s="1344"/>
      <c r="AC520" s="1344"/>
      <c r="AD520" s="1344"/>
      <c r="AE520" s="1344"/>
    </row>
    <row r="521" ht="19.5" customHeight="1">
      <c r="A521" s="1344"/>
      <c r="B521" s="1344"/>
      <c r="C521" s="1344"/>
      <c r="D521" s="1344"/>
      <c r="E521" s="1344"/>
      <c r="F521" s="1401"/>
      <c r="G521" s="1401"/>
      <c r="H521" s="1379"/>
      <c r="I521" s="1344"/>
      <c r="J521" s="1344"/>
      <c r="K521" s="1344"/>
      <c r="L521" s="1344"/>
      <c r="M521" s="1344"/>
      <c r="N521" s="1344"/>
      <c r="O521" s="1344"/>
      <c r="P521" s="1344"/>
      <c r="Q521" s="1344"/>
      <c r="R521" s="1344"/>
      <c r="S521" s="1344"/>
      <c r="T521" s="1344"/>
      <c r="U521" s="1344"/>
      <c r="V521" s="1344"/>
      <c r="W521" s="1344"/>
      <c r="X521" s="1344"/>
      <c r="Y521" s="1344"/>
      <c r="Z521" s="1344"/>
      <c r="AA521" s="1344"/>
      <c r="AB521" s="1344"/>
      <c r="AC521" s="1344"/>
      <c r="AD521" s="1344"/>
      <c r="AE521" s="1344"/>
    </row>
    <row r="522" ht="19.5" customHeight="1">
      <c r="A522" s="1344"/>
      <c r="B522" s="1344"/>
      <c r="C522" s="1344"/>
      <c r="D522" s="1344"/>
      <c r="E522" s="1344"/>
      <c r="F522" s="1401"/>
      <c r="G522" s="1401"/>
      <c r="H522" s="1379"/>
      <c r="I522" s="1344"/>
      <c r="J522" s="1344"/>
      <c r="K522" s="1344"/>
      <c r="L522" s="1344"/>
      <c r="M522" s="1344"/>
      <c r="N522" s="1344"/>
      <c r="O522" s="1344"/>
      <c r="P522" s="1344"/>
      <c r="Q522" s="1344"/>
      <c r="R522" s="1344"/>
      <c r="S522" s="1344"/>
      <c r="T522" s="1344"/>
      <c r="U522" s="1344"/>
      <c r="V522" s="1344"/>
      <c r="W522" s="1344"/>
      <c r="X522" s="1344"/>
      <c r="Y522" s="1344"/>
      <c r="Z522" s="1344"/>
      <c r="AA522" s="1344"/>
      <c r="AB522" s="1344"/>
      <c r="AC522" s="1344"/>
      <c r="AD522" s="1344"/>
      <c r="AE522" s="1344"/>
    </row>
    <row r="523" ht="19.5" customHeight="1">
      <c r="A523" s="1344"/>
      <c r="B523" s="1344"/>
      <c r="C523" s="1344"/>
      <c r="D523" s="1344"/>
      <c r="E523" s="1344"/>
      <c r="F523" s="1401"/>
      <c r="G523" s="1401"/>
      <c r="H523" s="1379"/>
      <c r="I523" s="1344"/>
      <c r="J523" s="1344"/>
      <c r="K523" s="1344"/>
      <c r="L523" s="1344"/>
      <c r="M523" s="1344"/>
      <c r="N523" s="1344"/>
      <c r="O523" s="1344"/>
      <c r="P523" s="1344"/>
      <c r="Q523" s="1344"/>
      <c r="R523" s="1344"/>
      <c r="S523" s="1344"/>
      <c r="T523" s="1344"/>
      <c r="U523" s="1344"/>
      <c r="V523" s="1344"/>
      <c r="W523" s="1344"/>
      <c r="X523" s="1344"/>
      <c r="Y523" s="1344"/>
      <c r="Z523" s="1344"/>
      <c r="AA523" s="1344"/>
      <c r="AB523" s="1344"/>
      <c r="AC523" s="1344"/>
      <c r="AD523" s="1344"/>
      <c r="AE523" s="1344"/>
    </row>
    <row r="524" ht="19.5" customHeight="1">
      <c r="A524" s="1344"/>
      <c r="B524" s="1344"/>
      <c r="C524" s="1344"/>
      <c r="D524" s="1344"/>
      <c r="E524" s="1344"/>
      <c r="F524" s="1401"/>
      <c r="G524" s="1401"/>
      <c r="H524" s="1379"/>
      <c r="I524" s="1344"/>
      <c r="J524" s="1344"/>
      <c r="K524" s="1344"/>
      <c r="L524" s="1344"/>
      <c r="M524" s="1344"/>
      <c r="N524" s="1344"/>
      <c r="O524" s="1344"/>
      <c r="P524" s="1344"/>
      <c r="Q524" s="1344"/>
      <c r="R524" s="1344"/>
      <c r="S524" s="1344"/>
      <c r="T524" s="1344"/>
      <c r="U524" s="1344"/>
      <c r="V524" s="1344"/>
      <c r="W524" s="1344"/>
      <c r="X524" s="1344"/>
      <c r="Y524" s="1344"/>
      <c r="Z524" s="1344"/>
      <c r="AA524" s="1344"/>
      <c r="AB524" s="1344"/>
      <c r="AC524" s="1344"/>
      <c r="AD524" s="1344"/>
      <c r="AE524" s="1344"/>
    </row>
    <row r="525" ht="19.5" customHeight="1">
      <c r="A525" s="1344"/>
      <c r="B525" s="1344"/>
      <c r="C525" s="1344"/>
      <c r="D525" s="1344"/>
      <c r="E525" s="1344"/>
      <c r="F525" s="1401"/>
      <c r="G525" s="1401"/>
      <c r="H525" s="1379"/>
      <c r="I525" s="1344"/>
      <c r="J525" s="1344"/>
      <c r="K525" s="1344"/>
      <c r="L525" s="1344"/>
      <c r="M525" s="1344"/>
      <c r="N525" s="1344"/>
      <c r="O525" s="1344"/>
      <c r="P525" s="1344"/>
      <c r="Q525" s="1344"/>
      <c r="R525" s="1344"/>
      <c r="S525" s="1344"/>
      <c r="T525" s="1344"/>
      <c r="U525" s="1344"/>
      <c r="V525" s="1344"/>
      <c r="W525" s="1344"/>
      <c r="X525" s="1344"/>
      <c r="Y525" s="1344"/>
      <c r="Z525" s="1344"/>
      <c r="AA525" s="1344"/>
      <c r="AB525" s="1344"/>
      <c r="AC525" s="1344"/>
      <c r="AD525" s="1344"/>
      <c r="AE525" s="1344"/>
    </row>
    <row r="526" ht="19.5" customHeight="1">
      <c r="A526" s="1344"/>
      <c r="B526" s="1344"/>
      <c r="C526" s="1344"/>
      <c r="D526" s="1344"/>
      <c r="E526" s="1344"/>
      <c r="F526" s="1401"/>
      <c r="G526" s="1401"/>
      <c r="H526" s="1379"/>
      <c r="I526" s="1344"/>
      <c r="J526" s="1344"/>
      <c r="K526" s="1344"/>
      <c r="L526" s="1344"/>
      <c r="M526" s="1344"/>
      <c r="N526" s="1344"/>
      <c r="O526" s="1344"/>
      <c r="P526" s="1344"/>
      <c r="Q526" s="1344"/>
      <c r="R526" s="1344"/>
      <c r="S526" s="1344"/>
      <c r="T526" s="1344"/>
      <c r="U526" s="1344"/>
      <c r="V526" s="1344"/>
      <c r="W526" s="1344"/>
      <c r="X526" s="1344"/>
      <c r="Y526" s="1344"/>
      <c r="Z526" s="1344"/>
      <c r="AA526" s="1344"/>
      <c r="AB526" s="1344"/>
      <c r="AC526" s="1344"/>
      <c r="AD526" s="1344"/>
      <c r="AE526" s="1344"/>
    </row>
    <row r="527" ht="19.5" customHeight="1">
      <c r="A527" s="1344"/>
      <c r="B527" s="1344"/>
      <c r="C527" s="1344"/>
      <c r="D527" s="1344"/>
      <c r="E527" s="1344"/>
      <c r="F527" s="1401"/>
      <c r="G527" s="1401"/>
      <c r="H527" s="1379"/>
      <c r="I527" s="1344"/>
      <c r="J527" s="1344"/>
      <c r="K527" s="1344"/>
      <c r="L527" s="1344"/>
      <c r="M527" s="1344"/>
      <c r="N527" s="1344"/>
      <c r="O527" s="1344"/>
      <c r="P527" s="1344"/>
      <c r="Q527" s="1344"/>
      <c r="R527" s="1344"/>
      <c r="S527" s="1344"/>
      <c r="T527" s="1344"/>
      <c r="U527" s="1344"/>
      <c r="V527" s="1344"/>
      <c r="W527" s="1344"/>
      <c r="X527" s="1344"/>
      <c r="Y527" s="1344"/>
      <c r="Z527" s="1344"/>
      <c r="AA527" s="1344"/>
      <c r="AB527" s="1344"/>
      <c r="AC527" s="1344"/>
      <c r="AD527" s="1344"/>
      <c r="AE527" s="1344"/>
    </row>
    <row r="528" ht="19.5" customHeight="1">
      <c r="A528" s="1344"/>
      <c r="B528" s="1344"/>
      <c r="C528" s="1344"/>
      <c r="D528" s="1344"/>
      <c r="E528" s="1344"/>
      <c r="F528" s="1401"/>
      <c r="G528" s="1401"/>
      <c r="H528" s="1379"/>
      <c r="I528" s="1344"/>
      <c r="J528" s="1344"/>
      <c r="K528" s="1344"/>
      <c r="L528" s="1344"/>
      <c r="M528" s="1344"/>
      <c r="N528" s="1344"/>
      <c r="O528" s="1344"/>
      <c r="P528" s="1344"/>
      <c r="Q528" s="1344"/>
      <c r="R528" s="1344"/>
      <c r="S528" s="1344"/>
      <c r="T528" s="1344"/>
      <c r="U528" s="1344"/>
      <c r="V528" s="1344"/>
      <c r="W528" s="1344"/>
      <c r="X528" s="1344"/>
      <c r="Y528" s="1344"/>
      <c r="Z528" s="1344"/>
      <c r="AA528" s="1344"/>
      <c r="AB528" s="1344"/>
      <c r="AC528" s="1344"/>
      <c r="AD528" s="1344"/>
      <c r="AE528" s="1344"/>
    </row>
    <row r="529" ht="19.5" customHeight="1">
      <c r="A529" s="1344"/>
      <c r="B529" s="1344"/>
      <c r="C529" s="1344"/>
      <c r="D529" s="1344"/>
      <c r="E529" s="1344"/>
      <c r="F529" s="1401"/>
      <c r="G529" s="1401"/>
      <c r="H529" s="1379"/>
      <c r="I529" s="1344"/>
      <c r="J529" s="1344"/>
      <c r="K529" s="1344"/>
      <c r="L529" s="1344"/>
      <c r="M529" s="1344"/>
      <c r="N529" s="1344"/>
      <c r="O529" s="1344"/>
      <c r="P529" s="1344"/>
      <c r="Q529" s="1344"/>
      <c r="R529" s="1344"/>
      <c r="S529" s="1344"/>
      <c r="T529" s="1344"/>
      <c r="U529" s="1344"/>
      <c r="V529" s="1344"/>
      <c r="W529" s="1344"/>
      <c r="X529" s="1344"/>
      <c r="Y529" s="1344"/>
      <c r="Z529" s="1344"/>
      <c r="AA529" s="1344"/>
      <c r="AB529" s="1344"/>
      <c r="AC529" s="1344"/>
      <c r="AD529" s="1344"/>
      <c r="AE529" s="1344"/>
    </row>
    <row r="530" ht="19.5" customHeight="1">
      <c r="A530" s="1344"/>
      <c r="B530" s="1344"/>
      <c r="C530" s="1344"/>
      <c r="D530" s="1344"/>
      <c r="E530" s="1344"/>
      <c r="F530" s="1401"/>
      <c r="G530" s="1401"/>
      <c r="H530" s="1379"/>
      <c r="I530" s="1344"/>
      <c r="J530" s="1344"/>
      <c r="K530" s="1344"/>
      <c r="L530" s="1344"/>
      <c r="M530" s="1344"/>
      <c r="N530" s="1344"/>
      <c r="O530" s="1344"/>
      <c r="P530" s="1344"/>
      <c r="Q530" s="1344"/>
      <c r="R530" s="1344"/>
      <c r="S530" s="1344"/>
      <c r="T530" s="1344"/>
      <c r="U530" s="1344"/>
      <c r="V530" s="1344"/>
      <c r="W530" s="1344"/>
      <c r="X530" s="1344"/>
      <c r="Y530" s="1344"/>
      <c r="Z530" s="1344"/>
      <c r="AA530" s="1344"/>
      <c r="AB530" s="1344"/>
      <c r="AC530" s="1344"/>
      <c r="AD530" s="1344"/>
      <c r="AE530" s="1344"/>
    </row>
    <row r="531" ht="19.5" customHeight="1">
      <c r="A531" s="1344"/>
      <c r="B531" s="1344"/>
      <c r="C531" s="1344"/>
      <c r="D531" s="1344"/>
      <c r="E531" s="1344"/>
      <c r="F531" s="1401"/>
      <c r="G531" s="1401"/>
      <c r="H531" s="1379"/>
      <c r="I531" s="1344"/>
      <c r="J531" s="1344"/>
      <c r="K531" s="1344"/>
      <c r="L531" s="1344"/>
      <c r="M531" s="1344"/>
      <c r="N531" s="1344"/>
      <c r="O531" s="1344"/>
      <c r="P531" s="1344"/>
      <c r="Q531" s="1344"/>
      <c r="R531" s="1344"/>
      <c r="S531" s="1344"/>
      <c r="T531" s="1344"/>
      <c r="U531" s="1344"/>
      <c r="V531" s="1344"/>
      <c r="W531" s="1344"/>
      <c r="X531" s="1344"/>
      <c r="Y531" s="1344"/>
      <c r="Z531" s="1344"/>
      <c r="AA531" s="1344"/>
      <c r="AB531" s="1344"/>
      <c r="AC531" s="1344"/>
      <c r="AD531" s="1344"/>
      <c r="AE531" s="1344"/>
    </row>
    <row r="532" ht="19.5" customHeight="1">
      <c r="A532" s="1344"/>
      <c r="B532" s="1344"/>
      <c r="C532" s="1344"/>
      <c r="D532" s="1344"/>
      <c r="E532" s="1344"/>
      <c r="F532" s="1401"/>
      <c r="G532" s="1401"/>
      <c r="H532" s="1379"/>
      <c r="I532" s="1344"/>
      <c r="J532" s="1344"/>
      <c r="K532" s="1344"/>
      <c r="L532" s="1344"/>
      <c r="M532" s="1344"/>
      <c r="N532" s="1344"/>
      <c r="O532" s="1344"/>
      <c r="P532" s="1344"/>
      <c r="Q532" s="1344"/>
      <c r="R532" s="1344"/>
      <c r="S532" s="1344"/>
      <c r="T532" s="1344"/>
      <c r="U532" s="1344"/>
      <c r="V532" s="1344"/>
      <c r="W532" s="1344"/>
      <c r="X532" s="1344"/>
      <c r="Y532" s="1344"/>
      <c r="Z532" s="1344"/>
      <c r="AA532" s="1344"/>
      <c r="AB532" s="1344"/>
      <c r="AC532" s="1344"/>
      <c r="AD532" s="1344"/>
      <c r="AE532" s="1344"/>
    </row>
    <row r="533" ht="19.5" customHeight="1">
      <c r="A533" s="1344"/>
      <c r="B533" s="1344"/>
      <c r="C533" s="1344"/>
      <c r="D533" s="1344"/>
      <c r="E533" s="1344"/>
      <c r="F533" s="1401"/>
      <c r="G533" s="1401"/>
      <c r="H533" s="1379"/>
      <c r="I533" s="1344"/>
      <c r="J533" s="1344"/>
      <c r="K533" s="1344"/>
      <c r="L533" s="1344"/>
      <c r="M533" s="1344"/>
      <c r="N533" s="1344"/>
      <c r="O533" s="1344"/>
      <c r="P533" s="1344"/>
      <c r="Q533" s="1344"/>
      <c r="R533" s="1344"/>
      <c r="S533" s="1344"/>
      <c r="T533" s="1344"/>
      <c r="U533" s="1344"/>
      <c r="V533" s="1344"/>
      <c r="W533" s="1344"/>
      <c r="X533" s="1344"/>
      <c r="Y533" s="1344"/>
      <c r="Z533" s="1344"/>
      <c r="AA533" s="1344"/>
      <c r="AB533" s="1344"/>
      <c r="AC533" s="1344"/>
      <c r="AD533" s="1344"/>
      <c r="AE533" s="1344"/>
    </row>
    <row r="534" ht="19.5" customHeight="1">
      <c r="A534" s="1344"/>
      <c r="B534" s="1344"/>
      <c r="C534" s="1344"/>
      <c r="D534" s="1344"/>
      <c r="E534" s="1344"/>
      <c r="F534" s="1401"/>
      <c r="G534" s="1401"/>
      <c r="H534" s="1379"/>
      <c r="I534" s="1344"/>
      <c r="J534" s="1344"/>
      <c r="K534" s="1344"/>
      <c r="L534" s="1344"/>
      <c r="M534" s="1344"/>
      <c r="N534" s="1344"/>
      <c r="O534" s="1344"/>
      <c r="P534" s="1344"/>
      <c r="Q534" s="1344"/>
      <c r="R534" s="1344"/>
      <c r="S534" s="1344"/>
      <c r="T534" s="1344"/>
      <c r="U534" s="1344"/>
      <c r="V534" s="1344"/>
      <c r="W534" s="1344"/>
      <c r="X534" s="1344"/>
      <c r="Y534" s="1344"/>
      <c r="Z534" s="1344"/>
      <c r="AA534" s="1344"/>
      <c r="AB534" s="1344"/>
      <c r="AC534" s="1344"/>
      <c r="AD534" s="1344"/>
      <c r="AE534" s="1344"/>
    </row>
    <row r="535" ht="19.5" customHeight="1">
      <c r="A535" s="1344"/>
      <c r="B535" s="1344"/>
      <c r="C535" s="1344"/>
      <c r="D535" s="1344"/>
      <c r="E535" s="1344"/>
      <c r="F535" s="1401"/>
      <c r="G535" s="1401"/>
      <c r="H535" s="1379"/>
      <c r="I535" s="1344"/>
      <c r="J535" s="1344"/>
      <c r="K535" s="1344"/>
      <c r="L535" s="1344"/>
      <c r="M535" s="1344"/>
      <c r="N535" s="1344"/>
      <c r="O535" s="1344"/>
      <c r="P535" s="1344"/>
      <c r="Q535" s="1344"/>
      <c r="R535" s="1344"/>
      <c r="S535" s="1344"/>
      <c r="T535" s="1344"/>
      <c r="U535" s="1344"/>
      <c r="V535" s="1344"/>
      <c r="W535" s="1344"/>
      <c r="X535" s="1344"/>
      <c r="Y535" s="1344"/>
      <c r="Z535" s="1344"/>
      <c r="AA535" s="1344"/>
      <c r="AB535" s="1344"/>
      <c r="AC535" s="1344"/>
      <c r="AD535" s="1344"/>
      <c r="AE535" s="1344"/>
    </row>
    <row r="536" ht="19.5" customHeight="1">
      <c r="A536" s="1344"/>
      <c r="B536" s="1344"/>
      <c r="C536" s="1344"/>
      <c r="D536" s="1344"/>
      <c r="E536" s="1344"/>
      <c r="F536" s="1401"/>
      <c r="G536" s="1401"/>
      <c r="H536" s="1379"/>
      <c r="I536" s="1344"/>
      <c r="J536" s="1344"/>
      <c r="K536" s="1344"/>
      <c r="L536" s="1344"/>
      <c r="M536" s="1344"/>
      <c r="N536" s="1344"/>
      <c r="O536" s="1344"/>
      <c r="P536" s="1344"/>
      <c r="Q536" s="1344"/>
      <c r="R536" s="1344"/>
      <c r="S536" s="1344"/>
      <c r="T536" s="1344"/>
      <c r="U536" s="1344"/>
      <c r="V536" s="1344"/>
      <c r="W536" s="1344"/>
      <c r="X536" s="1344"/>
      <c r="Y536" s="1344"/>
      <c r="Z536" s="1344"/>
      <c r="AA536" s="1344"/>
      <c r="AB536" s="1344"/>
      <c r="AC536" s="1344"/>
      <c r="AD536" s="1344"/>
      <c r="AE536" s="1344"/>
    </row>
    <row r="537" ht="19.5" customHeight="1">
      <c r="A537" s="1344"/>
      <c r="B537" s="1344"/>
      <c r="C537" s="1344"/>
      <c r="D537" s="1344"/>
      <c r="E537" s="1344"/>
      <c r="F537" s="1401"/>
      <c r="G537" s="1401"/>
      <c r="H537" s="1379"/>
      <c r="I537" s="1344"/>
      <c r="J537" s="1344"/>
      <c r="K537" s="1344"/>
      <c r="L537" s="1344"/>
      <c r="M537" s="1344"/>
      <c r="N537" s="1344"/>
      <c r="O537" s="1344"/>
      <c r="P537" s="1344"/>
      <c r="Q537" s="1344"/>
      <c r="R537" s="1344"/>
      <c r="S537" s="1344"/>
      <c r="T537" s="1344"/>
      <c r="U537" s="1344"/>
      <c r="V537" s="1344"/>
      <c r="W537" s="1344"/>
      <c r="X537" s="1344"/>
      <c r="Y537" s="1344"/>
      <c r="Z537" s="1344"/>
      <c r="AA537" s="1344"/>
      <c r="AB537" s="1344"/>
      <c r="AC537" s="1344"/>
      <c r="AD537" s="1344"/>
      <c r="AE537" s="1344"/>
    </row>
    <row r="538" ht="19.5" customHeight="1">
      <c r="A538" s="1344"/>
      <c r="B538" s="1344"/>
      <c r="C538" s="1344"/>
      <c r="D538" s="1344"/>
      <c r="E538" s="1344"/>
      <c r="F538" s="1401"/>
      <c r="G538" s="1401"/>
      <c r="H538" s="1379"/>
      <c r="I538" s="1344"/>
      <c r="J538" s="1344"/>
      <c r="K538" s="1344"/>
      <c r="L538" s="1344"/>
      <c r="M538" s="1344"/>
      <c r="N538" s="1344"/>
      <c r="O538" s="1344"/>
      <c r="P538" s="1344"/>
      <c r="Q538" s="1344"/>
      <c r="R538" s="1344"/>
      <c r="S538" s="1344"/>
      <c r="T538" s="1344"/>
      <c r="U538" s="1344"/>
      <c r="V538" s="1344"/>
      <c r="W538" s="1344"/>
      <c r="X538" s="1344"/>
      <c r="Y538" s="1344"/>
      <c r="Z538" s="1344"/>
      <c r="AA538" s="1344"/>
      <c r="AB538" s="1344"/>
      <c r="AC538" s="1344"/>
      <c r="AD538" s="1344"/>
      <c r="AE538" s="1344"/>
    </row>
    <row r="539" ht="19.5" customHeight="1">
      <c r="A539" s="1344"/>
      <c r="B539" s="1344"/>
      <c r="C539" s="1344"/>
      <c r="D539" s="1344"/>
      <c r="E539" s="1344"/>
      <c r="F539" s="1401"/>
      <c r="G539" s="1401"/>
      <c r="H539" s="1379"/>
      <c r="I539" s="1344"/>
      <c r="J539" s="1344"/>
      <c r="K539" s="1344"/>
      <c r="L539" s="1344"/>
      <c r="M539" s="1344"/>
      <c r="N539" s="1344"/>
      <c r="O539" s="1344"/>
      <c r="P539" s="1344"/>
      <c r="Q539" s="1344"/>
      <c r="R539" s="1344"/>
      <c r="S539" s="1344"/>
      <c r="T539" s="1344"/>
      <c r="U539" s="1344"/>
      <c r="V539" s="1344"/>
      <c r="W539" s="1344"/>
      <c r="X539" s="1344"/>
      <c r="Y539" s="1344"/>
      <c r="Z539" s="1344"/>
      <c r="AA539" s="1344"/>
      <c r="AB539" s="1344"/>
      <c r="AC539" s="1344"/>
      <c r="AD539" s="1344"/>
      <c r="AE539" s="1344"/>
    </row>
    <row r="540" ht="19.5" customHeight="1">
      <c r="A540" s="1344"/>
      <c r="B540" s="1344"/>
      <c r="C540" s="1344"/>
      <c r="D540" s="1344"/>
      <c r="E540" s="1344"/>
      <c r="F540" s="1401"/>
      <c r="G540" s="1401"/>
      <c r="H540" s="1379"/>
      <c r="I540" s="1344"/>
      <c r="J540" s="1344"/>
      <c r="K540" s="1344"/>
      <c r="L540" s="1344"/>
      <c r="M540" s="1344"/>
      <c r="N540" s="1344"/>
      <c r="O540" s="1344"/>
      <c r="P540" s="1344"/>
      <c r="Q540" s="1344"/>
      <c r="R540" s="1344"/>
      <c r="S540" s="1344"/>
      <c r="T540" s="1344"/>
      <c r="U540" s="1344"/>
      <c r="V540" s="1344"/>
      <c r="W540" s="1344"/>
      <c r="X540" s="1344"/>
      <c r="Y540" s="1344"/>
      <c r="Z540" s="1344"/>
      <c r="AA540" s="1344"/>
      <c r="AB540" s="1344"/>
      <c r="AC540" s="1344"/>
      <c r="AD540" s="1344"/>
      <c r="AE540" s="1344"/>
    </row>
    <row r="541" ht="19.5" customHeight="1">
      <c r="A541" s="1344"/>
      <c r="B541" s="1344"/>
      <c r="C541" s="1344"/>
      <c r="D541" s="1344"/>
      <c r="E541" s="1344"/>
      <c r="F541" s="1401"/>
      <c r="G541" s="1401"/>
      <c r="H541" s="1379"/>
      <c r="I541" s="1344"/>
      <c r="J541" s="1344"/>
      <c r="K541" s="1344"/>
      <c r="L541" s="1344"/>
      <c r="M541" s="1344"/>
      <c r="N541" s="1344"/>
      <c r="O541" s="1344"/>
      <c r="P541" s="1344"/>
      <c r="Q541" s="1344"/>
      <c r="R541" s="1344"/>
      <c r="S541" s="1344"/>
      <c r="T541" s="1344"/>
      <c r="U541" s="1344"/>
      <c r="V541" s="1344"/>
      <c r="W541" s="1344"/>
      <c r="X541" s="1344"/>
      <c r="Y541" s="1344"/>
      <c r="Z541" s="1344"/>
      <c r="AA541" s="1344"/>
      <c r="AB541" s="1344"/>
      <c r="AC541" s="1344"/>
      <c r="AD541" s="1344"/>
      <c r="AE541" s="1344"/>
    </row>
    <row r="542" ht="19.5" customHeight="1">
      <c r="A542" s="1344"/>
      <c r="B542" s="1344"/>
      <c r="C542" s="1344"/>
      <c r="D542" s="1344"/>
      <c r="E542" s="1344"/>
      <c r="F542" s="1401"/>
      <c r="G542" s="1401"/>
      <c r="H542" s="1379"/>
      <c r="I542" s="1344"/>
      <c r="J542" s="1344"/>
      <c r="K542" s="1344"/>
      <c r="L542" s="1344"/>
      <c r="M542" s="1344"/>
      <c r="N542" s="1344"/>
      <c r="O542" s="1344"/>
      <c r="P542" s="1344"/>
      <c r="Q542" s="1344"/>
      <c r="R542" s="1344"/>
      <c r="S542" s="1344"/>
      <c r="T542" s="1344"/>
      <c r="U542" s="1344"/>
      <c r="V542" s="1344"/>
      <c r="W542" s="1344"/>
      <c r="X542" s="1344"/>
      <c r="Y542" s="1344"/>
      <c r="Z542" s="1344"/>
      <c r="AA542" s="1344"/>
      <c r="AB542" s="1344"/>
      <c r="AC542" s="1344"/>
      <c r="AD542" s="1344"/>
      <c r="AE542" s="1344"/>
    </row>
    <row r="543" ht="19.5" customHeight="1">
      <c r="A543" s="1344"/>
      <c r="B543" s="1344"/>
      <c r="C543" s="1344"/>
      <c r="D543" s="1344"/>
      <c r="E543" s="1344"/>
      <c r="F543" s="1401"/>
      <c r="G543" s="1401"/>
      <c r="H543" s="1379"/>
      <c r="I543" s="1344"/>
      <c r="J543" s="1344"/>
      <c r="K543" s="1344"/>
      <c r="L543" s="1344"/>
      <c r="M543" s="1344"/>
      <c r="N543" s="1344"/>
      <c r="O543" s="1344"/>
      <c r="P543" s="1344"/>
      <c r="Q543" s="1344"/>
      <c r="R543" s="1344"/>
      <c r="S543" s="1344"/>
      <c r="T543" s="1344"/>
      <c r="U543" s="1344"/>
      <c r="V543" s="1344"/>
      <c r="W543" s="1344"/>
      <c r="X543" s="1344"/>
      <c r="Y543" s="1344"/>
      <c r="Z543" s="1344"/>
      <c r="AA543" s="1344"/>
      <c r="AB543" s="1344"/>
      <c r="AC543" s="1344"/>
      <c r="AD543" s="1344"/>
      <c r="AE543" s="1344"/>
    </row>
    <row r="544" ht="19.5" customHeight="1">
      <c r="A544" s="1344"/>
      <c r="B544" s="1344"/>
      <c r="C544" s="1344"/>
      <c r="D544" s="1344"/>
      <c r="E544" s="1344"/>
      <c r="F544" s="1401"/>
      <c r="G544" s="1401"/>
      <c r="H544" s="1379"/>
      <c r="I544" s="1344"/>
      <c r="J544" s="1344"/>
      <c r="K544" s="1344"/>
      <c r="L544" s="1344"/>
      <c r="M544" s="1344"/>
      <c r="N544" s="1344"/>
      <c r="O544" s="1344"/>
      <c r="P544" s="1344"/>
      <c r="Q544" s="1344"/>
      <c r="R544" s="1344"/>
      <c r="S544" s="1344"/>
      <c r="T544" s="1344"/>
      <c r="U544" s="1344"/>
      <c r="V544" s="1344"/>
      <c r="W544" s="1344"/>
      <c r="X544" s="1344"/>
      <c r="Y544" s="1344"/>
      <c r="Z544" s="1344"/>
      <c r="AA544" s="1344"/>
      <c r="AB544" s="1344"/>
      <c r="AC544" s="1344"/>
      <c r="AD544" s="1344"/>
      <c r="AE544" s="1344"/>
    </row>
    <row r="545" ht="19.5" customHeight="1">
      <c r="A545" s="1344"/>
      <c r="B545" s="1344"/>
      <c r="C545" s="1344"/>
      <c r="D545" s="1344"/>
      <c r="E545" s="1344"/>
      <c r="F545" s="1401"/>
      <c r="G545" s="1401"/>
      <c r="H545" s="1379"/>
      <c r="I545" s="1344"/>
      <c r="J545" s="1344"/>
      <c r="K545" s="1344"/>
      <c r="L545" s="1344"/>
      <c r="M545" s="1344"/>
      <c r="N545" s="1344"/>
      <c r="O545" s="1344"/>
      <c r="P545" s="1344"/>
      <c r="Q545" s="1344"/>
      <c r="R545" s="1344"/>
      <c r="S545" s="1344"/>
      <c r="T545" s="1344"/>
      <c r="U545" s="1344"/>
      <c r="V545" s="1344"/>
      <c r="W545" s="1344"/>
      <c r="X545" s="1344"/>
      <c r="Y545" s="1344"/>
      <c r="Z545" s="1344"/>
      <c r="AA545" s="1344"/>
      <c r="AB545" s="1344"/>
      <c r="AC545" s="1344"/>
      <c r="AD545" s="1344"/>
      <c r="AE545" s="1344"/>
    </row>
    <row r="546" ht="19.5" customHeight="1">
      <c r="A546" s="1344"/>
      <c r="B546" s="1344"/>
      <c r="C546" s="1344"/>
      <c r="D546" s="1344"/>
      <c r="E546" s="1344"/>
      <c r="F546" s="1401"/>
      <c r="G546" s="1401"/>
      <c r="H546" s="1379"/>
      <c r="I546" s="1344"/>
      <c r="J546" s="1344"/>
      <c r="K546" s="1344"/>
      <c r="L546" s="1344"/>
      <c r="M546" s="1344"/>
      <c r="N546" s="1344"/>
      <c r="O546" s="1344"/>
      <c r="P546" s="1344"/>
      <c r="Q546" s="1344"/>
      <c r="R546" s="1344"/>
      <c r="S546" s="1344"/>
      <c r="T546" s="1344"/>
      <c r="U546" s="1344"/>
      <c r="V546" s="1344"/>
      <c r="W546" s="1344"/>
      <c r="X546" s="1344"/>
      <c r="Y546" s="1344"/>
      <c r="Z546" s="1344"/>
      <c r="AA546" s="1344"/>
      <c r="AB546" s="1344"/>
      <c r="AC546" s="1344"/>
      <c r="AD546" s="1344"/>
      <c r="AE546" s="1344"/>
    </row>
    <row r="547" ht="19.5" customHeight="1">
      <c r="A547" s="1344"/>
      <c r="B547" s="1344"/>
      <c r="C547" s="1344"/>
      <c r="D547" s="1344"/>
      <c r="E547" s="1344"/>
      <c r="F547" s="1401"/>
      <c r="G547" s="1401"/>
      <c r="H547" s="1379"/>
      <c r="I547" s="1344"/>
      <c r="J547" s="1344"/>
      <c r="K547" s="1344"/>
      <c r="L547" s="1344"/>
      <c r="M547" s="1344"/>
      <c r="N547" s="1344"/>
      <c r="O547" s="1344"/>
      <c r="P547" s="1344"/>
      <c r="Q547" s="1344"/>
      <c r="R547" s="1344"/>
      <c r="S547" s="1344"/>
      <c r="T547" s="1344"/>
      <c r="U547" s="1344"/>
      <c r="V547" s="1344"/>
      <c r="W547" s="1344"/>
      <c r="X547" s="1344"/>
      <c r="Y547" s="1344"/>
      <c r="Z547" s="1344"/>
      <c r="AA547" s="1344"/>
      <c r="AB547" s="1344"/>
      <c r="AC547" s="1344"/>
      <c r="AD547" s="1344"/>
      <c r="AE547" s="1344"/>
    </row>
    <row r="548" ht="19.5" customHeight="1">
      <c r="A548" s="1344"/>
      <c r="B548" s="1344"/>
      <c r="C548" s="1344"/>
      <c r="D548" s="1344"/>
      <c r="E548" s="1344"/>
      <c r="F548" s="1401"/>
      <c r="G548" s="1401"/>
      <c r="H548" s="1379"/>
      <c r="I548" s="1344"/>
      <c r="J548" s="1344"/>
      <c r="K548" s="1344"/>
      <c r="L548" s="1344"/>
      <c r="M548" s="1344"/>
      <c r="N548" s="1344"/>
      <c r="O548" s="1344"/>
      <c r="P548" s="1344"/>
      <c r="Q548" s="1344"/>
      <c r="R548" s="1344"/>
      <c r="S548" s="1344"/>
      <c r="T548" s="1344"/>
      <c r="U548" s="1344"/>
      <c r="V548" s="1344"/>
      <c r="W548" s="1344"/>
      <c r="X548" s="1344"/>
      <c r="Y548" s="1344"/>
      <c r="Z548" s="1344"/>
      <c r="AA548" s="1344"/>
      <c r="AB548" s="1344"/>
      <c r="AC548" s="1344"/>
      <c r="AD548" s="1344"/>
      <c r="AE548" s="1344"/>
    </row>
    <row r="549" ht="19.5" customHeight="1">
      <c r="A549" s="1344"/>
      <c r="B549" s="1344"/>
      <c r="C549" s="1344"/>
      <c r="D549" s="1344"/>
      <c r="E549" s="1344"/>
      <c r="F549" s="1401"/>
      <c r="G549" s="1401"/>
      <c r="H549" s="1379"/>
      <c r="I549" s="1344"/>
      <c r="J549" s="1344"/>
      <c r="K549" s="1344"/>
      <c r="L549" s="1344"/>
      <c r="M549" s="1344"/>
      <c r="N549" s="1344"/>
      <c r="O549" s="1344"/>
      <c r="P549" s="1344"/>
      <c r="Q549" s="1344"/>
      <c r="R549" s="1344"/>
      <c r="S549" s="1344"/>
      <c r="T549" s="1344"/>
      <c r="U549" s="1344"/>
      <c r="V549" s="1344"/>
      <c r="W549" s="1344"/>
      <c r="X549" s="1344"/>
      <c r="Y549" s="1344"/>
      <c r="Z549" s="1344"/>
      <c r="AA549" s="1344"/>
      <c r="AB549" s="1344"/>
      <c r="AC549" s="1344"/>
      <c r="AD549" s="1344"/>
      <c r="AE549" s="1344"/>
    </row>
    <row r="550" ht="19.5" customHeight="1">
      <c r="A550" s="1344"/>
      <c r="B550" s="1344"/>
      <c r="C550" s="1344"/>
      <c r="D550" s="1344"/>
      <c r="E550" s="1344"/>
      <c r="F550" s="1401"/>
      <c r="G550" s="1401"/>
      <c r="H550" s="1379"/>
      <c r="I550" s="1344"/>
      <c r="J550" s="1344"/>
      <c r="K550" s="1344"/>
      <c r="L550" s="1344"/>
      <c r="M550" s="1344"/>
      <c r="N550" s="1344"/>
      <c r="O550" s="1344"/>
      <c r="P550" s="1344"/>
      <c r="Q550" s="1344"/>
      <c r="R550" s="1344"/>
      <c r="S550" s="1344"/>
      <c r="T550" s="1344"/>
      <c r="U550" s="1344"/>
      <c r="V550" s="1344"/>
      <c r="W550" s="1344"/>
      <c r="X550" s="1344"/>
      <c r="Y550" s="1344"/>
      <c r="Z550" s="1344"/>
      <c r="AA550" s="1344"/>
      <c r="AB550" s="1344"/>
      <c r="AC550" s="1344"/>
      <c r="AD550" s="1344"/>
      <c r="AE550" s="1344"/>
    </row>
    <row r="551" ht="19.5" customHeight="1">
      <c r="A551" s="1344"/>
      <c r="B551" s="1344"/>
      <c r="C551" s="1344"/>
      <c r="D551" s="1344"/>
      <c r="E551" s="1344"/>
      <c r="F551" s="1401"/>
      <c r="G551" s="1401"/>
      <c r="H551" s="1379"/>
      <c r="I551" s="1344"/>
      <c r="J551" s="1344"/>
      <c r="K551" s="1344"/>
      <c r="L551" s="1344"/>
      <c r="M551" s="1344"/>
      <c r="N551" s="1344"/>
      <c r="O551" s="1344"/>
      <c r="P551" s="1344"/>
      <c r="Q551" s="1344"/>
      <c r="R551" s="1344"/>
      <c r="S551" s="1344"/>
      <c r="T551" s="1344"/>
      <c r="U551" s="1344"/>
      <c r="V551" s="1344"/>
      <c r="W551" s="1344"/>
      <c r="X551" s="1344"/>
      <c r="Y551" s="1344"/>
      <c r="Z551" s="1344"/>
      <c r="AA551" s="1344"/>
      <c r="AB551" s="1344"/>
      <c r="AC551" s="1344"/>
      <c r="AD551" s="1344"/>
      <c r="AE551" s="1344"/>
    </row>
    <row r="552" ht="19.5" customHeight="1">
      <c r="A552" s="1344"/>
      <c r="B552" s="1344"/>
      <c r="C552" s="1344"/>
      <c r="D552" s="1344"/>
      <c r="E552" s="1344"/>
      <c r="F552" s="1401"/>
      <c r="G552" s="1401"/>
      <c r="H552" s="1379"/>
      <c r="I552" s="1344"/>
      <c r="J552" s="1344"/>
      <c r="K552" s="1344"/>
      <c r="L552" s="1344"/>
      <c r="M552" s="1344"/>
      <c r="N552" s="1344"/>
      <c r="O552" s="1344"/>
      <c r="P552" s="1344"/>
      <c r="Q552" s="1344"/>
      <c r="R552" s="1344"/>
      <c r="S552" s="1344"/>
      <c r="T552" s="1344"/>
      <c r="U552" s="1344"/>
      <c r="V552" s="1344"/>
      <c r="W552" s="1344"/>
      <c r="X552" s="1344"/>
      <c r="Y552" s="1344"/>
      <c r="Z552" s="1344"/>
      <c r="AA552" s="1344"/>
      <c r="AB552" s="1344"/>
      <c r="AC552" s="1344"/>
      <c r="AD552" s="1344"/>
      <c r="AE552" s="1344"/>
    </row>
    <row r="553" ht="19.5" customHeight="1">
      <c r="A553" s="1344"/>
      <c r="B553" s="1344"/>
      <c r="C553" s="1344"/>
      <c r="D553" s="1344"/>
      <c r="E553" s="1344"/>
      <c r="F553" s="1401"/>
      <c r="G553" s="1401"/>
      <c r="H553" s="1379"/>
      <c r="I553" s="1344"/>
      <c r="J553" s="1344"/>
      <c r="K553" s="1344"/>
      <c r="L553" s="1344"/>
      <c r="M553" s="1344"/>
      <c r="N553" s="1344"/>
      <c r="O553" s="1344"/>
      <c r="P553" s="1344"/>
      <c r="Q553" s="1344"/>
      <c r="R553" s="1344"/>
      <c r="S553" s="1344"/>
      <c r="T553" s="1344"/>
      <c r="U553" s="1344"/>
      <c r="V553" s="1344"/>
      <c r="W553" s="1344"/>
      <c r="X553" s="1344"/>
      <c r="Y553" s="1344"/>
      <c r="Z553" s="1344"/>
      <c r="AA553" s="1344"/>
      <c r="AB553" s="1344"/>
      <c r="AC553" s="1344"/>
      <c r="AD553" s="1344"/>
      <c r="AE553" s="1344"/>
    </row>
    <row r="554" ht="19.5" customHeight="1">
      <c r="A554" s="1344"/>
      <c r="B554" s="1344"/>
      <c r="C554" s="1344"/>
      <c r="D554" s="1344"/>
      <c r="E554" s="1344"/>
      <c r="F554" s="1401"/>
      <c r="G554" s="1401"/>
      <c r="H554" s="1379"/>
      <c r="I554" s="1344"/>
      <c r="J554" s="1344"/>
      <c r="K554" s="1344"/>
      <c r="L554" s="1344"/>
      <c r="M554" s="1344"/>
      <c r="N554" s="1344"/>
      <c r="O554" s="1344"/>
      <c r="P554" s="1344"/>
      <c r="Q554" s="1344"/>
      <c r="R554" s="1344"/>
      <c r="S554" s="1344"/>
      <c r="T554" s="1344"/>
      <c r="U554" s="1344"/>
      <c r="V554" s="1344"/>
      <c r="W554" s="1344"/>
      <c r="X554" s="1344"/>
      <c r="Y554" s="1344"/>
      <c r="Z554" s="1344"/>
      <c r="AA554" s="1344"/>
      <c r="AB554" s="1344"/>
      <c r="AC554" s="1344"/>
      <c r="AD554" s="1344"/>
      <c r="AE554" s="1344"/>
    </row>
    <row r="555" ht="19.5" customHeight="1">
      <c r="A555" s="1344"/>
      <c r="B555" s="1344"/>
      <c r="C555" s="1344"/>
      <c r="D555" s="1344"/>
      <c r="E555" s="1344"/>
      <c r="F555" s="1401"/>
      <c r="G555" s="1401"/>
      <c r="H555" s="1379"/>
      <c r="I555" s="1344"/>
      <c r="J555" s="1344"/>
      <c r="K555" s="1344"/>
      <c r="L555" s="1344"/>
      <c r="M555" s="1344"/>
      <c r="N555" s="1344"/>
      <c r="O555" s="1344"/>
      <c r="P555" s="1344"/>
      <c r="Q555" s="1344"/>
      <c r="R555" s="1344"/>
      <c r="S555" s="1344"/>
      <c r="T555" s="1344"/>
      <c r="U555" s="1344"/>
      <c r="V555" s="1344"/>
      <c r="W555" s="1344"/>
      <c r="X555" s="1344"/>
      <c r="Y555" s="1344"/>
      <c r="Z555" s="1344"/>
      <c r="AA555" s="1344"/>
      <c r="AB555" s="1344"/>
      <c r="AC555" s="1344"/>
      <c r="AD555" s="1344"/>
      <c r="AE555" s="1344"/>
    </row>
    <row r="556" ht="19.5" customHeight="1">
      <c r="A556" s="1344"/>
      <c r="B556" s="1344"/>
      <c r="C556" s="1344"/>
      <c r="D556" s="1344"/>
      <c r="E556" s="1344"/>
      <c r="F556" s="1401"/>
      <c r="G556" s="1401"/>
      <c r="H556" s="1379"/>
      <c r="I556" s="1344"/>
      <c r="J556" s="1344"/>
      <c r="K556" s="1344"/>
      <c r="L556" s="1344"/>
      <c r="M556" s="1344"/>
      <c r="N556" s="1344"/>
      <c r="O556" s="1344"/>
      <c r="P556" s="1344"/>
      <c r="Q556" s="1344"/>
      <c r="R556" s="1344"/>
      <c r="S556" s="1344"/>
      <c r="T556" s="1344"/>
      <c r="U556" s="1344"/>
      <c r="V556" s="1344"/>
      <c r="W556" s="1344"/>
      <c r="X556" s="1344"/>
      <c r="Y556" s="1344"/>
      <c r="Z556" s="1344"/>
      <c r="AA556" s="1344"/>
      <c r="AB556" s="1344"/>
      <c r="AC556" s="1344"/>
      <c r="AD556" s="1344"/>
      <c r="AE556" s="1344"/>
    </row>
    <row r="557" ht="19.5" customHeight="1">
      <c r="A557" s="1344"/>
      <c r="B557" s="1344"/>
      <c r="C557" s="1344"/>
      <c r="D557" s="1344"/>
      <c r="E557" s="1344"/>
      <c r="F557" s="1401"/>
      <c r="G557" s="1401"/>
      <c r="H557" s="1379"/>
      <c r="I557" s="1344"/>
      <c r="J557" s="1344"/>
      <c r="K557" s="1344"/>
      <c r="L557" s="1344"/>
      <c r="M557" s="1344"/>
      <c r="N557" s="1344"/>
      <c r="O557" s="1344"/>
      <c r="P557" s="1344"/>
      <c r="Q557" s="1344"/>
      <c r="R557" s="1344"/>
      <c r="S557" s="1344"/>
      <c r="T557" s="1344"/>
      <c r="U557" s="1344"/>
      <c r="V557" s="1344"/>
      <c r="W557" s="1344"/>
      <c r="X557" s="1344"/>
      <c r="Y557" s="1344"/>
      <c r="Z557" s="1344"/>
      <c r="AA557" s="1344"/>
      <c r="AB557" s="1344"/>
      <c r="AC557" s="1344"/>
      <c r="AD557" s="1344"/>
      <c r="AE557" s="1344"/>
    </row>
    <row r="558" ht="19.5" customHeight="1">
      <c r="A558" s="1344"/>
      <c r="B558" s="1344"/>
      <c r="C558" s="1344"/>
      <c r="D558" s="1344"/>
      <c r="E558" s="1344"/>
      <c r="F558" s="1401"/>
      <c r="G558" s="1401"/>
      <c r="H558" s="1379"/>
      <c r="I558" s="1344"/>
      <c r="J558" s="1344"/>
      <c r="K558" s="1344"/>
      <c r="L558" s="1344"/>
      <c r="M558" s="1344"/>
      <c r="N558" s="1344"/>
      <c r="O558" s="1344"/>
      <c r="P558" s="1344"/>
      <c r="Q558" s="1344"/>
      <c r="R558" s="1344"/>
      <c r="S558" s="1344"/>
      <c r="T558" s="1344"/>
      <c r="U558" s="1344"/>
      <c r="V558" s="1344"/>
      <c r="W558" s="1344"/>
      <c r="X558" s="1344"/>
      <c r="Y558" s="1344"/>
      <c r="Z558" s="1344"/>
      <c r="AA558" s="1344"/>
      <c r="AB558" s="1344"/>
      <c r="AC558" s="1344"/>
      <c r="AD558" s="1344"/>
      <c r="AE558" s="1344"/>
    </row>
    <row r="559" ht="19.5" customHeight="1">
      <c r="A559" s="1344"/>
      <c r="B559" s="1344"/>
      <c r="C559" s="1344"/>
      <c r="D559" s="1344"/>
      <c r="E559" s="1344"/>
      <c r="F559" s="1401"/>
      <c r="G559" s="1401"/>
      <c r="H559" s="1379"/>
      <c r="I559" s="1344"/>
      <c r="J559" s="1344"/>
      <c r="K559" s="1344"/>
      <c r="L559" s="1344"/>
      <c r="M559" s="1344"/>
      <c r="N559" s="1344"/>
      <c r="O559" s="1344"/>
      <c r="P559" s="1344"/>
      <c r="Q559" s="1344"/>
      <c r="R559" s="1344"/>
      <c r="S559" s="1344"/>
      <c r="T559" s="1344"/>
      <c r="U559" s="1344"/>
      <c r="V559" s="1344"/>
      <c r="W559" s="1344"/>
      <c r="X559" s="1344"/>
      <c r="Y559" s="1344"/>
      <c r="Z559" s="1344"/>
      <c r="AA559" s="1344"/>
      <c r="AB559" s="1344"/>
      <c r="AC559" s="1344"/>
      <c r="AD559" s="1344"/>
      <c r="AE559" s="1344"/>
    </row>
    <row r="560" ht="19.5" customHeight="1">
      <c r="A560" s="1344"/>
      <c r="B560" s="1344"/>
      <c r="C560" s="1344"/>
      <c r="D560" s="1344"/>
      <c r="E560" s="1344"/>
      <c r="F560" s="1401"/>
      <c r="G560" s="1401"/>
      <c r="H560" s="1379"/>
      <c r="I560" s="1344"/>
      <c r="J560" s="1344"/>
      <c r="K560" s="1344"/>
      <c r="L560" s="1344"/>
      <c r="M560" s="1344"/>
      <c r="N560" s="1344"/>
      <c r="O560" s="1344"/>
      <c r="P560" s="1344"/>
      <c r="Q560" s="1344"/>
      <c r="R560" s="1344"/>
      <c r="S560" s="1344"/>
      <c r="T560" s="1344"/>
      <c r="U560" s="1344"/>
      <c r="V560" s="1344"/>
      <c r="W560" s="1344"/>
      <c r="X560" s="1344"/>
      <c r="Y560" s="1344"/>
      <c r="Z560" s="1344"/>
      <c r="AA560" s="1344"/>
      <c r="AB560" s="1344"/>
      <c r="AC560" s="1344"/>
      <c r="AD560" s="1344"/>
      <c r="AE560" s="1344"/>
    </row>
    <row r="561" ht="19.5" customHeight="1">
      <c r="A561" s="1344"/>
      <c r="B561" s="1344"/>
      <c r="C561" s="1344"/>
      <c r="D561" s="1344"/>
      <c r="E561" s="1344"/>
      <c r="F561" s="1401"/>
      <c r="G561" s="1401"/>
      <c r="H561" s="1379"/>
      <c r="I561" s="1344"/>
      <c r="J561" s="1344"/>
      <c r="K561" s="1344"/>
      <c r="L561" s="1344"/>
      <c r="M561" s="1344"/>
      <c r="N561" s="1344"/>
      <c r="O561" s="1344"/>
      <c r="P561" s="1344"/>
      <c r="Q561" s="1344"/>
      <c r="R561" s="1344"/>
      <c r="S561" s="1344"/>
      <c r="T561" s="1344"/>
      <c r="U561" s="1344"/>
      <c r="V561" s="1344"/>
      <c r="W561" s="1344"/>
      <c r="X561" s="1344"/>
      <c r="Y561" s="1344"/>
      <c r="Z561" s="1344"/>
      <c r="AA561" s="1344"/>
      <c r="AB561" s="1344"/>
      <c r="AC561" s="1344"/>
      <c r="AD561" s="1344"/>
      <c r="AE561" s="1344"/>
    </row>
    <row r="562" ht="19.5" customHeight="1">
      <c r="A562" s="1344"/>
      <c r="B562" s="1344"/>
      <c r="C562" s="1344"/>
      <c r="D562" s="1344"/>
      <c r="E562" s="1344"/>
      <c r="F562" s="1401"/>
      <c r="G562" s="1401"/>
      <c r="H562" s="1379"/>
      <c r="I562" s="1344"/>
      <c r="J562" s="1344"/>
      <c r="K562" s="1344"/>
      <c r="L562" s="1344"/>
      <c r="M562" s="1344"/>
      <c r="N562" s="1344"/>
      <c r="O562" s="1344"/>
      <c r="P562" s="1344"/>
      <c r="Q562" s="1344"/>
      <c r="R562" s="1344"/>
      <c r="S562" s="1344"/>
      <c r="T562" s="1344"/>
      <c r="U562" s="1344"/>
      <c r="V562" s="1344"/>
      <c r="W562" s="1344"/>
      <c r="X562" s="1344"/>
      <c r="Y562" s="1344"/>
      <c r="Z562" s="1344"/>
      <c r="AA562" s="1344"/>
      <c r="AB562" s="1344"/>
      <c r="AC562" s="1344"/>
      <c r="AD562" s="1344"/>
      <c r="AE562" s="1344"/>
    </row>
    <row r="563" ht="19.5" customHeight="1">
      <c r="A563" s="1344"/>
      <c r="B563" s="1344"/>
      <c r="C563" s="1344"/>
      <c r="D563" s="1344"/>
      <c r="E563" s="1344"/>
      <c r="F563" s="1401"/>
      <c r="G563" s="1401"/>
      <c r="H563" s="1379"/>
      <c r="I563" s="1344"/>
      <c r="J563" s="1344"/>
      <c r="K563" s="1344"/>
      <c r="L563" s="1344"/>
      <c r="M563" s="1344"/>
      <c r="N563" s="1344"/>
      <c r="O563" s="1344"/>
      <c r="P563" s="1344"/>
      <c r="Q563" s="1344"/>
      <c r="R563" s="1344"/>
      <c r="S563" s="1344"/>
      <c r="T563" s="1344"/>
      <c r="U563" s="1344"/>
      <c r="V563" s="1344"/>
      <c r="W563" s="1344"/>
      <c r="X563" s="1344"/>
      <c r="Y563" s="1344"/>
      <c r="Z563" s="1344"/>
      <c r="AA563" s="1344"/>
      <c r="AB563" s="1344"/>
      <c r="AC563" s="1344"/>
      <c r="AD563" s="1344"/>
      <c r="AE563" s="1344"/>
    </row>
    <row r="564" ht="19.5" customHeight="1">
      <c r="A564" s="1344"/>
      <c r="B564" s="1344"/>
      <c r="C564" s="1344"/>
      <c r="D564" s="1344"/>
      <c r="E564" s="1344"/>
      <c r="F564" s="1401"/>
      <c r="G564" s="1401"/>
      <c r="H564" s="1379"/>
      <c r="I564" s="1344"/>
      <c r="J564" s="1344"/>
      <c r="K564" s="1344"/>
      <c r="L564" s="1344"/>
      <c r="M564" s="1344"/>
      <c r="N564" s="1344"/>
      <c r="O564" s="1344"/>
      <c r="P564" s="1344"/>
      <c r="Q564" s="1344"/>
      <c r="R564" s="1344"/>
      <c r="S564" s="1344"/>
      <c r="T564" s="1344"/>
      <c r="U564" s="1344"/>
      <c r="V564" s="1344"/>
      <c r="W564" s="1344"/>
      <c r="X564" s="1344"/>
      <c r="Y564" s="1344"/>
      <c r="Z564" s="1344"/>
      <c r="AA564" s="1344"/>
      <c r="AB564" s="1344"/>
      <c r="AC564" s="1344"/>
      <c r="AD564" s="1344"/>
      <c r="AE564" s="1344"/>
    </row>
    <row r="565" ht="19.5" customHeight="1">
      <c r="A565" s="1344"/>
      <c r="B565" s="1344"/>
      <c r="C565" s="1344"/>
      <c r="D565" s="1344"/>
      <c r="E565" s="1344"/>
      <c r="F565" s="1401"/>
      <c r="G565" s="1401"/>
      <c r="H565" s="1379"/>
      <c r="I565" s="1344"/>
      <c r="J565" s="1344"/>
      <c r="K565" s="1344"/>
      <c r="L565" s="1344"/>
      <c r="M565" s="1344"/>
      <c r="N565" s="1344"/>
      <c r="O565" s="1344"/>
      <c r="P565" s="1344"/>
      <c r="Q565" s="1344"/>
      <c r="R565" s="1344"/>
      <c r="S565" s="1344"/>
      <c r="T565" s="1344"/>
      <c r="U565" s="1344"/>
      <c r="V565" s="1344"/>
      <c r="W565" s="1344"/>
      <c r="X565" s="1344"/>
      <c r="Y565" s="1344"/>
      <c r="Z565" s="1344"/>
      <c r="AA565" s="1344"/>
      <c r="AB565" s="1344"/>
      <c r="AC565" s="1344"/>
      <c r="AD565" s="1344"/>
      <c r="AE565" s="1344"/>
    </row>
    <row r="566" ht="19.5" customHeight="1">
      <c r="A566" s="1344"/>
      <c r="B566" s="1344"/>
      <c r="C566" s="1344"/>
      <c r="D566" s="1344"/>
      <c r="E566" s="1344"/>
      <c r="F566" s="1401"/>
      <c r="G566" s="1401"/>
      <c r="H566" s="1379"/>
      <c r="I566" s="1344"/>
      <c r="J566" s="1344"/>
      <c r="K566" s="1344"/>
      <c r="L566" s="1344"/>
      <c r="M566" s="1344"/>
      <c r="N566" s="1344"/>
      <c r="O566" s="1344"/>
      <c r="P566" s="1344"/>
      <c r="Q566" s="1344"/>
      <c r="R566" s="1344"/>
      <c r="S566" s="1344"/>
      <c r="T566" s="1344"/>
      <c r="U566" s="1344"/>
      <c r="V566" s="1344"/>
      <c r="W566" s="1344"/>
      <c r="X566" s="1344"/>
      <c r="Y566" s="1344"/>
      <c r="Z566" s="1344"/>
      <c r="AA566" s="1344"/>
      <c r="AB566" s="1344"/>
      <c r="AC566" s="1344"/>
      <c r="AD566" s="1344"/>
      <c r="AE566" s="1344"/>
    </row>
    <row r="567" ht="19.5" customHeight="1">
      <c r="A567" s="1344"/>
      <c r="B567" s="1344"/>
      <c r="C567" s="1344"/>
      <c r="D567" s="1344"/>
      <c r="E567" s="1344"/>
      <c r="F567" s="1401"/>
      <c r="G567" s="1401"/>
      <c r="H567" s="1379"/>
      <c r="I567" s="1344"/>
      <c r="J567" s="1344"/>
      <c r="K567" s="1344"/>
      <c r="L567" s="1344"/>
      <c r="M567" s="1344"/>
      <c r="N567" s="1344"/>
      <c r="O567" s="1344"/>
      <c r="P567" s="1344"/>
      <c r="Q567" s="1344"/>
      <c r="R567" s="1344"/>
      <c r="S567" s="1344"/>
      <c r="T567" s="1344"/>
      <c r="U567" s="1344"/>
      <c r="V567" s="1344"/>
      <c r="W567" s="1344"/>
      <c r="X567" s="1344"/>
      <c r="Y567" s="1344"/>
      <c r="Z567" s="1344"/>
      <c r="AA567" s="1344"/>
      <c r="AB567" s="1344"/>
      <c r="AC567" s="1344"/>
      <c r="AD567" s="1344"/>
      <c r="AE567" s="1344"/>
    </row>
    <row r="568" ht="19.5" customHeight="1">
      <c r="A568" s="1344"/>
      <c r="B568" s="1344"/>
      <c r="C568" s="1344"/>
      <c r="D568" s="1344"/>
      <c r="E568" s="1344"/>
      <c r="F568" s="1401"/>
      <c r="G568" s="1401"/>
      <c r="H568" s="1379"/>
      <c r="I568" s="1344"/>
      <c r="J568" s="1344"/>
      <c r="K568" s="1344"/>
      <c r="L568" s="1344"/>
      <c r="M568" s="1344"/>
      <c r="N568" s="1344"/>
      <c r="O568" s="1344"/>
      <c r="P568" s="1344"/>
      <c r="Q568" s="1344"/>
      <c r="R568" s="1344"/>
      <c r="S568" s="1344"/>
      <c r="T568" s="1344"/>
      <c r="U568" s="1344"/>
      <c r="V568" s="1344"/>
      <c r="W568" s="1344"/>
      <c r="X568" s="1344"/>
      <c r="Y568" s="1344"/>
      <c r="Z568" s="1344"/>
      <c r="AA568" s="1344"/>
      <c r="AB568" s="1344"/>
      <c r="AC568" s="1344"/>
      <c r="AD568" s="1344"/>
      <c r="AE568" s="1344"/>
    </row>
    <row r="569" ht="19.5" customHeight="1">
      <c r="A569" s="1344"/>
      <c r="B569" s="1344"/>
      <c r="C569" s="1344"/>
      <c r="D569" s="1344"/>
      <c r="E569" s="1344"/>
      <c r="F569" s="1401"/>
      <c r="G569" s="1401"/>
      <c r="H569" s="1379"/>
      <c r="I569" s="1344"/>
      <c r="J569" s="1344"/>
      <c r="K569" s="1344"/>
      <c r="L569" s="1344"/>
      <c r="M569" s="1344"/>
      <c r="N569" s="1344"/>
      <c r="O569" s="1344"/>
      <c r="P569" s="1344"/>
      <c r="Q569" s="1344"/>
      <c r="R569" s="1344"/>
      <c r="S569" s="1344"/>
      <c r="T569" s="1344"/>
      <c r="U569" s="1344"/>
      <c r="V569" s="1344"/>
      <c r="W569" s="1344"/>
      <c r="X569" s="1344"/>
      <c r="Y569" s="1344"/>
      <c r="Z569" s="1344"/>
      <c r="AA569" s="1344"/>
      <c r="AB569" s="1344"/>
      <c r="AC569" s="1344"/>
      <c r="AD569" s="1344"/>
      <c r="AE569" s="1344"/>
    </row>
    <row r="570" ht="19.5" customHeight="1">
      <c r="A570" s="1344"/>
      <c r="B570" s="1344"/>
      <c r="C570" s="1344"/>
      <c r="D570" s="1344"/>
      <c r="E570" s="1344"/>
      <c r="F570" s="1401"/>
      <c r="G570" s="1401"/>
      <c r="H570" s="1379"/>
      <c r="I570" s="1344"/>
      <c r="J570" s="1344"/>
      <c r="K570" s="1344"/>
      <c r="L570" s="1344"/>
      <c r="M570" s="1344"/>
      <c r="N570" s="1344"/>
      <c r="O570" s="1344"/>
      <c r="P570" s="1344"/>
      <c r="Q570" s="1344"/>
      <c r="R570" s="1344"/>
      <c r="S570" s="1344"/>
      <c r="T570" s="1344"/>
      <c r="U570" s="1344"/>
      <c r="V570" s="1344"/>
      <c r="W570" s="1344"/>
      <c r="X570" s="1344"/>
      <c r="Y570" s="1344"/>
      <c r="Z570" s="1344"/>
      <c r="AA570" s="1344"/>
      <c r="AB570" s="1344"/>
      <c r="AC570" s="1344"/>
      <c r="AD570" s="1344"/>
      <c r="AE570" s="1344"/>
    </row>
    <row r="571" ht="19.5" customHeight="1">
      <c r="A571" s="1344"/>
      <c r="B571" s="1344"/>
      <c r="C571" s="1344"/>
      <c r="D571" s="1344"/>
      <c r="E571" s="1344"/>
      <c r="F571" s="1401"/>
      <c r="G571" s="1401"/>
      <c r="H571" s="1379"/>
      <c r="I571" s="1344"/>
      <c r="J571" s="1344"/>
      <c r="K571" s="1344"/>
      <c r="L571" s="1344"/>
      <c r="M571" s="1344"/>
      <c r="N571" s="1344"/>
      <c r="O571" s="1344"/>
      <c r="P571" s="1344"/>
      <c r="Q571" s="1344"/>
      <c r="R571" s="1344"/>
      <c r="S571" s="1344"/>
      <c r="T571" s="1344"/>
      <c r="U571" s="1344"/>
      <c r="V571" s="1344"/>
      <c r="W571" s="1344"/>
      <c r="X571" s="1344"/>
      <c r="Y571" s="1344"/>
      <c r="Z571" s="1344"/>
      <c r="AA571" s="1344"/>
      <c r="AB571" s="1344"/>
      <c r="AC571" s="1344"/>
      <c r="AD571" s="1344"/>
      <c r="AE571" s="1344"/>
    </row>
    <row r="572" ht="19.5" customHeight="1">
      <c r="A572" s="1344"/>
      <c r="B572" s="1344"/>
      <c r="C572" s="1344"/>
      <c r="D572" s="1344"/>
      <c r="E572" s="1344"/>
      <c r="F572" s="1401"/>
      <c r="G572" s="1401"/>
      <c r="H572" s="1379"/>
      <c r="I572" s="1344"/>
      <c r="J572" s="1344"/>
      <c r="K572" s="1344"/>
      <c r="L572" s="1344"/>
      <c r="M572" s="1344"/>
      <c r="N572" s="1344"/>
      <c r="O572" s="1344"/>
      <c r="P572" s="1344"/>
      <c r="Q572" s="1344"/>
      <c r="R572" s="1344"/>
      <c r="S572" s="1344"/>
      <c r="T572" s="1344"/>
      <c r="U572" s="1344"/>
      <c r="V572" s="1344"/>
      <c r="W572" s="1344"/>
      <c r="X572" s="1344"/>
      <c r="Y572" s="1344"/>
      <c r="Z572" s="1344"/>
      <c r="AA572" s="1344"/>
      <c r="AB572" s="1344"/>
      <c r="AC572" s="1344"/>
      <c r="AD572" s="1344"/>
      <c r="AE572" s="1344"/>
    </row>
    <row r="573" ht="19.5" customHeight="1">
      <c r="A573" s="1344"/>
      <c r="B573" s="1344"/>
      <c r="C573" s="1344"/>
      <c r="D573" s="1344"/>
      <c r="E573" s="1344"/>
      <c r="F573" s="1401"/>
      <c r="G573" s="1401"/>
      <c r="H573" s="1379"/>
      <c r="I573" s="1344"/>
      <c r="J573" s="1344"/>
      <c r="K573" s="1344"/>
      <c r="L573" s="1344"/>
      <c r="M573" s="1344"/>
      <c r="N573" s="1344"/>
      <c r="O573" s="1344"/>
      <c r="P573" s="1344"/>
      <c r="Q573" s="1344"/>
      <c r="R573" s="1344"/>
      <c r="S573" s="1344"/>
      <c r="T573" s="1344"/>
      <c r="U573" s="1344"/>
      <c r="V573" s="1344"/>
      <c r="W573" s="1344"/>
      <c r="X573" s="1344"/>
      <c r="Y573" s="1344"/>
      <c r="Z573" s="1344"/>
      <c r="AA573" s="1344"/>
      <c r="AB573" s="1344"/>
      <c r="AC573" s="1344"/>
      <c r="AD573" s="1344"/>
      <c r="AE573" s="1344"/>
    </row>
    <row r="574" ht="19.5" customHeight="1">
      <c r="A574" s="1344"/>
      <c r="B574" s="1344"/>
      <c r="C574" s="1344"/>
      <c r="D574" s="1344"/>
      <c r="E574" s="1344"/>
      <c r="F574" s="1401"/>
      <c r="G574" s="1401"/>
      <c r="H574" s="1379"/>
      <c r="I574" s="1344"/>
      <c r="J574" s="1344"/>
      <c r="K574" s="1344"/>
      <c r="L574" s="1344"/>
      <c r="M574" s="1344"/>
      <c r="N574" s="1344"/>
      <c r="O574" s="1344"/>
      <c r="P574" s="1344"/>
      <c r="Q574" s="1344"/>
      <c r="R574" s="1344"/>
      <c r="S574" s="1344"/>
      <c r="T574" s="1344"/>
      <c r="U574" s="1344"/>
      <c r="V574" s="1344"/>
      <c r="W574" s="1344"/>
      <c r="X574" s="1344"/>
      <c r="Y574" s="1344"/>
      <c r="Z574" s="1344"/>
      <c r="AA574" s="1344"/>
      <c r="AB574" s="1344"/>
      <c r="AC574" s="1344"/>
      <c r="AD574" s="1344"/>
      <c r="AE574" s="1344"/>
    </row>
    <row r="575" ht="19.5" customHeight="1">
      <c r="A575" s="1344"/>
      <c r="B575" s="1344"/>
      <c r="C575" s="1344"/>
      <c r="D575" s="1344"/>
      <c r="E575" s="1344"/>
      <c r="F575" s="1401"/>
      <c r="G575" s="1401"/>
      <c r="H575" s="1379"/>
      <c r="I575" s="1344"/>
      <c r="J575" s="1344"/>
      <c r="K575" s="1344"/>
      <c r="L575" s="1344"/>
      <c r="M575" s="1344"/>
      <c r="N575" s="1344"/>
      <c r="O575" s="1344"/>
      <c r="P575" s="1344"/>
      <c r="Q575" s="1344"/>
      <c r="R575" s="1344"/>
      <c r="S575" s="1344"/>
      <c r="T575" s="1344"/>
      <c r="U575" s="1344"/>
      <c r="V575" s="1344"/>
      <c r="W575" s="1344"/>
      <c r="X575" s="1344"/>
      <c r="Y575" s="1344"/>
      <c r="Z575" s="1344"/>
      <c r="AA575" s="1344"/>
      <c r="AB575" s="1344"/>
      <c r="AC575" s="1344"/>
      <c r="AD575" s="1344"/>
      <c r="AE575" s="1344"/>
    </row>
    <row r="576" ht="19.5" customHeight="1">
      <c r="A576" s="1344"/>
      <c r="B576" s="1344"/>
      <c r="C576" s="1344"/>
      <c r="D576" s="1344"/>
      <c r="E576" s="1344"/>
      <c r="F576" s="1401"/>
      <c r="G576" s="1401"/>
      <c r="H576" s="1379"/>
      <c r="I576" s="1344"/>
      <c r="J576" s="1344"/>
      <c r="K576" s="1344"/>
      <c r="L576" s="1344"/>
      <c r="M576" s="1344"/>
      <c r="N576" s="1344"/>
      <c r="O576" s="1344"/>
      <c r="P576" s="1344"/>
      <c r="Q576" s="1344"/>
      <c r="R576" s="1344"/>
      <c r="S576" s="1344"/>
      <c r="T576" s="1344"/>
      <c r="U576" s="1344"/>
      <c r="V576" s="1344"/>
      <c r="W576" s="1344"/>
      <c r="X576" s="1344"/>
      <c r="Y576" s="1344"/>
      <c r="Z576" s="1344"/>
      <c r="AA576" s="1344"/>
      <c r="AB576" s="1344"/>
      <c r="AC576" s="1344"/>
      <c r="AD576" s="1344"/>
      <c r="AE576" s="1344"/>
    </row>
    <row r="577" ht="19.5" customHeight="1">
      <c r="A577" s="1344"/>
      <c r="B577" s="1344"/>
      <c r="C577" s="1344"/>
      <c r="D577" s="1344"/>
      <c r="E577" s="1344"/>
      <c r="F577" s="1401"/>
      <c r="G577" s="1401"/>
      <c r="H577" s="1379"/>
      <c r="I577" s="1344"/>
      <c r="J577" s="1344"/>
      <c r="K577" s="1344"/>
      <c r="L577" s="1344"/>
      <c r="M577" s="1344"/>
      <c r="N577" s="1344"/>
      <c r="O577" s="1344"/>
      <c r="P577" s="1344"/>
      <c r="Q577" s="1344"/>
      <c r="R577" s="1344"/>
      <c r="S577" s="1344"/>
      <c r="T577" s="1344"/>
      <c r="U577" s="1344"/>
      <c r="V577" s="1344"/>
      <c r="W577" s="1344"/>
      <c r="X577" s="1344"/>
      <c r="Y577" s="1344"/>
      <c r="Z577" s="1344"/>
      <c r="AA577" s="1344"/>
      <c r="AB577" s="1344"/>
      <c r="AC577" s="1344"/>
      <c r="AD577" s="1344"/>
      <c r="AE577" s="1344"/>
    </row>
    <row r="578" ht="19.5" customHeight="1">
      <c r="A578" s="1344"/>
      <c r="B578" s="1344"/>
      <c r="C578" s="1344"/>
      <c r="D578" s="1344"/>
      <c r="E578" s="1344"/>
      <c r="F578" s="1401"/>
      <c r="G578" s="1401"/>
      <c r="H578" s="1379"/>
      <c r="I578" s="1344"/>
      <c r="J578" s="1344"/>
      <c r="K578" s="1344"/>
      <c r="L578" s="1344"/>
      <c r="M578" s="1344"/>
      <c r="N578" s="1344"/>
      <c r="O578" s="1344"/>
      <c r="P578" s="1344"/>
      <c r="Q578" s="1344"/>
      <c r="R578" s="1344"/>
      <c r="S578" s="1344"/>
      <c r="T578" s="1344"/>
      <c r="U578" s="1344"/>
      <c r="V578" s="1344"/>
      <c r="W578" s="1344"/>
      <c r="X578" s="1344"/>
      <c r="Y578" s="1344"/>
      <c r="Z578" s="1344"/>
      <c r="AA578" s="1344"/>
      <c r="AB578" s="1344"/>
      <c r="AC578" s="1344"/>
      <c r="AD578" s="1344"/>
      <c r="AE578" s="1344"/>
    </row>
    <row r="579" ht="19.5" customHeight="1">
      <c r="A579" s="1344"/>
      <c r="B579" s="1344"/>
      <c r="C579" s="1344"/>
      <c r="D579" s="1344"/>
      <c r="E579" s="1344"/>
      <c r="F579" s="1401"/>
      <c r="G579" s="1401"/>
      <c r="H579" s="1379"/>
      <c r="I579" s="1344"/>
      <c r="J579" s="1344"/>
      <c r="K579" s="1344"/>
      <c r="L579" s="1344"/>
      <c r="M579" s="1344"/>
      <c r="N579" s="1344"/>
      <c r="O579" s="1344"/>
      <c r="P579" s="1344"/>
      <c r="Q579" s="1344"/>
      <c r="R579" s="1344"/>
      <c r="S579" s="1344"/>
      <c r="T579" s="1344"/>
      <c r="U579" s="1344"/>
      <c r="V579" s="1344"/>
      <c r="W579" s="1344"/>
      <c r="X579" s="1344"/>
      <c r="Y579" s="1344"/>
      <c r="Z579" s="1344"/>
      <c r="AA579" s="1344"/>
      <c r="AB579" s="1344"/>
      <c r="AC579" s="1344"/>
      <c r="AD579" s="1344"/>
      <c r="AE579" s="1344"/>
    </row>
    <row r="580" ht="19.5" customHeight="1">
      <c r="A580" s="1344"/>
      <c r="B580" s="1344"/>
      <c r="C580" s="1344"/>
      <c r="D580" s="1344"/>
      <c r="E580" s="1344"/>
      <c r="F580" s="1401"/>
      <c r="G580" s="1401"/>
      <c r="H580" s="1379"/>
      <c r="I580" s="1344"/>
      <c r="J580" s="1344"/>
      <c r="K580" s="1344"/>
      <c r="L580" s="1344"/>
      <c r="M580" s="1344"/>
      <c r="N580" s="1344"/>
      <c r="O580" s="1344"/>
      <c r="P580" s="1344"/>
      <c r="Q580" s="1344"/>
      <c r="R580" s="1344"/>
      <c r="S580" s="1344"/>
      <c r="T580" s="1344"/>
      <c r="U580" s="1344"/>
      <c r="V580" s="1344"/>
      <c r="W580" s="1344"/>
      <c r="X580" s="1344"/>
      <c r="Y580" s="1344"/>
      <c r="Z580" s="1344"/>
      <c r="AA580" s="1344"/>
      <c r="AB580" s="1344"/>
      <c r="AC580" s="1344"/>
      <c r="AD580" s="1344"/>
      <c r="AE580" s="1344"/>
    </row>
    <row r="581" ht="19.5" customHeight="1">
      <c r="A581" s="1344"/>
      <c r="B581" s="1344"/>
      <c r="C581" s="1344"/>
      <c r="D581" s="1344"/>
      <c r="E581" s="1344"/>
      <c r="F581" s="1401"/>
      <c r="G581" s="1401"/>
      <c r="H581" s="1379"/>
      <c r="I581" s="1344"/>
      <c r="J581" s="1344"/>
      <c r="K581" s="1344"/>
      <c r="L581" s="1344"/>
      <c r="M581" s="1344"/>
      <c r="N581" s="1344"/>
      <c r="O581" s="1344"/>
      <c r="P581" s="1344"/>
      <c r="Q581" s="1344"/>
      <c r="R581" s="1344"/>
      <c r="S581" s="1344"/>
      <c r="T581" s="1344"/>
      <c r="U581" s="1344"/>
      <c r="V581" s="1344"/>
      <c r="W581" s="1344"/>
      <c r="X581" s="1344"/>
      <c r="Y581" s="1344"/>
      <c r="Z581" s="1344"/>
      <c r="AA581" s="1344"/>
      <c r="AB581" s="1344"/>
      <c r="AC581" s="1344"/>
      <c r="AD581" s="1344"/>
      <c r="AE581" s="1344"/>
    </row>
    <row r="582" ht="19.5" customHeight="1">
      <c r="A582" s="1344"/>
      <c r="B582" s="1344"/>
      <c r="C582" s="1344"/>
      <c r="D582" s="1344"/>
      <c r="E582" s="1344"/>
      <c r="F582" s="1401"/>
      <c r="G582" s="1401"/>
      <c r="H582" s="1379"/>
      <c r="I582" s="1344"/>
      <c r="J582" s="1344"/>
      <c r="K582" s="1344"/>
      <c r="L582" s="1344"/>
      <c r="M582" s="1344"/>
      <c r="N582" s="1344"/>
      <c r="O582" s="1344"/>
      <c r="P582" s="1344"/>
      <c r="Q582" s="1344"/>
      <c r="R582" s="1344"/>
      <c r="S582" s="1344"/>
      <c r="T582" s="1344"/>
      <c r="U582" s="1344"/>
      <c r="V582" s="1344"/>
      <c r="W582" s="1344"/>
      <c r="X582" s="1344"/>
      <c r="Y582" s="1344"/>
      <c r="Z582" s="1344"/>
      <c r="AA582" s="1344"/>
      <c r="AB582" s="1344"/>
      <c r="AC582" s="1344"/>
      <c r="AD582" s="1344"/>
      <c r="AE582" s="1344"/>
    </row>
    <row r="583" ht="19.5" customHeight="1">
      <c r="A583" s="1344"/>
      <c r="B583" s="1344"/>
      <c r="C583" s="1344"/>
      <c r="D583" s="1344"/>
      <c r="E583" s="1344"/>
      <c r="F583" s="1401"/>
      <c r="G583" s="1401"/>
      <c r="H583" s="1379"/>
      <c r="I583" s="1344"/>
      <c r="J583" s="1344"/>
      <c r="K583" s="1344"/>
      <c r="L583" s="1344"/>
      <c r="M583" s="1344"/>
      <c r="N583" s="1344"/>
      <c r="O583" s="1344"/>
      <c r="P583" s="1344"/>
      <c r="Q583" s="1344"/>
      <c r="R583" s="1344"/>
      <c r="S583" s="1344"/>
      <c r="T583" s="1344"/>
      <c r="U583" s="1344"/>
      <c r="V583" s="1344"/>
      <c r="W583" s="1344"/>
      <c r="X583" s="1344"/>
      <c r="Y583" s="1344"/>
      <c r="Z583" s="1344"/>
      <c r="AA583" s="1344"/>
      <c r="AB583" s="1344"/>
      <c r="AC583" s="1344"/>
      <c r="AD583" s="1344"/>
      <c r="AE583" s="1344"/>
    </row>
    <row r="584" ht="19.5" customHeight="1">
      <c r="A584" s="1344"/>
      <c r="B584" s="1344"/>
      <c r="C584" s="1344"/>
      <c r="D584" s="1344"/>
      <c r="E584" s="1344"/>
      <c r="F584" s="1401"/>
      <c r="G584" s="1401"/>
      <c r="H584" s="1379"/>
      <c r="I584" s="1344"/>
      <c r="J584" s="1344"/>
      <c r="K584" s="1344"/>
      <c r="L584" s="1344"/>
      <c r="M584" s="1344"/>
      <c r="N584" s="1344"/>
      <c r="O584" s="1344"/>
      <c r="P584" s="1344"/>
      <c r="Q584" s="1344"/>
      <c r="R584" s="1344"/>
      <c r="S584" s="1344"/>
      <c r="T584" s="1344"/>
      <c r="U584" s="1344"/>
      <c r="V584" s="1344"/>
      <c r="W584" s="1344"/>
      <c r="X584" s="1344"/>
      <c r="Y584" s="1344"/>
      <c r="Z584" s="1344"/>
      <c r="AA584" s="1344"/>
      <c r="AB584" s="1344"/>
      <c r="AC584" s="1344"/>
      <c r="AD584" s="1344"/>
      <c r="AE584" s="1344"/>
    </row>
    <row r="585" ht="19.5" customHeight="1">
      <c r="A585" s="1344"/>
      <c r="B585" s="1344"/>
      <c r="C585" s="1344"/>
      <c r="D585" s="1344"/>
      <c r="E585" s="1344"/>
      <c r="F585" s="1401"/>
      <c r="G585" s="1401"/>
      <c r="H585" s="1379"/>
      <c r="I585" s="1344"/>
      <c r="J585" s="1344"/>
      <c r="K585" s="1344"/>
      <c r="L585" s="1344"/>
      <c r="M585" s="1344"/>
      <c r="N585" s="1344"/>
      <c r="O585" s="1344"/>
      <c r="P585" s="1344"/>
      <c r="Q585" s="1344"/>
      <c r="R585" s="1344"/>
      <c r="S585" s="1344"/>
      <c r="T585" s="1344"/>
      <c r="U585" s="1344"/>
      <c r="V585" s="1344"/>
      <c r="W585" s="1344"/>
      <c r="X585" s="1344"/>
      <c r="Y585" s="1344"/>
      <c r="Z585" s="1344"/>
      <c r="AA585" s="1344"/>
      <c r="AB585" s="1344"/>
      <c r="AC585" s="1344"/>
      <c r="AD585" s="1344"/>
      <c r="AE585" s="1344"/>
    </row>
    <row r="586" ht="19.5" customHeight="1">
      <c r="A586" s="1344"/>
      <c r="B586" s="1344"/>
      <c r="C586" s="1344"/>
      <c r="D586" s="1344"/>
      <c r="E586" s="1344"/>
      <c r="F586" s="1401"/>
      <c r="G586" s="1401"/>
      <c r="H586" s="1379"/>
      <c r="I586" s="1344"/>
      <c r="J586" s="1344"/>
      <c r="K586" s="1344"/>
      <c r="L586" s="1344"/>
      <c r="M586" s="1344"/>
      <c r="N586" s="1344"/>
      <c r="O586" s="1344"/>
      <c r="P586" s="1344"/>
      <c r="Q586" s="1344"/>
      <c r="R586" s="1344"/>
      <c r="S586" s="1344"/>
      <c r="T586" s="1344"/>
      <c r="U586" s="1344"/>
      <c r="V586" s="1344"/>
      <c r="W586" s="1344"/>
      <c r="X586" s="1344"/>
      <c r="Y586" s="1344"/>
      <c r="Z586" s="1344"/>
      <c r="AA586" s="1344"/>
      <c r="AB586" s="1344"/>
      <c r="AC586" s="1344"/>
      <c r="AD586" s="1344"/>
      <c r="AE586" s="1344"/>
    </row>
    <row r="587" ht="19.5" customHeight="1">
      <c r="A587" s="1344"/>
      <c r="B587" s="1344"/>
      <c r="C587" s="1344"/>
      <c r="D587" s="1344"/>
      <c r="E587" s="1344"/>
      <c r="F587" s="1401"/>
      <c r="G587" s="1401"/>
      <c r="H587" s="1379"/>
      <c r="I587" s="1344"/>
      <c r="J587" s="1344"/>
      <c r="K587" s="1344"/>
      <c r="L587" s="1344"/>
      <c r="M587" s="1344"/>
      <c r="N587" s="1344"/>
      <c r="O587" s="1344"/>
      <c r="P587" s="1344"/>
      <c r="Q587" s="1344"/>
      <c r="R587" s="1344"/>
      <c r="S587" s="1344"/>
      <c r="T587" s="1344"/>
      <c r="U587" s="1344"/>
      <c r="V587" s="1344"/>
      <c r="W587" s="1344"/>
      <c r="X587" s="1344"/>
      <c r="Y587" s="1344"/>
      <c r="Z587" s="1344"/>
      <c r="AA587" s="1344"/>
      <c r="AB587" s="1344"/>
      <c r="AC587" s="1344"/>
      <c r="AD587" s="1344"/>
      <c r="AE587" s="1344"/>
    </row>
    <row r="588" ht="19.5" customHeight="1">
      <c r="A588" s="1344"/>
      <c r="B588" s="1344"/>
      <c r="C588" s="1344"/>
      <c r="D588" s="1344"/>
      <c r="E588" s="1344"/>
      <c r="F588" s="1401"/>
      <c r="G588" s="1401"/>
      <c r="H588" s="1379"/>
      <c r="I588" s="1344"/>
      <c r="J588" s="1344"/>
      <c r="K588" s="1344"/>
      <c r="L588" s="1344"/>
      <c r="M588" s="1344"/>
      <c r="N588" s="1344"/>
      <c r="O588" s="1344"/>
      <c r="P588" s="1344"/>
      <c r="Q588" s="1344"/>
      <c r="R588" s="1344"/>
      <c r="S588" s="1344"/>
      <c r="T588" s="1344"/>
      <c r="U588" s="1344"/>
      <c r="V588" s="1344"/>
      <c r="W588" s="1344"/>
      <c r="X588" s="1344"/>
      <c r="Y588" s="1344"/>
      <c r="Z588" s="1344"/>
      <c r="AA588" s="1344"/>
      <c r="AB588" s="1344"/>
      <c r="AC588" s="1344"/>
      <c r="AD588" s="1344"/>
      <c r="AE588" s="1344"/>
    </row>
    <row r="589" ht="19.5" customHeight="1">
      <c r="A589" s="1344"/>
      <c r="B589" s="1344"/>
      <c r="C589" s="1344"/>
      <c r="D589" s="1344"/>
      <c r="E589" s="1344"/>
      <c r="F589" s="1401"/>
      <c r="G589" s="1401"/>
      <c r="H589" s="1379"/>
      <c r="I589" s="1344"/>
      <c r="J589" s="1344"/>
      <c r="K589" s="1344"/>
      <c r="L589" s="1344"/>
      <c r="M589" s="1344"/>
      <c r="N589" s="1344"/>
      <c r="O589" s="1344"/>
      <c r="P589" s="1344"/>
      <c r="Q589" s="1344"/>
      <c r="R589" s="1344"/>
      <c r="S589" s="1344"/>
      <c r="T589" s="1344"/>
      <c r="U589" s="1344"/>
      <c r="V589" s="1344"/>
      <c r="W589" s="1344"/>
      <c r="X589" s="1344"/>
      <c r="Y589" s="1344"/>
      <c r="Z589" s="1344"/>
      <c r="AA589" s="1344"/>
      <c r="AB589" s="1344"/>
      <c r="AC589" s="1344"/>
      <c r="AD589" s="1344"/>
      <c r="AE589" s="1344"/>
    </row>
    <row r="590" ht="19.5" customHeight="1">
      <c r="A590" s="1344"/>
      <c r="B590" s="1344"/>
      <c r="C590" s="1344"/>
      <c r="D590" s="1344"/>
      <c r="E590" s="1344"/>
      <c r="F590" s="1401"/>
      <c r="G590" s="1401"/>
      <c r="H590" s="1379"/>
      <c r="I590" s="1344"/>
      <c r="J590" s="1344"/>
      <c r="K590" s="1344"/>
      <c r="L590" s="1344"/>
      <c r="M590" s="1344"/>
      <c r="N590" s="1344"/>
      <c r="O590" s="1344"/>
      <c r="P590" s="1344"/>
      <c r="Q590" s="1344"/>
      <c r="R590" s="1344"/>
      <c r="S590" s="1344"/>
      <c r="T590" s="1344"/>
      <c r="U590" s="1344"/>
      <c r="V590" s="1344"/>
      <c r="W590" s="1344"/>
      <c r="X590" s="1344"/>
      <c r="Y590" s="1344"/>
      <c r="Z590" s="1344"/>
      <c r="AA590" s="1344"/>
      <c r="AB590" s="1344"/>
      <c r="AC590" s="1344"/>
      <c r="AD590" s="1344"/>
      <c r="AE590" s="1344"/>
    </row>
    <row r="591" ht="19.5" customHeight="1">
      <c r="A591" s="1344"/>
      <c r="B591" s="1344"/>
      <c r="C591" s="1344"/>
      <c r="D591" s="1344"/>
      <c r="E591" s="1344"/>
      <c r="F591" s="1401"/>
      <c r="G591" s="1401"/>
      <c r="H591" s="1379"/>
      <c r="I591" s="1344"/>
      <c r="J591" s="1344"/>
      <c r="K591" s="1344"/>
      <c r="L591" s="1344"/>
      <c r="M591" s="1344"/>
      <c r="N591" s="1344"/>
      <c r="O591" s="1344"/>
      <c r="P591" s="1344"/>
      <c r="Q591" s="1344"/>
      <c r="R591" s="1344"/>
      <c r="S591" s="1344"/>
      <c r="T591" s="1344"/>
      <c r="U591" s="1344"/>
      <c r="V591" s="1344"/>
      <c r="W591" s="1344"/>
      <c r="X591" s="1344"/>
      <c r="Y591" s="1344"/>
      <c r="Z591" s="1344"/>
      <c r="AA591" s="1344"/>
      <c r="AB591" s="1344"/>
      <c r="AC591" s="1344"/>
      <c r="AD591" s="1344"/>
      <c r="AE591" s="1344"/>
    </row>
    <row r="592" ht="19.5" customHeight="1">
      <c r="A592" s="1344"/>
      <c r="B592" s="1344"/>
      <c r="C592" s="1344"/>
      <c r="D592" s="1344"/>
      <c r="E592" s="1344"/>
      <c r="F592" s="1401"/>
      <c r="G592" s="1401"/>
      <c r="H592" s="1379"/>
      <c r="I592" s="1344"/>
      <c r="J592" s="1344"/>
      <c r="K592" s="1344"/>
      <c r="L592" s="1344"/>
      <c r="M592" s="1344"/>
      <c r="N592" s="1344"/>
      <c r="O592" s="1344"/>
      <c r="P592" s="1344"/>
      <c r="Q592" s="1344"/>
      <c r="R592" s="1344"/>
      <c r="S592" s="1344"/>
      <c r="T592" s="1344"/>
      <c r="U592" s="1344"/>
      <c r="V592" s="1344"/>
      <c r="W592" s="1344"/>
      <c r="X592" s="1344"/>
      <c r="Y592" s="1344"/>
      <c r="Z592" s="1344"/>
      <c r="AA592" s="1344"/>
      <c r="AB592" s="1344"/>
      <c r="AC592" s="1344"/>
      <c r="AD592" s="1344"/>
      <c r="AE592" s="1344"/>
    </row>
    <row r="593" ht="19.5" customHeight="1">
      <c r="A593" s="1344"/>
      <c r="B593" s="1344"/>
      <c r="C593" s="1344"/>
      <c r="D593" s="1344"/>
      <c r="E593" s="1344"/>
      <c r="F593" s="1401"/>
      <c r="G593" s="1401"/>
      <c r="H593" s="1379"/>
      <c r="I593" s="1344"/>
      <c r="J593" s="1344"/>
      <c r="K593" s="1344"/>
      <c r="L593" s="1344"/>
      <c r="M593" s="1344"/>
      <c r="N593" s="1344"/>
      <c r="O593" s="1344"/>
      <c r="P593" s="1344"/>
      <c r="Q593" s="1344"/>
      <c r="R593" s="1344"/>
      <c r="S593" s="1344"/>
      <c r="T593" s="1344"/>
      <c r="U593" s="1344"/>
      <c r="V593" s="1344"/>
      <c r="W593" s="1344"/>
      <c r="X593" s="1344"/>
      <c r="Y593" s="1344"/>
      <c r="Z593" s="1344"/>
      <c r="AA593" s="1344"/>
      <c r="AB593" s="1344"/>
      <c r="AC593" s="1344"/>
      <c r="AD593" s="1344"/>
      <c r="AE593" s="1344"/>
    </row>
    <row r="594" ht="19.5" customHeight="1">
      <c r="A594" s="1344"/>
      <c r="B594" s="1344"/>
      <c r="C594" s="1344"/>
      <c r="D594" s="1344"/>
      <c r="E594" s="1344"/>
      <c r="F594" s="1401"/>
      <c r="G594" s="1401"/>
      <c r="H594" s="1379"/>
      <c r="I594" s="1344"/>
      <c r="J594" s="1344"/>
      <c r="K594" s="1344"/>
      <c r="L594" s="1344"/>
      <c r="M594" s="1344"/>
      <c r="N594" s="1344"/>
      <c r="O594" s="1344"/>
      <c r="P594" s="1344"/>
      <c r="Q594" s="1344"/>
      <c r="R594" s="1344"/>
      <c r="S594" s="1344"/>
      <c r="T594" s="1344"/>
      <c r="U594" s="1344"/>
      <c r="V594" s="1344"/>
      <c r="W594" s="1344"/>
      <c r="X594" s="1344"/>
      <c r="Y594" s="1344"/>
      <c r="Z594" s="1344"/>
      <c r="AA594" s="1344"/>
      <c r="AB594" s="1344"/>
      <c r="AC594" s="1344"/>
      <c r="AD594" s="1344"/>
      <c r="AE594" s="1344"/>
    </row>
    <row r="595" ht="19.5" customHeight="1">
      <c r="A595" s="1344"/>
      <c r="B595" s="1344"/>
      <c r="C595" s="1344"/>
      <c r="D595" s="1344"/>
      <c r="E595" s="1344"/>
      <c r="F595" s="1401"/>
      <c r="G595" s="1401"/>
      <c r="H595" s="1379"/>
      <c r="I595" s="1344"/>
      <c r="J595" s="1344"/>
      <c r="K595" s="1344"/>
      <c r="L595" s="1344"/>
      <c r="M595" s="1344"/>
      <c r="N595" s="1344"/>
      <c r="O595" s="1344"/>
      <c r="P595" s="1344"/>
      <c r="Q595" s="1344"/>
      <c r="R595" s="1344"/>
      <c r="S595" s="1344"/>
      <c r="T595" s="1344"/>
      <c r="U595" s="1344"/>
      <c r="V595" s="1344"/>
      <c r="W595" s="1344"/>
      <c r="X595" s="1344"/>
      <c r="Y595" s="1344"/>
      <c r="Z595" s="1344"/>
      <c r="AA595" s="1344"/>
      <c r="AB595" s="1344"/>
      <c r="AC595" s="1344"/>
      <c r="AD595" s="1344"/>
      <c r="AE595" s="1344"/>
    </row>
    <row r="596" ht="19.5" customHeight="1">
      <c r="A596" s="1344"/>
      <c r="B596" s="1344"/>
      <c r="C596" s="1344"/>
      <c r="D596" s="1344"/>
      <c r="E596" s="1344"/>
      <c r="F596" s="1401"/>
      <c r="G596" s="1401"/>
      <c r="H596" s="1379"/>
      <c r="I596" s="1344"/>
      <c r="J596" s="1344"/>
      <c r="K596" s="1344"/>
      <c r="L596" s="1344"/>
      <c r="M596" s="1344"/>
      <c r="N596" s="1344"/>
      <c r="O596" s="1344"/>
      <c r="P596" s="1344"/>
      <c r="Q596" s="1344"/>
      <c r="R596" s="1344"/>
      <c r="S596" s="1344"/>
      <c r="T596" s="1344"/>
      <c r="U596" s="1344"/>
      <c r="V596" s="1344"/>
      <c r="W596" s="1344"/>
      <c r="X596" s="1344"/>
      <c r="Y596" s="1344"/>
      <c r="Z596" s="1344"/>
      <c r="AA596" s="1344"/>
      <c r="AB596" s="1344"/>
      <c r="AC596" s="1344"/>
      <c r="AD596" s="1344"/>
      <c r="AE596" s="1344"/>
    </row>
    <row r="597" ht="19.5" customHeight="1">
      <c r="A597" s="1344"/>
      <c r="B597" s="1344"/>
      <c r="C597" s="1344"/>
      <c r="D597" s="1344"/>
      <c r="E597" s="1344"/>
      <c r="F597" s="1401"/>
      <c r="G597" s="1401"/>
      <c r="H597" s="1379"/>
      <c r="I597" s="1344"/>
      <c r="J597" s="1344"/>
      <c r="K597" s="1344"/>
      <c r="L597" s="1344"/>
      <c r="M597" s="1344"/>
      <c r="N597" s="1344"/>
      <c r="O597" s="1344"/>
      <c r="P597" s="1344"/>
      <c r="Q597" s="1344"/>
      <c r="R597" s="1344"/>
      <c r="S597" s="1344"/>
      <c r="T597" s="1344"/>
      <c r="U597" s="1344"/>
      <c r="V597" s="1344"/>
      <c r="W597" s="1344"/>
      <c r="X597" s="1344"/>
      <c r="Y597" s="1344"/>
      <c r="Z597" s="1344"/>
      <c r="AA597" s="1344"/>
      <c r="AB597" s="1344"/>
      <c r="AC597" s="1344"/>
      <c r="AD597" s="1344"/>
      <c r="AE597" s="1344"/>
    </row>
    <row r="598" ht="19.5" customHeight="1">
      <c r="A598" s="1344"/>
      <c r="B598" s="1344"/>
      <c r="C598" s="1344"/>
      <c r="D598" s="1344"/>
      <c r="E598" s="1344"/>
      <c r="F598" s="1401"/>
      <c r="G598" s="1401"/>
      <c r="H598" s="1379"/>
      <c r="I598" s="1344"/>
      <c r="J598" s="1344"/>
      <c r="K598" s="1344"/>
      <c r="L598" s="1344"/>
      <c r="M598" s="1344"/>
      <c r="N598" s="1344"/>
      <c r="O598" s="1344"/>
      <c r="P598" s="1344"/>
      <c r="Q598" s="1344"/>
      <c r="R598" s="1344"/>
      <c r="S598" s="1344"/>
      <c r="T598" s="1344"/>
      <c r="U598" s="1344"/>
      <c r="V598" s="1344"/>
      <c r="W598" s="1344"/>
      <c r="X598" s="1344"/>
      <c r="Y598" s="1344"/>
      <c r="Z598" s="1344"/>
      <c r="AA598" s="1344"/>
      <c r="AB598" s="1344"/>
      <c r="AC598" s="1344"/>
      <c r="AD598" s="1344"/>
      <c r="AE598" s="1344"/>
    </row>
    <row r="599" ht="19.5" customHeight="1">
      <c r="A599" s="1344"/>
      <c r="B599" s="1344"/>
      <c r="C599" s="1344"/>
      <c r="D599" s="1344"/>
      <c r="E599" s="1344"/>
      <c r="F599" s="1401"/>
      <c r="G599" s="1401"/>
      <c r="H599" s="1379"/>
      <c r="I599" s="1344"/>
      <c r="J599" s="1344"/>
      <c r="K599" s="1344"/>
      <c r="L599" s="1344"/>
      <c r="M599" s="1344"/>
      <c r="N599" s="1344"/>
      <c r="O599" s="1344"/>
      <c r="P599" s="1344"/>
      <c r="Q599" s="1344"/>
      <c r="R599" s="1344"/>
      <c r="S599" s="1344"/>
      <c r="T599" s="1344"/>
      <c r="U599" s="1344"/>
      <c r="V599" s="1344"/>
      <c r="W599" s="1344"/>
      <c r="X599" s="1344"/>
      <c r="Y599" s="1344"/>
      <c r="Z599" s="1344"/>
      <c r="AA599" s="1344"/>
      <c r="AB599" s="1344"/>
      <c r="AC599" s="1344"/>
      <c r="AD599" s="1344"/>
      <c r="AE599" s="1344"/>
    </row>
    <row r="600" ht="19.5" customHeight="1">
      <c r="A600" s="1344"/>
      <c r="B600" s="1344"/>
      <c r="C600" s="1344"/>
      <c r="D600" s="1344"/>
      <c r="E600" s="1344"/>
      <c r="F600" s="1401"/>
      <c r="G600" s="1401"/>
      <c r="H600" s="1379"/>
      <c r="I600" s="1344"/>
      <c r="J600" s="1344"/>
      <c r="K600" s="1344"/>
      <c r="L600" s="1344"/>
      <c r="M600" s="1344"/>
      <c r="N600" s="1344"/>
      <c r="O600" s="1344"/>
      <c r="P600" s="1344"/>
      <c r="Q600" s="1344"/>
      <c r="R600" s="1344"/>
      <c r="S600" s="1344"/>
      <c r="T600" s="1344"/>
      <c r="U600" s="1344"/>
      <c r="V600" s="1344"/>
      <c r="W600" s="1344"/>
      <c r="X600" s="1344"/>
      <c r="Y600" s="1344"/>
      <c r="Z600" s="1344"/>
      <c r="AA600" s="1344"/>
      <c r="AB600" s="1344"/>
      <c r="AC600" s="1344"/>
      <c r="AD600" s="1344"/>
      <c r="AE600" s="1344"/>
    </row>
    <row r="601" ht="19.5" customHeight="1">
      <c r="A601" s="1344"/>
      <c r="B601" s="1344"/>
      <c r="C601" s="1344"/>
      <c r="D601" s="1344"/>
      <c r="E601" s="1344"/>
      <c r="F601" s="1401"/>
      <c r="G601" s="1401"/>
      <c r="H601" s="1379"/>
      <c r="I601" s="1344"/>
      <c r="J601" s="1344"/>
      <c r="K601" s="1344"/>
      <c r="L601" s="1344"/>
      <c r="M601" s="1344"/>
      <c r="N601" s="1344"/>
      <c r="O601" s="1344"/>
      <c r="P601" s="1344"/>
      <c r="Q601" s="1344"/>
      <c r="R601" s="1344"/>
      <c r="S601" s="1344"/>
      <c r="T601" s="1344"/>
      <c r="U601" s="1344"/>
      <c r="V601" s="1344"/>
      <c r="W601" s="1344"/>
      <c r="X601" s="1344"/>
      <c r="Y601" s="1344"/>
      <c r="Z601" s="1344"/>
      <c r="AA601" s="1344"/>
      <c r="AB601" s="1344"/>
      <c r="AC601" s="1344"/>
      <c r="AD601" s="1344"/>
      <c r="AE601" s="1344"/>
    </row>
    <row r="602" ht="19.5" customHeight="1">
      <c r="A602" s="1344"/>
      <c r="B602" s="1344"/>
      <c r="C602" s="1344"/>
      <c r="D602" s="1344"/>
      <c r="E602" s="1344"/>
      <c r="F602" s="1401"/>
      <c r="G602" s="1401"/>
      <c r="H602" s="1379"/>
      <c r="I602" s="1344"/>
      <c r="J602" s="1344"/>
      <c r="K602" s="1344"/>
      <c r="L602" s="1344"/>
      <c r="M602" s="1344"/>
      <c r="N602" s="1344"/>
      <c r="O602" s="1344"/>
      <c r="P602" s="1344"/>
      <c r="Q602" s="1344"/>
      <c r="R602" s="1344"/>
      <c r="S602" s="1344"/>
      <c r="T602" s="1344"/>
      <c r="U602" s="1344"/>
      <c r="V602" s="1344"/>
      <c r="W602" s="1344"/>
      <c r="X602" s="1344"/>
      <c r="Y602" s="1344"/>
      <c r="Z602" s="1344"/>
      <c r="AA602" s="1344"/>
      <c r="AB602" s="1344"/>
      <c r="AC602" s="1344"/>
      <c r="AD602" s="1344"/>
      <c r="AE602" s="1344"/>
    </row>
    <row r="603" ht="19.5" customHeight="1">
      <c r="A603" s="1344"/>
      <c r="B603" s="1344"/>
      <c r="C603" s="1344"/>
      <c r="D603" s="1344"/>
      <c r="E603" s="1344"/>
      <c r="F603" s="1401"/>
      <c r="G603" s="1401"/>
      <c r="H603" s="1379"/>
      <c r="I603" s="1344"/>
      <c r="J603" s="1344"/>
      <c r="K603" s="1344"/>
      <c r="L603" s="1344"/>
      <c r="M603" s="1344"/>
      <c r="N603" s="1344"/>
      <c r="O603" s="1344"/>
      <c r="P603" s="1344"/>
      <c r="Q603" s="1344"/>
      <c r="R603" s="1344"/>
      <c r="S603" s="1344"/>
      <c r="T603" s="1344"/>
      <c r="U603" s="1344"/>
      <c r="V603" s="1344"/>
      <c r="W603" s="1344"/>
      <c r="X603" s="1344"/>
      <c r="Y603" s="1344"/>
      <c r="Z603" s="1344"/>
      <c r="AA603" s="1344"/>
      <c r="AB603" s="1344"/>
      <c r="AC603" s="1344"/>
      <c r="AD603" s="1344"/>
      <c r="AE603" s="1344"/>
    </row>
    <row r="604" ht="19.5" customHeight="1">
      <c r="A604" s="1344"/>
      <c r="B604" s="1344"/>
      <c r="C604" s="1344"/>
      <c r="D604" s="1344"/>
      <c r="E604" s="1344"/>
      <c r="F604" s="1401"/>
      <c r="G604" s="1401"/>
      <c r="H604" s="1379"/>
      <c r="I604" s="1344"/>
      <c r="J604" s="1344"/>
      <c r="K604" s="1344"/>
      <c r="L604" s="1344"/>
      <c r="M604" s="1344"/>
      <c r="N604" s="1344"/>
      <c r="O604" s="1344"/>
      <c r="P604" s="1344"/>
      <c r="Q604" s="1344"/>
      <c r="R604" s="1344"/>
      <c r="S604" s="1344"/>
      <c r="T604" s="1344"/>
      <c r="U604" s="1344"/>
      <c r="V604" s="1344"/>
      <c r="W604" s="1344"/>
      <c r="X604" s="1344"/>
      <c r="Y604" s="1344"/>
      <c r="Z604" s="1344"/>
      <c r="AA604" s="1344"/>
      <c r="AB604" s="1344"/>
      <c r="AC604" s="1344"/>
      <c r="AD604" s="1344"/>
      <c r="AE604" s="1344"/>
    </row>
    <row r="605" ht="19.5" customHeight="1">
      <c r="A605" s="1344"/>
      <c r="B605" s="1344"/>
      <c r="C605" s="1344"/>
      <c r="D605" s="1344"/>
      <c r="E605" s="1344"/>
      <c r="F605" s="1401"/>
      <c r="G605" s="1401"/>
      <c r="H605" s="1379"/>
      <c r="I605" s="1344"/>
      <c r="J605" s="1344"/>
      <c r="K605" s="1344"/>
      <c r="L605" s="1344"/>
      <c r="M605" s="1344"/>
      <c r="N605" s="1344"/>
      <c r="O605" s="1344"/>
      <c r="P605" s="1344"/>
      <c r="Q605" s="1344"/>
      <c r="R605" s="1344"/>
      <c r="S605" s="1344"/>
      <c r="T605" s="1344"/>
      <c r="U605" s="1344"/>
      <c r="V605" s="1344"/>
      <c r="W605" s="1344"/>
      <c r="X605" s="1344"/>
      <c r="Y605" s="1344"/>
      <c r="Z605" s="1344"/>
      <c r="AA605" s="1344"/>
      <c r="AB605" s="1344"/>
      <c r="AC605" s="1344"/>
      <c r="AD605" s="1344"/>
      <c r="AE605" s="1344"/>
    </row>
    <row r="606" ht="19.5" customHeight="1">
      <c r="A606" s="1344"/>
      <c r="B606" s="1344"/>
      <c r="C606" s="1344"/>
      <c r="D606" s="1344"/>
      <c r="E606" s="1344"/>
      <c r="F606" s="1401"/>
      <c r="G606" s="1401"/>
      <c r="H606" s="1379"/>
      <c r="I606" s="1344"/>
      <c r="J606" s="1344"/>
      <c r="K606" s="1344"/>
      <c r="L606" s="1344"/>
      <c r="M606" s="1344"/>
      <c r="N606" s="1344"/>
      <c r="O606" s="1344"/>
      <c r="P606" s="1344"/>
      <c r="Q606" s="1344"/>
      <c r="R606" s="1344"/>
      <c r="S606" s="1344"/>
      <c r="T606" s="1344"/>
      <c r="U606" s="1344"/>
      <c r="V606" s="1344"/>
      <c r="W606" s="1344"/>
      <c r="X606" s="1344"/>
      <c r="Y606" s="1344"/>
      <c r="Z606" s="1344"/>
      <c r="AA606" s="1344"/>
      <c r="AB606" s="1344"/>
      <c r="AC606" s="1344"/>
      <c r="AD606" s="1344"/>
      <c r="AE606" s="1344"/>
    </row>
    <row r="607" ht="19.5" customHeight="1">
      <c r="A607" s="1344"/>
      <c r="B607" s="1344"/>
      <c r="C607" s="1344"/>
      <c r="D607" s="1344"/>
      <c r="E607" s="1344"/>
      <c r="F607" s="1401"/>
      <c r="G607" s="1401"/>
      <c r="H607" s="1379"/>
      <c r="I607" s="1344"/>
      <c r="J607" s="1344"/>
      <c r="K607" s="1344"/>
      <c r="L607" s="1344"/>
      <c r="M607" s="1344"/>
      <c r="N607" s="1344"/>
      <c r="O607" s="1344"/>
      <c r="P607" s="1344"/>
      <c r="Q607" s="1344"/>
      <c r="R607" s="1344"/>
      <c r="S607" s="1344"/>
      <c r="T607" s="1344"/>
      <c r="U607" s="1344"/>
      <c r="V607" s="1344"/>
      <c r="W607" s="1344"/>
      <c r="X607" s="1344"/>
      <c r="Y607" s="1344"/>
      <c r="Z607" s="1344"/>
      <c r="AA607" s="1344"/>
      <c r="AB607" s="1344"/>
      <c r="AC607" s="1344"/>
      <c r="AD607" s="1344"/>
      <c r="AE607" s="1344"/>
    </row>
    <row r="608" ht="19.5" customHeight="1">
      <c r="A608" s="1344"/>
      <c r="B608" s="1344"/>
      <c r="C608" s="1344"/>
      <c r="D608" s="1344"/>
      <c r="E608" s="1344"/>
      <c r="F608" s="1401"/>
      <c r="G608" s="1401"/>
      <c r="H608" s="1379"/>
      <c r="I608" s="1344"/>
      <c r="J608" s="1344"/>
      <c r="K608" s="1344"/>
      <c r="L608" s="1344"/>
      <c r="M608" s="1344"/>
      <c r="N608" s="1344"/>
      <c r="O608" s="1344"/>
      <c r="P608" s="1344"/>
      <c r="Q608" s="1344"/>
      <c r="R608" s="1344"/>
      <c r="S608" s="1344"/>
      <c r="T608" s="1344"/>
      <c r="U608" s="1344"/>
      <c r="V608" s="1344"/>
      <c r="W608" s="1344"/>
      <c r="X608" s="1344"/>
      <c r="Y608" s="1344"/>
      <c r="Z608" s="1344"/>
      <c r="AA608" s="1344"/>
      <c r="AB608" s="1344"/>
      <c r="AC608" s="1344"/>
      <c r="AD608" s="1344"/>
      <c r="AE608" s="1344"/>
    </row>
    <row r="609" ht="19.5" customHeight="1">
      <c r="A609" s="1344"/>
      <c r="B609" s="1344"/>
      <c r="C609" s="1344"/>
      <c r="D609" s="1344"/>
      <c r="E609" s="1344"/>
      <c r="F609" s="1401"/>
      <c r="G609" s="1401"/>
      <c r="H609" s="1379"/>
      <c r="I609" s="1344"/>
      <c r="J609" s="1344"/>
      <c r="K609" s="1344"/>
      <c r="L609" s="1344"/>
      <c r="M609" s="1344"/>
      <c r="N609" s="1344"/>
      <c r="O609" s="1344"/>
      <c r="P609" s="1344"/>
      <c r="Q609" s="1344"/>
      <c r="R609" s="1344"/>
      <c r="S609" s="1344"/>
      <c r="T609" s="1344"/>
      <c r="U609" s="1344"/>
      <c r="V609" s="1344"/>
      <c r="W609" s="1344"/>
      <c r="X609" s="1344"/>
      <c r="Y609" s="1344"/>
      <c r="Z609" s="1344"/>
      <c r="AA609" s="1344"/>
      <c r="AB609" s="1344"/>
      <c r="AC609" s="1344"/>
      <c r="AD609" s="1344"/>
      <c r="AE609" s="1344"/>
    </row>
    <row r="610" ht="19.5" customHeight="1">
      <c r="A610" s="1344"/>
      <c r="B610" s="1344"/>
      <c r="C610" s="1344"/>
      <c r="D610" s="1344"/>
      <c r="E610" s="1344"/>
      <c r="F610" s="1401"/>
      <c r="G610" s="1401"/>
      <c r="H610" s="1379"/>
      <c r="I610" s="1344"/>
      <c r="J610" s="1344"/>
      <c r="K610" s="1344"/>
      <c r="L610" s="1344"/>
      <c r="M610" s="1344"/>
      <c r="N610" s="1344"/>
      <c r="O610" s="1344"/>
      <c r="P610" s="1344"/>
      <c r="Q610" s="1344"/>
      <c r="R610" s="1344"/>
      <c r="S610" s="1344"/>
      <c r="T610" s="1344"/>
      <c r="U610" s="1344"/>
      <c r="V610" s="1344"/>
      <c r="W610" s="1344"/>
      <c r="X610" s="1344"/>
      <c r="Y610" s="1344"/>
      <c r="Z610" s="1344"/>
      <c r="AA610" s="1344"/>
      <c r="AB610" s="1344"/>
      <c r="AC610" s="1344"/>
      <c r="AD610" s="1344"/>
      <c r="AE610" s="1344"/>
    </row>
    <row r="611" ht="19.5" customHeight="1">
      <c r="A611" s="1344"/>
      <c r="B611" s="1344"/>
      <c r="C611" s="1344"/>
      <c r="D611" s="1344"/>
      <c r="E611" s="1344"/>
      <c r="F611" s="1401"/>
      <c r="G611" s="1401"/>
      <c r="H611" s="1379"/>
      <c r="I611" s="1344"/>
      <c r="J611" s="1344"/>
      <c r="K611" s="1344"/>
      <c r="L611" s="1344"/>
      <c r="M611" s="1344"/>
      <c r="N611" s="1344"/>
      <c r="O611" s="1344"/>
      <c r="P611" s="1344"/>
      <c r="Q611" s="1344"/>
      <c r="R611" s="1344"/>
      <c r="S611" s="1344"/>
      <c r="T611" s="1344"/>
      <c r="U611" s="1344"/>
      <c r="V611" s="1344"/>
      <c r="W611" s="1344"/>
      <c r="X611" s="1344"/>
      <c r="Y611" s="1344"/>
      <c r="Z611" s="1344"/>
      <c r="AA611" s="1344"/>
      <c r="AB611" s="1344"/>
      <c r="AC611" s="1344"/>
      <c r="AD611" s="1344"/>
      <c r="AE611" s="1344"/>
    </row>
    <row r="612" ht="19.5" customHeight="1">
      <c r="A612" s="1344"/>
      <c r="B612" s="1344"/>
      <c r="C612" s="1344"/>
      <c r="D612" s="1344"/>
      <c r="E612" s="1344"/>
      <c r="F612" s="1401"/>
      <c r="G612" s="1401"/>
      <c r="H612" s="1379"/>
      <c r="I612" s="1344"/>
      <c r="J612" s="1344"/>
      <c r="K612" s="1344"/>
      <c r="L612" s="1344"/>
      <c r="M612" s="1344"/>
      <c r="N612" s="1344"/>
      <c r="O612" s="1344"/>
      <c r="P612" s="1344"/>
      <c r="Q612" s="1344"/>
      <c r="R612" s="1344"/>
      <c r="S612" s="1344"/>
      <c r="T612" s="1344"/>
      <c r="U612" s="1344"/>
      <c r="V612" s="1344"/>
      <c r="W612" s="1344"/>
      <c r="X612" s="1344"/>
      <c r="Y612" s="1344"/>
      <c r="Z612" s="1344"/>
      <c r="AA612" s="1344"/>
      <c r="AB612" s="1344"/>
      <c r="AC612" s="1344"/>
      <c r="AD612" s="1344"/>
      <c r="AE612" s="1344"/>
    </row>
    <row r="613" ht="19.5" customHeight="1">
      <c r="A613" s="1344"/>
      <c r="B613" s="1344"/>
      <c r="C613" s="1344"/>
      <c r="D613" s="1344"/>
      <c r="E613" s="1344"/>
      <c r="F613" s="1401"/>
      <c r="G613" s="1401"/>
      <c r="H613" s="1379"/>
      <c r="I613" s="1344"/>
      <c r="J613" s="1344"/>
      <c r="K613" s="1344"/>
      <c r="L613" s="1344"/>
      <c r="M613" s="1344"/>
      <c r="N613" s="1344"/>
      <c r="O613" s="1344"/>
      <c r="P613" s="1344"/>
      <c r="Q613" s="1344"/>
      <c r="R613" s="1344"/>
      <c r="S613" s="1344"/>
      <c r="T613" s="1344"/>
      <c r="U613" s="1344"/>
      <c r="V613" s="1344"/>
      <c r="W613" s="1344"/>
      <c r="X613" s="1344"/>
      <c r="Y613" s="1344"/>
      <c r="Z613" s="1344"/>
      <c r="AA613" s="1344"/>
      <c r="AB613" s="1344"/>
      <c r="AC613" s="1344"/>
      <c r="AD613" s="1344"/>
      <c r="AE613" s="1344"/>
    </row>
    <row r="614" ht="19.5" customHeight="1">
      <c r="A614" s="1344"/>
      <c r="B614" s="1344"/>
      <c r="C614" s="1344"/>
      <c r="D614" s="1344"/>
      <c r="E614" s="1344"/>
      <c r="F614" s="1401"/>
      <c r="G614" s="1401"/>
      <c r="H614" s="1379"/>
      <c r="I614" s="1344"/>
      <c r="J614" s="1344"/>
      <c r="K614" s="1344"/>
      <c r="L614" s="1344"/>
      <c r="M614" s="1344"/>
      <c r="N614" s="1344"/>
      <c r="O614" s="1344"/>
      <c r="P614" s="1344"/>
      <c r="Q614" s="1344"/>
      <c r="R614" s="1344"/>
      <c r="S614" s="1344"/>
      <c r="T614" s="1344"/>
      <c r="U614" s="1344"/>
      <c r="V614" s="1344"/>
      <c r="W614" s="1344"/>
      <c r="X614" s="1344"/>
      <c r="Y614" s="1344"/>
      <c r="Z614" s="1344"/>
      <c r="AA614" s="1344"/>
      <c r="AB614" s="1344"/>
      <c r="AC614" s="1344"/>
      <c r="AD614" s="1344"/>
      <c r="AE614" s="1344"/>
    </row>
    <row r="615" ht="19.5" customHeight="1">
      <c r="A615" s="1344"/>
      <c r="B615" s="1344"/>
      <c r="C615" s="1344"/>
      <c r="D615" s="1344"/>
      <c r="E615" s="1344"/>
      <c r="F615" s="1401"/>
      <c r="G615" s="1401"/>
      <c r="H615" s="1379"/>
      <c r="I615" s="1344"/>
      <c r="J615" s="1344"/>
      <c r="K615" s="1344"/>
      <c r="L615" s="1344"/>
      <c r="M615" s="1344"/>
      <c r="N615" s="1344"/>
      <c r="O615" s="1344"/>
      <c r="P615" s="1344"/>
      <c r="Q615" s="1344"/>
      <c r="R615" s="1344"/>
      <c r="S615" s="1344"/>
      <c r="T615" s="1344"/>
      <c r="U615" s="1344"/>
      <c r="V615" s="1344"/>
      <c r="W615" s="1344"/>
      <c r="X615" s="1344"/>
      <c r="Y615" s="1344"/>
      <c r="Z615" s="1344"/>
      <c r="AA615" s="1344"/>
      <c r="AB615" s="1344"/>
      <c r="AC615" s="1344"/>
      <c r="AD615" s="1344"/>
      <c r="AE615" s="1344"/>
    </row>
    <row r="616" ht="19.5" customHeight="1">
      <c r="A616" s="1344"/>
      <c r="B616" s="1344"/>
      <c r="C616" s="1344"/>
      <c r="D616" s="1344"/>
      <c r="E616" s="1344"/>
      <c r="F616" s="1401"/>
      <c r="G616" s="1401"/>
      <c r="H616" s="1379"/>
      <c r="I616" s="1344"/>
      <c r="J616" s="1344"/>
      <c r="K616" s="1344"/>
      <c r="L616" s="1344"/>
      <c r="M616" s="1344"/>
      <c r="N616" s="1344"/>
      <c r="O616" s="1344"/>
      <c r="P616" s="1344"/>
      <c r="Q616" s="1344"/>
      <c r="R616" s="1344"/>
      <c r="S616" s="1344"/>
      <c r="T616" s="1344"/>
      <c r="U616" s="1344"/>
      <c r="V616" s="1344"/>
      <c r="W616" s="1344"/>
      <c r="X616" s="1344"/>
      <c r="Y616" s="1344"/>
      <c r="Z616" s="1344"/>
      <c r="AA616" s="1344"/>
      <c r="AB616" s="1344"/>
      <c r="AC616" s="1344"/>
      <c r="AD616" s="1344"/>
      <c r="AE616" s="1344"/>
    </row>
    <row r="617" ht="19.5" customHeight="1">
      <c r="A617" s="1344"/>
      <c r="B617" s="1344"/>
      <c r="C617" s="1344"/>
      <c r="D617" s="1344"/>
      <c r="E617" s="1344"/>
      <c r="F617" s="1401"/>
      <c r="G617" s="1401"/>
      <c r="H617" s="1379"/>
      <c r="I617" s="1344"/>
      <c r="J617" s="1344"/>
      <c r="K617" s="1344"/>
      <c r="L617" s="1344"/>
      <c r="M617" s="1344"/>
      <c r="N617" s="1344"/>
      <c r="O617" s="1344"/>
      <c r="P617" s="1344"/>
      <c r="Q617" s="1344"/>
      <c r="R617" s="1344"/>
      <c r="S617" s="1344"/>
      <c r="T617" s="1344"/>
      <c r="U617" s="1344"/>
      <c r="V617" s="1344"/>
      <c r="W617" s="1344"/>
      <c r="X617" s="1344"/>
      <c r="Y617" s="1344"/>
      <c r="Z617" s="1344"/>
      <c r="AA617" s="1344"/>
      <c r="AB617" s="1344"/>
      <c r="AC617" s="1344"/>
      <c r="AD617" s="1344"/>
      <c r="AE617" s="1344"/>
    </row>
    <row r="618" ht="19.5" customHeight="1">
      <c r="A618" s="1344"/>
      <c r="B618" s="1344"/>
      <c r="C618" s="1344"/>
      <c r="D618" s="1344"/>
      <c r="E618" s="1344"/>
      <c r="F618" s="1401"/>
      <c r="G618" s="1401"/>
      <c r="H618" s="1379"/>
      <c r="I618" s="1344"/>
      <c r="J618" s="1344"/>
      <c r="K618" s="1344"/>
      <c r="L618" s="1344"/>
      <c r="M618" s="1344"/>
      <c r="N618" s="1344"/>
      <c r="O618" s="1344"/>
      <c r="P618" s="1344"/>
      <c r="Q618" s="1344"/>
      <c r="R618" s="1344"/>
      <c r="S618" s="1344"/>
      <c r="T618" s="1344"/>
      <c r="U618" s="1344"/>
      <c r="V618" s="1344"/>
      <c r="W618" s="1344"/>
      <c r="X618" s="1344"/>
      <c r="Y618" s="1344"/>
      <c r="Z618" s="1344"/>
      <c r="AA618" s="1344"/>
      <c r="AB618" s="1344"/>
      <c r="AC618" s="1344"/>
      <c r="AD618" s="1344"/>
      <c r="AE618" s="1344"/>
    </row>
    <row r="619" ht="19.5" customHeight="1">
      <c r="A619" s="1344"/>
      <c r="B619" s="1344"/>
      <c r="C619" s="1344"/>
      <c r="D619" s="1344"/>
      <c r="E619" s="1344"/>
      <c r="F619" s="1401"/>
      <c r="G619" s="1401"/>
      <c r="H619" s="1379"/>
      <c r="I619" s="1344"/>
      <c r="J619" s="1344"/>
      <c r="K619" s="1344"/>
      <c r="L619" s="1344"/>
      <c r="M619" s="1344"/>
      <c r="N619" s="1344"/>
      <c r="O619" s="1344"/>
      <c r="P619" s="1344"/>
      <c r="Q619" s="1344"/>
      <c r="R619" s="1344"/>
      <c r="S619" s="1344"/>
      <c r="T619" s="1344"/>
      <c r="U619" s="1344"/>
      <c r="V619" s="1344"/>
      <c r="W619" s="1344"/>
      <c r="X619" s="1344"/>
      <c r="Y619" s="1344"/>
      <c r="Z619" s="1344"/>
      <c r="AA619" s="1344"/>
      <c r="AB619" s="1344"/>
      <c r="AC619" s="1344"/>
      <c r="AD619" s="1344"/>
      <c r="AE619" s="1344"/>
    </row>
    <row r="620" ht="19.5" customHeight="1">
      <c r="A620" s="1344"/>
      <c r="B620" s="1344"/>
      <c r="C620" s="1344"/>
      <c r="D620" s="1344"/>
      <c r="E620" s="1344"/>
      <c r="F620" s="1401"/>
      <c r="G620" s="1401"/>
      <c r="H620" s="1379"/>
      <c r="I620" s="1344"/>
      <c r="J620" s="1344"/>
      <c r="K620" s="1344"/>
      <c r="L620" s="1344"/>
      <c r="M620" s="1344"/>
      <c r="N620" s="1344"/>
      <c r="O620" s="1344"/>
      <c r="P620" s="1344"/>
      <c r="Q620" s="1344"/>
      <c r="R620" s="1344"/>
      <c r="S620" s="1344"/>
      <c r="T620" s="1344"/>
      <c r="U620" s="1344"/>
      <c r="V620" s="1344"/>
      <c r="W620" s="1344"/>
      <c r="X620" s="1344"/>
      <c r="Y620" s="1344"/>
      <c r="Z620" s="1344"/>
      <c r="AA620" s="1344"/>
      <c r="AB620" s="1344"/>
      <c r="AC620" s="1344"/>
      <c r="AD620" s="1344"/>
      <c r="AE620" s="1344"/>
    </row>
    <row r="621" ht="19.5" customHeight="1">
      <c r="A621" s="1344"/>
      <c r="B621" s="1344"/>
      <c r="C621" s="1344"/>
      <c r="D621" s="1344"/>
      <c r="E621" s="1344"/>
      <c r="F621" s="1401"/>
      <c r="G621" s="1401"/>
      <c r="H621" s="1379"/>
      <c r="I621" s="1344"/>
      <c r="J621" s="1344"/>
      <c r="K621" s="1344"/>
      <c r="L621" s="1344"/>
      <c r="M621" s="1344"/>
      <c r="N621" s="1344"/>
      <c r="O621" s="1344"/>
      <c r="P621" s="1344"/>
      <c r="Q621" s="1344"/>
      <c r="R621" s="1344"/>
      <c r="S621" s="1344"/>
      <c r="T621" s="1344"/>
      <c r="U621" s="1344"/>
      <c r="V621" s="1344"/>
      <c r="W621" s="1344"/>
      <c r="X621" s="1344"/>
      <c r="Y621" s="1344"/>
      <c r="Z621" s="1344"/>
      <c r="AA621" s="1344"/>
      <c r="AB621" s="1344"/>
      <c r="AC621" s="1344"/>
      <c r="AD621" s="1344"/>
      <c r="AE621" s="1344"/>
    </row>
    <row r="622" ht="19.5" customHeight="1">
      <c r="A622" s="1344"/>
      <c r="B622" s="1344"/>
      <c r="C622" s="1344"/>
      <c r="D622" s="1344"/>
      <c r="E622" s="1344"/>
      <c r="F622" s="1401"/>
      <c r="G622" s="1401"/>
      <c r="H622" s="1379"/>
      <c r="I622" s="1344"/>
      <c r="J622" s="1344"/>
      <c r="K622" s="1344"/>
      <c r="L622" s="1344"/>
      <c r="M622" s="1344"/>
      <c r="N622" s="1344"/>
      <c r="O622" s="1344"/>
      <c r="P622" s="1344"/>
      <c r="Q622" s="1344"/>
      <c r="R622" s="1344"/>
      <c r="S622" s="1344"/>
      <c r="T622" s="1344"/>
      <c r="U622" s="1344"/>
      <c r="V622" s="1344"/>
      <c r="W622" s="1344"/>
      <c r="X622" s="1344"/>
      <c r="Y622" s="1344"/>
      <c r="Z622" s="1344"/>
      <c r="AA622" s="1344"/>
      <c r="AB622" s="1344"/>
      <c r="AC622" s="1344"/>
      <c r="AD622" s="1344"/>
      <c r="AE622" s="1344"/>
    </row>
    <row r="623" ht="19.5" customHeight="1">
      <c r="A623" s="1344"/>
      <c r="B623" s="1344"/>
      <c r="C623" s="1344"/>
      <c r="D623" s="1344"/>
      <c r="E623" s="1344"/>
      <c r="F623" s="1401"/>
      <c r="G623" s="1401"/>
      <c r="H623" s="1379"/>
      <c r="I623" s="1344"/>
      <c r="J623" s="1344"/>
      <c r="K623" s="1344"/>
      <c r="L623" s="1344"/>
      <c r="M623" s="1344"/>
      <c r="N623" s="1344"/>
      <c r="O623" s="1344"/>
      <c r="P623" s="1344"/>
      <c r="Q623" s="1344"/>
      <c r="R623" s="1344"/>
      <c r="S623" s="1344"/>
      <c r="T623" s="1344"/>
      <c r="U623" s="1344"/>
      <c r="V623" s="1344"/>
      <c r="W623" s="1344"/>
      <c r="X623" s="1344"/>
      <c r="Y623" s="1344"/>
      <c r="Z623" s="1344"/>
      <c r="AA623" s="1344"/>
      <c r="AB623" s="1344"/>
      <c r="AC623" s="1344"/>
      <c r="AD623" s="1344"/>
      <c r="AE623" s="1344"/>
    </row>
    <row r="624" ht="19.5" customHeight="1">
      <c r="A624" s="1344"/>
      <c r="B624" s="1344"/>
      <c r="C624" s="1344"/>
      <c r="D624" s="1344"/>
      <c r="E624" s="1344"/>
      <c r="F624" s="1401"/>
      <c r="G624" s="1401"/>
      <c r="H624" s="1379"/>
      <c r="I624" s="1344"/>
      <c r="J624" s="1344"/>
      <c r="K624" s="1344"/>
      <c r="L624" s="1344"/>
      <c r="M624" s="1344"/>
      <c r="N624" s="1344"/>
      <c r="O624" s="1344"/>
      <c r="P624" s="1344"/>
      <c r="Q624" s="1344"/>
      <c r="R624" s="1344"/>
      <c r="S624" s="1344"/>
      <c r="T624" s="1344"/>
      <c r="U624" s="1344"/>
      <c r="V624" s="1344"/>
      <c r="W624" s="1344"/>
      <c r="X624" s="1344"/>
      <c r="Y624" s="1344"/>
      <c r="Z624" s="1344"/>
      <c r="AA624" s="1344"/>
      <c r="AB624" s="1344"/>
      <c r="AC624" s="1344"/>
      <c r="AD624" s="1344"/>
      <c r="AE624" s="1344"/>
    </row>
    <row r="625" ht="19.5" customHeight="1">
      <c r="A625" s="1344"/>
      <c r="B625" s="1344"/>
      <c r="C625" s="1344"/>
      <c r="D625" s="1344"/>
      <c r="E625" s="1344"/>
      <c r="F625" s="1401"/>
      <c r="G625" s="1401"/>
      <c r="H625" s="1379"/>
      <c r="I625" s="1344"/>
      <c r="J625" s="1344"/>
      <c r="K625" s="1344"/>
      <c r="L625" s="1344"/>
      <c r="M625" s="1344"/>
      <c r="N625" s="1344"/>
      <c r="O625" s="1344"/>
      <c r="P625" s="1344"/>
      <c r="Q625" s="1344"/>
      <c r="R625" s="1344"/>
      <c r="S625" s="1344"/>
      <c r="T625" s="1344"/>
      <c r="U625" s="1344"/>
      <c r="V625" s="1344"/>
      <c r="W625" s="1344"/>
      <c r="X625" s="1344"/>
      <c r="Y625" s="1344"/>
      <c r="Z625" s="1344"/>
      <c r="AA625" s="1344"/>
      <c r="AB625" s="1344"/>
      <c r="AC625" s="1344"/>
      <c r="AD625" s="1344"/>
      <c r="AE625" s="1344"/>
    </row>
    <row r="626" ht="19.5" customHeight="1">
      <c r="A626" s="1344"/>
      <c r="B626" s="1344"/>
      <c r="C626" s="1344"/>
      <c r="D626" s="1344"/>
      <c r="E626" s="1344"/>
      <c r="F626" s="1401"/>
      <c r="G626" s="1401"/>
      <c r="H626" s="1379"/>
      <c r="I626" s="1344"/>
      <c r="J626" s="1344"/>
      <c r="K626" s="1344"/>
      <c r="L626" s="1344"/>
      <c r="M626" s="1344"/>
      <c r="N626" s="1344"/>
      <c r="O626" s="1344"/>
      <c r="P626" s="1344"/>
      <c r="Q626" s="1344"/>
      <c r="R626" s="1344"/>
      <c r="S626" s="1344"/>
      <c r="T626" s="1344"/>
      <c r="U626" s="1344"/>
      <c r="V626" s="1344"/>
      <c r="W626" s="1344"/>
      <c r="X626" s="1344"/>
      <c r="Y626" s="1344"/>
      <c r="Z626" s="1344"/>
      <c r="AA626" s="1344"/>
      <c r="AB626" s="1344"/>
      <c r="AC626" s="1344"/>
      <c r="AD626" s="1344"/>
      <c r="AE626" s="1344"/>
    </row>
    <row r="627" ht="19.5" customHeight="1">
      <c r="A627" s="1344"/>
      <c r="B627" s="1344"/>
      <c r="C627" s="1344"/>
      <c r="D627" s="1344"/>
      <c r="E627" s="1344"/>
      <c r="F627" s="1401"/>
      <c r="G627" s="1401"/>
      <c r="H627" s="1379"/>
      <c r="I627" s="1344"/>
      <c r="J627" s="1344"/>
      <c r="K627" s="1344"/>
      <c r="L627" s="1344"/>
      <c r="M627" s="1344"/>
      <c r="N627" s="1344"/>
      <c r="O627" s="1344"/>
      <c r="P627" s="1344"/>
      <c r="Q627" s="1344"/>
      <c r="R627" s="1344"/>
      <c r="S627" s="1344"/>
      <c r="T627" s="1344"/>
      <c r="U627" s="1344"/>
      <c r="V627" s="1344"/>
      <c r="W627" s="1344"/>
      <c r="X627" s="1344"/>
      <c r="Y627" s="1344"/>
      <c r="Z627" s="1344"/>
      <c r="AA627" s="1344"/>
      <c r="AB627" s="1344"/>
      <c r="AC627" s="1344"/>
      <c r="AD627" s="1344"/>
      <c r="AE627" s="1344"/>
    </row>
    <row r="628" ht="19.5" customHeight="1">
      <c r="A628" s="1344"/>
      <c r="B628" s="1344"/>
      <c r="C628" s="1344"/>
      <c r="D628" s="1344"/>
      <c r="E628" s="1344"/>
      <c r="F628" s="1401"/>
      <c r="G628" s="1401"/>
      <c r="H628" s="1379"/>
      <c r="I628" s="1344"/>
      <c r="J628" s="1344"/>
      <c r="K628" s="1344"/>
      <c r="L628" s="1344"/>
      <c r="M628" s="1344"/>
      <c r="N628" s="1344"/>
      <c r="O628" s="1344"/>
      <c r="P628" s="1344"/>
      <c r="Q628" s="1344"/>
      <c r="R628" s="1344"/>
      <c r="S628" s="1344"/>
      <c r="T628" s="1344"/>
      <c r="U628" s="1344"/>
      <c r="V628" s="1344"/>
      <c r="W628" s="1344"/>
      <c r="X628" s="1344"/>
      <c r="Y628" s="1344"/>
      <c r="Z628" s="1344"/>
      <c r="AA628" s="1344"/>
      <c r="AB628" s="1344"/>
      <c r="AC628" s="1344"/>
      <c r="AD628" s="1344"/>
      <c r="AE628" s="1344"/>
    </row>
    <row r="629" ht="19.5" customHeight="1">
      <c r="A629" s="1344"/>
      <c r="B629" s="1344"/>
      <c r="C629" s="1344"/>
      <c r="D629" s="1344"/>
      <c r="E629" s="1344"/>
      <c r="F629" s="1401"/>
      <c r="G629" s="1401"/>
      <c r="H629" s="1379"/>
      <c r="I629" s="1344"/>
      <c r="J629" s="1344"/>
      <c r="K629" s="1344"/>
      <c r="L629" s="1344"/>
      <c r="M629" s="1344"/>
      <c r="N629" s="1344"/>
      <c r="O629" s="1344"/>
      <c r="P629" s="1344"/>
      <c r="Q629" s="1344"/>
      <c r="R629" s="1344"/>
      <c r="S629" s="1344"/>
      <c r="T629" s="1344"/>
      <c r="U629" s="1344"/>
      <c r="V629" s="1344"/>
      <c r="W629" s="1344"/>
      <c r="X629" s="1344"/>
      <c r="Y629" s="1344"/>
      <c r="Z629" s="1344"/>
      <c r="AA629" s="1344"/>
      <c r="AB629" s="1344"/>
      <c r="AC629" s="1344"/>
      <c r="AD629" s="1344"/>
      <c r="AE629" s="1344"/>
    </row>
    <row r="630" ht="19.5" customHeight="1">
      <c r="A630" s="1344"/>
      <c r="B630" s="1344"/>
      <c r="C630" s="1344"/>
      <c r="D630" s="1344"/>
      <c r="E630" s="1344"/>
      <c r="F630" s="1401"/>
      <c r="G630" s="1401"/>
      <c r="H630" s="1379"/>
      <c r="I630" s="1344"/>
      <c r="J630" s="1344"/>
      <c r="K630" s="1344"/>
      <c r="L630" s="1344"/>
      <c r="M630" s="1344"/>
      <c r="N630" s="1344"/>
      <c r="O630" s="1344"/>
      <c r="P630" s="1344"/>
      <c r="Q630" s="1344"/>
      <c r="R630" s="1344"/>
      <c r="S630" s="1344"/>
      <c r="T630" s="1344"/>
      <c r="U630" s="1344"/>
      <c r="V630" s="1344"/>
      <c r="W630" s="1344"/>
      <c r="X630" s="1344"/>
      <c r="Y630" s="1344"/>
      <c r="Z630" s="1344"/>
      <c r="AA630" s="1344"/>
      <c r="AB630" s="1344"/>
      <c r="AC630" s="1344"/>
      <c r="AD630" s="1344"/>
      <c r="AE630" s="1344"/>
    </row>
    <row r="631" ht="19.5" customHeight="1">
      <c r="A631" s="1344"/>
      <c r="B631" s="1344"/>
      <c r="C631" s="1344"/>
      <c r="D631" s="1344"/>
      <c r="E631" s="1344"/>
      <c r="F631" s="1401"/>
      <c r="G631" s="1401"/>
      <c r="H631" s="1379"/>
      <c r="I631" s="1344"/>
      <c r="J631" s="1344"/>
      <c r="K631" s="1344"/>
      <c r="L631" s="1344"/>
      <c r="M631" s="1344"/>
      <c r="N631" s="1344"/>
      <c r="O631" s="1344"/>
      <c r="P631" s="1344"/>
      <c r="Q631" s="1344"/>
      <c r="R631" s="1344"/>
      <c r="S631" s="1344"/>
      <c r="T631" s="1344"/>
      <c r="U631" s="1344"/>
      <c r="V631" s="1344"/>
      <c r="W631" s="1344"/>
      <c r="X631" s="1344"/>
      <c r="Y631" s="1344"/>
      <c r="Z631" s="1344"/>
      <c r="AA631" s="1344"/>
      <c r="AB631" s="1344"/>
      <c r="AC631" s="1344"/>
      <c r="AD631" s="1344"/>
      <c r="AE631" s="1344"/>
    </row>
    <row r="632" ht="19.5" customHeight="1">
      <c r="A632" s="1344"/>
      <c r="B632" s="1344"/>
      <c r="C632" s="1344"/>
      <c r="D632" s="1344"/>
      <c r="E632" s="1344"/>
      <c r="F632" s="1401"/>
      <c r="G632" s="1401"/>
      <c r="H632" s="1379"/>
      <c r="I632" s="1344"/>
      <c r="J632" s="1344"/>
      <c r="K632" s="1344"/>
      <c r="L632" s="1344"/>
      <c r="M632" s="1344"/>
      <c r="N632" s="1344"/>
      <c r="O632" s="1344"/>
      <c r="P632" s="1344"/>
      <c r="Q632" s="1344"/>
      <c r="R632" s="1344"/>
      <c r="S632" s="1344"/>
      <c r="T632" s="1344"/>
      <c r="U632" s="1344"/>
      <c r="V632" s="1344"/>
      <c r="W632" s="1344"/>
      <c r="X632" s="1344"/>
      <c r="Y632" s="1344"/>
      <c r="Z632" s="1344"/>
      <c r="AA632" s="1344"/>
      <c r="AB632" s="1344"/>
      <c r="AC632" s="1344"/>
      <c r="AD632" s="1344"/>
      <c r="AE632" s="1344"/>
    </row>
    <row r="633" ht="19.5" customHeight="1">
      <c r="A633" s="1344"/>
      <c r="B633" s="1344"/>
      <c r="C633" s="1344"/>
      <c r="D633" s="1344"/>
      <c r="E633" s="1344"/>
      <c r="F633" s="1401"/>
      <c r="G633" s="1401"/>
      <c r="H633" s="1379"/>
      <c r="I633" s="1344"/>
      <c r="J633" s="1344"/>
      <c r="K633" s="1344"/>
      <c r="L633" s="1344"/>
      <c r="M633" s="1344"/>
      <c r="N633" s="1344"/>
      <c r="O633" s="1344"/>
      <c r="P633" s="1344"/>
      <c r="Q633" s="1344"/>
      <c r="R633" s="1344"/>
      <c r="S633" s="1344"/>
      <c r="T633" s="1344"/>
      <c r="U633" s="1344"/>
      <c r="V633" s="1344"/>
      <c r="W633" s="1344"/>
      <c r="X633" s="1344"/>
      <c r="Y633" s="1344"/>
      <c r="Z633" s="1344"/>
      <c r="AA633" s="1344"/>
      <c r="AB633" s="1344"/>
      <c r="AC633" s="1344"/>
      <c r="AD633" s="1344"/>
      <c r="AE633" s="1344"/>
    </row>
    <row r="634" ht="19.5" customHeight="1">
      <c r="A634" s="1344"/>
      <c r="B634" s="1344"/>
      <c r="C634" s="1344"/>
      <c r="D634" s="1344"/>
      <c r="E634" s="1344"/>
      <c r="F634" s="1401"/>
      <c r="G634" s="1401"/>
      <c r="H634" s="1379"/>
      <c r="I634" s="1344"/>
      <c r="J634" s="1344"/>
      <c r="K634" s="1344"/>
      <c r="L634" s="1344"/>
      <c r="M634" s="1344"/>
      <c r="N634" s="1344"/>
      <c r="O634" s="1344"/>
      <c r="P634" s="1344"/>
      <c r="Q634" s="1344"/>
      <c r="R634" s="1344"/>
      <c r="S634" s="1344"/>
      <c r="T634" s="1344"/>
      <c r="U634" s="1344"/>
      <c r="V634" s="1344"/>
      <c r="W634" s="1344"/>
      <c r="X634" s="1344"/>
      <c r="Y634" s="1344"/>
      <c r="Z634" s="1344"/>
      <c r="AA634" s="1344"/>
      <c r="AB634" s="1344"/>
      <c r="AC634" s="1344"/>
      <c r="AD634" s="1344"/>
      <c r="AE634" s="1344"/>
    </row>
    <row r="635" ht="19.5" customHeight="1">
      <c r="A635" s="1344"/>
      <c r="B635" s="1344"/>
      <c r="C635" s="1344"/>
      <c r="D635" s="1344"/>
      <c r="E635" s="1344"/>
      <c r="F635" s="1401"/>
      <c r="G635" s="1401"/>
      <c r="H635" s="1379"/>
      <c r="I635" s="1344"/>
      <c r="J635" s="1344"/>
      <c r="K635" s="1344"/>
      <c r="L635" s="1344"/>
      <c r="M635" s="1344"/>
      <c r="N635" s="1344"/>
      <c r="O635" s="1344"/>
      <c r="P635" s="1344"/>
      <c r="Q635" s="1344"/>
      <c r="R635" s="1344"/>
      <c r="S635" s="1344"/>
      <c r="T635" s="1344"/>
      <c r="U635" s="1344"/>
      <c r="V635" s="1344"/>
      <c r="W635" s="1344"/>
      <c r="X635" s="1344"/>
      <c r="Y635" s="1344"/>
      <c r="Z635" s="1344"/>
      <c r="AA635" s="1344"/>
      <c r="AB635" s="1344"/>
      <c r="AC635" s="1344"/>
      <c r="AD635" s="1344"/>
      <c r="AE635" s="1344"/>
    </row>
    <row r="636" ht="19.5" customHeight="1">
      <c r="A636" s="1344"/>
      <c r="B636" s="1344"/>
      <c r="C636" s="1344"/>
      <c r="D636" s="1344"/>
      <c r="E636" s="1344"/>
      <c r="F636" s="1401"/>
      <c r="G636" s="1401"/>
      <c r="H636" s="1379"/>
      <c r="I636" s="1344"/>
      <c r="J636" s="1344"/>
      <c r="K636" s="1344"/>
      <c r="L636" s="1344"/>
      <c r="M636" s="1344"/>
      <c r="N636" s="1344"/>
      <c r="O636" s="1344"/>
      <c r="P636" s="1344"/>
      <c r="Q636" s="1344"/>
      <c r="R636" s="1344"/>
      <c r="S636" s="1344"/>
      <c r="T636" s="1344"/>
      <c r="U636" s="1344"/>
      <c r="V636" s="1344"/>
      <c r="W636" s="1344"/>
      <c r="X636" s="1344"/>
      <c r="Y636" s="1344"/>
      <c r="Z636" s="1344"/>
      <c r="AA636" s="1344"/>
      <c r="AB636" s="1344"/>
      <c r="AC636" s="1344"/>
      <c r="AD636" s="1344"/>
      <c r="AE636" s="1344"/>
    </row>
    <row r="637" ht="19.5" customHeight="1">
      <c r="A637" s="1344"/>
      <c r="B637" s="1344"/>
      <c r="C637" s="1344"/>
      <c r="D637" s="1344"/>
      <c r="E637" s="1344"/>
      <c r="F637" s="1401"/>
      <c r="G637" s="1401"/>
      <c r="H637" s="1379"/>
      <c r="I637" s="1344"/>
      <c r="J637" s="1344"/>
      <c r="K637" s="1344"/>
      <c r="L637" s="1344"/>
      <c r="M637" s="1344"/>
      <c r="N637" s="1344"/>
      <c r="O637" s="1344"/>
      <c r="P637" s="1344"/>
      <c r="Q637" s="1344"/>
      <c r="R637" s="1344"/>
      <c r="S637" s="1344"/>
      <c r="T637" s="1344"/>
      <c r="U637" s="1344"/>
      <c r="V637" s="1344"/>
      <c r="W637" s="1344"/>
      <c r="X637" s="1344"/>
      <c r="Y637" s="1344"/>
      <c r="Z637" s="1344"/>
      <c r="AA637" s="1344"/>
      <c r="AB637" s="1344"/>
      <c r="AC637" s="1344"/>
      <c r="AD637" s="1344"/>
      <c r="AE637" s="1344"/>
    </row>
    <row r="638" ht="19.5" customHeight="1">
      <c r="A638" s="1344"/>
      <c r="B638" s="1344"/>
      <c r="C638" s="1344"/>
      <c r="D638" s="1344"/>
      <c r="E638" s="1344"/>
      <c r="F638" s="1401"/>
      <c r="G638" s="1401"/>
      <c r="H638" s="1379"/>
      <c r="I638" s="1344"/>
      <c r="J638" s="1344"/>
      <c r="K638" s="1344"/>
      <c r="L638" s="1344"/>
      <c r="M638" s="1344"/>
      <c r="N638" s="1344"/>
      <c r="O638" s="1344"/>
      <c r="P638" s="1344"/>
      <c r="Q638" s="1344"/>
      <c r="R638" s="1344"/>
      <c r="S638" s="1344"/>
      <c r="T638" s="1344"/>
      <c r="U638" s="1344"/>
      <c r="V638" s="1344"/>
      <c r="W638" s="1344"/>
      <c r="X638" s="1344"/>
      <c r="Y638" s="1344"/>
      <c r="Z638" s="1344"/>
      <c r="AA638" s="1344"/>
      <c r="AB638" s="1344"/>
      <c r="AC638" s="1344"/>
      <c r="AD638" s="1344"/>
      <c r="AE638" s="1344"/>
    </row>
    <row r="639" ht="19.5" customHeight="1">
      <c r="A639" s="1344"/>
      <c r="B639" s="1344"/>
      <c r="C639" s="1344"/>
      <c r="D639" s="1344"/>
      <c r="E639" s="1344"/>
      <c r="F639" s="1401"/>
      <c r="G639" s="1401"/>
      <c r="H639" s="1379"/>
      <c r="I639" s="1344"/>
      <c r="J639" s="1344"/>
      <c r="K639" s="1344"/>
      <c r="L639" s="1344"/>
      <c r="M639" s="1344"/>
      <c r="N639" s="1344"/>
      <c r="O639" s="1344"/>
      <c r="P639" s="1344"/>
      <c r="Q639" s="1344"/>
      <c r="R639" s="1344"/>
      <c r="S639" s="1344"/>
      <c r="T639" s="1344"/>
      <c r="U639" s="1344"/>
      <c r="V639" s="1344"/>
      <c r="W639" s="1344"/>
      <c r="X639" s="1344"/>
      <c r="Y639" s="1344"/>
      <c r="Z639" s="1344"/>
      <c r="AA639" s="1344"/>
      <c r="AB639" s="1344"/>
      <c r="AC639" s="1344"/>
      <c r="AD639" s="1344"/>
      <c r="AE639" s="1344"/>
    </row>
    <row r="640" ht="19.5" customHeight="1">
      <c r="A640" s="1344"/>
      <c r="B640" s="1344"/>
      <c r="C640" s="1344"/>
      <c r="D640" s="1344"/>
      <c r="E640" s="1344"/>
      <c r="F640" s="1401"/>
      <c r="G640" s="1401"/>
      <c r="H640" s="1379"/>
      <c r="I640" s="1344"/>
      <c r="J640" s="1344"/>
      <c r="K640" s="1344"/>
      <c r="L640" s="1344"/>
      <c r="M640" s="1344"/>
      <c r="N640" s="1344"/>
      <c r="O640" s="1344"/>
      <c r="P640" s="1344"/>
      <c r="Q640" s="1344"/>
      <c r="R640" s="1344"/>
      <c r="S640" s="1344"/>
      <c r="T640" s="1344"/>
      <c r="U640" s="1344"/>
      <c r="V640" s="1344"/>
      <c r="W640" s="1344"/>
      <c r="X640" s="1344"/>
      <c r="Y640" s="1344"/>
      <c r="Z640" s="1344"/>
      <c r="AA640" s="1344"/>
      <c r="AB640" s="1344"/>
      <c r="AC640" s="1344"/>
      <c r="AD640" s="1344"/>
      <c r="AE640" s="1344"/>
    </row>
    <row r="641" ht="19.5" customHeight="1">
      <c r="A641" s="1344"/>
      <c r="B641" s="1344"/>
      <c r="C641" s="1344"/>
      <c r="D641" s="1344"/>
      <c r="E641" s="1344"/>
      <c r="F641" s="1401"/>
      <c r="G641" s="1401"/>
      <c r="H641" s="1379"/>
      <c r="I641" s="1344"/>
      <c r="J641" s="1344"/>
      <c r="K641" s="1344"/>
      <c r="L641" s="1344"/>
      <c r="M641" s="1344"/>
      <c r="N641" s="1344"/>
      <c r="O641" s="1344"/>
      <c r="P641" s="1344"/>
      <c r="Q641" s="1344"/>
      <c r="R641" s="1344"/>
      <c r="S641" s="1344"/>
      <c r="T641" s="1344"/>
      <c r="U641" s="1344"/>
      <c r="V641" s="1344"/>
      <c r="W641" s="1344"/>
      <c r="X641" s="1344"/>
      <c r="Y641" s="1344"/>
      <c r="Z641" s="1344"/>
      <c r="AA641" s="1344"/>
      <c r="AB641" s="1344"/>
      <c r="AC641" s="1344"/>
      <c r="AD641" s="1344"/>
      <c r="AE641" s="1344"/>
    </row>
    <row r="642" ht="19.5" customHeight="1">
      <c r="A642" s="1344"/>
      <c r="B642" s="1344"/>
      <c r="C642" s="1344"/>
      <c r="D642" s="1344"/>
      <c r="E642" s="1344"/>
      <c r="F642" s="1401"/>
      <c r="G642" s="1401"/>
      <c r="H642" s="1379"/>
      <c r="I642" s="1344"/>
      <c r="J642" s="1344"/>
      <c r="K642" s="1344"/>
      <c r="L642" s="1344"/>
      <c r="M642" s="1344"/>
      <c r="N642" s="1344"/>
      <c r="O642" s="1344"/>
      <c r="P642" s="1344"/>
      <c r="Q642" s="1344"/>
      <c r="R642" s="1344"/>
      <c r="S642" s="1344"/>
      <c r="T642" s="1344"/>
      <c r="U642" s="1344"/>
      <c r="V642" s="1344"/>
      <c r="W642" s="1344"/>
      <c r="X642" s="1344"/>
      <c r="Y642" s="1344"/>
      <c r="Z642" s="1344"/>
      <c r="AA642" s="1344"/>
      <c r="AB642" s="1344"/>
      <c r="AC642" s="1344"/>
      <c r="AD642" s="1344"/>
      <c r="AE642" s="1344"/>
    </row>
    <row r="643" ht="19.5" customHeight="1">
      <c r="A643" s="1344"/>
      <c r="B643" s="1344"/>
      <c r="C643" s="1344"/>
      <c r="D643" s="1344"/>
      <c r="E643" s="1344"/>
      <c r="F643" s="1401"/>
      <c r="G643" s="1401"/>
      <c r="H643" s="1379"/>
      <c r="I643" s="1344"/>
      <c r="J643" s="1344"/>
      <c r="K643" s="1344"/>
      <c r="L643" s="1344"/>
      <c r="M643" s="1344"/>
      <c r="N643" s="1344"/>
      <c r="O643" s="1344"/>
      <c r="P643" s="1344"/>
      <c r="Q643" s="1344"/>
      <c r="R643" s="1344"/>
      <c r="S643" s="1344"/>
      <c r="T643" s="1344"/>
      <c r="U643" s="1344"/>
      <c r="V643" s="1344"/>
      <c r="W643" s="1344"/>
      <c r="X643" s="1344"/>
      <c r="Y643" s="1344"/>
      <c r="Z643" s="1344"/>
      <c r="AA643" s="1344"/>
      <c r="AB643" s="1344"/>
      <c r="AC643" s="1344"/>
      <c r="AD643" s="1344"/>
      <c r="AE643" s="1344"/>
    </row>
    <row r="644" ht="19.5" customHeight="1">
      <c r="A644" s="1344"/>
      <c r="B644" s="1344"/>
      <c r="C644" s="1344"/>
      <c r="D644" s="1344"/>
      <c r="E644" s="1344"/>
      <c r="F644" s="1401"/>
      <c r="G644" s="1401"/>
      <c r="H644" s="1379"/>
      <c r="I644" s="1344"/>
      <c r="J644" s="1344"/>
      <c r="K644" s="1344"/>
      <c r="L644" s="1344"/>
      <c r="M644" s="1344"/>
      <c r="N644" s="1344"/>
      <c r="O644" s="1344"/>
      <c r="P644" s="1344"/>
      <c r="Q644" s="1344"/>
      <c r="R644" s="1344"/>
      <c r="S644" s="1344"/>
      <c r="T644" s="1344"/>
      <c r="U644" s="1344"/>
      <c r="V644" s="1344"/>
      <c r="W644" s="1344"/>
      <c r="X644" s="1344"/>
      <c r="Y644" s="1344"/>
      <c r="Z644" s="1344"/>
      <c r="AA644" s="1344"/>
      <c r="AB644" s="1344"/>
      <c r="AC644" s="1344"/>
      <c r="AD644" s="1344"/>
      <c r="AE644" s="1344"/>
    </row>
    <row r="645" ht="19.5" customHeight="1">
      <c r="A645" s="1344"/>
      <c r="B645" s="1344"/>
      <c r="C645" s="1344"/>
      <c r="D645" s="1344"/>
      <c r="E645" s="1344"/>
      <c r="F645" s="1401"/>
      <c r="G645" s="1401"/>
      <c r="H645" s="1379"/>
      <c r="I645" s="1344"/>
      <c r="J645" s="1344"/>
      <c r="K645" s="1344"/>
      <c r="L645" s="1344"/>
      <c r="M645" s="1344"/>
      <c r="N645" s="1344"/>
      <c r="O645" s="1344"/>
      <c r="P645" s="1344"/>
      <c r="Q645" s="1344"/>
      <c r="R645" s="1344"/>
      <c r="S645" s="1344"/>
      <c r="T645" s="1344"/>
      <c r="U645" s="1344"/>
      <c r="V645" s="1344"/>
      <c r="W645" s="1344"/>
      <c r="X645" s="1344"/>
      <c r="Y645" s="1344"/>
      <c r="Z645" s="1344"/>
      <c r="AA645" s="1344"/>
      <c r="AB645" s="1344"/>
      <c r="AC645" s="1344"/>
      <c r="AD645" s="1344"/>
      <c r="AE645" s="1344"/>
    </row>
    <row r="646" ht="19.5" customHeight="1">
      <c r="A646" s="1344"/>
      <c r="B646" s="1344"/>
      <c r="C646" s="1344"/>
      <c r="D646" s="1344"/>
      <c r="E646" s="1344"/>
      <c r="F646" s="1401"/>
      <c r="G646" s="1401"/>
      <c r="H646" s="1379"/>
      <c r="I646" s="1344"/>
      <c r="J646" s="1344"/>
      <c r="K646" s="1344"/>
      <c r="L646" s="1344"/>
      <c r="M646" s="1344"/>
      <c r="N646" s="1344"/>
      <c r="O646" s="1344"/>
      <c r="P646" s="1344"/>
      <c r="Q646" s="1344"/>
      <c r="R646" s="1344"/>
      <c r="S646" s="1344"/>
      <c r="T646" s="1344"/>
      <c r="U646" s="1344"/>
      <c r="V646" s="1344"/>
      <c r="W646" s="1344"/>
      <c r="X646" s="1344"/>
      <c r="Y646" s="1344"/>
      <c r="Z646" s="1344"/>
      <c r="AA646" s="1344"/>
      <c r="AB646" s="1344"/>
      <c r="AC646" s="1344"/>
      <c r="AD646" s="1344"/>
      <c r="AE646" s="1344"/>
    </row>
    <row r="647" ht="19.5" customHeight="1">
      <c r="A647" s="1344"/>
      <c r="B647" s="1344"/>
      <c r="C647" s="1344"/>
      <c r="D647" s="1344"/>
      <c r="E647" s="1344"/>
      <c r="F647" s="1401"/>
      <c r="G647" s="1401"/>
      <c r="H647" s="1379"/>
      <c r="I647" s="1344"/>
      <c r="J647" s="1344"/>
      <c r="K647" s="1344"/>
      <c r="L647" s="1344"/>
      <c r="M647" s="1344"/>
      <c r="N647" s="1344"/>
      <c r="O647" s="1344"/>
      <c r="P647" s="1344"/>
      <c r="Q647" s="1344"/>
      <c r="R647" s="1344"/>
      <c r="S647" s="1344"/>
      <c r="T647" s="1344"/>
      <c r="U647" s="1344"/>
      <c r="V647" s="1344"/>
      <c r="W647" s="1344"/>
      <c r="X647" s="1344"/>
      <c r="Y647" s="1344"/>
      <c r="Z647" s="1344"/>
      <c r="AA647" s="1344"/>
      <c r="AB647" s="1344"/>
      <c r="AC647" s="1344"/>
      <c r="AD647" s="1344"/>
      <c r="AE647" s="1344"/>
    </row>
    <row r="648" ht="19.5" customHeight="1">
      <c r="A648" s="1344"/>
      <c r="B648" s="1344"/>
      <c r="C648" s="1344"/>
      <c r="D648" s="1344"/>
      <c r="E648" s="1344"/>
      <c r="F648" s="1401"/>
      <c r="G648" s="1401"/>
      <c r="H648" s="1379"/>
      <c r="I648" s="1344"/>
      <c r="J648" s="1344"/>
      <c r="K648" s="1344"/>
      <c r="L648" s="1344"/>
      <c r="M648" s="1344"/>
      <c r="N648" s="1344"/>
      <c r="O648" s="1344"/>
      <c r="P648" s="1344"/>
      <c r="Q648" s="1344"/>
      <c r="R648" s="1344"/>
      <c r="S648" s="1344"/>
      <c r="T648" s="1344"/>
      <c r="U648" s="1344"/>
      <c r="V648" s="1344"/>
      <c r="W648" s="1344"/>
      <c r="X648" s="1344"/>
      <c r="Y648" s="1344"/>
      <c r="Z648" s="1344"/>
      <c r="AA648" s="1344"/>
      <c r="AB648" s="1344"/>
      <c r="AC648" s="1344"/>
      <c r="AD648" s="1344"/>
      <c r="AE648" s="1344"/>
    </row>
    <row r="649" ht="19.5" customHeight="1">
      <c r="A649" s="1344"/>
      <c r="B649" s="1344"/>
      <c r="C649" s="1344"/>
      <c r="D649" s="1344"/>
      <c r="E649" s="1344"/>
      <c r="F649" s="1401"/>
      <c r="G649" s="1401"/>
      <c r="H649" s="1379"/>
      <c r="I649" s="1344"/>
      <c r="J649" s="1344"/>
      <c r="K649" s="1344"/>
      <c r="L649" s="1344"/>
      <c r="M649" s="1344"/>
      <c r="N649" s="1344"/>
      <c r="O649" s="1344"/>
      <c r="P649" s="1344"/>
      <c r="Q649" s="1344"/>
      <c r="R649" s="1344"/>
      <c r="S649" s="1344"/>
      <c r="T649" s="1344"/>
      <c r="U649" s="1344"/>
      <c r="V649" s="1344"/>
      <c r="W649" s="1344"/>
      <c r="X649" s="1344"/>
      <c r="Y649" s="1344"/>
      <c r="Z649" s="1344"/>
      <c r="AA649" s="1344"/>
      <c r="AB649" s="1344"/>
      <c r="AC649" s="1344"/>
      <c r="AD649" s="1344"/>
      <c r="AE649" s="1344"/>
    </row>
    <row r="650" ht="19.5" customHeight="1">
      <c r="A650" s="1344"/>
      <c r="B650" s="1344"/>
      <c r="C650" s="1344"/>
      <c r="D650" s="1344"/>
      <c r="E650" s="1344"/>
      <c r="F650" s="1401"/>
      <c r="G650" s="1401"/>
      <c r="H650" s="1379"/>
      <c r="I650" s="1344"/>
      <c r="J650" s="1344"/>
      <c r="K650" s="1344"/>
      <c r="L650" s="1344"/>
      <c r="M650" s="1344"/>
      <c r="N650" s="1344"/>
      <c r="O650" s="1344"/>
      <c r="P650" s="1344"/>
      <c r="Q650" s="1344"/>
      <c r="R650" s="1344"/>
      <c r="S650" s="1344"/>
      <c r="T650" s="1344"/>
      <c r="U650" s="1344"/>
      <c r="V650" s="1344"/>
      <c r="W650" s="1344"/>
      <c r="X650" s="1344"/>
      <c r="Y650" s="1344"/>
      <c r="Z650" s="1344"/>
      <c r="AA650" s="1344"/>
      <c r="AB650" s="1344"/>
      <c r="AC650" s="1344"/>
      <c r="AD650" s="1344"/>
      <c r="AE650" s="1344"/>
    </row>
    <row r="651" ht="19.5" customHeight="1">
      <c r="A651" s="1344"/>
      <c r="B651" s="1344"/>
      <c r="C651" s="1344"/>
      <c r="D651" s="1344"/>
      <c r="E651" s="1344"/>
      <c r="F651" s="1401"/>
      <c r="G651" s="1401"/>
      <c r="H651" s="1379"/>
      <c r="I651" s="1344"/>
      <c r="J651" s="1344"/>
      <c r="K651" s="1344"/>
      <c r="L651" s="1344"/>
      <c r="M651" s="1344"/>
      <c r="N651" s="1344"/>
      <c r="O651" s="1344"/>
      <c r="P651" s="1344"/>
      <c r="Q651" s="1344"/>
      <c r="R651" s="1344"/>
      <c r="S651" s="1344"/>
      <c r="T651" s="1344"/>
      <c r="U651" s="1344"/>
      <c r="V651" s="1344"/>
      <c r="W651" s="1344"/>
      <c r="X651" s="1344"/>
      <c r="Y651" s="1344"/>
      <c r="Z651" s="1344"/>
      <c r="AA651" s="1344"/>
      <c r="AB651" s="1344"/>
      <c r="AC651" s="1344"/>
      <c r="AD651" s="1344"/>
      <c r="AE651" s="1344"/>
    </row>
    <row r="652" ht="19.5" customHeight="1">
      <c r="A652" s="1344"/>
      <c r="B652" s="1344"/>
      <c r="C652" s="1344"/>
      <c r="D652" s="1344"/>
      <c r="E652" s="1344"/>
      <c r="F652" s="1401"/>
      <c r="G652" s="1401"/>
      <c r="H652" s="1379"/>
      <c r="I652" s="1344"/>
      <c r="J652" s="1344"/>
      <c r="K652" s="1344"/>
      <c r="L652" s="1344"/>
      <c r="M652" s="1344"/>
      <c r="N652" s="1344"/>
      <c r="O652" s="1344"/>
      <c r="P652" s="1344"/>
      <c r="Q652" s="1344"/>
      <c r="R652" s="1344"/>
      <c r="S652" s="1344"/>
      <c r="T652" s="1344"/>
      <c r="U652" s="1344"/>
      <c r="V652" s="1344"/>
      <c r="W652" s="1344"/>
      <c r="X652" s="1344"/>
      <c r="Y652" s="1344"/>
      <c r="Z652" s="1344"/>
      <c r="AA652" s="1344"/>
      <c r="AB652" s="1344"/>
      <c r="AC652" s="1344"/>
      <c r="AD652" s="1344"/>
      <c r="AE652" s="1344"/>
    </row>
    <row r="653" ht="19.5" customHeight="1">
      <c r="A653" s="1344"/>
      <c r="B653" s="1344"/>
      <c r="C653" s="1344"/>
      <c r="D653" s="1344"/>
      <c r="E653" s="1344"/>
      <c r="F653" s="1401"/>
      <c r="G653" s="1401"/>
      <c r="H653" s="1379"/>
      <c r="I653" s="1344"/>
      <c r="J653" s="1344"/>
      <c r="K653" s="1344"/>
      <c r="L653" s="1344"/>
      <c r="M653" s="1344"/>
      <c r="N653" s="1344"/>
      <c r="O653" s="1344"/>
      <c r="P653" s="1344"/>
      <c r="Q653" s="1344"/>
      <c r="R653" s="1344"/>
      <c r="S653" s="1344"/>
      <c r="T653" s="1344"/>
      <c r="U653" s="1344"/>
      <c r="V653" s="1344"/>
      <c r="W653" s="1344"/>
      <c r="X653" s="1344"/>
      <c r="Y653" s="1344"/>
      <c r="Z653" s="1344"/>
      <c r="AA653" s="1344"/>
      <c r="AB653" s="1344"/>
      <c r="AC653" s="1344"/>
      <c r="AD653" s="1344"/>
      <c r="AE653" s="1344"/>
    </row>
    <row r="654" ht="19.5" customHeight="1">
      <c r="A654" s="1344"/>
      <c r="B654" s="1344"/>
      <c r="C654" s="1344"/>
      <c r="D654" s="1344"/>
      <c r="E654" s="1344"/>
      <c r="F654" s="1401"/>
      <c r="G654" s="1401"/>
      <c r="H654" s="1379"/>
      <c r="I654" s="1344"/>
      <c r="J654" s="1344"/>
      <c r="K654" s="1344"/>
      <c r="L654" s="1344"/>
      <c r="M654" s="1344"/>
      <c r="N654" s="1344"/>
      <c r="O654" s="1344"/>
      <c r="P654" s="1344"/>
      <c r="Q654" s="1344"/>
      <c r="R654" s="1344"/>
      <c r="S654" s="1344"/>
      <c r="T654" s="1344"/>
      <c r="U654" s="1344"/>
      <c r="V654" s="1344"/>
      <c r="W654" s="1344"/>
      <c r="X654" s="1344"/>
      <c r="Y654" s="1344"/>
      <c r="Z654" s="1344"/>
      <c r="AA654" s="1344"/>
      <c r="AB654" s="1344"/>
      <c r="AC654" s="1344"/>
      <c r="AD654" s="1344"/>
      <c r="AE654" s="1344"/>
    </row>
    <row r="655" ht="19.5" customHeight="1">
      <c r="A655" s="1344"/>
      <c r="B655" s="1344"/>
      <c r="C655" s="1344"/>
      <c r="D655" s="1344"/>
      <c r="E655" s="1344"/>
      <c r="F655" s="1401"/>
      <c r="G655" s="1401"/>
      <c r="H655" s="1379"/>
      <c r="I655" s="1344"/>
      <c r="J655" s="1344"/>
      <c r="K655" s="1344"/>
      <c r="L655" s="1344"/>
      <c r="M655" s="1344"/>
      <c r="N655" s="1344"/>
      <c r="O655" s="1344"/>
      <c r="P655" s="1344"/>
      <c r="Q655" s="1344"/>
      <c r="R655" s="1344"/>
      <c r="S655" s="1344"/>
      <c r="T655" s="1344"/>
      <c r="U655" s="1344"/>
      <c r="V655" s="1344"/>
      <c r="W655" s="1344"/>
      <c r="X655" s="1344"/>
      <c r="Y655" s="1344"/>
      <c r="Z655" s="1344"/>
      <c r="AA655" s="1344"/>
      <c r="AB655" s="1344"/>
      <c r="AC655" s="1344"/>
      <c r="AD655" s="1344"/>
      <c r="AE655" s="1344"/>
    </row>
    <row r="656" ht="19.5" customHeight="1">
      <c r="A656" s="1344"/>
      <c r="B656" s="1344"/>
      <c r="C656" s="1344"/>
      <c r="D656" s="1344"/>
      <c r="E656" s="1344"/>
      <c r="F656" s="1401"/>
      <c r="G656" s="1401"/>
      <c r="H656" s="1379"/>
      <c r="I656" s="1344"/>
      <c r="J656" s="1344"/>
      <c r="K656" s="1344"/>
      <c r="L656" s="1344"/>
      <c r="M656" s="1344"/>
      <c r="N656" s="1344"/>
      <c r="O656" s="1344"/>
      <c r="P656" s="1344"/>
      <c r="Q656" s="1344"/>
      <c r="R656" s="1344"/>
      <c r="S656" s="1344"/>
      <c r="T656" s="1344"/>
      <c r="U656" s="1344"/>
      <c r="V656" s="1344"/>
      <c r="W656" s="1344"/>
      <c r="X656" s="1344"/>
      <c r="Y656" s="1344"/>
      <c r="Z656" s="1344"/>
      <c r="AA656" s="1344"/>
      <c r="AB656" s="1344"/>
      <c r="AC656" s="1344"/>
      <c r="AD656" s="1344"/>
      <c r="AE656" s="1344"/>
    </row>
    <row r="657" ht="19.5" customHeight="1">
      <c r="A657" s="1344"/>
      <c r="B657" s="1344"/>
      <c r="C657" s="1344"/>
      <c r="D657" s="1344"/>
      <c r="E657" s="1344"/>
      <c r="F657" s="1401"/>
      <c r="G657" s="1401"/>
      <c r="H657" s="1379"/>
      <c r="I657" s="1344"/>
      <c r="J657" s="1344"/>
      <c r="K657" s="1344"/>
      <c r="L657" s="1344"/>
      <c r="M657" s="1344"/>
      <c r="N657" s="1344"/>
      <c r="O657" s="1344"/>
      <c r="P657" s="1344"/>
      <c r="Q657" s="1344"/>
      <c r="R657" s="1344"/>
      <c r="S657" s="1344"/>
      <c r="T657" s="1344"/>
      <c r="U657" s="1344"/>
      <c r="V657" s="1344"/>
      <c r="W657" s="1344"/>
      <c r="X657" s="1344"/>
      <c r="Y657" s="1344"/>
      <c r="Z657" s="1344"/>
      <c r="AA657" s="1344"/>
      <c r="AB657" s="1344"/>
      <c r="AC657" s="1344"/>
      <c r="AD657" s="1344"/>
      <c r="AE657" s="1344"/>
    </row>
    <row r="658" ht="19.5" customHeight="1">
      <c r="A658" s="1344"/>
      <c r="B658" s="1344"/>
      <c r="C658" s="1344"/>
      <c r="D658" s="1344"/>
      <c r="E658" s="1344"/>
      <c r="F658" s="1401"/>
      <c r="G658" s="1401"/>
      <c r="H658" s="1379"/>
      <c r="I658" s="1344"/>
      <c r="J658" s="1344"/>
      <c r="K658" s="1344"/>
      <c r="L658" s="1344"/>
      <c r="M658" s="1344"/>
      <c r="N658" s="1344"/>
      <c r="O658" s="1344"/>
      <c r="P658" s="1344"/>
      <c r="Q658" s="1344"/>
      <c r="R658" s="1344"/>
      <c r="S658" s="1344"/>
      <c r="T658" s="1344"/>
      <c r="U658" s="1344"/>
      <c r="V658" s="1344"/>
      <c r="W658" s="1344"/>
      <c r="X658" s="1344"/>
      <c r="Y658" s="1344"/>
      <c r="Z658" s="1344"/>
      <c r="AA658" s="1344"/>
      <c r="AB658" s="1344"/>
      <c r="AC658" s="1344"/>
      <c r="AD658" s="1344"/>
      <c r="AE658" s="1344"/>
    </row>
    <row r="659" ht="19.5" customHeight="1">
      <c r="A659" s="1344"/>
      <c r="B659" s="1344"/>
      <c r="C659" s="1344"/>
      <c r="D659" s="1344"/>
      <c r="E659" s="1344"/>
      <c r="F659" s="1401"/>
      <c r="G659" s="1401"/>
      <c r="H659" s="1379"/>
      <c r="I659" s="1344"/>
      <c r="J659" s="1344"/>
      <c r="K659" s="1344"/>
      <c r="L659" s="1344"/>
      <c r="M659" s="1344"/>
      <c r="N659" s="1344"/>
      <c r="O659" s="1344"/>
      <c r="P659" s="1344"/>
      <c r="Q659" s="1344"/>
      <c r="R659" s="1344"/>
      <c r="S659" s="1344"/>
      <c r="T659" s="1344"/>
      <c r="U659" s="1344"/>
      <c r="V659" s="1344"/>
      <c r="W659" s="1344"/>
      <c r="X659" s="1344"/>
      <c r="Y659" s="1344"/>
      <c r="Z659" s="1344"/>
      <c r="AA659" s="1344"/>
      <c r="AB659" s="1344"/>
      <c r="AC659" s="1344"/>
      <c r="AD659" s="1344"/>
      <c r="AE659" s="1344"/>
    </row>
    <row r="660" ht="19.5" customHeight="1">
      <c r="A660" s="1344"/>
      <c r="B660" s="1344"/>
      <c r="C660" s="1344"/>
      <c r="D660" s="1344"/>
      <c r="E660" s="1344"/>
      <c r="F660" s="1401"/>
      <c r="G660" s="1401"/>
      <c r="H660" s="1379"/>
      <c r="I660" s="1344"/>
      <c r="J660" s="1344"/>
      <c r="K660" s="1344"/>
      <c r="L660" s="1344"/>
      <c r="M660" s="1344"/>
      <c r="N660" s="1344"/>
      <c r="O660" s="1344"/>
      <c r="P660" s="1344"/>
      <c r="Q660" s="1344"/>
      <c r="R660" s="1344"/>
      <c r="S660" s="1344"/>
      <c r="T660" s="1344"/>
      <c r="U660" s="1344"/>
      <c r="V660" s="1344"/>
      <c r="W660" s="1344"/>
      <c r="X660" s="1344"/>
      <c r="Y660" s="1344"/>
      <c r="Z660" s="1344"/>
      <c r="AA660" s="1344"/>
      <c r="AB660" s="1344"/>
      <c r="AC660" s="1344"/>
      <c r="AD660" s="1344"/>
      <c r="AE660" s="1344"/>
    </row>
    <row r="661" ht="19.5" customHeight="1">
      <c r="A661" s="1344"/>
      <c r="B661" s="1344"/>
      <c r="C661" s="1344"/>
      <c r="D661" s="1344"/>
      <c r="E661" s="1344"/>
      <c r="F661" s="1401"/>
      <c r="G661" s="1401"/>
      <c r="H661" s="1379"/>
      <c r="I661" s="1344"/>
      <c r="J661" s="1344"/>
      <c r="K661" s="1344"/>
      <c r="L661" s="1344"/>
      <c r="M661" s="1344"/>
      <c r="N661" s="1344"/>
      <c r="O661" s="1344"/>
      <c r="P661" s="1344"/>
      <c r="Q661" s="1344"/>
      <c r="R661" s="1344"/>
      <c r="S661" s="1344"/>
      <c r="T661" s="1344"/>
      <c r="U661" s="1344"/>
      <c r="V661" s="1344"/>
      <c r="W661" s="1344"/>
      <c r="X661" s="1344"/>
      <c r="Y661" s="1344"/>
      <c r="Z661" s="1344"/>
      <c r="AA661" s="1344"/>
      <c r="AB661" s="1344"/>
      <c r="AC661" s="1344"/>
      <c r="AD661" s="1344"/>
      <c r="AE661" s="1344"/>
    </row>
    <row r="662" ht="19.5" customHeight="1">
      <c r="A662" s="1344"/>
      <c r="B662" s="1344"/>
      <c r="C662" s="1344"/>
      <c r="D662" s="1344"/>
      <c r="E662" s="1344"/>
      <c r="F662" s="1401"/>
      <c r="G662" s="1401"/>
      <c r="H662" s="1379"/>
      <c r="I662" s="1344"/>
      <c r="J662" s="1344"/>
      <c r="K662" s="1344"/>
      <c r="L662" s="1344"/>
      <c r="M662" s="1344"/>
      <c r="N662" s="1344"/>
      <c r="O662" s="1344"/>
      <c r="P662" s="1344"/>
      <c r="Q662" s="1344"/>
      <c r="R662" s="1344"/>
      <c r="S662" s="1344"/>
      <c r="T662" s="1344"/>
      <c r="U662" s="1344"/>
      <c r="V662" s="1344"/>
      <c r="W662" s="1344"/>
      <c r="X662" s="1344"/>
      <c r="Y662" s="1344"/>
      <c r="Z662" s="1344"/>
      <c r="AA662" s="1344"/>
      <c r="AB662" s="1344"/>
      <c r="AC662" s="1344"/>
      <c r="AD662" s="1344"/>
      <c r="AE662" s="1344"/>
    </row>
    <row r="663" ht="19.5" customHeight="1">
      <c r="A663" s="1344"/>
      <c r="B663" s="1344"/>
      <c r="C663" s="1344"/>
      <c r="D663" s="1344"/>
      <c r="E663" s="1344"/>
      <c r="F663" s="1401"/>
      <c r="G663" s="1401"/>
      <c r="H663" s="1379"/>
      <c r="I663" s="1344"/>
      <c r="J663" s="1344"/>
      <c r="K663" s="1344"/>
      <c r="L663" s="1344"/>
      <c r="M663" s="1344"/>
      <c r="N663" s="1344"/>
      <c r="O663" s="1344"/>
      <c r="P663" s="1344"/>
      <c r="Q663" s="1344"/>
      <c r="R663" s="1344"/>
      <c r="S663" s="1344"/>
      <c r="T663" s="1344"/>
      <c r="U663" s="1344"/>
      <c r="V663" s="1344"/>
      <c r="W663" s="1344"/>
      <c r="X663" s="1344"/>
      <c r="Y663" s="1344"/>
      <c r="Z663" s="1344"/>
      <c r="AA663" s="1344"/>
      <c r="AB663" s="1344"/>
      <c r="AC663" s="1344"/>
      <c r="AD663" s="1344"/>
      <c r="AE663" s="1344"/>
    </row>
    <row r="664" ht="19.5" customHeight="1">
      <c r="A664" s="1344"/>
      <c r="B664" s="1344"/>
      <c r="C664" s="1344"/>
      <c r="D664" s="1344"/>
      <c r="E664" s="1344"/>
      <c r="F664" s="1401"/>
      <c r="G664" s="1401"/>
      <c r="H664" s="1379"/>
      <c r="I664" s="1344"/>
      <c r="J664" s="1344"/>
      <c r="K664" s="1344"/>
      <c r="L664" s="1344"/>
      <c r="M664" s="1344"/>
      <c r="N664" s="1344"/>
      <c r="O664" s="1344"/>
      <c r="P664" s="1344"/>
      <c r="Q664" s="1344"/>
      <c r="R664" s="1344"/>
      <c r="S664" s="1344"/>
      <c r="T664" s="1344"/>
      <c r="U664" s="1344"/>
      <c r="V664" s="1344"/>
      <c r="W664" s="1344"/>
      <c r="X664" s="1344"/>
      <c r="Y664" s="1344"/>
      <c r="Z664" s="1344"/>
      <c r="AA664" s="1344"/>
      <c r="AB664" s="1344"/>
      <c r="AC664" s="1344"/>
      <c r="AD664" s="1344"/>
      <c r="AE664" s="1344"/>
    </row>
    <row r="665" ht="19.5" customHeight="1">
      <c r="A665" s="1344"/>
      <c r="B665" s="1344"/>
      <c r="C665" s="1344"/>
      <c r="D665" s="1344"/>
      <c r="E665" s="1344"/>
      <c r="F665" s="1401"/>
      <c r="G665" s="1401"/>
      <c r="H665" s="1379"/>
      <c r="I665" s="1344"/>
      <c r="J665" s="1344"/>
      <c r="K665" s="1344"/>
      <c r="L665" s="1344"/>
      <c r="M665" s="1344"/>
      <c r="N665" s="1344"/>
      <c r="O665" s="1344"/>
      <c r="P665" s="1344"/>
      <c r="Q665" s="1344"/>
      <c r="R665" s="1344"/>
      <c r="S665" s="1344"/>
      <c r="T665" s="1344"/>
      <c r="U665" s="1344"/>
      <c r="V665" s="1344"/>
      <c r="W665" s="1344"/>
      <c r="X665" s="1344"/>
      <c r="Y665" s="1344"/>
      <c r="Z665" s="1344"/>
      <c r="AA665" s="1344"/>
      <c r="AB665" s="1344"/>
      <c r="AC665" s="1344"/>
      <c r="AD665" s="1344"/>
      <c r="AE665" s="1344"/>
    </row>
    <row r="666" ht="19.5" customHeight="1">
      <c r="A666" s="1344"/>
      <c r="B666" s="1344"/>
      <c r="C666" s="1344"/>
      <c r="D666" s="1344"/>
      <c r="E666" s="1344"/>
      <c r="F666" s="1401"/>
      <c r="G666" s="1401"/>
      <c r="H666" s="1379"/>
      <c r="I666" s="1344"/>
      <c r="J666" s="1344"/>
      <c r="K666" s="1344"/>
      <c r="L666" s="1344"/>
      <c r="M666" s="1344"/>
      <c r="N666" s="1344"/>
      <c r="O666" s="1344"/>
      <c r="P666" s="1344"/>
      <c r="Q666" s="1344"/>
      <c r="R666" s="1344"/>
      <c r="S666" s="1344"/>
      <c r="T666" s="1344"/>
      <c r="U666" s="1344"/>
      <c r="V666" s="1344"/>
      <c r="W666" s="1344"/>
      <c r="X666" s="1344"/>
      <c r="Y666" s="1344"/>
      <c r="Z666" s="1344"/>
      <c r="AA666" s="1344"/>
      <c r="AB666" s="1344"/>
      <c r="AC666" s="1344"/>
      <c r="AD666" s="1344"/>
      <c r="AE666" s="1344"/>
    </row>
    <row r="667" ht="19.5" customHeight="1">
      <c r="A667" s="1344"/>
      <c r="B667" s="1344"/>
      <c r="C667" s="1344"/>
      <c r="D667" s="1344"/>
      <c r="E667" s="1344"/>
      <c r="F667" s="1401"/>
      <c r="G667" s="1401"/>
      <c r="H667" s="1379"/>
      <c r="I667" s="1344"/>
      <c r="J667" s="1344"/>
      <c r="K667" s="1344"/>
      <c r="L667" s="1344"/>
      <c r="M667" s="1344"/>
      <c r="N667" s="1344"/>
      <c r="O667" s="1344"/>
      <c r="P667" s="1344"/>
      <c r="Q667" s="1344"/>
      <c r="R667" s="1344"/>
      <c r="S667" s="1344"/>
      <c r="T667" s="1344"/>
      <c r="U667" s="1344"/>
      <c r="V667" s="1344"/>
      <c r="W667" s="1344"/>
      <c r="X667" s="1344"/>
      <c r="Y667" s="1344"/>
      <c r="Z667" s="1344"/>
      <c r="AA667" s="1344"/>
      <c r="AB667" s="1344"/>
      <c r="AC667" s="1344"/>
      <c r="AD667" s="1344"/>
      <c r="AE667" s="1344"/>
    </row>
    <row r="668" ht="19.5" customHeight="1">
      <c r="A668" s="1344"/>
      <c r="B668" s="1344"/>
      <c r="C668" s="1344"/>
      <c r="D668" s="1344"/>
      <c r="E668" s="1344"/>
      <c r="F668" s="1401"/>
      <c r="G668" s="1401"/>
      <c r="H668" s="1379"/>
      <c r="I668" s="1344"/>
      <c r="J668" s="1344"/>
      <c r="K668" s="1344"/>
      <c r="L668" s="1344"/>
      <c r="M668" s="1344"/>
      <c r="N668" s="1344"/>
      <c r="O668" s="1344"/>
      <c r="P668" s="1344"/>
      <c r="Q668" s="1344"/>
      <c r="R668" s="1344"/>
      <c r="S668" s="1344"/>
      <c r="T668" s="1344"/>
      <c r="U668" s="1344"/>
      <c r="V668" s="1344"/>
      <c r="W668" s="1344"/>
      <c r="X668" s="1344"/>
      <c r="Y668" s="1344"/>
      <c r="Z668" s="1344"/>
      <c r="AA668" s="1344"/>
      <c r="AB668" s="1344"/>
      <c r="AC668" s="1344"/>
      <c r="AD668" s="1344"/>
      <c r="AE668" s="1344"/>
    </row>
    <row r="669" ht="19.5" customHeight="1">
      <c r="A669" s="1344"/>
      <c r="B669" s="1344"/>
      <c r="C669" s="1344"/>
      <c r="D669" s="1344"/>
      <c r="E669" s="1344"/>
      <c r="F669" s="1401"/>
      <c r="G669" s="1401"/>
      <c r="H669" s="1379"/>
      <c r="I669" s="1344"/>
      <c r="J669" s="1344"/>
      <c r="K669" s="1344"/>
      <c r="L669" s="1344"/>
      <c r="M669" s="1344"/>
      <c r="N669" s="1344"/>
      <c r="O669" s="1344"/>
      <c r="P669" s="1344"/>
      <c r="Q669" s="1344"/>
      <c r="R669" s="1344"/>
      <c r="S669" s="1344"/>
      <c r="T669" s="1344"/>
      <c r="U669" s="1344"/>
      <c r="V669" s="1344"/>
      <c r="W669" s="1344"/>
      <c r="X669" s="1344"/>
      <c r="Y669" s="1344"/>
      <c r="Z669" s="1344"/>
      <c r="AA669" s="1344"/>
      <c r="AB669" s="1344"/>
      <c r="AC669" s="1344"/>
      <c r="AD669" s="1344"/>
      <c r="AE669" s="1344"/>
    </row>
    <row r="670" ht="19.5" customHeight="1">
      <c r="A670" s="1344"/>
      <c r="B670" s="1344"/>
      <c r="C670" s="1344"/>
      <c r="D670" s="1344"/>
      <c r="E670" s="1344"/>
      <c r="F670" s="1401"/>
      <c r="G670" s="1401"/>
      <c r="H670" s="1379"/>
      <c r="I670" s="1344"/>
      <c r="J670" s="1344"/>
      <c r="K670" s="1344"/>
      <c r="L670" s="1344"/>
      <c r="M670" s="1344"/>
      <c r="N670" s="1344"/>
      <c r="O670" s="1344"/>
      <c r="P670" s="1344"/>
      <c r="Q670" s="1344"/>
      <c r="R670" s="1344"/>
      <c r="S670" s="1344"/>
      <c r="T670" s="1344"/>
      <c r="U670" s="1344"/>
      <c r="V670" s="1344"/>
      <c r="W670" s="1344"/>
      <c r="X670" s="1344"/>
      <c r="Y670" s="1344"/>
      <c r="Z670" s="1344"/>
      <c r="AA670" s="1344"/>
      <c r="AB670" s="1344"/>
      <c r="AC670" s="1344"/>
      <c r="AD670" s="1344"/>
      <c r="AE670" s="1344"/>
    </row>
    <row r="671" ht="19.5" customHeight="1">
      <c r="A671" s="1344"/>
      <c r="B671" s="1344"/>
      <c r="C671" s="1344"/>
      <c r="D671" s="1344"/>
      <c r="E671" s="1344"/>
      <c r="F671" s="1401"/>
      <c r="G671" s="1401"/>
      <c r="H671" s="1379"/>
      <c r="I671" s="1344"/>
      <c r="J671" s="1344"/>
      <c r="K671" s="1344"/>
      <c r="L671" s="1344"/>
      <c r="M671" s="1344"/>
      <c r="N671" s="1344"/>
      <c r="O671" s="1344"/>
      <c r="P671" s="1344"/>
      <c r="Q671" s="1344"/>
      <c r="R671" s="1344"/>
      <c r="S671" s="1344"/>
      <c r="T671" s="1344"/>
      <c r="U671" s="1344"/>
      <c r="V671" s="1344"/>
      <c r="W671" s="1344"/>
      <c r="X671" s="1344"/>
      <c r="Y671" s="1344"/>
      <c r="Z671" s="1344"/>
      <c r="AA671" s="1344"/>
      <c r="AB671" s="1344"/>
      <c r="AC671" s="1344"/>
      <c r="AD671" s="1344"/>
      <c r="AE671" s="1344"/>
    </row>
    <row r="672" ht="19.5" customHeight="1">
      <c r="A672" s="1344"/>
      <c r="B672" s="1344"/>
      <c r="C672" s="1344"/>
      <c r="D672" s="1344"/>
      <c r="E672" s="1344"/>
      <c r="F672" s="1401"/>
      <c r="G672" s="1401"/>
      <c r="H672" s="1379"/>
      <c r="I672" s="1344"/>
      <c r="J672" s="1344"/>
      <c r="K672" s="1344"/>
      <c r="L672" s="1344"/>
      <c r="M672" s="1344"/>
      <c r="N672" s="1344"/>
      <c r="O672" s="1344"/>
      <c r="P672" s="1344"/>
      <c r="Q672" s="1344"/>
      <c r="R672" s="1344"/>
      <c r="S672" s="1344"/>
      <c r="T672" s="1344"/>
      <c r="U672" s="1344"/>
      <c r="V672" s="1344"/>
      <c r="W672" s="1344"/>
      <c r="X672" s="1344"/>
      <c r="Y672" s="1344"/>
      <c r="Z672" s="1344"/>
      <c r="AA672" s="1344"/>
      <c r="AB672" s="1344"/>
      <c r="AC672" s="1344"/>
      <c r="AD672" s="1344"/>
      <c r="AE672" s="1344"/>
    </row>
    <row r="673" ht="19.5" customHeight="1">
      <c r="A673" s="1344"/>
      <c r="B673" s="1344"/>
      <c r="C673" s="1344"/>
      <c r="D673" s="1344"/>
      <c r="E673" s="1344"/>
      <c r="F673" s="1401"/>
      <c r="G673" s="1401"/>
      <c r="H673" s="1379"/>
      <c r="I673" s="1344"/>
      <c r="J673" s="1344"/>
      <c r="K673" s="1344"/>
      <c r="L673" s="1344"/>
      <c r="M673" s="1344"/>
      <c r="N673" s="1344"/>
      <c r="O673" s="1344"/>
      <c r="P673" s="1344"/>
      <c r="Q673" s="1344"/>
      <c r="R673" s="1344"/>
      <c r="S673" s="1344"/>
      <c r="T673" s="1344"/>
      <c r="U673" s="1344"/>
      <c r="V673" s="1344"/>
      <c r="W673" s="1344"/>
      <c r="X673" s="1344"/>
      <c r="Y673" s="1344"/>
      <c r="Z673" s="1344"/>
      <c r="AA673" s="1344"/>
      <c r="AB673" s="1344"/>
      <c r="AC673" s="1344"/>
      <c r="AD673" s="1344"/>
      <c r="AE673" s="1344"/>
    </row>
    <row r="674" ht="19.5" customHeight="1">
      <c r="A674" s="1344"/>
      <c r="B674" s="1344"/>
      <c r="C674" s="1344"/>
      <c r="D674" s="1344"/>
      <c r="E674" s="1344"/>
      <c r="F674" s="1401"/>
      <c r="G674" s="1401"/>
      <c r="H674" s="1379"/>
      <c r="I674" s="1344"/>
      <c r="J674" s="1344"/>
      <c r="K674" s="1344"/>
      <c r="L674" s="1344"/>
      <c r="M674" s="1344"/>
      <c r="N674" s="1344"/>
      <c r="O674" s="1344"/>
      <c r="P674" s="1344"/>
      <c r="Q674" s="1344"/>
      <c r="R674" s="1344"/>
      <c r="S674" s="1344"/>
      <c r="T674" s="1344"/>
      <c r="U674" s="1344"/>
      <c r="V674" s="1344"/>
      <c r="W674" s="1344"/>
      <c r="X674" s="1344"/>
      <c r="Y674" s="1344"/>
      <c r="Z674" s="1344"/>
      <c r="AA674" s="1344"/>
      <c r="AB674" s="1344"/>
      <c r="AC674" s="1344"/>
      <c r="AD674" s="1344"/>
      <c r="AE674" s="1344"/>
    </row>
    <row r="675" ht="19.5" customHeight="1">
      <c r="A675" s="1344"/>
      <c r="B675" s="1344"/>
      <c r="C675" s="1344"/>
      <c r="D675" s="1344"/>
      <c r="E675" s="1344"/>
      <c r="F675" s="1401"/>
      <c r="G675" s="1401"/>
      <c r="H675" s="1379"/>
      <c r="I675" s="1344"/>
      <c r="J675" s="1344"/>
      <c r="K675" s="1344"/>
      <c r="L675" s="1344"/>
      <c r="M675" s="1344"/>
      <c r="N675" s="1344"/>
      <c r="O675" s="1344"/>
      <c r="P675" s="1344"/>
      <c r="Q675" s="1344"/>
      <c r="R675" s="1344"/>
      <c r="S675" s="1344"/>
      <c r="T675" s="1344"/>
      <c r="U675" s="1344"/>
      <c r="V675" s="1344"/>
      <c r="W675" s="1344"/>
      <c r="X675" s="1344"/>
      <c r="Y675" s="1344"/>
      <c r="Z675" s="1344"/>
      <c r="AA675" s="1344"/>
      <c r="AB675" s="1344"/>
      <c r="AC675" s="1344"/>
      <c r="AD675" s="1344"/>
      <c r="AE675" s="1344"/>
    </row>
    <row r="676" ht="19.5" customHeight="1">
      <c r="A676" s="1344"/>
      <c r="B676" s="1344"/>
      <c r="C676" s="1344"/>
      <c r="D676" s="1344"/>
      <c r="E676" s="1344"/>
      <c r="F676" s="1401"/>
      <c r="G676" s="1401"/>
      <c r="H676" s="1379"/>
      <c r="I676" s="1344"/>
      <c r="J676" s="1344"/>
      <c r="K676" s="1344"/>
      <c r="L676" s="1344"/>
      <c r="M676" s="1344"/>
      <c r="N676" s="1344"/>
      <c r="O676" s="1344"/>
      <c r="P676" s="1344"/>
      <c r="Q676" s="1344"/>
      <c r="R676" s="1344"/>
      <c r="S676" s="1344"/>
      <c r="T676" s="1344"/>
      <c r="U676" s="1344"/>
      <c r="V676" s="1344"/>
      <c r="W676" s="1344"/>
      <c r="X676" s="1344"/>
      <c r="Y676" s="1344"/>
      <c r="Z676" s="1344"/>
      <c r="AA676" s="1344"/>
      <c r="AB676" s="1344"/>
      <c r="AC676" s="1344"/>
      <c r="AD676" s="1344"/>
      <c r="AE676" s="1344"/>
    </row>
    <row r="677" ht="19.5" customHeight="1">
      <c r="A677" s="1344"/>
      <c r="B677" s="1344"/>
      <c r="C677" s="1344"/>
      <c r="D677" s="1344"/>
      <c r="E677" s="1344"/>
      <c r="F677" s="1401"/>
      <c r="G677" s="1401"/>
      <c r="H677" s="1379"/>
      <c r="I677" s="1344"/>
      <c r="J677" s="1344"/>
      <c r="K677" s="1344"/>
      <c r="L677" s="1344"/>
      <c r="M677" s="1344"/>
      <c r="N677" s="1344"/>
      <c r="O677" s="1344"/>
      <c r="P677" s="1344"/>
      <c r="Q677" s="1344"/>
      <c r="R677" s="1344"/>
      <c r="S677" s="1344"/>
      <c r="T677" s="1344"/>
      <c r="U677" s="1344"/>
      <c r="V677" s="1344"/>
      <c r="W677" s="1344"/>
      <c r="X677" s="1344"/>
      <c r="Y677" s="1344"/>
      <c r="Z677" s="1344"/>
      <c r="AA677" s="1344"/>
      <c r="AB677" s="1344"/>
      <c r="AC677" s="1344"/>
      <c r="AD677" s="1344"/>
      <c r="AE677" s="1344"/>
    </row>
    <row r="678" ht="19.5" customHeight="1">
      <c r="A678" s="1344"/>
      <c r="B678" s="1344"/>
      <c r="C678" s="1344"/>
      <c r="D678" s="1344"/>
      <c r="E678" s="1344"/>
      <c r="F678" s="1401"/>
      <c r="G678" s="1401"/>
      <c r="H678" s="1379"/>
      <c r="I678" s="1344"/>
      <c r="J678" s="1344"/>
      <c r="K678" s="1344"/>
      <c r="L678" s="1344"/>
      <c r="M678" s="1344"/>
      <c r="N678" s="1344"/>
      <c r="O678" s="1344"/>
      <c r="P678" s="1344"/>
      <c r="Q678" s="1344"/>
      <c r="R678" s="1344"/>
      <c r="S678" s="1344"/>
      <c r="T678" s="1344"/>
      <c r="U678" s="1344"/>
      <c r="V678" s="1344"/>
      <c r="W678" s="1344"/>
      <c r="X678" s="1344"/>
      <c r="Y678" s="1344"/>
      <c r="Z678" s="1344"/>
      <c r="AA678" s="1344"/>
      <c r="AB678" s="1344"/>
      <c r="AC678" s="1344"/>
      <c r="AD678" s="1344"/>
      <c r="AE678" s="1344"/>
    </row>
    <row r="679" ht="19.5" customHeight="1">
      <c r="A679" s="1344"/>
      <c r="B679" s="1344"/>
      <c r="C679" s="1344"/>
      <c r="D679" s="1344"/>
      <c r="E679" s="1344"/>
      <c r="F679" s="1401"/>
      <c r="G679" s="1401"/>
      <c r="H679" s="1379"/>
      <c r="I679" s="1344"/>
      <c r="J679" s="1344"/>
      <c r="K679" s="1344"/>
      <c r="L679" s="1344"/>
      <c r="M679" s="1344"/>
      <c r="N679" s="1344"/>
      <c r="O679" s="1344"/>
      <c r="P679" s="1344"/>
      <c r="Q679" s="1344"/>
      <c r="R679" s="1344"/>
      <c r="S679" s="1344"/>
      <c r="T679" s="1344"/>
      <c r="U679" s="1344"/>
      <c r="V679" s="1344"/>
      <c r="W679" s="1344"/>
      <c r="X679" s="1344"/>
      <c r="Y679" s="1344"/>
      <c r="Z679" s="1344"/>
      <c r="AA679" s="1344"/>
      <c r="AB679" s="1344"/>
      <c r="AC679" s="1344"/>
      <c r="AD679" s="1344"/>
      <c r="AE679" s="1344"/>
    </row>
    <row r="680" ht="19.5" customHeight="1">
      <c r="A680" s="1344"/>
      <c r="B680" s="1344"/>
      <c r="C680" s="1344"/>
      <c r="D680" s="1344"/>
      <c r="E680" s="1344"/>
      <c r="F680" s="1401"/>
      <c r="G680" s="1401"/>
      <c r="H680" s="1379"/>
      <c r="I680" s="1344"/>
      <c r="J680" s="1344"/>
      <c r="K680" s="1344"/>
      <c r="L680" s="1344"/>
      <c r="M680" s="1344"/>
      <c r="N680" s="1344"/>
      <c r="O680" s="1344"/>
      <c r="P680" s="1344"/>
      <c r="Q680" s="1344"/>
      <c r="R680" s="1344"/>
      <c r="S680" s="1344"/>
      <c r="T680" s="1344"/>
      <c r="U680" s="1344"/>
      <c r="V680" s="1344"/>
      <c r="W680" s="1344"/>
      <c r="X680" s="1344"/>
      <c r="Y680" s="1344"/>
      <c r="Z680" s="1344"/>
      <c r="AA680" s="1344"/>
      <c r="AB680" s="1344"/>
      <c r="AC680" s="1344"/>
      <c r="AD680" s="1344"/>
      <c r="AE680" s="1344"/>
    </row>
    <row r="681" ht="19.5" customHeight="1">
      <c r="A681" s="1344"/>
      <c r="B681" s="1344"/>
      <c r="C681" s="1344"/>
      <c r="D681" s="1344"/>
      <c r="E681" s="1344"/>
      <c r="F681" s="1401"/>
      <c r="G681" s="1401"/>
      <c r="H681" s="1379"/>
      <c r="I681" s="1344"/>
      <c r="J681" s="1344"/>
      <c r="K681" s="1344"/>
      <c r="L681" s="1344"/>
      <c r="M681" s="1344"/>
      <c r="N681" s="1344"/>
      <c r="O681" s="1344"/>
      <c r="P681" s="1344"/>
      <c r="Q681" s="1344"/>
      <c r="R681" s="1344"/>
      <c r="S681" s="1344"/>
      <c r="T681" s="1344"/>
      <c r="U681" s="1344"/>
      <c r="V681" s="1344"/>
      <c r="W681" s="1344"/>
      <c r="X681" s="1344"/>
      <c r="Y681" s="1344"/>
      <c r="Z681" s="1344"/>
      <c r="AA681" s="1344"/>
      <c r="AB681" s="1344"/>
      <c r="AC681" s="1344"/>
      <c r="AD681" s="1344"/>
      <c r="AE681" s="1344"/>
    </row>
    <row r="682" ht="19.5" customHeight="1">
      <c r="A682" s="1344"/>
      <c r="B682" s="1344"/>
      <c r="C682" s="1344"/>
      <c r="D682" s="1344"/>
      <c r="E682" s="1344"/>
      <c r="F682" s="1401"/>
      <c r="G682" s="1401"/>
      <c r="H682" s="1379"/>
      <c r="I682" s="1344"/>
      <c r="J682" s="1344"/>
      <c r="K682" s="1344"/>
      <c r="L682" s="1344"/>
      <c r="M682" s="1344"/>
      <c r="N682" s="1344"/>
      <c r="O682" s="1344"/>
      <c r="P682" s="1344"/>
      <c r="Q682" s="1344"/>
      <c r="R682" s="1344"/>
      <c r="S682" s="1344"/>
      <c r="T682" s="1344"/>
      <c r="U682" s="1344"/>
      <c r="V682" s="1344"/>
      <c r="W682" s="1344"/>
      <c r="X682" s="1344"/>
      <c r="Y682" s="1344"/>
      <c r="Z682" s="1344"/>
      <c r="AA682" s="1344"/>
      <c r="AB682" s="1344"/>
      <c r="AC682" s="1344"/>
      <c r="AD682" s="1344"/>
      <c r="AE682" s="1344"/>
    </row>
    <row r="683" ht="19.5" customHeight="1">
      <c r="A683" s="1344"/>
      <c r="B683" s="1344"/>
      <c r="C683" s="1344"/>
      <c r="D683" s="1344"/>
      <c r="E683" s="1344"/>
      <c r="F683" s="1401"/>
      <c r="G683" s="1401"/>
      <c r="H683" s="1379"/>
      <c r="I683" s="1344"/>
      <c r="J683" s="1344"/>
      <c r="K683" s="1344"/>
      <c r="L683" s="1344"/>
      <c r="M683" s="1344"/>
      <c r="N683" s="1344"/>
      <c r="O683" s="1344"/>
      <c r="P683" s="1344"/>
      <c r="Q683" s="1344"/>
      <c r="R683" s="1344"/>
      <c r="S683" s="1344"/>
      <c r="T683" s="1344"/>
      <c r="U683" s="1344"/>
      <c r="V683" s="1344"/>
      <c r="W683" s="1344"/>
      <c r="X683" s="1344"/>
      <c r="Y683" s="1344"/>
      <c r="Z683" s="1344"/>
      <c r="AA683" s="1344"/>
      <c r="AB683" s="1344"/>
      <c r="AC683" s="1344"/>
      <c r="AD683" s="1344"/>
      <c r="AE683" s="1344"/>
    </row>
    <row r="684" ht="19.5" customHeight="1">
      <c r="A684" s="1344"/>
      <c r="B684" s="1344"/>
      <c r="C684" s="1344"/>
      <c r="D684" s="1344"/>
      <c r="E684" s="1344"/>
      <c r="F684" s="1401"/>
      <c r="G684" s="1401"/>
      <c r="H684" s="1379"/>
      <c r="I684" s="1344"/>
      <c r="J684" s="1344"/>
      <c r="K684" s="1344"/>
      <c r="L684" s="1344"/>
      <c r="M684" s="1344"/>
      <c r="N684" s="1344"/>
      <c r="O684" s="1344"/>
      <c r="P684" s="1344"/>
      <c r="Q684" s="1344"/>
      <c r="R684" s="1344"/>
      <c r="S684" s="1344"/>
      <c r="T684" s="1344"/>
      <c r="U684" s="1344"/>
      <c r="V684" s="1344"/>
      <c r="W684" s="1344"/>
      <c r="X684" s="1344"/>
      <c r="Y684" s="1344"/>
      <c r="Z684" s="1344"/>
      <c r="AA684" s="1344"/>
      <c r="AB684" s="1344"/>
      <c r="AC684" s="1344"/>
      <c r="AD684" s="1344"/>
      <c r="AE684" s="1344"/>
    </row>
    <row r="685" ht="19.5" customHeight="1">
      <c r="A685" s="1344"/>
      <c r="B685" s="1344"/>
      <c r="C685" s="1344"/>
      <c r="D685" s="1344"/>
      <c r="E685" s="1344"/>
      <c r="F685" s="1401"/>
      <c r="G685" s="1401"/>
      <c r="H685" s="1379"/>
      <c r="I685" s="1344"/>
      <c r="J685" s="1344"/>
      <c r="K685" s="1344"/>
      <c r="L685" s="1344"/>
      <c r="M685" s="1344"/>
      <c r="N685" s="1344"/>
      <c r="O685" s="1344"/>
      <c r="P685" s="1344"/>
      <c r="Q685" s="1344"/>
      <c r="R685" s="1344"/>
      <c r="S685" s="1344"/>
      <c r="T685" s="1344"/>
      <c r="U685" s="1344"/>
      <c r="V685" s="1344"/>
      <c r="W685" s="1344"/>
      <c r="X685" s="1344"/>
      <c r="Y685" s="1344"/>
      <c r="Z685" s="1344"/>
      <c r="AA685" s="1344"/>
      <c r="AB685" s="1344"/>
      <c r="AC685" s="1344"/>
      <c r="AD685" s="1344"/>
      <c r="AE685" s="1344"/>
    </row>
    <row r="686" ht="19.5" customHeight="1">
      <c r="A686" s="1344"/>
      <c r="B686" s="1344"/>
      <c r="C686" s="1344"/>
      <c r="D686" s="1344"/>
      <c r="E686" s="1344"/>
      <c r="F686" s="1401"/>
      <c r="G686" s="1401"/>
      <c r="H686" s="1379"/>
      <c r="I686" s="1344"/>
      <c r="J686" s="1344"/>
      <c r="K686" s="1344"/>
      <c r="L686" s="1344"/>
      <c r="M686" s="1344"/>
      <c r="N686" s="1344"/>
      <c r="O686" s="1344"/>
      <c r="P686" s="1344"/>
      <c r="Q686" s="1344"/>
      <c r="R686" s="1344"/>
      <c r="S686" s="1344"/>
      <c r="T686" s="1344"/>
      <c r="U686" s="1344"/>
      <c r="V686" s="1344"/>
      <c r="W686" s="1344"/>
      <c r="X686" s="1344"/>
      <c r="Y686" s="1344"/>
      <c r="Z686" s="1344"/>
      <c r="AA686" s="1344"/>
      <c r="AB686" s="1344"/>
      <c r="AC686" s="1344"/>
      <c r="AD686" s="1344"/>
      <c r="AE686" s="1344"/>
    </row>
    <row r="687" ht="19.5" customHeight="1">
      <c r="A687" s="1344"/>
      <c r="B687" s="1344"/>
      <c r="C687" s="1344"/>
      <c r="D687" s="1344"/>
      <c r="E687" s="1344"/>
      <c r="F687" s="1401"/>
      <c r="G687" s="1401"/>
      <c r="H687" s="1379"/>
      <c r="I687" s="1344"/>
      <c r="J687" s="1344"/>
      <c r="K687" s="1344"/>
      <c r="L687" s="1344"/>
      <c r="M687" s="1344"/>
      <c r="N687" s="1344"/>
      <c r="O687" s="1344"/>
      <c r="P687" s="1344"/>
      <c r="Q687" s="1344"/>
      <c r="R687" s="1344"/>
      <c r="S687" s="1344"/>
      <c r="T687" s="1344"/>
      <c r="U687" s="1344"/>
      <c r="V687" s="1344"/>
      <c r="W687" s="1344"/>
      <c r="X687" s="1344"/>
      <c r="Y687" s="1344"/>
      <c r="Z687" s="1344"/>
      <c r="AA687" s="1344"/>
      <c r="AB687" s="1344"/>
      <c r="AC687" s="1344"/>
      <c r="AD687" s="1344"/>
      <c r="AE687" s="1344"/>
    </row>
    <row r="688" ht="19.5" customHeight="1">
      <c r="A688" s="1344"/>
      <c r="B688" s="1344"/>
      <c r="C688" s="1344"/>
      <c r="D688" s="1344"/>
      <c r="E688" s="1344"/>
      <c r="F688" s="1401"/>
      <c r="G688" s="1401"/>
      <c r="H688" s="1379"/>
      <c r="I688" s="1344"/>
      <c r="J688" s="1344"/>
      <c r="K688" s="1344"/>
      <c r="L688" s="1344"/>
      <c r="M688" s="1344"/>
      <c r="N688" s="1344"/>
      <c r="O688" s="1344"/>
      <c r="P688" s="1344"/>
      <c r="Q688" s="1344"/>
      <c r="R688" s="1344"/>
      <c r="S688" s="1344"/>
      <c r="T688" s="1344"/>
      <c r="U688" s="1344"/>
      <c r="V688" s="1344"/>
      <c r="W688" s="1344"/>
      <c r="X688" s="1344"/>
      <c r="Y688" s="1344"/>
      <c r="Z688" s="1344"/>
      <c r="AA688" s="1344"/>
      <c r="AB688" s="1344"/>
      <c r="AC688" s="1344"/>
      <c r="AD688" s="1344"/>
      <c r="AE688" s="1344"/>
    </row>
    <row r="689" ht="19.5" customHeight="1">
      <c r="A689" s="1344"/>
      <c r="B689" s="1344"/>
      <c r="C689" s="1344"/>
      <c r="D689" s="1344"/>
      <c r="E689" s="1344"/>
      <c r="F689" s="1401"/>
      <c r="G689" s="1401"/>
      <c r="H689" s="1379"/>
      <c r="I689" s="1344"/>
      <c r="J689" s="1344"/>
      <c r="K689" s="1344"/>
      <c r="L689" s="1344"/>
      <c r="M689" s="1344"/>
      <c r="N689" s="1344"/>
      <c r="O689" s="1344"/>
      <c r="P689" s="1344"/>
      <c r="Q689" s="1344"/>
      <c r="R689" s="1344"/>
      <c r="S689" s="1344"/>
      <c r="T689" s="1344"/>
      <c r="U689" s="1344"/>
      <c r="V689" s="1344"/>
      <c r="W689" s="1344"/>
      <c r="X689" s="1344"/>
      <c r="Y689" s="1344"/>
      <c r="Z689" s="1344"/>
      <c r="AA689" s="1344"/>
      <c r="AB689" s="1344"/>
      <c r="AC689" s="1344"/>
      <c r="AD689" s="1344"/>
      <c r="AE689" s="1344"/>
    </row>
    <row r="690" ht="19.5" customHeight="1">
      <c r="A690" s="1344"/>
      <c r="B690" s="1344"/>
      <c r="C690" s="1344"/>
      <c r="D690" s="1344"/>
      <c r="E690" s="1344"/>
      <c r="F690" s="1401"/>
      <c r="G690" s="1401"/>
      <c r="H690" s="1379"/>
      <c r="I690" s="1344"/>
      <c r="J690" s="1344"/>
      <c r="K690" s="1344"/>
      <c r="L690" s="1344"/>
      <c r="M690" s="1344"/>
      <c r="N690" s="1344"/>
      <c r="O690" s="1344"/>
      <c r="P690" s="1344"/>
      <c r="Q690" s="1344"/>
      <c r="R690" s="1344"/>
      <c r="S690" s="1344"/>
      <c r="T690" s="1344"/>
      <c r="U690" s="1344"/>
      <c r="V690" s="1344"/>
      <c r="W690" s="1344"/>
      <c r="X690" s="1344"/>
      <c r="Y690" s="1344"/>
      <c r="Z690" s="1344"/>
      <c r="AA690" s="1344"/>
      <c r="AB690" s="1344"/>
      <c r="AC690" s="1344"/>
      <c r="AD690" s="1344"/>
      <c r="AE690" s="1344"/>
    </row>
    <row r="691" ht="19.5" customHeight="1">
      <c r="A691" s="1344"/>
      <c r="B691" s="1344"/>
      <c r="C691" s="1344"/>
      <c r="D691" s="1344"/>
      <c r="E691" s="1344"/>
      <c r="F691" s="1401"/>
      <c r="G691" s="1401"/>
      <c r="H691" s="1379"/>
      <c r="I691" s="1344"/>
      <c r="J691" s="1344"/>
      <c r="K691" s="1344"/>
      <c r="L691" s="1344"/>
      <c r="M691" s="1344"/>
      <c r="N691" s="1344"/>
      <c r="O691" s="1344"/>
      <c r="P691" s="1344"/>
      <c r="Q691" s="1344"/>
      <c r="R691" s="1344"/>
      <c r="S691" s="1344"/>
      <c r="T691" s="1344"/>
      <c r="U691" s="1344"/>
      <c r="V691" s="1344"/>
      <c r="W691" s="1344"/>
      <c r="X691" s="1344"/>
      <c r="Y691" s="1344"/>
      <c r="Z691" s="1344"/>
      <c r="AA691" s="1344"/>
      <c r="AB691" s="1344"/>
      <c r="AC691" s="1344"/>
      <c r="AD691" s="1344"/>
      <c r="AE691" s="1344"/>
    </row>
    <row r="692" ht="19.5" customHeight="1">
      <c r="A692" s="1344"/>
      <c r="B692" s="1344"/>
      <c r="C692" s="1344"/>
      <c r="D692" s="1344"/>
      <c r="E692" s="1344"/>
      <c r="F692" s="1401"/>
      <c r="G692" s="1401"/>
      <c r="H692" s="1379"/>
      <c r="I692" s="1344"/>
      <c r="J692" s="1344"/>
      <c r="K692" s="1344"/>
      <c r="L692" s="1344"/>
      <c r="M692" s="1344"/>
      <c r="N692" s="1344"/>
      <c r="O692" s="1344"/>
      <c r="P692" s="1344"/>
      <c r="Q692" s="1344"/>
      <c r="R692" s="1344"/>
      <c r="S692" s="1344"/>
      <c r="T692" s="1344"/>
      <c r="U692" s="1344"/>
      <c r="V692" s="1344"/>
      <c r="W692" s="1344"/>
      <c r="X692" s="1344"/>
      <c r="Y692" s="1344"/>
      <c r="Z692" s="1344"/>
      <c r="AA692" s="1344"/>
      <c r="AB692" s="1344"/>
      <c r="AC692" s="1344"/>
      <c r="AD692" s="1344"/>
      <c r="AE692" s="1344"/>
    </row>
    <row r="693" ht="19.5" customHeight="1">
      <c r="A693" s="1344"/>
      <c r="B693" s="1344"/>
      <c r="C693" s="1344"/>
      <c r="D693" s="1344"/>
      <c r="E693" s="1344"/>
      <c r="F693" s="1401"/>
      <c r="G693" s="1401"/>
      <c r="H693" s="1379"/>
      <c r="I693" s="1344"/>
      <c r="J693" s="1344"/>
      <c r="K693" s="1344"/>
      <c r="L693" s="1344"/>
      <c r="M693" s="1344"/>
      <c r="N693" s="1344"/>
      <c r="O693" s="1344"/>
      <c r="P693" s="1344"/>
      <c r="Q693" s="1344"/>
      <c r="R693" s="1344"/>
      <c r="S693" s="1344"/>
      <c r="T693" s="1344"/>
      <c r="U693" s="1344"/>
      <c r="V693" s="1344"/>
      <c r="W693" s="1344"/>
      <c r="X693" s="1344"/>
      <c r="Y693" s="1344"/>
      <c r="Z693" s="1344"/>
      <c r="AA693" s="1344"/>
      <c r="AB693" s="1344"/>
      <c r="AC693" s="1344"/>
      <c r="AD693" s="1344"/>
      <c r="AE693" s="1344"/>
    </row>
    <row r="694" ht="19.5" customHeight="1">
      <c r="A694" s="1344"/>
      <c r="B694" s="1344"/>
      <c r="C694" s="1344"/>
      <c r="D694" s="1344"/>
      <c r="E694" s="1344"/>
      <c r="F694" s="1401"/>
      <c r="G694" s="1401"/>
      <c r="H694" s="1379"/>
      <c r="I694" s="1344"/>
      <c r="J694" s="1344"/>
      <c r="K694" s="1344"/>
      <c r="L694" s="1344"/>
      <c r="M694" s="1344"/>
      <c r="N694" s="1344"/>
      <c r="O694" s="1344"/>
      <c r="P694" s="1344"/>
      <c r="Q694" s="1344"/>
      <c r="R694" s="1344"/>
      <c r="S694" s="1344"/>
      <c r="T694" s="1344"/>
      <c r="U694" s="1344"/>
      <c r="V694" s="1344"/>
      <c r="W694" s="1344"/>
      <c r="X694" s="1344"/>
      <c r="Y694" s="1344"/>
      <c r="Z694" s="1344"/>
      <c r="AA694" s="1344"/>
      <c r="AB694" s="1344"/>
      <c r="AC694" s="1344"/>
      <c r="AD694" s="1344"/>
      <c r="AE694" s="1344"/>
    </row>
    <row r="695" ht="19.5" customHeight="1">
      <c r="A695" s="1344"/>
      <c r="B695" s="1344"/>
      <c r="C695" s="1344"/>
      <c r="D695" s="1344"/>
      <c r="E695" s="1344"/>
      <c r="F695" s="1401"/>
      <c r="G695" s="1401"/>
      <c r="H695" s="1379"/>
      <c r="I695" s="1344"/>
      <c r="J695" s="1344"/>
      <c r="K695" s="1344"/>
      <c r="L695" s="1344"/>
      <c r="M695" s="1344"/>
      <c r="N695" s="1344"/>
      <c r="O695" s="1344"/>
      <c r="P695" s="1344"/>
      <c r="Q695" s="1344"/>
      <c r="R695" s="1344"/>
      <c r="S695" s="1344"/>
      <c r="T695" s="1344"/>
      <c r="U695" s="1344"/>
      <c r="V695" s="1344"/>
      <c r="W695" s="1344"/>
      <c r="X695" s="1344"/>
      <c r="Y695" s="1344"/>
      <c r="Z695" s="1344"/>
      <c r="AA695" s="1344"/>
      <c r="AB695" s="1344"/>
      <c r="AC695" s="1344"/>
      <c r="AD695" s="1344"/>
      <c r="AE695" s="1344"/>
    </row>
    <row r="696" ht="19.5" customHeight="1">
      <c r="A696" s="1344"/>
      <c r="B696" s="1344"/>
      <c r="C696" s="1344"/>
      <c r="D696" s="1344"/>
      <c r="E696" s="1344"/>
      <c r="F696" s="1401"/>
      <c r="G696" s="1401"/>
      <c r="H696" s="1379"/>
      <c r="I696" s="1344"/>
      <c r="J696" s="1344"/>
      <c r="K696" s="1344"/>
      <c r="L696" s="1344"/>
      <c r="M696" s="1344"/>
      <c r="N696" s="1344"/>
      <c r="O696" s="1344"/>
      <c r="P696" s="1344"/>
      <c r="Q696" s="1344"/>
      <c r="R696" s="1344"/>
      <c r="S696" s="1344"/>
      <c r="T696" s="1344"/>
      <c r="U696" s="1344"/>
      <c r="V696" s="1344"/>
      <c r="W696" s="1344"/>
      <c r="X696" s="1344"/>
      <c r="Y696" s="1344"/>
      <c r="Z696" s="1344"/>
      <c r="AA696" s="1344"/>
      <c r="AB696" s="1344"/>
      <c r="AC696" s="1344"/>
      <c r="AD696" s="1344"/>
      <c r="AE696" s="1344"/>
    </row>
    <row r="697" ht="19.5" customHeight="1">
      <c r="A697" s="1344"/>
      <c r="B697" s="1344"/>
      <c r="C697" s="1344"/>
      <c r="D697" s="1344"/>
      <c r="E697" s="1344"/>
      <c r="F697" s="1401"/>
      <c r="G697" s="1401"/>
      <c r="H697" s="1379"/>
      <c r="I697" s="1344"/>
      <c r="J697" s="1344"/>
      <c r="K697" s="1344"/>
      <c r="L697" s="1344"/>
      <c r="M697" s="1344"/>
      <c r="N697" s="1344"/>
      <c r="O697" s="1344"/>
      <c r="P697" s="1344"/>
      <c r="Q697" s="1344"/>
      <c r="R697" s="1344"/>
      <c r="S697" s="1344"/>
      <c r="T697" s="1344"/>
      <c r="U697" s="1344"/>
      <c r="V697" s="1344"/>
      <c r="W697" s="1344"/>
      <c r="X697" s="1344"/>
      <c r="Y697" s="1344"/>
      <c r="Z697" s="1344"/>
      <c r="AA697" s="1344"/>
      <c r="AB697" s="1344"/>
      <c r="AC697" s="1344"/>
      <c r="AD697" s="1344"/>
      <c r="AE697" s="1344"/>
    </row>
    <row r="698" ht="19.5" customHeight="1">
      <c r="A698" s="1344"/>
      <c r="B698" s="1344"/>
      <c r="C698" s="1344"/>
      <c r="D698" s="1344"/>
      <c r="E698" s="1344"/>
      <c r="F698" s="1401"/>
      <c r="G698" s="1401"/>
      <c r="H698" s="1379"/>
      <c r="I698" s="1344"/>
      <c r="J698" s="1344"/>
      <c r="K698" s="1344"/>
      <c r="L698" s="1344"/>
      <c r="M698" s="1344"/>
      <c r="N698" s="1344"/>
      <c r="O698" s="1344"/>
      <c r="P698" s="1344"/>
      <c r="Q698" s="1344"/>
      <c r="R698" s="1344"/>
      <c r="S698" s="1344"/>
      <c r="T698" s="1344"/>
      <c r="U698" s="1344"/>
      <c r="V698" s="1344"/>
      <c r="W698" s="1344"/>
      <c r="X698" s="1344"/>
      <c r="Y698" s="1344"/>
      <c r="Z698" s="1344"/>
      <c r="AA698" s="1344"/>
      <c r="AB698" s="1344"/>
      <c r="AC698" s="1344"/>
      <c r="AD698" s="1344"/>
      <c r="AE698" s="1344"/>
    </row>
    <row r="699" ht="19.5" customHeight="1">
      <c r="A699" s="1344"/>
      <c r="B699" s="1344"/>
      <c r="C699" s="1344"/>
      <c r="D699" s="1344"/>
      <c r="E699" s="1344"/>
      <c r="F699" s="1401"/>
      <c r="G699" s="1401"/>
      <c r="H699" s="1379"/>
      <c r="I699" s="1344"/>
      <c r="J699" s="1344"/>
      <c r="K699" s="1344"/>
      <c r="L699" s="1344"/>
      <c r="M699" s="1344"/>
      <c r="N699" s="1344"/>
      <c r="O699" s="1344"/>
      <c r="P699" s="1344"/>
      <c r="Q699" s="1344"/>
      <c r="R699" s="1344"/>
      <c r="S699" s="1344"/>
      <c r="T699" s="1344"/>
      <c r="U699" s="1344"/>
      <c r="V699" s="1344"/>
      <c r="W699" s="1344"/>
      <c r="X699" s="1344"/>
      <c r="Y699" s="1344"/>
      <c r="Z699" s="1344"/>
      <c r="AA699" s="1344"/>
      <c r="AB699" s="1344"/>
      <c r="AC699" s="1344"/>
      <c r="AD699" s="1344"/>
      <c r="AE699" s="1344"/>
    </row>
    <row r="700" ht="19.5" customHeight="1">
      <c r="A700" s="1344"/>
      <c r="B700" s="1344"/>
      <c r="C700" s="1344"/>
      <c r="D700" s="1344"/>
      <c r="E700" s="1344"/>
      <c r="F700" s="1401"/>
      <c r="G700" s="1401"/>
      <c r="H700" s="1379"/>
      <c r="I700" s="1344"/>
      <c r="J700" s="1344"/>
      <c r="K700" s="1344"/>
      <c r="L700" s="1344"/>
      <c r="M700" s="1344"/>
      <c r="N700" s="1344"/>
      <c r="O700" s="1344"/>
      <c r="P700" s="1344"/>
      <c r="Q700" s="1344"/>
      <c r="R700" s="1344"/>
      <c r="S700" s="1344"/>
      <c r="T700" s="1344"/>
      <c r="U700" s="1344"/>
      <c r="V700" s="1344"/>
      <c r="W700" s="1344"/>
      <c r="X700" s="1344"/>
      <c r="Y700" s="1344"/>
      <c r="Z700" s="1344"/>
      <c r="AA700" s="1344"/>
      <c r="AB700" s="1344"/>
      <c r="AC700" s="1344"/>
      <c r="AD700" s="1344"/>
      <c r="AE700" s="1344"/>
    </row>
    <row r="701" ht="19.5" customHeight="1">
      <c r="A701" s="1344"/>
      <c r="B701" s="1344"/>
      <c r="C701" s="1344"/>
      <c r="D701" s="1344"/>
      <c r="E701" s="1344"/>
      <c r="F701" s="1401"/>
      <c r="G701" s="1401"/>
      <c r="H701" s="1379"/>
      <c r="I701" s="1344"/>
      <c r="J701" s="1344"/>
      <c r="K701" s="1344"/>
      <c r="L701" s="1344"/>
      <c r="M701" s="1344"/>
      <c r="N701" s="1344"/>
      <c r="O701" s="1344"/>
      <c r="P701" s="1344"/>
      <c r="Q701" s="1344"/>
      <c r="R701" s="1344"/>
      <c r="S701" s="1344"/>
      <c r="T701" s="1344"/>
      <c r="U701" s="1344"/>
      <c r="V701" s="1344"/>
      <c r="W701" s="1344"/>
      <c r="X701" s="1344"/>
      <c r="Y701" s="1344"/>
      <c r="Z701" s="1344"/>
      <c r="AA701" s="1344"/>
      <c r="AB701" s="1344"/>
      <c r="AC701" s="1344"/>
      <c r="AD701" s="1344"/>
      <c r="AE701" s="1344"/>
    </row>
    <row r="702" ht="19.5" customHeight="1">
      <c r="A702" s="1344"/>
      <c r="B702" s="1344"/>
      <c r="C702" s="1344"/>
      <c r="D702" s="1344"/>
      <c r="E702" s="1344"/>
      <c r="F702" s="1401"/>
      <c r="G702" s="1401"/>
      <c r="H702" s="1379"/>
      <c r="I702" s="1344"/>
      <c r="J702" s="1344"/>
      <c r="K702" s="1344"/>
      <c r="L702" s="1344"/>
      <c r="M702" s="1344"/>
      <c r="N702" s="1344"/>
      <c r="O702" s="1344"/>
      <c r="P702" s="1344"/>
      <c r="Q702" s="1344"/>
      <c r="R702" s="1344"/>
      <c r="S702" s="1344"/>
      <c r="T702" s="1344"/>
      <c r="U702" s="1344"/>
      <c r="V702" s="1344"/>
      <c r="W702" s="1344"/>
      <c r="X702" s="1344"/>
      <c r="Y702" s="1344"/>
      <c r="Z702" s="1344"/>
      <c r="AA702" s="1344"/>
      <c r="AB702" s="1344"/>
      <c r="AC702" s="1344"/>
      <c r="AD702" s="1344"/>
      <c r="AE702" s="1344"/>
    </row>
    <row r="703" ht="19.5" customHeight="1">
      <c r="A703" s="1344"/>
      <c r="B703" s="1344"/>
      <c r="C703" s="1344"/>
      <c r="D703" s="1344"/>
      <c r="E703" s="1344"/>
      <c r="F703" s="1401"/>
      <c r="G703" s="1401"/>
      <c r="H703" s="1379"/>
      <c r="I703" s="1344"/>
      <c r="J703" s="1344"/>
      <c r="K703" s="1344"/>
      <c r="L703" s="1344"/>
      <c r="M703" s="1344"/>
      <c r="N703" s="1344"/>
      <c r="O703" s="1344"/>
      <c r="P703" s="1344"/>
      <c r="Q703" s="1344"/>
      <c r="R703" s="1344"/>
      <c r="S703" s="1344"/>
      <c r="T703" s="1344"/>
      <c r="U703" s="1344"/>
      <c r="V703" s="1344"/>
      <c r="W703" s="1344"/>
      <c r="X703" s="1344"/>
      <c r="Y703" s="1344"/>
      <c r="Z703" s="1344"/>
      <c r="AA703" s="1344"/>
      <c r="AB703" s="1344"/>
      <c r="AC703" s="1344"/>
      <c r="AD703" s="1344"/>
      <c r="AE703" s="1344"/>
    </row>
    <row r="704" ht="19.5" customHeight="1">
      <c r="A704" s="1344"/>
      <c r="B704" s="1344"/>
      <c r="C704" s="1344"/>
      <c r="D704" s="1344"/>
      <c r="E704" s="1344"/>
      <c r="F704" s="1401"/>
      <c r="G704" s="1401"/>
      <c r="H704" s="1379"/>
      <c r="I704" s="1344"/>
      <c r="J704" s="1344"/>
      <c r="K704" s="1344"/>
      <c r="L704" s="1344"/>
      <c r="M704" s="1344"/>
      <c r="N704" s="1344"/>
      <c r="O704" s="1344"/>
      <c r="P704" s="1344"/>
      <c r="Q704" s="1344"/>
      <c r="R704" s="1344"/>
      <c r="S704" s="1344"/>
      <c r="T704" s="1344"/>
      <c r="U704" s="1344"/>
      <c r="V704" s="1344"/>
      <c r="W704" s="1344"/>
      <c r="X704" s="1344"/>
      <c r="Y704" s="1344"/>
      <c r="Z704" s="1344"/>
      <c r="AA704" s="1344"/>
      <c r="AB704" s="1344"/>
      <c r="AC704" s="1344"/>
      <c r="AD704" s="1344"/>
      <c r="AE704" s="1344"/>
    </row>
    <row r="705" ht="19.5" customHeight="1">
      <c r="A705" s="1344"/>
      <c r="B705" s="1344"/>
      <c r="C705" s="1344"/>
      <c r="D705" s="1344"/>
      <c r="E705" s="1344"/>
      <c r="F705" s="1401"/>
      <c r="G705" s="1401"/>
      <c r="H705" s="1379"/>
      <c r="I705" s="1344"/>
      <c r="J705" s="1344"/>
      <c r="K705" s="1344"/>
      <c r="L705" s="1344"/>
      <c r="M705" s="1344"/>
      <c r="N705" s="1344"/>
      <c r="O705" s="1344"/>
      <c r="P705" s="1344"/>
      <c r="Q705" s="1344"/>
      <c r="R705" s="1344"/>
      <c r="S705" s="1344"/>
      <c r="T705" s="1344"/>
      <c r="U705" s="1344"/>
      <c r="V705" s="1344"/>
      <c r="W705" s="1344"/>
      <c r="X705" s="1344"/>
      <c r="Y705" s="1344"/>
      <c r="Z705" s="1344"/>
      <c r="AA705" s="1344"/>
      <c r="AB705" s="1344"/>
      <c r="AC705" s="1344"/>
      <c r="AD705" s="1344"/>
      <c r="AE705" s="1344"/>
    </row>
    <row r="706" ht="19.5" customHeight="1">
      <c r="A706" s="1344"/>
      <c r="B706" s="1344"/>
      <c r="C706" s="1344"/>
      <c r="D706" s="1344"/>
      <c r="E706" s="1344"/>
      <c r="F706" s="1401"/>
      <c r="G706" s="1401"/>
      <c r="H706" s="1379"/>
      <c r="I706" s="1344"/>
      <c r="J706" s="1344"/>
      <c r="K706" s="1344"/>
      <c r="L706" s="1344"/>
      <c r="M706" s="1344"/>
      <c r="N706" s="1344"/>
      <c r="O706" s="1344"/>
      <c r="P706" s="1344"/>
      <c r="Q706" s="1344"/>
      <c r="R706" s="1344"/>
      <c r="S706" s="1344"/>
      <c r="T706" s="1344"/>
      <c r="U706" s="1344"/>
      <c r="V706" s="1344"/>
      <c r="W706" s="1344"/>
      <c r="X706" s="1344"/>
      <c r="Y706" s="1344"/>
      <c r="Z706" s="1344"/>
      <c r="AA706" s="1344"/>
      <c r="AB706" s="1344"/>
      <c r="AC706" s="1344"/>
      <c r="AD706" s="1344"/>
      <c r="AE706" s="1344"/>
    </row>
    <row r="707" ht="19.5" customHeight="1">
      <c r="A707" s="1344"/>
      <c r="B707" s="1344"/>
      <c r="C707" s="1344"/>
      <c r="D707" s="1344"/>
      <c r="E707" s="1344"/>
      <c r="F707" s="1401"/>
      <c r="G707" s="1401"/>
      <c r="H707" s="1379"/>
      <c r="I707" s="1344"/>
      <c r="J707" s="1344"/>
      <c r="K707" s="1344"/>
      <c r="L707" s="1344"/>
      <c r="M707" s="1344"/>
      <c r="N707" s="1344"/>
      <c r="O707" s="1344"/>
      <c r="P707" s="1344"/>
      <c r="Q707" s="1344"/>
      <c r="R707" s="1344"/>
      <c r="S707" s="1344"/>
      <c r="T707" s="1344"/>
      <c r="U707" s="1344"/>
      <c r="V707" s="1344"/>
      <c r="W707" s="1344"/>
      <c r="X707" s="1344"/>
      <c r="Y707" s="1344"/>
      <c r="Z707" s="1344"/>
      <c r="AA707" s="1344"/>
      <c r="AB707" s="1344"/>
      <c r="AC707" s="1344"/>
      <c r="AD707" s="1344"/>
      <c r="AE707" s="1344"/>
    </row>
    <row r="708" ht="19.5" customHeight="1">
      <c r="A708" s="1344"/>
      <c r="B708" s="1344"/>
      <c r="C708" s="1344"/>
      <c r="D708" s="1344"/>
      <c r="E708" s="1344"/>
      <c r="F708" s="1401"/>
      <c r="G708" s="1401"/>
      <c r="H708" s="1379"/>
      <c r="I708" s="1344"/>
      <c r="J708" s="1344"/>
      <c r="K708" s="1344"/>
      <c r="L708" s="1344"/>
      <c r="M708" s="1344"/>
      <c r="N708" s="1344"/>
      <c r="O708" s="1344"/>
      <c r="P708" s="1344"/>
      <c r="Q708" s="1344"/>
      <c r="R708" s="1344"/>
      <c r="S708" s="1344"/>
      <c r="T708" s="1344"/>
      <c r="U708" s="1344"/>
      <c r="V708" s="1344"/>
      <c r="W708" s="1344"/>
      <c r="X708" s="1344"/>
      <c r="Y708" s="1344"/>
      <c r="Z708" s="1344"/>
      <c r="AA708" s="1344"/>
      <c r="AB708" s="1344"/>
      <c r="AC708" s="1344"/>
      <c r="AD708" s="1344"/>
      <c r="AE708" s="1344"/>
    </row>
    <row r="709" ht="19.5" customHeight="1">
      <c r="A709" s="1344"/>
      <c r="B709" s="1344"/>
      <c r="C709" s="1344"/>
      <c r="D709" s="1344"/>
      <c r="E709" s="1344"/>
      <c r="F709" s="1401"/>
      <c r="G709" s="1401"/>
      <c r="H709" s="1379"/>
      <c r="I709" s="1344"/>
      <c r="J709" s="1344"/>
      <c r="K709" s="1344"/>
      <c r="L709" s="1344"/>
      <c r="M709" s="1344"/>
      <c r="N709" s="1344"/>
      <c r="O709" s="1344"/>
      <c r="P709" s="1344"/>
      <c r="Q709" s="1344"/>
      <c r="R709" s="1344"/>
      <c r="S709" s="1344"/>
      <c r="T709" s="1344"/>
      <c r="U709" s="1344"/>
      <c r="V709" s="1344"/>
      <c r="W709" s="1344"/>
      <c r="X709" s="1344"/>
      <c r="Y709" s="1344"/>
      <c r="Z709" s="1344"/>
      <c r="AA709" s="1344"/>
      <c r="AB709" s="1344"/>
      <c r="AC709" s="1344"/>
      <c r="AD709" s="1344"/>
      <c r="AE709" s="1344"/>
    </row>
    <row r="710" ht="19.5" customHeight="1">
      <c r="A710" s="1344"/>
      <c r="B710" s="1344"/>
      <c r="C710" s="1344"/>
      <c r="D710" s="1344"/>
      <c r="E710" s="1344"/>
      <c r="F710" s="1401"/>
      <c r="G710" s="1401"/>
      <c r="H710" s="1379"/>
      <c r="I710" s="1344"/>
      <c r="J710" s="1344"/>
      <c r="K710" s="1344"/>
      <c r="L710" s="1344"/>
      <c r="M710" s="1344"/>
      <c r="N710" s="1344"/>
      <c r="O710" s="1344"/>
      <c r="P710" s="1344"/>
      <c r="Q710" s="1344"/>
      <c r="R710" s="1344"/>
      <c r="S710" s="1344"/>
      <c r="T710" s="1344"/>
      <c r="U710" s="1344"/>
      <c r="V710" s="1344"/>
      <c r="W710" s="1344"/>
      <c r="X710" s="1344"/>
      <c r="Y710" s="1344"/>
      <c r="Z710" s="1344"/>
      <c r="AA710" s="1344"/>
      <c r="AB710" s="1344"/>
      <c r="AC710" s="1344"/>
      <c r="AD710" s="1344"/>
      <c r="AE710" s="1344"/>
    </row>
    <row r="711" ht="19.5" customHeight="1">
      <c r="A711" s="1344"/>
      <c r="B711" s="1344"/>
      <c r="C711" s="1344"/>
      <c r="D711" s="1344"/>
      <c r="E711" s="1344"/>
      <c r="F711" s="1401"/>
      <c r="G711" s="1401"/>
      <c r="H711" s="1379"/>
      <c r="I711" s="1344"/>
      <c r="J711" s="1344"/>
      <c r="K711" s="1344"/>
      <c r="L711" s="1344"/>
      <c r="M711" s="1344"/>
      <c r="N711" s="1344"/>
      <c r="O711" s="1344"/>
      <c r="P711" s="1344"/>
      <c r="Q711" s="1344"/>
      <c r="R711" s="1344"/>
      <c r="S711" s="1344"/>
      <c r="T711" s="1344"/>
      <c r="U711" s="1344"/>
      <c r="V711" s="1344"/>
      <c r="W711" s="1344"/>
      <c r="X711" s="1344"/>
      <c r="Y711" s="1344"/>
      <c r="Z711" s="1344"/>
      <c r="AA711" s="1344"/>
      <c r="AB711" s="1344"/>
      <c r="AC711" s="1344"/>
      <c r="AD711" s="1344"/>
      <c r="AE711" s="1344"/>
    </row>
    <row r="712" ht="19.5" customHeight="1">
      <c r="A712" s="1344"/>
      <c r="B712" s="1344"/>
      <c r="C712" s="1344"/>
      <c r="D712" s="1344"/>
      <c r="E712" s="1344"/>
      <c r="F712" s="1401"/>
      <c r="G712" s="1401"/>
      <c r="H712" s="1379"/>
      <c r="I712" s="1344"/>
      <c r="J712" s="1344"/>
      <c r="K712" s="1344"/>
      <c r="L712" s="1344"/>
      <c r="M712" s="1344"/>
      <c r="N712" s="1344"/>
      <c r="O712" s="1344"/>
      <c r="P712" s="1344"/>
      <c r="Q712" s="1344"/>
      <c r="R712" s="1344"/>
      <c r="S712" s="1344"/>
      <c r="T712" s="1344"/>
      <c r="U712" s="1344"/>
      <c r="V712" s="1344"/>
      <c r="W712" s="1344"/>
      <c r="X712" s="1344"/>
      <c r="Y712" s="1344"/>
      <c r="Z712" s="1344"/>
      <c r="AA712" s="1344"/>
      <c r="AB712" s="1344"/>
      <c r="AC712" s="1344"/>
      <c r="AD712" s="1344"/>
      <c r="AE712" s="1344"/>
    </row>
    <row r="713" ht="19.5" customHeight="1">
      <c r="A713" s="1344"/>
      <c r="B713" s="1344"/>
      <c r="C713" s="1344"/>
      <c r="D713" s="1344"/>
      <c r="E713" s="1344"/>
      <c r="F713" s="1401"/>
      <c r="G713" s="1401"/>
      <c r="H713" s="1379"/>
      <c r="I713" s="1344"/>
      <c r="J713" s="1344"/>
      <c r="K713" s="1344"/>
      <c r="L713" s="1344"/>
      <c r="M713" s="1344"/>
      <c r="N713" s="1344"/>
      <c r="O713" s="1344"/>
      <c r="P713" s="1344"/>
      <c r="Q713" s="1344"/>
      <c r="R713" s="1344"/>
      <c r="S713" s="1344"/>
      <c r="T713" s="1344"/>
      <c r="U713" s="1344"/>
      <c r="V713" s="1344"/>
      <c r="W713" s="1344"/>
      <c r="X713" s="1344"/>
      <c r="Y713" s="1344"/>
      <c r="Z713" s="1344"/>
      <c r="AA713" s="1344"/>
      <c r="AB713" s="1344"/>
      <c r="AC713" s="1344"/>
      <c r="AD713" s="1344"/>
      <c r="AE713" s="1344"/>
    </row>
    <row r="714" ht="19.5" customHeight="1">
      <c r="A714" s="1344"/>
      <c r="B714" s="1344"/>
      <c r="C714" s="1344"/>
      <c r="D714" s="1344"/>
      <c r="E714" s="1344"/>
      <c r="F714" s="1401"/>
      <c r="G714" s="1401"/>
      <c r="H714" s="1379"/>
      <c r="I714" s="1344"/>
      <c r="J714" s="1344"/>
      <c r="K714" s="1344"/>
      <c r="L714" s="1344"/>
      <c r="M714" s="1344"/>
      <c r="N714" s="1344"/>
      <c r="O714" s="1344"/>
      <c r="P714" s="1344"/>
      <c r="Q714" s="1344"/>
      <c r="R714" s="1344"/>
      <c r="S714" s="1344"/>
      <c r="T714" s="1344"/>
      <c r="U714" s="1344"/>
      <c r="V714" s="1344"/>
      <c r="W714" s="1344"/>
      <c r="X714" s="1344"/>
      <c r="Y714" s="1344"/>
      <c r="Z714" s="1344"/>
      <c r="AA714" s="1344"/>
      <c r="AB714" s="1344"/>
      <c r="AC714" s="1344"/>
      <c r="AD714" s="1344"/>
      <c r="AE714" s="1344"/>
    </row>
    <row r="715" ht="19.5" customHeight="1">
      <c r="A715" s="1344"/>
      <c r="B715" s="1344"/>
      <c r="C715" s="1344"/>
      <c r="D715" s="1344"/>
      <c r="E715" s="1344"/>
      <c r="F715" s="1401"/>
      <c r="G715" s="1401"/>
      <c r="H715" s="1379"/>
      <c r="I715" s="1344"/>
      <c r="J715" s="1344"/>
      <c r="K715" s="1344"/>
      <c r="L715" s="1344"/>
      <c r="M715" s="1344"/>
      <c r="N715" s="1344"/>
      <c r="O715" s="1344"/>
      <c r="P715" s="1344"/>
      <c r="Q715" s="1344"/>
      <c r="R715" s="1344"/>
      <c r="S715" s="1344"/>
      <c r="T715" s="1344"/>
      <c r="U715" s="1344"/>
      <c r="V715" s="1344"/>
      <c r="W715" s="1344"/>
      <c r="X715" s="1344"/>
      <c r="Y715" s="1344"/>
      <c r="Z715" s="1344"/>
      <c r="AA715" s="1344"/>
      <c r="AB715" s="1344"/>
      <c r="AC715" s="1344"/>
      <c r="AD715" s="1344"/>
      <c r="AE715" s="1344"/>
    </row>
    <row r="716" ht="19.5" customHeight="1">
      <c r="A716" s="1344"/>
      <c r="B716" s="1344"/>
      <c r="C716" s="1344"/>
      <c r="D716" s="1344"/>
      <c r="E716" s="1344"/>
      <c r="F716" s="1401"/>
      <c r="G716" s="1401"/>
      <c r="H716" s="1379"/>
      <c r="I716" s="1344"/>
      <c r="J716" s="1344"/>
      <c r="K716" s="1344"/>
      <c r="L716" s="1344"/>
      <c r="M716" s="1344"/>
      <c r="N716" s="1344"/>
      <c r="O716" s="1344"/>
      <c r="P716" s="1344"/>
      <c r="Q716" s="1344"/>
      <c r="R716" s="1344"/>
      <c r="S716" s="1344"/>
      <c r="T716" s="1344"/>
      <c r="U716" s="1344"/>
      <c r="V716" s="1344"/>
      <c r="W716" s="1344"/>
      <c r="X716" s="1344"/>
      <c r="Y716" s="1344"/>
      <c r="Z716" s="1344"/>
      <c r="AA716" s="1344"/>
      <c r="AB716" s="1344"/>
      <c r="AC716" s="1344"/>
      <c r="AD716" s="1344"/>
      <c r="AE716" s="1344"/>
    </row>
    <row r="717" ht="19.5" customHeight="1">
      <c r="A717" s="1344"/>
      <c r="B717" s="1344"/>
      <c r="C717" s="1344"/>
      <c r="D717" s="1344"/>
      <c r="E717" s="1344"/>
      <c r="F717" s="1401"/>
      <c r="G717" s="1401"/>
      <c r="H717" s="1379"/>
      <c r="I717" s="1344"/>
      <c r="J717" s="1344"/>
      <c r="K717" s="1344"/>
      <c r="L717" s="1344"/>
      <c r="M717" s="1344"/>
      <c r="N717" s="1344"/>
      <c r="O717" s="1344"/>
      <c r="P717" s="1344"/>
      <c r="Q717" s="1344"/>
      <c r="R717" s="1344"/>
      <c r="S717" s="1344"/>
      <c r="T717" s="1344"/>
      <c r="U717" s="1344"/>
      <c r="V717" s="1344"/>
      <c r="W717" s="1344"/>
      <c r="X717" s="1344"/>
      <c r="Y717" s="1344"/>
      <c r="Z717" s="1344"/>
      <c r="AA717" s="1344"/>
      <c r="AB717" s="1344"/>
      <c r="AC717" s="1344"/>
      <c r="AD717" s="1344"/>
      <c r="AE717" s="1344"/>
    </row>
    <row r="718" ht="19.5" customHeight="1">
      <c r="A718" s="1344"/>
      <c r="B718" s="1344"/>
      <c r="C718" s="1344"/>
      <c r="D718" s="1344"/>
      <c r="E718" s="1344"/>
      <c r="F718" s="1401"/>
      <c r="G718" s="1401"/>
      <c r="H718" s="1379"/>
      <c r="I718" s="1344"/>
      <c r="J718" s="1344"/>
      <c r="K718" s="1344"/>
      <c r="L718" s="1344"/>
      <c r="M718" s="1344"/>
      <c r="N718" s="1344"/>
      <c r="O718" s="1344"/>
      <c r="P718" s="1344"/>
      <c r="Q718" s="1344"/>
      <c r="R718" s="1344"/>
      <c r="S718" s="1344"/>
      <c r="T718" s="1344"/>
      <c r="U718" s="1344"/>
      <c r="V718" s="1344"/>
      <c r="W718" s="1344"/>
      <c r="X718" s="1344"/>
      <c r="Y718" s="1344"/>
      <c r="Z718" s="1344"/>
      <c r="AA718" s="1344"/>
      <c r="AB718" s="1344"/>
      <c r="AC718" s="1344"/>
      <c r="AD718" s="1344"/>
      <c r="AE718" s="1344"/>
    </row>
    <row r="719" ht="19.5" customHeight="1">
      <c r="A719" s="1344"/>
      <c r="B719" s="1344"/>
      <c r="C719" s="1344"/>
      <c r="D719" s="1344"/>
      <c r="E719" s="1344"/>
      <c r="F719" s="1401"/>
      <c r="G719" s="1401"/>
      <c r="H719" s="1379"/>
      <c r="I719" s="1344"/>
      <c r="J719" s="1344"/>
      <c r="K719" s="1344"/>
      <c r="L719" s="1344"/>
      <c r="M719" s="1344"/>
      <c r="N719" s="1344"/>
      <c r="O719" s="1344"/>
      <c r="P719" s="1344"/>
      <c r="Q719" s="1344"/>
      <c r="R719" s="1344"/>
      <c r="S719" s="1344"/>
      <c r="T719" s="1344"/>
      <c r="U719" s="1344"/>
      <c r="V719" s="1344"/>
      <c r="W719" s="1344"/>
      <c r="X719" s="1344"/>
      <c r="Y719" s="1344"/>
      <c r="Z719" s="1344"/>
      <c r="AA719" s="1344"/>
      <c r="AB719" s="1344"/>
      <c r="AC719" s="1344"/>
      <c r="AD719" s="1344"/>
      <c r="AE719" s="1344"/>
    </row>
    <row r="720" ht="19.5" customHeight="1">
      <c r="A720" s="1344"/>
      <c r="B720" s="1344"/>
      <c r="C720" s="1344"/>
      <c r="D720" s="1344"/>
      <c r="E720" s="1344"/>
      <c r="F720" s="1401"/>
      <c r="G720" s="1401"/>
      <c r="H720" s="1379"/>
      <c r="I720" s="1344"/>
      <c r="J720" s="1344"/>
      <c r="K720" s="1344"/>
      <c r="L720" s="1344"/>
      <c r="M720" s="1344"/>
      <c r="N720" s="1344"/>
      <c r="O720" s="1344"/>
      <c r="P720" s="1344"/>
      <c r="Q720" s="1344"/>
      <c r="R720" s="1344"/>
      <c r="S720" s="1344"/>
      <c r="T720" s="1344"/>
      <c r="U720" s="1344"/>
      <c r="V720" s="1344"/>
      <c r="W720" s="1344"/>
      <c r="X720" s="1344"/>
      <c r="Y720" s="1344"/>
      <c r="Z720" s="1344"/>
      <c r="AA720" s="1344"/>
      <c r="AB720" s="1344"/>
      <c r="AC720" s="1344"/>
      <c r="AD720" s="1344"/>
      <c r="AE720" s="1344"/>
    </row>
    <row r="721" ht="19.5" customHeight="1">
      <c r="A721" s="1344"/>
      <c r="B721" s="1344"/>
      <c r="C721" s="1344"/>
      <c r="D721" s="1344"/>
      <c r="E721" s="1344"/>
      <c r="F721" s="1401"/>
      <c r="G721" s="1401"/>
      <c r="H721" s="1379"/>
      <c r="I721" s="1344"/>
      <c r="J721" s="1344"/>
      <c r="K721" s="1344"/>
      <c r="L721" s="1344"/>
      <c r="M721" s="1344"/>
      <c r="N721" s="1344"/>
      <c r="O721" s="1344"/>
      <c r="P721" s="1344"/>
      <c r="Q721" s="1344"/>
      <c r="R721" s="1344"/>
      <c r="S721" s="1344"/>
      <c r="T721" s="1344"/>
      <c r="U721" s="1344"/>
      <c r="V721" s="1344"/>
      <c r="W721" s="1344"/>
      <c r="X721" s="1344"/>
      <c r="Y721" s="1344"/>
      <c r="Z721" s="1344"/>
      <c r="AA721" s="1344"/>
      <c r="AB721" s="1344"/>
      <c r="AC721" s="1344"/>
      <c r="AD721" s="1344"/>
      <c r="AE721" s="1344"/>
    </row>
    <row r="722" ht="19.5" customHeight="1">
      <c r="A722" s="1344"/>
      <c r="B722" s="1344"/>
      <c r="C722" s="1344"/>
      <c r="D722" s="1344"/>
      <c r="E722" s="1344"/>
      <c r="F722" s="1401"/>
      <c r="G722" s="1401"/>
      <c r="H722" s="1379"/>
      <c r="I722" s="1344"/>
      <c r="J722" s="1344"/>
      <c r="K722" s="1344"/>
      <c r="L722" s="1344"/>
      <c r="M722" s="1344"/>
      <c r="N722" s="1344"/>
      <c r="O722" s="1344"/>
      <c r="P722" s="1344"/>
      <c r="Q722" s="1344"/>
      <c r="R722" s="1344"/>
      <c r="S722" s="1344"/>
      <c r="T722" s="1344"/>
      <c r="U722" s="1344"/>
      <c r="V722" s="1344"/>
      <c r="W722" s="1344"/>
      <c r="X722" s="1344"/>
      <c r="Y722" s="1344"/>
      <c r="Z722" s="1344"/>
      <c r="AA722" s="1344"/>
      <c r="AB722" s="1344"/>
      <c r="AC722" s="1344"/>
      <c r="AD722" s="1344"/>
      <c r="AE722" s="1344"/>
    </row>
    <row r="723" ht="19.5" customHeight="1">
      <c r="A723" s="1344"/>
      <c r="B723" s="1344"/>
      <c r="C723" s="1344"/>
      <c r="D723" s="1344"/>
      <c r="E723" s="1344"/>
      <c r="F723" s="1401"/>
      <c r="G723" s="1401"/>
      <c r="H723" s="1379"/>
      <c r="I723" s="1344"/>
      <c r="J723" s="1344"/>
      <c r="K723" s="1344"/>
      <c r="L723" s="1344"/>
      <c r="M723" s="1344"/>
      <c r="N723" s="1344"/>
      <c r="O723" s="1344"/>
      <c r="P723" s="1344"/>
      <c r="Q723" s="1344"/>
      <c r="R723" s="1344"/>
      <c r="S723" s="1344"/>
      <c r="T723" s="1344"/>
      <c r="U723" s="1344"/>
      <c r="V723" s="1344"/>
      <c r="W723" s="1344"/>
      <c r="X723" s="1344"/>
      <c r="Y723" s="1344"/>
      <c r="Z723" s="1344"/>
      <c r="AA723" s="1344"/>
      <c r="AB723" s="1344"/>
      <c r="AC723" s="1344"/>
      <c r="AD723" s="1344"/>
      <c r="AE723" s="1344"/>
    </row>
    <row r="724" ht="19.5" customHeight="1">
      <c r="A724" s="1344"/>
      <c r="B724" s="1344"/>
      <c r="C724" s="1344"/>
      <c r="D724" s="1344"/>
      <c r="E724" s="1344"/>
      <c r="F724" s="1401"/>
      <c r="G724" s="1401"/>
      <c r="H724" s="1379"/>
      <c r="I724" s="1344"/>
      <c r="J724" s="1344"/>
      <c r="K724" s="1344"/>
      <c r="L724" s="1344"/>
      <c r="M724" s="1344"/>
      <c r="N724" s="1344"/>
      <c r="O724" s="1344"/>
      <c r="P724" s="1344"/>
      <c r="Q724" s="1344"/>
      <c r="R724" s="1344"/>
      <c r="S724" s="1344"/>
      <c r="T724" s="1344"/>
      <c r="U724" s="1344"/>
      <c r="V724" s="1344"/>
      <c r="W724" s="1344"/>
      <c r="X724" s="1344"/>
      <c r="Y724" s="1344"/>
      <c r="Z724" s="1344"/>
      <c r="AA724" s="1344"/>
      <c r="AB724" s="1344"/>
      <c r="AC724" s="1344"/>
      <c r="AD724" s="1344"/>
      <c r="AE724" s="1344"/>
    </row>
    <row r="725" ht="19.5" customHeight="1">
      <c r="A725" s="1344"/>
      <c r="B725" s="1344"/>
      <c r="C725" s="1344"/>
      <c r="D725" s="1344"/>
      <c r="E725" s="1344"/>
      <c r="F725" s="1401"/>
      <c r="G725" s="1401"/>
      <c r="H725" s="1379"/>
      <c r="I725" s="1344"/>
      <c r="J725" s="1344"/>
      <c r="K725" s="1344"/>
      <c r="L725" s="1344"/>
      <c r="M725" s="1344"/>
      <c r="N725" s="1344"/>
      <c r="O725" s="1344"/>
      <c r="P725" s="1344"/>
      <c r="Q725" s="1344"/>
      <c r="R725" s="1344"/>
      <c r="S725" s="1344"/>
      <c r="T725" s="1344"/>
      <c r="U725" s="1344"/>
      <c r="V725" s="1344"/>
      <c r="W725" s="1344"/>
      <c r="X725" s="1344"/>
      <c r="Y725" s="1344"/>
      <c r="Z725" s="1344"/>
      <c r="AA725" s="1344"/>
      <c r="AB725" s="1344"/>
      <c r="AC725" s="1344"/>
      <c r="AD725" s="1344"/>
      <c r="AE725" s="1344"/>
    </row>
    <row r="726" ht="19.5" customHeight="1">
      <c r="A726" s="1344"/>
      <c r="B726" s="1344"/>
      <c r="C726" s="1344"/>
      <c r="D726" s="1344"/>
      <c r="E726" s="1344"/>
      <c r="F726" s="1401"/>
      <c r="G726" s="1401"/>
      <c r="H726" s="1379"/>
      <c r="I726" s="1344"/>
      <c r="J726" s="1344"/>
      <c r="K726" s="1344"/>
      <c r="L726" s="1344"/>
      <c r="M726" s="1344"/>
      <c r="N726" s="1344"/>
      <c r="O726" s="1344"/>
      <c r="P726" s="1344"/>
      <c r="Q726" s="1344"/>
      <c r="R726" s="1344"/>
      <c r="S726" s="1344"/>
      <c r="T726" s="1344"/>
      <c r="U726" s="1344"/>
      <c r="V726" s="1344"/>
      <c r="W726" s="1344"/>
      <c r="X726" s="1344"/>
      <c r="Y726" s="1344"/>
      <c r="Z726" s="1344"/>
      <c r="AA726" s="1344"/>
      <c r="AB726" s="1344"/>
      <c r="AC726" s="1344"/>
      <c r="AD726" s="1344"/>
      <c r="AE726" s="1344"/>
    </row>
    <row r="727" ht="19.5" customHeight="1">
      <c r="A727" s="1344"/>
      <c r="B727" s="1344"/>
      <c r="C727" s="1344"/>
      <c r="D727" s="1344"/>
      <c r="E727" s="1344"/>
      <c r="F727" s="1401"/>
      <c r="G727" s="1401"/>
      <c r="H727" s="1379"/>
      <c r="I727" s="1344"/>
      <c r="J727" s="1344"/>
      <c r="K727" s="1344"/>
      <c r="L727" s="1344"/>
      <c r="M727" s="1344"/>
      <c r="N727" s="1344"/>
      <c r="O727" s="1344"/>
      <c r="P727" s="1344"/>
      <c r="Q727" s="1344"/>
      <c r="R727" s="1344"/>
      <c r="S727" s="1344"/>
      <c r="T727" s="1344"/>
      <c r="U727" s="1344"/>
      <c r="V727" s="1344"/>
      <c r="W727" s="1344"/>
      <c r="X727" s="1344"/>
      <c r="Y727" s="1344"/>
      <c r="Z727" s="1344"/>
      <c r="AA727" s="1344"/>
      <c r="AB727" s="1344"/>
      <c r="AC727" s="1344"/>
      <c r="AD727" s="1344"/>
      <c r="AE727" s="1344"/>
    </row>
    <row r="728" ht="19.5" customHeight="1">
      <c r="A728" s="1344"/>
      <c r="B728" s="1344"/>
      <c r="C728" s="1344"/>
      <c r="D728" s="1344"/>
      <c r="E728" s="1344"/>
      <c r="F728" s="1401"/>
      <c r="G728" s="1401"/>
      <c r="H728" s="1379"/>
      <c r="I728" s="1344"/>
      <c r="J728" s="1344"/>
      <c r="K728" s="1344"/>
      <c r="L728" s="1344"/>
      <c r="M728" s="1344"/>
      <c r="N728" s="1344"/>
      <c r="O728" s="1344"/>
      <c r="P728" s="1344"/>
      <c r="Q728" s="1344"/>
      <c r="R728" s="1344"/>
      <c r="S728" s="1344"/>
      <c r="T728" s="1344"/>
      <c r="U728" s="1344"/>
      <c r="V728" s="1344"/>
      <c r="W728" s="1344"/>
      <c r="X728" s="1344"/>
      <c r="Y728" s="1344"/>
      <c r="Z728" s="1344"/>
      <c r="AA728" s="1344"/>
      <c r="AB728" s="1344"/>
      <c r="AC728" s="1344"/>
      <c r="AD728" s="1344"/>
      <c r="AE728" s="1344"/>
    </row>
    <row r="729" ht="19.5" customHeight="1">
      <c r="A729" s="1344"/>
      <c r="B729" s="1344"/>
      <c r="C729" s="1344"/>
      <c r="D729" s="1344"/>
      <c r="E729" s="1344"/>
      <c r="F729" s="1401"/>
      <c r="G729" s="1401"/>
      <c r="H729" s="1379"/>
      <c r="I729" s="1344"/>
      <c r="J729" s="1344"/>
      <c r="K729" s="1344"/>
      <c r="L729" s="1344"/>
      <c r="M729" s="1344"/>
      <c r="N729" s="1344"/>
      <c r="O729" s="1344"/>
      <c r="P729" s="1344"/>
      <c r="Q729" s="1344"/>
      <c r="R729" s="1344"/>
      <c r="S729" s="1344"/>
      <c r="T729" s="1344"/>
      <c r="U729" s="1344"/>
      <c r="V729" s="1344"/>
      <c r="W729" s="1344"/>
      <c r="X729" s="1344"/>
      <c r="Y729" s="1344"/>
      <c r="Z729" s="1344"/>
      <c r="AA729" s="1344"/>
      <c r="AB729" s="1344"/>
      <c r="AC729" s="1344"/>
      <c r="AD729" s="1344"/>
      <c r="AE729" s="1344"/>
    </row>
    <row r="730" ht="19.5" customHeight="1">
      <c r="A730" s="1344"/>
      <c r="B730" s="1344"/>
      <c r="C730" s="1344"/>
      <c r="D730" s="1344"/>
      <c r="E730" s="1344"/>
      <c r="F730" s="1401"/>
      <c r="G730" s="1401"/>
      <c r="H730" s="1379"/>
      <c r="I730" s="1344"/>
      <c r="J730" s="1344"/>
      <c r="K730" s="1344"/>
      <c r="L730" s="1344"/>
      <c r="M730" s="1344"/>
      <c r="N730" s="1344"/>
      <c r="O730" s="1344"/>
      <c r="P730" s="1344"/>
      <c r="Q730" s="1344"/>
      <c r="R730" s="1344"/>
      <c r="S730" s="1344"/>
      <c r="T730" s="1344"/>
      <c r="U730" s="1344"/>
      <c r="V730" s="1344"/>
      <c r="W730" s="1344"/>
      <c r="X730" s="1344"/>
      <c r="Y730" s="1344"/>
      <c r="Z730" s="1344"/>
      <c r="AA730" s="1344"/>
      <c r="AB730" s="1344"/>
      <c r="AC730" s="1344"/>
      <c r="AD730" s="1344"/>
      <c r="AE730" s="1344"/>
    </row>
    <row r="731" ht="19.5" customHeight="1">
      <c r="A731" s="1344"/>
      <c r="B731" s="1344"/>
      <c r="C731" s="1344"/>
      <c r="D731" s="1344"/>
      <c r="E731" s="1344"/>
      <c r="F731" s="1401"/>
      <c r="G731" s="1401"/>
      <c r="H731" s="1379"/>
      <c r="I731" s="1344"/>
      <c r="J731" s="1344"/>
      <c r="K731" s="1344"/>
      <c r="L731" s="1344"/>
      <c r="M731" s="1344"/>
      <c r="N731" s="1344"/>
      <c r="O731" s="1344"/>
      <c r="P731" s="1344"/>
      <c r="Q731" s="1344"/>
      <c r="R731" s="1344"/>
      <c r="S731" s="1344"/>
      <c r="T731" s="1344"/>
      <c r="U731" s="1344"/>
      <c r="V731" s="1344"/>
      <c r="W731" s="1344"/>
      <c r="X731" s="1344"/>
      <c r="Y731" s="1344"/>
      <c r="Z731" s="1344"/>
      <c r="AA731" s="1344"/>
      <c r="AB731" s="1344"/>
      <c r="AC731" s="1344"/>
      <c r="AD731" s="1344"/>
      <c r="AE731" s="1344"/>
    </row>
    <row r="732" ht="19.5" customHeight="1">
      <c r="A732" s="1344"/>
      <c r="B732" s="1344"/>
      <c r="C732" s="1344"/>
      <c r="D732" s="1344"/>
      <c r="E732" s="1344"/>
      <c r="F732" s="1401"/>
      <c r="G732" s="1401"/>
      <c r="H732" s="1379"/>
      <c r="I732" s="1344"/>
      <c r="J732" s="1344"/>
      <c r="K732" s="1344"/>
      <c r="L732" s="1344"/>
      <c r="M732" s="1344"/>
      <c r="N732" s="1344"/>
      <c r="O732" s="1344"/>
      <c r="P732" s="1344"/>
      <c r="Q732" s="1344"/>
      <c r="R732" s="1344"/>
      <c r="S732" s="1344"/>
      <c r="T732" s="1344"/>
      <c r="U732" s="1344"/>
      <c r="V732" s="1344"/>
      <c r="W732" s="1344"/>
      <c r="X732" s="1344"/>
      <c r="Y732" s="1344"/>
      <c r="Z732" s="1344"/>
      <c r="AA732" s="1344"/>
      <c r="AB732" s="1344"/>
      <c r="AC732" s="1344"/>
      <c r="AD732" s="1344"/>
      <c r="AE732" s="1344"/>
    </row>
    <row r="733" ht="19.5" customHeight="1">
      <c r="A733" s="1344"/>
      <c r="B733" s="1344"/>
      <c r="C733" s="1344"/>
      <c r="D733" s="1344"/>
      <c r="E733" s="1344"/>
      <c r="F733" s="1401"/>
      <c r="G733" s="1401"/>
      <c r="H733" s="1379"/>
      <c r="I733" s="1344"/>
      <c r="J733" s="1344"/>
      <c r="K733" s="1344"/>
      <c r="L733" s="1344"/>
      <c r="M733" s="1344"/>
      <c r="N733" s="1344"/>
      <c r="O733" s="1344"/>
      <c r="P733" s="1344"/>
      <c r="Q733" s="1344"/>
      <c r="R733" s="1344"/>
      <c r="S733" s="1344"/>
      <c r="T733" s="1344"/>
      <c r="U733" s="1344"/>
      <c r="V733" s="1344"/>
      <c r="W733" s="1344"/>
      <c r="X733" s="1344"/>
      <c r="Y733" s="1344"/>
      <c r="Z733" s="1344"/>
      <c r="AA733" s="1344"/>
      <c r="AB733" s="1344"/>
      <c r="AC733" s="1344"/>
      <c r="AD733" s="1344"/>
      <c r="AE733" s="1344"/>
    </row>
    <row r="734" ht="19.5" customHeight="1">
      <c r="A734" s="1344"/>
      <c r="B734" s="1344"/>
      <c r="C734" s="1344"/>
      <c r="D734" s="1344"/>
      <c r="E734" s="1344"/>
      <c r="F734" s="1401"/>
      <c r="G734" s="1401"/>
      <c r="H734" s="1379"/>
      <c r="I734" s="1344"/>
      <c r="J734" s="1344"/>
      <c r="K734" s="1344"/>
      <c r="L734" s="1344"/>
      <c r="M734" s="1344"/>
      <c r="N734" s="1344"/>
      <c r="O734" s="1344"/>
      <c r="P734" s="1344"/>
      <c r="Q734" s="1344"/>
      <c r="R734" s="1344"/>
      <c r="S734" s="1344"/>
      <c r="T734" s="1344"/>
      <c r="U734" s="1344"/>
      <c r="V734" s="1344"/>
      <c r="W734" s="1344"/>
      <c r="X734" s="1344"/>
      <c r="Y734" s="1344"/>
      <c r="Z734" s="1344"/>
      <c r="AA734" s="1344"/>
      <c r="AB734" s="1344"/>
      <c r="AC734" s="1344"/>
      <c r="AD734" s="1344"/>
      <c r="AE734" s="1344"/>
    </row>
    <row r="735" ht="19.5" customHeight="1">
      <c r="A735" s="1344"/>
      <c r="B735" s="1344"/>
      <c r="C735" s="1344"/>
      <c r="D735" s="1344"/>
      <c r="E735" s="1344"/>
      <c r="F735" s="1401"/>
      <c r="G735" s="1401"/>
      <c r="H735" s="1379"/>
      <c r="I735" s="1344"/>
      <c r="J735" s="1344"/>
      <c r="K735" s="1344"/>
      <c r="L735" s="1344"/>
      <c r="M735" s="1344"/>
      <c r="N735" s="1344"/>
      <c r="O735" s="1344"/>
      <c r="P735" s="1344"/>
      <c r="Q735" s="1344"/>
      <c r="R735" s="1344"/>
      <c r="S735" s="1344"/>
      <c r="T735" s="1344"/>
      <c r="U735" s="1344"/>
      <c r="V735" s="1344"/>
      <c r="W735" s="1344"/>
      <c r="X735" s="1344"/>
      <c r="Y735" s="1344"/>
      <c r="Z735" s="1344"/>
      <c r="AA735" s="1344"/>
      <c r="AB735" s="1344"/>
      <c r="AC735" s="1344"/>
      <c r="AD735" s="1344"/>
      <c r="AE735" s="1344"/>
    </row>
    <row r="736" ht="19.5" customHeight="1">
      <c r="A736" s="1344"/>
      <c r="B736" s="1344"/>
      <c r="C736" s="1344"/>
      <c r="D736" s="1344"/>
      <c r="E736" s="1344"/>
      <c r="F736" s="1401"/>
      <c r="G736" s="1401"/>
      <c r="H736" s="1379"/>
      <c r="I736" s="1344"/>
      <c r="J736" s="1344"/>
      <c r="K736" s="1344"/>
      <c r="L736" s="1344"/>
      <c r="M736" s="1344"/>
      <c r="N736" s="1344"/>
      <c r="O736" s="1344"/>
      <c r="P736" s="1344"/>
      <c r="Q736" s="1344"/>
      <c r="R736" s="1344"/>
      <c r="S736" s="1344"/>
      <c r="T736" s="1344"/>
      <c r="U736" s="1344"/>
      <c r="V736" s="1344"/>
      <c r="W736" s="1344"/>
      <c r="X736" s="1344"/>
      <c r="Y736" s="1344"/>
      <c r="Z736" s="1344"/>
      <c r="AA736" s="1344"/>
      <c r="AB736" s="1344"/>
      <c r="AC736" s="1344"/>
      <c r="AD736" s="1344"/>
      <c r="AE736" s="1344"/>
    </row>
    <row r="737" ht="19.5" customHeight="1">
      <c r="A737" s="1344"/>
      <c r="B737" s="1344"/>
      <c r="C737" s="1344"/>
      <c r="D737" s="1344"/>
      <c r="E737" s="1344"/>
      <c r="F737" s="1401"/>
      <c r="G737" s="1401"/>
      <c r="H737" s="1379"/>
      <c r="I737" s="1344"/>
      <c r="J737" s="1344"/>
      <c r="K737" s="1344"/>
      <c r="L737" s="1344"/>
      <c r="M737" s="1344"/>
      <c r="N737" s="1344"/>
      <c r="O737" s="1344"/>
      <c r="P737" s="1344"/>
      <c r="Q737" s="1344"/>
      <c r="R737" s="1344"/>
      <c r="S737" s="1344"/>
      <c r="T737" s="1344"/>
      <c r="U737" s="1344"/>
      <c r="V737" s="1344"/>
      <c r="W737" s="1344"/>
      <c r="X737" s="1344"/>
      <c r="Y737" s="1344"/>
      <c r="Z737" s="1344"/>
      <c r="AA737" s="1344"/>
      <c r="AB737" s="1344"/>
      <c r="AC737" s="1344"/>
      <c r="AD737" s="1344"/>
      <c r="AE737" s="1344"/>
    </row>
    <row r="738" ht="19.5" customHeight="1">
      <c r="A738" s="1344"/>
      <c r="B738" s="1344"/>
      <c r="C738" s="1344"/>
      <c r="D738" s="1344"/>
      <c r="E738" s="1344"/>
      <c r="F738" s="1401"/>
      <c r="G738" s="1401"/>
      <c r="H738" s="1379"/>
      <c r="I738" s="1344"/>
      <c r="J738" s="1344"/>
      <c r="K738" s="1344"/>
      <c r="L738" s="1344"/>
      <c r="M738" s="1344"/>
      <c r="N738" s="1344"/>
      <c r="O738" s="1344"/>
      <c r="P738" s="1344"/>
      <c r="Q738" s="1344"/>
      <c r="R738" s="1344"/>
      <c r="S738" s="1344"/>
      <c r="T738" s="1344"/>
      <c r="U738" s="1344"/>
      <c r="V738" s="1344"/>
      <c r="W738" s="1344"/>
      <c r="X738" s="1344"/>
      <c r="Y738" s="1344"/>
      <c r="Z738" s="1344"/>
      <c r="AA738" s="1344"/>
      <c r="AB738" s="1344"/>
      <c r="AC738" s="1344"/>
      <c r="AD738" s="1344"/>
      <c r="AE738" s="1344"/>
    </row>
    <row r="739" ht="19.5" customHeight="1">
      <c r="A739" s="1344"/>
      <c r="B739" s="1344"/>
      <c r="C739" s="1344"/>
      <c r="D739" s="1344"/>
      <c r="E739" s="1344"/>
      <c r="F739" s="1401"/>
      <c r="G739" s="1401"/>
      <c r="H739" s="1379"/>
      <c r="I739" s="1344"/>
      <c r="J739" s="1344"/>
      <c r="K739" s="1344"/>
      <c r="L739" s="1344"/>
      <c r="M739" s="1344"/>
      <c r="N739" s="1344"/>
      <c r="O739" s="1344"/>
      <c r="P739" s="1344"/>
      <c r="Q739" s="1344"/>
      <c r="R739" s="1344"/>
      <c r="S739" s="1344"/>
      <c r="T739" s="1344"/>
      <c r="U739" s="1344"/>
      <c r="V739" s="1344"/>
      <c r="W739" s="1344"/>
      <c r="X739" s="1344"/>
      <c r="Y739" s="1344"/>
      <c r="Z739" s="1344"/>
      <c r="AA739" s="1344"/>
      <c r="AB739" s="1344"/>
      <c r="AC739" s="1344"/>
      <c r="AD739" s="1344"/>
      <c r="AE739" s="1344"/>
    </row>
    <row r="740" ht="19.5" customHeight="1">
      <c r="A740" s="1344"/>
      <c r="B740" s="1344"/>
      <c r="C740" s="1344"/>
      <c r="D740" s="1344"/>
      <c r="E740" s="1344"/>
      <c r="F740" s="1401"/>
      <c r="G740" s="1401"/>
      <c r="H740" s="1379"/>
      <c r="I740" s="1344"/>
      <c r="J740" s="1344"/>
      <c r="K740" s="1344"/>
      <c r="L740" s="1344"/>
      <c r="M740" s="1344"/>
      <c r="N740" s="1344"/>
      <c r="O740" s="1344"/>
      <c r="P740" s="1344"/>
      <c r="Q740" s="1344"/>
      <c r="R740" s="1344"/>
      <c r="S740" s="1344"/>
      <c r="T740" s="1344"/>
      <c r="U740" s="1344"/>
      <c r="V740" s="1344"/>
      <c r="W740" s="1344"/>
      <c r="X740" s="1344"/>
      <c r="Y740" s="1344"/>
      <c r="Z740" s="1344"/>
      <c r="AA740" s="1344"/>
      <c r="AB740" s="1344"/>
      <c r="AC740" s="1344"/>
      <c r="AD740" s="1344"/>
      <c r="AE740" s="1344"/>
    </row>
    <row r="741" ht="19.5" customHeight="1">
      <c r="A741" s="1344"/>
      <c r="B741" s="1344"/>
      <c r="C741" s="1344"/>
      <c r="D741" s="1344"/>
      <c r="E741" s="1344"/>
      <c r="F741" s="1401"/>
      <c r="G741" s="1401"/>
      <c r="H741" s="1379"/>
      <c r="I741" s="1344"/>
      <c r="J741" s="1344"/>
      <c r="K741" s="1344"/>
      <c r="L741" s="1344"/>
      <c r="M741" s="1344"/>
      <c r="N741" s="1344"/>
      <c r="O741" s="1344"/>
      <c r="P741" s="1344"/>
      <c r="Q741" s="1344"/>
      <c r="R741" s="1344"/>
      <c r="S741" s="1344"/>
      <c r="T741" s="1344"/>
      <c r="U741" s="1344"/>
      <c r="V741" s="1344"/>
      <c r="W741" s="1344"/>
      <c r="X741" s="1344"/>
      <c r="Y741" s="1344"/>
      <c r="Z741" s="1344"/>
      <c r="AA741" s="1344"/>
      <c r="AB741" s="1344"/>
      <c r="AC741" s="1344"/>
      <c r="AD741" s="1344"/>
      <c r="AE741" s="1344"/>
    </row>
    <row r="742" ht="19.5" customHeight="1">
      <c r="A742" s="1344"/>
      <c r="B742" s="1344"/>
      <c r="C742" s="1344"/>
      <c r="D742" s="1344"/>
      <c r="E742" s="1344"/>
      <c r="F742" s="1401"/>
      <c r="G742" s="1401"/>
      <c r="H742" s="1379"/>
      <c r="I742" s="1344"/>
      <c r="J742" s="1344"/>
      <c r="K742" s="1344"/>
      <c r="L742" s="1344"/>
      <c r="M742" s="1344"/>
      <c r="N742" s="1344"/>
      <c r="O742" s="1344"/>
      <c r="P742" s="1344"/>
      <c r="Q742" s="1344"/>
      <c r="R742" s="1344"/>
      <c r="S742" s="1344"/>
      <c r="T742" s="1344"/>
      <c r="U742" s="1344"/>
      <c r="V742" s="1344"/>
      <c r="W742" s="1344"/>
      <c r="X742" s="1344"/>
      <c r="Y742" s="1344"/>
      <c r="Z742" s="1344"/>
      <c r="AA742" s="1344"/>
      <c r="AB742" s="1344"/>
      <c r="AC742" s="1344"/>
      <c r="AD742" s="1344"/>
      <c r="AE742" s="1344"/>
    </row>
    <row r="743" ht="19.5" customHeight="1">
      <c r="A743" s="1344"/>
      <c r="B743" s="1344"/>
      <c r="C743" s="1344"/>
      <c r="D743" s="1344"/>
      <c r="E743" s="1344"/>
      <c r="F743" s="1401"/>
      <c r="G743" s="1401"/>
      <c r="H743" s="1379"/>
      <c r="I743" s="1344"/>
      <c r="J743" s="1344"/>
      <c r="K743" s="1344"/>
      <c r="L743" s="1344"/>
      <c r="M743" s="1344"/>
      <c r="N743" s="1344"/>
      <c r="O743" s="1344"/>
      <c r="P743" s="1344"/>
      <c r="Q743" s="1344"/>
      <c r="R743" s="1344"/>
      <c r="S743" s="1344"/>
      <c r="T743" s="1344"/>
      <c r="U743" s="1344"/>
      <c r="V743" s="1344"/>
      <c r="W743" s="1344"/>
      <c r="X743" s="1344"/>
      <c r="Y743" s="1344"/>
      <c r="Z743" s="1344"/>
      <c r="AA743" s="1344"/>
      <c r="AB743" s="1344"/>
      <c r="AC743" s="1344"/>
      <c r="AD743" s="1344"/>
      <c r="AE743" s="1344"/>
    </row>
    <row r="744" ht="19.5" customHeight="1">
      <c r="A744" s="1344"/>
      <c r="B744" s="1344"/>
      <c r="C744" s="1344"/>
      <c r="D744" s="1344"/>
      <c r="E744" s="1344"/>
      <c r="F744" s="1401"/>
      <c r="G744" s="1401"/>
      <c r="H744" s="1379"/>
      <c r="I744" s="1344"/>
      <c r="J744" s="1344"/>
      <c r="K744" s="1344"/>
      <c r="L744" s="1344"/>
      <c r="M744" s="1344"/>
      <c r="N744" s="1344"/>
      <c r="O744" s="1344"/>
      <c r="P744" s="1344"/>
      <c r="Q744" s="1344"/>
      <c r="R744" s="1344"/>
      <c r="S744" s="1344"/>
      <c r="T744" s="1344"/>
      <c r="U744" s="1344"/>
      <c r="V744" s="1344"/>
      <c r="W744" s="1344"/>
      <c r="X744" s="1344"/>
      <c r="Y744" s="1344"/>
      <c r="Z744" s="1344"/>
      <c r="AA744" s="1344"/>
      <c r="AB744" s="1344"/>
      <c r="AC744" s="1344"/>
      <c r="AD744" s="1344"/>
      <c r="AE744" s="1344"/>
    </row>
    <row r="745" ht="19.5" customHeight="1">
      <c r="A745" s="1344"/>
      <c r="B745" s="1344"/>
      <c r="C745" s="1344"/>
      <c r="D745" s="1344"/>
      <c r="E745" s="1344"/>
      <c r="F745" s="1401"/>
      <c r="G745" s="1401"/>
      <c r="H745" s="1379"/>
      <c r="I745" s="1344"/>
      <c r="J745" s="1344"/>
      <c r="K745" s="1344"/>
      <c r="L745" s="1344"/>
      <c r="M745" s="1344"/>
      <c r="N745" s="1344"/>
      <c r="O745" s="1344"/>
      <c r="P745" s="1344"/>
      <c r="Q745" s="1344"/>
      <c r="R745" s="1344"/>
      <c r="S745" s="1344"/>
      <c r="T745" s="1344"/>
      <c r="U745" s="1344"/>
      <c r="V745" s="1344"/>
      <c r="W745" s="1344"/>
      <c r="X745" s="1344"/>
      <c r="Y745" s="1344"/>
      <c r="Z745" s="1344"/>
      <c r="AA745" s="1344"/>
      <c r="AB745" s="1344"/>
      <c r="AC745" s="1344"/>
      <c r="AD745" s="1344"/>
      <c r="AE745" s="1344"/>
    </row>
    <row r="746" ht="19.5" customHeight="1">
      <c r="A746" s="1344"/>
      <c r="B746" s="1344"/>
      <c r="C746" s="1344"/>
      <c r="D746" s="1344"/>
      <c r="E746" s="1344"/>
      <c r="F746" s="1401"/>
      <c r="G746" s="1401"/>
      <c r="H746" s="1379"/>
      <c r="I746" s="1344"/>
      <c r="J746" s="1344"/>
      <c r="K746" s="1344"/>
      <c r="L746" s="1344"/>
      <c r="M746" s="1344"/>
      <c r="N746" s="1344"/>
      <c r="O746" s="1344"/>
      <c r="P746" s="1344"/>
      <c r="Q746" s="1344"/>
      <c r="R746" s="1344"/>
      <c r="S746" s="1344"/>
      <c r="T746" s="1344"/>
      <c r="U746" s="1344"/>
      <c r="V746" s="1344"/>
      <c r="W746" s="1344"/>
      <c r="X746" s="1344"/>
      <c r="Y746" s="1344"/>
      <c r="Z746" s="1344"/>
      <c r="AA746" s="1344"/>
      <c r="AB746" s="1344"/>
      <c r="AC746" s="1344"/>
      <c r="AD746" s="1344"/>
      <c r="AE746" s="1344"/>
    </row>
    <row r="747" ht="19.5" customHeight="1">
      <c r="A747" s="1344"/>
      <c r="B747" s="1344"/>
      <c r="C747" s="1344"/>
      <c r="D747" s="1344"/>
      <c r="E747" s="1344"/>
      <c r="F747" s="1401"/>
      <c r="G747" s="1401"/>
      <c r="H747" s="1379"/>
      <c r="I747" s="1344"/>
      <c r="J747" s="1344"/>
      <c r="K747" s="1344"/>
      <c r="L747" s="1344"/>
      <c r="M747" s="1344"/>
      <c r="N747" s="1344"/>
      <c r="O747" s="1344"/>
      <c r="P747" s="1344"/>
      <c r="Q747" s="1344"/>
      <c r="R747" s="1344"/>
      <c r="S747" s="1344"/>
      <c r="T747" s="1344"/>
      <c r="U747" s="1344"/>
      <c r="V747" s="1344"/>
      <c r="W747" s="1344"/>
      <c r="X747" s="1344"/>
      <c r="Y747" s="1344"/>
      <c r="Z747" s="1344"/>
      <c r="AA747" s="1344"/>
      <c r="AB747" s="1344"/>
      <c r="AC747" s="1344"/>
      <c r="AD747" s="1344"/>
      <c r="AE747" s="1344"/>
    </row>
    <row r="748" ht="19.5" customHeight="1">
      <c r="A748" s="1344"/>
      <c r="B748" s="1344"/>
      <c r="C748" s="1344"/>
      <c r="D748" s="1344"/>
      <c r="E748" s="1344"/>
      <c r="F748" s="1401"/>
      <c r="G748" s="1401"/>
      <c r="H748" s="1379"/>
      <c r="I748" s="1344"/>
      <c r="J748" s="1344"/>
      <c r="K748" s="1344"/>
      <c r="L748" s="1344"/>
      <c r="M748" s="1344"/>
      <c r="N748" s="1344"/>
      <c r="O748" s="1344"/>
      <c r="P748" s="1344"/>
      <c r="Q748" s="1344"/>
      <c r="R748" s="1344"/>
      <c r="S748" s="1344"/>
      <c r="T748" s="1344"/>
      <c r="U748" s="1344"/>
      <c r="V748" s="1344"/>
      <c r="W748" s="1344"/>
      <c r="X748" s="1344"/>
      <c r="Y748" s="1344"/>
      <c r="Z748" s="1344"/>
      <c r="AA748" s="1344"/>
      <c r="AB748" s="1344"/>
      <c r="AC748" s="1344"/>
      <c r="AD748" s="1344"/>
      <c r="AE748" s="1344"/>
    </row>
    <row r="749" ht="19.5" customHeight="1">
      <c r="A749" s="1344"/>
      <c r="B749" s="1344"/>
      <c r="C749" s="1344"/>
      <c r="D749" s="1344"/>
      <c r="E749" s="1344"/>
      <c r="F749" s="1401"/>
      <c r="G749" s="1401"/>
      <c r="H749" s="1379"/>
      <c r="I749" s="1344"/>
      <c r="J749" s="1344"/>
      <c r="K749" s="1344"/>
      <c r="L749" s="1344"/>
      <c r="M749" s="1344"/>
      <c r="N749" s="1344"/>
      <c r="O749" s="1344"/>
      <c r="P749" s="1344"/>
      <c r="Q749" s="1344"/>
      <c r="R749" s="1344"/>
      <c r="S749" s="1344"/>
      <c r="T749" s="1344"/>
      <c r="U749" s="1344"/>
      <c r="V749" s="1344"/>
      <c r="W749" s="1344"/>
      <c r="X749" s="1344"/>
      <c r="Y749" s="1344"/>
      <c r="Z749" s="1344"/>
      <c r="AA749" s="1344"/>
      <c r="AB749" s="1344"/>
      <c r="AC749" s="1344"/>
      <c r="AD749" s="1344"/>
      <c r="AE749" s="1344"/>
    </row>
    <row r="750" ht="19.5" customHeight="1">
      <c r="A750" s="1344"/>
      <c r="B750" s="1344"/>
      <c r="C750" s="1344"/>
      <c r="D750" s="1344"/>
      <c r="E750" s="1344"/>
      <c r="F750" s="1401"/>
      <c r="G750" s="1401"/>
      <c r="H750" s="1379"/>
      <c r="I750" s="1344"/>
      <c r="J750" s="1344"/>
      <c r="K750" s="1344"/>
      <c r="L750" s="1344"/>
      <c r="M750" s="1344"/>
      <c r="N750" s="1344"/>
      <c r="O750" s="1344"/>
      <c r="P750" s="1344"/>
      <c r="Q750" s="1344"/>
      <c r="R750" s="1344"/>
      <c r="S750" s="1344"/>
      <c r="T750" s="1344"/>
      <c r="U750" s="1344"/>
      <c r="V750" s="1344"/>
      <c r="W750" s="1344"/>
      <c r="X750" s="1344"/>
      <c r="Y750" s="1344"/>
      <c r="Z750" s="1344"/>
      <c r="AA750" s="1344"/>
      <c r="AB750" s="1344"/>
      <c r="AC750" s="1344"/>
      <c r="AD750" s="1344"/>
      <c r="AE750" s="1344"/>
    </row>
    <row r="751" ht="19.5" customHeight="1">
      <c r="A751" s="1344"/>
      <c r="B751" s="1344"/>
      <c r="C751" s="1344"/>
      <c r="D751" s="1344"/>
      <c r="E751" s="1344"/>
      <c r="F751" s="1401"/>
      <c r="G751" s="1401"/>
      <c r="H751" s="1379"/>
      <c r="I751" s="1344"/>
      <c r="J751" s="1344"/>
      <c r="K751" s="1344"/>
      <c r="L751" s="1344"/>
      <c r="M751" s="1344"/>
      <c r="N751" s="1344"/>
      <c r="O751" s="1344"/>
      <c r="P751" s="1344"/>
      <c r="Q751" s="1344"/>
      <c r="R751" s="1344"/>
      <c r="S751" s="1344"/>
      <c r="T751" s="1344"/>
      <c r="U751" s="1344"/>
      <c r="V751" s="1344"/>
      <c r="W751" s="1344"/>
      <c r="X751" s="1344"/>
      <c r="Y751" s="1344"/>
      <c r="Z751" s="1344"/>
      <c r="AA751" s="1344"/>
      <c r="AB751" s="1344"/>
      <c r="AC751" s="1344"/>
      <c r="AD751" s="1344"/>
      <c r="AE751" s="1344"/>
    </row>
    <row r="752" ht="19.5" customHeight="1">
      <c r="A752" s="1344"/>
      <c r="B752" s="1344"/>
      <c r="C752" s="1344"/>
      <c r="D752" s="1344"/>
      <c r="E752" s="1344"/>
      <c r="F752" s="1401"/>
      <c r="G752" s="1401"/>
      <c r="H752" s="1379"/>
      <c r="I752" s="1344"/>
      <c r="J752" s="1344"/>
      <c r="K752" s="1344"/>
      <c r="L752" s="1344"/>
      <c r="M752" s="1344"/>
      <c r="N752" s="1344"/>
      <c r="O752" s="1344"/>
      <c r="P752" s="1344"/>
      <c r="Q752" s="1344"/>
      <c r="R752" s="1344"/>
      <c r="S752" s="1344"/>
      <c r="T752" s="1344"/>
      <c r="U752" s="1344"/>
      <c r="V752" s="1344"/>
      <c r="W752" s="1344"/>
      <c r="X752" s="1344"/>
      <c r="Y752" s="1344"/>
      <c r="Z752" s="1344"/>
      <c r="AA752" s="1344"/>
      <c r="AB752" s="1344"/>
      <c r="AC752" s="1344"/>
      <c r="AD752" s="1344"/>
      <c r="AE752" s="1344"/>
    </row>
    <row r="753" ht="19.5" customHeight="1">
      <c r="A753" s="1344"/>
      <c r="B753" s="1344"/>
      <c r="C753" s="1344"/>
      <c r="D753" s="1344"/>
      <c r="E753" s="1344"/>
      <c r="F753" s="1401"/>
      <c r="G753" s="1401"/>
      <c r="H753" s="1379"/>
      <c r="I753" s="1344"/>
      <c r="J753" s="1344"/>
      <c r="K753" s="1344"/>
      <c r="L753" s="1344"/>
      <c r="M753" s="1344"/>
      <c r="N753" s="1344"/>
      <c r="O753" s="1344"/>
      <c r="P753" s="1344"/>
      <c r="Q753" s="1344"/>
      <c r="R753" s="1344"/>
      <c r="S753" s="1344"/>
      <c r="T753" s="1344"/>
      <c r="U753" s="1344"/>
      <c r="V753" s="1344"/>
      <c r="W753" s="1344"/>
      <c r="X753" s="1344"/>
      <c r="Y753" s="1344"/>
      <c r="Z753" s="1344"/>
      <c r="AA753" s="1344"/>
      <c r="AB753" s="1344"/>
      <c r="AC753" s="1344"/>
      <c r="AD753" s="1344"/>
      <c r="AE753" s="1344"/>
    </row>
    <row r="754" ht="19.5" customHeight="1">
      <c r="A754" s="1344"/>
      <c r="B754" s="1344"/>
      <c r="C754" s="1344"/>
      <c r="D754" s="1344"/>
      <c r="E754" s="1344"/>
      <c r="F754" s="1401"/>
      <c r="G754" s="1401"/>
      <c r="H754" s="1379"/>
      <c r="I754" s="1344"/>
      <c r="J754" s="1344"/>
      <c r="K754" s="1344"/>
      <c r="L754" s="1344"/>
      <c r="M754" s="1344"/>
      <c r="N754" s="1344"/>
      <c r="O754" s="1344"/>
      <c r="P754" s="1344"/>
      <c r="Q754" s="1344"/>
      <c r="R754" s="1344"/>
      <c r="S754" s="1344"/>
      <c r="T754" s="1344"/>
      <c r="U754" s="1344"/>
      <c r="V754" s="1344"/>
      <c r="W754" s="1344"/>
      <c r="X754" s="1344"/>
      <c r="Y754" s="1344"/>
      <c r="Z754" s="1344"/>
      <c r="AA754" s="1344"/>
      <c r="AB754" s="1344"/>
      <c r="AC754" s="1344"/>
      <c r="AD754" s="1344"/>
      <c r="AE754" s="1344"/>
    </row>
    <row r="755" ht="19.5" customHeight="1">
      <c r="A755" s="1344"/>
      <c r="B755" s="1344"/>
      <c r="C755" s="1344"/>
      <c r="D755" s="1344"/>
      <c r="E755" s="1344"/>
      <c r="F755" s="1401"/>
      <c r="G755" s="1401"/>
      <c r="H755" s="1379"/>
      <c r="I755" s="1344"/>
      <c r="J755" s="1344"/>
      <c r="K755" s="1344"/>
      <c r="L755" s="1344"/>
      <c r="M755" s="1344"/>
      <c r="N755" s="1344"/>
      <c r="O755" s="1344"/>
      <c r="P755" s="1344"/>
      <c r="Q755" s="1344"/>
      <c r="R755" s="1344"/>
      <c r="S755" s="1344"/>
      <c r="T755" s="1344"/>
      <c r="U755" s="1344"/>
      <c r="V755" s="1344"/>
      <c r="W755" s="1344"/>
      <c r="X755" s="1344"/>
      <c r="Y755" s="1344"/>
      <c r="Z755" s="1344"/>
      <c r="AA755" s="1344"/>
      <c r="AB755" s="1344"/>
      <c r="AC755" s="1344"/>
      <c r="AD755" s="1344"/>
      <c r="AE755" s="1344"/>
    </row>
    <row r="756" ht="19.5" customHeight="1">
      <c r="A756" s="1344"/>
      <c r="B756" s="1344"/>
      <c r="C756" s="1344"/>
      <c r="D756" s="1344"/>
      <c r="E756" s="1344"/>
      <c r="F756" s="1401"/>
      <c r="G756" s="1401"/>
      <c r="H756" s="1379"/>
      <c r="I756" s="1344"/>
      <c r="J756" s="1344"/>
      <c r="K756" s="1344"/>
      <c r="L756" s="1344"/>
      <c r="M756" s="1344"/>
      <c r="N756" s="1344"/>
      <c r="O756" s="1344"/>
      <c r="P756" s="1344"/>
      <c r="Q756" s="1344"/>
      <c r="R756" s="1344"/>
      <c r="S756" s="1344"/>
      <c r="T756" s="1344"/>
      <c r="U756" s="1344"/>
      <c r="V756" s="1344"/>
      <c r="W756" s="1344"/>
      <c r="X756" s="1344"/>
      <c r="Y756" s="1344"/>
      <c r="Z756" s="1344"/>
      <c r="AA756" s="1344"/>
      <c r="AB756" s="1344"/>
      <c r="AC756" s="1344"/>
      <c r="AD756" s="1344"/>
      <c r="AE756" s="1344"/>
    </row>
    <row r="757" ht="19.5" customHeight="1">
      <c r="A757" s="1344"/>
      <c r="B757" s="1344"/>
      <c r="C757" s="1344"/>
      <c r="D757" s="1344"/>
      <c r="E757" s="1344"/>
      <c r="F757" s="1401"/>
      <c r="G757" s="1401"/>
      <c r="H757" s="1379"/>
      <c r="I757" s="1344"/>
      <c r="J757" s="1344"/>
      <c r="K757" s="1344"/>
      <c r="L757" s="1344"/>
      <c r="M757" s="1344"/>
      <c r="N757" s="1344"/>
      <c r="O757" s="1344"/>
      <c r="P757" s="1344"/>
      <c r="Q757" s="1344"/>
      <c r="R757" s="1344"/>
      <c r="S757" s="1344"/>
      <c r="T757" s="1344"/>
      <c r="U757" s="1344"/>
      <c r="V757" s="1344"/>
      <c r="W757" s="1344"/>
      <c r="X757" s="1344"/>
      <c r="Y757" s="1344"/>
      <c r="Z757" s="1344"/>
      <c r="AA757" s="1344"/>
      <c r="AB757" s="1344"/>
      <c r="AC757" s="1344"/>
      <c r="AD757" s="1344"/>
      <c r="AE757" s="1344"/>
    </row>
    <row r="758" ht="19.5" customHeight="1">
      <c r="A758" s="1344"/>
      <c r="B758" s="1344"/>
      <c r="C758" s="1344"/>
      <c r="D758" s="1344"/>
      <c r="E758" s="1344"/>
      <c r="F758" s="1401"/>
      <c r="G758" s="1401"/>
      <c r="H758" s="1379"/>
      <c r="I758" s="1344"/>
      <c r="J758" s="1344"/>
      <c r="K758" s="1344"/>
      <c r="L758" s="1344"/>
      <c r="M758" s="1344"/>
      <c r="N758" s="1344"/>
      <c r="O758" s="1344"/>
      <c r="P758" s="1344"/>
      <c r="Q758" s="1344"/>
      <c r="R758" s="1344"/>
      <c r="S758" s="1344"/>
      <c r="T758" s="1344"/>
      <c r="U758" s="1344"/>
      <c r="V758" s="1344"/>
      <c r="W758" s="1344"/>
      <c r="X758" s="1344"/>
      <c r="Y758" s="1344"/>
      <c r="Z758" s="1344"/>
      <c r="AA758" s="1344"/>
      <c r="AB758" s="1344"/>
      <c r="AC758" s="1344"/>
      <c r="AD758" s="1344"/>
      <c r="AE758" s="1344"/>
    </row>
    <row r="759" ht="19.5" customHeight="1">
      <c r="A759" s="1344"/>
      <c r="B759" s="1344"/>
      <c r="C759" s="1344"/>
      <c r="D759" s="1344"/>
      <c r="E759" s="1344"/>
      <c r="F759" s="1401"/>
      <c r="G759" s="1401"/>
      <c r="H759" s="1379"/>
      <c r="I759" s="1344"/>
      <c r="J759" s="1344"/>
      <c r="K759" s="1344"/>
      <c r="L759" s="1344"/>
      <c r="M759" s="1344"/>
      <c r="N759" s="1344"/>
      <c r="O759" s="1344"/>
      <c r="P759" s="1344"/>
      <c r="Q759" s="1344"/>
      <c r="R759" s="1344"/>
      <c r="S759" s="1344"/>
      <c r="T759" s="1344"/>
      <c r="U759" s="1344"/>
      <c r="V759" s="1344"/>
      <c r="W759" s="1344"/>
      <c r="X759" s="1344"/>
      <c r="Y759" s="1344"/>
      <c r="Z759" s="1344"/>
      <c r="AA759" s="1344"/>
      <c r="AB759" s="1344"/>
      <c r="AC759" s="1344"/>
      <c r="AD759" s="1344"/>
      <c r="AE759" s="1344"/>
    </row>
    <row r="760" ht="19.5" customHeight="1">
      <c r="A760" s="1344"/>
      <c r="B760" s="1344"/>
      <c r="C760" s="1344"/>
      <c r="D760" s="1344"/>
      <c r="E760" s="1344"/>
      <c r="F760" s="1401"/>
      <c r="G760" s="1401"/>
      <c r="H760" s="1379"/>
      <c r="I760" s="1344"/>
      <c r="J760" s="1344"/>
      <c r="K760" s="1344"/>
      <c r="L760" s="1344"/>
      <c r="M760" s="1344"/>
      <c r="N760" s="1344"/>
      <c r="O760" s="1344"/>
      <c r="P760" s="1344"/>
      <c r="Q760" s="1344"/>
      <c r="R760" s="1344"/>
      <c r="S760" s="1344"/>
      <c r="T760" s="1344"/>
      <c r="U760" s="1344"/>
      <c r="V760" s="1344"/>
      <c r="W760" s="1344"/>
      <c r="X760" s="1344"/>
      <c r="Y760" s="1344"/>
      <c r="Z760" s="1344"/>
      <c r="AA760" s="1344"/>
      <c r="AB760" s="1344"/>
      <c r="AC760" s="1344"/>
      <c r="AD760" s="1344"/>
      <c r="AE760" s="1344"/>
    </row>
    <row r="761" ht="19.5" customHeight="1">
      <c r="A761" s="1344"/>
      <c r="B761" s="1344"/>
      <c r="C761" s="1344"/>
      <c r="D761" s="1344"/>
      <c r="E761" s="1344"/>
      <c r="F761" s="1401"/>
      <c r="G761" s="1401"/>
      <c r="H761" s="1379"/>
      <c r="I761" s="1344"/>
      <c r="J761" s="1344"/>
      <c r="K761" s="1344"/>
      <c r="L761" s="1344"/>
      <c r="M761" s="1344"/>
      <c r="N761" s="1344"/>
      <c r="O761" s="1344"/>
      <c r="P761" s="1344"/>
      <c r="Q761" s="1344"/>
      <c r="R761" s="1344"/>
      <c r="S761" s="1344"/>
      <c r="T761" s="1344"/>
      <c r="U761" s="1344"/>
      <c r="V761" s="1344"/>
      <c r="W761" s="1344"/>
      <c r="X761" s="1344"/>
      <c r="Y761" s="1344"/>
      <c r="Z761" s="1344"/>
      <c r="AA761" s="1344"/>
      <c r="AB761" s="1344"/>
      <c r="AC761" s="1344"/>
      <c r="AD761" s="1344"/>
      <c r="AE761" s="1344"/>
    </row>
    <row r="762" ht="19.5" customHeight="1">
      <c r="A762" s="1344"/>
      <c r="B762" s="1344"/>
      <c r="C762" s="1344"/>
      <c r="D762" s="1344"/>
      <c r="E762" s="1344"/>
      <c r="F762" s="1401"/>
      <c r="G762" s="1401"/>
      <c r="H762" s="1379"/>
      <c r="I762" s="1344"/>
      <c r="J762" s="1344"/>
      <c r="K762" s="1344"/>
      <c r="L762" s="1344"/>
      <c r="M762" s="1344"/>
      <c r="N762" s="1344"/>
      <c r="O762" s="1344"/>
      <c r="P762" s="1344"/>
      <c r="Q762" s="1344"/>
      <c r="R762" s="1344"/>
      <c r="S762" s="1344"/>
      <c r="T762" s="1344"/>
      <c r="U762" s="1344"/>
      <c r="V762" s="1344"/>
      <c r="W762" s="1344"/>
      <c r="X762" s="1344"/>
      <c r="Y762" s="1344"/>
      <c r="Z762" s="1344"/>
      <c r="AA762" s="1344"/>
      <c r="AB762" s="1344"/>
      <c r="AC762" s="1344"/>
      <c r="AD762" s="1344"/>
      <c r="AE762" s="1344"/>
    </row>
    <row r="763" ht="19.5" customHeight="1">
      <c r="A763" s="1344"/>
      <c r="B763" s="1344"/>
      <c r="C763" s="1344"/>
      <c r="D763" s="1344"/>
      <c r="E763" s="1344"/>
      <c r="F763" s="1401"/>
      <c r="G763" s="1401"/>
      <c r="H763" s="1379"/>
      <c r="I763" s="1344"/>
      <c r="J763" s="1344"/>
      <c r="K763" s="1344"/>
      <c r="L763" s="1344"/>
      <c r="M763" s="1344"/>
      <c r="N763" s="1344"/>
      <c r="O763" s="1344"/>
      <c r="P763" s="1344"/>
      <c r="Q763" s="1344"/>
      <c r="R763" s="1344"/>
      <c r="S763" s="1344"/>
      <c r="T763" s="1344"/>
      <c r="U763" s="1344"/>
      <c r="V763" s="1344"/>
      <c r="W763" s="1344"/>
      <c r="X763" s="1344"/>
      <c r="Y763" s="1344"/>
      <c r="Z763" s="1344"/>
      <c r="AA763" s="1344"/>
      <c r="AB763" s="1344"/>
      <c r="AC763" s="1344"/>
      <c r="AD763" s="1344"/>
      <c r="AE763" s="1344"/>
    </row>
    <row r="764" ht="19.5" customHeight="1">
      <c r="A764" s="1344"/>
      <c r="B764" s="1344"/>
      <c r="C764" s="1344"/>
      <c r="D764" s="1344"/>
      <c r="E764" s="1344"/>
      <c r="F764" s="1401"/>
      <c r="G764" s="1401"/>
      <c r="H764" s="1379"/>
      <c r="I764" s="1344"/>
      <c r="J764" s="1344"/>
      <c r="K764" s="1344"/>
      <c r="L764" s="1344"/>
      <c r="M764" s="1344"/>
      <c r="N764" s="1344"/>
      <c r="O764" s="1344"/>
      <c r="P764" s="1344"/>
      <c r="Q764" s="1344"/>
      <c r="R764" s="1344"/>
      <c r="S764" s="1344"/>
      <c r="T764" s="1344"/>
      <c r="U764" s="1344"/>
      <c r="V764" s="1344"/>
      <c r="W764" s="1344"/>
      <c r="X764" s="1344"/>
      <c r="Y764" s="1344"/>
      <c r="Z764" s="1344"/>
      <c r="AA764" s="1344"/>
      <c r="AB764" s="1344"/>
      <c r="AC764" s="1344"/>
      <c r="AD764" s="1344"/>
      <c r="AE764" s="1344"/>
    </row>
    <row r="765" ht="19.5" customHeight="1">
      <c r="A765" s="1344"/>
      <c r="B765" s="1344"/>
      <c r="C765" s="1344"/>
      <c r="D765" s="1344"/>
      <c r="E765" s="1344"/>
      <c r="F765" s="1401"/>
      <c r="G765" s="1401"/>
      <c r="H765" s="1379"/>
      <c r="I765" s="1344"/>
      <c r="J765" s="1344"/>
      <c r="K765" s="1344"/>
      <c r="L765" s="1344"/>
      <c r="M765" s="1344"/>
      <c r="N765" s="1344"/>
      <c r="O765" s="1344"/>
      <c r="P765" s="1344"/>
      <c r="Q765" s="1344"/>
      <c r="R765" s="1344"/>
      <c r="S765" s="1344"/>
      <c r="T765" s="1344"/>
      <c r="U765" s="1344"/>
      <c r="V765" s="1344"/>
      <c r="W765" s="1344"/>
      <c r="X765" s="1344"/>
      <c r="Y765" s="1344"/>
      <c r="Z765" s="1344"/>
      <c r="AA765" s="1344"/>
      <c r="AB765" s="1344"/>
      <c r="AC765" s="1344"/>
      <c r="AD765" s="1344"/>
      <c r="AE765" s="1344"/>
    </row>
    <row r="766" ht="19.5" customHeight="1">
      <c r="A766" s="1344"/>
      <c r="B766" s="1344"/>
      <c r="C766" s="1344"/>
      <c r="D766" s="1344"/>
      <c r="E766" s="1344"/>
      <c r="F766" s="1401"/>
      <c r="G766" s="1401"/>
      <c r="H766" s="1379"/>
      <c r="I766" s="1344"/>
      <c r="J766" s="1344"/>
      <c r="K766" s="1344"/>
      <c r="L766" s="1344"/>
      <c r="M766" s="1344"/>
      <c r="N766" s="1344"/>
      <c r="O766" s="1344"/>
      <c r="P766" s="1344"/>
      <c r="Q766" s="1344"/>
      <c r="R766" s="1344"/>
      <c r="S766" s="1344"/>
      <c r="T766" s="1344"/>
      <c r="U766" s="1344"/>
      <c r="V766" s="1344"/>
      <c r="W766" s="1344"/>
      <c r="X766" s="1344"/>
      <c r="Y766" s="1344"/>
      <c r="Z766" s="1344"/>
      <c r="AA766" s="1344"/>
      <c r="AB766" s="1344"/>
      <c r="AC766" s="1344"/>
      <c r="AD766" s="1344"/>
      <c r="AE766" s="1344"/>
    </row>
    <row r="767" ht="19.5" customHeight="1">
      <c r="A767" s="1344"/>
      <c r="B767" s="1344"/>
      <c r="C767" s="1344"/>
      <c r="D767" s="1344"/>
      <c r="E767" s="1344"/>
      <c r="F767" s="1401"/>
      <c r="G767" s="1401"/>
      <c r="H767" s="1379"/>
      <c r="I767" s="1344"/>
      <c r="J767" s="1344"/>
      <c r="K767" s="1344"/>
      <c r="L767" s="1344"/>
      <c r="M767" s="1344"/>
      <c r="N767" s="1344"/>
      <c r="O767" s="1344"/>
      <c r="P767" s="1344"/>
      <c r="Q767" s="1344"/>
      <c r="R767" s="1344"/>
      <c r="S767" s="1344"/>
      <c r="T767" s="1344"/>
      <c r="U767" s="1344"/>
      <c r="V767" s="1344"/>
      <c r="W767" s="1344"/>
      <c r="X767" s="1344"/>
      <c r="Y767" s="1344"/>
      <c r="Z767" s="1344"/>
      <c r="AA767" s="1344"/>
      <c r="AB767" s="1344"/>
      <c r="AC767" s="1344"/>
      <c r="AD767" s="1344"/>
      <c r="AE767" s="1344"/>
    </row>
    <row r="768" ht="19.5" customHeight="1">
      <c r="A768" s="1344"/>
      <c r="B768" s="1344"/>
      <c r="C768" s="1344"/>
      <c r="D768" s="1344"/>
      <c r="E768" s="1344"/>
      <c r="F768" s="1401"/>
      <c r="G768" s="1401"/>
      <c r="H768" s="1379"/>
      <c r="I768" s="1344"/>
      <c r="J768" s="1344"/>
      <c r="K768" s="1344"/>
      <c r="L768" s="1344"/>
      <c r="M768" s="1344"/>
      <c r="N768" s="1344"/>
      <c r="O768" s="1344"/>
      <c r="P768" s="1344"/>
      <c r="Q768" s="1344"/>
      <c r="R768" s="1344"/>
      <c r="S768" s="1344"/>
      <c r="T768" s="1344"/>
      <c r="U768" s="1344"/>
      <c r="V768" s="1344"/>
      <c r="W768" s="1344"/>
      <c r="X768" s="1344"/>
      <c r="Y768" s="1344"/>
      <c r="Z768" s="1344"/>
      <c r="AA768" s="1344"/>
      <c r="AB768" s="1344"/>
      <c r="AC768" s="1344"/>
      <c r="AD768" s="1344"/>
      <c r="AE768" s="1344"/>
    </row>
    <row r="769" ht="19.5" customHeight="1">
      <c r="A769" s="1344"/>
      <c r="B769" s="1344"/>
      <c r="C769" s="1344"/>
      <c r="D769" s="1344"/>
      <c r="E769" s="1344"/>
      <c r="F769" s="1401"/>
      <c r="G769" s="1401"/>
      <c r="H769" s="1379"/>
      <c r="I769" s="1344"/>
      <c r="J769" s="1344"/>
      <c r="K769" s="1344"/>
      <c r="L769" s="1344"/>
      <c r="M769" s="1344"/>
      <c r="N769" s="1344"/>
      <c r="O769" s="1344"/>
      <c r="P769" s="1344"/>
      <c r="Q769" s="1344"/>
      <c r="R769" s="1344"/>
      <c r="S769" s="1344"/>
      <c r="T769" s="1344"/>
      <c r="U769" s="1344"/>
      <c r="V769" s="1344"/>
      <c r="W769" s="1344"/>
      <c r="X769" s="1344"/>
      <c r="Y769" s="1344"/>
      <c r="Z769" s="1344"/>
      <c r="AA769" s="1344"/>
      <c r="AB769" s="1344"/>
      <c r="AC769" s="1344"/>
      <c r="AD769" s="1344"/>
      <c r="AE769" s="1344"/>
    </row>
    <row r="770" ht="19.5" customHeight="1">
      <c r="A770" s="1344"/>
      <c r="B770" s="1344"/>
      <c r="C770" s="1344"/>
      <c r="D770" s="1344"/>
      <c r="E770" s="1344"/>
      <c r="F770" s="1401"/>
      <c r="G770" s="1401"/>
      <c r="H770" s="1379"/>
      <c r="I770" s="1344"/>
      <c r="J770" s="1344"/>
      <c r="K770" s="1344"/>
      <c r="L770" s="1344"/>
      <c r="M770" s="1344"/>
      <c r="N770" s="1344"/>
      <c r="O770" s="1344"/>
      <c r="P770" s="1344"/>
      <c r="Q770" s="1344"/>
      <c r="R770" s="1344"/>
      <c r="S770" s="1344"/>
      <c r="T770" s="1344"/>
      <c r="U770" s="1344"/>
      <c r="V770" s="1344"/>
      <c r="W770" s="1344"/>
      <c r="X770" s="1344"/>
      <c r="Y770" s="1344"/>
      <c r="Z770" s="1344"/>
      <c r="AA770" s="1344"/>
      <c r="AB770" s="1344"/>
      <c r="AC770" s="1344"/>
      <c r="AD770" s="1344"/>
      <c r="AE770" s="1344"/>
    </row>
    <row r="771" ht="19.5" customHeight="1">
      <c r="A771" s="1344"/>
      <c r="B771" s="1344"/>
      <c r="C771" s="1344"/>
      <c r="D771" s="1344"/>
      <c r="E771" s="1344"/>
      <c r="F771" s="1401"/>
      <c r="G771" s="1401"/>
      <c r="H771" s="1379"/>
      <c r="I771" s="1344"/>
      <c r="J771" s="1344"/>
      <c r="K771" s="1344"/>
      <c r="L771" s="1344"/>
      <c r="M771" s="1344"/>
      <c r="N771" s="1344"/>
      <c r="O771" s="1344"/>
      <c r="P771" s="1344"/>
      <c r="Q771" s="1344"/>
      <c r="R771" s="1344"/>
      <c r="S771" s="1344"/>
      <c r="T771" s="1344"/>
      <c r="U771" s="1344"/>
      <c r="V771" s="1344"/>
      <c r="W771" s="1344"/>
      <c r="X771" s="1344"/>
      <c r="Y771" s="1344"/>
      <c r="Z771" s="1344"/>
      <c r="AA771" s="1344"/>
      <c r="AB771" s="1344"/>
      <c r="AC771" s="1344"/>
      <c r="AD771" s="1344"/>
      <c r="AE771" s="1344"/>
    </row>
    <row r="772" ht="19.5" customHeight="1">
      <c r="A772" s="1344"/>
      <c r="B772" s="1344"/>
      <c r="C772" s="1344"/>
      <c r="D772" s="1344"/>
      <c r="E772" s="1344"/>
      <c r="F772" s="1401"/>
      <c r="G772" s="1401"/>
      <c r="H772" s="1379"/>
      <c r="I772" s="1344"/>
      <c r="J772" s="1344"/>
      <c r="K772" s="1344"/>
      <c r="L772" s="1344"/>
      <c r="M772" s="1344"/>
      <c r="N772" s="1344"/>
      <c r="O772" s="1344"/>
      <c r="P772" s="1344"/>
      <c r="Q772" s="1344"/>
      <c r="R772" s="1344"/>
      <c r="S772" s="1344"/>
      <c r="T772" s="1344"/>
      <c r="U772" s="1344"/>
      <c r="V772" s="1344"/>
      <c r="W772" s="1344"/>
      <c r="X772" s="1344"/>
      <c r="Y772" s="1344"/>
      <c r="Z772" s="1344"/>
      <c r="AA772" s="1344"/>
      <c r="AB772" s="1344"/>
      <c r="AC772" s="1344"/>
      <c r="AD772" s="1344"/>
      <c r="AE772" s="1344"/>
    </row>
    <row r="773" ht="19.5" customHeight="1">
      <c r="A773" s="1344"/>
      <c r="B773" s="1344"/>
      <c r="C773" s="1344"/>
      <c r="D773" s="1344"/>
      <c r="E773" s="1344"/>
      <c r="F773" s="1401"/>
      <c r="G773" s="1401"/>
      <c r="H773" s="1379"/>
      <c r="I773" s="1344"/>
      <c r="J773" s="1344"/>
      <c r="K773" s="1344"/>
      <c r="L773" s="1344"/>
      <c r="M773" s="1344"/>
      <c r="N773" s="1344"/>
      <c r="O773" s="1344"/>
      <c r="P773" s="1344"/>
      <c r="Q773" s="1344"/>
      <c r="R773" s="1344"/>
      <c r="S773" s="1344"/>
      <c r="T773" s="1344"/>
      <c r="U773" s="1344"/>
      <c r="V773" s="1344"/>
      <c r="W773" s="1344"/>
      <c r="X773" s="1344"/>
      <c r="Y773" s="1344"/>
      <c r="Z773" s="1344"/>
      <c r="AA773" s="1344"/>
      <c r="AB773" s="1344"/>
      <c r="AC773" s="1344"/>
      <c r="AD773" s="1344"/>
      <c r="AE773" s="1344"/>
    </row>
    <row r="774" ht="19.5" customHeight="1">
      <c r="A774" s="1344"/>
      <c r="B774" s="1344"/>
      <c r="C774" s="1344"/>
      <c r="D774" s="1344"/>
      <c r="E774" s="1344"/>
      <c r="F774" s="1401"/>
      <c r="G774" s="1401"/>
      <c r="H774" s="1379"/>
      <c r="I774" s="1344"/>
      <c r="J774" s="1344"/>
      <c r="K774" s="1344"/>
      <c r="L774" s="1344"/>
      <c r="M774" s="1344"/>
      <c r="N774" s="1344"/>
      <c r="O774" s="1344"/>
      <c r="P774" s="1344"/>
      <c r="Q774" s="1344"/>
      <c r="R774" s="1344"/>
      <c r="S774" s="1344"/>
      <c r="T774" s="1344"/>
      <c r="U774" s="1344"/>
      <c r="V774" s="1344"/>
      <c r="W774" s="1344"/>
      <c r="X774" s="1344"/>
      <c r="Y774" s="1344"/>
      <c r="Z774" s="1344"/>
      <c r="AA774" s="1344"/>
      <c r="AB774" s="1344"/>
      <c r="AC774" s="1344"/>
      <c r="AD774" s="1344"/>
      <c r="AE774" s="1344"/>
    </row>
    <row r="775" ht="19.5" customHeight="1">
      <c r="A775" s="1344"/>
      <c r="B775" s="1344"/>
      <c r="C775" s="1344"/>
      <c r="D775" s="1344"/>
      <c r="E775" s="1344"/>
      <c r="F775" s="1401"/>
      <c r="G775" s="1401"/>
      <c r="H775" s="1379"/>
      <c r="I775" s="1344"/>
      <c r="J775" s="1344"/>
      <c r="K775" s="1344"/>
      <c r="L775" s="1344"/>
      <c r="M775" s="1344"/>
      <c r="N775" s="1344"/>
      <c r="O775" s="1344"/>
      <c r="P775" s="1344"/>
      <c r="Q775" s="1344"/>
      <c r="R775" s="1344"/>
      <c r="S775" s="1344"/>
      <c r="T775" s="1344"/>
      <c r="U775" s="1344"/>
      <c r="V775" s="1344"/>
      <c r="W775" s="1344"/>
      <c r="X775" s="1344"/>
      <c r="Y775" s="1344"/>
      <c r="Z775" s="1344"/>
      <c r="AA775" s="1344"/>
      <c r="AB775" s="1344"/>
      <c r="AC775" s="1344"/>
      <c r="AD775" s="1344"/>
      <c r="AE775" s="1344"/>
    </row>
    <row r="776" ht="19.5" customHeight="1">
      <c r="A776" s="1344"/>
      <c r="B776" s="1344"/>
      <c r="C776" s="1344"/>
      <c r="D776" s="1344"/>
      <c r="E776" s="1344"/>
      <c r="F776" s="1401"/>
      <c r="G776" s="1401"/>
      <c r="H776" s="1379"/>
      <c r="I776" s="1344"/>
      <c r="J776" s="1344"/>
      <c r="K776" s="1344"/>
      <c r="L776" s="1344"/>
      <c r="M776" s="1344"/>
      <c r="N776" s="1344"/>
      <c r="O776" s="1344"/>
      <c r="P776" s="1344"/>
      <c r="Q776" s="1344"/>
      <c r="R776" s="1344"/>
      <c r="S776" s="1344"/>
      <c r="T776" s="1344"/>
      <c r="U776" s="1344"/>
      <c r="V776" s="1344"/>
      <c r="W776" s="1344"/>
      <c r="X776" s="1344"/>
      <c r="Y776" s="1344"/>
      <c r="Z776" s="1344"/>
      <c r="AA776" s="1344"/>
      <c r="AB776" s="1344"/>
      <c r="AC776" s="1344"/>
      <c r="AD776" s="1344"/>
      <c r="AE776" s="1344"/>
    </row>
    <row r="777" ht="19.5" customHeight="1">
      <c r="A777" s="1344"/>
      <c r="B777" s="1344"/>
      <c r="C777" s="1344"/>
      <c r="D777" s="1344"/>
      <c r="E777" s="1344"/>
      <c r="F777" s="1401"/>
      <c r="G777" s="1401"/>
      <c r="H777" s="1379"/>
      <c r="I777" s="1344"/>
      <c r="J777" s="1344"/>
      <c r="K777" s="1344"/>
      <c r="L777" s="1344"/>
      <c r="M777" s="1344"/>
      <c r="N777" s="1344"/>
      <c r="O777" s="1344"/>
      <c r="P777" s="1344"/>
      <c r="Q777" s="1344"/>
      <c r="R777" s="1344"/>
      <c r="S777" s="1344"/>
      <c r="T777" s="1344"/>
      <c r="U777" s="1344"/>
      <c r="V777" s="1344"/>
      <c r="W777" s="1344"/>
      <c r="X777" s="1344"/>
      <c r="Y777" s="1344"/>
      <c r="Z777" s="1344"/>
      <c r="AA777" s="1344"/>
      <c r="AB777" s="1344"/>
      <c r="AC777" s="1344"/>
      <c r="AD777" s="1344"/>
      <c r="AE777" s="1344"/>
    </row>
    <row r="778" ht="19.5" customHeight="1">
      <c r="A778" s="1344"/>
      <c r="B778" s="1344"/>
      <c r="C778" s="1344"/>
      <c r="D778" s="1344"/>
      <c r="E778" s="1344"/>
      <c r="F778" s="1401"/>
      <c r="G778" s="1401"/>
      <c r="H778" s="1379"/>
      <c r="I778" s="1344"/>
      <c r="J778" s="1344"/>
      <c r="K778" s="1344"/>
      <c r="L778" s="1344"/>
      <c r="M778" s="1344"/>
      <c r="N778" s="1344"/>
      <c r="O778" s="1344"/>
      <c r="P778" s="1344"/>
      <c r="Q778" s="1344"/>
      <c r="R778" s="1344"/>
      <c r="S778" s="1344"/>
      <c r="T778" s="1344"/>
      <c r="U778" s="1344"/>
      <c r="V778" s="1344"/>
      <c r="W778" s="1344"/>
      <c r="X778" s="1344"/>
      <c r="Y778" s="1344"/>
      <c r="Z778" s="1344"/>
      <c r="AA778" s="1344"/>
      <c r="AB778" s="1344"/>
      <c r="AC778" s="1344"/>
      <c r="AD778" s="1344"/>
      <c r="AE778" s="1344"/>
    </row>
    <row r="779" ht="19.5" customHeight="1">
      <c r="A779" s="1344"/>
      <c r="B779" s="1344"/>
      <c r="C779" s="1344"/>
      <c r="D779" s="1344"/>
      <c r="E779" s="1344"/>
      <c r="F779" s="1401"/>
      <c r="G779" s="1401"/>
      <c r="H779" s="1379"/>
      <c r="I779" s="1344"/>
      <c r="J779" s="1344"/>
      <c r="K779" s="1344"/>
      <c r="L779" s="1344"/>
      <c r="M779" s="1344"/>
      <c r="N779" s="1344"/>
      <c r="O779" s="1344"/>
      <c r="P779" s="1344"/>
      <c r="Q779" s="1344"/>
      <c r="R779" s="1344"/>
      <c r="S779" s="1344"/>
      <c r="T779" s="1344"/>
      <c r="U779" s="1344"/>
      <c r="V779" s="1344"/>
      <c r="W779" s="1344"/>
      <c r="X779" s="1344"/>
      <c r="Y779" s="1344"/>
      <c r="Z779" s="1344"/>
      <c r="AA779" s="1344"/>
      <c r="AB779" s="1344"/>
      <c r="AC779" s="1344"/>
      <c r="AD779" s="1344"/>
      <c r="AE779" s="1344"/>
    </row>
    <row r="780" ht="19.5" customHeight="1">
      <c r="A780" s="1344"/>
      <c r="B780" s="1344"/>
      <c r="C780" s="1344"/>
      <c r="D780" s="1344"/>
      <c r="E780" s="1344"/>
      <c r="F780" s="1401"/>
      <c r="G780" s="1401"/>
      <c r="H780" s="1379"/>
      <c r="I780" s="1344"/>
      <c r="J780" s="1344"/>
      <c r="K780" s="1344"/>
      <c r="L780" s="1344"/>
      <c r="M780" s="1344"/>
      <c r="N780" s="1344"/>
      <c r="O780" s="1344"/>
      <c r="P780" s="1344"/>
      <c r="Q780" s="1344"/>
      <c r="R780" s="1344"/>
      <c r="S780" s="1344"/>
      <c r="T780" s="1344"/>
      <c r="U780" s="1344"/>
      <c r="V780" s="1344"/>
      <c r="W780" s="1344"/>
      <c r="X780" s="1344"/>
      <c r="Y780" s="1344"/>
      <c r="Z780" s="1344"/>
      <c r="AA780" s="1344"/>
      <c r="AB780" s="1344"/>
      <c r="AC780" s="1344"/>
      <c r="AD780" s="1344"/>
      <c r="AE780" s="1344"/>
    </row>
    <row r="781" ht="19.5" customHeight="1">
      <c r="A781" s="1344"/>
      <c r="B781" s="1344"/>
      <c r="C781" s="1344"/>
      <c r="D781" s="1344"/>
      <c r="E781" s="1344"/>
      <c r="F781" s="1401"/>
      <c r="G781" s="1401"/>
      <c r="H781" s="1379"/>
      <c r="I781" s="1344"/>
      <c r="J781" s="1344"/>
      <c r="K781" s="1344"/>
      <c r="L781" s="1344"/>
      <c r="M781" s="1344"/>
      <c r="N781" s="1344"/>
      <c r="O781" s="1344"/>
      <c r="P781" s="1344"/>
      <c r="Q781" s="1344"/>
      <c r="R781" s="1344"/>
      <c r="S781" s="1344"/>
      <c r="T781" s="1344"/>
      <c r="U781" s="1344"/>
      <c r="V781" s="1344"/>
      <c r="W781" s="1344"/>
      <c r="X781" s="1344"/>
      <c r="Y781" s="1344"/>
      <c r="Z781" s="1344"/>
      <c r="AA781" s="1344"/>
      <c r="AB781" s="1344"/>
      <c r="AC781" s="1344"/>
      <c r="AD781" s="1344"/>
      <c r="AE781" s="1344"/>
    </row>
    <row r="782" ht="19.5" customHeight="1">
      <c r="A782" s="1344"/>
      <c r="B782" s="1344"/>
      <c r="C782" s="1344"/>
      <c r="D782" s="1344"/>
      <c r="E782" s="1344"/>
      <c r="F782" s="1401"/>
      <c r="G782" s="1401"/>
      <c r="H782" s="1379"/>
      <c r="I782" s="1344"/>
      <c r="J782" s="1344"/>
      <c r="K782" s="1344"/>
      <c r="L782" s="1344"/>
      <c r="M782" s="1344"/>
      <c r="N782" s="1344"/>
      <c r="O782" s="1344"/>
      <c r="P782" s="1344"/>
      <c r="Q782" s="1344"/>
      <c r="R782" s="1344"/>
      <c r="S782" s="1344"/>
      <c r="T782" s="1344"/>
      <c r="U782" s="1344"/>
      <c r="V782" s="1344"/>
      <c r="W782" s="1344"/>
      <c r="X782" s="1344"/>
      <c r="Y782" s="1344"/>
      <c r="Z782" s="1344"/>
      <c r="AA782" s="1344"/>
      <c r="AB782" s="1344"/>
      <c r="AC782" s="1344"/>
      <c r="AD782" s="1344"/>
      <c r="AE782" s="1344"/>
    </row>
    <row r="783" ht="19.5" customHeight="1">
      <c r="A783" s="1344"/>
      <c r="B783" s="1344"/>
      <c r="C783" s="1344"/>
      <c r="D783" s="1344"/>
      <c r="E783" s="1344"/>
      <c r="F783" s="1401"/>
      <c r="G783" s="1401"/>
      <c r="H783" s="1379"/>
      <c r="I783" s="1344"/>
      <c r="J783" s="1344"/>
      <c r="K783" s="1344"/>
      <c r="L783" s="1344"/>
      <c r="M783" s="1344"/>
      <c r="N783" s="1344"/>
      <c r="O783" s="1344"/>
      <c r="P783" s="1344"/>
      <c r="Q783" s="1344"/>
      <c r="R783" s="1344"/>
      <c r="S783" s="1344"/>
      <c r="T783" s="1344"/>
      <c r="U783" s="1344"/>
      <c r="V783" s="1344"/>
      <c r="W783" s="1344"/>
      <c r="X783" s="1344"/>
      <c r="Y783" s="1344"/>
      <c r="Z783" s="1344"/>
      <c r="AA783" s="1344"/>
      <c r="AB783" s="1344"/>
      <c r="AC783" s="1344"/>
      <c r="AD783" s="1344"/>
      <c r="AE783" s="1344"/>
    </row>
    <row r="784" ht="19.5" customHeight="1">
      <c r="A784" s="1344"/>
      <c r="B784" s="1344"/>
      <c r="C784" s="1344"/>
      <c r="D784" s="1344"/>
      <c r="E784" s="1344"/>
      <c r="F784" s="1401"/>
      <c r="G784" s="1401"/>
      <c r="H784" s="1379"/>
      <c r="I784" s="1344"/>
      <c r="J784" s="1344"/>
      <c r="K784" s="1344"/>
      <c r="L784" s="1344"/>
      <c r="M784" s="1344"/>
      <c r="N784" s="1344"/>
      <c r="O784" s="1344"/>
      <c r="P784" s="1344"/>
      <c r="Q784" s="1344"/>
      <c r="R784" s="1344"/>
      <c r="S784" s="1344"/>
      <c r="T784" s="1344"/>
      <c r="U784" s="1344"/>
      <c r="V784" s="1344"/>
      <c r="W784" s="1344"/>
      <c r="X784" s="1344"/>
      <c r="Y784" s="1344"/>
      <c r="Z784" s="1344"/>
      <c r="AA784" s="1344"/>
      <c r="AB784" s="1344"/>
      <c r="AC784" s="1344"/>
      <c r="AD784" s="1344"/>
      <c r="AE784" s="1344"/>
    </row>
    <row r="785" ht="19.5" customHeight="1">
      <c r="A785" s="1344"/>
      <c r="B785" s="1344"/>
      <c r="C785" s="1344"/>
      <c r="D785" s="1344"/>
      <c r="E785" s="1344"/>
      <c r="F785" s="1401"/>
      <c r="G785" s="1401"/>
      <c r="H785" s="1379"/>
      <c r="I785" s="1344"/>
      <c r="J785" s="1344"/>
      <c r="K785" s="1344"/>
      <c r="L785" s="1344"/>
      <c r="M785" s="1344"/>
      <c r="N785" s="1344"/>
      <c r="O785" s="1344"/>
      <c r="P785" s="1344"/>
      <c r="Q785" s="1344"/>
      <c r="R785" s="1344"/>
      <c r="S785" s="1344"/>
      <c r="T785" s="1344"/>
      <c r="U785" s="1344"/>
      <c r="V785" s="1344"/>
      <c r="W785" s="1344"/>
      <c r="X785" s="1344"/>
      <c r="Y785" s="1344"/>
      <c r="Z785" s="1344"/>
      <c r="AA785" s="1344"/>
      <c r="AB785" s="1344"/>
      <c r="AC785" s="1344"/>
      <c r="AD785" s="1344"/>
      <c r="AE785" s="1344"/>
    </row>
    <row r="786" ht="19.5" customHeight="1">
      <c r="A786" s="1344"/>
      <c r="B786" s="1344"/>
      <c r="C786" s="1344"/>
      <c r="D786" s="1344"/>
      <c r="E786" s="1344"/>
      <c r="F786" s="1401"/>
      <c r="G786" s="1401"/>
      <c r="H786" s="1379"/>
      <c r="I786" s="1344"/>
      <c r="J786" s="1344"/>
      <c r="K786" s="1344"/>
      <c r="L786" s="1344"/>
      <c r="M786" s="1344"/>
      <c r="N786" s="1344"/>
      <c r="O786" s="1344"/>
      <c r="P786" s="1344"/>
      <c r="Q786" s="1344"/>
      <c r="R786" s="1344"/>
      <c r="S786" s="1344"/>
      <c r="T786" s="1344"/>
      <c r="U786" s="1344"/>
      <c r="V786" s="1344"/>
      <c r="W786" s="1344"/>
      <c r="X786" s="1344"/>
      <c r="Y786" s="1344"/>
      <c r="Z786" s="1344"/>
      <c r="AA786" s="1344"/>
      <c r="AB786" s="1344"/>
      <c r="AC786" s="1344"/>
      <c r="AD786" s="1344"/>
      <c r="AE786" s="1344"/>
    </row>
    <row r="787" ht="19.5" customHeight="1">
      <c r="A787" s="1344"/>
      <c r="B787" s="1344"/>
      <c r="C787" s="1344"/>
      <c r="D787" s="1344"/>
      <c r="E787" s="1344"/>
      <c r="F787" s="1401"/>
      <c r="G787" s="1401"/>
      <c r="H787" s="1379"/>
      <c r="I787" s="1344"/>
      <c r="J787" s="1344"/>
      <c r="K787" s="1344"/>
      <c r="L787" s="1344"/>
      <c r="M787" s="1344"/>
      <c r="N787" s="1344"/>
      <c r="O787" s="1344"/>
      <c r="P787" s="1344"/>
      <c r="Q787" s="1344"/>
      <c r="R787" s="1344"/>
      <c r="S787" s="1344"/>
      <c r="T787" s="1344"/>
      <c r="U787" s="1344"/>
      <c r="V787" s="1344"/>
      <c r="W787" s="1344"/>
      <c r="X787" s="1344"/>
      <c r="Y787" s="1344"/>
      <c r="Z787" s="1344"/>
      <c r="AA787" s="1344"/>
      <c r="AB787" s="1344"/>
      <c r="AC787" s="1344"/>
      <c r="AD787" s="1344"/>
      <c r="AE787" s="1344"/>
    </row>
    <row r="788" ht="19.5" customHeight="1">
      <c r="A788" s="1344"/>
      <c r="B788" s="1344"/>
      <c r="C788" s="1344"/>
      <c r="D788" s="1344"/>
      <c r="E788" s="1344"/>
      <c r="F788" s="1401"/>
      <c r="G788" s="1401"/>
      <c r="H788" s="1379"/>
      <c r="I788" s="1344"/>
      <c r="J788" s="1344"/>
      <c r="K788" s="1344"/>
      <c r="L788" s="1344"/>
      <c r="M788" s="1344"/>
      <c r="N788" s="1344"/>
      <c r="O788" s="1344"/>
      <c r="P788" s="1344"/>
      <c r="Q788" s="1344"/>
      <c r="R788" s="1344"/>
      <c r="S788" s="1344"/>
      <c r="T788" s="1344"/>
      <c r="U788" s="1344"/>
      <c r="V788" s="1344"/>
      <c r="W788" s="1344"/>
      <c r="X788" s="1344"/>
      <c r="Y788" s="1344"/>
      <c r="Z788" s="1344"/>
      <c r="AA788" s="1344"/>
      <c r="AB788" s="1344"/>
      <c r="AC788" s="1344"/>
      <c r="AD788" s="1344"/>
      <c r="AE788" s="1344"/>
    </row>
    <row r="789" ht="19.5" customHeight="1">
      <c r="A789" s="1344"/>
      <c r="B789" s="1344"/>
      <c r="C789" s="1344"/>
      <c r="D789" s="1344"/>
      <c r="E789" s="1344"/>
      <c r="F789" s="1401"/>
      <c r="G789" s="1401"/>
      <c r="H789" s="1379"/>
      <c r="I789" s="1344"/>
      <c r="J789" s="1344"/>
      <c r="K789" s="1344"/>
      <c r="L789" s="1344"/>
      <c r="M789" s="1344"/>
      <c r="N789" s="1344"/>
      <c r="O789" s="1344"/>
      <c r="P789" s="1344"/>
      <c r="Q789" s="1344"/>
      <c r="R789" s="1344"/>
      <c r="S789" s="1344"/>
      <c r="T789" s="1344"/>
      <c r="U789" s="1344"/>
      <c r="V789" s="1344"/>
      <c r="W789" s="1344"/>
      <c r="X789" s="1344"/>
      <c r="Y789" s="1344"/>
      <c r="Z789" s="1344"/>
      <c r="AA789" s="1344"/>
      <c r="AB789" s="1344"/>
      <c r="AC789" s="1344"/>
      <c r="AD789" s="1344"/>
      <c r="AE789" s="1344"/>
    </row>
    <row r="790" ht="19.5" customHeight="1">
      <c r="A790" s="1344"/>
      <c r="B790" s="1344"/>
      <c r="C790" s="1344"/>
      <c r="D790" s="1344"/>
      <c r="E790" s="1344"/>
      <c r="F790" s="1401"/>
      <c r="G790" s="1401"/>
      <c r="H790" s="1379"/>
      <c r="I790" s="1344"/>
      <c r="J790" s="1344"/>
      <c r="K790" s="1344"/>
      <c r="L790" s="1344"/>
      <c r="M790" s="1344"/>
      <c r="N790" s="1344"/>
      <c r="O790" s="1344"/>
      <c r="P790" s="1344"/>
      <c r="Q790" s="1344"/>
      <c r="R790" s="1344"/>
      <c r="S790" s="1344"/>
      <c r="T790" s="1344"/>
      <c r="U790" s="1344"/>
      <c r="V790" s="1344"/>
      <c r="W790" s="1344"/>
      <c r="X790" s="1344"/>
      <c r="Y790" s="1344"/>
      <c r="Z790" s="1344"/>
      <c r="AA790" s="1344"/>
      <c r="AB790" s="1344"/>
      <c r="AC790" s="1344"/>
      <c r="AD790" s="1344"/>
      <c r="AE790" s="1344"/>
    </row>
    <row r="791" ht="19.5" customHeight="1">
      <c r="A791" s="1344"/>
      <c r="B791" s="1344"/>
      <c r="C791" s="1344"/>
      <c r="D791" s="1344"/>
      <c r="E791" s="1344"/>
      <c r="F791" s="1401"/>
      <c r="G791" s="1401"/>
      <c r="H791" s="1379"/>
      <c r="I791" s="1344"/>
      <c r="J791" s="1344"/>
      <c r="K791" s="1344"/>
      <c r="L791" s="1344"/>
      <c r="M791" s="1344"/>
      <c r="N791" s="1344"/>
      <c r="O791" s="1344"/>
      <c r="P791" s="1344"/>
      <c r="Q791" s="1344"/>
      <c r="R791" s="1344"/>
      <c r="S791" s="1344"/>
      <c r="T791" s="1344"/>
      <c r="U791" s="1344"/>
      <c r="V791" s="1344"/>
      <c r="W791" s="1344"/>
      <c r="X791" s="1344"/>
      <c r="Y791" s="1344"/>
      <c r="Z791" s="1344"/>
      <c r="AA791" s="1344"/>
      <c r="AB791" s="1344"/>
      <c r="AC791" s="1344"/>
      <c r="AD791" s="1344"/>
      <c r="AE791" s="1344"/>
    </row>
    <row r="792" ht="19.5" customHeight="1">
      <c r="A792" s="1344"/>
      <c r="B792" s="1344"/>
      <c r="C792" s="1344"/>
      <c r="D792" s="1344"/>
      <c r="E792" s="1344"/>
      <c r="F792" s="1401"/>
      <c r="G792" s="1401"/>
      <c r="H792" s="1379"/>
      <c r="I792" s="1344"/>
      <c r="J792" s="1344"/>
      <c r="K792" s="1344"/>
      <c r="L792" s="1344"/>
      <c r="M792" s="1344"/>
      <c r="N792" s="1344"/>
      <c r="O792" s="1344"/>
      <c r="P792" s="1344"/>
      <c r="Q792" s="1344"/>
      <c r="R792" s="1344"/>
      <c r="S792" s="1344"/>
      <c r="T792" s="1344"/>
      <c r="U792" s="1344"/>
      <c r="V792" s="1344"/>
      <c r="W792" s="1344"/>
      <c r="X792" s="1344"/>
      <c r="Y792" s="1344"/>
      <c r="Z792" s="1344"/>
      <c r="AA792" s="1344"/>
      <c r="AB792" s="1344"/>
      <c r="AC792" s="1344"/>
      <c r="AD792" s="1344"/>
      <c r="AE792" s="1344"/>
    </row>
    <row r="793" ht="19.5" customHeight="1">
      <c r="A793" s="1344"/>
      <c r="B793" s="1344"/>
      <c r="C793" s="1344"/>
      <c r="D793" s="1344"/>
      <c r="E793" s="1344"/>
      <c r="F793" s="1401"/>
      <c r="G793" s="1401"/>
      <c r="H793" s="1379"/>
      <c r="I793" s="1344"/>
      <c r="J793" s="1344"/>
      <c r="K793" s="1344"/>
      <c r="L793" s="1344"/>
      <c r="M793" s="1344"/>
      <c r="N793" s="1344"/>
      <c r="O793" s="1344"/>
      <c r="P793" s="1344"/>
      <c r="Q793" s="1344"/>
      <c r="R793" s="1344"/>
      <c r="S793" s="1344"/>
      <c r="T793" s="1344"/>
      <c r="U793" s="1344"/>
      <c r="V793" s="1344"/>
      <c r="W793" s="1344"/>
      <c r="X793" s="1344"/>
      <c r="Y793" s="1344"/>
      <c r="Z793" s="1344"/>
      <c r="AA793" s="1344"/>
      <c r="AB793" s="1344"/>
      <c r="AC793" s="1344"/>
      <c r="AD793" s="1344"/>
      <c r="AE793" s="1344"/>
    </row>
    <row r="794" ht="19.5" customHeight="1">
      <c r="A794" s="1344"/>
      <c r="B794" s="1344"/>
      <c r="C794" s="1344"/>
      <c r="D794" s="1344"/>
      <c r="E794" s="1344"/>
      <c r="F794" s="1401"/>
      <c r="G794" s="1401"/>
      <c r="H794" s="1379"/>
      <c r="I794" s="1344"/>
      <c r="J794" s="1344"/>
      <c r="K794" s="1344"/>
      <c r="L794" s="1344"/>
      <c r="M794" s="1344"/>
      <c r="N794" s="1344"/>
      <c r="O794" s="1344"/>
      <c r="P794" s="1344"/>
      <c r="Q794" s="1344"/>
      <c r="R794" s="1344"/>
      <c r="S794" s="1344"/>
      <c r="T794" s="1344"/>
      <c r="U794" s="1344"/>
      <c r="V794" s="1344"/>
      <c r="W794" s="1344"/>
      <c r="X794" s="1344"/>
      <c r="Y794" s="1344"/>
      <c r="Z794" s="1344"/>
      <c r="AA794" s="1344"/>
      <c r="AB794" s="1344"/>
      <c r="AC794" s="1344"/>
      <c r="AD794" s="1344"/>
      <c r="AE794" s="1344"/>
    </row>
    <row r="795" ht="19.5" customHeight="1">
      <c r="A795" s="1344"/>
      <c r="B795" s="1344"/>
      <c r="C795" s="1344"/>
      <c r="D795" s="1344"/>
      <c r="E795" s="1344"/>
      <c r="F795" s="1401"/>
      <c r="G795" s="1401"/>
      <c r="H795" s="1379"/>
      <c r="I795" s="1344"/>
      <c r="J795" s="1344"/>
      <c r="K795" s="1344"/>
      <c r="L795" s="1344"/>
      <c r="M795" s="1344"/>
      <c r="N795" s="1344"/>
      <c r="O795" s="1344"/>
      <c r="P795" s="1344"/>
      <c r="Q795" s="1344"/>
      <c r="R795" s="1344"/>
      <c r="S795" s="1344"/>
      <c r="T795" s="1344"/>
      <c r="U795" s="1344"/>
      <c r="V795" s="1344"/>
      <c r="W795" s="1344"/>
      <c r="X795" s="1344"/>
      <c r="Y795" s="1344"/>
      <c r="Z795" s="1344"/>
      <c r="AA795" s="1344"/>
      <c r="AB795" s="1344"/>
      <c r="AC795" s="1344"/>
      <c r="AD795" s="1344"/>
      <c r="AE795" s="1344"/>
    </row>
    <row r="796" ht="19.5" customHeight="1">
      <c r="A796" s="1344"/>
      <c r="B796" s="1344"/>
      <c r="C796" s="1344"/>
      <c r="D796" s="1344"/>
      <c r="E796" s="1344"/>
      <c r="F796" s="1401"/>
      <c r="G796" s="1401"/>
      <c r="H796" s="1379"/>
      <c r="I796" s="1344"/>
      <c r="J796" s="1344"/>
      <c r="K796" s="1344"/>
      <c r="L796" s="1344"/>
      <c r="M796" s="1344"/>
      <c r="N796" s="1344"/>
      <c r="O796" s="1344"/>
      <c r="P796" s="1344"/>
      <c r="Q796" s="1344"/>
      <c r="R796" s="1344"/>
      <c r="S796" s="1344"/>
      <c r="T796" s="1344"/>
      <c r="U796" s="1344"/>
      <c r="V796" s="1344"/>
      <c r="W796" s="1344"/>
      <c r="X796" s="1344"/>
      <c r="Y796" s="1344"/>
      <c r="Z796" s="1344"/>
      <c r="AA796" s="1344"/>
      <c r="AB796" s="1344"/>
      <c r="AC796" s="1344"/>
      <c r="AD796" s="1344"/>
      <c r="AE796" s="1344"/>
    </row>
    <row r="797" ht="19.5" customHeight="1">
      <c r="A797" s="1344"/>
      <c r="B797" s="1344"/>
      <c r="C797" s="1344"/>
      <c r="D797" s="1344"/>
      <c r="E797" s="1344"/>
      <c r="F797" s="1401"/>
      <c r="G797" s="1401"/>
      <c r="H797" s="1379"/>
      <c r="I797" s="1344"/>
      <c r="J797" s="1344"/>
      <c r="K797" s="1344"/>
      <c r="L797" s="1344"/>
      <c r="M797" s="1344"/>
      <c r="N797" s="1344"/>
      <c r="O797" s="1344"/>
      <c r="P797" s="1344"/>
      <c r="Q797" s="1344"/>
      <c r="R797" s="1344"/>
      <c r="S797" s="1344"/>
      <c r="T797" s="1344"/>
      <c r="U797" s="1344"/>
      <c r="V797" s="1344"/>
      <c r="W797" s="1344"/>
      <c r="X797" s="1344"/>
      <c r="Y797" s="1344"/>
      <c r="Z797" s="1344"/>
      <c r="AA797" s="1344"/>
      <c r="AB797" s="1344"/>
      <c r="AC797" s="1344"/>
      <c r="AD797" s="1344"/>
      <c r="AE797" s="1344"/>
    </row>
    <row r="798" ht="19.5" customHeight="1">
      <c r="A798" s="1344"/>
      <c r="B798" s="1344"/>
      <c r="C798" s="1344"/>
      <c r="D798" s="1344"/>
      <c r="E798" s="1344"/>
      <c r="F798" s="1401"/>
      <c r="G798" s="1401"/>
      <c r="H798" s="1379"/>
      <c r="I798" s="1344"/>
      <c r="J798" s="1344"/>
      <c r="K798" s="1344"/>
      <c r="L798" s="1344"/>
      <c r="M798" s="1344"/>
      <c r="N798" s="1344"/>
      <c r="O798" s="1344"/>
      <c r="P798" s="1344"/>
      <c r="Q798" s="1344"/>
      <c r="R798" s="1344"/>
      <c r="S798" s="1344"/>
      <c r="T798" s="1344"/>
      <c r="U798" s="1344"/>
      <c r="V798" s="1344"/>
      <c r="W798" s="1344"/>
      <c r="X798" s="1344"/>
      <c r="Y798" s="1344"/>
      <c r="Z798" s="1344"/>
      <c r="AA798" s="1344"/>
      <c r="AB798" s="1344"/>
      <c r="AC798" s="1344"/>
      <c r="AD798" s="1344"/>
      <c r="AE798" s="1344"/>
    </row>
    <row r="799" ht="19.5" customHeight="1">
      <c r="A799" s="1344"/>
      <c r="B799" s="1344"/>
      <c r="C799" s="1344"/>
      <c r="D799" s="1344"/>
      <c r="E799" s="1344"/>
      <c r="F799" s="1401"/>
      <c r="G799" s="1401"/>
      <c r="H799" s="1379"/>
      <c r="I799" s="1344"/>
      <c r="J799" s="1344"/>
      <c r="K799" s="1344"/>
      <c r="L799" s="1344"/>
      <c r="M799" s="1344"/>
      <c r="N799" s="1344"/>
      <c r="O799" s="1344"/>
      <c r="P799" s="1344"/>
      <c r="Q799" s="1344"/>
      <c r="R799" s="1344"/>
      <c r="S799" s="1344"/>
      <c r="T799" s="1344"/>
      <c r="U799" s="1344"/>
      <c r="V799" s="1344"/>
      <c r="W799" s="1344"/>
      <c r="X799" s="1344"/>
      <c r="Y799" s="1344"/>
      <c r="Z799" s="1344"/>
      <c r="AA799" s="1344"/>
      <c r="AB799" s="1344"/>
      <c r="AC799" s="1344"/>
      <c r="AD799" s="1344"/>
      <c r="AE799" s="1344"/>
    </row>
    <row r="800" ht="19.5" customHeight="1">
      <c r="A800" s="1344"/>
      <c r="B800" s="1344"/>
      <c r="C800" s="1344"/>
      <c r="D800" s="1344"/>
      <c r="E800" s="1344"/>
      <c r="F800" s="1401"/>
      <c r="G800" s="1401"/>
      <c r="H800" s="1379"/>
      <c r="I800" s="1344"/>
      <c r="J800" s="1344"/>
      <c r="K800" s="1344"/>
      <c r="L800" s="1344"/>
      <c r="M800" s="1344"/>
      <c r="N800" s="1344"/>
      <c r="O800" s="1344"/>
      <c r="P800" s="1344"/>
      <c r="Q800" s="1344"/>
      <c r="R800" s="1344"/>
      <c r="S800" s="1344"/>
      <c r="T800" s="1344"/>
      <c r="U800" s="1344"/>
      <c r="V800" s="1344"/>
      <c r="W800" s="1344"/>
      <c r="X800" s="1344"/>
      <c r="Y800" s="1344"/>
      <c r="Z800" s="1344"/>
      <c r="AA800" s="1344"/>
      <c r="AB800" s="1344"/>
      <c r="AC800" s="1344"/>
      <c r="AD800" s="1344"/>
      <c r="AE800" s="1344"/>
    </row>
    <row r="801" ht="19.5" customHeight="1">
      <c r="A801" s="1344"/>
      <c r="B801" s="1344"/>
      <c r="C801" s="1344"/>
      <c r="D801" s="1344"/>
      <c r="E801" s="1344"/>
      <c r="F801" s="1401"/>
      <c r="G801" s="1401"/>
      <c r="H801" s="1379"/>
      <c r="I801" s="1344"/>
      <c r="J801" s="1344"/>
      <c r="K801" s="1344"/>
      <c r="L801" s="1344"/>
      <c r="M801" s="1344"/>
      <c r="N801" s="1344"/>
      <c r="O801" s="1344"/>
      <c r="P801" s="1344"/>
      <c r="Q801" s="1344"/>
      <c r="R801" s="1344"/>
      <c r="S801" s="1344"/>
      <c r="T801" s="1344"/>
      <c r="U801" s="1344"/>
      <c r="V801" s="1344"/>
      <c r="W801" s="1344"/>
      <c r="X801" s="1344"/>
      <c r="Y801" s="1344"/>
      <c r="Z801" s="1344"/>
      <c r="AA801" s="1344"/>
      <c r="AB801" s="1344"/>
      <c r="AC801" s="1344"/>
      <c r="AD801" s="1344"/>
      <c r="AE801" s="1344"/>
    </row>
    <row r="802" ht="19.5" customHeight="1">
      <c r="A802" s="1344"/>
      <c r="B802" s="1344"/>
      <c r="C802" s="1344"/>
      <c r="D802" s="1344"/>
      <c r="E802" s="1344"/>
      <c r="F802" s="1401"/>
      <c r="G802" s="1401"/>
      <c r="H802" s="1379"/>
      <c r="I802" s="1344"/>
      <c r="J802" s="1344"/>
      <c r="K802" s="1344"/>
      <c r="L802" s="1344"/>
      <c r="M802" s="1344"/>
      <c r="N802" s="1344"/>
      <c r="O802" s="1344"/>
      <c r="P802" s="1344"/>
      <c r="Q802" s="1344"/>
      <c r="R802" s="1344"/>
      <c r="S802" s="1344"/>
      <c r="T802" s="1344"/>
      <c r="U802" s="1344"/>
      <c r="V802" s="1344"/>
      <c r="W802" s="1344"/>
      <c r="X802" s="1344"/>
      <c r="Y802" s="1344"/>
      <c r="Z802" s="1344"/>
      <c r="AA802" s="1344"/>
      <c r="AB802" s="1344"/>
      <c r="AC802" s="1344"/>
      <c r="AD802" s="1344"/>
      <c r="AE802" s="1344"/>
    </row>
    <row r="803" ht="19.5" customHeight="1">
      <c r="A803" s="1344"/>
      <c r="B803" s="1344"/>
      <c r="C803" s="1344"/>
      <c r="D803" s="1344"/>
      <c r="E803" s="1344"/>
      <c r="F803" s="1401"/>
      <c r="G803" s="1401"/>
      <c r="H803" s="1379"/>
      <c r="I803" s="1344"/>
      <c r="J803" s="1344"/>
      <c r="K803" s="1344"/>
      <c r="L803" s="1344"/>
      <c r="M803" s="1344"/>
      <c r="N803" s="1344"/>
      <c r="O803" s="1344"/>
      <c r="P803" s="1344"/>
      <c r="Q803" s="1344"/>
      <c r="R803" s="1344"/>
      <c r="S803" s="1344"/>
      <c r="T803" s="1344"/>
      <c r="U803" s="1344"/>
      <c r="V803" s="1344"/>
      <c r="W803" s="1344"/>
      <c r="X803" s="1344"/>
      <c r="Y803" s="1344"/>
      <c r="Z803" s="1344"/>
      <c r="AA803" s="1344"/>
      <c r="AB803" s="1344"/>
      <c r="AC803" s="1344"/>
      <c r="AD803" s="1344"/>
      <c r="AE803" s="1344"/>
    </row>
    <row r="804" ht="19.5" customHeight="1">
      <c r="A804" s="1344"/>
      <c r="B804" s="1344"/>
      <c r="C804" s="1344"/>
      <c r="D804" s="1344"/>
      <c r="E804" s="1344"/>
      <c r="F804" s="1401"/>
      <c r="G804" s="1401"/>
      <c r="H804" s="1379"/>
      <c r="I804" s="1344"/>
      <c r="J804" s="1344"/>
      <c r="K804" s="1344"/>
      <c r="L804" s="1344"/>
      <c r="M804" s="1344"/>
      <c r="N804" s="1344"/>
      <c r="O804" s="1344"/>
      <c r="P804" s="1344"/>
      <c r="Q804" s="1344"/>
      <c r="R804" s="1344"/>
      <c r="S804" s="1344"/>
      <c r="T804" s="1344"/>
      <c r="U804" s="1344"/>
      <c r="V804" s="1344"/>
      <c r="W804" s="1344"/>
      <c r="X804" s="1344"/>
      <c r="Y804" s="1344"/>
      <c r="Z804" s="1344"/>
      <c r="AA804" s="1344"/>
      <c r="AB804" s="1344"/>
      <c r="AC804" s="1344"/>
      <c r="AD804" s="1344"/>
      <c r="AE804" s="1344"/>
    </row>
    <row r="805" ht="19.5" customHeight="1">
      <c r="A805" s="1344"/>
      <c r="B805" s="1344"/>
      <c r="C805" s="1344"/>
      <c r="D805" s="1344"/>
      <c r="E805" s="1344"/>
      <c r="F805" s="1401"/>
      <c r="G805" s="1401"/>
      <c r="H805" s="1379"/>
      <c r="I805" s="1344"/>
      <c r="J805" s="1344"/>
      <c r="K805" s="1344"/>
      <c r="L805" s="1344"/>
      <c r="M805" s="1344"/>
      <c r="N805" s="1344"/>
      <c r="O805" s="1344"/>
      <c r="P805" s="1344"/>
      <c r="Q805" s="1344"/>
      <c r="R805" s="1344"/>
      <c r="S805" s="1344"/>
      <c r="T805" s="1344"/>
      <c r="U805" s="1344"/>
      <c r="V805" s="1344"/>
      <c r="W805" s="1344"/>
      <c r="X805" s="1344"/>
      <c r="Y805" s="1344"/>
      <c r="Z805" s="1344"/>
      <c r="AA805" s="1344"/>
      <c r="AB805" s="1344"/>
      <c r="AC805" s="1344"/>
      <c r="AD805" s="1344"/>
      <c r="AE805" s="1344"/>
    </row>
    <row r="806" ht="19.5" customHeight="1">
      <c r="A806" s="1344"/>
      <c r="B806" s="1344"/>
      <c r="C806" s="1344"/>
      <c r="D806" s="1344"/>
      <c r="E806" s="1344"/>
      <c r="F806" s="1401"/>
      <c r="G806" s="1401"/>
      <c r="H806" s="1379"/>
      <c r="I806" s="1344"/>
      <c r="J806" s="1344"/>
      <c r="K806" s="1344"/>
      <c r="L806" s="1344"/>
      <c r="M806" s="1344"/>
      <c r="N806" s="1344"/>
      <c r="O806" s="1344"/>
      <c r="P806" s="1344"/>
      <c r="Q806" s="1344"/>
      <c r="R806" s="1344"/>
      <c r="S806" s="1344"/>
      <c r="T806" s="1344"/>
      <c r="U806" s="1344"/>
      <c r="V806" s="1344"/>
      <c r="W806" s="1344"/>
      <c r="X806" s="1344"/>
      <c r="Y806" s="1344"/>
      <c r="Z806" s="1344"/>
      <c r="AA806" s="1344"/>
      <c r="AB806" s="1344"/>
      <c r="AC806" s="1344"/>
      <c r="AD806" s="1344"/>
      <c r="AE806" s="1344"/>
    </row>
    <row r="807" ht="19.5" customHeight="1">
      <c r="A807" s="1344"/>
      <c r="B807" s="1344"/>
      <c r="C807" s="1344"/>
      <c r="D807" s="1344"/>
      <c r="E807" s="1344"/>
      <c r="F807" s="1401"/>
      <c r="G807" s="1401"/>
      <c r="H807" s="1379"/>
      <c r="I807" s="1344"/>
      <c r="J807" s="1344"/>
      <c r="K807" s="1344"/>
      <c r="L807" s="1344"/>
      <c r="M807" s="1344"/>
      <c r="N807" s="1344"/>
      <c r="O807" s="1344"/>
      <c r="P807" s="1344"/>
      <c r="Q807" s="1344"/>
      <c r="R807" s="1344"/>
      <c r="S807" s="1344"/>
      <c r="T807" s="1344"/>
      <c r="U807" s="1344"/>
      <c r="V807" s="1344"/>
      <c r="W807" s="1344"/>
      <c r="X807" s="1344"/>
      <c r="Y807" s="1344"/>
      <c r="Z807" s="1344"/>
      <c r="AA807" s="1344"/>
      <c r="AB807" s="1344"/>
      <c r="AC807" s="1344"/>
      <c r="AD807" s="1344"/>
      <c r="AE807" s="1344"/>
    </row>
    <row r="808" ht="19.5" customHeight="1">
      <c r="A808" s="1344"/>
      <c r="B808" s="1344"/>
      <c r="C808" s="1344"/>
      <c r="D808" s="1344"/>
      <c r="E808" s="1344"/>
      <c r="F808" s="1401"/>
      <c r="G808" s="1401"/>
      <c r="H808" s="1379"/>
      <c r="I808" s="1344"/>
      <c r="J808" s="1344"/>
      <c r="K808" s="1344"/>
      <c r="L808" s="1344"/>
      <c r="M808" s="1344"/>
      <c r="N808" s="1344"/>
      <c r="O808" s="1344"/>
      <c r="P808" s="1344"/>
      <c r="Q808" s="1344"/>
      <c r="R808" s="1344"/>
      <c r="S808" s="1344"/>
      <c r="T808" s="1344"/>
      <c r="U808" s="1344"/>
      <c r="V808" s="1344"/>
      <c r="W808" s="1344"/>
      <c r="X808" s="1344"/>
      <c r="Y808" s="1344"/>
      <c r="Z808" s="1344"/>
      <c r="AA808" s="1344"/>
      <c r="AB808" s="1344"/>
      <c r="AC808" s="1344"/>
      <c r="AD808" s="1344"/>
      <c r="AE808" s="1344"/>
    </row>
    <row r="809" ht="19.5" customHeight="1">
      <c r="A809" s="1344"/>
      <c r="B809" s="1344"/>
      <c r="C809" s="1344"/>
      <c r="D809" s="1344"/>
      <c r="E809" s="1344"/>
      <c r="F809" s="1401"/>
      <c r="G809" s="1401"/>
      <c r="H809" s="1379"/>
      <c r="I809" s="1344"/>
      <c r="J809" s="1344"/>
      <c r="K809" s="1344"/>
      <c r="L809" s="1344"/>
      <c r="M809" s="1344"/>
      <c r="N809" s="1344"/>
      <c r="O809" s="1344"/>
      <c r="P809" s="1344"/>
      <c r="Q809" s="1344"/>
      <c r="R809" s="1344"/>
      <c r="S809" s="1344"/>
      <c r="T809" s="1344"/>
      <c r="U809" s="1344"/>
      <c r="V809" s="1344"/>
      <c r="W809" s="1344"/>
      <c r="X809" s="1344"/>
      <c r="Y809" s="1344"/>
      <c r="Z809" s="1344"/>
      <c r="AA809" s="1344"/>
      <c r="AB809" s="1344"/>
      <c r="AC809" s="1344"/>
      <c r="AD809" s="1344"/>
      <c r="AE809" s="1344"/>
    </row>
    <row r="810" ht="19.5" customHeight="1">
      <c r="A810" s="1344"/>
      <c r="B810" s="1344"/>
      <c r="C810" s="1344"/>
      <c r="D810" s="1344"/>
      <c r="E810" s="1344"/>
      <c r="F810" s="1401"/>
      <c r="G810" s="1401"/>
      <c r="H810" s="1379"/>
      <c r="I810" s="1344"/>
      <c r="J810" s="1344"/>
      <c r="K810" s="1344"/>
      <c r="L810" s="1344"/>
      <c r="M810" s="1344"/>
      <c r="N810" s="1344"/>
      <c r="O810" s="1344"/>
      <c r="P810" s="1344"/>
      <c r="Q810" s="1344"/>
      <c r="R810" s="1344"/>
      <c r="S810" s="1344"/>
      <c r="T810" s="1344"/>
      <c r="U810" s="1344"/>
      <c r="V810" s="1344"/>
      <c r="W810" s="1344"/>
      <c r="X810" s="1344"/>
      <c r="Y810" s="1344"/>
      <c r="Z810" s="1344"/>
      <c r="AA810" s="1344"/>
      <c r="AB810" s="1344"/>
      <c r="AC810" s="1344"/>
      <c r="AD810" s="1344"/>
      <c r="AE810" s="1344"/>
    </row>
    <row r="811" ht="19.5" customHeight="1">
      <c r="A811" s="1344"/>
      <c r="B811" s="1344"/>
      <c r="C811" s="1344"/>
      <c r="D811" s="1344"/>
      <c r="E811" s="1344"/>
      <c r="F811" s="1401"/>
      <c r="G811" s="1401"/>
      <c r="H811" s="1379"/>
      <c r="I811" s="1344"/>
      <c r="J811" s="1344"/>
      <c r="K811" s="1344"/>
      <c r="L811" s="1344"/>
      <c r="M811" s="1344"/>
      <c r="N811" s="1344"/>
      <c r="O811" s="1344"/>
      <c r="P811" s="1344"/>
      <c r="Q811" s="1344"/>
      <c r="R811" s="1344"/>
      <c r="S811" s="1344"/>
      <c r="T811" s="1344"/>
      <c r="U811" s="1344"/>
      <c r="V811" s="1344"/>
      <c r="W811" s="1344"/>
      <c r="X811" s="1344"/>
      <c r="Y811" s="1344"/>
      <c r="Z811" s="1344"/>
      <c r="AA811" s="1344"/>
      <c r="AB811" s="1344"/>
      <c r="AC811" s="1344"/>
      <c r="AD811" s="1344"/>
      <c r="AE811" s="1344"/>
    </row>
    <row r="812" ht="19.5" customHeight="1">
      <c r="A812" s="1344"/>
      <c r="B812" s="1344"/>
      <c r="C812" s="1344"/>
      <c r="D812" s="1344"/>
      <c r="E812" s="1344"/>
      <c r="F812" s="1401"/>
      <c r="G812" s="1401"/>
      <c r="H812" s="1379"/>
      <c r="I812" s="1344"/>
      <c r="J812" s="1344"/>
      <c r="K812" s="1344"/>
      <c r="L812" s="1344"/>
      <c r="M812" s="1344"/>
      <c r="N812" s="1344"/>
      <c r="O812" s="1344"/>
      <c r="P812" s="1344"/>
      <c r="Q812" s="1344"/>
      <c r="R812" s="1344"/>
      <c r="S812" s="1344"/>
      <c r="T812" s="1344"/>
      <c r="U812" s="1344"/>
      <c r="V812" s="1344"/>
      <c r="W812" s="1344"/>
      <c r="X812" s="1344"/>
      <c r="Y812" s="1344"/>
      <c r="Z812" s="1344"/>
      <c r="AA812" s="1344"/>
      <c r="AB812" s="1344"/>
      <c r="AC812" s="1344"/>
      <c r="AD812" s="1344"/>
      <c r="AE812" s="1344"/>
    </row>
    <row r="813" ht="19.5" customHeight="1">
      <c r="A813" s="1344"/>
      <c r="B813" s="1344"/>
      <c r="C813" s="1344"/>
      <c r="D813" s="1344"/>
      <c r="E813" s="1344"/>
      <c r="F813" s="1401"/>
      <c r="G813" s="1401"/>
      <c r="H813" s="1379"/>
      <c r="I813" s="1344"/>
      <c r="J813" s="1344"/>
      <c r="K813" s="1344"/>
      <c r="L813" s="1344"/>
      <c r="M813" s="1344"/>
      <c r="N813" s="1344"/>
      <c r="O813" s="1344"/>
      <c r="P813" s="1344"/>
      <c r="Q813" s="1344"/>
      <c r="R813" s="1344"/>
      <c r="S813" s="1344"/>
      <c r="T813" s="1344"/>
      <c r="U813" s="1344"/>
      <c r="V813" s="1344"/>
      <c r="W813" s="1344"/>
      <c r="X813" s="1344"/>
      <c r="Y813" s="1344"/>
      <c r="Z813" s="1344"/>
      <c r="AA813" s="1344"/>
      <c r="AB813" s="1344"/>
      <c r="AC813" s="1344"/>
      <c r="AD813" s="1344"/>
      <c r="AE813" s="1344"/>
    </row>
    <row r="814" ht="19.5" customHeight="1">
      <c r="A814" s="1344"/>
      <c r="B814" s="1344"/>
      <c r="C814" s="1344"/>
      <c r="D814" s="1344"/>
      <c r="E814" s="1344"/>
      <c r="F814" s="1401"/>
      <c r="G814" s="1401"/>
      <c r="H814" s="1379"/>
      <c r="I814" s="1344"/>
      <c r="J814" s="1344"/>
      <c r="K814" s="1344"/>
      <c r="L814" s="1344"/>
      <c r="M814" s="1344"/>
      <c r="N814" s="1344"/>
      <c r="O814" s="1344"/>
      <c r="P814" s="1344"/>
      <c r="Q814" s="1344"/>
      <c r="R814" s="1344"/>
      <c r="S814" s="1344"/>
      <c r="T814" s="1344"/>
      <c r="U814" s="1344"/>
      <c r="V814" s="1344"/>
      <c r="W814" s="1344"/>
      <c r="X814" s="1344"/>
      <c r="Y814" s="1344"/>
      <c r="Z814" s="1344"/>
      <c r="AA814" s="1344"/>
      <c r="AB814" s="1344"/>
      <c r="AC814" s="1344"/>
      <c r="AD814" s="1344"/>
      <c r="AE814" s="1344"/>
    </row>
    <row r="815" ht="19.5" customHeight="1">
      <c r="A815" s="1344"/>
      <c r="B815" s="1344"/>
      <c r="C815" s="1344"/>
      <c r="D815" s="1344"/>
      <c r="E815" s="1344"/>
      <c r="F815" s="1401"/>
      <c r="G815" s="1401"/>
      <c r="H815" s="1379"/>
      <c r="I815" s="1344"/>
      <c r="J815" s="1344"/>
      <c r="K815" s="1344"/>
      <c r="L815" s="1344"/>
      <c r="M815" s="1344"/>
      <c r="N815" s="1344"/>
      <c r="O815" s="1344"/>
      <c r="P815" s="1344"/>
      <c r="Q815" s="1344"/>
      <c r="R815" s="1344"/>
      <c r="S815" s="1344"/>
      <c r="T815" s="1344"/>
      <c r="U815" s="1344"/>
      <c r="V815" s="1344"/>
      <c r="W815" s="1344"/>
      <c r="X815" s="1344"/>
      <c r="Y815" s="1344"/>
      <c r="Z815" s="1344"/>
      <c r="AA815" s="1344"/>
      <c r="AB815" s="1344"/>
      <c r="AC815" s="1344"/>
      <c r="AD815" s="1344"/>
      <c r="AE815" s="1344"/>
    </row>
    <row r="816" ht="19.5" customHeight="1">
      <c r="A816" s="1344"/>
      <c r="B816" s="1344"/>
      <c r="C816" s="1344"/>
      <c r="D816" s="1344"/>
      <c r="E816" s="1344"/>
      <c r="F816" s="1401"/>
      <c r="G816" s="1401"/>
      <c r="H816" s="1379"/>
      <c r="I816" s="1344"/>
      <c r="J816" s="1344"/>
      <c r="K816" s="1344"/>
      <c r="L816" s="1344"/>
      <c r="M816" s="1344"/>
      <c r="N816" s="1344"/>
      <c r="O816" s="1344"/>
      <c r="P816" s="1344"/>
      <c r="Q816" s="1344"/>
      <c r="R816" s="1344"/>
      <c r="S816" s="1344"/>
      <c r="T816" s="1344"/>
      <c r="U816" s="1344"/>
      <c r="V816" s="1344"/>
      <c r="W816" s="1344"/>
      <c r="X816" s="1344"/>
      <c r="Y816" s="1344"/>
      <c r="Z816" s="1344"/>
      <c r="AA816" s="1344"/>
      <c r="AB816" s="1344"/>
      <c r="AC816" s="1344"/>
      <c r="AD816" s="1344"/>
      <c r="AE816" s="1344"/>
    </row>
    <row r="817" ht="19.5" customHeight="1">
      <c r="A817" s="1344"/>
      <c r="B817" s="1344"/>
      <c r="C817" s="1344"/>
      <c r="D817" s="1344"/>
      <c r="E817" s="1344"/>
      <c r="F817" s="1401"/>
      <c r="G817" s="1401"/>
      <c r="H817" s="1379"/>
      <c r="I817" s="1344"/>
      <c r="J817" s="1344"/>
      <c r="K817" s="1344"/>
      <c r="L817" s="1344"/>
      <c r="M817" s="1344"/>
      <c r="N817" s="1344"/>
      <c r="O817" s="1344"/>
      <c r="P817" s="1344"/>
      <c r="Q817" s="1344"/>
      <c r="R817" s="1344"/>
      <c r="S817" s="1344"/>
      <c r="T817" s="1344"/>
      <c r="U817" s="1344"/>
      <c r="V817" s="1344"/>
      <c r="W817" s="1344"/>
      <c r="X817" s="1344"/>
      <c r="Y817" s="1344"/>
      <c r="Z817" s="1344"/>
      <c r="AA817" s="1344"/>
      <c r="AB817" s="1344"/>
      <c r="AC817" s="1344"/>
      <c r="AD817" s="1344"/>
      <c r="AE817" s="1344"/>
    </row>
    <row r="818" ht="19.5" customHeight="1">
      <c r="A818" s="1344"/>
      <c r="B818" s="1344"/>
      <c r="C818" s="1344"/>
      <c r="D818" s="1344"/>
      <c r="E818" s="1344"/>
      <c r="F818" s="1401"/>
      <c r="G818" s="1401"/>
      <c r="H818" s="1379"/>
      <c r="I818" s="1344"/>
      <c r="J818" s="1344"/>
      <c r="K818" s="1344"/>
      <c r="L818" s="1344"/>
      <c r="M818" s="1344"/>
      <c r="N818" s="1344"/>
      <c r="O818" s="1344"/>
      <c r="P818" s="1344"/>
      <c r="Q818" s="1344"/>
      <c r="R818" s="1344"/>
      <c r="S818" s="1344"/>
      <c r="T818" s="1344"/>
      <c r="U818" s="1344"/>
      <c r="V818" s="1344"/>
      <c r="W818" s="1344"/>
      <c r="X818" s="1344"/>
      <c r="Y818" s="1344"/>
      <c r="Z818" s="1344"/>
      <c r="AA818" s="1344"/>
      <c r="AB818" s="1344"/>
      <c r="AC818" s="1344"/>
      <c r="AD818" s="1344"/>
      <c r="AE818" s="1344"/>
    </row>
    <row r="819" ht="19.5" customHeight="1">
      <c r="A819" s="1344"/>
      <c r="B819" s="1344"/>
      <c r="C819" s="1344"/>
      <c r="D819" s="1344"/>
      <c r="E819" s="1344"/>
      <c r="F819" s="1401"/>
      <c r="G819" s="1401"/>
      <c r="H819" s="1379"/>
      <c r="I819" s="1344"/>
      <c r="J819" s="1344"/>
      <c r="K819" s="1344"/>
      <c r="L819" s="1344"/>
      <c r="M819" s="1344"/>
      <c r="N819" s="1344"/>
      <c r="O819" s="1344"/>
      <c r="P819" s="1344"/>
      <c r="Q819" s="1344"/>
      <c r="R819" s="1344"/>
      <c r="S819" s="1344"/>
      <c r="T819" s="1344"/>
      <c r="U819" s="1344"/>
      <c r="V819" s="1344"/>
      <c r="W819" s="1344"/>
      <c r="X819" s="1344"/>
      <c r="Y819" s="1344"/>
      <c r="Z819" s="1344"/>
      <c r="AA819" s="1344"/>
      <c r="AB819" s="1344"/>
      <c r="AC819" s="1344"/>
      <c r="AD819" s="1344"/>
      <c r="AE819" s="1344"/>
    </row>
    <row r="820" ht="19.5" customHeight="1">
      <c r="A820" s="1344"/>
      <c r="B820" s="1344"/>
      <c r="C820" s="1344"/>
      <c r="D820" s="1344"/>
      <c r="E820" s="1344"/>
      <c r="F820" s="1401"/>
      <c r="G820" s="1401"/>
      <c r="H820" s="1379"/>
      <c r="I820" s="1344"/>
      <c r="J820" s="1344"/>
      <c r="K820" s="1344"/>
      <c r="L820" s="1344"/>
      <c r="M820" s="1344"/>
      <c r="N820" s="1344"/>
      <c r="O820" s="1344"/>
      <c r="P820" s="1344"/>
      <c r="Q820" s="1344"/>
      <c r="R820" s="1344"/>
      <c r="S820" s="1344"/>
      <c r="T820" s="1344"/>
      <c r="U820" s="1344"/>
      <c r="V820" s="1344"/>
      <c r="W820" s="1344"/>
      <c r="X820" s="1344"/>
      <c r="Y820" s="1344"/>
      <c r="Z820" s="1344"/>
      <c r="AA820" s="1344"/>
      <c r="AB820" s="1344"/>
      <c r="AC820" s="1344"/>
      <c r="AD820" s="1344"/>
      <c r="AE820" s="1344"/>
    </row>
    <row r="821" ht="19.5" customHeight="1">
      <c r="A821" s="1344"/>
      <c r="B821" s="1344"/>
      <c r="C821" s="1344"/>
      <c r="D821" s="1344"/>
      <c r="E821" s="1344"/>
      <c r="F821" s="1401"/>
      <c r="G821" s="1401"/>
      <c r="H821" s="1379"/>
      <c r="I821" s="1344"/>
      <c r="J821" s="1344"/>
      <c r="K821" s="1344"/>
      <c r="L821" s="1344"/>
      <c r="M821" s="1344"/>
      <c r="N821" s="1344"/>
      <c r="O821" s="1344"/>
      <c r="P821" s="1344"/>
      <c r="Q821" s="1344"/>
      <c r="R821" s="1344"/>
      <c r="S821" s="1344"/>
      <c r="T821" s="1344"/>
      <c r="U821" s="1344"/>
      <c r="V821" s="1344"/>
      <c r="W821" s="1344"/>
      <c r="X821" s="1344"/>
      <c r="Y821" s="1344"/>
      <c r="Z821" s="1344"/>
      <c r="AA821" s="1344"/>
      <c r="AB821" s="1344"/>
      <c r="AC821" s="1344"/>
      <c r="AD821" s="1344"/>
      <c r="AE821" s="1344"/>
    </row>
    <row r="822" ht="19.5" customHeight="1">
      <c r="A822" s="1344"/>
      <c r="B822" s="1344"/>
      <c r="C822" s="1344"/>
      <c r="D822" s="1344"/>
      <c r="E822" s="1344"/>
      <c r="F822" s="1401"/>
      <c r="G822" s="1401"/>
      <c r="H822" s="1379"/>
      <c r="I822" s="1344"/>
      <c r="J822" s="1344"/>
      <c r="K822" s="1344"/>
      <c r="L822" s="1344"/>
      <c r="M822" s="1344"/>
      <c r="N822" s="1344"/>
      <c r="O822" s="1344"/>
      <c r="P822" s="1344"/>
      <c r="Q822" s="1344"/>
      <c r="R822" s="1344"/>
      <c r="S822" s="1344"/>
      <c r="T822" s="1344"/>
      <c r="U822" s="1344"/>
      <c r="V822" s="1344"/>
      <c r="W822" s="1344"/>
      <c r="X822" s="1344"/>
      <c r="Y822" s="1344"/>
      <c r="Z822" s="1344"/>
      <c r="AA822" s="1344"/>
      <c r="AB822" s="1344"/>
      <c r="AC822" s="1344"/>
      <c r="AD822" s="1344"/>
      <c r="AE822" s="1344"/>
    </row>
    <row r="823" ht="19.5" customHeight="1">
      <c r="A823" s="1344"/>
      <c r="B823" s="1344"/>
      <c r="C823" s="1344"/>
      <c r="D823" s="1344"/>
      <c r="E823" s="1344"/>
      <c r="F823" s="1401"/>
      <c r="G823" s="1401"/>
      <c r="H823" s="1379"/>
      <c r="I823" s="1344"/>
      <c r="J823" s="1344"/>
      <c r="K823" s="1344"/>
      <c r="L823" s="1344"/>
      <c r="M823" s="1344"/>
      <c r="N823" s="1344"/>
      <c r="O823" s="1344"/>
      <c r="P823" s="1344"/>
      <c r="Q823" s="1344"/>
      <c r="R823" s="1344"/>
      <c r="S823" s="1344"/>
      <c r="T823" s="1344"/>
      <c r="U823" s="1344"/>
      <c r="V823" s="1344"/>
      <c r="W823" s="1344"/>
      <c r="X823" s="1344"/>
      <c r="Y823" s="1344"/>
      <c r="Z823" s="1344"/>
      <c r="AA823" s="1344"/>
      <c r="AB823" s="1344"/>
      <c r="AC823" s="1344"/>
      <c r="AD823" s="1344"/>
      <c r="AE823" s="1344"/>
    </row>
    <row r="824" ht="19.5" customHeight="1">
      <c r="A824" s="1344"/>
      <c r="B824" s="1344"/>
      <c r="C824" s="1344"/>
      <c r="D824" s="1344"/>
      <c r="E824" s="1344"/>
      <c r="F824" s="1401"/>
      <c r="G824" s="1401"/>
      <c r="H824" s="1379"/>
      <c r="I824" s="1344"/>
      <c r="J824" s="1344"/>
      <c r="K824" s="1344"/>
      <c r="L824" s="1344"/>
      <c r="M824" s="1344"/>
      <c r="N824" s="1344"/>
      <c r="O824" s="1344"/>
      <c r="P824" s="1344"/>
      <c r="Q824" s="1344"/>
      <c r="R824" s="1344"/>
      <c r="S824" s="1344"/>
      <c r="T824" s="1344"/>
      <c r="U824" s="1344"/>
      <c r="V824" s="1344"/>
      <c r="W824" s="1344"/>
      <c r="X824" s="1344"/>
      <c r="Y824" s="1344"/>
      <c r="Z824" s="1344"/>
      <c r="AA824" s="1344"/>
      <c r="AB824" s="1344"/>
      <c r="AC824" s="1344"/>
      <c r="AD824" s="1344"/>
      <c r="AE824" s="1344"/>
    </row>
    <row r="825" ht="19.5" customHeight="1">
      <c r="A825" s="1344"/>
      <c r="B825" s="1344"/>
      <c r="C825" s="1344"/>
      <c r="D825" s="1344"/>
      <c r="E825" s="1344"/>
      <c r="F825" s="1401"/>
      <c r="G825" s="1401"/>
      <c r="H825" s="1379"/>
      <c r="I825" s="1344"/>
      <c r="J825" s="1344"/>
      <c r="K825" s="1344"/>
      <c r="L825" s="1344"/>
      <c r="M825" s="1344"/>
      <c r="N825" s="1344"/>
      <c r="O825" s="1344"/>
      <c r="P825" s="1344"/>
      <c r="Q825" s="1344"/>
      <c r="R825" s="1344"/>
      <c r="S825" s="1344"/>
      <c r="T825" s="1344"/>
      <c r="U825" s="1344"/>
      <c r="V825" s="1344"/>
      <c r="W825" s="1344"/>
      <c r="X825" s="1344"/>
      <c r="Y825" s="1344"/>
      <c r="Z825" s="1344"/>
      <c r="AA825" s="1344"/>
      <c r="AB825" s="1344"/>
      <c r="AC825" s="1344"/>
      <c r="AD825" s="1344"/>
      <c r="AE825" s="1344"/>
    </row>
    <row r="826" ht="19.5" customHeight="1">
      <c r="A826" s="1344"/>
      <c r="B826" s="1344"/>
      <c r="C826" s="1344"/>
      <c r="D826" s="1344"/>
      <c r="E826" s="1344"/>
      <c r="F826" s="1401"/>
      <c r="G826" s="1401"/>
      <c r="H826" s="1379"/>
      <c r="I826" s="1344"/>
      <c r="J826" s="1344"/>
      <c r="K826" s="1344"/>
      <c r="L826" s="1344"/>
      <c r="M826" s="1344"/>
      <c r="N826" s="1344"/>
      <c r="O826" s="1344"/>
      <c r="P826" s="1344"/>
      <c r="Q826" s="1344"/>
      <c r="R826" s="1344"/>
      <c r="S826" s="1344"/>
      <c r="T826" s="1344"/>
      <c r="U826" s="1344"/>
      <c r="V826" s="1344"/>
      <c r="W826" s="1344"/>
      <c r="X826" s="1344"/>
      <c r="Y826" s="1344"/>
      <c r="Z826" s="1344"/>
      <c r="AA826" s="1344"/>
      <c r="AB826" s="1344"/>
      <c r="AC826" s="1344"/>
      <c r="AD826" s="1344"/>
      <c r="AE826" s="1344"/>
    </row>
    <row r="827" ht="19.5" customHeight="1">
      <c r="A827" s="1344"/>
      <c r="B827" s="1344"/>
      <c r="C827" s="1344"/>
      <c r="D827" s="1344"/>
      <c r="E827" s="1344"/>
      <c r="F827" s="1401"/>
      <c r="G827" s="1401"/>
      <c r="H827" s="1379"/>
      <c r="I827" s="1344"/>
      <c r="J827" s="1344"/>
      <c r="K827" s="1344"/>
      <c r="L827" s="1344"/>
      <c r="M827" s="1344"/>
      <c r="N827" s="1344"/>
      <c r="O827" s="1344"/>
      <c r="P827" s="1344"/>
      <c r="Q827" s="1344"/>
      <c r="R827" s="1344"/>
      <c r="S827" s="1344"/>
      <c r="T827" s="1344"/>
      <c r="U827" s="1344"/>
      <c r="V827" s="1344"/>
      <c r="W827" s="1344"/>
      <c r="X827" s="1344"/>
      <c r="Y827" s="1344"/>
      <c r="Z827" s="1344"/>
      <c r="AA827" s="1344"/>
      <c r="AB827" s="1344"/>
      <c r="AC827" s="1344"/>
      <c r="AD827" s="1344"/>
      <c r="AE827" s="1344"/>
    </row>
    <row r="828" ht="19.5" customHeight="1">
      <c r="A828" s="1344"/>
      <c r="B828" s="1344"/>
      <c r="C828" s="1344"/>
      <c r="D828" s="1344"/>
      <c r="E828" s="1344"/>
      <c r="F828" s="1401"/>
      <c r="G828" s="1401"/>
      <c r="H828" s="1379"/>
      <c r="I828" s="1344"/>
      <c r="J828" s="1344"/>
      <c r="K828" s="1344"/>
      <c r="L828" s="1344"/>
      <c r="M828" s="1344"/>
      <c r="N828" s="1344"/>
      <c r="O828" s="1344"/>
      <c r="P828" s="1344"/>
      <c r="Q828" s="1344"/>
      <c r="R828" s="1344"/>
      <c r="S828" s="1344"/>
      <c r="T828" s="1344"/>
      <c r="U828" s="1344"/>
      <c r="V828" s="1344"/>
      <c r="W828" s="1344"/>
      <c r="X828" s="1344"/>
      <c r="Y828" s="1344"/>
      <c r="Z828" s="1344"/>
      <c r="AA828" s="1344"/>
      <c r="AB828" s="1344"/>
      <c r="AC828" s="1344"/>
      <c r="AD828" s="1344"/>
      <c r="AE828" s="1344"/>
    </row>
    <row r="829" ht="19.5" customHeight="1">
      <c r="A829" s="1344"/>
      <c r="B829" s="1344"/>
      <c r="C829" s="1344"/>
      <c r="D829" s="1344"/>
      <c r="E829" s="1344"/>
      <c r="F829" s="1401"/>
      <c r="G829" s="1401"/>
      <c r="H829" s="1379"/>
      <c r="I829" s="1344"/>
      <c r="J829" s="1344"/>
      <c r="K829" s="1344"/>
      <c r="L829" s="1344"/>
      <c r="M829" s="1344"/>
      <c r="N829" s="1344"/>
      <c r="O829" s="1344"/>
      <c r="P829" s="1344"/>
      <c r="Q829" s="1344"/>
      <c r="R829" s="1344"/>
      <c r="S829" s="1344"/>
      <c r="T829" s="1344"/>
      <c r="U829" s="1344"/>
      <c r="V829" s="1344"/>
      <c r="W829" s="1344"/>
      <c r="X829" s="1344"/>
      <c r="Y829" s="1344"/>
      <c r="Z829" s="1344"/>
      <c r="AA829" s="1344"/>
      <c r="AB829" s="1344"/>
      <c r="AC829" s="1344"/>
      <c r="AD829" s="1344"/>
      <c r="AE829" s="1344"/>
    </row>
    <row r="830" ht="19.5" customHeight="1">
      <c r="A830" s="1344"/>
      <c r="B830" s="1344"/>
      <c r="C830" s="1344"/>
      <c r="D830" s="1344"/>
      <c r="E830" s="1344"/>
      <c r="F830" s="1401"/>
      <c r="G830" s="1401"/>
      <c r="H830" s="1379"/>
      <c r="I830" s="1344"/>
      <c r="J830" s="1344"/>
      <c r="K830" s="1344"/>
      <c r="L830" s="1344"/>
      <c r="M830" s="1344"/>
      <c r="N830" s="1344"/>
      <c r="O830" s="1344"/>
      <c r="P830" s="1344"/>
      <c r="Q830" s="1344"/>
      <c r="R830" s="1344"/>
      <c r="S830" s="1344"/>
      <c r="T830" s="1344"/>
      <c r="U830" s="1344"/>
      <c r="V830" s="1344"/>
      <c r="W830" s="1344"/>
      <c r="X830" s="1344"/>
      <c r="Y830" s="1344"/>
      <c r="Z830" s="1344"/>
      <c r="AA830" s="1344"/>
      <c r="AB830" s="1344"/>
      <c r="AC830" s="1344"/>
      <c r="AD830" s="1344"/>
      <c r="AE830" s="1344"/>
    </row>
    <row r="831" ht="19.5" customHeight="1">
      <c r="A831" s="1344"/>
      <c r="B831" s="1344"/>
      <c r="C831" s="1344"/>
      <c r="D831" s="1344"/>
      <c r="E831" s="1344"/>
      <c r="F831" s="1401"/>
      <c r="G831" s="1401"/>
      <c r="H831" s="1379"/>
      <c r="I831" s="1344"/>
      <c r="J831" s="1344"/>
      <c r="K831" s="1344"/>
      <c r="L831" s="1344"/>
      <c r="M831" s="1344"/>
      <c r="N831" s="1344"/>
      <c r="O831" s="1344"/>
      <c r="P831" s="1344"/>
      <c r="Q831" s="1344"/>
      <c r="R831" s="1344"/>
      <c r="S831" s="1344"/>
      <c r="T831" s="1344"/>
      <c r="U831" s="1344"/>
      <c r="V831" s="1344"/>
      <c r="W831" s="1344"/>
      <c r="X831" s="1344"/>
      <c r="Y831" s="1344"/>
      <c r="Z831" s="1344"/>
      <c r="AA831" s="1344"/>
      <c r="AB831" s="1344"/>
      <c r="AC831" s="1344"/>
      <c r="AD831" s="1344"/>
      <c r="AE831" s="1344"/>
    </row>
    <row r="832" ht="19.5" customHeight="1">
      <c r="A832" s="1344"/>
      <c r="B832" s="1344"/>
      <c r="C832" s="1344"/>
      <c r="D832" s="1344"/>
      <c r="E832" s="1344"/>
      <c r="F832" s="1401"/>
      <c r="G832" s="1401"/>
      <c r="H832" s="1379"/>
      <c r="I832" s="1344"/>
      <c r="J832" s="1344"/>
      <c r="K832" s="1344"/>
      <c r="L832" s="1344"/>
      <c r="M832" s="1344"/>
      <c r="N832" s="1344"/>
      <c r="O832" s="1344"/>
      <c r="P832" s="1344"/>
      <c r="Q832" s="1344"/>
      <c r="R832" s="1344"/>
      <c r="S832" s="1344"/>
      <c r="T832" s="1344"/>
      <c r="U832" s="1344"/>
      <c r="V832" s="1344"/>
      <c r="W832" s="1344"/>
      <c r="X832" s="1344"/>
      <c r="Y832" s="1344"/>
      <c r="Z832" s="1344"/>
      <c r="AA832" s="1344"/>
      <c r="AB832" s="1344"/>
      <c r="AC832" s="1344"/>
      <c r="AD832" s="1344"/>
      <c r="AE832" s="1344"/>
    </row>
    <row r="833" ht="19.5" customHeight="1">
      <c r="A833" s="1344"/>
      <c r="B833" s="1344"/>
      <c r="C833" s="1344"/>
      <c r="D833" s="1344"/>
      <c r="E833" s="1344"/>
      <c r="F833" s="1401"/>
      <c r="G833" s="1401"/>
      <c r="H833" s="1379"/>
      <c r="I833" s="1344"/>
      <c r="J833" s="1344"/>
      <c r="K833" s="1344"/>
      <c r="L833" s="1344"/>
      <c r="M833" s="1344"/>
      <c r="N833" s="1344"/>
      <c r="O833" s="1344"/>
      <c r="P833" s="1344"/>
      <c r="Q833" s="1344"/>
      <c r="R833" s="1344"/>
      <c r="S833" s="1344"/>
      <c r="T833" s="1344"/>
      <c r="U833" s="1344"/>
      <c r="V833" s="1344"/>
      <c r="W833" s="1344"/>
      <c r="X833" s="1344"/>
      <c r="Y833" s="1344"/>
      <c r="Z833" s="1344"/>
      <c r="AA833" s="1344"/>
      <c r="AB833" s="1344"/>
      <c r="AC833" s="1344"/>
      <c r="AD833" s="1344"/>
      <c r="AE833" s="1344"/>
    </row>
    <row r="834" ht="19.5" customHeight="1">
      <c r="A834" s="1344"/>
      <c r="B834" s="1344"/>
      <c r="C834" s="1344"/>
      <c r="D834" s="1344"/>
      <c r="E834" s="1344"/>
      <c r="F834" s="1401"/>
      <c r="G834" s="1401"/>
      <c r="H834" s="1379"/>
      <c r="I834" s="1344"/>
      <c r="J834" s="1344"/>
      <c r="K834" s="1344"/>
      <c r="L834" s="1344"/>
      <c r="M834" s="1344"/>
      <c r="N834" s="1344"/>
      <c r="O834" s="1344"/>
      <c r="P834" s="1344"/>
      <c r="Q834" s="1344"/>
      <c r="R834" s="1344"/>
      <c r="S834" s="1344"/>
      <c r="T834" s="1344"/>
      <c r="U834" s="1344"/>
      <c r="V834" s="1344"/>
      <c r="W834" s="1344"/>
      <c r="X834" s="1344"/>
      <c r="Y834" s="1344"/>
      <c r="Z834" s="1344"/>
      <c r="AA834" s="1344"/>
      <c r="AB834" s="1344"/>
      <c r="AC834" s="1344"/>
      <c r="AD834" s="1344"/>
      <c r="AE834" s="1344"/>
    </row>
    <row r="835" ht="19.5" customHeight="1">
      <c r="A835" s="1344"/>
      <c r="B835" s="1344"/>
      <c r="C835" s="1344"/>
      <c r="D835" s="1344"/>
      <c r="E835" s="1344"/>
      <c r="F835" s="1401"/>
      <c r="G835" s="1401"/>
      <c r="H835" s="1379"/>
      <c r="I835" s="1344"/>
      <c r="J835" s="1344"/>
      <c r="K835" s="1344"/>
      <c r="L835" s="1344"/>
      <c r="M835" s="1344"/>
      <c r="N835" s="1344"/>
      <c r="O835" s="1344"/>
      <c r="P835" s="1344"/>
      <c r="Q835" s="1344"/>
      <c r="R835" s="1344"/>
      <c r="S835" s="1344"/>
      <c r="T835" s="1344"/>
      <c r="U835" s="1344"/>
      <c r="V835" s="1344"/>
      <c r="W835" s="1344"/>
      <c r="X835" s="1344"/>
      <c r="Y835" s="1344"/>
      <c r="Z835" s="1344"/>
      <c r="AA835" s="1344"/>
      <c r="AB835" s="1344"/>
      <c r="AC835" s="1344"/>
      <c r="AD835" s="1344"/>
      <c r="AE835" s="1344"/>
    </row>
    <row r="836" ht="19.5" customHeight="1">
      <c r="A836" s="1344"/>
      <c r="B836" s="1344"/>
      <c r="C836" s="1344"/>
      <c r="D836" s="1344"/>
      <c r="E836" s="1344"/>
      <c r="F836" s="1401"/>
      <c r="G836" s="1401"/>
      <c r="H836" s="1379"/>
      <c r="I836" s="1344"/>
      <c r="J836" s="1344"/>
      <c r="K836" s="1344"/>
      <c r="L836" s="1344"/>
      <c r="M836" s="1344"/>
      <c r="N836" s="1344"/>
      <c r="O836" s="1344"/>
      <c r="P836" s="1344"/>
      <c r="Q836" s="1344"/>
      <c r="R836" s="1344"/>
      <c r="S836" s="1344"/>
      <c r="T836" s="1344"/>
      <c r="U836" s="1344"/>
      <c r="V836" s="1344"/>
      <c r="W836" s="1344"/>
      <c r="X836" s="1344"/>
      <c r="Y836" s="1344"/>
      <c r="Z836" s="1344"/>
      <c r="AA836" s="1344"/>
      <c r="AB836" s="1344"/>
      <c r="AC836" s="1344"/>
      <c r="AD836" s="1344"/>
      <c r="AE836" s="1344"/>
    </row>
    <row r="837" ht="19.5" customHeight="1">
      <c r="A837" s="1344"/>
      <c r="B837" s="1344"/>
      <c r="C837" s="1344"/>
      <c r="D837" s="1344"/>
      <c r="E837" s="1344"/>
      <c r="F837" s="1401"/>
      <c r="G837" s="1401"/>
      <c r="H837" s="1379"/>
      <c r="I837" s="1344"/>
      <c r="J837" s="1344"/>
      <c r="K837" s="1344"/>
      <c r="L837" s="1344"/>
      <c r="M837" s="1344"/>
      <c r="N837" s="1344"/>
      <c r="O837" s="1344"/>
      <c r="P837" s="1344"/>
      <c r="Q837" s="1344"/>
      <c r="R837" s="1344"/>
      <c r="S837" s="1344"/>
      <c r="T837" s="1344"/>
      <c r="U837" s="1344"/>
      <c r="V837" s="1344"/>
      <c r="W837" s="1344"/>
      <c r="X837" s="1344"/>
      <c r="Y837" s="1344"/>
      <c r="Z837" s="1344"/>
      <c r="AA837" s="1344"/>
      <c r="AB837" s="1344"/>
      <c r="AC837" s="1344"/>
      <c r="AD837" s="1344"/>
      <c r="AE837" s="1344"/>
    </row>
    <row r="838" ht="19.5" customHeight="1">
      <c r="A838" s="1344"/>
      <c r="B838" s="1344"/>
      <c r="C838" s="1344"/>
      <c r="D838" s="1344"/>
      <c r="E838" s="1344"/>
      <c r="F838" s="1401"/>
      <c r="G838" s="1401"/>
      <c r="H838" s="1379"/>
      <c r="I838" s="1344"/>
      <c r="J838" s="1344"/>
      <c r="K838" s="1344"/>
      <c r="L838" s="1344"/>
      <c r="M838" s="1344"/>
      <c r="N838" s="1344"/>
      <c r="O838" s="1344"/>
      <c r="P838" s="1344"/>
      <c r="Q838" s="1344"/>
      <c r="R838" s="1344"/>
      <c r="S838" s="1344"/>
      <c r="T838" s="1344"/>
      <c r="U838" s="1344"/>
      <c r="V838" s="1344"/>
      <c r="W838" s="1344"/>
      <c r="X838" s="1344"/>
      <c r="Y838" s="1344"/>
      <c r="Z838" s="1344"/>
      <c r="AA838" s="1344"/>
      <c r="AB838" s="1344"/>
      <c r="AC838" s="1344"/>
      <c r="AD838" s="1344"/>
      <c r="AE838" s="1344"/>
    </row>
    <row r="839" ht="19.5" customHeight="1">
      <c r="A839" s="1344"/>
      <c r="B839" s="1344"/>
      <c r="C839" s="1344"/>
      <c r="D839" s="1344"/>
      <c r="E839" s="1344"/>
      <c r="F839" s="1401"/>
      <c r="G839" s="1401"/>
      <c r="H839" s="1379"/>
      <c r="I839" s="1344"/>
      <c r="J839" s="1344"/>
      <c r="K839" s="1344"/>
      <c r="L839" s="1344"/>
      <c r="M839" s="1344"/>
      <c r="N839" s="1344"/>
      <c r="O839" s="1344"/>
      <c r="P839" s="1344"/>
      <c r="Q839" s="1344"/>
      <c r="R839" s="1344"/>
      <c r="S839" s="1344"/>
      <c r="T839" s="1344"/>
      <c r="U839" s="1344"/>
      <c r="V839" s="1344"/>
      <c r="W839" s="1344"/>
      <c r="X839" s="1344"/>
      <c r="Y839" s="1344"/>
      <c r="Z839" s="1344"/>
      <c r="AA839" s="1344"/>
      <c r="AB839" s="1344"/>
      <c r="AC839" s="1344"/>
      <c r="AD839" s="1344"/>
      <c r="AE839" s="1344"/>
    </row>
    <row r="840" ht="19.5" customHeight="1">
      <c r="A840" s="1344"/>
      <c r="B840" s="1344"/>
      <c r="C840" s="1344"/>
      <c r="D840" s="1344"/>
      <c r="E840" s="1344"/>
      <c r="F840" s="1401"/>
      <c r="G840" s="1401"/>
      <c r="H840" s="1379"/>
      <c r="I840" s="1344"/>
      <c r="J840" s="1344"/>
      <c r="K840" s="1344"/>
      <c r="L840" s="1344"/>
      <c r="M840" s="1344"/>
      <c r="N840" s="1344"/>
      <c r="O840" s="1344"/>
      <c r="P840" s="1344"/>
      <c r="Q840" s="1344"/>
      <c r="R840" s="1344"/>
      <c r="S840" s="1344"/>
      <c r="T840" s="1344"/>
      <c r="U840" s="1344"/>
      <c r="V840" s="1344"/>
      <c r="W840" s="1344"/>
      <c r="X840" s="1344"/>
      <c r="Y840" s="1344"/>
      <c r="Z840" s="1344"/>
      <c r="AA840" s="1344"/>
      <c r="AB840" s="1344"/>
      <c r="AC840" s="1344"/>
      <c r="AD840" s="1344"/>
      <c r="AE840" s="1344"/>
    </row>
    <row r="841" ht="19.5" customHeight="1">
      <c r="A841" s="1344"/>
      <c r="B841" s="1344"/>
      <c r="C841" s="1344"/>
      <c r="D841" s="1344"/>
      <c r="E841" s="1344"/>
      <c r="F841" s="1401"/>
      <c r="G841" s="1401"/>
      <c r="H841" s="1379"/>
      <c r="I841" s="1344"/>
      <c r="J841" s="1344"/>
      <c r="K841" s="1344"/>
      <c r="L841" s="1344"/>
      <c r="M841" s="1344"/>
      <c r="N841" s="1344"/>
      <c r="O841" s="1344"/>
      <c r="P841" s="1344"/>
      <c r="Q841" s="1344"/>
      <c r="R841" s="1344"/>
      <c r="S841" s="1344"/>
      <c r="T841" s="1344"/>
      <c r="U841" s="1344"/>
      <c r="V841" s="1344"/>
      <c r="W841" s="1344"/>
      <c r="X841" s="1344"/>
      <c r="Y841" s="1344"/>
      <c r="Z841" s="1344"/>
      <c r="AA841" s="1344"/>
      <c r="AB841" s="1344"/>
      <c r="AC841" s="1344"/>
      <c r="AD841" s="1344"/>
      <c r="AE841" s="1344"/>
    </row>
    <row r="842" ht="19.5" customHeight="1">
      <c r="A842" s="1344"/>
      <c r="B842" s="1344"/>
      <c r="C842" s="1344"/>
      <c r="D842" s="1344"/>
      <c r="E842" s="1344"/>
      <c r="F842" s="1401"/>
      <c r="G842" s="1401"/>
      <c r="H842" s="1379"/>
      <c r="I842" s="1344"/>
      <c r="J842" s="1344"/>
      <c r="K842" s="1344"/>
      <c r="L842" s="1344"/>
      <c r="M842" s="1344"/>
      <c r="N842" s="1344"/>
      <c r="O842" s="1344"/>
      <c r="P842" s="1344"/>
      <c r="Q842" s="1344"/>
      <c r="R842" s="1344"/>
      <c r="S842" s="1344"/>
      <c r="T842" s="1344"/>
      <c r="U842" s="1344"/>
      <c r="V842" s="1344"/>
      <c r="W842" s="1344"/>
      <c r="X842" s="1344"/>
      <c r="Y842" s="1344"/>
      <c r="Z842" s="1344"/>
      <c r="AA842" s="1344"/>
      <c r="AB842" s="1344"/>
      <c r="AC842" s="1344"/>
      <c r="AD842" s="1344"/>
      <c r="AE842" s="1344"/>
    </row>
    <row r="843" ht="19.5" customHeight="1">
      <c r="A843" s="1344"/>
      <c r="B843" s="1344"/>
      <c r="C843" s="1344"/>
      <c r="D843" s="1344"/>
      <c r="E843" s="1344"/>
      <c r="F843" s="1401"/>
      <c r="G843" s="1401"/>
      <c r="H843" s="1379"/>
      <c r="I843" s="1344"/>
      <c r="J843" s="1344"/>
      <c r="K843" s="1344"/>
      <c r="L843" s="1344"/>
      <c r="M843" s="1344"/>
      <c r="N843" s="1344"/>
      <c r="O843" s="1344"/>
      <c r="P843" s="1344"/>
      <c r="Q843" s="1344"/>
      <c r="R843" s="1344"/>
      <c r="S843" s="1344"/>
      <c r="T843" s="1344"/>
      <c r="U843" s="1344"/>
      <c r="V843" s="1344"/>
      <c r="W843" s="1344"/>
      <c r="X843" s="1344"/>
      <c r="Y843" s="1344"/>
      <c r="Z843" s="1344"/>
      <c r="AA843" s="1344"/>
      <c r="AB843" s="1344"/>
      <c r="AC843" s="1344"/>
      <c r="AD843" s="1344"/>
      <c r="AE843" s="1344"/>
    </row>
    <row r="844" ht="19.5" customHeight="1">
      <c r="A844" s="1344"/>
      <c r="B844" s="1344"/>
      <c r="C844" s="1344"/>
      <c r="D844" s="1344"/>
      <c r="E844" s="1344"/>
      <c r="F844" s="1401"/>
      <c r="G844" s="1401"/>
      <c r="H844" s="1379"/>
      <c r="I844" s="1344"/>
      <c r="J844" s="1344"/>
      <c r="K844" s="1344"/>
      <c r="L844" s="1344"/>
      <c r="M844" s="1344"/>
      <c r="N844" s="1344"/>
      <c r="O844" s="1344"/>
      <c r="P844" s="1344"/>
      <c r="Q844" s="1344"/>
      <c r="R844" s="1344"/>
      <c r="S844" s="1344"/>
      <c r="T844" s="1344"/>
      <c r="U844" s="1344"/>
      <c r="V844" s="1344"/>
      <c r="W844" s="1344"/>
      <c r="X844" s="1344"/>
      <c r="Y844" s="1344"/>
      <c r="Z844" s="1344"/>
      <c r="AA844" s="1344"/>
      <c r="AB844" s="1344"/>
      <c r="AC844" s="1344"/>
      <c r="AD844" s="1344"/>
      <c r="AE844" s="1344"/>
    </row>
    <row r="845" ht="19.5" customHeight="1">
      <c r="A845" s="1344"/>
      <c r="B845" s="1344"/>
      <c r="C845" s="1344"/>
      <c r="D845" s="1344"/>
      <c r="E845" s="1344"/>
      <c r="F845" s="1401"/>
      <c r="G845" s="1401"/>
      <c r="H845" s="1379"/>
      <c r="I845" s="1344"/>
      <c r="J845" s="1344"/>
      <c r="K845" s="1344"/>
      <c r="L845" s="1344"/>
      <c r="M845" s="1344"/>
      <c r="N845" s="1344"/>
      <c r="O845" s="1344"/>
      <c r="P845" s="1344"/>
      <c r="Q845" s="1344"/>
      <c r="R845" s="1344"/>
      <c r="S845" s="1344"/>
      <c r="T845" s="1344"/>
      <c r="U845" s="1344"/>
      <c r="V845" s="1344"/>
      <c r="W845" s="1344"/>
      <c r="X845" s="1344"/>
      <c r="Y845" s="1344"/>
      <c r="Z845" s="1344"/>
      <c r="AA845" s="1344"/>
      <c r="AB845" s="1344"/>
      <c r="AC845" s="1344"/>
      <c r="AD845" s="1344"/>
      <c r="AE845" s="1344"/>
    </row>
    <row r="846" ht="19.5" customHeight="1">
      <c r="A846" s="1344"/>
      <c r="B846" s="1344"/>
      <c r="C846" s="1344"/>
      <c r="D846" s="1344"/>
      <c r="E846" s="1344"/>
      <c r="F846" s="1401"/>
      <c r="G846" s="1401"/>
      <c r="H846" s="1379"/>
      <c r="I846" s="1344"/>
      <c r="J846" s="1344"/>
      <c r="K846" s="1344"/>
      <c r="L846" s="1344"/>
      <c r="M846" s="1344"/>
      <c r="N846" s="1344"/>
      <c r="O846" s="1344"/>
      <c r="P846" s="1344"/>
      <c r="Q846" s="1344"/>
      <c r="R846" s="1344"/>
      <c r="S846" s="1344"/>
      <c r="T846" s="1344"/>
      <c r="U846" s="1344"/>
      <c r="V846" s="1344"/>
      <c r="W846" s="1344"/>
      <c r="X846" s="1344"/>
      <c r="Y846" s="1344"/>
      <c r="Z846" s="1344"/>
      <c r="AA846" s="1344"/>
      <c r="AB846" s="1344"/>
      <c r="AC846" s="1344"/>
      <c r="AD846" s="1344"/>
      <c r="AE846" s="1344"/>
    </row>
    <row r="847" ht="19.5" customHeight="1">
      <c r="A847" s="1344"/>
      <c r="B847" s="1344"/>
      <c r="C847" s="1344"/>
      <c r="D847" s="1344"/>
      <c r="E847" s="1344"/>
      <c r="F847" s="1401"/>
      <c r="G847" s="1401"/>
      <c r="H847" s="1379"/>
      <c r="I847" s="1344"/>
      <c r="J847" s="1344"/>
      <c r="K847" s="1344"/>
      <c r="L847" s="1344"/>
      <c r="M847" s="1344"/>
      <c r="N847" s="1344"/>
      <c r="O847" s="1344"/>
      <c r="P847" s="1344"/>
      <c r="Q847" s="1344"/>
      <c r="R847" s="1344"/>
      <c r="S847" s="1344"/>
      <c r="T847" s="1344"/>
      <c r="U847" s="1344"/>
      <c r="V847" s="1344"/>
      <c r="W847" s="1344"/>
      <c r="X847" s="1344"/>
      <c r="Y847" s="1344"/>
      <c r="Z847" s="1344"/>
      <c r="AA847" s="1344"/>
      <c r="AB847" s="1344"/>
      <c r="AC847" s="1344"/>
      <c r="AD847" s="1344"/>
      <c r="AE847" s="1344"/>
    </row>
    <row r="848" ht="19.5" customHeight="1">
      <c r="A848" s="1344"/>
      <c r="B848" s="1344"/>
      <c r="C848" s="1344"/>
      <c r="D848" s="1344"/>
      <c r="E848" s="1344"/>
      <c r="F848" s="1401"/>
      <c r="G848" s="1401"/>
      <c r="H848" s="1379"/>
      <c r="I848" s="1344"/>
      <c r="J848" s="1344"/>
      <c r="K848" s="1344"/>
      <c r="L848" s="1344"/>
      <c r="M848" s="1344"/>
      <c r="N848" s="1344"/>
      <c r="O848" s="1344"/>
      <c r="P848" s="1344"/>
      <c r="Q848" s="1344"/>
      <c r="R848" s="1344"/>
      <c r="S848" s="1344"/>
      <c r="T848" s="1344"/>
      <c r="U848" s="1344"/>
      <c r="V848" s="1344"/>
      <c r="W848" s="1344"/>
      <c r="X848" s="1344"/>
      <c r="Y848" s="1344"/>
      <c r="Z848" s="1344"/>
      <c r="AA848" s="1344"/>
      <c r="AB848" s="1344"/>
      <c r="AC848" s="1344"/>
      <c r="AD848" s="1344"/>
      <c r="AE848" s="1344"/>
    </row>
    <row r="849" ht="19.5" customHeight="1">
      <c r="A849" s="1344"/>
      <c r="B849" s="1344"/>
      <c r="C849" s="1344"/>
      <c r="D849" s="1344"/>
      <c r="E849" s="1344"/>
      <c r="F849" s="1401"/>
      <c r="G849" s="1401"/>
      <c r="H849" s="1379"/>
      <c r="I849" s="1344"/>
      <c r="J849" s="1344"/>
      <c r="K849" s="1344"/>
      <c r="L849" s="1344"/>
      <c r="M849" s="1344"/>
      <c r="N849" s="1344"/>
      <c r="O849" s="1344"/>
      <c r="P849" s="1344"/>
      <c r="Q849" s="1344"/>
      <c r="R849" s="1344"/>
      <c r="S849" s="1344"/>
      <c r="T849" s="1344"/>
      <c r="U849" s="1344"/>
      <c r="V849" s="1344"/>
      <c r="W849" s="1344"/>
      <c r="X849" s="1344"/>
      <c r="Y849" s="1344"/>
      <c r="Z849" s="1344"/>
      <c r="AA849" s="1344"/>
      <c r="AB849" s="1344"/>
      <c r="AC849" s="1344"/>
      <c r="AD849" s="1344"/>
      <c r="AE849" s="1344"/>
    </row>
    <row r="850" ht="19.5" customHeight="1">
      <c r="A850" s="1344"/>
      <c r="B850" s="1344"/>
      <c r="C850" s="1344"/>
      <c r="D850" s="1344"/>
      <c r="E850" s="1344"/>
      <c r="F850" s="1401"/>
      <c r="G850" s="1401"/>
      <c r="H850" s="1379"/>
      <c r="I850" s="1344"/>
      <c r="J850" s="1344"/>
      <c r="K850" s="1344"/>
      <c r="L850" s="1344"/>
      <c r="M850" s="1344"/>
      <c r="N850" s="1344"/>
      <c r="O850" s="1344"/>
      <c r="P850" s="1344"/>
      <c r="Q850" s="1344"/>
      <c r="R850" s="1344"/>
      <c r="S850" s="1344"/>
      <c r="T850" s="1344"/>
      <c r="U850" s="1344"/>
      <c r="V850" s="1344"/>
      <c r="W850" s="1344"/>
      <c r="X850" s="1344"/>
      <c r="Y850" s="1344"/>
      <c r="Z850" s="1344"/>
      <c r="AA850" s="1344"/>
      <c r="AB850" s="1344"/>
      <c r="AC850" s="1344"/>
      <c r="AD850" s="1344"/>
      <c r="AE850" s="1344"/>
    </row>
    <row r="851" ht="19.5" customHeight="1">
      <c r="A851" s="1344"/>
      <c r="B851" s="1344"/>
      <c r="C851" s="1344"/>
      <c r="D851" s="1344"/>
      <c r="E851" s="1344"/>
      <c r="F851" s="1401"/>
      <c r="G851" s="1401"/>
      <c r="H851" s="1379"/>
      <c r="I851" s="1344"/>
      <c r="J851" s="1344"/>
      <c r="K851" s="1344"/>
      <c r="L851" s="1344"/>
      <c r="M851" s="1344"/>
      <c r="N851" s="1344"/>
      <c r="O851" s="1344"/>
      <c r="P851" s="1344"/>
      <c r="Q851" s="1344"/>
      <c r="R851" s="1344"/>
      <c r="S851" s="1344"/>
      <c r="T851" s="1344"/>
      <c r="U851" s="1344"/>
      <c r="V851" s="1344"/>
      <c r="W851" s="1344"/>
      <c r="X851" s="1344"/>
      <c r="Y851" s="1344"/>
      <c r="Z851" s="1344"/>
      <c r="AA851" s="1344"/>
      <c r="AB851" s="1344"/>
      <c r="AC851" s="1344"/>
      <c r="AD851" s="1344"/>
      <c r="AE851" s="1344"/>
    </row>
    <row r="852" ht="19.5" customHeight="1">
      <c r="A852" s="1344"/>
      <c r="B852" s="1344"/>
      <c r="C852" s="1344"/>
      <c r="D852" s="1344"/>
      <c r="E852" s="1344"/>
      <c r="F852" s="1401"/>
      <c r="G852" s="1401"/>
      <c r="H852" s="1379"/>
      <c r="I852" s="1344"/>
      <c r="J852" s="1344"/>
      <c r="K852" s="1344"/>
      <c r="L852" s="1344"/>
      <c r="M852" s="1344"/>
      <c r="N852" s="1344"/>
      <c r="O852" s="1344"/>
      <c r="P852" s="1344"/>
      <c r="Q852" s="1344"/>
      <c r="R852" s="1344"/>
      <c r="S852" s="1344"/>
      <c r="T852" s="1344"/>
      <c r="U852" s="1344"/>
      <c r="V852" s="1344"/>
      <c r="W852" s="1344"/>
      <c r="X852" s="1344"/>
      <c r="Y852" s="1344"/>
      <c r="Z852" s="1344"/>
      <c r="AA852" s="1344"/>
      <c r="AB852" s="1344"/>
      <c r="AC852" s="1344"/>
      <c r="AD852" s="1344"/>
      <c r="AE852" s="1344"/>
    </row>
    <row r="853" ht="19.5" customHeight="1">
      <c r="A853" s="1344"/>
      <c r="B853" s="1344"/>
      <c r="C853" s="1344"/>
      <c r="D853" s="1344"/>
      <c r="E853" s="1344"/>
      <c r="F853" s="1401"/>
      <c r="G853" s="1401"/>
      <c r="H853" s="1379"/>
      <c r="I853" s="1344"/>
      <c r="J853" s="1344"/>
      <c r="K853" s="1344"/>
      <c r="L853" s="1344"/>
      <c r="M853" s="1344"/>
      <c r="N853" s="1344"/>
      <c r="O853" s="1344"/>
      <c r="P853" s="1344"/>
      <c r="Q853" s="1344"/>
      <c r="R853" s="1344"/>
      <c r="S853" s="1344"/>
      <c r="T853" s="1344"/>
      <c r="U853" s="1344"/>
      <c r="V853" s="1344"/>
      <c r="W853" s="1344"/>
      <c r="X853" s="1344"/>
      <c r="Y853" s="1344"/>
      <c r="Z853" s="1344"/>
      <c r="AA853" s="1344"/>
      <c r="AB853" s="1344"/>
      <c r="AC853" s="1344"/>
      <c r="AD853" s="1344"/>
      <c r="AE853" s="1344"/>
    </row>
    <row r="854" ht="19.5" customHeight="1">
      <c r="A854" s="1344"/>
      <c r="B854" s="1344"/>
      <c r="C854" s="1344"/>
      <c r="D854" s="1344"/>
      <c r="E854" s="1344"/>
      <c r="F854" s="1401"/>
      <c r="G854" s="1401"/>
      <c r="H854" s="1379"/>
      <c r="I854" s="1344"/>
      <c r="J854" s="1344"/>
      <c r="K854" s="1344"/>
      <c r="L854" s="1344"/>
      <c r="M854" s="1344"/>
      <c r="N854" s="1344"/>
      <c r="O854" s="1344"/>
      <c r="P854" s="1344"/>
      <c r="Q854" s="1344"/>
      <c r="R854" s="1344"/>
      <c r="S854" s="1344"/>
      <c r="T854" s="1344"/>
      <c r="U854" s="1344"/>
      <c r="V854" s="1344"/>
      <c r="W854" s="1344"/>
      <c r="X854" s="1344"/>
      <c r="Y854" s="1344"/>
      <c r="Z854" s="1344"/>
      <c r="AA854" s="1344"/>
      <c r="AB854" s="1344"/>
      <c r="AC854" s="1344"/>
      <c r="AD854" s="1344"/>
      <c r="AE854" s="1344"/>
    </row>
    <row r="855" ht="19.5" customHeight="1">
      <c r="A855" s="1344"/>
      <c r="B855" s="1344"/>
      <c r="C855" s="1344"/>
      <c r="D855" s="1344"/>
      <c r="E855" s="1344"/>
      <c r="F855" s="1401"/>
      <c r="G855" s="1401"/>
      <c r="H855" s="1379"/>
      <c r="I855" s="1344"/>
      <c r="J855" s="1344"/>
      <c r="K855" s="1344"/>
      <c r="L855" s="1344"/>
      <c r="M855" s="1344"/>
      <c r="N855" s="1344"/>
      <c r="O855" s="1344"/>
      <c r="P855" s="1344"/>
      <c r="Q855" s="1344"/>
      <c r="R855" s="1344"/>
      <c r="S855" s="1344"/>
      <c r="T855" s="1344"/>
      <c r="U855" s="1344"/>
      <c r="V855" s="1344"/>
      <c r="W855" s="1344"/>
      <c r="X855" s="1344"/>
      <c r="Y855" s="1344"/>
      <c r="Z855" s="1344"/>
      <c r="AA855" s="1344"/>
      <c r="AB855" s="1344"/>
      <c r="AC855" s="1344"/>
      <c r="AD855" s="1344"/>
      <c r="AE855" s="1344"/>
    </row>
    <row r="856" ht="19.5" customHeight="1">
      <c r="A856" s="1344"/>
      <c r="B856" s="1344"/>
      <c r="C856" s="1344"/>
      <c r="D856" s="1344"/>
      <c r="E856" s="1344"/>
      <c r="F856" s="1401"/>
      <c r="G856" s="1401"/>
      <c r="H856" s="1379"/>
      <c r="I856" s="1344"/>
      <c r="J856" s="1344"/>
      <c r="K856" s="1344"/>
      <c r="L856" s="1344"/>
      <c r="M856" s="1344"/>
      <c r="N856" s="1344"/>
      <c r="O856" s="1344"/>
      <c r="P856" s="1344"/>
      <c r="Q856" s="1344"/>
      <c r="R856" s="1344"/>
      <c r="S856" s="1344"/>
      <c r="T856" s="1344"/>
      <c r="U856" s="1344"/>
      <c r="V856" s="1344"/>
      <c r="W856" s="1344"/>
      <c r="X856" s="1344"/>
      <c r="Y856" s="1344"/>
      <c r="Z856" s="1344"/>
      <c r="AA856" s="1344"/>
      <c r="AB856" s="1344"/>
      <c r="AC856" s="1344"/>
      <c r="AD856" s="1344"/>
      <c r="AE856" s="1344"/>
    </row>
    <row r="857" ht="19.5" customHeight="1">
      <c r="A857" s="1344"/>
      <c r="B857" s="1344"/>
      <c r="C857" s="1344"/>
      <c r="D857" s="1344"/>
      <c r="E857" s="1344"/>
      <c r="F857" s="1401"/>
      <c r="G857" s="1401"/>
      <c r="H857" s="1379"/>
      <c r="I857" s="1344"/>
      <c r="J857" s="1344"/>
      <c r="K857" s="1344"/>
      <c r="L857" s="1344"/>
      <c r="M857" s="1344"/>
      <c r="N857" s="1344"/>
      <c r="O857" s="1344"/>
      <c r="P857" s="1344"/>
      <c r="Q857" s="1344"/>
      <c r="R857" s="1344"/>
      <c r="S857" s="1344"/>
      <c r="T857" s="1344"/>
      <c r="U857" s="1344"/>
      <c r="V857" s="1344"/>
      <c r="W857" s="1344"/>
      <c r="X857" s="1344"/>
      <c r="Y857" s="1344"/>
      <c r="Z857" s="1344"/>
      <c r="AA857" s="1344"/>
      <c r="AB857" s="1344"/>
      <c r="AC857" s="1344"/>
      <c r="AD857" s="1344"/>
      <c r="AE857" s="1344"/>
    </row>
    <row r="858" ht="19.5" customHeight="1">
      <c r="A858" s="1344"/>
      <c r="B858" s="1344"/>
      <c r="C858" s="1344"/>
      <c r="D858" s="1344"/>
      <c r="E858" s="1344"/>
      <c r="F858" s="1401"/>
      <c r="G858" s="1401"/>
      <c r="H858" s="1379"/>
      <c r="I858" s="1344"/>
      <c r="J858" s="1344"/>
      <c r="K858" s="1344"/>
      <c r="L858" s="1344"/>
      <c r="M858" s="1344"/>
      <c r="N858" s="1344"/>
      <c r="O858" s="1344"/>
      <c r="P858" s="1344"/>
      <c r="Q858" s="1344"/>
      <c r="R858" s="1344"/>
      <c r="S858" s="1344"/>
      <c r="T858" s="1344"/>
      <c r="U858" s="1344"/>
      <c r="V858" s="1344"/>
      <c r="W858" s="1344"/>
      <c r="X858" s="1344"/>
      <c r="Y858" s="1344"/>
      <c r="Z858" s="1344"/>
      <c r="AA858" s="1344"/>
      <c r="AB858" s="1344"/>
      <c r="AC858" s="1344"/>
      <c r="AD858" s="1344"/>
      <c r="AE858" s="1344"/>
    </row>
    <row r="859" ht="19.5" customHeight="1">
      <c r="A859" s="1344"/>
      <c r="B859" s="1344"/>
      <c r="C859" s="1344"/>
      <c r="D859" s="1344"/>
      <c r="E859" s="1344"/>
      <c r="F859" s="1401"/>
      <c r="G859" s="1401"/>
      <c r="H859" s="1379"/>
      <c r="I859" s="1344"/>
      <c r="J859" s="1344"/>
      <c r="K859" s="1344"/>
      <c r="L859" s="1344"/>
      <c r="M859" s="1344"/>
      <c r="N859" s="1344"/>
      <c r="O859" s="1344"/>
      <c r="P859" s="1344"/>
      <c r="Q859" s="1344"/>
      <c r="R859" s="1344"/>
      <c r="S859" s="1344"/>
      <c r="T859" s="1344"/>
      <c r="U859" s="1344"/>
      <c r="V859" s="1344"/>
      <c r="W859" s="1344"/>
      <c r="X859" s="1344"/>
      <c r="Y859" s="1344"/>
      <c r="Z859" s="1344"/>
      <c r="AA859" s="1344"/>
      <c r="AB859" s="1344"/>
      <c r="AC859" s="1344"/>
      <c r="AD859" s="1344"/>
      <c r="AE859" s="1344"/>
    </row>
    <row r="860" ht="19.5" customHeight="1">
      <c r="A860" s="1344"/>
      <c r="B860" s="1344"/>
      <c r="C860" s="1344"/>
      <c r="D860" s="1344"/>
      <c r="E860" s="1344"/>
      <c r="F860" s="1401"/>
      <c r="G860" s="1401"/>
      <c r="H860" s="1379"/>
      <c r="I860" s="1344"/>
      <c r="J860" s="1344"/>
      <c r="K860" s="1344"/>
      <c r="L860" s="1344"/>
      <c r="M860" s="1344"/>
      <c r="N860" s="1344"/>
      <c r="O860" s="1344"/>
      <c r="P860" s="1344"/>
      <c r="Q860" s="1344"/>
      <c r="R860" s="1344"/>
      <c r="S860" s="1344"/>
      <c r="T860" s="1344"/>
      <c r="U860" s="1344"/>
      <c r="V860" s="1344"/>
      <c r="W860" s="1344"/>
      <c r="X860" s="1344"/>
      <c r="Y860" s="1344"/>
      <c r="Z860" s="1344"/>
      <c r="AA860" s="1344"/>
      <c r="AB860" s="1344"/>
      <c r="AC860" s="1344"/>
      <c r="AD860" s="1344"/>
      <c r="AE860" s="1344"/>
    </row>
    <row r="861" ht="19.5" customHeight="1">
      <c r="A861" s="1344"/>
      <c r="B861" s="1344"/>
      <c r="C861" s="1344"/>
      <c r="D861" s="1344"/>
      <c r="E861" s="1344"/>
      <c r="F861" s="1401"/>
      <c r="G861" s="1401"/>
      <c r="H861" s="1379"/>
      <c r="I861" s="1344"/>
      <c r="J861" s="1344"/>
      <c r="K861" s="1344"/>
      <c r="L861" s="1344"/>
      <c r="M861" s="1344"/>
      <c r="N861" s="1344"/>
      <c r="O861" s="1344"/>
      <c r="P861" s="1344"/>
      <c r="Q861" s="1344"/>
      <c r="R861" s="1344"/>
      <c r="S861" s="1344"/>
      <c r="T861" s="1344"/>
      <c r="U861" s="1344"/>
      <c r="V861" s="1344"/>
      <c r="W861" s="1344"/>
      <c r="X861" s="1344"/>
      <c r="Y861" s="1344"/>
      <c r="Z861" s="1344"/>
      <c r="AA861" s="1344"/>
      <c r="AB861" s="1344"/>
      <c r="AC861" s="1344"/>
      <c r="AD861" s="1344"/>
      <c r="AE861" s="1344"/>
    </row>
    <row r="862" ht="19.5" customHeight="1">
      <c r="A862" s="1344"/>
      <c r="B862" s="1344"/>
      <c r="C862" s="1344"/>
      <c r="D862" s="1344"/>
      <c r="E862" s="1344"/>
      <c r="F862" s="1401"/>
      <c r="G862" s="1401"/>
      <c r="H862" s="1379"/>
      <c r="I862" s="1344"/>
      <c r="J862" s="1344"/>
      <c r="K862" s="1344"/>
      <c r="L862" s="1344"/>
      <c r="M862" s="1344"/>
      <c r="N862" s="1344"/>
      <c r="O862" s="1344"/>
      <c r="P862" s="1344"/>
      <c r="Q862" s="1344"/>
      <c r="R862" s="1344"/>
      <c r="S862" s="1344"/>
      <c r="T862" s="1344"/>
      <c r="U862" s="1344"/>
      <c r="V862" s="1344"/>
      <c r="W862" s="1344"/>
      <c r="X862" s="1344"/>
      <c r="Y862" s="1344"/>
      <c r="Z862" s="1344"/>
      <c r="AA862" s="1344"/>
      <c r="AB862" s="1344"/>
      <c r="AC862" s="1344"/>
      <c r="AD862" s="1344"/>
      <c r="AE862" s="1344"/>
    </row>
    <row r="863" ht="19.5" customHeight="1">
      <c r="A863" s="1344"/>
      <c r="B863" s="1344"/>
      <c r="C863" s="1344"/>
      <c r="D863" s="1344"/>
      <c r="E863" s="1344"/>
      <c r="F863" s="1401"/>
      <c r="G863" s="1401"/>
      <c r="H863" s="1379"/>
      <c r="I863" s="1344"/>
      <c r="J863" s="1344"/>
      <c r="K863" s="1344"/>
      <c r="L863" s="1344"/>
      <c r="M863" s="1344"/>
      <c r="N863" s="1344"/>
      <c r="O863" s="1344"/>
      <c r="P863" s="1344"/>
      <c r="Q863" s="1344"/>
      <c r="R863" s="1344"/>
      <c r="S863" s="1344"/>
      <c r="T863" s="1344"/>
      <c r="U863" s="1344"/>
      <c r="V863" s="1344"/>
      <c r="W863" s="1344"/>
      <c r="X863" s="1344"/>
      <c r="Y863" s="1344"/>
      <c r="Z863" s="1344"/>
      <c r="AA863" s="1344"/>
      <c r="AB863" s="1344"/>
      <c r="AC863" s="1344"/>
      <c r="AD863" s="1344"/>
      <c r="AE863" s="1344"/>
    </row>
    <row r="864" ht="19.5" customHeight="1">
      <c r="A864" s="1344"/>
      <c r="B864" s="1344"/>
      <c r="C864" s="1344"/>
      <c r="D864" s="1344"/>
      <c r="E864" s="1344"/>
      <c r="F864" s="1401"/>
      <c r="G864" s="1401"/>
      <c r="H864" s="1379"/>
      <c r="I864" s="1344"/>
      <c r="J864" s="1344"/>
      <c r="K864" s="1344"/>
      <c r="L864" s="1344"/>
      <c r="M864" s="1344"/>
      <c r="N864" s="1344"/>
      <c r="O864" s="1344"/>
      <c r="P864" s="1344"/>
      <c r="Q864" s="1344"/>
      <c r="R864" s="1344"/>
      <c r="S864" s="1344"/>
      <c r="T864" s="1344"/>
      <c r="U864" s="1344"/>
      <c r="V864" s="1344"/>
      <c r="W864" s="1344"/>
      <c r="X864" s="1344"/>
      <c r="Y864" s="1344"/>
      <c r="Z864" s="1344"/>
      <c r="AA864" s="1344"/>
      <c r="AB864" s="1344"/>
      <c r="AC864" s="1344"/>
      <c r="AD864" s="1344"/>
      <c r="AE864" s="1344"/>
    </row>
    <row r="865" ht="19.5" customHeight="1">
      <c r="A865" s="1344"/>
      <c r="B865" s="1344"/>
      <c r="C865" s="1344"/>
      <c r="D865" s="1344"/>
      <c r="E865" s="1344"/>
      <c r="F865" s="1401"/>
      <c r="G865" s="1401"/>
      <c r="H865" s="1379"/>
      <c r="I865" s="1344"/>
      <c r="J865" s="1344"/>
      <c r="K865" s="1344"/>
      <c r="L865" s="1344"/>
      <c r="M865" s="1344"/>
      <c r="N865" s="1344"/>
      <c r="O865" s="1344"/>
      <c r="P865" s="1344"/>
      <c r="Q865" s="1344"/>
      <c r="R865" s="1344"/>
      <c r="S865" s="1344"/>
      <c r="T865" s="1344"/>
      <c r="U865" s="1344"/>
      <c r="V865" s="1344"/>
      <c r="W865" s="1344"/>
      <c r="X865" s="1344"/>
      <c r="Y865" s="1344"/>
      <c r="Z865" s="1344"/>
      <c r="AA865" s="1344"/>
      <c r="AB865" s="1344"/>
      <c r="AC865" s="1344"/>
      <c r="AD865" s="1344"/>
      <c r="AE865" s="1344"/>
    </row>
    <row r="866" ht="19.5" customHeight="1">
      <c r="A866" s="1344"/>
      <c r="B866" s="1344"/>
      <c r="C866" s="1344"/>
      <c r="D866" s="1344"/>
      <c r="E866" s="1344"/>
      <c r="F866" s="1401"/>
      <c r="G866" s="1401"/>
      <c r="H866" s="1379"/>
      <c r="I866" s="1344"/>
      <c r="J866" s="1344"/>
      <c r="K866" s="1344"/>
      <c r="L866" s="1344"/>
      <c r="M866" s="1344"/>
      <c r="N866" s="1344"/>
      <c r="O866" s="1344"/>
      <c r="P866" s="1344"/>
      <c r="Q866" s="1344"/>
      <c r="R866" s="1344"/>
      <c r="S866" s="1344"/>
      <c r="T866" s="1344"/>
      <c r="U866" s="1344"/>
      <c r="V866" s="1344"/>
      <c r="W866" s="1344"/>
      <c r="X866" s="1344"/>
      <c r="Y866" s="1344"/>
      <c r="Z866" s="1344"/>
      <c r="AA866" s="1344"/>
      <c r="AB866" s="1344"/>
      <c r="AC866" s="1344"/>
      <c r="AD866" s="1344"/>
      <c r="AE866" s="1344"/>
    </row>
    <row r="867" ht="19.5" customHeight="1">
      <c r="A867" s="1344"/>
      <c r="B867" s="1344"/>
      <c r="C867" s="1344"/>
      <c r="D867" s="1344"/>
      <c r="E867" s="1344"/>
      <c r="F867" s="1401"/>
      <c r="G867" s="1401"/>
      <c r="H867" s="1379"/>
      <c r="I867" s="1344"/>
      <c r="J867" s="1344"/>
      <c r="K867" s="1344"/>
      <c r="L867" s="1344"/>
      <c r="M867" s="1344"/>
      <c r="N867" s="1344"/>
      <c r="O867" s="1344"/>
      <c r="P867" s="1344"/>
      <c r="Q867" s="1344"/>
      <c r="R867" s="1344"/>
      <c r="S867" s="1344"/>
      <c r="T867" s="1344"/>
      <c r="U867" s="1344"/>
      <c r="V867" s="1344"/>
      <c r="W867" s="1344"/>
      <c r="X867" s="1344"/>
      <c r="Y867" s="1344"/>
      <c r="Z867" s="1344"/>
      <c r="AA867" s="1344"/>
      <c r="AB867" s="1344"/>
      <c r="AC867" s="1344"/>
      <c r="AD867" s="1344"/>
      <c r="AE867" s="1344"/>
    </row>
    <row r="868" ht="19.5" customHeight="1">
      <c r="A868" s="1344"/>
      <c r="B868" s="1344"/>
      <c r="C868" s="1344"/>
      <c r="D868" s="1344"/>
      <c r="E868" s="1344"/>
      <c r="F868" s="1401"/>
      <c r="G868" s="1401"/>
      <c r="H868" s="1379"/>
      <c r="I868" s="1344"/>
      <c r="J868" s="1344"/>
      <c r="K868" s="1344"/>
      <c r="L868" s="1344"/>
      <c r="M868" s="1344"/>
      <c r="N868" s="1344"/>
      <c r="O868" s="1344"/>
      <c r="P868" s="1344"/>
      <c r="Q868" s="1344"/>
      <c r="R868" s="1344"/>
      <c r="S868" s="1344"/>
      <c r="T868" s="1344"/>
      <c r="U868" s="1344"/>
      <c r="V868" s="1344"/>
      <c r="W868" s="1344"/>
      <c r="X868" s="1344"/>
      <c r="Y868" s="1344"/>
      <c r="Z868" s="1344"/>
      <c r="AA868" s="1344"/>
      <c r="AB868" s="1344"/>
      <c r="AC868" s="1344"/>
      <c r="AD868" s="1344"/>
      <c r="AE868" s="1344"/>
    </row>
    <row r="869" ht="19.5" customHeight="1">
      <c r="A869" s="1344"/>
      <c r="B869" s="1344"/>
      <c r="C869" s="1344"/>
      <c r="D869" s="1344"/>
      <c r="E869" s="1344"/>
      <c r="F869" s="1401"/>
      <c r="G869" s="1401"/>
      <c r="H869" s="1379"/>
      <c r="I869" s="1344"/>
      <c r="J869" s="1344"/>
      <c r="K869" s="1344"/>
      <c r="L869" s="1344"/>
      <c r="M869" s="1344"/>
      <c r="N869" s="1344"/>
      <c r="O869" s="1344"/>
      <c r="P869" s="1344"/>
      <c r="Q869" s="1344"/>
      <c r="R869" s="1344"/>
      <c r="S869" s="1344"/>
      <c r="T869" s="1344"/>
      <c r="U869" s="1344"/>
      <c r="V869" s="1344"/>
      <c r="W869" s="1344"/>
      <c r="X869" s="1344"/>
      <c r="Y869" s="1344"/>
      <c r="Z869" s="1344"/>
      <c r="AA869" s="1344"/>
      <c r="AB869" s="1344"/>
      <c r="AC869" s="1344"/>
      <c r="AD869" s="1344"/>
      <c r="AE869" s="1344"/>
    </row>
    <row r="870" ht="19.5" customHeight="1">
      <c r="A870" s="1344"/>
      <c r="B870" s="1344"/>
      <c r="C870" s="1344"/>
      <c r="D870" s="1344"/>
      <c r="E870" s="1344"/>
      <c r="F870" s="1401"/>
      <c r="G870" s="1401"/>
      <c r="H870" s="1379"/>
      <c r="I870" s="1344"/>
      <c r="J870" s="1344"/>
      <c r="K870" s="1344"/>
      <c r="L870" s="1344"/>
      <c r="M870" s="1344"/>
      <c r="N870" s="1344"/>
      <c r="O870" s="1344"/>
      <c r="P870" s="1344"/>
      <c r="Q870" s="1344"/>
      <c r="R870" s="1344"/>
      <c r="S870" s="1344"/>
      <c r="T870" s="1344"/>
      <c r="U870" s="1344"/>
      <c r="V870" s="1344"/>
      <c r="W870" s="1344"/>
      <c r="X870" s="1344"/>
      <c r="Y870" s="1344"/>
      <c r="Z870" s="1344"/>
      <c r="AA870" s="1344"/>
      <c r="AB870" s="1344"/>
      <c r="AC870" s="1344"/>
      <c r="AD870" s="1344"/>
      <c r="AE870" s="1344"/>
    </row>
    <row r="871" ht="19.5" customHeight="1">
      <c r="A871" s="1344"/>
      <c r="B871" s="1344"/>
      <c r="C871" s="1344"/>
      <c r="D871" s="1344"/>
      <c r="E871" s="1344"/>
      <c r="F871" s="1401"/>
      <c r="G871" s="1401"/>
      <c r="H871" s="1379"/>
      <c r="I871" s="1344"/>
      <c r="J871" s="1344"/>
      <c r="K871" s="1344"/>
      <c r="L871" s="1344"/>
      <c r="M871" s="1344"/>
      <c r="N871" s="1344"/>
      <c r="O871" s="1344"/>
      <c r="P871" s="1344"/>
      <c r="Q871" s="1344"/>
      <c r="R871" s="1344"/>
      <c r="S871" s="1344"/>
      <c r="T871" s="1344"/>
      <c r="U871" s="1344"/>
      <c r="V871" s="1344"/>
      <c r="W871" s="1344"/>
      <c r="X871" s="1344"/>
      <c r="Y871" s="1344"/>
      <c r="Z871" s="1344"/>
      <c r="AA871" s="1344"/>
      <c r="AB871" s="1344"/>
      <c r="AC871" s="1344"/>
      <c r="AD871" s="1344"/>
      <c r="AE871" s="1344"/>
    </row>
    <row r="872" ht="19.5" customHeight="1">
      <c r="A872" s="1344"/>
      <c r="B872" s="1344"/>
      <c r="C872" s="1344"/>
      <c r="D872" s="1344"/>
      <c r="E872" s="1344"/>
      <c r="F872" s="1401"/>
      <c r="G872" s="1401"/>
      <c r="H872" s="1379"/>
      <c r="I872" s="1344"/>
      <c r="J872" s="1344"/>
      <c r="K872" s="1344"/>
      <c r="L872" s="1344"/>
      <c r="M872" s="1344"/>
      <c r="N872" s="1344"/>
      <c r="O872" s="1344"/>
      <c r="P872" s="1344"/>
      <c r="Q872" s="1344"/>
      <c r="R872" s="1344"/>
      <c r="S872" s="1344"/>
      <c r="T872" s="1344"/>
      <c r="U872" s="1344"/>
      <c r="V872" s="1344"/>
      <c r="W872" s="1344"/>
      <c r="X872" s="1344"/>
      <c r="Y872" s="1344"/>
      <c r="Z872" s="1344"/>
      <c r="AA872" s="1344"/>
      <c r="AB872" s="1344"/>
      <c r="AC872" s="1344"/>
      <c r="AD872" s="1344"/>
      <c r="AE872" s="1344"/>
    </row>
    <row r="873" ht="19.5" customHeight="1">
      <c r="A873" s="1344"/>
      <c r="B873" s="1344"/>
      <c r="C873" s="1344"/>
      <c r="D873" s="1344"/>
      <c r="E873" s="1344"/>
      <c r="F873" s="1401"/>
      <c r="G873" s="1401"/>
      <c r="H873" s="1379"/>
      <c r="I873" s="1344"/>
      <c r="J873" s="1344"/>
      <c r="K873" s="1344"/>
      <c r="L873" s="1344"/>
      <c r="M873" s="1344"/>
      <c r="N873" s="1344"/>
      <c r="O873" s="1344"/>
      <c r="P873" s="1344"/>
      <c r="Q873" s="1344"/>
      <c r="R873" s="1344"/>
      <c r="S873" s="1344"/>
      <c r="T873" s="1344"/>
      <c r="U873" s="1344"/>
      <c r="V873" s="1344"/>
      <c r="W873" s="1344"/>
      <c r="X873" s="1344"/>
      <c r="Y873" s="1344"/>
      <c r="Z873" s="1344"/>
      <c r="AA873" s="1344"/>
      <c r="AB873" s="1344"/>
      <c r="AC873" s="1344"/>
      <c r="AD873" s="1344"/>
      <c r="AE873" s="1344"/>
    </row>
    <row r="874" ht="19.5" customHeight="1">
      <c r="A874" s="1344"/>
      <c r="B874" s="1344"/>
      <c r="C874" s="1344"/>
      <c r="D874" s="1344"/>
      <c r="E874" s="1344"/>
      <c r="F874" s="1401"/>
      <c r="G874" s="1401"/>
      <c r="H874" s="1379"/>
      <c r="I874" s="1344"/>
      <c r="J874" s="1344"/>
      <c r="K874" s="1344"/>
      <c r="L874" s="1344"/>
      <c r="M874" s="1344"/>
      <c r="N874" s="1344"/>
      <c r="O874" s="1344"/>
      <c r="P874" s="1344"/>
      <c r="Q874" s="1344"/>
      <c r="R874" s="1344"/>
      <c r="S874" s="1344"/>
      <c r="T874" s="1344"/>
      <c r="U874" s="1344"/>
      <c r="V874" s="1344"/>
      <c r="W874" s="1344"/>
      <c r="X874" s="1344"/>
      <c r="Y874" s="1344"/>
      <c r="Z874" s="1344"/>
      <c r="AA874" s="1344"/>
      <c r="AB874" s="1344"/>
      <c r="AC874" s="1344"/>
      <c r="AD874" s="1344"/>
      <c r="AE874" s="1344"/>
    </row>
    <row r="875" ht="19.5" customHeight="1">
      <c r="A875" s="1344"/>
      <c r="B875" s="1344"/>
      <c r="C875" s="1344"/>
      <c r="D875" s="1344"/>
      <c r="E875" s="1344"/>
      <c r="F875" s="1401"/>
      <c r="G875" s="1401"/>
      <c r="H875" s="1379"/>
      <c r="I875" s="1344"/>
      <c r="J875" s="1344"/>
      <c r="K875" s="1344"/>
      <c r="L875" s="1344"/>
      <c r="M875" s="1344"/>
      <c r="N875" s="1344"/>
      <c r="O875" s="1344"/>
      <c r="P875" s="1344"/>
      <c r="Q875" s="1344"/>
      <c r="R875" s="1344"/>
      <c r="S875" s="1344"/>
      <c r="T875" s="1344"/>
      <c r="U875" s="1344"/>
      <c r="V875" s="1344"/>
      <c r="W875" s="1344"/>
      <c r="X875" s="1344"/>
      <c r="Y875" s="1344"/>
      <c r="Z875" s="1344"/>
      <c r="AA875" s="1344"/>
      <c r="AB875" s="1344"/>
      <c r="AC875" s="1344"/>
      <c r="AD875" s="1344"/>
      <c r="AE875" s="1344"/>
    </row>
    <row r="876" ht="19.5" customHeight="1">
      <c r="A876" s="1344"/>
      <c r="B876" s="1344"/>
      <c r="C876" s="1344"/>
      <c r="D876" s="1344"/>
      <c r="E876" s="1344"/>
      <c r="F876" s="1401"/>
      <c r="G876" s="1401"/>
      <c r="H876" s="1379"/>
      <c r="I876" s="1344"/>
      <c r="J876" s="1344"/>
      <c r="K876" s="1344"/>
      <c r="L876" s="1344"/>
      <c r="M876" s="1344"/>
      <c r="N876" s="1344"/>
      <c r="O876" s="1344"/>
      <c r="P876" s="1344"/>
      <c r="Q876" s="1344"/>
      <c r="R876" s="1344"/>
      <c r="S876" s="1344"/>
      <c r="T876" s="1344"/>
      <c r="U876" s="1344"/>
      <c r="V876" s="1344"/>
      <c r="W876" s="1344"/>
      <c r="X876" s="1344"/>
      <c r="Y876" s="1344"/>
      <c r="Z876" s="1344"/>
      <c r="AA876" s="1344"/>
      <c r="AB876" s="1344"/>
      <c r="AC876" s="1344"/>
      <c r="AD876" s="1344"/>
      <c r="AE876" s="1344"/>
    </row>
    <row r="877" ht="19.5" customHeight="1">
      <c r="A877" s="1344"/>
      <c r="B877" s="1344"/>
      <c r="C877" s="1344"/>
      <c r="D877" s="1344"/>
      <c r="E877" s="1344"/>
      <c r="F877" s="1401"/>
      <c r="G877" s="1401"/>
      <c r="H877" s="1379"/>
      <c r="I877" s="1344"/>
      <c r="J877" s="1344"/>
      <c r="K877" s="1344"/>
      <c r="L877" s="1344"/>
      <c r="M877" s="1344"/>
      <c r="N877" s="1344"/>
      <c r="O877" s="1344"/>
      <c r="P877" s="1344"/>
      <c r="Q877" s="1344"/>
      <c r="R877" s="1344"/>
      <c r="S877" s="1344"/>
      <c r="T877" s="1344"/>
      <c r="U877" s="1344"/>
      <c r="V877" s="1344"/>
      <c r="W877" s="1344"/>
      <c r="X877" s="1344"/>
      <c r="Y877" s="1344"/>
      <c r="Z877" s="1344"/>
      <c r="AA877" s="1344"/>
      <c r="AB877" s="1344"/>
      <c r="AC877" s="1344"/>
      <c r="AD877" s="1344"/>
      <c r="AE877" s="1344"/>
    </row>
    <row r="878" ht="19.5" customHeight="1">
      <c r="A878" s="1344"/>
      <c r="B878" s="1344"/>
      <c r="C878" s="1344"/>
      <c r="D878" s="1344"/>
      <c r="E878" s="1344"/>
      <c r="F878" s="1401"/>
      <c r="G878" s="1401"/>
      <c r="H878" s="1379"/>
      <c r="I878" s="1344"/>
      <c r="J878" s="1344"/>
      <c r="K878" s="1344"/>
      <c r="L878" s="1344"/>
      <c r="M878" s="1344"/>
      <c r="N878" s="1344"/>
      <c r="O878" s="1344"/>
      <c r="P878" s="1344"/>
      <c r="Q878" s="1344"/>
      <c r="R878" s="1344"/>
      <c r="S878" s="1344"/>
      <c r="T878" s="1344"/>
      <c r="U878" s="1344"/>
      <c r="V878" s="1344"/>
      <c r="W878" s="1344"/>
      <c r="X878" s="1344"/>
      <c r="Y878" s="1344"/>
      <c r="Z878" s="1344"/>
      <c r="AA878" s="1344"/>
      <c r="AB878" s="1344"/>
      <c r="AC878" s="1344"/>
      <c r="AD878" s="1344"/>
      <c r="AE878" s="1344"/>
    </row>
    <row r="879" ht="19.5" customHeight="1">
      <c r="A879" s="1344"/>
      <c r="B879" s="1344"/>
      <c r="C879" s="1344"/>
      <c r="D879" s="1344"/>
      <c r="E879" s="1344"/>
      <c r="F879" s="1401"/>
      <c r="G879" s="1401"/>
      <c r="H879" s="1379"/>
      <c r="I879" s="1344"/>
      <c r="J879" s="1344"/>
      <c r="K879" s="1344"/>
      <c r="L879" s="1344"/>
      <c r="M879" s="1344"/>
      <c r="N879" s="1344"/>
      <c r="O879" s="1344"/>
      <c r="P879" s="1344"/>
      <c r="Q879" s="1344"/>
      <c r="R879" s="1344"/>
      <c r="S879" s="1344"/>
      <c r="T879" s="1344"/>
      <c r="U879" s="1344"/>
      <c r="V879" s="1344"/>
      <c r="W879" s="1344"/>
      <c r="X879" s="1344"/>
      <c r="Y879" s="1344"/>
      <c r="Z879" s="1344"/>
      <c r="AA879" s="1344"/>
      <c r="AB879" s="1344"/>
      <c r="AC879" s="1344"/>
      <c r="AD879" s="1344"/>
      <c r="AE879" s="1344"/>
    </row>
    <row r="880" ht="19.5" customHeight="1">
      <c r="A880" s="1344"/>
      <c r="B880" s="1344"/>
      <c r="C880" s="1344"/>
      <c r="D880" s="1344"/>
      <c r="E880" s="1344"/>
      <c r="F880" s="1401"/>
      <c r="G880" s="1401"/>
      <c r="H880" s="1379"/>
      <c r="I880" s="1344"/>
      <c r="J880" s="1344"/>
      <c r="K880" s="1344"/>
      <c r="L880" s="1344"/>
      <c r="M880" s="1344"/>
      <c r="N880" s="1344"/>
      <c r="O880" s="1344"/>
      <c r="P880" s="1344"/>
      <c r="Q880" s="1344"/>
      <c r="R880" s="1344"/>
      <c r="S880" s="1344"/>
      <c r="T880" s="1344"/>
      <c r="U880" s="1344"/>
      <c r="V880" s="1344"/>
      <c r="W880" s="1344"/>
      <c r="X880" s="1344"/>
      <c r="Y880" s="1344"/>
      <c r="Z880" s="1344"/>
      <c r="AA880" s="1344"/>
      <c r="AB880" s="1344"/>
      <c r="AC880" s="1344"/>
      <c r="AD880" s="1344"/>
      <c r="AE880" s="1344"/>
    </row>
    <row r="881" ht="19.5" customHeight="1">
      <c r="A881" s="1344"/>
      <c r="B881" s="1344"/>
      <c r="C881" s="1344"/>
      <c r="D881" s="1344"/>
      <c r="E881" s="1344"/>
      <c r="F881" s="1401"/>
      <c r="G881" s="1401"/>
      <c r="H881" s="1379"/>
      <c r="I881" s="1344"/>
      <c r="J881" s="1344"/>
      <c r="K881" s="1344"/>
      <c r="L881" s="1344"/>
      <c r="M881" s="1344"/>
      <c r="N881" s="1344"/>
      <c r="O881" s="1344"/>
      <c r="P881" s="1344"/>
      <c r="Q881" s="1344"/>
      <c r="R881" s="1344"/>
      <c r="S881" s="1344"/>
      <c r="T881" s="1344"/>
      <c r="U881" s="1344"/>
      <c r="V881" s="1344"/>
      <c r="W881" s="1344"/>
      <c r="X881" s="1344"/>
      <c r="Y881" s="1344"/>
      <c r="Z881" s="1344"/>
      <c r="AA881" s="1344"/>
      <c r="AB881" s="1344"/>
      <c r="AC881" s="1344"/>
      <c r="AD881" s="1344"/>
      <c r="AE881" s="1344"/>
    </row>
    <row r="882" ht="19.5" customHeight="1">
      <c r="A882" s="1344"/>
      <c r="B882" s="1344"/>
      <c r="C882" s="1344"/>
      <c r="D882" s="1344"/>
      <c r="E882" s="1344"/>
      <c r="F882" s="1401"/>
      <c r="G882" s="1401"/>
      <c r="H882" s="1379"/>
      <c r="I882" s="1344"/>
      <c r="J882" s="1344"/>
      <c r="K882" s="1344"/>
      <c r="L882" s="1344"/>
      <c r="M882" s="1344"/>
      <c r="N882" s="1344"/>
      <c r="O882" s="1344"/>
      <c r="P882" s="1344"/>
      <c r="Q882" s="1344"/>
      <c r="R882" s="1344"/>
      <c r="S882" s="1344"/>
      <c r="T882" s="1344"/>
      <c r="U882" s="1344"/>
      <c r="V882" s="1344"/>
      <c r="W882" s="1344"/>
      <c r="X882" s="1344"/>
      <c r="Y882" s="1344"/>
      <c r="Z882" s="1344"/>
      <c r="AA882" s="1344"/>
      <c r="AB882" s="1344"/>
      <c r="AC882" s="1344"/>
      <c r="AD882" s="1344"/>
      <c r="AE882" s="1344"/>
    </row>
    <row r="883" ht="19.5" customHeight="1">
      <c r="A883" s="1344"/>
      <c r="B883" s="1344"/>
      <c r="C883" s="1344"/>
      <c r="D883" s="1344"/>
      <c r="E883" s="1344"/>
      <c r="F883" s="1401"/>
      <c r="G883" s="1401"/>
      <c r="H883" s="1379"/>
      <c r="I883" s="1344"/>
      <c r="J883" s="1344"/>
      <c r="K883" s="1344"/>
      <c r="L883" s="1344"/>
      <c r="M883" s="1344"/>
      <c r="N883" s="1344"/>
      <c r="O883" s="1344"/>
      <c r="P883" s="1344"/>
      <c r="Q883" s="1344"/>
      <c r="R883" s="1344"/>
      <c r="S883" s="1344"/>
      <c r="T883" s="1344"/>
      <c r="U883" s="1344"/>
      <c r="V883" s="1344"/>
      <c r="W883" s="1344"/>
      <c r="X883" s="1344"/>
      <c r="Y883" s="1344"/>
      <c r="Z883" s="1344"/>
      <c r="AA883" s="1344"/>
      <c r="AB883" s="1344"/>
      <c r="AC883" s="1344"/>
      <c r="AD883" s="1344"/>
      <c r="AE883" s="1344"/>
    </row>
    <row r="884" ht="19.5" customHeight="1">
      <c r="A884" s="1344"/>
      <c r="B884" s="1344"/>
      <c r="C884" s="1344"/>
      <c r="D884" s="1344"/>
      <c r="E884" s="1344"/>
      <c r="F884" s="1401"/>
      <c r="G884" s="1401"/>
      <c r="H884" s="1379"/>
      <c r="I884" s="1344"/>
      <c r="J884" s="1344"/>
      <c r="K884" s="1344"/>
      <c r="L884" s="1344"/>
      <c r="M884" s="1344"/>
      <c r="N884" s="1344"/>
      <c r="O884" s="1344"/>
      <c r="P884" s="1344"/>
      <c r="Q884" s="1344"/>
      <c r="R884" s="1344"/>
      <c r="S884" s="1344"/>
      <c r="T884" s="1344"/>
      <c r="U884" s="1344"/>
      <c r="V884" s="1344"/>
      <c r="W884" s="1344"/>
      <c r="X884" s="1344"/>
      <c r="Y884" s="1344"/>
      <c r="Z884" s="1344"/>
      <c r="AA884" s="1344"/>
      <c r="AB884" s="1344"/>
      <c r="AC884" s="1344"/>
      <c r="AD884" s="1344"/>
      <c r="AE884" s="1344"/>
    </row>
    <row r="885" ht="19.5" customHeight="1">
      <c r="A885" s="1344"/>
      <c r="B885" s="1344"/>
      <c r="C885" s="1344"/>
      <c r="D885" s="1344"/>
      <c r="E885" s="1344"/>
      <c r="F885" s="1401"/>
      <c r="G885" s="1401"/>
      <c r="H885" s="1379"/>
      <c r="I885" s="1344"/>
      <c r="J885" s="1344"/>
      <c r="K885" s="1344"/>
      <c r="L885" s="1344"/>
      <c r="M885" s="1344"/>
      <c r="N885" s="1344"/>
      <c r="O885" s="1344"/>
      <c r="P885" s="1344"/>
      <c r="Q885" s="1344"/>
      <c r="R885" s="1344"/>
      <c r="S885" s="1344"/>
      <c r="T885" s="1344"/>
      <c r="U885" s="1344"/>
      <c r="V885" s="1344"/>
      <c r="W885" s="1344"/>
      <c r="X885" s="1344"/>
      <c r="Y885" s="1344"/>
      <c r="Z885" s="1344"/>
      <c r="AA885" s="1344"/>
      <c r="AB885" s="1344"/>
      <c r="AC885" s="1344"/>
      <c r="AD885" s="1344"/>
      <c r="AE885" s="1344"/>
    </row>
    <row r="886" ht="19.5" customHeight="1">
      <c r="A886" s="1344"/>
      <c r="B886" s="1344"/>
      <c r="C886" s="1344"/>
      <c r="D886" s="1344"/>
      <c r="E886" s="1344"/>
      <c r="F886" s="1401"/>
      <c r="G886" s="1401"/>
      <c r="H886" s="1379"/>
      <c r="I886" s="1344"/>
      <c r="J886" s="1344"/>
      <c r="K886" s="1344"/>
      <c r="L886" s="1344"/>
      <c r="M886" s="1344"/>
      <c r="N886" s="1344"/>
      <c r="O886" s="1344"/>
      <c r="P886" s="1344"/>
      <c r="Q886" s="1344"/>
      <c r="R886" s="1344"/>
      <c r="S886" s="1344"/>
      <c r="T886" s="1344"/>
      <c r="U886" s="1344"/>
      <c r="V886" s="1344"/>
      <c r="W886" s="1344"/>
      <c r="X886" s="1344"/>
      <c r="Y886" s="1344"/>
      <c r="Z886" s="1344"/>
      <c r="AA886" s="1344"/>
      <c r="AB886" s="1344"/>
      <c r="AC886" s="1344"/>
      <c r="AD886" s="1344"/>
      <c r="AE886" s="1344"/>
    </row>
    <row r="887" ht="19.5" customHeight="1">
      <c r="A887" s="1344"/>
      <c r="B887" s="1344"/>
      <c r="C887" s="1344"/>
      <c r="D887" s="1344"/>
      <c r="E887" s="1344"/>
      <c r="F887" s="1401"/>
      <c r="G887" s="1401"/>
      <c r="H887" s="1379"/>
      <c r="I887" s="1344"/>
      <c r="J887" s="1344"/>
      <c r="K887" s="1344"/>
      <c r="L887" s="1344"/>
      <c r="M887" s="1344"/>
      <c r="N887" s="1344"/>
      <c r="O887" s="1344"/>
      <c r="P887" s="1344"/>
      <c r="Q887" s="1344"/>
      <c r="R887" s="1344"/>
      <c r="S887" s="1344"/>
      <c r="T887" s="1344"/>
      <c r="U887" s="1344"/>
      <c r="V887" s="1344"/>
      <c r="W887" s="1344"/>
      <c r="X887" s="1344"/>
      <c r="Y887" s="1344"/>
      <c r="Z887" s="1344"/>
      <c r="AA887" s="1344"/>
      <c r="AB887" s="1344"/>
      <c r="AC887" s="1344"/>
      <c r="AD887" s="1344"/>
      <c r="AE887" s="1344"/>
    </row>
    <row r="888" ht="19.5" customHeight="1">
      <c r="A888" s="1344"/>
      <c r="B888" s="1344"/>
      <c r="C888" s="1344"/>
      <c r="D888" s="1344"/>
      <c r="E888" s="1344"/>
      <c r="F888" s="1401"/>
      <c r="G888" s="1401"/>
      <c r="H888" s="1379"/>
      <c r="I888" s="1344"/>
      <c r="J888" s="1344"/>
      <c r="K888" s="1344"/>
      <c r="L888" s="1344"/>
      <c r="M888" s="1344"/>
      <c r="N888" s="1344"/>
      <c r="O888" s="1344"/>
      <c r="P888" s="1344"/>
      <c r="Q888" s="1344"/>
      <c r="R888" s="1344"/>
      <c r="S888" s="1344"/>
      <c r="T888" s="1344"/>
      <c r="U888" s="1344"/>
      <c r="V888" s="1344"/>
      <c r="W888" s="1344"/>
      <c r="X888" s="1344"/>
      <c r="Y888" s="1344"/>
      <c r="Z888" s="1344"/>
      <c r="AA888" s="1344"/>
      <c r="AB888" s="1344"/>
      <c r="AC888" s="1344"/>
      <c r="AD888" s="1344"/>
      <c r="AE888" s="1344"/>
    </row>
    <row r="889" ht="19.5" customHeight="1">
      <c r="A889" s="1344"/>
      <c r="B889" s="1344"/>
      <c r="C889" s="1344"/>
      <c r="D889" s="1344"/>
      <c r="E889" s="1344"/>
      <c r="F889" s="1401"/>
      <c r="G889" s="1401"/>
      <c r="H889" s="1379"/>
      <c r="I889" s="1344"/>
      <c r="J889" s="1344"/>
      <c r="K889" s="1344"/>
      <c r="L889" s="1344"/>
      <c r="M889" s="1344"/>
      <c r="N889" s="1344"/>
      <c r="O889" s="1344"/>
      <c r="P889" s="1344"/>
      <c r="Q889" s="1344"/>
      <c r="R889" s="1344"/>
      <c r="S889" s="1344"/>
      <c r="T889" s="1344"/>
      <c r="U889" s="1344"/>
      <c r="V889" s="1344"/>
      <c r="W889" s="1344"/>
      <c r="X889" s="1344"/>
      <c r="Y889" s="1344"/>
      <c r="Z889" s="1344"/>
      <c r="AA889" s="1344"/>
      <c r="AB889" s="1344"/>
      <c r="AC889" s="1344"/>
      <c r="AD889" s="1344"/>
      <c r="AE889" s="1344"/>
    </row>
    <row r="890" ht="19.5" customHeight="1">
      <c r="A890" s="1344"/>
      <c r="B890" s="1344"/>
      <c r="C890" s="1344"/>
      <c r="D890" s="1344"/>
      <c r="E890" s="1344"/>
      <c r="F890" s="1401"/>
      <c r="G890" s="1401"/>
      <c r="H890" s="1379"/>
      <c r="I890" s="1344"/>
      <c r="J890" s="1344"/>
      <c r="K890" s="1344"/>
      <c r="L890" s="1344"/>
      <c r="M890" s="1344"/>
      <c r="N890" s="1344"/>
      <c r="O890" s="1344"/>
      <c r="P890" s="1344"/>
      <c r="Q890" s="1344"/>
      <c r="R890" s="1344"/>
      <c r="S890" s="1344"/>
      <c r="T890" s="1344"/>
      <c r="U890" s="1344"/>
      <c r="V890" s="1344"/>
      <c r="W890" s="1344"/>
      <c r="X890" s="1344"/>
      <c r="Y890" s="1344"/>
      <c r="Z890" s="1344"/>
      <c r="AA890" s="1344"/>
      <c r="AB890" s="1344"/>
      <c r="AC890" s="1344"/>
      <c r="AD890" s="1344"/>
      <c r="AE890" s="1344"/>
    </row>
    <row r="891" ht="19.5" customHeight="1">
      <c r="A891" s="1344"/>
      <c r="B891" s="1344"/>
      <c r="C891" s="1344"/>
      <c r="D891" s="1344"/>
      <c r="E891" s="1344"/>
      <c r="F891" s="1401"/>
      <c r="G891" s="1401"/>
      <c r="H891" s="1379"/>
      <c r="I891" s="1344"/>
      <c r="J891" s="1344"/>
      <c r="K891" s="1344"/>
      <c r="L891" s="1344"/>
      <c r="M891" s="1344"/>
      <c r="N891" s="1344"/>
      <c r="O891" s="1344"/>
      <c r="P891" s="1344"/>
      <c r="Q891" s="1344"/>
      <c r="R891" s="1344"/>
      <c r="S891" s="1344"/>
      <c r="T891" s="1344"/>
      <c r="U891" s="1344"/>
      <c r="V891" s="1344"/>
      <c r="W891" s="1344"/>
      <c r="X891" s="1344"/>
      <c r="Y891" s="1344"/>
      <c r="Z891" s="1344"/>
      <c r="AA891" s="1344"/>
      <c r="AB891" s="1344"/>
      <c r="AC891" s="1344"/>
      <c r="AD891" s="1344"/>
      <c r="AE891" s="1344"/>
    </row>
    <row r="892" ht="19.5" customHeight="1">
      <c r="A892" s="1344"/>
      <c r="B892" s="1344"/>
      <c r="C892" s="1344"/>
      <c r="D892" s="1344"/>
      <c r="E892" s="1344"/>
      <c r="F892" s="1401"/>
      <c r="G892" s="1401"/>
      <c r="H892" s="1379"/>
      <c r="I892" s="1344"/>
      <c r="J892" s="1344"/>
      <c r="K892" s="1344"/>
      <c r="L892" s="1344"/>
      <c r="M892" s="1344"/>
      <c r="N892" s="1344"/>
      <c r="O892" s="1344"/>
      <c r="P892" s="1344"/>
      <c r="Q892" s="1344"/>
      <c r="R892" s="1344"/>
      <c r="S892" s="1344"/>
      <c r="T892" s="1344"/>
      <c r="U892" s="1344"/>
      <c r="V892" s="1344"/>
      <c r="W892" s="1344"/>
      <c r="X892" s="1344"/>
      <c r="Y892" s="1344"/>
      <c r="Z892" s="1344"/>
      <c r="AA892" s="1344"/>
      <c r="AB892" s="1344"/>
      <c r="AC892" s="1344"/>
      <c r="AD892" s="1344"/>
      <c r="AE892" s="1344"/>
    </row>
    <row r="893" ht="19.5" customHeight="1">
      <c r="A893" s="1344"/>
      <c r="B893" s="1344"/>
      <c r="C893" s="1344"/>
      <c r="D893" s="1344"/>
      <c r="E893" s="1344"/>
      <c r="F893" s="1401"/>
      <c r="G893" s="1401"/>
      <c r="H893" s="1379"/>
      <c r="I893" s="1344"/>
      <c r="J893" s="1344"/>
      <c r="K893" s="1344"/>
      <c r="L893" s="1344"/>
      <c r="M893" s="1344"/>
      <c r="N893" s="1344"/>
      <c r="O893" s="1344"/>
      <c r="P893" s="1344"/>
      <c r="Q893" s="1344"/>
      <c r="R893" s="1344"/>
      <c r="S893" s="1344"/>
      <c r="T893" s="1344"/>
      <c r="U893" s="1344"/>
      <c r="V893" s="1344"/>
      <c r="W893" s="1344"/>
      <c r="X893" s="1344"/>
      <c r="Y893" s="1344"/>
      <c r="Z893" s="1344"/>
      <c r="AA893" s="1344"/>
      <c r="AB893" s="1344"/>
      <c r="AC893" s="1344"/>
      <c r="AD893" s="1344"/>
      <c r="AE893" s="1344"/>
    </row>
    <row r="894" ht="19.5" customHeight="1">
      <c r="A894" s="1344"/>
      <c r="B894" s="1344"/>
      <c r="C894" s="1344"/>
      <c r="D894" s="1344"/>
      <c r="E894" s="1344"/>
      <c r="F894" s="1401"/>
      <c r="G894" s="1401"/>
      <c r="H894" s="1379"/>
      <c r="I894" s="1344"/>
      <c r="J894" s="1344"/>
      <c r="K894" s="1344"/>
      <c r="L894" s="1344"/>
      <c r="M894" s="1344"/>
      <c r="N894" s="1344"/>
      <c r="O894" s="1344"/>
      <c r="P894" s="1344"/>
      <c r="Q894" s="1344"/>
      <c r="R894" s="1344"/>
      <c r="S894" s="1344"/>
      <c r="T894" s="1344"/>
      <c r="U894" s="1344"/>
      <c r="V894" s="1344"/>
      <c r="W894" s="1344"/>
      <c r="X894" s="1344"/>
      <c r="Y894" s="1344"/>
      <c r="Z894" s="1344"/>
      <c r="AA894" s="1344"/>
      <c r="AB894" s="1344"/>
      <c r="AC894" s="1344"/>
      <c r="AD894" s="1344"/>
      <c r="AE894" s="1344"/>
    </row>
    <row r="895" ht="19.5" customHeight="1">
      <c r="A895" s="1344"/>
      <c r="B895" s="1344"/>
      <c r="C895" s="1344"/>
      <c r="D895" s="1344"/>
      <c r="E895" s="1344"/>
      <c r="F895" s="1401"/>
      <c r="G895" s="1401"/>
      <c r="H895" s="1379"/>
      <c r="I895" s="1344"/>
      <c r="J895" s="1344"/>
      <c r="K895" s="1344"/>
      <c r="L895" s="1344"/>
      <c r="M895" s="1344"/>
      <c r="N895" s="1344"/>
      <c r="O895" s="1344"/>
      <c r="P895" s="1344"/>
      <c r="Q895" s="1344"/>
      <c r="R895" s="1344"/>
      <c r="S895" s="1344"/>
      <c r="T895" s="1344"/>
      <c r="U895" s="1344"/>
      <c r="V895" s="1344"/>
      <c r="W895" s="1344"/>
      <c r="X895" s="1344"/>
      <c r="Y895" s="1344"/>
      <c r="Z895" s="1344"/>
      <c r="AA895" s="1344"/>
      <c r="AB895" s="1344"/>
      <c r="AC895" s="1344"/>
      <c r="AD895" s="1344"/>
      <c r="AE895" s="1344"/>
    </row>
    <row r="896" ht="19.5" customHeight="1">
      <c r="A896" s="1344"/>
      <c r="B896" s="1344"/>
      <c r="C896" s="1344"/>
      <c r="D896" s="1344"/>
      <c r="E896" s="1344"/>
      <c r="F896" s="1401"/>
      <c r="G896" s="1401"/>
      <c r="H896" s="1379"/>
      <c r="I896" s="1344"/>
      <c r="J896" s="1344"/>
      <c r="K896" s="1344"/>
      <c r="L896" s="1344"/>
      <c r="M896" s="1344"/>
      <c r="N896" s="1344"/>
      <c r="O896" s="1344"/>
      <c r="P896" s="1344"/>
      <c r="Q896" s="1344"/>
      <c r="R896" s="1344"/>
      <c r="S896" s="1344"/>
      <c r="T896" s="1344"/>
      <c r="U896" s="1344"/>
      <c r="V896" s="1344"/>
      <c r="W896" s="1344"/>
      <c r="X896" s="1344"/>
      <c r="Y896" s="1344"/>
      <c r="Z896" s="1344"/>
      <c r="AA896" s="1344"/>
      <c r="AB896" s="1344"/>
      <c r="AC896" s="1344"/>
      <c r="AD896" s="1344"/>
      <c r="AE896" s="1344"/>
    </row>
    <row r="897" ht="19.5" customHeight="1">
      <c r="A897" s="1344"/>
      <c r="B897" s="1344"/>
      <c r="C897" s="1344"/>
      <c r="D897" s="1344"/>
      <c r="E897" s="1344"/>
      <c r="F897" s="1401"/>
      <c r="G897" s="1401"/>
      <c r="H897" s="1379"/>
      <c r="I897" s="1344"/>
      <c r="J897" s="1344"/>
      <c r="K897" s="1344"/>
      <c r="L897" s="1344"/>
      <c r="M897" s="1344"/>
      <c r="N897" s="1344"/>
      <c r="O897" s="1344"/>
      <c r="P897" s="1344"/>
      <c r="Q897" s="1344"/>
      <c r="R897" s="1344"/>
      <c r="S897" s="1344"/>
      <c r="T897" s="1344"/>
      <c r="U897" s="1344"/>
      <c r="V897" s="1344"/>
      <c r="W897" s="1344"/>
      <c r="X897" s="1344"/>
      <c r="Y897" s="1344"/>
      <c r="Z897" s="1344"/>
      <c r="AA897" s="1344"/>
      <c r="AB897" s="1344"/>
      <c r="AC897" s="1344"/>
      <c r="AD897" s="1344"/>
      <c r="AE897" s="1344"/>
    </row>
    <row r="898" ht="19.5" customHeight="1">
      <c r="A898" s="1344"/>
      <c r="B898" s="1344"/>
      <c r="C898" s="1344"/>
      <c r="D898" s="1344"/>
      <c r="E898" s="1344"/>
      <c r="F898" s="1401"/>
      <c r="G898" s="1401"/>
      <c r="H898" s="1379"/>
      <c r="I898" s="1344"/>
      <c r="J898" s="1344"/>
      <c r="K898" s="1344"/>
      <c r="L898" s="1344"/>
      <c r="M898" s="1344"/>
      <c r="N898" s="1344"/>
      <c r="O898" s="1344"/>
      <c r="P898" s="1344"/>
      <c r="Q898" s="1344"/>
      <c r="R898" s="1344"/>
      <c r="S898" s="1344"/>
      <c r="T898" s="1344"/>
      <c r="U898" s="1344"/>
      <c r="V898" s="1344"/>
      <c r="W898" s="1344"/>
      <c r="X898" s="1344"/>
      <c r="Y898" s="1344"/>
      <c r="Z898" s="1344"/>
      <c r="AA898" s="1344"/>
      <c r="AB898" s="1344"/>
      <c r="AC898" s="1344"/>
      <c r="AD898" s="1344"/>
      <c r="AE898" s="1344"/>
    </row>
    <row r="899" ht="19.5" customHeight="1">
      <c r="A899" s="1344"/>
      <c r="B899" s="1344"/>
      <c r="C899" s="1344"/>
      <c r="D899" s="1344"/>
      <c r="E899" s="1344"/>
      <c r="F899" s="1401"/>
      <c r="G899" s="1401"/>
      <c r="H899" s="1379"/>
      <c r="I899" s="1344"/>
      <c r="J899" s="1344"/>
      <c r="K899" s="1344"/>
      <c r="L899" s="1344"/>
      <c r="M899" s="1344"/>
      <c r="N899" s="1344"/>
      <c r="O899" s="1344"/>
      <c r="P899" s="1344"/>
      <c r="Q899" s="1344"/>
      <c r="R899" s="1344"/>
      <c r="S899" s="1344"/>
      <c r="T899" s="1344"/>
      <c r="U899" s="1344"/>
      <c r="V899" s="1344"/>
      <c r="W899" s="1344"/>
      <c r="X899" s="1344"/>
      <c r="Y899" s="1344"/>
      <c r="Z899" s="1344"/>
      <c r="AA899" s="1344"/>
      <c r="AB899" s="1344"/>
      <c r="AC899" s="1344"/>
      <c r="AD899" s="1344"/>
      <c r="AE899" s="1344"/>
    </row>
    <row r="900" ht="19.5" customHeight="1">
      <c r="A900" s="1344"/>
      <c r="B900" s="1344"/>
      <c r="C900" s="1344"/>
      <c r="D900" s="1344"/>
      <c r="E900" s="1344"/>
      <c r="F900" s="1401"/>
      <c r="G900" s="1401"/>
      <c r="H900" s="1379"/>
      <c r="I900" s="1344"/>
      <c r="J900" s="1344"/>
      <c r="K900" s="1344"/>
      <c r="L900" s="1344"/>
      <c r="M900" s="1344"/>
      <c r="N900" s="1344"/>
      <c r="O900" s="1344"/>
      <c r="P900" s="1344"/>
      <c r="Q900" s="1344"/>
      <c r="R900" s="1344"/>
      <c r="S900" s="1344"/>
      <c r="T900" s="1344"/>
      <c r="U900" s="1344"/>
      <c r="V900" s="1344"/>
      <c r="W900" s="1344"/>
      <c r="X900" s="1344"/>
      <c r="Y900" s="1344"/>
      <c r="Z900" s="1344"/>
      <c r="AA900" s="1344"/>
      <c r="AB900" s="1344"/>
      <c r="AC900" s="1344"/>
      <c r="AD900" s="1344"/>
      <c r="AE900" s="1344"/>
    </row>
    <row r="901" ht="19.5" customHeight="1">
      <c r="A901" s="1344"/>
      <c r="B901" s="1344"/>
      <c r="C901" s="1344"/>
      <c r="D901" s="1344"/>
      <c r="E901" s="1344"/>
      <c r="F901" s="1401"/>
      <c r="G901" s="1401"/>
      <c r="H901" s="1379"/>
      <c r="I901" s="1344"/>
      <c r="J901" s="1344"/>
      <c r="K901" s="1344"/>
      <c r="L901" s="1344"/>
      <c r="M901" s="1344"/>
      <c r="N901" s="1344"/>
      <c r="O901" s="1344"/>
      <c r="P901" s="1344"/>
      <c r="Q901" s="1344"/>
      <c r="R901" s="1344"/>
      <c r="S901" s="1344"/>
      <c r="T901" s="1344"/>
      <c r="U901" s="1344"/>
      <c r="V901" s="1344"/>
      <c r="W901" s="1344"/>
      <c r="X901" s="1344"/>
      <c r="Y901" s="1344"/>
      <c r="Z901" s="1344"/>
      <c r="AA901" s="1344"/>
      <c r="AB901" s="1344"/>
      <c r="AC901" s="1344"/>
      <c r="AD901" s="1344"/>
      <c r="AE901" s="1344"/>
    </row>
    <row r="902" ht="19.5" customHeight="1">
      <c r="A902" s="1344"/>
      <c r="B902" s="1344"/>
      <c r="C902" s="1344"/>
      <c r="D902" s="1344"/>
      <c r="E902" s="1344"/>
      <c r="F902" s="1401"/>
      <c r="G902" s="1401"/>
      <c r="H902" s="1379"/>
      <c r="I902" s="1344"/>
      <c r="J902" s="1344"/>
      <c r="K902" s="1344"/>
      <c r="L902" s="1344"/>
      <c r="M902" s="1344"/>
      <c r="N902" s="1344"/>
      <c r="O902" s="1344"/>
      <c r="P902" s="1344"/>
      <c r="Q902" s="1344"/>
      <c r="R902" s="1344"/>
      <c r="S902" s="1344"/>
      <c r="T902" s="1344"/>
      <c r="U902" s="1344"/>
      <c r="V902" s="1344"/>
      <c r="W902" s="1344"/>
      <c r="X902" s="1344"/>
      <c r="Y902" s="1344"/>
      <c r="Z902" s="1344"/>
      <c r="AA902" s="1344"/>
      <c r="AB902" s="1344"/>
      <c r="AC902" s="1344"/>
      <c r="AD902" s="1344"/>
      <c r="AE902" s="1344"/>
    </row>
    <row r="903" ht="19.5" customHeight="1">
      <c r="A903" s="1344"/>
      <c r="B903" s="1344"/>
      <c r="C903" s="1344"/>
      <c r="D903" s="1344"/>
      <c r="E903" s="1344"/>
      <c r="F903" s="1401"/>
      <c r="G903" s="1401"/>
      <c r="H903" s="1379"/>
      <c r="I903" s="1344"/>
      <c r="J903" s="1344"/>
      <c r="K903" s="1344"/>
      <c r="L903" s="1344"/>
      <c r="M903" s="1344"/>
      <c r="N903" s="1344"/>
      <c r="O903" s="1344"/>
      <c r="P903" s="1344"/>
      <c r="Q903" s="1344"/>
      <c r="R903" s="1344"/>
      <c r="S903" s="1344"/>
      <c r="T903" s="1344"/>
      <c r="U903" s="1344"/>
      <c r="V903" s="1344"/>
      <c r="W903" s="1344"/>
      <c r="X903" s="1344"/>
      <c r="Y903" s="1344"/>
      <c r="Z903" s="1344"/>
      <c r="AA903" s="1344"/>
      <c r="AB903" s="1344"/>
      <c r="AC903" s="1344"/>
      <c r="AD903" s="1344"/>
      <c r="AE903" s="1344"/>
    </row>
    <row r="904" ht="19.5" customHeight="1">
      <c r="A904" s="1344"/>
      <c r="B904" s="1344"/>
      <c r="C904" s="1344"/>
      <c r="D904" s="1344"/>
      <c r="E904" s="1344"/>
      <c r="F904" s="1401"/>
      <c r="G904" s="1401"/>
      <c r="H904" s="1379"/>
      <c r="I904" s="1344"/>
      <c r="J904" s="1344"/>
      <c r="K904" s="1344"/>
      <c r="L904" s="1344"/>
      <c r="M904" s="1344"/>
      <c r="N904" s="1344"/>
      <c r="O904" s="1344"/>
      <c r="P904" s="1344"/>
      <c r="Q904" s="1344"/>
      <c r="R904" s="1344"/>
      <c r="S904" s="1344"/>
      <c r="T904" s="1344"/>
      <c r="U904" s="1344"/>
      <c r="V904" s="1344"/>
      <c r="W904" s="1344"/>
      <c r="X904" s="1344"/>
      <c r="Y904" s="1344"/>
      <c r="Z904" s="1344"/>
      <c r="AA904" s="1344"/>
      <c r="AB904" s="1344"/>
      <c r="AC904" s="1344"/>
      <c r="AD904" s="1344"/>
      <c r="AE904" s="1344"/>
    </row>
    <row r="905" ht="19.5" customHeight="1">
      <c r="A905" s="1344"/>
      <c r="B905" s="1344"/>
      <c r="C905" s="1344"/>
      <c r="D905" s="1344"/>
      <c r="E905" s="1344"/>
      <c r="F905" s="1401"/>
      <c r="G905" s="1401"/>
      <c r="H905" s="1379"/>
      <c r="I905" s="1344"/>
      <c r="J905" s="1344"/>
      <c r="K905" s="1344"/>
      <c r="L905" s="1344"/>
      <c r="M905" s="1344"/>
      <c r="N905" s="1344"/>
      <c r="O905" s="1344"/>
      <c r="P905" s="1344"/>
      <c r="Q905" s="1344"/>
      <c r="R905" s="1344"/>
      <c r="S905" s="1344"/>
      <c r="T905" s="1344"/>
      <c r="U905" s="1344"/>
      <c r="V905" s="1344"/>
      <c r="W905" s="1344"/>
      <c r="X905" s="1344"/>
      <c r="Y905" s="1344"/>
      <c r="Z905" s="1344"/>
      <c r="AA905" s="1344"/>
      <c r="AB905" s="1344"/>
      <c r="AC905" s="1344"/>
      <c r="AD905" s="1344"/>
      <c r="AE905" s="1344"/>
    </row>
    <row r="906" ht="19.5" customHeight="1">
      <c r="A906" s="1344"/>
      <c r="B906" s="1344"/>
      <c r="C906" s="1344"/>
      <c r="D906" s="1344"/>
      <c r="E906" s="1344"/>
      <c r="F906" s="1401"/>
      <c r="G906" s="1401"/>
      <c r="H906" s="1379"/>
      <c r="I906" s="1344"/>
      <c r="J906" s="1344"/>
      <c r="K906" s="1344"/>
      <c r="L906" s="1344"/>
      <c r="M906" s="1344"/>
      <c r="N906" s="1344"/>
      <c r="O906" s="1344"/>
      <c r="P906" s="1344"/>
      <c r="Q906" s="1344"/>
      <c r="R906" s="1344"/>
      <c r="S906" s="1344"/>
      <c r="T906" s="1344"/>
      <c r="U906" s="1344"/>
      <c r="V906" s="1344"/>
      <c r="W906" s="1344"/>
      <c r="X906" s="1344"/>
      <c r="Y906" s="1344"/>
      <c r="Z906" s="1344"/>
      <c r="AA906" s="1344"/>
      <c r="AB906" s="1344"/>
      <c r="AC906" s="1344"/>
      <c r="AD906" s="1344"/>
      <c r="AE906" s="1344"/>
    </row>
    <row r="907" ht="19.5" customHeight="1">
      <c r="A907" s="1344"/>
      <c r="B907" s="1344"/>
      <c r="C907" s="1344"/>
      <c r="D907" s="1344"/>
      <c r="E907" s="1344"/>
      <c r="F907" s="1401"/>
      <c r="G907" s="1401"/>
      <c r="H907" s="1379"/>
      <c r="I907" s="1344"/>
      <c r="J907" s="1344"/>
      <c r="K907" s="1344"/>
      <c r="L907" s="1344"/>
      <c r="M907" s="1344"/>
      <c r="N907" s="1344"/>
      <c r="O907" s="1344"/>
      <c r="P907" s="1344"/>
      <c r="Q907" s="1344"/>
      <c r="R907" s="1344"/>
      <c r="S907" s="1344"/>
      <c r="T907" s="1344"/>
      <c r="U907" s="1344"/>
      <c r="V907" s="1344"/>
      <c r="W907" s="1344"/>
      <c r="X907" s="1344"/>
      <c r="Y907" s="1344"/>
      <c r="Z907" s="1344"/>
      <c r="AA907" s="1344"/>
      <c r="AB907" s="1344"/>
      <c r="AC907" s="1344"/>
      <c r="AD907" s="1344"/>
      <c r="AE907" s="1344"/>
    </row>
    <row r="908" ht="19.5" customHeight="1">
      <c r="A908" s="1344"/>
      <c r="B908" s="1344"/>
      <c r="C908" s="1344"/>
      <c r="D908" s="1344"/>
      <c r="E908" s="1344"/>
      <c r="F908" s="1401"/>
      <c r="G908" s="1401"/>
      <c r="H908" s="1379"/>
      <c r="I908" s="1344"/>
      <c r="J908" s="1344"/>
      <c r="K908" s="1344"/>
      <c r="L908" s="1344"/>
      <c r="M908" s="1344"/>
      <c r="N908" s="1344"/>
      <c r="O908" s="1344"/>
      <c r="P908" s="1344"/>
      <c r="Q908" s="1344"/>
      <c r="R908" s="1344"/>
      <c r="S908" s="1344"/>
      <c r="T908" s="1344"/>
      <c r="U908" s="1344"/>
      <c r="V908" s="1344"/>
      <c r="W908" s="1344"/>
      <c r="X908" s="1344"/>
      <c r="Y908" s="1344"/>
      <c r="Z908" s="1344"/>
      <c r="AA908" s="1344"/>
      <c r="AB908" s="1344"/>
      <c r="AC908" s="1344"/>
      <c r="AD908" s="1344"/>
      <c r="AE908" s="1344"/>
    </row>
    <row r="909" ht="19.5" customHeight="1">
      <c r="A909" s="1344"/>
      <c r="B909" s="1344"/>
      <c r="C909" s="1344"/>
      <c r="D909" s="1344"/>
      <c r="E909" s="1344"/>
      <c r="F909" s="1401"/>
      <c r="G909" s="1401"/>
      <c r="H909" s="1379"/>
      <c r="I909" s="1344"/>
      <c r="J909" s="1344"/>
      <c r="K909" s="1344"/>
      <c r="L909" s="1344"/>
      <c r="M909" s="1344"/>
      <c r="N909" s="1344"/>
      <c r="O909" s="1344"/>
      <c r="P909" s="1344"/>
      <c r="Q909" s="1344"/>
      <c r="R909" s="1344"/>
      <c r="S909" s="1344"/>
      <c r="T909" s="1344"/>
      <c r="U909" s="1344"/>
      <c r="V909" s="1344"/>
      <c r="W909" s="1344"/>
      <c r="X909" s="1344"/>
      <c r="Y909" s="1344"/>
      <c r="Z909" s="1344"/>
      <c r="AA909" s="1344"/>
      <c r="AB909" s="1344"/>
      <c r="AC909" s="1344"/>
      <c r="AD909" s="1344"/>
      <c r="AE909" s="1344"/>
    </row>
    <row r="910" ht="19.5" customHeight="1">
      <c r="A910" s="1344"/>
      <c r="B910" s="1344"/>
      <c r="C910" s="1344"/>
      <c r="D910" s="1344"/>
      <c r="E910" s="1344"/>
      <c r="F910" s="1401"/>
      <c r="G910" s="1401"/>
      <c r="H910" s="1379"/>
      <c r="I910" s="1344"/>
      <c r="J910" s="1344"/>
      <c r="K910" s="1344"/>
      <c r="L910" s="1344"/>
      <c r="M910" s="1344"/>
      <c r="N910" s="1344"/>
      <c r="O910" s="1344"/>
      <c r="P910" s="1344"/>
      <c r="Q910" s="1344"/>
      <c r="R910" s="1344"/>
      <c r="S910" s="1344"/>
      <c r="T910" s="1344"/>
      <c r="U910" s="1344"/>
      <c r="V910" s="1344"/>
      <c r="W910" s="1344"/>
      <c r="X910" s="1344"/>
      <c r="Y910" s="1344"/>
      <c r="Z910" s="1344"/>
      <c r="AA910" s="1344"/>
      <c r="AB910" s="1344"/>
      <c r="AC910" s="1344"/>
      <c r="AD910" s="1344"/>
      <c r="AE910" s="1344"/>
    </row>
    <row r="911" ht="19.5" customHeight="1">
      <c r="A911" s="1344"/>
      <c r="B911" s="1344"/>
      <c r="C911" s="1344"/>
      <c r="D911" s="1344"/>
      <c r="E911" s="1344"/>
      <c r="F911" s="1401"/>
      <c r="G911" s="1401"/>
      <c r="H911" s="1379"/>
      <c r="I911" s="1344"/>
      <c r="J911" s="1344"/>
      <c r="K911" s="1344"/>
      <c r="L911" s="1344"/>
      <c r="M911" s="1344"/>
      <c r="N911" s="1344"/>
      <c r="O911" s="1344"/>
      <c r="P911" s="1344"/>
      <c r="Q911" s="1344"/>
      <c r="R911" s="1344"/>
      <c r="S911" s="1344"/>
      <c r="T911" s="1344"/>
      <c r="U911" s="1344"/>
      <c r="V911" s="1344"/>
      <c r="W911" s="1344"/>
      <c r="X911" s="1344"/>
      <c r="Y911" s="1344"/>
      <c r="Z911" s="1344"/>
      <c r="AA911" s="1344"/>
      <c r="AB911" s="1344"/>
      <c r="AC911" s="1344"/>
      <c r="AD911" s="1344"/>
      <c r="AE911" s="1344"/>
    </row>
    <row r="912" ht="19.5" customHeight="1">
      <c r="A912" s="1344"/>
      <c r="B912" s="1344"/>
      <c r="C912" s="1344"/>
      <c r="D912" s="1344"/>
      <c r="E912" s="1344"/>
      <c r="F912" s="1401"/>
      <c r="G912" s="1401"/>
      <c r="H912" s="1379"/>
      <c r="I912" s="1344"/>
      <c r="J912" s="1344"/>
      <c r="K912" s="1344"/>
      <c r="L912" s="1344"/>
      <c r="M912" s="1344"/>
      <c r="N912" s="1344"/>
      <c r="O912" s="1344"/>
      <c r="P912" s="1344"/>
      <c r="Q912" s="1344"/>
      <c r="R912" s="1344"/>
      <c r="S912" s="1344"/>
      <c r="T912" s="1344"/>
      <c r="U912" s="1344"/>
      <c r="V912" s="1344"/>
      <c r="W912" s="1344"/>
      <c r="X912" s="1344"/>
      <c r="Y912" s="1344"/>
      <c r="Z912" s="1344"/>
      <c r="AA912" s="1344"/>
      <c r="AB912" s="1344"/>
      <c r="AC912" s="1344"/>
      <c r="AD912" s="1344"/>
      <c r="AE912" s="1344"/>
    </row>
    <row r="913" ht="19.5" customHeight="1">
      <c r="A913" s="1344"/>
      <c r="B913" s="1344"/>
      <c r="C913" s="1344"/>
      <c r="D913" s="1344"/>
      <c r="E913" s="1344"/>
      <c r="F913" s="1401"/>
      <c r="G913" s="1401"/>
      <c r="H913" s="1379"/>
      <c r="I913" s="1344"/>
      <c r="J913" s="1344"/>
      <c r="K913" s="1344"/>
      <c r="L913" s="1344"/>
      <c r="M913" s="1344"/>
      <c r="N913" s="1344"/>
      <c r="O913" s="1344"/>
      <c r="P913" s="1344"/>
      <c r="Q913" s="1344"/>
      <c r="R913" s="1344"/>
      <c r="S913" s="1344"/>
      <c r="T913" s="1344"/>
      <c r="U913" s="1344"/>
      <c r="V913" s="1344"/>
      <c r="W913" s="1344"/>
      <c r="X913" s="1344"/>
      <c r="Y913" s="1344"/>
      <c r="Z913" s="1344"/>
      <c r="AA913" s="1344"/>
      <c r="AB913" s="1344"/>
      <c r="AC913" s="1344"/>
      <c r="AD913" s="1344"/>
      <c r="AE913" s="1344"/>
    </row>
    <row r="914" ht="19.5" customHeight="1">
      <c r="A914" s="1344"/>
      <c r="B914" s="1344"/>
      <c r="C914" s="1344"/>
      <c r="D914" s="1344"/>
      <c r="E914" s="1344"/>
      <c r="F914" s="1401"/>
      <c r="G914" s="1401"/>
      <c r="H914" s="1379"/>
      <c r="I914" s="1344"/>
      <c r="J914" s="1344"/>
      <c r="K914" s="1344"/>
      <c r="L914" s="1344"/>
      <c r="M914" s="1344"/>
      <c r="N914" s="1344"/>
      <c r="O914" s="1344"/>
      <c r="P914" s="1344"/>
      <c r="Q914" s="1344"/>
      <c r="R914" s="1344"/>
      <c r="S914" s="1344"/>
      <c r="T914" s="1344"/>
      <c r="U914" s="1344"/>
      <c r="V914" s="1344"/>
      <c r="W914" s="1344"/>
      <c r="X914" s="1344"/>
      <c r="Y914" s="1344"/>
      <c r="Z914" s="1344"/>
      <c r="AA914" s="1344"/>
      <c r="AB914" s="1344"/>
      <c r="AC914" s="1344"/>
      <c r="AD914" s="1344"/>
      <c r="AE914" s="1344"/>
    </row>
    <row r="915" ht="19.5" customHeight="1">
      <c r="A915" s="1344"/>
      <c r="B915" s="1344"/>
      <c r="C915" s="1344"/>
      <c r="D915" s="1344"/>
      <c r="E915" s="1344"/>
      <c r="F915" s="1401"/>
      <c r="G915" s="1401"/>
      <c r="H915" s="1379"/>
      <c r="I915" s="1344"/>
      <c r="J915" s="1344"/>
      <c r="K915" s="1344"/>
      <c r="L915" s="1344"/>
      <c r="M915" s="1344"/>
      <c r="N915" s="1344"/>
      <c r="O915" s="1344"/>
      <c r="P915" s="1344"/>
      <c r="Q915" s="1344"/>
      <c r="R915" s="1344"/>
      <c r="S915" s="1344"/>
      <c r="T915" s="1344"/>
      <c r="U915" s="1344"/>
      <c r="V915" s="1344"/>
      <c r="W915" s="1344"/>
      <c r="X915" s="1344"/>
      <c r="Y915" s="1344"/>
      <c r="Z915" s="1344"/>
      <c r="AA915" s="1344"/>
      <c r="AB915" s="1344"/>
      <c r="AC915" s="1344"/>
      <c r="AD915" s="1344"/>
      <c r="AE915" s="1344"/>
    </row>
    <row r="916" ht="19.5" customHeight="1">
      <c r="A916" s="1344"/>
      <c r="B916" s="1344"/>
      <c r="C916" s="1344"/>
      <c r="D916" s="1344"/>
      <c r="E916" s="1344"/>
      <c r="F916" s="1401"/>
      <c r="G916" s="1401"/>
      <c r="H916" s="1379"/>
      <c r="I916" s="1344"/>
      <c r="J916" s="1344"/>
      <c r="K916" s="1344"/>
      <c r="L916" s="1344"/>
      <c r="M916" s="1344"/>
      <c r="N916" s="1344"/>
      <c r="O916" s="1344"/>
      <c r="P916" s="1344"/>
      <c r="Q916" s="1344"/>
      <c r="R916" s="1344"/>
      <c r="S916" s="1344"/>
      <c r="T916" s="1344"/>
      <c r="U916" s="1344"/>
      <c r="V916" s="1344"/>
      <c r="W916" s="1344"/>
      <c r="X916" s="1344"/>
      <c r="Y916" s="1344"/>
      <c r="Z916" s="1344"/>
      <c r="AA916" s="1344"/>
      <c r="AB916" s="1344"/>
      <c r="AC916" s="1344"/>
      <c r="AD916" s="1344"/>
      <c r="AE916" s="1344"/>
    </row>
    <row r="917" ht="19.5" customHeight="1">
      <c r="A917" s="1344"/>
      <c r="B917" s="1344"/>
      <c r="C917" s="1344"/>
      <c r="D917" s="1344"/>
      <c r="E917" s="1344"/>
      <c r="F917" s="1401"/>
      <c r="G917" s="1401"/>
      <c r="H917" s="1379"/>
      <c r="I917" s="1344"/>
      <c r="J917" s="1344"/>
      <c r="K917" s="1344"/>
      <c r="L917" s="1344"/>
      <c r="M917" s="1344"/>
      <c r="N917" s="1344"/>
      <c r="O917" s="1344"/>
      <c r="P917" s="1344"/>
      <c r="Q917" s="1344"/>
      <c r="R917" s="1344"/>
      <c r="S917" s="1344"/>
      <c r="T917" s="1344"/>
      <c r="U917" s="1344"/>
      <c r="V917" s="1344"/>
      <c r="W917" s="1344"/>
      <c r="X917" s="1344"/>
      <c r="Y917" s="1344"/>
      <c r="Z917" s="1344"/>
      <c r="AA917" s="1344"/>
      <c r="AB917" s="1344"/>
      <c r="AC917" s="1344"/>
      <c r="AD917" s="1344"/>
      <c r="AE917" s="1344"/>
    </row>
    <row r="918" ht="19.5" customHeight="1">
      <c r="A918" s="1344"/>
      <c r="B918" s="1344"/>
      <c r="C918" s="1344"/>
      <c r="D918" s="1344"/>
      <c r="E918" s="1344"/>
      <c r="F918" s="1401"/>
      <c r="G918" s="1401"/>
      <c r="H918" s="1379"/>
      <c r="I918" s="1344"/>
      <c r="J918" s="1344"/>
      <c r="K918" s="1344"/>
      <c r="L918" s="1344"/>
      <c r="M918" s="1344"/>
      <c r="N918" s="1344"/>
      <c r="O918" s="1344"/>
      <c r="P918" s="1344"/>
      <c r="Q918" s="1344"/>
      <c r="R918" s="1344"/>
      <c r="S918" s="1344"/>
      <c r="T918" s="1344"/>
      <c r="U918" s="1344"/>
      <c r="V918" s="1344"/>
      <c r="W918" s="1344"/>
      <c r="X918" s="1344"/>
      <c r="Y918" s="1344"/>
      <c r="Z918" s="1344"/>
      <c r="AA918" s="1344"/>
      <c r="AB918" s="1344"/>
      <c r="AC918" s="1344"/>
      <c r="AD918" s="1344"/>
      <c r="AE918" s="1344"/>
    </row>
    <row r="919" ht="19.5" customHeight="1">
      <c r="A919" s="1344"/>
      <c r="B919" s="1344"/>
      <c r="C919" s="1344"/>
      <c r="D919" s="1344"/>
      <c r="E919" s="1344"/>
      <c r="F919" s="1401"/>
      <c r="G919" s="1401"/>
      <c r="H919" s="1379"/>
      <c r="I919" s="1344"/>
      <c r="J919" s="1344"/>
      <c r="K919" s="1344"/>
      <c r="L919" s="1344"/>
      <c r="M919" s="1344"/>
      <c r="N919" s="1344"/>
      <c r="O919" s="1344"/>
      <c r="P919" s="1344"/>
      <c r="Q919" s="1344"/>
      <c r="R919" s="1344"/>
      <c r="S919" s="1344"/>
      <c r="T919" s="1344"/>
      <c r="U919" s="1344"/>
      <c r="V919" s="1344"/>
      <c r="W919" s="1344"/>
      <c r="X919" s="1344"/>
      <c r="Y919" s="1344"/>
      <c r="Z919" s="1344"/>
      <c r="AA919" s="1344"/>
      <c r="AB919" s="1344"/>
      <c r="AC919" s="1344"/>
      <c r="AD919" s="1344"/>
      <c r="AE919" s="1344"/>
    </row>
    <row r="920" ht="19.5" customHeight="1">
      <c r="A920" s="1344"/>
      <c r="B920" s="1344"/>
      <c r="C920" s="1344"/>
      <c r="D920" s="1344"/>
      <c r="E920" s="1344"/>
      <c r="F920" s="1401"/>
      <c r="G920" s="1401"/>
      <c r="H920" s="1379"/>
      <c r="I920" s="1344"/>
      <c r="J920" s="1344"/>
      <c r="K920" s="1344"/>
      <c r="L920" s="1344"/>
      <c r="M920" s="1344"/>
      <c r="N920" s="1344"/>
      <c r="O920" s="1344"/>
      <c r="P920" s="1344"/>
      <c r="Q920" s="1344"/>
      <c r="R920" s="1344"/>
      <c r="S920" s="1344"/>
      <c r="T920" s="1344"/>
      <c r="U920" s="1344"/>
      <c r="V920" s="1344"/>
      <c r="W920" s="1344"/>
      <c r="X920" s="1344"/>
      <c r="Y920" s="1344"/>
      <c r="Z920" s="1344"/>
      <c r="AA920" s="1344"/>
      <c r="AB920" s="1344"/>
      <c r="AC920" s="1344"/>
      <c r="AD920" s="1344"/>
      <c r="AE920" s="1344"/>
    </row>
    <row r="921" ht="19.5" customHeight="1">
      <c r="A921" s="1344"/>
      <c r="B921" s="1344"/>
      <c r="C921" s="1344"/>
      <c r="D921" s="1344"/>
      <c r="E921" s="1344"/>
      <c r="F921" s="1401"/>
      <c r="G921" s="1401"/>
      <c r="H921" s="1379"/>
      <c r="I921" s="1344"/>
      <c r="J921" s="1344"/>
      <c r="K921" s="1344"/>
      <c r="L921" s="1344"/>
      <c r="M921" s="1344"/>
      <c r="N921" s="1344"/>
      <c r="O921" s="1344"/>
      <c r="P921" s="1344"/>
      <c r="Q921" s="1344"/>
      <c r="R921" s="1344"/>
      <c r="S921" s="1344"/>
      <c r="T921" s="1344"/>
      <c r="U921" s="1344"/>
      <c r="V921" s="1344"/>
      <c r="W921" s="1344"/>
      <c r="X921" s="1344"/>
      <c r="Y921" s="1344"/>
      <c r="Z921" s="1344"/>
      <c r="AA921" s="1344"/>
      <c r="AB921" s="1344"/>
      <c r="AC921" s="1344"/>
      <c r="AD921" s="1344"/>
      <c r="AE921" s="1344"/>
    </row>
    <row r="922" ht="19.5" customHeight="1">
      <c r="A922" s="1344"/>
      <c r="B922" s="1344"/>
      <c r="C922" s="1344"/>
      <c r="D922" s="1344"/>
      <c r="E922" s="1344"/>
      <c r="F922" s="1401"/>
      <c r="G922" s="1401"/>
      <c r="H922" s="1379"/>
      <c r="I922" s="1344"/>
      <c r="J922" s="1344"/>
      <c r="K922" s="1344"/>
      <c r="L922" s="1344"/>
      <c r="M922" s="1344"/>
      <c r="N922" s="1344"/>
      <c r="O922" s="1344"/>
      <c r="P922" s="1344"/>
      <c r="Q922" s="1344"/>
      <c r="R922" s="1344"/>
      <c r="S922" s="1344"/>
      <c r="T922" s="1344"/>
      <c r="U922" s="1344"/>
      <c r="V922" s="1344"/>
      <c r="W922" s="1344"/>
      <c r="X922" s="1344"/>
      <c r="Y922" s="1344"/>
      <c r="Z922" s="1344"/>
      <c r="AA922" s="1344"/>
      <c r="AB922" s="1344"/>
      <c r="AC922" s="1344"/>
      <c r="AD922" s="1344"/>
      <c r="AE922" s="1344"/>
    </row>
    <row r="923" ht="19.5" customHeight="1">
      <c r="A923" s="1344"/>
      <c r="B923" s="1344"/>
      <c r="C923" s="1344"/>
      <c r="D923" s="1344"/>
      <c r="E923" s="1344"/>
      <c r="F923" s="1401"/>
      <c r="G923" s="1401"/>
      <c r="H923" s="1379"/>
      <c r="I923" s="1344"/>
      <c r="J923" s="1344"/>
      <c r="K923" s="1344"/>
      <c r="L923" s="1344"/>
      <c r="M923" s="1344"/>
      <c r="N923" s="1344"/>
      <c r="O923" s="1344"/>
      <c r="P923" s="1344"/>
      <c r="Q923" s="1344"/>
      <c r="R923" s="1344"/>
      <c r="S923" s="1344"/>
      <c r="T923" s="1344"/>
      <c r="U923" s="1344"/>
      <c r="V923" s="1344"/>
      <c r="W923" s="1344"/>
      <c r="X923" s="1344"/>
      <c r="Y923" s="1344"/>
      <c r="Z923" s="1344"/>
      <c r="AA923" s="1344"/>
      <c r="AB923" s="1344"/>
      <c r="AC923" s="1344"/>
      <c r="AD923" s="1344"/>
      <c r="AE923" s="1344"/>
    </row>
    <row r="924" ht="19.5" customHeight="1">
      <c r="A924" s="1344"/>
      <c r="B924" s="1344"/>
      <c r="C924" s="1344"/>
      <c r="D924" s="1344"/>
      <c r="E924" s="1344"/>
      <c r="F924" s="1401"/>
      <c r="G924" s="1401"/>
      <c r="H924" s="1379"/>
      <c r="I924" s="1344"/>
      <c r="J924" s="1344"/>
      <c r="K924" s="1344"/>
      <c r="L924" s="1344"/>
      <c r="M924" s="1344"/>
      <c r="N924" s="1344"/>
      <c r="O924" s="1344"/>
      <c r="P924" s="1344"/>
      <c r="Q924" s="1344"/>
      <c r="R924" s="1344"/>
      <c r="S924" s="1344"/>
      <c r="T924" s="1344"/>
      <c r="U924" s="1344"/>
      <c r="V924" s="1344"/>
      <c r="W924" s="1344"/>
      <c r="X924" s="1344"/>
      <c r="Y924" s="1344"/>
      <c r="Z924" s="1344"/>
      <c r="AA924" s="1344"/>
      <c r="AB924" s="1344"/>
      <c r="AC924" s="1344"/>
      <c r="AD924" s="1344"/>
      <c r="AE924" s="1344"/>
    </row>
    <row r="925" ht="19.5" customHeight="1">
      <c r="A925" s="1344"/>
      <c r="B925" s="1344"/>
      <c r="C925" s="1344"/>
      <c r="D925" s="1344"/>
      <c r="E925" s="1344"/>
      <c r="F925" s="1401"/>
      <c r="G925" s="1401"/>
      <c r="H925" s="1379"/>
      <c r="I925" s="1344"/>
      <c r="J925" s="1344"/>
      <c r="K925" s="1344"/>
      <c r="L925" s="1344"/>
      <c r="M925" s="1344"/>
      <c r="N925" s="1344"/>
      <c r="O925" s="1344"/>
      <c r="P925" s="1344"/>
      <c r="Q925" s="1344"/>
      <c r="R925" s="1344"/>
      <c r="S925" s="1344"/>
      <c r="T925" s="1344"/>
      <c r="U925" s="1344"/>
      <c r="V925" s="1344"/>
      <c r="W925" s="1344"/>
      <c r="X925" s="1344"/>
      <c r="Y925" s="1344"/>
      <c r="Z925" s="1344"/>
      <c r="AA925" s="1344"/>
      <c r="AB925" s="1344"/>
      <c r="AC925" s="1344"/>
      <c r="AD925" s="1344"/>
      <c r="AE925" s="1344"/>
    </row>
    <row r="926" ht="19.5" customHeight="1">
      <c r="A926" s="1344"/>
      <c r="B926" s="1344"/>
      <c r="C926" s="1344"/>
      <c r="D926" s="1344"/>
      <c r="E926" s="1344"/>
      <c r="F926" s="1401"/>
      <c r="G926" s="1401"/>
      <c r="H926" s="1379"/>
      <c r="I926" s="1344"/>
      <c r="J926" s="1344"/>
      <c r="K926" s="1344"/>
      <c r="L926" s="1344"/>
      <c r="M926" s="1344"/>
      <c r="N926" s="1344"/>
      <c r="O926" s="1344"/>
      <c r="P926" s="1344"/>
      <c r="Q926" s="1344"/>
      <c r="R926" s="1344"/>
      <c r="S926" s="1344"/>
      <c r="T926" s="1344"/>
      <c r="U926" s="1344"/>
      <c r="V926" s="1344"/>
      <c r="W926" s="1344"/>
      <c r="X926" s="1344"/>
      <c r="Y926" s="1344"/>
      <c r="Z926" s="1344"/>
      <c r="AA926" s="1344"/>
      <c r="AB926" s="1344"/>
      <c r="AC926" s="1344"/>
      <c r="AD926" s="1344"/>
      <c r="AE926" s="1344"/>
    </row>
    <row r="927" ht="19.5" customHeight="1">
      <c r="A927" s="1344"/>
      <c r="B927" s="1344"/>
      <c r="C927" s="1344"/>
      <c r="D927" s="1344"/>
      <c r="E927" s="1344"/>
      <c r="F927" s="1401"/>
      <c r="G927" s="1401"/>
      <c r="H927" s="1379"/>
      <c r="I927" s="1344"/>
      <c r="J927" s="1344"/>
      <c r="K927" s="1344"/>
      <c r="L927" s="1344"/>
      <c r="M927" s="1344"/>
      <c r="N927" s="1344"/>
      <c r="O927" s="1344"/>
      <c r="P927" s="1344"/>
      <c r="Q927" s="1344"/>
      <c r="R927" s="1344"/>
      <c r="S927" s="1344"/>
      <c r="T927" s="1344"/>
      <c r="U927" s="1344"/>
      <c r="V927" s="1344"/>
      <c r="W927" s="1344"/>
      <c r="X927" s="1344"/>
      <c r="Y927" s="1344"/>
      <c r="Z927" s="1344"/>
      <c r="AA927" s="1344"/>
      <c r="AB927" s="1344"/>
      <c r="AC927" s="1344"/>
      <c r="AD927" s="1344"/>
      <c r="AE927" s="1344"/>
    </row>
    <row r="928" ht="19.5" customHeight="1">
      <c r="A928" s="1344"/>
      <c r="B928" s="1344"/>
      <c r="C928" s="1344"/>
      <c r="D928" s="1344"/>
      <c r="E928" s="1344"/>
      <c r="F928" s="1401"/>
      <c r="G928" s="1401"/>
      <c r="H928" s="1379"/>
      <c r="I928" s="1344"/>
      <c r="J928" s="1344"/>
      <c r="K928" s="1344"/>
      <c r="L928" s="1344"/>
      <c r="M928" s="1344"/>
      <c r="N928" s="1344"/>
      <c r="O928" s="1344"/>
      <c r="P928" s="1344"/>
      <c r="Q928" s="1344"/>
      <c r="R928" s="1344"/>
      <c r="S928" s="1344"/>
      <c r="T928" s="1344"/>
      <c r="U928" s="1344"/>
      <c r="V928" s="1344"/>
      <c r="W928" s="1344"/>
      <c r="X928" s="1344"/>
      <c r="Y928" s="1344"/>
      <c r="Z928" s="1344"/>
      <c r="AA928" s="1344"/>
      <c r="AB928" s="1344"/>
      <c r="AC928" s="1344"/>
      <c r="AD928" s="1344"/>
      <c r="AE928" s="1344"/>
    </row>
    <row r="929" ht="19.5" customHeight="1">
      <c r="A929" s="1344"/>
      <c r="B929" s="1344"/>
      <c r="C929" s="1344"/>
      <c r="D929" s="1344"/>
      <c r="E929" s="1344"/>
      <c r="F929" s="1401"/>
      <c r="G929" s="1401"/>
      <c r="H929" s="1379"/>
      <c r="I929" s="1344"/>
      <c r="J929" s="1344"/>
      <c r="K929" s="1344"/>
      <c r="L929" s="1344"/>
      <c r="M929" s="1344"/>
      <c r="N929" s="1344"/>
      <c r="O929" s="1344"/>
      <c r="P929" s="1344"/>
      <c r="Q929" s="1344"/>
      <c r="R929" s="1344"/>
      <c r="S929" s="1344"/>
      <c r="T929" s="1344"/>
      <c r="U929" s="1344"/>
      <c r="V929" s="1344"/>
      <c r="W929" s="1344"/>
      <c r="X929" s="1344"/>
      <c r="Y929" s="1344"/>
      <c r="Z929" s="1344"/>
      <c r="AA929" s="1344"/>
      <c r="AB929" s="1344"/>
      <c r="AC929" s="1344"/>
      <c r="AD929" s="1344"/>
      <c r="AE929" s="1344"/>
    </row>
    <row r="930" ht="19.5" customHeight="1">
      <c r="A930" s="1344"/>
      <c r="B930" s="1344"/>
      <c r="C930" s="1344"/>
      <c r="D930" s="1344"/>
      <c r="E930" s="1344"/>
      <c r="F930" s="1401"/>
      <c r="G930" s="1401"/>
      <c r="H930" s="1379"/>
      <c r="I930" s="1344"/>
      <c r="J930" s="1344"/>
      <c r="K930" s="1344"/>
      <c r="L930" s="1344"/>
      <c r="M930" s="1344"/>
      <c r="N930" s="1344"/>
      <c r="O930" s="1344"/>
      <c r="P930" s="1344"/>
      <c r="Q930" s="1344"/>
      <c r="R930" s="1344"/>
      <c r="S930" s="1344"/>
      <c r="T930" s="1344"/>
      <c r="U930" s="1344"/>
      <c r="V930" s="1344"/>
      <c r="W930" s="1344"/>
      <c r="X930" s="1344"/>
      <c r="Y930" s="1344"/>
      <c r="Z930" s="1344"/>
      <c r="AA930" s="1344"/>
      <c r="AB930" s="1344"/>
      <c r="AC930" s="1344"/>
      <c r="AD930" s="1344"/>
      <c r="AE930" s="1344"/>
    </row>
    <row r="931" ht="19.5" customHeight="1">
      <c r="A931" s="1344"/>
      <c r="B931" s="1344"/>
      <c r="C931" s="1344"/>
      <c r="D931" s="1344"/>
      <c r="E931" s="1344"/>
      <c r="F931" s="1401"/>
      <c r="G931" s="1401"/>
      <c r="H931" s="1379"/>
      <c r="I931" s="1344"/>
      <c r="J931" s="1344"/>
      <c r="K931" s="1344"/>
      <c r="L931" s="1344"/>
      <c r="M931" s="1344"/>
      <c r="N931" s="1344"/>
      <c r="O931" s="1344"/>
      <c r="P931" s="1344"/>
      <c r="Q931" s="1344"/>
      <c r="R931" s="1344"/>
      <c r="S931" s="1344"/>
      <c r="T931" s="1344"/>
      <c r="U931" s="1344"/>
      <c r="V931" s="1344"/>
      <c r="W931" s="1344"/>
      <c r="X931" s="1344"/>
      <c r="Y931" s="1344"/>
      <c r="Z931" s="1344"/>
      <c r="AA931" s="1344"/>
      <c r="AB931" s="1344"/>
      <c r="AC931" s="1344"/>
      <c r="AD931" s="1344"/>
      <c r="AE931" s="1344"/>
    </row>
    <row r="932" ht="19.5" customHeight="1">
      <c r="A932" s="1344"/>
      <c r="B932" s="1344"/>
      <c r="C932" s="1344"/>
      <c r="D932" s="1344"/>
      <c r="E932" s="1344"/>
      <c r="F932" s="1401"/>
      <c r="G932" s="1401"/>
      <c r="H932" s="1379"/>
      <c r="I932" s="1344"/>
      <c r="J932" s="1344"/>
      <c r="K932" s="1344"/>
      <c r="L932" s="1344"/>
      <c r="M932" s="1344"/>
      <c r="N932" s="1344"/>
      <c r="O932" s="1344"/>
      <c r="P932" s="1344"/>
      <c r="Q932" s="1344"/>
      <c r="R932" s="1344"/>
      <c r="S932" s="1344"/>
      <c r="T932" s="1344"/>
      <c r="U932" s="1344"/>
      <c r="V932" s="1344"/>
      <c r="W932" s="1344"/>
      <c r="X932" s="1344"/>
      <c r="Y932" s="1344"/>
      <c r="Z932" s="1344"/>
      <c r="AA932" s="1344"/>
      <c r="AB932" s="1344"/>
      <c r="AC932" s="1344"/>
      <c r="AD932" s="1344"/>
      <c r="AE932" s="1344"/>
    </row>
    <row r="933" ht="19.5" customHeight="1">
      <c r="A933" s="1344"/>
      <c r="B933" s="1344"/>
      <c r="C933" s="1344"/>
      <c r="D933" s="1344"/>
      <c r="E933" s="1344"/>
      <c r="F933" s="1401"/>
      <c r="G933" s="1401"/>
      <c r="H933" s="1379"/>
      <c r="I933" s="1344"/>
      <c r="J933" s="1344"/>
      <c r="K933" s="1344"/>
      <c r="L933" s="1344"/>
      <c r="M933" s="1344"/>
      <c r="N933" s="1344"/>
      <c r="O933" s="1344"/>
      <c r="P933" s="1344"/>
      <c r="Q933" s="1344"/>
      <c r="R933" s="1344"/>
      <c r="S933" s="1344"/>
      <c r="T933" s="1344"/>
      <c r="U933" s="1344"/>
      <c r="V933" s="1344"/>
      <c r="W933" s="1344"/>
      <c r="X933" s="1344"/>
      <c r="Y933" s="1344"/>
      <c r="Z933" s="1344"/>
      <c r="AA933" s="1344"/>
      <c r="AB933" s="1344"/>
      <c r="AC933" s="1344"/>
      <c r="AD933" s="1344"/>
      <c r="AE933" s="1344"/>
    </row>
    <row r="934" ht="19.5" customHeight="1">
      <c r="A934" s="1344"/>
      <c r="B934" s="1344"/>
      <c r="C934" s="1344"/>
      <c r="D934" s="1344"/>
      <c r="E934" s="1344"/>
      <c r="F934" s="1401"/>
      <c r="G934" s="1401"/>
      <c r="H934" s="1379"/>
      <c r="I934" s="1344"/>
      <c r="J934" s="1344"/>
      <c r="K934" s="1344"/>
      <c r="L934" s="1344"/>
      <c r="M934" s="1344"/>
      <c r="N934" s="1344"/>
      <c r="O934" s="1344"/>
      <c r="P934" s="1344"/>
      <c r="Q934" s="1344"/>
      <c r="R934" s="1344"/>
      <c r="S934" s="1344"/>
      <c r="T934" s="1344"/>
      <c r="U934" s="1344"/>
      <c r="V934" s="1344"/>
      <c r="W934" s="1344"/>
      <c r="X934" s="1344"/>
      <c r="Y934" s="1344"/>
      <c r="Z934" s="1344"/>
      <c r="AA934" s="1344"/>
      <c r="AB934" s="1344"/>
      <c r="AC934" s="1344"/>
      <c r="AD934" s="1344"/>
      <c r="AE934" s="1344"/>
    </row>
    <row r="935" ht="19.5" customHeight="1">
      <c r="A935" s="1344"/>
      <c r="B935" s="1344"/>
      <c r="C935" s="1344"/>
      <c r="D935" s="1344"/>
      <c r="E935" s="1344"/>
      <c r="F935" s="1401"/>
      <c r="G935" s="1401"/>
      <c r="H935" s="1379"/>
      <c r="I935" s="1344"/>
      <c r="J935" s="1344"/>
      <c r="K935" s="1344"/>
      <c r="L935" s="1344"/>
      <c r="M935" s="1344"/>
      <c r="N935" s="1344"/>
      <c r="O935" s="1344"/>
      <c r="P935" s="1344"/>
      <c r="Q935" s="1344"/>
      <c r="R935" s="1344"/>
      <c r="S935" s="1344"/>
      <c r="T935" s="1344"/>
      <c r="U935" s="1344"/>
      <c r="V935" s="1344"/>
      <c r="W935" s="1344"/>
      <c r="X935" s="1344"/>
      <c r="Y935" s="1344"/>
      <c r="Z935" s="1344"/>
      <c r="AA935" s="1344"/>
      <c r="AB935" s="1344"/>
      <c r="AC935" s="1344"/>
      <c r="AD935" s="1344"/>
      <c r="AE935" s="1344"/>
    </row>
    <row r="936" ht="19.5" customHeight="1">
      <c r="A936" s="1344"/>
      <c r="B936" s="1344"/>
      <c r="C936" s="1344"/>
      <c r="D936" s="1344"/>
      <c r="E936" s="1344"/>
      <c r="F936" s="1401"/>
      <c r="G936" s="1401"/>
      <c r="H936" s="1379"/>
      <c r="I936" s="1344"/>
      <c r="J936" s="1344"/>
      <c r="K936" s="1344"/>
      <c r="L936" s="1344"/>
      <c r="M936" s="1344"/>
      <c r="N936" s="1344"/>
      <c r="O936" s="1344"/>
      <c r="P936" s="1344"/>
      <c r="Q936" s="1344"/>
      <c r="R936" s="1344"/>
      <c r="S936" s="1344"/>
      <c r="T936" s="1344"/>
      <c r="U936" s="1344"/>
      <c r="V936" s="1344"/>
      <c r="W936" s="1344"/>
      <c r="X936" s="1344"/>
      <c r="Y936" s="1344"/>
      <c r="Z936" s="1344"/>
      <c r="AA936" s="1344"/>
      <c r="AB936" s="1344"/>
      <c r="AC936" s="1344"/>
      <c r="AD936" s="1344"/>
      <c r="AE936" s="1344"/>
    </row>
    <row r="937" ht="19.5" customHeight="1">
      <c r="A937" s="1344"/>
      <c r="B937" s="1344"/>
      <c r="C937" s="1344"/>
      <c r="D937" s="1344"/>
      <c r="E937" s="1344"/>
      <c r="F937" s="1401"/>
      <c r="G937" s="1401"/>
      <c r="H937" s="1379"/>
      <c r="I937" s="1344"/>
      <c r="J937" s="1344"/>
      <c r="K937" s="1344"/>
      <c r="L937" s="1344"/>
      <c r="M937" s="1344"/>
      <c r="N937" s="1344"/>
      <c r="O937" s="1344"/>
      <c r="P937" s="1344"/>
      <c r="Q937" s="1344"/>
      <c r="R937" s="1344"/>
      <c r="S937" s="1344"/>
      <c r="T937" s="1344"/>
      <c r="U937" s="1344"/>
      <c r="V937" s="1344"/>
      <c r="W937" s="1344"/>
      <c r="X937" s="1344"/>
      <c r="Y937" s="1344"/>
      <c r="Z937" s="1344"/>
      <c r="AA937" s="1344"/>
      <c r="AB937" s="1344"/>
      <c r="AC937" s="1344"/>
      <c r="AD937" s="1344"/>
      <c r="AE937" s="1344"/>
    </row>
    <row r="938" ht="19.5" customHeight="1">
      <c r="A938" s="1344"/>
      <c r="B938" s="1344"/>
      <c r="C938" s="1344"/>
      <c r="D938" s="1344"/>
      <c r="E938" s="1344"/>
      <c r="F938" s="1401"/>
      <c r="G938" s="1401"/>
      <c r="H938" s="1379"/>
      <c r="I938" s="1344"/>
      <c r="J938" s="1344"/>
      <c r="K938" s="1344"/>
      <c r="L938" s="1344"/>
      <c r="M938" s="1344"/>
      <c r="N938" s="1344"/>
      <c r="O938" s="1344"/>
      <c r="P938" s="1344"/>
      <c r="Q938" s="1344"/>
      <c r="R938" s="1344"/>
      <c r="S938" s="1344"/>
      <c r="T938" s="1344"/>
      <c r="U938" s="1344"/>
      <c r="V938" s="1344"/>
      <c r="W938" s="1344"/>
      <c r="X938" s="1344"/>
      <c r="Y938" s="1344"/>
      <c r="Z938" s="1344"/>
      <c r="AA938" s="1344"/>
      <c r="AB938" s="1344"/>
      <c r="AC938" s="1344"/>
      <c r="AD938" s="1344"/>
      <c r="AE938" s="1344"/>
    </row>
    <row r="939" ht="19.5" customHeight="1">
      <c r="A939" s="1344"/>
      <c r="B939" s="1344"/>
      <c r="C939" s="1344"/>
      <c r="D939" s="1344"/>
      <c r="E939" s="1344"/>
      <c r="F939" s="1401"/>
      <c r="G939" s="1401"/>
      <c r="H939" s="1379"/>
      <c r="I939" s="1344"/>
      <c r="J939" s="1344"/>
      <c r="K939" s="1344"/>
      <c r="L939" s="1344"/>
      <c r="M939" s="1344"/>
      <c r="N939" s="1344"/>
      <c r="O939" s="1344"/>
      <c r="P939" s="1344"/>
      <c r="Q939" s="1344"/>
      <c r="R939" s="1344"/>
      <c r="S939" s="1344"/>
      <c r="T939" s="1344"/>
      <c r="U939" s="1344"/>
      <c r="V939" s="1344"/>
      <c r="W939" s="1344"/>
      <c r="X939" s="1344"/>
      <c r="Y939" s="1344"/>
      <c r="Z939" s="1344"/>
      <c r="AA939" s="1344"/>
      <c r="AB939" s="1344"/>
      <c r="AC939" s="1344"/>
      <c r="AD939" s="1344"/>
      <c r="AE939" s="1344"/>
    </row>
    <row r="940" ht="19.5" customHeight="1">
      <c r="A940" s="1344"/>
      <c r="B940" s="1344"/>
      <c r="C940" s="1344"/>
      <c r="D940" s="1344"/>
      <c r="E940" s="1344"/>
      <c r="F940" s="1401"/>
      <c r="G940" s="1401"/>
      <c r="H940" s="1379"/>
      <c r="I940" s="1344"/>
      <c r="J940" s="1344"/>
      <c r="K940" s="1344"/>
      <c r="L940" s="1344"/>
      <c r="M940" s="1344"/>
      <c r="N940" s="1344"/>
      <c r="O940" s="1344"/>
      <c r="P940" s="1344"/>
      <c r="Q940" s="1344"/>
      <c r="R940" s="1344"/>
      <c r="S940" s="1344"/>
      <c r="T940" s="1344"/>
      <c r="U940" s="1344"/>
      <c r="V940" s="1344"/>
      <c r="W940" s="1344"/>
      <c r="X940" s="1344"/>
      <c r="Y940" s="1344"/>
      <c r="Z940" s="1344"/>
      <c r="AA940" s="1344"/>
      <c r="AB940" s="1344"/>
      <c r="AC940" s="1344"/>
      <c r="AD940" s="1344"/>
      <c r="AE940" s="1344"/>
    </row>
    <row r="941" ht="19.5" customHeight="1">
      <c r="A941" s="1344"/>
      <c r="B941" s="1344"/>
      <c r="C941" s="1344"/>
      <c r="D941" s="1344"/>
      <c r="E941" s="1344"/>
      <c r="F941" s="1401"/>
      <c r="G941" s="1401"/>
      <c r="H941" s="1379"/>
      <c r="I941" s="1344"/>
      <c r="J941" s="1344"/>
      <c r="K941" s="1344"/>
      <c r="L941" s="1344"/>
      <c r="M941" s="1344"/>
      <c r="N941" s="1344"/>
      <c r="O941" s="1344"/>
      <c r="P941" s="1344"/>
      <c r="Q941" s="1344"/>
      <c r="R941" s="1344"/>
      <c r="S941" s="1344"/>
      <c r="T941" s="1344"/>
      <c r="U941" s="1344"/>
      <c r="V941" s="1344"/>
      <c r="W941" s="1344"/>
      <c r="X941" s="1344"/>
      <c r="Y941" s="1344"/>
      <c r="Z941" s="1344"/>
      <c r="AA941" s="1344"/>
      <c r="AB941" s="1344"/>
      <c r="AC941" s="1344"/>
      <c r="AD941" s="1344"/>
      <c r="AE941" s="1344"/>
    </row>
    <row r="942" ht="19.5" customHeight="1">
      <c r="A942" s="1344"/>
      <c r="B942" s="1344"/>
      <c r="C942" s="1344"/>
      <c r="D942" s="1344"/>
      <c r="E942" s="1344"/>
      <c r="F942" s="1401"/>
      <c r="G942" s="1401"/>
      <c r="H942" s="1379"/>
      <c r="I942" s="1344"/>
      <c r="J942" s="1344"/>
      <c r="K942" s="1344"/>
      <c r="L942" s="1344"/>
      <c r="M942" s="1344"/>
      <c r="N942" s="1344"/>
      <c r="O942" s="1344"/>
      <c r="P942" s="1344"/>
      <c r="Q942" s="1344"/>
      <c r="R942" s="1344"/>
      <c r="S942" s="1344"/>
      <c r="T942" s="1344"/>
      <c r="U942" s="1344"/>
      <c r="V942" s="1344"/>
      <c r="W942" s="1344"/>
      <c r="X942" s="1344"/>
      <c r="Y942" s="1344"/>
      <c r="Z942" s="1344"/>
      <c r="AA942" s="1344"/>
      <c r="AB942" s="1344"/>
      <c r="AC942" s="1344"/>
      <c r="AD942" s="1344"/>
      <c r="AE942" s="1344"/>
    </row>
    <row r="943" ht="19.5" customHeight="1">
      <c r="A943" s="1344"/>
      <c r="B943" s="1344"/>
      <c r="C943" s="1344"/>
      <c r="D943" s="1344"/>
      <c r="E943" s="1344"/>
      <c r="F943" s="1401"/>
      <c r="G943" s="1401"/>
      <c r="H943" s="1379"/>
      <c r="I943" s="1344"/>
      <c r="J943" s="1344"/>
      <c r="K943" s="1344"/>
      <c r="L943" s="1344"/>
      <c r="M943" s="1344"/>
      <c r="N943" s="1344"/>
      <c r="O943" s="1344"/>
      <c r="P943" s="1344"/>
      <c r="Q943" s="1344"/>
      <c r="R943" s="1344"/>
      <c r="S943" s="1344"/>
      <c r="T943" s="1344"/>
      <c r="U943" s="1344"/>
      <c r="V943" s="1344"/>
      <c r="W943" s="1344"/>
      <c r="X943" s="1344"/>
      <c r="Y943" s="1344"/>
      <c r="Z943" s="1344"/>
      <c r="AA943" s="1344"/>
      <c r="AB943" s="1344"/>
      <c r="AC943" s="1344"/>
      <c r="AD943" s="1344"/>
      <c r="AE943" s="1344"/>
    </row>
    <row r="944" ht="19.5" customHeight="1">
      <c r="A944" s="1344"/>
      <c r="B944" s="1344"/>
      <c r="C944" s="1344"/>
      <c r="D944" s="1344"/>
      <c r="E944" s="1344"/>
      <c r="F944" s="1401"/>
      <c r="G944" s="1401"/>
      <c r="H944" s="1379"/>
      <c r="I944" s="1344"/>
      <c r="J944" s="1344"/>
      <c r="K944" s="1344"/>
      <c r="L944" s="1344"/>
      <c r="M944" s="1344"/>
      <c r="N944" s="1344"/>
      <c r="O944" s="1344"/>
      <c r="P944" s="1344"/>
      <c r="Q944" s="1344"/>
      <c r="R944" s="1344"/>
      <c r="S944" s="1344"/>
      <c r="T944" s="1344"/>
      <c r="U944" s="1344"/>
      <c r="V944" s="1344"/>
      <c r="W944" s="1344"/>
      <c r="X944" s="1344"/>
      <c r="Y944" s="1344"/>
      <c r="Z944" s="1344"/>
      <c r="AA944" s="1344"/>
      <c r="AB944" s="1344"/>
      <c r="AC944" s="1344"/>
      <c r="AD944" s="1344"/>
      <c r="AE944" s="1344"/>
    </row>
    <row r="945" ht="19.5" customHeight="1">
      <c r="A945" s="1344"/>
      <c r="B945" s="1344"/>
      <c r="C945" s="1344"/>
      <c r="D945" s="1344"/>
      <c r="E945" s="1344"/>
      <c r="F945" s="1401"/>
      <c r="G945" s="1401"/>
      <c r="H945" s="1379"/>
      <c r="I945" s="1344"/>
      <c r="J945" s="1344"/>
      <c r="K945" s="1344"/>
      <c r="L945" s="1344"/>
      <c r="M945" s="1344"/>
      <c r="N945" s="1344"/>
      <c r="O945" s="1344"/>
      <c r="P945" s="1344"/>
      <c r="Q945" s="1344"/>
      <c r="R945" s="1344"/>
      <c r="S945" s="1344"/>
      <c r="T945" s="1344"/>
      <c r="U945" s="1344"/>
      <c r="V945" s="1344"/>
      <c r="W945" s="1344"/>
      <c r="X945" s="1344"/>
      <c r="Y945" s="1344"/>
      <c r="Z945" s="1344"/>
      <c r="AA945" s="1344"/>
      <c r="AB945" s="1344"/>
      <c r="AC945" s="1344"/>
      <c r="AD945" s="1344"/>
      <c r="AE945" s="1344"/>
    </row>
    <row r="946" ht="19.5" customHeight="1">
      <c r="A946" s="1344"/>
      <c r="B946" s="1344"/>
      <c r="C946" s="1344"/>
      <c r="D946" s="1344"/>
      <c r="E946" s="1344"/>
      <c r="F946" s="1401"/>
      <c r="G946" s="1401"/>
      <c r="H946" s="1379"/>
      <c r="I946" s="1344"/>
      <c r="J946" s="1344"/>
      <c r="K946" s="1344"/>
      <c r="L946" s="1344"/>
      <c r="M946" s="1344"/>
      <c r="N946" s="1344"/>
      <c r="O946" s="1344"/>
      <c r="P946" s="1344"/>
      <c r="Q946" s="1344"/>
      <c r="R946" s="1344"/>
      <c r="S946" s="1344"/>
      <c r="T946" s="1344"/>
      <c r="U946" s="1344"/>
      <c r="V946" s="1344"/>
      <c r="W946" s="1344"/>
      <c r="X946" s="1344"/>
      <c r="Y946" s="1344"/>
      <c r="Z946" s="1344"/>
      <c r="AA946" s="1344"/>
      <c r="AB946" s="1344"/>
      <c r="AC946" s="1344"/>
      <c r="AD946" s="1344"/>
      <c r="AE946" s="1344"/>
    </row>
    <row r="947" ht="19.5" customHeight="1">
      <c r="A947" s="1344"/>
      <c r="B947" s="1344"/>
      <c r="C947" s="1344"/>
      <c r="D947" s="1344"/>
      <c r="E947" s="1344"/>
      <c r="F947" s="1401"/>
      <c r="G947" s="1401"/>
      <c r="H947" s="1379"/>
      <c r="I947" s="1344"/>
      <c r="J947" s="1344"/>
      <c r="K947" s="1344"/>
      <c r="L947" s="1344"/>
      <c r="M947" s="1344"/>
      <c r="N947" s="1344"/>
      <c r="O947" s="1344"/>
      <c r="P947" s="1344"/>
      <c r="Q947" s="1344"/>
      <c r="R947" s="1344"/>
      <c r="S947" s="1344"/>
      <c r="T947" s="1344"/>
      <c r="U947" s="1344"/>
      <c r="V947" s="1344"/>
      <c r="W947" s="1344"/>
      <c r="X947" s="1344"/>
      <c r="Y947" s="1344"/>
      <c r="Z947" s="1344"/>
      <c r="AA947" s="1344"/>
      <c r="AB947" s="1344"/>
      <c r="AC947" s="1344"/>
      <c r="AD947" s="1344"/>
      <c r="AE947" s="1344"/>
    </row>
    <row r="948" ht="19.5" customHeight="1">
      <c r="A948" s="1344"/>
      <c r="B948" s="1344"/>
      <c r="C948" s="1344"/>
      <c r="D948" s="1344"/>
      <c r="E948" s="1344"/>
      <c r="F948" s="1401"/>
      <c r="G948" s="1401"/>
      <c r="H948" s="1379"/>
      <c r="I948" s="1344"/>
      <c r="J948" s="1344"/>
      <c r="K948" s="1344"/>
      <c r="L948" s="1344"/>
      <c r="M948" s="1344"/>
      <c r="N948" s="1344"/>
      <c r="O948" s="1344"/>
      <c r="P948" s="1344"/>
      <c r="Q948" s="1344"/>
      <c r="R948" s="1344"/>
      <c r="S948" s="1344"/>
      <c r="T948" s="1344"/>
      <c r="U948" s="1344"/>
      <c r="V948" s="1344"/>
      <c r="W948" s="1344"/>
      <c r="X948" s="1344"/>
      <c r="Y948" s="1344"/>
      <c r="Z948" s="1344"/>
      <c r="AA948" s="1344"/>
      <c r="AB948" s="1344"/>
      <c r="AC948" s="1344"/>
      <c r="AD948" s="1344"/>
      <c r="AE948" s="1344"/>
    </row>
    <row r="949" ht="19.5" customHeight="1">
      <c r="A949" s="1344"/>
      <c r="B949" s="1344"/>
      <c r="C949" s="1344"/>
      <c r="D949" s="1344"/>
      <c r="E949" s="1344"/>
      <c r="F949" s="1401"/>
      <c r="G949" s="1401"/>
      <c r="H949" s="1379"/>
      <c r="I949" s="1344"/>
      <c r="J949" s="1344"/>
      <c r="K949" s="1344"/>
      <c r="L949" s="1344"/>
      <c r="M949" s="1344"/>
      <c r="N949" s="1344"/>
      <c r="O949" s="1344"/>
      <c r="P949" s="1344"/>
      <c r="Q949" s="1344"/>
      <c r="R949" s="1344"/>
      <c r="S949" s="1344"/>
      <c r="T949" s="1344"/>
      <c r="U949" s="1344"/>
      <c r="V949" s="1344"/>
      <c r="W949" s="1344"/>
      <c r="X949" s="1344"/>
      <c r="Y949" s="1344"/>
      <c r="Z949" s="1344"/>
      <c r="AA949" s="1344"/>
      <c r="AB949" s="1344"/>
      <c r="AC949" s="1344"/>
      <c r="AD949" s="1344"/>
      <c r="AE949" s="1344"/>
    </row>
    <row r="950" ht="19.5" customHeight="1">
      <c r="A950" s="1344"/>
      <c r="B950" s="1344"/>
      <c r="C950" s="1344"/>
      <c r="D950" s="1344"/>
      <c r="E950" s="1344"/>
      <c r="F950" s="1401"/>
      <c r="G950" s="1401"/>
      <c r="H950" s="1379"/>
      <c r="I950" s="1344"/>
      <c r="J950" s="1344"/>
      <c r="K950" s="1344"/>
      <c r="L950" s="1344"/>
      <c r="M950" s="1344"/>
      <c r="N950" s="1344"/>
      <c r="O950" s="1344"/>
      <c r="P950" s="1344"/>
      <c r="Q950" s="1344"/>
      <c r="R950" s="1344"/>
      <c r="S950" s="1344"/>
      <c r="T950" s="1344"/>
      <c r="U950" s="1344"/>
      <c r="V950" s="1344"/>
      <c r="W950" s="1344"/>
      <c r="X950" s="1344"/>
      <c r="Y950" s="1344"/>
      <c r="Z950" s="1344"/>
      <c r="AA950" s="1344"/>
      <c r="AB950" s="1344"/>
      <c r="AC950" s="1344"/>
      <c r="AD950" s="1344"/>
      <c r="AE950" s="1344"/>
    </row>
    <row r="951" ht="19.5" customHeight="1">
      <c r="A951" s="1344"/>
      <c r="B951" s="1344"/>
      <c r="C951" s="1344"/>
      <c r="D951" s="1344"/>
      <c r="E951" s="1344"/>
      <c r="F951" s="1401"/>
      <c r="G951" s="1401"/>
      <c r="H951" s="1379"/>
      <c r="I951" s="1344"/>
      <c r="J951" s="1344"/>
      <c r="K951" s="1344"/>
      <c r="L951" s="1344"/>
      <c r="M951" s="1344"/>
      <c r="N951" s="1344"/>
      <c r="O951" s="1344"/>
      <c r="P951" s="1344"/>
      <c r="Q951" s="1344"/>
      <c r="R951" s="1344"/>
      <c r="S951" s="1344"/>
      <c r="T951" s="1344"/>
      <c r="U951" s="1344"/>
      <c r="V951" s="1344"/>
      <c r="W951" s="1344"/>
      <c r="X951" s="1344"/>
      <c r="Y951" s="1344"/>
      <c r="Z951" s="1344"/>
      <c r="AA951" s="1344"/>
      <c r="AB951" s="1344"/>
      <c r="AC951" s="1344"/>
      <c r="AD951" s="1344"/>
      <c r="AE951" s="1344"/>
    </row>
    <row r="952" ht="19.5" customHeight="1">
      <c r="A952" s="1344"/>
      <c r="B952" s="1344"/>
      <c r="C952" s="1344"/>
      <c r="D952" s="1344"/>
      <c r="E952" s="1344"/>
      <c r="F952" s="1401"/>
      <c r="G952" s="1401"/>
      <c r="H952" s="1379"/>
      <c r="I952" s="1344"/>
      <c r="J952" s="1344"/>
      <c r="K952" s="1344"/>
      <c r="L952" s="1344"/>
      <c r="M952" s="1344"/>
      <c r="N952" s="1344"/>
      <c r="O952" s="1344"/>
      <c r="P952" s="1344"/>
      <c r="Q952" s="1344"/>
      <c r="R952" s="1344"/>
      <c r="S952" s="1344"/>
      <c r="T952" s="1344"/>
      <c r="U952" s="1344"/>
      <c r="V952" s="1344"/>
      <c r="W952" s="1344"/>
      <c r="X952" s="1344"/>
      <c r="Y952" s="1344"/>
      <c r="Z952" s="1344"/>
      <c r="AA952" s="1344"/>
      <c r="AB952" s="1344"/>
      <c r="AC952" s="1344"/>
      <c r="AD952" s="1344"/>
      <c r="AE952" s="1344"/>
    </row>
    <row r="953" ht="19.5" customHeight="1">
      <c r="A953" s="1344"/>
      <c r="B953" s="1344"/>
      <c r="C953" s="1344"/>
      <c r="D953" s="1344"/>
      <c r="E953" s="1344"/>
      <c r="F953" s="1401"/>
      <c r="G953" s="1401"/>
      <c r="H953" s="1379"/>
      <c r="I953" s="1344"/>
      <c r="J953" s="1344"/>
      <c r="K953" s="1344"/>
      <c r="L953" s="1344"/>
      <c r="M953" s="1344"/>
      <c r="N953" s="1344"/>
      <c r="O953" s="1344"/>
      <c r="P953" s="1344"/>
      <c r="Q953" s="1344"/>
      <c r="R953" s="1344"/>
      <c r="S953" s="1344"/>
      <c r="T953" s="1344"/>
      <c r="U953" s="1344"/>
      <c r="V953" s="1344"/>
      <c r="W953" s="1344"/>
      <c r="X953" s="1344"/>
      <c r="Y953" s="1344"/>
      <c r="Z953" s="1344"/>
      <c r="AA953" s="1344"/>
      <c r="AB953" s="1344"/>
      <c r="AC953" s="1344"/>
      <c r="AD953" s="1344"/>
      <c r="AE953" s="1344"/>
    </row>
    <row r="954" ht="19.5" customHeight="1">
      <c r="A954" s="1344"/>
      <c r="B954" s="1344"/>
      <c r="C954" s="1344"/>
      <c r="D954" s="1344"/>
      <c r="E954" s="1344"/>
      <c r="F954" s="1401"/>
      <c r="G954" s="1401"/>
      <c r="H954" s="1379"/>
      <c r="I954" s="1344"/>
      <c r="J954" s="1344"/>
      <c r="K954" s="1344"/>
      <c r="L954" s="1344"/>
      <c r="M954" s="1344"/>
      <c r="N954" s="1344"/>
      <c r="O954" s="1344"/>
      <c r="P954" s="1344"/>
      <c r="Q954" s="1344"/>
      <c r="R954" s="1344"/>
      <c r="S954" s="1344"/>
      <c r="T954" s="1344"/>
      <c r="U954" s="1344"/>
      <c r="V954" s="1344"/>
      <c r="W954" s="1344"/>
      <c r="X954" s="1344"/>
      <c r="Y954" s="1344"/>
      <c r="Z954" s="1344"/>
      <c r="AA954" s="1344"/>
      <c r="AB954" s="1344"/>
      <c r="AC954" s="1344"/>
      <c r="AD954" s="1344"/>
      <c r="AE954" s="1344"/>
    </row>
    <row r="955" ht="19.5" customHeight="1">
      <c r="A955" s="1344"/>
      <c r="B955" s="1344"/>
      <c r="C955" s="1344"/>
      <c r="D955" s="1344"/>
      <c r="E955" s="1344"/>
      <c r="F955" s="1401"/>
      <c r="G955" s="1401"/>
      <c r="H955" s="1379"/>
      <c r="I955" s="1344"/>
      <c r="J955" s="1344"/>
      <c r="K955" s="1344"/>
      <c r="L955" s="1344"/>
      <c r="M955" s="1344"/>
      <c r="N955" s="1344"/>
      <c r="O955" s="1344"/>
      <c r="P955" s="1344"/>
      <c r="Q955" s="1344"/>
      <c r="R955" s="1344"/>
      <c r="S955" s="1344"/>
      <c r="T955" s="1344"/>
      <c r="U955" s="1344"/>
      <c r="V955" s="1344"/>
      <c r="W955" s="1344"/>
      <c r="X955" s="1344"/>
      <c r="Y955" s="1344"/>
      <c r="Z955" s="1344"/>
      <c r="AA955" s="1344"/>
      <c r="AB955" s="1344"/>
      <c r="AC955" s="1344"/>
      <c r="AD955" s="1344"/>
      <c r="AE955" s="1344"/>
    </row>
    <row r="956" ht="19.5" customHeight="1">
      <c r="A956" s="1344"/>
      <c r="B956" s="1344"/>
      <c r="C956" s="1344"/>
      <c r="D956" s="1344"/>
      <c r="E956" s="1344"/>
      <c r="F956" s="1401"/>
      <c r="G956" s="1401"/>
      <c r="H956" s="1379"/>
      <c r="I956" s="1344"/>
      <c r="J956" s="1344"/>
      <c r="K956" s="1344"/>
      <c r="L956" s="1344"/>
      <c r="M956" s="1344"/>
      <c r="N956" s="1344"/>
      <c r="O956" s="1344"/>
      <c r="P956" s="1344"/>
      <c r="Q956" s="1344"/>
      <c r="R956" s="1344"/>
      <c r="S956" s="1344"/>
      <c r="T956" s="1344"/>
      <c r="U956" s="1344"/>
      <c r="V956" s="1344"/>
      <c r="W956" s="1344"/>
      <c r="X956" s="1344"/>
      <c r="Y956" s="1344"/>
      <c r="Z956" s="1344"/>
      <c r="AA956" s="1344"/>
      <c r="AB956" s="1344"/>
      <c r="AC956" s="1344"/>
      <c r="AD956" s="1344"/>
      <c r="AE956" s="1344"/>
    </row>
    <row r="957" ht="19.5" customHeight="1">
      <c r="A957" s="1344"/>
      <c r="B957" s="1344"/>
      <c r="C957" s="1344"/>
      <c r="D957" s="1344"/>
      <c r="E957" s="1344"/>
      <c r="F957" s="1401"/>
      <c r="G957" s="1401"/>
      <c r="H957" s="1379"/>
      <c r="I957" s="1344"/>
      <c r="J957" s="1344"/>
      <c r="K957" s="1344"/>
      <c r="L957" s="1344"/>
      <c r="M957" s="1344"/>
      <c r="N957" s="1344"/>
      <c r="O957" s="1344"/>
      <c r="P957" s="1344"/>
      <c r="Q957" s="1344"/>
      <c r="R957" s="1344"/>
      <c r="S957" s="1344"/>
      <c r="T957" s="1344"/>
      <c r="U957" s="1344"/>
      <c r="V957" s="1344"/>
      <c r="W957" s="1344"/>
      <c r="X957" s="1344"/>
      <c r="Y957" s="1344"/>
      <c r="Z957" s="1344"/>
      <c r="AA957" s="1344"/>
      <c r="AB957" s="1344"/>
      <c r="AC957" s="1344"/>
      <c r="AD957" s="1344"/>
      <c r="AE957" s="1344"/>
    </row>
    <row r="958" ht="19.5" customHeight="1">
      <c r="A958" s="1344"/>
      <c r="B958" s="1344"/>
      <c r="C958" s="1344"/>
      <c r="D958" s="1344"/>
      <c r="E958" s="1344"/>
      <c r="F958" s="1401"/>
      <c r="G958" s="1401"/>
      <c r="H958" s="1379"/>
      <c r="I958" s="1344"/>
      <c r="J958" s="1344"/>
      <c r="K958" s="1344"/>
      <c r="L958" s="1344"/>
      <c r="M958" s="1344"/>
      <c r="N958" s="1344"/>
      <c r="O958" s="1344"/>
      <c r="P958" s="1344"/>
      <c r="Q958" s="1344"/>
      <c r="R958" s="1344"/>
      <c r="S958" s="1344"/>
      <c r="T958" s="1344"/>
      <c r="U958" s="1344"/>
      <c r="V958" s="1344"/>
      <c r="W958" s="1344"/>
      <c r="X958" s="1344"/>
      <c r="Y958" s="1344"/>
      <c r="Z958" s="1344"/>
      <c r="AA958" s="1344"/>
      <c r="AB958" s="1344"/>
      <c r="AC958" s="1344"/>
      <c r="AD958" s="1344"/>
      <c r="AE958" s="1344"/>
    </row>
    <row r="959" ht="19.5" customHeight="1">
      <c r="A959" s="1344"/>
      <c r="B959" s="1344"/>
      <c r="C959" s="1344"/>
      <c r="D959" s="1344"/>
      <c r="E959" s="1344"/>
      <c r="F959" s="1401"/>
      <c r="G959" s="1401"/>
      <c r="H959" s="1379"/>
      <c r="I959" s="1344"/>
      <c r="J959" s="1344"/>
      <c r="K959" s="1344"/>
      <c r="L959" s="1344"/>
      <c r="M959" s="1344"/>
      <c r="N959" s="1344"/>
      <c r="O959" s="1344"/>
      <c r="P959" s="1344"/>
      <c r="Q959" s="1344"/>
      <c r="R959" s="1344"/>
      <c r="S959" s="1344"/>
      <c r="T959" s="1344"/>
      <c r="U959" s="1344"/>
      <c r="V959" s="1344"/>
      <c r="W959" s="1344"/>
      <c r="X959" s="1344"/>
      <c r="Y959" s="1344"/>
      <c r="Z959" s="1344"/>
      <c r="AA959" s="1344"/>
      <c r="AB959" s="1344"/>
      <c r="AC959" s="1344"/>
      <c r="AD959" s="1344"/>
      <c r="AE959" s="1344"/>
    </row>
    <row r="960" ht="19.5" customHeight="1">
      <c r="A960" s="1344"/>
      <c r="B960" s="1344"/>
      <c r="C960" s="1344"/>
      <c r="D960" s="1344"/>
      <c r="E960" s="1344"/>
      <c r="F960" s="1401"/>
      <c r="G960" s="1401"/>
      <c r="H960" s="1379"/>
      <c r="I960" s="1344"/>
      <c r="J960" s="1344"/>
      <c r="K960" s="1344"/>
      <c r="L960" s="1344"/>
      <c r="M960" s="1344"/>
      <c r="N960" s="1344"/>
      <c r="O960" s="1344"/>
      <c r="P960" s="1344"/>
      <c r="Q960" s="1344"/>
      <c r="R960" s="1344"/>
      <c r="S960" s="1344"/>
      <c r="T960" s="1344"/>
      <c r="U960" s="1344"/>
      <c r="V960" s="1344"/>
      <c r="W960" s="1344"/>
      <c r="X960" s="1344"/>
      <c r="Y960" s="1344"/>
      <c r="Z960" s="1344"/>
      <c r="AA960" s="1344"/>
      <c r="AB960" s="1344"/>
      <c r="AC960" s="1344"/>
      <c r="AD960" s="1344"/>
      <c r="AE960" s="1344"/>
    </row>
    <row r="961" ht="19.5" customHeight="1">
      <c r="A961" s="1344"/>
      <c r="B961" s="1344"/>
      <c r="C961" s="1344"/>
      <c r="D961" s="1344"/>
      <c r="E961" s="1344"/>
      <c r="F961" s="1401"/>
      <c r="G961" s="1401"/>
      <c r="H961" s="1379"/>
      <c r="I961" s="1344"/>
      <c r="J961" s="1344"/>
      <c r="K961" s="1344"/>
      <c r="L961" s="1344"/>
      <c r="M961" s="1344"/>
      <c r="N961" s="1344"/>
      <c r="O961" s="1344"/>
      <c r="P961" s="1344"/>
      <c r="Q961" s="1344"/>
      <c r="R961" s="1344"/>
      <c r="S961" s="1344"/>
      <c r="T961" s="1344"/>
      <c r="U961" s="1344"/>
      <c r="V961" s="1344"/>
      <c r="W961" s="1344"/>
      <c r="X961" s="1344"/>
      <c r="Y961" s="1344"/>
      <c r="Z961" s="1344"/>
      <c r="AA961" s="1344"/>
      <c r="AB961" s="1344"/>
      <c r="AC961" s="1344"/>
      <c r="AD961" s="1344"/>
      <c r="AE961" s="1344"/>
    </row>
    <row r="962" ht="19.5" customHeight="1">
      <c r="A962" s="1344"/>
      <c r="B962" s="1344"/>
      <c r="C962" s="1344"/>
      <c r="D962" s="1344"/>
      <c r="E962" s="1344"/>
      <c r="F962" s="1401"/>
      <c r="G962" s="1401"/>
      <c r="H962" s="1379"/>
      <c r="I962" s="1344"/>
      <c r="J962" s="1344"/>
      <c r="K962" s="1344"/>
      <c r="L962" s="1344"/>
      <c r="M962" s="1344"/>
      <c r="N962" s="1344"/>
      <c r="O962" s="1344"/>
      <c r="P962" s="1344"/>
      <c r="Q962" s="1344"/>
      <c r="R962" s="1344"/>
      <c r="S962" s="1344"/>
      <c r="T962" s="1344"/>
      <c r="U962" s="1344"/>
      <c r="V962" s="1344"/>
      <c r="W962" s="1344"/>
      <c r="X962" s="1344"/>
      <c r="Y962" s="1344"/>
      <c r="Z962" s="1344"/>
      <c r="AA962" s="1344"/>
      <c r="AB962" s="1344"/>
      <c r="AC962" s="1344"/>
      <c r="AD962" s="1344"/>
      <c r="AE962" s="1344"/>
    </row>
    <row r="963" ht="19.5" customHeight="1">
      <c r="A963" s="1344"/>
      <c r="B963" s="1344"/>
      <c r="C963" s="1344"/>
      <c r="D963" s="1344"/>
      <c r="E963" s="1344"/>
      <c r="F963" s="1401"/>
      <c r="G963" s="1401"/>
      <c r="H963" s="1379"/>
      <c r="I963" s="1344"/>
      <c r="J963" s="1344"/>
      <c r="K963" s="1344"/>
      <c r="L963" s="1344"/>
      <c r="M963" s="1344"/>
      <c r="N963" s="1344"/>
      <c r="O963" s="1344"/>
      <c r="P963" s="1344"/>
      <c r="Q963" s="1344"/>
      <c r="R963" s="1344"/>
      <c r="S963" s="1344"/>
      <c r="T963" s="1344"/>
      <c r="U963" s="1344"/>
      <c r="V963" s="1344"/>
      <c r="W963" s="1344"/>
      <c r="X963" s="1344"/>
      <c r="Y963" s="1344"/>
      <c r="Z963" s="1344"/>
      <c r="AA963" s="1344"/>
      <c r="AB963" s="1344"/>
      <c r="AC963" s="1344"/>
      <c r="AD963" s="1344"/>
      <c r="AE963" s="1344"/>
    </row>
    <row r="964" ht="19.5" customHeight="1">
      <c r="A964" s="1344"/>
      <c r="B964" s="1344"/>
      <c r="C964" s="1344"/>
      <c r="D964" s="1344"/>
      <c r="E964" s="1344"/>
      <c r="F964" s="1401"/>
      <c r="G964" s="1401"/>
      <c r="H964" s="1379"/>
      <c r="I964" s="1344"/>
      <c r="J964" s="1344"/>
      <c r="K964" s="1344"/>
      <c r="L964" s="1344"/>
      <c r="M964" s="1344"/>
      <c r="N964" s="1344"/>
      <c r="O964" s="1344"/>
      <c r="P964" s="1344"/>
      <c r="Q964" s="1344"/>
      <c r="R964" s="1344"/>
      <c r="S964" s="1344"/>
      <c r="T964" s="1344"/>
      <c r="U964" s="1344"/>
      <c r="V964" s="1344"/>
      <c r="W964" s="1344"/>
      <c r="X964" s="1344"/>
      <c r="Y964" s="1344"/>
      <c r="Z964" s="1344"/>
      <c r="AA964" s="1344"/>
      <c r="AB964" s="1344"/>
      <c r="AC964" s="1344"/>
      <c r="AD964" s="1344"/>
      <c r="AE964" s="1344"/>
    </row>
    <row r="965" ht="19.5" customHeight="1">
      <c r="A965" s="1344"/>
      <c r="B965" s="1344"/>
      <c r="C965" s="1344"/>
      <c r="D965" s="1344"/>
      <c r="E965" s="1344"/>
      <c r="F965" s="1401"/>
      <c r="G965" s="1401"/>
      <c r="H965" s="1379"/>
      <c r="I965" s="1344"/>
      <c r="J965" s="1344"/>
      <c r="K965" s="1344"/>
      <c r="L965" s="1344"/>
      <c r="M965" s="1344"/>
      <c r="N965" s="1344"/>
      <c r="O965" s="1344"/>
      <c r="P965" s="1344"/>
      <c r="Q965" s="1344"/>
      <c r="R965" s="1344"/>
      <c r="S965" s="1344"/>
      <c r="T965" s="1344"/>
      <c r="U965" s="1344"/>
      <c r="V965" s="1344"/>
      <c r="W965" s="1344"/>
      <c r="X965" s="1344"/>
      <c r="Y965" s="1344"/>
      <c r="Z965" s="1344"/>
      <c r="AA965" s="1344"/>
      <c r="AB965" s="1344"/>
      <c r="AC965" s="1344"/>
      <c r="AD965" s="1344"/>
      <c r="AE965" s="1344"/>
    </row>
    <row r="966" ht="19.5" customHeight="1">
      <c r="A966" s="1344"/>
      <c r="B966" s="1344"/>
      <c r="C966" s="1344"/>
      <c r="D966" s="1344"/>
      <c r="E966" s="1344"/>
      <c r="F966" s="1401"/>
      <c r="G966" s="1401"/>
      <c r="H966" s="1379"/>
      <c r="I966" s="1344"/>
      <c r="J966" s="1344"/>
      <c r="K966" s="1344"/>
      <c r="L966" s="1344"/>
      <c r="M966" s="1344"/>
      <c r="N966" s="1344"/>
      <c r="O966" s="1344"/>
      <c r="P966" s="1344"/>
      <c r="Q966" s="1344"/>
      <c r="R966" s="1344"/>
      <c r="S966" s="1344"/>
      <c r="T966" s="1344"/>
      <c r="U966" s="1344"/>
      <c r="V966" s="1344"/>
      <c r="W966" s="1344"/>
      <c r="X966" s="1344"/>
      <c r="Y966" s="1344"/>
      <c r="Z966" s="1344"/>
      <c r="AA966" s="1344"/>
      <c r="AB966" s="1344"/>
      <c r="AC966" s="1344"/>
      <c r="AD966" s="1344"/>
      <c r="AE966" s="1344"/>
    </row>
    <row r="967" ht="19.5" customHeight="1">
      <c r="A967" s="1344"/>
      <c r="B967" s="1344"/>
      <c r="C967" s="1344"/>
      <c r="D967" s="1344"/>
      <c r="E967" s="1344"/>
      <c r="F967" s="1401"/>
      <c r="G967" s="1401"/>
      <c r="H967" s="1379"/>
      <c r="I967" s="1344"/>
      <c r="J967" s="1344"/>
      <c r="K967" s="1344"/>
      <c r="L967" s="1344"/>
      <c r="M967" s="1344"/>
      <c r="N967" s="1344"/>
      <c r="O967" s="1344"/>
      <c r="P967" s="1344"/>
      <c r="Q967" s="1344"/>
      <c r="R967" s="1344"/>
      <c r="S967" s="1344"/>
      <c r="T967" s="1344"/>
      <c r="U967" s="1344"/>
      <c r="V967" s="1344"/>
      <c r="W967" s="1344"/>
      <c r="X967" s="1344"/>
      <c r="Y967" s="1344"/>
      <c r="Z967" s="1344"/>
      <c r="AA967" s="1344"/>
      <c r="AB967" s="1344"/>
      <c r="AC967" s="1344"/>
      <c r="AD967" s="1344"/>
      <c r="AE967" s="1344"/>
    </row>
    <row r="968" ht="19.5" customHeight="1">
      <c r="A968" s="1344"/>
      <c r="B968" s="1344"/>
      <c r="C968" s="1344"/>
      <c r="D968" s="1344"/>
      <c r="E968" s="1344"/>
      <c r="F968" s="1401"/>
      <c r="G968" s="1401"/>
      <c r="H968" s="1379"/>
      <c r="I968" s="1344"/>
      <c r="J968" s="1344"/>
      <c r="K968" s="1344"/>
      <c r="L968" s="1344"/>
      <c r="M968" s="1344"/>
      <c r="N968" s="1344"/>
      <c r="O968" s="1344"/>
      <c r="P968" s="1344"/>
      <c r="Q968" s="1344"/>
      <c r="R968" s="1344"/>
      <c r="S968" s="1344"/>
      <c r="T968" s="1344"/>
      <c r="U968" s="1344"/>
      <c r="V968" s="1344"/>
      <c r="W968" s="1344"/>
      <c r="X968" s="1344"/>
      <c r="Y968" s="1344"/>
      <c r="Z968" s="1344"/>
      <c r="AA968" s="1344"/>
      <c r="AB968" s="1344"/>
      <c r="AC968" s="1344"/>
      <c r="AD968" s="1344"/>
      <c r="AE968" s="1344"/>
    </row>
    <row r="969" ht="19.5" customHeight="1">
      <c r="A969" s="1344"/>
      <c r="B969" s="1344"/>
      <c r="C969" s="1344"/>
      <c r="D969" s="1344"/>
      <c r="E969" s="1344"/>
      <c r="F969" s="1401"/>
      <c r="G969" s="1401"/>
      <c r="H969" s="1379"/>
      <c r="I969" s="1344"/>
      <c r="J969" s="1344"/>
      <c r="K969" s="1344"/>
      <c r="L969" s="1344"/>
      <c r="M969" s="1344"/>
      <c r="N969" s="1344"/>
      <c r="O969" s="1344"/>
      <c r="P969" s="1344"/>
      <c r="Q969" s="1344"/>
      <c r="R969" s="1344"/>
      <c r="S969" s="1344"/>
      <c r="T969" s="1344"/>
      <c r="U969" s="1344"/>
      <c r="V969" s="1344"/>
      <c r="W969" s="1344"/>
      <c r="X969" s="1344"/>
      <c r="Y969" s="1344"/>
      <c r="Z969" s="1344"/>
      <c r="AA969" s="1344"/>
      <c r="AB969" s="1344"/>
      <c r="AC969" s="1344"/>
      <c r="AD969" s="1344"/>
      <c r="AE969" s="1344"/>
    </row>
    <row r="970" ht="19.5" customHeight="1">
      <c r="A970" s="1344"/>
      <c r="B970" s="1344"/>
      <c r="C970" s="1344"/>
      <c r="D970" s="1344"/>
      <c r="E970" s="1344"/>
      <c r="F970" s="1401"/>
      <c r="G970" s="1401"/>
      <c r="H970" s="1379"/>
      <c r="I970" s="1344"/>
      <c r="J970" s="1344"/>
      <c r="K970" s="1344"/>
      <c r="L970" s="1344"/>
      <c r="M970" s="1344"/>
      <c r="N970" s="1344"/>
      <c r="O970" s="1344"/>
      <c r="P970" s="1344"/>
      <c r="Q970" s="1344"/>
      <c r="R970" s="1344"/>
      <c r="S970" s="1344"/>
      <c r="T970" s="1344"/>
      <c r="U970" s="1344"/>
      <c r="V970" s="1344"/>
      <c r="W970" s="1344"/>
      <c r="X970" s="1344"/>
      <c r="Y970" s="1344"/>
      <c r="Z970" s="1344"/>
      <c r="AA970" s="1344"/>
      <c r="AB970" s="1344"/>
      <c r="AC970" s="1344"/>
      <c r="AD970" s="1344"/>
      <c r="AE970" s="1344"/>
    </row>
    <row r="971" ht="19.5" customHeight="1">
      <c r="A971" s="1344"/>
      <c r="B971" s="1344"/>
      <c r="C971" s="1344"/>
      <c r="D971" s="1344"/>
      <c r="E971" s="1344"/>
      <c r="F971" s="1401"/>
      <c r="G971" s="1401"/>
      <c r="H971" s="1379"/>
      <c r="I971" s="1344"/>
      <c r="J971" s="1344"/>
      <c r="K971" s="1344"/>
      <c r="L971" s="1344"/>
      <c r="M971" s="1344"/>
      <c r="N971" s="1344"/>
      <c r="O971" s="1344"/>
      <c r="P971" s="1344"/>
      <c r="Q971" s="1344"/>
      <c r="R971" s="1344"/>
      <c r="S971" s="1344"/>
      <c r="T971" s="1344"/>
      <c r="U971" s="1344"/>
      <c r="V971" s="1344"/>
      <c r="W971" s="1344"/>
      <c r="X971" s="1344"/>
      <c r="Y971" s="1344"/>
      <c r="Z971" s="1344"/>
      <c r="AA971" s="1344"/>
      <c r="AB971" s="1344"/>
      <c r="AC971" s="1344"/>
      <c r="AD971" s="1344"/>
      <c r="AE971" s="1344"/>
    </row>
    <row r="972" ht="19.5" customHeight="1">
      <c r="A972" s="1344"/>
      <c r="B972" s="1344"/>
      <c r="C972" s="1344"/>
      <c r="D972" s="1344"/>
      <c r="E972" s="1344"/>
      <c r="F972" s="1401"/>
      <c r="G972" s="1401"/>
      <c r="H972" s="1379"/>
      <c r="I972" s="1344"/>
      <c r="J972" s="1344"/>
      <c r="K972" s="1344"/>
      <c r="L972" s="1344"/>
      <c r="M972" s="1344"/>
      <c r="N972" s="1344"/>
      <c r="O972" s="1344"/>
      <c r="P972" s="1344"/>
      <c r="Q972" s="1344"/>
      <c r="R972" s="1344"/>
      <c r="S972" s="1344"/>
      <c r="T972" s="1344"/>
      <c r="U972" s="1344"/>
      <c r="V972" s="1344"/>
      <c r="W972" s="1344"/>
      <c r="X972" s="1344"/>
      <c r="Y972" s="1344"/>
      <c r="Z972" s="1344"/>
      <c r="AA972" s="1344"/>
      <c r="AB972" s="1344"/>
      <c r="AC972" s="1344"/>
      <c r="AD972" s="1344"/>
      <c r="AE972" s="1344"/>
    </row>
    <row r="973" ht="19.5" customHeight="1">
      <c r="A973" s="1344"/>
      <c r="B973" s="1344"/>
      <c r="C973" s="1344"/>
      <c r="D973" s="1344"/>
      <c r="E973" s="1344"/>
      <c r="F973" s="1401"/>
      <c r="G973" s="1401"/>
      <c r="H973" s="1379"/>
      <c r="I973" s="1344"/>
      <c r="J973" s="1344"/>
      <c r="K973" s="1344"/>
      <c r="L973" s="1344"/>
      <c r="M973" s="1344"/>
      <c r="N973" s="1344"/>
      <c r="O973" s="1344"/>
      <c r="P973" s="1344"/>
      <c r="Q973" s="1344"/>
      <c r="R973" s="1344"/>
      <c r="S973" s="1344"/>
      <c r="T973" s="1344"/>
      <c r="U973" s="1344"/>
      <c r="V973" s="1344"/>
      <c r="W973" s="1344"/>
      <c r="X973" s="1344"/>
      <c r="Y973" s="1344"/>
      <c r="Z973" s="1344"/>
      <c r="AA973" s="1344"/>
      <c r="AB973" s="1344"/>
      <c r="AC973" s="1344"/>
      <c r="AD973" s="1344"/>
      <c r="AE973" s="1344"/>
    </row>
    <row r="974" ht="19.5" customHeight="1">
      <c r="A974" s="1344"/>
      <c r="B974" s="1344"/>
      <c r="C974" s="1344"/>
      <c r="D974" s="1344"/>
      <c r="E974" s="1344"/>
      <c r="F974" s="1401"/>
      <c r="G974" s="1401"/>
      <c r="H974" s="1379"/>
      <c r="I974" s="1344"/>
      <c r="J974" s="1344"/>
      <c r="K974" s="1344"/>
      <c r="L974" s="1344"/>
      <c r="M974" s="1344"/>
      <c r="N974" s="1344"/>
      <c r="O974" s="1344"/>
      <c r="P974" s="1344"/>
      <c r="Q974" s="1344"/>
      <c r="R974" s="1344"/>
      <c r="S974" s="1344"/>
      <c r="T974" s="1344"/>
      <c r="U974" s="1344"/>
      <c r="V974" s="1344"/>
      <c r="W974" s="1344"/>
      <c r="X974" s="1344"/>
      <c r="Y974" s="1344"/>
      <c r="Z974" s="1344"/>
      <c r="AA974" s="1344"/>
      <c r="AB974" s="1344"/>
      <c r="AC974" s="1344"/>
      <c r="AD974" s="1344"/>
      <c r="AE974" s="1344"/>
    </row>
    <row r="975" ht="19.5" customHeight="1">
      <c r="A975" s="1344"/>
      <c r="B975" s="1344"/>
      <c r="C975" s="1344"/>
      <c r="D975" s="1344"/>
      <c r="E975" s="1344"/>
      <c r="F975" s="1401"/>
      <c r="G975" s="1401"/>
      <c r="H975" s="1379"/>
      <c r="I975" s="1344"/>
      <c r="J975" s="1344"/>
      <c r="K975" s="1344"/>
      <c r="L975" s="1344"/>
      <c r="M975" s="1344"/>
      <c r="N975" s="1344"/>
      <c r="O975" s="1344"/>
      <c r="P975" s="1344"/>
      <c r="Q975" s="1344"/>
      <c r="R975" s="1344"/>
      <c r="S975" s="1344"/>
      <c r="T975" s="1344"/>
      <c r="U975" s="1344"/>
      <c r="V975" s="1344"/>
      <c r="W975" s="1344"/>
      <c r="X975" s="1344"/>
      <c r="Y975" s="1344"/>
      <c r="Z975" s="1344"/>
      <c r="AA975" s="1344"/>
      <c r="AB975" s="1344"/>
      <c r="AC975" s="1344"/>
      <c r="AD975" s="1344"/>
      <c r="AE975" s="1344"/>
    </row>
    <row r="976" ht="19.5" customHeight="1">
      <c r="A976" s="1344"/>
      <c r="B976" s="1344"/>
      <c r="C976" s="1344"/>
      <c r="D976" s="1344"/>
      <c r="E976" s="1344"/>
      <c r="F976" s="1401"/>
      <c r="G976" s="1401"/>
      <c r="H976" s="1379"/>
      <c r="I976" s="1344"/>
      <c r="J976" s="1344"/>
      <c r="K976" s="1344"/>
      <c r="L976" s="1344"/>
      <c r="M976" s="1344"/>
      <c r="N976" s="1344"/>
      <c r="O976" s="1344"/>
      <c r="P976" s="1344"/>
      <c r="Q976" s="1344"/>
      <c r="R976" s="1344"/>
      <c r="S976" s="1344"/>
      <c r="T976" s="1344"/>
      <c r="U976" s="1344"/>
      <c r="V976" s="1344"/>
      <c r="W976" s="1344"/>
      <c r="X976" s="1344"/>
      <c r="Y976" s="1344"/>
      <c r="Z976" s="1344"/>
      <c r="AA976" s="1344"/>
      <c r="AB976" s="1344"/>
      <c r="AC976" s="1344"/>
      <c r="AD976" s="1344"/>
      <c r="AE976" s="1344"/>
    </row>
    <row r="977" ht="19.5" customHeight="1">
      <c r="A977" s="1344"/>
      <c r="B977" s="1344"/>
      <c r="C977" s="1344"/>
      <c r="D977" s="1344"/>
      <c r="E977" s="1344"/>
      <c r="F977" s="1401"/>
      <c r="G977" s="1401"/>
      <c r="H977" s="1379"/>
      <c r="I977" s="1344"/>
      <c r="J977" s="1344"/>
      <c r="K977" s="1344"/>
      <c r="L977" s="1344"/>
      <c r="M977" s="1344"/>
      <c r="N977" s="1344"/>
      <c r="O977" s="1344"/>
      <c r="P977" s="1344"/>
      <c r="Q977" s="1344"/>
      <c r="R977" s="1344"/>
      <c r="S977" s="1344"/>
      <c r="T977" s="1344"/>
      <c r="U977" s="1344"/>
      <c r="V977" s="1344"/>
      <c r="W977" s="1344"/>
      <c r="X977" s="1344"/>
      <c r="Y977" s="1344"/>
      <c r="Z977" s="1344"/>
      <c r="AA977" s="1344"/>
      <c r="AB977" s="1344"/>
      <c r="AC977" s="1344"/>
      <c r="AD977" s="1344"/>
      <c r="AE977" s="1344"/>
    </row>
    <row r="978" ht="19.5" customHeight="1">
      <c r="A978" s="1344"/>
      <c r="B978" s="1344"/>
      <c r="C978" s="1344"/>
      <c r="D978" s="1344"/>
      <c r="E978" s="1344"/>
      <c r="F978" s="1401"/>
      <c r="G978" s="1401"/>
      <c r="H978" s="1379"/>
      <c r="I978" s="1344"/>
      <c r="J978" s="1344"/>
      <c r="K978" s="1344"/>
      <c r="L978" s="1344"/>
      <c r="M978" s="1344"/>
      <c r="N978" s="1344"/>
      <c r="O978" s="1344"/>
      <c r="P978" s="1344"/>
      <c r="Q978" s="1344"/>
      <c r="R978" s="1344"/>
      <c r="S978" s="1344"/>
      <c r="T978" s="1344"/>
      <c r="U978" s="1344"/>
      <c r="V978" s="1344"/>
      <c r="W978" s="1344"/>
      <c r="X978" s="1344"/>
      <c r="Y978" s="1344"/>
      <c r="Z978" s="1344"/>
      <c r="AA978" s="1344"/>
      <c r="AB978" s="1344"/>
      <c r="AC978" s="1344"/>
      <c r="AD978" s="1344"/>
      <c r="AE978" s="1344"/>
    </row>
    <row r="979" ht="19.5" customHeight="1">
      <c r="A979" s="1344"/>
      <c r="B979" s="1344"/>
      <c r="C979" s="1344"/>
      <c r="D979" s="1344"/>
      <c r="E979" s="1344"/>
      <c r="F979" s="1401"/>
      <c r="G979" s="1401"/>
      <c r="H979" s="1379"/>
      <c r="I979" s="1344"/>
      <c r="J979" s="1344"/>
      <c r="K979" s="1344"/>
      <c r="L979" s="1344"/>
      <c r="M979" s="1344"/>
      <c r="N979" s="1344"/>
      <c r="O979" s="1344"/>
      <c r="P979" s="1344"/>
      <c r="Q979" s="1344"/>
      <c r="R979" s="1344"/>
      <c r="S979" s="1344"/>
      <c r="T979" s="1344"/>
      <c r="U979" s="1344"/>
      <c r="V979" s="1344"/>
      <c r="W979" s="1344"/>
      <c r="X979" s="1344"/>
      <c r="Y979" s="1344"/>
      <c r="Z979" s="1344"/>
      <c r="AA979" s="1344"/>
      <c r="AB979" s="1344"/>
      <c r="AC979" s="1344"/>
      <c r="AD979" s="1344"/>
      <c r="AE979" s="1344"/>
    </row>
    <row r="980" ht="19.5" customHeight="1">
      <c r="A980" s="1344"/>
      <c r="B980" s="1344"/>
      <c r="C980" s="1344"/>
      <c r="D980" s="1344"/>
      <c r="E980" s="1344"/>
      <c r="F980" s="1401"/>
      <c r="G980" s="1401"/>
      <c r="H980" s="1379"/>
      <c r="I980" s="1344"/>
      <c r="J980" s="1344"/>
      <c r="K980" s="1344"/>
      <c r="L980" s="1344"/>
      <c r="M980" s="1344"/>
      <c r="N980" s="1344"/>
      <c r="O980" s="1344"/>
      <c r="P980" s="1344"/>
      <c r="Q980" s="1344"/>
      <c r="R980" s="1344"/>
      <c r="S980" s="1344"/>
      <c r="T980" s="1344"/>
      <c r="U980" s="1344"/>
      <c r="V980" s="1344"/>
      <c r="W980" s="1344"/>
      <c r="X980" s="1344"/>
      <c r="Y980" s="1344"/>
      <c r="Z980" s="1344"/>
      <c r="AA980" s="1344"/>
      <c r="AB980" s="1344"/>
      <c r="AC980" s="1344"/>
      <c r="AD980" s="1344"/>
      <c r="AE980" s="1344"/>
    </row>
    <row r="981" ht="19.5" customHeight="1">
      <c r="A981" s="1344"/>
      <c r="B981" s="1344"/>
      <c r="C981" s="1344"/>
      <c r="D981" s="1344"/>
      <c r="E981" s="1344"/>
      <c r="F981" s="1401"/>
      <c r="G981" s="1401"/>
      <c r="H981" s="1379"/>
      <c r="I981" s="1344"/>
      <c r="J981" s="1344"/>
      <c r="K981" s="1344"/>
      <c r="L981" s="1344"/>
      <c r="M981" s="1344"/>
      <c r="N981" s="1344"/>
      <c r="O981" s="1344"/>
      <c r="P981" s="1344"/>
      <c r="Q981" s="1344"/>
      <c r="R981" s="1344"/>
      <c r="S981" s="1344"/>
      <c r="T981" s="1344"/>
      <c r="U981" s="1344"/>
      <c r="V981" s="1344"/>
      <c r="W981" s="1344"/>
      <c r="X981" s="1344"/>
      <c r="Y981" s="1344"/>
      <c r="Z981" s="1344"/>
      <c r="AA981" s="1344"/>
      <c r="AB981" s="1344"/>
      <c r="AC981" s="1344"/>
      <c r="AD981" s="1344"/>
      <c r="AE981" s="1344"/>
    </row>
    <row r="982" ht="19.5" customHeight="1">
      <c r="A982" s="1344"/>
      <c r="B982" s="1344"/>
      <c r="C982" s="1344"/>
      <c r="D982" s="1344"/>
      <c r="E982" s="1344"/>
      <c r="F982" s="1401"/>
      <c r="G982" s="1401"/>
      <c r="H982" s="1379"/>
      <c r="I982" s="1344"/>
      <c r="J982" s="1344"/>
      <c r="K982" s="1344"/>
      <c r="L982" s="1344"/>
      <c r="M982" s="1344"/>
      <c r="N982" s="1344"/>
      <c r="O982" s="1344"/>
      <c r="P982" s="1344"/>
      <c r="Q982" s="1344"/>
      <c r="R982" s="1344"/>
      <c r="S982" s="1344"/>
      <c r="T982" s="1344"/>
      <c r="U982" s="1344"/>
      <c r="V982" s="1344"/>
      <c r="W982" s="1344"/>
      <c r="X982" s="1344"/>
      <c r="Y982" s="1344"/>
      <c r="Z982" s="1344"/>
      <c r="AA982" s="1344"/>
      <c r="AB982" s="1344"/>
      <c r="AC982" s="1344"/>
      <c r="AD982" s="1344"/>
      <c r="AE982" s="1344"/>
    </row>
    <row r="983" ht="19.5" customHeight="1">
      <c r="A983" s="1344"/>
      <c r="B983" s="1344"/>
      <c r="C983" s="1344"/>
      <c r="D983" s="1344"/>
      <c r="E983" s="1344"/>
      <c r="F983" s="1401"/>
      <c r="G983" s="1401"/>
      <c r="H983" s="1379"/>
      <c r="I983" s="1344"/>
      <c r="J983" s="1344"/>
      <c r="K983" s="1344"/>
      <c r="L983" s="1344"/>
      <c r="M983" s="1344"/>
      <c r="N983" s="1344"/>
      <c r="O983" s="1344"/>
      <c r="P983" s="1344"/>
      <c r="Q983" s="1344"/>
      <c r="R983" s="1344"/>
      <c r="S983" s="1344"/>
      <c r="T983" s="1344"/>
      <c r="U983" s="1344"/>
      <c r="V983" s="1344"/>
      <c r="W983" s="1344"/>
      <c r="X983" s="1344"/>
      <c r="Y983" s="1344"/>
      <c r="Z983" s="1344"/>
      <c r="AA983" s="1344"/>
      <c r="AB983" s="1344"/>
      <c r="AC983" s="1344"/>
      <c r="AD983" s="1344"/>
      <c r="AE983" s="1344"/>
    </row>
    <row r="984" ht="19.5" customHeight="1">
      <c r="A984" s="1344"/>
      <c r="B984" s="1344"/>
      <c r="C984" s="1344"/>
      <c r="D984" s="1344"/>
      <c r="E984" s="1344"/>
      <c r="F984" s="1401"/>
      <c r="G984" s="1401"/>
      <c r="H984" s="1379"/>
      <c r="I984" s="1344"/>
      <c r="J984" s="1344"/>
      <c r="K984" s="1344"/>
      <c r="L984" s="1344"/>
      <c r="M984" s="1344"/>
      <c r="N984" s="1344"/>
      <c r="O984" s="1344"/>
      <c r="P984" s="1344"/>
      <c r="Q984" s="1344"/>
      <c r="R984" s="1344"/>
      <c r="S984" s="1344"/>
      <c r="T984" s="1344"/>
      <c r="U984" s="1344"/>
      <c r="V984" s="1344"/>
      <c r="W984" s="1344"/>
      <c r="X984" s="1344"/>
      <c r="Y984" s="1344"/>
      <c r="Z984" s="1344"/>
      <c r="AA984" s="1344"/>
      <c r="AB984" s="1344"/>
      <c r="AC984" s="1344"/>
      <c r="AD984" s="1344"/>
      <c r="AE984" s="1344"/>
    </row>
    <row r="985" ht="19.5" customHeight="1">
      <c r="A985" s="1344"/>
      <c r="B985" s="1344"/>
      <c r="C985" s="1344"/>
      <c r="D985" s="1344"/>
      <c r="E985" s="1344"/>
      <c r="F985" s="1401"/>
      <c r="G985" s="1401"/>
      <c r="H985" s="1379"/>
      <c r="I985" s="1344"/>
      <c r="J985" s="1344"/>
      <c r="K985" s="1344"/>
      <c r="L985" s="1344"/>
      <c r="M985" s="1344"/>
      <c r="N985" s="1344"/>
      <c r="O985" s="1344"/>
      <c r="P985" s="1344"/>
      <c r="Q985" s="1344"/>
      <c r="R985" s="1344"/>
      <c r="S985" s="1344"/>
      <c r="T985" s="1344"/>
      <c r="U985" s="1344"/>
      <c r="V985" s="1344"/>
      <c r="W985" s="1344"/>
      <c r="X985" s="1344"/>
      <c r="Y985" s="1344"/>
      <c r="Z985" s="1344"/>
      <c r="AA985" s="1344"/>
      <c r="AB985" s="1344"/>
      <c r="AC985" s="1344"/>
      <c r="AD985" s="1344"/>
      <c r="AE985" s="1344"/>
    </row>
    <row r="986" ht="19.5" customHeight="1">
      <c r="A986" s="1344"/>
      <c r="B986" s="1344"/>
      <c r="C986" s="1344"/>
      <c r="D986" s="1344"/>
      <c r="E986" s="1344"/>
      <c r="F986" s="1401"/>
      <c r="G986" s="1401"/>
      <c r="H986" s="1379"/>
      <c r="I986" s="1344"/>
      <c r="J986" s="1344"/>
      <c r="K986" s="1344"/>
      <c r="L986" s="1344"/>
      <c r="M986" s="1344"/>
      <c r="N986" s="1344"/>
      <c r="O986" s="1344"/>
      <c r="P986" s="1344"/>
      <c r="Q986" s="1344"/>
      <c r="R986" s="1344"/>
      <c r="S986" s="1344"/>
      <c r="T986" s="1344"/>
      <c r="U986" s="1344"/>
      <c r="V986" s="1344"/>
      <c r="W986" s="1344"/>
      <c r="X986" s="1344"/>
      <c r="Y986" s="1344"/>
      <c r="Z986" s="1344"/>
      <c r="AA986" s="1344"/>
      <c r="AB986" s="1344"/>
      <c r="AC986" s="1344"/>
      <c r="AD986" s="1344"/>
      <c r="AE986" s="1344"/>
    </row>
    <row r="987" ht="19.5" customHeight="1">
      <c r="A987" s="1344"/>
      <c r="B987" s="1344"/>
      <c r="C987" s="1344"/>
      <c r="D987" s="1344"/>
      <c r="E987" s="1344"/>
      <c r="F987" s="1401"/>
      <c r="G987" s="1401"/>
      <c r="H987" s="1379"/>
      <c r="I987" s="1344"/>
      <c r="J987" s="1344"/>
      <c r="K987" s="1344"/>
      <c r="L987" s="1344"/>
      <c r="M987" s="1344"/>
      <c r="N987" s="1344"/>
      <c r="O987" s="1344"/>
      <c r="P987" s="1344"/>
      <c r="Q987" s="1344"/>
      <c r="R987" s="1344"/>
      <c r="S987" s="1344"/>
      <c r="T987" s="1344"/>
      <c r="U987" s="1344"/>
      <c r="V987" s="1344"/>
      <c r="W987" s="1344"/>
      <c r="X987" s="1344"/>
      <c r="Y987" s="1344"/>
      <c r="Z987" s="1344"/>
      <c r="AA987" s="1344"/>
      <c r="AB987" s="1344"/>
      <c r="AC987" s="1344"/>
      <c r="AD987" s="1344"/>
      <c r="AE987" s="1344"/>
    </row>
    <row r="988" ht="19.5" customHeight="1">
      <c r="A988" s="1344"/>
      <c r="B988" s="1344"/>
      <c r="C988" s="1344"/>
      <c r="D988" s="1344"/>
      <c r="E988" s="1344"/>
      <c r="F988" s="1401"/>
      <c r="G988" s="1401"/>
      <c r="H988" s="1379"/>
      <c r="I988" s="1344"/>
      <c r="J988" s="1344"/>
      <c r="K988" s="1344"/>
      <c r="L988" s="1344"/>
      <c r="M988" s="1344"/>
      <c r="N988" s="1344"/>
      <c r="O988" s="1344"/>
      <c r="P988" s="1344"/>
      <c r="Q988" s="1344"/>
      <c r="R988" s="1344"/>
      <c r="S988" s="1344"/>
      <c r="T988" s="1344"/>
      <c r="U988" s="1344"/>
      <c r="V988" s="1344"/>
      <c r="W988" s="1344"/>
      <c r="X988" s="1344"/>
      <c r="Y988" s="1344"/>
      <c r="Z988" s="1344"/>
      <c r="AA988" s="1344"/>
      <c r="AB988" s="1344"/>
      <c r="AC988" s="1344"/>
      <c r="AD988" s="1344"/>
      <c r="AE988" s="1344"/>
    </row>
    <row r="989" ht="19.5" customHeight="1">
      <c r="A989" s="1344"/>
      <c r="B989" s="1344"/>
      <c r="C989" s="1344"/>
      <c r="D989" s="1344"/>
      <c r="E989" s="1344"/>
      <c r="F989" s="1401"/>
      <c r="G989" s="1401"/>
      <c r="H989" s="1379"/>
      <c r="I989" s="1344"/>
      <c r="J989" s="1344"/>
      <c r="K989" s="1344"/>
      <c r="L989" s="1344"/>
      <c r="M989" s="1344"/>
      <c r="N989" s="1344"/>
      <c r="O989" s="1344"/>
      <c r="P989" s="1344"/>
      <c r="Q989" s="1344"/>
      <c r="R989" s="1344"/>
      <c r="S989" s="1344"/>
      <c r="T989" s="1344"/>
      <c r="U989" s="1344"/>
      <c r="V989" s="1344"/>
      <c r="W989" s="1344"/>
      <c r="X989" s="1344"/>
      <c r="Y989" s="1344"/>
      <c r="Z989" s="1344"/>
      <c r="AA989" s="1344"/>
      <c r="AB989" s="1344"/>
      <c r="AC989" s="1344"/>
      <c r="AD989" s="1344"/>
      <c r="AE989" s="1344"/>
    </row>
    <row r="990" ht="19.5" customHeight="1">
      <c r="A990" s="1344"/>
      <c r="B990" s="1344"/>
      <c r="C990" s="1344"/>
      <c r="D990" s="1344"/>
      <c r="E990" s="1344"/>
      <c r="F990" s="1401"/>
      <c r="G990" s="1401"/>
      <c r="H990" s="1379"/>
      <c r="I990" s="1344"/>
      <c r="J990" s="1344"/>
      <c r="K990" s="1344"/>
      <c r="L990" s="1344"/>
      <c r="M990" s="1344"/>
      <c r="N990" s="1344"/>
      <c r="O990" s="1344"/>
      <c r="P990" s="1344"/>
      <c r="Q990" s="1344"/>
      <c r="R990" s="1344"/>
      <c r="S990" s="1344"/>
      <c r="T990" s="1344"/>
      <c r="U990" s="1344"/>
      <c r="V990" s="1344"/>
      <c r="W990" s="1344"/>
      <c r="X990" s="1344"/>
      <c r="Y990" s="1344"/>
      <c r="Z990" s="1344"/>
      <c r="AA990" s="1344"/>
      <c r="AB990" s="1344"/>
      <c r="AC990" s="1344"/>
      <c r="AD990" s="1344"/>
      <c r="AE990" s="1344"/>
    </row>
    <row r="991" ht="19.5" customHeight="1">
      <c r="A991" s="1344"/>
      <c r="B991" s="1344"/>
      <c r="C991" s="1344"/>
      <c r="D991" s="1344"/>
      <c r="E991" s="1344"/>
      <c r="F991" s="1401"/>
      <c r="G991" s="1401"/>
      <c r="H991" s="1379"/>
      <c r="I991" s="1344"/>
      <c r="J991" s="1344"/>
      <c r="K991" s="1344"/>
      <c r="L991" s="1344"/>
      <c r="M991" s="1344"/>
      <c r="N991" s="1344"/>
      <c r="O991" s="1344"/>
      <c r="P991" s="1344"/>
      <c r="Q991" s="1344"/>
      <c r="R991" s="1344"/>
      <c r="S991" s="1344"/>
      <c r="T991" s="1344"/>
      <c r="U991" s="1344"/>
      <c r="V991" s="1344"/>
      <c r="W991" s="1344"/>
      <c r="X991" s="1344"/>
      <c r="Y991" s="1344"/>
      <c r="Z991" s="1344"/>
      <c r="AA991" s="1344"/>
      <c r="AB991" s="1344"/>
      <c r="AC991" s="1344"/>
      <c r="AD991" s="1344"/>
      <c r="AE991" s="1344"/>
    </row>
    <row r="992" ht="19.5" customHeight="1">
      <c r="A992" s="1344"/>
      <c r="B992" s="1344"/>
      <c r="C992" s="1344"/>
      <c r="D992" s="1344"/>
      <c r="E992" s="1344"/>
      <c r="F992" s="1401"/>
      <c r="G992" s="1401"/>
      <c r="H992" s="1379"/>
      <c r="I992" s="1344"/>
      <c r="J992" s="1344"/>
      <c r="K992" s="1344"/>
      <c r="L992" s="1344"/>
      <c r="M992" s="1344"/>
      <c r="N992" s="1344"/>
      <c r="O992" s="1344"/>
      <c r="P992" s="1344"/>
      <c r="Q992" s="1344"/>
      <c r="R992" s="1344"/>
      <c r="S992" s="1344"/>
      <c r="T992" s="1344"/>
      <c r="U992" s="1344"/>
      <c r="V992" s="1344"/>
      <c r="W992" s="1344"/>
      <c r="X992" s="1344"/>
      <c r="Y992" s="1344"/>
      <c r="Z992" s="1344"/>
      <c r="AA992" s="1344"/>
      <c r="AB992" s="1344"/>
      <c r="AC992" s="1344"/>
      <c r="AD992" s="1344"/>
      <c r="AE992" s="1344"/>
    </row>
    <row r="993" ht="19.5" customHeight="1">
      <c r="A993" s="1344"/>
      <c r="B993" s="1344"/>
      <c r="C993" s="1344"/>
      <c r="D993" s="1344"/>
      <c r="E993" s="1344"/>
      <c r="F993" s="1401"/>
      <c r="G993" s="1401"/>
      <c r="H993" s="1379"/>
      <c r="I993" s="1344"/>
      <c r="J993" s="1344"/>
      <c r="K993" s="1344"/>
      <c r="L993" s="1344"/>
      <c r="M993" s="1344"/>
      <c r="N993" s="1344"/>
      <c r="O993" s="1344"/>
      <c r="P993" s="1344"/>
      <c r="Q993" s="1344"/>
      <c r="R993" s="1344"/>
      <c r="S993" s="1344"/>
      <c r="T993" s="1344"/>
      <c r="U993" s="1344"/>
      <c r="V993" s="1344"/>
      <c r="W993" s="1344"/>
      <c r="X993" s="1344"/>
      <c r="Y993" s="1344"/>
      <c r="Z993" s="1344"/>
      <c r="AA993" s="1344"/>
      <c r="AB993" s="1344"/>
      <c r="AC993" s="1344"/>
      <c r="AD993" s="1344"/>
      <c r="AE993" s="1344"/>
    </row>
    <row r="994" ht="19.5" customHeight="1">
      <c r="A994" s="1344"/>
      <c r="B994" s="1344"/>
      <c r="C994" s="1344"/>
      <c r="D994" s="1344"/>
      <c r="E994" s="1344"/>
      <c r="F994" s="1401"/>
      <c r="G994" s="1401"/>
      <c r="H994" s="1379"/>
      <c r="I994" s="1344"/>
      <c r="J994" s="1344"/>
      <c r="K994" s="1344"/>
      <c r="L994" s="1344"/>
      <c r="M994" s="1344"/>
      <c r="N994" s="1344"/>
      <c r="O994" s="1344"/>
      <c r="P994" s="1344"/>
      <c r="Q994" s="1344"/>
      <c r="R994" s="1344"/>
      <c r="S994" s="1344"/>
      <c r="T994" s="1344"/>
      <c r="U994" s="1344"/>
      <c r="V994" s="1344"/>
      <c r="W994" s="1344"/>
      <c r="X994" s="1344"/>
      <c r="Y994" s="1344"/>
      <c r="Z994" s="1344"/>
      <c r="AA994" s="1344"/>
      <c r="AB994" s="1344"/>
      <c r="AC994" s="1344"/>
      <c r="AD994" s="1344"/>
      <c r="AE994" s="1344"/>
    </row>
    <row r="995" ht="19.5" customHeight="1">
      <c r="A995" s="1344"/>
      <c r="B995" s="1344"/>
      <c r="C995" s="1344"/>
      <c r="D995" s="1344"/>
      <c r="E995" s="1344"/>
      <c r="F995" s="1401"/>
      <c r="G995" s="1401"/>
      <c r="H995" s="1379"/>
      <c r="I995" s="1344"/>
      <c r="J995" s="1344"/>
      <c r="K995" s="1344"/>
      <c r="L995" s="1344"/>
      <c r="M995" s="1344"/>
      <c r="N995" s="1344"/>
      <c r="O995" s="1344"/>
      <c r="P995" s="1344"/>
      <c r="Q995" s="1344"/>
      <c r="R995" s="1344"/>
      <c r="S995" s="1344"/>
      <c r="T995" s="1344"/>
      <c r="U995" s="1344"/>
      <c r="V995" s="1344"/>
      <c r="W995" s="1344"/>
      <c r="X995" s="1344"/>
      <c r="Y995" s="1344"/>
      <c r="Z995" s="1344"/>
      <c r="AA995" s="1344"/>
      <c r="AB995" s="1344"/>
      <c r="AC995" s="1344"/>
      <c r="AD995" s="1344"/>
      <c r="AE995" s="1344"/>
    </row>
    <row r="996" ht="19.5" customHeight="1">
      <c r="A996" s="1344"/>
      <c r="B996" s="1344"/>
      <c r="C996" s="1344"/>
      <c r="D996" s="1344"/>
      <c r="E996" s="1344"/>
      <c r="F996" s="1401"/>
      <c r="G996" s="1401"/>
      <c r="H996" s="1379"/>
      <c r="I996" s="1344"/>
      <c r="J996" s="1344"/>
      <c r="K996" s="1344"/>
      <c r="L996" s="1344"/>
      <c r="M996" s="1344"/>
      <c r="N996" s="1344"/>
      <c r="O996" s="1344"/>
      <c r="P996" s="1344"/>
      <c r="Q996" s="1344"/>
      <c r="R996" s="1344"/>
      <c r="S996" s="1344"/>
      <c r="T996" s="1344"/>
      <c r="U996" s="1344"/>
      <c r="V996" s="1344"/>
      <c r="W996" s="1344"/>
      <c r="X996" s="1344"/>
      <c r="Y996" s="1344"/>
      <c r="Z996" s="1344"/>
      <c r="AA996" s="1344"/>
      <c r="AB996" s="1344"/>
      <c r="AC996" s="1344"/>
      <c r="AD996" s="1344"/>
      <c r="AE996" s="1344"/>
    </row>
    <row r="997" ht="19.5" customHeight="1">
      <c r="A997" s="1344"/>
      <c r="B997" s="1344"/>
      <c r="C997" s="1344"/>
      <c r="D997" s="1344"/>
      <c r="E997" s="1344"/>
      <c r="F997" s="1401"/>
      <c r="G997" s="1401"/>
      <c r="H997" s="1379"/>
      <c r="I997" s="1344"/>
      <c r="J997" s="1344"/>
      <c r="K997" s="1344"/>
      <c r="L997" s="1344"/>
      <c r="M997" s="1344"/>
      <c r="N997" s="1344"/>
      <c r="O997" s="1344"/>
      <c r="P997" s="1344"/>
      <c r="Q997" s="1344"/>
      <c r="R997" s="1344"/>
      <c r="S997" s="1344"/>
      <c r="T997" s="1344"/>
      <c r="U997" s="1344"/>
      <c r="V997" s="1344"/>
      <c r="W997" s="1344"/>
      <c r="X997" s="1344"/>
      <c r="Y997" s="1344"/>
      <c r="Z997" s="1344"/>
      <c r="AA997" s="1344"/>
      <c r="AB997" s="1344"/>
      <c r="AC997" s="1344"/>
      <c r="AD997" s="1344"/>
      <c r="AE997" s="1344"/>
    </row>
    <row r="998" ht="19.5" customHeight="1">
      <c r="A998" s="1344"/>
      <c r="B998" s="1344"/>
      <c r="C998" s="1344"/>
      <c r="D998" s="1344"/>
      <c r="E998" s="1344"/>
      <c r="F998" s="1401"/>
      <c r="G998" s="1401"/>
      <c r="H998" s="1379"/>
      <c r="I998" s="1344"/>
      <c r="J998" s="1344"/>
      <c r="K998" s="1344"/>
      <c r="L998" s="1344"/>
      <c r="M998" s="1344"/>
      <c r="N998" s="1344"/>
      <c r="O998" s="1344"/>
      <c r="P998" s="1344"/>
      <c r="Q998" s="1344"/>
      <c r="R998" s="1344"/>
      <c r="S998" s="1344"/>
      <c r="T998" s="1344"/>
      <c r="U998" s="1344"/>
      <c r="V998" s="1344"/>
      <c r="W998" s="1344"/>
      <c r="X998" s="1344"/>
      <c r="Y998" s="1344"/>
      <c r="Z998" s="1344"/>
      <c r="AA998" s="1344"/>
      <c r="AB998" s="1344"/>
      <c r="AC998" s="1344"/>
      <c r="AD998" s="1344"/>
      <c r="AE998" s="1344"/>
    </row>
    <row r="999" ht="19.5" customHeight="1">
      <c r="A999" s="1344"/>
      <c r="B999" s="1344"/>
      <c r="C999" s="1344"/>
      <c r="D999" s="1344"/>
      <c r="E999" s="1344"/>
      <c r="F999" s="1401"/>
      <c r="G999" s="1401"/>
      <c r="H999" s="1379"/>
      <c r="I999" s="1344"/>
      <c r="J999" s="1344"/>
      <c r="K999" s="1344"/>
      <c r="L999" s="1344"/>
      <c r="M999" s="1344"/>
      <c r="N999" s="1344"/>
      <c r="O999" s="1344"/>
      <c r="P999" s="1344"/>
      <c r="Q999" s="1344"/>
      <c r="R999" s="1344"/>
      <c r="S999" s="1344"/>
      <c r="T999" s="1344"/>
      <c r="U999" s="1344"/>
      <c r="V999" s="1344"/>
      <c r="W999" s="1344"/>
      <c r="X999" s="1344"/>
      <c r="Y999" s="1344"/>
      <c r="Z999" s="1344"/>
      <c r="AA999" s="1344"/>
      <c r="AB999" s="1344"/>
      <c r="AC999" s="1344"/>
      <c r="AD999" s="1344"/>
      <c r="AE999" s="1344"/>
    </row>
    <row r="1000" ht="19.5" customHeight="1">
      <c r="A1000" s="1344"/>
      <c r="B1000" s="1344"/>
      <c r="C1000" s="1344"/>
      <c r="D1000" s="1344"/>
      <c r="E1000" s="1344"/>
      <c r="F1000" s="1401"/>
      <c r="G1000" s="1401"/>
      <c r="H1000" s="1379"/>
      <c r="I1000" s="1344"/>
      <c r="J1000" s="1344"/>
      <c r="K1000" s="1344"/>
      <c r="L1000" s="1344"/>
      <c r="M1000" s="1344"/>
      <c r="N1000" s="1344"/>
      <c r="O1000" s="1344"/>
      <c r="P1000" s="1344"/>
      <c r="Q1000" s="1344"/>
      <c r="R1000" s="1344"/>
      <c r="S1000" s="1344"/>
      <c r="T1000" s="1344"/>
      <c r="U1000" s="1344"/>
      <c r="V1000" s="1344"/>
      <c r="W1000" s="1344"/>
      <c r="X1000" s="1344"/>
      <c r="Y1000" s="1344"/>
      <c r="Z1000" s="1344"/>
      <c r="AA1000" s="1344"/>
      <c r="AB1000" s="1344"/>
      <c r="AC1000" s="1344"/>
      <c r="AD1000" s="1344"/>
      <c r="AE1000" s="1344"/>
    </row>
  </sheetData>
  <autoFilter ref="$A$3:$H$213"/>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35.63"/>
    <col customWidth="1" min="3" max="3" width="15.75"/>
    <col customWidth="1" min="4" max="4" width="31.13"/>
    <col customWidth="1" min="5" max="5" width="9.75"/>
    <col customWidth="1" min="6" max="6" width="17.38"/>
    <col customWidth="1" min="12" max="12" width="137.63"/>
  </cols>
  <sheetData>
    <row r="1" ht="41.25" customHeight="1">
      <c r="A1" s="1402">
        <v>6506.0</v>
      </c>
      <c r="B1" s="1403" t="s">
        <v>6222</v>
      </c>
      <c r="C1" s="1403" t="s">
        <v>5663</v>
      </c>
      <c r="D1" s="1403" t="s">
        <v>274</v>
      </c>
      <c r="E1" s="1403" t="s">
        <v>6223</v>
      </c>
      <c r="F1" s="1403" t="s">
        <v>6224</v>
      </c>
      <c r="G1" s="1403" t="s">
        <v>6225</v>
      </c>
      <c r="H1" s="1403" t="s">
        <v>6226</v>
      </c>
      <c r="I1" s="1404" t="s">
        <v>5684</v>
      </c>
      <c r="J1" s="1404" t="s">
        <v>2247</v>
      </c>
      <c r="K1" s="1404" t="s">
        <v>2248</v>
      </c>
      <c r="L1" s="1404" t="s">
        <v>6227</v>
      </c>
      <c r="M1" s="1405"/>
      <c r="N1" s="1405"/>
      <c r="O1" s="1405"/>
      <c r="P1" s="1405"/>
      <c r="Q1" s="1405"/>
      <c r="R1" s="1405"/>
      <c r="S1" s="1405"/>
      <c r="T1" s="1405"/>
      <c r="U1" s="1405"/>
      <c r="V1" s="1405"/>
      <c r="W1" s="1405"/>
      <c r="X1" s="1405"/>
      <c r="Y1" s="1405"/>
      <c r="Z1" s="1405"/>
      <c r="AA1" s="1405"/>
    </row>
    <row r="2" ht="41.25" customHeight="1">
      <c r="A2" s="1406" t="s">
        <v>6228</v>
      </c>
      <c r="B2" s="1407" t="s">
        <v>6229</v>
      </c>
      <c r="C2" s="1407" t="s">
        <v>6230</v>
      </c>
      <c r="D2" s="1408" t="s">
        <v>6231</v>
      </c>
      <c r="E2" s="1407" t="s">
        <v>6232</v>
      </c>
      <c r="F2" s="1407" t="s">
        <v>6233</v>
      </c>
      <c r="G2" s="1407" t="s">
        <v>6234</v>
      </c>
      <c r="H2" s="1407" t="s">
        <v>6235</v>
      </c>
      <c r="I2" s="1409" t="s">
        <v>35</v>
      </c>
      <c r="J2" s="1410">
        <v>45490.0</v>
      </c>
      <c r="K2" s="1410"/>
      <c r="L2" s="1411" t="s">
        <v>1544</v>
      </c>
      <c r="M2" s="1405"/>
      <c r="N2" s="1405"/>
      <c r="O2" s="1405"/>
      <c r="P2" s="1405"/>
      <c r="Q2" s="1405"/>
      <c r="R2" s="1405"/>
      <c r="S2" s="1405"/>
      <c r="T2" s="1405"/>
      <c r="U2" s="1405"/>
      <c r="V2" s="1405"/>
      <c r="W2" s="1405"/>
      <c r="X2" s="1405"/>
      <c r="Y2" s="1405"/>
      <c r="Z2" s="1405"/>
      <c r="AA2" s="1405"/>
    </row>
    <row r="3" ht="41.25" customHeight="1">
      <c r="A3" s="1406" t="s">
        <v>6228</v>
      </c>
      <c r="B3" s="1407" t="s">
        <v>6236</v>
      </c>
      <c r="C3" s="1407" t="s">
        <v>6237</v>
      </c>
      <c r="D3" s="1408" t="s">
        <v>6238</v>
      </c>
      <c r="E3" s="1407" t="s">
        <v>6232</v>
      </c>
      <c r="F3" s="1407" t="s">
        <v>6239</v>
      </c>
      <c r="G3" s="1407" t="s">
        <v>6234</v>
      </c>
      <c r="H3" s="1407" t="s">
        <v>6240</v>
      </c>
      <c r="I3" s="1409" t="s">
        <v>56</v>
      </c>
      <c r="J3" s="1410">
        <v>45490.0</v>
      </c>
      <c r="K3" s="1412" t="s">
        <v>301</v>
      </c>
      <c r="L3" s="1411" t="s">
        <v>6241</v>
      </c>
      <c r="M3" s="1405"/>
      <c r="N3" s="1405"/>
      <c r="O3" s="1405"/>
      <c r="P3" s="1405"/>
      <c r="Q3" s="1405"/>
      <c r="R3" s="1405"/>
      <c r="S3" s="1405"/>
      <c r="T3" s="1405"/>
      <c r="U3" s="1405"/>
      <c r="V3" s="1405"/>
      <c r="W3" s="1405"/>
      <c r="X3" s="1405"/>
      <c r="Y3" s="1405"/>
      <c r="Z3" s="1405"/>
      <c r="AA3" s="1405"/>
    </row>
    <row r="4" ht="41.25" customHeight="1">
      <c r="A4" s="1406" t="s">
        <v>6228</v>
      </c>
      <c r="B4" s="1407" t="s">
        <v>6242</v>
      </c>
      <c r="C4" s="1407" t="s">
        <v>6243</v>
      </c>
      <c r="D4" s="1408" t="s">
        <v>6231</v>
      </c>
      <c r="E4" s="1407" t="s">
        <v>6232</v>
      </c>
      <c r="F4" s="1407" t="s">
        <v>6244</v>
      </c>
      <c r="G4" s="1407" t="s">
        <v>6234</v>
      </c>
      <c r="H4" s="1407" t="s">
        <v>6245</v>
      </c>
      <c r="I4" s="1409" t="s">
        <v>6246</v>
      </c>
      <c r="J4" s="1410">
        <v>45490.0</v>
      </c>
      <c r="K4" s="1410"/>
      <c r="L4" s="1411" t="s">
        <v>6247</v>
      </c>
      <c r="M4" s="1405"/>
      <c r="N4" s="1405"/>
      <c r="O4" s="1405"/>
      <c r="P4" s="1405"/>
      <c r="Q4" s="1405"/>
      <c r="R4" s="1405"/>
      <c r="S4" s="1405"/>
      <c r="T4" s="1405"/>
      <c r="U4" s="1405"/>
      <c r="V4" s="1405"/>
      <c r="W4" s="1405"/>
      <c r="X4" s="1405"/>
      <c r="Y4" s="1405"/>
      <c r="Z4" s="1405"/>
      <c r="AA4" s="1405"/>
    </row>
    <row r="5" ht="41.25" customHeight="1">
      <c r="A5" s="1406" t="s">
        <v>6228</v>
      </c>
      <c r="B5" s="1407" t="s">
        <v>6248</v>
      </c>
      <c r="C5" s="1407" t="s">
        <v>6249</v>
      </c>
      <c r="D5" s="1408" t="s">
        <v>6250</v>
      </c>
      <c r="E5" s="1407" t="s">
        <v>6232</v>
      </c>
      <c r="F5" s="1407" t="s">
        <v>6251</v>
      </c>
      <c r="G5" s="1407" t="s">
        <v>6234</v>
      </c>
      <c r="H5" s="1407" t="s">
        <v>6252</v>
      </c>
      <c r="I5" s="1409" t="s">
        <v>35</v>
      </c>
      <c r="J5" s="1410">
        <v>45490.0</v>
      </c>
      <c r="K5" s="1410"/>
      <c r="L5" s="1411" t="s">
        <v>5529</v>
      </c>
      <c r="M5" s="1405"/>
      <c r="N5" s="1405"/>
      <c r="O5" s="1405"/>
      <c r="P5" s="1405"/>
      <c r="Q5" s="1405"/>
      <c r="R5" s="1405"/>
      <c r="S5" s="1405"/>
      <c r="T5" s="1405"/>
      <c r="U5" s="1405"/>
      <c r="V5" s="1405"/>
      <c r="W5" s="1405"/>
      <c r="X5" s="1405"/>
      <c r="Y5" s="1405"/>
      <c r="Z5" s="1405"/>
      <c r="AA5" s="1405"/>
    </row>
    <row r="6" ht="41.25" customHeight="1">
      <c r="A6" s="1406" t="s">
        <v>6228</v>
      </c>
      <c r="B6" s="1413" t="s">
        <v>6253</v>
      </c>
      <c r="C6" s="1413" t="s">
        <v>6254</v>
      </c>
      <c r="D6" s="1414" t="s">
        <v>6255</v>
      </c>
      <c r="E6" s="1413" t="s">
        <v>6232</v>
      </c>
      <c r="F6" s="1413" t="s">
        <v>6256</v>
      </c>
      <c r="G6" s="1413" t="s">
        <v>6234</v>
      </c>
      <c r="H6" s="1413" t="s">
        <v>6257</v>
      </c>
      <c r="I6" s="1415" t="s">
        <v>56</v>
      </c>
      <c r="J6" s="1416">
        <v>45490.0</v>
      </c>
      <c r="K6" s="1417" t="s">
        <v>6258</v>
      </c>
      <c r="L6" s="1418" t="s">
        <v>6259</v>
      </c>
      <c r="M6" s="1405"/>
      <c r="N6" s="1405"/>
      <c r="O6" s="1405"/>
      <c r="P6" s="1405"/>
      <c r="Q6" s="1405"/>
      <c r="R6" s="1405"/>
      <c r="S6" s="1405"/>
      <c r="T6" s="1405"/>
      <c r="U6" s="1405"/>
      <c r="V6" s="1405"/>
      <c r="W6" s="1405"/>
      <c r="X6" s="1405"/>
      <c r="Y6" s="1405"/>
      <c r="Z6" s="1405"/>
      <c r="AA6" s="1405"/>
    </row>
    <row r="7" ht="41.25" customHeight="1">
      <c r="A7" s="1406" t="s">
        <v>6228</v>
      </c>
      <c r="B7" s="1407" t="s">
        <v>6260</v>
      </c>
      <c r="C7" s="1407" t="s">
        <v>6261</v>
      </c>
      <c r="D7" s="1408" t="s">
        <v>6262</v>
      </c>
      <c r="E7" s="1407" t="s">
        <v>6232</v>
      </c>
      <c r="F7" s="1407" t="s">
        <v>6263</v>
      </c>
      <c r="G7" s="1407" t="s">
        <v>6234</v>
      </c>
      <c r="H7" s="1407" t="s">
        <v>6264</v>
      </c>
      <c r="I7" s="1409" t="s">
        <v>6246</v>
      </c>
      <c r="J7" s="1410">
        <v>45490.0</v>
      </c>
      <c r="K7" s="1410"/>
      <c r="L7" s="1411" t="s">
        <v>6265</v>
      </c>
      <c r="M7" s="1405"/>
      <c r="N7" s="1405"/>
      <c r="O7" s="1405"/>
      <c r="P7" s="1405"/>
      <c r="Q7" s="1405"/>
      <c r="R7" s="1405"/>
      <c r="S7" s="1405"/>
      <c r="T7" s="1405"/>
      <c r="U7" s="1405"/>
      <c r="V7" s="1405"/>
      <c r="W7" s="1405"/>
      <c r="X7" s="1405"/>
      <c r="Y7" s="1405"/>
      <c r="Z7" s="1405"/>
      <c r="AA7" s="1405"/>
    </row>
    <row r="8" ht="41.25" customHeight="1">
      <c r="A8" s="1406" t="s">
        <v>6228</v>
      </c>
      <c r="B8" s="1407" t="s">
        <v>6266</v>
      </c>
      <c r="C8" s="1407" t="s">
        <v>6267</v>
      </c>
      <c r="D8" s="1408" t="s">
        <v>6268</v>
      </c>
      <c r="E8" s="1407" t="s">
        <v>6232</v>
      </c>
      <c r="F8" s="1407" t="s">
        <v>6233</v>
      </c>
      <c r="G8" s="1407" t="s">
        <v>6234</v>
      </c>
      <c r="H8" s="1407" t="s">
        <v>6269</v>
      </c>
      <c r="I8" s="1409" t="s">
        <v>35</v>
      </c>
      <c r="J8" s="1410">
        <v>45490.0</v>
      </c>
      <c r="K8" s="1410"/>
      <c r="L8" s="1411" t="s">
        <v>6270</v>
      </c>
      <c r="M8" s="1405"/>
      <c r="N8" s="1405"/>
      <c r="O8" s="1405"/>
      <c r="P8" s="1405"/>
      <c r="Q8" s="1405"/>
      <c r="R8" s="1405"/>
      <c r="S8" s="1405"/>
      <c r="T8" s="1405"/>
      <c r="U8" s="1405"/>
      <c r="V8" s="1405"/>
      <c r="W8" s="1405"/>
      <c r="X8" s="1405"/>
      <c r="Y8" s="1405"/>
      <c r="Z8" s="1405"/>
      <c r="AA8" s="1405"/>
    </row>
    <row r="9" ht="41.25" customHeight="1">
      <c r="A9" s="1406" t="s">
        <v>6228</v>
      </c>
      <c r="B9" s="1413" t="s">
        <v>6271</v>
      </c>
      <c r="C9" s="1413" t="s">
        <v>6272</v>
      </c>
      <c r="D9" s="1414" t="s">
        <v>6273</v>
      </c>
      <c r="E9" s="1413" t="s">
        <v>6232</v>
      </c>
      <c r="F9" s="1413" t="s">
        <v>6274</v>
      </c>
      <c r="G9" s="1413" t="s">
        <v>6234</v>
      </c>
      <c r="H9" s="1413" t="s">
        <v>6275</v>
      </c>
      <c r="I9" s="1415" t="s">
        <v>56</v>
      </c>
      <c r="J9" s="1416">
        <v>45490.0</v>
      </c>
      <c r="K9" s="1417" t="s">
        <v>6258</v>
      </c>
      <c r="L9" s="1418" t="s">
        <v>6276</v>
      </c>
      <c r="M9" s="1405"/>
      <c r="N9" s="1405"/>
      <c r="O9" s="1405"/>
      <c r="P9" s="1405"/>
      <c r="Q9" s="1405"/>
      <c r="R9" s="1405"/>
      <c r="S9" s="1405"/>
      <c r="T9" s="1405"/>
      <c r="U9" s="1405"/>
      <c r="V9" s="1405"/>
      <c r="W9" s="1405"/>
      <c r="X9" s="1405"/>
      <c r="Y9" s="1405"/>
      <c r="Z9" s="1405"/>
      <c r="AA9" s="1405"/>
    </row>
    <row r="10" ht="41.25" customHeight="1">
      <c r="A10" s="1419" t="s">
        <v>6228</v>
      </c>
      <c r="B10" s="1407" t="s">
        <v>6277</v>
      </c>
      <c r="C10" s="1407" t="s">
        <v>6278</v>
      </c>
      <c r="D10" s="1408" t="s">
        <v>6279</v>
      </c>
      <c r="E10" s="1407" t="s">
        <v>6232</v>
      </c>
      <c r="F10" s="1407" t="s">
        <v>6280</v>
      </c>
      <c r="G10" s="1407" t="s">
        <v>6234</v>
      </c>
      <c r="H10" s="1407" t="s">
        <v>6281</v>
      </c>
      <c r="I10" s="1409" t="s">
        <v>6246</v>
      </c>
      <c r="J10" s="1410">
        <v>45490.0</v>
      </c>
      <c r="K10" s="1410"/>
      <c r="L10" s="1411" t="s">
        <v>6282</v>
      </c>
      <c r="M10" s="1420"/>
      <c r="N10" s="1420"/>
      <c r="O10" s="1420"/>
      <c r="P10" s="1420"/>
      <c r="Q10" s="1420"/>
      <c r="R10" s="1420"/>
      <c r="S10" s="1420"/>
      <c r="T10" s="1420"/>
      <c r="U10" s="1420"/>
      <c r="V10" s="1420"/>
      <c r="W10" s="1420"/>
      <c r="X10" s="1420"/>
      <c r="Y10" s="1420"/>
      <c r="Z10" s="1420"/>
      <c r="AA10" s="1420"/>
    </row>
    <row r="11" ht="41.25" customHeight="1">
      <c r="A11" s="1406" t="s">
        <v>6228</v>
      </c>
      <c r="B11" s="1407" t="s">
        <v>6283</v>
      </c>
      <c r="C11" s="1407" t="s">
        <v>6284</v>
      </c>
      <c r="D11" s="1408" t="s">
        <v>6285</v>
      </c>
      <c r="E11" s="1407" t="s">
        <v>6232</v>
      </c>
      <c r="F11" s="1407" t="s">
        <v>6280</v>
      </c>
      <c r="G11" s="1407" t="s">
        <v>6234</v>
      </c>
      <c r="H11" s="1407" t="s">
        <v>6286</v>
      </c>
      <c r="I11" s="1409" t="s">
        <v>35</v>
      </c>
      <c r="J11" s="1410">
        <v>45490.0</v>
      </c>
      <c r="K11" s="1410"/>
      <c r="L11" s="1411" t="s">
        <v>6287</v>
      </c>
      <c r="M11" s="1405"/>
      <c r="N11" s="1405"/>
      <c r="O11" s="1405"/>
      <c r="P11" s="1405"/>
      <c r="Q11" s="1405"/>
      <c r="R11" s="1405"/>
      <c r="S11" s="1405"/>
      <c r="T11" s="1405"/>
      <c r="U11" s="1405"/>
      <c r="V11" s="1405"/>
      <c r="W11" s="1405"/>
      <c r="X11" s="1405"/>
      <c r="Y11" s="1405"/>
      <c r="Z11" s="1405"/>
      <c r="AA11" s="1405"/>
    </row>
    <row r="12" ht="41.25" customHeight="1">
      <c r="A12" s="1406" t="s">
        <v>6228</v>
      </c>
      <c r="B12" s="1407" t="s">
        <v>6288</v>
      </c>
      <c r="C12" s="1407" t="s">
        <v>6289</v>
      </c>
      <c r="D12" s="1408" t="s">
        <v>6290</v>
      </c>
      <c r="E12" s="1407" t="s">
        <v>6232</v>
      </c>
      <c r="F12" s="1407" t="s">
        <v>6239</v>
      </c>
      <c r="G12" s="1407" t="s">
        <v>6234</v>
      </c>
      <c r="H12" s="1407" t="s">
        <v>6291</v>
      </c>
      <c r="I12" s="1409" t="s">
        <v>56</v>
      </c>
      <c r="J12" s="1410">
        <v>45490.0</v>
      </c>
      <c r="K12" s="1412" t="s">
        <v>301</v>
      </c>
      <c r="L12" s="1411" t="s">
        <v>6292</v>
      </c>
      <c r="M12" s="1405"/>
      <c r="N12" s="1405"/>
      <c r="O12" s="1405"/>
      <c r="P12" s="1405"/>
      <c r="Q12" s="1405"/>
      <c r="R12" s="1405"/>
      <c r="S12" s="1405"/>
      <c r="T12" s="1405"/>
      <c r="U12" s="1405"/>
      <c r="V12" s="1405"/>
      <c r="W12" s="1405"/>
      <c r="X12" s="1405"/>
      <c r="Y12" s="1405"/>
      <c r="Z12" s="1405"/>
      <c r="AA12" s="1405"/>
    </row>
    <row r="13" ht="41.25" customHeight="1">
      <c r="A13" s="1419" t="s">
        <v>6228</v>
      </c>
      <c r="B13" s="1407" t="s">
        <v>6293</v>
      </c>
      <c r="C13" s="1407" t="s">
        <v>6294</v>
      </c>
      <c r="D13" s="1408" t="s">
        <v>6295</v>
      </c>
      <c r="E13" s="1407" t="s">
        <v>6232</v>
      </c>
      <c r="F13" s="1407" t="s">
        <v>6296</v>
      </c>
      <c r="G13" s="1407" t="s">
        <v>6234</v>
      </c>
      <c r="H13" s="1407" t="s">
        <v>6297</v>
      </c>
      <c r="I13" s="1409" t="s">
        <v>6246</v>
      </c>
      <c r="J13" s="1421"/>
      <c r="K13" s="1421"/>
      <c r="L13" s="1422"/>
      <c r="M13" s="1420"/>
      <c r="N13" s="1420"/>
      <c r="O13" s="1420"/>
      <c r="P13" s="1420"/>
      <c r="Q13" s="1420"/>
      <c r="R13" s="1420"/>
      <c r="S13" s="1420"/>
      <c r="T13" s="1420"/>
      <c r="U13" s="1420"/>
      <c r="V13" s="1420"/>
      <c r="W13" s="1420"/>
      <c r="X13" s="1420"/>
      <c r="Y13" s="1420"/>
      <c r="Z13" s="1420"/>
      <c r="AA13" s="1420"/>
    </row>
    <row r="14" ht="41.25" customHeight="1">
      <c r="A14" s="1406" t="s">
        <v>6228</v>
      </c>
      <c r="B14" s="1407" t="s">
        <v>6298</v>
      </c>
      <c r="C14" s="1407" t="s">
        <v>6299</v>
      </c>
      <c r="D14" s="1408" t="s">
        <v>6300</v>
      </c>
      <c r="E14" s="1407" t="s">
        <v>6232</v>
      </c>
      <c r="F14" s="1407" t="s">
        <v>6301</v>
      </c>
      <c r="G14" s="1407" t="s">
        <v>6234</v>
      </c>
      <c r="H14" s="1407" t="s">
        <v>6302</v>
      </c>
      <c r="I14" s="1409" t="s">
        <v>35</v>
      </c>
      <c r="J14" s="1410">
        <v>45490.0</v>
      </c>
      <c r="K14" s="1410"/>
      <c r="L14" s="1411" t="s">
        <v>1544</v>
      </c>
      <c r="M14" s="1405"/>
      <c r="N14" s="1405"/>
      <c r="O14" s="1405"/>
      <c r="P14" s="1405"/>
      <c r="Q14" s="1405"/>
      <c r="R14" s="1405"/>
      <c r="S14" s="1405"/>
      <c r="T14" s="1405"/>
      <c r="U14" s="1405"/>
      <c r="V14" s="1405"/>
      <c r="W14" s="1405"/>
      <c r="X14" s="1405"/>
      <c r="Y14" s="1405"/>
      <c r="Z14" s="1405"/>
      <c r="AA14" s="1405"/>
    </row>
    <row r="15" ht="41.25" customHeight="1">
      <c r="A15" s="1406" t="s">
        <v>6228</v>
      </c>
      <c r="B15" s="1407" t="s">
        <v>6303</v>
      </c>
      <c r="C15" s="1407" t="s">
        <v>6304</v>
      </c>
      <c r="D15" s="1408" t="s">
        <v>6305</v>
      </c>
      <c r="E15" s="1407" t="s">
        <v>6232</v>
      </c>
      <c r="F15" s="1407" t="s">
        <v>6306</v>
      </c>
      <c r="G15" s="1407" t="s">
        <v>6234</v>
      </c>
      <c r="H15" s="1407" t="s">
        <v>6307</v>
      </c>
      <c r="I15" s="1409" t="s">
        <v>56</v>
      </c>
      <c r="J15" s="1410">
        <v>45490.0</v>
      </c>
      <c r="K15" s="1412" t="s">
        <v>301</v>
      </c>
      <c r="L15" s="1411" t="s">
        <v>6308</v>
      </c>
      <c r="M15" s="1405"/>
      <c r="N15" s="1405"/>
      <c r="O15" s="1405"/>
      <c r="P15" s="1405"/>
      <c r="Q15" s="1405"/>
      <c r="R15" s="1405"/>
      <c r="S15" s="1405"/>
      <c r="T15" s="1405"/>
      <c r="U15" s="1405"/>
      <c r="V15" s="1405"/>
      <c r="W15" s="1405"/>
      <c r="X15" s="1405"/>
      <c r="Y15" s="1405"/>
      <c r="Z15" s="1405"/>
      <c r="AA15" s="1405"/>
    </row>
    <row r="16" ht="41.25" customHeight="1">
      <c r="A16" s="1419" t="s">
        <v>6228</v>
      </c>
      <c r="B16" s="1407" t="s">
        <v>6309</v>
      </c>
      <c r="C16" s="1407" t="s">
        <v>6310</v>
      </c>
      <c r="D16" s="1408" t="s">
        <v>6311</v>
      </c>
      <c r="E16" s="1407" t="s">
        <v>6232</v>
      </c>
      <c r="F16" s="1407" t="s">
        <v>6312</v>
      </c>
      <c r="G16" s="1407" t="s">
        <v>6234</v>
      </c>
      <c r="H16" s="1407" t="s">
        <v>6313</v>
      </c>
      <c r="I16" s="1409" t="s">
        <v>6246</v>
      </c>
      <c r="J16" s="1421"/>
      <c r="K16" s="1421"/>
      <c r="L16" s="1422"/>
      <c r="M16" s="1420"/>
      <c r="N16" s="1420"/>
      <c r="O16" s="1420"/>
      <c r="P16" s="1420"/>
      <c r="Q16" s="1420"/>
      <c r="R16" s="1420"/>
      <c r="S16" s="1420"/>
      <c r="T16" s="1420"/>
      <c r="U16" s="1420"/>
      <c r="V16" s="1420"/>
      <c r="W16" s="1420"/>
      <c r="X16" s="1420"/>
      <c r="Y16" s="1420"/>
      <c r="Z16" s="1420"/>
      <c r="AA16" s="1420"/>
    </row>
    <row r="17" ht="41.25" customHeight="1">
      <c r="A17" s="1406" t="s">
        <v>6228</v>
      </c>
      <c r="B17" s="1407" t="s">
        <v>6314</v>
      </c>
      <c r="C17" s="1407" t="s">
        <v>6315</v>
      </c>
      <c r="D17" s="1408" t="s">
        <v>6316</v>
      </c>
      <c r="E17" s="1407" t="s">
        <v>6232</v>
      </c>
      <c r="F17" s="1407" t="s">
        <v>6317</v>
      </c>
      <c r="G17" s="1407" t="s">
        <v>6234</v>
      </c>
      <c r="H17" s="1407" t="s">
        <v>6318</v>
      </c>
      <c r="I17" s="1409" t="s">
        <v>35</v>
      </c>
      <c r="J17" s="1410">
        <v>45490.0</v>
      </c>
      <c r="K17" s="1410"/>
      <c r="L17" s="1411" t="s">
        <v>1544</v>
      </c>
      <c r="M17" s="1405"/>
      <c r="N17" s="1405"/>
      <c r="O17" s="1405"/>
      <c r="P17" s="1405"/>
      <c r="Q17" s="1405"/>
      <c r="R17" s="1405"/>
      <c r="S17" s="1405"/>
      <c r="T17" s="1405"/>
      <c r="U17" s="1405"/>
      <c r="V17" s="1405"/>
      <c r="W17" s="1405"/>
      <c r="X17" s="1405"/>
      <c r="Y17" s="1405"/>
      <c r="Z17" s="1405"/>
      <c r="AA17" s="1405"/>
    </row>
    <row r="18" ht="41.25" customHeight="1">
      <c r="A18" s="1406" t="s">
        <v>6228</v>
      </c>
      <c r="B18" s="1413" t="s">
        <v>6319</v>
      </c>
      <c r="C18" s="1413" t="s">
        <v>6320</v>
      </c>
      <c r="D18" s="1414" t="s">
        <v>6321</v>
      </c>
      <c r="E18" s="1413" t="s">
        <v>6232</v>
      </c>
      <c r="F18" s="1413" t="s">
        <v>6322</v>
      </c>
      <c r="G18" s="1413" t="s">
        <v>6234</v>
      </c>
      <c r="H18" s="1413" t="s">
        <v>6323</v>
      </c>
      <c r="I18" s="1415" t="s">
        <v>56</v>
      </c>
      <c r="J18" s="1423"/>
      <c r="K18" s="1423"/>
      <c r="L18" s="1424"/>
      <c r="M18" s="1405"/>
      <c r="N18" s="1405"/>
      <c r="O18" s="1405"/>
      <c r="P18" s="1405"/>
      <c r="Q18" s="1405"/>
      <c r="R18" s="1405"/>
      <c r="S18" s="1405"/>
      <c r="T18" s="1405"/>
      <c r="U18" s="1405"/>
      <c r="V18" s="1405"/>
      <c r="W18" s="1405"/>
      <c r="X18" s="1405"/>
      <c r="Y18" s="1405"/>
      <c r="Z18" s="1405"/>
      <c r="AA18" s="1405"/>
    </row>
    <row r="19" ht="41.25" customHeight="1">
      <c r="A19" s="1419" t="s">
        <v>6228</v>
      </c>
      <c r="B19" s="1407" t="s">
        <v>6324</v>
      </c>
      <c r="C19" s="1407" t="s">
        <v>6325</v>
      </c>
      <c r="D19" s="1408" t="s">
        <v>6326</v>
      </c>
      <c r="E19" s="1407" t="s">
        <v>6232</v>
      </c>
      <c r="F19" s="1407" t="s">
        <v>6327</v>
      </c>
      <c r="G19" s="1407" t="s">
        <v>6234</v>
      </c>
      <c r="H19" s="1407" t="s">
        <v>6328</v>
      </c>
      <c r="I19" s="1409" t="s">
        <v>6246</v>
      </c>
      <c r="J19" s="1421"/>
      <c r="K19" s="1421"/>
      <c r="L19" s="1422"/>
      <c r="M19" s="1420"/>
      <c r="N19" s="1420"/>
      <c r="O19" s="1420"/>
      <c r="P19" s="1420"/>
      <c r="Q19" s="1420"/>
      <c r="R19" s="1420"/>
      <c r="S19" s="1420"/>
      <c r="T19" s="1420"/>
      <c r="U19" s="1420"/>
      <c r="V19" s="1420"/>
      <c r="W19" s="1420"/>
      <c r="X19" s="1420"/>
      <c r="Y19" s="1420"/>
      <c r="Z19" s="1420"/>
      <c r="AA19" s="1420"/>
    </row>
    <row r="20" ht="41.25" customHeight="1">
      <c r="A20" s="1406" t="s">
        <v>6228</v>
      </c>
      <c r="B20" s="1413" t="s">
        <v>6329</v>
      </c>
      <c r="C20" s="1413" t="s">
        <v>6330</v>
      </c>
      <c r="D20" s="1414" t="s">
        <v>6331</v>
      </c>
      <c r="E20" s="1413" t="s">
        <v>6232</v>
      </c>
      <c r="F20" s="1413" t="s">
        <v>6332</v>
      </c>
      <c r="G20" s="1413" t="s">
        <v>6234</v>
      </c>
      <c r="H20" s="1413" t="s">
        <v>6333</v>
      </c>
      <c r="I20" s="1415" t="s">
        <v>35</v>
      </c>
      <c r="J20" s="1416">
        <v>45490.0</v>
      </c>
      <c r="K20" s="1416"/>
      <c r="L20" s="1418" t="s">
        <v>674</v>
      </c>
      <c r="M20" s="1405"/>
      <c r="N20" s="1405"/>
      <c r="O20" s="1405"/>
      <c r="P20" s="1405"/>
      <c r="Q20" s="1405"/>
      <c r="R20" s="1405"/>
      <c r="S20" s="1405"/>
      <c r="T20" s="1405"/>
      <c r="U20" s="1405"/>
      <c r="V20" s="1405"/>
      <c r="W20" s="1405"/>
      <c r="X20" s="1405"/>
      <c r="Y20" s="1405"/>
      <c r="Z20" s="1405"/>
      <c r="AA20" s="1405"/>
    </row>
    <row r="21" ht="41.25" customHeight="1">
      <c r="A21" s="1406" t="s">
        <v>6228</v>
      </c>
      <c r="B21" s="1407" t="s">
        <v>6334</v>
      </c>
      <c r="C21" s="1407" t="s">
        <v>6335</v>
      </c>
      <c r="D21" s="1408" t="s">
        <v>6336</v>
      </c>
      <c r="E21" s="1407" t="s">
        <v>6232</v>
      </c>
      <c r="F21" s="1407" t="s">
        <v>6337</v>
      </c>
      <c r="G21" s="1407" t="s">
        <v>6234</v>
      </c>
      <c r="H21" s="1407" t="s">
        <v>6338</v>
      </c>
      <c r="I21" s="1409" t="s">
        <v>56</v>
      </c>
      <c r="J21" s="1410">
        <v>45490.0</v>
      </c>
      <c r="K21" s="1412" t="s">
        <v>301</v>
      </c>
      <c r="L21" s="1411" t="s">
        <v>6339</v>
      </c>
      <c r="M21" s="1405"/>
      <c r="N21" s="1405"/>
      <c r="O21" s="1405"/>
      <c r="P21" s="1405"/>
      <c r="Q21" s="1405"/>
      <c r="R21" s="1405"/>
      <c r="S21" s="1405"/>
      <c r="T21" s="1405"/>
      <c r="U21" s="1405"/>
      <c r="V21" s="1405"/>
      <c r="W21" s="1405"/>
      <c r="X21" s="1405"/>
      <c r="Y21" s="1405"/>
      <c r="Z21" s="1405"/>
      <c r="AA21" s="1405"/>
    </row>
    <row r="22" ht="41.25" customHeight="1">
      <c r="A22" s="1419" t="s">
        <v>6228</v>
      </c>
      <c r="B22" s="1407" t="s">
        <v>6340</v>
      </c>
      <c r="C22" s="1407" t="s">
        <v>6341</v>
      </c>
      <c r="D22" s="1408" t="s">
        <v>6342</v>
      </c>
      <c r="E22" s="1407" t="s">
        <v>6232</v>
      </c>
      <c r="F22" s="1407" t="s">
        <v>6343</v>
      </c>
      <c r="G22" s="1407" t="s">
        <v>6234</v>
      </c>
      <c r="H22" s="1407" t="s">
        <v>6344</v>
      </c>
      <c r="I22" s="1409" t="s">
        <v>6246</v>
      </c>
      <c r="J22" s="1410">
        <v>45490.0</v>
      </c>
      <c r="K22" s="1410"/>
      <c r="L22" s="1411" t="s">
        <v>6345</v>
      </c>
      <c r="M22" s="1420"/>
      <c r="N22" s="1420"/>
      <c r="O22" s="1420"/>
      <c r="P22" s="1420"/>
      <c r="Q22" s="1420"/>
      <c r="R22" s="1420"/>
      <c r="S22" s="1420"/>
      <c r="T22" s="1420"/>
      <c r="U22" s="1420"/>
      <c r="V22" s="1420"/>
      <c r="W22" s="1420"/>
      <c r="X22" s="1420"/>
      <c r="Y22" s="1420"/>
      <c r="Z22" s="1420"/>
      <c r="AA22" s="1420"/>
    </row>
    <row r="23" ht="41.25" customHeight="1">
      <c r="A23" s="1406" t="s">
        <v>6228</v>
      </c>
      <c r="B23" s="1407" t="s">
        <v>6346</v>
      </c>
      <c r="C23" s="1407" t="s">
        <v>6347</v>
      </c>
      <c r="D23" s="1408" t="s">
        <v>6348</v>
      </c>
      <c r="E23" s="1407" t="s">
        <v>6232</v>
      </c>
      <c r="F23" s="1407" t="s">
        <v>6301</v>
      </c>
      <c r="G23" s="1407" t="s">
        <v>6234</v>
      </c>
      <c r="H23" s="1407" t="s">
        <v>6349</v>
      </c>
      <c r="I23" s="1409" t="s">
        <v>35</v>
      </c>
      <c r="J23" s="1410">
        <v>45490.0</v>
      </c>
      <c r="K23" s="1410"/>
      <c r="L23" s="1411" t="s">
        <v>6350</v>
      </c>
      <c r="M23" s="1405"/>
      <c r="N23" s="1405"/>
      <c r="O23" s="1405"/>
      <c r="P23" s="1405"/>
      <c r="Q23" s="1405"/>
      <c r="R23" s="1405"/>
      <c r="S23" s="1405"/>
      <c r="T23" s="1405"/>
      <c r="U23" s="1405"/>
      <c r="V23" s="1405"/>
      <c r="W23" s="1405"/>
      <c r="X23" s="1405"/>
      <c r="Y23" s="1405"/>
      <c r="Z23" s="1405"/>
      <c r="AA23" s="1405"/>
    </row>
    <row r="24" ht="41.25" customHeight="1">
      <c r="A24" s="1406" t="s">
        <v>6228</v>
      </c>
      <c r="B24" s="1407" t="s">
        <v>6351</v>
      </c>
      <c r="C24" s="1407" t="s">
        <v>6352</v>
      </c>
      <c r="D24" s="1425"/>
      <c r="E24" s="1407" t="s">
        <v>6232</v>
      </c>
      <c r="F24" s="1407" t="s">
        <v>6353</v>
      </c>
      <c r="G24" s="1407" t="s">
        <v>6234</v>
      </c>
      <c r="H24" s="1407" t="s">
        <v>6354</v>
      </c>
      <c r="I24" s="1409" t="s">
        <v>56</v>
      </c>
      <c r="J24" s="1410">
        <v>45490.0</v>
      </c>
      <c r="K24" s="1412" t="s">
        <v>301</v>
      </c>
      <c r="L24" s="1411" t="s">
        <v>6355</v>
      </c>
      <c r="M24" s="1405"/>
      <c r="N24" s="1405"/>
      <c r="O24" s="1405"/>
      <c r="P24" s="1405"/>
      <c r="Q24" s="1405"/>
      <c r="R24" s="1405"/>
      <c r="S24" s="1405"/>
      <c r="T24" s="1405"/>
      <c r="U24" s="1405"/>
      <c r="V24" s="1405"/>
      <c r="W24" s="1405"/>
      <c r="X24" s="1405"/>
      <c r="Y24" s="1405"/>
      <c r="Z24" s="1405"/>
      <c r="AA24" s="1405"/>
    </row>
    <row r="25" ht="41.25" customHeight="1">
      <c r="A25" s="1406" t="s">
        <v>6228</v>
      </c>
      <c r="B25" s="1407" t="s">
        <v>6356</v>
      </c>
      <c r="C25" s="1407" t="s">
        <v>6357</v>
      </c>
      <c r="D25" s="1408" t="s">
        <v>6358</v>
      </c>
      <c r="E25" s="1407" t="s">
        <v>6232</v>
      </c>
      <c r="F25" s="1407" t="s">
        <v>6263</v>
      </c>
      <c r="G25" s="1407" t="s">
        <v>6234</v>
      </c>
      <c r="H25" s="1407" t="s">
        <v>6359</v>
      </c>
      <c r="I25" s="1409" t="s">
        <v>35</v>
      </c>
      <c r="J25" s="1410">
        <v>45490.0</v>
      </c>
      <c r="K25" s="1410"/>
      <c r="L25" s="1411" t="s">
        <v>6360</v>
      </c>
      <c r="M25" s="1405"/>
      <c r="N25" s="1405"/>
      <c r="O25" s="1405"/>
      <c r="P25" s="1405"/>
      <c r="Q25" s="1405"/>
      <c r="R25" s="1405"/>
      <c r="S25" s="1405"/>
      <c r="T25" s="1405"/>
      <c r="U25" s="1405"/>
      <c r="V25" s="1405"/>
      <c r="W25" s="1405"/>
      <c r="X25" s="1405"/>
      <c r="Y25" s="1405"/>
      <c r="Z25" s="1405"/>
      <c r="AA25" s="1405"/>
    </row>
    <row r="26" ht="41.25" customHeight="1">
      <c r="A26" s="1406" t="s">
        <v>6228</v>
      </c>
      <c r="B26" s="1407" t="s">
        <v>6361</v>
      </c>
      <c r="C26" s="1407" t="s">
        <v>6362</v>
      </c>
      <c r="D26" s="1425"/>
      <c r="E26" s="1407" t="s">
        <v>6232</v>
      </c>
      <c r="F26" s="1407" t="s">
        <v>6363</v>
      </c>
      <c r="G26" s="1407" t="s">
        <v>6234</v>
      </c>
      <c r="H26" s="1407" t="s">
        <v>6364</v>
      </c>
      <c r="I26" s="1409" t="s">
        <v>56</v>
      </c>
      <c r="J26" s="1410">
        <v>45490.0</v>
      </c>
      <c r="K26" s="1412" t="s">
        <v>301</v>
      </c>
      <c r="L26" s="1411" t="s">
        <v>862</v>
      </c>
      <c r="M26" s="1405"/>
      <c r="N26" s="1405"/>
      <c r="O26" s="1405"/>
      <c r="P26" s="1405"/>
      <c r="Q26" s="1405"/>
      <c r="R26" s="1405"/>
      <c r="S26" s="1405"/>
      <c r="T26" s="1405"/>
      <c r="U26" s="1405"/>
      <c r="V26" s="1405"/>
      <c r="W26" s="1405"/>
      <c r="X26" s="1405"/>
      <c r="Y26" s="1405"/>
      <c r="Z26" s="1405"/>
      <c r="AA26" s="1405"/>
    </row>
    <row r="27" ht="41.25" customHeight="1">
      <c r="A27" s="1419" t="s">
        <v>6228</v>
      </c>
      <c r="B27" s="1407" t="s">
        <v>6365</v>
      </c>
      <c r="C27" s="1407" t="s">
        <v>6366</v>
      </c>
      <c r="D27" s="1426"/>
      <c r="E27" s="1407" t="s">
        <v>6232</v>
      </c>
      <c r="F27" s="1407" t="s">
        <v>6367</v>
      </c>
      <c r="G27" s="1407" t="s">
        <v>6234</v>
      </c>
      <c r="H27" s="1407" t="s">
        <v>6368</v>
      </c>
      <c r="I27" s="1409" t="s">
        <v>6246</v>
      </c>
      <c r="J27" s="1410">
        <v>45490.0</v>
      </c>
      <c r="K27" s="1410"/>
      <c r="L27" s="1411" t="s">
        <v>6369</v>
      </c>
      <c r="M27" s="1420"/>
      <c r="N27" s="1420"/>
      <c r="O27" s="1420"/>
      <c r="P27" s="1420"/>
      <c r="Q27" s="1420"/>
      <c r="R27" s="1420"/>
      <c r="S27" s="1420"/>
      <c r="T27" s="1420"/>
      <c r="U27" s="1420"/>
      <c r="V27" s="1420"/>
      <c r="W27" s="1420"/>
      <c r="X27" s="1420"/>
      <c r="Y27" s="1420"/>
      <c r="Z27" s="1420"/>
      <c r="AA27" s="1420"/>
    </row>
    <row r="28" ht="41.25" customHeight="1">
      <c r="A28" s="1406" t="s">
        <v>6228</v>
      </c>
      <c r="B28" s="1407" t="s">
        <v>6370</v>
      </c>
      <c r="C28" s="1407" t="s">
        <v>6371</v>
      </c>
      <c r="D28" s="1408" t="s">
        <v>6372</v>
      </c>
      <c r="E28" s="1407" t="s">
        <v>6232</v>
      </c>
      <c r="F28" s="1407" t="s">
        <v>6373</v>
      </c>
      <c r="G28" s="1407" t="s">
        <v>6234</v>
      </c>
      <c r="H28" s="1407" t="s">
        <v>6374</v>
      </c>
      <c r="I28" s="1409" t="s">
        <v>35</v>
      </c>
      <c r="J28" s="1410">
        <v>45490.0</v>
      </c>
      <c r="K28" s="1410"/>
      <c r="L28" s="1411" t="s">
        <v>5529</v>
      </c>
      <c r="M28" s="1405"/>
      <c r="N28" s="1405"/>
      <c r="O28" s="1405"/>
      <c r="P28" s="1405"/>
      <c r="Q28" s="1405"/>
      <c r="R28" s="1405"/>
      <c r="S28" s="1405"/>
      <c r="T28" s="1405"/>
      <c r="U28" s="1405"/>
      <c r="V28" s="1405"/>
      <c r="W28" s="1405"/>
      <c r="X28" s="1405"/>
      <c r="Y28" s="1405"/>
      <c r="Z28" s="1405"/>
      <c r="AA28" s="1405"/>
    </row>
    <row r="29" ht="41.25" customHeight="1">
      <c r="A29" s="1406" t="s">
        <v>6228</v>
      </c>
      <c r="B29" s="1407" t="s">
        <v>6375</v>
      </c>
      <c r="C29" s="1407" t="s">
        <v>6376</v>
      </c>
      <c r="D29" s="1408" t="s">
        <v>6231</v>
      </c>
      <c r="E29" s="1407" t="s">
        <v>6232</v>
      </c>
      <c r="F29" s="1407" t="s">
        <v>6280</v>
      </c>
      <c r="G29" s="1407" t="s">
        <v>6234</v>
      </c>
      <c r="H29" s="1407" t="s">
        <v>6377</v>
      </c>
      <c r="I29" s="1409" t="s">
        <v>56</v>
      </c>
      <c r="J29" s="1410">
        <v>45490.0</v>
      </c>
      <c r="K29" s="1412" t="s">
        <v>301</v>
      </c>
      <c r="L29" s="1411" t="s">
        <v>5529</v>
      </c>
      <c r="M29" s="1405"/>
      <c r="N29" s="1405"/>
      <c r="O29" s="1405"/>
      <c r="P29" s="1405"/>
      <c r="Q29" s="1405"/>
      <c r="R29" s="1405"/>
      <c r="S29" s="1405"/>
      <c r="T29" s="1405"/>
      <c r="U29" s="1405"/>
      <c r="V29" s="1405"/>
      <c r="W29" s="1405"/>
      <c r="X29" s="1405"/>
      <c r="Y29" s="1405"/>
      <c r="Z29" s="1405"/>
      <c r="AA29" s="1405"/>
    </row>
    <row r="30" ht="41.25" customHeight="1">
      <c r="A30" s="1419" t="s">
        <v>6228</v>
      </c>
      <c r="B30" s="1407" t="s">
        <v>6378</v>
      </c>
      <c r="C30" s="1407" t="s">
        <v>6379</v>
      </c>
      <c r="D30" s="1408" t="s">
        <v>6380</v>
      </c>
      <c r="E30" s="1407" t="s">
        <v>6232</v>
      </c>
      <c r="F30" s="1407" t="s">
        <v>6239</v>
      </c>
      <c r="G30" s="1407" t="s">
        <v>6234</v>
      </c>
      <c r="H30" s="1407" t="s">
        <v>6381</v>
      </c>
      <c r="I30" s="1409" t="s">
        <v>6246</v>
      </c>
      <c r="J30" s="1410">
        <v>45490.0</v>
      </c>
      <c r="K30" s="1410"/>
      <c r="L30" s="1411" t="s">
        <v>6382</v>
      </c>
      <c r="M30" s="1420"/>
      <c r="N30" s="1420"/>
      <c r="O30" s="1420"/>
      <c r="P30" s="1420"/>
      <c r="Q30" s="1420"/>
      <c r="R30" s="1420"/>
      <c r="S30" s="1420"/>
      <c r="T30" s="1420"/>
      <c r="U30" s="1420"/>
      <c r="V30" s="1420"/>
      <c r="W30" s="1420"/>
      <c r="X30" s="1420"/>
      <c r="Y30" s="1420"/>
      <c r="Z30" s="1420"/>
      <c r="AA30" s="1420"/>
    </row>
    <row r="31" ht="41.25" customHeight="1">
      <c r="A31" s="1406" t="s">
        <v>6228</v>
      </c>
      <c r="B31" s="1407" t="s">
        <v>6383</v>
      </c>
      <c r="C31" s="1407" t="s">
        <v>6384</v>
      </c>
      <c r="D31" s="1425"/>
      <c r="E31" s="1407" t="s">
        <v>6232</v>
      </c>
      <c r="F31" s="1407" t="s">
        <v>6385</v>
      </c>
      <c r="G31" s="1407" t="s">
        <v>6234</v>
      </c>
      <c r="H31" s="1407" t="s">
        <v>6386</v>
      </c>
      <c r="I31" s="1409" t="s">
        <v>35</v>
      </c>
      <c r="J31" s="1410">
        <v>45490.0</v>
      </c>
      <c r="K31" s="1410"/>
      <c r="L31" s="1411" t="s">
        <v>5529</v>
      </c>
      <c r="M31" s="1405"/>
      <c r="N31" s="1405"/>
      <c r="O31" s="1405"/>
      <c r="P31" s="1405"/>
      <c r="Q31" s="1405"/>
      <c r="R31" s="1405"/>
      <c r="S31" s="1405"/>
      <c r="T31" s="1405"/>
      <c r="U31" s="1405"/>
      <c r="V31" s="1405"/>
      <c r="W31" s="1405"/>
      <c r="X31" s="1405"/>
      <c r="Y31" s="1405"/>
      <c r="Z31" s="1405"/>
      <c r="AA31" s="1405"/>
    </row>
    <row r="32" ht="41.25" customHeight="1">
      <c r="A32" s="1406" t="s">
        <v>6228</v>
      </c>
      <c r="B32" s="1407" t="s">
        <v>6387</v>
      </c>
      <c r="C32" s="1407" t="s">
        <v>6388</v>
      </c>
      <c r="D32" s="1408" t="s">
        <v>6389</v>
      </c>
      <c r="E32" s="1407" t="s">
        <v>6232</v>
      </c>
      <c r="F32" s="1407" t="s">
        <v>6343</v>
      </c>
      <c r="G32" s="1407" t="s">
        <v>6234</v>
      </c>
      <c r="H32" s="1407" t="s">
        <v>6390</v>
      </c>
      <c r="I32" s="1409" t="s">
        <v>56</v>
      </c>
      <c r="J32" s="1410">
        <v>45490.0</v>
      </c>
      <c r="K32" s="1412" t="s">
        <v>301</v>
      </c>
      <c r="L32" s="1411" t="s">
        <v>5529</v>
      </c>
      <c r="M32" s="1405"/>
      <c r="N32" s="1405"/>
      <c r="O32" s="1405"/>
      <c r="P32" s="1405"/>
      <c r="Q32" s="1405"/>
      <c r="R32" s="1405"/>
      <c r="S32" s="1405"/>
      <c r="T32" s="1405"/>
      <c r="U32" s="1405"/>
      <c r="V32" s="1405"/>
      <c r="W32" s="1405"/>
      <c r="X32" s="1405"/>
      <c r="Y32" s="1405"/>
      <c r="Z32" s="1405"/>
      <c r="AA32" s="1405"/>
    </row>
    <row r="33" ht="41.25" customHeight="1">
      <c r="A33" s="1419" t="s">
        <v>6228</v>
      </c>
      <c r="B33" s="1407" t="s">
        <v>6391</v>
      </c>
      <c r="C33" s="1407" t="s">
        <v>6392</v>
      </c>
      <c r="D33" s="1408" t="s">
        <v>6393</v>
      </c>
      <c r="E33" s="1407" t="s">
        <v>6232</v>
      </c>
      <c r="F33" s="1407" t="s">
        <v>6394</v>
      </c>
      <c r="G33" s="1407" t="s">
        <v>6234</v>
      </c>
      <c r="H33" s="1407" t="s">
        <v>6395</v>
      </c>
      <c r="I33" s="1409" t="s">
        <v>6246</v>
      </c>
      <c r="J33" s="1421"/>
      <c r="K33" s="1421"/>
      <c r="L33" s="1422"/>
      <c r="M33" s="1420"/>
      <c r="N33" s="1420"/>
      <c r="O33" s="1420"/>
      <c r="P33" s="1420"/>
      <c r="Q33" s="1420"/>
      <c r="R33" s="1420"/>
      <c r="S33" s="1420"/>
      <c r="T33" s="1420"/>
      <c r="U33" s="1420"/>
      <c r="V33" s="1420"/>
      <c r="W33" s="1420"/>
      <c r="X33" s="1420"/>
      <c r="Y33" s="1420"/>
      <c r="Z33" s="1420"/>
      <c r="AA33" s="1420"/>
    </row>
    <row r="34" ht="41.25" customHeight="1">
      <c r="A34" s="1406" t="s">
        <v>6228</v>
      </c>
      <c r="B34" s="1407" t="s">
        <v>6396</v>
      </c>
      <c r="C34" s="1407" t="s">
        <v>6397</v>
      </c>
      <c r="D34" s="1425"/>
      <c r="E34" s="1407" t="s">
        <v>6232</v>
      </c>
      <c r="F34" s="1407" t="s">
        <v>6398</v>
      </c>
      <c r="G34" s="1407" t="s">
        <v>6234</v>
      </c>
      <c r="H34" s="1407" t="s">
        <v>6399</v>
      </c>
      <c r="I34" s="1409" t="s">
        <v>35</v>
      </c>
      <c r="J34" s="1410">
        <v>45490.0</v>
      </c>
      <c r="K34" s="1410"/>
      <c r="L34" s="1411" t="s">
        <v>5529</v>
      </c>
      <c r="M34" s="1405"/>
      <c r="N34" s="1405"/>
      <c r="O34" s="1405"/>
      <c r="P34" s="1405"/>
      <c r="Q34" s="1405"/>
      <c r="R34" s="1405"/>
      <c r="S34" s="1405"/>
      <c r="T34" s="1405"/>
      <c r="U34" s="1405"/>
      <c r="V34" s="1405"/>
      <c r="W34" s="1405"/>
      <c r="X34" s="1405"/>
      <c r="Y34" s="1405"/>
      <c r="Z34" s="1405"/>
      <c r="AA34" s="1405"/>
    </row>
    <row r="35" ht="41.25" customHeight="1">
      <c r="A35" s="1406" t="s">
        <v>6228</v>
      </c>
      <c r="B35" s="1407" t="s">
        <v>6400</v>
      </c>
      <c r="C35" s="1407" t="s">
        <v>6401</v>
      </c>
      <c r="D35" s="1408" t="s">
        <v>6402</v>
      </c>
      <c r="E35" s="1407" t="s">
        <v>6232</v>
      </c>
      <c r="F35" s="1407" t="s">
        <v>6280</v>
      </c>
      <c r="G35" s="1407" t="s">
        <v>6234</v>
      </c>
      <c r="H35" s="1407" t="s">
        <v>6403</v>
      </c>
      <c r="I35" s="1409" t="s">
        <v>56</v>
      </c>
      <c r="J35" s="1410">
        <v>45490.0</v>
      </c>
      <c r="K35" s="1412" t="s">
        <v>301</v>
      </c>
      <c r="L35" s="1411" t="s">
        <v>5529</v>
      </c>
      <c r="M35" s="1405"/>
      <c r="N35" s="1405"/>
      <c r="O35" s="1405"/>
      <c r="P35" s="1405"/>
      <c r="Q35" s="1405"/>
      <c r="R35" s="1405"/>
      <c r="S35" s="1405"/>
      <c r="T35" s="1405"/>
      <c r="U35" s="1405"/>
      <c r="V35" s="1405"/>
      <c r="W35" s="1405"/>
      <c r="X35" s="1405"/>
      <c r="Y35" s="1405"/>
      <c r="Z35" s="1405"/>
      <c r="AA35" s="1405"/>
    </row>
    <row r="36" ht="41.25" customHeight="1">
      <c r="A36" s="1427" t="s">
        <v>6228</v>
      </c>
      <c r="B36" s="1428" t="s">
        <v>6404</v>
      </c>
      <c r="C36" s="1428" t="s">
        <v>6405</v>
      </c>
      <c r="D36" s="1429" t="s">
        <v>6406</v>
      </c>
      <c r="E36" s="1428" t="s">
        <v>6232</v>
      </c>
      <c r="F36" s="1428" t="s">
        <v>6407</v>
      </c>
      <c r="G36" s="1428" t="s">
        <v>6234</v>
      </c>
      <c r="H36" s="1428" t="s">
        <v>6408</v>
      </c>
      <c r="I36" s="1404" t="s">
        <v>6246</v>
      </c>
      <c r="J36" s="1430">
        <v>45490.0</v>
      </c>
      <c r="K36" s="1430"/>
      <c r="L36" s="1431" t="s">
        <v>6409</v>
      </c>
      <c r="M36" s="1405"/>
      <c r="N36" s="1405"/>
      <c r="O36" s="1405"/>
      <c r="P36" s="1405"/>
      <c r="Q36" s="1405"/>
      <c r="R36" s="1405"/>
      <c r="S36" s="1405"/>
      <c r="T36" s="1405"/>
      <c r="U36" s="1405"/>
      <c r="V36" s="1405"/>
      <c r="W36" s="1405"/>
      <c r="X36" s="1405"/>
      <c r="Y36" s="1405"/>
      <c r="Z36" s="1405"/>
      <c r="AA36" s="1405"/>
    </row>
    <row r="37" ht="41.25" customHeight="1">
      <c r="A37" s="1406" t="s">
        <v>6228</v>
      </c>
      <c r="B37" s="1407" t="s">
        <v>6410</v>
      </c>
      <c r="C37" s="1407" t="s">
        <v>6411</v>
      </c>
      <c r="D37" s="1425"/>
      <c r="E37" s="1407" t="s">
        <v>6232</v>
      </c>
      <c r="F37" s="1407" t="s">
        <v>6412</v>
      </c>
      <c r="G37" s="1407" t="s">
        <v>6234</v>
      </c>
      <c r="H37" s="1407" t="s">
        <v>6413</v>
      </c>
      <c r="I37" s="1409" t="s">
        <v>35</v>
      </c>
      <c r="J37" s="1410">
        <v>45490.0</v>
      </c>
      <c r="K37" s="1410"/>
      <c r="L37" s="1411" t="s">
        <v>5529</v>
      </c>
      <c r="M37" s="1405"/>
      <c r="N37" s="1405"/>
      <c r="O37" s="1405"/>
      <c r="P37" s="1405"/>
      <c r="Q37" s="1405"/>
      <c r="R37" s="1405"/>
      <c r="S37" s="1405"/>
      <c r="T37" s="1405"/>
      <c r="U37" s="1405"/>
      <c r="V37" s="1405"/>
      <c r="W37" s="1405"/>
      <c r="X37" s="1405"/>
      <c r="Y37" s="1405"/>
      <c r="Z37" s="1405"/>
      <c r="AA37" s="1405"/>
    </row>
    <row r="38" ht="41.25" customHeight="1">
      <c r="A38" s="1406" t="s">
        <v>6228</v>
      </c>
      <c r="B38" s="1407" t="s">
        <v>6414</v>
      </c>
      <c r="C38" s="1407" t="s">
        <v>6415</v>
      </c>
      <c r="D38" s="1425"/>
      <c r="E38" s="1407" t="s">
        <v>6232</v>
      </c>
      <c r="F38" s="1407" t="s">
        <v>6233</v>
      </c>
      <c r="G38" s="1407" t="s">
        <v>6234</v>
      </c>
      <c r="H38" s="1407" t="s">
        <v>6416</v>
      </c>
      <c r="I38" s="1409" t="s">
        <v>56</v>
      </c>
      <c r="J38" s="1410">
        <v>45490.0</v>
      </c>
      <c r="K38" s="1412" t="s">
        <v>301</v>
      </c>
      <c r="L38" s="1411" t="s">
        <v>6417</v>
      </c>
      <c r="M38" s="1405"/>
      <c r="N38" s="1405"/>
      <c r="O38" s="1405"/>
      <c r="P38" s="1405"/>
      <c r="Q38" s="1405"/>
      <c r="R38" s="1405"/>
      <c r="S38" s="1405"/>
      <c r="T38" s="1405"/>
      <c r="U38" s="1405"/>
      <c r="V38" s="1405"/>
      <c r="W38" s="1405"/>
      <c r="X38" s="1405"/>
      <c r="Y38" s="1405"/>
      <c r="Z38" s="1405"/>
      <c r="AA38" s="1405"/>
    </row>
    <row r="39" ht="41.25" customHeight="1">
      <c r="A39" s="1419" t="s">
        <v>6228</v>
      </c>
      <c r="B39" s="1407" t="s">
        <v>6418</v>
      </c>
      <c r="C39" s="1407" t="s">
        <v>6419</v>
      </c>
      <c r="D39" s="1408" t="s">
        <v>6420</v>
      </c>
      <c r="E39" s="1407" t="s">
        <v>6232</v>
      </c>
      <c r="F39" s="1407" t="s">
        <v>6421</v>
      </c>
      <c r="G39" s="1407" t="s">
        <v>6234</v>
      </c>
      <c r="H39" s="1407" t="s">
        <v>6422</v>
      </c>
      <c r="I39" s="1409" t="s">
        <v>6246</v>
      </c>
      <c r="J39" s="1410">
        <v>45490.0</v>
      </c>
      <c r="K39" s="1410"/>
      <c r="L39" s="1411" t="s">
        <v>6423</v>
      </c>
      <c r="M39" s="1405"/>
      <c r="N39" s="1405"/>
      <c r="O39" s="1405"/>
      <c r="P39" s="1405"/>
      <c r="Q39" s="1405"/>
      <c r="R39" s="1405"/>
      <c r="S39" s="1405"/>
      <c r="T39" s="1405"/>
      <c r="U39" s="1405"/>
      <c r="V39" s="1405"/>
      <c r="W39" s="1405"/>
      <c r="X39" s="1405"/>
      <c r="Y39" s="1405"/>
      <c r="Z39" s="1405"/>
      <c r="AA39" s="1405"/>
    </row>
    <row r="40" ht="41.25" customHeight="1">
      <c r="A40" s="1406" t="s">
        <v>6228</v>
      </c>
      <c r="B40" s="1407" t="s">
        <v>6424</v>
      </c>
      <c r="C40" s="1407" t="s">
        <v>6425</v>
      </c>
      <c r="D40" s="1408" t="s">
        <v>6426</v>
      </c>
      <c r="E40" s="1407" t="s">
        <v>6232</v>
      </c>
      <c r="F40" s="1407" t="s">
        <v>6412</v>
      </c>
      <c r="G40" s="1407" t="s">
        <v>6234</v>
      </c>
      <c r="H40" s="1407" t="s">
        <v>6427</v>
      </c>
      <c r="I40" s="1409" t="s">
        <v>35</v>
      </c>
      <c r="J40" s="1410">
        <v>45490.0</v>
      </c>
      <c r="K40" s="1410"/>
      <c r="L40" s="1411" t="s">
        <v>5529</v>
      </c>
      <c r="M40" s="1405"/>
      <c r="N40" s="1405"/>
      <c r="O40" s="1405"/>
      <c r="P40" s="1405"/>
      <c r="Q40" s="1405"/>
      <c r="R40" s="1405"/>
      <c r="S40" s="1405"/>
      <c r="T40" s="1405"/>
      <c r="U40" s="1405"/>
      <c r="V40" s="1405"/>
      <c r="W40" s="1405"/>
      <c r="X40" s="1405"/>
      <c r="Y40" s="1405"/>
      <c r="Z40" s="1405"/>
      <c r="AA40" s="1405"/>
    </row>
    <row r="41" ht="41.25" customHeight="1">
      <c r="A41" s="1406" t="s">
        <v>6228</v>
      </c>
      <c r="B41" s="1407" t="s">
        <v>6428</v>
      </c>
      <c r="C41" s="1407" t="s">
        <v>6429</v>
      </c>
      <c r="D41" s="1425"/>
      <c r="E41" s="1407" t="s">
        <v>6232</v>
      </c>
      <c r="F41" s="1407" t="s">
        <v>6343</v>
      </c>
      <c r="G41" s="1407" t="s">
        <v>6234</v>
      </c>
      <c r="H41" s="1407" t="s">
        <v>6430</v>
      </c>
      <c r="I41" s="1409" t="s">
        <v>56</v>
      </c>
      <c r="J41" s="1410">
        <v>45490.0</v>
      </c>
      <c r="K41" s="1412" t="s">
        <v>301</v>
      </c>
      <c r="L41" s="1411" t="s">
        <v>5529</v>
      </c>
      <c r="M41" s="1405"/>
      <c r="N41" s="1405"/>
      <c r="O41" s="1405"/>
      <c r="P41" s="1405"/>
      <c r="Q41" s="1405"/>
      <c r="R41" s="1405"/>
      <c r="S41" s="1405"/>
      <c r="T41" s="1405"/>
      <c r="U41" s="1405"/>
      <c r="V41" s="1405"/>
      <c r="W41" s="1405"/>
      <c r="X41" s="1405"/>
      <c r="Y41" s="1405"/>
      <c r="Z41" s="1405"/>
      <c r="AA41" s="1405"/>
    </row>
    <row r="42" ht="41.25" customHeight="1">
      <c r="A42" s="1419" t="s">
        <v>6228</v>
      </c>
      <c r="B42" s="1407" t="s">
        <v>6431</v>
      </c>
      <c r="C42" s="1407" t="s">
        <v>6432</v>
      </c>
      <c r="D42" s="1408" t="s">
        <v>6433</v>
      </c>
      <c r="E42" s="1407" t="s">
        <v>6232</v>
      </c>
      <c r="F42" s="1407" t="s">
        <v>6373</v>
      </c>
      <c r="G42" s="1407" t="s">
        <v>6234</v>
      </c>
      <c r="H42" s="1407" t="s">
        <v>6434</v>
      </c>
      <c r="I42" s="1409" t="s">
        <v>6246</v>
      </c>
      <c r="J42" s="1410">
        <v>45490.0</v>
      </c>
      <c r="K42" s="1410"/>
      <c r="L42" s="1411" t="s">
        <v>6435</v>
      </c>
      <c r="M42" s="1420"/>
      <c r="N42" s="1420"/>
      <c r="O42" s="1420"/>
      <c r="P42" s="1420"/>
      <c r="Q42" s="1420"/>
      <c r="R42" s="1420"/>
      <c r="S42" s="1420"/>
      <c r="T42" s="1420"/>
      <c r="U42" s="1420"/>
      <c r="V42" s="1420"/>
      <c r="W42" s="1420"/>
      <c r="X42" s="1420"/>
      <c r="Y42" s="1420"/>
      <c r="Z42" s="1420"/>
      <c r="AA42" s="1420"/>
    </row>
    <row r="43" ht="41.25" customHeight="1">
      <c r="A43" s="1406" t="s">
        <v>6228</v>
      </c>
      <c r="B43" s="1407" t="s">
        <v>6436</v>
      </c>
      <c r="C43" s="1407" t="s">
        <v>6437</v>
      </c>
      <c r="D43" s="1408" t="s">
        <v>6438</v>
      </c>
      <c r="E43" s="1407" t="s">
        <v>6232</v>
      </c>
      <c r="F43" s="1407" t="s">
        <v>6343</v>
      </c>
      <c r="G43" s="1407" t="s">
        <v>6234</v>
      </c>
      <c r="H43" s="1407" t="s">
        <v>6439</v>
      </c>
      <c r="I43" s="1409" t="s">
        <v>35</v>
      </c>
      <c r="J43" s="1410">
        <v>45490.0</v>
      </c>
      <c r="K43" s="1410"/>
      <c r="L43" s="1411" t="s">
        <v>5529</v>
      </c>
      <c r="M43" s="1405"/>
      <c r="N43" s="1405"/>
      <c r="O43" s="1405"/>
      <c r="P43" s="1405"/>
      <c r="Q43" s="1405"/>
      <c r="R43" s="1405"/>
      <c r="S43" s="1405"/>
      <c r="T43" s="1405"/>
      <c r="U43" s="1405"/>
      <c r="V43" s="1405"/>
      <c r="W43" s="1405"/>
      <c r="X43" s="1405"/>
      <c r="Y43" s="1405"/>
      <c r="Z43" s="1405"/>
      <c r="AA43" s="1405"/>
    </row>
    <row r="44" ht="41.25" customHeight="1">
      <c r="A44" s="1406" t="s">
        <v>6228</v>
      </c>
      <c r="B44" s="1407" t="s">
        <v>6440</v>
      </c>
      <c r="C44" s="1407" t="s">
        <v>6441</v>
      </c>
      <c r="D44" s="1425"/>
      <c r="E44" s="1407" t="s">
        <v>6232</v>
      </c>
      <c r="F44" s="1407" t="s">
        <v>6442</v>
      </c>
      <c r="G44" s="1407" t="s">
        <v>6234</v>
      </c>
      <c r="H44" s="1407" t="s">
        <v>6443</v>
      </c>
      <c r="I44" s="1409" t="s">
        <v>56</v>
      </c>
      <c r="J44" s="1410">
        <v>45490.0</v>
      </c>
      <c r="K44" s="1412" t="s">
        <v>301</v>
      </c>
      <c r="L44" s="1411" t="s">
        <v>5529</v>
      </c>
      <c r="M44" s="1405"/>
      <c r="N44" s="1405"/>
      <c r="O44" s="1405"/>
      <c r="P44" s="1405"/>
      <c r="Q44" s="1405"/>
      <c r="R44" s="1405"/>
      <c r="S44" s="1405"/>
      <c r="T44" s="1405"/>
      <c r="U44" s="1405"/>
      <c r="V44" s="1405"/>
      <c r="W44" s="1405"/>
      <c r="X44" s="1405"/>
      <c r="Y44" s="1405"/>
      <c r="Z44" s="1405"/>
      <c r="AA44" s="1405"/>
    </row>
    <row r="45" ht="41.25" customHeight="1">
      <c r="A45" s="1419" t="s">
        <v>6228</v>
      </c>
      <c r="B45" s="1407" t="s">
        <v>6444</v>
      </c>
      <c r="C45" s="1407" t="s">
        <v>6445</v>
      </c>
      <c r="D45" s="1425"/>
      <c r="E45" s="1407" t="s">
        <v>6232</v>
      </c>
      <c r="F45" s="1407" t="s">
        <v>6280</v>
      </c>
      <c r="G45" s="1407" t="s">
        <v>6234</v>
      </c>
      <c r="H45" s="1407" t="s">
        <v>6446</v>
      </c>
      <c r="I45" s="1409" t="s">
        <v>6246</v>
      </c>
      <c r="J45" s="1410">
        <v>45490.0</v>
      </c>
      <c r="K45" s="1410"/>
      <c r="L45" s="1411" t="s">
        <v>6447</v>
      </c>
      <c r="M45" s="1405"/>
      <c r="N45" s="1405"/>
      <c r="O45" s="1405"/>
      <c r="P45" s="1405"/>
      <c r="Q45" s="1405"/>
      <c r="R45" s="1405"/>
      <c r="S45" s="1405"/>
      <c r="T45" s="1405"/>
      <c r="U45" s="1405"/>
      <c r="V45" s="1405"/>
      <c r="W45" s="1405"/>
      <c r="X45" s="1405"/>
      <c r="Y45" s="1405"/>
      <c r="Z45" s="1405"/>
      <c r="AA45" s="1405"/>
    </row>
    <row r="46" ht="41.25" customHeight="1">
      <c r="A46" s="1406" t="s">
        <v>6228</v>
      </c>
      <c r="B46" s="1407" t="s">
        <v>6448</v>
      </c>
      <c r="C46" s="1407" t="s">
        <v>6449</v>
      </c>
      <c r="D46" s="1425"/>
      <c r="E46" s="1407" t="s">
        <v>6232</v>
      </c>
      <c r="F46" s="1407" t="s">
        <v>6244</v>
      </c>
      <c r="G46" s="1407" t="s">
        <v>6234</v>
      </c>
      <c r="H46" s="1407" t="s">
        <v>6450</v>
      </c>
      <c r="I46" s="1409" t="s">
        <v>35</v>
      </c>
      <c r="J46" s="1410">
        <v>45490.0</v>
      </c>
      <c r="K46" s="1410"/>
      <c r="L46" s="1411" t="s">
        <v>5529</v>
      </c>
      <c r="M46" s="1405"/>
      <c r="N46" s="1405"/>
      <c r="O46" s="1405"/>
      <c r="P46" s="1405"/>
      <c r="Q46" s="1405"/>
      <c r="R46" s="1405"/>
      <c r="S46" s="1405"/>
      <c r="T46" s="1405"/>
      <c r="U46" s="1405"/>
      <c r="V46" s="1405"/>
      <c r="W46" s="1405"/>
      <c r="X46" s="1405"/>
      <c r="Y46" s="1405"/>
      <c r="Z46" s="1405"/>
      <c r="AA46" s="1405"/>
    </row>
    <row r="47" ht="41.25" customHeight="1">
      <c r="A47" s="1406" t="s">
        <v>6228</v>
      </c>
      <c r="B47" s="1407" t="s">
        <v>6451</v>
      </c>
      <c r="C47" s="1407" t="s">
        <v>6452</v>
      </c>
      <c r="D47" s="1425"/>
      <c r="E47" s="1407" t="s">
        <v>6232</v>
      </c>
      <c r="F47" s="1407" t="s">
        <v>6453</v>
      </c>
      <c r="G47" s="1407" t="s">
        <v>6234</v>
      </c>
      <c r="H47" s="1407" t="s">
        <v>6454</v>
      </c>
      <c r="I47" s="1409" t="s">
        <v>56</v>
      </c>
      <c r="J47" s="1410">
        <v>45490.0</v>
      </c>
      <c r="K47" s="1412" t="s">
        <v>301</v>
      </c>
      <c r="L47" s="1411" t="s">
        <v>5529</v>
      </c>
      <c r="M47" s="1405"/>
      <c r="N47" s="1405"/>
      <c r="O47" s="1405"/>
      <c r="P47" s="1405"/>
      <c r="Q47" s="1405"/>
      <c r="R47" s="1405"/>
      <c r="S47" s="1405"/>
      <c r="T47" s="1405"/>
      <c r="U47" s="1405"/>
      <c r="V47" s="1405"/>
      <c r="W47" s="1405"/>
      <c r="X47" s="1405"/>
      <c r="Y47" s="1405"/>
      <c r="Z47" s="1405"/>
      <c r="AA47" s="1405"/>
    </row>
    <row r="48" ht="41.25" customHeight="1">
      <c r="A48" s="1427" t="s">
        <v>6228</v>
      </c>
      <c r="B48" s="1428" t="s">
        <v>6455</v>
      </c>
      <c r="C48" s="1428" t="s">
        <v>6456</v>
      </c>
      <c r="D48" s="1429" t="s">
        <v>6457</v>
      </c>
      <c r="E48" s="1428" t="s">
        <v>6232</v>
      </c>
      <c r="F48" s="1428" t="s">
        <v>6458</v>
      </c>
      <c r="G48" s="1428" t="s">
        <v>6234</v>
      </c>
      <c r="H48" s="1428" t="s">
        <v>6459</v>
      </c>
      <c r="I48" s="1404" t="s">
        <v>6246</v>
      </c>
      <c r="J48" s="1430">
        <v>45490.0</v>
      </c>
      <c r="K48" s="1430"/>
      <c r="L48" s="1431" t="s">
        <v>6460</v>
      </c>
      <c r="M48" s="1405"/>
      <c r="N48" s="1405"/>
      <c r="O48" s="1405"/>
      <c r="P48" s="1405"/>
      <c r="Q48" s="1405"/>
      <c r="R48" s="1405"/>
      <c r="S48" s="1405"/>
      <c r="T48" s="1405"/>
      <c r="U48" s="1405"/>
      <c r="V48" s="1405"/>
      <c r="W48" s="1405"/>
      <c r="X48" s="1405"/>
      <c r="Y48" s="1405"/>
      <c r="Z48" s="1405"/>
      <c r="AA48" s="1405"/>
    </row>
    <row r="49" ht="41.25" customHeight="1">
      <c r="A49" s="1406" t="s">
        <v>6228</v>
      </c>
      <c r="B49" s="1407" t="s">
        <v>6461</v>
      </c>
      <c r="C49" s="1407" t="s">
        <v>6462</v>
      </c>
      <c r="D49" s="1408" t="s">
        <v>6463</v>
      </c>
      <c r="E49" s="1407" t="s">
        <v>6232</v>
      </c>
      <c r="F49" s="1407" t="s">
        <v>6464</v>
      </c>
      <c r="G49" s="1407" t="s">
        <v>6234</v>
      </c>
      <c r="H49" s="1407" t="s">
        <v>6465</v>
      </c>
      <c r="I49" s="1409" t="s">
        <v>35</v>
      </c>
      <c r="J49" s="1410">
        <v>45490.0</v>
      </c>
      <c r="K49" s="1410"/>
      <c r="L49" s="1411" t="s">
        <v>5529</v>
      </c>
      <c r="M49" s="1405"/>
      <c r="N49" s="1405"/>
      <c r="O49" s="1405"/>
      <c r="P49" s="1405"/>
      <c r="Q49" s="1405"/>
      <c r="R49" s="1405"/>
      <c r="S49" s="1405"/>
      <c r="T49" s="1405"/>
      <c r="U49" s="1405"/>
      <c r="V49" s="1405"/>
      <c r="W49" s="1405"/>
      <c r="X49" s="1405"/>
      <c r="Y49" s="1405"/>
      <c r="Z49" s="1405"/>
      <c r="AA49" s="1405"/>
    </row>
    <row r="50" ht="41.25" customHeight="1">
      <c r="A50" s="1406" t="s">
        <v>6228</v>
      </c>
      <c r="B50" s="1407" t="s">
        <v>6466</v>
      </c>
      <c r="C50" s="1421"/>
      <c r="D50" s="1425"/>
      <c r="E50" s="1407" t="s">
        <v>6232</v>
      </c>
      <c r="F50" s="1407" t="s">
        <v>6373</v>
      </c>
      <c r="G50" s="1407" t="s">
        <v>6234</v>
      </c>
      <c r="H50" s="1407" t="s">
        <v>6467</v>
      </c>
      <c r="I50" s="1409" t="s">
        <v>56</v>
      </c>
      <c r="J50" s="1410">
        <v>45490.0</v>
      </c>
      <c r="K50" s="1412" t="s">
        <v>301</v>
      </c>
      <c r="L50" s="1411" t="s">
        <v>6468</v>
      </c>
      <c r="M50" s="1405"/>
      <c r="N50" s="1405"/>
      <c r="O50" s="1405"/>
      <c r="P50" s="1405"/>
      <c r="Q50" s="1405"/>
      <c r="R50" s="1405"/>
      <c r="S50" s="1405"/>
      <c r="T50" s="1405"/>
      <c r="U50" s="1405"/>
      <c r="V50" s="1405"/>
      <c r="W50" s="1405"/>
      <c r="X50" s="1405"/>
      <c r="Y50" s="1405"/>
      <c r="Z50" s="1405"/>
      <c r="AA50" s="1405"/>
    </row>
    <row r="51" ht="41.25" customHeight="1">
      <c r="A51" s="1432" t="s">
        <v>6228</v>
      </c>
      <c r="B51" s="1433" t="s">
        <v>6469</v>
      </c>
      <c r="C51" s="1433" t="s">
        <v>6470</v>
      </c>
      <c r="D51" s="1434"/>
      <c r="E51" s="1433" t="s">
        <v>6232</v>
      </c>
      <c r="F51" s="1433" t="s">
        <v>6471</v>
      </c>
      <c r="G51" s="1433" t="s">
        <v>6234</v>
      </c>
      <c r="H51" s="1433" t="s">
        <v>6472</v>
      </c>
      <c r="I51" s="1435" t="s">
        <v>6246</v>
      </c>
      <c r="J51" s="1436">
        <v>45490.0</v>
      </c>
      <c r="K51" s="1436"/>
      <c r="L51" s="1437" t="s">
        <v>6473</v>
      </c>
      <c r="M51" s="1405"/>
      <c r="N51" s="1405"/>
      <c r="O51" s="1405"/>
      <c r="P51" s="1405"/>
      <c r="Q51" s="1405"/>
      <c r="R51" s="1405"/>
      <c r="S51" s="1405"/>
      <c r="T51" s="1405"/>
      <c r="U51" s="1405"/>
      <c r="V51" s="1405"/>
      <c r="W51" s="1405"/>
      <c r="X51" s="1405"/>
      <c r="Y51" s="1405"/>
      <c r="Z51" s="1405"/>
      <c r="AA51" s="1405"/>
    </row>
    <row r="52" ht="41.25" customHeight="1">
      <c r="A52" s="1406" t="s">
        <v>6228</v>
      </c>
      <c r="B52" s="1407" t="s">
        <v>6474</v>
      </c>
      <c r="C52" s="1407" t="s">
        <v>6475</v>
      </c>
      <c r="D52" s="1425"/>
      <c r="E52" s="1407" t="s">
        <v>6232</v>
      </c>
      <c r="F52" s="1407" t="s">
        <v>6476</v>
      </c>
      <c r="G52" s="1407" t="s">
        <v>6234</v>
      </c>
      <c r="H52" s="1407" t="s">
        <v>6477</v>
      </c>
      <c r="I52" s="1409" t="s">
        <v>35</v>
      </c>
      <c r="J52" s="1410">
        <v>45490.0</v>
      </c>
      <c r="K52" s="1410"/>
      <c r="L52" s="1411" t="s">
        <v>5529</v>
      </c>
      <c r="M52" s="1405"/>
      <c r="N52" s="1405"/>
      <c r="O52" s="1405"/>
      <c r="P52" s="1405"/>
      <c r="Q52" s="1405"/>
      <c r="R52" s="1405"/>
      <c r="S52" s="1405"/>
      <c r="T52" s="1405"/>
      <c r="U52" s="1405"/>
      <c r="V52" s="1405"/>
      <c r="W52" s="1405"/>
      <c r="X52" s="1405"/>
      <c r="Y52" s="1405"/>
      <c r="Z52" s="1405"/>
      <c r="AA52" s="1405"/>
    </row>
    <row r="53" ht="41.25" customHeight="1">
      <c r="A53" s="1406" t="s">
        <v>6478</v>
      </c>
      <c r="B53" s="1407" t="s">
        <v>6479</v>
      </c>
      <c r="C53" s="1407" t="s">
        <v>6480</v>
      </c>
      <c r="D53" s="1408" t="s">
        <v>6481</v>
      </c>
      <c r="E53" s="1407" t="s">
        <v>6232</v>
      </c>
      <c r="F53" s="1407" t="s">
        <v>6233</v>
      </c>
      <c r="G53" s="1407" t="s">
        <v>6234</v>
      </c>
      <c r="H53" s="1407" t="s">
        <v>6235</v>
      </c>
      <c r="I53" s="1409" t="s">
        <v>56</v>
      </c>
      <c r="J53" s="1410">
        <v>45490.0</v>
      </c>
      <c r="K53" s="1412" t="s">
        <v>301</v>
      </c>
      <c r="L53" s="1411" t="s">
        <v>5772</v>
      </c>
      <c r="M53" s="1405"/>
      <c r="N53" s="1405"/>
      <c r="O53" s="1405"/>
      <c r="P53" s="1405"/>
      <c r="Q53" s="1405"/>
      <c r="R53" s="1405"/>
      <c r="S53" s="1405"/>
      <c r="T53" s="1405"/>
      <c r="U53" s="1405"/>
      <c r="V53" s="1405"/>
      <c r="W53" s="1405"/>
      <c r="X53" s="1405"/>
      <c r="Y53" s="1405"/>
      <c r="Z53" s="1405"/>
      <c r="AA53" s="1405"/>
    </row>
    <row r="54" ht="41.25" customHeight="1">
      <c r="A54" s="1419" t="s">
        <v>6478</v>
      </c>
      <c r="B54" s="1407" t="s">
        <v>6482</v>
      </c>
      <c r="C54" s="1407" t="s">
        <v>6483</v>
      </c>
      <c r="D54" s="1408" t="s">
        <v>6484</v>
      </c>
      <c r="E54" s="1407" t="s">
        <v>6232</v>
      </c>
      <c r="F54" s="1407" t="s">
        <v>6233</v>
      </c>
      <c r="G54" s="1407" t="s">
        <v>6234</v>
      </c>
      <c r="H54" s="1407" t="s">
        <v>6485</v>
      </c>
      <c r="I54" s="1409" t="s">
        <v>6246</v>
      </c>
      <c r="J54" s="1410">
        <v>45490.0</v>
      </c>
      <c r="K54" s="1410"/>
      <c r="L54" s="1411" t="s">
        <v>6486</v>
      </c>
      <c r="M54" s="1405"/>
      <c r="N54" s="1405"/>
      <c r="O54" s="1405"/>
      <c r="P54" s="1405"/>
      <c r="Q54" s="1405"/>
      <c r="R54" s="1405"/>
      <c r="S54" s="1405"/>
      <c r="T54" s="1405"/>
      <c r="U54" s="1405"/>
      <c r="V54" s="1405"/>
      <c r="W54" s="1405"/>
      <c r="X54" s="1405"/>
      <c r="Y54" s="1405"/>
      <c r="Z54" s="1405"/>
      <c r="AA54" s="1405"/>
    </row>
    <row r="55" ht="41.25" customHeight="1">
      <c r="A55" s="1406" t="s">
        <v>6478</v>
      </c>
      <c r="B55" s="1407" t="s">
        <v>6487</v>
      </c>
      <c r="C55" s="1407" t="s">
        <v>6488</v>
      </c>
      <c r="D55" s="1408" t="s">
        <v>6489</v>
      </c>
      <c r="E55" s="1407" t="s">
        <v>6232</v>
      </c>
      <c r="F55" s="1407" t="s">
        <v>6306</v>
      </c>
      <c r="G55" s="1407" t="s">
        <v>6234</v>
      </c>
      <c r="H55" s="1407" t="s">
        <v>6490</v>
      </c>
      <c r="I55" s="1409" t="s">
        <v>35</v>
      </c>
      <c r="J55" s="1410">
        <v>45494.0</v>
      </c>
      <c r="K55" s="1410"/>
      <c r="L55" s="1411" t="s">
        <v>5529</v>
      </c>
      <c r="M55" s="1405"/>
      <c r="N55" s="1405"/>
      <c r="O55" s="1405"/>
      <c r="P55" s="1405"/>
      <c r="Q55" s="1405"/>
      <c r="R55" s="1405"/>
      <c r="S55" s="1405"/>
      <c r="T55" s="1405"/>
      <c r="U55" s="1405"/>
      <c r="V55" s="1405"/>
      <c r="W55" s="1405"/>
      <c r="X55" s="1405"/>
      <c r="Y55" s="1405"/>
      <c r="Z55" s="1405"/>
      <c r="AA55" s="1405"/>
    </row>
    <row r="56" ht="41.25" customHeight="1">
      <c r="A56" s="1406" t="s">
        <v>6478</v>
      </c>
      <c r="B56" s="1413" t="s">
        <v>6491</v>
      </c>
      <c r="C56" s="1413" t="s">
        <v>6492</v>
      </c>
      <c r="D56" s="1414" t="s">
        <v>6493</v>
      </c>
      <c r="E56" s="1413" t="s">
        <v>6232</v>
      </c>
      <c r="F56" s="1413" t="s">
        <v>6442</v>
      </c>
      <c r="G56" s="1413" t="s">
        <v>6234</v>
      </c>
      <c r="H56" s="1413" t="s">
        <v>6494</v>
      </c>
      <c r="I56" s="1415" t="s">
        <v>56</v>
      </c>
      <c r="J56" s="1416">
        <v>45490.0</v>
      </c>
      <c r="K56" s="1417" t="s">
        <v>6258</v>
      </c>
      <c r="L56" s="1418" t="s">
        <v>6495</v>
      </c>
      <c r="M56" s="1405"/>
      <c r="N56" s="1405"/>
      <c r="O56" s="1405"/>
      <c r="P56" s="1405"/>
      <c r="Q56" s="1405"/>
      <c r="R56" s="1405"/>
      <c r="S56" s="1405"/>
      <c r="T56" s="1405"/>
      <c r="U56" s="1405"/>
      <c r="V56" s="1405"/>
      <c r="W56" s="1405"/>
      <c r="X56" s="1405"/>
      <c r="Y56" s="1405"/>
      <c r="Z56" s="1405"/>
      <c r="AA56" s="1405"/>
    </row>
    <row r="57" ht="41.25" customHeight="1">
      <c r="A57" s="1419" t="s">
        <v>6478</v>
      </c>
      <c r="B57" s="1407" t="s">
        <v>6496</v>
      </c>
      <c r="C57" s="1407" t="s">
        <v>6497</v>
      </c>
      <c r="D57" s="1408" t="s">
        <v>6498</v>
      </c>
      <c r="E57" s="1407" t="s">
        <v>6232</v>
      </c>
      <c r="F57" s="1407" t="s">
        <v>6239</v>
      </c>
      <c r="G57" s="1407" t="s">
        <v>6234</v>
      </c>
      <c r="H57" s="1407" t="s">
        <v>6499</v>
      </c>
      <c r="I57" s="1409" t="s">
        <v>6246</v>
      </c>
      <c r="J57" s="1410">
        <v>45490.0</v>
      </c>
      <c r="K57" s="1410"/>
      <c r="L57" s="1411" t="s">
        <v>6500</v>
      </c>
      <c r="M57" s="1405"/>
      <c r="N57" s="1405"/>
      <c r="O57" s="1405"/>
      <c r="P57" s="1405"/>
      <c r="Q57" s="1405"/>
      <c r="R57" s="1405"/>
      <c r="S57" s="1405"/>
      <c r="T57" s="1405"/>
      <c r="U57" s="1405"/>
      <c r="V57" s="1405"/>
      <c r="W57" s="1405"/>
      <c r="X57" s="1405"/>
      <c r="Y57" s="1405"/>
      <c r="Z57" s="1405"/>
      <c r="AA57" s="1405"/>
    </row>
    <row r="58" ht="41.25" customHeight="1">
      <c r="A58" s="1406" t="s">
        <v>6478</v>
      </c>
      <c r="B58" s="1407" t="s">
        <v>6501</v>
      </c>
      <c r="C58" s="1407" t="s">
        <v>6502</v>
      </c>
      <c r="D58" s="1408" t="s">
        <v>6503</v>
      </c>
      <c r="E58" s="1407" t="s">
        <v>6232</v>
      </c>
      <c r="F58" s="1407" t="s">
        <v>6504</v>
      </c>
      <c r="G58" s="1407" t="s">
        <v>6234</v>
      </c>
      <c r="H58" s="1407" t="s">
        <v>6505</v>
      </c>
      <c r="I58" s="1409" t="s">
        <v>35</v>
      </c>
      <c r="J58" s="1410">
        <v>45494.0</v>
      </c>
      <c r="K58" s="1410"/>
      <c r="L58" s="1411" t="s">
        <v>5529</v>
      </c>
      <c r="M58" s="1405"/>
      <c r="N58" s="1405"/>
      <c r="O58" s="1405"/>
      <c r="P58" s="1405"/>
      <c r="Q58" s="1405"/>
      <c r="R58" s="1405"/>
      <c r="S58" s="1405"/>
      <c r="T58" s="1405"/>
      <c r="U58" s="1405"/>
      <c r="V58" s="1405"/>
      <c r="W58" s="1405"/>
      <c r="X58" s="1405"/>
      <c r="Y58" s="1405"/>
      <c r="Z58" s="1405"/>
      <c r="AA58" s="1405"/>
    </row>
    <row r="59" ht="41.25" customHeight="1">
      <c r="A59" s="1406" t="s">
        <v>6478</v>
      </c>
      <c r="B59" s="1407" t="s">
        <v>6506</v>
      </c>
      <c r="C59" s="1407" t="s">
        <v>6507</v>
      </c>
      <c r="D59" s="1408" t="s">
        <v>6508</v>
      </c>
      <c r="E59" s="1407" t="s">
        <v>6232</v>
      </c>
      <c r="F59" s="1407" t="s">
        <v>6343</v>
      </c>
      <c r="G59" s="1407" t="s">
        <v>6234</v>
      </c>
      <c r="H59" s="1407" t="s">
        <v>6509</v>
      </c>
      <c r="I59" s="1409" t="s">
        <v>56</v>
      </c>
      <c r="J59" s="1410">
        <v>45490.0</v>
      </c>
      <c r="K59" s="1412" t="s">
        <v>301</v>
      </c>
      <c r="L59" s="1411" t="s">
        <v>5529</v>
      </c>
      <c r="M59" s="1405"/>
      <c r="N59" s="1405"/>
      <c r="O59" s="1405"/>
      <c r="P59" s="1405"/>
      <c r="Q59" s="1405"/>
      <c r="R59" s="1405"/>
      <c r="S59" s="1405"/>
      <c r="T59" s="1405"/>
      <c r="U59" s="1405"/>
      <c r="V59" s="1405"/>
      <c r="W59" s="1405"/>
      <c r="X59" s="1405"/>
      <c r="Y59" s="1405"/>
      <c r="Z59" s="1405"/>
      <c r="AA59" s="1405"/>
    </row>
    <row r="60" ht="41.25" customHeight="1">
      <c r="A60" s="1419" t="s">
        <v>6478</v>
      </c>
      <c r="B60" s="1407" t="s">
        <v>6510</v>
      </c>
      <c r="C60" s="1407" t="s">
        <v>6511</v>
      </c>
      <c r="D60" s="1408" t="s">
        <v>6512</v>
      </c>
      <c r="E60" s="1407" t="s">
        <v>6232</v>
      </c>
      <c r="F60" s="1407" t="s">
        <v>6306</v>
      </c>
      <c r="G60" s="1407" t="s">
        <v>6234</v>
      </c>
      <c r="H60" s="1407" t="s">
        <v>6513</v>
      </c>
      <c r="I60" s="1409" t="s">
        <v>6246</v>
      </c>
      <c r="J60" s="1410">
        <v>45490.0</v>
      </c>
      <c r="K60" s="1410"/>
      <c r="L60" s="1411" t="s">
        <v>6514</v>
      </c>
      <c r="M60" s="1405"/>
      <c r="N60" s="1405"/>
      <c r="O60" s="1405"/>
      <c r="P60" s="1405"/>
      <c r="Q60" s="1405"/>
      <c r="R60" s="1405"/>
      <c r="S60" s="1405"/>
      <c r="T60" s="1405"/>
      <c r="U60" s="1405"/>
      <c r="V60" s="1405"/>
      <c r="W60" s="1405"/>
      <c r="X60" s="1405"/>
      <c r="Y60" s="1405"/>
      <c r="Z60" s="1405"/>
      <c r="AA60" s="1405"/>
    </row>
    <row r="61" ht="41.25" customHeight="1">
      <c r="A61" s="1406" t="s">
        <v>6478</v>
      </c>
      <c r="B61" s="1407" t="s">
        <v>6515</v>
      </c>
      <c r="C61" s="1407" t="s">
        <v>6516</v>
      </c>
      <c r="D61" s="1408" t="s">
        <v>6517</v>
      </c>
      <c r="E61" s="1407" t="s">
        <v>6232</v>
      </c>
      <c r="F61" s="1407" t="s">
        <v>6239</v>
      </c>
      <c r="G61" s="1407" t="s">
        <v>6234</v>
      </c>
      <c r="H61" s="1407" t="s">
        <v>6518</v>
      </c>
      <c r="I61" s="1409" t="s">
        <v>35</v>
      </c>
      <c r="J61" s="1410">
        <v>45494.0</v>
      </c>
      <c r="K61" s="1410"/>
      <c r="L61" s="1411" t="s">
        <v>5529</v>
      </c>
      <c r="M61" s="1405"/>
      <c r="N61" s="1405"/>
      <c r="O61" s="1405"/>
      <c r="P61" s="1405"/>
      <c r="Q61" s="1405"/>
      <c r="R61" s="1405"/>
      <c r="S61" s="1405"/>
      <c r="T61" s="1405"/>
      <c r="U61" s="1405"/>
      <c r="V61" s="1405"/>
      <c r="W61" s="1405"/>
      <c r="X61" s="1405"/>
      <c r="Y61" s="1405"/>
      <c r="Z61" s="1405"/>
      <c r="AA61" s="1405"/>
    </row>
    <row r="62" ht="41.25" customHeight="1">
      <c r="A62" s="1438" t="s">
        <v>6478</v>
      </c>
      <c r="B62" s="1407" t="s">
        <v>6519</v>
      </c>
      <c r="C62" s="1407" t="s">
        <v>6520</v>
      </c>
      <c r="D62" s="1408" t="s">
        <v>6521</v>
      </c>
      <c r="E62" s="1407" t="s">
        <v>6232</v>
      </c>
      <c r="F62" s="1407" t="s">
        <v>6398</v>
      </c>
      <c r="G62" s="1407" t="s">
        <v>6234</v>
      </c>
      <c r="H62" s="1407" t="s">
        <v>6522</v>
      </c>
      <c r="I62" s="1409" t="s">
        <v>56</v>
      </c>
      <c r="J62" s="1410">
        <v>45490.0</v>
      </c>
      <c r="K62" s="1412" t="s">
        <v>301</v>
      </c>
      <c r="L62" s="1411" t="s">
        <v>5529</v>
      </c>
      <c r="M62" s="1405"/>
      <c r="N62" s="1405"/>
      <c r="O62" s="1405"/>
      <c r="P62" s="1405"/>
      <c r="Q62" s="1405"/>
      <c r="R62" s="1405"/>
      <c r="S62" s="1405"/>
      <c r="T62" s="1405"/>
      <c r="U62" s="1405"/>
      <c r="V62" s="1405"/>
      <c r="W62" s="1405"/>
      <c r="X62" s="1405"/>
      <c r="Y62" s="1405"/>
      <c r="Z62" s="1405"/>
      <c r="AA62" s="1405"/>
    </row>
    <row r="63" ht="41.25" customHeight="1">
      <c r="A63" s="1419" t="s">
        <v>6478</v>
      </c>
      <c r="B63" s="1407" t="s">
        <v>6523</v>
      </c>
      <c r="C63" s="1407" t="s">
        <v>6524</v>
      </c>
      <c r="D63" s="1408" t="s">
        <v>6525</v>
      </c>
      <c r="E63" s="1407" t="s">
        <v>6232</v>
      </c>
      <c r="F63" s="1407" t="s">
        <v>6526</v>
      </c>
      <c r="G63" s="1407" t="s">
        <v>6234</v>
      </c>
      <c r="H63" s="1407" t="s">
        <v>6527</v>
      </c>
      <c r="I63" s="1409" t="s">
        <v>6246</v>
      </c>
      <c r="J63" s="1410">
        <v>45490.0</v>
      </c>
      <c r="K63" s="1410"/>
      <c r="L63" s="1411" t="s">
        <v>6528</v>
      </c>
      <c r="M63" s="1420"/>
      <c r="N63" s="1420"/>
      <c r="O63" s="1420"/>
      <c r="P63" s="1420"/>
      <c r="Q63" s="1420"/>
      <c r="R63" s="1420"/>
      <c r="S63" s="1420"/>
      <c r="T63" s="1420"/>
      <c r="U63" s="1420"/>
      <c r="V63" s="1420"/>
      <c r="W63" s="1420"/>
      <c r="X63" s="1420"/>
      <c r="Y63" s="1420"/>
      <c r="Z63" s="1420"/>
      <c r="AA63" s="1420"/>
    </row>
    <row r="64" ht="41.25" customHeight="1">
      <c r="A64" s="1406" t="s">
        <v>6478</v>
      </c>
      <c r="B64" s="1407" t="s">
        <v>6529</v>
      </c>
      <c r="C64" s="1407" t="s">
        <v>6530</v>
      </c>
      <c r="D64" s="1408" t="s">
        <v>6531</v>
      </c>
      <c r="E64" s="1407" t="s">
        <v>6232</v>
      </c>
      <c r="F64" s="1407" t="s">
        <v>6504</v>
      </c>
      <c r="G64" s="1407" t="s">
        <v>6234</v>
      </c>
      <c r="H64" s="1407" t="s">
        <v>6532</v>
      </c>
      <c r="I64" s="1409" t="s">
        <v>35</v>
      </c>
      <c r="J64" s="1410">
        <v>45494.0</v>
      </c>
      <c r="K64" s="1410"/>
      <c r="L64" s="1411" t="s">
        <v>5529</v>
      </c>
      <c r="M64" s="1405"/>
      <c r="N64" s="1405"/>
      <c r="O64" s="1405"/>
      <c r="P64" s="1405"/>
      <c r="Q64" s="1405"/>
      <c r="R64" s="1405"/>
      <c r="S64" s="1405"/>
      <c r="T64" s="1405"/>
      <c r="U64" s="1405"/>
      <c r="V64" s="1405"/>
      <c r="W64" s="1405"/>
      <c r="X64" s="1405"/>
      <c r="Y64" s="1405"/>
      <c r="Z64" s="1405"/>
      <c r="AA64" s="1405"/>
    </row>
    <row r="65" ht="41.25" customHeight="1">
      <c r="A65" s="1406" t="s">
        <v>6478</v>
      </c>
      <c r="B65" s="1413" t="s">
        <v>6533</v>
      </c>
      <c r="C65" s="1413" t="s">
        <v>6534</v>
      </c>
      <c r="D65" s="1414" t="s">
        <v>1065</v>
      </c>
      <c r="E65" s="1413" t="s">
        <v>6232</v>
      </c>
      <c r="F65" s="1413" t="s">
        <v>6535</v>
      </c>
      <c r="G65" s="1413" t="s">
        <v>6234</v>
      </c>
      <c r="H65" s="1413" t="s">
        <v>6536</v>
      </c>
      <c r="I65" s="1415" t="s">
        <v>56</v>
      </c>
      <c r="J65" s="1416">
        <v>45491.0</v>
      </c>
      <c r="K65" s="1417" t="s">
        <v>6258</v>
      </c>
      <c r="L65" s="1418" t="s">
        <v>6537</v>
      </c>
      <c r="M65" s="1405"/>
      <c r="N65" s="1405"/>
      <c r="O65" s="1405"/>
      <c r="P65" s="1405"/>
      <c r="Q65" s="1405"/>
      <c r="R65" s="1405"/>
      <c r="S65" s="1405"/>
      <c r="T65" s="1405"/>
      <c r="U65" s="1405"/>
      <c r="V65" s="1405"/>
      <c r="W65" s="1405"/>
      <c r="X65" s="1405"/>
      <c r="Y65" s="1405"/>
      <c r="Z65" s="1405"/>
      <c r="AA65" s="1405"/>
    </row>
    <row r="66" ht="41.25" customHeight="1">
      <c r="A66" s="1419" t="s">
        <v>6478</v>
      </c>
      <c r="B66" s="1407" t="s">
        <v>6538</v>
      </c>
      <c r="C66" s="1407" t="s">
        <v>6539</v>
      </c>
      <c r="D66" s="1408" t="s">
        <v>6540</v>
      </c>
      <c r="E66" s="1407" t="s">
        <v>6232</v>
      </c>
      <c r="F66" s="1407" t="s">
        <v>6343</v>
      </c>
      <c r="G66" s="1407" t="s">
        <v>6234</v>
      </c>
      <c r="H66" s="1407" t="s">
        <v>6541</v>
      </c>
      <c r="I66" s="1409" t="s">
        <v>6246</v>
      </c>
      <c r="J66" s="1410">
        <v>45490.0</v>
      </c>
      <c r="K66" s="1410"/>
      <c r="L66" s="1411" t="s">
        <v>6542</v>
      </c>
      <c r="M66" s="1405"/>
      <c r="N66" s="1405"/>
      <c r="O66" s="1405"/>
      <c r="P66" s="1405"/>
      <c r="Q66" s="1405"/>
      <c r="R66" s="1405"/>
      <c r="S66" s="1405"/>
      <c r="T66" s="1405"/>
      <c r="U66" s="1405"/>
      <c r="V66" s="1405"/>
      <c r="W66" s="1405"/>
      <c r="X66" s="1405"/>
      <c r="Y66" s="1405"/>
      <c r="Z66" s="1405"/>
      <c r="AA66" s="1405"/>
    </row>
    <row r="67" ht="41.25" customHeight="1">
      <c r="A67" s="1419" t="str">
        <f>+C70</f>
        <v>0970055115</v>
      </c>
      <c r="B67" s="1407" t="s">
        <v>6543</v>
      </c>
      <c r="C67" s="1407" t="s">
        <v>6544</v>
      </c>
      <c r="D67" s="1425"/>
      <c r="E67" s="1407" t="s">
        <v>6232</v>
      </c>
      <c r="F67" s="1407" t="s">
        <v>6545</v>
      </c>
      <c r="G67" s="1407" t="s">
        <v>6234</v>
      </c>
      <c r="H67" s="1407" t="s">
        <v>6546</v>
      </c>
      <c r="I67" s="1409" t="s">
        <v>35</v>
      </c>
      <c r="J67" s="1410">
        <v>45494.0</v>
      </c>
      <c r="K67" s="1410"/>
      <c r="L67" s="1411" t="s">
        <v>5529</v>
      </c>
      <c r="M67" s="1405"/>
      <c r="N67" s="1405"/>
      <c r="O67" s="1405"/>
      <c r="P67" s="1405"/>
      <c r="Q67" s="1405"/>
      <c r="R67" s="1405"/>
      <c r="S67" s="1405"/>
      <c r="T67" s="1405"/>
      <c r="U67" s="1405"/>
      <c r="V67" s="1405"/>
      <c r="W67" s="1405"/>
      <c r="X67" s="1405"/>
      <c r="Y67" s="1405"/>
      <c r="Z67" s="1405"/>
      <c r="AA67" s="1405"/>
    </row>
    <row r="68" ht="41.25" customHeight="1">
      <c r="A68" s="1419" t="s">
        <v>6478</v>
      </c>
      <c r="B68" s="1407" t="s">
        <v>6547</v>
      </c>
      <c r="C68" s="1407" t="s">
        <v>6299</v>
      </c>
      <c r="D68" s="1408" t="s">
        <v>6300</v>
      </c>
      <c r="E68" s="1407" t="s">
        <v>6232</v>
      </c>
      <c r="F68" s="1407" t="s">
        <v>6301</v>
      </c>
      <c r="G68" s="1407" t="s">
        <v>6234</v>
      </c>
      <c r="H68" s="1407" t="s">
        <v>6302</v>
      </c>
      <c r="I68" s="1409" t="s">
        <v>56</v>
      </c>
      <c r="J68" s="1421"/>
      <c r="K68" s="1412" t="s">
        <v>301</v>
      </c>
      <c r="L68" s="1422"/>
      <c r="M68" s="1420"/>
      <c r="N68" s="1420"/>
      <c r="O68" s="1420"/>
      <c r="P68" s="1420"/>
      <c r="Q68" s="1420"/>
      <c r="R68" s="1420"/>
      <c r="S68" s="1420"/>
      <c r="T68" s="1420"/>
      <c r="U68" s="1420"/>
      <c r="V68" s="1420"/>
      <c r="W68" s="1420"/>
      <c r="X68" s="1420"/>
      <c r="Y68" s="1420"/>
      <c r="Z68" s="1420"/>
      <c r="AA68" s="1420"/>
    </row>
    <row r="69" ht="41.25" customHeight="1">
      <c r="A69" s="1419" t="s">
        <v>6478</v>
      </c>
      <c r="B69" s="1407" t="s">
        <v>6548</v>
      </c>
      <c r="C69" s="1407" t="s">
        <v>6549</v>
      </c>
      <c r="D69" s="1408" t="s">
        <v>6550</v>
      </c>
      <c r="E69" s="1407" t="s">
        <v>6232</v>
      </c>
      <c r="F69" s="1407" t="s">
        <v>6551</v>
      </c>
      <c r="G69" s="1407" t="s">
        <v>6234</v>
      </c>
      <c r="H69" s="1407" t="s">
        <v>6552</v>
      </c>
      <c r="I69" s="1409" t="s">
        <v>6246</v>
      </c>
      <c r="J69" s="1421"/>
      <c r="K69" s="1421"/>
      <c r="L69" s="1422"/>
      <c r="M69" s="1420"/>
      <c r="N69" s="1420"/>
      <c r="O69" s="1420"/>
      <c r="P69" s="1420"/>
      <c r="Q69" s="1420"/>
      <c r="R69" s="1420"/>
      <c r="S69" s="1420"/>
      <c r="T69" s="1420"/>
      <c r="U69" s="1420"/>
      <c r="V69" s="1420"/>
      <c r="W69" s="1420"/>
      <c r="X69" s="1420"/>
      <c r="Y69" s="1420"/>
      <c r="Z69" s="1420"/>
      <c r="AA69" s="1420"/>
    </row>
    <row r="70" ht="41.25" customHeight="1">
      <c r="A70" s="1419" t="s">
        <v>6478</v>
      </c>
      <c r="B70" s="1407" t="s">
        <v>6553</v>
      </c>
      <c r="C70" s="1407" t="s">
        <v>6554</v>
      </c>
      <c r="D70" s="1408" t="s">
        <v>6555</v>
      </c>
      <c r="E70" s="1407" t="s">
        <v>6232</v>
      </c>
      <c r="F70" s="1407" t="s">
        <v>6280</v>
      </c>
      <c r="G70" s="1407" t="s">
        <v>6234</v>
      </c>
      <c r="H70" s="1407" t="s">
        <v>6556</v>
      </c>
      <c r="I70" s="1409" t="s">
        <v>35</v>
      </c>
      <c r="J70" s="1410">
        <v>45494.0</v>
      </c>
      <c r="K70" s="1410"/>
      <c r="L70" s="1411" t="s">
        <v>5529</v>
      </c>
      <c r="M70" s="1405"/>
      <c r="N70" s="1405"/>
      <c r="O70" s="1405"/>
      <c r="P70" s="1405"/>
      <c r="Q70" s="1405"/>
      <c r="R70" s="1405"/>
      <c r="S70" s="1405"/>
      <c r="T70" s="1405"/>
      <c r="U70" s="1405"/>
      <c r="V70" s="1405"/>
      <c r="W70" s="1405"/>
      <c r="X70" s="1405"/>
      <c r="Y70" s="1405"/>
      <c r="Z70" s="1405"/>
      <c r="AA70" s="1405"/>
    </row>
    <row r="71" ht="41.25" customHeight="1">
      <c r="A71" s="1406" t="s">
        <v>6478</v>
      </c>
      <c r="B71" s="1407" t="s">
        <v>6557</v>
      </c>
      <c r="C71" s="1407" t="s">
        <v>6558</v>
      </c>
      <c r="D71" s="1408" t="s">
        <v>6559</v>
      </c>
      <c r="E71" s="1407" t="s">
        <v>6232</v>
      </c>
      <c r="F71" s="1407" t="s">
        <v>6343</v>
      </c>
      <c r="G71" s="1407" t="s">
        <v>6234</v>
      </c>
      <c r="H71" s="1407" t="s">
        <v>6560</v>
      </c>
      <c r="I71" s="1409" t="s">
        <v>56</v>
      </c>
      <c r="J71" s="1410">
        <v>45491.0</v>
      </c>
      <c r="K71" s="1412" t="s">
        <v>301</v>
      </c>
      <c r="L71" s="1411" t="s">
        <v>6561</v>
      </c>
      <c r="M71" s="1405"/>
      <c r="N71" s="1405"/>
      <c r="O71" s="1405"/>
      <c r="P71" s="1405"/>
      <c r="Q71" s="1405"/>
      <c r="R71" s="1405"/>
      <c r="S71" s="1405"/>
      <c r="T71" s="1405"/>
      <c r="U71" s="1405"/>
      <c r="V71" s="1405"/>
      <c r="W71" s="1405"/>
      <c r="X71" s="1405"/>
      <c r="Y71" s="1405"/>
      <c r="Z71" s="1405"/>
      <c r="AA71" s="1405"/>
    </row>
    <row r="72" ht="41.25" customHeight="1">
      <c r="A72" s="1419" t="s">
        <v>6478</v>
      </c>
      <c r="B72" s="1407" t="s">
        <v>6562</v>
      </c>
      <c r="C72" s="1407" t="s">
        <v>6563</v>
      </c>
      <c r="D72" s="1408" t="s">
        <v>6564</v>
      </c>
      <c r="E72" s="1407" t="s">
        <v>6232</v>
      </c>
      <c r="F72" s="1407" t="s">
        <v>6322</v>
      </c>
      <c r="G72" s="1407" t="s">
        <v>6234</v>
      </c>
      <c r="H72" s="1407" t="s">
        <v>6565</v>
      </c>
      <c r="I72" s="1409" t="s">
        <v>6246</v>
      </c>
      <c r="J72" s="1421"/>
      <c r="K72" s="1421"/>
      <c r="L72" s="1422"/>
      <c r="M72" s="1420"/>
      <c r="N72" s="1420"/>
      <c r="O72" s="1420"/>
      <c r="P72" s="1420"/>
      <c r="Q72" s="1420"/>
      <c r="R72" s="1420"/>
      <c r="S72" s="1420"/>
      <c r="T72" s="1420"/>
      <c r="U72" s="1420"/>
      <c r="V72" s="1420"/>
      <c r="W72" s="1420"/>
      <c r="X72" s="1420"/>
      <c r="Y72" s="1420"/>
      <c r="Z72" s="1420"/>
      <c r="AA72" s="1420"/>
    </row>
    <row r="73" ht="41.25" customHeight="1">
      <c r="A73" s="1419" t="s">
        <v>6478</v>
      </c>
      <c r="B73" s="1407" t="s">
        <v>6566</v>
      </c>
      <c r="C73" s="1407" t="s">
        <v>6567</v>
      </c>
      <c r="D73" s="1408" t="s">
        <v>6568</v>
      </c>
      <c r="E73" s="1407" t="s">
        <v>6232</v>
      </c>
      <c r="F73" s="1407" t="s">
        <v>6504</v>
      </c>
      <c r="G73" s="1407" t="s">
        <v>6234</v>
      </c>
      <c r="H73" s="1407" t="s">
        <v>6569</v>
      </c>
      <c r="I73" s="1409" t="s">
        <v>35</v>
      </c>
      <c r="J73" s="1410">
        <v>45494.0</v>
      </c>
      <c r="K73" s="1410"/>
      <c r="L73" s="1411" t="s">
        <v>5529</v>
      </c>
      <c r="M73" s="1405"/>
      <c r="N73" s="1405"/>
      <c r="O73" s="1405"/>
      <c r="P73" s="1405"/>
      <c r="Q73" s="1405"/>
      <c r="R73" s="1405"/>
      <c r="S73" s="1405"/>
      <c r="T73" s="1405"/>
      <c r="U73" s="1405"/>
      <c r="V73" s="1405"/>
      <c r="W73" s="1405"/>
      <c r="X73" s="1405"/>
      <c r="Y73" s="1405"/>
      <c r="Z73" s="1405"/>
      <c r="AA73" s="1405"/>
    </row>
    <row r="74" ht="41.25" customHeight="1">
      <c r="A74" s="1406" t="s">
        <v>6478</v>
      </c>
      <c r="B74" s="1407" t="s">
        <v>6570</v>
      </c>
      <c r="C74" s="1407" t="s">
        <v>6571</v>
      </c>
      <c r="D74" s="1408" t="s">
        <v>6572</v>
      </c>
      <c r="E74" s="1407" t="s">
        <v>6232</v>
      </c>
      <c r="F74" s="1407" t="s">
        <v>6504</v>
      </c>
      <c r="G74" s="1407" t="s">
        <v>6234</v>
      </c>
      <c r="H74" s="1407" t="s">
        <v>6573</v>
      </c>
      <c r="I74" s="1409" t="s">
        <v>56</v>
      </c>
      <c r="J74" s="1410">
        <v>45491.0</v>
      </c>
      <c r="K74" s="1412" t="s">
        <v>301</v>
      </c>
      <c r="L74" s="1411" t="s">
        <v>862</v>
      </c>
      <c r="M74" s="1405"/>
      <c r="N74" s="1405"/>
      <c r="O74" s="1405"/>
      <c r="P74" s="1405"/>
      <c r="Q74" s="1405"/>
      <c r="R74" s="1405"/>
      <c r="S74" s="1405"/>
      <c r="T74" s="1405"/>
      <c r="U74" s="1405"/>
      <c r="V74" s="1405"/>
      <c r="W74" s="1405"/>
      <c r="X74" s="1405"/>
      <c r="Y74" s="1405"/>
      <c r="Z74" s="1405"/>
      <c r="AA74" s="1405"/>
    </row>
    <row r="75" ht="41.25" customHeight="1">
      <c r="A75" s="1406" t="s">
        <v>6478</v>
      </c>
      <c r="B75" s="1413" t="s">
        <v>6574</v>
      </c>
      <c r="C75" s="1413" t="s">
        <v>6575</v>
      </c>
      <c r="D75" s="1414" t="s">
        <v>6576</v>
      </c>
      <c r="E75" s="1413" t="s">
        <v>6232</v>
      </c>
      <c r="F75" s="1413" t="s">
        <v>6577</v>
      </c>
      <c r="G75" s="1413" t="s">
        <v>6234</v>
      </c>
      <c r="H75" s="1413" t="s">
        <v>6578</v>
      </c>
      <c r="I75" s="1415" t="s">
        <v>6246</v>
      </c>
      <c r="J75" s="1416">
        <v>45490.0</v>
      </c>
      <c r="K75" s="1416"/>
      <c r="L75" s="1418" t="s">
        <v>6579</v>
      </c>
      <c r="M75" s="1405"/>
      <c r="N75" s="1405"/>
      <c r="O75" s="1405"/>
      <c r="P75" s="1405"/>
      <c r="Q75" s="1405"/>
      <c r="R75" s="1405"/>
      <c r="S75" s="1405"/>
      <c r="T75" s="1405"/>
      <c r="U75" s="1405"/>
      <c r="V75" s="1405"/>
      <c r="W75" s="1405"/>
      <c r="X75" s="1405"/>
      <c r="Y75" s="1405"/>
      <c r="Z75" s="1405"/>
      <c r="AA75" s="1405"/>
    </row>
    <row r="76" ht="41.25" customHeight="1">
      <c r="A76" s="1419" t="s">
        <v>6478</v>
      </c>
      <c r="B76" s="1407" t="s">
        <v>6580</v>
      </c>
      <c r="C76" s="1407" t="s">
        <v>6581</v>
      </c>
      <c r="D76" s="1408" t="s">
        <v>6582</v>
      </c>
      <c r="E76" s="1407" t="s">
        <v>6232</v>
      </c>
      <c r="F76" s="1407" t="s">
        <v>6583</v>
      </c>
      <c r="G76" s="1407" t="s">
        <v>6234</v>
      </c>
      <c r="H76" s="1407" t="s">
        <v>6584</v>
      </c>
      <c r="I76" s="1409" t="s">
        <v>35</v>
      </c>
      <c r="J76" s="1410">
        <v>45494.0</v>
      </c>
      <c r="K76" s="1410"/>
      <c r="L76" s="1411" t="s">
        <v>5529</v>
      </c>
      <c r="M76" s="1405"/>
      <c r="N76" s="1405"/>
      <c r="O76" s="1405"/>
      <c r="P76" s="1405"/>
      <c r="Q76" s="1405"/>
      <c r="R76" s="1405"/>
      <c r="S76" s="1405"/>
      <c r="T76" s="1405"/>
      <c r="U76" s="1405"/>
      <c r="V76" s="1405"/>
      <c r="W76" s="1405"/>
      <c r="X76" s="1405"/>
      <c r="Y76" s="1405"/>
      <c r="Z76" s="1405"/>
      <c r="AA76" s="1405"/>
    </row>
    <row r="77" ht="41.25" customHeight="1">
      <c r="A77" s="1406" t="s">
        <v>6478</v>
      </c>
      <c r="B77" s="1413" t="s">
        <v>6585</v>
      </c>
      <c r="C77" s="1413" t="s">
        <v>6586</v>
      </c>
      <c r="D77" s="1414" t="s">
        <v>6587</v>
      </c>
      <c r="E77" s="1413" t="s">
        <v>6232</v>
      </c>
      <c r="F77" s="1413" t="s">
        <v>6471</v>
      </c>
      <c r="G77" s="1413" t="s">
        <v>6234</v>
      </c>
      <c r="H77" s="1413" t="s">
        <v>6588</v>
      </c>
      <c r="I77" s="1415" t="s">
        <v>56</v>
      </c>
      <c r="J77" s="1416">
        <v>45494.0</v>
      </c>
      <c r="K77" s="1417" t="s">
        <v>6258</v>
      </c>
      <c r="L77" s="1418" t="s">
        <v>6589</v>
      </c>
      <c r="M77" s="1405"/>
      <c r="N77" s="1405"/>
      <c r="O77" s="1405"/>
      <c r="P77" s="1405"/>
      <c r="Q77" s="1405"/>
      <c r="R77" s="1405"/>
      <c r="S77" s="1405"/>
      <c r="T77" s="1405"/>
      <c r="U77" s="1405"/>
      <c r="V77" s="1405"/>
      <c r="W77" s="1405"/>
      <c r="X77" s="1405"/>
      <c r="Y77" s="1405"/>
      <c r="Z77" s="1405"/>
      <c r="AA77" s="1405"/>
    </row>
    <row r="78" ht="41.25" customHeight="1">
      <c r="A78" s="1406" t="s">
        <v>6478</v>
      </c>
      <c r="B78" s="1407" t="s">
        <v>6590</v>
      </c>
      <c r="C78" s="1407" t="s">
        <v>6591</v>
      </c>
      <c r="D78" s="1408" t="s">
        <v>6592</v>
      </c>
      <c r="E78" s="1407" t="s">
        <v>6232</v>
      </c>
      <c r="F78" s="1407" t="s">
        <v>6593</v>
      </c>
      <c r="G78" s="1407" t="s">
        <v>6234</v>
      </c>
      <c r="H78" s="1407" t="s">
        <v>6594</v>
      </c>
      <c r="I78" s="1409" t="s">
        <v>6246</v>
      </c>
      <c r="J78" s="1410">
        <v>45490.0</v>
      </c>
      <c r="K78" s="1410"/>
      <c r="L78" s="1411" t="s">
        <v>5529</v>
      </c>
      <c r="M78" s="1405"/>
      <c r="N78" s="1405"/>
      <c r="O78" s="1405"/>
      <c r="P78" s="1405"/>
      <c r="Q78" s="1405"/>
      <c r="R78" s="1405"/>
      <c r="S78" s="1405"/>
      <c r="T78" s="1405"/>
      <c r="U78" s="1405"/>
      <c r="V78" s="1405"/>
      <c r="W78" s="1405"/>
      <c r="X78" s="1405"/>
      <c r="Y78" s="1405"/>
      <c r="Z78" s="1405"/>
      <c r="AA78" s="1405"/>
    </row>
    <row r="79" ht="41.25" customHeight="1">
      <c r="A79" s="1419" t="s">
        <v>6478</v>
      </c>
      <c r="B79" s="1407" t="s">
        <v>6595</v>
      </c>
      <c r="C79" s="1407" t="s">
        <v>6596</v>
      </c>
      <c r="D79" s="1408" t="s">
        <v>6597</v>
      </c>
      <c r="E79" s="1407" t="s">
        <v>6232</v>
      </c>
      <c r="F79" s="1407" t="s">
        <v>6551</v>
      </c>
      <c r="G79" s="1407" t="s">
        <v>6234</v>
      </c>
      <c r="H79" s="1407" t="s">
        <v>6598</v>
      </c>
      <c r="I79" s="1409" t="s">
        <v>35</v>
      </c>
      <c r="J79" s="1410">
        <v>45494.0</v>
      </c>
      <c r="K79" s="1410"/>
      <c r="L79" s="1411" t="s">
        <v>5529</v>
      </c>
      <c r="M79" s="1405"/>
      <c r="N79" s="1405"/>
      <c r="O79" s="1405"/>
      <c r="P79" s="1405"/>
      <c r="Q79" s="1405"/>
      <c r="R79" s="1405"/>
      <c r="S79" s="1405"/>
      <c r="T79" s="1405"/>
      <c r="U79" s="1405"/>
      <c r="V79" s="1405"/>
      <c r="W79" s="1405"/>
      <c r="X79" s="1405"/>
      <c r="Y79" s="1405"/>
      <c r="Z79" s="1405"/>
      <c r="AA79" s="1405"/>
    </row>
    <row r="80" ht="41.25" customHeight="1">
      <c r="A80" s="1406" t="s">
        <v>6478</v>
      </c>
      <c r="B80" s="1413" t="s">
        <v>6599</v>
      </c>
      <c r="C80" s="1413" t="s">
        <v>6600</v>
      </c>
      <c r="D80" s="1414" t="s">
        <v>6601</v>
      </c>
      <c r="E80" s="1413" t="s">
        <v>6232</v>
      </c>
      <c r="F80" s="1413" t="s">
        <v>6327</v>
      </c>
      <c r="G80" s="1413" t="s">
        <v>6234</v>
      </c>
      <c r="H80" s="1413" t="s">
        <v>6602</v>
      </c>
      <c r="I80" s="1415" t="s">
        <v>56</v>
      </c>
      <c r="J80" s="1416">
        <v>45494.0</v>
      </c>
      <c r="K80" s="1417" t="s">
        <v>6258</v>
      </c>
      <c r="L80" s="1418" t="s">
        <v>6603</v>
      </c>
      <c r="M80" s="1405"/>
      <c r="N80" s="1405"/>
      <c r="O80" s="1405"/>
      <c r="P80" s="1405"/>
      <c r="Q80" s="1405"/>
      <c r="R80" s="1405"/>
      <c r="S80" s="1405"/>
      <c r="T80" s="1405"/>
      <c r="U80" s="1405"/>
      <c r="V80" s="1405"/>
      <c r="W80" s="1405"/>
      <c r="X80" s="1405"/>
      <c r="Y80" s="1405"/>
      <c r="Z80" s="1405"/>
      <c r="AA80" s="1405"/>
    </row>
    <row r="81" ht="41.25" customHeight="1">
      <c r="A81" s="1406" t="s">
        <v>6478</v>
      </c>
      <c r="B81" s="1407" t="s">
        <v>6604</v>
      </c>
      <c r="C81" s="1407" t="s">
        <v>6605</v>
      </c>
      <c r="D81" s="1408" t="s">
        <v>6606</v>
      </c>
      <c r="E81" s="1407" t="s">
        <v>6232</v>
      </c>
      <c r="F81" s="1407" t="s">
        <v>6343</v>
      </c>
      <c r="G81" s="1407" t="s">
        <v>6234</v>
      </c>
      <c r="H81" s="1407" t="s">
        <v>6607</v>
      </c>
      <c r="I81" s="1409" t="s">
        <v>6246</v>
      </c>
      <c r="J81" s="1410">
        <v>45490.0</v>
      </c>
      <c r="K81" s="1410"/>
      <c r="L81" s="1411" t="s">
        <v>5529</v>
      </c>
      <c r="M81" s="1405"/>
      <c r="N81" s="1405"/>
      <c r="O81" s="1405"/>
      <c r="P81" s="1405"/>
      <c r="Q81" s="1405"/>
      <c r="R81" s="1405"/>
      <c r="S81" s="1405"/>
      <c r="T81" s="1405"/>
      <c r="U81" s="1405"/>
      <c r="V81" s="1405"/>
      <c r="W81" s="1405"/>
      <c r="X81" s="1405"/>
      <c r="Y81" s="1405"/>
      <c r="Z81" s="1405"/>
      <c r="AA81" s="1405"/>
    </row>
    <row r="82" ht="41.25" customHeight="1">
      <c r="A82" s="1419" t="s">
        <v>6478</v>
      </c>
      <c r="B82" s="1407" t="s">
        <v>6608</v>
      </c>
      <c r="C82" s="1407" t="s">
        <v>6609</v>
      </c>
      <c r="D82" s="1426"/>
      <c r="E82" s="1407" t="s">
        <v>6232</v>
      </c>
      <c r="F82" s="1407" t="s">
        <v>6442</v>
      </c>
      <c r="G82" s="1407" t="s">
        <v>6234</v>
      </c>
      <c r="H82" s="1407" t="s">
        <v>6610</v>
      </c>
      <c r="I82" s="1409" t="s">
        <v>35</v>
      </c>
      <c r="J82" s="1410">
        <v>45494.0</v>
      </c>
      <c r="K82" s="1410"/>
      <c r="L82" s="1411" t="s">
        <v>5529</v>
      </c>
      <c r="M82" s="1405"/>
      <c r="N82" s="1405"/>
      <c r="O82" s="1405"/>
      <c r="P82" s="1405"/>
      <c r="Q82" s="1405"/>
      <c r="R82" s="1405"/>
      <c r="S82" s="1405"/>
      <c r="T82" s="1405"/>
      <c r="U82" s="1405"/>
      <c r="V82" s="1405"/>
      <c r="W82" s="1405"/>
      <c r="X82" s="1405"/>
      <c r="Y82" s="1405"/>
      <c r="Z82" s="1405"/>
      <c r="AA82" s="1405"/>
    </row>
    <row r="83" ht="41.25" customHeight="1">
      <c r="A83" s="1406" t="s">
        <v>6478</v>
      </c>
      <c r="B83" s="1407" t="s">
        <v>6611</v>
      </c>
      <c r="C83" s="1407" t="s">
        <v>6612</v>
      </c>
      <c r="D83" s="1425"/>
      <c r="E83" s="1407" t="s">
        <v>6232</v>
      </c>
      <c r="F83" s="1407" t="s">
        <v>6613</v>
      </c>
      <c r="G83" s="1407" t="s">
        <v>6234</v>
      </c>
      <c r="H83" s="1407" t="s">
        <v>510</v>
      </c>
      <c r="I83" s="1409" t="s">
        <v>56</v>
      </c>
      <c r="J83" s="1410">
        <v>45491.0</v>
      </c>
      <c r="K83" s="1412" t="s">
        <v>301</v>
      </c>
      <c r="L83" s="1411" t="s">
        <v>5529</v>
      </c>
      <c r="M83" s="1405"/>
      <c r="N83" s="1405"/>
      <c r="O83" s="1405"/>
      <c r="P83" s="1405"/>
      <c r="Q83" s="1405"/>
      <c r="R83" s="1405"/>
      <c r="S83" s="1405"/>
      <c r="T83" s="1405"/>
      <c r="U83" s="1405"/>
      <c r="V83" s="1405"/>
      <c r="W83" s="1405"/>
      <c r="X83" s="1405"/>
      <c r="Y83" s="1405"/>
      <c r="Z83" s="1405"/>
      <c r="AA83" s="1405"/>
    </row>
    <row r="84" ht="41.25" customHeight="1">
      <c r="A84" s="1427" t="s">
        <v>6478</v>
      </c>
      <c r="B84" s="1428" t="s">
        <v>6614</v>
      </c>
      <c r="C84" s="1428" t="s">
        <v>6615</v>
      </c>
      <c r="D84" s="1429" t="s">
        <v>6616</v>
      </c>
      <c r="E84" s="1428" t="s">
        <v>6232</v>
      </c>
      <c r="F84" s="1428" t="s">
        <v>6256</v>
      </c>
      <c r="G84" s="1428" t="s">
        <v>6234</v>
      </c>
      <c r="H84" s="1428" t="s">
        <v>6617</v>
      </c>
      <c r="I84" s="1404" t="s">
        <v>6246</v>
      </c>
      <c r="J84" s="1430">
        <v>45490.0</v>
      </c>
      <c r="K84" s="1430"/>
      <c r="L84" s="1431" t="s">
        <v>6618</v>
      </c>
      <c r="M84" s="1439"/>
      <c r="N84" s="1439"/>
      <c r="O84" s="1439"/>
      <c r="P84" s="1439"/>
      <c r="Q84" s="1439"/>
      <c r="R84" s="1439"/>
      <c r="S84" s="1439"/>
      <c r="T84" s="1439"/>
      <c r="U84" s="1439"/>
      <c r="V84" s="1439"/>
      <c r="W84" s="1439"/>
      <c r="X84" s="1439"/>
      <c r="Y84" s="1439"/>
      <c r="Z84" s="1439"/>
      <c r="AA84" s="1439"/>
    </row>
    <row r="85" ht="41.25" customHeight="1">
      <c r="A85" s="1419" t="s">
        <v>6478</v>
      </c>
      <c r="B85" s="1407" t="s">
        <v>6619</v>
      </c>
      <c r="C85" s="1407" t="s">
        <v>6231</v>
      </c>
      <c r="D85" s="1408" t="s">
        <v>6231</v>
      </c>
      <c r="E85" s="1407" t="s">
        <v>6232</v>
      </c>
      <c r="F85" s="1407" t="s">
        <v>6239</v>
      </c>
      <c r="G85" s="1407" t="s">
        <v>6234</v>
      </c>
      <c r="H85" s="1407" t="s">
        <v>6240</v>
      </c>
      <c r="I85" s="1409" t="s">
        <v>35</v>
      </c>
      <c r="J85" s="1410">
        <v>45494.0</v>
      </c>
      <c r="K85" s="1410"/>
      <c r="L85" s="1411" t="s">
        <v>5529</v>
      </c>
      <c r="M85" s="1405"/>
      <c r="N85" s="1405"/>
      <c r="O85" s="1405"/>
      <c r="P85" s="1405"/>
      <c r="Q85" s="1405"/>
      <c r="R85" s="1405"/>
      <c r="S85" s="1405"/>
      <c r="T85" s="1405"/>
      <c r="U85" s="1405"/>
      <c r="V85" s="1405"/>
      <c r="W85" s="1405"/>
      <c r="X85" s="1405"/>
      <c r="Y85" s="1405"/>
      <c r="Z85" s="1405"/>
      <c r="AA85" s="1405"/>
    </row>
    <row r="86" ht="41.25" customHeight="1">
      <c r="A86" s="1406" t="s">
        <v>6478</v>
      </c>
      <c r="B86" s="1407" t="s">
        <v>6620</v>
      </c>
      <c r="C86" s="1421"/>
      <c r="D86" s="1408" t="s">
        <v>6621</v>
      </c>
      <c r="E86" s="1407" t="s">
        <v>6232</v>
      </c>
      <c r="F86" s="1407" t="s">
        <v>6327</v>
      </c>
      <c r="G86" s="1407" t="s">
        <v>6234</v>
      </c>
      <c r="H86" s="1407" t="s">
        <v>6622</v>
      </c>
      <c r="I86" s="1409" t="s">
        <v>56</v>
      </c>
      <c r="J86" s="1410">
        <v>45491.0</v>
      </c>
      <c r="K86" s="1412" t="s">
        <v>301</v>
      </c>
      <c r="L86" s="1411" t="s">
        <v>6623</v>
      </c>
      <c r="M86" s="1405"/>
      <c r="N86" s="1405"/>
      <c r="O86" s="1405"/>
      <c r="P86" s="1405"/>
      <c r="Q86" s="1405"/>
      <c r="R86" s="1405"/>
      <c r="S86" s="1405"/>
      <c r="T86" s="1405"/>
      <c r="U86" s="1405"/>
      <c r="V86" s="1405"/>
      <c r="W86" s="1405"/>
      <c r="X86" s="1405"/>
      <c r="Y86" s="1405"/>
      <c r="Z86" s="1405"/>
      <c r="AA86" s="1405"/>
    </row>
    <row r="87" ht="41.25" customHeight="1">
      <c r="A87" s="1419" t="s">
        <v>6478</v>
      </c>
      <c r="B87" s="1407" t="s">
        <v>6624</v>
      </c>
      <c r="C87" s="1407" t="s">
        <v>6625</v>
      </c>
      <c r="D87" s="1425"/>
      <c r="E87" s="1407" t="s">
        <v>6232</v>
      </c>
      <c r="F87" s="1407" t="s">
        <v>6343</v>
      </c>
      <c r="G87" s="1407" t="s">
        <v>6234</v>
      </c>
      <c r="H87" s="1407" t="s">
        <v>6626</v>
      </c>
      <c r="I87" s="1409" t="s">
        <v>6246</v>
      </c>
      <c r="J87" s="1410">
        <v>45490.0</v>
      </c>
      <c r="K87" s="1410"/>
      <c r="L87" s="1411" t="s">
        <v>6627</v>
      </c>
      <c r="M87" s="1420"/>
      <c r="N87" s="1420"/>
      <c r="O87" s="1420"/>
      <c r="P87" s="1420"/>
      <c r="Q87" s="1420"/>
      <c r="R87" s="1420"/>
      <c r="S87" s="1420"/>
      <c r="T87" s="1420"/>
      <c r="U87" s="1420"/>
      <c r="V87" s="1420"/>
      <c r="W87" s="1420"/>
      <c r="X87" s="1420"/>
      <c r="Y87" s="1420"/>
      <c r="Z87" s="1420"/>
      <c r="AA87" s="1420"/>
    </row>
    <row r="88" ht="41.25" customHeight="1">
      <c r="A88" s="1419" t="s">
        <v>6478</v>
      </c>
      <c r="B88" s="1407" t="s">
        <v>6628</v>
      </c>
      <c r="C88" s="1407" t="s">
        <v>6629</v>
      </c>
      <c r="D88" s="1425"/>
      <c r="E88" s="1407" t="s">
        <v>6232</v>
      </c>
      <c r="F88" s="1407" t="s">
        <v>6398</v>
      </c>
      <c r="G88" s="1407" t="s">
        <v>6234</v>
      </c>
      <c r="H88" s="1407" t="s">
        <v>6630</v>
      </c>
      <c r="I88" s="1409" t="s">
        <v>35</v>
      </c>
      <c r="J88" s="1410">
        <v>45494.0</v>
      </c>
      <c r="K88" s="1410"/>
      <c r="L88" s="1411" t="s">
        <v>5529</v>
      </c>
      <c r="M88" s="1405"/>
      <c r="N88" s="1405"/>
      <c r="O88" s="1405"/>
      <c r="P88" s="1405"/>
      <c r="Q88" s="1405"/>
      <c r="R88" s="1405"/>
      <c r="S88" s="1405"/>
      <c r="T88" s="1405"/>
      <c r="U88" s="1405"/>
      <c r="V88" s="1405"/>
      <c r="W88" s="1405"/>
      <c r="X88" s="1405"/>
      <c r="Y88" s="1405"/>
      <c r="Z88" s="1405"/>
      <c r="AA88" s="1405"/>
    </row>
    <row r="89" ht="41.25" customHeight="1">
      <c r="A89" s="1406" t="s">
        <v>6478</v>
      </c>
      <c r="B89" s="1433" t="s">
        <v>6631</v>
      </c>
      <c r="C89" s="1433" t="s">
        <v>6632</v>
      </c>
      <c r="D89" s="1440" t="s">
        <v>6633</v>
      </c>
      <c r="E89" s="1433" t="s">
        <v>6232</v>
      </c>
      <c r="F89" s="1433" t="s">
        <v>6244</v>
      </c>
      <c r="G89" s="1433" t="s">
        <v>6234</v>
      </c>
      <c r="H89" s="1433" t="s">
        <v>6634</v>
      </c>
      <c r="I89" s="1435" t="s">
        <v>56</v>
      </c>
      <c r="J89" s="1436">
        <v>45491.0</v>
      </c>
      <c r="K89" s="1417" t="s">
        <v>6258</v>
      </c>
      <c r="L89" s="1441" t="s">
        <v>6635</v>
      </c>
      <c r="M89" s="1405"/>
      <c r="N89" s="1405"/>
      <c r="O89" s="1405"/>
      <c r="P89" s="1405"/>
      <c r="Q89" s="1405"/>
      <c r="R89" s="1405"/>
      <c r="S89" s="1405"/>
      <c r="T89" s="1405"/>
      <c r="U89" s="1405"/>
      <c r="V89" s="1405"/>
      <c r="W89" s="1405"/>
      <c r="X89" s="1405"/>
      <c r="Y89" s="1405"/>
      <c r="Z89" s="1405"/>
      <c r="AA89" s="1405"/>
    </row>
    <row r="90" ht="41.25" customHeight="1">
      <c r="A90" s="1419" t="s">
        <v>6478</v>
      </c>
      <c r="B90" s="1407" t="s">
        <v>6636</v>
      </c>
      <c r="C90" s="1407" t="s">
        <v>6637</v>
      </c>
      <c r="D90" s="1425"/>
      <c r="E90" s="1407" t="s">
        <v>6232</v>
      </c>
      <c r="F90" s="1407" t="s">
        <v>6638</v>
      </c>
      <c r="G90" s="1407" t="s">
        <v>6234</v>
      </c>
      <c r="H90" s="1407" t="s">
        <v>6639</v>
      </c>
      <c r="I90" s="1409" t="s">
        <v>6246</v>
      </c>
      <c r="J90" s="1410">
        <v>45490.0</v>
      </c>
      <c r="K90" s="1410"/>
      <c r="L90" s="1411" t="s">
        <v>6640</v>
      </c>
      <c r="M90" s="1405"/>
      <c r="N90" s="1405"/>
      <c r="O90" s="1405"/>
      <c r="P90" s="1405"/>
      <c r="Q90" s="1405"/>
      <c r="R90" s="1405"/>
      <c r="S90" s="1405"/>
      <c r="T90" s="1405"/>
      <c r="U90" s="1405"/>
      <c r="V90" s="1405"/>
      <c r="W90" s="1405"/>
      <c r="X90" s="1405"/>
      <c r="Y90" s="1405"/>
      <c r="Z90" s="1405"/>
      <c r="AA90" s="1405"/>
    </row>
    <row r="91" ht="41.25" customHeight="1">
      <c r="A91" s="1406" t="s">
        <v>6478</v>
      </c>
      <c r="B91" s="1413" t="s">
        <v>6641</v>
      </c>
      <c r="C91" s="1413" t="s">
        <v>6642</v>
      </c>
      <c r="D91" s="1442"/>
      <c r="E91" s="1413" t="s">
        <v>6232</v>
      </c>
      <c r="F91" s="1413" t="s">
        <v>6643</v>
      </c>
      <c r="G91" s="1413" t="s">
        <v>6234</v>
      </c>
      <c r="H91" s="1413" t="s">
        <v>6644</v>
      </c>
      <c r="I91" s="1415" t="s">
        <v>35</v>
      </c>
      <c r="J91" s="1416">
        <v>45494.0</v>
      </c>
      <c r="K91" s="1416"/>
      <c r="L91" s="1418" t="s">
        <v>4765</v>
      </c>
      <c r="M91" s="1405"/>
      <c r="N91" s="1405"/>
      <c r="O91" s="1405"/>
      <c r="P91" s="1405"/>
      <c r="Q91" s="1405"/>
      <c r="R91" s="1405"/>
      <c r="S91" s="1405"/>
      <c r="T91" s="1405"/>
      <c r="U91" s="1405"/>
      <c r="V91" s="1405"/>
      <c r="W91" s="1405"/>
      <c r="X91" s="1405"/>
      <c r="Y91" s="1405"/>
      <c r="Z91" s="1405"/>
      <c r="AA91" s="1405"/>
    </row>
    <row r="92" ht="41.25" customHeight="1">
      <c r="A92" s="1406" t="s">
        <v>6478</v>
      </c>
      <c r="B92" s="1407" t="s">
        <v>6645</v>
      </c>
      <c r="C92" s="1407" t="s">
        <v>6646</v>
      </c>
      <c r="D92" s="1425"/>
      <c r="E92" s="1407" t="s">
        <v>6232</v>
      </c>
      <c r="F92" s="1407" t="s">
        <v>6373</v>
      </c>
      <c r="G92" s="1407" t="s">
        <v>6234</v>
      </c>
      <c r="H92" s="1407" t="s">
        <v>6647</v>
      </c>
      <c r="I92" s="1409" t="s">
        <v>56</v>
      </c>
      <c r="J92" s="1410">
        <v>45491.0</v>
      </c>
      <c r="K92" s="1412" t="s">
        <v>301</v>
      </c>
      <c r="L92" s="1411" t="s">
        <v>6176</v>
      </c>
      <c r="M92" s="1405"/>
      <c r="N92" s="1405"/>
      <c r="O92" s="1405"/>
      <c r="P92" s="1405"/>
      <c r="Q92" s="1405"/>
      <c r="R92" s="1405"/>
      <c r="S92" s="1405"/>
      <c r="T92" s="1405"/>
      <c r="U92" s="1405"/>
      <c r="V92" s="1405"/>
      <c r="W92" s="1405"/>
      <c r="X92" s="1405"/>
      <c r="Y92" s="1405"/>
      <c r="Z92" s="1405"/>
      <c r="AA92" s="1405"/>
    </row>
    <row r="93" ht="41.25" customHeight="1">
      <c r="A93" s="1419" t="s">
        <v>6648</v>
      </c>
      <c r="B93" s="1407" t="s">
        <v>6649</v>
      </c>
      <c r="C93" s="1407" t="s">
        <v>6650</v>
      </c>
      <c r="D93" s="1425"/>
      <c r="E93" s="1407" t="s">
        <v>6232</v>
      </c>
      <c r="F93" s="1407" t="s">
        <v>6398</v>
      </c>
      <c r="G93" s="1407" t="s">
        <v>6234</v>
      </c>
      <c r="H93" s="1407" t="s">
        <v>6651</v>
      </c>
      <c r="I93" s="1409" t="s">
        <v>6246</v>
      </c>
      <c r="J93" s="1410">
        <v>45490.0</v>
      </c>
      <c r="K93" s="1410"/>
      <c r="L93" s="1411" t="s">
        <v>6652</v>
      </c>
      <c r="M93" s="1420"/>
      <c r="N93" s="1420"/>
      <c r="O93" s="1420"/>
      <c r="P93" s="1420"/>
      <c r="Q93" s="1420"/>
      <c r="R93" s="1420"/>
      <c r="S93" s="1420"/>
      <c r="T93" s="1420"/>
      <c r="U93" s="1420"/>
      <c r="V93" s="1420"/>
      <c r="W93" s="1420"/>
      <c r="X93" s="1420"/>
      <c r="Y93" s="1420"/>
      <c r="Z93" s="1420"/>
      <c r="AA93" s="1420"/>
    </row>
    <row r="94" ht="41.25" customHeight="1">
      <c r="A94" s="1419" t="s">
        <v>6648</v>
      </c>
      <c r="B94" s="1407" t="s">
        <v>6653</v>
      </c>
      <c r="C94" s="1407" t="s">
        <v>6654</v>
      </c>
      <c r="D94" s="1408" t="s">
        <v>6655</v>
      </c>
      <c r="E94" s="1407" t="s">
        <v>6232</v>
      </c>
      <c r="F94" s="1407" t="s">
        <v>6412</v>
      </c>
      <c r="G94" s="1407" t="s">
        <v>6234</v>
      </c>
      <c r="H94" s="1407" t="s">
        <v>6656</v>
      </c>
      <c r="I94" s="1409" t="s">
        <v>35</v>
      </c>
      <c r="J94" s="1410">
        <v>45494.0</v>
      </c>
      <c r="K94" s="1410"/>
      <c r="L94" s="1411" t="s">
        <v>5529</v>
      </c>
      <c r="M94" s="1405"/>
      <c r="N94" s="1405"/>
      <c r="O94" s="1405"/>
      <c r="P94" s="1405"/>
      <c r="Q94" s="1405"/>
      <c r="R94" s="1405"/>
      <c r="S94" s="1405"/>
      <c r="T94" s="1405"/>
      <c r="U94" s="1405"/>
      <c r="V94" s="1405"/>
      <c r="W94" s="1405"/>
      <c r="X94" s="1405"/>
      <c r="Y94" s="1405"/>
      <c r="Z94" s="1405"/>
      <c r="AA94" s="1405"/>
    </row>
    <row r="95" ht="41.25" customHeight="1">
      <c r="A95" s="1406" t="s">
        <v>6648</v>
      </c>
      <c r="B95" s="1407" t="s">
        <v>6657</v>
      </c>
      <c r="C95" s="1407" t="s">
        <v>6658</v>
      </c>
      <c r="D95" s="1408" t="s">
        <v>6659</v>
      </c>
      <c r="E95" s="1407" t="s">
        <v>6232</v>
      </c>
      <c r="F95" s="1407" t="s">
        <v>6306</v>
      </c>
      <c r="G95" s="1407" t="s">
        <v>6234</v>
      </c>
      <c r="H95" s="1407" t="s">
        <v>6660</v>
      </c>
      <c r="I95" s="1409" t="s">
        <v>56</v>
      </c>
      <c r="J95" s="1410">
        <v>45491.0</v>
      </c>
      <c r="K95" s="1412" t="s">
        <v>301</v>
      </c>
      <c r="L95" s="1411" t="s">
        <v>5529</v>
      </c>
      <c r="M95" s="1405"/>
      <c r="N95" s="1405"/>
      <c r="O95" s="1405"/>
      <c r="P95" s="1405"/>
      <c r="Q95" s="1405"/>
      <c r="R95" s="1405"/>
      <c r="S95" s="1405"/>
      <c r="T95" s="1405"/>
      <c r="U95" s="1405"/>
      <c r="V95" s="1405"/>
      <c r="W95" s="1405"/>
      <c r="X95" s="1405"/>
      <c r="Y95" s="1405"/>
      <c r="Z95" s="1405"/>
      <c r="AA95" s="1405"/>
    </row>
    <row r="96" ht="41.25" customHeight="1">
      <c r="A96" s="1419" t="s">
        <v>6648</v>
      </c>
      <c r="B96" s="1407" t="s">
        <v>6661</v>
      </c>
      <c r="C96" s="1407" t="s">
        <v>6662</v>
      </c>
      <c r="D96" s="1408" t="s">
        <v>6663</v>
      </c>
      <c r="E96" s="1407" t="s">
        <v>6232</v>
      </c>
      <c r="F96" s="1407" t="s">
        <v>6664</v>
      </c>
      <c r="G96" s="1407" t="s">
        <v>6234</v>
      </c>
      <c r="H96" s="1407" t="s">
        <v>6665</v>
      </c>
      <c r="I96" s="1409" t="s">
        <v>6246</v>
      </c>
      <c r="J96" s="1410">
        <v>45490.0</v>
      </c>
      <c r="K96" s="1410"/>
      <c r="L96" s="1411" t="s">
        <v>6666</v>
      </c>
      <c r="M96" s="1420"/>
      <c r="N96" s="1420"/>
      <c r="O96" s="1420"/>
      <c r="P96" s="1420"/>
      <c r="Q96" s="1420"/>
      <c r="R96" s="1420"/>
      <c r="S96" s="1420"/>
      <c r="T96" s="1420"/>
      <c r="U96" s="1420"/>
      <c r="V96" s="1420"/>
      <c r="W96" s="1420"/>
      <c r="X96" s="1420"/>
      <c r="Y96" s="1420"/>
      <c r="Z96" s="1420"/>
      <c r="AA96" s="1420"/>
    </row>
    <row r="97" ht="41.25" customHeight="1">
      <c r="A97" s="1419" t="s">
        <v>6648</v>
      </c>
      <c r="B97" s="1407" t="s">
        <v>6667</v>
      </c>
      <c r="C97" s="1407" t="s">
        <v>6668</v>
      </c>
      <c r="D97" s="1408" t="s">
        <v>6669</v>
      </c>
      <c r="E97" s="1407" t="s">
        <v>6232</v>
      </c>
      <c r="F97" s="1407" t="s">
        <v>6670</v>
      </c>
      <c r="G97" s="1407" t="s">
        <v>6234</v>
      </c>
      <c r="H97" s="1407" t="s">
        <v>6671</v>
      </c>
      <c r="I97" s="1409" t="s">
        <v>35</v>
      </c>
      <c r="J97" s="1410">
        <v>45494.0</v>
      </c>
      <c r="K97" s="1410"/>
      <c r="L97" s="1411" t="s">
        <v>5529</v>
      </c>
      <c r="M97" s="1405"/>
      <c r="N97" s="1405"/>
      <c r="O97" s="1405"/>
      <c r="P97" s="1405"/>
      <c r="Q97" s="1405"/>
      <c r="R97" s="1405"/>
      <c r="S97" s="1405"/>
      <c r="T97" s="1405"/>
      <c r="U97" s="1405"/>
      <c r="V97" s="1405"/>
      <c r="W97" s="1405"/>
      <c r="X97" s="1405"/>
      <c r="Y97" s="1405"/>
      <c r="Z97" s="1405"/>
      <c r="AA97" s="1405"/>
    </row>
    <row r="98" ht="41.25" customHeight="1">
      <c r="A98" s="1406" t="s">
        <v>6648</v>
      </c>
      <c r="B98" s="1407" t="s">
        <v>6672</v>
      </c>
      <c r="C98" s="1407" t="s">
        <v>6673</v>
      </c>
      <c r="D98" s="1408" t="s">
        <v>6674</v>
      </c>
      <c r="E98" s="1407" t="s">
        <v>6232</v>
      </c>
      <c r="F98" s="1407" t="s">
        <v>6312</v>
      </c>
      <c r="G98" s="1407" t="s">
        <v>6234</v>
      </c>
      <c r="H98" s="1407" t="s">
        <v>6675</v>
      </c>
      <c r="I98" s="1409" t="s">
        <v>56</v>
      </c>
      <c r="J98" s="1410">
        <v>45491.0</v>
      </c>
      <c r="K98" s="1412" t="s">
        <v>301</v>
      </c>
      <c r="L98" s="1411" t="s">
        <v>5529</v>
      </c>
      <c r="M98" s="1405"/>
      <c r="N98" s="1405"/>
      <c r="O98" s="1405"/>
      <c r="P98" s="1405"/>
      <c r="Q98" s="1405"/>
      <c r="R98" s="1405"/>
      <c r="S98" s="1405"/>
      <c r="T98" s="1405"/>
      <c r="U98" s="1405"/>
      <c r="V98" s="1405"/>
      <c r="W98" s="1405"/>
      <c r="X98" s="1405"/>
      <c r="Y98" s="1405"/>
      <c r="Z98" s="1405"/>
      <c r="AA98" s="1405"/>
    </row>
    <row r="99" ht="41.25" customHeight="1">
      <c r="A99" s="1419" t="s">
        <v>6648</v>
      </c>
      <c r="B99" s="1407" t="s">
        <v>6676</v>
      </c>
      <c r="C99" s="1407" t="s">
        <v>6677</v>
      </c>
      <c r="D99" s="1408" t="s">
        <v>1065</v>
      </c>
      <c r="E99" s="1407" t="s">
        <v>6232</v>
      </c>
      <c r="F99" s="1407" t="s">
        <v>6306</v>
      </c>
      <c r="G99" s="1407" t="s">
        <v>6234</v>
      </c>
      <c r="H99" s="1407" t="s">
        <v>6678</v>
      </c>
      <c r="I99" s="1409" t="s">
        <v>6246</v>
      </c>
      <c r="J99" s="1410">
        <v>45490.0</v>
      </c>
      <c r="K99" s="1410"/>
      <c r="L99" s="1411" t="s">
        <v>862</v>
      </c>
      <c r="M99" s="1405"/>
      <c r="N99" s="1405"/>
      <c r="O99" s="1405"/>
      <c r="P99" s="1405"/>
      <c r="Q99" s="1405"/>
      <c r="R99" s="1405"/>
      <c r="S99" s="1405"/>
      <c r="T99" s="1405"/>
      <c r="U99" s="1405"/>
      <c r="V99" s="1405"/>
      <c r="W99" s="1405"/>
      <c r="X99" s="1405"/>
      <c r="Y99" s="1405"/>
      <c r="Z99" s="1405"/>
      <c r="AA99" s="1405"/>
    </row>
    <row r="100" ht="41.25" customHeight="1">
      <c r="A100" s="1419" t="s">
        <v>6648</v>
      </c>
      <c r="B100" s="1407" t="s">
        <v>6679</v>
      </c>
      <c r="C100" s="1407" t="s">
        <v>6680</v>
      </c>
      <c r="D100" s="1408" t="s">
        <v>6681</v>
      </c>
      <c r="E100" s="1407" t="s">
        <v>6232</v>
      </c>
      <c r="F100" s="1407" t="s">
        <v>6239</v>
      </c>
      <c r="G100" s="1407" t="s">
        <v>6234</v>
      </c>
      <c r="H100" s="1407" t="s">
        <v>6682</v>
      </c>
      <c r="I100" s="1409" t="s">
        <v>35</v>
      </c>
      <c r="J100" s="1410">
        <v>45494.0</v>
      </c>
      <c r="K100" s="1410"/>
      <c r="L100" s="1411" t="s">
        <v>5529</v>
      </c>
      <c r="M100" s="1405"/>
      <c r="N100" s="1405"/>
      <c r="O100" s="1405"/>
      <c r="P100" s="1405"/>
      <c r="Q100" s="1405"/>
      <c r="R100" s="1405"/>
      <c r="S100" s="1405"/>
      <c r="T100" s="1405"/>
      <c r="U100" s="1405"/>
      <c r="V100" s="1405"/>
      <c r="W100" s="1405"/>
      <c r="X100" s="1405"/>
      <c r="Y100" s="1405"/>
      <c r="Z100" s="1405"/>
      <c r="AA100" s="1405"/>
    </row>
    <row r="101" ht="41.25" customHeight="1">
      <c r="A101" s="1443"/>
      <c r="B101" s="1421"/>
      <c r="C101" s="1421"/>
      <c r="D101" s="1425"/>
      <c r="E101" s="1407" t="s">
        <v>6232</v>
      </c>
      <c r="F101" s="1407" t="s">
        <v>6239</v>
      </c>
      <c r="G101" s="1407" t="s">
        <v>6234</v>
      </c>
      <c r="H101" s="1407" t="s">
        <v>6683</v>
      </c>
      <c r="I101" s="1409" t="s">
        <v>56</v>
      </c>
      <c r="J101" s="1421"/>
      <c r="K101" s="1412" t="s">
        <v>301</v>
      </c>
      <c r="L101" s="1422"/>
      <c r="M101" s="1405"/>
      <c r="N101" s="1405"/>
      <c r="O101" s="1405"/>
      <c r="P101" s="1405"/>
      <c r="Q101" s="1405"/>
      <c r="R101" s="1405"/>
      <c r="S101" s="1405"/>
      <c r="T101" s="1405"/>
      <c r="U101" s="1405"/>
      <c r="V101" s="1405"/>
      <c r="W101" s="1405"/>
      <c r="X101" s="1405"/>
      <c r="Y101" s="1405"/>
      <c r="Z101" s="1405"/>
      <c r="AA101" s="1405"/>
    </row>
    <row r="102" ht="41.25" customHeight="1">
      <c r="A102" s="1432" t="s">
        <v>6648</v>
      </c>
      <c r="B102" s="1433" t="s">
        <v>6684</v>
      </c>
      <c r="C102" s="1433" t="s">
        <v>6685</v>
      </c>
      <c r="D102" s="1440" t="s">
        <v>6686</v>
      </c>
      <c r="E102" s="1433" t="s">
        <v>6232</v>
      </c>
      <c r="F102" s="1433" t="s">
        <v>6687</v>
      </c>
      <c r="G102" s="1433" t="s">
        <v>6234</v>
      </c>
      <c r="H102" s="1433" t="s">
        <v>6688</v>
      </c>
      <c r="I102" s="1435" t="s">
        <v>6246</v>
      </c>
      <c r="J102" s="1436">
        <v>45520.0</v>
      </c>
      <c r="K102" s="1436"/>
      <c r="L102" s="1441" t="s">
        <v>6689</v>
      </c>
      <c r="M102" s="1444"/>
      <c r="N102" s="1444"/>
      <c r="O102" s="1444"/>
      <c r="P102" s="1444"/>
      <c r="Q102" s="1444"/>
      <c r="R102" s="1444"/>
      <c r="S102" s="1444"/>
      <c r="T102" s="1444"/>
      <c r="U102" s="1444"/>
      <c r="V102" s="1444"/>
      <c r="W102" s="1444"/>
      <c r="X102" s="1444"/>
      <c r="Y102" s="1444"/>
      <c r="Z102" s="1444"/>
      <c r="AA102" s="1444"/>
    </row>
    <row r="103" ht="41.25" customHeight="1">
      <c r="A103" s="1419" t="s">
        <v>6648</v>
      </c>
      <c r="B103" s="1407" t="s">
        <v>6690</v>
      </c>
      <c r="C103" s="1407" t="s">
        <v>6691</v>
      </c>
      <c r="D103" s="1408" t="s">
        <v>6692</v>
      </c>
      <c r="E103" s="1407" t="s">
        <v>6232</v>
      </c>
      <c r="F103" s="1407" t="s">
        <v>6664</v>
      </c>
      <c r="G103" s="1407" t="s">
        <v>6234</v>
      </c>
      <c r="H103" s="1407" t="s">
        <v>6693</v>
      </c>
      <c r="I103" s="1409" t="s">
        <v>35</v>
      </c>
      <c r="J103" s="1410">
        <v>45494.0</v>
      </c>
      <c r="K103" s="1410"/>
      <c r="L103" s="1411" t="s">
        <v>5529</v>
      </c>
      <c r="M103" s="1405"/>
      <c r="N103" s="1405"/>
      <c r="O103" s="1405"/>
      <c r="P103" s="1405"/>
      <c r="Q103" s="1405"/>
      <c r="R103" s="1405"/>
      <c r="S103" s="1405"/>
      <c r="T103" s="1405"/>
      <c r="U103" s="1405"/>
      <c r="V103" s="1405"/>
      <c r="W103" s="1405"/>
      <c r="X103" s="1405"/>
      <c r="Y103" s="1405"/>
      <c r="Z103" s="1405"/>
      <c r="AA103" s="1405"/>
    </row>
    <row r="104" ht="41.25" customHeight="1">
      <c r="A104" s="1406" t="s">
        <v>6648</v>
      </c>
      <c r="B104" s="1407" t="s">
        <v>6694</v>
      </c>
      <c r="C104" s="1407" t="s">
        <v>6695</v>
      </c>
      <c r="D104" s="1408" t="s">
        <v>6696</v>
      </c>
      <c r="E104" s="1407" t="s">
        <v>6232</v>
      </c>
      <c r="F104" s="1407" t="s">
        <v>6697</v>
      </c>
      <c r="G104" s="1407" t="s">
        <v>6234</v>
      </c>
      <c r="H104" s="1407" t="s">
        <v>6698</v>
      </c>
      <c r="I104" s="1409" t="s">
        <v>56</v>
      </c>
      <c r="J104" s="1410">
        <v>45491.0</v>
      </c>
      <c r="K104" s="1412" t="s">
        <v>301</v>
      </c>
      <c r="L104" s="1411" t="s">
        <v>5529</v>
      </c>
      <c r="M104" s="1405"/>
      <c r="N104" s="1405"/>
      <c r="O104" s="1405"/>
      <c r="P104" s="1405"/>
      <c r="Q104" s="1405"/>
      <c r="R104" s="1405"/>
      <c r="S104" s="1405"/>
      <c r="T104" s="1405"/>
      <c r="U104" s="1405"/>
      <c r="V104" s="1405"/>
      <c r="W104" s="1405"/>
      <c r="X104" s="1405"/>
      <c r="Y104" s="1405"/>
      <c r="Z104" s="1405"/>
      <c r="AA104" s="1405"/>
    </row>
    <row r="105" ht="41.25" customHeight="1">
      <c r="A105" s="1419" t="s">
        <v>6648</v>
      </c>
      <c r="B105" s="1407" t="s">
        <v>6699</v>
      </c>
      <c r="C105" s="1407" t="s">
        <v>6700</v>
      </c>
      <c r="D105" s="1408" t="s">
        <v>6701</v>
      </c>
      <c r="E105" s="1407" t="s">
        <v>6232</v>
      </c>
      <c r="F105" s="1407" t="s">
        <v>6702</v>
      </c>
      <c r="G105" s="1407" t="s">
        <v>6234</v>
      </c>
      <c r="H105" s="1407" t="s">
        <v>6703</v>
      </c>
      <c r="I105" s="1409" t="s">
        <v>35</v>
      </c>
      <c r="J105" s="1410">
        <v>45494.0</v>
      </c>
      <c r="K105" s="1410"/>
      <c r="L105" s="1411" t="s">
        <v>5529</v>
      </c>
      <c r="M105" s="1405"/>
      <c r="N105" s="1405"/>
      <c r="O105" s="1405"/>
      <c r="P105" s="1405"/>
      <c r="Q105" s="1405"/>
      <c r="R105" s="1405"/>
      <c r="S105" s="1405"/>
      <c r="T105" s="1405"/>
      <c r="U105" s="1405"/>
      <c r="V105" s="1405"/>
      <c r="W105" s="1405"/>
      <c r="X105" s="1405"/>
      <c r="Y105" s="1405"/>
      <c r="Z105" s="1405"/>
      <c r="AA105" s="1405"/>
    </row>
    <row r="106" ht="41.25" customHeight="1">
      <c r="A106" s="1443"/>
      <c r="B106" s="1421"/>
      <c r="C106" s="1421"/>
      <c r="D106" s="1425"/>
      <c r="E106" s="1407" t="s">
        <v>6232</v>
      </c>
      <c r="F106" s="1407" t="s">
        <v>6702</v>
      </c>
      <c r="G106" s="1407" t="s">
        <v>6234</v>
      </c>
      <c r="H106" s="1407" t="s">
        <v>6704</v>
      </c>
      <c r="I106" s="1409" t="s">
        <v>56</v>
      </c>
      <c r="J106" s="1421"/>
      <c r="K106" s="1412" t="s">
        <v>301</v>
      </c>
      <c r="L106" s="1422"/>
      <c r="M106" s="1405"/>
      <c r="N106" s="1405"/>
      <c r="O106" s="1405"/>
      <c r="P106" s="1405"/>
      <c r="Q106" s="1405"/>
      <c r="R106" s="1405"/>
      <c r="S106" s="1405"/>
      <c r="T106" s="1405"/>
      <c r="U106" s="1405"/>
      <c r="V106" s="1405"/>
      <c r="W106" s="1405"/>
      <c r="X106" s="1405"/>
      <c r="Y106" s="1405"/>
      <c r="Z106" s="1405"/>
      <c r="AA106" s="1405"/>
    </row>
    <row r="107" ht="41.25" customHeight="1">
      <c r="A107" s="1419" t="s">
        <v>6648</v>
      </c>
      <c r="B107" s="1407" t="s">
        <v>6705</v>
      </c>
      <c r="C107" s="1407" t="s">
        <v>6706</v>
      </c>
      <c r="D107" s="1408" t="s">
        <v>6707</v>
      </c>
      <c r="E107" s="1407" t="s">
        <v>6232</v>
      </c>
      <c r="F107" s="1407" t="s">
        <v>6239</v>
      </c>
      <c r="G107" s="1407" t="s">
        <v>6234</v>
      </c>
      <c r="H107" s="1407" t="s">
        <v>6708</v>
      </c>
      <c r="I107" s="1409" t="s">
        <v>35</v>
      </c>
      <c r="J107" s="1410">
        <v>45494.0</v>
      </c>
      <c r="K107" s="1410"/>
      <c r="L107" s="1411" t="s">
        <v>5529</v>
      </c>
      <c r="M107" s="1405"/>
      <c r="N107" s="1405"/>
      <c r="O107" s="1405"/>
      <c r="P107" s="1405"/>
      <c r="Q107" s="1405"/>
      <c r="R107" s="1405"/>
      <c r="S107" s="1405"/>
      <c r="T107" s="1405"/>
      <c r="U107" s="1405"/>
      <c r="V107" s="1405"/>
      <c r="W107" s="1405"/>
      <c r="X107" s="1405"/>
      <c r="Y107" s="1405"/>
      <c r="Z107" s="1405"/>
      <c r="AA107" s="1405"/>
    </row>
    <row r="108" ht="41.25" customHeight="1">
      <c r="A108" s="1406" t="s">
        <v>6648</v>
      </c>
      <c r="B108" s="1407" t="s">
        <v>6709</v>
      </c>
      <c r="C108" s="1407" t="s">
        <v>6710</v>
      </c>
      <c r="D108" s="1408" t="s">
        <v>1065</v>
      </c>
      <c r="E108" s="1407" t="s">
        <v>6232</v>
      </c>
      <c r="F108" s="1407" t="s">
        <v>6711</v>
      </c>
      <c r="G108" s="1407" t="s">
        <v>6234</v>
      </c>
      <c r="H108" s="1407" t="s">
        <v>6712</v>
      </c>
      <c r="I108" s="1409" t="s">
        <v>56</v>
      </c>
      <c r="J108" s="1410">
        <v>45491.0</v>
      </c>
      <c r="K108" s="1412" t="s">
        <v>301</v>
      </c>
      <c r="L108" s="1411" t="s">
        <v>6713</v>
      </c>
      <c r="M108" s="1405"/>
      <c r="N108" s="1405"/>
      <c r="O108" s="1405"/>
      <c r="P108" s="1405"/>
      <c r="Q108" s="1405"/>
      <c r="R108" s="1405"/>
      <c r="S108" s="1405"/>
      <c r="T108" s="1405"/>
      <c r="U108" s="1405"/>
      <c r="V108" s="1405"/>
      <c r="W108" s="1405"/>
      <c r="X108" s="1405"/>
      <c r="Y108" s="1405"/>
      <c r="Z108" s="1405"/>
      <c r="AA108" s="1405"/>
    </row>
    <row r="109" ht="41.25" customHeight="1">
      <c r="A109" s="1419" t="s">
        <v>6648</v>
      </c>
      <c r="B109" s="1407" t="s">
        <v>6714</v>
      </c>
      <c r="C109" s="1407" t="s">
        <v>6715</v>
      </c>
      <c r="D109" s="1408" t="s">
        <v>1065</v>
      </c>
      <c r="E109" s="1407" t="s">
        <v>6232</v>
      </c>
      <c r="F109" s="1407" t="s">
        <v>6239</v>
      </c>
      <c r="G109" s="1407" t="s">
        <v>6234</v>
      </c>
      <c r="H109" s="1407" t="s">
        <v>6291</v>
      </c>
      <c r="I109" s="1409" t="s">
        <v>6246</v>
      </c>
      <c r="J109" s="1410">
        <v>45491.0</v>
      </c>
      <c r="K109" s="1410"/>
      <c r="L109" s="1411" t="s">
        <v>6716</v>
      </c>
      <c r="M109" s="1405"/>
      <c r="N109" s="1405"/>
      <c r="O109" s="1405"/>
      <c r="P109" s="1405"/>
      <c r="Q109" s="1405"/>
      <c r="R109" s="1405"/>
      <c r="S109" s="1405"/>
      <c r="T109" s="1405"/>
      <c r="U109" s="1405"/>
      <c r="V109" s="1405"/>
      <c r="W109" s="1405"/>
      <c r="X109" s="1405"/>
      <c r="Y109" s="1405"/>
      <c r="Z109" s="1405"/>
      <c r="AA109" s="1405"/>
    </row>
    <row r="110" ht="41.25" customHeight="1">
      <c r="A110" s="1406" t="s">
        <v>6648</v>
      </c>
      <c r="B110" s="1413" t="s">
        <v>6717</v>
      </c>
      <c r="C110" s="1413" t="s">
        <v>6718</v>
      </c>
      <c r="D110" s="1414" t="s">
        <v>6719</v>
      </c>
      <c r="E110" s="1413" t="s">
        <v>6232</v>
      </c>
      <c r="F110" s="1413" t="s">
        <v>6471</v>
      </c>
      <c r="G110" s="1413" t="s">
        <v>6234</v>
      </c>
      <c r="H110" s="1413" t="s">
        <v>6720</v>
      </c>
      <c r="I110" s="1415" t="s">
        <v>35</v>
      </c>
      <c r="J110" s="1410">
        <v>45494.0</v>
      </c>
      <c r="K110" s="1410"/>
      <c r="L110" s="1418" t="s">
        <v>5538</v>
      </c>
      <c r="M110" s="1405"/>
      <c r="N110" s="1405"/>
      <c r="O110" s="1405"/>
      <c r="P110" s="1405"/>
      <c r="Q110" s="1405"/>
      <c r="R110" s="1405"/>
      <c r="S110" s="1405"/>
      <c r="T110" s="1405"/>
      <c r="U110" s="1405"/>
      <c r="V110" s="1405"/>
      <c r="W110" s="1405"/>
      <c r="X110" s="1405"/>
      <c r="Y110" s="1405"/>
      <c r="Z110" s="1405"/>
      <c r="AA110" s="1405"/>
    </row>
    <row r="111" ht="41.25" customHeight="1">
      <c r="A111" s="1406" t="s">
        <v>6648</v>
      </c>
      <c r="B111" s="1413" t="s">
        <v>6721</v>
      </c>
      <c r="C111" s="1413" t="s">
        <v>6722</v>
      </c>
      <c r="D111" s="1414" t="s">
        <v>6723</v>
      </c>
      <c r="E111" s="1413" t="s">
        <v>6232</v>
      </c>
      <c r="F111" s="1413" t="s">
        <v>6724</v>
      </c>
      <c r="G111" s="1413" t="s">
        <v>6234</v>
      </c>
      <c r="H111" s="1413" t="s">
        <v>6725</v>
      </c>
      <c r="I111" s="1415" t="s">
        <v>56</v>
      </c>
      <c r="J111" s="1423"/>
      <c r="K111" s="1412"/>
      <c r="L111" s="1424"/>
      <c r="M111" s="1405"/>
      <c r="N111" s="1405"/>
      <c r="O111" s="1405"/>
      <c r="P111" s="1405"/>
      <c r="Q111" s="1405"/>
      <c r="R111" s="1405"/>
      <c r="S111" s="1405"/>
      <c r="T111" s="1405"/>
      <c r="U111" s="1405"/>
      <c r="V111" s="1405"/>
      <c r="W111" s="1405"/>
      <c r="X111" s="1405"/>
      <c r="Y111" s="1405"/>
      <c r="Z111" s="1405"/>
      <c r="AA111" s="1405"/>
    </row>
    <row r="112" ht="41.25" customHeight="1">
      <c r="A112" s="1419" t="s">
        <v>6648</v>
      </c>
      <c r="B112" s="1407" t="s">
        <v>6726</v>
      </c>
      <c r="C112" s="1407" t="s">
        <v>6294</v>
      </c>
      <c r="D112" s="1408" t="s">
        <v>6727</v>
      </c>
      <c r="E112" s="1407" t="s">
        <v>6232</v>
      </c>
      <c r="F112" s="1407" t="s">
        <v>6296</v>
      </c>
      <c r="G112" s="1407" t="s">
        <v>6234</v>
      </c>
      <c r="H112" s="1407" t="s">
        <v>6297</v>
      </c>
      <c r="I112" s="1409" t="s">
        <v>6246</v>
      </c>
      <c r="J112" s="1421"/>
      <c r="K112" s="1421"/>
      <c r="L112" s="1422"/>
      <c r="M112" s="1420"/>
      <c r="N112" s="1420"/>
      <c r="O112" s="1420"/>
      <c r="P112" s="1420"/>
      <c r="Q112" s="1420"/>
      <c r="R112" s="1420"/>
      <c r="S112" s="1420"/>
      <c r="T112" s="1420"/>
      <c r="U112" s="1420"/>
      <c r="V112" s="1420"/>
      <c r="W112" s="1420"/>
      <c r="X112" s="1420"/>
      <c r="Y112" s="1420"/>
      <c r="Z112" s="1420"/>
      <c r="AA112" s="1420"/>
    </row>
    <row r="113" ht="41.25" customHeight="1">
      <c r="A113" s="1406" t="s">
        <v>6648</v>
      </c>
      <c r="B113" s="1413" t="s">
        <v>6728</v>
      </c>
      <c r="C113" s="1413" t="s">
        <v>6729</v>
      </c>
      <c r="D113" s="1414" t="s">
        <v>6730</v>
      </c>
      <c r="E113" s="1413" t="s">
        <v>6232</v>
      </c>
      <c r="F113" s="1413" t="s">
        <v>6551</v>
      </c>
      <c r="G113" s="1413" t="s">
        <v>6234</v>
      </c>
      <c r="H113" s="1413" t="s">
        <v>6731</v>
      </c>
      <c r="I113" s="1415" t="s">
        <v>56</v>
      </c>
      <c r="J113" s="1423"/>
      <c r="K113" s="1423"/>
      <c r="L113" s="1424"/>
      <c r="M113" s="1405"/>
      <c r="N113" s="1405"/>
      <c r="O113" s="1405"/>
      <c r="P113" s="1405"/>
      <c r="Q113" s="1405"/>
      <c r="R113" s="1405"/>
      <c r="S113" s="1405"/>
      <c r="T113" s="1405"/>
      <c r="U113" s="1405"/>
      <c r="V113" s="1405"/>
      <c r="W113" s="1405"/>
      <c r="X113" s="1405"/>
      <c r="Y113" s="1405"/>
      <c r="Z113" s="1405"/>
      <c r="AA113" s="1405"/>
    </row>
    <row r="114" ht="41.25" customHeight="1">
      <c r="A114" s="1427" t="s">
        <v>6648</v>
      </c>
      <c r="B114" s="1428" t="s">
        <v>6732</v>
      </c>
      <c r="C114" s="1428" t="s">
        <v>6733</v>
      </c>
      <c r="D114" s="1429" t="s">
        <v>6734</v>
      </c>
      <c r="E114" s="1428" t="s">
        <v>6232</v>
      </c>
      <c r="F114" s="1428" t="s">
        <v>6735</v>
      </c>
      <c r="G114" s="1428" t="s">
        <v>6234</v>
      </c>
      <c r="H114" s="1428" t="s">
        <v>6736</v>
      </c>
      <c r="I114" s="1404" t="s">
        <v>6246</v>
      </c>
      <c r="J114" s="1430">
        <v>45513.0</v>
      </c>
      <c r="K114" s="1430"/>
      <c r="L114" s="1431" t="s">
        <v>6737</v>
      </c>
      <c r="M114" s="1439"/>
      <c r="N114" s="1439"/>
      <c r="O114" s="1439"/>
      <c r="P114" s="1439"/>
      <c r="Q114" s="1439"/>
      <c r="R114" s="1439"/>
      <c r="S114" s="1439"/>
      <c r="T114" s="1439"/>
      <c r="U114" s="1439"/>
      <c r="V114" s="1439"/>
      <c r="W114" s="1439"/>
      <c r="X114" s="1439"/>
      <c r="Y114" s="1439"/>
      <c r="Z114" s="1439"/>
      <c r="AA114" s="1439"/>
    </row>
    <row r="115" ht="41.25" customHeight="1">
      <c r="A115" s="1406" t="s">
        <v>6648</v>
      </c>
      <c r="B115" s="1413" t="s">
        <v>6738</v>
      </c>
      <c r="C115" s="1413" t="s">
        <v>6739</v>
      </c>
      <c r="D115" s="1442"/>
      <c r="E115" s="1413" t="s">
        <v>6232</v>
      </c>
      <c r="F115" s="1413" t="s">
        <v>6407</v>
      </c>
      <c r="G115" s="1413" t="s">
        <v>6234</v>
      </c>
      <c r="H115" s="1413" t="s">
        <v>6740</v>
      </c>
      <c r="I115" s="1415" t="s">
        <v>35</v>
      </c>
      <c r="J115" s="1416">
        <v>45494.0</v>
      </c>
      <c r="K115" s="1416"/>
      <c r="L115" s="1418" t="s">
        <v>674</v>
      </c>
      <c r="M115" s="1405"/>
      <c r="N115" s="1405"/>
      <c r="O115" s="1405"/>
      <c r="P115" s="1405"/>
      <c r="Q115" s="1405"/>
      <c r="R115" s="1405"/>
      <c r="S115" s="1405"/>
      <c r="T115" s="1405"/>
      <c r="U115" s="1405"/>
      <c r="V115" s="1405"/>
      <c r="W115" s="1405"/>
      <c r="X115" s="1405"/>
      <c r="Y115" s="1405"/>
      <c r="Z115" s="1405"/>
      <c r="AA115" s="1405"/>
    </row>
    <row r="116" ht="41.25" customHeight="1">
      <c r="A116" s="1406" t="s">
        <v>6648</v>
      </c>
      <c r="B116" s="1407" t="s">
        <v>6741</v>
      </c>
      <c r="C116" s="1407" t="s">
        <v>6742</v>
      </c>
      <c r="D116" s="1408" t="s">
        <v>6743</v>
      </c>
      <c r="E116" s="1407" t="s">
        <v>6232</v>
      </c>
      <c r="F116" s="1407" t="s">
        <v>6744</v>
      </c>
      <c r="G116" s="1407" t="s">
        <v>6234</v>
      </c>
      <c r="H116" s="1407" t="s">
        <v>6745</v>
      </c>
      <c r="I116" s="1409" t="s">
        <v>56</v>
      </c>
      <c r="J116" s="1410">
        <v>45491.0</v>
      </c>
      <c r="K116" s="1412" t="s">
        <v>301</v>
      </c>
      <c r="L116" s="1411" t="s">
        <v>6746</v>
      </c>
      <c r="M116" s="1405"/>
      <c r="N116" s="1405"/>
      <c r="O116" s="1405"/>
      <c r="P116" s="1405"/>
      <c r="Q116" s="1405"/>
      <c r="R116" s="1405"/>
      <c r="S116" s="1405"/>
      <c r="T116" s="1405"/>
      <c r="U116" s="1405"/>
      <c r="V116" s="1405"/>
      <c r="W116" s="1405"/>
      <c r="X116" s="1405"/>
      <c r="Y116" s="1405"/>
      <c r="Z116" s="1405"/>
      <c r="AA116" s="1405"/>
    </row>
    <row r="117" ht="41.25" customHeight="1">
      <c r="A117" s="1419" t="s">
        <v>6648</v>
      </c>
      <c r="B117" s="1407" t="s">
        <v>6747</v>
      </c>
      <c r="C117" s="1407" t="s">
        <v>6748</v>
      </c>
      <c r="D117" s="1408" t="s">
        <v>6749</v>
      </c>
      <c r="E117" s="1407" t="s">
        <v>6232</v>
      </c>
      <c r="F117" s="1407" t="s">
        <v>6750</v>
      </c>
      <c r="G117" s="1407" t="s">
        <v>6234</v>
      </c>
      <c r="H117" s="1407" t="s">
        <v>6751</v>
      </c>
      <c r="I117" s="1409" t="s">
        <v>6246</v>
      </c>
      <c r="J117" s="1410">
        <v>45491.0</v>
      </c>
      <c r="K117" s="1410"/>
      <c r="L117" s="1411" t="s">
        <v>6746</v>
      </c>
      <c r="M117" s="1405"/>
      <c r="N117" s="1405"/>
      <c r="O117" s="1405"/>
      <c r="P117" s="1405"/>
      <c r="Q117" s="1405"/>
      <c r="R117" s="1405"/>
      <c r="S117" s="1405"/>
      <c r="T117" s="1405"/>
      <c r="U117" s="1405"/>
      <c r="V117" s="1405"/>
      <c r="W117" s="1405"/>
      <c r="X117" s="1405"/>
      <c r="Y117" s="1405"/>
      <c r="Z117" s="1405"/>
      <c r="AA117" s="1405"/>
    </row>
    <row r="118" ht="41.25" customHeight="1">
      <c r="A118" s="1406" t="s">
        <v>6648</v>
      </c>
      <c r="B118" s="1413" t="s">
        <v>6752</v>
      </c>
      <c r="C118" s="1413" t="s">
        <v>6753</v>
      </c>
      <c r="D118" s="1414" t="s">
        <v>6754</v>
      </c>
      <c r="E118" s="1413" t="s">
        <v>6232</v>
      </c>
      <c r="F118" s="1413" t="s">
        <v>6256</v>
      </c>
      <c r="G118" s="1413" t="s">
        <v>6234</v>
      </c>
      <c r="H118" s="1413" t="s">
        <v>6755</v>
      </c>
      <c r="I118" s="1415" t="s">
        <v>35</v>
      </c>
      <c r="J118" s="1416">
        <v>45494.0</v>
      </c>
      <c r="K118" s="1416"/>
      <c r="L118" s="1418" t="s">
        <v>6756</v>
      </c>
      <c r="M118" s="1405"/>
      <c r="N118" s="1405"/>
      <c r="O118" s="1405"/>
      <c r="P118" s="1405"/>
      <c r="Q118" s="1405"/>
      <c r="R118" s="1405"/>
      <c r="S118" s="1405"/>
      <c r="T118" s="1405"/>
      <c r="U118" s="1405"/>
      <c r="V118" s="1405"/>
      <c r="W118" s="1405"/>
      <c r="X118" s="1405"/>
      <c r="Y118" s="1405"/>
      <c r="Z118" s="1405"/>
      <c r="AA118" s="1405"/>
    </row>
    <row r="119" ht="41.25" customHeight="1">
      <c r="A119" s="1406" t="s">
        <v>6648</v>
      </c>
      <c r="B119" s="1433" t="s">
        <v>6757</v>
      </c>
      <c r="C119" s="1433" t="s">
        <v>6758</v>
      </c>
      <c r="D119" s="1440" t="s">
        <v>6759</v>
      </c>
      <c r="E119" s="1433" t="s">
        <v>6232</v>
      </c>
      <c r="F119" s="1433" t="s">
        <v>6239</v>
      </c>
      <c r="G119" s="1433" t="s">
        <v>6234</v>
      </c>
      <c r="H119" s="1433" t="s">
        <v>6760</v>
      </c>
      <c r="I119" s="1435" t="s">
        <v>56</v>
      </c>
      <c r="J119" s="1436">
        <v>45491.0</v>
      </c>
      <c r="K119" s="1445" t="s">
        <v>6258</v>
      </c>
      <c r="L119" s="1441" t="s">
        <v>6761</v>
      </c>
      <c r="M119" s="1405"/>
      <c r="N119" s="1405"/>
      <c r="O119" s="1405"/>
      <c r="P119" s="1405"/>
      <c r="Q119" s="1405"/>
      <c r="R119" s="1405"/>
      <c r="S119" s="1405"/>
      <c r="T119" s="1405"/>
      <c r="U119" s="1405"/>
      <c r="V119" s="1405"/>
      <c r="W119" s="1405"/>
      <c r="X119" s="1405"/>
      <c r="Y119" s="1405"/>
      <c r="Z119" s="1405"/>
      <c r="AA119" s="1405"/>
    </row>
    <row r="120" ht="41.25" customHeight="1">
      <c r="A120" s="1419" t="s">
        <v>6648</v>
      </c>
      <c r="B120" s="1407" t="s">
        <v>6762</v>
      </c>
      <c r="C120" s="1407" t="s">
        <v>6763</v>
      </c>
      <c r="D120" s="1408" t="s">
        <v>6764</v>
      </c>
      <c r="E120" s="1407" t="s">
        <v>6232</v>
      </c>
      <c r="F120" s="1407" t="s">
        <v>6750</v>
      </c>
      <c r="G120" s="1407" t="s">
        <v>6234</v>
      </c>
      <c r="H120" s="1407" t="s">
        <v>6765</v>
      </c>
      <c r="I120" s="1409" t="s">
        <v>6246</v>
      </c>
      <c r="J120" s="1410">
        <v>45491.0</v>
      </c>
      <c r="K120" s="1410"/>
      <c r="L120" s="1411" t="s">
        <v>6746</v>
      </c>
      <c r="M120" s="1405"/>
      <c r="N120" s="1405"/>
      <c r="O120" s="1405"/>
      <c r="P120" s="1405"/>
      <c r="Q120" s="1405"/>
      <c r="R120" s="1405"/>
      <c r="S120" s="1405"/>
      <c r="T120" s="1405"/>
      <c r="U120" s="1405"/>
      <c r="V120" s="1405"/>
      <c r="W120" s="1405"/>
      <c r="X120" s="1405"/>
      <c r="Y120" s="1405"/>
      <c r="Z120" s="1405"/>
      <c r="AA120" s="1405"/>
    </row>
    <row r="121" ht="41.25" customHeight="1">
      <c r="A121" s="1443"/>
      <c r="B121" s="1423"/>
      <c r="C121" s="1423"/>
      <c r="D121" s="1442"/>
      <c r="E121" s="1413" t="s">
        <v>6232</v>
      </c>
      <c r="F121" s="1413" t="s">
        <v>6750</v>
      </c>
      <c r="G121" s="1413" t="s">
        <v>6234</v>
      </c>
      <c r="H121" s="1413" t="s">
        <v>6766</v>
      </c>
      <c r="I121" s="1415" t="s">
        <v>35</v>
      </c>
      <c r="J121" s="1423"/>
      <c r="K121" s="1423"/>
      <c r="L121" s="1424"/>
      <c r="M121" s="1405"/>
      <c r="N121" s="1405"/>
      <c r="O121" s="1405"/>
      <c r="P121" s="1405"/>
      <c r="Q121" s="1405"/>
      <c r="R121" s="1405"/>
      <c r="S121" s="1405"/>
      <c r="T121" s="1405"/>
      <c r="U121" s="1405"/>
      <c r="V121" s="1405"/>
      <c r="W121" s="1405"/>
      <c r="X121" s="1405"/>
      <c r="Y121" s="1405"/>
      <c r="Z121" s="1405"/>
      <c r="AA121" s="1405"/>
    </row>
    <row r="122" ht="41.25" customHeight="1">
      <c r="A122" s="1406" t="s">
        <v>6648</v>
      </c>
      <c r="B122" s="1407" t="s">
        <v>6767</v>
      </c>
      <c r="C122" s="1407" t="s">
        <v>6768</v>
      </c>
      <c r="D122" s="1408" t="s">
        <v>6769</v>
      </c>
      <c r="E122" s="1407" t="s">
        <v>6232</v>
      </c>
      <c r="F122" s="1407" t="s">
        <v>6442</v>
      </c>
      <c r="G122" s="1407" t="s">
        <v>6234</v>
      </c>
      <c r="H122" s="1407" t="s">
        <v>6770</v>
      </c>
      <c r="I122" s="1409" t="s">
        <v>56</v>
      </c>
      <c r="J122" s="1410">
        <v>45491.0</v>
      </c>
      <c r="K122" s="1412" t="s">
        <v>301</v>
      </c>
      <c r="L122" s="1411" t="s">
        <v>6746</v>
      </c>
      <c r="M122" s="1405"/>
      <c r="N122" s="1405"/>
      <c r="O122" s="1405"/>
      <c r="P122" s="1405"/>
      <c r="Q122" s="1405"/>
      <c r="R122" s="1405"/>
      <c r="S122" s="1405"/>
      <c r="T122" s="1405"/>
      <c r="U122" s="1405"/>
      <c r="V122" s="1405"/>
      <c r="W122" s="1405"/>
      <c r="X122" s="1405"/>
      <c r="Y122" s="1405"/>
      <c r="Z122" s="1405"/>
      <c r="AA122" s="1405"/>
    </row>
    <row r="123" ht="41.25" customHeight="1">
      <c r="A123" s="1419" t="s">
        <v>6648</v>
      </c>
      <c r="B123" s="1407" t="s">
        <v>6771</v>
      </c>
      <c r="C123" s="1407" t="s">
        <v>6772</v>
      </c>
      <c r="D123" s="1408" t="s">
        <v>6358</v>
      </c>
      <c r="E123" s="1407" t="s">
        <v>6232</v>
      </c>
      <c r="F123" s="1407" t="s">
        <v>6263</v>
      </c>
      <c r="G123" s="1407" t="s">
        <v>6234</v>
      </c>
      <c r="H123" s="1407" t="s">
        <v>6359</v>
      </c>
      <c r="I123" s="1409" t="s">
        <v>6246</v>
      </c>
      <c r="J123" s="1410">
        <v>45491.0</v>
      </c>
      <c r="K123" s="1410"/>
      <c r="L123" s="1411" t="s">
        <v>6773</v>
      </c>
      <c r="M123" s="1405"/>
      <c r="N123" s="1405"/>
      <c r="O123" s="1405"/>
      <c r="P123" s="1405"/>
      <c r="Q123" s="1405"/>
      <c r="R123" s="1405"/>
      <c r="S123" s="1405"/>
      <c r="T123" s="1405"/>
      <c r="U123" s="1405"/>
      <c r="V123" s="1405"/>
      <c r="W123" s="1405"/>
      <c r="X123" s="1405"/>
      <c r="Y123" s="1405"/>
      <c r="Z123" s="1405"/>
      <c r="AA123" s="1405"/>
    </row>
    <row r="124" ht="41.25" customHeight="1">
      <c r="A124" s="1406" t="s">
        <v>6648</v>
      </c>
      <c r="B124" s="1413" t="s">
        <v>6774</v>
      </c>
      <c r="C124" s="1413" t="s">
        <v>6775</v>
      </c>
      <c r="D124" s="1414" t="s">
        <v>6776</v>
      </c>
      <c r="E124" s="1413" t="s">
        <v>6232</v>
      </c>
      <c r="F124" s="1413" t="s">
        <v>6777</v>
      </c>
      <c r="G124" s="1413" t="s">
        <v>6234</v>
      </c>
      <c r="H124" s="1413" t="s">
        <v>6778</v>
      </c>
      <c r="I124" s="1415" t="s">
        <v>35</v>
      </c>
      <c r="J124" s="1423"/>
      <c r="K124" s="1423"/>
      <c r="L124" s="1424"/>
      <c r="M124" s="1405"/>
      <c r="N124" s="1405"/>
      <c r="O124" s="1405"/>
      <c r="P124" s="1405"/>
      <c r="Q124" s="1405"/>
      <c r="R124" s="1405"/>
      <c r="S124" s="1405"/>
      <c r="T124" s="1405"/>
      <c r="U124" s="1405"/>
      <c r="V124" s="1405"/>
      <c r="W124" s="1405"/>
      <c r="X124" s="1405"/>
      <c r="Y124" s="1405"/>
      <c r="Z124" s="1405"/>
      <c r="AA124" s="1405"/>
    </row>
    <row r="125" ht="41.25" customHeight="1">
      <c r="A125" s="1406" t="s">
        <v>6648</v>
      </c>
      <c r="B125" s="1433" t="s">
        <v>6779</v>
      </c>
      <c r="C125" s="1433" t="s">
        <v>6780</v>
      </c>
      <c r="D125" s="1440" t="s">
        <v>6781</v>
      </c>
      <c r="E125" s="1433" t="s">
        <v>6232</v>
      </c>
      <c r="F125" s="1433" t="s">
        <v>6373</v>
      </c>
      <c r="G125" s="1433" t="s">
        <v>6234</v>
      </c>
      <c r="H125" s="1433" t="s">
        <v>6782</v>
      </c>
      <c r="I125" s="1435" t="s">
        <v>56</v>
      </c>
      <c r="J125" s="1436">
        <v>45491.0</v>
      </c>
      <c r="K125" s="1445" t="s">
        <v>6258</v>
      </c>
      <c r="L125" s="1441" t="s">
        <v>6783</v>
      </c>
      <c r="M125" s="1405"/>
      <c r="N125" s="1405"/>
      <c r="O125" s="1405"/>
      <c r="P125" s="1405"/>
      <c r="Q125" s="1405"/>
      <c r="R125" s="1405"/>
      <c r="S125" s="1405"/>
      <c r="T125" s="1405"/>
      <c r="U125" s="1405"/>
      <c r="V125" s="1405"/>
      <c r="W125" s="1405"/>
      <c r="X125" s="1405"/>
      <c r="Y125" s="1405"/>
      <c r="Z125" s="1405"/>
      <c r="AA125" s="1405"/>
    </row>
    <row r="126" ht="41.25" customHeight="1">
      <c r="A126" s="1419" t="s">
        <v>6648</v>
      </c>
      <c r="B126" s="1407" t="s">
        <v>6784</v>
      </c>
      <c r="C126" s="1407" t="s">
        <v>6785</v>
      </c>
      <c r="D126" s="1408" t="s">
        <v>6786</v>
      </c>
      <c r="E126" s="1407" t="s">
        <v>6232</v>
      </c>
      <c r="F126" s="1407" t="s">
        <v>6280</v>
      </c>
      <c r="G126" s="1407" t="s">
        <v>6234</v>
      </c>
      <c r="H126" s="1407" t="s">
        <v>6787</v>
      </c>
      <c r="I126" s="1409" t="s">
        <v>6246</v>
      </c>
      <c r="J126" s="1410">
        <v>45491.0</v>
      </c>
      <c r="K126" s="1410"/>
      <c r="L126" s="1411" t="s">
        <v>5529</v>
      </c>
      <c r="M126" s="1420"/>
      <c r="N126" s="1420"/>
      <c r="O126" s="1420"/>
      <c r="P126" s="1420"/>
      <c r="Q126" s="1420"/>
      <c r="R126" s="1420"/>
      <c r="S126" s="1420"/>
      <c r="T126" s="1420"/>
      <c r="U126" s="1420"/>
      <c r="V126" s="1420"/>
      <c r="W126" s="1420"/>
      <c r="X126" s="1420"/>
      <c r="Y126" s="1420"/>
      <c r="Z126" s="1420"/>
      <c r="AA126" s="1420"/>
    </row>
    <row r="127" ht="41.25" customHeight="1">
      <c r="A127" s="1406" t="s">
        <v>6648</v>
      </c>
      <c r="B127" s="1413" t="s">
        <v>6788</v>
      </c>
      <c r="C127" s="1413" t="s">
        <v>6789</v>
      </c>
      <c r="D127" s="1414" t="s">
        <v>6790</v>
      </c>
      <c r="E127" s="1413" t="s">
        <v>6232</v>
      </c>
      <c r="F127" s="1413" t="s">
        <v>6453</v>
      </c>
      <c r="G127" s="1413" t="s">
        <v>6234</v>
      </c>
      <c r="H127" s="1413" t="s">
        <v>6791</v>
      </c>
      <c r="I127" s="1415" t="s">
        <v>35</v>
      </c>
      <c r="J127" s="1423"/>
      <c r="K127" s="1423"/>
      <c r="L127" s="1424"/>
      <c r="M127" s="1405"/>
      <c r="N127" s="1405"/>
      <c r="O127" s="1405"/>
      <c r="P127" s="1405"/>
      <c r="Q127" s="1405"/>
      <c r="R127" s="1405"/>
      <c r="S127" s="1405"/>
      <c r="T127" s="1405"/>
      <c r="U127" s="1405"/>
      <c r="V127" s="1405"/>
      <c r="W127" s="1405"/>
      <c r="X127" s="1405"/>
      <c r="Y127" s="1405"/>
      <c r="Z127" s="1405"/>
      <c r="AA127" s="1405"/>
    </row>
    <row r="128" ht="41.25" customHeight="1">
      <c r="A128" s="1406" t="s">
        <v>6648</v>
      </c>
      <c r="B128" s="1413" t="s">
        <v>6792</v>
      </c>
      <c r="C128" s="1413" t="s">
        <v>6793</v>
      </c>
      <c r="D128" s="1414" t="s">
        <v>6794</v>
      </c>
      <c r="E128" s="1413" t="s">
        <v>6232</v>
      </c>
      <c r="F128" s="1413" t="s">
        <v>6239</v>
      </c>
      <c r="G128" s="1413" t="s">
        <v>6234</v>
      </c>
      <c r="H128" s="1413" t="s">
        <v>6795</v>
      </c>
      <c r="I128" s="1415" t="s">
        <v>56</v>
      </c>
      <c r="J128" s="1416">
        <v>45491.0</v>
      </c>
      <c r="K128" s="1417" t="s">
        <v>6258</v>
      </c>
      <c r="L128" s="1418" t="s">
        <v>6796</v>
      </c>
      <c r="M128" s="1405"/>
      <c r="N128" s="1405"/>
      <c r="O128" s="1405"/>
      <c r="P128" s="1405"/>
      <c r="Q128" s="1405"/>
      <c r="R128" s="1405"/>
      <c r="S128" s="1405"/>
      <c r="T128" s="1405"/>
      <c r="U128" s="1405"/>
      <c r="V128" s="1405"/>
      <c r="W128" s="1405"/>
      <c r="X128" s="1405"/>
      <c r="Y128" s="1405"/>
      <c r="Z128" s="1405"/>
      <c r="AA128" s="1405"/>
    </row>
    <row r="129" ht="41.25" customHeight="1">
      <c r="A129" s="1419" t="s">
        <v>6648</v>
      </c>
      <c r="B129" s="1407" t="s">
        <v>6797</v>
      </c>
      <c r="C129" s="1407" t="s">
        <v>6798</v>
      </c>
      <c r="D129" s="1408" t="s">
        <v>6799</v>
      </c>
      <c r="E129" s="1407" t="s">
        <v>6232</v>
      </c>
      <c r="F129" s="1407" t="s">
        <v>6638</v>
      </c>
      <c r="G129" s="1407" t="s">
        <v>6234</v>
      </c>
      <c r="H129" s="1407" t="s">
        <v>6800</v>
      </c>
      <c r="I129" s="1409" t="s">
        <v>6246</v>
      </c>
      <c r="J129" s="1410">
        <v>45491.0</v>
      </c>
      <c r="K129" s="1410"/>
      <c r="L129" s="1411" t="s">
        <v>5529</v>
      </c>
      <c r="M129" s="1405"/>
      <c r="N129" s="1405"/>
      <c r="O129" s="1405"/>
      <c r="P129" s="1405"/>
      <c r="Q129" s="1405"/>
      <c r="R129" s="1405"/>
      <c r="S129" s="1405"/>
      <c r="T129" s="1405"/>
      <c r="U129" s="1405"/>
      <c r="V129" s="1405"/>
      <c r="W129" s="1405"/>
      <c r="X129" s="1405"/>
      <c r="Y129" s="1405"/>
      <c r="Z129" s="1405"/>
      <c r="AA129" s="1405"/>
    </row>
    <row r="130" ht="41.25" customHeight="1">
      <c r="A130" s="1406" t="s">
        <v>6648</v>
      </c>
      <c r="B130" s="1413" t="s">
        <v>6801</v>
      </c>
      <c r="C130" s="1413" t="s">
        <v>6802</v>
      </c>
      <c r="D130" s="1442"/>
      <c r="E130" s="1413" t="s">
        <v>6232</v>
      </c>
      <c r="F130" s="1413" t="s">
        <v>6803</v>
      </c>
      <c r="G130" s="1413" t="s">
        <v>6234</v>
      </c>
      <c r="H130" s="1413" t="s">
        <v>6804</v>
      </c>
      <c r="I130" s="1415" t="s">
        <v>35</v>
      </c>
      <c r="J130" s="1423"/>
      <c r="K130" s="1423"/>
      <c r="L130" s="1424"/>
      <c r="M130" s="1405"/>
      <c r="N130" s="1405"/>
      <c r="O130" s="1405"/>
      <c r="P130" s="1405"/>
      <c r="Q130" s="1405"/>
      <c r="R130" s="1405"/>
      <c r="S130" s="1405"/>
      <c r="T130" s="1405"/>
      <c r="U130" s="1405"/>
      <c r="V130" s="1405"/>
      <c r="W130" s="1405"/>
      <c r="X130" s="1405"/>
      <c r="Y130" s="1405"/>
      <c r="Z130" s="1405"/>
      <c r="AA130" s="1405"/>
    </row>
    <row r="131" ht="41.25" customHeight="1">
      <c r="A131" s="1406" t="s">
        <v>6648</v>
      </c>
      <c r="B131" s="1413" t="s">
        <v>6805</v>
      </c>
      <c r="C131" s="1413" t="s">
        <v>6806</v>
      </c>
      <c r="D131" s="1414" t="s">
        <v>6807</v>
      </c>
      <c r="E131" s="1413" t="s">
        <v>6232</v>
      </c>
      <c r="F131" s="1413" t="s">
        <v>6808</v>
      </c>
      <c r="G131" s="1413" t="s">
        <v>6234</v>
      </c>
      <c r="H131" s="1413" t="s">
        <v>6809</v>
      </c>
      <c r="I131" s="1415" t="s">
        <v>56</v>
      </c>
      <c r="J131" s="1416">
        <v>45491.0</v>
      </c>
      <c r="K131" s="1417" t="s">
        <v>6258</v>
      </c>
      <c r="L131" s="1418" t="s">
        <v>6810</v>
      </c>
      <c r="M131" s="1405"/>
      <c r="N131" s="1405"/>
      <c r="O131" s="1405"/>
      <c r="P131" s="1405"/>
      <c r="Q131" s="1405"/>
      <c r="R131" s="1405"/>
      <c r="S131" s="1405"/>
      <c r="T131" s="1405"/>
      <c r="U131" s="1405"/>
      <c r="V131" s="1405"/>
      <c r="W131" s="1405"/>
      <c r="X131" s="1405"/>
      <c r="Y131" s="1405"/>
      <c r="Z131" s="1405"/>
      <c r="AA131" s="1405"/>
    </row>
    <row r="132" ht="41.25" hidden="1" customHeight="1">
      <c r="A132" s="1446"/>
      <c r="B132" s="1447"/>
      <c r="C132" s="1447"/>
      <c r="D132" s="1448"/>
      <c r="E132" s="1413" t="s">
        <v>6232</v>
      </c>
      <c r="F132" s="1413" t="s">
        <v>6808</v>
      </c>
      <c r="G132" s="1413" t="s">
        <v>6234</v>
      </c>
      <c r="H132" s="1413" t="s">
        <v>6811</v>
      </c>
      <c r="I132" s="1415" t="s">
        <v>6246</v>
      </c>
      <c r="J132" s="1423"/>
      <c r="K132" s="1423"/>
      <c r="L132" s="1424"/>
      <c r="M132" s="1405"/>
      <c r="N132" s="1405"/>
      <c r="O132" s="1405"/>
      <c r="P132" s="1405"/>
      <c r="Q132" s="1405"/>
      <c r="R132" s="1405"/>
      <c r="S132" s="1405"/>
      <c r="T132" s="1405"/>
      <c r="U132" s="1405"/>
      <c r="V132" s="1405"/>
      <c r="W132" s="1405"/>
      <c r="X132" s="1405"/>
      <c r="Y132" s="1405"/>
      <c r="Z132" s="1405"/>
      <c r="AA132" s="1405"/>
    </row>
    <row r="133" ht="41.25" customHeight="1">
      <c r="A133" s="1406" t="s">
        <v>6648</v>
      </c>
      <c r="B133" s="1413" t="s">
        <v>6812</v>
      </c>
      <c r="C133" s="1413" t="s">
        <v>6609</v>
      </c>
      <c r="D133" s="1448"/>
      <c r="E133" s="1413" t="s">
        <v>6232</v>
      </c>
      <c r="F133" s="1413" t="s">
        <v>6442</v>
      </c>
      <c r="G133" s="1413" t="s">
        <v>6234</v>
      </c>
      <c r="H133" s="1413" t="s">
        <v>6610</v>
      </c>
      <c r="I133" s="1415" t="s">
        <v>35</v>
      </c>
      <c r="J133" s="1423"/>
      <c r="K133" s="1423"/>
      <c r="L133" s="1424"/>
      <c r="M133" s="1405"/>
      <c r="N133" s="1405"/>
      <c r="O133" s="1405"/>
      <c r="P133" s="1405"/>
      <c r="Q133" s="1405"/>
      <c r="R133" s="1405"/>
      <c r="S133" s="1405"/>
      <c r="T133" s="1405"/>
      <c r="U133" s="1405"/>
      <c r="V133" s="1405"/>
      <c r="W133" s="1405"/>
      <c r="X133" s="1405"/>
      <c r="Y133" s="1405"/>
      <c r="Z133" s="1405"/>
      <c r="AA133" s="1405"/>
    </row>
    <row r="134" ht="41.25" customHeight="1">
      <c r="A134" s="1406" t="s">
        <v>6648</v>
      </c>
      <c r="B134" s="1449" t="s">
        <v>6813</v>
      </c>
      <c r="C134" s="1407" t="s">
        <v>6814</v>
      </c>
      <c r="D134" s="1408" t="s">
        <v>6815</v>
      </c>
      <c r="E134" s="1407" t="s">
        <v>6232</v>
      </c>
      <c r="F134" s="1407" t="s">
        <v>6421</v>
      </c>
      <c r="G134" s="1407" t="s">
        <v>6234</v>
      </c>
      <c r="H134" s="1407" t="s">
        <v>6816</v>
      </c>
      <c r="I134" s="1409" t="s">
        <v>56</v>
      </c>
      <c r="J134" s="1410">
        <v>45491.0</v>
      </c>
      <c r="K134" s="1412" t="s">
        <v>301</v>
      </c>
      <c r="L134" s="1411" t="s">
        <v>5529</v>
      </c>
      <c r="M134" s="1405"/>
      <c r="N134" s="1405"/>
      <c r="O134" s="1405"/>
      <c r="P134" s="1405"/>
      <c r="Q134" s="1405"/>
      <c r="R134" s="1405"/>
      <c r="S134" s="1405"/>
      <c r="T134" s="1405"/>
      <c r="U134" s="1405"/>
      <c r="V134" s="1405"/>
      <c r="W134" s="1405"/>
      <c r="X134" s="1405"/>
      <c r="Y134" s="1405"/>
      <c r="Z134" s="1405"/>
      <c r="AA134" s="1405"/>
    </row>
    <row r="135" ht="41.25" customHeight="1">
      <c r="A135" s="1427" t="s">
        <v>6648</v>
      </c>
      <c r="B135" s="1428" t="s">
        <v>6817</v>
      </c>
      <c r="C135" s="1428" t="s">
        <v>6818</v>
      </c>
      <c r="D135" s="1429" t="s">
        <v>6819</v>
      </c>
      <c r="E135" s="1428" t="s">
        <v>6232</v>
      </c>
      <c r="F135" s="1428" t="s">
        <v>6256</v>
      </c>
      <c r="G135" s="1428" t="s">
        <v>6234</v>
      </c>
      <c r="H135" s="1428" t="s">
        <v>6820</v>
      </c>
      <c r="I135" s="1404" t="s">
        <v>6246</v>
      </c>
      <c r="J135" s="1430">
        <v>45491.0</v>
      </c>
      <c r="K135" s="1430"/>
      <c r="L135" s="1431" t="s">
        <v>6821</v>
      </c>
      <c r="M135" s="1405"/>
      <c r="N135" s="1405"/>
      <c r="O135" s="1405"/>
      <c r="P135" s="1405"/>
      <c r="Q135" s="1405"/>
      <c r="R135" s="1405"/>
      <c r="S135" s="1405"/>
      <c r="T135" s="1405"/>
      <c r="U135" s="1405"/>
      <c r="V135" s="1405"/>
      <c r="W135" s="1405"/>
      <c r="X135" s="1405"/>
      <c r="Y135" s="1405"/>
      <c r="Z135" s="1405"/>
      <c r="AA135" s="1405"/>
    </row>
    <row r="136" ht="41.25" customHeight="1">
      <c r="A136" s="1406" t="s">
        <v>6648</v>
      </c>
      <c r="B136" s="1413" t="s">
        <v>6822</v>
      </c>
      <c r="C136" s="1413" t="s">
        <v>6823</v>
      </c>
      <c r="D136" s="1442"/>
      <c r="E136" s="1413" t="s">
        <v>6232</v>
      </c>
      <c r="F136" s="1413" t="s">
        <v>6824</v>
      </c>
      <c r="G136" s="1413" t="s">
        <v>6234</v>
      </c>
      <c r="H136" s="1413" t="s">
        <v>6825</v>
      </c>
      <c r="I136" s="1415" t="s">
        <v>35</v>
      </c>
      <c r="J136" s="1423"/>
      <c r="K136" s="1423"/>
      <c r="L136" s="1424"/>
      <c r="M136" s="1405"/>
      <c r="N136" s="1405"/>
      <c r="O136" s="1405"/>
      <c r="P136" s="1405"/>
      <c r="Q136" s="1405"/>
      <c r="R136" s="1405"/>
      <c r="S136" s="1405"/>
      <c r="T136" s="1405"/>
      <c r="U136" s="1405"/>
      <c r="V136" s="1405"/>
      <c r="W136" s="1405"/>
      <c r="X136" s="1405"/>
      <c r="Y136" s="1405"/>
      <c r="Z136" s="1405"/>
      <c r="AA136" s="1405"/>
    </row>
    <row r="137" ht="41.25" customHeight="1">
      <c r="A137" s="1443"/>
      <c r="B137" s="1421"/>
      <c r="C137" s="1421"/>
      <c r="D137" s="1425"/>
      <c r="E137" s="1407" t="s">
        <v>6232</v>
      </c>
      <c r="F137" s="1407" t="s">
        <v>6343</v>
      </c>
      <c r="G137" s="1407" t="s">
        <v>6234</v>
      </c>
      <c r="H137" s="1407" t="s">
        <v>6826</v>
      </c>
      <c r="I137" s="1409" t="s">
        <v>56</v>
      </c>
      <c r="J137" s="1421"/>
      <c r="K137" s="1412" t="s">
        <v>301</v>
      </c>
      <c r="L137" s="1422"/>
      <c r="M137" s="1405"/>
      <c r="N137" s="1405"/>
      <c r="O137" s="1405"/>
      <c r="P137" s="1405"/>
      <c r="Q137" s="1405"/>
      <c r="R137" s="1405"/>
      <c r="S137" s="1405"/>
      <c r="T137" s="1405"/>
      <c r="U137" s="1405"/>
      <c r="V137" s="1405"/>
      <c r="W137" s="1405"/>
      <c r="X137" s="1405"/>
      <c r="Y137" s="1405"/>
      <c r="Z137" s="1405"/>
      <c r="AA137" s="1405"/>
    </row>
    <row r="138" ht="41.25" customHeight="1">
      <c r="A138" s="1419" t="s">
        <v>6648</v>
      </c>
      <c r="B138" s="1407" t="s">
        <v>6827</v>
      </c>
      <c r="C138" s="1421"/>
      <c r="D138" s="1425"/>
      <c r="E138" s="1407" t="s">
        <v>6232</v>
      </c>
      <c r="F138" s="1407" t="s">
        <v>6442</v>
      </c>
      <c r="G138" s="1407" t="s">
        <v>6234</v>
      </c>
      <c r="H138" s="1407" t="s">
        <v>6828</v>
      </c>
      <c r="I138" s="1409" t="s">
        <v>6246</v>
      </c>
      <c r="J138" s="1421"/>
      <c r="K138" s="1421"/>
      <c r="L138" s="1422"/>
      <c r="M138" s="1420"/>
      <c r="N138" s="1420"/>
      <c r="O138" s="1420"/>
      <c r="P138" s="1420"/>
      <c r="Q138" s="1420"/>
      <c r="R138" s="1420"/>
      <c r="S138" s="1420"/>
      <c r="T138" s="1420"/>
      <c r="U138" s="1420"/>
      <c r="V138" s="1420"/>
      <c r="W138" s="1420"/>
      <c r="X138" s="1420"/>
      <c r="Y138" s="1420"/>
      <c r="Z138" s="1420"/>
      <c r="AA138" s="1420"/>
    </row>
    <row r="139" ht="41.25" customHeight="1">
      <c r="A139" s="1406" t="s">
        <v>6648</v>
      </c>
      <c r="B139" s="1413" t="s">
        <v>6829</v>
      </c>
      <c r="C139" s="1413" t="s">
        <v>6830</v>
      </c>
      <c r="D139" s="1414" t="s">
        <v>6831</v>
      </c>
      <c r="E139" s="1413" t="s">
        <v>6232</v>
      </c>
      <c r="F139" s="1413" t="s">
        <v>6343</v>
      </c>
      <c r="G139" s="1413" t="s">
        <v>6234</v>
      </c>
      <c r="H139" s="1413" t="s">
        <v>6832</v>
      </c>
      <c r="I139" s="1415" t="s">
        <v>35</v>
      </c>
      <c r="J139" s="1423"/>
      <c r="K139" s="1423"/>
      <c r="L139" s="1424"/>
      <c r="M139" s="1405"/>
      <c r="N139" s="1405"/>
      <c r="O139" s="1405"/>
      <c r="P139" s="1405"/>
      <c r="Q139" s="1405"/>
      <c r="R139" s="1405"/>
      <c r="S139" s="1405"/>
      <c r="T139" s="1405"/>
      <c r="U139" s="1405"/>
      <c r="V139" s="1405"/>
      <c r="W139" s="1405"/>
      <c r="X139" s="1405"/>
      <c r="Y139" s="1405"/>
      <c r="Z139" s="1405"/>
      <c r="AA139" s="1405"/>
    </row>
    <row r="140" ht="41.25" customHeight="1">
      <c r="A140" s="1419" t="s">
        <v>6648</v>
      </c>
      <c r="B140" s="1407" t="s">
        <v>6833</v>
      </c>
      <c r="C140" s="1407" t="s">
        <v>6834</v>
      </c>
      <c r="D140" s="1425"/>
      <c r="E140" s="1407" t="s">
        <v>6232</v>
      </c>
      <c r="F140" s="1407" t="s">
        <v>6577</v>
      </c>
      <c r="G140" s="1407" t="s">
        <v>6234</v>
      </c>
      <c r="H140" s="1407" t="s">
        <v>6835</v>
      </c>
      <c r="I140" s="1409" t="s">
        <v>56</v>
      </c>
      <c r="J140" s="1410">
        <v>45492.0</v>
      </c>
      <c r="K140" s="1412" t="s">
        <v>301</v>
      </c>
      <c r="L140" s="1411" t="s">
        <v>1544</v>
      </c>
      <c r="M140" s="1420"/>
      <c r="N140" s="1420"/>
      <c r="O140" s="1420"/>
      <c r="P140" s="1420"/>
      <c r="Q140" s="1420"/>
      <c r="R140" s="1420"/>
      <c r="S140" s="1420"/>
      <c r="T140" s="1420"/>
      <c r="U140" s="1420"/>
      <c r="V140" s="1420"/>
      <c r="W140" s="1420"/>
      <c r="X140" s="1420"/>
      <c r="Y140" s="1420"/>
      <c r="Z140" s="1420"/>
      <c r="AA140" s="1420"/>
    </row>
    <row r="141" ht="41.25" customHeight="1">
      <c r="A141" s="1406" t="s">
        <v>6648</v>
      </c>
      <c r="B141" s="1407" t="s">
        <v>6836</v>
      </c>
      <c r="C141" s="1407" t="s">
        <v>6837</v>
      </c>
      <c r="D141" s="1425"/>
      <c r="E141" s="1407" t="s">
        <v>6232</v>
      </c>
      <c r="F141" s="1407" t="s">
        <v>6306</v>
      </c>
      <c r="G141" s="1407" t="s">
        <v>6234</v>
      </c>
      <c r="H141" s="1407" t="s">
        <v>6838</v>
      </c>
      <c r="I141" s="1409" t="s">
        <v>6246</v>
      </c>
      <c r="J141" s="1410">
        <v>45491.0</v>
      </c>
      <c r="K141" s="1410"/>
      <c r="L141" s="1411" t="s">
        <v>6839</v>
      </c>
      <c r="M141" s="1405"/>
      <c r="N141" s="1405"/>
      <c r="O141" s="1405"/>
      <c r="P141" s="1405"/>
      <c r="Q141" s="1405"/>
      <c r="R141" s="1405"/>
      <c r="S141" s="1405"/>
      <c r="T141" s="1405"/>
      <c r="U141" s="1405"/>
      <c r="V141" s="1405"/>
      <c r="W141" s="1405"/>
      <c r="X141" s="1405"/>
      <c r="Y141" s="1405"/>
      <c r="Z141" s="1405"/>
      <c r="AA141" s="1405"/>
    </row>
    <row r="142" ht="41.25" customHeight="1">
      <c r="A142" s="1443"/>
      <c r="B142" s="1423"/>
      <c r="C142" s="1423"/>
      <c r="D142" s="1442"/>
      <c r="E142" s="1413" t="s">
        <v>6232</v>
      </c>
      <c r="F142" s="1413" t="s">
        <v>6280</v>
      </c>
      <c r="G142" s="1413" t="s">
        <v>6234</v>
      </c>
      <c r="H142" s="1413" t="s">
        <v>6840</v>
      </c>
      <c r="I142" s="1415" t="s">
        <v>35</v>
      </c>
      <c r="J142" s="1423"/>
      <c r="K142" s="1423"/>
      <c r="L142" s="1424"/>
      <c r="M142" s="1405"/>
      <c r="N142" s="1405"/>
      <c r="O142" s="1405"/>
      <c r="P142" s="1405"/>
      <c r="Q142" s="1405"/>
      <c r="R142" s="1405"/>
      <c r="S142" s="1405"/>
      <c r="T142" s="1405"/>
      <c r="U142" s="1405"/>
      <c r="V142" s="1405"/>
      <c r="W142" s="1405"/>
      <c r="X142" s="1405"/>
      <c r="Y142" s="1405"/>
      <c r="Z142" s="1405"/>
      <c r="AA142" s="1405"/>
    </row>
    <row r="143" ht="41.25" customHeight="1">
      <c r="A143" s="1406" t="s">
        <v>6648</v>
      </c>
      <c r="B143" s="1407" t="s">
        <v>6841</v>
      </c>
      <c r="C143" s="1407" t="s">
        <v>6842</v>
      </c>
      <c r="D143" s="1425"/>
      <c r="E143" s="1407" t="s">
        <v>6232</v>
      </c>
      <c r="F143" s="1407" t="s">
        <v>6843</v>
      </c>
      <c r="G143" s="1407" t="s">
        <v>6234</v>
      </c>
      <c r="H143" s="1407" t="s">
        <v>6844</v>
      </c>
      <c r="I143" s="1409" t="s">
        <v>56</v>
      </c>
      <c r="J143" s="1410">
        <v>45492.0</v>
      </c>
      <c r="K143" s="1412" t="s">
        <v>301</v>
      </c>
      <c r="L143" s="1411" t="s">
        <v>5529</v>
      </c>
      <c r="M143" s="1405"/>
      <c r="N143" s="1405"/>
      <c r="O143" s="1405"/>
      <c r="P143" s="1405"/>
      <c r="Q143" s="1405"/>
      <c r="R143" s="1405"/>
      <c r="S143" s="1405"/>
      <c r="T143" s="1405"/>
      <c r="U143" s="1405"/>
      <c r="V143" s="1405"/>
      <c r="W143" s="1405"/>
      <c r="X143" s="1405"/>
      <c r="Y143" s="1405"/>
      <c r="Z143" s="1405"/>
      <c r="AA143" s="1405"/>
    </row>
    <row r="144" ht="41.25" customHeight="1">
      <c r="A144" s="1419" t="s">
        <v>6648</v>
      </c>
      <c r="B144" s="1407" t="s">
        <v>6845</v>
      </c>
      <c r="C144" s="1407" t="s">
        <v>6445</v>
      </c>
      <c r="D144" s="1425"/>
      <c r="E144" s="1407" t="s">
        <v>6232</v>
      </c>
      <c r="F144" s="1407" t="s">
        <v>6280</v>
      </c>
      <c r="G144" s="1407" t="s">
        <v>6234</v>
      </c>
      <c r="H144" s="1407" t="s">
        <v>6846</v>
      </c>
      <c r="I144" s="1409" t="s">
        <v>6246</v>
      </c>
      <c r="J144" s="1410">
        <v>45520.0</v>
      </c>
      <c r="K144" s="1410"/>
      <c r="L144" s="1411" t="s">
        <v>5529</v>
      </c>
      <c r="M144" s="1420"/>
      <c r="N144" s="1420"/>
      <c r="O144" s="1420"/>
      <c r="P144" s="1420"/>
      <c r="Q144" s="1420"/>
      <c r="R144" s="1420"/>
      <c r="S144" s="1420"/>
      <c r="T144" s="1420"/>
      <c r="U144" s="1420"/>
      <c r="V144" s="1420"/>
      <c r="W144" s="1420"/>
      <c r="X144" s="1420"/>
      <c r="Y144" s="1420"/>
      <c r="Z144" s="1420"/>
      <c r="AA144" s="1420"/>
    </row>
    <row r="145" ht="41.25" customHeight="1">
      <c r="A145" s="1406" t="s">
        <v>6648</v>
      </c>
      <c r="B145" s="1413" t="s">
        <v>6847</v>
      </c>
      <c r="C145" s="1413" t="s">
        <v>6848</v>
      </c>
      <c r="D145" s="1442"/>
      <c r="E145" s="1413" t="s">
        <v>6232</v>
      </c>
      <c r="F145" s="1413" t="s">
        <v>6744</v>
      </c>
      <c r="G145" s="1413" t="s">
        <v>6234</v>
      </c>
      <c r="H145" s="1413" t="s">
        <v>6849</v>
      </c>
      <c r="I145" s="1415" t="s">
        <v>35</v>
      </c>
      <c r="J145" s="1423"/>
      <c r="K145" s="1423"/>
      <c r="L145" s="1424"/>
      <c r="M145" s="1405"/>
      <c r="N145" s="1405"/>
      <c r="O145" s="1405"/>
      <c r="P145" s="1405"/>
      <c r="Q145" s="1405"/>
      <c r="R145" s="1405"/>
      <c r="S145" s="1405"/>
      <c r="T145" s="1405"/>
      <c r="U145" s="1405"/>
      <c r="V145" s="1405"/>
      <c r="W145" s="1405"/>
      <c r="X145" s="1405"/>
      <c r="Y145" s="1405"/>
      <c r="Z145" s="1405"/>
      <c r="AA145" s="1405"/>
    </row>
    <row r="146" ht="41.25" customHeight="1">
      <c r="A146" s="1406" t="s">
        <v>6648</v>
      </c>
      <c r="B146" s="1413" t="s">
        <v>6850</v>
      </c>
      <c r="C146" s="1413" t="s">
        <v>6851</v>
      </c>
      <c r="D146" s="1442"/>
      <c r="E146" s="1413" t="s">
        <v>6232</v>
      </c>
      <c r="F146" s="1413" t="s">
        <v>6852</v>
      </c>
      <c r="G146" s="1413" t="s">
        <v>6234</v>
      </c>
      <c r="H146" s="1413" t="s">
        <v>6853</v>
      </c>
      <c r="I146" s="1415" t="s">
        <v>56</v>
      </c>
      <c r="J146" s="1416">
        <v>45492.0</v>
      </c>
      <c r="K146" s="1417" t="s">
        <v>6258</v>
      </c>
      <c r="L146" s="1418" t="s">
        <v>6854</v>
      </c>
      <c r="M146" s="1405"/>
      <c r="N146" s="1405"/>
      <c r="O146" s="1405"/>
      <c r="P146" s="1405"/>
      <c r="Q146" s="1405"/>
      <c r="R146" s="1405"/>
      <c r="S146" s="1405"/>
      <c r="T146" s="1405"/>
      <c r="U146" s="1405"/>
      <c r="V146" s="1405"/>
      <c r="W146" s="1405"/>
      <c r="X146" s="1405"/>
      <c r="Y146" s="1405"/>
      <c r="Z146" s="1405"/>
      <c r="AA146" s="1405"/>
    </row>
    <row r="147" ht="41.25" customHeight="1">
      <c r="A147" s="1406" t="s">
        <v>6648</v>
      </c>
      <c r="B147" s="1428" t="s">
        <v>6855</v>
      </c>
      <c r="C147" s="1428" t="s">
        <v>6856</v>
      </c>
      <c r="D147" s="1450"/>
      <c r="E147" s="1428" t="s">
        <v>6232</v>
      </c>
      <c r="F147" s="1428" t="s">
        <v>6857</v>
      </c>
      <c r="G147" s="1428" t="s">
        <v>6234</v>
      </c>
      <c r="H147" s="1428" t="s">
        <v>6858</v>
      </c>
      <c r="I147" s="1404" t="s">
        <v>6246</v>
      </c>
      <c r="J147" s="1430">
        <v>45491.0</v>
      </c>
      <c r="K147" s="1430"/>
      <c r="L147" s="1431" t="s">
        <v>6859</v>
      </c>
      <c r="M147" s="1405"/>
      <c r="N147" s="1405"/>
      <c r="O147" s="1405"/>
      <c r="P147" s="1405"/>
      <c r="Q147" s="1405"/>
      <c r="R147" s="1405"/>
      <c r="S147" s="1405"/>
      <c r="T147" s="1405"/>
      <c r="U147" s="1405"/>
      <c r="V147" s="1405"/>
      <c r="W147" s="1405"/>
      <c r="X147" s="1405"/>
      <c r="Y147" s="1405"/>
      <c r="Z147" s="1405"/>
      <c r="AA147" s="1405"/>
    </row>
    <row r="148" ht="41.25" customHeight="1">
      <c r="A148" s="1406" t="s">
        <v>6535</v>
      </c>
      <c r="B148" s="1413" t="s">
        <v>6860</v>
      </c>
      <c r="C148" s="1413" t="s">
        <v>6861</v>
      </c>
      <c r="D148" s="1414" t="s">
        <v>6862</v>
      </c>
      <c r="E148" s="1413" t="s">
        <v>6232</v>
      </c>
      <c r="F148" s="1413" t="s">
        <v>6863</v>
      </c>
      <c r="G148" s="1413" t="s">
        <v>6234</v>
      </c>
      <c r="H148" s="1413" t="s">
        <v>6864</v>
      </c>
      <c r="I148" s="1415" t="s">
        <v>35</v>
      </c>
      <c r="J148" s="1423"/>
      <c r="K148" s="1423"/>
      <c r="L148" s="1424"/>
      <c r="M148" s="1405"/>
      <c r="N148" s="1405"/>
      <c r="O148" s="1405"/>
      <c r="P148" s="1405"/>
      <c r="Q148" s="1405"/>
      <c r="R148" s="1405"/>
      <c r="S148" s="1405"/>
      <c r="T148" s="1405"/>
      <c r="U148" s="1405"/>
      <c r="V148" s="1405"/>
      <c r="W148" s="1405"/>
      <c r="X148" s="1405"/>
      <c r="Y148" s="1405"/>
      <c r="Z148" s="1405"/>
      <c r="AA148" s="1405"/>
    </row>
    <row r="149" ht="41.25" customHeight="1">
      <c r="A149" s="1406" t="s">
        <v>6535</v>
      </c>
      <c r="B149" s="1413" t="s">
        <v>6865</v>
      </c>
      <c r="C149" s="1413" t="s">
        <v>6866</v>
      </c>
      <c r="D149" s="1442"/>
      <c r="E149" s="1413" t="s">
        <v>6232</v>
      </c>
      <c r="F149" s="1413" t="s">
        <v>6670</v>
      </c>
      <c r="G149" s="1413" t="s">
        <v>6234</v>
      </c>
      <c r="H149" s="1413" t="s">
        <v>6867</v>
      </c>
      <c r="I149" s="1415" t="s">
        <v>56</v>
      </c>
      <c r="J149" s="1416">
        <v>45492.0</v>
      </c>
      <c r="K149" s="1417" t="s">
        <v>6258</v>
      </c>
      <c r="L149" s="1418" t="s">
        <v>6868</v>
      </c>
      <c r="M149" s="1405"/>
      <c r="N149" s="1405"/>
      <c r="O149" s="1405"/>
      <c r="P149" s="1405"/>
      <c r="Q149" s="1405"/>
      <c r="R149" s="1405"/>
      <c r="S149" s="1405"/>
      <c r="T149" s="1405"/>
      <c r="U149" s="1405"/>
      <c r="V149" s="1405"/>
      <c r="W149" s="1405"/>
      <c r="X149" s="1405"/>
      <c r="Y149" s="1405"/>
      <c r="Z149" s="1405"/>
      <c r="AA149" s="1405"/>
    </row>
    <row r="150" ht="41.25" customHeight="1">
      <c r="A150" s="1406" t="s">
        <v>6535</v>
      </c>
      <c r="B150" s="1413" t="s">
        <v>6869</v>
      </c>
      <c r="C150" s="1413" t="s">
        <v>6870</v>
      </c>
      <c r="D150" s="1414" t="s">
        <v>6871</v>
      </c>
      <c r="E150" s="1413" t="s">
        <v>6232</v>
      </c>
      <c r="F150" s="1413" t="s">
        <v>6643</v>
      </c>
      <c r="G150" s="1413" t="s">
        <v>6234</v>
      </c>
      <c r="H150" s="1413" t="s">
        <v>6872</v>
      </c>
      <c r="I150" s="1415" t="s">
        <v>35</v>
      </c>
      <c r="J150" s="1423"/>
      <c r="K150" s="1423"/>
      <c r="L150" s="1424"/>
      <c r="M150" s="1405"/>
      <c r="N150" s="1405"/>
      <c r="O150" s="1405"/>
      <c r="P150" s="1405"/>
      <c r="Q150" s="1405"/>
      <c r="R150" s="1405"/>
      <c r="S150" s="1405"/>
      <c r="T150" s="1405"/>
      <c r="U150" s="1405"/>
      <c r="V150" s="1405"/>
      <c r="W150" s="1405"/>
      <c r="X150" s="1405"/>
      <c r="Y150" s="1405"/>
      <c r="Z150" s="1405"/>
      <c r="AA150" s="1405"/>
    </row>
    <row r="151" ht="41.25" customHeight="1">
      <c r="A151" s="1406" t="s">
        <v>6535</v>
      </c>
      <c r="B151" s="1407" t="s">
        <v>6873</v>
      </c>
      <c r="C151" s="1407" t="s">
        <v>6874</v>
      </c>
      <c r="D151" s="1408" t="s">
        <v>6875</v>
      </c>
      <c r="E151" s="1407" t="s">
        <v>6232</v>
      </c>
      <c r="F151" s="1407" t="s">
        <v>6385</v>
      </c>
      <c r="G151" s="1407" t="s">
        <v>6234</v>
      </c>
      <c r="H151" s="1407" t="s">
        <v>6876</v>
      </c>
      <c r="I151" s="1409" t="s">
        <v>56</v>
      </c>
      <c r="J151" s="1410">
        <v>45492.0</v>
      </c>
      <c r="K151" s="1412" t="s">
        <v>301</v>
      </c>
      <c r="L151" s="1411" t="s">
        <v>5529</v>
      </c>
      <c r="M151" s="1405"/>
      <c r="N151" s="1405"/>
      <c r="O151" s="1405"/>
      <c r="P151" s="1405"/>
      <c r="Q151" s="1405"/>
      <c r="R151" s="1405"/>
      <c r="S151" s="1405"/>
      <c r="T151" s="1405"/>
      <c r="U151" s="1405"/>
      <c r="V151" s="1405"/>
      <c r="W151" s="1405"/>
      <c r="X151" s="1405"/>
      <c r="Y151" s="1405"/>
      <c r="Z151" s="1405"/>
      <c r="AA151" s="1405"/>
    </row>
    <row r="152" ht="41.25" customHeight="1">
      <c r="A152" s="1419" t="s">
        <v>6535</v>
      </c>
      <c r="B152" s="1407" t="s">
        <v>6877</v>
      </c>
      <c r="C152" s="1407" t="s">
        <v>6878</v>
      </c>
      <c r="D152" s="1408" t="s">
        <v>6879</v>
      </c>
      <c r="E152" s="1407" t="s">
        <v>6232</v>
      </c>
      <c r="F152" s="1407" t="s">
        <v>6343</v>
      </c>
      <c r="G152" s="1407" t="s">
        <v>6234</v>
      </c>
      <c r="H152" s="1407" t="s">
        <v>6880</v>
      </c>
      <c r="I152" s="1409" t="s">
        <v>6246</v>
      </c>
      <c r="J152" s="1410">
        <v>45491.0</v>
      </c>
      <c r="K152" s="1410"/>
      <c r="L152" s="1411" t="s">
        <v>6881</v>
      </c>
      <c r="M152" s="1420"/>
      <c r="N152" s="1420"/>
      <c r="O152" s="1420"/>
      <c r="P152" s="1420"/>
      <c r="Q152" s="1420"/>
      <c r="R152" s="1420"/>
      <c r="S152" s="1420"/>
      <c r="T152" s="1420"/>
      <c r="U152" s="1420"/>
      <c r="V152" s="1420"/>
      <c r="W152" s="1420"/>
      <c r="X152" s="1420"/>
      <c r="Y152" s="1420"/>
      <c r="Z152" s="1420"/>
      <c r="AA152" s="1420"/>
    </row>
    <row r="153" ht="41.25" customHeight="1">
      <c r="A153" s="1443"/>
      <c r="B153" s="1423"/>
      <c r="C153" s="1423"/>
      <c r="D153" s="1442"/>
      <c r="E153" s="1413" t="s">
        <v>6232</v>
      </c>
      <c r="F153" s="1413" t="s">
        <v>6343</v>
      </c>
      <c r="G153" s="1413" t="s">
        <v>6234</v>
      </c>
      <c r="H153" s="1413" t="s">
        <v>6882</v>
      </c>
      <c r="I153" s="1415" t="s">
        <v>35</v>
      </c>
      <c r="J153" s="1423"/>
      <c r="K153" s="1423"/>
      <c r="L153" s="1424"/>
      <c r="M153" s="1405"/>
      <c r="N153" s="1405"/>
      <c r="O153" s="1405"/>
      <c r="P153" s="1405"/>
      <c r="Q153" s="1405"/>
      <c r="R153" s="1405"/>
      <c r="S153" s="1405"/>
      <c r="T153" s="1405"/>
      <c r="U153" s="1405"/>
      <c r="V153" s="1405"/>
      <c r="W153" s="1405"/>
      <c r="X153" s="1405"/>
      <c r="Y153" s="1405"/>
      <c r="Z153" s="1405"/>
      <c r="AA153" s="1405"/>
    </row>
    <row r="154" ht="41.25" customHeight="1">
      <c r="A154" s="1406" t="s">
        <v>6535</v>
      </c>
      <c r="B154" s="1413" t="s">
        <v>6883</v>
      </c>
      <c r="C154" s="1413" t="s">
        <v>6884</v>
      </c>
      <c r="D154" s="1414" t="s">
        <v>6885</v>
      </c>
      <c r="E154" s="1413" t="s">
        <v>6232</v>
      </c>
      <c r="F154" s="1413" t="s">
        <v>6724</v>
      </c>
      <c r="G154" s="1413" t="s">
        <v>6234</v>
      </c>
      <c r="H154" s="1413" t="s">
        <v>6886</v>
      </c>
      <c r="I154" s="1415" t="s">
        <v>56</v>
      </c>
      <c r="J154" s="1416">
        <v>45493.0</v>
      </c>
      <c r="K154" s="1417" t="s">
        <v>6258</v>
      </c>
      <c r="L154" s="1418" t="s">
        <v>6887</v>
      </c>
      <c r="M154" s="1405"/>
      <c r="N154" s="1405"/>
      <c r="O154" s="1405"/>
      <c r="P154" s="1405"/>
      <c r="Q154" s="1405"/>
      <c r="R154" s="1405"/>
      <c r="S154" s="1405"/>
      <c r="T154" s="1405"/>
      <c r="U154" s="1405"/>
      <c r="V154" s="1405"/>
      <c r="W154" s="1405"/>
      <c r="X154" s="1405"/>
      <c r="Y154" s="1405"/>
      <c r="Z154" s="1405"/>
      <c r="AA154" s="1405"/>
    </row>
    <row r="155" ht="41.25" customHeight="1">
      <c r="A155" s="1419" t="s">
        <v>6535</v>
      </c>
      <c r="B155" s="1407" t="s">
        <v>6888</v>
      </c>
      <c r="C155" s="1407" t="s">
        <v>6889</v>
      </c>
      <c r="D155" s="1408" t="s">
        <v>6890</v>
      </c>
      <c r="E155" s="1407" t="s">
        <v>6232</v>
      </c>
      <c r="F155" s="1407" t="s">
        <v>6803</v>
      </c>
      <c r="G155" s="1407" t="s">
        <v>6234</v>
      </c>
      <c r="H155" s="1407" t="s">
        <v>6804</v>
      </c>
      <c r="I155" s="1409" t="s">
        <v>6246</v>
      </c>
      <c r="J155" s="1410">
        <v>45493.0</v>
      </c>
      <c r="K155" s="1410"/>
      <c r="L155" s="1411" t="s">
        <v>6891</v>
      </c>
      <c r="M155" s="1405"/>
      <c r="N155" s="1405"/>
      <c r="O155" s="1405"/>
      <c r="P155" s="1405"/>
      <c r="Q155" s="1405"/>
      <c r="R155" s="1405"/>
      <c r="S155" s="1405"/>
      <c r="T155" s="1405"/>
      <c r="U155" s="1405"/>
      <c r="V155" s="1405"/>
      <c r="W155" s="1405"/>
      <c r="X155" s="1405"/>
      <c r="Y155" s="1405"/>
      <c r="Z155" s="1405"/>
      <c r="AA155" s="1405"/>
    </row>
    <row r="156" ht="41.25" customHeight="1">
      <c r="A156" s="1406" t="s">
        <v>6535</v>
      </c>
      <c r="B156" s="1413" t="s">
        <v>6892</v>
      </c>
      <c r="C156" s="1413" t="s">
        <v>6893</v>
      </c>
      <c r="D156" s="1414" t="s">
        <v>1065</v>
      </c>
      <c r="E156" s="1413" t="s">
        <v>6232</v>
      </c>
      <c r="F156" s="1413" t="s">
        <v>6577</v>
      </c>
      <c r="G156" s="1413" t="s">
        <v>6234</v>
      </c>
      <c r="H156" s="1413" t="s">
        <v>6894</v>
      </c>
      <c r="I156" s="1415" t="s">
        <v>35</v>
      </c>
      <c r="J156" s="1423"/>
      <c r="K156" s="1423"/>
      <c r="L156" s="1424"/>
      <c r="M156" s="1405"/>
      <c r="N156" s="1405"/>
      <c r="O156" s="1405"/>
      <c r="P156" s="1405"/>
      <c r="Q156" s="1405"/>
      <c r="R156" s="1405"/>
      <c r="S156" s="1405"/>
      <c r="T156" s="1405"/>
      <c r="U156" s="1405"/>
      <c r="V156" s="1405"/>
      <c r="W156" s="1405"/>
      <c r="X156" s="1405"/>
      <c r="Y156" s="1405"/>
      <c r="Z156" s="1405"/>
      <c r="AA156" s="1405"/>
    </row>
    <row r="157" ht="41.25" customHeight="1">
      <c r="A157" s="1406" t="s">
        <v>6535</v>
      </c>
      <c r="B157" s="1413" t="s">
        <v>6895</v>
      </c>
      <c r="C157" s="1413" t="s">
        <v>6896</v>
      </c>
      <c r="D157" s="1414" t="s">
        <v>6897</v>
      </c>
      <c r="E157" s="1413" t="s">
        <v>6232</v>
      </c>
      <c r="F157" s="1413" t="s">
        <v>6442</v>
      </c>
      <c r="G157" s="1413" t="s">
        <v>6234</v>
      </c>
      <c r="H157" s="1413" t="s">
        <v>6898</v>
      </c>
      <c r="I157" s="1415" t="s">
        <v>56</v>
      </c>
      <c r="J157" s="1416">
        <v>45493.0</v>
      </c>
      <c r="K157" s="1417" t="s">
        <v>6258</v>
      </c>
      <c r="L157" s="1418" t="s">
        <v>1371</v>
      </c>
      <c r="M157" s="1405"/>
      <c r="N157" s="1405"/>
      <c r="O157" s="1405"/>
      <c r="P157" s="1405"/>
      <c r="Q157" s="1405"/>
      <c r="R157" s="1405"/>
      <c r="S157" s="1405"/>
      <c r="T157" s="1405"/>
      <c r="U157" s="1405"/>
      <c r="V157" s="1405"/>
      <c r="W157" s="1405"/>
      <c r="X157" s="1405"/>
      <c r="Y157" s="1405"/>
      <c r="Z157" s="1405"/>
      <c r="AA157" s="1405"/>
    </row>
    <row r="158" ht="41.25" customHeight="1">
      <c r="A158" s="1419" t="s">
        <v>6535</v>
      </c>
      <c r="B158" s="1407" t="s">
        <v>6899</v>
      </c>
      <c r="C158" s="1407" t="s">
        <v>6900</v>
      </c>
      <c r="D158" s="1408" t="s">
        <v>6901</v>
      </c>
      <c r="E158" s="1407" t="s">
        <v>6232</v>
      </c>
      <c r="F158" s="1407" t="s">
        <v>6504</v>
      </c>
      <c r="G158" s="1407" t="s">
        <v>6234</v>
      </c>
      <c r="H158" s="1407" t="s">
        <v>6902</v>
      </c>
      <c r="I158" s="1409" t="s">
        <v>6246</v>
      </c>
      <c r="J158" s="1410">
        <v>45493.0</v>
      </c>
      <c r="K158" s="1410"/>
      <c r="L158" s="1411" t="s">
        <v>6903</v>
      </c>
      <c r="M158" s="1405"/>
      <c r="N158" s="1405"/>
      <c r="O158" s="1405"/>
      <c r="P158" s="1405"/>
      <c r="Q158" s="1405"/>
      <c r="R158" s="1405"/>
      <c r="S158" s="1405"/>
      <c r="T158" s="1405"/>
      <c r="U158" s="1405"/>
      <c r="V158" s="1405"/>
      <c r="W158" s="1405"/>
      <c r="X158" s="1405"/>
      <c r="Y158" s="1405"/>
      <c r="Z158" s="1405"/>
      <c r="AA158" s="1405"/>
    </row>
    <row r="159" ht="41.25" customHeight="1">
      <c r="A159" s="1406" t="s">
        <v>6535</v>
      </c>
      <c r="B159" s="1413" t="s">
        <v>6904</v>
      </c>
      <c r="C159" s="1413" t="s">
        <v>6905</v>
      </c>
      <c r="D159" s="1414" t="s">
        <v>6906</v>
      </c>
      <c r="E159" s="1413" t="s">
        <v>6232</v>
      </c>
      <c r="F159" s="1413" t="s">
        <v>6907</v>
      </c>
      <c r="G159" s="1413" t="s">
        <v>6234</v>
      </c>
      <c r="H159" s="1413" t="s">
        <v>6908</v>
      </c>
      <c r="I159" s="1415" t="s">
        <v>35</v>
      </c>
      <c r="J159" s="1423"/>
      <c r="K159" s="1423"/>
      <c r="L159" s="1424"/>
      <c r="M159" s="1405"/>
      <c r="N159" s="1405"/>
      <c r="O159" s="1405"/>
      <c r="P159" s="1405"/>
      <c r="Q159" s="1405"/>
      <c r="R159" s="1405"/>
      <c r="S159" s="1405"/>
      <c r="T159" s="1405"/>
      <c r="U159" s="1405"/>
      <c r="V159" s="1405"/>
      <c r="W159" s="1405"/>
      <c r="X159" s="1405"/>
      <c r="Y159" s="1405"/>
      <c r="Z159" s="1405"/>
      <c r="AA159" s="1405"/>
    </row>
    <row r="160" ht="41.25" customHeight="1">
      <c r="A160" s="1419" t="s">
        <v>6535</v>
      </c>
      <c r="B160" s="1407" t="s">
        <v>6909</v>
      </c>
      <c r="C160" s="1407" t="s">
        <v>6910</v>
      </c>
      <c r="D160" s="1408" t="s">
        <v>6911</v>
      </c>
      <c r="E160" s="1407" t="s">
        <v>6232</v>
      </c>
      <c r="F160" s="1407" t="s">
        <v>6280</v>
      </c>
      <c r="G160" s="1407" t="s">
        <v>6234</v>
      </c>
      <c r="H160" s="1407" t="s">
        <v>6912</v>
      </c>
      <c r="I160" s="1409" t="s">
        <v>56</v>
      </c>
      <c r="J160" s="1410">
        <v>45493.0</v>
      </c>
      <c r="K160" s="1412" t="s">
        <v>301</v>
      </c>
      <c r="L160" s="1411" t="s">
        <v>6913</v>
      </c>
      <c r="M160" s="1405"/>
      <c r="N160" s="1405"/>
      <c r="O160" s="1405"/>
      <c r="P160" s="1405"/>
      <c r="Q160" s="1405"/>
      <c r="R160" s="1405"/>
      <c r="S160" s="1405"/>
      <c r="T160" s="1405"/>
      <c r="U160" s="1405"/>
      <c r="V160" s="1405"/>
      <c r="W160" s="1405"/>
      <c r="X160" s="1405"/>
      <c r="Y160" s="1405"/>
      <c r="Z160" s="1405"/>
      <c r="AA160" s="1405"/>
    </row>
    <row r="161" ht="41.25" customHeight="1">
      <c r="A161" s="1406" t="s">
        <v>6535</v>
      </c>
      <c r="B161" s="1413" t="s">
        <v>6914</v>
      </c>
      <c r="C161" s="1413" t="s">
        <v>6915</v>
      </c>
      <c r="D161" s="1414" t="s">
        <v>6916</v>
      </c>
      <c r="E161" s="1413" t="s">
        <v>6232</v>
      </c>
      <c r="F161" s="1413" t="s">
        <v>6917</v>
      </c>
      <c r="G161" s="1413" t="s">
        <v>6234</v>
      </c>
      <c r="H161" s="1413" t="s">
        <v>6918</v>
      </c>
      <c r="I161" s="1415" t="s">
        <v>35</v>
      </c>
      <c r="J161" s="1423"/>
      <c r="K161" s="1423"/>
      <c r="L161" s="1424"/>
      <c r="M161" s="1405"/>
      <c r="N161" s="1405"/>
      <c r="O161" s="1405"/>
      <c r="P161" s="1405"/>
      <c r="Q161" s="1405"/>
      <c r="R161" s="1405"/>
      <c r="S161" s="1405"/>
      <c r="T161" s="1405"/>
      <c r="U161" s="1405"/>
      <c r="V161" s="1405"/>
      <c r="W161" s="1405"/>
      <c r="X161" s="1405"/>
      <c r="Y161" s="1405"/>
      <c r="Z161" s="1405"/>
      <c r="AA161" s="1405"/>
    </row>
    <row r="162" ht="41.25" customHeight="1">
      <c r="A162" s="1419" t="s">
        <v>6535</v>
      </c>
      <c r="B162" s="1407" t="s">
        <v>6919</v>
      </c>
      <c r="C162" s="1407" t="s">
        <v>6231</v>
      </c>
      <c r="D162" s="1408" t="s">
        <v>6920</v>
      </c>
      <c r="E162" s="1407" t="s">
        <v>6232</v>
      </c>
      <c r="F162" s="1407" t="s">
        <v>6921</v>
      </c>
      <c r="G162" s="1407" t="s">
        <v>6234</v>
      </c>
      <c r="H162" s="1407" t="s">
        <v>6922</v>
      </c>
      <c r="I162" s="1409" t="s">
        <v>56</v>
      </c>
      <c r="J162" s="1410">
        <v>45493.0</v>
      </c>
      <c r="K162" s="1412" t="s">
        <v>301</v>
      </c>
      <c r="L162" s="1411" t="s">
        <v>6623</v>
      </c>
      <c r="M162" s="1405"/>
      <c r="N162" s="1405"/>
      <c r="O162" s="1405"/>
      <c r="P162" s="1405"/>
      <c r="Q162" s="1405"/>
      <c r="R162" s="1405"/>
      <c r="S162" s="1405"/>
      <c r="T162" s="1405"/>
      <c r="U162" s="1405"/>
      <c r="V162" s="1405"/>
      <c r="W162" s="1405"/>
      <c r="X162" s="1405"/>
      <c r="Y162" s="1405"/>
      <c r="Z162" s="1405"/>
      <c r="AA162" s="1405"/>
    </row>
    <row r="163" ht="41.25" customHeight="1">
      <c r="A163" s="1451" t="s">
        <v>6535</v>
      </c>
      <c r="B163" s="1452" t="s">
        <v>6923</v>
      </c>
      <c r="C163" s="1452" t="s">
        <v>6924</v>
      </c>
      <c r="D163" s="1453" t="s">
        <v>6925</v>
      </c>
      <c r="E163" s="1452" t="s">
        <v>6232</v>
      </c>
      <c r="F163" s="1452" t="s">
        <v>6280</v>
      </c>
      <c r="G163" s="1452" t="s">
        <v>6234</v>
      </c>
      <c r="H163" s="1452" t="s">
        <v>6926</v>
      </c>
      <c r="I163" s="1454" t="s">
        <v>6246</v>
      </c>
      <c r="J163" s="1455">
        <v>45493.0</v>
      </c>
      <c r="K163" s="1455"/>
      <c r="L163" s="1456" t="s">
        <v>6927</v>
      </c>
      <c r="M163" s="1457"/>
      <c r="N163" s="1457"/>
      <c r="O163" s="1457"/>
      <c r="P163" s="1457"/>
      <c r="Q163" s="1457"/>
      <c r="R163" s="1457"/>
      <c r="S163" s="1457"/>
      <c r="T163" s="1457"/>
      <c r="U163" s="1457"/>
      <c r="V163" s="1457"/>
      <c r="W163" s="1457"/>
      <c r="X163" s="1457"/>
      <c r="Y163" s="1457"/>
      <c r="Z163" s="1457"/>
      <c r="AA163" s="1457"/>
    </row>
    <row r="164" ht="41.25" customHeight="1">
      <c r="A164" s="1406" t="s">
        <v>6535</v>
      </c>
      <c r="B164" s="1413" t="s">
        <v>6928</v>
      </c>
      <c r="C164" s="1413" t="s">
        <v>6929</v>
      </c>
      <c r="D164" s="1414" t="s">
        <v>6930</v>
      </c>
      <c r="E164" s="1413" t="s">
        <v>6232</v>
      </c>
      <c r="F164" s="1413" t="s">
        <v>6931</v>
      </c>
      <c r="G164" s="1413" t="s">
        <v>6234</v>
      </c>
      <c r="H164" s="1413" t="s">
        <v>6932</v>
      </c>
      <c r="I164" s="1415" t="s">
        <v>35</v>
      </c>
      <c r="J164" s="1423"/>
      <c r="K164" s="1423"/>
      <c r="L164" s="1424"/>
      <c r="M164" s="1405"/>
      <c r="N164" s="1405"/>
      <c r="O164" s="1405"/>
      <c r="P164" s="1405"/>
      <c r="Q164" s="1405"/>
      <c r="R164" s="1405"/>
      <c r="S164" s="1405"/>
      <c r="T164" s="1405"/>
      <c r="U164" s="1405"/>
      <c r="V164" s="1405"/>
      <c r="W164" s="1405"/>
      <c r="X164" s="1405"/>
      <c r="Y164" s="1405"/>
      <c r="Z164" s="1405"/>
      <c r="AA164" s="1405"/>
    </row>
    <row r="165" ht="41.25" customHeight="1">
      <c r="A165" s="1419" t="s">
        <v>6535</v>
      </c>
      <c r="B165" s="1407" t="s">
        <v>6933</v>
      </c>
      <c r="C165" s="1407" t="s">
        <v>6934</v>
      </c>
      <c r="D165" s="1408" t="s">
        <v>6935</v>
      </c>
      <c r="E165" s="1407" t="s">
        <v>6232</v>
      </c>
      <c r="F165" s="1407" t="s">
        <v>6442</v>
      </c>
      <c r="G165" s="1407" t="s">
        <v>6234</v>
      </c>
      <c r="H165" s="1407" t="s">
        <v>6936</v>
      </c>
      <c r="I165" s="1409" t="s">
        <v>56</v>
      </c>
      <c r="J165" s="1410">
        <v>45493.0</v>
      </c>
      <c r="K165" s="1412" t="s">
        <v>301</v>
      </c>
      <c r="L165" s="1411" t="s">
        <v>6937</v>
      </c>
      <c r="M165" s="1405"/>
      <c r="N165" s="1405"/>
      <c r="O165" s="1405"/>
      <c r="P165" s="1405"/>
      <c r="Q165" s="1405"/>
      <c r="R165" s="1405"/>
      <c r="S165" s="1405"/>
      <c r="T165" s="1405"/>
      <c r="U165" s="1405"/>
      <c r="V165" s="1405"/>
      <c r="W165" s="1405"/>
      <c r="X165" s="1405"/>
      <c r="Y165" s="1405"/>
      <c r="Z165" s="1405"/>
      <c r="AA165" s="1405"/>
    </row>
    <row r="166" ht="41.25" customHeight="1">
      <c r="A166" s="1419" t="s">
        <v>6535</v>
      </c>
      <c r="B166" s="1407" t="s">
        <v>6938</v>
      </c>
      <c r="C166" s="1407" t="s">
        <v>6939</v>
      </c>
      <c r="D166" s="1408" t="s">
        <v>6940</v>
      </c>
      <c r="E166" s="1407" t="s">
        <v>6232</v>
      </c>
      <c r="F166" s="1407" t="s">
        <v>6504</v>
      </c>
      <c r="G166" s="1407" t="s">
        <v>6234</v>
      </c>
      <c r="H166" s="1407" t="s">
        <v>6941</v>
      </c>
      <c r="I166" s="1409" t="s">
        <v>6246</v>
      </c>
      <c r="J166" s="1410">
        <v>45493.0</v>
      </c>
      <c r="K166" s="1410"/>
      <c r="L166" s="1411" t="s">
        <v>6942</v>
      </c>
      <c r="M166" s="1420"/>
      <c r="N166" s="1420"/>
      <c r="O166" s="1420"/>
      <c r="P166" s="1420"/>
      <c r="Q166" s="1420"/>
      <c r="R166" s="1420"/>
      <c r="S166" s="1420"/>
      <c r="T166" s="1420"/>
      <c r="U166" s="1420"/>
      <c r="V166" s="1420"/>
      <c r="W166" s="1420"/>
      <c r="X166" s="1420"/>
      <c r="Y166" s="1420"/>
      <c r="Z166" s="1420"/>
      <c r="AA166" s="1420"/>
    </row>
    <row r="167" ht="41.25" customHeight="1">
      <c r="A167" s="1406" t="s">
        <v>6535</v>
      </c>
      <c r="B167" s="1413" t="s">
        <v>6943</v>
      </c>
      <c r="C167" s="1413" t="s">
        <v>6944</v>
      </c>
      <c r="D167" s="1414" t="s">
        <v>6945</v>
      </c>
      <c r="E167" s="1413" t="s">
        <v>6232</v>
      </c>
      <c r="F167" s="1413" t="s">
        <v>6724</v>
      </c>
      <c r="G167" s="1413" t="s">
        <v>6234</v>
      </c>
      <c r="H167" s="1413" t="s">
        <v>6946</v>
      </c>
      <c r="I167" s="1415" t="s">
        <v>35</v>
      </c>
      <c r="J167" s="1423"/>
      <c r="K167" s="1423"/>
      <c r="L167" s="1424"/>
      <c r="M167" s="1405"/>
      <c r="N167" s="1405"/>
      <c r="O167" s="1405"/>
      <c r="P167" s="1405"/>
      <c r="Q167" s="1405"/>
      <c r="R167" s="1405"/>
      <c r="S167" s="1405"/>
      <c r="T167" s="1405"/>
      <c r="U167" s="1405"/>
      <c r="V167" s="1405"/>
      <c r="W167" s="1405"/>
      <c r="X167" s="1405"/>
      <c r="Y167" s="1405"/>
      <c r="Z167" s="1405"/>
      <c r="AA167" s="1405"/>
    </row>
    <row r="168" ht="41.25" customHeight="1">
      <c r="A168" s="1406" t="s">
        <v>6535</v>
      </c>
      <c r="B168" s="1413" t="s">
        <v>6947</v>
      </c>
      <c r="C168" s="1413" t="s">
        <v>6948</v>
      </c>
      <c r="D168" s="1414" t="s">
        <v>6949</v>
      </c>
      <c r="E168" s="1413" t="s">
        <v>6232</v>
      </c>
      <c r="F168" s="1413" t="s">
        <v>6471</v>
      </c>
      <c r="G168" s="1413" t="s">
        <v>6234</v>
      </c>
      <c r="H168" s="1413" t="s">
        <v>6950</v>
      </c>
      <c r="I168" s="1415" t="s">
        <v>56</v>
      </c>
      <c r="J168" s="1423"/>
      <c r="K168" s="1412" t="s">
        <v>301</v>
      </c>
      <c r="L168" s="1424"/>
      <c r="M168" s="1405"/>
      <c r="N168" s="1405"/>
      <c r="O168" s="1405"/>
      <c r="P168" s="1405"/>
      <c r="Q168" s="1405"/>
      <c r="R168" s="1405"/>
      <c r="S168" s="1405"/>
      <c r="T168" s="1405"/>
      <c r="U168" s="1405"/>
      <c r="V168" s="1405"/>
      <c r="W168" s="1405"/>
      <c r="X168" s="1405"/>
      <c r="Y168" s="1405"/>
      <c r="Z168" s="1405"/>
      <c r="AA168" s="1405"/>
    </row>
    <row r="169" ht="41.25" customHeight="1">
      <c r="A169" s="1406" t="s">
        <v>6535</v>
      </c>
      <c r="B169" s="1458" t="s">
        <v>6951</v>
      </c>
      <c r="C169" s="1459" t="s">
        <v>6952</v>
      </c>
      <c r="D169" s="1460" t="s">
        <v>6953</v>
      </c>
      <c r="E169" s="1461" t="s">
        <v>6232</v>
      </c>
      <c r="F169" s="1461" t="s">
        <v>6239</v>
      </c>
      <c r="G169" s="1461" t="s">
        <v>6234</v>
      </c>
      <c r="H169" s="1461" t="s">
        <v>6954</v>
      </c>
      <c r="I169" s="1415" t="s">
        <v>6246</v>
      </c>
      <c r="J169" s="1416">
        <v>45493.0</v>
      </c>
      <c r="K169" s="1416"/>
      <c r="L169" s="1418" t="s">
        <v>6955</v>
      </c>
      <c r="M169" s="1405"/>
      <c r="N169" s="1405"/>
      <c r="O169" s="1405"/>
      <c r="P169" s="1405"/>
      <c r="Q169" s="1405"/>
      <c r="R169" s="1405"/>
      <c r="S169" s="1405"/>
      <c r="T169" s="1405"/>
      <c r="U169" s="1405"/>
      <c r="V169" s="1405"/>
      <c r="W169" s="1405"/>
      <c r="X169" s="1405"/>
      <c r="Y169" s="1405"/>
      <c r="Z169" s="1405"/>
      <c r="AA169" s="1405"/>
    </row>
    <row r="170" ht="41.25" customHeight="1">
      <c r="A170" s="1406" t="s">
        <v>6535</v>
      </c>
      <c r="B170" s="1413" t="s">
        <v>6956</v>
      </c>
      <c r="C170" s="1413" t="s">
        <v>6957</v>
      </c>
      <c r="D170" s="1414" t="s">
        <v>6958</v>
      </c>
      <c r="E170" s="1413" t="s">
        <v>6232</v>
      </c>
      <c r="F170" s="1413" t="s">
        <v>6551</v>
      </c>
      <c r="G170" s="1413" t="s">
        <v>6234</v>
      </c>
      <c r="H170" s="1413" t="s">
        <v>6959</v>
      </c>
      <c r="I170" s="1415" t="s">
        <v>35</v>
      </c>
      <c r="J170" s="1423"/>
      <c r="K170" s="1423"/>
      <c r="L170" s="1424"/>
      <c r="M170" s="1405"/>
      <c r="N170" s="1405"/>
      <c r="O170" s="1405"/>
      <c r="P170" s="1405"/>
      <c r="Q170" s="1405"/>
      <c r="R170" s="1405"/>
      <c r="S170" s="1405"/>
      <c r="T170" s="1405"/>
      <c r="U170" s="1405"/>
      <c r="V170" s="1405"/>
      <c r="W170" s="1405"/>
      <c r="X170" s="1405"/>
      <c r="Y170" s="1405"/>
      <c r="Z170" s="1405"/>
      <c r="AA170" s="1405"/>
    </row>
    <row r="171" ht="41.25" customHeight="1">
      <c r="A171" s="1406" t="s">
        <v>6535</v>
      </c>
      <c r="B171" s="1413" t="s">
        <v>6960</v>
      </c>
      <c r="C171" s="1413" t="s">
        <v>6961</v>
      </c>
      <c r="D171" s="1414" t="s">
        <v>6962</v>
      </c>
      <c r="E171" s="1413" t="s">
        <v>6232</v>
      </c>
      <c r="F171" s="1413" t="s">
        <v>6471</v>
      </c>
      <c r="G171" s="1413" t="s">
        <v>6234</v>
      </c>
      <c r="H171" s="1413" t="s">
        <v>6963</v>
      </c>
      <c r="I171" s="1415" t="s">
        <v>56</v>
      </c>
      <c r="J171" s="1423"/>
      <c r="K171" s="1412" t="s">
        <v>301</v>
      </c>
      <c r="L171" s="1424"/>
      <c r="M171" s="1405"/>
      <c r="N171" s="1405"/>
      <c r="O171" s="1405"/>
      <c r="P171" s="1405"/>
      <c r="Q171" s="1405"/>
      <c r="R171" s="1405"/>
      <c r="S171" s="1405"/>
      <c r="T171" s="1405"/>
      <c r="U171" s="1405"/>
      <c r="V171" s="1405"/>
      <c r="W171" s="1405"/>
      <c r="X171" s="1405"/>
      <c r="Y171" s="1405"/>
      <c r="Z171" s="1405"/>
      <c r="AA171" s="1405"/>
    </row>
    <row r="172" ht="41.25" customHeight="1">
      <c r="A172" s="1419" t="s">
        <v>6535</v>
      </c>
      <c r="B172" s="1407" t="s">
        <v>6964</v>
      </c>
      <c r="C172" s="1407" t="s">
        <v>6965</v>
      </c>
      <c r="D172" s="1408" t="s">
        <v>6966</v>
      </c>
      <c r="E172" s="1407" t="s">
        <v>6232</v>
      </c>
      <c r="F172" s="1407" t="s">
        <v>6702</v>
      </c>
      <c r="G172" s="1407" t="s">
        <v>6234</v>
      </c>
      <c r="H172" s="1407" t="s">
        <v>6967</v>
      </c>
      <c r="I172" s="1409" t="s">
        <v>6246</v>
      </c>
      <c r="J172" s="1421"/>
      <c r="K172" s="1421"/>
      <c r="L172" s="1422"/>
      <c r="M172" s="1420"/>
      <c r="N172" s="1420"/>
      <c r="O172" s="1420"/>
      <c r="P172" s="1420"/>
      <c r="Q172" s="1420"/>
      <c r="R172" s="1420"/>
      <c r="S172" s="1420"/>
      <c r="T172" s="1420"/>
      <c r="U172" s="1420"/>
      <c r="V172" s="1420"/>
      <c r="W172" s="1420"/>
      <c r="X172" s="1420"/>
      <c r="Y172" s="1420"/>
      <c r="Z172" s="1420"/>
      <c r="AA172" s="1420"/>
    </row>
    <row r="173" ht="41.25" customHeight="1">
      <c r="A173" s="1443"/>
      <c r="B173" s="1423"/>
      <c r="C173" s="1423"/>
      <c r="D173" s="1442"/>
      <c r="E173" s="1413" t="s">
        <v>6232</v>
      </c>
      <c r="F173" s="1413" t="s">
        <v>6702</v>
      </c>
      <c r="G173" s="1413" t="s">
        <v>6234</v>
      </c>
      <c r="H173" s="1413" t="s">
        <v>6968</v>
      </c>
      <c r="I173" s="1415" t="s">
        <v>35</v>
      </c>
      <c r="J173" s="1423"/>
      <c r="K173" s="1423"/>
      <c r="L173" s="1424"/>
      <c r="M173" s="1405"/>
      <c r="N173" s="1405"/>
      <c r="O173" s="1405"/>
      <c r="P173" s="1405"/>
      <c r="Q173" s="1405"/>
      <c r="R173" s="1405"/>
      <c r="S173" s="1405"/>
      <c r="T173" s="1405"/>
      <c r="U173" s="1405"/>
      <c r="V173" s="1405"/>
      <c r="W173" s="1405"/>
      <c r="X173" s="1405"/>
      <c r="Y173" s="1405"/>
      <c r="Z173" s="1405"/>
      <c r="AA173" s="1405"/>
    </row>
    <row r="174" ht="41.25" customHeight="1">
      <c r="A174" s="1419" t="s">
        <v>6535</v>
      </c>
      <c r="B174" s="1407" t="s">
        <v>6969</v>
      </c>
      <c r="C174" s="1407" t="s">
        <v>6970</v>
      </c>
      <c r="D174" s="1408" t="s">
        <v>6971</v>
      </c>
      <c r="E174" s="1407" t="s">
        <v>6232</v>
      </c>
      <c r="F174" s="1407" t="s">
        <v>6343</v>
      </c>
      <c r="G174" s="1407" t="s">
        <v>6234</v>
      </c>
      <c r="H174" s="1407" t="s">
        <v>6972</v>
      </c>
      <c r="I174" s="1409" t="s">
        <v>56</v>
      </c>
      <c r="J174" s="1410">
        <v>45493.0</v>
      </c>
      <c r="K174" s="1412" t="s">
        <v>301</v>
      </c>
      <c r="L174" s="1411" t="s">
        <v>5529</v>
      </c>
      <c r="M174" s="1405"/>
      <c r="N174" s="1405"/>
      <c r="O174" s="1405"/>
      <c r="P174" s="1405"/>
      <c r="Q174" s="1405"/>
      <c r="R174" s="1405"/>
      <c r="S174" s="1405"/>
      <c r="T174" s="1405"/>
      <c r="U174" s="1405"/>
      <c r="V174" s="1405"/>
      <c r="W174" s="1405"/>
      <c r="X174" s="1405"/>
      <c r="Y174" s="1405"/>
      <c r="Z174" s="1405"/>
      <c r="AA174" s="1405"/>
    </row>
    <row r="175" ht="41.25" customHeight="1">
      <c r="A175" s="1419" t="s">
        <v>6535</v>
      </c>
      <c r="B175" s="1407" t="s">
        <v>6973</v>
      </c>
      <c r="C175" s="1407" t="s">
        <v>6974</v>
      </c>
      <c r="D175" s="1408" t="s">
        <v>6975</v>
      </c>
      <c r="E175" s="1407" t="s">
        <v>6232</v>
      </c>
      <c r="F175" s="1407" t="s">
        <v>6976</v>
      </c>
      <c r="G175" s="1407" t="s">
        <v>6234</v>
      </c>
      <c r="H175" s="1407" t="s">
        <v>6977</v>
      </c>
      <c r="I175" s="1409" t="s">
        <v>6246</v>
      </c>
      <c r="J175" s="1410">
        <v>45493.0</v>
      </c>
      <c r="K175" s="1410"/>
      <c r="L175" s="1411" t="s">
        <v>6978</v>
      </c>
      <c r="M175" s="1420"/>
      <c r="N175" s="1420"/>
      <c r="O175" s="1420"/>
      <c r="P175" s="1420"/>
      <c r="Q175" s="1420"/>
      <c r="R175" s="1420"/>
      <c r="S175" s="1420"/>
      <c r="T175" s="1420"/>
      <c r="U175" s="1420"/>
      <c r="V175" s="1420"/>
      <c r="W175" s="1420"/>
      <c r="X175" s="1420"/>
      <c r="Y175" s="1420"/>
      <c r="Z175" s="1420"/>
      <c r="AA175" s="1420"/>
    </row>
    <row r="176" ht="41.25" customHeight="1">
      <c r="A176" s="1406" t="s">
        <v>6535</v>
      </c>
      <c r="B176" s="1413" t="s">
        <v>6979</v>
      </c>
      <c r="C176" s="1413" t="s">
        <v>6980</v>
      </c>
      <c r="D176" s="1414" t="s">
        <v>6981</v>
      </c>
      <c r="E176" s="1413" t="s">
        <v>6232</v>
      </c>
      <c r="F176" s="1413" t="s">
        <v>6982</v>
      </c>
      <c r="G176" s="1413" t="s">
        <v>6234</v>
      </c>
      <c r="H176" s="1413" t="s">
        <v>6983</v>
      </c>
      <c r="I176" s="1415" t="s">
        <v>35</v>
      </c>
      <c r="J176" s="1423"/>
      <c r="K176" s="1423"/>
      <c r="L176" s="1424"/>
      <c r="M176" s="1405"/>
      <c r="N176" s="1405"/>
      <c r="O176" s="1405"/>
      <c r="P176" s="1405"/>
      <c r="Q176" s="1405"/>
      <c r="R176" s="1405"/>
      <c r="S176" s="1405"/>
      <c r="T176" s="1405"/>
      <c r="U176" s="1405"/>
      <c r="V176" s="1405"/>
      <c r="W176" s="1405"/>
      <c r="X176" s="1405"/>
      <c r="Y176" s="1405"/>
      <c r="Z176" s="1405"/>
      <c r="AA176" s="1405"/>
    </row>
    <row r="177" ht="41.25" customHeight="1">
      <c r="A177" s="1419" t="s">
        <v>6535</v>
      </c>
      <c r="B177" s="1407" t="s">
        <v>6984</v>
      </c>
      <c r="C177" s="1407" t="s">
        <v>6985</v>
      </c>
      <c r="D177" s="1408" t="s">
        <v>6986</v>
      </c>
      <c r="E177" s="1407" t="s">
        <v>6232</v>
      </c>
      <c r="F177" s="1407" t="s">
        <v>6244</v>
      </c>
      <c r="G177" s="1407" t="s">
        <v>6234</v>
      </c>
      <c r="H177" s="1407" t="s">
        <v>6987</v>
      </c>
      <c r="I177" s="1409" t="s">
        <v>56</v>
      </c>
      <c r="J177" s="1410">
        <v>45493.0</v>
      </c>
      <c r="K177" s="1412" t="s">
        <v>301</v>
      </c>
      <c r="L177" s="1411" t="s">
        <v>6988</v>
      </c>
      <c r="M177" s="1405"/>
      <c r="N177" s="1405"/>
      <c r="O177" s="1405"/>
      <c r="P177" s="1405"/>
      <c r="Q177" s="1405"/>
      <c r="R177" s="1405"/>
      <c r="S177" s="1405"/>
      <c r="T177" s="1405"/>
      <c r="U177" s="1405"/>
      <c r="V177" s="1405"/>
      <c r="W177" s="1405"/>
      <c r="X177" s="1405"/>
      <c r="Y177" s="1405"/>
      <c r="Z177" s="1405"/>
      <c r="AA177" s="1405"/>
    </row>
    <row r="178" ht="41.25" customHeight="1">
      <c r="A178" s="1419" t="s">
        <v>6535</v>
      </c>
      <c r="B178" s="1407" t="s">
        <v>6989</v>
      </c>
      <c r="C178" s="1407" t="s">
        <v>6990</v>
      </c>
      <c r="D178" s="1408" t="s">
        <v>6991</v>
      </c>
      <c r="E178" s="1407" t="s">
        <v>6232</v>
      </c>
      <c r="F178" s="1407" t="s">
        <v>6992</v>
      </c>
      <c r="G178" s="1407" t="s">
        <v>6234</v>
      </c>
      <c r="H178" s="1407" t="s">
        <v>6993</v>
      </c>
      <c r="I178" s="1409" t="s">
        <v>6246</v>
      </c>
      <c r="J178" s="1410">
        <v>45493.0</v>
      </c>
      <c r="K178" s="1410"/>
      <c r="L178" s="1411" t="s">
        <v>6994</v>
      </c>
      <c r="M178" s="1420"/>
      <c r="N178" s="1420"/>
      <c r="O178" s="1420"/>
      <c r="P178" s="1420"/>
      <c r="Q178" s="1420"/>
      <c r="R178" s="1420"/>
      <c r="S178" s="1420"/>
      <c r="T178" s="1420"/>
      <c r="U178" s="1420"/>
      <c r="V178" s="1420"/>
      <c r="W178" s="1420"/>
      <c r="X178" s="1420"/>
      <c r="Y178" s="1420"/>
      <c r="Z178" s="1420"/>
      <c r="AA178" s="1420"/>
    </row>
    <row r="179" ht="41.25" customHeight="1">
      <c r="A179" s="1406" t="s">
        <v>6535</v>
      </c>
      <c r="B179" s="1413" t="s">
        <v>6995</v>
      </c>
      <c r="C179" s="1413" t="s">
        <v>6996</v>
      </c>
      <c r="D179" s="1414" t="s">
        <v>6997</v>
      </c>
      <c r="E179" s="1413" t="s">
        <v>6232</v>
      </c>
      <c r="F179" s="1413" t="s">
        <v>6239</v>
      </c>
      <c r="G179" s="1413" t="s">
        <v>6234</v>
      </c>
      <c r="H179" s="1413" t="s">
        <v>6998</v>
      </c>
      <c r="I179" s="1415" t="s">
        <v>35</v>
      </c>
      <c r="J179" s="1423"/>
      <c r="K179" s="1423"/>
      <c r="L179" s="1424"/>
      <c r="M179" s="1405"/>
      <c r="N179" s="1405"/>
      <c r="O179" s="1405"/>
      <c r="P179" s="1405"/>
      <c r="Q179" s="1405"/>
      <c r="R179" s="1405"/>
      <c r="S179" s="1405"/>
      <c r="T179" s="1405"/>
      <c r="U179" s="1405"/>
      <c r="V179" s="1405"/>
      <c r="W179" s="1405"/>
      <c r="X179" s="1405"/>
      <c r="Y179" s="1405"/>
      <c r="Z179" s="1405"/>
      <c r="AA179" s="1405"/>
    </row>
    <row r="180" ht="41.25" customHeight="1">
      <c r="A180" s="1419" t="s">
        <v>6535</v>
      </c>
      <c r="B180" s="1407" t="s">
        <v>6999</v>
      </c>
      <c r="C180" s="1407" t="s">
        <v>7000</v>
      </c>
      <c r="D180" s="1408" t="s">
        <v>7001</v>
      </c>
      <c r="E180" s="1407" t="s">
        <v>6232</v>
      </c>
      <c r="F180" s="1407" t="s">
        <v>7002</v>
      </c>
      <c r="G180" s="1407" t="s">
        <v>6234</v>
      </c>
      <c r="H180" s="1407" t="s">
        <v>7003</v>
      </c>
      <c r="I180" s="1409" t="s">
        <v>56</v>
      </c>
      <c r="J180" s="1410">
        <v>45493.0</v>
      </c>
      <c r="K180" s="1412" t="s">
        <v>301</v>
      </c>
      <c r="L180" s="1411" t="s">
        <v>5529</v>
      </c>
      <c r="M180" s="1405"/>
      <c r="N180" s="1405"/>
      <c r="O180" s="1405"/>
      <c r="P180" s="1405"/>
      <c r="Q180" s="1405"/>
      <c r="R180" s="1405"/>
      <c r="S180" s="1405"/>
      <c r="T180" s="1405"/>
      <c r="U180" s="1405"/>
      <c r="V180" s="1405"/>
      <c r="W180" s="1405"/>
      <c r="X180" s="1405"/>
      <c r="Y180" s="1405"/>
      <c r="Z180" s="1405"/>
      <c r="AA180" s="1405"/>
    </row>
    <row r="181" ht="41.25" customHeight="1">
      <c r="A181" s="1419" t="s">
        <v>6535</v>
      </c>
      <c r="B181" s="1407" t="s">
        <v>7004</v>
      </c>
      <c r="C181" s="1407" t="s">
        <v>7005</v>
      </c>
      <c r="D181" s="1408" t="s">
        <v>7006</v>
      </c>
      <c r="E181" s="1407" t="s">
        <v>6232</v>
      </c>
      <c r="F181" s="1407" t="s">
        <v>6239</v>
      </c>
      <c r="G181" s="1407" t="s">
        <v>6234</v>
      </c>
      <c r="H181" s="1407" t="s">
        <v>6760</v>
      </c>
      <c r="I181" s="1409" t="s">
        <v>6246</v>
      </c>
      <c r="J181" s="1410">
        <v>45493.0</v>
      </c>
      <c r="K181" s="1410"/>
      <c r="L181" s="1411" t="s">
        <v>7007</v>
      </c>
      <c r="M181" s="1420"/>
      <c r="N181" s="1420"/>
      <c r="O181" s="1420"/>
      <c r="P181" s="1420"/>
      <c r="Q181" s="1420"/>
      <c r="R181" s="1420"/>
      <c r="S181" s="1420"/>
      <c r="T181" s="1420"/>
      <c r="U181" s="1420"/>
      <c r="V181" s="1420"/>
      <c r="W181" s="1420"/>
      <c r="X181" s="1420"/>
      <c r="Y181" s="1420"/>
      <c r="Z181" s="1420"/>
      <c r="AA181" s="1420"/>
    </row>
    <row r="182" ht="41.25" customHeight="1">
      <c r="A182" s="1406" t="s">
        <v>6535</v>
      </c>
      <c r="B182" s="1413" t="s">
        <v>7008</v>
      </c>
      <c r="C182" s="1413" t="s">
        <v>6341</v>
      </c>
      <c r="D182" s="1414" t="s">
        <v>7009</v>
      </c>
      <c r="E182" s="1413" t="s">
        <v>6232</v>
      </c>
      <c r="F182" s="1413" t="s">
        <v>7010</v>
      </c>
      <c r="G182" s="1413" t="s">
        <v>6234</v>
      </c>
      <c r="H182" s="1413" t="s">
        <v>7011</v>
      </c>
      <c r="I182" s="1415" t="s">
        <v>35</v>
      </c>
      <c r="J182" s="1423"/>
      <c r="K182" s="1423"/>
      <c r="L182" s="1424"/>
      <c r="M182" s="1405"/>
      <c r="N182" s="1405"/>
      <c r="O182" s="1405"/>
      <c r="P182" s="1405"/>
      <c r="Q182" s="1405"/>
      <c r="R182" s="1405"/>
      <c r="S182" s="1405"/>
      <c r="T182" s="1405"/>
      <c r="U182" s="1405"/>
      <c r="V182" s="1405"/>
      <c r="W182" s="1405"/>
      <c r="X182" s="1405"/>
      <c r="Y182" s="1405"/>
      <c r="Z182" s="1405"/>
      <c r="AA182" s="1405"/>
    </row>
    <row r="183" ht="41.25" customHeight="1">
      <c r="A183" s="1419" t="s">
        <v>6535</v>
      </c>
      <c r="B183" s="1407" t="s">
        <v>7012</v>
      </c>
      <c r="C183" s="1407" t="s">
        <v>7013</v>
      </c>
      <c r="D183" s="1408" t="s">
        <v>7014</v>
      </c>
      <c r="E183" s="1407" t="s">
        <v>6232</v>
      </c>
      <c r="F183" s="1407" t="s">
        <v>6322</v>
      </c>
      <c r="G183" s="1407" t="s">
        <v>6234</v>
      </c>
      <c r="H183" s="1407" t="s">
        <v>7015</v>
      </c>
      <c r="I183" s="1409" t="s">
        <v>56</v>
      </c>
      <c r="J183" s="1410">
        <v>45493.0</v>
      </c>
      <c r="K183" s="1412" t="s">
        <v>301</v>
      </c>
      <c r="L183" s="1411" t="s">
        <v>7016</v>
      </c>
      <c r="M183" s="1405"/>
      <c r="N183" s="1405"/>
      <c r="O183" s="1405"/>
      <c r="P183" s="1405"/>
      <c r="Q183" s="1405"/>
      <c r="R183" s="1405"/>
      <c r="S183" s="1405"/>
      <c r="T183" s="1405"/>
      <c r="U183" s="1405"/>
      <c r="V183" s="1405"/>
      <c r="W183" s="1405"/>
      <c r="X183" s="1405"/>
      <c r="Y183" s="1405"/>
      <c r="Z183" s="1405"/>
      <c r="AA183" s="1405"/>
    </row>
    <row r="184" ht="41.25" customHeight="1">
      <c r="A184" s="1419" t="s">
        <v>6535</v>
      </c>
      <c r="B184" s="1407" t="s">
        <v>7017</v>
      </c>
      <c r="C184" s="1407" t="s">
        <v>7018</v>
      </c>
      <c r="D184" s="1408" t="s">
        <v>7019</v>
      </c>
      <c r="E184" s="1407" t="s">
        <v>6232</v>
      </c>
      <c r="F184" s="1407" t="s">
        <v>6442</v>
      </c>
      <c r="G184" s="1407" t="s">
        <v>6234</v>
      </c>
      <c r="H184" s="1407" t="s">
        <v>7020</v>
      </c>
      <c r="I184" s="1409" t="s">
        <v>6246</v>
      </c>
      <c r="J184" s="1410">
        <v>45493.0</v>
      </c>
      <c r="K184" s="1410"/>
      <c r="L184" s="1411" t="s">
        <v>5529</v>
      </c>
      <c r="M184" s="1405"/>
      <c r="N184" s="1405"/>
      <c r="O184" s="1405"/>
      <c r="P184" s="1405"/>
      <c r="Q184" s="1405"/>
      <c r="R184" s="1405"/>
      <c r="S184" s="1405"/>
      <c r="T184" s="1405"/>
      <c r="U184" s="1405"/>
      <c r="V184" s="1405"/>
      <c r="W184" s="1405"/>
      <c r="X184" s="1405"/>
      <c r="Y184" s="1405"/>
      <c r="Z184" s="1405"/>
      <c r="AA184" s="1405"/>
    </row>
    <row r="185" ht="41.25" customHeight="1">
      <c r="A185" s="1406" t="s">
        <v>6535</v>
      </c>
      <c r="B185" s="1413" t="s">
        <v>7021</v>
      </c>
      <c r="C185" s="1413" t="s">
        <v>7022</v>
      </c>
      <c r="D185" s="1414" t="s">
        <v>7023</v>
      </c>
      <c r="E185" s="1413" t="s">
        <v>6232</v>
      </c>
      <c r="F185" s="1413" t="s">
        <v>6280</v>
      </c>
      <c r="G185" s="1413" t="s">
        <v>6234</v>
      </c>
      <c r="H185" s="1413" t="s">
        <v>7024</v>
      </c>
      <c r="I185" s="1415" t="s">
        <v>35</v>
      </c>
      <c r="J185" s="1423"/>
      <c r="K185" s="1423"/>
      <c r="L185" s="1424"/>
      <c r="M185" s="1405"/>
      <c r="N185" s="1405"/>
      <c r="O185" s="1405"/>
      <c r="P185" s="1405"/>
      <c r="Q185" s="1405"/>
      <c r="R185" s="1405"/>
      <c r="S185" s="1405"/>
      <c r="T185" s="1405"/>
      <c r="U185" s="1405"/>
      <c r="V185" s="1405"/>
      <c r="W185" s="1405"/>
      <c r="X185" s="1405"/>
      <c r="Y185" s="1405"/>
      <c r="Z185" s="1405"/>
      <c r="AA185" s="1405"/>
    </row>
    <row r="186" ht="41.25" customHeight="1">
      <c r="A186" s="1406" t="s">
        <v>6535</v>
      </c>
      <c r="B186" s="1413" t="s">
        <v>7025</v>
      </c>
      <c r="C186" s="1413" t="s">
        <v>7026</v>
      </c>
      <c r="D186" s="1414" t="s">
        <v>7027</v>
      </c>
      <c r="E186" s="1413" t="s">
        <v>6232</v>
      </c>
      <c r="F186" s="1413" t="s">
        <v>6385</v>
      </c>
      <c r="G186" s="1413" t="s">
        <v>6234</v>
      </c>
      <c r="H186" s="1413" t="s">
        <v>7028</v>
      </c>
      <c r="I186" s="1415" t="s">
        <v>56</v>
      </c>
      <c r="J186" s="1423"/>
      <c r="K186" s="1423"/>
      <c r="L186" s="1424"/>
      <c r="M186" s="1405"/>
      <c r="N186" s="1405"/>
      <c r="O186" s="1405"/>
      <c r="P186" s="1405"/>
      <c r="Q186" s="1405"/>
      <c r="R186" s="1405"/>
      <c r="S186" s="1405"/>
      <c r="T186" s="1405"/>
      <c r="U186" s="1405"/>
      <c r="V186" s="1405"/>
      <c r="W186" s="1405"/>
      <c r="X186" s="1405"/>
      <c r="Y186" s="1405"/>
      <c r="Z186" s="1405"/>
      <c r="AA186" s="1405"/>
    </row>
    <row r="187" ht="41.25" customHeight="1">
      <c r="A187" s="1419" t="s">
        <v>6535</v>
      </c>
      <c r="B187" s="1407" t="s">
        <v>7029</v>
      </c>
      <c r="C187" s="1407" t="s">
        <v>7030</v>
      </c>
      <c r="D187" s="1425"/>
      <c r="E187" s="1407" t="s">
        <v>6232</v>
      </c>
      <c r="F187" s="1407" t="s">
        <v>6921</v>
      </c>
      <c r="G187" s="1407" t="s">
        <v>6234</v>
      </c>
      <c r="H187" s="1407" t="s">
        <v>7031</v>
      </c>
      <c r="I187" s="1409" t="s">
        <v>6246</v>
      </c>
      <c r="J187" s="1421"/>
      <c r="K187" s="1421"/>
      <c r="L187" s="1422"/>
      <c r="M187" s="1420"/>
      <c r="N187" s="1420"/>
      <c r="O187" s="1420"/>
      <c r="P187" s="1420"/>
      <c r="Q187" s="1420"/>
      <c r="R187" s="1420"/>
      <c r="S187" s="1420"/>
      <c r="T187" s="1420"/>
      <c r="U187" s="1420"/>
      <c r="V187" s="1420"/>
      <c r="W187" s="1420"/>
      <c r="X187" s="1420"/>
      <c r="Y187" s="1420"/>
      <c r="Z187" s="1420"/>
      <c r="AA187" s="1420"/>
    </row>
    <row r="188" ht="41.25" customHeight="1">
      <c r="A188" s="1406" t="s">
        <v>6535</v>
      </c>
      <c r="B188" s="1413" t="s">
        <v>7032</v>
      </c>
      <c r="C188" s="1413" t="s">
        <v>7033</v>
      </c>
      <c r="D188" s="1414" t="s">
        <v>7034</v>
      </c>
      <c r="E188" s="1413" t="s">
        <v>6232</v>
      </c>
      <c r="F188" s="1413" t="s">
        <v>6453</v>
      </c>
      <c r="G188" s="1413" t="s">
        <v>6234</v>
      </c>
      <c r="H188" s="1413" t="s">
        <v>7035</v>
      </c>
      <c r="I188" s="1415" t="s">
        <v>35</v>
      </c>
      <c r="J188" s="1423"/>
      <c r="K188" s="1423"/>
      <c r="L188" s="1424"/>
      <c r="M188" s="1405"/>
      <c r="N188" s="1405"/>
      <c r="O188" s="1405"/>
      <c r="P188" s="1405"/>
      <c r="Q188" s="1405"/>
      <c r="R188" s="1405"/>
      <c r="S188" s="1405"/>
      <c r="T188" s="1405"/>
      <c r="U188" s="1405"/>
      <c r="V188" s="1405"/>
      <c r="W188" s="1405"/>
      <c r="X188" s="1405"/>
      <c r="Y188" s="1405"/>
      <c r="Z188" s="1405"/>
      <c r="AA188" s="1405"/>
    </row>
    <row r="189" ht="41.25" customHeight="1">
      <c r="A189" s="1406" t="s">
        <v>6535</v>
      </c>
      <c r="B189" s="1413" t="s">
        <v>7036</v>
      </c>
      <c r="C189" s="1413" t="s">
        <v>7037</v>
      </c>
      <c r="D189" s="1414" t="s">
        <v>7038</v>
      </c>
      <c r="E189" s="1413" t="s">
        <v>6232</v>
      </c>
      <c r="F189" s="1413" t="s">
        <v>6263</v>
      </c>
      <c r="G189" s="1413" t="s">
        <v>6234</v>
      </c>
      <c r="H189" s="1413" t="s">
        <v>7039</v>
      </c>
      <c r="I189" s="1415" t="s">
        <v>56</v>
      </c>
      <c r="J189" s="1423"/>
      <c r="K189" s="1423"/>
      <c r="L189" s="1424"/>
      <c r="M189" s="1405"/>
      <c r="N189" s="1405"/>
      <c r="O189" s="1405"/>
      <c r="P189" s="1405"/>
      <c r="Q189" s="1405"/>
      <c r="R189" s="1405"/>
      <c r="S189" s="1405"/>
      <c r="T189" s="1405"/>
      <c r="U189" s="1405"/>
      <c r="V189" s="1405"/>
      <c r="W189" s="1405"/>
      <c r="X189" s="1405"/>
      <c r="Y189" s="1405"/>
      <c r="Z189" s="1405"/>
      <c r="AA189" s="1405"/>
    </row>
    <row r="190" ht="41.25" customHeight="1">
      <c r="A190" s="1406" t="s">
        <v>6535</v>
      </c>
      <c r="B190" s="1413"/>
      <c r="C190" s="1413"/>
      <c r="D190" s="1414"/>
      <c r="E190" s="1413" t="s">
        <v>6232</v>
      </c>
      <c r="F190" s="1413" t="s">
        <v>7040</v>
      </c>
      <c r="G190" s="1413" t="s">
        <v>6234</v>
      </c>
      <c r="H190" s="1413" t="s">
        <v>7041</v>
      </c>
      <c r="I190" s="1415" t="s">
        <v>35</v>
      </c>
      <c r="J190" s="1423"/>
      <c r="K190" s="1423"/>
      <c r="L190" s="1424"/>
      <c r="M190" s="1405"/>
      <c r="N190" s="1405"/>
      <c r="O190" s="1405"/>
      <c r="P190" s="1405"/>
      <c r="Q190" s="1405"/>
      <c r="R190" s="1405"/>
      <c r="S190" s="1405"/>
      <c r="T190" s="1405"/>
      <c r="U190" s="1405"/>
      <c r="V190" s="1405"/>
      <c r="W190" s="1405"/>
      <c r="X190" s="1405"/>
      <c r="Y190" s="1405"/>
      <c r="Z190" s="1405"/>
      <c r="AA190" s="1405"/>
    </row>
    <row r="191" ht="41.25" customHeight="1">
      <c r="A191" s="1419" t="s">
        <v>6535</v>
      </c>
      <c r="B191" s="1407" t="s">
        <v>7042</v>
      </c>
      <c r="C191" s="1407" t="s">
        <v>7043</v>
      </c>
      <c r="D191" s="1408" t="s">
        <v>7044</v>
      </c>
      <c r="E191" s="1407" t="s">
        <v>6232</v>
      </c>
      <c r="F191" s="1407" t="s">
        <v>6239</v>
      </c>
      <c r="G191" s="1407" t="s">
        <v>6234</v>
      </c>
      <c r="H191" s="1407" t="s">
        <v>7045</v>
      </c>
      <c r="I191" s="1409" t="s">
        <v>56</v>
      </c>
      <c r="J191" s="1410">
        <v>45493.0</v>
      </c>
      <c r="K191" s="1412" t="s">
        <v>301</v>
      </c>
      <c r="L191" s="1411" t="s">
        <v>5529</v>
      </c>
      <c r="M191" s="1405"/>
      <c r="N191" s="1405"/>
      <c r="O191" s="1405"/>
      <c r="P191" s="1405"/>
      <c r="Q191" s="1405"/>
      <c r="R191" s="1405"/>
      <c r="S191" s="1405"/>
      <c r="T191" s="1405"/>
      <c r="U191" s="1405"/>
      <c r="V191" s="1405"/>
      <c r="W191" s="1405"/>
      <c r="X191" s="1405"/>
      <c r="Y191" s="1405"/>
      <c r="Z191" s="1405"/>
      <c r="AA191" s="1405"/>
    </row>
    <row r="192" ht="41.25" customHeight="1">
      <c r="A192" s="1419" t="s">
        <v>6535</v>
      </c>
      <c r="B192" s="1407" t="s">
        <v>7046</v>
      </c>
      <c r="C192" s="1407" t="s">
        <v>7047</v>
      </c>
      <c r="D192" s="1408" t="s">
        <v>7048</v>
      </c>
      <c r="E192" s="1407" t="s">
        <v>6232</v>
      </c>
      <c r="F192" s="1407" t="s">
        <v>7049</v>
      </c>
      <c r="G192" s="1407" t="s">
        <v>6234</v>
      </c>
      <c r="H192" s="1407" t="s">
        <v>7050</v>
      </c>
      <c r="I192" s="1409" t="s">
        <v>6246</v>
      </c>
      <c r="J192" s="1462">
        <v>45493.0</v>
      </c>
      <c r="K192" s="1462"/>
      <c r="L192" s="1411" t="s">
        <v>7051</v>
      </c>
      <c r="M192" s="1405"/>
      <c r="N192" s="1405"/>
      <c r="O192" s="1405"/>
      <c r="P192" s="1405"/>
      <c r="Q192" s="1405"/>
      <c r="R192" s="1405"/>
      <c r="S192" s="1405"/>
      <c r="T192" s="1405"/>
      <c r="U192" s="1405"/>
      <c r="V192" s="1405"/>
      <c r="W192" s="1405"/>
      <c r="X192" s="1405"/>
      <c r="Y192" s="1405"/>
      <c r="Z192" s="1405"/>
      <c r="AA192" s="1405"/>
    </row>
    <row r="193" ht="41.25" customHeight="1">
      <c r="A193" s="1406" t="s">
        <v>6535</v>
      </c>
      <c r="B193" s="1413" t="s">
        <v>7052</v>
      </c>
      <c r="C193" s="1413" t="s">
        <v>7053</v>
      </c>
      <c r="D193" s="1414" t="s">
        <v>7054</v>
      </c>
      <c r="E193" s="1413" t="s">
        <v>6232</v>
      </c>
      <c r="F193" s="1413" t="s">
        <v>6233</v>
      </c>
      <c r="G193" s="1413" t="s">
        <v>6234</v>
      </c>
      <c r="H193" s="1413" t="s">
        <v>7055</v>
      </c>
      <c r="I193" s="1415" t="s">
        <v>35</v>
      </c>
      <c r="J193" s="1423"/>
      <c r="K193" s="1423"/>
      <c r="L193" s="1424"/>
      <c r="M193" s="1405"/>
      <c r="N193" s="1405"/>
      <c r="O193" s="1405"/>
      <c r="P193" s="1405"/>
      <c r="Q193" s="1405"/>
      <c r="R193" s="1405"/>
      <c r="S193" s="1405"/>
      <c r="T193" s="1405"/>
      <c r="U193" s="1405"/>
      <c r="V193" s="1405"/>
      <c r="W193" s="1405"/>
      <c r="X193" s="1405"/>
      <c r="Y193" s="1405"/>
      <c r="Z193" s="1405"/>
      <c r="AA193" s="1405"/>
    </row>
    <row r="194" ht="41.25" customHeight="1">
      <c r="A194" s="1419" t="s">
        <v>6535</v>
      </c>
      <c r="B194" s="1407" t="s">
        <v>7056</v>
      </c>
      <c r="C194" s="1407" t="s">
        <v>7057</v>
      </c>
      <c r="D194" s="1408" t="s">
        <v>7058</v>
      </c>
      <c r="E194" s="1407" t="s">
        <v>6232</v>
      </c>
      <c r="F194" s="1407" t="s">
        <v>6464</v>
      </c>
      <c r="G194" s="1407" t="s">
        <v>6234</v>
      </c>
      <c r="H194" s="1407" t="s">
        <v>7059</v>
      </c>
      <c r="I194" s="1409" t="s">
        <v>56</v>
      </c>
      <c r="J194" s="1410">
        <v>45493.0</v>
      </c>
      <c r="K194" s="1412" t="s">
        <v>301</v>
      </c>
      <c r="L194" s="1411" t="s">
        <v>7060</v>
      </c>
      <c r="M194" s="1405"/>
      <c r="N194" s="1405"/>
      <c r="O194" s="1405"/>
      <c r="P194" s="1405"/>
      <c r="Q194" s="1405"/>
      <c r="R194" s="1405"/>
      <c r="S194" s="1405"/>
      <c r="T194" s="1405"/>
      <c r="U194" s="1405"/>
      <c r="V194" s="1405"/>
      <c r="W194" s="1405"/>
      <c r="X194" s="1405"/>
      <c r="Y194" s="1405"/>
      <c r="Z194" s="1405"/>
      <c r="AA194" s="1405"/>
    </row>
    <row r="195" ht="41.25" customHeight="1">
      <c r="A195" s="1419" t="s">
        <v>6535</v>
      </c>
      <c r="B195" s="1407" t="s">
        <v>7061</v>
      </c>
      <c r="C195" s="1407" t="s">
        <v>7062</v>
      </c>
      <c r="D195" s="1408" t="s">
        <v>7063</v>
      </c>
      <c r="E195" s="1407" t="s">
        <v>6232</v>
      </c>
      <c r="F195" s="1407" t="s">
        <v>6638</v>
      </c>
      <c r="G195" s="1407" t="s">
        <v>6234</v>
      </c>
      <c r="H195" s="1407" t="s">
        <v>7064</v>
      </c>
      <c r="I195" s="1409" t="s">
        <v>6246</v>
      </c>
      <c r="J195" s="1410">
        <v>45493.0</v>
      </c>
      <c r="K195" s="1410"/>
      <c r="L195" s="1411" t="s">
        <v>7065</v>
      </c>
      <c r="M195" s="1420"/>
      <c r="N195" s="1420"/>
      <c r="O195" s="1420"/>
      <c r="P195" s="1420"/>
      <c r="Q195" s="1420"/>
      <c r="R195" s="1420"/>
      <c r="S195" s="1420"/>
      <c r="T195" s="1420"/>
      <c r="U195" s="1420"/>
      <c r="V195" s="1420"/>
      <c r="W195" s="1420"/>
      <c r="X195" s="1420"/>
      <c r="Y195" s="1420"/>
      <c r="Z195" s="1420"/>
      <c r="AA195" s="1420"/>
    </row>
    <row r="196" ht="41.25" customHeight="1">
      <c r="A196" s="1406" t="s">
        <v>6535</v>
      </c>
      <c r="B196" s="1413" t="s">
        <v>7066</v>
      </c>
      <c r="C196" s="1413" t="s">
        <v>7067</v>
      </c>
      <c r="D196" s="1442"/>
      <c r="E196" s="1413" t="s">
        <v>6232</v>
      </c>
      <c r="F196" s="1413" t="s">
        <v>6343</v>
      </c>
      <c r="G196" s="1413" t="s">
        <v>6234</v>
      </c>
      <c r="H196" s="1413" t="s">
        <v>7068</v>
      </c>
      <c r="I196" s="1415" t="s">
        <v>35</v>
      </c>
      <c r="J196" s="1423"/>
      <c r="K196" s="1423"/>
      <c r="L196" s="1424"/>
      <c r="M196" s="1405"/>
      <c r="N196" s="1405"/>
      <c r="O196" s="1405"/>
      <c r="P196" s="1405"/>
      <c r="Q196" s="1405"/>
      <c r="R196" s="1405"/>
      <c r="S196" s="1405"/>
      <c r="T196" s="1405"/>
      <c r="U196" s="1405"/>
      <c r="V196" s="1405"/>
      <c r="W196" s="1405"/>
      <c r="X196" s="1405"/>
      <c r="Y196" s="1405"/>
      <c r="Z196" s="1405"/>
      <c r="AA196" s="1405"/>
    </row>
    <row r="197" ht="41.25" customHeight="1">
      <c r="A197" s="1406" t="s">
        <v>6535</v>
      </c>
      <c r="B197" s="1413" t="s">
        <v>7069</v>
      </c>
      <c r="C197" s="1413" t="s">
        <v>7070</v>
      </c>
      <c r="D197" s="1414" t="s">
        <v>7071</v>
      </c>
      <c r="E197" s="1413" t="s">
        <v>6232</v>
      </c>
      <c r="F197" s="1413" t="s">
        <v>6643</v>
      </c>
      <c r="G197" s="1413" t="s">
        <v>6234</v>
      </c>
      <c r="H197" s="1413" t="s">
        <v>7072</v>
      </c>
      <c r="I197" s="1415" t="s">
        <v>56</v>
      </c>
      <c r="J197" s="1416">
        <v>45494.0</v>
      </c>
      <c r="K197" s="1412" t="s">
        <v>301</v>
      </c>
      <c r="L197" s="1418" t="s">
        <v>1544</v>
      </c>
      <c r="M197" s="1405"/>
      <c r="N197" s="1405"/>
      <c r="O197" s="1405"/>
      <c r="P197" s="1405"/>
      <c r="Q197" s="1405"/>
      <c r="R197" s="1405"/>
      <c r="S197" s="1405"/>
      <c r="T197" s="1405"/>
      <c r="U197" s="1405"/>
      <c r="V197" s="1405"/>
      <c r="W197" s="1405"/>
      <c r="X197" s="1405"/>
      <c r="Y197" s="1405"/>
      <c r="Z197" s="1405"/>
      <c r="AA197" s="1405"/>
    </row>
    <row r="198" ht="41.25" customHeight="1">
      <c r="A198" s="1419" t="s">
        <v>6535</v>
      </c>
      <c r="B198" s="1407" t="s">
        <v>7073</v>
      </c>
      <c r="C198" s="1407" t="s">
        <v>7074</v>
      </c>
      <c r="D198" s="1408" t="s">
        <v>7075</v>
      </c>
      <c r="E198" s="1407" t="s">
        <v>6232</v>
      </c>
      <c r="F198" s="1407" t="s">
        <v>6504</v>
      </c>
      <c r="G198" s="1407" t="s">
        <v>6234</v>
      </c>
      <c r="H198" s="1407" t="s">
        <v>7076</v>
      </c>
      <c r="I198" s="1409" t="s">
        <v>6246</v>
      </c>
      <c r="J198" s="1410">
        <v>45493.0</v>
      </c>
      <c r="K198" s="1410"/>
      <c r="L198" s="1411" t="s">
        <v>7077</v>
      </c>
      <c r="M198" s="1405"/>
      <c r="N198" s="1405"/>
      <c r="O198" s="1405"/>
      <c r="P198" s="1405"/>
      <c r="Q198" s="1405"/>
      <c r="R198" s="1405"/>
      <c r="S198" s="1405"/>
      <c r="T198" s="1405"/>
      <c r="U198" s="1405"/>
      <c r="V198" s="1405"/>
      <c r="W198" s="1405"/>
      <c r="X198" s="1405"/>
      <c r="Y198" s="1405"/>
      <c r="Z198" s="1405"/>
      <c r="AA198" s="1405"/>
    </row>
    <row r="199" ht="41.25" customHeight="1">
      <c r="A199" s="1406" t="s">
        <v>6535</v>
      </c>
      <c r="B199" s="1413" t="s">
        <v>7078</v>
      </c>
      <c r="C199" s="1413" t="s">
        <v>7079</v>
      </c>
      <c r="D199" s="1442"/>
      <c r="E199" s="1413" t="s">
        <v>6232</v>
      </c>
      <c r="F199" s="1413" t="s">
        <v>6808</v>
      </c>
      <c r="G199" s="1413" t="s">
        <v>6234</v>
      </c>
      <c r="H199" s="1413" t="s">
        <v>7080</v>
      </c>
      <c r="I199" s="1415" t="s">
        <v>35</v>
      </c>
      <c r="J199" s="1423"/>
      <c r="K199" s="1423"/>
      <c r="L199" s="1424"/>
      <c r="M199" s="1405"/>
      <c r="N199" s="1405"/>
      <c r="O199" s="1405"/>
      <c r="P199" s="1405"/>
      <c r="Q199" s="1405"/>
      <c r="R199" s="1405"/>
      <c r="S199" s="1405"/>
      <c r="T199" s="1405"/>
      <c r="U199" s="1405"/>
      <c r="V199" s="1405"/>
      <c r="W199" s="1405"/>
      <c r="X199" s="1405"/>
      <c r="Y199" s="1405"/>
      <c r="Z199" s="1405"/>
      <c r="AA199" s="1405"/>
    </row>
    <row r="200" ht="41.25" customHeight="1">
      <c r="A200" s="1406" t="s">
        <v>6535</v>
      </c>
      <c r="B200" s="1413" t="s">
        <v>7081</v>
      </c>
      <c r="C200" s="1413" t="s">
        <v>7082</v>
      </c>
      <c r="D200" s="1414" t="s">
        <v>1065</v>
      </c>
      <c r="E200" s="1413" t="s">
        <v>6232</v>
      </c>
      <c r="F200" s="1413" t="s">
        <v>6735</v>
      </c>
      <c r="G200" s="1413" t="s">
        <v>6234</v>
      </c>
      <c r="H200" s="1413" t="s">
        <v>7083</v>
      </c>
      <c r="I200" s="1415" t="s">
        <v>56</v>
      </c>
      <c r="J200" s="1416">
        <v>45494.0</v>
      </c>
      <c r="K200" s="1416"/>
      <c r="L200" s="1418" t="s">
        <v>7084</v>
      </c>
      <c r="M200" s="1405"/>
      <c r="N200" s="1405"/>
      <c r="O200" s="1405"/>
      <c r="P200" s="1405"/>
      <c r="Q200" s="1405"/>
      <c r="R200" s="1405"/>
      <c r="S200" s="1405"/>
      <c r="T200" s="1405"/>
      <c r="U200" s="1405"/>
      <c r="V200" s="1405"/>
      <c r="W200" s="1405"/>
      <c r="X200" s="1405"/>
      <c r="Y200" s="1405"/>
      <c r="Z200" s="1405"/>
      <c r="AA200" s="1405"/>
    </row>
    <row r="201" ht="41.25" customHeight="1">
      <c r="A201" s="1419" t="s">
        <v>6535</v>
      </c>
      <c r="B201" s="1407" t="s">
        <v>7085</v>
      </c>
      <c r="C201" s="1407" t="s">
        <v>7086</v>
      </c>
      <c r="D201" s="1408" t="s">
        <v>7087</v>
      </c>
      <c r="E201" s="1407" t="s">
        <v>6232</v>
      </c>
      <c r="F201" s="1407" t="s">
        <v>6233</v>
      </c>
      <c r="G201" s="1407" t="s">
        <v>6234</v>
      </c>
      <c r="H201" s="1407" t="s">
        <v>7088</v>
      </c>
      <c r="I201" s="1409" t="s">
        <v>6246</v>
      </c>
      <c r="J201" s="1410">
        <v>45493.0</v>
      </c>
      <c r="K201" s="1410"/>
      <c r="L201" s="1411" t="s">
        <v>7089</v>
      </c>
      <c r="M201" s="1405"/>
      <c r="N201" s="1405"/>
      <c r="O201" s="1405"/>
      <c r="P201" s="1405"/>
      <c r="Q201" s="1405"/>
      <c r="R201" s="1405"/>
      <c r="S201" s="1405"/>
      <c r="T201" s="1405"/>
      <c r="U201" s="1405"/>
      <c r="V201" s="1405"/>
      <c r="W201" s="1405"/>
      <c r="X201" s="1405"/>
      <c r="Y201" s="1405"/>
      <c r="Z201" s="1405"/>
      <c r="AA201" s="1405"/>
    </row>
    <row r="202" ht="41.25" customHeight="1">
      <c r="A202" s="1406" t="s">
        <v>6535</v>
      </c>
      <c r="B202" s="1413" t="s">
        <v>7090</v>
      </c>
      <c r="C202" s="1413" t="s">
        <v>7091</v>
      </c>
      <c r="D202" s="1414" t="s">
        <v>7092</v>
      </c>
      <c r="E202" s="1413" t="s">
        <v>6232</v>
      </c>
      <c r="F202" s="1413" t="s">
        <v>6274</v>
      </c>
      <c r="G202" s="1413" t="s">
        <v>6234</v>
      </c>
      <c r="H202" s="1413" t="s">
        <v>7093</v>
      </c>
      <c r="I202" s="1415" t="s">
        <v>35</v>
      </c>
      <c r="J202" s="1423"/>
      <c r="K202" s="1423"/>
      <c r="L202" s="1424"/>
      <c r="M202" s="1405"/>
      <c r="N202" s="1405"/>
      <c r="O202" s="1405"/>
      <c r="P202" s="1405"/>
      <c r="Q202" s="1405"/>
      <c r="R202" s="1405"/>
      <c r="S202" s="1405"/>
      <c r="T202" s="1405"/>
      <c r="U202" s="1405"/>
      <c r="V202" s="1405"/>
      <c r="W202" s="1405"/>
      <c r="X202" s="1405"/>
      <c r="Y202" s="1405"/>
      <c r="Z202" s="1405"/>
      <c r="AA202" s="1405"/>
    </row>
    <row r="203" ht="41.25" customHeight="1">
      <c r="A203" s="1419" t="s">
        <v>6535</v>
      </c>
      <c r="B203" s="1407" t="s">
        <v>7094</v>
      </c>
      <c r="C203" s="1407" t="s">
        <v>7095</v>
      </c>
      <c r="D203" s="1408" t="s">
        <v>7096</v>
      </c>
      <c r="E203" s="1407" t="s">
        <v>6232</v>
      </c>
      <c r="F203" s="1407" t="s">
        <v>7097</v>
      </c>
      <c r="G203" s="1407" t="s">
        <v>6234</v>
      </c>
      <c r="H203" s="1407" t="s">
        <v>7098</v>
      </c>
      <c r="I203" s="1409" t="s">
        <v>56</v>
      </c>
      <c r="J203" s="1410">
        <v>45494.0</v>
      </c>
      <c r="K203" s="1412" t="s">
        <v>301</v>
      </c>
      <c r="L203" s="1411" t="s">
        <v>5529</v>
      </c>
      <c r="M203" s="1420"/>
      <c r="N203" s="1420"/>
      <c r="O203" s="1420"/>
      <c r="P203" s="1420"/>
      <c r="Q203" s="1420"/>
      <c r="R203" s="1420"/>
      <c r="S203" s="1420"/>
      <c r="T203" s="1420"/>
      <c r="U203" s="1420"/>
      <c r="V203" s="1420"/>
      <c r="W203" s="1420"/>
      <c r="X203" s="1420"/>
      <c r="Y203" s="1420"/>
      <c r="Z203" s="1420"/>
      <c r="AA203" s="1420"/>
    </row>
    <row r="204" ht="41.25" customHeight="1">
      <c r="A204" s="1419" t="s">
        <v>6535</v>
      </c>
      <c r="B204" s="1407" t="s">
        <v>7099</v>
      </c>
      <c r="C204" s="1407" t="s">
        <v>6014</v>
      </c>
      <c r="D204" s="1425"/>
      <c r="E204" s="1407" t="s">
        <v>6232</v>
      </c>
      <c r="F204" s="1407" t="s">
        <v>6421</v>
      </c>
      <c r="G204" s="1407" t="s">
        <v>6234</v>
      </c>
      <c r="H204" s="1407" t="s">
        <v>7100</v>
      </c>
      <c r="I204" s="1409" t="s">
        <v>6246</v>
      </c>
      <c r="J204" s="1421"/>
      <c r="K204" s="1421"/>
      <c r="L204" s="1411" t="s">
        <v>1309</v>
      </c>
      <c r="M204" s="1405"/>
      <c r="N204" s="1405"/>
      <c r="O204" s="1405"/>
      <c r="P204" s="1405"/>
      <c r="Q204" s="1405"/>
      <c r="R204" s="1405"/>
      <c r="S204" s="1405"/>
      <c r="T204" s="1405"/>
      <c r="U204" s="1405"/>
      <c r="V204" s="1405"/>
      <c r="W204" s="1405"/>
      <c r="X204" s="1405"/>
      <c r="Y204" s="1405"/>
      <c r="Z204" s="1405"/>
      <c r="AA204" s="1405"/>
    </row>
    <row r="205" ht="41.25" customHeight="1">
      <c r="A205" s="1463"/>
      <c r="B205" s="1421"/>
      <c r="C205" s="1421"/>
      <c r="D205" s="1425"/>
      <c r="E205" s="1407" t="s">
        <v>6232</v>
      </c>
      <c r="F205" s="1407" t="s">
        <v>7040</v>
      </c>
      <c r="G205" s="1407" t="s">
        <v>6234</v>
      </c>
      <c r="H205" s="1407" t="s">
        <v>7101</v>
      </c>
      <c r="I205" s="1409" t="s">
        <v>35</v>
      </c>
      <c r="J205" s="1421"/>
      <c r="K205" s="1421"/>
      <c r="L205" s="1422"/>
      <c r="M205" s="1405"/>
      <c r="N205" s="1405"/>
      <c r="O205" s="1405"/>
      <c r="P205" s="1405"/>
      <c r="Q205" s="1405"/>
      <c r="R205" s="1405"/>
      <c r="S205" s="1405"/>
      <c r="T205" s="1405"/>
      <c r="U205" s="1405"/>
      <c r="V205" s="1405"/>
      <c r="W205" s="1405"/>
      <c r="X205" s="1405"/>
      <c r="Y205" s="1405"/>
      <c r="Z205" s="1405"/>
      <c r="AA205" s="1405"/>
    </row>
    <row r="206" ht="41.25" customHeight="1">
      <c r="A206" s="1463"/>
      <c r="B206" s="1421"/>
      <c r="C206" s="1421"/>
      <c r="D206" s="1425"/>
      <c r="E206" s="1407" t="s">
        <v>6232</v>
      </c>
      <c r="F206" s="1407" t="s">
        <v>7040</v>
      </c>
      <c r="G206" s="1407" t="s">
        <v>6234</v>
      </c>
      <c r="H206" s="1407" t="s">
        <v>7102</v>
      </c>
      <c r="I206" s="1409" t="s">
        <v>56</v>
      </c>
      <c r="J206" s="1421"/>
      <c r="K206" s="1412" t="s">
        <v>301</v>
      </c>
      <c r="L206" s="1422"/>
      <c r="M206" s="1405"/>
      <c r="N206" s="1405"/>
      <c r="O206" s="1405"/>
      <c r="P206" s="1405"/>
      <c r="Q206" s="1405"/>
      <c r="R206" s="1405"/>
      <c r="S206" s="1405"/>
      <c r="T206" s="1405"/>
      <c r="U206" s="1405"/>
      <c r="V206" s="1405"/>
      <c r="W206" s="1405"/>
      <c r="X206" s="1405"/>
      <c r="Y206" s="1405"/>
      <c r="Z206" s="1405"/>
      <c r="AA206" s="1405"/>
    </row>
    <row r="207" ht="41.25" customHeight="1">
      <c r="A207" s="1463"/>
      <c r="B207" s="1421"/>
      <c r="C207" s="1421"/>
      <c r="D207" s="1425"/>
      <c r="E207" s="1407" t="s">
        <v>6232</v>
      </c>
      <c r="F207" s="1407" t="s">
        <v>7040</v>
      </c>
      <c r="G207" s="1407" t="s">
        <v>6234</v>
      </c>
      <c r="H207" s="1407" t="s">
        <v>7041</v>
      </c>
      <c r="I207" s="1409" t="s">
        <v>35</v>
      </c>
      <c r="J207" s="1421"/>
      <c r="K207" s="1421"/>
      <c r="L207" s="1422"/>
      <c r="M207" s="1405"/>
      <c r="N207" s="1405"/>
      <c r="O207" s="1405"/>
      <c r="P207" s="1405"/>
      <c r="Q207" s="1405"/>
      <c r="R207" s="1405"/>
      <c r="S207" s="1405"/>
      <c r="T207" s="1405"/>
      <c r="U207" s="1405"/>
      <c r="V207" s="1405"/>
      <c r="W207" s="1405"/>
      <c r="X207" s="1405"/>
      <c r="Y207" s="1405"/>
      <c r="Z207" s="1405"/>
      <c r="AA207" s="1405"/>
    </row>
    <row r="208" ht="41.25" customHeight="1">
      <c r="A208" s="1463"/>
      <c r="B208" s="1421"/>
      <c r="C208" s="1421"/>
      <c r="D208" s="1425"/>
      <c r="E208" s="1407" t="s">
        <v>6232</v>
      </c>
      <c r="F208" s="1407" t="s">
        <v>7040</v>
      </c>
      <c r="G208" s="1407" t="s">
        <v>6234</v>
      </c>
      <c r="H208" s="1407" t="s">
        <v>7103</v>
      </c>
      <c r="I208" s="1409" t="s">
        <v>56</v>
      </c>
      <c r="J208" s="1421"/>
      <c r="K208" s="1412" t="s">
        <v>301</v>
      </c>
      <c r="L208" s="1422"/>
      <c r="M208" s="1405"/>
      <c r="N208" s="1405"/>
      <c r="O208" s="1405"/>
      <c r="P208" s="1405"/>
      <c r="Q208" s="1405"/>
      <c r="R208" s="1405"/>
      <c r="S208" s="1405"/>
      <c r="T208" s="1405"/>
      <c r="U208" s="1405"/>
      <c r="V208" s="1405"/>
      <c r="W208" s="1405"/>
      <c r="X208" s="1405"/>
      <c r="Y208" s="1405"/>
      <c r="Z208" s="1405"/>
      <c r="AA208" s="1405"/>
    </row>
    <row r="209" ht="41.25" customHeight="1">
      <c r="A209" s="1406" t="s">
        <v>6535</v>
      </c>
      <c r="B209" s="1413" t="s">
        <v>7104</v>
      </c>
      <c r="C209" s="1413" t="s">
        <v>7105</v>
      </c>
      <c r="D209" s="1414" t="s">
        <v>7106</v>
      </c>
      <c r="E209" s="1413" t="s">
        <v>6232</v>
      </c>
      <c r="F209" s="1413" t="s">
        <v>6471</v>
      </c>
      <c r="G209" s="1413" t="s">
        <v>6234</v>
      </c>
      <c r="H209" s="1413" t="s">
        <v>7107</v>
      </c>
      <c r="I209" s="1415" t="s">
        <v>35</v>
      </c>
      <c r="J209" s="1423"/>
      <c r="K209" s="1423"/>
      <c r="L209" s="1424"/>
      <c r="M209" s="1405"/>
      <c r="N209" s="1405"/>
      <c r="O209" s="1405"/>
      <c r="P209" s="1405"/>
      <c r="Q209" s="1405"/>
      <c r="R209" s="1405"/>
      <c r="S209" s="1405"/>
      <c r="T209" s="1405"/>
      <c r="U209" s="1405"/>
      <c r="V209" s="1405"/>
      <c r="W209" s="1405"/>
      <c r="X209" s="1405"/>
      <c r="Y209" s="1405"/>
      <c r="Z209" s="1405"/>
      <c r="AA209" s="1405"/>
    </row>
    <row r="210" ht="41.25" customHeight="1">
      <c r="A210" s="1406" t="s">
        <v>6535</v>
      </c>
      <c r="B210" s="1413" t="s">
        <v>7108</v>
      </c>
      <c r="C210" s="1413" t="s">
        <v>7109</v>
      </c>
      <c r="D210" s="1414" t="s">
        <v>7110</v>
      </c>
      <c r="E210" s="1413" t="s">
        <v>6232</v>
      </c>
      <c r="F210" s="1413" t="s">
        <v>7111</v>
      </c>
      <c r="G210" s="1413" t="s">
        <v>6234</v>
      </c>
      <c r="H210" s="1413" t="s">
        <v>7112</v>
      </c>
      <c r="I210" s="1415" t="s">
        <v>56</v>
      </c>
      <c r="J210" s="1423"/>
      <c r="K210" s="1423"/>
      <c r="L210" s="1424"/>
      <c r="M210" s="1405"/>
      <c r="N210" s="1405"/>
      <c r="O210" s="1405"/>
      <c r="P210" s="1405"/>
      <c r="Q210" s="1405"/>
      <c r="R210" s="1405"/>
      <c r="S210" s="1405"/>
      <c r="T210" s="1405"/>
      <c r="U210" s="1405"/>
      <c r="V210" s="1405"/>
      <c r="W210" s="1405"/>
      <c r="X210" s="1405"/>
      <c r="Y210" s="1405"/>
      <c r="Z210" s="1405"/>
      <c r="AA210" s="1405"/>
    </row>
    <row r="211" ht="41.25" customHeight="1">
      <c r="A211" s="1406" t="s">
        <v>6535</v>
      </c>
      <c r="B211" s="1413" t="s">
        <v>7113</v>
      </c>
      <c r="C211" s="1413" t="s">
        <v>7114</v>
      </c>
      <c r="D211" s="1414" t="s">
        <v>7115</v>
      </c>
      <c r="E211" s="1413" t="s">
        <v>6232</v>
      </c>
      <c r="F211" s="1413" t="s">
        <v>7116</v>
      </c>
      <c r="G211" s="1413" t="s">
        <v>6234</v>
      </c>
      <c r="H211" s="1413" t="s">
        <v>7117</v>
      </c>
      <c r="I211" s="1415" t="s">
        <v>35</v>
      </c>
      <c r="J211" s="1423"/>
      <c r="K211" s="1423"/>
      <c r="L211" s="1424"/>
      <c r="M211" s="1405"/>
      <c r="N211" s="1405"/>
      <c r="O211" s="1405"/>
      <c r="P211" s="1405"/>
      <c r="Q211" s="1405"/>
      <c r="R211" s="1405"/>
      <c r="S211" s="1405"/>
      <c r="T211" s="1405"/>
      <c r="U211" s="1405"/>
      <c r="V211" s="1405"/>
      <c r="W211" s="1405"/>
      <c r="X211" s="1405"/>
      <c r="Y211" s="1405"/>
      <c r="Z211" s="1405"/>
      <c r="AA211" s="1405"/>
    </row>
    <row r="212" ht="41.25" customHeight="1">
      <c r="A212" s="1419" t="s">
        <v>7118</v>
      </c>
      <c r="B212" s="1407" t="s">
        <v>7119</v>
      </c>
      <c r="C212" s="1407" t="s">
        <v>7120</v>
      </c>
      <c r="D212" s="1408" t="s">
        <v>7121</v>
      </c>
      <c r="E212" s="1407" t="s">
        <v>6232</v>
      </c>
      <c r="F212" s="1407" t="s">
        <v>6643</v>
      </c>
      <c r="G212" s="1407" t="s">
        <v>6234</v>
      </c>
      <c r="H212" s="1407" t="s">
        <v>7122</v>
      </c>
      <c r="I212" s="1409" t="s">
        <v>56</v>
      </c>
      <c r="J212" s="1410">
        <v>45494.0</v>
      </c>
      <c r="K212" s="1412" t="s">
        <v>301</v>
      </c>
      <c r="L212" s="1411" t="s">
        <v>5772</v>
      </c>
      <c r="M212" s="1420"/>
      <c r="N212" s="1420"/>
      <c r="O212" s="1420"/>
      <c r="P212" s="1420"/>
      <c r="Q212" s="1420"/>
      <c r="R212" s="1420"/>
      <c r="S212" s="1420"/>
      <c r="T212" s="1420"/>
      <c r="U212" s="1420"/>
      <c r="V212" s="1420"/>
      <c r="W212" s="1420"/>
      <c r="X212" s="1420"/>
      <c r="Y212" s="1420"/>
      <c r="Z212" s="1420"/>
      <c r="AA212" s="1420"/>
    </row>
    <row r="213" ht="41.25" customHeight="1">
      <c r="A213" s="1463"/>
      <c r="B213" s="1421"/>
      <c r="C213" s="1421"/>
      <c r="D213" s="1425"/>
      <c r="E213" s="1407" t="s">
        <v>6232</v>
      </c>
      <c r="F213" s="1407" t="s">
        <v>6643</v>
      </c>
      <c r="G213" s="1407" t="s">
        <v>6234</v>
      </c>
      <c r="H213" s="1407" t="s">
        <v>7123</v>
      </c>
      <c r="I213" s="1409" t="s">
        <v>35</v>
      </c>
      <c r="J213" s="1421"/>
      <c r="K213" s="1421"/>
      <c r="L213" s="1422"/>
      <c r="M213" s="1405"/>
      <c r="N213" s="1405"/>
      <c r="O213" s="1405"/>
      <c r="P213" s="1405"/>
      <c r="Q213" s="1405"/>
      <c r="R213" s="1405"/>
      <c r="S213" s="1405"/>
      <c r="T213" s="1405"/>
      <c r="U213" s="1405"/>
      <c r="V213" s="1405"/>
      <c r="W213" s="1405"/>
      <c r="X213" s="1405"/>
      <c r="Y213" s="1405"/>
      <c r="Z213" s="1405"/>
      <c r="AA213" s="1405"/>
    </row>
    <row r="214" ht="41.25" customHeight="1">
      <c r="A214" s="1432" t="s">
        <v>7118</v>
      </c>
      <c r="B214" s="1433" t="s">
        <v>7124</v>
      </c>
      <c r="C214" s="1433" t="s">
        <v>7125</v>
      </c>
      <c r="D214" s="1440" t="s">
        <v>7126</v>
      </c>
      <c r="E214" s="1433" t="s">
        <v>6232</v>
      </c>
      <c r="F214" s="1433" t="s">
        <v>6750</v>
      </c>
      <c r="G214" s="1433" t="s">
        <v>6234</v>
      </c>
      <c r="H214" s="1433" t="s">
        <v>7127</v>
      </c>
      <c r="I214" s="1435" t="s">
        <v>56</v>
      </c>
      <c r="J214" s="1436">
        <v>45494.0</v>
      </c>
      <c r="K214" s="1445" t="s">
        <v>6258</v>
      </c>
      <c r="L214" s="1441" t="s">
        <v>7128</v>
      </c>
      <c r="M214" s="1444"/>
      <c r="N214" s="1444"/>
      <c r="O214" s="1444"/>
      <c r="P214" s="1444"/>
      <c r="Q214" s="1444"/>
      <c r="R214" s="1444"/>
      <c r="S214" s="1444"/>
      <c r="T214" s="1444"/>
      <c r="U214" s="1444"/>
      <c r="V214" s="1444"/>
      <c r="W214" s="1444"/>
      <c r="X214" s="1444"/>
      <c r="Y214" s="1444"/>
      <c r="Z214" s="1444"/>
      <c r="AA214" s="1444"/>
    </row>
    <row r="215" ht="41.25" customHeight="1">
      <c r="A215" s="1419" t="s">
        <v>7118</v>
      </c>
      <c r="B215" s="1407" t="s">
        <v>7129</v>
      </c>
      <c r="C215" s="1407" t="s">
        <v>7130</v>
      </c>
      <c r="D215" s="1408" t="s">
        <v>7131</v>
      </c>
      <c r="E215" s="1407" t="s">
        <v>6232</v>
      </c>
      <c r="F215" s="1407" t="s">
        <v>6412</v>
      </c>
      <c r="G215" s="1407" t="s">
        <v>6234</v>
      </c>
      <c r="H215" s="1407" t="s">
        <v>7132</v>
      </c>
      <c r="I215" s="1409" t="s">
        <v>6246</v>
      </c>
      <c r="J215" s="1410">
        <v>45493.0</v>
      </c>
      <c r="K215" s="1410"/>
      <c r="L215" s="1411" t="s">
        <v>7133</v>
      </c>
      <c r="M215" s="1405"/>
      <c r="N215" s="1405"/>
      <c r="O215" s="1405"/>
      <c r="P215" s="1405"/>
      <c r="Q215" s="1405"/>
      <c r="R215" s="1405"/>
      <c r="S215" s="1405"/>
      <c r="T215" s="1405"/>
      <c r="U215" s="1405"/>
      <c r="V215" s="1405"/>
      <c r="W215" s="1405"/>
      <c r="X215" s="1405"/>
      <c r="Y215" s="1405"/>
      <c r="Z215" s="1405"/>
      <c r="AA215" s="1405"/>
    </row>
    <row r="216" ht="41.25" customHeight="1">
      <c r="A216" s="1406" t="s">
        <v>7118</v>
      </c>
      <c r="B216" s="1413" t="s">
        <v>7134</v>
      </c>
      <c r="C216" s="1413" t="s">
        <v>7135</v>
      </c>
      <c r="D216" s="1414" t="s">
        <v>7136</v>
      </c>
      <c r="E216" s="1413" t="s">
        <v>6232</v>
      </c>
      <c r="F216" s="1413" t="s">
        <v>6992</v>
      </c>
      <c r="G216" s="1413" t="s">
        <v>6234</v>
      </c>
      <c r="H216" s="1413" t="s">
        <v>7137</v>
      </c>
      <c r="I216" s="1415" t="s">
        <v>35</v>
      </c>
      <c r="J216" s="1423"/>
      <c r="K216" s="1423"/>
      <c r="L216" s="1424"/>
      <c r="M216" s="1405"/>
      <c r="N216" s="1405"/>
      <c r="O216" s="1405"/>
      <c r="P216" s="1405"/>
      <c r="Q216" s="1405"/>
      <c r="R216" s="1405"/>
      <c r="S216" s="1405"/>
      <c r="T216" s="1405"/>
      <c r="U216" s="1405"/>
      <c r="V216" s="1405"/>
      <c r="W216" s="1405"/>
      <c r="X216" s="1405"/>
      <c r="Y216" s="1405"/>
      <c r="Z216" s="1405"/>
      <c r="AA216" s="1405"/>
    </row>
    <row r="217" ht="41.25" customHeight="1">
      <c r="A217" s="1419" t="s">
        <v>7118</v>
      </c>
      <c r="B217" s="1407" t="s">
        <v>7138</v>
      </c>
      <c r="C217" s="1407" t="s">
        <v>7139</v>
      </c>
      <c r="D217" s="1408" t="s">
        <v>7140</v>
      </c>
      <c r="E217" s="1407" t="s">
        <v>6232</v>
      </c>
      <c r="F217" s="1407" t="s">
        <v>6343</v>
      </c>
      <c r="G217" s="1407" t="s">
        <v>6234</v>
      </c>
      <c r="H217" s="1407" t="s">
        <v>7141</v>
      </c>
      <c r="I217" s="1409" t="s">
        <v>56</v>
      </c>
      <c r="J217" s="1410">
        <v>45494.0</v>
      </c>
      <c r="K217" s="1412" t="s">
        <v>301</v>
      </c>
      <c r="L217" s="1411" t="s">
        <v>7142</v>
      </c>
      <c r="M217" s="1420"/>
      <c r="N217" s="1420"/>
      <c r="O217" s="1420"/>
      <c r="P217" s="1420"/>
      <c r="Q217" s="1420"/>
      <c r="R217" s="1420"/>
      <c r="S217" s="1420"/>
      <c r="T217" s="1420"/>
      <c r="U217" s="1420"/>
      <c r="V217" s="1420"/>
      <c r="W217" s="1420"/>
      <c r="X217" s="1420"/>
      <c r="Y217" s="1420"/>
      <c r="Z217" s="1420"/>
      <c r="AA217" s="1420"/>
    </row>
    <row r="218" ht="41.25" customHeight="1">
      <c r="A218" s="1419" t="s">
        <v>7118</v>
      </c>
      <c r="B218" s="1407" t="s">
        <v>7143</v>
      </c>
      <c r="C218" s="1407" t="s">
        <v>7144</v>
      </c>
      <c r="D218" s="1408" t="s">
        <v>1065</v>
      </c>
      <c r="E218" s="1407" t="s">
        <v>6232</v>
      </c>
      <c r="F218" s="1407" t="s">
        <v>6407</v>
      </c>
      <c r="G218" s="1407" t="s">
        <v>6234</v>
      </c>
      <c r="H218" s="1407" t="s">
        <v>7145</v>
      </c>
      <c r="I218" s="1409" t="s">
        <v>6246</v>
      </c>
      <c r="J218" s="1462">
        <v>45493.0</v>
      </c>
      <c r="K218" s="1462"/>
      <c r="L218" s="1411" t="s">
        <v>7146</v>
      </c>
      <c r="M218" s="1405"/>
      <c r="N218" s="1405"/>
      <c r="O218" s="1405"/>
      <c r="P218" s="1405"/>
      <c r="Q218" s="1405"/>
      <c r="R218" s="1405"/>
      <c r="S218" s="1405"/>
      <c r="T218" s="1405"/>
      <c r="U218" s="1405"/>
      <c r="V218" s="1405"/>
      <c r="W218" s="1405"/>
      <c r="X218" s="1405"/>
      <c r="Y218" s="1405"/>
      <c r="Z218" s="1405"/>
      <c r="AA218" s="1405"/>
    </row>
    <row r="219" ht="41.25" customHeight="1">
      <c r="A219" s="1443"/>
      <c r="B219" s="1423"/>
      <c r="C219" s="1423"/>
      <c r="D219" s="1442"/>
      <c r="E219" s="1413" t="s">
        <v>6232</v>
      </c>
      <c r="F219" s="1413" t="s">
        <v>6407</v>
      </c>
      <c r="G219" s="1413" t="s">
        <v>6234</v>
      </c>
      <c r="H219" s="1413" t="s">
        <v>7147</v>
      </c>
      <c r="I219" s="1415" t="s">
        <v>35</v>
      </c>
      <c r="J219" s="1423"/>
      <c r="K219" s="1423"/>
      <c r="L219" s="1424"/>
      <c r="M219" s="1405"/>
      <c r="N219" s="1405"/>
      <c r="O219" s="1405"/>
      <c r="P219" s="1405"/>
      <c r="Q219" s="1405"/>
      <c r="R219" s="1405"/>
      <c r="S219" s="1405"/>
      <c r="T219" s="1405"/>
      <c r="U219" s="1405"/>
      <c r="V219" s="1405"/>
      <c r="W219" s="1405"/>
      <c r="X219" s="1405"/>
      <c r="Y219" s="1405"/>
      <c r="Z219" s="1405"/>
      <c r="AA219" s="1405"/>
    </row>
    <row r="220" ht="41.25" customHeight="1">
      <c r="A220" s="1419" t="s">
        <v>7118</v>
      </c>
      <c r="B220" s="1407" t="s">
        <v>7148</v>
      </c>
      <c r="C220" s="1407" t="s">
        <v>7149</v>
      </c>
      <c r="D220" s="1408" t="s">
        <v>7150</v>
      </c>
      <c r="E220" s="1407" t="s">
        <v>6232</v>
      </c>
      <c r="F220" s="1407" t="s">
        <v>6343</v>
      </c>
      <c r="G220" s="1407" t="s">
        <v>6234</v>
      </c>
      <c r="H220" s="1407" t="s">
        <v>7151</v>
      </c>
      <c r="I220" s="1409" t="s">
        <v>56</v>
      </c>
      <c r="J220" s="1410">
        <v>45494.0</v>
      </c>
      <c r="K220" s="1412" t="s">
        <v>301</v>
      </c>
      <c r="L220" s="1411" t="s">
        <v>5984</v>
      </c>
      <c r="M220" s="1420"/>
      <c r="N220" s="1420"/>
      <c r="O220" s="1420"/>
      <c r="P220" s="1420"/>
      <c r="Q220" s="1420"/>
      <c r="R220" s="1420"/>
      <c r="S220" s="1420"/>
      <c r="T220" s="1420"/>
      <c r="U220" s="1420"/>
      <c r="V220" s="1420"/>
      <c r="W220" s="1420"/>
      <c r="X220" s="1420"/>
      <c r="Y220" s="1420"/>
      <c r="Z220" s="1420"/>
      <c r="AA220" s="1420"/>
    </row>
    <row r="221" ht="41.25" customHeight="1">
      <c r="A221" s="1419" t="s">
        <v>7118</v>
      </c>
      <c r="B221" s="1407" t="s">
        <v>7152</v>
      </c>
      <c r="C221" s="1407" t="s">
        <v>7153</v>
      </c>
      <c r="D221" s="1408" t="s">
        <v>7154</v>
      </c>
      <c r="E221" s="1407" t="s">
        <v>6232</v>
      </c>
      <c r="F221" s="1407" t="s">
        <v>6421</v>
      </c>
      <c r="G221" s="1407" t="s">
        <v>6234</v>
      </c>
      <c r="H221" s="1407" t="s">
        <v>7155</v>
      </c>
      <c r="I221" s="1409" t="s">
        <v>6246</v>
      </c>
      <c r="J221" s="1410">
        <v>45493.0</v>
      </c>
      <c r="K221" s="1410"/>
      <c r="L221" s="1411" t="s">
        <v>7156</v>
      </c>
      <c r="M221" s="1420"/>
      <c r="N221" s="1420"/>
      <c r="O221" s="1420"/>
      <c r="P221" s="1420"/>
      <c r="Q221" s="1420"/>
      <c r="R221" s="1420"/>
      <c r="S221" s="1420"/>
      <c r="T221" s="1420"/>
      <c r="U221" s="1420"/>
      <c r="V221" s="1420"/>
      <c r="W221" s="1420"/>
      <c r="X221" s="1420"/>
      <c r="Y221" s="1420"/>
      <c r="Z221" s="1420"/>
      <c r="AA221" s="1420"/>
    </row>
    <row r="222" ht="41.25" customHeight="1">
      <c r="A222" s="1406" t="s">
        <v>7118</v>
      </c>
      <c r="B222" s="1413" t="s">
        <v>7157</v>
      </c>
      <c r="C222" s="1413" t="s">
        <v>7158</v>
      </c>
      <c r="D222" s="1414" t="s">
        <v>7159</v>
      </c>
      <c r="E222" s="1413" t="s">
        <v>6232</v>
      </c>
      <c r="F222" s="1413" t="s">
        <v>6343</v>
      </c>
      <c r="G222" s="1413" t="s">
        <v>6234</v>
      </c>
      <c r="H222" s="1413" t="s">
        <v>7160</v>
      </c>
      <c r="I222" s="1415" t="s">
        <v>35</v>
      </c>
      <c r="J222" s="1423"/>
      <c r="K222" s="1423"/>
      <c r="L222" s="1424"/>
      <c r="M222" s="1405"/>
      <c r="N222" s="1405"/>
      <c r="O222" s="1405"/>
      <c r="P222" s="1405"/>
      <c r="Q222" s="1405"/>
      <c r="R222" s="1405"/>
      <c r="S222" s="1405"/>
      <c r="T222" s="1405"/>
      <c r="U222" s="1405"/>
      <c r="V222" s="1405"/>
      <c r="W222" s="1405"/>
      <c r="X222" s="1405"/>
      <c r="Y222" s="1405"/>
      <c r="Z222" s="1405"/>
      <c r="AA222" s="1405"/>
    </row>
    <row r="223" ht="41.25" customHeight="1">
      <c r="A223" s="1406" t="s">
        <v>7118</v>
      </c>
      <c r="B223" s="1413" t="s">
        <v>7161</v>
      </c>
      <c r="C223" s="1413" t="s">
        <v>7162</v>
      </c>
      <c r="D223" s="1414" t="s">
        <v>7163</v>
      </c>
      <c r="E223" s="1413" t="s">
        <v>6232</v>
      </c>
      <c r="F223" s="1413" t="s">
        <v>6551</v>
      </c>
      <c r="G223" s="1413" t="s">
        <v>6234</v>
      </c>
      <c r="H223" s="1413" t="s">
        <v>7164</v>
      </c>
      <c r="I223" s="1415" t="s">
        <v>56</v>
      </c>
      <c r="J223" s="1423"/>
      <c r="K223" s="1412" t="s">
        <v>301</v>
      </c>
      <c r="L223" s="1424"/>
      <c r="M223" s="1405"/>
      <c r="N223" s="1405"/>
      <c r="O223" s="1405"/>
      <c r="P223" s="1405"/>
      <c r="Q223" s="1405"/>
      <c r="R223" s="1405"/>
      <c r="S223" s="1405"/>
      <c r="T223" s="1405"/>
      <c r="U223" s="1405"/>
      <c r="V223" s="1405"/>
      <c r="W223" s="1405"/>
      <c r="X223" s="1405"/>
      <c r="Y223" s="1405"/>
      <c r="Z223" s="1405"/>
      <c r="AA223" s="1405"/>
    </row>
    <row r="224" ht="41.25" customHeight="1">
      <c r="A224" s="1464" t="s">
        <v>7165</v>
      </c>
      <c r="B224" s="1433" t="s">
        <v>7166</v>
      </c>
      <c r="C224" s="1433" t="s">
        <v>7167</v>
      </c>
      <c r="D224" s="1440" t="s">
        <v>7168</v>
      </c>
      <c r="E224" s="1433" t="s">
        <v>6232</v>
      </c>
      <c r="F224" s="1433" t="s">
        <v>6777</v>
      </c>
      <c r="G224" s="1433" t="s">
        <v>6234</v>
      </c>
      <c r="H224" s="1433" t="s">
        <v>7169</v>
      </c>
      <c r="I224" s="1435" t="s">
        <v>6246</v>
      </c>
      <c r="J224" s="1436">
        <v>45493.0</v>
      </c>
      <c r="K224" s="1436"/>
      <c r="L224" s="1437" t="s">
        <v>7170</v>
      </c>
      <c r="M224" s="1405"/>
      <c r="N224" s="1405"/>
      <c r="O224" s="1405"/>
      <c r="P224" s="1405"/>
      <c r="Q224" s="1405"/>
      <c r="R224" s="1405"/>
      <c r="S224" s="1405"/>
      <c r="T224" s="1405"/>
      <c r="U224" s="1405"/>
      <c r="V224" s="1405"/>
      <c r="W224" s="1405"/>
      <c r="X224" s="1405"/>
      <c r="Y224" s="1405"/>
      <c r="Z224" s="1405"/>
      <c r="AA224" s="1405"/>
    </row>
    <row r="225" ht="41.25" customHeight="1">
      <c r="A225" s="1443"/>
      <c r="B225" s="1423"/>
      <c r="C225" s="1423"/>
      <c r="D225" s="1442"/>
      <c r="E225" s="1413" t="s">
        <v>6232</v>
      </c>
      <c r="F225" s="1413" t="s">
        <v>6777</v>
      </c>
      <c r="G225" s="1413" t="s">
        <v>6234</v>
      </c>
      <c r="H225" s="1413" t="s">
        <v>7171</v>
      </c>
      <c r="I225" s="1415" t="s">
        <v>35</v>
      </c>
      <c r="J225" s="1423"/>
      <c r="K225" s="1423"/>
      <c r="L225" s="1424"/>
      <c r="M225" s="1405"/>
      <c r="N225" s="1405"/>
      <c r="O225" s="1405"/>
      <c r="P225" s="1405"/>
      <c r="Q225" s="1405"/>
      <c r="R225" s="1405"/>
      <c r="S225" s="1405"/>
      <c r="T225" s="1405"/>
      <c r="U225" s="1405"/>
      <c r="V225" s="1405"/>
      <c r="W225" s="1405"/>
      <c r="X225" s="1405"/>
      <c r="Y225" s="1405"/>
      <c r="Z225" s="1405"/>
      <c r="AA225" s="1405"/>
    </row>
    <row r="226" ht="41.25" customHeight="1">
      <c r="A226" s="1419" t="s">
        <v>7118</v>
      </c>
      <c r="B226" s="1407" t="s">
        <v>7172</v>
      </c>
      <c r="C226" s="1407" t="s">
        <v>7173</v>
      </c>
      <c r="D226" s="1408" t="s">
        <v>7174</v>
      </c>
      <c r="E226" s="1407" t="s">
        <v>6232</v>
      </c>
      <c r="F226" s="1407" t="s">
        <v>7175</v>
      </c>
      <c r="G226" s="1407" t="s">
        <v>6234</v>
      </c>
      <c r="H226" s="1407" t="s">
        <v>7176</v>
      </c>
      <c r="I226" s="1409" t="s">
        <v>56</v>
      </c>
      <c r="J226" s="1410">
        <v>45494.0</v>
      </c>
      <c r="K226" s="1412" t="s">
        <v>301</v>
      </c>
      <c r="L226" s="1411" t="s">
        <v>1544</v>
      </c>
      <c r="M226" s="1420"/>
      <c r="N226" s="1420"/>
      <c r="O226" s="1420"/>
      <c r="P226" s="1420"/>
      <c r="Q226" s="1420"/>
      <c r="R226" s="1420"/>
      <c r="S226" s="1420"/>
      <c r="T226" s="1420"/>
      <c r="U226" s="1420"/>
      <c r="V226" s="1420"/>
      <c r="W226" s="1420"/>
      <c r="X226" s="1420"/>
      <c r="Y226" s="1420"/>
      <c r="Z226" s="1420"/>
      <c r="AA226" s="1420"/>
    </row>
    <row r="227" ht="41.25" customHeight="1">
      <c r="A227" s="1419" t="s">
        <v>7118</v>
      </c>
      <c r="B227" s="1407" t="s">
        <v>7177</v>
      </c>
      <c r="C227" s="1407" t="s">
        <v>7178</v>
      </c>
      <c r="D227" s="1408" t="s">
        <v>1065</v>
      </c>
      <c r="E227" s="1407" t="s">
        <v>6232</v>
      </c>
      <c r="F227" s="1407" t="s">
        <v>6577</v>
      </c>
      <c r="G227" s="1407" t="s">
        <v>6234</v>
      </c>
      <c r="H227" s="1407" t="s">
        <v>7179</v>
      </c>
      <c r="I227" s="1409" t="s">
        <v>6246</v>
      </c>
      <c r="J227" s="1410">
        <v>45493.0</v>
      </c>
      <c r="K227" s="1410"/>
      <c r="L227" s="1411" t="s">
        <v>7180</v>
      </c>
      <c r="M227" s="1420"/>
      <c r="N227" s="1420"/>
      <c r="O227" s="1420"/>
      <c r="P227" s="1420"/>
      <c r="Q227" s="1420"/>
      <c r="R227" s="1420"/>
      <c r="S227" s="1420"/>
      <c r="T227" s="1420"/>
      <c r="U227" s="1420"/>
      <c r="V227" s="1420"/>
      <c r="W227" s="1420"/>
      <c r="X227" s="1420"/>
      <c r="Y227" s="1420"/>
      <c r="Z227" s="1420"/>
      <c r="AA227" s="1420"/>
    </row>
    <row r="228" ht="41.25" customHeight="1">
      <c r="A228" s="1406" t="s">
        <v>7118</v>
      </c>
      <c r="B228" s="1413" t="s">
        <v>7181</v>
      </c>
      <c r="C228" s="1413" t="s">
        <v>7182</v>
      </c>
      <c r="D228" s="1414" t="s">
        <v>7183</v>
      </c>
      <c r="E228" s="1413" t="s">
        <v>6232</v>
      </c>
      <c r="F228" s="1413" t="s">
        <v>6239</v>
      </c>
      <c r="G228" s="1413" t="s">
        <v>6234</v>
      </c>
      <c r="H228" s="1413" t="s">
        <v>6760</v>
      </c>
      <c r="I228" s="1415" t="s">
        <v>35</v>
      </c>
      <c r="J228" s="1423"/>
      <c r="K228" s="1423"/>
      <c r="L228" s="1424"/>
      <c r="M228" s="1405"/>
      <c r="N228" s="1405"/>
      <c r="O228" s="1405"/>
      <c r="P228" s="1405"/>
      <c r="Q228" s="1405"/>
      <c r="R228" s="1405"/>
      <c r="S228" s="1405"/>
      <c r="T228" s="1405"/>
      <c r="U228" s="1405"/>
      <c r="V228" s="1405"/>
      <c r="W228" s="1405"/>
      <c r="X228" s="1405"/>
      <c r="Y228" s="1405"/>
      <c r="Z228" s="1405"/>
      <c r="AA228" s="1405"/>
    </row>
    <row r="229" ht="41.25" customHeight="1">
      <c r="A229" s="1406" t="s">
        <v>7118</v>
      </c>
      <c r="B229" s="1413" t="s">
        <v>7184</v>
      </c>
      <c r="C229" s="1413" t="s">
        <v>7185</v>
      </c>
      <c r="D229" s="1414" t="s">
        <v>7186</v>
      </c>
      <c r="E229" s="1413" t="s">
        <v>6232</v>
      </c>
      <c r="F229" s="1413" t="s">
        <v>7097</v>
      </c>
      <c r="G229" s="1413" t="s">
        <v>6234</v>
      </c>
      <c r="H229" s="1413" t="s">
        <v>7187</v>
      </c>
      <c r="I229" s="1415" t="s">
        <v>56</v>
      </c>
      <c r="J229" s="1416">
        <v>45494.0</v>
      </c>
      <c r="K229" s="1412" t="s">
        <v>301</v>
      </c>
      <c r="L229" s="1418" t="s">
        <v>7188</v>
      </c>
      <c r="M229" s="1405"/>
      <c r="N229" s="1405"/>
      <c r="O229" s="1405"/>
      <c r="P229" s="1405"/>
      <c r="Q229" s="1405"/>
      <c r="R229" s="1405"/>
      <c r="S229" s="1405"/>
      <c r="T229" s="1405"/>
      <c r="U229" s="1405"/>
      <c r="V229" s="1405"/>
      <c r="W229" s="1405"/>
      <c r="X229" s="1405"/>
      <c r="Y229" s="1405"/>
      <c r="Z229" s="1405"/>
      <c r="AA229" s="1405"/>
    </row>
    <row r="230" ht="41.25" customHeight="1">
      <c r="A230" s="1465">
        <v>44251.0</v>
      </c>
      <c r="B230" s="1428" t="s">
        <v>7189</v>
      </c>
      <c r="C230" s="1428" t="s">
        <v>7190</v>
      </c>
      <c r="D230" s="1429" t="s">
        <v>7191</v>
      </c>
      <c r="E230" s="1428" t="s">
        <v>6232</v>
      </c>
      <c r="F230" s="1428" t="s">
        <v>6412</v>
      </c>
      <c r="G230" s="1428" t="s">
        <v>6234</v>
      </c>
      <c r="H230" s="1428" t="s">
        <v>7192</v>
      </c>
      <c r="I230" s="1404" t="s">
        <v>6246</v>
      </c>
      <c r="J230" s="1430">
        <v>45493.0</v>
      </c>
      <c r="K230" s="1430"/>
      <c r="L230" s="1431" t="s">
        <v>7193</v>
      </c>
      <c r="M230" s="1405"/>
      <c r="N230" s="1405"/>
      <c r="O230" s="1405"/>
      <c r="P230" s="1405"/>
      <c r="Q230" s="1405"/>
      <c r="R230" s="1405"/>
      <c r="S230" s="1405"/>
      <c r="T230" s="1405"/>
      <c r="U230" s="1405"/>
      <c r="V230" s="1405"/>
      <c r="W230" s="1405"/>
      <c r="X230" s="1405"/>
      <c r="Y230" s="1405"/>
      <c r="Z230" s="1405"/>
      <c r="AA230" s="1405"/>
    </row>
    <row r="231" ht="41.25" customHeight="1">
      <c r="A231" s="1406" t="s">
        <v>7118</v>
      </c>
      <c r="B231" s="1413" t="s">
        <v>7194</v>
      </c>
      <c r="C231" s="1423"/>
      <c r="D231" s="1414" t="s">
        <v>7195</v>
      </c>
      <c r="E231" s="1413" t="s">
        <v>6232</v>
      </c>
      <c r="F231" s="1413" t="s">
        <v>6471</v>
      </c>
      <c r="G231" s="1413" t="s">
        <v>6234</v>
      </c>
      <c r="H231" s="1413" t="s">
        <v>7196</v>
      </c>
      <c r="I231" s="1415" t="s">
        <v>35</v>
      </c>
      <c r="J231" s="1423"/>
      <c r="K231" s="1423"/>
      <c r="L231" s="1424"/>
      <c r="M231" s="1405"/>
      <c r="N231" s="1405"/>
      <c r="O231" s="1405"/>
      <c r="P231" s="1405"/>
      <c r="Q231" s="1405"/>
      <c r="R231" s="1405"/>
      <c r="S231" s="1405"/>
      <c r="T231" s="1405"/>
      <c r="U231" s="1405"/>
      <c r="V231" s="1405"/>
      <c r="W231" s="1405"/>
      <c r="X231" s="1405"/>
      <c r="Y231" s="1405"/>
      <c r="Z231" s="1405"/>
      <c r="AA231" s="1405"/>
    </row>
    <row r="232" ht="41.25" customHeight="1">
      <c r="A232" s="1419" t="s">
        <v>7118</v>
      </c>
      <c r="B232" s="1407" t="s">
        <v>7197</v>
      </c>
      <c r="C232" s="1407" t="s">
        <v>7198</v>
      </c>
      <c r="D232" s="1408" t="s">
        <v>7199</v>
      </c>
      <c r="E232" s="1407" t="s">
        <v>6232</v>
      </c>
      <c r="F232" s="1407" t="s">
        <v>6306</v>
      </c>
      <c r="G232" s="1407" t="s">
        <v>6234</v>
      </c>
      <c r="H232" s="1407" t="s">
        <v>7200</v>
      </c>
      <c r="I232" s="1409" t="s">
        <v>56</v>
      </c>
      <c r="J232" s="1410">
        <v>45494.0</v>
      </c>
      <c r="K232" s="1412" t="s">
        <v>301</v>
      </c>
      <c r="L232" s="1411" t="s">
        <v>5984</v>
      </c>
      <c r="M232" s="1420"/>
      <c r="N232" s="1420"/>
      <c r="O232" s="1420"/>
      <c r="P232" s="1420"/>
      <c r="Q232" s="1420"/>
      <c r="R232" s="1420"/>
      <c r="S232" s="1420"/>
      <c r="T232" s="1420"/>
      <c r="U232" s="1420"/>
      <c r="V232" s="1420"/>
      <c r="W232" s="1420"/>
      <c r="X232" s="1420"/>
      <c r="Y232" s="1420"/>
      <c r="Z232" s="1420"/>
      <c r="AA232" s="1420"/>
    </row>
    <row r="233" ht="41.25" customHeight="1">
      <c r="A233" s="1406" t="s">
        <v>7118</v>
      </c>
      <c r="B233" s="1413" t="s">
        <v>7201</v>
      </c>
      <c r="C233" s="1413" t="s">
        <v>7030</v>
      </c>
      <c r="D233" s="1414" t="s">
        <v>7202</v>
      </c>
      <c r="E233" s="1413" t="s">
        <v>6232</v>
      </c>
      <c r="F233" s="1413" t="s">
        <v>6921</v>
      </c>
      <c r="G233" s="1413" t="s">
        <v>6234</v>
      </c>
      <c r="H233" s="1413" t="s">
        <v>7031</v>
      </c>
      <c r="I233" s="1415" t="s">
        <v>35</v>
      </c>
      <c r="J233" s="1423"/>
      <c r="K233" s="1423"/>
      <c r="L233" s="1424"/>
      <c r="M233" s="1405"/>
      <c r="N233" s="1405"/>
      <c r="O233" s="1405"/>
      <c r="P233" s="1405"/>
      <c r="Q233" s="1405"/>
      <c r="R233" s="1405"/>
      <c r="S233" s="1405"/>
      <c r="T233" s="1405"/>
      <c r="U233" s="1405"/>
      <c r="V233" s="1405"/>
      <c r="W233" s="1405"/>
      <c r="X233" s="1405"/>
      <c r="Y233" s="1405"/>
      <c r="Z233" s="1405"/>
      <c r="AA233" s="1405"/>
    </row>
    <row r="234" ht="41.25" customHeight="1">
      <c r="A234" s="1419" t="s">
        <v>7118</v>
      </c>
      <c r="B234" s="1407" t="s">
        <v>7203</v>
      </c>
      <c r="C234" s="1407" t="s">
        <v>7204</v>
      </c>
      <c r="D234" s="1425"/>
      <c r="E234" s="1407" t="s">
        <v>6232</v>
      </c>
      <c r="F234" s="1407" t="s">
        <v>6442</v>
      </c>
      <c r="G234" s="1407" t="s">
        <v>6234</v>
      </c>
      <c r="H234" s="1407" t="s">
        <v>7205</v>
      </c>
      <c r="I234" s="1409" t="s">
        <v>56</v>
      </c>
      <c r="J234" s="1410">
        <v>45494.0</v>
      </c>
      <c r="K234" s="1412" t="s">
        <v>301</v>
      </c>
      <c r="L234" s="1411" t="s">
        <v>6075</v>
      </c>
      <c r="M234" s="1420"/>
      <c r="N234" s="1420"/>
      <c r="O234" s="1420"/>
      <c r="P234" s="1420"/>
      <c r="Q234" s="1420"/>
      <c r="R234" s="1420"/>
      <c r="S234" s="1420"/>
      <c r="T234" s="1420"/>
      <c r="U234" s="1420"/>
      <c r="V234" s="1420"/>
      <c r="W234" s="1420"/>
      <c r="X234" s="1420"/>
      <c r="Y234" s="1420"/>
      <c r="Z234" s="1420"/>
      <c r="AA234" s="1420"/>
    </row>
    <row r="235" ht="41.25" customHeight="1">
      <c r="A235" s="1419" t="s">
        <v>7118</v>
      </c>
      <c r="B235" s="1407" t="s">
        <v>7206</v>
      </c>
      <c r="C235" s="1407" t="s">
        <v>7207</v>
      </c>
      <c r="D235" s="1425"/>
      <c r="E235" s="1407" t="s">
        <v>6232</v>
      </c>
      <c r="F235" s="1407" t="s">
        <v>7208</v>
      </c>
      <c r="G235" s="1407" t="s">
        <v>6234</v>
      </c>
      <c r="H235" s="1407" t="s">
        <v>7209</v>
      </c>
      <c r="I235" s="1409" t="s">
        <v>6246</v>
      </c>
      <c r="J235" s="1410">
        <v>45525.0</v>
      </c>
      <c r="K235" s="1421"/>
      <c r="L235" s="1411" t="s">
        <v>7210</v>
      </c>
      <c r="M235" s="1420"/>
      <c r="N235" s="1420"/>
      <c r="O235" s="1420"/>
      <c r="P235" s="1420"/>
      <c r="Q235" s="1420"/>
      <c r="R235" s="1420"/>
      <c r="S235" s="1420"/>
      <c r="T235" s="1420"/>
      <c r="U235" s="1420"/>
      <c r="V235" s="1420"/>
      <c r="W235" s="1420"/>
      <c r="X235" s="1420"/>
      <c r="Y235" s="1420"/>
      <c r="Z235" s="1420"/>
      <c r="AA235" s="1420"/>
    </row>
    <row r="236" ht="41.25" customHeight="1">
      <c r="A236" s="1406" t="s">
        <v>7118</v>
      </c>
      <c r="B236" s="1413" t="s">
        <v>7211</v>
      </c>
      <c r="C236" s="1413" t="s">
        <v>7212</v>
      </c>
      <c r="D236" s="1414" t="s">
        <v>7213</v>
      </c>
      <c r="E236" s="1413" t="s">
        <v>6232</v>
      </c>
      <c r="F236" s="1413" t="s">
        <v>6239</v>
      </c>
      <c r="G236" s="1413" t="s">
        <v>6234</v>
      </c>
      <c r="H236" s="1413" t="s">
        <v>7214</v>
      </c>
      <c r="I236" s="1415" t="s">
        <v>35</v>
      </c>
      <c r="J236" s="1423"/>
      <c r="K236" s="1423"/>
      <c r="L236" s="1424"/>
      <c r="M236" s="1405"/>
      <c r="N236" s="1405"/>
      <c r="O236" s="1405"/>
      <c r="P236" s="1405"/>
      <c r="Q236" s="1405"/>
      <c r="R236" s="1405"/>
      <c r="S236" s="1405"/>
      <c r="T236" s="1405"/>
      <c r="U236" s="1405"/>
      <c r="V236" s="1405"/>
      <c r="W236" s="1405"/>
      <c r="X236" s="1405"/>
      <c r="Y236" s="1405"/>
      <c r="Z236" s="1405"/>
      <c r="AA236" s="1405"/>
    </row>
    <row r="237" ht="41.25" customHeight="1">
      <c r="A237" s="1406" t="s">
        <v>7118</v>
      </c>
      <c r="B237" s="1413" t="s">
        <v>7215</v>
      </c>
      <c r="C237" s="1413" t="s">
        <v>7216</v>
      </c>
      <c r="D237" s="1442"/>
      <c r="E237" s="1413" t="s">
        <v>6232</v>
      </c>
      <c r="F237" s="1413" t="s">
        <v>6296</v>
      </c>
      <c r="G237" s="1413" t="s">
        <v>6234</v>
      </c>
      <c r="H237" s="1413" t="s">
        <v>7217</v>
      </c>
      <c r="I237" s="1415" t="s">
        <v>56</v>
      </c>
      <c r="J237" s="1423"/>
      <c r="K237" s="1423"/>
      <c r="L237" s="1424"/>
      <c r="M237" s="1405"/>
      <c r="N237" s="1405"/>
      <c r="O237" s="1405"/>
      <c r="P237" s="1405"/>
      <c r="Q237" s="1405"/>
      <c r="R237" s="1405"/>
      <c r="S237" s="1405"/>
      <c r="T237" s="1405"/>
      <c r="U237" s="1405"/>
      <c r="V237" s="1405"/>
      <c r="W237" s="1405"/>
      <c r="X237" s="1405"/>
      <c r="Y237" s="1405"/>
      <c r="Z237" s="1405"/>
      <c r="AA237" s="1405"/>
    </row>
    <row r="238" ht="41.25" customHeight="1">
      <c r="A238" s="1419" t="s">
        <v>7118</v>
      </c>
      <c r="B238" s="1407" t="s">
        <v>7218</v>
      </c>
      <c r="C238" s="1407" t="s">
        <v>7219</v>
      </c>
      <c r="D238" s="1408" t="s">
        <v>6231</v>
      </c>
      <c r="E238" s="1407" t="s">
        <v>6232</v>
      </c>
      <c r="F238" s="1407" t="s">
        <v>6442</v>
      </c>
      <c r="G238" s="1407" t="s">
        <v>6234</v>
      </c>
      <c r="H238" s="1407" t="s">
        <v>7220</v>
      </c>
      <c r="I238" s="1409" t="s">
        <v>6246</v>
      </c>
      <c r="J238" s="1410">
        <v>45493.0</v>
      </c>
      <c r="K238" s="1410"/>
      <c r="L238" s="1411" t="s">
        <v>7221</v>
      </c>
      <c r="M238" s="1420"/>
      <c r="N238" s="1420"/>
      <c r="O238" s="1420"/>
      <c r="P238" s="1420"/>
      <c r="Q238" s="1420"/>
      <c r="R238" s="1420"/>
      <c r="S238" s="1420"/>
      <c r="T238" s="1420"/>
      <c r="U238" s="1420"/>
      <c r="V238" s="1420"/>
      <c r="W238" s="1420"/>
      <c r="X238" s="1420"/>
      <c r="Y238" s="1420"/>
      <c r="Z238" s="1420"/>
      <c r="AA238" s="1420"/>
    </row>
    <row r="239" ht="41.25" customHeight="1">
      <c r="A239" s="1406" t="s">
        <v>7118</v>
      </c>
      <c r="B239" s="1413" t="s">
        <v>7222</v>
      </c>
      <c r="C239" s="1413" t="s">
        <v>7223</v>
      </c>
      <c r="D239" s="1442"/>
      <c r="E239" s="1413" t="s">
        <v>6232</v>
      </c>
      <c r="F239" s="1413" t="s">
        <v>7224</v>
      </c>
      <c r="G239" s="1413" t="s">
        <v>6234</v>
      </c>
      <c r="H239" s="1413" t="s">
        <v>7225</v>
      </c>
      <c r="I239" s="1415" t="s">
        <v>35</v>
      </c>
      <c r="J239" s="1423"/>
      <c r="K239" s="1423"/>
      <c r="L239" s="1424"/>
      <c r="M239" s="1405"/>
      <c r="N239" s="1405"/>
      <c r="O239" s="1405"/>
      <c r="P239" s="1405"/>
      <c r="Q239" s="1405"/>
      <c r="R239" s="1405"/>
      <c r="S239" s="1405"/>
      <c r="T239" s="1405"/>
      <c r="U239" s="1405"/>
      <c r="V239" s="1405"/>
      <c r="W239" s="1405"/>
      <c r="X239" s="1405"/>
      <c r="Y239" s="1405"/>
      <c r="Z239" s="1405"/>
      <c r="AA239" s="1405"/>
    </row>
    <row r="240" ht="41.25" customHeight="1">
      <c r="A240" s="1443"/>
      <c r="B240" s="1423"/>
      <c r="C240" s="1423"/>
      <c r="D240" s="1442"/>
      <c r="E240" s="1413" t="s">
        <v>6232</v>
      </c>
      <c r="F240" s="1413" t="s">
        <v>6577</v>
      </c>
      <c r="G240" s="1413" t="s">
        <v>6234</v>
      </c>
      <c r="H240" s="1413" t="s">
        <v>7226</v>
      </c>
      <c r="I240" s="1415" t="s">
        <v>56</v>
      </c>
      <c r="J240" s="1423"/>
      <c r="K240" s="1412" t="s">
        <v>301</v>
      </c>
      <c r="L240" s="1424"/>
      <c r="M240" s="1405"/>
      <c r="N240" s="1405"/>
      <c r="O240" s="1405"/>
      <c r="P240" s="1405"/>
      <c r="Q240" s="1405"/>
      <c r="R240" s="1405"/>
      <c r="S240" s="1405"/>
      <c r="T240" s="1405"/>
      <c r="U240" s="1405"/>
      <c r="V240" s="1405"/>
      <c r="W240" s="1405"/>
      <c r="X240" s="1405"/>
      <c r="Y240" s="1405"/>
      <c r="Z240" s="1405"/>
      <c r="AA240" s="1405"/>
    </row>
    <row r="241" ht="41.25" customHeight="1">
      <c r="A241" s="1419" t="s">
        <v>7118</v>
      </c>
      <c r="B241" s="1407" t="s">
        <v>7227</v>
      </c>
      <c r="C241" s="1407" t="s">
        <v>7228</v>
      </c>
      <c r="D241" s="1408" t="s">
        <v>7229</v>
      </c>
      <c r="E241" s="1407" t="s">
        <v>6232</v>
      </c>
      <c r="F241" s="1407" t="s">
        <v>6327</v>
      </c>
      <c r="G241" s="1407" t="s">
        <v>6234</v>
      </c>
      <c r="H241" s="1407" t="s">
        <v>7230</v>
      </c>
      <c r="I241" s="1409" t="s">
        <v>6246</v>
      </c>
      <c r="J241" s="1421"/>
      <c r="K241" s="1421"/>
      <c r="L241" s="1422"/>
      <c r="M241" s="1420"/>
      <c r="N241" s="1420"/>
      <c r="O241" s="1420"/>
      <c r="P241" s="1420"/>
      <c r="Q241" s="1420"/>
      <c r="R241" s="1420"/>
      <c r="S241" s="1420"/>
      <c r="T241" s="1420"/>
      <c r="U241" s="1420"/>
      <c r="V241" s="1420"/>
      <c r="W241" s="1420"/>
      <c r="X241" s="1420"/>
      <c r="Y241" s="1420"/>
      <c r="Z241" s="1420"/>
      <c r="AA241" s="1420"/>
    </row>
    <row r="242" ht="41.25" customHeight="1">
      <c r="A242" s="1406" t="s">
        <v>7118</v>
      </c>
      <c r="B242" s="1413" t="s">
        <v>7231</v>
      </c>
      <c r="C242" s="1413" t="s">
        <v>7232</v>
      </c>
      <c r="D242" s="1414" t="s">
        <v>7233</v>
      </c>
      <c r="E242" s="1413" t="s">
        <v>6232</v>
      </c>
      <c r="F242" s="1413" t="s">
        <v>6274</v>
      </c>
      <c r="G242" s="1413" t="s">
        <v>6234</v>
      </c>
      <c r="H242" s="1413" t="s">
        <v>7234</v>
      </c>
      <c r="I242" s="1415" t="s">
        <v>35</v>
      </c>
      <c r="J242" s="1423"/>
      <c r="K242" s="1423"/>
      <c r="L242" s="1424"/>
      <c r="M242" s="1405"/>
      <c r="N242" s="1405"/>
      <c r="O242" s="1405"/>
      <c r="P242" s="1405"/>
      <c r="Q242" s="1405"/>
      <c r="R242" s="1405"/>
      <c r="S242" s="1405"/>
      <c r="T242" s="1405"/>
      <c r="U242" s="1405"/>
      <c r="V242" s="1405"/>
      <c r="W242" s="1405"/>
      <c r="X242" s="1405"/>
      <c r="Y242" s="1405"/>
      <c r="Z242" s="1405"/>
      <c r="AA242" s="1405"/>
    </row>
    <row r="243" ht="41.25" customHeight="1">
      <c r="A243" s="1419" t="s">
        <v>7118</v>
      </c>
      <c r="B243" s="1407" t="s">
        <v>7235</v>
      </c>
      <c r="C243" s="1407" t="s">
        <v>7236</v>
      </c>
      <c r="D243" s="1408" t="s">
        <v>7237</v>
      </c>
      <c r="E243" s="1407" t="s">
        <v>6232</v>
      </c>
      <c r="F243" s="1407" t="s">
        <v>6280</v>
      </c>
      <c r="G243" s="1407" t="s">
        <v>6234</v>
      </c>
      <c r="H243" s="1407" t="s">
        <v>7238</v>
      </c>
      <c r="I243" s="1409" t="s">
        <v>56</v>
      </c>
      <c r="J243" s="1410">
        <v>45494.0</v>
      </c>
      <c r="K243" s="1412" t="s">
        <v>301</v>
      </c>
      <c r="L243" s="1411" t="s">
        <v>5529</v>
      </c>
      <c r="M243" s="1420"/>
      <c r="N243" s="1420"/>
      <c r="O243" s="1420"/>
      <c r="P243" s="1420"/>
      <c r="Q243" s="1420"/>
      <c r="R243" s="1420"/>
      <c r="S243" s="1420"/>
      <c r="T243" s="1420"/>
      <c r="U243" s="1420"/>
      <c r="V243" s="1420"/>
      <c r="W243" s="1420"/>
      <c r="X243" s="1420"/>
      <c r="Y243" s="1420"/>
      <c r="Z243" s="1420"/>
      <c r="AA243" s="1420"/>
    </row>
    <row r="244" ht="41.25" customHeight="1">
      <c r="A244" s="1419" t="s">
        <v>7118</v>
      </c>
      <c r="B244" s="1407" t="s">
        <v>7239</v>
      </c>
      <c r="C244" s="1407" t="s">
        <v>7240</v>
      </c>
      <c r="D244" s="1425"/>
      <c r="E244" s="1407" t="s">
        <v>6232</v>
      </c>
      <c r="F244" s="1407" t="s">
        <v>6412</v>
      </c>
      <c r="G244" s="1407" t="s">
        <v>6234</v>
      </c>
      <c r="H244" s="1407" t="s">
        <v>7241</v>
      </c>
      <c r="I244" s="1409" t="s">
        <v>6246</v>
      </c>
      <c r="J244" s="1410">
        <v>45494.0</v>
      </c>
      <c r="K244" s="1410"/>
      <c r="L244" s="1411" t="s">
        <v>7242</v>
      </c>
      <c r="M244" s="1420"/>
      <c r="N244" s="1420"/>
      <c r="O244" s="1420"/>
      <c r="P244" s="1420"/>
      <c r="Q244" s="1420"/>
      <c r="R244" s="1420"/>
      <c r="S244" s="1420"/>
      <c r="T244" s="1420"/>
      <c r="U244" s="1420"/>
      <c r="V244" s="1420"/>
      <c r="W244" s="1420"/>
      <c r="X244" s="1420"/>
      <c r="Y244" s="1420"/>
      <c r="Z244" s="1420"/>
      <c r="AA244" s="1420"/>
    </row>
    <row r="245" ht="41.25" customHeight="1">
      <c r="A245" s="1406" t="s">
        <v>7118</v>
      </c>
      <c r="B245" s="1413" t="s">
        <v>7243</v>
      </c>
      <c r="C245" s="1413" t="s">
        <v>7244</v>
      </c>
      <c r="D245" s="1414" t="s">
        <v>7245</v>
      </c>
      <c r="E245" s="1413" t="s">
        <v>6232</v>
      </c>
      <c r="F245" s="1413" t="s">
        <v>6244</v>
      </c>
      <c r="G245" s="1413" t="s">
        <v>6234</v>
      </c>
      <c r="H245" s="1413" t="s">
        <v>7246</v>
      </c>
      <c r="I245" s="1415" t="s">
        <v>35</v>
      </c>
      <c r="J245" s="1423"/>
      <c r="K245" s="1423"/>
      <c r="L245" s="1424"/>
      <c r="M245" s="1405"/>
      <c r="N245" s="1405"/>
      <c r="O245" s="1405"/>
      <c r="P245" s="1405"/>
      <c r="Q245" s="1405"/>
      <c r="R245" s="1405"/>
      <c r="S245" s="1405"/>
      <c r="T245" s="1405"/>
      <c r="U245" s="1405"/>
      <c r="V245" s="1405"/>
      <c r="W245" s="1405"/>
      <c r="X245" s="1405"/>
      <c r="Y245" s="1405"/>
      <c r="Z245" s="1405"/>
      <c r="AA245" s="1405"/>
    </row>
    <row r="246" ht="41.25" customHeight="1">
      <c r="A246" s="1419" t="s">
        <v>7118</v>
      </c>
      <c r="B246" s="1407" t="s">
        <v>7247</v>
      </c>
      <c r="C246" s="1407" t="s">
        <v>7248</v>
      </c>
      <c r="D246" s="1425"/>
      <c r="E246" s="1407" t="s">
        <v>6232</v>
      </c>
      <c r="F246" s="1407" t="s">
        <v>6412</v>
      </c>
      <c r="G246" s="1407" t="s">
        <v>6234</v>
      </c>
      <c r="H246" s="1407" t="s">
        <v>7249</v>
      </c>
      <c r="I246" s="1409" t="s">
        <v>56</v>
      </c>
      <c r="J246" s="1410">
        <v>45494.0</v>
      </c>
      <c r="K246" s="1412" t="s">
        <v>301</v>
      </c>
      <c r="L246" s="1411" t="s">
        <v>5529</v>
      </c>
      <c r="M246" s="1420"/>
      <c r="N246" s="1420"/>
      <c r="O246" s="1420"/>
      <c r="P246" s="1420"/>
      <c r="Q246" s="1420"/>
      <c r="R246" s="1420"/>
      <c r="S246" s="1420"/>
      <c r="T246" s="1420"/>
      <c r="U246" s="1420"/>
      <c r="V246" s="1420"/>
      <c r="W246" s="1420"/>
      <c r="X246" s="1420"/>
      <c r="Y246" s="1420"/>
      <c r="Z246" s="1420"/>
      <c r="AA246" s="1420"/>
    </row>
    <row r="247" ht="41.25" customHeight="1">
      <c r="A247" s="1419" t="s">
        <v>7118</v>
      </c>
      <c r="B247" s="1407" t="s">
        <v>7250</v>
      </c>
      <c r="C247" s="1407" t="s">
        <v>7251</v>
      </c>
      <c r="D247" s="1408" t="s">
        <v>7252</v>
      </c>
      <c r="E247" s="1407" t="s">
        <v>6232</v>
      </c>
      <c r="F247" s="1407" t="s">
        <v>6280</v>
      </c>
      <c r="G247" s="1407" t="s">
        <v>6234</v>
      </c>
      <c r="H247" s="1407" t="s">
        <v>7253</v>
      </c>
      <c r="I247" s="1409" t="s">
        <v>6246</v>
      </c>
      <c r="J247" s="1410">
        <v>45494.0</v>
      </c>
      <c r="K247" s="1410"/>
      <c r="L247" s="1411" t="s">
        <v>5529</v>
      </c>
      <c r="M247" s="1420"/>
      <c r="N247" s="1420"/>
      <c r="O247" s="1420"/>
      <c r="P247" s="1420"/>
      <c r="Q247" s="1420"/>
      <c r="R247" s="1420"/>
      <c r="S247" s="1420"/>
      <c r="T247" s="1420"/>
      <c r="U247" s="1420"/>
      <c r="V247" s="1420"/>
      <c r="W247" s="1420"/>
      <c r="X247" s="1420"/>
      <c r="Y247" s="1420"/>
      <c r="Z247" s="1420"/>
      <c r="AA247" s="1420"/>
    </row>
    <row r="248" ht="41.25" customHeight="1">
      <c r="A248" s="1406" t="s">
        <v>7118</v>
      </c>
      <c r="B248" s="1413" t="s">
        <v>7254</v>
      </c>
      <c r="C248" s="1413" t="s">
        <v>7255</v>
      </c>
      <c r="D248" s="1442"/>
      <c r="E248" s="1413" t="s">
        <v>6232</v>
      </c>
      <c r="F248" s="1413" t="s">
        <v>6412</v>
      </c>
      <c r="G248" s="1413" t="s">
        <v>6234</v>
      </c>
      <c r="H248" s="1413" t="s">
        <v>7256</v>
      </c>
      <c r="I248" s="1415" t="s">
        <v>35</v>
      </c>
      <c r="J248" s="1423"/>
      <c r="K248" s="1423"/>
      <c r="L248" s="1424"/>
      <c r="M248" s="1405"/>
      <c r="N248" s="1405"/>
      <c r="O248" s="1405"/>
      <c r="P248" s="1405"/>
      <c r="Q248" s="1405"/>
      <c r="R248" s="1405"/>
      <c r="S248" s="1405"/>
      <c r="T248" s="1405"/>
      <c r="U248" s="1405"/>
      <c r="V248" s="1405"/>
      <c r="W248" s="1405"/>
      <c r="X248" s="1405"/>
      <c r="Y248" s="1405"/>
      <c r="Z248" s="1405"/>
      <c r="AA248" s="1405"/>
    </row>
    <row r="249" ht="41.25" customHeight="1">
      <c r="A249" s="1419" t="s">
        <v>7118</v>
      </c>
      <c r="B249" s="1407" t="s">
        <v>7257</v>
      </c>
      <c r="C249" s="1407" t="s">
        <v>7258</v>
      </c>
      <c r="D249" s="1425"/>
      <c r="E249" s="1407" t="s">
        <v>6232</v>
      </c>
      <c r="F249" s="1407" t="s">
        <v>7259</v>
      </c>
      <c r="G249" s="1407" t="s">
        <v>6234</v>
      </c>
      <c r="H249" s="1407" t="s">
        <v>7260</v>
      </c>
      <c r="I249" s="1409" t="s">
        <v>56</v>
      </c>
      <c r="J249" s="1410">
        <v>45494.0</v>
      </c>
      <c r="K249" s="1412" t="s">
        <v>301</v>
      </c>
      <c r="L249" s="1411" t="s">
        <v>6176</v>
      </c>
      <c r="M249" s="1420"/>
      <c r="N249" s="1420"/>
      <c r="O249" s="1420"/>
      <c r="P249" s="1420"/>
      <c r="Q249" s="1420"/>
      <c r="R249" s="1420"/>
      <c r="S249" s="1420"/>
      <c r="T249" s="1420"/>
      <c r="U249" s="1420"/>
      <c r="V249" s="1420"/>
      <c r="W249" s="1420"/>
      <c r="X249" s="1420"/>
      <c r="Y249" s="1420"/>
      <c r="Z249" s="1420"/>
      <c r="AA249" s="1420"/>
    </row>
    <row r="250" ht="41.25" customHeight="1">
      <c r="A250" s="1419" t="s">
        <v>7118</v>
      </c>
      <c r="B250" s="1407" t="s">
        <v>7261</v>
      </c>
      <c r="C250" s="1407" t="s">
        <v>7262</v>
      </c>
      <c r="D250" s="1408" t="s">
        <v>7263</v>
      </c>
      <c r="E250" s="1407" t="s">
        <v>6232</v>
      </c>
      <c r="F250" s="1407" t="s">
        <v>7040</v>
      </c>
      <c r="G250" s="1407" t="s">
        <v>6234</v>
      </c>
      <c r="H250" s="1407" t="s">
        <v>7264</v>
      </c>
      <c r="I250" s="1409" t="s">
        <v>6246</v>
      </c>
      <c r="J250" s="1410">
        <v>45494.0</v>
      </c>
      <c r="K250" s="1410"/>
      <c r="L250" s="1411" t="s">
        <v>5529</v>
      </c>
      <c r="M250" s="1420"/>
      <c r="N250" s="1420"/>
      <c r="O250" s="1420"/>
      <c r="P250" s="1420"/>
      <c r="Q250" s="1420"/>
      <c r="R250" s="1420"/>
      <c r="S250" s="1420"/>
      <c r="T250" s="1420"/>
      <c r="U250" s="1420"/>
      <c r="V250" s="1420"/>
      <c r="W250" s="1420"/>
      <c r="X250" s="1420"/>
      <c r="Y250" s="1420"/>
      <c r="Z250" s="1420"/>
      <c r="AA250" s="1420"/>
    </row>
    <row r="251" ht="41.25" customHeight="1">
      <c r="A251" s="1406" t="s">
        <v>7118</v>
      </c>
      <c r="B251" s="1413" t="s">
        <v>7265</v>
      </c>
      <c r="C251" s="1413" t="s">
        <v>7266</v>
      </c>
      <c r="D251" s="1442"/>
      <c r="E251" s="1413" t="s">
        <v>6232</v>
      </c>
      <c r="F251" s="1413" t="s">
        <v>6638</v>
      </c>
      <c r="G251" s="1413" t="s">
        <v>6234</v>
      </c>
      <c r="H251" s="1413" t="s">
        <v>7267</v>
      </c>
      <c r="I251" s="1415" t="s">
        <v>35</v>
      </c>
      <c r="J251" s="1423"/>
      <c r="K251" s="1423"/>
      <c r="L251" s="1424"/>
      <c r="M251" s="1405"/>
      <c r="N251" s="1405"/>
      <c r="O251" s="1405"/>
      <c r="P251" s="1405"/>
      <c r="Q251" s="1405"/>
      <c r="R251" s="1405"/>
      <c r="S251" s="1405"/>
      <c r="T251" s="1405"/>
      <c r="U251" s="1405"/>
      <c r="V251" s="1405"/>
      <c r="W251" s="1405"/>
      <c r="X251" s="1405"/>
      <c r="Y251" s="1405"/>
      <c r="Z251" s="1405"/>
      <c r="AA251" s="1405"/>
    </row>
    <row r="252" ht="41.25" customHeight="1">
      <c r="A252" s="1419" t="s">
        <v>7118</v>
      </c>
      <c r="B252" s="1407" t="s">
        <v>7268</v>
      </c>
      <c r="C252" s="1407" t="s">
        <v>7269</v>
      </c>
      <c r="D252" s="1425"/>
      <c r="E252" s="1407" t="s">
        <v>6232</v>
      </c>
      <c r="F252" s="1407" t="s">
        <v>6301</v>
      </c>
      <c r="G252" s="1407" t="s">
        <v>6234</v>
      </c>
      <c r="H252" s="1407" t="s">
        <v>7270</v>
      </c>
      <c r="I252" s="1409" t="s">
        <v>56</v>
      </c>
      <c r="J252" s="1410">
        <v>45494.0</v>
      </c>
      <c r="K252" s="1412" t="s">
        <v>301</v>
      </c>
      <c r="L252" s="1411" t="s">
        <v>5529</v>
      </c>
      <c r="M252" s="1420"/>
      <c r="N252" s="1420"/>
      <c r="O252" s="1420"/>
      <c r="P252" s="1420"/>
      <c r="Q252" s="1420"/>
      <c r="R252" s="1420"/>
      <c r="S252" s="1420"/>
      <c r="T252" s="1420"/>
      <c r="U252" s="1420"/>
      <c r="V252" s="1420"/>
      <c r="W252" s="1420"/>
      <c r="X252" s="1420"/>
      <c r="Y252" s="1420"/>
      <c r="Z252" s="1420"/>
      <c r="AA252" s="1420"/>
    </row>
    <row r="253" ht="41.25" customHeight="1">
      <c r="A253" s="1406" t="s">
        <v>7118</v>
      </c>
      <c r="B253" s="1413" t="s">
        <v>7271</v>
      </c>
      <c r="C253" s="1413" t="s">
        <v>7272</v>
      </c>
      <c r="D253" s="1442"/>
      <c r="E253" s="1413" t="s">
        <v>6232</v>
      </c>
      <c r="F253" s="1413" t="s">
        <v>6322</v>
      </c>
      <c r="G253" s="1413" t="s">
        <v>6234</v>
      </c>
      <c r="H253" s="1413" t="s">
        <v>7273</v>
      </c>
      <c r="I253" s="1415" t="s">
        <v>35</v>
      </c>
      <c r="J253" s="1423"/>
      <c r="K253" s="1423"/>
      <c r="L253" s="1424"/>
      <c r="M253" s="1405"/>
      <c r="N253" s="1405"/>
      <c r="O253" s="1405"/>
      <c r="P253" s="1405"/>
      <c r="Q253" s="1405"/>
      <c r="R253" s="1405"/>
      <c r="S253" s="1405"/>
      <c r="T253" s="1405"/>
      <c r="U253" s="1405"/>
      <c r="V253" s="1405"/>
      <c r="W253" s="1405"/>
      <c r="X253" s="1405"/>
      <c r="Y253" s="1405"/>
      <c r="Z253" s="1405"/>
      <c r="AA253" s="1405"/>
    </row>
    <row r="254" ht="41.25" customHeight="1">
      <c r="A254" s="1419" t="s">
        <v>7118</v>
      </c>
      <c r="B254" s="1407" t="s">
        <v>7274</v>
      </c>
      <c r="C254" s="1407" t="s">
        <v>6842</v>
      </c>
      <c r="D254" s="1425"/>
      <c r="E254" s="1407" t="s">
        <v>6232</v>
      </c>
      <c r="F254" s="1407" t="s">
        <v>6317</v>
      </c>
      <c r="G254" s="1407" t="s">
        <v>6234</v>
      </c>
      <c r="H254" s="1407" t="s">
        <v>7275</v>
      </c>
      <c r="I254" s="1409" t="s">
        <v>56</v>
      </c>
      <c r="J254" s="1410">
        <v>45494.0</v>
      </c>
      <c r="K254" s="1412" t="s">
        <v>301</v>
      </c>
      <c r="L254" s="1411" t="s">
        <v>5529</v>
      </c>
      <c r="M254" s="1420"/>
      <c r="N254" s="1420"/>
      <c r="O254" s="1420"/>
      <c r="P254" s="1420"/>
      <c r="Q254" s="1420"/>
      <c r="R254" s="1420"/>
      <c r="S254" s="1420"/>
      <c r="T254" s="1420"/>
      <c r="U254" s="1420"/>
      <c r="V254" s="1420"/>
      <c r="W254" s="1420"/>
      <c r="X254" s="1420"/>
      <c r="Y254" s="1420"/>
      <c r="Z254" s="1420"/>
      <c r="AA254" s="1420"/>
    </row>
    <row r="255" ht="41.25" customHeight="1">
      <c r="A255" s="1419" t="s">
        <v>7118</v>
      </c>
      <c r="B255" s="1407" t="s">
        <v>7276</v>
      </c>
      <c r="C255" s="1407" t="s">
        <v>7277</v>
      </c>
      <c r="D255" s="1425"/>
      <c r="E255" s="1407" t="s">
        <v>6232</v>
      </c>
      <c r="F255" s="1407" t="s">
        <v>7111</v>
      </c>
      <c r="G255" s="1407" t="s">
        <v>6234</v>
      </c>
      <c r="H255" s="1407" t="s">
        <v>7112</v>
      </c>
      <c r="I255" s="1409" t="s">
        <v>6246</v>
      </c>
      <c r="J255" s="1421"/>
      <c r="K255" s="1421"/>
      <c r="L255" s="1422"/>
      <c r="M255" s="1420"/>
      <c r="N255" s="1420"/>
      <c r="O255" s="1420"/>
      <c r="P255" s="1420"/>
      <c r="Q255" s="1420"/>
      <c r="R255" s="1420"/>
      <c r="S255" s="1420"/>
      <c r="T255" s="1420"/>
      <c r="U255" s="1420"/>
      <c r="V255" s="1420"/>
      <c r="W255" s="1420"/>
      <c r="X255" s="1420"/>
      <c r="Y255" s="1420"/>
      <c r="Z255" s="1420"/>
      <c r="AA255" s="1420"/>
    </row>
    <row r="256" ht="41.25" customHeight="1">
      <c r="A256" s="1443"/>
      <c r="B256" s="1423"/>
      <c r="C256" s="1423"/>
      <c r="D256" s="1442"/>
      <c r="E256" s="1413" t="s">
        <v>6232</v>
      </c>
      <c r="F256" s="1413" t="s">
        <v>7278</v>
      </c>
      <c r="G256" s="1413" t="s">
        <v>6234</v>
      </c>
      <c r="H256" s="1413" t="s">
        <v>7279</v>
      </c>
      <c r="I256" s="1415" t="s">
        <v>35</v>
      </c>
      <c r="J256" s="1423"/>
      <c r="K256" s="1423"/>
      <c r="L256" s="1424"/>
      <c r="M256" s="1405"/>
      <c r="N256" s="1405"/>
      <c r="O256" s="1405"/>
      <c r="P256" s="1405"/>
      <c r="Q256" s="1405"/>
      <c r="R256" s="1405"/>
      <c r="S256" s="1405"/>
      <c r="T256" s="1405"/>
      <c r="U256" s="1405"/>
      <c r="V256" s="1405"/>
      <c r="W256" s="1405"/>
      <c r="X256" s="1405"/>
      <c r="Y256" s="1405"/>
      <c r="Z256" s="1405"/>
      <c r="AA256" s="1405"/>
    </row>
    <row r="257" ht="41.25" customHeight="1">
      <c r="A257" s="1419" t="s">
        <v>6808</v>
      </c>
      <c r="B257" s="1407" t="s">
        <v>7280</v>
      </c>
      <c r="C257" s="1407" t="s">
        <v>7281</v>
      </c>
      <c r="D257" s="1408" t="s">
        <v>7282</v>
      </c>
      <c r="E257" s="1407" t="s">
        <v>6232</v>
      </c>
      <c r="F257" s="1407" t="s">
        <v>6373</v>
      </c>
      <c r="G257" s="1407" t="s">
        <v>6234</v>
      </c>
      <c r="H257" s="1407" t="s">
        <v>7283</v>
      </c>
      <c r="I257" s="1409" t="s">
        <v>56</v>
      </c>
      <c r="J257" s="1410">
        <v>45494.0</v>
      </c>
      <c r="K257" s="1412" t="s">
        <v>301</v>
      </c>
      <c r="L257" s="1411" t="s">
        <v>7284</v>
      </c>
      <c r="M257" s="1420"/>
      <c r="N257" s="1420"/>
      <c r="O257" s="1420"/>
      <c r="P257" s="1420"/>
      <c r="Q257" s="1420"/>
      <c r="R257" s="1420"/>
      <c r="S257" s="1420"/>
      <c r="T257" s="1420"/>
      <c r="U257" s="1420"/>
      <c r="V257" s="1420"/>
      <c r="W257" s="1420"/>
      <c r="X257" s="1420"/>
      <c r="Y257" s="1420"/>
      <c r="Z257" s="1420"/>
      <c r="AA257" s="1420"/>
    </row>
    <row r="258" ht="41.25" customHeight="1">
      <c r="A258" s="1419" t="s">
        <v>6808</v>
      </c>
      <c r="B258" s="1407" t="s">
        <v>7285</v>
      </c>
      <c r="C258" s="1407" t="s">
        <v>7286</v>
      </c>
      <c r="D258" s="1408" t="s">
        <v>7287</v>
      </c>
      <c r="E258" s="1407" t="s">
        <v>6232</v>
      </c>
      <c r="F258" s="1407" t="s">
        <v>6442</v>
      </c>
      <c r="G258" s="1407" t="s">
        <v>6234</v>
      </c>
      <c r="H258" s="1407" t="s">
        <v>7288</v>
      </c>
      <c r="I258" s="1409" t="s">
        <v>6246</v>
      </c>
      <c r="J258" s="1410">
        <v>45494.0</v>
      </c>
      <c r="K258" s="1410"/>
      <c r="L258" s="1411" t="s">
        <v>7289</v>
      </c>
      <c r="M258" s="1420"/>
      <c r="N258" s="1420"/>
      <c r="O258" s="1420"/>
      <c r="P258" s="1420"/>
      <c r="Q258" s="1420"/>
      <c r="R258" s="1420"/>
      <c r="S258" s="1420"/>
      <c r="T258" s="1420"/>
      <c r="U258" s="1420"/>
      <c r="V258" s="1420"/>
      <c r="W258" s="1420"/>
      <c r="X258" s="1420"/>
      <c r="Y258" s="1420"/>
      <c r="Z258" s="1420"/>
      <c r="AA258" s="1420"/>
    </row>
    <row r="259" ht="41.25" customHeight="1">
      <c r="A259" s="1406" t="s">
        <v>6808</v>
      </c>
      <c r="B259" s="1413" t="s">
        <v>7290</v>
      </c>
      <c r="C259" s="1413" t="s">
        <v>7291</v>
      </c>
      <c r="D259" s="1414" t="s">
        <v>7292</v>
      </c>
      <c r="E259" s="1413" t="s">
        <v>6232</v>
      </c>
      <c r="F259" s="1413" t="s">
        <v>6638</v>
      </c>
      <c r="G259" s="1413" t="s">
        <v>6234</v>
      </c>
      <c r="H259" s="1413" t="s">
        <v>7293</v>
      </c>
      <c r="I259" s="1415" t="s">
        <v>35</v>
      </c>
      <c r="J259" s="1423"/>
      <c r="K259" s="1423"/>
      <c r="L259" s="1424"/>
      <c r="M259" s="1405"/>
      <c r="N259" s="1405"/>
      <c r="O259" s="1405"/>
      <c r="P259" s="1405"/>
      <c r="Q259" s="1405"/>
      <c r="R259" s="1405"/>
      <c r="S259" s="1405"/>
      <c r="T259" s="1405"/>
      <c r="U259" s="1405"/>
      <c r="V259" s="1405"/>
      <c r="W259" s="1405"/>
      <c r="X259" s="1405"/>
      <c r="Y259" s="1405"/>
      <c r="Z259" s="1405"/>
      <c r="AA259" s="1405"/>
    </row>
    <row r="260" ht="41.25" customHeight="1">
      <c r="A260" s="1419" t="s">
        <v>6808</v>
      </c>
      <c r="B260" s="1407" t="s">
        <v>7294</v>
      </c>
      <c r="C260" s="1407" t="s">
        <v>7295</v>
      </c>
      <c r="D260" s="1408" t="s">
        <v>7296</v>
      </c>
      <c r="E260" s="1407" t="s">
        <v>6232</v>
      </c>
      <c r="F260" s="1407" t="s">
        <v>6442</v>
      </c>
      <c r="G260" s="1407" t="s">
        <v>6234</v>
      </c>
      <c r="H260" s="1407" t="s">
        <v>7297</v>
      </c>
      <c r="I260" s="1409" t="s">
        <v>56</v>
      </c>
      <c r="J260" s="1410">
        <v>45494.0</v>
      </c>
      <c r="K260" s="1412" t="s">
        <v>301</v>
      </c>
      <c r="L260" s="1411" t="s">
        <v>7298</v>
      </c>
      <c r="M260" s="1420"/>
      <c r="N260" s="1420"/>
      <c r="O260" s="1420"/>
      <c r="P260" s="1420"/>
      <c r="Q260" s="1420"/>
      <c r="R260" s="1420"/>
      <c r="S260" s="1420"/>
      <c r="T260" s="1420"/>
      <c r="U260" s="1420"/>
      <c r="V260" s="1420"/>
      <c r="W260" s="1420"/>
      <c r="X260" s="1420"/>
      <c r="Y260" s="1420"/>
      <c r="Z260" s="1420"/>
      <c r="AA260" s="1420"/>
    </row>
    <row r="261" ht="41.25" customHeight="1">
      <c r="A261" s="1419" t="s">
        <v>6808</v>
      </c>
      <c r="B261" s="1407" t="s">
        <v>7299</v>
      </c>
      <c r="C261" s="1407" t="s">
        <v>7300</v>
      </c>
      <c r="D261" s="1408" t="s">
        <v>7301</v>
      </c>
      <c r="E261" s="1407" t="s">
        <v>6232</v>
      </c>
      <c r="F261" s="1407" t="s">
        <v>6453</v>
      </c>
      <c r="G261" s="1407" t="s">
        <v>6234</v>
      </c>
      <c r="H261" s="1407" t="s">
        <v>7302</v>
      </c>
      <c r="I261" s="1409" t="s">
        <v>6246</v>
      </c>
      <c r="J261" s="1410">
        <v>45494.0</v>
      </c>
      <c r="K261" s="1410"/>
      <c r="L261" s="1411" t="s">
        <v>7303</v>
      </c>
      <c r="M261" s="1420"/>
      <c r="N261" s="1420"/>
      <c r="O261" s="1420"/>
      <c r="P261" s="1420"/>
      <c r="Q261" s="1420"/>
      <c r="R261" s="1420"/>
      <c r="S261" s="1420"/>
      <c r="T261" s="1420"/>
      <c r="U261" s="1420"/>
      <c r="V261" s="1420"/>
      <c r="W261" s="1420"/>
      <c r="X261" s="1420"/>
      <c r="Y261" s="1420"/>
      <c r="Z261" s="1420"/>
      <c r="AA261" s="1420"/>
    </row>
    <row r="262" ht="41.25" customHeight="1">
      <c r="A262" s="1406" t="s">
        <v>6808</v>
      </c>
      <c r="B262" s="1413" t="s">
        <v>7304</v>
      </c>
      <c r="C262" s="1413" t="s">
        <v>7305</v>
      </c>
      <c r="D262" s="1414" t="s">
        <v>6231</v>
      </c>
      <c r="E262" s="1413" t="s">
        <v>6232</v>
      </c>
      <c r="F262" s="1413" t="s">
        <v>6577</v>
      </c>
      <c r="G262" s="1413" t="s">
        <v>6234</v>
      </c>
      <c r="H262" s="1413" t="s">
        <v>7306</v>
      </c>
      <c r="I262" s="1415" t="s">
        <v>35</v>
      </c>
      <c r="J262" s="1423"/>
      <c r="K262" s="1423"/>
      <c r="L262" s="1424"/>
      <c r="M262" s="1405"/>
      <c r="N262" s="1405"/>
      <c r="O262" s="1405"/>
      <c r="P262" s="1405"/>
      <c r="Q262" s="1405"/>
      <c r="R262" s="1405"/>
      <c r="S262" s="1405"/>
      <c r="T262" s="1405"/>
      <c r="U262" s="1405"/>
      <c r="V262" s="1405"/>
      <c r="W262" s="1405"/>
      <c r="X262" s="1405"/>
      <c r="Y262" s="1405"/>
      <c r="Z262" s="1405"/>
      <c r="AA262" s="1405"/>
    </row>
    <row r="263" ht="41.25" customHeight="1">
      <c r="A263" s="1406" t="s">
        <v>6808</v>
      </c>
      <c r="B263" s="1413" t="s">
        <v>7307</v>
      </c>
      <c r="C263" s="1413" t="s">
        <v>7308</v>
      </c>
      <c r="D263" s="1414" t="s">
        <v>7309</v>
      </c>
      <c r="E263" s="1413" t="s">
        <v>6232</v>
      </c>
      <c r="F263" s="1413" t="s">
        <v>7310</v>
      </c>
      <c r="G263" s="1413" t="s">
        <v>6234</v>
      </c>
      <c r="H263" s="1413" t="s">
        <v>7311</v>
      </c>
      <c r="I263" s="1415" t="s">
        <v>56</v>
      </c>
      <c r="J263" s="1416">
        <v>45494.0</v>
      </c>
      <c r="K263" s="1417" t="s">
        <v>6258</v>
      </c>
      <c r="L263" s="1418" t="s">
        <v>7312</v>
      </c>
      <c r="M263" s="1405"/>
      <c r="N263" s="1405"/>
      <c r="O263" s="1405"/>
      <c r="P263" s="1405"/>
      <c r="Q263" s="1405"/>
      <c r="R263" s="1405"/>
      <c r="S263" s="1405"/>
      <c r="T263" s="1405"/>
      <c r="U263" s="1405"/>
      <c r="V263" s="1405"/>
      <c r="W263" s="1405"/>
      <c r="X263" s="1405"/>
      <c r="Y263" s="1405"/>
      <c r="Z263" s="1405"/>
      <c r="AA263" s="1405"/>
    </row>
    <row r="264" ht="41.25" customHeight="1">
      <c r="A264" s="1419" t="s">
        <v>6808</v>
      </c>
      <c r="B264" s="1407" t="s">
        <v>7313</v>
      </c>
      <c r="C264" s="1407" t="s">
        <v>7314</v>
      </c>
      <c r="D264" s="1408" t="s">
        <v>7315</v>
      </c>
      <c r="E264" s="1407" t="s">
        <v>6232</v>
      </c>
      <c r="F264" s="1407" t="s">
        <v>7316</v>
      </c>
      <c r="G264" s="1407" t="s">
        <v>6234</v>
      </c>
      <c r="H264" s="1407" t="s">
        <v>7317</v>
      </c>
      <c r="I264" s="1409" t="s">
        <v>6246</v>
      </c>
      <c r="J264" s="1410">
        <v>45494.0</v>
      </c>
      <c r="K264" s="1410"/>
      <c r="L264" s="1411" t="s">
        <v>7318</v>
      </c>
      <c r="M264" s="1420"/>
      <c r="N264" s="1420"/>
      <c r="O264" s="1420"/>
      <c r="P264" s="1420"/>
      <c r="Q264" s="1420"/>
      <c r="R264" s="1420"/>
      <c r="S264" s="1420"/>
      <c r="T264" s="1420"/>
      <c r="U264" s="1420"/>
      <c r="V264" s="1420"/>
      <c r="W264" s="1420"/>
      <c r="X264" s="1420"/>
      <c r="Y264" s="1420"/>
      <c r="Z264" s="1420"/>
      <c r="AA264" s="1420"/>
    </row>
    <row r="265" ht="41.25" customHeight="1">
      <c r="A265" s="1463"/>
      <c r="B265" s="1421"/>
      <c r="C265" s="1421"/>
      <c r="D265" s="1425"/>
      <c r="E265" s="1407" t="s">
        <v>6232</v>
      </c>
      <c r="F265" s="1407" t="s">
        <v>7316</v>
      </c>
      <c r="G265" s="1407" t="s">
        <v>6234</v>
      </c>
      <c r="H265" s="1407" t="s">
        <v>7319</v>
      </c>
      <c r="I265" s="1409" t="s">
        <v>35</v>
      </c>
      <c r="J265" s="1421"/>
      <c r="K265" s="1421"/>
      <c r="L265" s="1422"/>
      <c r="M265" s="1420"/>
      <c r="N265" s="1420"/>
      <c r="O265" s="1420"/>
      <c r="P265" s="1420"/>
      <c r="Q265" s="1420"/>
      <c r="R265" s="1420"/>
      <c r="S265" s="1420"/>
      <c r="T265" s="1420"/>
      <c r="U265" s="1420"/>
      <c r="V265" s="1420"/>
      <c r="W265" s="1420"/>
      <c r="X265" s="1420"/>
      <c r="Y265" s="1420"/>
      <c r="Z265" s="1420"/>
      <c r="AA265" s="1420"/>
    </row>
    <row r="266" ht="41.25" customHeight="1">
      <c r="A266" s="1419" t="s">
        <v>6808</v>
      </c>
      <c r="B266" s="1407" t="s">
        <v>7320</v>
      </c>
      <c r="C266" s="1407" t="s">
        <v>7321</v>
      </c>
      <c r="D266" s="1408" t="s">
        <v>7322</v>
      </c>
      <c r="E266" s="1407" t="s">
        <v>6232</v>
      </c>
      <c r="F266" s="1407" t="s">
        <v>7323</v>
      </c>
      <c r="G266" s="1407" t="s">
        <v>6234</v>
      </c>
      <c r="H266" s="1407" t="s">
        <v>7324</v>
      </c>
      <c r="I266" s="1409" t="s">
        <v>56</v>
      </c>
      <c r="J266" s="1410">
        <v>45494.0</v>
      </c>
      <c r="K266" s="1412" t="s">
        <v>301</v>
      </c>
      <c r="L266" s="1411" t="s">
        <v>5529</v>
      </c>
      <c r="M266" s="1420"/>
      <c r="N266" s="1420"/>
      <c r="O266" s="1420"/>
      <c r="P266" s="1420"/>
      <c r="Q266" s="1420"/>
      <c r="R266" s="1420"/>
      <c r="S266" s="1420"/>
      <c r="T266" s="1420"/>
      <c r="U266" s="1420"/>
      <c r="V266" s="1420"/>
      <c r="W266" s="1420"/>
      <c r="X266" s="1420"/>
      <c r="Y266" s="1420"/>
      <c r="Z266" s="1420"/>
      <c r="AA266" s="1420"/>
    </row>
    <row r="267" ht="41.25" customHeight="1">
      <c r="A267" s="1406" t="s">
        <v>6808</v>
      </c>
      <c r="B267" s="1413" t="s">
        <v>7325</v>
      </c>
      <c r="C267" s="1413" t="s">
        <v>7326</v>
      </c>
      <c r="D267" s="1414" t="s">
        <v>7327</v>
      </c>
      <c r="E267" s="1413" t="s">
        <v>6232</v>
      </c>
      <c r="F267" s="1413" t="s">
        <v>6337</v>
      </c>
      <c r="G267" s="1413" t="s">
        <v>6234</v>
      </c>
      <c r="H267" s="1413" t="s">
        <v>7328</v>
      </c>
      <c r="I267" s="1415" t="s">
        <v>35</v>
      </c>
      <c r="J267" s="1423"/>
      <c r="K267" s="1423"/>
      <c r="L267" s="1424"/>
      <c r="M267" s="1405"/>
      <c r="N267" s="1405"/>
      <c r="O267" s="1405"/>
      <c r="P267" s="1405"/>
      <c r="Q267" s="1405"/>
      <c r="R267" s="1405"/>
      <c r="S267" s="1405"/>
      <c r="T267" s="1405"/>
      <c r="U267" s="1405"/>
      <c r="V267" s="1405"/>
      <c r="W267" s="1405"/>
      <c r="X267" s="1405"/>
      <c r="Y267" s="1405"/>
      <c r="Z267" s="1405"/>
      <c r="AA267" s="1405"/>
    </row>
    <row r="268" ht="41.25" customHeight="1">
      <c r="A268" s="1419" t="s">
        <v>6808</v>
      </c>
      <c r="B268" s="1407" t="s">
        <v>7329</v>
      </c>
      <c r="C268" s="1407" t="s">
        <v>7330</v>
      </c>
      <c r="D268" s="1408" t="s">
        <v>7331</v>
      </c>
      <c r="E268" s="1407" t="s">
        <v>6232</v>
      </c>
      <c r="F268" s="1407" t="s">
        <v>6343</v>
      </c>
      <c r="G268" s="1407" t="s">
        <v>6234</v>
      </c>
      <c r="H268" s="1407" t="s">
        <v>7332</v>
      </c>
      <c r="I268" s="1409" t="s">
        <v>56</v>
      </c>
      <c r="J268" s="1410">
        <v>45496.0</v>
      </c>
      <c r="K268" s="1412" t="s">
        <v>301</v>
      </c>
      <c r="L268" s="1411" t="s">
        <v>5529</v>
      </c>
      <c r="M268" s="1420"/>
      <c r="N268" s="1420"/>
      <c r="O268" s="1420"/>
      <c r="P268" s="1420"/>
      <c r="Q268" s="1420"/>
      <c r="R268" s="1420"/>
      <c r="S268" s="1420"/>
      <c r="T268" s="1420"/>
      <c r="U268" s="1420"/>
      <c r="V268" s="1420"/>
      <c r="W268" s="1420"/>
      <c r="X268" s="1420"/>
      <c r="Y268" s="1420"/>
      <c r="Z268" s="1420"/>
      <c r="AA268" s="1420"/>
    </row>
    <row r="269" ht="41.25" customHeight="1">
      <c r="A269" s="1419" t="s">
        <v>6808</v>
      </c>
      <c r="B269" s="1407" t="s">
        <v>7333</v>
      </c>
      <c r="C269" s="1407" t="s">
        <v>7334</v>
      </c>
      <c r="D269" s="1408" t="s">
        <v>7335</v>
      </c>
      <c r="E269" s="1407" t="s">
        <v>6232</v>
      </c>
      <c r="F269" s="1407" t="s">
        <v>6852</v>
      </c>
      <c r="G269" s="1407" t="s">
        <v>6234</v>
      </c>
      <c r="H269" s="1407" t="s">
        <v>7336</v>
      </c>
      <c r="I269" s="1409" t="s">
        <v>6246</v>
      </c>
      <c r="J269" s="1410">
        <v>45494.0</v>
      </c>
      <c r="K269" s="1410"/>
      <c r="L269" s="1411" t="s">
        <v>7337</v>
      </c>
      <c r="M269" s="1420"/>
      <c r="N269" s="1420"/>
      <c r="O269" s="1420"/>
      <c r="P269" s="1420"/>
      <c r="Q269" s="1420"/>
      <c r="R269" s="1420"/>
      <c r="S269" s="1420"/>
      <c r="T269" s="1420"/>
      <c r="U269" s="1420"/>
      <c r="V269" s="1420"/>
      <c r="W269" s="1420"/>
      <c r="X269" s="1420"/>
      <c r="Y269" s="1420"/>
      <c r="Z269" s="1420"/>
      <c r="AA269" s="1420"/>
    </row>
    <row r="270" ht="41.25" customHeight="1">
      <c r="A270" s="1406" t="s">
        <v>6808</v>
      </c>
      <c r="B270" s="1413" t="s">
        <v>7338</v>
      </c>
      <c r="C270" s="1413" t="s">
        <v>7339</v>
      </c>
      <c r="D270" s="1414" t="s">
        <v>7340</v>
      </c>
      <c r="E270" s="1413" t="s">
        <v>6232</v>
      </c>
      <c r="F270" s="1413" t="s">
        <v>6471</v>
      </c>
      <c r="G270" s="1413" t="s">
        <v>6234</v>
      </c>
      <c r="H270" s="1413" t="s">
        <v>7341</v>
      </c>
      <c r="I270" s="1415" t="s">
        <v>35</v>
      </c>
      <c r="J270" s="1423"/>
      <c r="K270" s="1423"/>
      <c r="L270" s="1424"/>
      <c r="M270" s="1405"/>
      <c r="N270" s="1405"/>
      <c r="O270" s="1405"/>
      <c r="P270" s="1405"/>
      <c r="Q270" s="1405"/>
      <c r="R270" s="1405"/>
      <c r="S270" s="1405"/>
      <c r="T270" s="1405"/>
      <c r="U270" s="1405"/>
      <c r="V270" s="1405"/>
      <c r="W270" s="1405"/>
      <c r="X270" s="1405"/>
      <c r="Y270" s="1405"/>
      <c r="Z270" s="1405"/>
      <c r="AA270" s="1405"/>
    </row>
    <row r="271" ht="41.25" customHeight="1">
      <c r="A271" s="1406" t="s">
        <v>6808</v>
      </c>
      <c r="B271" s="1413" t="s">
        <v>7342</v>
      </c>
      <c r="C271" s="1413" t="s">
        <v>7343</v>
      </c>
      <c r="D271" s="1414" t="s">
        <v>7344</v>
      </c>
      <c r="E271" s="1413" t="s">
        <v>6232</v>
      </c>
      <c r="F271" s="1413" t="s">
        <v>6442</v>
      </c>
      <c r="G271" s="1413" t="s">
        <v>6234</v>
      </c>
      <c r="H271" s="1413" t="s">
        <v>7345</v>
      </c>
      <c r="I271" s="1415" t="s">
        <v>56</v>
      </c>
      <c r="J271" s="1416">
        <v>45496.0</v>
      </c>
      <c r="K271" s="1417" t="s">
        <v>6258</v>
      </c>
      <c r="L271" s="1418" t="s">
        <v>7346</v>
      </c>
      <c r="M271" s="1405"/>
      <c r="N271" s="1405"/>
      <c r="O271" s="1405"/>
      <c r="P271" s="1405"/>
      <c r="Q271" s="1405"/>
      <c r="R271" s="1405"/>
      <c r="S271" s="1405"/>
      <c r="T271" s="1405"/>
      <c r="U271" s="1405"/>
      <c r="V271" s="1405"/>
      <c r="W271" s="1405"/>
      <c r="X271" s="1405"/>
      <c r="Y271" s="1405"/>
      <c r="Z271" s="1405"/>
      <c r="AA271" s="1405"/>
    </row>
    <row r="272" ht="41.25" customHeight="1">
      <c r="A272" s="1419" t="s">
        <v>6808</v>
      </c>
      <c r="B272" s="1407" t="s">
        <v>7347</v>
      </c>
      <c r="C272" s="1407" t="s">
        <v>7348</v>
      </c>
      <c r="D272" s="1408" t="s">
        <v>7349</v>
      </c>
      <c r="E272" s="1407" t="s">
        <v>6232</v>
      </c>
      <c r="F272" s="1407" t="s">
        <v>6724</v>
      </c>
      <c r="G272" s="1407" t="s">
        <v>6234</v>
      </c>
      <c r="H272" s="1407" t="s">
        <v>7350</v>
      </c>
      <c r="I272" s="1409" t="s">
        <v>6246</v>
      </c>
      <c r="J272" s="1421"/>
      <c r="K272" s="1421"/>
      <c r="L272" s="1422"/>
      <c r="M272" s="1420"/>
      <c r="N272" s="1420"/>
      <c r="O272" s="1420"/>
      <c r="P272" s="1420"/>
      <c r="Q272" s="1420"/>
      <c r="R272" s="1420"/>
      <c r="S272" s="1420"/>
      <c r="T272" s="1420"/>
      <c r="U272" s="1420"/>
      <c r="V272" s="1420"/>
      <c r="W272" s="1420"/>
      <c r="X272" s="1420"/>
      <c r="Y272" s="1420"/>
      <c r="Z272" s="1420"/>
      <c r="AA272" s="1420"/>
    </row>
    <row r="273" ht="41.25" customHeight="1">
      <c r="A273" s="1406" t="s">
        <v>6808</v>
      </c>
      <c r="B273" s="1413" t="s">
        <v>7351</v>
      </c>
      <c r="C273" s="1413" t="s">
        <v>7352</v>
      </c>
      <c r="D273" s="1414" t="s">
        <v>1065</v>
      </c>
      <c r="E273" s="1413" t="s">
        <v>6232</v>
      </c>
      <c r="F273" s="1413" t="s">
        <v>6244</v>
      </c>
      <c r="G273" s="1413" t="s">
        <v>6234</v>
      </c>
      <c r="H273" s="1413" t="s">
        <v>7353</v>
      </c>
      <c r="I273" s="1415" t="s">
        <v>35</v>
      </c>
      <c r="J273" s="1423"/>
      <c r="K273" s="1423"/>
      <c r="L273" s="1424"/>
      <c r="M273" s="1405"/>
      <c r="N273" s="1405"/>
      <c r="O273" s="1405"/>
      <c r="P273" s="1405"/>
      <c r="Q273" s="1405"/>
      <c r="R273" s="1405"/>
      <c r="S273" s="1405"/>
      <c r="T273" s="1405"/>
      <c r="U273" s="1405"/>
      <c r="V273" s="1405"/>
      <c r="W273" s="1405"/>
      <c r="X273" s="1405"/>
      <c r="Y273" s="1405"/>
      <c r="Z273" s="1405"/>
      <c r="AA273" s="1405"/>
    </row>
    <row r="274" ht="41.25" customHeight="1">
      <c r="A274" s="1419" t="s">
        <v>6808</v>
      </c>
      <c r="B274" s="1407" t="s">
        <v>7354</v>
      </c>
      <c r="C274" s="1407" t="s">
        <v>7355</v>
      </c>
      <c r="D274" s="1408" t="s">
        <v>1065</v>
      </c>
      <c r="E274" s="1407" t="s">
        <v>6232</v>
      </c>
      <c r="F274" s="1407" t="s">
        <v>7356</v>
      </c>
      <c r="G274" s="1407" t="s">
        <v>6234</v>
      </c>
      <c r="H274" s="1407" t="s">
        <v>7357</v>
      </c>
      <c r="I274" s="1409" t="s">
        <v>56</v>
      </c>
      <c r="J274" s="1410">
        <v>45496.0</v>
      </c>
      <c r="K274" s="1412" t="s">
        <v>301</v>
      </c>
      <c r="L274" s="1411" t="s">
        <v>5529</v>
      </c>
      <c r="M274" s="1420"/>
      <c r="N274" s="1420"/>
      <c r="O274" s="1420"/>
      <c r="P274" s="1420"/>
      <c r="Q274" s="1420"/>
      <c r="R274" s="1420"/>
      <c r="S274" s="1420"/>
      <c r="T274" s="1420"/>
      <c r="U274" s="1420"/>
      <c r="V274" s="1420"/>
      <c r="W274" s="1420"/>
      <c r="X274" s="1420"/>
      <c r="Y274" s="1420"/>
      <c r="Z274" s="1420"/>
      <c r="AA274" s="1420"/>
    </row>
    <row r="275" ht="41.25" customHeight="1">
      <c r="A275" s="1419" t="s">
        <v>6808</v>
      </c>
      <c r="B275" s="1407" t="s">
        <v>7358</v>
      </c>
      <c r="C275" s="1407" t="s">
        <v>7359</v>
      </c>
      <c r="D275" s="1408" t="s">
        <v>7360</v>
      </c>
      <c r="E275" s="1407" t="s">
        <v>6232</v>
      </c>
      <c r="F275" s="1407" t="s">
        <v>6239</v>
      </c>
      <c r="G275" s="1407" t="s">
        <v>6234</v>
      </c>
      <c r="H275" s="1407" t="s">
        <v>7361</v>
      </c>
      <c r="I275" s="1409" t="s">
        <v>6246</v>
      </c>
      <c r="J275" s="1410">
        <v>45494.0</v>
      </c>
      <c r="K275" s="1410"/>
      <c r="L275" s="1411" t="s">
        <v>5529</v>
      </c>
      <c r="M275" s="1420"/>
      <c r="N275" s="1420"/>
      <c r="O275" s="1420"/>
      <c r="P275" s="1420"/>
      <c r="Q275" s="1420"/>
      <c r="R275" s="1420"/>
      <c r="S275" s="1420"/>
      <c r="T275" s="1420"/>
      <c r="U275" s="1420"/>
      <c r="V275" s="1420"/>
      <c r="W275" s="1420"/>
      <c r="X275" s="1420"/>
      <c r="Y275" s="1420"/>
      <c r="Z275" s="1420"/>
      <c r="AA275" s="1420"/>
    </row>
    <row r="276" ht="41.25" customHeight="1">
      <c r="A276" s="1406" t="s">
        <v>6808</v>
      </c>
      <c r="B276" s="1413" t="s">
        <v>7362</v>
      </c>
      <c r="C276" s="1413" t="s">
        <v>7363</v>
      </c>
      <c r="D276" s="1414" t="s">
        <v>7364</v>
      </c>
      <c r="E276" s="1413" t="s">
        <v>6232</v>
      </c>
      <c r="F276" s="1413" t="s">
        <v>6453</v>
      </c>
      <c r="G276" s="1413" t="s">
        <v>6234</v>
      </c>
      <c r="H276" s="1413" t="s">
        <v>7365</v>
      </c>
      <c r="I276" s="1415" t="s">
        <v>35</v>
      </c>
      <c r="J276" s="1423"/>
      <c r="K276" s="1423"/>
      <c r="L276" s="1424"/>
      <c r="M276" s="1405"/>
      <c r="N276" s="1405"/>
      <c r="O276" s="1405"/>
      <c r="P276" s="1405"/>
      <c r="Q276" s="1405"/>
      <c r="R276" s="1405"/>
      <c r="S276" s="1405"/>
      <c r="T276" s="1405"/>
      <c r="U276" s="1405"/>
      <c r="V276" s="1405"/>
      <c r="W276" s="1405"/>
      <c r="X276" s="1405"/>
      <c r="Y276" s="1405"/>
      <c r="Z276" s="1405"/>
      <c r="AA276" s="1405"/>
    </row>
    <row r="277" ht="41.25" customHeight="1">
      <c r="A277" s="1419" t="s">
        <v>6808</v>
      </c>
      <c r="B277" s="1407" t="s">
        <v>7366</v>
      </c>
      <c r="C277" s="1407" t="s">
        <v>7367</v>
      </c>
      <c r="D277" s="1408" t="s">
        <v>7368</v>
      </c>
      <c r="E277" s="1407" t="s">
        <v>6232</v>
      </c>
      <c r="F277" s="1407" t="s">
        <v>6233</v>
      </c>
      <c r="G277" s="1407" t="s">
        <v>6234</v>
      </c>
      <c r="H277" s="1407" t="s">
        <v>7369</v>
      </c>
      <c r="I277" s="1409" t="s">
        <v>56</v>
      </c>
      <c r="J277" s="1410">
        <v>45496.0</v>
      </c>
      <c r="K277" s="1412" t="s">
        <v>301</v>
      </c>
      <c r="L277" s="1411" t="s">
        <v>5529</v>
      </c>
      <c r="M277" s="1420"/>
      <c r="N277" s="1420"/>
      <c r="O277" s="1420"/>
      <c r="P277" s="1420"/>
      <c r="Q277" s="1420"/>
      <c r="R277" s="1420"/>
      <c r="S277" s="1420"/>
      <c r="T277" s="1420"/>
      <c r="U277" s="1420"/>
      <c r="V277" s="1420"/>
      <c r="W277" s="1420"/>
      <c r="X277" s="1420"/>
      <c r="Y277" s="1420"/>
      <c r="Z277" s="1420"/>
      <c r="AA277" s="1420"/>
    </row>
    <row r="278" ht="41.25" customHeight="1">
      <c r="A278" s="1419" t="s">
        <v>6808</v>
      </c>
      <c r="B278" s="1407" t="s">
        <v>7370</v>
      </c>
      <c r="C278" s="1407" t="s">
        <v>7371</v>
      </c>
      <c r="D278" s="1408" t="s">
        <v>7372</v>
      </c>
      <c r="E278" s="1407" t="s">
        <v>6232</v>
      </c>
      <c r="F278" s="1407" t="s">
        <v>6577</v>
      </c>
      <c r="G278" s="1407" t="s">
        <v>6234</v>
      </c>
      <c r="H278" s="1407" t="s">
        <v>7373</v>
      </c>
      <c r="I278" s="1409" t="s">
        <v>6246</v>
      </c>
      <c r="J278" s="1410">
        <v>45494.0</v>
      </c>
      <c r="K278" s="1410"/>
      <c r="L278" s="1411" t="s">
        <v>1623</v>
      </c>
      <c r="M278" s="1420"/>
      <c r="N278" s="1420"/>
      <c r="O278" s="1420"/>
      <c r="P278" s="1420"/>
      <c r="Q278" s="1420"/>
      <c r="R278" s="1420"/>
      <c r="S278" s="1420"/>
      <c r="T278" s="1420"/>
      <c r="U278" s="1420"/>
      <c r="V278" s="1420"/>
      <c r="W278" s="1420"/>
      <c r="X278" s="1420"/>
      <c r="Y278" s="1420"/>
      <c r="Z278" s="1420"/>
      <c r="AA278" s="1420"/>
    </row>
    <row r="279" ht="41.25" customHeight="1">
      <c r="A279" s="1406" t="s">
        <v>6808</v>
      </c>
      <c r="B279" s="1413" t="s">
        <v>7374</v>
      </c>
      <c r="C279" s="1413" t="s">
        <v>7375</v>
      </c>
      <c r="D279" s="1414" t="s">
        <v>7376</v>
      </c>
      <c r="E279" s="1413" t="s">
        <v>6232</v>
      </c>
      <c r="F279" s="1413" t="s">
        <v>6442</v>
      </c>
      <c r="G279" s="1413" t="s">
        <v>6234</v>
      </c>
      <c r="H279" s="1413" t="s">
        <v>7377</v>
      </c>
      <c r="I279" s="1415" t="s">
        <v>35</v>
      </c>
      <c r="J279" s="1423"/>
      <c r="K279" s="1423"/>
      <c r="L279" s="1424"/>
      <c r="M279" s="1405"/>
      <c r="N279" s="1405"/>
      <c r="O279" s="1405"/>
      <c r="P279" s="1405"/>
      <c r="Q279" s="1405"/>
      <c r="R279" s="1405"/>
      <c r="S279" s="1405"/>
      <c r="T279" s="1405"/>
      <c r="U279" s="1405"/>
      <c r="V279" s="1405"/>
      <c r="W279" s="1405"/>
      <c r="X279" s="1405"/>
      <c r="Y279" s="1405"/>
      <c r="Z279" s="1405"/>
      <c r="AA279" s="1405"/>
    </row>
    <row r="280" ht="41.25" customHeight="1">
      <c r="A280" s="1419" t="s">
        <v>6808</v>
      </c>
      <c r="B280" s="1407" t="s">
        <v>7378</v>
      </c>
      <c r="C280" s="1407" t="s">
        <v>6341</v>
      </c>
      <c r="D280" s="1408" t="s">
        <v>7009</v>
      </c>
      <c r="E280" s="1407" t="s">
        <v>6232</v>
      </c>
      <c r="F280" s="1407" t="s">
        <v>7010</v>
      </c>
      <c r="G280" s="1407" t="s">
        <v>6234</v>
      </c>
      <c r="H280" s="1407" t="s">
        <v>7379</v>
      </c>
      <c r="I280" s="1409" t="s">
        <v>56</v>
      </c>
      <c r="J280" s="1410">
        <v>45496.0</v>
      </c>
      <c r="K280" s="1412" t="s">
        <v>301</v>
      </c>
      <c r="L280" s="1411" t="s">
        <v>5529</v>
      </c>
      <c r="M280" s="1420"/>
      <c r="N280" s="1420"/>
      <c r="O280" s="1420"/>
      <c r="P280" s="1420"/>
      <c r="Q280" s="1420"/>
      <c r="R280" s="1420"/>
      <c r="S280" s="1420"/>
      <c r="T280" s="1420"/>
      <c r="U280" s="1420"/>
      <c r="V280" s="1420"/>
      <c r="W280" s="1420"/>
      <c r="X280" s="1420"/>
      <c r="Y280" s="1420"/>
      <c r="Z280" s="1420"/>
      <c r="AA280" s="1420"/>
    </row>
    <row r="281" ht="41.25" customHeight="1">
      <c r="A281" s="1419" t="s">
        <v>6808</v>
      </c>
      <c r="B281" s="1407" t="s">
        <v>7380</v>
      </c>
      <c r="C281" s="1407" t="s">
        <v>7381</v>
      </c>
      <c r="D281" s="1408" t="s">
        <v>7014</v>
      </c>
      <c r="E281" s="1407" t="s">
        <v>6232</v>
      </c>
      <c r="F281" s="1407" t="s">
        <v>6322</v>
      </c>
      <c r="G281" s="1407" t="s">
        <v>6234</v>
      </c>
      <c r="H281" s="1407" t="s">
        <v>7015</v>
      </c>
      <c r="I281" s="1409" t="s">
        <v>6246</v>
      </c>
      <c r="J281" s="1410">
        <v>45494.0</v>
      </c>
      <c r="K281" s="1410"/>
      <c r="L281" s="1411" t="s">
        <v>7382</v>
      </c>
      <c r="M281" s="1420"/>
      <c r="N281" s="1420"/>
      <c r="O281" s="1420"/>
      <c r="P281" s="1420"/>
      <c r="Q281" s="1420"/>
      <c r="R281" s="1420"/>
      <c r="S281" s="1420"/>
      <c r="T281" s="1420"/>
      <c r="U281" s="1420"/>
      <c r="V281" s="1420"/>
      <c r="W281" s="1420"/>
      <c r="X281" s="1420"/>
      <c r="Y281" s="1420"/>
      <c r="Z281" s="1420"/>
      <c r="AA281" s="1420"/>
    </row>
    <row r="282" ht="41.25" customHeight="1">
      <c r="A282" s="1406" t="s">
        <v>6808</v>
      </c>
      <c r="B282" s="1413" t="s">
        <v>7383</v>
      </c>
      <c r="C282" s="1413" t="s">
        <v>7384</v>
      </c>
      <c r="D282" s="1414" t="s">
        <v>7385</v>
      </c>
      <c r="E282" s="1413" t="s">
        <v>6232</v>
      </c>
      <c r="F282" s="1413" t="s">
        <v>6464</v>
      </c>
      <c r="G282" s="1413" t="s">
        <v>6234</v>
      </c>
      <c r="H282" s="1413" t="s">
        <v>7386</v>
      </c>
      <c r="I282" s="1415" t="s">
        <v>35</v>
      </c>
      <c r="J282" s="1423"/>
      <c r="K282" s="1423"/>
      <c r="L282" s="1424"/>
      <c r="M282" s="1405"/>
      <c r="N282" s="1405"/>
      <c r="O282" s="1405"/>
      <c r="P282" s="1405"/>
      <c r="Q282" s="1405"/>
      <c r="R282" s="1405"/>
      <c r="S282" s="1405"/>
      <c r="T282" s="1405"/>
      <c r="U282" s="1405"/>
      <c r="V282" s="1405"/>
      <c r="W282" s="1405"/>
      <c r="X282" s="1405"/>
      <c r="Y282" s="1405"/>
      <c r="Z282" s="1405"/>
      <c r="AA282" s="1405"/>
    </row>
    <row r="283" ht="41.25" customHeight="1">
      <c r="A283" s="1419" t="s">
        <v>6808</v>
      </c>
      <c r="B283" s="1407" t="s">
        <v>7387</v>
      </c>
      <c r="C283" s="1407" t="s">
        <v>7388</v>
      </c>
      <c r="D283" s="1408" t="s">
        <v>7389</v>
      </c>
      <c r="E283" s="1407" t="s">
        <v>6232</v>
      </c>
      <c r="F283" s="1407" t="s">
        <v>6407</v>
      </c>
      <c r="G283" s="1407" t="s">
        <v>6234</v>
      </c>
      <c r="H283" s="1407" t="s">
        <v>7390</v>
      </c>
      <c r="I283" s="1409" t="s">
        <v>56</v>
      </c>
      <c r="J283" s="1410">
        <v>45496.0</v>
      </c>
      <c r="K283" s="1412" t="s">
        <v>301</v>
      </c>
      <c r="L283" s="1411" t="s">
        <v>5529</v>
      </c>
      <c r="M283" s="1420"/>
      <c r="N283" s="1420"/>
      <c r="O283" s="1420"/>
      <c r="P283" s="1420"/>
      <c r="Q283" s="1420"/>
      <c r="R283" s="1420"/>
      <c r="S283" s="1420"/>
      <c r="T283" s="1420"/>
      <c r="U283" s="1420"/>
      <c r="V283" s="1420"/>
      <c r="W283" s="1420"/>
      <c r="X283" s="1420"/>
      <c r="Y283" s="1420"/>
      <c r="Z283" s="1420"/>
      <c r="AA283" s="1420"/>
    </row>
    <row r="284" ht="41.25" customHeight="1">
      <c r="A284" s="1419" t="s">
        <v>6808</v>
      </c>
      <c r="B284" s="1407" t="s">
        <v>7391</v>
      </c>
      <c r="C284" s="1407" t="s">
        <v>7392</v>
      </c>
      <c r="D284" s="1408" t="s">
        <v>6231</v>
      </c>
      <c r="E284" s="1407" t="s">
        <v>6232</v>
      </c>
      <c r="F284" s="1407" t="s">
        <v>6843</v>
      </c>
      <c r="G284" s="1407" t="s">
        <v>6234</v>
      </c>
      <c r="H284" s="1407" t="s">
        <v>7393</v>
      </c>
      <c r="I284" s="1409" t="s">
        <v>6246</v>
      </c>
      <c r="J284" s="1410">
        <v>45494.0</v>
      </c>
      <c r="K284" s="1410"/>
      <c r="L284" s="1411" t="s">
        <v>5529</v>
      </c>
      <c r="M284" s="1420"/>
      <c r="N284" s="1420"/>
      <c r="O284" s="1420"/>
      <c r="P284" s="1420"/>
      <c r="Q284" s="1420"/>
      <c r="R284" s="1420"/>
      <c r="S284" s="1420"/>
      <c r="T284" s="1420"/>
      <c r="U284" s="1420"/>
      <c r="V284" s="1420"/>
      <c r="W284" s="1420"/>
      <c r="X284" s="1420"/>
      <c r="Y284" s="1420"/>
      <c r="Z284" s="1420"/>
      <c r="AA284" s="1420"/>
    </row>
    <row r="285" ht="41.25" customHeight="1">
      <c r="A285" s="1406" t="s">
        <v>6808</v>
      </c>
      <c r="B285" s="1413" t="s">
        <v>7394</v>
      </c>
      <c r="C285" s="1413" t="s">
        <v>7395</v>
      </c>
      <c r="D285" s="1414" t="s">
        <v>7396</v>
      </c>
      <c r="E285" s="1413" t="s">
        <v>6232</v>
      </c>
      <c r="F285" s="1413" t="s">
        <v>6280</v>
      </c>
      <c r="G285" s="1413" t="s">
        <v>6234</v>
      </c>
      <c r="H285" s="1413" t="s">
        <v>7397</v>
      </c>
      <c r="I285" s="1415" t="s">
        <v>35</v>
      </c>
      <c r="J285" s="1423"/>
      <c r="K285" s="1423"/>
      <c r="L285" s="1424"/>
      <c r="M285" s="1405"/>
      <c r="N285" s="1405"/>
      <c r="O285" s="1405"/>
      <c r="P285" s="1405"/>
      <c r="Q285" s="1405"/>
      <c r="R285" s="1405"/>
      <c r="S285" s="1405"/>
      <c r="T285" s="1405"/>
      <c r="U285" s="1405"/>
      <c r="V285" s="1405"/>
      <c r="W285" s="1405"/>
      <c r="X285" s="1405"/>
      <c r="Y285" s="1405"/>
      <c r="Z285" s="1405"/>
      <c r="AA285" s="1405"/>
    </row>
    <row r="286" ht="41.25" customHeight="1">
      <c r="A286" s="1419" t="s">
        <v>6808</v>
      </c>
      <c r="B286" s="1407" t="s">
        <v>7398</v>
      </c>
      <c r="C286" s="1407" t="s">
        <v>7399</v>
      </c>
      <c r="D286" s="1425"/>
      <c r="E286" s="1407" t="s">
        <v>6232</v>
      </c>
      <c r="F286" s="1407" t="s">
        <v>6735</v>
      </c>
      <c r="G286" s="1407" t="s">
        <v>6234</v>
      </c>
      <c r="H286" s="1407" t="s">
        <v>7400</v>
      </c>
      <c r="I286" s="1409" t="s">
        <v>56</v>
      </c>
      <c r="J286" s="1410">
        <v>45496.0</v>
      </c>
      <c r="K286" s="1412" t="s">
        <v>301</v>
      </c>
      <c r="L286" s="1411" t="s">
        <v>5529</v>
      </c>
      <c r="M286" s="1420"/>
      <c r="N286" s="1420"/>
      <c r="O286" s="1420"/>
      <c r="P286" s="1420"/>
      <c r="Q286" s="1420"/>
      <c r="R286" s="1420"/>
      <c r="S286" s="1420"/>
      <c r="T286" s="1420"/>
      <c r="U286" s="1420"/>
      <c r="V286" s="1420"/>
      <c r="W286" s="1420"/>
      <c r="X286" s="1420"/>
      <c r="Y286" s="1420"/>
      <c r="Z286" s="1420"/>
      <c r="AA286" s="1420"/>
    </row>
    <row r="287" ht="41.25" customHeight="1">
      <c r="A287" s="1419" t="s">
        <v>6808</v>
      </c>
      <c r="B287" s="1407" t="s">
        <v>7401</v>
      </c>
      <c r="C287" s="1407" t="s">
        <v>7402</v>
      </c>
      <c r="D287" s="1408" t="s">
        <v>7403</v>
      </c>
      <c r="E287" s="1407" t="s">
        <v>6232</v>
      </c>
      <c r="F287" s="1407" t="s">
        <v>6233</v>
      </c>
      <c r="G287" s="1407" t="s">
        <v>6234</v>
      </c>
      <c r="H287" s="1407" t="s">
        <v>7404</v>
      </c>
      <c r="I287" s="1409" t="s">
        <v>6246</v>
      </c>
      <c r="J287" s="1410">
        <v>45494.0</v>
      </c>
      <c r="K287" s="1410"/>
      <c r="L287" s="1411" t="s">
        <v>5529</v>
      </c>
      <c r="M287" s="1420"/>
      <c r="N287" s="1420"/>
      <c r="O287" s="1420"/>
      <c r="P287" s="1420"/>
      <c r="Q287" s="1420"/>
      <c r="R287" s="1420"/>
      <c r="S287" s="1420"/>
      <c r="T287" s="1420"/>
      <c r="U287" s="1420"/>
      <c r="V287" s="1420"/>
      <c r="W287" s="1420"/>
      <c r="X287" s="1420"/>
      <c r="Y287" s="1420"/>
      <c r="Z287" s="1420"/>
      <c r="AA287" s="1420"/>
    </row>
    <row r="288" ht="41.25" customHeight="1">
      <c r="A288" s="1406" t="s">
        <v>6808</v>
      </c>
      <c r="B288" s="1413" t="s">
        <v>7405</v>
      </c>
      <c r="C288" s="1413" t="s">
        <v>7406</v>
      </c>
      <c r="D288" s="1442"/>
      <c r="E288" s="1413" t="s">
        <v>6232</v>
      </c>
      <c r="F288" s="1413" t="s">
        <v>6301</v>
      </c>
      <c r="G288" s="1413" t="s">
        <v>6234</v>
      </c>
      <c r="H288" s="1413" t="s">
        <v>7407</v>
      </c>
      <c r="I288" s="1415" t="s">
        <v>35</v>
      </c>
      <c r="J288" s="1423"/>
      <c r="K288" s="1423"/>
      <c r="L288" s="1424"/>
      <c r="M288" s="1405"/>
      <c r="N288" s="1405"/>
      <c r="O288" s="1405"/>
      <c r="P288" s="1405"/>
      <c r="Q288" s="1405"/>
      <c r="R288" s="1405"/>
      <c r="S288" s="1405"/>
      <c r="T288" s="1405"/>
      <c r="U288" s="1405"/>
      <c r="V288" s="1405"/>
      <c r="W288" s="1405"/>
      <c r="X288" s="1405"/>
      <c r="Y288" s="1405"/>
      <c r="Z288" s="1405"/>
      <c r="AA288" s="1405"/>
    </row>
    <row r="289" ht="41.25" customHeight="1">
      <c r="A289" s="1419" t="s">
        <v>6808</v>
      </c>
      <c r="B289" s="1407" t="s">
        <v>7408</v>
      </c>
      <c r="C289" s="1407" t="s">
        <v>7409</v>
      </c>
      <c r="D289" s="1408" t="s">
        <v>7410</v>
      </c>
      <c r="E289" s="1407" t="s">
        <v>6232</v>
      </c>
      <c r="F289" s="1407" t="s">
        <v>6907</v>
      </c>
      <c r="G289" s="1407" t="s">
        <v>6234</v>
      </c>
      <c r="H289" s="1407" t="s">
        <v>7411</v>
      </c>
      <c r="I289" s="1409" t="s">
        <v>56</v>
      </c>
      <c r="J289" s="1410">
        <v>45496.0</v>
      </c>
      <c r="K289" s="1412" t="s">
        <v>301</v>
      </c>
      <c r="L289" s="1411" t="s">
        <v>5529</v>
      </c>
      <c r="M289" s="1420"/>
      <c r="N289" s="1420"/>
      <c r="O289" s="1420"/>
      <c r="P289" s="1420"/>
      <c r="Q289" s="1420"/>
      <c r="R289" s="1420"/>
      <c r="S289" s="1420"/>
      <c r="T289" s="1420"/>
      <c r="U289" s="1420"/>
      <c r="V289" s="1420"/>
      <c r="W289" s="1420"/>
      <c r="X289" s="1420"/>
      <c r="Y289" s="1420"/>
      <c r="Z289" s="1420"/>
      <c r="AA289" s="1420"/>
    </row>
    <row r="290" ht="41.25" customHeight="1">
      <c r="A290" s="1419" t="s">
        <v>6808</v>
      </c>
      <c r="B290" s="1407" t="s">
        <v>7412</v>
      </c>
      <c r="C290" s="1407" t="s">
        <v>7413</v>
      </c>
      <c r="D290" s="1408" t="s">
        <v>6231</v>
      </c>
      <c r="E290" s="1407" t="s">
        <v>6232</v>
      </c>
      <c r="F290" s="1407" t="s">
        <v>7040</v>
      </c>
      <c r="G290" s="1407" t="s">
        <v>6234</v>
      </c>
      <c r="H290" s="1407" t="s">
        <v>7414</v>
      </c>
      <c r="I290" s="1409" t="s">
        <v>6246</v>
      </c>
      <c r="J290" s="1410">
        <v>45494.0</v>
      </c>
      <c r="K290" s="1410"/>
      <c r="L290" s="1411" t="s">
        <v>7415</v>
      </c>
      <c r="M290" s="1420"/>
      <c r="N290" s="1420"/>
      <c r="O290" s="1420"/>
      <c r="P290" s="1420"/>
      <c r="Q290" s="1420"/>
      <c r="R290" s="1420"/>
      <c r="S290" s="1420"/>
      <c r="T290" s="1420"/>
      <c r="U290" s="1420"/>
      <c r="V290" s="1420"/>
      <c r="W290" s="1420"/>
      <c r="X290" s="1420"/>
      <c r="Y290" s="1420"/>
      <c r="Z290" s="1420"/>
      <c r="AA290" s="1420"/>
    </row>
    <row r="291" ht="41.25" customHeight="1">
      <c r="A291" s="1406" t="s">
        <v>6808</v>
      </c>
      <c r="B291" s="1413" t="s">
        <v>7416</v>
      </c>
      <c r="C291" s="1413" t="s">
        <v>7417</v>
      </c>
      <c r="D291" s="1414" t="s">
        <v>7418</v>
      </c>
      <c r="E291" s="1413" t="s">
        <v>6232</v>
      </c>
      <c r="F291" s="1413" t="s">
        <v>6643</v>
      </c>
      <c r="G291" s="1413" t="s">
        <v>6234</v>
      </c>
      <c r="H291" s="1413" t="s">
        <v>7419</v>
      </c>
      <c r="I291" s="1415" t="s">
        <v>35</v>
      </c>
      <c r="J291" s="1423"/>
      <c r="K291" s="1423"/>
      <c r="L291" s="1424"/>
      <c r="M291" s="1405"/>
      <c r="N291" s="1405"/>
      <c r="O291" s="1405"/>
      <c r="P291" s="1405"/>
      <c r="Q291" s="1405"/>
      <c r="R291" s="1405"/>
      <c r="S291" s="1405"/>
      <c r="T291" s="1405"/>
      <c r="U291" s="1405"/>
      <c r="V291" s="1405"/>
      <c r="W291" s="1405"/>
      <c r="X291" s="1405"/>
      <c r="Y291" s="1405"/>
      <c r="Z291" s="1405"/>
      <c r="AA291" s="1405"/>
    </row>
    <row r="292" ht="41.25" customHeight="1">
      <c r="A292" s="1419" t="s">
        <v>6808</v>
      </c>
      <c r="B292" s="1407" t="s">
        <v>7420</v>
      </c>
      <c r="C292" s="1407" t="s">
        <v>7421</v>
      </c>
      <c r="D292" s="1408" t="s">
        <v>7422</v>
      </c>
      <c r="E292" s="1407" t="s">
        <v>6232</v>
      </c>
      <c r="F292" s="1407" t="s">
        <v>6343</v>
      </c>
      <c r="G292" s="1407" t="s">
        <v>6234</v>
      </c>
      <c r="H292" s="1407" t="s">
        <v>7423</v>
      </c>
      <c r="I292" s="1409" t="s">
        <v>56</v>
      </c>
      <c r="J292" s="1410">
        <v>45496.0</v>
      </c>
      <c r="K292" s="1412" t="s">
        <v>301</v>
      </c>
      <c r="L292" s="1411" t="s">
        <v>6176</v>
      </c>
      <c r="M292" s="1420"/>
      <c r="N292" s="1420"/>
      <c r="O292" s="1420"/>
      <c r="P292" s="1420"/>
      <c r="Q292" s="1420"/>
      <c r="R292" s="1420"/>
      <c r="S292" s="1420"/>
      <c r="T292" s="1420"/>
      <c r="U292" s="1420"/>
      <c r="V292" s="1420"/>
      <c r="W292" s="1420"/>
      <c r="X292" s="1420"/>
      <c r="Y292" s="1420"/>
      <c r="Z292" s="1420"/>
      <c r="AA292" s="1420"/>
    </row>
    <row r="293" ht="41.25" customHeight="1">
      <c r="A293" s="1419" t="s">
        <v>6808</v>
      </c>
      <c r="B293" s="1407" t="s">
        <v>7424</v>
      </c>
      <c r="C293" s="1407" t="s">
        <v>7425</v>
      </c>
      <c r="D293" s="1408" t="s">
        <v>7426</v>
      </c>
      <c r="E293" s="1407" t="s">
        <v>6232</v>
      </c>
      <c r="F293" s="1407" t="s">
        <v>6274</v>
      </c>
      <c r="G293" s="1407" t="s">
        <v>6234</v>
      </c>
      <c r="H293" s="1407" t="s">
        <v>7427</v>
      </c>
      <c r="I293" s="1409" t="s">
        <v>6246</v>
      </c>
      <c r="J293" s="1410">
        <v>45494.0</v>
      </c>
      <c r="K293" s="1410"/>
      <c r="L293" s="1411" t="s">
        <v>5529</v>
      </c>
      <c r="M293" s="1420"/>
      <c r="N293" s="1420"/>
      <c r="O293" s="1420"/>
      <c r="P293" s="1420"/>
      <c r="Q293" s="1420"/>
      <c r="R293" s="1420"/>
      <c r="S293" s="1420"/>
      <c r="T293" s="1420"/>
      <c r="U293" s="1420"/>
      <c r="V293" s="1420"/>
      <c r="W293" s="1420"/>
      <c r="X293" s="1420"/>
      <c r="Y293" s="1420"/>
      <c r="Z293" s="1420"/>
      <c r="AA293" s="1420"/>
    </row>
    <row r="294" ht="41.25" customHeight="1">
      <c r="A294" s="1406" t="s">
        <v>6808</v>
      </c>
      <c r="B294" s="1413" t="s">
        <v>7428</v>
      </c>
      <c r="C294" s="1413" t="s">
        <v>7429</v>
      </c>
      <c r="D294" s="1414" t="s">
        <v>7430</v>
      </c>
      <c r="E294" s="1413" t="s">
        <v>6232</v>
      </c>
      <c r="F294" s="1413" t="s">
        <v>6244</v>
      </c>
      <c r="G294" s="1413" t="s">
        <v>6234</v>
      </c>
      <c r="H294" s="1413" t="s">
        <v>7431</v>
      </c>
      <c r="I294" s="1415" t="s">
        <v>35</v>
      </c>
      <c r="J294" s="1423"/>
      <c r="K294" s="1423"/>
      <c r="L294" s="1424"/>
      <c r="M294" s="1405"/>
      <c r="N294" s="1405"/>
      <c r="O294" s="1405"/>
      <c r="P294" s="1405"/>
      <c r="Q294" s="1405"/>
      <c r="R294" s="1405"/>
      <c r="S294" s="1405"/>
      <c r="T294" s="1405"/>
      <c r="U294" s="1405"/>
      <c r="V294" s="1405"/>
      <c r="W294" s="1405"/>
      <c r="X294" s="1405"/>
      <c r="Y294" s="1405"/>
      <c r="Z294" s="1405"/>
      <c r="AA294" s="1405"/>
    </row>
    <row r="295" ht="41.25" customHeight="1">
      <c r="A295" s="1419" t="s">
        <v>6808</v>
      </c>
      <c r="B295" s="1407" t="s">
        <v>7432</v>
      </c>
      <c r="C295" s="1407" t="s">
        <v>7433</v>
      </c>
      <c r="D295" s="1408" t="s">
        <v>7434</v>
      </c>
      <c r="E295" s="1407" t="s">
        <v>6232</v>
      </c>
      <c r="F295" s="1407" t="s">
        <v>6577</v>
      </c>
      <c r="G295" s="1407" t="s">
        <v>6234</v>
      </c>
      <c r="H295" s="1407" t="s">
        <v>7435</v>
      </c>
      <c r="I295" s="1409" t="s">
        <v>56</v>
      </c>
      <c r="J295" s="1410">
        <v>45496.0</v>
      </c>
      <c r="K295" s="1412" t="s">
        <v>301</v>
      </c>
      <c r="L295" s="1411" t="s">
        <v>5529</v>
      </c>
      <c r="M295" s="1420"/>
      <c r="N295" s="1420"/>
      <c r="O295" s="1420"/>
      <c r="P295" s="1420"/>
      <c r="Q295" s="1420"/>
      <c r="R295" s="1420"/>
      <c r="S295" s="1420"/>
      <c r="T295" s="1420"/>
      <c r="U295" s="1420"/>
      <c r="V295" s="1420"/>
      <c r="W295" s="1420"/>
      <c r="X295" s="1420"/>
      <c r="Y295" s="1420"/>
      <c r="Z295" s="1420"/>
      <c r="AA295" s="1420"/>
    </row>
    <row r="296" ht="41.25" customHeight="1">
      <c r="A296" s="1427" t="s">
        <v>6808</v>
      </c>
      <c r="B296" s="1428" t="s">
        <v>7436</v>
      </c>
      <c r="C296" s="1428" t="s">
        <v>7437</v>
      </c>
      <c r="D296" s="1429" t="s">
        <v>7438</v>
      </c>
      <c r="E296" s="1428" t="s">
        <v>6232</v>
      </c>
      <c r="F296" s="1428" t="s">
        <v>6280</v>
      </c>
      <c r="G296" s="1428" t="s">
        <v>6234</v>
      </c>
      <c r="H296" s="1428" t="s">
        <v>7238</v>
      </c>
      <c r="I296" s="1404" t="s">
        <v>6246</v>
      </c>
      <c r="J296" s="1430">
        <v>45494.0</v>
      </c>
      <c r="K296" s="1430"/>
      <c r="L296" s="1431" t="s">
        <v>7439</v>
      </c>
      <c r="M296" s="1439"/>
      <c r="N296" s="1439"/>
      <c r="O296" s="1439"/>
      <c r="P296" s="1439"/>
      <c r="Q296" s="1439"/>
      <c r="R296" s="1439"/>
      <c r="S296" s="1439"/>
      <c r="T296" s="1439"/>
      <c r="U296" s="1439"/>
      <c r="V296" s="1439"/>
      <c r="W296" s="1439"/>
      <c r="X296" s="1439"/>
      <c r="Y296" s="1439"/>
      <c r="Z296" s="1439"/>
      <c r="AA296" s="1439"/>
    </row>
    <row r="297" ht="41.25" customHeight="1">
      <c r="A297" s="1406" t="s">
        <v>6808</v>
      </c>
      <c r="B297" s="1413" t="s">
        <v>7440</v>
      </c>
      <c r="C297" s="1413" t="s">
        <v>7441</v>
      </c>
      <c r="D297" s="1442"/>
      <c r="E297" s="1413" t="s">
        <v>6232</v>
      </c>
      <c r="F297" s="1413" t="s">
        <v>6442</v>
      </c>
      <c r="G297" s="1413" t="s">
        <v>6234</v>
      </c>
      <c r="H297" s="1413" t="s">
        <v>7442</v>
      </c>
      <c r="I297" s="1415" t="s">
        <v>35</v>
      </c>
      <c r="J297" s="1423"/>
      <c r="K297" s="1423"/>
      <c r="L297" s="1424"/>
      <c r="M297" s="1405"/>
      <c r="N297" s="1405"/>
      <c r="O297" s="1405"/>
      <c r="P297" s="1405"/>
      <c r="Q297" s="1405"/>
      <c r="R297" s="1405"/>
      <c r="S297" s="1405"/>
      <c r="T297" s="1405"/>
      <c r="U297" s="1405"/>
      <c r="V297" s="1405"/>
      <c r="W297" s="1405"/>
      <c r="X297" s="1405"/>
      <c r="Y297" s="1405"/>
      <c r="Z297" s="1405"/>
      <c r="AA297" s="1405"/>
    </row>
    <row r="298" ht="41.25" customHeight="1">
      <c r="A298" s="1419" t="s">
        <v>6808</v>
      </c>
      <c r="B298" s="1407" t="s">
        <v>7443</v>
      </c>
      <c r="C298" s="1407" t="s">
        <v>7444</v>
      </c>
      <c r="D298" s="1425"/>
      <c r="E298" s="1407" t="s">
        <v>6232</v>
      </c>
      <c r="F298" s="1407" t="s">
        <v>6280</v>
      </c>
      <c r="G298" s="1407" t="s">
        <v>6234</v>
      </c>
      <c r="H298" s="1407" t="s">
        <v>7445</v>
      </c>
      <c r="I298" s="1409" t="s">
        <v>56</v>
      </c>
      <c r="J298" s="1410">
        <v>45496.0</v>
      </c>
      <c r="K298" s="1412" t="s">
        <v>301</v>
      </c>
      <c r="L298" s="1411" t="s">
        <v>6176</v>
      </c>
      <c r="M298" s="1420"/>
      <c r="N298" s="1420"/>
      <c r="O298" s="1420"/>
      <c r="P298" s="1420"/>
      <c r="Q298" s="1420"/>
      <c r="R298" s="1420"/>
      <c r="S298" s="1420"/>
      <c r="T298" s="1420"/>
      <c r="U298" s="1420"/>
      <c r="V298" s="1420"/>
      <c r="W298" s="1420"/>
      <c r="X298" s="1420"/>
      <c r="Y298" s="1420"/>
      <c r="Z298" s="1420"/>
      <c r="AA298" s="1420"/>
    </row>
    <row r="299" ht="41.25" customHeight="1">
      <c r="A299" s="1419" t="s">
        <v>6808</v>
      </c>
      <c r="B299" s="1407" t="s">
        <v>7446</v>
      </c>
      <c r="C299" s="1421"/>
      <c r="D299" s="1425"/>
      <c r="E299" s="1407" t="s">
        <v>6232</v>
      </c>
      <c r="F299" s="1407" t="s">
        <v>7040</v>
      </c>
      <c r="G299" s="1407" t="s">
        <v>6234</v>
      </c>
      <c r="H299" s="1407" t="s">
        <v>7101</v>
      </c>
      <c r="I299" s="1409" t="s">
        <v>6246</v>
      </c>
      <c r="J299" s="1410">
        <v>45494.0</v>
      </c>
      <c r="K299" s="1410"/>
      <c r="L299" s="1411" t="s">
        <v>6623</v>
      </c>
      <c r="M299" s="1420"/>
      <c r="N299" s="1420"/>
      <c r="O299" s="1420"/>
      <c r="P299" s="1420"/>
      <c r="Q299" s="1420"/>
      <c r="R299" s="1420"/>
      <c r="S299" s="1420"/>
      <c r="T299" s="1420"/>
      <c r="U299" s="1420"/>
      <c r="V299" s="1420"/>
      <c r="W299" s="1420"/>
      <c r="X299" s="1420"/>
      <c r="Y299" s="1420"/>
      <c r="Z299" s="1420"/>
      <c r="AA299" s="1420"/>
    </row>
    <row r="300" ht="41.25" customHeight="1">
      <c r="A300" s="1463"/>
      <c r="B300" s="1421"/>
      <c r="C300" s="1421"/>
      <c r="D300" s="1425"/>
      <c r="E300" s="1407" t="s">
        <v>6232</v>
      </c>
      <c r="F300" s="1407" t="s">
        <v>7040</v>
      </c>
      <c r="G300" s="1407" t="s">
        <v>6234</v>
      </c>
      <c r="H300" s="1407" t="s">
        <v>7102</v>
      </c>
      <c r="I300" s="1409" t="s">
        <v>35</v>
      </c>
      <c r="J300" s="1421"/>
      <c r="K300" s="1421"/>
      <c r="L300" s="1422"/>
      <c r="M300" s="1420"/>
      <c r="N300" s="1420"/>
      <c r="O300" s="1420"/>
      <c r="P300" s="1420"/>
      <c r="Q300" s="1420"/>
      <c r="R300" s="1420"/>
      <c r="S300" s="1420"/>
      <c r="T300" s="1420"/>
      <c r="U300" s="1420"/>
      <c r="V300" s="1420"/>
      <c r="W300" s="1420"/>
      <c r="X300" s="1420"/>
      <c r="Y300" s="1420"/>
      <c r="Z300" s="1420"/>
      <c r="AA300" s="1420"/>
    </row>
    <row r="301" ht="41.25" customHeight="1">
      <c r="A301" s="1419"/>
      <c r="B301" s="1407"/>
      <c r="C301" s="1407"/>
      <c r="D301" s="1425"/>
      <c r="E301" s="1407" t="s">
        <v>6232</v>
      </c>
      <c r="F301" s="1407" t="s">
        <v>6239</v>
      </c>
      <c r="G301" s="1407" t="s">
        <v>6234</v>
      </c>
      <c r="H301" s="1407" t="s">
        <v>7447</v>
      </c>
      <c r="I301" s="1409" t="s">
        <v>56</v>
      </c>
      <c r="J301" s="1421"/>
      <c r="K301" s="1412" t="s">
        <v>301</v>
      </c>
      <c r="L301" s="1422"/>
      <c r="M301" s="1420"/>
      <c r="N301" s="1420"/>
      <c r="O301" s="1420"/>
      <c r="P301" s="1420"/>
      <c r="Q301" s="1420"/>
      <c r="R301" s="1420"/>
      <c r="S301" s="1420"/>
      <c r="T301" s="1420"/>
      <c r="U301" s="1420"/>
      <c r="V301" s="1420"/>
      <c r="W301" s="1420"/>
      <c r="X301" s="1420"/>
      <c r="Y301" s="1420"/>
      <c r="Z301" s="1420"/>
      <c r="AA301" s="1420"/>
    </row>
    <row r="302" ht="41.25" customHeight="1">
      <c r="A302" s="1419" t="s">
        <v>6808</v>
      </c>
      <c r="B302" s="1407" t="s">
        <v>7448</v>
      </c>
      <c r="C302" s="1407" t="s">
        <v>7449</v>
      </c>
      <c r="D302" s="1408" t="s">
        <v>7450</v>
      </c>
      <c r="E302" s="1407" t="s">
        <v>6232</v>
      </c>
      <c r="F302" s="1407" t="s">
        <v>7097</v>
      </c>
      <c r="G302" s="1407" t="s">
        <v>6234</v>
      </c>
      <c r="H302" s="1407" t="s">
        <v>7451</v>
      </c>
      <c r="I302" s="1409" t="s">
        <v>6246</v>
      </c>
      <c r="J302" s="1410">
        <v>45494.0</v>
      </c>
      <c r="K302" s="1410"/>
      <c r="L302" s="1411" t="s">
        <v>7452</v>
      </c>
      <c r="M302" s="1420"/>
      <c r="N302" s="1420"/>
      <c r="O302" s="1420"/>
      <c r="P302" s="1420"/>
      <c r="Q302" s="1420"/>
      <c r="R302" s="1420"/>
      <c r="S302" s="1420"/>
      <c r="T302" s="1420"/>
      <c r="U302" s="1420"/>
      <c r="V302" s="1420"/>
      <c r="W302" s="1420"/>
      <c r="X302" s="1420"/>
      <c r="Y302" s="1420"/>
      <c r="Z302" s="1420"/>
      <c r="AA302" s="1420"/>
    </row>
    <row r="303" ht="41.25" customHeight="1">
      <c r="A303" s="1406" t="s">
        <v>6808</v>
      </c>
      <c r="B303" s="1413" t="s">
        <v>7453</v>
      </c>
      <c r="C303" s="1423"/>
      <c r="D303" s="1442"/>
      <c r="E303" s="1413" t="s">
        <v>6232</v>
      </c>
      <c r="F303" s="1413" t="s">
        <v>6306</v>
      </c>
      <c r="G303" s="1413" t="s">
        <v>6234</v>
      </c>
      <c r="H303" s="1413" t="s">
        <v>7454</v>
      </c>
      <c r="I303" s="1415" t="s">
        <v>35</v>
      </c>
      <c r="J303" s="1423"/>
      <c r="K303" s="1423"/>
      <c r="L303" s="1424"/>
      <c r="M303" s="1405"/>
      <c r="N303" s="1405"/>
      <c r="O303" s="1405"/>
      <c r="P303" s="1405"/>
      <c r="Q303" s="1405"/>
      <c r="R303" s="1405"/>
      <c r="S303" s="1405"/>
      <c r="T303" s="1405"/>
      <c r="U303" s="1405"/>
      <c r="V303" s="1405"/>
      <c r="W303" s="1405"/>
      <c r="X303" s="1405"/>
      <c r="Y303" s="1405"/>
      <c r="Z303" s="1405"/>
      <c r="AA303" s="1405"/>
    </row>
    <row r="304" ht="41.25" customHeight="1">
      <c r="A304" s="1406" t="s">
        <v>6808</v>
      </c>
      <c r="B304" s="1413" t="s">
        <v>7455</v>
      </c>
      <c r="C304" s="1413" t="s">
        <v>7456</v>
      </c>
      <c r="D304" s="1414" t="s">
        <v>7457</v>
      </c>
      <c r="E304" s="1413" t="s">
        <v>6232</v>
      </c>
      <c r="F304" s="1413" t="s">
        <v>6306</v>
      </c>
      <c r="G304" s="1413" t="s">
        <v>6234</v>
      </c>
      <c r="H304" s="1413" t="s">
        <v>7458</v>
      </c>
      <c r="I304" s="1415" t="s">
        <v>56</v>
      </c>
      <c r="J304" s="1416">
        <v>45496.0</v>
      </c>
      <c r="K304" s="1412" t="s">
        <v>301</v>
      </c>
      <c r="L304" s="1418" t="s">
        <v>7459</v>
      </c>
      <c r="M304" s="1405"/>
      <c r="N304" s="1405"/>
      <c r="O304" s="1405"/>
      <c r="P304" s="1405"/>
      <c r="Q304" s="1405"/>
      <c r="R304" s="1405"/>
      <c r="S304" s="1405"/>
      <c r="T304" s="1405"/>
      <c r="U304" s="1405"/>
      <c r="V304" s="1405"/>
      <c r="W304" s="1405"/>
      <c r="X304" s="1405"/>
      <c r="Y304" s="1405"/>
      <c r="Z304" s="1405"/>
      <c r="AA304" s="1405"/>
    </row>
    <row r="305" ht="41.25" customHeight="1">
      <c r="A305" s="1419" t="s">
        <v>6808</v>
      </c>
      <c r="B305" s="1407" t="s">
        <v>7460</v>
      </c>
      <c r="C305" s="1407" t="s">
        <v>7461</v>
      </c>
      <c r="D305" s="1425"/>
      <c r="E305" s="1407" t="s">
        <v>6232</v>
      </c>
      <c r="F305" s="1407" t="s">
        <v>6687</v>
      </c>
      <c r="G305" s="1407" t="s">
        <v>6234</v>
      </c>
      <c r="H305" s="1407" t="s">
        <v>7462</v>
      </c>
      <c r="I305" s="1409" t="s">
        <v>6246</v>
      </c>
      <c r="J305" s="1410">
        <v>45494.0</v>
      </c>
      <c r="K305" s="1410"/>
      <c r="L305" s="1411" t="s">
        <v>5529</v>
      </c>
      <c r="M305" s="1420"/>
      <c r="N305" s="1420"/>
      <c r="O305" s="1420"/>
      <c r="P305" s="1420"/>
      <c r="Q305" s="1420"/>
      <c r="R305" s="1420"/>
      <c r="S305" s="1420"/>
      <c r="T305" s="1420"/>
      <c r="U305" s="1420"/>
      <c r="V305" s="1420"/>
      <c r="W305" s="1420"/>
      <c r="X305" s="1420"/>
      <c r="Y305" s="1420"/>
      <c r="Z305" s="1420"/>
      <c r="AA305" s="1420"/>
    </row>
    <row r="306" ht="41.25" customHeight="1">
      <c r="A306" s="1406" t="s">
        <v>6808</v>
      </c>
      <c r="B306" s="1413" t="s">
        <v>7463</v>
      </c>
      <c r="C306" s="1413" t="s">
        <v>7464</v>
      </c>
      <c r="D306" s="1414" t="s">
        <v>7465</v>
      </c>
      <c r="E306" s="1413" t="s">
        <v>6232</v>
      </c>
      <c r="F306" s="1413" t="s">
        <v>7466</v>
      </c>
      <c r="G306" s="1413" t="s">
        <v>6234</v>
      </c>
      <c r="H306" s="1413" t="s">
        <v>7467</v>
      </c>
      <c r="I306" s="1415" t="s">
        <v>35</v>
      </c>
      <c r="J306" s="1423"/>
      <c r="K306" s="1423"/>
      <c r="L306" s="1424"/>
      <c r="M306" s="1405"/>
      <c r="N306" s="1405"/>
      <c r="O306" s="1405"/>
      <c r="P306" s="1405"/>
      <c r="Q306" s="1405"/>
      <c r="R306" s="1405"/>
      <c r="S306" s="1405"/>
      <c r="T306" s="1405"/>
      <c r="U306" s="1405"/>
      <c r="V306" s="1405"/>
      <c r="W306" s="1405"/>
      <c r="X306" s="1405"/>
      <c r="Y306" s="1405"/>
      <c r="Z306" s="1405"/>
      <c r="AA306" s="1405"/>
    </row>
    <row r="307" ht="41.25" customHeight="1">
      <c r="A307" s="1419" t="s">
        <v>6808</v>
      </c>
      <c r="B307" s="1407" t="s">
        <v>7468</v>
      </c>
      <c r="C307" s="1421"/>
      <c r="D307" s="1425"/>
      <c r="E307" s="1407" t="s">
        <v>6232</v>
      </c>
      <c r="F307" s="1407" t="s">
        <v>6317</v>
      </c>
      <c r="G307" s="1407" t="s">
        <v>6234</v>
      </c>
      <c r="H307" s="1407" t="s">
        <v>7275</v>
      </c>
      <c r="I307" s="1409" t="s">
        <v>56</v>
      </c>
      <c r="J307" s="1421"/>
      <c r="K307" s="1412" t="s">
        <v>301</v>
      </c>
      <c r="L307" s="1422"/>
      <c r="M307" s="1420"/>
      <c r="N307" s="1420"/>
      <c r="O307" s="1420"/>
      <c r="P307" s="1420"/>
      <c r="Q307" s="1420"/>
      <c r="R307" s="1420"/>
      <c r="S307" s="1420"/>
      <c r="T307" s="1420"/>
      <c r="U307" s="1420"/>
      <c r="V307" s="1420"/>
      <c r="W307" s="1420"/>
      <c r="X307" s="1420"/>
      <c r="Y307" s="1420"/>
      <c r="Z307" s="1420"/>
      <c r="AA307" s="1420"/>
    </row>
    <row r="308" ht="41.25" customHeight="1">
      <c r="A308" s="1419" t="s">
        <v>6808</v>
      </c>
      <c r="B308" s="1407" t="s">
        <v>7469</v>
      </c>
      <c r="C308" s="1407" t="s">
        <v>7470</v>
      </c>
      <c r="D308" s="1425"/>
      <c r="E308" s="1407" t="s">
        <v>6232</v>
      </c>
      <c r="F308" s="1407" t="s">
        <v>6471</v>
      </c>
      <c r="G308" s="1407" t="s">
        <v>6234</v>
      </c>
      <c r="H308" s="1407" t="s">
        <v>7471</v>
      </c>
      <c r="I308" s="1409" t="s">
        <v>6246</v>
      </c>
      <c r="J308" s="1410">
        <v>45494.0</v>
      </c>
      <c r="K308" s="1410"/>
      <c r="L308" s="1411" t="s">
        <v>7472</v>
      </c>
      <c r="M308" s="1420"/>
      <c r="N308" s="1420"/>
      <c r="O308" s="1420"/>
      <c r="P308" s="1420"/>
      <c r="Q308" s="1420"/>
      <c r="R308" s="1420"/>
      <c r="S308" s="1420"/>
      <c r="T308" s="1420"/>
      <c r="U308" s="1420"/>
      <c r="V308" s="1420"/>
      <c r="W308" s="1420"/>
      <c r="X308" s="1420"/>
      <c r="Y308" s="1420"/>
      <c r="Z308" s="1420"/>
      <c r="AA308" s="1420"/>
    </row>
    <row r="309" ht="41.25" customHeight="1">
      <c r="A309" s="1406" t="s">
        <v>6808</v>
      </c>
      <c r="B309" s="1413" t="s">
        <v>7473</v>
      </c>
      <c r="C309" s="1413" t="s">
        <v>7474</v>
      </c>
      <c r="D309" s="1442"/>
      <c r="E309" s="1413" t="s">
        <v>6232</v>
      </c>
      <c r="F309" s="1413" t="s">
        <v>6777</v>
      </c>
      <c r="G309" s="1413" t="s">
        <v>6234</v>
      </c>
      <c r="H309" s="1413" t="s">
        <v>7475</v>
      </c>
      <c r="I309" s="1415" t="s">
        <v>35</v>
      </c>
      <c r="J309" s="1423"/>
      <c r="K309" s="1423"/>
      <c r="L309" s="1424"/>
      <c r="M309" s="1405"/>
      <c r="N309" s="1405"/>
      <c r="O309" s="1405"/>
      <c r="P309" s="1405"/>
      <c r="Q309" s="1405"/>
      <c r="R309" s="1405"/>
      <c r="S309" s="1405"/>
      <c r="T309" s="1405"/>
      <c r="U309" s="1405"/>
      <c r="V309" s="1405"/>
      <c r="W309" s="1405"/>
      <c r="X309" s="1405"/>
      <c r="Y309" s="1405"/>
      <c r="Z309" s="1405"/>
      <c r="AA309" s="1405"/>
    </row>
    <row r="310" ht="41.25" customHeight="1">
      <c r="A310" s="1406" t="s">
        <v>6808</v>
      </c>
      <c r="B310" s="1413" t="s">
        <v>7476</v>
      </c>
      <c r="C310" s="1413" t="s">
        <v>7477</v>
      </c>
      <c r="D310" s="1442"/>
      <c r="E310" s="1413" t="s">
        <v>6232</v>
      </c>
      <c r="F310" s="1413" t="s">
        <v>6385</v>
      </c>
      <c r="G310" s="1413" t="s">
        <v>6234</v>
      </c>
      <c r="H310" s="1413" t="s">
        <v>7478</v>
      </c>
      <c r="I310" s="1415" t="s">
        <v>56</v>
      </c>
      <c r="J310" s="1416">
        <v>45496.0</v>
      </c>
      <c r="K310" s="1417" t="s">
        <v>6258</v>
      </c>
      <c r="L310" s="1418" t="s">
        <v>3550</v>
      </c>
      <c r="M310" s="1405"/>
      <c r="N310" s="1405"/>
      <c r="O310" s="1405"/>
      <c r="P310" s="1405"/>
      <c r="Q310" s="1405"/>
      <c r="R310" s="1405"/>
      <c r="S310" s="1405"/>
      <c r="T310" s="1405"/>
      <c r="U310" s="1405"/>
      <c r="V310" s="1405"/>
      <c r="W310" s="1405"/>
      <c r="X310" s="1405"/>
      <c r="Y310" s="1405"/>
      <c r="Z310" s="1405"/>
      <c r="AA310" s="1405"/>
    </row>
    <row r="311" ht="41.25" customHeight="1">
      <c r="A311" s="1419" t="s">
        <v>7479</v>
      </c>
      <c r="B311" s="1407" t="s">
        <v>7480</v>
      </c>
      <c r="C311" s="1407" t="s">
        <v>7481</v>
      </c>
      <c r="D311" s="1408" t="s">
        <v>7482</v>
      </c>
      <c r="E311" s="1407" t="s">
        <v>6232</v>
      </c>
      <c r="F311" s="1407" t="s">
        <v>6343</v>
      </c>
      <c r="G311" s="1407" t="s">
        <v>6234</v>
      </c>
      <c r="H311" s="1407" t="s">
        <v>7483</v>
      </c>
      <c r="I311" s="1409" t="s">
        <v>6246</v>
      </c>
      <c r="J311" s="1410">
        <v>45494.0</v>
      </c>
      <c r="K311" s="1410"/>
      <c r="L311" s="1411" t="s">
        <v>862</v>
      </c>
      <c r="M311" s="1420"/>
      <c r="N311" s="1420"/>
      <c r="O311" s="1420"/>
      <c r="P311" s="1420"/>
      <c r="Q311" s="1420"/>
      <c r="R311" s="1420"/>
      <c r="S311" s="1420"/>
      <c r="T311" s="1420"/>
      <c r="U311" s="1420"/>
      <c r="V311" s="1420"/>
      <c r="W311" s="1420"/>
      <c r="X311" s="1420"/>
      <c r="Y311" s="1420"/>
      <c r="Z311" s="1420"/>
      <c r="AA311" s="1420"/>
    </row>
    <row r="312" ht="41.25" customHeight="1">
      <c r="A312" s="1406" t="s">
        <v>7479</v>
      </c>
      <c r="B312" s="1413" t="s">
        <v>7484</v>
      </c>
      <c r="C312" s="1413" t="s">
        <v>7485</v>
      </c>
      <c r="D312" s="1414" t="s">
        <v>7486</v>
      </c>
      <c r="E312" s="1413" t="s">
        <v>6232</v>
      </c>
      <c r="F312" s="1413" t="s">
        <v>6638</v>
      </c>
      <c r="G312" s="1413" t="s">
        <v>6234</v>
      </c>
      <c r="H312" s="1413" t="s">
        <v>7487</v>
      </c>
      <c r="I312" s="1415" t="s">
        <v>35</v>
      </c>
      <c r="J312" s="1423"/>
      <c r="K312" s="1423"/>
      <c r="L312" s="1424"/>
      <c r="M312" s="1405"/>
      <c r="N312" s="1405"/>
      <c r="O312" s="1405"/>
      <c r="P312" s="1405"/>
      <c r="Q312" s="1405"/>
      <c r="R312" s="1405"/>
      <c r="S312" s="1405"/>
      <c r="T312" s="1405"/>
      <c r="U312" s="1405"/>
      <c r="V312" s="1405"/>
      <c r="W312" s="1405"/>
      <c r="X312" s="1405"/>
      <c r="Y312" s="1405"/>
      <c r="Z312" s="1405"/>
      <c r="AA312" s="1405"/>
    </row>
    <row r="313" ht="41.25" customHeight="1">
      <c r="A313" s="1419" t="s">
        <v>7479</v>
      </c>
      <c r="B313" s="1407" t="s">
        <v>7488</v>
      </c>
      <c r="C313" s="1407" t="s">
        <v>7489</v>
      </c>
      <c r="D313" s="1408" t="s">
        <v>7490</v>
      </c>
      <c r="E313" s="1407" t="s">
        <v>6232</v>
      </c>
      <c r="F313" s="1407" t="s">
        <v>6233</v>
      </c>
      <c r="G313" s="1407" t="s">
        <v>6234</v>
      </c>
      <c r="H313" s="1407" t="s">
        <v>7491</v>
      </c>
      <c r="I313" s="1409" t="s">
        <v>56</v>
      </c>
      <c r="J313" s="1410">
        <v>45496.0</v>
      </c>
      <c r="K313" s="1412" t="s">
        <v>301</v>
      </c>
      <c r="L313" s="1411" t="s">
        <v>5529</v>
      </c>
      <c r="M313" s="1420"/>
      <c r="N313" s="1420"/>
      <c r="O313" s="1420"/>
      <c r="P313" s="1420"/>
      <c r="Q313" s="1420"/>
      <c r="R313" s="1420"/>
      <c r="S313" s="1420"/>
      <c r="T313" s="1420"/>
      <c r="U313" s="1420"/>
      <c r="V313" s="1420"/>
      <c r="W313" s="1420"/>
      <c r="X313" s="1420"/>
      <c r="Y313" s="1420"/>
      <c r="Z313" s="1420"/>
      <c r="AA313" s="1420"/>
    </row>
    <row r="314" ht="41.25" customHeight="1">
      <c r="A314" s="1432" t="s">
        <v>7479</v>
      </c>
      <c r="B314" s="1433" t="s">
        <v>2360</v>
      </c>
      <c r="C314" s="1433" t="s">
        <v>7492</v>
      </c>
      <c r="D314" s="1440" t="s">
        <v>7493</v>
      </c>
      <c r="E314" s="1433" t="s">
        <v>6232</v>
      </c>
      <c r="F314" s="1433" t="s">
        <v>6233</v>
      </c>
      <c r="G314" s="1433" t="s">
        <v>6234</v>
      </c>
      <c r="H314" s="1433" t="s">
        <v>7494</v>
      </c>
      <c r="I314" s="1435" t="s">
        <v>6246</v>
      </c>
      <c r="J314" s="1436">
        <v>45494.0</v>
      </c>
      <c r="K314" s="1436"/>
      <c r="L314" s="1437" t="s">
        <v>7495</v>
      </c>
      <c r="M314" s="1444"/>
      <c r="N314" s="1444"/>
      <c r="O314" s="1444"/>
      <c r="P314" s="1444"/>
      <c r="Q314" s="1444"/>
      <c r="R314" s="1444"/>
      <c r="S314" s="1444"/>
      <c r="T314" s="1444"/>
      <c r="U314" s="1444"/>
      <c r="V314" s="1444"/>
      <c r="W314" s="1444"/>
      <c r="X314" s="1444"/>
      <c r="Y314" s="1444"/>
      <c r="Z314" s="1444"/>
      <c r="AA314" s="1444"/>
    </row>
    <row r="315" ht="41.25" customHeight="1">
      <c r="A315" s="1406" t="s">
        <v>7479</v>
      </c>
      <c r="B315" s="1413" t="s">
        <v>7496</v>
      </c>
      <c r="C315" s="1413" t="s">
        <v>7497</v>
      </c>
      <c r="D315" s="1414" t="s">
        <v>7498</v>
      </c>
      <c r="E315" s="1413" t="s">
        <v>6232</v>
      </c>
      <c r="F315" s="1413" t="s">
        <v>7040</v>
      </c>
      <c r="G315" s="1413" t="s">
        <v>6234</v>
      </c>
      <c r="H315" s="1413" t="s">
        <v>7499</v>
      </c>
      <c r="I315" s="1415" t="s">
        <v>35</v>
      </c>
      <c r="J315" s="1423"/>
      <c r="K315" s="1423"/>
      <c r="L315" s="1424"/>
      <c r="M315" s="1405"/>
      <c r="N315" s="1405"/>
      <c r="O315" s="1405"/>
      <c r="P315" s="1405"/>
      <c r="Q315" s="1405"/>
      <c r="R315" s="1405"/>
      <c r="S315" s="1405"/>
      <c r="T315" s="1405"/>
      <c r="U315" s="1405"/>
      <c r="V315" s="1405"/>
      <c r="W315" s="1405"/>
      <c r="X315" s="1405"/>
      <c r="Y315" s="1405"/>
      <c r="Z315" s="1405"/>
      <c r="AA315" s="1405"/>
    </row>
    <row r="316" ht="41.25" customHeight="1">
      <c r="A316" s="1419" t="s">
        <v>7479</v>
      </c>
      <c r="B316" s="1407" t="s">
        <v>7500</v>
      </c>
      <c r="C316" s="1407" t="s">
        <v>7501</v>
      </c>
      <c r="D316" s="1408" t="s">
        <v>7502</v>
      </c>
      <c r="E316" s="1407" t="s">
        <v>6232</v>
      </c>
      <c r="F316" s="1407" t="s">
        <v>6777</v>
      </c>
      <c r="G316" s="1407" t="s">
        <v>6234</v>
      </c>
      <c r="H316" s="1407" t="s">
        <v>7503</v>
      </c>
      <c r="I316" s="1409" t="s">
        <v>56</v>
      </c>
      <c r="J316" s="1410">
        <v>45496.0</v>
      </c>
      <c r="K316" s="1412" t="s">
        <v>301</v>
      </c>
      <c r="L316" s="1411" t="s">
        <v>5529</v>
      </c>
      <c r="M316" s="1420"/>
      <c r="N316" s="1420"/>
      <c r="O316" s="1420"/>
      <c r="P316" s="1420"/>
      <c r="Q316" s="1420"/>
      <c r="R316" s="1420"/>
      <c r="S316" s="1420"/>
      <c r="T316" s="1420"/>
      <c r="U316" s="1420"/>
      <c r="V316" s="1420"/>
      <c r="W316" s="1420"/>
      <c r="X316" s="1420"/>
      <c r="Y316" s="1420"/>
      <c r="Z316" s="1420"/>
      <c r="AA316" s="1420"/>
    </row>
    <row r="317" ht="41.25" customHeight="1">
      <c r="A317" s="1419" t="s">
        <v>7479</v>
      </c>
      <c r="B317" s="1407" t="s">
        <v>7504</v>
      </c>
      <c r="C317" s="1407" t="s">
        <v>7505</v>
      </c>
      <c r="D317" s="1408" t="s">
        <v>7506</v>
      </c>
      <c r="E317" s="1407" t="s">
        <v>6232</v>
      </c>
      <c r="F317" s="1407" t="s">
        <v>7507</v>
      </c>
      <c r="G317" s="1407" t="s">
        <v>6234</v>
      </c>
      <c r="H317" s="1407" t="s">
        <v>7508</v>
      </c>
      <c r="I317" s="1409" t="s">
        <v>6246</v>
      </c>
      <c r="J317" s="1410">
        <v>45525.0</v>
      </c>
      <c r="K317" s="1421"/>
      <c r="L317" s="1411" t="s">
        <v>7509</v>
      </c>
      <c r="M317" s="1420"/>
      <c r="N317" s="1420"/>
      <c r="O317" s="1420"/>
      <c r="P317" s="1420"/>
      <c r="Q317" s="1420"/>
      <c r="R317" s="1420"/>
      <c r="S317" s="1420"/>
      <c r="T317" s="1420"/>
      <c r="U317" s="1420"/>
      <c r="V317" s="1420"/>
      <c r="W317" s="1420"/>
      <c r="X317" s="1420"/>
      <c r="Y317" s="1420"/>
      <c r="Z317" s="1420"/>
      <c r="AA317" s="1420"/>
    </row>
    <row r="318" ht="41.25" customHeight="1">
      <c r="A318" s="1443"/>
      <c r="B318" s="1423"/>
      <c r="C318" s="1423"/>
      <c r="D318" s="1442"/>
      <c r="E318" s="1413" t="s">
        <v>6232</v>
      </c>
      <c r="F318" s="1413" t="s">
        <v>6343</v>
      </c>
      <c r="G318" s="1413" t="s">
        <v>6234</v>
      </c>
      <c r="H318" s="1413" t="s">
        <v>7510</v>
      </c>
      <c r="I318" s="1415" t="s">
        <v>35</v>
      </c>
      <c r="J318" s="1423"/>
      <c r="K318" s="1423"/>
      <c r="L318" s="1424"/>
      <c r="M318" s="1405"/>
      <c r="N318" s="1405"/>
      <c r="O318" s="1405"/>
      <c r="P318" s="1405"/>
      <c r="Q318" s="1405"/>
      <c r="R318" s="1405"/>
      <c r="S318" s="1405"/>
      <c r="T318" s="1405"/>
      <c r="U318" s="1405"/>
      <c r="V318" s="1405"/>
      <c r="W318" s="1405"/>
      <c r="X318" s="1405"/>
      <c r="Y318" s="1405"/>
      <c r="Z318" s="1405"/>
      <c r="AA318" s="1405"/>
    </row>
    <row r="319" ht="41.25" customHeight="1">
      <c r="A319" s="1419" t="s">
        <v>7479</v>
      </c>
      <c r="B319" s="1407" t="s">
        <v>7511</v>
      </c>
      <c r="C319" s="1407" t="s">
        <v>7512</v>
      </c>
      <c r="D319" s="1408" t="s">
        <v>6906</v>
      </c>
      <c r="E319" s="1407" t="s">
        <v>6232</v>
      </c>
      <c r="F319" s="1407" t="s">
        <v>6907</v>
      </c>
      <c r="G319" s="1407" t="s">
        <v>6234</v>
      </c>
      <c r="H319" s="1407" t="s">
        <v>6908</v>
      </c>
      <c r="I319" s="1409" t="s">
        <v>56</v>
      </c>
      <c r="J319" s="1410">
        <v>45496.0</v>
      </c>
      <c r="K319" s="1412" t="s">
        <v>301</v>
      </c>
      <c r="L319" s="1411" t="s">
        <v>5529</v>
      </c>
      <c r="M319" s="1420"/>
      <c r="N319" s="1420"/>
      <c r="O319" s="1420"/>
      <c r="P319" s="1420"/>
      <c r="Q319" s="1420"/>
      <c r="R319" s="1420"/>
      <c r="S319" s="1420"/>
      <c r="T319" s="1420"/>
      <c r="U319" s="1420"/>
      <c r="V319" s="1420"/>
      <c r="W319" s="1420"/>
      <c r="X319" s="1420"/>
      <c r="Y319" s="1420"/>
      <c r="Z319" s="1420"/>
      <c r="AA319" s="1420"/>
    </row>
    <row r="320" ht="41.25" customHeight="1">
      <c r="A320" s="1419" t="s">
        <v>7479</v>
      </c>
      <c r="B320" s="1407" t="s">
        <v>7513</v>
      </c>
      <c r="C320" s="1407" t="s">
        <v>7514</v>
      </c>
      <c r="D320" s="1408" t="s">
        <v>7515</v>
      </c>
      <c r="E320" s="1407" t="s">
        <v>6232</v>
      </c>
      <c r="F320" s="1407" t="s">
        <v>6239</v>
      </c>
      <c r="G320" s="1407" t="s">
        <v>6234</v>
      </c>
      <c r="H320" s="1407" t="s">
        <v>7516</v>
      </c>
      <c r="I320" s="1409" t="s">
        <v>6246</v>
      </c>
      <c r="J320" s="1410">
        <v>45496.0</v>
      </c>
      <c r="K320" s="1410"/>
      <c r="L320" s="1411" t="s">
        <v>7517</v>
      </c>
      <c r="M320" s="1420"/>
      <c r="N320" s="1420"/>
      <c r="O320" s="1420"/>
      <c r="P320" s="1420"/>
      <c r="Q320" s="1420"/>
      <c r="R320" s="1420"/>
      <c r="S320" s="1420"/>
      <c r="T320" s="1420"/>
      <c r="U320" s="1420"/>
      <c r="V320" s="1420"/>
      <c r="W320" s="1420"/>
      <c r="X320" s="1420"/>
      <c r="Y320" s="1420"/>
      <c r="Z320" s="1420"/>
      <c r="AA320" s="1420"/>
    </row>
    <row r="321" ht="41.25" customHeight="1">
      <c r="A321" s="1406" t="s">
        <v>7479</v>
      </c>
      <c r="B321" s="1413" t="s">
        <v>7518</v>
      </c>
      <c r="C321" s="1413" t="s">
        <v>7519</v>
      </c>
      <c r="D321" s="1414" t="s">
        <v>7520</v>
      </c>
      <c r="E321" s="1413" t="s">
        <v>6232</v>
      </c>
      <c r="F321" s="1413" t="s">
        <v>6280</v>
      </c>
      <c r="G321" s="1413" t="s">
        <v>6234</v>
      </c>
      <c r="H321" s="1413" t="s">
        <v>7521</v>
      </c>
      <c r="I321" s="1415" t="s">
        <v>35</v>
      </c>
      <c r="J321" s="1423"/>
      <c r="K321" s="1423"/>
      <c r="L321" s="1424"/>
      <c r="M321" s="1405"/>
      <c r="N321" s="1405"/>
      <c r="O321" s="1405"/>
      <c r="P321" s="1405"/>
      <c r="Q321" s="1405"/>
      <c r="R321" s="1405"/>
      <c r="S321" s="1405"/>
      <c r="T321" s="1405"/>
      <c r="U321" s="1405"/>
      <c r="V321" s="1405"/>
      <c r="W321" s="1405"/>
      <c r="X321" s="1405"/>
      <c r="Y321" s="1405"/>
      <c r="Z321" s="1405"/>
      <c r="AA321" s="1405"/>
    </row>
    <row r="322" ht="41.25" customHeight="1">
      <c r="A322" s="1419" t="s">
        <v>7479</v>
      </c>
      <c r="B322" s="1407" t="s">
        <v>7522</v>
      </c>
      <c r="C322" s="1407" t="s">
        <v>7523</v>
      </c>
      <c r="D322" s="1408" t="s">
        <v>7524</v>
      </c>
      <c r="E322" s="1407" t="s">
        <v>6232</v>
      </c>
      <c r="F322" s="1407" t="s">
        <v>6526</v>
      </c>
      <c r="G322" s="1407" t="s">
        <v>6234</v>
      </c>
      <c r="H322" s="1407" t="s">
        <v>7525</v>
      </c>
      <c r="I322" s="1409" t="s">
        <v>56</v>
      </c>
      <c r="J322" s="1410">
        <v>45496.0</v>
      </c>
      <c r="K322" s="1412" t="s">
        <v>301</v>
      </c>
      <c r="L322" s="1411" t="s">
        <v>5529</v>
      </c>
      <c r="M322" s="1420"/>
      <c r="N322" s="1420"/>
      <c r="O322" s="1420"/>
      <c r="P322" s="1420"/>
      <c r="Q322" s="1420"/>
      <c r="R322" s="1420"/>
      <c r="S322" s="1420"/>
      <c r="T322" s="1420"/>
      <c r="U322" s="1420"/>
      <c r="V322" s="1420"/>
      <c r="W322" s="1420"/>
      <c r="X322" s="1420"/>
      <c r="Y322" s="1420"/>
      <c r="Z322" s="1420"/>
      <c r="AA322" s="1420"/>
    </row>
    <row r="323" ht="41.25" customHeight="1">
      <c r="A323" s="1427" t="s">
        <v>7479</v>
      </c>
      <c r="B323" s="1428" t="s">
        <v>7526</v>
      </c>
      <c r="C323" s="1428" t="s">
        <v>7527</v>
      </c>
      <c r="D323" s="1466" t="s">
        <v>297</v>
      </c>
      <c r="E323" s="1428" t="s">
        <v>6232</v>
      </c>
      <c r="F323" s="1428" t="s">
        <v>6638</v>
      </c>
      <c r="G323" s="1428" t="s">
        <v>6234</v>
      </c>
      <c r="H323" s="1428" t="s">
        <v>7528</v>
      </c>
      <c r="I323" s="1404" t="s">
        <v>6246</v>
      </c>
      <c r="J323" s="1430">
        <v>45496.0</v>
      </c>
      <c r="K323" s="1430"/>
      <c r="L323" s="1431" t="s">
        <v>1544</v>
      </c>
      <c r="M323" s="1439"/>
      <c r="N323" s="1439"/>
      <c r="O323" s="1439"/>
      <c r="P323" s="1439"/>
      <c r="Q323" s="1439"/>
      <c r="R323" s="1439"/>
      <c r="S323" s="1439"/>
      <c r="T323" s="1439"/>
      <c r="U323" s="1439"/>
      <c r="V323" s="1439"/>
      <c r="W323" s="1439"/>
      <c r="X323" s="1439"/>
      <c r="Y323" s="1439"/>
      <c r="Z323" s="1439"/>
      <c r="AA323" s="1439"/>
    </row>
    <row r="324" ht="41.25" customHeight="1">
      <c r="A324" s="1406" t="s">
        <v>7479</v>
      </c>
      <c r="B324" s="1413" t="s">
        <v>7529</v>
      </c>
      <c r="C324" s="1413" t="s">
        <v>7530</v>
      </c>
      <c r="D324" s="1414" t="s">
        <v>7531</v>
      </c>
      <c r="E324" s="1413" t="s">
        <v>6232</v>
      </c>
      <c r="F324" s="1413" t="s">
        <v>6280</v>
      </c>
      <c r="G324" s="1413" t="s">
        <v>6234</v>
      </c>
      <c r="H324" s="1413" t="s">
        <v>7532</v>
      </c>
      <c r="I324" s="1415" t="s">
        <v>35</v>
      </c>
      <c r="J324" s="1423"/>
      <c r="K324" s="1423"/>
      <c r="L324" s="1424"/>
      <c r="M324" s="1405"/>
      <c r="N324" s="1405"/>
      <c r="O324" s="1405"/>
      <c r="P324" s="1405"/>
      <c r="Q324" s="1405"/>
      <c r="R324" s="1405"/>
      <c r="S324" s="1405"/>
      <c r="T324" s="1405"/>
      <c r="U324" s="1405"/>
      <c r="V324" s="1405"/>
      <c r="W324" s="1405"/>
      <c r="X324" s="1405"/>
      <c r="Y324" s="1405"/>
      <c r="Z324" s="1405"/>
      <c r="AA324" s="1405"/>
    </row>
    <row r="325" ht="41.25" customHeight="1">
      <c r="A325" s="1406" t="s">
        <v>7479</v>
      </c>
      <c r="B325" s="1413" t="s">
        <v>7533</v>
      </c>
      <c r="C325" s="1413" t="s">
        <v>7162</v>
      </c>
      <c r="D325" s="1414" t="s">
        <v>7163</v>
      </c>
      <c r="E325" s="1413" t="s">
        <v>6232</v>
      </c>
      <c r="F325" s="1413" t="s">
        <v>6551</v>
      </c>
      <c r="G325" s="1413" t="s">
        <v>6234</v>
      </c>
      <c r="H325" s="1413" t="s">
        <v>7164</v>
      </c>
      <c r="I325" s="1415" t="s">
        <v>56</v>
      </c>
      <c r="J325" s="1423"/>
      <c r="K325" s="1412" t="s">
        <v>301</v>
      </c>
      <c r="L325" s="1424"/>
      <c r="M325" s="1405"/>
      <c r="N325" s="1405"/>
      <c r="O325" s="1405"/>
      <c r="P325" s="1405"/>
      <c r="Q325" s="1405"/>
      <c r="R325" s="1405"/>
      <c r="S325" s="1405"/>
      <c r="T325" s="1405"/>
      <c r="U325" s="1405"/>
      <c r="V325" s="1405"/>
      <c r="W325" s="1405"/>
      <c r="X325" s="1405"/>
      <c r="Y325" s="1405"/>
      <c r="Z325" s="1405"/>
      <c r="AA325" s="1405"/>
    </row>
    <row r="326" ht="41.25" customHeight="1">
      <c r="A326" s="1419" t="s">
        <v>7479</v>
      </c>
      <c r="B326" s="1407" t="s">
        <v>7534</v>
      </c>
      <c r="C326" s="1407" t="s">
        <v>7535</v>
      </c>
      <c r="D326" s="1408" t="s">
        <v>7536</v>
      </c>
      <c r="E326" s="1407" t="s">
        <v>6232</v>
      </c>
      <c r="F326" s="1407" t="s">
        <v>6239</v>
      </c>
      <c r="G326" s="1407" t="s">
        <v>6234</v>
      </c>
      <c r="H326" s="1407" t="s">
        <v>7537</v>
      </c>
      <c r="I326" s="1409" t="s">
        <v>6246</v>
      </c>
      <c r="J326" s="1410">
        <v>45496.0</v>
      </c>
      <c r="K326" s="1410"/>
      <c r="L326" s="1411" t="s">
        <v>7538</v>
      </c>
      <c r="M326" s="1420"/>
      <c r="N326" s="1420"/>
      <c r="O326" s="1420"/>
      <c r="P326" s="1420"/>
      <c r="Q326" s="1420"/>
      <c r="R326" s="1420"/>
      <c r="S326" s="1420"/>
      <c r="T326" s="1420"/>
      <c r="U326" s="1420"/>
      <c r="V326" s="1420"/>
      <c r="W326" s="1420"/>
      <c r="X326" s="1420"/>
      <c r="Y326" s="1420"/>
      <c r="Z326" s="1420"/>
      <c r="AA326" s="1420"/>
    </row>
    <row r="327" ht="41.25" customHeight="1">
      <c r="A327" s="1406" t="s">
        <v>7479</v>
      </c>
      <c r="B327" s="1413" t="s">
        <v>7539</v>
      </c>
      <c r="C327" s="1413" t="s">
        <v>7540</v>
      </c>
      <c r="D327" s="1414" t="s">
        <v>7541</v>
      </c>
      <c r="E327" s="1413" t="s">
        <v>6232</v>
      </c>
      <c r="F327" s="1413" t="s">
        <v>6244</v>
      </c>
      <c r="G327" s="1413" t="s">
        <v>6234</v>
      </c>
      <c r="H327" s="1413" t="s">
        <v>7353</v>
      </c>
      <c r="I327" s="1415" t="s">
        <v>35</v>
      </c>
      <c r="J327" s="1423"/>
      <c r="K327" s="1423"/>
      <c r="L327" s="1424"/>
      <c r="M327" s="1405"/>
      <c r="N327" s="1405"/>
      <c r="O327" s="1405"/>
      <c r="P327" s="1405"/>
      <c r="Q327" s="1405"/>
      <c r="R327" s="1405"/>
      <c r="S327" s="1405"/>
      <c r="T327" s="1405"/>
      <c r="U327" s="1405"/>
      <c r="V327" s="1405"/>
      <c r="W327" s="1405"/>
      <c r="X327" s="1405"/>
      <c r="Y327" s="1405"/>
      <c r="Z327" s="1405"/>
      <c r="AA327" s="1405"/>
    </row>
    <row r="328" ht="41.25" customHeight="1">
      <c r="A328" s="1406" t="s">
        <v>7479</v>
      </c>
      <c r="B328" s="1413" t="s">
        <v>7542</v>
      </c>
      <c r="C328" s="1413" t="s">
        <v>7543</v>
      </c>
      <c r="D328" s="1414" t="s">
        <v>7544</v>
      </c>
      <c r="E328" s="1413" t="s">
        <v>6232</v>
      </c>
      <c r="F328" s="1413" t="s">
        <v>6843</v>
      </c>
      <c r="G328" s="1413" t="s">
        <v>6234</v>
      </c>
      <c r="H328" s="1413" t="s">
        <v>7545</v>
      </c>
      <c r="I328" s="1415" t="s">
        <v>56</v>
      </c>
      <c r="J328" s="1423"/>
      <c r="K328" s="1412" t="s">
        <v>301</v>
      </c>
      <c r="L328" s="1424"/>
      <c r="M328" s="1405"/>
      <c r="N328" s="1405"/>
      <c r="O328" s="1405"/>
      <c r="P328" s="1405"/>
      <c r="Q328" s="1405"/>
      <c r="R328" s="1405"/>
      <c r="S328" s="1405"/>
      <c r="T328" s="1405"/>
      <c r="U328" s="1405"/>
      <c r="V328" s="1405"/>
      <c r="W328" s="1405"/>
      <c r="X328" s="1405"/>
      <c r="Y328" s="1405"/>
      <c r="Z328" s="1405"/>
      <c r="AA328" s="1405"/>
    </row>
    <row r="329" ht="41.25" customHeight="1">
      <c r="A329" s="1419" t="s">
        <v>7479</v>
      </c>
      <c r="B329" s="1407" t="s">
        <v>7546</v>
      </c>
      <c r="C329" s="1407" t="s">
        <v>7547</v>
      </c>
      <c r="D329" s="1408" t="s">
        <v>7548</v>
      </c>
      <c r="E329" s="1407" t="s">
        <v>6232</v>
      </c>
      <c r="F329" s="1407" t="s">
        <v>6343</v>
      </c>
      <c r="G329" s="1407" t="s">
        <v>6234</v>
      </c>
      <c r="H329" s="1407" t="s">
        <v>7549</v>
      </c>
      <c r="I329" s="1409" t="s">
        <v>6246</v>
      </c>
      <c r="J329" s="1410">
        <v>45496.0</v>
      </c>
      <c r="K329" s="1410"/>
      <c r="L329" s="1411" t="s">
        <v>862</v>
      </c>
      <c r="M329" s="1420"/>
      <c r="N329" s="1420"/>
      <c r="O329" s="1420"/>
      <c r="P329" s="1420"/>
      <c r="Q329" s="1420"/>
      <c r="R329" s="1420"/>
      <c r="S329" s="1420"/>
      <c r="T329" s="1420"/>
      <c r="U329" s="1420"/>
      <c r="V329" s="1420"/>
      <c r="W329" s="1420"/>
      <c r="X329" s="1420"/>
      <c r="Y329" s="1420"/>
      <c r="Z329" s="1420"/>
      <c r="AA329" s="1420"/>
    </row>
    <row r="330" ht="41.25" customHeight="1">
      <c r="A330" s="1406" t="s">
        <v>7479</v>
      </c>
      <c r="B330" s="1413" t="s">
        <v>7550</v>
      </c>
      <c r="C330" s="1413" t="s">
        <v>7551</v>
      </c>
      <c r="D330" s="1414" t="s">
        <v>7552</v>
      </c>
      <c r="E330" s="1413" t="s">
        <v>6232</v>
      </c>
      <c r="F330" s="1413" t="s">
        <v>7553</v>
      </c>
      <c r="G330" s="1413" t="s">
        <v>6234</v>
      </c>
      <c r="H330" s="1413" t="s">
        <v>7554</v>
      </c>
      <c r="I330" s="1415" t="s">
        <v>35</v>
      </c>
      <c r="J330" s="1423"/>
      <c r="K330" s="1423"/>
      <c r="L330" s="1424"/>
      <c r="M330" s="1405"/>
      <c r="N330" s="1405"/>
      <c r="O330" s="1405"/>
      <c r="P330" s="1405"/>
      <c r="Q330" s="1405"/>
      <c r="R330" s="1405"/>
      <c r="S330" s="1405"/>
      <c r="T330" s="1405"/>
      <c r="U330" s="1405"/>
      <c r="V330" s="1405"/>
      <c r="W330" s="1405"/>
      <c r="X330" s="1405"/>
      <c r="Y330" s="1405"/>
      <c r="Z330" s="1405"/>
      <c r="AA330" s="1405"/>
    </row>
    <row r="331" ht="41.25" customHeight="1">
      <c r="A331" s="1419" t="s">
        <v>7479</v>
      </c>
      <c r="B331" s="1407" t="s">
        <v>7555</v>
      </c>
      <c r="C331" s="1407" t="s">
        <v>7556</v>
      </c>
      <c r="D331" s="1408" t="s">
        <v>7557</v>
      </c>
      <c r="E331" s="1407" t="s">
        <v>6232</v>
      </c>
      <c r="F331" s="1407" t="s">
        <v>6471</v>
      </c>
      <c r="G331" s="1407" t="s">
        <v>6234</v>
      </c>
      <c r="H331" s="1407" t="s">
        <v>7558</v>
      </c>
      <c r="I331" s="1409" t="s">
        <v>56</v>
      </c>
      <c r="J331" s="1410">
        <v>45496.0</v>
      </c>
      <c r="K331" s="1412" t="s">
        <v>301</v>
      </c>
      <c r="L331" s="1411" t="s">
        <v>5529</v>
      </c>
      <c r="M331" s="1420"/>
      <c r="N331" s="1420"/>
      <c r="O331" s="1420"/>
      <c r="P331" s="1420"/>
      <c r="Q331" s="1420"/>
      <c r="R331" s="1420"/>
      <c r="S331" s="1420"/>
      <c r="T331" s="1420"/>
      <c r="U331" s="1420"/>
      <c r="V331" s="1420"/>
      <c r="W331" s="1420"/>
      <c r="X331" s="1420"/>
      <c r="Y331" s="1420"/>
      <c r="Z331" s="1420"/>
      <c r="AA331" s="1420"/>
    </row>
    <row r="332" ht="41.25" customHeight="1">
      <c r="A332" s="1432" t="s">
        <v>7479</v>
      </c>
      <c r="B332" s="1433" t="s">
        <v>7559</v>
      </c>
      <c r="C332" s="1433" t="s">
        <v>7560</v>
      </c>
      <c r="D332" s="1440" t="s">
        <v>7561</v>
      </c>
      <c r="E332" s="1433" t="s">
        <v>6232</v>
      </c>
      <c r="F332" s="1433" t="s">
        <v>6638</v>
      </c>
      <c r="G332" s="1433" t="s">
        <v>6234</v>
      </c>
      <c r="H332" s="1433" t="s">
        <v>7562</v>
      </c>
      <c r="I332" s="1435" t="s">
        <v>6246</v>
      </c>
      <c r="J332" s="1436">
        <v>45496.0</v>
      </c>
      <c r="K332" s="1436"/>
      <c r="L332" s="1441" t="s">
        <v>7563</v>
      </c>
      <c r="M332" s="1444"/>
      <c r="N332" s="1444"/>
      <c r="O332" s="1444"/>
      <c r="P332" s="1444"/>
      <c r="Q332" s="1444"/>
      <c r="R332" s="1444"/>
      <c r="S332" s="1444"/>
      <c r="T332" s="1444"/>
      <c r="U332" s="1444"/>
      <c r="V332" s="1444"/>
      <c r="W332" s="1444"/>
      <c r="X332" s="1444"/>
      <c r="Y332" s="1444"/>
      <c r="Z332" s="1444"/>
      <c r="AA332" s="1444"/>
    </row>
    <row r="333" ht="41.25" customHeight="1">
      <c r="A333" s="1443"/>
      <c r="B333" s="1423"/>
      <c r="C333" s="1423"/>
      <c r="D333" s="1442"/>
      <c r="E333" s="1413" t="s">
        <v>6232</v>
      </c>
      <c r="F333" s="1413" t="s">
        <v>6638</v>
      </c>
      <c r="G333" s="1413" t="s">
        <v>6234</v>
      </c>
      <c r="H333" s="1413" t="s">
        <v>7564</v>
      </c>
      <c r="I333" s="1415" t="s">
        <v>35</v>
      </c>
      <c r="J333" s="1423"/>
      <c r="K333" s="1423"/>
      <c r="L333" s="1424"/>
      <c r="M333" s="1405"/>
      <c r="N333" s="1405"/>
      <c r="O333" s="1405"/>
      <c r="P333" s="1405"/>
      <c r="Q333" s="1405"/>
      <c r="R333" s="1405"/>
      <c r="S333" s="1405"/>
      <c r="T333" s="1405"/>
      <c r="U333" s="1405"/>
      <c r="V333" s="1405"/>
      <c r="W333" s="1405"/>
      <c r="X333" s="1405"/>
      <c r="Y333" s="1405"/>
      <c r="Z333" s="1405"/>
      <c r="AA333" s="1405"/>
    </row>
    <row r="334" ht="41.25" customHeight="1">
      <c r="A334" s="1419" t="s">
        <v>7479</v>
      </c>
      <c r="B334" s="1407" t="s">
        <v>7565</v>
      </c>
      <c r="C334" s="1407" t="s">
        <v>7566</v>
      </c>
      <c r="D334" s="1408" t="s">
        <v>7567</v>
      </c>
      <c r="E334" s="1407" t="s">
        <v>6232</v>
      </c>
      <c r="F334" s="1407" t="s">
        <v>6280</v>
      </c>
      <c r="G334" s="1407" t="s">
        <v>6234</v>
      </c>
      <c r="H334" s="1407" t="s">
        <v>7568</v>
      </c>
      <c r="I334" s="1409" t="s">
        <v>56</v>
      </c>
      <c r="J334" s="1410">
        <v>45496.0</v>
      </c>
      <c r="K334" s="1412" t="s">
        <v>301</v>
      </c>
      <c r="L334" s="1411" t="s">
        <v>5529</v>
      </c>
      <c r="M334" s="1420"/>
      <c r="N334" s="1420"/>
      <c r="O334" s="1420"/>
      <c r="P334" s="1420"/>
      <c r="Q334" s="1420"/>
      <c r="R334" s="1420"/>
      <c r="S334" s="1420"/>
      <c r="T334" s="1420"/>
      <c r="U334" s="1420"/>
      <c r="V334" s="1420"/>
      <c r="W334" s="1420"/>
      <c r="X334" s="1420"/>
      <c r="Y334" s="1420"/>
      <c r="Z334" s="1420"/>
      <c r="AA334" s="1420"/>
    </row>
    <row r="335" ht="41.25" customHeight="1">
      <c r="A335" s="1419" t="s">
        <v>7479</v>
      </c>
      <c r="B335" s="1407" t="s">
        <v>7569</v>
      </c>
      <c r="C335" s="1407" t="s">
        <v>7570</v>
      </c>
      <c r="D335" s="1408" t="s">
        <v>7571</v>
      </c>
      <c r="E335" s="1407" t="s">
        <v>6232</v>
      </c>
      <c r="F335" s="1407" t="s">
        <v>6664</v>
      </c>
      <c r="G335" s="1407" t="s">
        <v>6234</v>
      </c>
      <c r="H335" s="1407" t="s">
        <v>7572</v>
      </c>
      <c r="I335" s="1409" t="s">
        <v>6246</v>
      </c>
      <c r="J335" s="1410">
        <v>45496.0</v>
      </c>
      <c r="K335" s="1410"/>
      <c r="L335" s="1411" t="s">
        <v>7573</v>
      </c>
      <c r="M335" s="1420"/>
      <c r="N335" s="1420"/>
      <c r="O335" s="1420"/>
      <c r="P335" s="1420"/>
      <c r="Q335" s="1420"/>
      <c r="R335" s="1420"/>
      <c r="S335" s="1420"/>
      <c r="T335" s="1420"/>
      <c r="U335" s="1420"/>
      <c r="V335" s="1420"/>
      <c r="W335" s="1420"/>
      <c r="X335" s="1420"/>
      <c r="Y335" s="1420"/>
      <c r="Z335" s="1420"/>
      <c r="AA335" s="1420"/>
    </row>
    <row r="336" ht="41.25" customHeight="1">
      <c r="A336" s="1406" t="s">
        <v>7479</v>
      </c>
      <c r="B336" s="1413" t="s">
        <v>7574</v>
      </c>
      <c r="C336" s="1413" t="s">
        <v>7575</v>
      </c>
      <c r="D336" s="1414" t="s">
        <v>7576</v>
      </c>
      <c r="E336" s="1413" t="s">
        <v>6232</v>
      </c>
      <c r="F336" s="1413" t="s">
        <v>6343</v>
      </c>
      <c r="G336" s="1413" t="s">
        <v>6234</v>
      </c>
      <c r="H336" s="1413" t="s">
        <v>7577</v>
      </c>
      <c r="I336" s="1415" t="s">
        <v>35</v>
      </c>
      <c r="J336" s="1423"/>
      <c r="K336" s="1423"/>
      <c r="L336" s="1424"/>
      <c r="M336" s="1405"/>
      <c r="N336" s="1405"/>
      <c r="O336" s="1405"/>
      <c r="P336" s="1405"/>
      <c r="Q336" s="1405"/>
      <c r="R336" s="1405"/>
      <c r="S336" s="1405"/>
      <c r="T336" s="1405"/>
      <c r="U336" s="1405"/>
      <c r="V336" s="1405"/>
      <c r="W336" s="1405"/>
      <c r="X336" s="1405"/>
      <c r="Y336" s="1405"/>
      <c r="Z336" s="1405"/>
      <c r="AA336" s="1405"/>
    </row>
    <row r="337" ht="41.25" customHeight="1">
      <c r="A337" s="1406" t="s">
        <v>7479</v>
      </c>
      <c r="B337" s="1413" t="s">
        <v>7578</v>
      </c>
      <c r="C337" s="1413" t="s">
        <v>7579</v>
      </c>
      <c r="D337" s="1414" t="s">
        <v>7580</v>
      </c>
      <c r="E337" s="1413" t="s">
        <v>6232</v>
      </c>
      <c r="F337" s="1413" t="s">
        <v>6306</v>
      </c>
      <c r="G337" s="1413" t="s">
        <v>6234</v>
      </c>
      <c r="H337" s="1413" t="s">
        <v>7581</v>
      </c>
      <c r="I337" s="1415" t="s">
        <v>56</v>
      </c>
      <c r="J337" s="1416">
        <v>45496.0</v>
      </c>
      <c r="K337" s="1417" t="s">
        <v>6258</v>
      </c>
      <c r="L337" s="1418" t="s">
        <v>7582</v>
      </c>
      <c r="M337" s="1405"/>
      <c r="N337" s="1405"/>
      <c r="O337" s="1405"/>
      <c r="P337" s="1405"/>
      <c r="Q337" s="1405"/>
      <c r="R337" s="1405"/>
      <c r="S337" s="1405"/>
      <c r="T337" s="1405"/>
      <c r="U337" s="1405"/>
      <c r="V337" s="1405"/>
      <c r="W337" s="1405"/>
      <c r="X337" s="1405"/>
      <c r="Y337" s="1405"/>
      <c r="Z337" s="1405"/>
      <c r="AA337" s="1405"/>
    </row>
    <row r="338" ht="41.25" customHeight="1">
      <c r="A338" s="1427" t="s">
        <v>7479</v>
      </c>
      <c r="B338" s="1428" t="s">
        <v>7583</v>
      </c>
      <c r="C338" s="1428" t="s">
        <v>7584</v>
      </c>
      <c r="D338" s="1429" t="s">
        <v>7585</v>
      </c>
      <c r="E338" s="1428" t="s">
        <v>6232</v>
      </c>
      <c r="F338" s="1428" t="s">
        <v>6464</v>
      </c>
      <c r="G338" s="1428" t="s">
        <v>6234</v>
      </c>
      <c r="H338" s="1428" t="s">
        <v>7386</v>
      </c>
      <c r="I338" s="1404" t="s">
        <v>6246</v>
      </c>
      <c r="J338" s="1430">
        <v>45496.0</v>
      </c>
      <c r="K338" s="1430"/>
      <c r="L338" s="1431" t="s">
        <v>7586</v>
      </c>
      <c r="M338" s="1439"/>
      <c r="N338" s="1439"/>
      <c r="O338" s="1439"/>
      <c r="P338" s="1439"/>
      <c r="Q338" s="1439"/>
      <c r="R338" s="1439"/>
      <c r="S338" s="1439"/>
      <c r="T338" s="1439"/>
      <c r="U338" s="1439"/>
      <c r="V338" s="1439"/>
      <c r="W338" s="1439"/>
      <c r="X338" s="1439"/>
      <c r="Y338" s="1439"/>
      <c r="Z338" s="1439"/>
      <c r="AA338" s="1439"/>
    </row>
    <row r="339" ht="41.25" customHeight="1">
      <c r="A339" s="1406" t="s">
        <v>7479</v>
      </c>
      <c r="B339" s="1413" t="s">
        <v>7587</v>
      </c>
      <c r="C339" s="1413" t="s">
        <v>7588</v>
      </c>
      <c r="D339" s="1414" t="s">
        <v>7589</v>
      </c>
      <c r="E339" s="1413" t="s">
        <v>6232</v>
      </c>
      <c r="F339" s="1413" t="s">
        <v>6244</v>
      </c>
      <c r="G339" s="1413" t="s">
        <v>6234</v>
      </c>
      <c r="H339" s="1413" t="s">
        <v>7590</v>
      </c>
      <c r="I339" s="1415" t="s">
        <v>35</v>
      </c>
      <c r="J339" s="1423"/>
      <c r="K339" s="1423"/>
      <c r="L339" s="1424"/>
      <c r="M339" s="1405"/>
      <c r="N339" s="1405"/>
      <c r="O339" s="1405"/>
      <c r="P339" s="1405"/>
      <c r="Q339" s="1405"/>
      <c r="R339" s="1405"/>
      <c r="S339" s="1405"/>
      <c r="T339" s="1405"/>
      <c r="U339" s="1405"/>
      <c r="V339" s="1405"/>
      <c r="W339" s="1405"/>
      <c r="X339" s="1405"/>
      <c r="Y339" s="1405"/>
      <c r="Z339" s="1405"/>
      <c r="AA339" s="1405"/>
    </row>
    <row r="340" ht="41.25" customHeight="1">
      <c r="A340" s="1406" t="s">
        <v>7479</v>
      </c>
      <c r="B340" s="1413" t="s">
        <v>7591</v>
      </c>
      <c r="C340" s="1413" t="s">
        <v>7592</v>
      </c>
      <c r="D340" s="1414" t="s">
        <v>7593</v>
      </c>
      <c r="E340" s="1413" t="s">
        <v>6232</v>
      </c>
      <c r="F340" s="1413" t="s">
        <v>6233</v>
      </c>
      <c r="G340" s="1413" t="s">
        <v>6234</v>
      </c>
      <c r="H340" s="1413" t="s">
        <v>7594</v>
      </c>
      <c r="I340" s="1415" t="s">
        <v>56</v>
      </c>
      <c r="J340" s="1416">
        <v>45496.0</v>
      </c>
      <c r="K340" s="1417" t="s">
        <v>6258</v>
      </c>
      <c r="L340" s="1418" t="s">
        <v>7595</v>
      </c>
      <c r="M340" s="1405"/>
      <c r="N340" s="1405"/>
      <c r="O340" s="1405"/>
      <c r="P340" s="1405"/>
      <c r="Q340" s="1405"/>
      <c r="R340" s="1405"/>
      <c r="S340" s="1405"/>
      <c r="T340" s="1405"/>
      <c r="U340" s="1405"/>
      <c r="V340" s="1405"/>
      <c r="W340" s="1405"/>
      <c r="X340" s="1405"/>
      <c r="Y340" s="1405"/>
      <c r="Z340" s="1405"/>
      <c r="AA340" s="1405"/>
    </row>
    <row r="341" ht="41.25" customHeight="1">
      <c r="A341" s="1419" t="s">
        <v>7479</v>
      </c>
      <c r="B341" s="1407" t="s">
        <v>7596</v>
      </c>
      <c r="C341" s="1407" t="s">
        <v>7597</v>
      </c>
      <c r="D341" s="1408" t="s">
        <v>7598</v>
      </c>
      <c r="E341" s="1407" t="s">
        <v>6232</v>
      </c>
      <c r="F341" s="1407" t="s">
        <v>6724</v>
      </c>
      <c r="G341" s="1407" t="s">
        <v>6234</v>
      </c>
      <c r="H341" s="1407" t="s">
        <v>7599</v>
      </c>
      <c r="I341" s="1409" t="s">
        <v>6246</v>
      </c>
      <c r="J341" s="1410">
        <v>45496.0</v>
      </c>
      <c r="K341" s="1410"/>
      <c r="L341" s="1411" t="s">
        <v>5529</v>
      </c>
      <c r="M341" s="1420"/>
      <c r="N341" s="1420"/>
      <c r="O341" s="1420"/>
      <c r="P341" s="1420"/>
      <c r="Q341" s="1420"/>
      <c r="R341" s="1420"/>
      <c r="S341" s="1420"/>
      <c r="T341" s="1420"/>
      <c r="U341" s="1420"/>
      <c r="V341" s="1420"/>
      <c r="W341" s="1420"/>
      <c r="X341" s="1420"/>
      <c r="Y341" s="1420"/>
      <c r="Z341" s="1420"/>
      <c r="AA341" s="1420"/>
    </row>
    <row r="342" ht="41.25" customHeight="1">
      <c r="A342" s="1406" t="s">
        <v>7479</v>
      </c>
      <c r="B342" s="1413" t="s">
        <v>7600</v>
      </c>
      <c r="C342" s="1413" t="s">
        <v>7601</v>
      </c>
      <c r="D342" s="1414" t="s">
        <v>7602</v>
      </c>
      <c r="E342" s="1413" t="s">
        <v>6232</v>
      </c>
      <c r="F342" s="1413" t="s">
        <v>6504</v>
      </c>
      <c r="G342" s="1413" t="s">
        <v>6234</v>
      </c>
      <c r="H342" s="1413" t="s">
        <v>7603</v>
      </c>
      <c r="I342" s="1415" t="s">
        <v>35</v>
      </c>
      <c r="J342" s="1423"/>
      <c r="K342" s="1423"/>
      <c r="L342" s="1424"/>
      <c r="M342" s="1405"/>
      <c r="N342" s="1405"/>
      <c r="O342" s="1405"/>
      <c r="P342" s="1405"/>
      <c r="Q342" s="1405"/>
      <c r="R342" s="1405"/>
      <c r="S342" s="1405"/>
      <c r="T342" s="1405"/>
      <c r="U342" s="1405"/>
      <c r="V342" s="1405"/>
      <c r="W342" s="1405"/>
      <c r="X342" s="1405"/>
      <c r="Y342" s="1405"/>
      <c r="Z342" s="1405"/>
      <c r="AA342" s="1405"/>
    </row>
    <row r="343" ht="41.25" customHeight="1">
      <c r="A343" s="1419" t="s">
        <v>7479</v>
      </c>
      <c r="B343" s="1407" t="s">
        <v>7604</v>
      </c>
      <c r="C343" s="1407" t="s">
        <v>7605</v>
      </c>
      <c r="D343" s="1408" t="s">
        <v>7606</v>
      </c>
      <c r="E343" s="1407" t="s">
        <v>6232</v>
      </c>
      <c r="F343" s="1407" t="s">
        <v>6306</v>
      </c>
      <c r="G343" s="1407" t="s">
        <v>6234</v>
      </c>
      <c r="H343" s="1407" t="s">
        <v>7607</v>
      </c>
      <c r="I343" s="1409" t="s">
        <v>56</v>
      </c>
      <c r="J343" s="1410">
        <v>45496.0</v>
      </c>
      <c r="K343" s="1412" t="s">
        <v>301</v>
      </c>
      <c r="L343" s="1411" t="s">
        <v>5772</v>
      </c>
      <c r="M343" s="1420"/>
      <c r="N343" s="1420"/>
      <c r="O343" s="1420"/>
      <c r="P343" s="1420"/>
      <c r="Q343" s="1420"/>
      <c r="R343" s="1420"/>
      <c r="S343" s="1420"/>
      <c r="T343" s="1420"/>
      <c r="U343" s="1420"/>
      <c r="V343" s="1420"/>
      <c r="W343" s="1420"/>
      <c r="X343" s="1420"/>
      <c r="Y343" s="1420"/>
      <c r="Z343" s="1420"/>
      <c r="AA343" s="1420"/>
    </row>
    <row r="344" ht="41.25" customHeight="1">
      <c r="A344" s="1427" t="s">
        <v>7479</v>
      </c>
      <c r="B344" s="1428" t="s">
        <v>7608</v>
      </c>
      <c r="C344" s="1428" t="s">
        <v>6415</v>
      </c>
      <c r="D344" s="1450"/>
      <c r="E344" s="1428" t="s">
        <v>6232</v>
      </c>
      <c r="F344" s="1428" t="s">
        <v>6233</v>
      </c>
      <c r="G344" s="1428" t="s">
        <v>6234</v>
      </c>
      <c r="H344" s="1428" t="s">
        <v>6416</v>
      </c>
      <c r="I344" s="1404" t="s">
        <v>6246</v>
      </c>
      <c r="J344" s="1430">
        <v>45496.0</v>
      </c>
      <c r="K344" s="1430"/>
      <c r="L344" s="1431" t="s">
        <v>7609</v>
      </c>
      <c r="M344" s="1439"/>
      <c r="N344" s="1439"/>
      <c r="O344" s="1439"/>
      <c r="P344" s="1439"/>
      <c r="Q344" s="1439"/>
      <c r="R344" s="1439"/>
      <c r="S344" s="1439"/>
      <c r="T344" s="1439"/>
      <c r="U344" s="1439"/>
      <c r="V344" s="1439"/>
      <c r="W344" s="1439"/>
      <c r="X344" s="1439"/>
      <c r="Y344" s="1439"/>
      <c r="Z344" s="1439"/>
      <c r="AA344" s="1439"/>
    </row>
    <row r="345" ht="41.25" customHeight="1">
      <c r="A345" s="1406" t="s">
        <v>7479</v>
      </c>
      <c r="B345" s="1413" t="s">
        <v>7610</v>
      </c>
      <c r="C345" s="1413" t="s">
        <v>7611</v>
      </c>
      <c r="D345" s="1414" t="s">
        <v>7612</v>
      </c>
      <c r="E345" s="1413" t="s">
        <v>6232</v>
      </c>
      <c r="F345" s="1413" t="s">
        <v>6280</v>
      </c>
      <c r="G345" s="1413" t="s">
        <v>6234</v>
      </c>
      <c r="H345" s="1413" t="s">
        <v>7613</v>
      </c>
      <c r="I345" s="1415" t="s">
        <v>35</v>
      </c>
      <c r="J345" s="1423"/>
      <c r="K345" s="1423"/>
      <c r="L345" s="1424"/>
      <c r="M345" s="1405"/>
      <c r="N345" s="1405"/>
      <c r="O345" s="1405"/>
      <c r="P345" s="1405"/>
      <c r="Q345" s="1405"/>
      <c r="R345" s="1405"/>
      <c r="S345" s="1405"/>
      <c r="T345" s="1405"/>
      <c r="U345" s="1405"/>
      <c r="V345" s="1405"/>
      <c r="W345" s="1405"/>
      <c r="X345" s="1405"/>
      <c r="Y345" s="1405"/>
      <c r="Z345" s="1405"/>
      <c r="AA345" s="1405"/>
    </row>
    <row r="346" ht="41.25" customHeight="1">
      <c r="A346" s="1419" t="s">
        <v>7479</v>
      </c>
      <c r="B346" s="1407" t="s">
        <v>7614</v>
      </c>
      <c r="C346" s="1421"/>
      <c r="D346" s="1425"/>
      <c r="E346" s="1407" t="s">
        <v>6232</v>
      </c>
      <c r="F346" s="1407" t="s">
        <v>6239</v>
      </c>
      <c r="G346" s="1407" t="s">
        <v>6234</v>
      </c>
      <c r="H346" s="1407" t="s">
        <v>7615</v>
      </c>
      <c r="I346" s="1409" t="s">
        <v>56</v>
      </c>
      <c r="J346" s="1421"/>
      <c r="K346" s="1412" t="s">
        <v>301</v>
      </c>
      <c r="L346" s="1422"/>
      <c r="M346" s="1420"/>
      <c r="N346" s="1420"/>
      <c r="O346" s="1420"/>
      <c r="P346" s="1420"/>
      <c r="Q346" s="1420"/>
      <c r="R346" s="1420"/>
      <c r="S346" s="1420"/>
      <c r="T346" s="1420"/>
      <c r="U346" s="1420"/>
      <c r="V346" s="1420"/>
      <c r="W346" s="1420"/>
      <c r="X346" s="1420"/>
      <c r="Y346" s="1420"/>
      <c r="Z346" s="1420"/>
      <c r="AA346" s="1420"/>
    </row>
    <row r="347" ht="41.25" customHeight="1">
      <c r="A347" s="1419" t="s">
        <v>7479</v>
      </c>
      <c r="B347" s="1407" t="s">
        <v>7616</v>
      </c>
      <c r="C347" s="1407" t="s">
        <v>7617</v>
      </c>
      <c r="D347" s="1408" t="s">
        <v>7618</v>
      </c>
      <c r="E347" s="1407" t="s">
        <v>6232</v>
      </c>
      <c r="F347" s="1407" t="s">
        <v>7619</v>
      </c>
      <c r="G347" s="1407" t="s">
        <v>6234</v>
      </c>
      <c r="H347" s="1407" t="s">
        <v>7620</v>
      </c>
      <c r="I347" s="1409" t="s">
        <v>6246</v>
      </c>
      <c r="J347" s="1410">
        <v>45496.0</v>
      </c>
      <c r="K347" s="1410"/>
      <c r="L347" s="1411" t="s">
        <v>7621</v>
      </c>
      <c r="M347" s="1420"/>
      <c r="N347" s="1420"/>
      <c r="O347" s="1420"/>
      <c r="P347" s="1420"/>
      <c r="Q347" s="1420"/>
      <c r="R347" s="1420"/>
      <c r="S347" s="1420"/>
      <c r="T347" s="1420"/>
      <c r="U347" s="1420"/>
      <c r="V347" s="1420"/>
      <c r="W347" s="1420"/>
      <c r="X347" s="1420"/>
      <c r="Y347" s="1420"/>
      <c r="Z347" s="1420"/>
      <c r="AA347" s="1420"/>
    </row>
    <row r="348" ht="41.25" customHeight="1">
      <c r="A348" s="1406" t="s">
        <v>7479</v>
      </c>
      <c r="B348" s="1413" t="s">
        <v>7622</v>
      </c>
      <c r="C348" s="1413" t="s">
        <v>7623</v>
      </c>
      <c r="D348" s="1414" t="s">
        <v>7624</v>
      </c>
      <c r="E348" s="1413" t="s">
        <v>6232</v>
      </c>
      <c r="F348" s="1413" t="s">
        <v>6464</v>
      </c>
      <c r="G348" s="1413" t="s">
        <v>6234</v>
      </c>
      <c r="H348" s="1413" t="s">
        <v>7625</v>
      </c>
      <c r="I348" s="1415" t="s">
        <v>35</v>
      </c>
      <c r="J348" s="1423"/>
      <c r="K348" s="1423"/>
      <c r="L348" s="1424"/>
      <c r="M348" s="1405"/>
      <c r="N348" s="1405"/>
      <c r="O348" s="1405"/>
      <c r="P348" s="1405"/>
      <c r="Q348" s="1405"/>
      <c r="R348" s="1405"/>
      <c r="S348" s="1405"/>
      <c r="T348" s="1405"/>
      <c r="U348" s="1405"/>
      <c r="V348" s="1405"/>
      <c r="W348" s="1405"/>
      <c r="X348" s="1405"/>
      <c r="Y348" s="1405"/>
      <c r="Z348" s="1405"/>
      <c r="AA348" s="1405"/>
    </row>
    <row r="349" ht="41.25" customHeight="1">
      <c r="A349" s="1419" t="s">
        <v>7479</v>
      </c>
      <c r="B349" s="1407" t="s">
        <v>7626</v>
      </c>
      <c r="C349" s="1421"/>
      <c r="D349" s="1425"/>
      <c r="E349" s="1407" t="s">
        <v>6232</v>
      </c>
      <c r="F349" s="1407" t="s">
        <v>6687</v>
      </c>
      <c r="G349" s="1407" t="s">
        <v>6234</v>
      </c>
      <c r="H349" s="1407" t="s">
        <v>7462</v>
      </c>
      <c r="I349" s="1409" t="s">
        <v>56</v>
      </c>
      <c r="J349" s="1421"/>
      <c r="K349" s="1412" t="s">
        <v>301</v>
      </c>
      <c r="L349" s="1422"/>
      <c r="M349" s="1420"/>
      <c r="N349" s="1420"/>
      <c r="O349" s="1420"/>
      <c r="P349" s="1420"/>
      <c r="Q349" s="1420"/>
      <c r="R349" s="1420"/>
      <c r="S349" s="1420"/>
      <c r="T349" s="1420"/>
      <c r="U349" s="1420"/>
      <c r="V349" s="1420"/>
      <c r="W349" s="1420"/>
      <c r="X349" s="1420"/>
      <c r="Y349" s="1420"/>
      <c r="Z349" s="1420"/>
      <c r="AA349" s="1420"/>
    </row>
    <row r="350" ht="41.25" customHeight="1">
      <c r="A350" s="1419" t="s">
        <v>7479</v>
      </c>
      <c r="B350" s="1407" t="s">
        <v>7627</v>
      </c>
      <c r="C350" s="1407" t="s">
        <v>7628</v>
      </c>
      <c r="D350" s="1408" t="s">
        <v>7629</v>
      </c>
      <c r="E350" s="1407" t="s">
        <v>6232</v>
      </c>
      <c r="F350" s="1407" t="s">
        <v>7316</v>
      </c>
      <c r="G350" s="1407" t="s">
        <v>6234</v>
      </c>
      <c r="H350" s="1407" t="s">
        <v>7630</v>
      </c>
      <c r="I350" s="1409" t="s">
        <v>6246</v>
      </c>
      <c r="J350" s="1410">
        <v>45496.0</v>
      </c>
      <c r="K350" s="1410"/>
      <c r="L350" s="1411" t="s">
        <v>5529</v>
      </c>
      <c r="M350" s="1420"/>
      <c r="N350" s="1420"/>
      <c r="O350" s="1420"/>
      <c r="P350" s="1420"/>
      <c r="Q350" s="1420"/>
      <c r="R350" s="1420"/>
      <c r="S350" s="1420"/>
      <c r="T350" s="1420"/>
      <c r="U350" s="1420"/>
      <c r="V350" s="1420"/>
      <c r="W350" s="1420"/>
      <c r="X350" s="1420"/>
      <c r="Y350" s="1420"/>
      <c r="Z350" s="1420"/>
      <c r="AA350" s="1420"/>
    </row>
    <row r="351" ht="41.25" customHeight="1">
      <c r="A351" s="1406" t="s">
        <v>7479</v>
      </c>
      <c r="B351" s="1413" t="s">
        <v>7631</v>
      </c>
      <c r="C351" s="1413" t="s">
        <v>7632</v>
      </c>
      <c r="D351" s="1442"/>
      <c r="E351" s="1413" t="s">
        <v>6232</v>
      </c>
      <c r="F351" s="1413" t="s">
        <v>6385</v>
      </c>
      <c r="G351" s="1413" t="s">
        <v>6234</v>
      </c>
      <c r="H351" s="1413" t="s">
        <v>7633</v>
      </c>
      <c r="I351" s="1415" t="s">
        <v>35</v>
      </c>
      <c r="J351" s="1423"/>
      <c r="K351" s="1423"/>
      <c r="L351" s="1424"/>
      <c r="M351" s="1405"/>
      <c r="N351" s="1405"/>
      <c r="O351" s="1405"/>
      <c r="P351" s="1405"/>
      <c r="Q351" s="1405"/>
      <c r="R351" s="1405"/>
      <c r="S351" s="1405"/>
      <c r="T351" s="1405"/>
      <c r="U351" s="1405"/>
      <c r="V351" s="1405"/>
      <c r="W351" s="1405"/>
      <c r="X351" s="1405"/>
      <c r="Y351" s="1405"/>
      <c r="Z351" s="1405"/>
      <c r="AA351" s="1405"/>
    </row>
    <row r="352" ht="41.25" customHeight="1">
      <c r="A352" s="1419" t="s">
        <v>7634</v>
      </c>
      <c r="B352" s="1407" t="s">
        <v>7635</v>
      </c>
      <c r="C352" s="1407" t="s">
        <v>7636</v>
      </c>
      <c r="D352" s="1408" t="s">
        <v>7637</v>
      </c>
      <c r="E352" s="1407" t="s">
        <v>6232</v>
      </c>
      <c r="F352" s="1407" t="s">
        <v>6343</v>
      </c>
      <c r="G352" s="1407" t="s">
        <v>6234</v>
      </c>
      <c r="H352" s="1407" t="s">
        <v>7638</v>
      </c>
      <c r="I352" s="1409" t="s">
        <v>56</v>
      </c>
      <c r="J352" s="1410">
        <v>45496.0</v>
      </c>
      <c r="K352" s="1412" t="s">
        <v>301</v>
      </c>
      <c r="L352" s="1411" t="s">
        <v>7639</v>
      </c>
      <c r="M352" s="1420"/>
      <c r="N352" s="1420"/>
      <c r="O352" s="1420"/>
      <c r="P352" s="1420"/>
      <c r="Q352" s="1420"/>
      <c r="R352" s="1420"/>
      <c r="S352" s="1420"/>
      <c r="T352" s="1420"/>
      <c r="U352" s="1420"/>
      <c r="V352" s="1420"/>
      <c r="W352" s="1420"/>
      <c r="X352" s="1420"/>
      <c r="Y352" s="1420"/>
      <c r="Z352" s="1420"/>
      <c r="AA352" s="1420"/>
    </row>
    <row r="353" ht="41.25" customHeight="1">
      <c r="A353" s="1419" t="s">
        <v>7634</v>
      </c>
      <c r="B353" s="1407" t="s">
        <v>7640</v>
      </c>
      <c r="C353" s="1407" t="s">
        <v>7641</v>
      </c>
      <c r="D353" s="1408" t="s">
        <v>7642</v>
      </c>
      <c r="E353" s="1407" t="s">
        <v>6232</v>
      </c>
      <c r="F353" s="1407" t="s">
        <v>6442</v>
      </c>
      <c r="G353" s="1407" t="s">
        <v>6234</v>
      </c>
      <c r="H353" s="1407" t="s">
        <v>7643</v>
      </c>
      <c r="I353" s="1409" t="s">
        <v>6246</v>
      </c>
      <c r="J353" s="1410">
        <v>45496.0</v>
      </c>
      <c r="K353" s="1410"/>
      <c r="L353" s="1411" t="s">
        <v>1623</v>
      </c>
      <c r="M353" s="1420"/>
      <c r="N353" s="1420"/>
      <c r="O353" s="1420"/>
      <c r="P353" s="1420"/>
      <c r="Q353" s="1420"/>
      <c r="R353" s="1420"/>
      <c r="S353" s="1420"/>
      <c r="T353" s="1420"/>
      <c r="U353" s="1420"/>
      <c r="V353" s="1420"/>
      <c r="W353" s="1420"/>
      <c r="X353" s="1420"/>
      <c r="Y353" s="1420"/>
      <c r="Z353" s="1420"/>
      <c r="AA353" s="1420"/>
    </row>
    <row r="354" ht="41.25" customHeight="1">
      <c r="A354" s="1406" t="s">
        <v>7634</v>
      </c>
      <c r="B354" s="1413" t="s">
        <v>7644</v>
      </c>
      <c r="C354" s="1413" t="s">
        <v>7645</v>
      </c>
      <c r="D354" s="1414" t="s">
        <v>7646</v>
      </c>
      <c r="E354" s="1413" t="s">
        <v>6232</v>
      </c>
      <c r="F354" s="1413" t="s">
        <v>7647</v>
      </c>
      <c r="G354" s="1413" t="s">
        <v>6234</v>
      </c>
      <c r="H354" s="1413" t="s">
        <v>7648</v>
      </c>
      <c r="I354" s="1415" t="s">
        <v>35</v>
      </c>
      <c r="J354" s="1423"/>
      <c r="K354" s="1423"/>
      <c r="L354" s="1424"/>
      <c r="M354" s="1405"/>
      <c r="N354" s="1405"/>
      <c r="O354" s="1405"/>
      <c r="P354" s="1405"/>
      <c r="Q354" s="1405"/>
      <c r="R354" s="1405"/>
      <c r="S354" s="1405"/>
      <c r="T354" s="1405"/>
      <c r="U354" s="1405"/>
      <c r="V354" s="1405"/>
      <c r="W354" s="1405"/>
      <c r="X354" s="1405"/>
      <c r="Y354" s="1405"/>
      <c r="Z354" s="1405"/>
      <c r="AA354" s="1405"/>
    </row>
    <row r="355" ht="41.25" customHeight="1">
      <c r="A355" s="1419" t="s">
        <v>7634</v>
      </c>
      <c r="B355" s="1407" t="s">
        <v>7649</v>
      </c>
      <c r="C355" s="1407" t="s">
        <v>7650</v>
      </c>
      <c r="D355" s="1408" t="s">
        <v>7651</v>
      </c>
      <c r="E355" s="1407" t="s">
        <v>6232</v>
      </c>
      <c r="F355" s="1407" t="s">
        <v>6442</v>
      </c>
      <c r="G355" s="1407" t="s">
        <v>6234</v>
      </c>
      <c r="H355" s="1407" t="s">
        <v>7652</v>
      </c>
      <c r="I355" s="1409" t="s">
        <v>56</v>
      </c>
      <c r="J355" s="1410">
        <v>45496.0</v>
      </c>
      <c r="K355" s="1412" t="s">
        <v>301</v>
      </c>
      <c r="L355" s="1411" t="s">
        <v>5529</v>
      </c>
      <c r="M355" s="1420"/>
      <c r="N355" s="1420"/>
      <c r="O355" s="1420"/>
      <c r="P355" s="1420"/>
      <c r="Q355" s="1420"/>
      <c r="R355" s="1420"/>
      <c r="S355" s="1420"/>
      <c r="T355" s="1420"/>
      <c r="U355" s="1420"/>
      <c r="V355" s="1420"/>
      <c r="W355" s="1420"/>
      <c r="X355" s="1420"/>
      <c r="Y355" s="1420"/>
      <c r="Z355" s="1420"/>
      <c r="AA355" s="1420"/>
    </row>
    <row r="356" ht="41.25" customHeight="1">
      <c r="A356" s="1419" t="s">
        <v>7634</v>
      </c>
      <c r="B356" s="1407" t="s">
        <v>7653</v>
      </c>
      <c r="C356" s="1407" t="s">
        <v>7654</v>
      </c>
      <c r="D356" s="1408" t="s">
        <v>7655</v>
      </c>
      <c r="E356" s="1407" t="s">
        <v>6232</v>
      </c>
      <c r="F356" s="1407" t="s">
        <v>6343</v>
      </c>
      <c r="G356" s="1407" t="s">
        <v>6234</v>
      </c>
      <c r="H356" s="1407" t="s">
        <v>7656</v>
      </c>
      <c r="I356" s="1409" t="s">
        <v>6246</v>
      </c>
      <c r="J356" s="1410">
        <v>45496.0</v>
      </c>
      <c r="K356" s="1410"/>
      <c r="L356" s="1411" t="s">
        <v>5529</v>
      </c>
      <c r="M356" s="1420"/>
      <c r="N356" s="1420"/>
      <c r="O356" s="1420"/>
      <c r="P356" s="1420"/>
      <c r="Q356" s="1420"/>
      <c r="R356" s="1420"/>
      <c r="S356" s="1420"/>
      <c r="T356" s="1420"/>
      <c r="U356" s="1420"/>
      <c r="V356" s="1420"/>
      <c r="W356" s="1420"/>
      <c r="X356" s="1420"/>
      <c r="Y356" s="1420"/>
      <c r="Z356" s="1420"/>
      <c r="AA356" s="1420"/>
    </row>
    <row r="357" ht="41.25" customHeight="1">
      <c r="A357" s="1406" t="s">
        <v>7634</v>
      </c>
      <c r="B357" s="1413" t="s">
        <v>7657</v>
      </c>
      <c r="C357" s="1413" t="s">
        <v>7658</v>
      </c>
      <c r="D357" s="1414" t="s">
        <v>7659</v>
      </c>
      <c r="E357" s="1413" t="s">
        <v>6232</v>
      </c>
      <c r="F357" s="1413" t="s">
        <v>6907</v>
      </c>
      <c r="G357" s="1413" t="s">
        <v>6234</v>
      </c>
      <c r="H357" s="1413" t="s">
        <v>7660</v>
      </c>
      <c r="I357" s="1415" t="s">
        <v>35</v>
      </c>
      <c r="J357" s="1423"/>
      <c r="K357" s="1423"/>
      <c r="L357" s="1424"/>
      <c r="M357" s="1405"/>
      <c r="N357" s="1405"/>
      <c r="O357" s="1405"/>
      <c r="P357" s="1405"/>
      <c r="Q357" s="1405"/>
      <c r="R357" s="1405"/>
      <c r="S357" s="1405"/>
      <c r="T357" s="1405"/>
      <c r="U357" s="1405"/>
      <c r="V357" s="1405"/>
      <c r="W357" s="1405"/>
      <c r="X357" s="1405"/>
      <c r="Y357" s="1405"/>
      <c r="Z357" s="1405"/>
      <c r="AA357" s="1405"/>
    </row>
    <row r="358" ht="41.25" customHeight="1">
      <c r="A358" s="1419" t="s">
        <v>7634</v>
      </c>
      <c r="B358" s="1407" t="s">
        <v>7661</v>
      </c>
      <c r="C358" s="1407" t="s">
        <v>7662</v>
      </c>
      <c r="D358" s="1408" t="s">
        <v>7663</v>
      </c>
      <c r="E358" s="1407" t="s">
        <v>6232</v>
      </c>
      <c r="F358" s="1407" t="s">
        <v>6244</v>
      </c>
      <c r="G358" s="1407" t="s">
        <v>6234</v>
      </c>
      <c r="H358" s="1407" t="s">
        <v>7664</v>
      </c>
      <c r="I358" s="1409" t="s">
        <v>56</v>
      </c>
      <c r="J358" s="1410">
        <v>45496.0</v>
      </c>
      <c r="K358" s="1412" t="s">
        <v>301</v>
      </c>
      <c r="L358" s="1411" t="s">
        <v>5529</v>
      </c>
      <c r="M358" s="1420"/>
      <c r="N358" s="1420"/>
      <c r="O358" s="1420"/>
      <c r="P358" s="1420"/>
      <c r="Q358" s="1420"/>
      <c r="R358" s="1420"/>
      <c r="S358" s="1420"/>
      <c r="T358" s="1420"/>
      <c r="U358" s="1420"/>
      <c r="V358" s="1420"/>
      <c r="W358" s="1420"/>
      <c r="X358" s="1420"/>
      <c r="Y358" s="1420"/>
      <c r="Z358" s="1420"/>
      <c r="AA358" s="1420"/>
    </row>
    <row r="359" ht="41.25" customHeight="1">
      <c r="A359" s="1419" t="s">
        <v>7634</v>
      </c>
      <c r="B359" s="1407" t="s">
        <v>7665</v>
      </c>
      <c r="C359" s="1407" t="s">
        <v>7666</v>
      </c>
      <c r="D359" s="1408" t="s">
        <v>7667</v>
      </c>
      <c r="E359" s="1407" t="s">
        <v>6232</v>
      </c>
      <c r="F359" s="1407" t="s">
        <v>6464</v>
      </c>
      <c r="G359" s="1407" t="s">
        <v>6234</v>
      </c>
      <c r="H359" s="1407" t="s">
        <v>7668</v>
      </c>
      <c r="I359" s="1409" t="s">
        <v>6246</v>
      </c>
      <c r="J359" s="1410">
        <v>45496.0</v>
      </c>
      <c r="K359" s="1410"/>
      <c r="L359" s="1411" t="s">
        <v>7669</v>
      </c>
      <c r="M359" s="1420"/>
      <c r="N359" s="1420"/>
      <c r="O359" s="1420"/>
      <c r="P359" s="1420"/>
      <c r="Q359" s="1420"/>
      <c r="R359" s="1420"/>
      <c r="S359" s="1420"/>
      <c r="T359" s="1420"/>
      <c r="U359" s="1420"/>
      <c r="V359" s="1420"/>
      <c r="W359" s="1420"/>
      <c r="X359" s="1420"/>
      <c r="Y359" s="1420"/>
      <c r="Z359" s="1420"/>
      <c r="AA359" s="1420"/>
    </row>
    <row r="360" ht="41.25" customHeight="1">
      <c r="A360" s="1406" t="s">
        <v>7634</v>
      </c>
      <c r="B360" s="1413" t="s">
        <v>7670</v>
      </c>
      <c r="C360" s="1413" t="s">
        <v>7671</v>
      </c>
      <c r="D360" s="1414" t="s">
        <v>1065</v>
      </c>
      <c r="E360" s="1413" t="s">
        <v>6232</v>
      </c>
      <c r="F360" s="1413" t="s">
        <v>6407</v>
      </c>
      <c r="G360" s="1413" t="s">
        <v>6234</v>
      </c>
      <c r="H360" s="1413" t="s">
        <v>7672</v>
      </c>
      <c r="I360" s="1415" t="s">
        <v>35</v>
      </c>
      <c r="J360" s="1423"/>
      <c r="K360" s="1423"/>
      <c r="L360" s="1424"/>
      <c r="M360" s="1405"/>
      <c r="N360" s="1405"/>
      <c r="O360" s="1405"/>
      <c r="P360" s="1405"/>
      <c r="Q360" s="1405"/>
      <c r="R360" s="1405"/>
      <c r="S360" s="1405"/>
      <c r="T360" s="1405"/>
      <c r="U360" s="1405"/>
      <c r="V360" s="1405"/>
      <c r="W360" s="1405"/>
      <c r="X360" s="1405"/>
      <c r="Y360" s="1405"/>
      <c r="Z360" s="1405"/>
      <c r="AA360" s="1405"/>
    </row>
    <row r="361" ht="41.25" customHeight="1">
      <c r="A361" s="1419" t="s">
        <v>7634</v>
      </c>
      <c r="B361" s="1407" t="s">
        <v>7673</v>
      </c>
      <c r="C361" s="1407" t="s">
        <v>7674</v>
      </c>
      <c r="D361" s="1408" t="s">
        <v>7675</v>
      </c>
      <c r="E361" s="1407" t="s">
        <v>6232</v>
      </c>
      <c r="F361" s="1407" t="s">
        <v>6239</v>
      </c>
      <c r="G361" s="1407" t="s">
        <v>6234</v>
      </c>
      <c r="H361" s="1407" t="s">
        <v>7676</v>
      </c>
      <c r="I361" s="1409" t="s">
        <v>56</v>
      </c>
      <c r="J361" s="1410">
        <v>45496.0</v>
      </c>
      <c r="K361" s="1412" t="s">
        <v>301</v>
      </c>
      <c r="L361" s="1411" t="s">
        <v>5529</v>
      </c>
      <c r="M361" s="1420"/>
      <c r="N361" s="1420"/>
      <c r="O361" s="1420"/>
      <c r="P361" s="1420"/>
      <c r="Q361" s="1420"/>
      <c r="R361" s="1420"/>
      <c r="S361" s="1420"/>
      <c r="T361" s="1420"/>
      <c r="U361" s="1420"/>
      <c r="V361" s="1420"/>
      <c r="W361" s="1420"/>
      <c r="X361" s="1420"/>
      <c r="Y361" s="1420"/>
      <c r="Z361" s="1420"/>
      <c r="AA361" s="1420"/>
    </row>
    <row r="362" ht="41.25" customHeight="1">
      <c r="A362" s="1419" t="s">
        <v>7634</v>
      </c>
      <c r="B362" s="1407" t="s">
        <v>7677</v>
      </c>
      <c r="C362" s="1407" t="s">
        <v>7678</v>
      </c>
      <c r="D362" s="1408" t="s">
        <v>7679</v>
      </c>
      <c r="E362" s="1407" t="s">
        <v>6232</v>
      </c>
      <c r="F362" s="1407" t="s">
        <v>6442</v>
      </c>
      <c r="G362" s="1407" t="s">
        <v>6234</v>
      </c>
      <c r="H362" s="1407" t="s">
        <v>7680</v>
      </c>
      <c r="I362" s="1409" t="s">
        <v>6246</v>
      </c>
      <c r="J362" s="1410" t="s">
        <v>7681</v>
      </c>
      <c r="K362" s="1410"/>
      <c r="L362" s="1411" t="s">
        <v>862</v>
      </c>
      <c r="M362" s="1420"/>
      <c r="N362" s="1420"/>
      <c r="O362" s="1420"/>
      <c r="P362" s="1420"/>
      <c r="Q362" s="1420"/>
      <c r="R362" s="1420"/>
      <c r="S362" s="1420"/>
      <c r="T362" s="1420"/>
      <c r="U362" s="1420"/>
      <c r="V362" s="1420"/>
      <c r="W362" s="1420"/>
      <c r="X362" s="1420"/>
      <c r="Y362" s="1420"/>
      <c r="Z362" s="1420"/>
      <c r="AA362" s="1420"/>
    </row>
    <row r="363" ht="41.25" customHeight="1">
      <c r="A363" s="1406" t="s">
        <v>7634</v>
      </c>
      <c r="B363" s="1413" t="s">
        <v>7682</v>
      </c>
      <c r="C363" s="1413" t="s">
        <v>7683</v>
      </c>
      <c r="D363" s="1414" t="s">
        <v>7684</v>
      </c>
      <c r="E363" s="1413" t="s">
        <v>6232</v>
      </c>
      <c r="F363" s="1413" t="s">
        <v>6843</v>
      </c>
      <c r="G363" s="1413" t="s">
        <v>6234</v>
      </c>
      <c r="H363" s="1413" t="s">
        <v>7685</v>
      </c>
      <c r="I363" s="1415" t="s">
        <v>35</v>
      </c>
      <c r="J363" s="1423"/>
      <c r="K363" s="1423"/>
      <c r="L363" s="1424"/>
      <c r="M363" s="1405"/>
      <c r="N363" s="1405"/>
      <c r="O363" s="1405"/>
      <c r="P363" s="1405"/>
      <c r="Q363" s="1405"/>
      <c r="R363" s="1405"/>
      <c r="S363" s="1405"/>
      <c r="T363" s="1405"/>
      <c r="U363" s="1405"/>
      <c r="V363" s="1405"/>
      <c r="W363" s="1405"/>
      <c r="X363" s="1405"/>
      <c r="Y363" s="1405"/>
      <c r="Z363" s="1405"/>
      <c r="AA363" s="1405"/>
    </row>
    <row r="364" ht="41.25" customHeight="1">
      <c r="A364" s="1419" t="s">
        <v>7634</v>
      </c>
      <c r="B364" s="1407" t="s">
        <v>7686</v>
      </c>
      <c r="C364" s="1407" t="s">
        <v>7687</v>
      </c>
      <c r="D364" s="1408" t="s">
        <v>7688</v>
      </c>
      <c r="E364" s="1407" t="s">
        <v>6232</v>
      </c>
      <c r="F364" s="1407" t="s">
        <v>7040</v>
      </c>
      <c r="G364" s="1407" t="s">
        <v>6234</v>
      </c>
      <c r="H364" s="1407" t="s">
        <v>7689</v>
      </c>
      <c r="I364" s="1409" t="s">
        <v>6246</v>
      </c>
      <c r="J364" s="1410" t="s">
        <v>7681</v>
      </c>
      <c r="K364" s="1410"/>
      <c r="L364" s="1411" t="s">
        <v>862</v>
      </c>
      <c r="M364" s="1420"/>
      <c r="N364" s="1420"/>
      <c r="O364" s="1420"/>
      <c r="P364" s="1420"/>
      <c r="Q364" s="1420"/>
      <c r="R364" s="1420"/>
      <c r="S364" s="1420"/>
      <c r="T364" s="1420"/>
      <c r="U364" s="1420"/>
      <c r="V364" s="1420"/>
      <c r="W364" s="1420"/>
      <c r="X364" s="1420"/>
      <c r="Y364" s="1420"/>
      <c r="Z364" s="1420"/>
      <c r="AA364" s="1420"/>
    </row>
    <row r="365" ht="41.25" customHeight="1">
      <c r="A365" s="1406" t="s">
        <v>7634</v>
      </c>
      <c r="B365" s="1413" t="s">
        <v>7690</v>
      </c>
      <c r="C365" s="1413" t="s">
        <v>7691</v>
      </c>
      <c r="D365" s="1414" t="s">
        <v>7692</v>
      </c>
      <c r="E365" s="1413" t="s">
        <v>6232</v>
      </c>
      <c r="F365" s="1413" t="s">
        <v>6442</v>
      </c>
      <c r="G365" s="1413" t="s">
        <v>6234</v>
      </c>
      <c r="H365" s="1413" t="s">
        <v>7693</v>
      </c>
      <c r="I365" s="1415" t="s">
        <v>35</v>
      </c>
      <c r="J365" s="1423"/>
      <c r="K365" s="1423"/>
      <c r="L365" s="1424"/>
      <c r="M365" s="1405"/>
      <c r="N365" s="1405"/>
      <c r="O365" s="1405"/>
      <c r="P365" s="1405"/>
      <c r="Q365" s="1405"/>
      <c r="R365" s="1405"/>
      <c r="S365" s="1405"/>
      <c r="T365" s="1405"/>
      <c r="U365" s="1405"/>
      <c r="V365" s="1405"/>
      <c r="W365" s="1405"/>
      <c r="X365" s="1405"/>
      <c r="Y365" s="1405"/>
      <c r="Z365" s="1405"/>
      <c r="AA365" s="1405"/>
    </row>
    <row r="366" ht="41.25" customHeight="1">
      <c r="A366" s="1419" t="s">
        <v>7634</v>
      </c>
      <c r="B366" s="1407" t="s">
        <v>7694</v>
      </c>
      <c r="C366" s="1407" t="s">
        <v>7695</v>
      </c>
      <c r="D366" s="1425"/>
      <c r="E366" s="1407" t="s">
        <v>6232</v>
      </c>
      <c r="F366" s="1407" t="s">
        <v>7696</v>
      </c>
      <c r="G366" s="1407" t="s">
        <v>6234</v>
      </c>
      <c r="H366" s="1407" t="s">
        <v>7697</v>
      </c>
      <c r="I366" s="1409" t="s">
        <v>56</v>
      </c>
      <c r="J366" s="1410">
        <v>45496.0</v>
      </c>
      <c r="K366" s="1412" t="s">
        <v>301</v>
      </c>
      <c r="L366" s="1411" t="s">
        <v>5529</v>
      </c>
      <c r="M366" s="1420"/>
      <c r="N366" s="1420"/>
      <c r="O366" s="1420"/>
      <c r="P366" s="1420"/>
      <c r="Q366" s="1420"/>
      <c r="R366" s="1420"/>
      <c r="S366" s="1420"/>
      <c r="T366" s="1420"/>
      <c r="U366" s="1420"/>
      <c r="V366" s="1420"/>
      <c r="W366" s="1420"/>
      <c r="X366" s="1420"/>
      <c r="Y366" s="1420"/>
      <c r="Z366" s="1420"/>
      <c r="AA366" s="1420"/>
    </row>
    <row r="367" ht="41.25" customHeight="1">
      <c r="A367" s="1419" t="s">
        <v>7634</v>
      </c>
      <c r="B367" s="1407" t="s">
        <v>7698</v>
      </c>
      <c r="C367" s="1407" t="s">
        <v>7699</v>
      </c>
      <c r="D367" s="1408" t="s">
        <v>7700</v>
      </c>
      <c r="E367" s="1407" t="s">
        <v>6232</v>
      </c>
      <c r="F367" s="1407" t="s">
        <v>7356</v>
      </c>
      <c r="G367" s="1407" t="s">
        <v>6234</v>
      </c>
      <c r="H367" s="1407" t="s">
        <v>7701</v>
      </c>
      <c r="I367" s="1409" t="s">
        <v>6246</v>
      </c>
      <c r="J367" s="1410">
        <v>45496.0</v>
      </c>
      <c r="K367" s="1410"/>
      <c r="L367" s="1411" t="s">
        <v>5529</v>
      </c>
      <c r="M367" s="1420"/>
      <c r="N367" s="1420"/>
      <c r="O367" s="1420"/>
      <c r="P367" s="1420"/>
      <c r="Q367" s="1420"/>
      <c r="R367" s="1420"/>
      <c r="S367" s="1420"/>
      <c r="T367" s="1420"/>
      <c r="U367" s="1420"/>
      <c r="V367" s="1420"/>
      <c r="W367" s="1420"/>
      <c r="X367" s="1420"/>
      <c r="Y367" s="1420"/>
      <c r="Z367" s="1420"/>
      <c r="AA367" s="1420"/>
    </row>
    <row r="368" ht="41.25" customHeight="1">
      <c r="A368" s="1406" t="s">
        <v>7634</v>
      </c>
      <c r="B368" s="1413" t="s">
        <v>7702</v>
      </c>
      <c r="C368" s="1413" t="s">
        <v>7703</v>
      </c>
      <c r="D368" s="1414" t="s">
        <v>7704</v>
      </c>
      <c r="E368" s="1413" t="s">
        <v>6232</v>
      </c>
      <c r="F368" s="1413" t="s">
        <v>6332</v>
      </c>
      <c r="G368" s="1413" t="s">
        <v>6234</v>
      </c>
      <c r="H368" s="1413" t="s">
        <v>7705</v>
      </c>
      <c r="I368" s="1415" t="s">
        <v>35</v>
      </c>
      <c r="J368" s="1423"/>
      <c r="K368" s="1423"/>
      <c r="L368" s="1424"/>
      <c r="M368" s="1405"/>
      <c r="N368" s="1405"/>
      <c r="O368" s="1405"/>
      <c r="P368" s="1405"/>
      <c r="Q368" s="1405"/>
      <c r="R368" s="1405"/>
      <c r="S368" s="1405"/>
      <c r="T368" s="1405"/>
      <c r="U368" s="1405"/>
      <c r="V368" s="1405"/>
      <c r="W368" s="1405"/>
      <c r="X368" s="1405"/>
      <c r="Y368" s="1405"/>
      <c r="Z368" s="1405"/>
      <c r="AA368" s="1405"/>
    </row>
    <row r="369" ht="41.25" customHeight="1">
      <c r="A369" s="1406" t="s">
        <v>7634</v>
      </c>
      <c r="B369" s="1413" t="s">
        <v>7706</v>
      </c>
      <c r="C369" s="1413" t="s">
        <v>7707</v>
      </c>
      <c r="D369" s="1414" t="s">
        <v>7708</v>
      </c>
      <c r="E369" s="1413" t="s">
        <v>6232</v>
      </c>
      <c r="F369" s="1413" t="s">
        <v>6664</v>
      </c>
      <c r="G369" s="1413" t="s">
        <v>6234</v>
      </c>
      <c r="H369" s="1413" t="s">
        <v>7572</v>
      </c>
      <c r="I369" s="1415" t="s">
        <v>56</v>
      </c>
      <c r="J369" s="1416">
        <v>45496.0</v>
      </c>
      <c r="K369" s="1417" t="s">
        <v>6258</v>
      </c>
      <c r="L369" s="1418" t="s">
        <v>3281</v>
      </c>
      <c r="M369" s="1405"/>
      <c r="N369" s="1405"/>
      <c r="O369" s="1405"/>
      <c r="P369" s="1405"/>
      <c r="Q369" s="1405"/>
      <c r="R369" s="1405"/>
      <c r="S369" s="1405"/>
      <c r="T369" s="1405"/>
      <c r="U369" s="1405"/>
      <c r="V369" s="1405"/>
      <c r="W369" s="1405"/>
      <c r="X369" s="1405"/>
      <c r="Y369" s="1405"/>
      <c r="Z369" s="1405"/>
      <c r="AA369" s="1405"/>
    </row>
    <row r="370" ht="41.25" customHeight="1">
      <c r="A370" s="1427" t="s">
        <v>7634</v>
      </c>
      <c r="B370" s="1428" t="s">
        <v>7709</v>
      </c>
      <c r="C370" s="1428" t="s">
        <v>7710</v>
      </c>
      <c r="D370" s="1429" t="s">
        <v>7711</v>
      </c>
      <c r="E370" s="1428" t="s">
        <v>6232</v>
      </c>
      <c r="F370" s="1428" t="s">
        <v>6442</v>
      </c>
      <c r="G370" s="1428" t="s">
        <v>6234</v>
      </c>
      <c r="H370" s="1428" t="s">
        <v>7712</v>
      </c>
      <c r="I370" s="1404" t="s">
        <v>6246</v>
      </c>
      <c r="J370" s="1430">
        <v>45496.0</v>
      </c>
      <c r="K370" s="1430"/>
      <c r="L370" s="1431" t="s">
        <v>7713</v>
      </c>
      <c r="M370" s="1439"/>
      <c r="N370" s="1439"/>
      <c r="O370" s="1439"/>
      <c r="P370" s="1439"/>
      <c r="Q370" s="1439"/>
      <c r="R370" s="1439"/>
      <c r="S370" s="1439"/>
      <c r="T370" s="1439"/>
      <c r="U370" s="1439"/>
      <c r="V370" s="1439"/>
      <c r="W370" s="1439"/>
      <c r="X370" s="1439"/>
      <c r="Y370" s="1439"/>
      <c r="Z370" s="1439"/>
      <c r="AA370" s="1439"/>
    </row>
    <row r="371" ht="41.25" customHeight="1">
      <c r="A371" s="1406" t="s">
        <v>7634</v>
      </c>
      <c r="B371" s="1413" t="s">
        <v>7714</v>
      </c>
      <c r="C371" s="1413" t="s">
        <v>7715</v>
      </c>
      <c r="D371" s="1414" t="s">
        <v>7716</v>
      </c>
      <c r="E371" s="1413" t="s">
        <v>6232</v>
      </c>
      <c r="F371" s="1413" t="s">
        <v>6471</v>
      </c>
      <c r="G371" s="1413" t="s">
        <v>6234</v>
      </c>
      <c r="H371" s="1413" t="s">
        <v>7196</v>
      </c>
      <c r="I371" s="1415" t="s">
        <v>35</v>
      </c>
      <c r="J371" s="1423"/>
      <c r="K371" s="1423"/>
      <c r="L371" s="1424"/>
      <c r="M371" s="1405"/>
      <c r="N371" s="1405"/>
      <c r="O371" s="1405"/>
      <c r="P371" s="1405"/>
      <c r="Q371" s="1405"/>
      <c r="R371" s="1405"/>
      <c r="S371" s="1405"/>
      <c r="T371" s="1405"/>
      <c r="U371" s="1405"/>
      <c r="V371" s="1405"/>
      <c r="W371" s="1405"/>
      <c r="X371" s="1405"/>
      <c r="Y371" s="1405"/>
      <c r="Z371" s="1405"/>
      <c r="AA371" s="1405"/>
    </row>
    <row r="372" ht="41.25" customHeight="1">
      <c r="A372" s="1419" t="s">
        <v>7634</v>
      </c>
      <c r="B372" s="1407" t="s">
        <v>7717</v>
      </c>
      <c r="C372" s="1407" t="s">
        <v>7718</v>
      </c>
      <c r="D372" s="1408" t="s">
        <v>7719</v>
      </c>
      <c r="E372" s="1407" t="s">
        <v>6232</v>
      </c>
      <c r="F372" s="1407" t="s">
        <v>6442</v>
      </c>
      <c r="G372" s="1407" t="s">
        <v>6234</v>
      </c>
      <c r="H372" s="1407" t="s">
        <v>7720</v>
      </c>
      <c r="I372" s="1409" t="s">
        <v>56</v>
      </c>
      <c r="J372" s="1410">
        <v>45496.0</v>
      </c>
      <c r="K372" s="1412" t="s">
        <v>301</v>
      </c>
      <c r="L372" s="1411" t="s">
        <v>5529</v>
      </c>
      <c r="M372" s="1420"/>
      <c r="N372" s="1420"/>
      <c r="O372" s="1420"/>
      <c r="P372" s="1420"/>
      <c r="Q372" s="1420"/>
      <c r="R372" s="1420"/>
      <c r="S372" s="1420"/>
      <c r="T372" s="1420"/>
      <c r="U372" s="1420"/>
      <c r="V372" s="1420"/>
      <c r="W372" s="1420"/>
      <c r="X372" s="1420"/>
      <c r="Y372" s="1420"/>
      <c r="Z372" s="1420"/>
      <c r="AA372" s="1420"/>
    </row>
    <row r="373" ht="41.25" customHeight="1">
      <c r="A373" s="1419" t="s">
        <v>7634</v>
      </c>
      <c r="B373" s="1407" t="s">
        <v>7721</v>
      </c>
      <c r="C373" s="1407" t="s">
        <v>7722</v>
      </c>
      <c r="D373" s="1408" t="s">
        <v>7723</v>
      </c>
      <c r="E373" s="1407" t="s">
        <v>6232</v>
      </c>
      <c r="F373" s="1407" t="s">
        <v>6638</v>
      </c>
      <c r="G373" s="1407" t="s">
        <v>6234</v>
      </c>
      <c r="H373" s="1407" t="s">
        <v>7724</v>
      </c>
      <c r="I373" s="1409" t="s">
        <v>6246</v>
      </c>
      <c r="J373" s="1410">
        <v>45496.0</v>
      </c>
      <c r="K373" s="1410"/>
      <c r="L373" s="1411" t="s">
        <v>5529</v>
      </c>
      <c r="M373" s="1420"/>
      <c r="N373" s="1420"/>
      <c r="O373" s="1420"/>
      <c r="P373" s="1420"/>
      <c r="Q373" s="1420"/>
      <c r="R373" s="1420"/>
      <c r="S373" s="1420"/>
      <c r="T373" s="1420"/>
      <c r="U373" s="1420"/>
      <c r="V373" s="1420"/>
      <c r="W373" s="1420"/>
      <c r="X373" s="1420"/>
      <c r="Y373" s="1420"/>
      <c r="Z373" s="1420"/>
      <c r="AA373" s="1420"/>
    </row>
    <row r="374" ht="41.25" customHeight="1">
      <c r="A374" s="1406" t="s">
        <v>7634</v>
      </c>
      <c r="B374" s="1413" t="s">
        <v>7725</v>
      </c>
      <c r="C374" s="1413" t="s">
        <v>7726</v>
      </c>
      <c r="D374" s="1414" t="s">
        <v>7727</v>
      </c>
      <c r="E374" s="1413" t="s">
        <v>6232</v>
      </c>
      <c r="F374" s="1413" t="s">
        <v>6280</v>
      </c>
      <c r="G374" s="1413" t="s">
        <v>6234</v>
      </c>
      <c r="H374" s="1413" t="s">
        <v>7728</v>
      </c>
      <c r="I374" s="1415" t="s">
        <v>35</v>
      </c>
      <c r="J374" s="1423"/>
      <c r="K374" s="1423"/>
      <c r="L374" s="1424"/>
      <c r="M374" s="1405"/>
      <c r="N374" s="1405"/>
      <c r="O374" s="1405"/>
      <c r="P374" s="1405"/>
      <c r="Q374" s="1405"/>
      <c r="R374" s="1405"/>
      <c r="S374" s="1405"/>
      <c r="T374" s="1405"/>
      <c r="U374" s="1405"/>
      <c r="V374" s="1405"/>
      <c r="W374" s="1405"/>
      <c r="X374" s="1405"/>
      <c r="Y374" s="1405"/>
      <c r="Z374" s="1405"/>
      <c r="AA374" s="1405"/>
    </row>
    <row r="375" ht="41.25" customHeight="1">
      <c r="A375" s="1406" t="s">
        <v>7634</v>
      </c>
      <c r="B375" s="1413" t="s">
        <v>7729</v>
      </c>
      <c r="C375" s="1413" t="s">
        <v>7730</v>
      </c>
      <c r="D375" s="1414" t="s">
        <v>7731</v>
      </c>
      <c r="E375" s="1413" t="s">
        <v>6232</v>
      </c>
      <c r="F375" s="1413" t="s">
        <v>6239</v>
      </c>
      <c r="G375" s="1413" t="s">
        <v>6234</v>
      </c>
      <c r="H375" s="1413" t="s">
        <v>7732</v>
      </c>
      <c r="I375" s="1415" t="s">
        <v>56</v>
      </c>
      <c r="J375" s="1416">
        <v>45496.0</v>
      </c>
      <c r="K375" s="1417" t="s">
        <v>6258</v>
      </c>
      <c r="L375" s="1418" t="s">
        <v>2987</v>
      </c>
      <c r="M375" s="1405"/>
      <c r="N375" s="1405"/>
      <c r="O375" s="1405"/>
      <c r="P375" s="1405"/>
      <c r="Q375" s="1405"/>
      <c r="R375" s="1405"/>
      <c r="S375" s="1405"/>
      <c r="T375" s="1405"/>
      <c r="U375" s="1405"/>
      <c r="V375" s="1405"/>
      <c r="W375" s="1405"/>
      <c r="X375" s="1405"/>
      <c r="Y375" s="1405"/>
      <c r="Z375" s="1405"/>
      <c r="AA375" s="1405"/>
    </row>
    <row r="376" ht="41.25" customHeight="1">
      <c r="A376" s="1419" t="s">
        <v>7634</v>
      </c>
      <c r="B376" s="1407" t="s">
        <v>7733</v>
      </c>
      <c r="C376" s="1407" t="s">
        <v>7734</v>
      </c>
      <c r="D376" s="1408" t="s">
        <v>7735</v>
      </c>
      <c r="E376" s="1407" t="s">
        <v>6232</v>
      </c>
      <c r="F376" s="1407" t="s">
        <v>6551</v>
      </c>
      <c r="G376" s="1407" t="s">
        <v>6234</v>
      </c>
      <c r="H376" s="1407" t="s">
        <v>7736</v>
      </c>
      <c r="I376" s="1409" t="s">
        <v>6246</v>
      </c>
      <c r="J376" s="1410">
        <v>45496.0</v>
      </c>
      <c r="K376" s="1410"/>
      <c r="L376" s="1411" t="s">
        <v>7737</v>
      </c>
      <c r="M376" s="1420"/>
      <c r="N376" s="1420"/>
      <c r="O376" s="1420"/>
      <c r="P376" s="1420"/>
      <c r="Q376" s="1420"/>
      <c r="R376" s="1420"/>
      <c r="S376" s="1420"/>
      <c r="T376" s="1420"/>
      <c r="U376" s="1420"/>
      <c r="V376" s="1420"/>
      <c r="W376" s="1420"/>
      <c r="X376" s="1420"/>
      <c r="Y376" s="1420"/>
      <c r="Z376" s="1420"/>
      <c r="AA376" s="1420"/>
    </row>
    <row r="377" ht="41.25" customHeight="1">
      <c r="A377" s="1406" t="s">
        <v>7634</v>
      </c>
      <c r="B377" s="1413" t="s">
        <v>7738</v>
      </c>
      <c r="C377" s="1413" t="s">
        <v>7739</v>
      </c>
      <c r="D377" s="1414" t="s">
        <v>7740</v>
      </c>
      <c r="E377" s="1413" t="s">
        <v>6232</v>
      </c>
      <c r="F377" s="1413" t="s">
        <v>6373</v>
      </c>
      <c r="G377" s="1413" t="s">
        <v>6234</v>
      </c>
      <c r="H377" s="1413" t="s">
        <v>7741</v>
      </c>
      <c r="I377" s="1415" t="s">
        <v>35</v>
      </c>
      <c r="J377" s="1423"/>
      <c r="K377" s="1423"/>
      <c r="L377" s="1424"/>
      <c r="M377" s="1405"/>
      <c r="N377" s="1405"/>
      <c r="O377" s="1405"/>
      <c r="P377" s="1405"/>
      <c r="Q377" s="1405"/>
      <c r="R377" s="1405"/>
      <c r="S377" s="1405"/>
      <c r="T377" s="1405"/>
      <c r="U377" s="1405"/>
      <c r="V377" s="1405"/>
      <c r="W377" s="1405"/>
      <c r="X377" s="1405"/>
      <c r="Y377" s="1405"/>
      <c r="Z377" s="1405"/>
      <c r="AA377" s="1405"/>
    </row>
    <row r="378" ht="41.25" customHeight="1">
      <c r="A378" s="1419" t="s">
        <v>7634</v>
      </c>
      <c r="B378" s="1407" t="s">
        <v>7742</v>
      </c>
      <c r="C378" s="1407" t="s">
        <v>7743</v>
      </c>
      <c r="D378" s="1408" t="s">
        <v>7287</v>
      </c>
      <c r="E378" s="1407" t="s">
        <v>6232</v>
      </c>
      <c r="F378" s="1407" t="s">
        <v>6442</v>
      </c>
      <c r="G378" s="1407" t="s">
        <v>6234</v>
      </c>
      <c r="H378" s="1407" t="s">
        <v>7288</v>
      </c>
      <c r="I378" s="1409" t="s">
        <v>56</v>
      </c>
      <c r="J378" s="1410">
        <v>45496.0</v>
      </c>
      <c r="K378" s="1412" t="s">
        <v>301</v>
      </c>
      <c r="L378" s="1411" t="s">
        <v>1544</v>
      </c>
      <c r="M378" s="1420"/>
      <c r="N378" s="1420"/>
      <c r="O378" s="1420"/>
      <c r="P378" s="1420"/>
      <c r="Q378" s="1420"/>
      <c r="R378" s="1420"/>
      <c r="S378" s="1420"/>
      <c r="T378" s="1420"/>
      <c r="U378" s="1420"/>
      <c r="V378" s="1420"/>
      <c r="W378" s="1420"/>
      <c r="X378" s="1420"/>
      <c r="Y378" s="1420"/>
      <c r="Z378" s="1420"/>
      <c r="AA378" s="1420"/>
    </row>
    <row r="379" ht="41.25" customHeight="1">
      <c r="A379" s="1419" t="s">
        <v>7634</v>
      </c>
      <c r="B379" s="1407" t="s">
        <v>7744</v>
      </c>
      <c r="C379" s="1407" t="s">
        <v>7745</v>
      </c>
      <c r="D379" s="1408" t="s">
        <v>7746</v>
      </c>
      <c r="E379" s="1407" t="s">
        <v>6232</v>
      </c>
      <c r="F379" s="1407" t="s">
        <v>6306</v>
      </c>
      <c r="G379" s="1407" t="s">
        <v>6234</v>
      </c>
      <c r="H379" s="1407" t="s">
        <v>7747</v>
      </c>
      <c r="I379" s="1409" t="s">
        <v>6246</v>
      </c>
      <c r="J379" s="1410">
        <v>45496.0</v>
      </c>
      <c r="K379" s="1410"/>
      <c r="L379" s="1411" t="s">
        <v>7748</v>
      </c>
      <c r="M379" s="1420"/>
      <c r="N379" s="1420"/>
      <c r="O379" s="1420"/>
      <c r="P379" s="1420"/>
      <c r="Q379" s="1420"/>
      <c r="R379" s="1420"/>
      <c r="S379" s="1420"/>
      <c r="T379" s="1420"/>
      <c r="U379" s="1420"/>
      <c r="V379" s="1420"/>
      <c r="W379" s="1420"/>
      <c r="X379" s="1420"/>
      <c r="Y379" s="1420"/>
      <c r="Z379" s="1420"/>
      <c r="AA379" s="1420"/>
    </row>
    <row r="380" ht="41.25" customHeight="1">
      <c r="A380" s="1406" t="s">
        <v>7634</v>
      </c>
      <c r="B380" s="1413" t="s">
        <v>7749</v>
      </c>
      <c r="C380" s="1413" t="s">
        <v>7750</v>
      </c>
      <c r="D380" s="1414" t="s">
        <v>7751</v>
      </c>
      <c r="E380" s="1413" t="s">
        <v>6232</v>
      </c>
      <c r="F380" s="1413" t="s">
        <v>7752</v>
      </c>
      <c r="G380" s="1413" t="s">
        <v>6234</v>
      </c>
      <c r="H380" s="1413" t="s">
        <v>7753</v>
      </c>
      <c r="I380" s="1415" t="s">
        <v>35</v>
      </c>
      <c r="J380" s="1423"/>
      <c r="K380" s="1423"/>
      <c r="L380" s="1424"/>
      <c r="M380" s="1405"/>
      <c r="N380" s="1405"/>
      <c r="O380" s="1405"/>
      <c r="P380" s="1405"/>
      <c r="Q380" s="1405"/>
      <c r="R380" s="1405"/>
      <c r="S380" s="1405"/>
      <c r="T380" s="1405"/>
      <c r="U380" s="1405"/>
      <c r="V380" s="1405"/>
      <c r="W380" s="1405"/>
      <c r="X380" s="1405"/>
      <c r="Y380" s="1405"/>
      <c r="Z380" s="1405"/>
      <c r="AA380" s="1405"/>
    </row>
    <row r="381" ht="41.25" customHeight="1">
      <c r="A381" s="1406" t="s">
        <v>7634</v>
      </c>
      <c r="B381" s="1413" t="s">
        <v>7754</v>
      </c>
      <c r="C381" s="1413" t="s">
        <v>7755</v>
      </c>
      <c r="D381" s="1414" t="s">
        <v>6231</v>
      </c>
      <c r="E381" s="1413" t="s">
        <v>6232</v>
      </c>
      <c r="F381" s="1413" t="s">
        <v>7756</v>
      </c>
      <c r="G381" s="1413" t="s">
        <v>6234</v>
      </c>
      <c r="H381" s="1413" t="s">
        <v>7757</v>
      </c>
      <c r="I381" s="1415" t="s">
        <v>56</v>
      </c>
      <c r="J381" s="1416">
        <v>45496.0</v>
      </c>
      <c r="K381" s="1417" t="s">
        <v>6258</v>
      </c>
      <c r="L381" s="1418" t="s">
        <v>7758</v>
      </c>
      <c r="M381" s="1405"/>
      <c r="N381" s="1405"/>
      <c r="O381" s="1405"/>
      <c r="P381" s="1405"/>
      <c r="Q381" s="1405"/>
      <c r="R381" s="1405"/>
      <c r="S381" s="1405"/>
      <c r="T381" s="1405"/>
      <c r="U381" s="1405"/>
      <c r="V381" s="1405"/>
      <c r="W381" s="1405"/>
      <c r="X381" s="1405"/>
      <c r="Y381" s="1405"/>
      <c r="Z381" s="1405"/>
      <c r="AA381" s="1405"/>
    </row>
    <row r="382" ht="41.25" customHeight="1">
      <c r="A382" s="1419" t="s">
        <v>7634</v>
      </c>
      <c r="B382" s="1407" t="s">
        <v>7759</v>
      </c>
      <c r="C382" s="1407" t="s">
        <v>7760</v>
      </c>
      <c r="D382" s="1408" t="s">
        <v>7761</v>
      </c>
      <c r="E382" s="1407" t="s">
        <v>6232</v>
      </c>
      <c r="F382" s="1407" t="s">
        <v>6312</v>
      </c>
      <c r="G382" s="1407" t="s">
        <v>6234</v>
      </c>
      <c r="H382" s="1407" t="s">
        <v>7762</v>
      </c>
      <c r="I382" s="1409" t="s">
        <v>6246</v>
      </c>
      <c r="J382" s="1410">
        <v>45496.0</v>
      </c>
      <c r="K382" s="1410"/>
      <c r="L382" s="1411" t="s">
        <v>7763</v>
      </c>
      <c r="M382" s="1420"/>
      <c r="N382" s="1420"/>
      <c r="O382" s="1420"/>
      <c r="P382" s="1420"/>
      <c r="Q382" s="1420"/>
      <c r="R382" s="1420"/>
      <c r="S382" s="1420"/>
      <c r="T382" s="1420"/>
      <c r="U382" s="1420"/>
      <c r="V382" s="1420"/>
      <c r="W382" s="1420"/>
      <c r="X382" s="1420"/>
      <c r="Y382" s="1420"/>
      <c r="Z382" s="1420"/>
      <c r="AA382" s="1420"/>
    </row>
    <row r="383" ht="41.25" customHeight="1">
      <c r="A383" s="1406" t="s">
        <v>7634</v>
      </c>
      <c r="B383" s="1413" t="s">
        <v>7764</v>
      </c>
      <c r="C383" s="1413" t="s">
        <v>7765</v>
      </c>
      <c r="D383" s="1414" t="s">
        <v>7766</v>
      </c>
      <c r="E383" s="1413" t="s">
        <v>6232</v>
      </c>
      <c r="F383" s="1413" t="s">
        <v>6412</v>
      </c>
      <c r="G383" s="1413" t="s">
        <v>6234</v>
      </c>
      <c r="H383" s="1413" t="s">
        <v>7767</v>
      </c>
      <c r="I383" s="1415" t="s">
        <v>35</v>
      </c>
      <c r="J383" s="1423"/>
      <c r="K383" s="1423"/>
      <c r="L383" s="1424"/>
      <c r="M383" s="1405"/>
      <c r="N383" s="1405"/>
      <c r="O383" s="1405"/>
      <c r="P383" s="1405"/>
      <c r="Q383" s="1405"/>
      <c r="R383" s="1405"/>
      <c r="S383" s="1405"/>
      <c r="T383" s="1405"/>
      <c r="U383" s="1405"/>
      <c r="V383" s="1405"/>
      <c r="W383" s="1405"/>
      <c r="X383" s="1405"/>
      <c r="Y383" s="1405"/>
      <c r="Z383" s="1405"/>
      <c r="AA383" s="1405"/>
    </row>
    <row r="384" ht="41.25" customHeight="1">
      <c r="A384" s="1419" t="s">
        <v>7634</v>
      </c>
      <c r="B384" s="1407" t="s">
        <v>7768</v>
      </c>
      <c r="C384" s="1407" t="s">
        <v>7769</v>
      </c>
      <c r="D384" s="1408" t="s">
        <v>7770</v>
      </c>
      <c r="E384" s="1407" t="s">
        <v>6232</v>
      </c>
      <c r="F384" s="1407" t="s">
        <v>6442</v>
      </c>
      <c r="G384" s="1407" t="s">
        <v>6234</v>
      </c>
      <c r="H384" s="1407" t="s">
        <v>7771</v>
      </c>
      <c r="I384" s="1409" t="s">
        <v>56</v>
      </c>
      <c r="J384" s="1410">
        <v>45497.0</v>
      </c>
      <c r="K384" s="1412" t="s">
        <v>301</v>
      </c>
      <c r="L384" s="1411" t="s">
        <v>5772</v>
      </c>
      <c r="M384" s="1420"/>
      <c r="N384" s="1420"/>
      <c r="O384" s="1420"/>
      <c r="P384" s="1420"/>
      <c r="Q384" s="1420"/>
      <c r="R384" s="1420"/>
      <c r="S384" s="1420"/>
      <c r="T384" s="1420"/>
      <c r="U384" s="1420"/>
      <c r="V384" s="1420"/>
      <c r="W384" s="1420"/>
      <c r="X384" s="1420"/>
      <c r="Y384" s="1420"/>
      <c r="Z384" s="1420"/>
      <c r="AA384" s="1420"/>
    </row>
    <row r="385" ht="41.25" customHeight="1">
      <c r="A385" s="1427" t="s">
        <v>7634</v>
      </c>
      <c r="B385" s="1428" t="s">
        <v>7772</v>
      </c>
      <c r="C385" s="1428" t="s">
        <v>7773</v>
      </c>
      <c r="D385" s="1429" t="s">
        <v>7774</v>
      </c>
      <c r="E385" s="1428" t="s">
        <v>6232</v>
      </c>
      <c r="F385" s="1428" t="s">
        <v>6724</v>
      </c>
      <c r="G385" s="1428" t="s">
        <v>6234</v>
      </c>
      <c r="H385" s="1428" t="s">
        <v>7599</v>
      </c>
      <c r="I385" s="1404" t="s">
        <v>6246</v>
      </c>
      <c r="J385" s="1430">
        <v>45496.0</v>
      </c>
      <c r="K385" s="1430"/>
      <c r="L385" s="1431" t="s">
        <v>7775</v>
      </c>
      <c r="M385" s="1439"/>
      <c r="N385" s="1439"/>
      <c r="O385" s="1439"/>
      <c r="P385" s="1439"/>
      <c r="Q385" s="1439"/>
      <c r="R385" s="1439"/>
      <c r="S385" s="1439"/>
      <c r="T385" s="1439"/>
      <c r="U385" s="1439"/>
      <c r="V385" s="1439"/>
      <c r="W385" s="1439"/>
      <c r="X385" s="1439"/>
      <c r="Y385" s="1439"/>
      <c r="Z385" s="1439"/>
      <c r="AA385" s="1439"/>
    </row>
    <row r="386" ht="41.25" customHeight="1">
      <c r="A386" s="1406" t="s">
        <v>7634</v>
      </c>
      <c r="B386" s="1413" t="s">
        <v>7776</v>
      </c>
      <c r="C386" s="1413" t="s">
        <v>7777</v>
      </c>
      <c r="D386" s="1414" t="s">
        <v>7778</v>
      </c>
      <c r="E386" s="1413" t="s">
        <v>6232</v>
      </c>
      <c r="F386" s="1413" t="s">
        <v>7002</v>
      </c>
      <c r="G386" s="1413" t="s">
        <v>6234</v>
      </c>
      <c r="H386" s="1413" t="s">
        <v>7779</v>
      </c>
      <c r="I386" s="1415" t="s">
        <v>35</v>
      </c>
      <c r="J386" s="1423"/>
      <c r="K386" s="1423"/>
      <c r="L386" s="1424"/>
      <c r="M386" s="1405"/>
      <c r="N386" s="1405"/>
      <c r="O386" s="1405"/>
      <c r="P386" s="1405"/>
      <c r="Q386" s="1405"/>
      <c r="R386" s="1405"/>
      <c r="S386" s="1405"/>
      <c r="T386" s="1405"/>
      <c r="U386" s="1405"/>
      <c r="V386" s="1405"/>
      <c r="W386" s="1405"/>
      <c r="X386" s="1405"/>
      <c r="Y386" s="1405"/>
      <c r="Z386" s="1405"/>
      <c r="AA386" s="1405"/>
    </row>
    <row r="387" ht="41.25" customHeight="1">
      <c r="A387" s="1419" t="s">
        <v>7634</v>
      </c>
      <c r="B387" s="1407" t="s">
        <v>7780</v>
      </c>
      <c r="C387" s="1407" t="s">
        <v>7781</v>
      </c>
      <c r="D387" s="1408" t="s">
        <v>7782</v>
      </c>
      <c r="E387" s="1407" t="s">
        <v>6232</v>
      </c>
      <c r="F387" s="1407" t="s">
        <v>6343</v>
      </c>
      <c r="G387" s="1407" t="s">
        <v>6234</v>
      </c>
      <c r="H387" s="1407" t="s">
        <v>7783</v>
      </c>
      <c r="I387" s="1409" t="s">
        <v>6246</v>
      </c>
      <c r="J387" s="1410">
        <v>45496.0</v>
      </c>
      <c r="K387" s="1410"/>
      <c r="L387" s="1411" t="s">
        <v>5529</v>
      </c>
      <c r="M387" s="1420"/>
      <c r="N387" s="1420"/>
      <c r="O387" s="1420"/>
      <c r="P387" s="1420"/>
      <c r="Q387" s="1420"/>
      <c r="R387" s="1420"/>
      <c r="S387" s="1420"/>
      <c r="T387" s="1420"/>
      <c r="U387" s="1420"/>
      <c r="V387" s="1420"/>
      <c r="W387" s="1420"/>
      <c r="X387" s="1420"/>
      <c r="Y387" s="1420"/>
      <c r="Z387" s="1420"/>
      <c r="AA387" s="1420"/>
    </row>
    <row r="388" ht="41.25" customHeight="1">
      <c r="A388" s="1406" t="s">
        <v>7634</v>
      </c>
      <c r="B388" s="1413" t="s">
        <v>7784</v>
      </c>
      <c r="C388" s="1413" t="s">
        <v>7785</v>
      </c>
      <c r="D388" s="1442"/>
      <c r="E388" s="1413" t="s">
        <v>6232</v>
      </c>
      <c r="F388" s="1413" t="s">
        <v>6638</v>
      </c>
      <c r="G388" s="1413" t="s">
        <v>6234</v>
      </c>
      <c r="H388" s="1413" t="s">
        <v>7786</v>
      </c>
      <c r="I388" s="1415" t="s">
        <v>35</v>
      </c>
      <c r="J388" s="1423"/>
      <c r="K388" s="1423"/>
      <c r="L388" s="1424"/>
      <c r="M388" s="1405"/>
      <c r="N388" s="1405"/>
      <c r="O388" s="1405"/>
      <c r="P388" s="1405"/>
      <c r="Q388" s="1405"/>
      <c r="R388" s="1405"/>
      <c r="S388" s="1405"/>
      <c r="T388" s="1405"/>
      <c r="U388" s="1405"/>
      <c r="V388" s="1405"/>
      <c r="W388" s="1405"/>
      <c r="X388" s="1405"/>
      <c r="Y388" s="1405"/>
      <c r="Z388" s="1405"/>
      <c r="AA388" s="1405"/>
    </row>
    <row r="389" ht="41.25" customHeight="1">
      <c r="A389" s="1419" t="s">
        <v>7634</v>
      </c>
      <c r="B389" s="1407" t="s">
        <v>7787</v>
      </c>
      <c r="C389" s="1407" t="s">
        <v>7788</v>
      </c>
      <c r="D389" s="1408" t="s">
        <v>7789</v>
      </c>
      <c r="E389" s="1407" t="s">
        <v>6232</v>
      </c>
      <c r="F389" s="1407" t="s">
        <v>6233</v>
      </c>
      <c r="G389" s="1407" t="s">
        <v>6234</v>
      </c>
      <c r="H389" s="1407" t="s">
        <v>7790</v>
      </c>
      <c r="I389" s="1409" t="s">
        <v>56</v>
      </c>
      <c r="J389" s="1410">
        <v>45497.0</v>
      </c>
      <c r="K389" s="1412" t="s">
        <v>301</v>
      </c>
      <c r="L389" s="1411" t="s">
        <v>5529</v>
      </c>
      <c r="M389" s="1420"/>
      <c r="N389" s="1420"/>
      <c r="O389" s="1420"/>
      <c r="P389" s="1420"/>
      <c r="Q389" s="1420"/>
      <c r="R389" s="1420"/>
      <c r="S389" s="1420"/>
      <c r="T389" s="1420"/>
      <c r="U389" s="1420"/>
      <c r="V389" s="1420"/>
      <c r="W389" s="1420"/>
      <c r="X389" s="1420"/>
      <c r="Y389" s="1420"/>
      <c r="Z389" s="1420"/>
      <c r="AA389" s="1420"/>
    </row>
    <row r="390" ht="41.25" customHeight="1">
      <c r="A390" s="1427" t="s">
        <v>7634</v>
      </c>
      <c r="B390" s="1428" t="s">
        <v>7791</v>
      </c>
      <c r="C390" s="1428" t="s">
        <v>7792</v>
      </c>
      <c r="D390" s="1467"/>
      <c r="E390" s="1428" t="s">
        <v>6232</v>
      </c>
      <c r="F390" s="1428" t="s">
        <v>6442</v>
      </c>
      <c r="G390" s="1428" t="s">
        <v>6234</v>
      </c>
      <c r="H390" s="1428" t="s">
        <v>7793</v>
      </c>
      <c r="I390" s="1404" t="s">
        <v>6246</v>
      </c>
      <c r="J390" s="1430">
        <v>45496.0</v>
      </c>
      <c r="K390" s="1430"/>
      <c r="L390" s="1431" t="s">
        <v>7794</v>
      </c>
      <c r="M390" s="1439"/>
      <c r="N390" s="1439"/>
      <c r="O390" s="1439"/>
      <c r="P390" s="1439"/>
      <c r="Q390" s="1439"/>
      <c r="R390" s="1439"/>
      <c r="S390" s="1439"/>
      <c r="T390" s="1439"/>
      <c r="U390" s="1439"/>
      <c r="V390" s="1439"/>
      <c r="W390" s="1439"/>
      <c r="X390" s="1439"/>
      <c r="Y390" s="1439"/>
      <c r="Z390" s="1439"/>
      <c r="AA390" s="1439"/>
    </row>
    <row r="391" ht="41.25" customHeight="1">
      <c r="A391" s="1406" t="s">
        <v>7634</v>
      </c>
      <c r="B391" s="1413" t="s">
        <v>7795</v>
      </c>
      <c r="C391" s="1413" t="s">
        <v>7796</v>
      </c>
      <c r="D391" s="1448"/>
      <c r="E391" s="1413" t="s">
        <v>6232</v>
      </c>
      <c r="F391" s="1413" t="s">
        <v>6385</v>
      </c>
      <c r="G391" s="1413" t="s">
        <v>6234</v>
      </c>
      <c r="H391" s="1413" t="s">
        <v>7797</v>
      </c>
      <c r="I391" s="1415" t="s">
        <v>35</v>
      </c>
      <c r="J391" s="1423"/>
      <c r="K391" s="1423"/>
      <c r="L391" s="1424"/>
      <c r="M391" s="1405"/>
      <c r="N391" s="1405"/>
      <c r="O391" s="1405"/>
      <c r="P391" s="1405"/>
      <c r="Q391" s="1405"/>
      <c r="R391" s="1405"/>
      <c r="S391" s="1405"/>
      <c r="T391" s="1405"/>
      <c r="U391" s="1405"/>
      <c r="V391" s="1405"/>
      <c r="W391" s="1405"/>
      <c r="X391" s="1405"/>
      <c r="Y391" s="1405"/>
      <c r="Z391" s="1405"/>
      <c r="AA391" s="1405"/>
    </row>
    <row r="392" ht="41.25" customHeight="1">
      <c r="A392" s="1419" t="s">
        <v>7634</v>
      </c>
      <c r="B392" s="1407" t="s">
        <v>7798</v>
      </c>
      <c r="C392" s="1407" t="s">
        <v>7799</v>
      </c>
      <c r="D392" s="1408" t="s">
        <v>7800</v>
      </c>
      <c r="E392" s="1407" t="s">
        <v>6232</v>
      </c>
      <c r="F392" s="1407" t="s">
        <v>6687</v>
      </c>
      <c r="G392" s="1407" t="s">
        <v>6234</v>
      </c>
      <c r="H392" s="1407" t="s">
        <v>7801</v>
      </c>
      <c r="I392" s="1409" t="s">
        <v>56</v>
      </c>
      <c r="J392" s="1410">
        <v>45497.0</v>
      </c>
      <c r="K392" s="1412" t="s">
        <v>301</v>
      </c>
      <c r="L392" s="1411" t="s">
        <v>5529</v>
      </c>
      <c r="M392" s="1420"/>
      <c r="N392" s="1420"/>
      <c r="O392" s="1420"/>
      <c r="P392" s="1420"/>
      <c r="Q392" s="1420"/>
      <c r="R392" s="1420"/>
      <c r="S392" s="1420"/>
      <c r="T392" s="1420"/>
      <c r="U392" s="1420"/>
      <c r="V392" s="1420"/>
      <c r="W392" s="1420"/>
      <c r="X392" s="1420"/>
      <c r="Y392" s="1420"/>
      <c r="Z392" s="1420"/>
      <c r="AA392" s="1420"/>
    </row>
    <row r="393" ht="41.25" customHeight="1">
      <c r="A393" s="1427" t="s">
        <v>7634</v>
      </c>
      <c r="B393" s="1428" t="s">
        <v>7802</v>
      </c>
      <c r="C393" s="1428" t="s">
        <v>7803</v>
      </c>
      <c r="D393" s="1450"/>
      <c r="E393" s="1428" t="s">
        <v>6232</v>
      </c>
      <c r="F393" s="1428" t="s">
        <v>7804</v>
      </c>
      <c r="G393" s="1428" t="s">
        <v>6234</v>
      </c>
      <c r="H393" s="1428" t="s">
        <v>7805</v>
      </c>
      <c r="I393" s="1404" t="s">
        <v>6246</v>
      </c>
      <c r="J393" s="1430">
        <v>45496.0</v>
      </c>
      <c r="K393" s="1430"/>
      <c r="L393" s="1431" t="s">
        <v>7794</v>
      </c>
      <c r="M393" s="1439"/>
      <c r="N393" s="1439"/>
      <c r="O393" s="1439"/>
      <c r="P393" s="1439"/>
      <c r="Q393" s="1439"/>
      <c r="R393" s="1439"/>
      <c r="S393" s="1439"/>
      <c r="T393" s="1439"/>
      <c r="U393" s="1439"/>
      <c r="V393" s="1439"/>
      <c r="W393" s="1439"/>
      <c r="X393" s="1439"/>
      <c r="Y393" s="1439"/>
      <c r="Z393" s="1439"/>
      <c r="AA393" s="1439"/>
    </row>
    <row r="394" ht="41.25" customHeight="1">
      <c r="A394" s="1406" t="s">
        <v>7634</v>
      </c>
      <c r="B394" s="1413" t="s">
        <v>7806</v>
      </c>
      <c r="C394" s="1413" t="s">
        <v>7807</v>
      </c>
      <c r="D394" s="1442"/>
      <c r="E394" s="1413" t="s">
        <v>6232</v>
      </c>
      <c r="F394" s="1413" t="s">
        <v>6367</v>
      </c>
      <c r="G394" s="1413" t="s">
        <v>6234</v>
      </c>
      <c r="H394" s="1413" t="s">
        <v>7808</v>
      </c>
      <c r="I394" s="1415" t="s">
        <v>35</v>
      </c>
      <c r="J394" s="1423"/>
      <c r="K394" s="1423"/>
      <c r="L394" s="1424"/>
      <c r="M394" s="1405"/>
      <c r="N394" s="1405"/>
      <c r="O394" s="1405"/>
      <c r="P394" s="1405"/>
      <c r="Q394" s="1405"/>
      <c r="R394" s="1405"/>
      <c r="S394" s="1405"/>
      <c r="T394" s="1405"/>
      <c r="U394" s="1405"/>
      <c r="V394" s="1405"/>
      <c r="W394" s="1405"/>
      <c r="X394" s="1405"/>
      <c r="Y394" s="1405"/>
      <c r="Z394" s="1405"/>
      <c r="AA394" s="1405"/>
    </row>
    <row r="395" ht="41.25" customHeight="1">
      <c r="A395" s="1419" t="s">
        <v>7634</v>
      </c>
      <c r="B395" s="1407" t="s">
        <v>7809</v>
      </c>
      <c r="C395" s="1407" t="s">
        <v>7810</v>
      </c>
      <c r="D395" s="1425"/>
      <c r="E395" s="1407" t="s">
        <v>6232</v>
      </c>
      <c r="F395" s="1407" t="s">
        <v>7002</v>
      </c>
      <c r="G395" s="1407" t="s">
        <v>6234</v>
      </c>
      <c r="H395" s="1407" t="s">
        <v>7811</v>
      </c>
      <c r="I395" s="1409" t="s">
        <v>56</v>
      </c>
      <c r="J395" s="1410">
        <v>45497.0</v>
      </c>
      <c r="K395" s="1412" t="s">
        <v>301</v>
      </c>
      <c r="L395" s="1411" t="s">
        <v>5529</v>
      </c>
      <c r="M395" s="1420"/>
      <c r="N395" s="1420"/>
      <c r="O395" s="1420"/>
      <c r="P395" s="1420"/>
      <c r="Q395" s="1420"/>
      <c r="R395" s="1420"/>
      <c r="S395" s="1420"/>
      <c r="T395" s="1420"/>
      <c r="U395" s="1420"/>
      <c r="V395" s="1420"/>
      <c r="W395" s="1420"/>
      <c r="X395" s="1420"/>
      <c r="Y395" s="1420"/>
      <c r="Z395" s="1420"/>
      <c r="AA395" s="1420"/>
    </row>
    <row r="396" ht="41.25" customHeight="1">
      <c r="A396" s="1419" t="s">
        <v>7634</v>
      </c>
      <c r="B396" s="1407" t="s">
        <v>7812</v>
      </c>
      <c r="C396" s="1407" t="s">
        <v>7813</v>
      </c>
      <c r="D396" s="1408" t="s">
        <v>7814</v>
      </c>
      <c r="E396" s="1407" t="s">
        <v>6232</v>
      </c>
      <c r="F396" s="1407" t="s">
        <v>7815</v>
      </c>
      <c r="G396" s="1407" t="s">
        <v>6234</v>
      </c>
      <c r="H396" s="1407" t="s">
        <v>7816</v>
      </c>
      <c r="I396" s="1409" t="s">
        <v>6246</v>
      </c>
      <c r="J396" s="1410">
        <v>45496.0</v>
      </c>
      <c r="K396" s="1410"/>
      <c r="L396" s="1411" t="s">
        <v>1544</v>
      </c>
      <c r="M396" s="1420"/>
      <c r="N396" s="1420"/>
      <c r="O396" s="1420"/>
      <c r="P396" s="1420"/>
      <c r="Q396" s="1420"/>
      <c r="R396" s="1420"/>
      <c r="S396" s="1420"/>
      <c r="T396" s="1420"/>
      <c r="U396" s="1420"/>
      <c r="V396" s="1420"/>
      <c r="W396" s="1420"/>
      <c r="X396" s="1420"/>
      <c r="Y396" s="1420"/>
      <c r="Z396" s="1420"/>
      <c r="AA396" s="1420"/>
    </row>
    <row r="397" ht="41.25" customHeight="1">
      <c r="A397" s="1406" t="s">
        <v>7817</v>
      </c>
      <c r="B397" s="1413" t="s">
        <v>7818</v>
      </c>
      <c r="C397" s="1413" t="s">
        <v>7819</v>
      </c>
      <c r="D397" s="1442"/>
      <c r="E397" s="1413" t="s">
        <v>6232</v>
      </c>
      <c r="F397" s="1413" t="s">
        <v>6312</v>
      </c>
      <c r="G397" s="1413" t="s">
        <v>6234</v>
      </c>
      <c r="H397" s="1413" t="s">
        <v>6675</v>
      </c>
      <c r="I397" s="1415" t="s">
        <v>35</v>
      </c>
      <c r="J397" s="1423"/>
      <c r="K397" s="1423"/>
      <c r="L397" s="1424"/>
      <c r="M397" s="1405"/>
      <c r="N397" s="1405"/>
      <c r="O397" s="1405"/>
      <c r="P397" s="1405"/>
      <c r="Q397" s="1405"/>
      <c r="R397" s="1405"/>
      <c r="S397" s="1405"/>
      <c r="T397" s="1405"/>
      <c r="U397" s="1405"/>
      <c r="V397" s="1405"/>
      <c r="W397" s="1405"/>
      <c r="X397" s="1405"/>
      <c r="Y397" s="1405"/>
      <c r="Z397" s="1405"/>
      <c r="AA397" s="1405"/>
    </row>
    <row r="398" ht="41.25" customHeight="1">
      <c r="A398" s="1419" t="s">
        <v>7817</v>
      </c>
      <c r="B398" s="1407" t="s">
        <v>7820</v>
      </c>
      <c r="C398" s="1407" t="s">
        <v>7821</v>
      </c>
      <c r="D398" s="1408" t="s">
        <v>7822</v>
      </c>
      <c r="E398" s="1407" t="s">
        <v>6232</v>
      </c>
      <c r="F398" s="1407" t="s">
        <v>6421</v>
      </c>
      <c r="G398" s="1407" t="s">
        <v>6234</v>
      </c>
      <c r="H398" s="1407" t="s">
        <v>7823</v>
      </c>
      <c r="I398" s="1409" t="s">
        <v>56</v>
      </c>
      <c r="J398" s="1410">
        <v>45497.0</v>
      </c>
      <c r="K398" s="1412" t="s">
        <v>301</v>
      </c>
      <c r="L398" s="1411" t="s">
        <v>5529</v>
      </c>
      <c r="M398" s="1420"/>
      <c r="N398" s="1420"/>
      <c r="O398" s="1420"/>
      <c r="P398" s="1420"/>
      <c r="Q398" s="1420"/>
      <c r="R398" s="1420"/>
      <c r="S398" s="1420"/>
      <c r="T398" s="1420"/>
      <c r="U398" s="1420"/>
      <c r="V398" s="1420"/>
      <c r="W398" s="1420"/>
      <c r="X398" s="1420"/>
      <c r="Y398" s="1420"/>
      <c r="Z398" s="1420"/>
      <c r="AA398" s="1420"/>
    </row>
    <row r="399" ht="41.25" customHeight="1">
      <c r="A399" s="1419" t="s">
        <v>7817</v>
      </c>
      <c r="B399" s="1407" t="s">
        <v>7824</v>
      </c>
      <c r="C399" s="1407" t="s">
        <v>7825</v>
      </c>
      <c r="D399" s="1408" t="s">
        <v>7826</v>
      </c>
      <c r="E399" s="1407" t="s">
        <v>6232</v>
      </c>
      <c r="F399" s="1407" t="s">
        <v>7010</v>
      </c>
      <c r="G399" s="1407" t="s">
        <v>6234</v>
      </c>
      <c r="H399" s="1407" t="s">
        <v>7827</v>
      </c>
      <c r="I399" s="1409" t="s">
        <v>6246</v>
      </c>
      <c r="J399" s="1410">
        <v>45496.0</v>
      </c>
      <c r="K399" s="1410"/>
      <c r="L399" s="1411" t="s">
        <v>7828</v>
      </c>
      <c r="M399" s="1420"/>
      <c r="N399" s="1420"/>
      <c r="O399" s="1420"/>
      <c r="P399" s="1420"/>
      <c r="Q399" s="1420"/>
      <c r="R399" s="1420"/>
      <c r="S399" s="1420"/>
      <c r="T399" s="1420"/>
      <c r="U399" s="1420"/>
      <c r="V399" s="1420"/>
      <c r="W399" s="1420"/>
      <c r="X399" s="1420"/>
      <c r="Y399" s="1420"/>
      <c r="Z399" s="1420"/>
      <c r="AA399" s="1420"/>
    </row>
    <row r="400" ht="41.25" customHeight="1">
      <c r="A400" s="1406" t="s">
        <v>7817</v>
      </c>
      <c r="B400" s="1413" t="s">
        <v>7829</v>
      </c>
      <c r="C400" s="1413" t="s">
        <v>7830</v>
      </c>
      <c r="D400" s="1414" t="s">
        <v>7831</v>
      </c>
      <c r="E400" s="1413" t="s">
        <v>6232</v>
      </c>
      <c r="F400" s="1413" t="s">
        <v>7832</v>
      </c>
      <c r="G400" s="1413" t="s">
        <v>6234</v>
      </c>
      <c r="H400" s="1413" t="s">
        <v>7833</v>
      </c>
      <c r="I400" s="1415" t="s">
        <v>35</v>
      </c>
      <c r="J400" s="1423"/>
      <c r="K400" s="1423"/>
      <c r="L400" s="1424"/>
      <c r="M400" s="1405"/>
      <c r="N400" s="1405"/>
      <c r="O400" s="1405"/>
      <c r="P400" s="1405"/>
      <c r="Q400" s="1405"/>
      <c r="R400" s="1405"/>
      <c r="S400" s="1405"/>
      <c r="T400" s="1405"/>
      <c r="U400" s="1405"/>
      <c r="V400" s="1405"/>
      <c r="W400" s="1405"/>
      <c r="X400" s="1405"/>
      <c r="Y400" s="1405"/>
      <c r="Z400" s="1405"/>
      <c r="AA400" s="1405"/>
    </row>
    <row r="401" ht="41.25" customHeight="1">
      <c r="A401" s="1419" t="s">
        <v>7817</v>
      </c>
      <c r="B401" s="1407" t="s">
        <v>7834</v>
      </c>
      <c r="C401" s="1407" t="s">
        <v>7835</v>
      </c>
      <c r="D401" s="1408" t="s">
        <v>7836</v>
      </c>
      <c r="E401" s="1407" t="s">
        <v>6232</v>
      </c>
      <c r="F401" s="1407" t="s">
        <v>7837</v>
      </c>
      <c r="G401" s="1407" t="s">
        <v>6234</v>
      </c>
      <c r="H401" s="1407" t="s">
        <v>7838</v>
      </c>
      <c r="I401" s="1409" t="s">
        <v>56</v>
      </c>
      <c r="J401" s="1410">
        <v>45497.0</v>
      </c>
      <c r="K401" s="1412" t="s">
        <v>301</v>
      </c>
      <c r="L401" s="1411" t="s">
        <v>5529</v>
      </c>
      <c r="M401" s="1420"/>
      <c r="N401" s="1420"/>
      <c r="O401" s="1420"/>
      <c r="P401" s="1420"/>
      <c r="Q401" s="1420"/>
      <c r="R401" s="1420"/>
      <c r="S401" s="1420"/>
      <c r="T401" s="1420"/>
      <c r="U401" s="1420"/>
      <c r="V401" s="1420"/>
      <c r="W401" s="1420"/>
      <c r="X401" s="1420"/>
      <c r="Y401" s="1420"/>
      <c r="Z401" s="1420"/>
      <c r="AA401" s="1420"/>
    </row>
    <row r="402" ht="41.25" customHeight="1">
      <c r="A402" s="1419" t="s">
        <v>7817</v>
      </c>
      <c r="B402" s="1407" t="s">
        <v>7839</v>
      </c>
      <c r="C402" s="1407" t="s">
        <v>6231</v>
      </c>
      <c r="D402" s="1408" t="s">
        <v>7840</v>
      </c>
      <c r="E402" s="1407" t="s">
        <v>6232</v>
      </c>
      <c r="F402" s="1407" t="s">
        <v>6343</v>
      </c>
      <c r="G402" s="1407" t="s">
        <v>6234</v>
      </c>
      <c r="H402" s="1407" t="s">
        <v>7841</v>
      </c>
      <c r="I402" s="1409" t="s">
        <v>6246</v>
      </c>
      <c r="J402" s="1410">
        <v>45496.0</v>
      </c>
      <c r="K402" s="1410"/>
      <c r="L402" s="1411" t="s">
        <v>6623</v>
      </c>
      <c r="M402" s="1420"/>
      <c r="N402" s="1420"/>
      <c r="O402" s="1420"/>
      <c r="P402" s="1420"/>
      <c r="Q402" s="1420"/>
      <c r="R402" s="1420"/>
      <c r="S402" s="1420"/>
      <c r="T402" s="1420"/>
      <c r="U402" s="1420"/>
      <c r="V402" s="1420"/>
      <c r="W402" s="1420"/>
      <c r="X402" s="1420"/>
      <c r="Y402" s="1420"/>
      <c r="Z402" s="1420"/>
      <c r="AA402" s="1420"/>
    </row>
    <row r="403" ht="41.25" customHeight="1">
      <c r="A403" s="1406" t="s">
        <v>7817</v>
      </c>
      <c r="B403" s="1413" t="s">
        <v>7842</v>
      </c>
      <c r="C403" s="1413" t="s">
        <v>7843</v>
      </c>
      <c r="D403" s="1414" t="s">
        <v>7844</v>
      </c>
      <c r="E403" s="1413" t="s">
        <v>6232</v>
      </c>
      <c r="F403" s="1413" t="s">
        <v>6263</v>
      </c>
      <c r="G403" s="1413" t="s">
        <v>6234</v>
      </c>
      <c r="H403" s="1413" t="s">
        <v>7845</v>
      </c>
      <c r="I403" s="1415" t="s">
        <v>35</v>
      </c>
      <c r="J403" s="1423"/>
      <c r="K403" s="1423"/>
      <c r="L403" s="1424"/>
      <c r="M403" s="1405"/>
      <c r="N403" s="1405"/>
      <c r="O403" s="1405"/>
      <c r="P403" s="1405"/>
      <c r="Q403" s="1405"/>
      <c r="R403" s="1405"/>
      <c r="S403" s="1405"/>
      <c r="T403" s="1405"/>
      <c r="U403" s="1405"/>
      <c r="V403" s="1405"/>
      <c r="W403" s="1405"/>
      <c r="X403" s="1405"/>
      <c r="Y403" s="1405"/>
      <c r="Z403" s="1405"/>
      <c r="AA403" s="1405"/>
    </row>
    <row r="404" ht="41.25" customHeight="1">
      <c r="A404" s="1419" t="s">
        <v>7817</v>
      </c>
      <c r="B404" s="1407" t="s">
        <v>7846</v>
      </c>
      <c r="C404" s="1407" t="s">
        <v>7847</v>
      </c>
      <c r="D404" s="1408" t="s">
        <v>7848</v>
      </c>
      <c r="E404" s="1407" t="s">
        <v>6232</v>
      </c>
      <c r="F404" s="1407" t="s">
        <v>6317</v>
      </c>
      <c r="G404" s="1407" t="s">
        <v>6234</v>
      </c>
      <c r="H404" s="1407" t="s">
        <v>7849</v>
      </c>
      <c r="I404" s="1409" t="s">
        <v>56</v>
      </c>
      <c r="J404" s="1410">
        <v>45497.0</v>
      </c>
      <c r="K404" s="1412" t="s">
        <v>301</v>
      </c>
      <c r="L404" s="1411" t="s">
        <v>5529</v>
      </c>
      <c r="M404" s="1420"/>
      <c r="N404" s="1420"/>
      <c r="O404" s="1420"/>
      <c r="P404" s="1420"/>
      <c r="Q404" s="1420"/>
      <c r="R404" s="1420"/>
      <c r="S404" s="1420"/>
      <c r="T404" s="1420"/>
      <c r="U404" s="1420"/>
      <c r="V404" s="1420"/>
      <c r="W404" s="1420"/>
      <c r="X404" s="1420"/>
      <c r="Y404" s="1420"/>
      <c r="Z404" s="1420"/>
      <c r="AA404" s="1420"/>
    </row>
    <row r="405" ht="41.25" customHeight="1">
      <c r="A405" s="1419" t="s">
        <v>7817</v>
      </c>
      <c r="B405" s="1407" t="s">
        <v>7850</v>
      </c>
      <c r="C405" s="1407" t="s">
        <v>7851</v>
      </c>
      <c r="D405" s="1408" t="s">
        <v>7852</v>
      </c>
      <c r="E405" s="1407" t="s">
        <v>6232</v>
      </c>
      <c r="F405" s="1407" t="s">
        <v>6280</v>
      </c>
      <c r="G405" s="1407" t="s">
        <v>6234</v>
      </c>
      <c r="H405" s="1407" t="s">
        <v>7853</v>
      </c>
      <c r="I405" s="1409" t="s">
        <v>6246</v>
      </c>
      <c r="J405" s="1410">
        <v>45496.0</v>
      </c>
      <c r="K405" s="1410"/>
      <c r="L405" s="1411" t="s">
        <v>7854</v>
      </c>
      <c r="M405" s="1420"/>
      <c r="N405" s="1420"/>
      <c r="O405" s="1420"/>
      <c r="P405" s="1420"/>
      <c r="Q405" s="1420"/>
      <c r="R405" s="1420"/>
      <c r="S405" s="1420"/>
      <c r="T405" s="1420"/>
      <c r="U405" s="1420"/>
      <c r="V405" s="1420"/>
      <c r="W405" s="1420"/>
      <c r="X405" s="1420"/>
      <c r="Y405" s="1420"/>
      <c r="Z405" s="1420"/>
      <c r="AA405" s="1420"/>
    </row>
    <row r="406" ht="41.25" customHeight="1">
      <c r="A406" s="1406" t="s">
        <v>7817</v>
      </c>
      <c r="B406" s="1413" t="s">
        <v>7855</v>
      </c>
      <c r="C406" s="1413" t="s">
        <v>7856</v>
      </c>
      <c r="D406" s="1414" t="s">
        <v>7857</v>
      </c>
      <c r="E406" s="1413" t="s">
        <v>6232</v>
      </c>
      <c r="F406" s="1413" t="s">
        <v>7002</v>
      </c>
      <c r="G406" s="1413" t="s">
        <v>6234</v>
      </c>
      <c r="H406" s="1413" t="s">
        <v>7858</v>
      </c>
      <c r="I406" s="1415" t="s">
        <v>35</v>
      </c>
      <c r="J406" s="1423"/>
      <c r="K406" s="1423"/>
      <c r="L406" s="1424"/>
      <c r="M406" s="1405"/>
      <c r="N406" s="1405"/>
      <c r="O406" s="1405"/>
      <c r="P406" s="1405"/>
      <c r="Q406" s="1405"/>
      <c r="R406" s="1405"/>
      <c r="S406" s="1405"/>
      <c r="T406" s="1405"/>
      <c r="U406" s="1405"/>
      <c r="V406" s="1405"/>
      <c r="W406" s="1405"/>
      <c r="X406" s="1405"/>
      <c r="Y406" s="1405"/>
      <c r="Z406" s="1405"/>
      <c r="AA406" s="1405"/>
    </row>
    <row r="407" ht="41.25" customHeight="1">
      <c r="A407" s="1419" t="s">
        <v>7817</v>
      </c>
      <c r="B407" s="1407" t="s">
        <v>7859</v>
      </c>
      <c r="C407" s="1407" t="s">
        <v>7860</v>
      </c>
      <c r="D407" s="1408" t="s">
        <v>7861</v>
      </c>
      <c r="E407" s="1407" t="s">
        <v>6232</v>
      </c>
      <c r="F407" s="1407" t="s">
        <v>6280</v>
      </c>
      <c r="G407" s="1407" t="s">
        <v>6234</v>
      </c>
      <c r="H407" s="1407" t="s">
        <v>7862</v>
      </c>
      <c r="I407" s="1409" t="s">
        <v>56</v>
      </c>
      <c r="J407" s="1410">
        <v>45497.0</v>
      </c>
      <c r="K407" s="1412" t="s">
        <v>301</v>
      </c>
      <c r="L407" s="1411" t="s">
        <v>5529</v>
      </c>
      <c r="M407" s="1420"/>
      <c r="N407" s="1420"/>
      <c r="O407" s="1420"/>
      <c r="P407" s="1420"/>
      <c r="Q407" s="1420"/>
      <c r="R407" s="1420"/>
      <c r="S407" s="1420"/>
      <c r="T407" s="1420"/>
      <c r="U407" s="1420"/>
      <c r="V407" s="1420"/>
      <c r="W407" s="1420"/>
      <c r="X407" s="1420"/>
      <c r="Y407" s="1420"/>
      <c r="Z407" s="1420"/>
      <c r="AA407" s="1420"/>
    </row>
    <row r="408" ht="41.25" customHeight="1">
      <c r="A408" s="1419" t="s">
        <v>7817</v>
      </c>
      <c r="B408" s="1407" t="s">
        <v>7863</v>
      </c>
      <c r="C408" s="1407" t="s">
        <v>7864</v>
      </c>
      <c r="D408" s="1408" t="s">
        <v>7865</v>
      </c>
      <c r="E408" s="1407" t="s">
        <v>6232</v>
      </c>
      <c r="F408" s="1407" t="s">
        <v>6638</v>
      </c>
      <c r="G408" s="1407" t="s">
        <v>6234</v>
      </c>
      <c r="H408" s="1407" t="s">
        <v>7866</v>
      </c>
      <c r="I408" s="1409" t="s">
        <v>6246</v>
      </c>
      <c r="J408" s="1410">
        <v>45496.0</v>
      </c>
      <c r="K408" s="1410"/>
      <c r="L408" s="1411" t="s">
        <v>3812</v>
      </c>
      <c r="M408" s="1420"/>
      <c r="N408" s="1420"/>
      <c r="O408" s="1420"/>
      <c r="P408" s="1420"/>
      <c r="Q408" s="1420"/>
      <c r="R408" s="1420"/>
      <c r="S408" s="1420"/>
      <c r="T408" s="1420"/>
      <c r="U408" s="1420"/>
      <c r="V408" s="1420"/>
      <c r="W408" s="1420"/>
      <c r="X408" s="1420"/>
      <c r="Y408" s="1420"/>
      <c r="Z408" s="1420"/>
      <c r="AA408" s="1420"/>
    </row>
    <row r="409" ht="41.25" customHeight="1">
      <c r="A409" s="1406" t="s">
        <v>7817</v>
      </c>
      <c r="B409" s="1413" t="s">
        <v>7867</v>
      </c>
      <c r="C409" s="1413" t="s">
        <v>7868</v>
      </c>
      <c r="D409" s="1414" t="s">
        <v>7869</v>
      </c>
      <c r="E409" s="1413" t="s">
        <v>6232</v>
      </c>
      <c r="F409" s="1413" t="s">
        <v>6239</v>
      </c>
      <c r="G409" s="1413" t="s">
        <v>6234</v>
      </c>
      <c r="H409" s="1413" t="s">
        <v>7870</v>
      </c>
      <c r="I409" s="1415" t="s">
        <v>35</v>
      </c>
      <c r="J409" s="1423"/>
      <c r="K409" s="1423"/>
      <c r="L409" s="1424"/>
      <c r="M409" s="1405"/>
      <c r="N409" s="1405"/>
      <c r="O409" s="1405"/>
      <c r="P409" s="1405"/>
      <c r="Q409" s="1405"/>
      <c r="R409" s="1405"/>
      <c r="S409" s="1405"/>
      <c r="T409" s="1405"/>
      <c r="U409" s="1405"/>
      <c r="V409" s="1405"/>
      <c r="W409" s="1405"/>
      <c r="X409" s="1405"/>
      <c r="Y409" s="1405"/>
      <c r="Z409" s="1405"/>
      <c r="AA409" s="1405"/>
    </row>
    <row r="410" ht="41.25" customHeight="1">
      <c r="A410" s="1438" t="s">
        <v>7817</v>
      </c>
      <c r="B410" s="1468" t="s">
        <v>7871</v>
      </c>
      <c r="C410" s="1468" t="s">
        <v>7872</v>
      </c>
      <c r="D410" s="1469" t="s">
        <v>7873</v>
      </c>
      <c r="E410" s="1468" t="s">
        <v>6232</v>
      </c>
      <c r="F410" s="1468" t="s">
        <v>7874</v>
      </c>
      <c r="G410" s="1468" t="s">
        <v>6234</v>
      </c>
      <c r="H410" s="1468" t="s">
        <v>7875</v>
      </c>
      <c r="I410" s="1470" t="s">
        <v>56</v>
      </c>
      <c r="J410" s="1471"/>
      <c r="K410" s="1412" t="s">
        <v>301</v>
      </c>
      <c r="L410" s="1472"/>
      <c r="M410" s="1473"/>
      <c r="N410" s="1473"/>
      <c r="O410" s="1473"/>
      <c r="P410" s="1473"/>
      <c r="Q410" s="1473"/>
      <c r="R410" s="1473"/>
      <c r="S410" s="1473"/>
      <c r="T410" s="1473"/>
      <c r="U410" s="1473"/>
      <c r="V410" s="1473"/>
      <c r="W410" s="1473"/>
      <c r="X410" s="1473"/>
      <c r="Y410" s="1473"/>
      <c r="Z410" s="1473"/>
      <c r="AA410" s="1473"/>
    </row>
    <row r="411" ht="41.25" customHeight="1">
      <c r="A411" s="1419" t="s">
        <v>7817</v>
      </c>
      <c r="B411" s="1407" t="s">
        <v>7876</v>
      </c>
      <c r="C411" s="1407" t="s">
        <v>7877</v>
      </c>
      <c r="D411" s="1408" t="s">
        <v>7878</v>
      </c>
      <c r="E411" s="1407" t="s">
        <v>6232</v>
      </c>
      <c r="F411" s="1407" t="s">
        <v>7879</v>
      </c>
      <c r="G411" s="1407" t="s">
        <v>6234</v>
      </c>
      <c r="H411" s="1407" t="s">
        <v>7880</v>
      </c>
      <c r="I411" s="1409" t="s">
        <v>6246</v>
      </c>
      <c r="J411" s="1410">
        <v>45496.0</v>
      </c>
      <c r="K411" s="1410"/>
      <c r="L411" s="1411" t="s">
        <v>1623</v>
      </c>
      <c r="M411" s="1420"/>
      <c r="N411" s="1420"/>
      <c r="O411" s="1420"/>
      <c r="P411" s="1420"/>
      <c r="Q411" s="1420"/>
      <c r="R411" s="1420"/>
      <c r="S411" s="1420"/>
      <c r="T411" s="1420"/>
      <c r="U411" s="1420"/>
      <c r="V411" s="1420"/>
      <c r="W411" s="1420"/>
      <c r="X411" s="1420"/>
      <c r="Y411" s="1420"/>
      <c r="Z411" s="1420"/>
      <c r="AA411" s="1420"/>
    </row>
    <row r="412" ht="41.25" customHeight="1">
      <c r="A412" s="1406" t="s">
        <v>7817</v>
      </c>
      <c r="B412" s="1413" t="s">
        <v>7881</v>
      </c>
      <c r="C412" s="1413" t="s">
        <v>7882</v>
      </c>
      <c r="D412" s="1414" t="s">
        <v>7883</v>
      </c>
      <c r="E412" s="1413" t="s">
        <v>6232</v>
      </c>
      <c r="F412" s="1413" t="s">
        <v>6322</v>
      </c>
      <c r="G412" s="1413" t="s">
        <v>6234</v>
      </c>
      <c r="H412" s="1413" t="s">
        <v>7884</v>
      </c>
      <c r="I412" s="1415" t="s">
        <v>35</v>
      </c>
      <c r="J412" s="1423"/>
      <c r="K412" s="1423"/>
      <c r="L412" s="1424"/>
      <c r="M412" s="1405"/>
      <c r="N412" s="1405"/>
      <c r="O412" s="1405"/>
      <c r="P412" s="1405"/>
      <c r="Q412" s="1405"/>
      <c r="R412" s="1405"/>
      <c r="S412" s="1405"/>
      <c r="T412" s="1405"/>
      <c r="U412" s="1405"/>
      <c r="V412" s="1405"/>
      <c r="W412" s="1405"/>
      <c r="X412" s="1405"/>
      <c r="Y412" s="1405"/>
      <c r="Z412" s="1405"/>
      <c r="AA412" s="1405"/>
    </row>
    <row r="413" ht="41.25" customHeight="1">
      <c r="A413" s="1419" t="s">
        <v>7817</v>
      </c>
      <c r="B413" s="1407" t="s">
        <v>7885</v>
      </c>
      <c r="C413" s="1407" t="s">
        <v>7886</v>
      </c>
      <c r="D413" s="1408" t="s">
        <v>7887</v>
      </c>
      <c r="E413" s="1407" t="s">
        <v>6232</v>
      </c>
      <c r="F413" s="1407" t="s">
        <v>7040</v>
      </c>
      <c r="G413" s="1407" t="s">
        <v>6234</v>
      </c>
      <c r="H413" s="1407" t="s">
        <v>7888</v>
      </c>
      <c r="I413" s="1409" t="s">
        <v>56</v>
      </c>
      <c r="J413" s="1410">
        <v>45497.0</v>
      </c>
      <c r="K413" s="1412" t="s">
        <v>301</v>
      </c>
      <c r="L413" s="1411" t="s">
        <v>5529</v>
      </c>
      <c r="M413" s="1420"/>
      <c r="N413" s="1420"/>
      <c r="O413" s="1420"/>
      <c r="P413" s="1420"/>
      <c r="Q413" s="1420"/>
      <c r="R413" s="1420"/>
      <c r="S413" s="1420"/>
      <c r="T413" s="1420"/>
      <c r="U413" s="1420"/>
      <c r="V413" s="1420"/>
      <c r="W413" s="1420"/>
      <c r="X413" s="1420"/>
      <c r="Y413" s="1420"/>
      <c r="Z413" s="1420"/>
      <c r="AA413" s="1420"/>
    </row>
    <row r="414" ht="41.25" customHeight="1">
      <c r="A414" s="1406" t="s">
        <v>7817</v>
      </c>
      <c r="B414" s="1413" t="s">
        <v>7889</v>
      </c>
      <c r="C414" s="1413" t="s">
        <v>7890</v>
      </c>
      <c r="D414" s="1414" t="s">
        <v>7891</v>
      </c>
      <c r="E414" s="1413" t="s">
        <v>6232</v>
      </c>
      <c r="F414" s="1413" t="s">
        <v>6442</v>
      </c>
      <c r="G414" s="1413" t="s">
        <v>6234</v>
      </c>
      <c r="H414" s="1413" t="s">
        <v>7720</v>
      </c>
      <c r="I414" s="1415" t="s">
        <v>35</v>
      </c>
      <c r="J414" s="1423"/>
      <c r="K414" s="1423"/>
      <c r="L414" s="1424"/>
      <c r="M414" s="1405"/>
      <c r="N414" s="1405"/>
      <c r="O414" s="1405"/>
      <c r="P414" s="1405"/>
      <c r="Q414" s="1405"/>
      <c r="R414" s="1405"/>
      <c r="S414" s="1405"/>
      <c r="T414" s="1405"/>
      <c r="U414" s="1405"/>
      <c r="V414" s="1405"/>
      <c r="W414" s="1405"/>
      <c r="X414" s="1405"/>
      <c r="Y414" s="1405"/>
      <c r="Z414" s="1405"/>
      <c r="AA414" s="1405"/>
    </row>
    <row r="415" ht="41.25" customHeight="1">
      <c r="A415" s="1419" t="s">
        <v>7817</v>
      </c>
      <c r="B415" s="1407" t="s">
        <v>7892</v>
      </c>
      <c r="C415" s="1407" t="s">
        <v>7893</v>
      </c>
      <c r="D415" s="1408" t="s">
        <v>7894</v>
      </c>
      <c r="E415" s="1407" t="s">
        <v>6232</v>
      </c>
      <c r="F415" s="1407" t="s">
        <v>6363</v>
      </c>
      <c r="G415" s="1407" t="s">
        <v>6234</v>
      </c>
      <c r="H415" s="1407" t="s">
        <v>6364</v>
      </c>
      <c r="I415" s="1409" t="s">
        <v>56</v>
      </c>
      <c r="J415" s="1410">
        <v>45497.0</v>
      </c>
      <c r="K415" s="1412" t="s">
        <v>301</v>
      </c>
      <c r="L415" s="1411" t="s">
        <v>5529</v>
      </c>
      <c r="M415" s="1420"/>
      <c r="N415" s="1420"/>
      <c r="O415" s="1420"/>
      <c r="P415" s="1420"/>
      <c r="Q415" s="1420"/>
      <c r="R415" s="1420"/>
      <c r="S415" s="1420"/>
      <c r="T415" s="1420"/>
      <c r="U415" s="1420"/>
      <c r="V415" s="1420"/>
      <c r="W415" s="1420"/>
      <c r="X415" s="1420"/>
      <c r="Y415" s="1420"/>
      <c r="Z415" s="1420"/>
      <c r="AA415" s="1420"/>
    </row>
    <row r="416" ht="41.25" customHeight="1">
      <c r="A416" s="1419" t="s">
        <v>7817</v>
      </c>
      <c r="B416" s="1407" t="s">
        <v>7895</v>
      </c>
      <c r="C416" s="1407" t="s">
        <v>7896</v>
      </c>
      <c r="D416" s="1408" t="s">
        <v>7897</v>
      </c>
      <c r="E416" s="1407" t="s">
        <v>6232</v>
      </c>
      <c r="F416" s="1407" t="s">
        <v>6263</v>
      </c>
      <c r="G416" s="1407" t="s">
        <v>6234</v>
      </c>
      <c r="H416" s="1407" t="s">
        <v>7898</v>
      </c>
      <c r="I416" s="1409" t="s">
        <v>6246</v>
      </c>
      <c r="J416" s="1410">
        <v>45498.0</v>
      </c>
      <c r="K416" s="1410"/>
      <c r="L416" s="1411" t="s">
        <v>5529</v>
      </c>
      <c r="M416" s="1420"/>
      <c r="N416" s="1420"/>
      <c r="O416" s="1420"/>
      <c r="P416" s="1420"/>
      <c r="Q416" s="1420"/>
      <c r="R416" s="1420"/>
      <c r="S416" s="1420"/>
      <c r="T416" s="1420"/>
      <c r="U416" s="1420"/>
      <c r="V416" s="1420"/>
      <c r="W416" s="1420"/>
      <c r="X416" s="1420"/>
      <c r="Y416" s="1420"/>
      <c r="Z416" s="1420"/>
      <c r="AA416" s="1420"/>
    </row>
    <row r="417" ht="41.25" customHeight="1">
      <c r="A417" s="1406" t="s">
        <v>7817</v>
      </c>
      <c r="B417" s="1413" t="s">
        <v>7899</v>
      </c>
      <c r="C417" s="1413" t="s">
        <v>7900</v>
      </c>
      <c r="D417" s="1414" t="s">
        <v>1065</v>
      </c>
      <c r="E417" s="1413" t="s">
        <v>6232</v>
      </c>
      <c r="F417" s="1413" t="s">
        <v>7040</v>
      </c>
      <c r="G417" s="1413" t="s">
        <v>6234</v>
      </c>
      <c r="H417" s="1413" t="s">
        <v>7901</v>
      </c>
      <c r="I417" s="1415" t="s">
        <v>35</v>
      </c>
      <c r="J417" s="1423"/>
      <c r="K417" s="1423"/>
      <c r="L417" s="1424"/>
      <c r="M417" s="1405"/>
      <c r="N417" s="1405"/>
      <c r="O417" s="1405"/>
      <c r="P417" s="1405"/>
      <c r="Q417" s="1405"/>
      <c r="R417" s="1405"/>
      <c r="S417" s="1405"/>
      <c r="T417" s="1405"/>
      <c r="U417" s="1405"/>
      <c r="V417" s="1405"/>
      <c r="W417" s="1405"/>
      <c r="X417" s="1405"/>
      <c r="Y417" s="1405"/>
      <c r="Z417" s="1405"/>
      <c r="AA417" s="1405"/>
    </row>
    <row r="418" ht="41.25" customHeight="1">
      <c r="A418" s="1419" t="s">
        <v>7817</v>
      </c>
      <c r="B418" s="1407" t="s">
        <v>7902</v>
      </c>
      <c r="C418" s="1407" t="s">
        <v>7903</v>
      </c>
      <c r="D418" s="1408" t="s">
        <v>7904</v>
      </c>
      <c r="E418" s="1407" t="s">
        <v>6232</v>
      </c>
      <c r="F418" s="1407" t="s">
        <v>6551</v>
      </c>
      <c r="G418" s="1407" t="s">
        <v>6234</v>
      </c>
      <c r="H418" s="1407" t="s">
        <v>7736</v>
      </c>
      <c r="I418" s="1409" t="s">
        <v>6246</v>
      </c>
      <c r="J418" s="1410">
        <v>45498.0</v>
      </c>
      <c r="K418" s="1410"/>
      <c r="L418" s="1411" t="s">
        <v>7905</v>
      </c>
      <c r="M418" s="1420"/>
      <c r="N418" s="1420"/>
      <c r="O418" s="1420"/>
      <c r="P418" s="1420"/>
      <c r="Q418" s="1420"/>
      <c r="R418" s="1420"/>
      <c r="S418" s="1420"/>
      <c r="T418" s="1420"/>
      <c r="U418" s="1420"/>
      <c r="V418" s="1420"/>
      <c r="W418" s="1420"/>
      <c r="X418" s="1420"/>
      <c r="Y418" s="1420"/>
      <c r="Z418" s="1420"/>
      <c r="AA418" s="1420"/>
    </row>
    <row r="419" ht="41.25" customHeight="1">
      <c r="A419" s="1406" t="s">
        <v>7817</v>
      </c>
      <c r="B419" s="1413" t="s">
        <v>7906</v>
      </c>
      <c r="C419" s="1413" t="s">
        <v>7907</v>
      </c>
      <c r="D419" s="1414" t="s">
        <v>7908</v>
      </c>
      <c r="E419" s="1413" t="s">
        <v>6232</v>
      </c>
      <c r="F419" s="1413" t="s">
        <v>7909</v>
      </c>
      <c r="G419" s="1413" t="s">
        <v>6234</v>
      </c>
      <c r="H419" s="1413" t="s">
        <v>7910</v>
      </c>
      <c r="I419" s="1415" t="s">
        <v>35</v>
      </c>
      <c r="J419" s="1423"/>
      <c r="K419" s="1423"/>
      <c r="L419" s="1424"/>
      <c r="M419" s="1405"/>
      <c r="N419" s="1405"/>
      <c r="O419" s="1405"/>
      <c r="P419" s="1405"/>
      <c r="Q419" s="1405"/>
      <c r="R419" s="1405"/>
      <c r="S419" s="1405"/>
      <c r="T419" s="1405"/>
      <c r="U419" s="1405"/>
      <c r="V419" s="1405"/>
      <c r="W419" s="1405"/>
      <c r="X419" s="1405"/>
      <c r="Y419" s="1405"/>
      <c r="Z419" s="1405"/>
      <c r="AA419" s="1405"/>
    </row>
    <row r="420" ht="41.25" customHeight="1">
      <c r="A420" s="1419" t="s">
        <v>7817</v>
      </c>
      <c r="B420" s="1407" t="s">
        <v>7911</v>
      </c>
      <c r="C420" s="1407" t="s">
        <v>7912</v>
      </c>
      <c r="D420" s="1425"/>
      <c r="E420" s="1407" t="s">
        <v>6232</v>
      </c>
      <c r="F420" s="1407" t="s">
        <v>7913</v>
      </c>
      <c r="G420" s="1407" t="s">
        <v>6234</v>
      </c>
      <c r="H420" s="1407" t="s">
        <v>7914</v>
      </c>
      <c r="I420" s="1409" t="s">
        <v>56</v>
      </c>
      <c r="J420" s="1410">
        <v>45498.0</v>
      </c>
      <c r="K420" s="1412" t="s">
        <v>301</v>
      </c>
      <c r="L420" s="1411" t="s">
        <v>5529</v>
      </c>
      <c r="M420" s="1420"/>
      <c r="N420" s="1420"/>
      <c r="O420" s="1420"/>
      <c r="P420" s="1420"/>
      <c r="Q420" s="1420"/>
      <c r="R420" s="1420"/>
      <c r="S420" s="1420"/>
      <c r="T420" s="1420"/>
      <c r="U420" s="1420"/>
      <c r="V420" s="1420"/>
      <c r="W420" s="1420"/>
      <c r="X420" s="1420"/>
      <c r="Y420" s="1420"/>
      <c r="Z420" s="1420"/>
      <c r="AA420" s="1420"/>
    </row>
    <row r="421" ht="41.25" customHeight="1">
      <c r="A421" s="1427" t="s">
        <v>7817</v>
      </c>
      <c r="B421" s="1428" t="s">
        <v>7915</v>
      </c>
      <c r="C421" s="1428" t="s">
        <v>7916</v>
      </c>
      <c r="D421" s="1429" t="s">
        <v>7917</v>
      </c>
      <c r="E421" s="1428" t="s">
        <v>6232</v>
      </c>
      <c r="F421" s="1428" t="s">
        <v>6343</v>
      </c>
      <c r="G421" s="1428" t="s">
        <v>6234</v>
      </c>
      <c r="H421" s="1428" t="s">
        <v>7918</v>
      </c>
      <c r="I421" s="1404" t="s">
        <v>6246</v>
      </c>
      <c r="J421" s="1430">
        <v>45498.0</v>
      </c>
      <c r="K421" s="1430"/>
      <c r="L421" s="1431" t="s">
        <v>7919</v>
      </c>
      <c r="M421" s="1439"/>
      <c r="N421" s="1439"/>
      <c r="O421" s="1439"/>
      <c r="P421" s="1439"/>
      <c r="Q421" s="1439"/>
      <c r="R421" s="1439"/>
      <c r="S421" s="1439"/>
      <c r="T421" s="1439"/>
      <c r="U421" s="1439"/>
      <c r="V421" s="1439"/>
      <c r="W421" s="1439"/>
      <c r="X421" s="1439"/>
      <c r="Y421" s="1439"/>
      <c r="Z421" s="1439"/>
      <c r="AA421" s="1439"/>
    </row>
    <row r="422" ht="41.25" customHeight="1">
      <c r="A422" s="1406" t="s">
        <v>7817</v>
      </c>
      <c r="B422" s="1413" t="s">
        <v>7920</v>
      </c>
      <c r="C422" s="1413" t="s">
        <v>7921</v>
      </c>
      <c r="D422" s="1414" t="s">
        <v>7922</v>
      </c>
      <c r="E422" s="1413" t="s">
        <v>6232</v>
      </c>
      <c r="F422" s="1413" t="s">
        <v>6442</v>
      </c>
      <c r="G422" s="1413" t="s">
        <v>6234</v>
      </c>
      <c r="H422" s="1413" t="s">
        <v>7923</v>
      </c>
      <c r="I422" s="1415" t="s">
        <v>35</v>
      </c>
      <c r="J422" s="1423"/>
      <c r="K422" s="1423"/>
      <c r="L422" s="1424"/>
      <c r="M422" s="1405"/>
      <c r="N422" s="1405"/>
      <c r="O422" s="1405"/>
      <c r="P422" s="1405"/>
      <c r="Q422" s="1405"/>
      <c r="R422" s="1405"/>
      <c r="S422" s="1405"/>
      <c r="T422" s="1405"/>
      <c r="U422" s="1405"/>
      <c r="V422" s="1405"/>
      <c r="W422" s="1405"/>
      <c r="X422" s="1405"/>
      <c r="Y422" s="1405"/>
      <c r="Z422" s="1405"/>
      <c r="AA422" s="1405"/>
    </row>
    <row r="423" ht="41.25" customHeight="1">
      <c r="A423" s="1406" t="s">
        <v>7817</v>
      </c>
      <c r="B423" s="1413" t="s">
        <v>7924</v>
      </c>
      <c r="C423" s="1413" t="s">
        <v>7925</v>
      </c>
      <c r="D423" s="1414" t="s">
        <v>7926</v>
      </c>
      <c r="E423" s="1413" t="s">
        <v>6232</v>
      </c>
      <c r="F423" s="1413" t="s">
        <v>6453</v>
      </c>
      <c r="G423" s="1413" t="s">
        <v>6234</v>
      </c>
      <c r="H423" s="1413" t="s">
        <v>7927</v>
      </c>
      <c r="I423" s="1415" t="s">
        <v>56</v>
      </c>
      <c r="J423" s="1423"/>
      <c r="K423" s="1423"/>
      <c r="L423" s="1424"/>
      <c r="M423" s="1405"/>
      <c r="N423" s="1405"/>
      <c r="O423" s="1405"/>
      <c r="P423" s="1405"/>
      <c r="Q423" s="1405"/>
      <c r="R423" s="1405"/>
      <c r="S423" s="1405"/>
      <c r="T423" s="1405"/>
      <c r="U423" s="1405"/>
      <c r="V423" s="1405"/>
      <c r="W423" s="1405"/>
      <c r="X423" s="1405"/>
      <c r="Y423" s="1405"/>
      <c r="Z423" s="1405"/>
      <c r="AA423" s="1405"/>
    </row>
    <row r="424" ht="41.25" customHeight="1">
      <c r="A424" s="1427" t="s">
        <v>7817</v>
      </c>
      <c r="B424" s="1428" t="s">
        <v>7928</v>
      </c>
      <c r="C424" s="1428" t="s">
        <v>7929</v>
      </c>
      <c r="D424" s="1429" t="s">
        <v>7930</v>
      </c>
      <c r="E424" s="1428" t="s">
        <v>6232</v>
      </c>
      <c r="F424" s="1428" t="s">
        <v>6931</v>
      </c>
      <c r="G424" s="1428" t="s">
        <v>6234</v>
      </c>
      <c r="H424" s="1428" t="s">
        <v>7931</v>
      </c>
      <c r="I424" s="1404" t="s">
        <v>6246</v>
      </c>
      <c r="J424" s="1430">
        <v>45498.0</v>
      </c>
      <c r="K424" s="1430"/>
      <c r="L424" s="1431" t="s">
        <v>1371</v>
      </c>
      <c r="M424" s="1439"/>
      <c r="N424" s="1439"/>
      <c r="O424" s="1439"/>
      <c r="P424" s="1439"/>
      <c r="Q424" s="1439"/>
      <c r="R424" s="1439"/>
      <c r="S424" s="1439"/>
      <c r="T424" s="1439"/>
      <c r="U424" s="1439"/>
      <c r="V424" s="1439"/>
      <c r="W424" s="1439"/>
      <c r="X424" s="1439"/>
      <c r="Y424" s="1439"/>
      <c r="Z424" s="1439"/>
      <c r="AA424" s="1439"/>
    </row>
    <row r="425" ht="41.25" customHeight="1">
      <c r="A425" s="1406" t="s">
        <v>7817</v>
      </c>
      <c r="B425" s="1413" t="s">
        <v>7932</v>
      </c>
      <c r="C425" s="1413" t="s">
        <v>6392</v>
      </c>
      <c r="D425" s="1414" t="s">
        <v>6393</v>
      </c>
      <c r="E425" s="1413" t="s">
        <v>6232</v>
      </c>
      <c r="F425" s="1413" t="s">
        <v>6394</v>
      </c>
      <c r="G425" s="1413" t="s">
        <v>6234</v>
      </c>
      <c r="H425" s="1413" t="s">
        <v>6395</v>
      </c>
      <c r="I425" s="1415" t="s">
        <v>35</v>
      </c>
      <c r="J425" s="1423"/>
      <c r="K425" s="1423"/>
      <c r="L425" s="1424"/>
      <c r="M425" s="1405"/>
      <c r="N425" s="1405"/>
      <c r="O425" s="1405"/>
      <c r="P425" s="1405"/>
      <c r="Q425" s="1405"/>
      <c r="R425" s="1405"/>
      <c r="S425" s="1405"/>
      <c r="T425" s="1405"/>
      <c r="U425" s="1405"/>
      <c r="V425" s="1405"/>
      <c r="W425" s="1405"/>
      <c r="X425" s="1405"/>
      <c r="Y425" s="1405"/>
      <c r="Z425" s="1405"/>
      <c r="AA425" s="1405"/>
    </row>
    <row r="426" ht="41.25" customHeight="1">
      <c r="A426" s="1419" t="s">
        <v>7817</v>
      </c>
      <c r="B426" s="1407" t="s">
        <v>7933</v>
      </c>
      <c r="C426" s="1407" t="s">
        <v>7934</v>
      </c>
      <c r="D426" s="1408" t="s">
        <v>7935</v>
      </c>
      <c r="E426" s="1407" t="s">
        <v>6232</v>
      </c>
      <c r="F426" s="1407" t="s">
        <v>6735</v>
      </c>
      <c r="G426" s="1407" t="s">
        <v>6234</v>
      </c>
      <c r="H426" s="1407" t="s">
        <v>7083</v>
      </c>
      <c r="I426" s="1409" t="s">
        <v>56</v>
      </c>
      <c r="J426" s="1410">
        <v>45498.0</v>
      </c>
      <c r="K426" s="1412" t="s">
        <v>301</v>
      </c>
      <c r="L426" s="1411" t="s">
        <v>5529</v>
      </c>
      <c r="M426" s="1420"/>
      <c r="N426" s="1420"/>
      <c r="O426" s="1420"/>
      <c r="P426" s="1420"/>
      <c r="Q426" s="1420"/>
      <c r="R426" s="1420"/>
      <c r="S426" s="1420"/>
      <c r="T426" s="1420"/>
      <c r="U426" s="1420"/>
      <c r="V426" s="1420"/>
      <c r="W426" s="1420"/>
      <c r="X426" s="1420"/>
      <c r="Y426" s="1420"/>
      <c r="Z426" s="1420"/>
      <c r="AA426" s="1420"/>
    </row>
    <row r="427" ht="41.25" customHeight="1">
      <c r="A427" s="1419" t="s">
        <v>7817</v>
      </c>
      <c r="B427" s="1407" t="s">
        <v>7936</v>
      </c>
      <c r="C427" s="1407" t="s">
        <v>7937</v>
      </c>
      <c r="D427" s="1408" t="s">
        <v>7938</v>
      </c>
      <c r="E427" s="1407" t="s">
        <v>6232</v>
      </c>
      <c r="F427" s="1407" t="s">
        <v>7879</v>
      </c>
      <c r="G427" s="1407" t="s">
        <v>6234</v>
      </c>
      <c r="H427" s="1407" t="s">
        <v>7939</v>
      </c>
      <c r="I427" s="1409" t="s">
        <v>6246</v>
      </c>
      <c r="J427" s="1410">
        <v>45498.0</v>
      </c>
      <c r="K427" s="1410"/>
      <c r="L427" s="1411" t="s">
        <v>5529</v>
      </c>
      <c r="M427" s="1420"/>
      <c r="N427" s="1420"/>
      <c r="O427" s="1420"/>
      <c r="P427" s="1420"/>
      <c r="Q427" s="1420"/>
      <c r="R427" s="1420"/>
      <c r="S427" s="1420"/>
      <c r="T427" s="1420"/>
      <c r="U427" s="1420"/>
      <c r="V427" s="1420"/>
      <c r="W427" s="1420"/>
      <c r="X427" s="1420"/>
      <c r="Y427" s="1420"/>
      <c r="Z427" s="1420"/>
      <c r="AA427" s="1420"/>
    </row>
    <row r="428" ht="41.25" customHeight="1">
      <c r="A428" s="1406" t="s">
        <v>7817</v>
      </c>
      <c r="B428" s="1413" t="s">
        <v>7940</v>
      </c>
      <c r="C428" s="1413" t="s">
        <v>7941</v>
      </c>
      <c r="D428" s="1442"/>
      <c r="E428" s="1413" t="s">
        <v>6232</v>
      </c>
      <c r="F428" s="1413" t="s">
        <v>7010</v>
      </c>
      <c r="G428" s="1413" t="s">
        <v>6234</v>
      </c>
      <c r="H428" s="1413" t="s">
        <v>7942</v>
      </c>
      <c r="I428" s="1415" t="s">
        <v>35</v>
      </c>
      <c r="J428" s="1423"/>
      <c r="K428" s="1423"/>
      <c r="L428" s="1424"/>
      <c r="M428" s="1405"/>
      <c r="N428" s="1405"/>
      <c r="O428" s="1405"/>
      <c r="P428" s="1405"/>
      <c r="Q428" s="1405"/>
      <c r="R428" s="1405"/>
      <c r="S428" s="1405"/>
      <c r="T428" s="1405"/>
      <c r="U428" s="1405"/>
      <c r="V428" s="1405"/>
      <c r="W428" s="1405"/>
      <c r="X428" s="1405"/>
      <c r="Y428" s="1405"/>
      <c r="Z428" s="1405"/>
      <c r="AA428" s="1405"/>
    </row>
    <row r="429" ht="41.25" customHeight="1">
      <c r="A429" s="1419" t="s">
        <v>7817</v>
      </c>
      <c r="B429" s="1407" t="s">
        <v>7943</v>
      </c>
      <c r="C429" s="1407" t="s">
        <v>7944</v>
      </c>
      <c r="D429" s="1425"/>
      <c r="E429" s="1407" t="s">
        <v>6232</v>
      </c>
      <c r="F429" s="1407" t="s">
        <v>6343</v>
      </c>
      <c r="G429" s="1407" t="s">
        <v>6234</v>
      </c>
      <c r="H429" s="1407" t="s">
        <v>7945</v>
      </c>
      <c r="I429" s="1409" t="s">
        <v>56</v>
      </c>
      <c r="J429" s="1410">
        <v>45498.0</v>
      </c>
      <c r="K429" s="1412" t="s">
        <v>301</v>
      </c>
      <c r="L429" s="1411" t="s">
        <v>5572</v>
      </c>
      <c r="M429" s="1420"/>
      <c r="N429" s="1420"/>
      <c r="O429" s="1420"/>
      <c r="P429" s="1420"/>
      <c r="Q429" s="1420"/>
      <c r="R429" s="1420"/>
      <c r="S429" s="1420"/>
      <c r="T429" s="1420"/>
      <c r="U429" s="1420"/>
      <c r="V429" s="1420"/>
      <c r="W429" s="1420"/>
      <c r="X429" s="1420"/>
      <c r="Y429" s="1420"/>
      <c r="Z429" s="1420"/>
      <c r="AA429" s="1420"/>
    </row>
    <row r="430" ht="41.25" customHeight="1">
      <c r="A430" s="1419" t="s">
        <v>7817</v>
      </c>
      <c r="B430" s="1407" t="s">
        <v>7946</v>
      </c>
      <c r="C430" s="1407" t="s">
        <v>7947</v>
      </c>
      <c r="D430" s="1408" t="s">
        <v>7948</v>
      </c>
      <c r="E430" s="1407" t="s">
        <v>6232</v>
      </c>
      <c r="F430" s="1407" t="s">
        <v>6643</v>
      </c>
      <c r="G430" s="1407" t="s">
        <v>6234</v>
      </c>
      <c r="H430" s="1407" t="s">
        <v>7949</v>
      </c>
      <c r="I430" s="1409" t="s">
        <v>6246</v>
      </c>
      <c r="J430" s="1410">
        <v>45498.0</v>
      </c>
      <c r="K430" s="1410"/>
      <c r="L430" s="1411" t="s">
        <v>5529</v>
      </c>
      <c r="M430" s="1420"/>
      <c r="N430" s="1420"/>
      <c r="O430" s="1420"/>
      <c r="P430" s="1420"/>
      <c r="Q430" s="1420"/>
      <c r="R430" s="1420"/>
      <c r="S430" s="1420"/>
      <c r="T430" s="1420"/>
      <c r="U430" s="1420"/>
      <c r="V430" s="1420"/>
      <c r="W430" s="1420"/>
      <c r="X430" s="1420"/>
      <c r="Y430" s="1420"/>
      <c r="Z430" s="1420"/>
      <c r="AA430" s="1420"/>
    </row>
    <row r="431" ht="41.25" customHeight="1">
      <c r="A431" s="1406" t="s">
        <v>7817</v>
      </c>
      <c r="B431" s="1413" t="s">
        <v>7950</v>
      </c>
      <c r="C431" s="1413" t="s">
        <v>7951</v>
      </c>
      <c r="D431" s="1442"/>
      <c r="E431" s="1413" t="s">
        <v>6232</v>
      </c>
      <c r="F431" s="1413" t="s">
        <v>6343</v>
      </c>
      <c r="G431" s="1413" t="s">
        <v>6234</v>
      </c>
      <c r="H431" s="1413" t="s">
        <v>6430</v>
      </c>
      <c r="I431" s="1415" t="s">
        <v>35</v>
      </c>
      <c r="J431" s="1423"/>
      <c r="K431" s="1423"/>
      <c r="L431" s="1424"/>
      <c r="M431" s="1405"/>
      <c r="N431" s="1405"/>
      <c r="O431" s="1405"/>
      <c r="P431" s="1405"/>
      <c r="Q431" s="1405"/>
      <c r="R431" s="1405"/>
      <c r="S431" s="1405"/>
      <c r="T431" s="1405"/>
      <c r="U431" s="1405"/>
      <c r="V431" s="1405"/>
      <c r="W431" s="1405"/>
      <c r="X431" s="1405"/>
      <c r="Y431" s="1405"/>
      <c r="Z431" s="1405"/>
      <c r="AA431" s="1405"/>
    </row>
    <row r="432" ht="41.25" customHeight="1">
      <c r="A432" s="1419" t="s">
        <v>7817</v>
      </c>
      <c r="B432" s="1407" t="s">
        <v>7952</v>
      </c>
      <c r="C432" s="1421"/>
      <c r="D432" s="1425"/>
      <c r="E432" s="1407" t="s">
        <v>6232</v>
      </c>
      <c r="F432" s="1407" t="s">
        <v>6239</v>
      </c>
      <c r="G432" s="1407" t="s">
        <v>6234</v>
      </c>
      <c r="H432" s="1407" t="s">
        <v>7615</v>
      </c>
      <c r="I432" s="1409" t="s">
        <v>56</v>
      </c>
      <c r="J432" s="1421"/>
      <c r="K432" s="1412" t="s">
        <v>301</v>
      </c>
      <c r="L432" s="1422"/>
      <c r="M432" s="1420"/>
      <c r="N432" s="1420"/>
      <c r="O432" s="1420"/>
      <c r="P432" s="1420"/>
      <c r="Q432" s="1420"/>
      <c r="R432" s="1420"/>
      <c r="S432" s="1420"/>
      <c r="T432" s="1420"/>
      <c r="U432" s="1420"/>
      <c r="V432" s="1420"/>
      <c r="W432" s="1420"/>
      <c r="X432" s="1420"/>
      <c r="Y432" s="1420"/>
      <c r="Z432" s="1420"/>
      <c r="AA432" s="1420"/>
    </row>
    <row r="433" ht="41.25" customHeight="1">
      <c r="A433" s="1419" t="s">
        <v>7817</v>
      </c>
      <c r="B433" s="1407" t="s">
        <v>7953</v>
      </c>
      <c r="C433" s="1407" t="s">
        <v>7954</v>
      </c>
      <c r="D433" s="1425"/>
      <c r="E433" s="1407" t="s">
        <v>6232</v>
      </c>
      <c r="F433" s="1407" t="s">
        <v>6504</v>
      </c>
      <c r="G433" s="1407" t="s">
        <v>6234</v>
      </c>
      <c r="H433" s="1407" t="s">
        <v>7955</v>
      </c>
      <c r="I433" s="1409" t="s">
        <v>6246</v>
      </c>
      <c r="J433" s="1410">
        <v>45498.0</v>
      </c>
      <c r="K433" s="1410"/>
      <c r="L433" s="1411" t="s">
        <v>7956</v>
      </c>
      <c r="M433" s="1420"/>
      <c r="N433" s="1420"/>
      <c r="O433" s="1420"/>
      <c r="P433" s="1420"/>
      <c r="Q433" s="1420"/>
      <c r="R433" s="1420"/>
      <c r="S433" s="1420"/>
      <c r="T433" s="1420"/>
      <c r="U433" s="1420"/>
      <c r="V433" s="1420"/>
      <c r="W433" s="1420"/>
      <c r="X433" s="1420"/>
      <c r="Y433" s="1420"/>
      <c r="Z433" s="1420"/>
      <c r="AA433" s="1420"/>
    </row>
    <row r="434" ht="41.25" customHeight="1">
      <c r="A434" s="1406" t="s">
        <v>7817</v>
      </c>
      <c r="B434" s="1413" t="s">
        <v>7957</v>
      </c>
      <c r="C434" s="1413" t="s">
        <v>7958</v>
      </c>
      <c r="D434" s="1442"/>
      <c r="E434" s="1413" t="s">
        <v>6232</v>
      </c>
      <c r="F434" s="1413" t="s">
        <v>6670</v>
      </c>
      <c r="G434" s="1413" t="s">
        <v>6234</v>
      </c>
      <c r="H434" s="1413" t="s">
        <v>7959</v>
      </c>
      <c r="I434" s="1415" t="s">
        <v>35</v>
      </c>
      <c r="J434" s="1423"/>
      <c r="K434" s="1423"/>
      <c r="L434" s="1424"/>
      <c r="M434" s="1405"/>
      <c r="N434" s="1405"/>
      <c r="O434" s="1405"/>
      <c r="P434" s="1405"/>
      <c r="Q434" s="1405"/>
      <c r="R434" s="1405"/>
      <c r="S434" s="1405"/>
      <c r="T434" s="1405"/>
      <c r="U434" s="1405"/>
      <c r="V434" s="1405"/>
      <c r="W434" s="1405"/>
      <c r="X434" s="1405"/>
      <c r="Y434" s="1405"/>
      <c r="Z434" s="1405"/>
      <c r="AA434" s="1405"/>
    </row>
    <row r="435" ht="41.25" customHeight="1">
      <c r="A435" s="1419" t="s">
        <v>7817</v>
      </c>
      <c r="B435" s="1407" t="s">
        <v>7960</v>
      </c>
      <c r="C435" s="1407" t="s">
        <v>7961</v>
      </c>
      <c r="D435" s="1425"/>
      <c r="E435" s="1407" t="s">
        <v>6232</v>
      </c>
      <c r="F435" s="1407" t="s">
        <v>6280</v>
      </c>
      <c r="G435" s="1407" t="s">
        <v>6234</v>
      </c>
      <c r="H435" s="1407" t="s">
        <v>7962</v>
      </c>
      <c r="I435" s="1409" t="s">
        <v>56</v>
      </c>
      <c r="J435" s="1410">
        <v>45498.0</v>
      </c>
      <c r="K435" s="1412" t="s">
        <v>301</v>
      </c>
      <c r="L435" s="1411" t="s">
        <v>7963</v>
      </c>
      <c r="M435" s="1420"/>
      <c r="N435" s="1420"/>
      <c r="O435" s="1420"/>
      <c r="P435" s="1420"/>
      <c r="Q435" s="1420"/>
      <c r="R435" s="1420"/>
      <c r="S435" s="1420"/>
      <c r="T435" s="1420"/>
      <c r="U435" s="1420"/>
      <c r="V435" s="1420"/>
      <c r="W435" s="1420"/>
      <c r="X435" s="1420"/>
      <c r="Y435" s="1420"/>
      <c r="Z435" s="1420"/>
      <c r="AA435" s="1420"/>
    </row>
    <row r="436" ht="41.25" customHeight="1">
      <c r="A436" s="1427" t="s">
        <v>7817</v>
      </c>
      <c r="B436" s="1428" t="s">
        <v>7964</v>
      </c>
      <c r="C436" s="1428" t="s">
        <v>7965</v>
      </c>
      <c r="D436" s="1450"/>
      <c r="E436" s="1428" t="s">
        <v>6232</v>
      </c>
      <c r="F436" s="1428" t="s">
        <v>6643</v>
      </c>
      <c r="G436" s="1428" t="s">
        <v>6234</v>
      </c>
      <c r="H436" s="1428" t="s">
        <v>6644</v>
      </c>
      <c r="I436" s="1404" t="s">
        <v>6246</v>
      </c>
      <c r="J436" s="1430">
        <v>45498.0</v>
      </c>
      <c r="K436" s="1430"/>
      <c r="L436" s="1431" t="s">
        <v>7966</v>
      </c>
      <c r="M436" s="1439"/>
      <c r="N436" s="1439"/>
      <c r="O436" s="1439"/>
      <c r="P436" s="1439"/>
      <c r="Q436" s="1439"/>
      <c r="R436" s="1439"/>
      <c r="S436" s="1439"/>
      <c r="T436" s="1439"/>
      <c r="U436" s="1439"/>
      <c r="V436" s="1439"/>
      <c r="W436" s="1439"/>
      <c r="X436" s="1439"/>
      <c r="Y436" s="1439"/>
      <c r="Z436" s="1439"/>
      <c r="AA436" s="1439"/>
    </row>
    <row r="437" ht="41.25" customHeight="1">
      <c r="A437" s="1406" t="s">
        <v>7817</v>
      </c>
      <c r="B437" s="1413" t="s">
        <v>7967</v>
      </c>
      <c r="C437" s="1413" t="s">
        <v>7968</v>
      </c>
      <c r="D437" s="1442"/>
      <c r="E437" s="1413" t="s">
        <v>6232</v>
      </c>
      <c r="F437" s="1413" t="s">
        <v>6476</v>
      </c>
      <c r="G437" s="1413" t="s">
        <v>6234</v>
      </c>
      <c r="H437" s="1413" t="s">
        <v>7969</v>
      </c>
      <c r="I437" s="1415" t="s">
        <v>35</v>
      </c>
      <c r="J437" s="1423"/>
      <c r="K437" s="1423"/>
      <c r="L437" s="1424"/>
      <c r="M437" s="1405"/>
      <c r="N437" s="1405"/>
      <c r="O437" s="1405"/>
      <c r="P437" s="1405"/>
      <c r="Q437" s="1405"/>
      <c r="R437" s="1405"/>
      <c r="S437" s="1405"/>
      <c r="T437" s="1405"/>
      <c r="U437" s="1405"/>
      <c r="V437" s="1405"/>
      <c r="W437" s="1405"/>
      <c r="X437" s="1405"/>
      <c r="Y437" s="1405"/>
      <c r="Z437" s="1405"/>
      <c r="AA437" s="1405"/>
    </row>
    <row r="438" ht="41.25" customHeight="1">
      <c r="A438" s="1419" t="s">
        <v>7817</v>
      </c>
      <c r="B438" s="1407" t="s">
        <v>7970</v>
      </c>
      <c r="C438" s="1407" t="s">
        <v>7971</v>
      </c>
      <c r="D438" s="1408" t="s">
        <v>7972</v>
      </c>
      <c r="E438" s="1407" t="s">
        <v>6232</v>
      </c>
      <c r="F438" s="1407" t="s">
        <v>7973</v>
      </c>
      <c r="G438" s="1407" t="s">
        <v>6234</v>
      </c>
      <c r="H438" s="1407" t="s">
        <v>7974</v>
      </c>
      <c r="I438" s="1409" t="s">
        <v>56</v>
      </c>
      <c r="J438" s="1410">
        <v>45498.0</v>
      </c>
      <c r="K438" s="1412" t="s">
        <v>301</v>
      </c>
      <c r="L438" s="1411" t="s">
        <v>5529</v>
      </c>
      <c r="M438" s="1420"/>
      <c r="N438" s="1420"/>
      <c r="O438" s="1420"/>
      <c r="P438" s="1420"/>
      <c r="Q438" s="1420"/>
      <c r="R438" s="1420"/>
      <c r="S438" s="1420"/>
      <c r="T438" s="1420"/>
      <c r="U438" s="1420"/>
      <c r="V438" s="1420"/>
      <c r="W438" s="1420"/>
      <c r="X438" s="1420"/>
      <c r="Y438" s="1420"/>
      <c r="Z438" s="1420"/>
      <c r="AA438" s="1420"/>
    </row>
    <row r="439" ht="41.25" customHeight="1">
      <c r="A439" s="1427" t="s">
        <v>7817</v>
      </c>
      <c r="B439" s="1428" t="s">
        <v>7975</v>
      </c>
      <c r="C439" s="1428" t="s">
        <v>7976</v>
      </c>
      <c r="D439" s="1450"/>
      <c r="E439" s="1428" t="s">
        <v>6232</v>
      </c>
      <c r="F439" s="1428" t="s">
        <v>6471</v>
      </c>
      <c r="G439" s="1428" t="s">
        <v>6234</v>
      </c>
      <c r="H439" s="1428" t="s">
        <v>7977</v>
      </c>
      <c r="I439" s="1404" t="s">
        <v>6246</v>
      </c>
      <c r="J439" s="1430">
        <v>45498.0</v>
      </c>
      <c r="K439" s="1430"/>
      <c r="L439" s="1431" t="s">
        <v>7978</v>
      </c>
      <c r="M439" s="1439"/>
      <c r="N439" s="1439"/>
      <c r="O439" s="1439"/>
      <c r="P439" s="1439"/>
      <c r="Q439" s="1439"/>
      <c r="R439" s="1439"/>
      <c r="S439" s="1439"/>
      <c r="T439" s="1439"/>
      <c r="U439" s="1439"/>
      <c r="V439" s="1439"/>
      <c r="W439" s="1439"/>
      <c r="X439" s="1439"/>
      <c r="Y439" s="1439"/>
      <c r="Z439" s="1439"/>
      <c r="AA439" s="1439"/>
    </row>
    <row r="440" ht="41.25" customHeight="1">
      <c r="A440" s="1406" t="s">
        <v>7817</v>
      </c>
      <c r="B440" s="1413" t="s">
        <v>7979</v>
      </c>
      <c r="C440" s="1413" t="s">
        <v>7980</v>
      </c>
      <c r="D440" s="1442"/>
      <c r="E440" s="1413" t="s">
        <v>6232</v>
      </c>
      <c r="F440" s="1413" t="s">
        <v>6394</v>
      </c>
      <c r="G440" s="1413" t="s">
        <v>6234</v>
      </c>
      <c r="H440" s="1413" t="s">
        <v>7981</v>
      </c>
      <c r="I440" s="1415" t="s">
        <v>35</v>
      </c>
      <c r="J440" s="1423"/>
      <c r="K440" s="1423"/>
      <c r="L440" s="1424"/>
      <c r="M440" s="1405"/>
      <c r="N440" s="1405"/>
      <c r="O440" s="1405"/>
      <c r="P440" s="1405"/>
      <c r="Q440" s="1405"/>
      <c r="R440" s="1405"/>
      <c r="S440" s="1405"/>
      <c r="T440" s="1405"/>
      <c r="U440" s="1405"/>
      <c r="V440" s="1405"/>
      <c r="W440" s="1405"/>
      <c r="X440" s="1405"/>
      <c r="Y440" s="1405"/>
      <c r="Z440" s="1405"/>
      <c r="AA440" s="1405"/>
    </row>
    <row r="441" ht="41.25" customHeight="1">
      <c r="A441" s="1419" t="s">
        <v>7817</v>
      </c>
      <c r="B441" s="1407" t="s">
        <v>7982</v>
      </c>
      <c r="C441" s="1407" t="s">
        <v>7983</v>
      </c>
      <c r="D441" s="1425"/>
      <c r="E441" s="1407" t="s">
        <v>6232</v>
      </c>
      <c r="F441" s="1407" t="s">
        <v>7278</v>
      </c>
      <c r="G441" s="1407" t="s">
        <v>6234</v>
      </c>
      <c r="H441" s="1407" t="s">
        <v>7984</v>
      </c>
      <c r="I441" s="1409" t="s">
        <v>56</v>
      </c>
      <c r="J441" s="1410">
        <v>45498.0</v>
      </c>
      <c r="K441" s="1412" t="s">
        <v>301</v>
      </c>
      <c r="L441" s="1411" t="s">
        <v>5529</v>
      </c>
      <c r="M441" s="1420"/>
      <c r="N441" s="1420"/>
      <c r="O441" s="1420"/>
      <c r="P441" s="1420"/>
      <c r="Q441" s="1420"/>
      <c r="R441" s="1420"/>
      <c r="S441" s="1420"/>
      <c r="T441" s="1420"/>
      <c r="U441" s="1420"/>
      <c r="V441" s="1420"/>
      <c r="W441" s="1420"/>
      <c r="X441" s="1420"/>
      <c r="Y441" s="1420"/>
      <c r="Z441" s="1420"/>
      <c r="AA441" s="1420"/>
    </row>
    <row r="442" ht="41.25" customHeight="1">
      <c r="A442" s="1419" t="s">
        <v>7817</v>
      </c>
      <c r="B442" s="1407" t="s">
        <v>7985</v>
      </c>
      <c r="C442" s="1407" t="s">
        <v>7986</v>
      </c>
      <c r="D442" s="1426"/>
      <c r="E442" s="1407" t="s">
        <v>6232</v>
      </c>
      <c r="F442" s="1407" t="s">
        <v>6476</v>
      </c>
      <c r="G442" s="1407" t="s">
        <v>6234</v>
      </c>
      <c r="H442" s="1407" t="s">
        <v>7987</v>
      </c>
      <c r="I442" s="1409" t="s">
        <v>6246</v>
      </c>
      <c r="J442" s="1410">
        <v>45498.0</v>
      </c>
      <c r="K442" s="1410"/>
      <c r="L442" s="1411" t="s">
        <v>5529</v>
      </c>
      <c r="M442" s="1420"/>
      <c r="N442" s="1420"/>
      <c r="O442" s="1420"/>
      <c r="P442" s="1420"/>
      <c r="Q442" s="1420"/>
      <c r="R442" s="1420"/>
      <c r="S442" s="1420"/>
      <c r="T442" s="1420"/>
      <c r="U442" s="1420"/>
      <c r="V442" s="1420"/>
      <c r="W442" s="1420"/>
      <c r="X442" s="1420"/>
      <c r="Y442" s="1420"/>
      <c r="Z442" s="1420"/>
      <c r="AA442" s="1420"/>
    </row>
    <row r="443" ht="41.25" customHeight="1">
      <c r="A443" s="1406" t="s">
        <v>7988</v>
      </c>
      <c r="B443" s="1413" t="s">
        <v>7989</v>
      </c>
      <c r="C443" s="1413" t="s">
        <v>7990</v>
      </c>
      <c r="D443" s="1414" t="s">
        <v>7991</v>
      </c>
      <c r="E443" s="1413" t="s">
        <v>6232</v>
      </c>
      <c r="F443" s="1413" t="s">
        <v>6777</v>
      </c>
      <c r="G443" s="1413" t="s">
        <v>6234</v>
      </c>
      <c r="H443" s="1413" t="s">
        <v>7992</v>
      </c>
      <c r="I443" s="1415" t="s">
        <v>35</v>
      </c>
      <c r="J443" s="1423"/>
      <c r="K443" s="1423"/>
      <c r="L443" s="1424"/>
      <c r="M443" s="1405"/>
      <c r="N443" s="1405"/>
      <c r="O443" s="1405"/>
      <c r="P443" s="1405"/>
      <c r="Q443" s="1405"/>
      <c r="R443" s="1405"/>
      <c r="S443" s="1405"/>
      <c r="T443" s="1405"/>
      <c r="U443" s="1405"/>
      <c r="V443" s="1405"/>
      <c r="W443" s="1405"/>
      <c r="X443" s="1405"/>
      <c r="Y443" s="1405"/>
      <c r="Z443" s="1405"/>
      <c r="AA443" s="1405"/>
    </row>
    <row r="444" ht="41.25" customHeight="1">
      <c r="A444" s="1419" t="s">
        <v>7988</v>
      </c>
      <c r="B444" s="1407" t="s">
        <v>7993</v>
      </c>
      <c r="C444" s="1407" t="s">
        <v>7994</v>
      </c>
      <c r="D444" s="1408" t="s">
        <v>7995</v>
      </c>
      <c r="E444" s="1407" t="s">
        <v>6232</v>
      </c>
      <c r="F444" s="1407" t="s">
        <v>6750</v>
      </c>
      <c r="G444" s="1407" t="s">
        <v>6234</v>
      </c>
      <c r="H444" s="1407" t="s">
        <v>7996</v>
      </c>
      <c r="I444" s="1409" t="s">
        <v>56</v>
      </c>
      <c r="J444" s="1410">
        <v>45498.0</v>
      </c>
      <c r="K444" s="1412" t="s">
        <v>301</v>
      </c>
      <c r="L444" s="1411" t="s">
        <v>1544</v>
      </c>
      <c r="M444" s="1420"/>
      <c r="N444" s="1420"/>
      <c r="O444" s="1420"/>
      <c r="P444" s="1420"/>
      <c r="Q444" s="1420"/>
      <c r="R444" s="1420"/>
      <c r="S444" s="1420"/>
      <c r="T444" s="1420"/>
      <c r="U444" s="1420"/>
      <c r="V444" s="1420"/>
      <c r="W444" s="1420"/>
      <c r="X444" s="1420"/>
      <c r="Y444" s="1420"/>
      <c r="Z444" s="1420"/>
      <c r="AA444" s="1420"/>
    </row>
    <row r="445" ht="41.25" customHeight="1">
      <c r="A445" s="1419" t="s">
        <v>7988</v>
      </c>
      <c r="B445" s="1407" t="s">
        <v>7997</v>
      </c>
      <c r="C445" s="1407" t="s">
        <v>7998</v>
      </c>
      <c r="D445" s="1408" t="s">
        <v>7999</v>
      </c>
      <c r="E445" s="1407" t="s">
        <v>6232</v>
      </c>
      <c r="F445" s="1407" t="s">
        <v>8000</v>
      </c>
      <c r="G445" s="1407" t="s">
        <v>6234</v>
      </c>
      <c r="H445" s="1407" t="s">
        <v>8001</v>
      </c>
      <c r="I445" s="1409" t="s">
        <v>6246</v>
      </c>
      <c r="J445" s="1410">
        <v>45498.0</v>
      </c>
      <c r="K445" s="1410"/>
      <c r="L445" s="1411" t="s">
        <v>8002</v>
      </c>
      <c r="M445" s="1420"/>
      <c r="N445" s="1420"/>
      <c r="O445" s="1420"/>
      <c r="P445" s="1420"/>
      <c r="Q445" s="1420"/>
      <c r="R445" s="1420"/>
      <c r="S445" s="1420"/>
      <c r="T445" s="1420"/>
      <c r="U445" s="1420"/>
      <c r="V445" s="1420"/>
      <c r="W445" s="1420"/>
      <c r="X445" s="1420"/>
      <c r="Y445" s="1420"/>
      <c r="Z445" s="1420"/>
      <c r="AA445" s="1420"/>
    </row>
    <row r="446" ht="41.25" customHeight="1">
      <c r="A446" s="1406" t="s">
        <v>7988</v>
      </c>
      <c r="B446" s="1413" t="s">
        <v>8003</v>
      </c>
      <c r="C446" s="1413" t="s">
        <v>8004</v>
      </c>
      <c r="D446" s="1414" t="s">
        <v>8005</v>
      </c>
      <c r="E446" s="1413" t="s">
        <v>6232</v>
      </c>
      <c r="F446" s="1413" t="s">
        <v>6343</v>
      </c>
      <c r="G446" s="1413" t="s">
        <v>6234</v>
      </c>
      <c r="H446" s="1413" t="s">
        <v>8006</v>
      </c>
      <c r="I446" s="1415" t="s">
        <v>35</v>
      </c>
      <c r="J446" s="1423"/>
      <c r="K446" s="1423"/>
      <c r="L446" s="1424"/>
      <c r="M446" s="1405"/>
      <c r="N446" s="1405"/>
      <c r="O446" s="1405"/>
      <c r="P446" s="1405"/>
      <c r="Q446" s="1405"/>
      <c r="R446" s="1405"/>
      <c r="S446" s="1405"/>
      <c r="T446" s="1405"/>
      <c r="U446" s="1405"/>
      <c r="V446" s="1405"/>
      <c r="W446" s="1405"/>
      <c r="X446" s="1405"/>
      <c r="Y446" s="1405"/>
      <c r="Z446" s="1405"/>
      <c r="AA446" s="1405"/>
    </row>
    <row r="447" ht="41.25" customHeight="1">
      <c r="A447" s="1419" t="s">
        <v>7988</v>
      </c>
      <c r="B447" s="1407" t="s">
        <v>8007</v>
      </c>
      <c r="C447" s="1407" t="s">
        <v>8008</v>
      </c>
      <c r="D447" s="1408" t="s">
        <v>8009</v>
      </c>
      <c r="E447" s="1407" t="s">
        <v>6232</v>
      </c>
      <c r="F447" s="1407" t="s">
        <v>8010</v>
      </c>
      <c r="G447" s="1407" t="s">
        <v>6234</v>
      </c>
      <c r="H447" s="1407" t="s">
        <v>8011</v>
      </c>
      <c r="I447" s="1409" t="s">
        <v>56</v>
      </c>
      <c r="J447" s="1410">
        <v>45498.0</v>
      </c>
      <c r="K447" s="1412" t="s">
        <v>301</v>
      </c>
      <c r="L447" s="1411" t="s">
        <v>8012</v>
      </c>
      <c r="M447" s="1420"/>
      <c r="N447" s="1420"/>
      <c r="O447" s="1420"/>
      <c r="P447" s="1420"/>
      <c r="Q447" s="1420"/>
      <c r="R447" s="1420"/>
      <c r="S447" s="1420"/>
      <c r="T447" s="1420"/>
      <c r="U447" s="1420"/>
      <c r="V447" s="1420"/>
      <c r="W447" s="1420"/>
      <c r="X447" s="1420"/>
      <c r="Y447" s="1420"/>
      <c r="Z447" s="1420"/>
      <c r="AA447" s="1420"/>
    </row>
    <row r="448" ht="41.25" customHeight="1">
      <c r="A448" s="1406" t="s">
        <v>7988</v>
      </c>
      <c r="B448" s="1413" t="s">
        <v>8013</v>
      </c>
      <c r="C448" s="1413" t="s">
        <v>8014</v>
      </c>
      <c r="D448" s="1414" t="s">
        <v>8015</v>
      </c>
      <c r="E448" s="1413" t="s">
        <v>6232</v>
      </c>
      <c r="F448" s="1413" t="s">
        <v>7002</v>
      </c>
      <c r="G448" s="1413" t="s">
        <v>6234</v>
      </c>
      <c r="H448" s="1413" t="s">
        <v>8016</v>
      </c>
      <c r="I448" s="1415" t="s">
        <v>35</v>
      </c>
      <c r="J448" s="1423"/>
      <c r="K448" s="1423"/>
      <c r="L448" s="1424"/>
      <c r="M448" s="1405"/>
      <c r="N448" s="1405"/>
      <c r="O448" s="1405"/>
      <c r="P448" s="1405"/>
      <c r="Q448" s="1405"/>
      <c r="R448" s="1405"/>
      <c r="S448" s="1405"/>
      <c r="T448" s="1405"/>
      <c r="U448" s="1405"/>
      <c r="V448" s="1405"/>
      <c r="W448" s="1405"/>
      <c r="X448" s="1405"/>
      <c r="Y448" s="1405"/>
      <c r="Z448" s="1405"/>
      <c r="AA448" s="1405"/>
    </row>
    <row r="449" ht="41.25" customHeight="1">
      <c r="A449" s="1419" t="s">
        <v>7988</v>
      </c>
      <c r="B449" s="1407" t="s">
        <v>8017</v>
      </c>
      <c r="C449" s="1407" t="s">
        <v>8018</v>
      </c>
      <c r="D449" s="1408" t="s">
        <v>8019</v>
      </c>
      <c r="E449" s="1407" t="s">
        <v>6232</v>
      </c>
      <c r="F449" s="1407" t="s">
        <v>6857</v>
      </c>
      <c r="G449" s="1407" t="s">
        <v>6234</v>
      </c>
      <c r="H449" s="1407" t="s">
        <v>8020</v>
      </c>
      <c r="I449" s="1409" t="s">
        <v>56</v>
      </c>
      <c r="J449" s="1410">
        <v>45498.0</v>
      </c>
      <c r="K449" s="1412" t="s">
        <v>301</v>
      </c>
      <c r="L449" s="1411" t="s">
        <v>5529</v>
      </c>
      <c r="M449" s="1420"/>
      <c r="N449" s="1420"/>
      <c r="O449" s="1420"/>
      <c r="P449" s="1420"/>
      <c r="Q449" s="1420"/>
      <c r="R449" s="1420"/>
      <c r="S449" s="1420"/>
      <c r="T449" s="1420"/>
      <c r="U449" s="1420"/>
      <c r="V449" s="1420"/>
      <c r="W449" s="1420"/>
      <c r="X449" s="1420"/>
      <c r="Y449" s="1420"/>
      <c r="Z449" s="1420"/>
      <c r="AA449" s="1420"/>
    </row>
    <row r="450" ht="41.25" customHeight="1">
      <c r="A450" s="1406" t="s">
        <v>7988</v>
      </c>
      <c r="B450" s="1413" t="s">
        <v>8021</v>
      </c>
      <c r="C450" s="1413" t="s">
        <v>8022</v>
      </c>
      <c r="D450" s="1414" t="s">
        <v>8023</v>
      </c>
      <c r="E450" s="1413" t="s">
        <v>6232</v>
      </c>
      <c r="F450" s="1413" t="s">
        <v>7316</v>
      </c>
      <c r="G450" s="1413" t="s">
        <v>6234</v>
      </c>
      <c r="H450" s="1413" t="s">
        <v>8024</v>
      </c>
      <c r="I450" s="1415" t="s">
        <v>6246</v>
      </c>
      <c r="J450" s="1423"/>
      <c r="K450" s="1423"/>
      <c r="L450" s="1424"/>
      <c r="M450" s="1405"/>
      <c r="N450" s="1405"/>
      <c r="O450" s="1405"/>
      <c r="P450" s="1405"/>
      <c r="Q450" s="1405"/>
      <c r="R450" s="1405"/>
      <c r="S450" s="1405"/>
      <c r="T450" s="1405"/>
      <c r="U450" s="1405"/>
      <c r="V450" s="1405"/>
      <c r="W450" s="1405"/>
      <c r="X450" s="1405"/>
      <c r="Y450" s="1405"/>
      <c r="Z450" s="1405"/>
      <c r="AA450" s="1405"/>
    </row>
    <row r="451" ht="41.25" customHeight="1">
      <c r="A451" s="1406" t="s">
        <v>7988</v>
      </c>
      <c r="B451" s="1413" t="s">
        <v>8025</v>
      </c>
      <c r="C451" s="1413" t="s">
        <v>8026</v>
      </c>
      <c r="D451" s="1414" t="s">
        <v>8027</v>
      </c>
      <c r="E451" s="1413" t="s">
        <v>6232</v>
      </c>
      <c r="F451" s="1413" t="s">
        <v>6244</v>
      </c>
      <c r="G451" s="1413" t="s">
        <v>6234</v>
      </c>
      <c r="H451" s="1413" t="s">
        <v>8028</v>
      </c>
      <c r="I451" s="1415" t="s">
        <v>35</v>
      </c>
      <c r="J451" s="1423"/>
      <c r="K451" s="1423"/>
      <c r="L451" s="1424"/>
      <c r="M451" s="1405"/>
      <c r="N451" s="1405"/>
      <c r="O451" s="1405"/>
      <c r="P451" s="1405"/>
      <c r="Q451" s="1405"/>
      <c r="R451" s="1405"/>
      <c r="S451" s="1405"/>
      <c r="T451" s="1405"/>
      <c r="U451" s="1405"/>
      <c r="V451" s="1405"/>
      <c r="W451" s="1405"/>
      <c r="X451" s="1405"/>
      <c r="Y451" s="1405"/>
      <c r="Z451" s="1405"/>
      <c r="AA451" s="1405"/>
    </row>
    <row r="452" ht="41.25" customHeight="1">
      <c r="A452" s="1406" t="s">
        <v>7988</v>
      </c>
      <c r="B452" s="1413" t="s">
        <v>8029</v>
      </c>
      <c r="C452" s="1413" t="s">
        <v>8030</v>
      </c>
      <c r="D452" s="1414" t="s">
        <v>8031</v>
      </c>
      <c r="E452" s="1413" t="s">
        <v>6232</v>
      </c>
      <c r="F452" s="1413" t="s">
        <v>8032</v>
      </c>
      <c r="G452" s="1413" t="s">
        <v>6234</v>
      </c>
      <c r="H452" s="1413" t="s">
        <v>8033</v>
      </c>
      <c r="I452" s="1415" t="s">
        <v>56</v>
      </c>
      <c r="J452" s="1416">
        <v>45498.0</v>
      </c>
      <c r="K452" s="1416"/>
      <c r="L452" s="1418" t="s">
        <v>8034</v>
      </c>
      <c r="M452" s="1405"/>
      <c r="N452" s="1405"/>
      <c r="O452" s="1405"/>
      <c r="P452" s="1405"/>
      <c r="Q452" s="1405"/>
      <c r="R452" s="1405"/>
      <c r="S452" s="1405"/>
      <c r="T452" s="1405"/>
      <c r="U452" s="1405"/>
      <c r="V452" s="1405"/>
      <c r="W452" s="1405"/>
      <c r="X452" s="1405"/>
      <c r="Y452" s="1405"/>
      <c r="Z452" s="1405"/>
      <c r="AA452" s="1405"/>
    </row>
    <row r="453" ht="41.25" customHeight="1">
      <c r="A453" s="1406" t="s">
        <v>7988</v>
      </c>
      <c r="B453" s="1413" t="s">
        <v>8035</v>
      </c>
      <c r="C453" s="1413" t="s">
        <v>8036</v>
      </c>
      <c r="D453" s="1414" t="s">
        <v>8037</v>
      </c>
      <c r="E453" s="1413" t="s">
        <v>6232</v>
      </c>
      <c r="F453" s="1413" t="s">
        <v>6343</v>
      </c>
      <c r="G453" s="1413" t="s">
        <v>6234</v>
      </c>
      <c r="H453" s="1413" t="s">
        <v>8038</v>
      </c>
      <c r="I453" s="1415" t="s">
        <v>6246</v>
      </c>
      <c r="J453" s="1423"/>
      <c r="K453" s="1423"/>
      <c r="L453" s="1424"/>
      <c r="M453" s="1405"/>
      <c r="N453" s="1405"/>
      <c r="O453" s="1405"/>
      <c r="P453" s="1405"/>
      <c r="Q453" s="1405"/>
      <c r="R453" s="1405"/>
      <c r="S453" s="1405"/>
      <c r="T453" s="1405"/>
      <c r="U453" s="1405"/>
      <c r="V453" s="1405"/>
      <c r="W453" s="1405"/>
      <c r="X453" s="1405"/>
      <c r="Y453" s="1405"/>
      <c r="Z453" s="1405"/>
      <c r="AA453" s="1405"/>
    </row>
    <row r="454" ht="41.25" customHeight="1">
      <c r="A454" s="1406" t="s">
        <v>7988</v>
      </c>
      <c r="B454" s="1413" t="s">
        <v>8039</v>
      </c>
      <c r="C454" s="1413" t="s">
        <v>8040</v>
      </c>
      <c r="D454" s="1414" t="s">
        <v>8041</v>
      </c>
      <c r="E454" s="1413" t="s">
        <v>6232</v>
      </c>
      <c r="F454" s="1413" t="s">
        <v>6239</v>
      </c>
      <c r="G454" s="1413" t="s">
        <v>6234</v>
      </c>
      <c r="H454" s="1413" t="s">
        <v>8042</v>
      </c>
      <c r="I454" s="1415" t="s">
        <v>35</v>
      </c>
      <c r="J454" s="1423"/>
      <c r="K454" s="1423"/>
      <c r="L454" s="1424"/>
      <c r="M454" s="1405"/>
      <c r="N454" s="1405"/>
      <c r="O454" s="1405"/>
      <c r="P454" s="1405"/>
      <c r="Q454" s="1405"/>
      <c r="R454" s="1405"/>
      <c r="S454" s="1405"/>
      <c r="T454" s="1405"/>
      <c r="U454" s="1405"/>
      <c r="V454" s="1405"/>
      <c r="W454" s="1405"/>
      <c r="X454" s="1405"/>
      <c r="Y454" s="1405"/>
      <c r="Z454" s="1405"/>
      <c r="AA454" s="1405"/>
    </row>
    <row r="455" ht="41.25" customHeight="1">
      <c r="A455" s="1406" t="s">
        <v>7988</v>
      </c>
      <c r="B455" s="1413" t="s">
        <v>8043</v>
      </c>
      <c r="C455" s="1413" t="s">
        <v>8044</v>
      </c>
      <c r="D455" s="1414" t="s">
        <v>8045</v>
      </c>
      <c r="E455" s="1413" t="s">
        <v>6232</v>
      </c>
      <c r="F455" s="1413" t="s">
        <v>8046</v>
      </c>
      <c r="G455" s="1413" t="s">
        <v>6234</v>
      </c>
      <c r="H455" s="1413" t="s">
        <v>8047</v>
      </c>
      <c r="I455" s="1415" t="s">
        <v>56</v>
      </c>
      <c r="J455" s="1416">
        <v>45498.0</v>
      </c>
      <c r="K455" s="1416"/>
      <c r="L455" s="1418" t="s">
        <v>4144</v>
      </c>
      <c r="M455" s="1405"/>
      <c r="N455" s="1405"/>
      <c r="O455" s="1405"/>
      <c r="P455" s="1405"/>
      <c r="Q455" s="1405"/>
      <c r="R455" s="1405"/>
      <c r="S455" s="1405"/>
      <c r="T455" s="1405"/>
      <c r="U455" s="1405"/>
      <c r="V455" s="1405"/>
      <c r="W455" s="1405"/>
      <c r="X455" s="1405"/>
      <c r="Y455" s="1405"/>
      <c r="Z455" s="1405"/>
      <c r="AA455" s="1405"/>
    </row>
    <row r="456" ht="41.25" customHeight="1">
      <c r="A456" s="1419" t="s">
        <v>7988</v>
      </c>
      <c r="B456" s="1407" t="s">
        <v>8048</v>
      </c>
      <c r="C456" s="1407" t="s">
        <v>8049</v>
      </c>
      <c r="D456" s="1408" t="s">
        <v>8050</v>
      </c>
      <c r="E456" s="1407" t="s">
        <v>6232</v>
      </c>
      <c r="F456" s="1407" t="s">
        <v>6750</v>
      </c>
      <c r="G456" s="1407" t="s">
        <v>6234</v>
      </c>
      <c r="H456" s="1407" t="s">
        <v>8051</v>
      </c>
      <c r="I456" s="1409" t="s">
        <v>6246</v>
      </c>
      <c r="J456" s="1410">
        <v>45498.0</v>
      </c>
      <c r="K456" s="1410"/>
      <c r="L456" s="1411" t="s">
        <v>1623</v>
      </c>
      <c r="M456" s="1420"/>
      <c r="N456" s="1420"/>
      <c r="O456" s="1420"/>
      <c r="P456" s="1420"/>
      <c r="Q456" s="1420"/>
      <c r="R456" s="1420"/>
      <c r="S456" s="1420"/>
      <c r="T456" s="1420"/>
      <c r="U456" s="1420"/>
      <c r="V456" s="1420"/>
      <c r="W456" s="1420"/>
      <c r="X456" s="1420"/>
      <c r="Y456" s="1420"/>
      <c r="Z456" s="1420"/>
      <c r="AA456" s="1420"/>
    </row>
    <row r="457" ht="41.25" customHeight="1">
      <c r="A457" s="1406" t="s">
        <v>7988</v>
      </c>
      <c r="B457" s="1413" t="s">
        <v>8052</v>
      </c>
      <c r="C457" s="1413" t="s">
        <v>8053</v>
      </c>
      <c r="D457" s="1414" t="s">
        <v>8054</v>
      </c>
      <c r="E457" s="1413" t="s">
        <v>6232</v>
      </c>
      <c r="F457" s="1413" t="s">
        <v>6442</v>
      </c>
      <c r="G457" s="1413" t="s">
        <v>6234</v>
      </c>
      <c r="H457" s="1413" t="s">
        <v>8055</v>
      </c>
      <c r="I457" s="1415" t="s">
        <v>35</v>
      </c>
      <c r="J457" s="1423"/>
      <c r="K457" s="1423"/>
      <c r="L457" s="1424"/>
      <c r="M457" s="1405"/>
      <c r="N457" s="1405"/>
      <c r="O457" s="1405"/>
      <c r="P457" s="1405"/>
      <c r="Q457" s="1405"/>
      <c r="R457" s="1405"/>
      <c r="S457" s="1405"/>
      <c r="T457" s="1405"/>
      <c r="U457" s="1405"/>
      <c r="V457" s="1405"/>
      <c r="W457" s="1405"/>
      <c r="X457" s="1405"/>
      <c r="Y457" s="1405"/>
      <c r="Z457" s="1405"/>
      <c r="AA457" s="1405"/>
    </row>
    <row r="458" ht="41.25" customHeight="1">
      <c r="A458" s="1406" t="s">
        <v>7988</v>
      </c>
      <c r="B458" s="1413" t="s">
        <v>8056</v>
      </c>
      <c r="C458" s="1413" t="s">
        <v>7864</v>
      </c>
      <c r="D458" s="1414" t="s">
        <v>7865</v>
      </c>
      <c r="E458" s="1413" t="s">
        <v>6232</v>
      </c>
      <c r="F458" s="1413" t="s">
        <v>6638</v>
      </c>
      <c r="G458" s="1413" t="s">
        <v>6234</v>
      </c>
      <c r="H458" s="1413" t="s">
        <v>7866</v>
      </c>
      <c r="I458" s="1415" t="s">
        <v>56</v>
      </c>
      <c r="J458" s="1423"/>
      <c r="K458" s="1423"/>
      <c r="L458" s="1424"/>
      <c r="M458" s="1405"/>
      <c r="N458" s="1405"/>
      <c r="O458" s="1405"/>
      <c r="P458" s="1405"/>
      <c r="Q458" s="1405"/>
      <c r="R458" s="1405"/>
      <c r="S458" s="1405"/>
      <c r="T458" s="1405"/>
      <c r="U458" s="1405"/>
      <c r="V458" s="1405"/>
      <c r="W458" s="1405"/>
      <c r="X458" s="1405"/>
      <c r="Y458" s="1405"/>
      <c r="Z458" s="1405"/>
      <c r="AA458" s="1405"/>
    </row>
    <row r="459" ht="41.25" customHeight="1">
      <c r="A459" s="1419" t="s">
        <v>7988</v>
      </c>
      <c r="B459" s="1407" t="s">
        <v>8057</v>
      </c>
      <c r="C459" s="1407" t="s">
        <v>8058</v>
      </c>
      <c r="D459" s="1408" t="s">
        <v>8059</v>
      </c>
      <c r="E459" s="1407" t="s">
        <v>6232</v>
      </c>
      <c r="F459" s="1407" t="s">
        <v>7756</v>
      </c>
      <c r="G459" s="1407" t="s">
        <v>6234</v>
      </c>
      <c r="H459" s="1407" t="s">
        <v>8060</v>
      </c>
      <c r="I459" s="1409" t="s">
        <v>6246</v>
      </c>
      <c r="J459" s="1410">
        <v>45498.0</v>
      </c>
      <c r="K459" s="1410"/>
      <c r="L459" s="1411" t="s">
        <v>1371</v>
      </c>
      <c r="M459" s="1420"/>
      <c r="N459" s="1420"/>
      <c r="O459" s="1420"/>
      <c r="P459" s="1420"/>
      <c r="Q459" s="1420"/>
      <c r="R459" s="1420"/>
      <c r="S459" s="1420"/>
      <c r="T459" s="1420"/>
      <c r="U459" s="1420"/>
      <c r="V459" s="1420"/>
      <c r="W459" s="1420"/>
      <c r="X459" s="1420"/>
      <c r="Y459" s="1420"/>
      <c r="Z459" s="1420"/>
      <c r="AA459" s="1420"/>
    </row>
    <row r="460" ht="41.25" customHeight="1">
      <c r="A460" s="1406" t="s">
        <v>7988</v>
      </c>
      <c r="B460" s="1413" t="s">
        <v>8061</v>
      </c>
      <c r="C460" s="1413" t="s">
        <v>8062</v>
      </c>
      <c r="D460" s="1414" t="s">
        <v>8063</v>
      </c>
      <c r="E460" s="1413" t="s">
        <v>6232</v>
      </c>
      <c r="F460" s="1413" t="s">
        <v>8064</v>
      </c>
      <c r="G460" s="1413" t="s">
        <v>6234</v>
      </c>
      <c r="H460" s="1413" t="s">
        <v>8065</v>
      </c>
      <c r="I460" s="1415" t="s">
        <v>35</v>
      </c>
      <c r="J460" s="1423"/>
      <c r="K460" s="1423"/>
      <c r="L460" s="1424"/>
      <c r="M460" s="1405"/>
      <c r="N460" s="1405"/>
      <c r="O460" s="1405"/>
      <c r="P460" s="1405"/>
      <c r="Q460" s="1405"/>
      <c r="R460" s="1405"/>
      <c r="S460" s="1405"/>
      <c r="T460" s="1405"/>
      <c r="U460" s="1405"/>
      <c r="V460" s="1405"/>
      <c r="W460" s="1405"/>
      <c r="X460" s="1405"/>
      <c r="Y460" s="1405"/>
      <c r="Z460" s="1405"/>
      <c r="AA460" s="1405"/>
    </row>
    <row r="461" ht="41.25" customHeight="1">
      <c r="A461" s="1406" t="s">
        <v>7988</v>
      </c>
      <c r="B461" s="1413" t="s">
        <v>8066</v>
      </c>
      <c r="C461" s="1413" t="s">
        <v>8067</v>
      </c>
      <c r="D461" s="1414" t="s">
        <v>8068</v>
      </c>
      <c r="E461" s="1413" t="s">
        <v>6232</v>
      </c>
      <c r="F461" s="1413" t="s">
        <v>6643</v>
      </c>
      <c r="G461" s="1413" t="s">
        <v>6234</v>
      </c>
      <c r="H461" s="1413" t="s">
        <v>8069</v>
      </c>
      <c r="I461" s="1415" t="s">
        <v>56</v>
      </c>
      <c r="J461" s="1416">
        <v>45498.0</v>
      </c>
      <c r="K461" s="1416"/>
      <c r="L461" s="1418" t="s">
        <v>8070</v>
      </c>
      <c r="M461" s="1405"/>
      <c r="N461" s="1405"/>
      <c r="O461" s="1405"/>
      <c r="P461" s="1405"/>
      <c r="Q461" s="1405"/>
      <c r="R461" s="1405"/>
      <c r="S461" s="1405"/>
      <c r="T461" s="1405"/>
      <c r="U461" s="1405"/>
      <c r="V461" s="1405"/>
      <c r="W461" s="1405"/>
      <c r="X461" s="1405"/>
      <c r="Y461" s="1405"/>
      <c r="Z461" s="1405"/>
      <c r="AA461" s="1405"/>
    </row>
    <row r="462" ht="41.25" customHeight="1">
      <c r="A462" s="1419" t="s">
        <v>7988</v>
      </c>
      <c r="B462" s="1407" t="s">
        <v>8071</v>
      </c>
      <c r="C462" s="1407" t="s">
        <v>8072</v>
      </c>
      <c r="D462" s="1408" t="s">
        <v>8073</v>
      </c>
      <c r="E462" s="1407" t="s">
        <v>6232</v>
      </c>
      <c r="F462" s="1407" t="s">
        <v>6398</v>
      </c>
      <c r="G462" s="1407" t="s">
        <v>6234</v>
      </c>
      <c r="H462" s="1407" t="s">
        <v>8074</v>
      </c>
      <c r="I462" s="1409" t="s">
        <v>6246</v>
      </c>
      <c r="J462" s="1410">
        <v>45498.0</v>
      </c>
      <c r="K462" s="1410"/>
      <c r="L462" s="1411" t="s">
        <v>5529</v>
      </c>
      <c r="M462" s="1420"/>
      <c r="N462" s="1420"/>
      <c r="O462" s="1420"/>
      <c r="P462" s="1420"/>
      <c r="Q462" s="1420"/>
      <c r="R462" s="1420"/>
      <c r="S462" s="1420"/>
      <c r="T462" s="1420"/>
      <c r="U462" s="1420"/>
      <c r="V462" s="1420"/>
      <c r="W462" s="1420"/>
      <c r="X462" s="1420"/>
      <c r="Y462" s="1420"/>
      <c r="Z462" s="1420"/>
      <c r="AA462" s="1420"/>
    </row>
    <row r="463" ht="41.25" customHeight="1">
      <c r="A463" s="1406" t="s">
        <v>7988</v>
      </c>
      <c r="B463" s="1413" t="s">
        <v>8075</v>
      </c>
      <c r="C463" s="1413" t="s">
        <v>8076</v>
      </c>
      <c r="D463" s="1414" t="s">
        <v>8077</v>
      </c>
      <c r="E463" s="1413" t="s">
        <v>6232</v>
      </c>
      <c r="F463" s="1413" t="s">
        <v>6343</v>
      </c>
      <c r="G463" s="1413" t="s">
        <v>6234</v>
      </c>
      <c r="H463" s="1413" t="s">
        <v>8078</v>
      </c>
      <c r="I463" s="1415" t="s">
        <v>35</v>
      </c>
      <c r="J463" s="1423"/>
      <c r="K463" s="1423"/>
      <c r="L463" s="1424"/>
      <c r="M463" s="1405"/>
      <c r="N463" s="1405"/>
      <c r="O463" s="1405"/>
      <c r="P463" s="1405"/>
      <c r="Q463" s="1405"/>
      <c r="R463" s="1405"/>
      <c r="S463" s="1405"/>
      <c r="T463" s="1405"/>
      <c r="U463" s="1405"/>
      <c r="V463" s="1405"/>
      <c r="W463" s="1405"/>
      <c r="X463" s="1405"/>
      <c r="Y463" s="1405"/>
      <c r="Z463" s="1405"/>
      <c r="AA463" s="1405"/>
    </row>
    <row r="464" ht="41.25" customHeight="1">
      <c r="A464" s="1419" t="s">
        <v>7988</v>
      </c>
      <c r="B464" s="1407" t="s">
        <v>8079</v>
      </c>
      <c r="C464" s="1407" t="s">
        <v>8080</v>
      </c>
      <c r="D464" s="1408" t="s">
        <v>8081</v>
      </c>
      <c r="E464" s="1407" t="s">
        <v>6232</v>
      </c>
      <c r="F464" s="1407" t="s">
        <v>6577</v>
      </c>
      <c r="G464" s="1407" t="s">
        <v>6234</v>
      </c>
      <c r="H464" s="1407" t="s">
        <v>6578</v>
      </c>
      <c r="I464" s="1409" t="s">
        <v>56</v>
      </c>
      <c r="J464" s="1410">
        <v>45498.0</v>
      </c>
      <c r="K464" s="1412" t="s">
        <v>301</v>
      </c>
      <c r="L464" s="1411" t="s">
        <v>5529</v>
      </c>
      <c r="M464" s="1420"/>
      <c r="N464" s="1420"/>
      <c r="O464" s="1420"/>
      <c r="P464" s="1420"/>
      <c r="Q464" s="1420"/>
      <c r="R464" s="1420"/>
      <c r="S464" s="1420"/>
      <c r="T464" s="1420"/>
      <c r="U464" s="1420"/>
      <c r="V464" s="1420"/>
      <c r="W464" s="1420"/>
      <c r="X464" s="1420"/>
      <c r="Y464" s="1420"/>
      <c r="Z464" s="1420"/>
      <c r="AA464" s="1420"/>
    </row>
    <row r="465" ht="41.25" customHeight="1">
      <c r="A465" s="1419" t="s">
        <v>7988</v>
      </c>
      <c r="B465" s="1407" t="s">
        <v>8082</v>
      </c>
      <c r="C465" s="1407" t="s">
        <v>8083</v>
      </c>
      <c r="D465" s="1408" t="s">
        <v>8084</v>
      </c>
      <c r="E465" s="1407" t="s">
        <v>6232</v>
      </c>
      <c r="F465" s="1407" t="s">
        <v>6343</v>
      </c>
      <c r="G465" s="1407" t="s">
        <v>6234</v>
      </c>
      <c r="H465" s="1407" t="s">
        <v>8085</v>
      </c>
      <c r="I465" s="1409" t="s">
        <v>6246</v>
      </c>
      <c r="J465" s="1410">
        <v>45498.0</v>
      </c>
      <c r="K465" s="1410"/>
      <c r="L465" s="1411" t="s">
        <v>5529</v>
      </c>
      <c r="M465" s="1420"/>
      <c r="N465" s="1420"/>
      <c r="O465" s="1420"/>
      <c r="P465" s="1420"/>
      <c r="Q465" s="1420"/>
      <c r="R465" s="1420"/>
      <c r="S465" s="1420"/>
      <c r="T465" s="1420"/>
      <c r="U465" s="1420"/>
      <c r="V465" s="1420"/>
      <c r="W465" s="1420"/>
      <c r="X465" s="1420"/>
      <c r="Y465" s="1420"/>
      <c r="Z465" s="1420"/>
      <c r="AA465" s="1420"/>
    </row>
    <row r="466" ht="41.25" customHeight="1">
      <c r="A466" s="1406" t="s">
        <v>7988</v>
      </c>
      <c r="B466" s="1413" t="s">
        <v>8086</v>
      </c>
      <c r="C466" s="1413" t="s">
        <v>8087</v>
      </c>
      <c r="D466" s="1414" t="s">
        <v>8088</v>
      </c>
      <c r="E466" s="1413" t="s">
        <v>6232</v>
      </c>
      <c r="F466" s="1413" t="s">
        <v>6332</v>
      </c>
      <c r="G466" s="1413" t="s">
        <v>6234</v>
      </c>
      <c r="H466" s="1413" t="s">
        <v>6333</v>
      </c>
      <c r="I466" s="1415" t="s">
        <v>35</v>
      </c>
      <c r="J466" s="1423"/>
      <c r="K466" s="1423"/>
      <c r="L466" s="1424"/>
      <c r="M466" s="1405"/>
      <c r="N466" s="1405"/>
      <c r="O466" s="1405"/>
      <c r="P466" s="1405"/>
      <c r="Q466" s="1405"/>
      <c r="R466" s="1405"/>
      <c r="S466" s="1405"/>
      <c r="T466" s="1405"/>
      <c r="U466" s="1405"/>
      <c r="V466" s="1405"/>
      <c r="W466" s="1405"/>
      <c r="X466" s="1405"/>
      <c r="Y466" s="1405"/>
      <c r="Z466" s="1405"/>
      <c r="AA466" s="1405"/>
    </row>
    <row r="467" ht="41.25" customHeight="1">
      <c r="A467" s="1419" t="s">
        <v>7988</v>
      </c>
      <c r="B467" s="1407" t="s">
        <v>8089</v>
      </c>
      <c r="C467" s="1407" t="s">
        <v>8090</v>
      </c>
      <c r="D467" s="1408" t="s">
        <v>8091</v>
      </c>
      <c r="E467" s="1407" t="s">
        <v>6232</v>
      </c>
      <c r="F467" s="1407" t="s">
        <v>6504</v>
      </c>
      <c r="G467" s="1407" t="s">
        <v>6234</v>
      </c>
      <c r="H467" s="1407" t="s">
        <v>7603</v>
      </c>
      <c r="I467" s="1409" t="s">
        <v>56</v>
      </c>
      <c r="J467" s="1410">
        <v>45498.0</v>
      </c>
      <c r="K467" s="1412" t="s">
        <v>301</v>
      </c>
      <c r="L467" s="1411" t="s">
        <v>5529</v>
      </c>
      <c r="M467" s="1420"/>
      <c r="N467" s="1420"/>
      <c r="O467" s="1420"/>
      <c r="P467" s="1420"/>
      <c r="Q467" s="1420"/>
      <c r="R467" s="1420"/>
      <c r="S467" s="1420"/>
      <c r="T467" s="1420"/>
      <c r="U467" s="1420"/>
      <c r="V467" s="1420"/>
      <c r="W467" s="1420"/>
      <c r="X467" s="1420"/>
      <c r="Y467" s="1420"/>
      <c r="Z467" s="1420"/>
      <c r="AA467" s="1420"/>
    </row>
    <row r="468" ht="41.25" customHeight="1">
      <c r="A468" s="1419" t="s">
        <v>7988</v>
      </c>
      <c r="B468" s="1407" t="s">
        <v>8092</v>
      </c>
      <c r="C468" s="1407" t="s">
        <v>6335</v>
      </c>
      <c r="D468" s="1408" t="s">
        <v>6336</v>
      </c>
      <c r="E468" s="1407" t="s">
        <v>6232</v>
      </c>
      <c r="F468" s="1407" t="s">
        <v>6337</v>
      </c>
      <c r="G468" s="1407" t="s">
        <v>6234</v>
      </c>
      <c r="H468" s="1407" t="s">
        <v>6338</v>
      </c>
      <c r="I468" s="1409" t="s">
        <v>6246</v>
      </c>
      <c r="J468" s="1410">
        <v>45498.0</v>
      </c>
      <c r="K468" s="1410"/>
      <c r="L468" s="1411" t="s">
        <v>8093</v>
      </c>
      <c r="M468" s="1420"/>
      <c r="N468" s="1420"/>
      <c r="O468" s="1420"/>
      <c r="P468" s="1420"/>
      <c r="Q468" s="1420"/>
      <c r="R468" s="1420"/>
      <c r="S468" s="1420"/>
      <c r="T468" s="1420"/>
      <c r="U468" s="1420"/>
      <c r="V468" s="1420"/>
      <c r="W468" s="1420"/>
      <c r="X468" s="1420"/>
      <c r="Y468" s="1420"/>
      <c r="Z468" s="1420"/>
      <c r="AA468" s="1420"/>
    </row>
    <row r="469" ht="41.25" customHeight="1">
      <c r="A469" s="1406" t="s">
        <v>7988</v>
      </c>
      <c r="B469" s="1413" t="s">
        <v>8094</v>
      </c>
      <c r="C469" s="1413" t="s">
        <v>8095</v>
      </c>
      <c r="D469" s="1414" t="s">
        <v>8096</v>
      </c>
      <c r="E469" s="1413" t="s">
        <v>6232</v>
      </c>
      <c r="F469" s="1413" t="s">
        <v>6256</v>
      </c>
      <c r="G469" s="1413" t="s">
        <v>6234</v>
      </c>
      <c r="H469" s="1413" t="s">
        <v>8097</v>
      </c>
      <c r="I469" s="1415" t="s">
        <v>35</v>
      </c>
      <c r="J469" s="1423"/>
      <c r="K469" s="1423"/>
      <c r="L469" s="1424"/>
      <c r="M469" s="1405"/>
      <c r="N469" s="1405"/>
      <c r="O469" s="1405"/>
      <c r="P469" s="1405"/>
      <c r="Q469" s="1405"/>
      <c r="R469" s="1405"/>
      <c r="S469" s="1405"/>
      <c r="T469" s="1405"/>
      <c r="U469" s="1405"/>
      <c r="V469" s="1405"/>
      <c r="W469" s="1405"/>
      <c r="X469" s="1405"/>
      <c r="Y469" s="1405"/>
      <c r="Z469" s="1405"/>
      <c r="AA469" s="1405"/>
    </row>
    <row r="470" ht="41.25" customHeight="1">
      <c r="A470" s="1419" t="s">
        <v>7988</v>
      </c>
      <c r="B470" s="1407" t="s">
        <v>8098</v>
      </c>
      <c r="C470" s="1407" t="s">
        <v>8099</v>
      </c>
      <c r="D470" s="1408" t="s">
        <v>8100</v>
      </c>
      <c r="E470" s="1407" t="s">
        <v>6232</v>
      </c>
      <c r="F470" s="1407" t="s">
        <v>6280</v>
      </c>
      <c r="G470" s="1407" t="s">
        <v>6234</v>
      </c>
      <c r="H470" s="1407" t="s">
        <v>8101</v>
      </c>
      <c r="I470" s="1409" t="s">
        <v>56</v>
      </c>
      <c r="J470" s="1410">
        <v>45498.0</v>
      </c>
      <c r="K470" s="1412" t="s">
        <v>301</v>
      </c>
      <c r="L470" s="1411" t="s">
        <v>5529</v>
      </c>
      <c r="M470" s="1420"/>
      <c r="N470" s="1420"/>
      <c r="O470" s="1420"/>
      <c r="P470" s="1420"/>
      <c r="Q470" s="1420"/>
      <c r="R470" s="1420"/>
      <c r="S470" s="1420"/>
      <c r="T470" s="1420"/>
      <c r="U470" s="1420"/>
      <c r="V470" s="1420"/>
      <c r="W470" s="1420"/>
      <c r="X470" s="1420"/>
      <c r="Y470" s="1420"/>
      <c r="Z470" s="1420"/>
      <c r="AA470" s="1420"/>
    </row>
    <row r="471" ht="41.25" customHeight="1">
      <c r="A471" s="1419" t="s">
        <v>7988</v>
      </c>
      <c r="B471" s="1407" t="s">
        <v>8102</v>
      </c>
      <c r="C471" s="1407" t="s">
        <v>8103</v>
      </c>
      <c r="D471" s="1408" t="s">
        <v>8104</v>
      </c>
      <c r="E471" s="1407" t="s">
        <v>6232</v>
      </c>
      <c r="F471" s="1407" t="s">
        <v>7040</v>
      </c>
      <c r="G471" s="1407" t="s">
        <v>6234</v>
      </c>
      <c r="H471" s="1407" t="s">
        <v>8105</v>
      </c>
      <c r="I471" s="1409" t="s">
        <v>6246</v>
      </c>
      <c r="J471" s="1410">
        <v>45498.0</v>
      </c>
      <c r="K471" s="1410"/>
      <c r="L471" s="1411" t="s">
        <v>5529</v>
      </c>
      <c r="M471" s="1420"/>
      <c r="N471" s="1420"/>
      <c r="O471" s="1420"/>
      <c r="P471" s="1420"/>
      <c r="Q471" s="1420"/>
      <c r="R471" s="1420"/>
      <c r="S471" s="1420"/>
      <c r="T471" s="1420"/>
      <c r="U471" s="1420"/>
      <c r="V471" s="1420"/>
      <c r="W471" s="1420"/>
      <c r="X471" s="1420"/>
      <c r="Y471" s="1420"/>
      <c r="Z471" s="1420"/>
      <c r="AA471" s="1420"/>
    </row>
    <row r="472" ht="41.25" customHeight="1">
      <c r="A472" s="1406" t="s">
        <v>7988</v>
      </c>
      <c r="B472" s="1413" t="s">
        <v>8106</v>
      </c>
      <c r="C472" s="1413" t="s">
        <v>8107</v>
      </c>
      <c r="D472" s="1414" t="s">
        <v>8108</v>
      </c>
      <c r="E472" s="1413" t="s">
        <v>6232</v>
      </c>
      <c r="F472" s="1413" t="s">
        <v>6263</v>
      </c>
      <c r="G472" s="1413" t="s">
        <v>6234</v>
      </c>
      <c r="H472" s="1413" t="s">
        <v>8109</v>
      </c>
      <c r="I472" s="1415" t="s">
        <v>35</v>
      </c>
      <c r="J472" s="1423"/>
      <c r="K472" s="1423"/>
      <c r="L472" s="1424"/>
      <c r="M472" s="1405"/>
      <c r="N472" s="1405"/>
      <c r="O472" s="1405"/>
      <c r="P472" s="1405"/>
      <c r="Q472" s="1405"/>
      <c r="R472" s="1405"/>
      <c r="S472" s="1405"/>
      <c r="T472" s="1405"/>
      <c r="U472" s="1405"/>
      <c r="V472" s="1405"/>
      <c r="W472" s="1405"/>
      <c r="X472" s="1405"/>
      <c r="Y472" s="1405"/>
      <c r="Z472" s="1405"/>
      <c r="AA472" s="1405"/>
    </row>
    <row r="473" ht="41.25" customHeight="1">
      <c r="A473" s="1419" t="s">
        <v>7988</v>
      </c>
      <c r="B473" s="1407" t="s">
        <v>8110</v>
      </c>
      <c r="C473" s="1407" t="s">
        <v>8111</v>
      </c>
      <c r="D473" s="1408" t="s">
        <v>8112</v>
      </c>
      <c r="E473" s="1407" t="s">
        <v>6232</v>
      </c>
      <c r="F473" s="1407" t="s">
        <v>6670</v>
      </c>
      <c r="G473" s="1407" t="s">
        <v>6234</v>
      </c>
      <c r="H473" s="1407" t="s">
        <v>8113</v>
      </c>
      <c r="I473" s="1409" t="s">
        <v>56</v>
      </c>
      <c r="J473" s="1410">
        <v>45498.0</v>
      </c>
      <c r="K473" s="1412" t="s">
        <v>301</v>
      </c>
      <c r="L473" s="1411" t="s">
        <v>5529</v>
      </c>
      <c r="M473" s="1420"/>
      <c r="N473" s="1420"/>
      <c r="O473" s="1420"/>
      <c r="P473" s="1420"/>
      <c r="Q473" s="1420"/>
      <c r="R473" s="1420"/>
      <c r="S473" s="1420"/>
      <c r="T473" s="1420"/>
      <c r="U473" s="1420"/>
      <c r="V473" s="1420"/>
      <c r="W473" s="1420"/>
      <c r="X473" s="1420"/>
      <c r="Y473" s="1420"/>
      <c r="Z473" s="1420"/>
      <c r="AA473" s="1420"/>
    </row>
    <row r="474" ht="41.25" customHeight="1">
      <c r="A474" s="1427" t="s">
        <v>7988</v>
      </c>
      <c r="B474" s="1428" t="s">
        <v>8114</v>
      </c>
      <c r="C474" s="1428" t="s">
        <v>8115</v>
      </c>
      <c r="D474" s="1429" t="s">
        <v>1065</v>
      </c>
      <c r="E474" s="1428" t="s">
        <v>6232</v>
      </c>
      <c r="F474" s="1428" t="s">
        <v>6239</v>
      </c>
      <c r="G474" s="1428" t="s">
        <v>6234</v>
      </c>
      <c r="H474" s="1428" t="s">
        <v>8116</v>
      </c>
      <c r="I474" s="1404" t="s">
        <v>6246</v>
      </c>
      <c r="J474" s="1430">
        <v>45498.0</v>
      </c>
      <c r="K474" s="1430"/>
      <c r="L474" s="1431" t="s">
        <v>8117</v>
      </c>
      <c r="M474" s="1439"/>
      <c r="N474" s="1439"/>
      <c r="O474" s="1439"/>
      <c r="P474" s="1439"/>
      <c r="Q474" s="1439"/>
      <c r="R474" s="1439"/>
      <c r="S474" s="1439"/>
      <c r="T474" s="1439"/>
      <c r="U474" s="1439"/>
      <c r="V474" s="1439"/>
      <c r="W474" s="1439"/>
      <c r="X474" s="1439"/>
      <c r="Y474" s="1439"/>
      <c r="Z474" s="1439"/>
      <c r="AA474" s="1439"/>
    </row>
    <row r="475" ht="41.25" customHeight="1">
      <c r="A475" s="1406" t="s">
        <v>7988</v>
      </c>
      <c r="B475" s="1413" t="s">
        <v>8118</v>
      </c>
      <c r="C475" s="1413" t="s">
        <v>6600</v>
      </c>
      <c r="D475" s="1414" t="s">
        <v>8119</v>
      </c>
      <c r="E475" s="1413" t="s">
        <v>6232</v>
      </c>
      <c r="F475" s="1413" t="s">
        <v>6327</v>
      </c>
      <c r="G475" s="1413" t="s">
        <v>6234</v>
      </c>
      <c r="H475" s="1413" t="s">
        <v>6602</v>
      </c>
      <c r="I475" s="1415" t="s">
        <v>35</v>
      </c>
      <c r="J475" s="1423"/>
      <c r="K475" s="1423"/>
      <c r="L475" s="1424"/>
      <c r="M475" s="1405"/>
      <c r="N475" s="1405"/>
      <c r="O475" s="1405"/>
      <c r="P475" s="1405"/>
      <c r="Q475" s="1405"/>
      <c r="R475" s="1405"/>
      <c r="S475" s="1405"/>
      <c r="T475" s="1405"/>
      <c r="U475" s="1405"/>
      <c r="V475" s="1405"/>
      <c r="W475" s="1405"/>
      <c r="X475" s="1405"/>
      <c r="Y475" s="1405"/>
      <c r="Z475" s="1405"/>
      <c r="AA475" s="1405"/>
    </row>
    <row r="476" ht="41.25" customHeight="1">
      <c r="A476" s="1406" t="s">
        <v>7988</v>
      </c>
      <c r="B476" s="1413" t="s">
        <v>8120</v>
      </c>
      <c r="C476" s="1413" t="s">
        <v>8121</v>
      </c>
      <c r="D476" s="1414" t="s">
        <v>8122</v>
      </c>
      <c r="E476" s="1413" t="s">
        <v>6232</v>
      </c>
      <c r="F476" s="1413" t="s">
        <v>6306</v>
      </c>
      <c r="G476" s="1413" t="s">
        <v>6234</v>
      </c>
      <c r="H476" s="1413" t="s">
        <v>8123</v>
      </c>
      <c r="I476" s="1415" t="s">
        <v>56</v>
      </c>
      <c r="J476" s="1416">
        <v>45498.0</v>
      </c>
      <c r="K476" s="1416"/>
      <c r="L476" s="1418" t="s">
        <v>674</v>
      </c>
      <c r="M476" s="1405"/>
      <c r="N476" s="1405"/>
      <c r="O476" s="1405"/>
      <c r="P476" s="1405"/>
      <c r="Q476" s="1405"/>
      <c r="R476" s="1405"/>
      <c r="S476" s="1405"/>
      <c r="T476" s="1405"/>
      <c r="U476" s="1405"/>
      <c r="V476" s="1405"/>
      <c r="W476" s="1405"/>
      <c r="X476" s="1405"/>
      <c r="Y476" s="1405"/>
      <c r="Z476" s="1405"/>
      <c r="AA476" s="1405"/>
    </row>
    <row r="477" ht="41.25" customHeight="1">
      <c r="A477" s="1419" t="s">
        <v>7988</v>
      </c>
      <c r="B477" s="1407" t="s">
        <v>8124</v>
      </c>
      <c r="C477" s="1407" t="s">
        <v>8125</v>
      </c>
      <c r="D477" s="1408" t="s">
        <v>8126</v>
      </c>
      <c r="E477" s="1407" t="s">
        <v>6232</v>
      </c>
      <c r="F477" s="1407" t="s">
        <v>6274</v>
      </c>
      <c r="G477" s="1407" t="s">
        <v>6234</v>
      </c>
      <c r="H477" s="1407" t="s">
        <v>8127</v>
      </c>
      <c r="I477" s="1409" t="s">
        <v>6246</v>
      </c>
      <c r="J477" s="1410">
        <v>45498.0</v>
      </c>
      <c r="K477" s="1410"/>
      <c r="L477" s="1411" t="s">
        <v>1623</v>
      </c>
      <c r="M477" s="1420"/>
      <c r="N477" s="1420"/>
      <c r="O477" s="1420"/>
      <c r="P477" s="1420"/>
      <c r="Q477" s="1420"/>
      <c r="R477" s="1420"/>
      <c r="S477" s="1420"/>
      <c r="T477" s="1420"/>
      <c r="U477" s="1420"/>
      <c r="V477" s="1420"/>
      <c r="W477" s="1420"/>
      <c r="X477" s="1420"/>
      <c r="Y477" s="1420"/>
      <c r="Z477" s="1420"/>
      <c r="AA477" s="1420"/>
    </row>
    <row r="478" ht="41.25" customHeight="1">
      <c r="A478" s="1406" t="s">
        <v>7988</v>
      </c>
      <c r="B478" s="1413" t="s">
        <v>8128</v>
      </c>
      <c r="C478" s="1413" t="s">
        <v>8129</v>
      </c>
      <c r="D478" s="1414" t="s">
        <v>8130</v>
      </c>
      <c r="E478" s="1413" t="s">
        <v>6232</v>
      </c>
      <c r="F478" s="1413" t="s">
        <v>8131</v>
      </c>
      <c r="G478" s="1413" t="s">
        <v>6234</v>
      </c>
      <c r="H478" s="1413" t="s">
        <v>8132</v>
      </c>
      <c r="I478" s="1415" t="s">
        <v>35</v>
      </c>
      <c r="J478" s="1423"/>
      <c r="K478" s="1423"/>
      <c r="L478" s="1424"/>
      <c r="M478" s="1405"/>
      <c r="N478" s="1405"/>
      <c r="O478" s="1405"/>
      <c r="P478" s="1405"/>
      <c r="Q478" s="1405"/>
      <c r="R478" s="1405"/>
      <c r="S478" s="1405"/>
      <c r="T478" s="1405"/>
      <c r="U478" s="1405"/>
      <c r="V478" s="1405"/>
      <c r="W478" s="1405"/>
      <c r="X478" s="1405"/>
      <c r="Y478" s="1405"/>
      <c r="Z478" s="1405"/>
      <c r="AA478" s="1405"/>
    </row>
    <row r="479" ht="41.25" customHeight="1">
      <c r="A479" s="1406" t="s">
        <v>7988</v>
      </c>
      <c r="B479" s="1413" t="s">
        <v>8133</v>
      </c>
      <c r="C479" s="1413" t="s">
        <v>8134</v>
      </c>
      <c r="D479" s="1414" t="s">
        <v>8135</v>
      </c>
      <c r="E479" s="1413" t="s">
        <v>6232</v>
      </c>
      <c r="F479" s="1413" t="s">
        <v>6385</v>
      </c>
      <c r="G479" s="1413" t="s">
        <v>6234</v>
      </c>
      <c r="H479" s="1413" t="s">
        <v>6386</v>
      </c>
      <c r="I479" s="1415" t="s">
        <v>56</v>
      </c>
      <c r="J479" s="1416"/>
      <c r="K479" s="1416"/>
      <c r="L479" s="1424"/>
      <c r="M479" s="1405"/>
      <c r="N479" s="1405"/>
      <c r="O479" s="1405"/>
      <c r="P479" s="1405"/>
      <c r="Q479" s="1405"/>
      <c r="R479" s="1405"/>
      <c r="S479" s="1405"/>
      <c r="T479" s="1405"/>
      <c r="U479" s="1405"/>
      <c r="V479" s="1405"/>
      <c r="W479" s="1405"/>
      <c r="X479" s="1405"/>
      <c r="Y479" s="1405"/>
      <c r="Z479" s="1405"/>
      <c r="AA479" s="1405"/>
    </row>
    <row r="480" ht="41.25" customHeight="1">
      <c r="A480" s="1419" t="s">
        <v>7988</v>
      </c>
      <c r="B480" s="1407" t="s">
        <v>8136</v>
      </c>
      <c r="C480" s="1407" t="s">
        <v>8137</v>
      </c>
      <c r="D480" s="1408" t="s">
        <v>8138</v>
      </c>
      <c r="E480" s="1407" t="s">
        <v>6232</v>
      </c>
      <c r="F480" s="1407" t="s">
        <v>6343</v>
      </c>
      <c r="G480" s="1407" t="s">
        <v>6234</v>
      </c>
      <c r="H480" s="1407" t="s">
        <v>8139</v>
      </c>
      <c r="I480" s="1409" t="s">
        <v>6246</v>
      </c>
      <c r="J480" s="1410">
        <v>45498.0</v>
      </c>
      <c r="K480" s="1410"/>
      <c r="L480" s="1411" t="s">
        <v>5529</v>
      </c>
      <c r="M480" s="1420"/>
      <c r="N480" s="1420"/>
      <c r="O480" s="1420"/>
      <c r="P480" s="1420"/>
      <c r="Q480" s="1420"/>
      <c r="R480" s="1420"/>
      <c r="S480" s="1420"/>
      <c r="T480" s="1420"/>
      <c r="U480" s="1420"/>
      <c r="V480" s="1420"/>
      <c r="W480" s="1420"/>
      <c r="X480" s="1420"/>
      <c r="Y480" s="1420"/>
      <c r="Z480" s="1420"/>
      <c r="AA480" s="1420"/>
    </row>
    <row r="481" ht="41.25" customHeight="1">
      <c r="A481" s="1406" t="s">
        <v>7988</v>
      </c>
      <c r="B481" s="1413" t="s">
        <v>8140</v>
      </c>
      <c r="C481" s="1413" t="s">
        <v>6392</v>
      </c>
      <c r="D481" s="1414" t="s">
        <v>6393</v>
      </c>
      <c r="E481" s="1413" t="s">
        <v>6232</v>
      </c>
      <c r="F481" s="1413" t="s">
        <v>6394</v>
      </c>
      <c r="G481" s="1413" t="s">
        <v>6234</v>
      </c>
      <c r="H481" s="1413" t="s">
        <v>6395</v>
      </c>
      <c r="I481" s="1415" t="s">
        <v>35</v>
      </c>
      <c r="J481" s="1423"/>
      <c r="K481" s="1423"/>
      <c r="L481" s="1424"/>
      <c r="M481" s="1405"/>
      <c r="N481" s="1405"/>
      <c r="O481" s="1405"/>
      <c r="P481" s="1405"/>
      <c r="Q481" s="1405"/>
      <c r="R481" s="1405"/>
      <c r="S481" s="1405"/>
      <c r="T481" s="1405"/>
      <c r="U481" s="1405"/>
      <c r="V481" s="1405"/>
      <c r="W481" s="1405"/>
      <c r="X481" s="1405"/>
      <c r="Y481" s="1405"/>
      <c r="Z481" s="1405"/>
      <c r="AA481" s="1405"/>
    </row>
    <row r="482" ht="41.25" customHeight="1">
      <c r="A482" s="1406" t="s">
        <v>7988</v>
      </c>
      <c r="B482" s="1413" t="s">
        <v>8141</v>
      </c>
      <c r="C482" s="1413" t="s">
        <v>8142</v>
      </c>
      <c r="D482" s="1414" t="s">
        <v>8143</v>
      </c>
      <c r="E482" s="1413" t="s">
        <v>6232</v>
      </c>
      <c r="F482" s="1413" t="s">
        <v>6312</v>
      </c>
      <c r="G482" s="1413" t="s">
        <v>6234</v>
      </c>
      <c r="H482" s="1413" t="s">
        <v>8144</v>
      </c>
      <c r="I482" s="1415" t="s">
        <v>56</v>
      </c>
      <c r="J482" s="1416">
        <v>45498.0</v>
      </c>
      <c r="K482" s="1416"/>
      <c r="L482" s="1418" t="s">
        <v>8145</v>
      </c>
      <c r="M482" s="1405"/>
      <c r="N482" s="1405"/>
      <c r="O482" s="1405"/>
      <c r="P482" s="1405"/>
      <c r="Q482" s="1405"/>
      <c r="R482" s="1405"/>
      <c r="S482" s="1405"/>
      <c r="T482" s="1405"/>
      <c r="U482" s="1405"/>
      <c r="V482" s="1405"/>
      <c r="W482" s="1405"/>
      <c r="X482" s="1405"/>
      <c r="Y482" s="1405"/>
      <c r="Z482" s="1405"/>
      <c r="AA482" s="1405"/>
    </row>
    <row r="483" ht="41.25" customHeight="1">
      <c r="A483" s="1427" t="s">
        <v>7988</v>
      </c>
      <c r="B483" s="1428" t="s">
        <v>8146</v>
      </c>
      <c r="C483" s="1428" t="s">
        <v>8147</v>
      </c>
      <c r="D483" s="1429" t="s">
        <v>8148</v>
      </c>
      <c r="E483" s="1428" t="s">
        <v>6232</v>
      </c>
      <c r="F483" s="1428" t="s">
        <v>6750</v>
      </c>
      <c r="G483" s="1428" t="s">
        <v>6234</v>
      </c>
      <c r="H483" s="1428" t="s">
        <v>8149</v>
      </c>
      <c r="I483" s="1404" t="s">
        <v>6246</v>
      </c>
      <c r="J483" s="1430">
        <v>45498.0</v>
      </c>
      <c r="K483" s="1430"/>
      <c r="L483" s="1431" t="s">
        <v>8150</v>
      </c>
      <c r="M483" s="1439"/>
      <c r="N483" s="1439"/>
      <c r="O483" s="1439"/>
      <c r="P483" s="1439"/>
      <c r="Q483" s="1439"/>
      <c r="R483" s="1439"/>
      <c r="S483" s="1439"/>
      <c r="T483" s="1439"/>
      <c r="U483" s="1439"/>
      <c r="V483" s="1439"/>
      <c r="W483" s="1439"/>
      <c r="X483" s="1439"/>
      <c r="Y483" s="1439"/>
      <c r="Z483" s="1439"/>
      <c r="AA483" s="1439"/>
    </row>
    <row r="484" ht="41.25" customHeight="1">
      <c r="A484" s="1406" t="s">
        <v>7988</v>
      </c>
      <c r="B484" s="1413" t="s">
        <v>8151</v>
      </c>
      <c r="C484" s="1413" t="s">
        <v>8152</v>
      </c>
      <c r="D484" s="1414" t="s">
        <v>8153</v>
      </c>
      <c r="E484" s="1413" t="s">
        <v>6232</v>
      </c>
      <c r="F484" s="1413" t="s">
        <v>6670</v>
      </c>
      <c r="G484" s="1413" t="s">
        <v>6234</v>
      </c>
      <c r="H484" s="1413" t="s">
        <v>8154</v>
      </c>
      <c r="I484" s="1415" t="s">
        <v>35</v>
      </c>
      <c r="J484" s="1423"/>
      <c r="K484" s="1423"/>
      <c r="L484" s="1424"/>
      <c r="M484" s="1405"/>
      <c r="N484" s="1405"/>
      <c r="O484" s="1405"/>
      <c r="P484" s="1405"/>
      <c r="Q484" s="1405"/>
      <c r="R484" s="1405"/>
      <c r="S484" s="1405"/>
      <c r="T484" s="1405"/>
      <c r="U484" s="1405"/>
      <c r="V484" s="1405"/>
      <c r="W484" s="1405"/>
      <c r="X484" s="1405"/>
      <c r="Y484" s="1405"/>
      <c r="Z484" s="1405"/>
      <c r="AA484" s="1405"/>
    </row>
    <row r="485" ht="41.25" customHeight="1">
      <c r="A485" s="1419" t="s">
        <v>7988</v>
      </c>
      <c r="B485" s="1407" t="s">
        <v>8155</v>
      </c>
      <c r="C485" s="1407" t="s">
        <v>8156</v>
      </c>
      <c r="D485" s="1425"/>
      <c r="E485" s="1407" t="s">
        <v>6232</v>
      </c>
      <c r="F485" s="1407" t="s">
        <v>6343</v>
      </c>
      <c r="G485" s="1407" t="s">
        <v>6234</v>
      </c>
      <c r="H485" s="1407" t="s">
        <v>8157</v>
      </c>
      <c r="I485" s="1409" t="s">
        <v>56</v>
      </c>
      <c r="J485" s="1410">
        <v>45503.0</v>
      </c>
      <c r="K485" s="1410"/>
      <c r="L485" s="1411" t="s">
        <v>5529</v>
      </c>
      <c r="M485" s="1420"/>
      <c r="N485" s="1420"/>
      <c r="O485" s="1420"/>
      <c r="P485" s="1420"/>
      <c r="Q485" s="1420"/>
      <c r="R485" s="1420"/>
      <c r="S485" s="1420"/>
      <c r="T485" s="1420"/>
      <c r="U485" s="1420"/>
      <c r="V485" s="1420"/>
      <c r="W485" s="1420"/>
      <c r="X485" s="1420"/>
      <c r="Y485" s="1420"/>
      <c r="Z485" s="1420"/>
      <c r="AA485" s="1420"/>
    </row>
    <row r="486" ht="41.25" customHeight="1">
      <c r="A486" s="1406" t="s">
        <v>7988</v>
      </c>
      <c r="B486" s="1413" t="s">
        <v>8158</v>
      </c>
      <c r="C486" s="1413" t="s">
        <v>8159</v>
      </c>
      <c r="D486" s="1442"/>
      <c r="E486" s="1413" t="s">
        <v>6232</v>
      </c>
      <c r="F486" s="1413" t="s">
        <v>6735</v>
      </c>
      <c r="G486" s="1413" t="s">
        <v>6234</v>
      </c>
      <c r="H486" s="1413" t="s">
        <v>8160</v>
      </c>
      <c r="I486" s="1415" t="s">
        <v>35</v>
      </c>
      <c r="J486" s="1423"/>
      <c r="K486" s="1423"/>
      <c r="L486" s="1424"/>
      <c r="M486" s="1405"/>
      <c r="N486" s="1405"/>
      <c r="O486" s="1405"/>
      <c r="P486" s="1405"/>
      <c r="Q486" s="1405"/>
      <c r="R486" s="1405"/>
      <c r="S486" s="1405"/>
      <c r="T486" s="1405"/>
      <c r="U486" s="1405"/>
      <c r="V486" s="1405"/>
      <c r="W486" s="1405"/>
      <c r="X486" s="1405"/>
      <c r="Y486" s="1405"/>
      <c r="Z486" s="1405"/>
      <c r="AA486" s="1405"/>
    </row>
    <row r="487" ht="41.25" customHeight="1">
      <c r="A487" s="1419" t="s">
        <v>7988</v>
      </c>
      <c r="B487" s="1407" t="s">
        <v>8161</v>
      </c>
      <c r="C487" s="1407" t="s">
        <v>8162</v>
      </c>
      <c r="D487" s="1408" t="s">
        <v>6231</v>
      </c>
      <c r="E487" s="1407" t="s">
        <v>6232</v>
      </c>
      <c r="F487" s="1407" t="s">
        <v>6504</v>
      </c>
      <c r="G487" s="1407" t="s">
        <v>6234</v>
      </c>
      <c r="H487" s="1407" t="s">
        <v>8163</v>
      </c>
      <c r="I487" s="1409" t="s">
        <v>56</v>
      </c>
      <c r="J487" s="1410">
        <v>45503.0</v>
      </c>
      <c r="K487" s="1410"/>
      <c r="L487" s="1411" t="s">
        <v>7312</v>
      </c>
      <c r="M487" s="1420"/>
      <c r="N487" s="1420"/>
      <c r="O487" s="1420"/>
      <c r="P487" s="1420"/>
      <c r="Q487" s="1420"/>
      <c r="R487" s="1420"/>
      <c r="S487" s="1420"/>
      <c r="T487" s="1420"/>
      <c r="U487" s="1420"/>
      <c r="V487" s="1420"/>
      <c r="W487" s="1420"/>
      <c r="X487" s="1420"/>
      <c r="Y487" s="1420"/>
      <c r="Z487" s="1420"/>
      <c r="AA487" s="1420"/>
    </row>
    <row r="488" ht="41.25" customHeight="1">
      <c r="A488" s="1427" t="s">
        <v>7988</v>
      </c>
      <c r="B488" s="1428" t="s">
        <v>8164</v>
      </c>
      <c r="C488" s="1428" t="s">
        <v>8165</v>
      </c>
      <c r="D488" s="1429" t="s">
        <v>8166</v>
      </c>
      <c r="E488" s="1428" t="s">
        <v>6232</v>
      </c>
      <c r="F488" s="1428" t="s">
        <v>6373</v>
      </c>
      <c r="G488" s="1428" t="s">
        <v>6234</v>
      </c>
      <c r="H488" s="1428" t="s">
        <v>6434</v>
      </c>
      <c r="I488" s="1404" t="s">
        <v>6246</v>
      </c>
      <c r="J488" s="1430">
        <v>45498.0</v>
      </c>
      <c r="K488" s="1430"/>
      <c r="L488" s="1431" t="s">
        <v>8167</v>
      </c>
      <c r="M488" s="1439"/>
      <c r="N488" s="1439"/>
      <c r="O488" s="1439"/>
      <c r="P488" s="1439"/>
      <c r="Q488" s="1439"/>
      <c r="R488" s="1439"/>
      <c r="S488" s="1439"/>
      <c r="T488" s="1439"/>
      <c r="U488" s="1439"/>
      <c r="V488" s="1439"/>
      <c r="W488" s="1439"/>
      <c r="X488" s="1439"/>
      <c r="Y488" s="1439"/>
      <c r="Z488" s="1439"/>
      <c r="AA488" s="1439"/>
    </row>
    <row r="489" ht="41.25" customHeight="1">
      <c r="A489" s="1406" t="s">
        <v>7988</v>
      </c>
      <c r="B489" s="1413" t="s">
        <v>8168</v>
      </c>
      <c r="C489" s="1413" t="s">
        <v>8169</v>
      </c>
      <c r="D489" s="1414" t="s">
        <v>8170</v>
      </c>
      <c r="E489" s="1413" t="s">
        <v>6232</v>
      </c>
      <c r="F489" s="1413" t="s">
        <v>7619</v>
      </c>
      <c r="G489" s="1413" t="s">
        <v>6234</v>
      </c>
      <c r="H489" s="1413" t="s">
        <v>8171</v>
      </c>
      <c r="I489" s="1415" t="s">
        <v>35</v>
      </c>
      <c r="J489" s="1423"/>
      <c r="K489" s="1423"/>
      <c r="L489" s="1424"/>
      <c r="M489" s="1405"/>
      <c r="N489" s="1405"/>
      <c r="O489" s="1405"/>
      <c r="P489" s="1405"/>
      <c r="Q489" s="1405"/>
      <c r="R489" s="1405"/>
      <c r="S489" s="1405"/>
      <c r="T489" s="1405"/>
      <c r="U489" s="1405"/>
      <c r="V489" s="1405"/>
      <c r="W489" s="1405"/>
      <c r="X489" s="1405"/>
      <c r="Y489" s="1405"/>
      <c r="Z489" s="1405"/>
      <c r="AA489" s="1405"/>
    </row>
    <row r="490" ht="41.25" customHeight="1">
      <c r="A490" s="1419" t="s">
        <v>7988</v>
      </c>
      <c r="B490" s="1407" t="s">
        <v>8172</v>
      </c>
      <c r="C490" s="1407" t="s">
        <v>8173</v>
      </c>
      <c r="D490" s="1425"/>
      <c r="E490" s="1407" t="s">
        <v>6232</v>
      </c>
      <c r="F490" s="1407" t="s">
        <v>6256</v>
      </c>
      <c r="G490" s="1407" t="s">
        <v>6234</v>
      </c>
      <c r="H490" s="1407" t="s">
        <v>8174</v>
      </c>
      <c r="I490" s="1409" t="s">
        <v>56</v>
      </c>
      <c r="J490" s="1410">
        <v>45503.0</v>
      </c>
      <c r="K490" s="1410"/>
      <c r="L490" s="1411" t="s">
        <v>5772</v>
      </c>
      <c r="M490" s="1420"/>
      <c r="N490" s="1420"/>
      <c r="O490" s="1420"/>
      <c r="P490" s="1420"/>
      <c r="Q490" s="1420"/>
      <c r="R490" s="1420"/>
      <c r="S490" s="1420"/>
      <c r="T490" s="1420"/>
      <c r="U490" s="1420"/>
      <c r="V490" s="1420"/>
      <c r="W490" s="1420"/>
      <c r="X490" s="1420"/>
      <c r="Y490" s="1420"/>
      <c r="Z490" s="1420"/>
      <c r="AA490" s="1420"/>
    </row>
    <row r="491" ht="41.25" customHeight="1">
      <c r="A491" s="1419" t="s">
        <v>7988</v>
      </c>
      <c r="B491" s="1407" t="s">
        <v>8175</v>
      </c>
      <c r="C491" s="1407" t="s">
        <v>8176</v>
      </c>
      <c r="D491" s="1425"/>
      <c r="E491" s="1407" t="s">
        <v>6232</v>
      </c>
      <c r="F491" s="1407" t="s">
        <v>6256</v>
      </c>
      <c r="G491" s="1407" t="s">
        <v>6234</v>
      </c>
      <c r="H491" s="1407" t="s">
        <v>8177</v>
      </c>
      <c r="I491" s="1409" t="s">
        <v>6246</v>
      </c>
      <c r="J491" s="1410">
        <v>45498.0</v>
      </c>
      <c r="K491" s="1410"/>
      <c r="L491" s="1411" t="s">
        <v>5772</v>
      </c>
      <c r="M491" s="1420"/>
      <c r="N491" s="1420"/>
      <c r="O491" s="1420"/>
      <c r="P491" s="1420"/>
      <c r="Q491" s="1420"/>
      <c r="R491" s="1420"/>
      <c r="S491" s="1420"/>
      <c r="T491" s="1420"/>
      <c r="U491" s="1420"/>
      <c r="V491" s="1420"/>
      <c r="W491" s="1420"/>
      <c r="X491" s="1420"/>
      <c r="Y491" s="1420"/>
      <c r="Z491" s="1420"/>
      <c r="AA491" s="1420"/>
    </row>
    <row r="492" ht="41.25" customHeight="1">
      <c r="A492" s="1406" t="s">
        <v>7988</v>
      </c>
      <c r="B492" s="1413" t="s">
        <v>8178</v>
      </c>
      <c r="C492" s="1413" t="s">
        <v>8179</v>
      </c>
      <c r="D492" s="1442"/>
      <c r="E492" s="1413" t="s">
        <v>6232</v>
      </c>
      <c r="F492" s="1413" t="s">
        <v>6343</v>
      </c>
      <c r="G492" s="1413" t="s">
        <v>6234</v>
      </c>
      <c r="H492" s="1413" t="s">
        <v>8180</v>
      </c>
      <c r="I492" s="1415" t="s">
        <v>35</v>
      </c>
      <c r="J492" s="1423"/>
      <c r="K492" s="1423"/>
      <c r="L492" s="1424"/>
      <c r="M492" s="1405"/>
      <c r="N492" s="1405"/>
      <c r="O492" s="1405"/>
      <c r="P492" s="1405"/>
      <c r="Q492" s="1405"/>
      <c r="R492" s="1405"/>
      <c r="S492" s="1405"/>
      <c r="T492" s="1405"/>
      <c r="U492" s="1405"/>
      <c r="V492" s="1405"/>
      <c r="W492" s="1405"/>
      <c r="X492" s="1405"/>
      <c r="Y492" s="1405"/>
      <c r="Z492" s="1405"/>
      <c r="AA492" s="1405"/>
    </row>
    <row r="493" ht="41.25" customHeight="1">
      <c r="A493" s="1419" t="s">
        <v>7988</v>
      </c>
      <c r="B493" s="1407" t="s">
        <v>8181</v>
      </c>
      <c r="C493" s="1407" t="s">
        <v>8182</v>
      </c>
      <c r="D493" s="1408" t="s">
        <v>8183</v>
      </c>
      <c r="E493" s="1407" t="s">
        <v>6232</v>
      </c>
      <c r="F493" s="1407" t="s">
        <v>6256</v>
      </c>
      <c r="G493" s="1407" t="s">
        <v>6234</v>
      </c>
      <c r="H493" s="1407" t="s">
        <v>8184</v>
      </c>
      <c r="I493" s="1409" t="s">
        <v>56</v>
      </c>
      <c r="J493" s="1410">
        <v>45503.0</v>
      </c>
      <c r="K493" s="1410"/>
      <c r="L493" s="1411" t="s">
        <v>5529</v>
      </c>
      <c r="M493" s="1420"/>
      <c r="N493" s="1420"/>
      <c r="O493" s="1420"/>
      <c r="P493" s="1420"/>
      <c r="Q493" s="1420"/>
      <c r="R493" s="1420"/>
      <c r="S493" s="1420"/>
      <c r="T493" s="1420"/>
      <c r="U493" s="1420"/>
      <c r="V493" s="1420"/>
      <c r="W493" s="1420"/>
      <c r="X493" s="1420"/>
      <c r="Y493" s="1420"/>
      <c r="Z493" s="1420"/>
      <c r="AA493" s="1420"/>
    </row>
    <row r="494" ht="41.25" customHeight="1">
      <c r="A494" s="1419" t="s">
        <v>7988</v>
      </c>
      <c r="B494" s="1407" t="s">
        <v>8185</v>
      </c>
      <c r="C494" s="1407" t="s">
        <v>8186</v>
      </c>
      <c r="D494" s="1426"/>
      <c r="E494" s="1407" t="s">
        <v>6232</v>
      </c>
      <c r="F494" s="1407" t="s">
        <v>6638</v>
      </c>
      <c r="G494" s="1407" t="s">
        <v>6234</v>
      </c>
      <c r="H494" s="1407" t="s">
        <v>8187</v>
      </c>
      <c r="I494" s="1409" t="s">
        <v>6246</v>
      </c>
      <c r="J494" s="1410">
        <v>45498.0</v>
      </c>
      <c r="K494" s="1410"/>
      <c r="L494" s="1411" t="s">
        <v>5529</v>
      </c>
      <c r="M494" s="1420"/>
      <c r="N494" s="1420"/>
      <c r="O494" s="1420"/>
      <c r="P494" s="1420"/>
      <c r="Q494" s="1420"/>
      <c r="R494" s="1420"/>
      <c r="S494" s="1420"/>
      <c r="T494" s="1420"/>
      <c r="U494" s="1420"/>
      <c r="V494" s="1420"/>
      <c r="W494" s="1420"/>
      <c r="X494" s="1420"/>
      <c r="Y494" s="1420"/>
      <c r="Z494" s="1420"/>
      <c r="AA494" s="1420"/>
    </row>
    <row r="495" ht="41.25" customHeight="1">
      <c r="A495" s="1443"/>
      <c r="B495" s="1423"/>
      <c r="C495" s="1423"/>
      <c r="D495" s="1442"/>
      <c r="E495" s="1413" t="s">
        <v>6232</v>
      </c>
      <c r="F495" s="1413" t="s">
        <v>6638</v>
      </c>
      <c r="G495" s="1413" t="s">
        <v>6234</v>
      </c>
      <c r="H495" s="1413" t="s">
        <v>8188</v>
      </c>
      <c r="I495" s="1415" t="s">
        <v>35</v>
      </c>
      <c r="J495" s="1423"/>
      <c r="K495" s="1423"/>
      <c r="L495" s="1424"/>
      <c r="M495" s="1405"/>
      <c r="N495" s="1405"/>
      <c r="O495" s="1405"/>
      <c r="P495" s="1405"/>
      <c r="Q495" s="1405"/>
      <c r="R495" s="1405"/>
      <c r="S495" s="1405"/>
      <c r="T495" s="1405"/>
      <c r="U495" s="1405"/>
      <c r="V495" s="1405"/>
      <c r="W495" s="1405"/>
      <c r="X495" s="1405"/>
      <c r="Y495" s="1405"/>
      <c r="Z495" s="1405"/>
      <c r="AA495" s="1405"/>
    </row>
    <row r="496" ht="41.25" customHeight="1">
      <c r="A496" s="1406" t="s">
        <v>7988</v>
      </c>
      <c r="B496" s="1413" t="s">
        <v>8189</v>
      </c>
      <c r="C496" s="1413" t="s">
        <v>8190</v>
      </c>
      <c r="D496" s="1442"/>
      <c r="E496" s="1413" t="s">
        <v>6232</v>
      </c>
      <c r="F496" s="1413" t="s">
        <v>6312</v>
      </c>
      <c r="G496" s="1413" t="s">
        <v>6234</v>
      </c>
      <c r="H496" s="1413" t="s">
        <v>8191</v>
      </c>
      <c r="I496" s="1415" t="s">
        <v>56</v>
      </c>
      <c r="J496" s="1416">
        <v>45503.0</v>
      </c>
      <c r="K496" s="1416"/>
      <c r="L496" s="1418" t="s">
        <v>8192</v>
      </c>
      <c r="M496" s="1405"/>
      <c r="N496" s="1405"/>
      <c r="O496" s="1405"/>
      <c r="P496" s="1405"/>
      <c r="Q496" s="1405"/>
      <c r="R496" s="1405"/>
      <c r="S496" s="1405"/>
      <c r="T496" s="1405"/>
      <c r="U496" s="1405"/>
      <c r="V496" s="1405"/>
      <c r="W496" s="1405"/>
      <c r="X496" s="1405"/>
      <c r="Y496" s="1405"/>
      <c r="Z496" s="1405"/>
      <c r="AA496" s="1405"/>
    </row>
    <row r="497" ht="41.25" customHeight="1">
      <c r="A497" s="1419" t="s">
        <v>7988</v>
      </c>
      <c r="B497" s="1407" t="s">
        <v>8193</v>
      </c>
      <c r="C497" s="1407" t="s">
        <v>8194</v>
      </c>
      <c r="D497" s="1408" t="s">
        <v>8195</v>
      </c>
      <c r="E497" s="1407" t="s">
        <v>6232</v>
      </c>
      <c r="F497" s="1407" t="s">
        <v>6407</v>
      </c>
      <c r="G497" s="1407" t="s">
        <v>6234</v>
      </c>
      <c r="H497" s="1407" t="s">
        <v>8196</v>
      </c>
      <c r="I497" s="1409" t="s">
        <v>6246</v>
      </c>
      <c r="J497" s="1410">
        <v>45498.0</v>
      </c>
      <c r="K497" s="1410"/>
      <c r="L497" s="1411" t="s">
        <v>5529</v>
      </c>
      <c r="M497" s="1420"/>
      <c r="N497" s="1420"/>
      <c r="O497" s="1420"/>
      <c r="P497" s="1420"/>
      <c r="Q497" s="1420"/>
      <c r="R497" s="1420"/>
      <c r="S497" s="1420"/>
      <c r="T497" s="1420"/>
      <c r="U497" s="1420"/>
      <c r="V497" s="1420"/>
      <c r="W497" s="1420"/>
      <c r="X497" s="1420"/>
      <c r="Y497" s="1420"/>
      <c r="Z497" s="1420"/>
      <c r="AA497" s="1420"/>
    </row>
    <row r="498" ht="41.25" customHeight="1">
      <c r="A498" s="1406" t="s">
        <v>7988</v>
      </c>
      <c r="B498" s="1413" t="s">
        <v>8197</v>
      </c>
      <c r="C498" s="1413" t="s">
        <v>8198</v>
      </c>
      <c r="D498" s="1442"/>
      <c r="E498" s="1413" t="s">
        <v>6232</v>
      </c>
      <c r="F498" s="1413" t="s">
        <v>7756</v>
      </c>
      <c r="G498" s="1413" t="s">
        <v>6234</v>
      </c>
      <c r="H498" s="1413" t="s">
        <v>8199</v>
      </c>
      <c r="I498" s="1415" t="s">
        <v>35</v>
      </c>
      <c r="J498" s="1423"/>
      <c r="K498" s="1423"/>
      <c r="L498" s="1424"/>
      <c r="M498" s="1405"/>
      <c r="N498" s="1405"/>
      <c r="O498" s="1405"/>
      <c r="P498" s="1405"/>
      <c r="Q498" s="1405"/>
      <c r="R498" s="1405"/>
      <c r="S498" s="1405"/>
      <c r="T498" s="1405"/>
      <c r="U498" s="1405"/>
      <c r="V498" s="1405"/>
      <c r="W498" s="1405"/>
      <c r="X498" s="1405"/>
      <c r="Y498" s="1405"/>
      <c r="Z498" s="1405"/>
      <c r="AA498" s="1405"/>
    </row>
    <row r="499" ht="41.25" customHeight="1">
      <c r="A499" s="1406" t="s">
        <v>7988</v>
      </c>
      <c r="B499" s="1413" t="s">
        <v>8200</v>
      </c>
      <c r="C499" s="1413" t="s">
        <v>7813</v>
      </c>
      <c r="D499" s="1414" t="s">
        <v>7814</v>
      </c>
      <c r="E499" s="1413" t="s">
        <v>6232</v>
      </c>
      <c r="F499" s="1413" t="s">
        <v>7815</v>
      </c>
      <c r="G499" s="1413" t="s">
        <v>6234</v>
      </c>
      <c r="H499" s="1413" t="s">
        <v>7816</v>
      </c>
      <c r="I499" s="1415" t="s">
        <v>56</v>
      </c>
      <c r="J499" s="1423"/>
      <c r="K499" s="1423"/>
      <c r="L499" s="1424"/>
      <c r="M499" s="1405"/>
      <c r="N499" s="1405"/>
      <c r="O499" s="1405"/>
      <c r="P499" s="1405"/>
      <c r="Q499" s="1405"/>
      <c r="R499" s="1405"/>
      <c r="S499" s="1405"/>
      <c r="T499" s="1405"/>
      <c r="U499" s="1405"/>
      <c r="V499" s="1405"/>
      <c r="W499" s="1405"/>
      <c r="X499" s="1405"/>
      <c r="Y499" s="1405"/>
      <c r="Z499" s="1405"/>
      <c r="AA499" s="1405"/>
    </row>
    <row r="500" ht="41.25" customHeight="1">
      <c r="A500" s="1419" t="s">
        <v>7988</v>
      </c>
      <c r="B500" s="1407" t="s">
        <v>8201</v>
      </c>
      <c r="C500" s="1407" t="s">
        <v>8202</v>
      </c>
      <c r="D500" s="1425"/>
      <c r="E500" s="1407" t="s">
        <v>6232</v>
      </c>
      <c r="F500" s="1407" t="s">
        <v>6982</v>
      </c>
      <c r="G500" s="1407" t="s">
        <v>6234</v>
      </c>
      <c r="H500" s="1407" t="s">
        <v>8203</v>
      </c>
      <c r="I500" s="1409" t="s">
        <v>6246</v>
      </c>
      <c r="J500" s="1410">
        <v>45498.0</v>
      </c>
      <c r="K500" s="1410"/>
      <c r="L500" s="1411" t="s">
        <v>5538</v>
      </c>
      <c r="M500" s="1420"/>
      <c r="N500" s="1420"/>
      <c r="O500" s="1420"/>
      <c r="P500" s="1420"/>
      <c r="Q500" s="1420"/>
      <c r="R500" s="1420"/>
      <c r="S500" s="1420"/>
      <c r="T500" s="1420"/>
      <c r="U500" s="1420"/>
      <c r="V500" s="1420"/>
      <c r="W500" s="1420"/>
      <c r="X500" s="1420"/>
      <c r="Y500" s="1420"/>
      <c r="Z500" s="1420"/>
      <c r="AA500" s="1420"/>
    </row>
    <row r="501" ht="41.25" customHeight="1">
      <c r="A501" s="1406" t="s">
        <v>8204</v>
      </c>
      <c r="B501" s="1413" t="s">
        <v>8205</v>
      </c>
      <c r="C501" s="1413" t="s">
        <v>8206</v>
      </c>
      <c r="D501" s="1414" t="s">
        <v>8207</v>
      </c>
      <c r="E501" s="1413" t="s">
        <v>6232</v>
      </c>
      <c r="F501" s="1413" t="s">
        <v>8204</v>
      </c>
      <c r="G501" s="1413" t="s">
        <v>6234</v>
      </c>
      <c r="H501" s="1413" t="s">
        <v>8208</v>
      </c>
      <c r="I501" s="1415" t="s">
        <v>35</v>
      </c>
      <c r="J501" s="1423"/>
      <c r="K501" s="1423"/>
      <c r="L501" s="1424"/>
      <c r="M501" s="1405"/>
      <c r="N501" s="1405"/>
      <c r="O501" s="1405"/>
      <c r="P501" s="1405"/>
      <c r="Q501" s="1405"/>
      <c r="R501" s="1405"/>
      <c r="S501" s="1405"/>
      <c r="T501" s="1405"/>
      <c r="U501" s="1405"/>
      <c r="V501" s="1405"/>
      <c r="W501" s="1405"/>
      <c r="X501" s="1405"/>
      <c r="Y501" s="1405"/>
      <c r="Z501" s="1405"/>
      <c r="AA501" s="1405"/>
    </row>
    <row r="502" ht="41.25" customHeight="1">
      <c r="A502" s="1419" t="s">
        <v>8204</v>
      </c>
      <c r="B502" s="1407" t="s">
        <v>8209</v>
      </c>
      <c r="C502" s="1407" t="s">
        <v>8210</v>
      </c>
      <c r="D502" s="1408" t="s">
        <v>8211</v>
      </c>
      <c r="E502" s="1407" t="s">
        <v>6232</v>
      </c>
      <c r="F502" s="1407" t="s">
        <v>6296</v>
      </c>
      <c r="G502" s="1407" t="s">
        <v>6234</v>
      </c>
      <c r="H502" s="1407" t="s">
        <v>8212</v>
      </c>
      <c r="I502" s="1409" t="s">
        <v>56</v>
      </c>
      <c r="J502" s="1410">
        <v>45503.0</v>
      </c>
      <c r="K502" s="1410"/>
      <c r="L502" s="1411" t="s">
        <v>5529</v>
      </c>
      <c r="M502" s="1420"/>
      <c r="N502" s="1420"/>
      <c r="O502" s="1420"/>
      <c r="P502" s="1420"/>
      <c r="Q502" s="1420"/>
      <c r="R502" s="1420"/>
      <c r="S502" s="1420"/>
      <c r="T502" s="1420"/>
      <c r="U502" s="1420"/>
      <c r="V502" s="1420"/>
      <c r="W502" s="1420"/>
      <c r="X502" s="1420"/>
      <c r="Y502" s="1420"/>
      <c r="Z502" s="1420"/>
      <c r="AA502" s="1420"/>
    </row>
    <row r="503" ht="41.25" customHeight="1">
      <c r="A503" s="1427" t="s">
        <v>8204</v>
      </c>
      <c r="B503" s="1428" t="s">
        <v>8213</v>
      </c>
      <c r="C503" s="1428" t="s">
        <v>8214</v>
      </c>
      <c r="D503" s="1429" t="s">
        <v>8215</v>
      </c>
      <c r="E503" s="1428" t="s">
        <v>6232</v>
      </c>
      <c r="F503" s="1428" t="s">
        <v>6421</v>
      </c>
      <c r="G503" s="1428" t="s">
        <v>6234</v>
      </c>
      <c r="H503" s="1428" t="s">
        <v>8216</v>
      </c>
      <c r="I503" s="1404" t="s">
        <v>6246</v>
      </c>
      <c r="J503" s="1430">
        <v>45498.0</v>
      </c>
      <c r="K503" s="1430"/>
      <c r="L503" s="1431" t="s">
        <v>8217</v>
      </c>
      <c r="M503" s="1439"/>
      <c r="N503" s="1439"/>
      <c r="O503" s="1439"/>
      <c r="P503" s="1439"/>
      <c r="Q503" s="1439"/>
      <c r="R503" s="1439"/>
      <c r="S503" s="1439"/>
      <c r="T503" s="1439"/>
      <c r="U503" s="1439"/>
      <c r="V503" s="1439"/>
      <c r="W503" s="1439"/>
      <c r="X503" s="1439"/>
      <c r="Y503" s="1439"/>
      <c r="Z503" s="1439"/>
      <c r="AA503" s="1439"/>
    </row>
    <row r="504" ht="41.25" customHeight="1">
      <c r="A504" s="1406" t="s">
        <v>8204</v>
      </c>
      <c r="B504" s="1413" t="s">
        <v>8218</v>
      </c>
      <c r="C504" s="1413" t="s">
        <v>8219</v>
      </c>
      <c r="D504" s="1442"/>
      <c r="E504" s="1413" t="s">
        <v>6232</v>
      </c>
      <c r="F504" s="1413" t="s">
        <v>7837</v>
      </c>
      <c r="G504" s="1413" t="s">
        <v>6234</v>
      </c>
      <c r="H504" s="1413" t="s">
        <v>8220</v>
      </c>
      <c r="I504" s="1415" t="s">
        <v>35</v>
      </c>
      <c r="J504" s="1423"/>
      <c r="K504" s="1423"/>
      <c r="L504" s="1424"/>
      <c r="M504" s="1405"/>
      <c r="N504" s="1405"/>
      <c r="O504" s="1405"/>
      <c r="P504" s="1405"/>
      <c r="Q504" s="1405"/>
      <c r="R504" s="1405"/>
      <c r="S504" s="1405"/>
      <c r="T504" s="1405"/>
      <c r="U504" s="1405"/>
      <c r="V504" s="1405"/>
      <c r="W504" s="1405"/>
      <c r="X504" s="1405"/>
      <c r="Y504" s="1405"/>
      <c r="Z504" s="1405"/>
      <c r="AA504" s="1405"/>
    </row>
    <row r="505" ht="41.25" customHeight="1">
      <c r="A505" s="1406" t="s">
        <v>8204</v>
      </c>
      <c r="B505" s="1413" t="s">
        <v>8221</v>
      </c>
      <c r="C505" s="1413" t="s">
        <v>8222</v>
      </c>
      <c r="D505" s="1414" t="s">
        <v>8223</v>
      </c>
      <c r="E505" s="1413" t="s">
        <v>6232</v>
      </c>
      <c r="F505" s="1413" t="s">
        <v>7837</v>
      </c>
      <c r="G505" s="1413" t="s">
        <v>6234</v>
      </c>
      <c r="H505" s="1413" t="s">
        <v>8224</v>
      </c>
      <c r="I505" s="1415" t="s">
        <v>56</v>
      </c>
      <c r="J505" s="1416">
        <v>45503.0</v>
      </c>
      <c r="K505" s="1416"/>
      <c r="L505" s="1418" t="s">
        <v>8225</v>
      </c>
      <c r="M505" s="1405"/>
      <c r="N505" s="1405"/>
      <c r="O505" s="1405"/>
      <c r="P505" s="1405"/>
      <c r="Q505" s="1405"/>
      <c r="R505" s="1405"/>
      <c r="S505" s="1405"/>
      <c r="T505" s="1405"/>
      <c r="U505" s="1405"/>
      <c r="V505" s="1405"/>
      <c r="W505" s="1405"/>
      <c r="X505" s="1405"/>
      <c r="Y505" s="1405"/>
      <c r="Z505" s="1405"/>
      <c r="AA505" s="1405"/>
    </row>
    <row r="506" ht="41.25" customHeight="1">
      <c r="A506" s="1406" t="s">
        <v>8204</v>
      </c>
      <c r="B506" s="1413" t="s">
        <v>8226</v>
      </c>
      <c r="C506" s="1413" t="s">
        <v>8227</v>
      </c>
      <c r="D506" s="1414" t="s">
        <v>8228</v>
      </c>
      <c r="E506" s="1413" t="s">
        <v>6232</v>
      </c>
      <c r="F506" s="1413" t="s">
        <v>6921</v>
      </c>
      <c r="G506" s="1413" t="s">
        <v>6234</v>
      </c>
      <c r="H506" s="1413" t="s">
        <v>8229</v>
      </c>
      <c r="I506" s="1415" t="s">
        <v>6246</v>
      </c>
      <c r="J506" s="1423"/>
      <c r="K506" s="1423"/>
      <c r="L506" s="1424"/>
      <c r="M506" s="1405"/>
      <c r="N506" s="1405"/>
      <c r="O506" s="1405"/>
      <c r="P506" s="1405"/>
      <c r="Q506" s="1405"/>
      <c r="R506" s="1405"/>
      <c r="S506" s="1405"/>
      <c r="T506" s="1405"/>
      <c r="U506" s="1405"/>
      <c r="V506" s="1405"/>
      <c r="W506" s="1405"/>
      <c r="X506" s="1405"/>
      <c r="Y506" s="1405"/>
      <c r="Z506" s="1405"/>
      <c r="AA506" s="1405"/>
    </row>
    <row r="507" ht="41.25" customHeight="1">
      <c r="A507" s="1406" t="s">
        <v>8204</v>
      </c>
      <c r="B507" s="1413" t="s">
        <v>8230</v>
      </c>
      <c r="C507" s="1413" t="s">
        <v>8231</v>
      </c>
      <c r="D507" s="1414" t="s">
        <v>8232</v>
      </c>
      <c r="E507" s="1413" t="s">
        <v>6232</v>
      </c>
      <c r="F507" s="1413" t="s">
        <v>6808</v>
      </c>
      <c r="G507" s="1413" t="s">
        <v>6234</v>
      </c>
      <c r="H507" s="1413" t="s">
        <v>8233</v>
      </c>
      <c r="I507" s="1415" t="s">
        <v>35</v>
      </c>
      <c r="J507" s="1423"/>
      <c r="K507" s="1423"/>
      <c r="L507" s="1424"/>
      <c r="M507" s="1405"/>
      <c r="N507" s="1405"/>
      <c r="O507" s="1405"/>
      <c r="P507" s="1405"/>
      <c r="Q507" s="1405"/>
      <c r="R507" s="1405"/>
      <c r="S507" s="1405"/>
      <c r="T507" s="1405"/>
      <c r="U507" s="1405"/>
      <c r="V507" s="1405"/>
      <c r="W507" s="1405"/>
      <c r="X507" s="1405"/>
      <c r="Y507" s="1405"/>
      <c r="Z507" s="1405"/>
      <c r="AA507" s="1405"/>
    </row>
    <row r="508" ht="41.25" customHeight="1">
      <c r="A508" s="1419" t="s">
        <v>8204</v>
      </c>
      <c r="B508" s="1407" t="s">
        <v>8234</v>
      </c>
      <c r="C508" s="1407" t="s">
        <v>8235</v>
      </c>
      <c r="D508" s="1408" t="s">
        <v>8236</v>
      </c>
      <c r="E508" s="1407" t="s">
        <v>6232</v>
      </c>
      <c r="F508" s="1407" t="s">
        <v>6526</v>
      </c>
      <c r="G508" s="1407" t="s">
        <v>6234</v>
      </c>
      <c r="H508" s="1407" t="s">
        <v>8237</v>
      </c>
      <c r="I508" s="1409" t="s">
        <v>56</v>
      </c>
      <c r="J508" s="1410">
        <v>45505.0</v>
      </c>
      <c r="K508" s="1410"/>
      <c r="L508" s="1411" t="s">
        <v>5772</v>
      </c>
      <c r="M508" s="1420"/>
      <c r="N508" s="1420"/>
      <c r="O508" s="1420"/>
      <c r="P508" s="1420"/>
      <c r="Q508" s="1420"/>
      <c r="R508" s="1420"/>
      <c r="S508" s="1420"/>
      <c r="T508" s="1420"/>
      <c r="U508" s="1420"/>
      <c r="V508" s="1420"/>
      <c r="W508" s="1420"/>
      <c r="X508" s="1420"/>
      <c r="Y508" s="1420"/>
      <c r="Z508" s="1420"/>
      <c r="AA508" s="1420"/>
    </row>
    <row r="509" ht="41.25" customHeight="1">
      <c r="A509" s="1419" t="s">
        <v>8204</v>
      </c>
      <c r="B509" s="1407" t="s">
        <v>8238</v>
      </c>
      <c r="C509" s="1407" t="s">
        <v>8239</v>
      </c>
      <c r="D509" s="1408" t="s">
        <v>8240</v>
      </c>
      <c r="E509" s="1407" t="s">
        <v>6232</v>
      </c>
      <c r="F509" s="1407" t="s">
        <v>6808</v>
      </c>
      <c r="G509" s="1407" t="s">
        <v>6234</v>
      </c>
      <c r="H509" s="1407" t="s">
        <v>8233</v>
      </c>
      <c r="I509" s="1409" t="s">
        <v>6246</v>
      </c>
      <c r="J509" s="1410">
        <v>45498.0</v>
      </c>
      <c r="K509" s="1410"/>
      <c r="L509" s="1411" t="s">
        <v>8241</v>
      </c>
      <c r="M509" s="1420"/>
      <c r="N509" s="1420"/>
      <c r="O509" s="1420"/>
      <c r="P509" s="1420"/>
      <c r="Q509" s="1420"/>
      <c r="R509" s="1420"/>
      <c r="S509" s="1420"/>
      <c r="T509" s="1420"/>
      <c r="U509" s="1420"/>
      <c r="V509" s="1420"/>
      <c r="W509" s="1420"/>
      <c r="X509" s="1420"/>
      <c r="Y509" s="1420"/>
      <c r="Z509" s="1420"/>
      <c r="AA509" s="1420"/>
    </row>
    <row r="510" ht="41.25" customHeight="1">
      <c r="A510" s="1406" t="s">
        <v>8204</v>
      </c>
      <c r="B510" s="1413" t="s">
        <v>8242</v>
      </c>
      <c r="C510" s="1413" t="s">
        <v>8243</v>
      </c>
      <c r="D510" s="1414" t="s">
        <v>8244</v>
      </c>
      <c r="E510" s="1413" t="s">
        <v>6232</v>
      </c>
      <c r="F510" s="1413" t="s">
        <v>8204</v>
      </c>
      <c r="G510" s="1413" t="s">
        <v>6234</v>
      </c>
      <c r="H510" s="1413" t="s">
        <v>8245</v>
      </c>
      <c r="I510" s="1415" t="s">
        <v>35</v>
      </c>
      <c r="J510" s="1423"/>
      <c r="K510" s="1423"/>
      <c r="L510" s="1424"/>
      <c r="M510" s="1405"/>
      <c r="N510" s="1405"/>
      <c r="O510" s="1405"/>
      <c r="P510" s="1405"/>
      <c r="Q510" s="1405"/>
      <c r="R510" s="1405"/>
      <c r="S510" s="1405"/>
      <c r="T510" s="1405"/>
      <c r="U510" s="1405"/>
      <c r="V510" s="1405"/>
      <c r="W510" s="1405"/>
      <c r="X510" s="1405"/>
      <c r="Y510" s="1405"/>
      <c r="Z510" s="1405"/>
      <c r="AA510" s="1405"/>
    </row>
    <row r="511" ht="41.25" customHeight="1">
      <c r="A511" s="1406" t="s">
        <v>8204</v>
      </c>
      <c r="B511" s="1413" t="s">
        <v>8246</v>
      </c>
      <c r="C511" s="1413" t="s">
        <v>8247</v>
      </c>
      <c r="D511" s="1414" t="s">
        <v>8248</v>
      </c>
      <c r="E511" s="1413" t="s">
        <v>6232</v>
      </c>
      <c r="F511" s="1413" t="s">
        <v>8249</v>
      </c>
      <c r="G511" s="1413" t="s">
        <v>6234</v>
      </c>
      <c r="H511" s="1413" t="s">
        <v>8250</v>
      </c>
      <c r="I511" s="1415" t="s">
        <v>56</v>
      </c>
      <c r="J511" s="1416">
        <v>45505.0</v>
      </c>
      <c r="K511" s="1416"/>
      <c r="L511" s="1418" t="s">
        <v>8251</v>
      </c>
      <c r="M511" s="1405"/>
      <c r="N511" s="1405"/>
      <c r="O511" s="1405"/>
      <c r="P511" s="1405"/>
      <c r="Q511" s="1405"/>
      <c r="R511" s="1405"/>
      <c r="S511" s="1405"/>
      <c r="T511" s="1405"/>
      <c r="U511" s="1405"/>
      <c r="V511" s="1405"/>
      <c r="W511" s="1405"/>
      <c r="X511" s="1405"/>
      <c r="Y511" s="1405"/>
      <c r="Z511" s="1405"/>
      <c r="AA511" s="1405"/>
    </row>
    <row r="512" ht="41.25" customHeight="1">
      <c r="A512" s="1419" t="s">
        <v>8204</v>
      </c>
      <c r="B512" s="1407" t="s">
        <v>8252</v>
      </c>
      <c r="C512" s="1407" t="s">
        <v>8253</v>
      </c>
      <c r="D512" s="1408" t="s">
        <v>8254</v>
      </c>
      <c r="E512" s="1407" t="s">
        <v>6232</v>
      </c>
      <c r="F512" s="1407" t="s">
        <v>6421</v>
      </c>
      <c r="G512" s="1407" t="s">
        <v>6234</v>
      </c>
      <c r="H512" s="1407" t="s">
        <v>8255</v>
      </c>
      <c r="I512" s="1409" t="s">
        <v>6246</v>
      </c>
      <c r="J512" s="1410">
        <v>45498.0</v>
      </c>
      <c r="K512" s="1410"/>
      <c r="L512" s="1411" t="s">
        <v>5529</v>
      </c>
      <c r="M512" s="1420"/>
      <c r="N512" s="1420"/>
      <c r="O512" s="1420"/>
      <c r="P512" s="1420"/>
      <c r="Q512" s="1420"/>
      <c r="R512" s="1420"/>
      <c r="S512" s="1420"/>
      <c r="T512" s="1420"/>
      <c r="U512" s="1420"/>
      <c r="V512" s="1420"/>
      <c r="W512" s="1420"/>
      <c r="X512" s="1420"/>
      <c r="Y512" s="1420"/>
      <c r="Z512" s="1420"/>
      <c r="AA512" s="1420"/>
    </row>
    <row r="513" ht="41.25" customHeight="1">
      <c r="A513" s="1406" t="s">
        <v>8256</v>
      </c>
      <c r="B513" s="1413" t="s">
        <v>8257</v>
      </c>
      <c r="C513" s="1413" t="s">
        <v>8258</v>
      </c>
      <c r="D513" s="1442"/>
      <c r="E513" s="1413" t="s">
        <v>6232</v>
      </c>
      <c r="F513" s="1413" t="s">
        <v>8259</v>
      </c>
      <c r="G513" s="1413" t="s">
        <v>6234</v>
      </c>
      <c r="H513" s="1413" t="s">
        <v>8260</v>
      </c>
      <c r="I513" s="1415" t="s">
        <v>35</v>
      </c>
      <c r="J513" s="1423"/>
      <c r="K513" s="1423"/>
      <c r="L513" s="1424"/>
      <c r="M513" s="1405"/>
      <c r="N513" s="1405"/>
      <c r="O513" s="1405"/>
      <c r="P513" s="1405"/>
      <c r="Q513" s="1405"/>
      <c r="R513" s="1405"/>
      <c r="S513" s="1405"/>
      <c r="T513" s="1405"/>
      <c r="U513" s="1405"/>
      <c r="V513" s="1405"/>
      <c r="W513" s="1405"/>
      <c r="X513" s="1405"/>
      <c r="Y513" s="1405"/>
      <c r="Z513" s="1405"/>
      <c r="AA513" s="1405"/>
    </row>
    <row r="514" ht="41.25" customHeight="1">
      <c r="A514" s="1419" t="s">
        <v>8256</v>
      </c>
      <c r="B514" s="1407" t="s">
        <v>8261</v>
      </c>
      <c r="C514" s="1407" t="s">
        <v>8262</v>
      </c>
      <c r="D514" s="1425"/>
      <c r="E514" s="1407" t="s">
        <v>6232</v>
      </c>
      <c r="F514" s="1407" t="s">
        <v>8259</v>
      </c>
      <c r="G514" s="1407" t="s">
        <v>6234</v>
      </c>
      <c r="H514" s="1407" t="s">
        <v>8260</v>
      </c>
      <c r="I514" s="1409" t="s">
        <v>56</v>
      </c>
      <c r="J514" s="1410">
        <v>6685613.0</v>
      </c>
      <c r="K514" s="1410"/>
      <c r="L514" s="1411" t="s">
        <v>6176</v>
      </c>
      <c r="M514" s="1420"/>
      <c r="N514" s="1420"/>
      <c r="O514" s="1420"/>
      <c r="P514" s="1420"/>
      <c r="Q514" s="1420"/>
      <c r="R514" s="1420"/>
      <c r="S514" s="1420"/>
      <c r="T514" s="1420"/>
      <c r="U514" s="1420"/>
      <c r="V514" s="1420"/>
      <c r="W514" s="1420"/>
      <c r="X514" s="1420"/>
      <c r="Y514" s="1420"/>
      <c r="Z514" s="1420"/>
      <c r="AA514" s="1420"/>
    </row>
    <row r="515" ht="41.25" customHeight="1">
      <c r="A515" s="1419" t="s">
        <v>8263</v>
      </c>
      <c r="B515" s="1407" t="s">
        <v>8264</v>
      </c>
      <c r="C515" s="1407" t="s">
        <v>8265</v>
      </c>
      <c r="D515" s="1425"/>
      <c r="E515" s="1407" t="s">
        <v>6232</v>
      </c>
      <c r="F515" s="1407" t="s">
        <v>6535</v>
      </c>
      <c r="G515" s="1407" t="s">
        <v>6234</v>
      </c>
      <c r="H515" s="1407" t="s">
        <v>8266</v>
      </c>
      <c r="I515" s="1409" t="s">
        <v>6246</v>
      </c>
      <c r="J515" s="1410">
        <v>45498.0</v>
      </c>
      <c r="K515" s="1410"/>
      <c r="L515" s="1411" t="s">
        <v>8267</v>
      </c>
      <c r="M515" s="1420"/>
      <c r="N515" s="1420"/>
      <c r="O515" s="1420"/>
      <c r="P515" s="1420"/>
      <c r="Q515" s="1420"/>
      <c r="R515" s="1420"/>
      <c r="S515" s="1420"/>
      <c r="T515" s="1420"/>
      <c r="U515" s="1420"/>
      <c r="V515" s="1420"/>
      <c r="W515" s="1420"/>
      <c r="X515" s="1420"/>
      <c r="Y515" s="1420"/>
      <c r="Z515" s="1420"/>
      <c r="AA515" s="1420"/>
    </row>
    <row r="516" ht="41.25" customHeight="1">
      <c r="A516" s="1406" t="s">
        <v>8263</v>
      </c>
      <c r="B516" s="1413" t="s">
        <v>8268</v>
      </c>
      <c r="C516" s="1413" t="s">
        <v>8269</v>
      </c>
      <c r="D516" s="1414" t="s">
        <v>8270</v>
      </c>
      <c r="E516" s="1413" t="s">
        <v>6232</v>
      </c>
      <c r="F516" s="1413" t="s">
        <v>8271</v>
      </c>
      <c r="G516" s="1413" t="s">
        <v>6234</v>
      </c>
      <c r="H516" s="1413" t="s">
        <v>8272</v>
      </c>
      <c r="I516" s="1415" t="s">
        <v>35</v>
      </c>
      <c r="J516" s="1423"/>
      <c r="K516" s="1423"/>
      <c r="L516" s="1424"/>
      <c r="M516" s="1405"/>
      <c r="N516" s="1405"/>
      <c r="O516" s="1405"/>
      <c r="P516" s="1405"/>
      <c r="Q516" s="1405"/>
      <c r="R516" s="1405"/>
      <c r="S516" s="1405"/>
      <c r="T516" s="1405"/>
      <c r="U516" s="1405"/>
      <c r="V516" s="1405"/>
      <c r="W516" s="1405"/>
      <c r="X516" s="1405"/>
      <c r="Y516" s="1405"/>
      <c r="Z516" s="1405"/>
      <c r="AA516" s="1405"/>
    </row>
    <row r="517" ht="41.25" customHeight="1">
      <c r="A517" s="1427" t="s">
        <v>8273</v>
      </c>
      <c r="B517" s="1428" t="s">
        <v>8274</v>
      </c>
      <c r="C517" s="1428" t="s">
        <v>8275</v>
      </c>
      <c r="D517" s="1450"/>
      <c r="E517" s="1428" t="s">
        <v>6232</v>
      </c>
      <c r="F517" s="1428" t="s">
        <v>7874</v>
      </c>
      <c r="G517" s="1428" t="s">
        <v>6234</v>
      </c>
      <c r="H517" s="1428" t="s">
        <v>8276</v>
      </c>
      <c r="I517" s="1404" t="s">
        <v>6246</v>
      </c>
      <c r="J517" s="1430">
        <v>45498.0</v>
      </c>
      <c r="K517" s="1430"/>
      <c r="L517" s="1431" t="s">
        <v>8217</v>
      </c>
      <c r="M517" s="1439"/>
      <c r="N517" s="1439"/>
      <c r="O517" s="1439"/>
      <c r="P517" s="1439"/>
      <c r="Q517" s="1439"/>
      <c r="R517" s="1439"/>
      <c r="S517" s="1439"/>
      <c r="T517" s="1439"/>
      <c r="U517" s="1439"/>
      <c r="V517" s="1439"/>
      <c r="W517" s="1439"/>
      <c r="X517" s="1439"/>
      <c r="Y517" s="1439"/>
      <c r="Z517" s="1439"/>
      <c r="AA517" s="1439"/>
    </row>
    <row r="518" ht="41.25" customHeight="1">
      <c r="A518" s="1406" t="s">
        <v>6421</v>
      </c>
      <c r="B518" s="1413" t="s">
        <v>8277</v>
      </c>
      <c r="C518" s="1413" t="s">
        <v>8278</v>
      </c>
      <c r="D518" s="1414" t="s">
        <v>8279</v>
      </c>
      <c r="E518" s="1413" t="s">
        <v>6232</v>
      </c>
      <c r="F518" s="1413" t="s">
        <v>7278</v>
      </c>
      <c r="G518" s="1413" t="s">
        <v>6234</v>
      </c>
      <c r="H518" s="1413" t="s">
        <v>8280</v>
      </c>
      <c r="I518" s="1415" t="s">
        <v>35</v>
      </c>
      <c r="J518" s="1423"/>
      <c r="K518" s="1423"/>
      <c r="L518" s="1424"/>
      <c r="M518" s="1405"/>
      <c r="N518" s="1405"/>
      <c r="O518" s="1405"/>
      <c r="P518" s="1405"/>
      <c r="Q518" s="1405"/>
      <c r="R518" s="1405"/>
      <c r="S518" s="1405"/>
      <c r="T518" s="1405"/>
      <c r="U518" s="1405"/>
      <c r="V518" s="1405"/>
      <c r="W518" s="1405"/>
      <c r="X518" s="1405"/>
      <c r="Y518" s="1405"/>
      <c r="Z518" s="1405"/>
      <c r="AA518" s="1405"/>
    </row>
    <row r="519" ht="41.25" customHeight="1">
      <c r="A519" s="1419" t="s">
        <v>8281</v>
      </c>
      <c r="B519" s="1407" t="s">
        <v>8282</v>
      </c>
      <c r="C519" s="1407" t="s">
        <v>8283</v>
      </c>
      <c r="D519" s="1408" t="s">
        <v>8284</v>
      </c>
      <c r="E519" s="1407" t="s">
        <v>6232</v>
      </c>
      <c r="F519" s="1407" t="s">
        <v>8285</v>
      </c>
      <c r="G519" s="1407" t="s">
        <v>6234</v>
      </c>
      <c r="H519" s="1407" t="s">
        <v>8286</v>
      </c>
      <c r="I519" s="1409" t="s">
        <v>56</v>
      </c>
      <c r="J519" s="1410">
        <v>45505.0</v>
      </c>
      <c r="K519" s="1410"/>
      <c r="L519" s="1411" t="s">
        <v>5529</v>
      </c>
      <c r="M519" s="1420"/>
      <c r="N519" s="1420"/>
      <c r="O519" s="1420"/>
      <c r="P519" s="1420"/>
      <c r="Q519" s="1420"/>
      <c r="R519" s="1420"/>
      <c r="S519" s="1420"/>
      <c r="T519" s="1420"/>
      <c r="U519" s="1420"/>
      <c r="V519" s="1420"/>
      <c r="W519" s="1420"/>
      <c r="X519" s="1420"/>
      <c r="Y519" s="1420"/>
      <c r="Z519" s="1420"/>
      <c r="AA519" s="1420"/>
    </row>
    <row r="520" ht="41.25" customHeight="1">
      <c r="A520" s="1419" t="s">
        <v>6921</v>
      </c>
      <c r="B520" s="1407" t="s">
        <v>8287</v>
      </c>
      <c r="C520" s="1407" t="s">
        <v>8288</v>
      </c>
      <c r="D520" s="1426"/>
      <c r="E520" s="1407" t="s">
        <v>6232</v>
      </c>
      <c r="F520" s="1407" t="s">
        <v>8289</v>
      </c>
      <c r="G520" s="1407" t="s">
        <v>6234</v>
      </c>
      <c r="H520" s="1407" t="s">
        <v>8290</v>
      </c>
      <c r="I520" s="1409" t="s">
        <v>6246</v>
      </c>
      <c r="J520" s="1410">
        <v>45498.0</v>
      </c>
      <c r="K520" s="1410"/>
      <c r="L520" s="1411" t="s">
        <v>5529</v>
      </c>
      <c r="M520" s="1420"/>
      <c r="N520" s="1420"/>
      <c r="O520" s="1420"/>
      <c r="P520" s="1420"/>
      <c r="Q520" s="1420"/>
      <c r="R520" s="1420"/>
      <c r="S520" s="1420"/>
      <c r="T520" s="1420"/>
      <c r="U520" s="1420"/>
      <c r="V520" s="1420"/>
      <c r="W520" s="1420"/>
      <c r="X520" s="1420"/>
      <c r="Y520" s="1420"/>
      <c r="Z520" s="1420"/>
      <c r="AA520" s="1420"/>
    </row>
    <row r="521" ht="41.25" customHeight="1">
      <c r="A521" s="1406" t="s">
        <v>6921</v>
      </c>
      <c r="B521" s="1413" t="s">
        <v>8291</v>
      </c>
      <c r="C521" s="1413" t="s">
        <v>8292</v>
      </c>
      <c r="D521" s="1442"/>
      <c r="E521" s="1413" t="s">
        <v>6232</v>
      </c>
      <c r="F521" s="1413" t="s">
        <v>8289</v>
      </c>
      <c r="G521" s="1413" t="s">
        <v>6234</v>
      </c>
      <c r="H521" s="1413" t="s">
        <v>8293</v>
      </c>
      <c r="I521" s="1415" t="s">
        <v>35</v>
      </c>
      <c r="J521" s="1423"/>
      <c r="K521" s="1423"/>
      <c r="L521" s="1424"/>
      <c r="M521" s="1405"/>
      <c r="N521" s="1405"/>
      <c r="O521" s="1405"/>
      <c r="P521" s="1405"/>
      <c r="Q521" s="1405"/>
      <c r="R521" s="1405"/>
      <c r="S521" s="1405"/>
      <c r="T521" s="1405"/>
      <c r="U521" s="1405"/>
      <c r="V521" s="1405"/>
      <c r="W521" s="1405"/>
      <c r="X521" s="1405"/>
      <c r="Y521" s="1405"/>
      <c r="Z521" s="1405"/>
      <c r="AA521" s="1405"/>
    </row>
    <row r="522" ht="41.25" customHeight="1">
      <c r="A522" s="1419" t="s">
        <v>8294</v>
      </c>
      <c r="B522" s="1407" t="s">
        <v>8295</v>
      </c>
      <c r="C522" s="1407" t="s">
        <v>8296</v>
      </c>
      <c r="D522" s="1408" t="s">
        <v>8297</v>
      </c>
      <c r="E522" s="1407" t="s">
        <v>6232</v>
      </c>
      <c r="F522" s="1407" t="s">
        <v>8285</v>
      </c>
      <c r="G522" s="1407" t="s">
        <v>6234</v>
      </c>
      <c r="H522" s="1407" t="s">
        <v>8298</v>
      </c>
      <c r="I522" s="1409" t="s">
        <v>56</v>
      </c>
      <c r="J522" s="1410">
        <v>45505.0</v>
      </c>
      <c r="K522" s="1410"/>
      <c r="L522" s="1411" t="s">
        <v>5529</v>
      </c>
      <c r="M522" s="1420"/>
      <c r="N522" s="1420"/>
      <c r="O522" s="1420"/>
      <c r="P522" s="1420"/>
      <c r="Q522" s="1420"/>
      <c r="R522" s="1420"/>
      <c r="S522" s="1420"/>
      <c r="T522" s="1420"/>
      <c r="U522" s="1420"/>
      <c r="V522" s="1420"/>
      <c r="W522" s="1420"/>
      <c r="X522" s="1420"/>
      <c r="Y522" s="1420"/>
      <c r="Z522" s="1420"/>
      <c r="AA522" s="1420"/>
    </row>
    <row r="523" ht="41.25" customHeight="1">
      <c r="A523" s="1419" t="s">
        <v>8294</v>
      </c>
      <c r="B523" s="1407" t="s">
        <v>8299</v>
      </c>
      <c r="C523" s="1407" t="s">
        <v>8300</v>
      </c>
      <c r="D523" s="1408" t="s">
        <v>8301</v>
      </c>
      <c r="E523" s="1407" t="s">
        <v>6232</v>
      </c>
      <c r="F523" s="1407" t="s">
        <v>8285</v>
      </c>
      <c r="G523" s="1407" t="s">
        <v>6234</v>
      </c>
      <c r="H523" s="1407" t="s">
        <v>8302</v>
      </c>
      <c r="I523" s="1409" t="s">
        <v>6246</v>
      </c>
      <c r="J523" s="1410">
        <v>45498.0</v>
      </c>
      <c r="K523" s="1410"/>
      <c r="L523" s="1411" t="s">
        <v>5529</v>
      </c>
      <c r="M523" s="1420"/>
      <c r="N523" s="1420"/>
      <c r="O523" s="1420"/>
      <c r="P523" s="1420"/>
      <c r="Q523" s="1420"/>
      <c r="R523" s="1420"/>
      <c r="S523" s="1420"/>
      <c r="T523" s="1420"/>
      <c r="U523" s="1420"/>
      <c r="V523" s="1420"/>
      <c r="W523" s="1420"/>
      <c r="X523" s="1420"/>
      <c r="Y523" s="1420"/>
      <c r="Z523" s="1420"/>
      <c r="AA523" s="1420"/>
    </row>
    <row r="524" ht="41.25" customHeight="1">
      <c r="A524" s="1406" t="s">
        <v>8303</v>
      </c>
      <c r="B524" s="1413" t="s">
        <v>8304</v>
      </c>
      <c r="C524" s="1413" t="s">
        <v>8305</v>
      </c>
      <c r="D524" s="1442"/>
      <c r="E524" s="1413" t="s">
        <v>6232</v>
      </c>
      <c r="F524" s="1413" t="s">
        <v>8306</v>
      </c>
      <c r="G524" s="1413" t="s">
        <v>6234</v>
      </c>
      <c r="H524" s="1413" t="s">
        <v>8307</v>
      </c>
      <c r="I524" s="1415" t="s">
        <v>35</v>
      </c>
      <c r="J524" s="1423"/>
      <c r="K524" s="1423"/>
      <c r="L524" s="1424"/>
      <c r="M524" s="1405"/>
      <c r="N524" s="1405"/>
      <c r="O524" s="1405"/>
      <c r="P524" s="1405"/>
      <c r="Q524" s="1405"/>
      <c r="R524" s="1405"/>
      <c r="S524" s="1405"/>
      <c r="T524" s="1405"/>
      <c r="U524" s="1405"/>
      <c r="V524" s="1405"/>
      <c r="W524" s="1405"/>
      <c r="X524" s="1405"/>
      <c r="Y524" s="1405"/>
      <c r="Z524" s="1405"/>
      <c r="AA524" s="1405"/>
    </row>
    <row r="525" ht="41.25" customHeight="1">
      <c r="A525" s="1406" t="s">
        <v>8308</v>
      </c>
      <c r="B525" s="1413" t="s">
        <v>8309</v>
      </c>
      <c r="C525" s="1413" t="s">
        <v>8310</v>
      </c>
      <c r="D525" s="1414" t="s">
        <v>8311</v>
      </c>
      <c r="E525" s="1413" t="s">
        <v>6232</v>
      </c>
      <c r="F525" s="1413" t="s">
        <v>7832</v>
      </c>
      <c r="G525" s="1413" t="s">
        <v>6234</v>
      </c>
      <c r="H525" s="1413" t="s">
        <v>8312</v>
      </c>
      <c r="I525" s="1415" t="s">
        <v>56</v>
      </c>
      <c r="J525" s="1416">
        <v>45505.0</v>
      </c>
      <c r="K525" s="1416"/>
      <c r="L525" s="1418" t="s">
        <v>8313</v>
      </c>
      <c r="M525" s="1405"/>
      <c r="N525" s="1405"/>
      <c r="O525" s="1405"/>
      <c r="P525" s="1405"/>
      <c r="Q525" s="1405"/>
      <c r="R525" s="1405"/>
      <c r="S525" s="1405"/>
      <c r="T525" s="1405"/>
      <c r="U525" s="1405"/>
      <c r="V525" s="1405"/>
      <c r="W525" s="1405"/>
      <c r="X525" s="1405"/>
      <c r="Y525" s="1405"/>
      <c r="Z525" s="1405"/>
      <c r="AA525" s="1405"/>
    </row>
    <row r="526" ht="41.25" customHeight="1">
      <c r="A526" s="1427" t="s">
        <v>8314</v>
      </c>
      <c r="B526" s="1428" t="s">
        <v>8315</v>
      </c>
      <c r="C526" s="1428" t="s">
        <v>8316</v>
      </c>
      <c r="D526" s="1450"/>
      <c r="E526" s="1428" t="s">
        <v>6232</v>
      </c>
      <c r="F526" s="1428" t="s">
        <v>8317</v>
      </c>
      <c r="G526" s="1428" t="s">
        <v>6234</v>
      </c>
      <c r="H526" s="1428" t="s">
        <v>8318</v>
      </c>
      <c r="I526" s="1404" t="s">
        <v>6246</v>
      </c>
      <c r="J526" s="1430">
        <v>45498.0</v>
      </c>
      <c r="K526" s="1430"/>
      <c r="L526" s="1431" t="s">
        <v>8319</v>
      </c>
      <c r="M526" s="1439"/>
      <c r="N526" s="1439"/>
      <c r="O526" s="1439"/>
      <c r="P526" s="1439"/>
      <c r="Q526" s="1439"/>
      <c r="R526" s="1439"/>
      <c r="S526" s="1439"/>
      <c r="T526" s="1439"/>
      <c r="U526" s="1439"/>
      <c r="V526" s="1439"/>
      <c r="W526" s="1439"/>
      <c r="X526" s="1439"/>
      <c r="Y526" s="1439"/>
      <c r="Z526" s="1439"/>
      <c r="AA526" s="1439"/>
    </row>
    <row r="527" ht="41.25" customHeight="1">
      <c r="A527" s="1406" t="s">
        <v>8314</v>
      </c>
      <c r="B527" s="1413" t="s">
        <v>8320</v>
      </c>
      <c r="C527" s="1413" t="s">
        <v>8321</v>
      </c>
      <c r="D527" s="1414" t="s">
        <v>8322</v>
      </c>
      <c r="E527" s="1413" t="s">
        <v>6232</v>
      </c>
      <c r="F527" s="1413" t="s">
        <v>8317</v>
      </c>
      <c r="G527" s="1413" t="s">
        <v>6234</v>
      </c>
      <c r="H527" s="1413" t="s">
        <v>8318</v>
      </c>
      <c r="I527" s="1415" t="s">
        <v>35</v>
      </c>
      <c r="J527" s="1423"/>
      <c r="K527" s="1423"/>
      <c r="L527" s="1424"/>
      <c r="M527" s="1405"/>
      <c r="N527" s="1405"/>
      <c r="O527" s="1405"/>
      <c r="P527" s="1405"/>
      <c r="Q527" s="1405"/>
      <c r="R527" s="1405"/>
      <c r="S527" s="1405"/>
      <c r="T527" s="1405"/>
      <c r="U527" s="1405"/>
      <c r="V527" s="1405"/>
      <c r="W527" s="1405"/>
      <c r="X527" s="1405"/>
      <c r="Y527" s="1405"/>
      <c r="Z527" s="1405"/>
      <c r="AA527" s="1405"/>
    </row>
    <row r="528" ht="41.25" customHeight="1">
      <c r="A528" s="1419" t="s">
        <v>8323</v>
      </c>
      <c r="B528" s="1407" t="s">
        <v>8324</v>
      </c>
      <c r="C528" s="1407" t="s">
        <v>8325</v>
      </c>
      <c r="D528" s="1408" t="s">
        <v>8326</v>
      </c>
      <c r="E528" s="1407" t="s">
        <v>6232</v>
      </c>
      <c r="F528" s="1407" t="s">
        <v>8327</v>
      </c>
      <c r="G528" s="1407" t="s">
        <v>6234</v>
      </c>
      <c r="H528" s="1407" t="s">
        <v>8328</v>
      </c>
      <c r="I528" s="1409" t="s">
        <v>56</v>
      </c>
      <c r="J528" s="1410">
        <v>45505.0</v>
      </c>
      <c r="K528" s="1410"/>
      <c r="L528" s="1411" t="s">
        <v>7639</v>
      </c>
      <c r="M528" s="1420"/>
      <c r="N528" s="1420"/>
      <c r="O528" s="1420"/>
      <c r="P528" s="1420"/>
      <c r="Q528" s="1420"/>
      <c r="R528" s="1420"/>
      <c r="S528" s="1420"/>
      <c r="T528" s="1420"/>
      <c r="U528" s="1420"/>
      <c r="V528" s="1420"/>
      <c r="W528" s="1420"/>
      <c r="X528" s="1420"/>
      <c r="Y528" s="1420"/>
      <c r="Z528" s="1420"/>
      <c r="AA528" s="1420"/>
    </row>
    <row r="529" ht="41.25" customHeight="1">
      <c r="A529" s="1419" t="s">
        <v>8329</v>
      </c>
      <c r="B529" s="1407" t="s">
        <v>8330</v>
      </c>
      <c r="C529" s="1407" t="s">
        <v>8331</v>
      </c>
      <c r="D529" s="1425"/>
      <c r="E529" s="1407" t="s">
        <v>6232</v>
      </c>
      <c r="F529" s="1407" t="s">
        <v>7874</v>
      </c>
      <c r="G529" s="1407" t="s">
        <v>6234</v>
      </c>
      <c r="H529" s="1407" t="s">
        <v>8332</v>
      </c>
      <c r="I529" s="1409" t="s">
        <v>6246</v>
      </c>
      <c r="J529" s="1421"/>
      <c r="K529" s="1421"/>
      <c r="L529" s="1422"/>
      <c r="M529" s="1420"/>
      <c r="N529" s="1420"/>
      <c r="O529" s="1420"/>
      <c r="P529" s="1420"/>
      <c r="Q529" s="1420"/>
      <c r="R529" s="1420"/>
      <c r="S529" s="1420"/>
      <c r="T529" s="1420"/>
      <c r="U529" s="1420"/>
      <c r="V529" s="1420"/>
      <c r="W529" s="1420"/>
      <c r="X529" s="1420"/>
      <c r="Y529" s="1420"/>
      <c r="Z529" s="1420"/>
      <c r="AA529" s="1420"/>
    </row>
    <row r="530" ht="41.25" customHeight="1">
      <c r="A530" s="1406" t="s">
        <v>8329</v>
      </c>
      <c r="B530" s="1413" t="s">
        <v>8333</v>
      </c>
      <c r="C530" s="1423"/>
      <c r="D530" s="1442"/>
      <c r="E530" s="1413" t="s">
        <v>6232</v>
      </c>
      <c r="F530" s="1413" t="s">
        <v>7874</v>
      </c>
      <c r="G530" s="1413" t="s">
        <v>6234</v>
      </c>
      <c r="H530" s="1413" t="s">
        <v>8334</v>
      </c>
      <c r="I530" s="1415" t="s">
        <v>35</v>
      </c>
      <c r="J530" s="1423"/>
      <c r="K530" s="1423"/>
      <c r="L530" s="1424"/>
      <c r="M530" s="1405"/>
      <c r="N530" s="1405"/>
      <c r="O530" s="1405"/>
      <c r="P530" s="1405"/>
      <c r="Q530" s="1405"/>
      <c r="R530" s="1405"/>
      <c r="S530" s="1405"/>
      <c r="T530" s="1405"/>
      <c r="U530" s="1405"/>
      <c r="V530" s="1405"/>
      <c r="W530" s="1405"/>
      <c r="X530" s="1405"/>
      <c r="Y530" s="1405"/>
      <c r="Z530" s="1405"/>
      <c r="AA530" s="1405"/>
    </row>
    <row r="531" ht="41.25" customHeight="1">
      <c r="A531" s="1419" t="s">
        <v>8329</v>
      </c>
      <c r="B531" s="1407" t="s">
        <v>8335</v>
      </c>
      <c r="C531" s="1407" t="s">
        <v>8336</v>
      </c>
      <c r="D531" s="1425"/>
      <c r="E531" s="1407" t="s">
        <v>6232</v>
      </c>
      <c r="F531" s="1407" t="s">
        <v>7647</v>
      </c>
      <c r="G531" s="1407" t="s">
        <v>6234</v>
      </c>
      <c r="H531" s="1407" t="s">
        <v>8337</v>
      </c>
      <c r="I531" s="1409" t="s">
        <v>56</v>
      </c>
      <c r="J531" s="1410">
        <v>45505.0</v>
      </c>
      <c r="K531" s="1410"/>
      <c r="L531" s="1411" t="s">
        <v>7639</v>
      </c>
      <c r="M531" s="1420"/>
      <c r="N531" s="1420"/>
      <c r="O531" s="1420"/>
      <c r="P531" s="1420"/>
      <c r="Q531" s="1420"/>
      <c r="R531" s="1420"/>
      <c r="S531" s="1420"/>
      <c r="T531" s="1420"/>
      <c r="U531" s="1420"/>
      <c r="V531" s="1420"/>
      <c r="W531" s="1420"/>
      <c r="X531" s="1420"/>
      <c r="Y531" s="1420"/>
      <c r="Z531" s="1420"/>
      <c r="AA531" s="1420"/>
    </row>
    <row r="532" ht="41.25" customHeight="1">
      <c r="A532" s="1419" t="s">
        <v>8338</v>
      </c>
      <c r="B532" s="1407" t="s">
        <v>8339</v>
      </c>
      <c r="C532" s="1407" t="s">
        <v>8340</v>
      </c>
      <c r="D532" s="1425"/>
      <c r="E532" s="1407" t="s">
        <v>6232</v>
      </c>
      <c r="F532" s="1407" t="s">
        <v>7647</v>
      </c>
      <c r="G532" s="1407" t="s">
        <v>6234</v>
      </c>
      <c r="H532" s="1407" t="s">
        <v>8341</v>
      </c>
      <c r="I532" s="1409" t="s">
        <v>6246</v>
      </c>
      <c r="J532" s="1410">
        <v>45498.0</v>
      </c>
      <c r="K532" s="1410"/>
      <c r="L532" s="1411" t="s">
        <v>5529</v>
      </c>
      <c r="M532" s="1420"/>
      <c r="N532" s="1420"/>
      <c r="O532" s="1420"/>
      <c r="P532" s="1420"/>
      <c r="Q532" s="1420"/>
      <c r="R532" s="1420"/>
      <c r="S532" s="1420"/>
      <c r="T532" s="1420"/>
      <c r="U532" s="1420"/>
      <c r="V532" s="1420"/>
      <c r="W532" s="1420"/>
      <c r="X532" s="1420"/>
      <c r="Y532" s="1420"/>
      <c r="Z532" s="1420"/>
      <c r="AA532" s="1420"/>
    </row>
    <row r="533" ht="41.25" customHeight="1">
      <c r="A533" s="1406" t="s">
        <v>7909</v>
      </c>
      <c r="B533" s="1413" t="s">
        <v>8342</v>
      </c>
      <c r="C533" s="1413" t="s">
        <v>8343</v>
      </c>
      <c r="D533" s="1442"/>
      <c r="E533" s="1413" t="s">
        <v>6232</v>
      </c>
      <c r="F533" s="1413" t="s">
        <v>8344</v>
      </c>
      <c r="G533" s="1413" t="s">
        <v>6234</v>
      </c>
      <c r="H533" s="1413" t="s">
        <v>8345</v>
      </c>
      <c r="I533" s="1415" t="s">
        <v>35</v>
      </c>
      <c r="J533" s="1423"/>
      <c r="K533" s="1423"/>
      <c r="L533" s="1424"/>
      <c r="M533" s="1405"/>
      <c r="N533" s="1405"/>
      <c r="O533" s="1405"/>
      <c r="P533" s="1405"/>
      <c r="Q533" s="1405"/>
      <c r="R533" s="1405"/>
      <c r="S533" s="1405"/>
      <c r="T533" s="1405"/>
      <c r="U533" s="1405"/>
      <c r="V533" s="1405"/>
      <c r="W533" s="1405"/>
      <c r="X533" s="1405"/>
      <c r="Y533" s="1405"/>
      <c r="Z533" s="1405"/>
      <c r="AA533" s="1405"/>
    </row>
    <row r="534" ht="41.25" customHeight="1">
      <c r="A534" s="1419" t="s">
        <v>8285</v>
      </c>
      <c r="B534" s="1407" t="s">
        <v>8346</v>
      </c>
      <c r="C534" s="1407" t="s">
        <v>8347</v>
      </c>
      <c r="D534" s="1408" t="s">
        <v>8348</v>
      </c>
      <c r="E534" s="1407" t="s">
        <v>6232</v>
      </c>
      <c r="F534" s="1407" t="s">
        <v>8344</v>
      </c>
      <c r="G534" s="1407" t="s">
        <v>6234</v>
      </c>
      <c r="H534" s="1407" t="s">
        <v>8349</v>
      </c>
      <c r="I534" s="1409" t="s">
        <v>56</v>
      </c>
      <c r="J534" s="1410">
        <v>45505.0</v>
      </c>
      <c r="K534" s="1410"/>
      <c r="L534" s="1411" t="s">
        <v>6176</v>
      </c>
      <c r="M534" s="1420"/>
      <c r="N534" s="1420"/>
      <c r="O534" s="1420"/>
      <c r="P534" s="1420"/>
      <c r="Q534" s="1420"/>
      <c r="R534" s="1420"/>
      <c r="S534" s="1420"/>
      <c r="T534" s="1420"/>
      <c r="U534" s="1420"/>
      <c r="V534" s="1420"/>
      <c r="W534" s="1420"/>
      <c r="X534" s="1420"/>
      <c r="Y534" s="1420"/>
      <c r="Z534" s="1420"/>
      <c r="AA534" s="1420"/>
    </row>
    <row r="535" ht="41.25" customHeight="1">
      <c r="A535" s="1419" t="s">
        <v>8350</v>
      </c>
      <c r="B535" s="1407" t="s">
        <v>8351</v>
      </c>
      <c r="C535" s="1407" t="s">
        <v>8352</v>
      </c>
      <c r="D535" s="1425"/>
      <c r="E535" s="1407" t="s">
        <v>6232</v>
      </c>
      <c r="F535" s="1407" t="s">
        <v>8353</v>
      </c>
      <c r="G535" s="1407" t="s">
        <v>6234</v>
      </c>
      <c r="H535" s="1407" t="s">
        <v>8354</v>
      </c>
      <c r="I535" s="1409" t="s">
        <v>6246</v>
      </c>
      <c r="J535" s="1410">
        <v>45498.0</v>
      </c>
      <c r="K535" s="1410"/>
      <c r="L535" s="1411" t="s">
        <v>8355</v>
      </c>
      <c r="M535" s="1420"/>
      <c r="N535" s="1420"/>
      <c r="O535" s="1420"/>
      <c r="P535" s="1420"/>
      <c r="Q535" s="1420"/>
      <c r="R535" s="1420"/>
      <c r="S535" s="1420"/>
      <c r="T535" s="1420"/>
      <c r="U535" s="1420"/>
      <c r="V535" s="1420"/>
      <c r="W535" s="1420"/>
      <c r="X535" s="1420"/>
      <c r="Y535" s="1420"/>
      <c r="Z535" s="1420"/>
      <c r="AA535" s="1420"/>
    </row>
    <row r="536" ht="41.25" customHeight="1">
      <c r="A536" s="1406" t="s">
        <v>8356</v>
      </c>
      <c r="B536" s="1413" t="s">
        <v>8357</v>
      </c>
      <c r="C536" s="1413" t="s">
        <v>8358</v>
      </c>
      <c r="D536" s="1442"/>
      <c r="E536" s="1413" t="s">
        <v>6232</v>
      </c>
      <c r="F536" s="1413" t="s">
        <v>6526</v>
      </c>
      <c r="G536" s="1413" t="s">
        <v>6234</v>
      </c>
      <c r="H536" s="1413" t="s">
        <v>8237</v>
      </c>
      <c r="I536" s="1415" t="s">
        <v>35</v>
      </c>
      <c r="J536" s="1423"/>
      <c r="K536" s="1423"/>
      <c r="L536" s="1424"/>
      <c r="M536" s="1405"/>
      <c r="N536" s="1405"/>
      <c r="O536" s="1405"/>
      <c r="P536" s="1405"/>
      <c r="Q536" s="1405"/>
      <c r="R536" s="1405"/>
      <c r="S536" s="1405"/>
      <c r="T536" s="1405"/>
      <c r="U536" s="1405"/>
      <c r="V536" s="1405"/>
      <c r="W536" s="1405"/>
      <c r="X536" s="1405"/>
      <c r="Y536" s="1405"/>
      <c r="Z536" s="1405"/>
      <c r="AA536" s="1405"/>
    </row>
    <row r="537" ht="41.25" customHeight="1">
      <c r="A537" s="1419" t="s">
        <v>6613</v>
      </c>
      <c r="B537" s="1407" t="s">
        <v>8359</v>
      </c>
      <c r="C537" s="1407" t="s">
        <v>8360</v>
      </c>
      <c r="D537" s="1408" t="s">
        <v>8361</v>
      </c>
      <c r="E537" s="1407" t="s">
        <v>6232</v>
      </c>
      <c r="F537" s="1407" t="s">
        <v>8353</v>
      </c>
      <c r="G537" s="1407" t="s">
        <v>6234</v>
      </c>
      <c r="H537" s="1407" t="s">
        <v>8362</v>
      </c>
      <c r="I537" s="1409" t="s">
        <v>56</v>
      </c>
      <c r="J537" s="1410">
        <v>45505.0</v>
      </c>
      <c r="K537" s="1410"/>
      <c r="L537" s="1411" t="s">
        <v>5529</v>
      </c>
      <c r="M537" s="1420"/>
      <c r="N537" s="1420"/>
      <c r="O537" s="1420"/>
      <c r="P537" s="1420"/>
      <c r="Q537" s="1420"/>
      <c r="R537" s="1420"/>
      <c r="S537" s="1420"/>
      <c r="T537" s="1420"/>
      <c r="U537" s="1420"/>
      <c r="V537" s="1420"/>
      <c r="W537" s="1420"/>
      <c r="X537" s="1420"/>
      <c r="Y537" s="1420"/>
      <c r="Z537" s="1420"/>
      <c r="AA537" s="1420"/>
    </row>
    <row r="538" ht="41.25" customHeight="1">
      <c r="A538" s="1427" t="s">
        <v>8363</v>
      </c>
      <c r="B538" s="1428" t="s">
        <v>8364</v>
      </c>
      <c r="C538" s="1428" t="s">
        <v>8365</v>
      </c>
      <c r="D538" s="1429" t="s">
        <v>8366</v>
      </c>
      <c r="E538" s="1428" t="s">
        <v>6232</v>
      </c>
      <c r="F538" s="1428" t="s">
        <v>8353</v>
      </c>
      <c r="G538" s="1428" t="s">
        <v>6234</v>
      </c>
      <c r="H538" s="1428" t="s">
        <v>8367</v>
      </c>
      <c r="I538" s="1404" t="s">
        <v>6246</v>
      </c>
      <c r="J538" s="1430">
        <v>45498.0</v>
      </c>
      <c r="K538" s="1430"/>
      <c r="L538" s="1431" t="s">
        <v>8368</v>
      </c>
      <c r="M538" s="1439"/>
      <c r="N538" s="1439"/>
      <c r="O538" s="1439"/>
      <c r="P538" s="1439"/>
      <c r="Q538" s="1439"/>
      <c r="R538" s="1439"/>
      <c r="S538" s="1439"/>
      <c r="T538" s="1439"/>
      <c r="U538" s="1439"/>
      <c r="V538" s="1439"/>
      <c r="W538" s="1439"/>
      <c r="X538" s="1439"/>
      <c r="Y538" s="1439"/>
      <c r="Z538" s="1439"/>
      <c r="AA538" s="1439"/>
    </row>
    <row r="539" ht="41.25" customHeight="1">
      <c r="A539" s="1406" t="s">
        <v>8363</v>
      </c>
      <c r="B539" s="1413" t="s">
        <v>8369</v>
      </c>
      <c r="C539" s="1413" t="s">
        <v>8370</v>
      </c>
      <c r="D539" s="1442"/>
      <c r="E539" s="1413" t="s">
        <v>6232</v>
      </c>
      <c r="F539" s="1413" t="s">
        <v>7832</v>
      </c>
      <c r="G539" s="1413" t="s">
        <v>6234</v>
      </c>
      <c r="H539" s="1413" t="s">
        <v>8371</v>
      </c>
      <c r="I539" s="1415" t="s">
        <v>35</v>
      </c>
      <c r="J539" s="1423"/>
      <c r="K539" s="1423"/>
      <c r="L539" s="1424"/>
      <c r="M539" s="1405"/>
      <c r="N539" s="1405"/>
      <c r="O539" s="1405"/>
      <c r="P539" s="1405"/>
      <c r="Q539" s="1405"/>
      <c r="R539" s="1405"/>
      <c r="S539" s="1405"/>
      <c r="T539" s="1405"/>
      <c r="U539" s="1405"/>
      <c r="V539" s="1405"/>
      <c r="W539" s="1405"/>
      <c r="X539" s="1405"/>
      <c r="Y539" s="1405"/>
      <c r="Z539" s="1405"/>
      <c r="AA539" s="1405"/>
    </row>
    <row r="540" ht="41.25" customHeight="1">
      <c r="A540" s="1406" t="s">
        <v>8372</v>
      </c>
      <c r="B540" s="1413" t="s">
        <v>8373</v>
      </c>
      <c r="C540" s="1413" t="s">
        <v>8374</v>
      </c>
      <c r="D540" s="1414" t="s">
        <v>8375</v>
      </c>
      <c r="E540" s="1413" t="s">
        <v>6232</v>
      </c>
      <c r="F540" s="1413" t="s">
        <v>8376</v>
      </c>
      <c r="G540" s="1413" t="s">
        <v>6234</v>
      </c>
      <c r="H540" s="1413" t="s">
        <v>8377</v>
      </c>
      <c r="I540" s="1415" t="s">
        <v>56</v>
      </c>
      <c r="J540" s="1423"/>
      <c r="K540" s="1423"/>
      <c r="L540" s="1424"/>
      <c r="M540" s="1405"/>
      <c r="N540" s="1405"/>
      <c r="O540" s="1405"/>
      <c r="P540" s="1405"/>
      <c r="Q540" s="1405"/>
      <c r="R540" s="1405"/>
      <c r="S540" s="1405"/>
      <c r="T540" s="1405"/>
      <c r="U540" s="1405"/>
      <c r="V540" s="1405"/>
      <c r="W540" s="1405"/>
      <c r="X540" s="1405"/>
      <c r="Y540" s="1405"/>
      <c r="Z540" s="1405"/>
      <c r="AA540" s="1405"/>
    </row>
    <row r="541" ht="41.25" customHeight="1">
      <c r="A541" s="1443"/>
      <c r="B541" s="1423"/>
      <c r="C541" s="1423"/>
      <c r="D541" s="1442"/>
      <c r="E541" s="1413" t="s">
        <v>6232</v>
      </c>
      <c r="F541" s="1413" t="s">
        <v>8376</v>
      </c>
      <c r="G541" s="1413" t="s">
        <v>6234</v>
      </c>
      <c r="H541" s="1413" t="s">
        <v>8378</v>
      </c>
      <c r="I541" s="1415" t="s">
        <v>35</v>
      </c>
      <c r="J541" s="1423"/>
      <c r="K541" s="1423"/>
      <c r="L541" s="1424"/>
      <c r="M541" s="1405"/>
      <c r="N541" s="1405"/>
      <c r="O541" s="1405"/>
      <c r="P541" s="1405"/>
      <c r="Q541" s="1405"/>
      <c r="R541" s="1405"/>
      <c r="S541" s="1405"/>
      <c r="T541" s="1405"/>
      <c r="U541" s="1405"/>
      <c r="V541" s="1405"/>
      <c r="W541" s="1405"/>
      <c r="X541" s="1405"/>
      <c r="Y541" s="1405"/>
      <c r="Z541" s="1405"/>
      <c r="AA541" s="1405"/>
    </row>
    <row r="542" ht="41.25" customHeight="1">
      <c r="A542" s="1406" t="s">
        <v>8379</v>
      </c>
      <c r="B542" s="1413" t="s">
        <v>8380</v>
      </c>
      <c r="C542" s="1413" t="s">
        <v>8381</v>
      </c>
      <c r="D542" s="1442"/>
      <c r="E542" s="1413" t="s">
        <v>6232</v>
      </c>
      <c r="F542" s="1413" t="s">
        <v>8376</v>
      </c>
      <c r="G542" s="1413" t="s">
        <v>6234</v>
      </c>
      <c r="H542" s="1413" t="s">
        <v>8382</v>
      </c>
      <c r="I542" s="1415" t="s">
        <v>35</v>
      </c>
      <c r="J542" s="1423"/>
      <c r="K542" s="1423"/>
      <c r="L542" s="1424"/>
      <c r="M542" s="1405"/>
      <c r="N542" s="1405"/>
      <c r="O542" s="1405"/>
      <c r="P542" s="1405"/>
      <c r="Q542" s="1405"/>
      <c r="R542" s="1405"/>
      <c r="S542" s="1405"/>
      <c r="T542" s="1405"/>
      <c r="U542" s="1405"/>
      <c r="V542" s="1405"/>
      <c r="W542" s="1405"/>
      <c r="X542" s="1405"/>
      <c r="Y542" s="1405"/>
      <c r="Z542" s="1405"/>
      <c r="AA542" s="1405"/>
    </row>
    <row r="543" ht="41.25" customHeight="1">
      <c r="A543" s="1419" t="s">
        <v>8379</v>
      </c>
      <c r="B543" s="1407" t="s">
        <v>8383</v>
      </c>
      <c r="C543" s="1407" t="s">
        <v>8384</v>
      </c>
      <c r="D543" s="1426"/>
      <c r="E543" s="1407" t="s">
        <v>6232</v>
      </c>
      <c r="F543" s="1407" t="s">
        <v>8376</v>
      </c>
      <c r="G543" s="1407" t="s">
        <v>6234</v>
      </c>
      <c r="H543" s="1407" t="s">
        <v>8382</v>
      </c>
      <c r="I543" s="1409" t="s">
        <v>56</v>
      </c>
      <c r="J543" s="1410">
        <v>45505.0</v>
      </c>
      <c r="K543" s="1410"/>
      <c r="L543" s="1411" t="s">
        <v>4564</v>
      </c>
      <c r="M543" s="1420"/>
      <c r="N543" s="1420"/>
      <c r="O543" s="1420"/>
      <c r="P543" s="1420"/>
      <c r="Q543" s="1420"/>
      <c r="R543" s="1420"/>
      <c r="S543" s="1420"/>
      <c r="T543" s="1420"/>
      <c r="U543" s="1420"/>
      <c r="V543" s="1420"/>
      <c r="W543" s="1420"/>
      <c r="X543" s="1420"/>
      <c r="Y543" s="1420"/>
      <c r="Z543" s="1420"/>
      <c r="AA543" s="1420"/>
    </row>
    <row r="544" ht="41.25" customHeight="1">
      <c r="A544" s="1419" t="s">
        <v>8385</v>
      </c>
      <c r="B544" s="1407" t="s">
        <v>8386</v>
      </c>
      <c r="C544" s="1407" t="s">
        <v>8387</v>
      </c>
      <c r="D544" s="1426"/>
      <c r="E544" s="1407" t="s">
        <v>6232</v>
      </c>
      <c r="F544" s="1407" t="s">
        <v>8388</v>
      </c>
      <c r="G544" s="1407" t="s">
        <v>6234</v>
      </c>
      <c r="H544" s="1407" t="s">
        <v>8389</v>
      </c>
      <c r="I544" s="1409" t="s">
        <v>6246</v>
      </c>
      <c r="J544" s="1410">
        <v>45499.0</v>
      </c>
      <c r="K544" s="1410"/>
      <c r="L544" s="1411" t="s">
        <v>5529</v>
      </c>
      <c r="M544" s="1420"/>
      <c r="N544" s="1420"/>
      <c r="O544" s="1420"/>
      <c r="P544" s="1420"/>
      <c r="Q544" s="1420"/>
      <c r="R544" s="1420"/>
      <c r="S544" s="1420"/>
      <c r="T544" s="1420"/>
      <c r="U544" s="1420"/>
      <c r="V544" s="1420"/>
      <c r="W544" s="1420"/>
      <c r="X544" s="1420"/>
      <c r="Y544" s="1420"/>
      <c r="Z544" s="1420"/>
      <c r="AA544" s="1420"/>
    </row>
    <row r="545" ht="41.25" customHeight="1">
      <c r="A545" s="1406" t="s">
        <v>8390</v>
      </c>
      <c r="B545" s="1413" t="s">
        <v>8391</v>
      </c>
      <c r="C545" s="1413" t="s">
        <v>8392</v>
      </c>
      <c r="D545" s="1442"/>
      <c r="E545" s="1413" t="s">
        <v>6232</v>
      </c>
      <c r="F545" s="1413" t="s">
        <v>8376</v>
      </c>
      <c r="G545" s="1413" t="s">
        <v>6234</v>
      </c>
      <c r="H545" s="1413" t="s">
        <v>8393</v>
      </c>
      <c r="I545" s="1415" t="s">
        <v>35</v>
      </c>
      <c r="J545" s="1423"/>
      <c r="K545" s="1423"/>
      <c r="L545" s="1424"/>
      <c r="M545" s="1405"/>
      <c r="N545" s="1405"/>
      <c r="O545" s="1405"/>
      <c r="P545" s="1405"/>
      <c r="Q545" s="1405"/>
      <c r="R545" s="1405"/>
      <c r="S545" s="1405"/>
      <c r="T545" s="1405"/>
      <c r="U545" s="1405"/>
      <c r="V545" s="1405"/>
      <c r="W545" s="1405"/>
      <c r="X545" s="1405"/>
      <c r="Y545" s="1405"/>
      <c r="Z545" s="1405"/>
      <c r="AA545" s="1405"/>
    </row>
    <row r="546" ht="41.25" customHeight="1">
      <c r="A546" s="1419" t="s">
        <v>8394</v>
      </c>
      <c r="B546" s="1407" t="s">
        <v>8395</v>
      </c>
      <c r="C546" s="1407" t="s">
        <v>8396</v>
      </c>
      <c r="D546" s="1408" t="s">
        <v>8397</v>
      </c>
      <c r="E546" s="1407" t="s">
        <v>6232</v>
      </c>
      <c r="F546" s="1407" t="s">
        <v>7832</v>
      </c>
      <c r="G546" s="1407" t="s">
        <v>6234</v>
      </c>
      <c r="H546" s="1407" t="s">
        <v>8398</v>
      </c>
      <c r="I546" s="1409" t="s">
        <v>56</v>
      </c>
      <c r="J546" s="1410">
        <v>45505.0</v>
      </c>
      <c r="K546" s="1410"/>
      <c r="L546" s="1411" t="s">
        <v>5529</v>
      </c>
      <c r="M546" s="1420"/>
      <c r="N546" s="1420"/>
      <c r="O546" s="1420"/>
      <c r="P546" s="1420"/>
      <c r="Q546" s="1420"/>
      <c r="R546" s="1420"/>
      <c r="S546" s="1420"/>
      <c r="T546" s="1420"/>
      <c r="U546" s="1420"/>
      <c r="V546" s="1420"/>
      <c r="W546" s="1420"/>
      <c r="X546" s="1420"/>
      <c r="Y546" s="1420"/>
      <c r="Z546" s="1420"/>
      <c r="AA546" s="1420"/>
    </row>
    <row r="547" ht="41.25" customHeight="1">
      <c r="A547" s="1406" t="s">
        <v>8399</v>
      </c>
      <c r="B547" s="1413" t="s">
        <v>8400</v>
      </c>
      <c r="C547" s="1413" t="s">
        <v>8401</v>
      </c>
      <c r="D547" s="1442"/>
      <c r="E547" s="1413" t="s">
        <v>6232</v>
      </c>
      <c r="F547" s="1413" t="s">
        <v>8402</v>
      </c>
      <c r="G547" s="1413" t="s">
        <v>6234</v>
      </c>
      <c r="H547" s="1413" t="s">
        <v>8403</v>
      </c>
      <c r="I547" s="1415" t="s">
        <v>6246</v>
      </c>
      <c r="J547" s="1423"/>
      <c r="K547" s="1423"/>
      <c r="L547" s="1424"/>
      <c r="M547" s="1405"/>
      <c r="N547" s="1405"/>
      <c r="O547" s="1405"/>
      <c r="P547" s="1405"/>
      <c r="Q547" s="1405"/>
      <c r="R547" s="1405"/>
      <c r="S547" s="1405"/>
      <c r="T547" s="1405"/>
      <c r="U547" s="1405"/>
      <c r="V547" s="1405"/>
      <c r="W547" s="1405"/>
      <c r="X547" s="1405"/>
      <c r="Y547" s="1405"/>
      <c r="Z547" s="1405"/>
      <c r="AA547" s="1405"/>
    </row>
    <row r="548" ht="41.25" customHeight="1">
      <c r="A548" s="1406" t="s">
        <v>8404</v>
      </c>
      <c r="B548" s="1413" t="s">
        <v>8405</v>
      </c>
      <c r="C548" s="1413" t="s">
        <v>6524</v>
      </c>
      <c r="D548" s="1442"/>
      <c r="E548" s="1413" t="s">
        <v>6232</v>
      </c>
      <c r="F548" s="1413" t="s">
        <v>6526</v>
      </c>
      <c r="G548" s="1413" t="s">
        <v>6234</v>
      </c>
      <c r="H548" s="1413" t="s">
        <v>6527</v>
      </c>
      <c r="I548" s="1415" t="s">
        <v>35</v>
      </c>
      <c r="J548" s="1423"/>
      <c r="K548" s="1423"/>
      <c r="L548" s="1424"/>
      <c r="M548" s="1405"/>
      <c r="N548" s="1405"/>
      <c r="O548" s="1405"/>
      <c r="P548" s="1405"/>
      <c r="Q548" s="1405"/>
      <c r="R548" s="1405"/>
      <c r="S548" s="1405"/>
      <c r="T548" s="1405"/>
      <c r="U548" s="1405"/>
      <c r="V548" s="1405"/>
      <c r="W548" s="1405"/>
      <c r="X548" s="1405"/>
      <c r="Y548" s="1405"/>
      <c r="Z548" s="1405"/>
      <c r="AA548" s="1405"/>
    </row>
    <row r="549" ht="41.25" customHeight="1">
      <c r="A549" s="1419" t="s">
        <v>8406</v>
      </c>
      <c r="B549" s="1407" t="s">
        <v>8407</v>
      </c>
      <c r="C549" s="1407" t="s">
        <v>8408</v>
      </c>
      <c r="D549" s="1408" t="s">
        <v>8409</v>
      </c>
      <c r="E549" s="1407" t="s">
        <v>6232</v>
      </c>
      <c r="F549" s="1407" t="s">
        <v>8402</v>
      </c>
      <c r="G549" s="1407" t="s">
        <v>6234</v>
      </c>
      <c r="H549" s="1407" t="s">
        <v>8410</v>
      </c>
      <c r="I549" s="1409" t="s">
        <v>56</v>
      </c>
      <c r="J549" s="1410">
        <v>45505.0</v>
      </c>
      <c r="K549" s="1410"/>
      <c r="L549" s="1411" t="s">
        <v>8411</v>
      </c>
      <c r="M549" s="1420"/>
      <c r="N549" s="1420"/>
      <c r="O549" s="1420"/>
      <c r="P549" s="1420"/>
      <c r="Q549" s="1420"/>
      <c r="R549" s="1420"/>
      <c r="S549" s="1420"/>
      <c r="T549" s="1420"/>
      <c r="U549" s="1420"/>
      <c r="V549" s="1420"/>
      <c r="W549" s="1420"/>
      <c r="X549" s="1420"/>
      <c r="Y549" s="1420"/>
      <c r="Z549" s="1420"/>
      <c r="AA549" s="1420"/>
    </row>
    <row r="550" ht="41.25" customHeight="1">
      <c r="A550" s="1419" t="s">
        <v>8412</v>
      </c>
      <c r="B550" s="1407" t="s">
        <v>8413</v>
      </c>
      <c r="C550" s="1407" t="s">
        <v>8414</v>
      </c>
      <c r="D550" s="1408" t="s">
        <v>8415</v>
      </c>
      <c r="E550" s="1407" t="s">
        <v>6232</v>
      </c>
      <c r="F550" s="1407" t="s">
        <v>7832</v>
      </c>
      <c r="G550" s="1407" t="s">
        <v>6234</v>
      </c>
      <c r="H550" s="1407" t="s">
        <v>8416</v>
      </c>
      <c r="I550" s="1409" t="s">
        <v>6246</v>
      </c>
      <c r="J550" s="1410">
        <v>45499.0</v>
      </c>
      <c r="K550" s="1410"/>
      <c r="L550" s="1411" t="s">
        <v>5529</v>
      </c>
      <c r="M550" s="1420"/>
      <c r="N550" s="1420"/>
      <c r="O550" s="1420"/>
      <c r="P550" s="1420"/>
      <c r="Q550" s="1420"/>
      <c r="R550" s="1420"/>
      <c r="S550" s="1420"/>
      <c r="T550" s="1420"/>
      <c r="U550" s="1420"/>
      <c r="V550" s="1420"/>
      <c r="W550" s="1420"/>
      <c r="X550" s="1420"/>
      <c r="Y550" s="1420"/>
      <c r="Z550" s="1420"/>
      <c r="AA550" s="1420"/>
    </row>
    <row r="551" ht="41.25" customHeight="1">
      <c r="A551" s="1406" t="s">
        <v>8417</v>
      </c>
      <c r="B551" s="1413" t="s">
        <v>8418</v>
      </c>
      <c r="C551" s="1413" t="s">
        <v>8419</v>
      </c>
      <c r="D551" s="1442"/>
      <c r="E551" s="1413" t="s">
        <v>6232</v>
      </c>
      <c r="F551" s="1413" t="s">
        <v>8420</v>
      </c>
      <c r="G551" s="1413" t="s">
        <v>6234</v>
      </c>
      <c r="H551" s="1413" t="s">
        <v>8421</v>
      </c>
      <c r="I551" s="1415" t="s">
        <v>35</v>
      </c>
      <c r="J551" s="1423"/>
      <c r="K551" s="1423"/>
      <c r="L551" s="1424"/>
      <c r="M551" s="1405"/>
      <c r="N551" s="1405"/>
      <c r="O551" s="1405"/>
      <c r="P551" s="1405"/>
      <c r="Q551" s="1405"/>
      <c r="R551" s="1405"/>
      <c r="S551" s="1405"/>
      <c r="T551" s="1405"/>
      <c r="U551" s="1405"/>
      <c r="V551" s="1405"/>
      <c r="W551" s="1405"/>
      <c r="X551" s="1405"/>
      <c r="Y551" s="1405"/>
      <c r="Z551" s="1405"/>
      <c r="AA551" s="1405"/>
    </row>
    <row r="552" ht="41.25" customHeight="1">
      <c r="A552" s="1419" t="s">
        <v>8422</v>
      </c>
      <c r="B552" s="1407" t="s">
        <v>8423</v>
      </c>
      <c r="C552" s="1407" t="s">
        <v>8424</v>
      </c>
      <c r="D552" s="1425"/>
      <c r="E552" s="1407" t="s">
        <v>6232</v>
      </c>
      <c r="F552" s="1407" t="s">
        <v>8425</v>
      </c>
      <c r="G552" s="1407" t="s">
        <v>6234</v>
      </c>
      <c r="H552" s="1407" t="s">
        <v>8426</v>
      </c>
      <c r="I552" s="1409" t="s">
        <v>56</v>
      </c>
      <c r="J552" s="1410">
        <v>45505.0</v>
      </c>
      <c r="K552" s="1410"/>
      <c r="L552" s="1411" t="s">
        <v>5529</v>
      </c>
      <c r="M552" s="1420"/>
      <c r="N552" s="1420"/>
      <c r="O552" s="1420"/>
      <c r="P552" s="1420"/>
      <c r="Q552" s="1420"/>
      <c r="R552" s="1420"/>
      <c r="S552" s="1420"/>
      <c r="T552" s="1420"/>
      <c r="U552" s="1420"/>
      <c r="V552" s="1420"/>
      <c r="W552" s="1420"/>
      <c r="X552" s="1420"/>
      <c r="Y552" s="1420"/>
      <c r="Z552" s="1420"/>
      <c r="AA552" s="1420"/>
    </row>
    <row r="553" ht="41.25" customHeight="1">
      <c r="A553" s="1432" t="s">
        <v>8427</v>
      </c>
      <c r="B553" s="1433" t="s">
        <v>8428</v>
      </c>
      <c r="C553" s="1433" t="s">
        <v>8429</v>
      </c>
      <c r="D553" s="1440" t="s">
        <v>8430</v>
      </c>
      <c r="E553" s="1433" t="s">
        <v>6232</v>
      </c>
      <c r="F553" s="1433" t="s">
        <v>8431</v>
      </c>
      <c r="G553" s="1433" t="s">
        <v>6234</v>
      </c>
      <c r="H553" s="1433" t="s">
        <v>8432</v>
      </c>
      <c r="I553" s="1435" t="s">
        <v>6246</v>
      </c>
      <c r="J553" s="1436">
        <v>45499.0</v>
      </c>
      <c r="K553" s="1436"/>
      <c r="L553" s="1437" t="s">
        <v>8433</v>
      </c>
      <c r="M553" s="1444"/>
      <c r="N553" s="1444"/>
      <c r="O553" s="1444"/>
      <c r="P553" s="1444"/>
      <c r="Q553" s="1444"/>
      <c r="R553" s="1444"/>
      <c r="S553" s="1444"/>
      <c r="T553" s="1444"/>
      <c r="U553" s="1444"/>
      <c r="V553" s="1444"/>
      <c r="W553" s="1444"/>
      <c r="X553" s="1444"/>
      <c r="Y553" s="1444"/>
      <c r="Z553" s="1444"/>
      <c r="AA553" s="1444"/>
    </row>
    <row r="554" ht="41.25" customHeight="1">
      <c r="A554" s="1406" t="s">
        <v>8427</v>
      </c>
      <c r="B554" s="1413" t="s">
        <v>8434</v>
      </c>
      <c r="C554" s="1413" t="s">
        <v>8435</v>
      </c>
      <c r="D554" s="1414" t="s">
        <v>8436</v>
      </c>
      <c r="E554" s="1413" t="s">
        <v>6232</v>
      </c>
      <c r="F554" s="1413" t="s">
        <v>8431</v>
      </c>
      <c r="G554" s="1413" t="s">
        <v>6234</v>
      </c>
      <c r="H554" s="1413" t="s">
        <v>8432</v>
      </c>
      <c r="I554" s="1415" t="s">
        <v>35</v>
      </c>
      <c r="J554" s="1423"/>
      <c r="K554" s="1423"/>
      <c r="L554" s="1424"/>
      <c r="M554" s="1405"/>
      <c r="N554" s="1405"/>
      <c r="O554" s="1405"/>
      <c r="P554" s="1405"/>
      <c r="Q554" s="1405"/>
      <c r="R554" s="1405"/>
      <c r="S554" s="1405"/>
      <c r="T554" s="1405"/>
      <c r="U554" s="1405"/>
      <c r="V554" s="1405"/>
      <c r="W554" s="1405"/>
      <c r="X554" s="1405"/>
      <c r="Y554" s="1405"/>
      <c r="Z554" s="1405"/>
      <c r="AA554" s="1405"/>
    </row>
    <row r="555" ht="41.25" customHeight="1">
      <c r="A555" s="1419" t="s">
        <v>8437</v>
      </c>
      <c r="B555" s="1407" t="s">
        <v>8438</v>
      </c>
      <c r="C555" s="1407" t="s">
        <v>8439</v>
      </c>
      <c r="D555" s="1425"/>
      <c r="E555" s="1407" t="s">
        <v>6232</v>
      </c>
      <c r="F555" s="1407" t="s">
        <v>8431</v>
      </c>
      <c r="G555" s="1407" t="s">
        <v>6234</v>
      </c>
      <c r="H555" s="1407" t="s">
        <v>8440</v>
      </c>
      <c r="I555" s="1409" t="s">
        <v>56</v>
      </c>
      <c r="J555" s="1410">
        <v>45505.0</v>
      </c>
      <c r="K555" s="1410"/>
      <c r="L555" s="1411" t="s">
        <v>6176</v>
      </c>
      <c r="M555" s="1420"/>
      <c r="N555" s="1420"/>
      <c r="O555" s="1420"/>
      <c r="P555" s="1420"/>
      <c r="Q555" s="1420"/>
      <c r="R555" s="1420"/>
      <c r="S555" s="1420"/>
      <c r="T555" s="1420"/>
      <c r="U555" s="1420"/>
      <c r="V555" s="1420"/>
      <c r="W555" s="1420"/>
      <c r="X555" s="1420"/>
      <c r="Y555" s="1420"/>
      <c r="Z555" s="1420"/>
      <c r="AA555" s="1420"/>
    </row>
    <row r="556" ht="41.25" customHeight="1">
      <c r="A556" s="1427" t="s">
        <v>8441</v>
      </c>
      <c r="B556" s="1428" t="s">
        <v>8442</v>
      </c>
      <c r="C556" s="1428" t="s">
        <v>8443</v>
      </c>
      <c r="D556" s="1450"/>
      <c r="E556" s="1428" t="s">
        <v>6232</v>
      </c>
      <c r="F556" s="1428" t="s">
        <v>8444</v>
      </c>
      <c r="G556" s="1428" t="s">
        <v>6234</v>
      </c>
      <c r="H556" s="1428" t="s">
        <v>8445</v>
      </c>
      <c r="I556" s="1404" t="s">
        <v>6246</v>
      </c>
      <c r="J556" s="1430">
        <v>45499.0</v>
      </c>
      <c r="K556" s="1430"/>
      <c r="L556" s="1431" t="s">
        <v>8446</v>
      </c>
      <c r="M556" s="1439"/>
      <c r="N556" s="1439"/>
      <c r="O556" s="1439"/>
      <c r="P556" s="1439"/>
      <c r="Q556" s="1439"/>
      <c r="R556" s="1439"/>
      <c r="S556" s="1439"/>
      <c r="T556" s="1439"/>
      <c r="U556" s="1439"/>
      <c r="V556" s="1439"/>
      <c r="W556" s="1439"/>
      <c r="X556" s="1439"/>
      <c r="Y556" s="1439"/>
      <c r="Z556" s="1439"/>
      <c r="AA556" s="1439"/>
    </row>
    <row r="557" ht="41.25" customHeight="1">
      <c r="A557" s="1406" t="s">
        <v>8447</v>
      </c>
      <c r="B557" s="1413" t="s">
        <v>8448</v>
      </c>
      <c r="C557" s="1413" t="s">
        <v>8449</v>
      </c>
      <c r="D557" s="1442"/>
      <c r="E557" s="1413" t="s">
        <v>6232</v>
      </c>
      <c r="F557" s="1413" t="s">
        <v>8450</v>
      </c>
      <c r="G557" s="1413" t="s">
        <v>6234</v>
      </c>
      <c r="H557" s="1413" t="s">
        <v>8451</v>
      </c>
      <c r="I557" s="1415" t="s">
        <v>35</v>
      </c>
      <c r="J557" s="1423"/>
      <c r="K557" s="1423"/>
      <c r="L557" s="1424"/>
      <c r="M557" s="1405"/>
      <c r="N557" s="1405"/>
      <c r="O557" s="1405"/>
      <c r="P557" s="1405"/>
      <c r="Q557" s="1405"/>
      <c r="R557" s="1405"/>
      <c r="S557" s="1405"/>
      <c r="T557" s="1405"/>
      <c r="U557" s="1405"/>
      <c r="V557" s="1405"/>
      <c r="W557" s="1405"/>
      <c r="X557" s="1405"/>
      <c r="Y557" s="1405"/>
      <c r="Z557" s="1405"/>
      <c r="AA557" s="1405"/>
    </row>
    <row r="558" ht="41.25" customHeight="1">
      <c r="A558" s="1419" t="s">
        <v>8452</v>
      </c>
      <c r="B558" s="1407" t="s">
        <v>8453</v>
      </c>
      <c r="C558" s="1407" t="s">
        <v>8454</v>
      </c>
      <c r="D558" s="1408" t="s">
        <v>8455</v>
      </c>
      <c r="E558" s="1407" t="s">
        <v>6232</v>
      </c>
      <c r="F558" s="1407" t="s">
        <v>8456</v>
      </c>
      <c r="G558" s="1407" t="s">
        <v>6234</v>
      </c>
      <c r="H558" s="1407" t="s">
        <v>8457</v>
      </c>
      <c r="I558" s="1409" t="s">
        <v>56</v>
      </c>
      <c r="J558" s="1410">
        <v>45505.0</v>
      </c>
      <c r="K558" s="1410"/>
      <c r="L558" s="1411" t="s">
        <v>5529</v>
      </c>
      <c r="M558" s="1420"/>
      <c r="N558" s="1420"/>
      <c r="O558" s="1420"/>
      <c r="P558" s="1420"/>
      <c r="Q558" s="1420"/>
      <c r="R558" s="1420"/>
      <c r="S558" s="1420"/>
      <c r="T558" s="1420"/>
      <c r="U558" s="1420"/>
      <c r="V558" s="1420"/>
      <c r="W558" s="1420"/>
      <c r="X558" s="1420"/>
      <c r="Y558" s="1420"/>
      <c r="Z558" s="1420"/>
      <c r="AA558" s="1420"/>
    </row>
    <row r="559" ht="41.25" customHeight="1">
      <c r="A559" s="1406" t="s">
        <v>8458</v>
      </c>
      <c r="B559" s="1413" t="s">
        <v>8459</v>
      </c>
      <c r="C559" s="1413" t="s">
        <v>8460</v>
      </c>
      <c r="D559" s="1414" t="s">
        <v>8461</v>
      </c>
      <c r="E559" s="1413" t="s">
        <v>6232</v>
      </c>
      <c r="F559" s="1413" t="s">
        <v>8462</v>
      </c>
      <c r="G559" s="1413" t="s">
        <v>6234</v>
      </c>
      <c r="H559" s="1413" t="s">
        <v>8463</v>
      </c>
      <c r="I559" s="1415" t="s">
        <v>35</v>
      </c>
      <c r="J559" s="1423"/>
      <c r="K559" s="1423"/>
      <c r="L559" s="1424"/>
      <c r="M559" s="1405"/>
      <c r="N559" s="1405"/>
      <c r="O559" s="1405"/>
      <c r="P559" s="1405"/>
      <c r="Q559" s="1405"/>
      <c r="R559" s="1405"/>
      <c r="S559" s="1405"/>
      <c r="T559" s="1405"/>
      <c r="U559" s="1405"/>
      <c r="V559" s="1405"/>
      <c r="W559" s="1405"/>
      <c r="X559" s="1405"/>
      <c r="Y559" s="1405"/>
      <c r="Z559" s="1405"/>
      <c r="AA559" s="1405"/>
    </row>
    <row r="560" ht="41.25" customHeight="1">
      <c r="A560" s="1419" t="s">
        <v>8464</v>
      </c>
      <c r="B560" s="1407" t="s">
        <v>8465</v>
      </c>
      <c r="C560" s="1407" t="s">
        <v>8466</v>
      </c>
      <c r="D560" s="1425"/>
      <c r="E560" s="1407" t="s">
        <v>6232</v>
      </c>
      <c r="F560" s="1407" t="s">
        <v>8450</v>
      </c>
      <c r="G560" s="1407" t="s">
        <v>6234</v>
      </c>
      <c r="H560" s="1407" t="s">
        <v>8467</v>
      </c>
      <c r="I560" s="1409" t="s">
        <v>56</v>
      </c>
      <c r="J560" s="1410">
        <v>45505.0</v>
      </c>
      <c r="K560" s="1410"/>
      <c r="L560" s="1411" t="s">
        <v>5529</v>
      </c>
      <c r="M560" s="1420"/>
      <c r="N560" s="1420"/>
      <c r="O560" s="1420"/>
      <c r="P560" s="1420"/>
      <c r="Q560" s="1420"/>
      <c r="R560" s="1420"/>
      <c r="S560" s="1420"/>
      <c r="T560" s="1420"/>
      <c r="U560" s="1420"/>
      <c r="V560" s="1420"/>
      <c r="W560" s="1420"/>
      <c r="X560" s="1420"/>
      <c r="Y560" s="1420"/>
      <c r="Z560" s="1420"/>
      <c r="AA560" s="1420"/>
    </row>
    <row r="561" ht="41.25" customHeight="1">
      <c r="A561" s="1419" t="s">
        <v>8464</v>
      </c>
      <c r="B561" s="1407" t="s">
        <v>8468</v>
      </c>
      <c r="C561" s="1407" t="s">
        <v>8469</v>
      </c>
      <c r="D561" s="1425"/>
      <c r="E561" s="1407" t="s">
        <v>6232</v>
      </c>
      <c r="F561" s="1407" t="s">
        <v>8470</v>
      </c>
      <c r="G561" s="1407" t="s">
        <v>6234</v>
      </c>
      <c r="H561" s="1407" t="s">
        <v>8471</v>
      </c>
      <c r="I561" s="1409" t="s">
        <v>6246</v>
      </c>
      <c r="J561" s="1410">
        <v>45499.0</v>
      </c>
      <c r="K561" s="1410"/>
      <c r="L561" s="1411" t="s">
        <v>5529</v>
      </c>
      <c r="M561" s="1420"/>
      <c r="N561" s="1420"/>
      <c r="O561" s="1420"/>
      <c r="P561" s="1420"/>
      <c r="Q561" s="1420"/>
      <c r="R561" s="1420"/>
      <c r="S561" s="1420"/>
      <c r="T561" s="1420"/>
      <c r="U561" s="1420"/>
      <c r="V561" s="1420"/>
      <c r="W561" s="1420"/>
      <c r="X561" s="1420"/>
      <c r="Y561" s="1420"/>
      <c r="Z561" s="1420"/>
      <c r="AA561" s="1420"/>
    </row>
    <row r="562" ht="41.25" customHeight="1">
      <c r="A562" s="1406" t="s">
        <v>8472</v>
      </c>
      <c r="B562" s="1413" t="s">
        <v>8473</v>
      </c>
      <c r="C562" s="1413" t="s">
        <v>8474</v>
      </c>
      <c r="D562" s="1414" t="s">
        <v>8475</v>
      </c>
      <c r="E562" s="1413" t="s">
        <v>6232</v>
      </c>
      <c r="F562" s="1413" t="s">
        <v>8476</v>
      </c>
      <c r="G562" s="1413" t="s">
        <v>6234</v>
      </c>
      <c r="H562" s="1413" t="s">
        <v>8477</v>
      </c>
      <c r="I562" s="1415" t="s">
        <v>35</v>
      </c>
      <c r="J562" s="1423"/>
      <c r="K562" s="1423"/>
      <c r="L562" s="1424"/>
      <c r="M562" s="1405"/>
      <c r="N562" s="1405"/>
      <c r="O562" s="1405"/>
      <c r="P562" s="1405"/>
      <c r="Q562" s="1405"/>
      <c r="R562" s="1405"/>
      <c r="S562" s="1405"/>
      <c r="T562" s="1405"/>
      <c r="U562" s="1405"/>
      <c r="V562" s="1405"/>
      <c r="W562" s="1405"/>
      <c r="X562" s="1405"/>
      <c r="Y562" s="1405"/>
      <c r="Z562" s="1405"/>
      <c r="AA562" s="1405"/>
    </row>
    <row r="563" ht="41.25" customHeight="1">
      <c r="A563" s="1419" t="s">
        <v>8478</v>
      </c>
      <c r="B563" s="1407" t="s">
        <v>8479</v>
      </c>
      <c r="C563" s="1407" t="s">
        <v>8480</v>
      </c>
      <c r="D563" s="1425"/>
      <c r="E563" s="1407" t="s">
        <v>6232</v>
      </c>
      <c r="F563" s="1407" t="s">
        <v>8476</v>
      </c>
      <c r="G563" s="1407" t="s">
        <v>6234</v>
      </c>
      <c r="H563" s="1407" t="s">
        <v>8481</v>
      </c>
      <c r="I563" s="1409" t="s">
        <v>56</v>
      </c>
      <c r="J563" s="1410">
        <v>45505.0</v>
      </c>
      <c r="K563" s="1410"/>
      <c r="L563" s="1411" t="s">
        <v>1544</v>
      </c>
      <c r="M563" s="1420"/>
      <c r="N563" s="1420"/>
      <c r="O563" s="1420"/>
      <c r="P563" s="1420"/>
      <c r="Q563" s="1420"/>
      <c r="R563" s="1420"/>
      <c r="S563" s="1420"/>
      <c r="T563" s="1420"/>
      <c r="U563" s="1420"/>
      <c r="V563" s="1420"/>
      <c r="W563" s="1420"/>
      <c r="X563" s="1420"/>
      <c r="Y563" s="1420"/>
      <c r="Z563" s="1420"/>
      <c r="AA563" s="1420"/>
    </row>
    <row r="564" ht="41.25" customHeight="1">
      <c r="A564" s="1427" t="s">
        <v>8482</v>
      </c>
      <c r="B564" s="1428" t="s">
        <v>8483</v>
      </c>
      <c r="C564" s="1428" t="s">
        <v>8484</v>
      </c>
      <c r="D564" s="1429" t="s">
        <v>8485</v>
      </c>
      <c r="E564" s="1428" t="s">
        <v>6232</v>
      </c>
      <c r="F564" s="1428" t="s">
        <v>8486</v>
      </c>
      <c r="G564" s="1428" t="s">
        <v>6234</v>
      </c>
      <c r="H564" s="1428" t="s">
        <v>8487</v>
      </c>
      <c r="I564" s="1404" t="s">
        <v>6246</v>
      </c>
      <c r="J564" s="1430">
        <v>45499.0</v>
      </c>
      <c r="K564" s="1430"/>
      <c r="L564" s="1431" t="s">
        <v>8488</v>
      </c>
      <c r="M564" s="1439"/>
      <c r="N564" s="1439"/>
      <c r="O564" s="1439"/>
      <c r="P564" s="1439"/>
      <c r="Q564" s="1439"/>
      <c r="R564" s="1439"/>
      <c r="S564" s="1439"/>
      <c r="T564" s="1439"/>
      <c r="U564" s="1439"/>
      <c r="V564" s="1439"/>
      <c r="W564" s="1439"/>
      <c r="X564" s="1439"/>
      <c r="Y564" s="1439"/>
      <c r="Z564" s="1439"/>
      <c r="AA564" s="1439"/>
    </row>
    <row r="565" ht="41.25" customHeight="1">
      <c r="A565" s="1406" t="s">
        <v>8489</v>
      </c>
      <c r="B565" s="1413" t="s">
        <v>8490</v>
      </c>
      <c r="C565" s="1413" t="s">
        <v>8491</v>
      </c>
      <c r="D565" s="1414" t="s">
        <v>8492</v>
      </c>
      <c r="E565" s="1413" t="s">
        <v>6232</v>
      </c>
      <c r="F565" s="1413" t="s">
        <v>8493</v>
      </c>
      <c r="G565" s="1413" t="s">
        <v>6234</v>
      </c>
      <c r="H565" s="1413" t="s">
        <v>8494</v>
      </c>
      <c r="I565" s="1415" t="s">
        <v>35</v>
      </c>
      <c r="J565" s="1423"/>
      <c r="K565" s="1423"/>
      <c r="L565" s="1424"/>
      <c r="M565" s="1405"/>
      <c r="N565" s="1405"/>
      <c r="O565" s="1405"/>
      <c r="P565" s="1405"/>
      <c r="Q565" s="1405"/>
      <c r="R565" s="1405"/>
      <c r="S565" s="1405"/>
      <c r="T565" s="1405"/>
      <c r="U565" s="1405"/>
      <c r="V565" s="1405"/>
      <c r="W565" s="1405"/>
      <c r="X565" s="1405"/>
      <c r="Y565" s="1405"/>
      <c r="Z565" s="1405"/>
      <c r="AA565" s="1405"/>
    </row>
    <row r="566" ht="41.25" customHeight="1">
      <c r="A566" s="1406" t="s">
        <v>8495</v>
      </c>
      <c r="B566" s="1413" t="s">
        <v>8496</v>
      </c>
      <c r="C566" s="1413" t="s">
        <v>8497</v>
      </c>
      <c r="D566" s="1442"/>
      <c r="E566" s="1413" t="s">
        <v>6232</v>
      </c>
      <c r="F566" s="1413" t="s">
        <v>8498</v>
      </c>
      <c r="G566" s="1413" t="s">
        <v>6234</v>
      </c>
      <c r="H566" s="1413" t="s">
        <v>8499</v>
      </c>
      <c r="I566" s="1415" t="s">
        <v>56</v>
      </c>
      <c r="J566" s="1416">
        <v>45505.0</v>
      </c>
      <c r="K566" s="1416"/>
      <c r="L566" s="1418" t="s">
        <v>8500</v>
      </c>
      <c r="M566" s="1405"/>
      <c r="N566" s="1405"/>
      <c r="O566" s="1405"/>
      <c r="P566" s="1405"/>
      <c r="Q566" s="1405"/>
      <c r="R566" s="1405"/>
      <c r="S566" s="1405"/>
      <c r="T566" s="1405"/>
      <c r="U566" s="1405"/>
      <c r="V566" s="1405"/>
      <c r="W566" s="1405"/>
      <c r="X566" s="1405"/>
      <c r="Y566" s="1405"/>
      <c r="Z566" s="1405"/>
      <c r="AA566" s="1405"/>
    </row>
    <row r="567" ht="41.25" customHeight="1">
      <c r="A567" s="1427" t="s">
        <v>8501</v>
      </c>
      <c r="B567" s="1428" t="s">
        <v>8502</v>
      </c>
      <c r="C567" s="1428" t="s">
        <v>8503</v>
      </c>
      <c r="D567" s="1429" t="s">
        <v>8504</v>
      </c>
      <c r="E567" s="1428" t="s">
        <v>6232</v>
      </c>
      <c r="F567" s="1428" t="s">
        <v>8498</v>
      </c>
      <c r="G567" s="1428" t="s">
        <v>6234</v>
      </c>
      <c r="H567" s="1428" t="s">
        <v>8505</v>
      </c>
      <c r="I567" s="1404" t="s">
        <v>6246</v>
      </c>
      <c r="J567" s="1430">
        <v>45499.0</v>
      </c>
      <c r="K567" s="1430"/>
      <c r="L567" s="1431" t="s">
        <v>8506</v>
      </c>
      <c r="M567" s="1439"/>
      <c r="N567" s="1439"/>
      <c r="O567" s="1439"/>
      <c r="P567" s="1439"/>
      <c r="Q567" s="1439"/>
      <c r="R567" s="1439"/>
      <c r="S567" s="1439"/>
      <c r="T567" s="1439"/>
      <c r="U567" s="1439"/>
      <c r="V567" s="1439"/>
      <c r="W567" s="1439"/>
      <c r="X567" s="1439"/>
      <c r="Y567" s="1439"/>
      <c r="Z567" s="1439"/>
      <c r="AA567" s="1439"/>
    </row>
    <row r="568" ht="41.25" customHeight="1">
      <c r="A568" s="1406" t="s">
        <v>8507</v>
      </c>
      <c r="B568" s="1413" t="s">
        <v>8508</v>
      </c>
      <c r="C568" s="1413" t="s">
        <v>8509</v>
      </c>
      <c r="D568" s="1414" t="s">
        <v>8510</v>
      </c>
      <c r="E568" s="1413" t="s">
        <v>6232</v>
      </c>
      <c r="F568" s="1413" t="s">
        <v>8493</v>
      </c>
      <c r="G568" s="1413" t="s">
        <v>6234</v>
      </c>
      <c r="H568" s="1413" t="s">
        <v>8511</v>
      </c>
      <c r="I568" s="1415" t="s">
        <v>35</v>
      </c>
      <c r="J568" s="1423"/>
      <c r="K568" s="1423"/>
      <c r="L568" s="1424"/>
      <c r="M568" s="1405"/>
      <c r="N568" s="1405"/>
      <c r="O568" s="1405"/>
      <c r="P568" s="1405"/>
      <c r="Q568" s="1405"/>
      <c r="R568" s="1405"/>
      <c r="S568" s="1405"/>
      <c r="T568" s="1405"/>
      <c r="U568" s="1405"/>
      <c r="V568" s="1405"/>
      <c r="W568" s="1405"/>
      <c r="X568" s="1405"/>
      <c r="Y568" s="1405"/>
      <c r="Z568" s="1405"/>
      <c r="AA568" s="1405"/>
    </row>
    <row r="569" ht="41.25" customHeight="1">
      <c r="A569" s="1406" t="s">
        <v>8507</v>
      </c>
      <c r="B569" s="1413" t="s">
        <v>8512</v>
      </c>
      <c r="C569" s="1413" t="s">
        <v>8513</v>
      </c>
      <c r="D569" s="1414" t="s">
        <v>8514</v>
      </c>
      <c r="E569" s="1413" t="s">
        <v>6232</v>
      </c>
      <c r="F569" s="1413" t="s">
        <v>8498</v>
      </c>
      <c r="G569" s="1413" t="s">
        <v>6234</v>
      </c>
      <c r="H569" s="1413" t="s">
        <v>8515</v>
      </c>
      <c r="I569" s="1415" t="s">
        <v>56</v>
      </c>
      <c r="J569" s="1416">
        <v>45505.0</v>
      </c>
      <c r="K569" s="1416"/>
      <c r="L569" s="1418" t="s">
        <v>674</v>
      </c>
      <c r="M569" s="1405"/>
      <c r="N569" s="1405"/>
      <c r="O569" s="1405"/>
      <c r="P569" s="1405"/>
      <c r="Q569" s="1405"/>
      <c r="R569" s="1405"/>
      <c r="S569" s="1405"/>
      <c r="T569" s="1405"/>
      <c r="U569" s="1405"/>
      <c r="V569" s="1405"/>
      <c r="W569" s="1405"/>
      <c r="X569" s="1405"/>
      <c r="Y569" s="1405"/>
      <c r="Z569" s="1405"/>
      <c r="AA569" s="1405"/>
    </row>
    <row r="570" ht="41.25" customHeight="1">
      <c r="A570" s="1419" t="s">
        <v>8507</v>
      </c>
      <c r="B570" s="1407" t="s">
        <v>8516</v>
      </c>
      <c r="C570" s="1407" t="s">
        <v>8517</v>
      </c>
      <c r="D570" s="1408" t="s">
        <v>8518</v>
      </c>
      <c r="E570" s="1407" t="s">
        <v>6232</v>
      </c>
      <c r="F570" s="1407" t="s">
        <v>8498</v>
      </c>
      <c r="G570" s="1407" t="s">
        <v>6234</v>
      </c>
      <c r="H570" s="1407" t="s">
        <v>8515</v>
      </c>
      <c r="I570" s="1409" t="s">
        <v>6246</v>
      </c>
      <c r="J570" s="1410">
        <v>45499.0</v>
      </c>
      <c r="K570" s="1410"/>
      <c r="L570" s="1411" t="s">
        <v>8519</v>
      </c>
      <c r="M570" s="1420"/>
      <c r="N570" s="1420"/>
      <c r="O570" s="1420"/>
      <c r="P570" s="1420"/>
      <c r="Q570" s="1420"/>
      <c r="R570" s="1420"/>
      <c r="S570" s="1420"/>
      <c r="T570" s="1420"/>
      <c r="U570" s="1420"/>
      <c r="V570" s="1420"/>
      <c r="W570" s="1420"/>
      <c r="X570" s="1420"/>
      <c r="Y570" s="1420"/>
      <c r="Z570" s="1420"/>
      <c r="AA570" s="1420"/>
    </row>
    <row r="571" ht="41.25" customHeight="1">
      <c r="A571" s="1406" t="s">
        <v>8520</v>
      </c>
      <c r="B571" s="1413" t="s">
        <v>8521</v>
      </c>
      <c r="C571" s="1413" t="s">
        <v>8522</v>
      </c>
      <c r="D571" s="1442"/>
      <c r="E571" s="1413" t="s">
        <v>6232</v>
      </c>
      <c r="F571" s="1413" t="s">
        <v>8523</v>
      </c>
      <c r="G571" s="1413" t="s">
        <v>6234</v>
      </c>
      <c r="H571" s="1413" t="s">
        <v>8524</v>
      </c>
      <c r="I571" s="1415" t="s">
        <v>35</v>
      </c>
      <c r="J571" s="1423"/>
      <c r="K571" s="1423"/>
      <c r="L571" s="1424"/>
      <c r="M571" s="1405"/>
      <c r="N571" s="1405"/>
      <c r="O571" s="1405"/>
      <c r="P571" s="1405"/>
      <c r="Q571" s="1405"/>
      <c r="R571" s="1405"/>
      <c r="S571" s="1405"/>
      <c r="T571" s="1405"/>
      <c r="U571" s="1405"/>
      <c r="V571" s="1405"/>
      <c r="W571" s="1405"/>
      <c r="X571" s="1405"/>
      <c r="Y571" s="1405"/>
      <c r="Z571" s="1405"/>
      <c r="AA571" s="1405"/>
    </row>
    <row r="572" ht="41.25" customHeight="1">
      <c r="A572" s="1419" t="s">
        <v>8523</v>
      </c>
      <c r="B572" s="1407" t="s">
        <v>8525</v>
      </c>
      <c r="C572" s="1407" t="s">
        <v>8526</v>
      </c>
      <c r="D572" s="1408" t="s">
        <v>8527</v>
      </c>
      <c r="E572" s="1407" t="s">
        <v>6232</v>
      </c>
      <c r="F572" s="1407" t="s">
        <v>8486</v>
      </c>
      <c r="G572" s="1407" t="s">
        <v>6234</v>
      </c>
      <c r="H572" s="1407" t="s">
        <v>5362</v>
      </c>
      <c r="I572" s="1409" t="s">
        <v>56</v>
      </c>
      <c r="J572" s="1410">
        <v>45505.0</v>
      </c>
      <c r="K572" s="1410"/>
      <c r="L572" s="1411" t="s">
        <v>5529</v>
      </c>
      <c r="M572" s="1420"/>
      <c r="N572" s="1420"/>
      <c r="O572" s="1420"/>
      <c r="P572" s="1420"/>
      <c r="Q572" s="1420"/>
      <c r="R572" s="1420"/>
      <c r="S572" s="1420"/>
      <c r="T572" s="1420"/>
      <c r="U572" s="1420"/>
      <c r="V572" s="1420"/>
      <c r="W572" s="1420"/>
      <c r="X572" s="1420"/>
      <c r="Y572" s="1420"/>
      <c r="Z572" s="1420"/>
      <c r="AA572" s="1420"/>
    </row>
    <row r="573" ht="41.25" customHeight="1">
      <c r="A573" s="1419" t="s">
        <v>8523</v>
      </c>
      <c r="B573" s="1407" t="s">
        <v>8528</v>
      </c>
      <c r="C573" s="1407" t="s">
        <v>8529</v>
      </c>
      <c r="D573" s="1408" t="s">
        <v>8530</v>
      </c>
      <c r="E573" s="1407" t="s">
        <v>6232</v>
      </c>
      <c r="F573" s="1407" t="s">
        <v>8531</v>
      </c>
      <c r="G573" s="1407" t="s">
        <v>6234</v>
      </c>
      <c r="H573" s="1407" t="s">
        <v>8532</v>
      </c>
      <c r="I573" s="1409" t="s">
        <v>6246</v>
      </c>
      <c r="J573" s="1410">
        <v>45499.0</v>
      </c>
      <c r="K573" s="1410"/>
      <c r="L573" s="1411" t="s">
        <v>5529</v>
      </c>
      <c r="M573" s="1420"/>
      <c r="N573" s="1420"/>
      <c r="O573" s="1420"/>
      <c r="P573" s="1420"/>
      <c r="Q573" s="1420"/>
      <c r="R573" s="1420"/>
      <c r="S573" s="1420"/>
      <c r="T573" s="1420"/>
      <c r="U573" s="1420"/>
      <c r="V573" s="1420"/>
      <c r="W573" s="1420"/>
      <c r="X573" s="1420"/>
      <c r="Y573" s="1420"/>
      <c r="Z573" s="1420"/>
      <c r="AA573" s="1420"/>
    </row>
    <row r="574" ht="41.25" customHeight="1">
      <c r="A574" s="1406" t="s">
        <v>8533</v>
      </c>
      <c r="B574" s="1413" t="s">
        <v>8534</v>
      </c>
      <c r="C574" s="1413" t="s">
        <v>8535</v>
      </c>
      <c r="D574" s="1414" t="s">
        <v>8536</v>
      </c>
      <c r="E574" s="1413" t="s">
        <v>6232</v>
      </c>
      <c r="F574" s="1413" t="s">
        <v>8537</v>
      </c>
      <c r="G574" s="1413" t="s">
        <v>6234</v>
      </c>
      <c r="H574" s="1413" t="s">
        <v>8538</v>
      </c>
      <c r="I574" s="1415" t="s">
        <v>35</v>
      </c>
      <c r="J574" s="1423"/>
      <c r="K574" s="1423"/>
      <c r="L574" s="1424"/>
      <c r="M574" s="1405"/>
      <c r="N574" s="1405"/>
      <c r="O574" s="1405"/>
      <c r="P574" s="1405"/>
      <c r="Q574" s="1405"/>
      <c r="R574" s="1405"/>
      <c r="S574" s="1405"/>
      <c r="T574" s="1405"/>
      <c r="U574" s="1405"/>
      <c r="V574" s="1405"/>
      <c r="W574" s="1405"/>
      <c r="X574" s="1405"/>
      <c r="Y574" s="1405"/>
      <c r="Z574" s="1405"/>
      <c r="AA574" s="1405"/>
    </row>
    <row r="575" ht="41.25" customHeight="1">
      <c r="A575" s="1427" t="s">
        <v>8539</v>
      </c>
      <c r="B575" s="1428" t="s">
        <v>8540</v>
      </c>
      <c r="C575" s="1428" t="s">
        <v>8541</v>
      </c>
      <c r="D575" s="1429" t="s">
        <v>8542</v>
      </c>
      <c r="E575" s="1428" t="s">
        <v>6232</v>
      </c>
      <c r="F575" s="1428" t="s">
        <v>8543</v>
      </c>
      <c r="G575" s="1428" t="s">
        <v>6234</v>
      </c>
      <c r="H575" s="1428" t="s">
        <v>8544</v>
      </c>
      <c r="I575" s="1404" t="s">
        <v>6246</v>
      </c>
      <c r="J575" s="1430">
        <v>45499.0</v>
      </c>
      <c r="K575" s="1430"/>
      <c r="L575" s="1431" t="s">
        <v>8545</v>
      </c>
      <c r="M575" s="1439"/>
      <c r="N575" s="1439"/>
      <c r="O575" s="1439"/>
      <c r="P575" s="1439"/>
      <c r="Q575" s="1439"/>
      <c r="R575" s="1439"/>
      <c r="S575" s="1439"/>
      <c r="T575" s="1439"/>
      <c r="U575" s="1439"/>
      <c r="V575" s="1439"/>
      <c r="W575" s="1439"/>
      <c r="X575" s="1439"/>
      <c r="Y575" s="1439"/>
      <c r="Z575" s="1439"/>
      <c r="AA575" s="1439"/>
    </row>
    <row r="576" ht="41.25" customHeight="1">
      <c r="A576" s="1406" t="s">
        <v>8546</v>
      </c>
      <c r="B576" s="1413" t="s">
        <v>8547</v>
      </c>
      <c r="C576" s="1413" t="s">
        <v>8548</v>
      </c>
      <c r="D576" s="1442"/>
      <c r="E576" s="1413" t="s">
        <v>6232</v>
      </c>
      <c r="F576" s="1413" t="s">
        <v>8549</v>
      </c>
      <c r="G576" s="1413" t="s">
        <v>6234</v>
      </c>
      <c r="H576" s="1413" t="s">
        <v>8550</v>
      </c>
      <c r="I576" s="1415" t="s">
        <v>35</v>
      </c>
      <c r="J576" s="1423"/>
      <c r="K576" s="1423"/>
      <c r="L576" s="1424"/>
      <c r="M576" s="1405"/>
      <c r="N576" s="1405"/>
      <c r="O576" s="1405"/>
      <c r="P576" s="1405"/>
      <c r="Q576" s="1405"/>
      <c r="R576" s="1405"/>
      <c r="S576" s="1405"/>
      <c r="T576" s="1405"/>
      <c r="U576" s="1405"/>
      <c r="V576" s="1405"/>
      <c r="W576" s="1405"/>
      <c r="X576" s="1405"/>
      <c r="Y576" s="1405"/>
      <c r="Z576" s="1405"/>
      <c r="AA576" s="1405"/>
    </row>
    <row r="577" ht="41.25" customHeight="1">
      <c r="A577" s="1419" t="s">
        <v>8551</v>
      </c>
      <c r="B577" s="1407" t="s">
        <v>8552</v>
      </c>
      <c r="C577" s="1407" t="s">
        <v>8553</v>
      </c>
      <c r="D577" s="1425"/>
      <c r="E577" s="1407" t="s">
        <v>6232</v>
      </c>
      <c r="F577" s="1407" t="s">
        <v>8554</v>
      </c>
      <c r="G577" s="1407" t="s">
        <v>6234</v>
      </c>
      <c r="H577" s="1407" t="s">
        <v>8555</v>
      </c>
      <c r="I577" s="1409" t="s">
        <v>56</v>
      </c>
      <c r="J577" s="1410">
        <v>45505.0</v>
      </c>
      <c r="K577" s="1410"/>
      <c r="L577" s="1411" t="s">
        <v>6176</v>
      </c>
      <c r="M577" s="1420"/>
      <c r="N577" s="1420"/>
      <c r="O577" s="1420"/>
      <c r="P577" s="1420"/>
      <c r="Q577" s="1420"/>
      <c r="R577" s="1420"/>
      <c r="S577" s="1420"/>
      <c r="T577" s="1420"/>
      <c r="U577" s="1420"/>
      <c r="V577" s="1420"/>
      <c r="W577" s="1420"/>
      <c r="X577" s="1420"/>
      <c r="Y577" s="1420"/>
      <c r="Z577" s="1420"/>
      <c r="AA577" s="1420"/>
    </row>
    <row r="578" ht="41.25" customHeight="1">
      <c r="A578" s="1419" t="s">
        <v>8556</v>
      </c>
      <c r="B578" s="1407" t="s">
        <v>8557</v>
      </c>
      <c r="C578" s="1407" t="s">
        <v>8558</v>
      </c>
      <c r="D578" s="1425"/>
      <c r="E578" s="1407" t="s">
        <v>6232</v>
      </c>
      <c r="F578" s="1407" t="s">
        <v>8559</v>
      </c>
      <c r="G578" s="1407" t="s">
        <v>6234</v>
      </c>
      <c r="H578" s="1407" t="s">
        <v>8560</v>
      </c>
      <c r="I578" s="1409" t="s">
        <v>6246</v>
      </c>
      <c r="J578" s="1410">
        <v>45499.0</v>
      </c>
      <c r="K578" s="1410"/>
      <c r="L578" s="1411" t="s">
        <v>5529</v>
      </c>
      <c r="M578" s="1420"/>
      <c r="N578" s="1420"/>
      <c r="O578" s="1420"/>
      <c r="P578" s="1420"/>
      <c r="Q578" s="1420"/>
      <c r="R578" s="1420"/>
      <c r="S578" s="1420"/>
      <c r="T578" s="1420"/>
      <c r="U578" s="1420"/>
      <c r="V578" s="1420"/>
      <c r="W578" s="1420"/>
      <c r="X578" s="1420"/>
      <c r="Y578" s="1420"/>
      <c r="Z578" s="1420"/>
      <c r="AA578" s="1420"/>
    </row>
    <row r="579" ht="41.25" customHeight="1">
      <c r="A579" s="1406" t="s">
        <v>8543</v>
      </c>
      <c r="B579" s="1413" t="s">
        <v>8561</v>
      </c>
      <c r="C579" s="1413" t="s">
        <v>8562</v>
      </c>
      <c r="D579" s="1414" t="s">
        <v>8563</v>
      </c>
      <c r="E579" s="1413" t="s">
        <v>6232</v>
      </c>
      <c r="F579" s="1413" t="s">
        <v>8564</v>
      </c>
      <c r="G579" s="1413" t="s">
        <v>6234</v>
      </c>
      <c r="H579" s="1413" t="s">
        <v>8565</v>
      </c>
      <c r="I579" s="1415" t="s">
        <v>35</v>
      </c>
      <c r="J579" s="1423"/>
      <c r="K579" s="1423"/>
      <c r="L579" s="1424"/>
      <c r="M579" s="1405"/>
      <c r="N579" s="1405"/>
      <c r="O579" s="1405"/>
      <c r="P579" s="1405"/>
      <c r="Q579" s="1405"/>
      <c r="R579" s="1405"/>
      <c r="S579" s="1405"/>
      <c r="T579" s="1405"/>
      <c r="U579" s="1405"/>
      <c r="V579" s="1405"/>
      <c r="W579" s="1405"/>
      <c r="X579" s="1405"/>
      <c r="Y579" s="1405"/>
      <c r="Z579" s="1405"/>
      <c r="AA579" s="1405"/>
    </row>
    <row r="580" ht="41.25" customHeight="1">
      <c r="A580" s="1419" t="s">
        <v>8566</v>
      </c>
      <c r="B580" s="1407" t="s">
        <v>8567</v>
      </c>
      <c r="C580" s="1407" t="s">
        <v>8568</v>
      </c>
      <c r="D580" s="1408" t="s">
        <v>8569</v>
      </c>
      <c r="E580" s="1407" t="s">
        <v>6232</v>
      </c>
      <c r="F580" s="1407" t="s">
        <v>8554</v>
      </c>
      <c r="G580" s="1407" t="s">
        <v>6234</v>
      </c>
      <c r="H580" s="1407" t="s">
        <v>8570</v>
      </c>
      <c r="I580" s="1409" t="s">
        <v>56</v>
      </c>
      <c r="J580" s="1410">
        <v>45505.0</v>
      </c>
      <c r="K580" s="1410"/>
      <c r="L580" s="1411" t="s">
        <v>5529</v>
      </c>
      <c r="M580" s="1420"/>
      <c r="N580" s="1420"/>
      <c r="O580" s="1420"/>
      <c r="P580" s="1420"/>
      <c r="Q580" s="1420"/>
      <c r="R580" s="1420"/>
      <c r="S580" s="1420"/>
      <c r="T580" s="1420"/>
      <c r="U580" s="1420"/>
      <c r="V580" s="1420"/>
      <c r="W580" s="1420"/>
      <c r="X580" s="1420"/>
      <c r="Y580" s="1420"/>
      <c r="Z580" s="1420"/>
      <c r="AA580" s="1420"/>
    </row>
    <row r="581" ht="41.25" customHeight="1">
      <c r="A581" s="1427" t="s">
        <v>8571</v>
      </c>
      <c r="B581" s="1428" t="s">
        <v>8572</v>
      </c>
      <c r="C581" s="1428" t="s">
        <v>8573</v>
      </c>
      <c r="D581" s="1429" t="s">
        <v>8574</v>
      </c>
      <c r="E581" s="1428" t="s">
        <v>6232</v>
      </c>
      <c r="F581" s="1428" t="s">
        <v>8554</v>
      </c>
      <c r="G581" s="1428" t="s">
        <v>6234</v>
      </c>
      <c r="H581" s="1428" t="s">
        <v>8575</v>
      </c>
      <c r="I581" s="1404" t="s">
        <v>6246</v>
      </c>
      <c r="J581" s="1430">
        <v>45499.0</v>
      </c>
      <c r="K581" s="1430"/>
      <c r="L581" s="1431" t="s">
        <v>674</v>
      </c>
      <c r="M581" s="1439"/>
      <c r="N581" s="1439"/>
      <c r="O581" s="1439"/>
      <c r="P581" s="1439"/>
      <c r="Q581" s="1439"/>
      <c r="R581" s="1439"/>
      <c r="S581" s="1439"/>
      <c r="T581" s="1439"/>
      <c r="U581" s="1439"/>
      <c r="V581" s="1439"/>
      <c r="W581" s="1439"/>
      <c r="X581" s="1439"/>
      <c r="Y581" s="1439"/>
      <c r="Z581" s="1439"/>
      <c r="AA581" s="1439"/>
    </row>
    <row r="582" ht="41.25" customHeight="1">
      <c r="A582" s="1406" t="s">
        <v>8571</v>
      </c>
      <c r="B582" s="1413" t="s">
        <v>8576</v>
      </c>
      <c r="C582" s="1413" t="s">
        <v>8577</v>
      </c>
      <c r="D582" s="1414" t="s">
        <v>8578</v>
      </c>
      <c r="E582" s="1413" t="s">
        <v>6232</v>
      </c>
      <c r="F582" s="1413" t="s">
        <v>8579</v>
      </c>
      <c r="G582" s="1413" t="s">
        <v>6234</v>
      </c>
      <c r="H582" s="1413" t="s">
        <v>8580</v>
      </c>
      <c r="I582" s="1415" t="s">
        <v>35</v>
      </c>
      <c r="J582" s="1423"/>
      <c r="K582" s="1423"/>
      <c r="L582" s="1424"/>
      <c r="M582" s="1405"/>
      <c r="N582" s="1405"/>
      <c r="O582" s="1405"/>
      <c r="P582" s="1405"/>
      <c r="Q582" s="1405"/>
      <c r="R582" s="1405"/>
      <c r="S582" s="1405"/>
      <c r="T582" s="1405"/>
      <c r="U582" s="1405"/>
      <c r="V582" s="1405"/>
      <c r="W582" s="1405"/>
      <c r="X582" s="1405"/>
      <c r="Y582" s="1405"/>
      <c r="Z582" s="1405"/>
      <c r="AA582" s="1405"/>
    </row>
    <row r="583" ht="41.25" customHeight="1">
      <c r="A583" s="1419" t="s">
        <v>8571</v>
      </c>
      <c r="B583" s="1407" t="s">
        <v>8581</v>
      </c>
      <c r="C583" s="1407" t="s">
        <v>8582</v>
      </c>
      <c r="D583" s="1408" t="s">
        <v>8583</v>
      </c>
      <c r="E583" s="1407" t="s">
        <v>6232</v>
      </c>
      <c r="F583" s="1407" t="s">
        <v>8584</v>
      </c>
      <c r="G583" s="1407" t="s">
        <v>6234</v>
      </c>
      <c r="H583" s="1407" t="s">
        <v>8585</v>
      </c>
      <c r="I583" s="1409" t="s">
        <v>56</v>
      </c>
      <c r="J583" s="1410">
        <v>45505.0</v>
      </c>
      <c r="K583" s="1410"/>
      <c r="L583" s="1411" t="s">
        <v>5529</v>
      </c>
      <c r="M583" s="1420"/>
      <c r="N583" s="1420"/>
      <c r="O583" s="1420"/>
      <c r="P583" s="1420"/>
      <c r="Q583" s="1420"/>
      <c r="R583" s="1420"/>
      <c r="S583" s="1420"/>
      <c r="T583" s="1420"/>
      <c r="U583" s="1420"/>
      <c r="V583" s="1420"/>
      <c r="W583" s="1420"/>
      <c r="X583" s="1420"/>
      <c r="Y583" s="1420"/>
      <c r="Z583" s="1420"/>
      <c r="AA583" s="1420"/>
    </row>
    <row r="584" ht="41.25" customHeight="1">
      <c r="A584" s="1443"/>
      <c r="B584" s="1423"/>
      <c r="C584" s="1423"/>
      <c r="D584" s="1442"/>
      <c r="E584" s="1413" t="s">
        <v>6232</v>
      </c>
      <c r="F584" s="1413" t="s">
        <v>8586</v>
      </c>
      <c r="G584" s="1413" t="s">
        <v>6234</v>
      </c>
      <c r="H584" s="1413" t="s">
        <v>8587</v>
      </c>
      <c r="I584" s="1415" t="s">
        <v>35</v>
      </c>
      <c r="J584" s="1423"/>
      <c r="K584" s="1423"/>
      <c r="L584" s="1424"/>
      <c r="M584" s="1405"/>
      <c r="N584" s="1405"/>
      <c r="O584" s="1405"/>
      <c r="P584" s="1405"/>
      <c r="Q584" s="1405"/>
      <c r="R584" s="1405"/>
      <c r="S584" s="1405"/>
      <c r="T584" s="1405"/>
      <c r="U584" s="1405"/>
      <c r="V584" s="1405"/>
      <c r="W584" s="1405"/>
      <c r="X584" s="1405"/>
      <c r="Y584" s="1405"/>
      <c r="Z584" s="1405"/>
      <c r="AA584" s="1405"/>
    </row>
    <row r="585" ht="41.25" customHeight="1">
      <c r="A585" s="1427" t="s">
        <v>8571</v>
      </c>
      <c r="B585" s="1428" t="s">
        <v>8588</v>
      </c>
      <c r="C585" s="1428" t="s">
        <v>8589</v>
      </c>
      <c r="D585" s="1429" t="s">
        <v>8590</v>
      </c>
      <c r="E585" s="1428" t="s">
        <v>6232</v>
      </c>
      <c r="F585" s="1428" t="s">
        <v>8591</v>
      </c>
      <c r="G585" s="1428" t="s">
        <v>6234</v>
      </c>
      <c r="H585" s="1428" t="s">
        <v>8592</v>
      </c>
      <c r="I585" s="1404" t="s">
        <v>6246</v>
      </c>
      <c r="J585" s="1430">
        <v>45499.0</v>
      </c>
      <c r="K585" s="1430"/>
      <c r="L585" s="1431" t="s">
        <v>8593</v>
      </c>
      <c r="M585" s="1439"/>
      <c r="N585" s="1439"/>
      <c r="O585" s="1439"/>
      <c r="P585" s="1439"/>
      <c r="Q585" s="1439"/>
      <c r="R585" s="1439"/>
      <c r="S585" s="1439"/>
      <c r="T585" s="1439"/>
      <c r="U585" s="1439"/>
      <c r="V585" s="1439"/>
      <c r="W585" s="1439"/>
      <c r="X585" s="1439"/>
      <c r="Y585" s="1439"/>
      <c r="Z585" s="1439"/>
      <c r="AA585" s="1439"/>
    </row>
    <row r="586" ht="41.25" customHeight="1">
      <c r="A586" s="1406" t="s">
        <v>8571</v>
      </c>
      <c r="B586" s="1413" t="s">
        <v>8594</v>
      </c>
      <c r="C586" s="1413" t="s">
        <v>8595</v>
      </c>
      <c r="D586" s="1442"/>
      <c r="E586" s="1413" t="s">
        <v>6232</v>
      </c>
      <c r="F586" s="1413" t="s">
        <v>8596</v>
      </c>
      <c r="G586" s="1413" t="s">
        <v>6234</v>
      </c>
      <c r="H586" s="1413" t="s">
        <v>8597</v>
      </c>
      <c r="I586" s="1415" t="s">
        <v>35</v>
      </c>
      <c r="J586" s="1423"/>
      <c r="K586" s="1423"/>
      <c r="L586" s="1424"/>
      <c r="M586" s="1405"/>
      <c r="N586" s="1405"/>
      <c r="O586" s="1405"/>
      <c r="P586" s="1405"/>
      <c r="Q586" s="1405"/>
      <c r="R586" s="1405"/>
      <c r="S586" s="1405"/>
      <c r="T586" s="1405"/>
      <c r="U586" s="1405"/>
      <c r="V586" s="1405"/>
      <c r="W586" s="1405"/>
      <c r="X586" s="1405"/>
      <c r="Y586" s="1405"/>
      <c r="Z586" s="1405"/>
      <c r="AA586" s="1405"/>
    </row>
    <row r="587" ht="41.25" customHeight="1">
      <c r="A587" s="1419" t="s">
        <v>8598</v>
      </c>
      <c r="B587" s="1407" t="s">
        <v>8599</v>
      </c>
      <c r="C587" s="1407" t="s">
        <v>8600</v>
      </c>
      <c r="D587" s="1408" t="s">
        <v>8601</v>
      </c>
      <c r="E587" s="1407" t="s">
        <v>6232</v>
      </c>
      <c r="F587" s="1407" t="s">
        <v>8602</v>
      </c>
      <c r="G587" s="1407" t="s">
        <v>6234</v>
      </c>
      <c r="H587" s="1407" t="s">
        <v>8603</v>
      </c>
      <c r="I587" s="1409" t="s">
        <v>56</v>
      </c>
      <c r="J587" s="1410">
        <v>45505.0</v>
      </c>
      <c r="K587" s="1410"/>
      <c r="L587" s="1411" t="s">
        <v>5529</v>
      </c>
      <c r="M587" s="1420"/>
      <c r="N587" s="1420"/>
      <c r="O587" s="1420"/>
      <c r="P587" s="1420"/>
      <c r="Q587" s="1420"/>
      <c r="R587" s="1420"/>
      <c r="S587" s="1420"/>
      <c r="T587" s="1420"/>
      <c r="U587" s="1420"/>
      <c r="V587" s="1420"/>
      <c r="W587" s="1420"/>
      <c r="X587" s="1420"/>
      <c r="Y587" s="1420"/>
      <c r="Z587" s="1420"/>
      <c r="AA587" s="1420"/>
    </row>
    <row r="588" ht="41.25" customHeight="1">
      <c r="A588" s="1419" t="s">
        <v>8604</v>
      </c>
      <c r="B588" s="1407" t="s">
        <v>8605</v>
      </c>
      <c r="C588" s="1407" t="s">
        <v>8606</v>
      </c>
      <c r="D588" s="1425"/>
      <c r="E588" s="1407" t="s">
        <v>6232</v>
      </c>
      <c r="F588" s="1407" t="s">
        <v>8564</v>
      </c>
      <c r="G588" s="1407" t="s">
        <v>6234</v>
      </c>
      <c r="H588" s="1407" t="s">
        <v>8607</v>
      </c>
      <c r="I588" s="1409" t="s">
        <v>6246</v>
      </c>
      <c r="J588" s="1410">
        <v>45499.0</v>
      </c>
      <c r="K588" s="1410"/>
      <c r="L588" s="1411" t="s">
        <v>8608</v>
      </c>
      <c r="M588" s="1420"/>
      <c r="N588" s="1420"/>
      <c r="O588" s="1420"/>
      <c r="P588" s="1420"/>
      <c r="Q588" s="1420"/>
      <c r="R588" s="1420"/>
      <c r="S588" s="1420"/>
      <c r="T588" s="1420"/>
      <c r="U588" s="1420"/>
      <c r="V588" s="1420"/>
      <c r="W588" s="1420"/>
      <c r="X588" s="1420"/>
      <c r="Y588" s="1420"/>
      <c r="Z588" s="1420"/>
      <c r="AA588" s="1420"/>
    </row>
    <row r="589" ht="41.25" customHeight="1">
      <c r="A589" s="1406" t="s">
        <v>8609</v>
      </c>
      <c r="B589" s="1413" t="s">
        <v>8610</v>
      </c>
      <c r="C589" s="1413" t="s">
        <v>8611</v>
      </c>
      <c r="D589" s="1414" t="s">
        <v>8612</v>
      </c>
      <c r="E589" s="1413" t="s">
        <v>6232</v>
      </c>
      <c r="F589" s="1413" t="s">
        <v>8613</v>
      </c>
      <c r="G589" s="1413" t="s">
        <v>6234</v>
      </c>
      <c r="H589" s="1413" t="s">
        <v>8614</v>
      </c>
      <c r="I589" s="1415" t="s">
        <v>35</v>
      </c>
      <c r="J589" s="1423"/>
      <c r="K589" s="1423"/>
      <c r="L589" s="1424"/>
      <c r="M589" s="1405"/>
      <c r="N589" s="1405"/>
      <c r="O589" s="1405"/>
      <c r="P589" s="1405"/>
      <c r="Q589" s="1405"/>
      <c r="R589" s="1405"/>
      <c r="S589" s="1405"/>
      <c r="T589" s="1405"/>
      <c r="U589" s="1405"/>
      <c r="V589" s="1405"/>
      <c r="W589" s="1405"/>
      <c r="X589" s="1405"/>
      <c r="Y589" s="1405"/>
      <c r="Z589" s="1405"/>
      <c r="AA589" s="1405"/>
    </row>
    <row r="590" ht="41.25" customHeight="1">
      <c r="A590" s="1419" t="s">
        <v>8615</v>
      </c>
      <c r="B590" s="1407" t="s">
        <v>8616</v>
      </c>
      <c r="C590" s="1407" t="s">
        <v>8617</v>
      </c>
      <c r="D590" s="1408" t="s">
        <v>8618</v>
      </c>
      <c r="E590" s="1407" t="s">
        <v>6232</v>
      </c>
      <c r="F590" s="1407" t="s">
        <v>7553</v>
      </c>
      <c r="G590" s="1407" t="s">
        <v>6234</v>
      </c>
      <c r="H590" s="1407" t="s">
        <v>8619</v>
      </c>
      <c r="I590" s="1409" t="s">
        <v>56</v>
      </c>
      <c r="J590" s="1410">
        <v>45505.0</v>
      </c>
      <c r="K590" s="1410"/>
      <c r="L590" s="1411" t="s">
        <v>5529</v>
      </c>
      <c r="M590" s="1420"/>
      <c r="N590" s="1420"/>
      <c r="O590" s="1420"/>
      <c r="P590" s="1420"/>
      <c r="Q590" s="1420"/>
      <c r="R590" s="1420"/>
      <c r="S590" s="1420"/>
      <c r="T590" s="1420"/>
      <c r="U590" s="1420"/>
      <c r="V590" s="1420"/>
      <c r="W590" s="1420"/>
      <c r="X590" s="1420"/>
      <c r="Y590" s="1420"/>
      <c r="Z590" s="1420"/>
      <c r="AA590" s="1420"/>
    </row>
    <row r="591" ht="41.25" customHeight="1">
      <c r="A591" s="1427" t="s">
        <v>8615</v>
      </c>
      <c r="B591" s="1428" t="s">
        <v>8620</v>
      </c>
      <c r="C591" s="1428" t="s">
        <v>8621</v>
      </c>
      <c r="D591" s="1429" t="s">
        <v>8622</v>
      </c>
      <c r="E591" s="1428" t="s">
        <v>6232</v>
      </c>
      <c r="F591" s="1428" t="s">
        <v>7553</v>
      </c>
      <c r="G591" s="1428" t="s">
        <v>6234</v>
      </c>
      <c r="H591" s="1428" t="s">
        <v>8623</v>
      </c>
      <c r="I591" s="1404" t="s">
        <v>6246</v>
      </c>
      <c r="J591" s="1430">
        <v>45499.0</v>
      </c>
      <c r="K591" s="1430"/>
      <c r="L591" s="1431" t="s">
        <v>8624</v>
      </c>
      <c r="M591" s="1439"/>
      <c r="N591" s="1439"/>
      <c r="O591" s="1439"/>
      <c r="P591" s="1439"/>
      <c r="Q591" s="1439"/>
      <c r="R591" s="1439"/>
      <c r="S591" s="1439"/>
      <c r="T591" s="1439"/>
      <c r="U591" s="1439"/>
      <c r="V591" s="1439"/>
      <c r="W591" s="1439"/>
      <c r="X591" s="1439"/>
      <c r="Y591" s="1439"/>
      <c r="Z591" s="1439"/>
      <c r="AA591" s="1439"/>
    </row>
    <row r="592" ht="41.25" customHeight="1">
      <c r="A592" s="1406" t="s">
        <v>8625</v>
      </c>
      <c r="B592" s="1413" t="s">
        <v>8626</v>
      </c>
      <c r="C592" s="1413" t="s">
        <v>8627</v>
      </c>
      <c r="D592" s="1414" t="s">
        <v>8628</v>
      </c>
      <c r="E592" s="1413" t="s">
        <v>6232</v>
      </c>
      <c r="F592" s="1413" t="s">
        <v>8629</v>
      </c>
      <c r="G592" s="1413" t="s">
        <v>6234</v>
      </c>
      <c r="H592" s="1413" t="s">
        <v>8630</v>
      </c>
      <c r="I592" s="1415" t="s">
        <v>35</v>
      </c>
      <c r="J592" s="1423"/>
      <c r="K592" s="1423"/>
      <c r="L592" s="1424"/>
      <c r="M592" s="1405"/>
      <c r="N592" s="1405"/>
      <c r="O592" s="1405"/>
      <c r="P592" s="1405"/>
      <c r="Q592" s="1405"/>
      <c r="R592" s="1405"/>
      <c r="S592" s="1405"/>
      <c r="T592" s="1405"/>
      <c r="U592" s="1405"/>
      <c r="V592" s="1405"/>
      <c r="W592" s="1405"/>
      <c r="X592" s="1405"/>
      <c r="Y592" s="1405"/>
      <c r="Z592" s="1405"/>
      <c r="AA592" s="1405"/>
    </row>
    <row r="593" ht="41.25" customHeight="1">
      <c r="A593" s="1419" t="s">
        <v>8625</v>
      </c>
      <c r="B593" s="1407" t="s">
        <v>8631</v>
      </c>
      <c r="C593" s="1407" t="s">
        <v>8632</v>
      </c>
      <c r="D593" s="1408" t="s">
        <v>8633</v>
      </c>
      <c r="E593" s="1407" t="s">
        <v>6232</v>
      </c>
      <c r="F593" s="1407" t="s">
        <v>8613</v>
      </c>
      <c r="G593" s="1407" t="s">
        <v>6234</v>
      </c>
      <c r="H593" s="1407" t="s">
        <v>8634</v>
      </c>
      <c r="I593" s="1409" t="s">
        <v>56</v>
      </c>
      <c r="J593" s="1410">
        <v>45505.0</v>
      </c>
      <c r="K593" s="1410"/>
      <c r="L593" s="1411" t="s">
        <v>5529</v>
      </c>
      <c r="M593" s="1420"/>
      <c r="N593" s="1420"/>
      <c r="O593" s="1420"/>
      <c r="P593" s="1420"/>
      <c r="Q593" s="1420"/>
      <c r="R593" s="1420"/>
      <c r="S593" s="1420"/>
      <c r="T593" s="1420"/>
      <c r="U593" s="1420"/>
      <c r="V593" s="1420"/>
      <c r="W593" s="1420"/>
      <c r="X593" s="1420"/>
      <c r="Y593" s="1420"/>
      <c r="Z593" s="1420"/>
      <c r="AA593" s="1420"/>
    </row>
    <row r="594" ht="41.25" customHeight="1">
      <c r="A594" s="1419" t="s">
        <v>8635</v>
      </c>
      <c r="B594" s="1407" t="s">
        <v>8636</v>
      </c>
      <c r="C594" s="1407" t="s">
        <v>8637</v>
      </c>
      <c r="D594" s="1408" t="s">
        <v>8638</v>
      </c>
      <c r="E594" s="1407" t="s">
        <v>6232</v>
      </c>
      <c r="F594" s="1407" t="s">
        <v>7553</v>
      </c>
      <c r="G594" s="1407" t="s">
        <v>6234</v>
      </c>
      <c r="H594" s="1407" t="s">
        <v>8639</v>
      </c>
      <c r="I594" s="1409" t="s">
        <v>6246</v>
      </c>
      <c r="J594" s="1410">
        <v>45499.0</v>
      </c>
      <c r="K594" s="1410"/>
      <c r="L594" s="1411" t="s">
        <v>8519</v>
      </c>
      <c r="M594" s="1420"/>
      <c r="N594" s="1420"/>
      <c r="O594" s="1420"/>
      <c r="P594" s="1420"/>
      <c r="Q594" s="1420"/>
      <c r="R594" s="1420"/>
      <c r="S594" s="1420"/>
      <c r="T594" s="1420"/>
      <c r="U594" s="1420"/>
      <c r="V594" s="1420"/>
      <c r="W594" s="1420"/>
      <c r="X594" s="1420"/>
      <c r="Y594" s="1420"/>
      <c r="Z594" s="1420"/>
      <c r="AA594" s="1420"/>
    </row>
    <row r="595" ht="41.25" customHeight="1">
      <c r="A595" s="1406" t="s">
        <v>8564</v>
      </c>
      <c r="B595" s="1413" t="s">
        <v>8640</v>
      </c>
      <c r="C595" s="1413" t="s">
        <v>8641</v>
      </c>
      <c r="D595" s="1442"/>
      <c r="E595" s="1413" t="s">
        <v>6232</v>
      </c>
      <c r="F595" s="1413" t="s">
        <v>8642</v>
      </c>
      <c r="G595" s="1413" t="s">
        <v>6234</v>
      </c>
      <c r="H595" s="1413" t="s">
        <v>8643</v>
      </c>
      <c r="I595" s="1415" t="s">
        <v>35</v>
      </c>
      <c r="J595" s="1423"/>
      <c r="K595" s="1423"/>
      <c r="L595" s="1424"/>
      <c r="M595" s="1405"/>
      <c r="N595" s="1405"/>
      <c r="O595" s="1405"/>
      <c r="P595" s="1405"/>
      <c r="Q595" s="1405"/>
      <c r="R595" s="1405"/>
      <c r="S595" s="1405"/>
      <c r="T595" s="1405"/>
      <c r="U595" s="1405"/>
      <c r="V595" s="1405"/>
      <c r="W595" s="1405"/>
      <c r="X595" s="1405"/>
      <c r="Y595" s="1405"/>
      <c r="Z595" s="1405"/>
      <c r="AA595" s="1405"/>
    </row>
    <row r="596" ht="41.25" customHeight="1">
      <c r="A596" s="1419" t="s">
        <v>8644</v>
      </c>
      <c r="B596" s="1407" t="s">
        <v>8645</v>
      </c>
      <c r="C596" s="1407" t="s">
        <v>8646</v>
      </c>
      <c r="D596" s="1408" t="s">
        <v>8647</v>
      </c>
      <c r="E596" s="1407" t="s">
        <v>6232</v>
      </c>
      <c r="F596" s="1407" t="s">
        <v>7553</v>
      </c>
      <c r="G596" s="1407" t="s">
        <v>6234</v>
      </c>
      <c r="H596" s="1407" t="s">
        <v>8648</v>
      </c>
      <c r="I596" s="1409" t="s">
        <v>56</v>
      </c>
      <c r="J596" s="1410">
        <v>45505.0</v>
      </c>
      <c r="K596" s="1410"/>
      <c r="L596" s="1411" t="s">
        <v>5529</v>
      </c>
      <c r="M596" s="1420"/>
      <c r="N596" s="1420"/>
      <c r="O596" s="1420"/>
      <c r="P596" s="1420"/>
      <c r="Q596" s="1420"/>
      <c r="R596" s="1420"/>
      <c r="S596" s="1420"/>
      <c r="T596" s="1420"/>
      <c r="U596" s="1420"/>
      <c r="V596" s="1420"/>
      <c r="W596" s="1420"/>
      <c r="X596" s="1420"/>
      <c r="Y596" s="1420"/>
      <c r="Z596" s="1420"/>
      <c r="AA596" s="1420"/>
    </row>
    <row r="597" ht="41.25" customHeight="1">
      <c r="A597" s="1427" t="s">
        <v>8644</v>
      </c>
      <c r="B597" s="1428" t="s">
        <v>8649</v>
      </c>
      <c r="C597" s="1428" t="s">
        <v>8650</v>
      </c>
      <c r="D597" s="1429" t="s">
        <v>8651</v>
      </c>
      <c r="E597" s="1428" t="s">
        <v>6232</v>
      </c>
      <c r="F597" s="1428" t="s">
        <v>8652</v>
      </c>
      <c r="G597" s="1428" t="s">
        <v>6234</v>
      </c>
      <c r="H597" s="1428" t="s">
        <v>8653</v>
      </c>
      <c r="I597" s="1404" t="s">
        <v>6246</v>
      </c>
      <c r="J597" s="1430">
        <v>45499.0</v>
      </c>
      <c r="K597" s="1430"/>
      <c r="L597" s="1431" t="s">
        <v>8654</v>
      </c>
      <c r="M597" s="1439"/>
      <c r="N597" s="1439"/>
      <c r="O597" s="1439"/>
      <c r="P597" s="1439"/>
      <c r="Q597" s="1439"/>
      <c r="R597" s="1439"/>
      <c r="S597" s="1439"/>
      <c r="T597" s="1439"/>
      <c r="U597" s="1439"/>
      <c r="V597" s="1439"/>
      <c r="W597" s="1439"/>
      <c r="X597" s="1439"/>
      <c r="Y597" s="1439"/>
      <c r="Z597" s="1439"/>
      <c r="AA597" s="1439"/>
    </row>
    <row r="598" ht="41.25" customHeight="1">
      <c r="A598" s="1406" t="s">
        <v>8644</v>
      </c>
      <c r="B598" s="1413" t="s">
        <v>8655</v>
      </c>
      <c r="C598" s="1413" t="s">
        <v>8656</v>
      </c>
      <c r="D598" s="1414" t="s">
        <v>8657</v>
      </c>
      <c r="E598" s="1413" t="s">
        <v>6232</v>
      </c>
      <c r="F598" s="1413" t="s">
        <v>8642</v>
      </c>
      <c r="G598" s="1413" t="s">
        <v>6234</v>
      </c>
      <c r="H598" s="1413" t="s">
        <v>8658</v>
      </c>
      <c r="I598" s="1415" t="s">
        <v>35</v>
      </c>
      <c r="J598" s="1423"/>
      <c r="K598" s="1423"/>
      <c r="L598" s="1424"/>
      <c r="M598" s="1405"/>
      <c r="N598" s="1405"/>
      <c r="O598" s="1405"/>
      <c r="P598" s="1405"/>
      <c r="Q598" s="1405"/>
      <c r="R598" s="1405"/>
      <c r="S598" s="1405"/>
      <c r="T598" s="1405"/>
      <c r="U598" s="1405"/>
      <c r="V598" s="1405"/>
      <c r="W598" s="1405"/>
      <c r="X598" s="1405"/>
      <c r="Y598" s="1405"/>
      <c r="Z598" s="1405"/>
      <c r="AA598" s="1405"/>
    </row>
    <row r="599" ht="41.25" customHeight="1">
      <c r="A599" s="1419" t="s">
        <v>8659</v>
      </c>
      <c r="B599" s="1407" t="s">
        <v>8660</v>
      </c>
      <c r="C599" s="1407" t="s">
        <v>8661</v>
      </c>
      <c r="D599" s="1408" t="s">
        <v>8662</v>
      </c>
      <c r="E599" s="1407" t="s">
        <v>6232</v>
      </c>
      <c r="F599" s="1407" t="s">
        <v>8663</v>
      </c>
      <c r="G599" s="1407" t="s">
        <v>6234</v>
      </c>
      <c r="H599" s="1407" t="s">
        <v>494</v>
      </c>
      <c r="I599" s="1409" t="s">
        <v>56</v>
      </c>
      <c r="J599" s="1410">
        <v>45505.0</v>
      </c>
      <c r="K599" s="1410"/>
      <c r="L599" s="1411" t="s">
        <v>5529</v>
      </c>
      <c r="M599" s="1420"/>
      <c r="N599" s="1420"/>
      <c r="O599" s="1420"/>
      <c r="P599" s="1420"/>
      <c r="Q599" s="1420"/>
      <c r="R599" s="1420"/>
      <c r="S599" s="1420"/>
      <c r="T599" s="1420"/>
      <c r="U599" s="1420"/>
      <c r="V599" s="1420"/>
      <c r="W599" s="1420"/>
      <c r="X599" s="1420"/>
      <c r="Y599" s="1420"/>
      <c r="Z599" s="1420"/>
      <c r="AA599" s="1420"/>
    </row>
    <row r="600" ht="41.25" customHeight="1">
      <c r="A600" s="1419" t="s">
        <v>8664</v>
      </c>
      <c r="B600" s="1407" t="s">
        <v>8665</v>
      </c>
      <c r="C600" s="1407" t="s">
        <v>8666</v>
      </c>
      <c r="D600" s="1425"/>
      <c r="E600" s="1407" t="s">
        <v>6232</v>
      </c>
      <c r="F600" s="1407" t="s">
        <v>8667</v>
      </c>
      <c r="G600" s="1407" t="s">
        <v>6234</v>
      </c>
      <c r="H600" s="1407" t="s">
        <v>8668</v>
      </c>
      <c r="I600" s="1409" t="s">
        <v>6246</v>
      </c>
      <c r="J600" s="1410">
        <v>45499.0</v>
      </c>
      <c r="K600" s="1410"/>
      <c r="L600" s="1411" t="s">
        <v>8669</v>
      </c>
      <c r="M600" s="1420"/>
      <c r="N600" s="1420"/>
      <c r="O600" s="1420"/>
      <c r="P600" s="1420"/>
      <c r="Q600" s="1420"/>
      <c r="R600" s="1420"/>
      <c r="S600" s="1420"/>
      <c r="T600" s="1420"/>
      <c r="U600" s="1420"/>
      <c r="V600" s="1420"/>
      <c r="W600" s="1420"/>
      <c r="X600" s="1420"/>
      <c r="Y600" s="1420"/>
      <c r="Z600" s="1420"/>
      <c r="AA600" s="1420"/>
    </row>
    <row r="601" ht="41.25" customHeight="1">
      <c r="A601" s="1406" t="s">
        <v>8642</v>
      </c>
      <c r="B601" s="1413" t="s">
        <v>8670</v>
      </c>
      <c r="C601" s="1413" t="s">
        <v>8671</v>
      </c>
      <c r="D601" s="1414" t="s">
        <v>8672</v>
      </c>
      <c r="E601" s="1413" t="s">
        <v>6232</v>
      </c>
      <c r="F601" s="1413" t="s">
        <v>8663</v>
      </c>
      <c r="G601" s="1413" t="s">
        <v>6234</v>
      </c>
      <c r="H601" s="1413" t="s">
        <v>8673</v>
      </c>
      <c r="I601" s="1415" t="s">
        <v>35</v>
      </c>
      <c r="J601" s="1423"/>
      <c r="K601" s="1423"/>
      <c r="L601" s="1424"/>
      <c r="M601" s="1405"/>
      <c r="N601" s="1405"/>
      <c r="O601" s="1405"/>
      <c r="P601" s="1405"/>
      <c r="Q601" s="1405"/>
      <c r="R601" s="1405"/>
      <c r="S601" s="1405"/>
      <c r="T601" s="1405"/>
      <c r="U601" s="1405"/>
      <c r="V601" s="1405"/>
      <c r="W601" s="1405"/>
      <c r="X601" s="1405"/>
      <c r="Y601" s="1405"/>
      <c r="Z601" s="1405"/>
      <c r="AA601" s="1405"/>
    </row>
    <row r="602" ht="41.25" customHeight="1">
      <c r="A602" s="1419" t="s">
        <v>8674</v>
      </c>
      <c r="B602" s="1407" t="s">
        <v>8675</v>
      </c>
      <c r="C602" s="1407" t="s">
        <v>8676</v>
      </c>
      <c r="D602" s="1425"/>
      <c r="E602" s="1407" t="s">
        <v>6232</v>
      </c>
      <c r="F602" s="1407" t="s">
        <v>8677</v>
      </c>
      <c r="G602" s="1407" t="s">
        <v>6234</v>
      </c>
      <c r="H602" s="1407" t="s">
        <v>8678</v>
      </c>
      <c r="I602" s="1409" t="s">
        <v>56</v>
      </c>
      <c r="J602" s="1410">
        <v>45505.0</v>
      </c>
      <c r="K602" s="1410"/>
      <c r="L602" s="1411" t="s">
        <v>5529</v>
      </c>
      <c r="M602" s="1420"/>
      <c r="N602" s="1420"/>
      <c r="O602" s="1420"/>
      <c r="P602" s="1420"/>
      <c r="Q602" s="1420"/>
      <c r="R602" s="1420"/>
      <c r="S602" s="1420"/>
      <c r="T602" s="1420"/>
      <c r="U602" s="1420"/>
      <c r="V602" s="1420"/>
      <c r="W602" s="1420"/>
      <c r="X602" s="1420"/>
      <c r="Y602" s="1420"/>
      <c r="Z602" s="1420"/>
      <c r="AA602" s="1420"/>
    </row>
    <row r="603" ht="41.25" customHeight="1">
      <c r="A603" s="1419" t="s">
        <v>8679</v>
      </c>
      <c r="B603" s="1407" t="s">
        <v>8680</v>
      </c>
      <c r="C603" s="1407" t="s">
        <v>8681</v>
      </c>
      <c r="D603" s="1408" t="s">
        <v>8682</v>
      </c>
      <c r="E603" s="1407" t="s">
        <v>6232</v>
      </c>
      <c r="F603" s="1407" t="s">
        <v>7913</v>
      </c>
      <c r="G603" s="1407" t="s">
        <v>6234</v>
      </c>
      <c r="H603" s="1407" t="s">
        <v>8683</v>
      </c>
      <c r="I603" s="1409" t="s">
        <v>6246</v>
      </c>
      <c r="J603" s="1410">
        <v>45499.0</v>
      </c>
      <c r="K603" s="1410"/>
      <c r="L603" s="1411" t="s">
        <v>5529</v>
      </c>
      <c r="M603" s="1420"/>
      <c r="N603" s="1420"/>
      <c r="O603" s="1420"/>
      <c r="P603" s="1420"/>
      <c r="Q603" s="1420"/>
      <c r="R603" s="1420"/>
      <c r="S603" s="1420"/>
      <c r="T603" s="1420"/>
      <c r="U603" s="1420"/>
      <c r="V603" s="1420"/>
      <c r="W603" s="1420"/>
      <c r="X603" s="1420"/>
      <c r="Y603" s="1420"/>
      <c r="Z603" s="1420"/>
      <c r="AA603" s="1420"/>
    </row>
    <row r="604" ht="41.25" customHeight="1">
      <c r="A604" s="1406" t="s">
        <v>8684</v>
      </c>
      <c r="B604" s="1413" t="s">
        <v>8685</v>
      </c>
      <c r="C604" s="1413" t="s">
        <v>8686</v>
      </c>
      <c r="D604" s="1414" t="s">
        <v>8687</v>
      </c>
      <c r="E604" s="1413" t="s">
        <v>6232</v>
      </c>
      <c r="F604" s="1413" t="s">
        <v>8688</v>
      </c>
      <c r="G604" s="1413" t="s">
        <v>6234</v>
      </c>
      <c r="H604" s="1413" t="s">
        <v>8689</v>
      </c>
      <c r="I604" s="1415" t="s">
        <v>35</v>
      </c>
      <c r="J604" s="1423"/>
      <c r="K604" s="1423"/>
      <c r="L604" s="1424"/>
      <c r="M604" s="1405"/>
      <c r="N604" s="1405"/>
      <c r="O604" s="1405"/>
      <c r="P604" s="1405"/>
      <c r="Q604" s="1405"/>
      <c r="R604" s="1405"/>
      <c r="S604" s="1405"/>
      <c r="T604" s="1405"/>
      <c r="U604" s="1405"/>
      <c r="V604" s="1405"/>
      <c r="W604" s="1405"/>
      <c r="X604" s="1405"/>
      <c r="Y604" s="1405"/>
      <c r="Z604" s="1405"/>
      <c r="AA604" s="1405"/>
    </row>
    <row r="605" ht="41.25" customHeight="1">
      <c r="A605" s="1419" t="s">
        <v>8690</v>
      </c>
      <c r="B605" s="1407" t="s">
        <v>8691</v>
      </c>
      <c r="C605" s="1407" t="s">
        <v>8692</v>
      </c>
      <c r="D605" s="1425"/>
      <c r="E605" s="1407" t="s">
        <v>6232</v>
      </c>
      <c r="F605" s="1407" t="s">
        <v>8693</v>
      </c>
      <c r="G605" s="1407" t="s">
        <v>6234</v>
      </c>
      <c r="H605" s="1407" t="s">
        <v>8694</v>
      </c>
      <c r="I605" s="1409" t="s">
        <v>56</v>
      </c>
      <c r="J605" s="1410">
        <v>45505.0</v>
      </c>
      <c r="K605" s="1410"/>
      <c r="L605" s="1411" t="s">
        <v>5529</v>
      </c>
      <c r="M605" s="1420"/>
      <c r="N605" s="1420"/>
      <c r="O605" s="1420"/>
      <c r="P605" s="1420"/>
      <c r="Q605" s="1420"/>
      <c r="R605" s="1420"/>
      <c r="S605" s="1420"/>
      <c r="T605" s="1420"/>
      <c r="U605" s="1420"/>
      <c r="V605" s="1420"/>
      <c r="W605" s="1420"/>
      <c r="X605" s="1420"/>
      <c r="Y605" s="1420"/>
      <c r="Z605" s="1420"/>
      <c r="AA605" s="1420"/>
    </row>
    <row r="606" ht="41.25" customHeight="1">
      <c r="A606" s="1419" t="s">
        <v>8695</v>
      </c>
      <c r="B606" s="1407" t="s">
        <v>8696</v>
      </c>
      <c r="C606" s="1407" t="s">
        <v>8697</v>
      </c>
      <c r="D606" s="1425"/>
      <c r="E606" s="1407" t="s">
        <v>6232</v>
      </c>
      <c r="F606" s="1407" t="s">
        <v>8698</v>
      </c>
      <c r="G606" s="1407" t="s">
        <v>6234</v>
      </c>
      <c r="H606" s="1407" t="s">
        <v>8699</v>
      </c>
      <c r="I606" s="1409" t="s">
        <v>6246</v>
      </c>
      <c r="J606" s="1410">
        <v>45499.0</v>
      </c>
      <c r="K606" s="1410"/>
      <c r="L606" s="1411" t="s">
        <v>5529</v>
      </c>
      <c r="M606" s="1420"/>
      <c r="N606" s="1420"/>
      <c r="O606" s="1420"/>
      <c r="P606" s="1420"/>
      <c r="Q606" s="1420"/>
      <c r="R606" s="1420"/>
      <c r="S606" s="1420"/>
      <c r="T606" s="1420"/>
      <c r="U606" s="1420"/>
      <c r="V606" s="1420"/>
      <c r="W606" s="1420"/>
      <c r="X606" s="1420"/>
      <c r="Y606" s="1420"/>
      <c r="Z606" s="1420"/>
      <c r="AA606" s="1420"/>
    </row>
    <row r="607" ht="41.25" customHeight="1">
      <c r="A607" s="1406" t="s">
        <v>8700</v>
      </c>
      <c r="B607" s="1413" t="s">
        <v>8701</v>
      </c>
      <c r="C607" s="1413" t="s">
        <v>8702</v>
      </c>
      <c r="D607" s="1442"/>
      <c r="E607" s="1413" t="s">
        <v>6232</v>
      </c>
      <c r="F607" s="1413" t="s">
        <v>8703</v>
      </c>
      <c r="G607" s="1413" t="s">
        <v>6234</v>
      </c>
      <c r="H607" s="1413" t="s">
        <v>8704</v>
      </c>
      <c r="I607" s="1415" t="s">
        <v>35</v>
      </c>
      <c r="J607" s="1423"/>
      <c r="K607" s="1423"/>
      <c r="L607" s="1424"/>
      <c r="M607" s="1405"/>
      <c r="N607" s="1405"/>
      <c r="O607" s="1405"/>
      <c r="P607" s="1405"/>
      <c r="Q607" s="1405"/>
      <c r="R607" s="1405"/>
      <c r="S607" s="1405"/>
      <c r="T607" s="1405"/>
      <c r="U607" s="1405"/>
      <c r="V607" s="1405"/>
      <c r="W607" s="1405"/>
      <c r="X607" s="1405"/>
      <c r="Y607" s="1405"/>
      <c r="Z607" s="1405"/>
      <c r="AA607" s="1405"/>
    </row>
    <row r="608" ht="41.25" customHeight="1">
      <c r="A608" s="1419" t="s">
        <v>8705</v>
      </c>
      <c r="B608" s="1407" t="s">
        <v>8706</v>
      </c>
      <c r="C608" s="1407" t="s">
        <v>8707</v>
      </c>
      <c r="D608" s="1408" t="s">
        <v>8708</v>
      </c>
      <c r="E608" s="1407" t="s">
        <v>6232</v>
      </c>
      <c r="F608" s="1407" t="s">
        <v>8709</v>
      </c>
      <c r="G608" s="1407" t="s">
        <v>6234</v>
      </c>
      <c r="H608" s="1407" t="s">
        <v>8710</v>
      </c>
      <c r="I608" s="1409" t="s">
        <v>56</v>
      </c>
      <c r="J608" s="1410">
        <v>45505.0</v>
      </c>
      <c r="K608" s="1410"/>
      <c r="L608" s="1411" t="s">
        <v>6176</v>
      </c>
      <c r="M608" s="1420"/>
      <c r="N608" s="1420"/>
      <c r="O608" s="1420"/>
      <c r="P608" s="1420"/>
      <c r="Q608" s="1420"/>
      <c r="R608" s="1420"/>
      <c r="S608" s="1420"/>
      <c r="T608" s="1420"/>
      <c r="U608" s="1420"/>
      <c r="V608" s="1420"/>
      <c r="W608" s="1420"/>
      <c r="X608" s="1420"/>
      <c r="Y608" s="1420"/>
      <c r="Z608" s="1420"/>
      <c r="AA608" s="1420"/>
    </row>
    <row r="609" ht="41.25" customHeight="1">
      <c r="A609" s="1427" t="s">
        <v>8711</v>
      </c>
      <c r="B609" s="1428" t="s">
        <v>8712</v>
      </c>
      <c r="C609" s="1428" t="s">
        <v>8713</v>
      </c>
      <c r="D609" s="1429" t="s">
        <v>8714</v>
      </c>
      <c r="E609" s="1428" t="s">
        <v>6232</v>
      </c>
      <c r="F609" s="1428" t="s">
        <v>8677</v>
      </c>
      <c r="G609" s="1428" t="s">
        <v>6234</v>
      </c>
      <c r="H609" s="1428" t="s">
        <v>8715</v>
      </c>
      <c r="I609" s="1404" t="s">
        <v>6246</v>
      </c>
      <c r="J609" s="1430">
        <v>45499.0</v>
      </c>
      <c r="K609" s="1430"/>
      <c r="L609" s="1431" t="s">
        <v>8716</v>
      </c>
      <c r="M609" s="1439"/>
      <c r="N609" s="1439"/>
      <c r="O609" s="1439"/>
      <c r="P609" s="1439"/>
      <c r="Q609" s="1439"/>
      <c r="R609" s="1439"/>
      <c r="S609" s="1439"/>
      <c r="T609" s="1439"/>
      <c r="U609" s="1439"/>
      <c r="V609" s="1439"/>
      <c r="W609" s="1439"/>
      <c r="X609" s="1439"/>
      <c r="Y609" s="1439"/>
      <c r="Z609" s="1439"/>
      <c r="AA609" s="1439"/>
    </row>
    <row r="610" ht="41.25" customHeight="1">
      <c r="A610" s="1406" t="s">
        <v>8711</v>
      </c>
      <c r="B610" s="1413" t="s">
        <v>8717</v>
      </c>
      <c r="C610" s="1413" t="s">
        <v>8718</v>
      </c>
      <c r="D610" s="1442"/>
      <c r="E610" s="1413" t="s">
        <v>6232</v>
      </c>
      <c r="F610" s="1413" t="s">
        <v>8677</v>
      </c>
      <c r="G610" s="1413" t="s">
        <v>6234</v>
      </c>
      <c r="H610" s="1413" t="s">
        <v>8719</v>
      </c>
      <c r="I610" s="1415" t="s">
        <v>35</v>
      </c>
      <c r="J610" s="1423"/>
      <c r="K610" s="1423"/>
      <c r="L610" s="1424"/>
      <c r="M610" s="1405"/>
      <c r="N610" s="1405"/>
      <c r="O610" s="1405"/>
      <c r="P610" s="1405"/>
      <c r="Q610" s="1405"/>
      <c r="R610" s="1405"/>
      <c r="S610" s="1405"/>
      <c r="T610" s="1405"/>
      <c r="U610" s="1405"/>
      <c r="V610" s="1405"/>
      <c r="W610" s="1405"/>
      <c r="X610" s="1405"/>
      <c r="Y610" s="1405"/>
      <c r="Z610" s="1405"/>
      <c r="AA610" s="1405"/>
    </row>
    <row r="611" ht="41.25" customHeight="1">
      <c r="A611" s="1419" t="s">
        <v>8720</v>
      </c>
      <c r="B611" s="1407" t="s">
        <v>8721</v>
      </c>
      <c r="C611" s="1407" t="s">
        <v>7204</v>
      </c>
      <c r="D611" s="1408" t="s">
        <v>8722</v>
      </c>
      <c r="E611" s="1407" t="s">
        <v>6232</v>
      </c>
      <c r="F611" s="1407" t="s">
        <v>8677</v>
      </c>
      <c r="G611" s="1407" t="s">
        <v>6234</v>
      </c>
      <c r="H611" s="1407" t="s">
        <v>8723</v>
      </c>
      <c r="I611" s="1409" t="s">
        <v>56</v>
      </c>
      <c r="J611" s="1410">
        <v>45511.0</v>
      </c>
      <c r="K611" s="1410"/>
      <c r="L611" s="1411" t="s">
        <v>5529</v>
      </c>
      <c r="M611" s="1420"/>
      <c r="N611" s="1420"/>
      <c r="O611" s="1420"/>
      <c r="P611" s="1420"/>
      <c r="Q611" s="1420"/>
      <c r="R611" s="1420"/>
      <c r="S611" s="1420"/>
      <c r="T611" s="1420"/>
      <c r="U611" s="1420"/>
      <c r="V611" s="1420"/>
      <c r="W611" s="1420"/>
      <c r="X611" s="1420"/>
      <c r="Y611" s="1420"/>
      <c r="Z611" s="1420"/>
      <c r="AA611" s="1420"/>
    </row>
    <row r="612" ht="41.25" customHeight="1">
      <c r="A612" s="1419" t="s">
        <v>8720</v>
      </c>
      <c r="B612" s="1407" t="s">
        <v>8724</v>
      </c>
      <c r="C612" s="1407" t="s">
        <v>8725</v>
      </c>
      <c r="D612" s="1408" t="s">
        <v>8726</v>
      </c>
      <c r="E612" s="1407" t="s">
        <v>6232</v>
      </c>
      <c r="F612" s="1407" t="s">
        <v>8677</v>
      </c>
      <c r="G612" s="1407" t="s">
        <v>6234</v>
      </c>
      <c r="H612" s="1407" t="s">
        <v>8727</v>
      </c>
      <c r="I612" s="1409" t="s">
        <v>6246</v>
      </c>
      <c r="J612" s="1410">
        <v>45499.0</v>
      </c>
      <c r="K612" s="1410"/>
      <c r="L612" s="1411" t="s">
        <v>5529</v>
      </c>
      <c r="M612" s="1420"/>
      <c r="N612" s="1420"/>
      <c r="O612" s="1420"/>
      <c r="P612" s="1420"/>
      <c r="Q612" s="1420"/>
      <c r="R612" s="1420"/>
      <c r="S612" s="1420"/>
      <c r="T612" s="1420"/>
      <c r="U612" s="1420"/>
      <c r="V612" s="1420"/>
      <c r="W612" s="1420"/>
      <c r="X612" s="1420"/>
      <c r="Y612" s="1420"/>
      <c r="Z612" s="1420"/>
      <c r="AA612" s="1420"/>
    </row>
    <row r="613" ht="41.25" customHeight="1">
      <c r="A613" s="1406" t="s">
        <v>8720</v>
      </c>
      <c r="B613" s="1413" t="s">
        <v>8728</v>
      </c>
      <c r="C613" s="1413" t="s">
        <v>8729</v>
      </c>
      <c r="D613" s="1414" t="s">
        <v>8730</v>
      </c>
      <c r="E613" s="1413" t="s">
        <v>6232</v>
      </c>
      <c r="F613" s="1413" t="s">
        <v>8677</v>
      </c>
      <c r="G613" s="1413" t="s">
        <v>6234</v>
      </c>
      <c r="H613" s="1413" t="s">
        <v>8731</v>
      </c>
      <c r="I613" s="1415" t="s">
        <v>35</v>
      </c>
      <c r="J613" s="1423"/>
      <c r="K613" s="1423"/>
      <c r="L613" s="1424"/>
      <c r="M613" s="1405"/>
      <c r="N613" s="1405"/>
      <c r="O613" s="1405"/>
      <c r="P613" s="1405"/>
      <c r="Q613" s="1405"/>
      <c r="R613" s="1405"/>
      <c r="S613" s="1405"/>
      <c r="T613" s="1405"/>
      <c r="U613" s="1405"/>
      <c r="V613" s="1405"/>
      <c r="W613" s="1405"/>
      <c r="X613" s="1405"/>
      <c r="Y613" s="1405"/>
      <c r="Z613" s="1405"/>
      <c r="AA613" s="1405"/>
    </row>
    <row r="614" ht="41.25" customHeight="1">
      <c r="A614" s="1419" t="s">
        <v>8732</v>
      </c>
      <c r="B614" s="1407" t="s">
        <v>8733</v>
      </c>
      <c r="C614" s="1407" t="s">
        <v>8734</v>
      </c>
      <c r="D614" s="1425"/>
      <c r="E614" s="1407" t="s">
        <v>6232</v>
      </c>
      <c r="F614" s="1407" t="s">
        <v>8677</v>
      </c>
      <c r="G614" s="1407" t="s">
        <v>6234</v>
      </c>
      <c r="H614" s="1407" t="s">
        <v>8723</v>
      </c>
      <c r="I614" s="1409" t="s">
        <v>56</v>
      </c>
      <c r="J614" s="1410">
        <v>45511.0</v>
      </c>
      <c r="K614" s="1410"/>
      <c r="L614" s="1411" t="s">
        <v>5529</v>
      </c>
      <c r="M614" s="1420"/>
      <c r="N614" s="1420"/>
      <c r="O614" s="1420"/>
      <c r="P614" s="1420"/>
      <c r="Q614" s="1420"/>
      <c r="R614" s="1420"/>
      <c r="S614" s="1420"/>
      <c r="T614" s="1420"/>
      <c r="U614" s="1420"/>
      <c r="V614" s="1420"/>
      <c r="W614" s="1420"/>
      <c r="X614" s="1420"/>
      <c r="Y614" s="1420"/>
      <c r="Z614" s="1420"/>
      <c r="AA614" s="1420"/>
    </row>
    <row r="615" ht="41.25" customHeight="1">
      <c r="A615" s="1427" t="s">
        <v>8735</v>
      </c>
      <c r="B615" s="1428" t="s">
        <v>8736</v>
      </c>
      <c r="C615" s="1428" t="s">
        <v>8737</v>
      </c>
      <c r="D615" s="1429" t="s">
        <v>8738</v>
      </c>
      <c r="E615" s="1428" t="s">
        <v>6232</v>
      </c>
      <c r="F615" s="1428" t="s">
        <v>8739</v>
      </c>
      <c r="G615" s="1428" t="s">
        <v>6234</v>
      </c>
      <c r="H615" s="1428" t="s">
        <v>8740</v>
      </c>
      <c r="I615" s="1404" t="s">
        <v>6246</v>
      </c>
      <c r="J615" s="1430">
        <v>45499.0</v>
      </c>
      <c r="K615" s="1430"/>
      <c r="L615" s="1431" t="s">
        <v>8741</v>
      </c>
      <c r="M615" s="1439"/>
      <c r="N615" s="1439"/>
      <c r="O615" s="1439"/>
      <c r="P615" s="1439"/>
      <c r="Q615" s="1439"/>
      <c r="R615" s="1439"/>
      <c r="S615" s="1439"/>
      <c r="T615" s="1439"/>
      <c r="U615" s="1439"/>
      <c r="V615" s="1439"/>
      <c r="W615" s="1439"/>
      <c r="X615" s="1439"/>
      <c r="Y615" s="1439"/>
      <c r="Z615" s="1439"/>
      <c r="AA615" s="1439"/>
    </row>
    <row r="616" ht="41.25" customHeight="1">
      <c r="A616" s="1406" t="s">
        <v>8735</v>
      </c>
      <c r="B616" s="1413" t="s">
        <v>8742</v>
      </c>
      <c r="C616" s="1413" t="s">
        <v>8743</v>
      </c>
      <c r="D616" s="1442"/>
      <c r="E616" s="1413" t="s">
        <v>6232</v>
      </c>
      <c r="F616" s="1413" t="s">
        <v>8744</v>
      </c>
      <c r="G616" s="1413" t="s">
        <v>6234</v>
      </c>
      <c r="H616" s="1413" t="s">
        <v>8745</v>
      </c>
      <c r="I616" s="1415" t="s">
        <v>35</v>
      </c>
      <c r="J616" s="1423"/>
      <c r="K616" s="1423"/>
      <c r="L616" s="1424"/>
      <c r="M616" s="1405"/>
      <c r="N616" s="1405"/>
      <c r="O616" s="1405"/>
      <c r="P616" s="1405"/>
      <c r="Q616" s="1405"/>
      <c r="R616" s="1405"/>
      <c r="S616" s="1405"/>
      <c r="T616" s="1405"/>
      <c r="U616" s="1405"/>
      <c r="V616" s="1405"/>
      <c r="W616" s="1405"/>
      <c r="X616" s="1405"/>
      <c r="Y616" s="1405"/>
      <c r="Z616" s="1405"/>
      <c r="AA616" s="1405"/>
    </row>
    <row r="617" ht="41.25" customHeight="1">
      <c r="A617" s="1406" t="s">
        <v>8746</v>
      </c>
      <c r="B617" s="1413" t="s">
        <v>8747</v>
      </c>
      <c r="C617" s="1413" t="s">
        <v>8748</v>
      </c>
      <c r="D617" s="1442"/>
      <c r="E617" s="1413" t="s">
        <v>6232</v>
      </c>
      <c r="F617" s="1413" t="s">
        <v>8749</v>
      </c>
      <c r="G617" s="1413" t="s">
        <v>6234</v>
      </c>
      <c r="H617" s="1413" t="s">
        <v>8750</v>
      </c>
      <c r="I617" s="1415" t="s">
        <v>56</v>
      </c>
      <c r="J617" s="1416">
        <v>45513.0</v>
      </c>
      <c r="K617" s="1416"/>
      <c r="L617" s="1418" t="s">
        <v>1171</v>
      </c>
      <c r="M617" s="1405"/>
      <c r="N617" s="1405"/>
      <c r="O617" s="1405"/>
      <c r="P617" s="1405"/>
      <c r="Q617" s="1405"/>
      <c r="R617" s="1405"/>
      <c r="S617" s="1405"/>
      <c r="T617" s="1405"/>
      <c r="U617" s="1405"/>
      <c r="V617" s="1405"/>
      <c r="W617" s="1405"/>
      <c r="X617" s="1405"/>
      <c r="Y617" s="1405"/>
      <c r="Z617" s="1405"/>
      <c r="AA617" s="1405"/>
    </row>
    <row r="618" ht="41.25" customHeight="1">
      <c r="A618" s="1419" t="s">
        <v>8693</v>
      </c>
      <c r="B618" s="1407" t="s">
        <v>8751</v>
      </c>
      <c r="C618" s="1407" t="s">
        <v>8752</v>
      </c>
      <c r="D618" s="1425"/>
      <c r="E618" s="1407" t="s">
        <v>6232</v>
      </c>
      <c r="F618" s="1407" t="s">
        <v>8753</v>
      </c>
      <c r="G618" s="1407" t="s">
        <v>6234</v>
      </c>
      <c r="H618" s="1407" t="s">
        <v>8754</v>
      </c>
      <c r="I618" s="1409" t="s">
        <v>6246</v>
      </c>
      <c r="J618" s="1410">
        <v>45499.0</v>
      </c>
      <c r="K618" s="1410"/>
      <c r="L618" s="1411" t="s">
        <v>5529</v>
      </c>
      <c r="M618" s="1420"/>
      <c r="N618" s="1420"/>
      <c r="O618" s="1420"/>
      <c r="P618" s="1420"/>
      <c r="Q618" s="1420"/>
      <c r="R618" s="1420"/>
      <c r="S618" s="1420"/>
      <c r="T618" s="1420"/>
      <c r="U618" s="1420"/>
      <c r="V618" s="1420"/>
      <c r="W618" s="1420"/>
      <c r="X618" s="1420"/>
      <c r="Y618" s="1420"/>
      <c r="Z618" s="1420"/>
      <c r="AA618" s="1420"/>
    </row>
    <row r="619" ht="41.25" customHeight="1">
      <c r="A619" s="1406" t="s">
        <v>8755</v>
      </c>
      <c r="B619" s="1413" t="s">
        <v>8756</v>
      </c>
      <c r="C619" s="1413" t="s">
        <v>8757</v>
      </c>
      <c r="D619" s="1414" t="s">
        <v>8758</v>
      </c>
      <c r="E619" s="1413" t="s">
        <v>6232</v>
      </c>
      <c r="F619" s="1413" t="s">
        <v>8759</v>
      </c>
      <c r="G619" s="1413" t="s">
        <v>6234</v>
      </c>
      <c r="H619" s="1413" t="s">
        <v>8760</v>
      </c>
      <c r="I619" s="1415" t="s">
        <v>35</v>
      </c>
      <c r="J619" s="1423"/>
      <c r="K619" s="1423"/>
      <c r="L619" s="1424"/>
      <c r="M619" s="1405"/>
      <c r="N619" s="1405"/>
      <c r="O619" s="1405"/>
      <c r="P619" s="1405"/>
      <c r="Q619" s="1405"/>
      <c r="R619" s="1405"/>
      <c r="S619" s="1405"/>
      <c r="T619" s="1405"/>
      <c r="U619" s="1405"/>
      <c r="V619" s="1405"/>
      <c r="W619" s="1405"/>
      <c r="X619" s="1405"/>
      <c r="Y619" s="1405"/>
      <c r="Z619" s="1405"/>
      <c r="AA619" s="1405"/>
    </row>
    <row r="620" ht="41.25" customHeight="1">
      <c r="A620" s="1406" t="s">
        <v>8755</v>
      </c>
      <c r="B620" s="1413" t="s">
        <v>8761</v>
      </c>
      <c r="C620" s="1413" t="s">
        <v>8762</v>
      </c>
      <c r="D620" s="1414" t="s">
        <v>8763</v>
      </c>
      <c r="E620" s="1413" t="s">
        <v>6232</v>
      </c>
      <c r="F620" s="1413" t="s">
        <v>8764</v>
      </c>
      <c r="G620" s="1413" t="s">
        <v>6234</v>
      </c>
      <c r="H620" s="1413" t="s">
        <v>8765</v>
      </c>
      <c r="I620" s="1415" t="s">
        <v>56</v>
      </c>
      <c r="J620" s="1416">
        <v>45513.0</v>
      </c>
      <c r="K620" s="1416"/>
      <c r="L620" s="1418" t="s">
        <v>1371</v>
      </c>
      <c r="M620" s="1405"/>
      <c r="N620" s="1405"/>
      <c r="O620" s="1405"/>
      <c r="P620" s="1405"/>
      <c r="Q620" s="1405"/>
      <c r="R620" s="1405"/>
      <c r="S620" s="1405"/>
      <c r="T620" s="1405"/>
      <c r="U620" s="1405"/>
      <c r="V620" s="1405"/>
      <c r="W620" s="1405"/>
      <c r="X620" s="1405"/>
      <c r="Y620" s="1405"/>
      <c r="Z620" s="1405"/>
      <c r="AA620" s="1405"/>
    </row>
    <row r="621" ht="41.25" customHeight="1">
      <c r="A621" s="1427" t="s">
        <v>8755</v>
      </c>
      <c r="B621" s="1428" t="s">
        <v>8766</v>
      </c>
      <c r="C621" s="1428" t="s">
        <v>8767</v>
      </c>
      <c r="D621" s="1429" t="s">
        <v>8768</v>
      </c>
      <c r="E621" s="1428" t="s">
        <v>6232</v>
      </c>
      <c r="F621" s="1428" t="s">
        <v>8759</v>
      </c>
      <c r="G621" s="1428" t="s">
        <v>6234</v>
      </c>
      <c r="H621" s="1428" t="s">
        <v>8760</v>
      </c>
      <c r="I621" s="1404" t="s">
        <v>6246</v>
      </c>
      <c r="J621" s="1430">
        <v>45499.0</v>
      </c>
      <c r="K621" s="1430"/>
      <c r="L621" s="1431" t="s">
        <v>8769</v>
      </c>
      <c r="M621" s="1439"/>
      <c r="N621" s="1439"/>
      <c r="O621" s="1439"/>
      <c r="P621" s="1439"/>
      <c r="Q621" s="1439"/>
      <c r="R621" s="1439"/>
      <c r="S621" s="1439"/>
      <c r="T621" s="1439"/>
      <c r="U621" s="1439"/>
      <c r="V621" s="1439"/>
      <c r="W621" s="1439"/>
      <c r="X621" s="1439"/>
      <c r="Y621" s="1439"/>
      <c r="Z621" s="1439"/>
      <c r="AA621" s="1439"/>
    </row>
    <row r="622" ht="41.25" customHeight="1">
      <c r="A622" s="1406" t="s">
        <v>8770</v>
      </c>
      <c r="B622" s="1413" t="s">
        <v>8771</v>
      </c>
      <c r="C622" s="1413" t="s">
        <v>8772</v>
      </c>
      <c r="D622" s="1414" t="s">
        <v>8773</v>
      </c>
      <c r="E622" s="1413" t="s">
        <v>6232</v>
      </c>
      <c r="F622" s="1413" t="s">
        <v>8698</v>
      </c>
      <c r="G622" s="1413" t="s">
        <v>6234</v>
      </c>
      <c r="H622" s="1413" t="s">
        <v>8774</v>
      </c>
      <c r="I622" s="1415" t="s">
        <v>35</v>
      </c>
      <c r="J622" s="1423"/>
      <c r="K622" s="1423"/>
      <c r="L622" s="1424"/>
      <c r="M622" s="1405"/>
      <c r="N622" s="1405"/>
      <c r="O622" s="1405"/>
      <c r="P622" s="1405"/>
      <c r="Q622" s="1405"/>
      <c r="R622" s="1405"/>
      <c r="S622" s="1405"/>
      <c r="T622" s="1405"/>
      <c r="U622" s="1405"/>
      <c r="V622" s="1405"/>
      <c r="W622" s="1405"/>
      <c r="X622" s="1405"/>
      <c r="Y622" s="1405"/>
      <c r="Z622" s="1405"/>
      <c r="AA622" s="1405"/>
    </row>
    <row r="623" ht="41.25" customHeight="1">
      <c r="A623" s="1419" t="s">
        <v>8775</v>
      </c>
      <c r="B623" s="1407" t="s">
        <v>8776</v>
      </c>
      <c r="C623" s="1407" t="s">
        <v>8777</v>
      </c>
      <c r="D623" s="1425"/>
      <c r="E623" s="1407" t="s">
        <v>6232</v>
      </c>
      <c r="F623" s="1407" t="s">
        <v>6353</v>
      </c>
      <c r="G623" s="1407" t="s">
        <v>6234</v>
      </c>
      <c r="H623" s="1407" t="s">
        <v>8778</v>
      </c>
      <c r="I623" s="1409" t="s">
        <v>56</v>
      </c>
      <c r="J623" s="1410">
        <v>45513.0</v>
      </c>
      <c r="K623" s="1410"/>
      <c r="L623" s="1411" t="s">
        <v>5529</v>
      </c>
      <c r="M623" s="1420"/>
      <c r="N623" s="1420"/>
      <c r="O623" s="1420"/>
      <c r="P623" s="1420"/>
      <c r="Q623" s="1420"/>
      <c r="R623" s="1420"/>
      <c r="S623" s="1420"/>
      <c r="T623" s="1420"/>
      <c r="U623" s="1420"/>
      <c r="V623" s="1420"/>
      <c r="W623" s="1420"/>
      <c r="X623" s="1420"/>
      <c r="Y623" s="1420"/>
      <c r="Z623" s="1420"/>
      <c r="AA623" s="1420"/>
    </row>
    <row r="624" ht="41.25" customHeight="1">
      <c r="A624" s="1419" t="s">
        <v>8779</v>
      </c>
      <c r="B624" s="1407" t="s">
        <v>8780</v>
      </c>
      <c r="C624" s="1407" t="s">
        <v>8781</v>
      </c>
      <c r="D624" s="1425"/>
      <c r="E624" s="1407" t="s">
        <v>6232</v>
      </c>
      <c r="F624" s="1407" t="s">
        <v>8749</v>
      </c>
      <c r="G624" s="1407" t="s">
        <v>6234</v>
      </c>
      <c r="H624" s="1407" t="s">
        <v>8782</v>
      </c>
      <c r="I624" s="1409" t="s">
        <v>6246</v>
      </c>
      <c r="J624" s="1410">
        <v>45505.0</v>
      </c>
      <c r="K624" s="1410"/>
      <c r="L624" s="1411" t="s">
        <v>5529</v>
      </c>
      <c r="M624" s="1420"/>
      <c r="N624" s="1420"/>
      <c r="O624" s="1420"/>
      <c r="P624" s="1420"/>
      <c r="Q624" s="1420"/>
      <c r="R624" s="1420"/>
      <c r="S624" s="1420"/>
      <c r="T624" s="1420"/>
      <c r="U624" s="1420"/>
      <c r="V624" s="1420"/>
      <c r="W624" s="1420"/>
      <c r="X624" s="1420"/>
      <c r="Y624" s="1420"/>
      <c r="Z624" s="1420"/>
      <c r="AA624" s="1420"/>
    </row>
    <row r="625" ht="41.25" customHeight="1">
      <c r="A625" s="1406" t="s">
        <v>8783</v>
      </c>
      <c r="B625" s="1413" t="s">
        <v>8784</v>
      </c>
      <c r="C625" s="1413" t="s">
        <v>8785</v>
      </c>
      <c r="D625" s="1414" t="s">
        <v>8786</v>
      </c>
      <c r="E625" s="1413" t="s">
        <v>6232</v>
      </c>
      <c r="F625" s="1413" t="s">
        <v>8787</v>
      </c>
      <c r="G625" s="1413" t="s">
        <v>6234</v>
      </c>
      <c r="H625" s="1413" t="s">
        <v>8788</v>
      </c>
      <c r="I625" s="1415" t="s">
        <v>35</v>
      </c>
      <c r="J625" s="1423"/>
      <c r="K625" s="1423"/>
      <c r="L625" s="1424"/>
      <c r="M625" s="1405"/>
      <c r="N625" s="1405"/>
      <c r="O625" s="1405"/>
      <c r="P625" s="1405"/>
      <c r="Q625" s="1405"/>
      <c r="R625" s="1405"/>
      <c r="S625" s="1405"/>
      <c r="T625" s="1405"/>
      <c r="U625" s="1405"/>
      <c r="V625" s="1405"/>
      <c r="W625" s="1405"/>
      <c r="X625" s="1405"/>
      <c r="Y625" s="1405"/>
      <c r="Z625" s="1405"/>
      <c r="AA625" s="1405"/>
    </row>
    <row r="626" ht="41.25" customHeight="1">
      <c r="A626" s="1419" t="s">
        <v>8789</v>
      </c>
      <c r="B626" s="1407" t="s">
        <v>8790</v>
      </c>
      <c r="C626" s="1407" t="s">
        <v>8791</v>
      </c>
      <c r="D626" s="1408" t="s">
        <v>8792</v>
      </c>
      <c r="E626" s="1407" t="s">
        <v>6232</v>
      </c>
      <c r="F626" s="1407" t="s">
        <v>6545</v>
      </c>
      <c r="G626" s="1407" t="s">
        <v>6234</v>
      </c>
      <c r="H626" s="1407" t="s">
        <v>8793</v>
      </c>
      <c r="I626" s="1409" t="s">
        <v>56</v>
      </c>
      <c r="J626" s="1410">
        <v>45513.0</v>
      </c>
      <c r="K626" s="1410"/>
      <c r="L626" s="1411" t="s">
        <v>5529</v>
      </c>
      <c r="M626" s="1420"/>
      <c r="N626" s="1420"/>
      <c r="O626" s="1420"/>
      <c r="P626" s="1420"/>
      <c r="Q626" s="1420"/>
      <c r="R626" s="1420"/>
      <c r="S626" s="1420"/>
      <c r="T626" s="1420"/>
      <c r="U626" s="1420"/>
      <c r="V626" s="1420"/>
      <c r="W626" s="1420"/>
      <c r="X626" s="1420"/>
      <c r="Y626" s="1420"/>
      <c r="Z626" s="1420"/>
      <c r="AA626" s="1420"/>
    </row>
    <row r="627" ht="41.25" customHeight="1">
      <c r="A627" s="1419" t="s">
        <v>8794</v>
      </c>
      <c r="B627" s="1407" t="s">
        <v>8795</v>
      </c>
      <c r="C627" s="1407" t="s">
        <v>8796</v>
      </c>
      <c r="D627" s="1408" t="s">
        <v>8797</v>
      </c>
      <c r="E627" s="1407" t="s">
        <v>6232</v>
      </c>
      <c r="F627" s="1407" t="s">
        <v>8688</v>
      </c>
      <c r="G627" s="1407" t="s">
        <v>6234</v>
      </c>
      <c r="H627" s="1407" t="s">
        <v>8798</v>
      </c>
      <c r="I627" s="1409" t="s">
        <v>6246</v>
      </c>
      <c r="J627" s="1410">
        <v>45505.0</v>
      </c>
      <c r="K627" s="1410"/>
      <c r="L627" s="1411" t="s">
        <v>5529</v>
      </c>
      <c r="M627" s="1420"/>
      <c r="N627" s="1420"/>
      <c r="O627" s="1420"/>
      <c r="P627" s="1420"/>
      <c r="Q627" s="1420"/>
      <c r="R627" s="1420"/>
      <c r="S627" s="1420"/>
      <c r="T627" s="1420"/>
      <c r="U627" s="1420"/>
      <c r="V627" s="1420"/>
      <c r="W627" s="1420"/>
      <c r="X627" s="1420"/>
      <c r="Y627" s="1420"/>
      <c r="Z627" s="1420"/>
      <c r="AA627" s="1420"/>
    </row>
    <row r="628" ht="41.25" customHeight="1">
      <c r="A628" s="1406" t="s">
        <v>8799</v>
      </c>
      <c r="B628" s="1413" t="s">
        <v>8800</v>
      </c>
      <c r="C628" s="1413" t="s">
        <v>8801</v>
      </c>
      <c r="D628" s="1442"/>
      <c r="E628" s="1413" t="s">
        <v>6232</v>
      </c>
      <c r="F628" s="1413" t="s">
        <v>8802</v>
      </c>
      <c r="G628" s="1413" t="s">
        <v>6234</v>
      </c>
      <c r="H628" s="1413" t="s">
        <v>8803</v>
      </c>
      <c r="I628" s="1415" t="s">
        <v>35</v>
      </c>
      <c r="J628" s="1423"/>
      <c r="K628" s="1423"/>
      <c r="L628" s="1424"/>
      <c r="M628" s="1405"/>
      <c r="N628" s="1405"/>
      <c r="O628" s="1405"/>
      <c r="P628" s="1405"/>
      <c r="Q628" s="1405"/>
      <c r="R628" s="1405"/>
      <c r="S628" s="1405"/>
      <c r="T628" s="1405"/>
      <c r="U628" s="1405"/>
      <c r="V628" s="1405"/>
      <c r="W628" s="1405"/>
      <c r="X628" s="1405"/>
      <c r="Y628" s="1405"/>
      <c r="Z628" s="1405"/>
      <c r="AA628" s="1405"/>
    </row>
    <row r="629" ht="41.25" customHeight="1">
      <c r="A629" s="1419" t="s">
        <v>8799</v>
      </c>
      <c r="B629" s="1407" t="s">
        <v>8804</v>
      </c>
      <c r="C629" s="1407" t="s">
        <v>8805</v>
      </c>
      <c r="D629" s="1425"/>
      <c r="E629" s="1407" t="s">
        <v>6232</v>
      </c>
      <c r="F629" s="1407" t="s">
        <v>6824</v>
      </c>
      <c r="G629" s="1407" t="s">
        <v>6234</v>
      </c>
      <c r="H629" s="1407" t="s">
        <v>8806</v>
      </c>
      <c r="I629" s="1409" t="s">
        <v>56</v>
      </c>
      <c r="J629" s="1410">
        <v>45513.0</v>
      </c>
      <c r="K629" s="1410"/>
      <c r="L629" s="1411" t="s">
        <v>5529</v>
      </c>
      <c r="M629" s="1420"/>
      <c r="N629" s="1420"/>
      <c r="O629" s="1420"/>
      <c r="P629" s="1420"/>
      <c r="Q629" s="1420"/>
      <c r="R629" s="1420"/>
      <c r="S629" s="1420"/>
      <c r="T629" s="1420"/>
      <c r="U629" s="1420"/>
      <c r="V629" s="1420"/>
      <c r="W629" s="1420"/>
      <c r="X629" s="1420"/>
      <c r="Y629" s="1420"/>
      <c r="Z629" s="1420"/>
      <c r="AA629" s="1420"/>
    </row>
    <row r="630" ht="41.25" customHeight="1">
      <c r="A630" s="1419" t="s">
        <v>8807</v>
      </c>
      <c r="B630" s="1407" t="s">
        <v>8808</v>
      </c>
      <c r="C630" s="1407" t="s">
        <v>8809</v>
      </c>
      <c r="D630" s="1408" t="s">
        <v>8810</v>
      </c>
      <c r="E630" s="1407" t="s">
        <v>6232</v>
      </c>
      <c r="F630" s="1407" t="s">
        <v>8811</v>
      </c>
      <c r="G630" s="1407" t="s">
        <v>6234</v>
      </c>
      <c r="H630" s="1407" t="s">
        <v>8812</v>
      </c>
      <c r="I630" s="1409" t="s">
        <v>6246</v>
      </c>
      <c r="J630" s="1410">
        <v>45505.0</v>
      </c>
      <c r="K630" s="1410"/>
      <c r="L630" s="1411" t="s">
        <v>5529</v>
      </c>
      <c r="M630" s="1420"/>
      <c r="N630" s="1420"/>
      <c r="O630" s="1420"/>
      <c r="P630" s="1420"/>
      <c r="Q630" s="1420"/>
      <c r="R630" s="1420"/>
      <c r="S630" s="1420"/>
      <c r="T630" s="1420"/>
      <c r="U630" s="1420"/>
      <c r="V630" s="1420"/>
      <c r="W630" s="1420"/>
      <c r="X630" s="1420"/>
      <c r="Y630" s="1420"/>
      <c r="Z630" s="1420"/>
      <c r="AA630" s="1420"/>
    </row>
    <row r="631" ht="41.25" customHeight="1">
      <c r="A631" s="1406" t="s">
        <v>8813</v>
      </c>
      <c r="B631" s="1413" t="s">
        <v>8814</v>
      </c>
      <c r="C631" s="1413" t="s">
        <v>8815</v>
      </c>
      <c r="D631" s="1414" t="s">
        <v>8816</v>
      </c>
      <c r="E631" s="1413" t="s">
        <v>6232</v>
      </c>
      <c r="F631" s="1413" t="s">
        <v>8688</v>
      </c>
      <c r="G631" s="1413" t="s">
        <v>6234</v>
      </c>
      <c r="H631" s="1413" t="s">
        <v>8817</v>
      </c>
      <c r="I631" s="1415" t="s">
        <v>35</v>
      </c>
      <c r="J631" s="1423"/>
      <c r="K631" s="1423"/>
      <c r="L631" s="1424"/>
      <c r="M631" s="1405"/>
      <c r="N631" s="1405"/>
      <c r="O631" s="1405"/>
      <c r="P631" s="1405"/>
      <c r="Q631" s="1405"/>
      <c r="R631" s="1405"/>
      <c r="S631" s="1405"/>
      <c r="T631" s="1405"/>
      <c r="U631" s="1405"/>
      <c r="V631" s="1405"/>
      <c r="W631" s="1405"/>
      <c r="X631" s="1405"/>
      <c r="Y631" s="1405"/>
      <c r="Z631" s="1405"/>
      <c r="AA631" s="1405"/>
    </row>
    <row r="632" ht="41.25" customHeight="1">
      <c r="A632" s="1419" t="s">
        <v>8818</v>
      </c>
      <c r="B632" s="1407" t="s">
        <v>8819</v>
      </c>
      <c r="C632" s="1407" t="s">
        <v>8820</v>
      </c>
      <c r="D632" s="1425"/>
      <c r="E632" s="1407" t="s">
        <v>6232</v>
      </c>
      <c r="F632" s="1407" t="s">
        <v>8821</v>
      </c>
      <c r="G632" s="1407" t="s">
        <v>6234</v>
      </c>
      <c r="H632" s="1407" t="s">
        <v>8822</v>
      </c>
      <c r="I632" s="1409" t="s">
        <v>56</v>
      </c>
      <c r="J632" s="1410">
        <v>45513.0</v>
      </c>
      <c r="K632" s="1410"/>
      <c r="L632" s="1411" t="s">
        <v>8823</v>
      </c>
      <c r="M632" s="1420"/>
      <c r="N632" s="1420"/>
      <c r="O632" s="1420"/>
      <c r="P632" s="1420"/>
      <c r="Q632" s="1420"/>
      <c r="R632" s="1420"/>
      <c r="S632" s="1420"/>
      <c r="T632" s="1420"/>
      <c r="U632" s="1420"/>
      <c r="V632" s="1420"/>
      <c r="W632" s="1420"/>
      <c r="X632" s="1420"/>
      <c r="Y632" s="1420"/>
      <c r="Z632" s="1420"/>
      <c r="AA632" s="1420"/>
    </row>
    <row r="633" ht="41.25" customHeight="1">
      <c r="A633" s="1427" t="s">
        <v>8824</v>
      </c>
      <c r="B633" s="1428" t="s">
        <v>8825</v>
      </c>
      <c r="C633" s="1428" t="s">
        <v>8826</v>
      </c>
      <c r="D633" s="1450"/>
      <c r="E633" s="1428" t="s">
        <v>6232</v>
      </c>
      <c r="F633" s="1428" t="s">
        <v>8586</v>
      </c>
      <c r="G633" s="1428" t="s">
        <v>6234</v>
      </c>
      <c r="H633" s="1428" t="s">
        <v>8827</v>
      </c>
      <c r="I633" s="1404" t="s">
        <v>6246</v>
      </c>
      <c r="J633" s="1430">
        <v>45505.0</v>
      </c>
      <c r="K633" s="1430"/>
      <c r="L633" s="1431" t="s">
        <v>8828</v>
      </c>
      <c r="M633" s="1439"/>
      <c r="N633" s="1439"/>
      <c r="O633" s="1439"/>
      <c r="P633" s="1439"/>
      <c r="Q633" s="1439"/>
      <c r="R633" s="1439"/>
      <c r="S633" s="1439"/>
      <c r="T633" s="1439"/>
      <c r="U633" s="1439"/>
      <c r="V633" s="1439"/>
      <c r="W633" s="1439"/>
      <c r="X633" s="1439"/>
      <c r="Y633" s="1439"/>
      <c r="Z633" s="1439"/>
      <c r="AA633" s="1439"/>
    </row>
    <row r="634" ht="41.25" customHeight="1">
      <c r="A634" s="1406" t="s">
        <v>8829</v>
      </c>
      <c r="B634" s="1413" t="s">
        <v>8830</v>
      </c>
      <c r="C634" s="1413" t="s">
        <v>8831</v>
      </c>
      <c r="D634" s="1442"/>
      <c r="E634" s="1413" t="s">
        <v>6232</v>
      </c>
      <c r="F634" s="1413" t="s">
        <v>8832</v>
      </c>
      <c r="G634" s="1413" t="s">
        <v>6234</v>
      </c>
      <c r="H634" s="1413" t="s">
        <v>8833</v>
      </c>
      <c r="I634" s="1415" t="s">
        <v>35</v>
      </c>
      <c r="J634" s="1423"/>
      <c r="K634" s="1423"/>
      <c r="L634" s="1424"/>
      <c r="M634" s="1405"/>
      <c r="N634" s="1405"/>
      <c r="O634" s="1405"/>
      <c r="P634" s="1405"/>
      <c r="Q634" s="1405"/>
      <c r="R634" s="1405"/>
      <c r="S634" s="1405"/>
      <c r="T634" s="1405"/>
      <c r="U634" s="1405"/>
      <c r="V634" s="1405"/>
      <c r="W634" s="1405"/>
      <c r="X634" s="1405"/>
      <c r="Y634" s="1405"/>
      <c r="Z634" s="1405"/>
      <c r="AA634" s="1405"/>
    </row>
    <row r="635" ht="41.25" customHeight="1">
      <c r="A635" s="1419" t="s">
        <v>6353</v>
      </c>
      <c r="B635" s="1407" t="s">
        <v>8834</v>
      </c>
      <c r="C635" s="1407" t="s">
        <v>8835</v>
      </c>
      <c r="D635" s="1408" t="s">
        <v>8836</v>
      </c>
      <c r="E635" s="1407" t="s">
        <v>6232</v>
      </c>
      <c r="F635" s="1407" t="s">
        <v>8586</v>
      </c>
      <c r="G635" s="1407" t="s">
        <v>6234</v>
      </c>
      <c r="H635" s="1407" t="s">
        <v>8837</v>
      </c>
      <c r="I635" s="1409" t="s">
        <v>56</v>
      </c>
      <c r="J635" s="1410">
        <v>45513.0</v>
      </c>
      <c r="K635" s="1410"/>
      <c r="L635" s="1411" t="s">
        <v>8838</v>
      </c>
      <c r="M635" s="1420"/>
      <c r="N635" s="1420"/>
      <c r="O635" s="1420"/>
      <c r="P635" s="1420"/>
      <c r="Q635" s="1420"/>
      <c r="R635" s="1420"/>
      <c r="S635" s="1420"/>
      <c r="T635" s="1420"/>
      <c r="U635" s="1420"/>
      <c r="V635" s="1420"/>
      <c r="W635" s="1420"/>
      <c r="X635" s="1420"/>
      <c r="Y635" s="1420"/>
      <c r="Z635" s="1420"/>
      <c r="AA635" s="1420"/>
    </row>
    <row r="636" ht="41.25" customHeight="1">
      <c r="A636" s="1474" t="s">
        <v>8839</v>
      </c>
      <c r="B636" s="1407" t="s">
        <v>8840</v>
      </c>
      <c r="C636" s="1407" t="s">
        <v>8841</v>
      </c>
      <c r="D636" s="1408" t="s">
        <v>8842</v>
      </c>
      <c r="E636" s="1407" t="s">
        <v>6232</v>
      </c>
      <c r="F636" s="1407" t="s">
        <v>8843</v>
      </c>
      <c r="G636" s="1407" t="s">
        <v>6234</v>
      </c>
      <c r="H636" s="1407" t="s">
        <v>8844</v>
      </c>
      <c r="I636" s="1409" t="s">
        <v>6246</v>
      </c>
      <c r="J636" s="1410">
        <v>45505.0</v>
      </c>
      <c r="K636" s="1410"/>
      <c r="L636" s="1411" t="s">
        <v>8845</v>
      </c>
      <c r="M636" s="1420"/>
      <c r="N636" s="1420"/>
      <c r="O636" s="1420"/>
      <c r="P636" s="1420"/>
      <c r="Q636" s="1420"/>
      <c r="R636" s="1420"/>
      <c r="S636" s="1420"/>
      <c r="T636" s="1420"/>
      <c r="U636" s="1420"/>
      <c r="V636" s="1420"/>
      <c r="W636" s="1420"/>
      <c r="X636" s="1420"/>
      <c r="Y636" s="1420"/>
      <c r="Z636" s="1420"/>
      <c r="AA636" s="1420"/>
    </row>
    <row r="637" ht="41.25" customHeight="1">
      <c r="A637" s="1406" t="s">
        <v>8846</v>
      </c>
      <c r="B637" s="1413" t="s">
        <v>8847</v>
      </c>
      <c r="C637" s="1413" t="s">
        <v>8848</v>
      </c>
      <c r="D637" s="1414" t="s">
        <v>8849</v>
      </c>
      <c r="E637" s="1413" t="s">
        <v>6232</v>
      </c>
      <c r="F637" s="1413" t="s">
        <v>8843</v>
      </c>
      <c r="G637" s="1413" t="s">
        <v>6234</v>
      </c>
      <c r="H637" s="1413" t="s">
        <v>8844</v>
      </c>
      <c r="I637" s="1415" t="s">
        <v>35</v>
      </c>
      <c r="J637" s="1423"/>
      <c r="K637" s="1423"/>
      <c r="L637" s="1424"/>
      <c r="M637" s="1405"/>
      <c r="N637" s="1405"/>
      <c r="O637" s="1405"/>
      <c r="P637" s="1405"/>
      <c r="Q637" s="1405"/>
      <c r="R637" s="1405"/>
      <c r="S637" s="1405"/>
      <c r="T637" s="1405"/>
      <c r="U637" s="1405"/>
      <c r="V637" s="1405"/>
      <c r="W637" s="1405"/>
      <c r="X637" s="1405"/>
      <c r="Y637" s="1405"/>
      <c r="Z637" s="1405"/>
      <c r="AA637" s="1405"/>
    </row>
    <row r="638" ht="41.25" customHeight="1">
      <c r="A638" s="1419" t="s">
        <v>8850</v>
      </c>
      <c r="B638" s="1407" t="s">
        <v>8851</v>
      </c>
      <c r="C638" s="1407" t="s">
        <v>8852</v>
      </c>
      <c r="D638" s="1408" t="s">
        <v>8853</v>
      </c>
      <c r="E638" s="1407" t="s">
        <v>6232</v>
      </c>
      <c r="F638" s="1407" t="s">
        <v>8832</v>
      </c>
      <c r="G638" s="1407" t="s">
        <v>6234</v>
      </c>
      <c r="H638" s="1407" t="s">
        <v>8854</v>
      </c>
      <c r="I638" s="1409" t="s">
        <v>56</v>
      </c>
      <c r="J638" s="1410">
        <v>45513.0</v>
      </c>
      <c r="K638" s="1410"/>
      <c r="L638" s="1411" t="s">
        <v>5529</v>
      </c>
      <c r="M638" s="1420"/>
      <c r="N638" s="1420"/>
      <c r="O638" s="1420"/>
      <c r="P638" s="1420"/>
      <c r="Q638" s="1420"/>
      <c r="R638" s="1420"/>
      <c r="S638" s="1420"/>
      <c r="T638" s="1420"/>
      <c r="U638" s="1420"/>
      <c r="V638" s="1420"/>
      <c r="W638" s="1420"/>
      <c r="X638" s="1420"/>
      <c r="Y638" s="1420"/>
      <c r="Z638" s="1420"/>
      <c r="AA638" s="1420"/>
    </row>
    <row r="639" ht="41.25" customHeight="1">
      <c r="A639" s="1419" t="s">
        <v>8688</v>
      </c>
      <c r="B639" s="1407" t="s">
        <v>8855</v>
      </c>
      <c r="C639" s="1407" t="s">
        <v>8856</v>
      </c>
      <c r="D639" s="1425"/>
      <c r="E639" s="1407" t="s">
        <v>6232</v>
      </c>
      <c r="F639" s="1407" t="s">
        <v>8586</v>
      </c>
      <c r="G639" s="1407" t="s">
        <v>6234</v>
      </c>
      <c r="H639" s="1407" t="s">
        <v>8857</v>
      </c>
      <c r="I639" s="1409" t="s">
        <v>6246</v>
      </c>
      <c r="J639" s="1410">
        <v>45505.0</v>
      </c>
      <c r="K639" s="1410"/>
      <c r="L639" s="1411" t="s">
        <v>8858</v>
      </c>
      <c r="M639" s="1420"/>
      <c r="N639" s="1420"/>
      <c r="O639" s="1420"/>
      <c r="P639" s="1420"/>
      <c r="Q639" s="1420"/>
      <c r="R639" s="1420"/>
      <c r="S639" s="1420"/>
      <c r="T639" s="1420"/>
      <c r="U639" s="1420"/>
      <c r="V639" s="1420"/>
      <c r="W639" s="1420"/>
      <c r="X639" s="1420"/>
      <c r="Y639" s="1420"/>
      <c r="Z639" s="1420"/>
      <c r="AA639" s="1420"/>
    </row>
    <row r="640" ht="41.25" customHeight="1">
      <c r="A640" s="1406" t="s">
        <v>8688</v>
      </c>
      <c r="B640" s="1413" t="s">
        <v>8859</v>
      </c>
      <c r="C640" s="1413" t="s">
        <v>8860</v>
      </c>
      <c r="D640" s="1442"/>
      <c r="E640" s="1413" t="s">
        <v>6232</v>
      </c>
      <c r="F640" s="1413" t="s">
        <v>8861</v>
      </c>
      <c r="G640" s="1413" t="s">
        <v>6234</v>
      </c>
      <c r="H640" s="1413" t="s">
        <v>8862</v>
      </c>
      <c r="I640" s="1415" t="s">
        <v>35</v>
      </c>
      <c r="J640" s="1423"/>
      <c r="K640" s="1423"/>
      <c r="L640" s="1424"/>
      <c r="M640" s="1405"/>
      <c r="N640" s="1405"/>
      <c r="O640" s="1405"/>
      <c r="P640" s="1405"/>
      <c r="Q640" s="1405"/>
      <c r="R640" s="1405"/>
      <c r="S640" s="1405"/>
      <c r="T640" s="1405"/>
      <c r="U640" s="1405"/>
      <c r="V640" s="1405"/>
      <c r="W640" s="1405"/>
      <c r="X640" s="1405"/>
      <c r="Y640" s="1405"/>
      <c r="Z640" s="1405"/>
      <c r="AA640" s="1405"/>
    </row>
    <row r="641" ht="41.25" customHeight="1">
      <c r="A641" s="1419" t="s">
        <v>8863</v>
      </c>
      <c r="B641" s="1407" t="s">
        <v>8864</v>
      </c>
      <c r="C641" s="1407" t="s">
        <v>8865</v>
      </c>
      <c r="D641" s="1408" t="s">
        <v>8866</v>
      </c>
      <c r="E641" s="1407" t="s">
        <v>6232</v>
      </c>
      <c r="F641" s="1407" t="s">
        <v>8802</v>
      </c>
      <c r="G641" s="1407" t="s">
        <v>6234</v>
      </c>
      <c r="H641" s="1407" t="s">
        <v>8867</v>
      </c>
      <c r="I641" s="1409" t="s">
        <v>56</v>
      </c>
      <c r="J641" s="1410">
        <v>45513.0</v>
      </c>
      <c r="K641" s="1410"/>
      <c r="L641" s="1411" t="s">
        <v>5529</v>
      </c>
      <c r="M641" s="1420"/>
      <c r="N641" s="1420"/>
      <c r="O641" s="1420"/>
      <c r="P641" s="1420"/>
      <c r="Q641" s="1420"/>
      <c r="R641" s="1420"/>
      <c r="S641" s="1420"/>
      <c r="T641" s="1420"/>
      <c r="U641" s="1420"/>
      <c r="V641" s="1420"/>
      <c r="W641" s="1420"/>
      <c r="X641" s="1420"/>
      <c r="Y641" s="1420"/>
      <c r="Z641" s="1420"/>
      <c r="AA641" s="1420"/>
    </row>
    <row r="642" ht="41.25" customHeight="1">
      <c r="A642" s="1419" t="s">
        <v>8863</v>
      </c>
      <c r="B642" s="1407" t="s">
        <v>8868</v>
      </c>
      <c r="C642" s="1407" t="s">
        <v>8869</v>
      </c>
      <c r="D642" s="1408" t="s">
        <v>8870</v>
      </c>
      <c r="E642" s="1407" t="s">
        <v>6232</v>
      </c>
      <c r="F642" s="1407" t="s">
        <v>8871</v>
      </c>
      <c r="G642" s="1407" t="s">
        <v>6234</v>
      </c>
      <c r="H642" s="1407" t="s">
        <v>8872</v>
      </c>
      <c r="I642" s="1409" t="s">
        <v>6246</v>
      </c>
      <c r="J642" s="1410">
        <v>45505.0</v>
      </c>
      <c r="K642" s="1410"/>
      <c r="L642" s="1411" t="s">
        <v>5529</v>
      </c>
      <c r="M642" s="1420"/>
      <c r="N642" s="1420"/>
      <c r="O642" s="1420"/>
      <c r="P642" s="1420"/>
      <c r="Q642" s="1420"/>
      <c r="R642" s="1420"/>
      <c r="S642" s="1420"/>
      <c r="T642" s="1420"/>
      <c r="U642" s="1420"/>
      <c r="V642" s="1420"/>
      <c r="W642" s="1420"/>
      <c r="X642" s="1420"/>
      <c r="Y642" s="1420"/>
      <c r="Z642" s="1420"/>
      <c r="AA642" s="1420"/>
    </row>
    <row r="643" ht="41.25" customHeight="1">
      <c r="A643" s="1406" t="s">
        <v>8873</v>
      </c>
      <c r="B643" s="1413" t="s">
        <v>8874</v>
      </c>
      <c r="C643" s="1413" t="s">
        <v>8875</v>
      </c>
      <c r="D643" s="1414" t="s">
        <v>8876</v>
      </c>
      <c r="E643" s="1413" t="s">
        <v>6232</v>
      </c>
      <c r="F643" s="1413" t="s">
        <v>8871</v>
      </c>
      <c r="G643" s="1413" t="s">
        <v>6234</v>
      </c>
      <c r="H643" s="1413" t="s">
        <v>8877</v>
      </c>
      <c r="I643" s="1415" t="s">
        <v>35</v>
      </c>
      <c r="J643" s="1423"/>
      <c r="K643" s="1423"/>
      <c r="L643" s="1424"/>
      <c r="M643" s="1405"/>
      <c r="N643" s="1405"/>
      <c r="O643" s="1405"/>
      <c r="P643" s="1405"/>
      <c r="Q643" s="1405"/>
      <c r="R643" s="1405"/>
      <c r="S643" s="1405"/>
      <c r="T643" s="1405"/>
      <c r="U643" s="1405"/>
      <c r="V643" s="1405"/>
      <c r="W643" s="1405"/>
      <c r="X643" s="1405"/>
      <c r="Y643" s="1405"/>
      <c r="Z643" s="1405"/>
      <c r="AA643" s="1405"/>
    </row>
    <row r="644" ht="41.25" customHeight="1">
      <c r="A644" s="1419" t="s">
        <v>8878</v>
      </c>
      <c r="B644" s="1407" t="s">
        <v>8879</v>
      </c>
      <c r="C644" s="1407" t="s">
        <v>8880</v>
      </c>
      <c r="D644" s="1408" t="s">
        <v>8881</v>
      </c>
      <c r="E644" s="1407" t="s">
        <v>6232</v>
      </c>
      <c r="F644" s="1407" t="s">
        <v>8586</v>
      </c>
      <c r="G644" s="1407" t="s">
        <v>6234</v>
      </c>
      <c r="H644" s="1407" t="s">
        <v>8882</v>
      </c>
      <c r="I644" s="1409" t="s">
        <v>56</v>
      </c>
      <c r="J644" s="1410">
        <v>45513.0</v>
      </c>
      <c r="K644" s="1410"/>
      <c r="L644" s="1411" t="s">
        <v>5529</v>
      </c>
      <c r="M644" s="1420"/>
      <c r="N644" s="1420"/>
      <c r="O644" s="1420"/>
      <c r="P644" s="1420"/>
      <c r="Q644" s="1420"/>
      <c r="R644" s="1420"/>
      <c r="S644" s="1420"/>
      <c r="T644" s="1420"/>
      <c r="U644" s="1420"/>
      <c r="V644" s="1420"/>
      <c r="W644" s="1420"/>
      <c r="X644" s="1420"/>
      <c r="Y644" s="1420"/>
      <c r="Z644" s="1420"/>
      <c r="AA644" s="1420"/>
    </row>
    <row r="645" ht="41.25" customHeight="1">
      <c r="A645" s="1427" t="s">
        <v>8883</v>
      </c>
      <c r="B645" s="1428" t="s">
        <v>8884</v>
      </c>
      <c r="C645" s="1428" t="s">
        <v>8885</v>
      </c>
      <c r="D645" s="1450"/>
      <c r="E645" s="1428" t="s">
        <v>6232</v>
      </c>
      <c r="F645" s="1428" t="s">
        <v>8886</v>
      </c>
      <c r="G645" s="1428" t="s">
        <v>6234</v>
      </c>
      <c r="H645" s="1428" t="s">
        <v>8887</v>
      </c>
      <c r="I645" s="1404" t="s">
        <v>6246</v>
      </c>
      <c r="J645" s="1430">
        <v>45505.0</v>
      </c>
      <c r="K645" s="1430"/>
      <c r="L645" s="1431" t="s">
        <v>8888</v>
      </c>
      <c r="M645" s="1439"/>
      <c r="N645" s="1439"/>
      <c r="O645" s="1439"/>
      <c r="P645" s="1439"/>
      <c r="Q645" s="1439"/>
      <c r="R645" s="1439"/>
      <c r="S645" s="1439"/>
      <c r="T645" s="1439"/>
      <c r="U645" s="1439"/>
      <c r="V645" s="1439"/>
      <c r="W645" s="1439"/>
      <c r="X645" s="1439"/>
      <c r="Y645" s="1439"/>
      <c r="Z645" s="1439"/>
      <c r="AA645" s="1439"/>
    </row>
    <row r="646" ht="41.25" customHeight="1">
      <c r="A646" s="1406" t="s">
        <v>8889</v>
      </c>
      <c r="B646" s="1413" t="s">
        <v>8890</v>
      </c>
      <c r="C646" s="1413" t="s">
        <v>8891</v>
      </c>
      <c r="D646" s="1414" t="s">
        <v>8892</v>
      </c>
      <c r="E646" s="1413" t="s">
        <v>6232</v>
      </c>
      <c r="F646" s="1413" t="s">
        <v>8893</v>
      </c>
      <c r="G646" s="1413" t="s">
        <v>6234</v>
      </c>
      <c r="H646" s="1413" t="s">
        <v>8894</v>
      </c>
      <c r="I646" s="1415" t="s">
        <v>35</v>
      </c>
      <c r="J646" s="1423"/>
      <c r="K646" s="1423"/>
      <c r="L646" s="1424"/>
      <c r="M646" s="1405"/>
      <c r="N646" s="1405"/>
      <c r="O646" s="1405"/>
      <c r="P646" s="1405"/>
      <c r="Q646" s="1405"/>
      <c r="R646" s="1405"/>
      <c r="S646" s="1405"/>
      <c r="T646" s="1405"/>
      <c r="U646" s="1405"/>
      <c r="V646" s="1405"/>
      <c r="W646" s="1405"/>
      <c r="X646" s="1405"/>
      <c r="Y646" s="1405"/>
      <c r="Z646" s="1405"/>
      <c r="AA646" s="1405"/>
    </row>
    <row r="647" ht="41.25" customHeight="1">
      <c r="A647" s="1419" t="s">
        <v>8895</v>
      </c>
      <c r="B647" s="1407" t="s">
        <v>8896</v>
      </c>
      <c r="C647" s="1407" t="s">
        <v>8897</v>
      </c>
      <c r="D647" s="1408" t="s">
        <v>8898</v>
      </c>
      <c r="E647" s="1407" t="s">
        <v>6232</v>
      </c>
      <c r="F647" s="1407" t="s">
        <v>8899</v>
      </c>
      <c r="G647" s="1407" t="s">
        <v>6234</v>
      </c>
      <c r="H647" s="1407" t="s">
        <v>8900</v>
      </c>
      <c r="I647" s="1409" t="s">
        <v>56</v>
      </c>
      <c r="J647" s="1410">
        <v>45513.0</v>
      </c>
      <c r="K647" s="1410"/>
      <c r="L647" s="1411" t="s">
        <v>5529</v>
      </c>
      <c r="M647" s="1420"/>
      <c r="N647" s="1420"/>
      <c r="O647" s="1420"/>
      <c r="P647" s="1420"/>
      <c r="Q647" s="1420"/>
      <c r="R647" s="1420"/>
      <c r="S647" s="1420"/>
      <c r="T647" s="1420"/>
      <c r="U647" s="1420"/>
      <c r="V647" s="1420"/>
      <c r="W647" s="1420"/>
      <c r="X647" s="1420"/>
      <c r="Y647" s="1420"/>
      <c r="Z647" s="1420"/>
      <c r="AA647" s="1420"/>
    </row>
    <row r="648" ht="41.25" customHeight="1">
      <c r="A648" s="1419" t="s">
        <v>8895</v>
      </c>
      <c r="B648" s="1407" t="s">
        <v>8901</v>
      </c>
      <c r="C648" s="1407" t="s">
        <v>8902</v>
      </c>
      <c r="D648" s="1426"/>
      <c r="E648" s="1407" t="s">
        <v>6232</v>
      </c>
      <c r="F648" s="1407" t="s">
        <v>8871</v>
      </c>
      <c r="G648" s="1407" t="s">
        <v>6234</v>
      </c>
      <c r="H648" s="1407" t="s">
        <v>8903</v>
      </c>
      <c r="I648" s="1409" t="s">
        <v>6246</v>
      </c>
      <c r="J648" s="1410">
        <v>45505.0</v>
      </c>
      <c r="K648" s="1410"/>
      <c r="L648" s="1411" t="s">
        <v>8904</v>
      </c>
      <c r="M648" s="1420"/>
      <c r="N648" s="1420"/>
      <c r="O648" s="1420"/>
      <c r="P648" s="1420"/>
      <c r="Q648" s="1420"/>
      <c r="R648" s="1420"/>
      <c r="S648" s="1420"/>
      <c r="T648" s="1420"/>
      <c r="U648" s="1420"/>
      <c r="V648" s="1420"/>
      <c r="W648" s="1420"/>
      <c r="X648" s="1420"/>
      <c r="Y648" s="1420"/>
      <c r="Z648" s="1420"/>
      <c r="AA648" s="1420"/>
    </row>
    <row r="649" ht="41.25" customHeight="1">
      <c r="A649" s="1406" t="s">
        <v>8905</v>
      </c>
      <c r="B649" s="1413" t="s">
        <v>8906</v>
      </c>
      <c r="C649" s="1413" t="s">
        <v>8907</v>
      </c>
      <c r="D649" s="1442"/>
      <c r="E649" s="1413" t="s">
        <v>6232</v>
      </c>
      <c r="F649" s="1413" t="s">
        <v>8871</v>
      </c>
      <c r="G649" s="1413" t="s">
        <v>6234</v>
      </c>
      <c r="H649" s="1413" t="s">
        <v>8908</v>
      </c>
      <c r="I649" s="1415" t="s">
        <v>35</v>
      </c>
      <c r="J649" s="1423"/>
      <c r="K649" s="1423"/>
      <c r="L649" s="1424"/>
      <c r="M649" s="1405"/>
      <c r="N649" s="1405"/>
      <c r="O649" s="1405"/>
      <c r="P649" s="1405"/>
      <c r="Q649" s="1405"/>
      <c r="R649" s="1405"/>
      <c r="S649" s="1405"/>
      <c r="T649" s="1405"/>
      <c r="U649" s="1405"/>
      <c r="V649" s="1405"/>
      <c r="W649" s="1405"/>
      <c r="X649" s="1405"/>
      <c r="Y649" s="1405"/>
      <c r="Z649" s="1405"/>
      <c r="AA649" s="1405"/>
    </row>
    <row r="650" ht="41.25" customHeight="1">
      <c r="A650" s="1419" t="s">
        <v>8905</v>
      </c>
      <c r="B650" s="1407" t="s">
        <v>5942</v>
      </c>
      <c r="C650" s="1407" t="s">
        <v>5943</v>
      </c>
      <c r="D650" s="1408" t="s">
        <v>8909</v>
      </c>
      <c r="E650" s="1407" t="s">
        <v>6232</v>
      </c>
      <c r="F650" s="1407" t="s">
        <v>8899</v>
      </c>
      <c r="G650" s="1407" t="s">
        <v>6234</v>
      </c>
      <c r="H650" s="1407" t="s">
        <v>8910</v>
      </c>
      <c r="I650" s="1409" t="s">
        <v>56</v>
      </c>
      <c r="J650" s="1410">
        <v>45513.0</v>
      </c>
      <c r="K650" s="1410"/>
      <c r="L650" s="1411" t="s">
        <v>5529</v>
      </c>
      <c r="M650" s="1420"/>
      <c r="N650" s="1420"/>
      <c r="O650" s="1420"/>
      <c r="P650" s="1420"/>
      <c r="Q650" s="1420"/>
      <c r="R650" s="1420"/>
      <c r="S650" s="1420"/>
      <c r="T650" s="1420"/>
      <c r="U650" s="1420"/>
      <c r="V650" s="1420"/>
      <c r="W650" s="1420"/>
      <c r="X650" s="1420"/>
      <c r="Y650" s="1420"/>
      <c r="Z650" s="1420"/>
      <c r="AA650" s="1420"/>
    </row>
    <row r="651" ht="41.25" customHeight="1">
      <c r="A651" s="1419" t="s">
        <v>8905</v>
      </c>
      <c r="B651" s="1407" t="s">
        <v>8911</v>
      </c>
      <c r="C651" s="1407" t="s">
        <v>8912</v>
      </c>
      <c r="D651" s="1408" t="s">
        <v>8913</v>
      </c>
      <c r="E651" s="1407" t="s">
        <v>6232</v>
      </c>
      <c r="F651" s="1407" t="s">
        <v>8914</v>
      </c>
      <c r="G651" s="1407" t="s">
        <v>6234</v>
      </c>
      <c r="H651" s="1407" t="s">
        <v>8915</v>
      </c>
      <c r="I651" s="1409" t="s">
        <v>6246</v>
      </c>
      <c r="J651" s="1410">
        <v>45505.0</v>
      </c>
      <c r="K651" s="1410"/>
      <c r="L651" s="1411" t="s">
        <v>8916</v>
      </c>
      <c r="M651" s="1420"/>
      <c r="N651" s="1420"/>
      <c r="O651" s="1420"/>
      <c r="P651" s="1420"/>
      <c r="Q651" s="1420"/>
      <c r="R651" s="1420"/>
      <c r="S651" s="1420"/>
      <c r="T651" s="1420"/>
      <c r="U651" s="1420"/>
      <c r="V651" s="1420"/>
      <c r="W651" s="1420"/>
      <c r="X651" s="1420"/>
      <c r="Y651" s="1420"/>
      <c r="Z651" s="1420"/>
      <c r="AA651" s="1420"/>
    </row>
    <row r="652" ht="41.25" customHeight="1">
      <c r="A652" s="1406" t="s">
        <v>8586</v>
      </c>
      <c r="B652" s="1413" t="s">
        <v>8917</v>
      </c>
      <c r="C652" s="1413" t="s">
        <v>8918</v>
      </c>
      <c r="D652" s="1414" t="s">
        <v>8919</v>
      </c>
      <c r="E652" s="1413" t="s">
        <v>6232</v>
      </c>
      <c r="F652" s="1413" t="s">
        <v>8920</v>
      </c>
      <c r="G652" s="1413" t="s">
        <v>6234</v>
      </c>
      <c r="H652" s="1413" t="s">
        <v>8921</v>
      </c>
      <c r="I652" s="1415" t="s">
        <v>35</v>
      </c>
      <c r="J652" s="1423"/>
      <c r="K652" s="1423"/>
      <c r="L652" s="1424"/>
      <c r="M652" s="1405"/>
      <c r="N652" s="1405"/>
      <c r="O652" s="1405"/>
      <c r="P652" s="1405"/>
      <c r="Q652" s="1405"/>
      <c r="R652" s="1405"/>
      <c r="S652" s="1405"/>
      <c r="T652" s="1405"/>
      <c r="U652" s="1405"/>
      <c r="V652" s="1405"/>
      <c r="W652" s="1405"/>
      <c r="X652" s="1405"/>
      <c r="Y652" s="1405"/>
      <c r="Z652" s="1405"/>
      <c r="AA652" s="1405"/>
    </row>
    <row r="653" ht="41.25" customHeight="1">
      <c r="A653" s="1419" t="s">
        <v>8922</v>
      </c>
      <c r="B653" s="1407" t="s">
        <v>8923</v>
      </c>
      <c r="C653" s="1407" t="s">
        <v>8924</v>
      </c>
      <c r="D653" s="1425"/>
      <c r="E653" s="1407" t="s">
        <v>6232</v>
      </c>
      <c r="F653" s="1407" t="s">
        <v>7507</v>
      </c>
      <c r="G653" s="1407" t="s">
        <v>6234</v>
      </c>
      <c r="H653" s="1407" t="s">
        <v>8925</v>
      </c>
      <c r="I653" s="1409" t="s">
        <v>6246</v>
      </c>
      <c r="J653" s="1410">
        <v>45505.0</v>
      </c>
      <c r="K653" s="1410"/>
      <c r="L653" s="1411" t="s">
        <v>5529</v>
      </c>
      <c r="M653" s="1420"/>
      <c r="N653" s="1420"/>
      <c r="O653" s="1420"/>
      <c r="P653" s="1420"/>
      <c r="Q653" s="1420"/>
      <c r="R653" s="1420"/>
      <c r="S653" s="1420"/>
      <c r="T653" s="1420"/>
      <c r="U653" s="1420"/>
      <c r="V653" s="1420"/>
      <c r="W653" s="1420"/>
      <c r="X653" s="1420"/>
      <c r="Y653" s="1420"/>
      <c r="Z653" s="1420"/>
      <c r="AA653" s="1420"/>
    </row>
    <row r="654" ht="41.25" customHeight="1">
      <c r="A654" s="1406" t="s">
        <v>8922</v>
      </c>
      <c r="B654" s="1413" t="s">
        <v>8926</v>
      </c>
      <c r="C654" s="1413" t="s">
        <v>8927</v>
      </c>
      <c r="D654" s="1414" t="s">
        <v>8928</v>
      </c>
      <c r="E654" s="1413" t="s">
        <v>6232</v>
      </c>
      <c r="F654" s="1413" t="s">
        <v>8929</v>
      </c>
      <c r="G654" s="1413" t="s">
        <v>6234</v>
      </c>
      <c r="H654" s="1413" t="s">
        <v>8930</v>
      </c>
      <c r="I654" s="1415" t="s">
        <v>35</v>
      </c>
      <c r="J654" s="1423"/>
      <c r="K654" s="1423"/>
      <c r="L654" s="1424"/>
      <c r="M654" s="1405"/>
      <c r="N654" s="1405"/>
      <c r="O654" s="1405"/>
      <c r="P654" s="1405"/>
      <c r="Q654" s="1405"/>
      <c r="R654" s="1405"/>
      <c r="S654" s="1405"/>
      <c r="T654" s="1405"/>
      <c r="U654" s="1405"/>
      <c r="V654" s="1405"/>
      <c r="W654" s="1405"/>
      <c r="X654" s="1405"/>
      <c r="Y654" s="1405"/>
      <c r="Z654" s="1405"/>
      <c r="AA654" s="1405"/>
    </row>
    <row r="655" ht="41.25" customHeight="1">
      <c r="A655" s="1419" t="s">
        <v>8922</v>
      </c>
      <c r="B655" s="1407" t="s">
        <v>8931</v>
      </c>
      <c r="C655" s="1407" t="s">
        <v>8932</v>
      </c>
      <c r="D655" s="1408" t="s">
        <v>8933</v>
      </c>
      <c r="E655" s="1407" t="s">
        <v>6232</v>
      </c>
      <c r="F655" s="1407" t="s">
        <v>7507</v>
      </c>
      <c r="G655" s="1407" t="s">
        <v>6234</v>
      </c>
      <c r="H655" s="1407" t="s">
        <v>8934</v>
      </c>
      <c r="I655" s="1409" t="s">
        <v>56</v>
      </c>
      <c r="J655" s="1410">
        <v>45513.0</v>
      </c>
      <c r="K655" s="1410"/>
      <c r="L655" s="1411" t="s">
        <v>5529</v>
      </c>
      <c r="M655" s="1420"/>
      <c r="N655" s="1420"/>
      <c r="O655" s="1420"/>
      <c r="P655" s="1420"/>
      <c r="Q655" s="1420"/>
      <c r="R655" s="1420"/>
      <c r="S655" s="1420"/>
      <c r="T655" s="1420"/>
      <c r="U655" s="1420"/>
      <c r="V655" s="1420"/>
      <c r="W655" s="1420"/>
      <c r="X655" s="1420"/>
      <c r="Y655" s="1420"/>
      <c r="Z655" s="1420"/>
      <c r="AA655" s="1420"/>
    </row>
    <row r="656" ht="41.25" customHeight="1">
      <c r="A656" s="1419" t="s">
        <v>8935</v>
      </c>
      <c r="B656" s="1407" t="s">
        <v>8936</v>
      </c>
      <c r="C656" s="1407" t="s">
        <v>8937</v>
      </c>
      <c r="D656" s="1408" t="s">
        <v>8938</v>
      </c>
      <c r="E656" s="1407" t="s">
        <v>6232</v>
      </c>
      <c r="F656" s="1407" t="s">
        <v>8939</v>
      </c>
      <c r="G656" s="1407" t="s">
        <v>6234</v>
      </c>
      <c r="H656" s="1407" t="s">
        <v>8940</v>
      </c>
      <c r="I656" s="1409" t="s">
        <v>6246</v>
      </c>
      <c r="J656" s="1410">
        <v>45505.0</v>
      </c>
      <c r="K656" s="1410"/>
      <c r="L656" s="1411" t="s">
        <v>5529</v>
      </c>
      <c r="M656" s="1420"/>
      <c r="N656" s="1420"/>
      <c r="O656" s="1420"/>
      <c r="P656" s="1420"/>
      <c r="Q656" s="1420"/>
      <c r="R656" s="1420"/>
      <c r="S656" s="1420"/>
      <c r="T656" s="1420"/>
      <c r="U656" s="1420"/>
      <c r="V656" s="1420"/>
      <c r="W656" s="1420"/>
      <c r="X656" s="1420"/>
      <c r="Y656" s="1420"/>
      <c r="Z656" s="1420"/>
      <c r="AA656" s="1420"/>
    </row>
    <row r="657" ht="41.25" customHeight="1">
      <c r="A657" s="1406" t="s">
        <v>8941</v>
      </c>
      <c r="B657" s="1413" t="s">
        <v>8942</v>
      </c>
      <c r="C657" s="1413" t="s">
        <v>8943</v>
      </c>
      <c r="D657" s="1414" t="s">
        <v>8944</v>
      </c>
      <c r="E657" s="1413" t="s">
        <v>6232</v>
      </c>
      <c r="F657" s="1413" t="s">
        <v>8945</v>
      </c>
      <c r="G657" s="1413" t="s">
        <v>6234</v>
      </c>
      <c r="H657" s="1413" t="s">
        <v>8946</v>
      </c>
      <c r="I657" s="1415" t="s">
        <v>35</v>
      </c>
      <c r="J657" s="1423"/>
      <c r="K657" s="1423"/>
      <c r="L657" s="1424"/>
      <c r="M657" s="1405"/>
      <c r="N657" s="1405"/>
      <c r="O657" s="1405"/>
      <c r="P657" s="1405"/>
      <c r="Q657" s="1405"/>
      <c r="R657" s="1405"/>
      <c r="S657" s="1405"/>
      <c r="T657" s="1405"/>
      <c r="U657" s="1405"/>
      <c r="V657" s="1405"/>
      <c r="W657" s="1405"/>
      <c r="X657" s="1405"/>
      <c r="Y657" s="1405"/>
      <c r="Z657" s="1405"/>
      <c r="AA657" s="1405"/>
    </row>
    <row r="658" ht="41.25" customHeight="1">
      <c r="A658" s="1419" t="s">
        <v>8947</v>
      </c>
      <c r="B658" s="1407" t="s">
        <v>8948</v>
      </c>
      <c r="C658" s="1407" t="s">
        <v>8949</v>
      </c>
      <c r="D658" s="1408" t="s">
        <v>8950</v>
      </c>
      <c r="E658" s="1407" t="s">
        <v>6232</v>
      </c>
      <c r="F658" s="1407" t="s">
        <v>8929</v>
      </c>
      <c r="G658" s="1407" t="s">
        <v>6234</v>
      </c>
      <c r="H658" s="1407" t="s">
        <v>8930</v>
      </c>
      <c r="I658" s="1409" t="s">
        <v>56</v>
      </c>
      <c r="J658" s="1410">
        <v>45513.0</v>
      </c>
      <c r="K658" s="1410"/>
      <c r="L658" s="1411" t="s">
        <v>5529</v>
      </c>
      <c r="M658" s="1420"/>
      <c r="N658" s="1420"/>
      <c r="O658" s="1420"/>
      <c r="P658" s="1420"/>
      <c r="Q658" s="1420"/>
      <c r="R658" s="1420"/>
      <c r="S658" s="1420"/>
      <c r="T658" s="1420"/>
      <c r="U658" s="1420"/>
      <c r="V658" s="1420"/>
      <c r="W658" s="1420"/>
      <c r="X658" s="1420"/>
      <c r="Y658" s="1420"/>
      <c r="Z658" s="1420"/>
      <c r="AA658" s="1420"/>
    </row>
    <row r="659" ht="41.25" customHeight="1">
      <c r="A659" s="1427" t="s">
        <v>8951</v>
      </c>
      <c r="B659" s="1428" t="s">
        <v>8952</v>
      </c>
      <c r="C659" s="1428" t="s">
        <v>8953</v>
      </c>
      <c r="D659" s="1429" t="s">
        <v>8954</v>
      </c>
      <c r="E659" s="1428" t="s">
        <v>6232</v>
      </c>
      <c r="F659" s="1428" t="s">
        <v>8920</v>
      </c>
      <c r="G659" s="1428" t="s">
        <v>6234</v>
      </c>
      <c r="H659" s="1428" t="s">
        <v>8955</v>
      </c>
      <c r="I659" s="1404" t="s">
        <v>6246</v>
      </c>
      <c r="J659" s="1430">
        <v>45505.0</v>
      </c>
      <c r="K659" s="1430"/>
      <c r="L659" s="1431" t="s">
        <v>8956</v>
      </c>
      <c r="M659" s="1439"/>
      <c r="N659" s="1439"/>
      <c r="O659" s="1439"/>
      <c r="P659" s="1439"/>
      <c r="Q659" s="1439"/>
      <c r="R659" s="1439"/>
      <c r="S659" s="1439"/>
      <c r="T659" s="1439"/>
      <c r="U659" s="1439"/>
      <c r="V659" s="1439"/>
      <c r="W659" s="1439"/>
      <c r="X659" s="1439"/>
      <c r="Y659" s="1439"/>
      <c r="Z659" s="1439"/>
      <c r="AA659" s="1439"/>
    </row>
    <row r="660" ht="41.25" customHeight="1">
      <c r="A660" s="1406" t="s">
        <v>8951</v>
      </c>
      <c r="B660" s="1413" t="s">
        <v>8957</v>
      </c>
      <c r="C660" s="1413" t="s">
        <v>8958</v>
      </c>
      <c r="D660" s="1414" t="s">
        <v>8959</v>
      </c>
      <c r="E660" s="1413" t="s">
        <v>6232</v>
      </c>
      <c r="F660" s="1413" t="s">
        <v>8920</v>
      </c>
      <c r="G660" s="1413" t="s">
        <v>6234</v>
      </c>
      <c r="H660" s="1413" t="s">
        <v>8960</v>
      </c>
      <c r="I660" s="1415" t="s">
        <v>35</v>
      </c>
      <c r="J660" s="1423"/>
      <c r="K660" s="1423"/>
      <c r="L660" s="1424"/>
      <c r="M660" s="1405"/>
      <c r="N660" s="1405"/>
      <c r="O660" s="1405"/>
      <c r="P660" s="1405"/>
      <c r="Q660" s="1405"/>
      <c r="R660" s="1405"/>
      <c r="S660" s="1405"/>
      <c r="T660" s="1405"/>
      <c r="U660" s="1405"/>
      <c r="V660" s="1405"/>
      <c r="W660" s="1405"/>
      <c r="X660" s="1405"/>
      <c r="Y660" s="1405"/>
      <c r="Z660" s="1405"/>
      <c r="AA660" s="1405"/>
    </row>
    <row r="661" ht="41.25" customHeight="1">
      <c r="A661" s="1419" t="s">
        <v>8961</v>
      </c>
      <c r="B661" s="1407" t="s">
        <v>8962</v>
      </c>
      <c r="C661" s="1407" t="s">
        <v>8963</v>
      </c>
      <c r="D661" s="1408" t="s">
        <v>8964</v>
      </c>
      <c r="E661" s="1407" t="s">
        <v>6232</v>
      </c>
      <c r="F661" s="1407" t="s">
        <v>8965</v>
      </c>
      <c r="G661" s="1407" t="s">
        <v>6234</v>
      </c>
      <c r="H661" s="1407" t="s">
        <v>8966</v>
      </c>
      <c r="I661" s="1409" t="s">
        <v>56</v>
      </c>
      <c r="J661" s="1410">
        <v>45513.0</v>
      </c>
      <c r="K661" s="1410"/>
      <c r="L661" s="1411" t="s">
        <v>5529</v>
      </c>
      <c r="M661" s="1420"/>
      <c r="N661" s="1420"/>
      <c r="O661" s="1420"/>
      <c r="P661" s="1420"/>
      <c r="Q661" s="1420"/>
      <c r="R661" s="1420"/>
      <c r="S661" s="1420"/>
      <c r="T661" s="1420"/>
      <c r="U661" s="1420"/>
      <c r="V661" s="1420"/>
      <c r="W661" s="1420"/>
      <c r="X661" s="1420"/>
      <c r="Y661" s="1420"/>
      <c r="Z661" s="1420"/>
      <c r="AA661" s="1420"/>
    </row>
    <row r="662" ht="41.25" customHeight="1">
      <c r="A662" s="1419" t="s">
        <v>8961</v>
      </c>
      <c r="B662" s="1407" t="s">
        <v>8967</v>
      </c>
      <c r="C662" s="1407" t="s">
        <v>8968</v>
      </c>
      <c r="D662" s="1408" t="s">
        <v>8969</v>
      </c>
      <c r="E662" s="1407" t="s">
        <v>6232</v>
      </c>
      <c r="F662" s="1407" t="s">
        <v>8970</v>
      </c>
      <c r="G662" s="1407" t="s">
        <v>6234</v>
      </c>
      <c r="H662" s="1407" t="s">
        <v>8971</v>
      </c>
      <c r="I662" s="1409" t="s">
        <v>6246</v>
      </c>
      <c r="J662" s="1410">
        <v>45505.0</v>
      </c>
      <c r="K662" s="1410"/>
      <c r="L662" s="1411" t="s">
        <v>5529</v>
      </c>
      <c r="M662" s="1420"/>
      <c r="N662" s="1420"/>
      <c r="O662" s="1420"/>
      <c r="P662" s="1420"/>
      <c r="Q662" s="1420"/>
      <c r="R662" s="1420"/>
      <c r="S662" s="1420"/>
      <c r="T662" s="1420"/>
      <c r="U662" s="1420"/>
      <c r="V662" s="1420"/>
      <c r="W662" s="1420"/>
      <c r="X662" s="1420"/>
      <c r="Y662" s="1420"/>
      <c r="Z662" s="1420"/>
      <c r="AA662" s="1420"/>
    </row>
    <row r="663" ht="41.25" customHeight="1">
      <c r="A663" s="1406" t="s">
        <v>8861</v>
      </c>
      <c r="B663" s="1413" t="s">
        <v>8972</v>
      </c>
      <c r="C663" s="1413" t="s">
        <v>8973</v>
      </c>
      <c r="D663" s="1442"/>
      <c r="E663" s="1413" t="s">
        <v>6232</v>
      </c>
      <c r="F663" s="1413" t="s">
        <v>8974</v>
      </c>
      <c r="G663" s="1413" t="s">
        <v>6234</v>
      </c>
      <c r="H663" s="1413" t="s">
        <v>8975</v>
      </c>
      <c r="I663" s="1415" t="s">
        <v>35</v>
      </c>
      <c r="J663" s="1423"/>
      <c r="K663" s="1423"/>
      <c r="L663" s="1424"/>
      <c r="M663" s="1405"/>
      <c r="N663" s="1405"/>
      <c r="O663" s="1405"/>
      <c r="P663" s="1405"/>
      <c r="Q663" s="1405"/>
      <c r="R663" s="1405"/>
      <c r="S663" s="1405"/>
      <c r="T663" s="1405"/>
      <c r="U663" s="1405"/>
      <c r="V663" s="1405"/>
      <c r="W663" s="1405"/>
      <c r="X663" s="1405"/>
      <c r="Y663" s="1405"/>
      <c r="Z663" s="1405"/>
      <c r="AA663" s="1405"/>
    </row>
    <row r="664" ht="41.25" customHeight="1">
      <c r="A664" s="1419" t="s">
        <v>8976</v>
      </c>
      <c r="B664" s="1407" t="s">
        <v>8977</v>
      </c>
      <c r="C664" s="1407" t="s">
        <v>8978</v>
      </c>
      <c r="D664" s="1408" t="s">
        <v>8979</v>
      </c>
      <c r="E664" s="1407" t="s">
        <v>6232</v>
      </c>
      <c r="F664" s="1407" t="s">
        <v>8970</v>
      </c>
      <c r="G664" s="1407" t="s">
        <v>6234</v>
      </c>
      <c r="H664" s="1407" t="s">
        <v>8980</v>
      </c>
      <c r="I664" s="1409" t="s">
        <v>56</v>
      </c>
      <c r="J664" s="1410">
        <v>45513.0</v>
      </c>
      <c r="K664" s="1410"/>
      <c r="L664" s="1411" t="s">
        <v>5529</v>
      </c>
      <c r="M664" s="1420"/>
      <c r="N664" s="1420"/>
      <c r="O664" s="1420"/>
      <c r="P664" s="1420"/>
      <c r="Q664" s="1420"/>
      <c r="R664" s="1420"/>
      <c r="S664" s="1420"/>
      <c r="T664" s="1420"/>
      <c r="U664" s="1420"/>
      <c r="V664" s="1420"/>
      <c r="W664" s="1420"/>
      <c r="X664" s="1420"/>
      <c r="Y664" s="1420"/>
      <c r="Z664" s="1420"/>
      <c r="AA664" s="1420"/>
    </row>
    <row r="665" ht="41.25" customHeight="1">
      <c r="A665" s="1427" t="s">
        <v>8981</v>
      </c>
      <c r="B665" s="1428" t="s">
        <v>8982</v>
      </c>
      <c r="C665" s="1428" t="s">
        <v>8983</v>
      </c>
      <c r="D665" s="1450"/>
      <c r="E665" s="1428" t="s">
        <v>6232</v>
      </c>
      <c r="F665" s="1428" t="s">
        <v>6824</v>
      </c>
      <c r="G665" s="1428" t="s">
        <v>6234</v>
      </c>
      <c r="H665" s="1428" t="s">
        <v>8984</v>
      </c>
      <c r="I665" s="1404" t="s">
        <v>6246</v>
      </c>
      <c r="J665" s="1430">
        <v>45505.0</v>
      </c>
      <c r="K665" s="1430"/>
      <c r="L665" s="1431" t="s">
        <v>8985</v>
      </c>
      <c r="M665" s="1439"/>
      <c r="N665" s="1439"/>
      <c r="O665" s="1439"/>
      <c r="P665" s="1439"/>
      <c r="Q665" s="1439"/>
      <c r="R665" s="1439"/>
      <c r="S665" s="1439"/>
      <c r="T665" s="1439"/>
      <c r="U665" s="1439"/>
      <c r="V665" s="1439"/>
      <c r="W665" s="1439"/>
      <c r="X665" s="1439"/>
      <c r="Y665" s="1439"/>
      <c r="Z665" s="1439"/>
      <c r="AA665" s="1439"/>
    </row>
    <row r="666" ht="41.25" customHeight="1">
      <c r="A666" s="1406" t="s">
        <v>8981</v>
      </c>
      <c r="B666" s="1413" t="s">
        <v>8986</v>
      </c>
      <c r="C666" s="1413" t="s">
        <v>8987</v>
      </c>
      <c r="D666" s="1414" t="s">
        <v>8988</v>
      </c>
      <c r="E666" s="1413" t="s">
        <v>6232</v>
      </c>
      <c r="F666" s="1413" t="s">
        <v>8821</v>
      </c>
      <c r="G666" s="1413" t="s">
        <v>6234</v>
      </c>
      <c r="H666" s="1413" t="s">
        <v>8989</v>
      </c>
      <c r="I666" s="1415" t="s">
        <v>35</v>
      </c>
      <c r="J666" s="1423"/>
      <c r="K666" s="1423"/>
      <c r="L666" s="1424"/>
      <c r="M666" s="1405"/>
      <c r="N666" s="1405"/>
      <c r="O666" s="1405"/>
      <c r="P666" s="1405"/>
      <c r="Q666" s="1405"/>
      <c r="R666" s="1405"/>
      <c r="S666" s="1405"/>
      <c r="T666" s="1405"/>
      <c r="U666" s="1405"/>
      <c r="V666" s="1405"/>
      <c r="W666" s="1405"/>
      <c r="X666" s="1405"/>
      <c r="Y666" s="1405"/>
      <c r="Z666" s="1405"/>
      <c r="AA666" s="1405"/>
    </row>
    <row r="667" ht="41.25" customHeight="1">
      <c r="A667" s="1419" t="s">
        <v>8981</v>
      </c>
      <c r="B667" s="1407" t="s">
        <v>8990</v>
      </c>
      <c r="C667" s="1407" t="s">
        <v>8991</v>
      </c>
      <c r="D667" s="1408" t="s">
        <v>8992</v>
      </c>
      <c r="E667" s="1407" t="s">
        <v>6232</v>
      </c>
      <c r="F667" s="1407" t="s">
        <v>8993</v>
      </c>
      <c r="G667" s="1407" t="s">
        <v>6234</v>
      </c>
      <c r="H667" s="1407" t="s">
        <v>8994</v>
      </c>
      <c r="I667" s="1409" t="s">
        <v>56</v>
      </c>
      <c r="J667" s="1410">
        <v>45513.0</v>
      </c>
      <c r="K667" s="1410"/>
      <c r="L667" s="1411" t="s">
        <v>5529</v>
      </c>
      <c r="M667" s="1420"/>
      <c r="N667" s="1420"/>
      <c r="O667" s="1420"/>
      <c r="P667" s="1420"/>
      <c r="Q667" s="1420"/>
      <c r="R667" s="1420"/>
      <c r="S667" s="1420"/>
      <c r="T667" s="1420"/>
      <c r="U667" s="1420"/>
      <c r="V667" s="1420"/>
      <c r="W667" s="1420"/>
      <c r="X667" s="1420"/>
      <c r="Y667" s="1420"/>
      <c r="Z667" s="1420"/>
      <c r="AA667" s="1420"/>
    </row>
    <row r="668" ht="41.25" customHeight="1">
      <c r="A668" s="1406" t="s">
        <v>8899</v>
      </c>
      <c r="B668" s="1413" t="s">
        <v>8995</v>
      </c>
      <c r="C668" s="1413" t="s">
        <v>8996</v>
      </c>
      <c r="D668" s="1414" t="s">
        <v>8997</v>
      </c>
      <c r="E668" s="1413" t="s">
        <v>6232</v>
      </c>
      <c r="F668" s="1413" t="s">
        <v>8998</v>
      </c>
      <c r="G668" s="1413" t="s">
        <v>6234</v>
      </c>
      <c r="H668" s="1413" t="s">
        <v>8999</v>
      </c>
      <c r="I668" s="1415" t="s">
        <v>6246</v>
      </c>
      <c r="J668" s="1423"/>
      <c r="K668" s="1423"/>
      <c r="L668" s="1424"/>
      <c r="M668" s="1405"/>
      <c r="N668" s="1405"/>
      <c r="O668" s="1405"/>
      <c r="P668" s="1405"/>
      <c r="Q668" s="1405"/>
      <c r="R668" s="1405"/>
      <c r="S668" s="1405"/>
      <c r="T668" s="1405"/>
      <c r="U668" s="1405"/>
      <c r="V668" s="1405"/>
      <c r="W668" s="1405"/>
      <c r="X668" s="1405"/>
      <c r="Y668" s="1405"/>
      <c r="Z668" s="1405"/>
      <c r="AA668" s="1405"/>
    </row>
    <row r="669" ht="41.25" customHeight="1">
      <c r="A669" s="1406" t="s">
        <v>8899</v>
      </c>
      <c r="B669" s="1413" t="s">
        <v>9000</v>
      </c>
      <c r="C669" s="1413" t="s">
        <v>9001</v>
      </c>
      <c r="D669" s="1442"/>
      <c r="E669" s="1413" t="s">
        <v>6232</v>
      </c>
      <c r="F669" s="1413" t="s">
        <v>8998</v>
      </c>
      <c r="G669" s="1413" t="s">
        <v>6234</v>
      </c>
      <c r="H669" s="1413" t="s">
        <v>8999</v>
      </c>
      <c r="I669" s="1415" t="s">
        <v>35</v>
      </c>
      <c r="J669" s="1423"/>
      <c r="K669" s="1423"/>
      <c r="L669" s="1424"/>
      <c r="M669" s="1405"/>
      <c r="N669" s="1405"/>
      <c r="O669" s="1405"/>
      <c r="P669" s="1405"/>
      <c r="Q669" s="1405"/>
      <c r="R669" s="1405"/>
      <c r="S669" s="1405"/>
      <c r="T669" s="1405"/>
      <c r="U669" s="1405"/>
      <c r="V669" s="1405"/>
      <c r="W669" s="1405"/>
      <c r="X669" s="1405"/>
      <c r="Y669" s="1405"/>
      <c r="Z669" s="1405"/>
      <c r="AA669" s="1405"/>
    </row>
    <row r="670" ht="41.25" customHeight="1">
      <c r="A670" s="1419" t="s">
        <v>9002</v>
      </c>
      <c r="B670" s="1407" t="s">
        <v>9003</v>
      </c>
      <c r="C670" s="1407" t="s">
        <v>9004</v>
      </c>
      <c r="D670" s="1408" t="s">
        <v>9005</v>
      </c>
      <c r="E670" s="1407" t="s">
        <v>6232</v>
      </c>
      <c r="F670" s="1407" t="s">
        <v>9006</v>
      </c>
      <c r="G670" s="1407" t="s">
        <v>6234</v>
      </c>
      <c r="H670" s="1407" t="s">
        <v>9007</v>
      </c>
      <c r="I670" s="1409" t="s">
        <v>56</v>
      </c>
      <c r="J670" s="1410">
        <v>45513.0</v>
      </c>
      <c r="K670" s="1410"/>
      <c r="L670" s="1411" t="s">
        <v>5529</v>
      </c>
      <c r="M670" s="1420"/>
      <c r="N670" s="1420"/>
      <c r="O670" s="1420"/>
      <c r="P670" s="1420"/>
      <c r="Q670" s="1420"/>
      <c r="R670" s="1420"/>
      <c r="S670" s="1420"/>
      <c r="T670" s="1420"/>
      <c r="U670" s="1420"/>
      <c r="V670" s="1420"/>
      <c r="W670" s="1420"/>
      <c r="X670" s="1420"/>
      <c r="Y670" s="1420"/>
      <c r="Z670" s="1420"/>
      <c r="AA670" s="1420"/>
    </row>
    <row r="671" ht="41.25" customHeight="1">
      <c r="A671" s="1419" t="s">
        <v>9002</v>
      </c>
      <c r="B671" s="1407" t="s">
        <v>9008</v>
      </c>
      <c r="C671" s="1407" t="s">
        <v>9009</v>
      </c>
      <c r="D671" s="1425"/>
      <c r="E671" s="1407" t="s">
        <v>6232</v>
      </c>
      <c r="F671" s="1407" t="s">
        <v>9010</v>
      </c>
      <c r="G671" s="1407" t="s">
        <v>6234</v>
      </c>
      <c r="H671" s="1407" t="s">
        <v>9011</v>
      </c>
      <c r="I671" s="1409" t="s">
        <v>6246</v>
      </c>
      <c r="J671" s="1410">
        <v>45505.0</v>
      </c>
      <c r="K671" s="1410"/>
      <c r="L671" s="1411" t="s">
        <v>5529</v>
      </c>
      <c r="M671" s="1420"/>
      <c r="N671" s="1420"/>
      <c r="O671" s="1420"/>
      <c r="P671" s="1420"/>
      <c r="Q671" s="1420"/>
      <c r="R671" s="1420"/>
      <c r="S671" s="1420"/>
      <c r="T671" s="1420"/>
      <c r="U671" s="1420"/>
      <c r="V671" s="1420"/>
      <c r="W671" s="1420"/>
      <c r="X671" s="1420"/>
      <c r="Y671" s="1420"/>
      <c r="Z671" s="1420"/>
      <c r="AA671" s="1420"/>
    </row>
    <row r="672" ht="41.25" customHeight="1">
      <c r="A672" s="1443"/>
      <c r="B672" s="1423"/>
      <c r="C672" s="1423"/>
      <c r="D672" s="1442"/>
      <c r="E672" s="1413" t="s">
        <v>6232</v>
      </c>
      <c r="F672" s="1413" t="s">
        <v>9012</v>
      </c>
      <c r="G672" s="1413" t="s">
        <v>6234</v>
      </c>
      <c r="H672" s="1413" t="s">
        <v>9013</v>
      </c>
      <c r="I672" s="1415" t="s">
        <v>35</v>
      </c>
      <c r="J672" s="1423"/>
      <c r="K672" s="1423"/>
      <c r="L672" s="1424"/>
      <c r="M672" s="1405"/>
      <c r="N672" s="1405"/>
      <c r="O672" s="1405"/>
      <c r="P672" s="1405"/>
      <c r="Q672" s="1405"/>
      <c r="R672" s="1405"/>
      <c r="S672" s="1405"/>
      <c r="T672" s="1405"/>
      <c r="U672" s="1405"/>
      <c r="V672" s="1405"/>
      <c r="W672" s="1405"/>
      <c r="X672" s="1405"/>
      <c r="Y672" s="1405"/>
      <c r="Z672" s="1405"/>
      <c r="AA672" s="1405"/>
    </row>
    <row r="673" ht="41.25" customHeight="1">
      <c r="A673" s="1475"/>
      <c r="B673" s="1476"/>
      <c r="C673" s="1476"/>
      <c r="D673" s="1426"/>
      <c r="E673" s="1407" t="s">
        <v>6232</v>
      </c>
      <c r="F673" s="1407" t="s">
        <v>8939</v>
      </c>
      <c r="G673" s="1407" t="s">
        <v>6234</v>
      </c>
      <c r="H673" s="1407" t="s">
        <v>9014</v>
      </c>
      <c r="I673" s="1409" t="s">
        <v>56</v>
      </c>
      <c r="J673" s="1410"/>
      <c r="K673" s="1410"/>
      <c r="L673" s="1422"/>
      <c r="M673" s="1420"/>
      <c r="N673" s="1420"/>
      <c r="O673" s="1420"/>
      <c r="P673" s="1420"/>
      <c r="Q673" s="1420"/>
      <c r="R673" s="1420"/>
      <c r="S673" s="1420"/>
      <c r="T673" s="1420"/>
      <c r="U673" s="1420"/>
      <c r="V673" s="1420"/>
      <c r="W673" s="1420"/>
      <c r="X673" s="1420"/>
      <c r="Y673" s="1420"/>
      <c r="Z673" s="1420"/>
      <c r="AA673" s="1420"/>
    </row>
    <row r="674" ht="41.25" customHeight="1">
      <c r="A674" s="1427" t="s">
        <v>9002</v>
      </c>
      <c r="B674" s="1428" t="s">
        <v>9015</v>
      </c>
      <c r="C674" s="1428" t="s">
        <v>5899</v>
      </c>
      <c r="D674" s="1467"/>
      <c r="E674" s="1428" t="s">
        <v>6232</v>
      </c>
      <c r="F674" s="1428" t="s">
        <v>8970</v>
      </c>
      <c r="G674" s="1428" t="s">
        <v>6234</v>
      </c>
      <c r="H674" s="1428" t="s">
        <v>9016</v>
      </c>
      <c r="I674" s="1404" t="s">
        <v>6246</v>
      </c>
      <c r="J674" s="1430">
        <v>45505.0</v>
      </c>
      <c r="K674" s="1430"/>
      <c r="L674" s="1431" t="s">
        <v>9017</v>
      </c>
      <c r="M674" s="1439"/>
      <c r="N674" s="1439"/>
      <c r="O674" s="1439"/>
      <c r="P674" s="1439"/>
      <c r="Q674" s="1439"/>
      <c r="R674" s="1439"/>
      <c r="S674" s="1439"/>
      <c r="T674" s="1439"/>
      <c r="U674" s="1439"/>
      <c r="V674" s="1439"/>
      <c r="W674" s="1439"/>
      <c r="X674" s="1439"/>
      <c r="Y674" s="1439"/>
      <c r="Z674" s="1439"/>
      <c r="AA674" s="1439"/>
    </row>
    <row r="675" ht="41.25" customHeight="1">
      <c r="A675" s="1406" t="s">
        <v>9018</v>
      </c>
      <c r="B675" s="1413" t="s">
        <v>9019</v>
      </c>
      <c r="C675" s="1413" t="s">
        <v>9020</v>
      </c>
      <c r="D675" s="1414" t="s">
        <v>9021</v>
      </c>
      <c r="E675" s="1413" t="s">
        <v>6232</v>
      </c>
      <c r="F675" s="1413" t="s">
        <v>8974</v>
      </c>
      <c r="G675" s="1413" t="s">
        <v>6234</v>
      </c>
      <c r="H675" s="1413" t="s">
        <v>9022</v>
      </c>
      <c r="I675" s="1415" t="s">
        <v>35</v>
      </c>
      <c r="J675" s="1423"/>
      <c r="K675" s="1423"/>
      <c r="L675" s="1424"/>
      <c r="M675" s="1405"/>
      <c r="N675" s="1405"/>
      <c r="O675" s="1405"/>
      <c r="P675" s="1405"/>
      <c r="Q675" s="1405"/>
      <c r="R675" s="1405"/>
      <c r="S675" s="1405"/>
      <c r="T675" s="1405"/>
      <c r="U675" s="1405"/>
      <c r="V675" s="1405"/>
      <c r="W675" s="1405"/>
      <c r="X675" s="1405"/>
      <c r="Y675" s="1405"/>
      <c r="Z675" s="1405"/>
      <c r="AA675" s="1405"/>
    </row>
    <row r="676" ht="41.25" customHeight="1">
      <c r="A676" s="1406" t="s">
        <v>9023</v>
      </c>
      <c r="B676" s="1413" t="s">
        <v>9024</v>
      </c>
      <c r="C676" s="1413" t="s">
        <v>9025</v>
      </c>
      <c r="D676" s="1442"/>
      <c r="E676" s="1413" t="s">
        <v>6232</v>
      </c>
      <c r="F676" s="1413" t="s">
        <v>9026</v>
      </c>
      <c r="G676" s="1413" t="s">
        <v>6234</v>
      </c>
      <c r="H676" s="1413" t="s">
        <v>9027</v>
      </c>
      <c r="I676" s="1415" t="s">
        <v>56</v>
      </c>
      <c r="J676" s="1416">
        <v>45513.0</v>
      </c>
      <c r="K676" s="1416"/>
      <c r="L676" s="1418" t="s">
        <v>806</v>
      </c>
      <c r="M676" s="1405"/>
      <c r="N676" s="1405"/>
      <c r="O676" s="1405"/>
      <c r="P676" s="1405"/>
      <c r="Q676" s="1405"/>
      <c r="R676" s="1405"/>
      <c r="S676" s="1405"/>
      <c r="T676" s="1405"/>
      <c r="U676" s="1405"/>
      <c r="V676" s="1405"/>
      <c r="W676" s="1405"/>
      <c r="X676" s="1405"/>
      <c r="Y676" s="1405"/>
      <c r="Z676" s="1405"/>
      <c r="AA676" s="1405"/>
    </row>
    <row r="677" ht="41.25" customHeight="1">
      <c r="A677" s="1427" t="s">
        <v>9028</v>
      </c>
      <c r="B677" s="1428" t="s">
        <v>9029</v>
      </c>
      <c r="C677" s="1428" t="s">
        <v>9030</v>
      </c>
      <c r="D677" s="1450"/>
      <c r="E677" s="1428" t="s">
        <v>6232</v>
      </c>
      <c r="F677" s="1428" t="s">
        <v>8821</v>
      </c>
      <c r="G677" s="1428" t="s">
        <v>6234</v>
      </c>
      <c r="H677" s="1428" t="s">
        <v>9031</v>
      </c>
      <c r="I677" s="1404" t="s">
        <v>6246</v>
      </c>
      <c r="J677" s="1430">
        <v>45505.0</v>
      </c>
      <c r="K677" s="1430"/>
      <c r="L677" s="1431" t="s">
        <v>9017</v>
      </c>
      <c r="M677" s="1439"/>
      <c r="N677" s="1439"/>
      <c r="O677" s="1439"/>
      <c r="P677" s="1439"/>
      <c r="Q677" s="1439"/>
      <c r="R677" s="1439"/>
      <c r="S677" s="1439"/>
      <c r="T677" s="1439"/>
      <c r="U677" s="1439"/>
      <c r="V677" s="1439"/>
      <c r="W677" s="1439"/>
      <c r="X677" s="1439"/>
      <c r="Y677" s="1439"/>
      <c r="Z677" s="1439"/>
      <c r="AA677" s="1439"/>
    </row>
    <row r="678" ht="41.25" customHeight="1">
      <c r="A678" s="1406" t="s">
        <v>9028</v>
      </c>
      <c r="B678" s="1413" t="s">
        <v>9032</v>
      </c>
      <c r="C678" s="1413" t="s">
        <v>9033</v>
      </c>
      <c r="D678" s="1442"/>
      <c r="E678" s="1413" t="s">
        <v>6232</v>
      </c>
      <c r="F678" s="1413" t="s">
        <v>8974</v>
      </c>
      <c r="G678" s="1413" t="s">
        <v>6234</v>
      </c>
      <c r="H678" s="1413" t="s">
        <v>9034</v>
      </c>
      <c r="I678" s="1415" t="s">
        <v>35</v>
      </c>
      <c r="J678" s="1423"/>
      <c r="K678" s="1423"/>
      <c r="L678" s="1424"/>
      <c r="M678" s="1405"/>
      <c r="N678" s="1405"/>
      <c r="O678" s="1405"/>
      <c r="P678" s="1405"/>
      <c r="Q678" s="1405"/>
      <c r="R678" s="1405"/>
      <c r="S678" s="1405"/>
      <c r="T678" s="1405"/>
      <c r="U678" s="1405"/>
      <c r="V678" s="1405"/>
      <c r="W678" s="1405"/>
      <c r="X678" s="1405"/>
      <c r="Y678" s="1405"/>
      <c r="Z678" s="1405"/>
      <c r="AA678" s="1405"/>
    </row>
    <row r="679" ht="41.25" customHeight="1">
      <c r="A679" s="1419" t="s">
        <v>9035</v>
      </c>
      <c r="B679" s="1407" t="s">
        <v>9036</v>
      </c>
      <c r="C679" s="1407" t="s">
        <v>9037</v>
      </c>
      <c r="D679" s="1425"/>
      <c r="E679" s="1407" t="s">
        <v>6232</v>
      </c>
      <c r="F679" s="1407" t="s">
        <v>8832</v>
      </c>
      <c r="G679" s="1407" t="s">
        <v>6234</v>
      </c>
      <c r="H679" s="1407" t="s">
        <v>8833</v>
      </c>
      <c r="I679" s="1409" t="s">
        <v>56</v>
      </c>
      <c r="J679" s="1410">
        <v>45513.0</v>
      </c>
      <c r="K679" s="1410"/>
      <c r="L679" s="1411" t="s">
        <v>5529</v>
      </c>
      <c r="M679" s="1420"/>
      <c r="N679" s="1420"/>
      <c r="O679" s="1420"/>
      <c r="P679" s="1420"/>
      <c r="Q679" s="1420"/>
      <c r="R679" s="1420"/>
      <c r="S679" s="1420"/>
      <c r="T679" s="1420"/>
      <c r="U679" s="1420"/>
      <c r="V679" s="1420"/>
      <c r="W679" s="1420"/>
      <c r="X679" s="1420"/>
      <c r="Y679" s="1420"/>
      <c r="Z679" s="1420"/>
      <c r="AA679" s="1420"/>
    </row>
    <row r="680" ht="41.25" customHeight="1">
      <c r="A680" s="1427" t="s">
        <v>9038</v>
      </c>
      <c r="B680" s="1428" t="s">
        <v>9039</v>
      </c>
      <c r="C680" s="1428" t="s">
        <v>9040</v>
      </c>
      <c r="D680" s="1450"/>
      <c r="E680" s="1428" t="s">
        <v>6232</v>
      </c>
      <c r="F680" s="1428" t="s">
        <v>8945</v>
      </c>
      <c r="G680" s="1428" t="s">
        <v>6234</v>
      </c>
      <c r="H680" s="1428" t="s">
        <v>9041</v>
      </c>
      <c r="I680" s="1404" t="s">
        <v>6246</v>
      </c>
      <c r="J680" s="1430">
        <v>45505.0</v>
      </c>
      <c r="K680" s="1430"/>
      <c r="L680" s="1431" t="s">
        <v>9042</v>
      </c>
      <c r="M680" s="1439"/>
      <c r="N680" s="1439"/>
      <c r="O680" s="1439"/>
      <c r="P680" s="1439"/>
      <c r="Q680" s="1439"/>
      <c r="R680" s="1439"/>
      <c r="S680" s="1439"/>
      <c r="T680" s="1439"/>
      <c r="U680" s="1439"/>
      <c r="V680" s="1439"/>
      <c r="W680" s="1439"/>
      <c r="X680" s="1439"/>
      <c r="Y680" s="1439"/>
      <c r="Z680" s="1439"/>
      <c r="AA680" s="1439"/>
    </row>
    <row r="681" ht="41.25" customHeight="1">
      <c r="A681" s="1406" t="s">
        <v>9043</v>
      </c>
      <c r="B681" s="1413" t="s">
        <v>9044</v>
      </c>
      <c r="C681" s="1413" t="s">
        <v>9045</v>
      </c>
      <c r="D681" s="1414" t="s">
        <v>9046</v>
      </c>
      <c r="E681" s="1413" t="s">
        <v>6232</v>
      </c>
      <c r="F681" s="1413" t="s">
        <v>9010</v>
      </c>
      <c r="G681" s="1413" t="s">
        <v>6234</v>
      </c>
      <c r="H681" s="1413" t="s">
        <v>9047</v>
      </c>
      <c r="I681" s="1415" t="s">
        <v>35</v>
      </c>
      <c r="J681" s="1423"/>
      <c r="K681" s="1423"/>
      <c r="L681" s="1424"/>
      <c r="M681" s="1405"/>
      <c r="N681" s="1405"/>
      <c r="O681" s="1405"/>
      <c r="P681" s="1405"/>
      <c r="Q681" s="1405"/>
      <c r="R681" s="1405"/>
      <c r="S681" s="1405"/>
      <c r="T681" s="1405"/>
      <c r="U681" s="1405"/>
      <c r="V681" s="1405"/>
      <c r="W681" s="1405"/>
      <c r="X681" s="1405"/>
      <c r="Y681" s="1405"/>
      <c r="Z681" s="1405"/>
      <c r="AA681" s="1405"/>
    </row>
    <row r="682" ht="41.25" customHeight="1">
      <c r="A682" s="1419" t="s">
        <v>9048</v>
      </c>
      <c r="B682" s="1407" t="s">
        <v>9049</v>
      </c>
      <c r="C682" s="1407" t="s">
        <v>9050</v>
      </c>
      <c r="D682" s="1408" t="s">
        <v>9051</v>
      </c>
      <c r="E682" s="1407" t="s">
        <v>6232</v>
      </c>
      <c r="F682" s="1407" t="s">
        <v>9052</v>
      </c>
      <c r="G682" s="1407" t="s">
        <v>6234</v>
      </c>
      <c r="H682" s="1407" t="s">
        <v>9053</v>
      </c>
      <c r="I682" s="1409" t="s">
        <v>56</v>
      </c>
      <c r="J682" s="1410">
        <v>45513.0</v>
      </c>
      <c r="K682" s="1410"/>
      <c r="L682" s="1411" t="s">
        <v>5529</v>
      </c>
      <c r="M682" s="1420"/>
      <c r="N682" s="1420"/>
      <c r="O682" s="1420"/>
      <c r="P682" s="1420"/>
      <c r="Q682" s="1420"/>
      <c r="R682" s="1420"/>
      <c r="S682" s="1420"/>
      <c r="T682" s="1420"/>
      <c r="U682" s="1420"/>
      <c r="V682" s="1420"/>
      <c r="W682" s="1420"/>
      <c r="X682" s="1420"/>
      <c r="Y682" s="1420"/>
      <c r="Z682" s="1420"/>
      <c r="AA682" s="1420"/>
    </row>
    <row r="683" ht="41.25" customHeight="1">
      <c r="A683" s="1419" t="s">
        <v>6824</v>
      </c>
      <c r="B683" s="1407" t="s">
        <v>9054</v>
      </c>
      <c r="C683" s="1407" t="s">
        <v>9055</v>
      </c>
      <c r="D683" s="1477" t="s">
        <v>9056</v>
      </c>
      <c r="E683" s="1407" t="s">
        <v>6232</v>
      </c>
      <c r="F683" s="1407" t="s">
        <v>8939</v>
      </c>
      <c r="G683" s="1407" t="s">
        <v>6234</v>
      </c>
      <c r="H683" s="1407" t="s">
        <v>9057</v>
      </c>
      <c r="I683" s="1409" t="s">
        <v>6246</v>
      </c>
      <c r="J683" s="1410">
        <v>45505.0</v>
      </c>
      <c r="K683" s="1410"/>
      <c r="L683" s="1411" t="s">
        <v>5529</v>
      </c>
      <c r="M683" s="1420"/>
      <c r="N683" s="1420"/>
      <c r="O683" s="1420"/>
      <c r="P683" s="1420"/>
      <c r="Q683" s="1420"/>
      <c r="R683" s="1420"/>
      <c r="S683" s="1420"/>
      <c r="T683" s="1420"/>
      <c r="U683" s="1420"/>
      <c r="V683" s="1420"/>
      <c r="W683" s="1420"/>
      <c r="X683" s="1420"/>
      <c r="Y683" s="1420"/>
      <c r="Z683" s="1420"/>
      <c r="AA683" s="1420"/>
    </row>
    <row r="684" ht="41.25" customHeight="1">
      <c r="A684" s="1406" t="s">
        <v>8970</v>
      </c>
      <c r="B684" s="1413" t="s">
        <v>9058</v>
      </c>
      <c r="C684" s="1413" t="s">
        <v>9059</v>
      </c>
      <c r="D684" s="1414" t="s">
        <v>9060</v>
      </c>
      <c r="E684" s="1413" t="s">
        <v>6232</v>
      </c>
      <c r="F684" s="1413" t="s">
        <v>9061</v>
      </c>
      <c r="G684" s="1413" t="s">
        <v>6234</v>
      </c>
      <c r="H684" s="1413" t="s">
        <v>9062</v>
      </c>
      <c r="I684" s="1415" t="s">
        <v>35</v>
      </c>
      <c r="J684" s="1423"/>
      <c r="K684" s="1423"/>
      <c r="L684" s="1424"/>
      <c r="M684" s="1405"/>
      <c r="N684" s="1405"/>
      <c r="O684" s="1405"/>
      <c r="P684" s="1405"/>
      <c r="Q684" s="1405"/>
      <c r="R684" s="1405"/>
      <c r="S684" s="1405"/>
      <c r="T684" s="1405"/>
      <c r="U684" s="1405"/>
      <c r="V684" s="1405"/>
      <c r="W684" s="1405"/>
      <c r="X684" s="1405"/>
      <c r="Y684" s="1405"/>
      <c r="Z684" s="1405"/>
      <c r="AA684" s="1405"/>
    </row>
    <row r="685" ht="41.25" customHeight="1">
      <c r="A685" s="1406" t="s">
        <v>8945</v>
      </c>
      <c r="B685" s="1413" t="s">
        <v>9063</v>
      </c>
      <c r="C685" s="1413" t="s">
        <v>9064</v>
      </c>
      <c r="D685" s="1414" t="s">
        <v>9065</v>
      </c>
      <c r="E685" s="1413" t="s">
        <v>6232</v>
      </c>
      <c r="F685" s="1413" t="s">
        <v>9066</v>
      </c>
      <c r="G685" s="1413" t="s">
        <v>6234</v>
      </c>
      <c r="H685" s="1413" t="s">
        <v>9067</v>
      </c>
      <c r="I685" s="1415" t="s">
        <v>56</v>
      </c>
      <c r="J685" s="1416"/>
      <c r="K685" s="1416"/>
      <c r="L685" s="1424"/>
      <c r="M685" s="1405"/>
      <c r="N685" s="1405"/>
      <c r="O685" s="1405"/>
      <c r="P685" s="1405"/>
      <c r="Q685" s="1405"/>
      <c r="R685" s="1405"/>
      <c r="S685" s="1405"/>
      <c r="T685" s="1405"/>
      <c r="U685" s="1405"/>
      <c r="V685" s="1405"/>
      <c r="W685" s="1405"/>
      <c r="X685" s="1405"/>
      <c r="Y685" s="1405"/>
      <c r="Z685" s="1405"/>
      <c r="AA685" s="1405"/>
    </row>
    <row r="686" ht="41.25" customHeight="1">
      <c r="A686" s="1419" t="s">
        <v>8945</v>
      </c>
      <c r="B686" s="1407" t="s">
        <v>9068</v>
      </c>
      <c r="C686" s="1407" t="s">
        <v>9069</v>
      </c>
      <c r="D686" s="1408" t="s">
        <v>9070</v>
      </c>
      <c r="E686" s="1407" t="s">
        <v>6232</v>
      </c>
      <c r="F686" s="1407" t="s">
        <v>9071</v>
      </c>
      <c r="G686" s="1407" t="s">
        <v>6234</v>
      </c>
      <c r="H686" s="1407" t="s">
        <v>9072</v>
      </c>
      <c r="I686" s="1409" t="s">
        <v>6246</v>
      </c>
      <c r="J686" s="1410">
        <v>45505.0</v>
      </c>
      <c r="K686" s="1410"/>
      <c r="L686" s="1411" t="s">
        <v>5529</v>
      </c>
      <c r="M686" s="1420"/>
      <c r="N686" s="1420"/>
      <c r="O686" s="1420"/>
      <c r="P686" s="1420"/>
      <c r="Q686" s="1420"/>
      <c r="R686" s="1420"/>
      <c r="S686" s="1420"/>
      <c r="T686" s="1420"/>
      <c r="U686" s="1420"/>
      <c r="V686" s="1420"/>
      <c r="W686" s="1420"/>
      <c r="X686" s="1420"/>
      <c r="Y686" s="1420"/>
      <c r="Z686" s="1420"/>
      <c r="AA686" s="1420"/>
    </row>
    <row r="687" ht="41.25" customHeight="1">
      <c r="A687" s="1406" t="s">
        <v>8945</v>
      </c>
      <c r="B687" s="1413" t="s">
        <v>9073</v>
      </c>
      <c r="C687" s="1413" t="s">
        <v>9074</v>
      </c>
      <c r="D687" s="1414" t="s">
        <v>9075</v>
      </c>
      <c r="E687" s="1413" t="s">
        <v>6232</v>
      </c>
      <c r="F687" s="1413" t="s">
        <v>8993</v>
      </c>
      <c r="G687" s="1413" t="s">
        <v>6234</v>
      </c>
      <c r="H687" s="1413" t="s">
        <v>9076</v>
      </c>
      <c r="I687" s="1415" t="s">
        <v>35</v>
      </c>
      <c r="J687" s="1423"/>
      <c r="K687" s="1423"/>
      <c r="L687" s="1424"/>
      <c r="M687" s="1405"/>
      <c r="N687" s="1405"/>
      <c r="O687" s="1405"/>
      <c r="P687" s="1405"/>
      <c r="Q687" s="1405"/>
      <c r="R687" s="1405"/>
      <c r="S687" s="1405"/>
      <c r="T687" s="1405"/>
      <c r="U687" s="1405"/>
      <c r="V687" s="1405"/>
      <c r="W687" s="1405"/>
      <c r="X687" s="1405"/>
      <c r="Y687" s="1405"/>
      <c r="Z687" s="1405"/>
      <c r="AA687" s="1405"/>
    </row>
    <row r="688" ht="41.25" customHeight="1">
      <c r="A688" s="1419" t="s">
        <v>9077</v>
      </c>
      <c r="B688" s="1407" t="s">
        <v>9078</v>
      </c>
      <c r="C688" s="1407" t="s">
        <v>9079</v>
      </c>
      <c r="D688" s="1408" t="s">
        <v>9080</v>
      </c>
      <c r="E688" s="1407" t="s">
        <v>6232</v>
      </c>
      <c r="F688" s="1407" t="s">
        <v>9081</v>
      </c>
      <c r="G688" s="1407" t="s">
        <v>6234</v>
      </c>
      <c r="H688" s="1407" t="s">
        <v>9082</v>
      </c>
      <c r="I688" s="1409" t="s">
        <v>56</v>
      </c>
      <c r="J688" s="1410">
        <v>45513.0</v>
      </c>
      <c r="K688" s="1410"/>
      <c r="L688" s="1411" t="s">
        <v>5529</v>
      </c>
      <c r="M688" s="1420"/>
      <c r="N688" s="1420"/>
      <c r="O688" s="1420"/>
      <c r="P688" s="1420"/>
      <c r="Q688" s="1420"/>
      <c r="R688" s="1420"/>
      <c r="S688" s="1420"/>
      <c r="T688" s="1420"/>
      <c r="U688" s="1420"/>
      <c r="V688" s="1420"/>
      <c r="W688" s="1420"/>
      <c r="X688" s="1420"/>
      <c r="Y688" s="1420"/>
      <c r="Z688" s="1420"/>
      <c r="AA688" s="1420"/>
    </row>
    <row r="689" ht="41.25" customHeight="1">
      <c r="A689" s="1419" t="s">
        <v>9083</v>
      </c>
      <c r="B689" s="1407" t="s">
        <v>9084</v>
      </c>
      <c r="C689" s="1407" t="s">
        <v>9085</v>
      </c>
      <c r="D689" s="1408" t="s">
        <v>9086</v>
      </c>
      <c r="E689" s="1407" t="s">
        <v>6232</v>
      </c>
      <c r="F689" s="1407" t="s">
        <v>9087</v>
      </c>
      <c r="G689" s="1407" t="s">
        <v>6234</v>
      </c>
      <c r="H689" s="1407" t="s">
        <v>9088</v>
      </c>
      <c r="I689" s="1409" t="s">
        <v>6246</v>
      </c>
      <c r="J689" s="1410">
        <v>45505.0</v>
      </c>
      <c r="K689" s="1410"/>
      <c r="L689" s="1411" t="s">
        <v>5529</v>
      </c>
      <c r="M689" s="1420"/>
      <c r="N689" s="1420"/>
      <c r="O689" s="1420"/>
      <c r="P689" s="1420"/>
      <c r="Q689" s="1420"/>
      <c r="R689" s="1420"/>
      <c r="S689" s="1420"/>
      <c r="T689" s="1420"/>
      <c r="U689" s="1420"/>
      <c r="V689" s="1420"/>
      <c r="W689" s="1420"/>
      <c r="X689" s="1420"/>
      <c r="Y689" s="1420"/>
      <c r="Z689" s="1420"/>
      <c r="AA689" s="1420"/>
    </row>
    <row r="690" ht="41.25" customHeight="1">
      <c r="A690" s="1406" t="s">
        <v>9089</v>
      </c>
      <c r="B690" s="1413" t="s">
        <v>9090</v>
      </c>
      <c r="C690" s="1413" t="s">
        <v>9091</v>
      </c>
      <c r="D690" s="1414" t="s">
        <v>9092</v>
      </c>
      <c r="E690" s="1413" t="s">
        <v>6232</v>
      </c>
      <c r="F690" s="1413" t="s">
        <v>9093</v>
      </c>
      <c r="G690" s="1413" t="s">
        <v>6234</v>
      </c>
      <c r="H690" s="1413" t="s">
        <v>9094</v>
      </c>
      <c r="I690" s="1415" t="s">
        <v>35</v>
      </c>
      <c r="J690" s="1423"/>
      <c r="K690" s="1423"/>
      <c r="L690" s="1424"/>
      <c r="M690" s="1405"/>
      <c r="N690" s="1405"/>
      <c r="O690" s="1405"/>
      <c r="P690" s="1405"/>
      <c r="Q690" s="1405"/>
      <c r="R690" s="1405"/>
      <c r="S690" s="1405"/>
      <c r="T690" s="1405"/>
      <c r="U690" s="1405"/>
      <c r="V690" s="1405"/>
      <c r="W690" s="1405"/>
      <c r="X690" s="1405"/>
      <c r="Y690" s="1405"/>
      <c r="Z690" s="1405"/>
      <c r="AA690" s="1405"/>
    </row>
    <row r="691" ht="41.25" customHeight="1">
      <c r="A691" s="1419" t="s">
        <v>9095</v>
      </c>
      <c r="B691" s="1407" t="s">
        <v>9096</v>
      </c>
      <c r="C691" s="1407" t="s">
        <v>9097</v>
      </c>
      <c r="D691" s="1425"/>
      <c r="E691" s="1407" t="s">
        <v>6232</v>
      </c>
      <c r="F691" s="1407" t="s">
        <v>8929</v>
      </c>
      <c r="G691" s="1407" t="s">
        <v>6234</v>
      </c>
      <c r="H691" s="1407" t="s">
        <v>9098</v>
      </c>
      <c r="I691" s="1409" t="s">
        <v>56</v>
      </c>
      <c r="J691" s="1410">
        <v>45513.0</v>
      </c>
      <c r="K691" s="1410"/>
      <c r="L691" s="1411" t="s">
        <v>5529</v>
      </c>
      <c r="M691" s="1420"/>
      <c r="N691" s="1420"/>
      <c r="O691" s="1420"/>
      <c r="P691" s="1420"/>
      <c r="Q691" s="1420"/>
      <c r="R691" s="1420"/>
      <c r="S691" s="1420"/>
      <c r="T691" s="1420"/>
      <c r="U691" s="1420"/>
      <c r="V691" s="1420"/>
      <c r="W691" s="1420"/>
      <c r="X691" s="1420"/>
      <c r="Y691" s="1420"/>
      <c r="Z691" s="1420"/>
      <c r="AA691" s="1420"/>
    </row>
    <row r="692" ht="41.25" customHeight="1">
      <c r="A692" s="1419" t="s">
        <v>9095</v>
      </c>
      <c r="B692" s="1407" t="s">
        <v>9099</v>
      </c>
      <c r="C692" s="1407" t="s">
        <v>9100</v>
      </c>
      <c r="D692" s="1425"/>
      <c r="E692" s="1407" t="s">
        <v>6232</v>
      </c>
      <c r="F692" s="1407" t="s">
        <v>8939</v>
      </c>
      <c r="G692" s="1407" t="s">
        <v>6234</v>
      </c>
      <c r="H692" s="1407" t="s">
        <v>9101</v>
      </c>
      <c r="I692" s="1409" t="s">
        <v>6246</v>
      </c>
      <c r="J692" s="1410">
        <v>45505.0</v>
      </c>
      <c r="K692" s="1410"/>
      <c r="L692" s="1411" t="s">
        <v>5529</v>
      </c>
      <c r="M692" s="1420"/>
      <c r="N692" s="1420"/>
      <c r="O692" s="1420"/>
      <c r="P692" s="1420"/>
      <c r="Q692" s="1420"/>
      <c r="R692" s="1420"/>
      <c r="S692" s="1420"/>
      <c r="T692" s="1420"/>
      <c r="U692" s="1420"/>
      <c r="V692" s="1420"/>
      <c r="W692" s="1420"/>
      <c r="X692" s="1420"/>
      <c r="Y692" s="1420"/>
      <c r="Z692" s="1420"/>
      <c r="AA692" s="1420"/>
    </row>
    <row r="693" ht="41.25" customHeight="1">
      <c r="A693" s="1406" t="s">
        <v>9095</v>
      </c>
      <c r="B693" s="1413" t="s">
        <v>9102</v>
      </c>
      <c r="C693" s="1413" t="s">
        <v>9103</v>
      </c>
      <c r="D693" s="1414" t="s">
        <v>9104</v>
      </c>
      <c r="E693" s="1413" t="s">
        <v>6232</v>
      </c>
      <c r="F693" s="1413" t="s">
        <v>9087</v>
      </c>
      <c r="G693" s="1413" t="s">
        <v>6234</v>
      </c>
      <c r="H693" s="1413" t="s">
        <v>9105</v>
      </c>
      <c r="I693" s="1415" t="s">
        <v>35</v>
      </c>
      <c r="J693" s="1423"/>
      <c r="K693" s="1423"/>
      <c r="L693" s="1424"/>
      <c r="M693" s="1405"/>
      <c r="N693" s="1405"/>
      <c r="O693" s="1405"/>
      <c r="P693" s="1405"/>
      <c r="Q693" s="1405"/>
      <c r="R693" s="1405"/>
      <c r="S693" s="1405"/>
      <c r="T693" s="1405"/>
      <c r="U693" s="1405"/>
      <c r="V693" s="1405"/>
      <c r="W693" s="1405"/>
      <c r="X693" s="1405"/>
      <c r="Y693" s="1405"/>
      <c r="Z693" s="1405"/>
      <c r="AA693" s="1405"/>
    </row>
    <row r="694" ht="41.25" customHeight="1">
      <c r="A694" s="1419" t="s">
        <v>9095</v>
      </c>
      <c r="B694" s="1407" t="s">
        <v>9106</v>
      </c>
      <c r="C694" s="1407" t="s">
        <v>9107</v>
      </c>
      <c r="D694" s="1425"/>
      <c r="E694" s="1407" t="s">
        <v>6232</v>
      </c>
      <c r="F694" s="1407" t="s">
        <v>9071</v>
      </c>
      <c r="G694" s="1407" t="s">
        <v>6234</v>
      </c>
      <c r="H694" s="1407" t="s">
        <v>9108</v>
      </c>
      <c r="I694" s="1409" t="s">
        <v>56</v>
      </c>
      <c r="J694" s="1410">
        <v>45513.0</v>
      </c>
      <c r="K694" s="1410"/>
      <c r="L694" s="1411" t="s">
        <v>5529</v>
      </c>
      <c r="M694" s="1420"/>
      <c r="N694" s="1420"/>
      <c r="O694" s="1420"/>
      <c r="P694" s="1420"/>
      <c r="Q694" s="1420"/>
      <c r="R694" s="1420"/>
      <c r="S694" s="1420"/>
      <c r="T694" s="1420"/>
      <c r="U694" s="1420"/>
      <c r="V694" s="1420"/>
      <c r="W694" s="1420"/>
      <c r="X694" s="1420"/>
      <c r="Y694" s="1420"/>
      <c r="Z694" s="1420"/>
      <c r="AA694" s="1420"/>
    </row>
    <row r="695" ht="41.25" customHeight="1">
      <c r="A695" s="1419" t="s">
        <v>9109</v>
      </c>
      <c r="B695" s="1407" t="s">
        <v>9110</v>
      </c>
      <c r="C695" s="1407" t="s">
        <v>9111</v>
      </c>
      <c r="D695" s="1408" t="s">
        <v>9112</v>
      </c>
      <c r="E695" s="1407" t="s">
        <v>6232</v>
      </c>
      <c r="F695" s="1407" t="s">
        <v>9113</v>
      </c>
      <c r="G695" s="1407" t="s">
        <v>6234</v>
      </c>
      <c r="H695" s="1407" t="s">
        <v>9114</v>
      </c>
      <c r="I695" s="1409" t="s">
        <v>6246</v>
      </c>
      <c r="J695" s="1410">
        <v>45505.0</v>
      </c>
      <c r="K695" s="1410"/>
      <c r="L695" s="1411" t="s">
        <v>5529</v>
      </c>
      <c r="M695" s="1420"/>
      <c r="N695" s="1420"/>
      <c r="O695" s="1420"/>
      <c r="P695" s="1420"/>
      <c r="Q695" s="1420"/>
      <c r="R695" s="1420"/>
      <c r="S695" s="1420"/>
      <c r="T695" s="1420"/>
      <c r="U695" s="1420"/>
      <c r="V695" s="1420"/>
      <c r="W695" s="1420"/>
      <c r="X695" s="1420"/>
      <c r="Y695" s="1420"/>
      <c r="Z695" s="1420"/>
      <c r="AA695" s="1420"/>
    </row>
    <row r="696" ht="41.25" customHeight="1">
      <c r="A696" s="1406" t="s">
        <v>9115</v>
      </c>
      <c r="B696" s="1413" t="s">
        <v>9116</v>
      </c>
      <c r="C696" s="1413" t="s">
        <v>9117</v>
      </c>
      <c r="D696" s="1442"/>
      <c r="E696" s="1413" t="s">
        <v>6232</v>
      </c>
      <c r="F696" s="1413" t="s">
        <v>9118</v>
      </c>
      <c r="G696" s="1413" t="s">
        <v>6234</v>
      </c>
      <c r="H696" s="1413" t="s">
        <v>9119</v>
      </c>
      <c r="I696" s="1415" t="s">
        <v>35</v>
      </c>
      <c r="J696" s="1423"/>
      <c r="K696" s="1423"/>
      <c r="L696" s="1424"/>
      <c r="M696" s="1405"/>
      <c r="N696" s="1405"/>
      <c r="O696" s="1405"/>
      <c r="P696" s="1405"/>
      <c r="Q696" s="1405"/>
      <c r="R696" s="1405"/>
      <c r="S696" s="1405"/>
      <c r="T696" s="1405"/>
      <c r="U696" s="1405"/>
      <c r="V696" s="1405"/>
      <c r="W696" s="1405"/>
      <c r="X696" s="1405"/>
      <c r="Y696" s="1405"/>
      <c r="Z696" s="1405"/>
      <c r="AA696" s="1405"/>
    </row>
    <row r="697" ht="41.25" customHeight="1">
      <c r="A697" s="1419" t="s">
        <v>9115</v>
      </c>
      <c r="B697" s="1407" t="s">
        <v>9120</v>
      </c>
      <c r="C697" s="1407" t="s">
        <v>9121</v>
      </c>
      <c r="D697" s="1408" t="s">
        <v>9122</v>
      </c>
      <c r="E697" s="1407" t="s">
        <v>6232</v>
      </c>
      <c r="F697" s="1407" t="s">
        <v>9087</v>
      </c>
      <c r="G697" s="1407" t="s">
        <v>6234</v>
      </c>
      <c r="H697" s="1407" t="s">
        <v>9123</v>
      </c>
      <c r="I697" s="1409" t="s">
        <v>56</v>
      </c>
      <c r="J697" s="1410">
        <v>45513.0</v>
      </c>
      <c r="K697" s="1410"/>
      <c r="L697" s="1411" t="s">
        <v>5529</v>
      </c>
      <c r="M697" s="1420"/>
      <c r="N697" s="1420"/>
      <c r="O697" s="1420"/>
      <c r="P697" s="1420"/>
      <c r="Q697" s="1420"/>
      <c r="R697" s="1420"/>
      <c r="S697" s="1420"/>
      <c r="T697" s="1420"/>
      <c r="U697" s="1420"/>
      <c r="V697" s="1420"/>
      <c r="W697" s="1420"/>
      <c r="X697" s="1420"/>
      <c r="Y697" s="1420"/>
      <c r="Z697" s="1420"/>
      <c r="AA697" s="1420"/>
    </row>
    <row r="698" ht="41.25" customHeight="1">
      <c r="A698" s="1419" t="s">
        <v>9124</v>
      </c>
      <c r="B698" s="1407" t="s">
        <v>9125</v>
      </c>
      <c r="C698" s="1407" t="s">
        <v>9126</v>
      </c>
      <c r="D698" s="1408" t="s">
        <v>9127</v>
      </c>
      <c r="E698" s="1407" t="s">
        <v>6232</v>
      </c>
      <c r="F698" s="1407" t="s">
        <v>9087</v>
      </c>
      <c r="G698" s="1407" t="s">
        <v>6234</v>
      </c>
      <c r="H698" s="1407" t="s">
        <v>9128</v>
      </c>
      <c r="I698" s="1409" t="s">
        <v>6246</v>
      </c>
      <c r="J698" s="1410">
        <v>45506.0</v>
      </c>
      <c r="K698" s="1410"/>
      <c r="L698" s="1411" t="s">
        <v>5529</v>
      </c>
      <c r="M698" s="1420"/>
      <c r="N698" s="1420"/>
      <c r="O698" s="1420"/>
      <c r="P698" s="1420"/>
      <c r="Q698" s="1420"/>
      <c r="R698" s="1420"/>
      <c r="S698" s="1420"/>
      <c r="T698" s="1420"/>
      <c r="U698" s="1420"/>
      <c r="V698" s="1420"/>
      <c r="W698" s="1420"/>
      <c r="X698" s="1420"/>
      <c r="Y698" s="1420"/>
      <c r="Z698" s="1420"/>
      <c r="AA698" s="1420"/>
    </row>
    <row r="699" ht="41.25" customHeight="1">
      <c r="A699" s="1406" t="s">
        <v>8974</v>
      </c>
      <c r="B699" s="1413" t="s">
        <v>9129</v>
      </c>
      <c r="C699" s="1413" t="s">
        <v>9130</v>
      </c>
      <c r="D699" s="1414" t="s">
        <v>9131</v>
      </c>
      <c r="E699" s="1413" t="s">
        <v>6232</v>
      </c>
      <c r="F699" s="1413" t="s">
        <v>9087</v>
      </c>
      <c r="G699" s="1413" t="s">
        <v>6234</v>
      </c>
      <c r="H699" s="1413" t="s">
        <v>9132</v>
      </c>
      <c r="I699" s="1415" t="s">
        <v>35</v>
      </c>
      <c r="J699" s="1423"/>
      <c r="K699" s="1423"/>
      <c r="L699" s="1424"/>
      <c r="M699" s="1405"/>
      <c r="N699" s="1405"/>
      <c r="O699" s="1405"/>
      <c r="P699" s="1405"/>
      <c r="Q699" s="1405"/>
      <c r="R699" s="1405"/>
      <c r="S699" s="1405"/>
      <c r="T699" s="1405"/>
      <c r="U699" s="1405"/>
      <c r="V699" s="1405"/>
      <c r="W699" s="1405"/>
      <c r="X699" s="1405"/>
      <c r="Y699" s="1405"/>
      <c r="Z699" s="1405"/>
      <c r="AA699" s="1405"/>
    </row>
    <row r="700" ht="41.25" customHeight="1">
      <c r="A700" s="1419" t="s">
        <v>9133</v>
      </c>
      <c r="B700" s="1407" t="s">
        <v>9134</v>
      </c>
      <c r="C700" s="1407" t="s">
        <v>9135</v>
      </c>
      <c r="D700" s="1408" t="s">
        <v>9136</v>
      </c>
      <c r="E700" s="1407" t="s">
        <v>6232</v>
      </c>
      <c r="F700" s="1407" t="s">
        <v>9071</v>
      </c>
      <c r="G700" s="1407" t="s">
        <v>6234</v>
      </c>
      <c r="H700" s="1407" t="s">
        <v>9137</v>
      </c>
      <c r="I700" s="1409" t="s">
        <v>56</v>
      </c>
      <c r="J700" s="1410">
        <v>45513.0</v>
      </c>
      <c r="K700" s="1410"/>
      <c r="L700" s="1411" t="s">
        <v>5529</v>
      </c>
      <c r="M700" s="1420"/>
      <c r="N700" s="1420"/>
      <c r="O700" s="1420"/>
      <c r="P700" s="1420"/>
      <c r="Q700" s="1420"/>
      <c r="R700" s="1420"/>
      <c r="S700" s="1420"/>
      <c r="T700" s="1420"/>
      <c r="U700" s="1420"/>
      <c r="V700" s="1420"/>
      <c r="W700" s="1420"/>
      <c r="X700" s="1420"/>
      <c r="Y700" s="1420"/>
      <c r="Z700" s="1420"/>
      <c r="AA700" s="1420"/>
    </row>
    <row r="701" ht="41.25" customHeight="1">
      <c r="A701" s="1427" t="s">
        <v>9133</v>
      </c>
      <c r="B701" s="1428" t="s">
        <v>9138</v>
      </c>
      <c r="C701" s="1428" t="s">
        <v>9139</v>
      </c>
      <c r="D701" s="1467"/>
      <c r="E701" s="1428" t="s">
        <v>6232</v>
      </c>
      <c r="F701" s="1428" t="s">
        <v>9071</v>
      </c>
      <c r="G701" s="1428" t="s">
        <v>6234</v>
      </c>
      <c r="H701" s="1428" t="s">
        <v>9140</v>
      </c>
      <c r="I701" s="1404" t="s">
        <v>6246</v>
      </c>
      <c r="J701" s="1430">
        <v>45506.0</v>
      </c>
      <c r="K701" s="1430"/>
      <c r="L701" s="1431" t="s">
        <v>9141</v>
      </c>
      <c r="M701" s="1439"/>
      <c r="N701" s="1439"/>
      <c r="O701" s="1439"/>
      <c r="P701" s="1439"/>
      <c r="Q701" s="1439"/>
      <c r="R701" s="1439"/>
      <c r="S701" s="1439"/>
      <c r="T701" s="1439"/>
      <c r="U701" s="1439"/>
      <c r="V701" s="1439"/>
      <c r="W701" s="1439"/>
      <c r="X701" s="1439"/>
      <c r="Y701" s="1439"/>
      <c r="Z701" s="1439"/>
      <c r="AA701" s="1439"/>
    </row>
    <row r="702" ht="41.25" customHeight="1">
      <c r="A702" s="1406" t="s">
        <v>9142</v>
      </c>
      <c r="B702" s="1413" t="s">
        <v>9143</v>
      </c>
      <c r="C702" s="1413" t="s">
        <v>9144</v>
      </c>
      <c r="D702" s="1414" t="s">
        <v>9145</v>
      </c>
      <c r="E702" s="1413" t="s">
        <v>6232</v>
      </c>
      <c r="F702" s="1413" t="s">
        <v>8998</v>
      </c>
      <c r="G702" s="1413" t="s">
        <v>6234</v>
      </c>
      <c r="H702" s="1413" t="s">
        <v>9146</v>
      </c>
      <c r="I702" s="1415" t="s">
        <v>35</v>
      </c>
      <c r="J702" s="1423"/>
      <c r="K702" s="1423"/>
      <c r="L702" s="1424"/>
      <c r="M702" s="1405"/>
      <c r="N702" s="1405"/>
      <c r="O702" s="1405"/>
      <c r="P702" s="1405"/>
      <c r="Q702" s="1405"/>
      <c r="R702" s="1405"/>
      <c r="S702" s="1405"/>
      <c r="T702" s="1405"/>
      <c r="U702" s="1405"/>
      <c r="V702" s="1405"/>
      <c r="W702" s="1405"/>
      <c r="X702" s="1405"/>
      <c r="Y702" s="1405"/>
      <c r="Z702" s="1405"/>
      <c r="AA702" s="1405"/>
    </row>
    <row r="703" ht="41.25" customHeight="1">
      <c r="A703" s="1419" t="s">
        <v>9147</v>
      </c>
      <c r="B703" s="1407" t="s">
        <v>9148</v>
      </c>
      <c r="C703" s="1407" t="s">
        <v>9149</v>
      </c>
      <c r="D703" s="1408" t="s">
        <v>9150</v>
      </c>
      <c r="E703" s="1407" t="s">
        <v>6232</v>
      </c>
      <c r="F703" s="1407" t="s">
        <v>9151</v>
      </c>
      <c r="G703" s="1407" t="s">
        <v>6234</v>
      </c>
      <c r="H703" s="1407" t="s">
        <v>9152</v>
      </c>
      <c r="I703" s="1409" t="s">
        <v>56</v>
      </c>
      <c r="J703" s="1410">
        <v>45513.0</v>
      </c>
      <c r="K703" s="1410"/>
      <c r="L703" s="1411" t="s">
        <v>5529</v>
      </c>
      <c r="M703" s="1420"/>
      <c r="N703" s="1420"/>
      <c r="O703" s="1420"/>
      <c r="P703" s="1420"/>
      <c r="Q703" s="1420"/>
      <c r="R703" s="1420"/>
      <c r="S703" s="1420"/>
      <c r="T703" s="1420"/>
      <c r="U703" s="1420"/>
      <c r="V703" s="1420"/>
      <c r="W703" s="1420"/>
      <c r="X703" s="1420"/>
      <c r="Y703" s="1420"/>
      <c r="Z703" s="1420"/>
      <c r="AA703" s="1420"/>
    </row>
    <row r="704" ht="41.25" customHeight="1">
      <c r="A704" s="1406" t="s">
        <v>9153</v>
      </c>
      <c r="B704" s="1413" t="s">
        <v>9154</v>
      </c>
      <c r="C704" s="1413" t="s">
        <v>9155</v>
      </c>
      <c r="D704" s="1414" t="s">
        <v>9156</v>
      </c>
      <c r="E704" s="1413" t="s">
        <v>6232</v>
      </c>
      <c r="F704" s="1413" t="s">
        <v>9087</v>
      </c>
      <c r="G704" s="1413" t="s">
        <v>6234</v>
      </c>
      <c r="H704" s="1413" t="s">
        <v>9157</v>
      </c>
      <c r="I704" s="1415" t="s">
        <v>6246</v>
      </c>
      <c r="J704" s="1416">
        <v>45506.0</v>
      </c>
      <c r="K704" s="1416"/>
      <c r="L704" s="1418" t="s">
        <v>9158</v>
      </c>
      <c r="M704" s="1405"/>
      <c r="N704" s="1405"/>
      <c r="O704" s="1405"/>
      <c r="P704" s="1405"/>
      <c r="Q704" s="1405"/>
      <c r="R704" s="1405"/>
      <c r="S704" s="1405"/>
      <c r="T704" s="1405"/>
      <c r="U704" s="1405"/>
      <c r="V704" s="1405"/>
      <c r="W704" s="1405"/>
      <c r="X704" s="1405"/>
      <c r="Y704" s="1405"/>
      <c r="Z704" s="1405"/>
      <c r="AA704" s="1405"/>
    </row>
    <row r="705" ht="41.25" customHeight="1">
      <c r="A705" s="1406" t="s">
        <v>8920</v>
      </c>
      <c r="B705" s="1413" t="s">
        <v>9159</v>
      </c>
      <c r="C705" s="1413" t="s">
        <v>9160</v>
      </c>
      <c r="D705" s="1414" t="s">
        <v>9161</v>
      </c>
      <c r="E705" s="1413" t="s">
        <v>6232</v>
      </c>
      <c r="F705" s="1413" t="s">
        <v>9162</v>
      </c>
      <c r="G705" s="1413" t="s">
        <v>6234</v>
      </c>
      <c r="H705" s="1413" t="s">
        <v>9163</v>
      </c>
      <c r="I705" s="1415" t="s">
        <v>35</v>
      </c>
      <c r="J705" s="1423"/>
      <c r="K705" s="1423"/>
      <c r="L705" s="1424"/>
      <c r="M705" s="1405"/>
      <c r="N705" s="1405"/>
      <c r="O705" s="1405"/>
      <c r="P705" s="1405"/>
      <c r="Q705" s="1405"/>
      <c r="R705" s="1405"/>
      <c r="S705" s="1405"/>
      <c r="T705" s="1405"/>
      <c r="U705" s="1405"/>
      <c r="V705" s="1405"/>
      <c r="W705" s="1405"/>
      <c r="X705" s="1405"/>
      <c r="Y705" s="1405"/>
      <c r="Z705" s="1405"/>
      <c r="AA705" s="1405"/>
    </row>
    <row r="706" ht="41.25" customHeight="1">
      <c r="A706" s="1419" t="s">
        <v>9052</v>
      </c>
      <c r="B706" s="1407" t="s">
        <v>9164</v>
      </c>
      <c r="C706" s="1407" t="s">
        <v>9165</v>
      </c>
      <c r="D706" s="1408" t="s">
        <v>9166</v>
      </c>
      <c r="E706" s="1407" t="s">
        <v>6232</v>
      </c>
      <c r="F706" s="1407" t="s">
        <v>9093</v>
      </c>
      <c r="G706" s="1407" t="s">
        <v>6234</v>
      </c>
      <c r="H706" s="1407" t="s">
        <v>9167</v>
      </c>
      <c r="I706" s="1409" t="s">
        <v>56</v>
      </c>
      <c r="J706" s="1410">
        <v>45514.0</v>
      </c>
      <c r="K706" s="1410"/>
      <c r="L706" s="1411" t="s">
        <v>5529</v>
      </c>
      <c r="M706" s="1420"/>
      <c r="N706" s="1420"/>
      <c r="O706" s="1420"/>
      <c r="P706" s="1420"/>
      <c r="Q706" s="1420"/>
      <c r="R706" s="1420"/>
      <c r="S706" s="1420"/>
      <c r="T706" s="1420"/>
      <c r="U706" s="1420"/>
      <c r="V706" s="1420"/>
      <c r="W706" s="1420"/>
      <c r="X706" s="1420"/>
      <c r="Y706" s="1420"/>
      <c r="Z706" s="1420"/>
      <c r="AA706" s="1420"/>
    </row>
    <row r="707" ht="41.25" customHeight="1">
      <c r="A707" s="1406" t="s">
        <v>9168</v>
      </c>
      <c r="B707" s="1413" t="s">
        <v>9169</v>
      </c>
      <c r="C707" s="1413" t="s">
        <v>9170</v>
      </c>
      <c r="D707" s="1442"/>
      <c r="E707" s="1413" t="s">
        <v>6232</v>
      </c>
      <c r="F707" s="1413" t="s">
        <v>9151</v>
      </c>
      <c r="G707" s="1413" t="s">
        <v>6234</v>
      </c>
      <c r="H707" s="1413" t="s">
        <v>9171</v>
      </c>
      <c r="I707" s="1415" t="s">
        <v>6246</v>
      </c>
      <c r="J707" s="1423"/>
      <c r="K707" s="1423"/>
      <c r="L707" s="1424"/>
      <c r="M707" s="1405"/>
      <c r="N707" s="1405"/>
      <c r="O707" s="1405"/>
      <c r="P707" s="1405"/>
      <c r="Q707" s="1405"/>
      <c r="R707" s="1405"/>
      <c r="S707" s="1405"/>
      <c r="T707" s="1405"/>
      <c r="U707" s="1405"/>
      <c r="V707" s="1405"/>
      <c r="W707" s="1405"/>
      <c r="X707" s="1405"/>
      <c r="Y707" s="1405"/>
      <c r="Z707" s="1405"/>
      <c r="AA707" s="1405"/>
    </row>
    <row r="708" ht="41.25" customHeight="1">
      <c r="A708" s="1406" t="s">
        <v>9172</v>
      </c>
      <c r="B708" s="1413" t="s">
        <v>9173</v>
      </c>
      <c r="C708" s="1413" t="s">
        <v>9174</v>
      </c>
      <c r="D708" s="1442"/>
      <c r="E708" s="1413" t="s">
        <v>6232</v>
      </c>
      <c r="F708" s="1413" t="s">
        <v>9026</v>
      </c>
      <c r="G708" s="1413" t="s">
        <v>6234</v>
      </c>
      <c r="H708" s="1413" t="s">
        <v>9027</v>
      </c>
      <c r="I708" s="1415" t="s">
        <v>35</v>
      </c>
      <c r="J708" s="1423"/>
      <c r="K708" s="1423"/>
      <c r="L708" s="1424"/>
      <c r="M708" s="1405"/>
      <c r="N708" s="1405"/>
      <c r="O708" s="1405"/>
      <c r="P708" s="1405"/>
      <c r="Q708" s="1405"/>
      <c r="R708" s="1405"/>
      <c r="S708" s="1405"/>
      <c r="T708" s="1405"/>
      <c r="U708" s="1405"/>
      <c r="V708" s="1405"/>
      <c r="W708" s="1405"/>
      <c r="X708" s="1405"/>
      <c r="Y708" s="1405"/>
      <c r="Z708" s="1405"/>
      <c r="AA708" s="1405"/>
    </row>
    <row r="709" ht="41.25" customHeight="1">
      <c r="A709" s="1406" t="s">
        <v>9175</v>
      </c>
      <c r="B709" s="1413" t="s">
        <v>9176</v>
      </c>
      <c r="C709" s="1413" t="s">
        <v>9177</v>
      </c>
      <c r="D709" s="1414" t="s">
        <v>9178</v>
      </c>
      <c r="E709" s="1413" t="s">
        <v>6232</v>
      </c>
      <c r="F709" s="1413" t="s">
        <v>9179</v>
      </c>
      <c r="G709" s="1413" t="s">
        <v>6234</v>
      </c>
      <c r="H709" s="1413" t="s">
        <v>9180</v>
      </c>
      <c r="I709" s="1415" t="s">
        <v>6246</v>
      </c>
      <c r="J709" s="1423"/>
      <c r="K709" s="1423"/>
      <c r="L709" s="1424"/>
      <c r="M709" s="1405"/>
      <c r="N709" s="1405"/>
      <c r="O709" s="1405"/>
      <c r="P709" s="1405"/>
      <c r="Q709" s="1405"/>
      <c r="R709" s="1405"/>
      <c r="S709" s="1405"/>
      <c r="T709" s="1405"/>
      <c r="U709" s="1405"/>
      <c r="V709" s="1405"/>
      <c r="W709" s="1405"/>
      <c r="X709" s="1405"/>
      <c r="Y709" s="1405"/>
      <c r="Z709" s="1405"/>
      <c r="AA709" s="1405"/>
    </row>
    <row r="710" ht="41.25" customHeight="1">
      <c r="A710" s="1406" t="s">
        <v>9181</v>
      </c>
      <c r="B710" s="1413" t="s">
        <v>9182</v>
      </c>
      <c r="C710" s="1413" t="s">
        <v>9183</v>
      </c>
      <c r="D710" s="1414" t="s">
        <v>9184</v>
      </c>
      <c r="E710" s="1413" t="s">
        <v>6232</v>
      </c>
      <c r="F710" s="1413" t="s">
        <v>9185</v>
      </c>
      <c r="G710" s="1413" t="s">
        <v>6234</v>
      </c>
      <c r="H710" s="1413" t="s">
        <v>9186</v>
      </c>
      <c r="I710" s="1415" t="s">
        <v>35</v>
      </c>
      <c r="J710" s="1423"/>
      <c r="K710" s="1423"/>
      <c r="L710" s="1424"/>
      <c r="M710" s="1405"/>
      <c r="N710" s="1405"/>
      <c r="O710" s="1405"/>
      <c r="P710" s="1405"/>
      <c r="Q710" s="1405"/>
      <c r="R710" s="1405"/>
      <c r="S710" s="1405"/>
      <c r="T710" s="1405"/>
      <c r="U710" s="1405"/>
      <c r="V710" s="1405"/>
      <c r="W710" s="1405"/>
      <c r="X710" s="1405"/>
      <c r="Y710" s="1405"/>
      <c r="Z710" s="1405"/>
      <c r="AA710" s="1405"/>
    </row>
    <row r="711" ht="41.25" customHeight="1">
      <c r="A711" s="1419" t="s">
        <v>9181</v>
      </c>
      <c r="B711" s="1407" t="s">
        <v>9187</v>
      </c>
      <c r="C711" s="1407" t="s">
        <v>9188</v>
      </c>
      <c r="D711" s="1425"/>
      <c r="E711" s="1407" t="s">
        <v>6232</v>
      </c>
      <c r="F711" s="1407" t="s">
        <v>9189</v>
      </c>
      <c r="G711" s="1407" t="s">
        <v>6234</v>
      </c>
      <c r="H711" s="1407" t="s">
        <v>9190</v>
      </c>
      <c r="I711" s="1409" t="s">
        <v>56</v>
      </c>
      <c r="J711" s="1410">
        <v>45514.0</v>
      </c>
      <c r="K711" s="1410"/>
      <c r="L711" s="1411" t="s">
        <v>674</v>
      </c>
      <c r="M711" s="1420"/>
      <c r="N711" s="1420"/>
      <c r="O711" s="1420"/>
      <c r="P711" s="1420"/>
      <c r="Q711" s="1420"/>
      <c r="R711" s="1420"/>
      <c r="S711" s="1420"/>
      <c r="T711" s="1420"/>
      <c r="U711" s="1420"/>
      <c r="V711" s="1420"/>
      <c r="W711" s="1420"/>
      <c r="X711" s="1420"/>
      <c r="Y711" s="1420"/>
      <c r="Z711" s="1420"/>
      <c r="AA711" s="1420"/>
    </row>
    <row r="712" ht="41.25" customHeight="1">
      <c r="A712" s="1419" t="s">
        <v>9118</v>
      </c>
      <c r="B712" s="1407" t="s">
        <v>9191</v>
      </c>
      <c r="C712" s="1407" t="s">
        <v>9192</v>
      </c>
      <c r="D712" s="1408" t="s">
        <v>9193</v>
      </c>
      <c r="E712" s="1407" t="s">
        <v>6232</v>
      </c>
      <c r="F712" s="1407" t="s">
        <v>8993</v>
      </c>
      <c r="G712" s="1407" t="s">
        <v>6234</v>
      </c>
      <c r="H712" s="1407" t="s">
        <v>9194</v>
      </c>
      <c r="I712" s="1409" t="s">
        <v>56</v>
      </c>
      <c r="J712" s="1410">
        <v>45514.0</v>
      </c>
      <c r="K712" s="1410"/>
      <c r="L712" s="1411" t="s">
        <v>5529</v>
      </c>
      <c r="M712" s="1420"/>
      <c r="N712" s="1420"/>
      <c r="O712" s="1420"/>
      <c r="P712" s="1420"/>
      <c r="Q712" s="1420"/>
      <c r="R712" s="1420"/>
      <c r="S712" s="1420"/>
      <c r="T712" s="1420"/>
      <c r="U712" s="1420"/>
      <c r="V712" s="1420"/>
      <c r="W712" s="1420"/>
      <c r="X712" s="1420"/>
      <c r="Y712" s="1420"/>
      <c r="Z712" s="1420"/>
      <c r="AA712" s="1420"/>
    </row>
    <row r="713" ht="41.25" customHeight="1">
      <c r="A713" s="1478" t="s">
        <v>9087</v>
      </c>
      <c r="B713" s="1479" t="s">
        <v>9195</v>
      </c>
      <c r="C713" s="1479" t="s">
        <v>9196</v>
      </c>
      <c r="D713" s="1480"/>
      <c r="E713" s="1479" t="s">
        <v>6232</v>
      </c>
      <c r="F713" s="1479" t="s">
        <v>8993</v>
      </c>
      <c r="G713" s="1479" t="s">
        <v>6234</v>
      </c>
      <c r="H713" s="1479" t="s">
        <v>8994</v>
      </c>
      <c r="I713" s="1481" t="s">
        <v>6246</v>
      </c>
      <c r="J713" s="1482">
        <v>45506.0</v>
      </c>
      <c r="K713" s="1482"/>
      <c r="L713" s="1483" t="s">
        <v>9197</v>
      </c>
      <c r="M713" s="1484"/>
      <c r="N713" s="1484"/>
      <c r="O713" s="1484"/>
      <c r="P713" s="1484"/>
      <c r="Q713" s="1484"/>
      <c r="R713" s="1484"/>
      <c r="S713" s="1484"/>
      <c r="T713" s="1484"/>
      <c r="U713" s="1484"/>
      <c r="V713" s="1484"/>
      <c r="W713" s="1484"/>
      <c r="X713" s="1484"/>
      <c r="Y713" s="1484"/>
      <c r="Z713" s="1484"/>
      <c r="AA713" s="1484"/>
    </row>
    <row r="714" ht="41.25" customHeight="1">
      <c r="A714" s="1406" t="s">
        <v>9198</v>
      </c>
      <c r="B714" s="1413" t="s">
        <v>9199</v>
      </c>
      <c r="C714" s="1423"/>
      <c r="D714" s="1414" t="s">
        <v>9200</v>
      </c>
      <c r="E714" s="1413" t="s">
        <v>6232</v>
      </c>
      <c r="F714" s="1413" t="s">
        <v>9201</v>
      </c>
      <c r="G714" s="1413" t="s">
        <v>6234</v>
      </c>
      <c r="H714" s="1413" t="s">
        <v>9202</v>
      </c>
      <c r="I714" s="1415" t="s">
        <v>35</v>
      </c>
      <c r="J714" s="1423"/>
      <c r="K714" s="1423"/>
      <c r="L714" s="1424"/>
      <c r="M714" s="1405"/>
      <c r="N714" s="1405"/>
      <c r="O714" s="1405"/>
      <c r="P714" s="1405"/>
      <c r="Q714" s="1405"/>
      <c r="R714" s="1405"/>
      <c r="S714" s="1405"/>
      <c r="T714" s="1405"/>
      <c r="U714" s="1405"/>
      <c r="V714" s="1405"/>
      <c r="W714" s="1405"/>
      <c r="X714" s="1405"/>
      <c r="Y714" s="1405"/>
      <c r="Z714" s="1405"/>
      <c r="AA714" s="1405"/>
    </row>
    <row r="715" ht="41.25" customHeight="1">
      <c r="A715" s="1419" t="s">
        <v>9203</v>
      </c>
      <c r="B715" s="1407" t="s">
        <v>9204</v>
      </c>
      <c r="C715" s="1407" t="s">
        <v>9205</v>
      </c>
      <c r="D715" s="1408" t="s">
        <v>9206</v>
      </c>
      <c r="E715" s="1407" t="s">
        <v>6232</v>
      </c>
      <c r="F715" s="1407" t="s">
        <v>9207</v>
      </c>
      <c r="G715" s="1407" t="s">
        <v>6234</v>
      </c>
      <c r="H715" s="1407" t="s">
        <v>9208</v>
      </c>
      <c r="I715" s="1409" t="s">
        <v>56</v>
      </c>
      <c r="J715" s="1410">
        <v>45514.0</v>
      </c>
      <c r="K715" s="1410"/>
      <c r="L715" s="1411" t="s">
        <v>5529</v>
      </c>
      <c r="M715" s="1420"/>
      <c r="N715" s="1420"/>
      <c r="O715" s="1420"/>
      <c r="P715" s="1420"/>
      <c r="Q715" s="1420"/>
      <c r="R715" s="1420"/>
      <c r="S715" s="1420"/>
      <c r="T715" s="1420"/>
      <c r="U715" s="1420"/>
      <c r="V715" s="1420"/>
      <c r="W715" s="1420"/>
      <c r="X715" s="1420"/>
      <c r="Y715" s="1420"/>
      <c r="Z715" s="1420"/>
      <c r="AA715" s="1420"/>
    </row>
    <row r="716" ht="41.25" customHeight="1">
      <c r="A716" s="1419" t="s">
        <v>9209</v>
      </c>
      <c r="B716" s="1407" t="s">
        <v>9210</v>
      </c>
      <c r="C716" s="1407" t="s">
        <v>9211</v>
      </c>
      <c r="D716" s="1408" t="s">
        <v>9212</v>
      </c>
      <c r="E716" s="1407" t="s">
        <v>6232</v>
      </c>
      <c r="F716" s="1407" t="s">
        <v>9213</v>
      </c>
      <c r="G716" s="1407" t="s">
        <v>6234</v>
      </c>
      <c r="H716" s="1407" t="s">
        <v>9214</v>
      </c>
      <c r="I716" s="1409" t="s">
        <v>6246</v>
      </c>
      <c r="J716" s="1410">
        <v>45506.0</v>
      </c>
      <c r="K716" s="1410"/>
      <c r="L716" s="1411" t="s">
        <v>5529</v>
      </c>
      <c r="M716" s="1420"/>
      <c r="N716" s="1420"/>
      <c r="O716" s="1420"/>
      <c r="P716" s="1420"/>
      <c r="Q716" s="1420"/>
      <c r="R716" s="1420"/>
      <c r="S716" s="1420"/>
      <c r="T716" s="1420"/>
      <c r="U716" s="1420"/>
      <c r="V716" s="1420"/>
      <c r="W716" s="1420"/>
      <c r="X716" s="1420"/>
      <c r="Y716" s="1420"/>
      <c r="Z716" s="1420"/>
      <c r="AA716" s="1420"/>
    </row>
    <row r="717" ht="41.25" customHeight="1">
      <c r="A717" s="1406" t="s">
        <v>9215</v>
      </c>
      <c r="B717" s="1413" t="s">
        <v>9216</v>
      </c>
      <c r="C717" s="1413" t="s">
        <v>9217</v>
      </c>
      <c r="D717" s="1414" t="s">
        <v>9218</v>
      </c>
      <c r="E717" s="1413" t="s">
        <v>6232</v>
      </c>
      <c r="F717" s="1413" t="s">
        <v>9219</v>
      </c>
      <c r="G717" s="1413" t="s">
        <v>6234</v>
      </c>
      <c r="H717" s="1413" t="s">
        <v>9220</v>
      </c>
      <c r="I717" s="1415" t="s">
        <v>35</v>
      </c>
      <c r="J717" s="1423"/>
      <c r="K717" s="1423"/>
      <c r="L717" s="1424"/>
      <c r="M717" s="1405"/>
      <c r="N717" s="1405"/>
      <c r="O717" s="1405"/>
      <c r="P717" s="1405"/>
      <c r="Q717" s="1405"/>
      <c r="R717" s="1405"/>
      <c r="S717" s="1405"/>
      <c r="T717" s="1405"/>
      <c r="U717" s="1405"/>
      <c r="V717" s="1405"/>
      <c r="W717" s="1405"/>
      <c r="X717" s="1405"/>
      <c r="Y717" s="1405"/>
      <c r="Z717" s="1405"/>
      <c r="AA717" s="1405"/>
    </row>
    <row r="718" ht="41.25" customHeight="1">
      <c r="A718" s="1419" t="s">
        <v>9215</v>
      </c>
      <c r="B718" s="1407" t="s">
        <v>9221</v>
      </c>
      <c r="C718" s="1407" t="s">
        <v>9222</v>
      </c>
      <c r="D718" s="1408" t="s">
        <v>9223</v>
      </c>
      <c r="E718" s="1407" t="s">
        <v>6232</v>
      </c>
      <c r="F718" s="1407" t="s">
        <v>9224</v>
      </c>
      <c r="G718" s="1407" t="s">
        <v>6234</v>
      </c>
      <c r="H718" s="1407" t="s">
        <v>9225</v>
      </c>
      <c r="I718" s="1409" t="s">
        <v>56</v>
      </c>
      <c r="J718" s="1410">
        <v>45514.0</v>
      </c>
      <c r="K718" s="1410"/>
      <c r="L718" s="1411" t="s">
        <v>5529</v>
      </c>
      <c r="M718" s="1420"/>
      <c r="N718" s="1420"/>
      <c r="O718" s="1420"/>
      <c r="P718" s="1420"/>
      <c r="Q718" s="1420"/>
      <c r="R718" s="1420"/>
      <c r="S718" s="1420"/>
      <c r="T718" s="1420"/>
      <c r="U718" s="1420"/>
      <c r="V718" s="1420"/>
      <c r="W718" s="1420"/>
      <c r="X718" s="1420"/>
      <c r="Y718" s="1420"/>
      <c r="Z718" s="1420"/>
      <c r="AA718" s="1420"/>
    </row>
    <row r="719" ht="41.25" customHeight="1">
      <c r="A719" s="1419" t="s">
        <v>9226</v>
      </c>
      <c r="B719" s="1407" t="s">
        <v>9227</v>
      </c>
      <c r="C719" s="1407" t="s">
        <v>9228</v>
      </c>
      <c r="D719" s="1425"/>
      <c r="E719" s="1407" t="s">
        <v>6232</v>
      </c>
      <c r="F719" s="1407" t="s">
        <v>9229</v>
      </c>
      <c r="G719" s="1407" t="s">
        <v>6234</v>
      </c>
      <c r="H719" s="1407" t="s">
        <v>9230</v>
      </c>
      <c r="I719" s="1409" t="s">
        <v>6246</v>
      </c>
      <c r="J719" s="1410">
        <v>45506.0</v>
      </c>
      <c r="K719" s="1410"/>
      <c r="L719" s="1411" t="s">
        <v>9231</v>
      </c>
      <c r="M719" s="1420"/>
      <c r="N719" s="1420"/>
      <c r="O719" s="1420"/>
      <c r="P719" s="1420"/>
      <c r="Q719" s="1420"/>
      <c r="R719" s="1420"/>
      <c r="S719" s="1420"/>
      <c r="T719" s="1420"/>
      <c r="U719" s="1420"/>
      <c r="V719" s="1420"/>
      <c r="W719" s="1420"/>
      <c r="X719" s="1420"/>
      <c r="Y719" s="1420"/>
      <c r="Z719" s="1420"/>
      <c r="AA719" s="1420"/>
    </row>
    <row r="720" ht="41.25" customHeight="1">
      <c r="A720" s="1443"/>
      <c r="B720" s="1423"/>
      <c r="C720" s="1423"/>
      <c r="D720" s="1442"/>
      <c r="E720" s="1413" t="s">
        <v>6232</v>
      </c>
      <c r="F720" s="1413" t="s">
        <v>9081</v>
      </c>
      <c r="G720" s="1413" t="s">
        <v>6234</v>
      </c>
      <c r="H720" s="1413" t="s">
        <v>9232</v>
      </c>
      <c r="I720" s="1415" t="s">
        <v>35</v>
      </c>
      <c r="J720" s="1423"/>
      <c r="K720" s="1423"/>
      <c r="L720" s="1424"/>
      <c r="M720" s="1405"/>
      <c r="N720" s="1405"/>
      <c r="O720" s="1405"/>
      <c r="P720" s="1405"/>
      <c r="Q720" s="1405"/>
      <c r="R720" s="1405"/>
      <c r="S720" s="1405"/>
      <c r="T720" s="1405"/>
      <c r="U720" s="1405"/>
      <c r="V720" s="1405"/>
      <c r="W720" s="1405"/>
      <c r="X720" s="1405"/>
      <c r="Y720" s="1405"/>
      <c r="Z720" s="1405"/>
      <c r="AA720" s="1405"/>
    </row>
    <row r="721" ht="41.25" customHeight="1">
      <c r="A721" s="1406" t="s">
        <v>9226</v>
      </c>
      <c r="B721" s="1413" t="s">
        <v>9233</v>
      </c>
      <c r="C721" s="1413" t="s">
        <v>9234</v>
      </c>
      <c r="D721" s="1414" t="s">
        <v>9235</v>
      </c>
      <c r="E721" s="1413" t="s">
        <v>6232</v>
      </c>
      <c r="F721" s="1413" t="s">
        <v>9219</v>
      </c>
      <c r="G721" s="1413" t="s">
        <v>6234</v>
      </c>
      <c r="H721" s="1413" t="s">
        <v>9220</v>
      </c>
      <c r="I721" s="1415" t="s">
        <v>56</v>
      </c>
      <c r="J721" s="1416">
        <v>45514.0</v>
      </c>
      <c r="K721" s="1416"/>
      <c r="L721" s="1418" t="s">
        <v>1371</v>
      </c>
      <c r="M721" s="1405"/>
      <c r="N721" s="1405"/>
      <c r="O721" s="1405"/>
      <c r="P721" s="1405"/>
      <c r="Q721" s="1405"/>
      <c r="R721" s="1405"/>
      <c r="S721" s="1405"/>
      <c r="T721" s="1405"/>
      <c r="U721" s="1405"/>
      <c r="V721" s="1405"/>
      <c r="W721" s="1405"/>
      <c r="X721" s="1405"/>
      <c r="Y721" s="1405"/>
      <c r="Z721" s="1405"/>
      <c r="AA721" s="1405"/>
    </row>
    <row r="722" ht="41.25" customHeight="1">
      <c r="A722" s="1427" t="s">
        <v>9226</v>
      </c>
      <c r="B722" s="1428" t="s">
        <v>9236</v>
      </c>
      <c r="C722" s="1428" t="s">
        <v>9237</v>
      </c>
      <c r="D722" s="1429" t="s">
        <v>9238</v>
      </c>
      <c r="E722" s="1428" t="s">
        <v>6232</v>
      </c>
      <c r="F722" s="1428" t="s">
        <v>9239</v>
      </c>
      <c r="G722" s="1428" t="s">
        <v>6234</v>
      </c>
      <c r="H722" s="1428" t="s">
        <v>9240</v>
      </c>
      <c r="I722" s="1404" t="s">
        <v>6246</v>
      </c>
      <c r="J722" s="1430">
        <v>45506.0</v>
      </c>
      <c r="K722" s="1430"/>
      <c r="L722" s="1431" t="s">
        <v>9241</v>
      </c>
      <c r="M722" s="1439"/>
      <c r="N722" s="1439"/>
      <c r="O722" s="1439"/>
      <c r="P722" s="1439"/>
      <c r="Q722" s="1439"/>
      <c r="R722" s="1439"/>
      <c r="S722" s="1439"/>
      <c r="T722" s="1439"/>
      <c r="U722" s="1439"/>
      <c r="V722" s="1439"/>
      <c r="W722" s="1439"/>
      <c r="X722" s="1439"/>
      <c r="Y722" s="1439"/>
      <c r="Z722" s="1439"/>
      <c r="AA722" s="1439"/>
    </row>
    <row r="723" ht="41.25" customHeight="1">
      <c r="A723" s="1406" t="s">
        <v>9242</v>
      </c>
      <c r="B723" s="1413" t="s">
        <v>9243</v>
      </c>
      <c r="C723" s="1413" t="s">
        <v>9244</v>
      </c>
      <c r="D723" s="1414" t="s">
        <v>9245</v>
      </c>
      <c r="E723" s="1413" t="s">
        <v>6232</v>
      </c>
      <c r="F723" s="1413" t="s">
        <v>9246</v>
      </c>
      <c r="G723" s="1413" t="s">
        <v>6234</v>
      </c>
      <c r="H723" s="1413" t="s">
        <v>9247</v>
      </c>
      <c r="I723" s="1415" t="s">
        <v>35</v>
      </c>
      <c r="J723" s="1423"/>
      <c r="K723" s="1423"/>
      <c r="L723" s="1424"/>
      <c r="M723" s="1405"/>
      <c r="N723" s="1405"/>
      <c r="O723" s="1405"/>
      <c r="P723" s="1405"/>
      <c r="Q723" s="1405"/>
      <c r="R723" s="1405"/>
      <c r="S723" s="1405"/>
      <c r="T723" s="1405"/>
      <c r="U723" s="1405"/>
      <c r="V723" s="1405"/>
      <c r="W723" s="1405"/>
      <c r="X723" s="1405"/>
      <c r="Y723" s="1405"/>
      <c r="Z723" s="1405"/>
      <c r="AA723" s="1405"/>
    </row>
    <row r="724" ht="41.25" customHeight="1">
      <c r="A724" s="1419" t="s">
        <v>9248</v>
      </c>
      <c r="B724" s="1407" t="s">
        <v>9249</v>
      </c>
      <c r="C724" s="1407" t="s">
        <v>9250</v>
      </c>
      <c r="D724" s="1408" t="s">
        <v>9251</v>
      </c>
      <c r="E724" s="1407" t="s">
        <v>6232</v>
      </c>
      <c r="F724" s="1407" t="s">
        <v>9252</v>
      </c>
      <c r="G724" s="1407" t="s">
        <v>6234</v>
      </c>
      <c r="H724" s="1407" t="s">
        <v>9253</v>
      </c>
      <c r="I724" s="1409" t="s">
        <v>56</v>
      </c>
      <c r="J724" s="1410">
        <v>45514.0</v>
      </c>
      <c r="K724" s="1410"/>
      <c r="L724" s="1411" t="s">
        <v>5529</v>
      </c>
      <c r="M724" s="1420"/>
      <c r="N724" s="1420"/>
      <c r="O724" s="1420"/>
      <c r="P724" s="1420"/>
      <c r="Q724" s="1420"/>
      <c r="R724" s="1420"/>
      <c r="S724" s="1420"/>
      <c r="T724" s="1420"/>
      <c r="U724" s="1420"/>
      <c r="V724" s="1420"/>
      <c r="W724" s="1420"/>
      <c r="X724" s="1420"/>
      <c r="Y724" s="1420"/>
      <c r="Z724" s="1420"/>
      <c r="AA724" s="1420"/>
    </row>
    <row r="725" ht="41.25" customHeight="1">
      <c r="A725" s="1406" t="s">
        <v>9254</v>
      </c>
      <c r="B725" s="1413" t="s">
        <v>9255</v>
      </c>
      <c r="C725" s="1413" t="s">
        <v>9256</v>
      </c>
      <c r="D725" s="1414" t="s">
        <v>9257</v>
      </c>
      <c r="E725" s="1413" t="s">
        <v>6232</v>
      </c>
      <c r="F725" s="1413" t="s">
        <v>9258</v>
      </c>
      <c r="G725" s="1413" t="s">
        <v>6234</v>
      </c>
      <c r="H725" s="1413" t="s">
        <v>9259</v>
      </c>
      <c r="I725" s="1415" t="s">
        <v>6246</v>
      </c>
      <c r="J725" s="1416">
        <v>45506.0</v>
      </c>
      <c r="K725" s="1416"/>
      <c r="L725" s="1424"/>
      <c r="M725" s="1405"/>
      <c r="N725" s="1405"/>
      <c r="O725" s="1405"/>
      <c r="P725" s="1405"/>
      <c r="Q725" s="1405"/>
      <c r="R725" s="1405"/>
      <c r="S725" s="1405"/>
      <c r="T725" s="1405"/>
      <c r="U725" s="1405"/>
      <c r="V725" s="1405"/>
      <c r="W725" s="1405"/>
      <c r="X725" s="1405"/>
      <c r="Y725" s="1405"/>
      <c r="Z725" s="1405"/>
      <c r="AA725" s="1405"/>
    </row>
    <row r="726" ht="41.25" customHeight="1">
      <c r="A726" s="1406" t="s">
        <v>9260</v>
      </c>
      <c r="B726" s="1413" t="s">
        <v>9261</v>
      </c>
      <c r="C726" s="1413" t="s">
        <v>9262</v>
      </c>
      <c r="D726" s="1414" t="s">
        <v>9263</v>
      </c>
      <c r="E726" s="1413" t="s">
        <v>6232</v>
      </c>
      <c r="F726" s="1413" t="s">
        <v>9246</v>
      </c>
      <c r="G726" s="1413" t="s">
        <v>6234</v>
      </c>
      <c r="H726" s="1413" t="s">
        <v>9264</v>
      </c>
      <c r="I726" s="1415" t="s">
        <v>35</v>
      </c>
      <c r="J726" s="1423"/>
      <c r="K726" s="1423"/>
      <c r="L726" s="1424"/>
      <c r="M726" s="1405"/>
      <c r="N726" s="1405"/>
      <c r="O726" s="1405"/>
      <c r="P726" s="1405"/>
      <c r="Q726" s="1405"/>
      <c r="R726" s="1405"/>
      <c r="S726" s="1405"/>
      <c r="T726" s="1405"/>
      <c r="U726" s="1405"/>
      <c r="V726" s="1405"/>
      <c r="W726" s="1405"/>
      <c r="X726" s="1405"/>
      <c r="Y726" s="1405"/>
      <c r="Z726" s="1405"/>
      <c r="AA726" s="1405"/>
    </row>
    <row r="727" ht="41.25" customHeight="1">
      <c r="A727" s="1419" t="s">
        <v>9265</v>
      </c>
      <c r="B727" s="1407" t="s">
        <v>9266</v>
      </c>
      <c r="C727" s="1407" t="s">
        <v>9267</v>
      </c>
      <c r="D727" s="1408" t="s">
        <v>1027</v>
      </c>
      <c r="E727" s="1407" t="s">
        <v>6232</v>
      </c>
      <c r="F727" s="1407" t="s">
        <v>9201</v>
      </c>
      <c r="G727" s="1407" t="s">
        <v>6234</v>
      </c>
      <c r="H727" s="1407" t="s">
        <v>9268</v>
      </c>
      <c r="I727" s="1409" t="s">
        <v>56</v>
      </c>
      <c r="J727" s="1410">
        <v>45514.0</v>
      </c>
      <c r="K727" s="1410"/>
      <c r="L727" s="1411" t="s">
        <v>5529</v>
      </c>
      <c r="M727" s="1420"/>
      <c r="N727" s="1420"/>
      <c r="O727" s="1420"/>
      <c r="P727" s="1420"/>
      <c r="Q727" s="1420"/>
      <c r="R727" s="1420"/>
      <c r="S727" s="1420"/>
      <c r="T727" s="1420"/>
      <c r="U727" s="1420"/>
      <c r="V727" s="1420"/>
      <c r="W727" s="1420"/>
      <c r="X727" s="1420"/>
      <c r="Y727" s="1420"/>
      <c r="Z727" s="1420"/>
      <c r="AA727" s="1420"/>
    </row>
    <row r="728" ht="41.25" customHeight="1">
      <c r="A728" s="1451" t="s">
        <v>9265</v>
      </c>
      <c r="B728" s="1452" t="s">
        <v>9269</v>
      </c>
      <c r="C728" s="1452" t="s">
        <v>9270</v>
      </c>
      <c r="D728" s="1453" t="s">
        <v>9271</v>
      </c>
      <c r="E728" s="1452" t="s">
        <v>6232</v>
      </c>
      <c r="F728" s="1452" t="s">
        <v>9272</v>
      </c>
      <c r="G728" s="1452" t="s">
        <v>6234</v>
      </c>
      <c r="H728" s="1452" t="s">
        <v>9273</v>
      </c>
      <c r="I728" s="1454" t="s">
        <v>6246</v>
      </c>
      <c r="J728" s="1455">
        <v>45506.0</v>
      </c>
      <c r="K728" s="1455"/>
      <c r="L728" s="1456" t="s">
        <v>9274</v>
      </c>
      <c r="M728" s="1457"/>
      <c r="N728" s="1457"/>
      <c r="O728" s="1457"/>
      <c r="P728" s="1457"/>
      <c r="Q728" s="1457"/>
      <c r="R728" s="1457"/>
      <c r="S728" s="1457"/>
      <c r="T728" s="1457"/>
      <c r="U728" s="1457"/>
      <c r="V728" s="1457"/>
      <c r="W728" s="1457"/>
      <c r="X728" s="1457"/>
      <c r="Y728" s="1457"/>
      <c r="Z728" s="1457"/>
      <c r="AA728" s="1457"/>
    </row>
    <row r="729" ht="41.25" customHeight="1">
      <c r="A729" s="1406" t="s">
        <v>9265</v>
      </c>
      <c r="B729" s="1413" t="s">
        <v>9275</v>
      </c>
      <c r="C729" s="1413" t="s">
        <v>9276</v>
      </c>
      <c r="D729" s="1414" t="s">
        <v>9277</v>
      </c>
      <c r="E729" s="1413" t="s">
        <v>6232</v>
      </c>
      <c r="F729" s="1413" t="s">
        <v>9213</v>
      </c>
      <c r="G729" s="1413" t="s">
        <v>6234</v>
      </c>
      <c r="H729" s="1413" t="s">
        <v>9278</v>
      </c>
      <c r="I729" s="1415" t="s">
        <v>35</v>
      </c>
      <c r="J729" s="1423"/>
      <c r="K729" s="1423"/>
      <c r="L729" s="1424"/>
      <c r="M729" s="1405"/>
      <c r="N729" s="1405"/>
      <c r="O729" s="1405"/>
      <c r="P729" s="1405"/>
      <c r="Q729" s="1405"/>
      <c r="R729" s="1405"/>
      <c r="S729" s="1405"/>
      <c r="T729" s="1405"/>
      <c r="U729" s="1405"/>
      <c r="V729" s="1405"/>
      <c r="W729" s="1405"/>
      <c r="X729" s="1405"/>
      <c r="Y729" s="1405"/>
      <c r="Z729" s="1405"/>
      <c r="AA729" s="1405"/>
    </row>
    <row r="730" ht="41.25" customHeight="1">
      <c r="A730" s="1419" t="s">
        <v>9279</v>
      </c>
      <c r="B730" s="1407" t="s">
        <v>9280</v>
      </c>
      <c r="C730" s="1407" t="s">
        <v>9281</v>
      </c>
      <c r="D730" s="1425"/>
      <c r="E730" s="1407" t="s">
        <v>6232</v>
      </c>
      <c r="F730" s="1407" t="s">
        <v>9061</v>
      </c>
      <c r="G730" s="1407" t="s">
        <v>6234</v>
      </c>
      <c r="H730" s="1407" t="s">
        <v>9282</v>
      </c>
      <c r="I730" s="1409" t="s">
        <v>56</v>
      </c>
      <c r="J730" s="1410">
        <v>45514.0</v>
      </c>
      <c r="K730" s="1410"/>
      <c r="L730" s="1411" t="s">
        <v>6176</v>
      </c>
      <c r="M730" s="1420"/>
      <c r="N730" s="1420"/>
      <c r="O730" s="1420"/>
      <c r="P730" s="1420"/>
      <c r="Q730" s="1420"/>
      <c r="R730" s="1420"/>
      <c r="S730" s="1420"/>
      <c r="T730" s="1420"/>
      <c r="U730" s="1420"/>
      <c r="V730" s="1420"/>
      <c r="W730" s="1420"/>
      <c r="X730" s="1420"/>
      <c r="Y730" s="1420"/>
      <c r="Z730" s="1420"/>
      <c r="AA730" s="1420"/>
    </row>
    <row r="731" ht="41.25" customHeight="1">
      <c r="A731" s="1419" t="s">
        <v>9283</v>
      </c>
      <c r="B731" s="1407" t="s">
        <v>9284</v>
      </c>
      <c r="C731" s="1407" t="s">
        <v>9285</v>
      </c>
      <c r="D731" s="1408" t="s">
        <v>9286</v>
      </c>
      <c r="E731" s="1407" t="s">
        <v>6232</v>
      </c>
      <c r="F731" s="1407" t="s">
        <v>9162</v>
      </c>
      <c r="G731" s="1407" t="s">
        <v>6234</v>
      </c>
      <c r="H731" s="1407" t="s">
        <v>9287</v>
      </c>
      <c r="I731" s="1409" t="s">
        <v>6246</v>
      </c>
      <c r="J731" s="1410">
        <v>45506.0</v>
      </c>
      <c r="K731" s="1410"/>
      <c r="L731" s="1411" t="s">
        <v>5529</v>
      </c>
      <c r="M731" s="1420"/>
      <c r="N731" s="1420"/>
      <c r="O731" s="1420"/>
      <c r="P731" s="1420"/>
      <c r="Q731" s="1420"/>
      <c r="R731" s="1420"/>
      <c r="S731" s="1420"/>
      <c r="T731" s="1420"/>
      <c r="U731" s="1420"/>
      <c r="V731" s="1420"/>
      <c r="W731" s="1420"/>
      <c r="X731" s="1420"/>
      <c r="Y731" s="1420"/>
      <c r="Z731" s="1420"/>
      <c r="AA731" s="1420"/>
    </row>
    <row r="732" ht="41.25" customHeight="1">
      <c r="A732" s="1406" t="s">
        <v>9283</v>
      </c>
      <c r="B732" s="1413" t="s">
        <v>9288</v>
      </c>
      <c r="C732" s="1413" t="s">
        <v>9289</v>
      </c>
      <c r="D732" s="1414" t="s">
        <v>9290</v>
      </c>
      <c r="E732" s="1413" t="s">
        <v>6232</v>
      </c>
      <c r="F732" s="1413" t="s">
        <v>9291</v>
      </c>
      <c r="G732" s="1413" t="s">
        <v>6234</v>
      </c>
      <c r="H732" s="1413" t="s">
        <v>9292</v>
      </c>
      <c r="I732" s="1415" t="s">
        <v>35</v>
      </c>
      <c r="J732" s="1423"/>
      <c r="K732" s="1423"/>
      <c r="L732" s="1424"/>
      <c r="M732" s="1405"/>
      <c r="N732" s="1405"/>
      <c r="O732" s="1405"/>
      <c r="P732" s="1405"/>
      <c r="Q732" s="1405"/>
      <c r="R732" s="1405"/>
      <c r="S732" s="1405"/>
      <c r="T732" s="1405"/>
      <c r="U732" s="1405"/>
      <c r="V732" s="1405"/>
      <c r="W732" s="1405"/>
      <c r="X732" s="1405"/>
      <c r="Y732" s="1405"/>
      <c r="Z732" s="1405"/>
      <c r="AA732" s="1405"/>
    </row>
    <row r="733" ht="41.25" customHeight="1">
      <c r="A733" s="1419" t="s">
        <v>9283</v>
      </c>
      <c r="B733" s="1407" t="s">
        <v>9293</v>
      </c>
      <c r="C733" s="1407" t="s">
        <v>9294</v>
      </c>
      <c r="D733" s="1408" t="s">
        <v>9295</v>
      </c>
      <c r="E733" s="1407" t="s">
        <v>6232</v>
      </c>
      <c r="F733" s="1407" t="s">
        <v>9246</v>
      </c>
      <c r="G733" s="1407" t="s">
        <v>6234</v>
      </c>
      <c r="H733" s="1407" t="s">
        <v>9296</v>
      </c>
      <c r="I733" s="1409" t="s">
        <v>56</v>
      </c>
      <c r="J733" s="1410">
        <v>45514.0</v>
      </c>
      <c r="K733" s="1410"/>
      <c r="L733" s="1411" t="s">
        <v>5529</v>
      </c>
      <c r="M733" s="1420"/>
      <c r="N733" s="1420"/>
      <c r="O733" s="1420"/>
      <c r="P733" s="1420"/>
      <c r="Q733" s="1420"/>
      <c r="R733" s="1420"/>
      <c r="S733" s="1420"/>
      <c r="T733" s="1420"/>
      <c r="U733" s="1420"/>
      <c r="V733" s="1420"/>
      <c r="W733" s="1420"/>
      <c r="X733" s="1420"/>
      <c r="Y733" s="1420"/>
      <c r="Z733" s="1420"/>
      <c r="AA733" s="1420"/>
    </row>
    <row r="734" ht="41.25" customHeight="1">
      <c r="A734" s="1406" t="s">
        <v>9297</v>
      </c>
      <c r="B734" s="1413" t="s">
        <v>9298</v>
      </c>
      <c r="C734" s="1413" t="s">
        <v>9299</v>
      </c>
      <c r="D734" s="1414" t="s">
        <v>9300</v>
      </c>
      <c r="E734" s="1413" t="s">
        <v>6232</v>
      </c>
      <c r="F734" s="1413" t="s">
        <v>9301</v>
      </c>
      <c r="G734" s="1413" t="s">
        <v>6234</v>
      </c>
      <c r="H734" s="1413" t="s">
        <v>9302</v>
      </c>
      <c r="I734" s="1415" t="s">
        <v>6246</v>
      </c>
      <c r="J734" s="1416">
        <v>45513.0</v>
      </c>
      <c r="K734" s="1416"/>
      <c r="L734" s="1418" t="s">
        <v>9303</v>
      </c>
      <c r="M734" s="1405"/>
      <c r="N734" s="1405"/>
      <c r="O734" s="1405"/>
      <c r="P734" s="1405"/>
      <c r="Q734" s="1405"/>
      <c r="R734" s="1405"/>
      <c r="S734" s="1405"/>
      <c r="T734" s="1405"/>
      <c r="U734" s="1405"/>
      <c r="V734" s="1405"/>
      <c r="W734" s="1405"/>
      <c r="X734" s="1405"/>
      <c r="Y734" s="1405"/>
      <c r="Z734" s="1405"/>
      <c r="AA734" s="1405"/>
    </row>
    <row r="735" ht="41.25" customHeight="1">
      <c r="A735" s="1406" t="s">
        <v>9304</v>
      </c>
      <c r="B735" s="1413" t="s">
        <v>9305</v>
      </c>
      <c r="C735" s="1413" t="s">
        <v>9306</v>
      </c>
      <c r="D735" s="1414" t="s">
        <v>9307</v>
      </c>
      <c r="E735" s="1413" t="s">
        <v>6232</v>
      </c>
      <c r="F735" s="1413" t="s">
        <v>7208</v>
      </c>
      <c r="G735" s="1413" t="s">
        <v>6234</v>
      </c>
      <c r="H735" s="1413" t="s">
        <v>9308</v>
      </c>
      <c r="I735" s="1415" t="s">
        <v>35</v>
      </c>
      <c r="J735" s="1423"/>
      <c r="K735" s="1423"/>
      <c r="L735" s="1424"/>
      <c r="M735" s="1405"/>
      <c r="N735" s="1405"/>
      <c r="O735" s="1405"/>
      <c r="P735" s="1405"/>
      <c r="Q735" s="1405"/>
      <c r="R735" s="1405"/>
      <c r="S735" s="1405"/>
      <c r="T735" s="1405"/>
      <c r="U735" s="1405"/>
      <c r="V735" s="1405"/>
      <c r="W735" s="1405"/>
      <c r="X735" s="1405"/>
      <c r="Y735" s="1405"/>
      <c r="Z735" s="1405"/>
      <c r="AA735" s="1405"/>
    </row>
    <row r="736" ht="41.25" customHeight="1">
      <c r="A736" s="1419" t="s">
        <v>9309</v>
      </c>
      <c r="B736" s="1407" t="s">
        <v>9310</v>
      </c>
      <c r="C736" s="1407" t="s">
        <v>9311</v>
      </c>
      <c r="D736" s="1408" t="s">
        <v>9312</v>
      </c>
      <c r="E736" s="1407" t="s">
        <v>6232</v>
      </c>
      <c r="F736" s="1407" t="s">
        <v>9313</v>
      </c>
      <c r="G736" s="1407" t="s">
        <v>6234</v>
      </c>
      <c r="H736" s="1407" t="s">
        <v>9314</v>
      </c>
      <c r="I736" s="1409" t="s">
        <v>56</v>
      </c>
      <c r="J736" s="1410">
        <v>45514.0</v>
      </c>
      <c r="K736" s="1410"/>
      <c r="L736" s="1411" t="s">
        <v>6176</v>
      </c>
      <c r="M736" s="1420"/>
      <c r="N736" s="1420"/>
      <c r="O736" s="1420"/>
      <c r="P736" s="1420"/>
      <c r="Q736" s="1420"/>
      <c r="R736" s="1420"/>
      <c r="S736" s="1420"/>
      <c r="T736" s="1420"/>
      <c r="U736" s="1420"/>
      <c r="V736" s="1420"/>
      <c r="W736" s="1420"/>
      <c r="X736" s="1420"/>
      <c r="Y736" s="1420"/>
      <c r="Z736" s="1420"/>
      <c r="AA736" s="1420"/>
    </row>
    <row r="737" ht="41.25" customHeight="1">
      <c r="A737" s="1419" t="s">
        <v>9309</v>
      </c>
      <c r="B737" s="1407" t="s">
        <v>9315</v>
      </c>
      <c r="C737" s="1407" t="s">
        <v>9316</v>
      </c>
      <c r="D737" s="1408" t="s">
        <v>9317</v>
      </c>
      <c r="E737" s="1407" t="s">
        <v>6232</v>
      </c>
      <c r="F737" s="1407" t="s">
        <v>9318</v>
      </c>
      <c r="G737" s="1407" t="s">
        <v>6234</v>
      </c>
      <c r="H737" s="1407" t="s">
        <v>9319</v>
      </c>
      <c r="I737" s="1409" t="s">
        <v>6246</v>
      </c>
      <c r="J737" s="1410">
        <v>45513.0</v>
      </c>
      <c r="K737" s="1410"/>
      <c r="L737" s="1411" t="s">
        <v>5529</v>
      </c>
      <c r="M737" s="1420"/>
      <c r="N737" s="1420"/>
      <c r="O737" s="1420"/>
      <c r="P737" s="1420"/>
      <c r="Q737" s="1420"/>
      <c r="R737" s="1420"/>
      <c r="S737" s="1420"/>
      <c r="T737" s="1420"/>
      <c r="U737" s="1420"/>
      <c r="V737" s="1420"/>
      <c r="W737" s="1420"/>
      <c r="X737" s="1420"/>
      <c r="Y737" s="1420"/>
      <c r="Z737" s="1420"/>
      <c r="AA737" s="1420"/>
    </row>
    <row r="738" ht="41.25" customHeight="1">
      <c r="A738" s="1406" t="s">
        <v>9219</v>
      </c>
      <c r="B738" s="1413" t="s">
        <v>9320</v>
      </c>
      <c r="C738" s="1413" t="s">
        <v>9321</v>
      </c>
      <c r="D738" s="1414" t="s">
        <v>9322</v>
      </c>
      <c r="E738" s="1413" t="s">
        <v>6232</v>
      </c>
      <c r="F738" s="1413" t="s">
        <v>9246</v>
      </c>
      <c r="G738" s="1413" t="s">
        <v>6234</v>
      </c>
      <c r="H738" s="1413" t="s">
        <v>9323</v>
      </c>
      <c r="I738" s="1415" t="s">
        <v>35</v>
      </c>
      <c r="J738" s="1423"/>
      <c r="K738" s="1423"/>
      <c r="L738" s="1424"/>
      <c r="M738" s="1405"/>
      <c r="N738" s="1405"/>
      <c r="O738" s="1405"/>
      <c r="P738" s="1405"/>
      <c r="Q738" s="1405"/>
      <c r="R738" s="1405"/>
      <c r="S738" s="1405"/>
      <c r="T738" s="1405"/>
      <c r="U738" s="1405"/>
      <c r="V738" s="1405"/>
      <c r="W738" s="1405"/>
      <c r="X738" s="1405"/>
      <c r="Y738" s="1405"/>
      <c r="Z738" s="1405"/>
      <c r="AA738" s="1405"/>
    </row>
    <row r="739" ht="41.25" customHeight="1">
      <c r="A739" s="1419" t="s">
        <v>9324</v>
      </c>
      <c r="B739" s="1407" t="s">
        <v>9325</v>
      </c>
      <c r="C739" s="1407" t="s">
        <v>9326</v>
      </c>
      <c r="D739" s="1408" t="s">
        <v>9327</v>
      </c>
      <c r="E739" s="1407" t="s">
        <v>6232</v>
      </c>
      <c r="F739" s="1407" t="s">
        <v>9246</v>
      </c>
      <c r="G739" s="1407" t="s">
        <v>6234</v>
      </c>
      <c r="H739" s="1407" t="s">
        <v>9328</v>
      </c>
      <c r="I739" s="1409" t="s">
        <v>56</v>
      </c>
      <c r="J739" s="1410">
        <v>45514.0</v>
      </c>
      <c r="K739" s="1410"/>
      <c r="L739" s="1411" t="s">
        <v>5529</v>
      </c>
      <c r="M739" s="1420"/>
      <c r="N739" s="1420"/>
      <c r="O739" s="1420"/>
      <c r="P739" s="1420"/>
      <c r="Q739" s="1420"/>
      <c r="R739" s="1420"/>
      <c r="S739" s="1420"/>
      <c r="T739" s="1420"/>
      <c r="U739" s="1420"/>
      <c r="V739" s="1420"/>
      <c r="W739" s="1420"/>
      <c r="X739" s="1420"/>
      <c r="Y739" s="1420"/>
      <c r="Z739" s="1420"/>
      <c r="AA739" s="1420"/>
    </row>
    <row r="740" ht="41.25" customHeight="1">
      <c r="A740" s="1427" t="s">
        <v>9329</v>
      </c>
      <c r="B740" s="1428" t="s">
        <v>9330</v>
      </c>
      <c r="C740" s="1428" t="s">
        <v>9331</v>
      </c>
      <c r="D740" s="1429" t="s">
        <v>9332</v>
      </c>
      <c r="E740" s="1428" t="s">
        <v>6232</v>
      </c>
      <c r="F740" s="1428" t="s">
        <v>9333</v>
      </c>
      <c r="G740" s="1428" t="s">
        <v>6234</v>
      </c>
      <c r="H740" s="1428" t="s">
        <v>9334</v>
      </c>
      <c r="I740" s="1404" t="s">
        <v>6246</v>
      </c>
      <c r="J740" s="1430">
        <v>45513.0</v>
      </c>
      <c r="K740" s="1430"/>
      <c r="L740" s="1431" t="s">
        <v>9335</v>
      </c>
      <c r="M740" s="1439"/>
      <c r="N740" s="1439"/>
      <c r="O740" s="1439"/>
      <c r="P740" s="1439"/>
      <c r="Q740" s="1439"/>
      <c r="R740" s="1439"/>
      <c r="S740" s="1439"/>
      <c r="T740" s="1439"/>
      <c r="U740" s="1439"/>
      <c r="V740" s="1439"/>
      <c r="W740" s="1439"/>
      <c r="X740" s="1439"/>
      <c r="Y740" s="1439"/>
      <c r="Z740" s="1439"/>
      <c r="AA740" s="1439"/>
    </row>
    <row r="741" ht="41.25" customHeight="1">
      <c r="A741" s="1406" t="s">
        <v>9329</v>
      </c>
      <c r="B741" s="1413" t="s">
        <v>9336</v>
      </c>
      <c r="C741" s="1413" t="s">
        <v>9337</v>
      </c>
      <c r="D741" s="1414" t="s">
        <v>9338</v>
      </c>
      <c r="E741" s="1413" t="s">
        <v>6232</v>
      </c>
      <c r="F741" s="1413" t="s">
        <v>9333</v>
      </c>
      <c r="G741" s="1413" t="s">
        <v>6234</v>
      </c>
      <c r="H741" s="1413" t="s">
        <v>9334</v>
      </c>
      <c r="I741" s="1415" t="s">
        <v>35</v>
      </c>
      <c r="J741" s="1423"/>
      <c r="K741" s="1423"/>
      <c r="L741" s="1424"/>
      <c r="M741" s="1405"/>
      <c r="N741" s="1405"/>
      <c r="O741" s="1405"/>
      <c r="P741" s="1405"/>
      <c r="Q741" s="1405"/>
      <c r="R741" s="1405"/>
      <c r="S741" s="1405"/>
      <c r="T741" s="1405"/>
      <c r="U741" s="1405"/>
      <c r="V741" s="1405"/>
      <c r="W741" s="1405"/>
      <c r="X741" s="1405"/>
      <c r="Y741" s="1405"/>
      <c r="Z741" s="1405"/>
      <c r="AA741" s="1405"/>
    </row>
    <row r="742" ht="41.25" customHeight="1">
      <c r="A742" s="1419" t="s">
        <v>9339</v>
      </c>
      <c r="B742" s="1407" t="s">
        <v>9340</v>
      </c>
      <c r="C742" s="1407" t="s">
        <v>9341</v>
      </c>
      <c r="D742" s="1408" t="s">
        <v>9342</v>
      </c>
      <c r="E742" s="1407" t="s">
        <v>6232</v>
      </c>
      <c r="F742" s="1407" t="s">
        <v>9252</v>
      </c>
      <c r="G742" s="1407" t="s">
        <v>6234</v>
      </c>
      <c r="H742" s="1407" t="s">
        <v>9343</v>
      </c>
      <c r="I742" s="1409" t="s">
        <v>56</v>
      </c>
      <c r="J742" s="1410">
        <v>45514.0</v>
      </c>
      <c r="K742" s="1410"/>
      <c r="L742" s="1411" t="s">
        <v>6176</v>
      </c>
      <c r="M742" s="1420"/>
      <c r="N742" s="1420"/>
      <c r="O742" s="1420"/>
      <c r="P742" s="1420"/>
      <c r="Q742" s="1420"/>
      <c r="R742" s="1420"/>
      <c r="S742" s="1420"/>
      <c r="T742" s="1420"/>
      <c r="U742" s="1420"/>
      <c r="V742" s="1420"/>
      <c r="W742" s="1420"/>
      <c r="X742" s="1420"/>
      <c r="Y742" s="1420"/>
      <c r="Z742" s="1420"/>
      <c r="AA742" s="1420"/>
    </row>
    <row r="743" ht="41.25" customHeight="1">
      <c r="A743" s="1419" t="s">
        <v>9344</v>
      </c>
      <c r="B743" s="1407" t="s">
        <v>9345</v>
      </c>
      <c r="C743" s="1407" t="s">
        <v>9346</v>
      </c>
      <c r="D743" s="1408" t="s">
        <v>9312</v>
      </c>
      <c r="E743" s="1407" t="s">
        <v>6232</v>
      </c>
      <c r="F743" s="1407" t="s">
        <v>9313</v>
      </c>
      <c r="G743" s="1407" t="s">
        <v>6234</v>
      </c>
      <c r="H743" s="1407" t="s">
        <v>9314</v>
      </c>
      <c r="I743" s="1409" t="s">
        <v>6246</v>
      </c>
      <c r="J743" s="1410">
        <v>45513.0</v>
      </c>
      <c r="K743" s="1410"/>
      <c r="L743" s="1411" t="s">
        <v>5529</v>
      </c>
      <c r="M743" s="1420"/>
      <c r="N743" s="1420"/>
      <c r="O743" s="1420"/>
      <c r="P743" s="1420"/>
      <c r="Q743" s="1420"/>
      <c r="R743" s="1420"/>
      <c r="S743" s="1420"/>
      <c r="T743" s="1420"/>
      <c r="U743" s="1420"/>
      <c r="V743" s="1420"/>
      <c r="W743" s="1420"/>
      <c r="X743" s="1420"/>
      <c r="Y743" s="1420"/>
      <c r="Z743" s="1420"/>
      <c r="AA743" s="1420"/>
    </row>
    <row r="744" ht="41.25" customHeight="1">
      <c r="A744" s="1406" t="s">
        <v>9347</v>
      </c>
      <c r="B744" s="1413" t="s">
        <v>9348</v>
      </c>
      <c r="C744" s="1413" t="s">
        <v>9349</v>
      </c>
      <c r="D744" s="1414" t="s">
        <v>9350</v>
      </c>
      <c r="E744" s="1413" t="s">
        <v>6232</v>
      </c>
      <c r="F744" s="1413" t="s">
        <v>9351</v>
      </c>
      <c r="G744" s="1413" t="s">
        <v>6234</v>
      </c>
      <c r="H744" s="1413" t="s">
        <v>9352</v>
      </c>
      <c r="I744" s="1415" t="s">
        <v>35</v>
      </c>
      <c r="J744" s="1423"/>
      <c r="K744" s="1423"/>
      <c r="L744" s="1424"/>
      <c r="M744" s="1405"/>
      <c r="N744" s="1405"/>
      <c r="O744" s="1405"/>
      <c r="P744" s="1405"/>
      <c r="Q744" s="1405"/>
      <c r="R744" s="1405"/>
      <c r="S744" s="1405"/>
      <c r="T744" s="1405"/>
      <c r="U744" s="1405"/>
      <c r="V744" s="1405"/>
      <c r="W744" s="1405"/>
      <c r="X744" s="1405"/>
      <c r="Y744" s="1405"/>
      <c r="Z744" s="1405"/>
      <c r="AA744" s="1405"/>
    </row>
    <row r="745" ht="41.25" customHeight="1">
      <c r="A745" s="1406" t="s">
        <v>9353</v>
      </c>
      <c r="B745" s="1413" t="s">
        <v>5863</v>
      </c>
      <c r="C745" s="1413" t="s">
        <v>5864</v>
      </c>
      <c r="D745" s="1414" t="s">
        <v>9354</v>
      </c>
      <c r="E745" s="1413" t="s">
        <v>6232</v>
      </c>
      <c r="F745" s="1413" t="s">
        <v>8537</v>
      </c>
      <c r="G745" s="1413" t="s">
        <v>6234</v>
      </c>
      <c r="H745" s="1413" t="s">
        <v>9355</v>
      </c>
      <c r="I745" s="1415" t="s">
        <v>56</v>
      </c>
      <c r="J745" s="1416">
        <v>45514.0</v>
      </c>
      <c r="K745" s="1416"/>
      <c r="L745" s="1418" t="s">
        <v>674</v>
      </c>
      <c r="M745" s="1405"/>
      <c r="N745" s="1405"/>
      <c r="O745" s="1405"/>
      <c r="P745" s="1405"/>
      <c r="Q745" s="1405"/>
      <c r="R745" s="1405"/>
      <c r="S745" s="1405"/>
      <c r="T745" s="1405"/>
      <c r="U745" s="1405"/>
      <c r="V745" s="1405"/>
      <c r="W745" s="1405"/>
      <c r="X745" s="1405"/>
      <c r="Y745" s="1405"/>
      <c r="Z745" s="1405"/>
      <c r="AA745" s="1405"/>
    </row>
    <row r="746" ht="41.25" customHeight="1">
      <c r="A746" s="1427" t="s">
        <v>9353</v>
      </c>
      <c r="B746" s="1428" t="s">
        <v>9356</v>
      </c>
      <c r="C746" s="1428" t="s">
        <v>9357</v>
      </c>
      <c r="D746" s="1429" t="s">
        <v>9358</v>
      </c>
      <c r="E746" s="1428" t="s">
        <v>6232</v>
      </c>
      <c r="F746" s="1428" t="s">
        <v>8537</v>
      </c>
      <c r="G746" s="1428" t="s">
        <v>6234</v>
      </c>
      <c r="H746" s="1428" t="s">
        <v>9355</v>
      </c>
      <c r="I746" s="1404" t="s">
        <v>6246</v>
      </c>
      <c r="J746" s="1430">
        <v>45513.0</v>
      </c>
      <c r="K746" s="1430"/>
      <c r="L746" s="1431" t="s">
        <v>9359</v>
      </c>
      <c r="M746" s="1439"/>
      <c r="N746" s="1439"/>
      <c r="O746" s="1439"/>
      <c r="P746" s="1439"/>
      <c r="Q746" s="1439"/>
      <c r="R746" s="1439"/>
      <c r="S746" s="1439"/>
      <c r="T746" s="1439"/>
      <c r="U746" s="1439"/>
      <c r="V746" s="1439"/>
      <c r="W746" s="1439"/>
      <c r="X746" s="1439"/>
      <c r="Y746" s="1439"/>
      <c r="Z746" s="1439"/>
      <c r="AA746" s="1439"/>
    </row>
    <row r="747" ht="41.25" customHeight="1">
      <c r="A747" s="1406" t="s">
        <v>9353</v>
      </c>
      <c r="B747" s="1413" t="s">
        <v>9360</v>
      </c>
      <c r="C747" s="1413" t="s">
        <v>7632</v>
      </c>
      <c r="D747" s="1442"/>
      <c r="E747" s="1413" t="s">
        <v>6232</v>
      </c>
      <c r="F747" s="1413" t="s">
        <v>9361</v>
      </c>
      <c r="G747" s="1413" t="s">
        <v>6234</v>
      </c>
      <c r="H747" s="1413" t="s">
        <v>9362</v>
      </c>
      <c r="I747" s="1415" t="s">
        <v>35</v>
      </c>
      <c r="J747" s="1423"/>
      <c r="K747" s="1423"/>
      <c r="L747" s="1424"/>
      <c r="M747" s="1405"/>
      <c r="N747" s="1405"/>
      <c r="O747" s="1405"/>
      <c r="P747" s="1405"/>
      <c r="Q747" s="1405"/>
      <c r="R747" s="1405"/>
      <c r="S747" s="1405"/>
      <c r="T747" s="1405"/>
      <c r="U747" s="1405"/>
      <c r="V747" s="1405"/>
      <c r="W747" s="1405"/>
      <c r="X747" s="1405"/>
      <c r="Y747" s="1405"/>
      <c r="Z747" s="1405"/>
      <c r="AA747" s="1405"/>
    </row>
    <row r="748" ht="41.25" customHeight="1">
      <c r="A748" s="1406" t="s">
        <v>9333</v>
      </c>
      <c r="B748" s="1413" t="s">
        <v>9363</v>
      </c>
      <c r="C748" s="1413" t="s">
        <v>9364</v>
      </c>
      <c r="D748" s="1414" t="s">
        <v>9365</v>
      </c>
      <c r="E748" s="1413" t="s">
        <v>6232</v>
      </c>
      <c r="F748" s="1413" t="s">
        <v>9246</v>
      </c>
      <c r="G748" s="1413" t="s">
        <v>6234</v>
      </c>
      <c r="H748" s="1413" t="s">
        <v>9366</v>
      </c>
      <c r="I748" s="1415" t="s">
        <v>56</v>
      </c>
      <c r="J748" s="1416">
        <v>45514.0</v>
      </c>
      <c r="K748" s="1416"/>
      <c r="L748" s="1418" t="s">
        <v>674</v>
      </c>
      <c r="M748" s="1405"/>
      <c r="N748" s="1405"/>
      <c r="O748" s="1405"/>
      <c r="P748" s="1405"/>
      <c r="Q748" s="1405"/>
      <c r="R748" s="1405"/>
      <c r="S748" s="1405"/>
      <c r="T748" s="1405"/>
      <c r="U748" s="1405"/>
      <c r="V748" s="1405"/>
      <c r="W748" s="1405"/>
      <c r="X748" s="1405"/>
      <c r="Y748" s="1405"/>
      <c r="Z748" s="1405"/>
      <c r="AA748" s="1405"/>
    </row>
    <row r="749" ht="41.25" customHeight="1">
      <c r="A749" s="1419" t="s">
        <v>9367</v>
      </c>
      <c r="B749" s="1407" t="s">
        <v>9368</v>
      </c>
      <c r="C749" s="1407" t="s">
        <v>9369</v>
      </c>
      <c r="D749" s="1425"/>
      <c r="E749" s="1407" t="s">
        <v>6232</v>
      </c>
      <c r="F749" s="1407" t="s">
        <v>9370</v>
      </c>
      <c r="G749" s="1407" t="s">
        <v>6234</v>
      </c>
      <c r="H749" s="1407" t="s">
        <v>9371</v>
      </c>
      <c r="I749" s="1409" t="s">
        <v>6246</v>
      </c>
      <c r="J749" s="1410">
        <v>45513.0</v>
      </c>
      <c r="K749" s="1410"/>
      <c r="L749" s="1411" t="s">
        <v>5529</v>
      </c>
      <c r="M749" s="1420"/>
      <c r="N749" s="1420"/>
      <c r="O749" s="1420"/>
      <c r="P749" s="1420"/>
      <c r="Q749" s="1420"/>
      <c r="R749" s="1420"/>
      <c r="S749" s="1420"/>
      <c r="T749" s="1420"/>
      <c r="U749" s="1420"/>
      <c r="V749" s="1420"/>
      <c r="W749" s="1420"/>
      <c r="X749" s="1420"/>
      <c r="Y749" s="1420"/>
      <c r="Z749" s="1420"/>
      <c r="AA749" s="1420"/>
    </row>
    <row r="750" ht="41.25" customHeight="1">
      <c r="A750" s="1406" t="s">
        <v>9367</v>
      </c>
      <c r="B750" s="1413" t="s">
        <v>9372</v>
      </c>
      <c r="C750" s="1413" t="s">
        <v>9373</v>
      </c>
      <c r="D750" s="1442"/>
      <c r="E750" s="1413" t="s">
        <v>6232</v>
      </c>
      <c r="F750" s="1413" t="s">
        <v>9374</v>
      </c>
      <c r="G750" s="1413" t="s">
        <v>6234</v>
      </c>
      <c r="H750" s="1413" t="s">
        <v>9375</v>
      </c>
      <c r="I750" s="1415" t="s">
        <v>35</v>
      </c>
      <c r="J750" s="1423"/>
      <c r="K750" s="1423"/>
      <c r="L750" s="1424"/>
      <c r="M750" s="1405"/>
      <c r="N750" s="1405"/>
      <c r="O750" s="1405"/>
      <c r="P750" s="1405"/>
      <c r="Q750" s="1405"/>
      <c r="R750" s="1405"/>
      <c r="S750" s="1405"/>
      <c r="T750" s="1405"/>
      <c r="U750" s="1405"/>
      <c r="V750" s="1405"/>
      <c r="W750" s="1405"/>
      <c r="X750" s="1405"/>
      <c r="Y750" s="1405"/>
      <c r="Z750" s="1405"/>
      <c r="AA750" s="1405"/>
    </row>
    <row r="751" ht="41.25" customHeight="1">
      <c r="A751" s="1419" t="s">
        <v>9367</v>
      </c>
      <c r="B751" s="1407" t="s">
        <v>9376</v>
      </c>
      <c r="C751" s="1407" t="s">
        <v>9377</v>
      </c>
      <c r="D751" s="1408" t="s">
        <v>9378</v>
      </c>
      <c r="E751" s="1407" t="s">
        <v>6232</v>
      </c>
      <c r="F751" s="1407" t="s">
        <v>9379</v>
      </c>
      <c r="G751" s="1407" t="s">
        <v>6234</v>
      </c>
      <c r="H751" s="1407" t="s">
        <v>9380</v>
      </c>
      <c r="I751" s="1409" t="s">
        <v>56</v>
      </c>
      <c r="J751" s="1410">
        <v>45514.0</v>
      </c>
      <c r="K751" s="1410"/>
      <c r="L751" s="1411" t="s">
        <v>5529</v>
      </c>
      <c r="M751" s="1420"/>
      <c r="N751" s="1420"/>
      <c r="O751" s="1420"/>
      <c r="P751" s="1420"/>
      <c r="Q751" s="1420"/>
      <c r="R751" s="1420"/>
      <c r="S751" s="1420"/>
      <c r="T751" s="1420"/>
      <c r="U751" s="1420"/>
      <c r="V751" s="1420"/>
      <c r="W751" s="1420"/>
      <c r="X751" s="1420"/>
      <c r="Y751" s="1420"/>
      <c r="Z751" s="1420"/>
      <c r="AA751" s="1420"/>
    </row>
    <row r="752" ht="41.25" customHeight="1">
      <c r="A752" s="1406" t="s">
        <v>9381</v>
      </c>
      <c r="B752" s="1413" t="s">
        <v>9382</v>
      </c>
      <c r="C752" s="1413" t="s">
        <v>9383</v>
      </c>
      <c r="D752" s="1414" t="s">
        <v>9384</v>
      </c>
      <c r="E752" s="1413" t="s">
        <v>6232</v>
      </c>
      <c r="F752" s="1413" t="s">
        <v>9374</v>
      </c>
      <c r="G752" s="1413" t="s">
        <v>6234</v>
      </c>
      <c r="H752" s="1413" t="s">
        <v>9385</v>
      </c>
      <c r="I752" s="1415" t="s">
        <v>6246</v>
      </c>
      <c r="J752" s="1423"/>
      <c r="K752" s="1423"/>
      <c r="L752" s="1424"/>
      <c r="M752" s="1405"/>
      <c r="N752" s="1405"/>
      <c r="O752" s="1405"/>
      <c r="P752" s="1405"/>
      <c r="Q752" s="1405"/>
      <c r="R752" s="1405"/>
      <c r="S752" s="1405"/>
      <c r="T752" s="1405"/>
      <c r="U752" s="1405"/>
      <c r="V752" s="1405"/>
      <c r="W752" s="1405"/>
      <c r="X752" s="1405"/>
      <c r="Y752" s="1405"/>
      <c r="Z752" s="1405"/>
      <c r="AA752" s="1405"/>
    </row>
    <row r="753" ht="41.25" customHeight="1">
      <c r="A753" s="1406" t="s">
        <v>9381</v>
      </c>
      <c r="B753" s="1413" t="s">
        <v>9386</v>
      </c>
      <c r="C753" s="1413" t="s">
        <v>9387</v>
      </c>
      <c r="D753" s="1414" t="s">
        <v>9388</v>
      </c>
      <c r="E753" s="1413" t="s">
        <v>6232</v>
      </c>
      <c r="F753" s="1413" t="s">
        <v>9389</v>
      </c>
      <c r="G753" s="1413" t="s">
        <v>6234</v>
      </c>
      <c r="H753" s="1413" t="s">
        <v>9390</v>
      </c>
      <c r="I753" s="1415" t="s">
        <v>35</v>
      </c>
      <c r="J753" s="1423"/>
      <c r="K753" s="1423"/>
      <c r="L753" s="1424"/>
      <c r="M753" s="1405"/>
      <c r="N753" s="1405"/>
      <c r="O753" s="1405"/>
      <c r="P753" s="1405"/>
      <c r="Q753" s="1405"/>
      <c r="R753" s="1405"/>
      <c r="S753" s="1405"/>
      <c r="T753" s="1405"/>
      <c r="U753" s="1405"/>
      <c r="V753" s="1405"/>
      <c r="W753" s="1405"/>
      <c r="X753" s="1405"/>
      <c r="Y753" s="1405"/>
      <c r="Z753" s="1405"/>
      <c r="AA753" s="1405"/>
    </row>
    <row r="754" ht="41.25" customHeight="1">
      <c r="A754" s="1419" t="s">
        <v>9391</v>
      </c>
      <c r="B754" s="1407" t="s">
        <v>9392</v>
      </c>
      <c r="C754" s="1407" t="s">
        <v>9393</v>
      </c>
      <c r="D754" s="1408" t="s">
        <v>9394</v>
      </c>
      <c r="E754" s="1407" t="s">
        <v>6232</v>
      </c>
      <c r="F754" s="1407" t="s">
        <v>9239</v>
      </c>
      <c r="G754" s="1407" t="s">
        <v>6234</v>
      </c>
      <c r="H754" s="1407" t="s">
        <v>9395</v>
      </c>
      <c r="I754" s="1409" t="s">
        <v>56</v>
      </c>
      <c r="J754" s="1410">
        <v>45514.0</v>
      </c>
      <c r="K754" s="1410"/>
      <c r="L754" s="1411" t="s">
        <v>5529</v>
      </c>
      <c r="M754" s="1420"/>
      <c r="N754" s="1420"/>
      <c r="O754" s="1420"/>
      <c r="P754" s="1420"/>
      <c r="Q754" s="1420"/>
      <c r="R754" s="1420"/>
      <c r="S754" s="1420"/>
      <c r="T754" s="1420"/>
      <c r="U754" s="1420"/>
      <c r="V754" s="1420"/>
      <c r="W754" s="1420"/>
      <c r="X754" s="1420"/>
      <c r="Y754" s="1420"/>
      <c r="Z754" s="1420"/>
      <c r="AA754" s="1420"/>
    </row>
    <row r="755" ht="41.25" customHeight="1">
      <c r="A755" s="1419" t="s">
        <v>9396</v>
      </c>
      <c r="B755" s="1407" t="s">
        <v>9397</v>
      </c>
      <c r="C755" s="1407" t="s">
        <v>9398</v>
      </c>
      <c r="D755" s="1408" t="s">
        <v>9399</v>
      </c>
      <c r="E755" s="1407" t="s">
        <v>6232</v>
      </c>
      <c r="F755" s="1407" t="s">
        <v>9246</v>
      </c>
      <c r="G755" s="1407" t="s">
        <v>6234</v>
      </c>
      <c r="H755" s="1407" t="s">
        <v>9400</v>
      </c>
      <c r="I755" s="1409" t="s">
        <v>6246</v>
      </c>
      <c r="J755" s="1410">
        <v>45513.0</v>
      </c>
      <c r="K755" s="1410"/>
      <c r="L755" s="1411" t="s">
        <v>5529</v>
      </c>
      <c r="M755" s="1420"/>
      <c r="N755" s="1420"/>
      <c r="O755" s="1420"/>
      <c r="P755" s="1420"/>
      <c r="Q755" s="1420"/>
      <c r="R755" s="1420"/>
      <c r="S755" s="1420"/>
      <c r="T755" s="1420"/>
      <c r="U755" s="1420"/>
      <c r="V755" s="1420"/>
      <c r="W755" s="1420"/>
      <c r="X755" s="1420"/>
      <c r="Y755" s="1420"/>
      <c r="Z755" s="1420"/>
      <c r="AA755" s="1420"/>
    </row>
    <row r="756" ht="41.25" customHeight="1">
      <c r="A756" s="1406" t="s">
        <v>9401</v>
      </c>
      <c r="B756" s="1413" t="s">
        <v>9402</v>
      </c>
      <c r="C756" s="1413" t="s">
        <v>9403</v>
      </c>
      <c r="D756" s="1414" t="s">
        <v>9404</v>
      </c>
      <c r="E756" s="1413" t="s">
        <v>6232</v>
      </c>
      <c r="F756" s="1413" t="s">
        <v>9405</v>
      </c>
      <c r="G756" s="1413" t="s">
        <v>6234</v>
      </c>
      <c r="H756" s="1413" t="s">
        <v>9406</v>
      </c>
      <c r="I756" s="1415" t="s">
        <v>35</v>
      </c>
      <c r="J756" s="1423"/>
      <c r="K756" s="1423"/>
      <c r="L756" s="1424"/>
      <c r="M756" s="1405"/>
      <c r="N756" s="1405"/>
      <c r="O756" s="1405"/>
      <c r="P756" s="1405"/>
      <c r="Q756" s="1405"/>
      <c r="R756" s="1405"/>
      <c r="S756" s="1405"/>
      <c r="T756" s="1405"/>
      <c r="U756" s="1405"/>
      <c r="V756" s="1405"/>
      <c r="W756" s="1405"/>
      <c r="X756" s="1405"/>
      <c r="Y756" s="1405"/>
      <c r="Z756" s="1405"/>
      <c r="AA756" s="1405"/>
    </row>
    <row r="757" ht="41.25" customHeight="1">
      <c r="A757" s="1406" t="s">
        <v>9407</v>
      </c>
      <c r="B757" s="1413" t="s">
        <v>9408</v>
      </c>
      <c r="C757" s="1413" t="s">
        <v>9409</v>
      </c>
      <c r="D757" s="1414" t="s">
        <v>9410</v>
      </c>
      <c r="E757" s="1413" t="s">
        <v>6232</v>
      </c>
      <c r="F757" s="1413" t="s">
        <v>9379</v>
      </c>
      <c r="G757" s="1413" t="s">
        <v>6234</v>
      </c>
      <c r="H757" s="1413" t="s">
        <v>9411</v>
      </c>
      <c r="I757" s="1415" t="s">
        <v>56</v>
      </c>
      <c r="J757" s="1416">
        <v>45514.0</v>
      </c>
      <c r="K757" s="1416"/>
      <c r="L757" s="1418" t="s">
        <v>1371</v>
      </c>
      <c r="M757" s="1405"/>
      <c r="N757" s="1405"/>
      <c r="O757" s="1405"/>
      <c r="P757" s="1405"/>
      <c r="Q757" s="1405"/>
      <c r="R757" s="1405"/>
      <c r="S757" s="1405"/>
      <c r="T757" s="1405"/>
      <c r="U757" s="1405"/>
      <c r="V757" s="1405"/>
      <c r="W757" s="1405"/>
      <c r="X757" s="1405"/>
      <c r="Y757" s="1405"/>
      <c r="Z757" s="1405"/>
      <c r="AA757" s="1405"/>
    </row>
    <row r="758" ht="41.25" customHeight="1">
      <c r="A758" s="1419" t="s">
        <v>9407</v>
      </c>
      <c r="B758" s="1407" t="s">
        <v>9412</v>
      </c>
      <c r="C758" s="1407" t="s">
        <v>9413</v>
      </c>
      <c r="D758" s="1408" t="s">
        <v>9414</v>
      </c>
      <c r="E758" s="1407" t="s">
        <v>6232</v>
      </c>
      <c r="F758" s="1407" t="s">
        <v>9370</v>
      </c>
      <c r="G758" s="1407" t="s">
        <v>6234</v>
      </c>
      <c r="H758" s="1407" t="s">
        <v>9415</v>
      </c>
      <c r="I758" s="1409" t="s">
        <v>6246</v>
      </c>
      <c r="J758" s="1410">
        <v>45513.0</v>
      </c>
      <c r="K758" s="1410"/>
      <c r="L758" s="1411" t="s">
        <v>5529</v>
      </c>
      <c r="M758" s="1420"/>
      <c r="N758" s="1420"/>
      <c r="O758" s="1420"/>
      <c r="P758" s="1420"/>
      <c r="Q758" s="1420"/>
      <c r="R758" s="1420"/>
      <c r="S758" s="1420"/>
      <c r="T758" s="1420"/>
      <c r="U758" s="1420"/>
      <c r="V758" s="1420"/>
      <c r="W758" s="1420"/>
      <c r="X758" s="1420"/>
      <c r="Y758" s="1420"/>
      <c r="Z758" s="1420"/>
      <c r="AA758" s="1420"/>
    </row>
    <row r="759" ht="41.25" customHeight="1">
      <c r="A759" s="1406" t="s">
        <v>9416</v>
      </c>
      <c r="B759" s="1413" t="s">
        <v>9417</v>
      </c>
      <c r="C759" s="1413" t="s">
        <v>9418</v>
      </c>
      <c r="D759" s="1414" t="s">
        <v>9419</v>
      </c>
      <c r="E759" s="1413" t="s">
        <v>6232</v>
      </c>
      <c r="F759" s="1413" t="s">
        <v>9370</v>
      </c>
      <c r="G759" s="1413" t="s">
        <v>6234</v>
      </c>
      <c r="H759" s="1413" t="s">
        <v>9420</v>
      </c>
      <c r="I759" s="1415" t="s">
        <v>35</v>
      </c>
      <c r="J759" s="1423"/>
      <c r="K759" s="1423"/>
      <c r="L759" s="1424"/>
      <c r="M759" s="1405"/>
      <c r="N759" s="1405"/>
      <c r="O759" s="1405"/>
      <c r="P759" s="1405"/>
      <c r="Q759" s="1405"/>
      <c r="R759" s="1405"/>
      <c r="S759" s="1405"/>
      <c r="T759" s="1405"/>
      <c r="U759" s="1405"/>
      <c r="V759" s="1405"/>
      <c r="W759" s="1405"/>
      <c r="X759" s="1405"/>
      <c r="Y759" s="1405"/>
      <c r="Z759" s="1405"/>
      <c r="AA759" s="1405"/>
    </row>
    <row r="760" ht="41.25" customHeight="1">
      <c r="A760" s="1419" t="s">
        <v>9416</v>
      </c>
      <c r="B760" s="1407" t="s">
        <v>9421</v>
      </c>
      <c r="C760" s="1407" t="s">
        <v>9422</v>
      </c>
      <c r="D760" s="1408" t="s">
        <v>9423</v>
      </c>
      <c r="E760" s="1407" t="s">
        <v>6232</v>
      </c>
      <c r="F760" s="1407" t="s">
        <v>9207</v>
      </c>
      <c r="G760" s="1407" t="s">
        <v>6234</v>
      </c>
      <c r="H760" s="1407" t="s">
        <v>9424</v>
      </c>
      <c r="I760" s="1409" t="s">
        <v>56</v>
      </c>
      <c r="J760" s="1410">
        <v>45514.0</v>
      </c>
      <c r="K760" s="1410"/>
      <c r="L760" s="1411" t="s">
        <v>5529</v>
      </c>
      <c r="M760" s="1420"/>
      <c r="N760" s="1420"/>
      <c r="O760" s="1420"/>
      <c r="P760" s="1420"/>
      <c r="Q760" s="1420"/>
      <c r="R760" s="1420"/>
      <c r="S760" s="1420"/>
      <c r="T760" s="1420"/>
      <c r="U760" s="1420"/>
      <c r="V760" s="1420"/>
      <c r="W760" s="1420"/>
      <c r="X760" s="1420"/>
      <c r="Y760" s="1420"/>
      <c r="Z760" s="1420"/>
      <c r="AA760" s="1420"/>
    </row>
    <row r="761" ht="41.25" customHeight="1">
      <c r="A761" s="1419" t="s">
        <v>6697</v>
      </c>
      <c r="B761" s="1407" t="s">
        <v>9425</v>
      </c>
      <c r="C761" s="1407" t="s">
        <v>9426</v>
      </c>
      <c r="D761" s="1408" t="s">
        <v>9427</v>
      </c>
      <c r="E761" s="1407" t="s">
        <v>6232</v>
      </c>
      <c r="F761" s="1407" t="s">
        <v>9428</v>
      </c>
      <c r="G761" s="1407" t="s">
        <v>6234</v>
      </c>
      <c r="H761" s="1407" t="s">
        <v>9429</v>
      </c>
      <c r="I761" s="1409" t="s">
        <v>6246</v>
      </c>
      <c r="J761" s="1410">
        <v>45513.0</v>
      </c>
      <c r="K761" s="1410"/>
      <c r="L761" s="1411" t="s">
        <v>5529</v>
      </c>
      <c r="M761" s="1420"/>
      <c r="N761" s="1420"/>
      <c r="O761" s="1420"/>
      <c r="P761" s="1420"/>
      <c r="Q761" s="1420"/>
      <c r="R761" s="1420"/>
      <c r="S761" s="1420"/>
      <c r="T761" s="1420"/>
      <c r="U761" s="1420"/>
      <c r="V761" s="1420"/>
      <c r="W761" s="1420"/>
      <c r="X761" s="1420"/>
      <c r="Y761" s="1420"/>
      <c r="Z761" s="1420"/>
      <c r="AA761" s="1420"/>
    </row>
    <row r="762" ht="41.25" customHeight="1">
      <c r="A762" s="1406" t="s">
        <v>6697</v>
      </c>
      <c r="B762" s="1413" t="s">
        <v>9430</v>
      </c>
      <c r="C762" s="1413" t="s">
        <v>9431</v>
      </c>
      <c r="D762" s="1414" t="s">
        <v>9432</v>
      </c>
      <c r="E762" s="1413" t="s">
        <v>6232</v>
      </c>
      <c r="F762" s="1413" t="s">
        <v>9433</v>
      </c>
      <c r="G762" s="1413" t="s">
        <v>6234</v>
      </c>
      <c r="H762" s="1413" t="s">
        <v>9434</v>
      </c>
      <c r="I762" s="1415" t="s">
        <v>35</v>
      </c>
      <c r="J762" s="1423"/>
      <c r="K762" s="1423"/>
      <c r="L762" s="1424"/>
      <c r="M762" s="1405"/>
      <c r="N762" s="1405"/>
      <c r="O762" s="1405"/>
      <c r="P762" s="1405"/>
      <c r="Q762" s="1405"/>
      <c r="R762" s="1405"/>
      <c r="S762" s="1405"/>
      <c r="T762" s="1405"/>
      <c r="U762" s="1405"/>
      <c r="V762" s="1405"/>
      <c r="W762" s="1405"/>
      <c r="X762" s="1405"/>
      <c r="Y762" s="1405"/>
      <c r="Z762" s="1405"/>
      <c r="AA762" s="1405"/>
    </row>
    <row r="763" ht="41.25" customHeight="1">
      <c r="A763" s="1406" t="s">
        <v>9435</v>
      </c>
      <c r="B763" s="1413" t="s">
        <v>9436</v>
      </c>
      <c r="C763" s="1413" t="s">
        <v>9437</v>
      </c>
      <c r="D763" s="1414" t="s">
        <v>9438</v>
      </c>
      <c r="E763" s="1413" t="s">
        <v>6232</v>
      </c>
      <c r="F763" s="1413" t="s">
        <v>8537</v>
      </c>
      <c r="G763" s="1413" t="s">
        <v>6234</v>
      </c>
      <c r="H763" s="1413" t="s">
        <v>9439</v>
      </c>
      <c r="I763" s="1415" t="s">
        <v>56</v>
      </c>
      <c r="J763" s="1416">
        <v>45514.0</v>
      </c>
      <c r="K763" s="1416"/>
      <c r="L763" s="1418" t="s">
        <v>674</v>
      </c>
      <c r="M763" s="1405"/>
      <c r="N763" s="1405"/>
      <c r="O763" s="1405"/>
      <c r="P763" s="1405"/>
      <c r="Q763" s="1405"/>
      <c r="R763" s="1405"/>
      <c r="S763" s="1405"/>
      <c r="T763" s="1405"/>
      <c r="U763" s="1405"/>
      <c r="V763" s="1405"/>
      <c r="W763" s="1405"/>
      <c r="X763" s="1405"/>
      <c r="Y763" s="1405"/>
      <c r="Z763" s="1405"/>
      <c r="AA763" s="1405"/>
    </row>
    <row r="764" ht="41.25" customHeight="1">
      <c r="A764" s="1419" t="s">
        <v>9435</v>
      </c>
      <c r="B764" s="1407" t="s">
        <v>9440</v>
      </c>
      <c r="C764" s="1407" t="s">
        <v>9441</v>
      </c>
      <c r="D764" s="1408" t="s">
        <v>9442</v>
      </c>
      <c r="E764" s="1407" t="s">
        <v>6232</v>
      </c>
      <c r="F764" s="1407" t="s">
        <v>8537</v>
      </c>
      <c r="G764" s="1407" t="s">
        <v>6234</v>
      </c>
      <c r="H764" s="1407" t="s">
        <v>9443</v>
      </c>
      <c r="I764" s="1409" t="s">
        <v>6246</v>
      </c>
      <c r="J764" s="1410">
        <v>45513.0</v>
      </c>
      <c r="K764" s="1410"/>
      <c r="L764" s="1411" t="s">
        <v>1623</v>
      </c>
      <c r="M764" s="1420"/>
      <c r="N764" s="1420"/>
      <c r="O764" s="1420"/>
      <c r="P764" s="1420"/>
      <c r="Q764" s="1420"/>
      <c r="R764" s="1420"/>
      <c r="S764" s="1420"/>
      <c r="T764" s="1420"/>
      <c r="U764" s="1420"/>
      <c r="V764" s="1420"/>
      <c r="W764" s="1420"/>
      <c r="X764" s="1420"/>
      <c r="Y764" s="1420"/>
      <c r="Z764" s="1420"/>
      <c r="AA764" s="1420"/>
    </row>
    <row r="765" ht="41.25" customHeight="1">
      <c r="A765" s="1406" t="s">
        <v>9444</v>
      </c>
      <c r="B765" s="1413" t="s">
        <v>9445</v>
      </c>
      <c r="C765" s="1413" t="s">
        <v>9446</v>
      </c>
      <c r="D765" s="1414" t="s">
        <v>9447</v>
      </c>
      <c r="E765" s="1413" t="s">
        <v>6232</v>
      </c>
      <c r="F765" s="1413" t="s">
        <v>9379</v>
      </c>
      <c r="G765" s="1413" t="s">
        <v>6234</v>
      </c>
      <c r="H765" s="1413" t="s">
        <v>9448</v>
      </c>
      <c r="I765" s="1415" t="s">
        <v>35</v>
      </c>
      <c r="J765" s="1423"/>
      <c r="K765" s="1423"/>
      <c r="L765" s="1424"/>
      <c r="M765" s="1405"/>
      <c r="N765" s="1405"/>
      <c r="O765" s="1405"/>
      <c r="P765" s="1405"/>
      <c r="Q765" s="1405"/>
      <c r="R765" s="1405"/>
      <c r="S765" s="1405"/>
      <c r="T765" s="1405"/>
      <c r="U765" s="1405"/>
      <c r="V765" s="1405"/>
      <c r="W765" s="1405"/>
      <c r="X765" s="1405"/>
      <c r="Y765" s="1405"/>
      <c r="Z765" s="1405"/>
      <c r="AA765" s="1405"/>
    </row>
    <row r="766" ht="41.25" customHeight="1">
      <c r="A766" s="1406" t="s">
        <v>9449</v>
      </c>
      <c r="B766" s="1413" t="s">
        <v>9450</v>
      </c>
      <c r="C766" s="1413" t="s">
        <v>9451</v>
      </c>
      <c r="D766" s="1414" t="s">
        <v>9452</v>
      </c>
      <c r="E766" s="1413" t="s">
        <v>6232</v>
      </c>
      <c r="F766" s="1413" t="s">
        <v>9185</v>
      </c>
      <c r="G766" s="1413" t="s">
        <v>6234</v>
      </c>
      <c r="H766" s="1413" t="s">
        <v>9186</v>
      </c>
      <c r="I766" s="1415" t="s">
        <v>56</v>
      </c>
      <c r="J766" s="1423"/>
      <c r="K766" s="1423"/>
      <c r="L766" s="1424"/>
      <c r="M766" s="1405"/>
      <c r="N766" s="1405"/>
      <c r="O766" s="1405"/>
      <c r="P766" s="1405"/>
      <c r="Q766" s="1405"/>
      <c r="R766" s="1405"/>
      <c r="S766" s="1405"/>
      <c r="T766" s="1405"/>
      <c r="U766" s="1405"/>
      <c r="V766" s="1405"/>
      <c r="W766" s="1405"/>
      <c r="X766" s="1405"/>
      <c r="Y766" s="1405"/>
      <c r="Z766" s="1405"/>
      <c r="AA766" s="1405"/>
    </row>
    <row r="767" ht="41.25" customHeight="1">
      <c r="A767" s="1419" t="s">
        <v>9449</v>
      </c>
      <c r="B767" s="1407" t="s">
        <v>9453</v>
      </c>
      <c r="C767" s="1407" t="s">
        <v>9454</v>
      </c>
      <c r="D767" s="1408" t="s">
        <v>9455</v>
      </c>
      <c r="E767" s="1407" t="s">
        <v>6232</v>
      </c>
      <c r="F767" s="1407" t="s">
        <v>9026</v>
      </c>
      <c r="G767" s="1407" t="s">
        <v>6234</v>
      </c>
      <c r="H767" s="1407" t="s">
        <v>9456</v>
      </c>
      <c r="I767" s="1409" t="s">
        <v>6246</v>
      </c>
      <c r="J767" s="1410">
        <v>45513.0</v>
      </c>
      <c r="K767" s="1410"/>
      <c r="L767" s="1411" t="s">
        <v>1544</v>
      </c>
      <c r="M767" s="1420"/>
      <c r="N767" s="1420"/>
      <c r="O767" s="1420"/>
      <c r="P767" s="1420"/>
      <c r="Q767" s="1420"/>
      <c r="R767" s="1420"/>
      <c r="S767" s="1420"/>
      <c r="T767" s="1420"/>
      <c r="U767" s="1420"/>
      <c r="V767" s="1420"/>
      <c r="W767" s="1420"/>
      <c r="X767" s="1420"/>
      <c r="Y767" s="1420"/>
      <c r="Z767" s="1420"/>
      <c r="AA767" s="1420"/>
    </row>
    <row r="768" ht="41.25" customHeight="1">
      <c r="A768" s="1406" t="s">
        <v>9449</v>
      </c>
      <c r="B768" s="1413" t="s">
        <v>9457</v>
      </c>
      <c r="C768" s="1413" t="s">
        <v>9458</v>
      </c>
      <c r="D768" s="1414" t="s">
        <v>9459</v>
      </c>
      <c r="E768" s="1413" t="s">
        <v>6232</v>
      </c>
      <c r="F768" s="1413" t="s">
        <v>9224</v>
      </c>
      <c r="G768" s="1413" t="s">
        <v>6234</v>
      </c>
      <c r="H768" s="1413" t="s">
        <v>9460</v>
      </c>
      <c r="I768" s="1415" t="s">
        <v>35</v>
      </c>
      <c r="J768" s="1423"/>
      <c r="K768" s="1423"/>
      <c r="L768" s="1424"/>
      <c r="M768" s="1405"/>
      <c r="N768" s="1405"/>
      <c r="O768" s="1405"/>
      <c r="P768" s="1405"/>
      <c r="Q768" s="1405"/>
      <c r="R768" s="1405"/>
      <c r="S768" s="1405"/>
      <c r="T768" s="1405"/>
      <c r="U768" s="1405"/>
      <c r="V768" s="1405"/>
      <c r="W768" s="1405"/>
      <c r="X768" s="1405"/>
      <c r="Y768" s="1405"/>
      <c r="Z768" s="1405"/>
      <c r="AA768" s="1405"/>
    </row>
    <row r="769" ht="41.25" customHeight="1">
      <c r="A769" s="1406" t="s">
        <v>9449</v>
      </c>
      <c r="B769" s="1413" t="s">
        <v>9461</v>
      </c>
      <c r="C769" s="1413" t="s">
        <v>9462</v>
      </c>
      <c r="D769" s="1414" t="s">
        <v>9463</v>
      </c>
      <c r="E769" s="1413" t="s">
        <v>6232</v>
      </c>
      <c r="F769" s="1413" t="s">
        <v>9464</v>
      </c>
      <c r="G769" s="1413" t="s">
        <v>6234</v>
      </c>
      <c r="H769" s="1413" t="s">
        <v>9465</v>
      </c>
      <c r="I769" s="1415" t="s">
        <v>56</v>
      </c>
      <c r="J769" s="1423"/>
      <c r="K769" s="1423"/>
      <c r="L769" s="1424"/>
      <c r="M769" s="1405"/>
      <c r="N769" s="1405"/>
      <c r="O769" s="1405"/>
      <c r="P769" s="1405"/>
      <c r="Q769" s="1405"/>
      <c r="R769" s="1405"/>
      <c r="S769" s="1405"/>
      <c r="T769" s="1405"/>
      <c r="U769" s="1405"/>
      <c r="V769" s="1405"/>
      <c r="W769" s="1405"/>
      <c r="X769" s="1405"/>
      <c r="Y769" s="1405"/>
      <c r="Z769" s="1405"/>
      <c r="AA769" s="1405"/>
    </row>
    <row r="770" ht="41.25" customHeight="1">
      <c r="A770" s="1419" t="s">
        <v>9466</v>
      </c>
      <c r="B770" s="1407" t="s">
        <v>9467</v>
      </c>
      <c r="C770" s="1407" t="s">
        <v>9468</v>
      </c>
      <c r="D770" s="1408" t="s">
        <v>9469</v>
      </c>
      <c r="E770" s="1407" t="s">
        <v>6232</v>
      </c>
      <c r="F770" s="1407" t="s">
        <v>9370</v>
      </c>
      <c r="G770" s="1407" t="s">
        <v>6234</v>
      </c>
      <c r="H770" s="1407" t="s">
        <v>9470</v>
      </c>
      <c r="I770" s="1409" t="s">
        <v>6246</v>
      </c>
      <c r="J770" s="1410">
        <v>45513.0</v>
      </c>
      <c r="K770" s="1410"/>
      <c r="L770" s="1411" t="s">
        <v>5529</v>
      </c>
      <c r="M770" s="1420"/>
      <c r="N770" s="1420"/>
      <c r="O770" s="1420"/>
      <c r="P770" s="1420"/>
      <c r="Q770" s="1420"/>
      <c r="R770" s="1420"/>
      <c r="S770" s="1420"/>
      <c r="T770" s="1420"/>
      <c r="U770" s="1420"/>
      <c r="V770" s="1420"/>
      <c r="W770" s="1420"/>
      <c r="X770" s="1420"/>
      <c r="Y770" s="1420"/>
      <c r="Z770" s="1420"/>
      <c r="AA770" s="1420"/>
    </row>
    <row r="771" ht="41.25" customHeight="1">
      <c r="A771" s="1406" t="s">
        <v>9471</v>
      </c>
      <c r="B771" s="1413" t="s">
        <v>9472</v>
      </c>
      <c r="C771" s="1413" t="s">
        <v>9473</v>
      </c>
      <c r="D771" s="1414" t="s">
        <v>9474</v>
      </c>
      <c r="E771" s="1413" t="s">
        <v>6232</v>
      </c>
      <c r="F771" s="1413" t="s">
        <v>9370</v>
      </c>
      <c r="G771" s="1413" t="s">
        <v>6234</v>
      </c>
      <c r="H771" s="1413" t="s">
        <v>9475</v>
      </c>
      <c r="I771" s="1415" t="s">
        <v>35</v>
      </c>
      <c r="J771" s="1423"/>
      <c r="K771" s="1423"/>
      <c r="L771" s="1424"/>
      <c r="M771" s="1405"/>
      <c r="N771" s="1405"/>
      <c r="O771" s="1405"/>
      <c r="P771" s="1405"/>
      <c r="Q771" s="1405"/>
      <c r="R771" s="1405"/>
      <c r="S771" s="1405"/>
      <c r="T771" s="1405"/>
      <c r="U771" s="1405"/>
      <c r="V771" s="1405"/>
      <c r="W771" s="1405"/>
      <c r="X771" s="1405"/>
      <c r="Y771" s="1405"/>
      <c r="Z771" s="1405"/>
      <c r="AA771" s="1405"/>
    </row>
    <row r="772" ht="41.25" customHeight="1">
      <c r="A772" s="1406" t="s">
        <v>9162</v>
      </c>
      <c r="B772" s="1413" t="s">
        <v>9476</v>
      </c>
      <c r="C772" s="1413" t="s">
        <v>9477</v>
      </c>
      <c r="D772" s="1414" t="s">
        <v>9478</v>
      </c>
      <c r="E772" s="1413" t="s">
        <v>6232</v>
      </c>
      <c r="F772" s="1413" t="s">
        <v>9258</v>
      </c>
      <c r="G772" s="1413" t="s">
        <v>6234</v>
      </c>
      <c r="H772" s="1413" t="s">
        <v>9259</v>
      </c>
      <c r="I772" s="1415" t="s">
        <v>56</v>
      </c>
      <c r="J772" s="1423"/>
      <c r="K772" s="1423"/>
      <c r="L772" s="1424"/>
      <c r="M772" s="1405"/>
      <c r="N772" s="1405"/>
      <c r="O772" s="1405"/>
      <c r="P772" s="1405"/>
      <c r="Q772" s="1405"/>
      <c r="R772" s="1405"/>
      <c r="S772" s="1405"/>
      <c r="T772" s="1405"/>
      <c r="U772" s="1405"/>
      <c r="V772" s="1405"/>
      <c r="W772" s="1405"/>
      <c r="X772" s="1405"/>
      <c r="Y772" s="1405"/>
      <c r="Z772" s="1405"/>
      <c r="AA772" s="1405"/>
    </row>
    <row r="773" ht="41.25" customHeight="1">
      <c r="A773" s="1419" t="s">
        <v>9479</v>
      </c>
      <c r="B773" s="1407" t="s">
        <v>9480</v>
      </c>
      <c r="C773" s="1407" t="s">
        <v>9481</v>
      </c>
      <c r="D773" s="1408" t="s">
        <v>9482</v>
      </c>
      <c r="E773" s="1407" t="s">
        <v>6232</v>
      </c>
      <c r="F773" s="1407" t="s">
        <v>9291</v>
      </c>
      <c r="G773" s="1407" t="s">
        <v>6234</v>
      </c>
      <c r="H773" s="1407" t="s">
        <v>9483</v>
      </c>
      <c r="I773" s="1409" t="s">
        <v>6246</v>
      </c>
      <c r="J773" s="1410">
        <v>45513.0</v>
      </c>
      <c r="K773" s="1410"/>
      <c r="L773" s="1411" t="s">
        <v>862</v>
      </c>
      <c r="M773" s="1420"/>
      <c r="N773" s="1420"/>
      <c r="O773" s="1420"/>
      <c r="P773" s="1420"/>
      <c r="Q773" s="1420"/>
      <c r="R773" s="1420"/>
      <c r="S773" s="1420"/>
      <c r="T773" s="1420"/>
      <c r="U773" s="1420"/>
      <c r="V773" s="1420"/>
      <c r="W773" s="1420"/>
      <c r="X773" s="1420"/>
      <c r="Y773" s="1420"/>
      <c r="Z773" s="1420"/>
      <c r="AA773" s="1420"/>
    </row>
    <row r="774" ht="41.25" customHeight="1">
      <c r="A774" s="1406" t="s">
        <v>9479</v>
      </c>
      <c r="B774" s="1413" t="s">
        <v>9484</v>
      </c>
      <c r="C774" s="1413" t="s">
        <v>9485</v>
      </c>
      <c r="D774" s="1414" t="s">
        <v>9486</v>
      </c>
      <c r="E774" s="1413" t="s">
        <v>6232</v>
      </c>
      <c r="F774" s="1413" t="s">
        <v>9487</v>
      </c>
      <c r="G774" s="1413" t="s">
        <v>6234</v>
      </c>
      <c r="H774" s="1413" t="s">
        <v>9488</v>
      </c>
      <c r="I774" s="1415" t="s">
        <v>35</v>
      </c>
      <c r="J774" s="1423"/>
      <c r="K774" s="1423"/>
      <c r="L774" s="1424"/>
      <c r="M774" s="1405"/>
      <c r="N774" s="1405"/>
      <c r="O774" s="1405"/>
      <c r="P774" s="1405"/>
      <c r="Q774" s="1405"/>
      <c r="R774" s="1405"/>
      <c r="S774" s="1405"/>
      <c r="T774" s="1405"/>
      <c r="U774" s="1405"/>
      <c r="V774" s="1405"/>
      <c r="W774" s="1405"/>
      <c r="X774" s="1405"/>
      <c r="Y774" s="1405"/>
      <c r="Z774" s="1405"/>
      <c r="AA774" s="1405"/>
    </row>
    <row r="775" ht="41.25" customHeight="1">
      <c r="A775" s="1406" t="s">
        <v>9252</v>
      </c>
      <c r="B775" s="1413" t="s">
        <v>9489</v>
      </c>
      <c r="C775" s="1413" t="s">
        <v>9490</v>
      </c>
      <c r="D775" s="1414" t="s">
        <v>9491</v>
      </c>
      <c r="E775" s="1413" t="s">
        <v>6232</v>
      </c>
      <c r="F775" s="1413" t="s">
        <v>7323</v>
      </c>
      <c r="G775" s="1413" t="s">
        <v>6234</v>
      </c>
      <c r="H775" s="1413" t="s">
        <v>9492</v>
      </c>
      <c r="I775" s="1415" t="s">
        <v>56</v>
      </c>
      <c r="J775" s="1423"/>
      <c r="K775" s="1423"/>
      <c r="L775" s="1424"/>
      <c r="M775" s="1405"/>
      <c r="N775" s="1405"/>
      <c r="O775" s="1405"/>
      <c r="P775" s="1405"/>
      <c r="Q775" s="1405"/>
      <c r="R775" s="1405"/>
      <c r="S775" s="1405"/>
      <c r="T775" s="1405"/>
      <c r="U775" s="1405"/>
      <c r="V775" s="1405"/>
      <c r="W775" s="1405"/>
      <c r="X775" s="1405"/>
      <c r="Y775" s="1405"/>
      <c r="Z775" s="1405"/>
      <c r="AA775" s="1405"/>
    </row>
    <row r="776" ht="41.25" customHeight="1">
      <c r="A776" s="1406" t="s">
        <v>9493</v>
      </c>
      <c r="B776" s="1407" t="s">
        <v>9494</v>
      </c>
      <c r="C776" s="1407" t="s">
        <v>9495</v>
      </c>
      <c r="D776" s="1408" t="s">
        <v>9496</v>
      </c>
      <c r="E776" s="1407" t="s">
        <v>6232</v>
      </c>
      <c r="F776" s="1407" t="s">
        <v>9497</v>
      </c>
      <c r="G776" s="1407" t="s">
        <v>6234</v>
      </c>
      <c r="H776" s="1407" t="s">
        <v>9498</v>
      </c>
      <c r="I776" s="1409" t="s">
        <v>6246</v>
      </c>
      <c r="J776" s="1410">
        <v>45490.0</v>
      </c>
      <c r="K776" s="1410"/>
      <c r="L776" s="1411" t="s">
        <v>9499</v>
      </c>
      <c r="M776" s="1405"/>
      <c r="N776" s="1405"/>
      <c r="O776" s="1405"/>
      <c r="P776" s="1405"/>
      <c r="Q776" s="1405"/>
      <c r="R776" s="1405"/>
      <c r="S776" s="1405"/>
      <c r="T776" s="1405"/>
      <c r="U776" s="1405"/>
      <c r="V776" s="1405"/>
      <c r="W776" s="1405"/>
      <c r="X776" s="1405"/>
      <c r="Y776" s="1405"/>
      <c r="Z776" s="1405"/>
      <c r="AA776" s="1405"/>
    </row>
    <row r="777" ht="41.25" customHeight="1">
      <c r="A777" s="1406" t="s">
        <v>9185</v>
      </c>
      <c r="B777" s="1413" t="s">
        <v>9500</v>
      </c>
      <c r="C777" s="1413" t="s">
        <v>9501</v>
      </c>
      <c r="D777" s="1414" t="s">
        <v>9502</v>
      </c>
      <c r="E777" s="1413" t="s">
        <v>6232</v>
      </c>
      <c r="F777" s="1413" t="s">
        <v>9239</v>
      </c>
      <c r="G777" s="1413" t="s">
        <v>6234</v>
      </c>
      <c r="H777" s="1413" t="s">
        <v>9503</v>
      </c>
      <c r="I777" s="1415" t="s">
        <v>35</v>
      </c>
      <c r="J777" s="1423"/>
      <c r="K777" s="1423"/>
      <c r="L777" s="1424"/>
      <c r="M777" s="1405"/>
      <c r="N777" s="1405"/>
      <c r="O777" s="1405"/>
      <c r="P777" s="1405"/>
      <c r="Q777" s="1405"/>
      <c r="R777" s="1405"/>
      <c r="S777" s="1405"/>
      <c r="T777" s="1405"/>
      <c r="U777" s="1405"/>
      <c r="V777" s="1405"/>
      <c r="W777" s="1405"/>
      <c r="X777" s="1405"/>
      <c r="Y777" s="1405"/>
      <c r="Z777" s="1405"/>
      <c r="AA777" s="1405"/>
    </row>
    <row r="778" ht="41.25" customHeight="1">
      <c r="A778" s="1406" t="s">
        <v>9185</v>
      </c>
      <c r="B778" s="1413" t="s">
        <v>9504</v>
      </c>
      <c r="C778" s="1413" t="s">
        <v>9505</v>
      </c>
      <c r="D778" s="1414" t="s">
        <v>9506</v>
      </c>
      <c r="E778" s="1413" t="s">
        <v>6232</v>
      </c>
      <c r="F778" s="1413" t="s">
        <v>9507</v>
      </c>
      <c r="G778" s="1413" t="s">
        <v>6234</v>
      </c>
      <c r="H778" s="1413" t="s">
        <v>9508</v>
      </c>
      <c r="I778" s="1415" t="s">
        <v>56</v>
      </c>
      <c r="J778" s="1423"/>
      <c r="K778" s="1423"/>
      <c r="L778" s="1424"/>
      <c r="M778" s="1405"/>
      <c r="N778" s="1405"/>
      <c r="O778" s="1405"/>
      <c r="P778" s="1405"/>
      <c r="Q778" s="1405"/>
      <c r="R778" s="1405"/>
      <c r="S778" s="1405"/>
      <c r="T778" s="1405"/>
      <c r="U778" s="1405"/>
      <c r="V778" s="1405"/>
      <c r="W778" s="1405"/>
      <c r="X778" s="1405"/>
      <c r="Y778" s="1405"/>
      <c r="Z778" s="1405"/>
      <c r="AA778" s="1405"/>
    </row>
    <row r="779" ht="41.25" customHeight="1">
      <c r="A779" s="1419" t="s">
        <v>9509</v>
      </c>
      <c r="B779" s="1407" t="s">
        <v>9510</v>
      </c>
      <c r="C779" s="1407" t="s">
        <v>9511</v>
      </c>
      <c r="D779" s="1408" t="s">
        <v>9512</v>
      </c>
      <c r="E779" s="1407" t="s">
        <v>6232</v>
      </c>
      <c r="F779" s="1407" t="s">
        <v>9497</v>
      </c>
      <c r="G779" s="1407" t="s">
        <v>6234</v>
      </c>
      <c r="H779" s="1407" t="s">
        <v>9513</v>
      </c>
      <c r="I779" s="1409" t="s">
        <v>6246</v>
      </c>
      <c r="J779" s="1410">
        <v>45513.0</v>
      </c>
      <c r="K779" s="1410"/>
      <c r="L779" s="1411" t="s">
        <v>5529</v>
      </c>
      <c r="M779" s="1420"/>
      <c r="N779" s="1420"/>
      <c r="O779" s="1420"/>
      <c r="P779" s="1420"/>
      <c r="Q779" s="1420"/>
      <c r="R779" s="1420"/>
      <c r="S779" s="1420"/>
      <c r="T779" s="1420"/>
      <c r="U779" s="1420"/>
      <c r="V779" s="1420"/>
      <c r="W779" s="1420"/>
      <c r="X779" s="1420"/>
      <c r="Y779" s="1420"/>
      <c r="Z779" s="1420"/>
      <c r="AA779" s="1420"/>
    </row>
    <row r="780" ht="41.25" customHeight="1">
      <c r="A780" s="1406" t="s">
        <v>9514</v>
      </c>
      <c r="B780" s="1413" t="s">
        <v>9515</v>
      </c>
      <c r="C780" s="1413" t="s">
        <v>9516</v>
      </c>
      <c r="D780" s="1442"/>
      <c r="E780" s="1413" t="s">
        <v>6232</v>
      </c>
      <c r="F780" s="1413" t="s">
        <v>9291</v>
      </c>
      <c r="G780" s="1413" t="s">
        <v>6234</v>
      </c>
      <c r="H780" s="1413" t="s">
        <v>9292</v>
      </c>
      <c r="I780" s="1415" t="s">
        <v>35</v>
      </c>
      <c r="J780" s="1423"/>
      <c r="K780" s="1423"/>
      <c r="L780" s="1424"/>
      <c r="M780" s="1405"/>
      <c r="N780" s="1405"/>
      <c r="O780" s="1405"/>
      <c r="P780" s="1405"/>
      <c r="Q780" s="1405"/>
      <c r="R780" s="1405"/>
      <c r="S780" s="1405"/>
      <c r="T780" s="1405"/>
      <c r="U780" s="1405"/>
      <c r="V780" s="1405"/>
      <c r="W780" s="1405"/>
      <c r="X780" s="1405"/>
      <c r="Y780" s="1405"/>
      <c r="Z780" s="1405"/>
      <c r="AA780" s="1405"/>
    </row>
    <row r="781" ht="41.25" customHeight="1">
      <c r="A781" s="1406" t="s">
        <v>8271</v>
      </c>
      <c r="B781" s="1413" t="s">
        <v>9517</v>
      </c>
      <c r="C781" s="1413" t="s">
        <v>9518</v>
      </c>
      <c r="D781" s="1414" t="s">
        <v>9519</v>
      </c>
      <c r="E781" s="1413" t="s">
        <v>6232</v>
      </c>
      <c r="F781" s="1413" t="s">
        <v>9507</v>
      </c>
      <c r="G781" s="1413" t="s">
        <v>6234</v>
      </c>
      <c r="H781" s="1413" t="s">
        <v>9508</v>
      </c>
      <c r="I781" s="1415" t="s">
        <v>56</v>
      </c>
      <c r="J781" s="1423"/>
      <c r="K781" s="1423"/>
      <c r="L781" s="1424"/>
      <c r="M781" s="1405"/>
      <c r="N781" s="1405"/>
      <c r="O781" s="1405"/>
      <c r="P781" s="1405"/>
      <c r="Q781" s="1405"/>
      <c r="R781" s="1405"/>
      <c r="S781" s="1405"/>
      <c r="T781" s="1405"/>
      <c r="U781" s="1405"/>
      <c r="V781" s="1405"/>
      <c r="W781" s="1405"/>
      <c r="X781" s="1405"/>
      <c r="Y781" s="1405"/>
      <c r="Z781" s="1405"/>
      <c r="AA781" s="1405"/>
    </row>
    <row r="782" ht="41.25" customHeight="1">
      <c r="A782" s="1406" t="s">
        <v>8271</v>
      </c>
      <c r="B782" s="1407" t="s">
        <v>9520</v>
      </c>
      <c r="C782" s="1407" t="s">
        <v>9521</v>
      </c>
      <c r="D782" s="1426"/>
      <c r="E782" s="1407" t="s">
        <v>6232</v>
      </c>
      <c r="F782" s="1407" t="s">
        <v>9522</v>
      </c>
      <c r="G782" s="1407" t="s">
        <v>6234</v>
      </c>
      <c r="H782" s="1407" t="s">
        <v>9523</v>
      </c>
      <c r="I782" s="1409" t="s">
        <v>6246</v>
      </c>
      <c r="J782" s="1412" t="s">
        <v>9524</v>
      </c>
      <c r="K782" s="1412"/>
      <c r="L782" s="1411" t="s">
        <v>5529</v>
      </c>
      <c r="M782" s="1405"/>
      <c r="N782" s="1405"/>
      <c r="O782" s="1405"/>
      <c r="P782" s="1405"/>
      <c r="Q782" s="1405"/>
      <c r="R782" s="1405"/>
      <c r="S782" s="1405"/>
      <c r="T782" s="1405"/>
      <c r="U782" s="1405"/>
      <c r="V782" s="1405"/>
      <c r="W782" s="1405"/>
      <c r="X782" s="1405"/>
      <c r="Y782" s="1405"/>
      <c r="Z782" s="1405"/>
      <c r="AA782" s="1405"/>
    </row>
    <row r="783" ht="41.25" customHeight="1">
      <c r="A783" s="1406" t="s">
        <v>9525</v>
      </c>
      <c r="B783" s="1413" t="s">
        <v>9526</v>
      </c>
      <c r="C783" s="1413" t="s">
        <v>9527</v>
      </c>
      <c r="D783" s="1442"/>
      <c r="E783" s="1413" t="s">
        <v>6232</v>
      </c>
      <c r="F783" s="1413" t="s">
        <v>9528</v>
      </c>
      <c r="G783" s="1413" t="s">
        <v>6234</v>
      </c>
      <c r="H783" s="1413" t="s">
        <v>9529</v>
      </c>
      <c r="I783" s="1415" t="s">
        <v>35</v>
      </c>
      <c r="J783" s="1423"/>
      <c r="K783" s="1423"/>
      <c r="L783" s="1424"/>
      <c r="M783" s="1405"/>
      <c r="N783" s="1405"/>
      <c r="O783" s="1405"/>
      <c r="P783" s="1405"/>
      <c r="Q783" s="1405"/>
      <c r="R783" s="1405"/>
      <c r="S783" s="1405"/>
      <c r="T783" s="1405"/>
      <c r="U783" s="1405"/>
      <c r="V783" s="1405"/>
      <c r="W783" s="1405"/>
      <c r="X783" s="1405"/>
      <c r="Y783" s="1405"/>
      <c r="Z783" s="1405"/>
      <c r="AA783" s="1405"/>
    </row>
    <row r="784" ht="41.25" customHeight="1">
      <c r="A784" s="1406" t="s">
        <v>9530</v>
      </c>
      <c r="B784" s="1413" t="s">
        <v>9531</v>
      </c>
      <c r="C784" s="1413" t="s">
        <v>9532</v>
      </c>
      <c r="D784" s="1414" t="s">
        <v>9533</v>
      </c>
      <c r="E784" s="1413" t="s">
        <v>6232</v>
      </c>
      <c r="F784" s="1413" t="s">
        <v>9433</v>
      </c>
      <c r="G784" s="1413" t="s">
        <v>6234</v>
      </c>
      <c r="H784" s="1413" t="s">
        <v>9534</v>
      </c>
      <c r="I784" s="1415" t="s">
        <v>56</v>
      </c>
      <c r="J784" s="1423"/>
      <c r="K784" s="1423"/>
      <c r="L784" s="1424"/>
      <c r="M784" s="1405"/>
      <c r="N784" s="1405"/>
      <c r="O784" s="1405"/>
      <c r="P784" s="1405"/>
      <c r="Q784" s="1405"/>
      <c r="R784" s="1405"/>
      <c r="S784" s="1405"/>
      <c r="T784" s="1405"/>
      <c r="U784" s="1405"/>
      <c r="V784" s="1405"/>
      <c r="W784" s="1405"/>
      <c r="X784" s="1405"/>
      <c r="Y784" s="1405"/>
      <c r="Z784" s="1405"/>
      <c r="AA784" s="1405"/>
    </row>
    <row r="785" ht="41.25" customHeight="1">
      <c r="A785" s="1427" t="s">
        <v>9535</v>
      </c>
      <c r="B785" s="1428" t="s">
        <v>9536</v>
      </c>
      <c r="C785" s="1428" t="s">
        <v>9537</v>
      </c>
      <c r="D785" s="1429" t="s">
        <v>9538</v>
      </c>
      <c r="E785" s="1428" t="s">
        <v>6232</v>
      </c>
      <c r="F785" s="1428" t="s">
        <v>9539</v>
      </c>
      <c r="G785" s="1428" t="s">
        <v>6234</v>
      </c>
      <c r="H785" s="1428" t="s">
        <v>9540</v>
      </c>
      <c r="I785" s="1404" t="s">
        <v>6246</v>
      </c>
      <c r="J785" s="1430">
        <v>45513.0</v>
      </c>
      <c r="K785" s="1430"/>
      <c r="L785" s="1431" t="s">
        <v>9541</v>
      </c>
      <c r="M785" s="1439"/>
      <c r="N785" s="1439"/>
      <c r="O785" s="1439"/>
      <c r="P785" s="1439"/>
      <c r="Q785" s="1439"/>
      <c r="R785" s="1439"/>
      <c r="S785" s="1439"/>
      <c r="T785" s="1439"/>
      <c r="U785" s="1439"/>
      <c r="V785" s="1439"/>
      <c r="W785" s="1439"/>
      <c r="X785" s="1439"/>
      <c r="Y785" s="1439"/>
      <c r="Z785" s="1439"/>
      <c r="AA785" s="1439"/>
    </row>
    <row r="786" ht="41.25" customHeight="1">
      <c r="A786" s="1406" t="s">
        <v>9542</v>
      </c>
      <c r="B786" s="1413" t="s">
        <v>9543</v>
      </c>
      <c r="C786" s="1413" t="s">
        <v>9544</v>
      </c>
      <c r="D786" s="1442"/>
      <c r="E786" s="1413" t="s">
        <v>6232</v>
      </c>
      <c r="F786" s="1413" t="s">
        <v>9507</v>
      </c>
      <c r="G786" s="1413" t="s">
        <v>6234</v>
      </c>
      <c r="H786" s="1413" t="s">
        <v>9545</v>
      </c>
      <c r="I786" s="1415" t="s">
        <v>35</v>
      </c>
      <c r="J786" s="1423"/>
      <c r="K786" s="1423"/>
      <c r="L786" s="1424"/>
      <c r="M786" s="1405"/>
      <c r="N786" s="1405"/>
      <c r="O786" s="1405"/>
      <c r="P786" s="1405"/>
      <c r="Q786" s="1405"/>
      <c r="R786" s="1405"/>
      <c r="S786" s="1405"/>
      <c r="T786" s="1405"/>
      <c r="U786" s="1405"/>
      <c r="V786" s="1405"/>
      <c r="W786" s="1405"/>
      <c r="X786" s="1405"/>
      <c r="Y786" s="1405"/>
      <c r="Z786" s="1405"/>
      <c r="AA786" s="1405"/>
    </row>
    <row r="787" ht="41.25" customHeight="1">
      <c r="A787" s="1443"/>
      <c r="B787" s="1423"/>
      <c r="C787" s="1423"/>
      <c r="D787" s="1442"/>
      <c r="E787" s="1442"/>
      <c r="F787" s="1442"/>
      <c r="G787" s="1442"/>
      <c r="H787" s="1442"/>
      <c r="I787" s="1415"/>
      <c r="J787" s="1423"/>
      <c r="K787" s="1423"/>
      <c r="L787" s="1424"/>
      <c r="M787" s="1405"/>
      <c r="N787" s="1405"/>
      <c r="O787" s="1405"/>
      <c r="P787" s="1405"/>
      <c r="Q787" s="1405"/>
      <c r="R787" s="1405"/>
      <c r="S787" s="1405"/>
      <c r="T787" s="1405"/>
      <c r="U787" s="1405"/>
      <c r="V787" s="1405"/>
      <c r="W787" s="1405"/>
      <c r="X787" s="1405"/>
      <c r="Y787" s="1405"/>
      <c r="Z787" s="1405"/>
      <c r="AA787" s="1405"/>
    </row>
    <row r="788" ht="41.25" customHeight="1">
      <c r="A788" s="1443"/>
      <c r="B788" s="1423"/>
      <c r="C788" s="1423"/>
      <c r="D788" s="1442"/>
      <c r="E788" s="1442"/>
      <c r="F788" s="1442"/>
      <c r="G788" s="1442"/>
      <c r="H788" s="1442"/>
      <c r="I788" s="1415"/>
      <c r="J788" s="1423"/>
      <c r="K788" s="1423"/>
      <c r="L788" s="1424"/>
      <c r="M788" s="1405"/>
      <c r="N788" s="1405"/>
      <c r="O788" s="1405"/>
      <c r="P788" s="1405"/>
      <c r="Q788" s="1405"/>
      <c r="R788" s="1405"/>
      <c r="S788" s="1405"/>
      <c r="T788" s="1405"/>
      <c r="U788" s="1405"/>
      <c r="V788" s="1405"/>
      <c r="W788" s="1405"/>
      <c r="X788" s="1405"/>
      <c r="Y788" s="1405"/>
      <c r="Z788" s="1405"/>
      <c r="AA788" s="1405"/>
    </row>
    <row r="789" ht="41.25" customHeight="1">
      <c r="A789" s="1443"/>
      <c r="B789" s="1423"/>
      <c r="C789" s="1423"/>
      <c r="D789" s="1442"/>
      <c r="E789" s="1442"/>
      <c r="F789" s="1442"/>
      <c r="G789" s="1442"/>
      <c r="H789" s="1442"/>
      <c r="I789" s="1415"/>
      <c r="J789" s="1423"/>
      <c r="K789" s="1423"/>
      <c r="L789" s="1424"/>
      <c r="M789" s="1405"/>
      <c r="N789" s="1405"/>
      <c r="O789" s="1405"/>
      <c r="P789" s="1405"/>
      <c r="Q789" s="1405"/>
      <c r="R789" s="1405"/>
      <c r="S789" s="1405"/>
      <c r="T789" s="1405"/>
      <c r="U789" s="1405"/>
      <c r="V789" s="1405"/>
      <c r="W789" s="1405"/>
      <c r="X789" s="1405"/>
      <c r="Y789" s="1405"/>
      <c r="Z789" s="1405"/>
      <c r="AA789" s="1405"/>
    </row>
    <row r="790" ht="41.25" customHeight="1">
      <c r="A790" s="1443"/>
      <c r="B790" s="1423"/>
      <c r="C790" s="1423"/>
      <c r="D790" s="1442"/>
      <c r="E790" s="1442"/>
      <c r="F790" s="1442"/>
      <c r="G790" s="1442"/>
      <c r="H790" s="1442"/>
      <c r="I790" s="1415"/>
      <c r="J790" s="1423"/>
      <c r="K790" s="1423"/>
      <c r="L790" s="1424"/>
      <c r="M790" s="1405"/>
      <c r="N790" s="1405"/>
      <c r="O790" s="1405"/>
      <c r="P790" s="1405"/>
      <c r="Q790" s="1405"/>
      <c r="R790" s="1405"/>
      <c r="S790" s="1405"/>
      <c r="T790" s="1405"/>
      <c r="U790" s="1405"/>
      <c r="V790" s="1405"/>
      <c r="W790" s="1405"/>
      <c r="X790" s="1405"/>
      <c r="Y790" s="1405"/>
      <c r="Z790" s="1405"/>
      <c r="AA790" s="1405"/>
    </row>
    <row r="791" ht="41.25" customHeight="1">
      <c r="A791" s="1443"/>
      <c r="B791" s="1423"/>
      <c r="C791" s="1423"/>
      <c r="D791" s="1442"/>
      <c r="E791" s="1442"/>
      <c r="F791" s="1442"/>
      <c r="G791" s="1442"/>
      <c r="H791" s="1442"/>
      <c r="I791" s="1415"/>
      <c r="J791" s="1423"/>
      <c r="K791" s="1423"/>
      <c r="L791" s="1424"/>
      <c r="M791" s="1405"/>
      <c r="N791" s="1405"/>
      <c r="O791" s="1405"/>
      <c r="P791" s="1405"/>
      <c r="Q791" s="1405"/>
      <c r="R791" s="1405"/>
      <c r="S791" s="1405"/>
      <c r="T791" s="1405"/>
      <c r="U791" s="1405"/>
      <c r="V791" s="1405"/>
      <c r="W791" s="1405"/>
      <c r="X791" s="1405"/>
      <c r="Y791" s="1405"/>
      <c r="Z791" s="1405"/>
      <c r="AA791" s="1405"/>
    </row>
    <row r="792" ht="41.25" customHeight="1">
      <c r="A792" s="1446"/>
      <c r="B792" s="1447"/>
      <c r="C792" s="1447"/>
      <c r="D792" s="1448"/>
      <c r="E792" s="1448"/>
      <c r="F792" s="1448"/>
      <c r="G792" s="1448"/>
      <c r="H792" s="1448"/>
      <c r="I792" s="1415"/>
      <c r="J792" s="1423"/>
      <c r="K792" s="1423"/>
      <c r="L792" s="1424"/>
      <c r="M792" s="1405"/>
      <c r="N792" s="1405"/>
      <c r="O792" s="1405"/>
      <c r="P792" s="1405"/>
      <c r="Q792" s="1405"/>
      <c r="R792" s="1405"/>
      <c r="S792" s="1405"/>
      <c r="T792" s="1405"/>
      <c r="U792" s="1405"/>
      <c r="V792" s="1405"/>
      <c r="W792" s="1405"/>
      <c r="X792" s="1405"/>
      <c r="Y792" s="1405"/>
      <c r="Z792" s="1405"/>
      <c r="AA792" s="1405"/>
    </row>
    <row r="793" ht="41.25" customHeight="1">
      <c r="A793" s="1443"/>
      <c r="B793" s="1423"/>
      <c r="C793" s="1423"/>
      <c r="D793" s="1442"/>
      <c r="E793" s="1442"/>
      <c r="F793" s="1442"/>
      <c r="G793" s="1442"/>
      <c r="H793" s="1442"/>
      <c r="I793" s="1415"/>
      <c r="J793" s="1423"/>
      <c r="K793" s="1423"/>
      <c r="L793" s="1424"/>
      <c r="M793" s="1405"/>
      <c r="N793" s="1405"/>
      <c r="O793" s="1405"/>
      <c r="P793" s="1405"/>
      <c r="Q793" s="1405"/>
      <c r="R793" s="1405"/>
      <c r="S793" s="1405"/>
      <c r="T793" s="1405"/>
      <c r="U793" s="1405"/>
      <c r="V793" s="1405"/>
      <c r="W793" s="1405"/>
      <c r="X793" s="1405"/>
      <c r="Y793" s="1405"/>
      <c r="Z793" s="1405"/>
      <c r="AA793" s="1405"/>
    </row>
    <row r="794" ht="41.25" customHeight="1">
      <c r="A794" s="1443"/>
      <c r="B794" s="1423"/>
      <c r="C794" s="1423"/>
      <c r="D794" s="1442"/>
      <c r="E794" s="1442"/>
      <c r="F794" s="1442"/>
      <c r="G794" s="1442"/>
      <c r="H794" s="1442"/>
      <c r="I794" s="1415"/>
      <c r="J794" s="1423"/>
      <c r="K794" s="1423"/>
      <c r="L794" s="1424"/>
      <c r="M794" s="1405"/>
      <c r="N794" s="1405"/>
      <c r="O794" s="1405"/>
      <c r="P794" s="1405"/>
      <c r="Q794" s="1405"/>
      <c r="R794" s="1405"/>
      <c r="S794" s="1405"/>
      <c r="T794" s="1405"/>
      <c r="U794" s="1405"/>
      <c r="V794" s="1405"/>
      <c r="W794" s="1405"/>
      <c r="X794" s="1405"/>
      <c r="Y794" s="1405"/>
      <c r="Z794" s="1405"/>
      <c r="AA794" s="1405"/>
    </row>
    <row r="795" ht="41.25" customHeight="1">
      <c r="A795" s="1443"/>
      <c r="B795" s="1423"/>
      <c r="C795" s="1423"/>
      <c r="D795" s="1442"/>
      <c r="E795" s="1442"/>
      <c r="F795" s="1442"/>
      <c r="G795" s="1442"/>
      <c r="H795" s="1442"/>
      <c r="I795" s="1415"/>
      <c r="J795" s="1423"/>
      <c r="K795" s="1423"/>
      <c r="L795" s="1424"/>
      <c r="M795" s="1405"/>
      <c r="N795" s="1405"/>
      <c r="O795" s="1405"/>
      <c r="P795" s="1405"/>
      <c r="Q795" s="1405"/>
      <c r="R795" s="1405"/>
      <c r="S795" s="1405"/>
      <c r="T795" s="1405"/>
      <c r="U795" s="1405"/>
      <c r="V795" s="1405"/>
      <c r="W795" s="1405"/>
      <c r="X795" s="1405"/>
      <c r="Y795" s="1405"/>
      <c r="Z795" s="1405"/>
      <c r="AA795" s="1405"/>
    </row>
    <row r="796" ht="41.25" customHeight="1">
      <c r="A796" s="1443"/>
      <c r="B796" s="1423"/>
      <c r="C796" s="1423"/>
      <c r="D796" s="1442"/>
      <c r="E796" s="1442"/>
      <c r="F796" s="1442"/>
      <c r="G796" s="1442"/>
      <c r="H796" s="1442"/>
      <c r="I796" s="1415"/>
      <c r="J796" s="1423"/>
      <c r="K796" s="1423"/>
      <c r="L796" s="1424"/>
      <c r="M796" s="1405"/>
      <c r="N796" s="1405"/>
      <c r="O796" s="1405"/>
      <c r="P796" s="1405"/>
      <c r="Q796" s="1405"/>
      <c r="R796" s="1405"/>
      <c r="S796" s="1405"/>
      <c r="T796" s="1405"/>
      <c r="U796" s="1405"/>
      <c r="V796" s="1405"/>
      <c r="W796" s="1405"/>
      <c r="X796" s="1405"/>
      <c r="Y796" s="1405"/>
      <c r="Z796" s="1405"/>
      <c r="AA796" s="1405"/>
    </row>
    <row r="797" ht="41.25" customHeight="1">
      <c r="A797" s="1443"/>
      <c r="B797" s="1423"/>
      <c r="C797" s="1423"/>
      <c r="D797" s="1442"/>
      <c r="E797" s="1442"/>
      <c r="F797" s="1442"/>
      <c r="G797" s="1442"/>
      <c r="H797" s="1442"/>
      <c r="I797" s="1415"/>
      <c r="J797" s="1423"/>
      <c r="K797" s="1423"/>
      <c r="L797" s="1424"/>
      <c r="M797" s="1405"/>
      <c r="N797" s="1405"/>
      <c r="O797" s="1405"/>
      <c r="P797" s="1405"/>
      <c r="Q797" s="1405"/>
      <c r="R797" s="1405"/>
      <c r="S797" s="1405"/>
      <c r="T797" s="1405"/>
      <c r="U797" s="1405"/>
      <c r="V797" s="1405"/>
      <c r="W797" s="1405"/>
      <c r="X797" s="1405"/>
      <c r="Y797" s="1405"/>
      <c r="Z797" s="1405"/>
      <c r="AA797" s="1405"/>
    </row>
    <row r="798" ht="41.25" customHeight="1">
      <c r="A798" s="1443"/>
      <c r="B798" s="1423"/>
      <c r="C798" s="1423"/>
      <c r="D798" s="1442"/>
      <c r="E798" s="1442"/>
      <c r="F798" s="1442"/>
      <c r="G798" s="1442"/>
      <c r="H798" s="1442"/>
      <c r="I798" s="1415"/>
      <c r="J798" s="1423"/>
      <c r="K798" s="1423"/>
      <c r="L798" s="1424"/>
      <c r="M798" s="1405"/>
      <c r="N798" s="1405"/>
      <c r="O798" s="1405"/>
      <c r="P798" s="1405"/>
      <c r="Q798" s="1405"/>
      <c r="R798" s="1405"/>
      <c r="S798" s="1405"/>
      <c r="T798" s="1405"/>
      <c r="U798" s="1405"/>
      <c r="V798" s="1405"/>
      <c r="W798" s="1405"/>
      <c r="X798" s="1405"/>
      <c r="Y798" s="1405"/>
      <c r="Z798" s="1405"/>
      <c r="AA798" s="1405"/>
    </row>
    <row r="799" ht="41.25" customHeight="1">
      <c r="A799" s="1443"/>
      <c r="B799" s="1423"/>
      <c r="C799" s="1423"/>
      <c r="D799" s="1442"/>
      <c r="E799" s="1442"/>
      <c r="F799" s="1442"/>
      <c r="G799" s="1442"/>
      <c r="H799" s="1442"/>
      <c r="I799" s="1415"/>
      <c r="J799" s="1423"/>
      <c r="K799" s="1423"/>
      <c r="L799" s="1424"/>
      <c r="M799" s="1405"/>
      <c r="N799" s="1405"/>
      <c r="O799" s="1405"/>
      <c r="P799" s="1405"/>
      <c r="Q799" s="1405"/>
      <c r="R799" s="1405"/>
      <c r="S799" s="1405"/>
      <c r="T799" s="1405"/>
      <c r="U799" s="1405"/>
      <c r="V799" s="1405"/>
      <c r="W799" s="1405"/>
      <c r="X799" s="1405"/>
      <c r="Y799" s="1405"/>
      <c r="Z799" s="1405"/>
      <c r="AA799" s="1405"/>
    </row>
    <row r="800" ht="41.25" customHeight="1">
      <c r="A800" s="1443"/>
      <c r="B800" s="1423"/>
      <c r="C800" s="1423"/>
      <c r="D800" s="1442"/>
      <c r="E800" s="1442"/>
      <c r="F800" s="1442"/>
      <c r="G800" s="1442"/>
      <c r="H800" s="1442"/>
      <c r="I800" s="1415"/>
      <c r="J800" s="1423"/>
      <c r="K800" s="1423"/>
      <c r="L800" s="1424"/>
      <c r="M800" s="1405"/>
      <c r="N800" s="1405"/>
      <c r="O800" s="1405"/>
      <c r="P800" s="1405"/>
      <c r="Q800" s="1405"/>
      <c r="R800" s="1405"/>
      <c r="S800" s="1405"/>
      <c r="T800" s="1405"/>
      <c r="U800" s="1405"/>
      <c r="V800" s="1405"/>
      <c r="W800" s="1405"/>
      <c r="X800" s="1405"/>
      <c r="Y800" s="1405"/>
      <c r="Z800" s="1405"/>
      <c r="AA800" s="1405"/>
    </row>
    <row r="801" ht="41.25" customHeight="1">
      <c r="A801" s="1443"/>
      <c r="B801" s="1423"/>
      <c r="C801" s="1423"/>
      <c r="D801" s="1442"/>
      <c r="E801" s="1442"/>
      <c r="F801" s="1442"/>
      <c r="G801" s="1442"/>
      <c r="H801" s="1442"/>
      <c r="I801" s="1415"/>
      <c r="J801" s="1423"/>
      <c r="K801" s="1423"/>
      <c r="L801" s="1424"/>
      <c r="M801" s="1405"/>
      <c r="N801" s="1405"/>
      <c r="O801" s="1405"/>
      <c r="P801" s="1405"/>
      <c r="Q801" s="1405"/>
      <c r="R801" s="1405"/>
      <c r="S801" s="1405"/>
      <c r="T801" s="1405"/>
      <c r="U801" s="1405"/>
      <c r="V801" s="1405"/>
      <c r="W801" s="1405"/>
      <c r="X801" s="1405"/>
      <c r="Y801" s="1405"/>
      <c r="Z801" s="1405"/>
      <c r="AA801" s="1405"/>
    </row>
    <row r="802" ht="41.25" customHeight="1">
      <c r="A802" s="1443"/>
      <c r="B802" s="1423"/>
      <c r="C802" s="1423"/>
      <c r="D802" s="1442"/>
      <c r="E802" s="1442"/>
      <c r="F802" s="1442"/>
      <c r="G802" s="1442"/>
      <c r="H802" s="1442"/>
      <c r="I802" s="1415"/>
      <c r="J802" s="1423"/>
      <c r="K802" s="1423"/>
      <c r="L802" s="1424"/>
      <c r="M802" s="1405"/>
      <c r="N802" s="1405"/>
      <c r="O802" s="1405"/>
      <c r="P802" s="1405"/>
      <c r="Q802" s="1405"/>
      <c r="R802" s="1405"/>
      <c r="S802" s="1405"/>
      <c r="T802" s="1405"/>
      <c r="U802" s="1405"/>
      <c r="V802" s="1405"/>
      <c r="W802" s="1405"/>
      <c r="X802" s="1405"/>
      <c r="Y802" s="1405"/>
      <c r="Z802" s="1405"/>
      <c r="AA802" s="1405"/>
    </row>
    <row r="803" ht="41.25" customHeight="1">
      <c r="A803" s="1443"/>
      <c r="B803" s="1423"/>
      <c r="C803" s="1423"/>
      <c r="D803" s="1442"/>
      <c r="E803" s="1442"/>
      <c r="F803" s="1442"/>
      <c r="G803" s="1442"/>
      <c r="H803" s="1442"/>
      <c r="I803" s="1415"/>
      <c r="J803" s="1423"/>
      <c r="K803" s="1423"/>
      <c r="L803" s="1424"/>
      <c r="M803" s="1405"/>
      <c r="N803" s="1405"/>
      <c r="O803" s="1405"/>
      <c r="P803" s="1405"/>
      <c r="Q803" s="1405"/>
      <c r="R803" s="1405"/>
      <c r="S803" s="1405"/>
      <c r="T803" s="1405"/>
      <c r="U803" s="1405"/>
      <c r="V803" s="1405"/>
      <c r="W803" s="1405"/>
      <c r="X803" s="1405"/>
      <c r="Y803" s="1405"/>
      <c r="Z803" s="1405"/>
      <c r="AA803" s="1405"/>
    </row>
    <row r="804" ht="41.25" customHeight="1">
      <c r="A804" s="1443"/>
      <c r="B804" s="1423"/>
      <c r="C804" s="1423"/>
      <c r="D804" s="1442"/>
      <c r="E804" s="1442"/>
      <c r="F804" s="1442"/>
      <c r="G804" s="1442"/>
      <c r="H804" s="1442"/>
      <c r="I804" s="1415"/>
      <c r="J804" s="1423"/>
      <c r="K804" s="1423"/>
      <c r="L804" s="1424"/>
      <c r="M804" s="1405"/>
      <c r="N804" s="1405"/>
      <c r="O804" s="1405"/>
      <c r="P804" s="1405"/>
      <c r="Q804" s="1405"/>
      <c r="R804" s="1405"/>
      <c r="S804" s="1405"/>
      <c r="T804" s="1405"/>
      <c r="U804" s="1405"/>
      <c r="V804" s="1405"/>
      <c r="W804" s="1405"/>
      <c r="X804" s="1405"/>
      <c r="Y804" s="1405"/>
      <c r="Z804" s="1405"/>
      <c r="AA804" s="1405"/>
    </row>
    <row r="805" ht="41.25" customHeight="1">
      <c r="A805" s="1443"/>
      <c r="B805" s="1423"/>
      <c r="C805" s="1423"/>
      <c r="D805" s="1442"/>
      <c r="E805" s="1442"/>
      <c r="F805" s="1442"/>
      <c r="G805" s="1442"/>
      <c r="H805" s="1442"/>
      <c r="I805" s="1415"/>
      <c r="J805" s="1423"/>
      <c r="K805" s="1423"/>
      <c r="L805" s="1424"/>
      <c r="M805" s="1405"/>
      <c r="N805" s="1405"/>
      <c r="O805" s="1405"/>
      <c r="P805" s="1405"/>
      <c r="Q805" s="1405"/>
      <c r="R805" s="1405"/>
      <c r="S805" s="1405"/>
      <c r="T805" s="1405"/>
      <c r="U805" s="1405"/>
      <c r="V805" s="1405"/>
      <c r="W805" s="1405"/>
      <c r="X805" s="1405"/>
      <c r="Y805" s="1405"/>
      <c r="Z805" s="1405"/>
      <c r="AA805" s="1405"/>
    </row>
    <row r="806" ht="41.25" customHeight="1">
      <c r="A806" s="1443"/>
      <c r="B806" s="1423"/>
      <c r="C806" s="1423"/>
      <c r="D806" s="1442"/>
      <c r="E806" s="1442"/>
      <c r="F806" s="1442"/>
      <c r="G806" s="1442"/>
      <c r="H806" s="1442"/>
      <c r="I806" s="1415"/>
      <c r="J806" s="1423"/>
      <c r="K806" s="1423"/>
      <c r="L806" s="1424"/>
      <c r="M806" s="1405"/>
      <c r="N806" s="1405"/>
      <c r="O806" s="1405"/>
      <c r="P806" s="1405"/>
      <c r="Q806" s="1405"/>
      <c r="R806" s="1405"/>
      <c r="S806" s="1405"/>
      <c r="T806" s="1405"/>
      <c r="U806" s="1405"/>
      <c r="V806" s="1405"/>
      <c r="W806" s="1405"/>
      <c r="X806" s="1405"/>
      <c r="Y806" s="1405"/>
      <c r="Z806" s="1405"/>
      <c r="AA806" s="1405"/>
    </row>
    <row r="807" ht="41.25" customHeight="1">
      <c r="A807" s="1443"/>
      <c r="B807" s="1423"/>
      <c r="C807" s="1423"/>
      <c r="D807" s="1442"/>
      <c r="E807" s="1442"/>
      <c r="F807" s="1442"/>
      <c r="G807" s="1442"/>
      <c r="H807" s="1442"/>
      <c r="I807" s="1415"/>
      <c r="J807" s="1423"/>
      <c r="K807" s="1423"/>
      <c r="L807" s="1424"/>
      <c r="M807" s="1405"/>
      <c r="N807" s="1405"/>
      <c r="O807" s="1405"/>
      <c r="P807" s="1405"/>
      <c r="Q807" s="1405"/>
      <c r="R807" s="1405"/>
      <c r="S807" s="1405"/>
      <c r="T807" s="1405"/>
      <c r="U807" s="1405"/>
      <c r="V807" s="1405"/>
      <c r="W807" s="1405"/>
      <c r="X807" s="1405"/>
      <c r="Y807" s="1405"/>
      <c r="Z807" s="1405"/>
      <c r="AA807" s="1405"/>
    </row>
    <row r="808" ht="41.25" customHeight="1">
      <c r="A808" s="1443"/>
      <c r="B808" s="1423"/>
      <c r="C808" s="1423"/>
      <c r="D808" s="1442"/>
      <c r="E808" s="1442"/>
      <c r="F808" s="1442"/>
      <c r="G808" s="1442"/>
      <c r="H808" s="1442"/>
      <c r="I808" s="1415"/>
      <c r="J808" s="1423"/>
      <c r="K808" s="1423"/>
      <c r="L808" s="1424"/>
      <c r="M808" s="1405"/>
      <c r="N808" s="1405"/>
      <c r="O808" s="1405"/>
      <c r="P808" s="1405"/>
      <c r="Q808" s="1405"/>
      <c r="R808" s="1405"/>
      <c r="S808" s="1405"/>
      <c r="T808" s="1405"/>
      <c r="U808" s="1405"/>
      <c r="V808" s="1405"/>
      <c r="W808" s="1405"/>
      <c r="X808" s="1405"/>
      <c r="Y808" s="1405"/>
      <c r="Z808" s="1405"/>
      <c r="AA808" s="1405"/>
    </row>
    <row r="809" ht="41.25" customHeight="1">
      <c r="A809" s="1443"/>
      <c r="B809" s="1423"/>
      <c r="C809" s="1423"/>
      <c r="D809" s="1442"/>
      <c r="E809" s="1442"/>
      <c r="F809" s="1442"/>
      <c r="G809" s="1442"/>
      <c r="H809" s="1442"/>
      <c r="I809" s="1415"/>
      <c r="J809" s="1423"/>
      <c r="K809" s="1423"/>
      <c r="L809" s="1424"/>
      <c r="M809" s="1405"/>
      <c r="N809" s="1405"/>
      <c r="O809" s="1405"/>
      <c r="P809" s="1405"/>
      <c r="Q809" s="1405"/>
      <c r="R809" s="1405"/>
      <c r="S809" s="1405"/>
      <c r="T809" s="1405"/>
      <c r="U809" s="1405"/>
      <c r="V809" s="1405"/>
      <c r="W809" s="1405"/>
      <c r="X809" s="1405"/>
      <c r="Y809" s="1405"/>
      <c r="Z809" s="1405"/>
      <c r="AA809" s="1405"/>
    </row>
    <row r="810" ht="41.25" customHeight="1">
      <c r="A810" s="1443"/>
      <c r="B810" s="1423"/>
      <c r="C810" s="1423"/>
      <c r="D810" s="1442"/>
      <c r="E810" s="1442"/>
      <c r="F810" s="1442"/>
      <c r="G810" s="1442"/>
      <c r="H810" s="1442"/>
      <c r="I810" s="1415"/>
      <c r="J810" s="1423"/>
      <c r="K810" s="1423"/>
      <c r="L810" s="1424"/>
      <c r="M810" s="1405"/>
      <c r="N810" s="1405"/>
      <c r="O810" s="1405"/>
      <c r="P810" s="1405"/>
      <c r="Q810" s="1405"/>
      <c r="R810" s="1405"/>
      <c r="S810" s="1405"/>
      <c r="T810" s="1405"/>
      <c r="U810" s="1405"/>
      <c r="V810" s="1405"/>
      <c r="W810" s="1405"/>
      <c r="X810" s="1405"/>
      <c r="Y810" s="1405"/>
      <c r="Z810" s="1405"/>
      <c r="AA810" s="1405"/>
    </row>
    <row r="811" ht="41.25" customHeight="1">
      <c r="A811" s="1443"/>
      <c r="B811" s="1423"/>
      <c r="C811" s="1423"/>
      <c r="D811" s="1442"/>
      <c r="E811" s="1442"/>
      <c r="F811" s="1442"/>
      <c r="G811" s="1442"/>
      <c r="H811" s="1442"/>
      <c r="I811" s="1415"/>
      <c r="J811" s="1423"/>
      <c r="K811" s="1423"/>
      <c r="L811" s="1424"/>
      <c r="M811" s="1405"/>
      <c r="N811" s="1405"/>
      <c r="O811" s="1405"/>
      <c r="P811" s="1405"/>
      <c r="Q811" s="1405"/>
      <c r="R811" s="1405"/>
      <c r="S811" s="1405"/>
      <c r="T811" s="1405"/>
      <c r="U811" s="1405"/>
      <c r="V811" s="1405"/>
      <c r="W811" s="1405"/>
      <c r="X811" s="1405"/>
      <c r="Y811" s="1405"/>
      <c r="Z811" s="1405"/>
      <c r="AA811" s="1405"/>
    </row>
    <row r="812" ht="41.25" customHeight="1">
      <c r="A812" s="1485"/>
      <c r="B812" s="1486"/>
      <c r="C812" s="1486"/>
      <c r="D812" s="1487"/>
      <c r="E812" s="1487"/>
      <c r="F812" s="1487"/>
      <c r="G812" s="1487"/>
      <c r="H812" s="1487"/>
      <c r="I812" s="1487"/>
      <c r="J812" s="1487"/>
      <c r="K812" s="1487"/>
      <c r="L812" s="1405"/>
      <c r="M812" s="1405"/>
      <c r="N812" s="1405"/>
      <c r="O812" s="1405"/>
      <c r="P812" s="1405"/>
      <c r="Q812" s="1405"/>
      <c r="R812" s="1405"/>
      <c r="S812" s="1405"/>
      <c r="T812" s="1405"/>
      <c r="U812" s="1405"/>
      <c r="V812" s="1405"/>
      <c r="W812" s="1405"/>
      <c r="X812" s="1405"/>
      <c r="Y812" s="1405"/>
      <c r="Z812" s="1405"/>
      <c r="AA812" s="1405"/>
    </row>
    <row r="813" ht="41.25" customHeight="1">
      <c r="A813" s="1485"/>
      <c r="B813" s="1486"/>
      <c r="C813" s="1486"/>
      <c r="D813" s="1487"/>
      <c r="E813" s="1487"/>
      <c r="F813" s="1487"/>
      <c r="G813" s="1487"/>
      <c r="H813" s="1487"/>
      <c r="I813" s="1487"/>
      <c r="J813" s="1487"/>
      <c r="K813" s="1487"/>
      <c r="L813" s="1405"/>
      <c r="M813" s="1405"/>
      <c r="N813" s="1405"/>
      <c r="O813" s="1405"/>
      <c r="P813" s="1405"/>
      <c r="Q813" s="1405"/>
      <c r="R813" s="1405"/>
      <c r="S813" s="1405"/>
      <c r="T813" s="1405"/>
      <c r="U813" s="1405"/>
      <c r="V813" s="1405"/>
      <c r="W813" s="1405"/>
      <c r="X813" s="1405"/>
      <c r="Y813" s="1405"/>
      <c r="Z813" s="1405"/>
      <c r="AA813" s="1405"/>
    </row>
    <row r="814" ht="41.25" customHeight="1">
      <c r="A814" s="1485"/>
      <c r="B814" s="1486"/>
      <c r="C814" s="1486"/>
      <c r="D814" s="1487"/>
      <c r="E814" s="1487"/>
      <c r="F814" s="1487"/>
      <c r="G814" s="1487"/>
      <c r="H814" s="1487"/>
      <c r="I814" s="1487"/>
      <c r="J814" s="1487"/>
      <c r="K814" s="1487"/>
      <c r="L814" s="1405"/>
      <c r="M814" s="1405"/>
      <c r="N814" s="1405"/>
      <c r="O814" s="1405"/>
      <c r="P814" s="1405"/>
      <c r="Q814" s="1405"/>
      <c r="R814" s="1405"/>
      <c r="S814" s="1405"/>
      <c r="T814" s="1405"/>
      <c r="U814" s="1405"/>
      <c r="V814" s="1405"/>
      <c r="W814" s="1405"/>
      <c r="X814" s="1405"/>
      <c r="Y814" s="1405"/>
      <c r="Z814" s="1405"/>
      <c r="AA814" s="1405"/>
    </row>
    <row r="815" ht="41.25" customHeight="1">
      <c r="A815" s="1485"/>
      <c r="B815" s="1486"/>
      <c r="C815" s="1486"/>
      <c r="D815" s="1487"/>
      <c r="E815" s="1487"/>
      <c r="F815" s="1487"/>
      <c r="G815" s="1487"/>
      <c r="H815" s="1487"/>
      <c r="I815" s="1487"/>
      <c r="J815" s="1487"/>
      <c r="K815" s="1487"/>
      <c r="L815" s="1405"/>
      <c r="M815" s="1405"/>
      <c r="N815" s="1405"/>
      <c r="O815" s="1405"/>
      <c r="P815" s="1405"/>
      <c r="Q815" s="1405"/>
      <c r="R815" s="1405"/>
      <c r="S815" s="1405"/>
      <c r="T815" s="1405"/>
      <c r="U815" s="1405"/>
      <c r="V815" s="1405"/>
      <c r="W815" s="1405"/>
      <c r="X815" s="1405"/>
      <c r="Y815" s="1405"/>
      <c r="Z815" s="1405"/>
      <c r="AA815" s="1405"/>
    </row>
    <row r="816" ht="41.25" customHeight="1">
      <c r="A816" s="1485"/>
      <c r="B816" s="1486"/>
      <c r="C816" s="1486"/>
      <c r="D816" s="1487"/>
      <c r="E816" s="1487"/>
      <c r="F816" s="1487"/>
      <c r="G816" s="1487"/>
      <c r="H816" s="1487"/>
      <c r="I816" s="1487"/>
      <c r="J816" s="1487"/>
      <c r="K816" s="1487"/>
      <c r="L816" s="1405"/>
      <c r="M816" s="1405"/>
      <c r="N816" s="1405"/>
      <c r="O816" s="1405"/>
      <c r="P816" s="1405"/>
      <c r="Q816" s="1405"/>
      <c r="R816" s="1405"/>
      <c r="S816" s="1405"/>
      <c r="T816" s="1405"/>
      <c r="U816" s="1405"/>
      <c r="V816" s="1405"/>
      <c r="W816" s="1405"/>
      <c r="X816" s="1405"/>
      <c r="Y816" s="1405"/>
      <c r="Z816" s="1405"/>
      <c r="AA816" s="1405"/>
    </row>
    <row r="817" ht="41.25" customHeight="1">
      <c r="A817" s="1485"/>
      <c r="B817" s="1486"/>
      <c r="C817" s="1486"/>
      <c r="D817" s="1487"/>
      <c r="E817" s="1487"/>
      <c r="F817" s="1487"/>
      <c r="G817" s="1487"/>
      <c r="H817" s="1487"/>
      <c r="I817" s="1487"/>
      <c r="J817" s="1487"/>
      <c r="K817" s="1487"/>
      <c r="L817" s="1405"/>
      <c r="M817" s="1405"/>
      <c r="N817" s="1405"/>
      <c r="O817" s="1405"/>
      <c r="P817" s="1405"/>
      <c r="Q817" s="1405"/>
      <c r="R817" s="1405"/>
      <c r="S817" s="1405"/>
      <c r="T817" s="1405"/>
      <c r="U817" s="1405"/>
      <c r="V817" s="1405"/>
      <c r="W817" s="1405"/>
      <c r="X817" s="1405"/>
      <c r="Y817" s="1405"/>
      <c r="Z817" s="1405"/>
      <c r="AA817" s="1405"/>
    </row>
    <row r="818" ht="41.25" customHeight="1">
      <c r="A818" s="1485"/>
      <c r="B818" s="1486"/>
      <c r="C818" s="1486"/>
      <c r="D818" s="1487"/>
      <c r="E818" s="1487"/>
      <c r="F818" s="1487"/>
      <c r="G818" s="1487"/>
      <c r="H818" s="1487"/>
      <c r="I818" s="1487"/>
      <c r="J818" s="1487"/>
      <c r="K818" s="1487"/>
      <c r="L818" s="1405"/>
      <c r="M818" s="1405"/>
      <c r="N818" s="1405"/>
      <c r="O818" s="1405"/>
      <c r="P818" s="1405"/>
      <c r="Q818" s="1405"/>
      <c r="R818" s="1405"/>
      <c r="S818" s="1405"/>
      <c r="T818" s="1405"/>
      <c r="U818" s="1405"/>
      <c r="V818" s="1405"/>
      <c r="W818" s="1405"/>
      <c r="X818" s="1405"/>
      <c r="Y818" s="1405"/>
      <c r="Z818" s="1405"/>
      <c r="AA818" s="1405"/>
    </row>
    <row r="819" ht="41.25" customHeight="1">
      <c r="A819" s="1485"/>
      <c r="B819" s="1486"/>
      <c r="C819" s="1486"/>
      <c r="D819" s="1487"/>
      <c r="E819" s="1487"/>
      <c r="F819" s="1487"/>
      <c r="G819" s="1487"/>
      <c r="H819" s="1487"/>
      <c r="I819" s="1487"/>
      <c r="J819" s="1487"/>
      <c r="K819" s="1487"/>
      <c r="L819" s="1405"/>
      <c r="M819" s="1405"/>
      <c r="N819" s="1405"/>
      <c r="O819" s="1405"/>
      <c r="P819" s="1405"/>
      <c r="Q819" s="1405"/>
      <c r="R819" s="1405"/>
      <c r="S819" s="1405"/>
      <c r="T819" s="1405"/>
      <c r="U819" s="1405"/>
      <c r="V819" s="1405"/>
      <c r="W819" s="1405"/>
      <c r="X819" s="1405"/>
      <c r="Y819" s="1405"/>
      <c r="Z819" s="1405"/>
      <c r="AA819" s="1405"/>
    </row>
    <row r="820" ht="41.25" customHeight="1">
      <c r="A820" s="1485"/>
      <c r="B820" s="1486"/>
      <c r="C820" s="1486"/>
      <c r="D820" s="1487"/>
      <c r="E820" s="1487"/>
      <c r="F820" s="1487"/>
      <c r="G820" s="1487"/>
      <c r="H820" s="1487"/>
      <c r="I820" s="1487"/>
      <c r="J820" s="1487"/>
      <c r="K820" s="1487"/>
      <c r="L820" s="1405"/>
      <c r="M820" s="1405"/>
      <c r="N820" s="1405"/>
      <c r="O820" s="1405"/>
      <c r="P820" s="1405"/>
      <c r="Q820" s="1405"/>
      <c r="R820" s="1405"/>
      <c r="S820" s="1405"/>
      <c r="T820" s="1405"/>
      <c r="U820" s="1405"/>
      <c r="V820" s="1405"/>
      <c r="W820" s="1405"/>
      <c r="X820" s="1405"/>
      <c r="Y820" s="1405"/>
      <c r="Z820" s="1405"/>
      <c r="AA820" s="1405"/>
    </row>
    <row r="821" ht="41.25" customHeight="1">
      <c r="A821" s="1485"/>
      <c r="B821" s="1486"/>
      <c r="C821" s="1486"/>
      <c r="D821" s="1487"/>
      <c r="E821" s="1487"/>
      <c r="F821" s="1487"/>
      <c r="G821" s="1487"/>
      <c r="H821" s="1487"/>
      <c r="I821" s="1487"/>
      <c r="J821" s="1487"/>
      <c r="K821" s="1487"/>
      <c r="L821" s="1405"/>
      <c r="M821" s="1405"/>
      <c r="N821" s="1405"/>
      <c r="O821" s="1405"/>
      <c r="P821" s="1405"/>
      <c r="Q821" s="1405"/>
      <c r="R821" s="1405"/>
      <c r="S821" s="1405"/>
      <c r="T821" s="1405"/>
      <c r="U821" s="1405"/>
      <c r="V821" s="1405"/>
      <c r="W821" s="1405"/>
      <c r="X821" s="1405"/>
      <c r="Y821" s="1405"/>
      <c r="Z821" s="1405"/>
      <c r="AA821" s="1405"/>
    </row>
    <row r="822" ht="41.25" customHeight="1">
      <c r="A822" s="1485"/>
      <c r="B822" s="1486"/>
      <c r="C822" s="1486"/>
      <c r="D822" s="1487"/>
      <c r="E822" s="1487"/>
      <c r="F822" s="1487"/>
      <c r="G822" s="1487"/>
      <c r="H822" s="1487"/>
      <c r="I822" s="1487"/>
      <c r="J822" s="1487"/>
      <c r="K822" s="1487"/>
      <c r="L822" s="1405"/>
      <c r="M822" s="1405"/>
      <c r="N822" s="1405"/>
      <c r="O822" s="1405"/>
      <c r="P822" s="1405"/>
      <c r="Q822" s="1405"/>
      <c r="R822" s="1405"/>
      <c r="S822" s="1405"/>
      <c r="T822" s="1405"/>
      <c r="U822" s="1405"/>
      <c r="V822" s="1405"/>
      <c r="W822" s="1405"/>
      <c r="X822" s="1405"/>
      <c r="Y822" s="1405"/>
      <c r="Z822" s="1405"/>
      <c r="AA822" s="1405"/>
    </row>
    <row r="823" ht="41.25" customHeight="1">
      <c r="A823" s="1485"/>
      <c r="B823" s="1486"/>
      <c r="C823" s="1486"/>
      <c r="D823" s="1487"/>
      <c r="E823" s="1487"/>
      <c r="F823" s="1487"/>
      <c r="G823" s="1487"/>
      <c r="H823" s="1487"/>
      <c r="I823" s="1487"/>
      <c r="J823" s="1487"/>
      <c r="K823" s="1487"/>
      <c r="L823" s="1405"/>
      <c r="M823" s="1405"/>
      <c r="N823" s="1405"/>
      <c r="O823" s="1405"/>
      <c r="P823" s="1405"/>
      <c r="Q823" s="1405"/>
      <c r="R823" s="1405"/>
      <c r="S823" s="1405"/>
      <c r="T823" s="1405"/>
      <c r="U823" s="1405"/>
      <c r="V823" s="1405"/>
      <c r="W823" s="1405"/>
      <c r="X823" s="1405"/>
      <c r="Y823" s="1405"/>
      <c r="Z823" s="1405"/>
      <c r="AA823" s="1405"/>
    </row>
    <row r="824" ht="41.25" customHeight="1">
      <c r="A824" s="1485"/>
      <c r="B824" s="1486"/>
      <c r="C824" s="1486"/>
      <c r="D824" s="1487"/>
      <c r="E824" s="1487"/>
      <c r="F824" s="1487"/>
      <c r="G824" s="1487"/>
      <c r="H824" s="1487"/>
      <c r="I824" s="1487"/>
      <c r="J824" s="1487"/>
      <c r="K824" s="1487"/>
      <c r="L824" s="1405"/>
      <c r="M824" s="1405"/>
      <c r="N824" s="1405"/>
      <c r="O824" s="1405"/>
      <c r="P824" s="1405"/>
      <c r="Q824" s="1405"/>
      <c r="R824" s="1405"/>
      <c r="S824" s="1405"/>
      <c r="T824" s="1405"/>
      <c r="U824" s="1405"/>
      <c r="V824" s="1405"/>
      <c r="W824" s="1405"/>
      <c r="X824" s="1405"/>
      <c r="Y824" s="1405"/>
      <c r="Z824" s="1405"/>
      <c r="AA824" s="1405"/>
    </row>
    <row r="825" ht="41.25" customHeight="1">
      <c r="A825" s="1485"/>
      <c r="B825" s="1486"/>
      <c r="C825" s="1486"/>
      <c r="D825" s="1487"/>
      <c r="E825" s="1487"/>
      <c r="F825" s="1487"/>
      <c r="G825" s="1487"/>
      <c r="H825" s="1487"/>
      <c r="I825" s="1487"/>
      <c r="J825" s="1487"/>
      <c r="K825" s="1487"/>
      <c r="L825" s="1405"/>
      <c r="M825" s="1405"/>
      <c r="N825" s="1405"/>
      <c r="O825" s="1405"/>
      <c r="P825" s="1405"/>
      <c r="Q825" s="1405"/>
      <c r="R825" s="1405"/>
      <c r="S825" s="1405"/>
      <c r="T825" s="1405"/>
      <c r="U825" s="1405"/>
      <c r="V825" s="1405"/>
      <c r="W825" s="1405"/>
      <c r="X825" s="1405"/>
      <c r="Y825" s="1405"/>
      <c r="Z825" s="1405"/>
      <c r="AA825" s="1405"/>
    </row>
    <row r="826" ht="41.25" customHeight="1">
      <c r="A826" s="1485"/>
      <c r="B826" s="1486"/>
      <c r="C826" s="1486"/>
      <c r="D826" s="1487"/>
      <c r="E826" s="1487"/>
      <c r="F826" s="1487"/>
      <c r="G826" s="1487"/>
      <c r="H826" s="1487"/>
      <c r="I826" s="1487"/>
      <c r="J826" s="1487"/>
      <c r="K826" s="1487"/>
      <c r="L826" s="1405"/>
      <c r="M826" s="1405"/>
      <c r="N826" s="1405"/>
      <c r="O826" s="1405"/>
      <c r="P826" s="1405"/>
      <c r="Q826" s="1405"/>
      <c r="R826" s="1405"/>
      <c r="S826" s="1405"/>
      <c r="T826" s="1405"/>
      <c r="U826" s="1405"/>
      <c r="V826" s="1405"/>
      <c r="W826" s="1405"/>
      <c r="X826" s="1405"/>
      <c r="Y826" s="1405"/>
      <c r="Z826" s="1405"/>
      <c r="AA826" s="1405"/>
    </row>
    <row r="827" ht="41.25" customHeight="1">
      <c r="A827" s="1485"/>
      <c r="B827" s="1486"/>
      <c r="C827" s="1486"/>
      <c r="D827" s="1487"/>
      <c r="E827" s="1487"/>
      <c r="F827" s="1487"/>
      <c r="G827" s="1487"/>
      <c r="H827" s="1487"/>
      <c r="I827" s="1487"/>
      <c r="J827" s="1487"/>
      <c r="K827" s="1487"/>
      <c r="L827" s="1405"/>
      <c r="M827" s="1405"/>
      <c r="N827" s="1405"/>
      <c r="O827" s="1405"/>
      <c r="P827" s="1405"/>
      <c r="Q827" s="1405"/>
      <c r="R827" s="1405"/>
      <c r="S827" s="1405"/>
      <c r="T827" s="1405"/>
      <c r="U827" s="1405"/>
      <c r="V827" s="1405"/>
      <c r="W827" s="1405"/>
      <c r="X827" s="1405"/>
      <c r="Y827" s="1405"/>
      <c r="Z827" s="1405"/>
      <c r="AA827" s="1405"/>
    </row>
    <row r="828" ht="41.25" customHeight="1">
      <c r="A828" s="1485"/>
      <c r="B828" s="1486"/>
      <c r="C828" s="1486"/>
      <c r="D828" s="1487"/>
      <c r="E828" s="1487"/>
      <c r="F828" s="1487"/>
      <c r="G828" s="1487"/>
      <c r="H828" s="1487"/>
      <c r="I828" s="1487"/>
      <c r="J828" s="1487"/>
      <c r="K828" s="1487"/>
      <c r="L828" s="1405"/>
      <c r="M828" s="1405"/>
      <c r="N828" s="1405"/>
      <c r="O828" s="1405"/>
      <c r="P828" s="1405"/>
      <c r="Q828" s="1405"/>
      <c r="R828" s="1405"/>
      <c r="S828" s="1405"/>
      <c r="T828" s="1405"/>
      <c r="U828" s="1405"/>
      <c r="V828" s="1405"/>
      <c r="W828" s="1405"/>
      <c r="X828" s="1405"/>
      <c r="Y828" s="1405"/>
      <c r="Z828" s="1405"/>
      <c r="AA828" s="1405"/>
    </row>
    <row r="829" ht="41.25" customHeight="1">
      <c r="A829" s="1485"/>
      <c r="B829" s="1486"/>
      <c r="C829" s="1486"/>
      <c r="D829" s="1487"/>
      <c r="E829" s="1487"/>
      <c r="F829" s="1487"/>
      <c r="G829" s="1487"/>
      <c r="H829" s="1487"/>
      <c r="I829" s="1487"/>
      <c r="J829" s="1487"/>
      <c r="K829" s="1487"/>
      <c r="L829" s="1405"/>
      <c r="M829" s="1405"/>
      <c r="N829" s="1405"/>
      <c r="O829" s="1405"/>
      <c r="P829" s="1405"/>
      <c r="Q829" s="1405"/>
      <c r="R829" s="1405"/>
      <c r="S829" s="1405"/>
      <c r="T829" s="1405"/>
      <c r="U829" s="1405"/>
      <c r="V829" s="1405"/>
      <c r="W829" s="1405"/>
      <c r="X829" s="1405"/>
      <c r="Y829" s="1405"/>
      <c r="Z829" s="1405"/>
      <c r="AA829" s="1405"/>
    </row>
    <row r="830" ht="41.25" customHeight="1">
      <c r="A830" s="1485"/>
      <c r="B830" s="1486"/>
      <c r="C830" s="1486"/>
      <c r="D830" s="1487"/>
      <c r="E830" s="1487"/>
      <c r="F830" s="1487"/>
      <c r="G830" s="1487"/>
      <c r="H830" s="1487"/>
      <c r="I830" s="1487"/>
      <c r="J830" s="1487"/>
      <c r="K830" s="1487"/>
      <c r="L830" s="1405"/>
      <c r="M830" s="1405"/>
      <c r="N830" s="1405"/>
      <c r="O830" s="1405"/>
      <c r="P830" s="1405"/>
      <c r="Q830" s="1405"/>
      <c r="R830" s="1405"/>
      <c r="S830" s="1405"/>
      <c r="T830" s="1405"/>
      <c r="U830" s="1405"/>
      <c r="V830" s="1405"/>
      <c r="W830" s="1405"/>
      <c r="X830" s="1405"/>
      <c r="Y830" s="1405"/>
      <c r="Z830" s="1405"/>
      <c r="AA830" s="1405"/>
    </row>
    <row r="831" ht="41.25" customHeight="1">
      <c r="A831" s="1485"/>
      <c r="B831" s="1486"/>
      <c r="C831" s="1486"/>
      <c r="D831" s="1487"/>
      <c r="E831" s="1487"/>
      <c r="F831" s="1487"/>
      <c r="G831" s="1487"/>
      <c r="H831" s="1487"/>
      <c r="I831" s="1487"/>
      <c r="J831" s="1487"/>
      <c r="K831" s="1487"/>
      <c r="L831" s="1405"/>
      <c r="M831" s="1405"/>
      <c r="N831" s="1405"/>
      <c r="O831" s="1405"/>
      <c r="P831" s="1405"/>
      <c r="Q831" s="1405"/>
      <c r="R831" s="1405"/>
      <c r="S831" s="1405"/>
      <c r="T831" s="1405"/>
      <c r="U831" s="1405"/>
      <c r="V831" s="1405"/>
      <c r="W831" s="1405"/>
      <c r="X831" s="1405"/>
      <c r="Y831" s="1405"/>
      <c r="Z831" s="1405"/>
      <c r="AA831" s="1405"/>
    </row>
    <row r="832" ht="41.25" customHeight="1">
      <c r="A832" s="1485"/>
      <c r="B832" s="1486"/>
      <c r="C832" s="1486"/>
      <c r="D832" s="1487"/>
      <c r="E832" s="1487"/>
      <c r="F832" s="1487"/>
      <c r="G832" s="1487"/>
      <c r="H832" s="1487"/>
      <c r="I832" s="1487"/>
      <c r="J832" s="1487"/>
      <c r="K832" s="1487"/>
      <c r="L832" s="1405"/>
      <c r="M832" s="1405"/>
      <c r="N832" s="1405"/>
      <c r="O832" s="1405"/>
      <c r="P832" s="1405"/>
      <c r="Q832" s="1405"/>
      <c r="R832" s="1405"/>
      <c r="S832" s="1405"/>
      <c r="T832" s="1405"/>
      <c r="U832" s="1405"/>
      <c r="V832" s="1405"/>
      <c r="W832" s="1405"/>
      <c r="X832" s="1405"/>
      <c r="Y832" s="1405"/>
      <c r="Z832" s="1405"/>
      <c r="AA832" s="1405"/>
    </row>
    <row r="833" ht="41.25" customHeight="1">
      <c r="A833" s="1485"/>
      <c r="B833" s="1486"/>
      <c r="C833" s="1486"/>
      <c r="D833" s="1487"/>
      <c r="E833" s="1487"/>
      <c r="F833" s="1487"/>
      <c r="G833" s="1487"/>
      <c r="H833" s="1487"/>
      <c r="I833" s="1487"/>
      <c r="J833" s="1487"/>
      <c r="K833" s="1487"/>
      <c r="L833" s="1405"/>
      <c r="M833" s="1405"/>
      <c r="N833" s="1405"/>
      <c r="O833" s="1405"/>
      <c r="P833" s="1405"/>
      <c r="Q833" s="1405"/>
      <c r="R833" s="1405"/>
      <c r="S833" s="1405"/>
      <c r="T833" s="1405"/>
      <c r="U833" s="1405"/>
      <c r="V833" s="1405"/>
      <c r="W833" s="1405"/>
      <c r="X833" s="1405"/>
      <c r="Y833" s="1405"/>
      <c r="Z833" s="1405"/>
      <c r="AA833" s="1405"/>
    </row>
    <row r="834" ht="41.25" customHeight="1">
      <c r="A834" s="1485"/>
      <c r="B834" s="1486"/>
      <c r="C834" s="1486"/>
      <c r="D834" s="1487"/>
      <c r="E834" s="1487"/>
      <c r="F834" s="1487"/>
      <c r="G834" s="1487"/>
      <c r="H834" s="1487"/>
      <c r="I834" s="1487"/>
      <c r="J834" s="1487"/>
      <c r="K834" s="1487"/>
      <c r="L834" s="1405"/>
      <c r="M834" s="1405"/>
      <c r="N834" s="1405"/>
      <c r="O834" s="1405"/>
      <c r="P834" s="1405"/>
      <c r="Q834" s="1405"/>
      <c r="R834" s="1405"/>
      <c r="S834" s="1405"/>
      <c r="T834" s="1405"/>
      <c r="U834" s="1405"/>
      <c r="V834" s="1405"/>
      <c r="W834" s="1405"/>
      <c r="X834" s="1405"/>
      <c r="Y834" s="1405"/>
      <c r="Z834" s="1405"/>
      <c r="AA834" s="1405"/>
    </row>
    <row r="835" ht="41.25" customHeight="1">
      <c r="A835" s="1485"/>
      <c r="B835" s="1486"/>
      <c r="C835" s="1486"/>
      <c r="D835" s="1487"/>
      <c r="E835" s="1487"/>
      <c r="F835" s="1487"/>
      <c r="G835" s="1487"/>
      <c r="H835" s="1487"/>
      <c r="I835" s="1487"/>
      <c r="J835" s="1487"/>
      <c r="K835" s="1487"/>
      <c r="L835" s="1405"/>
      <c r="M835" s="1405"/>
      <c r="N835" s="1405"/>
      <c r="O835" s="1405"/>
      <c r="P835" s="1405"/>
      <c r="Q835" s="1405"/>
      <c r="R835" s="1405"/>
      <c r="S835" s="1405"/>
      <c r="T835" s="1405"/>
      <c r="U835" s="1405"/>
      <c r="V835" s="1405"/>
      <c r="W835" s="1405"/>
      <c r="X835" s="1405"/>
      <c r="Y835" s="1405"/>
      <c r="Z835" s="1405"/>
      <c r="AA835" s="1405"/>
    </row>
    <row r="836" ht="41.25" customHeight="1">
      <c r="A836" s="1485"/>
      <c r="B836" s="1486"/>
      <c r="C836" s="1486"/>
      <c r="D836" s="1487"/>
      <c r="E836" s="1487"/>
      <c r="F836" s="1487"/>
      <c r="G836" s="1487"/>
      <c r="H836" s="1487"/>
      <c r="I836" s="1487"/>
      <c r="J836" s="1487"/>
      <c r="K836" s="1487"/>
      <c r="L836" s="1405"/>
      <c r="M836" s="1405"/>
      <c r="N836" s="1405"/>
      <c r="O836" s="1405"/>
      <c r="P836" s="1405"/>
      <c r="Q836" s="1405"/>
      <c r="R836" s="1405"/>
      <c r="S836" s="1405"/>
      <c r="T836" s="1405"/>
      <c r="U836" s="1405"/>
      <c r="V836" s="1405"/>
      <c r="W836" s="1405"/>
      <c r="X836" s="1405"/>
      <c r="Y836" s="1405"/>
      <c r="Z836" s="1405"/>
      <c r="AA836" s="1405"/>
    </row>
    <row r="837" ht="41.25" customHeight="1">
      <c r="A837" s="1485"/>
      <c r="B837" s="1486"/>
      <c r="C837" s="1486"/>
      <c r="D837" s="1487"/>
      <c r="E837" s="1487"/>
      <c r="F837" s="1487"/>
      <c r="G837" s="1487"/>
      <c r="H837" s="1487"/>
      <c r="I837" s="1487"/>
      <c r="J837" s="1487"/>
      <c r="K837" s="1487"/>
      <c r="L837" s="1405"/>
      <c r="M837" s="1405"/>
      <c r="N837" s="1405"/>
      <c r="O837" s="1405"/>
      <c r="P837" s="1405"/>
      <c r="Q837" s="1405"/>
      <c r="R837" s="1405"/>
      <c r="S837" s="1405"/>
      <c r="T837" s="1405"/>
      <c r="U837" s="1405"/>
      <c r="V837" s="1405"/>
      <c r="W837" s="1405"/>
      <c r="X837" s="1405"/>
      <c r="Y837" s="1405"/>
      <c r="Z837" s="1405"/>
      <c r="AA837" s="1405"/>
    </row>
    <row r="838" ht="41.25" customHeight="1">
      <c r="A838" s="1485"/>
      <c r="B838" s="1486"/>
      <c r="C838" s="1486"/>
      <c r="D838" s="1487"/>
      <c r="E838" s="1487"/>
      <c r="F838" s="1487"/>
      <c r="G838" s="1487"/>
      <c r="H838" s="1487"/>
      <c r="I838" s="1487"/>
      <c r="J838" s="1487"/>
      <c r="K838" s="1487"/>
      <c r="L838" s="1405"/>
      <c r="M838" s="1405"/>
      <c r="N838" s="1405"/>
      <c r="O838" s="1405"/>
      <c r="P838" s="1405"/>
      <c r="Q838" s="1405"/>
      <c r="R838" s="1405"/>
      <c r="S838" s="1405"/>
      <c r="T838" s="1405"/>
      <c r="U838" s="1405"/>
      <c r="V838" s="1405"/>
      <c r="W838" s="1405"/>
      <c r="X838" s="1405"/>
      <c r="Y838" s="1405"/>
      <c r="Z838" s="1405"/>
      <c r="AA838" s="1405"/>
    </row>
    <row r="839" ht="41.25" customHeight="1">
      <c r="A839" s="1485"/>
      <c r="B839" s="1486"/>
      <c r="C839" s="1486"/>
      <c r="D839" s="1487"/>
      <c r="E839" s="1487"/>
      <c r="F839" s="1487"/>
      <c r="G839" s="1487"/>
      <c r="H839" s="1487"/>
      <c r="I839" s="1487"/>
      <c r="J839" s="1487"/>
      <c r="K839" s="1487"/>
      <c r="L839" s="1405"/>
      <c r="M839" s="1405"/>
      <c r="N839" s="1405"/>
      <c r="O839" s="1405"/>
      <c r="P839" s="1405"/>
      <c r="Q839" s="1405"/>
      <c r="R839" s="1405"/>
      <c r="S839" s="1405"/>
      <c r="T839" s="1405"/>
      <c r="U839" s="1405"/>
      <c r="V839" s="1405"/>
      <c r="W839" s="1405"/>
      <c r="X839" s="1405"/>
      <c r="Y839" s="1405"/>
      <c r="Z839" s="1405"/>
      <c r="AA839" s="1405"/>
    </row>
    <row r="840" ht="41.25" customHeight="1">
      <c r="A840" s="1485"/>
      <c r="B840" s="1486"/>
      <c r="C840" s="1486"/>
      <c r="D840" s="1487"/>
      <c r="E840" s="1487"/>
      <c r="F840" s="1487"/>
      <c r="G840" s="1487"/>
      <c r="H840" s="1487"/>
      <c r="I840" s="1487"/>
      <c r="J840" s="1487"/>
      <c r="K840" s="1487"/>
      <c r="L840" s="1405"/>
      <c r="M840" s="1405"/>
      <c r="N840" s="1405"/>
      <c r="O840" s="1405"/>
      <c r="P840" s="1405"/>
      <c r="Q840" s="1405"/>
      <c r="R840" s="1405"/>
      <c r="S840" s="1405"/>
      <c r="T840" s="1405"/>
      <c r="U840" s="1405"/>
      <c r="V840" s="1405"/>
      <c r="W840" s="1405"/>
      <c r="X840" s="1405"/>
      <c r="Y840" s="1405"/>
      <c r="Z840" s="1405"/>
      <c r="AA840" s="1405"/>
    </row>
    <row r="841" ht="41.25" customHeight="1">
      <c r="A841" s="1485"/>
      <c r="B841" s="1486"/>
      <c r="C841" s="1486"/>
      <c r="D841" s="1487"/>
      <c r="E841" s="1487"/>
      <c r="F841" s="1487"/>
      <c r="G841" s="1487"/>
      <c r="H841" s="1487"/>
      <c r="I841" s="1487"/>
      <c r="J841" s="1487"/>
      <c r="K841" s="1487"/>
      <c r="L841" s="1405"/>
      <c r="M841" s="1405"/>
      <c r="N841" s="1405"/>
      <c r="O841" s="1405"/>
      <c r="P841" s="1405"/>
      <c r="Q841" s="1405"/>
      <c r="R841" s="1405"/>
      <c r="S841" s="1405"/>
      <c r="T841" s="1405"/>
      <c r="U841" s="1405"/>
      <c r="V841" s="1405"/>
      <c r="W841" s="1405"/>
      <c r="X841" s="1405"/>
      <c r="Y841" s="1405"/>
      <c r="Z841" s="1405"/>
      <c r="AA841" s="1405"/>
    </row>
    <row r="842" ht="41.25" customHeight="1">
      <c r="A842" s="1485"/>
      <c r="B842" s="1486"/>
      <c r="C842" s="1486"/>
      <c r="D842" s="1487"/>
      <c r="E842" s="1487"/>
      <c r="F842" s="1487"/>
      <c r="G842" s="1487"/>
      <c r="H842" s="1487"/>
      <c r="I842" s="1487"/>
      <c r="J842" s="1487"/>
      <c r="K842" s="1487"/>
      <c r="L842" s="1405"/>
      <c r="M842" s="1405"/>
      <c r="N842" s="1405"/>
      <c r="O842" s="1405"/>
      <c r="P842" s="1405"/>
      <c r="Q842" s="1405"/>
      <c r="R842" s="1405"/>
      <c r="S842" s="1405"/>
      <c r="T842" s="1405"/>
      <c r="U842" s="1405"/>
      <c r="V842" s="1405"/>
      <c r="W842" s="1405"/>
      <c r="X842" s="1405"/>
      <c r="Y842" s="1405"/>
      <c r="Z842" s="1405"/>
      <c r="AA842" s="1405"/>
    </row>
    <row r="843" ht="41.25" customHeight="1">
      <c r="A843" s="1485"/>
      <c r="B843" s="1486"/>
      <c r="C843" s="1486"/>
      <c r="D843" s="1487"/>
      <c r="E843" s="1487"/>
      <c r="F843" s="1487"/>
      <c r="G843" s="1487"/>
      <c r="H843" s="1487"/>
      <c r="I843" s="1487"/>
      <c r="J843" s="1487"/>
      <c r="K843" s="1487"/>
      <c r="L843" s="1405"/>
      <c r="M843" s="1405"/>
      <c r="N843" s="1405"/>
      <c r="O843" s="1405"/>
      <c r="P843" s="1405"/>
      <c r="Q843" s="1405"/>
      <c r="R843" s="1405"/>
      <c r="S843" s="1405"/>
      <c r="T843" s="1405"/>
      <c r="U843" s="1405"/>
      <c r="V843" s="1405"/>
      <c r="W843" s="1405"/>
      <c r="X843" s="1405"/>
      <c r="Y843" s="1405"/>
      <c r="Z843" s="1405"/>
      <c r="AA843" s="1405"/>
    </row>
    <row r="844" ht="41.25" customHeight="1">
      <c r="A844" s="1485"/>
      <c r="B844" s="1486"/>
      <c r="C844" s="1486"/>
      <c r="D844" s="1487"/>
      <c r="E844" s="1487"/>
      <c r="F844" s="1487"/>
      <c r="G844" s="1487"/>
      <c r="H844" s="1487"/>
      <c r="I844" s="1487"/>
      <c r="J844" s="1487"/>
      <c r="K844" s="1487"/>
      <c r="L844" s="1405"/>
      <c r="M844" s="1405"/>
      <c r="N844" s="1405"/>
      <c r="O844" s="1405"/>
      <c r="P844" s="1405"/>
      <c r="Q844" s="1405"/>
      <c r="R844" s="1405"/>
      <c r="S844" s="1405"/>
      <c r="T844" s="1405"/>
      <c r="U844" s="1405"/>
      <c r="V844" s="1405"/>
      <c r="W844" s="1405"/>
      <c r="X844" s="1405"/>
      <c r="Y844" s="1405"/>
      <c r="Z844" s="1405"/>
      <c r="AA844" s="1405"/>
    </row>
    <row r="845" ht="41.25" customHeight="1">
      <c r="A845" s="1485"/>
      <c r="B845" s="1486"/>
      <c r="C845" s="1486"/>
      <c r="D845" s="1487"/>
      <c r="E845" s="1487"/>
      <c r="F845" s="1487"/>
      <c r="G845" s="1487"/>
      <c r="H845" s="1487"/>
      <c r="I845" s="1487"/>
      <c r="J845" s="1487"/>
      <c r="K845" s="1487"/>
      <c r="L845" s="1405"/>
      <c r="M845" s="1405"/>
      <c r="N845" s="1405"/>
      <c r="O845" s="1405"/>
      <c r="P845" s="1405"/>
      <c r="Q845" s="1405"/>
      <c r="R845" s="1405"/>
      <c r="S845" s="1405"/>
      <c r="T845" s="1405"/>
      <c r="U845" s="1405"/>
      <c r="V845" s="1405"/>
      <c r="W845" s="1405"/>
      <c r="X845" s="1405"/>
      <c r="Y845" s="1405"/>
      <c r="Z845" s="1405"/>
      <c r="AA845" s="1405"/>
    </row>
    <row r="846" ht="41.25" customHeight="1">
      <c r="A846" s="1485"/>
      <c r="B846" s="1486"/>
      <c r="C846" s="1486"/>
      <c r="D846" s="1487"/>
      <c r="E846" s="1487"/>
      <c r="F846" s="1487"/>
      <c r="G846" s="1487"/>
      <c r="H846" s="1487"/>
      <c r="I846" s="1487"/>
      <c r="J846" s="1487"/>
      <c r="K846" s="1487"/>
      <c r="L846" s="1405"/>
      <c r="M846" s="1405"/>
      <c r="N846" s="1405"/>
      <c r="O846" s="1405"/>
      <c r="P846" s="1405"/>
      <c r="Q846" s="1405"/>
      <c r="R846" s="1405"/>
      <c r="S846" s="1405"/>
      <c r="T846" s="1405"/>
      <c r="U846" s="1405"/>
      <c r="V846" s="1405"/>
      <c r="W846" s="1405"/>
      <c r="X846" s="1405"/>
      <c r="Y846" s="1405"/>
      <c r="Z846" s="1405"/>
      <c r="AA846" s="1405"/>
    </row>
    <row r="847" ht="41.25" customHeight="1">
      <c r="A847" s="1485"/>
      <c r="B847" s="1486"/>
      <c r="C847" s="1486"/>
      <c r="D847" s="1487"/>
      <c r="E847" s="1487"/>
      <c r="F847" s="1487"/>
      <c r="G847" s="1487"/>
      <c r="H847" s="1487"/>
      <c r="I847" s="1487"/>
      <c r="J847" s="1487"/>
      <c r="K847" s="1487"/>
      <c r="L847" s="1405"/>
      <c r="M847" s="1405"/>
      <c r="N847" s="1405"/>
      <c r="O847" s="1405"/>
      <c r="P847" s="1405"/>
      <c r="Q847" s="1405"/>
      <c r="R847" s="1405"/>
      <c r="S847" s="1405"/>
      <c r="T847" s="1405"/>
      <c r="U847" s="1405"/>
      <c r="V847" s="1405"/>
      <c r="W847" s="1405"/>
      <c r="X847" s="1405"/>
      <c r="Y847" s="1405"/>
      <c r="Z847" s="1405"/>
      <c r="AA847" s="1405"/>
    </row>
    <row r="848" ht="41.25" customHeight="1">
      <c r="A848" s="1485"/>
      <c r="B848" s="1486"/>
      <c r="C848" s="1486"/>
      <c r="D848" s="1487"/>
      <c r="E848" s="1487"/>
      <c r="F848" s="1487"/>
      <c r="G848" s="1487"/>
      <c r="H848" s="1487"/>
      <c r="I848" s="1487"/>
      <c r="J848" s="1487"/>
      <c r="K848" s="1487"/>
      <c r="L848" s="1405"/>
      <c r="M848" s="1405"/>
      <c r="N848" s="1405"/>
      <c r="O848" s="1405"/>
      <c r="P848" s="1405"/>
      <c r="Q848" s="1405"/>
      <c r="R848" s="1405"/>
      <c r="S848" s="1405"/>
      <c r="T848" s="1405"/>
      <c r="U848" s="1405"/>
      <c r="V848" s="1405"/>
      <c r="W848" s="1405"/>
      <c r="X848" s="1405"/>
      <c r="Y848" s="1405"/>
      <c r="Z848" s="1405"/>
      <c r="AA848" s="1405"/>
    </row>
    <row r="849" ht="41.25" customHeight="1">
      <c r="A849" s="1485"/>
      <c r="B849" s="1486"/>
      <c r="C849" s="1486"/>
      <c r="D849" s="1487"/>
      <c r="E849" s="1487"/>
      <c r="F849" s="1487"/>
      <c r="G849" s="1487"/>
      <c r="H849" s="1487"/>
      <c r="I849" s="1487"/>
      <c r="J849" s="1487"/>
      <c r="K849" s="1487"/>
      <c r="L849" s="1405"/>
      <c r="M849" s="1405"/>
      <c r="N849" s="1405"/>
      <c r="O849" s="1405"/>
      <c r="P849" s="1405"/>
      <c r="Q849" s="1405"/>
      <c r="R849" s="1405"/>
      <c r="S849" s="1405"/>
      <c r="T849" s="1405"/>
      <c r="U849" s="1405"/>
      <c r="V849" s="1405"/>
      <c r="W849" s="1405"/>
      <c r="X849" s="1405"/>
      <c r="Y849" s="1405"/>
      <c r="Z849" s="1405"/>
      <c r="AA849" s="1405"/>
    </row>
    <row r="850" ht="41.25" customHeight="1">
      <c r="A850" s="1485"/>
      <c r="B850" s="1486"/>
      <c r="C850" s="1486"/>
      <c r="D850" s="1487"/>
      <c r="E850" s="1487"/>
      <c r="F850" s="1487"/>
      <c r="G850" s="1487"/>
      <c r="H850" s="1487"/>
      <c r="I850" s="1487"/>
      <c r="J850" s="1487"/>
      <c r="K850" s="1487"/>
      <c r="L850" s="1405"/>
      <c r="M850" s="1405"/>
      <c r="N850" s="1405"/>
      <c r="O850" s="1405"/>
      <c r="P850" s="1405"/>
      <c r="Q850" s="1405"/>
      <c r="R850" s="1405"/>
      <c r="S850" s="1405"/>
      <c r="T850" s="1405"/>
      <c r="U850" s="1405"/>
      <c r="V850" s="1405"/>
      <c r="W850" s="1405"/>
      <c r="X850" s="1405"/>
      <c r="Y850" s="1405"/>
      <c r="Z850" s="1405"/>
      <c r="AA850" s="1405"/>
    </row>
    <row r="851" ht="41.25" customHeight="1">
      <c r="A851" s="1485"/>
      <c r="B851" s="1486"/>
      <c r="C851" s="1486"/>
      <c r="D851" s="1487"/>
      <c r="E851" s="1487"/>
      <c r="F851" s="1487"/>
      <c r="G851" s="1487"/>
      <c r="H851" s="1487"/>
      <c r="I851" s="1487"/>
      <c r="J851" s="1487"/>
      <c r="K851" s="1487"/>
      <c r="L851" s="1405"/>
      <c r="M851" s="1405"/>
      <c r="N851" s="1405"/>
      <c r="O851" s="1405"/>
      <c r="P851" s="1405"/>
      <c r="Q851" s="1405"/>
      <c r="R851" s="1405"/>
      <c r="S851" s="1405"/>
      <c r="T851" s="1405"/>
      <c r="U851" s="1405"/>
      <c r="V851" s="1405"/>
      <c r="W851" s="1405"/>
      <c r="X851" s="1405"/>
      <c r="Y851" s="1405"/>
      <c r="Z851" s="1405"/>
      <c r="AA851" s="1405"/>
    </row>
    <row r="852" ht="41.25" customHeight="1">
      <c r="A852" s="1485"/>
      <c r="B852" s="1486"/>
      <c r="C852" s="1486"/>
      <c r="D852" s="1487"/>
      <c r="E852" s="1487"/>
      <c r="F852" s="1487"/>
      <c r="G852" s="1487"/>
      <c r="H852" s="1487"/>
      <c r="I852" s="1487"/>
      <c r="J852" s="1487"/>
      <c r="K852" s="1487"/>
      <c r="L852" s="1405"/>
      <c r="M852" s="1405"/>
      <c r="N852" s="1405"/>
      <c r="O852" s="1405"/>
      <c r="P852" s="1405"/>
      <c r="Q852" s="1405"/>
      <c r="R852" s="1405"/>
      <c r="S852" s="1405"/>
      <c r="T852" s="1405"/>
      <c r="U852" s="1405"/>
      <c r="V852" s="1405"/>
      <c r="W852" s="1405"/>
      <c r="X852" s="1405"/>
      <c r="Y852" s="1405"/>
      <c r="Z852" s="1405"/>
      <c r="AA852" s="1405"/>
    </row>
    <row r="853" ht="41.25" customHeight="1">
      <c r="A853" s="1485"/>
      <c r="B853" s="1486"/>
      <c r="C853" s="1486"/>
      <c r="D853" s="1487"/>
      <c r="E853" s="1487"/>
      <c r="F853" s="1487"/>
      <c r="G853" s="1487"/>
      <c r="H853" s="1487"/>
      <c r="I853" s="1487"/>
      <c r="J853" s="1487"/>
      <c r="K853" s="1487"/>
      <c r="L853" s="1405"/>
      <c r="M853" s="1405"/>
      <c r="N853" s="1405"/>
      <c r="O853" s="1405"/>
      <c r="P853" s="1405"/>
      <c r="Q853" s="1405"/>
      <c r="R853" s="1405"/>
      <c r="S853" s="1405"/>
      <c r="T853" s="1405"/>
      <c r="U853" s="1405"/>
      <c r="V853" s="1405"/>
      <c r="W853" s="1405"/>
      <c r="X853" s="1405"/>
      <c r="Y853" s="1405"/>
      <c r="Z853" s="1405"/>
      <c r="AA853" s="1405"/>
    </row>
    <row r="854" ht="41.25" customHeight="1">
      <c r="A854" s="1485"/>
      <c r="B854" s="1486"/>
      <c r="C854" s="1486"/>
      <c r="D854" s="1487"/>
      <c r="E854" s="1487"/>
      <c r="F854" s="1487"/>
      <c r="G854" s="1487"/>
      <c r="H854" s="1487"/>
      <c r="I854" s="1487"/>
      <c r="J854" s="1487"/>
      <c r="K854" s="1487"/>
      <c r="L854" s="1405"/>
      <c r="M854" s="1405"/>
      <c r="N854" s="1405"/>
      <c r="O854" s="1405"/>
      <c r="P854" s="1405"/>
      <c r="Q854" s="1405"/>
      <c r="R854" s="1405"/>
      <c r="S854" s="1405"/>
      <c r="T854" s="1405"/>
      <c r="U854" s="1405"/>
      <c r="V854" s="1405"/>
      <c r="W854" s="1405"/>
      <c r="X854" s="1405"/>
      <c r="Y854" s="1405"/>
      <c r="Z854" s="1405"/>
      <c r="AA854" s="1405"/>
    </row>
    <row r="855" ht="41.25" customHeight="1">
      <c r="A855" s="1485"/>
      <c r="B855" s="1486"/>
      <c r="C855" s="1486"/>
      <c r="D855" s="1487"/>
      <c r="E855" s="1487"/>
      <c r="F855" s="1487"/>
      <c r="G855" s="1487"/>
      <c r="H855" s="1487"/>
      <c r="I855" s="1487"/>
      <c r="J855" s="1487"/>
      <c r="K855" s="1487"/>
      <c r="L855" s="1405"/>
      <c r="M855" s="1405"/>
      <c r="N855" s="1405"/>
      <c r="O855" s="1405"/>
      <c r="P855" s="1405"/>
      <c r="Q855" s="1405"/>
      <c r="R855" s="1405"/>
      <c r="S855" s="1405"/>
      <c r="T855" s="1405"/>
      <c r="U855" s="1405"/>
      <c r="V855" s="1405"/>
      <c r="W855" s="1405"/>
      <c r="X855" s="1405"/>
      <c r="Y855" s="1405"/>
      <c r="Z855" s="1405"/>
      <c r="AA855" s="1405"/>
    </row>
    <row r="856" ht="41.25" customHeight="1">
      <c r="A856" s="1485"/>
      <c r="B856" s="1486"/>
      <c r="C856" s="1486"/>
      <c r="D856" s="1487"/>
      <c r="E856" s="1487"/>
      <c r="F856" s="1487"/>
      <c r="G856" s="1487"/>
      <c r="H856" s="1487"/>
      <c r="I856" s="1487"/>
      <c r="J856" s="1487"/>
      <c r="K856" s="1487"/>
      <c r="L856" s="1405"/>
      <c r="M856" s="1405"/>
      <c r="N856" s="1405"/>
      <c r="O856" s="1405"/>
      <c r="P856" s="1405"/>
      <c r="Q856" s="1405"/>
      <c r="R856" s="1405"/>
      <c r="S856" s="1405"/>
      <c r="T856" s="1405"/>
      <c r="U856" s="1405"/>
      <c r="V856" s="1405"/>
      <c r="W856" s="1405"/>
      <c r="X856" s="1405"/>
      <c r="Y856" s="1405"/>
      <c r="Z856" s="1405"/>
      <c r="AA856" s="1405"/>
    </row>
    <row r="857" ht="41.25" customHeight="1">
      <c r="A857" s="1485"/>
      <c r="B857" s="1486"/>
      <c r="C857" s="1486"/>
      <c r="D857" s="1487"/>
      <c r="E857" s="1487"/>
      <c r="F857" s="1487"/>
      <c r="G857" s="1487"/>
      <c r="H857" s="1487"/>
      <c r="I857" s="1487"/>
      <c r="J857" s="1487"/>
      <c r="K857" s="1487"/>
      <c r="L857" s="1405"/>
      <c r="M857" s="1405"/>
      <c r="N857" s="1405"/>
      <c r="O857" s="1405"/>
      <c r="P857" s="1405"/>
      <c r="Q857" s="1405"/>
      <c r="R857" s="1405"/>
      <c r="S857" s="1405"/>
      <c r="T857" s="1405"/>
      <c r="U857" s="1405"/>
      <c r="V857" s="1405"/>
      <c r="W857" s="1405"/>
      <c r="X857" s="1405"/>
      <c r="Y857" s="1405"/>
      <c r="Z857" s="1405"/>
      <c r="AA857" s="1405"/>
    </row>
    <row r="858" ht="41.25" customHeight="1">
      <c r="A858" s="1485"/>
      <c r="B858" s="1486"/>
      <c r="C858" s="1486"/>
      <c r="D858" s="1487"/>
      <c r="E858" s="1487"/>
      <c r="F858" s="1487"/>
      <c r="G858" s="1487"/>
      <c r="H858" s="1487"/>
      <c r="I858" s="1487"/>
      <c r="J858" s="1487"/>
      <c r="K858" s="1487"/>
      <c r="L858" s="1405"/>
      <c r="M858" s="1405"/>
      <c r="N858" s="1405"/>
      <c r="O858" s="1405"/>
      <c r="P858" s="1405"/>
      <c r="Q858" s="1405"/>
      <c r="R858" s="1405"/>
      <c r="S858" s="1405"/>
      <c r="T858" s="1405"/>
      <c r="U858" s="1405"/>
      <c r="V858" s="1405"/>
      <c r="W858" s="1405"/>
      <c r="X858" s="1405"/>
      <c r="Y858" s="1405"/>
      <c r="Z858" s="1405"/>
      <c r="AA858" s="1405"/>
    </row>
    <row r="859" ht="41.25" customHeight="1">
      <c r="A859" s="1485"/>
      <c r="B859" s="1486"/>
      <c r="C859" s="1486"/>
      <c r="D859" s="1487"/>
      <c r="E859" s="1487"/>
      <c r="F859" s="1487"/>
      <c r="G859" s="1487"/>
      <c r="H859" s="1487"/>
      <c r="I859" s="1487"/>
      <c r="J859" s="1487"/>
      <c r="K859" s="1487"/>
      <c r="L859" s="1405"/>
      <c r="M859" s="1405"/>
      <c r="N859" s="1405"/>
      <c r="O859" s="1405"/>
      <c r="P859" s="1405"/>
      <c r="Q859" s="1405"/>
      <c r="R859" s="1405"/>
      <c r="S859" s="1405"/>
      <c r="T859" s="1405"/>
      <c r="U859" s="1405"/>
      <c r="V859" s="1405"/>
      <c r="W859" s="1405"/>
      <c r="X859" s="1405"/>
      <c r="Y859" s="1405"/>
      <c r="Z859" s="1405"/>
      <c r="AA859" s="1405"/>
    </row>
    <row r="860" ht="41.25" customHeight="1">
      <c r="A860" s="1485"/>
      <c r="B860" s="1486"/>
      <c r="C860" s="1486"/>
      <c r="D860" s="1487"/>
      <c r="E860" s="1487"/>
      <c r="F860" s="1487"/>
      <c r="G860" s="1487"/>
      <c r="H860" s="1487"/>
      <c r="I860" s="1487"/>
      <c r="J860" s="1487"/>
      <c r="K860" s="1487"/>
      <c r="L860" s="1405"/>
      <c r="M860" s="1405"/>
      <c r="N860" s="1405"/>
      <c r="O860" s="1405"/>
      <c r="P860" s="1405"/>
      <c r="Q860" s="1405"/>
      <c r="R860" s="1405"/>
      <c r="S860" s="1405"/>
      <c r="T860" s="1405"/>
      <c r="U860" s="1405"/>
      <c r="V860" s="1405"/>
      <c r="W860" s="1405"/>
      <c r="X860" s="1405"/>
      <c r="Y860" s="1405"/>
      <c r="Z860" s="1405"/>
      <c r="AA860" s="1405"/>
    </row>
    <row r="861" ht="41.25" customHeight="1">
      <c r="A861" s="1485"/>
      <c r="B861" s="1486"/>
      <c r="C861" s="1486"/>
      <c r="D861" s="1487"/>
      <c r="E861" s="1487"/>
      <c r="F861" s="1487"/>
      <c r="G861" s="1487"/>
      <c r="H861" s="1487"/>
      <c r="I861" s="1487"/>
      <c r="J861" s="1487"/>
      <c r="K861" s="1487"/>
      <c r="L861" s="1405"/>
      <c r="M861" s="1405"/>
      <c r="N861" s="1405"/>
      <c r="O861" s="1405"/>
      <c r="P861" s="1405"/>
      <c r="Q861" s="1405"/>
      <c r="R861" s="1405"/>
      <c r="S861" s="1405"/>
      <c r="T861" s="1405"/>
      <c r="U861" s="1405"/>
      <c r="V861" s="1405"/>
      <c r="W861" s="1405"/>
      <c r="X861" s="1405"/>
      <c r="Y861" s="1405"/>
      <c r="Z861" s="1405"/>
      <c r="AA861" s="1405"/>
    </row>
    <row r="862" ht="41.25" customHeight="1">
      <c r="A862" s="1485"/>
      <c r="B862" s="1486"/>
      <c r="C862" s="1486"/>
      <c r="D862" s="1487"/>
      <c r="E862" s="1487"/>
      <c r="F862" s="1487"/>
      <c r="G862" s="1487"/>
      <c r="H862" s="1487"/>
      <c r="I862" s="1487"/>
      <c r="J862" s="1487"/>
      <c r="K862" s="1487"/>
      <c r="L862" s="1405"/>
      <c r="M862" s="1405"/>
      <c r="N862" s="1405"/>
      <c r="O862" s="1405"/>
      <c r="P862" s="1405"/>
      <c r="Q862" s="1405"/>
      <c r="R862" s="1405"/>
      <c r="S862" s="1405"/>
      <c r="T862" s="1405"/>
      <c r="U862" s="1405"/>
      <c r="V862" s="1405"/>
      <c r="W862" s="1405"/>
      <c r="X862" s="1405"/>
      <c r="Y862" s="1405"/>
      <c r="Z862" s="1405"/>
      <c r="AA862" s="1405"/>
    </row>
    <row r="863" ht="41.25" customHeight="1">
      <c r="A863" s="1485"/>
      <c r="B863" s="1486"/>
      <c r="C863" s="1486"/>
      <c r="D863" s="1487"/>
      <c r="E863" s="1487"/>
      <c r="F863" s="1487"/>
      <c r="G863" s="1487"/>
      <c r="H863" s="1487"/>
      <c r="I863" s="1487"/>
      <c r="J863" s="1487"/>
      <c r="K863" s="1487"/>
      <c r="L863" s="1405"/>
      <c r="M863" s="1405"/>
      <c r="N863" s="1405"/>
      <c r="O863" s="1405"/>
      <c r="P863" s="1405"/>
      <c r="Q863" s="1405"/>
      <c r="R863" s="1405"/>
      <c r="S863" s="1405"/>
      <c r="T863" s="1405"/>
      <c r="U863" s="1405"/>
      <c r="V863" s="1405"/>
      <c r="W863" s="1405"/>
      <c r="X863" s="1405"/>
      <c r="Y863" s="1405"/>
      <c r="Z863" s="1405"/>
      <c r="AA863" s="1405"/>
    </row>
    <row r="864" ht="41.25" customHeight="1">
      <c r="A864" s="1485"/>
      <c r="B864" s="1486"/>
      <c r="C864" s="1486"/>
      <c r="D864" s="1487"/>
      <c r="E864" s="1487"/>
      <c r="F864" s="1487"/>
      <c r="G864" s="1487"/>
      <c r="H864" s="1487"/>
      <c r="I864" s="1487"/>
      <c r="J864" s="1487"/>
      <c r="K864" s="1487"/>
      <c r="L864" s="1405"/>
      <c r="M864" s="1405"/>
      <c r="N864" s="1405"/>
      <c r="O864" s="1405"/>
      <c r="P864" s="1405"/>
      <c r="Q864" s="1405"/>
      <c r="R864" s="1405"/>
      <c r="S864" s="1405"/>
      <c r="T864" s="1405"/>
      <c r="U864" s="1405"/>
      <c r="V864" s="1405"/>
      <c r="W864" s="1405"/>
      <c r="X864" s="1405"/>
      <c r="Y864" s="1405"/>
      <c r="Z864" s="1405"/>
      <c r="AA864" s="1405"/>
    </row>
    <row r="865" ht="41.25" customHeight="1">
      <c r="A865" s="1485"/>
      <c r="B865" s="1486"/>
      <c r="C865" s="1486"/>
      <c r="D865" s="1487"/>
      <c r="E865" s="1487"/>
      <c r="F865" s="1487"/>
      <c r="G865" s="1487"/>
      <c r="H865" s="1487"/>
      <c r="I865" s="1487"/>
      <c r="J865" s="1487"/>
      <c r="K865" s="1487"/>
      <c r="L865" s="1405"/>
      <c r="M865" s="1405"/>
      <c r="N865" s="1405"/>
      <c r="O865" s="1405"/>
      <c r="P865" s="1405"/>
      <c r="Q865" s="1405"/>
      <c r="R865" s="1405"/>
      <c r="S865" s="1405"/>
      <c r="T865" s="1405"/>
      <c r="U865" s="1405"/>
      <c r="V865" s="1405"/>
      <c r="W865" s="1405"/>
      <c r="X865" s="1405"/>
      <c r="Y865" s="1405"/>
      <c r="Z865" s="1405"/>
      <c r="AA865" s="1405"/>
    </row>
    <row r="866" ht="41.25" customHeight="1">
      <c r="A866" s="1485"/>
      <c r="B866" s="1486"/>
      <c r="C866" s="1486"/>
      <c r="D866" s="1487"/>
      <c r="E866" s="1487"/>
      <c r="F866" s="1487"/>
      <c r="G866" s="1487"/>
      <c r="H866" s="1487"/>
      <c r="I866" s="1487"/>
      <c r="J866" s="1487"/>
      <c r="K866" s="1487"/>
      <c r="L866" s="1405"/>
      <c r="M866" s="1405"/>
      <c r="N866" s="1405"/>
      <c r="O866" s="1405"/>
      <c r="P866" s="1405"/>
      <c r="Q866" s="1405"/>
      <c r="R866" s="1405"/>
      <c r="S866" s="1405"/>
      <c r="T866" s="1405"/>
      <c r="U866" s="1405"/>
      <c r="V866" s="1405"/>
      <c r="W866" s="1405"/>
      <c r="X866" s="1405"/>
      <c r="Y866" s="1405"/>
      <c r="Z866" s="1405"/>
      <c r="AA866" s="1405"/>
    </row>
    <row r="867" ht="41.25" customHeight="1">
      <c r="A867" s="1485"/>
      <c r="B867" s="1486"/>
      <c r="C867" s="1486"/>
      <c r="D867" s="1487"/>
      <c r="E867" s="1487"/>
      <c r="F867" s="1487"/>
      <c r="G867" s="1487"/>
      <c r="H867" s="1487"/>
      <c r="I867" s="1487"/>
      <c r="J867" s="1487"/>
      <c r="K867" s="1487"/>
      <c r="L867" s="1405"/>
      <c r="M867" s="1405"/>
      <c r="N867" s="1405"/>
      <c r="O867" s="1405"/>
      <c r="P867" s="1405"/>
      <c r="Q867" s="1405"/>
      <c r="R867" s="1405"/>
      <c r="S867" s="1405"/>
      <c r="T867" s="1405"/>
      <c r="U867" s="1405"/>
      <c r="V867" s="1405"/>
      <c r="W867" s="1405"/>
      <c r="X867" s="1405"/>
      <c r="Y867" s="1405"/>
      <c r="Z867" s="1405"/>
      <c r="AA867" s="1405"/>
    </row>
    <row r="868" ht="41.25" customHeight="1">
      <c r="A868" s="1485"/>
      <c r="B868" s="1486"/>
      <c r="C868" s="1486"/>
      <c r="D868" s="1487"/>
      <c r="E868" s="1487"/>
      <c r="F868" s="1487"/>
      <c r="G868" s="1487"/>
      <c r="H868" s="1487"/>
      <c r="I868" s="1487"/>
      <c r="J868" s="1487"/>
      <c r="K868" s="1487"/>
      <c r="L868" s="1405"/>
      <c r="M868" s="1405"/>
      <c r="N868" s="1405"/>
      <c r="O868" s="1405"/>
      <c r="P868" s="1405"/>
      <c r="Q868" s="1405"/>
      <c r="R868" s="1405"/>
      <c r="S868" s="1405"/>
      <c r="T868" s="1405"/>
      <c r="U868" s="1405"/>
      <c r="V868" s="1405"/>
      <c r="W868" s="1405"/>
      <c r="X868" s="1405"/>
      <c r="Y868" s="1405"/>
      <c r="Z868" s="1405"/>
      <c r="AA868" s="1405"/>
    </row>
    <row r="869" ht="41.25" customHeight="1">
      <c r="A869" s="1485"/>
      <c r="B869" s="1486"/>
      <c r="C869" s="1486"/>
      <c r="D869" s="1487"/>
      <c r="E869" s="1487"/>
      <c r="F869" s="1487"/>
      <c r="G869" s="1487"/>
      <c r="H869" s="1487"/>
      <c r="I869" s="1487"/>
      <c r="J869" s="1487"/>
      <c r="K869" s="1487"/>
      <c r="L869" s="1405"/>
      <c r="M869" s="1405"/>
      <c r="N869" s="1405"/>
      <c r="O869" s="1405"/>
      <c r="P869" s="1405"/>
      <c r="Q869" s="1405"/>
      <c r="R869" s="1405"/>
      <c r="S869" s="1405"/>
      <c r="T869" s="1405"/>
      <c r="U869" s="1405"/>
      <c r="V869" s="1405"/>
      <c r="W869" s="1405"/>
      <c r="X869" s="1405"/>
      <c r="Y869" s="1405"/>
      <c r="Z869" s="1405"/>
      <c r="AA869" s="1405"/>
    </row>
    <row r="870" ht="41.25" customHeight="1">
      <c r="A870" s="1485"/>
      <c r="B870" s="1486"/>
      <c r="C870" s="1486"/>
      <c r="D870" s="1487"/>
      <c r="E870" s="1487"/>
      <c r="F870" s="1487"/>
      <c r="G870" s="1487"/>
      <c r="H870" s="1487"/>
      <c r="I870" s="1487"/>
      <c r="J870" s="1487"/>
      <c r="K870" s="1487"/>
      <c r="L870" s="1405"/>
      <c r="M870" s="1405"/>
      <c r="N870" s="1405"/>
      <c r="O870" s="1405"/>
      <c r="P870" s="1405"/>
      <c r="Q870" s="1405"/>
      <c r="R870" s="1405"/>
      <c r="S870" s="1405"/>
      <c r="T870" s="1405"/>
      <c r="U870" s="1405"/>
      <c r="V870" s="1405"/>
      <c r="W870" s="1405"/>
      <c r="X870" s="1405"/>
      <c r="Y870" s="1405"/>
      <c r="Z870" s="1405"/>
      <c r="AA870" s="1405"/>
    </row>
    <row r="871" ht="41.25" customHeight="1">
      <c r="A871" s="1485"/>
      <c r="B871" s="1486"/>
      <c r="C871" s="1486"/>
      <c r="D871" s="1487"/>
      <c r="E871" s="1487"/>
      <c r="F871" s="1487"/>
      <c r="G871" s="1487"/>
      <c r="H871" s="1487"/>
      <c r="I871" s="1487"/>
      <c r="J871" s="1487"/>
      <c r="K871" s="1487"/>
      <c r="L871" s="1405"/>
      <c r="M871" s="1405"/>
      <c r="N871" s="1405"/>
      <c r="O871" s="1405"/>
      <c r="P871" s="1405"/>
      <c r="Q871" s="1405"/>
      <c r="R871" s="1405"/>
      <c r="S871" s="1405"/>
      <c r="T871" s="1405"/>
      <c r="U871" s="1405"/>
      <c r="V871" s="1405"/>
      <c r="W871" s="1405"/>
      <c r="X871" s="1405"/>
      <c r="Y871" s="1405"/>
      <c r="Z871" s="1405"/>
      <c r="AA871" s="1405"/>
    </row>
    <row r="872" ht="41.25" customHeight="1">
      <c r="A872" s="1485"/>
      <c r="B872" s="1486"/>
      <c r="C872" s="1486"/>
      <c r="D872" s="1487"/>
      <c r="E872" s="1487"/>
      <c r="F872" s="1487"/>
      <c r="G872" s="1487"/>
      <c r="H872" s="1487"/>
      <c r="I872" s="1487"/>
      <c r="J872" s="1487"/>
      <c r="K872" s="1487"/>
      <c r="L872" s="1405"/>
      <c r="M872" s="1405"/>
      <c r="N872" s="1405"/>
      <c r="O872" s="1405"/>
      <c r="P872" s="1405"/>
      <c r="Q872" s="1405"/>
      <c r="R872" s="1405"/>
      <c r="S872" s="1405"/>
      <c r="T872" s="1405"/>
      <c r="U872" s="1405"/>
      <c r="V872" s="1405"/>
      <c r="W872" s="1405"/>
      <c r="X872" s="1405"/>
      <c r="Y872" s="1405"/>
      <c r="Z872" s="1405"/>
      <c r="AA872" s="1405"/>
    </row>
    <row r="873" ht="41.25" customHeight="1">
      <c r="A873" s="1485"/>
      <c r="B873" s="1486"/>
      <c r="C873" s="1486"/>
      <c r="D873" s="1487"/>
      <c r="E873" s="1487"/>
      <c r="F873" s="1487"/>
      <c r="G873" s="1487"/>
      <c r="H873" s="1487"/>
      <c r="I873" s="1487"/>
      <c r="J873" s="1487"/>
      <c r="K873" s="1487"/>
      <c r="L873" s="1405"/>
      <c r="M873" s="1405"/>
      <c r="N873" s="1405"/>
      <c r="O873" s="1405"/>
      <c r="P873" s="1405"/>
      <c r="Q873" s="1405"/>
      <c r="R873" s="1405"/>
      <c r="S873" s="1405"/>
      <c r="T873" s="1405"/>
      <c r="U873" s="1405"/>
      <c r="V873" s="1405"/>
      <c r="W873" s="1405"/>
      <c r="X873" s="1405"/>
      <c r="Y873" s="1405"/>
      <c r="Z873" s="1405"/>
      <c r="AA873" s="1405"/>
    </row>
    <row r="874" ht="41.25" customHeight="1">
      <c r="A874" s="1485"/>
      <c r="B874" s="1486"/>
      <c r="C874" s="1486"/>
      <c r="D874" s="1487"/>
      <c r="E874" s="1487"/>
      <c r="F874" s="1487"/>
      <c r="G874" s="1487"/>
      <c r="H874" s="1487"/>
      <c r="I874" s="1487"/>
      <c r="J874" s="1487"/>
      <c r="K874" s="1487"/>
      <c r="L874" s="1405"/>
      <c r="M874" s="1405"/>
      <c r="N874" s="1405"/>
      <c r="O874" s="1405"/>
      <c r="P874" s="1405"/>
      <c r="Q874" s="1405"/>
      <c r="R874" s="1405"/>
      <c r="S874" s="1405"/>
      <c r="T874" s="1405"/>
      <c r="U874" s="1405"/>
      <c r="V874" s="1405"/>
      <c r="W874" s="1405"/>
      <c r="X874" s="1405"/>
      <c r="Y874" s="1405"/>
      <c r="Z874" s="1405"/>
      <c r="AA874" s="1405"/>
    </row>
    <row r="875" ht="41.25" customHeight="1">
      <c r="A875" s="1485"/>
      <c r="B875" s="1486"/>
      <c r="C875" s="1486"/>
      <c r="D875" s="1487"/>
      <c r="E875" s="1487"/>
      <c r="F875" s="1487"/>
      <c r="G875" s="1487"/>
      <c r="H875" s="1487"/>
      <c r="I875" s="1487"/>
      <c r="J875" s="1487"/>
      <c r="K875" s="1487"/>
      <c r="L875" s="1405"/>
      <c r="M875" s="1405"/>
      <c r="N875" s="1405"/>
      <c r="O875" s="1405"/>
      <c r="P875" s="1405"/>
      <c r="Q875" s="1405"/>
      <c r="R875" s="1405"/>
      <c r="S875" s="1405"/>
      <c r="T875" s="1405"/>
      <c r="U875" s="1405"/>
      <c r="V875" s="1405"/>
      <c r="W875" s="1405"/>
      <c r="X875" s="1405"/>
      <c r="Y875" s="1405"/>
      <c r="Z875" s="1405"/>
      <c r="AA875" s="1405"/>
    </row>
    <row r="876" ht="41.25" customHeight="1">
      <c r="A876" s="1485"/>
      <c r="B876" s="1486"/>
      <c r="C876" s="1486"/>
      <c r="D876" s="1487"/>
      <c r="E876" s="1487"/>
      <c r="F876" s="1487"/>
      <c r="G876" s="1487"/>
      <c r="H876" s="1487"/>
      <c r="I876" s="1487"/>
      <c r="J876" s="1487"/>
      <c r="K876" s="1487"/>
      <c r="L876" s="1405"/>
      <c r="M876" s="1405"/>
      <c r="N876" s="1405"/>
      <c r="O876" s="1405"/>
      <c r="P876" s="1405"/>
      <c r="Q876" s="1405"/>
      <c r="R876" s="1405"/>
      <c r="S876" s="1405"/>
      <c r="T876" s="1405"/>
      <c r="U876" s="1405"/>
      <c r="V876" s="1405"/>
      <c r="W876" s="1405"/>
      <c r="X876" s="1405"/>
      <c r="Y876" s="1405"/>
      <c r="Z876" s="1405"/>
      <c r="AA876" s="1405"/>
    </row>
    <row r="877" ht="41.25" customHeight="1">
      <c r="A877" s="1485"/>
      <c r="B877" s="1486"/>
      <c r="C877" s="1486"/>
      <c r="D877" s="1487"/>
      <c r="E877" s="1487"/>
      <c r="F877" s="1487"/>
      <c r="G877" s="1487"/>
      <c r="H877" s="1487"/>
      <c r="I877" s="1487"/>
      <c r="J877" s="1487"/>
      <c r="K877" s="1487"/>
      <c r="L877" s="1405"/>
      <c r="M877" s="1405"/>
      <c r="N877" s="1405"/>
      <c r="O877" s="1405"/>
      <c r="P877" s="1405"/>
      <c r="Q877" s="1405"/>
      <c r="R877" s="1405"/>
      <c r="S877" s="1405"/>
      <c r="T877" s="1405"/>
      <c r="U877" s="1405"/>
      <c r="V877" s="1405"/>
      <c r="W877" s="1405"/>
      <c r="X877" s="1405"/>
      <c r="Y877" s="1405"/>
      <c r="Z877" s="1405"/>
      <c r="AA877" s="1405"/>
    </row>
    <row r="878" ht="41.25" customHeight="1">
      <c r="A878" s="1485"/>
      <c r="B878" s="1486"/>
      <c r="C878" s="1486"/>
      <c r="D878" s="1487"/>
      <c r="E878" s="1487"/>
      <c r="F878" s="1487"/>
      <c r="G878" s="1487"/>
      <c r="H878" s="1487"/>
      <c r="I878" s="1487"/>
      <c r="J878" s="1487"/>
      <c r="K878" s="1487"/>
      <c r="L878" s="1405"/>
      <c r="M878" s="1405"/>
      <c r="N878" s="1405"/>
      <c r="O878" s="1405"/>
      <c r="P878" s="1405"/>
      <c r="Q878" s="1405"/>
      <c r="R878" s="1405"/>
      <c r="S878" s="1405"/>
      <c r="T878" s="1405"/>
      <c r="U878" s="1405"/>
      <c r="V878" s="1405"/>
      <c r="W878" s="1405"/>
      <c r="X878" s="1405"/>
      <c r="Y878" s="1405"/>
      <c r="Z878" s="1405"/>
      <c r="AA878" s="1405"/>
    </row>
    <row r="879" ht="41.25" customHeight="1">
      <c r="A879" s="1485"/>
      <c r="B879" s="1486"/>
      <c r="C879" s="1486"/>
      <c r="D879" s="1487"/>
      <c r="E879" s="1487"/>
      <c r="F879" s="1487"/>
      <c r="G879" s="1487"/>
      <c r="H879" s="1487"/>
      <c r="I879" s="1487"/>
      <c r="J879" s="1487"/>
      <c r="K879" s="1487"/>
      <c r="L879" s="1405"/>
      <c r="M879" s="1405"/>
      <c r="N879" s="1405"/>
      <c r="O879" s="1405"/>
      <c r="P879" s="1405"/>
      <c r="Q879" s="1405"/>
      <c r="R879" s="1405"/>
      <c r="S879" s="1405"/>
      <c r="T879" s="1405"/>
      <c r="U879" s="1405"/>
      <c r="V879" s="1405"/>
      <c r="W879" s="1405"/>
      <c r="X879" s="1405"/>
      <c r="Y879" s="1405"/>
      <c r="Z879" s="1405"/>
      <c r="AA879" s="1405"/>
    </row>
    <row r="880" ht="41.25" customHeight="1">
      <c r="A880" s="1485"/>
      <c r="B880" s="1486"/>
      <c r="C880" s="1486"/>
      <c r="D880" s="1487"/>
      <c r="E880" s="1487"/>
      <c r="F880" s="1487"/>
      <c r="G880" s="1487"/>
      <c r="H880" s="1487"/>
      <c r="I880" s="1487"/>
      <c r="J880" s="1487"/>
      <c r="K880" s="1487"/>
      <c r="L880" s="1405"/>
      <c r="M880" s="1405"/>
      <c r="N880" s="1405"/>
      <c r="O880" s="1405"/>
      <c r="P880" s="1405"/>
      <c r="Q880" s="1405"/>
      <c r="R880" s="1405"/>
      <c r="S880" s="1405"/>
      <c r="T880" s="1405"/>
      <c r="U880" s="1405"/>
      <c r="V880" s="1405"/>
      <c r="W880" s="1405"/>
      <c r="X880" s="1405"/>
      <c r="Y880" s="1405"/>
      <c r="Z880" s="1405"/>
      <c r="AA880" s="1405"/>
    </row>
    <row r="881" ht="41.25" customHeight="1">
      <c r="A881" s="1485"/>
      <c r="B881" s="1486"/>
      <c r="C881" s="1486"/>
      <c r="D881" s="1487"/>
      <c r="E881" s="1487"/>
      <c r="F881" s="1487"/>
      <c r="G881" s="1487"/>
      <c r="H881" s="1487"/>
      <c r="I881" s="1487"/>
      <c r="J881" s="1487"/>
      <c r="K881" s="1487"/>
      <c r="L881" s="1405"/>
      <c r="M881" s="1405"/>
      <c r="N881" s="1405"/>
      <c r="O881" s="1405"/>
      <c r="P881" s="1405"/>
      <c r="Q881" s="1405"/>
      <c r="R881" s="1405"/>
      <c r="S881" s="1405"/>
      <c r="T881" s="1405"/>
      <c r="U881" s="1405"/>
      <c r="V881" s="1405"/>
      <c r="W881" s="1405"/>
      <c r="X881" s="1405"/>
      <c r="Y881" s="1405"/>
      <c r="Z881" s="1405"/>
      <c r="AA881" s="1405"/>
    </row>
    <row r="882" ht="41.25" customHeight="1">
      <c r="A882" s="1485"/>
      <c r="B882" s="1486"/>
      <c r="C882" s="1486"/>
      <c r="D882" s="1487"/>
      <c r="E882" s="1487"/>
      <c r="F882" s="1487"/>
      <c r="G882" s="1487"/>
      <c r="H882" s="1487"/>
      <c r="I882" s="1487"/>
      <c r="J882" s="1487"/>
      <c r="K882" s="1487"/>
      <c r="L882" s="1405"/>
      <c r="M882" s="1405"/>
      <c r="N882" s="1405"/>
      <c r="O882" s="1405"/>
      <c r="P882" s="1405"/>
      <c r="Q882" s="1405"/>
      <c r="R882" s="1405"/>
      <c r="S882" s="1405"/>
      <c r="T882" s="1405"/>
      <c r="U882" s="1405"/>
      <c r="V882" s="1405"/>
      <c r="W882" s="1405"/>
      <c r="X882" s="1405"/>
      <c r="Y882" s="1405"/>
      <c r="Z882" s="1405"/>
      <c r="AA882" s="1405"/>
    </row>
    <row r="883" ht="41.25" customHeight="1">
      <c r="A883" s="1485"/>
      <c r="B883" s="1486"/>
      <c r="C883" s="1486"/>
      <c r="D883" s="1487"/>
      <c r="E883" s="1487"/>
      <c r="F883" s="1487"/>
      <c r="G883" s="1487"/>
      <c r="H883" s="1487"/>
      <c r="I883" s="1487"/>
      <c r="J883" s="1487"/>
      <c r="K883" s="1487"/>
      <c r="L883" s="1405"/>
      <c r="M883" s="1405"/>
      <c r="N883" s="1405"/>
      <c r="O883" s="1405"/>
      <c r="P883" s="1405"/>
      <c r="Q883" s="1405"/>
      <c r="R883" s="1405"/>
      <c r="S883" s="1405"/>
      <c r="T883" s="1405"/>
      <c r="U883" s="1405"/>
      <c r="V883" s="1405"/>
      <c r="W883" s="1405"/>
      <c r="X883" s="1405"/>
      <c r="Y883" s="1405"/>
      <c r="Z883" s="1405"/>
      <c r="AA883" s="1405"/>
    </row>
    <row r="884" ht="41.25" customHeight="1">
      <c r="A884" s="1485"/>
      <c r="B884" s="1486"/>
      <c r="C884" s="1486"/>
      <c r="D884" s="1487"/>
      <c r="E884" s="1487"/>
      <c r="F884" s="1487"/>
      <c r="G884" s="1487"/>
      <c r="H884" s="1487"/>
      <c r="I884" s="1487"/>
      <c r="J884" s="1487"/>
      <c r="K884" s="1487"/>
      <c r="L884" s="1405"/>
      <c r="M884" s="1405"/>
      <c r="N884" s="1405"/>
      <c r="O884" s="1405"/>
      <c r="P884" s="1405"/>
      <c r="Q884" s="1405"/>
      <c r="R884" s="1405"/>
      <c r="S884" s="1405"/>
      <c r="T884" s="1405"/>
      <c r="U884" s="1405"/>
      <c r="V884" s="1405"/>
      <c r="W884" s="1405"/>
      <c r="X884" s="1405"/>
      <c r="Y884" s="1405"/>
      <c r="Z884" s="1405"/>
      <c r="AA884" s="1405"/>
    </row>
    <row r="885" ht="41.25" customHeight="1">
      <c r="A885" s="1485"/>
      <c r="B885" s="1486"/>
      <c r="C885" s="1486"/>
      <c r="D885" s="1487"/>
      <c r="E885" s="1487"/>
      <c r="F885" s="1487"/>
      <c r="G885" s="1487"/>
      <c r="H885" s="1487"/>
      <c r="I885" s="1487"/>
      <c r="J885" s="1487"/>
      <c r="K885" s="1487"/>
      <c r="L885" s="1405"/>
      <c r="M885" s="1405"/>
      <c r="N885" s="1405"/>
      <c r="O885" s="1405"/>
      <c r="P885" s="1405"/>
      <c r="Q885" s="1405"/>
      <c r="R885" s="1405"/>
      <c r="S885" s="1405"/>
      <c r="T885" s="1405"/>
      <c r="U885" s="1405"/>
      <c r="V885" s="1405"/>
      <c r="W885" s="1405"/>
      <c r="X885" s="1405"/>
      <c r="Y885" s="1405"/>
      <c r="Z885" s="1405"/>
      <c r="AA885" s="1405"/>
    </row>
    <row r="886" ht="41.25" customHeight="1">
      <c r="A886" s="1485"/>
      <c r="B886" s="1486"/>
      <c r="C886" s="1486"/>
      <c r="D886" s="1487"/>
      <c r="E886" s="1487"/>
      <c r="F886" s="1487"/>
      <c r="G886" s="1487"/>
      <c r="H886" s="1487"/>
      <c r="I886" s="1487"/>
      <c r="J886" s="1487"/>
      <c r="K886" s="1487"/>
      <c r="L886" s="1405"/>
      <c r="M886" s="1405"/>
      <c r="N886" s="1405"/>
      <c r="O886" s="1405"/>
      <c r="P886" s="1405"/>
      <c r="Q886" s="1405"/>
      <c r="R886" s="1405"/>
      <c r="S886" s="1405"/>
      <c r="T886" s="1405"/>
      <c r="U886" s="1405"/>
      <c r="V886" s="1405"/>
      <c r="W886" s="1405"/>
      <c r="X886" s="1405"/>
      <c r="Y886" s="1405"/>
      <c r="Z886" s="1405"/>
      <c r="AA886" s="1405"/>
    </row>
    <row r="887" ht="41.25" customHeight="1">
      <c r="A887" s="1485"/>
      <c r="B887" s="1486"/>
      <c r="C887" s="1486"/>
      <c r="D887" s="1487"/>
      <c r="E887" s="1487"/>
      <c r="F887" s="1487"/>
      <c r="G887" s="1487"/>
      <c r="H887" s="1487"/>
      <c r="I887" s="1487"/>
      <c r="J887" s="1487"/>
      <c r="K887" s="1487"/>
      <c r="L887" s="1405"/>
      <c r="M887" s="1405"/>
      <c r="N887" s="1405"/>
      <c r="O887" s="1405"/>
      <c r="P887" s="1405"/>
      <c r="Q887" s="1405"/>
      <c r="R887" s="1405"/>
      <c r="S887" s="1405"/>
      <c r="T887" s="1405"/>
      <c r="U887" s="1405"/>
      <c r="V887" s="1405"/>
      <c r="W887" s="1405"/>
      <c r="X887" s="1405"/>
      <c r="Y887" s="1405"/>
      <c r="Z887" s="1405"/>
      <c r="AA887" s="1405"/>
    </row>
    <row r="888" ht="41.25" customHeight="1">
      <c r="A888" s="1485"/>
      <c r="B888" s="1486"/>
      <c r="C888" s="1486"/>
      <c r="D888" s="1487"/>
      <c r="E888" s="1487"/>
      <c r="F888" s="1487"/>
      <c r="G888" s="1487"/>
      <c r="H888" s="1487"/>
      <c r="I888" s="1487"/>
      <c r="J888" s="1487"/>
      <c r="K888" s="1487"/>
      <c r="L888" s="1405"/>
      <c r="M888" s="1405"/>
      <c r="N888" s="1405"/>
      <c r="O888" s="1405"/>
      <c r="P888" s="1405"/>
      <c r="Q888" s="1405"/>
      <c r="R888" s="1405"/>
      <c r="S888" s="1405"/>
      <c r="T888" s="1405"/>
      <c r="U888" s="1405"/>
      <c r="V888" s="1405"/>
      <c r="W888" s="1405"/>
      <c r="X888" s="1405"/>
      <c r="Y888" s="1405"/>
      <c r="Z888" s="1405"/>
      <c r="AA888" s="1405"/>
    </row>
    <row r="889" ht="41.25" customHeight="1">
      <c r="A889" s="1485"/>
      <c r="B889" s="1486"/>
      <c r="C889" s="1486"/>
      <c r="D889" s="1487"/>
      <c r="E889" s="1487"/>
      <c r="F889" s="1487"/>
      <c r="G889" s="1487"/>
      <c r="H889" s="1487"/>
      <c r="I889" s="1487"/>
      <c r="J889" s="1487"/>
      <c r="K889" s="1487"/>
      <c r="L889" s="1405"/>
      <c r="M889" s="1405"/>
      <c r="N889" s="1405"/>
      <c r="O889" s="1405"/>
      <c r="P889" s="1405"/>
      <c r="Q889" s="1405"/>
      <c r="R889" s="1405"/>
      <c r="S889" s="1405"/>
      <c r="T889" s="1405"/>
      <c r="U889" s="1405"/>
      <c r="V889" s="1405"/>
      <c r="W889" s="1405"/>
      <c r="X889" s="1405"/>
      <c r="Y889" s="1405"/>
      <c r="Z889" s="1405"/>
      <c r="AA889" s="1405"/>
    </row>
    <row r="890" ht="41.25" customHeight="1">
      <c r="A890" s="1485"/>
      <c r="B890" s="1486"/>
      <c r="C890" s="1486"/>
      <c r="D890" s="1487"/>
      <c r="E890" s="1487"/>
      <c r="F890" s="1487"/>
      <c r="G890" s="1487"/>
      <c r="H890" s="1487"/>
      <c r="I890" s="1487"/>
      <c r="J890" s="1487"/>
      <c r="K890" s="1487"/>
      <c r="L890" s="1405"/>
      <c r="M890" s="1405"/>
      <c r="N890" s="1405"/>
      <c r="O890" s="1405"/>
      <c r="P890" s="1405"/>
      <c r="Q890" s="1405"/>
      <c r="R890" s="1405"/>
      <c r="S890" s="1405"/>
      <c r="T890" s="1405"/>
      <c r="U890" s="1405"/>
      <c r="V890" s="1405"/>
      <c r="W890" s="1405"/>
      <c r="X890" s="1405"/>
      <c r="Y890" s="1405"/>
      <c r="Z890" s="1405"/>
      <c r="AA890" s="1405"/>
    </row>
    <row r="891" ht="41.25" customHeight="1">
      <c r="A891" s="1485"/>
      <c r="B891" s="1486"/>
      <c r="C891" s="1486"/>
      <c r="D891" s="1487"/>
      <c r="E891" s="1487"/>
      <c r="F891" s="1487"/>
      <c r="G891" s="1487"/>
      <c r="H891" s="1487"/>
      <c r="I891" s="1487"/>
      <c r="J891" s="1487"/>
      <c r="K891" s="1487"/>
      <c r="L891" s="1405"/>
      <c r="M891" s="1405"/>
      <c r="N891" s="1405"/>
      <c r="O891" s="1405"/>
      <c r="P891" s="1405"/>
      <c r="Q891" s="1405"/>
      <c r="R891" s="1405"/>
      <c r="S891" s="1405"/>
      <c r="T891" s="1405"/>
      <c r="U891" s="1405"/>
      <c r="V891" s="1405"/>
      <c r="W891" s="1405"/>
      <c r="X891" s="1405"/>
      <c r="Y891" s="1405"/>
      <c r="Z891" s="1405"/>
      <c r="AA891" s="1405"/>
    </row>
    <row r="892" ht="41.25" customHeight="1">
      <c r="A892" s="1485"/>
      <c r="B892" s="1486"/>
      <c r="C892" s="1486"/>
      <c r="D892" s="1487"/>
      <c r="E892" s="1487"/>
      <c r="F892" s="1487"/>
      <c r="G892" s="1487"/>
      <c r="H892" s="1487"/>
      <c r="I892" s="1487"/>
      <c r="J892" s="1487"/>
      <c r="K892" s="1487"/>
      <c r="L892" s="1405"/>
      <c r="M892" s="1405"/>
      <c r="N892" s="1405"/>
      <c r="O892" s="1405"/>
      <c r="P892" s="1405"/>
      <c r="Q892" s="1405"/>
      <c r="R892" s="1405"/>
      <c r="S892" s="1405"/>
      <c r="T892" s="1405"/>
      <c r="U892" s="1405"/>
      <c r="V892" s="1405"/>
      <c r="W892" s="1405"/>
      <c r="X892" s="1405"/>
      <c r="Y892" s="1405"/>
      <c r="Z892" s="1405"/>
      <c r="AA892" s="1405"/>
    </row>
    <row r="893" ht="41.25" customHeight="1">
      <c r="A893" s="1485"/>
      <c r="B893" s="1486"/>
      <c r="C893" s="1486"/>
      <c r="D893" s="1487"/>
      <c r="E893" s="1487"/>
      <c r="F893" s="1487"/>
      <c r="G893" s="1487"/>
      <c r="H893" s="1487"/>
      <c r="I893" s="1487"/>
      <c r="J893" s="1487"/>
      <c r="K893" s="1487"/>
      <c r="L893" s="1405"/>
      <c r="M893" s="1405"/>
      <c r="N893" s="1405"/>
      <c r="O893" s="1405"/>
      <c r="P893" s="1405"/>
      <c r="Q893" s="1405"/>
      <c r="R893" s="1405"/>
      <c r="S893" s="1405"/>
      <c r="T893" s="1405"/>
      <c r="U893" s="1405"/>
      <c r="V893" s="1405"/>
      <c r="W893" s="1405"/>
      <c r="X893" s="1405"/>
      <c r="Y893" s="1405"/>
      <c r="Z893" s="1405"/>
      <c r="AA893" s="1405"/>
    </row>
    <row r="894" ht="41.25" customHeight="1">
      <c r="A894" s="1485"/>
      <c r="B894" s="1486"/>
      <c r="C894" s="1486"/>
      <c r="D894" s="1487"/>
      <c r="E894" s="1487"/>
      <c r="F894" s="1487"/>
      <c r="G894" s="1487"/>
      <c r="H894" s="1487"/>
      <c r="I894" s="1487"/>
      <c r="J894" s="1487"/>
      <c r="K894" s="1487"/>
      <c r="L894" s="1405"/>
      <c r="M894" s="1405"/>
      <c r="N894" s="1405"/>
      <c r="O894" s="1405"/>
      <c r="P894" s="1405"/>
      <c r="Q894" s="1405"/>
      <c r="R894" s="1405"/>
      <c r="S894" s="1405"/>
      <c r="T894" s="1405"/>
      <c r="U894" s="1405"/>
      <c r="V894" s="1405"/>
      <c r="W894" s="1405"/>
      <c r="X894" s="1405"/>
      <c r="Y894" s="1405"/>
      <c r="Z894" s="1405"/>
      <c r="AA894" s="1405"/>
    </row>
    <row r="895" ht="41.25" customHeight="1">
      <c r="A895" s="1485"/>
      <c r="B895" s="1486"/>
      <c r="C895" s="1486"/>
      <c r="D895" s="1487"/>
      <c r="E895" s="1487"/>
      <c r="F895" s="1487"/>
      <c r="G895" s="1487"/>
      <c r="H895" s="1487"/>
      <c r="I895" s="1487"/>
      <c r="J895" s="1487"/>
      <c r="K895" s="1487"/>
      <c r="L895" s="1405"/>
      <c r="M895" s="1405"/>
      <c r="N895" s="1405"/>
      <c r="O895" s="1405"/>
      <c r="P895" s="1405"/>
      <c r="Q895" s="1405"/>
      <c r="R895" s="1405"/>
      <c r="S895" s="1405"/>
      <c r="T895" s="1405"/>
      <c r="U895" s="1405"/>
      <c r="V895" s="1405"/>
      <c r="W895" s="1405"/>
      <c r="X895" s="1405"/>
      <c r="Y895" s="1405"/>
      <c r="Z895" s="1405"/>
      <c r="AA895" s="1405"/>
    </row>
    <row r="896" ht="41.25" customHeight="1">
      <c r="A896" s="1485"/>
      <c r="B896" s="1486"/>
      <c r="C896" s="1486"/>
      <c r="D896" s="1487"/>
      <c r="E896" s="1487"/>
      <c r="F896" s="1487"/>
      <c r="G896" s="1487"/>
      <c r="H896" s="1487"/>
      <c r="I896" s="1487"/>
      <c r="J896" s="1487"/>
      <c r="K896" s="1487"/>
      <c r="L896" s="1405"/>
      <c r="M896" s="1405"/>
      <c r="N896" s="1405"/>
      <c r="O896" s="1405"/>
      <c r="P896" s="1405"/>
      <c r="Q896" s="1405"/>
      <c r="R896" s="1405"/>
      <c r="S896" s="1405"/>
      <c r="T896" s="1405"/>
      <c r="U896" s="1405"/>
      <c r="V896" s="1405"/>
      <c r="W896" s="1405"/>
      <c r="X896" s="1405"/>
      <c r="Y896" s="1405"/>
      <c r="Z896" s="1405"/>
      <c r="AA896" s="1405"/>
    </row>
    <row r="897" ht="41.25" customHeight="1">
      <c r="A897" s="1485"/>
      <c r="B897" s="1486"/>
      <c r="C897" s="1486"/>
      <c r="D897" s="1487"/>
      <c r="E897" s="1487"/>
      <c r="F897" s="1487"/>
      <c r="G897" s="1487"/>
      <c r="H897" s="1487"/>
      <c r="I897" s="1487"/>
      <c r="J897" s="1487"/>
      <c r="K897" s="1487"/>
      <c r="L897" s="1405"/>
      <c r="M897" s="1405"/>
      <c r="N897" s="1405"/>
      <c r="O897" s="1405"/>
      <c r="P897" s="1405"/>
      <c r="Q897" s="1405"/>
      <c r="R897" s="1405"/>
      <c r="S897" s="1405"/>
      <c r="T897" s="1405"/>
      <c r="U897" s="1405"/>
      <c r="V897" s="1405"/>
      <c r="W897" s="1405"/>
      <c r="X897" s="1405"/>
      <c r="Y897" s="1405"/>
      <c r="Z897" s="1405"/>
      <c r="AA897" s="1405"/>
    </row>
    <row r="898" ht="41.25" customHeight="1">
      <c r="A898" s="1485"/>
      <c r="B898" s="1486"/>
      <c r="C898" s="1486"/>
      <c r="D898" s="1487"/>
      <c r="E898" s="1487"/>
      <c r="F898" s="1487"/>
      <c r="G898" s="1487"/>
      <c r="H898" s="1487"/>
      <c r="I898" s="1487"/>
      <c r="J898" s="1487"/>
      <c r="K898" s="1487"/>
      <c r="L898" s="1405"/>
      <c r="M898" s="1405"/>
      <c r="N898" s="1405"/>
      <c r="O898" s="1405"/>
      <c r="P898" s="1405"/>
      <c r="Q898" s="1405"/>
      <c r="R898" s="1405"/>
      <c r="S898" s="1405"/>
      <c r="T898" s="1405"/>
      <c r="U898" s="1405"/>
      <c r="V898" s="1405"/>
      <c r="W898" s="1405"/>
      <c r="X898" s="1405"/>
      <c r="Y898" s="1405"/>
      <c r="Z898" s="1405"/>
      <c r="AA898" s="1405"/>
    </row>
    <row r="899" ht="41.25" customHeight="1">
      <c r="A899" s="1485"/>
      <c r="B899" s="1486"/>
      <c r="C899" s="1486"/>
      <c r="D899" s="1487"/>
      <c r="E899" s="1487"/>
      <c r="F899" s="1487"/>
      <c r="G899" s="1487"/>
      <c r="H899" s="1487"/>
      <c r="I899" s="1487"/>
      <c r="J899" s="1487"/>
      <c r="K899" s="1487"/>
      <c r="L899" s="1405"/>
      <c r="M899" s="1405"/>
      <c r="N899" s="1405"/>
      <c r="O899" s="1405"/>
      <c r="P899" s="1405"/>
      <c r="Q899" s="1405"/>
      <c r="R899" s="1405"/>
      <c r="S899" s="1405"/>
      <c r="T899" s="1405"/>
      <c r="U899" s="1405"/>
      <c r="V899" s="1405"/>
      <c r="W899" s="1405"/>
      <c r="X899" s="1405"/>
      <c r="Y899" s="1405"/>
      <c r="Z899" s="1405"/>
      <c r="AA899" s="1405"/>
    </row>
    <row r="900" ht="41.25" customHeight="1">
      <c r="A900" s="1485"/>
      <c r="B900" s="1486"/>
      <c r="C900" s="1486"/>
      <c r="D900" s="1487"/>
      <c r="E900" s="1487"/>
      <c r="F900" s="1487"/>
      <c r="G900" s="1487"/>
      <c r="H900" s="1487"/>
      <c r="I900" s="1487"/>
      <c r="J900" s="1487"/>
      <c r="K900" s="1487"/>
      <c r="L900" s="1405"/>
      <c r="M900" s="1405"/>
      <c r="N900" s="1405"/>
      <c r="O900" s="1405"/>
      <c r="P900" s="1405"/>
      <c r="Q900" s="1405"/>
      <c r="R900" s="1405"/>
      <c r="S900" s="1405"/>
      <c r="T900" s="1405"/>
      <c r="U900" s="1405"/>
      <c r="V900" s="1405"/>
      <c r="W900" s="1405"/>
      <c r="X900" s="1405"/>
      <c r="Y900" s="1405"/>
      <c r="Z900" s="1405"/>
      <c r="AA900" s="1405"/>
    </row>
    <row r="901" ht="41.25" customHeight="1">
      <c r="A901" s="1485"/>
      <c r="B901" s="1486"/>
      <c r="C901" s="1486"/>
      <c r="D901" s="1487"/>
      <c r="E901" s="1487"/>
      <c r="F901" s="1487"/>
      <c r="G901" s="1487"/>
      <c r="H901" s="1487"/>
      <c r="I901" s="1487"/>
      <c r="J901" s="1487"/>
      <c r="K901" s="1487"/>
      <c r="L901" s="1405"/>
      <c r="M901" s="1405"/>
      <c r="N901" s="1405"/>
      <c r="O901" s="1405"/>
      <c r="P901" s="1405"/>
      <c r="Q901" s="1405"/>
      <c r="R901" s="1405"/>
      <c r="S901" s="1405"/>
      <c r="T901" s="1405"/>
      <c r="U901" s="1405"/>
      <c r="V901" s="1405"/>
      <c r="W901" s="1405"/>
      <c r="X901" s="1405"/>
      <c r="Y901" s="1405"/>
      <c r="Z901" s="1405"/>
      <c r="AA901" s="1405"/>
    </row>
    <row r="902" ht="41.25" customHeight="1">
      <c r="A902" s="1485"/>
      <c r="B902" s="1486"/>
      <c r="C902" s="1486"/>
      <c r="D902" s="1487"/>
      <c r="E902" s="1487"/>
      <c r="F902" s="1487"/>
      <c r="G902" s="1487"/>
      <c r="H902" s="1487"/>
      <c r="I902" s="1487"/>
      <c r="J902" s="1487"/>
      <c r="K902" s="1487"/>
      <c r="L902" s="1405"/>
      <c r="M902" s="1405"/>
      <c r="N902" s="1405"/>
      <c r="O902" s="1405"/>
      <c r="P902" s="1405"/>
      <c r="Q902" s="1405"/>
      <c r="R902" s="1405"/>
      <c r="S902" s="1405"/>
      <c r="T902" s="1405"/>
      <c r="U902" s="1405"/>
      <c r="V902" s="1405"/>
      <c r="W902" s="1405"/>
      <c r="X902" s="1405"/>
      <c r="Y902" s="1405"/>
      <c r="Z902" s="1405"/>
      <c r="AA902" s="1405"/>
    </row>
    <row r="903" ht="41.25" customHeight="1">
      <c r="A903" s="1485"/>
      <c r="B903" s="1486"/>
      <c r="C903" s="1486"/>
      <c r="D903" s="1487"/>
      <c r="E903" s="1487"/>
      <c r="F903" s="1487"/>
      <c r="G903" s="1487"/>
      <c r="H903" s="1487"/>
      <c r="I903" s="1487"/>
      <c r="J903" s="1487"/>
      <c r="K903" s="1487"/>
      <c r="L903" s="1405"/>
      <c r="M903" s="1405"/>
      <c r="N903" s="1405"/>
      <c r="O903" s="1405"/>
      <c r="P903" s="1405"/>
      <c r="Q903" s="1405"/>
      <c r="R903" s="1405"/>
      <c r="S903" s="1405"/>
      <c r="T903" s="1405"/>
      <c r="U903" s="1405"/>
      <c r="V903" s="1405"/>
      <c r="W903" s="1405"/>
      <c r="X903" s="1405"/>
      <c r="Y903" s="1405"/>
      <c r="Z903" s="1405"/>
      <c r="AA903" s="1405"/>
    </row>
    <row r="904" ht="41.25" customHeight="1">
      <c r="A904" s="1485"/>
      <c r="B904" s="1486"/>
      <c r="C904" s="1486"/>
      <c r="D904" s="1487"/>
      <c r="E904" s="1487"/>
      <c r="F904" s="1487"/>
      <c r="G904" s="1487"/>
      <c r="H904" s="1487"/>
      <c r="I904" s="1487"/>
      <c r="J904" s="1487"/>
      <c r="K904" s="1487"/>
      <c r="L904" s="1405"/>
      <c r="M904" s="1405"/>
      <c r="N904" s="1405"/>
      <c r="O904" s="1405"/>
      <c r="P904" s="1405"/>
      <c r="Q904" s="1405"/>
      <c r="R904" s="1405"/>
      <c r="S904" s="1405"/>
      <c r="T904" s="1405"/>
      <c r="U904" s="1405"/>
      <c r="V904" s="1405"/>
      <c r="W904" s="1405"/>
      <c r="X904" s="1405"/>
      <c r="Y904" s="1405"/>
      <c r="Z904" s="1405"/>
      <c r="AA904" s="1405"/>
    </row>
    <row r="905" ht="41.25" customHeight="1">
      <c r="A905" s="1485"/>
      <c r="B905" s="1486"/>
      <c r="C905" s="1486"/>
      <c r="D905" s="1487"/>
      <c r="E905" s="1487"/>
      <c r="F905" s="1487"/>
      <c r="G905" s="1487"/>
      <c r="H905" s="1487"/>
      <c r="I905" s="1487"/>
      <c r="J905" s="1487"/>
      <c r="K905" s="1487"/>
      <c r="L905" s="1405"/>
      <c r="M905" s="1405"/>
      <c r="N905" s="1405"/>
      <c r="O905" s="1405"/>
      <c r="P905" s="1405"/>
      <c r="Q905" s="1405"/>
      <c r="R905" s="1405"/>
      <c r="S905" s="1405"/>
      <c r="T905" s="1405"/>
      <c r="U905" s="1405"/>
      <c r="V905" s="1405"/>
      <c r="W905" s="1405"/>
      <c r="X905" s="1405"/>
      <c r="Y905" s="1405"/>
      <c r="Z905" s="1405"/>
      <c r="AA905" s="1405"/>
    </row>
    <row r="906" ht="41.25" customHeight="1">
      <c r="A906" s="1485"/>
      <c r="B906" s="1486"/>
      <c r="C906" s="1486"/>
      <c r="D906" s="1487"/>
      <c r="E906" s="1487"/>
      <c r="F906" s="1487"/>
      <c r="G906" s="1487"/>
      <c r="H906" s="1487"/>
      <c r="I906" s="1487"/>
      <c r="J906" s="1487"/>
      <c r="K906" s="1487"/>
      <c r="L906" s="1405"/>
      <c r="M906" s="1405"/>
      <c r="N906" s="1405"/>
      <c r="O906" s="1405"/>
      <c r="P906" s="1405"/>
      <c r="Q906" s="1405"/>
      <c r="R906" s="1405"/>
      <c r="S906" s="1405"/>
      <c r="T906" s="1405"/>
      <c r="U906" s="1405"/>
      <c r="V906" s="1405"/>
      <c r="W906" s="1405"/>
      <c r="X906" s="1405"/>
      <c r="Y906" s="1405"/>
      <c r="Z906" s="1405"/>
      <c r="AA906" s="1405"/>
    </row>
    <row r="907" ht="41.25" customHeight="1">
      <c r="A907" s="1485"/>
      <c r="B907" s="1486"/>
      <c r="C907" s="1486"/>
      <c r="D907" s="1487"/>
      <c r="E907" s="1487"/>
      <c r="F907" s="1487"/>
      <c r="G907" s="1487"/>
      <c r="H907" s="1487"/>
      <c r="I907" s="1487"/>
      <c r="J907" s="1487"/>
      <c r="K907" s="1487"/>
      <c r="L907" s="1405"/>
      <c r="M907" s="1405"/>
      <c r="N907" s="1405"/>
      <c r="O907" s="1405"/>
      <c r="P907" s="1405"/>
      <c r="Q907" s="1405"/>
      <c r="R907" s="1405"/>
      <c r="S907" s="1405"/>
      <c r="T907" s="1405"/>
      <c r="U907" s="1405"/>
      <c r="V907" s="1405"/>
      <c r="W907" s="1405"/>
      <c r="X907" s="1405"/>
      <c r="Y907" s="1405"/>
      <c r="Z907" s="1405"/>
      <c r="AA907" s="1405"/>
    </row>
    <row r="908" ht="41.25" customHeight="1">
      <c r="A908" s="1485"/>
      <c r="B908" s="1486"/>
      <c r="C908" s="1486"/>
      <c r="D908" s="1487"/>
      <c r="E908" s="1487"/>
      <c r="F908" s="1487"/>
      <c r="G908" s="1487"/>
      <c r="H908" s="1487"/>
      <c r="I908" s="1487"/>
      <c r="J908" s="1487"/>
      <c r="K908" s="1487"/>
      <c r="L908" s="1405"/>
      <c r="M908" s="1405"/>
      <c r="N908" s="1405"/>
      <c r="O908" s="1405"/>
      <c r="P908" s="1405"/>
      <c r="Q908" s="1405"/>
      <c r="R908" s="1405"/>
      <c r="S908" s="1405"/>
      <c r="T908" s="1405"/>
      <c r="U908" s="1405"/>
      <c r="V908" s="1405"/>
      <c r="W908" s="1405"/>
      <c r="X908" s="1405"/>
      <c r="Y908" s="1405"/>
      <c r="Z908" s="1405"/>
      <c r="AA908" s="1405"/>
    </row>
    <row r="909" ht="41.25" customHeight="1">
      <c r="A909" s="1485"/>
      <c r="B909" s="1486"/>
      <c r="C909" s="1486"/>
      <c r="D909" s="1487"/>
      <c r="E909" s="1487"/>
      <c r="F909" s="1487"/>
      <c r="G909" s="1487"/>
      <c r="H909" s="1487"/>
      <c r="I909" s="1487"/>
      <c r="J909" s="1487"/>
      <c r="K909" s="1487"/>
      <c r="L909" s="1405"/>
      <c r="M909" s="1405"/>
      <c r="N909" s="1405"/>
      <c r="O909" s="1405"/>
      <c r="P909" s="1405"/>
      <c r="Q909" s="1405"/>
      <c r="R909" s="1405"/>
      <c r="S909" s="1405"/>
      <c r="T909" s="1405"/>
      <c r="U909" s="1405"/>
      <c r="V909" s="1405"/>
      <c r="W909" s="1405"/>
      <c r="X909" s="1405"/>
      <c r="Y909" s="1405"/>
      <c r="Z909" s="1405"/>
      <c r="AA909" s="1405"/>
    </row>
    <row r="910" ht="41.25" customHeight="1">
      <c r="A910" s="1485"/>
      <c r="B910" s="1486"/>
      <c r="C910" s="1486"/>
      <c r="D910" s="1487"/>
      <c r="E910" s="1487"/>
      <c r="F910" s="1487"/>
      <c r="G910" s="1487"/>
      <c r="H910" s="1487"/>
      <c r="I910" s="1487"/>
      <c r="J910" s="1487"/>
      <c r="K910" s="1487"/>
      <c r="L910" s="1405"/>
      <c r="M910" s="1405"/>
      <c r="N910" s="1405"/>
      <c r="O910" s="1405"/>
      <c r="P910" s="1405"/>
      <c r="Q910" s="1405"/>
      <c r="R910" s="1405"/>
      <c r="S910" s="1405"/>
      <c r="T910" s="1405"/>
      <c r="U910" s="1405"/>
      <c r="V910" s="1405"/>
      <c r="W910" s="1405"/>
      <c r="X910" s="1405"/>
      <c r="Y910" s="1405"/>
      <c r="Z910" s="1405"/>
      <c r="AA910" s="1405"/>
    </row>
    <row r="911" ht="41.25" customHeight="1">
      <c r="A911" s="1485"/>
      <c r="B911" s="1486"/>
      <c r="C911" s="1486"/>
      <c r="D911" s="1487"/>
      <c r="E911" s="1487"/>
      <c r="F911" s="1487"/>
      <c r="G911" s="1487"/>
      <c r="H911" s="1487"/>
      <c r="I911" s="1487"/>
      <c r="J911" s="1487"/>
      <c r="K911" s="1487"/>
      <c r="L911" s="1405"/>
      <c r="M911" s="1405"/>
      <c r="N911" s="1405"/>
      <c r="O911" s="1405"/>
      <c r="P911" s="1405"/>
      <c r="Q911" s="1405"/>
      <c r="R911" s="1405"/>
      <c r="S911" s="1405"/>
      <c r="T911" s="1405"/>
      <c r="U911" s="1405"/>
      <c r="V911" s="1405"/>
      <c r="W911" s="1405"/>
      <c r="X911" s="1405"/>
      <c r="Y911" s="1405"/>
      <c r="Z911" s="1405"/>
      <c r="AA911" s="1405"/>
    </row>
    <row r="912" ht="41.25" customHeight="1">
      <c r="A912" s="1485"/>
      <c r="B912" s="1486"/>
      <c r="C912" s="1486"/>
      <c r="D912" s="1487"/>
      <c r="E912" s="1487"/>
      <c r="F912" s="1487"/>
      <c r="G912" s="1487"/>
      <c r="H912" s="1487"/>
      <c r="I912" s="1487"/>
      <c r="J912" s="1487"/>
      <c r="K912" s="1487"/>
      <c r="L912" s="1405"/>
      <c r="M912" s="1405"/>
      <c r="N912" s="1405"/>
      <c r="O912" s="1405"/>
      <c r="P912" s="1405"/>
      <c r="Q912" s="1405"/>
      <c r="R912" s="1405"/>
      <c r="S912" s="1405"/>
      <c r="T912" s="1405"/>
      <c r="U912" s="1405"/>
      <c r="V912" s="1405"/>
      <c r="W912" s="1405"/>
      <c r="X912" s="1405"/>
      <c r="Y912" s="1405"/>
      <c r="Z912" s="1405"/>
      <c r="AA912" s="1405"/>
    </row>
    <row r="913" ht="41.25" customHeight="1">
      <c r="A913" s="1485"/>
      <c r="B913" s="1486"/>
      <c r="C913" s="1486"/>
      <c r="D913" s="1487"/>
      <c r="E913" s="1487"/>
      <c r="F913" s="1487"/>
      <c r="G913" s="1487"/>
      <c r="H913" s="1487"/>
      <c r="I913" s="1487"/>
      <c r="J913" s="1487"/>
      <c r="K913" s="1487"/>
      <c r="L913" s="1405"/>
      <c r="M913" s="1405"/>
      <c r="N913" s="1405"/>
      <c r="O913" s="1405"/>
      <c r="P913" s="1405"/>
      <c r="Q913" s="1405"/>
      <c r="R913" s="1405"/>
      <c r="S913" s="1405"/>
      <c r="T913" s="1405"/>
      <c r="U913" s="1405"/>
      <c r="V913" s="1405"/>
      <c r="W913" s="1405"/>
      <c r="X913" s="1405"/>
      <c r="Y913" s="1405"/>
      <c r="Z913" s="1405"/>
      <c r="AA913" s="1405"/>
    </row>
    <row r="914" ht="41.25" customHeight="1">
      <c r="A914" s="1485"/>
      <c r="B914" s="1486"/>
      <c r="C914" s="1486"/>
      <c r="D914" s="1487"/>
      <c r="E914" s="1487"/>
      <c r="F914" s="1487"/>
      <c r="G914" s="1487"/>
      <c r="H914" s="1487"/>
      <c r="I914" s="1487"/>
      <c r="J914" s="1487"/>
      <c r="K914" s="1487"/>
      <c r="L914" s="1405"/>
      <c r="M914" s="1405"/>
      <c r="N914" s="1405"/>
      <c r="O914" s="1405"/>
      <c r="P914" s="1405"/>
      <c r="Q914" s="1405"/>
      <c r="R914" s="1405"/>
      <c r="S914" s="1405"/>
      <c r="T914" s="1405"/>
      <c r="U914" s="1405"/>
      <c r="V914" s="1405"/>
      <c r="W914" s="1405"/>
      <c r="X914" s="1405"/>
      <c r="Y914" s="1405"/>
      <c r="Z914" s="1405"/>
      <c r="AA914" s="1405"/>
    </row>
    <row r="915" ht="41.25" customHeight="1">
      <c r="A915" s="1485"/>
      <c r="B915" s="1486"/>
      <c r="C915" s="1486"/>
      <c r="D915" s="1487"/>
      <c r="E915" s="1487"/>
      <c r="F915" s="1487"/>
      <c r="G915" s="1487"/>
      <c r="H915" s="1487"/>
      <c r="I915" s="1487"/>
      <c r="J915" s="1487"/>
      <c r="K915" s="1487"/>
      <c r="L915" s="1405"/>
      <c r="M915" s="1405"/>
      <c r="N915" s="1405"/>
      <c r="O915" s="1405"/>
      <c r="P915" s="1405"/>
      <c r="Q915" s="1405"/>
      <c r="R915" s="1405"/>
      <c r="S915" s="1405"/>
      <c r="T915" s="1405"/>
      <c r="U915" s="1405"/>
      <c r="V915" s="1405"/>
      <c r="W915" s="1405"/>
      <c r="X915" s="1405"/>
      <c r="Y915" s="1405"/>
      <c r="Z915" s="1405"/>
      <c r="AA915" s="1405"/>
    </row>
    <row r="916" ht="41.25" customHeight="1">
      <c r="A916" s="1485"/>
      <c r="B916" s="1486"/>
      <c r="C916" s="1486"/>
      <c r="D916" s="1487"/>
      <c r="E916" s="1487"/>
      <c r="F916" s="1487"/>
      <c r="G916" s="1487"/>
      <c r="H916" s="1487"/>
      <c r="I916" s="1487"/>
      <c r="J916" s="1487"/>
      <c r="K916" s="1487"/>
      <c r="L916" s="1405"/>
      <c r="M916" s="1405"/>
      <c r="N916" s="1405"/>
      <c r="O916" s="1405"/>
      <c r="P916" s="1405"/>
      <c r="Q916" s="1405"/>
      <c r="R916" s="1405"/>
      <c r="S916" s="1405"/>
      <c r="T916" s="1405"/>
      <c r="U916" s="1405"/>
      <c r="V916" s="1405"/>
      <c r="W916" s="1405"/>
      <c r="X916" s="1405"/>
      <c r="Y916" s="1405"/>
      <c r="Z916" s="1405"/>
      <c r="AA916" s="1405"/>
    </row>
    <row r="917" ht="41.25" customHeight="1">
      <c r="A917" s="1485"/>
      <c r="B917" s="1486"/>
      <c r="C917" s="1486"/>
      <c r="D917" s="1487"/>
      <c r="E917" s="1487"/>
      <c r="F917" s="1487"/>
      <c r="G917" s="1487"/>
      <c r="H917" s="1487"/>
      <c r="I917" s="1487"/>
      <c r="J917" s="1487"/>
      <c r="K917" s="1487"/>
      <c r="L917" s="1405"/>
      <c r="M917" s="1405"/>
      <c r="N917" s="1405"/>
      <c r="O917" s="1405"/>
      <c r="P917" s="1405"/>
      <c r="Q917" s="1405"/>
      <c r="R917" s="1405"/>
      <c r="S917" s="1405"/>
      <c r="T917" s="1405"/>
      <c r="U917" s="1405"/>
      <c r="V917" s="1405"/>
      <c r="W917" s="1405"/>
      <c r="X917" s="1405"/>
      <c r="Y917" s="1405"/>
      <c r="Z917" s="1405"/>
      <c r="AA917" s="1405"/>
    </row>
    <row r="918" ht="41.25" customHeight="1">
      <c r="A918" s="1485"/>
      <c r="B918" s="1486"/>
      <c r="C918" s="1486"/>
      <c r="D918" s="1487"/>
      <c r="E918" s="1487"/>
      <c r="F918" s="1487"/>
      <c r="G918" s="1487"/>
      <c r="H918" s="1487"/>
      <c r="I918" s="1487"/>
      <c r="J918" s="1487"/>
      <c r="K918" s="1487"/>
      <c r="L918" s="1405"/>
      <c r="M918" s="1405"/>
      <c r="N918" s="1405"/>
      <c r="O918" s="1405"/>
      <c r="P918" s="1405"/>
      <c r="Q918" s="1405"/>
      <c r="R918" s="1405"/>
      <c r="S918" s="1405"/>
      <c r="T918" s="1405"/>
      <c r="U918" s="1405"/>
      <c r="V918" s="1405"/>
      <c r="W918" s="1405"/>
      <c r="X918" s="1405"/>
      <c r="Y918" s="1405"/>
      <c r="Z918" s="1405"/>
      <c r="AA918" s="1405"/>
    </row>
    <row r="919" ht="41.25" customHeight="1">
      <c r="A919" s="1485"/>
      <c r="B919" s="1486"/>
      <c r="C919" s="1486"/>
      <c r="D919" s="1487"/>
      <c r="E919" s="1487"/>
      <c r="F919" s="1487"/>
      <c r="G919" s="1487"/>
      <c r="H919" s="1487"/>
      <c r="I919" s="1487"/>
      <c r="J919" s="1487"/>
      <c r="K919" s="1487"/>
      <c r="L919" s="1405"/>
      <c r="M919" s="1405"/>
      <c r="N919" s="1405"/>
      <c r="O919" s="1405"/>
      <c r="P919" s="1405"/>
      <c r="Q919" s="1405"/>
      <c r="R919" s="1405"/>
      <c r="S919" s="1405"/>
      <c r="T919" s="1405"/>
      <c r="U919" s="1405"/>
      <c r="V919" s="1405"/>
      <c r="W919" s="1405"/>
      <c r="X919" s="1405"/>
      <c r="Y919" s="1405"/>
      <c r="Z919" s="1405"/>
      <c r="AA919" s="1405"/>
    </row>
    <row r="920" ht="41.25" customHeight="1">
      <c r="A920" s="1485"/>
      <c r="B920" s="1486"/>
      <c r="C920" s="1486"/>
      <c r="D920" s="1487"/>
      <c r="E920" s="1487"/>
      <c r="F920" s="1487"/>
      <c r="G920" s="1487"/>
      <c r="H920" s="1487"/>
      <c r="I920" s="1487"/>
      <c r="J920" s="1487"/>
      <c r="K920" s="1487"/>
      <c r="L920" s="1405"/>
      <c r="M920" s="1405"/>
      <c r="N920" s="1405"/>
      <c r="O920" s="1405"/>
      <c r="P920" s="1405"/>
      <c r="Q920" s="1405"/>
      <c r="R920" s="1405"/>
      <c r="S920" s="1405"/>
      <c r="T920" s="1405"/>
      <c r="U920" s="1405"/>
      <c r="V920" s="1405"/>
      <c r="W920" s="1405"/>
      <c r="X920" s="1405"/>
      <c r="Y920" s="1405"/>
      <c r="Z920" s="1405"/>
      <c r="AA920" s="1405"/>
    </row>
    <row r="921" ht="41.25" customHeight="1">
      <c r="A921" s="1485"/>
      <c r="B921" s="1486"/>
      <c r="C921" s="1486"/>
      <c r="D921" s="1487"/>
      <c r="E921" s="1487"/>
      <c r="F921" s="1487"/>
      <c r="G921" s="1487"/>
      <c r="H921" s="1487"/>
      <c r="I921" s="1487"/>
      <c r="J921" s="1487"/>
      <c r="K921" s="1487"/>
      <c r="L921" s="1405"/>
      <c r="M921" s="1405"/>
      <c r="N921" s="1405"/>
      <c r="O921" s="1405"/>
      <c r="P921" s="1405"/>
      <c r="Q921" s="1405"/>
      <c r="R921" s="1405"/>
      <c r="S921" s="1405"/>
      <c r="T921" s="1405"/>
      <c r="U921" s="1405"/>
      <c r="V921" s="1405"/>
      <c r="W921" s="1405"/>
      <c r="X921" s="1405"/>
      <c r="Y921" s="1405"/>
      <c r="Z921" s="1405"/>
      <c r="AA921" s="1405"/>
    </row>
    <row r="922" ht="41.25" customHeight="1">
      <c r="A922" s="1485"/>
      <c r="B922" s="1486"/>
      <c r="C922" s="1486"/>
      <c r="D922" s="1487"/>
      <c r="E922" s="1487"/>
      <c r="F922" s="1487"/>
      <c r="G922" s="1487"/>
      <c r="H922" s="1487"/>
      <c r="I922" s="1487"/>
      <c r="J922" s="1487"/>
      <c r="K922" s="1487"/>
      <c r="L922" s="1405"/>
      <c r="M922" s="1405"/>
      <c r="N922" s="1405"/>
      <c r="O922" s="1405"/>
      <c r="P922" s="1405"/>
      <c r="Q922" s="1405"/>
      <c r="R922" s="1405"/>
      <c r="S922" s="1405"/>
      <c r="T922" s="1405"/>
      <c r="U922" s="1405"/>
      <c r="V922" s="1405"/>
      <c r="W922" s="1405"/>
      <c r="X922" s="1405"/>
      <c r="Y922" s="1405"/>
      <c r="Z922" s="1405"/>
      <c r="AA922" s="1405"/>
    </row>
    <row r="923" ht="41.25" customHeight="1">
      <c r="A923" s="1485"/>
      <c r="B923" s="1486"/>
      <c r="C923" s="1486"/>
      <c r="D923" s="1487"/>
      <c r="E923" s="1487"/>
      <c r="F923" s="1487"/>
      <c r="G923" s="1487"/>
      <c r="H923" s="1487"/>
      <c r="I923" s="1487"/>
      <c r="J923" s="1487"/>
      <c r="K923" s="1487"/>
      <c r="L923" s="1405"/>
      <c r="M923" s="1405"/>
      <c r="N923" s="1405"/>
      <c r="O923" s="1405"/>
      <c r="P923" s="1405"/>
      <c r="Q923" s="1405"/>
      <c r="R923" s="1405"/>
      <c r="S923" s="1405"/>
      <c r="T923" s="1405"/>
      <c r="U923" s="1405"/>
      <c r="V923" s="1405"/>
      <c r="W923" s="1405"/>
      <c r="X923" s="1405"/>
      <c r="Y923" s="1405"/>
      <c r="Z923" s="1405"/>
      <c r="AA923" s="1405"/>
    </row>
    <row r="924" ht="41.25" customHeight="1">
      <c r="A924" s="1485"/>
      <c r="B924" s="1486"/>
      <c r="C924" s="1486"/>
      <c r="D924" s="1487"/>
      <c r="E924" s="1487"/>
      <c r="F924" s="1487"/>
      <c r="G924" s="1487"/>
      <c r="H924" s="1487"/>
      <c r="I924" s="1487"/>
      <c r="J924" s="1487"/>
      <c r="K924" s="1487"/>
      <c r="L924" s="1405"/>
      <c r="M924" s="1405"/>
      <c r="N924" s="1405"/>
      <c r="O924" s="1405"/>
      <c r="P924" s="1405"/>
      <c r="Q924" s="1405"/>
      <c r="R924" s="1405"/>
      <c r="S924" s="1405"/>
      <c r="T924" s="1405"/>
      <c r="U924" s="1405"/>
      <c r="V924" s="1405"/>
      <c r="W924" s="1405"/>
      <c r="X924" s="1405"/>
      <c r="Y924" s="1405"/>
      <c r="Z924" s="1405"/>
      <c r="AA924" s="1405"/>
    </row>
    <row r="925" ht="41.25" customHeight="1">
      <c r="A925" s="1485"/>
      <c r="B925" s="1486"/>
      <c r="C925" s="1486"/>
      <c r="D925" s="1487"/>
      <c r="E925" s="1487"/>
      <c r="F925" s="1487"/>
      <c r="G925" s="1487"/>
      <c r="H925" s="1487"/>
      <c r="I925" s="1487"/>
      <c r="J925" s="1487"/>
      <c r="K925" s="1487"/>
      <c r="L925" s="1405"/>
      <c r="M925" s="1405"/>
      <c r="N925" s="1405"/>
      <c r="O925" s="1405"/>
      <c r="P925" s="1405"/>
      <c r="Q925" s="1405"/>
      <c r="R925" s="1405"/>
      <c r="S925" s="1405"/>
      <c r="T925" s="1405"/>
      <c r="U925" s="1405"/>
      <c r="V925" s="1405"/>
      <c r="W925" s="1405"/>
      <c r="X925" s="1405"/>
      <c r="Y925" s="1405"/>
      <c r="Z925" s="1405"/>
      <c r="AA925" s="1405"/>
    </row>
    <row r="926" ht="41.25" customHeight="1">
      <c r="A926" s="1485"/>
      <c r="B926" s="1486"/>
      <c r="C926" s="1486"/>
      <c r="D926" s="1487"/>
      <c r="E926" s="1487"/>
      <c r="F926" s="1487"/>
      <c r="G926" s="1487"/>
      <c r="H926" s="1487"/>
      <c r="I926" s="1487"/>
      <c r="J926" s="1487"/>
      <c r="K926" s="1487"/>
      <c r="L926" s="1405"/>
      <c r="M926" s="1405"/>
      <c r="N926" s="1405"/>
      <c r="O926" s="1405"/>
      <c r="P926" s="1405"/>
      <c r="Q926" s="1405"/>
      <c r="R926" s="1405"/>
      <c r="S926" s="1405"/>
      <c r="T926" s="1405"/>
      <c r="U926" s="1405"/>
      <c r="V926" s="1405"/>
      <c r="W926" s="1405"/>
      <c r="X926" s="1405"/>
      <c r="Y926" s="1405"/>
      <c r="Z926" s="1405"/>
      <c r="AA926" s="1405"/>
    </row>
    <row r="927" ht="41.25" customHeight="1">
      <c r="A927" s="1485"/>
      <c r="B927" s="1486"/>
      <c r="C927" s="1486"/>
      <c r="D927" s="1487"/>
      <c r="E927" s="1487"/>
      <c r="F927" s="1487"/>
      <c r="G927" s="1487"/>
      <c r="H927" s="1487"/>
      <c r="I927" s="1487"/>
      <c r="J927" s="1487"/>
      <c r="K927" s="1487"/>
      <c r="L927" s="1405"/>
      <c r="M927" s="1405"/>
      <c r="N927" s="1405"/>
      <c r="O927" s="1405"/>
      <c r="P927" s="1405"/>
      <c r="Q927" s="1405"/>
      <c r="R927" s="1405"/>
      <c r="S927" s="1405"/>
      <c r="T927" s="1405"/>
      <c r="U927" s="1405"/>
      <c r="V927" s="1405"/>
      <c r="W927" s="1405"/>
      <c r="X927" s="1405"/>
      <c r="Y927" s="1405"/>
      <c r="Z927" s="1405"/>
      <c r="AA927" s="1405"/>
    </row>
    <row r="928" ht="41.25" customHeight="1">
      <c r="A928" s="1485"/>
      <c r="B928" s="1486"/>
      <c r="C928" s="1486"/>
      <c r="D928" s="1487"/>
      <c r="E928" s="1487"/>
      <c r="F928" s="1487"/>
      <c r="G928" s="1487"/>
      <c r="H928" s="1487"/>
      <c r="I928" s="1487"/>
      <c r="J928" s="1487"/>
      <c r="K928" s="1487"/>
      <c r="L928" s="1405"/>
      <c r="M928" s="1405"/>
      <c r="N928" s="1405"/>
      <c r="O928" s="1405"/>
      <c r="P928" s="1405"/>
      <c r="Q928" s="1405"/>
      <c r="R928" s="1405"/>
      <c r="S928" s="1405"/>
      <c r="T928" s="1405"/>
      <c r="U928" s="1405"/>
      <c r="V928" s="1405"/>
      <c r="W928" s="1405"/>
      <c r="X928" s="1405"/>
      <c r="Y928" s="1405"/>
      <c r="Z928" s="1405"/>
      <c r="AA928" s="1405"/>
    </row>
    <row r="929" ht="41.25" customHeight="1">
      <c r="A929" s="1485"/>
      <c r="B929" s="1486"/>
      <c r="C929" s="1486"/>
      <c r="D929" s="1487"/>
      <c r="E929" s="1487"/>
      <c r="F929" s="1487"/>
      <c r="G929" s="1487"/>
      <c r="H929" s="1487"/>
      <c r="I929" s="1487"/>
      <c r="J929" s="1487"/>
      <c r="K929" s="1487"/>
      <c r="L929" s="1405"/>
      <c r="M929" s="1405"/>
      <c r="N929" s="1405"/>
      <c r="O929" s="1405"/>
      <c r="P929" s="1405"/>
      <c r="Q929" s="1405"/>
      <c r="R929" s="1405"/>
      <c r="S929" s="1405"/>
      <c r="T929" s="1405"/>
      <c r="U929" s="1405"/>
      <c r="V929" s="1405"/>
      <c r="W929" s="1405"/>
      <c r="X929" s="1405"/>
      <c r="Y929" s="1405"/>
      <c r="Z929" s="1405"/>
      <c r="AA929" s="1405"/>
    </row>
    <row r="930" ht="41.25" customHeight="1">
      <c r="A930" s="1485"/>
      <c r="B930" s="1486"/>
      <c r="C930" s="1486"/>
      <c r="D930" s="1487"/>
      <c r="E930" s="1487"/>
      <c r="F930" s="1487"/>
      <c r="G930" s="1487"/>
      <c r="H930" s="1487"/>
      <c r="I930" s="1487"/>
      <c r="J930" s="1487"/>
      <c r="K930" s="1487"/>
      <c r="L930" s="1405"/>
      <c r="M930" s="1405"/>
      <c r="N930" s="1405"/>
      <c r="O930" s="1405"/>
      <c r="P930" s="1405"/>
      <c r="Q930" s="1405"/>
      <c r="R930" s="1405"/>
      <c r="S930" s="1405"/>
      <c r="T930" s="1405"/>
      <c r="U930" s="1405"/>
      <c r="V930" s="1405"/>
      <c r="W930" s="1405"/>
      <c r="X930" s="1405"/>
      <c r="Y930" s="1405"/>
      <c r="Z930" s="1405"/>
      <c r="AA930" s="1405"/>
    </row>
    <row r="931" ht="41.25" customHeight="1">
      <c r="A931" s="1485"/>
      <c r="B931" s="1486"/>
      <c r="C931" s="1486"/>
      <c r="D931" s="1487"/>
      <c r="E931" s="1487"/>
      <c r="F931" s="1487"/>
      <c r="G931" s="1487"/>
      <c r="H931" s="1487"/>
      <c r="I931" s="1487"/>
      <c r="J931" s="1487"/>
      <c r="K931" s="1487"/>
      <c r="L931" s="1405"/>
      <c r="M931" s="1405"/>
      <c r="N931" s="1405"/>
      <c r="O931" s="1405"/>
      <c r="P931" s="1405"/>
      <c r="Q931" s="1405"/>
      <c r="R931" s="1405"/>
      <c r="S931" s="1405"/>
      <c r="T931" s="1405"/>
      <c r="U931" s="1405"/>
      <c r="V931" s="1405"/>
      <c r="W931" s="1405"/>
      <c r="X931" s="1405"/>
      <c r="Y931" s="1405"/>
      <c r="Z931" s="1405"/>
      <c r="AA931" s="1405"/>
    </row>
    <row r="932" ht="41.25" customHeight="1">
      <c r="A932" s="1485"/>
      <c r="B932" s="1486"/>
      <c r="C932" s="1486"/>
      <c r="D932" s="1487"/>
      <c r="E932" s="1487"/>
      <c r="F932" s="1487"/>
      <c r="G932" s="1487"/>
      <c r="H932" s="1487"/>
      <c r="I932" s="1487"/>
      <c r="J932" s="1487"/>
      <c r="K932" s="1487"/>
      <c r="L932" s="1405"/>
      <c r="M932" s="1405"/>
      <c r="N932" s="1405"/>
      <c r="O932" s="1405"/>
      <c r="P932" s="1405"/>
      <c r="Q932" s="1405"/>
      <c r="R932" s="1405"/>
      <c r="S932" s="1405"/>
      <c r="T932" s="1405"/>
      <c r="U932" s="1405"/>
      <c r="V932" s="1405"/>
      <c r="W932" s="1405"/>
      <c r="X932" s="1405"/>
      <c r="Y932" s="1405"/>
      <c r="Z932" s="1405"/>
      <c r="AA932" s="1405"/>
    </row>
    <row r="933" ht="41.25" customHeight="1">
      <c r="A933" s="1485"/>
      <c r="B933" s="1486"/>
      <c r="C933" s="1486"/>
      <c r="D933" s="1487"/>
      <c r="E933" s="1487"/>
      <c r="F933" s="1487"/>
      <c r="G933" s="1487"/>
      <c r="H933" s="1487"/>
      <c r="I933" s="1487"/>
      <c r="J933" s="1487"/>
      <c r="K933" s="1487"/>
      <c r="L933" s="1405"/>
      <c r="M933" s="1405"/>
      <c r="N933" s="1405"/>
      <c r="O933" s="1405"/>
      <c r="P933" s="1405"/>
      <c r="Q933" s="1405"/>
      <c r="R933" s="1405"/>
      <c r="S933" s="1405"/>
      <c r="T933" s="1405"/>
      <c r="U933" s="1405"/>
      <c r="V933" s="1405"/>
      <c r="W933" s="1405"/>
      <c r="X933" s="1405"/>
      <c r="Y933" s="1405"/>
      <c r="Z933" s="1405"/>
      <c r="AA933" s="1405"/>
    </row>
    <row r="934" ht="41.25" customHeight="1">
      <c r="A934" s="1485"/>
      <c r="B934" s="1486"/>
      <c r="C934" s="1486"/>
      <c r="D934" s="1487"/>
      <c r="E934" s="1487"/>
      <c r="F934" s="1487"/>
      <c r="G934" s="1487"/>
      <c r="H934" s="1487"/>
      <c r="I934" s="1487"/>
      <c r="J934" s="1487"/>
      <c r="K934" s="1487"/>
      <c r="L934" s="1405"/>
      <c r="M934" s="1405"/>
      <c r="N934" s="1405"/>
      <c r="O934" s="1405"/>
      <c r="P934" s="1405"/>
      <c r="Q934" s="1405"/>
      <c r="R934" s="1405"/>
      <c r="S934" s="1405"/>
      <c r="T934" s="1405"/>
      <c r="U934" s="1405"/>
      <c r="V934" s="1405"/>
      <c r="W934" s="1405"/>
      <c r="X934" s="1405"/>
      <c r="Y934" s="1405"/>
      <c r="Z934" s="1405"/>
      <c r="AA934" s="1405"/>
    </row>
    <row r="935" ht="41.25" customHeight="1">
      <c r="A935" s="1485"/>
      <c r="B935" s="1486"/>
      <c r="C935" s="1486"/>
      <c r="D935" s="1487"/>
      <c r="E935" s="1487"/>
      <c r="F935" s="1487"/>
      <c r="G935" s="1487"/>
      <c r="H935" s="1487"/>
      <c r="I935" s="1487"/>
      <c r="J935" s="1487"/>
      <c r="K935" s="1487"/>
      <c r="L935" s="1405"/>
      <c r="M935" s="1405"/>
      <c r="N935" s="1405"/>
      <c r="O935" s="1405"/>
      <c r="P935" s="1405"/>
      <c r="Q935" s="1405"/>
      <c r="R935" s="1405"/>
      <c r="S935" s="1405"/>
      <c r="T935" s="1405"/>
      <c r="U935" s="1405"/>
      <c r="V935" s="1405"/>
      <c r="W935" s="1405"/>
      <c r="X935" s="1405"/>
      <c r="Y935" s="1405"/>
      <c r="Z935" s="1405"/>
      <c r="AA935" s="1405"/>
    </row>
    <row r="936" ht="41.25" customHeight="1">
      <c r="A936" s="1485"/>
      <c r="B936" s="1486"/>
      <c r="C936" s="1486"/>
      <c r="D936" s="1487"/>
      <c r="E936" s="1487"/>
      <c r="F936" s="1487"/>
      <c r="G936" s="1487"/>
      <c r="H936" s="1487"/>
      <c r="I936" s="1487"/>
      <c r="J936" s="1487"/>
      <c r="K936" s="1487"/>
      <c r="L936" s="1405"/>
      <c r="M936" s="1405"/>
      <c r="N936" s="1405"/>
      <c r="O936" s="1405"/>
      <c r="P936" s="1405"/>
      <c r="Q936" s="1405"/>
      <c r="R936" s="1405"/>
      <c r="S936" s="1405"/>
      <c r="T936" s="1405"/>
      <c r="U936" s="1405"/>
      <c r="V936" s="1405"/>
      <c r="W936" s="1405"/>
      <c r="X936" s="1405"/>
      <c r="Y936" s="1405"/>
      <c r="Z936" s="1405"/>
      <c r="AA936" s="1405"/>
    </row>
    <row r="937" ht="41.25" customHeight="1">
      <c r="A937" s="1485"/>
      <c r="B937" s="1486"/>
      <c r="C937" s="1486"/>
      <c r="D937" s="1487"/>
      <c r="E937" s="1487"/>
      <c r="F937" s="1487"/>
      <c r="G937" s="1487"/>
      <c r="H937" s="1487"/>
      <c r="I937" s="1487"/>
      <c r="J937" s="1487"/>
      <c r="K937" s="1487"/>
      <c r="L937" s="1405"/>
      <c r="M937" s="1405"/>
      <c r="N937" s="1405"/>
      <c r="O937" s="1405"/>
      <c r="P937" s="1405"/>
      <c r="Q937" s="1405"/>
      <c r="R937" s="1405"/>
      <c r="S937" s="1405"/>
      <c r="T937" s="1405"/>
      <c r="U937" s="1405"/>
      <c r="V937" s="1405"/>
      <c r="W937" s="1405"/>
      <c r="X937" s="1405"/>
      <c r="Y937" s="1405"/>
      <c r="Z937" s="1405"/>
      <c r="AA937" s="1405"/>
    </row>
    <row r="938" ht="41.25" customHeight="1">
      <c r="A938" s="1485"/>
      <c r="B938" s="1486"/>
      <c r="C938" s="1486"/>
      <c r="D938" s="1487"/>
      <c r="E938" s="1487"/>
      <c r="F938" s="1487"/>
      <c r="G938" s="1487"/>
      <c r="H938" s="1487"/>
      <c r="I938" s="1487"/>
      <c r="J938" s="1487"/>
      <c r="K938" s="1487"/>
      <c r="L938" s="1405"/>
      <c r="M938" s="1405"/>
      <c r="N938" s="1405"/>
      <c r="O938" s="1405"/>
      <c r="P938" s="1405"/>
      <c r="Q938" s="1405"/>
      <c r="R938" s="1405"/>
      <c r="S938" s="1405"/>
      <c r="T938" s="1405"/>
      <c r="U938" s="1405"/>
      <c r="V938" s="1405"/>
      <c r="W938" s="1405"/>
      <c r="X938" s="1405"/>
      <c r="Y938" s="1405"/>
      <c r="Z938" s="1405"/>
      <c r="AA938" s="1405"/>
    </row>
    <row r="939" ht="41.25" customHeight="1">
      <c r="A939" s="1485"/>
      <c r="B939" s="1486"/>
      <c r="C939" s="1486"/>
      <c r="D939" s="1487"/>
      <c r="E939" s="1487"/>
      <c r="F939" s="1487"/>
      <c r="G939" s="1487"/>
      <c r="H939" s="1487"/>
      <c r="I939" s="1487"/>
      <c r="J939" s="1487"/>
      <c r="K939" s="1487"/>
      <c r="L939" s="1405"/>
      <c r="M939" s="1405"/>
      <c r="N939" s="1405"/>
      <c r="O939" s="1405"/>
      <c r="P939" s="1405"/>
      <c r="Q939" s="1405"/>
      <c r="R939" s="1405"/>
      <c r="S939" s="1405"/>
      <c r="T939" s="1405"/>
      <c r="U939" s="1405"/>
      <c r="V939" s="1405"/>
      <c r="W939" s="1405"/>
      <c r="X939" s="1405"/>
      <c r="Y939" s="1405"/>
      <c r="Z939" s="1405"/>
      <c r="AA939" s="1405"/>
    </row>
    <row r="940" ht="41.25" customHeight="1">
      <c r="A940" s="1485"/>
      <c r="B940" s="1486"/>
      <c r="C940" s="1486"/>
      <c r="D940" s="1487"/>
      <c r="E940" s="1487"/>
      <c r="F940" s="1487"/>
      <c r="G940" s="1487"/>
      <c r="H940" s="1487"/>
      <c r="I940" s="1487"/>
      <c r="J940" s="1487"/>
      <c r="K940" s="1487"/>
      <c r="L940" s="1405"/>
      <c r="M940" s="1405"/>
      <c r="N940" s="1405"/>
      <c r="O940" s="1405"/>
      <c r="P940" s="1405"/>
      <c r="Q940" s="1405"/>
      <c r="R940" s="1405"/>
      <c r="S940" s="1405"/>
      <c r="T940" s="1405"/>
      <c r="U940" s="1405"/>
      <c r="V940" s="1405"/>
      <c r="W940" s="1405"/>
      <c r="X940" s="1405"/>
      <c r="Y940" s="1405"/>
      <c r="Z940" s="1405"/>
      <c r="AA940" s="1405"/>
    </row>
    <row r="941" ht="41.25" customHeight="1">
      <c r="A941" s="1485"/>
      <c r="B941" s="1486"/>
      <c r="C941" s="1486"/>
      <c r="D941" s="1487"/>
      <c r="E941" s="1487"/>
      <c r="F941" s="1487"/>
      <c r="G941" s="1487"/>
      <c r="H941" s="1487"/>
      <c r="I941" s="1487"/>
      <c r="J941" s="1487"/>
      <c r="K941" s="1487"/>
      <c r="L941" s="1405"/>
      <c r="M941" s="1405"/>
      <c r="N941" s="1405"/>
      <c r="O941" s="1405"/>
      <c r="P941" s="1405"/>
      <c r="Q941" s="1405"/>
      <c r="R941" s="1405"/>
      <c r="S941" s="1405"/>
      <c r="T941" s="1405"/>
      <c r="U941" s="1405"/>
      <c r="V941" s="1405"/>
      <c r="W941" s="1405"/>
      <c r="X941" s="1405"/>
      <c r="Y941" s="1405"/>
      <c r="Z941" s="1405"/>
      <c r="AA941" s="1405"/>
    </row>
    <row r="942" ht="41.25" customHeight="1">
      <c r="A942" s="1485"/>
      <c r="B942" s="1486"/>
      <c r="C942" s="1486"/>
      <c r="D942" s="1487"/>
      <c r="E942" s="1487"/>
      <c r="F942" s="1487"/>
      <c r="G942" s="1487"/>
      <c r="H942" s="1487"/>
      <c r="I942" s="1487"/>
      <c r="J942" s="1487"/>
      <c r="K942" s="1487"/>
      <c r="L942" s="1405"/>
      <c r="M942" s="1405"/>
      <c r="N942" s="1405"/>
      <c r="O942" s="1405"/>
      <c r="P942" s="1405"/>
      <c r="Q942" s="1405"/>
      <c r="R942" s="1405"/>
      <c r="S942" s="1405"/>
      <c r="T942" s="1405"/>
      <c r="U942" s="1405"/>
      <c r="V942" s="1405"/>
      <c r="W942" s="1405"/>
      <c r="X942" s="1405"/>
      <c r="Y942" s="1405"/>
      <c r="Z942" s="1405"/>
      <c r="AA942" s="1405"/>
    </row>
    <row r="943" ht="41.25" customHeight="1">
      <c r="A943" s="1485"/>
      <c r="B943" s="1486"/>
      <c r="C943" s="1486"/>
      <c r="D943" s="1487"/>
      <c r="E943" s="1487"/>
      <c r="F943" s="1487"/>
      <c r="G943" s="1487"/>
      <c r="H943" s="1487"/>
      <c r="I943" s="1487"/>
      <c r="J943" s="1487"/>
      <c r="K943" s="1487"/>
      <c r="L943" s="1405"/>
      <c r="M943" s="1405"/>
      <c r="N943" s="1405"/>
      <c r="O943" s="1405"/>
      <c r="P943" s="1405"/>
      <c r="Q943" s="1405"/>
      <c r="R943" s="1405"/>
      <c r="S943" s="1405"/>
      <c r="T943" s="1405"/>
      <c r="U943" s="1405"/>
      <c r="V943" s="1405"/>
      <c r="W943" s="1405"/>
      <c r="X943" s="1405"/>
      <c r="Y943" s="1405"/>
      <c r="Z943" s="1405"/>
      <c r="AA943" s="1405"/>
    </row>
    <row r="944" ht="41.25" customHeight="1">
      <c r="A944" s="1485"/>
      <c r="B944" s="1486"/>
      <c r="C944" s="1486"/>
      <c r="D944" s="1487"/>
      <c r="E944" s="1487"/>
      <c r="F944" s="1487"/>
      <c r="G944" s="1487"/>
      <c r="H944" s="1487"/>
      <c r="I944" s="1487"/>
      <c r="J944" s="1487"/>
      <c r="K944" s="1487"/>
      <c r="L944" s="1405"/>
      <c r="M944" s="1405"/>
      <c r="N944" s="1405"/>
      <c r="O944" s="1405"/>
      <c r="P944" s="1405"/>
      <c r="Q944" s="1405"/>
      <c r="R944" s="1405"/>
      <c r="S944" s="1405"/>
      <c r="T944" s="1405"/>
      <c r="U944" s="1405"/>
      <c r="V944" s="1405"/>
      <c r="W944" s="1405"/>
      <c r="X944" s="1405"/>
      <c r="Y944" s="1405"/>
      <c r="Z944" s="1405"/>
      <c r="AA944" s="1405"/>
    </row>
    <row r="945" ht="41.25" customHeight="1">
      <c r="A945" s="1485"/>
      <c r="B945" s="1486"/>
      <c r="C945" s="1486"/>
      <c r="D945" s="1487"/>
      <c r="E945" s="1487"/>
      <c r="F945" s="1487"/>
      <c r="G945" s="1487"/>
      <c r="H945" s="1487"/>
      <c r="I945" s="1487"/>
      <c r="J945" s="1487"/>
      <c r="K945" s="1487"/>
      <c r="L945" s="1405"/>
      <c r="M945" s="1405"/>
      <c r="N945" s="1405"/>
      <c r="O945" s="1405"/>
      <c r="P945" s="1405"/>
      <c r="Q945" s="1405"/>
      <c r="R945" s="1405"/>
      <c r="S945" s="1405"/>
      <c r="T945" s="1405"/>
      <c r="U945" s="1405"/>
      <c r="V945" s="1405"/>
      <c r="W945" s="1405"/>
      <c r="X945" s="1405"/>
      <c r="Y945" s="1405"/>
      <c r="Z945" s="1405"/>
      <c r="AA945" s="1405"/>
    </row>
    <row r="946" ht="41.25" customHeight="1">
      <c r="A946" s="1485"/>
      <c r="B946" s="1486"/>
      <c r="C946" s="1486"/>
      <c r="D946" s="1487"/>
      <c r="E946" s="1487"/>
      <c r="F946" s="1487"/>
      <c r="G946" s="1487"/>
      <c r="H946" s="1487"/>
      <c r="I946" s="1487"/>
      <c r="J946" s="1487"/>
      <c r="K946" s="1487"/>
      <c r="L946" s="1405"/>
      <c r="M946" s="1405"/>
      <c r="N946" s="1405"/>
      <c r="O946" s="1405"/>
      <c r="P946" s="1405"/>
      <c r="Q946" s="1405"/>
      <c r="R946" s="1405"/>
      <c r="S946" s="1405"/>
      <c r="T946" s="1405"/>
      <c r="U946" s="1405"/>
      <c r="V946" s="1405"/>
      <c r="W946" s="1405"/>
      <c r="X946" s="1405"/>
      <c r="Y946" s="1405"/>
      <c r="Z946" s="1405"/>
      <c r="AA946" s="1405"/>
    </row>
    <row r="947" ht="41.25" customHeight="1">
      <c r="A947" s="1485"/>
      <c r="B947" s="1486"/>
      <c r="C947" s="1486"/>
      <c r="D947" s="1487"/>
      <c r="E947" s="1487"/>
      <c r="F947" s="1487"/>
      <c r="G947" s="1487"/>
      <c r="H947" s="1487"/>
      <c r="I947" s="1487"/>
      <c r="J947" s="1487"/>
      <c r="K947" s="1487"/>
      <c r="L947" s="1405"/>
      <c r="M947" s="1405"/>
      <c r="N947" s="1405"/>
      <c r="O947" s="1405"/>
      <c r="P947" s="1405"/>
      <c r="Q947" s="1405"/>
      <c r="R947" s="1405"/>
      <c r="S947" s="1405"/>
      <c r="T947" s="1405"/>
      <c r="U947" s="1405"/>
      <c r="V947" s="1405"/>
      <c r="W947" s="1405"/>
      <c r="X947" s="1405"/>
      <c r="Y947" s="1405"/>
      <c r="Z947" s="1405"/>
      <c r="AA947" s="1405"/>
    </row>
    <row r="948" ht="41.25" customHeight="1">
      <c r="A948" s="1485"/>
      <c r="B948" s="1486"/>
      <c r="C948" s="1486"/>
      <c r="D948" s="1487"/>
      <c r="E948" s="1487"/>
      <c r="F948" s="1487"/>
      <c r="G948" s="1487"/>
      <c r="H948" s="1487"/>
      <c r="I948" s="1487"/>
      <c r="J948" s="1487"/>
      <c r="K948" s="1487"/>
      <c r="L948" s="1405"/>
      <c r="M948" s="1405"/>
      <c r="N948" s="1405"/>
      <c r="O948" s="1405"/>
      <c r="P948" s="1405"/>
      <c r="Q948" s="1405"/>
      <c r="R948" s="1405"/>
      <c r="S948" s="1405"/>
      <c r="T948" s="1405"/>
      <c r="U948" s="1405"/>
      <c r="V948" s="1405"/>
      <c r="W948" s="1405"/>
      <c r="X948" s="1405"/>
      <c r="Y948" s="1405"/>
      <c r="Z948" s="1405"/>
      <c r="AA948" s="1405"/>
    </row>
    <row r="949" ht="41.25" customHeight="1">
      <c r="A949" s="1485"/>
      <c r="B949" s="1486"/>
      <c r="C949" s="1486"/>
      <c r="D949" s="1487"/>
      <c r="E949" s="1487"/>
      <c r="F949" s="1487"/>
      <c r="G949" s="1487"/>
      <c r="H949" s="1487"/>
      <c r="I949" s="1487"/>
      <c r="J949" s="1487"/>
      <c r="K949" s="1487"/>
      <c r="L949" s="1405"/>
      <c r="M949" s="1405"/>
      <c r="N949" s="1405"/>
      <c r="O949" s="1405"/>
      <c r="P949" s="1405"/>
      <c r="Q949" s="1405"/>
      <c r="R949" s="1405"/>
      <c r="S949" s="1405"/>
      <c r="T949" s="1405"/>
      <c r="U949" s="1405"/>
      <c r="V949" s="1405"/>
      <c r="W949" s="1405"/>
      <c r="X949" s="1405"/>
      <c r="Y949" s="1405"/>
      <c r="Z949" s="1405"/>
      <c r="AA949" s="1405"/>
    </row>
    <row r="950" ht="41.25" customHeight="1">
      <c r="A950" s="1485"/>
      <c r="B950" s="1486"/>
      <c r="C950" s="1486"/>
      <c r="D950" s="1487"/>
      <c r="E950" s="1487"/>
      <c r="F950" s="1487"/>
      <c r="G950" s="1487"/>
      <c r="H950" s="1487"/>
      <c r="I950" s="1487"/>
      <c r="J950" s="1487"/>
      <c r="K950" s="1487"/>
      <c r="L950" s="1405"/>
      <c r="M950" s="1405"/>
      <c r="N950" s="1405"/>
      <c r="O950" s="1405"/>
      <c r="P950" s="1405"/>
      <c r="Q950" s="1405"/>
      <c r="R950" s="1405"/>
      <c r="S950" s="1405"/>
      <c r="T950" s="1405"/>
      <c r="U950" s="1405"/>
      <c r="V950" s="1405"/>
      <c r="W950" s="1405"/>
      <c r="X950" s="1405"/>
      <c r="Y950" s="1405"/>
      <c r="Z950" s="1405"/>
      <c r="AA950" s="1405"/>
    </row>
    <row r="951" ht="41.25" customHeight="1">
      <c r="A951" s="1485"/>
      <c r="B951" s="1486"/>
      <c r="C951" s="1486"/>
      <c r="D951" s="1487"/>
      <c r="E951" s="1487"/>
      <c r="F951" s="1487"/>
      <c r="G951" s="1487"/>
      <c r="H951" s="1487"/>
      <c r="I951" s="1487"/>
      <c r="J951" s="1487"/>
      <c r="K951" s="1487"/>
      <c r="L951" s="1405"/>
      <c r="M951" s="1405"/>
      <c r="N951" s="1405"/>
      <c r="O951" s="1405"/>
      <c r="P951" s="1405"/>
      <c r="Q951" s="1405"/>
      <c r="R951" s="1405"/>
      <c r="S951" s="1405"/>
      <c r="T951" s="1405"/>
      <c r="U951" s="1405"/>
      <c r="V951" s="1405"/>
      <c r="W951" s="1405"/>
      <c r="X951" s="1405"/>
      <c r="Y951" s="1405"/>
      <c r="Z951" s="1405"/>
      <c r="AA951" s="1405"/>
    </row>
    <row r="952" ht="41.25" customHeight="1">
      <c r="A952" s="1485"/>
      <c r="B952" s="1486"/>
      <c r="C952" s="1486"/>
      <c r="D952" s="1487"/>
      <c r="E952" s="1487"/>
      <c r="F952" s="1487"/>
      <c r="G952" s="1487"/>
      <c r="H952" s="1487"/>
      <c r="I952" s="1487"/>
      <c r="J952" s="1487"/>
      <c r="K952" s="1487"/>
      <c r="L952" s="1405"/>
      <c r="M952" s="1405"/>
      <c r="N952" s="1405"/>
      <c r="O952" s="1405"/>
      <c r="P952" s="1405"/>
      <c r="Q952" s="1405"/>
      <c r="R952" s="1405"/>
      <c r="S952" s="1405"/>
      <c r="T952" s="1405"/>
      <c r="U952" s="1405"/>
      <c r="V952" s="1405"/>
      <c r="W952" s="1405"/>
      <c r="X952" s="1405"/>
      <c r="Y952" s="1405"/>
      <c r="Z952" s="1405"/>
      <c r="AA952" s="1405"/>
    </row>
    <row r="953" ht="41.25" customHeight="1">
      <c r="A953" s="1485"/>
      <c r="B953" s="1486"/>
      <c r="C953" s="1486"/>
      <c r="D953" s="1487"/>
      <c r="E953" s="1487"/>
      <c r="F953" s="1487"/>
      <c r="G953" s="1487"/>
      <c r="H953" s="1487"/>
      <c r="I953" s="1487"/>
      <c r="J953" s="1487"/>
      <c r="K953" s="1487"/>
      <c r="L953" s="1405"/>
      <c r="M953" s="1405"/>
      <c r="N953" s="1405"/>
      <c r="O953" s="1405"/>
      <c r="P953" s="1405"/>
      <c r="Q953" s="1405"/>
      <c r="R953" s="1405"/>
      <c r="S953" s="1405"/>
      <c r="T953" s="1405"/>
      <c r="U953" s="1405"/>
      <c r="V953" s="1405"/>
      <c r="W953" s="1405"/>
      <c r="X953" s="1405"/>
      <c r="Y953" s="1405"/>
      <c r="Z953" s="1405"/>
      <c r="AA953" s="1405"/>
    </row>
    <row r="954" ht="41.25" customHeight="1">
      <c r="A954" s="1485"/>
      <c r="B954" s="1486"/>
      <c r="C954" s="1486"/>
      <c r="D954" s="1487"/>
      <c r="E954" s="1487"/>
      <c r="F954" s="1487"/>
      <c r="G954" s="1487"/>
      <c r="H954" s="1487"/>
      <c r="I954" s="1487"/>
      <c r="J954" s="1487"/>
      <c r="K954" s="1487"/>
      <c r="L954" s="1405"/>
      <c r="M954" s="1405"/>
      <c r="N954" s="1405"/>
      <c r="O954" s="1405"/>
      <c r="P954" s="1405"/>
      <c r="Q954" s="1405"/>
      <c r="R954" s="1405"/>
      <c r="S954" s="1405"/>
      <c r="T954" s="1405"/>
      <c r="U954" s="1405"/>
      <c r="V954" s="1405"/>
      <c r="W954" s="1405"/>
      <c r="X954" s="1405"/>
      <c r="Y954" s="1405"/>
      <c r="Z954" s="1405"/>
      <c r="AA954" s="1405"/>
    </row>
    <row r="955" ht="41.25" customHeight="1">
      <c r="A955" s="1485"/>
      <c r="B955" s="1486"/>
      <c r="C955" s="1486"/>
      <c r="D955" s="1487"/>
      <c r="E955" s="1487"/>
      <c r="F955" s="1487"/>
      <c r="G955" s="1487"/>
      <c r="H955" s="1487"/>
      <c r="I955" s="1487"/>
      <c r="J955" s="1487"/>
      <c r="K955" s="1487"/>
      <c r="L955" s="1405"/>
      <c r="M955" s="1405"/>
      <c r="N955" s="1405"/>
      <c r="O955" s="1405"/>
      <c r="P955" s="1405"/>
      <c r="Q955" s="1405"/>
      <c r="R955" s="1405"/>
      <c r="S955" s="1405"/>
      <c r="T955" s="1405"/>
      <c r="U955" s="1405"/>
      <c r="V955" s="1405"/>
      <c r="W955" s="1405"/>
      <c r="X955" s="1405"/>
      <c r="Y955" s="1405"/>
      <c r="Z955" s="1405"/>
      <c r="AA955" s="1405"/>
    </row>
    <row r="956" ht="41.25" customHeight="1">
      <c r="A956" s="1485"/>
      <c r="B956" s="1486"/>
      <c r="C956" s="1486"/>
      <c r="D956" s="1487"/>
      <c r="E956" s="1487"/>
      <c r="F956" s="1487"/>
      <c r="G956" s="1487"/>
      <c r="H956" s="1487"/>
      <c r="I956" s="1487"/>
      <c r="J956" s="1487"/>
      <c r="K956" s="1487"/>
      <c r="L956" s="1405"/>
      <c r="M956" s="1405"/>
      <c r="N956" s="1405"/>
      <c r="O956" s="1405"/>
      <c r="P956" s="1405"/>
      <c r="Q956" s="1405"/>
      <c r="R956" s="1405"/>
      <c r="S956" s="1405"/>
      <c r="T956" s="1405"/>
      <c r="U956" s="1405"/>
      <c r="V956" s="1405"/>
      <c r="W956" s="1405"/>
      <c r="X956" s="1405"/>
      <c r="Y956" s="1405"/>
      <c r="Z956" s="1405"/>
      <c r="AA956" s="1405"/>
    </row>
    <row r="957" ht="41.25" customHeight="1">
      <c r="A957" s="1485"/>
      <c r="B957" s="1486"/>
      <c r="C957" s="1486"/>
      <c r="D957" s="1487"/>
      <c r="E957" s="1487"/>
      <c r="F957" s="1487"/>
      <c r="G957" s="1487"/>
      <c r="H957" s="1487"/>
      <c r="I957" s="1487"/>
      <c r="J957" s="1487"/>
      <c r="K957" s="1487"/>
      <c r="L957" s="1405"/>
      <c r="M957" s="1405"/>
      <c r="N957" s="1405"/>
      <c r="O957" s="1405"/>
      <c r="P957" s="1405"/>
      <c r="Q957" s="1405"/>
      <c r="R957" s="1405"/>
      <c r="S957" s="1405"/>
      <c r="T957" s="1405"/>
      <c r="U957" s="1405"/>
      <c r="V957" s="1405"/>
      <c r="W957" s="1405"/>
      <c r="X957" s="1405"/>
      <c r="Y957" s="1405"/>
      <c r="Z957" s="1405"/>
      <c r="AA957" s="1405"/>
    </row>
    <row r="958" ht="41.25" customHeight="1">
      <c r="A958" s="1485"/>
      <c r="B958" s="1486"/>
      <c r="C958" s="1486"/>
      <c r="D958" s="1487"/>
      <c r="E958" s="1487"/>
      <c r="F958" s="1487"/>
      <c r="G958" s="1487"/>
      <c r="H958" s="1487"/>
      <c r="I958" s="1487"/>
      <c r="J958" s="1487"/>
      <c r="K958" s="1487"/>
      <c r="L958" s="1405"/>
      <c r="M958" s="1405"/>
      <c r="N958" s="1405"/>
      <c r="O958" s="1405"/>
      <c r="P958" s="1405"/>
      <c r="Q958" s="1405"/>
      <c r="R958" s="1405"/>
      <c r="S958" s="1405"/>
      <c r="T958" s="1405"/>
      <c r="U958" s="1405"/>
      <c r="V958" s="1405"/>
      <c r="W958" s="1405"/>
      <c r="X958" s="1405"/>
      <c r="Y958" s="1405"/>
      <c r="Z958" s="1405"/>
      <c r="AA958" s="1405"/>
    </row>
    <row r="959" ht="41.25" customHeight="1">
      <c r="A959" s="1485"/>
      <c r="B959" s="1486"/>
      <c r="C959" s="1486"/>
      <c r="D959" s="1487"/>
      <c r="E959" s="1487"/>
      <c r="F959" s="1487"/>
      <c r="G959" s="1487"/>
      <c r="H959" s="1487"/>
      <c r="I959" s="1487"/>
      <c r="J959" s="1487"/>
      <c r="K959" s="1487"/>
      <c r="L959" s="1405"/>
      <c r="M959" s="1405"/>
      <c r="N959" s="1405"/>
      <c r="O959" s="1405"/>
      <c r="P959" s="1405"/>
      <c r="Q959" s="1405"/>
      <c r="R959" s="1405"/>
      <c r="S959" s="1405"/>
      <c r="T959" s="1405"/>
      <c r="U959" s="1405"/>
      <c r="V959" s="1405"/>
      <c r="W959" s="1405"/>
      <c r="X959" s="1405"/>
      <c r="Y959" s="1405"/>
      <c r="Z959" s="1405"/>
      <c r="AA959" s="1405"/>
    </row>
    <row r="960" ht="41.25" customHeight="1">
      <c r="A960" s="1485"/>
      <c r="B960" s="1486"/>
      <c r="C960" s="1486"/>
      <c r="D960" s="1487"/>
      <c r="E960" s="1487"/>
      <c r="F960" s="1487"/>
      <c r="G960" s="1487"/>
      <c r="H960" s="1487"/>
      <c r="I960" s="1487"/>
      <c r="J960" s="1487"/>
      <c r="K960" s="1487"/>
      <c r="L960" s="1405"/>
      <c r="M960" s="1405"/>
      <c r="N960" s="1405"/>
      <c r="O960" s="1405"/>
      <c r="P960" s="1405"/>
      <c r="Q960" s="1405"/>
      <c r="R960" s="1405"/>
      <c r="S960" s="1405"/>
      <c r="T960" s="1405"/>
      <c r="U960" s="1405"/>
      <c r="V960" s="1405"/>
      <c r="W960" s="1405"/>
      <c r="X960" s="1405"/>
      <c r="Y960" s="1405"/>
      <c r="Z960" s="1405"/>
      <c r="AA960" s="1405"/>
    </row>
    <row r="961" ht="41.25" customHeight="1">
      <c r="A961" s="1485"/>
      <c r="B961" s="1486"/>
      <c r="C961" s="1486"/>
      <c r="D961" s="1487"/>
      <c r="E961" s="1487"/>
      <c r="F961" s="1487"/>
      <c r="G961" s="1487"/>
      <c r="H961" s="1487"/>
      <c r="I961" s="1487"/>
      <c r="J961" s="1487"/>
      <c r="K961" s="1487"/>
      <c r="L961" s="1405"/>
      <c r="M961" s="1405"/>
      <c r="N961" s="1405"/>
      <c r="O961" s="1405"/>
      <c r="P961" s="1405"/>
      <c r="Q961" s="1405"/>
      <c r="R961" s="1405"/>
      <c r="S961" s="1405"/>
      <c r="T961" s="1405"/>
      <c r="U961" s="1405"/>
      <c r="V961" s="1405"/>
      <c r="W961" s="1405"/>
      <c r="X961" s="1405"/>
      <c r="Y961" s="1405"/>
      <c r="Z961" s="1405"/>
      <c r="AA961" s="1405"/>
    </row>
    <row r="962" ht="41.25" customHeight="1">
      <c r="A962" s="1485"/>
      <c r="B962" s="1486"/>
      <c r="C962" s="1486"/>
      <c r="D962" s="1487"/>
      <c r="E962" s="1487"/>
      <c r="F962" s="1487"/>
      <c r="G962" s="1487"/>
      <c r="H962" s="1487"/>
      <c r="I962" s="1487"/>
      <c r="J962" s="1487"/>
      <c r="K962" s="1487"/>
      <c r="L962" s="1405"/>
      <c r="M962" s="1405"/>
      <c r="N962" s="1405"/>
      <c r="O962" s="1405"/>
      <c r="P962" s="1405"/>
      <c r="Q962" s="1405"/>
      <c r="R962" s="1405"/>
      <c r="S962" s="1405"/>
      <c r="T962" s="1405"/>
      <c r="U962" s="1405"/>
      <c r="V962" s="1405"/>
      <c r="W962" s="1405"/>
      <c r="X962" s="1405"/>
      <c r="Y962" s="1405"/>
      <c r="Z962" s="1405"/>
      <c r="AA962" s="1405"/>
    </row>
    <row r="963" ht="41.25" customHeight="1">
      <c r="A963" s="1485"/>
      <c r="B963" s="1486"/>
      <c r="C963" s="1486"/>
      <c r="D963" s="1487"/>
      <c r="E963" s="1487"/>
      <c r="F963" s="1487"/>
      <c r="G963" s="1487"/>
      <c r="H963" s="1487"/>
      <c r="I963" s="1487"/>
      <c r="J963" s="1487"/>
      <c r="K963" s="1487"/>
      <c r="L963" s="1405"/>
      <c r="M963" s="1405"/>
      <c r="N963" s="1405"/>
      <c r="O963" s="1405"/>
      <c r="P963" s="1405"/>
      <c r="Q963" s="1405"/>
      <c r="R963" s="1405"/>
      <c r="S963" s="1405"/>
      <c r="T963" s="1405"/>
      <c r="U963" s="1405"/>
      <c r="V963" s="1405"/>
      <c r="W963" s="1405"/>
      <c r="X963" s="1405"/>
      <c r="Y963" s="1405"/>
      <c r="Z963" s="1405"/>
      <c r="AA963" s="1405"/>
    </row>
    <row r="964" ht="41.25" customHeight="1">
      <c r="A964" s="1485"/>
      <c r="B964" s="1486"/>
      <c r="C964" s="1486"/>
      <c r="D964" s="1487"/>
      <c r="E964" s="1487"/>
      <c r="F964" s="1487"/>
      <c r="G964" s="1487"/>
      <c r="H964" s="1487"/>
      <c r="I964" s="1487"/>
      <c r="J964" s="1487"/>
      <c r="K964" s="1487"/>
      <c r="L964" s="1405"/>
      <c r="M964" s="1405"/>
      <c r="N964" s="1405"/>
      <c r="O964" s="1405"/>
      <c r="P964" s="1405"/>
      <c r="Q964" s="1405"/>
      <c r="R964" s="1405"/>
      <c r="S964" s="1405"/>
      <c r="T964" s="1405"/>
      <c r="U964" s="1405"/>
      <c r="V964" s="1405"/>
      <c r="W964" s="1405"/>
      <c r="X964" s="1405"/>
      <c r="Y964" s="1405"/>
      <c r="Z964" s="1405"/>
      <c r="AA964" s="1405"/>
    </row>
    <row r="965" ht="41.25" customHeight="1">
      <c r="A965" s="1485"/>
      <c r="B965" s="1486"/>
      <c r="C965" s="1486"/>
      <c r="D965" s="1487"/>
      <c r="E965" s="1487"/>
      <c r="F965" s="1487"/>
      <c r="G965" s="1487"/>
      <c r="H965" s="1487"/>
      <c r="I965" s="1487"/>
      <c r="J965" s="1487"/>
      <c r="K965" s="1487"/>
      <c r="L965" s="1405"/>
      <c r="M965" s="1405"/>
      <c r="N965" s="1405"/>
      <c r="O965" s="1405"/>
      <c r="P965" s="1405"/>
      <c r="Q965" s="1405"/>
      <c r="R965" s="1405"/>
      <c r="S965" s="1405"/>
      <c r="T965" s="1405"/>
      <c r="U965" s="1405"/>
      <c r="V965" s="1405"/>
      <c r="W965" s="1405"/>
      <c r="X965" s="1405"/>
      <c r="Y965" s="1405"/>
      <c r="Z965" s="1405"/>
      <c r="AA965" s="1405"/>
    </row>
    <row r="966" ht="41.25" customHeight="1">
      <c r="A966" s="1485"/>
      <c r="B966" s="1486"/>
      <c r="C966" s="1486"/>
      <c r="D966" s="1487"/>
      <c r="E966" s="1487"/>
      <c r="F966" s="1487"/>
      <c r="G966" s="1487"/>
      <c r="H966" s="1487"/>
      <c r="I966" s="1487"/>
      <c r="J966" s="1487"/>
      <c r="K966" s="1487"/>
      <c r="L966" s="1405"/>
      <c r="M966" s="1405"/>
      <c r="N966" s="1405"/>
      <c r="O966" s="1405"/>
      <c r="P966" s="1405"/>
      <c r="Q966" s="1405"/>
      <c r="R966" s="1405"/>
      <c r="S966" s="1405"/>
      <c r="T966" s="1405"/>
      <c r="U966" s="1405"/>
      <c r="V966" s="1405"/>
      <c r="W966" s="1405"/>
      <c r="X966" s="1405"/>
      <c r="Y966" s="1405"/>
      <c r="Z966" s="1405"/>
      <c r="AA966" s="1405"/>
    </row>
    <row r="967" ht="41.25" customHeight="1">
      <c r="A967" s="1485"/>
      <c r="B967" s="1486"/>
      <c r="C967" s="1486"/>
      <c r="D967" s="1487"/>
      <c r="E967" s="1487"/>
      <c r="F967" s="1487"/>
      <c r="G967" s="1487"/>
      <c r="H967" s="1487"/>
      <c r="I967" s="1487"/>
      <c r="J967" s="1487"/>
      <c r="K967" s="1487"/>
      <c r="L967" s="1405"/>
      <c r="M967" s="1405"/>
      <c r="N967" s="1405"/>
      <c r="O967" s="1405"/>
      <c r="P967" s="1405"/>
      <c r="Q967" s="1405"/>
      <c r="R967" s="1405"/>
      <c r="S967" s="1405"/>
      <c r="T967" s="1405"/>
      <c r="U967" s="1405"/>
      <c r="V967" s="1405"/>
      <c r="W967" s="1405"/>
      <c r="X967" s="1405"/>
      <c r="Y967" s="1405"/>
      <c r="Z967" s="1405"/>
      <c r="AA967" s="1405"/>
    </row>
    <row r="968" ht="41.25" customHeight="1">
      <c r="A968" s="1485"/>
      <c r="B968" s="1486"/>
      <c r="C968" s="1486"/>
      <c r="D968" s="1487"/>
      <c r="E968" s="1487"/>
      <c r="F968" s="1487"/>
      <c r="G968" s="1487"/>
      <c r="H968" s="1487"/>
      <c r="I968" s="1487"/>
      <c r="J968" s="1487"/>
      <c r="K968" s="1487"/>
      <c r="L968" s="1405"/>
      <c r="M968" s="1405"/>
      <c r="N968" s="1405"/>
      <c r="O968" s="1405"/>
      <c r="P968" s="1405"/>
      <c r="Q968" s="1405"/>
      <c r="R968" s="1405"/>
      <c r="S968" s="1405"/>
      <c r="T968" s="1405"/>
      <c r="U968" s="1405"/>
      <c r="V968" s="1405"/>
      <c r="W968" s="1405"/>
      <c r="X968" s="1405"/>
      <c r="Y968" s="1405"/>
      <c r="Z968" s="1405"/>
      <c r="AA968" s="1405"/>
    </row>
    <row r="969" ht="41.25" customHeight="1">
      <c r="A969" s="1485"/>
      <c r="B969" s="1486"/>
      <c r="C969" s="1486"/>
      <c r="D969" s="1487"/>
      <c r="E969" s="1487"/>
      <c r="F969" s="1487"/>
      <c r="G969" s="1487"/>
      <c r="H969" s="1487"/>
      <c r="I969" s="1487"/>
      <c r="J969" s="1487"/>
      <c r="K969" s="1487"/>
      <c r="L969" s="1405"/>
      <c r="M969" s="1405"/>
      <c r="N969" s="1405"/>
      <c r="O969" s="1405"/>
      <c r="P969" s="1405"/>
      <c r="Q969" s="1405"/>
      <c r="R969" s="1405"/>
      <c r="S969" s="1405"/>
      <c r="T969" s="1405"/>
      <c r="U969" s="1405"/>
      <c r="V969" s="1405"/>
      <c r="W969" s="1405"/>
      <c r="X969" s="1405"/>
      <c r="Y969" s="1405"/>
      <c r="Z969" s="1405"/>
      <c r="AA969" s="1405"/>
    </row>
    <row r="970" ht="41.25" customHeight="1">
      <c r="A970" s="1485"/>
      <c r="B970" s="1486"/>
      <c r="C970" s="1486"/>
      <c r="D970" s="1487"/>
      <c r="E970" s="1487"/>
      <c r="F970" s="1487"/>
      <c r="G970" s="1487"/>
      <c r="H970" s="1487"/>
      <c r="I970" s="1487"/>
      <c r="J970" s="1487"/>
      <c r="K970" s="1487"/>
      <c r="L970" s="1405"/>
      <c r="M970" s="1405"/>
      <c r="N970" s="1405"/>
      <c r="O970" s="1405"/>
      <c r="P970" s="1405"/>
      <c r="Q970" s="1405"/>
      <c r="R970" s="1405"/>
      <c r="S970" s="1405"/>
      <c r="T970" s="1405"/>
      <c r="U970" s="1405"/>
      <c r="V970" s="1405"/>
      <c r="W970" s="1405"/>
      <c r="X970" s="1405"/>
      <c r="Y970" s="1405"/>
      <c r="Z970" s="1405"/>
      <c r="AA970" s="1405"/>
    </row>
    <row r="971" ht="41.25" customHeight="1">
      <c r="A971" s="1485"/>
      <c r="B971" s="1486"/>
      <c r="C971" s="1486"/>
      <c r="D971" s="1487"/>
      <c r="E971" s="1487"/>
      <c r="F971" s="1487"/>
      <c r="G971" s="1487"/>
      <c r="H971" s="1487"/>
      <c r="I971" s="1487"/>
      <c r="J971" s="1487"/>
      <c r="K971" s="1487"/>
      <c r="L971" s="1405"/>
      <c r="M971" s="1405"/>
      <c r="N971" s="1405"/>
      <c r="O971" s="1405"/>
      <c r="P971" s="1405"/>
      <c r="Q971" s="1405"/>
      <c r="R971" s="1405"/>
      <c r="S971" s="1405"/>
      <c r="T971" s="1405"/>
      <c r="U971" s="1405"/>
      <c r="V971" s="1405"/>
      <c r="W971" s="1405"/>
      <c r="X971" s="1405"/>
      <c r="Y971" s="1405"/>
      <c r="Z971" s="1405"/>
      <c r="AA971" s="1405"/>
    </row>
  </sheetData>
  <autoFilter ref="$I$1:$I$971"/>
  <customSheetViews>
    <customSheetView guid="{EC65DD34-D006-4B54-AA5B-1DE10AB79212}" filter="1" showAutoFilter="1">
      <autoFilter ref="$A$1:$L$784">
        <filterColumn colId="8">
          <filters>
            <filter val="A"/>
          </filters>
        </filterColumn>
      </autoFilter>
    </customSheetView>
    <customSheetView guid="{58EC6D8A-614D-4D26-A403-6796EF6FD032}" filter="1" showAutoFilter="1">
      <autoFilter ref="$A$1:$L$786">
        <filterColumn colId="8">
          <filters>
            <filter val="Pare"/>
          </filters>
        </filterColumn>
      </autoFilter>
    </customSheetView>
  </customSheetViews>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5.0"/>
    <col customWidth="1" min="2" max="2" width="9.75"/>
    <col customWidth="1" min="3" max="3" width="23.5"/>
    <col customWidth="1" min="4" max="4" width="11.13"/>
    <col customWidth="1" min="5" max="5" width="9.0"/>
    <col customWidth="1" min="6" max="6" width="32.13"/>
    <col customWidth="1" min="7" max="7" width="25.5"/>
    <col customWidth="1" min="8" max="8" width="6.13"/>
    <col customWidth="1" min="9" max="9" width="8.13"/>
    <col customWidth="1" min="10" max="10" width="15.5"/>
    <col customWidth="1" min="11" max="11" width="13.0"/>
    <col customWidth="1" min="12" max="12" width="8.0"/>
    <col customWidth="1" min="13" max="13" width="50.63"/>
    <col customWidth="1" min="14" max="15" width="14.0"/>
    <col customWidth="1" min="16" max="16" width="8.88"/>
    <col customWidth="1" min="17" max="17" width="79.63"/>
    <col customWidth="1" min="18" max="18" width="11.5"/>
    <col customWidth="1" min="19" max="19" width="57.75"/>
    <col customWidth="1" min="20" max="29" width="8.0"/>
  </cols>
  <sheetData>
    <row r="1" ht="16.5" customHeight="1">
      <c r="A1" s="1488"/>
      <c r="B1" s="708"/>
      <c r="C1" s="1488" t="s">
        <v>763</v>
      </c>
      <c r="D1" s="1489" t="s">
        <v>764</v>
      </c>
      <c r="E1" s="518"/>
      <c r="F1" s="1488" t="s">
        <v>765</v>
      </c>
      <c r="G1" s="1488" t="s">
        <v>766</v>
      </c>
      <c r="H1" s="1489" t="s">
        <v>9546</v>
      </c>
      <c r="I1" s="1490"/>
      <c r="J1" s="4" t="s">
        <v>2514</v>
      </c>
      <c r="K1" s="1491" t="s">
        <v>9547</v>
      </c>
      <c r="L1" s="1488" t="s">
        <v>273</v>
      </c>
      <c r="M1" s="1488" t="s">
        <v>9548</v>
      </c>
      <c r="N1" s="1488"/>
      <c r="O1" s="1488"/>
      <c r="P1" s="173"/>
      <c r="Q1" s="173"/>
      <c r="R1" s="173"/>
    </row>
    <row r="2" ht="17.25" customHeight="1">
      <c r="A2" s="1492" t="s">
        <v>9549</v>
      </c>
      <c r="B2" s="720" t="s">
        <v>35</v>
      </c>
      <c r="C2" s="1493" t="s">
        <v>9550</v>
      </c>
      <c r="D2" s="1494" t="s">
        <v>9551</v>
      </c>
      <c r="E2" s="518"/>
      <c r="F2" s="1493" t="s">
        <v>3922</v>
      </c>
      <c r="G2" s="1492" t="s">
        <v>9552</v>
      </c>
      <c r="H2" s="1495" t="s">
        <v>791</v>
      </c>
      <c r="I2" s="518"/>
      <c r="J2" s="16" t="s">
        <v>9553</v>
      </c>
      <c r="K2" s="1496">
        <v>45451.0</v>
      </c>
      <c r="L2" s="1368" t="s">
        <v>6258</v>
      </c>
      <c r="M2" s="1497"/>
      <c r="N2" s="1496">
        <v>45461.0</v>
      </c>
      <c r="O2" s="1498" t="s">
        <v>9553</v>
      </c>
      <c r="P2" s="678" t="s">
        <v>6258</v>
      </c>
      <c r="Q2" s="678" t="s">
        <v>674</v>
      </c>
      <c r="R2" s="173"/>
    </row>
    <row r="3" ht="17.25" customHeight="1">
      <c r="A3" s="1499" t="s">
        <v>9554</v>
      </c>
      <c r="B3" s="740" t="s">
        <v>56</v>
      </c>
      <c r="C3" s="1500" t="s">
        <v>9555</v>
      </c>
      <c r="D3" s="1501" t="s">
        <v>9556</v>
      </c>
      <c r="E3" s="518"/>
      <c r="F3" s="1500" t="s">
        <v>9557</v>
      </c>
      <c r="G3" s="1499" t="s">
        <v>9552</v>
      </c>
      <c r="H3" s="1502" t="s">
        <v>791</v>
      </c>
      <c r="I3" s="518"/>
      <c r="J3" s="743" t="s">
        <v>862</v>
      </c>
      <c r="K3" s="1503">
        <v>45451.0</v>
      </c>
      <c r="L3" s="1356" t="s">
        <v>301</v>
      </c>
      <c r="M3" s="1356" t="s">
        <v>9558</v>
      </c>
      <c r="N3" s="1357">
        <v>45482.0</v>
      </c>
      <c r="O3" s="1356" t="s">
        <v>862</v>
      </c>
      <c r="P3" s="482"/>
      <c r="Q3" s="482"/>
      <c r="R3" s="482"/>
      <c r="S3" s="501"/>
      <c r="T3" s="501"/>
      <c r="U3" s="501"/>
      <c r="V3" s="501"/>
      <c r="W3" s="501"/>
      <c r="X3" s="501"/>
      <c r="Y3" s="501"/>
      <c r="Z3" s="501"/>
      <c r="AA3" s="501"/>
      <c r="AB3" s="501"/>
      <c r="AC3" s="501"/>
    </row>
    <row r="4" ht="16.5" customHeight="1">
      <c r="A4" s="1492" t="s">
        <v>9559</v>
      </c>
      <c r="B4" s="720" t="s">
        <v>35</v>
      </c>
      <c r="C4" s="1493" t="s">
        <v>9560</v>
      </c>
      <c r="D4" s="1494" t="s">
        <v>9561</v>
      </c>
      <c r="E4" s="518"/>
      <c r="F4" s="1493"/>
      <c r="G4" s="1492" t="s">
        <v>9552</v>
      </c>
      <c r="H4" s="1495" t="s">
        <v>9562</v>
      </c>
      <c r="I4" s="518"/>
      <c r="J4" s="16" t="s">
        <v>4673</v>
      </c>
      <c r="K4" s="1496">
        <v>45451.0</v>
      </c>
      <c r="L4" s="1368" t="s">
        <v>407</v>
      </c>
      <c r="M4" s="1504" t="s">
        <v>9563</v>
      </c>
      <c r="N4" s="1368"/>
      <c r="O4" s="1505"/>
      <c r="P4" s="173"/>
      <c r="Q4" s="173"/>
      <c r="R4" s="173"/>
    </row>
    <row r="5" ht="17.25" customHeight="1">
      <c r="A5" s="1499" t="s">
        <v>9564</v>
      </c>
      <c r="B5" s="740" t="s">
        <v>56</v>
      </c>
      <c r="C5" s="1500" t="s">
        <v>9565</v>
      </c>
      <c r="D5" s="1501" t="s">
        <v>9566</v>
      </c>
      <c r="E5" s="518"/>
      <c r="F5" s="1500" t="s">
        <v>9567</v>
      </c>
      <c r="G5" s="1499" t="s">
        <v>9552</v>
      </c>
      <c r="H5" s="1502" t="s">
        <v>791</v>
      </c>
      <c r="I5" s="518"/>
      <c r="J5" s="743" t="s">
        <v>862</v>
      </c>
      <c r="K5" s="1503">
        <v>45451.0</v>
      </c>
      <c r="L5" s="1356" t="s">
        <v>301</v>
      </c>
      <c r="M5" s="1356" t="s">
        <v>9568</v>
      </c>
      <c r="N5" s="1356"/>
      <c r="O5" s="1356"/>
      <c r="P5" s="482"/>
      <c r="Q5" s="482"/>
      <c r="R5" s="482"/>
      <c r="S5" s="501"/>
      <c r="T5" s="501"/>
      <c r="U5" s="501"/>
      <c r="V5" s="501"/>
      <c r="W5" s="501"/>
      <c r="X5" s="501"/>
      <c r="Y5" s="501"/>
      <c r="Z5" s="501"/>
      <c r="AA5" s="501"/>
      <c r="AB5" s="501"/>
      <c r="AC5" s="501"/>
    </row>
    <row r="6" ht="17.25" customHeight="1">
      <c r="A6" s="1499" t="s">
        <v>9569</v>
      </c>
      <c r="B6" s="740" t="s">
        <v>35</v>
      </c>
      <c r="C6" s="1500" t="s">
        <v>9550</v>
      </c>
      <c r="D6" s="1501" t="s">
        <v>9570</v>
      </c>
      <c r="E6" s="518"/>
      <c r="F6" s="1500"/>
      <c r="G6" s="1499" t="s">
        <v>9552</v>
      </c>
      <c r="H6" s="1502" t="s">
        <v>791</v>
      </c>
      <c r="I6" s="518"/>
      <c r="J6" s="743" t="s">
        <v>862</v>
      </c>
      <c r="K6" s="1503">
        <v>45451.0</v>
      </c>
      <c r="L6" s="1356" t="s">
        <v>301</v>
      </c>
      <c r="M6" s="1506" t="s">
        <v>9571</v>
      </c>
      <c r="N6" s="1356"/>
      <c r="O6" s="1505"/>
      <c r="P6" s="482"/>
      <c r="Q6" s="482"/>
      <c r="R6" s="482"/>
      <c r="S6" s="501"/>
      <c r="T6" s="501"/>
      <c r="U6" s="501"/>
      <c r="V6" s="501"/>
      <c r="W6" s="501"/>
      <c r="X6" s="501"/>
      <c r="Y6" s="501"/>
      <c r="Z6" s="501"/>
      <c r="AA6" s="501"/>
      <c r="AB6" s="501"/>
      <c r="AC6" s="501"/>
    </row>
    <row r="7" ht="16.5" customHeight="1">
      <c r="A7" s="1499" t="s">
        <v>9572</v>
      </c>
      <c r="B7" s="740" t="s">
        <v>56</v>
      </c>
      <c r="C7" s="1500" t="s">
        <v>9573</v>
      </c>
      <c r="D7" s="1501" t="s">
        <v>9574</v>
      </c>
      <c r="E7" s="518"/>
      <c r="F7" s="1500" t="s">
        <v>9575</v>
      </c>
      <c r="G7" s="1507" t="s">
        <v>9576</v>
      </c>
      <c r="H7" s="1502" t="s">
        <v>791</v>
      </c>
      <c r="I7" s="518"/>
      <c r="J7" s="743" t="s">
        <v>862</v>
      </c>
      <c r="K7" s="1503">
        <v>45451.0</v>
      </c>
      <c r="L7" s="1356" t="s">
        <v>301</v>
      </c>
      <c r="M7" s="1356" t="s">
        <v>9577</v>
      </c>
      <c r="N7" s="1356"/>
      <c r="O7" s="1356"/>
      <c r="P7" s="482"/>
      <c r="Q7" s="482"/>
      <c r="R7" s="482"/>
      <c r="S7" s="501"/>
      <c r="T7" s="501"/>
      <c r="U7" s="501"/>
      <c r="V7" s="501"/>
      <c r="W7" s="501"/>
      <c r="X7" s="501"/>
      <c r="Y7" s="501"/>
      <c r="Z7" s="501"/>
      <c r="AA7" s="501"/>
      <c r="AB7" s="501"/>
      <c r="AC7" s="501"/>
    </row>
    <row r="8" ht="17.25" customHeight="1">
      <c r="A8" s="1508" t="s">
        <v>9578</v>
      </c>
      <c r="B8" s="1509" t="s">
        <v>35</v>
      </c>
      <c r="C8" s="1510" t="s">
        <v>9579</v>
      </c>
      <c r="D8" s="1511" t="s">
        <v>9580</v>
      </c>
      <c r="E8" s="518"/>
      <c r="F8" s="1510" t="s">
        <v>9581</v>
      </c>
      <c r="G8" s="1508" t="s">
        <v>9552</v>
      </c>
      <c r="H8" s="1512" t="s">
        <v>791</v>
      </c>
      <c r="I8" s="518"/>
      <c r="J8" s="32" t="s">
        <v>862</v>
      </c>
      <c r="K8" s="1513">
        <v>45451.0</v>
      </c>
      <c r="L8" s="1514" t="s">
        <v>407</v>
      </c>
      <c r="M8" s="1515" t="s">
        <v>9582</v>
      </c>
      <c r="N8" s="1514"/>
      <c r="O8" s="1505"/>
      <c r="P8" s="1516"/>
      <c r="Q8" s="1516"/>
      <c r="R8" s="1516"/>
      <c r="S8" s="1517"/>
      <c r="T8" s="1517"/>
      <c r="U8" s="1517"/>
      <c r="V8" s="1517"/>
      <c r="W8" s="1517"/>
      <c r="X8" s="1517"/>
      <c r="Y8" s="1517"/>
      <c r="Z8" s="1517"/>
      <c r="AA8" s="1517"/>
      <c r="AB8" s="1517"/>
      <c r="AC8" s="1517"/>
    </row>
    <row r="9" ht="16.5" customHeight="1">
      <c r="A9" s="1499" t="s">
        <v>9583</v>
      </c>
      <c r="B9" s="740" t="s">
        <v>56</v>
      </c>
      <c r="C9" s="1500" t="s">
        <v>2271</v>
      </c>
      <c r="D9" s="1501" t="s">
        <v>9584</v>
      </c>
      <c r="E9" s="518"/>
      <c r="F9" s="1500" t="s">
        <v>9585</v>
      </c>
      <c r="G9" s="1499" t="s">
        <v>9552</v>
      </c>
      <c r="H9" s="1502" t="s">
        <v>9586</v>
      </c>
      <c r="I9" s="518"/>
      <c r="J9" s="743" t="s">
        <v>862</v>
      </c>
      <c r="K9" s="1503">
        <v>45451.0</v>
      </c>
      <c r="L9" s="1356" t="s">
        <v>9587</v>
      </c>
      <c r="M9" s="1356" t="s">
        <v>2273</v>
      </c>
      <c r="N9" s="1356"/>
      <c r="O9" s="1356"/>
      <c r="P9" s="482"/>
      <c r="Q9" s="761" t="s">
        <v>2683</v>
      </c>
      <c r="R9" s="482"/>
      <c r="S9" s="501"/>
      <c r="T9" s="501"/>
      <c r="U9" s="501"/>
      <c r="V9" s="501"/>
      <c r="W9" s="501"/>
      <c r="X9" s="501"/>
      <c r="Y9" s="501"/>
      <c r="Z9" s="501"/>
      <c r="AA9" s="501"/>
      <c r="AB9" s="501"/>
      <c r="AC9" s="501"/>
    </row>
    <row r="10" ht="17.25" customHeight="1">
      <c r="A10" s="1499" t="s">
        <v>9588</v>
      </c>
      <c r="B10" s="740" t="s">
        <v>35</v>
      </c>
      <c r="C10" s="1500" t="s">
        <v>9589</v>
      </c>
      <c r="D10" s="1501" t="s">
        <v>9590</v>
      </c>
      <c r="E10" s="518"/>
      <c r="F10" s="1500" t="s">
        <v>9591</v>
      </c>
      <c r="G10" s="1499" t="s">
        <v>9552</v>
      </c>
      <c r="H10" s="1502" t="s">
        <v>173</v>
      </c>
      <c r="I10" s="518"/>
      <c r="J10" s="743" t="s">
        <v>862</v>
      </c>
      <c r="K10" s="1503">
        <v>45451.0</v>
      </c>
      <c r="L10" s="1356" t="s">
        <v>301</v>
      </c>
      <c r="M10" s="1506" t="s">
        <v>9568</v>
      </c>
      <c r="N10" s="1356"/>
      <c r="O10" s="1505"/>
      <c r="P10" s="482"/>
      <c r="Q10" s="482"/>
      <c r="R10" s="482"/>
      <c r="S10" s="501"/>
      <c r="T10" s="501"/>
      <c r="U10" s="501"/>
      <c r="V10" s="501"/>
      <c r="W10" s="501"/>
      <c r="X10" s="501"/>
      <c r="Y10" s="501"/>
      <c r="Z10" s="501"/>
      <c r="AA10" s="501"/>
      <c r="AB10" s="501"/>
      <c r="AC10" s="501"/>
    </row>
    <row r="11" ht="17.25" customHeight="1">
      <c r="A11" s="1499" t="s">
        <v>9592</v>
      </c>
      <c r="B11" s="740" t="s">
        <v>56</v>
      </c>
      <c r="C11" s="1500" t="s">
        <v>9593</v>
      </c>
      <c r="D11" s="1501" t="s">
        <v>9594</v>
      </c>
      <c r="E11" s="518"/>
      <c r="F11" s="1500" t="s">
        <v>9595</v>
      </c>
      <c r="G11" s="1499" t="s">
        <v>9552</v>
      </c>
      <c r="H11" s="1502" t="s">
        <v>173</v>
      </c>
      <c r="I11" s="518"/>
      <c r="J11" s="743" t="s">
        <v>4765</v>
      </c>
      <c r="K11" s="1503">
        <v>45451.0</v>
      </c>
      <c r="L11" s="1356" t="s">
        <v>9596</v>
      </c>
      <c r="M11" s="1356" t="s">
        <v>9597</v>
      </c>
      <c r="N11" s="1356"/>
      <c r="O11" s="1356"/>
      <c r="P11" s="841">
        <v>45459.0</v>
      </c>
      <c r="Q11" s="761" t="s">
        <v>9598</v>
      </c>
      <c r="R11" s="762">
        <v>45477.0</v>
      </c>
      <c r="S11" s="500" t="s">
        <v>1371</v>
      </c>
      <c r="T11" s="500" t="s">
        <v>9599</v>
      </c>
      <c r="U11" s="501"/>
      <c r="V11" s="501"/>
      <c r="W11" s="501"/>
      <c r="X11" s="501"/>
      <c r="Y11" s="501"/>
      <c r="Z11" s="501"/>
      <c r="AA11" s="501"/>
      <c r="AB11" s="501"/>
      <c r="AC11" s="501"/>
    </row>
    <row r="12" ht="16.5" customHeight="1">
      <c r="A12" s="1499" t="s">
        <v>9600</v>
      </c>
      <c r="B12" s="740" t="s">
        <v>35</v>
      </c>
      <c r="C12" s="1500" t="s">
        <v>9601</v>
      </c>
      <c r="D12" s="1501" t="s">
        <v>9602</v>
      </c>
      <c r="E12" s="518"/>
      <c r="F12" s="1500" t="s">
        <v>9603</v>
      </c>
      <c r="G12" s="1499" t="s">
        <v>9552</v>
      </c>
      <c r="H12" s="1502" t="s">
        <v>791</v>
      </c>
      <c r="I12" s="518"/>
      <c r="J12" s="743" t="s">
        <v>862</v>
      </c>
      <c r="K12" s="1503">
        <v>45451.0</v>
      </c>
      <c r="L12" s="1356" t="s">
        <v>301</v>
      </c>
      <c r="M12" s="1506" t="s">
        <v>9604</v>
      </c>
      <c r="N12" s="1356"/>
      <c r="O12" s="1505"/>
      <c r="P12" s="482"/>
      <c r="Q12" s="482"/>
      <c r="R12" s="482"/>
      <c r="S12" s="501"/>
      <c r="T12" s="501"/>
      <c r="U12" s="501"/>
      <c r="V12" s="501"/>
      <c r="W12" s="501"/>
      <c r="X12" s="501"/>
      <c r="Y12" s="501"/>
      <c r="Z12" s="501"/>
      <c r="AA12" s="501"/>
      <c r="AB12" s="501"/>
      <c r="AC12" s="501"/>
    </row>
    <row r="13" ht="17.25" customHeight="1">
      <c r="A13" s="1499" t="s">
        <v>9605</v>
      </c>
      <c r="B13" s="740" t="s">
        <v>56</v>
      </c>
      <c r="C13" s="1500" t="s">
        <v>9606</v>
      </c>
      <c r="D13" s="1501" t="s">
        <v>9607</v>
      </c>
      <c r="E13" s="518"/>
      <c r="F13" s="1500"/>
      <c r="G13" s="1499" t="s">
        <v>9552</v>
      </c>
      <c r="H13" s="1502" t="s">
        <v>2510</v>
      </c>
      <c r="I13" s="518"/>
      <c r="J13" s="743" t="s">
        <v>4765</v>
      </c>
      <c r="K13" s="1359"/>
      <c r="L13" s="1359"/>
      <c r="M13" s="1359"/>
      <c r="N13" s="1359"/>
      <c r="O13" s="1359"/>
      <c r="P13" s="482"/>
      <c r="Q13" s="482"/>
      <c r="R13" s="482"/>
      <c r="S13" s="501"/>
      <c r="T13" s="501"/>
      <c r="U13" s="501"/>
      <c r="V13" s="501"/>
      <c r="W13" s="501"/>
      <c r="X13" s="501"/>
      <c r="Y13" s="501"/>
      <c r="Z13" s="501"/>
      <c r="AA13" s="501"/>
      <c r="AB13" s="501"/>
      <c r="AC13" s="501"/>
    </row>
    <row r="14" ht="17.25" customHeight="1">
      <c r="A14" s="1499" t="s">
        <v>9608</v>
      </c>
      <c r="B14" s="740" t="s">
        <v>35</v>
      </c>
      <c r="C14" s="1500" t="s">
        <v>9609</v>
      </c>
      <c r="D14" s="1501" t="s">
        <v>9610</v>
      </c>
      <c r="E14" s="518"/>
      <c r="F14" s="1500"/>
      <c r="G14" s="1499" t="s">
        <v>9552</v>
      </c>
      <c r="H14" s="1502" t="s">
        <v>2510</v>
      </c>
      <c r="I14" s="518"/>
      <c r="J14" s="743" t="s">
        <v>862</v>
      </c>
      <c r="K14" s="1503">
        <v>45451.0</v>
      </c>
      <c r="L14" s="1356" t="s">
        <v>6258</v>
      </c>
      <c r="M14" s="1506" t="s">
        <v>674</v>
      </c>
      <c r="N14" s="1496">
        <v>45461.0</v>
      </c>
      <c r="O14" s="1518" t="s">
        <v>862</v>
      </c>
      <c r="P14" s="761" t="s">
        <v>301</v>
      </c>
      <c r="Q14" s="761" t="s">
        <v>9611</v>
      </c>
      <c r="R14" s="482"/>
      <c r="S14" s="501"/>
      <c r="T14" s="501"/>
      <c r="U14" s="501"/>
      <c r="V14" s="501"/>
      <c r="W14" s="501"/>
      <c r="X14" s="501"/>
      <c r="Y14" s="501"/>
      <c r="Z14" s="501"/>
      <c r="AA14" s="501"/>
      <c r="AB14" s="501"/>
      <c r="AC14" s="501"/>
    </row>
    <row r="15" ht="16.5" customHeight="1">
      <c r="A15" s="1499" t="s">
        <v>9612</v>
      </c>
      <c r="B15" s="740" t="s">
        <v>56</v>
      </c>
      <c r="C15" s="1500" t="s">
        <v>9613</v>
      </c>
      <c r="D15" s="1501" t="s">
        <v>9614</v>
      </c>
      <c r="E15" s="518"/>
      <c r="F15" s="1500" t="s">
        <v>9615</v>
      </c>
      <c r="G15" s="1499" t="s">
        <v>9552</v>
      </c>
      <c r="H15" s="1502" t="s">
        <v>173</v>
      </c>
      <c r="I15" s="518"/>
      <c r="J15" s="743" t="s">
        <v>4765</v>
      </c>
      <c r="K15" s="1503">
        <v>45451.0</v>
      </c>
      <c r="L15" s="1356" t="s">
        <v>301</v>
      </c>
      <c r="M15" s="1356" t="s">
        <v>9616</v>
      </c>
      <c r="N15" s="1356"/>
      <c r="O15" s="1356"/>
      <c r="P15" s="841">
        <v>45459.0</v>
      </c>
      <c r="Q15" s="761" t="s">
        <v>9617</v>
      </c>
      <c r="R15" s="482"/>
      <c r="S15" s="501"/>
      <c r="T15" s="501"/>
      <c r="U15" s="501"/>
      <c r="V15" s="501"/>
      <c r="W15" s="501"/>
      <c r="X15" s="501"/>
      <c r="Y15" s="501"/>
      <c r="Z15" s="501"/>
      <c r="AA15" s="501"/>
      <c r="AB15" s="501"/>
      <c r="AC15" s="501"/>
    </row>
    <row r="16" ht="17.25" customHeight="1">
      <c r="A16" s="1499" t="s">
        <v>9618</v>
      </c>
      <c r="B16" s="740" t="s">
        <v>35</v>
      </c>
      <c r="C16" s="1500" t="s">
        <v>9619</v>
      </c>
      <c r="D16" s="1501" t="s">
        <v>9620</v>
      </c>
      <c r="E16" s="518"/>
      <c r="F16" s="1500" t="s">
        <v>9621</v>
      </c>
      <c r="G16" s="1499" t="s">
        <v>9552</v>
      </c>
      <c r="H16" s="1502" t="s">
        <v>791</v>
      </c>
      <c r="I16" s="518"/>
      <c r="J16" s="743" t="s">
        <v>862</v>
      </c>
      <c r="K16" s="1503">
        <v>45451.0</v>
      </c>
      <c r="L16" s="1356" t="s">
        <v>301</v>
      </c>
      <c r="M16" s="1506" t="s">
        <v>862</v>
      </c>
      <c r="N16" s="1356"/>
      <c r="O16" s="1505"/>
      <c r="P16" s="482"/>
      <c r="Q16" s="482"/>
      <c r="R16" s="482"/>
      <c r="S16" s="501"/>
      <c r="T16" s="501"/>
      <c r="U16" s="501"/>
      <c r="V16" s="501"/>
      <c r="W16" s="501"/>
      <c r="X16" s="501"/>
      <c r="Y16" s="501"/>
      <c r="Z16" s="501"/>
      <c r="AA16" s="501"/>
      <c r="AB16" s="501"/>
      <c r="AC16" s="501"/>
    </row>
    <row r="17" ht="16.5" customHeight="1">
      <c r="A17" s="1499" t="s">
        <v>9622</v>
      </c>
      <c r="B17" s="740" t="s">
        <v>56</v>
      </c>
      <c r="C17" s="1500" t="s">
        <v>9623</v>
      </c>
      <c r="D17" s="1501" t="s">
        <v>9624</v>
      </c>
      <c r="E17" s="518"/>
      <c r="F17" s="1500"/>
      <c r="G17" s="1499" t="s">
        <v>9552</v>
      </c>
      <c r="H17" s="1502" t="s">
        <v>9586</v>
      </c>
      <c r="I17" s="518"/>
      <c r="J17" s="743" t="s">
        <v>862</v>
      </c>
      <c r="K17" s="1503">
        <v>45451.0</v>
      </c>
      <c r="L17" s="1356" t="s">
        <v>301</v>
      </c>
      <c r="M17" s="1356" t="s">
        <v>9625</v>
      </c>
      <c r="N17" s="1356"/>
      <c r="O17" s="1356"/>
      <c r="P17" s="841">
        <v>45459.0</v>
      </c>
      <c r="Q17" s="761" t="s">
        <v>9626</v>
      </c>
      <c r="R17" s="482"/>
      <c r="S17" s="501"/>
      <c r="T17" s="501"/>
      <c r="U17" s="501"/>
      <c r="V17" s="501"/>
      <c r="W17" s="501"/>
      <c r="X17" s="501"/>
      <c r="Y17" s="501"/>
      <c r="Z17" s="501"/>
      <c r="AA17" s="501"/>
      <c r="AB17" s="501"/>
      <c r="AC17" s="501"/>
    </row>
    <row r="18" ht="17.25" customHeight="1">
      <c r="A18" s="1499" t="s">
        <v>9627</v>
      </c>
      <c r="B18" s="740" t="s">
        <v>35</v>
      </c>
      <c r="C18" s="1500" t="s">
        <v>9628</v>
      </c>
      <c r="D18" s="1501" t="s">
        <v>9629</v>
      </c>
      <c r="E18" s="518"/>
      <c r="F18" s="1500"/>
      <c r="G18" s="1499" t="s">
        <v>9552</v>
      </c>
      <c r="H18" s="1502" t="s">
        <v>9586</v>
      </c>
      <c r="I18" s="518"/>
      <c r="J18" s="743" t="s">
        <v>862</v>
      </c>
      <c r="K18" s="1503">
        <v>45451.0</v>
      </c>
      <c r="L18" s="1356" t="s">
        <v>301</v>
      </c>
      <c r="M18" s="1506" t="s">
        <v>9630</v>
      </c>
      <c r="N18" s="1356"/>
      <c r="O18" s="1505"/>
      <c r="P18" s="482"/>
      <c r="Q18" s="482"/>
      <c r="R18" s="482"/>
      <c r="S18" s="501"/>
      <c r="T18" s="501"/>
      <c r="U18" s="501"/>
      <c r="V18" s="501"/>
      <c r="W18" s="501"/>
      <c r="X18" s="501"/>
      <c r="Y18" s="501"/>
      <c r="Z18" s="501"/>
      <c r="AA18" s="501"/>
      <c r="AB18" s="501"/>
      <c r="AC18" s="501"/>
    </row>
    <row r="19" ht="17.25" customHeight="1">
      <c r="A19" s="1519" t="s">
        <v>9631</v>
      </c>
      <c r="B19" s="1520" t="s">
        <v>56</v>
      </c>
      <c r="C19" s="1521" t="s">
        <v>9632</v>
      </c>
      <c r="D19" s="1522">
        <v>6.28835024E8</v>
      </c>
      <c r="E19" s="518"/>
      <c r="F19" s="1521"/>
      <c r="G19" s="1519" t="s">
        <v>9552</v>
      </c>
      <c r="H19" s="1523" t="s">
        <v>9562</v>
      </c>
      <c r="I19" s="518"/>
      <c r="J19" s="1524" t="s">
        <v>4673</v>
      </c>
      <c r="K19" s="1525">
        <v>45451.0</v>
      </c>
      <c r="L19" s="1376" t="s">
        <v>407</v>
      </c>
      <c r="M19" s="1376" t="s">
        <v>9633</v>
      </c>
      <c r="N19" s="1376"/>
      <c r="O19" s="1376"/>
      <c r="P19" s="1526">
        <v>45477.0</v>
      </c>
      <c r="Q19" s="1073" t="s">
        <v>9634</v>
      </c>
      <c r="R19" s="1527">
        <v>45621.0</v>
      </c>
      <c r="S19" s="633" t="s">
        <v>1371</v>
      </c>
      <c r="T19" s="537"/>
      <c r="U19" s="537"/>
      <c r="V19" s="537"/>
      <c r="W19" s="537"/>
      <c r="X19" s="537"/>
      <c r="Y19" s="537"/>
      <c r="Z19" s="537"/>
      <c r="AA19" s="537"/>
      <c r="AB19" s="537"/>
      <c r="AC19" s="537"/>
    </row>
    <row r="20" ht="16.5" customHeight="1">
      <c r="A20" s="1499" t="s">
        <v>9635</v>
      </c>
      <c r="B20" s="740" t="s">
        <v>35</v>
      </c>
      <c r="C20" s="1500" t="s">
        <v>9636</v>
      </c>
      <c r="D20" s="1501" t="s">
        <v>9637</v>
      </c>
      <c r="E20" s="518"/>
      <c r="F20" s="1500"/>
      <c r="G20" s="1499" t="s">
        <v>9552</v>
      </c>
      <c r="H20" s="1502" t="s">
        <v>2510</v>
      </c>
      <c r="I20" s="518"/>
      <c r="J20" s="743" t="s">
        <v>4765</v>
      </c>
      <c r="K20" s="1359"/>
      <c r="L20" s="1359"/>
      <c r="M20" s="1528"/>
      <c r="N20" s="1359"/>
      <c r="O20" s="1529"/>
      <c r="P20" s="482"/>
      <c r="Q20" s="482"/>
      <c r="R20" s="482"/>
      <c r="S20" s="501"/>
      <c r="T20" s="501"/>
      <c r="U20" s="501"/>
      <c r="V20" s="501"/>
      <c r="W20" s="501"/>
      <c r="X20" s="501"/>
      <c r="Y20" s="501"/>
      <c r="Z20" s="501"/>
      <c r="AA20" s="501"/>
      <c r="AB20" s="501"/>
      <c r="AC20" s="501"/>
    </row>
    <row r="21" ht="17.25" customHeight="1">
      <c r="A21" s="1499" t="s">
        <v>9638</v>
      </c>
      <c r="B21" s="740" t="s">
        <v>56</v>
      </c>
      <c r="C21" s="1500" t="s">
        <v>9639</v>
      </c>
      <c r="D21" s="1501" t="s">
        <v>9640</v>
      </c>
      <c r="E21" s="518"/>
      <c r="F21" s="1500" t="s">
        <v>9641</v>
      </c>
      <c r="G21" s="1499" t="s">
        <v>9552</v>
      </c>
      <c r="H21" s="1502" t="s">
        <v>173</v>
      </c>
      <c r="I21" s="518"/>
      <c r="J21" s="743" t="s">
        <v>4765</v>
      </c>
      <c r="K21" s="1503">
        <v>45451.0</v>
      </c>
      <c r="L21" s="1356" t="s">
        <v>301</v>
      </c>
      <c r="M21" s="1356" t="s">
        <v>9642</v>
      </c>
      <c r="N21" s="1356"/>
      <c r="O21" s="1356"/>
      <c r="P21" s="482"/>
      <c r="Q21" s="482"/>
      <c r="R21" s="482"/>
      <c r="S21" s="501"/>
      <c r="T21" s="501"/>
      <c r="U21" s="501"/>
      <c r="V21" s="501"/>
      <c r="W21" s="501"/>
      <c r="X21" s="501"/>
      <c r="Y21" s="501"/>
      <c r="Z21" s="501"/>
      <c r="AA21" s="501"/>
      <c r="AB21" s="501"/>
      <c r="AC21" s="501"/>
    </row>
    <row r="22" ht="17.25" customHeight="1">
      <c r="A22" s="1492" t="s">
        <v>9643</v>
      </c>
      <c r="B22" s="720" t="s">
        <v>35</v>
      </c>
      <c r="C22" s="1493" t="s">
        <v>9644</v>
      </c>
      <c r="D22" s="1494" t="s">
        <v>9645</v>
      </c>
      <c r="E22" s="518"/>
      <c r="F22" s="1493" t="s">
        <v>9646</v>
      </c>
      <c r="G22" s="1492" t="s">
        <v>9552</v>
      </c>
      <c r="H22" s="1495" t="s">
        <v>173</v>
      </c>
      <c r="I22" s="518"/>
      <c r="J22" s="16" t="s">
        <v>4673</v>
      </c>
      <c r="K22" s="1530">
        <v>45451.0</v>
      </c>
      <c r="L22" s="1368" t="s">
        <v>407</v>
      </c>
      <c r="M22" s="1504" t="s">
        <v>9647</v>
      </c>
      <c r="N22" s="1368"/>
      <c r="O22" s="1505"/>
      <c r="P22" s="173"/>
      <c r="Q22" s="173"/>
      <c r="R22" s="173"/>
    </row>
    <row r="23" ht="16.5" customHeight="1">
      <c r="A23" s="1499" t="s">
        <v>9648</v>
      </c>
      <c r="B23" s="740" t="s">
        <v>56</v>
      </c>
      <c r="C23" s="1500" t="s">
        <v>9649</v>
      </c>
      <c r="D23" s="1501" t="s">
        <v>9650</v>
      </c>
      <c r="E23" s="518"/>
      <c r="F23" s="1500"/>
      <c r="G23" s="1499" t="s">
        <v>9552</v>
      </c>
      <c r="H23" s="1502" t="s">
        <v>2510</v>
      </c>
      <c r="I23" s="518"/>
      <c r="J23" s="743" t="s">
        <v>4765</v>
      </c>
      <c r="K23" s="1503">
        <v>45451.0</v>
      </c>
      <c r="L23" s="1356" t="s">
        <v>301</v>
      </c>
      <c r="M23" s="1356" t="s">
        <v>9651</v>
      </c>
      <c r="N23" s="1356"/>
      <c r="O23" s="1356"/>
      <c r="P23" s="841">
        <v>45459.0</v>
      </c>
      <c r="Q23" s="761" t="s">
        <v>9652</v>
      </c>
      <c r="R23" s="482"/>
      <c r="S23" s="501"/>
      <c r="T23" s="501"/>
      <c r="U23" s="501"/>
      <c r="V23" s="501"/>
      <c r="W23" s="501"/>
      <c r="X23" s="501"/>
      <c r="Y23" s="501"/>
      <c r="Z23" s="501"/>
      <c r="AA23" s="501"/>
      <c r="AB23" s="501"/>
      <c r="AC23" s="501"/>
    </row>
    <row r="24" ht="17.25" customHeight="1">
      <c r="A24" s="1499" t="s">
        <v>9653</v>
      </c>
      <c r="B24" s="740" t="s">
        <v>35</v>
      </c>
      <c r="C24" s="1500" t="s">
        <v>9654</v>
      </c>
      <c r="D24" s="1501" t="s">
        <v>9655</v>
      </c>
      <c r="E24" s="518"/>
      <c r="F24" s="1500" t="s">
        <v>9656</v>
      </c>
      <c r="G24" s="1499" t="s">
        <v>9552</v>
      </c>
      <c r="H24" s="1502" t="s">
        <v>791</v>
      </c>
      <c r="I24" s="518"/>
      <c r="J24" s="743" t="s">
        <v>862</v>
      </c>
      <c r="K24" s="1503">
        <v>45451.0</v>
      </c>
      <c r="L24" s="1356" t="s">
        <v>6258</v>
      </c>
      <c r="M24" s="1506" t="s">
        <v>2581</v>
      </c>
      <c r="N24" s="1503">
        <v>45461.0</v>
      </c>
      <c r="O24" s="1518" t="s">
        <v>862</v>
      </c>
      <c r="P24" s="761" t="s">
        <v>301</v>
      </c>
      <c r="Q24" s="761" t="s">
        <v>862</v>
      </c>
      <c r="R24" s="482"/>
      <c r="S24" s="501"/>
      <c r="T24" s="501"/>
      <c r="U24" s="501"/>
      <c r="V24" s="501"/>
      <c r="W24" s="501"/>
      <c r="X24" s="501"/>
      <c r="Y24" s="501"/>
      <c r="Z24" s="501"/>
      <c r="AA24" s="501"/>
      <c r="AB24" s="501"/>
      <c r="AC24" s="501"/>
    </row>
    <row r="25" ht="16.5" customHeight="1">
      <c r="A25" s="1531" t="s">
        <v>9657</v>
      </c>
      <c r="B25" s="724" t="s">
        <v>56</v>
      </c>
      <c r="C25" s="1532" t="s">
        <v>9658</v>
      </c>
      <c r="D25" s="1533" t="s">
        <v>9659</v>
      </c>
      <c r="E25" s="518"/>
      <c r="F25" s="1532" t="s">
        <v>9660</v>
      </c>
      <c r="G25" s="1531" t="s">
        <v>9552</v>
      </c>
      <c r="H25" s="1523" t="s">
        <v>9586</v>
      </c>
      <c r="I25" s="518"/>
      <c r="J25" s="726" t="s">
        <v>4673</v>
      </c>
      <c r="K25" s="1534">
        <v>45451.0</v>
      </c>
      <c r="L25" s="1389" t="s">
        <v>6258</v>
      </c>
      <c r="M25" s="1389" t="s">
        <v>9661</v>
      </c>
      <c r="N25" s="1389"/>
      <c r="O25" s="1389"/>
      <c r="P25" s="780">
        <v>45459.0</v>
      </c>
      <c r="Q25" s="772" t="s">
        <v>9662</v>
      </c>
      <c r="R25" s="773">
        <v>45477.0</v>
      </c>
      <c r="S25" s="629" t="s">
        <v>674</v>
      </c>
      <c r="T25" s="1535">
        <v>45482.0</v>
      </c>
      <c r="U25" s="629" t="s">
        <v>9663</v>
      </c>
      <c r="V25" s="585"/>
      <c r="W25" s="585"/>
      <c r="X25" s="585"/>
      <c r="Y25" s="585"/>
      <c r="Z25" s="629" t="s">
        <v>1743</v>
      </c>
      <c r="AA25" s="585"/>
      <c r="AB25" s="585"/>
      <c r="AC25" s="585"/>
    </row>
    <row r="26" ht="17.25" customHeight="1">
      <c r="A26" s="1499" t="s">
        <v>9664</v>
      </c>
      <c r="B26" s="740" t="s">
        <v>35</v>
      </c>
      <c r="C26" s="1500" t="s">
        <v>9665</v>
      </c>
      <c r="D26" s="1501"/>
      <c r="E26" s="518"/>
      <c r="F26" s="1500" t="s">
        <v>9666</v>
      </c>
      <c r="G26" s="1499" t="s">
        <v>9552</v>
      </c>
      <c r="H26" s="1502" t="s">
        <v>2510</v>
      </c>
      <c r="I26" s="518"/>
      <c r="J26" s="743" t="s">
        <v>4765</v>
      </c>
      <c r="K26" s="1359"/>
      <c r="L26" s="1359"/>
      <c r="M26" s="1528"/>
      <c r="N26" s="1359"/>
      <c r="O26" s="1529"/>
      <c r="P26" s="482"/>
      <c r="Q26" s="482"/>
      <c r="R26" s="482"/>
      <c r="S26" s="501"/>
      <c r="T26" s="501"/>
      <c r="U26" s="501"/>
      <c r="V26" s="501"/>
      <c r="W26" s="501"/>
      <c r="X26" s="501"/>
      <c r="Y26" s="501"/>
      <c r="Z26" s="501"/>
      <c r="AA26" s="501"/>
      <c r="AB26" s="501"/>
      <c r="AC26" s="501"/>
    </row>
    <row r="27" ht="17.25" customHeight="1">
      <c r="A27" s="1499" t="s">
        <v>9667</v>
      </c>
      <c r="B27" s="740" t="s">
        <v>56</v>
      </c>
      <c r="C27" s="1500" t="s">
        <v>9668</v>
      </c>
      <c r="D27" s="1501" t="s">
        <v>9669</v>
      </c>
      <c r="E27" s="518"/>
      <c r="F27" s="1500"/>
      <c r="G27" s="1499" t="s">
        <v>9552</v>
      </c>
      <c r="H27" s="1502" t="s">
        <v>9670</v>
      </c>
      <c r="I27" s="518"/>
      <c r="J27" s="743" t="s">
        <v>862</v>
      </c>
      <c r="K27" s="1503">
        <v>45452.0</v>
      </c>
      <c r="L27" s="1356" t="s">
        <v>6258</v>
      </c>
      <c r="M27" s="1356" t="s">
        <v>1371</v>
      </c>
      <c r="N27" s="1356"/>
      <c r="O27" s="1356"/>
      <c r="P27" s="841">
        <v>45459.0</v>
      </c>
      <c r="Q27" s="761" t="s">
        <v>1371</v>
      </c>
      <c r="R27" s="762">
        <v>45482.0</v>
      </c>
      <c r="S27" s="500" t="s">
        <v>9671</v>
      </c>
      <c r="T27" s="501"/>
      <c r="U27" s="501"/>
      <c r="V27" s="501"/>
      <c r="W27" s="501"/>
      <c r="X27" s="501"/>
      <c r="Y27" s="501"/>
      <c r="Z27" s="501"/>
      <c r="AA27" s="501"/>
      <c r="AB27" s="501"/>
      <c r="AC27" s="501"/>
    </row>
    <row r="28" ht="16.5" customHeight="1">
      <c r="A28" s="1499" t="s">
        <v>9672</v>
      </c>
      <c r="B28" s="740" t="s">
        <v>35</v>
      </c>
      <c r="C28" s="1500" t="s">
        <v>9673</v>
      </c>
      <c r="D28" s="1501" t="s">
        <v>9674</v>
      </c>
      <c r="E28" s="518"/>
      <c r="F28" s="1500"/>
      <c r="G28" s="1499" t="s">
        <v>9552</v>
      </c>
      <c r="H28" s="1502" t="s">
        <v>9670</v>
      </c>
      <c r="I28" s="518"/>
      <c r="J28" s="743" t="s">
        <v>862</v>
      </c>
      <c r="K28" s="1503">
        <v>45451.0</v>
      </c>
      <c r="L28" s="1356" t="s">
        <v>301</v>
      </c>
      <c r="M28" s="1506" t="s">
        <v>9675</v>
      </c>
      <c r="N28" s="1356"/>
      <c r="O28" s="1505"/>
      <c r="P28" s="482"/>
      <c r="Q28" s="482"/>
      <c r="R28" s="482"/>
      <c r="S28" s="501"/>
      <c r="T28" s="501"/>
      <c r="U28" s="501"/>
      <c r="V28" s="501"/>
      <c r="W28" s="501"/>
      <c r="X28" s="501"/>
      <c r="Y28" s="501"/>
      <c r="Z28" s="501"/>
      <c r="AA28" s="501"/>
      <c r="AB28" s="501"/>
      <c r="AC28" s="501"/>
    </row>
    <row r="29" ht="17.25" customHeight="1">
      <c r="A29" s="1499" t="s">
        <v>9676</v>
      </c>
      <c r="B29" s="740" t="s">
        <v>56</v>
      </c>
      <c r="C29" s="1500" t="s">
        <v>9677</v>
      </c>
      <c r="D29" s="1501" t="s">
        <v>9678</v>
      </c>
      <c r="E29" s="518"/>
      <c r="F29" s="1500"/>
      <c r="G29" s="1499" t="s">
        <v>9552</v>
      </c>
      <c r="H29" s="1502" t="s">
        <v>791</v>
      </c>
      <c r="I29" s="518"/>
      <c r="J29" s="743" t="s">
        <v>862</v>
      </c>
      <c r="K29" s="1503">
        <v>45452.0</v>
      </c>
      <c r="L29" s="1356" t="s">
        <v>301</v>
      </c>
      <c r="M29" s="1356" t="s">
        <v>9679</v>
      </c>
      <c r="N29" s="1356"/>
      <c r="O29" s="1356"/>
      <c r="P29" s="482"/>
      <c r="Q29" s="482"/>
      <c r="R29" s="482"/>
      <c r="S29" s="501"/>
      <c r="T29" s="501"/>
      <c r="U29" s="501"/>
      <c r="V29" s="501"/>
      <c r="W29" s="501"/>
      <c r="X29" s="501"/>
      <c r="Y29" s="501"/>
      <c r="Z29" s="501"/>
      <c r="AA29" s="501"/>
      <c r="AB29" s="501"/>
      <c r="AC29" s="501"/>
    </row>
    <row r="30" ht="17.25" customHeight="1">
      <c r="A30" s="1492" t="s">
        <v>9680</v>
      </c>
      <c r="B30" s="720" t="s">
        <v>35</v>
      </c>
      <c r="C30" s="1493" t="s">
        <v>9681</v>
      </c>
      <c r="D30" s="1494" t="s">
        <v>9682</v>
      </c>
      <c r="E30" s="518"/>
      <c r="F30" s="1493"/>
      <c r="G30" s="1492" t="s">
        <v>9552</v>
      </c>
      <c r="H30" s="1495" t="s">
        <v>2510</v>
      </c>
      <c r="I30" s="518"/>
      <c r="J30" s="16" t="s">
        <v>4673</v>
      </c>
      <c r="K30" s="1530">
        <v>45451.0</v>
      </c>
      <c r="L30" s="1368" t="s">
        <v>407</v>
      </c>
      <c r="M30" s="1504" t="s">
        <v>9683</v>
      </c>
      <c r="N30" s="1368"/>
      <c r="O30" s="1505"/>
      <c r="P30" s="173"/>
      <c r="Q30" s="173"/>
      <c r="R30" s="173"/>
    </row>
    <row r="31" ht="16.5" customHeight="1">
      <c r="A31" s="1499" t="s">
        <v>9684</v>
      </c>
      <c r="B31" s="740" t="s">
        <v>56</v>
      </c>
      <c r="C31" s="1500" t="s">
        <v>9685</v>
      </c>
      <c r="D31" s="1501" t="s">
        <v>9686</v>
      </c>
      <c r="E31" s="518"/>
      <c r="F31" s="1500" t="s">
        <v>9687</v>
      </c>
      <c r="G31" s="1499" t="s">
        <v>9552</v>
      </c>
      <c r="H31" s="1502" t="s">
        <v>791</v>
      </c>
      <c r="I31" s="518"/>
      <c r="J31" s="743" t="s">
        <v>4765</v>
      </c>
      <c r="K31" s="1503">
        <v>45452.0</v>
      </c>
      <c r="L31" s="1356" t="s">
        <v>301</v>
      </c>
      <c r="M31" s="1356" t="s">
        <v>9688</v>
      </c>
      <c r="N31" s="1356"/>
      <c r="O31" s="1356"/>
      <c r="P31" s="482"/>
      <c r="Q31" s="482"/>
      <c r="R31" s="482"/>
      <c r="S31" s="501"/>
      <c r="T31" s="501"/>
      <c r="U31" s="501"/>
      <c r="V31" s="501"/>
      <c r="W31" s="501"/>
      <c r="X31" s="501"/>
      <c r="Y31" s="501"/>
      <c r="Z31" s="501"/>
      <c r="AA31" s="501"/>
      <c r="AB31" s="501"/>
      <c r="AC31" s="501"/>
    </row>
    <row r="32" ht="17.25" customHeight="1">
      <c r="A32" s="1499" t="s">
        <v>9689</v>
      </c>
      <c r="B32" s="740" t="s">
        <v>35</v>
      </c>
      <c r="C32" s="1500" t="s">
        <v>9690</v>
      </c>
      <c r="D32" s="1501" t="s">
        <v>9691</v>
      </c>
      <c r="E32" s="518"/>
      <c r="F32" s="1500"/>
      <c r="G32" s="1499" t="s">
        <v>9552</v>
      </c>
      <c r="H32" s="1502" t="s">
        <v>791</v>
      </c>
      <c r="I32" s="518"/>
      <c r="J32" s="743" t="s">
        <v>862</v>
      </c>
      <c r="K32" s="1503">
        <v>45452.0</v>
      </c>
      <c r="L32" s="1356" t="s">
        <v>301</v>
      </c>
      <c r="M32" s="1506" t="s">
        <v>9692</v>
      </c>
      <c r="N32" s="1356"/>
      <c r="O32" s="1505"/>
      <c r="P32" s="482"/>
      <c r="Q32" s="482"/>
      <c r="R32" s="482"/>
      <c r="S32" s="501"/>
      <c r="T32" s="501"/>
      <c r="U32" s="501"/>
      <c r="V32" s="501"/>
      <c r="W32" s="501"/>
      <c r="X32" s="501"/>
      <c r="Y32" s="501"/>
      <c r="Z32" s="501"/>
      <c r="AA32" s="501"/>
      <c r="AB32" s="501"/>
      <c r="AC32" s="501"/>
    </row>
    <row r="33" ht="16.5" customHeight="1">
      <c r="A33" s="1499" t="s">
        <v>9693</v>
      </c>
      <c r="B33" s="740" t="s">
        <v>56</v>
      </c>
      <c r="C33" s="1500" t="s">
        <v>9694</v>
      </c>
      <c r="D33" s="1501" t="s">
        <v>9695</v>
      </c>
      <c r="E33" s="518"/>
      <c r="F33" s="1500"/>
      <c r="G33" s="1499" t="s">
        <v>9552</v>
      </c>
      <c r="H33" s="1502" t="s">
        <v>791</v>
      </c>
      <c r="I33" s="518"/>
      <c r="J33" s="743" t="s">
        <v>4765</v>
      </c>
      <c r="K33" s="1503">
        <v>45452.0</v>
      </c>
      <c r="L33" s="1356" t="s">
        <v>301</v>
      </c>
      <c r="M33" s="1356" t="s">
        <v>9696</v>
      </c>
      <c r="N33" s="1356"/>
      <c r="O33" s="1356"/>
      <c r="P33" s="841">
        <v>45459.0</v>
      </c>
      <c r="Q33" s="761" t="s">
        <v>9697</v>
      </c>
      <c r="R33" s="482"/>
      <c r="S33" s="501"/>
      <c r="T33" s="501"/>
      <c r="U33" s="501"/>
      <c r="V33" s="501"/>
      <c r="W33" s="501"/>
      <c r="X33" s="501"/>
      <c r="Y33" s="501"/>
      <c r="Z33" s="501"/>
      <c r="AA33" s="501"/>
      <c r="AB33" s="501"/>
      <c r="AC33" s="501"/>
    </row>
    <row r="34" ht="17.25" customHeight="1">
      <c r="A34" s="1499" t="s">
        <v>9698</v>
      </c>
      <c r="B34" s="740" t="s">
        <v>35</v>
      </c>
      <c r="C34" s="1500" t="s">
        <v>9699</v>
      </c>
      <c r="D34" s="1501" t="s">
        <v>9700</v>
      </c>
      <c r="E34" s="518"/>
      <c r="F34" s="1500" t="s">
        <v>9701</v>
      </c>
      <c r="G34" s="1499" t="s">
        <v>9552</v>
      </c>
      <c r="H34" s="1502" t="s">
        <v>173</v>
      </c>
      <c r="I34" s="518"/>
      <c r="J34" s="743" t="s">
        <v>862</v>
      </c>
      <c r="K34" s="1503">
        <v>45452.0</v>
      </c>
      <c r="L34" s="1356" t="s">
        <v>301</v>
      </c>
      <c r="M34" s="1506" t="s">
        <v>1045</v>
      </c>
      <c r="N34" s="1356"/>
      <c r="O34" s="1505"/>
      <c r="P34" s="482"/>
      <c r="Q34" s="482"/>
      <c r="R34" s="482"/>
      <c r="S34" s="501"/>
      <c r="T34" s="501"/>
      <c r="U34" s="501"/>
      <c r="V34" s="501"/>
      <c r="W34" s="501"/>
      <c r="X34" s="501"/>
      <c r="Y34" s="501"/>
      <c r="Z34" s="501"/>
      <c r="AA34" s="501"/>
      <c r="AB34" s="501"/>
      <c r="AC34" s="501"/>
    </row>
    <row r="35" ht="17.25" customHeight="1">
      <c r="A35" s="1499" t="s">
        <v>9702</v>
      </c>
      <c r="B35" s="740" t="s">
        <v>56</v>
      </c>
      <c r="C35" s="1500" t="s">
        <v>9703</v>
      </c>
      <c r="D35" s="1501" t="s">
        <v>9704</v>
      </c>
      <c r="E35" s="518"/>
      <c r="F35" s="1500"/>
      <c r="G35" s="1499" t="s">
        <v>9552</v>
      </c>
      <c r="H35" s="1502"/>
      <c r="I35" s="518"/>
      <c r="J35" s="743" t="s">
        <v>862</v>
      </c>
      <c r="K35" s="1503">
        <v>45452.0</v>
      </c>
      <c r="L35" s="1356" t="s">
        <v>301</v>
      </c>
      <c r="M35" s="1356" t="s">
        <v>9705</v>
      </c>
      <c r="N35" s="1356"/>
      <c r="O35" s="1356"/>
      <c r="P35" s="841">
        <v>45459.0</v>
      </c>
      <c r="Q35" s="761" t="s">
        <v>862</v>
      </c>
      <c r="R35" s="482"/>
      <c r="S35" s="501"/>
      <c r="T35" s="501"/>
      <c r="U35" s="501"/>
      <c r="V35" s="501"/>
      <c r="W35" s="501"/>
      <c r="X35" s="501"/>
      <c r="Y35" s="501"/>
      <c r="Z35" s="501"/>
      <c r="AA35" s="501"/>
      <c r="AB35" s="501"/>
      <c r="AC35" s="501"/>
    </row>
    <row r="36" ht="16.5" customHeight="1">
      <c r="A36" s="1499" t="s">
        <v>9706</v>
      </c>
      <c r="B36" s="740" t="s">
        <v>35</v>
      </c>
      <c r="C36" s="1500" t="s">
        <v>9707</v>
      </c>
      <c r="D36" s="1501" t="s">
        <v>9708</v>
      </c>
      <c r="E36" s="518"/>
      <c r="F36" s="1500" t="s">
        <v>9709</v>
      </c>
      <c r="G36" s="1499" t="s">
        <v>9552</v>
      </c>
      <c r="H36" s="1502" t="s">
        <v>173</v>
      </c>
      <c r="I36" s="518"/>
      <c r="J36" s="743" t="s">
        <v>862</v>
      </c>
      <c r="K36" s="1503">
        <v>45452.0</v>
      </c>
      <c r="L36" s="1356" t="s">
        <v>6258</v>
      </c>
      <c r="M36" s="1506" t="s">
        <v>674</v>
      </c>
      <c r="N36" s="1503">
        <v>45461.0</v>
      </c>
      <c r="O36" s="1518" t="s">
        <v>862</v>
      </c>
      <c r="P36" s="761" t="s">
        <v>301</v>
      </c>
      <c r="Q36" s="761" t="s">
        <v>9710</v>
      </c>
      <c r="R36" s="482"/>
      <c r="S36" s="501"/>
      <c r="T36" s="501"/>
      <c r="U36" s="501"/>
      <c r="V36" s="501"/>
      <c r="W36" s="501"/>
      <c r="X36" s="501"/>
      <c r="Y36" s="501"/>
      <c r="Z36" s="501"/>
      <c r="AA36" s="501"/>
      <c r="AB36" s="501"/>
      <c r="AC36" s="501"/>
    </row>
    <row r="37" ht="17.25" customHeight="1">
      <c r="A37" s="1519" t="s">
        <v>9711</v>
      </c>
      <c r="B37" s="1520" t="s">
        <v>56</v>
      </c>
      <c r="C37" s="1521" t="s">
        <v>9712</v>
      </c>
      <c r="D37" s="1536" t="s">
        <v>9713</v>
      </c>
      <c r="E37" s="518"/>
      <c r="F37" s="1521" t="s">
        <v>9714</v>
      </c>
      <c r="G37" s="1519" t="s">
        <v>9552</v>
      </c>
      <c r="H37" s="1537" t="s">
        <v>173</v>
      </c>
      <c r="I37" s="518"/>
      <c r="J37" s="1524" t="s">
        <v>4673</v>
      </c>
      <c r="K37" s="1525">
        <v>45452.0</v>
      </c>
      <c r="L37" s="1376" t="s">
        <v>6258</v>
      </c>
      <c r="M37" s="1376" t="s">
        <v>9715</v>
      </c>
      <c r="N37" s="1400">
        <v>45477.0</v>
      </c>
      <c r="O37" s="1376" t="s">
        <v>9716</v>
      </c>
      <c r="P37" s="1527">
        <v>45482.0</v>
      </c>
      <c r="Q37" s="1073" t="s">
        <v>9717</v>
      </c>
      <c r="R37" s="1527">
        <v>45498.0</v>
      </c>
      <c r="S37" s="633" t="s">
        <v>9718</v>
      </c>
      <c r="T37" s="537"/>
      <c r="U37" s="537"/>
      <c r="V37" s="537"/>
      <c r="W37" s="537"/>
      <c r="X37" s="537"/>
      <c r="Y37" s="537"/>
      <c r="Z37" s="537"/>
      <c r="AA37" s="537"/>
      <c r="AB37" s="537"/>
      <c r="AC37" s="537"/>
    </row>
    <row r="38" ht="17.25" customHeight="1">
      <c r="A38" s="1499" t="s">
        <v>9719</v>
      </c>
      <c r="B38" s="740" t="s">
        <v>35</v>
      </c>
      <c r="C38" s="1500" t="s">
        <v>9720</v>
      </c>
      <c r="D38" s="1501" t="s">
        <v>9721</v>
      </c>
      <c r="E38" s="518"/>
      <c r="F38" s="1500" t="s">
        <v>9722</v>
      </c>
      <c r="G38" s="1499" t="s">
        <v>9552</v>
      </c>
      <c r="H38" s="1502" t="s">
        <v>173</v>
      </c>
      <c r="I38" s="518"/>
      <c r="J38" s="743" t="s">
        <v>4765</v>
      </c>
      <c r="K38" s="1503">
        <v>45452.0</v>
      </c>
      <c r="L38" s="1356" t="s">
        <v>6258</v>
      </c>
      <c r="M38" s="1506" t="s">
        <v>674</v>
      </c>
      <c r="N38" s="1503">
        <v>45461.0</v>
      </c>
      <c r="O38" s="1518" t="s">
        <v>4765</v>
      </c>
      <c r="P38" s="761" t="s">
        <v>301</v>
      </c>
      <c r="Q38" s="761" t="s">
        <v>4765</v>
      </c>
      <c r="R38" s="482"/>
      <c r="S38" s="501"/>
      <c r="T38" s="501"/>
      <c r="U38" s="501"/>
      <c r="V38" s="501"/>
      <c r="W38" s="501"/>
      <c r="X38" s="501"/>
      <c r="Y38" s="501"/>
      <c r="Z38" s="501"/>
      <c r="AA38" s="501"/>
      <c r="AB38" s="501"/>
      <c r="AC38" s="501"/>
    </row>
    <row r="39" ht="16.5" customHeight="1">
      <c r="A39" s="1538" t="s">
        <v>9723</v>
      </c>
      <c r="B39" s="1539" t="s">
        <v>56</v>
      </c>
      <c r="C39" s="1540" t="s">
        <v>9724</v>
      </c>
      <c r="D39" s="1541" t="s">
        <v>9725</v>
      </c>
      <c r="E39" s="518"/>
      <c r="F39" s="1540"/>
      <c r="G39" s="1538" t="s">
        <v>9552</v>
      </c>
      <c r="H39" s="1542" t="s">
        <v>2510</v>
      </c>
      <c r="I39" s="518"/>
      <c r="J39" s="38" t="s">
        <v>4673</v>
      </c>
      <c r="K39" s="1530">
        <v>45452.0</v>
      </c>
      <c r="L39" s="1397" t="s">
        <v>6258</v>
      </c>
      <c r="M39" s="1397" t="s">
        <v>9726</v>
      </c>
      <c r="N39" s="1543">
        <v>45482.0</v>
      </c>
      <c r="O39" s="1397" t="s">
        <v>9727</v>
      </c>
      <c r="P39" s="771"/>
      <c r="Q39" s="769" t="s">
        <v>9728</v>
      </c>
      <c r="R39" s="769" t="s">
        <v>9729</v>
      </c>
      <c r="S39" s="512"/>
      <c r="T39" s="512"/>
      <c r="U39" s="512"/>
      <c r="V39" s="512"/>
      <c r="W39" s="512"/>
      <c r="X39" s="512"/>
      <c r="Y39" s="512"/>
      <c r="Z39" s="512"/>
      <c r="AA39" s="512"/>
      <c r="AB39" s="512"/>
      <c r="AC39" s="512"/>
    </row>
    <row r="40" ht="17.25" customHeight="1">
      <c r="A40" s="1499" t="s">
        <v>9730</v>
      </c>
      <c r="B40" s="740" t="s">
        <v>35</v>
      </c>
      <c r="C40" s="1500" t="s">
        <v>9731</v>
      </c>
      <c r="D40" s="1501" t="s">
        <v>9732</v>
      </c>
      <c r="E40" s="518"/>
      <c r="F40" s="1500" t="s">
        <v>9733</v>
      </c>
      <c r="G40" s="1499" t="s">
        <v>9552</v>
      </c>
      <c r="H40" s="1502" t="s">
        <v>791</v>
      </c>
      <c r="I40" s="518"/>
      <c r="J40" s="743" t="s">
        <v>4765</v>
      </c>
      <c r="K40" s="1503">
        <v>45452.0</v>
      </c>
      <c r="L40" s="1356" t="s">
        <v>301</v>
      </c>
      <c r="M40" s="1506" t="s">
        <v>1544</v>
      </c>
      <c r="N40" s="1356"/>
      <c r="O40" s="1505"/>
      <c r="P40" s="482"/>
      <c r="Q40" s="482"/>
      <c r="R40" s="482"/>
      <c r="S40" s="501"/>
      <c r="T40" s="501"/>
      <c r="U40" s="501"/>
      <c r="V40" s="501"/>
      <c r="W40" s="501"/>
      <c r="X40" s="501"/>
      <c r="Y40" s="501"/>
      <c r="Z40" s="501"/>
      <c r="AA40" s="501"/>
      <c r="AB40" s="501"/>
      <c r="AC40" s="501"/>
    </row>
    <row r="41" ht="16.5" customHeight="1">
      <c r="A41" s="1538" t="s">
        <v>9734</v>
      </c>
      <c r="B41" s="1539" t="s">
        <v>56</v>
      </c>
      <c r="C41" s="1540" t="s">
        <v>9735</v>
      </c>
      <c r="D41" s="1541" t="s">
        <v>9736</v>
      </c>
      <c r="E41" s="518"/>
      <c r="F41" s="1540" t="s">
        <v>9737</v>
      </c>
      <c r="G41" s="1538" t="s">
        <v>9552</v>
      </c>
      <c r="H41" s="1542" t="s">
        <v>173</v>
      </c>
      <c r="I41" s="518"/>
      <c r="J41" s="38" t="s">
        <v>4673</v>
      </c>
      <c r="K41" s="1530">
        <v>45452.0</v>
      </c>
      <c r="L41" s="1397" t="s">
        <v>6258</v>
      </c>
      <c r="M41" s="1397" t="s">
        <v>9738</v>
      </c>
      <c r="N41" s="1543">
        <v>45484.0</v>
      </c>
      <c r="O41" s="1397" t="s">
        <v>9739</v>
      </c>
      <c r="P41" s="771"/>
      <c r="Q41" s="771"/>
      <c r="R41" s="771"/>
      <c r="S41" s="512"/>
      <c r="T41" s="512"/>
      <c r="U41" s="512"/>
      <c r="V41" s="512"/>
      <c r="W41" s="512"/>
      <c r="X41" s="512"/>
      <c r="Y41" s="512"/>
      <c r="Z41" s="512"/>
      <c r="AA41" s="512"/>
      <c r="AB41" s="512"/>
      <c r="AC41" s="512"/>
    </row>
    <row r="42" ht="17.25" customHeight="1">
      <c r="A42" s="1499" t="s">
        <v>9740</v>
      </c>
      <c r="B42" s="740" t="s">
        <v>35</v>
      </c>
      <c r="C42" s="1500" t="s">
        <v>9741</v>
      </c>
      <c r="D42" s="1501" t="s">
        <v>9742</v>
      </c>
      <c r="E42" s="518"/>
      <c r="F42" s="1500" t="s">
        <v>9743</v>
      </c>
      <c r="G42" s="1499" t="s">
        <v>9552</v>
      </c>
      <c r="H42" s="1502" t="s">
        <v>791</v>
      </c>
      <c r="I42" s="518"/>
      <c r="J42" s="743" t="s">
        <v>862</v>
      </c>
      <c r="K42" s="1503">
        <v>45452.0</v>
      </c>
      <c r="L42" s="1356" t="s">
        <v>301</v>
      </c>
      <c r="M42" s="1506" t="s">
        <v>9744</v>
      </c>
      <c r="N42" s="1356"/>
      <c r="O42" s="1505"/>
      <c r="P42" s="482"/>
      <c r="Q42" s="482"/>
      <c r="R42" s="482"/>
      <c r="S42" s="501"/>
      <c r="T42" s="501"/>
      <c r="U42" s="501"/>
      <c r="V42" s="501"/>
      <c r="W42" s="501"/>
      <c r="X42" s="501"/>
      <c r="Y42" s="501"/>
      <c r="Z42" s="501"/>
      <c r="AA42" s="501"/>
      <c r="AB42" s="501"/>
      <c r="AC42" s="501"/>
    </row>
    <row r="43" ht="17.25" customHeight="1">
      <c r="A43" s="1499" t="s">
        <v>9745</v>
      </c>
      <c r="B43" s="740" t="s">
        <v>56</v>
      </c>
      <c r="C43" s="1500" t="s">
        <v>9746</v>
      </c>
      <c r="D43" s="1501" t="s">
        <v>9747</v>
      </c>
      <c r="E43" s="518"/>
      <c r="F43" s="1500" t="s">
        <v>9748</v>
      </c>
      <c r="G43" s="1499" t="s">
        <v>9552</v>
      </c>
      <c r="H43" s="1502" t="s">
        <v>791</v>
      </c>
      <c r="I43" s="518"/>
      <c r="J43" s="743" t="s">
        <v>862</v>
      </c>
      <c r="K43" s="1503">
        <v>45452.0</v>
      </c>
      <c r="L43" s="1356" t="s">
        <v>407</v>
      </c>
      <c r="M43" s="1356" t="s">
        <v>9749</v>
      </c>
      <c r="N43" s="1357">
        <v>45477.0</v>
      </c>
      <c r="O43" s="1356" t="s">
        <v>862</v>
      </c>
      <c r="P43" s="482"/>
      <c r="Q43" s="482"/>
      <c r="R43" s="482"/>
      <c r="S43" s="501"/>
      <c r="T43" s="501"/>
      <c r="U43" s="501"/>
      <c r="V43" s="501"/>
      <c r="W43" s="501"/>
      <c r="X43" s="501"/>
      <c r="Y43" s="501"/>
      <c r="Z43" s="501"/>
      <c r="AA43" s="501"/>
      <c r="AB43" s="501"/>
      <c r="AC43" s="501"/>
    </row>
    <row r="44" ht="17.25" customHeight="1">
      <c r="A44" s="1499" t="s">
        <v>9750</v>
      </c>
      <c r="B44" s="740" t="s">
        <v>35</v>
      </c>
      <c r="C44" s="1500" t="s">
        <v>9751</v>
      </c>
      <c r="D44" s="1501" t="s">
        <v>9752</v>
      </c>
      <c r="E44" s="518"/>
      <c r="F44" s="1500"/>
      <c r="G44" s="1499" t="s">
        <v>9552</v>
      </c>
      <c r="H44" s="1502"/>
      <c r="I44" s="518"/>
      <c r="J44" s="743" t="s">
        <v>862</v>
      </c>
      <c r="K44" s="1503">
        <v>45452.0</v>
      </c>
      <c r="L44" s="1356" t="s">
        <v>301</v>
      </c>
      <c r="M44" s="1506" t="s">
        <v>9753</v>
      </c>
      <c r="N44" s="1356"/>
      <c r="O44" s="1505"/>
      <c r="P44" s="482"/>
      <c r="Q44" s="482"/>
      <c r="R44" s="482"/>
      <c r="S44" s="501"/>
      <c r="T44" s="501"/>
      <c r="U44" s="501"/>
      <c r="V44" s="501"/>
      <c r="W44" s="501"/>
      <c r="X44" s="501"/>
      <c r="Y44" s="501"/>
      <c r="Z44" s="501"/>
      <c r="AA44" s="501"/>
      <c r="AB44" s="501"/>
      <c r="AC44" s="501"/>
    </row>
    <row r="45" ht="16.5" customHeight="1">
      <c r="A45" s="1499" t="s">
        <v>9754</v>
      </c>
      <c r="B45" s="740" t="s">
        <v>56</v>
      </c>
      <c r="C45" s="1500" t="s">
        <v>9755</v>
      </c>
      <c r="D45" s="1501" t="s">
        <v>9756</v>
      </c>
      <c r="E45" s="518"/>
      <c r="F45" s="1500"/>
      <c r="G45" s="1499" t="s">
        <v>9552</v>
      </c>
      <c r="H45" s="1502" t="s">
        <v>9670</v>
      </c>
      <c r="I45" s="518"/>
      <c r="J45" s="743" t="s">
        <v>4765</v>
      </c>
      <c r="K45" s="1503">
        <v>45452.0</v>
      </c>
      <c r="L45" s="1356" t="s">
        <v>6258</v>
      </c>
      <c r="M45" s="1356" t="s">
        <v>3962</v>
      </c>
      <c r="N45" s="1356"/>
      <c r="O45" s="1356"/>
      <c r="P45" s="482"/>
      <c r="Q45" s="482"/>
      <c r="R45" s="482"/>
      <c r="S45" s="501"/>
      <c r="T45" s="501"/>
      <c r="U45" s="501"/>
      <c r="V45" s="501"/>
      <c r="W45" s="501"/>
      <c r="X45" s="501"/>
      <c r="Y45" s="501"/>
      <c r="Z45" s="501"/>
      <c r="AA45" s="501"/>
      <c r="AB45" s="501"/>
      <c r="AC45" s="501"/>
    </row>
    <row r="46" ht="17.25" customHeight="1">
      <c r="A46" s="1492" t="s">
        <v>9757</v>
      </c>
      <c r="B46" s="720" t="s">
        <v>35</v>
      </c>
      <c r="C46" s="1521" t="s">
        <v>9758</v>
      </c>
      <c r="D46" s="1494" t="s">
        <v>9759</v>
      </c>
      <c r="E46" s="518"/>
      <c r="F46" s="1493"/>
      <c r="G46" s="1492" t="s">
        <v>9552</v>
      </c>
      <c r="H46" s="1495" t="s">
        <v>173</v>
      </c>
      <c r="I46" s="518"/>
      <c r="J46" s="16" t="s">
        <v>4765</v>
      </c>
      <c r="K46" s="1379"/>
      <c r="L46" s="1379"/>
      <c r="M46" s="1497"/>
      <c r="N46" s="1379"/>
      <c r="O46" s="1529"/>
      <c r="P46" s="173"/>
      <c r="Q46" s="173"/>
      <c r="R46" s="173"/>
    </row>
    <row r="47" ht="17.25" customHeight="1">
      <c r="A47" s="1499" t="s">
        <v>9760</v>
      </c>
      <c r="B47" s="740" t="s">
        <v>56</v>
      </c>
      <c r="C47" s="1500" t="s">
        <v>9761</v>
      </c>
      <c r="D47" s="1501" t="s">
        <v>9762</v>
      </c>
      <c r="E47" s="518"/>
      <c r="F47" s="1500"/>
      <c r="G47" s="1499" t="s">
        <v>9552</v>
      </c>
      <c r="H47" s="1502"/>
      <c r="I47" s="518"/>
      <c r="J47" s="743" t="s">
        <v>862</v>
      </c>
      <c r="K47" s="1503">
        <v>45452.0</v>
      </c>
      <c r="L47" s="1356" t="s">
        <v>301</v>
      </c>
      <c r="M47" s="1356" t="s">
        <v>9763</v>
      </c>
      <c r="N47" s="1356"/>
      <c r="O47" s="1356"/>
      <c r="P47" s="482"/>
      <c r="Q47" s="482"/>
      <c r="R47" s="482"/>
      <c r="S47" s="501"/>
      <c r="T47" s="501"/>
      <c r="U47" s="501"/>
      <c r="V47" s="501"/>
      <c r="W47" s="501"/>
      <c r="X47" s="501"/>
      <c r="Y47" s="501"/>
      <c r="Z47" s="501"/>
      <c r="AA47" s="501"/>
      <c r="AB47" s="501"/>
      <c r="AC47" s="501"/>
    </row>
    <row r="48" ht="16.5" customHeight="1">
      <c r="A48" s="1492" t="s">
        <v>9764</v>
      </c>
      <c r="B48" s="720" t="s">
        <v>35</v>
      </c>
      <c r="C48" s="1521" t="s">
        <v>9765</v>
      </c>
      <c r="D48" s="1494" t="s">
        <v>9766</v>
      </c>
      <c r="E48" s="518"/>
      <c r="F48" s="1493" t="s">
        <v>9767</v>
      </c>
      <c r="G48" s="1492" t="s">
        <v>9552</v>
      </c>
      <c r="H48" s="1495" t="s">
        <v>791</v>
      </c>
      <c r="I48" s="518"/>
      <c r="J48" s="16" t="s">
        <v>4765</v>
      </c>
      <c r="K48" s="1379"/>
      <c r="L48" s="1379"/>
      <c r="M48" s="1497"/>
      <c r="N48" s="1379"/>
      <c r="O48" s="1529"/>
      <c r="P48" s="173"/>
      <c r="Q48" s="173"/>
      <c r="R48" s="173"/>
    </row>
    <row r="49" ht="17.25" customHeight="1">
      <c r="A49" s="1499" t="s">
        <v>9768</v>
      </c>
      <c r="B49" s="740" t="s">
        <v>56</v>
      </c>
      <c r="C49" s="1500" t="s">
        <v>9769</v>
      </c>
      <c r="D49" s="1501" t="s">
        <v>9770</v>
      </c>
      <c r="E49" s="518"/>
      <c r="F49" s="1500" t="s">
        <v>9771</v>
      </c>
      <c r="G49" s="1499" t="s">
        <v>9552</v>
      </c>
      <c r="H49" s="1502" t="s">
        <v>791</v>
      </c>
      <c r="I49" s="518"/>
      <c r="J49" s="743" t="s">
        <v>862</v>
      </c>
      <c r="K49" s="1503">
        <v>45452.0</v>
      </c>
      <c r="L49" s="1356" t="s">
        <v>301</v>
      </c>
      <c r="M49" s="1356" t="s">
        <v>9772</v>
      </c>
      <c r="N49" s="1356"/>
      <c r="O49" s="1356"/>
      <c r="P49" s="482"/>
      <c r="Q49" s="482"/>
      <c r="R49" s="482"/>
      <c r="S49" s="501"/>
      <c r="T49" s="501"/>
      <c r="U49" s="501"/>
      <c r="V49" s="501"/>
      <c r="W49" s="501"/>
      <c r="X49" s="501"/>
      <c r="Y49" s="501"/>
      <c r="Z49" s="501"/>
      <c r="AA49" s="501"/>
      <c r="AB49" s="501"/>
      <c r="AC49" s="501"/>
    </row>
    <row r="50" ht="16.5" customHeight="1">
      <c r="A50" s="1531" t="s">
        <v>9773</v>
      </c>
      <c r="B50" s="724" t="s">
        <v>35</v>
      </c>
      <c r="C50" s="1532" t="s">
        <v>9774</v>
      </c>
      <c r="D50" s="1533" t="s">
        <v>9775</v>
      </c>
      <c r="E50" s="518"/>
      <c r="F50" s="1532" t="s">
        <v>9776</v>
      </c>
      <c r="G50" s="1531" t="s">
        <v>9552</v>
      </c>
      <c r="H50" s="1523" t="s">
        <v>791</v>
      </c>
      <c r="I50" s="518"/>
      <c r="J50" s="726" t="s">
        <v>4673</v>
      </c>
      <c r="K50" s="1534">
        <v>45452.0</v>
      </c>
      <c r="L50" s="1389" t="s">
        <v>407</v>
      </c>
      <c r="M50" s="1544" t="s">
        <v>9777</v>
      </c>
      <c r="N50" s="1389"/>
      <c r="O50" s="1545"/>
      <c r="P50" s="774"/>
      <c r="Q50" s="772" t="s">
        <v>9778</v>
      </c>
      <c r="R50" s="774"/>
      <c r="S50" s="585"/>
      <c r="T50" s="585"/>
      <c r="U50" s="585"/>
      <c r="V50" s="585"/>
      <c r="W50" s="585"/>
      <c r="X50" s="585"/>
      <c r="Y50" s="585"/>
      <c r="Z50" s="585"/>
      <c r="AA50" s="585"/>
      <c r="AB50" s="585"/>
      <c r="AC50" s="585"/>
    </row>
    <row r="51" ht="17.25" customHeight="1">
      <c r="A51" s="1499" t="s">
        <v>9779</v>
      </c>
      <c r="B51" s="740" t="s">
        <v>56</v>
      </c>
      <c r="C51" s="1500" t="s">
        <v>9780</v>
      </c>
      <c r="D51" s="1501" t="s">
        <v>9781</v>
      </c>
      <c r="E51" s="518"/>
      <c r="F51" s="1500"/>
      <c r="G51" s="1499" t="s">
        <v>9552</v>
      </c>
      <c r="H51" s="1502" t="s">
        <v>9586</v>
      </c>
      <c r="I51" s="518"/>
      <c r="J51" s="743" t="s">
        <v>862</v>
      </c>
      <c r="K51" s="1503">
        <v>45452.0</v>
      </c>
      <c r="L51" s="1356" t="s">
        <v>301</v>
      </c>
      <c r="M51" s="1356" t="s">
        <v>862</v>
      </c>
      <c r="N51" s="1356"/>
      <c r="O51" s="1356"/>
      <c r="P51" s="482"/>
      <c r="Q51" s="482"/>
      <c r="R51" s="482"/>
      <c r="S51" s="501"/>
      <c r="T51" s="501"/>
      <c r="U51" s="501"/>
      <c r="V51" s="501"/>
      <c r="W51" s="501"/>
      <c r="X51" s="501"/>
      <c r="Y51" s="501"/>
      <c r="Z51" s="501"/>
      <c r="AA51" s="501"/>
      <c r="AB51" s="501"/>
      <c r="AC51" s="501"/>
    </row>
    <row r="52" ht="17.25" customHeight="1">
      <c r="A52" s="1492" t="s">
        <v>9782</v>
      </c>
      <c r="B52" s="720" t="s">
        <v>35</v>
      </c>
      <c r="C52" s="1521" t="s">
        <v>9783</v>
      </c>
      <c r="D52" s="1494" t="s">
        <v>9784</v>
      </c>
      <c r="E52" s="518"/>
      <c r="F52" s="1493" t="s">
        <v>9785</v>
      </c>
      <c r="G52" s="1492" t="s">
        <v>9552</v>
      </c>
      <c r="H52" s="1495" t="s">
        <v>791</v>
      </c>
      <c r="I52" s="518"/>
      <c r="J52" s="16" t="s">
        <v>4765</v>
      </c>
      <c r="K52" s="1379"/>
      <c r="L52" s="1379"/>
      <c r="M52" s="1497"/>
      <c r="N52" s="1379"/>
      <c r="O52" s="1529"/>
      <c r="P52" s="173"/>
      <c r="Q52" s="173"/>
      <c r="R52" s="173"/>
    </row>
    <row r="53" ht="16.5" customHeight="1">
      <c r="A53" s="1499" t="s">
        <v>9786</v>
      </c>
      <c r="B53" s="740" t="s">
        <v>56</v>
      </c>
      <c r="C53" s="1500" t="s">
        <v>9787</v>
      </c>
      <c r="D53" s="1501" t="s">
        <v>9788</v>
      </c>
      <c r="E53" s="518"/>
      <c r="F53" s="1500" t="s">
        <v>9789</v>
      </c>
      <c r="G53" s="1499" t="s">
        <v>9552</v>
      </c>
      <c r="H53" s="1502" t="s">
        <v>173</v>
      </c>
      <c r="I53" s="518"/>
      <c r="J53" s="743" t="s">
        <v>862</v>
      </c>
      <c r="K53" s="1503">
        <v>45452.0</v>
      </c>
      <c r="L53" s="1356" t="s">
        <v>301</v>
      </c>
      <c r="M53" s="1356" t="s">
        <v>315</v>
      </c>
      <c r="N53" s="1356"/>
      <c r="O53" s="1356"/>
      <c r="P53" s="482"/>
      <c r="Q53" s="482"/>
      <c r="R53" s="482"/>
      <c r="S53" s="501"/>
      <c r="T53" s="501"/>
      <c r="U53" s="501"/>
      <c r="V53" s="501"/>
      <c r="W53" s="501"/>
      <c r="X53" s="501"/>
      <c r="Y53" s="501"/>
      <c r="Z53" s="501"/>
      <c r="AA53" s="501"/>
      <c r="AB53" s="501"/>
      <c r="AC53" s="501"/>
    </row>
    <row r="54" ht="17.25" customHeight="1">
      <c r="A54" s="1499" t="s">
        <v>9790</v>
      </c>
      <c r="B54" s="740" t="s">
        <v>35</v>
      </c>
      <c r="C54" s="1500" t="s">
        <v>9791</v>
      </c>
      <c r="D54" s="1501" t="s">
        <v>9792</v>
      </c>
      <c r="E54" s="518"/>
      <c r="F54" s="1500"/>
      <c r="G54" s="1499" t="s">
        <v>9552</v>
      </c>
      <c r="H54" s="1502" t="s">
        <v>2510</v>
      </c>
      <c r="I54" s="518"/>
      <c r="J54" s="743" t="s">
        <v>862</v>
      </c>
      <c r="K54" s="1503">
        <v>45452.0</v>
      </c>
      <c r="L54" s="1356" t="s">
        <v>301</v>
      </c>
      <c r="M54" s="1506" t="s">
        <v>9793</v>
      </c>
      <c r="N54" s="1356"/>
      <c r="O54" s="1505"/>
      <c r="P54" s="482"/>
      <c r="Q54" s="482"/>
      <c r="R54" s="482"/>
      <c r="S54" s="501"/>
      <c r="T54" s="501"/>
      <c r="U54" s="501"/>
      <c r="V54" s="501"/>
      <c r="W54" s="501"/>
      <c r="X54" s="501"/>
      <c r="Y54" s="501"/>
      <c r="Z54" s="501"/>
      <c r="AA54" s="501"/>
      <c r="AB54" s="501"/>
      <c r="AC54" s="501"/>
    </row>
    <row r="55" ht="17.25" customHeight="1">
      <c r="A55" s="1492" t="s">
        <v>9794</v>
      </c>
      <c r="B55" s="720" t="s">
        <v>56</v>
      </c>
      <c r="C55" s="1540" t="s">
        <v>9795</v>
      </c>
      <c r="D55" s="1494" t="s">
        <v>9796</v>
      </c>
      <c r="E55" s="518"/>
      <c r="F55" s="1493"/>
      <c r="G55" s="1492" t="s">
        <v>9552</v>
      </c>
      <c r="H55" s="1495" t="s">
        <v>173</v>
      </c>
      <c r="I55" s="518"/>
      <c r="J55" s="16" t="s">
        <v>4765</v>
      </c>
      <c r="K55" s="1496"/>
      <c r="L55" s="1379"/>
      <c r="M55" s="1368"/>
      <c r="N55" s="1368"/>
      <c r="O55" s="1368"/>
      <c r="P55" s="173"/>
      <c r="Q55" s="173"/>
      <c r="R55" s="173"/>
    </row>
    <row r="56" ht="16.5" customHeight="1">
      <c r="A56" s="1492" t="s">
        <v>9797</v>
      </c>
      <c r="B56" s="720" t="s">
        <v>35</v>
      </c>
      <c r="C56" s="1493" t="s">
        <v>9798</v>
      </c>
      <c r="D56" s="1494" t="s">
        <v>9799</v>
      </c>
      <c r="E56" s="518"/>
      <c r="F56" s="1493" t="s">
        <v>9800</v>
      </c>
      <c r="G56" s="1492" t="s">
        <v>9552</v>
      </c>
      <c r="H56" s="1495" t="s">
        <v>9670</v>
      </c>
      <c r="I56" s="518"/>
      <c r="J56" s="16" t="s">
        <v>4673</v>
      </c>
      <c r="K56" s="1496">
        <v>45452.0</v>
      </c>
      <c r="L56" s="1368" t="s">
        <v>6258</v>
      </c>
      <c r="M56" s="1504" t="s">
        <v>9801</v>
      </c>
      <c r="N56" s="1368"/>
      <c r="O56" s="1505"/>
      <c r="P56" s="173"/>
      <c r="Q56" s="173"/>
      <c r="R56" s="173"/>
    </row>
    <row r="57" ht="17.25" customHeight="1">
      <c r="A57" s="1499" t="s">
        <v>9802</v>
      </c>
      <c r="B57" s="740" t="s">
        <v>56</v>
      </c>
      <c r="C57" s="1500" t="s">
        <v>9803</v>
      </c>
      <c r="D57" s="1501" t="s">
        <v>9804</v>
      </c>
      <c r="E57" s="518"/>
      <c r="F57" s="1500"/>
      <c r="G57" s="1499" t="s">
        <v>9552</v>
      </c>
      <c r="H57" s="1502" t="s">
        <v>791</v>
      </c>
      <c r="I57" s="518"/>
      <c r="J57" s="743" t="s">
        <v>862</v>
      </c>
      <c r="K57" s="1503">
        <v>45452.0</v>
      </c>
      <c r="L57" s="1359"/>
      <c r="M57" s="1356" t="s">
        <v>9626</v>
      </c>
      <c r="N57" s="1356"/>
      <c r="O57" s="1356"/>
      <c r="P57" s="482"/>
      <c r="Q57" s="482"/>
      <c r="R57" s="482"/>
      <c r="S57" s="501"/>
      <c r="T57" s="501"/>
      <c r="U57" s="501"/>
      <c r="V57" s="501"/>
      <c r="W57" s="501"/>
      <c r="X57" s="501"/>
      <c r="Y57" s="501"/>
      <c r="Z57" s="501"/>
      <c r="AA57" s="501"/>
      <c r="AB57" s="501"/>
      <c r="AC57" s="501"/>
    </row>
    <row r="58" ht="16.5" customHeight="1">
      <c r="A58" s="1492" t="s">
        <v>9805</v>
      </c>
      <c r="B58" s="720" t="s">
        <v>35</v>
      </c>
      <c r="C58" s="1521" t="s">
        <v>9806</v>
      </c>
      <c r="D58" s="1494" t="s">
        <v>9807</v>
      </c>
      <c r="E58" s="518"/>
      <c r="F58" s="1493"/>
      <c r="G58" s="1492" t="s">
        <v>9552</v>
      </c>
      <c r="H58" s="1495" t="s">
        <v>9670</v>
      </c>
      <c r="I58" s="518"/>
      <c r="J58" s="16" t="s">
        <v>4765</v>
      </c>
      <c r="K58" s="1379"/>
      <c r="L58" s="1379"/>
      <c r="M58" s="1497"/>
      <c r="N58" s="1379"/>
      <c r="O58" s="1529"/>
      <c r="P58" s="173"/>
      <c r="Q58" s="173"/>
      <c r="R58" s="173"/>
    </row>
    <row r="59" ht="17.25" customHeight="1">
      <c r="A59" s="1499" t="s">
        <v>9808</v>
      </c>
      <c r="B59" s="740" t="s">
        <v>56</v>
      </c>
      <c r="C59" s="1500" t="s">
        <v>9809</v>
      </c>
      <c r="D59" s="1501" t="s">
        <v>9810</v>
      </c>
      <c r="E59" s="518"/>
      <c r="F59" s="1500" t="s">
        <v>9811</v>
      </c>
      <c r="G59" s="1499" t="s">
        <v>9552</v>
      </c>
      <c r="H59" s="1502" t="s">
        <v>791</v>
      </c>
      <c r="I59" s="518"/>
      <c r="J59" s="743" t="s">
        <v>9553</v>
      </c>
      <c r="K59" s="1503">
        <v>45452.0</v>
      </c>
      <c r="L59" s="1356" t="s">
        <v>6258</v>
      </c>
      <c r="M59" s="1356" t="s">
        <v>1371</v>
      </c>
      <c r="N59" s="1356"/>
      <c r="O59" s="1356"/>
      <c r="P59" s="841">
        <v>45459.0</v>
      </c>
      <c r="Q59" s="761" t="s">
        <v>674</v>
      </c>
      <c r="R59" s="762">
        <v>45482.0</v>
      </c>
      <c r="S59" s="500" t="s">
        <v>9812</v>
      </c>
      <c r="T59" s="501"/>
      <c r="U59" s="501"/>
      <c r="V59" s="501"/>
      <c r="W59" s="501"/>
      <c r="X59" s="501"/>
      <c r="Y59" s="501"/>
      <c r="Z59" s="501"/>
      <c r="AA59" s="501"/>
      <c r="AB59" s="501"/>
      <c r="AC59" s="501"/>
    </row>
    <row r="60" ht="17.25" customHeight="1">
      <c r="A60" s="1492" t="s">
        <v>9813</v>
      </c>
      <c r="B60" s="720" t="s">
        <v>35</v>
      </c>
      <c r="C60" s="1521" t="s">
        <v>9814</v>
      </c>
      <c r="D60" s="1494" t="s">
        <v>9815</v>
      </c>
      <c r="E60" s="518"/>
      <c r="F60" s="1493" t="s">
        <v>9816</v>
      </c>
      <c r="G60" s="1492" t="s">
        <v>9552</v>
      </c>
      <c r="H60" s="1495" t="s">
        <v>9670</v>
      </c>
      <c r="I60" s="518"/>
      <c r="J60" s="16" t="s">
        <v>4765</v>
      </c>
      <c r="K60" s="1379"/>
      <c r="L60" s="1379"/>
      <c r="M60" s="1497"/>
      <c r="N60" s="1379"/>
      <c r="O60" s="1529"/>
      <c r="P60" s="173"/>
      <c r="Q60" s="173"/>
      <c r="R60" s="173"/>
    </row>
    <row r="61" ht="16.5" customHeight="1">
      <c r="A61" s="1492" t="s">
        <v>9817</v>
      </c>
      <c r="B61" s="720" t="s">
        <v>56</v>
      </c>
      <c r="C61" s="1540" t="s">
        <v>9818</v>
      </c>
      <c r="D61" s="1494" t="s">
        <v>9819</v>
      </c>
      <c r="E61" s="518"/>
      <c r="F61" s="1493"/>
      <c r="G61" s="1492" t="s">
        <v>9552</v>
      </c>
      <c r="H61" s="1495" t="s">
        <v>9670</v>
      </c>
      <c r="I61" s="518"/>
      <c r="J61" s="16" t="s">
        <v>4765</v>
      </c>
      <c r="K61" s="1496"/>
      <c r="L61" s="1379"/>
      <c r="M61" s="1379"/>
      <c r="N61" s="1379"/>
      <c r="O61" s="1379"/>
      <c r="P61" s="173"/>
      <c r="Q61" s="173"/>
      <c r="R61" s="173"/>
    </row>
    <row r="62" ht="17.25" customHeight="1">
      <c r="A62" s="1499" t="s">
        <v>9820</v>
      </c>
      <c r="B62" s="740" t="s">
        <v>35</v>
      </c>
      <c r="C62" s="1500" t="s">
        <v>9821</v>
      </c>
      <c r="D62" s="1501" t="s">
        <v>9822</v>
      </c>
      <c r="E62" s="518"/>
      <c r="F62" s="1500"/>
      <c r="G62" s="1499" t="s">
        <v>9552</v>
      </c>
      <c r="H62" s="1502"/>
      <c r="I62" s="518"/>
      <c r="J62" s="743" t="s">
        <v>862</v>
      </c>
      <c r="K62" s="1503">
        <v>45452.0</v>
      </c>
      <c r="L62" s="1356" t="s">
        <v>301</v>
      </c>
      <c r="M62" s="1506" t="s">
        <v>862</v>
      </c>
      <c r="N62" s="1356"/>
      <c r="O62" s="1505"/>
      <c r="P62" s="482"/>
      <c r="Q62" s="482"/>
      <c r="R62" s="482"/>
      <c r="S62" s="501"/>
      <c r="T62" s="501"/>
      <c r="U62" s="501"/>
      <c r="V62" s="501"/>
      <c r="W62" s="501"/>
      <c r="X62" s="501"/>
      <c r="Y62" s="501"/>
      <c r="Z62" s="501"/>
      <c r="AA62" s="501"/>
      <c r="AB62" s="501"/>
      <c r="AC62" s="501"/>
    </row>
    <row r="63" ht="17.25" customHeight="1">
      <c r="A63" s="1499" t="s">
        <v>9823</v>
      </c>
      <c r="B63" s="740" t="s">
        <v>56</v>
      </c>
      <c r="C63" s="1500" t="s">
        <v>9824</v>
      </c>
      <c r="D63" s="1501" t="s">
        <v>9825</v>
      </c>
      <c r="E63" s="518"/>
      <c r="F63" s="1500"/>
      <c r="G63" s="1499" t="s">
        <v>9552</v>
      </c>
      <c r="H63" s="1502" t="s">
        <v>9586</v>
      </c>
      <c r="I63" s="518"/>
      <c r="J63" s="743" t="s">
        <v>862</v>
      </c>
      <c r="K63" s="1503">
        <v>45452.0</v>
      </c>
      <c r="L63" s="1356" t="s">
        <v>6258</v>
      </c>
      <c r="M63" s="1356" t="s">
        <v>9826</v>
      </c>
      <c r="N63" s="1356"/>
      <c r="O63" s="1356"/>
      <c r="P63" s="841">
        <v>45459.0</v>
      </c>
      <c r="Q63" s="761" t="s">
        <v>9827</v>
      </c>
      <c r="R63" s="762">
        <v>45482.0</v>
      </c>
      <c r="S63" s="500" t="s">
        <v>9828</v>
      </c>
      <c r="T63" s="1546">
        <v>45486.0</v>
      </c>
      <c r="U63" s="500" t="s">
        <v>9829</v>
      </c>
      <c r="V63" s="501"/>
      <c r="W63" s="501"/>
      <c r="X63" s="501"/>
      <c r="Y63" s="501"/>
      <c r="Z63" s="501"/>
      <c r="AA63" s="501"/>
      <c r="AB63" s="501"/>
      <c r="AC63" s="501"/>
    </row>
    <row r="64" ht="16.5" customHeight="1">
      <c r="A64" s="1499" t="s">
        <v>9830</v>
      </c>
      <c r="B64" s="740" t="s">
        <v>35</v>
      </c>
      <c r="C64" s="1500" t="s">
        <v>9831</v>
      </c>
      <c r="D64" s="1501" t="s">
        <v>9832</v>
      </c>
      <c r="E64" s="518"/>
      <c r="F64" s="1500" t="s">
        <v>9833</v>
      </c>
      <c r="G64" s="1499" t="s">
        <v>9552</v>
      </c>
      <c r="H64" s="1502" t="s">
        <v>173</v>
      </c>
      <c r="I64" s="518"/>
      <c r="J64" s="743" t="s">
        <v>862</v>
      </c>
      <c r="K64" s="1503">
        <v>45452.0</v>
      </c>
      <c r="L64" s="1356" t="s">
        <v>301</v>
      </c>
      <c r="M64" s="1506" t="s">
        <v>9834</v>
      </c>
      <c r="N64" s="1356"/>
      <c r="O64" s="1505"/>
      <c r="P64" s="482"/>
      <c r="Q64" s="482"/>
      <c r="R64" s="482"/>
      <c r="S64" s="501"/>
      <c r="T64" s="501"/>
      <c r="U64" s="501"/>
      <c r="V64" s="501"/>
      <c r="W64" s="501"/>
      <c r="X64" s="501"/>
      <c r="Y64" s="501"/>
      <c r="Z64" s="501"/>
      <c r="AA64" s="501"/>
      <c r="AB64" s="501"/>
      <c r="AC64" s="501"/>
    </row>
    <row r="65" ht="17.25" customHeight="1">
      <c r="A65" s="1499" t="s">
        <v>9835</v>
      </c>
      <c r="B65" s="740" t="s">
        <v>56</v>
      </c>
      <c r="C65" s="1500" t="s">
        <v>9836</v>
      </c>
      <c r="D65" s="1501" t="s">
        <v>9837</v>
      </c>
      <c r="E65" s="518"/>
      <c r="F65" s="1500"/>
      <c r="G65" s="1499" t="s">
        <v>9552</v>
      </c>
      <c r="H65" s="1502"/>
      <c r="I65" s="518"/>
      <c r="J65" s="743" t="s">
        <v>862</v>
      </c>
      <c r="K65" s="1503">
        <v>45452.0</v>
      </c>
      <c r="L65" s="1356" t="s">
        <v>6258</v>
      </c>
      <c r="M65" s="1356" t="s">
        <v>9838</v>
      </c>
      <c r="N65" s="1356"/>
      <c r="O65" s="1356"/>
      <c r="P65" s="762">
        <v>45483.0</v>
      </c>
      <c r="Q65" s="761" t="s">
        <v>862</v>
      </c>
      <c r="R65" s="482"/>
      <c r="S65" s="501"/>
      <c r="T65" s="501"/>
      <c r="U65" s="501"/>
      <c r="V65" s="501"/>
      <c r="W65" s="501"/>
      <c r="X65" s="501"/>
      <c r="Y65" s="501"/>
      <c r="Z65" s="501"/>
      <c r="AA65" s="501"/>
      <c r="AB65" s="501"/>
      <c r="AC65" s="501"/>
    </row>
    <row r="66" ht="16.5" customHeight="1">
      <c r="A66" s="1492" t="s">
        <v>9839</v>
      </c>
      <c r="B66" s="720" t="s">
        <v>35</v>
      </c>
      <c r="C66" s="1493" t="s">
        <v>9840</v>
      </c>
      <c r="D66" s="1494" t="s">
        <v>9841</v>
      </c>
      <c r="E66" s="518"/>
      <c r="F66" s="1493" t="s">
        <v>9842</v>
      </c>
      <c r="G66" s="1492" t="s">
        <v>9552</v>
      </c>
      <c r="H66" s="1495" t="s">
        <v>791</v>
      </c>
      <c r="I66" s="518"/>
      <c r="J66" s="16" t="s">
        <v>9553</v>
      </c>
      <c r="K66" s="1496">
        <v>45452.0</v>
      </c>
      <c r="L66" s="1368" t="s">
        <v>6258</v>
      </c>
      <c r="M66" s="1504" t="s">
        <v>674</v>
      </c>
      <c r="N66" s="1496">
        <v>45461.0</v>
      </c>
      <c r="O66" s="1498" t="s">
        <v>9553</v>
      </c>
      <c r="P66" s="678" t="s">
        <v>9596</v>
      </c>
      <c r="Q66" s="678" t="s">
        <v>9843</v>
      </c>
      <c r="R66" s="173"/>
    </row>
    <row r="67" ht="17.25" customHeight="1">
      <c r="A67" s="1499" t="s">
        <v>9844</v>
      </c>
      <c r="B67" s="740" t="s">
        <v>56</v>
      </c>
      <c r="C67" s="1500" t="s">
        <v>9845</v>
      </c>
      <c r="D67" s="1501" t="s">
        <v>9846</v>
      </c>
      <c r="E67" s="518"/>
      <c r="F67" s="1500"/>
      <c r="G67" s="1499" t="s">
        <v>9552</v>
      </c>
      <c r="H67" s="1502" t="s">
        <v>9670</v>
      </c>
      <c r="I67" s="518"/>
      <c r="J67" s="743" t="s">
        <v>862</v>
      </c>
      <c r="K67" s="1503">
        <v>45452.0</v>
      </c>
      <c r="L67" s="1356" t="s">
        <v>301</v>
      </c>
      <c r="M67" s="1356" t="s">
        <v>9847</v>
      </c>
      <c r="N67" s="1356"/>
      <c r="O67" s="1356"/>
      <c r="P67" s="841">
        <v>45459.0</v>
      </c>
      <c r="Q67" s="761" t="s">
        <v>862</v>
      </c>
      <c r="R67" s="482"/>
      <c r="S67" s="501"/>
      <c r="T67" s="501"/>
      <c r="U67" s="501"/>
      <c r="V67" s="501"/>
      <c r="W67" s="501"/>
      <c r="X67" s="501"/>
      <c r="Y67" s="501"/>
      <c r="Z67" s="501"/>
      <c r="AA67" s="501"/>
      <c r="AB67" s="501"/>
      <c r="AC67" s="501"/>
    </row>
    <row r="68" ht="17.25" customHeight="1">
      <c r="A68" s="1492" t="s">
        <v>9848</v>
      </c>
      <c r="B68" s="720" t="s">
        <v>35</v>
      </c>
      <c r="C68" s="1493" t="s">
        <v>9849</v>
      </c>
      <c r="D68" s="1494" t="s">
        <v>9850</v>
      </c>
      <c r="E68" s="518"/>
      <c r="F68" s="1493" t="s">
        <v>9851</v>
      </c>
      <c r="G68" s="1492" t="s">
        <v>9552</v>
      </c>
      <c r="H68" s="1523" t="s">
        <v>791</v>
      </c>
      <c r="I68" s="518"/>
      <c r="J68" s="16" t="s">
        <v>4673</v>
      </c>
      <c r="K68" s="1496">
        <v>45452.0</v>
      </c>
      <c r="L68" s="1368" t="s">
        <v>407</v>
      </c>
      <c r="M68" s="1504" t="s">
        <v>9852</v>
      </c>
      <c r="N68" s="1368"/>
      <c r="O68" s="1505"/>
      <c r="P68" s="173"/>
      <c r="Q68" s="173"/>
      <c r="R68" s="173"/>
    </row>
    <row r="69" ht="16.5" customHeight="1">
      <c r="A69" s="1499" t="s">
        <v>9853</v>
      </c>
      <c r="B69" s="740" t="s">
        <v>56</v>
      </c>
      <c r="C69" s="1500" t="s">
        <v>9854</v>
      </c>
      <c r="D69" s="1501" t="s">
        <v>9855</v>
      </c>
      <c r="E69" s="518"/>
      <c r="F69" s="1500" t="s">
        <v>9856</v>
      </c>
      <c r="G69" s="1499" t="s">
        <v>9552</v>
      </c>
      <c r="H69" s="1502" t="s">
        <v>791</v>
      </c>
      <c r="I69" s="518"/>
      <c r="J69" s="743" t="s">
        <v>4765</v>
      </c>
      <c r="K69" s="1503">
        <v>45452.0</v>
      </c>
      <c r="L69" s="1359"/>
      <c r="M69" s="1356" t="s">
        <v>9857</v>
      </c>
      <c r="N69" s="1356"/>
      <c r="O69" s="1356"/>
      <c r="P69" s="482"/>
      <c r="Q69" s="482"/>
      <c r="R69" s="482"/>
      <c r="S69" s="501"/>
      <c r="T69" s="501"/>
      <c r="U69" s="501"/>
      <c r="V69" s="501"/>
      <c r="W69" s="501"/>
      <c r="X69" s="501"/>
      <c r="Y69" s="501"/>
      <c r="Z69" s="501"/>
      <c r="AA69" s="501"/>
      <c r="AB69" s="501"/>
      <c r="AC69" s="501"/>
    </row>
    <row r="70" ht="17.25" customHeight="1">
      <c r="A70" s="1499" t="s">
        <v>9858</v>
      </c>
      <c r="B70" s="740" t="s">
        <v>35</v>
      </c>
      <c r="C70" s="1500" t="s">
        <v>9859</v>
      </c>
      <c r="D70" s="1501" t="s">
        <v>9860</v>
      </c>
      <c r="E70" s="518"/>
      <c r="F70" s="1500" t="s">
        <v>9861</v>
      </c>
      <c r="G70" s="1499" t="s">
        <v>9552</v>
      </c>
      <c r="H70" s="1523" t="s">
        <v>9670</v>
      </c>
      <c r="I70" s="518"/>
      <c r="J70" s="743" t="s">
        <v>862</v>
      </c>
      <c r="K70" s="1503">
        <v>45452.0</v>
      </c>
      <c r="L70" s="1356" t="s">
        <v>301</v>
      </c>
      <c r="M70" s="1506" t="s">
        <v>862</v>
      </c>
      <c r="N70" s="1356"/>
      <c r="O70" s="1505"/>
      <c r="P70" s="482"/>
      <c r="Q70" s="482"/>
      <c r="R70" s="482"/>
      <c r="S70" s="501"/>
      <c r="T70" s="501"/>
      <c r="U70" s="501"/>
      <c r="V70" s="501"/>
      <c r="W70" s="501"/>
      <c r="X70" s="501"/>
      <c r="Y70" s="501"/>
      <c r="Z70" s="501"/>
      <c r="AA70" s="501"/>
      <c r="AB70" s="501"/>
      <c r="AC70" s="501"/>
    </row>
    <row r="71" ht="17.25" customHeight="1">
      <c r="A71" s="1499" t="s">
        <v>9862</v>
      </c>
      <c r="B71" s="740" t="s">
        <v>56</v>
      </c>
      <c r="C71" s="1500" t="s">
        <v>9863</v>
      </c>
      <c r="D71" s="1501" t="s">
        <v>9864</v>
      </c>
      <c r="E71" s="518"/>
      <c r="F71" s="1500" t="s">
        <v>9865</v>
      </c>
      <c r="G71" s="1499" t="s">
        <v>9552</v>
      </c>
      <c r="H71" s="1502" t="s">
        <v>791</v>
      </c>
      <c r="I71" s="518"/>
      <c r="J71" s="743" t="s">
        <v>862</v>
      </c>
      <c r="K71" s="1503">
        <v>45452.0</v>
      </c>
      <c r="L71" s="1356" t="s">
        <v>6258</v>
      </c>
      <c r="M71" s="1356" t="s">
        <v>9866</v>
      </c>
      <c r="N71" s="1356"/>
      <c r="O71" s="1356"/>
      <c r="P71" s="762">
        <v>45477.0</v>
      </c>
      <c r="Q71" s="761" t="s">
        <v>9867</v>
      </c>
      <c r="R71" s="762">
        <v>45484.0</v>
      </c>
      <c r="S71" s="500" t="s">
        <v>9868</v>
      </c>
      <c r="T71" s="500" t="s">
        <v>9869</v>
      </c>
      <c r="U71" s="501"/>
      <c r="V71" s="501"/>
      <c r="W71" s="501"/>
      <c r="X71" s="501"/>
      <c r="Y71" s="501"/>
      <c r="Z71" s="501"/>
      <c r="AA71" s="501"/>
      <c r="AB71" s="501"/>
      <c r="AC71" s="501"/>
    </row>
    <row r="72" ht="16.5" customHeight="1">
      <c r="A72" s="1499" t="s">
        <v>9870</v>
      </c>
      <c r="B72" s="740" t="s">
        <v>35</v>
      </c>
      <c r="C72" s="1500" t="s">
        <v>9871</v>
      </c>
      <c r="D72" s="1501" t="s">
        <v>9872</v>
      </c>
      <c r="E72" s="518"/>
      <c r="F72" s="1500"/>
      <c r="G72" s="1499" t="s">
        <v>9552</v>
      </c>
      <c r="H72" s="1502" t="s">
        <v>9670</v>
      </c>
      <c r="I72" s="518"/>
      <c r="J72" s="743" t="s">
        <v>862</v>
      </c>
      <c r="K72" s="1503">
        <v>45452.0</v>
      </c>
      <c r="L72" s="1356" t="s">
        <v>6258</v>
      </c>
      <c r="M72" s="1506" t="s">
        <v>9873</v>
      </c>
      <c r="N72" s="1503">
        <v>45461.0</v>
      </c>
      <c r="O72" s="1518" t="s">
        <v>862</v>
      </c>
      <c r="P72" s="761" t="s">
        <v>301</v>
      </c>
      <c r="Q72" s="761" t="s">
        <v>862</v>
      </c>
      <c r="R72" s="482"/>
      <c r="S72" s="501"/>
      <c r="T72" s="501"/>
      <c r="U72" s="501"/>
      <c r="V72" s="501"/>
      <c r="W72" s="501"/>
      <c r="X72" s="501"/>
      <c r="Y72" s="501"/>
      <c r="Z72" s="501"/>
      <c r="AA72" s="501"/>
      <c r="AB72" s="501"/>
      <c r="AC72" s="501"/>
    </row>
    <row r="73" ht="17.25" customHeight="1">
      <c r="A73" s="1499" t="s">
        <v>9874</v>
      </c>
      <c r="B73" s="740" t="s">
        <v>56</v>
      </c>
      <c r="C73" s="1500" t="s">
        <v>9875</v>
      </c>
      <c r="D73" s="1501" t="s">
        <v>9876</v>
      </c>
      <c r="E73" s="518"/>
      <c r="F73" s="1500" t="s">
        <v>9877</v>
      </c>
      <c r="G73" s="1499" t="s">
        <v>9552</v>
      </c>
      <c r="H73" s="1502" t="s">
        <v>791</v>
      </c>
      <c r="I73" s="518"/>
      <c r="J73" s="743" t="s">
        <v>4765</v>
      </c>
      <c r="K73" s="1359"/>
      <c r="L73" s="1359"/>
      <c r="M73" s="1359"/>
      <c r="N73" s="1359"/>
      <c r="O73" s="1359"/>
      <c r="P73" s="482"/>
      <c r="Q73" s="482"/>
      <c r="R73" s="482"/>
      <c r="S73" s="501"/>
      <c r="T73" s="501"/>
      <c r="U73" s="501"/>
      <c r="V73" s="501"/>
      <c r="W73" s="501"/>
      <c r="X73" s="501"/>
      <c r="Y73" s="501"/>
      <c r="Z73" s="501"/>
      <c r="AA73" s="501"/>
      <c r="AB73" s="501"/>
      <c r="AC73" s="501"/>
    </row>
    <row r="74" ht="16.5" customHeight="1">
      <c r="A74" s="1499" t="s">
        <v>9878</v>
      </c>
      <c r="B74" s="740" t="s">
        <v>35</v>
      </c>
      <c r="C74" s="1500" t="s">
        <v>9879</v>
      </c>
      <c r="D74" s="1501" t="s">
        <v>9855</v>
      </c>
      <c r="E74" s="518"/>
      <c r="F74" s="1500" t="s">
        <v>9856</v>
      </c>
      <c r="G74" s="1499" t="s">
        <v>9552</v>
      </c>
      <c r="H74" s="1502"/>
      <c r="I74" s="518"/>
      <c r="J74" s="743" t="s">
        <v>862</v>
      </c>
      <c r="K74" s="1503">
        <v>45452.0</v>
      </c>
      <c r="L74" s="1356" t="s">
        <v>301</v>
      </c>
      <c r="M74" s="1506" t="s">
        <v>862</v>
      </c>
      <c r="N74" s="1356"/>
      <c r="O74" s="1505"/>
      <c r="P74" s="482"/>
      <c r="Q74" s="482"/>
      <c r="R74" s="482"/>
      <c r="S74" s="501"/>
      <c r="T74" s="501"/>
      <c r="U74" s="501"/>
      <c r="V74" s="501"/>
      <c r="W74" s="501"/>
      <c r="X74" s="501"/>
      <c r="Y74" s="501"/>
      <c r="Z74" s="501"/>
      <c r="AA74" s="501"/>
      <c r="AB74" s="501"/>
      <c r="AC74" s="501"/>
    </row>
    <row r="75" ht="17.25" customHeight="1">
      <c r="A75" s="1499" t="s">
        <v>9880</v>
      </c>
      <c r="B75" s="740" t="s">
        <v>56</v>
      </c>
      <c r="C75" s="1500" t="s">
        <v>9881</v>
      </c>
      <c r="D75" s="1501" t="s">
        <v>9882</v>
      </c>
      <c r="E75" s="518"/>
      <c r="F75" s="1500" t="s">
        <v>9883</v>
      </c>
      <c r="G75" s="1499" t="s">
        <v>9552</v>
      </c>
      <c r="H75" s="1502" t="s">
        <v>791</v>
      </c>
      <c r="I75" s="518"/>
      <c r="J75" s="743" t="s">
        <v>9553</v>
      </c>
      <c r="K75" s="1503">
        <v>45452.0</v>
      </c>
      <c r="L75" s="1356" t="s">
        <v>6258</v>
      </c>
      <c r="M75" s="1356" t="s">
        <v>2581</v>
      </c>
      <c r="N75" s="1356"/>
      <c r="O75" s="1356"/>
      <c r="P75" s="841">
        <v>45459.0</v>
      </c>
      <c r="Q75" s="761" t="s">
        <v>9884</v>
      </c>
      <c r="R75" s="762">
        <v>45482.0</v>
      </c>
      <c r="S75" s="500" t="s">
        <v>2581</v>
      </c>
      <c r="T75" s="501"/>
      <c r="U75" s="501"/>
      <c r="V75" s="501"/>
      <c r="W75" s="501"/>
      <c r="X75" s="501"/>
      <c r="Y75" s="501"/>
      <c r="Z75" s="501"/>
      <c r="AA75" s="501"/>
      <c r="AB75" s="501"/>
      <c r="AC75" s="501"/>
    </row>
    <row r="76" ht="17.25" customHeight="1">
      <c r="A76" s="1499" t="s">
        <v>9885</v>
      </c>
      <c r="B76" s="740" t="s">
        <v>35</v>
      </c>
      <c r="C76" s="1500" t="s">
        <v>9886</v>
      </c>
      <c r="D76" s="1501" t="s">
        <v>9887</v>
      </c>
      <c r="E76" s="518"/>
      <c r="F76" s="1500" t="s">
        <v>1005</v>
      </c>
      <c r="G76" s="1499" t="s">
        <v>9552</v>
      </c>
      <c r="H76" s="1502" t="s">
        <v>791</v>
      </c>
      <c r="I76" s="518"/>
      <c r="J76" s="743" t="s">
        <v>4765</v>
      </c>
      <c r="K76" s="1503">
        <v>45452.0</v>
      </c>
      <c r="L76" s="1359"/>
      <c r="M76" s="1506" t="s">
        <v>9697</v>
      </c>
      <c r="N76" s="1356"/>
      <c r="O76" s="1505"/>
      <c r="P76" s="482"/>
      <c r="Q76" s="482"/>
      <c r="R76" s="482"/>
      <c r="S76" s="501"/>
      <c r="T76" s="501"/>
      <c r="U76" s="501"/>
      <c r="V76" s="501"/>
      <c r="W76" s="501"/>
      <c r="X76" s="501"/>
      <c r="Y76" s="501"/>
      <c r="Z76" s="501"/>
      <c r="AA76" s="501"/>
      <c r="AB76" s="501"/>
      <c r="AC76" s="501"/>
    </row>
    <row r="77" ht="16.5" customHeight="1">
      <c r="A77" s="1499" t="s">
        <v>9888</v>
      </c>
      <c r="B77" s="740" t="s">
        <v>56</v>
      </c>
      <c r="C77" s="1500" t="s">
        <v>9889</v>
      </c>
      <c r="D77" s="1501" t="s">
        <v>9887</v>
      </c>
      <c r="E77" s="518"/>
      <c r="F77" s="1500" t="s">
        <v>1005</v>
      </c>
      <c r="G77" s="1499" t="s">
        <v>9552</v>
      </c>
      <c r="H77" s="1502" t="s">
        <v>791</v>
      </c>
      <c r="I77" s="518"/>
      <c r="J77" s="743" t="s">
        <v>4765</v>
      </c>
      <c r="K77" s="1359"/>
      <c r="L77" s="1359"/>
      <c r="M77" s="1359"/>
      <c r="N77" s="1359"/>
      <c r="O77" s="1359"/>
      <c r="P77" s="482"/>
      <c r="Q77" s="482"/>
      <c r="R77" s="482"/>
      <c r="S77" s="501"/>
      <c r="T77" s="501"/>
      <c r="U77" s="501"/>
      <c r="V77" s="501"/>
      <c r="W77" s="501"/>
      <c r="X77" s="501"/>
      <c r="Y77" s="501"/>
      <c r="Z77" s="501"/>
      <c r="AA77" s="501"/>
      <c r="AB77" s="501"/>
      <c r="AC77" s="501"/>
    </row>
    <row r="78" ht="17.25" customHeight="1">
      <c r="A78" s="1492" t="s">
        <v>9890</v>
      </c>
      <c r="B78" s="720" t="s">
        <v>35</v>
      </c>
      <c r="C78" s="1521" t="s">
        <v>9891</v>
      </c>
      <c r="D78" s="1494" t="s">
        <v>9892</v>
      </c>
      <c r="E78" s="518"/>
      <c r="F78" s="1493" t="s">
        <v>9893</v>
      </c>
      <c r="G78" s="1492" t="s">
        <v>9552</v>
      </c>
      <c r="H78" s="1495" t="s">
        <v>791</v>
      </c>
      <c r="I78" s="518"/>
      <c r="J78" s="16" t="s">
        <v>4765</v>
      </c>
      <c r="K78" s="1379"/>
      <c r="L78" s="1379"/>
      <c r="M78" s="1497"/>
      <c r="N78" s="1379"/>
      <c r="O78" s="1529"/>
      <c r="P78" s="173"/>
      <c r="Q78" s="173"/>
      <c r="R78" s="173"/>
    </row>
    <row r="79" ht="17.25" customHeight="1">
      <c r="A79" s="1519" t="s">
        <v>9894</v>
      </c>
      <c r="B79" s="1520" t="s">
        <v>56</v>
      </c>
      <c r="C79" s="1521" t="s">
        <v>9895</v>
      </c>
      <c r="D79" s="1536" t="s">
        <v>9896</v>
      </c>
      <c r="E79" s="518"/>
      <c r="F79" s="1521"/>
      <c r="G79" s="1519" t="s">
        <v>9552</v>
      </c>
      <c r="H79" s="1523" t="s">
        <v>9586</v>
      </c>
      <c r="I79" s="518"/>
      <c r="J79" s="1524" t="s">
        <v>4673</v>
      </c>
      <c r="K79" s="1525">
        <v>45452.0</v>
      </c>
      <c r="L79" s="1376" t="s">
        <v>407</v>
      </c>
      <c r="M79" s="1376" t="s">
        <v>9897</v>
      </c>
      <c r="N79" s="1376"/>
      <c r="O79" s="1376"/>
      <c r="P79" s="1527">
        <v>45477.0</v>
      </c>
      <c r="Q79" s="1073" t="s">
        <v>2721</v>
      </c>
      <c r="R79" s="1527">
        <v>45498.0</v>
      </c>
      <c r="S79" s="633" t="s">
        <v>9898</v>
      </c>
      <c r="T79" s="537"/>
      <c r="U79" s="537"/>
      <c r="V79" s="537"/>
      <c r="W79" s="537"/>
      <c r="X79" s="537"/>
      <c r="Y79" s="537"/>
      <c r="Z79" s="537"/>
      <c r="AA79" s="537"/>
      <c r="AB79" s="537"/>
      <c r="AC79" s="537"/>
    </row>
    <row r="80" ht="16.5" customHeight="1">
      <c r="A80" s="1492" t="s">
        <v>9899</v>
      </c>
      <c r="B80" s="720" t="s">
        <v>35</v>
      </c>
      <c r="C80" s="1521" t="s">
        <v>9900</v>
      </c>
      <c r="D80" s="1494" t="s">
        <v>9901</v>
      </c>
      <c r="E80" s="518"/>
      <c r="F80" s="1493" t="s">
        <v>9902</v>
      </c>
      <c r="G80" s="1492" t="s">
        <v>9552</v>
      </c>
      <c r="H80" s="1495" t="s">
        <v>791</v>
      </c>
      <c r="I80" s="518"/>
      <c r="J80" s="16" t="s">
        <v>4765</v>
      </c>
      <c r="K80" s="1379"/>
      <c r="L80" s="1379"/>
      <c r="M80" s="1497"/>
      <c r="N80" s="1379"/>
      <c r="O80" s="1529"/>
      <c r="P80" s="173"/>
      <c r="Q80" s="173"/>
      <c r="R80" s="173"/>
    </row>
    <row r="81" ht="17.25" customHeight="1">
      <c r="A81" s="1499" t="s">
        <v>9903</v>
      </c>
      <c r="B81" s="740" t="s">
        <v>56</v>
      </c>
      <c r="C81" s="1500" t="s">
        <v>9904</v>
      </c>
      <c r="D81" s="1501" t="s">
        <v>9905</v>
      </c>
      <c r="E81" s="518"/>
      <c r="F81" s="1500" t="s">
        <v>9906</v>
      </c>
      <c r="G81" s="1499" t="s">
        <v>9552</v>
      </c>
      <c r="H81" s="1502" t="s">
        <v>791</v>
      </c>
      <c r="I81" s="518"/>
      <c r="J81" s="743" t="s">
        <v>4765</v>
      </c>
      <c r="K81" s="1503">
        <v>45452.0</v>
      </c>
      <c r="L81" s="1356" t="s">
        <v>9907</v>
      </c>
      <c r="M81" s="1356" t="s">
        <v>9908</v>
      </c>
      <c r="N81" s="1356"/>
      <c r="O81" s="1356"/>
      <c r="P81" s="482"/>
      <c r="Q81" s="482"/>
      <c r="R81" s="482"/>
      <c r="S81" s="501"/>
      <c r="T81" s="501"/>
      <c r="U81" s="501"/>
      <c r="V81" s="501"/>
      <c r="W81" s="501"/>
      <c r="X81" s="501"/>
      <c r="Y81" s="501"/>
      <c r="Z81" s="501"/>
      <c r="AA81" s="501"/>
      <c r="AB81" s="501"/>
      <c r="AC81" s="501"/>
    </row>
    <row r="82" ht="16.5" customHeight="1">
      <c r="A82" s="1499" t="s">
        <v>9909</v>
      </c>
      <c r="B82" s="740" t="s">
        <v>35</v>
      </c>
      <c r="C82" s="1500" t="s">
        <v>9910</v>
      </c>
      <c r="D82" s="1501" t="s">
        <v>9887</v>
      </c>
      <c r="E82" s="518"/>
      <c r="F82" s="1500" t="s">
        <v>1005</v>
      </c>
      <c r="G82" s="1499" t="s">
        <v>9552</v>
      </c>
      <c r="H82" s="1502" t="s">
        <v>791</v>
      </c>
      <c r="I82" s="518"/>
      <c r="J82" s="743" t="s">
        <v>4765</v>
      </c>
      <c r="K82" s="1359"/>
      <c r="L82" s="1359"/>
      <c r="M82" s="1528"/>
      <c r="N82" s="1359"/>
      <c r="O82" s="1529"/>
      <c r="P82" s="482"/>
      <c r="Q82" s="482"/>
      <c r="R82" s="482"/>
      <c r="S82" s="501"/>
      <c r="T82" s="501"/>
      <c r="U82" s="501"/>
      <c r="V82" s="501"/>
      <c r="W82" s="501"/>
      <c r="X82" s="501"/>
      <c r="Y82" s="501"/>
      <c r="Z82" s="501"/>
      <c r="AA82" s="501"/>
      <c r="AB82" s="501"/>
      <c r="AC82" s="501"/>
    </row>
    <row r="83" ht="17.25" customHeight="1">
      <c r="A83" s="1499" t="s">
        <v>9911</v>
      </c>
      <c r="B83" s="740" t="s">
        <v>56</v>
      </c>
      <c r="C83" s="1500" t="s">
        <v>9912</v>
      </c>
      <c r="D83" s="1501" t="s">
        <v>9913</v>
      </c>
      <c r="E83" s="518"/>
      <c r="F83" s="1500" t="s">
        <v>9914</v>
      </c>
      <c r="G83" s="1499" t="s">
        <v>9552</v>
      </c>
      <c r="H83" s="1502" t="s">
        <v>791</v>
      </c>
      <c r="I83" s="518"/>
      <c r="J83" s="743" t="s">
        <v>4765</v>
      </c>
      <c r="K83" s="1503">
        <v>45452.0</v>
      </c>
      <c r="L83" s="1356" t="s">
        <v>6258</v>
      </c>
      <c r="M83" s="1356" t="s">
        <v>1371</v>
      </c>
      <c r="N83" s="1356"/>
      <c r="O83" s="1356"/>
      <c r="P83" s="841">
        <v>45459.0</v>
      </c>
      <c r="Q83" s="761" t="s">
        <v>1371</v>
      </c>
      <c r="R83" s="762">
        <v>45482.0</v>
      </c>
      <c r="S83" s="500" t="s">
        <v>1371</v>
      </c>
      <c r="T83" s="501"/>
      <c r="U83" s="501"/>
      <c r="V83" s="501"/>
      <c r="W83" s="501"/>
      <c r="X83" s="501"/>
      <c r="Y83" s="501"/>
      <c r="Z83" s="501"/>
      <c r="AA83" s="501"/>
      <c r="AB83" s="501"/>
      <c r="AC83" s="501"/>
    </row>
    <row r="84" ht="17.25" customHeight="1">
      <c r="A84" s="1499" t="s">
        <v>9915</v>
      </c>
      <c r="B84" s="740" t="s">
        <v>35</v>
      </c>
      <c r="C84" s="1500" t="s">
        <v>9916</v>
      </c>
      <c r="D84" s="1501" t="s">
        <v>9887</v>
      </c>
      <c r="E84" s="518"/>
      <c r="F84" s="1500" t="s">
        <v>1005</v>
      </c>
      <c r="G84" s="1499" t="s">
        <v>9552</v>
      </c>
      <c r="H84" s="1502" t="s">
        <v>791</v>
      </c>
      <c r="I84" s="518"/>
      <c r="J84" s="743" t="s">
        <v>4765</v>
      </c>
      <c r="K84" s="1359"/>
      <c r="L84" s="1359"/>
      <c r="M84" s="1528"/>
      <c r="N84" s="1359"/>
      <c r="O84" s="1529"/>
      <c r="P84" s="482"/>
      <c r="Q84" s="482"/>
      <c r="R84" s="482"/>
      <c r="S84" s="501"/>
      <c r="T84" s="501"/>
      <c r="U84" s="501"/>
      <c r="V84" s="501"/>
      <c r="W84" s="501"/>
      <c r="X84" s="501"/>
      <c r="Y84" s="501"/>
      <c r="Z84" s="501"/>
      <c r="AA84" s="501"/>
      <c r="AB84" s="501"/>
      <c r="AC84" s="501"/>
    </row>
    <row r="85" ht="17.25" customHeight="1">
      <c r="A85" s="1492" t="s">
        <v>9917</v>
      </c>
      <c r="B85" s="720" t="s">
        <v>56</v>
      </c>
      <c r="C85" s="1521" t="s">
        <v>9918</v>
      </c>
      <c r="D85" s="1494" t="s">
        <v>9919</v>
      </c>
      <c r="E85" s="518"/>
      <c r="F85" s="1493" t="s">
        <v>9920</v>
      </c>
      <c r="G85" s="1492" t="s">
        <v>9552</v>
      </c>
      <c r="H85" s="1495" t="s">
        <v>791</v>
      </c>
      <c r="I85" s="518"/>
      <c r="J85" s="16" t="s">
        <v>4673</v>
      </c>
      <c r="K85" s="1496">
        <v>45452.0</v>
      </c>
      <c r="L85" s="1368" t="s">
        <v>6258</v>
      </c>
      <c r="M85" s="1368" t="s">
        <v>9921</v>
      </c>
      <c r="N85" s="1368"/>
      <c r="O85" s="1368"/>
      <c r="P85" s="775">
        <v>45459.0</v>
      </c>
      <c r="Q85" s="678" t="s">
        <v>9922</v>
      </c>
      <c r="R85" s="760">
        <v>45482.0</v>
      </c>
      <c r="S85" s="31" t="s">
        <v>9923</v>
      </c>
      <c r="T85" s="31" t="s">
        <v>9924</v>
      </c>
    </row>
    <row r="86" ht="16.5" customHeight="1">
      <c r="A86" s="1492" t="s">
        <v>9925</v>
      </c>
      <c r="B86" s="720" t="s">
        <v>35</v>
      </c>
      <c r="C86" s="1521" t="s">
        <v>9926</v>
      </c>
      <c r="D86" s="1494" t="s">
        <v>9927</v>
      </c>
      <c r="E86" s="518"/>
      <c r="F86" s="1493" t="s">
        <v>9928</v>
      </c>
      <c r="G86" s="1492" t="s">
        <v>9552</v>
      </c>
      <c r="H86" s="1495" t="s">
        <v>791</v>
      </c>
      <c r="I86" s="518"/>
      <c r="J86" s="16" t="s">
        <v>4765</v>
      </c>
      <c r="K86" s="1379"/>
      <c r="L86" s="1379"/>
      <c r="M86" s="1497"/>
      <c r="N86" s="1379"/>
      <c r="O86" s="1529"/>
      <c r="P86" s="173"/>
      <c r="Q86" s="173"/>
      <c r="R86" s="173"/>
    </row>
    <row r="87" ht="17.25" customHeight="1">
      <c r="A87" s="1499" t="s">
        <v>9929</v>
      </c>
      <c r="B87" s="740" t="s">
        <v>56</v>
      </c>
      <c r="C87" s="1500" t="s">
        <v>9926</v>
      </c>
      <c r="D87" s="1501" t="s">
        <v>9927</v>
      </c>
      <c r="E87" s="518"/>
      <c r="F87" s="1500" t="s">
        <v>9928</v>
      </c>
      <c r="G87" s="1499" t="s">
        <v>9552</v>
      </c>
      <c r="H87" s="1502" t="s">
        <v>791</v>
      </c>
      <c r="I87" s="518"/>
      <c r="J87" s="743" t="s">
        <v>4765</v>
      </c>
      <c r="K87" s="1503"/>
      <c r="L87" s="1359"/>
      <c r="M87" s="1356" t="s">
        <v>9857</v>
      </c>
      <c r="N87" s="1356"/>
      <c r="O87" s="1356"/>
      <c r="P87" s="482"/>
      <c r="Q87" s="482"/>
      <c r="R87" s="482"/>
      <c r="S87" s="501"/>
      <c r="T87" s="501"/>
      <c r="U87" s="501"/>
      <c r="V87" s="501"/>
      <c r="W87" s="501"/>
      <c r="X87" s="501"/>
      <c r="Y87" s="501"/>
      <c r="Z87" s="501"/>
      <c r="AA87" s="501"/>
      <c r="AB87" s="501"/>
      <c r="AC87" s="501"/>
    </row>
    <row r="88" ht="16.5" customHeight="1">
      <c r="A88" s="1499" t="s">
        <v>9930</v>
      </c>
      <c r="B88" s="740" t="s">
        <v>56</v>
      </c>
      <c r="C88" s="1500" t="s">
        <v>9931</v>
      </c>
      <c r="D88" s="1501" t="s">
        <v>9932</v>
      </c>
      <c r="E88" s="518"/>
      <c r="F88" s="1500" t="s">
        <v>9933</v>
      </c>
      <c r="G88" s="1499" t="s">
        <v>9552</v>
      </c>
      <c r="H88" s="1502" t="s">
        <v>791</v>
      </c>
      <c r="I88" s="518"/>
      <c r="J88" s="743" t="s">
        <v>4765</v>
      </c>
      <c r="K88" s="1503">
        <v>45452.0</v>
      </c>
      <c r="L88" s="1356" t="s">
        <v>301</v>
      </c>
      <c r="M88" s="1356" t="s">
        <v>1623</v>
      </c>
      <c r="N88" s="1356"/>
      <c r="O88" s="1356"/>
      <c r="P88" s="482"/>
      <c r="Q88" s="482"/>
      <c r="R88" s="482"/>
      <c r="S88" s="501"/>
      <c r="T88" s="501"/>
      <c r="U88" s="501"/>
      <c r="V88" s="501"/>
      <c r="W88" s="501"/>
      <c r="X88" s="501"/>
      <c r="Y88" s="501"/>
      <c r="Z88" s="501"/>
      <c r="AA88" s="501"/>
      <c r="AB88" s="501"/>
      <c r="AC88" s="501"/>
    </row>
    <row r="89" ht="17.25" customHeight="1">
      <c r="A89" s="1499" t="s">
        <v>9934</v>
      </c>
      <c r="B89" s="740" t="s">
        <v>35</v>
      </c>
      <c r="C89" s="1500" t="s">
        <v>9935</v>
      </c>
      <c r="D89" s="1501" t="s">
        <v>9936</v>
      </c>
      <c r="E89" s="518"/>
      <c r="F89" s="1500" t="s">
        <v>9937</v>
      </c>
      <c r="G89" s="1499" t="s">
        <v>9552</v>
      </c>
      <c r="H89" s="1502" t="s">
        <v>791</v>
      </c>
      <c r="I89" s="518"/>
      <c r="J89" s="743" t="s">
        <v>4765</v>
      </c>
      <c r="K89" s="1503">
        <v>45452.0</v>
      </c>
      <c r="L89" s="1356" t="s">
        <v>301</v>
      </c>
      <c r="M89" s="1506" t="s">
        <v>9938</v>
      </c>
      <c r="N89" s="1356"/>
      <c r="O89" s="1505"/>
      <c r="P89" s="482"/>
      <c r="Q89" s="482"/>
      <c r="R89" s="482"/>
      <c r="S89" s="501"/>
      <c r="T89" s="501"/>
      <c r="U89" s="501"/>
      <c r="V89" s="501"/>
      <c r="W89" s="501"/>
      <c r="X89" s="501"/>
      <c r="Y89" s="501"/>
      <c r="Z89" s="501"/>
      <c r="AA89" s="501"/>
      <c r="AB89" s="501"/>
      <c r="AC89" s="501"/>
    </row>
    <row r="90" ht="16.5" customHeight="1">
      <c r="A90" s="1499" t="s">
        <v>9939</v>
      </c>
      <c r="B90" s="740" t="s">
        <v>56</v>
      </c>
      <c r="C90" s="1500" t="s">
        <v>9940</v>
      </c>
      <c r="D90" s="1501" t="s">
        <v>9941</v>
      </c>
      <c r="E90" s="518"/>
      <c r="F90" s="1500"/>
      <c r="G90" s="1499" t="s">
        <v>9552</v>
      </c>
      <c r="H90" s="1502"/>
      <c r="I90" s="518"/>
      <c r="J90" s="743" t="s">
        <v>862</v>
      </c>
      <c r="K90" s="1503">
        <v>45452.0</v>
      </c>
      <c r="L90" s="1356" t="s">
        <v>6258</v>
      </c>
      <c r="M90" s="1356" t="s">
        <v>9942</v>
      </c>
      <c r="N90" s="1356"/>
      <c r="O90" s="1356"/>
      <c r="P90" s="841">
        <v>45459.0</v>
      </c>
      <c r="Q90" s="761" t="s">
        <v>9943</v>
      </c>
      <c r="R90" s="762">
        <v>45483.0</v>
      </c>
      <c r="S90" s="500" t="s">
        <v>9944</v>
      </c>
      <c r="T90" s="501"/>
      <c r="U90" s="501"/>
      <c r="V90" s="501"/>
      <c r="W90" s="501"/>
      <c r="X90" s="501"/>
      <c r="Y90" s="501"/>
      <c r="Z90" s="501"/>
      <c r="AA90" s="501"/>
      <c r="AB90" s="501"/>
      <c r="AC90" s="501"/>
    </row>
    <row r="91" ht="17.25" customHeight="1">
      <c r="A91" s="1492" t="s">
        <v>9945</v>
      </c>
      <c r="B91" s="720" t="s">
        <v>35</v>
      </c>
      <c r="C91" s="1493" t="s">
        <v>9946</v>
      </c>
      <c r="D91" s="1494" t="s">
        <v>9947</v>
      </c>
      <c r="E91" s="518"/>
      <c r="F91" s="1493" t="s">
        <v>9948</v>
      </c>
      <c r="G91" s="1492" t="s">
        <v>9552</v>
      </c>
      <c r="H91" s="1495" t="s">
        <v>791</v>
      </c>
      <c r="I91" s="518"/>
      <c r="J91" s="16" t="s">
        <v>4673</v>
      </c>
      <c r="K91" s="1496">
        <v>45452.0</v>
      </c>
      <c r="L91" s="1368" t="s">
        <v>407</v>
      </c>
      <c r="M91" s="1504" t="s">
        <v>9949</v>
      </c>
      <c r="N91" s="1368"/>
      <c r="O91" s="1505"/>
      <c r="P91" s="173"/>
      <c r="Q91" s="173"/>
      <c r="R91" s="173"/>
    </row>
    <row r="92" ht="17.25" customHeight="1">
      <c r="A92" s="1492" t="s">
        <v>9950</v>
      </c>
      <c r="B92" s="720" t="s">
        <v>56</v>
      </c>
      <c r="C92" s="1493" t="s">
        <v>9951</v>
      </c>
      <c r="D92" s="1494" t="s">
        <v>9952</v>
      </c>
      <c r="E92" s="518"/>
      <c r="F92" s="1493" t="s">
        <v>9953</v>
      </c>
      <c r="G92" s="1492" t="s">
        <v>9552</v>
      </c>
      <c r="H92" s="1495" t="s">
        <v>791</v>
      </c>
      <c r="I92" s="518"/>
      <c r="J92" s="16" t="s">
        <v>4765</v>
      </c>
      <c r="K92" s="1379"/>
      <c r="L92" s="1379"/>
      <c r="M92" s="1379"/>
      <c r="N92" s="1379"/>
      <c r="O92" s="1379"/>
      <c r="P92" s="173"/>
      <c r="Q92" s="173"/>
      <c r="R92" s="173"/>
    </row>
    <row r="93" ht="16.5" customHeight="1">
      <c r="A93" s="1499" t="s">
        <v>9954</v>
      </c>
      <c r="B93" s="740" t="s">
        <v>35</v>
      </c>
      <c r="C93" s="1500" t="s">
        <v>9955</v>
      </c>
      <c r="D93" s="1501" t="s">
        <v>9956</v>
      </c>
      <c r="E93" s="518"/>
      <c r="F93" s="1500" t="s">
        <v>9957</v>
      </c>
      <c r="G93" s="1499" t="s">
        <v>9552</v>
      </c>
      <c r="H93" s="1502" t="s">
        <v>791</v>
      </c>
      <c r="I93" s="518"/>
      <c r="J93" s="743" t="s">
        <v>4765</v>
      </c>
      <c r="K93" s="1503">
        <v>45452.0</v>
      </c>
      <c r="L93" s="1356" t="s">
        <v>301</v>
      </c>
      <c r="M93" s="1506" t="s">
        <v>1544</v>
      </c>
      <c r="N93" s="1356"/>
      <c r="O93" s="1505"/>
      <c r="P93" s="482"/>
      <c r="Q93" s="482"/>
      <c r="R93" s="482"/>
      <c r="S93" s="501"/>
      <c r="T93" s="501"/>
      <c r="U93" s="501"/>
      <c r="V93" s="501"/>
      <c r="W93" s="501"/>
      <c r="X93" s="501"/>
      <c r="Y93" s="501"/>
      <c r="Z93" s="501"/>
      <c r="AA93" s="501"/>
      <c r="AB93" s="501"/>
      <c r="AC93" s="501"/>
    </row>
    <row r="94" ht="17.25" customHeight="1">
      <c r="A94" s="1499" t="s">
        <v>9958</v>
      </c>
      <c r="B94" s="740" t="s">
        <v>56</v>
      </c>
      <c r="C94" s="1500" t="s">
        <v>9959</v>
      </c>
      <c r="D94" s="1501" t="s">
        <v>9960</v>
      </c>
      <c r="E94" s="518"/>
      <c r="F94" s="1500" t="s">
        <v>9961</v>
      </c>
      <c r="G94" s="1499" t="s">
        <v>9552</v>
      </c>
      <c r="H94" s="1502" t="s">
        <v>791</v>
      </c>
      <c r="I94" s="518"/>
      <c r="J94" s="743" t="s">
        <v>862</v>
      </c>
      <c r="K94" s="1503">
        <v>45452.0</v>
      </c>
      <c r="L94" s="1356" t="s">
        <v>6258</v>
      </c>
      <c r="M94" s="1356" t="s">
        <v>1371</v>
      </c>
      <c r="N94" s="1356"/>
      <c r="O94" s="1356"/>
      <c r="P94" s="841">
        <v>45459.0</v>
      </c>
      <c r="Q94" s="761" t="s">
        <v>1371</v>
      </c>
      <c r="R94" s="762">
        <v>45483.0</v>
      </c>
      <c r="S94" s="500" t="s">
        <v>1371</v>
      </c>
      <c r="T94" s="501"/>
      <c r="U94" s="501"/>
      <c r="V94" s="501"/>
      <c r="W94" s="501"/>
      <c r="X94" s="501"/>
      <c r="Y94" s="501"/>
      <c r="Z94" s="501"/>
      <c r="AA94" s="501"/>
      <c r="AB94" s="501"/>
      <c r="AC94" s="501"/>
    </row>
    <row r="95" ht="17.25" customHeight="1">
      <c r="A95" s="1499" t="s">
        <v>9962</v>
      </c>
      <c r="B95" s="740" t="s">
        <v>35</v>
      </c>
      <c r="C95" s="1500" t="s">
        <v>9963</v>
      </c>
      <c r="D95" s="1501" t="s">
        <v>9964</v>
      </c>
      <c r="E95" s="518"/>
      <c r="F95" s="1500" t="s">
        <v>9965</v>
      </c>
      <c r="G95" s="1499" t="s">
        <v>9552</v>
      </c>
      <c r="H95" s="1502" t="s">
        <v>791</v>
      </c>
      <c r="I95" s="518"/>
      <c r="J95" s="743" t="s">
        <v>4765</v>
      </c>
      <c r="K95" s="1503">
        <v>45452.0</v>
      </c>
      <c r="L95" s="1356" t="s">
        <v>301</v>
      </c>
      <c r="M95" s="1506" t="s">
        <v>1544</v>
      </c>
      <c r="N95" s="1356"/>
      <c r="O95" s="1505"/>
      <c r="P95" s="482"/>
      <c r="Q95" s="482"/>
      <c r="R95" s="482"/>
      <c r="S95" s="501"/>
      <c r="T95" s="501"/>
      <c r="U95" s="501"/>
      <c r="V95" s="501"/>
      <c r="W95" s="501"/>
      <c r="X95" s="501"/>
      <c r="Y95" s="501"/>
      <c r="Z95" s="501"/>
      <c r="AA95" s="501"/>
      <c r="AB95" s="501"/>
      <c r="AC95" s="501"/>
    </row>
    <row r="96" ht="16.5" customHeight="1">
      <c r="A96" s="1499" t="s">
        <v>9966</v>
      </c>
      <c r="B96" s="740" t="s">
        <v>56</v>
      </c>
      <c r="C96" s="1500" t="s">
        <v>9967</v>
      </c>
      <c r="D96" s="1501" t="s">
        <v>9968</v>
      </c>
      <c r="E96" s="518"/>
      <c r="F96" s="1500" t="s">
        <v>9969</v>
      </c>
      <c r="G96" s="1499" t="s">
        <v>9552</v>
      </c>
      <c r="H96" s="1502" t="s">
        <v>791</v>
      </c>
      <c r="I96" s="518"/>
      <c r="J96" s="743" t="s">
        <v>9553</v>
      </c>
      <c r="K96" s="1503">
        <v>45452.0</v>
      </c>
      <c r="L96" s="1356" t="s">
        <v>6258</v>
      </c>
      <c r="M96" s="1356" t="s">
        <v>1171</v>
      </c>
      <c r="N96" s="1356"/>
      <c r="O96" s="1356"/>
      <c r="P96" s="841">
        <v>45459.0</v>
      </c>
      <c r="Q96" s="761" t="s">
        <v>4765</v>
      </c>
      <c r="R96" s="762">
        <v>45483.0</v>
      </c>
      <c r="S96" s="500" t="s">
        <v>9970</v>
      </c>
      <c r="T96" s="500" t="s">
        <v>9729</v>
      </c>
      <c r="U96" s="501"/>
      <c r="V96" s="501"/>
      <c r="W96" s="501"/>
      <c r="X96" s="501"/>
      <c r="Y96" s="501"/>
      <c r="Z96" s="501"/>
      <c r="AA96" s="501"/>
      <c r="AB96" s="501"/>
      <c r="AC96" s="501"/>
    </row>
    <row r="97" ht="17.25" customHeight="1">
      <c r="A97" s="1499" t="s">
        <v>9971</v>
      </c>
      <c r="B97" s="740" t="s">
        <v>35</v>
      </c>
      <c r="C97" s="1500" t="s">
        <v>9972</v>
      </c>
      <c r="D97" s="1501" t="s">
        <v>9973</v>
      </c>
      <c r="E97" s="518"/>
      <c r="F97" s="1500" t="s">
        <v>9974</v>
      </c>
      <c r="G97" s="1499" t="s">
        <v>9552</v>
      </c>
      <c r="H97" s="1502" t="s">
        <v>791</v>
      </c>
      <c r="I97" s="518"/>
      <c r="J97" s="743" t="s">
        <v>862</v>
      </c>
      <c r="K97" s="1503">
        <v>45452.0</v>
      </c>
      <c r="L97" s="1356" t="s">
        <v>301</v>
      </c>
      <c r="M97" s="1506" t="s">
        <v>862</v>
      </c>
      <c r="N97" s="1356"/>
      <c r="O97" s="1505"/>
      <c r="P97" s="482"/>
      <c r="Q97" s="482"/>
      <c r="R97" s="482"/>
      <c r="S97" s="501"/>
      <c r="T97" s="501"/>
      <c r="U97" s="501"/>
      <c r="V97" s="501"/>
      <c r="W97" s="501"/>
      <c r="X97" s="501"/>
      <c r="Y97" s="501"/>
      <c r="Z97" s="501"/>
      <c r="AA97" s="501"/>
      <c r="AB97" s="501"/>
      <c r="AC97" s="501"/>
    </row>
    <row r="98" ht="16.5" customHeight="1">
      <c r="A98" s="1499" t="s">
        <v>9975</v>
      </c>
      <c r="B98" s="740" t="s">
        <v>56</v>
      </c>
      <c r="C98" s="1500" t="s">
        <v>9976</v>
      </c>
      <c r="D98" s="1501" t="s">
        <v>9977</v>
      </c>
      <c r="E98" s="518"/>
      <c r="F98" s="1500" t="s">
        <v>9978</v>
      </c>
      <c r="G98" s="1499" t="s">
        <v>9552</v>
      </c>
      <c r="H98" s="1502" t="s">
        <v>791</v>
      </c>
      <c r="I98" s="518"/>
      <c r="J98" s="743" t="s">
        <v>862</v>
      </c>
      <c r="K98" s="1503">
        <v>45456.0</v>
      </c>
      <c r="L98" s="1356" t="s">
        <v>301</v>
      </c>
      <c r="M98" s="1356" t="s">
        <v>315</v>
      </c>
      <c r="N98" s="1356"/>
      <c r="O98" s="1356"/>
      <c r="P98" s="482"/>
      <c r="Q98" s="482"/>
      <c r="R98" s="482"/>
      <c r="S98" s="501"/>
      <c r="T98" s="501"/>
      <c r="U98" s="501"/>
      <c r="V98" s="501"/>
      <c r="W98" s="501"/>
      <c r="X98" s="501"/>
      <c r="Y98" s="501"/>
      <c r="Z98" s="501"/>
      <c r="AA98" s="501"/>
      <c r="AB98" s="501"/>
      <c r="AC98" s="501"/>
    </row>
    <row r="99" ht="17.25" customHeight="1">
      <c r="A99" s="1499" t="s">
        <v>9979</v>
      </c>
      <c r="B99" s="740" t="s">
        <v>35</v>
      </c>
      <c r="C99" s="1500" t="s">
        <v>9980</v>
      </c>
      <c r="D99" s="1501" t="s">
        <v>9981</v>
      </c>
      <c r="E99" s="518"/>
      <c r="F99" s="1500" t="s">
        <v>9982</v>
      </c>
      <c r="G99" s="1499" t="s">
        <v>9552</v>
      </c>
      <c r="H99" s="1502" t="s">
        <v>791</v>
      </c>
      <c r="I99" s="518"/>
      <c r="J99" s="743" t="s">
        <v>4765</v>
      </c>
      <c r="K99" s="1503">
        <v>45452.0</v>
      </c>
      <c r="L99" s="1356" t="s">
        <v>301</v>
      </c>
      <c r="M99" s="1506" t="s">
        <v>1544</v>
      </c>
      <c r="N99" s="1356"/>
      <c r="O99" s="1505"/>
      <c r="P99" s="482"/>
      <c r="Q99" s="482"/>
      <c r="R99" s="482"/>
      <c r="S99" s="501"/>
      <c r="T99" s="501"/>
      <c r="U99" s="501"/>
      <c r="V99" s="501"/>
      <c r="W99" s="501"/>
      <c r="X99" s="501"/>
      <c r="Y99" s="501"/>
      <c r="Z99" s="501"/>
      <c r="AA99" s="501"/>
      <c r="AB99" s="501"/>
      <c r="AC99" s="501"/>
    </row>
    <row r="100" ht="17.25" customHeight="1">
      <c r="A100" s="1499" t="s">
        <v>9983</v>
      </c>
      <c r="B100" s="740" t="s">
        <v>56</v>
      </c>
      <c r="C100" s="1500" t="s">
        <v>9984</v>
      </c>
      <c r="D100" s="1501" t="s">
        <v>9985</v>
      </c>
      <c r="E100" s="518"/>
      <c r="F100" s="1500" t="s">
        <v>9986</v>
      </c>
      <c r="G100" s="1499" t="s">
        <v>9552</v>
      </c>
      <c r="H100" s="1502" t="s">
        <v>9586</v>
      </c>
      <c r="I100" s="518"/>
      <c r="J100" s="743" t="s">
        <v>862</v>
      </c>
      <c r="K100" s="1503">
        <v>45456.0</v>
      </c>
      <c r="L100" s="1356" t="s">
        <v>301</v>
      </c>
      <c r="M100" s="1356" t="s">
        <v>315</v>
      </c>
      <c r="N100" s="1356"/>
      <c r="O100" s="1356"/>
      <c r="P100" s="482"/>
      <c r="Q100" s="482"/>
      <c r="R100" s="482"/>
      <c r="S100" s="501"/>
      <c r="T100" s="501"/>
      <c r="U100" s="501"/>
      <c r="V100" s="501"/>
      <c r="W100" s="501"/>
      <c r="X100" s="501"/>
      <c r="Y100" s="501"/>
      <c r="Z100" s="501"/>
      <c r="AA100" s="501"/>
      <c r="AB100" s="501"/>
      <c r="AC100" s="501"/>
    </row>
    <row r="101" ht="16.5" customHeight="1">
      <c r="A101" s="1499" t="s">
        <v>9987</v>
      </c>
      <c r="B101" s="740" t="s">
        <v>35</v>
      </c>
      <c r="C101" s="1500" t="s">
        <v>9988</v>
      </c>
      <c r="D101" s="1501" t="s">
        <v>9989</v>
      </c>
      <c r="E101" s="518"/>
      <c r="F101" s="1500" t="s">
        <v>9990</v>
      </c>
      <c r="G101" s="1499" t="s">
        <v>9552</v>
      </c>
      <c r="H101" s="1502" t="s">
        <v>173</v>
      </c>
      <c r="I101" s="518"/>
      <c r="J101" s="743" t="s">
        <v>862</v>
      </c>
      <c r="K101" s="1503">
        <v>45452.0</v>
      </c>
      <c r="L101" s="1356" t="s">
        <v>9991</v>
      </c>
      <c r="M101" s="1506" t="s">
        <v>9992</v>
      </c>
      <c r="N101" s="1503">
        <v>45461.0</v>
      </c>
      <c r="O101" s="1518" t="s">
        <v>862</v>
      </c>
      <c r="P101" s="761" t="s">
        <v>301</v>
      </c>
      <c r="Q101" s="761" t="s">
        <v>862</v>
      </c>
      <c r="R101" s="482"/>
      <c r="S101" s="501"/>
      <c r="T101" s="501"/>
      <c r="U101" s="501"/>
      <c r="V101" s="501"/>
      <c r="W101" s="501"/>
      <c r="X101" s="501"/>
      <c r="Y101" s="501"/>
      <c r="Z101" s="501"/>
      <c r="AA101" s="501"/>
      <c r="AB101" s="501"/>
      <c r="AC101" s="501"/>
    </row>
    <row r="102" ht="17.25" customHeight="1">
      <c r="A102" s="1499" t="s">
        <v>9993</v>
      </c>
      <c r="B102" s="740" t="s">
        <v>56</v>
      </c>
      <c r="C102" s="1500" t="s">
        <v>9994</v>
      </c>
      <c r="D102" s="1501" t="s">
        <v>9995</v>
      </c>
      <c r="E102" s="518"/>
      <c r="F102" s="1500" t="s">
        <v>9996</v>
      </c>
      <c r="G102" s="1499" t="s">
        <v>9552</v>
      </c>
      <c r="H102" s="1502" t="s">
        <v>791</v>
      </c>
      <c r="I102" s="518"/>
      <c r="J102" s="743" t="s">
        <v>4765</v>
      </c>
      <c r="K102" s="1503">
        <v>45456.0</v>
      </c>
      <c r="L102" s="1356" t="s">
        <v>6258</v>
      </c>
      <c r="M102" s="1356" t="s">
        <v>9997</v>
      </c>
      <c r="N102" s="1356"/>
      <c r="O102" s="1356"/>
      <c r="P102" s="841">
        <v>45459.0</v>
      </c>
      <c r="Q102" s="761" t="s">
        <v>9998</v>
      </c>
      <c r="R102" s="482"/>
      <c r="S102" s="501"/>
      <c r="T102" s="501"/>
      <c r="U102" s="501"/>
      <c r="V102" s="501"/>
      <c r="W102" s="501"/>
      <c r="X102" s="501"/>
      <c r="Y102" s="501"/>
      <c r="Z102" s="501"/>
      <c r="AA102" s="501"/>
      <c r="AB102" s="501"/>
      <c r="AC102" s="501"/>
    </row>
    <row r="103" ht="17.25" customHeight="1">
      <c r="A103" s="1499" t="s">
        <v>9999</v>
      </c>
      <c r="B103" s="740" t="s">
        <v>35</v>
      </c>
      <c r="C103" s="1500" t="s">
        <v>10000</v>
      </c>
      <c r="D103" s="1501" t="s">
        <v>10001</v>
      </c>
      <c r="E103" s="518"/>
      <c r="F103" s="1500" t="s">
        <v>10002</v>
      </c>
      <c r="G103" s="1499" t="s">
        <v>9552</v>
      </c>
      <c r="H103" s="1502" t="s">
        <v>791</v>
      </c>
      <c r="I103" s="518"/>
      <c r="J103" s="743" t="s">
        <v>4765</v>
      </c>
      <c r="K103" s="1503">
        <v>45452.0</v>
      </c>
      <c r="L103" s="1356" t="s">
        <v>301</v>
      </c>
      <c r="M103" s="1506" t="s">
        <v>1544</v>
      </c>
      <c r="N103" s="1356"/>
      <c r="O103" s="1505"/>
      <c r="P103" s="482"/>
      <c r="Q103" s="482"/>
      <c r="R103" s="482"/>
      <c r="S103" s="501"/>
      <c r="T103" s="501"/>
      <c r="U103" s="501"/>
      <c r="V103" s="501"/>
      <c r="W103" s="501"/>
      <c r="X103" s="501"/>
      <c r="Y103" s="501"/>
      <c r="Z103" s="501"/>
      <c r="AA103" s="501"/>
      <c r="AB103" s="501"/>
      <c r="AC103" s="501"/>
    </row>
    <row r="104" ht="16.5" customHeight="1">
      <c r="A104" s="1499" t="s">
        <v>10003</v>
      </c>
      <c r="B104" s="740" t="s">
        <v>56</v>
      </c>
      <c r="C104" s="1500" t="s">
        <v>10004</v>
      </c>
      <c r="D104" s="1501" t="s">
        <v>10005</v>
      </c>
      <c r="E104" s="518"/>
      <c r="F104" s="1500" t="s">
        <v>10006</v>
      </c>
      <c r="G104" s="1499" t="s">
        <v>9552</v>
      </c>
      <c r="H104" s="1502" t="s">
        <v>791</v>
      </c>
      <c r="I104" s="518"/>
      <c r="J104" s="743" t="s">
        <v>862</v>
      </c>
      <c r="K104" s="1503">
        <v>45456.0</v>
      </c>
      <c r="L104" s="1356" t="s">
        <v>6258</v>
      </c>
      <c r="M104" s="1356" t="s">
        <v>10007</v>
      </c>
      <c r="N104" s="1503">
        <v>45477.0</v>
      </c>
      <c r="O104" s="1356" t="s">
        <v>10008</v>
      </c>
      <c r="P104" s="482"/>
      <c r="Q104" s="482"/>
      <c r="R104" s="482"/>
      <c r="S104" s="501"/>
      <c r="T104" s="501"/>
      <c r="U104" s="501"/>
      <c r="V104" s="501"/>
      <c r="W104" s="501"/>
      <c r="X104" s="501"/>
      <c r="Y104" s="501"/>
      <c r="Z104" s="501"/>
      <c r="AA104" s="501"/>
      <c r="AB104" s="501"/>
      <c r="AC104" s="501"/>
    </row>
    <row r="105" ht="17.25" customHeight="1">
      <c r="A105" s="1499" t="s">
        <v>10009</v>
      </c>
      <c r="B105" s="740" t="s">
        <v>35</v>
      </c>
      <c r="C105" s="1500" t="s">
        <v>10010</v>
      </c>
      <c r="D105" s="1547">
        <v>8.534573E8</v>
      </c>
      <c r="E105" s="518"/>
      <c r="F105" s="1500" t="s">
        <v>10011</v>
      </c>
      <c r="G105" s="1499" t="s">
        <v>9552</v>
      </c>
      <c r="H105" s="1523" t="s">
        <v>791</v>
      </c>
      <c r="I105" s="518"/>
      <c r="J105" s="743" t="s">
        <v>4765</v>
      </c>
      <c r="K105" s="1503">
        <v>45452.0</v>
      </c>
      <c r="L105" s="1356" t="s">
        <v>301</v>
      </c>
      <c r="M105" s="1506" t="s">
        <v>1544</v>
      </c>
      <c r="N105" s="1356"/>
      <c r="O105" s="1505"/>
      <c r="P105" s="482"/>
      <c r="Q105" s="482"/>
      <c r="R105" s="482"/>
      <c r="S105" s="501"/>
      <c r="T105" s="501"/>
      <c r="U105" s="501"/>
      <c r="V105" s="501"/>
      <c r="W105" s="501"/>
      <c r="X105" s="501"/>
      <c r="Y105" s="501"/>
      <c r="Z105" s="501"/>
      <c r="AA105" s="501"/>
      <c r="AB105" s="501"/>
      <c r="AC105" s="501"/>
    </row>
    <row r="106" ht="16.5" customHeight="1">
      <c r="A106" s="1499" t="s">
        <v>10012</v>
      </c>
      <c r="B106" s="740" t="s">
        <v>56</v>
      </c>
      <c r="C106" s="1500" t="s">
        <v>10013</v>
      </c>
      <c r="D106" s="1501" t="s">
        <v>10014</v>
      </c>
      <c r="E106" s="518"/>
      <c r="F106" s="1500" t="s">
        <v>10015</v>
      </c>
      <c r="G106" s="1499" t="s">
        <v>9552</v>
      </c>
      <c r="H106" s="1502" t="s">
        <v>791</v>
      </c>
      <c r="I106" s="518"/>
      <c r="J106" s="743" t="s">
        <v>4765</v>
      </c>
      <c r="K106" s="1503">
        <v>45456.0</v>
      </c>
      <c r="L106" s="1356" t="s">
        <v>6258</v>
      </c>
      <c r="M106" s="1356" t="s">
        <v>10016</v>
      </c>
      <c r="N106" s="1356"/>
      <c r="O106" s="1356"/>
      <c r="P106" s="841">
        <v>45459.0</v>
      </c>
      <c r="Q106" s="761" t="s">
        <v>2987</v>
      </c>
      <c r="R106" s="762">
        <v>45483.0</v>
      </c>
      <c r="S106" s="500" t="s">
        <v>10017</v>
      </c>
      <c r="T106" s="501"/>
      <c r="U106" s="501"/>
      <c r="V106" s="501"/>
      <c r="W106" s="501"/>
      <c r="X106" s="501"/>
      <c r="Y106" s="501"/>
      <c r="Z106" s="501"/>
      <c r="AA106" s="501"/>
      <c r="AB106" s="501"/>
      <c r="AC106" s="501"/>
    </row>
    <row r="107" ht="17.25" customHeight="1">
      <c r="A107" s="1492" t="s">
        <v>10018</v>
      </c>
      <c r="B107" s="720" t="s">
        <v>35</v>
      </c>
      <c r="C107" s="1493" t="s">
        <v>10019</v>
      </c>
      <c r="D107" s="1494" t="s">
        <v>10020</v>
      </c>
      <c r="E107" s="518"/>
      <c r="F107" s="1493" t="s">
        <v>10021</v>
      </c>
      <c r="G107" s="1492" t="s">
        <v>9552</v>
      </c>
      <c r="H107" s="1495" t="s">
        <v>791</v>
      </c>
      <c r="I107" s="518"/>
      <c r="J107" s="16" t="s">
        <v>4673</v>
      </c>
      <c r="K107" s="1496">
        <v>45452.0</v>
      </c>
      <c r="L107" s="1368" t="s">
        <v>348</v>
      </c>
      <c r="M107" s="1504" t="s">
        <v>10022</v>
      </c>
      <c r="N107" s="1368"/>
      <c r="O107" s="1505"/>
      <c r="P107" s="173"/>
      <c r="Q107" s="173"/>
      <c r="R107" s="173"/>
    </row>
    <row r="108" ht="17.25" customHeight="1">
      <c r="A108" s="1499" t="s">
        <v>10023</v>
      </c>
      <c r="B108" s="740" t="s">
        <v>56</v>
      </c>
      <c r="C108" s="1500" t="s">
        <v>9916</v>
      </c>
      <c r="D108" s="1501" t="s">
        <v>9887</v>
      </c>
      <c r="E108" s="518"/>
      <c r="F108" s="1500" t="s">
        <v>1005</v>
      </c>
      <c r="G108" s="1499" t="s">
        <v>9552</v>
      </c>
      <c r="H108" s="1502" t="s">
        <v>791</v>
      </c>
      <c r="I108" s="518"/>
      <c r="J108" s="743" t="s">
        <v>4765</v>
      </c>
      <c r="K108" s="1503"/>
      <c r="L108" s="1359"/>
      <c r="M108" s="1359"/>
      <c r="N108" s="1359"/>
      <c r="O108" s="1359"/>
      <c r="P108" s="482"/>
      <c r="Q108" s="482"/>
      <c r="R108" s="482"/>
      <c r="S108" s="501"/>
      <c r="T108" s="501"/>
      <c r="U108" s="501"/>
      <c r="V108" s="501"/>
      <c r="W108" s="501"/>
      <c r="X108" s="501"/>
      <c r="Y108" s="501"/>
      <c r="Z108" s="501"/>
      <c r="AA108" s="501"/>
      <c r="AB108" s="501"/>
      <c r="AC108" s="501"/>
    </row>
    <row r="109" ht="16.5" customHeight="1">
      <c r="A109" s="1548" t="s">
        <v>10024</v>
      </c>
      <c r="B109" s="1549" t="s">
        <v>35</v>
      </c>
      <c r="C109" s="1550" t="s">
        <v>10025</v>
      </c>
      <c r="D109" s="1551" t="s">
        <v>10026</v>
      </c>
      <c r="E109" s="1552"/>
      <c r="F109" s="1553"/>
      <c r="G109" s="1548" t="s">
        <v>9552</v>
      </c>
      <c r="H109" s="1554" t="s">
        <v>791</v>
      </c>
      <c r="I109" s="1552"/>
      <c r="J109" s="1555" t="s">
        <v>4765</v>
      </c>
      <c r="K109" s="1556"/>
      <c r="L109" s="1556"/>
      <c r="M109" s="1557"/>
      <c r="N109" s="1558"/>
      <c r="O109" s="1559"/>
      <c r="P109" s="173"/>
      <c r="Q109" s="173"/>
      <c r="R109" s="173"/>
      <c r="S109" s="1560"/>
      <c r="T109" s="1560"/>
      <c r="U109" s="1560"/>
      <c r="V109" s="1560"/>
      <c r="W109" s="1560"/>
      <c r="X109" s="1560"/>
      <c r="Y109" s="1560"/>
      <c r="Z109" s="1560"/>
      <c r="AA109" s="1560"/>
      <c r="AB109" s="1560"/>
      <c r="AC109" s="1560"/>
    </row>
    <row r="110" ht="17.25" customHeight="1">
      <c r="A110" s="1561" t="s">
        <v>10027</v>
      </c>
      <c r="B110" s="740" t="s">
        <v>56</v>
      </c>
      <c r="C110" s="1562" t="s">
        <v>10028</v>
      </c>
      <c r="D110" s="1563" t="s">
        <v>10029</v>
      </c>
      <c r="E110" s="1564"/>
      <c r="F110" s="1562" t="s">
        <v>10030</v>
      </c>
      <c r="G110" s="1561" t="s">
        <v>9552</v>
      </c>
      <c r="H110" s="1565" t="s">
        <v>791</v>
      </c>
      <c r="I110" s="1564"/>
      <c r="J110" s="743" t="s">
        <v>862</v>
      </c>
      <c r="K110" s="1503">
        <v>45456.0</v>
      </c>
      <c r="L110" s="1566" t="s">
        <v>9907</v>
      </c>
      <c r="M110" s="1566" t="s">
        <v>10031</v>
      </c>
      <c r="N110" s="1566"/>
      <c r="O110" s="1566"/>
      <c r="P110" s="482"/>
      <c r="Q110" s="482"/>
      <c r="R110" s="482"/>
      <c r="S110" s="501"/>
      <c r="T110" s="501"/>
      <c r="U110" s="501"/>
      <c r="V110" s="501"/>
      <c r="W110" s="501"/>
      <c r="X110" s="501"/>
      <c r="Y110" s="501"/>
      <c r="Z110" s="501"/>
      <c r="AA110" s="501"/>
      <c r="AB110" s="501"/>
      <c r="AC110" s="501"/>
    </row>
    <row r="111" ht="17.25" customHeight="1">
      <c r="A111" s="1492" t="s">
        <v>10032</v>
      </c>
      <c r="B111" s="720" t="s">
        <v>35</v>
      </c>
      <c r="C111" s="1493" t="s">
        <v>10033</v>
      </c>
      <c r="D111" s="1494" t="s">
        <v>4872</v>
      </c>
      <c r="E111" s="518"/>
      <c r="F111" s="1493"/>
      <c r="G111" s="1492" t="s">
        <v>9552</v>
      </c>
      <c r="H111" s="1495" t="s">
        <v>2510</v>
      </c>
      <c r="I111" s="518"/>
      <c r="J111" s="16" t="s">
        <v>9553</v>
      </c>
      <c r="K111" s="1496">
        <v>45452.0</v>
      </c>
      <c r="L111" s="1368" t="s">
        <v>9991</v>
      </c>
      <c r="M111" s="1504" t="s">
        <v>10034</v>
      </c>
      <c r="N111" s="1496">
        <v>45461.0</v>
      </c>
      <c r="O111" s="1498" t="s">
        <v>4673</v>
      </c>
      <c r="P111" s="678" t="s">
        <v>407</v>
      </c>
      <c r="Q111" s="678" t="s">
        <v>10035</v>
      </c>
      <c r="R111" s="173"/>
    </row>
    <row r="112" ht="16.5" customHeight="1">
      <c r="A112" s="1499" t="s">
        <v>10036</v>
      </c>
      <c r="B112" s="740" t="s">
        <v>56</v>
      </c>
      <c r="C112" s="1500" t="s">
        <v>9967</v>
      </c>
      <c r="D112" s="1501" t="s">
        <v>9968</v>
      </c>
      <c r="E112" s="518"/>
      <c r="F112" s="1500" t="s">
        <v>9969</v>
      </c>
      <c r="G112" s="1499" t="s">
        <v>9552</v>
      </c>
      <c r="H112" s="1502" t="s">
        <v>791</v>
      </c>
      <c r="I112" s="518"/>
      <c r="J112" s="743" t="s">
        <v>4765</v>
      </c>
      <c r="K112" s="1503">
        <v>45456.0</v>
      </c>
      <c r="L112" s="1356" t="s">
        <v>6258</v>
      </c>
      <c r="M112" s="1356" t="s">
        <v>4085</v>
      </c>
      <c r="N112" s="1356"/>
      <c r="O112" s="1356"/>
      <c r="P112" s="841">
        <v>45459.0</v>
      </c>
      <c r="Q112" s="761" t="s">
        <v>1371</v>
      </c>
      <c r="R112" s="762">
        <v>45483.0</v>
      </c>
      <c r="S112" s="500" t="s">
        <v>1371</v>
      </c>
      <c r="T112" s="501"/>
      <c r="U112" s="501"/>
      <c r="V112" s="501"/>
      <c r="W112" s="501"/>
      <c r="X112" s="501"/>
      <c r="Y112" s="501"/>
      <c r="Z112" s="501"/>
      <c r="AA112" s="501"/>
      <c r="AB112" s="501"/>
      <c r="AC112" s="501"/>
    </row>
    <row r="113" ht="17.25" customHeight="1">
      <c r="A113" s="1499" t="s">
        <v>10037</v>
      </c>
      <c r="B113" s="740" t="s">
        <v>35</v>
      </c>
      <c r="C113" s="1500" t="s">
        <v>10038</v>
      </c>
      <c r="D113" s="1501" t="s">
        <v>10039</v>
      </c>
      <c r="E113" s="518"/>
      <c r="F113" s="1500" t="s">
        <v>10040</v>
      </c>
      <c r="G113" s="1499" t="s">
        <v>9552</v>
      </c>
      <c r="H113" s="1502" t="s">
        <v>791</v>
      </c>
      <c r="I113" s="518"/>
      <c r="J113" s="743" t="s">
        <v>862</v>
      </c>
      <c r="K113" s="1503">
        <v>45454.0</v>
      </c>
      <c r="L113" s="1356" t="s">
        <v>301</v>
      </c>
      <c r="M113" s="1506" t="s">
        <v>5529</v>
      </c>
      <c r="N113" s="1356"/>
      <c r="O113" s="1505"/>
      <c r="P113" s="482"/>
      <c r="Q113" s="482"/>
      <c r="R113" s="482"/>
      <c r="S113" s="501"/>
      <c r="T113" s="501"/>
      <c r="U113" s="501"/>
      <c r="V113" s="501"/>
      <c r="W113" s="501"/>
      <c r="X113" s="501"/>
      <c r="Y113" s="501"/>
      <c r="Z113" s="501"/>
      <c r="AA113" s="501"/>
      <c r="AB113" s="501"/>
      <c r="AC113" s="501"/>
    </row>
    <row r="114" ht="16.5" customHeight="1">
      <c r="A114" s="1499" t="s">
        <v>10041</v>
      </c>
      <c r="B114" s="740" t="s">
        <v>56</v>
      </c>
      <c r="C114" s="1500" t="s">
        <v>10042</v>
      </c>
      <c r="D114" s="1501" t="s">
        <v>10043</v>
      </c>
      <c r="E114" s="518"/>
      <c r="F114" s="1500" t="s">
        <v>10044</v>
      </c>
      <c r="G114" s="1499" t="s">
        <v>9552</v>
      </c>
      <c r="H114" s="1502" t="s">
        <v>791</v>
      </c>
      <c r="I114" s="518"/>
      <c r="J114" s="743" t="s">
        <v>4765</v>
      </c>
      <c r="K114" s="1503">
        <v>45456.0</v>
      </c>
      <c r="L114" s="1356" t="s">
        <v>301</v>
      </c>
      <c r="M114" s="1356" t="s">
        <v>3962</v>
      </c>
      <c r="N114" s="1356"/>
      <c r="O114" s="1356"/>
      <c r="P114" s="482"/>
      <c r="Q114" s="482"/>
      <c r="R114" s="482"/>
      <c r="S114" s="501"/>
      <c r="T114" s="501"/>
      <c r="U114" s="501"/>
      <c r="V114" s="501"/>
      <c r="W114" s="501"/>
      <c r="X114" s="501"/>
      <c r="Y114" s="501"/>
      <c r="Z114" s="501"/>
      <c r="AA114" s="501"/>
      <c r="AB114" s="501"/>
      <c r="AC114" s="501"/>
    </row>
    <row r="115" ht="17.25" customHeight="1">
      <c r="A115" s="1499" t="s">
        <v>10045</v>
      </c>
      <c r="B115" s="740" t="s">
        <v>35</v>
      </c>
      <c r="C115" s="1500" t="s">
        <v>10046</v>
      </c>
      <c r="D115" s="1501" t="s">
        <v>10047</v>
      </c>
      <c r="E115" s="518"/>
      <c r="F115" s="1500" t="s">
        <v>10048</v>
      </c>
      <c r="G115" s="1499" t="s">
        <v>9552</v>
      </c>
      <c r="H115" s="1502" t="s">
        <v>791</v>
      </c>
      <c r="I115" s="518"/>
      <c r="J115" s="743" t="s">
        <v>862</v>
      </c>
      <c r="K115" s="1503">
        <v>45454.0</v>
      </c>
      <c r="L115" s="1356" t="s">
        <v>301</v>
      </c>
      <c r="M115" s="1506" t="s">
        <v>862</v>
      </c>
      <c r="N115" s="1356"/>
      <c r="O115" s="1505"/>
      <c r="P115" s="482"/>
      <c r="Q115" s="482"/>
      <c r="R115" s="482"/>
      <c r="S115" s="501"/>
      <c r="T115" s="501"/>
      <c r="U115" s="501"/>
      <c r="V115" s="501"/>
      <c r="W115" s="501"/>
      <c r="X115" s="501"/>
      <c r="Y115" s="501"/>
      <c r="Z115" s="501"/>
      <c r="AA115" s="501"/>
      <c r="AB115" s="501"/>
      <c r="AC115" s="501"/>
    </row>
    <row r="116" ht="17.25" customHeight="1">
      <c r="A116" s="1499" t="s">
        <v>10049</v>
      </c>
      <c r="B116" s="740" t="s">
        <v>56</v>
      </c>
      <c r="C116" s="1500" t="s">
        <v>10050</v>
      </c>
      <c r="D116" s="1501" t="s">
        <v>10051</v>
      </c>
      <c r="E116" s="518"/>
      <c r="F116" s="1500" t="s">
        <v>10052</v>
      </c>
      <c r="G116" s="1499" t="s">
        <v>9552</v>
      </c>
      <c r="H116" s="1502" t="s">
        <v>791</v>
      </c>
      <c r="I116" s="518"/>
      <c r="J116" s="743" t="s">
        <v>862</v>
      </c>
      <c r="K116" s="1503">
        <v>45456.0</v>
      </c>
      <c r="L116" s="1356" t="s">
        <v>6258</v>
      </c>
      <c r="M116" s="1356" t="s">
        <v>10053</v>
      </c>
      <c r="N116" s="1357">
        <v>45477.0</v>
      </c>
      <c r="O116" s="1356" t="s">
        <v>10054</v>
      </c>
      <c r="P116" s="482"/>
      <c r="Q116" s="482"/>
      <c r="R116" s="762">
        <v>45486.0</v>
      </c>
      <c r="S116" s="500" t="s">
        <v>10055</v>
      </c>
      <c r="T116" s="501"/>
      <c r="U116" s="501"/>
      <c r="V116" s="501"/>
      <c r="W116" s="501"/>
      <c r="X116" s="501"/>
      <c r="Y116" s="501"/>
      <c r="Z116" s="501"/>
      <c r="AA116" s="501"/>
      <c r="AB116" s="501"/>
      <c r="AC116" s="501"/>
    </row>
    <row r="117" ht="16.5" customHeight="1">
      <c r="A117" s="1492" t="s">
        <v>10056</v>
      </c>
      <c r="B117" s="720" t="s">
        <v>35</v>
      </c>
      <c r="C117" s="1493" t="s">
        <v>10057</v>
      </c>
      <c r="D117" s="1494" t="s">
        <v>10058</v>
      </c>
      <c r="E117" s="518"/>
      <c r="F117" s="1493" t="s">
        <v>10059</v>
      </c>
      <c r="G117" s="1492" t="s">
        <v>9552</v>
      </c>
      <c r="H117" s="1495" t="s">
        <v>791</v>
      </c>
      <c r="I117" s="518"/>
      <c r="J117" s="16" t="s">
        <v>862</v>
      </c>
      <c r="K117" s="1513">
        <v>45454.0</v>
      </c>
      <c r="L117" s="1368" t="s">
        <v>9991</v>
      </c>
      <c r="M117" s="1504" t="s">
        <v>10060</v>
      </c>
      <c r="N117" s="1496">
        <v>45461.0</v>
      </c>
      <c r="O117" s="1498" t="s">
        <v>9553</v>
      </c>
      <c r="P117" s="678" t="s">
        <v>6258</v>
      </c>
      <c r="Q117" s="678" t="s">
        <v>10061</v>
      </c>
      <c r="R117" s="173"/>
    </row>
    <row r="118" ht="17.25" customHeight="1">
      <c r="A118" s="1499" t="s">
        <v>10062</v>
      </c>
      <c r="B118" s="740" t="s">
        <v>56</v>
      </c>
      <c r="C118" s="1500" t="s">
        <v>10063</v>
      </c>
      <c r="D118" s="1501" t="s">
        <v>10064</v>
      </c>
      <c r="E118" s="518"/>
      <c r="F118" s="1500" t="s">
        <v>10065</v>
      </c>
      <c r="G118" s="1499" t="s">
        <v>9552</v>
      </c>
      <c r="H118" s="1502" t="s">
        <v>791</v>
      </c>
      <c r="I118" s="518"/>
      <c r="J118" s="743" t="s">
        <v>4765</v>
      </c>
      <c r="K118" s="1503">
        <v>45456.0</v>
      </c>
      <c r="L118" s="1356" t="s">
        <v>6258</v>
      </c>
      <c r="M118" s="1356" t="s">
        <v>10066</v>
      </c>
      <c r="N118" s="1356"/>
      <c r="O118" s="1356"/>
      <c r="P118" s="841">
        <v>45461.0</v>
      </c>
      <c r="Q118" s="761" t="s">
        <v>1371</v>
      </c>
      <c r="R118" s="762">
        <v>45483.0</v>
      </c>
      <c r="S118" s="500" t="s">
        <v>1371</v>
      </c>
      <c r="T118" s="501"/>
      <c r="U118" s="501"/>
      <c r="V118" s="501"/>
      <c r="W118" s="501"/>
      <c r="X118" s="501"/>
      <c r="Y118" s="501"/>
      <c r="Z118" s="501"/>
      <c r="AA118" s="501"/>
      <c r="AB118" s="501"/>
      <c r="AC118" s="501"/>
    </row>
    <row r="119" ht="17.25" customHeight="1">
      <c r="A119" s="1499" t="s">
        <v>10067</v>
      </c>
      <c r="B119" s="740" t="s">
        <v>35</v>
      </c>
      <c r="C119" s="1500" t="s">
        <v>10068</v>
      </c>
      <c r="D119" s="1501" t="s">
        <v>10069</v>
      </c>
      <c r="E119" s="518"/>
      <c r="F119" s="1500" t="s">
        <v>10070</v>
      </c>
      <c r="G119" s="1499" t="s">
        <v>9552</v>
      </c>
      <c r="H119" s="1502" t="s">
        <v>791</v>
      </c>
      <c r="I119" s="518"/>
      <c r="J119" s="743" t="s">
        <v>862</v>
      </c>
      <c r="K119" s="1503">
        <v>45454.0</v>
      </c>
      <c r="L119" s="1356" t="s">
        <v>9991</v>
      </c>
      <c r="M119" s="1506" t="s">
        <v>10060</v>
      </c>
      <c r="N119" s="1503">
        <v>45461.0</v>
      </c>
      <c r="O119" s="1518" t="s">
        <v>862</v>
      </c>
      <c r="P119" s="761" t="s">
        <v>301</v>
      </c>
      <c r="Q119" s="761" t="s">
        <v>862</v>
      </c>
      <c r="R119" s="482"/>
      <c r="S119" s="501"/>
      <c r="T119" s="501"/>
      <c r="U119" s="501"/>
      <c r="V119" s="501"/>
      <c r="W119" s="501"/>
      <c r="X119" s="501"/>
      <c r="Y119" s="501"/>
      <c r="Z119" s="501"/>
      <c r="AA119" s="501"/>
      <c r="AB119" s="501"/>
      <c r="AC119" s="501"/>
    </row>
    <row r="120" ht="16.5" customHeight="1">
      <c r="A120" s="1499" t="s">
        <v>10071</v>
      </c>
      <c r="B120" s="740" t="s">
        <v>56</v>
      </c>
      <c r="C120" s="1500" t="s">
        <v>10072</v>
      </c>
      <c r="D120" s="1501" t="s">
        <v>10073</v>
      </c>
      <c r="E120" s="518"/>
      <c r="F120" s="1500" t="s">
        <v>10074</v>
      </c>
      <c r="G120" s="1499" t="s">
        <v>9552</v>
      </c>
      <c r="H120" s="1502" t="s">
        <v>791</v>
      </c>
      <c r="I120" s="518"/>
      <c r="J120" s="743" t="s">
        <v>4765</v>
      </c>
      <c r="K120" s="1503">
        <v>45456.0</v>
      </c>
      <c r="L120" s="1356" t="s">
        <v>6258</v>
      </c>
      <c r="M120" s="1356" t="s">
        <v>10075</v>
      </c>
      <c r="N120" s="1356"/>
      <c r="O120" s="1356"/>
      <c r="P120" s="841">
        <v>45461.0</v>
      </c>
      <c r="Q120" s="761" t="s">
        <v>10076</v>
      </c>
      <c r="R120" s="762">
        <v>45483.0</v>
      </c>
      <c r="S120" s="500" t="s">
        <v>10077</v>
      </c>
      <c r="T120" s="500" t="s">
        <v>10078</v>
      </c>
      <c r="U120" s="501"/>
      <c r="V120" s="501"/>
      <c r="W120" s="501"/>
      <c r="X120" s="501"/>
      <c r="Y120" s="501"/>
      <c r="Z120" s="501"/>
      <c r="AA120" s="501"/>
      <c r="AB120" s="501"/>
      <c r="AC120" s="501"/>
    </row>
    <row r="121" ht="17.25" customHeight="1">
      <c r="A121" s="1499" t="s">
        <v>10079</v>
      </c>
      <c r="B121" s="740" t="s">
        <v>35</v>
      </c>
      <c r="C121" s="1500" t="s">
        <v>10080</v>
      </c>
      <c r="D121" s="1501" t="s">
        <v>10081</v>
      </c>
      <c r="E121" s="518"/>
      <c r="F121" s="1500" t="s">
        <v>10082</v>
      </c>
      <c r="G121" s="1499" t="s">
        <v>9552</v>
      </c>
      <c r="H121" s="1502" t="s">
        <v>791</v>
      </c>
      <c r="I121" s="518"/>
      <c r="J121" s="743" t="s">
        <v>862</v>
      </c>
      <c r="K121" s="1503">
        <v>45454.0</v>
      </c>
      <c r="L121" s="1356" t="s">
        <v>301</v>
      </c>
      <c r="M121" s="1506" t="s">
        <v>10083</v>
      </c>
      <c r="N121" s="1356"/>
      <c r="O121" s="1505"/>
      <c r="P121" s="482"/>
      <c r="Q121" s="482"/>
      <c r="R121" s="482"/>
      <c r="S121" s="501"/>
      <c r="T121" s="501"/>
      <c r="U121" s="501"/>
      <c r="V121" s="501"/>
      <c r="W121" s="501"/>
      <c r="X121" s="501"/>
      <c r="Y121" s="501"/>
      <c r="Z121" s="501"/>
      <c r="AA121" s="501"/>
      <c r="AB121" s="501"/>
      <c r="AC121" s="501"/>
    </row>
    <row r="122" ht="16.5" customHeight="1">
      <c r="A122" s="1499" t="s">
        <v>10084</v>
      </c>
      <c r="B122" s="740" t="s">
        <v>56</v>
      </c>
      <c r="C122" s="1500" t="s">
        <v>10085</v>
      </c>
      <c r="D122" s="1501" t="s">
        <v>10086</v>
      </c>
      <c r="E122" s="518"/>
      <c r="F122" s="1500" t="s">
        <v>10087</v>
      </c>
      <c r="G122" s="1499" t="s">
        <v>9552</v>
      </c>
      <c r="H122" s="1502" t="s">
        <v>791</v>
      </c>
      <c r="I122" s="518"/>
      <c r="J122" s="743" t="s">
        <v>4765</v>
      </c>
      <c r="K122" s="1503">
        <v>45456.0</v>
      </c>
      <c r="L122" s="1356" t="s">
        <v>6258</v>
      </c>
      <c r="M122" s="1356" t="s">
        <v>10088</v>
      </c>
      <c r="N122" s="1356"/>
      <c r="O122" s="1356"/>
      <c r="P122" s="841">
        <v>45461.0</v>
      </c>
      <c r="Q122" s="761" t="s">
        <v>315</v>
      </c>
      <c r="R122" s="482"/>
      <c r="S122" s="501"/>
      <c r="T122" s="501"/>
      <c r="U122" s="501"/>
      <c r="V122" s="501"/>
      <c r="W122" s="501"/>
      <c r="X122" s="501"/>
      <c r="Y122" s="501"/>
      <c r="Z122" s="501"/>
      <c r="AA122" s="501"/>
      <c r="AB122" s="501"/>
      <c r="AC122" s="501"/>
    </row>
    <row r="123" ht="17.25" customHeight="1">
      <c r="A123" s="1499" t="s">
        <v>10089</v>
      </c>
      <c r="B123" s="740" t="s">
        <v>35</v>
      </c>
      <c r="C123" s="1500" t="s">
        <v>10057</v>
      </c>
      <c r="D123" s="1501" t="s">
        <v>10058</v>
      </c>
      <c r="E123" s="518"/>
      <c r="F123" s="1500" t="s">
        <v>10059</v>
      </c>
      <c r="G123" s="1499" t="s">
        <v>9552</v>
      </c>
      <c r="H123" s="1502" t="s">
        <v>791</v>
      </c>
      <c r="I123" s="518"/>
      <c r="J123" s="743" t="s">
        <v>4765</v>
      </c>
      <c r="K123" s="1503">
        <v>45454.0</v>
      </c>
      <c r="L123" s="1356" t="s">
        <v>301</v>
      </c>
      <c r="M123" s="1506" t="s">
        <v>10090</v>
      </c>
      <c r="N123" s="1356"/>
      <c r="O123" s="1505"/>
      <c r="P123" s="482"/>
      <c r="Q123" s="482"/>
      <c r="R123" s="482"/>
      <c r="S123" s="501"/>
      <c r="T123" s="501"/>
      <c r="U123" s="501"/>
      <c r="V123" s="501"/>
      <c r="W123" s="501"/>
      <c r="X123" s="501"/>
      <c r="Y123" s="501"/>
      <c r="Z123" s="501"/>
      <c r="AA123" s="501"/>
      <c r="AB123" s="501"/>
      <c r="AC123" s="501"/>
    </row>
    <row r="124" ht="17.25" customHeight="1">
      <c r="A124" s="1499" t="s">
        <v>10091</v>
      </c>
      <c r="B124" s="740" t="s">
        <v>56</v>
      </c>
      <c r="C124" s="1500" t="s">
        <v>10092</v>
      </c>
      <c r="D124" s="1501" t="s">
        <v>10086</v>
      </c>
      <c r="E124" s="518"/>
      <c r="F124" s="1500"/>
      <c r="G124" s="1499" t="s">
        <v>9552</v>
      </c>
      <c r="H124" s="1502" t="s">
        <v>2510</v>
      </c>
      <c r="I124" s="518"/>
      <c r="J124" s="743" t="s">
        <v>4765</v>
      </c>
      <c r="K124" s="1503"/>
      <c r="L124" s="1359"/>
      <c r="M124" s="1359"/>
      <c r="N124" s="1359"/>
      <c r="O124" s="1359"/>
      <c r="P124" s="482"/>
      <c r="Q124" s="482"/>
      <c r="R124" s="482"/>
      <c r="S124" s="501"/>
      <c r="T124" s="501"/>
      <c r="U124" s="501"/>
      <c r="V124" s="501"/>
      <c r="W124" s="501"/>
      <c r="X124" s="501"/>
      <c r="Y124" s="501"/>
      <c r="Z124" s="501"/>
      <c r="AA124" s="501"/>
      <c r="AB124" s="501"/>
      <c r="AC124" s="501"/>
    </row>
    <row r="125" ht="17.25" customHeight="1">
      <c r="A125" s="1492" t="s">
        <v>10093</v>
      </c>
      <c r="B125" s="720" t="s">
        <v>35</v>
      </c>
      <c r="C125" s="1493" t="s">
        <v>10072</v>
      </c>
      <c r="D125" s="1494" t="s">
        <v>10073</v>
      </c>
      <c r="E125" s="518"/>
      <c r="F125" s="1493" t="s">
        <v>10074</v>
      </c>
      <c r="G125" s="1492" t="s">
        <v>9552</v>
      </c>
      <c r="H125" s="1495" t="s">
        <v>10094</v>
      </c>
      <c r="I125" s="518"/>
      <c r="J125" s="16" t="s">
        <v>9553</v>
      </c>
      <c r="K125" s="1513">
        <v>45454.0</v>
      </c>
      <c r="L125" s="1368" t="s">
        <v>9991</v>
      </c>
      <c r="M125" s="1504" t="s">
        <v>10060</v>
      </c>
      <c r="N125" s="1496">
        <v>45461.0</v>
      </c>
      <c r="O125" s="1498" t="s">
        <v>9553</v>
      </c>
      <c r="P125" s="678" t="s">
        <v>6258</v>
      </c>
      <c r="Q125" s="678" t="s">
        <v>10095</v>
      </c>
      <c r="R125" s="173"/>
    </row>
    <row r="126" ht="16.5" customHeight="1">
      <c r="A126" s="1499" t="s">
        <v>10096</v>
      </c>
      <c r="B126" s="740" t="s">
        <v>56</v>
      </c>
      <c r="C126" s="1500" t="s">
        <v>10097</v>
      </c>
      <c r="D126" s="1501" t="s">
        <v>10098</v>
      </c>
      <c r="E126" s="518"/>
      <c r="F126" s="1500" t="s">
        <v>10099</v>
      </c>
      <c r="G126" s="1499" t="s">
        <v>9552</v>
      </c>
      <c r="H126" s="1502" t="s">
        <v>791</v>
      </c>
      <c r="I126" s="518"/>
      <c r="J126" s="743" t="s">
        <v>862</v>
      </c>
      <c r="K126" s="1503">
        <v>45456.0</v>
      </c>
      <c r="L126" s="1356" t="s">
        <v>301</v>
      </c>
      <c r="M126" s="1356" t="s">
        <v>10100</v>
      </c>
      <c r="N126" s="1356"/>
      <c r="O126" s="1356"/>
      <c r="P126" s="482"/>
      <c r="Q126" s="482"/>
      <c r="R126" s="482"/>
      <c r="S126" s="501"/>
      <c r="T126" s="501"/>
      <c r="U126" s="501"/>
      <c r="V126" s="501"/>
      <c r="W126" s="501"/>
      <c r="X126" s="501"/>
      <c r="Y126" s="501"/>
      <c r="Z126" s="501"/>
      <c r="AA126" s="501"/>
      <c r="AB126" s="501"/>
      <c r="AC126" s="501"/>
    </row>
    <row r="127" ht="17.25" customHeight="1">
      <c r="A127" s="1492" t="s">
        <v>10101</v>
      </c>
      <c r="B127" s="720" t="s">
        <v>35</v>
      </c>
      <c r="C127" s="1493" t="s">
        <v>10102</v>
      </c>
      <c r="D127" s="1494" t="s">
        <v>10103</v>
      </c>
      <c r="E127" s="518"/>
      <c r="F127" s="1493" t="s">
        <v>10104</v>
      </c>
      <c r="G127" s="1492" t="s">
        <v>9552</v>
      </c>
      <c r="H127" s="1495" t="s">
        <v>791</v>
      </c>
      <c r="I127" s="518"/>
      <c r="J127" s="16" t="s">
        <v>4673</v>
      </c>
      <c r="K127" s="1513">
        <v>45454.0</v>
      </c>
      <c r="L127" s="1368" t="s">
        <v>9991</v>
      </c>
      <c r="M127" s="1504" t="s">
        <v>10105</v>
      </c>
      <c r="N127" s="1368"/>
      <c r="O127" s="1505"/>
      <c r="P127" s="173"/>
      <c r="Q127" s="173"/>
      <c r="R127" s="173"/>
    </row>
    <row r="128" ht="17.25" customHeight="1">
      <c r="A128" s="1499" t="s">
        <v>10106</v>
      </c>
      <c r="B128" s="740" t="s">
        <v>56</v>
      </c>
      <c r="C128" s="1500" t="s">
        <v>10107</v>
      </c>
      <c r="D128" s="1501" t="s">
        <v>10108</v>
      </c>
      <c r="E128" s="518"/>
      <c r="F128" s="1500" t="s">
        <v>10109</v>
      </c>
      <c r="G128" s="1499" t="s">
        <v>9552</v>
      </c>
      <c r="H128" s="1502" t="s">
        <v>416</v>
      </c>
      <c r="I128" s="518"/>
      <c r="J128" s="743" t="s">
        <v>4765</v>
      </c>
      <c r="K128" s="1359"/>
      <c r="L128" s="1359"/>
      <c r="M128" s="1359"/>
      <c r="N128" s="1359"/>
      <c r="O128" s="1359"/>
      <c r="P128" s="482"/>
      <c r="Q128" s="482"/>
      <c r="R128" s="482"/>
      <c r="S128" s="501"/>
      <c r="T128" s="501"/>
      <c r="U128" s="501"/>
      <c r="V128" s="501"/>
      <c r="W128" s="501"/>
      <c r="X128" s="501"/>
      <c r="Y128" s="501"/>
      <c r="Z128" s="501"/>
      <c r="AA128" s="501"/>
      <c r="AB128" s="501"/>
      <c r="AC128" s="501"/>
    </row>
    <row r="129" ht="16.5" customHeight="1">
      <c r="A129" s="1499" t="s">
        <v>10110</v>
      </c>
      <c r="B129" s="740" t="s">
        <v>35</v>
      </c>
      <c r="C129" s="1500" t="s">
        <v>10107</v>
      </c>
      <c r="D129" s="1501" t="s">
        <v>10108</v>
      </c>
      <c r="E129" s="518"/>
      <c r="F129" s="1500" t="s">
        <v>10109</v>
      </c>
      <c r="G129" s="1499" t="s">
        <v>9552</v>
      </c>
      <c r="H129" s="1502" t="s">
        <v>416</v>
      </c>
      <c r="I129" s="518"/>
      <c r="J129" s="743" t="s">
        <v>4765</v>
      </c>
      <c r="K129" s="1503">
        <v>45454.0</v>
      </c>
      <c r="L129" s="1356" t="s">
        <v>301</v>
      </c>
      <c r="M129" s="1506" t="s">
        <v>9697</v>
      </c>
      <c r="N129" s="1356"/>
      <c r="O129" s="1505"/>
      <c r="P129" s="482"/>
      <c r="Q129" s="482"/>
      <c r="R129" s="482"/>
      <c r="S129" s="501"/>
      <c r="T129" s="501"/>
      <c r="U129" s="501"/>
      <c r="V129" s="501"/>
      <c r="W129" s="501"/>
      <c r="X129" s="501"/>
      <c r="Y129" s="501"/>
      <c r="Z129" s="501"/>
      <c r="AA129" s="501"/>
      <c r="AB129" s="501"/>
      <c r="AC129" s="501"/>
    </row>
    <row r="130" ht="17.25" customHeight="1">
      <c r="A130" s="1499" t="s">
        <v>10111</v>
      </c>
      <c r="B130" s="740" t="s">
        <v>56</v>
      </c>
      <c r="C130" s="1500" t="s">
        <v>10107</v>
      </c>
      <c r="D130" s="1501" t="s">
        <v>10108</v>
      </c>
      <c r="E130" s="518"/>
      <c r="F130" s="1500" t="s">
        <v>10109</v>
      </c>
      <c r="G130" s="1499" t="s">
        <v>9552</v>
      </c>
      <c r="H130" s="1502" t="s">
        <v>416</v>
      </c>
      <c r="I130" s="518"/>
      <c r="J130" s="743" t="s">
        <v>4765</v>
      </c>
      <c r="K130" s="1359"/>
      <c r="L130" s="1359"/>
      <c r="M130" s="1359"/>
      <c r="N130" s="1359"/>
      <c r="O130" s="1359"/>
      <c r="P130" s="482"/>
      <c r="Q130" s="482"/>
      <c r="R130" s="482"/>
      <c r="S130" s="501"/>
      <c r="T130" s="501"/>
      <c r="U130" s="501"/>
      <c r="V130" s="501"/>
      <c r="W130" s="501"/>
      <c r="X130" s="501"/>
      <c r="Y130" s="501"/>
      <c r="Z130" s="501"/>
      <c r="AA130" s="501"/>
      <c r="AB130" s="501"/>
      <c r="AC130" s="501"/>
    </row>
    <row r="131" ht="16.5" customHeight="1">
      <c r="A131" s="1499" t="s">
        <v>10112</v>
      </c>
      <c r="B131" s="740" t="s">
        <v>35</v>
      </c>
      <c r="C131" s="1500" t="s">
        <v>10113</v>
      </c>
      <c r="D131" s="1501" t="s">
        <v>10114</v>
      </c>
      <c r="E131" s="518"/>
      <c r="F131" s="1500" t="s">
        <v>2963</v>
      </c>
      <c r="G131" s="1499" t="s">
        <v>9552</v>
      </c>
      <c r="H131" s="1502" t="s">
        <v>791</v>
      </c>
      <c r="I131" s="518"/>
      <c r="J131" s="743" t="s">
        <v>4765</v>
      </c>
      <c r="K131" s="1503">
        <v>45454.0</v>
      </c>
      <c r="L131" s="1356" t="s">
        <v>301</v>
      </c>
      <c r="M131" s="1506" t="s">
        <v>9697</v>
      </c>
      <c r="N131" s="1356"/>
      <c r="O131" s="1505"/>
      <c r="P131" s="482"/>
      <c r="Q131" s="482"/>
      <c r="R131" s="482"/>
      <c r="S131" s="501"/>
      <c r="T131" s="501"/>
      <c r="U131" s="501"/>
      <c r="V131" s="501"/>
      <c r="W131" s="501"/>
      <c r="X131" s="501"/>
      <c r="Y131" s="501"/>
      <c r="Z131" s="501"/>
      <c r="AA131" s="501"/>
      <c r="AB131" s="501"/>
      <c r="AC131" s="501"/>
    </row>
    <row r="132" ht="17.25" customHeight="1">
      <c r="A132" s="1499" t="s">
        <v>10115</v>
      </c>
      <c r="B132" s="740" t="s">
        <v>56</v>
      </c>
      <c r="C132" s="1500" t="s">
        <v>10116</v>
      </c>
      <c r="D132" s="1501" t="s">
        <v>10117</v>
      </c>
      <c r="E132" s="518"/>
      <c r="F132" s="1500"/>
      <c r="G132" s="1499" t="s">
        <v>9552</v>
      </c>
      <c r="H132" s="1502" t="s">
        <v>2510</v>
      </c>
      <c r="I132" s="518"/>
      <c r="J132" s="743" t="s">
        <v>4765</v>
      </c>
      <c r="K132" s="1503">
        <v>45456.0</v>
      </c>
      <c r="L132" s="1356" t="s">
        <v>6258</v>
      </c>
      <c r="M132" s="1356" t="s">
        <v>10118</v>
      </c>
      <c r="N132" s="1356"/>
      <c r="O132" s="1356"/>
      <c r="P132" s="841">
        <v>45461.0</v>
      </c>
      <c r="Q132" s="761" t="s">
        <v>10119</v>
      </c>
      <c r="R132" s="762">
        <v>45483.0</v>
      </c>
      <c r="S132" s="500" t="s">
        <v>10120</v>
      </c>
      <c r="T132" s="501"/>
      <c r="U132" s="501"/>
      <c r="V132" s="501"/>
      <c r="W132" s="501"/>
      <c r="X132" s="501"/>
      <c r="Y132" s="501"/>
      <c r="Z132" s="501"/>
      <c r="AA132" s="501"/>
      <c r="AB132" s="501"/>
      <c r="AC132" s="501"/>
    </row>
    <row r="133" ht="17.25" customHeight="1">
      <c r="A133" s="1499" t="s">
        <v>10121</v>
      </c>
      <c r="B133" s="740" t="s">
        <v>35</v>
      </c>
      <c r="C133" s="1500" t="s">
        <v>10122</v>
      </c>
      <c r="D133" s="1501" t="s">
        <v>10123</v>
      </c>
      <c r="E133" s="518"/>
      <c r="F133" s="1500" t="s">
        <v>10124</v>
      </c>
      <c r="G133" s="1499" t="s">
        <v>9552</v>
      </c>
      <c r="H133" s="1502" t="s">
        <v>416</v>
      </c>
      <c r="I133" s="518"/>
      <c r="J133" s="743" t="s">
        <v>4765</v>
      </c>
      <c r="K133" s="1503">
        <v>45454.0</v>
      </c>
      <c r="L133" s="1356" t="s">
        <v>301</v>
      </c>
      <c r="M133" s="1506" t="s">
        <v>8519</v>
      </c>
      <c r="N133" s="1356"/>
      <c r="O133" s="1505"/>
      <c r="P133" s="482"/>
      <c r="Q133" s="482"/>
      <c r="R133" s="482"/>
      <c r="S133" s="501"/>
      <c r="T133" s="501"/>
      <c r="U133" s="501"/>
      <c r="V133" s="501"/>
      <c r="W133" s="501"/>
      <c r="X133" s="501"/>
      <c r="Y133" s="501"/>
      <c r="Z133" s="501"/>
      <c r="AA133" s="501"/>
      <c r="AB133" s="501"/>
      <c r="AC133" s="501"/>
    </row>
    <row r="134" ht="16.5" customHeight="1">
      <c r="A134" s="1499" t="s">
        <v>10125</v>
      </c>
      <c r="B134" s="740" t="s">
        <v>56</v>
      </c>
      <c r="C134" s="1500" t="s">
        <v>10126</v>
      </c>
      <c r="D134" s="1501" t="s">
        <v>10127</v>
      </c>
      <c r="E134" s="518"/>
      <c r="F134" s="1500" t="s">
        <v>10128</v>
      </c>
      <c r="G134" s="1499" t="s">
        <v>9552</v>
      </c>
      <c r="H134" s="1502" t="s">
        <v>10094</v>
      </c>
      <c r="I134" s="518"/>
      <c r="J134" s="743" t="s">
        <v>862</v>
      </c>
      <c r="K134" s="1503">
        <v>45456.0</v>
      </c>
      <c r="L134" s="1356" t="s">
        <v>6258</v>
      </c>
      <c r="M134" s="1356" t="s">
        <v>10129</v>
      </c>
      <c r="N134" s="1356"/>
      <c r="O134" s="1356"/>
      <c r="P134" s="841">
        <v>45461.0</v>
      </c>
      <c r="Q134" s="761" t="s">
        <v>10130</v>
      </c>
      <c r="R134" s="482"/>
      <c r="S134" s="501"/>
      <c r="T134" s="501"/>
      <c r="U134" s="501"/>
      <c r="V134" s="501"/>
      <c r="W134" s="501"/>
      <c r="X134" s="501"/>
      <c r="Y134" s="501"/>
      <c r="Z134" s="501"/>
      <c r="AA134" s="501"/>
      <c r="AB134" s="501"/>
      <c r="AC134" s="501"/>
    </row>
    <row r="135" ht="18.0" customHeight="1">
      <c r="A135" s="1499" t="s">
        <v>10131</v>
      </c>
      <c r="B135" s="740" t="s">
        <v>35</v>
      </c>
      <c r="C135" s="1500" t="s">
        <v>10132</v>
      </c>
      <c r="D135" s="1501" t="s">
        <v>10133</v>
      </c>
      <c r="E135" s="518"/>
      <c r="F135" s="1500" t="s">
        <v>9937</v>
      </c>
      <c r="G135" s="1499" t="s">
        <v>9552</v>
      </c>
      <c r="H135" s="1502" t="s">
        <v>416</v>
      </c>
      <c r="I135" s="518"/>
      <c r="J135" s="743" t="s">
        <v>4765</v>
      </c>
      <c r="K135" s="1503">
        <v>45454.0</v>
      </c>
      <c r="L135" s="1356" t="s">
        <v>301</v>
      </c>
      <c r="M135" s="1506" t="s">
        <v>4765</v>
      </c>
      <c r="N135" s="1356"/>
      <c r="O135" s="1505"/>
      <c r="P135" s="482"/>
      <c r="Q135" s="482"/>
      <c r="R135" s="482"/>
      <c r="S135" s="501"/>
      <c r="T135" s="501"/>
      <c r="U135" s="501"/>
      <c r="V135" s="501"/>
      <c r="W135" s="501"/>
      <c r="X135" s="501"/>
      <c r="Y135" s="501"/>
      <c r="Z135" s="501"/>
      <c r="AA135" s="501"/>
      <c r="AB135" s="501"/>
      <c r="AC135" s="501"/>
    </row>
    <row r="136" ht="17.25" customHeight="1">
      <c r="A136" s="1499" t="s">
        <v>10134</v>
      </c>
      <c r="B136" s="740" t="s">
        <v>56</v>
      </c>
      <c r="C136" s="1500" t="s">
        <v>10135</v>
      </c>
      <c r="D136" s="1501" t="s">
        <v>10136</v>
      </c>
      <c r="E136" s="518"/>
      <c r="F136" s="1500" t="s">
        <v>10059</v>
      </c>
      <c r="G136" s="1499" t="s">
        <v>9552</v>
      </c>
      <c r="H136" s="1502" t="s">
        <v>416</v>
      </c>
      <c r="I136" s="518"/>
      <c r="J136" s="743" t="s">
        <v>9553</v>
      </c>
      <c r="K136" s="1503">
        <v>45456.0</v>
      </c>
      <c r="L136" s="1356" t="s">
        <v>6258</v>
      </c>
      <c r="M136" s="1356" t="s">
        <v>10137</v>
      </c>
      <c r="N136" s="1356"/>
      <c r="O136" s="1356"/>
      <c r="P136" s="841">
        <v>45461.0</v>
      </c>
      <c r="Q136" s="761" t="s">
        <v>10138</v>
      </c>
      <c r="R136" s="762">
        <v>45483.0</v>
      </c>
      <c r="S136" s="500" t="s">
        <v>10139</v>
      </c>
      <c r="T136" s="501"/>
      <c r="U136" s="501"/>
      <c r="V136" s="501"/>
      <c r="W136" s="501"/>
      <c r="X136" s="501"/>
      <c r="Y136" s="501"/>
      <c r="Z136" s="501"/>
      <c r="AA136" s="501"/>
      <c r="AB136" s="501"/>
      <c r="AC136" s="501"/>
    </row>
    <row r="137" ht="16.5" customHeight="1">
      <c r="A137" s="1499" t="s">
        <v>10140</v>
      </c>
      <c r="B137" s="740" t="s">
        <v>35</v>
      </c>
      <c r="C137" s="1500" t="s">
        <v>10141</v>
      </c>
      <c r="D137" s="1501" t="s">
        <v>10136</v>
      </c>
      <c r="E137" s="518"/>
      <c r="F137" s="1500" t="s">
        <v>10059</v>
      </c>
      <c r="G137" s="1499" t="s">
        <v>9552</v>
      </c>
      <c r="H137" s="1502" t="s">
        <v>791</v>
      </c>
      <c r="I137" s="518"/>
      <c r="J137" s="743" t="s">
        <v>862</v>
      </c>
      <c r="K137" s="1503">
        <v>45454.0</v>
      </c>
      <c r="L137" s="1356" t="s">
        <v>301</v>
      </c>
      <c r="M137" s="1506" t="s">
        <v>1547</v>
      </c>
      <c r="N137" s="1356"/>
      <c r="O137" s="1505"/>
      <c r="P137" s="482"/>
      <c r="Q137" s="482"/>
      <c r="R137" s="482"/>
      <c r="S137" s="501"/>
      <c r="T137" s="501"/>
      <c r="U137" s="501"/>
      <c r="V137" s="501"/>
      <c r="W137" s="501"/>
      <c r="X137" s="501"/>
      <c r="Y137" s="501"/>
      <c r="Z137" s="501"/>
      <c r="AA137" s="501"/>
      <c r="AB137" s="501"/>
      <c r="AC137" s="501"/>
    </row>
    <row r="138" ht="17.25" customHeight="1">
      <c r="A138" s="1499" t="s">
        <v>10142</v>
      </c>
      <c r="B138" s="740" t="s">
        <v>56</v>
      </c>
      <c r="C138" s="1500" t="s">
        <v>10143</v>
      </c>
      <c r="D138" s="1501" t="s">
        <v>10144</v>
      </c>
      <c r="E138" s="518"/>
      <c r="F138" s="1500" t="s">
        <v>10145</v>
      </c>
      <c r="G138" s="1499" t="s">
        <v>9552</v>
      </c>
      <c r="H138" s="1502" t="s">
        <v>416</v>
      </c>
      <c r="I138" s="518"/>
      <c r="J138" s="743" t="s">
        <v>4765</v>
      </c>
      <c r="K138" s="1503">
        <v>45456.0</v>
      </c>
      <c r="L138" s="1356" t="s">
        <v>6258</v>
      </c>
      <c r="M138" s="1356" t="s">
        <v>1371</v>
      </c>
      <c r="N138" s="1356"/>
      <c r="O138" s="1356"/>
      <c r="P138" s="841">
        <v>45461.0</v>
      </c>
      <c r="Q138" s="761" t="s">
        <v>1371</v>
      </c>
      <c r="R138" s="762">
        <v>45483.0</v>
      </c>
      <c r="S138" s="500" t="s">
        <v>4085</v>
      </c>
      <c r="T138" s="501"/>
      <c r="U138" s="501"/>
      <c r="V138" s="501"/>
      <c r="W138" s="501"/>
      <c r="X138" s="501"/>
      <c r="Y138" s="501"/>
      <c r="Z138" s="501"/>
      <c r="AA138" s="501"/>
      <c r="AB138" s="501"/>
      <c r="AC138" s="501"/>
    </row>
    <row r="139" ht="16.5" customHeight="1">
      <c r="A139" s="1492" t="s">
        <v>10146</v>
      </c>
      <c r="B139" s="720" t="s">
        <v>35</v>
      </c>
      <c r="C139" s="1521" t="s">
        <v>10147</v>
      </c>
      <c r="D139" s="1494" t="s">
        <v>10148</v>
      </c>
      <c r="E139" s="518"/>
      <c r="F139" s="1493" t="s">
        <v>10149</v>
      </c>
      <c r="G139" s="1492" t="s">
        <v>9552</v>
      </c>
      <c r="H139" s="1495" t="s">
        <v>416</v>
      </c>
      <c r="I139" s="518"/>
      <c r="J139" s="16" t="s">
        <v>4765</v>
      </c>
      <c r="K139" s="1379"/>
      <c r="L139" s="1379"/>
      <c r="M139" s="1497"/>
      <c r="N139" s="1379"/>
      <c r="O139" s="1529"/>
      <c r="P139" s="173"/>
      <c r="Q139" s="173"/>
      <c r="R139" s="173"/>
    </row>
    <row r="140" ht="17.25" customHeight="1">
      <c r="A140" s="1499" t="s">
        <v>10150</v>
      </c>
      <c r="B140" s="740" t="s">
        <v>56</v>
      </c>
      <c r="C140" s="1500" t="s">
        <v>10151</v>
      </c>
      <c r="D140" s="1501" t="s">
        <v>10152</v>
      </c>
      <c r="E140" s="518"/>
      <c r="F140" s="1500" t="s">
        <v>10153</v>
      </c>
      <c r="G140" s="1499" t="s">
        <v>9552</v>
      </c>
      <c r="H140" s="1502" t="s">
        <v>791</v>
      </c>
      <c r="I140" s="518"/>
      <c r="J140" s="743" t="s">
        <v>862</v>
      </c>
      <c r="K140" s="1503">
        <v>45456.0</v>
      </c>
      <c r="L140" s="1356" t="s">
        <v>6258</v>
      </c>
      <c r="M140" s="1356" t="s">
        <v>10154</v>
      </c>
      <c r="N140" s="1356"/>
      <c r="O140" s="1356"/>
      <c r="P140" s="841">
        <v>45461.0</v>
      </c>
      <c r="Q140" s="761" t="s">
        <v>10155</v>
      </c>
      <c r="R140" s="762">
        <v>45498.0</v>
      </c>
      <c r="S140" s="500" t="s">
        <v>862</v>
      </c>
      <c r="T140" s="501"/>
      <c r="U140" s="501"/>
      <c r="V140" s="501"/>
      <c r="W140" s="501"/>
      <c r="X140" s="501"/>
      <c r="Y140" s="501"/>
      <c r="Z140" s="501"/>
      <c r="AA140" s="501"/>
      <c r="AB140" s="501"/>
      <c r="AC140" s="501"/>
    </row>
    <row r="141" ht="17.25" customHeight="1">
      <c r="A141" s="1492" t="s">
        <v>10156</v>
      </c>
      <c r="B141" s="720" t="s">
        <v>35</v>
      </c>
      <c r="C141" s="1521" t="s">
        <v>10157</v>
      </c>
      <c r="D141" s="1494" t="s">
        <v>10158</v>
      </c>
      <c r="E141" s="518"/>
      <c r="F141" s="1493" t="s">
        <v>10159</v>
      </c>
      <c r="G141" s="1492" t="s">
        <v>9552</v>
      </c>
      <c r="H141" s="1495" t="s">
        <v>791</v>
      </c>
      <c r="I141" s="518"/>
      <c r="J141" s="16" t="s">
        <v>4765</v>
      </c>
      <c r="K141" s="1379"/>
      <c r="L141" s="1379"/>
      <c r="M141" s="1497"/>
      <c r="N141" s="1379"/>
      <c r="O141" s="1529"/>
      <c r="P141" s="173"/>
      <c r="Q141" s="173"/>
      <c r="R141" s="173"/>
    </row>
    <row r="142" ht="16.5" customHeight="1">
      <c r="A142" s="1499" t="s">
        <v>10160</v>
      </c>
      <c r="B142" s="740" t="s">
        <v>56</v>
      </c>
      <c r="C142" s="1500" t="s">
        <v>10161</v>
      </c>
      <c r="D142" s="1501" t="s">
        <v>10162</v>
      </c>
      <c r="E142" s="518"/>
      <c r="F142" s="1500" t="s">
        <v>10163</v>
      </c>
      <c r="G142" s="1499" t="s">
        <v>9552</v>
      </c>
      <c r="H142" s="1502" t="s">
        <v>416</v>
      </c>
      <c r="I142" s="518"/>
      <c r="J142" s="743" t="s">
        <v>862</v>
      </c>
      <c r="K142" s="1503">
        <v>45456.0</v>
      </c>
      <c r="L142" s="1356" t="s">
        <v>301</v>
      </c>
      <c r="M142" s="1356" t="s">
        <v>10164</v>
      </c>
      <c r="N142" s="1356"/>
      <c r="O142" s="1356"/>
      <c r="P142" s="482"/>
      <c r="Q142" s="482"/>
      <c r="R142" s="482"/>
      <c r="S142" s="501"/>
      <c r="T142" s="501"/>
      <c r="U142" s="501"/>
      <c r="V142" s="501"/>
      <c r="W142" s="501"/>
      <c r="X142" s="501"/>
      <c r="Y142" s="501"/>
      <c r="Z142" s="501"/>
      <c r="AA142" s="501"/>
      <c r="AB142" s="501"/>
      <c r="AC142" s="501"/>
    </row>
    <row r="143" ht="17.25" customHeight="1">
      <c r="A143" s="1499" t="s">
        <v>10165</v>
      </c>
      <c r="B143" s="740" t="s">
        <v>35</v>
      </c>
      <c r="C143" s="1500" t="s">
        <v>10126</v>
      </c>
      <c r="D143" s="1501" t="s">
        <v>10127</v>
      </c>
      <c r="E143" s="518"/>
      <c r="F143" s="1500" t="s">
        <v>10128</v>
      </c>
      <c r="G143" s="1499" t="s">
        <v>9552</v>
      </c>
      <c r="H143" s="1502" t="s">
        <v>791</v>
      </c>
      <c r="I143" s="518"/>
      <c r="J143" s="743" t="s">
        <v>862</v>
      </c>
      <c r="K143" s="1503">
        <v>45454.0</v>
      </c>
      <c r="L143" s="1356" t="s">
        <v>9991</v>
      </c>
      <c r="M143" s="1506" t="s">
        <v>10060</v>
      </c>
      <c r="N143" s="1503">
        <v>45461.0</v>
      </c>
      <c r="O143" s="1518" t="s">
        <v>862</v>
      </c>
      <c r="P143" s="761" t="s">
        <v>301</v>
      </c>
      <c r="Q143" s="761" t="s">
        <v>9611</v>
      </c>
      <c r="R143" s="482"/>
      <c r="S143" s="501"/>
      <c r="T143" s="501"/>
      <c r="U143" s="501"/>
      <c r="V143" s="501"/>
      <c r="W143" s="501"/>
      <c r="X143" s="501"/>
      <c r="Y143" s="501"/>
      <c r="Z143" s="501"/>
      <c r="AA143" s="501"/>
      <c r="AB143" s="501"/>
      <c r="AC143" s="501"/>
    </row>
    <row r="144" ht="17.25" customHeight="1">
      <c r="A144" s="1499" t="s">
        <v>10166</v>
      </c>
      <c r="B144" s="740" t="s">
        <v>56</v>
      </c>
      <c r="C144" s="1500" t="s">
        <v>10167</v>
      </c>
      <c r="D144" s="1501" t="s">
        <v>10168</v>
      </c>
      <c r="E144" s="518"/>
      <c r="F144" s="1500" t="s">
        <v>10169</v>
      </c>
      <c r="G144" s="1499" t="s">
        <v>9552</v>
      </c>
      <c r="H144" s="1502" t="s">
        <v>791</v>
      </c>
      <c r="I144" s="518"/>
      <c r="J144" s="743" t="s">
        <v>862</v>
      </c>
      <c r="K144" s="1503">
        <v>45456.0</v>
      </c>
      <c r="L144" s="1356" t="s">
        <v>301</v>
      </c>
      <c r="M144" s="1356" t="s">
        <v>10170</v>
      </c>
      <c r="N144" s="1356"/>
      <c r="O144" s="1356"/>
      <c r="P144" s="482"/>
      <c r="Q144" s="482"/>
      <c r="R144" s="482"/>
      <c r="S144" s="501"/>
      <c r="T144" s="501"/>
      <c r="U144" s="501"/>
      <c r="V144" s="501"/>
      <c r="W144" s="501"/>
      <c r="X144" s="501"/>
      <c r="Y144" s="501"/>
      <c r="Z144" s="501"/>
      <c r="AA144" s="501"/>
      <c r="AB144" s="501"/>
      <c r="AC144" s="501"/>
    </row>
    <row r="145" ht="16.5" customHeight="1">
      <c r="A145" s="1499" t="s">
        <v>10171</v>
      </c>
      <c r="B145" s="740" t="s">
        <v>35</v>
      </c>
      <c r="C145" s="1500" t="s">
        <v>10172</v>
      </c>
      <c r="D145" s="1501" t="s">
        <v>10173</v>
      </c>
      <c r="E145" s="518"/>
      <c r="F145" s="1500"/>
      <c r="G145" s="1499" t="s">
        <v>9552</v>
      </c>
      <c r="H145" s="1502" t="s">
        <v>9586</v>
      </c>
      <c r="I145" s="518"/>
      <c r="J145" s="743" t="s">
        <v>4765</v>
      </c>
      <c r="K145" s="1503">
        <v>45454.0</v>
      </c>
      <c r="L145" s="1356" t="s">
        <v>301</v>
      </c>
      <c r="M145" s="1506" t="s">
        <v>10174</v>
      </c>
      <c r="N145" s="1356"/>
      <c r="O145" s="1505"/>
      <c r="P145" s="482"/>
      <c r="Q145" s="482"/>
      <c r="R145" s="482"/>
      <c r="S145" s="501"/>
      <c r="T145" s="501"/>
      <c r="U145" s="501"/>
      <c r="V145" s="501"/>
      <c r="W145" s="501"/>
      <c r="X145" s="501"/>
      <c r="Y145" s="501"/>
      <c r="Z145" s="501"/>
      <c r="AA145" s="501"/>
      <c r="AB145" s="501"/>
      <c r="AC145" s="501"/>
    </row>
    <row r="146" ht="17.25" customHeight="1">
      <c r="A146" s="1531" t="s">
        <v>10175</v>
      </c>
      <c r="B146" s="724" t="s">
        <v>56</v>
      </c>
      <c r="C146" s="1532" t="s">
        <v>10176</v>
      </c>
      <c r="D146" s="1533" t="s">
        <v>10177</v>
      </c>
      <c r="E146" s="518"/>
      <c r="F146" s="1532" t="s">
        <v>10178</v>
      </c>
      <c r="G146" s="1531" t="s">
        <v>9552</v>
      </c>
      <c r="H146" s="1523" t="s">
        <v>416</v>
      </c>
      <c r="I146" s="518"/>
      <c r="J146" s="726" t="s">
        <v>4673</v>
      </c>
      <c r="K146" s="1534">
        <v>45456.0</v>
      </c>
      <c r="L146" s="1389" t="s">
        <v>6258</v>
      </c>
      <c r="M146" s="1389" t="s">
        <v>10179</v>
      </c>
      <c r="N146" s="1389"/>
      <c r="O146" s="1389"/>
      <c r="P146" s="773">
        <v>45483.0</v>
      </c>
      <c r="Q146" s="772" t="s">
        <v>10180</v>
      </c>
      <c r="R146" s="773">
        <v>45498.0</v>
      </c>
      <c r="S146" s="629" t="s">
        <v>5912</v>
      </c>
      <c r="T146" s="585"/>
      <c r="U146" s="585"/>
      <c r="V146" s="585"/>
      <c r="W146" s="585"/>
      <c r="X146" s="585"/>
      <c r="Y146" s="585"/>
      <c r="Z146" s="585"/>
      <c r="AA146" s="585"/>
      <c r="AB146" s="585"/>
      <c r="AC146" s="585"/>
    </row>
    <row r="147" ht="16.5" customHeight="1">
      <c r="A147" s="1499" t="s">
        <v>10181</v>
      </c>
      <c r="B147" s="740" t="s">
        <v>35</v>
      </c>
      <c r="C147" s="1500" t="s">
        <v>10182</v>
      </c>
      <c r="D147" s="1501" t="s">
        <v>10183</v>
      </c>
      <c r="E147" s="518"/>
      <c r="F147" s="1500" t="s">
        <v>10184</v>
      </c>
      <c r="G147" s="1499" t="s">
        <v>9552</v>
      </c>
      <c r="H147" s="1502" t="s">
        <v>10094</v>
      </c>
      <c r="I147" s="518"/>
      <c r="J147" s="743" t="s">
        <v>862</v>
      </c>
      <c r="K147" s="1503">
        <v>45454.0</v>
      </c>
      <c r="L147" s="1356" t="s">
        <v>301</v>
      </c>
      <c r="M147" s="1506" t="s">
        <v>862</v>
      </c>
      <c r="N147" s="1356"/>
      <c r="O147" s="1505"/>
      <c r="P147" s="482"/>
      <c r="Q147" s="482"/>
      <c r="R147" s="482"/>
      <c r="S147" s="501"/>
      <c r="T147" s="501"/>
      <c r="U147" s="501"/>
      <c r="V147" s="501"/>
      <c r="W147" s="501"/>
      <c r="X147" s="501"/>
      <c r="Y147" s="501"/>
      <c r="Z147" s="501"/>
      <c r="AA147" s="501"/>
      <c r="AB147" s="501"/>
      <c r="AC147" s="501"/>
    </row>
    <row r="148" ht="17.25" customHeight="1">
      <c r="A148" s="1499" t="s">
        <v>10185</v>
      </c>
      <c r="B148" s="740" t="s">
        <v>56</v>
      </c>
      <c r="C148" s="1500" t="s">
        <v>10186</v>
      </c>
      <c r="D148" s="1501" t="s">
        <v>10187</v>
      </c>
      <c r="E148" s="518"/>
      <c r="F148" s="1500"/>
      <c r="G148" s="1499" t="s">
        <v>9552</v>
      </c>
      <c r="H148" s="1502" t="s">
        <v>2510</v>
      </c>
      <c r="I148" s="518"/>
      <c r="J148" s="743" t="s">
        <v>10188</v>
      </c>
      <c r="K148" s="1503">
        <v>45456.0</v>
      </c>
      <c r="L148" s="1356" t="s">
        <v>6258</v>
      </c>
      <c r="M148" s="1356" t="s">
        <v>3550</v>
      </c>
      <c r="N148" s="1356"/>
      <c r="O148" s="1356"/>
      <c r="P148" s="762">
        <v>45483.0</v>
      </c>
      <c r="Q148" s="761" t="s">
        <v>10189</v>
      </c>
      <c r="R148" s="762">
        <v>45498.0</v>
      </c>
      <c r="S148" s="500" t="s">
        <v>10190</v>
      </c>
      <c r="T148" s="501"/>
      <c r="U148" s="501"/>
      <c r="V148" s="501"/>
      <c r="W148" s="501"/>
      <c r="X148" s="501"/>
      <c r="Y148" s="501"/>
      <c r="Z148" s="501"/>
      <c r="AA148" s="501"/>
      <c r="AB148" s="501"/>
      <c r="AC148" s="501"/>
    </row>
    <row r="149" ht="17.25" customHeight="1">
      <c r="A149" s="1499" t="s">
        <v>10191</v>
      </c>
      <c r="B149" s="740" t="s">
        <v>35</v>
      </c>
      <c r="C149" s="1500" t="s">
        <v>10192</v>
      </c>
      <c r="D149" s="1501" t="s">
        <v>10193</v>
      </c>
      <c r="E149" s="518"/>
      <c r="F149" s="1500"/>
      <c r="G149" s="1499" t="s">
        <v>9552</v>
      </c>
      <c r="H149" s="1502" t="s">
        <v>2510</v>
      </c>
      <c r="I149" s="518"/>
      <c r="J149" s="743" t="s">
        <v>862</v>
      </c>
      <c r="K149" s="1503">
        <v>45456.0</v>
      </c>
      <c r="L149" s="1356" t="s">
        <v>301</v>
      </c>
      <c r="M149" s="1506" t="s">
        <v>862</v>
      </c>
      <c r="N149" s="1356"/>
      <c r="O149" s="1505"/>
      <c r="P149" s="482"/>
      <c r="Q149" s="482"/>
      <c r="R149" s="482"/>
      <c r="S149" s="501"/>
      <c r="T149" s="501"/>
      <c r="U149" s="501"/>
      <c r="V149" s="501"/>
      <c r="W149" s="501"/>
      <c r="X149" s="501"/>
      <c r="Y149" s="501"/>
      <c r="Z149" s="501"/>
      <c r="AA149" s="501"/>
      <c r="AB149" s="501"/>
      <c r="AC149" s="501"/>
    </row>
    <row r="150" ht="16.5" customHeight="1">
      <c r="A150" s="1499" t="s">
        <v>10194</v>
      </c>
      <c r="B150" s="740" t="s">
        <v>56</v>
      </c>
      <c r="C150" s="1500" t="s">
        <v>10195</v>
      </c>
      <c r="D150" s="1501" t="s">
        <v>10196</v>
      </c>
      <c r="E150" s="518"/>
      <c r="F150" s="1500" t="s">
        <v>10197</v>
      </c>
      <c r="G150" s="1499" t="s">
        <v>9552</v>
      </c>
      <c r="H150" s="1502" t="s">
        <v>416</v>
      </c>
      <c r="I150" s="518"/>
      <c r="J150" s="743" t="s">
        <v>862</v>
      </c>
      <c r="K150" s="1503">
        <v>45456.0</v>
      </c>
      <c r="L150" s="1359"/>
      <c r="M150" s="1356" t="s">
        <v>10198</v>
      </c>
      <c r="N150" s="1356"/>
      <c r="O150" s="1356"/>
      <c r="P150" s="482"/>
      <c r="Q150" s="482"/>
      <c r="R150" s="482"/>
      <c r="S150" s="501"/>
      <c r="T150" s="501"/>
      <c r="U150" s="501"/>
      <c r="V150" s="501"/>
      <c r="W150" s="501"/>
      <c r="X150" s="501"/>
      <c r="Y150" s="501"/>
      <c r="Z150" s="501"/>
      <c r="AA150" s="501"/>
      <c r="AB150" s="501"/>
      <c r="AC150" s="501"/>
    </row>
    <row r="151" ht="17.25" customHeight="1">
      <c r="A151" s="1492" t="s">
        <v>10199</v>
      </c>
      <c r="B151" s="720" t="s">
        <v>35</v>
      </c>
      <c r="C151" s="1493" t="s">
        <v>10200</v>
      </c>
      <c r="D151" s="1494" t="s">
        <v>10201</v>
      </c>
      <c r="E151" s="518"/>
      <c r="F151" s="1493" t="s">
        <v>10202</v>
      </c>
      <c r="G151" s="1492" t="s">
        <v>9552</v>
      </c>
      <c r="H151" s="1495" t="s">
        <v>10094</v>
      </c>
      <c r="I151" s="518"/>
      <c r="J151" s="16" t="s">
        <v>4673</v>
      </c>
      <c r="K151" s="1496">
        <v>45456.0</v>
      </c>
      <c r="L151" s="1368" t="s">
        <v>407</v>
      </c>
      <c r="M151" s="1504" t="s">
        <v>10203</v>
      </c>
      <c r="N151" s="1368"/>
      <c r="O151" s="1505"/>
      <c r="P151" s="173"/>
      <c r="Q151" s="173"/>
      <c r="R151" s="173"/>
    </row>
    <row r="152" ht="17.25" customHeight="1">
      <c r="A152" s="1492" t="s">
        <v>10204</v>
      </c>
      <c r="B152" s="720" t="s">
        <v>56</v>
      </c>
      <c r="C152" s="1493" t="s">
        <v>10205</v>
      </c>
      <c r="D152" s="1494" t="s">
        <v>10206</v>
      </c>
      <c r="E152" s="518"/>
      <c r="F152" s="1493" t="s">
        <v>10207</v>
      </c>
      <c r="G152" s="1492" t="s">
        <v>9552</v>
      </c>
      <c r="H152" s="1495" t="s">
        <v>10094</v>
      </c>
      <c r="I152" s="518"/>
      <c r="J152" s="16" t="s">
        <v>4765</v>
      </c>
      <c r="K152" s="1496"/>
      <c r="L152" s="1379"/>
      <c r="M152" s="1379"/>
      <c r="N152" s="1379"/>
      <c r="O152" s="1379"/>
      <c r="P152" s="173"/>
      <c r="Q152" s="173"/>
      <c r="R152" s="173"/>
    </row>
    <row r="153" ht="16.5" customHeight="1">
      <c r="A153" s="1492" t="s">
        <v>10208</v>
      </c>
      <c r="B153" s="720" t="s">
        <v>35</v>
      </c>
      <c r="C153" s="1493" t="s">
        <v>10209</v>
      </c>
      <c r="D153" s="1494" t="s">
        <v>10210</v>
      </c>
      <c r="E153" s="518"/>
      <c r="F153" s="1493" t="s">
        <v>10211</v>
      </c>
      <c r="G153" s="1492" t="s">
        <v>9552</v>
      </c>
      <c r="H153" s="1495" t="s">
        <v>416</v>
      </c>
      <c r="I153" s="518"/>
      <c r="J153" s="16" t="s">
        <v>4673</v>
      </c>
      <c r="K153" s="1567">
        <v>45456.0</v>
      </c>
      <c r="L153" s="1368" t="s">
        <v>6258</v>
      </c>
      <c r="M153" s="1504" t="s">
        <v>10212</v>
      </c>
      <c r="N153" s="1368"/>
      <c r="O153" s="1505"/>
      <c r="P153" s="173"/>
      <c r="Q153" s="173"/>
      <c r="R153" s="173"/>
    </row>
    <row r="154" ht="17.25" customHeight="1">
      <c r="A154" s="1499" t="s">
        <v>10213</v>
      </c>
      <c r="B154" s="740" t="s">
        <v>56</v>
      </c>
      <c r="C154" s="1500" t="s">
        <v>10214</v>
      </c>
      <c r="D154" s="1501" t="s">
        <v>10215</v>
      </c>
      <c r="E154" s="518"/>
      <c r="F154" s="1500" t="s">
        <v>10216</v>
      </c>
      <c r="G154" s="1499" t="s">
        <v>9552</v>
      </c>
      <c r="H154" s="1502" t="s">
        <v>416</v>
      </c>
      <c r="I154" s="518"/>
      <c r="J154" s="743" t="s">
        <v>4765</v>
      </c>
      <c r="K154" s="1503">
        <v>45456.0</v>
      </c>
      <c r="L154" s="1359"/>
      <c r="M154" s="1356" t="s">
        <v>7775</v>
      </c>
      <c r="N154" s="1356"/>
      <c r="O154" s="1356"/>
      <c r="P154" s="841">
        <v>45461.0</v>
      </c>
      <c r="Q154" s="761" t="s">
        <v>10217</v>
      </c>
      <c r="R154" s="762">
        <v>45483.0</v>
      </c>
      <c r="S154" s="500" t="s">
        <v>7775</v>
      </c>
      <c r="T154" s="501"/>
      <c r="U154" s="501"/>
      <c r="V154" s="501"/>
      <c r="W154" s="501"/>
      <c r="X154" s="501"/>
      <c r="Y154" s="501"/>
      <c r="Z154" s="501"/>
      <c r="AA154" s="501"/>
      <c r="AB154" s="501"/>
      <c r="AC154" s="501"/>
    </row>
    <row r="155" ht="16.5" customHeight="1">
      <c r="A155" s="1492" t="s">
        <v>10218</v>
      </c>
      <c r="B155" s="720" t="s">
        <v>35</v>
      </c>
      <c r="C155" s="1493" t="s">
        <v>10219</v>
      </c>
      <c r="D155" s="1494" t="s">
        <v>10220</v>
      </c>
      <c r="E155" s="518"/>
      <c r="F155" s="1493" t="s">
        <v>10221</v>
      </c>
      <c r="G155" s="1492" t="s">
        <v>9552</v>
      </c>
      <c r="H155" s="1495" t="s">
        <v>791</v>
      </c>
      <c r="I155" s="518"/>
      <c r="J155" s="16" t="s">
        <v>4673</v>
      </c>
      <c r="K155" s="1496">
        <v>45456.0</v>
      </c>
      <c r="L155" s="1368" t="s">
        <v>407</v>
      </c>
      <c r="M155" s="1504" t="s">
        <v>10222</v>
      </c>
      <c r="N155" s="1368"/>
      <c r="O155" s="1505"/>
      <c r="P155" s="173"/>
      <c r="Q155" s="173"/>
      <c r="R155" s="173"/>
    </row>
    <row r="156" ht="17.25" customHeight="1">
      <c r="A156" s="1499" t="s">
        <v>10223</v>
      </c>
      <c r="B156" s="740" t="s">
        <v>56</v>
      </c>
      <c r="C156" s="1500" t="s">
        <v>10224</v>
      </c>
      <c r="D156" s="1501" t="s">
        <v>10225</v>
      </c>
      <c r="E156" s="518"/>
      <c r="F156" s="1500" t="s">
        <v>10226</v>
      </c>
      <c r="G156" s="1499" t="s">
        <v>9552</v>
      </c>
      <c r="H156" s="1502" t="s">
        <v>416</v>
      </c>
      <c r="I156" s="518"/>
      <c r="J156" s="743" t="s">
        <v>4765</v>
      </c>
      <c r="K156" s="1503">
        <v>45456.0</v>
      </c>
      <c r="L156" s="1359"/>
      <c r="M156" s="1356" t="s">
        <v>10227</v>
      </c>
      <c r="N156" s="1356"/>
      <c r="O156" s="1356"/>
      <c r="P156" s="841">
        <v>45461.0</v>
      </c>
      <c r="Q156" s="761" t="s">
        <v>1371</v>
      </c>
      <c r="R156" s="762">
        <v>45483.0</v>
      </c>
      <c r="S156" s="500" t="s">
        <v>1371</v>
      </c>
      <c r="T156" s="501"/>
      <c r="U156" s="501"/>
      <c r="V156" s="501"/>
      <c r="W156" s="501"/>
      <c r="X156" s="501"/>
      <c r="Y156" s="501"/>
      <c r="Z156" s="501"/>
      <c r="AA156" s="501"/>
      <c r="AB156" s="501"/>
      <c r="AC156" s="501"/>
    </row>
    <row r="157" ht="17.25" customHeight="1">
      <c r="A157" s="1499" t="s">
        <v>10228</v>
      </c>
      <c r="B157" s="740" t="s">
        <v>35</v>
      </c>
      <c r="C157" s="1500" t="s">
        <v>10229</v>
      </c>
      <c r="D157" s="1501" t="s">
        <v>10230</v>
      </c>
      <c r="E157" s="518"/>
      <c r="F157" s="1500" t="s">
        <v>10231</v>
      </c>
      <c r="G157" s="1499" t="s">
        <v>9552</v>
      </c>
      <c r="H157" s="1502" t="s">
        <v>791</v>
      </c>
      <c r="I157" s="518"/>
      <c r="J157" s="743" t="s">
        <v>862</v>
      </c>
      <c r="K157" s="1503">
        <v>45456.0</v>
      </c>
      <c r="L157" s="1356" t="s">
        <v>301</v>
      </c>
      <c r="M157" s="1506" t="s">
        <v>862</v>
      </c>
      <c r="N157" s="1356"/>
      <c r="O157" s="1505"/>
      <c r="P157" s="482"/>
      <c r="Q157" s="482"/>
      <c r="R157" s="482"/>
      <c r="S157" s="501"/>
      <c r="T157" s="501"/>
      <c r="U157" s="501"/>
      <c r="V157" s="501"/>
      <c r="W157" s="501"/>
      <c r="X157" s="501"/>
      <c r="Y157" s="501"/>
      <c r="Z157" s="501"/>
      <c r="AA157" s="501"/>
      <c r="AB157" s="501"/>
      <c r="AC157" s="501"/>
    </row>
    <row r="158" ht="16.5" customHeight="1">
      <c r="A158" s="1492" t="s">
        <v>10232</v>
      </c>
      <c r="B158" s="720" t="s">
        <v>56</v>
      </c>
      <c r="C158" s="1493" t="s">
        <v>10233</v>
      </c>
      <c r="D158" s="1494" t="s">
        <v>10234</v>
      </c>
      <c r="E158" s="518"/>
      <c r="F158" s="1493" t="s">
        <v>10235</v>
      </c>
      <c r="G158" s="1492" t="s">
        <v>9552</v>
      </c>
      <c r="H158" s="1495" t="s">
        <v>416</v>
      </c>
      <c r="I158" s="518"/>
      <c r="J158" s="16" t="s">
        <v>4765</v>
      </c>
      <c r="K158" s="1379"/>
      <c r="L158" s="1379"/>
      <c r="M158" s="1379"/>
      <c r="N158" s="1379"/>
      <c r="O158" s="1379"/>
      <c r="P158" s="173"/>
      <c r="Q158" s="173"/>
      <c r="R158" s="173"/>
    </row>
    <row r="159" ht="17.25" customHeight="1">
      <c r="A159" s="1499" t="s">
        <v>10236</v>
      </c>
      <c r="B159" s="740" t="s">
        <v>35</v>
      </c>
      <c r="C159" s="1500" t="s">
        <v>10237</v>
      </c>
      <c r="D159" s="1501" t="s">
        <v>10238</v>
      </c>
      <c r="E159" s="518"/>
      <c r="F159" s="1500" t="s">
        <v>10239</v>
      </c>
      <c r="G159" s="1499" t="s">
        <v>9552</v>
      </c>
      <c r="H159" s="1502" t="s">
        <v>416</v>
      </c>
      <c r="I159" s="518"/>
      <c r="J159" s="743" t="s">
        <v>4765</v>
      </c>
      <c r="K159" s="1503">
        <v>45456.0</v>
      </c>
      <c r="L159" s="1356" t="s">
        <v>301</v>
      </c>
      <c r="M159" s="1506" t="s">
        <v>10240</v>
      </c>
      <c r="N159" s="1356"/>
      <c r="O159" s="1505"/>
      <c r="P159" s="482"/>
      <c r="Q159" s="482"/>
      <c r="R159" s="482"/>
      <c r="S159" s="501"/>
      <c r="T159" s="501"/>
      <c r="U159" s="501"/>
      <c r="V159" s="501"/>
      <c r="W159" s="501"/>
      <c r="X159" s="501"/>
      <c r="Y159" s="501"/>
      <c r="Z159" s="501"/>
      <c r="AA159" s="501"/>
      <c r="AB159" s="501"/>
      <c r="AC159" s="501"/>
    </row>
    <row r="160" ht="17.25" customHeight="1">
      <c r="A160" s="1492" t="s">
        <v>10241</v>
      </c>
      <c r="B160" s="720" t="s">
        <v>56</v>
      </c>
      <c r="C160" s="1493" t="s">
        <v>10242</v>
      </c>
      <c r="D160" s="1494" t="s">
        <v>10243</v>
      </c>
      <c r="E160" s="518"/>
      <c r="F160" s="1521" t="s">
        <v>10244</v>
      </c>
      <c r="G160" s="1492" t="s">
        <v>9552</v>
      </c>
      <c r="H160" s="1495" t="s">
        <v>416</v>
      </c>
      <c r="I160" s="518"/>
      <c r="J160" s="16" t="s">
        <v>4765</v>
      </c>
      <c r="K160" s="1379"/>
      <c r="L160" s="1379"/>
      <c r="M160" s="1379"/>
      <c r="N160" s="1379"/>
      <c r="O160" s="1379"/>
      <c r="P160" s="173"/>
      <c r="Q160" s="173"/>
      <c r="R160" s="173"/>
    </row>
    <row r="161" ht="16.5" customHeight="1">
      <c r="A161" s="1499" t="s">
        <v>10245</v>
      </c>
      <c r="B161" s="740" t="s">
        <v>35</v>
      </c>
      <c r="C161" s="1500" t="s">
        <v>10246</v>
      </c>
      <c r="D161" s="1501" t="s">
        <v>10247</v>
      </c>
      <c r="E161" s="518"/>
      <c r="F161" s="1500" t="s">
        <v>10248</v>
      </c>
      <c r="G161" s="1499" t="s">
        <v>9552</v>
      </c>
      <c r="H161" s="1523" t="s">
        <v>9670</v>
      </c>
      <c r="I161" s="518"/>
      <c r="J161" s="743" t="s">
        <v>4765</v>
      </c>
      <c r="K161" s="1503">
        <v>45456.0</v>
      </c>
      <c r="L161" s="1356" t="s">
        <v>301</v>
      </c>
      <c r="M161" s="1506" t="s">
        <v>9697</v>
      </c>
      <c r="N161" s="1356"/>
      <c r="O161" s="1505"/>
      <c r="P161" s="482"/>
      <c r="Q161" s="482"/>
      <c r="R161" s="482"/>
      <c r="S161" s="501"/>
      <c r="T161" s="501"/>
      <c r="U161" s="501"/>
      <c r="V161" s="501"/>
      <c r="W161" s="501"/>
      <c r="X161" s="501"/>
      <c r="Y161" s="501"/>
      <c r="Z161" s="501"/>
      <c r="AA161" s="501"/>
      <c r="AB161" s="501"/>
      <c r="AC161" s="501"/>
    </row>
    <row r="162" ht="17.25" customHeight="1">
      <c r="A162" s="1519" t="s">
        <v>10249</v>
      </c>
      <c r="B162" s="1520" t="s">
        <v>56</v>
      </c>
      <c r="C162" s="1521" t="s">
        <v>10250</v>
      </c>
      <c r="D162" s="1536" t="s">
        <v>10251</v>
      </c>
      <c r="E162" s="518"/>
      <c r="F162" s="1521"/>
      <c r="G162" s="1519" t="s">
        <v>9552</v>
      </c>
      <c r="H162" s="1523" t="s">
        <v>9670</v>
      </c>
      <c r="I162" s="518"/>
      <c r="J162" s="1524" t="s">
        <v>4673</v>
      </c>
      <c r="K162" s="1525">
        <v>45456.0</v>
      </c>
      <c r="L162" s="1376" t="s">
        <v>6258</v>
      </c>
      <c r="M162" s="1376" t="s">
        <v>10252</v>
      </c>
      <c r="N162" s="1376"/>
      <c r="O162" s="1376"/>
      <c r="P162" s="1527">
        <v>45477.0</v>
      </c>
      <c r="Q162" s="1073" t="s">
        <v>10253</v>
      </c>
      <c r="R162" s="1527">
        <v>45498.0</v>
      </c>
      <c r="S162" s="633" t="s">
        <v>10254</v>
      </c>
      <c r="T162" s="537"/>
      <c r="U162" s="537"/>
      <c r="V162" s="537"/>
      <c r="W162" s="537"/>
      <c r="X162" s="537"/>
      <c r="Y162" s="537"/>
      <c r="Z162" s="537"/>
      <c r="AA162" s="537"/>
      <c r="AB162" s="537"/>
      <c r="AC162" s="537"/>
    </row>
    <row r="163" ht="16.5" customHeight="1">
      <c r="A163" s="1492" t="s">
        <v>10255</v>
      </c>
      <c r="B163" s="720" t="s">
        <v>35</v>
      </c>
      <c r="C163" s="1493" t="s">
        <v>10256</v>
      </c>
      <c r="D163" s="1494" t="s">
        <v>10257</v>
      </c>
      <c r="E163" s="518"/>
      <c r="F163" s="1493" t="s">
        <v>10258</v>
      </c>
      <c r="G163" s="1492" t="s">
        <v>9552</v>
      </c>
      <c r="H163" s="1523" t="s">
        <v>9670</v>
      </c>
      <c r="I163" s="518"/>
      <c r="J163" s="16" t="s">
        <v>9553</v>
      </c>
      <c r="K163" s="1496">
        <v>45456.0</v>
      </c>
      <c r="L163" s="1368" t="s">
        <v>6258</v>
      </c>
      <c r="M163" s="1504" t="s">
        <v>10259</v>
      </c>
      <c r="N163" s="1496">
        <v>45461.0</v>
      </c>
      <c r="O163" s="1498" t="s">
        <v>9553</v>
      </c>
      <c r="P163" s="678" t="s">
        <v>6258</v>
      </c>
      <c r="Q163" s="678" t="s">
        <v>8251</v>
      </c>
      <c r="R163" s="173"/>
    </row>
    <row r="164" ht="17.25" customHeight="1">
      <c r="A164" s="1499" t="s">
        <v>10260</v>
      </c>
      <c r="B164" s="740" t="s">
        <v>56</v>
      </c>
      <c r="C164" s="1500" t="s">
        <v>10246</v>
      </c>
      <c r="D164" s="1501" t="s">
        <v>10247</v>
      </c>
      <c r="E164" s="518"/>
      <c r="F164" s="1500" t="s">
        <v>10248</v>
      </c>
      <c r="G164" s="1499" t="s">
        <v>9552</v>
      </c>
      <c r="H164" s="1502" t="s">
        <v>9670</v>
      </c>
      <c r="I164" s="518"/>
      <c r="J164" s="743" t="s">
        <v>4765</v>
      </c>
      <c r="K164" s="1503">
        <v>45456.0</v>
      </c>
      <c r="L164" s="1356" t="s">
        <v>301</v>
      </c>
      <c r="M164" s="1356" t="s">
        <v>10261</v>
      </c>
      <c r="N164" s="1356"/>
      <c r="O164" s="1356"/>
      <c r="P164" s="482"/>
      <c r="Q164" s="482"/>
      <c r="R164" s="482"/>
      <c r="S164" s="501"/>
      <c r="T164" s="501"/>
      <c r="U164" s="501"/>
      <c r="V164" s="501"/>
      <c r="W164" s="501"/>
      <c r="X164" s="501"/>
      <c r="Y164" s="501"/>
      <c r="Z164" s="501"/>
      <c r="AA164" s="501"/>
      <c r="AB164" s="501"/>
      <c r="AC164" s="501"/>
    </row>
    <row r="165" ht="17.25" customHeight="1">
      <c r="A165" s="1499" t="s">
        <v>10262</v>
      </c>
      <c r="B165" s="740" t="s">
        <v>35</v>
      </c>
      <c r="C165" s="1500" t="s">
        <v>10263</v>
      </c>
      <c r="D165" s="1501" t="s">
        <v>10264</v>
      </c>
      <c r="E165" s="518"/>
      <c r="F165" s="1500" t="s">
        <v>10265</v>
      </c>
      <c r="G165" s="1499" t="s">
        <v>9552</v>
      </c>
      <c r="H165" s="1502" t="s">
        <v>416</v>
      </c>
      <c r="I165" s="518"/>
      <c r="J165" s="743" t="s">
        <v>862</v>
      </c>
      <c r="K165" s="1503">
        <v>45456.0</v>
      </c>
      <c r="L165" s="1356" t="s">
        <v>301</v>
      </c>
      <c r="M165" s="1506" t="s">
        <v>862</v>
      </c>
      <c r="N165" s="1356"/>
      <c r="O165" s="1505"/>
      <c r="P165" s="482"/>
      <c r="Q165" s="482"/>
      <c r="R165" s="482"/>
      <c r="S165" s="501"/>
      <c r="T165" s="501"/>
      <c r="U165" s="501"/>
      <c r="V165" s="501"/>
      <c r="W165" s="501"/>
      <c r="X165" s="501"/>
      <c r="Y165" s="501"/>
      <c r="Z165" s="501"/>
      <c r="AA165" s="501"/>
      <c r="AB165" s="501"/>
      <c r="AC165" s="501"/>
    </row>
    <row r="166" ht="17.25" customHeight="1">
      <c r="A166" s="1499" t="s">
        <v>10266</v>
      </c>
      <c r="B166" s="740" t="s">
        <v>56</v>
      </c>
      <c r="C166" s="1500" t="s">
        <v>10267</v>
      </c>
      <c r="D166" s="1501" t="s">
        <v>10268</v>
      </c>
      <c r="E166" s="518"/>
      <c r="F166" s="1500" t="s">
        <v>10269</v>
      </c>
      <c r="G166" s="1499" t="s">
        <v>9552</v>
      </c>
      <c r="H166" s="1502" t="s">
        <v>416</v>
      </c>
      <c r="I166" s="518"/>
      <c r="J166" s="743" t="s">
        <v>4765</v>
      </c>
      <c r="K166" s="1503">
        <v>45456.0</v>
      </c>
      <c r="L166" s="1356" t="s">
        <v>301</v>
      </c>
      <c r="M166" s="1356" t="s">
        <v>10270</v>
      </c>
      <c r="N166" s="1356"/>
      <c r="O166" s="1356"/>
      <c r="P166" s="841">
        <v>45461.0</v>
      </c>
      <c r="Q166" s="761" t="s">
        <v>10271</v>
      </c>
      <c r="R166" s="482"/>
      <c r="S166" s="501"/>
      <c r="T166" s="501"/>
      <c r="U166" s="501"/>
      <c r="V166" s="501"/>
      <c r="W166" s="501"/>
      <c r="X166" s="501"/>
      <c r="Y166" s="501"/>
      <c r="Z166" s="501"/>
      <c r="AA166" s="501"/>
      <c r="AB166" s="501"/>
      <c r="AC166" s="501"/>
    </row>
    <row r="167" ht="16.5" customHeight="1">
      <c r="A167" s="1499" t="s">
        <v>10272</v>
      </c>
      <c r="B167" s="740" t="s">
        <v>35</v>
      </c>
      <c r="C167" s="1500" t="s">
        <v>10273</v>
      </c>
      <c r="D167" s="1501" t="s">
        <v>10274</v>
      </c>
      <c r="E167" s="518"/>
      <c r="F167" s="1500" t="s">
        <v>10275</v>
      </c>
      <c r="G167" s="1499" t="s">
        <v>9552</v>
      </c>
      <c r="H167" s="1502" t="s">
        <v>416</v>
      </c>
      <c r="I167" s="518"/>
      <c r="J167" s="743" t="s">
        <v>862</v>
      </c>
      <c r="K167" s="1503">
        <v>45456.0</v>
      </c>
      <c r="L167" s="1356" t="s">
        <v>301</v>
      </c>
      <c r="M167" s="1506" t="s">
        <v>862</v>
      </c>
      <c r="N167" s="1356"/>
      <c r="O167" s="1505"/>
      <c r="P167" s="482"/>
      <c r="Q167" s="482"/>
      <c r="R167" s="482"/>
      <c r="S167" s="501"/>
      <c r="T167" s="501"/>
      <c r="U167" s="501"/>
      <c r="V167" s="501"/>
      <c r="W167" s="501"/>
      <c r="X167" s="501"/>
      <c r="Y167" s="501"/>
      <c r="Z167" s="501"/>
      <c r="AA167" s="501"/>
      <c r="AB167" s="501"/>
      <c r="AC167" s="501"/>
    </row>
    <row r="168" ht="17.25" customHeight="1">
      <c r="A168" s="1499" t="s">
        <v>10276</v>
      </c>
      <c r="B168" s="740" t="s">
        <v>56</v>
      </c>
      <c r="C168" s="1500" t="s">
        <v>10277</v>
      </c>
      <c r="D168" s="1501" t="s">
        <v>10278</v>
      </c>
      <c r="E168" s="518"/>
      <c r="F168" s="1500" t="s">
        <v>10279</v>
      </c>
      <c r="G168" s="1499" t="s">
        <v>9552</v>
      </c>
      <c r="H168" s="1502" t="s">
        <v>416</v>
      </c>
      <c r="I168" s="518"/>
      <c r="J168" s="743" t="s">
        <v>4765</v>
      </c>
      <c r="K168" s="1503">
        <v>45456.0</v>
      </c>
      <c r="L168" s="1356" t="s">
        <v>301</v>
      </c>
      <c r="M168" s="1356" t="s">
        <v>10280</v>
      </c>
      <c r="N168" s="1356"/>
      <c r="O168" s="1356"/>
      <c r="P168" s="841">
        <v>45461.0</v>
      </c>
      <c r="Q168" s="761" t="s">
        <v>1544</v>
      </c>
      <c r="R168" s="482"/>
      <c r="S168" s="501"/>
      <c r="T168" s="501"/>
      <c r="U168" s="501"/>
      <c r="V168" s="501"/>
      <c r="W168" s="501"/>
      <c r="X168" s="501"/>
      <c r="Y168" s="501"/>
      <c r="Z168" s="501"/>
      <c r="AA168" s="501"/>
      <c r="AB168" s="501"/>
      <c r="AC168" s="501"/>
    </row>
    <row r="169" ht="17.25" customHeight="1">
      <c r="A169" s="1499" t="s">
        <v>10281</v>
      </c>
      <c r="B169" s="740" t="s">
        <v>35</v>
      </c>
      <c r="C169" s="1500" t="s">
        <v>10282</v>
      </c>
      <c r="D169" s="1501" t="s">
        <v>10283</v>
      </c>
      <c r="E169" s="518"/>
      <c r="F169" s="1500" t="s">
        <v>10284</v>
      </c>
      <c r="G169" s="1499" t="s">
        <v>9552</v>
      </c>
      <c r="H169" s="1502" t="s">
        <v>416</v>
      </c>
      <c r="I169" s="518"/>
      <c r="J169" s="743" t="s">
        <v>4765</v>
      </c>
      <c r="K169" s="1503">
        <v>45456.0</v>
      </c>
      <c r="L169" s="1356" t="s">
        <v>301</v>
      </c>
      <c r="M169" s="1506" t="s">
        <v>10285</v>
      </c>
      <c r="N169" s="1356"/>
      <c r="O169" s="1505"/>
      <c r="P169" s="482"/>
      <c r="Q169" s="482"/>
      <c r="R169" s="482"/>
      <c r="S169" s="501"/>
      <c r="T169" s="501"/>
      <c r="U169" s="501"/>
      <c r="V169" s="501"/>
      <c r="W169" s="501"/>
      <c r="X169" s="501"/>
      <c r="Y169" s="501"/>
      <c r="Z169" s="501"/>
      <c r="AA169" s="501"/>
      <c r="AB169" s="501"/>
      <c r="AC169" s="501"/>
    </row>
    <row r="170" ht="16.5" customHeight="1">
      <c r="A170" s="1499" t="s">
        <v>10286</v>
      </c>
      <c r="B170" s="740" t="s">
        <v>56</v>
      </c>
      <c r="C170" s="1500" t="s">
        <v>10287</v>
      </c>
      <c r="D170" s="1501" t="s">
        <v>10288</v>
      </c>
      <c r="E170" s="518"/>
      <c r="F170" s="1500" t="s">
        <v>10289</v>
      </c>
      <c r="G170" s="1499" t="s">
        <v>9552</v>
      </c>
      <c r="H170" s="1502" t="s">
        <v>416</v>
      </c>
      <c r="I170" s="518"/>
      <c r="J170" s="743" t="s">
        <v>862</v>
      </c>
      <c r="K170" s="1503">
        <v>45456.0</v>
      </c>
      <c r="L170" s="1356" t="s">
        <v>301</v>
      </c>
      <c r="M170" s="1356" t="s">
        <v>10290</v>
      </c>
      <c r="N170" s="1356"/>
      <c r="O170" s="1356"/>
      <c r="P170" s="841">
        <v>45461.0</v>
      </c>
      <c r="Q170" s="761" t="s">
        <v>10291</v>
      </c>
      <c r="R170" s="482"/>
      <c r="S170" s="501"/>
      <c r="T170" s="501"/>
      <c r="U170" s="501"/>
      <c r="V170" s="501"/>
      <c r="W170" s="501"/>
      <c r="X170" s="501"/>
      <c r="Y170" s="501"/>
      <c r="Z170" s="501"/>
      <c r="AA170" s="501"/>
      <c r="AB170" s="501"/>
      <c r="AC170" s="501"/>
    </row>
    <row r="171" ht="17.25" customHeight="1">
      <c r="A171" s="1499" t="s">
        <v>10292</v>
      </c>
      <c r="B171" s="740" t="s">
        <v>35</v>
      </c>
      <c r="C171" s="1500" t="s">
        <v>10293</v>
      </c>
      <c r="D171" s="1501" t="s">
        <v>10294</v>
      </c>
      <c r="E171" s="518"/>
      <c r="F171" s="1500" t="s">
        <v>10295</v>
      </c>
      <c r="G171" s="1499" t="s">
        <v>9552</v>
      </c>
      <c r="H171" s="1502" t="s">
        <v>416</v>
      </c>
      <c r="I171" s="518"/>
      <c r="J171" s="743" t="s">
        <v>4765</v>
      </c>
      <c r="K171" s="1503">
        <v>45456.0</v>
      </c>
      <c r="L171" s="1356" t="s">
        <v>301</v>
      </c>
      <c r="M171" s="1506" t="s">
        <v>10296</v>
      </c>
      <c r="N171" s="1356"/>
      <c r="O171" s="1505"/>
      <c r="P171" s="482"/>
      <c r="Q171" s="482"/>
      <c r="R171" s="482"/>
      <c r="S171" s="501"/>
      <c r="T171" s="501"/>
      <c r="U171" s="501"/>
      <c r="V171" s="501"/>
      <c r="W171" s="501"/>
      <c r="X171" s="501"/>
      <c r="Y171" s="501"/>
      <c r="Z171" s="501"/>
      <c r="AA171" s="501"/>
      <c r="AB171" s="501"/>
      <c r="AC171" s="501"/>
    </row>
    <row r="172" ht="16.5" customHeight="1">
      <c r="A172" s="1519" t="s">
        <v>10297</v>
      </c>
      <c r="B172" s="1520" t="s">
        <v>56</v>
      </c>
      <c r="C172" s="1521" t="s">
        <v>10298</v>
      </c>
      <c r="D172" s="1536" t="s">
        <v>10299</v>
      </c>
      <c r="E172" s="518"/>
      <c r="F172" s="1521" t="s">
        <v>10300</v>
      </c>
      <c r="G172" s="1519" t="s">
        <v>9552</v>
      </c>
      <c r="H172" s="1523" t="s">
        <v>10301</v>
      </c>
      <c r="I172" s="518"/>
      <c r="J172" s="1524" t="s">
        <v>4673</v>
      </c>
      <c r="K172" s="1525">
        <v>45457.0</v>
      </c>
      <c r="L172" s="1376" t="s">
        <v>6258</v>
      </c>
      <c r="M172" s="1376" t="s">
        <v>10302</v>
      </c>
      <c r="N172" s="1376"/>
      <c r="O172" s="1376"/>
      <c r="P172" s="1527">
        <v>45477.0</v>
      </c>
      <c r="Q172" s="1073" t="s">
        <v>674</v>
      </c>
      <c r="R172" s="1527">
        <v>45478.0</v>
      </c>
      <c r="S172" s="633" t="s">
        <v>10303</v>
      </c>
      <c r="T172" s="537"/>
      <c r="U172" s="633" t="s">
        <v>10304</v>
      </c>
      <c r="V172" s="537"/>
      <c r="W172" s="537"/>
      <c r="X172" s="537"/>
      <c r="Y172" s="537"/>
      <c r="Z172" s="537"/>
      <c r="AA172" s="537"/>
      <c r="AB172" s="537"/>
      <c r="AC172" s="537"/>
    </row>
    <row r="173" ht="17.25" customHeight="1">
      <c r="A173" s="1568" t="s">
        <v>10305</v>
      </c>
      <c r="B173" s="1569" t="s">
        <v>35</v>
      </c>
      <c r="C173" s="1570" t="s">
        <v>10306</v>
      </c>
      <c r="D173" s="1571" t="s">
        <v>10307</v>
      </c>
      <c r="E173" s="518"/>
      <c r="F173" s="1570" t="s">
        <v>10308</v>
      </c>
      <c r="G173" s="1568" t="s">
        <v>9552</v>
      </c>
      <c r="H173" s="1572" t="s">
        <v>416</v>
      </c>
      <c r="I173" s="518"/>
      <c r="J173" s="1573" t="s">
        <v>4673</v>
      </c>
      <c r="K173" s="1574">
        <v>45456.0</v>
      </c>
      <c r="L173" s="1575" t="s">
        <v>407</v>
      </c>
      <c r="M173" s="1576" t="s">
        <v>10309</v>
      </c>
      <c r="N173" s="1575"/>
      <c r="O173" s="1577"/>
      <c r="P173" s="1578"/>
      <c r="Q173" s="1578"/>
      <c r="R173" s="1578"/>
      <c r="S173" s="649"/>
      <c r="T173" s="649"/>
      <c r="U173" s="649"/>
      <c r="V173" s="649"/>
      <c r="W173" s="649"/>
      <c r="X173" s="649"/>
      <c r="Y173" s="649"/>
      <c r="Z173" s="649"/>
      <c r="AA173" s="649"/>
      <c r="AB173" s="649"/>
      <c r="AC173" s="649"/>
    </row>
    <row r="174" ht="17.25" customHeight="1">
      <c r="A174" s="1499" t="s">
        <v>10310</v>
      </c>
      <c r="B174" s="740" t="s">
        <v>56</v>
      </c>
      <c r="C174" s="1500" t="s">
        <v>10311</v>
      </c>
      <c r="D174" s="1501" t="s">
        <v>10312</v>
      </c>
      <c r="E174" s="518"/>
      <c r="F174" s="1500" t="s">
        <v>10313</v>
      </c>
      <c r="G174" s="1499" t="s">
        <v>9552</v>
      </c>
      <c r="H174" s="1502" t="s">
        <v>416</v>
      </c>
      <c r="I174" s="518"/>
      <c r="J174" s="743" t="s">
        <v>862</v>
      </c>
      <c r="K174" s="1503">
        <v>45457.0</v>
      </c>
      <c r="L174" s="1356" t="s">
        <v>301</v>
      </c>
      <c r="M174" s="1356" t="s">
        <v>10314</v>
      </c>
      <c r="N174" s="1356"/>
      <c r="O174" s="1356"/>
      <c r="P174" s="482"/>
      <c r="Q174" s="482"/>
      <c r="R174" s="482"/>
      <c r="S174" s="501"/>
      <c r="T174" s="501"/>
      <c r="U174" s="501"/>
      <c r="V174" s="501"/>
      <c r="W174" s="501"/>
      <c r="X174" s="501"/>
      <c r="Y174" s="501"/>
      <c r="Z174" s="501"/>
      <c r="AA174" s="501"/>
      <c r="AB174" s="501"/>
      <c r="AC174" s="501"/>
    </row>
    <row r="175" ht="16.5" customHeight="1">
      <c r="A175" s="1499" t="s">
        <v>10315</v>
      </c>
      <c r="B175" s="740" t="s">
        <v>35</v>
      </c>
      <c r="C175" s="1500" t="s">
        <v>10316</v>
      </c>
      <c r="D175" s="1501" t="s">
        <v>10108</v>
      </c>
      <c r="E175" s="518"/>
      <c r="F175" s="1500" t="s">
        <v>10109</v>
      </c>
      <c r="G175" s="1499" t="s">
        <v>9552</v>
      </c>
      <c r="H175" s="1502" t="s">
        <v>416</v>
      </c>
      <c r="I175" s="518"/>
      <c r="J175" s="743" t="s">
        <v>4765</v>
      </c>
      <c r="K175" s="1359"/>
      <c r="L175" s="1359"/>
      <c r="M175" s="1528"/>
      <c r="N175" s="1359"/>
      <c r="O175" s="1529"/>
      <c r="P175" s="482"/>
      <c r="Q175" s="482"/>
      <c r="R175" s="482"/>
      <c r="S175" s="501"/>
      <c r="T175" s="501"/>
      <c r="U175" s="501"/>
      <c r="V175" s="501"/>
      <c r="W175" s="501"/>
      <c r="X175" s="501"/>
      <c r="Y175" s="501"/>
      <c r="Z175" s="501"/>
      <c r="AA175" s="501"/>
      <c r="AB175" s="501"/>
      <c r="AC175" s="501"/>
    </row>
    <row r="176" ht="17.25" customHeight="1">
      <c r="A176" s="1519" t="s">
        <v>10317</v>
      </c>
      <c r="B176" s="1520" t="s">
        <v>56</v>
      </c>
      <c r="C176" s="1521" t="s">
        <v>10318</v>
      </c>
      <c r="D176" s="1536" t="s">
        <v>10319</v>
      </c>
      <c r="E176" s="518"/>
      <c r="F176" s="1521"/>
      <c r="G176" s="1519" t="s">
        <v>9552</v>
      </c>
      <c r="H176" s="1523" t="s">
        <v>2510</v>
      </c>
      <c r="I176" s="518"/>
      <c r="J176" s="1524" t="s">
        <v>4673</v>
      </c>
      <c r="K176" s="1525">
        <v>45457.0</v>
      </c>
      <c r="L176" s="1376" t="s">
        <v>6258</v>
      </c>
      <c r="M176" s="1376" t="s">
        <v>10320</v>
      </c>
      <c r="N176" s="1376"/>
      <c r="O176" s="1376"/>
      <c r="P176" s="1527">
        <v>45477.0</v>
      </c>
      <c r="Q176" s="1073" t="s">
        <v>10321</v>
      </c>
      <c r="R176" s="1527">
        <v>45498.0</v>
      </c>
      <c r="S176" s="633" t="s">
        <v>1171</v>
      </c>
      <c r="T176" s="537"/>
      <c r="U176" s="537"/>
      <c r="V176" s="537"/>
      <c r="W176" s="537"/>
      <c r="X176" s="537"/>
      <c r="Y176" s="537"/>
      <c r="Z176" s="537"/>
      <c r="AA176" s="537"/>
      <c r="AB176" s="537"/>
      <c r="AC176" s="537"/>
    </row>
    <row r="177" ht="17.25" customHeight="1">
      <c r="A177" s="1499" t="s">
        <v>10322</v>
      </c>
      <c r="B177" s="740" t="s">
        <v>35</v>
      </c>
      <c r="C177" s="1500" t="s">
        <v>10323</v>
      </c>
      <c r="D177" s="1501" t="s">
        <v>10324</v>
      </c>
      <c r="E177" s="518"/>
      <c r="F177" s="1500" t="s">
        <v>10325</v>
      </c>
      <c r="G177" s="1499" t="s">
        <v>9552</v>
      </c>
      <c r="H177" s="1502" t="s">
        <v>416</v>
      </c>
      <c r="I177" s="518"/>
      <c r="J177" s="743" t="s">
        <v>4765</v>
      </c>
      <c r="K177" s="1503">
        <v>45456.0</v>
      </c>
      <c r="L177" s="1356" t="s">
        <v>301</v>
      </c>
      <c r="M177" s="1506" t="s">
        <v>4765</v>
      </c>
      <c r="N177" s="1356"/>
      <c r="O177" s="1505"/>
      <c r="P177" s="482"/>
      <c r="Q177" s="482"/>
      <c r="R177" s="482"/>
      <c r="S177" s="501"/>
      <c r="T177" s="501"/>
      <c r="U177" s="501"/>
      <c r="V177" s="501"/>
      <c r="W177" s="501"/>
      <c r="X177" s="501"/>
      <c r="Y177" s="501"/>
      <c r="Z177" s="501"/>
      <c r="AA177" s="501"/>
      <c r="AB177" s="501"/>
      <c r="AC177" s="501"/>
    </row>
    <row r="178" ht="16.5" customHeight="1">
      <c r="A178" s="1499" t="s">
        <v>10326</v>
      </c>
      <c r="B178" s="740" t="s">
        <v>56</v>
      </c>
      <c r="C178" s="1500" t="s">
        <v>10327</v>
      </c>
      <c r="D178" s="1501" t="s">
        <v>10328</v>
      </c>
      <c r="E178" s="518"/>
      <c r="F178" s="1500"/>
      <c r="G178" s="1499" t="s">
        <v>9552</v>
      </c>
      <c r="H178" s="1502" t="s">
        <v>9670</v>
      </c>
      <c r="I178" s="518"/>
      <c r="J178" s="743" t="s">
        <v>862</v>
      </c>
      <c r="K178" s="1503">
        <v>45457.0</v>
      </c>
      <c r="L178" s="1356" t="s">
        <v>6258</v>
      </c>
      <c r="M178" s="1356" t="s">
        <v>10329</v>
      </c>
      <c r="N178" s="1356"/>
      <c r="O178" s="1356"/>
      <c r="P178" s="762">
        <v>45484.0</v>
      </c>
      <c r="Q178" s="1579" t="s">
        <v>10330</v>
      </c>
      <c r="R178" s="762">
        <v>45486.0</v>
      </c>
      <c r="S178" s="500" t="s">
        <v>10119</v>
      </c>
      <c r="T178" s="500" t="s">
        <v>10331</v>
      </c>
      <c r="U178" s="501"/>
      <c r="V178" s="501"/>
      <c r="W178" s="501"/>
      <c r="X178" s="501"/>
      <c r="Y178" s="501"/>
      <c r="Z178" s="501"/>
      <c r="AA178" s="501"/>
      <c r="AB178" s="501"/>
      <c r="AC178" s="501"/>
    </row>
    <row r="179" ht="17.25" customHeight="1">
      <c r="A179" s="1499" t="s">
        <v>10332</v>
      </c>
      <c r="B179" s="740" t="s">
        <v>35</v>
      </c>
      <c r="C179" s="1500" t="s">
        <v>10333</v>
      </c>
      <c r="D179" s="1501" t="s">
        <v>10334</v>
      </c>
      <c r="E179" s="518"/>
      <c r="F179" s="1500" t="s">
        <v>10335</v>
      </c>
      <c r="G179" s="1499" t="s">
        <v>9552</v>
      </c>
      <c r="H179" s="1502" t="s">
        <v>416</v>
      </c>
      <c r="I179" s="518"/>
      <c r="J179" s="743" t="s">
        <v>862</v>
      </c>
      <c r="K179" s="1503">
        <v>45456.0</v>
      </c>
      <c r="L179" s="1356" t="s">
        <v>301</v>
      </c>
      <c r="M179" s="1506" t="s">
        <v>10336</v>
      </c>
      <c r="N179" s="1356"/>
      <c r="O179" s="1505"/>
      <c r="P179" s="482"/>
      <c r="Q179" s="482"/>
      <c r="R179" s="482"/>
      <c r="S179" s="501"/>
      <c r="T179" s="501"/>
      <c r="U179" s="501"/>
      <c r="V179" s="501"/>
      <c r="W179" s="501"/>
      <c r="X179" s="501"/>
      <c r="Y179" s="501"/>
      <c r="Z179" s="501"/>
      <c r="AA179" s="501"/>
      <c r="AB179" s="501"/>
      <c r="AC179" s="501"/>
    </row>
    <row r="180" ht="16.5" customHeight="1">
      <c r="A180" s="1499" t="s">
        <v>10337</v>
      </c>
      <c r="B180" s="740" t="s">
        <v>56</v>
      </c>
      <c r="C180" s="1500" t="s">
        <v>10338</v>
      </c>
      <c r="D180" s="1501" t="s">
        <v>10339</v>
      </c>
      <c r="E180" s="518"/>
      <c r="F180" s="1500" t="s">
        <v>10340</v>
      </c>
      <c r="G180" s="1499" t="s">
        <v>9552</v>
      </c>
      <c r="H180" s="1502" t="s">
        <v>416</v>
      </c>
      <c r="I180" s="518"/>
      <c r="J180" s="743" t="s">
        <v>862</v>
      </c>
      <c r="K180" s="1503">
        <v>45457.0</v>
      </c>
      <c r="L180" s="1356" t="s">
        <v>301</v>
      </c>
      <c r="M180" s="1356" t="s">
        <v>10341</v>
      </c>
      <c r="N180" s="1356"/>
      <c r="O180" s="1356"/>
      <c r="P180" s="482"/>
      <c r="Q180" s="482"/>
      <c r="R180" s="482"/>
      <c r="S180" s="501"/>
      <c r="T180" s="501"/>
      <c r="U180" s="501"/>
      <c r="V180" s="501"/>
      <c r="W180" s="501"/>
      <c r="X180" s="501"/>
      <c r="Y180" s="501"/>
      <c r="Z180" s="501"/>
      <c r="AA180" s="501"/>
      <c r="AB180" s="501"/>
      <c r="AC180" s="501"/>
    </row>
    <row r="181" ht="17.25" customHeight="1">
      <c r="A181" s="1499" t="s">
        <v>10342</v>
      </c>
      <c r="B181" s="740" t="s">
        <v>35</v>
      </c>
      <c r="C181" s="1500" t="s">
        <v>10343</v>
      </c>
      <c r="D181" s="1501" t="s">
        <v>10344</v>
      </c>
      <c r="E181" s="518"/>
      <c r="F181" s="1500" t="s">
        <v>10345</v>
      </c>
      <c r="G181" s="1499" t="s">
        <v>9552</v>
      </c>
      <c r="H181" s="1502" t="s">
        <v>416</v>
      </c>
      <c r="I181" s="518"/>
      <c r="J181" s="743" t="s">
        <v>862</v>
      </c>
      <c r="K181" s="1503">
        <v>45456.0</v>
      </c>
      <c r="L181" s="1356" t="s">
        <v>301</v>
      </c>
      <c r="M181" s="1506" t="s">
        <v>862</v>
      </c>
      <c r="N181" s="1356"/>
      <c r="O181" s="1505"/>
      <c r="P181" s="482"/>
      <c r="Q181" s="482"/>
      <c r="R181" s="482"/>
      <c r="S181" s="501"/>
      <c r="T181" s="501"/>
      <c r="U181" s="501"/>
      <c r="V181" s="501"/>
      <c r="W181" s="501"/>
      <c r="X181" s="501"/>
      <c r="Y181" s="501"/>
      <c r="Z181" s="501"/>
      <c r="AA181" s="501"/>
      <c r="AB181" s="501"/>
      <c r="AC181" s="501"/>
    </row>
    <row r="182" ht="17.25" customHeight="1">
      <c r="A182" s="1499" t="s">
        <v>10346</v>
      </c>
      <c r="B182" s="740" t="s">
        <v>56</v>
      </c>
      <c r="C182" s="1500" t="s">
        <v>10347</v>
      </c>
      <c r="D182" s="1501" t="s">
        <v>10348</v>
      </c>
      <c r="E182" s="518"/>
      <c r="F182" s="1500" t="s">
        <v>10349</v>
      </c>
      <c r="G182" s="1499" t="s">
        <v>9552</v>
      </c>
      <c r="H182" s="1502" t="s">
        <v>416</v>
      </c>
      <c r="I182" s="518"/>
      <c r="J182" s="743" t="s">
        <v>862</v>
      </c>
      <c r="K182" s="1503">
        <v>45457.0</v>
      </c>
      <c r="L182" s="1356" t="s">
        <v>301</v>
      </c>
      <c r="M182" s="1356" t="s">
        <v>10350</v>
      </c>
      <c r="N182" s="1356"/>
      <c r="O182" s="1356"/>
      <c r="P182" s="841">
        <v>45461.0</v>
      </c>
      <c r="Q182" s="761" t="s">
        <v>9697</v>
      </c>
      <c r="R182" s="482"/>
      <c r="S182" s="501"/>
      <c r="T182" s="501"/>
      <c r="U182" s="501"/>
      <c r="V182" s="501"/>
      <c r="W182" s="501"/>
      <c r="X182" s="501"/>
      <c r="Y182" s="501"/>
      <c r="Z182" s="501"/>
      <c r="AA182" s="501"/>
      <c r="AB182" s="501"/>
      <c r="AC182" s="501"/>
    </row>
    <row r="183" ht="16.5" customHeight="1">
      <c r="A183" s="1492" t="s">
        <v>10351</v>
      </c>
      <c r="B183" s="720" t="s">
        <v>35</v>
      </c>
      <c r="C183" s="1493" t="s">
        <v>10352</v>
      </c>
      <c r="D183" s="1494" t="s">
        <v>10353</v>
      </c>
      <c r="E183" s="518"/>
      <c r="F183" s="1493" t="s">
        <v>10354</v>
      </c>
      <c r="G183" s="1492" t="s">
        <v>9552</v>
      </c>
      <c r="H183" s="1495" t="s">
        <v>416</v>
      </c>
      <c r="I183" s="518"/>
      <c r="J183" s="16" t="s">
        <v>9553</v>
      </c>
      <c r="K183" s="1530">
        <v>45456.0</v>
      </c>
      <c r="L183" s="1397" t="s">
        <v>301</v>
      </c>
      <c r="M183" s="1504" t="s">
        <v>674</v>
      </c>
      <c r="N183" s="1496">
        <v>45461.0</v>
      </c>
      <c r="O183" s="1498" t="s">
        <v>862</v>
      </c>
      <c r="P183" s="678" t="s">
        <v>301</v>
      </c>
      <c r="Q183" s="678" t="s">
        <v>10355</v>
      </c>
      <c r="R183" s="173"/>
    </row>
    <row r="184" ht="17.25" customHeight="1">
      <c r="A184" s="1492" t="s">
        <v>10356</v>
      </c>
      <c r="B184" s="720" t="s">
        <v>56</v>
      </c>
      <c r="C184" s="1493" t="s">
        <v>10357</v>
      </c>
      <c r="D184" s="1494" t="s">
        <v>10358</v>
      </c>
      <c r="E184" s="518"/>
      <c r="F184" s="1493" t="s">
        <v>10359</v>
      </c>
      <c r="G184" s="1492" t="s">
        <v>9552</v>
      </c>
      <c r="H184" s="1495" t="s">
        <v>10094</v>
      </c>
      <c r="I184" s="518"/>
      <c r="J184" s="16" t="s">
        <v>4765</v>
      </c>
      <c r="K184" s="1496"/>
      <c r="L184" s="1379"/>
      <c r="M184" s="1379"/>
      <c r="N184" s="1379"/>
      <c r="O184" s="1379"/>
      <c r="P184" s="173"/>
      <c r="Q184" s="173"/>
      <c r="R184" s="173"/>
    </row>
    <row r="185" ht="17.25" customHeight="1">
      <c r="A185" s="1499" t="s">
        <v>10360</v>
      </c>
      <c r="B185" s="740" t="s">
        <v>35</v>
      </c>
      <c r="C185" s="1500" t="s">
        <v>10361</v>
      </c>
      <c r="D185" s="1501" t="s">
        <v>10362</v>
      </c>
      <c r="E185" s="518"/>
      <c r="F185" s="1500" t="s">
        <v>10363</v>
      </c>
      <c r="G185" s="1499" t="s">
        <v>9552</v>
      </c>
      <c r="H185" s="1502" t="s">
        <v>416</v>
      </c>
      <c r="I185" s="518"/>
      <c r="J185" s="743" t="s">
        <v>4765</v>
      </c>
      <c r="K185" s="1503">
        <v>45456.0</v>
      </c>
      <c r="L185" s="1356" t="s">
        <v>301</v>
      </c>
      <c r="M185" s="1506" t="s">
        <v>10364</v>
      </c>
      <c r="N185" s="1356"/>
      <c r="O185" s="1505"/>
      <c r="P185" s="482"/>
      <c r="Q185" s="482"/>
      <c r="R185" s="482"/>
      <c r="S185" s="501"/>
      <c r="T185" s="501"/>
      <c r="U185" s="501"/>
      <c r="V185" s="501"/>
      <c r="W185" s="501"/>
      <c r="X185" s="501"/>
      <c r="Y185" s="501"/>
      <c r="Z185" s="501"/>
      <c r="AA185" s="501"/>
      <c r="AB185" s="501"/>
      <c r="AC185" s="501"/>
    </row>
    <row r="186" ht="16.5" customHeight="1">
      <c r="A186" s="1499" t="s">
        <v>10365</v>
      </c>
      <c r="B186" s="740" t="s">
        <v>56</v>
      </c>
      <c r="C186" s="1500" t="s">
        <v>10366</v>
      </c>
      <c r="D186" s="1501" t="s">
        <v>10367</v>
      </c>
      <c r="E186" s="518"/>
      <c r="F186" s="1500" t="s">
        <v>10368</v>
      </c>
      <c r="G186" s="1499" t="s">
        <v>9552</v>
      </c>
      <c r="H186" s="1502" t="s">
        <v>10094</v>
      </c>
      <c r="I186" s="518"/>
      <c r="J186" s="743" t="s">
        <v>4765</v>
      </c>
      <c r="K186" s="1503">
        <v>45457.0</v>
      </c>
      <c r="L186" s="1356" t="s">
        <v>6258</v>
      </c>
      <c r="M186" s="1356" t="s">
        <v>1371</v>
      </c>
      <c r="N186" s="1356"/>
      <c r="O186" s="1356"/>
      <c r="P186" s="841">
        <v>45461.0</v>
      </c>
      <c r="Q186" s="761" t="s">
        <v>1544</v>
      </c>
      <c r="R186" s="762">
        <v>45484.0</v>
      </c>
      <c r="S186" s="500" t="s">
        <v>862</v>
      </c>
      <c r="T186" s="501"/>
      <c r="U186" s="501"/>
      <c r="V186" s="501"/>
      <c r="W186" s="501"/>
      <c r="X186" s="501"/>
      <c r="Y186" s="501"/>
      <c r="Z186" s="501"/>
      <c r="AA186" s="501"/>
      <c r="AB186" s="501"/>
      <c r="AC186" s="501"/>
    </row>
    <row r="187" ht="17.25" customHeight="1">
      <c r="A187" s="1499" t="s">
        <v>10369</v>
      </c>
      <c r="B187" s="740" t="s">
        <v>35</v>
      </c>
      <c r="C187" s="1500" t="s">
        <v>10370</v>
      </c>
      <c r="D187" s="1501" t="s">
        <v>10371</v>
      </c>
      <c r="E187" s="518"/>
      <c r="F187" s="1500" t="s">
        <v>10372</v>
      </c>
      <c r="G187" s="1499" t="s">
        <v>9552</v>
      </c>
      <c r="H187" s="1502" t="s">
        <v>416</v>
      </c>
      <c r="I187" s="518"/>
      <c r="J187" s="743" t="s">
        <v>862</v>
      </c>
      <c r="K187" s="1503">
        <v>45456.0</v>
      </c>
      <c r="L187" s="1356" t="s">
        <v>301</v>
      </c>
      <c r="M187" s="1506" t="s">
        <v>862</v>
      </c>
      <c r="N187" s="1356"/>
      <c r="O187" s="1505"/>
      <c r="P187" s="482"/>
      <c r="Q187" s="482"/>
      <c r="R187" s="482"/>
      <c r="S187" s="501"/>
      <c r="T187" s="501"/>
      <c r="U187" s="501"/>
      <c r="V187" s="501"/>
      <c r="W187" s="501"/>
      <c r="X187" s="501"/>
      <c r="Y187" s="501"/>
      <c r="Z187" s="501"/>
      <c r="AA187" s="501"/>
      <c r="AB187" s="501"/>
      <c r="AC187" s="501"/>
    </row>
    <row r="188" ht="16.5" customHeight="1">
      <c r="A188" s="1499" t="s">
        <v>10373</v>
      </c>
      <c r="B188" s="740" t="s">
        <v>56</v>
      </c>
      <c r="C188" s="1500" t="s">
        <v>10374</v>
      </c>
      <c r="D188" s="1501" t="s">
        <v>10375</v>
      </c>
      <c r="E188" s="518"/>
      <c r="F188" s="1500" t="s">
        <v>10376</v>
      </c>
      <c r="G188" s="1499" t="s">
        <v>9552</v>
      </c>
      <c r="H188" s="1502" t="s">
        <v>416</v>
      </c>
      <c r="I188" s="518"/>
      <c r="J188" s="743" t="s">
        <v>862</v>
      </c>
      <c r="K188" s="1503">
        <v>45457.0</v>
      </c>
      <c r="L188" s="1356" t="s">
        <v>301</v>
      </c>
      <c r="M188" s="1356" t="s">
        <v>10377</v>
      </c>
      <c r="N188" s="1356"/>
      <c r="O188" s="1356"/>
      <c r="P188" s="482"/>
      <c r="Q188" s="482"/>
      <c r="R188" s="482"/>
      <c r="S188" s="501"/>
      <c r="T188" s="501"/>
      <c r="U188" s="501"/>
      <c r="V188" s="501"/>
      <c r="W188" s="501"/>
      <c r="X188" s="501"/>
      <c r="Y188" s="501"/>
      <c r="Z188" s="501"/>
      <c r="AA188" s="501"/>
      <c r="AB188" s="501"/>
      <c r="AC188" s="501"/>
    </row>
    <row r="189" ht="17.25" customHeight="1">
      <c r="A189" s="1499" t="s">
        <v>10378</v>
      </c>
      <c r="B189" s="740" t="s">
        <v>35</v>
      </c>
      <c r="C189" s="1500" t="s">
        <v>10379</v>
      </c>
      <c r="D189" s="1501" t="s">
        <v>10039</v>
      </c>
      <c r="E189" s="518"/>
      <c r="F189" s="1500" t="s">
        <v>10040</v>
      </c>
      <c r="G189" s="1499" t="s">
        <v>9552</v>
      </c>
      <c r="H189" s="1502" t="s">
        <v>416</v>
      </c>
      <c r="I189" s="518"/>
      <c r="J189" s="743" t="s">
        <v>862</v>
      </c>
      <c r="K189" s="1503">
        <v>45456.0</v>
      </c>
      <c r="L189" s="1356" t="s">
        <v>301</v>
      </c>
      <c r="M189" s="1506" t="s">
        <v>10090</v>
      </c>
      <c r="N189" s="1356"/>
      <c r="O189" s="1505"/>
      <c r="P189" s="482"/>
      <c r="Q189" s="482"/>
      <c r="R189" s="482"/>
      <c r="S189" s="501"/>
      <c r="T189" s="501"/>
      <c r="U189" s="501"/>
      <c r="V189" s="501"/>
      <c r="W189" s="501"/>
      <c r="X189" s="501"/>
      <c r="Y189" s="501"/>
      <c r="Z189" s="501"/>
      <c r="AA189" s="501"/>
      <c r="AB189" s="501"/>
      <c r="AC189" s="501"/>
    </row>
    <row r="190" ht="17.25" customHeight="1">
      <c r="A190" s="1499" t="s">
        <v>10380</v>
      </c>
      <c r="B190" s="740" t="s">
        <v>56</v>
      </c>
      <c r="C190" s="1500" t="s">
        <v>10381</v>
      </c>
      <c r="D190" s="1501" t="s">
        <v>10382</v>
      </c>
      <c r="E190" s="518"/>
      <c r="F190" s="1500" t="s">
        <v>10383</v>
      </c>
      <c r="G190" s="1499" t="s">
        <v>9552</v>
      </c>
      <c r="H190" s="1502" t="s">
        <v>416</v>
      </c>
      <c r="I190" s="518"/>
      <c r="J190" s="743" t="s">
        <v>4765</v>
      </c>
      <c r="K190" s="1503">
        <v>45457.0</v>
      </c>
      <c r="L190" s="1356" t="s">
        <v>301</v>
      </c>
      <c r="M190" s="1356" t="s">
        <v>1544</v>
      </c>
      <c r="N190" s="1356"/>
      <c r="O190" s="1356"/>
      <c r="P190" s="841">
        <v>45461.0</v>
      </c>
      <c r="Q190" s="761" t="s">
        <v>1544</v>
      </c>
      <c r="R190" s="482"/>
      <c r="S190" s="501"/>
      <c r="T190" s="501"/>
      <c r="U190" s="501"/>
      <c r="V190" s="501"/>
      <c r="W190" s="501"/>
      <c r="X190" s="501"/>
      <c r="Y190" s="501"/>
      <c r="Z190" s="501"/>
      <c r="AA190" s="501"/>
      <c r="AB190" s="501"/>
      <c r="AC190" s="501"/>
    </row>
    <row r="191" ht="16.5" customHeight="1">
      <c r="A191" s="1499" t="s">
        <v>10384</v>
      </c>
      <c r="B191" s="740" t="s">
        <v>35</v>
      </c>
      <c r="C191" s="1500" t="s">
        <v>10385</v>
      </c>
      <c r="D191" s="1501" t="s">
        <v>10058</v>
      </c>
      <c r="E191" s="518"/>
      <c r="F191" s="1500" t="s">
        <v>10059</v>
      </c>
      <c r="G191" s="1499" t="s">
        <v>9552</v>
      </c>
      <c r="H191" s="1502" t="s">
        <v>416</v>
      </c>
      <c r="I191" s="518"/>
      <c r="J191" s="743" t="s">
        <v>862</v>
      </c>
      <c r="K191" s="1503">
        <v>45456.0</v>
      </c>
      <c r="L191" s="1356" t="s">
        <v>301</v>
      </c>
      <c r="M191" s="1506" t="s">
        <v>10090</v>
      </c>
      <c r="N191" s="1356"/>
      <c r="O191" s="1505"/>
      <c r="P191" s="482"/>
      <c r="Q191" s="482"/>
      <c r="R191" s="482"/>
      <c r="S191" s="501"/>
      <c r="T191" s="501"/>
      <c r="U191" s="501"/>
      <c r="V191" s="501"/>
      <c r="W191" s="501"/>
      <c r="X191" s="501"/>
      <c r="Y191" s="501"/>
      <c r="Z191" s="501"/>
      <c r="AA191" s="501"/>
      <c r="AB191" s="501"/>
      <c r="AC191" s="501"/>
    </row>
    <row r="192" ht="17.25" customHeight="1">
      <c r="A192" s="1499" t="s">
        <v>10386</v>
      </c>
      <c r="B192" s="740" t="s">
        <v>56</v>
      </c>
      <c r="C192" s="1500" t="s">
        <v>10387</v>
      </c>
      <c r="D192" s="1501" t="s">
        <v>10388</v>
      </c>
      <c r="E192" s="518"/>
      <c r="F192" s="1500" t="s">
        <v>10389</v>
      </c>
      <c r="G192" s="1499" t="s">
        <v>9552</v>
      </c>
      <c r="H192" s="1502" t="s">
        <v>416</v>
      </c>
      <c r="I192" s="518"/>
      <c r="J192" s="743" t="s">
        <v>862</v>
      </c>
      <c r="K192" s="1503">
        <v>45457.0</v>
      </c>
      <c r="L192" s="1356" t="s">
        <v>301</v>
      </c>
      <c r="M192" s="1356" t="s">
        <v>10390</v>
      </c>
      <c r="N192" s="1356"/>
      <c r="O192" s="1356"/>
      <c r="P192" s="841">
        <v>45461.0</v>
      </c>
      <c r="Q192" s="761" t="s">
        <v>862</v>
      </c>
      <c r="R192" s="482"/>
      <c r="S192" s="501"/>
      <c r="T192" s="501"/>
      <c r="U192" s="501"/>
      <c r="V192" s="501"/>
      <c r="W192" s="501"/>
      <c r="X192" s="501"/>
      <c r="Y192" s="501"/>
      <c r="Z192" s="501"/>
      <c r="AA192" s="501"/>
      <c r="AB192" s="501"/>
      <c r="AC192" s="501"/>
    </row>
    <row r="193" ht="17.25" customHeight="1">
      <c r="A193" s="1499" t="s">
        <v>10391</v>
      </c>
      <c r="B193" s="740" t="s">
        <v>35</v>
      </c>
      <c r="C193" s="1500" t="s">
        <v>10392</v>
      </c>
      <c r="D193" s="1501" t="s">
        <v>10393</v>
      </c>
      <c r="E193" s="518"/>
      <c r="F193" s="1500"/>
      <c r="G193" s="1499" t="s">
        <v>9552</v>
      </c>
      <c r="H193" s="1502" t="s">
        <v>2510</v>
      </c>
      <c r="I193" s="518"/>
      <c r="J193" s="743" t="s">
        <v>862</v>
      </c>
      <c r="K193" s="1503">
        <v>45456.0</v>
      </c>
      <c r="L193" s="1356" t="s">
        <v>301</v>
      </c>
      <c r="M193" s="1506" t="s">
        <v>5529</v>
      </c>
      <c r="N193" s="1356"/>
      <c r="O193" s="1505"/>
      <c r="P193" s="482"/>
      <c r="Q193" s="482"/>
      <c r="R193" s="482"/>
      <c r="S193" s="501"/>
      <c r="T193" s="501"/>
      <c r="U193" s="501"/>
      <c r="V193" s="501"/>
      <c r="W193" s="501"/>
      <c r="X193" s="501"/>
      <c r="Y193" s="501"/>
      <c r="Z193" s="501"/>
      <c r="AA193" s="501"/>
      <c r="AB193" s="501"/>
      <c r="AC193" s="501"/>
    </row>
    <row r="194" ht="16.5" customHeight="1">
      <c r="A194" s="1531" t="s">
        <v>10394</v>
      </c>
      <c r="B194" s="724" t="s">
        <v>56</v>
      </c>
      <c r="C194" s="1532" t="s">
        <v>10395</v>
      </c>
      <c r="D194" s="1533" t="s">
        <v>10396</v>
      </c>
      <c r="E194" s="518"/>
      <c r="F194" s="1532"/>
      <c r="G194" s="1531" t="s">
        <v>9552</v>
      </c>
      <c r="H194" s="1523" t="s">
        <v>9670</v>
      </c>
      <c r="I194" s="518"/>
      <c r="J194" s="726" t="s">
        <v>4673</v>
      </c>
      <c r="K194" s="1534">
        <v>45457.0</v>
      </c>
      <c r="L194" s="1389" t="s">
        <v>6258</v>
      </c>
      <c r="M194" s="1389" t="s">
        <v>10397</v>
      </c>
      <c r="N194" s="1580">
        <v>45498.0</v>
      </c>
      <c r="O194" s="1389" t="s">
        <v>10398</v>
      </c>
      <c r="P194" s="774"/>
      <c r="Q194" s="774"/>
      <c r="R194" s="774"/>
      <c r="S194" s="585"/>
      <c r="T194" s="585"/>
      <c r="U194" s="585"/>
      <c r="V194" s="585"/>
      <c r="W194" s="585"/>
      <c r="X194" s="585"/>
      <c r="Y194" s="585"/>
      <c r="Z194" s="585"/>
      <c r="AA194" s="585"/>
      <c r="AB194" s="585"/>
      <c r="AC194" s="585"/>
    </row>
    <row r="195" ht="17.25" customHeight="1">
      <c r="A195" s="1499" t="s">
        <v>10399</v>
      </c>
      <c r="B195" s="740" t="s">
        <v>35</v>
      </c>
      <c r="C195" s="1500" t="s">
        <v>10400</v>
      </c>
      <c r="D195" s="1501" t="s">
        <v>10401</v>
      </c>
      <c r="E195" s="518"/>
      <c r="F195" s="1500" t="s">
        <v>10402</v>
      </c>
      <c r="G195" s="1499" t="s">
        <v>9552</v>
      </c>
      <c r="H195" s="1502" t="s">
        <v>416</v>
      </c>
      <c r="I195" s="518"/>
      <c r="J195" s="743" t="s">
        <v>862</v>
      </c>
      <c r="K195" s="1503">
        <v>45456.0</v>
      </c>
      <c r="L195" s="1356" t="s">
        <v>301</v>
      </c>
      <c r="M195" s="1506" t="s">
        <v>5529</v>
      </c>
      <c r="N195" s="1356"/>
      <c r="O195" s="1505"/>
      <c r="P195" s="482"/>
      <c r="Q195" s="482"/>
      <c r="R195" s="482"/>
      <c r="S195" s="501"/>
      <c r="T195" s="501"/>
      <c r="U195" s="501"/>
      <c r="V195" s="501"/>
      <c r="W195" s="501"/>
      <c r="X195" s="501"/>
      <c r="Y195" s="501"/>
      <c r="Z195" s="501"/>
      <c r="AA195" s="501"/>
      <c r="AB195" s="501"/>
      <c r="AC195" s="501"/>
    </row>
    <row r="196" ht="16.5" customHeight="1">
      <c r="A196" s="1492" t="s">
        <v>10403</v>
      </c>
      <c r="B196" s="720" t="s">
        <v>56</v>
      </c>
      <c r="C196" s="1493" t="s">
        <v>10404</v>
      </c>
      <c r="D196" s="1494" t="s">
        <v>10405</v>
      </c>
      <c r="E196" s="518"/>
      <c r="F196" s="1493" t="s">
        <v>1580</v>
      </c>
      <c r="G196" s="1492" t="s">
        <v>9552</v>
      </c>
      <c r="H196" s="1495" t="s">
        <v>416</v>
      </c>
      <c r="I196" s="518"/>
      <c r="J196" s="16" t="s">
        <v>4765</v>
      </c>
      <c r="K196" s="1496"/>
      <c r="L196" s="1379"/>
      <c r="M196" s="1379"/>
      <c r="N196" s="1379"/>
      <c r="O196" s="1379"/>
      <c r="P196" s="173"/>
      <c r="Q196" s="173"/>
      <c r="R196" s="173"/>
    </row>
    <row r="197" ht="17.25" customHeight="1">
      <c r="A197" s="1581" t="s">
        <v>10406</v>
      </c>
      <c r="B197" s="1582" t="s">
        <v>35</v>
      </c>
      <c r="C197" s="1583" t="s">
        <v>10407</v>
      </c>
      <c r="D197" s="1584" t="s">
        <v>6197</v>
      </c>
      <c r="E197" s="518"/>
      <c r="F197" s="1583" t="s">
        <v>10408</v>
      </c>
      <c r="G197" s="1581" t="s">
        <v>9552</v>
      </c>
      <c r="H197" s="1585" t="s">
        <v>791</v>
      </c>
      <c r="I197" s="518"/>
      <c r="J197" s="1586" t="s">
        <v>4673</v>
      </c>
      <c r="K197" s="1587">
        <v>45456.0</v>
      </c>
      <c r="L197" s="1588" t="s">
        <v>407</v>
      </c>
      <c r="M197" s="1589" t="s">
        <v>10409</v>
      </c>
      <c r="N197" s="1588"/>
      <c r="O197" s="1505"/>
      <c r="P197" s="1590"/>
      <c r="Q197" s="1590"/>
      <c r="R197" s="1590"/>
      <c r="S197" s="1591"/>
      <c r="T197" s="1591"/>
      <c r="U197" s="1591"/>
      <c r="V197" s="1591"/>
      <c r="W197" s="1591"/>
      <c r="X197" s="1591"/>
      <c r="Y197" s="1591"/>
      <c r="Z197" s="1591"/>
      <c r="AA197" s="1591"/>
      <c r="AB197" s="1591"/>
      <c r="AC197" s="1591"/>
    </row>
    <row r="198" ht="17.25" customHeight="1">
      <c r="A198" s="1499" t="s">
        <v>10410</v>
      </c>
      <c r="B198" s="740" t="s">
        <v>56</v>
      </c>
      <c r="C198" s="1500" t="s">
        <v>10411</v>
      </c>
      <c r="D198" s="1501" t="s">
        <v>10412</v>
      </c>
      <c r="E198" s="518"/>
      <c r="F198" s="1500" t="s">
        <v>10413</v>
      </c>
      <c r="G198" s="1499" t="s">
        <v>9552</v>
      </c>
      <c r="H198" s="1502" t="s">
        <v>416</v>
      </c>
      <c r="I198" s="518"/>
      <c r="J198" s="743" t="s">
        <v>4765</v>
      </c>
      <c r="K198" s="1503">
        <v>45457.0</v>
      </c>
      <c r="L198" s="1356" t="s">
        <v>301</v>
      </c>
      <c r="M198" s="1356" t="s">
        <v>10414</v>
      </c>
      <c r="N198" s="1356"/>
      <c r="O198" s="1356"/>
      <c r="P198" s="482"/>
      <c r="Q198" s="482"/>
      <c r="R198" s="482"/>
      <c r="S198" s="501"/>
      <c r="T198" s="501"/>
      <c r="U198" s="501"/>
      <c r="V198" s="501"/>
      <c r="W198" s="501"/>
      <c r="X198" s="501"/>
      <c r="Y198" s="501"/>
      <c r="Z198" s="501"/>
      <c r="AA198" s="501"/>
      <c r="AB198" s="501"/>
      <c r="AC198" s="501"/>
    </row>
    <row r="199" ht="16.5" customHeight="1">
      <c r="A199" s="1492" t="s">
        <v>10415</v>
      </c>
      <c r="B199" s="720" t="s">
        <v>35</v>
      </c>
      <c r="C199" s="1493" t="s">
        <v>10416</v>
      </c>
      <c r="D199" s="1494" t="s">
        <v>10417</v>
      </c>
      <c r="E199" s="518"/>
      <c r="F199" s="1493" t="s">
        <v>10418</v>
      </c>
      <c r="G199" s="1492" t="s">
        <v>9552</v>
      </c>
      <c r="H199" s="1495" t="s">
        <v>416</v>
      </c>
      <c r="I199" s="518"/>
      <c r="J199" s="16" t="s">
        <v>4673</v>
      </c>
      <c r="K199" s="1530">
        <v>45456.0</v>
      </c>
      <c r="L199" s="1368" t="s">
        <v>407</v>
      </c>
      <c r="M199" s="1504" t="s">
        <v>10419</v>
      </c>
      <c r="N199" s="1368"/>
      <c r="O199" s="1505"/>
      <c r="P199" s="173"/>
      <c r="Q199" s="173"/>
      <c r="R199" s="173"/>
    </row>
    <row r="200" ht="17.25" customHeight="1">
      <c r="A200" s="1499" t="s">
        <v>10420</v>
      </c>
      <c r="B200" s="740" t="s">
        <v>56</v>
      </c>
      <c r="C200" s="1500" t="s">
        <v>10421</v>
      </c>
      <c r="D200" s="1501" t="s">
        <v>10422</v>
      </c>
      <c r="E200" s="518"/>
      <c r="F200" s="1500" t="s">
        <v>10423</v>
      </c>
      <c r="G200" s="1499" t="s">
        <v>9552</v>
      </c>
      <c r="H200" s="1502" t="s">
        <v>416</v>
      </c>
      <c r="I200" s="518"/>
      <c r="J200" s="743" t="s">
        <v>862</v>
      </c>
      <c r="K200" s="1503">
        <v>45457.0</v>
      </c>
      <c r="L200" s="1356" t="s">
        <v>6258</v>
      </c>
      <c r="M200" s="1356" t="s">
        <v>10424</v>
      </c>
      <c r="N200" s="1356"/>
      <c r="O200" s="1356"/>
      <c r="P200" s="482"/>
      <c r="Q200" s="482"/>
      <c r="R200" s="482"/>
      <c r="S200" s="501"/>
      <c r="T200" s="501"/>
      <c r="U200" s="501"/>
      <c r="V200" s="501"/>
      <c r="W200" s="501"/>
      <c r="X200" s="501"/>
      <c r="Y200" s="501"/>
      <c r="Z200" s="501"/>
      <c r="AA200" s="501"/>
      <c r="AB200" s="501"/>
      <c r="AC200" s="501"/>
    </row>
    <row r="201" ht="17.25" customHeight="1">
      <c r="A201" s="1492" t="s">
        <v>10425</v>
      </c>
      <c r="B201" s="720" t="s">
        <v>35</v>
      </c>
      <c r="C201" s="1493" t="s">
        <v>10426</v>
      </c>
      <c r="D201" s="1494" t="s">
        <v>10427</v>
      </c>
      <c r="E201" s="518"/>
      <c r="F201" s="1493" t="s">
        <v>10428</v>
      </c>
      <c r="G201" s="1492" t="s">
        <v>9552</v>
      </c>
      <c r="H201" s="1495" t="s">
        <v>416</v>
      </c>
      <c r="I201" s="518"/>
      <c r="J201" s="16" t="s">
        <v>4765</v>
      </c>
      <c r="K201" s="1379"/>
      <c r="L201" s="1379"/>
      <c r="M201" s="1497"/>
      <c r="N201" s="1379"/>
      <c r="O201" s="1529"/>
      <c r="P201" s="173"/>
      <c r="Q201" s="173"/>
      <c r="R201" s="173"/>
    </row>
    <row r="202" ht="16.5" customHeight="1">
      <c r="A202" s="1499" t="s">
        <v>10429</v>
      </c>
      <c r="B202" s="740" t="s">
        <v>56</v>
      </c>
      <c r="C202" s="1500" t="s">
        <v>10430</v>
      </c>
      <c r="D202" s="1501" t="s">
        <v>10431</v>
      </c>
      <c r="E202" s="518"/>
      <c r="F202" s="1500" t="s">
        <v>10432</v>
      </c>
      <c r="G202" s="1499" t="s">
        <v>9552</v>
      </c>
      <c r="H202" s="1502" t="s">
        <v>416</v>
      </c>
      <c r="I202" s="518"/>
      <c r="J202" s="743" t="s">
        <v>862</v>
      </c>
      <c r="K202" s="1503">
        <v>45457.0</v>
      </c>
      <c r="L202" s="1356" t="s">
        <v>6258</v>
      </c>
      <c r="M202" s="1356" t="s">
        <v>10433</v>
      </c>
      <c r="N202" s="841"/>
      <c r="O202" s="1356"/>
      <c r="P202" s="841">
        <v>45461.0</v>
      </c>
      <c r="Q202" s="761" t="s">
        <v>10434</v>
      </c>
      <c r="R202" s="762">
        <v>45483.0</v>
      </c>
      <c r="S202" s="500" t="s">
        <v>10355</v>
      </c>
      <c r="T202" s="501"/>
      <c r="U202" s="501"/>
      <c r="V202" s="501"/>
      <c r="W202" s="501"/>
      <c r="X202" s="501"/>
      <c r="Y202" s="501"/>
      <c r="Z202" s="501"/>
      <c r="AA202" s="501"/>
      <c r="AB202" s="501"/>
      <c r="AC202" s="501"/>
    </row>
    <row r="203" ht="17.25" customHeight="1">
      <c r="A203" s="1492" t="s">
        <v>10435</v>
      </c>
      <c r="B203" s="720" t="s">
        <v>35</v>
      </c>
      <c r="C203" s="1493" t="s">
        <v>10436</v>
      </c>
      <c r="D203" s="1494" t="s">
        <v>10437</v>
      </c>
      <c r="E203" s="518"/>
      <c r="F203" s="1493" t="s">
        <v>10438</v>
      </c>
      <c r="G203" s="1492" t="s">
        <v>9552</v>
      </c>
      <c r="H203" s="1495" t="s">
        <v>416</v>
      </c>
      <c r="I203" s="518"/>
      <c r="J203" s="16" t="s">
        <v>4765</v>
      </c>
      <c r="K203" s="1379"/>
      <c r="L203" s="1379"/>
      <c r="M203" s="1497"/>
      <c r="N203" s="1379"/>
      <c r="O203" s="1529"/>
      <c r="P203" s="173"/>
      <c r="Q203" s="173"/>
      <c r="R203" s="173"/>
    </row>
    <row r="204" ht="16.5" customHeight="1">
      <c r="A204" s="1492" t="s">
        <v>10439</v>
      </c>
      <c r="B204" s="720" t="s">
        <v>56</v>
      </c>
      <c r="C204" s="1592" t="s">
        <v>10440</v>
      </c>
      <c r="D204" s="1494" t="s">
        <v>10441</v>
      </c>
      <c r="E204" s="518"/>
      <c r="F204" s="1493" t="s">
        <v>10442</v>
      </c>
      <c r="G204" s="1492" t="s">
        <v>9552</v>
      </c>
      <c r="H204" s="1523" t="s">
        <v>10094</v>
      </c>
      <c r="I204" s="518"/>
      <c r="J204" s="16" t="s">
        <v>4673</v>
      </c>
      <c r="K204" s="1496">
        <v>45458.0</v>
      </c>
      <c r="L204" s="1368" t="s">
        <v>6258</v>
      </c>
      <c r="M204" s="1368" t="s">
        <v>10443</v>
      </c>
      <c r="N204" s="1368"/>
      <c r="O204" s="1368"/>
      <c r="P204" s="760">
        <v>45477.0</v>
      </c>
      <c r="Q204" s="678" t="s">
        <v>10444</v>
      </c>
      <c r="R204" s="760">
        <v>45483.0</v>
      </c>
      <c r="S204" s="31" t="s">
        <v>10445</v>
      </c>
      <c r="T204" s="1593">
        <v>45498.0</v>
      </c>
      <c r="U204" s="31" t="s">
        <v>10446</v>
      </c>
    </row>
    <row r="205" ht="17.25" customHeight="1">
      <c r="A205" s="1499" t="s">
        <v>10447</v>
      </c>
      <c r="B205" s="740" t="s">
        <v>35</v>
      </c>
      <c r="C205" s="1500" t="s">
        <v>10448</v>
      </c>
      <c r="D205" s="1501" t="s">
        <v>10449</v>
      </c>
      <c r="E205" s="518"/>
      <c r="F205" s="1500" t="s">
        <v>10450</v>
      </c>
      <c r="G205" s="1499" t="s">
        <v>9552</v>
      </c>
      <c r="H205" s="1502" t="s">
        <v>416</v>
      </c>
      <c r="I205" s="518"/>
      <c r="J205" s="743" t="s">
        <v>4765</v>
      </c>
      <c r="K205" s="1503">
        <v>45456.0</v>
      </c>
      <c r="L205" s="1356" t="s">
        <v>301</v>
      </c>
      <c r="M205" s="1506" t="s">
        <v>4765</v>
      </c>
      <c r="N205" s="1356"/>
      <c r="O205" s="1505"/>
      <c r="P205" s="482"/>
      <c r="Q205" s="482"/>
      <c r="R205" s="482"/>
      <c r="S205" s="501"/>
      <c r="T205" s="501"/>
      <c r="U205" s="501"/>
      <c r="V205" s="501"/>
      <c r="W205" s="501"/>
      <c r="X205" s="501"/>
      <c r="Y205" s="501"/>
      <c r="Z205" s="501"/>
      <c r="AA205" s="501"/>
      <c r="AB205" s="501"/>
      <c r="AC205" s="501"/>
    </row>
    <row r="206" ht="17.25" customHeight="1">
      <c r="A206" s="1499" t="s">
        <v>10451</v>
      </c>
      <c r="B206" s="740" t="s">
        <v>56</v>
      </c>
      <c r="C206" s="1500" t="s">
        <v>10452</v>
      </c>
      <c r="D206" s="1501" t="s">
        <v>10453</v>
      </c>
      <c r="E206" s="518"/>
      <c r="F206" s="1500" t="s">
        <v>10454</v>
      </c>
      <c r="G206" s="1499" t="s">
        <v>9552</v>
      </c>
      <c r="H206" s="1502" t="s">
        <v>10094</v>
      </c>
      <c r="I206" s="518"/>
      <c r="J206" s="743" t="s">
        <v>4765</v>
      </c>
      <c r="K206" s="1503">
        <v>45457.0</v>
      </c>
      <c r="L206" s="1356" t="s">
        <v>301</v>
      </c>
      <c r="M206" s="1356" t="s">
        <v>4765</v>
      </c>
      <c r="N206" s="1356"/>
      <c r="O206" s="1356"/>
      <c r="P206" s="841">
        <v>45461.0</v>
      </c>
      <c r="Q206" s="761" t="s">
        <v>1544</v>
      </c>
      <c r="R206" s="482"/>
      <c r="S206" s="501"/>
      <c r="T206" s="501"/>
      <c r="U206" s="501"/>
      <c r="V206" s="501"/>
      <c r="W206" s="501"/>
      <c r="X206" s="501"/>
      <c r="Y206" s="501"/>
      <c r="Z206" s="501"/>
      <c r="AA206" s="501"/>
      <c r="AB206" s="501"/>
      <c r="AC206" s="501"/>
    </row>
    <row r="207" ht="17.25" customHeight="1">
      <c r="A207" s="1499" t="s">
        <v>10455</v>
      </c>
      <c r="B207" s="740" t="s">
        <v>35</v>
      </c>
      <c r="C207" s="1500" t="s">
        <v>10456</v>
      </c>
      <c r="D207" s="1501" t="s">
        <v>10457</v>
      </c>
      <c r="E207" s="518"/>
      <c r="F207" s="1500" t="s">
        <v>10458</v>
      </c>
      <c r="G207" s="1499" t="s">
        <v>9552</v>
      </c>
      <c r="H207" s="1502" t="s">
        <v>10094</v>
      </c>
      <c r="I207" s="518"/>
      <c r="J207" s="743" t="s">
        <v>4765</v>
      </c>
      <c r="K207" s="1503">
        <v>45456.0</v>
      </c>
      <c r="L207" s="1356" t="s">
        <v>301</v>
      </c>
      <c r="M207" s="1506" t="s">
        <v>4765</v>
      </c>
      <c r="N207" s="1356"/>
      <c r="O207" s="1505"/>
      <c r="P207" s="482"/>
      <c r="Q207" s="482"/>
      <c r="R207" s="482"/>
      <c r="S207" s="501"/>
      <c r="T207" s="501"/>
      <c r="U207" s="501"/>
      <c r="V207" s="501"/>
      <c r="W207" s="501"/>
      <c r="X207" s="501"/>
      <c r="Y207" s="501"/>
      <c r="Z207" s="501"/>
      <c r="AA207" s="501"/>
      <c r="AB207" s="501"/>
      <c r="AC207" s="501"/>
    </row>
    <row r="208" ht="16.5" customHeight="1">
      <c r="A208" s="1492" t="s">
        <v>10459</v>
      </c>
      <c r="B208" s="720" t="s">
        <v>56</v>
      </c>
      <c r="C208" s="1493" t="s">
        <v>10460</v>
      </c>
      <c r="D208" s="1494" t="s">
        <v>10461</v>
      </c>
      <c r="E208" s="518"/>
      <c r="F208" s="1493" t="s">
        <v>10462</v>
      </c>
      <c r="G208" s="1492" t="s">
        <v>9552</v>
      </c>
      <c r="H208" s="1495" t="s">
        <v>416</v>
      </c>
      <c r="I208" s="518"/>
      <c r="J208" s="16" t="s">
        <v>4673</v>
      </c>
      <c r="K208" s="1496">
        <v>45457.0</v>
      </c>
      <c r="L208" s="1368" t="s">
        <v>6258</v>
      </c>
      <c r="M208" s="1368" t="s">
        <v>4218</v>
      </c>
      <c r="N208" s="1368"/>
      <c r="O208" s="1368"/>
      <c r="P208" s="775">
        <v>45461.0</v>
      </c>
      <c r="Q208" s="678" t="s">
        <v>10463</v>
      </c>
      <c r="R208" s="760">
        <v>45483.0</v>
      </c>
      <c r="S208" s="31" t="s">
        <v>10464</v>
      </c>
      <c r="T208" s="31" t="s">
        <v>10465</v>
      </c>
    </row>
    <row r="209" ht="17.25" customHeight="1">
      <c r="A209" s="1499" t="s">
        <v>10466</v>
      </c>
      <c r="B209" s="740" t="s">
        <v>35</v>
      </c>
      <c r="C209" s="1500" t="s">
        <v>10467</v>
      </c>
      <c r="D209" s="1501" t="s">
        <v>10468</v>
      </c>
      <c r="E209" s="518"/>
      <c r="F209" s="1500"/>
      <c r="G209" s="1499" t="s">
        <v>9552</v>
      </c>
      <c r="H209" s="1502" t="s">
        <v>9670</v>
      </c>
      <c r="I209" s="518"/>
      <c r="J209" s="743" t="s">
        <v>862</v>
      </c>
      <c r="K209" s="1503">
        <v>45456.0</v>
      </c>
      <c r="L209" s="1356" t="s">
        <v>6258</v>
      </c>
      <c r="M209" s="1506" t="s">
        <v>10469</v>
      </c>
      <c r="N209" s="1503">
        <v>45461.0</v>
      </c>
      <c r="O209" s="1518" t="s">
        <v>862</v>
      </c>
      <c r="P209" s="761" t="s">
        <v>301</v>
      </c>
      <c r="Q209" s="761" t="s">
        <v>862</v>
      </c>
      <c r="R209" s="482"/>
      <c r="S209" s="501"/>
      <c r="T209" s="501"/>
      <c r="U209" s="501"/>
      <c r="V209" s="501"/>
      <c r="W209" s="501"/>
      <c r="X209" s="501"/>
      <c r="Y209" s="501"/>
      <c r="Z209" s="501"/>
      <c r="AA209" s="501"/>
      <c r="AB209" s="501"/>
      <c r="AC209" s="501"/>
    </row>
    <row r="210" ht="17.25" customHeight="1">
      <c r="A210" s="1499" t="s">
        <v>10470</v>
      </c>
      <c r="B210" s="740" t="s">
        <v>56</v>
      </c>
      <c r="C210" s="1500" t="s">
        <v>10471</v>
      </c>
      <c r="D210" s="1501" t="s">
        <v>10472</v>
      </c>
      <c r="E210" s="518"/>
      <c r="F210" s="1500" t="s">
        <v>10473</v>
      </c>
      <c r="G210" s="1499" t="s">
        <v>9552</v>
      </c>
      <c r="H210" s="1502" t="s">
        <v>416</v>
      </c>
      <c r="I210" s="518"/>
      <c r="J210" s="743" t="s">
        <v>4765</v>
      </c>
      <c r="K210" s="1503"/>
      <c r="L210" s="1359"/>
      <c r="M210" s="1359"/>
      <c r="N210" s="1359"/>
      <c r="O210" s="1359"/>
      <c r="P210" s="482"/>
      <c r="Q210" s="482"/>
      <c r="R210" s="482"/>
      <c r="S210" s="501"/>
      <c r="T210" s="501"/>
      <c r="U210" s="501"/>
      <c r="V210" s="501"/>
      <c r="W210" s="501"/>
      <c r="X210" s="501"/>
      <c r="Y210" s="501"/>
      <c r="Z210" s="501"/>
      <c r="AA210" s="501"/>
      <c r="AB210" s="501"/>
      <c r="AC210" s="501"/>
    </row>
    <row r="211" ht="16.5" customHeight="1">
      <c r="A211" s="1499" t="s">
        <v>10474</v>
      </c>
      <c r="B211" s="740" t="s">
        <v>35</v>
      </c>
      <c r="C211" s="1500" t="s">
        <v>10475</v>
      </c>
      <c r="D211" s="1501" t="s">
        <v>10476</v>
      </c>
      <c r="E211" s="518"/>
      <c r="F211" s="1500" t="s">
        <v>10477</v>
      </c>
      <c r="G211" s="1499" t="s">
        <v>9552</v>
      </c>
      <c r="H211" s="1502" t="s">
        <v>416</v>
      </c>
      <c r="I211" s="518"/>
      <c r="J211" s="743" t="s">
        <v>862</v>
      </c>
      <c r="K211" s="1503">
        <v>45456.0</v>
      </c>
      <c r="L211" s="1356" t="s">
        <v>6258</v>
      </c>
      <c r="M211" s="1506" t="s">
        <v>10469</v>
      </c>
      <c r="N211" s="1503">
        <v>45461.0</v>
      </c>
      <c r="O211" s="1518" t="s">
        <v>862</v>
      </c>
      <c r="P211" s="761" t="s">
        <v>301</v>
      </c>
      <c r="Q211" s="761" t="s">
        <v>862</v>
      </c>
      <c r="R211" s="482"/>
      <c r="S211" s="501"/>
      <c r="T211" s="501"/>
      <c r="U211" s="501"/>
      <c r="V211" s="501"/>
      <c r="W211" s="501"/>
      <c r="X211" s="501"/>
      <c r="Y211" s="501"/>
      <c r="Z211" s="501"/>
      <c r="AA211" s="501"/>
      <c r="AB211" s="501"/>
      <c r="AC211" s="501"/>
    </row>
    <row r="212" ht="17.25" customHeight="1">
      <c r="A212" s="1499" t="s">
        <v>10478</v>
      </c>
      <c r="B212" s="740" t="s">
        <v>56</v>
      </c>
      <c r="C212" s="1500" t="s">
        <v>10479</v>
      </c>
      <c r="D212" s="1501" t="s">
        <v>10480</v>
      </c>
      <c r="E212" s="518"/>
      <c r="F212" s="1500" t="s">
        <v>10481</v>
      </c>
      <c r="G212" s="1499" t="s">
        <v>9552</v>
      </c>
      <c r="H212" s="1502" t="s">
        <v>416</v>
      </c>
      <c r="I212" s="518"/>
      <c r="J212" s="743" t="s">
        <v>9553</v>
      </c>
      <c r="K212" s="1503">
        <v>45457.0</v>
      </c>
      <c r="L212" s="1356" t="s">
        <v>6258</v>
      </c>
      <c r="M212" s="1356" t="s">
        <v>10482</v>
      </c>
      <c r="N212" s="1356"/>
      <c r="O212" s="1356"/>
      <c r="P212" s="841">
        <v>45461.0</v>
      </c>
      <c r="Q212" s="761" t="s">
        <v>10483</v>
      </c>
      <c r="R212" s="482"/>
      <c r="S212" s="501"/>
      <c r="T212" s="501"/>
      <c r="U212" s="501"/>
      <c r="V212" s="501"/>
      <c r="W212" s="501"/>
      <c r="X212" s="501"/>
      <c r="Y212" s="501"/>
      <c r="Z212" s="501"/>
      <c r="AA212" s="501"/>
      <c r="AB212" s="501"/>
      <c r="AC212" s="501"/>
    </row>
    <row r="213" ht="16.5" customHeight="1">
      <c r="A213" s="1499" t="s">
        <v>10484</v>
      </c>
      <c r="B213" s="740" t="s">
        <v>35</v>
      </c>
      <c r="C213" s="1500" t="s">
        <v>10485</v>
      </c>
      <c r="D213" s="1501" t="s">
        <v>10486</v>
      </c>
      <c r="E213" s="518"/>
      <c r="F213" s="1500" t="s">
        <v>10487</v>
      </c>
      <c r="G213" s="1499" t="s">
        <v>9552</v>
      </c>
      <c r="H213" s="1523" t="s">
        <v>10094</v>
      </c>
      <c r="I213" s="518"/>
      <c r="J213" s="743" t="s">
        <v>862</v>
      </c>
      <c r="K213" s="1503">
        <v>45456.0</v>
      </c>
      <c r="L213" s="1356" t="s">
        <v>301</v>
      </c>
      <c r="M213" s="1506" t="s">
        <v>5529</v>
      </c>
      <c r="N213" s="1356"/>
      <c r="O213" s="1505"/>
      <c r="P213" s="482"/>
      <c r="Q213" s="482"/>
      <c r="R213" s="482"/>
      <c r="S213" s="501"/>
      <c r="T213" s="501"/>
      <c r="U213" s="501"/>
      <c r="V213" s="501"/>
      <c r="W213" s="501"/>
      <c r="X213" s="501"/>
      <c r="Y213" s="501"/>
      <c r="Z213" s="501"/>
      <c r="AA213" s="501"/>
      <c r="AB213" s="501"/>
      <c r="AC213" s="501"/>
    </row>
    <row r="214" ht="17.25" customHeight="1">
      <c r="A214" s="1499" t="s">
        <v>10488</v>
      </c>
      <c r="B214" s="740" t="s">
        <v>56</v>
      </c>
      <c r="C214" s="1500" t="s">
        <v>10489</v>
      </c>
      <c r="D214" s="1501" t="s">
        <v>10490</v>
      </c>
      <c r="E214" s="518"/>
      <c r="F214" s="1500" t="s">
        <v>10491</v>
      </c>
      <c r="G214" s="1499" t="s">
        <v>9552</v>
      </c>
      <c r="H214" s="1502" t="s">
        <v>10094</v>
      </c>
      <c r="I214" s="518"/>
      <c r="J214" s="743" t="s">
        <v>4765</v>
      </c>
      <c r="K214" s="1503"/>
      <c r="L214" s="1359"/>
      <c r="M214" s="1359"/>
      <c r="N214" s="1359"/>
      <c r="O214" s="1359"/>
      <c r="P214" s="482"/>
      <c r="Q214" s="482"/>
      <c r="R214" s="482"/>
      <c r="S214" s="501"/>
      <c r="T214" s="501"/>
      <c r="U214" s="501"/>
      <c r="V214" s="501"/>
      <c r="W214" s="501"/>
      <c r="X214" s="501"/>
      <c r="Y214" s="501"/>
      <c r="Z214" s="501"/>
      <c r="AA214" s="501"/>
      <c r="AB214" s="501"/>
      <c r="AC214" s="501"/>
    </row>
    <row r="215" ht="17.25" customHeight="1">
      <c r="A215" s="1499" t="s">
        <v>10492</v>
      </c>
      <c r="B215" s="740" t="s">
        <v>35</v>
      </c>
      <c r="C215" s="1500" t="s">
        <v>10493</v>
      </c>
      <c r="D215" s="1501" t="s">
        <v>10494</v>
      </c>
      <c r="E215" s="518"/>
      <c r="F215" s="1500" t="s">
        <v>10495</v>
      </c>
      <c r="G215" s="1499" t="s">
        <v>9552</v>
      </c>
      <c r="H215" s="1523" t="s">
        <v>9670</v>
      </c>
      <c r="I215" s="518"/>
      <c r="J215" s="743" t="s">
        <v>4765</v>
      </c>
      <c r="K215" s="1503">
        <v>45457.0</v>
      </c>
      <c r="L215" s="1356" t="s">
        <v>301</v>
      </c>
      <c r="M215" s="1506" t="s">
        <v>4765</v>
      </c>
      <c r="N215" s="1356"/>
      <c r="O215" s="1505"/>
      <c r="P215" s="482"/>
      <c r="Q215" s="482"/>
      <c r="R215" s="482"/>
      <c r="S215" s="501"/>
      <c r="T215" s="501"/>
      <c r="U215" s="501"/>
      <c r="V215" s="501"/>
      <c r="W215" s="501"/>
      <c r="X215" s="501"/>
      <c r="Y215" s="501"/>
      <c r="Z215" s="501"/>
      <c r="AA215" s="501"/>
      <c r="AB215" s="501"/>
      <c r="AC215" s="501"/>
    </row>
    <row r="216" ht="16.5" customHeight="1">
      <c r="A216" s="1499" t="s">
        <v>10496</v>
      </c>
      <c r="B216" s="740" t="s">
        <v>56</v>
      </c>
      <c r="C216" s="1500" t="s">
        <v>10497</v>
      </c>
      <c r="D216" s="1501" t="s">
        <v>10498</v>
      </c>
      <c r="E216" s="518"/>
      <c r="F216" s="1500" t="s">
        <v>10499</v>
      </c>
      <c r="G216" s="1499" t="s">
        <v>9552</v>
      </c>
      <c r="H216" s="1502" t="s">
        <v>10094</v>
      </c>
      <c r="I216" s="518"/>
      <c r="J216" s="743" t="s">
        <v>862</v>
      </c>
      <c r="K216" s="1503">
        <v>45457.0</v>
      </c>
      <c r="L216" s="1356" t="s">
        <v>6258</v>
      </c>
      <c r="M216" s="1356" t="s">
        <v>10500</v>
      </c>
      <c r="N216" s="1356"/>
      <c r="O216" s="1356"/>
      <c r="P216" s="841">
        <v>45461.0</v>
      </c>
      <c r="Q216" s="761" t="s">
        <v>10501</v>
      </c>
      <c r="R216" s="762">
        <v>45484.0</v>
      </c>
      <c r="S216" s="500" t="s">
        <v>3812</v>
      </c>
      <c r="T216" s="500" t="s">
        <v>10502</v>
      </c>
      <c r="U216" s="501"/>
      <c r="V216" s="501"/>
      <c r="W216" s="501"/>
      <c r="X216" s="501"/>
      <c r="Y216" s="501"/>
      <c r="Z216" s="501"/>
      <c r="AA216" s="501"/>
      <c r="AB216" s="501"/>
      <c r="AC216" s="501"/>
    </row>
    <row r="217" ht="17.25" customHeight="1">
      <c r="A217" s="1492" t="s">
        <v>10503</v>
      </c>
      <c r="B217" s="720" t="s">
        <v>35</v>
      </c>
      <c r="C217" s="1493" t="s">
        <v>10504</v>
      </c>
      <c r="D217" s="1494" t="s">
        <v>10505</v>
      </c>
      <c r="E217" s="518"/>
      <c r="F217" s="1493" t="s">
        <v>10506</v>
      </c>
      <c r="G217" s="1492" t="s">
        <v>9552</v>
      </c>
      <c r="H217" s="1523" t="s">
        <v>416</v>
      </c>
      <c r="I217" s="518"/>
      <c r="J217" s="16" t="s">
        <v>4673</v>
      </c>
      <c r="K217" s="1496">
        <v>45457.0</v>
      </c>
      <c r="L217" s="1368" t="s">
        <v>6258</v>
      </c>
      <c r="M217" s="1504" t="s">
        <v>10507</v>
      </c>
      <c r="N217" s="1496">
        <v>45483.0</v>
      </c>
      <c r="O217" s="1505"/>
      <c r="P217" s="173"/>
      <c r="Q217" s="678" t="s">
        <v>10508</v>
      </c>
      <c r="R217" s="173"/>
    </row>
    <row r="218" ht="17.25" customHeight="1">
      <c r="A218" s="1499" t="s">
        <v>10509</v>
      </c>
      <c r="B218" s="740" t="s">
        <v>56</v>
      </c>
      <c r="C218" s="1500" t="s">
        <v>10510</v>
      </c>
      <c r="D218" s="1501" t="s">
        <v>10511</v>
      </c>
      <c r="E218" s="518"/>
      <c r="F218" s="1500" t="s">
        <v>10512</v>
      </c>
      <c r="G218" s="1499" t="s">
        <v>9552</v>
      </c>
      <c r="H218" s="1502" t="s">
        <v>10094</v>
      </c>
      <c r="I218" s="518"/>
      <c r="J218" s="743" t="s">
        <v>862</v>
      </c>
      <c r="K218" s="1503">
        <v>45457.0</v>
      </c>
      <c r="L218" s="1356" t="s">
        <v>301</v>
      </c>
      <c r="M218" s="1356" t="s">
        <v>10513</v>
      </c>
      <c r="N218" s="1356"/>
      <c r="O218" s="1356"/>
      <c r="P218" s="841">
        <v>45461.0</v>
      </c>
      <c r="Q218" s="761" t="s">
        <v>862</v>
      </c>
      <c r="R218" s="482"/>
      <c r="S218" s="501"/>
      <c r="T218" s="501"/>
      <c r="U218" s="501"/>
      <c r="V218" s="501"/>
      <c r="W218" s="501"/>
      <c r="X218" s="501"/>
      <c r="Y218" s="501"/>
      <c r="Z218" s="501"/>
      <c r="AA218" s="501"/>
      <c r="AB218" s="501"/>
      <c r="AC218" s="501"/>
    </row>
    <row r="219" ht="16.5" customHeight="1">
      <c r="A219" s="1499" t="s">
        <v>10514</v>
      </c>
      <c r="B219" s="740" t="s">
        <v>35</v>
      </c>
      <c r="C219" s="1500" t="s">
        <v>10515</v>
      </c>
      <c r="D219" s="1501" t="s">
        <v>10516</v>
      </c>
      <c r="E219" s="518"/>
      <c r="F219" s="1500" t="s">
        <v>10517</v>
      </c>
      <c r="G219" s="1499" t="s">
        <v>9552</v>
      </c>
      <c r="H219" s="1502" t="s">
        <v>416</v>
      </c>
      <c r="I219" s="518"/>
      <c r="J219" s="743" t="s">
        <v>862</v>
      </c>
      <c r="K219" s="1503">
        <v>45457.0</v>
      </c>
      <c r="L219" s="1356" t="s">
        <v>301</v>
      </c>
      <c r="M219" s="1506" t="s">
        <v>10518</v>
      </c>
      <c r="N219" s="1356"/>
      <c r="O219" s="1505"/>
      <c r="P219" s="482"/>
      <c r="Q219" s="482"/>
      <c r="R219" s="482"/>
      <c r="S219" s="501"/>
      <c r="T219" s="501"/>
      <c r="U219" s="501"/>
      <c r="V219" s="501"/>
      <c r="W219" s="501"/>
      <c r="X219" s="501"/>
      <c r="Y219" s="501"/>
      <c r="Z219" s="501"/>
      <c r="AA219" s="501"/>
      <c r="AB219" s="501"/>
      <c r="AC219" s="501"/>
    </row>
    <row r="220" ht="17.25" customHeight="1">
      <c r="A220" s="1499" t="s">
        <v>10519</v>
      </c>
      <c r="B220" s="740" t="s">
        <v>56</v>
      </c>
      <c r="C220" s="1500" t="s">
        <v>10520</v>
      </c>
      <c r="D220" s="1501" t="s">
        <v>10521</v>
      </c>
      <c r="E220" s="518"/>
      <c r="F220" s="1500" t="s">
        <v>10522</v>
      </c>
      <c r="G220" s="1499" t="s">
        <v>9552</v>
      </c>
      <c r="H220" s="1502" t="s">
        <v>416</v>
      </c>
      <c r="I220" s="518"/>
      <c r="J220" s="743" t="s">
        <v>4765</v>
      </c>
      <c r="K220" s="1503">
        <v>45457.0</v>
      </c>
      <c r="L220" s="1356" t="s">
        <v>6258</v>
      </c>
      <c r="M220" s="1356" t="s">
        <v>1371</v>
      </c>
      <c r="N220" s="1356"/>
      <c r="O220" s="1356"/>
      <c r="P220" s="841">
        <v>45461.0</v>
      </c>
      <c r="Q220" s="761" t="s">
        <v>1371</v>
      </c>
      <c r="R220" s="762">
        <v>45482.0</v>
      </c>
      <c r="S220" s="500" t="s">
        <v>1371</v>
      </c>
      <c r="T220" s="501"/>
      <c r="U220" s="501"/>
      <c r="V220" s="501"/>
      <c r="W220" s="501"/>
      <c r="X220" s="501"/>
      <c r="Y220" s="501"/>
      <c r="Z220" s="501"/>
      <c r="AA220" s="501"/>
      <c r="AB220" s="501"/>
      <c r="AC220" s="501"/>
    </row>
    <row r="221" ht="16.5" customHeight="1">
      <c r="A221" s="1499" t="s">
        <v>10523</v>
      </c>
      <c r="B221" s="740" t="s">
        <v>35</v>
      </c>
      <c r="C221" s="1500" t="s">
        <v>10524</v>
      </c>
      <c r="D221" s="1501" t="s">
        <v>10525</v>
      </c>
      <c r="E221" s="518"/>
      <c r="F221" s="1500" t="s">
        <v>10526</v>
      </c>
      <c r="G221" s="1499" t="s">
        <v>9552</v>
      </c>
      <c r="H221" s="1502" t="s">
        <v>416</v>
      </c>
      <c r="I221" s="518"/>
      <c r="J221" s="743" t="s">
        <v>862</v>
      </c>
      <c r="K221" s="1503">
        <v>45457.0</v>
      </c>
      <c r="L221" s="1356" t="s">
        <v>301</v>
      </c>
      <c r="M221" s="1506" t="s">
        <v>8355</v>
      </c>
      <c r="N221" s="1356"/>
      <c r="O221" s="1505"/>
      <c r="P221" s="482"/>
      <c r="Q221" s="482"/>
      <c r="R221" s="482"/>
      <c r="S221" s="501"/>
      <c r="T221" s="501"/>
      <c r="U221" s="501"/>
      <c r="V221" s="501"/>
      <c r="W221" s="501"/>
      <c r="X221" s="501"/>
      <c r="Y221" s="501"/>
      <c r="Z221" s="501"/>
      <c r="AA221" s="501"/>
      <c r="AB221" s="501"/>
      <c r="AC221" s="501"/>
    </row>
    <row r="222" ht="17.25" customHeight="1">
      <c r="A222" s="1492" t="s">
        <v>10527</v>
      </c>
      <c r="B222" s="720" t="s">
        <v>56</v>
      </c>
      <c r="C222" s="1540" t="s">
        <v>10528</v>
      </c>
      <c r="D222" s="1494" t="s">
        <v>10529</v>
      </c>
      <c r="E222" s="518"/>
      <c r="F222" s="1493" t="s">
        <v>10530</v>
      </c>
      <c r="G222" s="1492" t="s">
        <v>9552</v>
      </c>
      <c r="H222" s="1523" t="s">
        <v>9670</v>
      </c>
      <c r="I222" s="518"/>
      <c r="J222" s="16" t="s">
        <v>4673</v>
      </c>
      <c r="K222" s="1496">
        <v>45457.0</v>
      </c>
      <c r="L222" s="1368" t="s">
        <v>6258</v>
      </c>
      <c r="M222" s="1368" t="s">
        <v>10531</v>
      </c>
      <c r="N222" s="1369">
        <v>45478.0</v>
      </c>
      <c r="O222" s="1368" t="s">
        <v>10532</v>
      </c>
      <c r="P222" s="760">
        <v>45498.0</v>
      </c>
      <c r="Q222" s="678" t="s">
        <v>674</v>
      </c>
      <c r="R222" s="173"/>
    </row>
    <row r="223" ht="17.25" customHeight="1">
      <c r="A223" s="1499" t="s">
        <v>10533</v>
      </c>
      <c r="B223" s="740" t="s">
        <v>35</v>
      </c>
      <c r="C223" s="1500" t="s">
        <v>10534</v>
      </c>
      <c r="D223" s="1501" t="s">
        <v>10535</v>
      </c>
      <c r="E223" s="518"/>
      <c r="F223" s="1500" t="s">
        <v>10536</v>
      </c>
      <c r="G223" s="1499" t="s">
        <v>9552</v>
      </c>
      <c r="H223" s="1502" t="s">
        <v>10094</v>
      </c>
      <c r="I223" s="518"/>
      <c r="J223" s="743" t="s">
        <v>862</v>
      </c>
      <c r="K223" s="1503">
        <v>45457.0</v>
      </c>
      <c r="L223" s="1356" t="s">
        <v>301</v>
      </c>
      <c r="M223" s="1506" t="s">
        <v>10537</v>
      </c>
      <c r="N223" s="1356"/>
      <c r="O223" s="1505"/>
      <c r="P223" s="482"/>
      <c r="Q223" s="482"/>
      <c r="R223" s="482"/>
      <c r="S223" s="501"/>
      <c r="T223" s="501"/>
      <c r="U223" s="501"/>
      <c r="V223" s="501"/>
      <c r="W223" s="501"/>
      <c r="X223" s="501"/>
      <c r="Y223" s="501"/>
      <c r="Z223" s="501"/>
      <c r="AA223" s="501"/>
      <c r="AB223" s="501"/>
      <c r="AC223" s="501"/>
    </row>
    <row r="224" ht="16.5" customHeight="1">
      <c r="A224" s="1499" t="s">
        <v>10538</v>
      </c>
      <c r="B224" s="740" t="s">
        <v>56</v>
      </c>
      <c r="C224" s="1500" t="s">
        <v>10534</v>
      </c>
      <c r="D224" s="1501" t="s">
        <v>10535</v>
      </c>
      <c r="E224" s="518"/>
      <c r="F224" s="1500" t="s">
        <v>10536</v>
      </c>
      <c r="G224" s="1499" t="s">
        <v>9552</v>
      </c>
      <c r="H224" s="1502" t="s">
        <v>10094</v>
      </c>
      <c r="I224" s="518"/>
      <c r="J224" s="743" t="s">
        <v>4765</v>
      </c>
      <c r="K224" s="1503">
        <v>45457.0</v>
      </c>
      <c r="L224" s="1359"/>
      <c r="M224" s="1356" t="s">
        <v>9857</v>
      </c>
      <c r="N224" s="1356"/>
      <c r="O224" s="1356"/>
      <c r="P224" s="482"/>
      <c r="Q224" s="482"/>
      <c r="R224" s="482"/>
      <c r="S224" s="501"/>
      <c r="T224" s="501"/>
      <c r="U224" s="501"/>
      <c r="V224" s="501"/>
      <c r="W224" s="501"/>
      <c r="X224" s="501"/>
      <c r="Y224" s="501"/>
      <c r="Z224" s="501"/>
      <c r="AA224" s="501"/>
      <c r="AB224" s="501"/>
      <c r="AC224" s="501"/>
    </row>
    <row r="225" ht="17.25" customHeight="1">
      <c r="A225" s="1492" t="s">
        <v>10539</v>
      </c>
      <c r="B225" s="720" t="s">
        <v>35</v>
      </c>
      <c r="C225" s="1493" t="s">
        <v>10540</v>
      </c>
      <c r="D225" s="1494" t="s">
        <v>10541</v>
      </c>
      <c r="E225" s="518"/>
      <c r="F225" s="1493"/>
      <c r="G225" s="1492" t="s">
        <v>9552</v>
      </c>
      <c r="H225" s="1495" t="s">
        <v>9562</v>
      </c>
      <c r="I225" s="518"/>
      <c r="J225" s="16" t="s">
        <v>4673</v>
      </c>
      <c r="K225" s="1496">
        <v>45457.0</v>
      </c>
      <c r="L225" s="1368" t="s">
        <v>6258</v>
      </c>
      <c r="M225" s="1504" t="s">
        <v>10542</v>
      </c>
      <c r="N225" s="1368"/>
      <c r="O225" s="1505"/>
      <c r="P225" s="173"/>
      <c r="Q225" s="173"/>
      <c r="R225" s="173"/>
    </row>
    <row r="226" ht="17.25" customHeight="1">
      <c r="A226" s="1499" t="s">
        <v>10543</v>
      </c>
      <c r="B226" s="740" t="s">
        <v>56</v>
      </c>
      <c r="C226" s="1500" t="s">
        <v>10544</v>
      </c>
      <c r="D226" s="1501" t="s">
        <v>10545</v>
      </c>
      <c r="E226" s="518"/>
      <c r="F226" s="1500"/>
      <c r="G226" s="1499" t="s">
        <v>9552</v>
      </c>
      <c r="H226" s="1502" t="s">
        <v>9586</v>
      </c>
      <c r="I226" s="518"/>
      <c r="J226" s="743" t="s">
        <v>862</v>
      </c>
      <c r="K226" s="1503">
        <v>45458.0</v>
      </c>
      <c r="L226" s="1359"/>
      <c r="M226" s="1356" t="s">
        <v>862</v>
      </c>
      <c r="N226" s="1356"/>
      <c r="O226" s="1356"/>
      <c r="P226" s="482"/>
      <c r="Q226" s="482"/>
      <c r="R226" s="482"/>
      <c r="S226" s="501"/>
      <c r="T226" s="501"/>
      <c r="U226" s="501"/>
      <c r="V226" s="501"/>
      <c r="W226" s="501"/>
      <c r="X226" s="501"/>
      <c r="Y226" s="501"/>
      <c r="Z226" s="501"/>
      <c r="AA226" s="501"/>
      <c r="AB226" s="501"/>
      <c r="AC226" s="501"/>
    </row>
    <row r="227" ht="16.5" customHeight="1">
      <c r="A227" s="1499" t="s">
        <v>10546</v>
      </c>
      <c r="B227" s="740" t="s">
        <v>35</v>
      </c>
      <c r="C227" s="1500" t="s">
        <v>10547</v>
      </c>
      <c r="D227" s="1501" t="s">
        <v>10548</v>
      </c>
      <c r="E227" s="518"/>
      <c r="F227" s="1500" t="s">
        <v>10549</v>
      </c>
      <c r="G227" s="1499" t="s">
        <v>9552</v>
      </c>
      <c r="H227" s="1502" t="s">
        <v>10094</v>
      </c>
      <c r="I227" s="518"/>
      <c r="J227" s="743" t="s">
        <v>4765</v>
      </c>
      <c r="K227" s="1503">
        <v>45457.0</v>
      </c>
      <c r="L227" s="1356" t="s">
        <v>301</v>
      </c>
      <c r="M227" s="1506" t="s">
        <v>10550</v>
      </c>
      <c r="N227" s="1356"/>
      <c r="O227" s="1505"/>
      <c r="P227" s="482"/>
      <c r="Q227" s="482"/>
      <c r="R227" s="482"/>
      <c r="S227" s="501"/>
      <c r="T227" s="501"/>
      <c r="U227" s="501"/>
      <c r="V227" s="501"/>
      <c r="W227" s="501"/>
      <c r="X227" s="501"/>
      <c r="Y227" s="501"/>
      <c r="Z227" s="501"/>
      <c r="AA227" s="501"/>
      <c r="AB227" s="501"/>
      <c r="AC227" s="501"/>
    </row>
    <row r="228" ht="17.25" customHeight="1">
      <c r="A228" s="1499" t="s">
        <v>10551</v>
      </c>
      <c r="B228" s="740" t="s">
        <v>56</v>
      </c>
      <c r="C228" s="1500" t="s">
        <v>10552</v>
      </c>
      <c r="D228" s="1501" t="s">
        <v>10553</v>
      </c>
      <c r="E228" s="518"/>
      <c r="F228" s="1500" t="s">
        <v>10549</v>
      </c>
      <c r="G228" s="1499" t="s">
        <v>9552</v>
      </c>
      <c r="H228" s="1502" t="s">
        <v>10094</v>
      </c>
      <c r="I228" s="518"/>
      <c r="J228" s="743" t="s">
        <v>862</v>
      </c>
      <c r="K228" s="1503">
        <v>45458.0</v>
      </c>
      <c r="L228" s="1356" t="s">
        <v>301</v>
      </c>
      <c r="M228" s="1356" t="s">
        <v>10554</v>
      </c>
      <c r="N228" s="1356"/>
      <c r="O228" s="1356"/>
      <c r="P228" s="482"/>
      <c r="Q228" s="482"/>
      <c r="R228" s="482"/>
      <c r="S228" s="501"/>
      <c r="T228" s="501"/>
      <c r="U228" s="501"/>
      <c r="V228" s="501"/>
      <c r="W228" s="501"/>
      <c r="X228" s="501"/>
      <c r="Y228" s="501"/>
      <c r="Z228" s="501"/>
      <c r="AA228" s="501"/>
      <c r="AB228" s="501"/>
      <c r="AC228" s="501"/>
    </row>
    <row r="229" ht="16.5" customHeight="1">
      <c r="A229" s="1499" t="s">
        <v>10555</v>
      </c>
      <c r="B229" s="740" t="s">
        <v>35</v>
      </c>
      <c r="C229" s="1500" t="s">
        <v>10556</v>
      </c>
      <c r="D229" s="1501" t="s">
        <v>10557</v>
      </c>
      <c r="E229" s="518"/>
      <c r="F229" s="1500"/>
      <c r="G229" s="1499" t="s">
        <v>9552</v>
      </c>
      <c r="H229" s="1502" t="s">
        <v>2510</v>
      </c>
      <c r="I229" s="518"/>
      <c r="J229" s="743" t="s">
        <v>4765</v>
      </c>
      <c r="K229" s="1503">
        <v>45457.0</v>
      </c>
      <c r="L229" s="1356" t="s">
        <v>301</v>
      </c>
      <c r="M229" s="1506" t="s">
        <v>1544</v>
      </c>
      <c r="N229" s="1356"/>
      <c r="O229" s="1505"/>
      <c r="P229" s="482"/>
      <c r="Q229" s="482"/>
      <c r="R229" s="482"/>
      <c r="S229" s="501"/>
      <c r="T229" s="501"/>
      <c r="U229" s="501"/>
      <c r="V229" s="501"/>
      <c r="W229" s="501"/>
      <c r="X229" s="501"/>
      <c r="Y229" s="501"/>
      <c r="Z229" s="501"/>
      <c r="AA229" s="501"/>
      <c r="AB229" s="501"/>
      <c r="AC229" s="501"/>
    </row>
    <row r="230" ht="17.25" customHeight="1">
      <c r="A230" s="1499" t="s">
        <v>10558</v>
      </c>
      <c r="B230" s="740" t="s">
        <v>56</v>
      </c>
      <c r="C230" s="1500" t="s">
        <v>10559</v>
      </c>
      <c r="D230" s="1501" t="s">
        <v>10560</v>
      </c>
      <c r="E230" s="518"/>
      <c r="F230" s="1500"/>
      <c r="G230" s="1499" t="s">
        <v>9552</v>
      </c>
      <c r="H230" s="1502" t="s">
        <v>9670</v>
      </c>
      <c r="I230" s="518"/>
      <c r="J230" s="743" t="s">
        <v>862</v>
      </c>
      <c r="K230" s="1503">
        <v>45458.0</v>
      </c>
      <c r="L230" s="1356" t="s">
        <v>6258</v>
      </c>
      <c r="M230" s="1356" t="s">
        <v>10561</v>
      </c>
      <c r="N230" s="1356"/>
      <c r="O230" s="1356"/>
      <c r="P230" s="841">
        <v>45461.0</v>
      </c>
      <c r="Q230" s="761" t="s">
        <v>10562</v>
      </c>
      <c r="R230" s="762">
        <v>45483.0</v>
      </c>
      <c r="S230" s="500" t="s">
        <v>10563</v>
      </c>
      <c r="T230" s="501"/>
      <c r="U230" s="501"/>
      <c r="V230" s="501"/>
      <c r="W230" s="501"/>
      <c r="X230" s="501"/>
      <c r="Y230" s="501"/>
      <c r="Z230" s="501"/>
      <c r="AA230" s="501"/>
      <c r="AB230" s="501"/>
      <c r="AC230" s="501"/>
    </row>
    <row r="231" ht="17.25" customHeight="1">
      <c r="A231" s="1499" t="s">
        <v>10564</v>
      </c>
      <c r="B231" s="740" t="s">
        <v>35</v>
      </c>
      <c r="C231" s="1500" t="s">
        <v>10565</v>
      </c>
      <c r="D231" s="1501" t="s">
        <v>10566</v>
      </c>
      <c r="E231" s="518"/>
      <c r="F231" s="1500" t="s">
        <v>10567</v>
      </c>
      <c r="G231" s="1499" t="s">
        <v>9552</v>
      </c>
      <c r="H231" s="1502" t="s">
        <v>10094</v>
      </c>
      <c r="I231" s="518"/>
      <c r="J231" s="743" t="s">
        <v>4765</v>
      </c>
      <c r="K231" s="1503">
        <v>45457.0</v>
      </c>
      <c r="L231" s="1356" t="s">
        <v>301</v>
      </c>
      <c r="M231" s="1506" t="s">
        <v>10568</v>
      </c>
      <c r="N231" s="1356"/>
      <c r="O231" s="1505"/>
      <c r="P231" s="482"/>
      <c r="Q231" s="482"/>
      <c r="R231" s="482"/>
      <c r="S231" s="501"/>
      <c r="T231" s="501"/>
      <c r="U231" s="501"/>
      <c r="V231" s="501"/>
      <c r="W231" s="501"/>
      <c r="X231" s="501"/>
      <c r="Y231" s="501"/>
      <c r="Z231" s="501"/>
      <c r="AA231" s="501"/>
      <c r="AB231" s="501"/>
      <c r="AC231" s="501"/>
    </row>
    <row r="232" ht="16.5" customHeight="1">
      <c r="A232" s="1499" t="s">
        <v>10569</v>
      </c>
      <c r="B232" s="740" t="s">
        <v>56</v>
      </c>
      <c r="C232" s="1500" t="s">
        <v>10570</v>
      </c>
      <c r="D232" s="1501" t="s">
        <v>10571</v>
      </c>
      <c r="E232" s="518"/>
      <c r="F232" s="1500"/>
      <c r="G232" s="1499" t="s">
        <v>9552</v>
      </c>
      <c r="H232" s="1502" t="s">
        <v>9670</v>
      </c>
      <c r="I232" s="518"/>
      <c r="J232" s="743" t="s">
        <v>9553</v>
      </c>
      <c r="K232" s="1503">
        <v>45458.0</v>
      </c>
      <c r="L232" s="1356" t="s">
        <v>6258</v>
      </c>
      <c r="M232" s="1356" t="s">
        <v>674</v>
      </c>
      <c r="N232" s="1356"/>
      <c r="O232" s="1356"/>
      <c r="P232" s="841">
        <v>45461.0</v>
      </c>
      <c r="Q232" s="761" t="s">
        <v>10572</v>
      </c>
      <c r="R232" s="482"/>
      <c r="S232" s="501"/>
      <c r="T232" s="501"/>
      <c r="U232" s="501"/>
      <c r="V232" s="501"/>
      <c r="W232" s="501"/>
      <c r="X232" s="501"/>
      <c r="Y232" s="501"/>
      <c r="Z232" s="501"/>
      <c r="AA232" s="501"/>
      <c r="AB232" s="501"/>
      <c r="AC232" s="501"/>
    </row>
    <row r="233" ht="17.25" customHeight="1">
      <c r="A233" s="1492" t="s">
        <v>10573</v>
      </c>
      <c r="B233" s="720" t="s">
        <v>35</v>
      </c>
      <c r="C233" s="1493" t="s">
        <v>10574</v>
      </c>
      <c r="D233" s="1494" t="s">
        <v>10575</v>
      </c>
      <c r="E233" s="518"/>
      <c r="F233" s="1493" t="s">
        <v>10576</v>
      </c>
      <c r="G233" s="1492" t="s">
        <v>9552</v>
      </c>
      <c r="H233" s="1495" t="s">
        <v>791</v>
      </c>
      <c r="I233" s="518"/>
      <c r="J233" s="16" t="s">
        <v>4673</v>
      </c>
      <c r="K233" s="1496">
        <v>45457.0</v>
      </c>
      <c r="L233" s="1368" t="s">
        <v>6258</v>
      </c>
      <c r="M233" s="1504" t="s">
        <v>10577</v>
      </c>
      <c r="N233" s="1368"/>
      <c r="O233" s="1505"/>
      <c r="P233" s="173"/>
      <c r="Q233" s="173"/>
      <c r="R233" s="173"/>
    </row>
    <row r="234" ht="17.25" customHeight="1">
      <c r="A234" s="1499" t="s">
        <v>10578</v>
      </c>
      <c r="B234" s="740" t="s">
        <v>56</v>
      </c>
      <c r="C234" s="1500" t="s">
        <v>10579</v>
      </c>
      <c r="D234" s="1501" t="s">
        <v>10580</v>
      </c>
      <c r="E234" s="518"/>
      <c r="F234" s="1500"/>
      <c r="G234" s="1499" t="s">
        <v>9552</v>
      </c>
      <c r="H234" s="1523" t="s">
        <v>9670</v>
      </c>
      <c r="I234" s="518"/>
      <c r="J234" s="743" t="s">
        <v>862</v>
      </c>
      <c r="K234" s="1503">
        <v>45458.0</v>
      </c>
      <c r="L234" s="1356" t="s">
        <v>301</v>
      </c>
      <c r="M234" s="1356" t="s">
        <v>862</v>
      </c>
      <c r="N234" s="1356"/>
      <c r="O234" s="1356"/>
      <c r="P234" s="482"/>
      <c r="Q234" s="482"/>
      <c r="R234" s="482"/>
      <c r="S234" s="501"/>
      <c r="T234" s="501"/>
      <c r="U234" s="501"/>
      <c r="V234" s="501"/>
      <c r="W234" s="501"/>
      <c r="X234" s="501"/>
      <c r="Y234" s="501"/>
      <c r="Z234" s="501"/>
      <c r="AA234" s="501"/>
      <c r="AB234" s="501"/>
      <c r="AC234" s="501"/>
    </row>
    <row r="235" ht="16.5" customHeight="1">
      <c r="A235" s="1499" t="s">
        <v>10581</v>
      </c>
      <c r="B235" s="740" t="s">
        <v>35</v>
      </c>
      <c r="C235" s="1500" t="s">
        <v>10582</v>
      </c>
      <c r="D235" s="1501" t="s">
        <v>10583</v>
      </c>
      <c r="E235" s="518"/>
      <c r="F235" s="1500"/>
      <c r="G235" s="1499" t="s">
        <v>9552</v>
      </c>
      <c r="H235" s="1523" t="s">
        <v>9670</v>
      </c>
      <c r="I235" s="518"/>
      <c r="J235" s="743" t="s">
        <v>4765</v>
      </c>
      <c r="K235" s="1503">
        <v>45457.0</v>
      </c>
      <c r="L235" s="1356" t="s">
        <v>301</v>
      </c>
      <c r="M235" s="1506" t="s">
        <v>10584</v>
      </c>
      <c r="N235" s="1356"/>
      <c r="O235" s="1505"/>
      <c r="P235" s="482"/>
      <c r="Q235" s="482"/>
      <c r="R235" s="482"/>
      <c r="S235" s="501"/>
      <c r="T235" s="501"/>
      <c r="U235" s="501"/>
      <c r="V235" s="501"/>
      <c r="W235" s="501"/>
      <c r="X235" s="501"/>
      <c r="Y235" s="501"/>
      <c r="Z235" s="501"/>
      <c r="AA235" s="501"/>
      <c r="AB235" s="501"/>
      <c r="AC235" s="501"/>
    </row>
    <row r="236" ht="17.25" customHeight="1">
      <c r="A236" s="1499" t="s">
        <v>10585</v>
      </c>
      <c r="B236" s="740" t="s">
        <v>56</v>
      </c>
      <c r="C236" s="1500" t="s">
        <v>10586</v>
      </c>
      <c r="D236" s="1501" t="s">
        <v>10587</v>
      </c>
      <c r="E236" s="518"/>
      <c r="F236" s="1500"/>
      <c r="G236" s="1499" t="s">
        <v>9552</v>
      </c>
      <c r="H236" s="1502" t="s">
        <v>9670</v>
      </c>
      <c r="I236" s="518"/>
      <c r="J236" s="743" t="s">
        <v>862</v>
      </c>
      <c r="K236" s="1503">
        <v>45458.0</v>
      </c>
      <c r="L236" s="1356" t="s">
        <v>10588</v>
      </c>
      <c r="M236" s="1356" t="s">
        <v>10589</v>
      </c>
      <c r="N236" s="1356"/>
      <c r="O236" s="1356"/>
      <c r="P236" s="762">
        <v>45477.0</v>
      </c>
      <c r="Q236" s="761" t="s">
        <v>8355</v>
      </c>
      <c r="R236" s="482"/>
      <c r="S236" s="501"/>
      <c r="T236" s="501"/>
      <c r="U236" s="501"/>
      <c r="V236" s="501"/>
      <c r="W236" s="501"/>
      <c r="X236" s="501"/>
      <c r="Y236" s="501"/>
      <c r="Z236" s="501"/>
      <c r="AA236" s="501"/>
      <c r="AB236" s="501"/>
      <c r="AC236" s="501"/>
    </row>
    <row r="237" ht="16.5" customHeight="1">
      <c r="A237" s="1492" t="s">
        <v>10590</v>
      </c>
      <c r="B237" s="720" t="s">
        <v>35</v>
      </c>
      <c r="C237" s="1493" t="s">
        <v>10591</v>
      </c>
      <c r="D237" s="1494" t="s">
        <v>10592</v>
      </c>
      <c r="E237" s="518"/>
      <c r="F237" s="1493" t="s">
        <v>10593</v>
      </c>
      <c r="G237" s="1492" t="s">
        <v>9552</v>
      </c>
      <c r="H237" s="1495" t="s">
        <v>10094</v>
      </c>
      <c r="I237" s="518"/>
      <c r="J237" s="16" t="s">
        <v>4673</v>
      </c>
      <c r="K237" s="1496">
        <v>45457.0</v>
      </c>
      <c r="L237" s="1368" t="s">
        <v>6258</v>
      </c>
      <c r="M237" s="1504" t="s">
        <v>10594</v>
      </c>
      <c r="N237" s="1368"/>
      <c r="O237" s="1505"/>
      <c r="P237" s="173"/>
      <c r="Q237" s="173"/>
      <c r="R237" s="173"/>
    </row>
    <row r="238" ht="17.25" customHeight="1">
      <c r="A238" s="1499" t="s">
        <v>10595</v>
      </c>
      <c r="B238" s="740" t="s">
        <v>56</v>
      </c>
      <c r="C238" s="1500" t="s">
        <v>10596</v>
      </c>
      <c r="D238" s="1501" t="s">
        <v>10597</v>
      </c>
      <c r="E238" s="518"/>
      <c r="F238" s="1500"/>
      <c r="G238" s="1499" t="s">
        <v>9552</v>
      </c>
      <c r="H238" s="1502" t="s">
        <v>9670</v>
      </c>
      <c r="I238" s="518"/>
      <c r="J238" s="743" t="s">
        <v>4765</v>
      </c>
      <c r="K238" s="1503">
        <v>45458.0</v>
      </c>
      <c r="L238" s="1356" t="s">
        <v>10588</v>
      </c>
      <c r="M238" s="1356" t="s">
        <v>10598</v>
      </c>
      <c r="N238" s="1356"/>
      <c r="O238" s="1356"/>
      <c r="P238" s="841">
        <v>45461.0</v>
      </c>
      <c r="Q238" s="761" t="s">
        <v>1371</v>
      </c>
      <c r="R238" s="762">
        <v>45482.0</v>
      </c>
      <c r="S238" s="500" t="s">
        <v>1371</v>
      </c>
      <c r="T238" s="501"/>
      <c r="U238" s="501"/>
      <c r="V238" s="501"/>
      <c r="W238" s="501"/>
      <c r="X238" s="501"/>
      <c r="Y238" s="501"/>
      <c r="Z238" s="501"/>
      <c r="AA238" s="501"/>
      <c r="AB238" s="501"/>
      <c r="AC238" s="501"/>
    </row>
    <row r="239" ht="17.25" customHeight="1">
      <c r="A239" s="1499" t="s">
        <v>10599</v>
      </c>
      <c r="B239" s="740" t="s">
        <v>35</v>
      </c>
      <c r="C239" s="1500" t="s">
        <v>10600</v>
      </c>
      <c r="D239" s="1501"/>
      <c r="E239" s="518"/>
      <c r="F239" s="1500"/>
      <c r="G239" s="1499" t="s">
        <v>9552</v>
      </c>
      <c r="H239" s="1502" t="s">
        <v>10601</v>
      </c>
      <c r="I239" s="518"/>
      <c r="J239" s="743" t="s">
        <v>4765</v>
      </c>
      <c r="K239" s="1503">
        <v>45457.0</v>
      </c>
      <c r="L239" s="1356" t="s">
        <v>301</v>
      </c>
      <c r="M239" s="1506" t="s">
        <v>10602</v>
      </c>
      <c r="N239" s="1356"/>
      <c r="O239" s="1505"/>
      <c r="P239" s="482"/>
      <c r="Q239" s="482"/>
      <c r="R239" s="482"/>
      <c r="S239" s="501"/>
      <c r="T239" s="501"/>
      <c r="U239" s="501"/>
      <c r="V239" s="501"/>
      <c r="W239" s="501"/>
      <c r="X239" s="501"/>
      <c r="Y239" s="501"/>
      <c r="Z239" s="501"/>
      <c r="AA239" s="501"/>
      <c r="AB239" s="501"/>
      <c r="AC239" s="501"/>
    </row>
    <row r="240" ht="16.5" customHeight="1">
      <c r="A240" s="1499" t="s">
        <v>10603</v>
      </c>
      <c r="B240" s="740" t="s">
        <v>56</v>
      </c>
      <c r="C240" s="1500" t="s">
        <v>10604</v>
      </c>
      <c r="D240" s="1501" t="s">
        <v>10605</v>
      </c>
      <c r="E240" s="518"/>
      <c r="F240" s="1500" t="s">
        <v>10606</v>
      </c>
      <c r="G240" s="1499" t="s">
        <v>9552</v>
      </c>
      <c r="H240" s="1502" t="s">
        <v>10094</v>
      </c>
      <c r="I240" s="518"/>
      <c r="J240" s="743" t="s">
        <v>862</v>
      </c>
      <c r="K240" s="1503">
        <v>45458.0</v>
      </c>
      <c r="L240" s="1356" t="s">
        <v>301</v>
      </c>
      <c r="M240" s="1356" t="s">
        <v>862</v>
      </c>
      <c r="N240" s="1356"/>
      <c r="O240" s="1356"/>
      <c r="P240" s="482"/>
      <c r="Q240" s="482"/>
      <c r="R240" s="482"/>
      <c r="S240" s="501"/>
      <c r="T240" s="501"/>
      <c r="U240" s="501"/>
      <c r="V240" s="501"/>
      <c r="W240" s="501"/>
      <c r="X240" s="501"/>
      <c r="Y240" s="501"/>
      <c r="Z240" s="501"/>
      <c r="AA240" s="501"/>
      <c r="AB240" s="501"/>
      <c r="AC240" s="501"/>
    </row>
    <row r="241" ht="17.25" customHeight="1">
      <c r="A241" s="1492" t="s">
        <v>10607</v>
      </c>
      <c r="B241" s="720" t="s">
        <v>35</v>
      </c>
      <c r="C241" s="1493" t="s">
        <v>10608</v>
      </c>
      <c r="D241" s="1494" t="s">
        <v>10609</v>
      </c>
      <c r="E241" s="518"/>
      <c r="F241" s="1493" t="s">
        <v>10610</v>
      </c>
      <c r="G241" s="1492" t="s">
        <v>9552</v>
      </c>
      <c r="H241" s="1495" t="s">
        <v>10094</v>
      </c>
      <c r="I241" s="518"/>
      <c r="J241" s="16" t="s">
        <v>4673</v>
      </c>
      <c r="K241" s="1496">
        <v>45457.0</v>
      </c>
      <c r="L241" s="1368" t="s">
        <v>6258</v>
      </c>
      <c r="M241" s="1504" t="s">
        <v>10611</v>
      </c>
      <c r="N241" s="1368"/>
      <c r="O241" s="1505"/>
      <c r="P241" s="173"/>
      <c r="Q241" s="173"/>
      <c r="R241" s="173"/>
    </row>
    <row r="242" ht="17.25" customHeight="1">
      <c r="A242" s="1499" t="s">
        <v>10612</v>
      </c>
      <c r="B242" s="740" t="s">
        <v>56</v>
      </c>
      <c r="C242" s="1500" t="s">
        <v>10613</v>
      </c>
      <c r="D242" s="1501" t="s">
        <v>10614</v>
      </c>
      <c r="E242" s="518"/>
      <c r="F242" s="1500"/>
      <c r="G242" s="1499" t="s">
        <v>9552</v>
      </c>
      <c r="H242" s="1502" t="s">
        <v>9562</v>
      </c>
      <c r="I242" s="518"/>
      <c r="J242" s="743" t="s">
        <v>862</v>
      </c>
      <c r="K242" s="1503">
        <v>45458.0</v>
      </c>
      <c r="L242" s="1356" t="s">
        <v>10588</v>
      </c>
      <c r="M242" s="1356" t="s">
        <v>10615</v>
      </c>
      <c r="N242" s="1356"/>
      <c r="O242" s="1356"/>
      <c r="P242" s="762">
        <v>45477.0</v>
      </c>
      <c r="Q242" s="761" t="s">
        <v>10616</v>
      </c>
      <c r="R242" s="482"/>
      <c r="S242" s="501"/>
      <c r="T242" s="501"/>
      <c r="U242" s="501"/>
      <c r="V242" s="501"/>
      <c r="W242" s="501"/>
      <c r="X242" s="501"/>
      <c r="Y242" s="501"/>
      <c r="Z242" s="501"/>
      <c r="AA242" s="501"/>
      <c r="AB242" s="501"/>
      <c r="AC242" s="501"/>
    </row>
    <row r="243" ht="17.25" customHeight="1">
      <c r="A243" s="1531" t="s">
        <v>10617</v>
      </c>
      <c r="B243" s="724" t="s">
        <v>35</v>
      </c>
      <c r="C243" s="1532" t="s">
        <v>10618</v>
      </c>
      <c r="D243" s="1533" t="s">
        <v>10619</v>
      </c>
      <c r="E243" s="518"/>
      <c r="F243" s="1532" t="s">
        <v>10620</v>
      </c>
      <c r="G243" s="1531" t="s">
        <v>9552</v>
      </c>
      <c r="H243" s="1523" t="s">
        <v>791</v>
      </c>
      <c r="I243" s="518"/>
      <c r="J243" s="726" t="s">
        <v>4673</v>
      </c>
      <c r="K243" s="1534">
        <v>45457.0</v>
      </c>
      <c r="L243" s="1389" t="s">
        <v>6258</v>
      </c>
      <c r="M243" s="1544" t="s">
        <v>10621</v>
      </c>
      <c r="N243" s="1389"/>
      <c r="O243" s="1545"/>
      <c r="P243" s="774"/>
      <c r="Q243" s="774"/>
      <c r="R243" s="774"/>
      <c r="S243" s="585"/>
      <c r="T243" s="585"/>
      <c r="U243" s="585"/>
      <c r="V243" s="585"/>
      <c r="W243" s="585"/>
      <c r="X243" s="585"/>
      <c r="Y243" s="585"/>
      <c r="Z243" s="585"/>
      <c r="AA243" s="585"/>
      <c r="AB243" s="585"/>
      <c r="AC243" s="585"/>
    </row>
    <row r="244" ht="12.0" customHeight="1">
      <c r="B244" s="22"/>
      <c r="J244" s="22"/>
      <c r="M244" s="1594"/>
      <c r="O244" s="22"/>
      <c r="P244" s="173"/>
      <c r="Q244" s="173"/>
      <c r="R244" s="173"/>
    </row>
    <row r="245" ht="12.0" customHeight="1">
      <c r="B245" s="22"/>
      <c r="J245" s="22"/>
      <c r="M245" s="1594"/>
      <c r="O245" s="22"/>
      <c r="P245" s="173"/>
      <c r="Q245" s="173"/>
      <c r="R245" s="173"/>
    </row>
    <row r="246" ht="12.0" customHeight="1">
      <c r="B246" s="22"/>
      <c r="J246" s="22"/>
      <c r="M246" s="1594"/>
      <c r="O246" s="22"/>
      <c r="P246" s="173"/>
      <c r="Q246" s="173"/>
      <c r="R246" s="173"/>
    </row>
    <row r="247" ht="12.0" customHeight="1">
      <c r="B247" s="22"/>
      <c r="J247" s="22"/>
      <c r="M247" s="1594"/>
      <c r="O247" s="22"/>
      <c r="P247" s="173"/>
      <c r="Q247" s="173"/>
      <c r="R247" s="173"/>
    </row>
    <row r="248" ht="12.0" customHeight="1">
      <c r="B248" s="22"/>
      <c r="J248" s="22"/>
      <c r="M248" s="1594"/>
      <c r="O248" s="22"/>
      <c r="P248" s="173"/>
      <c r="Q248" s="173"/>
      <c r="R248" s="173"/>
    </row>
    <row r="249" ht="12.0" customHeight="1">
      <c r="B249" s="22"/>
      <c r="J249" s="22"/>
      <c r="M249" s="1594"/>
      <c r="O249" s="22"/>
      <c r="P249" s="173"/>
      <c r="Q249" s="173"/>
      <c r="R249" s="173"/>
    </row>
    <row r="250" ht="12.0" customHeight="1">
      <c r="B250" s="22"/>
      <c r="J250" s="22"/>
      <c r="M250" s="1594"/>
      <c r="O250" s="22"/>
      <c r="P250" s="173"/>
      <c r="Q250" s="173"/>
      <c r="R250" s="173"/>
    </row>
    <row r="251" ht="12.0" customHeight="1">
      <c r="B251" s="22"/>
      <c r="J251" s="22"/>
      <c r="M251" s="1594"/>
      <c r="O251" s="22"/>
      <c r="P251" s="173"/>
      <c r="Q251" s="173"/>
      <c r="R251" s="173"/>
    </row>
    <row r="252" ht="12.0" customHeight="1">
      <c r="B252" s="22"/>
      <c r="J252" s="22"/>
      <c r="M252" s="1594"/>
      <c r="O252" s="22"/>
      <c r="P252" s="173"/>
      <c r="Q252" s="173"/>
      <c r="R252" s="173"/>
    </row>
    <row r="253" ht="12.0" customHeight="1">
      <c r="B253" s="22"/>
      <c r="J253" s="22"/>
      <c r="M253" s="1594"/>
      <c r="O253" s="22"/>
      <c r="P253" s="173"/>
      <c r="Q253" s="173"/>
      <c r="R253" s="173"/>
    </row>
    <row r="254" ht="12.0" customHeight="1">
      <c r="B254" s="22"/>
      <c r="J254" s="22"/>
      <c r="M254" s="1594"/>
      <c r="O254" s="22"/>
      <c r="P254" s="173"/>
      <c r="Q254" s="173"/>
      <c r="R254" s="173"/>
    </row>
    <row r="255" ht="12.0" customHeight="1">
      <c r="B255" s="22"/>
      <c r="J255" s="22"/>
      <c r="M255" s="1594"/>
      <c r="O255" s="22"/>
      <c r="P255" s="173"/>
      <c r="Q255" s="173"/>
      <c r="R255" s="173"/>
    </row>
    <row r="256" ht="12.0" customHeight="1">
      <c r="B256" s="22"/>
      <c r="J256" s="22"/>
      <c r="M256" s="1594"/>
      <c r="O256" s="22"/>
      <c r="P256" s="173"/>
      <c r="Q256" s="173"/>
      <c r="R256" s="173"/>
    </row>
    <row r="257" ht="12.0" customHeight="1">
      <c r="B257" s="22"/>
      <c r="J257" s="22"/>
      <c r="M257" s="1594"/>
      <c r="O257" s="22"/>
      <c r="P257" s="173"/>
      <c r="Q257" s="173"/>
      <c r="R257" s="173"/>
    </row>
    <row r="258" ht="12.0" customHeight="1">
      <c r="B258" s="22"/>
      <c r="J258" s="22"/>
      <c r="M258" s="1594"/>
      <c r="O258" s="22"/>
      <c r="P258" s="173"/>
      <c r="Q258" s="173"/>
      <c r="R258" s="173"/>
    </row>
    <row r="259" ht="12.0" customHeight="1">
      <c r="B259" s="22"/>
      <c r="J259" s="22"/>
      <c r="M259" s="1594"/>
      <c r="O259" s="22"/>
      <c r="P259" s="173"/>
      <c r="Q259" s="173"/>
      <c r="R259" s="173"/>
    </row>
    <row r="260" ht="12.0" customHeight="1">
      <c r="B260" s="22"/>
      <c r="J260" s="22"/>
      <c r="M260" s="1594"/>
      <c r="O260" s="22"/>
      <c r="P260" s="173"/>
      <c r="Q260" s="173"/>
      <c r="R260" s="173"/>
    </row>
    <row r="261" ht="12.0" customHeight="1">
      <c r="B261" s="22"/>
      <c r="J261" s="22"/>
      <c r="M261" s="1594"/>
      <c r="O261" s="22"/>
      <c r="P261" s="173"/>
      <c r="Q261" s="173"/>
      <c r="R261" s="173"/>
    </row>
    <row r="262" ht="12.0" customHeight="1">
      <c r="B262" s="22"/>
      <c r="J262" s="22"/>
      <c r="M262" s="1594"/>
      <c r="O262" s="22"/>
      <c r="P262" s="173"/>
      <c r="Q262" s="173"/>
      <c r="R262" s="173"/>
    </row>
    <row r="263" ht="12.0" customHeight="1">
      <c r="B263" s="22"/>
      <c r="J263" s="22"/>
      <c r="M263" s="1594"/>
      <c r="O263" s="22"/>
      <c r="P263" s="173"/>
      <c r="Q263" s="173"/>
      <c r="R263" s="173"/>
    </row>
    <row r="264" ht="12.0" customHeight="1">
      <c r="B264" s="22"/>
      <c r="J264" s="22"/>
      <c r="M264" s="1594"/>
      <c r="O264" s="22"/>
      <c r="P264" s="173"/>
      <c r="Q264" s="173"/>
      <c r="R264" s="173"/>
    </row>
    <row r="265" ht="12.0" customHeight="1">
      <c r="B265" s="22"/>
      <c r="J265" s="22"/>
      <c r="M265" s="1594"/>
      <c r="O265" s="22"/>
      <c r="P265" s="173"/>
      <c r="Q265" s="173"/>
      <c r="R265" s="173"/>
    </row>
    <row r="266" ht="12.0" customHeight="1">
      <c r="B266" s="22"/>
      <c r="J266" s="22"/>
      <c r="M266" s="1594"/>
      <c r="O266" s="22"/>
      <c r="P266" s="173"/>
      <c r="Q266" s="173"/>
      <c r="R266" s="173"/>
    </row>
    <row r="267" ht="12.0" customHeight="1">
      <c r="B267" s="22"/>
      <c r="J267" s="22"/>
      <c r="M267" s="1594"/>
      <c r="O267" s="22"/>
      <c r="P267" s="173"/>
      <c r="Q267" s="173"/>
      <c r="R267" s="173"/>
    </row>
    <row r="268" ht="12.0" customHeight="1">
      <c r="B268" s="22"/>
      <c r="J268" s="22"/>
      <c r="M268" s="1594"/>
      <c r="O268" s="22"/>
      <c r="P268" s="173"/>
      <c r="Q268" s="173"/>
      <c r="R268" s="173"/>
    </row>
    <row r="269" ht="12.0" customHeight="1">
      <c r="B269" s="22"/>
      <c r="J269" s="22"/>
      <c r="M269" s="1594"/>
      <c r="O269" s="22"/>
      <c r="P269" s="173"/>
      <c r="Q269" s="173"/>
      <c r="R269" s="173"/>
    </row>
    <row r="270" ht="12.0" customHeight="1">
      <c r="B270" s="22"/>
      <c r="J270" s="22"/>
      <c r="M270" s="1594"/>
      <c r="O270" s="22"/>
      <c r="P270" s="173"/>
      <c r="Q270" s="173"/>
      <c r="R270" s="173"/>
    </row>
    <row r="271" ht="12.0" customHeight="1">
      <c r="B271" s="22"/>
      <c r="J271" s="22"/>
      <c r="M271" s="1594"/>
      <c r="O271" s="22"/>
      <c r="P271" s="173"/>
      <c r="Q271" s="173"/>
      <c r="R271" s="173"/>
    </row>
    <row r="272" ht="12.0" customHeight="1">
      <c r="B272" s="22"/>
      <c r="J272" s="22"/>
      <c r="M272" s="1594"/>
      <c r="O272" s="22"/>
      <c r="P272" s="173"/>
      <c r="Q272" s="173"/>
      <c r="R272" s="173"/>
    </row>
    <row r="273" ht="12.0" customHeight="1">
      <c r="B273" s="22"/>
      <c r="J273" s="22"/>
      <c r="M273" s="1594"/>
      <c r="O273" s="22"/>
      <c r="P273" s="173"/>
      <c r="Q273" s="173"/>
      <c r="R273" s="173"/>
    </row>
    <row r="274" ht="12.0" customHeight="1">
      <c r="B274" s="22"/>
      <c r="J274" s="22"/>
      <c r="M274" s="1594"/>
      <c r="O274" s="22"/>
      <c r="P274" s="173"/>
      <c r="Q274" s="173"/>
      <c r="R274" s="173"/>
    </row>
    <row r="275" ht="12.0" customHeight="1">
      <c r="B275" s="22"/>
      <c r="J275" s="22"/>
      <c r="M275" s="1594"/>
      <c r="O275" s="22"/>
      <c r="P275" s="173"/>
      <c r="Q275" s="173"/>
      <c r="R275" s="173"/>
    </row>
    <row r="276" ht="12.0" customHeight="1">
      <c r="B276" s="22"/>
      <c r="J276" s="22"/>
      <c r="M276" s="1594"/>
      <c r="O276" s="22"/>
      <c r="P276" s="173"/>
      <c r="Q276" s="173"/>
      <c r="R276" s="173"/>
    </row>
    <row r="277" ht="12.0" customHeight="1">
      <c r="B277" s="22"/>
      <c r="J277" s="22"/>
      <c r="M277" s="1594"/>
      <c r="O277" s="22"/>
      <c r="P277" s="173"/>
      <c r="Q277" s="173"/>
      <c r="R277" s="173"/>
    </row>
    <row r="278" ht="12.0" customHeight="1">
      <c r="B278" s="22"/>
      <c r="J278" s="22"/>
      <c r="M278" s="1594"/>
      <c r="O278" s="22"/>
      <c r="P278" s="173"/>
      <c r="Q278" s="173"/>
      <c r="R278" s="173"/>
    </row>
    <row r="279" ht="12.0" customHeight="1">
      <c r="B279" s="22"/>
      <c r="J279" s="22"/>
      <c r="M279" s="1594"/>
      <c r="O279" s="22"/>
      <c r="P279" s="173"/>
      <c r="Q279" s="173"/>
      <c r="R279" s="173"/>
    </row>
    <row r="280" ht="12.0" customHeight="1">
      <c r="B280" s="22"/>
      <c r="J280" s="22"/>
      <c r="M280" s="1594"/>
      <c r="O280" s="22"/>
      <c r="P280" s="173"/>
      <c r="Q280" s="173"/>
      <c r="R280" s="173"/>
    </row>
    <row r="281" ht="12.0" customHeight="1">
      <c r="B281" s="22"/>
      <c r="J281" s="22"/>
      <c r="M281" s="1594"/>
      <c r="O281" s="22"/>
      <c r="P281" s="173"/>
      <c r="Q281" s="173"/>
      <c r="R281" s="173"/>
    </row>
    <row r="282" ht="12.0" customHeight="1">
      <c r="B282" s="22"/>
      <c r="J282" s="22"/>
      <c r="M282" s="1594"/>
      <c r="O282" s="22"/>
      <c r="P282" s="173"/>
      <c r="Q282" s="173"/>
      <c r="R282" s="173"/>
    </row>
    <row r="283" ht="12.0" customHeight="1">
      <c r="B283" s="22"/>
      <c r="J283" s="22"/>
      <c r="M283" s="1594"/>
      <c r="O283" s="22"/>
      <c r="P283" s="173"/>
      <c r="Q283" s="173"/>
      <c r="R283" s="173"/>
    </row>
    <row r="284" ht="12.0" customHeight="1">
      <c r="B284" s="22"/>
      <c r="J284" s="22"/>
      <c r="M284" s="1594"/>
      <c r="O284" s="22"/>
      <c r="P284" s="173"/>
      <c r="Q284" s="173"/>
      <c r="R284" s="173"/>
    </row>
    <row r="285" ht="12.0" customHeight="1">
      <c r="B285" s="22"/>
      <c r="J285" s="22"/>
      <c r="M285" s="1594"/>
      <c r="O285" s="22"/>
      <c r="P285" s="173"/>
      <c r="Q285" s="173"/>
      <c r="R285" s="173"/>
    </row>
    <row r="286" ht="12.0" customHeight="1">
      <c r="B286" s="22"/>
      <c r="J286" s="22"/>
      <c r="M286" s="1594"/>
      <c r="O286" s="22"/>
      <c r="P286" s="173"/>
      <c r="Q286" s="173"/>
      <c r="R286" s="173"/>
    </row>
    <row r="287" ht="12.0" customHeight="1">
      <c r="B287" s="22"/>
      <c r="J287" s="22"/>
      <c r="M287" s="1594"/>
      <c r="O287" s="22"/>
      <c r="P287" s="173"/>
      <c r="Q287" s="173"/>
      <c r="R287" s="173"/>
    </row>
    <row r="288" ht="12.0" customHeight="1">
      <c r="B288" s="22"/>
      <c r="J288" s="22"/>
      <c r="M288" s="1594"/>
      <c r="O288" s="22"/>
      <c r="P288" s="173"/>
      <c r="Q288" s="173"/>
      <c r="R288" s="173"/>
    </row>
    <row r="289" ht="12.0" customHeight="1">
      <c r="B289" s="22"/>
      <c r="J289" s="22"/>
      <c r="M289" s="1594"/>
      <c r="O289" s="22"/>
      <c r="P289" s="173"/>
      <c r="Q289" s="173"/>
      <c r="R289" s="173"/>
    </row>
    <row r="290" ht="12.0" customHeight="1">
      <c r="B290" s="22"/>
      <c r="J290" s="22"/>
      <c r="M290" s="1594"/>
      <c r="O290" s="22"/>
      <c r="P290" s="173"/>
      <c r="Q290" s="173"/>
      <c r="R290" s="173"/>
    </row>
    <row r="291" ht="12.0" customHeight="1">
      <c r="B291" s="22"/>
      <c r="J291" s="22"/>
      <c r="M291" s="1594"/>
      <c r="O291" s="22"/>
      <c r="P291" s="173"/>
      <c r="Q291" s="173"/>
      <c r="R291" s="173"/>
    </row>
    <row r="292" ht="12.0" customHeight="1">
      <c r="B292" s="22"/>
      <c r="J292" s="22"/>
      <c r="M292" s="1594"/>
      <c r="O292" s="22"/>
      <c r="P292" s="173"/>
      <c r="Q292" s="173"/>
      <c r="R292" s="173"/>
    </row>
    <row r="293" ht="12.0" customHeight="1">
      <c r="B293" s="22"/>
      <c r="J293" s="22"/>
      <c r="M293" s="1594"/>
      <c r="O293" s="22"/>
      <c r="P293" s="173"/>
      <c r="Q293" s="173"/>
      <c r="R293" s="173"/>
    </row>
    <row r="294" ht="12.0" customHeight="1">
      <c r="B294" s="22"/>
      <c r="J294" s="22"/>
      <c r="M294" s="1594"/>
      <c r="O294" s="22"/>
      <c r="P294" s="173"/>
      <c r="Q294" s="173"/>
      <c r="R294" s="173"/>
    </row>
    <row r="295" ht="12.0" customHeight="1">
      <c r="B295" s="22"/>
      <c r="J295" s="22"/>
      <c r="M295" s="1594"/>
      <c r="O295" s="22"/>
      <c r="P295" s="173"/>
      <c r="Q295" s="173"/>
      <c r="R295" s="173"/>
    </row>
    <row r="296" ht="12.0" customHeight="1">
      <c r="B296" s="22"/>
      <c r="J296" s="22"/>
      <c r="M296" s="1594"/>
      <c r="O296" s="22"/>
      <c r="P296" s="173"/>
      <c r="Q296" s="173"/>
      <c r="R296" s="173"/>
    </row>
    <row r="297" ht="12.0" customHeight="1">
      <c r="B297" s="22"/>
      <c r="J297" s="22"/>
      <c r="M297" s="1594"/>
      <c r="O297" s="22"/>
      <c r="P297" s="173"/>
      <c r="Q297" s="173"/>
      <c r="R297" s="173"/>
    </row>
    <row r="298" ht="12.0" customHeight="1">
      <c r="B298" s="22"/>
      <c r="J298" s="22"/>
      <c r="M298" s="1594"/>
      <c r="O298" s="22"/>
      <c r="P298" s="173"/>
      <c r="Q298" s="173"/>
      <c r="R298" s="173"/>
    </row>
    <row r="299" ht="12.0" customHeight="1">
      <c r="B299" s="22"/>
      <c r="J299" s="22"/>
      <c r="M299" s="1594"/>
      <c r="O299" s="22"/>
      <c r="P299" s="173"/>
      <c r="Q299" s="173"/>
      <c r="R299" s="173"/>
    </row>
    <row r="300" ht="12.0" customHeight="1">
      <c r="B300" s="22"/>
      <c r="J300" s="22"/>
      <c r="M300" s="1594"/>
      <c r="O300" s="22"/>
      <c r="P300" s="173"/>
      <c r="Q300" s="173"/>
      <c r="R300" s="173"/>
    </row>
    <row r="301" ht="12.0" customHeight="1">
      <c r="B301" s="22"/>
      <c r="J301" s="22"/>
      <c r="M301" s="1594"/>
      <c r="O301" s="22"/>
      <c r="P301" s="173"/>
      <c r="Q301" s="173"/>
      <c r="R301" s="173"/>
    </row>
    <row r="302" ht="12.0" customHeight="1">
      <c r="B302" s="22"/>
      <c r="J302" s="22"/>
      <c r="M302" s="1594"/>
      <c r="O302" s="22"/>
      <c r="P302" s="173"/>
      <c r="Q302" s="173"/>
      <c r="R302" s="173"/>
    </row>
    <row r="303" ht="12.0" customHeight="1">
      <c r="B303" s="22"/>
      <c r="J303" s="22"/>
      <c r="M303" s="1594"/>
      <c r="O303" s="22"/>
      <c r="P303" s="173"/>
      <c r="Q303" s="173"/>
      <c r="R303" s="173"/>
    </row>
    <row r="304" ht="12.0" customHeight="1">
      <c r="B304" s="22"/>
      <c r="J304" s="22"/>
      <c r="M304" s="1594"/>
      <c r="O304" s="22"/>
      <c r="P304" s="173"/>
      <c r="Q304" s="173"/>
      <c r="R304" s="173"/>
    </row>
    <row r="305" ht="12.0" customHeight="1">
      <c r="B305" s="22"/>
      <c r="J305" s="22"/>
      <c r="M305" s="1594"/>
      <c r="O305" s="22"/>
      <c r="P305" s="173"/>
      <c r="Q305" s="173"/>
      <c r="R305" s="173"/>
    </row>
    <row r="306" ht="12.0" customHeight="1">
      <c r="B306" s="22"/>
      <c r="J306" s="22"/>
      <c r="M306" s="1594"/>
      <c r="O306" s="22"/>
      <c r="P306" s="173"/>
      <c r="Q306" s="173"/>
      <c r="R306" s="173"/>
    </row>
    <row r="307" ht="12.0" customHeight="1">
      <c r="B307" s="22"/>
      <c r="J307" s="22"/>
      <c r="M307" s="1594"/>
      <c r="O307" s="22"/>
      <c r="P307" s="173"/>
      <c r="Q307" s="173"/>
      <c r="R307" s="173"/>
    </row>
    <row r="308" ht="12.0" customHeight="1">
      <c r="B308" s="22"/>
      <c r="J308" s="22"/>
      <c r="M308" s="1594"/>
      <c r="O308" s="22"/>
      <c r="P308" s="173"/>
      <c r="Q308" s="173"/>
      <c r="R308" s="173"/>
    </row>
    <row r="309" ht="12.0" customHeight="1">
      <c r="B309" s="22"/>
      <c r="J309" s="22"/>
      <c r="M309" s="1594"/>
      <c r="O309" s="22"/>
      <c r="P309" s="173"/>
      <c r="Q309" s="173"/>
      <c r="R309" s="173"/>
    </row>
    <row r="310" ht="12.0" customHeight="1">
      <c r="B310" s="22"/>
      <c r="J310" s="22"/>
      <c r="M310" s="1594"/>
      <c r="O310" s="22"/>
      <c r="P310" s="173"/>
      <c r="Q310" s="173"/>
      <c r="R310" s="173"/>
    </row>
    <row r="311" ht="12.0" customHeight="1">
      <c r="B311" s="22"/>
      <c r="J311" s="22"/>
      <c r="M311" s="1594"/>
      <c r="O311" s="22"/>
      <c r="P311" s="173"/>
      <c r="Q311" s="173"/>
      <c r="R311" s="173"/>
    </row>
    <row r="312" ht="12.0" customHeight="1">
      <c r="B312" s="22"/>
      <c r="J312" s="22"/>
      <c r="M312" s="1594"/>
      <c r="O312" s="22"/>
      <c r="P312" s="173"/>
      <c r="Q312" s="173"/>
      <c r="R312" s="173"/>
    </row>
    <row r="313" ht="12.0" customHeight="1">
      <c r="B313" s="22"/>
      <c r="J313" s="22"/>
      <c r="M313" s="1594"/>
      <c r="O313" s="22"/>
      <c r="P313" s="173"/>
      <c r="Q313" s="173"/>
      <c r="R313" s="173"/>
    </row>
    <row r="314" ht="12.0" customHeight="1">
      <c r="B314" s="22"/>
      <c r="J314" s="22"/>
      <c r="M314" s="1594"/>
      <c r="O314" s="22"/>
      <c r="P314" s="173"/>
      <c r="Q314" s="173"/>
      <c r="R314" s="173"/>
    </row>
    <row r="315" ht="12.0" customHeight="1">
      <c r="B315" s="22"/>
      <c r="J315" s="22"/>
      <c r="M315" s="1594"/>
      <c r="O315" s="22"/>
      <c r="P315" s="173"/>
      <c r="Q315" s="173"/>
      <c r="R315" s="173"/>
    </row>
    <row r="316" ht="12.0" customHeight="1">
      <c r="B316" s="22"/>
      <c r="J316" s="22"/>
      <c r="M316" s="1594"/>
      <c r="O316" s="22"/>
      <c r="P316" s="173"/>
      <c r="Q316" s="173"/>
      <c r="R316" s="173"/>
    </row>
    <row r="317" ht="12.0" customHeight="1">
      <c r="B317" s="22"/>
      <c r="J317" s="22"/>
      <c r="M317" s="1594"/>
      <c r="O317" s="22"/>
      <c r="P317" s="173"/>
      <c r="Q317" s="173"/>
      <c r="R317" s="173"/>
    </row>
    <row r="318" ht="12.0" customHeight="1">
      <c r="B318" s="22"/>
      <c r="J318" s="22"/>
      <c r="M318" s="1594"/>
      <c r="O318" s="22"/>
      <c r="P318" s="173"/>
      <c r="Q318" s="173"/>
      <c r="R318" s="173"/>
    </row>
    <row r="319" ht="12.0" customHeight="1">
      <c r="B319" s="22"/>
      <c r="J319" s="22"/>
      <c r="M319" s="1594"/>
      <c r="O319" s="22"/>
      <c r="P319" s="173"/>
      <c r="Q319" s="173"/>
      <c r="R319" s="173"/>
    </row>
    <row r="320" ht="12.0" customHeight="1">
      <c r="B320" s="22"/>
      <c r="J320" s="22"/>
      <c r="M320" s="1594"/>
      <c r="O320" s="22"/>
      <c r="P320" s="173"/>
      <c r="Q320" s="173"/>
      <c r="R320" s="173"/>
    </row>
    <row r="321" ht="12.0" customHeight="1">
      <c r="B321" s="22"/>
      <c r="J321" s="22"/>
      <c r="M321" s="1594"/>
      <c r="O321" s="22"/>
      <c r="P321" s="173"/>
      <c r="Q321" s="173"/>
      <c r="R321" s="173"/>
    </row>
    <row r="322" ht="12.0" customHeight="1">
      <c r="B322" s="22"/>
      <c r="J322" s="22"/>
      <c r="M322" s="1594"/>
      <c r="O322" s="22"/>
      <c r="P322" s="173"/>
      <c r="Q322" s="173"/>
      <c r="R322" s="173"/>
    </row>
    <row r="323" ht="12.0" customHeight="1">
      <c r="B323" s="22"/>
      <c r="J323" s="22"/>
      <c r="M323" s="1594"/>
      <c r="O323" s="22"/>
      <c r="P323" s="173"/>
      <c r="Q323" s="173"/>
      <c r="R323" s="173"/>
    </row>
    <row r="324" ht="12.0" customHeight="1">
      <c r="B324" s="22"/>
      <c r="J324" s="22"/>
      <c r="M324" s="1594"/>
      <c r="O324" s="22"/>
      <c r="P324" s="173"/>
      <c r="Q324" s="173"/>
      <c r="R324" s="173"/>
    </row>
    <row r="325" ht="12.0" customHeight="1">
      <c r="B325" s="22"/>
      <c r="J325" s="22"/>
      <c r="M325" s="1594"/>
      <c r="O325" s="22"/>
      <c r="P325" s="173"/>
      <c r="Q325" s="173"/>
      <c r="R325" s="173"/>
    </row>
    <row r="326" ht="12.0" customHeight="1">
      <c r="B326" s="22"/>
      <c r="J326" s="22"/>
      <c r="M326" s="1594"/>
      <c r="O326" s="22"/>
      <c r="P326" s="173"/>
      <c r="Q326" s="173"/>
      <c r="R326" s="173"/>
    </row>
    <row r="327" ht="12.0" customHeight="1">
      <c r="B327" s="22"/>
      <c r="J327" s="22"/>
      <c r="M327" s="1594"/>
      <c r="O327" s="22"/>
      <c r="P327" s="173"/>
      <c r="Q327" s="173"/>
      <c r="R327" s="173"/>
    </row>
    <row r="328" ht="12.0" customHeight="1">
      <c r="B328" s="22"/>
      <c r="J328" s="22"/>
      <c r="M328" s="1594"/>
      <c r="O328" s="22"/>
      <c r="P328" s="173"/>
      <c r="Q328" s="173"/>
      <c r="R328" s="173"/>
    </row>
    <row r="329" ht="12.0" customHeight="1">
      <c r="B329" s="22"/>
      <c r="J329" s="22"/>
      <c r="M329" s="1594"/>
      <c r="O329" s="22"/>
      <c r="P329" s="173"/>
      <c r="Q329" s="173"/>
      <c r="R329" s="173"/>
    </row>
    <row r="330" ht="12.0" customHeight="1">
      <c r="B330" s="22"/>
      <c r="J330" s="22"/>
      <c r="M330" s="1594"/>
      <c r="O330" s="22"/>
      <c r="P330" s="173"/>
      <c r="Q330" s="173"/>
      <c r="R330" s="173"/>
    </row>
    <row r="331" ht="12.0" customHeight="1">
      <c r="B331" s="22"/>
      <c r="J331" s="22"/>
      <c r="M331" s="1594"/>
      <c r="O331" s="22"/>
      <c r="P331" s="173"/>
      <c r="Q331" s="173"/>
      <c r="R331" s="173"/>
    </row>
    <row r="332" ht="12.0" customHeight="1">
      <c r="B332" s="22"/>
      <c r="J332" s="22"/>
      <c r="M332" s="1594"/>
      <c r="O332" s="22"/>
      <c r="P332" s="173"/>
      <c r="Q332" s="173"/>
      <c r="R332" s="173"/>
    </row>
    <row r="333" ht="12.0" customHeight="1">
      <c r="B333" s="22"/>
      <c r="J333" s="22"/>
      <c r="M333" s="1594"/>
      <c r="O333" s="22"/>
      <c r="P333" s="173"/>
      <c r="Q333" s="173"/>
      <c r="R333" s="173"/>
    </row>
    <row r="334" ht="12.0" customHeight="1">
      <c r="B334" s="22"/>
      <c r="J334" s="22"/>
      <c r="M334" s="1594"/>
      <c r="O334" s="22"/>
      <c r="P334" s="173"/>
      <c r="Q334" s="173"/>
      <c r="R334" s="173"/>
    </row>
    <row r="335" ht="12.0" customHeight="1">
      <c r="B335" s="22"/>
      <c r="J335" s="22"/>
      <c r="M335" s="1594"/>
      <c r="O335" s="22"/>
      <c r="P335" s="173"/>
      <c r="Q335" s="173"/>
      <c r="R335" s="173"/>
    </row>
    <row r="336" ht="12.0" customHeight="1">
      <c r="B336" s="22"/>
      <c r="J336" s="22"/>
      <c r="M336" s="1594"/>
      <c r="O336" s="22"/>
      <c r="P336" s="173"/>
      <c r="Q336" s="173"/>
      <c r="R336" s="173"/>
    </row>
    <row r="337" ht="12.0" customHeight="1">
      <c r="B337" s="22"/>
      <c r="J337" s="22"/>
      <c r="M337" s="1594"/>
      <c r="O337" s="22"/>
      <c r="P337" s="173"/>
      <c r="Q337" s="173"/>
      <c r="R337" s="173"/>
    </row>
    <row r="338" ht="12.0" customHeight="1">
      <c r="B338" s="22"/>
      <c r="J338" s="22"/>
      <c r="M338" s="1594"/>
      <c r="O338" s="22"/>
      <c r="P338" s="173"/>
      <c r="Q338" s="173"/>
      <c r="R338" s="173"/>
    </row>
    <row r="339" ht="12.0" customHeight="1">
      <c r="B339" s="22"/>
      <c r="J339" s="22"/>
      <c r="M339" s="1594"/>
      <c r="O339" s="22"/>
      <c r="P339" s="173"/>
      <c r="Q339" s="173"/>
      <c r="R339" s="173"/>
    </row>
    <row r="340" ht="12.0" customHeight="1">
      <c r="B340" s="22"/>
      <c r="J340" s="22"/>
      <c r="M340" s="1594"/>
      <c r="O340" s="22"/>
      <c r="P340" s="173"/>
      <c r="Q340" s="173"/>
      <c r="R340" s="173"/>
    </row>
    <row r="341" ht="12.0" customHeight="1">
      <c r="B341" s="22"/>
      <c r="J341" s="22"/>
      <c r="M341" s="1594"/>
      <c r="O341" s="22"/>
      <c r="P341" s="173"/>
      <c r="Q341" s="173"/>
      <c r="R341" s="173"/>
    </row>
    <row r="342" ht="12.0" customHeight="1">
      <c r="B342" s="22"/>
      <c r="J342" s="22"/>
      <c r="M342" s="1594"/>
      <c r="O342" s="22"/>
      <c r="P342" s="173"/>
      <c r="Q342" s="173"/>
      <c r="R342" s="173"/>
    </row>
    <row r="343" ht="12.0" customHeight="1">
      <c r="B343" s="22"/>
      <c r="J343" s="22"/>
      <c r="M343" s="1594"/>
      <c r="O343" s="22"/>
      <c r="P343" s="173"/>
      <c r="Q343" s="173"/>
      <c r="R343" s="173"/>
    </row>
    <row r="344" ht="12.0" customHeight="1">
      <c r="B344" s="22"/>
      <c r="J344" s="22"/>
      <c r="M344" s="1594"/>
      <c r="O344" s="22"/>
      <c r="P344" s="173"/>
      <c r="Q344" s="173"/>
      <c r="R344" s="173"/>
    </row>
    <row r="345" ht="12.0" customHeight="1">
      <c r="B345" s="22"/>
      <c r="J345" s="22"/>
      <c r="M345" s="1594"/>
      <c r="O345" s="22"/>
      <c r="P345" s="173"/>
      <c r="Q345" s="173"/>
      <c r="R345" s="173"/>
    </row>
    <row r="346" ht="12.0" customHeight="1">
      <c r="B346" s="22"/>
      <c r="J346" s="22"/>
      <c r="M346" s="1594"/>
      <c r="O346" s="22"/>
      <c r="P346" s="173"/>
      <c r="Q346" s="173"/>
      <c r="R346" s="173"/>
    </row>
    <row r="347" ht="12.0" customHeight="1">
      <c r="B347" s="22"/>
      <c r="J347" s="22"/>
      <c r="M347" s="1594"/>
      <c r="O347" s="22"/>
      <c r="P347" s="173"/>
      <c r="Q347" s="173"/>
      <c r="R347" s="173"/>
    </row>
    <row r="348" ht="12.0" customHeight="1">
      <c r="B348" s="22"/>
      <c r="J348" s="22"/>
      <c r="M348" s="1594"/>
      <c r="O348" s="22"/>
      <c r="P348" s="173"/>
      <c r="Q348" s="173"/>
      <c r="R348" s="173"/>
    </row>
    <row r="349" ht="12.0" customHeight="1">
      <c r="B349" s="22"/>
      <c r="J349" s="22"/>
      <c r="M349" s="1594"/>
      <c r="O349" s="22"/>
      <c r="P349" s="173"/>
      <c r="Q349" s="173"/>
      <c r="R349" s="173"/>
    </row>
    <row r="350" ht="12.0" customHeight="1">
      <c r="B350" s="22"/>
      <c r="J350" s="22"/>
      <c r="M350" s="1594"/>
      <c r="O350" s="22"/>
      <c r="P350" s="173"/>
      <c r="Q350" s="173"/>
      <c r="R350" s="173"/>
    </row>
    <row r="351" ht="12.0" customHeight="1">
      <c r="B351" s="22"/>
      <c r="J351" s="22"/>
      <c r="M351" s="1594"/>
      <c r="O351" s="22"/>
      <c r="P351" s="173"/>
      <c r="Q351" s="173"/>
      <c r="R351" s="173"/>
    </row>
    <row r="352" ht="12.0" customHeight="1">
      <c r="B352" s="22"/>
      <c r="J352" s="22"/>
      <c r="M352" s="1594"/>
      <c r="O352" s="22"/>
      <c r="P352" s="173"/>
      <c r="Q352" s="173"/>
      <c r="R352" s="173"/>
    </row>
    <row r="353" ht="12.0" customHeight="1">
      <c r="B353" s="22"/>
      <c r="J353" s="22"/>
      <c r="M353" s="1594"/>
      <c r="O353" s="22"/>
      <c r="P353" s="173"/>
      <c r="Q353" s="173"/>
      <c r="R353" s="173"/>
    </row>
    <row r="354" ht="12.0" customHeight="1">
      <c r="B354" s="22"/>
      <c r="J354" s="22"/>
      <c r="M354" s="1594"/>
      <c r="O354" s="22"/>
      <c r="P354" s="173"/>
      <c r="Q354" s="173"/>
      <c r="R354" s="173"/>
    </row>
    <row r="355" ht="12.0" customHeight="1">
      <c r="B355" s="22"/>
      <c r="J355" s="22"/>
      <c r="M355" s="1594"/>
      <c r="O355" s="22"/>
      <c r="P355" s="173"/>
      <c r="Q355" s="173"/>
      <c r="R355" s="173"/>
    </row>
    <row r="356" ht="12.0" customHeight="1">
      <c r="B356" s="22"/>
      <c r="J356" s="22"/>
      <c r="M356" s="1594"/>
      <c r="O356" s="22"/>
      <c r="P356" s="173"/>
      <c r="Q356" s="173"/>
      <c r="R356" s="173"/>
    </row>
    <row r="357" ht="12.0" customHeight="1">
      <c r="B357" s="22"/>
      <c r="J357" s="22"/>
      <c r="M357" s="1594"/>
      <c r="O357" s="22"/>
      <c r="P357" s="173"/>
      <c r="Q357" s="173"/>
      <c r="R357" s="173"/>
    </row>
    <row r="358" ht="12.0" customHeight="1">
      <c r="B358" s="22"/>
      <c r="J358" s="22"/>
      <c r="M358" s="1594"/>
      <c r="O358" s="22"/>
      <c r="P358" s="173"/>
      <c r="Q358" s="173"/>
      <c r="R358" s="173"/>
    </row>
    <row r="359" ht="12.0" customHeight="1">
      <c r="B359" s="22"/>
      <c r="J359" s="22"/>
      <c r="M359" s="1594"/>
      <c r="O359" s="22"/>
      <c r="P359" s="173"/>
      <c r="Q359" s="173"/>
      <c r="R359" s="173"/>
    </row>
    <row r="360" ht="12.0" customHeight="1">
      <c r="B360" s="22"/>
      <c r="J360" s="22"/>
      <c r="M360" s="1594"/>
      <c r="O360" s="22"/>
      <c r="P360" s="173"/>
      <c r="Q360" s="173"/>
      <c r="R360" s="173"/>
    </row>
    <row r="361" ht="12.0" customHeight="1">
      <c r="B361" s="22"/>
      <c r="J361" s="22"/>
      <c r="M361" s="1594"/>
      <c r="O361" s="22"/>
      <c r="P361" s="173"/>
      <c r="Q361" s="173"/>
      <c r="R361" s="173"/>
    </row>
    <row r="362" ht="12.0" customHeight="1">
      <c r="B362" s="22"/>
      <c r="J362" s="22"/>
      <c r="M362" s="1594"/>
      <c r="O362" s="22"/>
      <c r="P362" s="173"/>
      <c r="Q362" s="173"/>
      <c r="R362" s="173"/>
    </row>
    <row r="363" ht="12.0" customHeight="1">
      <c r="B363" s="22"/>
      <c r="J363" s="22"/>
      <c r="M363" s="1594"/>
      <c r="O363" s="22"/>
      <c r="P363" s="173"/>
      <c r="Q363" s="173"/>
      <c r="R363" s="173"/>
    </row>
    <row r="364" ht="12.0" customHeight="1">
      <c r="B364" s="22"/>
      <c r="J364" s="22"/>
      <c r="M364" s="1594"/>
      <c r="O364" s="22"/>
      <c r="P364" s="173"/>
      <c r="Q364" s="173"/>
      <c r="R364" s="173"/>
    </row>
    <row r="365" ht="12.0" customHeight="1">
      <c r="B365" s="22"/>
      <c r="J365" s="22"/>
      <c r="M365" s="1594"/>
      <c r="O365" s="22"/>
      <c r="P365" s="173"/>
      <c r="Q365" s="173"/>
      <c r="R365" s="173"/>
    </row>
    <row r="366" ht="12.0" customHeight="1">
      <c r="B366" s="22"/>
      <c r="J366" s="22"/>
      <c r="M366" s="1594"/>
      <c r="O366" s="22"/>
      <c r="P366" s="173"/>
      <c r="Q366" s="173"/>
      <c r="R366" s="173"/>
    </row>
    <row r="367" ht="12.0" customHeight="1">
      <c r="B367" s="22"/>
      <c r="J367" s="22"/>
      <c r="M367" s="1594"/>
      <c r="O367" s="22"/>
      <c r="P367" s="173"/>
      <c r="Q367" s="173"/>
      <c r="R367" s="173"/>
    </row>
    <row r="368" ht="12.0" customHeight="1">
      <c r="B368" s="22"/>
      <c r="J368" s="22"/>
      <c r="M368" s="1594"/>
      <c r="O368" s="22"/>
      <c r="P368" s="173"/>
      <c r="Q368" s="173"/>
      <c r="R368" s="173"/>
    </row>
    <row r="369" ht="12.0" customHeight="1">
      <c r="B369" s="22"/>
      <c r="J369" s="22"/>
      <c r="M369" s="1594"/>
      <c r="O369" s="22"/>
      <c r="P369" s="173"/>
      <c r="Q369" s="173"/>
      <c r="R369" s="173"/>
    </row>
    <row r="370" ht="12.0" customHeight="1">
      <c r="B370" s="22"/>
      <c r="J370" s="22"/>
      <c r="M370" s="1594"/>
      <c r="O370" s="22"/>
      <c r="P370" s="173"/>
      <c r="Q370" s="173"/>
      <c r="R370" s="173"/>
    </row>
    <row r="371" ht="12.0" customHeight="1">
      <c r="B371" s="22"/>
      <c r="J371" s="22"/>
      <c r="M371" s="1594"/>
      <c r="O371" s="22"/>
      <c r="P371" s="173"/>
      <c r="Q371" s="173"/>
      <c r="R371" s="173"/>
    </row>
    <row r="372" ht="12.0" customHeight="1">
      <c r="B372" s="22"/>
      <c r="J372" s="22"/>
      <c r="M372" s="1594"/>
      <c r="O372" s="22"/>
      <c r="P372" s="173"/>
      <c r="Q372" s="173"/>
      <c r="R372" s="173"/>
    </row>
    <row r="373" ht="12.0" customHeight="1">
      <c r="B373" s="22"/>
      <c r="J373" s="22"/>
      <c r="M373" s="1594"/>
      <c r="O373" s="22"/>
      <c r="P373" s="173"/>
      <c r="Q373" s="173"/>
      <c r="R373" s="173"/>
    </row>
    <row r="374" ht="12.0" customHeight="1">
      <c r="B374" s="22"/>
      <c r="J374" s="22"/>
      <c r="M374" s="1594"/>
      <c r="O374" s="22"/>
      <c r="P374" s="173"/>
      <c r="Q374" s="173"/>
      <c r="R374" s="173"/>
    </row>
    <row r="375" ht="12.0" customHeight="1">
      <c r="B375" s="22"/>
      <c r="J375" s="22"/>
      <c r="M375" s="1594"/>
      <c r="O375" s="22"/>
      <c r="P375" s="173"/>
      <c r="Q375" s="173"/>
      <c r="R375" s="173"/>
    </row>
    <row r="376" ht="12.0" customHeight="1">
      <c r="B376" s="22"/>
      <c r="J376" s="22"/>
      <c r="M376" s="1594"/>
      <c r="O376" s="22"/>
      <c r="P376" s="173"/>
      <c r="Q376" s="173"/>
      <c r="R376" s="173"/>
    </row>
    <row r="377" ht="12.0" customHeight="1">
      <c r="B377" s="22"/>
      <c r="J377" s="22"/>
      <c r="M377" s="1594"/>
      <c r="O377" s="22"/>
      <c r="P377" s="173"/>
      <c r="Q377" s="173"/>
      <c r="R377" s="173"/>
    </row>
    <row r="378" ht="12.0" customHeight="1">
      <c r="B378" s="22"/>
      <c r="J378" s="22"/>
      <c r="M378" s="1594"/>
      <c r="O378" s="22"/>
      <c r="P378" s="173"/>
      <c r="Q378" s="173"/>
      <c r="R378" s="173"/>
    </row>
    <row r="379" ht="12.0" customHeight="1">
      <c r="B379" s="22"/>
      <c r="J379" s="22"/>
      <c r="M379" s="1594"/>
      <c r="O379" s="22"/>
      <c r="P379" s="173"/>
      <c r="Q379" s="173"/>
      <c r="R379" s="173"/>
    </row>
    <row r="380" ht="12.0" customHeight="1">
      <c r="B380" s="22"/>
      <c r="J380" s="22"/>
      <c r="M380" s="1594"/>
      <c r="O380" s="22"/>
      <c r="P380" s="173"/>
      <c r="Q380" s="173"/>
      <c r="R380" s="173"/>
    </row>
    <row r="381" ht="12.0" customHeight="1">
      <c r="B381" s="22"/>
      <c r="J381" s="22"/>
      <c r="M381" s="1594"/>
      <c r="O381" s="22"/>
      <c r="P381" s="173"/>
      <c r="Q381" s="173"/>
      <c r="R381" s="173"/>
    </row>
    <row r="382" ht="12.0" customHeight="1">
      <c r="B382" s="22"/>
      <c r="J382" s="22"/>
      <c r="M382" s="1594"/>
      <c r="O382" s="22"/>
      <c r="P382" s="173"/>
      <c r="Q382" s="173"/>
      <c r="R382" s="173"/>
    </row>
    <row r="383" ht="12.0" customHeight="1">
      <c r="B383" s="22"/>
      <c r="J383" s="22"/>
      <c r="M383" s="1594"/>
      <c r="O383" s="22"/>
      <c r="P383" s="173"/>
      <c r="Q383" s="173"/>
      <c r="R383" s="173"/>
    </row>
    <row r="384" ht="12.0" customHeight="1">
      <c r="B384" s="22"/>
      <c r="J384" s="22"/>
      <c r="M384" s="1594"/>
      <c r="O384" s="22"/>
      <c r="P384" s="173"/>
      <c r="Q384" s="173"/>
      <c r="R384" s="173"/>
    </row>
    <row r="385" ht="12.0" customHeight="1">
      <c r="B385" s="22"/>
      <c r="J385" s="22"/>
      <c r="M385" s="1594"/>
      <c r="O385" s="22"/>
      <c r="P385" s="173"/>
      <c r="Q385" s="173"/>
      <c r="R385" s="173"/>
    </row>
    <row r="386" ht="12.0" customHeight="1">
      <c r="B386" s="22"/>
      <c r="J386" s="22"/>
      <c r="M386" s="1594"/>
      <c r="O386" s="22"/>
      <c r="P386" s="173"/>
      <c r="Q386" s="173"/>
      <c r="R386" s="173"/>
    </row>
    <row r="387" ht="12.0" customHeight="1">
      <c r="B387" s="22"/>
      <c r="J387" s="22"/>
      <c r="M387" s="1594"/>
      <c r="O387" s="22"/>
      <c r="P387" s="173"/>
      <c r="Q387" s="173"/>
      <c r="R387" s="173"/>
    </row>
    <row r="388" ht="12.0" customHeight="1">
      <c r="B388" s="22"/>
      <c r="J388" s="22"/>
      <c r="M388" s="1594"/>
      <c r="O388" s="22"/>
      <c r="P388" s="173"/>
      <c r="Q388" s="173"/>
      <c r="R388" s="173"/>
    </row>
    <row r="389" ht="12.0" customHeight="1">
      <c r="B389" s="22"/>
      <c r="J389" s="22"/>
      <c r="M389" s="1594"/>
      <c r="O389" s="22"/>
      <c r="P389" s="173"/>
      <c r="Q389" s="173"/>
      <c r="R389" s="173"/>
    </row>
    <row r="390" ht="12.0" customHeight="1">
      <c r="B390" s="22"/>
      <c r="J390" s="22"/>
      <c r="M390" s="1594"/>
      <c r="O390" s="22"/>
      <c r="P390" s="173"/>
      <c r="Q390" s="173"/>
      <c r="R390" s="173"/>
    </row>
    <row r="391" ht="12.0" customHeight="1">
      <c r="B391" s="22"/>
      <c r="J391" s="22"/>
      <c r="M391" s="1594"/>
      <c r="O391" s="22"/>
      <c r="P391" s="173"/>
      <c r="Q391" s="173"/>
      <c r="R391" s="173"/>
    </row>
    <row r="392" ht="12.0" customHeight="1">
      <c r="B392" s="22"/>
      <c r="J392" s="22"/>
      <c r="M392" s="1594"/>
      <c r="O392" s="22"/>
      <c r="P392" s="173"/>
      <c r="Q392" s="173"/>
      <c r="R392" s="173"/>
    </row>
    <row r="393" ht="12.0" customHeight="1">
      <c r="B393" s="22"/>
      <c r="J393" s="22"/>
      <c r="M393" s="1594"/>
      <c r="O393" s="22"/>
      <c r="P393" s="173"/>
      <c r="Q393" s="173"/>
      <c r="R393" s="173"/>
    </row>
    <row r="394" ht="12.0" customHeight="1">
      <c r="B394" s="22"/>
      <c r="J394" s="22"/>
      <c r="M394" s="1594"/>
      <c r="O394" s="22"/>
      <c r="P394" s="173"/>
      <c r="Q394" s="173"/>
      <c r="R394" s="173"/>
    </row>
    <row r="395" ht="12.0" customHeight="1">
      <c r="B395" s="22"/>
      <c r="J395" s="22"/>
      <c r="M395" s="1594"/>
      <c r="O395" s="22"/>
      <c r="P395" s="173"/>
      <c r="Q395" s="173"/>
      <c r="R395" s="173"/>
    </row>
    <row r="396" ht="12.0" customHeight="1">
      <c r="B396" s="22"/>
      <c r="J396" s="22"/>
      <c r="M396" s="1594"/>
      <c r="O396" s="22"/>
      <c r="P396" s="173"/>
      <c r="Q396" s="173"/>
      <c r="R396" s="173"/>
    </row>
    <row r="397" ht="12.0" customHeight="1">
      <c r="B397" s="22"/>
      <c r="J397" s="22"/>
      <c r="M397" s="1594"/>
      <c r="O397" s="22"/>
      <c r="P397" s="173"/>
      <c r="Q397" s="173"/>
      <c r="R397" s="173"/>
    </row>
    <row r="398" ht="12.0" customHeight="1">
      <c r="B398" s="22"/>
      <c r="J398" s="22"/>
      <c r="M398" s="1594"/>
      <c r="O398" s="22"/>
      <c r="P398" s="173"/>
      <c r="Q398" s="173"/>
      <c r="R398" s="173"/>
    </row>
    <row r="399" ht="12.0" customHeight="1">
      <c r="B399" s="22"/>
      <c r="J399" s="22"/>
      <c r="M399" s="1594"/>
      <c r="O399" s="22"/>
      <c r="P399" s="173"/>
      <c r="Q399" s="173"/>
      <c r="R399" s="173"/>
    </row>
    <row r="400" ht="12.0" customHeight="1">
      <c r="B400" s="22"/>
      <c r="J400" s="22"/>
      <c r="M400" s="1594"/>
      <c r="O400" s="22"/>
      <c r="P400" s="173"/>
      <c r="Q400" s="173"/>
      <c r="R400" s="173"/>
    </row>
    <row r="401" ht="12.0" customHeight="1">
      <c r="B401" s="22"/>
      <c r="J401" s="22"/>
      <c r="M401" s="1594"/>
      <c r="O401" s="22"/>
      <c r="P401" s="173"/>
      <c r="Q401" s="173"/>
      <c r="R401" s="173"/>
    </row>
    <row r="402" ht="12.0" customHeight="1">
      <c r="B402" s="22"/>
      <c r="J402" s="22"/>
      <c r="M402" s="1594"/>
      <c r="O402" s="22"/>
      <c r="P402" s="173"/>
      <c r="Q402" s="173"/>
      <c r="R402" s="173"/>
    </row>
    <row r="403" ht="12.0" customHeight="1">
      <c r="B403" s="22"/>
      <c r="J403" s="22"/>
      <c r="M403" s="1594"/>
      <c r="O403" s="22"/>
      <c r="P403" s="173"/>
      <c r="Q403" s="173"/>
      <c r="R403" s="173"/>
    </row>
    <row r="404" ht="12.0" customHeight="1">
      <c r="B404" s="22"/>
      <c r="J404" s="22"/>
      <c r="M404" s="1594"/>
      <c r="O404" s="22"/>
      <c r="P404" s="173"/>
      <c r="Q404" s="173"/>
      <c r="R404" s="173"/>
    </row>
    <row r="405" ht="12.0" customHeight="1">
      <c r="B405" s="22"/>
      <c r="J405" s="22"/>
      <c r="M405" s="1594"/>
      <c r="O405" s="22"/>
      <c r="P405" s="173"/>
      <c r="Q405" s="173"/>
      <c r="R405" s="173"/>
    </row>
    <row r="406" ht="12.0" customHeight="1">
      <c r="B406" s="22"/>
      <c r="J406" s="22"/>
      <c r="M406" s="1594"/>
      <c r="O406" s="22"/>
      <c r="P406" s="173"/>
      <c r="Q406" s="173"/>
      <c r="R406" s="173"/>
    </row>
    <row r="407" ht="12.0" customHeight="1">
      <c r="B407" s="22"/>
      <c r="J407" s="22"/>
      <c r="M407" s="1594"/>
      <c r="O407" s="22"/>
      <c r="P407" s="173"/>
      <c r="Q407" s="173"/>
      <c r="R407" s="173"/>
    </row>
    <row r="408" ht="12.0" customHeight="1">
      <c r="B408" s="22"/>
      <c r="J408" s="22"/>
      <c r="M408" s="1594"/>
      <c r="O408" s="22"/>
      <c r="P408" s="173"/>
      <c r="Q408" s="173"/>
      <c r="R408" s="173"/>
    </row>
    <row r="409" ht="12.0" customHeight="1">
      <c r="B409" s="22"/>
      <c r="J409" s="22"/>
      <c r="M409" s="1594"/>
      <c r="O409" s="22"/>
      <c r="P409" s="173"/>
      <c r="Q409" s="173"/>
      <c r="R409" s="173"/>
    </row>
    <row r="410" ht="12.0" customHeight="1">
      <c r="B410" s="22"/>
      <c r="J410" s="22"/>
      <c r="M410" s="1594"/>
      <c r="O410" s="22"/>
      <c r="P410" s="173"/>
      <c r="Q410" s="173"/>
      <c r="R410" s="173"/>
    </row>
    <row r="411" ht="12.0" customHeight="1">
      <c r="B411" s="22"/>
      <c r="J411" s="22"/>
      <c r="M411" s="1594"/>
      <c r="O411" s="22"/>
      <c r="P411" s="173"/>
      <c r="Q411" s="173"/>
      <c r="R411" s="173"/>
    </row>
    <row r="412" ht="12.0" customHeight="1">
      <c r="B412" s="22"/>
      <c r="J412" s="22"/>
      <c r="M412" s="1594"/>
      <c r="O412" s="22"/>
      <c r="P412" s="173"/>
      <c r="Q412" s="173"/>
      <c r="R412" s="173"/>
    </row>
    <row r="413" ht="12.0" customHeight="1">
      <c r="B413" s="22"/>
      <c r="J413" s="22"/>
      <c r="M413" s="1594"/>
      <c r="O413" s="22"/>
      <c r="P413" s="173"/>
      <c r="Q413" s="173"/>
      <c r="R413" s="173"/>
    </row>
    <row r="414" ht="12.0" customHeight="1">
      <c r="B414" s="22"/>
      <c r="J414" s="22"/>
      <c r="M414" s="1594"/>
      <c r="O414" s="22"/>
      <c r="P414" s="173"/>
      <c r="Q414" s="173"/>
      <c r="R414" s="173"/>
    </row>
    <row r="415" ht="12.0" customHeight="1">
      <c r="B415" s="22"/>
      <c r="J415" s="22"/>
      <c r="M415" s="1594"/>
      <c r="O415" s="22"/>
      <c r="P415" s="173"/>
      <c r="Q415" s="173"/>
      <c r="R415" s="173"/>
    </row>
    <row r="416" ht="12.0" customHeight="1">
      <c r="B416" s="22"/>
      <c r="J416" s="22"/>
      <c r="M416" s="1594"/>
      <c r="O416" s="22"/>
      <c r="P416" s="173"/>
      <c r="Q416" s="173"/>
      <c r="R416" s="173"/>
    </row>
    <row r="417" ht="12.0" customHeight="1">
      <c r="B417" s="22"/>
      <c r="J417" s="22"/>
      <c r="M417" s="1594"/>
      <c r="O417" s="22"/>
      <c r="P417" s="173"/>
      <c r="Q417" s="173"/>
      <c r="R417" s="173"/>
    </row>
    <row r="418" ht="12.0" customHeight="1">
      <c r="B418" s="22"/>
      <c r="J418" s="22"/>
      <c r="M418" s="1594"/>
      <c r="O418" s="22"/>
      <c r="P418" s="173"/>
      <c r="Q418" s="173"/>
      <c r="R418" s="173"/>
    </row>
    <row r="419" ht="12.0" customHeight="1">
      <c r="B419" s="22"/>
      <c r="J419" s="22"/>
      <c r="M419" s="1594"/>
      <c r="O419" s="22"/>
      <c r="P419" s="173"/>
      <c r="Q419" s="173"/>
      <c r="R419" s="173"/>
    </row>
    <row r="420" ht="12.0" customHeight="1">
      <c r="B420" s="22"/>
      <c r="J420" s="22"/>
      <c r="M420" s="1594"/>
      <c r="O420" s="22"/>
      <c r="P420" s="173"/>
      <c r="Q420" s="173"/>
      <c r="R420" s="173"/>
    </row>
    <row r="421" ht="12.0" customHeight="1">
      <c r="B421" s="22"/>
      <c r="J421" s="22"/>
      <c r="M421" s="1594"/>
      <c r="O421" s="22"/>
      <c r="P421" s="173"/>
      <c r="Q421" s="173"/>
      <c r="R421" s="173"/>
    </row>
    <row r="422" ht="12.0" customHeight="1">
      <c r="B422" s="22"/>
      <c r="J422" s="22"/>
      <c r="M422" s="1594"/>
      <c r="O422" s="22"/>
      <c r="P422" s="173"/>
      <c r="Q422" s="173"/>
      <c r="R422" s="173"/>
    </row>
    <row r="423" ht="12.0" customHeight="1">
      <c r="B423" s="22"/>
      <c r="J423" s="22"/>
      <c r="M423" s="1594"/>
      <c r="O423" s="22"/>
      <c r="P423" s="173"/>
      <c r="Q423" s="173"/>
      <c r="R423" s="173"/>
    </row>
    <row r="424" ht="12.0" customHeight="1">
      <c r="B424" s="22"/>
      <c r="J424" s="22"/>
      <c r="M424" s="1594"/>
      <c r="O424" s="22"/>
      <c r="P424" s="173"/>
      <c r="Q424" s="173"/>
      <c r="R424" s="173"/>
    </row>
    <row r="425" ht="12.0" customHeight="1">
      <c r="B425" s="22"/>
      <c r="J425" s="22"/>
      <c r="M425" s="1594"/>
      <c r="O425" s="22"/>
      <c r="P425" s="173"/>
      <c r="Q425" s="173"/>
      <c r="R425" s="173"/>
    </row>
    <row r="426" ht="12.0" customHeight="1">
      <c r="B426" s="22"/>
      <c r="J426" s="22"/>
      <c r="M426" s="1594"/>
      <c r="O426" s="22"/>
      <c r="P426" s="173"/>
      <c r="Q426" s="173"/>
      <c r="R426" s="173"/>
    </row>
    <row r="427" ht="12.0" customHeight="1">
      <c r="B427" s="22"/>
      <c r="J427" s="22"/>
      <c r="M427" s="1594"/>
      <c r="O427" s="22"/>
      <c r="P427" s="173"/>
      <c r="Q427" s="173"/>
      <c r="R427" s="173"/>
    </row>
    <row r="428" ht="12.0" customHeight="1">
      <c r="B428" s="22"/>
      <c r="J428" s="22"/>
      <c r="M428" s="1594"/>
      <c r="O428" s="22"/>
      <c r="P428" s="173"/>
      <c r="Q428" s="173"/>
      <c r="R428" s="173"/>
    </row>
    <row r="429" ht="12.0" customHeight="1">
      <c r="B429" s="22"/>
      <c r="J429" s="22"/>
      <c r="M429" s="1594"/>
      <c r="O429" s="22"/>
      <c r="P429" s="173"/>
      <c r="Q429" s="173"/>
      <c r="R429" s="173"/>
    </row>
    <row r="430" ht="12.0" customHeight="1">
      <c r="B430" s="22"/>
      <c r="J430" s="22"/>
      <c r="M430" s="1594"/>
      <c r="O430" s="22"/>
      <c r="P430" s="173"/>
      <c r="Q430" s="173"/>
      <c r="R430" s="173"/>
    </row>
    <row r="431" ht="12.0" customHeight="1">
      <c r="B431" s="22"/>
      <c r="J431" s="22"/>
      <c r="M431" s="1594"/>
      <c r="O431" s="22"/>
      <c r="P431" s="173"/>
      <c r="Q431" s="173"/>
      <c r="R431" s="173"/>
    </row>
    <row r="432" ht="12.0" customHeight="1">
      <c r="B432" s="22"/>
      <c r="J432" s="22"/>
      <c r="M432" s="1594"/>
      <c r="O432" s="22"/>
      <c r="P432" s="173"/>
      <c r="Q432" s="173"/>
      <c r="R432" s="173"/>
    </row>
    <row r="433" ht="12.0" customHeight="1">
      <c r="B433" s="22"/>
      <c r="J433" s="22"/>
      <c r="M433" s="1594"/>
      <c r="O433" s="22"/>
      <c r="P433" s="173"/>
      <c r="Q433" s="173"/>
      <c r="R433" s="173"/>
    </row>
    <row r="434" ht="12.0" customHeight="1">
      <c r="B434" s="22"/>
      <c r="J434" s="22"/>
      <c r="M434" s="1594"/>
      <c r="O434" s="22"/>
      <c r="P434" s="173"/>
      <c r="Q434" s="173"/>
      <c r="R434" s="173"/>
    </row>
    <row r="435" ht="12.0" customHeight="1">
      <c r="B435" s="22"/>
      <c r="J435" s="22"/>
      <c r="M435" s="1594"/>
      <c r="O435" s="22"/>
      <c r="P435" s="173"/>
      <c r="Q435" s="173"/>
      <c r="R435" s="173"/>
    </row>
    <row r="436" ht="12.0" customHeight="1">
      <c r="B436" s="22"/>
      <c r="J436" s="22"/>
      <c r="M436" s="1594"/>
      <c r="O436" s="22"/>
      <c r="P436" s="173"/>
      <c r="Q436" s="173"/>
      <c r="R436" s="173"/>
    </row>
    <row r="437" ht="12.0" customHeight="1">
      <c r="B437" s="22"/>
      <c r="J437" s="22"/>
      <c r="M437" s="1594"/>
      <c r="O437" s="22"/>
      <c r="P437" s="173"/>
      <c r="Q437" s="173"/>
      <c r="R437" s="173"/>
    </row>
    <row r="438" ht="12.0" customHeight="1">
      <c r="B438" s="22"/>
      <c r="J438" s="22"/>
      <c r="M438" s="1594"/>
      <c r="O438" s="22"/>
      <c r="P438" s="173"/>
      <c r="Q438" s="173"/>
      <c r="R438" s="173"/>
    </row>
    <row r="439" ht="12.0" customHeight="1">
      <c r="B439" s="22"/>
      <c r="J439" s="22"/>
      <c r="M439" s="1594"/>
      <c r="O439" s="22"/>
      <c r="P439" s="173"/>
      <c r="Q439" s="173"/>
      <c r="R439" s="173"/>
    </row>
    <row r="440" ht="12.0" customHeight="1">
      <c r="B440" s="22"/>
      <c r="J440" s="22"/>
      <c r="M440" s="1594"/>
      <c r="O440" s="22"/>
      <c r="P440" s="173"/>
      <c r="Q440" s="173"/>
      <c r="R440" s="173"/>
    </row>
    <row r="441" ht="12.0" customHeight="1">
      <c r="B441" s="22"/>
      <c r="J441" s="22"/>
      <c r="M441" s="1594"/>
      <c r="O441" s="22"/>
      <c r="P441" s="173"/>
      <c r="Q441" s="173"/>
      <c r="R441" s="173"/>
    </row>
    <row r="442" ht="12.0" customHeight="1">
      <c r="B442" s="22"/>
      <c r="J442" s="22"/>
      <c r="M442" s="1594"/>
      <c r="O442" s="22"/>
      <c r="P442" s="173"/>
      <c r="Q442" s="173"/>
      <c r="R442" s="173"/>
    </row>
    <row r="443" ht="12.0" customHeight="1">
      <c r="B443" s="22"/>
      <c r="J443" s="22"/>
      <c r="M443" s="1594"/>
      <c r="O443" s="22"/>
      <c r="P443" s="173"/>
      <c r="Q443" s="173"/>
      <c r="R443" s="173"/>
    </row>
    <row r="444" ht="12.0" customHeight="1">
      <c r="B444" s="22"/>
      <c r="J444" s="22"/>
      <c r="M444" s="1594"/>
      <c r="O444" s="22"/>
      <c r="P444" s="173"/>
      <c r="Q444" s="173"/>
      <c r="R444" s="173"/>
    </row>
    <row r="445" ht="12.0" customHeight="1">
      <c r="B445" s="22"/>
      <c r="J445" s="22"/>
      <c r="M445" s="1594"/>
      <c r="O445" s="22"/>
      <c r="P445" s="173"/>
      <c r="Q445" s="173"/>
      <c r="R445" s="173"/>
    </row>
    <row r="446" ht="12.0" customHeight="1">
      <c r="B446" s="22"/>
      <c r="J446" s="22"/>
      <c r="M446" s="1594"/>
      <c r="O446" s="22"/>
      <c r="P446" s="173"/>
      <c r="Q446" s="173"/>
      <c r="R446" s="173"/>
    </row>
    <row r="447" ht="12.0" customHeight="1">
      <c r="B447" s="22"/>
      <c r="J447" s="22"/>
      <c r="M447" s="1594"/>
      <c r="O447" s="22"/>
      <c r="P447" s="173"/>
      <c r="Q447" s="173"/>
      <c r="R447" s="173"/>
    </row>
    <row r="448" ht="12.0" customHeight="1">
      <c r="B448" s="22"/>
      <c r="J448" s="22"/>
      <c r="M448" s="1594"/>
      <c r="O448" s="22"/>
      <c r="P448" s="173"/>
      <c r="Q448" s="173"/>
      <c r="R448" s="173"/>
    </row>
    <row r="449" ht="12.0" customHeight="1">
      <c r="B449" s="22"/>
      <c r="J449" s="22"/>
      <c r="M449" s="1594"/>
      <c r="O449" s="22"/>
      <c r="P449" s="173"/>
      <c r="Q449" s="173"/>
      <c r="R449" s="173"/>
    </row>
    <row r="450" ht="12.0" customHeight="1">
      <c r="B450" s="22"/>
      <c r="J450" s="22"/>
      <c r="M450" s="1594"/>
      <c r="O450" s="22"/>
      <c r="P450" s="173"/>
      <c r="Q450" s="173"/>
      <c r="R450" s="173"/>
    </row>
    <row r="451" ht="12.0" customHeight="1">
      <c r="B451" s="22"/>
      <c r="J451" s="22"/>
      <c r="M451" s="1594"/>
      <c r="O451" s="22"/>
      <c r="P451" s="173"/>
      <c r="Q451" s="173"/>
      <c r="R451" s="173"/>
    </row>
    <row r="452" ht="12.0" customHeight="1">
      <c r="B452" s="22"/>
      <c r="J452" s="22"/>
      <c r="M452" s="1594"/>
      <c r="O452" s="22"/>
      <c r="P452" s="173"/>
      <c r="Q452" s="173"/>
      <c r="R452" s="173"/>
    </row>
    <row r="453" ht="12.0" customHeight="1">
      <c r="B453" s="22"/>
      <c r="J453" s="22"/>
      <c r="M453" s="1594"/>
      <c r="O453" s="22"/>
      <c r="P453" s="173"/>
      <c r="Q453" s="173"/>
      <c r="R453" s="173"/>
    </row>
    <row r="454" ht="12.0" customHeight="1">
      <c r="B454" s="22"/>
      <c r="J454" s="22"/>
      <c r="M454" s="1594"/>
      <c r="O454" s="22"/>
      <c r="P454" s="173"/>
      <c r="Q454" s="173"/>
      <c r="R454" s="173"/>
    </row>
    <row r="455" ht="12.0" customHeight="1">
      <c r="B455" s="22"/>
      <c r="J455" s="22"/>
      <c r="M455" s="1594"/>
      <c r="O455" s="22"/>
      <c r="P455" s="173"/>
      <c r="Q455" s="173"/>
      <c r="R455" s="173"/>
    </row>
    <row r="456" ht="12.0" customHeight="1">
      <c r="B456" s="22"/>
      <c r="J456" s="22"/>
      <c r="M456" s="1594"/>
      <c r="O456" s="22"/>
      <c r="P456" s="173"/>
      <c r="Q456" s="173"/>
      <c r="R456" s="173"/>
    </row>
    <row r="457" ht="12.0" customHeight="1">
      <c r="B457" s="22"/>
      <c r="J457" s="22"/>
      <c r="M457" s="1594"/>
      <c r="O457" s="22"/>
      <c r="P457" s="173"/>
      <c r="Q457" s="173"/>
      <c r="R457" s="173"/>
    </row>
    <row r="458" ht="12.0" customHeight="1">
      <c r="B458" s="22"/>
      <c r="J458" s="22"/>
      <c r="M458" s="1594"/>
      <c r="O458" s="22"/>
      <c r="P458" s="173"/>
      <c r="Q458" s="173"/>
      <c r="R458" s="173"/>
    </row>
    <row r="459" ht="12.0" customHeight="1">
      <c r="B459" s="22"/>
      <c r="J459" s="22"/>
      <c r="M459" s="1594"/>
      <c r="O459" s="22"/>
      <c r="P459" s="173"/>
      <c r="Q459" s="173"/>
      <c r="R459" s="173"/>
    </row>
    <row r="460" ht="12.0" customHeight="1">
      <c r="B460" s="22"/>
      <c r="J460" s="22"/>
      <c r="M460" s="1594"/>
      <c r="O460" s="22"/>
      <c r="P460" s="173"/>
      <c r="Q460" s="173"/>
      <c r="R460" s="173"/>
    </row>
    <row r="461" ht="12.0" customHeight="1">
      <c r="B461" s="22"/>
      <c r="J461" s="22"/>
      <c r="M461" s="1594"/>
      <c r="O461" s="22"/>
      <c r="P461" s="173"/>
      <c r="Q461" s="173"/>
      <c r="R461" s="173"/>
    </row>
    <row r="462" ht="12.0" customHeight="1">
      <c r="B462" s="22"/>
      <c r="J462" s="22"/>
      <c r="M462" s="1594"/>
      <c r="O462" s="22"/>
      <c r="P462" s="173"/>
      <c r="Q462" s="173"/>
      <c r="R462" s="173"/>
    </row>
    <row r="463" ht="12.0" customHeight="1">
      <c r="B463" s="22"/>
      <c r="J463" s="22"/>
      <c r="M463" s="1594"/>
      <c r="O463" s="22"/>
      <c r="P463" s="173"/>
      <c r="Q463" s="173"/>
      <c r="R463" s="173"/>
    </row>
    <row r="464" ht="12.0" customHeight="1">
      <c r="B464" s="22"/>
      <c r="J464" s="22"/>
      <c r="M464" s="1594"/>
      <c r="O464" s="22"/>
      <c r="P464" s="173"/>
      <c r="Q464" s="173"/>
      <c r="R464" s="173"/>
    </row>
    <row r="465" ht="12.0" customHeight="1">
      <c r="B465" s="22"/>
      <c r="J465" s="22"/>
      <c r="M465" s="1594"/>
      <c r="O465" s="22"/>
      <c r="P465" s="173"/>
      <c r="Q465" s="173"/>
      <c r="R465" s="173"/>
    </row>
    <row r="466" ht="12.0" customHeight="1">
      <c r="B466" s="22"/>
      <c r="J466" s="22"/>
      <c r="M466" s="1594"/>
      <c r="O466" s="22"/>
      <c r="P466" s="173"/>
      <c r="Q466" s="173"/>
      <c r="R466" s="173"/>
    </row>
    <row r="467" ht="12.0" customHeight="1">
      <c r="B467" s="22"/>
      <c r="J467" s="22"/>
      <c r="M467" s="1594"/>
      <c r="O467" s="22"/>
      <c r="P467" s="173"/>
      <c r="Q467" s="173"/>
      <c r="R467" s="173"/>
    </row>
    <row r="468" ht="12.0" customHeight="1">
      <c r="B468" s="22"/>
      <c r="J468" s="22"/>
      <c r="M468" s="1594"/>
      <c r="O468" s="22"/>
      <c r="P468" s="173"/>
      <c r="Q468" s="173"/>
      <c r="R468" s="173"/>
    </row>
    <row r="469" ht="12.0" customHeight="1">
      <c r="B469" s="22"/>
      <c r="J469" s="22"/>
      <c r="M469" s="1594"/>
      <c r="O469" s="22"/>
      <c r="P469" s="173"/>
      <c r="Q469" s="173"/>
      <c r="R469" s="173"/>
    </row>
    <row r="470" ht="12.0" customHeight="1">
      <c r="B470" s="22"/>
      <c r="J470" s="22"/>
      <c r="M470" s="1594"/>
      <c r="O470" s="22"/>
      <c r="P470" s="173"/>
      <c r="Q470" s="173"/>
      <c r="R470" s="173"/>
    </row>
    <row r="471" ht="12.0" customHeight="1">
      <c r="B471" s="22"/>
      <c r="J471" s="22"/>
      <c r="M471" s="1594"/>
      <c r="O471" s="22"/>
      <c r="P471" s="173"/>
      <c r="Q471" s="173"/>
      <c r="R471" s="173"/>
    </row>
    <row r="472" ht="12.0" customHeight="1">
      <c r="B472" s="22"/>
      <c r="J472" s="22"/>
      <c r="M472" s="1594"/>
      <c r="O472" s="22"/>
      <c r="P472" s="173"/>
      <c r="Q472" s="173"/>
      <c r="R472" s="173"/>
    </row>
    <row r="473" ht="12.0" customHeight="1">
      <c r="B473" s="22"/>
      <c r="J473" s="22"/>
      <c r="M473" s="1594"/>
      <c r="O473" s="22"/>
      <c r="P473" s="173"/>
      <c r="Q473" s="173"/>
      <c r="R473" s="173"/>
    </row>
    <row r="474" ht="12.0" customHeight="1">
      <c r="B474" s="22"/>
      <c r="J474" s="22"/>
      <c r="M474" s="1594"/>
      <c r="O474" s="22"/>
      <c r="P474" s="173"/>
      <c r="Q474" s="173"/>
      <c r="R474" s="173"/>
    </row>
    <row r="475" ht="12.0" customHeight="1">
      <c r="B475" s="22"/>
      <c r="J475" s="22"/>
      <c r="M475" s="1594"/>
      <c r="O475" s="22"/>
      <c r="P475" s="173"/>
      <c r="Q475" s="173"/>
      <c r="R475" s="173"/>
    </row>
    <row r="476" ht="12.0" customHeight="1">
      <c r="B476" s="22"/>
      <c r="J476" s="22"/>
      <c r="M476" s="1594"/>
      <c r="O476" s="22"/>
      <c r="P476" s="173"/>
      <c r="Q476" s="173"/>
      <c r="R476" s="173"/>
    </row>
    <row r="477" ht="12.0" customHeight="1">
      <c r="B477" s="22"/>
      <c r="J477" s="22"/>
      <c r="M477" s="1594"/>
      <c r="O477" s="22"/>
      <c r="P477" s="173"/>
      <c r="Q477" s="173"/>
      <c r="R477" s="173"/>
    </row>
    <row r="478" ht="12.0" customHeight="1">
      <c r="B478" s="22"/>
      <c r="J478" s="22"/>
      <c r="M478" s="1594"/>
      <c r="O478" s="22"/>
      <c r="P478" s="173"/>
      <c r="Q478" s="173"/>
      <c r="R478" s="173"/>
    </row>
    <row r="479" ht="12.0" customHeight="1">
      <c r="B479" s="22"/>
      <c r="J479" s="22"/>
      <c r="M479" s="1594"/>
      <c r="O479" s="22"/>
      <c r="P479" s="173"/>
      <c r="Q479" s="173"/>
      <c r="R479" s="173"/>
    </row>
    <row r="480" ht="12.0" customHeight="1">
      <c r="B480" s="22"/>
      <c r="J480" s="22"/>
      <c r="M480" s="1594"/>
      <c r="O480" s="22"/>
      <c r="P480" s="173"/>
      <c r="Q480" s="173"/>
      <c r="R480" s="173"/>
    </row>
    <row r="481" ht="12.0" customHeight="1">
      <c r="B481" s="22"/>
      <c r="J481" s="22"/>
      <c r="M481" s="1594"/>
      <c r="O481" s="22"/>
      <c r="P481" s="173"/>
      <c r="Q481" s="173"/>
      <c r="R481" s="173"/>
    </row>
    <row r="482" ht="12.0" customHeight="1">
      <c r="B482" s="22"/>
      <c r="J482" s="22"/>
      <c r="M482" s="1594"/>
      <c r="O482" s="22"/>
      <c r="P482" s="173"/>
      <c r="Q482" s="173"/>
      <c r="R482" s="173"/>
    </row>
    <row r="483" ht="12.0" customHeight="1">
      <c r="B483" s="22"/>
      <c r="J483" s="22"/>
      <c r="M483" s="1594"/>
      <c r="O483" s="22"/>
      <c r="P483" s="173"/>
      <c r="Q483" s="173"/>
      <c r="R483" s="173"/>
    </row>
    <row r="484" ht="12.0" customHeight="1">
      <c r="B484" s="22"/>
      <c r="J484" s="22"/>
      <c r="M484" s="1594"/>
      <c r="O484" s="22"/>
      <c r="P484" s="173"/>
      <c r="Q484" s="173"/>
      <c r="R484" s="173"/>
    </row>
    <row r="485" ht="12.0" customHeight="1">
      <c r="B485" s="22"/>
      <c r="J485" s="22"/>
      <c r="M485" s="1594"/>
      <c r="O485" s="22"/>
      <c r="P485" s="173"/>
      <c r="Q485" s="173"/>
      <c r="R485" s="173"/>
    </row>
    <row r="486" ht="12.0" customHeight="1">
      <c r="B486" s="22"/>
      <c r="J486" s="22"/>
      <c r="M486" s="1594"/>
      <c r="O486" s="22"/>
      <c r="P486" s="173"/>
      <c r="Q486" s="173"/>
      <c r="R486" s="173"/>
    </row>
    <row r="487" ht="12.0" customHeight="1">
      <c r="B487" s="22"/>
      <c r="J487" s="22"/>
      <c r="M487" s="1594"/>
      <c r="O487" s="22"/>
      <c r="P487" s="173"/>
      <c r="Q487" s="173"/>
      <c r="R487" s="173"/>
    </row>
    <row r="488" ht="12.0" customHeight="1">
      <c r="B488" s="22"/>
      <c r="J488" s="22"/>
      <c r="M488" s="1594"/>
      <c r="O488" s="22"/>
      <c r="P488" s="173"/>
      <c r="Q488" s="173"/>
      <c r="R488" s="173"/>
    </row>
    <row r="489" ht="12.0" customHeight="1">
      <c r="B489" s="22"/>
      <c r="J489" s="22"/>
      <c r="M489" s="1594"/>
      <c r="O489" s="22"/>
      <c r="P489" s="173"/>
      <c r="Q489" s="173"/>
      <c r="R489" s="173"/>
    </row>
    <row r="490" ht="12.0" customHeight="1">
      <c r="B490" s="22"/>
      <c r="J490" s="22"/>
      <c r="M490" s="1594"/>
      <c r="O490" s="22"/>
      <c r="P490" s="173"/>
      <c r="Q490" s="173"/>
      <c r="R490" s="173"/>
    </row>
    <row r="491" ht="12.0" customHeight="1">
      <c r="B491" s="22"/>
      <c r="J491" s="22"/>
      <c r="M491" s="1594"/>
      <c r="O491" s="22"/>
      <c r="P491" s="173"/>
      <c r="Q491" s="173"/>
      <c r="R491" s="173"/>
    </row>
    <row r="492" ht="12.0" customHeight="1">
      <c r="B492" s="22"/>
      <c r="J492" s="22"/>
      <c r="M492" s="1594"/>
      <c r="O492" s="22"/>
      <c r="P492" s="173"/>
      <c r="Q492" s="173"/>
      <c r="R492" s="173"/>
    </row>
    <row r="493" ht="12.0" customHeight="1">
      <c r="B493" s="22"/>
      <c r="J493" s="22"/>
      <c r="M493" s="1594"/>
      <c r="O493" s="22"/>
      <c r="P493" s="173"/>
      <c r="Q493" s="173"/>
      <c r="R493" s="173"/>
    </row>
    <row r="494" ht="12.0" customHeight="1">
      <c r="B494" s="22"/>
      <c r="J494" s="22"/>
      <c r="M494" s="1594"/>
      <c r="O494" s="22"/>
      <c r="P494" s="173"/>
      <c r="Q494" s="173"/>
      <c r="R494" s="173"/>
    </row>
    <row r="495" ht="12.0" customHeight="1">
      <c r="B495" s="22"/>
      <c r="J495" s="22"/>
      <c r="M495" s="1594"/>
      <c r="O495" s="22"/>
      <c r="P495" s="173"/>
      <c r="Q495" s="173"/>
      <c r="R495" s="173"/>
    </row>
    <row r="496" ht="12.0" customHeight="1">
      <c r="B496" s="22"/>
      <c r="J496" s="22"/>
      <c r="M496" s="1594"/>
      <c r="O496" s="22"/>
      <c r="P496" s="173"/>
      <c r="Q496" s="173"/>
      <c r="R496" s="173"/>
    </row>
    <row r="497" ht="12.0" customHeight="1">
      <c r="B497" s="22"/>
      <c r="J497" s="22"/>
      <c r="M497" s="1594"/>
      <c r="O497" s="22"/>
      <c r="P497" s="173"/>
      <c r="Q497" s="173"/>
      <c r="R497" s="173"/>
    </row>
    <row r="498" ht="12.0" customHeight="1">
      <c r="B498" s="22"/>
      <c r="J498" s="22"/>
      <c r="M498" s="1594"/>
      <c r="O498" s="22"/>
      <c r="P498" s="173"/>
      <c r="Q498" s="173"/>
      <c r="R498" s="173"/>
    </row>
    <row r="499" ht="12.0" customHeight="1">
      <c r="B499" s="22"/>
      <c r="J499" s="22"/>
      <c r="M499" s="1594"/>
      <c r="O499" s="22"/>
      <c r="P499" s="173"/>
      <c r="Q499" s="173"/>
      <c r="R499" s="173"/>
    </row>
    <row r="500" ht="12.0" customHeight="1">
      <c r="B500" s="22"/>
      <c r="J500" s="22"/>
      <c r="M500" s="1594"/>
      <c r="O500" s="22"/>
      <c r="P500" s="173"/>
      <c r="Q500" s="173"/>
      <c r="R500" s="173"/>
    </row>
    <row r="501" ht="12.0" customHeight="1">
      <c r="B501" s="22"/>
      <c r="J501" s="22"/>
      <c r="M501" s="1594"/>
      <c r="O501" s="22"/>
      <c r="P501" s="173"/>
      <c r="Q501" s="173"/>
      <c r="R501" s="173"/>
    </row>
    <row r="502" ht="12.0" customHeight="1">
      <c r="B502" s="22"/>
      <c r="J502" s="22"/>
      <c r="M502" s="1594"/>
      <c r="O502" s="22"/>
      <c r="P502" s="173"/>
      <c r="Q502" s="173"/>
      <c r="R502" s="173"/>
    </row>
    <row r="503" ht="12.0" customHeight="1">
      <c r="B503" s="22"/>
      <c r="J503" s="22"/>
      <c r="M503" s="1594"/>
      <c r="O503" s="22"/>
      <c r="P503" s="173"/>
      <c r="Q503" s="173"/>
      <c r="R503" s="173"/>
    </row>
    <row r="504" ht="12.0" customHeight="1">
      <c r="B504" s="22"/>
      <c r="J504" s="22"/>
      <c r="M504" s="1594"/>
      <c r="O504" s="22"/>
      <c r="P504" s="173"/>
      <c r="Q504" s="173"/>
      <c r="R504" s="173"/>
    </row>
    <row r="505" ht="12.0" customHeight="1">
      <c r="B505" s="22"/>
      <c r="J505" s="22"/>
      <c r="M505" s="1594"/>
      <c r="O505" s="22"/>
      <c r="P505" s="173"/>
      <c r="Q505" s="173"/>
      <c r="R505" s="173"/>
    </row>
    <row r="506" ht="12.0" customHeight="1">
      <c r="B506" s="22"/>
      <c r="J506" s="22"/>
      <c r="M506" s="1594"/>
      <c r="O506" s="22"/>
      <c r="P506" s="173"/>
      <c r="Q506" s="173"/>
      <c r="R506" s="173"/>
    </row>
    <row r="507" ht="12.0" customHeight="1">
      <c r="B507" s="22"/>
      <c r="J507" s="22"/>
      <c r="M507" s="1594"/>
      <c r="O507" s="22"/>
      <c r="P507" s="173"/>
      <c r="Q507" s="173"/>
      <c r="R507" s="173"/>
    </row>
    <row r="508" ht="12.0" customHeight="1">
      <c r="B508" s="22"/>
      <c r="J508" s="22"/>
      <c r="M508" s="1594"/>
      <c r="O508" s="22"/>
      <c r="P508" s="173"/>
      <c r="Q508" s="173"/>
      <c r="R508" s="173"/>
    </row>
    <row r="509" ht="12.0" customHeight="1">
      <c r="B509" s="22"/>
      <c r="J509" s="22"/>
      <c r="M509" s="1594"/>
      <c r="O509" s="22"/>
      <c r="P509" s="173"/>
      <c r="Q509" s="173"/>
      <c r="R509" s="173"/>
    </row>
    <row r="510" ht="12.0" customHeight="1">
      <c r="B510" s="22"/>
      <c r="J510" s="22"/>
      <c r="M510" s="1594"/>
      <c r="O510" s="22"/>
      <c r="P510" s="173"/>
      <c r="Q510" s="173"/>
      <c r="R510" s="173"/>
    </row>
    <row r="511" ht="12.0" customHeight="1">
      <c r="B511" s="22"/>
      <c r="J511" s="22"/>
      <c r="M511" s="1594"/>
      <c r="O511" s="22"/>
      <c r="P511" s="173"/>
      <c r="Q511" s="173"/>
      <c r="R511" s="173"/>
    </row>
    <row r="512" ht="12.0" customHeight="1">
      <c r="B512" s="22"/>
      <c r="J512" s="22"/>
      <c r="M512" s="1594"/>
      <c r="O512" s="22"/>
      <c r="P512" s="173"/>
      <c r="Q512" s="173"/>
      <c r="R512" s="173"/>
    </row>
    <row r="513" ht="12.0" customHeight="1">
      <c r="B513" s="22"/>
      <c r="J513" s="22"/>
      <c r="M513" s="1594"/>
      <c r="O513" s="22"/>
      <c r="P513" s="173"/>
      <c r="Q513" s="173"/>
      <c r="R513" s="173"/>
    </row>
    <row r="514" ht="12.0" customHeight="1">
      <c r="B514" s="22"/>
      <c r="J514" s="22"/>
      <c r="M514" s="1594"/>
      <c r="O514" s="22"/>
      <c r="P514" s="173"/>
      <c r="Q514" s="173"/>
      <c r="R514" s="173"/>
    </row>
    <row r="515" ht="12.0" customHeight="1">
      <c r="B515" s="22"/>
      <c r="J515" s="22"/>
      <c r="M515" s="1594"/>
      <c r="O515" s="22"/>
      <c r="P515" s="173"/>
      <c r="Q515" s="173"/>
      <c r="R515" s="173"/>
    </row>
    <row r="516" ht="12.0" customHeight="1">
      <c r="B516" s="22"/>
      <c r="J516" s="22"/>
      <c r="M516" s="1594"/>
      <c r="O516" s="22"/>
      <c r="P516" s="173"/>
      <c r="Q516" s="173"/>
      <c r="R516" s="173"/>
    </row>
    <row r="517" ht="12.0" customHeight="1">
      <c r="B517" s="22"/>
      <c r="J517" s="22"/>
      <c r="M517" s="1594"/>
      <c r="O517" s="22"/>
      <c r="P517" s="173"/>
      <c r="Q517" s="173"/>
      <c r="R517" s="173"/>
    </row>
    <row r="518" ht="12.0" customHeight="1">
      <c r="B518" s="22"/>
      <c r="J518" s="22"/>
      <c r="M518" s="1594"/>
      <c r="O518" s="22"/>
      <c r="P518" s="173"/>
      <c r="Q518" s="173"/>
      <c r="R518" s="173"/>
    </row>
    <row r="519" ht="12.0" customHeight="1">
      <c r="B519" s="22"/>
      <c r="J519" s="22"/>
      <c r="M519" s="1594"/>
      <c r="O519" s="22"/>
      <c r="P519" s="173"/>
      <c r="Q519" s="173"/>
      <c r="R519" s="173"/>
    </row>
    <row r="520" ht="12.0" customHeight="1">
      <c r="B520" s="22"/>
      <c r="J520" s="22"/>
      <c r="M520" s="1594"/>
      <c r="O520" s="22"/>
      <c r="P520" s="173"/>
      <c r="Q520" s="173"/>
      <c r="R520" s="173"/>
    </row>
    <row r="521" ht="12.0" customHeight="1">
      <c r="B521" s="22"/>
      <c r="J521" s="22"/>
      <c r="M521" s="1594"/>
      <c r="O521" s="22"/>
      <c r="P521" s="173"/>
      <c r="Q521" s="173"/>
      <c r="R521" s="173"/>
    </row>
    <row r="522" ht="12.0" customHeight="1">
      <c r="B522" s="22"/>
      <c r="J522" s="22"/>
      <c r="M522" s="1594"/>
      <c r="O522" s="22"/>
      <c r="P522" s="173"/>
      <c r="Q522" s="173"/>
      <c r="R522" s="173"/>
    </row>
    <row r="523" ht="12.0" customHeight="1">
      <c r="B523" s="22"/>
      <c r="J523" s="22"/>
      <c r="M523" s="1594"/>
      <c r="O523" s="22"/>
      <c r="P523" s="173"/>
      <c r="Q523" s="173"/>
      <c r="R523" s="173"/>
    </row>
    <row r="524" ht="12.0" customHeight="1">
      <c r="B524" s="22"/>
      <c r="J524" s="22"/>
      <c r="M524" s="1594"/>
      <c r="O524" s="22"/>
      <c r="P524" s="173"/>
      <c r="Q524" s="173"/>
      <c r="R524" s="173"/>
    </row>
    <row r="525" ht="12.0" customHeight="1">
      <c r="B525" s="22"/>
      <c r="J525" s="22"/>
      <c r="M525" s="1594"/>
      <c r="O525" s="22"/>
      <c r="P525" s="173"/>
      <c r="Q525" s="173"/>
      <c r="R525" s="173"/>
    </row>
    <row r="526" ht="12.0" customHeight="1">
      <c r="B526" s="22"/>
      <c r="J526" s="22"/>
      <c r="M526" s="1594"/>
      <c r="O526" s="22"/>
      <c r="P526" s="173"/>
      <c r="Q526" s="173"/>
      <c r="R526" s="173"/>
    </row>
    <row r="527" ht="12.0" customHeight="1">
      <c r="B527" s="22"/>
      <c r="J527" s="22"/>
      <c r="M527" s="1594"/>
      <c r="O527" s="22"/>
      <c r="P527" s="173"/>
      <c r="Q527" s="173"/>
      <c r="R527" s="173"/>
    </row>
    <row r="528" ht="12.0" customHeight="1">
      <c r="B528" s="22"/>
      <c r="J528" s="22"/>
      <c r="M528" s="1594"/>
      <c r="O528" s="22"/>
      <c r="P528" s="173"/>
      <c r="Q528" s="173"/>
      <c r="R528" s="173"/>
    </row>
    <row r="529" ht="12.0" customHeight="1">
      <c r="B529" s="22"/>
      <c r="J529" s="22"/>
      <c r="M529" s="1594"/>
      <c r="O529" s="22"/>
      <c r="P529" s="173"/>
      <c r="Q529" s="173"/>
      <c r="R529" s="173"/>
    </row>
    <row r="530" ht="12.0" customHeight="1">
      <c r="B530" s="22"/>
      <c r="J530" s="22"/>
      <c r="M530" s="1594"/>
      <c r="O530" s="22"/>
      <c r="P530" s="173"/>
      <c r="Q530" s="173"/>
      <c r="R530" s="173"/>
    </row>
    <row r="531" ht="12.0" customHeight="1">
      <c r="B531" s="22"/>
      <c r="J531" s="22"/>
      <c r="M531" s="1594"/>
      <c r="O531" s="22"/>
      <c r="P531" s="173"/>
      <c r="Q531" s="173"/>
      <c r="R531" s="173"/>
    </row>
    <row r="532" ht="12.0" customHeight="1">
      <c r="B532" s="22"/>
      <c r="J532" s="22"/>
      <c r="M532" s="1594"/>
      <c r="O532" s="22"/>
      <c r="P532" s="173"/>
      <c r="Q532" s="173"/>
      <c r="R532" s="173"/>
    </row>
    <row r="533" ht="12.0" customHeight="1">
      <c r="B533" s="22"/>
      <c r="J533" s="22"/>
      <c r="M533" s="1594"/>
      <c r="O533" s="22"/>
      <c r="P533" s="173"/>
      <c r="Q533" s="173"/>
      <c r="R533" s="173"/>
    </row>
    <row r="534" ht="12.0" customHeight="1">
      <c r="B534" s="22"/>
      <c r="J534" s="22"/>
      <c r="M534" s="1594"/>
      <c r="O534" s="22"/>
      <c r="P534" s="173"/>
      <c r="Q534" s="173"/>
      <c r="R534" s="173"/>
    </row>
    <row r="535" ht="12.0" customHeight="1">
      <c r="B535" s="22"/>
      <c r="J535" s="22"/>
      <c r="M535" s="1594"/>
      <c r="O535" s="22"/>
      <c r="P535" s="173"/>
      <c r="Q535" s="173"/>
      <c r="R535" s="173"/>
    </row>
    <row r="536" ht="12.0" customHeight="1">
      <c r="B536" s="22"/>
      <c r="J536" s="22"/>
      <c r="M536" s="1594"/>
      <c r="O536" s="22"/>
      <c r="P536" s="173"/>
      <c r="Q536" s="173"/>
      <c r="R536" s="173"/>
    </row>
    <row r="537" ht="12.0" customHeight="1">
      <c r="B537" s="22"/>
      <c r="J537" s="22"/>
      <c r="M537" s="1594"/>
      <c r="O537" s="22"/>
      <c r="P537" s="173"/>
      <c r="Q537" s="173"/>
      <c r="R537" s="173"/>
    </row>
    <row r="538" ht="12.0" customHeight="1">
      <c r="B538" s="22"/>
      <c r="J538" s="22"/>
      <c r="M538" s="1594"/>
      <c r="O538" s="22"/>
      <c r="P538" s="173"/>
      <c r="Q538" s="173"/>
      <c r="R538" s="173"/>
    </row>
    <row r="539" ht="12.0" customHeight="1">
      <c r="B539" s="22"/>
      <c r="J539" s="22"/>
      <c r="M539" s="1594"/>
      <c r="O539" s="22"/>
      <c r="P539" s="173"/>
      <c r="Q539" s="173"/>
      <c r="R539" s="173"/>
    </row>
    <row r="540" ht="12.0" customHeight="1">
      <c r="B540" s="22"/>
      <c r="J540" s="22"/>
      <c r="M540" s="1594"/>
      <c r="O540" s="22"/>
      <c r="P540" s="173"/>
      <c r="Q540" s="173"/>
      <c r="R540" s="173"/>
    </row>
    <row r="541" ht="12.0" customHeight="1">
      <c r="B541" s="22"/>
      <c r="J541" s="22"/>
      <c r="M541" s="1594"/>
      <c r="O541" s="22"/>
      <c r="P541" s="173"/>
      <c r="Q541" s="173"/>
      <c r="R541" s="173"/>
    </row>
    <row r="542" ht="12.0" customHeight="1">
      <c r="B542" s="22"/>
      <c r="J542" s="22"/>
      <c r="M542" s="1594"/>
      <c r="O542" s="22"/>
      <c r="P542" s="173"/>
      <c r="Q542" s="173"/>
      <c r="R542" s="173"/>
    </row>
    <row r="543" ht="12.0" customHeight="1">
      <c r="B543" s="22"/>
      <c r="J543" s="22"/>
      <c r="M543" s="1594"/>
      <c r="O543" s="22"/>
      <c r="P543" s="173"/>
      <c r="Q543" s="173"/>
      <c r="R543" s="173"/>
    </row>
    <row r="544" ht="12.0" customHeight="1">
      <c r="B544" s="22"/>
      <c r="J544" s="22"/>
      <c r="M544" s="1594"/>
      <c r="O544" s="22"/>
      <c r="P544" s="173"/>
      <c r="Q544" s="173"/>
      <c r="R544" s="173"/>
    </row>
    <row r="545" ht="12.0" customHeight="1">
      <c r="B545" s="22"/>
      <c r="J545" s="22"/>
      <c r="M545" s="1594"/>
      <c r="O545" s="22"/>
      <c r="P545" s="173"/>
      <c r="Q545" s="173"/>
      <c r="R545" s="173"/>
    </row>
    <row r="546" ht="12.0" customHeight="1">
      <c r="B546" s="22"/>
      <c r="J546" s="22"/>
      <c r="M546" s="1594"/>
      <c r="O546" s="22"/>
      <c r="P546" s="173"/>
      <c r="Q546" s="173"/>
      <c r="R546" s="173"/>
    </row>
    <row r="547" ht="12.0" customHeight="1">
      <c r="B547" s="22"/>
      <c r="J547" s="22"/>
      <c r="M547" s="1594"/>
      <c r="O547" s="22"/>
      <c r="P547" s="173"/>
      <c r="Q547" s="173"/>
      <c r="R547" s="173"/>
    </row>
    <row r="548" ht="12.0" customHeight="1">
      <c r="B548" s="22"/>
      <c r="J548" s="22"/>
      <c r="M548" s="1594"/>
      <c r="O548" s="22"/>
      <c r="P548" s="173"/>
      <c r="Q548" s="173"/>
      <c r="R548" s="173"/>
    </row>
    <row r="549" ht="12.0" customHeight="1">
      <c r="B549" s="22"/>
      <c r="J549" s="22"/>
      <c r="M549" s="1594"/>
      <c r="O549" s="22"/>
      <c r="P549" s="173"/>
      <c r="Q549" s="173"/>
      <c r="R549" s="173"/>
    </row>
    <row r="550" ht="12.0" customHeight="1">
      <c r="B550" s="22"/>
      <c r="J550" s="22"/>
      <c r="M550" s="1594"/>
      <c r="O550" s="22"/>
      <c r="P550" s="173"/>
      <c r="Q550" s="173"/>
      <c r="R550" s="173"/>
    </row>
    <row r="551" ht="12.0" customHeight="1">
      <c r="B551" s="22"/>
      <c r="J551" s="22"/>
      <c r="M551" s="1594"/>
      <c r="O551" s="22"/>
      <c r="P551" s="173"/>
      <c r="Q551" s="173"/>
      <c r="R551" s="173"/>
    </row>
    <row r="552" ht="12.0" customHeight="1">
      <c r="B552" s="22"/>
      <c r="J552" s="22"/>
      <c r="M552" s="1594"/>
      <c r="O552" s="22"/>
      <c r="P552" s="173"/>
      <c r="Q552" s="173"/>
      <c r="R552" s="173"/>
    </row>
    <row r="553" ht="12.0" customHeight="1">
      <c r="B553" s="22"/>
      <c r="J553" s="22"/>
      <c r="M553" s="1594"/>
      <c r="O553" s="22"/>
      <c r="P553" s="173"/>
      <c r="Q553" s="173"/>
      <c r="R553" s="173"/>
    </row>
    <row r="554" ht="12.0" customHeight="1">
      <c r="B554" s="22"/>
      <c r="J554" s="22"/>
      <c r="M554" s="1594"/>
      <c r="O554" s="22"/>
      <c r="P554" s="173"/>
      <c r="Q554" s="173"/>
      <c r="R554" s="173"/>
    </row>
    <row r="555" ht="12.0" customHeight="1">
      <c r="B555" s="22"/>
      <c r="J555" s="22"/>
      <c r="M555" s="1594"/>
      <c r="O555" s="22"/>
      <c r="P555" s="173"/>
      <c r="Q555" s="173"/>
      <c r="R555" s="173"/>
    </row>
    <row r="556" ht="12.0" customHeight="1">
      <c r="B556" s="22"/>
      <c r="J556" s="22"/>
      <c r="M556" s="1594"/>
      <c r="O556" s="22"/>
      <c r="P556" s="173"/>
      <c r="Q556" s="173"/>
      <c r="R556" s="173"/>
    </row>
    <row r="557" ht="12.0" customHeight="1">
      <c r="B557" s="22"/>
      <c r="J557" s="22"/>
      <c r="M557" s="1594"/>
      <c r="O557" s="22"/>
      <c r="P557" s="173"/>
      <c r="Q557" s="173"/>
      <c r="R557" s="173"/>
    </row>
    <row r="558" ht="12.0" customHeight="1">
      <c r="B558" s="22"/>
      <c r="J558" s="22"/>
      <c r="M558" s="1594"/>
      <c r="O558" s="22"/>
      <c r="P558" s="173"/>
      <c r="Q558" s="173"/>
      <c r="R558" s="173"/>
    </row>
    <row r="559" ht="12.0" customHeight="1">
      <c r="B559" s="22"/>
      <c r="J559" s="22"/>
      <c r="M559" s="1594"/>
      <c r="O559" s="22"/>
      <c r="P559" s="173"/>
      <c r="Q559" s="173"/>
      <c r="R559" s="173"/>
    </row>
    <row r="560" ht="12.0" customHeight="1">
      <c r="B560" s="22"/>
      <c r="J560" s="22"/>
      <c r="M560" s="1594"/>
      <c r="O560" s="22"/>
      <c r="P560" s="173"/>
      <c r="Q560" s="173"/>
      <c r="R560" s="173"/>
    </row>
    <row r="561" ht="12.0" customHeight="1">
      <c r="B561" s="22"/>
      <c r="J561" s="22"/>
      <c r="M561" s="1594"/>
      <c r="O561" s="22"/>
      <c r="P561" s="173"/>
      <c r="Q561" s="173"/>
      <c r="R561" s="173"/>
    </row>
    <row r="562" ht="12.0" customHeight="1">
      <c r="B562" s="22"/>
      <c r="J562" s="22"/>
      <c r="M562" s="1594"/>
      <c r="O562" s="22"/>
      <c r="P562" s="173"/>
      <c r="Q562" s="173"/>
      <c r="R562" s="173"/>
    </row>
    <row r="563" ht="12.0" customHeight="1">
      <c r="B563" s="22"/>
      <c r="J563" s="22"/>
      <c r="M563" s="1594"/>
      <c r="O563" s="22"/>
      <c r="P563" s="173"/>
      <c r="Q563" s="173"/>
      <c r="R563" s="173"/>
    </row>
    <row r="564" ht="12.0" customHeight="1">
      <c r="B564" s="22"/>
      <c r="J564" s="22"/>
      <c r="M564" s="1594"/>
      <c r="O564" s="22"/>
      <c r="P564" s="173"/>
      <c r="Q564" s="173"/>
      <c r="R564" s="173"/>
    </row>
    <row r="565" ht="12.0" customHeight="1">
      <c r="B565" s="22"/>
      <c r="J565" s="22"/>
      <c r="M565" s="1594"/>
      <c r="O565" s="22"/>
      <c r="P565" s="173"/>
      <c r="Q565" s="173"/>
      <c r="R565" s="173"/>
    </row>
    <row r="566" ht="12.0" customHeight="1">
      <c r="B566" s="22"/>
      <c r="J566" s="22"/>
      <c r="M566" s="1594"/>
      <c r="O566" s="22"/>
      <c r="P566" s="173"/>
      <c r="Q566" s="173"/>
      <c r="R566" s="173"/>
    </row>
    <row r="567" ht="12.0" customHeight="1">
      <c r="B567" s="22"/>
      <c r="J567" s="22"/>
      <c r="M567" s="1594"/>
      <c r="O567" s="22"/>
      <c r="P567" s="173"/>
      <c r="Q567" s="173"/>
      <c r="R567" s="173"/>
    </row>
    <row r="568" ht="12.0" customHeight="1">
      <c r="B568" s="22"/>
      <c r="J568" s="22"/>
      <c r="M568" s="1594"/>
      <c r="O568" s="22"/>
      <c r="P568" s="173"/>
      <c r="Q568" s="173"/>
      <c r="R568" s="173"/>
    </row>
    <row r="569" ht="12.0" customHeight="1">
      <c r="B569" s="22"/>
      <c r="J569" s="22"/>
      <c r="M569" s="1594"/>
      <c r="O569" s="22"/>
      <c r="P569" s="173"/>
      <c r="Q569" s="173"/>
      <c r="R569" s="173"/>
    </row>
    <row r="570" ht="12.0" customHeight="1">
      <c r="B570" s="22"/>
      <c r="J570" s="22"/>
      <c r="M570" s="1594"/>
      <c r="O570" s="22"/>
      <c r="P570" s="173"/>
      <c r="Q570" s="173"/>
      <c r="R570" s="173"/>
    </row>
    <row r="571" ht="12.0" customHeight="1">
      <c r="B571" s="22"/>
      <c r="J571" s="22"/>
      <c r="M571" s="1594"/>
      <c r="O571" s="22"/>
      <c r="P571" s="173"/>
      <c r="Q571" s="173"/>
      <c r="R571" s="173"/>
    </row>
    <row r="572" ht="12.0" customHeight="1">
      <c r="B572" s="22"/>
      <c r="J572" s="22"/>
      <c r="M572" s="1594"/>
      <c r="O572" s="22"/>
      <c r="P572" s="173"/>
      <c r="Q572" s="173"/>
      <c r="R572" s="173"/>
    </row>
    <row r="573" ht="12.0" customHeight="1">
      <c r="B573" s="22"/>
      <c r="J573" s="22"/>
      <c r="M573" s="1594"/>
      <c r="O573" s="22"/>
      <c r="P573" s="173"/>
      <c r="Q573" s="173"/>
      <c r="R573" s="173"/>
    </row>
    <row r="574" ht="12.0" customHeight="1">
      <c r="B574" s="22"/>
      <c r="J574" s="22"/>
      <c r="M574" s="1594"/>
      <c r="O574" s="22"/>
      <c r="P574" s="173"/>
      <c r="Q574" s="173"/>
      <c r="R574" s="173"/>
    </row>
    <row r="575" ht="12.0" customHeight="1">
      <c r="B575" s="22"/>
      <c r="J575" s="22"/>
      <c r="M575" s="1594"/>
      <c r="O575" s="22"/>
      <c r="P575" s="173"/>
      <c r="Q575" s="173"/>
      <c r="R575" s="173"/>
    </row>
    <row r="576" ht="12.0" customHeight="1">
      <c r="B576" s="22"/>
      <c r="J576" s="22"/>
      <c r="M576" s="1594"/>
      <c r="O576" s="22"/>
      <c r="P576" s="173"/>
      <c r="Q576" s="173"/>
      <c r="R576" s="173"/>
    </row>
    <row r="577" ht="12.0" customHeight="1">
      <c r="B577" s="22"/>
      <c r="J577" s="22"/>
      <c r="M577" s="1594"/>
      <c r="O577" s="22"/>
      <c r="P577" s="173"/>
      <c r="Q577" s="173"/>
      <c r="R577" s="173"/>
    </row>
    <row r="578" ht="12.0" customHeight="1">
      <c r="B578" s="22"/>
      <c r="J578" s="22"/>
      <c r="M578" s="1594"/>
      <c r="O578" s="22"/>
      <c r="P578" s="173"/>
      <c r="Q578" s="173"/>
      <c r="R578" s="173"/>
    </row>
    <row r="579" ht="12.0" customHeight="1">
      <c r="B579" s="22"/>
      <c r="J579" s="22"/>
      <c r="M579" s="1594"/>
      <c r="O579" s="22"/>
      <c r="P579" s="173"/>
      <c r="Q579" s="173"/>
      <c r="R579" s="173"/>
    </row>
    <row r="580" ht="12.0" customHeight="1">
      <c r="B580" s="22"/>
      <c r="J580" s="22"/>
      <c r="M580" s="1594"/>
      <c r="O580" s="22"/>
      <c r="P580" s="173"/>
      <c r="Q580" s="173"/>
      <c r="R580" s="173"/>
    </row>
    <row r="581" ht="12.0" customHeight="1">
      <c r="B581" s="22"/>
      <c r="J581" s="22"/>
      <c r="M581" s="1594"/>
      <c r="O581" s="22"/>
      <c r="P581" s="173"/>
      <c r="Q581" s="173"/>
      <c r="R581" s="173"/>
    </row>
    <row r="582" ht="12.0" customHeight="1">
      <c r="B582" s="22"/>
      <c r="J582" s="22"/>
      <c r="M582" s="1594"/>
      <c r="O582" s="22"/>
      <c r="P582" s="173"/>
      <c r="Q582" s="173"/>
      <c r="R582" s="173"/>
    </row>
    <row r="583" ht="12.0" customHeight="1">
      <c r="B583" s="22"/>
      <c r="J583" s="22"/>
      <c r="M583" s="1594"/>
      <c r="O583" s="22"/>
      <c r="P583" s="173"/>
      <c r="Q583" s="173"/>
      <c r="R583" s="173"/>
    </row>
    <row r="584" ht="12.0" customHeight="1">
      <c r="B584" s="22"/>
      <c r="J584" s="22"/>
      <c r="M584" s="1594"/>
      <c r="O584" s="22"/>
      <c r="P584" s="173"/>
      <c r="Q584" s="173"/>
      <c r="R584" s="173"/>
    </row>
    <row r="585" ht="12.0" customHeight="1">
      <c r="B585" s="22"/>
      <c r="J585" s="22"/>
      <c r="M585" s="1594"/>
      <c r="O585" s="22"/>
      <c r="P585" s="173"/>
      <c r="Q585" s="173"/>
      <c r="R585" s="173"/>
    </row>
    <row r="586" ht="12.0" customHeight="1">
      <c r="B586" s="22"/>
      <c r="J586" s="22"/>
      <c r="M586" s="1594"/>
      <c r="O586" s="22"/>
      <c r="P586" s="173"/>
      <c r="Q586" s="173"/>
      <c r="R586" s="173"/>
    </row>
    <row r="587" ht="12.0" customHeight="1">
      <c r="B587" s="22"/>
      <c r="J587" s="22"/>
      <c r="M587" s="1594"/>
      <c r="O587" s="22"/>
      <c r="P587" s="173"/>
      <c r="Q587" s="173"/>
      <c r="R587" s="173"/>
    </row>
    <row r="588" ht="12.0" customHeight="1">
      <c r="B588" s="22"/>
      <c r="J588" s="22"/>
      <c r="M588" s="1594"/>
      <c r="O588" s="22"/>
      <c r="P588" s="173"/>
      <c r="Q588" s="173"/>
      <c r="R588" s="173"/>
    </row>
    <row r="589" ht="12.0" customHeight="1">
      <c r="B589" s="22"/>
      <c r="J589" s="22"/>
      <c r="M589" s="1594"/>
      <c r="O589" s="22"/>
      <c r="P589" s="173"/>
      <c r="Q589" s="173"/>
      <c r="R589" s="173"/>
    </row>
    <row r="590" ht="12.0" customHeight="1">
      <c r="B590" s="22"/>
      <c r="J590" s="22"/>
      <c r="M590" s="1594"/>
      <c r="O590" s="22"/>
      <c r="P590" s="173"/>
      <c r="Q590" s="173"/>
      <c r="R590" s="173"/>
    </row>
    <row r="591" ht="12.0" customHeight="1">
      <c r="B591" s="22"/>
      <c r="J591" s="22"/>
      <c r="M591" s="1594"/>
      <c r="O591" s="22"/>
      <c r="P591" s="173"/>
      <c r="Q591" s="173"/>
      <c r="R591" s="173"/>
    </row>
    <row r="592" ht="12.0" customHeight="1">
      <c r="B592" s="22"/>
      <c r="J592" s="22"/>
      <c r="M592" s="1594"/>
      <c r="O592" s="22"/>
      <c r="P592" s="173"/>
      <c r="Q592" s="173"/>
      <c r="R592" s="173"/>
    </row>
    <row r="593" ht="12.0" customHeight="1">
      <c r="B593" s="22"/>
      <c r="J593" s="22"/>
      <c r="M593" s="1594"/>
      <c r="O593" s="22"/>
      <c r="P593" s="173"/>
      <c r="Q593" s="173"/>
      <c r="R593" s="173"/>
    </row>
    <row r="594" ht="12.0" customHeight="1">
      <c r="B594" s="22"/>
      <c r="J594" s="22"/>
      <c r="M594" s="1594"/>
      <c r="O594" s="22"/>
      <c r="P594" s="173"/>
      <c r="Q594" s="173"/>
      <c r="R594" s="173"/>
    </row>
    <row r="595" ht="12.0" customHeight="1">
      <c r="B595" s="22"/>
      <c r="J595" s="22"/>
      <c r="M595" s="1594"/>
      <c r="O595" s="22"/>
      <c r="P595" s="173"/>
      <c r="Q595" s="173"/>
      <c r="R595" s="173"/>
    </row>
    <row r="596" ht="12.0" customHeight="1">
      <c r="B596" s="22"/>
      <c r="J596" s="22"/>
      <c r="M596" s="1594"/>
      <c r="O596" s="22"/>
      <c r="P596" s="173"/>
      <c r="Q596" s="173"/>
      <c r="R596" s="173"/>
    </row>
    <row r="597" ht="12.0" customHeight="1">
      <c r="B597" s="22"/>
      <c r="J597" s="22"/>
      <c r="M597" s="1594"/>
      <c r="O597" s="22"/>
      <c r="P597" s="173"/>
      <c r="Q597" s="173"/>
      <c r="R597" s="173"/>
    </row>
    <row r="598" ht="12.0" customHeight="1">
      <c r="B598" s="22"/>
      <c r="J598" s="22"/>
      <c r="M598" s="1594"/>
      <c r="O598" s="22"/>
      <c r="P598" s="173"/>
      <c r="Q598" s="173"/>
      <c r="R598" s="173"/>
    </row>
    <row r="599" ht="12.0" customHeight="1">
      <c r="B599" s="22"/>
      <c r="J599" s="22"/>
      <c r="M599" s="1594"/>
      <c r="O599" s="22"/>
      <c r="P599" s="173"/>
      <c r="Q599" s="173"/>
      <c r="R599" s="173"/>
    </row>
    <row r="600" ht="12.0" customHeight="1">
      <c r="B600" s="22"/>
      <c r="J600" s="22"/>
      <c r="M600" s="1594"/>
      <c r="O600" s="22"/>
      <c r="P600" s="173"/>
      <c r="Q600" s="173"/>
      <c r="R600" s="173"/>
    </row>
    <row r="601" ht="12.0" customHeight="1">
      <c r="B601" s="22"/>
      <c r="J601" s="22"/>
      <c r="M601" s="1594"/>
      <c r="O601" s="22"/>
      <c r="P601" s="173"/>
      <c r="Q601" s="173"/>
      <c r="R601" s="173"/>
    </row>
    <row r="602" ht="12.0" customHeight="1">
      <c r="B602" s="22"/>
      <c r="J602" s="22"/>
      <c r="M602" s="1594"/>
      <c r="O602" s="22"/>
      <c r="P602" s="173"/>
      <c r="Q602" s="173"/>
      <c r="R602" s="173"/>
    </row>
    <row r="603" ht="12.0" customHeight="1">
      <c r="B603" s="22"/>
      <c r="J603" s="22"/>
      <c r="M603" s="1594"/>
      <c r="O603" s="22"/>
      <c r="P603" s="173"/>
      <c r="Q603" s="173"/>
      <c r="R603" s="173"/>
    </row>
    <row r="604" ht="12.0" customHeight="1">
      <c r="B604" s="22"/>
      <c r="J604" s="22"/>
      <c r="M604" s="1594"/>
      <c r="O604" s="22"/>
      <c r="P604" s="173"/>
      <c r="Q604" s="173"/>
      <c r="R604" s="173"/>
    </row>
    <row r="605" ht="12.0" customHeight="1">
      <c r="B605" s="22"/>
      <c r="J605" s="22"/>
      <c r="M605" s="1594"/>
      <c r="O605" s="22"/>
      <c r="P605" s="173"/>
      <c r="Q605" s="173"/>
      <c r="R605" s="173"/>
    </row>
    <row r="606" ht="12.0" customHeight="1">
      <c r="B606" s="22"/>
      <c r="J606" s="22"/>
      <c r="M606" s="1594"/>
      <c r="O606" s="22"/>
      <c r="P606" s="173"/>
      <c r="Q606" s="173"/>
      <c r="R606" s="173"/>
    </row>
    <row r="607" ht="12.0" customHeight="1">
      <c r="B607" s="22"/>
      <c r="J607" s="22"/>
      <c r="M607" s="1594"/>
      <c r="O607" s="22"/>
      <c r="P607" s="173"/>
      <c r="Q607" s="173"/>
      <c r="R607" s="173"/>
    </row>
    <row r="608" ht="12.0" customHeight="1">
      <c r="B608" s="22"/>
      <c r="J608" s="22"/>
      <c r="M608" s="1594"/>
      <c r="O608" s="22"/>
      <c r="P608" s="173"/>
      <c r="Q608" s="173"/>
      <c r="R608" s="173"/>
    </row>
    <row r="609" ht="12.0" customHeight="1">
      <c r="B609" s="22"/>
      <c r="J609" s="22"/>
      <c r="M609" s="1594"/>
      <c r="O609" s="22"/>
      <c r="P609" s="173"/>
      <c r="Q609" s="173"/>
      <c r="R609" s="173"/>
    </row>
    <row r="610" ht="12.0" customHeight="1">
      <c r="B610" s="22"/>
      <c r="J610" s="22"/>
      <c r="M610" s="1594"/>
      <c r="O610" s="22"/>
      <c r="P610" s="173"/>
      <c r="Q610" s="173"/>
      <c r="R610" s="173"/>
    </row>
    <row r="611" ht="12.0" customHeight="1">
      <c r="B611" s="22"/>
      <c r="J611" s="22"/>
      <c r="M611" s="1594"/>
      <c r="O611" s="22"/>
      <c r="P611" s="173"/>
      <c r="Q611" s="173"/>
      <c r="R611" s="173"/>
    </row>
    <row r="612" ht="12.0" customHeight="1">
      <c r="B612" s="22"/>
      <c r="J612" s="22"/>
      <c r="M612" s="1594"/>
      <c r="O612" s="22"/>
      <c r="P612" s="173"/>
      <c r="Q612" s="173"/>
      <c r="R612" s="173"/>
    </row>
    <row r="613" ht="12.0" customHeight="1">
      <c r="B613" s="22"/>
      <c r="J613" s="22"/>
      <c r="M613" s="1594"/>
      <c r="O613" s="22"/>
      <c r="P613" s="173"/>
      <c r="Q613" s="173"/>
      <c r="R613" s="173"/>
    </row>
    <row r="614" ht="12.0" customHeight="1">
      <c r="B614" s="22"/>
      <c r="J614" s="22"/>
      <c r="M614" s="1594"/>
      <c r="O614" s="22"/>
      <c r="P614" s="173"/>
      <c r="Q614" s="173"/>
      <c r="R614" s="173"/>
    </row>
    <row r="615" ht="12.0" customHeight="1">
      <c r="B615" s="22"/>
      <c r="J615" s="22"/>
      <c r="M615" s="1594"/>
      <c r="O615" s="22"/>
      <c r="P615" s="173"/>
      <c r="Q615" s="173"/>
      <c r="R615" s="173"/>
    </row>
    <row r="616" ht="12.0" customHeight="1">
      <c r="B616" s="22"/>
      <c r="J616" s="22"/>
      <c r="M616" s="1594"/>
      <c r="O616" s="22"/>
      <c r="P616" s="173"/>
      <c r="Q616" s="173"/>
      <c r="R616" s="173"/>
    </row>
    <row r="617" ht="12.0" customHeight="1">
      <c r="B617" s="22"/>
      <c r="J617" s="22"/>
      <c r="M617" s="1594"/>
      <c r="O617" s="22"/>
      <c r="P617" s="173"/>
      <c r="Q617" s="173"/>
      <c r="R617" s="173"/>
    </row>
    <row r="618" ht="12.0" customHeight="1">
      <c r="B618" s="22"/>
      <c r="J618" s="22"/>
      <c r="M618" s="1594"/>
      <c r="O618" s="22"/>
      <c r="P618" s="173"/>
      <c r="Q618" s="173"/>
      <c r="R618" s="173"/>
    </row>
    <row r="619" ht="12.0" customHeight="1">
      <c r="B619" s="22"/>
      <c r="J619" s="22"/>
      <c r="M619" s="1594"/>
      <c r="O619" s="22"/>
      <c r="P619" s="173"/>
      <c r="Q619" s="173"/>
      <c r="R619" s="173"/>
    </row>
    <row r="620" ht="12.0" customHeight="1">
      <c r="B620" s="22"/>
      <c r="J620" s="22"/>
      <c r="M620" s="1594"/>
      <c r="O620" s="22"/>
      <c r="P620" s="173"/>
      <c r="Q620" s="173"/>
      <c r="R620" s="173"/>
    </row>
    <row r="621" ht="12.0" customHeight="1">
      <c r="B621" s="22"/>
      <c r="J621" s="22"/>
      <c r="M621" s="1594"/>
      <c r="O621" s="22"/>
      <c r="P621" s="173"/>
      <c r="Q621" s="173"/>
      <c r="R621" s="173"/>
    </row>
    <row r="622" ht="12.0" customHeight="1">
      <c r="B622" s="22"/>
      <c r="J622" s="22"/>
      <c r="M622" s="1594"/>
      <c r="O622" s="22"/>
      <c r="P622" s="173"/>
      <c r="Q622" s="173"/>
      <c r="R622" s="173"/>
    </row>
    <row r="623" ht="12.0" customHeight="1">
      <c r="B623" s="22"/>
      <c r="J623" s="22"/>
      <c r="M623" s="1594"/>
      <c r="O623" s="22"/>
      <c r="P623" s="173"/>
      <c r="Q623" s="173"/>
      <c r="R623" s="173"/>
    </row>
    <row r="624" ht="12.0" customHeight="1">
      <c r="B624" s="22"/>
      <c r="J624" s="22"/>
      <c r="M624" s="1594"/>
      <c r="O624" s="22"/>
      <c r="P624" s="173"/>
      <c r="Q624" s="173"/>
      <c r="R624" s="173"/>
    </row>
    <row r="625" ht="12.0" customHeight="1">
      <c r="B625" s="22"/>
      <c r="J625" s="22"/>
      <c r="M625" s="1594"/>
      <c r="O625" s="22"/>
      <c r="P625" s="173"/>
      <c r="Q625" s="173"/>
      <c r="R625" s="173"/>
    </row>
    <row r="626" ht="12.0" customHeight="1">
      <c r="B626" s="22"/>
      <c r="J626" s="22"/>
      <c r="M626" s="1594"/>
      <c r="O626" s="22"/>
      <c r="P626" s="173"/>
      <c r="Q626" s="173"/>
      <c r="R626" s="173"/>
    </row>
    <row r="627" ht="12.0" customHeight="1">
      <c r="B627" s="22"/>
      <c r="J627" s="22"/>
      <c r="M627" s="1594"/>
      <c r="O627" s="22"/>
      <c r="P627" s="173"/>
      <c r="Q627" s="173"/>
      <c r="R627" s="173"/>
    </row>
    <row r="628" ht="12.0" customHeight="1">
      <c r="B628" s="22"/>
      <c r="J628" s="22"/>
      <c r="M628" s="1594"/>
      <c r="O628" s="22"/>
      <c r="P628" s="173"/>
      <c r="Q628" s="173"/>
      <c r="R628" s="173"/>
    </row>
    <row r="629" ht="12.0" customHeight="1">
      <c r="B629" s="22"/>
      <c r="J629" s="22"/>
      <c r="M629" s="1594"/>
      <c r="O629" s="22"/>
      <c r="P629" s="173"/>
      <c r="Q629" s="173"/>
      <c r="R629" s="173"/>
    </row>
    <row r="630" ht="12.0" customHeight="1">
      <c r="B630" s="22"/>
      <c r="J630" s="22"/>
      <c r="M630" s="1594"/>
      <c r="O630" s="22"/>
      <c r="P630" s="173"/>
      <c r="Q630" s="173"/>
      <c r="R630" s="173"/>
    </row>
    <row r="631" ht="12.0" customHeight="1">
      <c r="B631" s="22"/>
      <c r="J631" s="22"/>
      <c r="M631" s="1594"/>
      <c r="O631" s="22"/>
      <c r="P631" s="173"/>
      <c r="Q631" s="173"/>
      <c r="R631" s="173"/>
    </row>
    <row r="632" ht="12.0" customHeight="1">
      <c r="B632" s="22"/>
      <c r="J632" s="22"/>
      <c r="M632" s="1594"/>
      <c r="O632" s="22"/>
      <c r="P632" s="173"/>
      <c r="Q632" s="173"/>
      <c r="R632" s="173"/>
    </row>
    <row r="633" ht="12.0" customHeight="1">
      <c r="B633" s="22"/>
      <c r="J633" s="22"/>
      <c r="M633" s="1594"/>
      <c r="O633" s="22"/>
      <c r="P633" s="173"/>
      <c r="Q633" s="173"/>
      <c r="R633" s="173"/>
    </row>
    <row r="634" ht="12.0" customHeight="1">
      <c r="B634" s="22"/>
      <c r="J634" s="22"/>
      <c r="M634" s="1594"/>
      <c r="O634" s="22"/>
      <c r="P634" s="173"/>
      <c r="Q634" s="173"/>
      <c r="R634" s="173"/>
    </row>
    <row r="635" ht="12.0" customHeight="1">
      <c r="B635" s="22"/>
      <c r="J635" s="22"/>
      <c r="M635" s="1594"/>
      <c r="O635" s="22"/>
      <c r="P635" s="173"/>
      <c r="Q635" s="173"/>
      <c r="R635" s="173"/>
    </row>
    <row r="636" ht="12.0" customHeight="1">
      <c r="B636" s="22"/>
      <c r="J636" s="22"/>
      <c r="M636" s="1594"/>
      <c r="O636" s="22"/>
      <c r="P636" s="173"/>
      <c r="Q636" s="173"/>
      <c r="R636" s="173"/>
    </row>
    <row r="637" ht="12.0" customHeight="1">
      <c r="B637" s="22"/>
      <c r="J637" s="22"/>
      <c r="M637" s="1594"/>
      <c r="O637" s="22"/>
      <c r="P637" s="173"/>
      <c r="Q637" s="173"/>
      <c r="R637" s="173"/>
    </row>
    <row r="638" ht="12.0" customHeight="1">
      <c r="B638" s="22"/>
      <c r="J638" s="22"/>
      <c r="M638" s="1594"/>
      <c r="O638" s="22"/>
      <c r="P638" s="173"/>
      <c r="Q638" s="173"/>
      <c r="R638" s="173"/>
    </row>
    <row r="639" ht="12.0" customHeight="1">
      <c r="B639" s="22"/>
      <c r="J639" s="22"/>
      <c r="M639" s="1594"/>
      <c r="O639" s="22"/>
      <c r="P639" s="173"/>
      <c r="Q639" s="173"/>
      <c r="R639" s="173"/>
    </row>
    <row r="640" ht="12.0" customHeight="1">
      <c r="B640" s="22"/>
      <c r="J640" s="22"/>
      <c r="M640" s="1594"/>
      <c r="O640" s="22"/>
      <c r="P640" s="173"/>
      <c r="Q640" s="173"/>
      <c r="R640" s="173"/>
    </row>
    <row r="641" ht="12.0" customHeight="1">
      <c r="B641" s="22"/>
      <c r="J641" s="22"/>
      <c r="M641" s="1594"/>
      <c r="O641" s="22"/>
      <c r="P641" s="173"/>
      <c r="Q641" s="173"/>
      <c r="R641" s="173"/>
    </row>
    <row r="642" ht="12.0" customHeight="1">
      <c r="B642" s="22"/>
      <c r="J642" s="22"/>
      <c r="M642" s="1594"/>
      <c r="O642" s="22"/>
      <c r="P642" s="173"/>
      <c r="Q642" s="173"/>
      <c r="R642" s="173"/>
    </row>
    <row r="643" ht="12.0" customHeight="1">
      <c r="B643" s="22"/>
      <c r="J643" s="22"/>
      <c r="M643" s="1594"/>
      <c r="O643" s="22"/>
      <c r="P643" s="173"/>
      <c r="Q643" s="173"/>
      <c r="R643" s="173"/>
    </row>
    <row r="644" ht="12.0" customHeight="1">
      <c r="B644" s="22"/>
      <c r="J644" s="22"/>
      <c r="M644" s="1594"/>
      <c r="O644" s="22"/>
      <c r="P644" s="173"/>
      <c r="Q644" s="173"/>
      <c r="R644" s="173"/>
    </row>
    <row r="645" ht="12.0" customHeight="1">
      <c r="B645" s="22"/>
      <c r="J645" s="22"/>
      <c r="M645" s="1594"/>
      <c r="O645" s="22"/>
      <c r="P645" s="173"/>
      <c r="Q645" s="173"/>
      <c r="R645" s="173"/>
    </row>
    <row r="646" ht="12.0" customHeight="1">
      <c r="B646" s="22"/>
      <c r="J646" s="22"/>
      <c r="M646" s="1594"/>
      <c r="O646" s="22"/>
      <c r="P646" s="173"/>
      <c r="Q646" s="173"/>
      <c r="R646" s="173"/>
    </row>
    <row r="647" ht="12.0" customHeight="1">
      <c r="B647" s="22"/>
      <c r="J647" s="22"/>
      <c r="M647" s="1594"/>
      <c r="O647" s="22"/>
      <c r="P647" s="173"/>
      <c r="Q647" s="173"/>
      <c r="R647" s="173"/>
    </row>
    <row r="648" ht="12.0" customHeight="1">
      <c r="B648" s="22"/>
      <c r="J648" s="22"/>
      <c r="M648" s="1594"/>
      <c r="O648" s="22"/>
      <c r="P648" s="173"/>
      <c r="Q648" s="173"/>
      <c r="R648" s="173"/>
    </row>
    <row r="649" ht="12.0" customHeight="1">
      <c r="B649" s="22"/>
      <c r="J649" s="22"/>
      <c r="M649" s="1594"/>
      <c r="O649" s="22"/>
      <c r="P649" s="173"/>
      <c r="Q649" s="173"/>
      <c r="R649" s="173"/>
    </row>
    <row r="650" ht="12.0" customHeight="1">
      <c r="B650" s="22"/>
      <c r="J650" s="22"/>
      <c r="M650" s="1594"/>
      <c r="O650" s="22"/>
      <c r="P650" s="173"/>
      <c r="Q650" s="173"/>
      <c r="R650" s="173"/>
    </row>
    <row r="651" ht="12.0" customHeight="1">
      <c r="B651" s="22"/>
      <c r="J651" s="22"/>
      <c r="M651" s="1594"/>
      <c r="O651" s="22"/>
      <c r="P651" s="173"/>
      <c r="Q651" s="173"/>
      <c r="R651" s="173"/>
    </row>
    <row r="652" ht="12.0" customHeight="1">
      <c r="B652" s="22"/>
      <c r="J652" s="22"/>
      <c r="M652" s="1594"/>
      <c r="O652" s="22"/>
      <c r="P652" s="173"/>
      <c r="Q652" s="173"/>
      <c r="R652" s="173"/>
    </row>
    <row r="653" ht="12.0" customHeight="1">
      <c r="B653" s="22"/>
      <c r="J653" s="22"/>
      <c r="M653" s="1594"/>
      <c r="O653" s="22"/>
      <c r="P653" s="173"/>
      <c r="Q653" s="173"/>
      <c r="R653" s="173"/>
    </row>
    <row r="654" ht="12.0" customHeight="1">
      <c r="B654" s="22"/>
      <c r="J654" s="22"/>
      <c r="M654" s="1594"/>
      <c r="O654" s="22"/>
      <c r="P654" s="173"/>
      <c r="Q654" s="173"/>
      <c r="R654" s="173"/>
    </row>
    <row r="655" ht="12.0" customHeight="1">
      <c r="B655" s="22"/>
      <c r="J655" s="22"/>
      <c r="M655" s="1594"/>
      <c r="O655" s="22"/>
      <c r="P655" s="173"/>
      <c r="Q655" s="173"/>
      <c r="R655" s="173"/>
    </row>
    <row r="656" ht="12.0" customHeight="1">
      <c r="B656" s="22"/>
      <c r="J656" s="22"/>
      <c r="M656" s="1594"/>
      <c r="O656" s="22"/>
      <c r="P656" s="173"/>
      <c r="Q656" s="173"/>
      <c r="R656" s="173"/>
    </row>
    <row r="657" ht="12.0" customHeight="1">
      <c r="B657" s="22"/>
      <c r="J657" s="22"/>
      <c r="M657" s="1594"/>
      <c r="O657" s="22"/>
      <c r="P657" s="173"/>
      <c r="Q657" s="173"/>
      <c r="R657" s="173"/>
    </row>
    <row r="658" ht="12.0" customHeight="1">
      <c r="B658" s="22"/>
      <c r="J658" s="22"/>
      <c r="M658" s="1594"/>
      <c r="O658" s="22"/>
      <c r="P658" s="173"/>
      <c r="Q658" s="173"/>
      <c r="R658" s="173"/>
    </row>
    <row r="659" ht="12.0" customHeight="1">
      <c r="B659" s="22"/>
      <c r="J659" s="22"/>
      <c r="M659" s="1594"/>
      <c r="O659" s="22"/>
      <c r="P659" s="173"/>
      <c r="Q659" s="173"/>
      <c r="R659" s="173"/>
    </row>
    <row r="660" ht="12.0" customHeight="1">
      <c r="B660" s="22"/>
      <c r="J660" s="22"/>
      <c r="M660" s="1594"/>
      <c r="O660" s="22"/>
      <c r="P660" s="173"/>
      <c r="Q660" s="173"/>
      <c r="R660" s="173"/>
    </row>
    <row r="661" ht="12.0" customHeight="1">
      <c r="B661" s="22"/>
      <c r="J661" s="22"/>
      <c r="M661" s="1594"/>
      <c r="O661" s="22"/>
      <c r="P661" s="173"/>
      <c r="Q661" s="173"/>
      <c r="R661" s="173"/>
    </row>
    <row r="662" ht="12.0" customHeight="1">
      <c r="B662" s="22"/>
      <c r="J662" s="22"/>
      <c r="M662" s="1594"/>
      <c r="O662" s="22"/>
      <c r="P662" s="173"/>
      <c r="Q662" s="173"/>
      <c r="R662" s="173"/>
    </row>
    <row r="663" ht="12.0" customHeight="1">
      <c r="B663" s="22"/>
      <c r="J663" s="22"/>
      <c r="M663" s="1594"/>
      <c r="O663" s="22"/>
      <c r="P663" s="173"/>
      <c r="Q663" s="173"/>
      <c r="R663" s="173"/>
    </row>
    <row r="664" ht="12.0" customHeight="1">
      <c r="B664" s="22"/>
      <c r="J664" s="22"/>
      <c r="M664" s="1594"/>
      <c r="O664" s="22"/>
      <c r="P664" s="173"/>
      <c r="Q664" s="173"/>
      <c r="R664" s="173"/>
    </row>
    <row r="665" ht="12.0" customHeight="1">
      <c r="B665" s="22"/>
      <c r="J665" s="22"/>
      <c r="M665" s="1594"/>
      <c r="O665" s="22"/>
      <c r="P665" s="173"/>
      <c r="Q665" s="173"/>
      <c r="R665" s="173"/>
    </row>
    <row r="666" ht="12.0" customHeight="1">
      <c r="B666" s="22"/>
      <c r="J666" s="22"/>
      <c r="M666" s="1594"/>
      <c r="O666" s="22"/>
      <c r="P666" s="173"/>
      <c r="Q666" s="173"/>
      <c r="R666" s="173"/>
    </row>
    <row r="667" ht="12.0" customHeight="1">
      <c r="B667" s="22"/>
      <c r="J667" s="22"/>
      <c r="M667" s="1594"/>
      <c r="O667" s="22"/>
      <c r="P667" s="173"/>
      <c r="Q667" s="173"/>
      <c r="R667" s="173"/>
    </row>
    <row r="668" ht="12.0" customHeight="1">
      <c r="B668" s="22"/>
      <c r="J668" s="22"/>
      <c r="M668" s="1594"/>
      <c r="O668" s="22"/>
      <c r="P668" s="173"/>
      <c r="Q668" s="173"/>
      <c r="R668" s="173"/>
    </row>
    <row r="669" ht="12.0" customHeight="1">
      <c r="B669" s="22"/>
      <c r="J669" s="22"/>
      <c r="M669" s="1594"/>
      <c r="O669" s="22"/>
      <c r="P669" s="173"/>
      <c r="Q669" s="173"/>
      <c r="R669" s="173"/>
    </row>
    <row r="670" ht="12.0" customHeight="1">
      <c r="B670" s="22"/>
      <c r="J670" s="22"/>
      <c r="M670" s="1594"/>
      <c r="O670" s="22"/>
      <c r="P670" s="173"/>
      <c r="Q670" s="173"/>
      <c r="R670" s="173"/>
    </row>
    <row r="671" ht="12.0" customHeight="1">
      <c r="B671" s="22"/>
      <c r="J671" s="22"/>
      <c r="M671" s="1594"/>
      <c r="O671" s="22"/>
      <c r="P671" s="173"/>
      <c r="Q671" s="173"/>
      <c r="R671" s="173"/>
    </row>
    <row r="672" ht="12.0" customHeight="1">
      <c r="B672" s="22"/>
      <c r="J672" s="22"/>
      <c r="M672" s="1594"/>
      <c r="O672" s="22"/>
      <c r="P672" s="173"/>
      <c r="Q672" s="173"/>
      <c r="R672" s="173"/>
    </row>
    <row r="673" ht="12.0" customHeight="1">
      <c r="B673" s="22"/>
      <c r="J673" s="22"/>
      <c r="M673" s="1594"/>
      <c r="O673" s="22"/>
      <c r="P673" s="173"/>
      <c r="Q673" s="173"/>
      <c r="R673" s="173"/>
    </row>
    <row r="674" ht="12.0" customHeight="1">
      <c r="B674" s="22"/>
      <c r="J674" s="22"/>
      <c r="M674" s="1594"/>
      <c r="O674" s="22"/>
      <c r="P674" s="173"/>
      <c r="Q674" s="173"/>
      <c r="R674" s="173"/>
    </row>
    <row r="675" ht="12.0" customHeight="1">
      <c r="B675" s="22"/>
      <c r="J675" s="22"/>
      <c r="M675" s="1594"/>
      <c r="O675" s="22"/>
      <c r="P675" s="173"/>
      <c r="Q675" s="173"/>
      <c r="R675" s="173"/>
    </row>
    <row r="676" ht="12.0" customHeight="1">
      <c r="B676" s="22"/>
      <c r="J676" s="22"/>
      <c r="M676" s="1594"/>
      <c r="O676" s="22"/>
      <c r="P676" s="173"/>
      <c r="Q676" s="173"/>
      <c r="R676" s="173"/>
    </row>
    <row r="677" ht="12.0" customHeight="1">
      <c r="B677" s="22"/>
      <c r="J677" s="22"/>
      <c r="M677" s="1594"/>
      <c r="O677" s="22"/>
      <c r="P677" s="173"/>
      <c r="Q677" s="173"/>
      <c r="R677" s="173"/>
    </row>
    <row r="678" ht="12.0" customHeight="1">
      <c r="B678" s="22"/>
      <c r="J678" s="22"/>
      <c r="M678" s="1594"/>
      <c r="O678" s="22"/>
      <c r="P678" s="173"/>
      <c r="Q678" s="173"/>
      <c r="R678" s="173"/>
    </row>
    <row r="679" ht="12.0" customHeight="1">
      <c r="B679" s="22"/>
      <c r="J679" s="22"/>
      <c r="M679" s="1594"/>
      <c r="O679" s="22"/>
      <c r="P679" s="173"/>
      <c r="Q679" s="173"/>
      <c r="R679" s="173"/>
    </row>
    <row r="680" ht="12.0" customHeight="1">
      <c r="B680" s="22"/>
      <c r="J680" s="22"/>
      <c r="M680" s="1594"/>
      <c r="O680" s="22"/>
      <c r="P680" s="173"/>
      <c r="Q680" s="173"/>
      <c r="R680" s="173"/>
    </row>
    <row r="681" ht="12.0" customHeight="1">
      <c r="B681" s="22"/>
      <c r="J681" s="22"/>
      <c r="M681" s="1594"/>
      <c r="O681" s="22"/>
      <c r="P681" s="173"/>
      <c r="Q681" s="173"/>
      <c r="R681" s="173"/>
    </row>
    <row r="682" ht="12.0" customHeight="1">
      <c r="B682" s="22"/>
      <c r="J682" s="22"/>
      <c r="M682" s="1594"/>
      <c r="O682" s="22"/>
      <c r="P682" s="173"/>
      <c r="Q682" s="173"/>
      <c r="R682" s="173"/>
    </row>
    <row r="683" ht="12.0" customHeight="1">
      <c r="B683" s="22"/>
      <c r="J683" s="22"/>
      <c r="M683" s="1594"/>
      <c r="O683" s="22"/>
      <c r="P683" s="173"/>
      <c r="Q683" s="173"/>
      <c r="R683" s="173"/>
    </row>
    <row r="684" ht="12.0" customHeight="1">
      <c r="B684" s="22"/>
      <c r="J684" s="22"/>
      <c r="M684" s="1594"/>
      <c r="O684" s="22"/>
      <c r="P684" s="173"/>
      <c r="Q684" s="173"/>
      <c r="R684" s="173"/>
    </row>
    <row r="685" ht="12.0" customHeight="1">
      <c r="B685" s="22"/>
      <c r="J685" s="22"/>
      <c r="M685" s="1594"/>
      <c r="O685" s="22"/>
      <c r="P685" s="173"/>
      <c r="Q685" s="173"/>
      <c r="R685" s="173"/>
    </row>
    <row r="686" ht="12.0" customHeight="1">
      <c r="B686" s="22"/>
      <c r="J686" s="22"/>
      <c r="M686" s="1594"/>
      <c r="O686" s="22"/>
      <c r="P686" s="173"/>
      <c r="Q686" s="173"/>
      <c r="R686" s="173"/>
    </row>
    <row r="687" ht="12.0" customHeight="1">
      <c r="B687" s="22"/>
      <c r="J687" s="22"/>
      <c r="M687" s="1594"/>
      <c r="O687" s="22"/>
      <c r="P687" s="173"/>
      <c r="Q687" s="173"/>
      <c r="R687" s="173"/>
    </row>
    <row r="688" ht="12.0" customHeight="1">
      <c r="B688" s="22"/>
      <c r="J688" s="22"/>
      <c r="M688" s="1594"/>
      <c r="O688" s="22"/>
      <c r="P688" s="173"/>
      <c r="Q688" s="173"/>
      <c r="R688" s="173"/>
    </row>
    <row r="689" ht="12.0" customHeight="1">
      <c r="B689" s="22"/>
      <c r="J689" s="22"/>
      <c r="M689" s="1594"/>
      <c r="O689" s="22"/>
      <c r="P689" s="173"/>
      <c r="Q689" s="173"/>
      <c r="R689" s="173"/>
    </row>
    <row r="690" ht="12.0" customHeight="1">
      <c r="B690" s="22"/>
      <c r="J690" s="22"/>
      <c r="M690" s="1594"/>
      <c r="O690" s="22"/>
      <c r="P690" s="173"/>
      <c r="Q690" s="173"/>
      <c r="R690" s="173"/>
    </row>
    <row r="691" ht="12.0" customHeight="1">
      <c r="B691" s="22"/>
      <c r="J691" s="22"/>
      <c r="M691" s="1594"/>
      <c r="O691" s="22"/>
      <c r="P691" s="173"/>
      <c r="Q691" s="173"/>
      <c r="R691" s="173"/>
    </row>
    <row r="692" ht="12.0" customHeight="1">
      <c r="B692" s="22"/>
      <c r="J692" s="22"/>
      <c r="M692" s="1594"/>
      <c r="O692" s="22"/>
      <c r="P692" s="173"/>
      <c r="Q692" s="173"/>
      <c r="R692" s="173"/>
    </row>
    <row r="693" ht="12.0" customHeight="1">
      <c r="B693" s="22"/>
      <c r="J693" s="22"/>
      <c r="M693" s="1594"/>
      <c r="O693" s="22"/>
      <c r="P693" s="173"/>
      <c r="Q693" s="173"/>
      <c r="R693" s="173"/>
    </row>
    <row r="694" ht="12.0" customHeight="1">
      <c r="B694" s="22"/>
      <c r="J694" s="22"/>
      <c r="M694" s="1594"/>
      <c r="O694" s="22"/>
      <c r="P694" s="173"/>
      <c r="Q694" s="173"/>
      <c r="R694" s="173"/>
    </row>
    <row r="695" ht="12.0" customHeight="1">
      <c r="B695" s="22"/>
      <c r="J695" s="22"/>
      <c r="M695" s="1594"/>
      <c r="O695" s="22"/>
      <c r="P695" s="173"/>
      <c r="Q695" s="173"/>
      <c r="R695" s="173"/>
    </row>
    <row r="696" ht="12.0" customHeight="1">
      <c r="B696" s="22"/>
      <c r="J696" s="22"/>
      <c r="M696" s="1594"/>
      <c r="O696" s="22"/>
      <c r="P696" s="173"/>
      <c r="Q696" s="173"/>
      <c r="R696" s="173"/>
    </row>
    <row r="697" ht="12.0" customHeight="1">
      <c r="B697" s="22"/>
      <c r="J697" s="22"/>
      <c r="M697" s="1594"/>
      <c r="O697" s="22"/>
      <c r="P697" s="173"/>
      <c r="Q697" s="173"/>
      <c r="R697" s="173"/>
    </row>
    <row r="698" ht="12.0" customHeight="1">
      <c r="B698" s="22"/>
      <c r="J698" s="22"/>
      <c r="M698" s="1594"/>
      <c r="O698" s="22"/>
      <c r="P698" s="173"/>
      <c r="Q698" s="173"/>
      <c r="R698" s="173"/>
    </row>
    <row r="699" ht="12.0" customHeight="1">
      <c r="B699" s="22"/>
      <c r="J699" s="22"/>
      <c r="M699" s="1594"/>
      <c r="O699" s="22"/>
      <c r="P699" s="173"/>
      <c r="Q699" s="173"/>
      <c r="R699" s="173"/>
    </row>
    <row r="700" ht="12.0" customHeight="1">
      <c r="B700" s="22"/>
      <c r="J700" s="22"/>
      <c r="M700" s="1594"/>
      <c r="O700" s="22"/>
      <c r="P700" s="173"/>
      <c r="Q700" s="173"/>
      <c r="R700" s="173"/>
    </row>
    <row r="701" ht="12.0" customHeight="1">
      <c r="B701" s="22"/>
      <c r="J701" s="22"/>
      <c r="M701" s="1594"/>
      <c r="O701" s="22"/>
      <c r="P701" s="173"/>
      <c r="Q701" s="173"/>
      <c r="R701" s="173"/>
    </row>
    <row r="702" ht="12.0" customHeight="1">
      <c r="B702" s="22"/>
      <c r="J702" s="22"/>
      <c r="M702" s="1594"/>
      <c r="O702" s="22"/>
      <c r="P702" s="173"/>
      <c r="Q702" s="173"/>
      <c r="R702" s="173"/>
    </row>
    <row r="703" ht="12.0" customHeight="1">
      <c r="B703" s="22"/>
      <c r="J703" s="22"/>
      <c r="M703" s="1594"/>
      <c r="O703" s="22"/>
      <c r="P703" s="173"/>
      <c r="Q703" s="173"/>
      <c r="R703" s="173"/>
    </row>
    <row r="704" ht="12.0" customHeight="1">
      <c r="B704" s="22"/>
      <c r="J704" s="22"/>
      <c r="M704" s="1594"/>
      <c r="O704" s="22"/>
      <c r="P704" s="173"/>
      <c r="Q704" s="173"/>
      <c r="R704" s="173"/>
    </row>
    <row r="705" ht="12.0" customHeight="1">
      <c r="B705" s="22"/>
      <c r="J705" s="22"/>
      <c r="M705" s="1594"/>
      <c r="O705" s="22"/>
      <c r="P705" s="173"/>
      <c r="Q705" s="173"/>
      <c r="R705" s="173"/>
    </row>
    <row r="706" ht="12.0" customHeight="1">
      <c r="B706" s="22"/>
      <c r="J706" s="22"/>
      <c r="M706" s="1594"/>
      <c r="O706" s="22"/>
      <c r="P706" s="173"/>
      <c r="Q706" s="173"/>
      <c r="R706" s="173"/>
    </row>
    <row r="707" ht="12.0" customHeight="1">
      <c r="B707" s="22"/>
      <c r="J707" s="22"/>
      <c r="M707" s="1594"/>
      <c r="O707" s="22"/>
      <c r="P707" s="173"/>
      <c r="Q707" s="173"/>
      <c r="R707" s="173"/>
    </row>
    <row r="708" ht="12.0" customHeight="1">
      <c r="B708" s="22"/>
      <c r="J708" s="22"/>
      <c r="M708" s="1594"/>
      <c r="O708" s="22"/>
      <c r="P708" s="173"/>
      <c r="Q708" s="173"/>
      <c r="R708" s="173"/>
    </row>
    <row r="709" ht="12.0" customHeight="1">
      <c r="B709" s="22"/>
      <c r="J709" s="22"/>
      <c r="M709" s="1594"/>
      <c r="O709" s="22"/>
      <c r="P709" s="173"/>
      <c r="Q709" s="173"/>
      <c r="R709" s="173"/>
    </row>
    <row r="710" ht="12.0" customHeight="1">
      <c r="B710" s="22"/>
      <c r="J710" s="22"/>
      <c r="M710" s="1594"/>
      <c r="O710" s="22"/>
      <c r="P710" s="173"/>
      <c r="Q710" s="173"/>
      <c r="R710" s="173"/>
    </row>
    <row r="711" ht="12.0" customHeight="1">
      <c r="B711" s="22"/>
      <c r="J711" s="22"/>
      <c r="M711" s="1594"/>
      <c r="O711" s="22"/>
      <c r="P711" s="173"/>
      <c r="Q711" s="173"/>
      <c r="R711" s="173"/>
    </row>
    <row r="712" ht="12.0" customHeight="1">
      <c r="B712" s="22"/>
      <c r="J712" s="22"/>
      <c r="M712" s="1594"/>
      <c r="O712" s="22"/>
      <c r="P712" s="173"/>
      <c r="Q712" s="173"/>
      <c r="R712" s="173"/>
    </row>
    <row r="713" ht="12.0" customHeight="1">
      <c r="B713" s="22"/>
      <c r="J713" s="22"/>
      <c r="M713" s="1594"/>
      <c r="O713" s="22"/>
      <c r="P713" s="173"/>
      <c r="Q713" s="173"/>
      <c r="R713" s="173"/>
    </row>
    <row r="714" ht="12.0" customHeight="1">
      <c r="B714" s="22"/>
      <c r="J714" s="22"/>
      <c r="M714" s="1594"/>
      <c r="O714" s="22"/>
      <c r="P714" s="173"/>
      <c r="Q714" s="173"/>
      <c r="R714" s="173"/>
    </row>
    <row r="715" ht="12.0" customHeight="1">
      <c r="B715" s="22"/>
      <c r="J715" s="22"/>
      <c r="M715" s="1594"/>
      <c r="O715" s="22"/>
      <c r="P715" s="173"/>
      <c r="Q715" s="173"/>
      <c r="R715" s="173"/>
    </row>
    <row r="716" ht="12.0" customHeight="1">
      <c r="B716" s="22"/>
      <c r="J716" s="22"/>
      <c r="M716" s="1594"/>
      <c r="O716" s="22"/>
      <c r="P716" s="173"/>
      <c r="Q716" s="173"/>
      <c r="R716" s="173"/>
    </row>
    <row r="717" ht="12.0" customHeight="1">
      <c r="B717" s="22"/>
      <c r="J717" s="22"/>
      <c r="M717" s="1594"/>
      <c r="O717" s="22"/>
      <c r="P717" s="173"/>
      <c r="Q717" s="173"/>
      <c r="R717" s="173"/>
    </row>
    <row r="718" ht="12.0" customHeight="1">
      <c r="B718" s="22"/>
      <c r="J718" s="22"/>
      <c r="M718" s="1594"/>
      <c r="O718" s="22"/>
      <c r="P718" s="173"/>
      <c r="Q718" s="173"/>
      <c r="R718" s="173"/>
    </row>
    <row r="719" ht="12.0" customHeight="1">
      <c r="B719" s="22"/>
      <c r="J719" s="22"/>
      <c r="M719" s="1594"/>
      <c r="O719" s="22"/>
      <c r="P719" s="173"/>
      <c r="Q719" s="173"/>
      <c r="R719" s="173"/>
    </row>
    <row r="720" ht="12.0" customHeight="1">
      <c r="B720" s="22"/>
      <c r="J720" s="22"/>
      <c r="M720" s="1594"/>
      <c r="O720" s="22"/>
      <c r="P720" s="173"/>
      <c r="Q720" s="173"/>
      <c r="R720" s="173"/>
    </row>
    <row r="721" ht="12.0" customHeight="1">
      <c r="B721" s="22"/>
      <c r="J721" s="22"/>
      <c r="M721" s="1594"/>
      <c r="O721" s="22"/>
      <c r="P721" s="173"/>
      <c r="Q721" s="173"/>
      <c r="R721" s="173"/>
    </row>
    <row r="722" ht="12.0" customHeight="1">
      <c r="B722" s="22"/>
      <c r="J722" s="22"/>
      <c r="M722" s="1594"/>
      <c r="O722" s="22"/>
      <c r="P722" s="173"/>
      <c r="Q722" s="173"/>
      <c r="R722" s="173"/>
    </row>
    <row r="723" ht="12.0" customHeight="1">
      <c r="B723" s="22"/>
      <c r="J723" s="22"/>
      <c r="M723" s="1594"/>
      <c r="O723" s="22"/>
      <c r="P723" s="173"/>
      <c r="Q723" s="173"/>
      <c r="R723" s="173"/>
    </row>
    <row r="724" ht="12.0" customHeight="1">
      <c r="B724" s="22"/>
      <c r="J724" s="22"/>
      <c r="M724" s="1594"/>
      <c r="O724" s="22"/>
      <c r="P724" s="173"/>
      <c r="Q724" s="173"/>
      <c r="R724" s="173"/>
    </row>
    <row r="725" ht="12.0" customHeight="1">
      <c r="B725" s="22"/>
      <c r="J725" s="22"/>
      <c r="M725" s="1594"/>
      <c r="O725" s="22"/>
      <c r="P725" s="173"/>
      <c r="Q725" s="173"/>
      <c r="R725" s="173"/>
    </row>
    <row r="726" ht="12.0" customHeight="1">
      <c r="B726" s="22"/>
      <c r="J726" s="22"/>
      <c r="M726" s="1594"/>
      <c r="O726" s="22"/>
      <c r="P726" s="173"/>
      <c r="Q726" s="173"/>
      <c r="R726" s="173"/>
    </row>
    <row r="727" ht="12.0" customHeight="1">
      <c r="B727" s="22"/>
      <c r="J727" s="22"/>
      <c r="M727" s="1594"/>
      <c r="O727" s="22"/>
      <c r="P727" s="173"/>
      <c r="Q727" s="173"/>
      <c r="R727" s="173"/>
    </row>
    <row r="728" ht="12.0" customHeight="1">
      <c r="B728" s="22"/>
      <c r="J728" s="22"/>
      <c r="M728" s="1594"/>
      <c r="O728" s="22"/>
      <c r="P728" s="173"/>
      <c r="Q728" s="173"/>
      <c r="R728" s="173"/>
    </row>
    <row r="729" ht="12.0" customHeight="1">
      <c r="B729" s="22"/>
      <c r="J729" s="22"/>
      <c r="M729" s="1594"/>
      <c r="O729" s="22"/>
      <c r="P729" s="173"/>
      <c r="Q729" s="173"/>
      <c r="R729" s="173"/>
    </row>
    <row r="730" ht="12.0" customHeight="1">
      <c r="B730" s="22"/>
      <c r="J730" s="22"/>
      <c r="M730" s="1594"/>
      <c r="O730" s="22"/>
      <c r="P730" s="173"/>
      <c r="Q730" s="173"/>
      <c r="R730" s="173"/>
    </row>
    <row r="731" ht="12.0" customHeight="1">
      <c r="B731" s="22"/>
      <c r="J731" s="22"/>
      <c r="M731" s="1594"/>
      <c r="O731" s="22"/>
      <c r="P731" s="173"/>
      <c r="Q731" s="173"/>
      <c r="R731" s="173"/>
    </row>
    <row r="732" ht="12.0" customHeight="1">
      <c r="B732" s="22"/>
      <c r="J732" s="22"/>
      <c r="M732" s="1594"/>
      <c r="O732" s="22"/>
      <c r="P732" s="173"/>
      <c r="Q732" s="173"/>
      <c r="R732" s="173"/>
    </row>
    <row r="733" ht="12.0" customHeight="1">
      <c r="B733" s="22"/>
      <c r="J733" s="22"/>
      <c r="M733" s="1594"/>
      <c r="O733" s="22"/>
      <c r="P733" s="173"/>
      <c r="Q733" s="173"/>
      <c r="R733" s="173"/>
    </row>
    <row r="734" ht="12.0" customHeight="1">
      <c r="B734" s="22"/>
      <c r="J734" s="22"/>
      <c r="M734" s="1594"/>
      <c r="O734" s="22"/>
      <c r="P734" s="173"/>
      <c r="Q734" s="173"/>
      <c r="R734" s="173"/>
    </row>
    <row r="735" ht="12.0" customHeight="1">
      <c r="B735" s="22"/>
      <c r="J735" s="22"/>
      <c r="M735" s="1594"/>
      <c r="O735" s="22"/>
      <c r="P735" s="173"/>
      <c r="Q735" s="173"/>
      <c r="R735" s="173"/>
    </row>
    <row r="736" ht="12.0" customHeight="1">
      <c r="B736" s="22"/>
      <c r="J736" s="22"/>
      <c r="M736" s="1594"/>
      <c r="O736" s="22"/>
      <c r="P736" s="173"/>
      <c r="Q736" s="173"/>
      <c r="R736" s="173"/>
    </row>
    <row r="737" ht="12.0" customHeight="1">
      <c r="B737" s="22"/>
      <c r="J737" s="22"/>
      <c r="M737" s="1594"/>
      <c r="O737" s="22"/>
      <c r="P737" s="173"/>
      <c r="Q737" s="173"/>
      <c r="R737" s="173"/>
    </row>
    <row r="738" ht="12.0" customHeight="1">
      <c r="B738" s="22"/>
      <c r="J738" s="22"/>
      <c r="M738" s="1594"/>
      <c r="O738" s="22"/>
      <c r="P738" s="173"/>
      <c r="Q738" s="173"/>
      <c r="R738" s="173"/>
    </row>
    <row r="739" ht="12.0" customHeight="1">
      <c r="B739" s="22"/>
      <c r="J739" s="22"/>
      <c r="M739" s="1594"/>
      <c r="O739" s="22"/>
      <c r="P739" s="173"/>
      <c r="Q739" s="173"/>
      <c r="R739" s="173"/>
    </row>
    <row r="740" ht="12.0" customHeight="1">
      <c r="B740" s="22"/>
      <c r="J740" s="22"/>
      <c r="M740" s="1594"/>
      <c r="O740" s="22"/>
      <c r="P740" s="173"/>
      <c r="Q740" s="173"/>
      <c r="R740" s="173"/>
    </row>
    <row r="741" ht="12.0" customHeight="1">
      <c r="B741" s="22"/>
      <c r="J741" s="22"/>
      <c r="M741" s="1594"/>
      <c r="O741" s="22"/>
      <c r="P741" s="173"/>
      <c r="Q741" s="173"/>
      <c r="R741" s="173"/>
    </row>
    <row r="742" ht="12.0" customHeight="1">
      <c r="B742" s="22"/>
      <c r="J742" s="22"/>
      <c r="M742" s="1594"/>
      <c r="O742" s="22"/>
      <c r="P742" s="173"/>
      <c r="Q742" s="173"/>
      <c r="R742" s="173"/>
    </row>
    <row r="743" ht="12.0" customHeight="1">
      <c r="B743" s="22"/>
      <c r="J743" s="22"/>
      <c r="M743" s="1594"/>
      <c r="O743" s="22"/>
      <c r="P743" s="173"/>
      <c r="Q743" s="173"/>
      <c r="R743" s="173"/>
    </row>
    <row r="744" ht="12.0" customHeight="1">
      <c r="B744" s="22"/>
      <c r="J744" s="22"/>
      <c r="M744" s="1594"/>
      <c r="O744" s="22"/>
      <c r="P744" s="173"/>
      <c r="Q744" s="173"/>
      <c r="R744" s="173"/>
    </row>
    <row r="745" ht="12.0" customHeight="1">
      <c r="B745" s="22"/>
      <c r="J745" s="22"/>
      <c r="M745" s="1594"/>
      <c r="O745" s="22"/>
      <c r="P745" s="173"/>
      <c r="Q745" s="173"/>
      <c r="R745" s="173"/>
    </row>
    <row r="746" ht="12.0" customHeight="1">
      <c r="B746" s="22"/>
      <c r="J746" s="22"/>
      <c r="M746" s="1594"/>
      <c r="O746" s="22"/>
      <c r="P746" s="173"/>
      <c r="Q746" s="173"/>
      <c r="R746" s="173"/>
    </row>
    <row r="747" ht="12.0" customHeight="1">
      <c r="B747" s="22"/>
      <c r="J747" s="22"/>
      <c r="M747" s="1594"/>
      <c r="O747" s="22"/>
      <c r="P747" s="173"/>
      <c r="Q747" s="173"/>
      <c r="R747" s="173"/>
    </row>
    <row r="748" ht="12.0" customHeight="1">
      <c r="B748" s="22"/>
      <c r="J748" s="22"/>
      <c r="M748" s="1594"/>
      <c r="O748" s="22"/>
      <c r="P748" s="173"/>
      <c r="Q748" s="173"/>
      <c r="R748" s="173"/>
    </row>
    <row r="749" ht="12.0" customHeight="1">
      <c r="B749" s="22"/>
      <c r="J749" s="22"/>
      <c r="M749" s="1594"/>
      <c r="O749" s="22"/>
      <c r="P749" s="173"/>
      <c r="Q749" s="173"/>
      <c r="R749" s="173"/>
    </row>
    <row r="750" ht="12.0" customHeight="1">
      <c r="B750" s="22"/>
      <c r="J750" s="22"/>
      <c r="M750" s="1594"/>
      <c r="O750" s="22"/>
      <c r="P750" s="173"/>
      <c r="Q750" s="173"/>
      <c r="R750" s="173"/>
    </row>
    <row r="751" ht="12.0" customHeight="1">
      <c r="B751" s="22"/>
      <c r="J751" s="22"/>
      <c r="M751" s="1594"/>
      <c r="O751" s="22"/>
      <c r="P751" s="173"/>
      <c r="Q751" s="173"/>
      <c r="R751" s="173"/>
    </row>
    <row r="752" ht="12.0" customHeight="1">
      <c r="B752" s="22"/>
      <c r="J752" s="22"/>
      <c r="M752" s="1594"/>
      <c r="O752" s="22"/>
      <c r="P752" s="173"/>
      <c r="Q752" s="173"/>
      <c r="R752" s="173"/>
    </row>
    <row r="753" ht="12.0" customHeight="1">
      <c r="B753" s="22"/>
      <c r="J753" s="22"/>
      <c r="M753" s="1594"/>
      <c r="O753" s="22"/>
      <c r="P753" s="173"/>
      <c r="Q753" s="173"/>
      <c r="R753" s="173"/>
    </row>
    <row r="754" ht="12.0" customHeight="1">
      <c r="B754" s="22"/>
      <c r="J754" s="22"/>
      <c r="M754" s="1594"/>
      <c r="O754" s="22"/>
      <c r="P754" s="173"/>
      <c r="Q754" s="173"/>
      <c r="R754" s="173"/>
    </row>
    <row r="755" ht="12.0" customHeight="1">
      <c r="B755" s="22"/>
      <c r="J755" s="22"/>
      <c r="M755" s="1594"/>
      <c r="O755" s="22"/>
      <c r="P755" s="173"/>
      <c r="Q755" s="173"/>
      <c r="R755" s="173"/>
    </row>
    <row r="756" ht="12.0" customHeight="1">
      <c r="B756" s="22"/>
      <c r="J756" s="22"/>
      <c r="M756" s="1594"/>
      <c r="O756" s="22"/>
      <c r="P756" s="173"/>
      <c r="Q756" s="173"/>
      <c r="R756" s="173"/>
    </row>
    <row r="757" ht="12.0" customHeight="1">
      <c r="B757" s="22"/>
      <c r="J757" s="22"/>
      <c r="M757" s="1594"/>
      <c r="O757" s="22"/>
      <c r="P757" s="173"/>
      <c r="Q757" s="173"/>
      <c r="R757" s="173"/>
    </row>
    <row r="758" ht="12.0" customHeight="1">
      <c r="B758" s="22"/>
      <c r="J758" s="22"/>
      <c r="M758" s="1594"/>
      <c r="O758" s="22"/>
      <c r="P758" s="173"/>
      <c r="Q758" s="173"/>
      <c r="R758" s="173"/>
    </row>
    <row r="759" ht="12.0" customHeight="1">
      <c r="B759" s="22"/>
      <c r="J759" s="22"/>
      <c r="M759" s="1594"/>
      <c r="O759" s="22"/>
      <c r="P759" s="173"/>
      <c r="Q759" s="173"/>
      <c r="R759" s="173"/>
    </row>
    <row r="760" ht="12.0" customHeight="1">
      <c r="B760" s="22"/>
      <c r="J760" s="22"/>
      <c r="M760" s="1594"/>
      <c r="O760" s="22"/>
      <c r="P760" s="173"/>
      <c r="Q760" s="173"/>
      <c r="R760" s="173"/>
    </row>
    <row r="761" ht="12.0" customHeight="1">
      <c r="B761" s="22"/>
      <c r="J761" s="22"/>
      <c r="M761" s="1594"/>
      <c r="O761" s="22"/>
      <c r="P761" s="173"/>
      <c r="Q761" s="173"/>
      <c r="R761" s="173"/>
    </row>
    <row r="762" ht="12.0" customHeight="1">
      <c r="B762" s="22"/>
      <c r="J762" s="22"/>
      <c r="M762" s="1594"/>
      <c r="O762" s="22"/>
      <c r="P762" s="173"/>
      <c r="Q762" s="173"/>
      <c r="R762" s="173"/>
    </row>
    <row r="763" ht="12.0" customHeight="1">
      <c r="B763" s="22"/>
      <c r="J763" s="22"/>
      <c r="M763" s="1594"/>
      <c r="O763" s="22"/>
      <c r="P763" s="173"/>
      <c r="Q763" s="173"/>
      <c r="R763" s="173"/>
    </row>
    <row r="764" ht="12.0" customHeight="1">
      <c r="B764" s="22"/>
      <c r="J764" s="22"/>
      <c r="M764" s="1594"/>
      <c r="O764" s="22"/>
      <c r="P764" s="173"/>
      <c r="Q764" s="173"/>
      <c r="R764" s="173"/>
    </row>
    <row r="765" ht="12.0" customHeight="1">
      <c r="B765" s="22"/>
      <c r="J765" s="22"/>
      <c r="M765" s="1594"/>
      <c r="O765" s="22"/>
      <c r="P765" s="173"/>
      <c r="Q765" s="173"/>
      <c r="R765" s="173"/>
    </row>
    <row r="766" ht="12.0" customHeight="1">
      <c r="B766" s="22"/>
      <c r="J766" s="22"/>
      <c r="M766" s="1594"/>
      <c r="O766" s="22"/>
      <c r="P766" s="173"/>
      <c r="Q766" s="173"/>
      <c r="R766" s="173"/>
    </row>
    <row r="767" ht="12.0" customHeight="1">
      <c r="B767" s="22"/>
      <c r="J767" s="22"/>
      <c r="M767" s="1594"/>
      <c r="O767" s="22"/>
      <c r="P767" s="173"/>
      <c r="Q767" s="173"/>
      <c r="R767" s="173"/>
    </row>
    <row r="768" ht="12.0" customHeight="1">
      <c r="B768" s="22"/>
      <c r="J768" s="22"/>
      <c r="M768" s="1594"/>
      <c r="O768" s="22"/>
      <c r="P768" s="173"/>
      <c r="Q768" s="173"/>
      <c r="R768" s="173"/>
    </row>
    <row r="769" ht="12.0" customHeight="1">
      <c r="B769" s="22"/>
      <c r="J769" s="22"/>
      <c r="M769" s="1594"/>
      <c r="O769" s="22"/>
      <c r="P769" s="173"/>
      <c r="Q769" s="173"/>
      <c r="R769" s="173"/>
    </row>
    <row r="770" ht="12.0" customHeight="1">
      <c r="B770" s="22"/>
      <c r="J770" s="22"/>
      <c r="M770" s="1594"/>
      <c r="O770" s="22"/>
      <c r="P770" s="173"/>
      <c r="Q770" s="173"/>
      <c r="R770" s="173"/>
    </row>
    <row r="771" ht="12.0" customHeight="1">
      <c r="B771" s="22"/>
      <c r="J771" s="22"/>
      <c r="M771" s="1594"/>
      <c r="O771" s="22"/>
      <c r="P771" s="173"/>
      <c r="Q771" s="173"/>
      <c r="R771" s="173"/>
    </row>
    <row r="772" ht="12.0" customHeight="1">
      <c r="B772" s="22"/>
      <c r="J772" s="22"/>
      <c r="M772" s="1594"/>
      <c r="O772" s="22"/>
      <c r="P772" s="173"/>
      <c r="Q772" s="173"/>
      <c r="R772" s="173"/>
    </row>
    <row r="773" ht="12.0" customHeight="1">
      <c r="B773" s="22"/>
      <c r="J773" s="22"/>
      <c r="M773" s="1594"/>
      <c r="O773" s="22"/>
      <c r="P773" s="173"/>
      <c r="Q773" s="173"/>
      <c r="R773" s="173"/>
    </row>
    <row r="774" ht="12.0" customHeight="1">
      <c r="B774" s="22"/>
      <c r="J774" s="22"/>
      <c r="M774" s="1594"/>
      <c r="O774" s="22"/>
      <c r="P774" s="173"/>
      <c r="Q774" s="173"/>
      <c r="R774" s="173"/>
    </row>
    <row r="775" ht="12.0" customHeight="1">
      <c r="B775" s="22"/>
      <c r="J775" s="22"/>
      <c r="M775" s="1594"/>
      <c r="O775" s="22"/>
      <c r="P775" s="173"/>
      <c r="Q775" s="173"/>
      <c r="R775" s="173"/>
    </row>
    <row r="776" ht="12.0" customHeight="1">
      <c r="B776" s="22"/>
      <c r="J776" s="22"/>
      <c r="M776" s="1594"/>
      <c r="O776" s="22"/>
      <c r="P776" s="173"/>
      <c r="Q776" s="173"/>
      <c r="R776" s="173"/>
    </row>
    <row r="777" ht="12.0" customHeight="1">
      <c r="B777" s="22"/>
      <c r="J777" s="22"/>
      <c r="M777" s="1594"/>
      <c r="O777" s="22"/>
      <c r="P777" s="173"/>
      <c r="Q777" s="173"/>
      <c r="R777" s="173"/>
    </row>
    <row r="778" ht="12.0" customHeight="1">
      <c r="B778" s="22"/>
      <c r="J778" s="22"/>
      <c r="M778" s="1594"/>
      <c r="O778" s="22"/>
      <c r="P778" s="173"/>
      <c r="Q778" s="173"/>
      <c r="R778" s="173"/>
    </row>
    <row r="779" ht="12.0" customHeight="1">
      <c r="B779" s="22"/>
      <c r="J779" s="22"/>
      <c r="M779" s="1594"/>
      <c r="O779" s="22"/>
      <c r="P779" s="173"/>
      <c r="Q779" s="173"/>
      <c r="R779" s="173"/>
    </row>
    <row r="780" ht="12.0" customHeight="1">
      <c r="B780" s="22"/>
      <c r="J780" s="22"/>
      <c r="M780" s="1594"/>
      <c r="O780" s="22"/>
      <c r="P780" s="173"/>
      <c r="Q780" s="173"/>
      <c r="R780" s="173"/>
    </row>
    <row r="781" ht="12.0" customHeight="1">
      <c r="B781" s="22"/>
      <c r="J781" s="22"/>
      <c r="M781" s="1594"/>
      <c r="O781" s="22"/>
      <c r="P781" s="173"/>
      <c r="Q781" s="173"/>
      <c r="R781" s="173"/>
    </row>
    <row r="782" ht="12.0" customHeight="1">
      <c r="B782" s="22"/>
      <c r="J782" s="22"/>
      <c r="M782" s="1594"/>
      <c r="O782" s="22"/>
      <c r="P782" s="173"/>
      <c r="Q782" s="173"/>
      <c r="R782" s="173"/>
    </row>
    <row r="783" ht="12.0" customHeight="1">
      <c r="B783" s="22"/>
      <c r="J783" s="22"/>
      <c r="M783" s="1594"/>
      <c r="O783" s="22"/>
      <c r="P783" s="173"/>
      <c r="Q783" s="173"/>
      <c r="R783" s="173"/>
    </row>
    <row r="784" ht="12.0" customHeight="1">
      <c r="B784" s="22"/>
      <c r="J784" s="22"/>
      <c r="M784" s="1594"/>
      <c r="O784" s="22"/>
      <c r="P784" s="173"/>
      <c r="Q784" s="173"/>
      <c r="R784" s="173"/>
    </row>
    <row r="785" ht="12.0" customHeight="1">
      <c r="B785" s="22"/>
      <c r="J785" s="22"/>
      <c r="M785" s="1594"/>
      <c r="O785" s="22"/>
      <c r="P785" s="173"/>
      <c r="Q785" s="173"/>
      <c r="R785" s="173"/>
    </row>
    <row r="786" ht="12.0" customHeight="1">
      <c r="B786" s="22"/>
      <c r="J786" s="22"/>
      <c r="M786" s="1594"/>
      <c r="O786" s="22"/>
      <c r="P786" s="173"/>
      <c r="Q786" s="173"/>
      <c r="R786" s="173"/>
    </row>
    <row r="787" ht="12.0" customHeight="1">
      <c r="B787" s="22"/>
      <c r="J787" s="22"/>
      <c r="M787" s="1594"/>
      <c r="O787" s="22"/>
      <c r="P787" s="173"/>
      <c r="Q787" s="173"/>
      <c r="R787" s="173"/>
    </row>
    <row r="788" ht="12.0" customHeight="1">
      <c r="B788" s="22"/>
      <c r="J788" s="22"/>
      <c r="M788" s="1594"/>
      <c r="O788" s="22"/>
      <c r="P788" s="173"/>
      <c r="Q788" s="173"/>
      <c r="R788" s="173"/>
    </row>
    <row r="789" ht="12.0" customHeight="1">
      <c r="B789" s="22"/>
      <c r="J789" s="22"/>
      <c r="M789" s="1594"/>
      <c r="O789" s="22"/>
      <c r="P789" s="173"/>
      <c r="Q789" s="173"/>
      <c r="R789" s="173"/>
    </row>
    <row r="790" ht="12.0" customHeight="1">
      <c r="B790" s="22"/>
      <c r="J790" s="22"/>
      <c r="M790" s="1594"/>
      <c r="O790" s="22"/>
      <c r="P790" s="173"/>
      <c r="Q790" s="173"/>
      <c r="R790" s="173"/>
    </row>
    <row r="791" ht="12.0" customHeight="1">
      <c r="B791" s="22"/>
      <c r="J791" s="22"/>
      <c r="M791" s="1594"/>
      <c r="O791" s="22"/>
      <c r="P791" s="173"/>
      <c r="Q791" s="173"/>
      <c r="R791" s="173"/>
    </row>
    <row r="792" ht="12.0" customHeight="1">
      <c r="B792" s="22"/>
      <c r="J792" s="22"/>
      <c r="M792" s="1594"/>
      <c r="O792" s="22"/>
      <c r="P792" s="173"/>
      <c r="Q792" s="173"/>
      <c r="R792" s="173"/>
    </row>
    <row r="793" ht="12.0" customHeight="1">
      <c r="B793" s="22"/>
      <c r="J793" s="22"/>
      <c r="M793" s="1594"/>
      <c r="O793" s="22"/>
      <c r="P793" s="173"/>
      <c r="Q793" s="173"/>
      <c r="R793" s="173"/>
    </row>
    <row r="794" ht="12.0" customHeight="1">
      <c r="B794" s="22"/>
      <c r="J794" s="22"/>
      <c r="M794" s="1594"/>
      <c r="O794" s="22"/>
      <c r="P794" s="173"/>
      <c r="Q794" s="173"/>
      <c r="R794" s="173"/>
    </row>
    <row r="795" ht="12.0" customHeight="1">
      <c r="B795" s="22"/>
      <c r="J795" s="22"/>
      <c r="M795" s="1594"/>
      <c r="O795" s="22"/>
      <c r="P795" s="173"/>
      <c r="Q795" s="173"/>
      <c r="R795" s="173"/>
    </row>
    <row r="796" ht="12.0" customHeight="1">
      <c r="B796" s="22"/>
      <c r="J796" s="22"/>
      <c r="M796" s="1594"/>
      <c r="O796" s="22"/>
      <c r="P796" s="173"/>
      <c r="Q796" s="173"/>
      <c r="R796" s="173"/>
    </row>
    <row r="797" ht="12.0" customHeight="1">
      <c r="B797" s="22"/>
      <c r="J797" s="22"/>
      <c r="M797" s="1594"/>
      <c r="O797" s="22"/>
      <c r="P797" s="173"/>
      <c r="Q797" s="173"/>
      <c r="R797" s="173"/>
    </row>
    <row r="798" ht="12.0" customHeight="1">
      <c r="B798" s="22"/>
      <c r="J798" s="22"/>
      <c r="M798" s="1594"/>
      <c r="O798" s="22"/>
      <c r="P798" s="173"/>
      <c r="Q798" s="173"/>
      <c r="R798" s="173"/>
    </row>
    <row r="799" ht="12.0" customHeight="1">
      <c r="B799" s="22"/>
      <c r="J799" s="22"/>
      <c r="M799" s="1594"/>
      <c r="O799" s="22"/>
      <c r="P799" s="173"/>
      <c r="Q799" s="173"/>
      <c r="R799" s="173"/>
    </row>
    <row r="800" ht="12.0" customHeight="1">
      <c r="B800" s="22"/>
      <c r="J800" s="22"/>
      <c r="M800" s="1594"/>
      <c r="O800" s="22"/>
      <c r="P800" s="173"/>
      <c r="Q800" s="173"/>
      <c r="R800" s="173"/>
    </row>
    <row r="801" ht="12.0" customHeight="1">
      <c r="B801" s="22"/>
      <c r="J801" s="22"/>
      <c r="M801" s="1594"/>
      <c r="O801" s="22"/>
      <c r="P801" s="173"/>
      <c r="Q801" s="173"/>
      <c r="R801" s="173"/>
    </row>
    <row r="802" ht="12.0" customHeight="1">
      <c r="B802" s="22"/>
      <c r="J802" s="22"/>
      <c r="M802" s="1594"/>
      <c r="O802" s="22"/>
      <c r="P802" s="173"/>
      <c r="Q802" s="173"/>
      <c r="R802" s="173"/>
    </row>
    <row r="803" ht="12.0" customHeight="1">
      <c r="B803" s="22"/>
      <c r="J803" s="22"/>
      <c r="M803" s="1594"/>
      <c r="O803" s="22"/>
      <c r="P803" s="173"/>
      <c r="Q803" s="173"/>
      <c r="R803" s="173"/>
    </row>
    <row r="804" ht="12.0" customHeight="1">
      <c r="B804" s="22"/>
      <c r="J804" s="22"/>
      <c r="M804" s="1594"/>
      <c r="O804" s="22"/>
      <c r="P804" s="173"/>
      <c r="Q804" s="173"/>
      <c r="R804" s="173"/>
    </row>
    <row r="805" ht="12.0" customHeight="1">
      <c r="B805" s="22"/>
      <c r="J805" s="22"/>
      <c r="M805" s="1594"/>
      <c r="O805" s="22"/>
      <c r="P805" s="173"/>
      <c r="Q805" s="173"/>
      <c r="R805" s="173"/>
    </row>
    <row r="806" ht="12.0" customHeight="1">
      <c r="B806" s="22"/>
      <c r="J806" s="22"/>
      <c r="M806" s="1594"/>
      <c r="O806" s="22"/>
      <c r="P806" s="173"/>
      <c r="Q806" s="173"/>
      <c r="R806" s="173"/>
    </row>
    <row r="807" ht="12.0" customHeight="1">
      <c r="B807" s="22"/>
      <c r="J807" s="22"/>
      <c r="M807" s="1594"/>
      <c r="O807" s="22"/>
      <c r="P807" s="173"/>
      <c r="Q807" s="173"/>
      <c r="R807" s="173"/>
    </row>
    <row r="808" ht="12.0" customHeight="1">
      <c r="B808" s="22"/>
      <c r="J808" s="22"/>
      <c r="M808" s="1594"/>
      <c r="O808" s="22"/>
      <c r="P808" s="173"/>
      <c r="Q808" s="173"/>
      <c r="R808" s="173"/>
    </row>
    <row r="809" ht="12.0" customHeight="1">
      <c r="B809" s="22"/>
      <c r="J809" s="22"/>
      <c r="M809" s="1594"/>
      <c r="O809" s="22"/>
      <c r="P809" s="173"/>
      <c r="Q809" s="173"/>
      <c r="R809" s="173"/>
    </row>
    <row r="810" ht="12.0" customHeight="1">
      <c r="B810" s="22"/>
      <c r="J810" s="22"/>
      <c r="M810" s="1594"/>
      <c r="O810" s="22"/>
      <c r="P810" s="173"/>
      <c r="Q810" s="173"/>
      <c r="R810" s="173"/>
    </row>
    <row r="811" ht="12.0" customHeight="1">
      <c r="B811" s="22"/>
      <c r="J811" s="22"/>
      <c r="M811" s="1594"/>
      <c r="O811" s="22"/>
      <c r="P811" s="173"/>
      <c r="Q811" s="173"/>
      <c r="R811" s="173"/>
    </row>
    <row r="812" ht="12.0" customHeight="1">
      <c r="B812" s="22"/>
      <c r="J812" s="22"/>
      <c r="M812" s="1594"/>
      <c r="O812" s="22"/>
      <c r="P812" s="173"/>
      <c r="Q812" s="173"/>
      <c r="R812" s="173"/>
    </row>
    <row r="813" ht="12.0" customHeight="1">
      <c r="B813" s="22"/>
      <c r="J813" s="22"/>
      <c r="M813" s="1594"/>
      <c r="O813" s="22"/>
      <c r="P813" s="173"/>
      <c r="Q813" s="173"/>
      <c r="R813" s="173"/>
    </row>
    <row r="814" ht="12.0" customHeight="1">
      <c r="B814" s="22"/>
      <c r="J814" s="22"/>
      <c r="M814" s="1594"/>
      <c r="O814" s="22"/>
      <c r="P814" s="173"/>
      <c r="Q814" s="173"/>
      <c r="R814" s="173"/>
    </row>
    <row r="815" ht="12.0" customHeight="1">
      <c r="B815" s="22"/>
      <c r="J815" s="22"/>
      <c r="M815" s="1594"/>
      <c r="O815" s="22"/>
      <c r="P815" s="173"/>
      <c r="Q815" s="173"/>
      <c r="R815" s="173"/>
    </row>
    <row r="816" ht="12.0" customHeight="1">
      <c r="B816" s="22"/>
      <c r="J816" s="22"/>
      <c r="M816" s="1594"/>
      <c r="O816" s="22"/>
      <c r="P816" s="173"/>
      <c r="Q816" s="173"/>
      <c r="R816" s="173"/>
    </row>
    <row r="817" ht="12.0" customHeight="1">
      <c r="B817" s="22"/>
      <c r="J817" s="22"/>
      <c r="M817" s="1594"/>
      <c r="O817" s="22"/>
      <c r="P817" s="173"/>
      <c r="Q817" s="173"/>
      <c r="R817" s="173"/>
    </row>
    <row r="818" ht="12.0" customHeight="1">
      <c r="B818" s="22"/>
      <c r="J818" s="22"/>
      <c r="M818" s="1594"/>
      <c r="O818" s="22"/>
      <c r="P818" s="173"/>
      <c r="Q818" s="173"/>
      <c r="R818" s="173"/>
    </row>
    <row r="819" ht="12.0" customHeight="1">
      <c r="B819" s="22"/>
      <c r="J819" s="22"/>
      <c r="M819" s="1594"/>
      <c r="O819" s="22"/>
      <c r="P819" s="173"/>
      <c r="Q819" s="173"/>
      <c r="R819" s="173"/>
    </row>
    <row r="820" ht="12.0" customHeight="1">
      <c r="B820" s="22"/>
      <c r="J820" s="22"/>
      <c r="M820" s="1594"/>
      <c r="O820" s="22"/>
      <c r="P820" s="173"/>
      <c r="Q820" s="173"/>
      <c r="R820" s="173"/>
    </row>
    <row r="821" ht="12.0" customHeight="1">
      <c r="B821" s="22"/>
      <c r="J821" s="22"/>
      <c r="M821" s="1594"/>
      <c r="O821" s="22"/>
      <c r="P821" s="173"/>
      <c r="Q821" s="173"/>
      <c r="R821" s="173"/>
    </row>
    <row r="822" ht="12.0" customHeight="1">
      <c r="B822" s="22"/>
      <c r="J822" s="22"/>
      <c r="M822" s="1594"/>
      <c r="O822" s="22"/>
      <c r="P822" s="173"/>
      <c r="Q822" s="173"/>
      <c r="R822" s="173"/>
    </row>
    <row r="823" ht="12.0" customHeight="1">
      <c r="B823" s="22"/>
      <c r="J823" s="22"/>
      <c r="M823" s="1594"/>
      <c r="O823" s="22"/>
      <c r="P823" s="173"/>
      <c r="Q823" s="173"/>
      <c r="R823" s="173"/>
    </row>
    <row r="824" ht="12.0" customHeight="1">
      <c r="B824" s="22"/>
      <c r="J824" s="22"/>
      <c r="M824" s="1594"/>
      <c r="O824" s="22"/>
      <c r="P824" s="173"/>
      <c r="Q824" s="173"/>
      <c r="R824" s="173"/>
    </row>
    <row r="825" ht="12.0" customHeight="1">
      <c r="B825" s="22"/>
      <c r="J825" s="22"/>
      <c r="M825" s="1594"/>
      <c r="O825" s="22"/>
      <c r="P825" s="173"/>
      <c r="Q825" s="173"/>
      <c r="R825" s="173"/>
    </row>
    <row r="826" ht="12.0" customHeight="1">
      <c r="B826" s="22"/>
      <c r="J826" s="22"/>
      <c r="M826" s="1594"/>
      <c r="O826" s="22"/>
      <c r="P826" s="173"/>
      <c r="Q826" s="173"/>
      <c r="R826" s="173"/>
    </row>
    <row r="827" ht="12.0" customHeight="1">
      <c r="B827" s="22"/>
      <c r="J827" s="22"/>
      <c r="M827" s="1594"/>
      <c r="O827" s="22"/>
      <c r="P827" s="173"/>
      <c r="Q827" s="173"/>
      <c r="R827" s="173"/>
    </row>
    <row r="828" ht="12.0" customHeight="1">
      <c r="B828" s="22"/>
      <c r="J828" s="22"/>
      <c r="M828" s="1594"/>
      <c r="O828" s="22"/>
      <c r="P828" s="173"/>
      <c r="Q828" s="173"/>
      <c r="R828" s="173"/>
    </row>
    <row r="829" ht="12.0" customHeight="1">
      <c r="B829" s="22"/>
      <c r="J829" s="22"/>
      <c r="M829" s="1594"/>
      <c r="O829" s="22"/>
      <c r="P829" s="173"/>
      <c r="Q829" s="173"/>
      <c r="R829" s="173"/>
    </row>
    <row r="830" ht="12.0" customHeight="1">
      <c r="B830" s="22"/>
      <c r="J830" s="22"/>
      <c r="M830" s="1594"/>
      <c r="O830" s="22"/>
      <c r="P830" s="173"/>
      <c r="Q830" s="173"/>
      <c r="R830" s="173"/>
    </row>
    <row r="831" ht="12.0" customHeight="1">
      <c r="B831" s="22"/>
      <c r="J831" s="22"/>
      <c r="M831" s="1594"/>
      <c r="O831" s="22"/>
      <c r="P831" s="173"/>
      <c r="Q831" s="173"/>
      <c r="R831" s="173"/>
    </row>
    <row r="832" ht="12.0" customHeight="1">
      <c r="B832" s="22"/>
      <c r="J832" s="22"/>
      <c r="M832" s="1594"/>
      <c r="O832" s="22"/>
      <c r="P832" s="173"/>
      <c r="Q832" s="173"/>
      <c r="R832" s="173"/>
    </row>
    <row r="833" ht="12.0" customHeight="1">
      <c r="B833" s="22"/>
      <c r="J833" s="22"/>
      <c r="M833" s="1594"/>
      <c r="O833" s="22"/>
      <c r="P833" s="173"/>
      <c r="Q833" s="173"/>
      <c r="R833" s="173"/>
    </row>
    <row r="834" ht="12.0" customHeight="1">
      <c r="B834" s="22"/>
      <c r="J834" s="22"/>
      <c r="M834" s="1594"/>
      <c r="O834" s="22"/>
      <c r="P834" s="173"/>
      <c r="Q834" s="173"/>
      <c r="R834" s="173"/>
    </row>
    <row r="835" ht="12.0" customHeight="1">
      <c r="B835" s="22"/>
      <c r="J835" s="22"/>
      <c r="M835" s="1594"/>
      <c r="O835" s="22"/>
      <c r="P835" s="173"/>
      <c r="Q835" s="173"/>
      <c r="R835" s="173"/>
    </row>
    <row r="836" ht="12.0" customHeight="1">
      <c r="B836" s="22"/>
      <c r="J836" s="22"/>
      <c r="M836" s="1594"/>
      <c r="O836" s="22"/>
      <c r="P836" s="173"/>
      <c r="Q836" s="173"/>
      <c r="R836" s="173"/>
    </row>
    <row r="837" ht="12.0" customHeight="1">
      <c r="B837" s="22"/>
      <c r="J837" s="22"/>
      <c r="M837" s="1594"/>
      <c r="O837" s="22"/>
      <c r="P837" s="173"/>
      <c r="Q837" s="173"/>
      <c r="R837" s="173"/>
    </row>
    <row r="838" ht="12.0" customHeight="1">
      <c r="B838" s="22"/>
      <c r="J838" s="22"/>
      <c r="M838" s="1594"/>
      <c r="O838" s="22"/>
      <c r="P838" s="173"/>
      <c r="Q838" s="173"/>
      <c r="R838" s="173"/>
    </row>
    <row r="839" ht="12.0" customHeight="1">
      <c r="B839" s="22"/>
      <c r="J839" s="22"/>
      <c r="M839" s="1594"/>
      <c r="O839" s="22"/>
      <c r="P839" s="173"/>
      <c r="Q839" s="173"/>
      <c r="R839" s="173"/>
    </row>
    <row r="840" ht="12.0" customHeight="1">
      <c r="B840" s="22"/>
      <c r="J840" s="22"/>
      <c r="M840" s="1594"/>
      <c r="O840" s="22"/>
      <c r="P840" s="173"/>
      <c r="Q840" s="173"/>
      <c r="R840" s="173"/>
    </row>
    <row r="841" ht="12.0" customHeight="1">
      <c r="B841" s="22"/>
      <c r="J841" s="22"/>
      <c r="M841" s="1594"/>
      <c r="O841" s="22"/>
      <c r="P841" s="173"/>
      <c r="Q841" s="173"/>
      <c r="R841" s="173"/>
    </row>
    <row r="842" ht="12.0" customHeight="1">
      <c r="B842" s="22"/>
      <c r="J842" s="22"/>
      <c r="M842" s="1594"/>
      <c r="O842" s="22"/>
      <c r="P842" s="173"/>
      <c r="Q842" s="173"/>
      <c r="R842" s="173"/>
    </row>
    <row r="843" ht="12.0" customHeight="1">
      <c r="B843" s="22"/>
      <c r="J843" s="22"/>
      <c r="M843" s="1594"/>
      <c r="O843" s="22"/>
      <c r="P843" s="173"/>
      <c r="Q843" s="173"/>
      <c r="R843" s="173"/>
    </row>
    <row r="844" ht="12.0" customHeight="1">
      <c r="B844" s="22"/>
      <c r="J844" s="22"/>
      <c r="M844" s="1594"/>
      <c r="O844" s="22"/>
      <c r="P844" s="173"/>
      <c r="Q844" s="173"/>
      <c r="R844" s="173"/>
    </row>
    <row r="845" ht="12.0" customHeight="1">
      <c r="B845" s="22"/>
      <c r="J845" s="22"/>
      <c r="M845" s="1594"/>
      <c r="O845" s="22"/>
      <c r="P845" s="173"/>
      <c r="Q845" s="173"/>
      <c r="R845" s="173"/>
    </row>
    <row r="846" ht="12.0" customHeight="1">
      <c r="B846" s="22"/>
      <c r="J846" s="22"/>
      <c r="M846" s="1594"/>
      <c r="O846" s="22"/>
      <c r="P846" s="173"/>
      <c r="Q846" s="173"/>
      <c r="R846" s="173"/>
    </row>
    <row r="847" ht="12.0" customHeight="1">
      <c r="B847" s="22"/>
      <c r="J847" s="22"/>
      <c r="M847" s="1594"/>
      <c r="O847" s="22"/>
      <c r="P847" s="173"/>
      <c r="Q847" s="173"/>
      <c r="R847" s="173"/>
    </row>
    <row r="848" ht="12.0" customHeight="1">
      <c r="B848" s="22"/>
      <c r="J848" s="22"/>
      <c r="M848" s="1594"/>
      <c r="O848" s="22"/>
      <c r="P848" s="173"/>
      <c r="Q848" s="173"/>
      <c r="R848" s="173"/>
    </row>
    <row r="849" ht="12.0" customHeight="1">
      <c r="B849" s="22"/>
      <c r="J849" s="22"/>
      <c r="M849" s="1594"/>
      <c r="O849" s="22"/>
      <c r="P849" s="173"/>
      <c r="Q849" s="173"/>
      <c r="R849" s="173"/>
    </row>
    <row r="850" ht="12.0" customHeight="1">
      <c r="B850" s="22"/>
      <c r="J850" s="22"/>
      <c r="M850" s="1594"/>
      <c r="O850" s="22"/>
      <c r="P850" s="173"/>
      <c r="Q850" s="173"/>
      <c r="R850" s="173"/>
    </row>
    <row r="851" ht="12.0" customHeight="1">
      <c r="B851" s="22"/>
      <c r="J851" s="22"/>
      <c r="M851" s="1594"/>
      <c r="O851" s="22"/>
      <c r="P851" s="173"/>
      <c r="Q851" s="173"/>
      <c r="R851" s="173"/>
    </row>
    <row r="852" ht="12.0" customHeight="1">
      <c r="B852" s="22"/>
      <c r="J852" s="22"/>
      <c r="M852" s="1594"/>
      <c r="O852" s="22"/>
      <c r="P852" s="173"/>
      <c r="Q852" s="173"/>
      <c r="R852" s="173"/>
    </row>
    <row r="853" ht="12.0" customHeight="1">
      <c r="B853" s="22"/>
      <c r="J853" s="22"/>
      <c r="M853" s="1594"/>
      <c r="O853" s="22"/>
      <c r="P853" s="173"/>
      <c r="Q853" s="173"/>
      <c r="R853" s="173"/>
    </row>
    <row r="854" ht="12.0" customHeight="1">
      <c r="B854" s="22"/>
      <c r="J854" s="22"/>
      <c r="M854" s="1594"/>
      <c r="O854" s="22"/>
      <c r="P854" s="173"/>
      <c r="Q854" s="173"/>
      <c r="R854" s="173"/>
    </row>
    <row r="855" ht="12.0" customHeight="1">
      <c r="B855" s="22"/>
      <c r="J855" s="22"/>
      <c r="M855" s="1594"/>
      <c r="O855" s="22"/>
      <c r="P855" s="173"/>
      <c r="Q855" s="173"/>
      <c r="R855" s="173"/>
    </row>
    <row r="856" ht="12.0" customHeight="1">
      <c r="B856" s="22"/>
      <c r="J856" s="22"/>
      <c r="M856" s="1594"/>
      <c r="O856" s="22"/>
      <c r="P856" s="173"/>
      <c r="Q856" s="173"/>
      <c r="R856" s="173"/>
    </row>
    <row r="857" ht="12.0" customHeight="1">
      <c r="B857" s="22"/>
      <c r="J857" s="22"/>
      <c r="M857" s="1594"/>
      <c r="O857" s="22"/>
      <c r="P857" s="173"/>
      <c r="Q857" s="173"/>
      <c r="R857" s="173"/>
    </row>
    <row r="858" ht="12.0" customHeight="1">
      <c r="B858" s="22"/>
      <c r="J858" s="22"/>
      <c r="M858" s="1594"/>
      <c r="O858" s="22"/>
      <c r="P858" s="173"/>
      <c r="Q858" s="173"/>
      <c r="R858" s="173"/>
    </row>
    <row r="859" ht="12.0" customHeight="1">
      <c r="B859" s="22"/>
      <c r="J859" s="22"/>
      <c r="M859" s="1594"/>
      <c r="O859" s="22"/>
      <c r="P859" s="173"/>
      <c r="Q859" s="173"/>
      <c r="R859" s="173"/>
    </row>
    <row r="860" ht="12.0" customHeight="1">
      <c r="B860" s="22"/>
      <c r="J860" s="22"/>
      <c r="M860" s="1594"/>
      <c r="O860" s="22"/>
      <c r="P860" s="173"/>
      <c r="Q860" s="173"/>
      <c r="R860" s="173"/>
    </row>
    <row r="861" ht="12.0" customHeight="1">
      <c r="B861" s="22"/>
      <c r="J861" s="22"/>
      <c r="M861" s="1594"/>
      <c r="O861" s="22"/>
      <c r="P861" s="173"/>
      <c r="Q861" s="173"/>
      <c r="R861" s="173"/>
    </row>
    <row r="862" ht="12.0" customHeight="1">
      <c r="B862" s="22"/>
      <c r="J862" s="22"/>
      <c r="M862" s="1594"/>
      <c r="O862" s="22"/>
      <c r="P862" s="173"/>
      <c r="Q862" s="173"/>
      <c r="R862" s="173"/>
    </row>
    <row r="863" ht="12.0" customHeight="1">
      <c r="B863" s="22"/>
      <c r="J863" s="22"/>
      <c r="M863" s="1594"/>
      <c r="O863" s="22"/>
      <c r="P863" s="173"/>
      <c r="Q863" s="173"/>
      <c r="R863" s="173"/>
    </row>
    <row r="864" ht="12.0" customHeight="1">
      <c r="B864" s="22"/>
      <c r="J864" s="22"/>
      <c r="M864" s="1594"/>
      <c r="O864" s="22"/>
      <c r="P864" s="173"/>
      <c r="Q864" s="173"/>
      <c r="R864" s="173"/>
    </row>
    <row r="865" ht="12.0" customHeight="1">
      <c r="B865" s="22"/>
      <c r="J865" s="22"/>
      <c r="M865" s="1594"/>
      <c r="O865" s="22"/>
      <c r="P865" s="173"/>
      <c r="Q865" s="173"/>
      <c r="R865" s="173"/>
    </row>
    <row r="866" ht="12.0" customHeight="1">
      <c r="B866" s="22"/>
      <c r="J866" s="22"/>
      <c r="M866" s="1594"/>
      <c r="O866" s="22"/>
      <c r="P866" s="173"/>
      <c r="Q866" s="173"/>
      <c r="R866" s="173"/>
    </row>
    <row r="867" ht="12.0" customHeight="1">
      <c r="B867" s="22"/>
      <c r="J867" s="22"/>
      <c r="M867" s="1594"/>
      <c r="O867" s="22"/>
      <c r="P867" s="173"/>
      <c r="Q867" s="173"/>
      <c r="R867" s="173"/>
    </row>
    <row r="868" ht="12.0" customHeight="1">
      <c r="B868" s="22"/>
      <c r="J868" s="22"/>
      <c r="M868" s="1594"/>
      <c r="O868" s="22"/>
      <c r="P868" s="173"/>
      <c r="Q868" s="173"/>
      <c r="R868" s="173"/>
    </row>
    <row r="869" ht="12.0" customHeight="1">
      <c r="B869" s="22"/>
      <c r="J869" s="22"/>
      <c r="M869" s="1594"/>
      <c r="O869" s="22"/>
      <c r="P869" s="173"/>
      <c r="Q869" s="173"/>
      <c r="R869" s="173"/>
    </row>
    <row r="870" ht="12.0" customHeight="1">
      <c r="B870" s="22"/>
      <c r="J870" s="22"/>
      <c r="M870" s="1594"/>
      <c r="O870" s="22"/>
      <c r="P870" s="173"/>
      <c r="Q870" s="173"/>
      <c r="R870" s="173"/>
    </row>
    <row r="871" ht="12.0" customHeight="1">
      <c r="B871" s="22"/>
      <c r="J871" s="22"/>
      <c r="M871" s="1594"/>
      <c r="O871" s="22"/>
      <c r="P871" s="173"/>
      <c r="Q871" s="173"/>
      <c r="R871" s="173"/>
    </row>
    <row r="872" ht="12.0" customHeight="1">
      <c r="B872" s="22"/>
      <c r="J872" s="22"/>
      <c r="M872" s="1594"/>
      <c r="O872" s="22"/>
      <c r="P872" s="173"/>
      <c r="Q872" s="173"/>
      <c r="R872" s="173"/>
    </row>
    <row r="873" ht="12.0" customHeight="1">
      <c r="B873" s="22"/>
      <c r="J873" s="22"/>
      <c r="M873" s="1594"/>
      <c r="O873" s="22"/>
      <c r="P873" s="173"/>
      <c r="Q873" s="173"/>
      <c r="R873" s="173"/>
    </row>
    <row r="874" ht="12.0" customHeight="1">
      <c r="B874" s="22"/>
      <c r="J874" s="22"/>
      <c r="M874" s="1594"/>
      <c r="O874" s="22"/>
      <c r="P874" s="173"/>
      <c r="Q874" s="173"/>
      <c r="R874" s="173"/>
    </row>
    <row r="875" ht="12.0" customHeight="1">
      <c r="B875" s="22"/>
      <c r="J875" s="22"/>
      <c r="M875" s="1594"/>
      <c r="O875" s="22"/>
      <c r="P875" s="173"/>
      <c r="Q875" s="173"/>
      <c r="R875" s="173"/>
    </row>
    <row r="876" ht="12.0" customHeight="1">
      <c r="B876" s="22"/>
      <c r="J876" s="22"/>
      <c r="M876" s="1594"/>
      <c r="O876" s="22"/>
      <c r="P876" s="173"/>
      <c r="Q876" s="173"/>
      <c r="R876" s="173"/>
    </row>
    <row r="877" ht="12.0" customHeight="1">
      <c r="B877" s="22"/>
      <c r="J877" s="22"/>
      <c r="M877" s="1594"/>
      <c r="O877" s="22"/>
      <c r="P877" s="173"/>
      <c r="Q877" s="173"/>
      <c r="R877" s="173"/>
    </row>
    <row r="878" ht="12.0" customHeight="1">
      <c r="B878" s="22"/>
      <c r="J878" s="22"/>
      <c r="M878" s="1594"/>
      <c r="O878" s="22"/>
      <c r="P878" s="173"/>
      <c r="Q878" s="173"/>
      <c r="R878" s="173"/>
    </row>
    <row r="879" ht="12.0" customHeight="1">
      <c r="B879" s="22"/>
      <c r="J879" s="22"/>
      <c r="M879" s="1594"/>
      <c r="O879" s="22"/>
      <c r="P879" s="173"/>
      <c r="Q879" s="173"/>
      <c r="R879" s="173"/>
    </row>
    <row r="880" ht="12.0" customHeight="1">
      <c r="B880" s="22"/>
      <c r="J880" s="22"/>
      <c r="M880" s="1594"/>
      <c r="O880" s="22"/>
      <c r="P880" s="173"/>
      <c r="Q880" s="173"/>
      <c r="R880" s="173"/>
    </row>
    <row r="881" ht="12.0" customHeight="1">
      <c r="B881" s="22"/>
      <c r="J881" s="22"/>
      <c r="M881" s="1594"/>
      <c r="O881" s="22"/>
      <c r="P881" s="173"/>
      <c r="Q881" s="173"/>
      <c r="R881" s="173"/>
    </row>
    <row r="882" ht="12.0" customHeight="1">
      <c r="B882" s="22"/>
      <c r="J882" s="22"/>
      <c r="M882" s="1594"/>
      <c r="O882" s="22"/>
      <c r="P882" s="173"/>
      <c r="Q882" s="173"/>
      <c r="R882" s="173"/>
    </row>
    <row r="883" ht="12.0" customHeight="1">
      <c r="B883" s="22"/>
      <c r="J883" s="22"/>
      <c r="M883" s="1594"/>
      <c r="O883" s="22"/>
      <c r="P883" s="173"/>
      <c r="Q883" s="173"/>
      <c r="R883" s="173"/>
    </row>
    <row r="884" ht="12.0" customHeight="1">
      <c r="B884" s="22"/>
      <c r="J884" s="22"/>
      <c r="M884" s="1594"/>
      <c r="O884" s="22"/>
      <c r="P884" s="173"/>
      <c r="Q884" s="173"/>
      <c r="R884" s="173"/>
    </row>
    <row r="885" ht="12.0" customHeight="1">
      <c r="B885" s="22"/>
      <c r="J885" s="22"/>
      <c r="M885" s="1594"/>
      <c r="O885" s="22"/>
      <c r="P885" s="173"/>
      <c r="Q885" s="173"/>
      <c r="R885" s="173"/>
    </row>
    <row r="886" ht="12.0" customHeight="1">
      <c r="B886" s="22"/>
      <c r="J886" s="22"/>
      <c r="M886" s="1594"/>
      <c r="O886" s="22"/>
      <c r="P886" s="173"/>
      <c r="Q886" s="173"/>
      <c r="R886" s="173"/>
    </row>
    <row r="887" ht="12.0" customHeight="1">
      <c r="B887" s="22"/>
      <c r="J887" s="22"/>
      <c r="M887" s="1594"/>
      <c r="O887" s="22"/>
      <c r="P887" s="173"/>
      <c r="Q887" s="173"/>
      <c r="R887" s="173"/>
    </row>
    <row r="888" ht="12.0" customHeight="1">
      <c r="B888" s="22"/>
      <c r="J888" s="22"/>
      <c r="M888" s="1594"/>
      <c r="O888" s="22"/>
      <c r="P888" s="173"/>
      <c r="Q888" s="173"/>
      <c r="R888" s="173"/>
    </row>
    <row r="889" ht="12.0" customHeight="1">
      <c r="B889" s="22"/>
      <c r="J889" s="22"/>
      <c r="M889" s="1594"/>
      <c r="O889" s="22"/>
      <c r="P889" s="173"/>
      <c r="Q889" s="173"/>
      <c r="R889" s="173"/>
    </row>
    <row r="890" ht="12.0" customHeight="1">
      <c r="B890" s="22"/>
      <c r="J890" s="22"/>
      <c r="M890" s="1594"/>
      <c r="O890" s="22"/>
      <c r="P890" s="173"/>
      <c r="Q890" s="173"/>
      <c r="R890" s="173"/>
    </row>
    <row r="891" ht="12.0" customHeight="1">
      <c r="B891" s="22"/>
      <c r="J891" s="22"/>
      <c r="M891" s="1594"/>
      <c r="O891" s="22"/>
      <c r="P891" s="173"/>
      <c r="Q891" s="173"/>
      <c r="R891" s="173"/>
    </row>
    <row r="892" ht="12.0" customHeight="1">
      <c r="B892" s="22"/>
      <c r="J892" s="22"/>
      <c r="M892" s="1594"/>
      <c r="O892" s="22"/>
      <c r="P892" s="173"/>
      <c r="Q892" s="173"/>
      <c r="R892" s="173"/>
    </row>
    <row r="893" ht="12.0" customHeight="1">
      <c r="B893" s="22"/>
      <c r="J893" s="22"/>
      <c r="M893" s="1594"/>
      <c r="O893" s="22"/>
      <c r="P893" s="173"/>
      <c r="Q893" s="173"/>
      <c r="R893" s="173"/>
    </row>
    <row r="894" ht="12.0" customHeight="1">
      <c r="B894" s="22"/>
      <c r="J894" s="22"/>
      <c r="M894" s="1594"/>
      <c r="O894" s="22"/>
      <c r="P894" s="173"/>
      <c r="Q894" s="173"/>
      <c r="R894" s="173"/>
    </row>
    <row r="895" ht="12.0" customHeight="1">
      <c r="B895" s="22"/>
      <c r="J895" s="22"/>
      <c r="M895" s="1594"/>
      <c r="O895" s="22"/>
      <c r="P895" s="173"/>
      <c r="Q895" s="173"/>
      <c r="R895" s="173"/>
    </row>
    <row r="896" ht="12.0" customHeight="1">
      <c r="B896" s="22"/>
      <c r="J896" s="22"/>
      <c r="M896" s="1594"/>
      <c r="O896" s="22"/>
      <c r="P896" s="173"/>
      <c r="Q896" s="173"/>
      <c r="R896" s="173"/>
    </row>
    <row r="897" ht="12.0" customHeight="1">
      <c r="B897" s="22"/>
      <c r="J897" s="22"/>
      <c r="M897" s="1594"/>
      <c r="O897" s="22"/>
      <c r="P897" s="173"/>
      <c r="Q897" s="173"/>
      <c r="R897" s="173"/>
    </row>
    <row r="898" ht="12.0" customHeight="1">
      <c r="B898" s="22"/>
      <c r="J898" s="22"/>
      <c r="M898" s="1594"/>
      <c r="O898" s="22"/>
      <c r="P898" s="173"/>
      <c r="Q898" s="173"/>
      <c r="R898" s="173"/>
    </row>
    <row r="899" ht="12.0" customHeight="1">
      <c r="B899" s="22"/>
      <c r="J899" s="22"/>
      <c r="M899" s="1594"/>
      <c r="O899" s="22"/>
      <c r="P899" s="173"/>
      <c r="Q899" s="173"/>
      <c r="R899" s="173"/>
    </row>
    <row r="900" ht="12.0" customHeight="1">
      <c r="B900" s="22"/>
      <c r="J900" s="22"/>
      <c r="M900" s="1594"/>
      <c r="O900" s="22"/>
      <c r="P900" s="173"/>
      <c r="Q900" s="173"/>
      <c r="R900" s="173"/>
    </row>
    <row r="901" ht="12.0" customHeight="1">
      <c r="B901" s="22"/>
      <c r="J901" s="22"/>
      <c r="M901" s="1594"/>
      <c r="O901" s="22"/>
      <c r="P901" s="173"/>
      <c r="Q901" s="173"/>
      <c r="R901" s="173"/>
    </row>
    <row r="902" ht="12.0" customHeight="1">
      <c r="B902" s="22"/>
      <c r="J902" s="22"/>
      <c r="M902" s="1594"/>
      <c r="O902" s="22"/>
      <c r="P902" s="173"/>
      <c r="Q902" s="173"/>
      <c r="R902" s="173"/>
    </row>
    <row r="903" ht="12.0" customHeight="1">
      <c r="B903" s="22"/>
      <c r="J903" s="22"/>
      <c r="M903" s="1594"/>
      <c r="O903" s="22"/>
      <c r="P903" s="173"/>
      <c r="Q903" s="173"/>
      <c r="R903" s="173"/>
    </row>
    <row r="904" ht="12.0" customHeight="1">
      <c r="B904" s="22"/>
      <c r="J904" s="22"/>
      <c r="M904" s="1594"/>
      <c r="O904" s="22"/>
      <c r="P904" s="173"/>
      <c r="Q904" s="173"/>
      <c r="R904" s="173"/>
    </row>
    <row r="905" ht="12.0" customHeight="1">
      <c r="B905" s="22"/>
      <c r="J905" s="22"/>
      <c r="M905" s="1594"/>
      <c r="O905" s="22"/>
      <c r="P905" s="173"/>
      <c r="Q905" s="173"/>
      <c r="R905" s="173"/>
    </row>
    <row r="906" ht="12.0" customHeight="1">
      <c r="B906" s="22"/>
      <c r="J906" s="22"/>
      <c r="M906" s="1594"/>
      <c r="O906" s="22"/>
      <c r="P906" s="173"/>
      <c r="Q906" s="173"/>
      <c r="R906" s="173"/>
    </row>
    <row r="907" ht="12.0" customHeight="1">
      <c r="B907" s="22"/>
      <c r="J907" s="22"/>
      <c r="M907" s="1594"/>
      <c r="O907" s="22"/>
      <c r="P907" s="173"/>
      <c r="Q907" s="173"/>
      <c r="R907" s="173"/>
    </row>
    <row r="908" ht="12.0" customHeight="1">
      <c r="B908" s="22"/>
      <c r="J908" s="22"/>
      <c r="M908" s="1594"/>
      <c r="O908" s="22"/>
      <c r="P908" s="173"/>
      <c r="Q908" s="173"/>
      <c r="R908" s="173"/>
    </row>
    <row r="909" ht="12.0" customHeight="1">
      <c r="B909" s="22"/>
      <c r="J909" s="22"/>
      <c r="M909" s="1594"/>
      <c r="O909" s="22"/>
      <c r="P909" s="173"/>
      <c r="Q909" s="173"/>
      <c r="R909" s="173"/>
    </row>
    <row r="910" ht="12.0" customHeight="1">
      <c r="B910" s="22"/>
      <c r="J910" s="22"/>
      <c r="M910" s="1594"/>
      <c r="O910" s="22"/>
      <c r="P910" s="173"/>
      <c r="Q910" s="173"/>
      <c r="R910" s="173"/>
    </row>
    <row r="911" ht="12.0" customHeight="1">
      <c r="B911" s="22"/>
      <c r="J911" s="22"/>
      <c r="M911" s="1594"/>
      <c r="O911" s="22"/>
      <c r="P911" s="173"/>
      <c r="Q911" s="173"/>
      <c r="R911" s="173"/>
    </row>
    <row r="912" ht="12.0" customHeight="1">
      <c r="B912" s="22"/>
      <c r="J912" s="22"/>
      <c r="M912" s="1594"/>
      <c r="O912" s="22"/>
      <c r="P912" s="173"/>
      <c r="Q912" s="173"/>
      <c r="R912" s="173"/>
    </row>
    <row r="913" ht="12.0" customHeight="1">
      <c r="B913" s="22"/>
      <c r="J913" s="22"/>
      <c r="M913" s="1594"/>
      <c r="O913" s="22"/>
      <c r="P913" s="173"/>
      <c r="Q913" s="173"/>
      <c r="R913" s="173"/>
    </row>
    <row r="914" ht="12.0" customHeight="1">
      <c r="B914" s="22"/>
      <c r="J914" s="22"/>
      <c r="M914" s="1594"/>
      <c r="O914" s="22"/>
      <c r="P914" s="173"/>
      <c r="Q914" s="173"/>
      <c r="R914" s="173"/>
    </row>
    <row r="915" ht="12.0" customHeight="1">
      <c r="B915" s="22"/>
      <c r="J915" s="22"/>
      <c r="M915" s="1594"/>
      <c r="O915" s="22"/>
      <c r="P915" s="173"/>
      <c r="Q915" s="173"/>
      <c r="R915" s="173"/>
    </row>
    <row r="916" ht="12.0" customHeight="1">
      <c r="B916" s="22"/>
      <c r="J916" s="22"/>
      <c r="M916" s="1594"/>
      <c r="O916" s="22"/>
      <c r="P916" s="173"/>
      <c r="Q916" s="173"/>
      <c r="R916" s="173"/>
    </row>
    <row r="917" ht="12.0" customHeight="1">
      <c r="B917" s="22"/>
      <c r="J917" s="22"/>
      <c r="M917" s="1594"/>
      <c r="O917" s="22"/>
      <c r="P917" s="173"/>
      <c r="Q917" s="173"/>
      <c r="R917" s="173"/>
    </row>
    <row r="918" ht="12.0" customHeight="1">
      <c r="B918" s="22"/>
      <c r="J918" s="22"/>
      <c r="M918" s="1594"/>
      <c r="O918" s="22"/>
      <c r="P918" s="173"/>
      <c r="Q918" s="173"/>
      <c r="R918" s="173"/>
    </row>
    <row r="919" ht="12.0" customHeight="1">
      <c r="B919" s="22"/>
      <c r="J919" s="22"/>
      <c r="M919" s="1594"/>
      <c r="O919" s="22"/>
      <c r="P919" s="173"/>
      <c r="Q919" s="173"/>
      <c r="R919" s="173"/>
    </row>
    <row r="920" ht="12.0" customHeight="1">
      <c r="B920" s="22"/>
      <c r="J920" s="22"/>
      <c r="M920" s="1594"/>
      <c r="O920" s="22"/>
      <c r="P920" s="173"/>
      <c r="Q920" s="173"/>
      <c r="R920" s="173"/>
    </row>
    <row r="921" ht="12.0" customHeight="1">
      <c r="B921" s="22"/>
      <c r="J921" s="22"/>
      <c r="M921" s="1594"/>
      <c r="O921" s="22"/>
      <c r="P921" s="173"/>
      <c r="Q921" s="173"/>
      <c r="R921" s="173"/>
    </row>
    <row r="922" ht="12.0" customHeight="1">
      <c r="B922" s="22"/>
      <c r="J922" s="22"/>
      <c r="M922" s="1594"/>
      <c r="O922" s="22"/>
      <c r="P922" s="173"/>
      <c r="Q922" s="173"/>
      <c r="R922" s="173"/>
    </row>
    <row r="923" ht="12.0" customHeight="1">
      <c r="B923" s="22"/>
      <c r="J923" s="22"/>
      <c r="M923" s="1594"/>
      <c r="O923" s="22"/>
      <c r="P923" s="173"/>
      <c r="Q923" s="173"/>
      <c r="R923" s="173"/>
    </row>
    <row r="924" ht="12.0" customHeight="1">
      <c r="B924" s="22"/>
      <c r="J924" s="22"/>
      <c r="M924" s="1594"/>
      <c r="O924" s="22"/>
      <c r="P924" s="173"/>
      <c r="Q924" s="173"/>
      <c r="R924" s="173"/>
    </row>
    <row r="925" ht="12.0" customHeight="1">
      <c r="B925" s="22"/>
      <c r="J925" s="22"/>
      <c r="M925" s="1594"/>
      <c r="O925" s="22"/>
      <c r="P925" s="173"/>
      <c r="Q925" s="173"/>
      <c r="R925" s="173"/>
    </row>
    <row r="926" ht="12.0" customHeight="1">
      <c r="B926" s="22"/>
      <c r="J926" s="22"/>
      <c r="M926" s="1594"/>
      <c r="O926" s="22"/>
      <c r="P926" s="173"/>
      <c r="Q926" s="173"/>
      <c r="R926" s="173"/>
    </row>
    <row r="927" ht="12.0" customHeight="1">
      <c r="B927" s="22"/>
      <c r="J927" s="22"/>
      <c r="M927" s="1594"/>
      <c r="O927" s="22"/>
      <c r="P927" s="173"/>
      <c r="Q927" s="173"/>
      <c r="R927" s="173"/>
    </row>
    <row r="928" ht="12.0" customHeight="1">
      <c r="B928" s="22"/>
      <c r="J928" s="22"/>
      <c r="M928" s="1594"/>
      <c r="O928" s="22"/>
      <c r="P928" s="173"/>
      <c r="Q928" s="173"/>
      <c r="R928" s="173"/>
    </row>
    <row r="929" ht="12.0" customHeight="1">
      <c r="B929" s="22"/>
      <c r="J929" s="22"/>
      <c r="M929" s="1594"/>
      <c r="O929" s="22"/>
      <c r="P929" s="173"/>
      <c r="Q929" s="173"/>
      <c r="R929" s="173"/>
    </row>
    <row r="930" ht="12.0" customHeight="1">
      <c r="B930" s="22"/>
      <c r="J930" s="22"/>
      <c r="M930" s="1594"/>
      <c r="O930" s="22"/>
      <c r="P930" s="173"/>
      <c r="Q930" s="173"/>
      <c r="R930" s="173"/>
    </row>
    <row r="931" ht="12.0" customHeight="1">
      <c r="B931" s="22"/>
      <c r="J931" s="22"/>
      <c r="M931" s="1594"/>
      <c r="O931" s="22"/>
      <c r="P931" s="173"/>
      <c r="Q931" s="173"/>
      <c r="R931" s="173"/>
    </row>
    <row r="932" ht="12.0" customHeight="1">
      <c r="B932" s="22"/>
      <c r="J932" s="22"/>
      <c r="M932" s="1594"/>
      <c r="O932" s="22"/>
      <c r="P932" s="173"/>
      <c r="Q932" s="173"/>
      <c r="R932" s="173"/>
    </row>
    <row r="933" ht="12.0" customHeight="1">
      <c r="B933" s="22"/>
      <c r="J933" s="22"/>
      <c r="M933" s="1594"/>
      <c r="O933" s="22"/>
      <c r="P933" s="173"/>
      <c r="Q933" s="173"/>
      <c r="R933" s="173"/>
    </row>
    <row r="934" ht="12.0" customHeight="1">
      <c r="B934" s="22"/>
      <c r="J934" s="22"/>
      <c r="M934" s="1594"/>
      <c r="O934" s="22"/>
      <c r="P934" s="173"/>
      <c r="Q934" s="173"/>
      <c r="R934" s="173"/>
    </row>
    <row r="935" ht="12.0" customHeight="1">
      <c r="B935" s="22"/>
      <c r="J935" s="22"/>
      <c r="M935" s="1594"/>
      <c r="O935" s="22"/>
      <c r="P935" s="173"/>
      <c r="Q935" s="173"/>
      <c r="R935" s="173"/>
    </row>
    <row r="936" ht="12.0" customHeight="1">
      <c r="B936" s="22"/>
      <c r="J936" s="22"/>
      <c r="M936" s="1594"/>
      <c r="O936" s="22"/>
      <c r="P936" s="173"/>
      <c r="Q936" s="173"/>
      <c r="R936" s="173"/>
    </row>
    <row r="937" ht="12.0" customHeight="1">
      <c r="B937" s="22"/>
      <c r="J937" s="22"/>
      <c r="M937" s="1594"/>
      <c r="O937" s="22"/>
      <c r="P937" s="173"/>
      <c r="Q937" s="173"/>
      <c r="R937" s="173"/>
    </row>
    <row r="938" ht="12.0" customHeight="1">
      <c r="B938" s="22"/>
      <c r="J938" s="22"/>
      <c r="M938" s="1594"/>
      <c r="O938" s="22"/>
      <c r="P938" s="173"/>
      <c r="Q938" s="173"/>
      <c r="R938" s="173"/>
    </row>
    <row r="939" ht="12.0" customHeight="1">
      <c r="B939" s="22"/>
      <c r="J939" s="22"/>
      <c r="M939" s="1594"/>
      <c r="O939" s="22"/>
      <c r="P939" s="173"/>
      <c r="Q939" s="173"/>
      <c r="R939" s="173"/>
    </row>
    <row r="940" ht="12.0" customHeight="1">
      <c r="B940" s="22"/>
      <c r="J940" s="22"/>
      <c r="M940" s="1594"/>
      <c r="O940" s="22"/>
      <c r="P940" s="173"/>
      <c r="Q940" s="173"/>
      <c r="R940" s="173"/>
    </row>
    <row r="941" ht="12.0" customHeight="1">
      <c r="B941" s="22"/>
      <c r="J941" s="22"/>
      <c r="M941" s="1594"/>
      <c r="O941" s="22"/>
      <c r="P941" s="173"/>
      <c r="Q941" s="173"/>
      <c r="R941" s="173"/>
    </row>
    <row r="942" ht="12.0" customHeight="1">
      <c r="B942" s="22"/>
      <c r="J942" s="22"/>
      <c r="M942" s="1594"/>
      <c r="O942" s="22"/>
      <c r="P942" s="173"/>
      <c r="Q942" s="173"/>
      <c r="R942" s="173"/>
    </row>
    <row r="943" ht="12.0" customHeight="1">
      <c r="B943" s="22"/>
      <c r="J943" s="22"/>
      <c r="M943" s="1594"/>
      <c r="O943" s="22"/>
      <c r="P943" s="173"/>
      <c r="Q943" s="173"/>
      <c r="R943" s="173"/>
    </row>
    <row r="944" ht="12.0" customHeight="1">
      <c r="B944" s="22"/>
      <c r="J944" s="22"/>
      <c r="M944" s="1594"/>
      <c r="O944" s="22"/>
      <c r="P944" s="173"/>
      <c r="Q944" s="173"/>
      <c r="R944" s="173"/>
    </row>
    <row r="945" ht="12.0" customHeight="1">
      <c r="B945" s="22"/>
      <c r="J945" s="22"/>
      <c r="M945" s="1594"/>
      <c r="O945" s="22"/>
      <c r="P945" s="173"/>
      <c r="Q945" s="173"/>
      <c r="R945" s="173"/>
    </row>
    <row r="946" ht="12.0" customHeight="1">
      <c r="B946" s="22"/>
      <c r="J946" s="22"/>
      <c r="M946" s="1594"/>
      <c r="O946" s="22"/>
      <c r="P946" s="173"/>
      <c r="Q946" s="173"/>
      <c r="R946" s="173"/>
    </row>
    <row r="947" ht="12.0" customHeight="1">
      <c r="B947" s="22"/>
      <c r="J947" s="22"/>
      <c r="M947" s="1594"/>
      <c r="O947" s="22"/>
      <c r="P947" s="173"/>
      <c r="Q947" s="173"/>
      <c r="R947" s="173"/>
    </row>
    <row r="948" ht="12.0" customHeight="1">
      <c r="B948" s="22"/>
      <c r="J948" s="22"/>
      <c r="M948" s="1594"/>
      <c r="O948" s="22"/>
      <c r="P948" s="173"/>
      <c r="Q948" s="173"/>
      <c r="R948" s="173"/>
    </row>
    <row r="949" ht="12.0" customHeight="1">
      <c r="B949" s="22"/>
      <c r="J949" s="22"/>
      <c r="M949" s="1594"/>
      <c r="O949" s="22"/>
      <c r="P949" s="173"/>
      <c r="Q949" s="173"/>
      <c r="R949" s="173"/>
    </row>
    <row r="950" ht="12.0" customHeight="1">
      <c r="B950" s="22"/>
      <c r="J950" s="22"/>
      <c r="M950" s="1594"/>
      <c r="O950" s="22"/>
      <c r="P950" s="173"/>
      <c r="Q950" s="173"/>
      <c r="R950" s="173"/>
    </row>
    <row r="951" ht="12.0" customHeight="1">
      <c r="B951" s="22"/>
      <c r="J951" s="22"/>
      <c r="M951" s="1594"/>
      <c r="O951" s="22"/>
      <c r="P951" s="173"/>
      <c r="Q951" s="173"/>
      <c r="R951" s="173"/>
    </row>
    <row r="952" ht="12.0" customHeight="1">
      <c r="B952" s="22"/>
      <c r="J952" s="22"/>
      <c r="M952" s="1594"/>
      <c r="O952" s="22"/>
      <c r="P952" s="173"/>
      <c r="Q952" s="173"/>
      <c r="R952" s="173"/>
    </row>
    <row r="953" ht="12.0" customHeight="1">
      <c r="B953" s="22"/>
      <c r="J953" s="22"/>
      <c r="M953" s="1594"/>
      <c r="O953" s="22"/>
      <c r="P953" s="173"/>
      <c r="Q953" s="173"/>
      <c r="R953" s="173"/>
    </row>
    <row r="954" ht="12.0" customHeight="1">
      <c r="B954" s="22"/>
      <c r="J954" s="22"/>
      <c r="M954" s="1594"/>
      <c r="O954" s="22"/>
      <c r="P954" s="173"/>
      <c r="Q954" s="173"/>
      <c r="R954" s="173"/>
    </row>
    <row r="955" ht="12.0" customHeight="1">
      <c r="B955" s="22"/>
      <c r="J955" s="22"/>
      <c r="M955" s="1594"/>
      <c r="O955" s="22"/>
      <c r="P955" s="173"/>
      <c r="Q955" s="173"/>
      <c r="R955" s="173"/>
    </row>
    <row r="956" ht="12.0" customHeight="1">
      <c r="B956" s="22"/>
      <c r="J956" s="22"/>
      <c r="M956" s="1594"/>
      <c r="O956" s="22"/>
      <c r="P956" s="173"/>
      <c r="Q956" s="173"/>
      <c r="R956" s="173"/>
    </row>
    <row r="957" ht="12.0" customHeight="1">
      <c r="B957" s="22"/>
      <c r="J957" s="22"/>
      <c r="M957" s="1594"/>
      <c r="O957" s="22"/>
      <c r="P957" s="173"/>
      <c r="Q957" s="173"/>
      <c r="R957" s="173"/>
    </row>
    <row r="958" ht="12.0" customHeight="1">
      <c r="B958" s="22"/>
      <c r="J958" s="22"/>
      <c r="M958" s="1594"/>
      <c r="O958" s="22"/>
      <c r="P958" s="173"/>
      <c r="Q958" s="173"/>
      <c r="R958" s="173"/>
    </row>
    <row r="959" ht="12.0" customHeight="1">
      <c r="B959" s="22"/>
      <c r="J959" s="22"/>
      <c r="M959" s="1594"/>
      <c r="O959" s="22"/>
      <c r="P959" s="173"/>
      <c r="Q959" s="173"/>
      <c r="R959" s="173"/>
    </row>
    <row r="960" ht="12.0" customHeight="1">
      <c r="B960" s="22"/>
      <c r="J960" s="22"/>
      <c r="M960" s="1594"/>
      <c r="O960" s="22"/>
      <c r="P960" s="173"/>
      <c r="Q960" s="173"/>
      <c r="R960" s="173"/>
    </row>
    <row r="961" ht="12.0" customHeight="1">
      <c r="B961" s="22"/>
      <c r="J961" s="22"/>
      <c r="M961" s="1594"/>
      <c r="O961" s="22"/>
      <c r="P961" s="173"/>
      <c r="Q961" s="173"/>
      <c r="R961" s="173"/>
    </row>
    <row r="962" ht="12.0" customHeight="1">
      <c r="B962" s="22"/>
      <c r="J962" s="22"/>
      <c r="M962" s="1594"/>
      <c r="O962" s="22"/>
      <c r="P962" s="173"/>
      <c r="Q962" s="173"/>
      <c r="R962" s="173"/>
    </row>
    <row r="963" ht="12.0" customHeight="1">
      <c r="B963" s="22"/>
      <c r="J963" s="22"/>
      <c r="M963" s="1594"/>
      <c r="O963" s="22"/>
      <c r="P963" s="173"/>
      <c r="Q963" s="173"/>
      <c r="R963" s="173"/>
    </row>
    <row r="964" ht="12.0" customHeight="1">
      <c r="B964" s="22"/>
      <c r="J964" s="22"/>
      <c r="M964" s="1594"/>
      <c r="O964" s="22"/>
      <c r="P964" s="173"/>
      <c r="Q964" s="173"/>
      <c r="R964" s="173"/>
    </row>
    <row r="965" ht="12.0" customHeight="1">
      <c r="B965" s="22"/>
      <c r="J965" s="22"/>
      <c r="M965" s="1594"/>
      <c r="O965" s="22"/>
      <c r="P965" s="173"/>
      <c r="Q965" s="173"/>
      <c r="R965" s="173"/>
    </row>
    <row r="966" ht="12.0" customHeight="1">
      <c r="B966" s="22"/>
      <c r="J966" s="22"/>
      <c r="M966" s="1594"/>
      <c r="O966" s="22"/>
      <c r="P966" s="173"/>
      <c r="Q966" s="173"/>
      <c r="R966" s="173"/>
    </row>
    <row r="967" ht="12.0" customHeight="1">
      <c r="B967" s="22"/>
      <c r="J967" s="22"/>
      <c r="M967" s="1594"/>
      <c r="O967" s="22"/>
      <c r="P967" s="173"/>
      <c r="Q967" s="173"/>
      <c r="R967" s="173"/>
    </row>
    <row r="968" ht="12.0" customHeight="1">
      <c r="B968" s="22"/>
      <c r="J968" s="22"/>
      <c r="M968" s="1594"/>
      <c r="O968" s="22"/>
      <c r="P968" s="173"/>
      <c r="Q968" s="173"/>
      <c r="R968" s="173"/>
    </row>
    <row r="969" ht="12.0" customHeight="1">
      <c r="B969" s="22"/>
      <c r="J969" s="22"/>
      <c r="M969" s="1594"/>
      <c r="O969" s="22"/>
      <c r="P969" s="173"/>
      <c r="Q969" s="173"/>
      <c r="R969" s="173"/>
    </row>
    <row r="970" ht="12.0" customHeight="1">
      <c r="B970" s="22"/>
      <c r="J970" s="22"/>
      <c r="M970" s="1594"/>
      <c r="O970" s="22"/>
      <c r="P970" s="173"/>
      <c r="Q970" s="173"/>
      <c r="R970" s="173"/>
    </row>
    <row r="971" ht="12.0" customHeight="1">
      <c r="B971" s="22"/>
      <c r="J971" s="22"/>
      <c r="M971" s="1594"/>
      <c r="O971" s="22"/>
      <c r="P971" s="173"/>
      <c r="Q971" s="173"/>
      <c r="R971" s="173"/>
    </row>
    <row r="972" ht="12.0" customHeight="1">
      <c r="B972" s="22"/>
      <c r="J972" s="22"/>
      <c r="M972" s="1594"/>
      <c r="O972" s="22"/>
      <c r="P972" s="173"/>
      <c r="Q972" s="173"/>
      <c r="R972" s="173"/>
    </row>
    <row r="973" ht="12.0" customHeight="1">
      <c r="B973" s="22"/>
      <c r="J973" s="22"/>
      <c r="M973" s="1594"/>
      <c r="O973" s="22"/>
      <c r="P973" s="173"/>
      <c r="Q973" s="173"/>
      <c r="R973" s="173"/>
    </row>
    <row r="974" ht="12.0" customHeight="1">
      <c r="B974" s="22"/>
      <c r="J974" s="22"/>
      <c r="M974" s="1594"/>
      <c r="O974" s="22"/>
      <c r="P974" s="173"/>
      <c r="Q974" s="173"/>
      <c r="R974" s="173"/>
    </row>
    <row r="975" ht="12.0" customHeight="1">
      <c r="B975" s="22"/>
      <c r="J975" s="22"/>
      <c r="M975" s="1594"/>
      <c r="O975" s="22"/>
      <c r="P975" s="173"/>
      <c r="Q975" s="173"/>
      <c r="R975" s="173"/>
    </row>
    <row r="976" ht="12.0" customHeight="1">
      <c r="B976" s="22"/>
      <c r="J976" s="22"/>
      <c r="M976" s="1594"/>
      <c r="O976" s="22"/>
      <c r="P976" s="173"/>
      <c r="Q976" s="173"/>
      <c r="R976" s="173"/>
    </row>
    <row r="977" ht="12.0" customHeight="1">
      <c r="B977" s="22"/>
      <c r="J977" s="22"/>
      <c r="M977" s="1594"/>
      <c r="O977" s="22"/>
      <c r="P977" s="173"/>
      <c r="Q977" s="173"/>
      <c r="R977" s="173"/>
    </row>
    <row r="978" ht="12.0" customHeight="1">
      <c r="B978" s="22"/>
      <c r="J978" s="22"/>
      <c r="M978" s="1594"/>
      <c r="O978" s="22"/>
      <c r="P978" s="173"/>
      <c r="Q978" s="173"/>
      <c r="R978" s="173"/>
    </row>
    <row r="979" ht="12.0" customHeight="1">
      <c r="B979" s="22"/>
      <c r="J979" s="22"/>
      <c r="M979" s="1594"/>
      <c r="O979" s="22"/>
      <c r="P979" s="173"/>
      <c r="Q979" s="173"/>
      <c r="R979" s="173"/>
    </row>
    <row r="980" ht="12.0" customHeight="1">
      <c r="B980" s="22"/>
      <c r="J980" s="22"/>
      <c r="M980" s="1594"/>
      <c r="O980" s="22"/>
      <c r="P980" s="173"/>
      <c r="Q980" s="173"/>
      <c r="R980" s="173"/>
    </row>
    <row r="981" ht="12.0" customHeight="1">
      <c r="B981" s="22"/>
      <c r="J981" s="22"/>
      <c r="M981" s="1594"/>
      <c r="O981" s="22"/>
      <c r="P981" s="173"/>
      <c r="Q981" s="173"/>
      <c r="R981" s="173"/>
    </row>
    <row r="982" ht="12.0" customHeight="1">
      <c r="B982" s="22"/>
      <c r="J982" s="22"/>
      <c r="M982" s="1594"/>
      <c r="O982" s="22"/>
      <c r="P982" s="173"/>
      <c r="Q982" s="173"/>
      <c r="R982" s="173"/>
    </row>
    <row r="983" ht="12.0" customHeight="1">
      <c r="B983" s="22"/>
      <c r="J983" s="22"/>
      <c r="M983" s="1594"/>
      <c r="O983" s="22"/>
      <c r="P983" s="173"/>
      <c r="Q983" s="173"/>
      <c r="R983" s="173"/>
    </row>
    <row r="984" ht="12.0" customHeight="1">
      <c r="B984" s="22"/>
      <c r="J984" s="22"/>
      <c r="M984" s="1594"/>
      <c r="O984" s="22"/>
      <c r="P984" s="173"/>
      <c r="Q984" s="173"/>
      <c r="R984" s="173"/>
    </row>
    <row r="985" ht="12.0" customHeight="1">
      <c r="B985" s="22"/>
      <c r="J985" s="22"/>
      <c r="M985" s="1594"/>
      <c r="O985" s="22"/>
      <c r="P985" s="173"/>
      <c r="Q985" s="173"/>
      <c r="R985" s="173"/>
    </row>
    <row r="986" ht="12.0" customHeight="1">
      <c r="B986" s="22"/>
      <c r="J986" s="22"/>
      <c r="M986" s="1594"/>
      <c r="O986" s="22"/>
      <c r="P986" s="173"/>
      <c r="Q986" s="173"/>
      <c r="R986" s="173"/>
    </row>
    <row r="987" ht="12.0" customHeight="1">
      <c r="B987" s="22"/>
      <c r="J987" s="22"/>
      <c r="M987" s="1594"/>
      <c r="O987" s="22"/>
      <c r="P987" s="173"/>
      <c r="Q987" s="173"/>
      <c r="R987" s="173"/>
    </row>
    <row r="988" ht="12.0" customHeight="1">
      <c r="B988" s="22"/>
      <c r="J988" s="22"/>
      <c r="M988" s="1594"/>
      <c r="O988" s="22"/>
      <c r="P988" s="173"/>
      <c r="Q988" s="173"/>
      <c r="R988" s="173"/>
    </row>
    <row r="989" ht="12.0" customHeight="1">
      <c r="B989" s="22"/>
      <c r="J989" s="22"/>
      <c r="M989" s="1594"/>
      <c r="O989" s="22"/>
      <c r="P989" s="173"/>
      <c r="Q989" s="173"/>
      <c r="R989" s="173"/>
    </row>
    <row r="990" ht="12.0" customHeight="1">
      <c r="B990" s="22"/>
      <c r="J990" s="22"/>
      <c r="M990" s="1594"/>
      <c r="O990" s="22"/>
      <c r="P990" s="173"/>
      <c r="Q990" s="173"/>
      <c r="R990" s="173"/>
    </row>
    <row r="991" ht="12.0" customHeight="1">
      <c r="B991" s="22"/>
      <c r="J991" s="22"/>
      <c r="M991" s="1594"/>
      <c r="O991" s="22"/>
      <c r="P991" s="173"/>
      <c r="Q991" s="173"/>
      <c r="R991" s="173"/>
    </row>
    <row r="992" ht="12.0" customHeight="1">
      <c r="B992" s="22"/>
      <c r="J992" s="22"/>
      <c r="M992" s="1594"/>
      <c r="O992" s="22"/>
      <c r="P992" s="173"/>
      <c r="Q992" s="173"/>
      <c r="R992" s="173"/>
    </row>
    <row r="993" ht="12.0" customHeight="1">
      <c r="B993" s="22"/>
      <c r="J993" s="22"/>
      <c r="M993" s="1594"/>
      <c r="O993" s="22"/>
      <c r="P993" s="173"/>
      <c r="Q993" s="173"/>
      <c r="R993" s="173"/>
    </row>
    <row r="994" ht="12.0" customHeight="1">
      <c r="B994" s="22"/>
      <c r="J994" s="22"/>
      <c r="M994" s="1594"/>
      <c r="O994" s="22"/>
      <c r="P994" s="173"/>
      <c r="Q994" s="173"/>
      <c r="R994" s="173"/>
    </row>
    <row r="995" ht="12.0" customHeight="1">
      <c r="B995" s="22"/>
      <c r="J995" s="22"/>
      <c r="M995" s="1594"/>
      <c r="O995" s="22"/>
      <c r="P995" s="173"/>
      <c r="Q995" s="173"/>
      <c r="R995" s="173"/>
    </row>
    <row r="996" ht="12.0" customHeight="1">
      <c r="B996" s="22"/>
      <c r="J996" s="22"/>
      <c r="M996" s="1594"/>
      <c r="O996" s="22"/>
      <c r="P996" s="173"/>
      <c r="Q996" s="173"/>
      <c r="R996" s="173"/>
    </row>
    <row r="997" ht="12.0" customHeight="1">
      <c r="B997" s="22"/>
      <c r="J997" s="22"/>
      <c r="M997" s="1594"/>
      <c r="O997" s="22"/>
      <c r="P997" s="173"/>
      <c r="Q997" s="173"/>
      <c r="R997" s="173"/>
    </row>
    <row r="998" ht="12.0" customHeight="1">
      <c r="B998" s="22"/>
      <c r="J998" s="22"/>
      <c r="M998" s="1594"/>
      <c r="O998" s="22"/>
      <c r="P998" s="173"/>
      <c r="Q998" s="173"/>
      <c r="R998" s="173"/>
    </row>
    <row r="999" ht="12.0" customHeight="1">
      <c r="B999" s="22"/>
      <c r="J999" s="22"/>
      <c r="M999" s="1594"/>
      <c r="O999" s="22"/>
      <c r="P999" s="173"/>
      <c r="Q999" s="173"/>
      <c r="R999" s="173"/>
    </row>
  </sheetData>
  <autoFilter ref="$A$1:$Q$243"/>
  <customSheetViews>
    <customSheetView guid="{F0A2C0A8-E9BE-420C-985F-E748D5A4A41B}" filter="1" showAutoFilter="1">
      <autoFilter ref="$A$88:$Q$243"/>
    </customSheetView>
    <customSheetView guid="{36045B37-7AF8-4A7B-A0B6-B43D0ACFBDA6}" filter="1" showAutoFilter="1">
      <autoFilter ref="$B$1:$B$999">
        <filterColumn colId="0">
          <filters>
            <filter val="A"/>
          </filters>
        </filterColumn>
      </autoFilter>
    </customSheetView>
  </customSheetViews>
  <mergeCells count="486">
    <mergeCell ref="H26:I26"/>
    <mergeCell ref="H27:I27"/>
    <mergeCell ref="H19:I19"/>
    <mergeCell ref="H20:I20"/>
    <mergeCell ref="H21:I21"/>
    <mergeCell ref="H22:I22"/>
    <mergeCell ref="H23:I23"/>
    <mergeCell ref="H24:I24"/>
    <mergeCell ref="H25:I25"/>
    <mergeCell ref="H29:I29"/>
    <mergeCell ref="H30:I30"/>
    <mergeCell ref="D25:E25"/>
    <mergeCell ref="D26:E26"/>
    <mergeCell ref="D27:E27"/>
    <mergeCell ref="D28:E28"/>
    <mergeCell ref="H28:I28"/>
    <mergeCell ref="D29:E29"/>
    <mergeCell ref="D30:E30"/>
    <mergeCell ref="D34:E34"/>
    <mergeCell ref="D35:E35"/>
    <mergeCell ref="D36:E36"/>
    <mergeCell ref="D31:E31"/>
    <mergeCell ref="H31:I31"/>
    <mergeCell ref="D32:E32"/>
    <mergeCell ref="H32:I32"/>
    <mergeCell ref="D33:E33"/>
    <mergeCell ref="H33:I33"/>
    <mergeCell ref="H34:I34"/>
    <mergeCell ref="D39:E39"/>
    <mergeCell ref="D40:E40"/>
    <mergeCell ref="D41:E41"/>
    <mergeCell ref="H35:I35"/>
    <mergeCell ref="H36:I36"/>
    <mergeCell ref="D37:E37"/>
    <mergeCell ref="H37:I37"/>
    <mergeCell ref="D38:E38"/>
    <mergeCell ref="H38:I38"/>
    <mergeCell ref="H39:I39"/>
    <mergeCell ref="D44:E44"/>
    <mergeCell ref="D45:E45"/>
    <mergeCell ref="D46:E46"/>
    <mergeCell ref="H40:I40"/>
    <mergeCell ref="H41:I41"/>
    <mergeCell ref="D42:E42"/>
    <mergeCell ref="H42:I42"/>
    <mergeCell ref="D43:E43"/>
    <mergeCell ref="H43:I43"/>
    <mergeCell ref="H44:I44"/>
    <mergeCell ref="D49:E49"/>
    <mergeCell ref="D50:E50"/>
    <mergeCell ref="D51:E51"/>
    <mergeCell ref="H45:I45"/>
    <mergeCell ref="H46:I46"/>
    <mergeCell ref="D47:E47"/>
    <mergeCell ref="H47:I47"/>
    <mergeCell ref="D48:E48"/>
    <mergeCell ref="H48:I48"/>
    <mergeCell ref="H49:I49"/>
    <mergeCell ref="D54:E54"/>
    <mergeCell ref="D55:E55"/>
    <mergeCell ref="D56:E56"/>
    <mergeCell ref="H50:I50"/>
    <mergeCell ref="H51:I51"/>
    <mergeCell ref="D52:E52"/>
    <mergeCell ref="H52:I52"/>
    <mergeCell ref="D53:E53"/>
    <mergeCell ref="H53:I53"/>
    <mergeCell ref="H54:I54"/>
    <mergeCell ref="D59:E59"/>
    <mergeCell ref="D60:E60"/>
    <mergeCell ref="D61:E61"/>
    <mergeCell ref="H55:I55"/>
    <mergeCell ref="H56:I56"/>
    <mergeCell ref="D57:E57"/>
    <mergeCell ref="H57:I57"/>
    <mergeCell ref="D58:E58"/>
    <mergeCell ref="H58:I58"/>
    <mergeCell ref="H59:I59"/>
    <mergeCell ref="D64:E64"/>
    <mergeCell ref="D65:E65"/>
    <mergeCell ref="D66:E66"/>
    <mergeCell ref="H60:I60"/>
    <mergeCell ref="H61:I61"/>
    <mergeCell ref="D62:E62"/>
    <mergeCell ref="H62:I62"/>
    <mergeCell ref="D63:E63"/>
    <mergeCell ref="H63:I63"/>
    <mergeCell ref="H64:I64"/>
    <mergeCell ref="D69:E69"/>
    <mergeCell ref="D70:E70"/>
    <mergeCell ref="D71:E71"/>
    <mergeCell ref="H65:I65"/>
    <mergeCell ref="H66:I66"/>
    <mergeCell ref="D67:E67"/>
    <mergeCell ref="H67:I67"/>
    <mergeCell ref="D68:E68"/>
    <mergeCell ref="H68:I68"/>
    <mergeCell ref="H69:I69"/>
    <mergeCell ref="D74:E74"/>
    <mergeCell ref="D75:E75"/>
    <mergeCell ref="D76:E76"/>
    <mergeCell ref="H70:I70"/>
    <mergeCell ref="H71:I71"/>
    <mergeCell ref="D72:E72"/>
    <mergeCell ref="H72:I72"/>
    <mergeCell ref="D73:E73"/>
    <mergeCell ref="H73:I73"/>
    <mergeCell ref="H74:I74"/>
    <mergeCell ref="D79:E79"/>
    <mergeCell ref="D80:E80"/>
    <mergeCell ref="D81:E81"/>
    <mergeCell ref="H75:I75"/>
    <mergeCell ref="H76:I76"/>
    <mergeCell ref="D77:E77"/>
    <mergeCell ref="H77:I77"/>
    <mergeCell ref="D78:E78"/>
    <mergeCell ref="H78:I78"/>
    <mergeCell ref="H79:I79"/>
    <mergeCell ref="D84:E84"/>
    <mergeCell ref="D85:E85"/>
    <mergeCell ref="D86:E86"/>
    <mergeCell ref="H80:I80"/>
    <mergeCell ref="H81:I81"/>
    <mergeCell ref="D82:E82"/>
    <mergeCell ref="H82:I82"/>
    <mergeCell ref="D83:E83"/>
    <mergeCell ref="H83:I83"/>
    <mergeCell ref="H84:I84"/>
    <mergeCell ref="D89:E89"/>
    <mergeCell ref="D90:E90"/>
    <mergeCell ref="D91:E91"/>
    <mergeCell ref="H85:I85"/>
    <mergeCell ref="H86:I86"/>
    <mergeCell ref="D87:E87"/>
    <mergeCell ref="H87:I87"/>
    <mergeCell ref="D88:E88"/>
    <mergeCell ref="H88:I88"/>
    <mergeCell ref="H89:I89"/>
    <mergeCell ref="D94:E94"/>
    <mergeCell ref="D95:E95"/>
    <mergeCell ref="D96:E96"/>
    <mergeCell ref="H90:I90"/>
    <mergeCell ref="H91:I91"/>
    <mergeCell ref="D92:E92"/>
    <mergeCell ref="H92:I92"/>
    <mergeCell ref="D93:E93"/>
    <mergeCell ref="H93:I93"/>
    <mergeCell ref="H94:I94"/>
    <mergeCell ref="D99:E99"/>
    <mergeCell ref="D100:E100"/>
    <mergeCell ref="D101:E101"/>
    <mergeCell ref="H95:I95"/>
    <mergeCell ref="H96:I96"/>
    <mergeCell ref="D97:E97"/>
    <mergeCell ref="H97:I97"/>
    <mergeCell ref="D98:E98"/>
    <mergeCell ref="H98:I98"/>
    <mergeCell ref="H99:I99"/>
    <mergeCell ref="D104:E104"/>
    <mergeCell ref="D105:E105"/>
    <mergeCell ref="D106:E106"/>
    <mergeCell ref="H100:I100"/>
    <mergeCell ref="H101:I101"/>
    <mergeCell ref="D102:E102"/>
    <mergeCell ref="H102:I102"/>
    <mergeCell ref="D103:E103"/>
    <mergeCell ref="H103:I103"/>
    <mergeCell ref="H104:I104"/>
    <mergeCell ref="D109:E109"/>
    <mergeCell ref="D110:E110"/>
    <mergeCell ref="D111:E111"/>
    <mergeCell ref="H105:I105"/>
    <mergeCell ref="H106:I106"/>
    <mergeCell ref="D107:E107"/>
    <mergeCell ref="H107:I107"/>
    <mergeCell ref="D108:E108"/>
    <mergeCell ref="H108:I108"/>
    <mergeCell ref="H109:I109"/>
    <mergeCell ref="D114:E114"/>
    <mergeCell ref="D115:E115"/>
    <mergeCell ref="D116:E116"/>
    <mergeCell ref="H110:I110"/>
    <mergeCell ref="H111:I111"/>
    <mergeCell ref="D112:E112"/>
    <mergeCell ref="H112:I112"/>
    <mergeCell ref="D113:E113"/>
    <mergeCell ref="H113:I113"/>
    <mergeCell ref="H114:I114"/>
    <mergeCell ref="D119:E119"/>
    <mergeCell ref="D120:E120"/>
    <mergeCell ref="D121:E121"/>
    <mergeCell ref="H115:I115"/>
    <mergeCell ref="H116:I116"/>
    <mergeCell ref="D117:E117"/>
    <mergeCell ref="H117:I117"/>
    <mergeCell ref="D118:E118"/>
    <mergeCell ref="H118:I118"/>
    <mergeCell ref="H119:I119"/>
    <mergeCell ref="D124:E124"/>
    <mergeCell ref="D125:E125"/>
    <mergeCell ref="D126:E126"/>
    <mergeCell ref="H120:I120"/>
    <mergeCell ref="H121:I121"/>
    <mergeCell ref="D122:E122"/>
    <mergeCell ref="H122:I122"/>
    <mergeCell ref="D123:E123"/>
    <mergeCell ref="H123:I123"/>
    <mergeCell ref="H124:I124"/>
    <mergeCell ref="D129:E129"/>
    <mergeCell ref="D130:E130"/>
    <mergeCell ref="D131:E131"/>
    <mergeCell ref="H125:I125"/>
    <mergeCell ref="H126:I126"/>
    <mergeCell ref="D127:E127"/>
    <mergeCell ref="H127:I127"/>
    <mergeCell ref="D128:E128"/>
    <mergeCell ref="H128:I128"/>
    <mergeCell ref="H129:I129"/>
    <mergeCell ref="D134:E134"/>
    <mergeCell ref="D135:E135"/>
    <mergeCell ref="D136:E136"/>
    <mergeCell ref="H130:I130"/>
    <mergeCell ref="H131:I131"/>
    <mergeCell ref="D132:E132"/>
    <mergeCell ref="H132:I132"/>
    <mergeCell ref="D133:E133"/>
    <mergeCell ref="H133:I133"/>
    <mergeCell ref="H134:I134"/>
    <mergeCell ref="D139:E139"/>
    <mergeCell ref="D140:E140"/>
    <mergeCell ref="D141:E141"/>
    <mergeCell ref="H135:I135"/>
    <mergeCell ref="H136:I136"/>
    <mergeCell ref="D137:E137"/>
    <mergeCell ref="H137:I137"/>
    <mergeCell ref="D138:E138"/>
    <mergeCell ref="H138:I138"/>
    <mergeCell ref="H139:I139"/>
    <mergeCell ref="D144:E144"/>
    <mergeCell ref="D145:E145"/>
    <mergeCell ref="D146:E146"/>
    <mergeCell ref="H140:I140"/>
    <mergeCell ref="H141:I141"/>
    <mergeCell ref="D142:E142"/>
    <mergeCell ref="H142:I142"/>
    <mergeCell ref="D143:E143"/>
    <mergeCell ref="H143:I143"/>
    <mergeCell ref="H144:I144"/>
    <mergeCell ref="D149:E149"/>
    <mergeCell ref="D150:E150"/>
    <mergeCell ref="D151:E151"/>
    <mergeCell ref="H145:I145"/>
    <mergeCell ref="H146:I146"/>
    <mergeCell ref="D147:E147"/>
    <mergeCell ref="H147:I147"/>
    <mergeCell ref="D148:E148"/>
    <mergeCell ref="H148:I148"/>
    <mergeCell ref="H149:I149"/>
    <mergeCell ref="D154:E154"/>
    <mergeCell ref="D155:E155"/>
    <mergeCell ref="D156:E156"/>
    <mergeCell ref="H150:I150"/>
    <mergeCell ref="H151:I151"/>
    <mergeCell ref="D152:E152"/>
    <mergeCell ref="H152:I152"/>
    <mergeCell ref="D153:E153"/>
    <mergeCell ref="H153:I153"/>
    <mergeCell ref="H154:I154"/>
    <mergeCell ref="D159:E159"/>
    <mergeCell ref="D160:E160"/>
    <mergeCell ref="D161:E161"/>
    <mergeCell ref="H155:I155"/>
    <mergeCell ref="H156:I156"/>
    <mergeCell ref="D157:E157"/>
    <mergeCell ref="H157:I157"/>
    <mergeCell ref="D158:E158"/>
    <mergeCell ref="H158:I158"/>
    <mergeCell ref="H159:I159"/>
    <mergeCell ref="D164:E164"/>
    <mergeCell ref="D165:E165"/>
    <mergeCell ref="D166:E166"/>
    <mergeCell ref="H160:I160"/>
    <mergeCell ref="H161:I161"/>
    <mergeCell ref="D162:E162"/>
    <mergeCell ref="H162:I162"/>
    <mergeCell ref="D163:E163"/>
    <mergeCell ref="H163:I163"/>
    <mergeCell ref="H164:I164"/>
    <mergeCell ref="D169:E169"/>
    <mergeCell ref="D170:E170"/>
    <mergeCell ref="D171:E171"/>
    <mergeCell ref="H165:I165"/>
    <mergeCell ref="H166:I166"/>
    <mergeCell ref="D167:E167"/>
    <mergeCell ref="H167:I167"/>
    <mergeCell ref="D168:E168"/>
    <mergeCell ref="H168:I168"/>
    <mergeCell ref="H169:I169"/>
    <mergeCell ref="D174:E174"/>
    <mergeCell ref="D175:E175"/>
    <mergeCell ref="D176:E176"/>
    <mergeCell ref="H170:I170"/>
    <mergeCell ref="H171:I171"/>
    <mergeCell ref="D172:E172"/>
    <mergeCell ref="H172:I172"/>
    <mergeCell ref="D173:E173"/>
    <mergeCell ref="H173:I173"/>
    <mergeCell ref="H174:I174"/>
    <mergeCell ref="D179:E179"/>
    <mergeCell ref="D180:E180"/>
    <mergeCell ref="D181:E181"/>
    <mergeCell ref="H175:I175"/>
    <mergeCell ref="H176:I176"/>
    <mergeCell ref="D177:E177"/>
    <mergeCell ref="H177:I177"/>
    <mergeCell ref="D178:E178"/>
    <mergeCell ref="H178:I178"/>
    <mergeCell ref="H179:I179"/>
    <mergeCell ref="D184:E184"/>
    <mergeCell ref="D185:E185"/>
    <mergeCell ref="D186:E186"/>
    <mergeCell ref="H180:I180"/>
    <mergeCell ref="H181:I181"/>
    <mergeCell ref="D182:E182"/>
    <mergeCell ref="H182:I182"/>
    <mergeCell ref="D183:E183"/>
    <mergeCell ref="H183:I183"/>
    <mergeCell ref="H184:I184"/>
    <mergeCell ref="D189:E189"/>
    <mergeCell ref="D190:E190"/>
    <mergeCell ref="D191:E191"/>
    <mergeCell ref="H185:I185"/>
    <mergeCell ref="H186:I186"/>
    <mergeCell ref="D187:E187"/>
    <mergeCell ref="H187:I187"/>
    <mergeCell ref="D188:E188"/>
    <mergeCell ref="H188:I188"/>
    <mergeCell ref="H189:I189"/>
    <mergeCell ref="D194:E194"/>
    <mergeCell ref="D195:E195"/>
    <mergeCell ref="D196:E196"/>
    <mergeCell ref="H190:I190"/>
    <mergeCell ref="H191:I191"/>
    <mergeCell ref="D192:E192"/>
    <mergeCell ref="H192:I192"/>
    <mergeCell ref="D193:E193"/>
    <mergeCell ref="H193:I193"/>
    <mergeCell ref="H194:I194"/>
    <mergeCell ref="D234:E234"/>
    <mergeCell ref="D235:E235"/>
    <mergeCell ref="D236:E236"/>
    <mergeCell ref="H230:I230"/>
    <mergeCell ref="H231:I231"/>
    <mergeCell ref="D232:E232"/>
    <mergeCell ref="H232:I232"/>
    <mergeCell ref="D233:E233"/>
    <mergeCell ref="H233:I233"/>
    <mergeCell ref="H234:I234"/>
    <mergeCell ref="D239:E239"/>
    <mergeCell ref="D240:E240"/>
    <mergeCell ref="D241:E241"/>
    <mergeCell ref="H235:I235"/>
    <mergeCell ref="H236:I236"/>
    <mergeCell ref="D237:E237"/>
    <mergeCell ref="H237:I237"/>
    <mergeCell ref="D238:E238"/>
    <mergeCell ref="H238:I238"/>
    <mergeCell ref="H239:I239"/>
    <mergeCell ref="D1:E1"/>
    <mergeCell ref="H1:I1"/>
    <mergeCell ref="D2:E2"/>
    <mergeCell ref="H2:I2"/>
    <mergeCell ref="D3:E3"/>
    <mergeCell ref="H3:I3"/>
    <mergeCell ref="H4:I4"/>
    <mergeCell ref="D4:E4"/>
    <mergeCell ref="D5:E5"/>
    <mergeCell ref="D6:E6"/>
    <mergeCell ref="D7:E7"/>
    <mergeCell ref="D8:E8"/>
    <mergeCell ref="D9:E9"/>
    <mergeCell ref="D10:E10"/>
    <mergeCell ref="H5:I5"/>
    <mergeCell ref="H6:I6"/>
    <mergeCell ref="H7:I7"/>
    <mergeCell ref="H8:I8"/>
    <mergeCell ref="H9:I9"/>
    <mergeCell ref="H10:I10"/>
    <mergeCell ref="H11:I11"/>
    <mergeCell ref="D11:E11"/>
    <mergeCell ref="D12:E12"/>
    <mergeCell ref="D13:E13"/>
    <mergeCell ref="D14:E14"/>
    <mergeCell ref="D15:E15"/>
    <mergeCell ref="D16:E16"/>
    <mergeCell ref="D17:E17"/>
    <mergeCell ref="H12:I12"/>
    <mergeCell ref="H13:I13"/>
    <mergeCell ref="H14:I14"/>
    <mergeCell ref="H15:I15"/>
    <mergeCell ref="H16:I16"/>
    <mergeCell ref="H17:I17"/>
    <mergeCell ref="H18:I18"/>
    <mergeCell ref="D18:E18"/>
    <mergeCell ref="D19:E19"/>
    <mergeCell ref="D20:E20"/>
    <mergeCell ref="D21:E21"/>
    <mergeCell ref="D22:E22"/>
    <mergeCell ref="D23:E23"/>
    <mergeCell ref="D24:E24"/>
    <mergeCell ref="H240:I240"/>
    <mergeCell ref="H241:I241"/>
    <mergeCell ref="D242:E242"/>
    <mergeCell ref="H242:I242"/>
    <mergeCell ref="D243:E243"/>
    <mergeCell ref="H243:I243"/>
    <mergeCell ref="D199:E199"/>
    <mergeCell ref="D200:E200"/>
    <mergeCell ref="D201:E201"/>
    <mergeCell ref="H195:I195"/>
    <mergeCell ref="H196:I196"/>
    <mergeCell ref="D197:E197"/>
    <mergeCell ref="H197:I197"/>
    <mergeCell ref="D198:E198"/>
    <mergeCell ref="H198:I198"/>
    <mergeCell ref="H199:I199"/>
    <mergeCell ref="D204:E204"/>
    <mergeCell ref="D205:E205"/>
    <mergeCell ref="D206:E206"/>
    <mergeCell ref="H200:I200"/>
    <mergeCell ref="H201:I201"/>
    <mergeCell ref="D202:E202"/>
    <mergeCell ref="H202:I202"/>
    <mergeCell ref="D203:E203"/>
    <mergeCell ref="H203:I203"/>
    <mergeCell ref="H204:I204"/>
    <mergeCell ref="D209:E209"/>
    <mergeCell ref="D210:E210"/>
    <mergeCell ref="D211:E211"/>
    <mergeCell ref="H205:I205"/>
    <mergeCell ref="H206:I206"/>
    <mergeCell ref="D207:E207"/>
    <mergeCell ref="H207:I207"/>
    <mergeCell ref="D208:E208"/>
    <mergeCell ref="H208:I208"/>
    <mergeCell ref="H209:I209"/>
    <mergeCell ref="D214:E214"/>
    <mergeCell ref="D215:E215"/>
    <mergeCell ref="D216:E216"/>
    <mergeCell ref="H210:I210"/>
    <mergeCell ref="H211:I211"/>
    <mergeCell ref="D212:E212"/>
    <mergeCell ref="H212:I212"/>
    <mergeCell ref="D213:E213"/>
    <mergeCell ref="H213:I213"/>
    <mergeCell ref="H214:I214"/>
    <mergeCell ref="D219:E219"/>
    <mergeCell ref="D220:E220"/>
    <mergeCell ref="D221:E221"/>
    <mergeCell ref="H215:I215"/>
    <mergeCell ref="H216:I216"/>
    <mergeCell ref="D217:E217"/>
    <mergeCell ref="H217:I217"/>
    <mergeCell ref="D218:E218"/>
    <mergeCell ref="H218:I218"/>
    <mergeCell ref="H219:I219"/>
    <mergeCell ref="D224:E224"/>
    <mergeCell ref="D225:E225"/>
    <mergeCell ref="D226:E226"/>
    <mergeCell ref="H220:I220"/>
    <mergeCell ref="H221:I221"/>
    <mergeCell ref="D222:E222"/>
    <mergeCell ref="H222:I222"/>
    <mergeCell ref="D223:E223"/>
    <mergeCell ref="H223:I223"/>
    <mergeCell ref="H224:I224"/>
    <mergeCell ref="D229:E229"/>
    <mergeCell ref="D230:E230"/>
    <mergeCell ref="D231:E231"/>
    <mergeCell ref="H225:I225"/>
    <mergeCell ref="H226:I226"/>
    <mergeCell ref="D227:E227"/>
    <mergeCell ref="H227:I227"/>
    <mergeCell ref="D228:E228"/>
    <mergeCell ref="H228:I228"/>
    <mergeCell ref="H229:I229"/>
  </mergeCells>
  <dataValidations>
    <dataValidation type="list" allowBlank="1" showErrorMessage="1" sqref="B2:B243">
      <formula1>"A,Pare"</formula1>
    </dataValidation>
    <dataValidation type="list" allowBlank="1" showErrorMessage="1" sqref="O2 O4 O6 O8 O10 O12 O14 O16 O18 O22 O24 O28 O30 O32 O34 O36 O38 O40 O42 O44 O50 O54 O56 O62 O64 O66 O68 O70 O72 O74 O76 O89 O91 O93 O95 O97 O99 O101 O103 O105 O107 O111 O113 O115 O117 O119 O121 O123 O125 O127 O129 O131 O133 O135 O137 O143 O145 O147 O149 O151 O153 O155 O157 O159 O161 O163 O165 O167 O169 O171 O173 O177 O179 O181 O183 O185 O187 O189 O191 O193 O195 O197 O199 O205 O207 O209 O211 O213 O215 O217 O219 O221 O223 O225 O227 O229 O231 O233 O235 O237 O239 O241 J2:J243 O243">
      <formula1>"Booking,Follow Up,เข้าชมโครงการแล้ว ยังไม่ตัดสินใจ,ไม่รับสาย/ตัดสายทิ้ง,ไม่สนใจแล้ว,ซื้อโครงการอื่นแล้ว,เปรียบเทียบโครงการอื่น,ต้องการพร้อมอยู่,ติดต่อไม่ได้"</formula1>
    </dataValidation>
  </dataValidation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75"/>
    <col customWidth="1" min="2" max="3" width="9.13"/>
    <col customWidth="1" min="4" max="4" width="49.13"/>
    <col customWidth="1" min="5" max="5" width="48.38"/>
    <col customWidth="1" min="6" max="6" width="9.13"/>
    <col customWidth="1" min="7" max="7" width="13.88"/>
    <col customWidth="1" min="8" max="9" width="12.0"/>
    <col customWidth="1" min="10" max="10" width="14.75"/>
    <col customWidth="1" min="11" max="11" width="18.88"/>
    <col customWidth="1" min="12" max="12" width="26.88"/>
    <col customWidth="1" min="13" max="13" width="22.13"/>
    <col customWidth="1" min="14" max="14" width="52.88"/>
    <col customWidth="1" min="15" max="15" width="69.0"/>
    <col customWidth="1" min="16" max="16" width="16.0"/>
    <col customWidth="1" hidden="1" min="17" max="26" width="10.88"/>
    <col customWidth="1" min="27" max="28" width="35.88"/>
  </cols>
  <sheetData>
    <row r="1" ht="33.75" customHeight="1">
      <c r="A1" s="1595" t="s">
        <v>10622</v>
      </c>
      <c r="B1" s="1596"/>
      <c r="C1" s="1185" t="s">
        <v>407</v>
      </c>
      <c r="D1" s="1597"/>
      <c r="E1" s="1598"/>
      <c r="F1" s="1598" t="s">
        <v>10623</v>
      </c>
      <c r="G1" s="1599"/>
      <c r="H1" s="1600"/>
      <c r="I1" s="1600"/>
      <c r="J1" s="1600"/>
      <c r="K1" s="1601"/>
      <c r="L1" s="1602"/>
      <c r="M1" s="1602"/>
      <c r="N1" s="1603"/>
      <c r="O1" s="1603"/>
      <c r="P1" s="1604"/>
      <c r="Q1" s="1605"/>
      <c r="R1" s="1605"/>
      <c r="S1" s="1605"/>
      <c r="T1" s="1605"/>
      <c r="U1" s="1605"/>
      <c r="V1" s="1605"/>
      <c r="W1" s="1605"/>
      <c r="X1" s="1605"/>
      <c r="Y1" s="1605"/>
      <c r="Z1" s="1605"/>
      <c r="AA1" s="1606"/>
      <c r="AB1" s="1606"/>
    </row>
    <row r="2" ht="33.75" customHeight="1">
      <c r="A2" s="755" t="s">
        <v>265</v>
      </c>
      <c r="B2" s="756" t="s">
        <v>2513</v>
      </c>
      <c r="C2" s="1185" t="s">
        <v>301</v>
      </c>
      <c r="D2" s="1607" t="s">
        <v>291</v>
      </c>
      <c r="E2" s="1608"/>
      <c r="F2" s="1608" t="s">
        <v>10624</v>
      </c>
      <c r="G2" s="1609" t="s">
        <v>10625</v>
      </c>
      <c r="H2" s="1610" t="s">
        <v>10626</v>
      </c>
      <c r="I2" s="1610" t="s">
        <v>10627</v>
      </c>
      <c r="J2" s="1610" t="s">
        <v>2516</v>
      </c>
      <c r="K2" s="1610" t="s">
        <v>10628</v>
      </c>
      <c r="L2" s="1611" t="s">
        <v>274</v>
      </c>
      <c r="M2" s="1612" t="s">
        <v>10629</v>
      </c>
      <c r="N2" s="1612" t="s">
        <v>10630</v>
      </c>
      <c r="O2" s="1612" t="s">
        <v>10631</v>
      </c>
      <c r="P2" s="1612" t="s">
        <v>10632</v>
      </c>
      <c r="Q2" s="1613" t="s">
        <v>2518</v>
      </c>
      <c r="R2" s="1614"/>
      <c r="S2" s="1615"/>
      <c r="T2" s="1616" t="s">
        <v>10633</v>
      </c>
      <c r="U2" s="1617"/>
      <c r="V2" s="1617"/>
      <c r="W2" s="1617"/>
      <c r="X2" s="1617"/>
      <c r="Y2" s="1617"/>
      <c r="Z2" s="1618"/>
      <c r="AA2" s="1619" t="s">
        <v>10634</v>
      </c>
      <c r="AB2" s="1620" t="s">
        <v>10635</v>
      </c>
    </row>
    <row r="3" ht="33.75" customHeight="1">
      <c r="A3" s="1340"/>
      <c r="B3" s="1325"/>
      <c r="C3" s="1621"/>
      <c r="D3" s="1209"/>
      <c r="E3" s="1608"/>
      <c r="F3" s="1608"/>
      <c r="G3" s="1622"/>
      <c r="H3" s="1610"/>
      <c r="I3" s="1610"/>
      <c r="J3" s="1610"/>
      <c r="K3" s="1610"/>
      <c r="L3" s="1611"/>
      <c r="M3" s="1612"/>
      <c r="N3" s="1612"/>
      <c r="O3" s="1612"/>
      <c r="P3" s="1612"/>
      <c r="Q3" s="1623" t="s">
        <v>10636</v>
      </c>
      <c r="R3" s="1624" t="s">
        <v>10637</v>
      </c>
      <c r="S3" s="1625" t="s">
        <v>10638</v>
      </c>
      <c r="T3" s="1626" t="s">
        <v>10639</v>
      </c>
      <c r="U3" s="1627" t="s">
        <v>10640</v>
      </c>
      <c r="V3" s="1627" t="s">
        <v>10641</v>
      </c>
      <c r="W3" s="1627" t="s">
        <v>10642</v>
      </c>
      <c r="X3" s="1627" t="s">
        <v>10643</v>
      </c>
      <c r="Y3" s="1628" t="s">
        <v>10644</v>
      </c>
      <c r="Z3" s="1628" t="s">
        <v>6953</v>
      </c>
      <c r="AA3" s="1629"/>
      <c r="AB3" s="1630"/>
    </row>
    <row r="4" ht="33.75" customHeight="1">
      <c r="A4" s="1631" t="s">
        <v>35</v>
      </c>
      <c r="B4" s="841">
        <v>45461.0</v>
      </c>
      <c r="C4" s="1185" t="s">
        <v>301</v>
      </c>
      <c r="D4" s="1632" t="s">
        <v>10645</v>
      </c>
      <c r="E4" s="1633"/>
      <c r="F4" s="1633">
        <v>1.0</v>
      </c>
      <c r="G4" s="1633" t="s">
        <v>10646</v>
      </c>
      <c r="H4" s="1633" t="s">
        <v>10647</v>
      </c>
      <c r="I4" s="1633" t="s">
        <v>10540</v>
      </c>
      <c r="J4" s="1633" t="s">
        <v>6953</v>
      </c>
      <c r="K4" s="1633" t="s">
        <v>10648</v>
      </c>
      <c r="L4" s="1634"/>
      <c r="M4" s="1635" t="s">
        <v>10649</v>
      </c>
      <c r="N4" s="1636" t="s">
        <v>10650</v>
      </c>
      <c r="O4" s="1636" t="s">
        <v>10651</v>
      </c>
      <c r="P4" s="1636"/>
      <c r="Q4" s="1637"/>
      <c r="R4" s="1638"/>
      <c r="S4" s="1639"/>
      <c r="T4" s="1637"/>
      <c r="U4" s="1638"/>
      <c r="V4" s="1638"/>
      <c r="W4" s="1638"/>
      <c r="X4" s="1638"/>
      <c r="Y4" s="1640"/>
      <c r="Z4" s="1639"/>
      <c r="AA4" s="1641" t="s">
        <v>10652</v>
      </c>
      <c r="AB4" s="1642"/>
    </row>
    <row r="5" ht="33.75" customHeight="1">
      <c r="A5" s="1631" t="s">
        <v>35</v>
      </c>
      <c r="B5" s="1149">
        <v>45461.0</v>
      </c>
      <c r="C5" s="1185" t="s">
        <v>10653</v>
      </c>
      <c r="D5" s="1643" t="s">
        <v>10654</v>
      </c>
      <c r="E5" s="1633"/>
      <c r="F5" s="1633">
        <v>2.0</v>
      </c>
      <c r="G5" s="1633" t="s">
        <v>10646</v>
      </c>
      <c r="H5" s="1633" t="s">
        <v>10655</v>
      </c>
      <c r="I5" s="1633" t="s">
        <v>10656</v>
      </c>
      <c r="J5" s="1633" t="s">
        <v>10657</v>
      </c>
      <c r="K5" s="1633" t="s">
        <v>10658</v>
      </c>
      <c r="L5" s="1644" t="s">
        <v>10659</v>
      </c>
      <c r="M5" s="1635" t="s">
        <v>10649</v>
      </c>
      <c r="N5" s="1636" t="s">
        <v>10660</v>
      </c>
      <c r="O5" s="1636" t="s">
        <v>10661</v>
      </c>
      <c r="P5" s="1636"/>
      <c r="Q5" s="1645"/>
      <c r="R5" s="1646"/>
      <c r="S5" s="1647"/>
      <c r="T5" s="1645"/>
      <c r="U5" s="1646"/>
      <c r="V5" s="1646"/>
      <c r="W5" s="1648"/>
      <c r="X5" s="1648"/>
      <c r="Y5" s="1649"/>
      <c r="Z5" s="1650"/>
      <c r="AA5" s="1651" t="s">
        <v>10662</v>
      </c>
      <c r="AB5" s="1652"/>
    </row>
    <row r="6" ht="33.75" customHeight="1">
      <c r="A6" s="1631" t="s">
        <v>35</v>
      </c>
      <c r="B6" s="1653">
        <v>45461.0</v>
      </c>
      <c r="C6" s="1185" t="s">
        <v>301</v>
      </c>
      <c r="D6" s="1654" t="s">
        <v>10663</v>
      </c>
      <c r="E6" s="1633"/>
      <c r="F6" s="1633">
        <v>3.0</v>
      </c>
      <c r="G6" s="1633" t="s">
        <v>10646</v>
      </c>
      <c r="H6" s="1633" t="s">
        <v>10664</v>
      </c>
      <c r="I6" s="1633" t="s">
        <v>10665</v>
      </c>
      <c r="J6" s="1633" t="s">
        <v>6953</v>
      </c>
      <c r="K6" s="1633" t="s">
        <v>10666</v>
      </c>
      <c r="L6" s="1634"/>
      <c r="M6" s="1635" t="s">
        <v>10649</v>
      </c>
      <c r="N6" s="1636" t="s">
        <v>10667</v>
      </c>
      <c r="O6" s="1636"/>
      <c r="P6" s="1636"/>
      <c r="Q6" s="1645"/>
      <c r="R6" s="1646"/>
      <c r="S6" s="1647"/>
      <c r="T6" s="1645"/>
      <c r="U6" s="1646"/>
      <c r="V6" s="1646"/>
      <c r="W6" s="1648"/>
      <c r="X6" s="1648"/>
      <c r="Y6" s="1649"/>
      <c r="Z6" s="1650"/>
      <c r="AA6" s="1651"/>
      <c r="AB6" s="1652"/>
    </row>
    <row r="7" ht="33.75" customHeight="1">
      <c r="A7" s="1340" t="s">
        <v>35</v>
      </c>
      <c r="B7" s="775">
        <v>45461.0</v>
      </c>
      <c r="C7" s="1125" t="s">
        <v>6258</v>
      </c>
      <c r="D7" s="1655" t="s">
        <v>10668</v>
      </c>
      <c r="E7" s="1656" t="s">
        <v>10669</v>
      </c>
      <c r="F7" s="1657">
        <v>4.0</v>
      </c>
      <c r="G7" s="1658" t="s">
        <v>10646</v>
      </c>
      <c r="H7" s="1657" t="s">
        <v>10670</v>
      </c>
      <c r="I7" s="1657" t="s">
        <v>10671</v>
      </c>
      <c r="J7" s="1657" t="s">
        <v>10672</v>
      </c>
      <c r="K7" s="1657" t="s">
        <v>10673</v>
      </c>
      <c r="L7" s="1659"/>
      <c r="M7" s="1660" t="s">
        <v>10649</v>
      </c>
      <c r="N7" s="1661" t="s">
        <v>10674</v>
      </c>
      <c r="O7" s="1661" t="s">
        <v>10675</v>
      </c>
      <c r="P7" s="1662"/>
      <c r="Q7" s="1663"/>
      <c r="R7" s="1664"/>
      <c r="S7" s="1665"/>
      <c r="T7" s="1663"/>
      <c r="U7" s="1664"/>
      <c r="V7" s="1664"/>
      <c r="W7" s="1666"/>
      <c r="X7" s="1666"/>
      <c r="Y7" s="1667"/>
      <c r="Z7" s="1668"/>
      <c r="AA7" s="1669"/>
      <c r="AB7" s="1670"/>
    </row>
    <row r="8" ht="33.75" customHeight="1">
      <c r="A8" s="1340" t="s">
        <v>35</v>
      </c>
      <c r="B8" s="1671">
        <v>45461.0</v>
      </c>
      <c r="C8" s="1621"/>
      <c r="D8" s="1672" t="s">
        <v>10676</v>
      </c>
      <c r="E8" s="1657"/>
      <c r="F8" s="1657">
        <v>5.0</v>
      </c>
      <c r="G8" s="1673" t="s">
        <v>10646</v>
      </c>
      <c r="H8" s="1657" t="s">
        <v>10677</v>
      </c>
      <c r="I8" s="1657" t="s">
        <v>10678</v>
      </c>
      <c r="J8" s="1657" t="s">
        <v>10679</v>
      </c>
      <c r="K8" s="1657">
        <v>9.59806838E8</v>
      </c>
      <c r="L8" s="1659" t="s">
        <v>10680</v>
      </c>
      <c r="M8" s="1660" t="s">
        <v>10649</v>
      </c>
      <c r="N8" s="1661" t="s">
        <v>10681</v>
      </c>
      <c r="O8" s="1661" t="s">
        <v>10682</v>
      </c>
      <c r="P8" s="1662"/>
      <c r="Q8" s="1674"/>
      <c r="R8" s="1666"/>
      <c r="S8" s="1668"/>
      <c r="T8" s="1674"/>
      <c r="U8" s="1666"/>
      <c r="V8" s="1666"/>
      <c r="W8" s="1666"/>
      <c r="X8" s="1666"/>
      <c r="Y8" s="1667"/>
      <c r="Z8" s="1668"/>
      <c r="AA8" s="1675" t="s">
        <v>10683</v>
      </c>
      <c r="AB8" s="1676"/>
    </row>
    <row r="9" ht="33.75" customHeight="1">
      <c r="A9" s="1631" t="s">
        <v>35</v>
      </c>
      <c r="B9" s="1653">
        <v>45461.0</v>
      </c>
      <c r="C9" s="1185" t="s">
        <v>301</v>
      </c>
      <c r="D9" s="1677" t="s">
        <v>5529</v>
      </c>
      <c r="E9" s="1633"/>
      <c r="F9" s="1633">
        <v>6.0</v>
      </c>
      <c r="G9" s="1633" t="s">
        <v>10646</v>
      </c>
      <c r="H9" s="1633" t="s">
        <v>10684</v>
      </c>
      <c r="I9" s="1633" t="s">
        <v>2263</v>
      </c>
      <c r="J9" s="1633" t="s">
        <v>6953</v>
      </c>
      <c r="K9" s="1633" t="s">
        <v>10685</v>
      </c>
      <c r="L9" s="1634"/>
      <c r="M9" s="1635" t="s">
        <v>10649</v>
      </c>
      <c r="N9" s="1636" t="s">
        <v>10686</v>
      </c>
      <c r="O9" s="1636"/>
      <c r="P9" s="1636"/>
      <c r="Q9" s="1678"/>
      <c r="R9" s="1648"/>
      <c r="S9" s="1650"/>
      <c r="T9" s="1678"/>
      <c r="U9" s="1648"/>
      <c r="V9" s="1648"/>
      <c r="W9" s="1648"/>
      <c r="X9" s="1648"/>
      <c r="Y9" s="1649"/>
      <c r="Z9" s="1650"/>
      <c r="AA9" s="1679" t="s">
        <v>10687</v>
      </c>
      <c r="AB9" s="1680"/>
    </row>
    <row r="10" ht="33.75" customHeight="1">
      <c r="A10" s="1631" t="s">
        <v>35</v>
      </c>
      <c r="B10" s="841">
        <v>45461.0</v>
      </c>
      <c r="C10" s="1185" t="s">
        <v>301</v>
      </c>
      <c r="D10" s="1654" t="s">
        <v>10355</v>
      </c>
      <c r="E10" s="1633"/>
      <c r="F10" s="1633">
        <v>7.0</v>
      </c>
      <c r="G10" s="1633" t="s">
        <v>10646</v>
      </c>
      <c r="H10" s="1633" t="s">
        <v>10684</v>
      </c>
      <c r="I10" s="1633" t="s">
        <v>10688</v>
      </c>
      <c r="J10" s="1633" t="s">
        <v>6953</v>
      </c>
      <c r="K10" s="1633" t="s">
        <v>10689</v>
      </c>
      <c r="L10" s="1634"/>
      <c r="M10" s="1635" t="s">
        <v>10649</v>
      </c>
      <c r="N10" s="1636" t="s">
        <v>10690</v>
      </c>
      <c r="O10" s="1636" t="s">
        <v>10691</v>
      </c>
      <c r="P10" s="1636"/>
      <c r="Q10" s="1678"/>
      <c r="R10" s="1648"/>
      <c r="S10" s="1650"/>
      <c r="T10" s="1678"/>
      <c r="U10" s="1648"/>
      <c r="V10" s="1648"/>
      <c r="W10" s="1648"/>
      <c r="X10" s="1648"/>
      <c r="Y10" s="1649"/>
      <c r="Z10" s="1650"/>
      <c r="AA10" s="1679" t="s">
        <v>10692</v>
      </c>
      <c r="AB10" s="1680"/>
    </row>
    <row r="11" ht="33.75" customHeight="1">
      <c r="A11" s="1631" t="s">
        <v>35</v>
      </c>
      <c r="B11" s="1149">
        <v>45461.0</v>
      </c>
      <c r="C11" s="1185" t="s">
        <v>301</v>
      </c>
      <c r="D11" s="1643" t="s">
        <v>10693</v>
      </c>
      <c r="E11" s="1633"/>
      <c r="F11" s="1633">
        <v>8.0</v>
      </c>
      <c r="G11" s="1633" t="s">
        <v>10646</v>
      </c>
      <c r="H11" s="1633" t="s">
        <v>10694</v>
      </c>
      <c r="I11" s="1633" t="s">
        <v>10695</v>
      </c>
      <c r="J11" s="1633" t="s">
        <v>6953</v>
      </c>
      <c r="K11" s="1633" t="s">
        <v>10696</v>
      </c>
      <c r="L11" s="1634"/>
      <c r="M11" s="1635" t="s">
        <v>10649</v>
      </c>
      <c r="N11" s="1636" t="s">
        <v>10697</v>
      </c>
      <c r="O11" s="1636"/>
      <c r="P11" s="1636"/>
      <c r="Q11" s="1678"/>
      <c r="R11" s="1648"/>
      <c r="S11" s="1650"/>
      <c r="T11" s="1678"/>
      <c r="U11" s="1648"/>
      <c r="V11" s="1648"/>
      <c r="W11" s="1648"/>
      <c r="X11" s="1648"/>
      <c r="Y11" s="1649"/>
      <c r="Z11" s="1650"/>
      <c r="AA11" s="1679"/>
      <c r="AB11" s="1680"/>
    </row>
    <row r="12" ht="33.75" customHeight="1">
      <c r="A12" s="1631" t="s">
        <v>35</v>
      </c>
      <c r="B12" s="1653">
        <v>45461.0</v>
      </c>
      <c r="C12" s="1185" t="s">
        <v>301</v>
      </c>
      <c r="D12" s="1654" t="s">
        <v>862</v>
      </c>
      <c r="E12" s="1633"/>
      <c r="F12" s="1633">
        <v>10.0</v>
      </c>
      <c r="G12" s="1633" t="s">
        <v>10646</v>
      </c>
      <c r="H12" s="1633" t="s">
        <v>10698</v>
      </c>
      <c r="I12" s="1633" t="s">
        <v>10699</v>
      </c>
      <c r="J12" s="1633" t="s">
        <v>6953</v>
      </c>
      <c r="K12" s="1633" t="s">
        <v>10700</v>
      </c>
      <c r="L12" s="1634"/>
      <c r="M12" s="1635" t="s">
        <v>10649</v>
      </c>
      <c r="N12" s="1636" t="s">
        <v>2896</v>
      </c>
      <c r="O12" s="1636" t="s">
        <v>10701</v>
      </c>
      <c r="P12" s="1636"/>
      <c r="Q12" s="1678"/>
      <c r="R12" s="1648"/>
      <c r="S12" s="1650"/>
      <c r="T12" s="1678"/>
      <c r="U12" s="1648"/>
      <c r="V12" s="1648"/>
      <c r="W12" s="1648"/>
      <c r="X12" s="1648"/>
      <c r="Y12" s="1649"/>
      <c r="Z12" s="1650"/>
      <c r="AA12" s="1679" t="s">
        <v>10702</v>
      </c>
      <c r="AB12" s="1680" t="s">
        <v>10703</v>
      </c>
    </row>
    <row r="13" ht="33.75" customHeight="1">
      <c r="A13" s="1340" t="s">
        <v>35</v>
      </c>
      <c r="B13" s="775">
        <v>45461.0</v>
      </c>
      <c r="C13" s="1125" t="s">
        <v>6258</v>
      </c>
      <c r="D13" s="1655" t="s">
        <v>10704</v>
      </c>
      <c r="E13" s="1656" t="s">
        <v>10705</v>
      </c>
      <c r="F13" s="1657">
        <v>11.0</v>
      </c>
      <c r="G13" s="1658" t="s">
        <v>10646</v>
      </c>
      <c r="H13" s="1657" t="s">
        <v>10698</v>
      </c>
      <c r="I13" s="1657" t="s">
        <v>10706</v>
      </c>
      <c r="J13" s="1657" t="s">
        <v>6953</v>
      </c>
      <c r="K13" s="1657" t="s">
        <v>10707</v>
      </c>
      <c r="L13" s="1659"/>
      <c r="M13" s="1660" t="s">
        <v>10649</v>
      </c>
      <c r="N13" s="1661" t="s">
        <v>10708</v>
      </c>
      <c r="O13" s="1661" t="s">
        <v>10709</v>
      </c>
      <c r="P13" s="1662"/>
      <c r="Q13" s="1674"/>
      <c r="R13" s="1666"/>
      <c r="S13" s="1668"/>
      <c r="T13" s="1674"/>
      <c r="U13" s="1666"/>
      <c r="V13" s="1666"/>
      <c r="W13" s="1666"/>
      <c r="X13" s="1666"/>
      <c r="Y13" s="1667"/>
      <c r="Z13" s="1668"/>
      <c r="AA13" s="1675" t="s">
        <v>674</v>
      </c>
      <c r="AB13" s="1676"/>
    </row>
    <row r="14" ht="33.75" customHeight="1">
      <c r="A14" s="1631" t="s">
        <v>35</v>
      </c>
      <c r="B14" s="1149">
        <v>45461.0</v>
      </c>
      <c r="C14" s="1185" t="s">
        <v>301</v>
      </c>
      <c r="D14" s="1643" t="s">
        <v>10710</v>
      </c>
      <c r="E14" s="1633"/>
      <c r="F14" s="1633">
        <v>12.0</v>
      </c>
      <c r="G14" s="1633" t="s">
        <v>10646</v>
      </c>
      <c r="H14" s="1633" t="s">
        <v>10698</v>
      </c>
      <c r="I14" s="1633" t="s">
        <v>10711</v>
      </c>
      <c r="J14" s="1633" t="s">
        <v>6953</v>
      </c>
      <c r="K14" s="1633" t="s">
        <v>10712</v>
      </c>
      <c r="L14" s="1634"/>
      <c r="M14" s="1635" t="s">
        <v>10649</v>
      </c>
      <c r="N14" s="1636" t="s">
        <v>10713</v>
      </c>
      <c r="O14" s="1636" t="s">
        <v>10714</v>
      </c>
      <c r="P14" s="1636"/>
      <c r="Q14" s="1678"/>
      <c r="R14" s="1648"/>
      <c r="S14" s="1650"/>
      <c r="T14" s="1678"/>
      <c r="U14" s="1648"/>
      <c r="V14" s="1648"/>
      <c r="W14" s="1648"/>
      <c r="X14" s="1648"/>
      <c r="Y14" s="1649"/>
      <c r="Z14" s="1650"/>
      <c r="AA14" s="1679" t="s">
        <v>10715</v>
      </c>
      <c r="AB14" s="1680"/>
    </row>
    <row r="15" ht="33.75" customHeight="1">
      <c r="A15" s="1631" t="s">
        <v>35</v>
      </c>
      <c r="B15" s="1681"/>
      <c r="C15" s="1185" t="s">
        <v>301</v>
      </c>
      <c r="D15" s="1654" t="s">
        <v>862</v>
      </c>
      <c r="E15" s="1633"/>
      <c r="F15" s="1633">
        <v>13.0</v>
      </c>
      <c r="G15" s="1633" t="s">
        <v>10646</v>
      </c>
      <c r="H15" s="1633" t="s">
        <v>10716</v>
      </c>
      <c r="I15" s="1633" t="s">
        <v>10717</v>
      </c>
      <c r="J15" s="1633" t="s">
        <v>6953</v>
      </c>
      <c r="K15" s="1633" t="s">
        <v>10718</v>
      </c>
      <c r="L15" s="1634" t="s">
        <v>10719</v>
      </c>
      <c r="M15" s="1635" t="s">
        <v>10649</v>
      </c>
      <c r="N15" s="1636" t="s">
        <v>10720</v>
      </c>
      <c r="O15" s="1636" t="s">
        <v>10721</v>
      </c>
      <c r="P15" s="1636"/>
      <c r="Q15" s="1678"/>
      <c r="R15" s="1648"/>
      <c r="S15" s="1650"/>
      <c r="T15" s="1678"/>
      <c r="U15" s="1648"/>
      <c r="V15" s="1648"/>
      <c r="W15" s="1648"/>
      <c r="X15" s="1648"/>
      <c r="Y15" s="1649"/>
      <c r="Z15" s="1650"/>
      <c r="AA15" s="1679" t="s">
        <v>10722</v>
      </c>
      <c r="AB15" s="1680"/>
    </row>
    <row r="16" ht="33.75" customHeight="1">
      <c r="A16" s="1631" t="s">
        <v>35</v>
      </c>
      <c r="B16" s="1327">
        <v>45462.0</v>
      </c>
      <c r="C16" s="1185" t="s">
        <v>301</v>
      </c>
      <c r="D16" s="1654" t="s">
        <v>862</v>
      </c>
      <c r="E16" s="1633"/>
      <c r="F16" s="1633">
        <v>17.0</v>
      </c>
      <c r="G16" s="1633" t="s">
        <v>10646</v>
      </c>
      <c r="H16" s="1633" t="s">
        <v>10723</v>
      </c>
      <c r="I16" s="1633" t="s">
        <v>10724</v>
      </c>
      <c r="J16" s="1633" t="s">
        <v>6953</v>
      </c>
      <c r="K16" s="1633" t="s">
        <v>10725</v>
      </c>
      <c r="L16" s="1634"/>
      <c r="M16" s="1635" t="s">
        <v>10649</v>
      </c>
      <c r="N16" s="1636" t="s">
        <v>10726</v>
      </c>
      <c r="O16" s="1636"/>
      <c r="P16" s="1636"/>
      <c r="Q16" s="1678"/>
      <c r="R16" s="1648"/>
      <c r="S16" s="1650"/>
      <c r="T16" s="1678"/>
      <c r="U16" s="1648"/>
      <c r="V16" s="1648"/>
      <c r="W16" s="1648"/>
      <c r="X16" s="1648"/>
      <c r="Y16" s="1649"/>
      <c r="Z16" s="1650"/>
      <c r="AA16" s="1679" t="s">
        <v>10727</v>
      </c>
      <c r="AB16" s="1680" t="s">
        <v>10728</v>
      </c>
    </row>
    <row r="17" ht="33.75" customHeight="1">
      <c r="A17" s="1631" t="s">
        <v>35</v>
      </c>
      <c r="B17" s="1149">
        <v>45461.0</v>
      </c>
      <c r="C17" s="1185" t="s">
        <v>301</v>
      </c>
      <c r="D17" s="1643" t="s">
        <v>10729</v>
      </c>
      <c r="E17" s="1633"/>
      <c r="F17" s="1633">
        <v>19.0</v>
      </c>
      <c r="G17" s="1633" t="s">
        <v>10646</v>
      </c>
      <c r="H17" s="1633" t="s">
        <v>10730</v>
      </c>
      <c r="I17" s="1633" t="s">
        <v>10731</v>
      </c>
      <c r="J17" s="1633" t="s">
        <v>6953</v>
      </c>
      <c r="K17" s="1682" t="s">
        <v>10732</v>
      </c>
      <c r="L17" s="1634"/>
      <c r="M17" s="1635" t="s">
        <v>10649</v>
      </c>
      <c r="N17" s="1636"/>
      <c r="O17" s="1636"/>
      <c r="P17" s="1636"/>
      <c r="Q17" s="1678"/>
      <c r="R17" s="1648"/>
      <c r="S17" s="1650"/>
      <c r="T17" s="1678"/>
      <c r="U17" s="1648"/>
      <c r="V17" s="1648"/>
      <c r="W17" s="1648"/>
      <c r="X17" s="1648"/>
      <c r="Y17" s="1649"/>
      <c r="Z17" s="1650"/>
      <c r="AA17" s="1679" t="s">
        <v>10733</v>
      </c>
      <c r="AB17" s="1680"/>
    </row>
    <row r="18" ht="33.75" customHeight="1">
      <c r="A18" s="1631" t="s">
        <v>35</v>
      </c>
      <c r="B18" s="1653">
        <v>45461.0</v>
      </c>
      <c r="C18" s="1185" t="s">
        <v>301</v>
      </c>
      <c r="D18" s="1654" t="s">
        <v>10734</v>
      </c>
      <c r="E18" s="1633"/>
      <c r="F18" s="1633">
        <v>21.0</v>
      </c>
      <c r="G18" s="1633" t="s">
        <v>10646</v>
      </c>
      <c r="H18" s="1633" t="s">
        <v>10735</v>
      </c>
      <c r="I18" s="1633" t="s">
        <v>10736</v>
      </c>
      <c r="J18" s="1633" t="s">
        <v>6953</v>
      </c>
      <c r="K18" s="1633" t="s">
        <v>10737</v>
      </c>
      <c r="L18" s="1634" t="s">
        <v>10738</v>
      </c>
      <c r="M18" s="1635" t="s">
        <v>10649</v>
      </c>
      <c r="N18" s="1636" t="s">
        <v>10739</v>
      </c>
      <c r="O18" s="1636"/>
      <c r="P18" s="1636"/>
      <c r="Q18" s="1678"/>
      <c r="R18" s="1648"/>
      <c r="S18" s="1650"/>
      <c r="T18" s="1678"/>
      <c r="U18" s="1648"/>
      <c r="V18" s="1648"/>
      <c r="W18" s="1648"/>
      <c r="X18" s="1648"/>
      <c r="Y18" s="1649"/>
      <c r="Z18" s="1650"/>
      <c r="AA18" s="1679" t="s">
        <v>10740</v>
      </c>
      <c r="AB18" s="1680"/>
    </row>
    <row r="19" ht="33.75" customHeight="1">
      <c r="A19" s="1631" t="s">
        <v>35</v>
      </c>
      <c r="B19" s="1327">
        <v>45462.0</v>
      </c>
      <c r="C19" s="1185" t="s">
        <v>301</v>
      </c>
      <c r="D19" s="1654" t="s">
        <v>10741</v>
      </c>
      <c r="E19" s="1633"/>
      <c r="F19" s="1633">
        <v>23.0</v>
      </c>
      <c r="G19" s="1633" t="s">
        <v>10646</v>
      </c>
      <c r="H19" s="1633" t="s">
        <v>10742</v>
      </c>
      <c r="I19" s="1633" t="s">
        <v>10743</v>
      </c>
      <c r="J19" s="1633" t="s">
        <v>6953</v>
      </c>
      <c r="K19" s="1633" t="s">
        <v>10744</v>
      </c>
      <c r="L19" s="1634" t="s">
        <v>10745</v>
      </c>
      <c r="M19" s="1635" t="s">
        <v>10649</v>
      </c>
      <c r="N19" s="1636" t="s">
        <v>10746</v>
      </c>
      <c r="O19" s="1636" t="s">
        <v>10747</v>
      </c>
      <c r="P19" s="1636"/>
      <c r="Q19" s="1678"/>
      <c r="R19" s="1648"/>
      <c r="S19" s="1650"/>
      <c r="T19" s="1678"/>
      <c r="U19" s="1648"/>
      <c r="V19" s="1648"/>
      <c r="W19" s="1648"/>
      <c r="X19" s="1648"/>
      <c r="Y19" s="1649"/>
      <c r="Z19" s="1650"/>
      <c r="AA19" s="1679" t="s">
        <v>10748</v>
      </c>
      <c r="AB19" s="1680"/>
    </row>
    <row r="20" ht="33.75" customHeight="1">
      <c r="A20" s="1631" t="s">
        <v>35</v>
      </c>
      <c r="B20" s="1149">
        <v>45461.0</v>
      </c>
      <c r="C20" s="1185" t="s">
        <v>301</v>
      </c>
      <c r="D20" s="1643" t="s">
        <v>10749</v>
      </c>
      <c r="E20" s="1633"/>
      <c r="F20" s="1633">
        <v>25.0</v>
      </c>
      <c r="G20" s="1633" t="s">
        <v>10646</v>
      </c>
      <c r="H20" s="1633" t="s">
        <v>10750</v>
      </c>
      <c r="I20" s="1633" t="s">
        <v>10751</v>
      </c>
      <c r="J20" s="1633" t="s">
        <v>6953</v>
      </c>
      <c r="K20" s="1633" t="s">
        <v>10752</v>
      </c>
      <c r="L20" s="1634"/>
      <c r="M20" s="1635" t="s">
        <v>10649</v>
      </c>
      <c r="N20" s="1636" t="s">
        <v>10753</v>
      </c>
      <c r="O20" s="1636" t="s">
        <v>10754</v>
      </c>
      <c r="P20" s="1636"/>
      <c r="Q20" s="1678"/>
      <c r="R20" s="1648"/>
      <c r="S20" s="1650"/>
      <c r="T20" s="1678"/>
      <c r="U20" s="1648"/>
      <c r="V20" s="1648"/>
      <c r="W20" s="1648"/>
      <c r="X20" s="1648"/>
      <c r="Y20" s="1649"/>
      <c r="Z20" s="1650"/>
      <c r="AA20" s="1679" t="s">
        <v>10755</v>
      </c>
      <c r="AB20" s="1680"/>
    </row>
    <row r="21" ht="33.75" customHeight="1">
      <c r="A21" s="1631" t="s">
        <v>35</v>
      </c>
      <c r="B21" s="1653">
        <v>45461.0</v>
      </c>
      <c r="C21" s="1185" t="s">
        <v>301</v>
      </c>
      <c r="D21" s="1654" t="s">
        <v>10756</v>
      </c>
      <c r="E21" s="1633"/>
      <c r="F21" s="1633">
        <v>26.0</v>
      </c>
      <c r="G21" s="1633" t="s">
        <v>10646</v>
      </c>
      <c r="H21" s="1633" t="s">
        <v>10757</v>
      </c>
      <c r="I21" s="1633" t="s">
        <v>10758</v>
      </c>
      <c r="J21" s="1633" t="s">
        <v>6953</v>
      </c>
      <c r="K21" s="1633" t="s">
        <v>10759</v>
      </c>
      <c r="L21" s="1634" t="s">
        <v>10760</v>
      </c>
      <c r="M21" s="1635" t="s">
        <v>10649</v>
      </c>
      <c r="N21" s="1636" t="s">
        <v>10761</v>
      </c>
      <c r="O21" s="1636" t="s">
        <v>10762</v>
      </c>
      <c r="P21" s="1636"/>
      <c r="Q21" s="1678"/>
      <c r="R21" s="1648"/>
      <c r="S21" s="1650"/>
      <c r="T21" s="1678"/>
      <c r="U21" s="1648"/>
      <c r="V21" s="1648"/>
      <c r="W21" s="1648"/>
      <c r="X21" s="1648"/>
      <c r="Y21" s="1649"/>
      <c r="Z21" s="1650"/>
      <c r="AA21" s="1679" t="s">
        <v>10763</v>
      </c>
      <c r="AB21" s="1680"/>
    </row>
    <row r="22" ht="33.75" customHeight="1">
      <c r="A22" s="1340" t="s">
        <v>35</v>
      </c>
      <c r="B22" s="1325">
        <v>45462.0</v>
      </c>
      <c r="C22" s="1125" t="s">
        <v>6258</v>
      </c>
      <c r="D22" s="1655" t="s">
        <v>10764</v>
      </c>
      <c r="E22" s="1656" t="s">
        <v>10705</v>
      </c>
      <c r="F22" s="1657">
        <v>27.0</v>
      </c>
      <c r="G22" s="1658" t="s">
        <v>10646</v>
      </c>
      <c r="H22" s="1657" t="s">
        <v>10757</v>
      </c>
      <c r="I22" s="1657" t="s">
        <v>10765</v>
      </c>
      <c r="J22" s="1657" t="s">
        <v>10766</v>
      </c>
      <c r="K22" s="1657" t="s">
        <v>10767</v>
      </c>
      <c r="L22" s="1659" t="s">
        <v>10768</v>
      </c>
      <c r="M22" s="1660" t="s">
        <v>10649</v>
      </c>
      <c r="N22" s="1661" t="s">
        <v>10769</v>
      </c>
      <c r="O22" s="1661" t="s">
        <v>10770</v>
      </c>
      <c r="P22" s="1662"/>
      <c r="Q22" s="1674"/>
      <c r="R22" s="1666"/>
      <c r="S22" s="1668"/>
      <c r="T22" s="1674"/>
      <c r="U22" s="1666"/>
      <c r="V22" s="1666"/>
      <c r="W22" s="1666"/>
      <c r="X22" s="1666"/>
      <c r="Y22" s="1667"/>
      <c r="Z22" s="1668"/>
      <c r="AA22" s="1675" t="s">
        <v>10771</v>
      </c>
      <c r="AB22" s="1676"/>
    </row>
    <row r="23" ht="33.75" customHeight="1">
      <c r="A23" s="1631" t="s">
        <v>35</v>
      </c>
      <c r="B23" s="1149">
        <v>45461.0</v>
      </c>
      <c r="C23" s="1185" t="s">
        <v>301</v>
      </c>
      <c r="D23" s="1643" t="s">
        <v>1623</v>
      </c>
      <c r="E23" s="1633"/>
      <c r="F23" s="1633">
        <v>29.0</v>
      </c>
      <c r="G23" s="1633" t="s">
        <v>10646</v>
      </c>
      <c r="H23" s="1633" t="s">
        <v>10772</v>
      </c>
      <c r="I23" s="1633" t="s">
        <v>10773</v>
      </c>
      <c r="J23" s="1633" t="s">
        <v>6953</v>
      </c>
      <c r="K23" s="1633" t="s">
        <v>10774</v>
      </c>
      <c r="L23" s="1634"/>
      <c r="M23" s="1635" t="s">
        <v>10649</v>
      </c>
      <c r="N23" s="1636" t="s">
        <v>10775</v>
      </c>
      <c r="O23" s="1636"/>
      <c r="P23" s="1636"/>
      <c r="Q23" s="1678"/>
      <c r="R23" s="1648"/>
      <c r="S23" s="1650"/>
      <c r="T23" s="1678"/>
      <c r="U23" s="1648"/>
      <c r="V23" s="1648"/>
      <c r="W23" s="1648"/>
      <c r="X23" s="1648"/>
      <c r="Y23" s="1649"/>
      <c r="Z23" s="1650"/>
      <c r="AA23" s="1679"/>
      <c r="AB23" s="1680"/>
    </row>
    <row r="24" ht="33.75" customHeight="1">
      <c r="A24" s="1631" t="s">
        <v>35</v>
      </c>
      <c r="B24" s="1653">
        <v>45461.0</v>
      </c>
      <c r="C24" s="1185" t="s">
        <v>301</v>
      </c>
      <c r="D24" s="1654" t="s">
        <v>862</v>
      </c>
      <c r="E24" s="1633"/>
      <c r="F24" s="1633">
        <v>30.0</v>
      </c>
      <c r="G24" s="1633" t="s">
        <v>10646</v>
      </c>
      <c r="H24" s="1633" t="s">
        <v>10772</v>
      </c>
      <c r="I24" s="1633" t="s">
        <v>10776</v>
      </c>
      <c r="J24" s="1633" t="s">
        <v>6953</v>
      </c>
      <c r="K24" s="1633" t="s">
        <v>10777</v>
      </c>
      <c r="L24" s="1634"/>
      <c r="M24" s="1635" t="s">
        <v>10649</v>
      </c>
      <c r="N24" s="1636" t="s">
        <v>10778</v>
      </c>
      <c r="O24" s="1636" t="s">
        <v>10779</v>
      </c>
      <c r="P24" s="1636"/>
      <c r="Q24" s="1678"/>
      <c r="R24" s="1648"/>
      <c r="S24" s="1650"/>
      <c r="T24" s="1678"/>
      <c r="U24" s="1648"/>
      <c r="V24" s="1648"/>
      <c r="W24" s="1648"/>
      <c r="X24" s="1648"/>
      <c r="Y24" s="1649"/>
      <c r="Z24" s="1650"/>
      <c r="AA24" s="1679" t="s">
        <v>10780</v>
      </c>
      <c r="AB24" s="1680"/>
    </row>
    <row r="25" ht="33.75" customHeight="1">
      <c r="A25" s="1340" t="s">
        <v>35</v>
      </c>
      <c r="B25" s="1325">
        <v>45462.0</v>
      </c>
      <c r="C25" s="1125" t="s">
        <v>6258</v>
      </c>
      <c r="D25" s="1655" t="s">
        <v>10781</v>
      </c>
      <c r="E25" s="1656" t="s">
        <v>10705</v>
      </c>
      <c r="F25" s="1657">
        <v>31.0</v>
      </c>
      <c r="G25" s="1658" t="s">
        <v>10646</v>
      </c>
      <c r="H25" s="1657" t="s">
        <v>10782</v>
      </c>
      <c r="I25" s="1657" t="s">
        <v>10783</v>
      </c>
      <c r="J25" s="1657" t="s">
        <v>10784</v>
      </c>
      <c r="K25" s="1657" t="s">
        <v>10785</v>
      </c>
      <c r="L25" s="1659" t="s">
        <v>10786</v>
      </c>
      <c r="M25" s="1660" t="s">
        <v>10649</v>
      </c>
      <c r="N25" s="1661"/>
      <c r="O25" s="1661"/>
      <c r="P25" s="1662"/>
      <c r="Q25" s="1674"/>
      <c r="R25" s="1666"/>
      <c r="S25" s="1668"/>
      <c r="T25" s="1674"/>
      <c r="U25" s="1666"/>
      <c r="V25" s="1666"/>
      <c r="W25" s="1666"/>
      <c r="X25" s="1666"/>
      <c r="Y25" s="1667"/>
      <c r="Z25" s="1668"/>
      <c r="AA25" s="1683" t="s">
        <v>10787</v>
      </c>
      <c r="AB25" s="1676"/>
    </row>
    <row r="26" ht="33.75" customHeight="1">
      <c r="A26" s="1340" t="s">
        <v>35</v>
      </c>
      <c r="B26" s="1671">
        <v>45461.0</v>
      </c>
      <c r="C26" s="1185" t="s">
        <v>301</v>
      </c>
      <c r="D26" s="1672" t="s">
        <v>10788</v>
      </c>
      <c r="E26" s="1657"/>
      <c r="F26" s="1657">
        <v>32.0</v>
      </c>
      <c r="G26" s="1673" t="s">
        <v>10646</v>
      </c>
      <c r="H26" s="1657" t="s">
        <v>10782</v>
      </c>
      <c r="I26" s="1657" t="s">
        <v>10789</v>
      </c>
      <c r="J26" s="1657" t="s">
        <v>6953</v>
      </c>
      <c r="K26" s="1657" t="s">
        <v>10790</v>
      </c>
      <c r="L26" s="1659" t="s">
        <v>10791</v>
      </c>
      <c r="M26" s="1660" t="s">
        <v>10649</v>
      </c>
      <c r="N26" s="1661" t="s">
        <v>10792</v>
      </c>
      <c r="O26" s="1661" t="s">
        <v>10793</v>
      </c>
      <c r="P26" s="1662"/>
      <c r="Q26" s="1674"/>
      <c r="R26" s="1666"/>
      <c r="S26" s="1668"/>
      <c r="T26" s="1674"/>
      <c r="U26" s="1666"/>
      <c r="V26" s="1666"/>
      <c r="W26" s="1666"/>
      <c r="X26" s="1666"/>
      <c r="Y26" s="1667"/>
      <c r="Z26" s="1668"/>
      <c r="AA26" s="1675" t="s">
        <v>674</v>
      </c>
      <c r="AB26" s="1676"/>
    </row>
    <row r="27" ht="33.75" customHeight="1">
      <c r="A27" s="1684" t="s">
        <v>35</v>
      </c>
      <c r="B27" s="1685">
        <v>45461.0</v>
      </c>
      <c r="C27" s="1686"/>
      <c r="D27" s="1687" t="s">
        <v>10794</v>
      </c>
      <c r="E27" s="1688"/>
      <c r="F27" s="1688">
        <v>37.0</v>
      </c>
      <c r="G27" s="1688" t="s">
        <v>10646</v>
      </c>
      <c r="H27" s="1688" t="s">
        <v>10795</v>
      </c>
      <c r="I27" s="1688" t="s">
        <v>10796</v>
      </c>
      <c r="J27" s="1688" t="s">
        <v>10797</v>
      </c>
      <c r="K27" s="1688" t="s">
        <v>10798</v>
      </c>
      <c r="L27" s="1689" t="s">
        <v>10799</v>
      </c>
      <c r="M27" s="1690" t="s">
        <v>10649</v>
      </c>
      <c r="N27" s="1691" t="s">
        <v>10800</v>
      </c>
      <c r="O27" s="1691"/>
      <c r="P27" s="1691"/>
      <c r="Q27" s="1692"/>
      <c r="R27" s="1693"/>
      <c r="S27" s="1694"/>
      <c r="T27" s="1692"/>
      <c r="U27" s="1693"/>
      <c r="V27" s="1693"/>
      <c r="W27" s="1693"/>
      <c r="X27" s="1693"/>
      <c r="Y27" s="1695"/>
      <c r="Z27" s="1694"/>
      <c r="AA27" s="1696" t="s">
        <v>10801</v>
      </c>
      <c r="AB27" s="1697"/>
    </row>
    <row r="28" ht="33.75" customHeight="1">
      <c r="A28" s="1631" t="s">
        <v>35</v>
      </c>
      <c r="B28" s="1327">
        <v>45462.0</v>
      </c>
      <c r="C28" s="1185" t="s">
        <v>301</v>
      </c>
      <c r="D28" s="1654" t="s">
        <v>1371</v>
      </c>
      <c r="E28" s="1698" t="s">
        <v>10802</v>
      </c>
      <c r="F28" s="1633">
        <v>38.0</v>
      </c>
      <c r="G28" s="1633" t="s">
        <v>10646</v>
      </c>
      <c r="H28" s="1633" t="s">
        <v>10803</v>
      </c>
      <c r="I28" s="1633" t="s">
        <v>10804</v>
      </c>
      <c r="J28" s="1633" t="s">
        <v>6953</v>
      </c>
      <c r="K28" s="1633" t="s">
        <v>10805</v>
      </c>
      <c r="L28" s="1634"/>
      <c r="M28" s="1635" t="s">
        <v>10649</v>
      </c>
      <c r="N28" s="1636"/>
      <c r="O28" s="1636"/>
      <c r="P28" s="1636"/>
      <c r="Q28" s="1678"/>
      <c r="R28" s="1648"/>
      <c r="S28" s="1650"/>
      <c r="T28" s="1678"/>
      <c r="U28" s="1648"/>
      <c r="V28" s="1648"/>
      <c r="W28" s="1648"/>
      <c r="X28" s="1648"/>
      <c r="Y28" s="1649"/>
      <c r="Z28" s="1650"/>
      <c r="AA28" s="1679" t="s">
        <v>10806</v>
      </c>
      <c r="AB28" s="1680" t="s">
        <v>10807</v>
      </c>
    </row>
    <row r="29" ht="33.75" customHeight="1">
      <c r="A29" s="1340" t="s">
        <v>35</v>
      </c>
      <c r="B29" s="1671">
        <v>45461.0</v>
      </c>
      <c r="C29" s="1621"/>
      <c r="D29" s="1699" t="s">
        <v>10808</v>
      </c>
      <c r="E29" s="1657"/>
      <c r="F29" s="1657">
        <v>39.0</v>
      </c>
      <c r="G29" s="1673" t="s">
        <v>10646</v>
      </c>
      <c r="H29" s="1657" t="s">
        <v>10809</v>
      </c>
      <c r="I29" s="1657" t="s">
        <v>10810</v>
      </c>
      <c r="J29" s="1657" t="s">
        <v>6953</v>
      </c>
      <c r="K29" s="1657" t="s">
        <v>10811</v>
      </c>
      <c r="L29" s="1659"/>
      <c r="M29" s="1660" t="s">
        <v>10649</v>
      </c>
      <c r="N29" s="1661" t="s">
        <v>10812</v>
      </c>
      <c r="O29" s="1661" t="s">
        <v>10813</v>
      </c>
      <c r="P29" s="1662"/>
      <c r="Q29" s="1674"/>
      <c r="R29" s="1666"/>
      <c r="S29" s="1668"/>
      <c r="T29" s="1674"/>
      <c r="U29" s="1666"/>
      <c r="V29" s="1666"/>
      <c r="W29" s="1666"/>
      <c r="X29" s="1666"/>
      <c r="Y29" s="1667"/>
      <c r="Z29" s="1668"/>
      <c r="AA29" s="1675" t="s">
        <v>10814</v>
      </c>
      <c r="AB29" s="1676"/>
    </row>
    <row r="30" ht="33.75" customHeight="1">
      <c r="A30" s="1631" t="s">
        <v>35</v>
      </c>
      <c r="B30" s="1653">
        <v>45461.0</v>
      </c>
      <c r="C30" s="1185" t="s">
        <v>301</v>
      </c>
      <c r="D30" s="1654" t="s">
        <v>10815</v>
      </c>
      <c r="E30" s="1633"/>
      <c r="F30" s="1633">
        <v>40.0</v>
      </c>
      <c r="G30" s="1633" t="s">
        <v>10646</v>
      </c>
      <c r="H30" s="1633" t="s">
        <v>10816</v>
      </c>
      <c r="I30" s="1633" t="s">
        <v>10817</v>
      </c>
      <c r="J30" s="1633" t="s">
        <v>6953</v>
      </c>
      <c r="K30" s="1633" t="s">
        <v>10818</v>
      </c>
      <c r="L30" s="1634" t="s">
        <v>10819</v>
      </c>
      <c r="M30" s="1635" t="s">
        <v>10649</v>
      </c>
      <c r="N30" s="1636" t="s">
        <v>10820</v>
      </c>
      <c r="O30" s="1636" t="s">
        <v>10821</v>
      </c>
      <c r="P30" s="1636"/>
      <c r="Q30" s="1678"/>
      <c r="R30" s="1648"/>
      <c r="S30" s="1650"/>
      <c r="T30" s="1678"/>
      <c r="U30" s="1648"/>
      <c r="V30" s="1648"/>
      <c r="W30" s="1648"/>
      <c r="X30" s="1648"/>
      <c r="Y30" s="1649"/>
      <c r="Z30" s="1650"/>
      <c r="AA30" s="1679" t="s">
        <v>10822</v>
      </c>
      <c r="AB30" s="1680"/>
    </row>
    <row r="31" ht="33.75" customHeight="1">
      <c r="A31" s="1631" t="s">
        <v>35</v>
      </c>
      <c r="B31" s="1327">
        <v>45462.0</v>
      </c>
      <c r="C31" s="1185" t="s">
        <v>301</v>
      </c>
      <c r="D31" s="1654" t="s">
        <v>10823</v>
      </c>
      <c r="E31" s="1633"/>
      <c r="F31" s="1633">
        <v>42.0</v>
      </c>
      <c r="G31" s="1633" t="s">
        <v>10646</v>
      </c>
      <c r="H31" s="1633" t="s">
        <v>10824</v>
      </c>
      <c r="I31" s="1633" t="s">
        <v>10825</v>
      </c>
      <c r="J31" s="1633" t="s">
        <v>6953</v>
      </c>
      <c r="K31" s="1633" t="s">
        <v>10826</v>
      </c>
      <c r="L31" s="1634"/>
      <c r="M31" s="1635" t="s">
        <v>10649</v>
      </c>
      <c r="N31" s="1636" t="s">
        <v>10827</v>
      </c>
      <c r="O31" s="1636" t="s">
        <v>10828</v>
      </c>
      <c r="P31" s="1636"/>
      <c r="Q31" s="1678"/>
      <c r="R31" s="1648"/>
      <c r="S31" s="1650"/>
      <c r="T31" s="1678"/>
      <c r="U31" s="1648"/>
      <c r="V31" s="1648"/>
      <c r="W31" s="1648"/>
      <c r="X31" s="1648"/>
      <c r="Y31" s="1649"/>
      <c r="Z31" s="1650"/>
      <c r="AA31" s="1679" t="s">
        <v>10829</v>
      </c>
      <c r="AB31" s="1680"/>
    </row>
    <row r="32" ht="33.75" customHeight="1">
      <c r="A32" s="1631" t="s">
        <v>35</v>
      </c>
      <c r="B32" s="1149">
        <v>45461.0</v>
      </c>
      <c r="C32" s="1185" t="s">
        <v>301</v>
      </c>
      <c r="D32" s="825" t="s">
        <v>10830</v>
      </c>
      <c r="E32" s="1633"/>
      <c r="F32" s="1633">
        <v>43.0</v>
      </c>
      <c r="G32" s="1633" t="s">
        <v>10646</v>
      </c>
      <c r="H32" s="1633" t="s">
        <v>10824</v>
      </c>
      <c r="I32" s="1633" t="s">
        <v>10831</v>
      </c>
      <c r="J32" s="1633" t="s">
        <v>10832</v>
      </c>
      <c r="K32" s="1633" t="s">
        <v>10833</v>
      </c>
      <c r="L32" s="1634"/>
      <c r="M32" s="1635" t="s">
        <v>10649</v>
      </c>
      <c r="N32" s="1636" t="s">
        <v>10834</v>
      </c>
      <c r="O32" s="1636"/>
      <c r="P32" s="1636"/>
      <c r="Q32" s="1678"/>
      <c r="R32" s="1648"/>
      <c r="S32" s="1650"/>
      <c r="T32" s="1678"/>
      <c r="U32" s="1648"/>
      <c r="V32" s="1648"/>
      <c r="W32" s="1648"/>
      <c r="X32" s="1648"/>
      <c r="Y32" s="1649"/>
      <c r="Z32" s="1650"/>
      <c r="AA32" s="1679"/>
      <c r="AB32" s="1680"/>
    </row>
    <row r="33" ht="33.75" customHeight="1">
      <c r="A33" s="1631" t="s">
        <v>35</v>
      </c>
      <c r="B33" s="1653">
        <v>45461.0</v>
      </c>
      <c r="C33" s="1185" t="s">
        <v>301</v>
      </c>
      <c r="D33" s="1654" t="s">
        <v>10835</v>
      </c>
      <c r="E33" s="1633"/>
      <c r="F33" s="1633">
        <v>44.0</v>
      </c>
      <c r="G33" s="1633" t="s">
        <v>10646</v>
      </c>
      <c r="H33" s="1633" t="s">
        <v>10836</v>
      </c>
      <c r="I33" s="1633" t="s">
        <v>10837</v>
      </c>
      <c r="J33" s="1633" t="s">
        <v>10838</v>
      </c>
      <c r="K33" s="1633" t="s">
        <v>10839</v>
      </c>
      <c r="L33" s="1634" t="s">
        <v>10840</v>
      </c>
      <c r="M33" s="1635" t="s">
        <v>10649</v>
      </c>
      <c r="N33" s="1636" t="s">
        <v>10841</v>
      </c>
      <c r="O33" s="1636"/>
      <c r="P33" s="1636"/>
      <c r="Q33" s="1678"/>
      <c r="R33" s="1648"/>
      <c r="S33" s="1650"/>
      <c r="T33" s="1678"/>
      <c r="U33" s="1648"/>
      <c r="V33" s="1648"/>
      <c r="W33" s="1648"/>
      <c r="X33" s="1648"/>
      <c r="Y33" s="1649"/>
      <c r="Z33" s="1650"/>
      <c r="AA33" s="1679" t="s">
        <v>10842</v>
      </c>
      <c r="AB33" s="1680" t="s">
        <v>10843</v>
      </c>
    </row>
    <row r="34" ht="33.75" customHeight="1">
      <c r="A34" s="1631" t="s">
        <v>35</v>
      </c>
      <c r="B34" s="1327">
        <v>45462.0</v>
      </c>
      <c r="C34" s="1185" t="s">
        <v>301</v>
      </c>
      <c r="D34" s="1654" t="s">
        <v>10355</v>
      </c>
      <c r="E34" s="1633"/>
      <c r="F34" s="1633">
        <v>45.0</v>
      </c>
      <c r="G34" s="1633" t="s">
        <v>10646</v>
      </c>
      <c r="H34" s="1633" t="s">
        <v>10836</v>
      </c>
      <c r="I34" s="1633" t="s">
        <v>10844</v>
      </c>
      <c r="J34" s="1633" t="s">
        <v>10845</v>
      </c>
      <c r="K34" s="1633" t="s">
        <v>10846</v>
      </c>
      <c r="L34" s="1634" t="s">
        <v>10847</v>
      </c>
      <c r="M34" s="1635" t="s">
        <v>10649</v>
      </c>
      <c r="N34" s="1636" t="s">
        <v>10848</v>
      </c>
      <c r="O34" s="1636" t="s">
        <v>10849</v>
      </c>
      <c r="P34" s="1636"/>
      <c r="Q34" s="1678"/>
      <c r="R34" s="1648"/>
      <c r="S34" s="1650"/>
      <c r="T34" s="1678"/>
      <c r="U34" s="1648"/>
      <c r="V34" s="1648"/>
      <c r="W34" s="1648"/>
      <c r="X34" s="1648"/>
      <c r="Y34" s="1649"/>
      <c r="Z34" s="1650"/>
      <c r="AA34" s="1679"/>
      <c r="AB34" s="1680"/>
    </row>
    <row r="35" ht="33.75" customHeight="1">
      <c r="A35" s="1631" t="s">
        <v>35</v>
      </c>
      <c r="B35" s="1149">
        <v>45461.0</v>
      </c>
      <c r="C35" s="1185" t="s">
        <v>301</v>
      </c>
      <c r="D35" s="825" t="s">
        <v>1623</v>
      </c>
      <c r="E35" s="1633"/>
      <c r="F35" s="1633">
        <v>46.0</v>
      </c>
      <c r="G35" s="1633" t="s">
        <v>10646</v>
      </c>
      <c r="H35" s="1633" t="s">
        <v>10850</v>
      </c>
      <c r="I35" s="1633" t="s">
        <v>10851</v>
      </c>
      <c r="J35" s="1633" t="s">
        <v>6953</v>
      </c>
      <c r="K35" s="1633" t="s">
        <v>10852</v>
      </c>
      <c r="L35" s="1634"/>
      <c r="M35" s="1635" t="s">
        <v>10649</v>
      </c>
      <c r="N35" s="1636" t="s">
        <v>10853</v>
      </c>
      <c r="O35" s="1636" t="s">
        <v>10854</v>
      </c>
      <c r="P35" s="1636"/>
      <c r="Q35" s="1678"/>
      <c r="R35" s="1648"/>
      <c r="S35" s="1650"/>
      <c r="T35" s="1678"/>
      <c r="U35" s="1648"/>
      <c r="V35" s="1648"/>
      <c r="W35" s="1648"/>
      <c r="X35" s="1648"/>
      <c r="Y35" s="1649"/>
      <c r="Z35" s="1650"/>
      <c r="AA35" s="1679" t="s">
        <v>674</v>
      </c>
      <c r="AB35" s="1680"/>
    </row>
    <row r="36" ht="33.75" customHeight="1">
      <c r="A36" s="1340" t="s">
        <v>35</v>
      </c>
      <c r="B36" s="1700">
        <v>45461.0</v>
      </c>
      <c r="C36" s="1125" t="s">
        <v>6258</v>
      </c>
      <c r="D36" s="1655" t="s">
        <v>10855</v>
      </c>
      <c r="E36" s="1657"/>
      <c r="F36" s="1657">
        <v>47.0</v>
      </c>
      <c r="G36" s="1658" t="s">
        <v>10646</v>
      </c>
      <c r="H36" s="1657" t="s">
        <v>10856</v>
      </c>
      <c r="I36" s="1657" t="s">
        <v>10857</v>
      </c>
      <c r="J36" s="1657" t="s">
        <v>6953</v>
      </c>
      <c r="K36" s="1657" t="s">
        <v>10858</v>
      </c>
      <c r="L36" s="1659"/>
      <c r="M36" s="1660" t="s">
        <v>10649</v>
      </c>
      <c r="N36" s="1661" t="s">
        <v>10859</v>
      </c>
      <c r="O36" s="1661" t="s">
        <v>10860</v>
      </c>
      <c r="P36" s="1662"/>
      <c r="Q36" s="1674"/>
      <c r="R36" s="1666"/>
      <c r="S36" s="1668"/>
      <c r="T36" s="1674"/>
      <c r="U36" s="1666"/>
      <c r="V36" s="1666"/>
      <c r="W36" s="1666"/>
      <c r="X36" s="1666"/>
      <c r="Y36" s="1667"/>
      <c r="Z36" s="1668"/>
      <c r="AA36" s="1675" t="s">
        <v>10861</v>
      </c>
      <c r="AB36" s="1676"/>
    </row>
    <row r="37" ht="33.75" customHeight="1">
      <c r="A37" s="1631" t="s">
        <v>35</v>
      </c>
      <c r="B37" s="1327">
        <v>45462.0</v>
      </c>
      <c r="C37" s="1185" t="s">
        <v>301</v>
      </c>
      <c r="D37" s="1654" t="s">
        <v>10862</v>
      </c>
      <c r="E37" s="1698" t="s">
        <v>10863</v>
      </c>
      <c r="F37" s="1633">
        <v>48.0</v>
      </c>
      <c r="G37" s="1633" t="s">
        <v>10646</v>
      </c>
      <c r="H37" s="1633" t="s">
        <v>10864</v>
      </c>
      <c r="I37" s="1633" t="s">
        <v>10865</v>
      </c>
      <c r="J37" s="1633" t="s">
        <v>6953</v>
      </c>
      <c r="K37" s="1633" t="s">
        <v>10866</v>
      </c>
      <c r="L37" s="1634"/>
      <c r="M37" s="1635" t="s">
        <v>10649</v>
      </c>
      <c r="N37" s="1636" t="s">
        <v>10867</v>
      </c>
      <c r="O37" s="1636" t="s">
        <v>10868</v>
      </c>
      <c r="P37" s="1636" t="s">
        <v>10771</v>
      </c>
      <c r="Q37" s="1678"/>
      <c r="R37" s="1648"/>
      <c r="S37" s="1650"/>
      <c r="T37" s="1678"/>
      <c r="U37" s="1648"/>
      <c r="V37" s="1648"/>
      <c r="W37" s="1648"/>
      <c r="X37" s="1648"/>
      <c r="Y37" s="1649"/>
      <c r="Z37" s="1650"/>
      <c r="AA37" s="1679" t="s">
        <v>10869</v>
      </c>
      <c r="AB37" s="1680"/>
    </row>
    <row r="38" ht="33.75" customHeight="1">
      <c r="A38" s="1631" t="s">
        <v>35</v>
      </c>
      <c r="B38" s="1149">
        <v>45461.0</v>
      </c>
      <c r="C38" s="1185" t="s">
        <v>301</v>
      </c>
      <c r="D38" s="825" t="s">
        <v>1623</v>
      </c>
      <c r="E38" s="1633"/>
      <c r="F38" s="1633">
        <v>50.0</v>
      </c>
      <c r="G38" s="1633" t="s">
        <v>10646</v>
      </c>
      <c r="H38" s="1633" t="s">
        <v>10864</v>
      </c>
      <c r="I38" s="1633" t="s">
        <v>10870</v>
      </c>
      <c r="J38" s="1633" t="s">
        <v>6953</v>
      </c>
      <c r="K38" s="1633" t="s">
        <v>10871</v>
      </c>
      <c r="L38" s="1634" t="s">
        <v>10872</v>
      </c>
      <c r="M38" s="1635" t="s">
        <v>10649</v>
      </c>
      <c r="N38" s="1636" t="s">
        <v>10873</v>
      </c>
      <c r="O38" s="1636" t="s">
        <v>10874</v>
      </c>
      <c r="P38" s="1636"/>
      <c r="Q38" s="1678"/>
      <c r="R38" s="1648"/>
      <c r="S38" s="1650"/>
      <c r="T38" s="1678"/>
      <c r="U38" s="1648"/>
      <c r="V38" s="1648"/>
      <c r="W38" s="1648"/>
      <c r="X38" s="1648"/>
      <c r="Y38" s="1649"/>
      <c r="Z38" s="1650"/>
      <c r="AA38" s="1679"/>
      <c r="AB38" s="1680"/>
    </row>
    <row r="39" ht="33.75" customHeight="1">
      <c r="A39" s="1631" t="s">
        <v>35</v>
      </c>
      <c r="B39" s="1653">
        <v>45461.0</v>
      </c>
      <c r="C39" s="1185" t="s">
        <v>301</v>
      </c>
      <c r="D39" s="1654" t="s">
        <v>862</v>
      </c>
      <c r="E39" s="1633"/>
      <c r="F39" s="1633">
        <v>51.0</v>
      </c>
      <c r="G39" s="1633" t="s">
        <v>10646</v>
      </c>
      <c r="H39" s="1633" t="s">
        <v>10864</v>
      </c>
      <c r="I39" s="1633" t="s">
        <v>10875</v>
      </c>
      <c r="J39" s="1633" t="s">
        <v>10876</v>
      </c>
      <c r="K39" s="1633" t="s">
        <v>10877</v>
      </c>
      <c r="L39" s="1634" t="s">
        <v>10878</v>
      </c>
      <c r="M39" s="1635" t="s">
        <v>10649</v>
      </c>
      <c r="N39" s="1636" t="s">
        <v>10879</v>
      </c>
      <c r="O39" s="1636"/>
      <c r="P39" s="1636"/>
      <c r="Q39" s="1678"/>
      <c r="R39" s="1648"/>
      <c r="S39" s="1650"/>
      <c r="T39" s="1678"/>
      <c r="U39" s="1648"/>
      <c r="V39" s="1648"/>
      <c r="W39" s="1648"/>
      <c r="X39" s="1648"/>
      <c r="Y39" s="1649"/>
      <c r="Z39" s="1650"/>
      <c r="AA39" s="1679" t="s">
        <v>10880</v>
      </c>
      <c r="AB39" s="1680"/>
    </row>
    <row r="40" ht="33.75" customHeight="1">
      <c r="A40" s="1631" t="s">
        <v>35</v>
      </c>
      <c r="B40" s="1327">
        <v>45462.0</v>
      </c>
      <c r="C40" s="1185" t="s">
        <v>301</v>
      </c>
      <c r="D40" s="1654" t="s">
        <v>10734</v>
      </c>
      <c r="E40" s="1698" t="s">
        <v>10881</v>
      </c>
      <c r="F40" s="1633">
        <v>52.0</v>
      </c>
      <c r="G40" s="1633" t="s">
        <v>10646</v>
      </c>
      <c r="H40" s="1633" t="s">
        <v>10882</v>
      </c>
      <c r="I40" s="1633" t="s">
        <v>10883</v>
      </c>
      <c r="J40" s="1633" t="s">
        <v>6953</v>
      </c>
      <c r="K40" s="1633" t="s">
        <v>10884</v>
      </c>
      <c r="L40" s="1634" t="s">
        <v>10885</v>
      </c>
      <c r="M40" s="1635" t="s">
        <v>10649</v>
      </c>
      <c r="N40" s="1636" t="s">
        <v>10886</v>
      </c>
      <c r="O40" s="1636" t="s">
        <v>10887</v>
      </c>
      <c r="P40" s="1636"/>
      <c r="Q40" s="1678"/>
      <c r="R40" s="1648"/>
      <c r="S40" s="1650"/>
      <c r="T40" s="1678"/>
      <c r="U40" s="1648"/>
      <c r="V40" s="1648"/>
      <c r="W40" s="1648"/>
      <c r="X40" s="1648"/>
      <c r="Y40" s="1649"/>
      <c r="Z40" s="1650"/>
      <c r="AA40" s="1679"/>
      <c r="AB40" s="1680"/>
    </row>
    <row r="41" ht="33.75" customHeight="1">
      <c r="A41" s="1631" t="s">
        <v>35</v>
      </c>
      <c r="B41" s="1149">
        <v>45461.0</v>
      </c>
      <c r="C41" s="1185" t="s">
        <v>301</v>
      </c>
      <c r="D41" s="825" t="s">
        <v>10888</v>
      </c>
      <c r="E41" s="1633"/>
      <c r="F41" s="1633">
        <v>53.0</v>
      </c>
      <c r="G41" s="1633" t="s">
        <v>10646</v>
      </c>
      <c r="H41" s="1633" t="s">
        <v>10882</v>
      </c>
      <c r="I41" s="1633" t="s">
        <v>10889</v>
      </c>
      <c r="J41" s="1633" t="s">
        <v>6953</v>
      </c>
      <c r="K41" s="1633" t="s">
        <v>10890</v>
      </c>
      <c r="L41" s="1634" t="s">
        <v>10891</v>
      </c>
      <c r="M41" s="1635" t="s">
        <v>10649</v>
      </c>
      <c r="N41" s="1636" t="s">
        <v>10892</v>
      </c>
      <c r="O41" s="1636"/>
      <c r="P41" s="1636"/>
      <c r="Q41" s="1678"/>
      <c r="R41" s="1648"/>
      <c r="S41" s="1650"/>
      <c r="T41" s="1678"/>
      <c r="U41" s="1648"/>
      <c r="V41" s="1648"/>
      <c r="W41" s="1648"/>
      <c r="X41" s="1648"/>
      <c r="Y41" s="1649"/>
      <c r="Z41" s="1650"/>
      <c r="AA41" s="1679" t="s">
        <v>10814</v>
      </c>
      <c r="AB41" s="1680"/>
    </row>
    <row r="42" ht="33.75" customHeight="1">
      <c r="A42" s="1631" t="s">
        <v>35</v>
      </c>
      <c r="B42" s="1653">
        <v>45461.0</v>
      </c>
      <c r="C42" s="1185" t="s">
        <v>301</v>
      </c>
      <c r="D42" s="1654" t="s">
        <v>862</v>
      </c>
      <c r="E42" s="1633"/>
      <c r="F42" s="1633">
        <v>61.0</v>
      </c>
      <c r="G42" s="1633" t="s">
        <v>10646</v>
      </c>
      <c r="H42" s="1633" t="s">
        <v>10893</v>
      </c>
      <c r="I42" s="1633" t="s">
        <v>10894</v>
      </c>
      <c r="J42" s="1633" t="s">
        <v>10895</v>
      </c>
      <c r="K42" s="1633" t="s">
        <v>10896</v>
      </c>
      <c r="L42" s="1634"/>
      <c r="M42" s="1635" t="s">
        <v>10649</v>
      </c>
      <c r="N42" s="1636" t="s">
        <v>10897</v>
      </c>
      <c r="O42" s="1636" t="s">
        <v>10898</v>
      </c>
      <c r="P42" s="1636"/>
      <c r="Q42" s="1678"/>
      <c r="R42" s="1648"/>
      <c r="S42" s="1650"/>
      <c r="T42" s="1678"/>
      <c r="U42" s="1648"/>
      <c r="V42" s="1648"/>
      <c r="W42" s="1648"/>
      <c r="X42" s="1648"/>
      <c r="Y42" s="1649"/>
      <c r="Z42" s="1650"/>
      <c r="AA42" s="1679" t="s">
        <v>10899</v>
      </c>
      <c r="AB42" s="1680"/>
    </row>
    <row r="43" ht="33.75" customHeight="1">
      <c r="A43" s="1631" t="s">
        <v>35</v>
      </c>
      <c r="B43" s="1327">
        <v>45462.0</v>
      </c>
      <c r="C43" s="1185" t="s">
        <v>301</v>
      </c>
      <c r="D43" s="1654" t="s">
        <v>862</v>
      </c>
      <c r="E43" s="1633"/>
      <c r="F43" s="1633">
        <v>62.0</v>
      </c>
      <c r="G43" s="1633" t="s">
        <v>10646</v>
      </c>
      <c r="H43" s="1633" t="s">
        <v>10900</v>
      </c>
      <c r="I43" s="1633" t="s">
        <v>10901</v>
      </c>
      <c r="J43" s="1633" t="s">
        <v>6953</v>
      </c>
      <c r="K43" s="1633" t="s">
        <v>10902</v>
      </c>
      <c r="L43" s="1634"/>
      <c r="M43" s="1635" t="s">
        <v>10649</v>
      </c>
      <c r="N43" s="1636" t="s">
        <v>10903</v>
      </c>
      <c r="O43" s="1636" t="s">
        <v>10904</v>
      </c>
      <c r="P43" s="1636"/>
      <c r="Q43" s="1678"/>
      <c r="R43" s="1648"/>
      <c r="S43" s="1650"/>
      <c r="T43" s="1678"/>
      <c r="U43" s="1648"/>
      <c r="V43" s="1648"/>
      <c r="W43" s="1648"/>
      <c r="X43" s="1648"/>
      <c r="Y43" s="1649"/>
      <c r="Z43" s="1650"/>
      <c r="AA43" s="1679" t="s">
        <v>10905</v>
      </c>
      <c r="AB43" s="1680"/>
    </row>
    <row r="44" ht="33.75" customHeight="1">
      <c r="A44" s="1340" t="s">
        <v>35</v>
      </c>
      <c r="B44" s="1671">
        <v>45461.0</v>
      </c>
      <c r="C44" s="1621"/>
      <c r="D44" s="867" t="s">
        <v>10906</v>
      </c>
      <c r="E44" s="1657"/>
      <c r="F44" s="1657">
        <v>64.0</v>
      </c>
      <c r="G44" s="1673" t="s">
        <v>10646</v>
      </c>
      <c r="H44" s="1657" t="s">
        <v>10900</v>
      </c>
      <c r="I44" s="1657" t="s">
        <v>10907</v>
      </c>
      <c r="J44" s="1657" t="s">
        <v>10908</v>
      </c>
      <c r="K44" s="1657" t="s">
        <v>10909</v>
      </c>
      <c r="L44" s="1659" t="s">
        <v>10910</v>
      </c>
      <c r="M44" s="1660" t="s">
        <v>10649</v>
      </c>
      <c r="N44" s="1661" t="s">
        <v>10911</v>
      </c>
      <c r="O44" s="1661"/>
      <c r="P44" s="1662"/>
      <c r="Q44" s="1674"/>
      <c r="R44" s="1666"/>
      <c r="S44" s="1668"/>
      <c r="T44" s="1674"/>
      <c r="U44" s="1666"/>
      <c r="V44" s="1666"/>
      <c r="W44" s="1666"/>
      <c r="X44" s="1666"/>
      <c r="Y44" s="1667"/>
      <c r="Z44" s="1668"/>
      <c r="AA44" s="1675"/>
      <c r="AB44" s="1676"/>
    </row>
    <row r="45" ht="33.75" customHeight="1">
      <c r="A45" s="1631" t="s">
        <v>35</v>
      </c>
      <c r="B45" s="1653">
        <v>45461.0</v>
      </c>
      <c r="C45" s="1185" t="s">
        <v>301</v>
      </c>
      <c r="D45" s="1654" t="s">
        <v>862</v>
      </c>
      <c r="E45" s="1633"/>
      <c r="F45" s="1633">
        <v>68.0</v>
      </c>
      <c r="G45" s="1633" t="s">
        <v>10646</v>
      </c>
      <c r="H45" s="1633" t="s">
        <v>10912</v>
      </c>
      <c r="I45" s="1633" t="s">
        <v>10913</v>
      </c>
      <c r="J45" s="1633" t="s">
        <v>10914</v>
      </c>
      <c r="K45" s="1633" t="s">
        <v>10915</v>
      </c>
      <c r="L45" s="1634"/>
      <c r="M45" s="1635" t="s">
        <v>10649</v>
      </c>
      <c r="N45" s="1636" t="s">
        <v>10916</v>
      </c>
      <c r="O45" s="1636" t="s">
        <v>10917</v>
      </c>
      <c r="P45" s="1636"/>
      <c r="Q45" s="1678"/>
      <c r="R45" s="1648"/>
      <c r="S45" s="1650"/>
      <c r="T45" s="1678"/>
      <c r="U45" s="1648"/>
      <c r="V45" s="1648"/>
      <c r="W45" s="1648"/>
      <c r="X45" s="1648"/>
      <c r="Y45" s="1649"/>
      <c r="Z45" s="1650"/>
      <c r="AA45" s="1679" t="s">
        <v>10918</v>
      </c>
      <c r="AB45" s="1680"/>
    </row>
    <row r="46" ht="33.75" customHeight="1">
      <c r="A46" s="1631" t="s">
        <v>35</v>
      </c>
      <c r="B46" s="1327">
        <v>45462.0</v>
      </c>
      <c r="C46" s="1185" t="s">
        <v>301</v>
      </c>
      <c r="D46" s="1654" t="s">
        <v>10919</v>
      </c>
      <c r="E46" s="1633"/>
      <c r="F46" s="1633">
        <v>69.0</v>
      </c>
      <c r="G46" s="1633" t="s">
        <v>10646</v>
      </c>
      <c r="H46" s="1633" t="s">
        <v>10920</v>
      </c>
      <c r="I46" s="1633" t="s">
        <v>10921</v>
      </c>
      <c r="J46" s="1633" t="s">
        <v>6953</v>
      </c>
      <c r="K46" s="1633" t="s">
        <v>10922</v>
      </c>
      <c r="L46" s="1634"/>
      <c r="M46" s="1635" t="s">
        <v>10649</v>
      </c>
      <c r="N46" s="1636" t="s">
        <v>10923</v>
      </c>
      <c r="O46" s="1636"/>
      <c r="P46" s="1636"/>
      <c r="Q46" s="1678"/>
      <c r="R46" s="1648"/>
      <c r="S46" s="1650"/>
      <c r="T46" s="1678"/>
      <c r="U46" s="1648"/>
      <c r="V46" s="1648"/>
      <c r="W46" s="1648"/>
      <c r="X46" s="1648"/>
      <c r="Y46" s="1649"/>
      <c r="Z46" s="1650"/>
      <c r="AA46" s="1679" t="s">
        <v>10924</v>
      </c>
      <c r="AB46" s="1680"/>
    </row>
    <row r="47" ht="33.75" customHeight="1">
      <c r="A47" s="1631" t="s">
        <v>35</v>
      </c>
      <c r="B47" s="1149">
        <v>45461.0</v>
      </c>
      <c r="C47" s="1185" t="s">
        <v>301</v>
      </c>
      <c r="D47" s="825" t="s">
        <v>10925</v>
      </c>
      <c r="E47" s="1633"/>
      <c r="F47" s="1633">
        <v>70.0</v>
      </c>
      <c r="G47" s="1633" t="s">
        <v>10646</v>
      </c>
      <c r="H47" s="1633" t="s">
        <v>10920</v>
      </c>
      <c r="I47" s="1633" t="s">
        <v>10926</v>
      </c>
      <c r="J47" s="1633" t="s">
        <v>6953</v>
      </c>
      <c r="K47" s="1633" t="s">
        <v>10927</v>
      </c>
      <c r="L47" s="1634"/>
      <c r="M47" s="1635" t="s">
        <v>10649</v>
      </c>
      <c r="N47" s="1636" t="s">
        <v>10928</v>
      </c>
      <c r="O47" s="1636" t="s">
        <v>10929</v>
      </c>
      <c r="P47" s="1636"/>
      <c r="Q47" s="1678"/>
      <c r="R47" s="1648"/>
      <c r="S47" s="1650"/>
      <c r="T47" s="1678"/>
      <c r="U47" s="1648"/>
      <c r="V47" s="1648"/>
      <c r="W47" s="1648"/>
      <c r="X47" s="1648"/>
      <c r="Y47" s="1649"/>
      <c r="Z47" s="1650"/>
      <c r="AA47" s="1679" t="s">
        <v>10930</v>
      </c>
      <c r="AB47" s="1680"/>
    </row>
    <row r="48" ht="33.75" customHeight="1">
      <c r="A48" s="1631" t="s">
        <v>35</v>
      </c>
      <c r="B48" s="1653">
        <v>45461.0</v>
      </c>
      <c r="C48" s="1185" t="s">
        <v>301</v>
      </c>
      <c r="D48" s="1654" t="s">
        <v>4765</v>
      </c>
      <c r="E48" s="1633"/>
      <c r="F48" s="1633">
        <v>75.0</v>
      </c>
      <c r="G48" s="1633" t="s">
        <v>10646</v>
      </c>
      <c r="H48" s="1633" t="s">
        <v>10920</v>
      </c>
      <c r="I48" s="1633" t="s">
        <v>2462</v>
      </c>
      <c r="J48" s="1633" t="s">
        <v>6953</v>
      </c>
      <c r="K48" s="1633" t="s">
        <v>10931</v>
      </c>
      <c r="L48" s="1634"/>
      <c r="M48" s="1635" t="s">
        <v>10649</v>
      </c>
      <c r="N48" s="1636" t="s">
        <v>10932</v>
      </c>
      <c r="O48" s="1636" t="s">
        <v>10933</v>
      </c>
      <c r="P48" s="1636"/>
      <c r="Q48" s="1678"/>
      <c r="R48" s="1648"/>
      <c r="S48" s="1650"/>
      <c r="T48" s="1678"/>
      <c r="U48" s="1648"/>
      <c r="V48" s="1648"/>
      <c r="W48" s="1648"/>
      <c r="X48" s="1648"/>
      <c r="Y48" s="1649"/>
      <c r="Z48" s="1650"/>
      <c r="AA48" s="1679" t="s">
        <v>10934</v>
      </c>
      <c r="AB48" s="1680"/>
    </row>
    <row r="49" ht="33.75" customHeight="1">
      <c r="A49" s="1631" t="s">
        <v>35</v>
      </c>
      <c r="B49" s="1327">
        <v>45462.0</v>
      </c>
      <c r="C49" s="1185" t="s">
        <v>301</v>
      </c>
      <c r="D49" s="1654" t="s">
        <v>10935</v>
      </c>
      <c r="E49" s="1698" t="s">
        <v>10863</v>
      </c>
      <c r="F49" s="1633">
        <v>76.0</v>
      </c>
      <c r="G49" s="1633" t="s">
        <v>10646</v>
      </c>
      <c r="H49" s="1633" t="s">
        <v>10920</v>
      </c>
      <c r="I49" s="1633" t="s">
        <v>10936</v>
      </c>
      <c r="J49" s="1633" t="s">
        <v>6953</v>
      </c>
      <c r="K49" s="1633" t="s">
        <v>10937</v>
      </c>
      <c r="L49" s="1634"/>
      <c r="M49" s="1635" t="s">
        <v>10649</v>
      </c>
      <c r="N49" s="1636" t="s">
        <v>10938</v>
      </c>
      <c r="O49" s="1636" t="s">
        <v>10939</v>
      </c>
      <c r="P49" s="1636"/>
      <c r="Q49" s="1678"/>
      <c r="R49" s="1648"/>
      <c r="S49" s="1650"/>
      <c r="T49" s="1678"/>
      <c r="U49" s="1648"/>
      <c r="V49" s="1648"/>
      <c r="W49" s="1648"/>
      <c r="X49" s="1648"/>
      <c r="Y49" s="1649"/>
      <c r="Z49" s="1650"/>
      <c r="AA49" s="1679" t="s">
        <v>10940</v>
      </c>
      <c r="AB49" s="1680"/>
    </row>
    <row r="50" ht="33.75" customHeight="1">
      <c r="A50" s="1631" t="s">
        <v>35</v>
      </c>
      <c r="B50" s="1149">
        <v>45461.0</v>
      </c>
      <c r="C50" s="1185" t="s">
        <v>301</v>
      </c>
      <c r="D50" s="825" t="s">
        <v>8355</v>
      </c>
      <c r="E50" s="1633"/>
      <c r="F50" s="1633">
        <v>82.0</v>
      </c>
      <c r="G50" s="1633" t="s">
        <v>10646</v>
      </c>
      <c r="H50" s="1633" t="s">
        <v>10941</v>
      </c>
      <c r="I50" s="1633" t="s">
        <v>10942</v>
      </c>
      <c r="J50" s="1633" t="s">
        <v>6953</v>
      </c>
      <c r="K50" s="1633" t="s">
        <v>10943</v>
      </c>
      <c r="L50" s="1634"/>
      <c r="M50" s="1635" t="s">
        <v>10649</v>
      </c>
      <c r="N50" s="1636" t="s">
        <v>10944</v>
      </c>
      <c r="O50" s="1636"/>
      <c r="P50" s="1636"/>
      <c r="Q50" s="1678"/>
      <c r="R50" s="1648"/>
      <c r="S50" s="1650"/>
      <c r="T50" s="1678"/>
      <c r="U50" s="1648"/>
      <c r="V50" s="1648"/>
      <c r="W50" s="1648"/>
      <c r="X50" s="1648"/>
      <c r="Y50" s="1649"/>
      <c r="Z50" s="1650"/>
      <c r="AA50" s="1679" t="s">
        <v>10945</v>
      </c>
      <c r="AB50" s="1680"/>
    </row>
    <row r="51" ht="33.75" customHeight="1">
      <c r="A51" s="1631" t="s">
        <v>35</v>
      </c>
      <c r="B51" s="1653">
        <v>45461.0</v>
      </c>
      <c r="C51" s="1185" t="s">
        <v>301</v>
      </c>
      <c r="D51" s="1654" t="s">
        <v>862</v>
      </c>
      <c r="E51" s="1633"/>
      <c r="F51" s="1633">
        <v>89.0</v>
      </c>
      <c r="G51" s="1633" t="s">
        <v>10646</v>
      </c>
      <c r="H51" s="1633" t="s">
        <v>10946</v>
      </c>
      <c r="I51" s="1633" t="s">
        <v>10947</v>
      </c>
      <c r="J51" s="1633" t="s">
        <v>6953</v>
      </c>
      <c r="K51" s="1633" t="s">
        <v>10948</v>
      </c>
      <c r="L51" s="1634" t="s">
        <v>10949</v>
      </c>
      <c r="M51" s="1635" t="s">
        <v>10649</v>
      </c>
      <c r="N51" s="1636" t="s">
        <v>10950</v>
      </c>
      <c r="O51" s="1636" t="s">
        <v>10951</v>
      </c>
      <c r="P51" s="1636"/>
      <c r="Q51" s="1678"/>
      <c r="R51" s="1648"/>
      <c r="S51" s="1650"/>
      <c r="T51" s="1678"/>
      <c r="U51" s="1648"/>
      <c r="V51" s="1648"/>
      <c r="W51" s="1648"/>
      <c r="X51" s="1648"/>
      <c r="Y51" s="1649"/>
      <c r="Z51" s="1650"/>
      <c r="AA51" s="1679" t="s">
        <v>10952</v>
      </c>
      <c r="AB51" s="1680"/>
    </row>
    <row r="52" ht="33.75" customHeight="1">
      <c r="A52" s="1631" t="s">
        <v>35</v>
      </c>
      <c r="B52" s="1701">
        <v>45462.0</v>
      </c>
      <c r="C52" s="1185" t="s">
        <v>301</v>
      </c>
      <c r="D52" s="1654" t="s">
        <v>10953</v>
      </c>
      <c r="E52" s="1698" t="s">
        <v>10954</v>
      </c>
      <c r="F52" s="1633">
        <v>126.0</v>
      </c>
      <c r="G52" s="1633" t="s">
        <v>10646</v>
      </c>
      <c r="H52" s="1633" t="s">
        <v>10955</v>
      </c>
      <c r="I52" s="1633" t="s">
        <v>10956</v>
      </c>
      <c r="J52" s="1633" t="s">
        <v>6953</v>
      </c>
      <c r="K52" s="1633" t="s">
        <v>10957</v>
      </c>
      <c r="L52" s="1634"/>
      <c r="M52" s="1635" t="s">
        <v>10649</v>
      </c>
      <c r="N52" s="1636" t="s">
        <v>10958</v>
      </c>
      <c r="O52" s="1636" t="s">
        <v>10959</v>
      </c>
      <c r="P52" s="1636"/>
      <c r="Q52" s="1678"/>
      <c r="R52" s="1648"/>
      <c r="S52" s="1650"/>
      <c r="T52" s="1678"/>
      <c r="U52" s="1648"/>
      <c r="V52" s="1648"/>
      <c r="W52" s="1648"/>
      <c r="X52" s="1648"/>
      <c r="Y52" s="1649"/>
      <c r="Z52" s="1650"/>
      <c r="AA52" s="1679" t="s">
        <v>10960</v>
      </c>
      <c r="AB52" s="1680"/>
    </row>
    <row r="53" ht="33.75" customHeight="1">
      <c r="A53" s="1631" t="s">
        <v>35</v>
      </c>
      <c r="B53" s="1149">
        <v>45461.0</v>
      </c>
      <c r="C53" s="1185" t="s">
        <v>301</v>
      </c>
      <c r="D53" s="825" t="s">
        <v>10961</v>
      </c>
      <c r="E53" s="1633"/>
      <c r="F53" s="1633">
        <v>137.0</v>
      </c>
      <c r="G53" s="1633" t="s">
        <v>10646</v>
      </c>
      <c r="H53" s="1633" t="s">
        <v>10962</v>
      </c>
      <c r="I53" s="1633" t="s">
        <v>10963</v>
      </c>
      <c r="J53" s="1633" t="s">
        <v>10964</v>
      </c>
      <c r="K53" s="1633" t="s">
        <v>10965</v>
      </c>
      <c r="L53" s="1634" t="s">
        <v>10966</v>
      </c>
      <c r="M53" s="1635" t="s">
        <v>10649</v>
      </c>
      <c r="N53" s="1636" t="s">
        <v>10967</v>
      </c>
      <c r="O53" s="1636"/>
      <c r="P53" s="1636"/>
      <c r="Q53" s="1678"/>
      <c r="R53" s="1648"/>
      <c r="S53" s="1650"/>
      <c r="T53" s="1678"/>
      <c r="U53" s="1648"/>
      <c r="V53" s="1648"/>
      <c r="W53" s="1648"/>
      <c r="X53" s="1648"/>
      <c r="Y53" s="1649"/>
      <c r="Z53" s="1650"/>
      <c r="AA53" s="1679" t="s">
        <v>10968</v>
      </c>
      <c r="AB53" s="1680"/>
    </row>
    <row r="54" ht="33.75" customHeight="1">
      <c r="A54" s="1631" t="s">
        <v>35</v>
      </c>
      <c r="B54" s="1653">
        <v>45461.0</v>
      </c>
      <c r="C54" s="1185" t="s">
        <v>301</v>
      </c>
      <c r="D54" s="1654" t="s">
        <v>5854</v>
      </c>
      <c r="E54" s="1633"/>
      <c r="F54" s="1633">
        <v>141.0</v>
      </c>
      <c r="G54" s="1633" t="s">
        <v>10646</v>
      </c>
      <c r="H54" s="1633" t="s">
        <v>10969</v>
      </c>
      <c r="I54" s="1633" t="s">
        <v>10970</v>
      </c>
      <c r="J54" s="1633" t="s">
        <v>10971</v>
      </c>
      <c r="K54" s="1633" t="s">
        <v>10972</v>
      </c>
      <c r="L54" s="1634" t="s">
        <v>10973</v>
      </c>
      <c r="M54" s="1635" t="s">
        <v>10649</v>
      </c>
      <c r="N54" s="1636" t="s">
        <v>10974</v>
      </c>
      <c r="O54" s="1636" t="s">
        <v>10975</v>
      </c>
      <c r="P54" s="1636"/>
      <c r="Q54" s="1678"/>
      <c r="R54" s="1648"/>
      <c r="S54" s="1650"/>
      <c r="T54" s="1678"/>
      <c r="U54" s="1648"/>
      <c r="V54" s="1648"/>
      <c r="W54" s="1648"/>
      <c r="X54" s="1648"/>
      <c r="Y54" s="1649"/>
      <c r="Z54" s="1650"/>
      <c r="AA54" s="1679"/>
      <c r="AB54" s="1680"/>
    </row>
    <row r="55" ht="33.75" customHeight="1">
      <c r="A55" s="1631" t="s">
        <v>35</v>
      </c>
      <c r="B55" s="1327">
        <v>45462.0</v>
      </c>
      <c r="C55" s="1185" t="s">
        <v>301</v>
      </c>
      <c r="D55" s="1654" t="s">
        <v>1544</v>
      </c>
      <c r="E55" s="1698" t="s">
        <v>4765</v>
      </c>
      <c r="F55" s="1633">
        <v>173.0</v>
      </c>
      <c r="G55" s="1633" t="s">
        <v>10646</v>
      </c>
      <c r="H55" s="1633" t="s">
        <v>10976</v>
      </c>
      <c r="I55" s="1633" t="s">
        <v>10977</v>
      </c>
      <c r="J55" s="1633" t="s">
        <v>6953</v>
      </c>
      <c r="K55" s="1633" t="s">
        <v>10978</v>
      </c>
      <c r="L55" s="1634"/>
      <c r="M55" s="1635" t="s">
        <v>10649</v>
      </c>
      <c r="N55" s="1636" t="s">
        <v>10979</v>
      </c>
      <c r="O55" s="1636" t="s">
        <v>10980</v>
      </c>
      <c r="P55" s="1636"/>
      <c r="Q55" s="1678"/>
      <c r="R55" s="1648"/>
      <c r="S55" s="1650"/>
      <c r="T55" s="1678"/>
      <c r="U55" s="1648"/>
      <c r="V55" s="1648"/>
      <c r="W55" s="1648"/>
      <c r="X55" s="1648"/>
      <c r="Y55" s="1649"/>
      <c r="Z55" s="1650"/>
      <c r="AA55" s="1679" t="s">
        <v>10981</v>
      </c>
      <c r="AB55" s="1680"/>
    </row>
    <row r="56" ht="33.75" customHeight="1">
      <c r="A56" s="1631" t="s">
        <v>35</v>
      </c>
      <c r="B56" s="1149">
        <v>45461.0</v>
      </c>
      <c r="C56" s="1185" t="s">
        <v>301</v>
      </c>
      <c r="D56" s="825" t="s">
        <v>1623</v>
      </c>
      <c r="E56" s="1633"/>
      <c r="F56" s="1633">
        <v>180.0</v>
      </c>
      <c r="G56" s="1633" t="s">
        <v>10646</v>
      </c>
      <c r="H56" s="1633" t="s">
        <v>10982</v>
      </c>
      <c r="I56" s="1633" t="s">
        <v>10983</v>
      </c>
      <c r="J56" s="1633" t="s">
        <v>6953</v>
      </c>
      <c r="K56" s="1633" t="s">
        <v>10984</v>
      </c>
      <c r="L56" s="1634"/>
      <c r="M56" s="1635" t="s">
        <v>10649</v>
      </c>
      <c r="N56" s="1636" t="s">
        <v>10985</v>
      </c>
      <c r="O56" s="1636" t="s">
        <v>10986</v>
      </c>
      <c r="P56" s="1636"/>
      <c r="Q56" s="1678"/>
      <c r="R56" s="1648"/>
      <c r="S56" s="1650"/>
      <c r="T56" s="1678"/>
      <c r="U56" s="1648"/>
      <c r="V56" s="1648"/>
      <c r="W56" s="1648"/>
      <c r="X56" s="1648"/>
      <c r="Y56" s="1649"/>
      <c r="Z56" s="1650"/>
      <c r="AA56" s="1679" t="s">
        <v>10987</v>
      </c>
      <c r="AB56" s="1680"/>
    </row>
    <row r="57" ht="33.75" customHeight="1">
      <c r="A57" s="1631" t="s">
        <v>35</v>
      </c>
      <c r="B57" s="1653">
        <v>45461.0</v>
      </c>
      <c r="C57" s="1185" t="s">
        <v>301</v>
      </c>
      <c r="D57" s="1654" t="s">
        <v>10988</v>
      </c>
      <c r="E57" s="1633"/>
      <c r="F57" s="1633">
        <v>181.0</v>
      </c>
      <c r="G57" s="1633" t="s">
        <v>10646</v>
      </c>
      <c r="H57" s="1633" t="s">
        <v>10982</v>
      </c>
      <c r="I57" s="1633" t="s">
        <v>10989</v>
      </c>
      <c r="J57" s="1633" t="s">
        <v>10990</v>
      </c>
      <c r="K57" s="1633" t="s">
        <v>10991</v>
      </c>
      <c r="L57" s="1634" t="s">
        <v>10992</v>
      </c>
      <c r="M57" s="1635" t="s">
        <v>10649</v>
      </c>
      <c r="N57" s="1636" t="s">
        <v>10993</v>
      </c>
      <c r="O57" s="1636"/>
      <c r="P57" s="1636"/>
      <c r="Q57" s="1678"/>
      <c r="R57" s="1648"/>
      <c r="S57" s="1650"/>
      <c r="T57" s="1678"/>
      <c r="U57" s="1648"/>
      <c r="V57" s="1648"/>
      <c r="W57" s="1648"/>
      <c r="X57" s="1648"/>
      <c r="Y57" s="1649"/>
      <c r="Z57" s="1650"/>
      <c r="AA57" s="1679" t="s">
        <v>10994</v>
      </c>
      <c r="AB57" s="1680"/>
    </row>
    <row r="58" ht="33.75" customHeight="1">
      <c r="A58" s="1340" t="s">
        <v>35</v>
      </c>
      <c r="B58" s="1325">
        <v>45462.0</v>
      </c>
      <c r="C58" s="867" t="s">
        <v>6258</v>
      </c>
      <c r="D58" s="1655" t="s">
        <v>10995</v>
      </c>
      <c r="E58" s="1656" t="s">
        <v>10996</v>
      </c>
      <c r="F58" s="1657">
        <v>187.0</v>
      </c>
      <c r="G58" s="1658" t="s">
        <v>10646</v>
      </c>
      <c r="H58" s="1657" t="s">
        <v>10997</v>
      </c>
      <c r="I58" s="1657" t="s">
        <v>10998</v>
      </c>
      <c r="J58" s="1657" t="s">
        <v>10999</v>
      </c>
      <c r="K58" s="1657" t="s">
        <v>10152</v>
      </c>
      <c r="L58" s="1659" t="s">
        <v>10153</v>
      </c>
      <c r="M58" s="1660" t="s">
        <v>10649</v>
      </c>
      <c r="N58" s="1661" t="s">
        <v>11000</v>
      </c>
      <c r="O58" s="1661" t="s">
        <v>11001</v>
      </c>
      <c r="P58" s="1662"/>
      <c r="Q58" s="1674"/>
      <c r="R58" s="1666"/>
      <c r="S58" s="1668"/>
      <c r="T58" s="1674"/>
      <c r="U58" s="1666"/>
      <c r="V58" s="1666"/>
      <c r="W58" s="1666"/>
      <c r="X58" s="1666"/>
      <c r="Y58" s="1667"/>
      <c r="Z58" s="1668"/>
      <c r="AA58" s="1675" t="s">
        <v>11002</v>
      </c>
      <c r="AB58" s="1676"/>
    </row>
    <row r="59" ht="33.75" customHeight="1">
      <c r="A59" s="1702" t="s">
        <v>35</v>
      </c>
      <c r="B59" s="1703">
        <v>45461.0</v>
      </c>
      <c r="C59" s="1140"/>
      <c r="D59" s="1137" t="s">
        <v>11003</v>
      </c>
      <c r="E59" s="1704"/>
      <c r="F59" s="1704">
        <v>221.0</v>
      </c>
      <c r="G59" s="1704" t="s">
        <v>10646</v>
      </c>
      <c r="H59" s="1704" t="s">
        <v>11004</v>
      </c>
      <c r="I59" s="1704" t="s">
        <v>11005</v>
      </c>
      <c r="J59" s="1704" t="s">
        <v>6953</v>
      </c>
      <c r="K59" s="1704" t="s">
        <v>11006</v>
      </c>
      <c r="L59" s="1705"/>
      <c r="M59" s="1706" t="s">
        <v>10649</v>
      </c>
      <c r="N59" s="1707" t="s">
        <v>11007</v>
      </c>
      <c r="O59" s="1707" t="s">
        <v>11008</v>
      </c>
      <c r="P59" s="1707"/>
      <c r="Q59" s="1708"/>
      <c r="R59" s="1709"/>
      <c r="S59" s="1710"/>
      <c r="T59" s="1708"/>
      <c r="U59" s="1709"/>
      <c r="V59" s="1709"/>
      <c r="W59" s="1709"/>
      <c r="X59" s="1709"/>
      <c r="Y59" s="1711"/>
      <c r="Z59" s="1710"/>
      <c r="AA59" s="1712" t="s">
        <v>11009</v>
      </c>
      <c r="AB59" s="1713"/>
    </row>
    <row r="60" ht="33.75" customHeight="1">
      <c r="A60" s="1714" t="s">
        <v>35</v>
      </c>
      <c r="B60" s="1653">
        <v>45462.0</v>
      </c>
      <c r="C60" s="1185" t="s">
        <v>301</v>
      </c>
      <c r="D60" s="1654" t="s">
        <v>5529</v>
      </c>
      <c r="E60" s="1633"/>
      <c r="F60" s="1633">
        <v>222.0</v>
      </c>
      <c r="G60" s="1633" t="s">
        <v>10646</v>
      </c>
      <c r="H60" s="1633" t="s">
        <v>11004</v>
      </c>
      <c r="I60" s="1633" t="s">
        <v>11010</v>
      </c>
      <c r="J60" s="1633" t="s">
        <v>6953</v>
      </c>
      <c r="K60" s="1633" t="s">
        <v>11011</v>
      </c>
      <c r="L60" s="1634"/>
      <c r="M60" s="1635" t="s">
        <v>10649</v>
      </c>
      <c r="N60" s="1636" t="s">
        <v>10800</v>
      </c>
      <c r="O60" s="1636"/>
      <c r="P60" s="1636"/>
      <c r="Q60" s="1678"/>
      <c r="R60" s="1648"/>
      <c r="S60" s="1650"/>
      <c r="T60" s="1678"/>
      <c r="U60" s="1648"/>
      <c r="V60" s="1648"/>
      <c r="W60" s="1648"/>
      <c r="X60" s="1648"/>
      <c r="Y60" s="1649"/>
      <c r="Z60" s="1650"/>
      <c r="AA60" s="1679" t="s">
        <v>11012</v>
      </c>
      <c r="AB60" s="1680"/>
    </row>
    <row r="61" ht="33.75" customHeight="1">
      <c r="A61" s="1631" t="s">
        <v>35</v>
      </c>
      <c r="B61" s="1327">
        <v>45462.0</v>
      </c>
      <c r="C61" s="1185" t="s">
        <v>301</v>
      </c>
      <c r="D61" s="1654" t="s">
        <v>11013</v>
      </c>
      <c r="E61" s="1633"/>
      <c r="F61" s="1633">
        <v>232.0</v>
      </c>
      <c r="G61" s="1633" t="s">
        <v>10646</v>
      </c>
      <c r="H61" s="1633" t="s">
        <v>11004</v>
      </c>
      <c r="I61" s="1633" t="s">
        <v>11014</v>
      </c>
      <c r="J61" s="1633" t="s">
        <v>6953</v>
      </c>
      <c r="K61" s="1633" t="s">
        <v>11015</v>
      </c>
      <c r="L61" s="1634"/>
      <c r="M61" s="1635" t="s">
        <v>10649</v>
      </c>
      <c r="N61" s="1636" t="s">
        <v>11016</v>
      </c>
      <c r="O61" s="1636" t="s">
        <v>11017</v>
      </c>
      <c r="P61" s="1636"/>
      <c r="Q61" s="1678"/>
      <c r="R61" s="1648"/>
      <c r="S61" s="1650"/>
      <c r="T61" s="1678"/>
      <c r="U61" s="1648"/>
      <c r="V61" s="1648"/>
      <c r="W61" s="1648"/>
      <c r="X61" s="1648"/>
      <c r="Y61" s="1649"/>
      <c r="Z61" s="1650"/>
      <c r="AA61" s="1679"/>
      <c r="AB61" s="1680"/>
    </row>
    <row r="62" ht="33.75" customHeight="1">
      <c r="A62" s="1340" t="s">
        <v>35</v>
      </c>
      <c r="B62" s="1671">
        <v>45461.0</v>
      </c>
      <c r="C62" s="777"/>
      <c r="D62" s="867" t="s">
        <v>11018</v>
      </c>
      <c r="E62" s="1673"/>
      <c r="F62" s="1673">
        <v>234.0</v>
      </c>
      <c r="G62" s="1673" t="s">
        <v>10646</v>
      </c>
      <c r="H62" s="1657" t="s">
        <v>11019</v>
      </c>
      <c r="I62" s="1657" t="s">
        <v>11020</v>
      </c>
      <c r="J62" s="1657" t="s">
        <v>6953</v>
      </c>
      <c r="K62" s="1657" t="s">
        <v>11021</v>
      </c>
      <c r="L62" s="1659" t="s">
        <v>11022</v>
      </c>
      <c r="M62" s="1660" t="s">
        <v>10649</v>
      </c>
      <c r="N62" s="1661" t="s">
        <v>11023</v>
      </c>
      <c r="O62" s="1661" t="s">
        <v>11024</v>
      </c>
      <c r="P62" s="1662"/>
      <c r="Q62" s="1674"/>
      <c r="R62" s="1666"/>
      <c r="S62" s="1668"/>
      <c r="T62" s="1674"/>
      <c r="U62" s="1666"/>
      <c r="V62" s="1666"/>
      <c r="W62" s="1666"/>
      <c r="X62" s="1666"/>
      <c r="Y62" s="1667"/>
      <c r="Z62" s="1668"/>
      <c r="AA62" s="1675" t="s">
        <v>11025</v>
      </c>
      <c r="AB62" s="1676"/>
    </row>
    <row r="63" ht="33.75" customHeight="1">
      <c r="A63" s="1631" t="s">
        <v>35</v>
      </c>
      <c r="B63" s="1653">
        <v>45462.0</v>
      </c>
      <c r="C63" s="1185" t="s">
        <v>301</v>
      </c>
      <c r="D63" s="1654" t="s">
        <v>862</v>
      </c>
      <c r="E63" s="1633"/>
      <c r="F63" s="1633">
        <v>235.0</v>
      </c>
      <c r="G63" s="1633" t="s">
        <v>10646</v>
      </c>
      <c r="H63" s="1633" t="s">
        <v>11019</v>
      </c>
      <c r="I63" s="1633" t="s">
        <v>11026</v>
      </c>
      <c r="J63" s="1633" t="s">
        <v>11027</v>
      </c>
      <c r="K63" s="1633" t="s">
        <v>11028</v>
      </c>
      <c r="L63" s="1634" t="s">
        <v>11029</v>
      </c>
      <c r="M63" s="1635" t="s">
        <v>10649</v>
      </c>
      <c r="N63" s="1636" t="s">
        <v>11030</v>
      </c>
      <c r="O63" s="1636" t="s">
        <v>11031</v>
      </c>
      <c r="P63" s="1636"/>
      <c r="Q63" s="1678"/>
      <c r="R63" s="1648"/>
      <c r="S63" s="1650"/>
      <c r="T63" s="1678"/>
      <c r="U63" s="1648"/>
      <c r="V63" s="1648"/>
      <c r="W63" s="1648"/>
      <c r="X63" s="1648"/>
      <c r="Y63" s="1649"/>
      <c r="Z63" s="1650"/>
      <c r="AA63" s="1679" t="s">
        <v>11032</v>
      </c>
      <c r="AB63" s="1680"/>
    </row>
    <row r="64" ht="33.75" customHeight="1">
      <c r="A64" s="1631" t="s">
        <v>35</v>
      </c>
      <c r="B64" s="1327">
        <v>45462.0</v>
      </c>
      <c r="C64" s="1185" t="s">
        <v>301</v>
      </c>
      <c r="D64" s="1654" t="s">
        <v>862</v>
      </c>
      <c r="E64" s="1633"/>
      <c r="F64" s="1633">
        <v>242.0</v>
      </c>
      <c r="G64" s="1633" t="s">
        <v>10646</v>
      </c>
      <c r="H64" s="1633" t="s">
        <v>11019</v>
      </c>
      <c r="I64" s="1633" t="s">
        <v>11033</v>
      </c>
      <c r="J64" s="1633" t="s">
        <v>6953</v>
      </c>
      <c r="K64" s="1633" t="s">
        <v>11034</v>
      </c>
      <c r="L64" s="1634" t="s">
        <v>11035</v>
      </c>
      <c r="M64" s="1635" t="s">
        <v>10649</v>
      </c>
      <c r="N64" s="1636" t="s">
        <v>11036</v>
      </c>
      <c r="O64" s="1636" t="s">
        <v>11037</v>
      </c>
      <c r="P64" s="1636"/>
      <c r="Q64" s="1678"/>
      <c r="R64" s="1648"/>
      <c r="S64" s="1650"/>
      <c r="T64" s="1678"/>
      <c r="U64" s="1648"/>
      <c r="V64" s="1648"/>
      <c r="W64" s="1648"/>
      <c r="X64" s="1648"/>
      <c r="Y64" s="1649"/>
      <c r="Z64" s="1650"/>
      <c r="AA64" s="1679" t="s">
        <v>11038</v>
      </c>
      <c r="AB64" s="1680"/>
    </row>
    <row r="65" ht="33.75" customHeight="1">
      <c r="A65" s="1340" t="s">
        <v>35</v>
      </c>
      <c r="B65" s="1671">
        <v>45461.0</v>
      </c>
      <c r="C65" s="777"/>
      <c r="D65" s="867" t="s">
        <v>11039</v>
      </c>
      <c r="E65" s="1673"/>
      <c r="F65" s="1673">
        <v>243.0</v>
      </c>
      <c r="G65" s="1673" t="s">
        <v>10646</v>
      </c>
      <c r="H65" s="1657" t="s">
        <v>11019</v>
      </c>
      <c r="I65" s="1657" t="s">
        <v>11040</v>
      </c>
      <c r="J65" s="1657" t="s">
        <v>11041</v>
      </c>
      <c r="K65" s="1657">
        <v>6.46692154E8</v>
      </c>
      <c r="L65" s="1659"/>
      <c r="M65" s="1660" t="s">
        <v>10649</v>
      </c>
      <c r="N65" s="1661" t="s">
        <v>11042</v>
      </c>
      <c r="O65" s="1661" t="s">
        <v>11043</v>
      </c>
      <c r="P65" s="1662"/>
      <c r="Q65" s="1674"/>
      <c r="R65" s="1666"/>
      <c r="S65" s="1668"/>
      <c r="T65" s="1674"/>
      <c r="U65" s="1666"/>
      <c r="V65" s="1666"/>
      <c r="W65" s="1666"/>
      <c r="X65" s="1666"/>
      <c r="Y65" s="1667"/>
      <c r="Z65" s="1668"/>
      <c r="AA65" s="1675" t="s">
        <v>11044</v>
      </c>
      <c r="AB65" s="1676"/>
    </row>
    <row r="66" ht="33.75" customHeight="1">
      <c r="A66" s="1631" t="s">
        <v>35</v>
      </c>
      <c r="B66" s="1653">
        <v>45462.0</v>
      </c>
      <c r="C66" s="1185" t="s">
        <v>301</v>
      </c>
      <c r="D66" s="1654" t="s">
        <v>11045</v>
      </c>
      <c r="E66" s="1633"/>
      <c r="F66" s="1633">
        <v>244.0</v>
      </c>
      <c r="G66" s="1633" t="s">
        <v>10646</v>
      </c>
      <c r="H66" s="1633" t="s">
        <v>11019</v>
      </c>
      <c r="I66" s="1633" t="s">
        <v>11046</v>
      </c>
      <c r="J66" s="1633" t="s">
        <v>6953</v>
      </c>
      <c r="K66" s="1633" t="s">
        <v>11047</v>
      </c>
      <c r="L66" s="1634"/>
      <c r="M66" s="1635" t="s">
        <v>10649</v>
      </c>
      <c r="N66" s="1636" t="s">
        <v>11048</v>
      </c>
      <c r="O66" s="1636" t="s">
        <v>11049</v>
      </c>
      <c r="P66" s="1636"/>
      <c r="Q66" s="1678"/>
      <c r="R66" s="1648"/>
      <c r="S66" s="1650"/>
      <c r="T66" s="1678"/>
      <c r="U66" s="1648"/>
      <c r="V66" s="1648"/>
      <c r="W66" s="1648"/>
      <c r="X66" s="1648"/>
      <c r="Y66" s="1649"/>
      <c r="Z66" s="1650"/>
      <c r="AA66" s="1679" t="s">
        <v>11050</v>
      </c>
      <c r="AB66" s="1680"/>
    </row>
    <row r="67" ht="33.75" customHeight="1">
      <c r="A67" s="1631" t="s">
        <v>35</v>
      </c>
      <c r="B67" s="1327">
        <v>45462.0</v>
      </c>
      <c r="C67" s="1185" t="s">
        <v>301</v>
      </c>
      <c r="D67" s="1654" t="s">
        <v>11051</v>
      </c>
      <c r="E67" s="1698" t="s">
        <v>11052</v>
      </c>
      <c r="F67" s="1633">
        <v>260.0</v>
      </c>
      <c r="G67" s="1633" t="s">
        <v>10646</v>
      </c>
      <c r="H67" s="1633" t="s">
        <v>11053</v>
      </c>
      <c r="I67" s="1633" t="s">
        <v>11054</v>
      </c>
      <c r="J67" s="1633" t="s">
        <v>11055</v>
      </c>
      <c r="K67" s="1633" t="s">
        <v>11056</v>
      </c>
      <c r="L67" s="1634" t="s">
        <v>11057</v>
      </c>
      <c r="M67" s="1635" t="s">
        <v>10649</v>
      </c>
      <c r="N67" s="1636" t="s">
        <v>11058</v>
      </c>
      <c r="O67" s="1636"/>
      <c r="P67" s="1636"/>
      <c r="Q67" s="1678"/>
      <c r="R67" s="1648"/>
      <c r="S67" s="1650"/>
      <c r="T67" s="1678"/>
      <c r="U67" s="1648"/>
      <c r="V67" s="1648"/>
      <c r="W67" s="1648"/>
      <c r="X67" s="1648"/>
      <c r="Y67" s="1649"/>
      <c r="Z67" s="1650"/>
      <c r="AA67" s="1679"/>
      <c r="AB67" s="1680"/>
    </row>
    <row r="68" ht="33.75" customHeight="1">
      <c r="A68" s="1631" t="s">
        <v>35</v>
      </c>
      <c r="B68" s="1149">
        <v>45461.0</v>
      </c>
      <c r="C68" s="1185" t="s">
        <v>301</v>
      </c>
      <c r="D68" s="825" t="s">
        <v>862</v>
      </c>
      <c r="E68" s="1633"/>
      <c r="F68" s="1633">
        <v>269.0</v>
      </c>
      <c r="G68" s="1633" t="s">
        <v>10646</v>
      </c>
      <c r="H68" s="1633" t="s">
        <v>11059</v>
      </c>
      <c r="I68" s="1633" t="s">
        <v>11060</v>
      </c>
      <c r="J68" s="1633" t="s">
        <v>11061</v>
      </c>
      <c r="K68" s="1633" t="s">
        <v>11062</v>
      </c>
      <c r="L68" s="1634" t="s">
        <v>11063</v>
      </c>
      <c r="M68" s="1635" t="s">
        <v>10649</v>
      </c>
      <c r="N68" s="1636" t="s">
        <v>11064</v>
      </c>
      <c r="O68" s="1636" t="s">
        <v>11065</v>
      </c>
      <c r="P68" s="1636"/>
      <c r="Q68" s="1678"/>
      <c r="R68" s="1648"/>
      <c r="S68" s="1650"/>
      <c r="T68" s="1678"/>
      <c r="U68" s="1648"/>
      <c r="V68" s="1648"/>
      <c r="W68" s="1648"/>
      <c r="X68" s="1648"/>
      <c r="Y68" s="1649"/>
      <c r="Z68" s="1650"/>
      <c r="AA68" s="1679" t="s">
        <v>11066</v>
      </c>
      <c r="AB68" s="1680"/>
    </row>
    <row r="69" ht="33.75" customHeight="1">
      <c r="A69" s="1631" t="s">
        <v>35</v>
      </c>
      <c r="B69" s="1653">
        <v>45462.0</v>
      </c>
      <c r="C69" s="1185" t="s">
        <v>301</v>
      </c>
      <c r="D69" s="1654" t="s">
        <v>862</v>
      </c>
      <c r="E69" s="1633"/>
      <c r="F69" s="1633">
        <v>276.0</v>
      </c>
      <c r="G69" s="1633" t="s">
        <v>10646</v>
      </c>
      <c r="H69" s="1633" t="s">
        <v>11067</v>
      </c>
      <c r="I69" s="1633" t="s">
        <v>11068</v>
      </c>
      <c r="J69" s="1633" t="s">
        <v>11069</v>
      </c>
      <c r="K69" s="1633" t="s">
        <v>11070</v>
      </c>
      <c r="L69" s="1634" t="s">
        <v>11071</v>
      </c>
      <c r="M69" s="1635" t="s">
        <v>10649</v>
      </c>
      <c r="N69" s="1636" t="s">
        <v>11072</v>
      </c>
      <c r="O69" s="1636" t="s">
        <v>11073</v>
      </c>
      <c r="P69" s="1636"/>
      <c r="Q69" s="1678"/>
      <c r="R69" s="1648"/>
      <c r="S69" s="1650"/>
      <c r="T69" s="1678"/>
      <c r="U69" s="1648"/>
      <c r="V69" s="1648"/>
      <c r="W69" s="1648"/>
      <c r="X69" s="1648"/>
      <c r="Y69" s="1649"/>
      <c r="Z69" s="1650"/>
      <c r="AA69" s="1679" t="s">
        <v>11074</v>
      </c>
      <c r="AB69" s="1680"/>
    </row>
    <row r="70" ht="33.75" customHeight="1">
      <c r="A70" s="1631" t="s">
        <v>35</v>
      </c>
      <c r="B70" s="1327">
        <v>45462.0</v>
      </c>
      <c r="C70" s="1185" t="s">
        <v>301</v>
      </c>
      <c r="D70" s="1654" t="s">
        <v>11075</v>
      </c>
      <c r="E70" s="1698" t="s">
        <v>11076</v>
      </c>
      <c r="F70" s="1633">
        <v>288.0</v>
      </c>
      <c r="G70" s="1633" t="s">
        <v>10646</v>
      </c>
      <c r="H70" s="1633" t="s">
        <v>11077</v>
      </c>
      <c r="I70" s="1633" t="s">
        <v>11078</v>
      </c>
      <c r="J70" s="1633" t="s">
        <v>11079</v>
      </c>
      <c r="K70" s="1633" t="s">
        <v>11080</v>
      </c>
      <c r="L70" s="1634" t="s">
        <v>11081</v>
      </c>
      <c r="M70" s="1635" t="s">
        <v>10649</v>
      </c>
      <c r="N70" s="1636" t="s">
        <v>11082</v>
      </c>
      <c r="O70" s="1636"/>
      <c r="P70" s="1636"/>
      <c r="Q70" s="1678"/>
      <c r="R70" s="1648"/>
      <c r="S70" s="1650"/>
      <c r="T70" s="1678"/>
      <c r="U70" s="1648"/>
      <c r="V70" s="1648"/>
      <c r="W70" s="1648"/>
      <c r="X70" s="1648"/>
      <c r="Y70" s="1649"/>
      <c r="Z70" s="1650"/>
      <c r="AA70" s="1679"/>
      <c r="AB70" s="1680"/>
    </row>
    <row r="71" ht="33.75" customHeight="1">
      <c r="A71" s="1631" t="s">
        <v>35</v>
      </c>
      <c r="B71" s="1149">
        <v>45461.0</v>
      </c>
      <c r="C71" s="1185" t="s">
        <v>301</v>
      </c>
      <c r="D71" s="825" t="s">
        <v>11083</v>
      </c>
      <c r="E71" s="1633"/>
      <c r="F71" s="1633">
        <v>294.0</v>
      </c>
      <c r="G71" s="1633" t="s">
        <v>10646</v>
      </c>
      <c r="H71" s="1633" t="s">
        <v>11084</v>
      </c>
      <c r="I71" s="1633" t="s">
        <v>11085</v>
      </c>
      <c r="J71" s="1633" t="s">
        <v>11086</v>
      </c>
      <c r="K71" s="1633" t="s">
        <v>11086</v>
      </c>
      <c r="L71" s="1634"/>
      <c r="M71" s="1635" t="s">
        <v>10649</v>
      </c>
      <c r="N71" s="1636" t="s">
        <v>11087</v>
      </c>
      <c r="O71" s="1636"/>
      <c r="P71" s="1636"/>
      <c r="Q71" s="1678"/>
      <c r="R71" s="1648"/>
      <c r="S71" s="1650"/>
      <c r="T71" s="1678"/>
      <c r="U71" s="1648"/>
      <c r="V71" s="1648"/>
      <c r="W71" s="1648"/>
      <c r="X71" s="1648"/>
      <c r="Y71" s="1649"/>
      <c r="Z71" s="1650"/>
      <c r="AA71" s="1679" t="s">
        <v>11088</v>
      </c>
      <c r="AB71" s="1680"/>
    </row>
    <row r="72" ht="33.75" customHeight="1">
      <c r="A72" s="1631" t="s">
        <v>35</v>
      </c>
      <c r="B72" s="1653">
        <v>45462.0</v>
      </c>
      <c r="C72" s="1185" t="s">
        <v>301</v>
      </c>
      <c r="D72" s="1654" t="s">
        <v>5854</v>
      </c>
      <c r="E72" s="1633"/>
      <c r="F72" s="1633">
        <v>295.0</v>
      </c>
      <c r="G72" s="1633" t="s">
        <v>10646</v>
      </c>
      <c r="H72" s="1633" t="s">
        <v>11084</v>
      </c>
      <c r="I72" s="1633" t="s">
        <v>11089</v>
      </c>
      <c r="J72" s="1633" t="s">
        <v>6953</v>
      </c>
      <c r="K72" s="1633" t="s">
        <v>11090</v>
      </c>
      <c r="L72" s="1634"/>
      <c r="M72" s="1635" t="s">
        <v>10649</v>
      </c>
      <c r="N72" s="1636" t="s">
        <v>11091</v>
      </c>
      <c r="O72" s="1636" t="s">
        <v>11092</v>
      </c>
      <c r="P72" s="1636"/>
      <c r="Q72" s="1678"/>
      <c r="R72" s="1648"/>
      <c r="S72" s="1650"/>
      <c r="T72" s="1678"/>
      <c r="U72" s="1648"/>
      <c r="V72" s="1648"/>
      <c r="W72" s="1648"/>
      <c r="X72" s="1648"/>
      <c r="Y72" s="1649"/>
      <c r="Z72" s="1650"/>
      <c r="AA72" s="1679"/>
      <c r="AB72" s="1680"/>
    </row>
    <row r="73" ht="33.75" customHeight="1">
      <c r="A73" s="1631" t="s">
        <v>35</v>
      </c>
      <c r="B73" s="1327">
        <v>45462.0</v>
      </c>
      <c r="C73" s="1185" t="s">
        <v>301</v>
      </c>
      <c r="D73" s="1654" t="s">
        <v>10061</v>
      </c>
      <c r="E73" s="1698" t="s">
        <v>11093</v>
      </c>
      <c r="F73" s="1633">
        <v>296.0</v>
      </c>
      <c r="G73" s="1633" t="s">
        <v>10646</v>
      </c>
      <c r="H73" s="1633" t="s">
        <v>11094</v>
      </c>
      <c r="I73" s="1633" t="s">
        <v>11095</v>
      </c>
      <c r="J73" s="1633" t="s">
        <v>6953</v>
      </c>
      <c r="K73" s="1633" t="s">
        <v>11096</v>
      </c>
      <c r="L73" s="1634" t="s">
        <v>11097</v>
      </c>
      <c r="M73" s="1635" t="s">
        <v>10649</v>
      </c>
      <c r="N73" s="1636" t="s">
        <v>11098</v>
      </c>
      <c r="O73" s="1636"/>
      <c r="P73" s="1636"/>
      <c r="Q73" s="1678"/>
      <c r="R73" s="1648"/>
      <c r="S73" s="1650"/>
      <c r="T73" s="1678"/>
      <c r="U73" s="1648"/>
      <c r="V73" s="1648"/>
      <c r="W73" s="1648"/>
      <c r="X73" s="1648"/>
      <c r="Y73" s="1649"/>
      <c r="Z73" s="1650"/>
      <c r="AA73" s="1715" t="s">
        <v>11099</v>
      </c>
      <c r="AB73" s="1716"/>
    </row>
    <row r="74" ht="33.75" customHeight="1">
      <c r="A74" s="1631" t="s">
        <v>35</v>
      </c>
      <c r="B74" s="1149">
        <v>45461.0</v>
      </c>
      <c r="C74" s="1185" t="s">
        <v>301</v>
      </c>
      <c r="D74" s="825" t="s">
        <v>862</v>
      </c>
      <c r="E74" s="1633"/>
      <c r="F74" s="1633">
        <v>303.0</v>
      </c>
      <c r="G74" s="1633" t="s">
        <v>10646</v>
      </c>
      <c r="H74" s="1633" t="s">
        <v>11100</v>
      </c>
      <c r="I74" s="1633" t="s">
        <v>11101</v>
      </c>
      <c r="J74" s="1633" t="s">
        <v>6953</v>
      </c>
      <c r="K74" s="1633" t="s">
        <v>11102</v>
      </c>
      <c r="L74" s="1634"/>
      <c r="M74" s="1635" t="s">
        <v>10649</v>
      </c>
      <c r="N74" s="1636"/>
      <c r="O74" s="1636"/>
      <c r="P74" s="1636"/>
      <c r="Q74" s="1678"/>
      <c r="R74" s="1648"/>
      <c r="S74" s="1650"/>
      <c r="T74" s="1678"/>
      <c r="U74" s="1648"/>
      <c r="V74" s="1648"/>
      <c r="W74" s="1648"/>
      <c r="X74" s="1648"/>
      <c r="Y74" s="1649"/>
      <c r="Z74" s="1650"/>
      <c r="AA74" s="1679" t="s">
        <v>11103</v>
      </c>
      <c r="AB74" s="1680"/>
    </row>
    <row r="75" ht="33.75" customHeight="1">
      <c r="A75" s="1631" t="s">
        <v>35</v>
      </c>
      <c r="B75" s="1653">
        <v>45462.0</v>
      </c>
      <c r="C75" s="1185" t="s">
        <v>301</v>
      </c>
      <c r="D75" s="1654" t="s">
        <v>862</v>
      </c>
      <c r="E75" s="1633"/>
      <c r="F75" s="1633">
        <v>304.0</v>
      </c>
      <c r="G75" s="1633" t="s">
        <v>10646</v>
      </c>
      <c r="H75" s="1633" t="s">
        <v>11104</v>
      </c>
      <c r="I75" s="1633" t="s">
        <v>11105</v>
      </c>
      <c r="J75" s="1633" t="s">
        <v>11106</v>
      </c>
      <c r="K75" s="1633" t="s">
        <v>11106</v>
      </c>
      <c r="L75" s="1634" t="s">
        <v>11107</v>
      </c>
      <c r="M75" s="1635" t="s">
        <v>10649</v>
      </c>
      <c r="N75" s="1636" t="s">
        <v>11108</v>
      </c>
      <c r="O75" s="1636" t="s">
        <v>11109</v>
      </c>
      <c r="P75" s="1636"/>
      <c r="Q75" s="1678"/>
      <c r="R75" s="1648"/>
      <c r="S75" s="1650"/>
      <c r="T75" s="1678"/>
      <c r="U75" s="1648"/>
      <c r="V75" s="1648"/>
      <c r="W75" s="1648"/>
      <c r="X75" s="1648"/>
      <c r="Y75" s="1649"/>
      <c r="Z75" s="1650"/>
      <c r="AA75" s="1679" t="s">
        <v>11110</v>
      </c>
      <c r="AB75" s="1680"/>
    </row>
    <row r="76" ht="33.75" customHeight="1">
      <c r="A76" s="1631" t="s">
        <v>35</v>
      </c>
      <c r="B76" s="1327">
        <v>45462.0</v>
      </c>
      <c r="C76" s="1185" t="s">
        <v>301</v>
      </c>
      <c r="D76" s="1654" t="s">
        <v>11111</v>
      </c>
      <c r="E76" s="1633"/>
      <c r="F76" s="1633">
        <v>312.0</v>
      </c>
      <c r="G76" s="1633" t="s">
        <v>10646</v>
      </c>
      <c r="H76" s="1633" t="s">
        <v>11112</v>
      </c>
      <c r="I76" s="1633" t="s">
        <v>2587</v>
      </c>
      <c r="J76" s="1633" t="s">
        <v>6953</v>
      </c>
      <c r="K76" s="1633" t="s">
        <v>11113</v>
      </c>
      <c r="L76" s="1634" t="s">
        <v>11114</v>
      </c>
      <c r="M76" s="1635" t="s">
        <v>10649</v>
      </c>
      <c r="N76" s="1636" t="s">
        <v>11115</v>
      </c>
      <c r="O76" s="1636" t="s">
        <v>11116</v>
      </c>
      <c r="P76" s="1636"/>
      <c r="Q76" s="1678"/>
      <c r="R76" s="1648"/>
      <c r="S76" s="1650"/>
      <c r="T76" s="1678"/>
      <c r="U76" s="1648"/>
      <c r="V76" s="1648"/>
      <c r="W76" s="1648"/>
      <c r="X76" s="1648"/>
      <c r="Y76" s="1649"/>
      <c r="Z76" s="1650"/>
      <c r="AA76" s="1679" t="s">
        <v>11117</v>
      </c>
      <c r="AB76" s="1680"/>
    </row>
    <row r="77" ht="33.75" customHeight="1">
      <c r="A77" s="1631" t="s">
        <v>35</v>
      </c>
      <c r="B77" s="1149">
        <v>45461.0</v>
      </c>
      <c r="C77" s="1185" t="s">
        <v>301</v>
      </c>
      <c r="D77" s="825" t="s">
        <v>862</v>
      </c>
      <c r="E77" s="1633"/>
      <c r="F77" s="1633">
        <v>315.0</v>
      </c>
      <c r="G77" s="1633" t="s">
        <v>10646</v>
      </c>
      <c r="H77" s="1633" t="s">
        <v>11112</v>
      </c>
      <c r="I77" s="1633" t="s">
        <v>11118</v>
      </c>
      <c r="J77" s="1633" t="s">
        <v>11119</v>
      </c>
      <c r="K77" s="1633" t="s">
        <v>11120</v>
      </c>
      <c r="L77" s="1634" t="s">
        <v>11121</v>
      </c>
      <c r="M77" s="1635" t="s">
        <v>10649</v>
      </c>
      <c r="N77" s="1636" t="s">
        <v>11122</v>
      </c>
      <c r="O77" s="1636" t="s">
        <v>11123</v>
      </c>
      <c r="P77" s="1636"/>
      <c r="Q77" s="1678"/>
      <c r="R77" s="1648"/>
      <c r="S77" s="1650"/>
      <c r="T77" s="1678"/>
      <c r="U77" s="1648"/>
      <c r="V77" s="1648"/>
      <c r="W77" s="1648"/>
      <c r="X77" s="1648"/>
      <c r="Y77" s="1649"/>
      <c r="Z77" s="1650"/>
      <c r="AA77" s="1679"/>
      <c r="AB77" s="1680"/>
    </row>
    <row r="78" ht="33.75" customHeight="1">
      <c r="A78" s="1631" t="s">
        <v>35</v>
      </c>
      <c r="B78" s="1653">
        <v>45462.0</v>
      </c>
      <c r="C78" s="1185" t="s">
        <v>301</v>
      </c>
      <c r="D78" s="1654" t="s">
        <v>1623</v>
      </c>
      <c r="E78" s="1633"/>
      <c r="F78" s="1633">
        <v>332.0</v>
      </c>
      <c r="G78" s="1633" t="s">
        <v>10646</v>
      </c>
      <c r="H78" s="1633" t="s">
        <v>11124</v>
      </c>
      <c r="I78" s="1633" t="s">
        <v>11125</v>
      </c>
      <c r="J78" s="1633" t="s">
        <v>6953</v>
      </c>
      <c r="K78" s="1633" t="s">
        <v>11126</v>
      </c>
      <c r="L78" s="1634"/>
      <c r="M78" s="1635" t="s">
        <v>10649</v>
      </c>
      <c r="N78" s="1636" t="s">
        <v>11127</v>
      </c>
      <c r="O78" s="1636"/>
      <c r="P78" s="1636"/>
      <c r="Q78" s="1678"/>
      <c r="R78" s="1648"/>
      <c r="S78" s="1650"/>
      <c r="T78" s="1678"/>
      <c r="U78" s="1648"/>
      <c r="V78" s="1648"/>
      <c r="W78" s="1648"/>
      <c r="X78" s="1648"/>
      <c r="Y78" s="1649"/>
      <c r="Z78" s="1650"/>
      <c r="AA78" s="1679" t="s">
        <v>11074</v>
      </c>
      <c r="AB78" s="1680"/>
    </row>
    <row r="79" ht="33.75" customHeight="1">
      <c r="A79" s="1631" t="s">
        <v>35</v>
      </c>
      <c r="B79" s="1701">
        <v>45462.0</v>
      </c>
      <c r="C79" s="1185" t="s">
        <v>301</v>
      </c>
      <c r="D79" s="1654" t="s">
        <v>862</v>
      </c>
      <c r="E79" s="1633"/>
      <c r="F79" s="1633">
        <v>334.0</v>
      </c>
      <c r="G79" s="1633" t="s">
        <v>10646</v>
      </c>
      <c r="H79" s="1633" t="s">
        <v>11128</v>
      </c>
      <c r="I79" s="1633" t="s">
        <v>11129</v>
      </c>
      <c r="J79" s="1633" t="s">
        <v>11130</v>
      </c>
      <c r="K79" s="1633" t="s">
        <v>11131</v>
      </c>
      <c r="L79" s="1634"/>
      <c r="M79" s="1635" t="s">
        <v>10649</v>
      </c>
      <c r="N79" s="1636" t="s">
        <v>11132</v>
      </c>
      <c r="O79" s="1636" t="s">
        <v>11133</v>
      </c>
      <c r="P79" s="1636"/>
      <c r="Q79" s="1678"/>
      <c r="R79" s="1648"/>
      <c r="S79" s="1650"/>
      <c r="T79" s="1678"/>
      <c r="U79" s="1648"/>
      <c r="V79" s="1648"/>
      <c r="W79" s="1648"/>
      <c r="X79" s="1648"/>
      <c r="Y79" s="1649"/>
      <c r="Z79" s="1650"/>
      <c r="AA79" s="1679" t="s">
        <v>11134</v>
      </c>
      <c r="AB79" s="1680"/>
    </row>
    <row r="80" ht="33.75" customHeight="1">
      <c r="A80" s="1340" t="s">
        <v>35</v>
      </c>
      <c r="B80" s="1671">
        <v>45461.0</v>
      </c>
      <c r="C80" s="777"/>
      <c r="D80" s="867" t="s">
        <v>11135</v>
      </c>
      <c r="E80" s="1657"/>
      <c r="F80" s="1657">
        <v>336.0</v>
      </c>
      <c r="G80" s="1673" t="s">
        <v>10646</v>
      </c>
      <c r="H80" s="1657" t="s">
        <v>11136</v>
      </c>
      <c r="I80" s="1657" t="s">
        <v>11137</v>
      </c>
      <c r="J80" s="1657" t="s">
        <v>6953</v>
      </c>
      <c r="K80" s="1657" t="s">
        <v>11138</v>
      </c>
      <c r="L80" s="1659" t="s">
        <v>11139</v>
      </c>
      <c r="M80" s="1660" t="s">
        <v>10649</v>
      </c>
      <c r="N80" s="1661" t="s">
        <v>11140</v>
      </c>
      <c r="O80" s="1661"/>
      <c r="P80" s="1662"/>
      <c r="Q80" s="1674"/>
      <c r="R80" s="1666"/>
      <c r="S80" s="1668"/>
      <c r="T80" s="1674"/>
      <c r="U80" s="1666"/>
      <c r="V80" s="1666"/>
      <c r="W80" s="1666"/>
      <c r="X80" s="1666"/>
      <c r="Y80" s="1667"/>
      <c r="Z80" s="1668"/>
      <c r="AA80" s="1675" t="s">
        <v>10960</v>
      </c>
      <c r="AB80" s="1676"/>
    </row>
    <row r="81" ht="33.75" customHeight="1">
      <c r="A81" s="1631" t="s">
        <v>35</v>
      </c>
      <c r="B81" s="1653">
        <v>45462.0</v>
      </c>
      <c r="C81" s="1185" t="s">
        <v>301</v>
      </c>
      <c r="D81" s="1654" t="s">
        <v>11141</v>
      </c>
      <c r="E81" s="1633"/>
      <c r="F81" s="1633">
        <v>337.0</v>
      </c>
      <c r="G81" s="1633" t="s">
        <v>10646</v>
      </c>
      <c r="H81" s="1633" t="s">
        <v>11142</v>
      </c>
      <c r="I81" s="1633" t="s">
        <v>11143</v>
      </c>
      <c r="J81" s="1633" t="s">
        <v>6953</v>
      </c>
      <c r="K81" s="1633" t="s">
        <v>11144</v>
      </c>
      <c r="L81" s="1634"/>
      <c r="M81" s="1635" t="s">
        <v>10649</v>
      </c>
      <c r="N81" s="1636" t="s">
        <v>11145</v>
      </c>
      <c r="O81" s="1636" t="s">
        <v>11146</v>
      </c>
      <c r="P81" s="1636"/>
      <c r="Q81" s="1678"/>
      <c r="R81" s="1648"/>
      <c r="S81" s="1650"/>
      <c r="T81" s="1678"/>
      <c r="U81" s="1648"/>
      <c r="V81" s="1648"/>
      <c r="W81" s="1648"/>
      <c r="X81" s="1648"/>
      <c r="Y81" s="1649"/>
      <c r="Z81" s="1650"/>
      <c r="AA81" s="1679"/>
      <c r="AB81" s="1680"/>
    </row>
    <row r="82" ht="33.75" customHeight="1">
      <c r="A82" s="1631" t="s">
        <v>35</v>
      </c>
      <c r="B82" s="1327">
        <v>45462.0</v>
      </c>
      <c r="C82" s="1185" t="s">
        <v>301</v>
      </c>
      <c r="D82" s="1654" t="s">
        <v>4765</v>
      </c>
      <c r="E82" s="1698" t="s">
        <v>11147</v>
      </c>
      <c r="F82" s="1633">
        <v>353.0</v>
      </c>
      <c r="G82" s="1633" t="s">
        <v>10646</v>
      </c>
      <c r="H82" s="1633" t="s">
        <v>11148</v>
      </c>
      <c r="I82" s="1633" t="s">
        <v>11149</v>
      </c>
      <c r="J82" s="1633" t="s">
        <v>6953</v>
      </c>
      <c r="K82" s="1633" t="s">
        <v>11150</v>
      </c>
      <c r="L82" s="1634"/>
      <c r="M82" s="1635" t="s">
        <v>10649</v>
      </c>
      <c r="N82" s="1636" t="s">
        <v>11151</v>
      </c>
      <c r="O82" s="1636" t="s">
        <v>11152</v>
      </c>
      <c r="P82" s="1636"/>
      <c r="Q82" s="1678"/>
      <c r="R82" s="1648"/>
      <c r="S82" s="1650"/>
      <c r="T82" s="1678"/>
      <c r="U82" s="1648"/>
      <c r="V82" s="1648"/>
      <c r="W82" s="1648"/>
      <c r="X82" s="1648"/>
      <c r="Y82" s="1649"/>
      <c r="Z82" s="1650"/>
      <c r="AA82" s="1679" t="s">
        <v>11153</v>
      </c>
      <c r="AB82" s="1680"/>
    </row>
    <row r="83" ht="33.75" customHeight="1">
      <c r="A83" s="1631" t="s">
        <v>35</v>
      </c>
      <c r="B83" s="1149">
        <v>45461.0</v>
      </c>
      <c r="C83" s="817"/>
      <c r="D83" s="825" t="s">
        <v>1623</v>
      </c>
      <c r="E83" s="1633"/>
      <c r="F83" s="1633">
        <v>356.0</v>
      </c>
      <c r="G83" s="1633" t="s">
        <v>10646</v>
      </c>
      <c r="H83" s="1633" t="s">
        <v>11154</v>
      </c>
      <c r="I83" s="1633" t="s">
        <v>11155</v>
      </c>
      <c r="J83" s="1633" t="s">
        <v>11156</v>
      </c>
      <c r="K83" s="1633" t="s">
        <v>11157</v>
      </c>
      <c r="L83" s="1634" t="s">
        <v>11158</v>
      </c>
      <c r="M83" s="1635" t="s">
        <v>10649</v>
      </c>
      <c r="N83" s="1636" t="s">
        <v>11159</v>
      </c>
      <c r="O83" s="1636"/>
      <c r="P83" s="1636"/>
      <c r="Q83" s="1678"/>
      <c r="R83" s="1648"/>
      <c r="S83" s="1650"/>
      <c r="T83" s="1678"/>
      <c r="U83" s="1648"/>
      <c r="V83" s="1648"/>
      <c r="W83" s="1648"/>
      <c r="X83" s="1648"/>
      <c r="Y83" s="1649"/>
      <c r="Z83" s="1650"/>
      <c r="AA83" s="1679" t="s">
        <v>11160</v>
      </c>
      <c r="AB83" s="1680"/>
    </row>
    <row r="84" ht="33.75" customHeight="1">
      <c r="A84" s="1631" t="s">
        <v>35</v>
      </c>
      <c r="B84" s="1653">
        <v>45462.0</v>
      </c>
      <c r="C84" s="1185" t="s">
        <v>301</v>
      </c>
      <c r="D84" s="1654" t="s">
        <v>11141</v>
      </c>
      <c r="E84" s="1633"/>
      <c r="F84" s="1633">
        <v>357.0</v>
      </c>
      <c r="G84" s="1633" t="s">
        <v>10646</v>
      </c>
      <c r="H84" s="1633" t="s">
        <v>11154</v>
      </c>
      <c r="I84" s="1633" t="s">
        <v>11161</v>
      </c>
      <c r="J84" s="1633" t="s">
        <v>11162</v>
      </c>
      <c r="K84" s="1633" t="s">
        <v>11163</v>
      </c>
      <c r="L84" s="1634" t="s">
        <v>11164</v>
      </c>
      <c r="M84" s="1635" t="s">
        <v>10649</v>
      </c>
      <c r="N84" s="1636" t="s">
        <v>11165</v>
      </c>
      <c r="O84" s="1717" t="s">
        <v>11166</v>
      </c>
      <c r="P84" s="1636"/>
      <c r="Q84" s="1678"/>
      <c r="R84" s="1648"/>
      <c r="S84" s="1650"/>
      <c r="T84" s="1678"/>
      <c r="U84" s="1648"/>
      <c r="V84" s="1648"/>
      <c r="W84" s="1648"/>
      <c r="X84" s="1648"/>
      <c r="Y84" s="1649"/>
      <c r="Z84" s="1650"/>
      <c r="AA84" s="1679"/>
      <c r="AB84" s="1680"/>
    </row>
    <row r="85" ht="33.75" customHeight="1">
      <c r="A85" s="1702" t="s">
        <v>35</v>
      </c>
      <c r="B85" s="1718">
        <v>45462.0</v>
      </c>
      <c r="C85" s="1719" t="s">
        <v>6258</v>
      </c>
      <c r="D85" s="1720" t="s">
        <v>11167</v>
      </c>
      <c r="E85" s="1721" t="s">
        <v>11168</v>
      </c>
      <c r="F85" s="1704">
        <v>358.0</v>
      </c>
      <c r="G85" s="1704" t="s">
        <v>10646</v>
      </c>
      <c r="H85" s="1704" t="s">
        <v>11169</v>
      </c>
      <c r="I85" s="1704" t="s">
        <v>11170</v>
      </c>
      <c r="J85" s="1704" t="s">
        <v>6953</v>
      </c>
      <c r="K85" s="1704" t="s">
        <v>11171</v>
      </c>
      <c r="L85" s="1705" t="s">
        <v>11172</v>
      </c>
      <c r="M85" s="1706" t="s">
        <v>10649</v>
      </c>
      <c r="N85" s="1722" t="s">
        <v>11173</v>
      </c>
      <c r="O85" s="1707"/>
      <c r="P85" s="1707"/>
      <c r="Q85" s="1708"/>
      <c r="R85" s="1709"/>
      <c r="S85" s="1710"/>
      <c r="T85" s="1708"/>
      <c r="U85" s="1709"/>
      <c r="V85" s="1709"/>
      <c r="W85" s="1709"/>
      <c r="X85" s="1709"/>
      <c r="Y85" s="1711"/>
      <c r="Z85" s="1710"/>
      <c r="AA85" s="1712"/>
      <c r="AB85" s="1713"/>
    </row>
    <row r="86" ht="33.75" customHeight="1">
      <c r="A86" s="1631" t="s">
        <v>35</v>
      </c>
      <c r="B86" s="819"/>
      <c r="C86" s="817"/>
      <c r="D86" s="825" t="s">
        <v>11174</v>
      </c>
      <c r="E86" s="1633"/>
      <c r="F86" s="1633">
        <v>360.0</v>
      </c>
      <c r="G86" s="1633" t="s">
        <v>10646</v>
      </c>
      <c r="H86" s="1633" t="s">
        <v>11169</v>
      </c>
      <c r="I86" s="1633" t="s">
        <v>11175</v>
      </c>
      <c r="J86" s="1633" t="s">
        <v>6953</v>
      </c>
      <c r="K86" s="1633" t="s">
        <v>11176</v>
      </c>
      <c r="L86" s="1634"/>
      <c r="M86" s="1635" t="s">
        <v>10649</v>
      </c>
      <c r="N86" s="1636" t="s">
        <v>11177</v>
      </c>
      <c r="O86" s="1636" t="s">
        <v>11178</v>
      </c>
      <c r="P86" s="1636"/>
      <c r="Q86" s="1678"/>
      <c r="R86" s="1648"/>
      <c r="S86" s="1650"/>
      <c r="T86" s="1678"/>
      <c r="U86" s="1648"/>
      <c r="V86" s="1648"/>
      <c r="W86" s="1648"/>
      <c r="X86" s="1648"/>
      <c r="Y86" s="1649"/>
      <c r="Z86" s="1650"/>
      <c r="AA86" s="1679" t="s">
        <v>11179</v>
      </c>
      <c r="AB86" s="1680"/>
    </row>
    <row r="87" ht="33.75" customHeight="1">
      <c r="A87" s="1631" t="s">
        <v>35</v>
      </c>
      <c r="B87" s="1653">
        <v>45462.0</v>
      </c>
      <c r="C87" s="1185" t="s">
        <v>301</v>
      </c>
      <c r="D87" s="1654" t="s">
        <v>11180</v>
      </c>
      <c r="E87" s="1633"/>
      <c r="F87" s="1633">
        <v>373.0</v>
      </c>
      <c r="G87" s="1633" t="s">
        <v>10646</v>
      </c>
      <c r="H87" s="1633" t="s">
        <v>11181</v>
      </c>
      <c r="I87" s="1633" t="s">
        <v>11182</v>
      </c>
      <c r="J87" s="1633" t="s">
        <v>11183</v>
      </c>
      <c r="K87" s="1633" t="s">
        <v>11184</v>
      </c>
      <c r="L87" s="1634" t="s">
        <v>11185</v>
      </c>
      <c r="M87" s="1635" t="s">
        <v>10649</v>
      </c>
      <c r="N87" s="1636" t="s">
        <v>11186</v>
      </c>
      <c r="O87" s="1636" t="s">
        <v>11187</v>
      </c>
      <c r="P87" s="1636"/>
      <c r="Q87" s="1678"/>
      <c r="R87" s="1648"/>
      <c r="S87" s="1650"/>
      <c r="T87" s="1678"/>
      <c r="U87" s="1648"/>
      <c r="V87" s="1648"/>
      <c r="W87" s="1648"/>
      <c r="X87" s="1648"/>
      <c r="Y87" s="1649"/>
      <c r="Z87" s="1650"/>
      <c r="AA87" s="1679" t="s">
        <v>11188</v>
      </c>
      <c r="AB87" s="1680" t="s">
        <v>11189</v>
      </c>
    </row>
    <row r="88" ht="33.75" customHeight="1">
      <c r="A88" s="1631" t="s">
        <v>35</v>
      </c>
      <c r="B88" s="1327">
        <v>45462.0</v>
      </c>
      <c r="C88" s="1185" t="s">
        <v>301</v>
      </c>
      <c r="D88" s="1654" t="s">
        <v>862</v>
      </c>
      <c r="E88" s="1633"/>
      <c r="F88" s="1633">
        <v>381.0</v>
      </c>
      <c r="G88" s="1633" t="s">
        <v>10646</v>
      </c>
      <c r="H88" s="1633" t="s">
        <v>11190</v>
      </c>
      <c r="I88" s="1633" t="s">
        <v>11191</v>
      </c>
      <c r="J88" s="1633" t="s">
        <v>11192</v>
      </c>
      <c r="K88" s="1633" t="s">
        <v>11193</v>
      </c>
      <c r="L88" s="1634" t="s">
        <v>11194</v>
      </c>
      <c r="M88" s="1635" t="s">
        <v>10649</v>
      </c>
      <c r="N88" s="1636" t="s">
        <v>11195</v>
      </c>
      <c r="O88" s="1636" t="s">
        <v>11196</v>
      </c>
      <c r="P88" s="1636"/>
      <c r="Q88" s="1678"/>
      <c r="R88" s="1648"/>
      <c r="S88" s="1650"/>
      <c r="T88" s="1678"/>
      <c r="U88" s="1648"/>
      <c r="V88" s="1648"/>
      <c r="W88" s="1648"/>
      <c r="X88" s="1648"/>
      <c r="Y88" s="1649"/>
      <c r="Z88" s="1650"/>
      <c r="AA88" s="1679" t="s">
        <v>11197</v>
      </c>
      <c r="AB88" s="1680"/>
    </row>
    <row r="89" ht="33.75" customHeight="1">
      <c r="A89" s="1631" t="s">
        <v>35</v>
      </c>
      <c r="B89" s="1149">
        <v>45461.0</v>
      </c>
      <c r="C89" s="817"/>
      <c r="D89" s="825" t="s">
        <v>11198</v>
      </c>
      <c r="E89" s="1633"/>
      <c r="F89" s="1633">
        <v>385.0</v>
      </c>
      <c r="G89" s="1633" t="s">
        <v>10646</v>
      </c>
      <c r="H89" s="1633" t="s">
        <v>11199</v>
      </c>
      <c r="I89" s="1633" t="s">
        <v>11200</v>
      </c>
      <c r="J89" s="1633" t="s">
        <v>11201</v>
      </c>
      <c r="K89" s="1633" t="s">
        <v>11202</v>
      </c>
      <c r="L89" s="1634"/>
      <c r="M89" s="1635" t="s">
        <v>10649</v>
      </c>
      <c r="N89" s="1636" t="s">
        <v>11203</v>
      </c>
      <c r="O89" s="1636" t="s">
        <v>11204</v>
      </c>
      <c r="P89" s="1636"/>
      <c r="Q89" s="1678"/>
      <c r="R89" s="1648"/>
      <c r="S89" s="1650"/>
      <c r="T89" s="1678"/>
      <c r="U89" s="1648"/>
      <c r="V89" s="1648"/>
      <c r="W89" s="1648"/>
      <c r="X89" s="1648"/>
      <c r="Y89" s="1649"/>
      <c r="Z89" s="1650"/>
      <c r="AA89" s="1679" t="s">
        <v>11205</v>
      </c>
      <c r="AB89" s="1680"/>
    </row>
    <row r="90" ht="33.75" customHeight="1">
      <c r="A90" s="1631" t="s">
        <v>35</v>
      </c>
      <c r="B90" s="1653">
        <v>45462.0</v>
      </c>
      <c r="C90" s="1185" t="s">
        <v>301</v>
      </c>
      <c r="D90" s="1654" t="s">
        <v>862</v>
      </c>
      <c r="E90" s="1633"/>
      <c r="F90" s="1633">
        <v>386.0</v>
      </c>
      <c r="G90" s="1633" t="s">
        <v>10646</v>
      </c>
      <c r="H90" s="1633" t="s">
        <v>11199</v>
      </c>
      <c r="I90" s="1633" t="s">
        <v>2602</v>
      </c>
      <c r="J90" s="1633" t="s">
        <v>6953</v>
      </c>
      <c r="K90" s="1633" t="s">
        <v>11206</v>
      </c>
      <c r="L90" s="1634" t="s">
        <v>11207</v>
      </c>
      <c r="M90" s="1635" t="s">
        <v>10649</v>
      </c>
      <c r="N90" s="1636" t="s">
        <v>11208</v>
      </c>
      <c r="O90" s="1636" t="s">
        <v>11209</v>
      </c>
      <c r="P90" s="1636"/>
      <c r="Q90" s="1678"/>
      <c r="R90" s="1648"/>
      <c r="S90" s="1650"/>
      <c r="T90" s="1678"/>
      <c r="U90" s="1648"/>
      <c r="V90" s="1648"/>
      <c r="W90" s="1648"/>
      <c r="X90" s="1648"/>
      <c r="Y90" s="1649"/>
      <c r="Z90" s="1650"/>
      <c r="AA90" s="1679"/>
      <c r="AB90" s="1680"/>
    </row>
    <row r="91" ht="33.75" customHeight="1">
      <c r="A91" s="1631" t="s">
        <v>35</v>
      </c>
      <c r="B91" s="1327">
        <v>45462.0</v>
      </c>
      <c r="C91" s="1185" t="s">
        <v>301</v>
      </c>
      <c r="D91" s="1654" t="s">
        <v>674</v>
      </c>
      <c r="E91" s="1698" t="s">
        <v>11210</v>
      </c>
      <c r="F91" s="1633">
        <v>411.0</v>
      </c>
      <c r="G91" s="1633" t="s">
        <v>10646</v>
      </c>
      <c r="H91" s="1633" t="s">
        <v>11211</v>
      </c>
      <c r="I91" s="1633" t="s">
        <v>11212</v>
      </c>
      <c r="J91" s="1633" t="s">
        <v>11212</v>
      </c>
      <c r="K91" s="1633" t="s">
        <v>11213</v>
      </c>
      <c r="L91" s="1634" t="s">
        <v>11214</v>
      </c>
      <c r="M91" s="1635" t="s">
        <v>10649</v>
      </c>
      <c r="N91" s="1636" t="s">
        <v>11215</v>
      </c>
      <c r="O91" s="1636"/>
      <c r="P91" s="1636"/>
      <c r="Q91" s="1678"/>
      <c r="R91" s="1648"/>
      <c r="S91" s="1650"/>
      <c r="T91" s="1678"/>
      <c r="U91" s="1648"/>
      <c r="V91" s="1648"/>
      <c r="W91" s="1648"/>
      <c r="X91" s="1648"/>
      <c r="Y91" s="1649"/>
      <c r="Z91" s="1650"/>
      <c r="AA91" s="1679" t="s">
        <v>11216</v>
      </c>
      <c r="AB91" s="1680"/>
    </row>
    <row r="92" ht="33.75" customHeight="1">
      <c r="A92" s="1631" t="s">
        <v>35</v>
      </c>
      <c r="B92" s="1149">
        <v>45461.0</v>
      </c>
      <c r="C92" s="817"/>
      <c r="D92" s="825" t="s">
        <v>1623</v>
      </c>
      <c r="E92" s="1633"/>
      <c r="F92" s="1633">
        <v>426.0</v>
      </c>
      <c r="G92" s="1633" t="s">
        <v>10646</v>
      </c>
      <c r="H92" s="1633" t="s">
        <v>11217</v>
      </c>
      <c r="I92" s="1633" t="s">
        <v>11218</v>
      </c>
      <c r="J92" s="1633" t="s">
        <v>6953</v>
      </c>
      <c r="K92" s="1633" t="s">
        <v>11219</v>
      </c>
      <c r="L92" s="1634"/>
      <c r="M92" s="1635" t="s">
        <v>10649</v>
      </c>
      <c r="N92" s="1636" t="s">
        <v>11220</v>
      </c>
      <c r="O92" s="1636" t="s">
        <v>11221</v>
      </c>
      <c r="P92" s="1636"/>
      <c r="Q92" s="1678"/>
      <c r="R92" s="1648"/>
      <c r="S92" s="1650"/>
      <c r="T92" s="1678"/>
      <c r="U92" s="1648"/>
      <c r="V92" s="1648"/>
      <c r="W92" s="1648"/>
      <c r="X92" s="1648"/>
      <c r="Y92" s="1649"/>
      <c r="Z92" s="1650"/>
      <c r="AA92" s="1679" t="s">
        <v>11222</v>
      </c>
      <c r="AB92" s="1680"/>
    </row>
    <row r="93" ht="33.75" customHeight="1">
      <c r="A93" s="1340" t="s">
        <v>35</v>
      </c>
      <c r="B93" s="1700">
        <v>45462.0</v>
      </c>
      <c r="C93" s="867" t="s">
        <v>6258</v>
      </c>
      <c r="D93" s="1655" t="s">
        <v>11223</v>
      </c>
      <c r="E93" s="1657"/>
      <c r="F93" s="1657">
        <v>427.0</v>
      </c>
      <c r="G93" s="1658" t="s">
        <v>10646</v>
      </c>
      <c r="H93" s="1657" t="s">
        <v>11217</v>
      </c>
      <c r="I93" s="1657" t="s">
        <v>11224</v>
      </c>
      <c r="J93" s="1657" t="s">
        <v>6953</v>
      </c>
      <c r="K93" s="1657" t="s">
        <v>11225</v>
      </c>
      <c r="L93" s="1659"/>
      <c r="M93" s="1660" t="s">
        <v>10649</v>
      </c>
      <c r="N93" s="1661" t="s">
        <v>11226</v>
      </c>
      <c r="O93" s="1661" t="s">
        <v>11227</v>
      </c>
      <c r="P93" s="1662"/>
      <c r="Q93" s="1674"/>
      <c r="R93" s="1666"/>
      <c r="S93" s="1668"/>
      <c r="T93" s="1674"/>
      <c r="U93" s="1666"/>
      <c r="V93" s="1666"/>
      <c r="W93" s="1666"/>
      <c r="X93" s="1666"/>
      <c r="Y93" s="1667"/>
      <c r="Z93" s="1668"/>
      <c r="AA93" s="1675" t="s">
        <v>11228</v>
      </c>
      <c r="AB93" s="1676"/>
    </row>
    <row r="94" ht="33.75" customHeight="1">
      <c r="A94" s="1631" t="s">
        <v>35</v>
      </c>
      <c r="B94" s="1327">
        <v>45462.0</v>
      </c>
      <c r="C94" s="1185" t="s">
        <v>301</v>
      </c>
      <c r="D94" s="1654" t="s">
        <v>9626</v>
      </c>
      <c r="E94" s="1633"/>
      <c r="F94" s="1633">
        <v>455.0</v>
      </c>
      <c r="G94" s="1633" t="s">
        <v>10646</v>
      </c>
      <c r="H94" s="1633" t="s">
        <v>11229</v>
      </c>
      <c r="I94" s="1633" t="s">
        <v>11230</v>
      </c>
      <c r="J94" s="1633" t="s">
        <v>11231</v>
      </c>
      <c r="K94" s="1633" t="s">
        <v>11232</v>
      </c>
      <c r="L94" s="1634" t="s">
        <v>11233</v>
      </c>
      <c r="M94" s="1635" t="s">
        <v>10649</v>
      </c>
      <c r="N94" s="1636" t="s">
        <v>11234</v>
      </c>
      <c r="O94" s="1636" t="s">
        <v>11235</v>
      </c>
      <c r="P94" s="1636"/>
      <c r="Q94" s="1678"/>
      <c r="R94" s="1648"/>
      <c r="S94" s="1650"/>
      <c r="T94" s="1678"/>
      <c r="U94" s="1648"/>
      <c r="V94" s="1648"/>
      <c r="W94" s="1648"/>
      <c r="X94" s="1648"/>
      <c r="Y94" s="1649"/>
      <c r="Z94" s="1650"/>
      <c r="AA94" s="1679"/>
      <c r="AB94" s="1680"/>
    </row>
    <row r="95" ht="33.75" customHeight="1">
      <c r="A95" s="1631" t="s">
        <v>35</v>
      </c>
      <c r="B95" s="1149">
        <v>45461.0</v>
      </c>
      <c r="C95" s="817"/>
      <c r="D95" s="825" t="s">
        <v>11236</v>
      </c>
      <c r="E95" s="1633"/>
      <c r="F95" s="1633">
        <v>473.0</v>
      </c>
      <c r="G95" s="1633" t="s">
        <v>10646</v>
      </c>
      <c r="H95" s="1633" t="s">
        <v>11237</v>
      </c>
      <c r="I95" s="1633" t="s">
        <v>11238</v>
      </c>
      <c r="J95" s="1633" t="s">
        <v>11239</v>
      </c>
      <c r="K95" s="1633" t="s">
        <v>11240</v>
      </c>
      <c r="L95" s="1634" t="s">
        <v>11241</v>
      </c>
      <c r="M95" s="1635" t="s">
        <v>10649</v>
      </c>
      <c r="N95" s="1636" t="s">
        <v>11242</v>
      </c>
      <c r="O95" s="1636" t="s">
        <v>11243</v>
      </c>
      <c r="P95" s="1636"/>
      <c r="Q95" s="1678"/>
      <c r="R95" s="1648"/>
      <c r="S95" s="1650"/>
      <c r="T95" s="1678"/>
      <c r="U95" s="1648"/>
      <c r="V95" s="1648"/>
      <c r="W95" s="1648"/>
      <c r="X95" s="1648"/>
      <c r="Y95" s="1649"/>
      <c r="Z95" s="1650"/>
      <c r="AA95" s="1679" t="s">
        <v>11244</v>
      </c>
      <c r="AB95" s="1680"/>
    </row>
    <row r="96" ht="33.75" customHeight="1">
      <c r="A96" s="1684" t="s">
        <v>35</v>
      </c>
      <c r="B96" s="1685">
        <v>45462.0</v>
      </c>
      <c r="C96" s="891" t="s">
        <v>407</v>
      </c>
      <c r="D96" s="1687" t="s">
        <v>11245</v>
      </c>
      <c r="E96" s="1688"/>
      <c r="F96" s="1688">
        <v>485.0</v>
      </c>
      <c r="G96" s="1688" t="s">
        <v>10646</v>
      </c>
      <c r="H96" s="1688" t="s">
        <v>11246</v>
      </c>
      <c r="I96" s="1688" t="s">
        <v>11247</v>
      </c>
      <c r="J96" s="1688" t="s">
        <v>11248</v>
      </c>
      <c r="K96" s="1688" t="s">
        <v>11249</v>
      </c>
      <c r="L96" s="1689"/>
      <c r="M96" s="1690" t="s">
        <v>10649</v>
      </c>
      <c r="N96" s="1691" t="s">
        <v>11250</v>
      </c>
      <c r="O96" s="1691" t="s">
        <v>11251</v>
      </c>
      <c r="P96" s="1691"/>
      <c r="Q96" s="1692"/>
      <c r="R96" s="1693"/>
      <c r="S96" s="1694"/>
      <c r="T96" s="1692"/>
      <c r="U96" s="1693"/>
      <c r="V96" s="1693"/>
      <c r="W96" s="1693"/>
      <c r="X96" s="1693"/>
      <c r="Y96" s="1695"/>
      <c r="Z96" s="1694"/>
      <c r="AA96" s="1696" t="s">
        <v>11252</v>
      </c>
      <c r="AB96" s="1697" t="s">
        <v>11253</v>
      </c>
    </row>
    <row r="97" ht="33.75" customHeight="1">
      <c r="A97" s="1631" t="s">
        <v>35</v>
      </c>
      <c r="B97" s="1327">
        <v>45462.0</v>
      </c>
      <c r="C97" s="1185" t="s">
        <v>301</v>
      </c>
      <c r="D97" s="1654" t="s">
        <v>11254</v>
      </c>
      <c r="E97" s="1633"/>
      <c r="F97" s="1633">
        <v>489.0</v>
      </c>
      <c r="G97" s="1633" t="s">
        <v>10646</v>
      </c>
      <c r="H97" s="1633" t="s">
        <v>11255</v>
      </c>
      <c r="I97" s="1633" t="s">
        <v>11256</v>
      </c>
      <c r="J97" s="1633" t="s">
        <v>11257</v>
      </c>
      <c r="K97" s="1633" t="s">
        <v>11258</v>
      </c>
      <c r="L97" s="1634"/>
      <c r="M97" s="1635" t="s">
        <v>10649</v>
      </c>
      <c r="N97" s="1636" t="s">
        <v>11259</v>
      </c>
      <c r="O97" s="1636" t="s">
        <v>11260</v>
      </c>
      <c r="P97" s="1636"/>
      <c r="Q97" s="1678"/>
      <c r="R97" s="1648"/>
      <c r="S97" s="1650"/>
      <c r="T97" s="1678"/>
      <c r="U97" s="1648"/>
      <c r="V97" s="1648"/>
      <c r="W97" s="1648"/>
      <c r="X97" s="1648"/>
      <c r="Y97" s="1649"/>
      <c r="Z97" s="1650"/>
      <c r="AA97" s="1679" t="s">
        <v>11261</v>
      </c>
      <c r="AB97" s="1680"/>
    </row>
    <row r="98" ht="33.75" customHeight="1">
      <c r="A98" s="1631" t="s">
        <v>35</v>
      </c>
      <c r="B98" s="1149">
        <v>45461.0</v>
      </c>
      <c r="C98" s="817"/>
      <c r="D98" s="825" t="s">
        <v>11262</v>
      </c>
      <c r="E98" s="1633"/>
      <c r="F98" s="1633">
        <v>495.0</v>
      </c>
      <c r="G98" s="1633" t="s">
        <v>10646</v>
      </c>
      <c r="H98" s="1633" t="s">
        <v>11263</v>
      </c>
      <c r="I98" s="1633" t="s">
        <v>11264</v>
      </c>
      <c r="J98" s="1633" t="s">
        <v>6953</v>
      </c>
      <c r="K98" s="1633" t="s">
        <v>11265</v>
      </c>
      <c r="L98" s="1634"/>
      <c r="M98" s="1635" t="s">
        <v>10649</v>
      </c>
      <c r="N98" s="1636" t="s">
        <v>11266</v>
      </c>
      <c r="O98" s="1636" t="s">
        <v>11267</v>
      </c>
      <c r="P98" s="1636"/>
      <c r="Q98" s="1678"/>
      <c r="R98" s="1648"/>
      <c r="S98" s="1650"/>
      <c r="T98" s="1678"/>
      <c r="U98" s="1648"/>
      <c r="V98" s="1648"/>
      <c r="W98" s="1648"/>
      <c r="X98" s="1648"/>
      <c r="Y98" s="1649"/>
      <c r="Z98" s="1650"/>
      <c r="AA98" s="1679" t="s">
        <v>11268</v>
      </c>
      <c r="AB98" s="1680"/>
    </row>
    <row r="99" ht="33.75" customHeight="1">
      <c r="A99" s="1631" t="s">
        <v>35</v>
      </c>
      <c r="B99" s="1653">
        <v>45462.0</v>
      </c>
      <c r="C99" s="817"/>
      <c r="D99" s="1654" t="s">
        <v>5854</v>
      </c>
      <c r="E99" s="1633"/>
      <c r="F99" s="1633">
        <v>500.0</v>
      </c>
      <c r="G99" s="1633" t="s">
        <v>10646</v>
      </c>
      <c r="H99" s="1633" t="s">
        <v>11269</v>
      </c>
      <c r="I99" s="1633" t="s">
        <v>11270</v>
      </c>
      <c r="J99" s="1633" t="s">
        <v>11271</v>
      </c>
      <c r="K99" s="1633" t="s">
        <v>11272</v>
      </c>
      <c r="L99" s="1634" t="s">
        <v>11273</v>
      </c>
      <c r="M99" s="1635" t="s">
        <v>10649</v>
      </c>
      <c r="N99" s="1636" t="s">
        <v>11274</v>
      </c>
      <c r="O99" s="1636"/>
      <c r="P99" s="1636"/>
      <c r="Q99" s="1678"/>
      <c r="R99" s="1648"/>
      <c r="S99" s="1650"/>
      <c r="T99" s="1678"/>
      <c r="U99" s="1648"/>
      <c r="V99" s="1648"/>
      <c r="W99" s="1648"/>
      <c r="X99" s="1648"/>
      <c r="Y99" s="1649"/>
      <c r="Z99" s="1650"/>
      <c r="AA99" s="1679" t="s">
        <v>11275</v>
      </c>
      <c r="AB99" s="1680"/>
    </row>
    <row r="100" ht="33.75" customHeight="1">
      <c r="A100" s="1631" t="s">
        <v>35</v>
      </c>
      <c r="B100" s="1327">
        <v>45462.0</v>
      </c>
      <c r="C100" s="1185" t="s">
        <v>301</v>
      </c>
      <c r="D100" s="1654" t="s">
        <v>11276</v>
      </c>
      <c r="E100" s="1698" t="s">
        <v>11076</v>
      </c>
      <c r="F100" s="1633">
        <v>504.0</v>
      </c>
      <c r="G100" s="1633" t="s">
        <v>10646</v>
      </c>
      <c r="H100" s="1633" t="s">
        <v>11277</v>
      </c>
      <c r="I100" s="1633" t="s">
        <v>11278</v>
      </c>
      <c r="J100" s="1633" t="s">
        <v>6953</v>
      </c>
      <c r="K100" s="1633" t="s">
        <v>11279</v>
      </c>
      <c r="L100" s="1634" t="s">
        <v>11280</v>
      </c>
      <c r="M100" s="1635" t="s">
        <v>10649</v>
      </c>
      <c r="N100" s="1636" t="s">
        <v>11281</v>
      </c>
      <c r="O100" s="1636" t="s">
        <v>11282</v>
      </c>
      <c r="P100" s="1636"/>
      <c r="Q100" s="1678"/>
      <c r="R100" s="1648"/>
      <c r="S100" s="1650"/>
      <c r="T100" s="1678"/>
      <c r="U100" s="1648"/>
      <c r="V100" s="1648"/>
      <c r="W100" s="1648"/>
      <c r="X100" s="1648"/>
      <c r="Y100" s="1649"/>
      <c r="Z100" s="1650"/>
      <c r="AA100" s="1679" t="s">
        <v>11283</v>
      </c>
      <c r="AB100" s="1680"/>
    </row>
    <row r="101" ht="33.75" customHeight="1">
      <c r="A101" s="1631" t="s">
        <v>35</v>
      </c>
      <c r="B101" s="1149">
        <v>45461.0</v>
      </c>
      <c r="C101" s="817"/>
      <c r="D101" s="825" t="s">
        <v>862</v>
      </c>
      <c r="E101" s="1633"/>
      <c r="F101" s="1633">
        <v>506.0</v>
      </c>
      <c r="G101" s="1633" t="s">
        <v>10646</v>
      </c>
      <c r="H101" s="1633" t="s">
        <v>11284</v>
      </c>
      <c r="I101" s="1633" t="s">
        <v>11285</v>
      </c>
      <c r="J101" s="1633" t="s">
        <v>11286</v>
      </c>
      <c r="K101" s="1633" t="s">
        <v>11287</v>
      </c>
      <c r="L101" s="1634" t="s">
        <v>11288</v>
      </c>
      <c r="M101" s="1635" t="s">
        <v>10649</v>
      </c>
      <c r="N101" s="1636" t="s">
        <v>11289</v>
      </c>
      <c r="O101" s="1636" t="s">
        <v>11290</v>
      </c>
      <c r="P101" s="1636"/>
      <c r="Q101" s="1678"/>
      <c r="R101" s="1648"/>
      <c r="S101" s="1650"/>
      <c r="T101" s="1678"/>
      <c r="U101" s="1648"/>
      <c r="V101" s="1648"/>
      <c r="W101" s="1648"/>
      <c r="X101" s="1648"/>
      <c r="Y101" s="1649"/>
      <c r="Z101" s="1650"/>
      <c r="AA101" s="1679" t="s">
        <v>11291</v>
      </c>
      <c r="AB101" s="1680"/>
    </row>
    <row r="102" ht="33.75" customHeight="1">
      <c r="A102" s="1631" t="s">
        <v>35</v>
      </c>
      <c r="B102" s="1653">
        <v>45462.0</v>
      </c>
      <c r="C102" s="1185" t="s">
        <v>301</v>
      </c>
      <c r="D102" s="1654" t="s">
        <v>11292</v>
      </c>
      <c r="E102" s="1633"/>
      <c r="F102" s="1633">
        <v>518.0</v>
      </c>
      <c r="G102" s="1633" t="s">
        <v>10646</v>
      </c>
      <c r="H102" s="1633" t="s">
        <v>11293</v>
      </c>
      <c r="I102" s="1633" t="s">
        <v>11294</v>
      </c>
      <c r="J102" s="1633" t="s">
        <v>11295</v>
      </c>
      <c r="K102" s="1633" t="s">
        <v>11296</v>
      </c>
      <c r="L102" s="1634" t="s">
        <v>11297</v>
      </c>
      <c r="M102" s="1635" t="s">
        <v>10649</v>
      </c>
      <c r="N102" s="1636" t="s">
        <v>11298</v>
      </c>
      <c r="O102" s="1636" t="s">
        <v>11299</v>
      </c>
      <c r="P102" s="1636"/>
      <c r="Q102" s="1678"/>
      <c r="R102" s="1648"/>
      <c r="S102" s="1650"/>
      <c r="T102" s="1678"/>
      <c r="U102" s="1648"/>
      <c r="V102" s="1648"/>
      <c r="W102" s="1648"/>
      <c r="X102" s="1648"/>
      <c r="Y102" s="1649"/>
      <c r="Z102" s="1650"/>
      <c r="AA102" s="1679" t="s">
        <v>11300</v>
      </c>
      <c r="AB102" s="1680"/>
    </row>
    <row r="103" ht="33.75" customHeight="1">
      <c r="A103" s="1631" t="s">
        <v>35</v>
      </c>
      <c r="B103" s="1327">
        <v>45462.0</v>
      </c>
      <c r="C103" s="1185" t="s">
        <v>301</v>
      </c>
      <c r="D103" s="1654" t="s">
        <v>862</v>
      </c>
      <c r="E103" s="1633"/>
      <c r="F103" s="1633">
        <v>519.0</v>
      </c>
      <c r="G103" s="1633" t="s">
        <v>10646</v>
      </c>
      <c r="H103" s="1633" t="s">
        <v>11293</v>
      </c>
      <c r="I103" s="1633" t="s">
        <v>11301</v>
      </c>
      <c r="J103" s="1633" t="s">
        <v>6953</v>
      </c>
      <c r="K103" s="1633" t="s">
        <v>11302</v>
      </c>
      <c r="L103" s="1634" t="s">
        <v>11303</v>
      </c>
      <c r="M103" s="1635" t="s">
        <v>10649</v>
      </c>
      <c r="N103" s="1636" t="s">
        <v>11304</v>
      </c>
      <c r="O103" s="1636" t="s">
        <v>11305</v>
      </c>
      <c r="P103" s="1636"/>
      <c r="Q103" s="1678"/>
      <c r="R103" s="1648"/>
      <c r="S103" s="1650"/>
      <c r="T103" s="1678"/>
      <c r="U103" s="1648"/>
      <c r="V103" s="1648"/>
      <c r="W103" s="1648"/>
      <c r="X103" s="1648"/>
      <c r="Y103" s="1649"/>
      <c r="Z103" s="1650"/>
      <c r="AA103" s="1679" t="s">
        <v>11306</v>
      </c>
      <c r="AB103" s="1680"/>
    </row>
    <row r="104" ht="33.75" customHeight="1">
      <c r="A104" s="1631" t="s">
        <v>35</v>
      </c>
      <c r="B104" s="1149">
        <v>45461.0</v>
      </c>
      <c r="C104" s="817"/>
      <c r="D104" s="825" t="s">
        <v>11307</v>
      </c>
      <c r="E104" s="1633"/>
      <c r="F104" s="1633">
        <v>523.0</v>
      </c>
      <c r="G104" s="1633" t="s">
        <v>10646</v>
      </c>
      <c r="H104" s="1633" t="s">
        <v>11308</v>
      </c>
      <c r="I104" s="1633" t="s">
        <v>11309</v>
      </c>
      <c r="J104" s="1633" t="s">
        <v>11310</v>
      </c>
      <c r="K104" s="1633" t="s">
        <v>11311</v>
      </c>
      <c r="L104" s="1634" t="s">
        <v>11312</v>
      </c>
      <c r="M104" s="1635" t="s">
        <v>10649</v>
      </c>
      <c r="N104" s="1636" t="s">
        <v>11313</v>
      </c>
      <c r="O104" s="1636" t="s">
        <v>11314</v>
      </c>
      <c r="P104" s="1636"/>
      <c r="Q104" s="1678"/>
      <c r="R104" s="1648"/>
      <c r="S104" s="1650"/>
      <c r="T104" s="1678"/>
      <c r="U104" s="1648"/>
      <c r="V104" s="1648"/>
      <c r="W104" s="1648"/>
      <c r="X104" s="1648"/>
      <c r="Y104" s="1649"/>
      <c r="Z104" s="1650"/>
      <c r="AA104" s="1679" t="s">
        <v>11315</v>
      </c>
      <c r="AB104" s="1680"/>
    </row>
    <row r="105" ht="33.75" customHeight="1">
      <c r="A105" s="1340" t="s">
        <v>35</v>
      </c>
      <c r="B105" s="1700">
        <v>45462.0</v>
      </c>
      <c r="C105" s="867" t="s">
        <v>6258</v>
      </c>
      <c r="D105" s="1655" t="s">
        <v>11316</v>
      </c>
      <c r="E105" s="1657"/>
      <c r="F105" s="1657">
        <v>531.0</v>
      </c>
      <c r="G105" s="1658" t="s">
        <v>10646</v>
      </c>
      <c r="H105" s="1657" t="s">
        <v>11317</v>
      </c>
      <c r="I105" s="1657" t="s">
        <v>11318</v>
      </c>
      <c r="J105" s="1657" t="s">
        <v>6953</v>
      </c>
      <c r="K105" s="1657" t="s">
        <v>11319</v>
      </c>
      <c r="L105" s="1659" t="s">
        <v>11320</v>
      </c>
      <c r="M105" s="1660" t="s">
        <v>10649</v>
      </c>
      <c r="N105" s="1661" t="s">
        <v>11321</v>
      </c>
      <c r="O105" s="1661" t="s">
        <v>11322</v>
      </c>
      <c r="P105" s="1662"/>
      <c r="Q105" s="1674"/>
      <c r="R105" s="1666"/>
      <c r="S105" s="1668"/>
      <c r="T105" s="1674"/>
      <c r="U105" s="1666"/>
      <c r="V105" s="1666"/>
      <c r="W105" s="1666"/>
      <c r="X105" s="1666"/>
      <c r="Y105" s="1667"/>
      <c r="Z105" s="1668"/>
      <c r="AA105" s="1675" t="s">
        <v>11323</v>
      </c>
      <c r="AB105" s="1676"/>
    </row>
    <row r="106" ht="33.75" customHeight="1">
      <c r="A106" s="1631" t="s">
        <v>35</v>
      </c>
      <c r="B106" s="1327">
        <v>45462.0</v>
      </c>
      <c r="C106" s="1185" t="s">
        <v>301</v>
      </c>
      <c r="D106" s="1654" t="s">
        <v>11324</v>
      </c>
      <c r="E106" s="1633"/>
      <c r="F106" s="1633">
        <v>535.0</v>
      </c>
      <c r="G106" s="1633" t="s">
        <v>10646</v>
      </c>
      <c r="H106" s="1633" t="s">
        <v>11325</v>
      </c>
      <c r="I106" s="1633" t="s">
        <v>11326</v>
      </c>
      <c r="J106" s="1633" t="s">
        <v>11327</v>
      </c>
      <c r="K106" s="1633" t="s">
        <v>11328</v>
      </c>
      <c r="L106" s="1634" t="s">
        <v>11329</v>
      </c>
      <c r="M106" s="1635" t="s">
        <v>10649</v>
      </c>
      <c r="N106" s="1636" t="s">
        <v>11330</v>
      </c>
      <c r="O106" s="1636" t="s">
        <v>11331</v>
      </c>
      <c r="P106" s="1636"/>
      <c r="Q106" s="1678"/>
      <c r="R106" s="1648"/>
      <c r="S106" s="1650"/>
      <c r="T106" s="1678"/>
      <c r="U106" s="1648"/>
      <c r="V106" s="1648"/>
      <c r="W106" s="1648"/>
      <c r="X106" s="1648"/>
      <c r="Y106" s="1649"/>
      <c r="Z106" s="1650"/>
      <c r="AA106" s="1679" t="s">
        <v>11332</v>
      </c>
      <c r="AB106" s="1680"/>
    </row>
    <row r="107" ht="33.75" customHeight="1">
      <c r="A107" s="1340" t="s">
        <v>35</v>
      </c>
      <c r="B107" s="1671">
        <v>45461.0</v>
      </c>
      <c r="C107" s="777"/>
      <c r="D107" s="867" t="s">
        <v>11333</v>
      </c>
      <c r="E107" s="1657"/>
      <c r="F107" s="1657">
        <v>544.0</v>
      </c>
      <c r="G107" s="1673" t="s">
        <v>10646</v>
      </c>
      <c r="H107" s="1657" t="s">
        <v>11334</v>
      </c>
      <c r="I107" s="1657" t="s">
        <v>11335</v>
      </c>
      <c r="J107" s="1657" t="s">
        <v>6953</v>
      </c>
      <c r="K107" s="1657" t="s">
        <v>11336</v>
      </c>
      <c r="L107" s="1659"/>
      <c r="M107" s="1660" t="s">
        <v>10649</v>
      </c>
      <c r="N107" s="1661" t="s">
        <v>11337</v>
      </c>
      <c r="O107" s="1661" t="s">
        <v>11338</v>
      </c>
      <c r="P107" s="1662"/>
      <c r="Q107" s="1674"/>
      <c r="R107" s="1666"/>
      <c r="S107" s="1668"/>
      <c r="T107" s="1674"/>
      <c r="U107" s="1666"/>
      <c r="V107" s="1666"/>
      <c r="W107" s="1666"/>
      <c r="X107" s="1666"/>
      <c r="Y107" s="1667"/>
      <c r="Z107" s="1668"/>
      <c r="AA107" s="1675" t="s">
        <v>11339</v>
      </c>
      <c r="AB107" s="1676"/>
    </row>
    <row r="108" ht="33.75" customHeight="1">
      <c r="A108" s="1340" t="s">
        <v>35</v>
      </c>
      <c r="B108" s="1700">
        <v>45462.0</v>
      </c>
      <c r="C108" s="867" t="s">
        <v>6258</v>
      </c>
      <c r="D108" s="1655" t="s">
        <v>11340</v>
      </c>
      <c r="E108" s="1657"/>
      <c r="F108" s="1657">
        <v>545.0</v>
      </c>
      <c r="G108" s="1658" t="s">
        <v>10646</v>
      </c>
      <c r="H108" s="1657" t="s">
        <v>11334</v>
      </c>
      <c r="I108" s="1657" t="s">
        <v>11033</v>
      </c>
      <c r="J108" s="1657" t="s">
        <v>11341</v>
      </c>
      <c r="K108" s="1657" t="s">
        <v>11342</v>
      </c>
      <c r="L108" s="1659"/>
      <c r="M108" s="1660" t="s">
        <v>10649</v>
      </c>
      <c r="N108" s="1661" t="s">
        <v>11343</v>
      </c>
      <c r="O108" s="1661" t="s">
        <v>11344</v>
      </c>
      <c r="P108" s="1662"/>
      <c r="Q108" s="1674"/>
      <c r="R108" s="1666"/>
      <c r="S108" s="1668"/>
      <c r="T108" s="1674"/>
      <c r="U108" s="1666"/>
      <c r="V108" s="1666"/>
      <c r="W108" s="1666"/>
      <c r="X108" s="1666"/>
      <c r="Y108" s="1667"/>
      <c r="Z108" s="1668"/>
      <c r="AA108" s="1675" t="s">
        <v>11345</v>
      </c>
      <c r="AB108" s="1676"/>
    </row>
    <row r="109" ht="33.75" customHeight="1">
      <c r="A109" s="1631" t="s">
        <v>35</v>
      </c>
      <c r="B109" s="1327">
        <v>45462.0</v>
      </c>
      <c r="C109" s="1185" t="s">
        <v>301</v>
      </c>
      <c r="D109" s="1654" t="s">
        <v>7639</v>
      </c>
      <c r="E109" s="1633"/>
      <c r="F109" s="1633">
        <v>546.0</v>
      </c>
      <c r="G109" s="1633" t="s">
        <v>10646</v>
      </c>
      <c r="H109" s="1633" t="s">
        <v>11346</v>
      </c>
      <c r="I109" s="1633" t="s">
        <v>11347</v>
      </c>
      <c r="J109" s="1633" t="s">
        <v>11348</v>
      </c>
      <c r="K109" s="1633" t="s">
        <v>11349</v>
      </c>
      <c r="L109" s="1634"/>
      <c r="M109" s="1635" t="s">
        <v>10649</v>
      </c>
      <c r="N109" s="1636" t="s">
        <v>11350</v>
      </c>
      <c r="O109" s="1636" t="s">
        <v>11351</v>
      </c>
      <c r="P109" s="1636"/>
      <c r="Q109" s="1678"/>
      <c r="R109" s="1648"/>
      <c r="S109" s="1650"/>
      <c r="T109" s="1678"/>
      <c r="U109" s="1648"/>
      <c r="V109" s="1648"/>
      <c r="W109" s="1648"/>
      <c r="X109" s="1648"/>
      <c r="Y109" s="1649"/>
      <c r="Z109" s="1650"/>
      <c r="AA109" s="1679" t="s">
        <v>11352</v>
      </c>
      <c r="AB109" s="1680"/>
    </row>
    <row r="110" ht="33.75" customHeight="1">
      <c r="A110" s="1631" t="s">
        <v>35</v>
      </c>
      <c r="B110" s="1149">
        <v>45461.0</v>
      </c>
      <c r="C110" s="817"/>
      <c r="D110" s="825" t="s">
        <v>8355</v>
      </c>
      <c r="E110" s="1633"/>
      <c r="F110" s="1633">
        <v>552.0</v>
      </c>
      <c r="G110" s="1633" t="s">
        <v>10646</v>
      </c>
      <c r="H110" s="1633" t="s">
        <v>11353</v>
      </c>
      <c r="I110" s="1633" t="s">
        <v>11354</v>
      </c>
      <c r="J110" s="1633" t="s">
        <v>6953</v>
      </c>
      <c r="K110" s="1633" t="s">
        <v>11355</v>
      </c>
      <c r="L110" s="1634" t="s">
        <v>11356</v>
      </c>
      <c r="M110" s="1635" t="s">
        <v>10649</v>
      </c>
      <c r="N110" s="1636" t="s">
        <v>11357</v>
      </c>
      <c r="O110" s="1636" t="s">
        <v>11358</v>
      </c>
      <c r="P110" s="1636"/>
      <c r="Q110" s="1678"/>
      <c r="R110" s="1648"/>
      <c r="S110" s="1650"/>
      <c r="T110" s="1678"/>
      <c r="U110" s="1648"/>
      <c r="V110" s="1648"/>
      <c r="W110" s="1648"/>
      <c r="X110" s="1648"/>
      <c r="Y110" s="1649"/>
      <c r="Z110" s="1650"/>
      <c r="AA110" s="1679" t="s">
        <v>11359</v>
      </c>
      <c r="AB110" s="1680"/>
    </row>
    <row r="111" ht="33.75" customHeight="1">
      <c r="A111" s="1631" t="s">
        <v>35</v>
      </c>
      <c r="B111" s="1653">
        <v>45462.0</v>
      </c>
      <c r="C111" s="1185" t="s">
        <v>301</v>
      </c>
      <c r="D111" s="1654" t="s">
        <v>5689</v>
      </c>
      <c r="E111" s="1633"/>
      <c r="F111" s="1633">
        <v>557.0</v>
      </c>
      <c r="G111" s="1633" t="s">
        <v>10646</v>
      </c>
      <c r="H111" s="1633" t="s">
        <v>11360</v>
      </c>
      <c r="I111" s="1633" t="s">
        <v>11361</v>
      </c>
      <c r="J111" s="1633" t="s">
        <v>6953</v>
      </c>
      <c r="K111" s="1633" t="s">
        <v>11362</v>
      </c>
      <c r="L111" s="1634" t="s">
        <v>11363</v>
      </c>
      <c r="M111" s="1635" t="s">
        <v>10649</v>
      </c>
      <c r="N111" s="1636" t="s">
        <v>11364</v>
      </c>
      <c r="O111" s="1636" t="s">
        <v>11365</v>
      </c>
      <c r="P111" s="1636"/>
      <c r="Q111" s="1678"/>
      <c r="R111" s="1648"/>
      <c r="S111" s="1650"/>
      <c r="T111" s="1678"/>
      <c r="U111" s="1648"/>
      <c r="V111" s="1648"/>
      <c r="W111" s="1648"/>
      <c r="X111" s="1648"/>
      <c r="Y111" s="1649"/>
      <c r="Z111" s="1650"/>
      <c r="AA111" s="1679" t="s">
        <v>11366</v>
      </c>
      <c r="AB111" s="1680"/>
    </row>
    <row r="112" ht="33.75" customHeight="1">
      <c r="A112" s="1631" t="s">
        <v>35</v>
      </c>
      <c r="B112" s="1327">
        <v>45462.0</v>
      </c>
      <c r="C112" s="1185" t="s">
        <v>301</v>
      </c>
      <c r="D112" s="1654" t="s">
        <v>1623</v>
      </c>
      <c r="E112" s="1633"/>
      <c r="F112" s="1633">
        <v>571.0</v>
      </c>
      <c r="G112" s="1633" t="s">
        <v>10646</v>
      </c>
      <c r="H112" s="1633" t="s">
        <v>11367</v>
      </c>
      <c r="I112" s="1633" t="s">
        <v>11368</v>
      </c>
      <c r="J112" s="1633" t="s">
        <v>11368</v>
      </c>
      <c r="K112" s="1633" t="s">
        <v>11369</v>
      </c>
      <c r="L112" s="1634"/>
      <c r="M112" s="1635" t="s">
        <v>10649</v>
      </c>
      <c r="N112" s="1636" t="s">
        <v>11370</v>
      </c>
      <c r="O112" s="1636" t="s">
        <v>11371</v>
      </c>
      <c r="P112" s="1636"/>
      <c r="Q112" s="1678"/>
      <c r="R112" s="1648"/>
      <c r="S112" s="1650"/>
      <c r="T112" s="1678"/>
      <c r="U112" s="1648"/>
      <c r="V112" s="1648"/>
      <c r="W112" s="1648"/>
      <c r="X112" s="1648"/>
      <c r="Y112" s="1649"/>
      <c r="Z112" s="1650"/>
      <c r="AA112" s="1679"/>
      <c r="AB112" s="1680"/>
    </row>
    <row r="113" ht="33.75" customHeight="1">
      <c r="A113" s="1631" t="s">
        <v>35</v>
      </c>
      <c r="B113" s="1149">
        <v>45462.0</v>
      </c>
      <c r="C113" s="817"/>
      <c r="D113" s="825" t="s">
        <v>11372</v>
      </c>
      <c r="E113" s="1633"/>
      <c r="F113" s="1633">
        <v>579.0</v>
      </c>
      <c r="G113" s="1633" t="s">
        <v>10646</v>
      </c>
      <c r="H113" s="1633" t="s">
        <v>11373</v>
      </c>
      <c r="I113" s="1633" t="s">
        <v>11374</v>
      </c>
      <c r="J113" s="1633" t="s">
        <v>11374</v>
      </c>
      <c r="K113" s="1633" t="s">
        <v>11375</v>
      </c>
      <c r="L113" s="1634"/>
      <c r="M113" s="1635" t="s">
        <v>10649</v>
      </c>
      <c r="N113" s="1636" t="s">
        <v>11376</v>
      </c>
      <c r="O113" s="1636" t="s">
        <v>11377</v>
      </c>
      <c r="P113" s="1636"/>
      <c r="Q113" s="1678"/>
      <c r="R113" s="1648"/>
      <c r="S113" s="1650"/>
      <c r="T113" s="1678"/>
      <c r="U113" s="1648"/>
      <c r="V113" s="1648"/>
      <c r="W113" s="1648"/>
      <c r="X113" s="1648"/>
      <c r="Y113" s="1649"/>
      <c r="Z113" s="1650"/>
      <c r="AA113" s="1679" t="s">
        <v>11378</v>
      </c>
      <c r="AB113" s="1680"/>
    </row>
    <row r="114" ht="33.75" customHeight="1">
      <c r="A114" s="1340" t="s">
        <v>35</v>
      </c>
      <c r="B114" s="1700">
        <v>45462.0</v>
      </c>
      <c r="C114" s="867" t="s">
        <v>6258</v>
      </c>
      <c r="D114" s="1655" t="s">
        <v>11276</v>
      </c>
      <c r="E114" s="1657"/>
      <c r="F114" s="1657">
        <v>586.0</v>
      </c>
      <c r="G114" s="1658" t="s">
        <v>10646</v>
      </c>
      <c r="H114" s="1657" t="s">
        <v>11379</v>
      </c>
      <c r="I114" s="1657" t="s">
        <v>11380</v>
      </c>
      <c r="J114" s="1657" t="s">
        <v>11381</v>
      </c>
      <c r="K114" s="1657" t="s">
        <v>11382</v>
      </c>
      <c r="L114" s="1659"/>
      <c r="M114" s="1660" t="s">
        <v>10649</v>
      </c>
      <c r="N114" s="1661" t="s">
        <v>11383</v>
      </c>
      <c r="O114" s="1661" t="s">
        <v>11384</v>
      </c>
      <c r="P114" s="1662"/>
      <c r="Q114" s="1674"/>
      <c r="R114" s="1666"/>
      <c r="S114" s="1668"/>
      <c r="T114" s="1674"/>
      <c r="U114" s="1666"/>
      <c r="V114" s="1666"/>
      <c r="W114" s="1666"/>
      <c r="X114" s="1666"/>
      <c r="Y114" s="1667"/>
      <c r="Z114" s="1668"/>
      <c r="AA114" s="1675" t="s">
        <v>11385</v>
      </c>
      <c r="AB114" s="1676"/>
    </row>
    <row r="115" ht="33.75" customHeight="1">
      <c r="A115" s="1631" t="s">
        <v>35</v>
      </c>
      <c r="B115" s="1327">
        <v>45462.0</v>
      </c>
      <c r="C115" s="1185" t="s">
        <v>301</v>
      </c>
      <c r="D115" s="1654" t="s">
        <v>11386</v>
      </c>
      <c r="E115" s="1633"/>
      <c r="F115" s="1633">
        <v>587.0</v>
      </c>
      <c r="G115" s="1633" t="s">
        <v>10646</v>
      </c>
      <c r="H115" s="1633" t="s">
        <v>11387</v>
      </c>
      <c r="I115" s="1633" t="s">
        <v>11388</v>
      </c>
      <c r="J115" s="1633" t="s">
        <v>11389</v>
      </c>
      <c r="K115" s="1633" t="s">
        <v>11390</v>
      </c>
      <c r="L115" s="1634" t="s">
        <v>11391</v>
      </c>
      <c r="M115" s="1635" t="s">
        <v>10649</v>
      </c>
      <c r="N115" s="1636" t="s">
        <v>11392</v>
      </c>
      <c r="O115" s="1636" t="s">
        <v>11393</v>
      </c>
      <c r="P115" s="1636"/>
      <c r="Q115" s="1678"/>
      <c r="R115" s="1648"/>
      <c r="S115" s="1650"/>
      <c r="T115" s="1678"/>
      <c r="U115" s="1648"/>
      <c r="V115" s="1648"/>
      <c r="W115" s="1648"/>
      <c r="X115" s="1648"/>
      <c r="Y115" s="1649"/>
      <c r="Z115" s="1650"/>
      <c r="AA115" s="1679"/>
      <c r="AB115" s="1680"/>
    </row>
    <row r="116" ht="33.75" customHeight="1">
      <c r="A116" s="1631" t="s">
        <v>35</v>
      </c>
      <c r="B116" s="1149">
        <v>45462.0</v>
      </c>
      <c r="C116" s="817"/>
      <c r="D116" s="825" t="s">
        <v>862</v>
      </c>
      <c r="E116" s="1633"/>
      <c r="F116" s="1633">
        <v>590.0</v>
      </c>
      <c r="G116" s="1633" t="s">
        <v>10646</v>
      </c>
      <c r="H116" s="1633" t="s">
        <v>11394</v>
      </c>
      <c r="I116" s="1633" t="s">
        <v>11395</v>
      </c>
      <c r="J116" s="1633" t="s">
        <v>11396</v>
      </c>
      <c r="K116" s="1633" t="s">
        <v>11397</v>
      </c>
      <c r="L116" s="1644"/>
      <c r="M116" s="1635" t="s">
        <v>10649</v>
      </c>
      <c r="N116" s="1636" t="s">
        <v>11398</v>
      </c>
      <c r="O116" s="1636" t="s">
        <v>11399</v>
      </c>
      <c r="P116" s="1636"/>
      <c r="Q116" s="1678"/>
      <c r="R116" s="1648"/>
      <c r="S116" s="1650"/>
      <c r="T116" s="1678"/>
      <c r="U116" s="1648"/>
      <c r="V116" s="1648"/>
      <c r="W116" s="1648"/>
      <c r="X116" s="1648"/>
      <c r="Y116" s="1649"/>
      <c r="Z116" s="1650"/>
      <c r="AA116" s="1679" t="s">
        <v>11400</v>
      </c>
      <c r="AB116" s="1680"/>
    </row>
    <row r="117" ht="33.75" customHeight="1">
      <c r="A117" s="1631" t="s">
        <v>35</v>
      </c>
      <c r="B117" s="1653">
        <v>45462.0</v>
      </c>
      <c r="C117" s="1185" t="s">
        <v>301</v>
      </c>
      <c r="D117" s="1654" t="s">
        <v>11401</v>
      </c>
      <c r="E117" s="1633"/>
      <c r="F117" s="1633">
        <v>594.0</v>
      </c>
      <c r="G117" s="1633" t="s">
        <v>10646</v>
      </c>
      <c r="H117" s="1633" t="s">
        <v>11402</v>
      </c>
      <c r="I117" s="1633" t="s">
        <v>11403</v>
      </c>
      <c r="J117" s="1633" t="s">
        <v>11403</v>
      </c>
      <c r="K117" s="1633" t="s">
        <v>11404</v>
      </c>
      <c r="L117" s="1634"/>
      <c r="M117" s="1635" t="s">
        <v>10649</v>
      </c>
      <c r="N117" s="1636" t="s">
        <v>11405</v>
      </c>
      <c r="O117" s="1636" t="s">
        <v>11406</v>
      </c>
      <c r="P117" s="1636"/>
      <c r="Q117" s="1678"/>
      <c r="R117" s="1648"/>
      <c r="S117" s="1650"/>
      <c r="T117" s="1678"/>
      <c r="U117" s="1648"/>
      <c r="V117" s="1648"/>
      <c r="W117" s="1648"/>
      <c r="X117" s="1648"/>
      <c r="Y117" s="1649"/>
      <c r="Z117" s="1650"/>
      <c r="AA117" s="1679"/>
      <c r="AB117" s="1680"/>
    </row>
    <row r="118" ht="33.75" customHeight="1">
      <c r="A118" s="1631" t="s">
        <v>35</v>
      </c>
      <c r="B118" s="1327">
        <v>45462.0</v>
      </c>
      <c r="C118" s="1185" t="s">
        <v>301</v>
      </c>
      <c r="D118" s="1654" t="s">
        <v>11407</v>
      </c>
      <c r="E118" s="1633"/>
      <c r="F118" s="1633">
        <v>604.0</v>
      </c>
      <c r="G118" s="1633" t="s">
        <v>10646</v>
      </c>
      <c r="H118" s="1633" t="s">
        <v>11408</v>
      </c>
      <c r="I118" s="1633" t="s">
        <v>11409</v>
      </c>
      <c r="J118" s="1633" t="s">
        <v>6953</v>
      </c>
      <c r="K118" s="1633" t="s">
        <v>11410</v>
      </c>
      <c r="L118" s="1634"/>
      <c r="M118" s="1635" t="s">
        <v>10649</v>
      </c>
      <c r="N118" s="1636" t="s">
        <v>11411</v>
      </c>
      <c r="O118" s="1636" t="s">
        <v>11412</v>
      </c>
      <c r="P118" s="1636"/>
      <c r="Q118" s="1678"/>
      <c r="R118" s="1648"/>
      <c r="S118" s="1650"/>
      <c r="T118" s="1678"/>
      <c r="U118" s="1648"/>
      <c r="V118" s="1648"/>
      <c r="W118" s="1648"/>
      <c r="X118" s="1648"/>
      <c r="Y118" s="1649"/>
      <c r="Z118" s="1650"/>
      <c r="AA118" s="1679" t="s">
        <v>11413</v>
      </c>
      <c r="AB118" s="1680"/>
    </row>
    <row r="119" ht="33.75" customHeight="1">
      <c r="A119" s="1631" t="s">
        <v>35</v>
      </c>
      <c r="B119" s="1149">
        <v>45462.0</v>
      </c>
      <c r="C119" s="817"/>
      <c r="D119" s="825" t="s">
        <v>11414</v>
      </c>
      <c r="E119" s="1633"/>
      <c r="F119" s="1633">
        <v>606.0</v>
      </c>
      <c r="G119" s="1633" t="s">
        <v>10646</v>
      </c>
      <c r="H119" s="1633" t="s">
        <v>11415</v>
      </c>
      <c r="I119" s="1633" t="s">
        <v>11416</v>
      </c>
      <c r="J119" s="1633" t="s">
        <v>6953</v>
      </c>
      <c r="K119" s="1633" t="s">
        <v>11417</v>
      </c>
      <c r="L119" s="1634" t="s">
        <v>11418</v>
      </c>
      <c r="M119" s="1635" t="s">
        <v>10649</v>
      </c>
      <c r="N119" s="1636" t="s">
        <v>11419</v>
      </c>
      <c r="O119" s="1636" t="s">
        <v>11420</v>
      </c>
      <c r="P119" s="1636"/>
      <c r="Q119" s="1678"/>
      <c r="R119" s="1648"/>
      <c r="S119" s="1650"/>
      <c r="T119" s="1678"/>
      <c r="U119" s="1648"/>
      <c r="V119" s="1648"/>
      <c r="W119" s="1648"/>
      <c r="X119" s="1648"/>
      <c r="Y119" s="1649"/>
      <c r="Z119" s="1650"/>
      <c r="AA119" s="1679" t="s">
        <v>11421</v>
      </c>
      <c r="AB119" s="1680"/>
    </row>
    <row r="120" ht="33.75" customHeight="1">
      <c r="A120" s="1631" t="s">
        <v>35</v>
      </c>
      <c r="B120" s="1653">
        <v>45462.0</v>
      </c>
      <c r="C120" s="1185" t="s">
        <v>301</v>
      </c>
      <c r="D120" s="1654" t="s">
        <v>1623</v>
      </c>
      <c r="E120" s="1633"/>
      <c r="F120" s="1633">
        <v>608.0</v>
      </c>
      <c r="G120" s="1633" t="s">
        <v>10646</v>
      </c>
      <c r="H120" s="1633" t="s">
        <v>11422</v>
      </c>
      <c r="I120" s="1633" t="s">
        <v>11423</v>
      </c>
      <c r="J120" s="1633" t="s">
        <v>6953</v>
      </c>
      <c r="K120" s="1633" t="s">
        <v>11424</v>
      </c>
      <c r="L120" s="1634" t="s">
        <v>11425</v>
      </c>
      <c r="M120" s="1635" t="s">
        <v>10649</v>
      </c>
      <c r="N120" s="1636" t="s">
        <v>11426</v>
      </c>
      <c r="O120" s="1636"/>
      <c r="P120" s="1636"/>
      <c r="Q120" s="1678"/>
      <c r="R120" s="1648"/>
      <c r="S120" s="1650"/>
      <c r="T120" s="1678"/>
      <c r="U120" s="1648"/>
      <c r="V120" s="1648"/>
      <c r="W120" s="1648"/>
      <c r="X120" s="1648"/>
      <c r="Y120" s="1649"/>
      <c r="Z120" s="1650"/>
      <c r="AA120" s="1679"/>
      <c r="AB120" s="1680"/>
    </row>
    <row r="121" ht="33.75" customHeight="1">
      <c r="A121" s="1631" t="s">
        <v>35</v>
      </c>
      <c r="B121" s="1327">
        <v>45524.0</v>
      </c>
      <c r="C121" s="1185" t="s">
        <v>301</v>
      </c>
      <c r="D121" s="1654" t="s">
        <v>1623</v>
      </c>
      <c r="E121" s="1633"/>
      <c r="F121" s="1633">
        <v>609.0</v>
      </c>
      <c r="G121" s="1633" t="s">
        <v>10646</v>
      </c>
      <c r="H121" s="1633" t="s">
        <v>11422</v>
      </c>
      <c r="I121" s="1633" t="s">
        <v>11427</v>
      </c>
      <c r="J121" s="1633" t="s">
        <v>6953</v>
      </c>
      <c r="K121" s="1633" t="s">
        <v>11428</v>
      </c>
      <c r="L121" s="1634"/>
      <c r="M121" s="1635" t="s">
        <v>10649</v>
      </c>
      <c r="N121" s="1636" t="s">
        <v>11429</v>
      </c>
      <c r="O121" s="1636" t="s">
        <v>11430</v>
      </c>
      <c r="P121" s="1636"/>
      <c r="Q121" s="1678"/>
      <c r="R121" s="1648"/>
      <c r="S121" s="1650"/>
      <c r="T121" s="1678"/>
      <c r="U121" s="1648"/>
      <c r="V121" s="1648"/>
      <c r="W121" s="1648"/>
      <c r="X121" s="1648"/>
      <c r="Y121" s="1649"/>
      <c r="Z121" s="1650"/>
      <c r="AA121" s="1679" t="s">
        <v>11431</v>
      </c>
      <c r="AB121" s="1680"/>
    </row>
    <row r="122" ht="33.75" customHeight="1">
      <c r="A122" s="1631" t="s">
        <v>35</v>
      </c>
      <c r="B122" s="1149">
        <v>45462.0</v>
      </c>
      <c r="C122" s="817"/>
      <c r="D122" s="825" t="s">
        <v>11432</v>
      </c>
      <c r="E122" s="1633"/>
      <c r="F122" s="1633">
        <v>610.0</v>
      </c>
      <c r="G122" s="1633" t="s">
        <v>10646</v>
      </c>
      <c r="H122" s="1633" t="s">
        <v>11433</v>
      </c>
      <c r="I122" s="1633" t="s">
        <v>992</v>
      </c>
      <c r="J122" s="1633" t="s">
        <v>11434</v>
      </c>
      <c r="K122" s="1633" t="s">
        <v>11435</v>
      </c>
      <c r="L122" s="1634"/>
      <c r="M122" s="1635" t="s">
        <v>10649</v>
      </c>
      <c r="N122" s="1636" t="s">
        <v>11436</v>
      </c>
      <c r="O122" s="1636"/>
      <c r="P122" s="1636"/>
      <c r="Q122" s="1678"/>
      <c r="R122" s="1648"/>
      <c r="S122" s="1650"/>
      <c r="T122" s="1678"/>
      <c r="U122" s="1648"/>
      <c r="V122" s="1648"/>
      <c r="W122" s="1648"/>
      <c r="X122" s="1648"/>
      <c r="Y122" s="1649"/>
      <c r="Z122" s="1650"/>
      <c r="AA122" s="1679" t="s">
        <v>11437</v>
      </c>
      <c r="AB122" s="1680"/>
    </row>
    <row r="123" ht="33.75" customHeight="1">
      <c r="A123" s="1340" t="s">
        <v>35</v>
      </c>
      <c r="B123" s="1700">
        <v>45462.0</v>
      </c>
      <c r="C123" s="867" t="s">
        <v>6258</v>
      </c>
      <c r="D123" s="1655" t="s">
        <v>11438</v>
      </c>
      <c r="E123" s="1657"/>
      <c r="F123" s="1657">
        <v>612.0</v>
      </c>
      <c r="G123" s="1658" t="s">
        <v>10646</v>
      </c>
      <c r="H123" s="1657" t="s">
        <v>11439</v>
      </c>
      <c r="I123" s="1657" t="s">
        <v>11440</v>
      </c>
      <c r="J123" s="1657" t="s">
        <v>11441</v>
      </c>
      <c r="K123" s="1657" t="s">
        <v>11442</v>
      </c>
      <c r="L123" s="1659" t="s">
        <v>11443</v>
      </c>
      <c r="M123" s="1660" t="s">
        <v>10649</v>
      </c>
      <c r="N123" s="1661" t="s">
        <v>11444</v>
      </c>
      <c r="O123" s="1661" t="s">
        <v>11445</v>
      </c>
      <c r="P123" s="1662"/>
      <c r="Q123" s="1674"/>
      <c r="R123" s="1666"/>
      <c r="S123" s="1668"/>
      <c r="T123" s="1674"/>
      <c r="U123" s="1666"/>
      <c r="V123" s="1666"/>
      <c r="W123" s="1666"/>
      <c r="X123" s="1666"/>
      <c r="Y123" s="1667"/>
      <c r="Z123" s="1668"/>
      <c r="AA123" s="1675" t="s">
        <v>11446</v>
      </c>
      <c r="AB123" s="1676"/>
    </row>
    <row r="124" ht="33.75" customHeight="1">
      <c r="A124" s="1684" t="s">
        <v>35</v>
      </c>
      <c r="B124" s="1723">
        <v>45462.0</v>
      </c>
      <c r="C124" s="1724" t="s">
        <v>6258</v>
      </c>
      <c r="D124" s="1687" t="s">
        <v>11447</v>
      </c>
      <c r="E124" s="1688"/>
      <c r="F124" s="1688">
        <v>616.0</v>
      </c>
      <c r="G124" s="1688" t="s">
        <v>10646</v>
      </c>
      <c r="H124" s="1688" t="s">
        <v>11448</v>
      </c>
      <c r="I124" s="1688" t="s">
        <v>11449</v>
      </c>
      <c r="J124" s="1688" t="s">
        <v>6953</v>
      </c>
      <c r="K124" s="1688" t="s">
        <v>11450</v>
      </c>
      <c r="L124" s="1689" t="s">
        <v>11451</v>
      </c>
      <c r="M124" s="1690" t="s">
        <v>10649</v>
      </c>
      <c r="N124" s="1691" t="s">
        <v>11452</v>
      </c>
      <c r="O124" s="1691" t="s">
        <v>11453</v>
      </c>
      <c r="P124" s="1691"/>
      <c r="Q124" s="1692"/>
      <c r="R124" s="1693"/>
      <c r="S124" s="1694"/>
      <c r="T124" s="1692"/>
      <c r="U124" s="1693"/>
      <c r="V124" s="1693"/>
      <c r="W124" s="1693"/>
      <c r="X124" s="1693"/>
      <c r="Y124" s="1695"/>
      <c r="Z124" s="1694"/>
      <c r="AA124" s="1696" t="s">
        <v>11454</v>
      </c>
      <c r="AB124" s="1697"/>
    </row>
    <row r="125" ht="33.75" customHeight="1">
      <c r="A125" s="1725" t="s">
        <v>35</v>
      </c>
      <c r="B125" s="1671">
        <v>45462.0</v>
      </c>
      <c r="C125" s="777"/>
      <c r="D125" s="867" t="s">
        <v>11455</v>
      </c>
      <c r="E125" s="1673"/>
      <c r="F125" s="1673">
        <v>621.0</v>
      </c>
      <c r="G125" s="1673" t="s">
        <v>10646</v>
      </c>
      <c r="H125" s="1673" t="s">
        <v>11456</v>
      </c>
      <c r="I125" s="1657" t="s">
        <v>1410</v>
      </c>
      <c r="J125" s="1657" t="s">
        <v>11457</v>
      </c>
      <c r="K125" s="1657" t="s">
        <v>11458</v>
      </c>
      <c r="L125" s="1659"/>
      <c r="M125" s="1660" t="s">
        <v>10649</v>
      </c>
      <c r="N125" s="1661" t="s">
        <v>11459</v>
      </c>
      <c r="O125" s="1661" t="s">
        <v>11460</v>
      </c>
      <c r="P125" s="1662"/>
      <c r="Q125" s="1674"/>
      <c r="R125" s="1666"/>
      <c r="S125" s="1668"/>
      <c r="T125" s="1674"/>
      <c r="U125" s="1666"/>
      <c r="V125" s="1666"/>
      <c r="W125" s="1666"/>
      <c r="X125" s="1666"/>
      <c r="Y125" s="1667"/>
      <c r="Z125" s="1668"/>
      <c r="AA125" s="1675" t="s">
        <v>11461</v>
      </c>
      <c r="AB125" s="1676"/>
    </row>
    <row r="126" ht="33.75" customHeight="1">
      <c r="A126" s="1631" t="s">
        <v>35</v>
      </c>
      <c r="B126" s="1653">
        <v>45462.0</v>
      </c>
      <c r="C126" s="1185" t="s">
        <v>301</v>
      </c>
      <c r="D126" s="1654" t="s">
        <v>4765</v>
      </c>
      <c r="E126" s="1633"/>
      <c r="F126" s="1633">
        <v>628.0</v>
      </c>
      <c r="G126" s="1633" t="s">
        <v>10646</v>
      </c>
      <c r="H126" s="1633" t="s">
        <v>11462</v>
      </c>
      <c r="I126" s="1633" t="s">
        <v>11463</v>
      </c>
      <c r="J126" s="1633" t="s">
        <v>11464</v>
      </c>
      <c r="K126" s="1633" t="s">
        <v>11465</v>
      </c>
      <c r="L126" s="1634" t="s">
        <v>11466</v>
      </c>
      <c r="M126" s="1635" t="s">
        <v>10649</v>
      </c>
      <c r="N126" s="1636" t="s">
        <v>11467</v>
      </c>
      <c r="O126" s="1636" t="s">
        <v>11468</v>
      </c>
      <c r="P126" s="1636"/>
      <c r="Q126" s="1678"/>
      <c r="R126" s="1648"/>
      <c r="S126" s="1650"/>
      <c r="T126" s="1678"/>
      <c r="U126" s="1648"/>
      <c r="V126" s="1648"/>
      <c r="W126" s="1648"/>
      <c r="X126" s="1648"/>
      <c r="Y126" s="1649"/>
      <c r="Z126" s="1650"/>
      <c r="AA126" s="1679" t="s">
        <v>11469</v>
      </c>
      <c r="AB126" s="1680"/>
    </row>
    <row r="127" ht="33.75" customHeight="1">
      <c r="A127" s="1631" t="s">
        <v>35</v>
      </c>
      <c r="B127" s="1327">
        <v>45462.0</v>
      </c>
      <c r="C127" s="1185" t="s">
        <v>301</v>
      </c>
      <c r="D127" s="1654" t="s">
        <v>1371</v>
      </c>
      <c r="E127" s="1698" t="s">
        <v>11470</v>
      </c>
      <c r="F127" s="1633">
        <v>641.0</v>
      </c>
      <c r="G127" s="1633" t="s">
        <v>10646</v>
      </c>
      <c r="H127" s="1633" t="s">
        <v>11471</v>
      </c>
      <c r="I127" s="1633" t="s">
        <v>11472</v>
      </c>
      <c r="J127" s="1633" t="s">
        <v>11473</v>
      </c>
      <c r="K127" s="1633" t="s">
        <v>11474</v>
      </c>
      <c r="L127" s="1634" t="s">
        <v>11475</v>
      </c>
      <c r="M127" s="1635" t="s">
        <v>10649</v>
      </c>
      <c r="N127" s="1636" t="s">
        <v>11476</v>
      </c>
      <c r="O127" s="1636"/>
      <c r="P127" s="1636"/>
      <c r="Q127" s="1678"/>
      <c r="R127" s="1648"/>
      <c r="S127" s="1650"/>
      <c r="T127" s="1678"/>
      <c r="U127" s="1648"/>
      <c r="V127" s="1648"/>
      <c r="W127" s="1648"/>
      <c r="X127" s="1648"/>
      <c r="Y127" s="1649"/>
      <c r="Z127" s="1650"/>
      <c r="AA127" s="1679"/>
      <c r="AB127" s="1680"/>
    </row>
    <row r="128" ht="33.75" customHeight="1">
      <c r="A128" s="1725" t="s">
        <v>35</v>
      </c>
      <c r="B128" s="1671">
        <v>45462.0</v>
      </c>
      <c r="C128" s="777"/>
      <c r="D128" s="28" t="s">
        <v>11477</v>
      </c>
      <c r="E128" s="1673"/>
      <c r="F128" s="1673">
        <v>650.0</v>
      </c>
      <c r="G128" s="1673" t="s">
        <v>10646</v>
      </c>
      <c r="H128" s="1673" t="s">
        <v>11478</v>
      </c>
      <c r="I128" s="1657" t="s">
        <v>11479</v>
      </c>
      <c r="J128" s="1657" t="s">
        <v>6953</v>
      </c>
      <c r="K128" s="1657" t="s">
        <v>11480</v>
      </c>
      <c r="L128" s="1659" t="s">
        <v>11481</v>
      </c>
      <c r="M128" s="1660" t="s">
        <v>10649</v>
      </c>
      <c r="N128" s="1661" t="s">
        <v>11482</v>
      </c>
      <c r="O128" s="1661" t="s">
        <v>11483</v>
      </c>
      <c r="P128" s="1662"/>
      <c r="Q128" s="1674"/>
      <c r="R128" s="1666"/>
      <c r="S128" s="1668"/>
      <c r="T128" s="1674"/>
      <c r="U128" s="1666"/>
      <c r="V128" s="1666"/>
      <c r="W128" s="1666"/>
      <c r="X128" s="1666"/>
      <c r="Y128" s="1667"/>
      <c r="Z128" s="1668"/>
      <c r="AA128" s="1675"/>
      <c r="AB128" s="1676"/>
    </row>
    <row r="129" ht="33.75" customHeight="1">
      <c r="A129" s="1631" t="s">
        <v>35</v>
      </c>
      <c r="B129" s="1653">
        <v>45462.0</v>
      </c>
      <c r="C129" s="1185" t="s">
        <v>301</v>
      </c>
      <c r="D129" s="1654" t="s">
        <v>7775</v>
      </c>
      <c r="E129" s="1633"/>
      <c r="F129" s="1633">
        <v>651.0</v>
      </c>
      <c r="G129" s="1633" t="s">
        <v>10646</v>
      </c>
      <c r="H129" s="1633" t="s">
        <v>11484</v>
      </c>
      <c r="I129" s="1633" t="s">
        <v>11485</v>
      </c>
      <c r="J129" s="1633" t="s">
        <v>6953</v>
      </c>
      <c r="K129" s="1633" t="s">
        <v>11486</v>
      </c>
      <c r="L129" s="1634"/>
      <c r="M129" s="1635" t="s">
        <v>10649</v>
      </c>
      <c r="N129" s="1636" t="s">
        <v>11487</v>
      </c>
      <c r="O129" s="1636" t="s">
        <v>11488</v>
      </c>
      <c r="P129" s="1636"/>
      <c r="Q129" s="1678"/>
      <c r="R129" s="1648"/>
      <c r="S129" s="1650"/>
      <c r="T129" s="1678"/>
      <c r="U129" s="1648"/>
      <c r="V129" s="1648"/>
      <c r="W129" s="1648"/>
      <c r="X129" s="1648"/>
      <c r="Y129" s="1649"/>
      <c r="Z129" s="1650"/>
      <c r="AA129" s="1679"/>
      <c r="AB129" s="1680"/>
    </row>
    <row r="130" ht="33.75" customHeight="1">
      <c r="A130" s="1631" t="s">
        <v>35</v>
      </c>
      <c r="B130" s="1327">
        <v>45462.0</v>
      </c>
      <c r="C130" s="1185" t="s">
        <v>301</v>
      </c>
      <c r="D130" s="1654" t="s">
        <v>862</v>
      </c>
      <c r="E130" s="1633"/>
      <c r="F130" s="1633">
        <v>652.0</v>
      </c>
      <c r="G130" s="1633" t="s">
        <v>10646</v>
      </c>
      <c r="H130" s="1633" t="s">
        <v>11489</v>
      </c>
      <c r="I130" s="1633" t="s">
        <v>11490</v>
      </c>
      <c r="J130" s="1633" t="s">
        <v>11491</v>
      </c>
      <c r="K130" s="1633" t="s">
        <v>11492</v>
      </c>
      <c r="L130" s="1634"/>
      <c r="M130" s="1635" t="s">
        <v>10649</v>
      </c>
      <c r="N130" s="1636" t="s">
        <v>11493</v>
      </c>
      <c r="O130" s="1636" t="s">
        <v>11494</v>
      </c>
      <c r="P130" s="1636"/>
      <c r="Q130" s="1678"/>
      <c r="R130" s="1648"/>
      <c r="S130" s="1650"/>
      <c r="T130" s="1678"/>
      <c r="U130" s="1648"/>
      <c r="V130" s="1648"/>
      <c r="W130" s="1648"/>
      <c r="X130" s="1648"/>
      <c r="Y130" s="1649"/>
      <c r="Z130" s="1650"/>
      <c r="AA130" s="1679" t="s">
        <v>11495</v>
      </c>
      <c r="AB130" s="1680"/>
    </row>
    <row r="131" ht="33.75" customHeight="1">
      <c r="A131" s="1631" t="s">
        <v>35</v>
      </c>
      <c r="B131" s="1149">
        <v>45462.0</v>
      </c>
      <c r="C131" s="817"/>
      <c r="D131" s="825" t="s">
        <v>1623</v>
      </c>
      <c r="E131" s="1633"/>
      <c r="F131" s="1633">
        <v>655.0</v>
      </c>
      <c r="G131" s="1633" t="s">
        <v>10646</v>
      </c>
      <c r="H131" s="1633" t="s">
        <v>11496</v>
      </c>
      <c r="I131" s="1633" t="s">
        <v>11497</v>
      </c>
      <c r="J131" s="1633" t="s">
        <v>11498</v>
      </c>
      <c r="K131" s="1633" t="s">
        <v>11499</v>
      </c>
      <c r="L131" s="1634" t="s">
        <v>11500</v>
      </c>
      <c r="M131" s="1635" t="s">
        <v>10649</v>
      </c>
      <c r="N131" s="1636" t="s">
        <v>11501</v>
      </c>
      <c r="O131" s="1636" t="s">
        <v>11502</v>
      </c>
      <c r="P131" s="1636"/>
      <c r="Q131" s="1678"/>
      <c r="R131" s="1648"/>
      <c r="S131" s="1650"/>
      <c r="T131" s="1678"/>
      <c r="U131" s="1648"/>
      <c r="V131" s="1648"/>
      <c r="W131" s="1648"/>
      <c r="X131" s="1648"/>
      <c r="Y131" s="1649"/>
      <c r="Z131" s="1650"/>
      <c r="AA131" s="1679" t="s">
        <v>11503</v>
      </c>
      <c r="AB131" s="1680"/>
    </row>
    <row r="132" ht="33.75" customHeight="1">
      <c r="A132" s="1631" t="s">
        <v>35</v>
      </c>
      <c r="B132" s="1653">
        <v>45462.0</v>
      </c>
      <c r="C132" s="1185" t="s">
        <v>301</v>
      </c>
      <c r="D132" s="1654" t="s">
        <v>1544</v>
      </c>
      <c r="E132" s="1633"/>
      <c r="F132" s="1633">
        <v>663.0</v>
      </c>
      <c r="G132" s="1633" t="s">
        <v>10646</v>
      </c>
      <c r="H132" s="1633" t="s">
        <v>11504</v>
      </c>
      <c r="I132" s="1633" t="s">
        <v>11505</v>
      </c>
      <c r="J132" s="1633" t="s">
        <v>11506</v>
      </c>
      <c r="K132" s="1633" t="s">
        <v>11507</v>
      </c>
      <c r="L132" s="1634" t="s">
        <v>11508</v>
      </c>
      <c r="M132" s="1635" t="s">
        <v>10649</v>
      </c>
      <c r="N132" s="1636" t="s">
        <v>11509</v>
      </c>
      <c r="O132" s="1636" t="s">
        <v>11510</v>
      </c>
      <c r="P132" s="1636"/>
      <c r="Q132" s="1678"/>
      <c r="R132" s="1648"/>
      <c r="S132" s="1650"/>
      <c r="T132" s="1678"/>
      <c r="U132" s="1648"/>
      <c r="V132" s="1648"/>
      <c r="W132" s="1648"/>
      <c r="X132" s="1648"/>
      <c r="Y132" s="1649"/>
      <c r="Z132" s="1650"/>
      <c r="AA132" s="1679" t="s">
        <v>11511</v>
      </c>
      <c r="AB132" s="1680"/>
    </row>
    <row r="133" ht="33.75" customHeight="1">
      <c r="A133" s="1631" t="s">
        <v>35</v>
      </c>
      <c r="B133" s="1327">
        <v>45462.0</v>
      </c>
      <c r="C133" s="1185" t="s">
        <v>301</v>
      </c>
      <c r="D133" s="1654" t="s">
        <v>11512</v>
      </c>
      <c r="E133" s="1633"/>
      <c r="F133" s="1633">
        <v>664.0</v>
      </c>
      <c r="G133" s="1633" t="s">
        <v>10646</v>
      </c>
      <c r="H133" s="1633" t="s">
        <v>11504</v>
      </c>
      <c r="I133" s="1633" t="s">
        <v>11513</v>
      </c>
      <c r="J133" s="1633" t="s">
        <v>6953</v>
      </c>
      <c r="K133" s="1633" t="s">
        <v>11514</v>
      </c>
      <c r="L133" s="1634"/>
      <c r="M133" s="1635" t="s">
        <v>10649</v>
      </c>
      <c r="N133" s="1636" t="s">
        <v>11515</v>
      </c>
      <c r="O133" s="1636" t="s">
        <v>11516</v>
      </c>
      <c r="P133" s="1636"/>
      <c r="Q133" s="1678"/>
      <c r="R133" s="1648"/>
      <c r="S133" s="1650"/>
      <c r="T133" s="1678"/>
      <c r="U133" s="1648"/>
      <c r="V133" s="1648"/>
      <c r="W133" s="1648"/>
      <c r="X133" s="1648"/>
      <c r="Y133" s="1649"/>
      <c r="Z133" s="1650"/>
      <c r="AA133" s="1679"/>
      <c r="AB133" s="1680"/>
    </row>
    <row r="134" ht="33.75" customHeight="1">
      <c r="A134" s="1631" t="s">
        <v>35</v>
      </c>
      <c r="B134" s="1121" t="s">
        <v>11517</v>
      </c>
      <c r="C134" s="817"/>
      <c r="D134" s="825" t="s">
        <v>9568</v>
      </c>
      <c r="E134" s="1633"/>
      <c r="F134" s="1633">
        <v>665.0</v>
      </c>
      <c r="G134" s="1633" t="s">
        <v>10646</v>
      </c>
      <c r="H134" s="1633" t="s">
        <v>11518</v>
      </c>
      <c r="I134" s="1633" t="s">
        <v>11519</v>
      </c>
      <c r="J134" s="1633" t="s">
        <v>11520</v>
      </c>
      <c r="K134" s="1633" t="s">
        <v>11521</v>
      </c>
      <c r="L134" s="1634"/>
      <c r="M134" s="1635" t="s">
        <v>10649</v>
      </c>
      <c r="N134" s="1636" t="s">
        <v>11522</v>
      </c>
      <c r="O134" s="1636" t="s">
        <v>11523</v>
      </c>
      <c r="P134" s="1636"/>
      <c r="Q134" s="1678"/>
      <c r="R134" s="1648"/>
      <c r="S134" s="1650"/>
      <c r="T134" s="1678"/>
      <c r="U134" s="1648"/>
      <c r="V134" s="1648"/>
      <c r="W134" s="1648"/>
      <c r="X134" s="1648"/>
      <c r="Y134" s="1649"/>
      <c r="Z134" s="1650"/>
      <c r="AA134" s="1679" t="s">
        <v>11524</v>
      </c>
      <c r="AB134" s="1680"/>
    </row>
    <row r="135" ht="33.75" customHeight="1">
      <c r="A135" s="1631" t="s">
        <v>35</v>
      </c>
      <c r="B135" s="1653">
        <v>45462.0</v>
      </c>
      <c r="C135" s="1185" t="s">
        <v>301</v>
      </c>
      <c r="D135" s="1654" t="s">
        <v>11525</v>
      </c>
      <c r="E135" s="1633"/>
      <c r="F135" s="1633">
        <v>667.0</v>
      </c>
      <c r="G135" s="1633" t="s">
        <v>10646</v>
      </c>
      <c r="H135" s="1633" t="s">
        <v>11526</v>
      </c>
      <c r="I135" s="1633" t="s">
        <v>11527</v>
      </c>
      <c r="J135" s="1633" t="s">
        <v>11528</v>
      </c>
      <c r="K135" s="1633" t="s">
        <v>11529</v>
      </c>
      <c r="L135" s="1634"/>
      <c r="M135" s="1635" t="s">
        <v>10649</v>
      </c>
      <c r="N135" s="1636" t="s">
        <v>11530</v>
      </c>
      <c r="O135" s="1636" t="s">
        <v>11531</v>
      </c>
      <c r="P135" s="1636"/>
      <c r="Q135" s="1678"/>
      <c r="R135" s="1648"/>
      <c r="S135" s="1650"/>
      <c r="T135" s="1678"/>
      <c r="U135" s="1648"/>
      <c r="V135" s="1648"/>
      <c r="W135" s="1648"/>
      <c r="X135" s="1648"/>
      <c r="Y135" s="1649"/>
      <c r="Z135" s="1650"/>
      <c r="AA135" s="1679" t="s">
        <v>11532</v>
      </c>
      <c r="AB135" s="1680"/>
    </row>
    <row r="136" ht="33.75" customHeight="1">
      <c r="A136" s="1631" t="s">
        <v>35</v>
      </c>
      <c r="B136" s="1327">
        <v>45463.0</v>
      </c>
      <c r="C136" s="1185" t="s">
        <v>301</v>
      </c>
      <c r="D136" s="1654" t="s">
        <v>11533</v>
      </c>
      <c r="E136" s="1698" t="s">
        <v>11534</v>
      </c>
      <c r="F136" s="1633">
        <v>669.0</v>
      </c>
      <c r="G136" s="1633" t="s">
        <v>10646</v>
      </c>
      <c r="H136" s="1633" t="s">
        <v>11535</v>
      </c>
      <c r="I136" s="1633" t="s">
        <v>11536</v>
      </c>
      <c r="J136" s="1633" t="s">
        <v>11537</v>
      </c>
      <c r="K136" s="1633" t="s">
        <v>11538</v>
      </c>
      <c r="L136" s="1634" t="s">
        <v>11539</v>
      </c>
      <c r="M136" s="1635" t="s">
        <v>10649</v>
      </c>
      <c r="N136" s="1636" t="s">
        <v>11540</v>
      </c>
      <c r="O136" s="1636" t="s">
        <v>11541</v>
      </c>
      <c r="P136" s="1636"/>
      <c r="Q136" s="1678"/>
      <c r="R136" s="1648"/>
      <c r="S136" s="1650"/>
      <c r="T136" s="1678"/>
      <c r="U136" s="1648"/>
      <c r="V136" s="1648"/>
      <c r="W136" s="1648"/>
      <c r="X136" s="1648"/>
      <c r="Y136" s="1649"/>
      <c r="Z136" s="1650"/>
      <c r="AA136" s="1679" t="s">
        <v>11542</v>
      </c>
      <c r="AB136" s="1680"/>
    </row>
    <row r="137" ht="33.75" customHeight="1">
      <c r="A137" s="1631" t="s">
        <v>35</v>
      </c>
      <c r="B137" s="1149">
        <v>45462.0</v>
      </c>
      <c r="C137" s="817"/>
      <c r="D137" s="825" t="s">
        <v>862</v>
      </c>
      <c r="E137" s="1633"/>
      <c r="F137" s="1633">
        <v>670.0</v>
      </c>
      <c r="G137" s="1633" t="s">
        <v>10646</v>
      </c>
      <c r="H137" s="1633" t="s">
        <v>11543</v>
      </c>
      <c r="I137" s="1633" t="s">
        <v>11544</v>
      </c>
      <c r="J137" s="1633" t="s">
        <v>11545</v>
      </c>
      <c r="K137" s="1633" t="s">
        <v>11546</v>
      </c>
      <c r="L137" s="1634" t="s">
        <v>11547</v>
      </c>
      <c r="M137" s="1635" t="s">
        <v>10649</v>
      </c>
      <c r="N137" s="1636" t="s">
        <v>11548</v>
      </c>
      <c r="O137" s="1636" t="s">
        <v>11549</v>
      </c>
      <c r="P137" s="1636"/>
      <c r="Q137" s="1678"/>
      <c r="R137" s="1648"/>
      <c r="S137" s="1650"/>
      <c r="T137" s="1678"/>
      <c r="U137" s="1648"/>
      <c r="V137" s="1648"/>
      <c r="W137" s="1648"/>
      <c r="X137" s="1648"/>
      <c r="Y137" s="1649"/>
      <c r="Z137" s="1650"/>
      <c r="AA137" s="1679" t="s">
        <v>11550</v>
      </c>
      <c r="AB137" s="1680"/>
    </row>
    <row r="138" ht="33.75" customHeight="1">
      <c r="A138" s="1340" t="s">
        <v>35</v>
      </c>
      <c r="B138" s="1700">
        <v>45462.0</v>
      </c>
      <c r="C138" s="867" t="s">
        <v>6258</v>
      </c>
      <c r="D138" s="1655" t="s">
        <v>11551</v>
      </c>
      <c r="E138" s="1657"/>
      <c r="F138" s="1657">
        <v>671.0</v>
      </c>
      <c r="G138" s="1658" t="s">
        <v>10646</v>
      </c>
      <c r="H138" s="1657" t="s">
        <v>11552</v>
      </c>
      <c r="I138" s="1657" t="s">
        <v>11553</v>
      </c>
      <c r="J138" s="1657" t="s">
        <v>6953</v>
      </c>
      <c r="K138" s="1657" t="s">
        <v>11554</v>
      </c>
      <c r="L138" s="1659"/>
      <c r="M138" s="1660" t="s">
        <v>10649</v>
      </c>
      <c r="N138" s="1661" t="s">
        <v>11555</v>
      </c>
      <c r="O138" s="1661" t="s">
        <v>11556</v>
      </c>
      <c r="P138" s="1662"/>
      <c r="Q138" s="1674"/>
      <c r="R138" s="1666"/>
      <c r="S138" s="1668"/>
      <c r="T138" s="1674"/>
      <c r="U138" s="1666"/>
      <c r="V138" s="1666"/>
      <c r="W138" s="1666"/>
      <c r="X138" s="1666"/>
      <c r="Y138" s="1667"/>
      <c r="Z138" s="1668"/>
      <c r="AA138" s="1675"/>
      <c r="AB138" s="1676"/>
    </row>
    <row r="139" ht="33.75" customHeight="1">
      <c r="A139" s="1631" t="s">
        <v>35</v>
      </c>
      <c r="B139" s="1327">
        <v>45462.0</v>
      </c>
      <c r="C139" s="1185" t="s">
        <v>301</v>
      </c>
      <c r="D139" s="1654" t="s">
        <v>862</v>
      </c>
      <c r="E139" s="1633"/>
      <c r="F139" s="1633">
        <v>675.0</v>
      </c>
      <c r="G139" s="1633" t="s">
        <v>10646</v>
      </c>
      <c r="H139" s="1633" t="s">
        <v>11557</v>
      </c>
      <c r="I139" s="1633" t="s">
        <v>11558</v>
      </c>
      <c r="J139" s="1633" t="s">
        <v>11559</v>
      </c>
      <c r="K139" s="1633" t="s">
        <v>11560</v>
      </c>
      <c r="L139" s="1634"/>
      <c r="M139" s="1635" t="s">
        <v>10649</v>
      </c>
      <c r="N139" s="1636" t="s">
        <v>11561</v>
      </c>
      <c r="O139" s="1636" t="s">
        <v>11562</v>
      </c>
      <c r="P139" s="1636"/>
      <c r="Q139" s="1678"/>
      <c r="R139" s="1648"/>
      <c r="S139" s="1650"/>
      <c r="T139" s="1678"/>
      <c r="U139" s="1648"/>
      <c r="V139" s="1648"/>
      <c r="W139" s="1648"/>
      <c r="X139" s="1648"/>
      <c r="Y139" s="1649"/>
      <c r="Z139" s="1650"/>
      <c r="AA139" s="1679" t="s">
        <v>11563</v>
      </c>
      <c r="AB139" s="1680"/>
    </row>
    <row r="140" ht="33.75" customHeight="1">
      <c r="A140" s="1631" t="s">
        <v>35</v>
      </c>
      <c r="B140" s="1149">
        <v>45462.0</v>
      </c>
      <c r="C140" s="817"/>
      <c r="D140" s="825" t="s">
        <v>11564</v>
      </c>
      <c r="E140" s="1633"/>
      <c r="F140" s="1633">
        <v>680.0</v>
      </c>
      <c r="G140" s="1633" t="s">
        <v>10646</v>
      </c>
      <c r="H140" s="1633" t="s">
        <v>11565</v>
      </c>
      <c r="I140" s="1633" t="s">
        <v>2276</v>
      </c>
      <c r="J140" s="1633" t="s">
        <v>6953</v>
      </c>
      <c r="K140" s="1633" t="s">
        <v>11566</v>
      </c>
      <c r="L140" s="1634"/>
      <c r="M140" s="1635" t="s">
        <v>10649</v>
      </c>
      <c r="N140" s="1636" t="s">
        <v>11567</v>
      </c>
      <c r="O140" s="1636" t="s">
        <v>11568</v>
      </c>
      <c r="P140" s="1636"/>
      <c r="Q140" s="1678"/>
      <c r="R140" s="1648"/>
      <c r="S140" s="1650"/>
      <c r="T140" s="1678"/>
      <c r="U140" s="1648"/>
      <c r="V140" s="1648"/>
      <c r="W140" s="1648"/>
      <c r="X140" s="1648"/>
      <c r="Y140" s="1649"/>
      <c r="Z140" s="1650"/>
      <c r="AA140" s="1679" t="s">
        <v>11569</v>
      </c>
      <c r="AB140" s="1680"/>
    </row>
    <row r="141" ht="33.75" customHeight="1">
      <c r="A141" s="1631" t="s">
        <v>35</v>
      </c>
      <c r="B141" s="1653">
        <v>45462.0</v>
      </c>
      <c r="C141" s="1185" t="s">
        <v>301</v>
      </c>
      <c r="D141" s="1654" t="s">
        <v>7775</v>
      </c>
      <c r="E141" s="1633"/>
      <c r="F141" s="1633">
        <v>682.0</v>
      </c>
      <c r="G141" s="1633" t="s">
        <v>10646</v>
      </c>
      <c r="H141" s="1633" t="s">
        <v>11570</v>
      </c>
      <c r="I141" s="1633" t="s">
        <v>11571</v>
      </c>
      <c r="J141" s="1633" t="s">
        <v>6953</v>
      </c>
      <c r="K141" s="1633" t="s">
        <v>11572</v>
      </c>
      <c r="L141" s="1634" t="s">
        <v>11573</v>
      </c>
      <c r="M141" s="1635" t="s">
        <v>10649</v>
      </c>
      <c r="N141" s="1636" t="s">
        <v>11574</v>
      </c>
      <c r="O141" s="1636" t="s">
        <v>11575</v>
      </c>
      <c r="P141" s="1636"/>
      <c r="Q141" s="1678"/>
      <c r="R141" s="1648"/>
      <c r="S141" s="1650"/>
      <c r="T141" s="1678"/>
      <c r="U141" s="1648"/>
      <c r="V141" s="1648"/>
      <c r="W141" s="1648"/>
      <c r="X141" s="1648"/>
      <c r="Y141" s="1649"/>
      <c r="Z141" s="1650"/>
      <c r="AA141" s="1679" t="s">
        <v>11576</v>
      </c>
      <c r="AB141" s="1680"/>
    </row>
    <row r="142" ht="33.75" customHeight="1">
      <c r="A142" s="1631" t="s">
        <v>35</v>
      </c>
      <c r="B142" s="1327">
        <v>45463.0</v>
      </c>
      <c r="C142" s="1185" t="s">
        <v>301</v>
      </c>
      <c r="D142" s="1654" t="s">
        <v>11577</v>
      </c>
      <c r="E142" s="1698" t="s">
        <v>11578</v>
      </c>
      <c r="F142" s="1633">
        <v>688.0</v>
      </c>
      <c r="G142" s="1633" t="s">
        <v>10646</v>
      </c>
      <c r="H142" s="1633" t="s">
        <v>11579</v>
      </c>
      <c r="I142" s="1633" t="s">
        <v>11580</v>
      </c>
      <c r="J142" s="1633" t="s">
        <v>6953</v>
      </c>
      <c r="K142" s="1633" t="s">
        <v>11581</v>
      </c>
      <c r="L142" s="1634"/>
      <c r="M142" s="1635" t="s">
        <v>10649</v>
      </c>
      <c r="N142" s="1636" t="s">
        <v>11582</v>
      </c>
      <c r="O142" s="1636"/>
      <c r="P142" s="1636"/>
      <c r="Q142" s="1678"/>
      <c r="R142" s="1648"/>
      <c r="S142" s="1650"/>
      <c r="T142" s="1678"/>
      <c r="U142" s="1648"/>
      <c r="V142" s="1648"/>
      <c r="W142" s="1648"/>
      <c r="X142" s="1648"/>
      <c r="Y142" s="1649"/>
      <c r="Z142" s="1650"/>
      <c r="AA142" s="1679" t="s">
        <v>11583</v>
      </c>
      <c r="AB142" s="1680"/>
    </row>
    <row r="143" ht="33.75" customHeight="1">
      <c r="A143" s="1725" t="s">
        <v>35</v>
      </c>
      <c r="B143" s="1671">
        <v>45462.0</v>
      </c>
      <c r="C143" s="777"/>
      <c r="D143" s="867" t="s">
        <v>11584</v>
      </c>
      <c r="E143" s="1657"/>
      <c r="F143" s="1657">
        <v>689.0</v>
      </c>
      <c r="G143" s="1673" t="s">
        <v>10646</v>
      </c>
      <c r="H143" s="1657" t="s">
        <v>11579</v>
      </c>
      <c r="I143" s="1657" t="s">
        <v>11585</v>
      </c>
      <c r="J143" s="1657" t="s">
        <v>6953</v>
      </c>
      <c r="K143" s="1657" t="s">
        <v>11586</v>
      </c>
      <c r="L143" s="1659"/>
      <c r="M143" s="1660" t="s">
        <v>10649</v>
      </c>
      <c r="N143" s="1661" t="s">
        <v>11587</v>
      </c>
      <c r="O143" s="1661" t="s">
        <v>11588</v>
      </c>
      <c r="P143" s="1662"/>
      <c r="Q143" s="1674"/>
      <c r="R143" s="1666"/>
      <c r="S143" s="1668"/>
      <c r="T143" s="1674"/>
      <c r="U143" s="1666"/>
      <c r="V143" s="1666"/>
      <c r="W143" s="1666"/>
      <c r="X143" s="1666"/>
      <c r="Y143" s="1667"/>
      <c r="Z143" s="1668"/>
      <c r="AA143" s="1675" t="s">
        <v>11589</v>
      </c>
      <c r="AB143" s="1676"/>
    </row>
    <row r="144" ht="33.75" customHeight="1">
      <c r="A144" s="1631" t="s">
        <v>35</v>
      </c>
      <c r="B144" s="1653">
        <v>45462.0</v>
      </c>
      <c r="C144" s="1185" t="s">
        <v>301</v>
      </c>
      <c r="D144" s="1654" t="s">
        <v>11590</v>
      </c>
      <c r="E144" s="1633"/>
      <c r="F144" s="1633">
        <v>690.0</v>
      </c>
      <c r="G144" s="1633" t="s">
        <v>10646</v>
      </c>
      <c r="H144" s="1633" t="s">
        <v>11591</v>
      </c>
      <c r="I144" s="1633" t="s">
        <v>11592</v>
      </c>
      <c r="J144" s="1633" t="s">
        <v>11593</v>
      </c>
      <c r="K144" s="1633" t="s">
        <v>11594</v>
      </c>
      <c r="L144" s="1634" t="s">
        <v>11595</v>
      </c>
      <c r="M144" s="1635" t="s">
        <v>10649</v>
      </c>
      <c r="N144" s="1636" t="s">
        <v>11596</v>
      </c>
      <c r="O144" s="1636" t="s">
        <v>11597</v>
      </c>
      <c r="P144" s="1636"/>
      <c r="Q144" s="1678"/>
      <c r="R144" s="1648"/>
      <c r="S144" s="1650"/>
      <c r="T144" s="1678"/>
      <c r="U144" s="1648"/>
      <c r="V144" s="1648"/>
      <c r="W144" s="1648"/>
      <c r="X144" s="1648"/>
      <c r="Y144" s="1649"/>
      <c r="Z144" s="1650"/>
      <c r="AA144" s="1679" t="s">
        <v>11598</v>
      </c>
      <c r="AB144" s="1680"/>
    </row>
    <row r="145" ht="33.75" customHeight="1">
      <c r="A145" s="1631" t="s">
        <v>35</v>
      </c>
      <c r="B145" s="1327">
        <v>45463.0</v>
      </c>
      <c r="C145" s="1185" t="s">
        <v>301</v>
      </c>
      <c r="D145" s="1654" t="s">
        <v>4033</v>
      </c>
      <c r="E145" s="1698" t="s">
        <v>11076</v>
      </c>
      <c r="F145" s="1633">
        <v>699.0</v>
      </c>
      <c r="G145" s="1633" t="s">
        <v>10646</v>
      </c>
      <c r="H145" s="1633" t="s">
        <v>11599</v>
      </c>
      <c r="I145" s="1633" t="s">
        <v>11600</v>
      </c>
      <c r="J145" s="1633" t="s">
        <v>1065</v>
      </c>
      <c r="K145" s="1633" t="s">
        <v>11601</v>
      </c>
      <c r="L145" s="1634" t="s">
        <v>11602</v>
      </c>
      <c r="M145" s="1635" t="s">
        <v>10649</v>
      </c>
      <c r="N145" s="1636" t="s">
        <v>11603</v>
      </c>
      <c r="O145" s="1636" t="s">
        <v>11604</v>
      </c>
      <c r="P145" s="1636"/>
      <c r="Q145" s="1678"/>
      <c r="R145" s="1648"/>
      <c r="S145" s="1650"/>
      <c r="T145" s="1678"/>
      <c r="U145" s="1648"/>
      <c r="V145" s="1648"/>
      <c r="W145" s="1648"/>
      <c r="X145" s="1648"/>
      <c r="Y145" s="1649"/>
      <c r="Z145" s="1650"/>
      <c r="AA145" s="1679"/>
      <c r="AB145" s="1680"/>
    </row>
    <row r="146" ht="33.75" customHeight="1">
      <c r="A146" s="1702" t="s">
        <v>35</v>
      </c>
      <c r="B146" s="1703">
        <v>45462.0</v>
      </c>
      <c r="C146" s="1140"/>
      <c r="D146" s="1137" t="s">
        <v>11605</v>
      </c>
      <c r="E146" s="1704"/>
      <c r="F146" s="1704">
        <v>707.0</v>
      </c>
      <c r="G146" s="1704" t="s">
        <v>10646</v>
      </c>
      <c r="H146" s="1704" t="s">
        <v>11606</v>
      </c>
      <c r="I146" s="1704" t="s">
        <v>11607</v>
      </c>
      <c r="J146" s="1704" t="s">
        <v>11608</v>
      </c>
      <c r="K146" s="1704" t="s">
        <v>11609</v>
      </c>
      <c r="L146" s="1705"/>
      <c r="M146" s="1706" t="s">
        <v>10649</v>
      </c>
      <c r="N146" s="1707" t="s">
        <v>11610</v>
      </c>
      <c r="O146" s="1707" t="s">
        <v>11611</v>
      </c>
      <c r="P146" s="1707"/>
      <c r="Q146" s="1708"/>
      <c r="R146" s="1709"/>
      <c r="S146" s="1710"/>
      <c r="T146" s="1708"/>
      <c r="U146" s="1709"/>
      <c r="V146" s="1709"/>
      <c r="W146" s="1709"/>
      <c r="X146" s="1709"/>
      <c r="Y146" s="1711"/>
      <c r="Z146" s="1710"/>
      <c r="AA146" s="1712" t="s">
        <v>11524</v>
      </c>
      <c r="AB146" s="1713"/>
    </row>
    <row r="147" ht="33.75" customHeight="1">
      <c r="A147" s="1340" t="s">
        <v>35</v>
      </c>
      <c r="B147" s="1700">
        <v>45462.0</v>
      </c>
      <c r="C147" s="867" t="s">
        <v>6258</v>
      </c>
      <c r="D147" s="1655" t="s">
        <v>11612</v>
      </c>
      <c r="E147" s="1657"/>
      <c r="F147" s="1657">
        <v>709.0</v>
      </c>
      <c r="G147" s="1658" t="s">
        <v>10646</v>
      </c>
      <c r="H147" s="1657" t="s">
        <v>11613</v>
      </c>
      <c r="I147" s="1657" t="s">
        <v>11614</v>
      </c>
      <c r="J147" s="1657" t="s">
        <v>11615</v>
      </c>
      <c r="K147" s="1657" t="s">
        <v>11616</v>
      </c>
      <c r="L147" s="1659" t="s">
        <v>11617</v>
      </c>
      <c r="M147" s="1660" t="s">
        <v>10649</v>
      </c>
      <c r="N147" s="1661" t="s">
        <v>11618</v>
      </c>
      <c r="O147" s="1661" t="s">
        <v>11619</v>
      </c>
      <c r="P147" s="1662"/>
      <c r="Q147" s="1674"/>
      <c r="R147" s="1666"/>
      <c r="S147" s="1668"/>
      <c r="T147" s="1674"/>
      <c r="U147" s="1666"/>
      <c r="V147" s="1666"/>
      <c r="W147" s="1666"/>
      <c r="X147" s="1666"/>
      <c r="Y147" s="1667"/>
      <c r="Z147" s="1668"/>
      <c r="AA147" s="1675" t="s">
        <v>11620</v>
      </c>
      <c r="AB147" s="1676"/>
    </row>
    <row r="148" ht="33.75" customHeight="1">
      <c r="A148" s="1631" t="s">
        <v>35</v>
      </c>
      <c r="B148" s="1327">
        <v>45463.0</v>
      </c>
      <c r="C148" s="1185" t="s">
        <v>301</v>
      </c>
      <c r="D148" s="1654" t="s">
        <v>11621</v>
      </c>
      <c r="E148" s="1698" t="s">
        <v>11470</v>
      </c>
      <c r="F148" s="1633">
        <v>710.0</v>
      </c>
      <c r="G148" s="1633" t="s">
        <v>10646</v>
      </c>
      <c r="H148" s="1633" t="s">
        <v>11622</v>
      </c>
      <c r="I148" s="1633" t="s">
        <v>2587</v>
      </c>
      <c r="J148" s="1633" t="s">
        <v>1065</v>
      </c>
      <c r="K148" s="1633" t="s">
        <v>11623</v>
      </c>
      <c r="L148" s="1634"/>
      <c r="M148" s="1635" t="s">
        <v>10649</v>
      </c>
      <c r="N148" s="1636" t="s">
        <v>11624</v>
      </c>
      <c r="O148" s="1636" t="s">
        <v>11625</v>
      </c>
      <c r="P148" s="1636"/>
      <c r="Q148" s="1678"/>
      <c r="R148" s="1648"/>
      <c r="S148" s="1650"/>
      <c r="T148" s="1678"/>
      <c r="U148" s="1648"/>
      <c r="V148" s="1648"/>
      <c r="W148" s="1648"/>
      <c r="X148" s="1648"/>
      <c r="Y148" s="1649"/>
      <c r="Z148" s="1650"/>
      <c r="AA148" s="1679" t="s">
        <v>11626</v>
      </c>
      <c r="AB148" s="1680"/>
    </row>
    <row r="149" ht="33.75" customHeight="1">
      <c r="A149" s="1631" t="s">
        <v>35</v>
      </c>
      <c r="B149" s="1149">
        <v>45462.0</v>
      </c>
      <c r="C149" s="817"/>
      <c r="D149" s="825" t="s">
        <v>11627</v>
      </c>
      <c r="E149" s="1633"/>
      <c r="F149" s="1633">
        <v>719.0</v>
      </c>
      <c r="G149" s="1633" t="s">
        <v>10646</v>
      </c>
      <c r="H149" s="1633" t="s">
        <v>11628</v>
      </c>
      <c r="I149" s="1633" t="s">
        <v>11629</v>
      </c>
      <c r="J149" s="1633" t="s">
        <v>6953</v>
      </c>
      <c r="K149" s="1633" t="s">
        <v>11630</v>
      </c>
      <c r="L149" s="1634"/>
      <c r="M149" s="1635" t="s">
        <v>10649</v>
      </c>
      <c r="N149" s="1636" t="s">
        <v>11631</v>
      </c>
      <c r="O149" s="1636" t="s">
        <v>11632</v>
      </c>
      <c r="P149" s="1636"/>
      <c r="Q149" s="1678"/>
      <c r="R149" s="1648"/>
      <c r="S149" s="1650"/>
      <c r="T149" s="1678"/>
      <c r="U149" s="1648"/>
      <c r="V149" s="1648"/>
      <c r="W149" s="1648"/>
      <c r="X149" s="1648"/>
      <c r="Y149" s="1649"/>
      <c r="Z149" s="1650"/>
      <c r="AA149" s="1679" t="s">
        <v>11633</v>
      </c>
      <c r="AB149" s="1680"/>
    </row>
    <row r="150" ht="33.75" customHeight="1">
      <c r="A150" s="1631" t="s">
        <v>35</v>
      </c>
      <c r="B150" s="1653">
        <v>45463.0</v>
      </c>
      <c r="C150" s="1185" t="s">
        <v>301</v>
      </c>
      <c r="D150" s="1654" t="s">
        <v>7775</v>
      </c>
      <c r="E150" s="1633"/>
      <c r="F150" s="1633">
        <v>720.0</v>
      </c>
      <c r="G150" s="1633" t="s">
        <v>10646</v>
      </c>
      <c r="H150" s="1633" t="s">
        <v>11634</v>
      </c>
      <c r="I150" s="1633" t="s">
        <v>11635</v>
      </c>
      <c r="J150" s="1633" t="s">
        <v>6953</v>
      </c>
      <c r="K150" s="1633" t="s">
        <v>11636</v>
      </c>
      <c r="L150" s="1634"/>
      <c r="M150" s="1635" t="s">
        <v>10649</v>
      </c>
      <c r="N150" s="1636" t="s">
        <v>11637</v>
      </c>
      <c r="O150" s="1636" t="s">
        <v>11638</v>
      </c>
      <c r="P150" s="1636"/>
      <c r="Q150" s="1678"/>
      <c r="R150" s="1648"/>
      <c r="S150" s="1650"/>
      <c r="T150" s="1678"/>
      <c r="U150" s="1648"/>
      <c r="V150" s="1648"/>
      <c r="W150" s="1648"/>
      <c r="X150" s="1648"/>
      <c r="Y150" s="1649"/>
      <c r="Z150" s="1650"/>
      <c r="AA150" s="1679"/>
      <c r="AB150" s="1680"/>
    </row>
    <row r="151" ht="33.75" customHeight="1">
      <c r="A151" s="1631" t="s">
        <v>35</v>
      </c>
      <c r="B151" s="1327">
        <v>45463.0</v>
      </c>
      <c r="C151" s="1185" t="s">
        <v>301</v>
      </c>
      <c r="D151" s="1654" t="s">
        <v>8411</v>
      </c>
      <c r="E151" s="1633"/>
      <c r="F151" s="1633">
        <v>727.0</v>
      </c>
      <c r="G151" s="1633" t="s">
        <v>10646</v>
      </c>
      <c r="H151" s="1633" t="s">
        <v>11639</v>
      </c>
      <c r="I151" s="1633" t="s">
        <v>11640</v>
      </c>
      <c r="J151" s="1633" t="s">
        <v>11457</v>
      </c>
      <c r="K151" s="1633" t="s">
        <v>11641</v>
      </c>
      <c r="L151" s="1634"/>
      <c r="M151" s="1635" t="s">
        <v>10649</v>
      </c>
      <c r="N151" s="1636" t="s">
        <v>11642</v>
      </c>
      <c r="O151" s="1636" t="s">
        <v>11643</v>
      </c>
      <c r="P151" s="1636"/>
      <c r="Q151" s="1678"/>
      <c r="R151" s="1648"/>
      <c r="S151" s="1650"/>
      <c r="T151" s="1678"/>
      <c r="U151" s="1648"/>
      <c r="V151" s="1648"/>
      <c r="W151" s="1648"/>
      <c r="X151" s="1648"/>
      <c r="Y151" s="1649"/>
      <c r="Z151" s="1650"/>
      <c r="AA151" s="1679"/>
      <c r="AB151" s="1680"/>
    </row>
    <row r="152" ht="33.75" customHeight="1">
      <c r="A152" s="1725" t="s">
        <v>35</v>
      </c>
      <c r="B152" s="1671">
        <v>45462.0</v>
      </c>
      <c r="C152" s="777"/>
      <c r="D152" s="867" t="s">
        <v>11644</v>
      </c>
      <c r="E152" s="1657"/>
      <c r="F152" s="1657">
        <v>731.0</v>
      </c>
      <c r="G152" s="1673" t="s">
        <v>10646</v>
      </c>
      <c r="H152" s="1657" t="s">
        <v>11645</v>
      </c>
      <c r="I152" s="1657" t="s">
        <v>11646</v>
      </c>
      <c r="J152" s="1657" t="s">
        <v>6953</v>
      </c>
      <c r="K152" s="1657" t="s">
        <v>11647</v>
      </c>
      <c r="L152" s="1659"/>
      <c r="M152" s="1660" t="s">
        <v>10649</v>
      </c>
      <c r="N152" s="1661" t="s">
        <v>11648</v>
      </c>
      <c r="O152" s="1661" t="s">
        <v>11649</v>
      </c>
      <c r="P152" s="1662"/>
      <c r="Q152" s="1674"/>
      <c r="R152" s="1666"/>
      <c r="S152" s="1668"/>
      <c r="T152" s="1674"/>
      <c r="U152" s="1666"/>
      <c r="V152" s="1666"/>
      <c r="W152" s="1666"/>
      <c r="X152" s="1666"/>
      <c r="Y152" s="1667"/>
      <c r="Z152" s="1668"/>
      <c r="AA152" s="1675" t="s">
        <v>11650</v>
      </c>
      <c r="AB152" s="1676"/>
    </row>
    <row r="153" ht="33.75" customHeight="1">
      <c r="A153" s="1631" t="s">
        <v>35</v>
      </c>
      <c r="B153" s="1726">
        <v>45463.0</v>
      </c>
      <c r="C153" s="1185" t="s">
        <v>301</v>
      </c>
      <c r="D153" s="1654" t="s">
        <v>9675</v>
      </c>
      <c r="E153" s="1633"/>
      <c r="F153" s="1633">
        <v>733.0</v>
      </c>
      <c r="G153" s="1633" t="s">
        <v>10646</v>
      </c>
      <c r="H153" s="1633" t="s">
        <v>11651</v>
      </c>
      <c r="I153" s="1633" t="s">
        <v>11652</v>
      </c>
      <c r="J153" s="1633" t="s">
        <v>11457</v>
      </c>
      <c r="K153" s="1633" t="s">
        <v>11653</v>
      </c>
      <c r="L153" s="1634"/>
      <c r="M153" s="1635" t="s">
        <v>10649</v>
      </c>
      <c r="N153" s="1636" t="s">
        <v>11654</v>
      </c>
      <c r="O153" s="1636" t="s">
        <v>11655</v>
      </c>
      <c r="P153" s="1636"/>
      <c r="Q153" s="1678"/>
      <c r="R153" s="1648"/>
      <c r="S153" s="1650"/>
      <c r="T153" s="1678"/>
      <c r="U153" s="1648"/>
      <c r="V153" s="1648"/>
      <c r="W153" s="1648"/>
      <c r="X153" s="1648"/>
      <c r="Y153" s="1649"/>
      <c r="Z153" s="1650"/>
      <c r="AA153" s="1679" t="s">
        <v>11461</v>
      </c>
      <c r="AB153" s="1680"/>
    </row>
    <row r="154" ht="33.75" customHeight="1">
      <c r="A154" s="1631" t="s">
        <v>35</v>
      </c>
      <c r="B154" s="1327">
        <v>45463.0</v>
      </c>
      <c r="C154" s="1185" t="s">
        <v>301</v>
      </c>
      <c r="D154" s="1654" t="s">
        <v>11656</v>
      </c>
      <c r="E154" s="1698" t="s">
        <v>11076</v>
      </c>
      <c r="F154" s="1633">
        <v>735.0</v>
      </c>
      <c r="G154" s="1633" t="s">
        <v>10646</v>
      </c>
      <c r="H154" s="1633" t="s">
        <v>11657</v>
      </c>
      <c r="I154" s="1633" t="s">
        <v>11658</v>
      </c>
      <c r="J154" s="1633" t="s">
        <v>11457</v>
      </c>
      <c r="K154" s="1633" t="s">
        <v>11659</v>
      </c>
      <c r="L154" s="1634"/>
      <c r="M154" s="1635" t="s">
        <v>10649</v>
      </c>
      <c r="N154" s="1636" t="s">
        <v>11660</v>
      </c>
      <c r="O154" s="1636" t="s">
        <v>11661</v>
      </c>
      <c r="P154" s="1636"/>
      <c r="Q154" s="1678"/>
      <c r="R154" s="1648"/>
      <c r="S154" s="1650"/>
      <c r="T154" s="1678"/>
      <c r="U154" s="1648"/>
      <c r="V154" s="1648"/>
      <c r="W154" s="1648"/>
      <c r="X154" s="1648"/>
      <c r="Y154" s="1649"/>
      <c r="Z154" s="1650"/>
      <c r="AA154" s="1679" t="s">
        <v>11662</v>
      </c>
      <c r="AB154" s="1680"/>
    </row>
    <row r="155" ht="33.75" customHeight="1">
      <c r="A155" s="1631" t="s">
        <v>35</v>
      </c>
      <c r="B155" s="1149">
        <v>45462.0</v>
      </c>
      <c r="C155" s="817"/>
      <c r="D155" s="825" t="s">
        <v>8519</v>
      </c>
      <c r="E155" s="1633"/>
      <c r="F155" s="1633">
        <v>736.0</v>
      </c>
      <c r="G155" s="1633" t="s">
        <v>10646</v>
      </c>
      <c r="H155" s="1633" t="s">
        <v>11663</v>
      </c>
      <c r="I155" s="1633" t="s">
        <v>11664</v>
      </c>
      <c r="J155" s="1633">
        <v>0.0</v>
      </c>
      <c r="K155" s="1633" t="s">
        <v>11665</v>
      </c>
      <c r="L155" s="1634"/>
      <c r="M155" s="1635" t="s">
        <v>10649</v>
      </c>
      <c r="N155" s="1636" t="s">
        <v>11666</v>
      </c>
      <c r="O155" s="1636" t="s">
        <v>11667</v>
      </c>
      <c r="P155" s="1636"/>
      <c r="Q155" s="1678"/>
      <c r="R155" s="1648"/>
      <c r="S155" s="1650"/>
      <c r="T155" s="1678"/>
      <c r="U155" s="1648"/>
      <c r="V155" s="1648"/>
      <c r="W155" s="1648"/>
      <c r="X155" s="1648"/>
      <c r="Y155" s="1649"/>
      <c r="Z155" s="1650"/>
      <c r="AA155" s="1679" t="s">
        <v>11668</v>
      </c>
      <c r="AB155" s="1680"/>
    </row>
    <row r="156" ht="33.75" customHeight="1">
      <c r="A156" s="1631" t="s">
        <v>35</v>
      </c>
      <c r="B156" s="1726">
        <v>45463.0</v>
      </c>
      <c r="C156" s="1185" t="s">
        <v>301</v>
      </c>
      <c r="D156" s="1654" t="s">
        <v>10961</v>
      </c>
      <c r="E156" s="1633"/>
      <c r="F156" s="1633">
        <v>739.0</v>
      </c>
      <c r="G156" s="1633" t="s">
        <v>10646</v>
      </c>
      <c r="H156" s="1633" t="s">
        <v>11669</v>
      </c>
      <c r="I156" s="1633" t="s">
        <v>11670</v>
      </c>
      <c r="J156" s="1633" t="s">
        <v>11457</v>
      </c>
      <c r="K156" s="1633" t="s">
        <v>11671</v>
      </c>
      <c r="L156" s="1634" t="s">
        <v>11672</v>
      </c>
      <c r="M156" s="1635" t="s">
        <v>10649</v>
      </c>
      <c r="N156" s="1636" t="s">
        <v>11673</v>
      </c>
      <c r="O156" s="1636" t="s">
        <v>11674</v>
      </c>
      <c r="P156" s="1636"/>
      <c r="Q156" s="1678"/>
      <c r="R156" s="1648"/>
      <c r="S156" s="1650"/>
      <c r="T156" s="1678"/>
      <c r="U156" s="1648"/>
      <c r="V156" s="1648"/>
      <c r="W156" s="1648"/>
      <c r="X156" s="1648"/>
      <c r="Y156" s="1649"/>
      <c r="Z156" s="1650"/>
      <c r="AA156" s="1679" t="s">
        <v>11598</v>
      </c>
      <c r="AB156" s="1680"/>
    </row>
    <row r="157" ht="33.75" customHeight="1">
      <c r="A157" s="1631" t="s">
        <v>35</v>
      </c>
      <c r="B157" s="1327">
        <v>45463.0</v>
      </c>
      <c r="C157" s="1185" t="s">
        <v>301</v>
      </c>
      <c r="D157" s="1654" t="s">
        <v>11675</v>
      </c>
      <c r="E157" s="1698" t="s">
        <v>11076</v>
      </c>
      <c r="F157" s="1633">
        <v>744.0</v>
      </c>
      <c r="G157" s="1633" t="s">
        <v>10646</v>
      </c>
      <c r="H157" s="1633" t="s">
        <v>11676</v>
      </c>
      <c r="I157" s="1633" t="s">
        <v>11677</v>
      </c>
      <c r="J157" s="1633" t="s">
        <v>11457</v>
      </c>
      <c r="K157" s="1633" t="s">
        <v>11678</v>
      </c>
      <c r="L157" s="1634"/>
      <c r="M157" s="1635" t="s">
        <v>10649</v>
      </c>
      <c r="N157" s="1636" t="s">
        <v>11679</v>
      </c>
      <c r="O157" s="1636" t="s">
        <v>11680</v>
      </c>
      <c r="P157" s="1636"/>
      <c r="Q157" s="1678"/>
      <c r="R157" s="1648"/>
      <c r="S157" s="1650"/>
      <c r="T157" s="1678"/>
      <c r="U157" s="1648"/>
      <c r="V157" s="1648"/>
      <c r="W157" s="1648"/>
      <c r="X157" s="1648"/>
      <c r="Y157" s="1649"/>
      <c r="Z157" s="1650"/>
      <c r="AA157" s="1679" t="s">
        <v>11681</v>
      </c>
      <c r="AB157" s="1680"/>
    </row>
    <row r="158" ht="33.75" customHeight="1">
      <c r="A158" s="1631" t="s">
        <v>35</v>
      </c>
      <c r="B158" s="1149">
        <v>45462.0</v>
      </c>
      <c r="C158" s="817"/>
      <c r="D158" s="825" t="s">
        <v>11682</v>
      </c>
      <c r="E158" s="1633"/>
      <c r="F158" s="1633">
        <v>745.0</v>
      </c>
      <c r="G158" s="1633" t="s">
        <v>10646</v>
      </c>
      <c r="H158" s="1633" t="s">
        <v>11683</v>
      </c>
      <c r="I158" s="1633" t="s">
        <v>11684</v>
      </c>
      <c r="J158" s="1633" t="s">
        <v>6953</v>
      </c>
      <c r="K158" s="1633" t="s">
        <v>11685</v>
      </c>
      <c r="L158" s="1634"/>
      <c r="M158" s="1635" t="s">
        <v>10649</v>
      </c>
      <c r="N158" s="1636" t="s">
        <v>11686</v>
      </c>
      <c r="O158" s="1636" t="s">
        <v>11687</v>
      </c>
      <c r="P158" s="1636"/>
      <c r="Q158" s="1678"/>
      <c r="R158" s="1648"/>
      <c r="S158" s="1650"/>
      <c r="T158" s="1678"/>
      <c r="U158" s="1648"/>
      <c r="V158" s="1648"/>
      <c r="W158" s="1648"/>
      <c r="X158" s="1648"/>
      <c r="Y158" s="1649"/>
      <c r="Z158" s="1650"/>
      <c r="AA158" s="1679" t="s">
        <v>11688</v>
      </c>
      <c r="AB158" s="1680"/>
    </row>
    <row r="159" ht="33.75" customHeight="1">
      <c r="A159" s="1631" t="s">
        <v>35</v>
      </c>
      <c r="B159" s="1726">
        <v>45463.0</v>
      </c>
      <c r="C159" s="1185" t="s">
        <v>301</v>
      </c>
      <c r="D159" s="1654" t="s">
        <v>862</v>
      </c>
      <c r="E159" s="1633"/>
      <c r="F159" s="1633">
        <v>746.0</v>
      </c>
      <c r="G159" s="1633" t="s">
        <v>10646</v>
      </c>
      <c r="H159" s="1633" t="s">
        <v>11683</v>
      </c>
      <c r="I159" s="1633" t="s">
        <v>11689</v>
      </c>
      <c r="J159" s="1633" t="s">
        <v>11690</v>
      </c>
      <c r="K159" s="1633" t="s">
        <v>11691</v>
      </c>
      <c r="L159" s="1634" t="s">
        <v>11692</v>
      </c>
      <c r="M159" s="1635" t="s">
        <v>448</v>
      </c>
      <c r="N159" s="1636" t="s">
        <v>11693</v>
      </c>
      <c r="O159" s="1636"/>
      <c r="P159" s="1636"/>
      <c r="Q159" s="1678"/>
      <c r="R159" s="1648"/>
      <c r="S159" s="1650"/>
      <c r="T159" s="1678"/>
      <c r="U159" s="1648"/>
      <c r="V159" s="1648"/>
      <c r="W159" s="1648"/>
      <c r="X159" s="1648"/>
      <c r="Y159" s="1649"/>
      <c r="Z159" s="1650"/>
      <c r="AA159" s="1679" t="s">
        <v>11694</v>
      </c>
      <c r="AB159" s="1680"/>
    </row>
    <row r="160" ht="33.75" customHeight="1">
      <c r="A160" s="1631" t="s">
        <v>35</v>
      </c>
      <c r="B160" s="1327">
        <v>45463.0</v>
      </c>
      <c r="C160" s="1185" t="s">
        <v>301</v>
      </c>
      <c r="D160" s="1654" t="s">
        <v>11695</v>
      </c>
      <c r="E160" s="1633"/>
      <c r="F160" s="1633">
        <v>749.0</v>
      </c>
      <c r="G160" s="1633" t="s">
        <v>10646</v>
      </c>
      <c r="H160" s="1633" t="s">
        <v>11696</v>
      </c>
      <c r="I160" s="1633" t="s">
        <v>11697</v>
      </c>
      <c r="J160" s="1633" t="s">
        <v>11698</v>
      </c>
      <c r="K160" s="1633" t="s">
        <v>11699</v>
      </c>
      <c r="L160" s="1634"/>
      <c r="M160" s="1635" t="s">
        <v>10649</v>
      </c>
      <c r="N160" s="1636" t="s">
        <v>11700</v>
      </c>
      <c r="O160" s="1636" t="s">
        <v>11701</v>
      </c>
      <c r="P160" s="1636"/>
      <c r="Q160" s="1678"/>
      <c r="R160" s="1648"/>
      <c r="S160" s="1650"/>
      <c r="T160" s="1678"/>
      <c r="U160" s="1648"/>
      <c r="V160" s="1648"/>
      <c r="W160" s="1648"/>
      <c r="X160" s="1648"/>
      <c r="Y160" s="1649"/>
      <c r="Z160" s="1650"/>
      <c r="AA160" s="1679" t="s">
        <v>11702</v>
      </c>
      <c r="AB160" s="1680"/>
    </row>
    <row r="161" ht="33.75" customHeight="1">
      <c r="A161" s="1725" t="s">
        <v>35</v>
      </c>
      <c r="B161" s="1671">
        <v>45462.0</v>
      </c>
      <c r="C161" s="777"/>
      <c r="D161" s="867" t="s">
        <v>11703</v>
      </c>
      <c r="E161" s="1657"/>
      <c r="F161" s="1657">
        <v>751.0</v>
      </c>
      <c r="G161" s="1673" t="s">
        <v>10646</v>
      </c>
      <c r="H161" s="1657" t="s">
        <v>11704</v>
      </c>
      <c r="I161" s="1657" t="s">
        <v>11705</v>
      </c>
      <c r="J161" s="1657" t="s">
        <v>6953</v>
      </c>
      <c r="K161" s="1657" t="s">
        <v>11706</v>
      </c>
      <c r="L161" s="1659" t="s">
        <v>11707</v>
      </c>
      <c r="M161" s="1660" t="s">
        <v>10649</v>
      </c>
      <c r="N161" s="1661" t="s">
        <v>11708</v>
      </c>
      <c r="O161" s="1661" t="s">
        <v>11709</v>
      </c>
      <c r="P161" s="1662"/>
      <c r="Q161" s="1674"/>
      <c r="R161" s="1666"/>
      <c r="S161" s="1668"/>
      <c r="T161" s="1674"/>
      <c r="U161" s="1666"/>
      <c r="V161" s="1666"/>
      <c r="W161" s="1666"/>
      <c r="X161" s="1666"/>
      <c r="Y161" s="1667"/>
      <c r="Z161" s="1668"/>
      <c r="AA161" s="1675" t="s">
        <v>11710</v>
      </c>
      <c r="AB161" s="1676"/>
    </row>
    <row r="162" ht="33.75" customHeight="1">
      <c r="A162" s="1631" t="s">
        <v>35</v>
      </c>
      <c r="B162" s="1726">
        <v>45463.0</v>
      </c>
      <c r="C162" s="1185" t="s">
        <v>301</v>
      </c>
      <c r="D162" s="1654" t="s">
        <v>11711</v>
      </c>
      <c r="E162" s="1633"/>
      <c r="F162" s="1633">
        <v>752.0</v>
      </c>
      <c r="G162" s="1633" t="s">
        <v>10646</v>
      </c>
      <c r="H162" s="1633" t="s">
        <v>11704</v>
      </c>
      <c r="I162" s="1633" t="s">
        <v>11712</v>
      </c>
      <c r="J162" s="1633" t="s">
        <v>6953</v>
      </c>
      <c r="K162" s="1633" t="s">
        <v>11713</v>
      </c>
      <c r="L162" s="1634" t="s">
        <v>11714</v>
      </c>
      <c r="M162" s="1635" t="s">
        <v>10649</v>
      </c>
      <c r="N162" s="1636" t="s">
        <v>11715</v>
      </c>
      <c r="O162" s="1636" t="s">
        <v>11716</v>
      </c>
      <c r="P162" s="1636"/>
      <c r="Q162" s="1678"/>
      <c r="R162" s="1648"/>
      <c r="S162" s="1650"/>
      <c r="T162" s="1678"/>
      <c r="U162" s="1648"/>
      <c r="V162" s="1648"/>
      <c r="W162" s="1648"/>
      <c r="X162" s="1648"/>
      <c r="Y162" s="1649"/>
      <c r="Z162" s="1650"/>
      <c r="AA162" s="1679" t="s">
        <v>11717</v>
      </c>
      <c r="AB162" s="1680"/>
    </row>
    <row r="163" ht="33.75" customHeight="1">
      <c r="A163" s="1631" t="s">
        <v>35</v>
      </c>
      <c r="B163" s="1327">
        <v>45463.0</v>
      </c>
      <c r="C163" s="1185" t="s">
        <v>301</v>
      </c>
      <c r="D163" s="1654" t="s">
        <v>11718</v>
      </c>
      <c r="E163" s="1698" t="s">
        <v>11076</v>
      </c>
      <c r="F163" s="1633">
        <v>753.0</v>
      </c>
      <c r="G163" s="1633" t="s">
        <v>10646</v>
      </c>
      <c r="H163" s="1633" t="s">
        <v>11719</v>
      </c>
      <c r="I163" s="1633" t="s">
        <v>11720</v>
      </c>
      <c r="J163" s="1633" t="s">
        <v>6953</v>
      </c>
      <c r="K163" s="1633" t="s">
        <v>11721</v>
      </c>
      <c r="L163" s="1634"/>
      <c r="M163" s="1635" t="s">
        <v>10649</v>
      </c>
      <c r="N163" s="1636" t="s">
        <v>11722</v>
      </c>
      <c r="O163" s="1636" t="s">
        <v>11723</v>
      </c>
      <c r="P163" s="1636"/>
      <c r="Q163" s="1678"/>
      <c r="R163" s="1648"/>
      <c r="S163" s="1650"/>
      <c r="T163" s="1678"/>
      <c r="U163" s="1648"/>
      <c r="V163" s="1648"/>
      <c r="W163" s="1648"/>
      <c r="X163" s="1648"/>
      <c r="Y163" s="1649"/>
      <c r="Z163" s="1650"/>
      <c r="AA163" s="1679" t="s">
        <v>11724</v>
      </c>
      <c r="AB163" s="1680"/>
    </row>
    <row r="164" ht="33.75" customHeight="1">
      <c r="A164" s="1631" t="s">
        <v>35</v>
      </c>
      <c r="B164" s="1149">
        <v>45462.0</v>
      </c>
      <c r="C164" s="817"/>
      <c r="D164" s="825" t="s">
        <v>862</v>
      </c>
      <c r="E164" s="1633"/>
      <c r="F164" s="1633">
        <v>754.0</v>
      </c>
      <c r="G164" s="1633" t="s">
        <v>10646</v>
      </c>
      <c r="H164" s="1633" t="s">
        <v>11725</v>
      </c>
      <c r="I164" s="1633" t="s">
        <v>11726</v>
      </c>
      <c r="J164" s="1633" t="s">
        <v>1065</v>
      </c>
      <c r="K164" s="1633" t="s">
        <v>11727</v>
      </c>
      <c r="L164" s="1634" t="s">
        <v>11728</v>
      </c>
      <c r="M164" s="1635" t="s">
        <v>10649</v>
      </c>
      <c r="N164" s="1636" t="s">
        <v>11729</v>
      </c>
      <c r="O164" s="1636" t="s">
        <v>11730</v>
      </c>
      <c r="P164" s="1636"/>
      <c r="Q164" s="1678"/>
      <c r="R164" s="1648"/>
      <c r="S164" s="1650"/>
      <c r="T164" s="1678"/>
      <c r="U164" s="1648"/>
      <c r="V164" s="1648"/>
      <c r="W164" s="1648"/>
      <c r="X164" s="1648"/>
      <c r="Y164" s="1649"/>
      <c r="Z164" s="1650"/>
      <c r="AA164" s="1679" t="s">
        <v>11731</v>
      </c>
      <c r="AB164" s="1680"/>
    </row>
    <row r="165" ht="33.75" customHeight="1">
      <c r="A165" s="1631" t="s">
        <v>35</v>
      </c>
      <c r="B165" s="1726">
        <v>45463.0</v>
      </c>
      <c r="C165" s="1185" t="s">
        <v>301</v>
      </c>
      <c r="D165" s="1654" t="s">
        <v>1045</v>
      </c>
      <c r="E165" s="1633"/>
      <c r="F165" s="1633">
        <v>755.0</v>
      </c>
      <c r="G165" s="1633" t="s">
        <v>10646</v>
      </c>
      <c r="H165" s="1633" t="s">
        <v>11725</v>
      </c>
      <c r="I165" s="1633" t="s">
        <v>11732</v>
      </c>
      <c r="J165" s="1633" t="s">
        <v>6953</v>
      </c>
      <c r="K165" s="1633" t="s">
        <v>11733</v>
      </c>
      <c r="L165" s="1634" t="s">
        <v>11734</v>
      </c>
      <c r="M165" s="1635" t="s">
        <v>10649</v>
      </c>
      <c r="N165" s="1636" t="s">
        <v>11735</v>
      </c>
      <c r="O165" s="1636" t="s">
        <v>11736</v>
      </c>
      <c r="P165" s="1636"/>
      <c r="Q165" s="1678"/>
      <c r="R165" s="1648"/>
      <c r="S165" s="1650"/>
      <c r="T165" s="1678"/>
      <c r="U165" s="1648"/>
      <c r="V165" s="1648"/>
      <c r="W165" s="1648"/>
      <c r="X165" s="1648"/>
      <c r="Y165" s="1649"/>
      <c r="Z165" s="1650"/>
      <c r="AA165" s="1679"/>
      <c r="AB165" s="1680"/>
    </row>
    <row r="166" ht="33.75" customHeight="1">
      <c r="A166" s="1631" t="s">
        <v>35</v>
      </c>
      <c r="B166" s="1327">
        <v>45463.0</v>
      </c>
      <c r="C166" s="1185" t="s">
        <v>301</v>
      </c>
      <c r="D166" s="1654" t="s">
        <v>11737</v>
      </c>
      <c r="E166" s="1633"/>
      <c r="F166" s="1633">
        <v>759.0</v>
      </c>
      <c r="G166" s="1633" t="s">
        <v>10646</v>
      </c>
      <c r="H166" s="1633" t="s">
        <v>11738</v>
      </c>
      <c r="I166" s="1633" t="s">
        <v>11739</v>
      </c>
      <c r="J166" s="1633" t="s">
        <v>7914</v>
      </c>
      <c r="K166" s="1633" t="s">
        <v>11740</v>
      </c>
      <c r="L166" s="1634" t="s">
        <v>11741</v>
      </c>
      <c r="M166" s="1635" t="s">
        <v>10649</v>
      </c>
      <c r="N166" s="1636" t="s">
        <v>11742</v>
      </c>
      <c r="O166" s="1636" t="s">
        <v>11743</v>
      </c>
      <c r="P166" s="1636"/>
      <c r="Q166" s="1678"/>
      <c r="R166" s="1648"/>
      <c r="S166" s="1650"/>
      <c r="T166" s="1678"/>
      <c r="U166" s="1648"/>
      <c r="V166" s="1648"/>
      <c r="W166" s="1648"/>
      <c r="X166" s="1648"/>
      <c r="Y166" s="1649"/>
      <c r="Z166" s="1650"/>
      <c r="AA166" s="1679" t="s">
        <v>11744</v>
      </c>
      <c r="AB166" s="1680"/>
    </row>
    <row r="167" ht="33.75" customHeight="1">
      <c r="A167" s="1631" t="s">
        <v>35</v>
      </c>
      <c r="B167" s="1149">
        <v>45462.0</v>
      </c>
      <c r="C167" s="817"/>
      <c r="D167" s="825" t="s">
        <v>11745</v>
      </c>
      <c r="E167" s="1633"/>
      <c r="F167" s="1633">
        <v>760.0</v>
      </c>
      <c r="G167" s="1633" t="s">
        <v>10646</v>
      </c>
      <c r="H167" s="1633" t="s">
        <v>11746</v>
      </c>
      <c r="I167" s="1633" t="s">
        <v>11747</v>
      </c>
      <c r="J167" s="1633" t="s">
        <v>6953</v>
      </c>
      <c r="K167" s="1633" t="s">
        <v>11748</v>
      </c>
      <c r="L167" s="1634" t="s">
        <v>11749</v>
      </c>
      <c r="M167" s="1635" t="s">
        <v>448</v>
      </c>
      <c r="N167" s="1636" t="s">
        <v>11750</v>
      </c>
      <c r="O167" s="1636" t="s">
        <v>11751</v>
      </c>
      <c r="P167" s="1636"/>
      <c r="Q167" s="1678"/>
      <c r="R167" s="1648"/>
      <c r="S167" s="1650"/>
      <c r="T167" s="1678"/>
      <c r="U167" s="1648"/>
      <c r="V167" s="1648"/>
      <c r="W167" s="1648"/>
      <c r="X167" s="1648"/>
      <c r="Y167" s="1649"/>
      <c r="Z167" s="1650"/>
      <c r="AA167" s="1679" t="s">
        <v>11421</v>
      </c>
      <c r="AB167" s="1680"/>
    </row>
    <row r="168" ht="33.75" customHeight="1">
      <c r="A168" s="1631" t="s">
        <v>35</v>
      </c>
      <c r="B168" s="1726">
        <v>45463.0</v>
      </c>
      <c r="C168" s="1185" t="s">
        <v>301</v>
      </c>
      <c r="D168" s="1654" t="s">
        <v>11752</v>
      </c>
      <c r="E168" s="1633"/>
      <c r="F168" s="1633">
        <v>761.0</v>
      </c>
      <c r="G168" s="1633" t="s">
        <v>10646</v>
      </c>
      <c r="H168" s="1633" t="s">
        <v>11746</v>
      </c>
      <c r="I168" s="1633" t="s">
        <v>11753</v>
      </c>
      <c r="J168" s="1633" t="s">
        <v>6953</v>
      </c>
      <c r="K168" s="1633" t="s">
        <v>11754</v>
      </c>
      <c r="L168" s="1634"/>
      <c r="M168" s="1635" t="s">
        <v>448</v>
      </c>
      <c r="N168" s="1636" t="s">
        <v>11755</v>
      </c>
      <c r="O168" s="1636" t="s">
        <v>11756</v>
      </c>
      <c r="P168" s="1636"/>
      <c r="Q168" s="1678"/>
      <c r="R168" s="1648"/>
      <c r="S168" s="1650"/>
      <c r="T168" s="1678"/>
      <c r="U168" s="1648"/>
      <c r="V168" s="1648"/>
      <c r="W168" s="1648"/>
      <c r="X168" s="1648"/>
      <c r="Y168" s="1649"/>
      <c r="Z168" s="1650"/>
      <c r="AA168" s="1679" t="s">
        <v>11757</v>
      </c>
      <c r="AB168" s="1680"/>
    </row>
    <row r="169" ht="33.75" customHeight="1">
      <c r="A169" s="1631" t="s">
        <v>35</v>
      </c>
      <c r="B169" s="1327">
        <v>45463.0</v>
      </c>
      <c r="C169" s="1185" t="s">
        <v>301</v>
      </c>
      <c r="D169" s="1654" t="s">
        <v>11758</v>
      </c>
      <c r="E169" s="1698" t="s">
        <v>11759</v>
      </c>
      <c r="F169" s="1633">
        <v>762.0</v>
      </c>
      <c r="G169" s="1633" t="s">
        <v>10646</v>
      </c>
      <c r="H169" s="1633" t="s">
        <v>11760</v>
      </c>
      <c r="I169" s="1633" t="s">
        <v>11761</v>
      </c>
      <c r="J169" s="1633" t="s">
        <v>11762</v>
      </c>
      <c r="K169" s="1633" t="s">
        <v>11763</v>
      </c>
      <c r="L169" s="1634" t="s">
        <v>11764</v>
      </c>
      <c r="M169" s="1635" t="s">
        <v>448</v>
      </c>
      <c r="N169" s="1636" t="s">
        <v>11765</v>
      </c>
      <c r="O169" s="1636"/>
      <c r="P169" s="1636"/>
      <c r="Q169" s="1678"/>
      <c r="R169" s="1648"/>
      <c r="S169" s="1650"/>
      <c r="T169" s="1678"/>
      <c r="U169" s="1648"/>
      <c r="V169" s="1648"/>
      <c r="W169" s="1648"/>
      <c r="X169" s="1648"/>
      <c r="Y169" s="1649"/>
      <c r="Z169" s="1650"/>
      <c r="AA169" s="1679"/>
      <c r="AB169" s="1680"/>
    </row>
    <row r="170" ht="33.75" customHeight="1">
      <c r="A170" s="1631" t="s">
        <v>35</v>
      </c>
      <c r="B170" s="1149">
        <v>45462.0</v>
      </c>
      <c r="C170" s="817"/>
      <c r="D170" s="825" t="s">
        <v>5529</v>
      </c>
      <c r="E170" s="1633"/>
      <c r="F170" s="1633">
        <v>764.0</v>
      </c>
      <c r="G170" s="1633" t="s">
        <v>10646</v>
      </c>
      <c r="H170" s="1633" t="s">
        <v>11766</v>
      </c>
      <c r="I170" s="1633" t="s">
        <v>11767</v>
      </c>
      <c r="J170" s="1633" t="s">
        <v>11768</v>
      </c>
      <c r="K170" s="1633">
        <v>8.19659988E8</v>
      </c>
      <c r="L170" s="1634" t="s">
        <v>11769</v>
      </c>
      <c r="M170" s="1635" t="s">
        <v>10649</v>
      </c>
      <c r="N170" s="1636" t="s">
        <v>11770</v>
      </c>
      <c r="O170" s="1636" t="s">
        <v>11771</v>
      </c>
      <c r="P170" s="1636"/>
      <c r="Q170" s="1678"/>
      <c r="R170" s="1648"/>
      <c r="S170" s="1650"/>
      <c r="T170" s="1678"/>
      <c r="U170" s="1648"/>
      <c r="V170" s="1648"/>
      <c r="W170" s="1648"/>
      <c r="X170" s="1648"/>
      <c r="Y170" s="1649"/>
      <c r="Z170" s="1650"/>
      <c r="AA170" s="1679" t="s">
        <v>11772</v>
      </c>
      <c r="AB170" s="1680"/>
    </row>
    <row r="171" ht="33.75" customHeight="1">
      <c r="A171" s="1631" t="s">
        <v>35</v>
      </c>
      <c r="B171" s="1726">
        <v>45463.0</v>
      </c>
      <c r="C171" s="1185" t="s">
        <v>301</v>
      </c>
      <c r="D171" s="1654" t="s">
        <v>11773</v>
      </c>
      <c r="E171" s="1633"/>
      <c r="F171" s="1633">
        <v>765.0</v>
      </c>
      <c r="G171" s="1633" t="s">
        <v>10646</v>
      </c>
      <c r="H171" s="1633" t="s">
        <v>11774</v>
      </c>
      <c r="I171" s="1633" t="s">
        <v>11775</v>
      </c>
      <c r="J171" s="1633" t="s">
        <v>6953</v>
      </c>
      <c r="K171" s="1633" t="s">
        <v>11776</v>
      </c>
      <c r="L171" s="1634" t="s">
        <v>11777</v>
      </c>
      <c r="M171" s="1635" t="s">
        <v>10649</v>
      </c>
      <c r="N171" s="1636" t="s">
        <v>11778</v>
      </c>
      <c r="O171" s="1636" t="s">
        <v>11779</v>
      </c>
      <c r="P171" s="1636"/>
      <c r="Q171" s="1678"/>
      <c r="R171" s="1648"/>
      <c r="S171" s="1650"/>
      <c r="T171" s="1678"/>
      <c r="U171" s="1648"/>
      <c r="V171" s="1648"/>
      <c r="W171" s="1648"/>
      <c r="X171" s="1648"/>
      <c r="Y171" s="1649"/>
      <c r="Z171" s="1650"/>
      <c r="AA171" s="1679" t="s">
        <v>11780</v>
      </c>
      <c r="AB171" s="1680" t="s">
        <v>11781</v>
      </c>
    </row>
    <row r="172" ht="33.75" customHeight="1">
      <c r="A172" s="1631" t="s">
        <v>35</v>
      </c>
      <c r="B172" s="1327">
        <v>45463.0</v>
      </c>
      <c r="C172" s="1185" t="s">
        <v>301</v>
      </c>
      <c r="D172" s="1654" t="s">
        <v>8411</v>
      </c>
      <c r="E172" s="1633"/>
      <c r="F172" s="1633">
        <v>768.0</v>
      </c>
      <c r="G172" s="1633" t="s">
        <v>10646</v>
      </c>
      <c r="H172" s="1633" t="s">
        <v>11782</v>
      </c>
      <c r="I172" s="1633" t="s">
        <v>10717</v>
      </c>
      <c r="J172" s="1633" t="s">
        <v>6953</v>
      </c>
      <c r="K172" s="1633" t="s">
        <v>11783</v>
      </c>
      <c r="L172" s="1634" t="s">
        <v>11734</v>
      </c>
      <c r="M172" s="1635" t="s">
        <v>10649</v>
      </c>
      <c r="N172" s="1636" t="s">
        <v>11784</v>
      </c>
      <c r="O172" s="1636" t="s">
        <v>11785</v>
      </c>
      <c r="P172" s="1636"/>
      <c r="Q172" s="1678"/>
      <c r="R172" s="1648"/>
      <c r="S172" s="1650"/>
      <c r="T172" s="1678"/>
      <c r="U172" s="1648"/>
      <c r="V172" s="1648"/>
      <c r="W172" s="1648"/>
      <c r="X172" s="1648"/>
      <c r="Y172" s="1649"/>
      <c r="Z172" s="1650"/>
      <c r="AA172" s="1679" t="s">
        <v>11786</v>
      </c>
      <c r="AB172" s="1680"/>
    </row>
    <row r="173" ht="33.75" customHeight="1">
      <c r="A173" s="1631" t="s">
        <v>35</v>
      </c>
      <c r="B173" s="1149">
        <v>45462.0</v>
      </c>
      <c r="C173" s="817"/>
      <c r="D173" s="825" t="s">
        <v>11787</v>
      </c>
      <c r="E173" s="1633"/>
      <c r="F173" s="1633">
        <v>770.0</v>
      </c>
      <c r="G173" s="1633" t="s">
        <v>10646</v>
      </c>
      <c r="H173" s="1633" t="s">
        <v>11788</v>
      </c>
      <c r="I173" s="1633" t="s">
        <v>11789</v>
      </c>
      <c r="J173" s="1633" t="s">
        <v>11790</v>
      </c>
      <c r="K173" s="1633" t="s">
        <v>11791</v>
      </c>
      <c r="L173" s="1634" t="s">
        <v>11792</v>
      </c>
      <c r="M173" s="1635" t="s">
        <v>10649</v>
      </c>
      <c r="N173" s="1636" t="s">
        <v>11793</v>
      </c>
      <c r="O173" s="1636"/>
      <c r="P173" s="1636"/>
      <c r="Q173" s="1678"/>
      <c r="R173" s="1648"/>
      <c r="S173" s="1650"/>
      <c r="T173" s="1678"/>
      <c r="U173" s="1648"/>
      <c r="V173" s="1648"/>
      <c r="W173" s="1648"/>
      <c r="X173" s="1648"/>
      <c r="Y173" s="1649"/>
      <c r="Z173" s="1650"/>
      <c r="AA173" s="1679"/>
      <c r="AB173" s="1680"/>
    </row>
    <row r="174" ht="33.75" customHeight="1">
      <c r="A174" s="1631" t="s">
        <v>35</v>
      </c>
      <c r="B174" s="1726">
        <v>45463.0</v>
      </c>
      <c r="C174" s="1185" t="s">
        <v>301</v>
      </c>
      <c r="D174" s="1654" t="s">
        <v>11794</v>
      </c>
      <c r="E174" s="1633"/>
      <c r="F174" s="1633">
        <v>771.0</v>
      </c>
      <c r="G174" s="1633" t="s">
        <v>10646</v>
      </c>
      <c r="H174" s="1633" t="s">
        <v>11795</v>
      </c>
      <c r="I174" s="1633" t="s">
        <v>11796</v>
      </c>
      <c r="J174" s="1633" t="s">
        <v>11797</v>
      </c>
      <c r="K174" s="1633" t="s">
        <v>11798</v>
      </c>
      <c r="L174" s="1634" t="s">
        <v>11799</v>
      </c>
      <c r="M174" s="1635" t="s">
        <v>11800</v>
      </c>
      <c r="N174" s="1636" t="s">
        <v>11801</v>
      </c>
      <c r="O174" s="1636"/>
      <c r="P174" s="1636"/>
      <c r="Q174" s="1678"/>
      <c r="R174" s="1648"/>
      <c r="S174" s="1650"/>
      <c r="T174" s="1678"/>
      <c r="U174" s="1648"/>
      <c r="V174" s="1648"/>
      <c r="W174" s="1648"/>
      <c r="X174" s="1648"/>
      <c r="Y174" s="1649"/>
      <c r="Z174" s="1650"/>
      <c r="AA174" s="1679" t="s">
        <v>11802</v>
      </c>
      <c r="AB174" s="1680"/>
    </row>
    <row r="175" ht="33.75" customHeight="1">
      <c r="A175" s="1684" t="s">
        <v>35</v>
      </c>
      <c r="B175" s="1723">
        <v>45463.0</v>
      </c>
      <c r="C175" s="1724" t="s">
        <v>6258</v>
      </c>
      <c r="D175" s="1687" t="s">
        <v>11803</v>
      </c>
      <c r="E175" s="1727" t="s">
        <v>11804</v>
      </c>
      <c r="F175" s="1688">
        <v>772.0</v>
      </c>
      <c r="G175" s="1688" t="s">
        <v>10646</v>
      </c>
      <c r="H175" s="1688" t="s">
        <v>11805</v>
      </c>
      <c r="I175" s="1688" t="s">
        <v>11806</v>
      </c>
      <c r="J175" s="1688" t="s">
        <v>11807</v>
      </c>
      <c r="K175" s="1688" t="s">
        <v>11808</v>
      </c>
      <c r="L175" s="1689" t="s">
        <v>11809</v>
      </c>
      <c r="M175" s="1690" t="s">
        <v>11800</v>
      </c>
      <c r="N175" s="1691" t="s">
        <v>11810</v>
      </c>
      <c r="O175" s="1691"/>
      <c r="P175" s="1691"/>
      <c r="Q175" s="1692"/>
      <c r="R175" s="1693"/>
      <c r="S175" s="1694"/>
      <c r="T175" s="1692"/>
      <c r="U175" s="1693"/>
      <c r="V175" s="1693"/>
      <c r="W175" s="1693"/>
      <c r="X175" s="1693"/>
      <c r="Y175" s="1695"/>
      <c r="Z175" s="1694"/>
      <c r="AA175" s="1696" t="s">
        <v>11811</v>
      </c>
      <c r="AB175" s="1697"/>
    </row>
    <row r="176" ht="33.75" customHeight="1">
      <c r="A176" s="1631" t="s">
        <v>35</v>
      </c>
      <c r="B176" s="1149">
        <v>45462.0</v>
      </c>
      <c r="C176" s="817"/>
      <c r="D176" s="825" t="s">
        <v>862</v>
      </c>
      <c r="E176" s="1633"/>
      <c r="F176" s="1633">
        <v>773.0</v>
      </c>
      <c r="G176" s="1633" t="s">
        <v>10646</v>
      </c>
      <c r="H176" s="1633" t="s">
        <v>11812</v>
      </c>
      <c r="I176" s="1633" t="s">
        <v>11813</v>
      </c>
      <c r="J176" s="1633" t="s">
        <v>11814</v>
      </c>
      <c r="K176" s="1633" t="s">
        <v>11815</v>
      </c>
      <c r="L176" s="1634" t="s">
        <v>11816</v>
      </c>
      <c r="M176" s="1635" t="s">
        <v>11800</v>
      </c>
      <c r="N176" s="1636" t="s">
        <v>11817</v>
      </c>
      <c r="O176" s="1636"/>
      <c r="P176" s="1636"/>
      <c r="Q176" s="1678"/>
      <c r="R176" s="1648"/>
      <c r="S176" s="1650"/>
      <c r="T176" s="1678"/>
      <c r="U176" s="1648"/>
      <c r="V176" s="1648"/>
      <c r="W176" s="1648"/>
      <c r="X176" s="1648"/>
      <c r="Y176" s="1649"/>
      <c r="Z176" s="1650"/>
      <c r="AA176" s="1679" t="s">
        <v>11818</v>
      </c>
      <c r="AB176" s="1680"/>
    </row>
    <row r="177" ht="33.75" customHeight="1">
      <c r="A177" s="1714" t="s">
        <v>35</v>
      </c>
      <c r="B177" s="1726">
        <v>45463.0</v>
      </c>
      <c r="C177" s="1185" t="s">
        <v>301</v>
      </c>
      <c r="D177" s="1654" t="s">
        <v>11819</v>
      </c>
      <c r="E177" s="1633"/>
      <c r="F177" s="1633">
        <v>774.0</v>
      </c>
      <c r="G177" s="1633" t="s">
        <v>10646</v>
      </c>
      <c r="H177" s="1633" t="s">
        <v>11820</v>
      </c>
      <c r="I177" s="1633" t="s">
        <v>11821</v>
      </c>
      <c r="J177" s="1633" t="s">
        <v>11822</v>
      </c>
      <c r="K177" s="1633" t="s">
        <v>11823</v>
      </c>
      <c r="L177" s="1634" t="s">
        <v>11824</v>
      </c>
      <c r="M177" s="1635" t="s">
        <v>11800</v>
      </c>
      <c r="N177" s="1636" t="s">
        <v>11825</v>
      </c>
      <c r="O177" s="1636"/>
      <c r="P177" s="1636"/>
      <c r="Q177" s="1678"/>
      <c r="R177" s="1648"/>
      <c r="S177" s="1650"/>
      <c r="T177" s="1678"/>
      <c r="U177" s="1648"/>
      <c r="V177" s="1648"/>
      <c r="W177" s="1648"/>
      <c r="X177" s="1648"/>
      <c r="Y177" s="1649"/>
      <c r="Z177" s="1650"/>
      <c r="AA177" s="1679" t="s">
        <v>11826</v>
      </c>
      <c r="AB177" s="1680"/>
    </row>
    <row r="178" ht="33.75" customHeight="1">
      <c r="A178" s="1631" t="s">
        <v>35</v>
      </c>
      <c r="B178" s="1327">
        <v>45463.0</v>
      </c>
      <c r="C178" s="1185" t="s">
        <v>301</v>
      </c>
      <c r="D178" s="1654" t="s">
        <v>11827</v>
      </c>
      <c r="E178" s="1633"/>
      <c r="F178" s="1633">
        <v>775.0</v>
      </c>
      <c r="G178" s="1633" t="s">
        <v>10646</v>
      </c>
      <c r="H178" s="1633" t="s">
        <v>11828</v>
      </c>
      <c r="I178" s="1633" t="s">
        <v>11829</v>
      </c>
      <c r="J178" s="1633" t="s">
        <v>11830</v>
      </c>
      <c r="K178" s="1633" t="s">
        <v>11831</v>
      </c>
      <c r="L178" s="1634" t="s">
        <v>11832</v>
      </c>
      <c r="M178" s="1635" t="s">
        <v>11800</v>
      </c>
      <c r="N178" s="1636" t="s">
        <v>11833</v>
      </c>
      <c r="O178" s="1636"/>
      <c r="P178" s="1636"/>
      <c r="Q178" s="1678"/>
      <c r="R178" s="1648"/>
      <c r="S178" s="1650"/>
      <c r="T178" s="1678"/>
      <c r="U178" s="1648"/>
      <c r="V178" s="1648"/>
      <c r="W178" s="1648"/>
      <c r="X178" s="1648"/>
      <c r="Y178" s="1649"/>
      <c r="Z178" s="1650"/>
      <c r="AA178" s="1679"/>
      <c r="AB178" s="1680"/>
    </row>
    <row r="179" ht="33.75" customHeight="1">
      <c r="A179" s="1631" t="s">
        <v>35</v>
      </c>
      <c r="B179" s="1149">
        <v>45462.0</v>
      </c>
      <c r="C179" s="817"/>
      <c r="D179" s="825" t="s">
        <v>11834</v>
      </c>
      <c r="E179" s="1633"/>
      <c r="F179" s="1633">
        <v>776.0</v>
      </c>
      <c r="G179" s="1633" t="s">
        <v>10646</v>
      </c>
      <c r="H179" s="1633" t="s">
        <v>11835</v>
      </c>
      <c r="I179" s="1633" t="s">
        <v>11836</v>
      </c>
      <c r="J179" s="1633" t="s">
        <v>11837</v>
      </c>
      <c r="K179" s="1633" t="s">
        <v>11838</v>
      </c>
      <c r="L179" s="1634" t="s">
        <v>11839</v>
      </c>
      <c r="M179" s="1635" t="s">
        <v>11800</v>
      </c>
      <c r="N179" s="1636" t="s">
        <v>11840</v>
      </c>
      <c r="O179" s="1636"/>
      <c r="P179" s="1636"/>
      <c r="Q179" s="1678"/>
      <c r="R179" s="1648"/>
      <c r="S179" s="1650"/>
      <c r="T179" s="1678"/>
      <c r="U179" s="1648"/>
      <c r="V179" s="1648"/>
      <c r="W179" s="1648"/>
      <c r="X179" s="1648"/>
      <c r="Y179" s="1649"/>
      <c r="Z179" s="1650"/>
      <c r="AA179" s="1679"/>
      <c r="AB179" s="1680"/>
    </row>
    <row r="180" ht="33.75" customHeight="1">
      <c r="A180" s="1631" t="s">
        <v>35</v>
      </c>
      <c r="B180" s="1726">
        <v>45463.0</v>
      </c>
      <c r="C180" s="1185" t="s">
        <v>301</v>
      </c>
      <c r="D180" s="1654" t="s">
        <v>11841</v>
      </c>
      <c r="E180" s="1633"/>
      <c r="F180" s="1633">
        <v>777.0</v>
      </c>
      <c r="G180" s="1633" t="s">
        <v>10646</v>
      </c>
      <c r="H180" s="1633" t="s">
        <v>11835</v>
      </c>
      <c r="I180" s="1633" t="s">
        <v>11842</v>
      </c>
      <c r="J180" s="1633" t="s">
        <v>11843</v>
      </c>
      <c r="K180" s="1682" t="s">
        <v>11844</v>
      </c>
      <c r="L180" s="1634" t="s">
        <v>11845</v>
      </c>
      <c r="M180" s="1635" t="s">
        <v>11800</v>
      </c>
      <c r="N180" s="1636" t="s">
        <v>11846</v>
      </c>
      <c r="O180" s="1636"/>
      <c r="P180" s="1636"/>
      <c r="Q180" s="1678"/>
      <c r="R180" s="1648"/>
      <c r="S180" s="1650"/>
      <c r="T180" s="1678"/>
      <c r="U180" s="1648"/>
      <c r="V180" s="1648"/>
      <c r="W180" s="1648"/>
      <c r="X180" s="1648"/>
      <c r="Y180" s="1649"/>
      <c r="Z180" s="1650"/>
      <c r="AA180" s="1679"/>
      <c r="AB180" s="1680"/>
    </row>
    <row r="181" ht="33.75" customHeight="1">
      <c r="A181" s="1631" t="s">
        <v>35</v>
      </c>
      <c r="B181" s="1327">
        <v>45463.0</v>
      </c>
      <c r="C181" s="1185" t="s">
        <v>301</v>
      </c>
      <c r="D181" s="1654" t="s">
        <v>11847</v>
      </c>
      <c r="E181" s="1633"/>
      <c r="F181" s="1633">
        <v>778.0</v>
      </c>
      <c r="G181" s="1633" t="s">
        <v>10646</v>
      </c>
      <c r="H181" s="1633" t="s">
        <v>11835</v>
      </c>
      <c r="I181" s="1633" t="s">
        <v>11848</v>
      </c>
      <c r="J181" s="1633" t="s">
        <v>11849</v>
      </c>
      <c r="K181" s="1633" t="s">
        <v>11850</v>
      </c>
      <c r="L181" s="1634" t="s">
        <v>11851</v>
      </c>
      <c r="M181" s="1635" t="s">
        <v>11800</v>
      </c>
      <c r="N181" s="1636" t="s">
        <v>11852</v>
      </c>
      <c r="O181" s="1636"/>
      <c r="P181" s="1636"/>
      <c r="Q181" s="1678"/>
      <c r="R181" s="1648"/>
      <c r="S181" s="1650"/>
      <c r="T181" s="1678"/>
      <c r="U181" s="1648"/>
      <c r="V181" s="1648"/>
      <c r="W181" s="1648"/>
      <c r="X181" s="1648"/>
      <c r="Y181" s="1649"/>
      <c r="Z181" s="1650"/>
      <c r="AA181" s="1679" t="s">
        <v>11853</v>
      </c>
      <c r="AB181" s="1680"/>
    </row>
    <row r="182" ht="33.75" customHeight="1">
      <c r="A182" s="1725" t="s">
        <v>35</v>
      </c>
      <c r="B182" s="1671">
        <v>45462.0</v>
      </c>
      <c r="C182" s="777"/>
      <c r="D182" s="867" t="s">
        <v>11854</v>
      </c>
      <c r="E182" s="1657"/>
      <c r="F182" s="1657">
        <v>779.0</v>
      </c>
      <c r="G182" s="1673" t="s">
        <v>10646</v>
      </c>
      <c r="H182" s="1657" t="s">
        <v>11855</v>
      </c>
      <c r="I182" s="1657" t="s">
        <v>11856</v>
      </c>
      <c r="J182" s="1657" t="s">
        <v>11857</v>
      </c>
      <c r="K182" s="1657" t="s">
        <v>11858</v>
      </c>
      <c r="L182" s="1659" t="s">
        <v>11859</v>
      </c>
      <c r="M182" s="1660" t="s">
        <v>11800</v>
      </c>
      <c r="N182" s="1661" t="s">
        <v>11860</v>
      </c>
      <c r="O182" s="1661"/>
      <c r="P182" s="1662"/>
      <c r="Q182" s="1674"/>
      <c r="R182" s="1666"/>
      <c r="S182" s="1668"/>
      <c r="T182" s="1674"/>
      <c r="U182" s="1666"/>
      <c r="V182" s="1666"/>
      <c r="W182" s="1666"/>
      <c r="X182" s="1666"/>
      <c r="Y182" s="1667"/>
      <c r="Z182" s="1668"/>
      <c r="AA182" s="1675" t="s">
        <v>11861</v>
      </c>
      <c r="AB182" s="1676"/>
    </row>
    <row r="183" ht="33.75" customHeight="1">
      <c r="A183" s="1631" t="s">
        <v>35</v>
      </c>
      <c r="B183" s="1726">
        <v>45463.0</v>
      </c>
      <c r="C183" s="1185" t="s">
        <v>301</v>
      </c>
      <c r="D183" s="1654" t="s">
        <v>862</v>
      </c>
      <c r="E183" s="1633"/>
      <c r="F183" s="1633">
        <v>780.0</v>
      </c>
      <c r="G183" s="1633" t="s">
        <v>10646</v>
      </c>
      <c r="H183" s="1633" t="s">
        <v>11855</v>
      </c>
      <c r="I183" s="1633" t="s">
        <v>11862</v>
      </c>
      <c r="J183" s="1633" t="s">
        <v>11863</v>
      </c>
      <c r="K183" s="1633" t="s">
        <v>11864</v>
      </c>
      <c r="L183" s="1634" t="s">
        <v>11865</v>
      </c>
      <c r="M183" s="1635" t="s">
        <v>11800</v>
      </c>
      <c r="N183" s="1636" t="s">
        <v>11866</v>
      </c>
      <c r="O183" s="1636"/>
      <c r="P183" s="1636"/>
      <c r="Q183" s="1678"/>
      <c r="R183" s="1648"/>
      <c r="S183" s="1650"/>
      <c r="T183" s="1678"/>
      <c r="U183" s="1648"/>
      <c r="V183" s="1648"/>
      <c r="W183" s="1648"/>
      <c r="X183" s="1648"/>
      <c r="Y183" s="1649"/>
      <c r="Z183" s="1650"/>
      <c r="AA183" s="1679" t="s">
        <v>11626</v>
      </c>
      <c r="AB183" s="1680"/>
    </row>
    <row r="184" ht="33.75" customHeight="1">
      <c r="A184" s="1631" t="s">
        <v>35</v>
      </c>
      <c r="B184" s="1327">
        <v>45463.0</v>
      </c>
      <c r="C184" s="1185" t="s">
        <v>301</v>
      </c>
      <c r="D184" s="1654" t="s">
        <v>11867</v>
      </c>
      <c r="E184" s="1633"/>
      <c r="F184" s="1633">
        <v>781.0</v>
      </c>
      <c r="G184" s="1633" t="s">
        <v>10646</v>
      </c>
      <c r="H184" s="1633" t="s">
        <v>11855</v>
      </c>
      <c r="I184" s="1633" t="s">
        <v>11868</v>
      </c>
      <c r="J184" s="1633" t="s">
        <v>11869</v>
      </c>
      <c r="K184" s="1633" t="s">
        <v>11870</v>
      </c>
      <c r="L184" s="1634" t="s">
        <v>11871</v>
      </c>
      <c r="M184" s="1635" t="s">
        <v>11800</v>
      </c>
      <c r="N184" s="1636" t="s">
        <v>11872</v>
      </c>
      <c r="O184" s="1636"/>
      <c r="P184" s="1636"/>
      <c r="Q184" s="1678"/>
      <c r="R184" s="1648"/>
      <c r="S184" s="1650"/>
      <c r="T184" s="1678"/>
      <c r="U184" s="1648"/>
      <c r="V184" s="1648"/>
      <c r="W184" s="1648"/>
      <c r="X184" s="1648"/>
      <c r="Y184" s="1649"/>
      <c r="Z184" s="1650"/>
      <c r="AA184" s="1679" t="s">
        <v>11873</v>
      </c>
      <c r="AB184" s="1680"/>
    </row>
    <row r="185" ht="33.75" customHeight="1">
      <c r="A185" s="1631" t="s">
        <v>35</v>
      </c>
      <c r="B185" s="1149">
        <v>45462.0</v>
      </c>
      <c r="C185" s="817"/>
      <c r="D185" s="825" t="s">
        <v>11874</v>
      </c>
      <c r="E185" s="1633"/>
      <c r="F185" s="1633">
        <v>782.0</v>
      </c>
      <c r="G185" s="1633" t="s">
        <v>10646</v>
      </c>
      <c r="H185" s="1633" t="s">
        <v>11855</v>
      </c>
      <c r="I185" s="1633" t="s">
        <v>11875</v>
      </c>
      <c r="J185" s="1633" t="s">
        <v>11876</v>
      </c>
      <c r="K185" s="1633" t="s">
        <v>11877</v>
      </c>
      <c r="L185" s="1634" t="s">
        <v>11878</v>
      </c>
      <c r="M185" s="1635" t="s">
        <v>11800</v>
      </c>
      <c r="N185" s="1636" t="s">
        <v>3450</v>
      </c>
      <c r="O185" s="1636"/>
      <c r="P185" s="1636"/>
      <c r="Q185" s="1678"/>
      <c r="R185" s="1648"/>
      <c r="S185" s="1650"/>
      <c r="T185" s="1678"/>
      <c r="U185" s="1648"/>
      <c r="V185" s="1648"/>
      <c r="W185" s="1648"/>
      <c r="X185" s="1648"/>
      <c r="Y185" s="1649"/>
      <c r="Z185" s="1650"/>
      <c r="AA185" s="1679" t="s">
        <v>11879</v>
      </c>
      <c r="AB185" s="1680"/>
    </row>
    <row r="186" ht="33.75" customHeight="1">
      <c r="A186" s="1631" t="s">
        <v>35</v>
      </c>
      <c r="B186" s="1726">
        <v>45463.0</v>
      </c>
      <c r="C186" s="1185" t="s">
        <v>301</v>
      </c>
      <c r="D186" s="1654" t="s">
        <v>862</v>
      </c>
      <c r="E186" s="1633"/>
      <c r="F186" s="1633">
        <v>783.0</v>
      </c>
      <c r="G186" s="1633" t="s">
        <v>10646</v>
      </c>
      <c r="H186" s="1633" t="s">
        <v>11855</v>
      </c>
      <c r="I186" s="1633" t="s">
        <v>11880</v>
      </c>
      <c r="J186" s="1633" t="s">
        <v>11881</v>
      </c>
      <c r="K186" s="1633" t="s">
        <v>11882</v>
      </c>
      <c r="L186" s="1634" t="s">
        <v>11883</v>
      </c>
      <c r="M186" s="1635" t="s">
        <v>11800</v>
      </c>
      <c r="N186" s="1636" t="s">
        <v>11884</v>
      </c>
      <c r="O186" s="1636"/>
      <c r="P186" s="1636"/>
      <c r="Q186" s="1678"/>
      <c r="R186" s="1648"/>
      <c r="S186" s="1650"/>
      <c r="T186" s="1678"/>
      <c r="U186" s="1648"/>
      <c r="V186" s="1648"/>
      <c r="W186" s="1648"/>
      <c r="X186" s="1648"/>
      <c r="Y186" s="1649"/>
      <c r="Z186" s="1650"/>
      <c r="AA186" s="1679"/>
      <c r="AB186" s="1680"/>
    </row>
    <row r="187" ht="33.75" customHeight="1">
      <c r="A187" s="1631" t="s">
        <v>35</v>
      </c>
      <c r="B187" s="1327">
        <v>45463.0</v>
      </c>
      <c r="C187" s="1185" t="s">
        <v>301</v>
      </c>
      <c r="D187" s="1654" t="s">
        <v>862</v>
      </c>
      <c r="E187" s="1633"/>
      <c r="F187" s="1633">
        <v>784.0</v>
      </c>
      <c r="G187" s="1633" t="s">
        <v>10646</v>
      </c>
      <c r="H187" s="1633" t="s">
        <v>11855</v>
      </c>
      <c r="I187" s="1633" t="s">
        <v>11885</v>
      </c>
      <c r="J187" s="1633" t="s">
        <v>11886</v>
      </c>
      <c r="K187" s="1633" t="s">
        <v>11887</v>
      </c>
      <c r="L187" s="1634" t="s">
        <v>11888</v>
      </c>
      <c r="M187" s="1635" t="s">
        <v>11800</v>
      </c>
      <c r="N187" s="1636" t="s">
        <v>3450</v>
      </c>
      <c r="O187" s="1636"/>
      <c r="P187" s="1636"/>
      <c r="Q187" s="1678"/>
      <c r="R187" s="1648"/>
      <c r="S187" s="1650"/>
      <c r="T187" s="1678"/>
      <c r="U187" s="1648"/>
      <c r="V187" s="1648"/>
      <c r="W187" s="1648"/>
      <c r="X187" s="1648"/>
      <c r="Y187" s="1649"/>
      <c r="Z187" s="1650"/>
      <c r="AA187" s="1679"/>
      <c r="AB187" s="1680"/>
    </row>
    <row r="188" ht="33.75" customHeight="1">
      <c r="A188" s="1702" t="s">
        <v>35</v>
      </c>
      <c r="B188" s="1703">
        <v>45462.0</v>
      </c>
      <c r="C188" s="1140"/>
      <c r="D188" s="1137" t="s">
        <v>11889</v>
      </c>
      <c r="E188" s="1704"/>
      <c r="F188" s="1704">
        <v>785.0</v>
      </c>
      <c r="G188" s="1704" t="s">
        <v>10646</v>
      </c>
      <c r="H188" s="1704" t="s">
        <v>11855</v>
      </c>
      <c r="I188" s="1704" t="s">
        <v>11890</v>
      </c>
      <c r="J188" s="1704" t="s">
        <v>11891</v>
      </c>
      <c r="K188" s="1704" t="s">
        <v>11892</v>
      </c>
      <c r="L188" s="1705" t="s">
        <v>11893</v>
      </c>
      <c r="M188" s="1706" t="s">
        <v>11800</v>
      </c>
      <c r="N188" s="1707" t="s">
        <v>11894</v>
      </c>
      <c r="O188" s="1707"/>
      <c r="P188" s="1707"/>
      <c r="Q188" s="1708"/>
      <c r="R188" s="1709"/>
      <c r="S188" s="1710"/>
      <c r="T188" s="1708"/>
      <c r="U188" s="1709"/>
      <c r="V188" s="1709"/>
      <c r="W188" s="1709"/>
      <c r="X188" s="1709"/>
      <c r="Y188" s="1711"/>
      <c r="Z188" s="1710"/>
      <c r="AA188" s="1712" t="s">
        <v>11895</v>
      </c>
      <c r="AB188" s="1713"/>
    </row>
    <row r="189" ht="33.75" customHeight="1">
      <c r="A189" s="1631" t="s">
        <v>35</v>
      </c>
      <c r="B189" s="1726">
        <v>45463.0</v>
      </c>
      <c r="C189" s="1185" t="s">
        <v>301</v>
      </c>
      <c r="D189" s="1654" t="s">
        <v>862</v>
      </c>
      <c r="E189" s="1633"/>
      <c r="F189" s="1633">
        <v>786.0</v>
      </c>
      <c r="G189" s="1633" t="s">
        <v>10646</v>
      </c>
      <c r="H189" s="1633" t="s">
        <v>11855</v>
      </c>
      <c r="I189" s="1633" t="s">
        <v>11896</v>
      </c>
      <c r="J189" s="1633" t="s">
        <v>11897</v>
      </c>
      <c r="K189" s="1633" t="s">
        <v>11898</v>
      </c>
      <c r="L189" s="1634" t="s">
        <v>11899</v>
      </c>
      <c r="M189" s="1635" t="s">
        <v>11800</v>
      </c>
      <c r="N189" s="1636" t="s">
        <v>11900</v>
      </c>
      <c r="O189" s="1636"/>
      <c r="P189" s="1636"/>
      <c r="Q189" s="1678"/>
      <c r="R189" s="1648"/>
      <c r="S189" s="1650"/>
      <c r="T189" s="1678"/>
      <c r="U189" s="1648"/>
      <c r="V189" s="1648"/>
      <c r="W189" s="1648"/>
      <c r="X189" s="1648"/>
      <c r="Y189" s="1649"/>
      <c r="Z189" s="1650"/>
      <c r="AA189" s="1679" t="s">
        <v>11901</v>
      </c>
      <c r="AB189" s="1680"/>
    </row>
    <row r="190" ht="33.75" customHeight="1">
      <c r="A190" s="1631" t="s">
        <v>35</v>
      </c>
      <c r="B190" s="1327">
        <v>45463.0</v>
      </c>
      <c r="C190" s="1185" t="s">
        <v>301</v>
      </c>
      <c r="D190" s="1654" t="s">
        <v>10598</v>
      </c>
      <c r="E190" s="1698" t="s">
        <v>11902</v>
      </c>
      <c r="F190" s="1633">
        <v>787.0</v>
      </c>
      <c r="G190" s="1633" t="s">
        <v>10646</v>
      </c>
      <c r="H190" s="1633" t="s">
        <v>11855</v>
      </c>
      <c r="I190" s="1633" t="s">
        <v>11903</v>
      </c>
      <c r="J190" s="1633" t="s">
        <v>11904</v>
      </c>
      <c r="K190" s="1633" t="s">
        <v>11905</v>
      </c>
      <c r="L190" s="1634" t="s">
        <v>11906</v>
      </c>
      <c r="M190" s="1635" t="s">
        <v>11800</v>
      </c>
      <c r="N190" s="1636" t="s">
        <v>11907</v>
      </c>
      <c r="O190" s="1636"/>
      <c r="P190" s="1636"/>
      <c r="Q190" s="1678"/>
      <c r="R190" s="1648"/>
      <c r="S190" s="1650"/>
      <c r="T190" s="1678"/>
      <c r="U190" s="1648"/>
      <c r="V190" s="1648"/>
      <c r="W190" s="1648"/>
      <c r="X190" s="1648"/>
      <c r="Y190" s="1649"/>
      <c r="Z190" s="1650"/>
      <c r="AA190" s="1679"/>
      <c r="AB190" s="1680"/>
    </row>
    <row r="191" ht="33.75" customHeight="1">
      <c r="A191" s="1631" t="s">
        <v>35</v>
      </c>
      <c r="B191" s="1149">
        <v>45462.0</v>
      </c>
      <c r="C191" s="817"/>
      <c r="D191" s="825" t="s">
        <v>5529</v>
      </c>
      <c r="E191" s="1633"/>
      <c r="F191" s="1633">
        <v>788.0</v>
      </c>
      <c r="G191" s="1633" t="s">
        <v>10646</v>
      </c>
      <c r="H191" s="1633" t="s">
        <v>11855</v>
      </c>
      <c r="I191" s="1633" t="s">
        <v>11908</v>
      </c>
      <c r="J191" s="1633" t="s">
        <v>11909</v>
      </c>
      <c r="K191" s="1633" t="s">
        <v>11910</v>
      </c>
      <c r="L191" s="1634" t="s">
        <v>11911</v>
      </c>
      <c r="M191" s="1635" t="s">
        <v>11800</v>
      </c>
      <c r="N191" s="1636" t="s">
        <v>674</v>
      </c>
      <c r="O191" s="1636"/>
      <c r="P191" s="1636"/>
      <c r="Q191" s="1678"/>
      <c r="R191" s="1648"/>
      <c r="S191" s="1650"/>
      <c r="T191" s="1678"/>
      <c r="U191" s="1648"/>
      <c r="V191" s="1648"/>
      <c r="W191" s="1648"/>
      <c r="X191" s="1648"/>
      <c r="Y191" s="1649"/>
      <c r="Z191" s="1650"/>
      <c r="AA191" s="1679" t="s">
        <v>11912</v>
      </c>
      <c r="AB191" s="1680"/>
    </row>
    <row r="192" ht="33.75" customHeight="1">
      <c r="A192" s="1631" t="s">
        <v>35</v>
      </c>
      <c r="B192" s="1726">
        <v>45463.0</v>
      </c>
      <c r="C192" s="1185" t="s">
        <v>301</v>
      </c>
      <c r="D192" s="1654" t="s">
        <v>11913</v>
      </c>
      <c r="E192" s="1633"/>
      <c r="F192" s="1633">
        <v>789.0</v>
      </c>
      <c r="G192" s="1633" t="s">
        <v>10646</v>
      </c>
      <c r="H192" s="1633" t="s">
        <v>11855</v>
      </c>
      <c r="I192" s="1633" t="s">
        <v>11914</v>
      </c>
      <c r="J192" s="1633" t="s">
        <v>11915</v>
      </c>
      <c r="K192" s="1633" t="s">
        <v>11916</v>
      </c>
      <c r="L192" s="1634" t="s">
        <v>11917</v>
      </c>
      <c r="M192" s="1635" t="s">
        <v>11800</v>
      </c>
      <c r="N192" s="1636" t="s">
        <v>11918</v>
      </c>
      <c r="O192" s="1636"/>
      <c r="P192" s="1636"/>
      <c r="Q192" s="1678"/>
      <c r="R192" s="1648"/>
      <c r="S192" s="1650"/>
      <c r="T192" s="1678"/>
      <c r="U192" s="1648"/>
      <c r="V192" s="1648"/>
      <c r="W192" s="1648"/>
      <c r="X192" s="1648"/>
      <c r="Y192" s="1649"/>
      <c r="Z192" s="1650"/>
      <c r="AA192" s="1679" t="s">
        <v>11919</v>
      </c>
      <c r="AB192" s="1680"/>
    </row>
    <row r="193" ht="33.75" customHeight="1">
      <c r="A193" s="1631" t="s">
        <v>35</v>
      </c>
      <c r="B193" s="1327">
        <v>45463.0</v>
      </c>
      <c r="C193" s="1185" t="s">
        <v>301</v>
      </c>
      <c r="D193" s="1654" t="s">
        <v>862</v>
      </c>
      <c r="E193" s="1633"/>
      <c r="F193" s="1633">
        <v>790.0</v>
      </c>
      <c r="G193" s="1633" t="s">
        <v>10646</v>
      </c>
      <c r="H193" s="1633" t="s">
        <v>11855</v>
      </c>
      <c r="I193" s="1633" t="s">
        <v>11920</v>
      </c>
      <c r="J193" s="1633" t="s">
        <v>11921</v>
      </c>
      <c r="K193" s="1633" t="s">
        <v>11922</v>
      </c>
      <c r="L193" s="1634" t="s">
        <v>11923</v>
      </c>
      <c r="M193" s="1635" t="s">
        <v>11800</v>
      </c>
      <c r="N193" s="1636" t="s">
        <v>11924</v>
      </c>
      <c r="O193" s="1636"/>
      <c r="P193" s="1636"/>
      <c r="Q193" s="1678"/>
      <c r="R193" s="1648"/>
      <c r="S193" s="1650"/>
      <c r="T193" s="1678"/>
      <c r="U193" s="1648"/>
      <c r="V193" s="1648"/>
      <c r="W193" s="1648"/>
      <c r="X193" s="1648"/>
      <c r="Y193" s="1649"/>
      <c r="Z193" s="1650"/>
      <c r="AA193" s="1679"/>
      <c r="AB193" s="1680"/>
    </row>
    <row r="194" ht="33.75" customHeight="1">
      <c r="A194" s="1702" t="s">
        <v>35</v>
      </c>
      <c r="B194" s="1703">
        <v>45462.0</v>
      </c>
      <c r="C194" s="1140"/>
      <c r="D194" s="1170" t="s">
        <v>11925</v>
      </c>
      <c r="E194" s="1704"/>
      <c r="F194" s="1704">
        <v>791.0</v>
      </c>
      <c r="G194" s="1704" t="s">
        <v>10646</v>
      </c>
      <c r="H194" s="1704" t="s">
        <v>11855</v>
      </c>
      <c r="I194" s="1704" t="s">
        <v>11926</v>
      </c>
      <c r="J194" s="1704" t="s">
        <v>11927</v>
      </c>
      <c r="K194" s="1704" t="s">
        <v>11928</v>
      </c>
      <c r="L194" s="1705" t="s">
        <v>11929</v>
      </c>
      <c r="M194" s="1706" t="s">
        <v>11800</v>
      </c>
      <c r="N194" s="1707" t="s">
        <v>11930</v>
      </c>
      <c r="O194" s="1707"/>
      <c r="P194" s="1707"/>
      <c r="Q194" s="1708"/>
      <c r="R194" s="1709"/>
      <c r="S194" s="1710"/>
      <c r="T194" s="1708"/>
      <c r="U194" s="1709"/>
      <c r="V194" s="1709"/>
      <c r="W194" s="1709"/>
      <c r="X194" s="1709"/>
      <c r="Y194" s="1711"/>
      <c r="Z194" s="1710"/>
      <c r="AA194" s="1712"/>
      <c r="AB194" s="1713"/>
    </row>
    <row r="195" ht="33.75" customHeight="1">
      <c r="A195" s="1631" t="s">
        <v>35</v>
      </c>
      <c r="B195" s="1726">
        <v>45463.0</v>
      </c>
      <c r="C195" s="1185" t="s">
        <v>301</v>
      </c>
      <c r="D195" s="1654" t="s">
        <v>862</v>
      </c>
      <c r="E195" s="1633"/>
      <c r="F195" s="1633">
        <v>792.0</v>
      </c>
      <c r="G195" s="1633" t="s">
        <v>10646</v>
      </c>
      <c r="H195" s="1633" t="s">
        <v>11855</v>
      </c>
      <c r="I195" s="1633" t="s">
        <v>11931</v>
      </c>
      <c r="J195" s="1633" t="s">
        <v>11932</v>
      </c>
      <c r="K195" s="1633" t="s">
        <v>11933</v>
      </c>
      <c r="L195" s="1634" t="s">
        <v>11934</v>
      </c>
      <c r="M195" s="1635" t="s">
        <v>11800</v>
      </c>
      <c r="N195" s="1636" t="s">
        <v>11935</v>
      </c>
      <c r="O195" s="1636"/>
      <c r="P195" s="1636"/>
      <c r="Q195" s="1678"/>
      <c r="R195" s="1648"/>
      <c r="S195" s="1650"/>
      <c r="T195" s="1678"/>
      <c r="U195" s="1648"/>
      <c r="V195" s="1648"/>
      <c r="W195" s="1648"/>
      <c r="X195" s="1648"/>
      <c r="Y195" s="1649"/>
      <c r="Z195" s="1650"/>
      <c r="AA195" s="1679" t="s">
        <v>11936</v>
      </c>
      <c r="AB195" s="1680"/>
    </row>
    <row r="196" ht="33.75" customHeight="1">
      <c r="A196" s="1631" t="s">
        <v>35</v>
      </c>
      <c r="B196" s="1327">
        <v>45463.0</v>
      </c>
      <c r="C196" s="1185" t="s">
        <v>301</v>
      </c>
      <c r="D196" s="1654" t="s">
        <v>11937</v>
      </c>
      <c r="E196" s="1698" t="s">
        <v>11759</v>
      </c>
      <c r="F196" s="1633">
        <v>793.0</v>
      </c>
      <c r="G196" s="1633" t="s">
        <v>10646</v>
      </c>
      <c r="H196" s="1633" t="s">
        <v>11855</v>
      </c>
      <c r="I196" s="1633" t="s">
        <v>11938</v>
      </c>
      <c r="J196" s="1633" t="s">
        <v>11939</v>
      </c>
      <c r="K196" s="1633" t="s">
        <v>11940</v>
      </c>
      <c r="L196" s="1644" t="s">
        <v>11941</v>
      </c>
      <c r="M196" s="1635" t="s">
        <v>11800</v>
      </c>
      <c r="N196" s="1636" t="s">
        <v>11942</v>
      </c>
      <c r="O196" s="1636"/>
      <c r="P196" s="1636"/>
      <c r="Q196" s="1678"/>
      <c r="R196" s="1648"/>
      <c r="S196" s="1650"/>
      <c r="T196" s="1678"/>
      <c r="U196" s="1648"/>
      <c r="V196" s="1648"/>
      <c r="W196" s="1648"/>
      <c r="X196" s="1648"/>
      <c r="Y196" s="1649"/>
      <c r="Z196" s="1650"/>
      <c r="AA196" s="1679" t="s">
        <v>11943</v>
      </c>
      <c r="AB196" s="1680" t="s">
        <v>11944</v>
      </c>
    </row>
    <row r="197" ht="33.75" customHeight="1">
      <c r="A197" s="1631" t="s">
        <v>35</v>
      </c>
      <c r="B197" s="1149">
        <v>45462.0</v>
      </c>
      <c r="C197" s="817"/>
      <c r="D197" s="825" t="s">
        <v>8355</v>
      </c>
      <c r="E197" s="1633"/>
      <c r="F197" s="1633">
        <v>794.0</v>
      </c>
      <c r="G197" s="1633" t="s">
        <v>10646</v>
      </c>
      <c r="H197" s="1633" t="s">
        <v>11855</v>
      </c>
      <c r="I197" s="1633" t="s">
        <v>11945</v>
      </c>
      <c r="J197" s="1633" t="s">
        <v>11946</v>
      </c>
      <c r="K197" s="1633" t="s">
        <v>11947</v>
      </c>
      <c r="L197" s="1634" t="s">
        <v>11948</v>
      </c>
      <c r="M197" s="1635" t="s">
        <v>11800</v>
      </c>
      <c r="N197" s="1636" t="s">
        <v>11949</v>
      </c>
      <c r="O197" s="1636"/>
      <c r="P197" s="1636"/>
      <c r="Q197" s="1678"/>
      <c r="R197" s="1648"/>
      <c r="S197" s="1650"/>
      <c r="T197" s="1678"/>
      <c r="U197" s="1648"/>
      <c r="V197" s="1648"/>
      <c r="W197" s="1648"/>
      <c r="X197" s="1648"/>
      <c r="Y197" s="1649"/>
      <c r="Z197" s="1650"/>
      <c r="AA197" s="1679" t="s">
        <v>11950</v>
      </c>
      <c r="AB197" s="1680" t="s">
        <v>11951</v>
      </c>
    </row>
    <row r="198" ht="33.75" customHeight="1">
      <c r="A198" s="1631" t="s">
        <v>35</v>
      </c>
      <c r="B198" s="1726">
        <v>45463.0</v>
      </c>
      <c r="C198" s="1185" t="s">
        <v>301</v>
      </c>
      <c r="D198" s="1654" t="s">
        <v>11952</v>
      </c>
      <c r="E198" s="1633"/>
      <c r="F198" s="1633">
        <v>795.0</v>
      </c>
      <c r="G198" s="1633" t="s">
        <v>10646</v>
      </c>
      <c r="H198" s="1633" t="s">
        <v>11855</v>
      </c>
      <c r="I198" s="1633" t="s">
        <v>11953</v>
      </c>
      <c r="J198" s="1633" t="s">
        <v>11954</v>
      </c>
      <c r="K198" s="1633" t="s">
        <v>11955</v>
      </c>
      <c r="L198" s="1634" t="s">
        <v>11956</v>
      </c>
      <c r="M198" s="1635" t="s">
        <v>11800</v>
      </c>
      <c r="N198" s="1636" t="s">
        <v>11957</v>
      </c>
      <c r="O198" s="1636"/>
      <c r="P198" s="1636"/>
      <c r="Q198" s="1678"/>
      <c r="R198" s="1648"/>
      <c r="S198" s="1650"/>
      <c r="T198" s="1678"/>
      <c r="U198" s="1648"/>
      <c r="V198" s="1648"/>
      <c r="W198" s="1648"/>
      <c r="X198" s="1648"/>
      <c r="Y198" s="1649"/>
      <c r="Z198" s="1650"/>
      <c r="AA198" s="1679" t="s">
        <v>11958</v>
      </c>
      <c r="AB198" s="1680"/>
    </row>
    <row r="199" ht="33.75" customHeight="1">
      <c r="A199" s="1631" t="s">
        <v>35</v>
      </c>
      <c r="B199" s="1327">
        <v>45463.0</v>
      </c>
      <c r="C199" s="1185" t="s">
        <v>301</v>
      </c>
      <c r="D199" s="1654" t="s">
        <v>862</v>
      </c>
      <c r="E199" s="1633"/>
      <c r="F199" s="1633">
        <v>796.0</v>
      </c>
      <c r="G199" s="1633" t="s">
        <v>10646</v>
      </c>
      <c r="H199" s="1633" t="s">
        <v>11855</v>
      </c>
      <c r="I199" s="1633" t="s">
        <v>11959</v>
      </c>
      <c r="J199" s="1633" t="s">
        <v>11960</v>
      </c>
      <c r="K199" s="1633" t="s">
        <v>11961</v>
      </c>
      <c r="L199" s="1634" t="s">
        <v>11962</v>
      </c>
      <c r="M199" s="1635" t="s">
        <v>11800</v>
      </c>
      <c r="N199" s="1636" t="s">
        <v>11963</v>
      </c>
      <c r="O199" s="1636"/>
      <c r="P199" s="1636"/>
      <c r="Q199" s="1678"/>
      <c r="R199" s="1648"/>
      <c r="S199" s="1650"/>
      <c r="T199" s="1678"/>
      <c r="U199" s="1648"/>
      <c r="V199" s="1648"/>
      <c r="W199" s="1648"/>
      <c r="X199" s="1648"/>
      <c r="Y199" s="1649"/>
      <c r="Z199" s="1650"/>
      <c r="AA199" s="1679" t="s">
        <v>11964</v>
      </c>
      <c r="AB199" s="1680"/>
    </row>
    <row r="200" ht="33.75" customHeight="1">
      <c r="A200" s="1631" t="s">
        <v>35</v>
      </c>
      <c r="B200" s="1149">
        <v>45462.0</v>
      </c>
      <c r="C200" s="817"/>
      <c r="D200" s="825" t="s">
        <v>862</v>
      </c>
      <c r="E200" s="1633"/>
      <c r="F200" s="1633">
        <v>797.0</v>
      </c>
      <c r="G200" s="1633" t="s">
        <v>10646</v>
      </c>
      <c r="H200" s="1633" t="s">
        <v>11855</v>
      </c>
      <c r="I200" s="1633" t="s">
        <v>11965</v>
      </c>
      <c r="J200" s="1633" t="s">
        <v>11966</v>
      </c>
      <c r="K200" s="1633" t="s">
        <v>11967</v>
      </c>
      <c r="L200" s="1634" t="s">
        <v>11968</v>
      </c>
      <c r="M200" s="1635" t="s">
        <v>11800</v>
      </c>
      <c r="N200" s="1636" t="s">
        <v>11969</v>
      </c>
      <c r="O200" s="1636"/>
      <c r="P200" s="1636"/>
      <c r="Q200" s="1678"/>
      <c r="R200" s="1648"/>
      <c r="S200" s="1650"/>
      <c r="T200" s="1678"/>
      <c r="U200" s="1648"/>
      <c r="V200" s="1648"/>
      <c r="W200" s="1648"/>
      <c r="X200" s="1648"/>
      <c r="Y200" s="1649"/>
      <c r="Z200" s="1650"/>
      <c r="AA200" s="1679"/>
      <c r="AB200" s="1680"/>
    </row>
    <row r="201" ht="33.75" customHeight="1">
      <c r="A201" s="1631" t="s">
        <v>35</v>
      </c>
      <c r="B201" s="1726">
        <v>45463.0</v>
      </c>
      <c r="C201" s="1185" t="s">
        <v>301</v>
      </c>
      <c r="D201" s="1654" t="s">
        <v>11970</v>
      </c>
      <c r="E201" s="1633"/>
      <c r="F201" s="1633">
        <v>798.0</v>
      </c>
      <c r="G201" s="1633" t="s">
        <v>10646</v>
      </c>
      <c r="H201" s="1633" t="s">
        <v>11855</v>
      </c>
      <c r="I201" s="1633" t="s">
        <v>11971</v>
      </c>
      <c r="J201" s="1633" t="s">
        <v>11972</v>
      </c>
      <c r="K201" s="1633" t="s">
        <v>11973</v>
      </c>
      <c r="L201" s="1634" t="s">
        <v>11974</v>
      </c>
      <c r="M201" s="1635" t="s">
        <v>11800</v>
      </c>
      <c r="N201" s="1636" t="s">
        <v>11975</v>
      </c>
      <c r="O201" s="1636"/>
      <c r="P201" s="1636"/>
      <c r="Q201" s="1678"/>
      <c r="R201" s="1648"/>
      <c r="S201" s="1650"/>
      <c r="T201" s="1678"/>
      <c r="U201" s="1648"/>
      <c r="V201" s="1648"/>
      <c r="W201" s="1648"/>
      <c r="X201" s="1648"/>
      <c r="Y201" s="1649"/>
      <c r="Z201" s="1650"/>
      <c r="AA201" s="1679"/>
      <c r="AB201" s="1680"/>
    </row>
    <row r="202" ht="33.75" customHeight="1">
      <c r="A202" s="1631" t="s">
        <v>35</v>
      </c>
      <c r="B202" s="1327">
        <v>45463.0</v>
      </c>
      <c r="C202" s="1185" t="s">
        <v>301</v>
      </c>
      <c r="D202" s="1654" t="s">
        <v>862</v>
      </c>
      <c r="E202" s="1633"/>
      <c r="F202" s="1633">
        <v>799.0</v>
      </c>
      <c r="G202" s="1633" t="s">
        <v>10646</v>
      </c>
      <c r="H202" s="1633" t="s">
        <v>11855</v>
      </c>
      <c r="I202" s="1633" t="s">
        <v>11976</v>
      </c>
      <c r="J202" s="1633" t="s">
        <v>11977</v>
      </c>
      <c r="K202" s="1633" t="s">
        <v>11978</v>
      </c>
      <c r="L202" s="1634" t="s">
        <v>11979</v>
      </c>
      <c r="M202" s="1635" t="s">
        <v>11800</v>
      </c>
      <c r="N202" s="1636" t="s">
        <v>11980</v>
      </c>
      <c r="O202" s="1636"/>
      <c r="P202" s="1636"/>
      <c r="Q202" s="1678"/>
      <c r="R202" s="1648"/>
      <c r="S202" s="1650"/>
      <c r="T202" s="1678"/>
      <c r="U202" s="1648"/>
      <c r="V202" s="1648"/>
      <c r="W202" s="1648"/>
      <c r="X202" s="1648"/>
      <c r="Y202" s="1649"/>
      <c r="Z202" s="1650"/>
      <c r="AA202" s="1679" t="s">
        <v>11981</v>
      </c>
      <c r="AB202" s="1680"/>
    </row>
    <row r="203" ht="33.75" customHeight="1">
      <c r="A203" s="1725" t="s">
        <v>35</v>
      </c>
      <c r="B203" s="1671">
        <v>45462.0</v>
      </c>
      <c r="C203" s="777"/>
      <c r="D203" s="867" t="s">
        <v>5854</v>
      </c>
      <c r="E203" s="1657"/>
      <c r="F203" s="1657">
        <v>800.0</v>
      </c>
      <c r="G203" s="1673" t="s">
        <v>10646</v>
      </c>
      <c r="H203" s="1657" t="s">
        <v>11855</v>
      </c>
      <c r="I203" s="1657" t="s">
        <v>11982</v>
      </c>
      <c r="J203" s="1657" t="s">
        <v>11983</v>
      </c>
      <c r="K203" s="1657" t="s">
        <v>11984</v>
      </c>
      <c r="L203" s="1659" t="s">
        <v>11985</v>
      </c>
      <c r="M203" s="1660" t="s">
        <v>11800</v>
      </c>
      <c r="N203" s="1661" t="s">
        <v>674</v>
      </c>
      <c r="O203" s="1661"/>
      <c r="P203" s="1662"/>
      <c r="Q203" s="1674"/>
      <c r="R203" s="1666"/>
      <c r="S203" s="1668"/>
      <c r="T203" s="1674"/>
      <c r="U203" s="1666"/>
      <c r="V203" s="1666"/>
      <c r="W203" s="1666"/>
      <c r="X203" s="1666"/>
      <c r="Y203" s="1667"/>
      <c r="Z203" s="1668"/>
      <c r="AA203" s="1675" t="s">
        <v>11986</v>
      </c>
      <c r="AB203" s="1676"/>
    </row>
    <row r="204" ht="33.75" customHeight="1">
      <c r="A204" s="1631" t="s">
        <v>35</v>
      </c>
      <c r="B204" s="1726">
        <v>45463.0</v>
      </c>
      <c r="C204" s="1185" t="s">
        <v>301</v>
      </c>
      <c r="D204" s="1654" t="s">
        <v>11987</v>
      </c>
      <c r="E204" s="1633"/>
      <c r="F204" s="1633">
        <v>801.0</v>
      </c>
      <c r="G204" s="1633" t="s">
        <v>10646</v>
      </c>
      <c r="H204" s="1633" t="s">
        <v>11855</v>
      </c>
      <c r="I204" s="1633" t="s">
        <v>11988</v>
      </c>
      <c r="J204" s="1633" t="s">
        <v>11989</v>
      </c>
      <c r="K204" s="1633" t="s">
        <v>11990</v>
      </c>
      <c r="L204" s="1634" t="s">
        <v>11991</v>
      </c>
      <c r="M204" s="1635" t="s">
        <v>11800</v>
      </c>
      <c r="N204" s="1636" t="s">
        <v>11992</v>
      </c>
      <c r="O204" s="1636"/>
      <c r="P204" s="1636"/>
      <c r="Q204" s="1678"/>
      <c r="R204" s="1648"/>
      <c r="S204" s="1650"/>
      <c r="T204" s="1678"/>
      <c r="U204" s="1648"/>
      <c r="V204" s="1648"/>
      <c r="W204" s="1648"/>
      <c r="X204" s="1648"/>
      <c r="Y204" s="1649"/>
      <c r="Z204" s="1650"/>
      <c r="AA204" s="1679" t="s">
        <v>11993</v>
      </c>
      <c r="AB204" s="1680"/>
    </row>
    <row r="205" ht="33.75" customHeight="1">
      <c r="A205" s="1631" t="s">
        <v>35</v>
      </c>
      <c r="B205" s="1327">
        <v>45463.0</v>
      </c>
      <c r="C205" s="1185" t="s">
        <v>301</v>
      </c>
      <c r="D205" s="1654" t="s">
        <v>862</v>
      </c>
      <c r="E205" s="1633"/>
      <c r="F205" s="1633">
        <v>802.0</v>
      </c>
      <c r="G205" s="1633" t="s">
        <v>10646</v>
      </c>
      <c r="H205" s="1633" t="s">
        <v>11855</v>
      </c>
      <c r="I205" s="1633" t="s">
        <v>11994</v>
      </c>
      <c r="J205" s="1633" t="s">
        <v>11995</v>
      </c>
      <c r="K205" s="1633" t="s">
        <v>11996</v>
      </c>
      <c r="L205" s="1634" t="s">
        <v>11997</v>
      </c>
      <c r="M205" s="1635" t="s">
        <v>11800</v>
      </c>
      <c r="N205" s="1636" t="s">
        <v>11998</v>
      </c>
      <c r="O205" s="1636"/>
      <c r="P205" s="1636"/>
      <c r="Q205" s="1678"/>
      <c r="R205" s="1648"/>
      <c r="S205" s="1650"/>
      <c r="T205" s="1678"/>
      <c r="U205" s="1648"/>
      <c r="V205" s="1648"/>
      <c r="W205" s="1648"/>
      <c r="X205" s="1648"/>
      <c r="Y205" s="1649"/>
      <c r="Z205" s="1650"/>
      <c r="AA205" s="1679" t="s">
        <v>11912</v>
      </c>
      <c r="AB205" s="1680"/>
    </row>
    <row r="206" ht="33.75" customHeight="1">
      <c r="A206" s="1631" t="s">
        <v>35</v>
      </c>
      <c r="B206" s="1149">
        <v>45462.0</v>
      </c>
      <c r="C206" s="817"/>
      <c r="D206" s="825" t="s">
        <v>862</v>
      </c>
      <c r="E206" s="1633"/>
      <c r="F206" s="1633">
        <v>803.0</v>
      </c>
      <c r="G206" s="1633" t="s">
        <v>10646</v>
      </c>
      <c r="H206" s="1633" t="s">
        <v>11999</v>
      </c>
      <c r="I206" s="1633" t="s">
        <v>12000</v>
      </c>
      <c r="J206" s="1633" t="s">
        <v>12001</v>
      </c>
      <c r="K206" s="1633" t="s">
        <v>12002</v>
      </c>
      <c r="L206" s="1634" t="s">
        <v>12003</v>
      </c>
      <c r="M206" s="1635" t="s">
        <v>11800</v>
      </c>
      <c r="N206" s="1636" t="s">
        <v>12004</v>
      </c>
      <c r="O206" s="1636"/>
      <c r="P206" s="1636"/>
      <c r="Q206" s="1678"/>
      <c r="R206" s="1648"/>
      <c r="S206" s="1650"/>
      <c r="T206" s="1678"/>
      <c r="U206" s="1648"/>
      <c r="V206" s="1648"/>
      <c r="W206" s="1648"/>
      <c r="X206" s="1648"/>
      <c r="Y206" s="1649"/>
      <c r="Z206" s="1650"/>
      <c r="AA206" s="1679" t="s">
        <v>12005</v>
      </c>
      <c r="AB206" s="1680"/>
    </row>
    <row r="207" ht="33.75" customHeight="1">
      <c r="A207" s="1714" t="s">
        <v>35</v>
      </c>
      <c r="B207" s="1700">
        <v>45463.0</v>
      </c>
      <c r="C207" s="867" t="s">
        <v>6258</v>
      </c>
      <c r="D207" s="1655" t="s">
        <v>12006</v>
      </c>
      <c r="E207" s="1657"/>
      <c r="F207" s="1657">
        <v>804.0</v>
      </c>
      <c r="G207" s="1658" t="s">
        <v>10646</v>
      </c>
      <c r="H207" s="1657" t="s">
        <v>11999</v>
      </c>
      <c r="I207" s="1657" t="s">
        <v>12007</v>
      </c>
      <c r="J207" s="1657" t="s">
        <v>12008</v>
      </c>
      <c r="K207" s="1657" t="s">
        <v>12009</v>
      </c>
      <c r="L207" s="1659" t="s">
        <v>12010</v>
      </c>
      <c r="M207" s="1660" t="s">
        <v>11800</v>
      </c>
      <c r="N207" s="1661" t="s">
        <v>12011</v>
      </c>
      <c r="O207" s="1661"/>
      <c r="P207" s="1662"/>
      <c r="Q207" s="1674"/>
      <c r="R207" s="1666"/>
      <c r="S207" s="1668"/>
      <c r="T207" s="1674"/>
      <c r="U207" s="1666"/>
      <c r="V207" s="1666"/>
      <c r="W207" s="1666"/>
      <c r="X207" s="1666"/>
      <c r="Y207" s="1667"/>
      <c r="Z207" s="1668"/>
      <c r="AA207" s="1675"/>
      <c r="AB207" s="1676"/>
    </row>
    <row r="208" ht="33.75" customHeight="1">
      <c r="A208" s="1631" t="s">
        <v>35</v>
      </c>
      <c r="B208" s="1327">
        <v>45463.0</v>
      </c>
      <c r="C208" s="1185" t="s">
        <v>301</v>
      </c>
      <c r="D208" s="1654" t="s">
        <v>12012</v>
      </c>
      <c r="E208" s="1633"/>
      <c r="F208" s="1633">
        <v>805.0</v>
      </c>
      <c r="G208" s="1633" t="s">
        <v>10646</v>
      </c>
      <c r="H208" s="1633" t="s">
        <v>11999</v>
      </c>
      <c r="I208" s="1633" t="s">
        <v>12013</v>
      </c>
      <c r="J208" s="1633" t="s">
        <v>12014</v>
      </c>
      <c r="K208" s="1633" t="s">
        <v>12015</v>
      </c>
      <c r="L208" s="1634" t="s">
        <v>12016</v>
      </c>
      <c r="M208" s="1635" t="s">
        <v>11800</v>
      </c>
      <c r="N208" s="1636" t="s">
        <v>12017</v>
      </c>
      <c r="O208" s="1636"/>
      <c r="P208" s="1636"/>
      <c r="Q208" s="1678"/>
      <c r="R208" s="1648"/>
      <c r="S208" s="1650"/>
      <c r="T208" s="1678"/>
      <c r="U208" s="1648"/>
      <c r="V208" s="1648"/>
      <c r="W208" s="1648"/>
      <c r="X208" s="1648"/>
      <c r="Y208" s="1649"/>
      <c r="Z208" s="1650"/>
      <c r="AA208" s="1679"/>
      <c r="AB208" s="1680"/>
    </row>
    <row r="209" ht="33.75" customHeight="1">
      <c r="A209" s="1702" t="s">
        <v>35</v>
      </c>
      <c r="B209" s="1703">
        <v>45462.0</v>
      </c>
      <c r="C209" s="1140"/>
      <c r="D209" s="1137" t="s">
        <v>12018</v>
      </c>
      <c r="E209" s="1704"/>
      <c r="F209" s="1704">
        <v>806.0</v>
      </c>
      <c r="G209" s="1704" t="s">
        <v>10646</v>
      </c>
      <c r="H209" s="1704" t="s">
        <v>11999</v>
      </c>
      <c r="I209" s="1704" t="s">
        <v>12019</v>
      </c>
      <c r="J209" s="1704" t="s">
        <v>12020</v>
      </c>
      <c r="K209" s="1704">
        <v>8.17511502E8</v>
      </c>
      <c r="L209" s="1705" t="s">
        <v>12021</v>
      </c>
      <c r="M209" s="1706" t="s">
        <v>11800</v>
      </c>
      <c r="N209" s="1707" t="s">
        <v>12022</v>
      </c>
      <c r="O209" s="1707"/>
      <c r="P209" s="1707"/>
      <c r="Q209" s="1708"/>
      <c r="R209" s="1709"/>
      <c r="S209" s="1710"/>
      <c r="T209" s="1708"/>
      <c r="U209" s="1709"/>
      <c r="V209" s="1709"/>
      <c r="W209" s="1709"/>
      <c r="X209" s="1709"/>
      <c r="Y209" s="1711"/>
      <c r="Z209" s="1710"/>
      <c r="AA209" s="1712" t="s">
        <v>12023</v>
      </c>
      <c r="AB209" s="1713"/>
    </row>
    <row r="210" ht="33.75" customHeight="1">
      <c r="A210" s="1631" t="s">
        <v>35</v>
      </c>
      <c r="B210" s="1726">
        <v>45463.0</v>
      </c>
      <c r="C210" s="1185" t="s">
        <v>301</v>
      </c>
      <c r="D210" s="1654" t="s">
        <v>12024</v>
      </c>
      <c r="E210" s="1633"/>
      <c r="F210" s="1633">
        <v>807.0</v>
      </c>
      <c r="G210" s="1633" t="s">
        <v>10646</v>
      </c>
      <c r="H210" s="1633" t="s">
        <v>11999</v>
      </c>
      <c r="I210" s="1633" t="s">
        <v>12025</v>
      </c>
      <c r="J210" s="1633" t="s">
        <v>12026</v>
      </c>
      <c r="K210" s="1633" t="s">
        <v>12027</v>
      </c>
      <c r="L210" s="1634" t="s">
        <v>12028</v>
      </c>
      <c r="M210" s="1635" t="s">
        <v>11800</v>
      </c>
      <c r="N210" s="1636" t="s">
        <v>12029</v>
      </c>
      <c r="O210" s="1636"/>
      <c r="P210" s="1636"/>
      <c r="Q210" s="1678"/>
      <c r="R210" s="1648"/>
      <c r="S210" s="1650"/>
      <c r="T210" s="1678"/>
      <c r="U210" s="1648"/>
      <c r="V210" s="1648"/>
      <c r="W210" s="1648"/>
      <c r="X210" s="1648"/>
      <c r="Y210" s="1649"/>
      <c r="Z210" s="1650"/>
      <c r="AA210" s="1679" t="s">
        <v>12030</v>
      </c>
      <c r="AB210" s="1680"/>
    </row>
    <row r="211" ht="33.75" customHeight="1">
      <c r="A211" s="1725" t="s">
        <v>35</v>
      </c>
      <c r="B211" s="1208"/>
      <c r="C211" s="1208"/>
      <c r="D211" s="1728"/>
      <c r="E211" s="1673"/>
      <c r="F211" s="1673">
        <v>808.0</v>
      </c>
      <c r="G211" s="1673" t="s">
        <v>10646</v>
      </c>
      <c r="H211" s="1673" t="s">
        <v>11999</v>
      </c>
      <c r="I211" s="1673" t="s">
        <v>12031</v>
      </c>
      <c r="J211" s="1673" t="s">
        <v>12032</v>
      </c>
      <c r="K211" s="1673">
        <v>9.74566994E8</v>
      </c>
      <c r="L211" s="1729" t="s">
        <v>12033</v>
      </c>
      <c r="M211" s="1730" t="s">
        <v>11800</v>
      </c>
      <c r="N211" s="1731" t="s">
        <v>12034</v>
      </c>
      <c r="O211" s="1731"/>
      <c r="P211" s="1731"/>
      <c r="Q211" s="1732"/>
      <c r="R211" s="1733"/>
      <c r="S211" s="1734"/>
      <c r="T211" s="1732"/>
      <c r="U211" s="1733"/>
      <c r="V211" s="1733"/>
      <c r="W211" s="1733"/>
      <c r="X211" s="1733"/>
      <c r="Y211" s="1735"/>
      <c r="Z211" s="1734"/>
      <c r="AA211" s="1736" t="s">
        <v>12035</v>
      </c>
      <c r="AB211" s="1737" t="s">
        <v>12036</v>
      </c>
    </row>
    <row r="212" ht="33.75" customHeight="1">
      <c r="A212" s="1631" t="s">
        <v>35</v>
      </c>
      <c r="B212" s="1149">
        <v>45462.0</v>
      </c>
      <c r="C212" s="817"/>
      <c r="D212" s="825" t="s">
        <v>862</v>
      </c>
      <c r="E212" s="1633"/>
      <c r="F212" s="1633">
        <v>809.0</v>
      </c>
      <c r="G212" s="1633" t="s">
        <v>10646</v>
      </c>
      <c r="H212" s="1633" t="s">
        <v>11999</v>
      </c>
      <c r="I212" s="1633" t="s">
        <v>12037</v>
      </c>
      <c r="J212" s="1633" t="s">
        <v>12038</v>
      </c>
      <c r="K212" s="1633" t="s">
        <v>12039</v>
      </c>
      <c r="L212" s="1634" t="s">
        <v>12040</v>
      </c>
      <c r="M212" s="1635" t="s">
        <v>11800</v>
      </c>
      <c r="N212" s="1636" t="s">
        <v>1371</v>
      </c>
      <c r="O212" s="1636"/>
      <c r="P212" s="1636"/>
      <c r="Q212" s="1678"/>
      <c r="R212" s="1648"/>
      <c r="S212" s="1650"/>
      <c r="T212" s="1678"/>
      <c r="U212" s="1648"/>
      <c r="V212" s="1648"/>
      <c r="W212" s="1648"/>
      <c r="X212" s="1648"/>
      <c r="Y212" s="1649"/>
      <c r="Z212" s="1650"/>
      <c r="AA212" s="1679" t="s">
        <v>11912</v>
      </c>
      <c r="AB212" s="1680"/>
    </row>
    <row r="213" ht="33.75" customHeight="1">
      <c r="A213" s="1631" t="s">
        <v>35</v>
      </c>
      <c r="B213" s="1726">
        <v>45463.0</v>
      </c>
      <c r="C213" s="1185" t="s">
        <v>301</v>
      </c>
      <c r="D213" s="1654" t="s">
        <v>1623</v>
      </c>
      <c r="E213" s="1633"/>
      <c r="F213" s="1633">
        <v>810.0</v>
      </c>
      <c r="G213" s="1633" t="s">
        <v>10646</v>
      </c>
      <c r="H213" s="1633" t="s">
        <v>11999</v>
      </c>
      <c r="I213" s="1633" t="s">
        <v>12041</v>
      </c>
      <c r="J213" s="1633" t="s">
        <v>12042</v>
      </c>
      <c r="K213" s="1633" t="s">
        <v>12043</v>
      </c>
      <c r="L213" s="1634" t="s">
        <v>12044</v>
      </c>
      <c r="M213" s="1635" t="s">
        <v>11800</v>
      </c>
      <c r="N213" s="1636" t="s">
        <v>12045</v>
      </c>
      <c r="O213" s="1636"/>
      <c r="P213" s="1636"/>
      <c r="Q213" s="1678"/>
      <c r="R213" s="1648"/>
      <c r="S213" s="1650"/>
      <c r="T213" s="1678"/>
      <c r="U213" s="1648"/>
      <c r="V213" s="1648"/>
      <c r="W213" s="1648"/>
      <c r="X213" s="1648"/>
      <c r="Y213" s="1649"/>
      <c r="Z213" s="1650"/>
      <c r="AA213" s="1679" t="s">
        <v>12046</v>
      </c>
      <c r="AB213" s="1680"/>
    </row>
    <row r="214" ht="33.75" customHeight="1">
      <c r="A214" s="1631" t="s">
        <v>35</v>
      </c>
      <c r="B214" s="1327">
        <v>45463.0</v>
      </c>
      <c r="C214" s="1185" t="s">
        <v>301</v>
      </c>
      <c r="D214" s="1654" t="s">
        <v>12047</v>
      </c>
      <c r="E214" s="1633"/>
      <c r="F214" s="1633">
        <v>811.0</v>
      </c>
      <c r="G214" s="1633" t="s">
        <v>10646</v>
      </c>
      <c r="H214" s="1633" t="s">
        <v>11999</v>
      </c>
      <c r="I214" s="1633" t="s">
        <v>12048</v>
      </c>
      <c r="J214" s="1633" t="s">
        <v>12049</v>
      </c>
      <c r="K214" s="1633" t="s">
        <v>12050</v>
      </c>
      <c r="L214" s="1634" t="s">
        <v>12051</v>
      </c>
      <c r="M214" s="1635" t="s">
        <v>11800</v>
      </c>
      <c r="N214" s="1636" t="s">
        <v>12052</v>
      </c>
      <c r="O214" s="1636"/>
      <c r="P214" s="1636"/>
      <c r="Q214" s="1678"/>
      <c r="R214" s="1648"/>
      <c r="S214" s="1650"/>
      <c r="T214" s="1678"/>
      <c r="U214" s="1648"/>
      <c r="V214" s="1648"/>
      <c r="W214" s="1648"/>
      <c r="X214" s="1648"/>
      <c r="Y214" s="1649"/>
      <c r="Z214" s="1650"/>
      <c r="AA214" s="1679"/>
      <c r="AB214" s="1680"/>
    </row>
    <row r="215" ht="33.75" customHeight="1">
      <c r="A215" s="1631" t="s">
        <v>35</v>
      </c>
      <c r="B215" s="1149">
        <v>45462.0</v>
      </c>
      <c r="C215" s="817"/>
      <c r="D215" s="825" t="s">
        <v>5984</v>
      </c>
      <c r="E215" s="1633"/>
      <c r="F215" s="1633">
        <v>812.0</v>
      </c>
      <c r="G215" s="1633" t="s">
        <v>10646</v>
      </c>
      <c r="H215" s="1633" t="s">
        <v>11999</v>
      </c>
      <c r="I215" s="1633" t="s">
        <v>12053</v>
      </c>
      <c r="J215" s="1633" t="s">
        <v>12054</v>
      </c>
      <c r="K215" s="1633" t="s">
        <v>12055</v>
      </c>
      <c r="L215" s="1634" t="s">
        <v>12056</v>
      </c>
      <c r="M215" s="1635" t="s">
        <v>11800</v>
      </c>
      <c r="N215" s="1636" t="s">
        <v>1371</v>
      </c>
      <c r="O215" s="1636"/>
      <c r="P215" s="1636"/>
      <c r="Q215" s="1678"/>
      <c r="R215" s="1648"/>
      <c r="S215" s="1650"/>
      <c r="T215" s="1678"/>
      <c r="U215" s="1648"/>
      <c r="V215" s="1648"/>
      <c r="W215" s="1648"/>
      <c r="X215" s="1648"/>
      <c r="Y215" s="1649"/>
      <c r="Z215" s="1650"/>
      <c r="AA215" s="1679"/>
      <c r="AB215" s="1680"/>
    </row>
    <row r="216" ht="33.75" customHeight="1">
      <c r="A216" s="1631" t="s">
        <v>35</v>
      </c>
      <c r="B216" s="1726">
        <v>45463.0</v>
      </c>
      <c r="C216" s="1185" t="s">
        <v>301</v>
      </c>
      <c r="D216" s="1654" t="s">
        <v>12057</v>
      </c>
      <c r="E216" s="1633"/>
      <c r="F216" s="1633">
        <v>813.0</v>
      </c>
      <c r="G216" s="1633" t="s">
        <v>10646</v>
      </c>
      <c r="H216" s="1633" t="s">
        <v>11999</v>
      </c>
      <c r="I216" s="1633" t="s">
        <v>12058</v>
      </c>
      <c r="J216" s="1633" t="s">
        <v>12059</v>
      </c>
      <c r="K216" s="1682" t="s">
        <v>12060</v>
      </c>
      <c r="L216" s="1634" t="s">
        <v>12061</v>
      </c>
      <c r="M216" s="1635" t="s">
        <v>11800</v>
      </c>
      <c r="N216" s="1636" t="s">
        <v>12062</v>
      </c>
      <c r="O216" s="1636"/>
      <c r="P216" s="1636"/>
      <c r="Q216" s="1678"/>
      <c r="R216" s="1648"/>
      <c r="S216" s="1650"/>
      <c r="T216" s="1678"/>
      <c r="U216" s="1648"/>
      <c r="V216" s="1648"/>
      <c r="W216" s="1648"/>
      <c r="X216" s="1648"/>
      <c r="Y216" s="1649"/>
      <c r="Z216" s="1650"/>
      <c r="AA216" s="1679" t="s">
        <v>12063</v>
      </c>
      <c r="AB216" s="1680"/>
    </row>
    <row r="217" ht="33.75" customHeight="1">
      <c r="A217" s="1631" t="s">
        <v>35</v>
      </c>
      <c r="B217" s="1327">
        <v>45463.0</v>
      </c>
      <c r="C217" s="1185" t="s">
        <v>301</v>
      </c>
      <c r="D217" s="1654" t="s">
        <v>3029</v>
      </c>
      <c r="E217" s="1698" t="s">
        <v>12064</v>
      </c>
      <c r="F217" s="1633">
        <v>814.0</v>
      </c>
      <c r="G217" s="1633" t="s">
        <v>10646</v>
      </c>
      <c r="H217" s="1633" t="s">
        <v>11999</v>
      </c>
      <c r="I217" s="1633" t="s">
        <v>12065</v>
      </c>
      <c r="J217" s="1633" t="s">
        <v>12066</v>
      </c>
      <c r="K217" s="1633" t="s">
        <v>12067</v>
      </c>
      <c r="L217" s="1634" t="s">
        <v>12068</v>
      </c>
      <c r="M217" s="1635" t="s">
        <v>11800</v>
      </c>
      <c r="N217" s="1636" t="s">
        <v>12069</v>
      </c>
      <c r="O217" s="1636"/>
      <c r="P217" s="1636"/>
      <c r="Q217" s="1678"/>
      <c r="R217" s="1648"/>
      <c r="S217" s="1650"/>
      <c r="T217" s="1678"/>
      <c r="U217" s="1648"/>
      <c r="V217" s="1648"/>
      <c r="W217" s="1648"/>
      <c r="X217" s="1648"/>
      <c r="Y217" s="1649"/>
      <c r="Z217" s="1650"/>
      <c r="AA217" s="1679" t="s">
        <v>12070</v>
      </c>
      <c r="AB217" s="1680" t="s">
        <v>12071</v>
      </c>
    </row>
    <row r="218" ht="33.75" customHeight="1">
      <c r="A218" s="1631" t="s">
        <v>35</v>
      </c>
      <c r="B218" s="1149">
        <v>45462.0</v>
      </c>
      <c r="C218" s="817"/>
      <c r="D218" s="825" t="s">
        <v>1544</v>
      </c>
      <c r="E218" s="1633"/>
      <c r="F218" s="1633">
        <v>815.0</v>
      </c>
      <c r="G218" s="1633" t="s">
        <v>10646</v>
      </c>
      <c r="H218" s="1633" t="s">
        <v>11999</v>
      </c>
      <c r="I218" s="1633" t="s">
        <v>12072</v>
      </c>
      <c r="J218" s="1633" t="s">
        <v>12073</v>
      </c>
      <c r="K218" s="1633" t="s">
        <v>12074</v>
      </c>
      <c r="L218" s="1634" t="s">
        <v>12075</v>
      </c>
      <c r="M218" s="1635" t="s">
        <v>11800</v>
      </c>
      <c r="N218" s="1636" t="s">
        <v>12076</v>
      </c>
      <c r="O218" s="1636"/>
      <c r="P218" s="1636"/>
      <c r="Q218" s="1678"/>
      <c r="R218" s="1648"/>
      <c r="S218" s="1650"/>
      <c r="T218" s="1678"/>
      <c r="U218" s="1648"/>
      <c r="V218" s="1648"/>
      <c r="W218" s="1648"/>
      <c r="X218" s="1648"/>
      <c r="Y218" s="1649"/>
      <c r="Z218" s="1650"/>
      <c r="AA218" s="1679" t="s">
        <v>11626</v>
      </c>
      <c r="AB218" s="1680"/>
    </row>
    <row r="219" ht="33.75" customHeight="1">
      <c r="A219" s="1340" t="s">
        <v>35</v>
      </c>
      <c r="B219" s="1738">
        <v>45463.0</v>
      </c>
      <c r="C219" s="867" t="s">
        <v>6258</v>
      </c>
      <c r="D219" s="1655" t="s">
        <v>12077</v>
      </c>
      <c r="E219" s="1657"/>
      <c r="F219" s="1657">
        <v>816.0</v>
      </c>
      <c r="G219" s="1739" t="s">
        <v>10646</v>
      </c>
      <c r="H219" s="1657" t="s">
        <v>11999</v>
      </c>
      <c r="I219" s="1657" t="s">
        <v>12078</v>
      </c>
      <c r="J219" s="1657" t="s">
        <v>12079</v>
      </c>
      <c r="K219" s="1657">
        <v>8.09889355E8</v>
      </c>
      <c r="L219" s="1659" t="s">
        <v>12080</v>
      </c>
      <c r="M219" s="1660" t="s">
        <v>11800</v>
      </c>
      <c r="N219" s="1661" t="s">
        <v>12081</v>
      </c>
      <c r="O219" s="1661"/>
      <c r="P219" s="1661"/>
      <c r="Q219" s="1674"/>
      <c r="R219" s="1666"/>
      <c r="S219" s="1668"/>
      <c r="T219" s="1674"/>
      <c r="U219" s="1666"/>
      <c r="V219" s="1666"/>
      <c r="W219" s="1666"/>
      <c r="X219" s="1666"/>
      <c r="Y219" s="1667"/>
      <c r="Z219" s="1668"/>
      <c r="AA219" s="1675" t="s">
        <v>12082</v>
      </c>
      <c r="AB219" s="1676" t="s">
        <v>12083</v>
      </c>
    </row>
    <row r="220" ht="33.75" customHeight="1">
      <c r="A220" s="1631" t="s">
        <v>35</v>
      </c>
      <c r="B220" s="1327">
        <v>45463.0</v>
      </c>
      <c r="C220" s="1185" t="s">
        <v>301</v>
      </c>
      <c r="D220" s="1654" t="s">
        <v>8411</v>
      </c>
      <c r="E220" s="1633"/>
      <c r="F220" s="1633">
        <v>817.0</v>
      </c>
      <c r="G220" s="1633" t="s">
        <v>10646</v>
      </c>
      <c r="H220" s="1633" t="s">
        <v>11999</v>
      </c>
      <c r="I220" s="1633" t="s">
        <v>12084</v>
      </c>
      <c r="J220" s="1633" t="s">
        <v>12085</v>
      </c>
      <c r="K220" s="1633" t="s">
        <v>12086</v>
      </c>
      <c r="L220" s="1634" t="s">
        <v>12087</v>
      </c>
      <c r="M220" s="1635" t="s">
        <v>11800</v>
      </c>
      <c r="N220" s="1636" t="s">
        <v>12088</v>
      </c>
      <c r="O220" s="1636"/>
      <c r="P220" s="1636"/>
      <c r="Q220" s="1678"/>
      <c r="R220" s="1648"/>
      <c r="S220" s="1650"/>
      <c r="T220" s="1678"/>
      <c r="U220" s="1648"/>
      <c r="V220" s="1648"/>
      <c r="W220" s="1648"/>
      <c r="X220" s="1648"/>
      <c r="Y220" s="1649"/>
      <c r="Z220" s="1650"/>
      <c r="AA220" s="1679" t="s">
        <v>12089</v>
      </c>
      <c r="AB220" s="1680"/>
    </row>
    <row r="221" ht="33.75" customHeight="1">
      <c r="A221" s="1631" t="s">
        <v>35</v>
      </c>
      <c r="B221" s="1149">
        <v>45462.0</v>
      </c>
      <c r="C221" s="817"/>
      <c r="D221" s="825" t="s">
        <v>5726</v>
      </c>
      <c r="E221" s="1633"/>
      <c r="F221" s="1633">
        <v>818.0</v>
      </c>
      <c r="G221" s="1633" t="s">
        <v>10646</v>
      </c>
      <c r="H221" s="1633" t="s">
        <v>11999</v>
      </c>
      <c r="I221" s="1633" t="s">
        <v>12090</v>
      </c>
      <c r="J221" s="1633" t="s">
        <v>12091</v>
      </c>
      <c r="K221" s="1633" t="s">
        <v>12092</v>
      </c>
      <c r="L221" s="1634" t="s">
        <v>12093</v>
      </c>
      <c r="M221" s="1635" t="s">
        <v>11800</v>
      </c>
      <c r="N221" s="1636" t="s">
        <v>12045</v>
      </c>
      <c r="O221" s="1636"/>
      <c r="P221" s="1636"/>
      <c r="Q221" s="1678"/>
      <c r="R221" s="1648"/>
      <c r="S221" s="1650"/>
      <c r="T221" s="1678"/>
      <c r="U221" s="1648"/>
      <c r="V221" s="1648"/>
      <c r="W221" s="1648"/>
      <c r="X221" s="1648"/>
      <c r="Y221" s="1649"/>
      <c r="Z221" s="1650"/>
      <c r="AA221" s="1679"/>
      <c r="AB221" s="1680"/>
    </row>
    <row r="222" ht="33.75" customHeight="1">
      <c r="A222" s="1631" t="s">
        <v>35</v>
      </c>
      <c r="B222" s="1726">
        <v>45463.0</v>
      </c>
      <c r="C222" s="1185" t="s">
        <v>301</v>
      </c>
      <c r="D222" s="1654" t="s">
        <v>12094</v>
      </c>
      <c r="E222" s="1633"/>
      <c r="F222" s="1633">
        <v>819.0</v>
      </c>
      <c r="G222" s="1633" t="s">
        <v>10646</v>
      </c>
      <c r="H222" s="1633" t="s">
        <v>11999</v>
      </c>
      <c r="I222" s="1633" t="s">
        <v>12095</v>
      </c>
      <c r="J222" s="1633" t="s">
        <v>12096</v>
      </c>
      <c r="K222" s="1633" t="s">
        <v>12097</v>
      </c>
      <c r="L222" s="1634" t="s">
        <v>12098</v>
      </c>
      <c r="M222" s="1635" t="s">
        <v>11800</v>
      </c>
      <c r="N222" s="1636" t="s">
        <v>1544</v>
      </c>
      <c r="O222" s="1636"/>
      <c r="P222" s="1636"/>
      <c r="Q222" s="1678"/>
      <c r="R222" s="1648"/>
      <c r="S222" s="1650"/>
      <c r="T222" s="1678"/>
      <c r="U222" s="1648"/>
      <c r="V222" s="1648"/>
      <c r="W222" s="1648"/>
      <c r="X222" s="1648"/>
      <c r="Y222" s="1649"/>
      <c r="Z222" s="1650"/>
      <c r="AA222" s="1679"/>
      <c r="AB222" s="1680"/>
    </row>
    <row r="223" ht="33.75" customHeight="1">
      <c r="A223" s="1631" t="s">
        <v>35</v>
      </c>
      <c r="B223" s="1327">
        <v>45463.0</v>
      </c>
      <c r="C223" s="1185" t="s">
        <v>301</v>
      </c>
      <c r="D223" s="1654" t="s">
        <v>12099</v>
      </c>
      <c r="E223" s="1698" t="s">
        <v>12100</v>
      </c>
      <c r="F223" s="1633">
        <v>820.0</v>
      </c>
      <c r="G223" s="1633" t="s">
        <v>10646</v>
      </c>
      <c r="H223" s="1633" t="s">
        <v>11999</v>
      </c>
      <c r="I223" s="1633" t="s">
        <v>12101</v>
      </c>
      <c r="J223" s="1633" t="s">
        <v>12102</v>
      </c>
      <c r="K223" s="1633" t="s">
        <v>12103</v>
      </c>
      <c r="L223" s="1634" t="s">
        <v>12104</v>
      </c>
      <c r="M223" s="1635" t="s">
        <v>11800</v>
      </c>
      <c r="N223" s="1636" t="s">
        <v>12105</v>
      </c>
      <c r="O223" s="1636"/>
      <c r="P223" s="1636"/>
      <c r="Q223" s="1678"/>
      <c r="R223" s="1648"/>
      <c r="S223" s="1650"/>
      <c r="T223" s="1678"/>
      <c r="U223" s="1648"/>
      <c r="V223" s="1648"/>
      <c r="W223" s="1648"/>
      <c r="X223" s="1648"/>
      <c r="Y223" s="1649"/>
      <c r="Z223" s="1650"/>
      <c r="AA223" s="1679" t="s">
        <v>12106</v>
      </c>
      <c r="AB223" s="1680"/>
    </row>
    <row r="224" ht="33.75" customHeight="1">
      <c r="A224" s="1725" t="s">
        <v>35</v>
      </c>
      <c r="B224" s="1671">
        <v>45462.0</v>
      </c>
      <c r="C224" s="777"/>
      <c r="D224" s="867" t="s">
        <v>10855</v>
      </c>
      <c r="E224" s="1657"/>
      <c r="F224" s="1657">
        <v>821.0</v>
      </c>
      <c r="G224" s="1673" t="s">
        <v>10646</v>
      </c>
      <c r="H224" s="1657" t="s">
        <v>11999</v>
      </c>
      <c r="I224" s="1657" t="s">
        <v>12107</v>
      </c>
      <c r="J224" s="1657" t="s">
        <v>12108</v>
      </c>
      <c r="K224" s="1657" t="s">
        <v>12109</v>
      </c>
      <c r="L224" s="1659" t="s">
        <v>12110</v>
      </c>
      <c r="M224" s="1660" t="s">
        <v>11800</v>
      </c>
      <c r="N224" s="1661" t="s">
        <v>1544</v>
      </c>
      <c r="O224" s="1661"/>
      <c r="P224" s="1662"/>
      <c r="Q224" s="1674"/>
      <c r="R224" s="1666"/>
      <c r="S224" s="1668"/>
      <c r="T224" s="1674"/>
      <c r="U224" s="1666"/>
      <c r="V224" s="1666"/>
      <c r="W224" s="1666"/>
      <c r="X224" s="1666"/>
      <c r="Y224" s="1667"/>
      <c r="Z224" s="1668"/>
      <c r="AA224" s="1675" t="s">
        <v>12111</v>
      </c>
      <c r="AB224" s="1676"/>
    </row>
    <row r="225" ht="33.75" customHeight="1">
      <c r="A225" s="1631" t="s">
        <v>35</v>
      </c>
      <c r="B225" s="1740">
        <v>45463.0</v>
      </c>
      <c r="C225" s="1185" t="s">
        <v>301</v>
      </c>
      <c r="D225" s="1654" t="s">
        <v>1623</v>
      </c>
      <c r="E225" s="1633"/>
      <c r="F225" s="1633">
        <v>822.0</v>
      </c>
      <c r="G225" s="1633" t="s">
        <v>10646</v>
      </c>
      <c r="H225" s="1633" t="s">
        <v>11999</v>
      </c>
      <c r="I225" s="1633" t="s">
        <v>12112</v>
      </c>
      <c r="J225" s="1633" t="s">
        <v>12113</v>
      </c>
      <c r="K225" s="1633" t="s">
        <v>12114</v>
      </c>
      <c r="L225" s="1634" t="s">
        <v>12115</v>
      </c>
      <c r="M225" s="1635" t="s">
        <v>11800</v>
      </c>
      <c r="N225" s="1636" t="s">
        <v>12116</v>
      </c>
      <c r="O225" s="1636"/>
      <c r="P225" s="1636"/>
      <c r="Q225" s="1678"/>
      <c r="R225" s="1648"/>
      <c r="S225" s="1650"/>
      <c r="T225" s="1678"/>
      <c r="U225" s="1648"/>
      <c r="V225" s="1648"/>
      <c r="W225" s="1648"/>
      <c r="X225" s="1648"/>
      <c r="Y225" s="1649"/>
      <c r="Z225" s="1650"/>
      <c r="AA225" s="1679" t="s">
        <v>11626</v>
      </c>
      <c r="AB225" s="1680"/>
    </row>
    <row r="226" ht="33.75" customHeight="1">
      <c r="A226" s="1631" t="s">
        <v>35</v>
      </c>
      <c r="B226" s="1327">
        <v>45463.0</v>
      </c>
      <c r="C226" s="1185" t="s">
        <v>301</v>
      </c>
      <c r="D226" s="1654" t="s">
        <v>12117</v>
      </c>
      <c r="E226" s="1698" t="s">
        <v>11534</v>
      </c>
      <c r="F226" s="1633">
        <v>823.0</v>
      </c>
      <c r="G226" s="1633" t="s">
        <v>10646</v>
      </c>
      <c r="H226" s="1633" t="s">
        <v>11999</v>
      </c>
      <c r="I226" s="1633" t="s">
        <v>12118</v>
      </c>
      <c r="J226" s="1633" t="s">
        <v>12119</v>
      </c>
      <c r="K226" s="1633" t="s">
        <v>12120</v>
      </c>
      <c r="L226" s="1634" t="s">
        <v>12121</v>
      </c>
      <c r="M226" s="1635" t="s">
        <v>11800</v>
      </c>
      <c r="N226" s="1636" t="s">
        <v>12122</v>
      </c>
      <c r="O226" s="1636"/>
      <c r="P226" s="1636"/>
      <c r="Q226" s="1678"/>
      <c r="R226" s="1648"/>
      <c r="S226" s="1650"/>
      <c r="T226" s="1678"/>
      <c r="U226" s="1648"/>
      <c r="V226" s="1648"/>
      <c r="W226" s="1648"/>
      <c r="X226" s="1648"/>
      <c r="Y226" s="1649"/>
      <c r="Z226" s="1650"/>
      <c r="AA226" s="1679" t="s">
        <v>12123</v>
      </c>
      <c r="AB226" s="1680"/>
    </row>
    <row r="227" ht="33.75" customHeight="1">
      <c r="A227" s="1631" t="s">
        <v>35</v>
      </c>
      <c r="B227" s="1149">
        <v>45463.0</v>
      </c>
      <c r="C227" s="817"/>
      <c r="D227" s="825" t="s">
        <v>12124</v>
      </c>
      <c r="E227" s="1633"/>
      <c r="F227" s="1633">
        <v>824.0</v>
      </c>
      <c r="G227" s="1633" t="s">
        <v>10646</v>
      </c>
      <c r="H227" s="1633" t="s">
        <v>11999</v>
      </c>
      <c r="I227" s="1633" t="s">
        <v>12125</v>
      </c>
      <c r="J227" s="1633" t="s">
        <v>12126</v>
      </c>
      <c r="K227" s="1633" t="s">
        <v>12127</v>
      </c>
      <c r="L227" s="1634" t="s">
        <v>12128</v>
      </c>
      <c r="M227" s="1635" t="s">
        <v>11800</v>
      </c>
      <c r="N227" s="1636" t="s">
        <v>12129</v>
      </c>
      <c r="O227" s="1636"/>
      <c r="P227" s="1636"/>
      <c r="Q227" s="1678"/>
      <c r="R227" s="1648"/>
      <c r="S227" s="1650"/>
      <c r="T227" s="1678"/>
      <c r="U227" s="1648"/>
      <c r="V227" s="1648"/>
      <c r="W227" s="1648"/>
      <c r="X227" s="1648"/>
      <c r="Y227" s="1649"/>
      <c r="Z227" s="1650"/>
      <c r="AA227" s="1679" t="s">
        <v>12130</v>
      </c>
      <c r="AB227" s="1680"/>
    </row>
    <row r="228" ht="33.75" customHeight="1">
      <c r="A228" s="1340" t="s">
        <v>35</v>
      </c>
      <c r="B228" s="1738">
        <v>45463.0</v>
      </c>
      <c r="C228" s="867" t="s">
        <v>6258</v>
      </c>
      <c r="D228" s="1655" t="s">
        <v>12131</v>
      </c>
      <c r="E228" s="1657"/>
      <c r="F228" s="1657">
        <v>825.0</v>
      </c>
      <c r="G228" s="1658" t="s">
        <v>10646</v>
      </c>
      <c r="H228" s="1657" t="s">
        <v>11999</v>
      </c>
      <c r="I228" s="1657" t="s">
        <v>12132</v>
      </c>
      <c r="J228" s="1657" t="s">
        <v>12133</v>
      </c>
      <c r="K228" s="1657" t="s">
        <v>12134</v>
      </c>
      <c r="L228" s="1741" t="s">
        <v>12135</v>
      </c>
      <c r="M228" s="1660" t="s">
        <v>11800</v>
      </c>
      <c r="N228" s="1661" t="s">
        <v>674</v>
      </c>
      <c r="O228" s="1661"/>
      <c r="P228" s="1662"/>
      <c r="Q228" s="1674"/>
      <c r="R228" s="1666"/>
      <c r="S228" s="1668"/>
      <c r="T228" s="1674"/>
      <c r="U228" s="1666"/>
      <c r="V228" s="1666"/>
      <c r="W228" s="1666"/>
      <c r="X228" s="1666"/>
      <c r="Y228" s="1667"/>
      <c r="Z228" s="1668"/>
      <c r="AA228" s="1675"/>
      <c r="AB228" s="1676"/>
    </row>
    <row r="229" ht="33.75" customHeight="1">
      <c r="A229" s="1631" t="s">
        <v>35</v>
      </c>
      <c r="B229" s="1327">
        <v>45463.0</v>
      </c>
      <c r="C229" s="1185" t="s">
        <v>301</v>
      </c>
      <c r="D229" s="1654" t="s">
        <v>862</v>
      </c>
      <c r="E229" s="1633"/>
      <c r="F229" s="1633">
        <v>826.0</v>
      </c>
      <c r="G229" s="1633" t="s">
        <v>10646</v>
      </c>
      <c r="H229" s="1633" t="s">
        <v>11999</v>
      </c>
      <c r="I229" s="1633" t="s">
        <v>12136</v>
      </c>
      <c r="J229" s="1633" t="s">
        <v>12137</v>
      </c>
      <c r="K229" s="1633" t="s">
        <v>12138</v>
      </c>
      <c r="L229" s="1634" t="s">
        <v>12139</v>
      </c>
      <c r="M229" s="1635" t="s">
        <v>11800</v>
      </c>
      <c r="N229" s="1636" t="s">
        <v>12140</v>
      </c>
      <c r="O229" s="1636"/>
      <c r="P229" s="1636"/>
      <c r="Q229" s="1678"/>
      <c r="R229" s="1648"/>
      <c r="S229" s="1650"/>
      <c r="T229" s="1678"/>
      <c r="U229" s="1648"/>
      <c r="V229" s="1648"/>
      <c r="W229" s="1648"/>
      <c r="X229" s="1648"/>
      <c r="Y229" s="1649"/>
      <c r="Z229" s="1650"/>
      <c r="AA229" s="1679"/>
      <c r="AB229" s="1680"/>
    </row>
    <row r="230" ht="33.75" customHeight="1">
      <c r="A230" s="1631" t="s">
        <v>35</v>
      </c>
      <c r="B230" s="1149">
        <v>45463.0</v>
      </c>
      <c r="C230" s="817"/>
      <c r="D230" s="825" t="s">
        <v>12141</v>
      </c>
      <c r="E230" s="1633"/>
      <c r="F230" s="1633">
        <v>827.0</v>
      </c>
      <c r="G230" s="1633" t="s">
        <v>10646</v>
      </c>
      <c r="H230" s="1633" t="s">
        <v>11999</v>
      </c>
      <c r="I230" s="1633" t="s">
        <v>12142</v>
      </c>
      <c r="J230" s="1633" t="s">
        <v>12143</v>
      </c>
      <c r="K230" s="1633" t="s">
        <v>12144</v>
      </c>
      <c r="L230" s="1634" t="s">
        <v>12145</v>
      </c>
      <c r="M230" s="1635" t="s">
        <v>11800</v>
      </c>
      <c r="N230" s="1636" t="s">
        <v>12146</v>
      </c>
      <c r="O230" s="1636"/>
      <c r="P230" s="1636"/>
      <c r="Q230" s="1678"/>
      <c r="R230" s="1648"/>
      <c r="S230" s="1650"/>
      <c r="T230" s="1678"/>
      <c r="U230" s="1648"/>
      <c r="V230" s="1648"/>
      <c r="W230" s="1648"/>
      <c r="X230" s="1648"/>
      <c r="Y230" s="1649"/>
      <c r="Z230" s="1650"/>
      <c r="AA230" s="1679" t="s">
        <v>12147</v>
      </c>
      <c r="AB230" s="1680"/>
    </row>
    <row r="231" ht="33.75" customHeight="1">
      <c r="A231" s="1631" t="s">
        <v>35</v>
      </c>
      <c r="B231" s="1726">
        <v>45463.0</v>
      </c>
      <c r="C231" s="1185" t="s">
        <v>301</v>
      </c>
      <c r="D231" s="1654" t="s">
        <v>1623</v>
      </c>
      <c r="E231" s="1633"/>
      <c r="F231" s="1633">
        <v>828.0</v>
      </c>
      <c r="G231" s="1633" t="s">
        <v>10646</v>
      </c>
      <c r="H231" s="1633" t="s">
        <v>11999</v>
      </c>
      <c r="I231" s="1633" t="s">
        <v>12148</v>
      </c>
      <c r="J231" s="1633" t="s">
        <v>12149</v>
      </c>
      <c r="K231" s="1633" t="s">
        <v>12150</v>
      </c>
      <c r="L231" s="1634" t="s">
        <v>12151</v>
      </c>
      <c r="M231" s="1635" t="s">
        <v>11800</v>
      </c>
      <c r="N231" s="1636" t="s">
        <v>12152</v>
      </c>
      <c r="O231" s="1636"/>
      <c r="P231" s="1636"/>
      <c r="Q231" s="1678"/>
      <c r="R231" s="1648"/>
      <c r="S231" s="1650"/>
      <c r="T231" s="1678"/>
      <c r="U231" s="1648"/>
      <c r="V231" s="1648"/>
      <c r="W231" s="1648"/>
      <c r="X231" s="1648"/>
      <c r="Y231" s="1649"/>
      <c r="Z231" s="1650"/>
      <c r="AA231" s="1679" t="s">
        <v>12153</v>
      </c>
      <c r="AB231" s="1680"/>
    </row>
    <row r="232" ht="33.75" customHeight="1">
      <c r="A232" s="1702" t="s">
        <v>35</v>
      </c>
      <c r="B232" s="1718">
        <v>45463.0</v>
      </c>
      <c r="C232" s="1137" t="s">
        <v>6258</v>
      </c>
      <c r="D232" s="1720" t="s">
        <v>12154</v>
      </c>
      <c r="E232" s="1721" t="s">
        <v>12155</v>
      </c>
      <c r="F232" s="1704">
        <v>829.0</v>
      </c>
      <c r="G232" s="1704" t="s">
        <v>10646</v>
      </c>
      <c r="H232" s="1704" t="s">
        <v>11999</v>
      </c>
      <c r="I232" s="1704" t="s">
        <v>12156</v>
      </c>
      <c r="J232" s="1704" t="s">
        <v>12157</v>
      </c>
      <c r="K232" s="1704" t="s">
        <v>12158</v>
      </c>
      <c r="L232" s="1705" t="s">
        <v>12159</v>
      </c>
      <c r="M232" s="1706" t="s">
        <v>11800</v>
      </c>
      <c r="N232" s="1707" t="s">
        <v>12160</v>
      </c>
      <c r="O232" s="1707"/>
      <c r="P232" s="1707"/>
      <c r="Q232" s="1708"/>
      <c r="R232" s="1709"/>
      <c r="S232" s="1710"/>
      <c r="T232" s="1708"/>
      <c r="U232" s="1709"/>
      <c r="V232" s="1709"/>
      <c r="W232" s="1709"/>
      <c r="X232" s="1709"/>
      <c r="Y232" s="1711"/>
      <c r="Z232" s="1710"/>
      <c r="AA232" s="1712" t="s">
        <v>11818</v>
      </c>
      <c r="AB232" s="1713"/>
    </row>
    <row r="233" ht="33.75" customHeight="1">
      <c r="A233" s="1631" t="s">
        <v>35</v>
      </c>
      <c r="B233" s="1149">
        <v>45463.0</v>
      </c>
      <c r="C233" s="817"/>
      <c r="D233" s="825" t="s">
        <v>12161</v>
      </c>
      <c r="E233" s="1633"/>
      <c r="F233" s="1633">
        <v>830.0</v>
      </c>
      <c r="G233" s="1633" t="s">
        <v>10646</v>
      </c>
      <c r="H233" s="1633" t="s">
        <v>11999</v>
      </c>
      <c r="I233" s="1633" t="s">
        <v>12162</v>
      </c>
      <c r="J233" s="1633" t="s">
        <v>12163</v>
      </c>
      <c r="K233" s="1633" t="s">
        <v>12164</v>
      </c>
      <c r="L233" s="1634" t="s">
        <v>12165</v>
      </c>
      <c r="M233" s="1635" t="s">
        <v>11800</v>
      </c>
      <c r="N233" s="1636" t="s">
        <v>12166</v>
      </c>
      <c r="O233" s="1636"/>
      <c r="P233" s="1636"/>
      <c r="Q233" s="1678"/>
      <c r="R233" s="1648"/>
      <c r="S233" s="1650"/>
      <c r="T233" s="1678"/>
      <c r="U233" s="1648"/>
      <c r="V233" s="1648"/>
      <c r="W233" s="1648"/>
      <c r="X233" s="1648"/>
      <c r="Y233" s="1649"/>
      <c r="Z233" s="1650"/>
      <c r="AA233" s="1679" t="s">
        <v>11873</v>
      </c>
      <c r="AB233" s="1680"/>
    </row>
    <row r="234" ht="33.75" customHeight="1">
      <c r="A234" s="1631" t="s">
        <v>35</v>
      </c>
      <c r="B234" s="1726">
        <v>45463.0</v>
      </c>
      <c r="C234" s="1185" t="s">
        <v>301</v>
      </c>
      <c r="D234" s="1654" t="s">
        <v>1623</v>
      </c>
      <c r="E234" s="1633"/>
      <c r="F234" s="1633">
        <v>831.0</v>
      </c>
      <c r="G234" s="1633" t="s">
        <v>10646</v>
      </c>
      <c r="H234" s="1633" t="s">
        <v>11999</v>
      </c>
      <c r="I234" s="1633" t="s">
        <v>12167</v>
      </c>
      <c r="J234" s="1633" t="s">
        <v>12168</v>
      </c>
      <c r="K234" s="1633" t="s">
        <v>12169</v>
      </c>
      <c r="L234" s="1634" t="s">
        <v>12170</v>
      </c>
      <c r="M234" s="1635" t="s">
        <v>11800</v>
      </c>
      <c r="N234" s="1636" t="s">
        <v>12171</v>
      </c>
      <c r="O234" s="1636"/>
      <c r="P234" s="1636"/>
      <c r="Q234" s="1678"/>
      <c r="R234" s="1648"/>
      <c r="S234" s="1650"/>
      <c r="T234" s="1678"/>
      <c r="U234" s="1648"/>
      <c r="V234" s="1648"/>
      <c r="W234" s="1648"/>
      <c r="X234" s="1648"/>
      <c r="Y234" s="1649"/>
      <c r="Z234" s="1650"/>
      <c r="AA234" s="1679" t="s">
        <v>12172</v>
      </c>
      <c r="AB234" s="1680"/>
    </row>
    <row r="235" ht="33.75" customHeight="1">
      <c r="A235" s="1631" t="s">
        <v>35</v>
      </c>
      <c r="B235" s="1327">
        <v>45463.0</v>
      </c>
      <c r="C235" s="1185" t="s">
        <v>301</v>
      </c>
      <c r="D235" s="1654" t="s">
        <v>12141</v>
      </c>
      <c r="E235" s="1633"/>
      <c r="F235" s="1633">
        <v>832.0</v>
      </c>
      <c r="G235" s="1633" t="s">
        <v>10646</v>
      </c>
      <c r="H235" s="1633" t="s">
        <v>11999</v>
      </c>
      <c r="I235" s="1633" t="s">
        <v>12173</v>
      </c>
      <c r="J235" s="1633" t="s">
        <v>12174</v>
      </c>
      <c r="K235" s="1633" t="s">
        <v>12175</v>
      </c>
      <c r="L235" s="1634" t="s">
        <v>12176</v>
      </c>
      <c r="M235" s="1635" t="s">
        <v>11800</v>
      </c>
      <c r="N235" s="1636" t="s">
        <v>12177</v>
      </c>
      <c r="O235" s="1636"/>
      <c r="P235" s="1636"/>
      <c r="Q235" s="1678"/>
      <c r="R235" s="1648"/>
      <c r="S235" s="1650"/>
      <c r="T235" s="1678"/>
      <c r="U235" s="1648"/>
      <c r="V235" s="1648"/>
      <c r="W235" s="1648"/>
      <c r="X235" s="1648"/>
      <c r="Y235" s="1649"/>
      <c r="Z235" s="1650"/>
      <c r="AA235" s="1679"/>
      <c r="AB235" s="1680"/>
    </row>
    <row r="236" ht="78.75" customHeight="1">
      <c r="A236" s="1684" t="s">
        <v>35</v>
      </c>
      <c r="B236" s="1221">
        <v>45463.0</v>
      </c>
      <c r="C236" s="1742"/>
      <c r="D236" s="1044" t="s">
        <v>12178</v>
      </c>
      <c r="E236" s="1688"/>
      <c r="F236" s="1688">
        <v>833.0</v>
      </c>
      <c r="G236" s="1688" t="s">
        <v>10646</v>
      </c>
      <c r="H236" s="1688" t="s">
        <v>11999</v>
      </c>
      <c r="I236" s="1688" t="s">
        <v>12179</v>
      </c>
      <c r="J236" s="1688" t="s">
        <v>12180</v>
      </c>
      <c r="K236" s="1688" t="s">
        <v>12181</v>
      </c>
      <c r="L236" s="1689" t="s">
        <v>12182</v>
      </c>
      <c r="M236" s="1690" t="s">
        <v>11800</v>
      </c>
      <c r="N236" s="1691" t="s">
        <v>12183</v>
      </c>
      <c r="O236" s="1691"/>
      <c r="P236" s="1691"/>
      <c r="Q236" s="1692"/>
      <c r="R236" s="1693"/>
      <c r="S236" s="1694"/>
      <c r="T236" s="1692"/>
      <c r="U236" s="1693"/>
      <c r="V236" s="1693"/>
      <c r="W236" s="1693"/>
      <c r="X236" s="1693"/>
      <c r="Y236" s="1695"/>
      <c r="Z236" s="1694"/>
      <c r="AA236" s="1696"/>
      <c r="AB236" s="1697"/>
    </row>
    <row r="237" ht="33.75" customHeight="1">
      <c r="A237" s="1714" t="s">
        <v>35</v>
      </c>
      <c r="B237" s="1726">
        <v>45463.0</v>
      </c>
      <c r="C237" s="1185" t="s">
        <v>301</v>
      </c>
      <c r="D237" s="1654" t="s">
        <v>1623</v>
      </c>
      <c r="E237" s="1633"/>
      <c r="F237" s="1633">
        <v>834.0</v>
      </c>
      <c r="G237" s="1633" t="s">
        <v>10646</v>
      </c>
      <c r="H237" s="1633" t="s">
        <v>11999</v>
      </c>
      <c r="I237" s="1633" t="s">
        <v>12184</v>
      </c>
      <c r="J237" s="1633" t="s">
        <v>12185</v>
      </c>
      <c r="K237" s="1633" t="s">
        <v>12186</v>
      </c>
      <c r="L237" s="1634" t="s">
        <v>12187</v>
      </c>
      <c r="M237" s="1635" t="s">
        <v>11800</v>
      </c>
      <c r="N237" s="1636" t="s">
        <v>12188</v>
      </c>
      <c r="O237" s="1636"/>
      <c r="P237" s="1636"/>
      <c r="Q237" s="1678"/>
      <c r="R237" s="1648"/>
      <c r="S237" s="1650"/>
      <c r="T237" s="1678"/>
      <c r="U237" s="1648"/>
      <c r="V237" s="1648"/>
      <c r="W237" s="1648"/>
      <c r="X237" s="1648"/>
      <c r="Y237" s="1649"/>
      <c r="Z237" s="1650"/>
      <c r="AA237" s="1679" t="s">
        <v>12189</v>
      </c>
      <c r="AB237" s="1680"/>
    </row>
    <row r="238" ht="33.75" customHeight="1">
      <c r="A238" s="1631" t="s">
        <v>35</v>
      </c>
      <c r="B238" s="1327">
        <v>45463.0</v>
      </c>
      <c r="C238" s="1185" t="s">
        <v>301</v>
      </c>
      <c r="D238" s="1654" t="s">
        <v>862</v>
      </c>
      <c r="E238" s="1633"/>
      <c r="F238" s="1633">
        <v>835.0</v>
      </c>
      <c r="G238" s="1633" t="s">
        <v>10646</v>
      </c>
      <c r="H238" s="1633" t="s">
        <v>11999</v>
      </c>
      <c r="I238" s="1633" t="s">
        <v>12190</v>
      </c>
      <c r="J238" s="1633" t="s">
        <v>12191</v>
      </c>
      <c r="K238" s="1633" t="s">
        <v>12192</v>
      </c>
      <c r="L238" s="1634" t="s">
        <v>12193</v>
      </c>
      <c r="M238" s="1635" t="s">
        <v>11800</v>
      </c>
      <c r="N238" s="1636" t="s">
        <v>12194</v>
      </c>
      <c r="O238" s="1636"/>
      <c r="P238" s="1636"/>
      <c r="Q238" s="1678"/>
      <c r="R238" s="1648"/>
      <c r="S238" s="1650"/>
      <c r="T238" s="1678"/>
      <c r="U238" s="1648"/>
      <c r="V238" s="1648"/>
      <c r="W238" s="1648"/>
      <c r="X238" s="1648"/>
      <c r="Y238" s="1649"/>
      <c r="Z238" s="1650"/>
      <c r="AA238" s="1679" t="s">
        <v>12195</v>
      </c>
      <c r="AB238" s="1680"/>
    </row>
    <row r="239" ht="33.75" customHeight="1">
      <c r="A239" s="1631" t="s">
        <v>35</v>
      </c>
      <c r="B239" s="1149">
        <v>45463.0</v>
      </c>
      <c r="C239" s="817"/>
      <c r="D239" s="825" t="s">
        <v>12196</v>
      </c>
      <c r="E239" s="1633"/>
      <c r="F239" s="1633">
        <v>836.0</v>
      </c>
      <c r="G239" s="1633" t="s">
        <v>10646</v>
      </c>
      <c r="H239" s="1633" t="s">
        <v>11999</v>
      </c>
      <c r="I239" s="1633" t="s">
        <v>12197</v>
      </c>
      <c r="J239" s="1633" t="s">
        <v>12198</v>
      </c>
      <c r="K239" s="1633" t="s">
        <v>12199</v>
      </c>
      <c r="L239" s="1634" t="s">
        <v>12200</v>
      </c>
      <c r="M239" s="1635" t="s">
        <v>11800</v>
      </c>
      <c r="N239" s="1636" t="s">
        <v>12201</v>
      </c>
      <c r="O239" s="1636"/>
      <c r="P239" s="1636"/>
      <c r="Q239" s="1678"/>
      <c r="R239" s="1648"/>
      <c r="S239" s="1650"/>
      <c r="T239" s="1678"/>
      <c r="U239" s="1648"/>
      <c r="V239" s="1648"/>
      <c r="W239" s="1648"/>
      <c r="X239" s="1648"/>
      <c r="Y239" s="1649"/>
      <c r="Z239" s="1650"/>
      <c r="AA239" s="1679" t="s">
        <v>12202</v>
      </c>
      <c r="AB239" s="1680"/>
    </row>
    <row r="240" ht="33.75" customHeight="1">
      <c r="A240" s="1631" t="s">
        <v>35</v>
      </c>
      <c r="B240" s="1726">
        <v>45463.0</v>
      </c>
      <c r="C240" s="1185" t="s">
        <v>301</v>
      </c>
      <c r="D240" s="1654" t="s">
        <v>1623</v>
      </c>
      <c r="E240" s="1633"/>
      <c r="F240" s="1633">
        <v>837.0</v>
      </c>
      <c r="G240" s="1633" t="s">
        <v>10646</v>
      </c>
      <c r="H240" s="1633" t="s">
        <v>11999</v>
      </c>
      <c r="I240" s="1633" t="s">
        <v>12203</v>
      </c>
      <c r="J240" s="1633" t="s">
        <v>12204</v>
      </c>
      <c r="K240" s="1633" t="s">
        <v>12205</v>
      </c>
      <c r="L240" s="1634" t="s">
        <v>12206</v>
      </c>
      <c r="M240" s="1635" t="s">
        <v>11800</v>
      </c>
      <c r="N240" s="1636" t="s">
        <v>12045</v>
      </c>
      <c r="O240" s="1636"/>
      <c r="P240" s="1636"/>
      <c r="Q240" s="1678"/>
      <c r="R240" s="1648"/>
      <c r="S240" s="1650"/>
      <c r="T240" s="1678"/>
      <c r="U240" s="1648"/>
      <c r="V240" s="1648"/>
      <c r="W240" s="1648"/>
      <c r="X240" s="1648"/>
      <c r="Y240" s="1649"/>
      <c r="Z240" s="1650"/>
      <c r="AA240" s="1679" t="s">
        <v>12207</v>
      </c>
      <c r="AB240" s="1680"/>
    </row>
    <row r="241" ht="33.75" customHeight="1">
      <c r="A241" s="1631" t="s">
        <v>35</v>
      </c>
      <c r="B241" s="1327">
        <v>45463.0</v>
      </c>
      <c r="C241" s="1185" t="s">
        <v>301</v>
      </c>
      <c r="D241" s="1654" t="s">
        <v>862</v>
      </c>
      <c r="E241" s="1633"/>
      <c r="F241" s="1633">
        <v>838.0</v>
      </c>
      <c r="G241" s="1633" t="s">
        <v>10646</v>
      </c>
      <c r="H241" s="1633" t="s">
        <v>12208</v>
      </c>
      <c r="I241" s="1633" t="s">
        <v>12209</v>
      </c>
      <c r="J241" s="1633" t="s">
        <v>12210</v>
      </c>
      <c r="K241" s="1633" t="s">
        <v>12211</v>
      </c>
      <c r="L241" s="1634" t="s">
        <v>12212</v>
      </c>
      <c r="M241" s="1635" t="s">
        <v>11800</v>
      </c>
      <c r="N241" s="1636" t="s">
        <v>12213</v>
      </c>
      <c r="O241" s="1636"/>
      <c r="P241" s="1636"/>
      <c r="Q241" s="1678"/>
      <c r="R241" s="1648"/>
      <c r="S241" s="1650"/>
      <c r="T241" s="1678"/>
      <c r="U241" s="1648"/>
      <c r="V241" s="1648"/>
      <c r="W241" s="1648"/>
      <c r="X241" s="1648"/>
      <c r="Y241" s="1649"/>
      <c r="Z241" s="1650"/>
      <c r="AA241" s="1679" t="s">
        <v>12214</v>
      </c>
      <c r="AB241" s="1680"/>
    </row>
    <row r="242" ht="33.75" customHeight="1">
      <c r="A242" s="1702" t="s">
        <v>35</v>
      </c>
      <c r="B242" s="1703">
        <v>45463.0</v>
      </c>
      <c r="C242" s="1140"/>
      <c r="D242" s="1137" t="s">
        <v>12215</v>
      </c>
      <c r="E242" s="1704"/>
      <c r="F242" s="1704">
        <v>839.0</v>
      </c>
      <c r="G242" s="1704" t="s">
        <v>10646</v>
      </c>
      <c r="H242" s="1704" t="s">
        <v>12208</v>
      </c>
      <c r="I242" s="1704" t="s">
        <v>12216</v>
      </c>
      <c r="J242" s="1704" t="s">
        <v>12217</v>
      </c>
      <c r="K242" s="1704" t="s">
        <v>12218</v>
      </c>
      <c r="L242" s="1705" t="s">
        <v>12219</v>
      </c>
      <c r="M242" s="1706" t="s">
        <v>11800</v>
      </c>
      <c r="N242" s="1707" t="s">
        <v>674</v>
      </c>
      <c r="O242" s="1707"/>
      <c r="P242" s="1707"/>
      <c r="Q242" s="1708"/>
      <c r="R242" s="1709"/>
      <c r="S242" s="1710"/>
      <c r="T242" s="1708"/>
      <c r="U242" s="1709"/>
      <c r="V242" s="1709"/>
      <c r="W242" s="1709"/>
      <c r="X242" s="1709"/>
      <c r="Y242" s="1711"/>
      <c r="Z242" s="1710"/>
      <c r="AA242" s="1712"/>
      <c r="AB242" s="1713"/>
    </row>
    <row r="243" ht="33.75" customHeight="1">
      <c r="A243" s="1340" t="s">
        <v>35</v>
      </c>
      <c r="B243" s="1700">
        <v>45463.0</v>
      </c>
      <c r="C243" s="867" t="s">
        <v>6258</v>
      </c>
      <c r="D243" s="1655" t="s">
        <v>12220</v>
      </c>
      <c r="E243" s="1657"/>
      <c r="F243" s="1657">
        <v>840.0</v>
      </c>
      <c r="G243" s="1658" t="s">
        <v>10646</v>
      </c>
      <c r="H243" s="1657" t="s">
        <v>12208</v>
      </c>
      <c r="I243" s="1657" t="s">
        <v>12221</v>
      </c>
      <c r="J243" s="1657" t="s">
        <v>12222</v>
      </c>
      <c r="K243" s="1657" t="s">
        <v>12223</v>
      </c>
      <c r="L243" s="1659" t="s">
        <v>12224</v>
      </c>
      <c r="M243" s="1660" t="s">
        <v>11800</v>
      </c>
      <c r="N243" s="1661" t="s">
        <v>12225</v>
      </c>
      <c r="O243" s="1661"/>
      <c r="P243" s="1662"/>
      <c r="Q243" s="1674"/>
      <c r="R243" s="1666"/>
      <c r="S243" s="1668"/>
      <c r="T243" s="1674"/>
      <c r="U243" s="1666"/>
      <c r="V243" s="1666"/>
      <c r="W243" s="1666"/>
      <c r="X243" s="1666"/>
      <c r="Y243" s="1667"/>
      <c r="Z243" s="1668"/>
      <c r="AA243" s="1675"/>
      <c r="AB243" s="1676"/>
    </row>
    <row r="244" ht="33.75" customHeight="1">
      <c r="A244" s="1631" t="s">
        <v>35</v>
      </c>
      <c r="B244" s="1327">
        <v>45463.0</v>
      </c>
      <c r="C244" s="1185" t="s">
        <v>301</v>
      </c>
      <c r="D244" s="1654" t="s">
        <v>12226</v>
      </c>
      <c r="E244" s="1698" t="s">
        <v>11534</v>
      </c>
      <c r="F244" s="1633">
        <v>841.0</v>
      </c>
      <c r="G244" s="1633" t="s">
        <v>10646</v>
      </c>
      <c r="H244" s="1633" t="s">
        <v>12208</v>
      </c>
      <c r="I244" s="1633" t="s">
        <v>12227</v>
      </c>
      <c r="J244" s="1633" t="s">
        <v>12228</v>
      </c>
      <c r="K244" s="1633">
        <v>6.55494956E8</v>
      </c>
      <c r="L244" s="1634" t="s">
        <v>12229</v>
      </c>
      <c r="M244" s="1635" t="s">
        <v>11800</v>
      </c>
      <c r="N244" s="1636" t="s">
        <v>12230</v>
      </c>
      <c r="O244" s="1636"/>
      <c r="P244" s="1636"/>
      <c r="Q244" s="1678"/>
      <c r="R244" s="1648"/>
      <c r="S244" s="1650"/>
      <c r="T244" s="1678"/>
      <c r="U244" s="1648"/>
      <c r="V244" s="1648"/>
      <c r="W244" s="1648"/>
      <c r="X244" s="1648"/>
      <c r="Y244" s="1649"/>
      <c r="Z244" s="1650"/>
      <c r="AA244" s="1679" t="s">
        <v>12231</v>
      </c>
      <c r="AB244" s="1680" t="s">
        <v>12232</v>
      </c>
    </row>
    <row r="245" ht="33.75" customHeight="1">
      <c r="A245" s="1631" t="s">
        <v>35</v>
      </c>
      <c r="B245" s="1149">
        <v>45463.0</v>
      </c>
      <c r="C245" s="817"/>
      <c r="D245" s="825" t="s">
        <v>12233</v>
      </c>
      <c r="E245" s="1633"/>
      <c r="F245" s="1633">
        <v>842.0</v>
      </c>
      <c r="G245" s="1633" t="s">
        <v>10646</v>
      </c>
      <c r="H245" s="1633" t="s">
        <v>12208</v>
      </c>
      <c r="I245" s="1633" t="s">
        <v>12234</v>
      </c>
      <c r="J245" s="1633" t="s">
        <v>12235</v>
      </c>
      <c r="K245" s="1633" t="s">
        <v>12236</v>
      </c>
      <c r="L245" s="1644" t="s">
        <v>12237</v>
      </c>
      <c r="M245" s="1635" t="s">
        <v>11800</v>
      </c>
      <c r="N245" s="1636" t="s">
        <v>12238</v>
      </c>
      <c r="O245" s="1636"/>
      <c r="P245" s="1636"/>
      <c r="Q245" s="1678"/>
      <c r="R245" s="1648"/>
      <c r="S245" s="1650"/>
      <c r="T245" s="1678"/>
      <c r="U245" s="1648"/>
      <c r="V245" s="1648"/>
      <c r="W245" s="1648"/>
      <c r="X245" s="1648"/>
      <c r="Y245" s="1649"/>
      <c r="Z245" s="1650"/>
      <c r="AA245" s="1679" t="s">
        <v>12239</v>
      </c>
      <c r="AB245" s="1680"/>
    </row>
    <row r="246" ht="33.75" customHeight="1">
      <c r="A246" s="1631" t="s">
        <v>35</v>
      </c>
      <c r="B246" s="1726">
        <v>45463.0</v>
      </c>
      <c r="C246" s="1185" t="s">
        <v>301</v>
      </c>
      <c r="D246" s="1654" t="s">
        <v>12240</v>
      </c>
      <c r="E246" s="1633"/>
      <c r="F246" s="1633">
        <v>843.0</v>
      </c>
      <c r="G246" s="1633" t="s">
        <v>10646</v>
      </c>
      <c r="H246" s="1633" t="s">
        <v>12208</v>
      </c>
      <c r="I246" s="1633" t="s">
        <v>12241</v>
      </c>
      <c r="J246" s="1633" t="s">
        <v>10653</v>
      </c>
      <c r="K246" s="1633" t="s">
        <v>12242</v>
      </c>
      <c r="L246" s="1634" t="s">
        <v>12243</v>
      </c>
      <c r="M246" s="1635" t="s">
        <v>11800</v>
      </c>
      <c r="N246" s="1636" t="s">
        <v>12244</v>
      </c>
      <c r="O246" s="1636"/>
      <c r="P246" s="1636"/>
      <c r="Q246" s="1678"/>
      <c r="R246" s="1648"/>
      <c r="S246" s="1650"/>
      <c r="T246" s="1678"/>
      <c r="U246" s="1648"/>
      <c r="V246" s="1648"/>
      <c r="W246" s="1648"/>
      <c r="X246" s="1648"/>
      <c r="Y246" s="1649"/>
      <c r="Z246" s="1650"/>
      <c r="AA246" s="1679" t="s">
        <v>12245</v>
      </c>
      <c r="AB246" s="1680"/>
    </row>
    <row r="247" ht="33.75" customHeight="1">
      <c r="A247" s="1631" t="s">
        <v>35</v>
      </c>
      <c r="B247" s="1327">
        <v>45463.0</v>
      </c>
      <c r="C247" s="1185" t="s">
        <v>301</v>
      </c>
      <c r="D247" s="1654" t="s">
        <v>11737</v>
      </c>
      <c r="E247" s="1633"/>
      <c r="F247" s="1633">
        <v>844.0</v>
      </c>
      <c r="G247" s="1633" t="s">
        <v>10646</v>
      </c>
      <c r="H247" s="1633" t="s">
        <v>12208</v>
      </c>
      <c r="I247" s="1633" t="s">
        <v>12246</v>
      </c>
      <c r="J247" s="1633" t="s">
        <v>12247</v>
      </c>
      <c r="K247" s="1633" t="s">
        <v>12248</v>
      </c>
      <c r="L247" s="1634" t="s">
        <v>12249</v>
      </c>
      <c r="M247" s="1635" t="s">
        <v>11800</v>
      </c>
      <c r="N247" s="1636" t="s">
        <v>674</v>
      </c>
      <c r="O247" s="1636"/>
      <c r="P247" s="1636"/>
      <c r="Q247" s="1678"/>
      <c r="R247" s="1648"/>
      <c r="S247" s="1650"/>
      <c r="T247" s="1678"/>
      <c r="U247" s="1648"/>
      <c r="V247" s="1648"/>
      <c r="W247" s="1648"/>
      <c r="X247" s="1648"/>
      <c r="Y247" s="1649"/>
      <c r="Z247" s="1650"/>
      <c r="AA247" s="1679" t="s">
        <v>12207</v>
      </c>
      <c r="AB247" s="1680"/>
    </row>
    <row r="248" ht="33.75" customHeight="1">
      <c r="A248" s="1631" t="s">
        <v>35</v>
      </c>
      <c r="B248" s="1149">
        <v>45463.0</v>
      </c>
      <c r="C248" s="817"/>
      <c r="D248" s="825" t="s">
        <v>862</v>
      </c>
      <c r="E248" s="1633"/>
      <c r="F248" s="1633">
        <v>845.0</v>
      </c>
      <c r="G248" s="1633" t="s">
        <v>10646</v>
      </c>
      <c r="H248" s="1633" t="s">
        <v>12208</v>
      </c>
      <c r="I248" s="1633" t="s">
        <v>12250</v>
      </c>
      <c r="J248" s="1633" t="s">
        <v>12251</v>
      </c>
      <c r="K248" s="1633" t="s">
        <v>12252</v>
      </c>
      <c r="L248" s="1634" t="s">
        <v>12253</v>
      </c>
      <c r="M248" s="1635" t="s">
        <v>11800</v>
      </c>
      <c r="N248" s="1636" t="s">
        <v>12254</v>
      </c>
      <c r="O248" s="1636"/>
      <c r="P248" s="1636"/>
      <c r="Q248" s="1678"/>
      <c r="R248" s="1648"/>
      <c r="S248" s="1650"/>
      <c r="T248" s="1678"/>
      <c r="U248" s="1648"/>
      <c r="V248" s="1648"/>
      <c r="W248" s="1648"/>
      <c r="X248" s="1648"/>
      <c r="Y248" s="1649"/>
      <c r="Z248" s="1650"/>
      <c r="AA248" s="1679" t="s">
        <v>12255</v>
      </c>
      <c r="AB248" s="1680"/>
    </row>
    <row r="249" ht="33.75" customHeight="1">
      <c r="A249" s="1631" t="s">
        <v>35</v>
      </c>
      <c r="B249" s="1726">
        <v>45463.0</v>
      </c>
      <c r="C249" s="1185" t="s">
        <v>301</v>
      </c>
      <c r="D249" s="1654" t="s">
        <v>1623</v>
      </c>
      <c r="E249" s="1633"/>
      <c r="F249" s="1633">
        <v>846.0</v>
      </c>
      <c r="G249" s="1633" t="s">
        <v>10646</v>
      </c>
      <c r="H249" s="1633" t="s">
        <v>12208</v>
      </c>
      <c r="I249" s="1633" t="s">
        <v>12256</v>
      </c>
      <c r="J249" s="1633" t="s">
        <v>12257</v>
      </c>
      <c r="K249" s="1633" t="s">
        <v>12258</v>
      </c>
      <c r="L249" s="1634" t="s">
        <v>12259</v>
      </c>
      <c r="M249" s="1635" t="s">
        <v>11800</v>
      </c>
      <c r="N249" s="1636" t="s">
        <v>12260</v>
      </c>
      <c r="O249" s="1636"/>
      <c r="P249" s="1636"/>
      <c r="Q249" s="1678"/>
      <c r="R249" s="1648"/>
      <c r="S249" s="1650"/>
      <c r="T249" s="1678"/>
      <c r="U249" s="1648"/>
      <c r="V249" s="1648"/>
      <c r="W249" s="1648"/>
      <c r="X249" s="1648"/>
      <c r="Y249" s="1649"/>
      <c r="Z249" s="1650"/>
      <c r="AA249" s="1679"/>
      <c r="AB249" s="1680"/>
    </row>
    <row r="250" ht="33.75" customHeight="1">
      <c r="A250" s="1631" t="s">
        <v>35</v>
      </c>
      <c r="B250" s="1327">
        <v>45463.0</v>
      </c>
      <c r="C250" s="1185" t="s">
        <v>301</v>
      </c>
      <c r="D250" s="1654" t="s">
        <v>862</v>
      </c>
      <c r="E250" s="1633"/>
      <c r="F250" s="1633">
        <v>847.0</v>
      </c>
      <c r="G250" s="1633" t="s">
        <v>10646</v>
      </c>
      <c r="H250" s="1633" t="s">
        <v>12208</v>
      </c>
      <c r="I250" s="1633" t="s">
        <v>12261</v>
      </c>
      <c r="J250" s="1633" t="s">
        <v>12262</v>
      </c>
      <c r="K250" s="1633" t="s">
        <v>12263</v>
      </c>
      <c r="L250" s="1634" t="s">
        <v>12264</v>
      </c>
      <c r="M250" s="1635" t="s">
        <v>11800</v>
      </c>
      <c r="N250" s="1636" t="s">
        <v>12265</v>
      </c>
      <c r="O250" s="1636"/>
      <c r="P250" s="1636"/>
      <c r="Q250" s="1678"/>
      <c r="R250" s="1648"/>
      <c r="S250" s="1650"/>
      <c r="T250" s="1678"/>
      <c r="U250" s="1648"/>
      <c r="V250" s="1648"/>
      <c r="W250" s="1648"/>
      <c r="X250" s="1648"/>
      <c r="Y250" s="1649"/>
      <c r="Z250" s="1650"/>
      <c r="AA250" s="1679"/>
      <c r="AB250" s="1680"/>
    </row>
    <row r="251" ht="33.75" customHeight="1">
      <c r="A251" s="1631" t="s">
        <v>35</v>
      </c>
      <c r="B251" s="1149">
        <v>45463.0</v>
      </c>
      <c r="C251" s="817"/>
      <c r="D251" s="825" t="s">
        <v>862</v>
      </c>
      <c r="E251" s="1633"/>
      <c r="F251" s="1633">
        <v>848.0</v>
      </c>
      <c r="G251" s="1633" t="s">
        <v>10646</v>
      </c>
      <c r="H251" s="1633" t="s">
        <v>12208</v>
      </c>
      <c r="I251" s="1633" t="s">
        <v>12266</v>
      </c>
      <c r="J251" s="1633" t="s">
        <v>12267</v>
      </c>
      <c r="K251" s="1633" t="s">
        <v>12268</v>
      </c>
      <c r="L251" s="1634" t="s">
        <v>12269</v>
      </c>
      <c r="M251" s="1635" t="s">
        <v>11800</v>
      </c>
      <c r="N251" s="1636" t="s">
        <v>12270</v>
      </c>
      <c r="O251" s="1636"/>
      <c r="P251" s="1636"/>
      <c r="Q251" s="1678"/>
      <c r="R251" s="1648"/>
      <c r="S251" s="1650"/>
      <c r="T251" s="1678"/>
      <c r="U251" s="1648"/>
      <c r="V251" s="1648"/>
      <c r="W251" s="1648"/>
      <c r="X251" s="1648"/>
      <c r="Y251" s="1649"/>
      <c r="Z251" s="1650"/>
      <c r="AA251" s="1679" t="s">
        <v>12271</v>
      </c>
      <c r="AB251" s="1680"/>
    </row>
    <row r="252" ht="33.75" customHeight="1">
      <c r="A252" s="1340" t="s">
        <v>35</v>
      </c>
      <c r="B252" s="1700">
        <v>45463.0</v>
      </c>
      <c r="C252" s="867" t="s">
        <v>6258</v>
      </c>
      <c r="D252" s="1655" t="s">
        <v>12272</v>
      </c>
      <c r="E252" s="1657"/>
      <c r="F252" s="1657">
        <v>849.0</v>
      </c>
      <c r="G252" s="1658" t="s">
        <v>10646</v>
      </c>
      <c r="H252" s="1657" t="s">
        <v>12208</v>
      </c>
      <c r="I252" s="1657" t="s">
        <v>12273</v>
      </c>
      <c r="J252" s="1657" t="s">
        <v>12274</v>
      </c>
      <c r="K252" s="1657" t="s">
        <v>12275</v>
      </c>
      <c r="L252" s="1659" t="s">
        <v>12276</v>
      </c>
      <c r="M252" s="1660" t="s">
        <v>11800</v>
      </c>
      <c r="N252" s="1661" t="s">
        <v>12238</v>
      </c>
      <c r="O252" s="1661"/>
      <c r="P252" s="1662"/>
      <c r="Q252" s="1674"/>
      <c r="R252" s="1666"/>
      <c r="S252" s="1668"/>
      <c r="T252" s="1674"/>
      <c r="U252" s="1666"/>
      <c r="V252" s="1666"/>
      <c r="W252" s="1666"/>
      <c r="X252" s="1666"/>
      <c r="Y252" s="1667"/>
      <c r="Z252" s="1668"/>
      <c r="AA252" s="1675" t="s">
        <v>12277</v>
      </c>
      <c r="AB252" s="1676"/>
    </row>
    <row r="253" ht="33.75" customHeight="1">
      <c r="A253" s="1631" t="s">
        <v>35</v>
      </c>
      <c r="B253" s="1327">
        <v>45463.0</v>
      </c>
      <c r="C253" s="1185" t="s">
        <v>301</v>
      </c>
      <c r="D253" s="1654" t="s">
        <v>862</v>
      </c>
      <c r="E253" s="1633"/>
      <c r="F253" s="1633">
        <v>850.0</v>
      </c>
      <c r="G253" s="1633" t="s">
        <v>10646</v>
      </c>
      <c r="H253" s="1633" t="s">
        <v>12208</v>
      </c>
      <c r="I253" s="1633" t="s">
        <v>12278</v>
      </c>
      <c r="J253" s="1633" t="s">
        <v>12279</v>
      </c>
      <c r="K253" s="1633" t="s">
        <v>12280</v>
      </c>
      <c r="L253" s="1634" t="s">
        <v>12281</v>
      </c>
      <c r="M253" s="1635" t="s">
        <v>11800</v>
      </c>
      <c r="N253" s="1636" t="s">
        <v>12282</v>
      </c>
      <c r="O253" s="1636"/>
      <c r="P253" s="1636"/>
      <c r="Q253" s="1678"/>
      <c r="R253" s="1648"/>
      <c r="S253" s="1650"/>
      <c r="T253" s="1678"/>
      <c r="U253" s="1648"/>
      <c r="V253" s="1648"/>
      <c r="W253" s="1648"/>
      <c r="X253" s="1648"/>
      <c r="Y253" s="1649"/>
      <c r="Z253" s="1650"/>
      <c r="AA253" s="1679" t="s">
        <v>12283</v>
      </c>
      <c r="AB253" s="1680"/>
    </row>
    <row r="254" ht="33.75" customHeight="1">
      <c r="A254" s="1631" t="s">
        <v>35</v>
      </c>
      <c r="B254" s="1149">
        <v>45463.0</v>
      </c>
      <c r="C254" s="1185" t="s">
        <v>301</v>
      </c>
      <c r="D254" s="825" t="s">
        <v>1309</v>
      </c>
      <c r="E254" s="1633"/>
      <c r="F254" s="1633">
        <v>851.0</v>
      </c>
      <c r="G254" s="1633" t="s">
        <v>10646</v>
      </c>
      <c r="H254" s="1633" t="s">
        <v>12208</v>
      </c>
      <c r="I254" s="1633" t="s">
        <v>12284</v>
      </c>
      <c r="J254" s="1633" t="s">
        <v>12285</v>
      </c>
      <c r="K254" s="1633" t="s">
        <v>12286</v>
      </c>
      <c r="L254" s="1634" t="s">
        <v>12287</v>
      </c>
      <c r="M254" s="1635" t="s">
        <v>11800</v>
      </c>
      <c r="N254" s="1636" t="s">
        <v>12288</v>
      </c>
      <c r="O254" s="1636"/>
      <c r="P254" s="1636"/>
      <c r="Q254" s="1678"/>
      <c r="R254" s="1648"/>
      <c r="S254" s="1650"/>
      <c r="T254" s="1678"/>
      <c r="U254" s="1648"/>
      <c r="V254" s="1648"/>
      <c r="W254" s="1648"/>
      <c r="X254" s="1648"/>
      <c r="Y254" s="1649"/>
      <c r="Z254" s="1650"/>
      <c r="AA254" s="1679" t="s">
        <v>12207</v>
      </c>
      <c r="AB254" s="1680"/>
    </row>
    <row r="255" ht="33.75" customHeight="1">
      <c r="A255" s="1340" t="s">
        <v>35</v>
      </c>
      <c r="B255" s="1700">
        <v>45463.0</v>
      </c>
      <c r="C255" s="867" t="s">
        <v>6258</v>
      </c>
      <c r="D255" s="1655" t="s">
        <v>12289</v>
      </c>
      <c r="E255" s="1657"/>
      <c r="F255" s="1657">
        <v>852.0</v>
      </c>
      <c r="G255" s="1658" t="s">
        <v>10646</v>
      </c>
      <c r="H255" s="1657" t="s">
        <v>12208</v>
      </c>
      <c r="I255" s="1657" t="s">
        <v>12290</v>
      </c>
      <c r="J255" s="1657" t="s">
        <v>12291</v>
      </c>
      <c r="K255" s="1657" t="s">
        <v>12292</v>
      </c>
      <c r="L255" s="1659" t="s">
        <v>12293</v>
      </c>
      <c r="M255" s="1660" t="s">
        <v>11800</v>
      </c>
      <c r="N255" s="1661" t="s">
        <v>12294</v>
      </c>
      <c r="O255" s="1661"/>
      <c r="P255" s="1662"/>
      <c r="Q255" s="1674"/>
      <c r="R255" s="1666"/>
      <c r="S255" s="1668"/>
      <c r="T255" s="1674"/>
      <c r="U255" s="1666"/>
      <c r="V255" s="1666"/>
      <c r="W255" s="1666"/>
      <c r="X255" s="1666"/>
      <c r="Y255" s="1667"/>
      <c r="Z255" s="1668"/>
      <c r="AA255" s="1675" t="s">
        <v>12295</v>
      </c>
      <c r="AB255" s="1676"/>
    </row>
    <row r="256" ht="33.75" customHeight="1">
      <c r="A256" s="1340" t="s">
        <v>35</v>
      </c>
      <c r="B256" s="1325">
        <v>45463.0</v>
      </c>
      <c r="C256" s="867" t="s">
        <v>6258</v>
      </c>
      <c r="D256" s="1687" t="s">
        <v>12296</v>
      </c>
      <c r="E256" s="1657"/>
      <c r="F256" s="1657">
        <v>853.0</v>
      </c>
      <c r="G256" s="1658" t="s">
        <v>10646</v>
      </c>
      <c r="H256" s="1657" t="s">
        <v>12208</v>
      </c>
      <c r="I256" s="1657" t="s">
        <v>12297</v>
      </c>
      <c r="J256" s="1657" t="s">
        <v>12298</v>
      </c>
      <c r="K256" s="1657" t="s">
        <v>12299</v>
      </c>
      <c r="L256" s="1659" t="s">
        <v>12300</v>
      </c>
      <c r="M256" s="1660" t="s">
        <v>11800</v>
      </c>
      <c r="N256" s="1661" t="s">
        <v>12301</v>
      </c>
      <c r="O256" s="1661"/>
      <c r="P256" s="1662"/>
      <c r="Q256" s="1674"/>
      <c r="R256" s="1666"/>
      <c r="S256" s="1668"/>
      <c r="T256" s="1674"/>
      <c r="U256" s="1666"/>
      <c r="V256" s="1666"/>
      <c r="W256" s="1666"/>
      <c r="X256" s="1666"/>
      <c r="Y256" s="1667"/>
      <c r="Z256" s="1668"/>
      <c r="AA256" s="1675"/>
      <c r="AB256" s="1676"/>
    </row>
    <row r="257" ht="33.75" customHeight="1">
      <c r="A257" s="1631" t="s">
        <v>35</v>
      </c>
      <c r="B257" s="1149">
        <v>45478.0</v>
      </c>
      <c r="C257" s="817"/>
      <c r="D257" s="825" t="s">
        <v>12302</v>
      </c>
      <c r="E257" s="1633"/>
      <c r="F257" s="1633">
        <v>854.0</v>
      </c>
      <c r="G257" s="1633" t="s">
        <v>10646</v>
      </c>
      <c r="H257" s="1633" t="s">
        <v>12208</v>
      </c>
      <c r="I257" s="1633" t="s">
        <v>12303</v>
      </c>
      <c r="J257" s="1633" t="s">
        <v>12304</v>
      </c>
      <c r="K257" s="1633" t="s">
        <v>12305</v>
      </c>
      <c r="L257" s="1634" t="s">
        <v>12306</v>
      </c>
      <c r="M257" s="1635" t="s">
        <v>11800</v>
      </c>
      <c r="N257" s="1636" t="s">
        <v>12307</v>
      </c>
      <c r="O257" s="1636"/>
      <c r="P257" s="1636"/>
      <c r="Q257" s="1678"/>
      <c r="R257" s="1648"/>
      <c r="S257" s="1650"/>
      <c r="T257" s="1678"/>
      <c r="U257" s="1648"/>
      <c r="V257" s="1648"/>
      <c r="W257" s="1648"/>
      <c r="X257" s="1648"/>
      <c r="Y257" s="1649"/>
      <c r="Z257" s="1650"/>
      <c r="AA257" s="1679"/>
      <c r="AB257" s="1680"/>
    </row>
    <row r="258" ht="33.75" customHeight="1">
      <c r="A258" s="1631" t="s">
        <v>35</v>
      </c>
      <c r="B258" s="1726">
        <v>45463.0</v>
      </c>
      <c r="C258" s="1185" t="s">
        <v>301</v>
      </c>
      <c r="D258" s="1654" t="s">
        <v>12308</v>
      </c>
      <c r="E258" s="1633"/>
      <c r="F258" s="1633">
        <v>855.0</v>
      </c>
      <c r="G258" s="1633" t="s">
        <v>10646</v>
      </c>
      <c r="H258" s="1633" t="s">
        <v>12208</v>
      </c>
      <c r="I258" s="1633" t="s">
        <v>12309</v>
      </c>
      <c r="J258" s="1633" t="s">
        <v>12310</v>
      </c>
      <c r="K258" s="1633" t="s">
        <v>12311</v>
      </c>
      <c r="L258" s="1634" t="s">
        <v>12312</v>
      </c>
      <c r="M258" s="1635" t="s">
        <v>11800</v>
      </c>
      <c r="N258" s="1636" t="s">
        <v>12313</v>
      </c>
      <c r="O258" s="1636"/>
      <c r="P258" s="1636"/>
      <c r="Q258" s="1678"/>
      <c r="R258" s="1648"/>
      <c r="S258" s="1650"/>
      <c r="T258" s="1678"/>
      <c r="U258" s="1648"/>
      <c r="V258" s="1648"/>
      <c r="W258" s="1648"/>
      <c r="X258" s="1648"/>
      <c r="Y258" s="1649"/>
      <c r="Z258" s="1650"/>
      <c r="AA258" s="1679" t="s">
        <v>12314</v>
      </c>
      <c r="AB258" s="1680"/>
    </row>
    <row r="259" ht="33.75" customHeight="1">
      <c r="A259" s="1631" t="s">
        <v>35</v>
      </c>
      <c r="B259" s="1327">
        <v>45463.0</v>
      </c>
      <c r="C259" s="1185" t="s">
        <v>301</v>
      </c>
      <c r="D259" s="1654" t="s">
        <v>1371</v>
      </c>
      <c r="E259" s="1698" t="s">
        <v>12315</v>
      </c>
      <c r="F259" s="1633">
        <v>856.0</v>
      </c>
      <c r="G259" s="1633" t="s">
        <v>10646</v>
      </c>
      <c r="H259" s="1633" t="s">
        <v>12208</v>
      </c>
      <c r="I259" s="1633" t="s">
        <v>12316</v>
      </c>
      <c r="J259" s="1633" t="s">
        <v>12317</v>
      </c>
      <c r="K259" s="1633" t="s">
        <v>12318</v>
      </c>
      <c r="L259" s="1634" t="s">
        <v>12319</v>
      </c>
      <c r="M259" s="1635" t="s">
        <v>11800</v>
      </c>
      <c r="N259" s="1636" t="s">
        <v>12320</v>
      </c>
      <c r="O259" s="1636"/>
      <c r="P259" s="1636"/>
      <c r="Q259" s="1678"/>
      <c r="R259" s="1648"/>
      <c r="S259" s="1650"/>
      <c r="T259" s="1678"/>
      <c r="U259" s="1648"/>
      <c r="V259" s="1648"/>
      <c r="W259" s="1648"/>
      <c r="X259" s="1648"/>
      <c r="Y259" s="1649"/>
      <c r="Z259" s="1650"/>
      <c r="AA259" s="1679" t="s">
        <v>12321</v>
      </c>
      <c r="AB259" s="1680"/>
    </row>
    <row r="260" ht="33.75" customHeight="1">
      <c r="A260" s="1631" t="s">
        <v>35</v>
      </c>
      <c r="B260" s="1149">
        <v>45463.0</v>
      </c>
      <c r="C260" s="817"/>
      <c r="D260" s="825" t="s">
        <v>862</v>
      </c>
      <c r="E260" s="1633"/>
      <c r="F260" s="1633">
        <v>857.0</v>
      </c>
      <c r="G260" s="1633" t="s">
        <v>10646</v>
      </c>
      <c r="H260" s="1633" t="s">
        <v>12208</v>
      </c>
      <c r="I260" s="1633" t="s">
        <v>12322</v>
      </c>
      <c r="J260" s="1633" t="s">
        <v>12323</v>
      </c>
      <c r="K260" s="1633" t="s">
        <v>6658</v>
      </c>
      <c r="L260" s="1634" t="s">
        <v>6659</v>
      </c>
      <c r="M260" s="1635" t="s">
        <v>11800</v>
      </c>
      <c r="N260" s="1636" t="s">
        <v>12324</v>
      </c>
      <c r="O260" s="1636"/>
      <c r="P260" s="1636"/>
      <c r="Q260" s="1678"/>
      <c r="R260" s="1648"/>
      <c r="S260" s="1650"/>
      <c r="T260" s="1678"/>
      <c r="U260" s="1648"/>
      <c r="V260" s="1648"/>
      <c r="W260" s="1648"/>
      <c r="X260" s="1648"/>
      <c r="Y260" s="1649"/>
      <c r="Z260" s="1650"/>
      <c r="AA260" s="1679" t="s">
        <v>12325</v>
      </c>
      <c r="AB260" s="1680"/>
    </row>
    <row r="261" ht="33.75" customHeight="1">
      <c r="A261" s="1340" t="s">
        <v>35</v>
      </c>
      <c r="B261" s="1700">
        <v>45463.0</v>
      </c>
      <c r="C261" s="867" t="s">
        <v>6258</v>
      </c>
      <c r="D261" s="1655" t="s">
        <v>12326</v>
      </c>
      <c r="E261" s="1657"/>
      <c r="F261" s="1657">
        <v>858.0</v>
      </c>
      <c r="G261" s="1658" t="s">
        <v>10646</v>
      </c>
      <c r="H261" s="1657" t="s">
        <v>12208</v>
      </c>
      <c r="I261" s="1657" t="s">
        <v>12327</v>
      </c>
      <c r="J261" s="1657" t="s">
        <v>12328</v>
      </c>
      <c r="K261" s="1657" t="s">
        <v>12329</v>
      </c>
      <c r="L261" s="1659" t="s">
        <v>12330</v>
      </c>
      <c r="M261" s="1660" t="s">
        <v>11800</v>
      </c>
      <c r="N261" s="1661" t="s">
        <v>12331</v>
      </c>
      <c r="O261" s="1661"/>
      <c r="P261" s="1662"/>
      <c r="Q261" s="1674"/>
      <c r="R261" s="1666"/>
      <c r="S261" s="1668"/>
      <c r="T261" s="1674"/>
      <c r="U261" s="1666"/>
      <c r="V261" s="1666"/>
      <c r="W261" s="1666"/>
      <c r="X261" s="1666"/>
      <c r="Y261" s="1667"/>
      <c r="Z261" s="1668"/>
      <c r="AA261" s="1675"/>
      <c r="AB261" s="1676"/>
    </row>
    <row r="262" ht="33.75" customHeight="1">
      <c r="A262" s="1631" t="s">
        <v>35</v>
      </c>
      <c r="B262" s="1327">
        <v>45463.0</v>
      </c>
      <c r="C262" s="1185" t="s">
        <v>301</v>
      </c>
      <c r="D262" s="1654" t="s">
        <v>862</v>
      </c>
      <c r="E262" s="1633"/>
      <c r="F262" s="1633">
        <v>859.0</v>
      </c>
      <c r="G262" s="1633" t="s">
        <v>10646</v>
      </c>
      <c r="H262" s="1633" t="s">
        <v>12208</v>
      </c>
      <c r="I262" s="1633" t="s">
        <v>12332</v>
      </c>
      <c r="J262" s="1633" t="s">
        <v>12333</v>
      </c>
      <c r="K262" s="1633" t="s">
        <v>12334</v>
      </c>
      <c r="L262" s="1634" t="s">
        <v>12335</v>
      </c>
      <c r="M262" s="1635" t="s">
        <v>11800</v>
      </c>
      <c r="N262" s="1636" t="s">
        <v>12336</v>
      </c>
      <c r="O262" s="1636"/>
      <c r="P262" s="1636"/>
      <c r="Q262" s="1678"/>
      <c r="R262" s="1648"/>
      <c r="S262" s="1650"/>
      <c r="T262" s="1678"/>
      <c r="U262" s="1648"/>
      <c r="V262" s="1648"/>
      <c r="W262" s="1648"/>
      <c r="X262" s="1648"/>
      <c r="Y262" s="1649"/>
      <c r="Z262" s="1650"/>
      <c r="AA262" s="1679" t="s">
        <v>12130</v>
      </c>
      <c r="AB262" s="1680"/>
    </row>
    <row r="263" ht="33.75" customHeight="1">
      <c r="A263" s="1631" t="s">
        <v>35</v>
      </c>
      <c r="B263" s="1149">
        <v>45463.0</v>
      </c>
      <c r="C263" s="817"/>
      <c r="D263" s="825" t="s">
        <v>12337</v>
      </c>
      <c r="E263" s="1633"/>
      <c r="F263" s="1633">
        <v>860.0</v>
      </c>
      <c r="G263" s="1633" t="s">
        <v>10646</v>
      </c>
      <c r="H263" s="1633" t="s">
        <v>12338</v>
      </c>
      <c r="I263" s="1633" t="s">
        <v>12339</v>
      </c>
      <c r="J263" s="1633" t="s">
        <v>12340</v>
      </c>
      <c r="K263" s="1633" t="s">
        <v>12341</v>
      </c>
      <c r="L263" s="1634" t="s">
        <v>12342</v>
      </c>
      <c r="M263" s="1635" t="s">
        <v>11800</v>
      </c>
      <c r="N263" s="1636" t="s">
        <v>12343</v>
      </c>
      <c r="O263" s="1636"/>
      <c r="P263" s="1636"/>
      <c r="Q263" s="1678"/>
      <c r="R263" s="1648"/>
      <c r="S263" s="1650"/>
      <c r="T263" s="1678"/>
      <c r="U263" s="1648"/>
      <c r="V263" s="1648"/>
      <c r="W263" s="1648"/>
      <c r="X263" s="1648"/>
      <c r="Y263" s="1649"/>
      <c r="Z263" s="1650"/>
      <c r="AA263" s="1679"/>
      <c r="AB263" s="1680"/>
    </row>
    <row r="264" ht="33.75" customHeight="1">
      <c r="A264" s="1631" t="s">
        <v>35</v>
      </c>
      <c r="B264" s="1726">
        <v>45463.0</v>
      </c>
      <c r="C264" s="1185" t="s">
        <v>301</v>
      </c>
      <c r="D264" s="1654" t="s">
        <v>1623</v>
      </c>
      <c r="E264" s="1633"/>
      <c r="F264" s="1633">
        <v>861.0</v>
      </c>
      <c r="G264" s="1633" t="s">
        <v>10646</v>
      </c>
      <c r="H264" s="1633" t="s">
        <v>12338</v>
      </c>
      <c r="I264" s="1633" t="s">
        <v>12344</v>
      </c>
      <c r="J264" s="1633" t="s">
        <v>12345</v>
      </c>
      <c r="K264" s="1633" t="s">
        <v>12346</v>
      </c>
      <c r="L264" s="1634" t="s">
        <v>12347</v>
      </c>
      <c r="M264" s="1635" t="s">
        <v>11800</v>
      </c>
      <c r="N264" s="1636" t="s">
        <v>674</v>
      </c>
      <c r="O264" s="1636"/>
      <c r="P264" s="1636"/>
      <c r="Q264" s="1678"/>
      <c r="R264" s="1648"/>
      <c r="S264" s="1650"/>
      <c r="T264" s="1678"/>
      <c r="U264" s="1648"/>
      <c r="V264" s="1648"/>
      <c r="W264" s="1648"/>
      <c r="X264" s="1648"/>
      <c r="Y264" s="1649"/>
      <c r="Z264" s="1650"/>
      <c r="AA264" s="1679"/>
      <c r="AB264" s="1680"/>
    </row>
    <row r="265" ht="33.75" customHeight="1">
      <c r="A265" s="1631" t="s">
        <v>35</v>
      </c>
      <c r="B265" s="1327">
        <v>45463.0</v>
      </c>
      <c r="C265" s="1185" t="s">
        <v>301</v>
      </c>
      <c r="D265" s="1654" t="s">
        <v>862</v>
      </c>
      <c r="E265" s="1633"/>
      <c r="F265" s="1633">
        <v>862.0</v>
      </c>
      <c r="G265" s="1633" t="s">
        <v>10646</v>
      </c>
      <c r="H265" s="1633" t="s">
        <v>12338</v>
      </c>
      <c r="I265" s="1633" t="s">
        <v>12348</v>
      </c>
      <c r="J265" s="1633" t="s">
        <v>12349</v>
      </c>
      <c r="K265" s="1633" t="s">
        <v>12350</v>
      </c>
      <c r="L265" s="1634" t="s">
        <v>12351</v>
      </c>
      <c r="M265" s="1635" t="s">
        <v>11800</v>
      </c>
      <c r="N265" s="1636" t="s">
        <v>12352</v>
      </c>
      <c r="O265" s="1636"/>
      <c r="P265" s="1636"/>
      <c r="Q265" s="1678"/>
      <c r="R265" s="1648"/>
      <c r="S265" s="1650"/>
      <c r="T265" s="1678"/>
      <c r="U265" s="1648"/>
      <c r="V265" s="1648"/>
      <c r="W265" s="1648"/>
      <c r="X265" s="1648"/>
      <c r="Y265" s="1649"/>
      <c r="Z265" s="1650"/>
      <c r="AA265" s="1679" t="s">
        <v>12353</v>
      </c>
      <c r="AB265" s="1680"/>
    </row>
    <row r="266" ht="33.75" customHeight="1">
      <c r="A266" s="1631" t="s">
        <v>35</v>
      </c>
      <c r="B266" s="819"/>
      <c r="C266" s="817"/>
      <c r="D266" s="825" t="s">
        <v>12354</v>
      </c>
      <c r="E266" s="1633"/>
      <c r="F266" s="1633">
        <v>863.0</v>
      </c>
      <c r="G266" s="1633" t="s">
        <v>10646</v>
      </c>
      <c r="H266" s="1633" t="s">
        <v>12338</v>
      </c>
      <c r="I266" s="1633" t="s">
        <v>12355</v>
      </c>
      <c r="J266" s="1633" t="s">
        <v>12356</v>
      </c>
      <c r="K266" s="1633" t="s">
        <v>12357</v>
      </c>
      <c r="L266" s="1634" t="s">
        <v>12358</v>
      </c>
      <c r="M266" s="1635" t="s">
        <v>11800</v>
      </c>
      <c r="N266" s="1636" t="s">
        <v>12359</v>
      </c>
      <c r="O266" s="1636"/>
      <c r="P266" s="1636"/>
      <c r="Q266" s="1678"/>
      <c r="R266" s="1648"/>
      <c r="S266" s="1650"/>
      <c r="T266" s="1678"/>
      <c r="U266" s="1648"/>
      <c r="V266" s="1648"/>
      <c r="W266" s="1648"/>
      <c r="X266" s="1648"/>
      <c r="Y266" s="1649"/>
      <c r="Z266" s="1650"/>
      <c r="AA266" s="1679" t="s">
        <v>12360</v>
      </c>
      <c r="AB266" s="1680"/>
    </row>
    <row r="267" ht="33.75" customHeight="1">
      <c r="A267" s="1714" t="s">
        <v>35</v>
      </c>
      <c r="B267" s="1726">
        <v>45463.0</v>
      </c>
      <c r="C267" s="1185" t="s">
        <v>301</v>
      </c>
      <c r="D267" s="1654" t="s">
        <v>9675</v>
      </c>
      <c r="E267" s="1633"/>
      <c r="F267" s="1633">
        <v>864.0</v>
      </c>
      <c r="G267" s="1633" t="s">
        <v>10646</v>
      </c>
      <c r="H267" s="1633" t="s">
        <v>12338</v>
      </c>
      <c r="I267" s="1633" t="s">
        <v>12361</v>
      </c>
      <c r="J267" s="1633" t="s">
        <v>12362</v>
      </c>
      <c r="K267" s="1633">
        <v>8.94997656E8</v>
      </c>
      <c r="L267" s="1634" t="s">
        <v>12363</v>
      </c>
      <c r="M267" s="1635" t="s">
        <v>11800</v>
      </c>
      <c r="N267" s="1636" t="s">
        <v>12364</v>
      </c>
      <c r="O267" s="1636"/>
      <c r="P267" s="1636"/>
      <c r="Q267" s="1678"/>
      <c r="R267" s="1648"/>
      <c r="S267" s="1650"/>
      <c r="T267" s="1678"/>
      <c r="U267" s="1648"/>
      <c r="V267" s="1648"/>
      <c r="W267" s="1648"/>
      <c r="X267" s="1648"/>
      <c r="Y267" s="1649"/>
      <c r="Z267" s="1650"/>
      <c r="AA267" s="1679" t="s">
        <v>12365</v>
      </c>
      <c r="AB267" s="1680" t="s">
        <v>12366</v>
      </c>
    </row>
    <row r="268" ht="33.75" customHeight="1">
      <c r="A268" s="1631" t="s">
        <v>35</v>
      </c>
      <c r="B268" s="1327">
        <v>45463.0</v>
      </c>
      <c r="C268" s="1185" t="s">
        <v>301</v>
      </c>
      <c r="D268" s="1654" t="s">
        <v>12367</v>
      </c>
      <c r="E268" s="1698" t="s">
        <v>12368</v>
      </c>
      <c r="F268" s="1633">
        <v>865.0</v>
      </c>
      <c r="G268" s="1633" t="s">
        <v>10646</v>
      </c>
      <c r="H268" s="1633" t="s">
        <v>12338</v>
      </c>
      <c r="I268" s="1633" t="s">
        <v>12369</v>
      </c>
      <c r="J268" s="1633" t="s">
        <v>12370</v>
      </c>
      <c r="K268" s="1633" t="s">
        <v>12371</v>
      </c>
      <c r="L268" s="1634" t="s">
        <v>12372</v>
      </c>
      <c r="M268" s="1635" t="s">
        <v>11800</v>
      </c>
      <c r="N268" s="1636" t="s">
        <v>12373</v>
      </c>
      <c r="O268" s="1636"/>
      <c r="P268" s="1636"/>
      <c r="Q268" s="1678"/>
      <c r="R268" s="1648"/>
      <c r="S268" s="1650"/>
      <c r="T268" s="1678"/>
      <c r="U268" s="1648"/>
      <c r="V268" s="1648"/>
      <c r="W268" s="1648"/>
      <c r="X268" s="1648"/>
      <c r="Y268" s="1649"/>
      <c r="Z268" s="1650"/>
      <c r="AA268" s="1679" t="s">
        <v>12374</v>
      </c>
      <c r="AB268" s="1680"/>
    </row>
    <row r="269" ht="33.75" customHeight="1">
      <c r="A269" s="1631" t="s">
        <v>35</v>
      </c>
      <c r="B269" s="1149">
        <v>45463.0</v>
      </c>
      <c r="C269" s="817"/>
      <c r="D269" s="825" t="s">
        <v>862</v>
      </c>
      <c r="E269" s="1633"/>
      <c r="F269" s="1633">
        <v>866.0</v>
      </c>
      <c r="G269" s="1633" t="s">
        <v>10646</v>
      </c>
      <c r="H269" s="1633" t="s">
        <v>12338</v>
      </c>
      <c r="I269" s="1633" t="s">
        <v>12375</v>
      </c>
      <c r="J269" s="1633" t="s">
        <v>12376</v>
      </c>
      <c r="K269" s="1633" t="s">
        <v>12377</v>
      </c>
      <c r="L269" s="1634" t="s">
        <v>12378</v>
      </c>
      <c r="M269" s="1635" t="s">
        <v>11800</v>
      </c>
      <c r="N269" s="1636" t="s">
        <v>12379</v>
      </c>
      <c r="O269" s="1636"/>
      <c r="P269" s="1636"/>
      <c r="Q269" s="1678"/>
      <c r="R269" s="1648"/>
      <c r="S269" s="1650"/>
      <c r="T269" s="1678"/>
      <c r="U269" s="1648"/>
      <c r="V269" s="1648"/>
      <c r="W269" s="1648"/>
      <c r="X269" s="1648"/>
      <c r="Y269" s="1649"/>
      <c r="Z269" s="1650"/>
      <c r="AA269" s="1679" t="s">
        <v>12380</v>
      </c>
      <c r="AB269" s="1680"/>
    </row>
    <row r="270" ht="33.75" customHeight="1">
      <c r="A270" s="1340" t="s">
        <v>35</v>
      </c>
      <c r="B270" s="1700">
        <v>45463.0</v>
      </c>
      <c r="C270" s="867" t="s">
        <v>6258</v>
      </c>
      <c r="D270" s="1655" t="s">
        <v>12381</v>
      </c>
      <c r="E270" s="1657"/>
      <c r="F270" s="1657">
        <v>867.0</v>
      </c>
      <c r="G270" s="1658" t="s">
        <v>10646</v>
      </c>
      <c r="H270" s="1657" t="s">
        <v>12338</v>
      </c>
      <c r="I270" s="1657" t="s">
        <v>12382</v>
      </c>
      <c r="J270" s="1657" t="s">
        <v>12383</v>
      </c>
      <c r="K270" s="1657" t="s">
        <v>12384</v>
      </c>
      <c r="L270" s="1659" t="s">
        <v>12385</v>
      </c>
      <c r="M270" s="1660" t="s">
        <v>11800</v>
      </c>
      <c r="N270" s="1661" t="s">
        <v>12386</v>
      </c>
      <c r="O270" s="1661"/>
      <c r="P270" s="1662"/>
      <c r="Q270" s="1674"/>
      <c r="R270" s="1666"/>
      <c r="S270" s="1668"/>
      <c r="T270" s="1674"/>
      <c r="U270" s="1666"/>
      <c r="V270" s="1666"/>
      <c r="W270" s="1666"/>
      <c r="X270" s="1666"/>
      <c r="Y270" s="1667"/>
      <c r="Z270" s="1668"/>
      <c r="AA270" s="1675"/>
      <c r="AB270" s="1676"/>
    </row>
    <row r="271" ht="33.75" customHeight="1">
      <c r="A271" s="1631" t="s">
        <v>35</v>
      </c>
      <c r="B271" s="1327">
        <v>45463.0</v>
      </c>
      <c r="C271" s="1185" t="s">
        <v>301</v>
      </c>
      <c r="D271" s="1654" t="s">
        <v>12387</v>
      </c>
      <c r="E271" s="1698" t="s">
        <v>12388</v>
      </c>
      <c r="F271" s="1633">
        <v>868.0</v>
      </c>
      <c r="G271" s="1633" t="s">
        <v>10646</v>
      </c>
      <c r="H271" s="1633" t="s">
        <v>12338</v>
      </c>
      <c r="I271" s="1633" t="s">
        <v>12389</v>
      </c>
      <c r="J271" s="1633" t="s">
        <v>12390</v>
      </c>
      <c r="K271" s="1633" t="s">
        <v>12391</v>
      </c>
      <c r="L271" s="1634" t="s">
        <v>12392</v>
      </c>
      <c r="M271" s="1635" t="s">
        <v>11800</v>
      </c>
      <c r="N271" s="1636" t="s">
        <v>674</v>
      </c>
      <c r="O271" s="1636"/>
      <c r="P271" s="1636"/>
      <c r="Q271" s="1678"/>
      <c r="R271" s="1648"/>
      <c r="S271" s="1650"/>
      <c r="T271" s="1678"/>
      <c r="U271" s="1648"/>
      <c r="V271" s="1648"/>
      <c r="W271" s="1648"/>
      <c r="X271" s="1648"/>
      <c r="Y271" s="1649"/>
      <c r="Z271" s="1650"/>
      <c r="AA271" s="1679"/>
      <c r="AB271" s="1680"/>
    </row>
    <row r="272" ht="33.75" customHeight="1">
      <c r="A272" s="1725" t="s">
        <v>35</v>
      </c>
      <c r="B272" s="1671">
        <v>45463.0</v>
      </c>
      <c r="C272" s="777"/>
      <c r="D272" s="867" t="s">
        <v>12393</v>
      </c>
      <c r="E272" s="1657"/>
      <c r="F272" s="1657">
        <v>869.0</v>
      </c>
      <c r="G272" s="1673" t="s">
        <v>10646</v>
      </c>
      <c r="H272" s="1657" t="s">
        <v>12338</v>
      </c>
      <c r="I272" s="1657" t="s">
        <v>12394</v>
      </c>
      <c r="J272" s="1657" t="s">
        <v>12395</v>
      </c>
      <c r="K272" s="1657" t="s">
        <v>12396</v>
      </c>
      <c r="L272" s="1659" t="s">
        <v>12397</v>
      </c>
      <c r="M272" s="1660" t="s">
        <v>11800</v>
      </c>
      <c r="N272" s="1661" t="s">
        <v>12398</v>
      </c>
      <c r="O272" s="1661"/>
      <c r="P272" s="1662"/>
      <c r="Q272" s="1674"/>
      <c r="R272" s="1666"/>
      <c r="S272" s="1668"/>
      <c r="T272" s="1674"/>
      <c r="U272" s="1666"/>
      <c r="V272" s="1666"/>
      <c r="W272" s="1666"/>
      <c r="X272" s="1666"/>
      <c r="Y272" s="1667"/>
      <c r="Z272" s="1668"/>
      <c r="AA272" s="1675" t="s">
        <v>12399</v>
      </c>
      <c r="AB272" s="1676"/>
    </row>
    <row r="273" ht="33.75" customHeight="1">
      <c r="A273" s="1631" t="s">
        <v>35</v>
      </c>
      <c r="B273" s="1726">
        <v>45463.0</v>
      </c>
      <c r="C273" s="1185" t="s">
        <v>301</v>
      </c>
      <c r="D273" s="1654" t="s">
        <v>11874</v>
      </c>
      <c r="E273" s="1633"/>
      <c r="F273" s="1633">
        <v>870.0</v>
      </c>
      <c r="G273" s="1633" t="s">
        <v>10646</v>
      </c>
      <c r="H273" s="1633" t="s">
        <v>12338</v>
      </c>
      <c r="I273" s="1633" t="s">
        <v>12400</v>
      </c>
      <c r="J273" s="1633" t="s">
        <v>12400</v>
      </c>
      <c r="K273" s="1633" t="s">
        <v>12401</v>
      </c>
      <c r="L273" s="1634" t="s">
        <v>12402</v>
      </c>
      <c r="M273" s="1635" t="s">
        <v>11800</v>
      </c>
      <c r="N273" s="1636" t="s">
        <v>12403</v>
      </c>
      <c r="O273" s="1636"/>
      <c r="P273" s="1636"/>
      <c r="Q273" s="1678"/>
      <c r="R273" s="1648"/>
      <c r="S273" s="1650"/>
      <c r="T273" s="1678"/>
      <c r="U273" s="1648"/>
      <c r="V273" s="1648"/>
      <c r="W273" s="1648"/>
      <c r="X273" s="1648"/>
      <c r="Y273" s="1649"/>
      <c r="Z273" s="1650"/>
      <c r="AA273" s="1679" t="s">
        <v>12404</v>
      </c>
      <c r="AB273" s="1680"/>
    </row>
    <row r="274" ht="33.75" customHeight="1">
      <c r="A274" s="1631" t="s">
        <v>35</v>
      </c>
      <c r="B274" s="1327">
        <v>45463.0</v>
      </c>
      <c r="C274" s="1185" t="s">
        <v>301</v>
      </c>
      <c r="D274" s="1654" t="s">
        <v>12405</v>
      </c>
      <c r="E274" s="1633"/>
      <c r="F274" s="1633">
        <v>871.0</v>
      </c>
      <c r="G274" s="1633" t="s">
        <v>10646</v>
      </c>
      <c r="H274" s="1633" t="s">
        <v>12338</v>
      </c>
      <c r="I274" s="1633" t="s">
        <v>12406</v>
      </c>
      <c r="J274" s="1633" t="s">
        <v>12407</v>
      </c>
      <c r="K274" s="1633" t="s">
        <v>12408</v>
      </c>
      <c r="L274" s="1634" t="s">
        <v>12409</v>
      </c>
      <c r="M274" s="1635" t="s">
        <v>11800</v>
      </c>
      <c r="N274" s="1636" t="s">
        <v>12410</v>
      </c>
      <c r="O274" s="1636"/>
      <c r="P274" s="1636"/>
      <c r="Q274" s="1678"/>
      <c r="R274" s="1648"/>
      <c r="S274" s="1650"/>
      <c r="T274" s="1678"/>
      <c r="U274" s="1648"/>
      <c r="V274" s="1648"/>
      <c r="W274" s="1648"/>
      <c r="X274" s="1648"/>
      <c r="Y274" s="1649"/>
      <c r="Z274" s="1650"/>
      <c r="AA274" s="1679" t="s">
        <v>12411</v>
      </c>
      <c r="AB274" s="1680"/>
    </row>
    <row r="275" ht="33.75" customHeight="1">
      <c r="A275" s="1631" t="s">
        <v>35</v>
      </c>
      <c r="B275" s="1149">
        <v>45463.0</v>
      </c>
      <c r="C275" s="817"/>
      <c r="D275" s="825" t="s">
        <v>5726</v>
      </c>
      <c r="E275" s="1633"/>
      <c r="F275" s="1633">
        <v>872.0</v>
      </c>
      <c r="G275" s="1633" t="s">
        <v>10646</v>
      </c>
      <c r="H275" s="1633" t="s">
        <v>12338</v>
      </c>
      <c r="I275" s="1633" t="s">
        <v>12412</v>
      </c>
      <c r="J275" s="1633" t="s">
        <v>12413</v>
      </c>
      <c r="K275" s="1633" t="s">
        <v>12414</v>
      </c>
      <c r="L275" s="1634" t="s">
        <v>12415</v>
      </c>
      <c r="M275" s="1635" t="s">
        <v>11800</v>
      </c>
      <c r="N275" s="1636" t="s">
        <v>674</v>
      </c>
      <c r="O275" s="1636"/>
      <c r="P275" s="1636"/>
      <c r="Q275" s="1678"/>
      <c r="R275" s="1648"/>
      <c r="S275" s="1650"/>
      <c r="T275" s="1678"/>
      <c r="U275" s="1648"/>
      <c r="V275" s="1648"/>
      <c r="W275" s="1648"/>
      <c r="X275" s="1648"/>
      <c r="Y275" s="1649"/>
      <c r="Z275" s="1650"/>
      <c r="AA275" s="1679" t="s">
        <v>12207</v>
      </c>
      <c r="AB275" s="1680"/>
    </row>
    <row r="276" ht="33.75" customHeight="1">
      <c r="A276" s="1631" t="s">
        <v>35</v>
      </c>
      <c r="B276" s="1726">
        <v>45463.0</v>
      </c>
      <c r="C276" s="1185" t="s">
        <v>301</v>
      </c>
      <c r="D276" s="1654" t="s">
        <v>862</v>
      </c>
      <c r="E276" s="1633"/>
      <c r="F276" s="1633">
        <v>873.0</v>
      </c>
      <c r="G276" s="1633" t="s">
        <v>10646</v>
      </c>
      <c r="H276" s="1633" t="s">
        <v>12338</v>
      </c>
      <c r="I276" s="1633" t="s">
        <v>12416</v>
      </c>
      <c r="J276" s="1633" t="s">
        <v>12417</v>
      </c>
      <c r="K276" s="1633" t="s">
        <v>12418</v>
      </c>
      <c r="L276" s="1634" t="s">
        <v>12419</v>
      </c>
      <c r="M276" s="1635" t="s">
        <v>11800</v>
      </c>
      <c r="N276" s="1636" t="s">
        <v>674</v>
      </c>
      <c r="O276" s="1636"/>
      <c r="P276" s="1636"/>
      <c r="Q276" s="1678"/>
      <c r="R276" s="1648"/>
      <c r="S276" s="1650"/>
      <c r="T276" s="1678"/>
      <c r="U276" s="1648"/>
      <c r="V276" s="1648"/>
      <c r="W276" s="1648"/>
      <c r="X276" s="1648"/>
      <c r="Y276" s="1649"/>
      <c r="Z276" s="1650"/>
      <c r="AA276" s="1679" t="s">
        <v>12420</v>
      </c>
      <c r="AB276" s="1680"/>
    </row>
    <row r="277" ht="33.75" customHeight="1">
      <c r="A277" s="1631" t="s">
        <v>35</v>
      </c>
      <c r="B277" s="1327">
        <v>45463.0</v>
      </c>
      <c r="C277" s="1185" t="s">
        <v>301</v>
      </c>
      <c r="D277" s="1654" t="s">
        <v>11737</v>
      </c>
      <c r="E277" s="1633"/>
      <c r="F277" s="1633">
        <v>874.0</v>
      </c>
      <c r="G277" s="1633" t="s">
        <v>10646</v>
      </c>
      <c r="H277" s="1633" t="s">
        <v>12421</v>
      </c>
      <c r="I277" s="1633" t="s">
        <v>12422</v>
      </c>
      <c r="J277" s="1633" t="s">
        <v>12423</v>
      </c>
      <c r="K277" s="1633" t="s">
        <v>12424</v>
      </c>
      <c r="L277" s="1634" t="s">
        <v>12425</v>
      </c>
      <c r="M277" s="1635" t="s">
        <v>11800</v>
      </c>
      <c r="N277" s="1636" t="s">
        <v>12426</v>
      </c>
      <c r="O277" s="1636"/>
      <c r="P277" s="1636"/>
      <c r="Q277" s="1678"/>
      <c r="R277" s="1648"/>
      <c r="S277" s="1650"/>
      <c r="T277" s="1678"/>
      <c r="U277" s="1648"/>
      <c r="V277" s="1648"/>
      <c r="W277" s="1648"/>
      <c r="X277" s="1648"/>
      <c r="Y277" s="1649"/>
      <c r="Z277" s="1650"/>
      <c r="AA277" s="1679"/>
      <c r="AB277" s="1680"/>
    </row>
    <row r="278" ht="33.75" customHeight="1">
      <c r="A278" s="1631" t="s">
        <v>35</v>
      </c>
      <c r="B278" s="1149">
        <v>45463.0</v>
      </c>
      <c r="C278" s="817"/>
      <c r="D278" s="825" t="s">
        <v>12427</v>
      </c>
      <c r="E278" s="1633"/>
      <c r="F278" s="1633">
        <v>875.0</v>
      </c>
      <c r="G278" s="1633" t="s">
        <v>10646</v>
      </c>
      <c r="H278" s="1633" t="s">
        <v>12421</v>
      </c>
      <c r="I278" s="1633" t="s">
        <v>12428</v>
      </c>
      <c r="J278" s="1633" t="s">
        <v>12429</v>
      </c>
      <c r="K278" s="1633" t="s">
        <v>12430</v>
      </c>
      <c r="L278" s="1634" t="s">
        <v>12431</v>
      </c>
      <c r="M278" s="1635" t="s">
        <v>11800</v>
      </c>
      <c r="N278" s="1636" t="s">
        <v>2896</v>
      </c>
      <c r="O278" s="1636"/>
      <c r="P278" s="1636"/>
      <c r="Q278" s="1678"/>
      <c r="R278" s="1648"/>
      <c r="S278" s="1650"/>
      <c r="T278" s="1678"/>
      <c r="U278" s="1648"/>
      <c r="V278" s="1648"/>
      <c r="W278" s="1648"/>
      <c r="X278" s="1648"/>
      <c r="Y278" s="1649"/>
      <c r="Z278" s="1650"/>
      <c r="AA278" s="1679"/>
      <c r="AB278" s="1680"/>
    </row>
    <row r="279" ht="33.75" customHeight="1">
      <c r="A279" s="1631" t="s">
        <v>35</v>
      </c>
      <c r="B279" s="1726">
        <v>45463.0</v>
      </c>
      <c r="C279" s="1185" t="s">
        <v>301</v>
      </c>
      <c r="D279" s="1654" t="s">
        <v>7775</v>
      </c>
      <c r="E279" s="1633"/>
      <c r="F279" s="1633">
        <v>876.0</v>
      </c>
      <c r="G279" s="1633" t="s">
        <v>10646</v>
      </c>
      <c r="H279" s="1633" t="s">
        <v>12421</v>
      </c>
      <c r="I279" s="1633" t="s">
        <v>12432</v>
      </c>
      <c r="J279" s="1633" t="s">
        <v>12433</v>
      </c>
      <c r="K279" s="1633" t="s">
        <v>12434</v>
      </c>
      <c r="L279" s="1634" t="s">
        <v>12435</v>
      </c>
      <c r="M279" s="1635" t="s">
        <v>11800</v>
      </c>
      <c r="N279" s="1636" t="s">
        <v>674</v>
      </c>
      <c r="O279" s="1636"/>
      <c r="P279" s="1636"/>
      <c r="Q279" s="1678"/>
      <c r="R279" s="1648"/>
      <c r="S279" s="1650"/>
      <c r="T279" s="1678"/>
      <c r="U279" s="1648"/>
      <c r="V279" s="1648"/>
      <c r="W279" s="1648"/>
      <c r="X279" s="1648"/>
      <c r="Y279" s="1649"/>
      <c r="Z279" s="1650"/>
      <c r="AA279" s="1679" t="s">
        <v>12436</v>
      </c>
      <c r="AB279" s="1680"/>
    </row>
    <row r="280" ht="33.75" customHeight="1">
      <c r="A280" s="1631" t="s">
        <v>35</v>
      </c>
      <c r="B280" s="1327">
        <v>45463.0</v>
      </c>
      <c r="C280" s="1185" t="s">
        <v>301</v>
      </c>
      <c r="D280" s="1654" t="s">
        <v>10463</v>
      </c>
      <c r="E280" s="1698" t="s">
        <v>12437</v>
      </c>
      <c r="F280" s="1633">
        <v>877.0</v>
      </c>
      <c r="G280" s="1633" t="s">
        <v>10646</v>
      </c>
      <c r="H280" s="1633" t="s">
        <v>12421</v>
      </c>
      <c r="I280" s="1633" t="s">
        <v>12438</v>
      </c>
      <c r="J280" s="1633" t="s">
        <v>12439</v>
      </c>
      <c r="K280" s="1633" t="s">
        <v>12440</v>
      </c>
      <c r="L280" s="1634" t="s">
        <v>12441</v>
      </c>
      <c r="M280" s="1635" t="s">
        <v>11800</v>
      </c>
      <c r="N280" s="1636" t="s">
        <v>12442</v>
      </c>
      <c r="O280" s="1636"/>
      <c r="P280" s="1636"/>
      <c r="Q280" s="1678"/>
      <c r="R280" s="1648"/>
      <c r="S280" s="1650"/>
      <c r="T280" s="1678"/>
      <c r="U280" s="1648"/>
      <c r="V280" s="1648"/>
      <c r="W280" s="1648"/>
      <c r="X280" s="1648"/>
      <c r="Y280" s="1649"/>
      <c r="Z280" s="1650"/>
      <c r="AA280" s="1679" t="s">
        <v>12443</v>
      </c>
      <c r="AB280" s="1680"/>
    </row>
    <row r="281" ht="33.75" customHeight="1">
      <c r="A281" s="1631" t="s">
        <v>35</v>
      </c>
      <c r="B281" s="1149">
        <v>45463.0</v>
      </c>
      <c r="C281" s="817"/>
      <c r="D281" s="825" t="s">
        <v>862</v>
      </c>
      <c r="E281" s="1633"/>
      <c r="F281" s="1633">
        <v>878.0</v>
      </c>
      <c r="G281" s="1633" t="s">
        <v>10646</v>
      </c>
      <c r="H281" s="1633" t="s">
        <v>12421</v>
      </c>
      <c r="I281" s="1633" t="s">
        <v>12444</v>
      </c>
      <c r="J281" s="1633" t="s">
        <v>12445</v>
      </c>
      <c r="K281" s="1633" t="s">
        <v>12446</v>
      </c>
      <c r="L281" s="1634" t="s">
        <v>12447</v>
      </c>
      <c r="M281" s="1635" t="s">
        <v>11800</v>
      </c>
      <c r="N281" s="1636" t="s">
        <v>2896</v>
      </c>
      <c r="O281" s="1636"/>
      <c r="P281" s="1636"/>
      <c r="Q281" s="1678"/>
      <c r="R281" s="1648"/>
      <c r="S281" s="1650"/>
      <c r="T281" s="1678"/>
      <c r="U281" s="1648"/>
      <c r="V281" s="1648"/>
      <c r="W281" s="1648"/>
      <c r="X281" s="1648"/>
      <c r="Y281" s="1649"/>
      <c r="Z281" s="1650"/>
      <c r="AA281" s="1679" t="s">
        <v>12448</v>
      </c>
      <c r="AB281" s="1680"/>
    </row>
    <row r="282" ht="33.75" customHeight="1">
      <c r="A282" s="1743" t="s">
        <v>35</v>
      </c>
      <c r="B282" s="1653">
        <v>45464.0</v>
      </c>
      <c r="C282" s="1185" t="s">
        <v>301</v>
      </c>
      <c r="D282" s="1654" t="s">
        <v>12449</v>
      </c>
      <c r="E282" s="1633"/>
      <c r="F282" s="1633">
        <v>879.0</v>
      </c>
      <c r="G282" s="1633" t="s">
        <v>10646</v>
      </c>
      <c r="H282" s="1633" t="s">
        <v>12421</v>
      </c>
      <c r="I282" s="1633" t="s">
        <v>12450</v>
      </c>
      <c r="J282" s="1633" t="s">
        <v>12451</v>
      </c>
      <c r="K282" s="1633" t="s">
        <v>12452</v>
      </c>
      <c r="L282" s="1634" t="s">
        <v>12453</v>
      </c>
      <c r="M282" s="1635" t="s">
        <v>11800</v>
      </c>
      <c r="N282" s="1636" t="s">
        <v>674</v>
      </c>
      <c r="O282" s="1636"/>
      <c r="P282" s="1636"/>
      <c r="Q282" s="1678"/>
      <c r="R282" s="1648"/>
      <c r="S282" s="1650"/>
      <c r="T282" s="1678"/>
      <c r="U282" s="1648"/>
      <c r="V282" s="1648"/>
      <c r="W282" s="1648"/>
      <c r="X282" s="1648"/>
      <c r="Y282" s="1649"/>
      <c r="Z282" s="1650"/>
      <c r="AA282" s="1679" t="s">
        <v>11958</v>
      </c>
      <c r="AB282" s="1680"/>
    </row>
    <row r="283" ht="33.75" customHeight="1">
      <c r="A283" s="1631" t="s">
        <v>35</v>
      </c>
      <c r="B283" s="1327">
        <v>45463.0</v>
      </c>
      <c r="C283" s="1185" t="s">
        <v>301</v>
      </c>
      <c r="D283" s="1654" t="s">
        <v>862</v>
      </c>
      <c r="E283" s="1633"/>
      <c r="F283" s="1633">
        <v>880.0</v>
      </c>
      <c r="G283" s="1633" t="s">
        <v>10646</v>
      </c>
      <c r="H283" s="1633" t="s">
        <v>12421</v>
      </c>
      <c r="I283" s="1633" t="s">
        <v>12454</v>
      </c>
      <c r="J283" s="1633" t="s">
        <v>12455</v>
      </c>
      <c r="K283" s="1633" t="s">
        <v>12456</v>
      </c>
      <c r="L283" s="1634" t="s">
        <v>12457</v>
      </c>
      <c r="M283" s="1635" t="s">
        <v>11800</v>
      </c>
      <c r="N283" s="1636" t="s">
        <v>12458</v>
      </c>
      <c r="O283" s="1636"/>
      <c r="P283" s="1636"/>
      <c r="Q283" s="1678"/>
      <c r="R283" s="1648"/>
      <c r="S283" s="1650"/>
      <c r="T283" s="1678"/>
      <c r="U283" s="1648"/>
      <c r="V283" s="1648"/>
      <c r="W283" s="1648"/>
      <c r="X283" s="1648"/>
      <c r="Y283" s="1649"/>
      <c r="Z283" s="1650"/>
      <c r="AA283" s="1679" t="s">
        <v>12420</v>
      </c>
      <c r="AB283" s="1680"/>
    </row>
    <row r="284" ht="33.75" customHeight="1">
      <c r="A284" s="1702" t="s">
        <v>35</v>
      </c>
      <c r="B284" s="1703">
        <v>45463.0</v>
      </c>
      <c r="C284" s="1140"/>
      <c r="D284" s="1170" t="s">
        <v>12459</v>
      </c>
      <c r="E284" s="1704"/>
      <c r="F284" s="1704">
        <v>881.0</v>
      </c>
      <c r="G284" s="1704" t="s">
        <v>10646</v>
      </c>
      <c r="H284" s="1704" t="s">
        <v>12421</v>
      </c>
      <c r="I284" s="1704" t="s">
        <v>12460</v>
      </c>
      <c r="J284" s="1704" t="s">
        <v>12461</v>
      </c>
      <c r="K284" s="1704" t="s">
        <v>12462</v>
      </c>
      <c r="L284" s="1705" t="s">
        <v>12463</v>
      </c>
      <c r="M284" s="1706" t="s">
        <v>11800</v>
      </c>
      <c r="N284" s="1707" t="s">
        <v>12464</v>
      </c>
      <c r="O284" s="1707"/>
      <c r="P284" s="1707"/>
      <c r="Q284" s="1708"/>
      <c r="R284" s="1709"/>
      <c r="S284" s="1710"/>
      <c r="T284" s="1708"/>
      <c r="U284" s="1709"/>
      <c r="V284" s="1709"/>
      <c r="W284" s="1709"/>
      <c r="X284" s="1709"/>
      <c r="Y284" s="1711"/>
      <c r="Z284" s="1710"/>
      <c r="AA284" s="1712"/>
      <c r="AB284" s="1713"/>
    </row>
    <row r="285" ht="33.75" customHeight="1">
      <c r="A285" s="1631" t="s">
        <v>35</v>
      </c>
      <c r="B285" s="1653">
        <v>45464.0</v>
      </c>
      <c r="C285" s="1185" t="s">
        <v>301</v>
      </c>
      <c r="D285" s="1654" t="s">
        <v>12465</v>
      </c>
      <c r="E285" s="1633"/>
      <c r="F285" s="1633">
        <v>882.0</v>
      </c>
      <c r="G285" s="1633" t="s">
        <v>10646</v>
      </c>
      <c r="H285" s="1633" t="s">
        <v>12421</v>
      </c>
      <c r="I285" s="1633" t="s">
        <v>12466</v>
      </c>
      <c r="J285" s="1633" t="s">
        <v>12467</v>
      </c>
      <c r="K285" s="1633" t="s">
        <v>12468</v>
      </c>
      <c r="L285" s="1634" t="s">
        <v>12469</v>
      </c>
      <c r="M285" s="1635" t="s">
        <v>11800</v>
      </c>
      <c r="N285" s="1636" t="s">
        <v>2896</v>
      </c>
      <c r="O285" s="1636"/>
      <c r="P285" s="1636"/>
      <c r="Q285" s="1678"/>
      <c r="R285" s="1648"/>
      <c r="S285" s="1650"/>
      <c r="T285" s="1678"/>
      <c r="U285" s="1648"/>
      <c r="V285" s="1648"/>
      <c r="W285" s="1648"/>
      <c r="X285" s="1648"/>
      <c r="Y285" s="1649"/>
      <c r="Z285" s="1650"/>
      <c r="AA285" s="1679"/>
      <c r="AB285" s="1680"/>
    </row>
    <row r="286" ht="33.75" customHeight="1">
      <c r="A286" s="1631" t="s">
        <v>35</v>
      </c>
      <c r="B286" s="1327">
        <v>45463.0</v>
      </c>
      <c r="C286" s="1185" t="s">
        <v>301</v>
      </c>
      <c r="D286" s="1654" t="s">
        <v>12470</v>
      </c>
      <c r="E286" s="1698" t="s">
        <v>12315</v>
      </c>
      <c r="F286" s="1633">
        <v>883.0</v>
      </c>
      <c r="G286" s="1633" t="s">
        <v>10646</v>
      </c>
      <c r="H286" s="1633" t="s">
        <v>12421</v>
      </c>
      <c r="I286" s="1633" t="s">
        <v>12471</v>
      </c>
      <c r="J286" s="1633" t="s">
        <v>12472</v>
      </c>
      <c r="K286" s="1633" t="s">
        <v>12473</v>
      </c>
      <c r="L286" s="1634" t="s">
        <v>12474</v>
      </c>
      <c r="M286" s="1635" t="s">
        <v>11800</v>
      </c>
      <c r="N286" s="1636" t="s">
        <v>12475</v>
      </c>
      <c r="O286" s="1636"/>
      <c r="P286" s="1636"/>
      <c r="Q286" s="1678"/>
      <c r="R286" s="1648"/>
      <c r="S286" s="1650"/>
      <c r="T286" s="1678"/>
      <c r="U286" s="1648"/>
      <c r="V286" s="1648"/>
      <c r="W286" s="1648"/>
      <c r="X286" s="1648"/>
      <c r="Y286" s="1649"/>
      <c r="Z286" s="1650"/>
      <c r="AA286" s="1679" t="s">
        <v>12476</v>
      </c>
      <c r="AB286" s="1680"/>
    </row>
    <row r="287" ht="33.75" customHeight="1">
      <c r="A287" s="1631" t="s">
        <v>35</v>
      </c>
      <c r="B287" s="1149">
        <v>45463.0</v>
      </c>
      <c r="C287" s="817"/>
      <c r="D287" s="825" t="s">
        <v>12477</v>
      </c>
      <c r="E287" s="1633"/>
      <c r="F287" s="1633">
        <v>884.0</v>
      </c>
      <c r="G287" s="1633" t="s">
        <v>10646</v>
      </c>
      <c r="H287" s="1633" t="s">
        <v>12421</v>
      </c>
      <c r="I287" s="1633" t="s">
        <v>12478</v>
      </c>
      <c r="J287" s="1633" t="s">
        <v>12479</v>
      </c>
      <c r="K287" s="1633" t="s">
        <v>7807</v>
      </c>
      <c r="L287" s="1634" t="s">
        <v>12480</v>
      </c>
      <c r="M287" s="1635" t="s">
        <v>11800</v>
      </c>
      <c r="N287" s="1636" t="s">
        <v>12481</v>
      </c>
      <c r="O287" s="1636"/>
      <c r="P287" s="1636"/>
      <c r="Q287" s="1678"/>
      <c r="R287" s="1648"/>
      <c r="S287" s="1650"/>
      <c r="T287" s="1678"/>
      <c r="U287" s="1648"/>
      <c r="V287" s="1648"/>
      <c r="W287" s="1648"/>
      <c r="X287" s="1648"/>
      <c r="Y287" s="1649"/>
      <c r="Z287" s="1650"/>
      <c r="AA287" s="1679" t="s">
        <v>12482</v>
      </c>
      <c r="AB287" s="1680"/>
    </row>
    <row r="288" ht="33.75" customHeight="1">
      <c r="A288" s="1631" t="s">
        <v>35</v>
      </c>
      <c r="B288" s="1653">
        <v>45464.0</v>
      </c>
      <c r="C288" s="1185" t="s">
        <v>301</v>
      </c>
      <c r="D288" s="1654" t="s">
        <v>1623</v>
      </c>
      <c r="E288" s="1633"/>
      <c r="F288" s="1633">
        <v>885.0</v>
      </c>
      <c r="G288" s="1633" t="s">
        <v>10646</v>
      </c>
      <c r="H288" s="1633" t="s">
        <v>12483</v>
      </c>
      <c r="I288" s="1633" t="s">
        <v>12484</v>
      </c>
      <c r="J288" s="1633" t="s">
        <v>12485</v>
      </c>
      <c r="K288" s="1633" t="s">
        <v>12486</v>
      </c>
      <c r="L288" s="1634" t="s">
        <v>12487</v>
      </c>
      <c r="M288" s="1635" t="s">
        <v>11800</v>
      </c>
      <c r="N288" s="1636" t="s">
        <v>12488</v>
      </c>
      <c r="O288" s="1636"/>
      <c r="P288" s="1636"/>
      <c r="Q288" s="1678"/>
      <c r="R288" s="1648"/>
      <c r="S288" s="1650"/>
      <c r="T288" s="1678"/>
      <c r="U288" s="1648"/>
      <c r="V288" s="1648"/>
      <c r="W288" s="1648"/>
      <c r="X288" s="1648"/>
      <c r="Y288" s="1649"/>
      <c r="Z288" s="1650"/>
      <c r="AA288" s="1679" t="s">
        <v>11626</v>
      </c>
      <c r="AB288" s="1680"/>
    </row>
    <row r="289" ht="33.75" customHeight="1">
      <c r="A289" s="1631" t="s">
        <v>35</v>
      </c>
      <c r="B289" s="1327">
        <v>45463.0</v>
      </c>
      <c r="C289" s="1185" t="s">
        <v>301</v>
      </c>
      <c r="D289" s="1654" t="s">
        <v>862</v>
      </c>
      <c r="E289" s="1633"/>
      <c r="F289" s="1633">
        <v>886.0</v>
      </c>
      <c r="G289" s="1633" t="s">
        <v>10646</v>
      </c>
      <c r="H289" s="1633" t="s">
        <v>12483</v>
      </c>
      <c r="I289" s="1633" t="s">
        <v>12489</v>
      </c>
      <c r="J289" s="1633" t="s">
        <v>12490</v>
      </c>
      <c r="K289" s="1633" t="s">
        <v>12491</v>
      </c>
      <c r="L289" s="1634" t="s">
        <v>12492</v>
      </c>
      <c r="M289" s="1635" t="s">
        <v>11800</v>
      </c>
      <c r="N289" s="1636" t="s">
        <v>12493</v>
      </c>
      <c r="O289" s="1636"/>
      <c r="P289" s="1636"/>
      <c r="Q289" s="1678"/>
      <c r="R289" s="1648"/>
      <c r="S289" s="1650"/>
      <c r="T289" s="1678"/>
      <c r="U289" s="1648"/>
      <c r="V289" s="1648"/>
      <c r="W289" s="1648"/>
      <c r="X289" s="1648"/>
      <c r="Y289" s="1649"/>
      <c r="Z289" s="1650"/>
      <c r="AA289" s="1679" t="s">
        <v>11912</v>
      </c>
      <c r="AB289" s="1680"/>
    </row>
    <row r="290" ht="33.75" customHeight="1">
      <c r="A290" s="1631" t="s">
        <v>35</v>
      </c>
      <c r="B290" s="1149">
        <v>45463.0</v>
      </c>
      <c r="C290" s="817"/>
      <c r="D290" s="825" t="s">
        <v>862</v>
      </c>
      <c r="E290" s="1633"/>
      <c r="F290" s="1633">
        <v>887.0</v>
      </c>
      <c r="G290" s="1633" t="s">
        <v>10646</v>
      </c>
      <c r="H290" s="1633" t="s">
        <v>12483</v>
      </c>
      <c r="I290" s="1633" t="s">
        <v>12494</v>
      </c>
      <c r="J290" s="1633" t="s">
        <v>12495</v>
      </c>
      <c r="K290" s="1633" t="s">
        <v>12496</v>
      </c>
      <c r="L290" s="1634" t="s">
        <v>12497</v>
      </c>
      <c r="M290" s="1635" t="s">
        <v>11800</v>
      </c>
      <c r="N290" s="1636" t="s">
        <v>12498</v>
      </c>
      <c r="O290" s="1636"/>
      <c r="P290" s="1636"/>
      <c r="Q290" s="1678"/>
      <c r="R290" s="1648"/>
      <c r="S290" s="1650"/>
      <c r="T290" s="1678"/>
      <c r="U290" s="1648"/>
      <c r="V290" s="1648"/>
      <c r="W290" s="1648"/>
      <c r="X290" s="1648"/>
      <c r="Y290" s="1649"/>
      <c r="Z290" s="1650"/>
      <c r="AA290" s="1679" t="s">
        <v>12499</v>
      </c>
      <c r="AB290" s="1680"/>
    </row>
    <row r="291" ht="33.75" customHeight="1">
      <c r="A291" s="1340" t="s">
        <v>35</v>
      </c>
      <c r="B291" s="1744">
        <v>45464.0</v>
      </c>
      <c r="C291" s="1185" t="s">
        <v>301</v>
      </c>
      <c r="D291" s="1655" t="s">
        <v>12500</v>
      </c>
      <c r="E291" s="1657"/>
      <c r="F291" s="1657">
        <v>888.0</v>
      </c>
      <c r="G291" s="1658" t="s">
        <v>10646</v>
      </c>
      <c r="H291" s="1657" t="s">
        <v>12483</v>
      </c>
      <c r="I291" s="1657" t="s">
        <v>12501</v>
      </c>
      <c r="J291" s="1657" t="s">
        <v>12502</v>
      </c>
      <c r="K291" s="1657" t="s">
        <v>12503</v>
      </c>
      <c r="L291" s="1659" t="s">
        <v>12504</v>
      </c>
      <c r="M291" s="1660" t="s">
        <v>11800</v>
      </c>
      <c r="N291" s="1661" t="s">
        <v>12505</v>
      </c>
      <c r="O291" s="1661"/>
      <c r="P291" s="1662"/>
      <c r="Q291" s="1674"/>
      <c r="R291" s="1666"/>
      <c r="S291" s="1668"/>
      <c r="T291" s="1674"/>
      <c r="U291" s="1666"/>
      <c r="V291" s="1666"/>
      <c r="W291" s="1666"/>
      <c r="X291" s="1666"/>
      <c r="Y291" s="1667"/>
      <c r="Z291" s="1668"/>
      <c r="AA291" s="1675"/>
      <c r="AB291" s="1676"/>
    </row>
    <row r="292" ht="33.75" customHeight="1">
      <c r="A292" s="1631" t="s">
        <v>35</v>
      </c>
      <c r="B292" s="1327">
        <v>45463.0</v>
      </c>
      <c r="C292" s="1185" t="s">
        <v>301</v>
      </c>
      <c r="D292" s="1654" t="s">
        <v>862</v>
      </c>
      <c r="E292" s="1633"/>
      <c r="F292" s="1633">
        <v>889.0</v>
      </c>
      <c r="G292" s="1633" t="s">
        <v>10646</v>
      </c>
      <c r="H292" s="1633" t="s">
        <v>12483</v>
      </c>
      <c r="I292" s="1633" t="s">
        <v>12506</v>
      </c>
      <c r="J292" s="1633" t="s">
        <v>12507</v>
      </c>
      <c r="K292" s="1633" t="s">
        <v>12508</v>
      </c>
      <c r="L292" s="1634" t="s">
        <v>12509</v>
      </c>
      <c r="M292" s="1635" t="s">
        <v>11800</v>
      </c>
      <c r="N292" s="1636" t="s">
        <v>12510</v>
      </c>
      <c r="O292" s="1636"/>
      <c r="P292" s="1636"/>
      <c r="Q292" s="1678"/>
      <c r="R292" s="1648"/>
      <c r="S292" s="1650"/>
      <c r="T292" s="1678"/>
      <c r="U292" s="1648"/>
      <c r="V292" s="1648"/>
      <c r="W292" s="1648"/>
      <c r="X292" s="1648"/>
      <c r="Y292" s="1649"/>
      <c r="Z292" s="1650"/>
      <c r="AA292" s="1679"/>
      <c r="AB292" s="1680"/>
    </row>
    <row r="293" ht="33.75" customHeight="1">
      <c r="A293" s="1631" t="s">
        <v>35</v>
      </c>
      <c r="B293" s="1149">
        <v>45463.0</v>
      </c>
      <c r="C293" s="817"/>
      <c r="D293" s="825" t="s">
        <v>862</v>
      </c>
      <c r="E293" s="1633"/>
      <c r="F293" s="1633">
        <v>890.0</v>
      </c>
      <c r="G293" s="1633" t="s">
        <v>10646</v>
      </c>
      <c r="H293" s="1633" t="s">
        <v>12483</v>
      </c>
      <c r="I293" s="1633" t="s">
        <v>12511</v>
      </c>
      <c r="J293" s="1633" t="s">
        <v>12512</v>
      </c>
      <c r="K293" s="1633" t="s">
        <v>12513</v>
      </c>
      <c r="L293" s="1634" t="s">
        <v>12514</v>
      </c>
      <c r="M293" s="1635" t="s">
        <v>11800</v>
      </c>
      <c r="N293" s="1636" t="s">
        <v>12515</v>
      </c>
      <c r="O293" s="1636"/>
      <c r="P293" s="1636"/>
      <c r="Q293" s="1678"/>
      <c r="R293" s="1648"/>
      <c r="S293" s="1650"/>
      <c r="T293" s="1678"/>
      <c r="U293" s="1648"/>
      <c r="V293" s="1648"/>
      <c r="W293" s="1648"/>
      <c r="X293" s="1648"/>
      <c r="Y293" s="1649"/>
      <c r="Z293" s="1650"/>
      <c r="AA293" s="1679" t="s">
        <v>12516</v>
      </c>
      <c r="AB293" s="1680"/>
    </row>
    <row r="294" ht="33.75" customHeight="1">
      <c r="A294" s="1631" t="s">
        <v>35</v>
      </c>
      <c r="B294" s="1653">
        <v>45464.0</v>
      </c>
      <c r="C294" s="1185" t="s">
        <v>301</v>
      </c>
      <c r="D294" s="1654" t="s">
        <v>862</v>
      </c>
      <c r="E294" s="1633"/>
      <c r="F294" s="1633">
        <v>891.0</v>
      </c>
      <c r="G294" s="1633" t="s">
        <v>10646</v>
      </c>
      <c r="H294" s="1633" t="s">
        <v>12483</v>
      </c>
      <c r="I294" s="1633" t="s">
        <v>10758</v>
      </c>
      <c r="J294" s="1633" t="s">
        <v>12517</v>
      </c>
      <c r="K294" s="1633" t="s">
        <v>12518</v>
      </c>
      <c r="L294" s="1634" t="s">
        <v>12519</v>
      </c>
      <c r="M294" s="1635" t="s">
        <v>11800</v>
      </c>
      <c r="N294" s="1636" t="s">
        <v>12520</v>
      </c>
      <c r="O294" s="1636"/>
      <c r="P294" s="1636"/>
      <c r="Q294" s="1678"/>
      <c r="R294" s="1648"/>
      <c r="S294" s="1650"/>
      <c r="T294" s="1678"/>
      <c r="U294" s="1648"/>
      <c r="V294" s="1648"/>
      <c r="W294" s="1648"/>
      <c r="X294" s="1648"/>
      <c r="Y294" s="1649"/>
      <c r="Z294" s="1650"/>
      <c r="AA294" s="1679" t="s">
        <v>12521</v>
      </c>
      <c r="AB294" s="1680"/>
    </row>
    <row r="295" ht="33.75" customHeight="1">
      <c r="A295" s="1631" t="s">
        <v>35</v>
      </c>
      <c r="B295" s="1327">
        <v>45463.0</v>
      </c>
      <c r="C295" s="1185" t="s">
        <v>301</v>
      </c>
      <c r="D295" s="1654" t="s">
        <v>1623</v>
      </c>
      <c r="E295" s="1633"/>
      <c r="F295" s="1633">
        <v>892.0</v>
      </c>
      <c r="G295" s="1633" t="s">
        <v>10646</v>
      </c>
      <c r="H295" s="1633" t="s">
        <v>12483</v>
      </c>
      <c r="I295" s="1633" t="s">
        <v>12522</v>
      </c>
      <c r="J295" s="1633" t="s">
        <v>12523</v>
      </c>
      <c r="K295" s="1633" t="s">
        <v>12524</v>
      </c>
      <c r="L295" s="1634" t="s">
        <v>12525</v>
      </c>
      <c r="M295" s="1635" t="s">
        <v>11800</v>
      </c>
      <c r="N295" s="1636" t="s">
        <v>1371</v>
      </c>
      <c r="O295" s="1636"/>
      <c r="P295" s="1636"/>
      <c r="Q295" s="1678"/>
      <c r="R295" s="1648"/>
      <c r="S295" s="1650"/>
      <c r="T295" s="1678"/>
      <c r="U295" s="1648"/>
      <c r="V295" s="1648"/>
      <c r="W295" s="1648"/>
      <c r="X295" s="1648"/>
      <c r="Y295" s="1649"/>
      <c r="Z295" s="1650"/>
      <c r="AA295" s="1679" t="s">
        <v>11626</v>
      </c>
      <c r="AB295" s="1680"/>
    </row>
    <row r="296" ht="33.75" customHeight="1">
      <c r="A296" s="1631" t="s">
        <v>35</v>
      </c>
      <c r="B296" s="1149">
        <v>45463.0</v>
      </c>
      <c r="C296" s="817"/>
      <c r="D296" s="825" t="s">
        <v>10961</v>
      </c>
      <c r="E296" s="1633"/>
      <c r="F296" s="1633">
        <v>893.0</v>
      </c>
      <c r="G296" s="1633" t="s">
        <v>10646</v>
      </c>
      <c r="H296" s="1633" t="s">
        <v>12483</v>
      </c>
      <c r="I296" s="1633" t="s">
        <v>12526</v>
      </c>
      <c r="J296" s="1633" t="s">
        <v>12527</v>
      </c>
      <c r="K296" s="1633" t="s">
        <v>12528</v>
      </c>
      <c r="L296" s="1634" t="s">
        <v>12529</v>
      </c>
      <c r="M296" s="1635" t="s">
        <v>11800</v>
      </c>
      <c r="N296" s="1636" t="s">
        <v>12530</v>
      </c>
      <c r="O296" s="1636"/>
      <c r="P296" s="1636"/>
      <c r="Q296" s="1678"/>
      <c r="R296" s="1648"/>
      <c r="S296" s="1650"/>
      <c r="T296" s="1678"/>
      <c r="U296" s="1648"/>
      <c r="V296" s="1648"/>
      <c r="W296" s="1648"/>
      <c r="X296" s="1648"/>
      <c r="Y296" s="1649"/>
      <c r="Z296" s="1650"/>
      <c r="AA296" s="1679" t="s">
        <v>12531</v>
      </c>
      <c r="AB296" s="1680"/>
    </row>
    <row r="297" ht="33.75" customHeight="1">
      <c r="A297" s="1631" t="s">
        <v>35</v>
      </c>
      <c r="B297" s="1653">
        <v>45464.0</v>
      </c>
      <c r="C297" s="1185" t="s">
        <v>301</v>
      </c>
      <c r="D297" s="1654" t="s">
        <v>7775</v>
      </c>
      <c r="E297" s="1633"/>
      <c r="F297" s="1633">
        <v>894.0</v>
      </c>
      <c r="G297" s="1633" t="s">
        <v>10646</v>
      </c>
      <c r="H297" s="1633" t="s">
        <v>12483</v>
      </c>
      <c r="I297" s="1633" t="s">
        <v>11635</v>
      </c>
      <c r="J297" s="1633" t="s">
        <v>12532</v>
      </c>
      <c r="K297" s="1633" t="s">
        <v>12533</v>
      </c>
      <c r="L297" s="1634" t="s">
        <v>12534</v>
      </c>
      <c r="M297" s="1635" t="s">
        <v>11800</v>
      </c>
      <c r="N297" s="1636" t="s">
        <v>12535</v>
      </c>
      <c r="O297" s="1636"/>
      <c r="P297" s="1636"/>
      <c r="Q297" s="1678"/>
      <c r="R297" s="1648"/>
      <c r="S297" s="1650"/>
      <c r="T297" s="1678"/>
      <c r="U297" s="1648"/>
      <c r="V297" s="1648"/>
      <c r="W297" s="1648"/>
      <c r="X297" s="1648"/>
      <c r="Y297" s="1649"/>
      <c r="Z297" s="1650"/>
      <c r="AA297" s="1679" t="s">
        <v>12420</v>
      </c>
      <c r="AB297" s="1680"/>
    </row>
    <row r="298" ht="33.75" customHeight="1">
      <c r="A298" s="1631" t="s">
        <v>35</v>
      </c>
      <c r="B298" s="1327">
        <v>45463.0</v>
      </c>
      <c r="C298" s="1185" t="s">
        <v>301</v>
      </c>
      <c r="D298" s="1654" t="s">
        <v>12536</v>
      </c>
      <c r="E298" s="1698" t="s">
        <v>12537</v>
      </c>
      <c r="F298" s="1633">
        <v>895.0</v>
      </c>
      <c r="G298" s="1633" t="s">
        <v>10646</v>
      </c>
      <c r="H298" s="1633" t="s">
        <v>12483</v>
      </c>
      <c r="I298" s="1633" t="s">
        <v>12538</v>
      </c>
      <c r="J298" s="1633" t="s">
        <v>12539</v>
      </c>
      <c r="K298" s="1633" t="s">
        <v>12540</v>
      </c>
      <c r="L298" s="1634" t="s">
        <v>12541</v>
      </c>
      <c r="M298" s="1635" t="s">
        <v>11800</v>
      </c>
      <c r="N298" s="1636" t="s">
        <v>12542</v>
      </c>
      <c r="O298" s="1636"/>
      <c r="P298" s="1636"/>
      <c r="Q298" s="1678"/>
      <c r="R298" s="1648"/>
      <c r="S298" s="1650"/>
      <c r="T298" s="1678"/>
      <c r="U298" s="1648"/>
      <c r="V298" s="1648"/>
      <c r="W298" s="1648"/>
      <c r="X298" s="1648"/>
      <c r="Y298" s="1649"/>
      <c r="Z298" s="1650"/>
      <c r="AA298" s="1679"/>
      <c r="AB298" s="1680"/>
    </row>
    <row r="299" ht="33.75" customHeight="1">
      <c r="A299" s="1631" t="s">
        <v>35</v>
      </c>
      <c r="B299" s="1149">
        <v>45463.0</v>
      </c>
      <c r="C299" s="817"/>
      <c r="D299" s="825" t="s">
        <v>12543</v>
      </c>
      <c r="E299" s="1633"/>
      <c r="F299" s="1633">
        <v>896.0</v>
      </c>
      <c r="G299" s="1633" t="s">
        <v>10646</v>
      </c>
      <c r="H299" s="1633" t="s">
        <v>12483</v>
      </c>
      <c r="I299" s="1633" t="s">
        <v>12544</v>
      </c>
      <c r="J299" s="1633" t="s">
        <v>12545</v>
      </c>
      <c r="K299" s="1633" t="s">
        <v>12546</v>
      </c>
      <c r="L299" s="1634" t="s">
        <v>12547</v>
      </c>
      <c r="M299" s="1635" t="s">
        <v>11800</v>
      </c>
      <c r="N299" s="1636" t="s">
        <v>12548</v>
      </c>
      <c r="O299" s="1636"/>
      <c r="P299" s="1636"/>
      <c r="Q299" s="1678"/>
      <c r="R299" s="1648"/>
      <c r="S299" s="1650"/>
      <c r="T299" s="1678"/>
      <c r="U299" s="1648"/>
      <c r="V299" s="1648"/>
      <c r="W299" s="1648"/>
      <c r="X299" s="1648"/>
      <c r="Y299" s="1649"/>
      <c r="Z299" s="1650"/>
      <c r="AA299" s="1679"/>
      <c r="AB299" s="1680"/>
    </row>
    <row r="300" ht="33.75" customHeight="1">
      <c r="A300" s="1631" t="s">
        <v>35</v>
      </c>
      <c r="B300" s="1653">
        <v>45464.0</v>
      </c>
      <c r="C300" s="1185" t="s">
        <v>301</v>
      </c>
      <c r="D300" s="1654" t="s">
        <v>1544</v>
      </c>
      <c r="E300" s="1633"/>
      <c r="F300" s="1633">
        <v>897.0</v>
      </c>
      <c r="G300" s="1633" t="s">
        <v>10646</v>
      </c>
      <c r="H300" s="1633" t="s">
        <v>12483</v>
      </c>
      <c r="I300" s="1633" t="s">
        <v>12549</v>
      </c>
      <c r="J300" s="1633" t="s">
        <v>12550</v>
      </c>
      <c r="K300" s="1633" t="s">
        <v>12551</v>
      </c>
      <c r="L300" s="1634" t="s">
        <v>12552</v>
      </c>
      <c r="M300" s="1635" t="s">
        <v>11800</v>
      </c>
      <c r="N300" s="1636" t="s">
        <v>12553</v>
      </c>
      <c r="O300" s="1636"/>
      <c r="P300" s="1636"/>
      <c r="Q300" s="1678"/>
      <c r="R300" s="1648"/>
      <c r="S300" s="1650"/>
      <c r="T300" s="1678"/>
      <c r="U300" s="1648"/>
      <c r="V300" s="1648"/>
      <c r="W300" s="1648"/>
      <c r="X300" s="1648"/>
      <c r="Y300" s="1649"/>
      <c r="Z300" s="1650"/>
      <c r="AA300" s="1679" t="s">
        <v>12554</v>
      </c>
      <c r="AB300" s="1680"/>
    </row>
    <row r="301" ht="33.75" customHeight="1">
      <c r="A301" s="1631" t="s">
        <v>35</v>
      </c>
      <c r="B301" s="1327">
        <v>45463.0</v>
      </c>
      <c r="C301" s="1185" t="s">
        <v>301</v>
      </c>
      <c r="D301" s="1654" t="s">
        <v>12555</v>
      </c>
      <c r="E301" s="1698" t="s">
        <v>12556</v>
      </c>
      <c r="F301" s="1633">
        <v>898.0</v>
      </c>
      <c r="G301" s="1633" t="s">
        <v>10646</v>
      </c>
      <c r="H301" s="1633" t="s">
        <v>12483</v>
      </c>
      <c r="I301" s="1633" t="s">
        <v>12557</v>
      </c>
      <c r="J301" s="1633" t="s">
        <v>12558</v>
      </c>
      <c r="K301" s="1633" t="s">
        <v>12559</v>
      </c>
      <c r="L301" s="1634" t="s">
        <v>12560</v>
      </c>
      <c r="M301" s="1635" t="s">
        <v>11800</v>
      </c>
      <c r="N301" s="1636" t="s">
        <v>12561</v>
      </c>
      <c r="O301" s="1636"/>
      <c r="P301" s="1636"/>
      <c r="Q301" s="1678"/>
      <c r="R301" s="1648"/>
      <c r="S301" s="1650"/>
      <c r="T301" s="1678"/>
      <c r="U301" s="1648"/>
      <c r="V301" s="1648"/>
      <c r="W301" s="1648"/>
      <c r="X301" s="1648"/>
      <c r="Y301" s="1649"/>
      <c r="Z301" s="1650"/>
      <c r="AA301" s="1679"/>
      <c r="AB301" s="1680"/>
    </row>
    <row r="302" ht="33.75" customHeight="1">
      <c r="A302" s="1631" t="s">
        <v>35</v>
      </c>
      <c r="B302" s="1149">
        <v>45463.0</v>
      </c>
      <c r="C302" s="817"/>
      <c r="D302" s="825" t="s">
        <v>5726</v>
      </c>
      <c r="E302" s="1633"/>
      <c r="F302" s="1633">
        <v>899.0</v>
      </c>
      <c r="G302" s="1633" t="s">
        <v>10646</v>
      </c>
      <c r="H302" s="1633" t="s">
        <v>12562</v>
      </c>
      <c r="I302" s="1633" t="s">
        <v>12563</v>
      </c>
      <c r="J302" s="1633" t="s">
        <v>12564</v>
      </c>
      <c r="K302" s="1633" t="s">
        <v>12565</v>
      </c>
      <c r="L302" s="1634" t="s">
        <v>12566</v>
      </c>
      <c r="M302" s="1635" t="s">
        <v>11800</v>
      </c>
      <c r="N302" s="1636" t="s">
        <v>12567</v>
      </c>
      <c r="O302" s="1636"/>
      <c r="P302" s="1636"/>
      <c r="Q302" s="1678"/>
      <c r="R302" s="1648"/>
      <c r="S302" s="1650"/>
      <c r="T302" s="1678"/>
      <c r="U302" s="1648"/>
      <c r="V302" s="1648"/>
      <c r="W302" s="1648"/>
      <c r="X302" s="1648"/>
      <c r="Y302" s="1649"/>
      <c r="Z302" s="1650"/>
      <c r="AA302" s="1679" t="s">
        <v>11626</v>
      </c>
      <c r="AB302" s="1680"/>
    </row>
    <row r="303" ht="33.75" customHeight="1">
      <c r="A303" s="1631" t="s">
        <v>35</v>
      </c>
      <c r="B303" s="1653">
        <v>45464.0</v>
      </c>
      <c r="C303" s="1185" t="s">
        <v>301</v>
      </c>
      <c r="D303" s="1654" t="s">
        <v>12568</v>
      </c>
      <c r="E303" s="1633"/>
      <c r="F303" s="1633">
        <v>900.0</v>
      </c>
      <c r="G303" s="1633" t="s">
        <v>10646</v>
      </c>
      <c r="H303" s="1633" t="s">
        <v>12562</v>
      </c>
      <c r="I303" s="1633" t="s">
        <v>12569</v>
      </c>
      <c r="J303" s="1633" t="s">
        <v>12570</v>
      </c>
      <c r="K303" s="1633" t="s">
        <v>12571</v>
      </c>
      <c r="L303" s="1634" t="s">
        <v>12572</v>
      </c>
      <c r="M303" s="1635" t="s">
        <v>11800</v>
      </c>
      <c r="N303" s="1636" t="s">
        <v>12573</v>
      </c>
      <c r="O303" s="1636"/>
      <c r="P303" s="1636"/>
      <c r="Q303" s="1678"/>
      <c r="R303" s="1648"/>
      <c r="S303" s="1650"/>
      <c r="T303" s="1678"/>
      <c r="U303" s="1648"/>
      <c r="V303" s="1648"/>
      <c r="W303" s="1648"/>
      <c r="X303" s="1648"/>
      <c r="Y303" s="1649"/>
      <c r="Z303" s="1650"/>
      <c r="AA303" s="1679" t="s">
        <v>12531</v>
      </c>
      <c r="AB303" s="1680"/>
    </row>
    <row r="304" ht="33.75" customHeight="1">
      <c r="A304" s="1631" t="s">
        <v>35</v>
      </c>
      <c r="B304" s="1327">
        <v>45463.0</v>
      </c>
      <c r="C304" s="1185" t="s">
        <v>301</v>
      </c>
      <c r="D304" s="1654" t="s">
        <v>862</v>
      </c>
      <c r="E304" s="1633"/>
      <c r="F304" s="1633">
        <v>901.0</v>
      </c>
      <c r="G304" s="1633" t="s">
        <v>10646</v>
      </c>
      <c r="H304" s="1633" t="s">
        <v>12562</v>
      </c>
      <c r="I304" s="1633" t="s">
        <v>12574</v>
      </c>
      <c r="J304" s="1633" t="s">
        <v>12575</v>
      </c>
      <c r="K304" s="1633" t="s">
        <v>12576</v>
      </c>
      <c r="L304" s="1634" t="s">
        <v>12577</v>
      </c>
      <c r="M304" s="1635" t="s">
        <v>11800</v>
      </c>
      <c r="N304" s="1636" t="s">
        <v>12578</v>
      </c>
      <c r="O304" s="1636"/>
      <c r="P304" s="1636"/>
      <c r="Q304" s="1678"/>
      <c r="R304" s="1648"/>
      <c r="S304" s="1650"/>
      <c r="T304" s="1678"/>
      <c r="U304" s="1648"/>
      <c r="V304" s="1648"/>
      <c r="W304" s="1648"/>
      <c r="X304" s="1648"/>
      <c r="Y304" s="1649"/>
      <c r="Z304" s="1650"/>
      <c r="AA304" s="1679" t="s">
        <v>12579</v>
      </c>
      <c r="AB304" s="1680"/>
    </row>
    <row r="305" ht="33.75" customHeight="1">
      <c r="A305" s="1631" t="s">
        <v>35</v>
      </c>
      <c r="B305" s="1149">
        <v>45463.0</v>
      </c>
      <c r="C305" s="817"/>
      <c r="D305" s="825" t="s">
        <v>12580</v>
      </c>
      <c r="E305" s="1633"/>
      <c r="F305" s="1633">
        <v>902.0</v>
      </c>
      <c r="G305" s="1633" t="s">
        <v>10646</v>
      </c>
      <c r="H305" s="1633" t="s">
        <v>12562</v>
      </c>
      <c r="I305" s="1633" t="s">
        <v>12581</v>
      </c>
      <c r="J305" s="1633" t="s">
        <v>12582</v>
      </c>
      <c r="K305" s="1633" t="s">
        <v>12583</v>
      </c>
      <c r="L305" s="1634" t="s">
        <v>12584</v>
      </c>
      <c r="M305" s="1635" t="s">
        <v>11800</v>
      </c>
      <c r="N305" s="1636" t="s">
        <v>12585</v>
      </c>
      <c r="O305" s="1636"/>
      <c r="P305" s="1636"/>
      <c r="Q305" s="1678"/>
      <c r="R305" s="1648"/>
      <c r="S305" s="1650"/>
      <c r="T305" s="1678"/>
      <c r="U305" s="1648"/>
      <c r="V305" s="1648"/>
      <c r="W305" s="1648"/>
      <c r="X305" s="1648"/>
      <c r="Y305" s="1649"/>
      <c r="Z305" s="1650"/>
      <c r="AA305" s="1679"/>
      <c r="AB305" s="1680"/>
    </row>
    <row r="306" ht="33.75" customHeight="1">
      <c r="A306" s="1631" t="s">
        <v>35</v>
      </c>
      <c r="B306" s="1653">
        <v>45464.0</v>
      </c>
      <c r="C306" s="1185" t="s">
        <v>301</v>
      </c>
      <c r="D306" s="1654" t="s">
        <v>11874</v>
      </c>
      <c r="E306" s="1633"/>
      <c r="F306" s="1633">
        <v>903.0</v>
      </c>
      <c r="G306" s="1633" t="s">
        <v>10646</v>
      </c>
      <c r="H306" s="1633" t="s">
        <v>12562</v>
      </c>
      <c r="I306" s="1633" t="s">
        <v>12586</v>
      </c>
      <c r="J306" s="1633" t="s">
        <v>12587</v>
      </c>
      <c r="K306" s="1633" t="s">
        <v>12588</v>
      </c>
      <c r="L306" s="1634" t="s">
        <v>12589</v>
      </c>
      <c r="M306" s="1635" t="s">
        <v>11800</v>
      </c>
      <c r="N306" s="1636" t="s">
        <v>12590</v>
      </c>
      <c r="O306" s="1636"/>
      <c r="P306" s="1636"/>
      <c r="Q306" s="1678"/>
      <c r="R306" s="1648"/>
      <c r="S306" s="1650"/>
      <c r="T306" s="1678"/>
      <c r="U306" s="1648"/>
      <c r="V306" s="1648"/>
      <c r="W306" s="1648"/>
      <c r="X306" s="1648"/>
      <c r="Y306" s="1649"/>
      <c r="Z306" s="1650"/>
      <c r="AA306" s="1679"/>
      <c r="AB306" s="1680"/>
    </row>
    <row r="307" ht="33.75" customHeight="1">
      <c r="A307" s="1631" t="s">
        <v>35</v>
      </c>
      <c r="B307" s="1327">
        <v>45463.0</v>
      </c>
      <c r="C307" s="1185" t="s">
        <v>301</v>
      </c>
      <c r="D307" s="1654" t="s">
        <v>12591</v>
      </c>
      <c r="E307" s="1698" t="s">
        <v>12592</v>
      </c>
      <c r="F307" s="1633">
        <v>904.0</v>
      </c>
      <c r="G307" s="1633" t="s">
        <v>10646</v>
      </c>
      <c r="H307" s="1633" t="s">
        <v>12562</v>
      </c>
      <c r="I307" s="1633" t="s">
        <v>12593</v>
      </c>
      <c r="J307" s="1633" t="s">
        <v>12594</v>
      </c>
      <c r="K307" s="1633" t="s">
        <v>12595</v>
      </c>
      <c r="L307" s="1634" t="s">
        <v>12596</v>
      </c>
      <c r="M307" s="1635" t="s">
        <v>11800</v>
      </c>
      <c r="N307" s="1636" t="s">
        <v>12597</v>
      </c>
      <c r="O307" s="1636"/>
      <c r="P307" s="1636"/>
      <c r="Q307" s="1678"/>
      <c r="R307" s="1648"/>
      <c r="S307" s="1650"/>
      <c r="T307" s="1678"/>
      <c r="U307" s="1648"/>
      <c r="V307" s="1648"/>
      <c r="W307" s="1648"/>
      <c r="X307" s="1648"/>
      <c r="Y307" s="1649"/>
      <c r="Z307" s="1650"/>
      <c r="AA307" s="1679" t="s">
        <v>12598</v>
      </c>
      <c r="AB307" s="1680"/>
    </row>
    <row r="308" ht="33.75" customHeight="1">
      <c r="A308" s="1631" t="s">
        <v>35</v>
      </c>
      <c r="B308" s="1149">
        <v>45463.0</v>
      </c>
      <c r="C308" s="817"/>
      <c r="D308" s="825" t="s">
        <v>862</v>
      </c>
      <c r="E308" s="1633"/>
      <c r="F308" s="1633">
        <v>905.0</v>
      </c>
      <c r="G308" s="1633" t="s">
        <v>10646</v>
      </c>
      <c r="H308" s="1633" t="s">
        <v>12562</v>
      </c>
      <c r="I308" s="1633" t="s">
        <v>12599</v>
      </c>
      <c r="J308" s="1633" t="s">
        <v>12600</v>
      </c>
      <c r="K308" s="1633" t="s">
        <v>12601</v>
      </c>
      <c r="L308" s="1634" t="s">
        <v>12602</v>
      </c>
      <c r="M308" s="1635" t="s">
        <v>11800</v>
      </c>
      <c r="N308" s="1636" t="s">
        <v>12603</v>
      </c>
      <c r="O308" s="1636"/>
      <c r="P308" s="1636"/>
      <c r="Q308" s="1678"/>
      <c r="R308" s="1648"/>
      <c r="S308" s="1650"/>
      <c r="T308" s="1678"/>
      <c r="U308" s="1648"/>
      <c r="V308" s="1648"/>
      <c r="W308" s="1648"/>
      <c r="X308" s="1648"/>
      <c r="Y308" s="1649"/>
      <c r="Z308" s="1650"/>
      <c r="AA308" s="1679" t="s">
        <v>12604</v>
      </c>
      <c r="AB308" s="1680"/>
    </row>
    <row r="309" ht="33.75" customHeight="1">
      <c r="A309" s="1631" t="s">
        <v>35</v>
      </c>
      <c r="B309" s="1653">
        <v>45464.0</v>
      </c>
      <c r="C309" s="1185" t="s">
        <v>301</v>
      </c>
      <c r="D309" s="1654" t="s">
        <v>862</v>
      </c>
      <c r="E309" s="1633"/>
      <c r="F309" s="1633">
        <v>906.0</v>
      </c>
      <c r="G309" s="1633" t="s">
        <v>10646</v>
      </c>
      <c r="H309" s="1633" t="s">
        <v>12562</v>
      </c>
      <c r="I309" s="1633" t="s">
        <v>12605</v>
      </c>
      <c r="J309" s="1633" t="s">
        <v>12606</v>
      </c>
      <c r="K309" s="1633" t="s">
        <v>12607</v>
      </c>
      <c r="L309" s="1634" t="s">
        <v>12608</v>
      </c>
      <c r="M309" s="1635" t="s">
        <v>11800</v>
      </c>
      <c r="N309" s="1636" t="s">
        <v>11998</v>
      </c>
      <c r="O309" s="1636"/>
      <c r="P309" s="1636"/>
      <c r="Q309" s="1678"/>
      <c r="R309" s="1648"/>
      <c r="S309" s="1650"/>
      <c r="T309" s="1678"/>
      <c r="U309" s="1648"/>
      <c r="V309" s="1648"/>
      <c r="W309" s="1648"/>
      <c r="X309" s="1648"/>
      <c r="Y309" s="1649"/>
      <c r="Z309" s="1650"/>
      <c r="AA309" s="1679" t="s">
        <v>12609</v>
      </c>
      <c r="AB309" s="1680"/>
    </row>
    <row r="310" ht="33.75" customHeight="1">
      <c r="A310" s="1631" t="s">
        <v>35</v>
      </c>
      <c r="B310" s="1327">
        <v>45463.0</v>
      </c>
      <c r="C310" s="1185" t="s">
        <v>301</v>
      </c>
      <c r="D310" s="1654" t="s">
        <v>862</v>
      </c>
      <c r="E310" s="1633"/>
      <c r="F310" s="1633">
        <v>907.0</v>
      </c>
      <c r="G310" s="1633" t="s">
        <v>10646</v>
      </c>
      <c r="H310" s="1633" t="s">
        <v>12562</v>
      </c>
      <c r="I310" s="1633" t="s">
        <v>12610</v>
      </c>
      <c r="J310" s="1633" t="s">
        <v>12611</v>
      </c>
      <c r="K310" s="1633" t="s">
        <v>12612</v>
      </c>
      <c r="L310" s="1634" t="s">
        <v>12613</v>
      </c>
      <c r="M310" s="1635" t="s">
        <v>11800</v>
      </c>
      <c r="N310" s="1636" t="s">
        <v>12614</v>
      </c>
      <c r="O310" s="1636"/>
      <c r="P310" s="1636"/>
      <c r="Q310" s="1678"/>
      <c r="R310" s="1648"/>
      <c r="S310" s="1650"/>
      <c r="T310" s="1678"/>
      <c r="U310" s="1648"/>
      <c r="V310" s="1648"/>
      <c r="W310" s="1648"/>
      <c r="X310" s="1648"/>
      <c r="Y310" s="1649"/>
      <c r="Z310" s="1650"/>
      <c r="AA310" s="1679" t="s">
        <v>12615</v>
      </c>
      <c r="AB310" s="1680"/>
    </row>
    <row r="311" ht="33.75" customHeight="1">
      <c r="A311" s="1631" t="s">
        <v>35</v>
      </c>
      <c r="B311" s="1149">
        <v>45463.0</v>
      </c>
      <c r="C311" s="817"/>
      <c r="D311" s="825" t="s">
        <v>12616</v>
      </c>
      <c r="E311" s="1633"/>
      <c r="F311" s="1633">
        <v>908.0</v>
      </c>
      <c r="G311" s="1633" t="s">
        <v>10646</v>
      </c>
      <c r="H311" s="1633" t="s">
        <v>12562</v>
      </c>
      <c r="I311" s="1633" t="s">
        <v>12617</v>
      </c>
      <c r="J311" s="1633" t="s">
        <v>12618</v>
      </c>
      <c r="K311" s="1633" t="s">
        <v>12619</v>
      </c>
      <c r="L311" s="1634" t="s">
        <v>12620</v>
      </c>
      <c r="M311" s="1635" t="s">
        <v>11800</v>
      </c>
      <c r="N311" s="1636" t="s">
        <v>12567</v>
      </c>
      <c r="O311" s="1636"/>
      <c r="P311" s="1636"/>
      <c r="Q311" s="1678"/>
      <c r="R311" s="1648"/>
      <c r="S311" s="1650"/>
      <c r="T311" s="1678"/>
      <c r="U311" s="1648"/>
      <c r="V311" s="1648"/>
      <c r="W311" s="1648"/>
      <c r="X311" s="1648"/>
      <c r="Y311" s="1649"/>
      <c r="Z311" s="1650"/>
      <c r="AA311" s="1679" t="s">
        <v>12621</v>
      </c>
      <c r="AB311" s="1680"/>
    </row>
    <row r="312" ht="33.75" customHeight="1">
      <c r="A312" s="1631" t="s">
        <v>35</v>
      </c>
      <c r="B312" s="1653">
        <v>45464.0</v>
      </c>
      <c r="C312" s="1185" t="s">
        <v>301</v>
      </c>
      <c r="D312" s="1654" t="s">
        <v>1623</v>
      </c>
      <c r="E312" s="1633"/>
      <c r="F312" s="1633">
        <v>909.0</v>
      </c>
      <c r="G312" s="1633" t="s">
        <v>10646</v>
      </c>
      <c r="H312" s="1633" t="s">
        <v>12562</v>
      </c>
      <c r="I312" s="1633" t="s">
        <v>12622</v>
      </c>
      <c r="J312" s="1633" t="s">
        <v>12623</v>
      </c>
      <c r="K312" s="1633" t="s">
        <v>12624</v>
      </c>
      <c r="L312" s="1634" t="s">
        <v>12625</v>
      </c>
      <c r="M312" s="1635" t="s">
        <v>11800</v>
      </c>
      <c r="N312" s="1636" t="s">
        <v>674</v>
      </c>
      <c r="O312" s="1636"/>
      <c r="P312" s="1636"/>
      <c r="Q312" s="1678"/>
      <c r="R312" s="1648"/>
      <c r="S312" s="1650"/>
      <c r="T312" s="1678"/>
      <c r="U312" s="1648"/>
      <c r="V312" s="1648"/>
      <c r="W312" s="1648"/>
      <c r="X312" s="1648"/>
      <c r="Y312" s="1649"/>
      <c r="Z312" s="1650"/>
      <c r="AA312" s="1679"/>
      <c r="AB312" s="1680"/>
    </row>
    <row r="313" ht="33.75" customHeight="1">
      <c r="A313" s="1631" t="s">
        <v>35</v>
      </c>
      <c r="B313" s="1327">
        <v>45463.0</v>
      </c>
      <c r="C313" s="1185" t="s">
        <v>301</v>
      </c>
      <c r="D313" s="1654" t="s">
        <v>12626</v>
      </c>
      <c r="E313" s="1698" t="s">
        <v>12064</v>
      </c>
      <c r="F313" s="1633">
        <v>910.0</v>
      </c>
      <c r="G313" s="1633" t="s">
        <v>10646</v>
      </c>
      <c r="H313" s="1633" t="s">
        <v>12627</v>
      </c>
      <c r="I313" s="1633" t="s">
        <v>12628</v>
      </c>
      <c r="J313" s="1633" t="s">
        <v>12629</v>
      </c>
      <c r="K313" s="1633" t="s">
        <v>12630</v>
      </c>
      <c r="L313" s="1634" t="s">
        <v>12631</v>
      </c>
      <c r="M313" s="1635" t="s">
        <v>11800</v>
      </c>
      <c r="N313" s="1636" t="s">
        <v>12632</v>
      </c>
      <c r="O313" s="1636"/>
      <c r="P313" s="1636"/>
      <c r="Q313" s="1678"/>
      <c r="R313" s="1648"/>
      <c r="S313" s="1650"/>
      <c r="T313" s="1678"/>
      <c r="U313" s="1648"/>
      <c r="V313" s="1648"/>
      <c r="W313" s="1648"/>
      <c r="X313" s="1648"/>
      <c r="Y313" s="1649"/>
      <c r="Z313" s="1650"/>
      <c r="AA313" s="1679"/>
      <c r="AB313" s="1680"/>
    </row>
    <row r="314" ht="33.75" customHeight="1">
      <c r="A314" s="1631" t="s">
        <v>35</v>
      </c>
      <c r="B314" s="1149">
        <v>45463.0</v>
      </c>
      <c r="C314" s="817"/>
      <c r="D314" s="825" t="s">
        <v>1623</v>
      </c>
      <c r="E314" s="1633"/>
      <c r="F314" s="1633">
        <v>911.0</v>
      </c>
      <c r="G314" s="1633" t="s">
        <v>10646</v>
      </c>
      <c r="H314" s="1633" t="s">
        <v>12627</v>
      </c>
      <c r="I314" s="1633" t="s">
        <v>12633</v>
      </c>
      <c r="J314" s="1633" t="s">
        <v>12634</v>
      </c>
      <c r="K314" s="1633" t="s">
        <v>12635</v>
      </c>
      <c r="L314" s="1634" t="s">
        <v>12636</v>
      </c>
      <c r="M314" s="1635" t="s">
        <v>11800</v>
      </c>
      <c r="N314" s="1636" t="s">
        <v>5713</v>
      </c>
      <c r="O314" s="1636"/>
      <c r="P314" s="1636"/>
      <c r="Q314" s="1678"/>
      <c r="R314" s="1648"/>
      <c r="S314" s="1650"/>
      <c r="T314" s="1678"/>
      <c r="U314" s="1648"/>
      <c r="V314" s="1648"/>
      <c r="W314" s="1648"/>
      <c r="X314" s="1648"/>
      <c r="Y314" s="1649"/>
      <c r="Z314" s="1650"/>
      <c r="AA314" s="1679"/>
      <c r="AB314" s="1680"/>
    </row>
    <row r="315" ht="33.75" customHeight="1">
      <c r="A315" s="1631" t="s">
        <v>35</v>
      </c>
      <c r="B315" s="1653">
        <v>45464.0</v>
      </c>
      <c r="C315" s="1185" t="s">
        <v>301</v>
      </c>
      <c r="D315" s="1654" t="s">
        <v>862</v>
      </c>
      <c r="E315" s="1633"/>
      <c r="F315" s="1633">
        <v>912.0</v>
      </c>
      <c r="G315" s="1633" t="s">
        <v>10646</v>
      </c>
      <c r="H315" s="1633" t="s">
        <v>12627</v>
      </c>
      <c r="I315" s="1633" t="s">
        <v>12637</v>
      </c>
      <c r="J315" s="1633" t="s">
        <v>12638</v>
      </c>
      <c r="K315" s="1633" t="s">
        <v>12639</v>
      </c>
      <c r="L315" s="1634" t="s">
        <v>12640</v>
      </c>
      <c r="M315" s="1635" t="s">
        <v>11800</v>
      </c>
      <c r="N315" s="1636" t="s">
        <v>12641</v>
      </c>
      <c r="O315" s="1636"/>
      <c r="P315" s="1636"/>
      <c r="Q315" s="1678"/>
      <c r="R315" s="1648"/>
      <c r="S315" s="1650"/>
      <c r="T315" s="1678"/>
      <c r="U315" s="1648"/>
      <c r="V315" s="1648"/>
      <c r="W315" s="1648"/>
      <c r="X315" s="1648"/>
      <c r="Y315" s="1649"/>
      <c r="Z315" s="1650"/>
      <c r="AA315" s="1679" t="s">
        <v>12642</v>
      </c>
      <c r="AB315" s="1680"/>
    </row>
    <row r="316" ht="33.75" customHeight="1">
      <c r="A316" s="1631" t="s">
        <v>35</v>
      </c>
      <c r="B316" s="1327">
        <v>45463.0</v>
      </c>
      <c r="C316" s="1185" t="s">
        <v>301</v>
      </c>
      <c r="D316" s="1654" t="s">
        <v>1371</v>
      </c>
      <c r="E316" s="1698" t="s">
        <v>12643</v>
      </c>
      <c r="F316" s="1633">
        <v>913.0</v>
      </c>
      <c r="G316" s="1633" t="s">
        <v>10646</v>
      </c>
      <c r="H316" s="1633" t="s">
        <v>12627</v>
      </c>
      <c r="I316" s="1633" t="s">
        <v>12644</v>
      </c>
      <c r="J316" s="1633"/>
      <c r="K316" s="1633" t="s">
        <v>12645</v>
      </c>
      <c r="L316" s="1634" t="s">
        <v>12646</v>
      </c>
      <c r="M316" s="1635" t="s">
        <v>11800</v>
      </c>
      <c r="N316" s="1636" t="s">
        <v>674</v>
      </c>
      <c r="O316" s="1636"/>
      <c r="P316" s="1636"/>
      <c r="Q316" s="1678"/>
      <c r="R316" s="1648"/>
      <c r="S316" s="1650"/>
      <c r="T316" s="1678"/>
      <c r="U316" s="1648"/>
      <c r="V316" s="1648"/>
      <c r="W316" s="1648"/>
      <c r="X316" s="1648"/>
      <c r="Y316" s="1649"/>
      <c r="Z316" s="1650"/>
      <c r="AA316" s="1679" t="s">
        <v>12647</v>
      </c>
      <c r="AB316" s="1680"/>
    </row>
    <row r="317" ht="33.75" customHeight="1">
      <c r="A317" s="1631" t="s">
        <v>35</v>
      </c>
      <c r="B317" s="1149">
        <v>45463.0</v>
      </c>
      <c r="C317" s="817"/>
      <c r="D317" s="825" t="s">
        <v>12648</v>
      </c>
      <c r="E317" s="1633"/>
      <c r="F317" s="1633">
        <v>914.0</v>
      </c>
      <c r="G317" s="1633" t="s">
        <v>10646</v>
      </c>
      <c r="H317" s="1633" t="s">
        <v>12627</v>
      </c>
      <c r="I317" s="1633" t="s">
        <v>12649</v>
      </c>
      <c r="J317" s="1633" t="s">
        <v>12650</v>
      </c>
      <c r="K317" s="1633" t="s">
        <v>12651</v>
      </c>
      <c r="L317" s="1634" t="s">
        <v>12652</v>
      </c>
      <c r="M317" s="1635" t="s">
        <v>11800</v>
      </c>
      <c r="N317" s="1636" t="s">
        <v>12653</v>
      </c>
      <c r="O317" s="1636"/>
      <c r="P317" s="1636"/>
      <c r="Q317" s="1678"/>
      <c r="R317" s="1648"/>
      <c r="S317" s="1650"/>
      <c r="T317" s="1678"/>
      <c r="U317" s="1648"/>
      <c r="V317" s="1648"/>
      <c r="W317" s="1648"/>
      <c r="X317" s="1648"/>
      <c r="Y317" s="1649"/>
      <c r="Z317" s="1650"/>
      <c r="AA317" s="1679"/>
      <c r="AB317" s="1680"/>
    </row>
    <row r="318" ht="33.75" customHeight="1">
      <c r="A318" s="1631" t="s">
        <v>35</v>
      </c>
      <c r="B318" s="1653">
        <v>45464.0</v>
      </c>
      <c r="C318" s="1185" t="s">
        <v>301</v>
      </c>
      <c r="D318" s="1654" t="s">
        <v>1623</v>
      </c>
      <c r="E318" s="1633"/>
      <c r="F318" s="1633">
        <v>915.0</v>
      </c>
      <c r="G318" s="1633" t="s">
        <v>10646</v>
      </c>
      <c r="H318" s="1633" t="s">
        <v>12627</v>
      </c>
      <c r="I318" s="1633" t="s">
        <v>12654</v>
      </c>
      <c r="J318" s="1633" t="s">
        <v>12655</v>
      </c>
      <c r="K318" s="1633" t="s">
        <v>12656</v>
      </c>
      <c r="L318" s="1634" t="s">
        <v>12657</v>
      </c>
      <c r="M318" s="1635" t="s">
        <v>11800</v>
      </c>
      <c r="N318" s="1636" t="s">
        <v>12658</v>
      </c>
      <c r="O318" s="1636"/>
      <c r="P318" s="1636"/>
      <c r="Q318" s="1678"/>
      <c r="R318" s="1648"/>
      <c r="S318" s="1650"/>
      <c r="T318" s="1678"/>
      <c r="U318" s="1648"/>
      <c r="V318" s="1648"/>
      <c r="W318" s="1648"/>
      <c r="X318" s="1648"/>
      <c r="Y318" s="1649"/>
      <c r="Z318" s="1650"/>
      <c r="AA318" s="1679" t="s">
        <v>12659</v>
      </c>
      <c r="AB318" s="1680"/>
    </row>
    <row r="319" ht="33.75" customHeight="1">
      <c r="A319" s="1631" t="s">
        <v>35</v>
      </c>
      <c r="B319" s="1327">
        <v>45464.0</v>
      </c>
      <c r="C319" s="1185" t="s">
        <v>301</v>
      </c>
      <c r="D319" s="1654" t="s">
        <v>9675</v>
      </c>
      <c r="E319" s="1633"/>
      <c r="F319" s="1633">
        <v>916.0</v>
      </c>
      <c r="G319" s="1633" t="s">
        <v>10646</v>
      </c>
      <c r="H319" s="1633" t="s">
        <v>12627</v>
      </c>
      <c r="I319" s="1633" t="s">
        <v>12660</v>
      </c>
      <c r="J319" s="1633" t="s">
        <v>12661</v>
      </c>
      <c r="K319" s="1633" t="s">
        <v>12662</v>
      </c>
      <c r="L319" s="1634" t="s">
        <v>12663</v>
      </c>
      <c r="M319" s="1635" t="s">
        <v>11800</v>
      </c>
      <c r="N319" s="1636" t="s">
        <v>12664</v>
      </c>
      <c r="O319" s="1636"/>
      <c r="P319" s="1636"/>
      <c r="Q319" s="1678"/>
      <c r="R319" s="1648"/>
      <c r="S319" s="1650"/>
      <c r="T319" s="1678"/>
      <c r="U319" s="1648"/>
      <c r="V319" s="1648"/>
      <c r="W319" s="1648"/>
      <c r="X319" s="1648"/>
      <c r="Y319" s="1649"/>
      <c r="Z319" s="1650"/>
      <c r="AA319" s="1679"/>
      <c r="AB319" s="1680"/>
    </row>
    <row r="320" ht="33.75" customHeight="1">
      <c r="A320" s="1702" t="s">
        <v>35</v>
      </c>
      <c r="B320" s="1703">
        <v>45463.0</v>
      </c>
      <c r="C320" s="1140"/>
      <c r="D320" s="1170" t="s">
        <v>12665</v>
      </c>
      <c r="E320" s="1704"/>
      <c r="F320" s="1704">
        <v>917.0</v>
      </c>
      <c r="G320" s="1704" t="s">
        <v>10646</v>
      </c>
      <c r="H320" s="1704" t="s">
        <v>12627</v>
      </c>
      <c r="I320" s="1704" t="s">
        <v>12666</v>
      </c>
      <c r="J320" s="1704" t="s">
        <v>12667</v>
      </c>
      <c r="K320" s="1704" t="s">
        <v>12668</v>
      </c>
      <c r="L320" s="1705" t="s">
        <v>12669</v>
      </c>
      <c r="M320" s="1706" t="s">
        <v>11800</v>
      </c>
      <c r="N320" s="1707" t="s">
        <v>12670</v>
      </c>
      <c r="O320" s="1707"/>
      <c r="P320" s="1707"/>
      <c r="Q320" s="1708"/>
      <c r="R320" s="1709"/>
      <c r="S320" s="1710"/>
      <c r="T320" s="1708"/>
      <c r="U320" s="1709"/>
      <c r="V320" s="1709"/>
      <c r="W320" s="1709"/>
      <c r="X320" s="1709"/>
      <c r="Y320" s="1711"/>
      <c r="Z320" s="1710"/>
      <c r="AA320" s="1712"/>
      <c r="AB320" s="1713"/>
    </row>
    <row r="321" ht="33.75" customHeight="1">
      <c r="A321" s="1631" t="s">
        <v>35</v>
      </c>
      <c r="B321" s="1653">
        <v>45464.0</v>
      </c>
      <c r="C321" s="1185" t="s">
        <v>301</v>
      </c>
      <c r="D321" s="1654" t="s">
        <v>12671</v>
      </c>
      <c r="E321" s="1633"/>
      <c r="F321" s="1633">
        <v>918.0</v>
      </c>
      <c r="G321" s="1633" t="s">
        <v>10646</v>
      </c>
      <c r="H321" s="1633" t="s">
        <v>12627</v>
      </c>
      <c r="I321" s="1633" t="s">
        <v>12672</v>
      </c>
      <c r="J321" s="1633" t="s">
        <v>12673</v>
      </c>
      <c r="K321" s="1633" t="s">
        <v>12674</v>
      </c>
      <c r="L321" s="1634" t="s">
        <v>12675</v>
      </c>
      <c r="M321" s="1635" t="s">
        <v>11800</v>
      </c>
      <c r="N321" s="1636" t="s">
        <v>2023</v>
      </c>
      <c r="O321" s="1636"/>
      <c r="P321" s="1636"/>
      <c r="Q321" s="1678"/>
      <c r="R321" s="1648"/>
      <c r="S321" s="1650"/>
      <c r="T321" s="1678"/>
      <c r="U321" s="1648"/>
      <c r="V321" s="1648"/>
      <c r="W321" s="1648"/>
      <c r="X321" s="1648"/>
      <c r="Y321" s="1649"/>
      <c r="Z321" s="1650"/>
      <c r="AA321" s="1679" t="s">
        <v>12676</v>
      </c>
      <c r="AB321" s="1680"/>
    </row>
    <row r="322" ht="33.75" customHeight="1">
      <c r="A322" s="1631" t="s">
        <v>35</v>
      </c>
      <c r="B322" s="1327">
        <v>45464.0</v>
      </c>
      <c r="C322" s="1185" t="s">
        <v>301</v>
      </c>
      <c r="D322" s="1654" t="s">
        <v>862</v>
      </c>
      <c r="E322" s="1633"/>
      <c r="F322" s="1633">
        <v>919.0</v>
      </c>
      <c r="G322" s="1633" t="s">
        <v>10646</v>
      </c>
      <c r="H322" s="1633" t="s">
        <v>12627</v>
      </c>
      <c r="I322" s="1633" t="s">
        <v>12677</v>
      </c>
      <c r="J322" s="1633" t="s">
        <v>12678</v>
      </c>
      <c r="K322" s="1633" t="s">
        <v>12679</v>
      </c>
      <c r="L322" s="1634" t="s">
        <v>12680</v>
      </c>
      <c r="M322" s="1635" t="s">
        <v>11800</v>
      </c>
      <c r="N322" s="1636" t="s">
        <v>12681</v>
      </c>
      <c r="O322" s="1636"/>
      <c r="P322" s="1636"/>
      <c r="Q322" s="1678"/>
      <c r="R322" s="1648"/>
      <c r="S322" s="1650"/>
      <c r="T322" s="1678"/>
      <c r="U322" s="1648"/>
      <c r="V322" s="1648"/>
      <c r="W322" s="1648"/>
      <c r="X322" s="1648"/>
      <c r="Y322" s="1649"/>
      <c r="Z322" s="1650"/>
      <c r="AA322" s="1679" t="s">
        <v>12321</v>
      </c>
      <c r="AB322" s="1680"/>
    </row>
    <row r="323" ht="33.75" customHeight="1">
      <c r="A323" s="1631" t="s">
        <v>35</v>
      </c>
      <c r="B323" s="1149">
        <v>45463.0</v>
      </c>
      <c r="C323" s="817"/>
      <c r="D323" s="825" t="s">
        <v>862</v>
      </c>
      <c r="E323" s="1633"/>
      <c r="F323" s="1633">
        <v>920.0</v>
      </c>
      <c r="G323" s="1633" t="s">
        <v>10646</v>
      </c>
      <c r="H323" s="1633" t="s">
        <v>12627</v>
      </c>
      <c r="I323" s="1633" t="s">
        <v>12682</v>
      </c>
      <c r="J323" s="1633" t="s">
        <v>12683</v>
      </c>
      <c r="K323" s="1633" t="s">
        <v>12684</v>
      </c>
      <c r="L323" s="1634" t="s">
        <v>12685</v>
      </c>
      <c r="M323" s="1635" t="s">
        <v>11800</v>
      </c>
      <c r="N323" s="1636" t="s">
        <v>12686</v>
      </c>
      <c r="O323" s="1636"/>
      <c r="P323" s="1636"/>
      <c r="Q323" s="1678"/>
      <c r="R323" s="1648"/>
      <c r="S323" s="1650"/>
      <c r="T323" s="1678"/>
      <c r="U323" s="1648"/>
      <c r="V323" s="1648"/>
      <c r="W323" s="1648"/>
      <c r="X323" s="1648"/>
      <c r="Y323" s="1649"/>
      <c r="Z323" s="1650"/>
      <c r="AA323" s="1679" t="s">
        <v>12687</v>
      </c>
      <c r="AB323" s="1680"/>
    </row>
    <row r="324" ht="33.75" customHeight="1">
      <c r="A324" s="1631" t="s">
        <v>35</v>
      </c>
      <c r="B324" s="1653">
        <v>45464.0</v>
      </c>
      <c r="C324" s="1185" t="s">
        <v>301</v>
      </c>
      <c r="D324" s="1654" t="s">
        <v>862</v>
      </c>
      <c r="E324" s="1633"/>
      <c r="F324" s="1633">
        <v>921.0</v>
      </c>
      <c r="G324" s="1633" t="s">
        <v>10646</v>
      </c>
      <c r="H324" s="1633" t="s">
        <v>12627</v>
      </c>
      <c r="I324" s="1633" t="s">
        <v>12688</v>
      </c>
      <c r="J324" s="1633" t="s">
        <v>12689</v>
      </c>
      <c r="K324" s="1633" t="s">
        <v>12690</v>
      </c>
      <c r="L324" s="1634" t="s">
        <v>12691</v>
      </c>
      <c r="M324" s="1635" t="s">
        <v>11800</v>
      </c>
      <c r="N324" s="1636" t="s">
        <v>674</v>
      </c>
      <c r="O324" s="1636"/>
      <c r="P324" s="1636"/>
      <c r="Q324" s="1678"/>
      <c r="R324" s="1648"/>
      <c r="S324" s="1650"/>
      <c r="T324" s="1678"/>
      <c r="U324" s="1648"/>
      <c r="V324" s="1648"/>
      <c r="W324" s="1648"/>
      <c r="X324" s="1648"/>
      <c r="Y324" s="1649"/>
      <c r="Z324" s="1650"/>
      <c r="AA324" s="1679" t="s">
        <v>12692</v>
      </c>
      <c r="AB324" s="1680"/>
    </row>
    <row r="325" ht="33.75" customHeight="1">
      <c r="A325" s="1631" t="s">
        <v>35</v>
      </c>
      <c r="B325" s="1327">
        <v>45464.0</v>
      </c>
      <c r="C325" s="1185" t="s">
        <v>301</v>
      </c>
      <c r="D325" s="1654" t="s">
        <v>12693</v>
      </c>
      <c r="E325" s="1633"/>
      <c r="F325" s="1633">
        <v>922.0</v>
      </c>
      <c r="G325" s="1633" t="s">
        <v>10646</v>
      </c>
      <c r="H325" s="1633" t="s">
        <v>12627</v>
      </c>
      <c r="I325" s="1633" t="s">
        <v>12694</v>
      </c>
      <c r="J325" s="1633" t="s">
        <v>12695</v>
      </c>
      <c r="K325" s="1633" t="s">
        <v>12696</v>
      </c>
      <c r="L325" s="1634" t="s">
        <v>12697</v>
      </c>
      <c r="M325" s="1635" t="s">
        <v>11800</v>
      </c>
      <c r="N325" s="1636" t="s">
        <v>12698</v>
      </c>
      <c r="O325" s="1636"/>
      <c r="P325" s="1636"/>
      <c r="Q325" s="1678"/>
      <c r="R325" s="1648"/>
      <c r="S325" s="1650"/>
      <c r="T325" s="1678"/>
      <c r="U325" s="1648"/>
      <c r="V325" s="1648"/>
      <c r="W325" s="1648"/>
      <c r="X325" s="1648"/>
      <c r="Y325" s="1649"/>
      <c r="Z325" s="1650"/>
      <c r="AA325" s="1679" t="s">
        <v>12659</v>
      </c>
      <c r="AB325" s="1680"/>
    </row>
    <row r="326" ht="33.75" customHeight="1">
      <c r="A326" s="1631" t="s">
        <v>35</v>
      </c>
      <c r="B326" s="1149">
        <v>45463.0</v>
      </c>
      <c r="C326" s="817"/>
      <c r="D326" s="825" t="s">
        <v>12699</v>
      </c>
      <c r="E326" s="1633"/>
      <c r="F326" s="1633">
        <v>923.0</v>
      </c>
      <c r="G326" s="1633" t="s">
        <v>10646</v>
      </c>
      <c r="H326" s="1633" t="s">
        <v>12627</v>
      </c>
      <c r="I326" s="1633" t="s">
        <v>12700</v>
      </c>
      <c r="J326" s="1633" t="s">
        <v>12701</v>
      </c>
      <c r="K326" s="1633" t="s">
        <v>12702</v>
      </c>
      <c r="L326" s="1634" t="s">
        <v>12703</v>
      </c>
      <c r="M326" s="1635" t="s">
        <v>11800</v>
      </c>
      <c r="N326" s="1636" t="s">
        <v>2023</v>
      </c>
      <c r="O326" s="1636"/>
      <c r="P326" s="1636"/>
      <c r="Q326" s="1678"/>
      <c r="R326" s="1648"/>
      <c r="S326" s="1650"/>
      <c r="T326" s="1678"/>
      <c r="U326" s="1648"/>
      <c r="V326" s="1648"/>
      <c r="W326" s="1648"/>
      <c r="X326" s="1648"/>
      <c r="Y326" s="1649"/>
      <c r="Z326" s="1650"/>
      <c r="AA326" s="1679"/>
      <c r="AB326" s="1680"/>
    </row>
    <row r="327" ht="33.75" customHeight="1">
      <c r="A327" s="1631" t="s">
        <v>35</v>
      </c>
      <c r="B327" s="1653">
        <v>45464.0</v>
      </c>
      <c r="C327" s="1185" t="s">
        <v>301</v>
      </c>
      <c r="D327" s="1654" t="s">
        <v>12704</v>
      </c>
      <c r="E327" s="1633"/>
      <c r="F327" s="1633">
        <v>924.0</v>
      </c>
      <c r="G327" s="1633" t="s">
        <v>10646</v>
      </c>
      <c r="H327" s="1633" t="s">
        <v>12705</v>
      </c>
      <c r="I327" s="1633" t="s">
        <v>12706</v>
      </c>
      <c r="J327" s="1633" t="s">
        <v>12707</v>
      </c>
      <c r="K327" s="1633" t="s">
        <v>12708</v>
      </c>
      <c r="L327" s="1634" t="s">
        <v>12709</v>
      </c>
      <c r="M327" s="1635" t="s">
        <v>11800</v>
      </c>
      <c r="N327" s="1636" t="s">
        <v>12379</v>
      </c>
      <c r="O327" s="1636"/>
      <c r="P327" s="1636"/>
      <c r="Q327" s="1678"/>
      <c r="R327" s="1648"/>
      <c r="S327" s="1650"/>
      <c r="T327" s="1678"/>
      <c r="U327" s="1648"/>
      <c r="V327" s="1648"/>
      <c r="W327" s="1648"/>
      <c r="X327" s="1648"/>
      <c r="Y327" s="1649"/>
      <c r="Z327" s="1650"/>
      <c r="AA327" s="1679"/>
      <c r="AB327" s="1680"/>
    </row>
    <row r="328" ht="33.75" customHeight="1">
      <c r="A328" s="1631" t="s">
        <v>35</v>
      </c>
      <c r="B328" s="1327">
        <v>45464.0</v>
      </c>
      <c r="C328" s="1185" t="s">
        <v>301</v>
      </c>
      <c r="D328" s="1654" t="s">
        <v>862</v>
      </c>
      <c r="E328" s="1633"/>
      <c r="F328" s="1633">
        <v>925.0</v>
      </c>
      <c r="G328" s="1633" t="s">
        <v>10646</v>
      </c>
      <c r="H328" s="1633" t="s">
        <v>12705</v>
      </c>
      <c r="I328" s="1633" t="s">
        <v>12710</v>
      </c>
      <c r="J328" s="1633" t="s">
        <v>12711</v>
      </c>
      <c r="K328" s="1633" t="s">
        <v>12712</v>
      </c>
      <c r="L328" s="1634" t="s">
        <v>12713</v>
      </c>
      <c r="M328" s="1635" t="s">
        <v>11800</v>
      </c>
      <c r="N328" s="1636" t="s">
        <v>12714</v>
      </c>
      <c r="O328" s="1636"/>
      <c r="P328" s="1636"/>
      <c r="Q328" s="1678"/>
      <c r="R328" s="1648"/>
      <c r="S328" s="1650"/>
      <c r="T328" s="1678"/>
      <c r="U328" s="1648"/>
      <c r="V328" s="1648"/>
      <c r="W328" s="1648"/>
      <c r="X328" s="1648"/>
      <c r="Y328" s="1649"/>
      <c r="Z328" s="1650"/>
      <c r="AA328" s="1679" t="s">
        <v>12715</v>
      </c>
      <c r="AB328" s="1680"/>
    </row>
    <row r="329" ht="33.75" customHeight="1">
      <c r="A329" s="1631" t="s">
        <v>35</v>
      </c>
      <c r="B329" s="1149">
        <v>45463.0</v>
      </c>
      <c r="C329" s="817"/>
      <c r="D329" s="825" t="s">
        <v>12716</v>
      </c>
      <c r="E329" s="1633"/>
      <c r="F329" s="1633">
        <v>926.0</v>
      </c>
      <c r="G329" s="1633" t="s">
        <v>10646</v>
      </c>
      <c r="H329" s="1633" t="s">
        <v>12705</v>
      </c>
      <c r="I329" s="1633" t="s">
        <v>12717</v>
      </c>
      <c r="J329" s="1633" t="s">
        <v>12718</v>
      </c>
      <c r="K329" s="1633" t="s">
        <v>12719</v>
      </c>
      <c r="L329" s="1634" t="s">
        <v>12720</v>
      </c>
      <c r="M329" s="1635" t="s">
        <v>11800</v>
      </c>
      <c r="N329" s="1636" t="s">
        <v>12721</v>
      </c>
      <c r="O329" s="1636"/>
      <c r="P329" s="1636"/>
      <c r="Q329" s="1678"/>
      <c r="R329" s="1648"/>
      <c r="S329" s="1650"/>
      <c r="T329" s="1678"/>
      <c r="U329" s="1648"/>
      <c r="V329" s="1648"/>
      <c r="W329" s="1648"/>
      <c r="X329" s="1648"/>
      <c r="Y329" s="1649"/>
      <c r="Z329" s="1650"/>
      <c r="AA329" s="1679" t="s">
        <v>297</v>
      </c>
      <c r="AB329" s="1680"/>
    </row>
    <row r="330" ht="33.75" customHeight="1">
      <c r="A330" s="1340" t="s">
        <v>35</v>
      </c>
      <c r="B330" s="1700">
        <v>45464.0</v>
      </c>
      <c r="C330" s="867" t="s">
        <v>6258</v>
      </c>
      <c r="D330" s="1655" t="s">
        <v>12722</v>
      </c>
      <c r="E330" s="1657"/>
      <c r="F330" s="1657">
        <v>927.0</v>
      </c>
      <c r="G330" s="1658" t="s">
        <v>10646</v>
      </c>
      <c r="H330" s="1657" t="s">
        <v>12705</v>
      </c>
      <c r="I330" s="1657" t="s">
        <v>12723</v>
      </c>
      <c r="J330" s="1657" t="s">
        <v>12724</v>
      </c>
      <c r="K330" s="1657" t="s">
        <v>12725</v>
      </c>
      <c r="L330" s="1659" t="s">
        <v>12726</v>
      </c>
      <c r="M330" s="1660" t="s">
        <v>11800</v>
      </c>
      <c r="N330" s="1661" t="s">
        <v>12658</v>
      </c>
      <c r="O330" s="1661"/>
      <c r="P330" s="1662"/>
      <c r="Q330" s="1674"/>
      <c r="R330" s="1666"/>
      <c r="S330" s="1668"/>
      <c r="T330" s="1674"/>
      <c r="U330" s="1666"/>
      <c r="V330" s="1666"/>
      <c r="W330" s="1666"/>
      <c r="X330" s="1666"/>
      <c r="Y330" s="1667"/>
      <c r="Z330" s="1668"/>
      <c r="AA330" s="1675" t="s">
        <v>12727</v>
      </c>
      <c r="AB330" s="1676" t="s">
        <v>12728</v>
      </c>
    </row>
    <row r="331" ht="33.75" customHeight="1">
      <c r="A331" s="1631" t="s">
        <v>35</v>
      </c>
      <c r="B331" s="1327">
        <v>45464.0</v>
      </c>
      <c r="C331" s="1185" t="s">
        <v>301</v>
      </c>
      <c r="D331" s="1654" t="s">
        <v>862</v>
      </c>
      <c r="E331" s="1633"/>
      <c r="F331" s="1633">
        <v>928.0</v>
      </c>
      <c r="G331" s="1633" t="s">
        <v>10646</v>
      </c>
      <c r="H331" s="1633" t="s">
        <v>12705</v>
      </c>
      <c r="I331" s="1633" t="s">
        <v>12729</v>
      </c>
      <c r="J331" s="1633" t="s">
        <v>12730</v>
      </c>
      <c r="K331" s="1633" t="s">
        <v>12731</v>
      </c>
      <c r="L331" s="1634" t="s">
        <v>12732</v>
      </c>
      <c r="M331" s="1635" t="s">
        <v>11800</v>
      </c>
      <c r="N331" s="1636" t="s">
        <v>12733</v>
      </c>
      <c r="O331" s="1636"/>
      <c r="P331" s="1636"/>
      <c r="Q331" s="1678"/>
      <c r="R331" s="1648"/>
      <c r="S331" s="1650"/>
      <c r="T331" s="1678"/>
      <c r="U331" s="1648"/>
      <c r="V331" s="1648"/>
      <c r="W331" s="1648"/>
      <c r="X331" s="1648"/>
      <c r="Y331" s="1649"/>
      <c r="Z331" s="1650"/>
      <c r="AA331" s="1679"/>
      <c r="AB331" s="1680"/>
    </row>
    <row r="332" ht="33.75" customHeight="1">
      <c r="A332" s="1631" t="s">
        <v>35</v>
      </c>
      <c r="B332" s="1149">
        <v>45463.0</v>
      </c>
      <c r="C332" s="817"/>
      <c r="D332" s="825" t="s">
        <v>8355</v>
      </c>
      <c r="E332" s="1633"/>
      <c r="F332" s="1633">
        <v>929.0</v>
      </c>
      <c r="G332" s="1633" t="s">
        <v>10646</v>
      </c>
      <c r="H332" s="1633" t="s">
        <v>12734</v>
      </c>
      <c r="I332" s="1633" t="s">
        <v>12735</v>
      </c>
      <c r="J332" s="1633" t="s">
        <v>12736</v>
      </c>
      <c r="K332" s="1633" t="s">
        <v>12737</v>
      </c>
      <c r="L332" s="1634" t="s">
        <v>12738</v>
      </c>
      <c r="M332" s="1635" t="s">
        <v>11800</v>
      </c>
      <c r="N332" s="1636" t="s">
        <v>674</v>
      </c>
      <c r="O332" s="1636"/>
      <c r="P332" s="1636"/>
      <c r="Q332" s="1678"/>
      <c r="R332" s="1648"/>
      <c r="S332" s="1650"/>
      <c r="T332" s="1678"/>
      <c r="U332" s="1648"/>
      <c r="V332" s="1648"/>
      <c r="W332" s="1648"/>
      <c r="X332" s="1648"/>
      <c r="Y332" s="1649"/>
      <c r="Z332" s="1650"/>
      <c r="AA332" s="1679" t="s">
        <v>12739</v>
      </c>
      <c r="AB332" s="1680"/>
    </row>
    <row r="333" ht="33.75" customHeight="1">
      <c r="A333" s="1684" t="s">
        <v>35</v>
      </c>
      <c r="B333" s="1685">
        <v>45464.0</v>
      </c>
      <c r="C333" s="891" t="s">
        <v>6258</v>
      </c>
      <c r="D333" s="1687" t="s">
        <v>12740</v>
      </c>
      <c r="E333" s="1688"/>
      <c r="F333" s="1688">
        <v>930.0</v>
      </c>
      <c r="G333" s="1688" t="s">
        <v>10646</v>
      </c>
      <c r="H333" s="1688" t="s">
        <v>12734</v>
      </c>
      <c r="I333" s="1688" t="s">
        <v>12741</v>
      </c>
      <c r="J333" s="1688" t="s">
        <v>12742</v>
      </c>
      <c r="K333" s="1688" t="s">
        <v>12743</v>
      </c>
      <c r="L333" s="1689" t="s">
        <v>12744</v>
      </c>
      <c r="M333" s="1690" t="s">
        <v>11800</v>
      </c>
      <c r="N333" s="1691" t="s">
        <v>12745</v>
      </c>
      <c r="O333" s="1691"/>
      <c r="P333" s="1691"/>
      <c r="Q333" s="1692"/>
      <c r="R333" s="1693"/>
      <c r="S333" s="1694"/>
      <c r="T333" s="1692"/>
      <c r="U333" s="1693"/>
      <c r="V333" s="1693"/>
      <c r="W333" s="1693"/>
      <c r="X333" s="1693"/>
      <c r="Y333" s="1695"/>
      <c r="Z333" s="1694"/>
      <c r="AA333" s="1696"/>
      <c r="AB333" s="1697"/>
    </row>
    <row r="334" ht="33.75" customHeight="1">
      <c r="A334" s="1631" t="s">
        <v>35</v>
      </c>
      <c r="B334" s="1327">
        <v>45464.0</v>
      </c>
      <c r="C334" s="1185" t="s">
        <v>301</v>
      </c>
      <c r="D334" s="1654" t="s">
        <v>12746</v>
      </c>
      <c r="E334" s="1633"/>
      <c r="F334" s="1633">
        <v>931.0</v>
      </c>
      <c r="G334" s="1633" t="s">
        <v>10646</v>
      </c>
      <c r="H334" s="1633" t="s">
        <v>12734</v>
      </c>
      <c r="I334" s="1633" t="s">
        <v>12747</v>
      </c>
      <c r="J334" s="1633" t="s">
        <v>12748</v>
      </c>
      <c r="K334" s="1633" t="s">
        <v>12749</v>
      </c>
      <c r="L334" s="1634" t="s">
        <v>12750</v>
      </c>
      <c r="M334" s="1635" t="s">
        <v>11800</v>
      </c>
      <c r="N334" s="1636" t="s">
        <v>12751</v>
      </c>
      <c r="O334" s="1636"/>
      <c r="P334" s="1636"/>
      <c r="Q334" s="1678"/>
      <c r="R334" s="1648"/>
      <c r="S334" s="1650"/>
      <c r="T334" s="1678"/>
      <c r="U334" s="1648"/>
      <c r="V334" s="1648"/>
      <c r="W334" s="1648"/>
      <c r="X334" s="1648"/>
      <c r="Y334" s="1649"/>
      <c r="Z334" s="1650"/>
      <c r="AA334" s="1679"/>
      <c r="AB334" s="1680"/>
    </row>
    <row r="335" ht="33.75" customHeight="1">
      <c r="A335" s="1631" t="s">
        <v>35</v>
      </c>
      <c r="B335" s="1149">
        <v>45463.0</v>
      </c>
      <c r="C335" s="817"/>
      <c r="D335" s="825" t="s">
        <v>8355</v>
      </c>
      <c r="E335" s="1633"/>
      <c r="F335" s="1633">
        <v>932.0</v>
      </c>
      <c r="G335" s="1633" t="s">
        <v>10646</v>
      </c>
      <c r="H335" s="1633" t="s">
        <v>12734</v>
      </c>
      <c r="I335" s="1633" t="s">
        <v>12752</v>
      </c>
      <c r="J335" s="1633" t="s">
        <v>12753</v>
      </c>
      <c r="K335" s="1633">
        <v>8.30752219E8</v>
      </c>
      <c r="L335" s="1634" t="s">
        <v>12754</v>
      </c>
      <c r="M335" s="1635" t="s">
        <v>11800</v>
      </c>
      <c r="N335" s="1636" t="s">
        <v>12755</v>
      </c>
      <c r="O335" s="1636"/>
      <c r="P335" s="1636"/>
      <c r="Q335" s="1678"/>
      <c r="R335" s="1648"/>
      <c r="S335" s="1650"/>
      <c r="T335" s="1678"/>
      <c r="U335" s="1648"/>
      <c r="V335" s="1648"/>
      <c r="W335" s="1648"/>
      <c r="X335" s="1648"/>
      <c r="Y335" s="1649"/>
      <c r="Z335" s="1650"/>
      <c r="AA335" s="1679" t="s">
        <v>12756</v>
      </c>
      <c r="AB335" s="1680"/>
    </row>
    <row r="336" ht="33.75" customHeight="1">
      <c r="A336" s="1631" t="s">
        <v>35</v>
      </c>
      <c r="B336" s="1653">
        <v>45464.0</v>
      </c>
      <c r="C336" s="1185" t="s">
        <v>301</v>
      </c>
      <c r="D336" s="1654" t="s">
        <v>12757</v>
      </c>
      <c r="E336" s="1633"/>
      <c r="F336" s="1633">
        <v>933.0</v>
      </c>
      <c r="G336" s="1633" t="s">
        <v>10646</v>
      </c>
      <c r="H336" s="1633" t="s">
        <v>12734</v>
      </c>
      <c r="I336" s="1633" t="s">
        <v>12758</v>
      </c>
      <c r="J336" s="1633" t="s">
        <v>12759</v>
      </c>
      <c r="K336" s="1633" t="s">
        <v>12760</v>
      </c>
      <c r="L336" s="1634" t="s">
        <v>12761</v>
      </c>
      <c r="M336" s="1635" t="s">
        <v>11800</v>
      </c>
      <c r="N336" s="1636" t="s">
        <v>12762</v>
      </c>
      <c r="O336" s="1636"/>
      <c r="P336" s="1636"/>
      <c r="Q336" s="1678"/>
      <c r="R336" s="1648"/>
      <c r="S336" s="1650"/>
      <c r="T336" s="1678"/>
      <c r="U336" s="1648"/>
      <c r="V336" s="1648"/>
      <c r="W336" s="1648"/>
      <c r="X336" s="1648"/>
      <c r="Y336" s="1649"/>
      <c r="Z336" s="1650"/>
      <c r="AA336" s="1679" t="s">
        <v>12763</v>
      </c>
      <c r="AB336" s="1680"/>
    </row>
    <row r="337" ht="33.75" customHeight="1">
      <c r="A337" s="1631" t="s">
        <v>35</v>
      </c>
      <c r="B337" s="1327">
        <v>45464.0</v>
      </c>
      <c r="C337" s="1185" t="s">
        <v>301</v>
      </c>
      <c r="D337" s="1654" t="s">
        <v>862</v>
      </c>
      <c r="E337" s="1633"/>
      <c r="F337" s="1633">
        <v>934.0</v>
      </c>
      <c r="G337" s="1633" t="s">
        <v>10646</v>
      </c>
      <c r="H337" s="1633" t="s">
        <v>12734</v>
      </c>
      <c r="I337" s="1633" t="s">
        <v>12764</v>
      </c>
      <c r="J337" s="1633" t="s">
        <v>12765</v>
      </c>
      <c r="K337" s="1633" t="s">
        <v>12766</v>
      </c>
      <c r="L337" s="1634" t="s">
        <v>12767</v>
      </c>
      <c r="M337" s="1635" t="s">
        <v>11800</v>
      </c>
      <c r="N337" s="1636" t="s">
        <v>12768</v>
      </c>
      <c r="O337" s="1636"/>
      <c r="P337" s="1636"/>
      <c r="Q337" s="1678"/>
      <c r="R337" s="1648"/>
      <c r="S337" s="1650"/>
      <c r="T337" s="1678"/>
      <c r="U337" s="1648"/>
      <c r="V337" s="1648"/>
      <c r="W337" s="1648"/>
      <c r="X337" s="1648"/>
      <c r="Y337" s="1649"/>
      <c r="Z337" s="1650"/>
      <c r="AA337" s="1679" t="s">
        <v>12769</v>
      </c>
      <c r="AB337" s="1680" t="s">
        <v>12770</v>
      </c>
    </row>
    <row r="338" ht="33.75" customHeight="1">
      <c r="A338" s="1631" t="s">
        <v>35</v>
      </c>
      <c r="B338" s="1149" t="s">
        <v>12771</v>
      </c>
      <c r="C338" s="817"/>
      <c r="D338" s="825" t="s">
        <v>12772</v>
      </c>
      <c r="E338" s="1633"/>
      <c r="F338" s="1633">
        <v>935.0</v>
      </c>
      <c r="G338" s="1633" t="s">
        <v>10646</v>
      </c>
      <c r="H338" s="1633" t="s">
        <v>12734</v>
      </c>
      <c r="I338" s="1633" t="s">
        <v>12773</v>
      </c>
      <c r="J338" s="1633" t="s">
        <v>12774</v>
      </c>
      <c r="K338" s="1633" t="s">
        <v>12775</v>
      </c>
      <c r="L338" s="1634" t="s">
        <v>12776</v>
      </c>
      <c r="M338" s="1635" t="s">
        <v>11800</v>
      </c>
      <c r="N338" s="1636" t="s">
        <v>2023</v>
      </c>
      <c r="O338" s="1636"/>
      <c r="P338" s="1636"/>
      <c r="Q338" s="1678"/>
      <c r="R338" s="1648"/>
      <c r="S338" s="1650"/>
      <c r="T338" s="1678"/>
      <c r="U338" s="1648"/>
      <c r="V338" s="1648"/>
      <c r="W338" s="1648"/>
      <c r="X338" s="1648"/>
      <c r="Y338" s="1649"/>
      <c r="Z338" s="1650"/>
      <c r="AA338" s="1679"/>
      <c r="AB338" s="1680"/>
    </row>
    <row r="339" ht="33.75" customHeight="1">
      <c r="A339" s="1631" t="s">
        <v>35</v>
      </c>
      <c r="B339" s="1653">
        <v>45464.0</v>
      </c>
      <c r="C339" s="1185" t="s">
        <v>301</v>
      </c>
      <c r="D339" s="1654" t="s">
        <v>1623</v>
      </c>
      <c r="E339" s="1633"/>
      <c r="F339" s="1633">
        <v>936.0</v>
      </c>
      <c r="G339" s="1633" t="s">
        <v>10646</v>
      </c>
      <c r="H339" s="1633" t="s">
        <v>12734</v>
      </c>
      <c r="I339" s="1633" t="s">
        <v>12777</v>
      </c>
      <c r="J339" s="1633" t="s">
        <v>12778</v>
      </c>
      <c r="K339" s="1633" t="s">
        <v>12779</v>
      </c>
      <c r="L339" s="1634" t="s">
        <v>12780</v>
      </c>
      <c r="M339" s="1635" t="s">
        <v>11800</v>
      </c>
      <c r="N339" s="1636" t="s">
        <v>12781</v>
      </c>
      <c r="O339" s="1636"/>
      <c r="P339" s="1636"/>
      <c r="Q339" s="1678"/>
      <c r="R339" s="1648"/>
      <c r="S339" s="1650"/>
      <c r="T339" s="1678"/>
      <c r="U339" s="1648"/>
      <c r="V339" s="1648"/>
      <c r="W339" s="1648"/>
      <c r="X339" s="1648"/>
      <c r="Y339" s="1649"/>
      <c r="Z339" s="1650"/>
      <c r="AA339" s="1679" t="s">
        <v>12782</v>
      </c>
      <c r="AB339" s="1680"/>
    </row>
    <row r="340" ht="33.75" customHeight="1">
      <c r="A340" s="1631" t="s">
        <v>35</v>
      </c>
      <c r="B340" s="1327">
        <v>45464.0</v>
      </c>
      <c r="C340" s="1185" t="s">
        <v>301</v>
      </c>
      <c r="D340" s="1654" t="s">
        <v>862</v>
      </c>
      <c r="E340" s="1633"/>
      <c r="F340" s="1633">
        <v>937.0</v>
      </c>
      <c r="G340" s="1633" t="s">
        <v>10646</v>
      </c>
      <c r="H340" s="1633" t="s">
        <v>12734</v>
      </c>
      <c r="I340" s="1633" t="s">
        <v>12783</v>
      </c>
      <c r="J340" s="1633" t="s">
        <v>12784</v>
      </c>
      <c r="K340" s="1633" t="s">
        <v>12785</v>
      </c>
      <c r="L340" s="1634" t="s">
        <v>12786</v>
      </c>
      <c r="M340" s="1635" t="s">
        <v>11800</v>
      </c>
      <c r="N340" s="1636" t="s">
        <v>12787</v>
      </c>
      <c r="O340" s="1636"/>
      <c r="P340" s="1636"/>
      <c r="Q340" s="1678"/>
      <c r="R340" s="1648"/>
      <c r="S340" s="1650"/>
      <c r="T340" s="1678"/>
      <c r="U340" s="1648"/>
      <c r="V340" s="1648"/>
      <c r="W340" s="1648"/>
      <c r="X340" s="1648"/>
      <c r="Y340" s="1649"/>
      <c r="Z340" s="1650"/>
      <c r="AA340" s="1679"/>
      <c r="AB340" s="1680"/>
    </row>
    <row r="341" ht="33.75" customHeight="1">
      <c r="A341" s="1631" t="s">
        <v>35</v>
      </c>
      <c r="B341" s="1149">
        <v>45463.0</v>
      </c>
      <c r="C341" s="817"/>
      <c r="D341" s="825" t="s">
        <v>12788</v>
      </c>
      <c r="E341" s="1633"/>
      <c r="F341" s="1633">
        <v>938.0</v>
      </c>
      <c r="G341" s="1633" t="s">
        <v>10646</v>
      </c>
      <c r="H341" s="1633" t="s">
        <v>12734</v>
      </c>
      <c r="I341" s="1633" t="s">
        <v>12789</v>
      </c>
      <c r="J341" s="1633" t="s">
        <v>12790</v>
      </c>
      <c r="K341" s="1633" t="s">
        <v>12791</v>
      </c>
      <c r="L341" s="1634" t="s">
        <v>12792</v>
      </c>
      <c r="M341" s="1635" t="s">
        <v>11800</v>
      </c>
      <c r="N341" s="1636" t="s">
        <v>674</v>
      </c>
      <c r="O341" s="1636"/>
      <c r="P341" s="1636"/>
      <c r="Q341" s="1678"/>
      <c r="R341" s="1648"/>
      <c r="S341" s="1650"/>
      <c r="T341" s="1678"/>
      <c r="U341" s="1648"/>
      <c r="V341" s="1648"/>
      <c r="W341" s="1648"/>
      <c r="X341" s="1648"/>
      <c r="Y341" s="1649"/>
      <c r="Z341" s="1650"/>
      <c r="AA341" s="1679"/>
      <c r="AB341" s="1680"/>
    </row>
    <row r="342" ht="33.75" customHeight="1">
      <c r="A342" s="1631" t="s">
        <v>35</v>
      </c>
      <c r="B342" s="1653">
        <v>45464.0</v>
      </c>
      <c r="C342" s="1185" t="s">
        <v>301</v>
      </c>
      <c r="D342" s="1654" t="s">
        <v>9675</v>
      </c>
      <c r="E342" s="1633"/>
      <c r="F342" s="1633">
        <v>939.0</v>
      </c>
      <c r="G342" s="1633" t="s">
        <v>10646</v>
      </c>
      <c r="H342" s="1633" t="s">
        <v>12734</v>
      </c>
      <c r="I342" s="1633" t="s">
        <v>12793</v>
      </c>
      <c r="J342" s="1633" t="s">
        <v>12794</v>
      </c>
      <c r="K342" s="1633" t="s">
        <v>12795</v>
      </c>
      <c r="L342" s="1634" t="s">
        <v>12796</v>
      </c>
      <c r="M342" s="1635" t="s">
        <v>11800</v>
      </c>
      <c r="N342" s="1636" t="s">
        <v>12797</v>
      </c>
      <c r="O342" s="1636"/>
      <c r="P342" s="1636"/>
      <c r="Q342" s="1678"/>
      <c r="R342" s="1648"/>
      <c r="S342" s="1650"/>
      <c r="T342" s="1678"/>
      <c r="U342" s="1648"/>
      <c r="V342" s="1648"/>
      <c r="W342" s="1648"/>
      <c r="X342" s="1648"/>
      <c r="Y342" s="1649"/>
      <c r="Z342" s="1650"/>
      <c r="AA342" s="1679" t="s">
        <v>12756</v>
      </c>
      <c r="AB342" s="1680"/>
    </row>
    <row r="343" ht="33.75" customHeight="1">
      <c r="A343" s="1631" t="s">
        <v>35</v>
      </c>
      <c r="B343" s="1327">
        <v>45464.0</v>
      </c>
      <c r="C343" s="1185" t="s">
        <v>301</v>
      </c>
      <c r="D343" s="1654" t="s">
        <v>12798</v>
      </c>
      <c r="E343" s="1633"/>
      <c r="F343" s="1633">
        <v>940.0</v>
      </c>
      <c r="G343" s="1633" t="s">
        <v>10646</v>
      </c>
      <c r="H343" s="1633" t="s">
        <v>12734</v>
      </c>
      <c r="I343" s="1633" t="s">
        <v>12799</v>
      </c>
      <c r="J343" s="1633" t="s">
        <v>12800</v>
      </c>
      <c r="K343" s="1633" t="s">
        <v>12801</v>
      </c>
      <c r="L343" s="1634" t="s">
        <v>12802</v>
      </c>
      <c r="M343" s="1635" t="s">
        <v>11800</v>
      </c>
      <c r="N343" s="1636" t="s">
        <v>12803</v>
      </c>
      <c r="O343" s="1636"/>
      <c r="P343" s="1636"/>
      <c r="Q343" s="1678"/>
      <c r="R343" s="1648"/>
      <c r="S343" s="1650"/>
      <c r="T343" s="1678"/>
      <c r="U343" s="1648"/>
      <c r="V343" s="1648"/>
      <c r="W343" s="1648"/>
      <c r="X343" s="1648"/>
      <c r="Y343" s="1649"/>
      <c r="Z343" s="1650"/>
      <c r="AA343" s="1679"/>
      <c r="AB343" s="1680"/>
    </row>
    <row r="344" ht="33.75" customHeight="1">
      <c r="A344" s="1631" t="s">
        <v>35</v>
      </c>
      <c r="B344" s="1149">
        <v>45463.0</v>
      </c>
      <c r="C344" s="817"/>
      <c r="D344" s="825" t="s">
        <v>12804</v>
      </c>
      <c r="E344" s="1633"/>
      <c r="F344" s="1633">
        <v>941.0</v>
      </c>
      <c r="G344" s="1633" t="s">
        <v>10646</v>
      </c>
      <c r="H344" s="1633" t="s">
        <v>12734</v>
      </c>
      <c r="I344" s="1633" t="s">
        <v>12805</v>
      </c>
      <c r="J344" s="1633" t="s">
        <v>12806</v>
      </c>
      <c r="K344" s="1633" t="s">
        <v>12807</v>
      </c>
      <c r="L344" s="1634" t="s">
        <v>12808</v>
      </c>
      <c r="M344" s="1635" t="s">
        <v>11800</v>
      </c>
      <c r="N344" s="1636" t="s">
        <v>12809</v>
      </c>
      <c r="O344" s="1636"/>
      <c r="P344" s="1636"/>
      <c r="Q344" s="1678"/>
      <c r="R344" s="1648"/>
      <c r="S344" s="1650"/>
      <c r="T344" s="1678"/>
      <c r="U344" s="1648"/>
      <c r="V344" s="1648"/>
      <c r="W344" s="1648"/>
      <c r="X344" s="1648"/>
      <c r="Y344" s="1649"/>
      <c r="Z344" s="1650"/>
      <c r="AA344" s="1679" t="s">
        <v>12810</v>
      </c>
      <c r="AB344" s="1680"/>
    </row>
    <row r="345" ht="33.75" customHeight="1">
      <c r="A345" s="1631" t="s">
        <v>35</v>
      </c>
      <c r="B345" s="1653">
        <v>45464.0</v>
      </c>
      <c r="C345" s="1185" t="s">
        <v>301</v>
      </c>
      <c r="D345" s="1654" t="s">
        <v>12811</v>
      </c>
      <c r="E345" s="1633"/>
      <c r="F345" s="1633">
        <v>942.0</v>
      </c>
      <c r="G345" s="1633" t="s">
        <v>10646</v>
      </c>
      <c r="H345" s="1633" t="s">
        <v>12734</v>
      </c>
      <c r="I345" s="1633" t="s">
        <v>12812</v>
      </c>
      <c r="J345" s="1633" t="s">
        <v>12813</v>
      </c>
      <c r="K345" s="1633" t="s">
        <v>12814</v>
      </c>
      <c r="L345" s="1634" t="s">
        <v>12815</v>
      </c>
      <c r="M345" s="1635" t="s">
        <v>11800</v>
      </c>
      <c r="N345" s="1636" t="s">
        <v>12816</v>
      </c>
      <c r="O345" s="1636"/>
      <c r="P345" s="1636"/>
      <c r="Q345" s="1678"/>
      <c r="R345" s="1648"/>
      <c r="S345" s="1650"/>
      <c r="T345" s="1678"/>
      <c r="U345" s="1648"/>
      <c r="V345" s="1648"/>
      <c r="W345" s="1648"/>
      <c r="X345" s="1648"/>
      <c r="Y345" s="1649"/>
      <c r="Z345" s="1650"/>
      <c r="AA345" s="1679"/>
      <c r="AB345" s="1680"/>
    </row>
    <row r="346" ht="33.75" customHeight="1">
      <c r="A346" s="1631" t="s">
        <v>35</v>
      </c>
      <c r="B346" s="1327">
        <v>45464.0</v>
      </c>
      <c r="C346" s="1185" t="s">
        <v>301</v>
      </c>
      <c r="D346" s="1654" t="s">
        <v>12817</v>
      </c>
      <c r="E346" s="1633"/>
      <c r="F346" s="1633">
        <v>943.0</v>
      </c>
      <c r="G346" s="1633" t="s">
        <v>10646</v>
      </c>
      <c r="H346" s="1633" t="s">
        <v>12734</v>
      </c>
      <c r="I346" s="1633" t="s">
        <v>12818</v>
      </c>
      <c r="J346" s="1633" t="s">
        <v>12819</v>
      </c>
      <c r="K346" s="1633" t="s">
        <v>12820</v>
      </c>
      <c r="L346" s="1634" t="s">
        <v>12821</v>
      </c>
      <c r="M346" s="1635" t="s">
        <v>11800</v>
      </c>
      <c r="N346" s="1636" t="s">
        <v>12822</v>
      </c>
      <c r="O346" s="1636"/>
      <c r="P346" s="1636"/>
      <c r="Q346" s="1678"/>
      <c r="R346" s="1648"/>
      <c r="S346" s="1650"/>
      <c r="T346" s="1678"/>
      <c r="U346" s="1648"/>
      <c r="V346" s="1648"/>
      <c r="W346" s="1648"/>
      <c r="X346" s="1648"/>
      <c r="Y346" s="1649"/>
      <c r="Z346" s="1650"/>
      <c r="AA346" s="1679" t="s">
        <v>12823</v>
      </c>
      <c r="AB346" s="1680"/>
    </row>
    <row r="347" ht="33.75" customHeight="1">
      <c r="A347" s="1725" t="s">
        <v>35</v>
      </c>
      <c r="B347" s="1671">
        <v>45463.0</v>
      </c>
      <c r="C347" s="777"/>
      <c r="D347" s="867" t="s">
        <v>12824</v>
      </c>
      <c r="E347" s="1673"/>
      <c r="F347" s="1673">
        <v>944.0</v>
      </c>
      <c r="G347" s="1673" t="s">
        <v>10646</v>
      </c>
      <c r="H347" s="1657" t="s">
        <v>12734</v>
      </c>
      <c r="I347" s="1657" t="s">
        <v>12825</v>
      </c>
      <c r="J347" s="1657" t="s">
        <v>12826</v>
      </c>
      <c r="K347" s="1657" t="s">
        <v>12827</v>
      </c>
      <c r="L347" s="1659" t="s">
        <v>12828</v>
      </c>
      <c r="M347" s="1660" t="s">
        <v>11800</v>
      </c>
      <c r="N347" s="1661" t="s">
        <v>12829</v>
      </c>
      <c r="O347" s="1661"/>
      <c r="P347" s="1662"/>
      <c r="Q347" s="1674"/>
      <c r="R347" s="1666"/>
      <c r="S347" s="1668"/>
      <c r="T347" s="1674"/>
      <c r="U347" s="1666"/>
      <c r="V347" s="1666"/>
      <c r="W347" s="1666"/>
      <c r="X347" s="1666"/>
      <c r="Y347" s="1667"/>
      <c r="Z347" s="1668"/>
      <c r="AA347" s="1675"/>
      <c r="AB347" s="1676"/>
    </row>
    <row r="348" ht="33.75" customHeight="1">
      <c r="A348" s="1631" t="s">
        <v>35</v>
      </c>
      <c r="B348" s="1653">
        <v>45464.0</v>
      </c>
      <c r="C348" s="1185" t="s">
        <v>301</v>
      </c>
      <c r="D348" s="1654" t="s">
        <v>12830</v>
      </c>
      <c r="E348" s="1633"/>
      <c r="F348" s="1633">
        <v>945.0</v>
      </c>
      <c r="G348" s="1633" t="s">
        <v>10646</v>
      </c>
      <c r="H348" s="1633" t="s">
        <v>12734</v>
      </c>
      <c r="I348" s="1633" t="s">
        <v>12831</v>
      </c>
      <c r="J348" s="1633" t="s">
        <v>12832</v>
      </c>
      <c r="K348" s="1633" t="s">
        <v>12833</v>
      </c>
      <c r="L348" s="1634" t="s">
        <v>12834</v>
      </c>
      <c r="M348" s="1635" t="s">
        <v>11800</v>
      </c>
      <c r="N348" s="1636" t="s">
        <v>12835</v>
      </c>
      <c r="O348" s="1636"/>
      <c r="P348" s="1636"/>
      <c r="Q348" s="1678"/>
      <c r="R348" s="1648"/>
      <c r="S348" s="1650"/>
      <c r="T348" s="1678"/>
      <c r="U348" s="1648"/>
      <c r="V348" s="1648"/>
      <c r="W348" s="1648"/>
      <c r="X348" s="1648"/>
      <c r="Y348" s="1649"/>
      <c r="Z348" s="1650"/>
      <c r="AA348" s="1679"/>
      <c r="AB348" s="1680"/>
    </row>
    <row r="349" ht="33.75" customHeight="1">
      <c r="A349" s="1631" t="s">
        <v>35</v>
      </c>
      <c r="B349" s="1327">
        <v>45464.0</v>
      </c>
      <c r="C349" s="1185" t="s">
        <v>301</v>
      </c>
      <c r="D349" s="1654" t="s">
        <v>10061</v>
      </c>
      <c r="E349" s="1698" t="s">
        <v>12836</v>
      </c>
      <c r="F349" s="1633">
        <v>946.0</v>
      </c>
      <c r="G349" s="1633" t="s">
        <v>10646</v>
      </c>
      <c r="H349" s="1633" t="s">
        <v>12837</v>
      </c>
      <c r="I349" s="1633" t="s">
        <v>12838</v>
      </c>
      <c r="J349" s="1633" t="s">
        <v>12839</v>
      </c>
      <c r="K349" s="1633" t="s">
        <v>12840</v>
      </c>
      <c r="L349" s="1634" t="s">
        <v>12841</v>
      </c>
      <c r="M349" s="1635" t="s">
        <v>11800</v>
      </c>
      <c r="N349" s="1636" t="s">
        <v>12842</v>
      </c>
      <c r="O349" s="1636"/>
      <c r="P349" s="1636"/>
      <c r="Q349" s="1678"/>
      <c r="R349" s="1648"/>
      <c r="S349" s="1650"/>
      <c r="T349" s="1678"/>
      <c r="U349" s="1648"/>
      <c r="V349" s="1648"/>
      <c r="W349" s="1648"/>
      <c r="X349" s="1648"/>
      <c r="Y349" s="1649"/>
      <c r="Z349" s="1650"/>
      <c r="AA349" s="1679" t="s">
        <v>12843</v>
      </c>
      <c r="AB349" s="1680" t="s">
        <v>12844</v>
      </c>
    </row>
    <row r="350" ht="33.75" customHeight="1">
      <c r="A350" s="1743" t="s">
        <v>35</v>
      </c>
      <c r="B350" s="1745">
        <v>45463.0</v>
      </c>
      <c r="C350" s="1746"/>
      <c r="D350" s="935" t="s">
        <v>12845</v>
      </c>
      <c r="E350" s="1747"/>
      <c r="F350" s="1747">
        <v>947.0</v>
      </c>
      <c r="G350" s="1747" t="s">
        <v>10646</v>
      </c>
      <c r="H350" s="1747" t="s">
        <v>12837</v>
      </c>
      <c r="I350" s="1747" t="s">
        <v>12846</v>
      </c>
      <c r="J350" s="1747" t="s">
        <v>12847</v>
      </c>
      <c r="K350" s="1747" t="s">
        <v>12848</v>
      </c>
      <c r="L350" s="1748" t="s">
        <v>12849</v>
      </c>
      <c r="M350" s="1749" t="s">
        <v>11800</v>
      </c>
      <c r="N350" s="1750" t="s">
        <v>12850</v>
      </c>
      <c r="O350" s="1750"/>
      <c r="P350" s="1750"/>
      <c r="Q350" s="1751"/>
      <c r="R350" s="1752"/>
      <c r="S350" s="1753"/>
      <c r="T350" s="1751"/>
      <c r="U350" s="1752"/>
      <c r="V350" s="1752"/>
      <c r="W350" s="1752"/>
      <c r="X350" s="1752"/>
      <c r="Y350" s="1754"/>
      <c r="Z350" s="1753"/>
      <c r="AA350" s="1755" t="s">
        <v>12851</v>
      </c>
      <c r="AB350" s="1756" t="s">
        <v>12852</v>
      </c>
    </row>
    <row r="351" ht="33.75" customHeight="1">
      <c r="A351" s="1631" t="s">
        <v>35</v>
      </c>
      <c r="B351" s="1653">
        <v>45464.0</v>
      </c>
      <c r="C351" s="1185" t="s">
        <v>301</v>
      </c>
      <c r="D351" s="1654" t="s">
        <v>1623</v>
      </c>
      <c r="E351" s="1633"/>
      <c r="F351" s="1633">
        <v>948.0</v>
      </c>
      <c r="G351" s="1633" t="s">
        <v>10646</v>
      </c>
      <c r="H351" s="1633" t="s">
        <v>12837</v>
      </c>
      <c r="I351" s="1633" t="s">
        <v>12853</v>
      </c>
      <c r="J351" s="1633" t="s">
        <v>12854</v>
      </c>
      <c r="K351" s="1633" t="s">
        <v>12855</v>
      </c>
      <c r="L351" s="1634" t="s">
        <v>12856</v>
      </c>
      <c r="M351" s="1635" t="s">
        <v>11800</v>
      </c>
      <c r="N351" s="1636" t="s">
        <v>674</v>
      </c>
      <c r="O351" s="1636"/>
      <c r="P351" s="1636"/>
      <c r="Q351" s="1678"/>
      <c r="R351" s="1648"/>
      <c r="S351" s="1650"/>
      <c r="T351" s="1678"/>
      <c r="U351" s="1648"/>
      <c r="V351" s="1648"/>
      <c r="W351" s="1648"/>
      <c r="X351" s="1648"/>
      <c r="Y351" s="1649"/>
      <c r="Z351" s="1650"/>
      <c r="AA351" s="1679" t="s">
        <v>12857</v>
      </c>
      <c r="AB351" s="1680"/>
    </row>
    <row r="352" ht="33.75" customHeight="1">
      <c r="A352" s="1631" t="s">
        <v>35</v>
      </c>
      <c r="B352" s="1327">
        <v>45464.0</v>
      </c>
      <c r="C352" s="1185" t="s">
        <v>301</v>
      </c>
      <c r="D352" s="1654" t="s">
        <v>862</v>
      </c>
      <c r="E352" s="1633"/>
      <c r="F352" s="1633">
        <v>949.0</v>
      </c>
      <c r="G352" s="1633" t="s">
        <v>10646</v>
      </c>
      <c r="H352" s="1633" t="s">
        <v>12837</v>
      </c>
      <c r="I352" s="1633" t="s">
        <v>12858</v>
      </c>
      <c r="J352" s="1633" t="s">
        <v>12859</v>
      </c>
      <c r="K352" s="1633" t="s">
        <v>12860</v>
      </c>
      <c r="L352" s="1634" t="s">
        <v>12861</v>
      </c>
      <c r="M352" s="1635" t="s">
        <v>11800</v>
      </c>
      <c r="N352" s="1636" t="s">
        <v>12862</v>
      </c>
      <c r="O352" s="1636"/>
      <c r="P352" s="1636"/>
      <c r="Q352" s="1678"/>
      <c r="R352" s="1648"/>
      <c r="S352" s="1650"/>
      <c r="T352" s="1678"/>
      <c r="U352" s="1648"/>
      <c r="V352" s="1648"/>
      <c r="W352" s="1648"/>
      <c r="X352" s="1648"/>
      <c r="Y352" s="1649"/>
      <c r="Z352" s="1650"/>
      <c r="AA352" s="1679"/>
      <c r="AB352" s="1680"/>
    </row>
    <row r="353" ht="33.75" customHeight="1">
      <c r="A353" s="1631" t="s">
        <v>35</v>
      </c>
      <c r="B353" s="1149">
        <v>45463.0</v>
      </c>
      <c r="C353" s="817"/>
      <c r="D353" s="825" t="s">
        <v>8355</v>
      </c>
      <c r="E353" s="1633"/>
      <c r="F353" s="1633">
        <v>950.0</v>
      </c>
      <c r="G353" s="1633" t="s">
        <v>10646</v>
      </c>
      <c r="H353" s="1633" t="s">
        <v>12837</v>
      </c>
      <c r="I353" s="1633" t="s">
        <v>12863</v>
      </c>
      <c r="J353" s="1633" t="s">
        <v>12864</v>
      </c>
      <c r="K353" s="1633" t="s">
        <v>12865</v>
      </c>
      <c r="L353" s="1634" t="s">
        <v>12866</v>
      </c>
      <c r="M353" s="1635" t="s">
        <v>11800</v>
      </c>
      <c r="N353" s="1636" t="s">
        <v>12867</v>
      </c>
      <c r="O353" s="1636"/>
      <c r="P353" s="1636"/>
      <c r="Q353" s="1678"/>
      <c r="R353" s="1648"/>
      <c r="S353" s="1650"/>
      <c r="T353" s="1678"/>
      <c r="U353" s="1648"/>
      <c r="V353" s="1648"/>
      <c r="W353" s="1648"/>
      <c r="X353" s="1648"/>
      <c r="Y353" s="1649"/>
      <c r="Z353" s="1650"/>
      <c r="AA353" s="1679" t="s">
        <v>12420</v>
      </c>
      <c r="AB353" s="1680"/>
    </row>
    <row r="354" ht="33.75" customHeight="1">
      <c r="A354" s="1631" t="s">
        <v>35</v>
      </c>
      <c r="B354" s="1653">
        <v>45464.0</v>
      </c>
      <c r="C354" s="1185" t="s">
        <v>301</v>
      </c>
      <c r="D354" s="1654" t="s">
        <v>1623</v>
      </c>
      <c r="E354" s="1633"/>
      <c r="F354" s="1633">
        <v>951.0</v>
      </c>
      <c r="G354" s="1633" t="s">
        <v>10646</v>
      </c>
      <c r="H354" s="1633" t="s">
        <v>12837</v>
      </c>
      <c r="I354" s="1633" t="s">
        <v>12868</v>
      </c>
      <c r="J354" s="1633" t="s">
        <v>12869</v>
      </c>
      <c r="K354" s="1633" t="s">
        <v>12870</v>
      </c>
      <c r="L354" s="1634" t="s">
        <v>12871</v>
      </c>
      <c r="M354" s="1635" t="s">
        <v>11800</v>
      </c>
      <c r="N354" s="1636" t="s">
        <v>12872</v>
      </c>
      <c r="O354" s="1636"/>
      <c r="P354" s="1636"/>
      <c r="Q354" s="1678"/>
      <c r="R354" s="1648"/>
      <c r="S354" s="1650"/>
      <c r="T354" s="1678"/>
      <c r="U354" s="1648"/>
      <c r="V354" s="1648"/>
      <c r="W354" s="1648"/>
      <c r="X354" s="1648"/>
      <c r="Y354" s="1649"/>
      <c r="Z354" s="1650"/>
      <c r="AA354" s="1679"/>
      <c r="AB354" s="1680"/>
    </row>
    <row r="355" ht="33.75" customHeight="1">
      <c r="A355" s="1631" t="s">
        <v>35</v>
      </c>
      <c r="B355" s="1327">
        <v>45464.0</v>
      </c>
      <c r="C355" s="1185" t="s">
        <v>301</v>
      </c>
      <c r="D355" s="1654" t="s">
        <v>12873</v>
      </c>
      <c r="E355" s="1698" t="s">
        <v>12874</v>
      </c>
      <c r="F355" s="1633">
        <v>952.0</v>
      </c>
      <c r="G355" s="1633" t="s">
        <v>10646</v>
      </c>
      <c r="H355" s="1633" t="s">
        <v>12875</v>
      </c>
      <c r="I355" s="1633" t="s">
        <v>12876</v>
      </c>
      <c r="J355" s="1633" t="s">
        <v>12877</v>
      </c>
      <c r="K355" s="1633" t="s">
        <v>12878</v>
      </c>
      <c r="L355" s="1634" t="s">
        <v>12879</v>
      </c>
      <c r="M355" s="1635" t="s">
        <v>11800</v>
      </c>
      <c r="N355" s="1636" t="s">
        <v>674</v>
      </c>
      <c r="O355" s="1636"/>
      <c r="P355" s="1636"/>
      <c r="Q355" s="1678"/>
      <c r="R355" s="1648"/>
      <c r="S355" s="1650"/>
      <c r="T355" s="1678"/>
      <c r="U355" s="1648"/>
      <c r="V355" s="1648"/>
      <c r="W355" s="1648"/>
      <c r="X355" s="1648"/>
      <c r="Y355" s="1649"/>
      <c r="Z355" s="1650"/>
      <c r="AA355" s="1679"/>
      <c r="AB355" s="1680"/>
    </row>
    <row r="356" ht="33.75" customHeight="1">
      <c r="A356" s="1631" t="s">
        <v>35</v>
      </c>
      <c r="B356" s="1149">
        <v>45463.0</v>
      </c>
      <c r="C356" s="817"/>
      <c r="D356" s="825" t="s">
        <v>12880</v>
      </c>
      <c r="E356" s="1633"/>
      <c r="F356" s="1633">
        <v>953.0</v>
      </c>
      <c r="G356" s="1633" t="s">
        <v>10646</v>
      </c>
      <c r="H356" s="1633" t="s">
        <v>12875</v>
      </c>
      <c r="I356" s="1633" t="s">
        <v>12881</v>
      </c>
      <c r="J356" s="1633" t="s">
        <v>12882</v>
      </c>
      <c r="K356" s="1633" t="s">
        <v>12883</v>
      </c>
      <c r="L356" s="1634" t="s">
        <v>12884</v>
      </c>
      <c r="M356" s="1635" t="s">
        <v>11800</v>
      </c>
      <c r="N356" s="1636" t="s">
        <v>12885</v>
      </c>
      <c r="O356" s="1636"/>
      <c r="P356" s="1636"/>
      <c r="Q356" s="1678"/>
      <c r="R356" s="1648"/>
      <c r="S356" s="1650"/>
      <c r="T356" s="1678"/>
      <c r="U356" s="1648"/>
      <c r="V356" s="1648"/>
      <c r="W356" s="1648"/>
      <c r="X356" s="1648"/>
      <c r="Y356" s="1649"/>
      <c r="Z356" s="1650"/>
      <c r="AA356" s="1679" t="s">
        <v>12886</v>
      </c>
      <c r="AB356" s="1680"/>
    </row>
    <row r="357" ht="33.75" customHeight="1">
      <c r="A357" s="1340" t="s">
        <v>35</v>
      </c>
      <c r="B357" s="1700">
        <v>45464.0</v>
      </c>
      <c r="C357" s="867" t="s">
        <v>6258</v>
      </c>
      <c r="D357" s="1655" t="s">
        <v>12887</v>
      </c>
      <c r="E357" s="1657"/>
      <c r="F357" s="1657">
        <v>954.0</v>
      </c>
      <c r="G357" s="1658" t="s">
        <v>10646</v>
      </c>
      <c r="H357" s="1657" t="s">
        <v>12875</v>
      </c>
      <c r="I357" s="1657" t="s">
        <v>12888</v>
      </c>
      <c r="J357" s="1657" t="s">
        <v>12889</v>
      </c>
      <c r="K357" s="1657" t="s">
        <v>12890</v>
      </c>
      <c r="L357" s="1659" t="s">
        <v>12891</v>
      </c>
      <c r="M357" s="1660" t="s">
        <v>11800</v>
      </c>
      <c r="N357" s="1661" t="s">
        <v>12892</v>
      </c>
      <c r="O357" s="1661"/>
      <c r="P357" s="1662"/>
      <c r="Q357" s="1674"/>
      <c r="R357" s="1666"/>
      <c r="S357" s="1668"/>
      <c r="T357" s="1674"/>
      <c r="U357" s="1666"/>
      <c r="V357" s="1666"/>
      <c r="W357" s="1666"/>
      <c r="X357" s="1666"/>
      <c r="Y357" s="1667"/>
      <c r="Z357" s="1668"/>
      <c r="AA357" s="1675" t="s">
        <v>12893</v>
      </c>
      <c r="AB357" s="1676"/>
    </row>
    <row r="358" ht="33.75" customHeight="1">
      <c r="A358" s="1631" t="s">
        <v>56</v>
      </c>
      <c r="B358" s="1327">
        <v>45464.0</v>
      </c>
      <c r="C358" s="825" t="s">
        <v>6258</v>
      </c>
      <c r="D358" s="1654" t="s">
        <v>1371</v>
      </c>
      <c r="E358" s="1698" t="s">
        <v>12894</v>
      </c>
      <c r="F358" s="1633">
        <v>955.0</v>
      </c>
      <c r="G358" s="1633" t="s">
        <v>10646</v>
      </c>
      <c r="H358" s="1633" t="s">
        <v>12875</v>
      </c>
      <c r="I358" s="1633" t="s">
        <v>12895</v>
      </c>
      <c r="J358" s="1633" t="s">
        <v>12896</v>
      </c>
      <c r="K358" s="1633" t="s">
        <v>12897</v>
      </c>
      <c r="L358" s="1634" t="s">
        <v>12898</v>
      </c>
      <c r="M358" s="1635" t="s">
        <v>11800</v>
      </c>
      <c r="N358" s="1636" t="s">
        <v>674</v>
      </c>
      <c r="O358" s="1636"/>
      <c r="P358" s="1636"/>
      <c r="Q358" s="1678"/>
      <c r="R358" s="1648"/>
      <c r="S358" s="1650"/>
      <c r="T358" s="1678"/>
      <c r="U358" s="1648"/>
      <c r="V358" s="1648"/>
      <c r="W358" s="1648"/>
      <c r="X358" s="1648"/>
      <c r="Y358" s="1649"/>
      <c r="Z358" s="1650"/>
      <c r="AA358" s="1679" t="s">
        <v>12857</v>
      </c>
      <c r="AB358" s="1680"/>
    </row>
    <row r="359" ht="33.75" customHeight="1">
      <c r="A359" s="1631" t="s">
        <v>87</v>
      </c>
      <c r="B359" s="1149">
        <v>45463.0</v>
      </c>
      <c r="C359" s="817"/>
      <c r="D359" s="825" t="s">
        <v>12899</v>
      </c>
      <c r="E359" s="1633"/>
      <c r="F359" s="1633">
        <v>956.0</v>
      </c>
      <c r="G359" s="1633" t="s">
        <v>10646</v>
      </c>
      <c r="H359" s="1633" t="s">
        <v>12875</v>
      </c>
      <c r="I359" s="1633" t="s">
        <v>12900</v>
      </c>
      <c r="J359" s="1633" t="s">
        <v>12901</v>
      </c>
      <c r="K359" s="1633" t="s">
        <v>12902</v>
      </c>
      <c r="L359" s="1634" t="s">
        <v>12903</v>
      </c>
      <c r="M359" s="1635" t="s">
        <v>11800</v>
      </c>
      <c r="N359" s="1636" t="s">
        <v>12904</v>
      </c>
      <c r="O359" s="1636"/>
      <c r="P359" s="1636"/>
      <c r="Q359" s="1678"/>
      <c r="R359" s="1648"/>
      <c r="S359" s="1650"/>
      <c r="T359" s="1678"/>
      <c r="U359" s="1648"/>
      <c r="V359" s="1648"/>
      <c r="W359" s="1648"/>
      <c r="X359" s="1648"/>
      <c r="Y359" s="1649"/>
      <c r="Z359" s="1650"/>
      <c r="AA359" s="1679"/>
      <c r="AB359" s="1680"/>
    </row>
    <row r="360" ht="33.75" customHeight="1">
      <c r="A360" s="1631" t="s">
        <v>35</v>
      </c>
      <c r="B360" s="1653">
        <v>45464.0</v>
      </c>
      <c r="C360" s="1185" t="s">
        <v>301</v>
      </c>
      <c r="D360" s="1654" t="s">
        <v>4765</v>
      </c>
      <c r="E360" s="1633"/>
      <c r="F360" s="1633">
        <v>957.0</v>
      </c>
      <c r="G360" s="1633" t="s">
        <v>10646</v>
      </c>
      <c r="H360" s="1633" t="s">
        <v>12875</v>
      </c>
      <c r="I360" s="1633" t="s">
        <v>12905</v>
      </c>
      <c r="J360" s="1633" t="s">
        <v>12906</v>
      </c>
      <c r="K360" s="1633" t="s">
        <v>12907</v>
      </c>
      <c r="L360" s="1634" t="s">
        <v>12908</v>
      </c>
      <c r="M360" s="1635" t="s">
        <v>11800</v>
      </c>
      <c r="N360" s="1636" t="s">
        <v>12909</v>
      </c>
      <c r="O360" s="1636"/>
      <c r="P360" s="1636"/>
      <c r="Q360" s="1678"/>
      <c r="R360" s="1648"/>
      <c r="S360" s="1650"/>
      <c r="T360" s="1678"/>
      <c r="U360" s="1648"/>
      <c r="V360" s="1648"/>
      <c r="W360" s="1648"/>
      <c r="X360" s="1648"/>
      <c r="Y360" s="1649"/>
      <c r="Z360" s="1650"/>
      <c r="AA360" s="1679" t="s">
        <v>12659</v>
      </c>
      <c r="AB360" s="1680"/>
    </row>
    <row r="361" ht="33.75" customHeight="1">
      <c r="A361" s="1631" t="s">
        <v>56</v>
      </c>
      <c r="B361" s="1327">
        <v>45464.0</v>
      </c>
      <c r="C361" s="1185" t="s">
        <v>301</v>
      </c>
      <c r="D361" s="1654" t="s">
        <v>862</v>
      </c>
      <c r="E361" s="1633"/>
      <c r="F361" s="1633">
        <v>958.0</v>
      </c>
      <c r="G361" s="1633" t="s">
        <v>10646</v>
      </c>
      <c r="H361" s="1633" t="s">
        <v>12875</v>
      </c>
      <c r="I361" s="1633" t="s">
        <v>12910</v>
      </c>
      <c r="J361" s="1633" t="s">
        <v>12911</v>
      </c>
      <c r="K361" s="1633" t="s">
        <v>12912</v>
      </c>
      <c r="L361" s="1634" t="s">
        <v>12913</v>
      </c>
      <c r="M361" s="1635" t="s">
        <v>11800</v>
      </c>
      <c r="N361" s="1636" t="s">
        <v>674</v>
      </c>
      <c r="O361" s="1636"/>
      <c r="P361" s="1636"/>
      <c r="Q361" s="1678"/>
      <c r="R361" s="1648"/>
      <c r="S361" s="1650"/>
      <c r="T361" s="1678"/>
      <c r="U361" s="1648"/>
      <c r="V361" s="1648"/>
      <c r="W361" s="1648"/>
      <c r="X361" s="1648"/>
      <c r="Y361" s="1649"/>
      <c r="Z361" s="1650"/>
      <c r="AA361" s="1679"/>
      <c r="AB361" s="1680"/>
    </row>
    <row r="362" ht="33.75" customHeight="1">
      <c r="A362" s="1631" t="s">
        <v>87</v>
      </c>
      <c r="B362" s="1149">
        <v>45463.0</v>
      </c>
      <c r="C362" s="817"/>
      <c r="D362" s="825" t="s">
        <v>1623</v>
      </c>
      <c r="E362" s="1633"/>
      <c r="F362" s="1633">
        <v>959.0</v>
      </c>
      <c r="G362" s="1633" t="s">
        <v>10646</v>
      </c>
      <c r="H362" s="1633" t="s">
        <v>12875</v>
      </c>
      <c r="I362" s="1633" t="s">
        <v>12914</v>
      </c>
      <c r="J362" s="1633" t="s">
        <v>12915</v>
      </c>
      <c r="K362" s="1633" t="s">
        <v>12916</v>
      </c>
      <c r="L362" s="1634" t="s">
        <v>12917</v>
      </c>
      <c r="M362" s="1635" t="s">
        <v>11800</v>
      </c>
      <c r="N362" s="1636" t="s">
        <v>12918</v>
      </c>
      <c r="O362" s="1636"/>
      <c r="P362" s="1636"/>
      <c r="Q362" s="1678"/>
      <c r="R362" s="1648"/>
      <c r="S362" s="1650"/>
      <c r="T362" s="1678"/>
      <c r="U362" s="1648"/>
      <c r="V362" s="1648"/>
      <c r="W362" s="1648"/>
      <c r="X362" s="1648"/>
      <c r="Y362" s="1649"/>
      <c r="Z362" s="1650"/>
      <c r="AA362" s="1679"/>
      <c r="AB362" s="1680"/>
    </row>
    <row r="363" ht="33.75" customHeight="1">
      <c r="A363" s="1631" t="s">
        <v>35</v>
      </c>
      <c r="B363" s="1653">
        <v>45464.0</v>
      </c>
      <c r="C363" s="1185" t="s">
        <v>301</v>
      </c>
      <c r="D363" s="1654" t="s">
        <v>1623</v>
      </c>
      <c r="E363" s="1633"/>
      <c r="F363" s="1633">
        <v>960.0</v>
      </c>
      <c r="G363" s="1633" t="s">
        <v>10646</v>
      </c>
      <c r="H363" s="1633" t="s">
        <v>12919</v>
      </c>
      <c r="I363" s="1633" t="s">
        <v>12920</v>
      </c>
      <c r="J363" s="1633" t="s">
        <v>12921</v>
      </c>
      <c r="K363" s="1633" t="s">
        <v>12922</v>
      </c>
      <c r="L363" s="1634" t="s">
        <v>12923</v>
      </c>
      <c r="M363" s="1635" t="s">
        <v>11800</v>
      </c>
      <c r="N363" s="1636" t="s">
        <v>12924</v>
      </c>
      <c r="O363" s="1636"/>
      <c r="P363" s="1636"/>
      <c r="Q363" s="1678"/>
      <c r="R363" s="1648"/>
      <c r="S363" s="1650"/>
      <c r="T363" s="1678"/>
      <c r="U363" s="1648"/>
      <c r="V363" s="1648"/>
      <c r="W363" s="1648"/>
      <c r="X363" s="1648"/>
      <c r="Y363" s="1649"/>
      <c r="Z363" s="1650"/>
      <c r="AA363" s="1679" t="s">
        <v>12925</v>
      </c>
      <c r="AB363" s="1680"/>
    </row>
    <row r="364" ht="33.75" customHeight="1">
      <c r="A364" s="1631" t="s">
        <v>56</v>
      </c>
      <c r="B364" s="1327">
        <v>45464.0</v>
      </c>
      <c r="C364" s="1185" t="s">
        <v>301</v>
      </c>
      <c r="D364" s="1654" t="s">
        <v>862</v>
      </c>
      <c r="E364" s="1633"/>
      <c r="F364" s="1633">
        <v>961.0</v>
      </c>
      <c r="G364" s="1633" t="s">
        <v>10646</v>
      </c>
      <c r="H364" s="1633" t="s">
        <v>12919</v>
      </c>
      <c r="I364" s="1633" t="s">
        <v>11033</v>
      </c>
      <c r="J364" s="1633" t="s">
        <v>12926</v>
      </c>
      <c r="K364" s="1633" t="s">
        <v>12927</v>
      </c>
      <c r="L364" s="1634" t="s">
        <v>12928</v>
      </c>
      <c r="M364" s="1635" t="s">
        <v>11800</v>
      </c>
      <c r="N364" s="1636" t="s">
        <v>12929</v>
      </c>
      <c r="O364" s="1636"/>
      <c r="P364" s="1636"/>
      <c r="Q364" s="1678"/>
      <c r="R364" s="1648"/>
      <c r="S364" s="1650"/>
      <c r="T364" s="1678"/>
      <c r="U364" s="1648"/>
      <c r="V364" s="1648"/>
      <c r="W364" s="1648"/>
      <c r="X364" s="1648"/>
      <c r="Y364" s="1649"/>
      <c r="Z364" s="1650"/>
      <c r="AA364" s="1679" t="s">
        <v>12930</v>
      </c>
      <c r="AB364" s="1680"/>
    </row>
    <row r="365" ht="33.75" customHeight="1">
      <c r="A365" s="1631" t="s">
        <v>87</v>
      </c>
      <c r="B365" s="1149">
        <v>45463.0</v>
      </c>
      <c r="C365" s="817"/>
      <c r="D365" s="825" t="s">
        <v>1623</v>
      </c>
      <c r="E365" s="1633"/>
      <c r="F365" s="1633">
        <v>962.0</v>
      </c>
      <c r="G365" s="1633" t="s">
        <v>10646</v>
      </c>
      <c r="H365" s="1633" t="s">
        <v>12919</v>
      </c>
      <c r="I365" s="1633" t="s">
        <v>12931</v>
      </c>
      <c r="J365" s="1633" t="s">
        <v>12932</v>
      </c>
      <c r="K365" s="1633" t="s">
        <v>12933</v>
      </c>
      <c r="L365" s="1634" t="s">
        <v>12934</v>
      </c>
      <c r="M365" s="1635" t="s">
        <v>11800</v>
      </c>
      <c r="N365" s="1636" t="s">
        <v>674</v>
      </c>
      <c r="O365" s="1636"/>
      <c r="P365" s="1636"/>
      <c r="Q365" s="1678"/>
      <c r="R365" s="1648"/>
      <c r="S365" s="1650"/>
      <c r="T365" s="1678"/>
      <c r="U365" s="1648"/>
      <c r="V365" s="1648"/>
      <c r="W365" s="1648"/>
      <c r="X365" s="1648"/>
      <c r="Y365" s="1649"/>
      <c r="Z365" s="1650"/>
      <c r="AA365" s="1679" t="s">
        <v>12857</v>
      </c>
      <c r="AB365" s="1680"/>
    </row>
    <row r="366" ht="33.75" customHeight="1">
      <c r="A366" s="1340" t="s">
        <v>35</v>
      </c>
      <c r="B366" s="1700">
        <v>45464.0</v>
      </c>
      <c r="C366" s="867" t="s">
        <v>6258</v>
      </c>
      <c r="D366" s="1655" t="s">
        <v>12272</v>
      </c>
      <c r="E366" s="1657"/>
      <c r="F366" s="1657">
        <v>963.0</v>
      </c>
      <c r="G366" s="1658" t="s">
        <v>10646</v>
      </c>
      <c r="H366" s="1657" t="s">
        <v>12919</v>
      </c>
      <c r="I366" s="1657" t="s">
        <v>12935</v>
      </c>
      <c r="J366" s="1657" t="s">
        <v>12936</v>
      </c>
      <c r="K366" s="1657" t="s">
        <v>12937</v>
      </c>
      <c r="L366" s="1659" t="s">
        <v>12938</v>
      </c>
      <c r="M366" s="1660" t="s">
        <v>11800</v>
      </c>
      <c r="N366" s="1661" t="s">
        <v>12939</v>
      </c>
      <c r="O366" s="1661"/>
      <c r="P366" s="1662"/>
      <c r="Q366" s="1674"/>
      <c r="R366" s="1666"/>
      <c r="S366" s="1668"/>
      <c r="T366" s="1674"/>
      <c r="U366" s="1666"/>
      <c r="V366" s="1666"/>
      <c r="W366" s="1666"/>
      <c r="X366" s="1666"/>
      <c r="Y366" s="1667"/>
      <c r="Z366" s="1668"/>
      <c r="AA366" s="1675"/>
      <c r="AB366" s="1676"/>
    </row>
    <row r="367" ht="33.75" customHeight="1">
      <c r="A367" s="1631" t="s">
        <v>56</v>
      </c>
      <c r="B367" s="1327">
        <v>45464.0</v>
      </c>
      <c r="C367" s="825" t="s">
        <v>6258</v>
      </c>
      <c r="D367" s="1654" t="s">
        <v>674</v>
      </c>
      <c r="E367" s="1698" t="s">
        <v>12894</v>
      </c>
      <c r="F367" s="1633">
        <v>964.0</v>
      </c>
      <c r="G367" s="1633" t="s">
        <v>10646</v>
      </c>
      <c r="H367" s="1633" t="s">
        <v>12919</v>
      </c>
      <c r="I367" s="1633" t="s">
        <v>12940</v>
      </c>
      <c r="J367" s="1633" t="s">
        <v>12941</v>
      </c>
      <c r="K367" s="1633" t="s">
        <v>12942</v>
      </c>
      <c r="L367" s="1634" t="s">
        <v>12943</v>
      </c>
      <c r="M367" s="1635" t="s">
        <v>11800</v>
      </c>
      <c r="N367" s="1636" t="s">
        <v>12944</v>
      </c>
      <c r="O367" s="1636"/>
      <c r="P367" s="1636"/>
      <c r="Q367" s="1678"/>
      <c r="R367" s="1648"/>
      <c r="S367" s="1650"/>
      <c r="T367" s="1678"/>
      <c r="U367" s="1648"/>
      <c r="V367" s="1648"/>
      <c r="W367" s="1648"/>
      <c r="X367" s="1648"/>
      <c r="Y367" s="1649"/>
      <c r="Z367" s="1650"/>
      <c r="AA367" s="1679" t="s">
        <v>12945</v>
      </c>
      <c r="AB367" s="1680"/>
    </row>
    <row r="368" ht="33.75" customHeight="1">
      <c r="A368" s="1631" t="s">
        <v>87</v>
      </c>
      <c r="B368" s="1149">
        <v>45463.0</v>
      </c>
      <c r="C368" s="817"/>
      <c r="D368" s="825" t="s">
        <v>862</v>
      </c>
      <c r="E368" s="1633"/>
      <c r="F368" s="1633">
        <v>965.0</v>
      </c>
      <c r="G368" s="1633" t="s">
        <v>10646</v>
      </c>
      <c r="H368" s="1633" t="s">
        <v>12919</v>
      </c>
      <c r="I368" s="1633" t="s">
        <v>12946</v>
      </c>
      <c r="J368" s="1633" t="s">
        <v>12947</v>
      </c>
      <c r="K368" s="1633" t="s">
        <v>12948</v>
      </c>
      <c r="L368" s="1634" t="s">
        <v>12949</v>
      </c>
      <c r="M368" s="1635" t="s">
        <v>11800</v>
      </c>
      <c r="N368" s="1636" t="s">
        <v>12950</v>
      </c>
      <c r="O368" s="1636"/>
      <c r="P368" s="1636"/>
      <c r="Q368" s="1678"/>
      <c r="R368" s="1648"/>
      <c r="S368" s="1650"/>
      <c r="T368" s="1678"/>
      <c r="U368" s="1648"/>
      <c r="V368" s="1648"/>
      <c r="W368" s="1648"/>
      <c r="X368" s="1648"/>
      <c r="Y368" s="1649"/>
      <c r="Z368" s="1650"/>
      <c r="AA368" s="1679"/>
      <c r="AB368" s="1680"/>
    </row>
    <row r="369" ht="33.75" customHeight="1">
      <c r="A369" s="1631" t="s">
        <v>35</v>
      </c>
      <c r="B369" s="1653">
        <v>45464.0</v>
      </c>
      <c r="C369" s="1185" t="s">
        <v>301</v>
      </c>
      <c r="D369" s="1654" t="s">
        <v>12951</v>
      </c>
      <c r="E369" s="1633"/>
      <c r="F369" s="1633">
        <v>966.0</v>
      </c>
      <c r="G369" s="1633" t="s">
        <v>10646</v>
      </c>
      <c r="H369" s="1633" t="s">
        <v>12919</v>
      </c>
      <c r="I369" s="1633" t="s">
        <v>12952</v>
      </c>
      <c r="J369" s="1633" t="s">
        <v>12953</v>
      </c>
      <c r="K369" s="1633" t="s">
        <v>12954</v>
      </c>
      <c r="L369" s="1634" t="s">
        <v>12955</v>
      </c>
      <c r="M369" s="1635" t="s">
        <v>11800</v>
      </c>
      <c r="N369" s="1636" t="s">
        <v>12956</v>
      </c>
      <c r="O369" s="1636"/>
      <c r="P369" s="1636"/>
      <c r="Q369" s="1678"/>
      <c r="R369" s="1648"/>
      <c r="S369" s="1650"/>
      <c r="T369" s="1678"/>
      <c r="U369" s="1648"/>
      <c r="V369" s="1648"/>
      <c r="W369" s="1648"/>
      <c r="X369" s="1648"/>
      <c r="Y369" s="1649"/>
      <c r="Z369" s="1650"/>
      <c r="AA369" s="1679"/>
      <c r="AB369" s="1680"/>
    </row>
    <row r="370" ht="33.75" customHeight="1">
      <c r="A370" s="1340" t="s">
        <v>56</v>
      </c>
      <c r="B370" s="777"/>
      <c r="C370" s="777"/>
      <c r="D370" s="1757"/>
      <c r="E370" s="1657"/>
      <c r="F370" s="1657">
        <v>967.0</v>
      </c>
      <c r="G370" s="1658" t="s">
        <v>10646</v>
      </c>
      <c r="H370" s="1657" t="s">
        <v>12919</v>
      </c>
      <c r="I370" s="1657" t="s">
        <v>12957</v>
      </c>
      <c r="J370" s="1657" t="s">
        <v>12958</v>
      </c>
      <c r="K370" s="1657" t="s">
        <v>12959</v>
      </c>
      <c r="L370" s="1659" t="s">
        <v>12960</v>
      </c>
      <c r="M370" s="1660" t="s">
        <v>11800</v>
      </c>
      <c r="N370" s="1661" t="s">
        <v>12961</v>
      </c>
      <c r="O370" s="1661"/>
      <c r="P370" s="1662"/>
      <c r="Q370" s="1674"/>
      <c r="R370" s="1666"/>
      <c r="S370" s="1668"/>
      <c r="T370" s="1674"/>
      <c r="U370" s="1666"/>
      <c r="V370" s="1666"/>
      <c r="W370" s="1666"/>
      <c r="X370" s="1666"/>
      <c r="Y370" s="1667"/>
      <c r="Z370" s="1668"/>
      <c r="AA370" s="1675" t="s">
        <v>12962</v>
      </c>
      <c r="AB370" s="1676"/>
    </row>
    <row r="371" ht="33.75" customHeight="1">
      <c r="A371" s="1631" t="s">
        <v>87</v>
      </c>
      <c r="B371" s="1149">
        <v>45464.0</v>
      </c>
      <c r="C371" s="817"/>
      <c r="D371" s="825" t="s">
        <v>862</v>
      </c>
      <c r="E371" s="1633"/>
      <c r="F371" s="1633">
        <v>968.0</v>
      </c>
      <c r="G371" s="1633" t="s">
        <v>10646</v>
      </c>
      <c r="H371" s="1633" t="s">
        <v>12919</v>
      </c>
      <c r="I371" s="1633" t="s">
        <v>12963</v>
      </c>
      <c r="J371" s="1633" t="s">
        <v>12964</v>
      </c>
      <c r="K371" s="1633" t="s">
        <v>12965</v>
      </c>
      <c r="L371" s="1634" t="s">
        <v>12966</v>
      </c>
      <c r="M371" s="1635" t="s">
        <v>11800</v>
      </c>
      <c r="N371" s="1636" t="s">
        <v>674</v>
      </c>
      <c r="O371" s="1636"/>
      <c r="P371" s="1636"/>
      <c r="Q371" s="1678"/>
      <c r="R371" s="1648"/>
      <c r="S371" s="1650"/>
      <c r="T371" s="1678"/>
      <c r="U371" s="1648"/>
      <c r="V371" s="1648"/>
      <c r="W371" s="1648"/>
      <c r="X371" s="1648"/>
      <c r="Y371" s="1649"/>
      <c r="Z371" s="1650"/>
      <c r="AA371" s="1679" t="s">
        <v>12967</v>
      </c>
      <c r="AB371" s="1680"/>
    </row>
    <row r="372" ht="33.75" customHeight="1">
      <c r="A372" s="1631" t="s">
        <v>35</v>
      </c>
      <c r="B372" s="1653">
        <v>45464.0</v>
      </c>
      <c r="C372" s="1185" t="s">
        <v>301</v>
      </c>
      <c r="D372" s="1654" t="s">
        <v>12968</v>
      </c>
      <c r="E372" s="1633"/>
      <c r="F372" s="1633">
        <v>969.0</v>
      </c>
      <c r="G372" s="1633" t="s">
        <v>10646</v>
      </c>
      <c r="H372" s="1633" t="s">
        <v>12919</v>
      </c>
      <c r="I372" s="1633" t="s">
        <v>12969</v>
      </c>
      <c r="J372" s="1633" t="s">
        <v>12970</v>
      </c>
      <c r="K372" s="1633" t="s">
        <v>12971</v>
      </c>
      <c r="L372" s="1634" t="s">
        <v>12972</v>
      </c>
      <c r="M372" s="1635" t="s">
        <v>11800</v>
      </c>
      <c r="N372" s="1636" t="s">
        <v>12973</v>
      </c>
      <c r="O372" s="1636"/>
      <c r="P372" s="1636"/>
      <c r="Q372" s="1678"/>
      <c r="R372" s="1648"/>
      <c r="S372" s="1650"/>
      <c r="T372" s="1678"/>
      <c r="U372" s="1648"/>
      <c r="V372" s="1648"/>
      <c r="W372" s="1648"/>
      <c r="X372" s="1648"/>
      <c r="Y372" s="1649"/>
      <c r="Z372" s="1650"/>
      <c r="AA372" s="1679" t="s">
        <v>12974</v>
      </c>
      <c r="AB372" s="1680"/>
    </row>
    <row r="373" ht="33.75" customHeight="1">
      <c r="A373" s="1631" t="s">
        <v>56</v>
      </c>
      <c r="B373" s="1327">
        <v>45464.0</v>
      </c>
      <c r="C373" s="1185" t="s">
        <v>301</v>
      </c>
      <c r="D373" s="1654" t="s">
        <v>862</v>
      </c>
      <c r="E373" s="1633"/>
      <c r="F373" s="1633">
        <v>970.0</v>
      </c>
      <c r="G373" s="1633" t="s">
        <v>10646</v>
      </c>
      <c r="H373" s="1633" t="s">
        <v>12975</v>
      </c>
      <c r="I373" s="1633" t="s">
        <v>12976</v>
      </c>
      <c r="J373" s="1633" t="s">
        <v>12977</v>
      </c>
      <c r="K373" s="1633" t="s">
        <v>12978</v>
      </c>
      <c r="L373" s="1634" t="s">
        <v>12979</v>
      </c>
      <c r="M373" s="1635" t="s">
        <v>11800</v>
      </c>
      <c r="N373" s="1636" t="s">
        <v>12980</v>
      </c>
      <c r="O373" s="1636"/>
      <c r="P373" s="1636"/>
      <c r="Q373" s="1678"/>
      <c r="R373" s="1648"/>
      <c r="S373" s="1650"/>
      <c r="T373" s="1678"/>
      <c r="U373" s="1648"/>
      <c r="V373" s="1648"/>
      <c r="W373" s="1648"/>
      <c r="X373" s="1648"/>
      <c r="Y373" s="1649"/>
      <c r="Z373" s="1650"/>
      <c r="AA373" s="1679"/>
      <c r="AB373" s="1680"/>
    </row>
    <row r="374" ht="33.75" customHeight="1">
      <c r="A374" s="1631" t="s">
        <v>87</v>
      </c>
      <c r="B374" s="1149">
        <v>45464.0</v>
      </c>
      <c r="C374" s="817"/>
      <c r="D374" s="825" t="s">
        <v>5726</v>
      </c>
      <c r="E374" s="1633"/>
      <c r="F374" s="1633">
        <v>971.0</v>
      </c>
      <c r="G374" s="1633" t="s">
        <v>10646</v>
      </c>
      <c r="H374" s="1633" t="s">
        <v>12975</v>
      </c>
      <c r="I374" s="1633" t="s">
        <v>12981</v>
      </c>
      <c r="J374" s="1633" t="s">
        <v>12982</v>
      </c>
      <c r="K374" s="1633" t="s">
        <v>12983</v>
      </c>
      <c r="L374" s="1634" t="s">
        <v>12984</v>
      </c>
      <c r="M374" s="1635" t="s">
        <v>11800</v>
      </c>
      <c r="N374" s="1636" t="s">
        <v>12985</v>
      </c>
      <c r="O374" s="1636"/>
      <c r="P374" s="1636"/>
      <c r="Q374" s="1678"/>
      <c r="R374" s="1648"/>
      <c r="S374" s="1650"/>
      <c r="T374" s="1678"/>
      <c r="U374" s="1648"/>
      <c r="V374" s="1648"/>
      <c r="W374" s="1648"/>
      <c r="X374" s="1648"/>
      <c r="Y374" s="1649"/>
      <c r="Z374" s="1650"/>
      <c r="AA374" s="1679" t="s">
        <v>12986</v>
      </c>
      <c r="AB374" s="1680"/>
    </row>
    <row r="375" ht="33.75" customHeight="1">
      <c r="A375" s="1340" t="s">
        <v>35</v>
      </c>
      <c r="B375" s="1700">
        <v>45464.0</v>
      </c>
      <c r="C375" s="867" t="s">
        <v>6258</v>
      </c>
      <c r="D375" s="1655" t="s">
        <v>12987</v>
      </c>
      <c r="E375" s="1657"/>
      <c r="F375" s="1657">
        <v>972.0</v>
      </c>
      <c r="G375" s="1658" t="s">
        <v>10646</v>
      </c>
      <c r="H375" s="1657" t="s">
        <v>12975</v>
      </c>
      <c r="I375" s="1657" t="s">
        <v>12988</v>
      </c>
      <c r="J375" s="1657" t="s">
        <v>12989</v>
      </c>
      <c r="K375" s="1657" t="s">
        <v>12990</v>
      </c>
      <c r="L375" s="1659" t="s">
        <v>12991</v>
      </c>
      <c r="M375" s="1660" t="s">
        <v>11800</v>
      </c>
      <c r="N375" s="1661" t="s">
        <v>12992</v>
      </c>
      <c r="O375" s="1661"/>
      <c r="P375" s="1662"/>
      <c r="Q375" s="1674"/>
      <c r="R375" s="1666"/>
      <c r="S375" s="1668"/>
      <c r="T375" s="1674"/>
      <c r="U375" s="1666"/>
      <c r="V375" s="1666"/>
      <c r="W375" s="1666"/>
      <c r="X375" s="1666"/>
      <c r="Y375" s="1667"/>
      <c r="Z375" s="1668"/>
      <c r="AA375" s="1675"/>
      <c r="AB375" s="1676"/>
    </row>
    <row r="376" ht="33.75" customHeight="1">
      <c r="A376" s="1631" t="s">
        <v>56</v>
      </c>
      <c r="B376" s="1327">
        <v>45464.0</v>
      </c>
      <c r="C376" s="1185" t="s">
        <v>301</v>
      </c>
      <c r="D376" s="1654" t="s">
        <v>12993</v>
      </c>
      <c r="E376" s="1698" t="s">
        <v>12994</v>
      </c>
      <c r="F376" s="1633">
        <v>973.0</v>
      </c>
      <c r="G376" s="1633" t="s">
        <v>10646</v>
      </c>
      <c r="H376" s="1633" t="s">
        <v>12975</v>
      </c>
      <c r="I376" s="1633" t="s">
        <v>12995</v>
      </c>
      <c r="J376" s="1633" t="s">
        <v>12996</v>
      </c>
      <c r="K376" s="1633" t="s">
        <v>12997</v>
      </c>
      <c r="L376" s="1634" t="s">
        <v>12998</v>
      </c>
      <c r="M376" s="1635" t="s">
        <v>11800</v>
      </c>
      <c r="N376" s="1636" t="s">
        <v>12999</v>
      </c>
      <c r="O376" s="1636"/>
      <c r="P376" s="1636"/>
      <c r="Q376" s="1678"/>
      <c r="R376" s="1648"/>
      <c r="S376" s="1650"/>
      <c r="T376" s="1678"/>
      <c r="U376" s="1648"/>
      <c r="V376" s="1648"/>
      <c r="W376" s="1648"/>
      <c r="X376" s="1648"/>
      <c r="Y376" s="1649"/>
      <c r="Z376" s="1650"/>
      <c r="AA376" s="1679"/>
      <c r="AB376" s="1680"/>
    </row>
    <row r="377" ht="33.75" customHeight="1">
      <c r="A377" s="1631" t="s">
        <v>87</v>
      </c>
      <c r="B377" s="1149">
        <v>45464.0</v>
      </c>
      <c r="C377" s="817"/>
      <c r="D377" s="825" t="s">
        <v>8355</v>
      </c>
      <c r="E377" s="1633"/>
      <c r="F377" s="1633">
        <v>974.0</v>
      </c>
      <c r="G377" s="1633" t="s">
        <v>10646</v>
      </c>
      <c r="H377" s="1633" t="s">
        <v>13000</v>
      </c>
      <c r="I377" s="1633" t="s">
        <v>13001</v>
      </c>
      <c r="J377" s="1633" t="s">
        <v>13002</v>
      </c>
      <c r="K377" s="1633" t="s">
        <v>13003</v>
      </c>
      <c r="L377" s="1634" t="s">
        <v>13004</v>
      </c>
      <c r="M377" s="1635" t="s">
        <v>11800</v>
      </c>
      <c r="N377" s="1636" t="s">
        <v>13005</v>
      </c>
      <c r="O377" s="1636"/>
      <c r="P377" s="1636"/>
      <c r="Q377" s="1678"/>
      <c r="R377" s="1648"/>
      <c r="S377" s="1650"/>
      <c r="T377" s="1678"/>
      <c r="U377" s="1648"/>
      <c r="V377" s="1648"/>
      <c r="W377" s="1648"/>
      <c r="X377" s="1648"/>
      <c r="Y377" s="1649"/>
      <c r="Z377" s="1650"/>
      <c r="AA377" s="1679" t="s">
        <v>13006</v>
      </c>
      <c r="AB377" s="1680"/>
    </row>
    <row r="378" ht="33.75" customHeight="1">
      <c r="A378" s="1631" t="s">
        <v>35</v>
      </c>
      <c r="B378" s="1653">
        <v>45464.0</v>
      </c>
      <c r="C378" s="1185" t="s">
        <v>301</v>
      </c>
      <c r="D378" s="1654" t="s">
        <v>8355</v>
      </c>
      <c r="E378" s="1633"/>
      <c r="F378" s="1633">
        <v>975.0</v>
      </c>
      <c r="G378" s="1633" t="s">
        <v>10646</v>
      </c>
      <c r="H378" s="1633" t="s">
        <v>13000</v>
      </c>
      <c r="I378" s="1633" t="s">
        <v>13007</v>
      </c>
      <c r="J378" s="1633" t="s">
        <v>13008</v>
      </c>
      <c r="K378" s="1633" t="s">
        <v>13009</v>
      </c>
      <c r="L378" s="1634" t="s">
        <v>13010</v>
      </c>
      <c r="M378" s="1635" t="s">
        <v>11800</v>
      </c>
      <c r="N378" s="1636" t="s">
        <v>2896</v>
      </c>
      <c r="O378" s="1636"/>
      <c r="P378" s="1636"/>
      <c r="Q378" s="1678"/>
      <c r="R378" s="1648"/>
      <c r="S378" s="1650"/>
      <c r="T378" s="1678"/>
      <c r="U378" s="1648"/>
      <c r="V378" s="1648"/>
      <c r="W378" s="1648"/>
      <c r="X378" s="1648"/>
      <c r="Y378" s="1649"/>
      <c r="Z378" s="1650"/>
      <c r="AA378" s="1679" t="s">
        <v>13011</v>
      </c>
      <c r="AB378" s="1680"/>
    </row>
    <row r="379" ht="33.75" customHeight="1">
      <c r="A379" s="1631" t="s">
        <v>56</v>
      </c>
      <c r="B379" s="1327">
        <v>45464.0</v>
      </c>
      <c r="C379" s="1185" t="s">
        <v>301</v>
      </c>
      <c r="D379" s="1654" t="s">
        <v>13012</v>
      </c>
      <c r="E379" s="1698" t="s">
        <v>13013</v>
      </c>
      <c r="F379" s="1633">
        <v>976.0</v>
      </c>
      <c r="G379" s="1633" t="s">
        <v>10646</v>
      </c>
      <c r="H379" s="1633" t="s">
        <v>13000</v>
      </c>
      <c r="I379" s="1633" t="s">
        <v>13014</v>
      </c>
      <c r="J379" s="1633" t="s">
        <v>13015</v>
      </c>
      <c r="K379" s="1633" t="s">
        <v>13016</v>
      </c>
      <c r="L379" s="1634" t="s">
        <v>13017</v>
      </c>
      <c r="M379" s="1635" t="s">
        <v>11800</v>
      </c>
      <c r="N379" s="1636" t="s">
        <v>13018</v>
      </c>
      <c r="O379" s="1636"/>
      <c r="P379" s="1636"/>
      <c r="Q379" s="1678"/>
      <c r="R379" s="1648"/>
      <c r="S379" s="1650"/>
      <c r="T379" s="1678"/>
      <c r="U379" s="1648"/>
      <c r="V379" s="1648"/>
      <c r="W379" s="1648"/>
      <c r="X379" s="1648"/>
      <c r="Y379" s="1649"/>
      <c r="Z379" s="1650"/>
      <c r="AA379" s="1679" t="s">
        <v>13019</v>
      </c>
      <c r="AB379" s="1680"/>
    </row>
    <row r="380" ht="33.75" customHeight="1">
      <c r="A380" s="1684" t="s">
        <v>87</v>
      </c>
      <c r="B380" s="1221">
        <v>45464.0</v>
      </c>
      <c r="C380" s="1742"/>
      <c r="D380" s="891" t="s">
        <v>13020</v>
      </c>
      <c r="E380" s="1688"/>
      <c r="F380" s="1688">
        <v>977.0</v>
      </c>
      <c r="G380" s="1688" t="s">
        <v>10646</v>
      </c>
      <c r="H380" s="1688" t="s">
        <v>13000</v>
      </c>
      <c r="I380" s="1688" t="s">
        <v>13021</v>
      </c>
      <c r="J380" s="1727" t="s">
        <v>13022</v>
      </c>
      <c r="K380" s="1688" t="s">
        <v>13023</v>
      </c>
      <c r="L380" s="1689" t="s">
        <v>13024</v>
      </c>
      <c r="M380" s="1690" t="s">
        <v>11800</v>
      </c>
      <c r="N380" s="1691" t="s">
        <v>674</v>
      </c>
      <c r="O380" s="1691"/>
      <c r="P380" s="1691"/>
      <c r="Q380" s="1692"/>
      <c r="R380" s="1693"/>
      <c r="S380" s="1694"/>
      <c r="T380" s="1692"/>
      <c r="U380" s="1693"/>
      <c r="V380" s="1693"/>
      <c r="W380" s="1693"/>
      <c r="X380" s="1693"/>
      <c r="Y380" s="1695"/>
      <c r="Z380" s="1694"/>
      <c r="AA380" s="1696"/>
      <c r="AB380" s="1697"/>
    </row>
    <row r="381" ht="33.75" customHeight="1">
      <c r="A381" s="1631" t="s">
        <v>35</v>
      </c>
      <c r="B381" s="1653">
        <v>45464.0</v>
      </c>
      <c r="C381" s="1185" t="s">
        <v>301</v>
      </c>
      <c r="D381" s="1654" t="s">
        <v>862</v>
      </c>
      <c r="E381" s="1633"/>
      <c r="F381" s="1633">
        <v>978.0</v>
      </c>
      <c r="G381" s="1633" t="s">
        <v>10646</v>
      </c>
      <c r="H381" s="1633" t="s">
        <v>13000</v>
      </c>
      <c r="I381" s="1633" t="s">
        <v>13025</v>
      </c>
      <c r="J381" s="1633" t="s">
        <v>13026</v>
      </c>
      <c r="K381" s="1633" t="s">
        <v>13027</v>
      </c>
      <c r="L381" s="1634" t="s">
        <v>13028</v>
      </c>
      <c r="M381" s="1635" t="s">
        <v>11800</v>
      </c>
      <c r="N381" s="1636" t="s">
        <v>674</v>
      </c>
      <c r="O381" s="1636"/>
      <c r="P381" s="1636"/>
      <c r="Q381" s="1678"/>
      <c r="R381" s="1648"/>
      <c r="S381" s="1650"/>
      <c r="T381" s="1678"/>
      <c r="U381" s="1648"/>
      <c r="V381" s="1648"/>
      <c r="W381" s="1648"/>
      <c r="X381" s="1648"/>
      <c r="Y381" s="1649"/>
      <c r="Z381" s="1650"/>
      <c r="AA381" s="1679" t="s">
        <v>13029</v>
      </c>
      <c r="AB381" s="1680"/>
    </row>
    <row r="382" ht="33.75" customHeight="1">
      <c r="A382" s="1631" t="s">
        <v>56</v>
      </c>
      <c r="B382" s="1327">
        <v>45464.0</v>
      </c>
      <c r="C382" s="1185" t="s">
        <v>301</v>
      </c>
      <c r="D382" s="1654" t="s">
        <v>9617</v>
      </c>
      <c r="E382" s="1633"/>
      <c r="F382" s="1633">
        <v>979.0</v>
      </c>
      <c r="G382" s="1633" t="s">
        <v>10646</v>
      </c>
      <c r="H382" s="1633" t="s">
        <v>13000</v>
      </c>
      <c r="I382" s="1633" t="s">
        <v>13030</v>
      </c>
      <c r="J382" s="1633" t="s">
        <v>13031</v>
      </c>
      <c r="K382" s="1633" t="s">
        <v>13032</v>
      </c>
      <c r="L382" s="1634" t="s">
        <v>13033</v>
      </c>
      <c r="M382" s="1635" t="s">
        <v>11800</v>
      </c>
      <c r="N382" s="1636" t="s">
        <v>13034</v>
      </c>
      <c r="O382" s="1636"/>
      <c r="P382" s="1636"/>
      <c r="Q382" s="1678"/>
      <c r="R382" s="1648"/>
      <c r="S382" s="1650"/>
      <c r="T382" s="1678"/>
      <c r="U382" s="1648"/>
      <c r="V382" s="1648"/>
      <c r="W382" s="1648"/>
      <c r="X382" s="1648"/>
      <c r="Y382" s="1649"/>
      <c r="Z382" s="1650"/>
      <c r="AA382" s="1679"/>
      <c r="AB382" s="1680"/>
    </row>
    <row r="383" ht="33.75" customHeight="1">
      <c r="A383" s="1631" t="s">
        <v>87</v>
      </c>
      <c r="B383" s="1149">
        <v>45464.0</v>
      </c>
      <c r="C383" s="817"/>
      <c r="D383" s="825" t="s">
        <v>13035</v>
      </c>
      <c r="E383" s="1633"/>
      <c r="F383" s="1633">
        <v>980.0</v>
      </c>
      <c r="G383" s="1633" t="s">
        <v>10646</v>
      </c>
      <c r="H383" s="1633" t="s">
        <v>13000</v>
      </c>
      <c r="I383" s="1633" t="s">
        <v>13036</v>
      </c>
      <c r="J383" s="1633" t="s">
        <v>13037</v>
      </c>
      <c r="K383" s="1633" t="s">
        <v>13038</v>
      </c>
      <c r="L383" s="1634" t="s">
        <v>13039</v>
      </c>
      <c r="M383" s="1635" t="s">
        <v>11800</v>
      </c>
      <c r="N383" s="1636" t="s">
        <v>674</v>
      </c>
      <c r="O383" s="1636"/>
      <c r="P383" s="1636"/>
      <c r="Q383" s="1678"/>
      <c r="R383" s="1648"/>
      <c r="S383" s="1650"/>
      <c r="T383" s="1678"/>
      <c r="U383" s="1648"/>
      <c r="V383" s="1648"/>
      <c r="W383" s="1648"/>
      <c r="X383" s="1648"/>
      <c r="Y383" s="1649"/>
      <c r="Z383" s="1650"/>
      <c r="AA383" s="1679"/>
      <c r="AB383" s="1680"/>
    </row>
    <row r="384" ht="33.75" customHeight="1">
      <c r="A384" s="1340" t="s">
        <v>35</v>
      </c>
      <c r="B384" s="1700">
        <v>45464.0</v>
      </c>
      <c r="C384" s="867" t="s">
        <v>6258</v>
      </c>
      <c r="D384" s="1655" t="s">
        <v>13040</v>
      </c>
      <c r="E384" s="1657"/>
      <c r="F384" s="1657">
        <v>981.0</v>
      </c>
      <c r="G384" s="1658" t="s">
        <v>10646</v>
      </c>
      <c r="H384" s="1657" t="s">
        <v>13000</v>
      </c>
      <c r="I384" s="1657" t="s">
        <v>13041</v>
      </c>
      <c r="J384" s="1657" t="s">
        <v>13042</v>
      </c>
      <c r="K384" s="1657" t="s">
        <v>13043</v>
      </c>
      <c r="L384" s="1659" t="s">
        <v>13044</v>
      </c>
      <c r="M384" s="1660" t="s">
        <v>11800</v>
      </c>
      <c r="N384" s="1661" t="s">
        <v>674</v>
      </c>
      <c r="O384" s="1661"/>
      <c r="P384" s="1662"/>
      <c r="Q384" s="1674"/>
      <c r="R384" s="1666"/>
      <c r="S384" s="1668"/>
      <c r="T384" s="1674"/>
      <c r="U384" s="1666"/>
      <c r="V384" s="1666"/>
      <c r="W384" s="1666"/>
      <c r="X384" s="1666"/>
      <c r="Y384" s="1667"/>
      <c r="Z384" s="1668"/>
      <c r="AA384" s="1675" t="s">
        <v>13045</v>
      </c>
      <c r="AB384" s="1676"/>
    </row>
    <row r="385" ht="33.75" customHeight="1">
      <c r="A385" s="1631" t="s">
        <v>56</v>
      </c>
      <c r="B385" s="1327">
        <v>45464.0</v>
      </c>
      <c r="C385" s="1185" t="s">
        <v>301</v>
      </c>
      <c r="D385" s="1654" t="s">
        <v>1371</v>
      </c>
      <c r="E385" s="1698" t="s">
        <v>13046</v>
      </c>
      <c r="F385" s="1633">
        <v>982.0</v>
      </c>
      <c r="G385" s="1633" t="s">
        <v>10646</v>
      </c>
      <c r="H385" s="1633" t="s">
        <v>13000</v>
      </c>
      <c r="I385" s="1633" t="s">
        <v>13047</v>
      </c>
      <c r="J385" s="1633" t="s">
        <v>13048</v>
      </c>
      <c r="K385" s="1633" t="s">
        <v>13049</v>
      </c>
      <c r="L385" s="1634" t="s">
        <v>13050</v>
      </c>
      <c r="M385" s="1635" t="s">
        <v>11800</v>
      </c>
      <c r="N385" s="1636" t="s">
        <v>674</v>
      </c>
      <c r="O385" s="1636"/>
      <c r="P385" s="1636"/>
      <c r="Q385" s="1678"/>
      <c r="R385" s="1648"/>
      <c r="S385" s="1650"/>
      <c r="T385" s="1678"/>
      <c r="U385" s="1648"/>
      <c r="V385" s="1648"/>
      <c r="W385" s="1648"/>
      <c r="X385" s="1648"/>
      <c r="Y385" s="1649"/>
      <c r="Z385" s="1650"/>
      <c r="AA385" s="1679" t="s">
        <v>13051</v>
      </c>
      <c r="AB385" s="1680"/>
    </row>
    <row r="386" ht="33.75" customHeight="1">
      <c r="A386" s="1631" t="s">
        <v>87</v>
      </c>
      <c r="B386" s="1149">
        <v>45464.0</v>
      </c>
      <c r="C386" s="817"/>
      <c r="D386" s="825" t="s">
        <v>13052</v>
      </c>
      <c r="E386" s="1633"/>
      <c r="F386" s="1633">
        <v>983.0</v>
      </c>
      <c r="G386" s="1633" t="s">
        <v>10646</v>
      </c>
      <c r="H386" s="1633" t="s">
        <v>13000</v>
      </c>
      <c r="I386" s="1633" t="s">
        <v>13053</v>
      </c>
      <c r="J386" s="1633" t="s">
        <v>13054</v>
      </c>
      <c r="K386" s="1633" t="s">
        <v>13055</v>
      </c>
      <c r="L386" s="1634" t="s">
        <v>13056</v>
      </c>
      <c r="M386" s="1635" t="s">
        <v>11800</v>
      </c>
      <c r="N386" s="1636" t="s">
        <v>13057</v>
      </c>
      <c r="O386" s="1636"/>
      <c r="P386" s="1636"/>
      <c r="Q386" s="1678"/>
      <c r="R386" s="1648"/>
      <c r="S386" s="1650"/>
      <c r="T386" s="1678"/>
      <c r="U386" s="1648"/>
      <c r="V386" s="1648"/>
      <c r="W386" s="1648"/>
      <c r="X386" s="1648"/>
      <c r="Y386" s="1649"/>
      <c r="Z386" s="1650"/>
      <c r="AA386" s="1679"/>
      <c r="AB386" s="1680"/>
    </row>
    <row r="387" ht="33.75" customHeight="1">
      <c r="A387" s="1684" t="s">
        <v>35</v>
      </c>
      <c r="B387" s="1685">
        <v>45464.0</v>
      </c>
      <c r="C387" s="891" t="s">
        <v>6258</v>
      </c>
      <c r="D387" s="1687" t="s">
        <v>13058</v>
      </c>
      <c r="E387" s="1688"/>
      <c r="F387" s="1688">
        <v>984.0</v>
      </c>
      <c r="G387" s="1688" t="s">
        <v>10646</v>
      </c>
      <c r="H387" s="1688" t="s">
        <v>13000</v>
      </c>
      <c r="I387" s="1688" t="s">
        <v>13059</v>
      </c>
      <c r="J387" s="1688" t="s">
        <v>13060</v>
      </c>
      <c r="K387" s="1688" t="s">
        <v>13061</v>
      </c>
      <c r="L387" s="1689"/>
      <c r="M387" s="1690" t="s">
        <v>11800</v>
      </c>
      <c r="N387" s="1691" t="s">
        <v>674</v>
      </c>
      <c r="O387" s="1691"/>
      <c r="P387" s="1691"/>
      <c r="Q387" s="1692"/>
      <c r="R387" s="1693"/>
      <c r="S387" s="1694"/>
      <c r="T387" s="1692"/>
      <c r="U387" s="1693"/>
      <c r="V387" s="1693"/>
      <c r="W387" s="1693"/>
      <c r="X387" s="1693"/>
      <c r="Y387" s="1695"/>
      <c r="Z387" s="1694"/>
      <c r="AA387" s="1696"/>
      <c r="AB387" s="1697"/>
    </row>
    <row r="388" ht="33.75" customHeight="1">
      <c r="A388" s="1631" t="s">
        <v>56</v>
      </c>
      <c r="B388" s="1327">
        <v>45464.0</v>
      </c>
      <c r="C388" s="1185" t="s">
        <v>301</v>
      </c>
      <c r="D388" s="1654" t="s">
        <v>13062</v>
      </c>
      <c r="E388" s="1633"/>
      <c r="F388" s="1633">
        <v>985.0</v>
      </c>
      <c r="G388" s="1633" t="s">
        <v>10646</v>
      </c>
      <c r="H388" s="1633" t="s">
        <v>13063</v>
      </c>
      <c r="I388" s="1633" t="s">
        <v>13064</v>
      </c>
      <c r="J388" s="1633" t="s">
        <v>13065</v>
      </c>
      <c r="K388" s="1633" t="s">
        <v>13066</v>
      </c>
      <c r="L388" s="1634" t="s">
        <v>13067</v>
      </c>
      <c r="M388" s="1635" t="s">
        <v>11800</v>
      </c>
      <c r="N388" s="1636" t="s">
        <v>13068</v>
      </c>
      <c r="O388" s="1636"/>
      <c r="P388" s="1636"/>
      <c r="Q388" s="1678"/>
      <c r="R388" s="1648"/>
      <c r="S388" s="1650"/>
      <c r="T388" s="1678"/>
      <c r="U388" s="1648"/>
      <c r="V388" s="1648"/>
      <c r="W388" s="1648"/>
      <c r="X388" s="1648"/>
      <c r="Y388" s="1649"/>
      <c r="Z388" s="1650"/>
      <c r="AA388" s="1679" t="s">
        <v>13069</v>
      </c>
      <c r="AB388" s="1680"/>
    </row>
    <row r="389" ht="33.75" customHeight="1">
      <c r="A389" s="1631" t="s">
        <v>87</v>
      </c>
      <c r="B389" s="1149">
        <v>45464.0</v>
      </c>
      <c r="C389" s="817"/>
      <c r="D389" s="825" t="s">
        <v>13070</v>
      </c>
      <c r="E389" s="1633"/>
      <c r="F389" s="1633">
        <v>986.0</v>
      </c>
      <c r="G389" s="1633" t="s">
        <v>10646</v>
      </c>
      <c r="H389" s="1633" t="s">
        <v>13063</v>
      </c>
      <c r="I389" s="1633" t="s">
        <v>2650</v>
      </c>
      <c r="J389" s="1633" t="s">
        <v>13071</v>
      </c>
      <c r="K389" s="1633" t="s">
        <v>13072</v>
      </c>
      <c r="L389" s="1634" t="s">
        <v>13073</v>
      </c>
      <c r="M389" s="1635" t="s">
        <v>11800</v>
      </c>
      <c r="N389" s="1636" t="s">
        <v>13074</v>
      </c>
      <c r="O389" s="1636"/>
      <c r="P389" s="1636"/>
      <c r="Q389" s="1678"/>
      <c r="R389" s="1648"/>
      <c r="S389" s="1650"/>
      <c r="T389" s="1678"/>
      <c r="U389" s="1648"/>
      <c r="V389" s="1648"/>
      <c r="W389" s="1648"/>
      <c r="X389" s="1648"/>
      <c r="Y389" s="1649"/>
      <c r="Z389" s="1650"/>
      <c r="AA389" s="1679"/>
      <c r="AB389" s="1680"/>
    </row>
    <row r="390" ht="33.75" customHeight="1">
      <c r="A390" s="1631" t="s">
        <v>35</v>
      </c>
      <c r="B390" s="1653">
        <v>45464.0</v>
      </c>
      <c r="C390" s="1185" t="s">
        <v>301</v>
      </c>
      <c r="D390" s="1654" t="s">
        <v>13075</v>
      </c>
      <c r="E390" s="1633"/>
      <c r="F390" s="1633">
        <v>987.0</v>
      </c>
      <c r="G390" s="1633" t="s">
        <v>10646</v>
      </c>
      <c r="H390" s="1633" t="s">
        <v>13063</v>
      </c>
      <c r="I390" s="1633" t="s">
        <v>13076</v>
      </c>
      <c r="J390" s="1633" t="s">
        <v>13077</v>
      </c>
      <c r="K390" s="1633" t="s">
        <v>13078</v>
      </c>
      <c r="L390" s="1634" t="s">
        <v>13079</v>
      </c>
      <c r="M390" s="1635" t="s">
        <v>11800</v>
      </c>
      <c r="N390" s="1636" t="s">
        <v>13080</v>
      </c>
      <c r="O390" s="1636"/>
      <c r="P390" s="1636"/>
      <c r="Q390" s="1678"/>
      <c r="R390" s="1648"/>
      <c r="S390" s="1650"/>
      <c r="T390" s="1678"/>
      <c r="U390" s="1648"/>
      <c r="V390" s="1648"/>
      <c r="W390" s="1648"/>
      <c r="X390" s="1648"/>
      <c r="Y390" s="1649"/>
      <c r="Z390" s="1650"/>
      <c r="AA390" s="1679"/>
      <c r="AB390" s="1680"/>
    </row>
    <row r="391" ht="33.75" customHeight="1">
      <c r="A391" s="1631" t="s">
        <v>56</v>
      </c>
      <c r="B391" s="1327">
        <v>45464.0</v>
      </c>
      <c r="C391" s="1185" t="s">
        <v>301</v>
      </c>
      <c r="D391" s="1654" t="s">
        <v>862</v>
      </c>
      <c r="E391" s="1633"/>
      <c r="F391" s="1633">
        <v>988.0</v>
      </c>
      <c r="G391" s="1633" t="s">
        <v>10646</v>
      </c>
      <c r="H391" s="1633" t="s">
        <v>13063</v>
      </c>
      <c r="I391" s="1633" t="s">
        <v>13081</v>
      </c>
      <c r="J391" s="1633" t="s">
        <v>13082</v>
      </c>
      <c r="K391" s="1633" t="s">
        <v>13083</v>
      </c>
      <c r="L391" s="1634" t="s">
        <v>13084</v>
      </c>
      <c r="M391" s="1635" t="s">
        <v>11800</v>
      </c>
      <c r="N391" s="1636" t="s">
        <v>13085</v>
      </c>
      <c r="O391" s="1636"/>
      <c r="P391" s="1636"/>
      <c r="Q391" s="1678"/>
      <c r="R391" s="1648"/>
      <c r="S391" s="1650"/>
      <c r="T391" s="1678"/>
      <c r="U391" s="1648"/>
      <c r="V391" s="1648"/>
      <c r="W391" s="1648"/>
      <c r="X391" s="1648"/>
      <c r="Y391" s="1649"/>
      <c r="Z391" s="1650"/>
      <c r="AA391" s="1679" t="s">
        <v>13086</v>
      </c>
      <c r="AB391" s="1680"/>
    </row>
    <row r="392" ht="33.75" customHeight="1">
      <c r="A392" s="1631" t="s">
        <v>87</v>
      </c>
      <c r="B392" s="1149">
        <v>45464.0</v>
      </c>
      <c r="C392" s="817"/>
      <c r="D392" s="825" t="s">
        <v>8355</v>
      </c>
      <c r="E392" s="1633"/>
      <c r="F392" s="1633">
        <v>989.0</v>
      </c>
      <c r="G392" s="1633" t="s">
        <v>10646</v>
      </c>
      <c r="H392" s="1633" t="s">
        <v>13063</v>
      </c>
      <c r="I392" s="1633" t="s">
        <v>13087</v>
      </c>
      <c r="J392" s="1633" t="s">
        <v>13088</v>
      </c>
      <c r="K392" s="1633" t="s">
        <v>13089</v>
      </c>
      <c r="L392" s="1634" t="s">
        <v>13090</v>
      </c>
      <c r="M392" s="1635" t="s">
        <v>11800</v>
      </c>
      <c r="N392" s="1636" t="s">
        <v>1371</v>
      </c>
      <c r="O392" s="1636"/>
      <c r="P392" s="1636"/>
      <c r="Q392" s="1678"/>
      <c r="R392" s="1648"/>
      <c r="S392" s="1650"/>
      <c r="T392" s="1678"/>
      <c r="U392" s="1648"/>
      <c r="V392" s="1648"/>
      <c r="W392" s="1648"/>
      <c r="X392" s="1648"/>
      <c r="Y392" s="1649"/>
      <c r="Z392" s="1650"/>
      <c r="AA392" s="1679" t="s">
        <v>13091</v>
      </c>
      <c r="AB392" s="1680"/>
    </row>
    <row r="393" ht="33.75" customHeight="1">
      <c r="A393" s="1631" t="s">
        <v>35</v>
      </c>
      <c r="B393" s="1653">
        <v>45464.0</v>
      </c>
      <c r="C393" s="1185" t="s">
        <v>301</v>
      </c>
      <c r="D393" s="1654" t="s">
        <v>5529</v>
      </c>
      <c r="E393" s="1633"/>
      <c r="F393" s="1633">
        <v>990.0</v>
      </c>
      <c r="G393" s="1633" t="s">
        <v>10646</v>
      </c>
      <c r="H393" s="1633" t="s">
        <v>13063</v>
      </c>
      <c r="I393" s="1633" t="s">
        <v>13092</v>
      </c>
      <c r="J393" s="1633" t="s">
        <v>13093</v>
      </c>
      <c r="K393" s="1633" t="s">
        <v>13094</v>
      </c>
      <c r="L393" s="1634" t="s">
        <v>13095</v>
      </c>
      <c r="M393" s="1635" t="s">
        <v>11800</v>
      </c>
      <c r="N393" s="1636" t="s">
        <v>13096</v>
      </c>
      <c r="O393" s="1636"/>
      <c r="P393" s="1636"/>
      <c r="Q393" s="1678"/>
      <c r="R393" s="1648"/>
      <c r="S393" s="1650"/>
      <c r="T393" s="1678"/>
      <c r="U393" s="1648"/>
      <c r="V393" s="1648"/>
      <c r="W393" s="1648"/>
      <c r="X393" s="1648"/>
      <c r="Y393" s="1649"/>
      <c r="Z393" s="1650"/>
      <c r="AA393" s="1679"/>
      <c r="AB393" s="1680"/>
    </row>
    <row r="394" ht="33.75" customHeight="1">
      <c r="A394" s="1340" t="s">
        <v>56</v>
      </c>
      <c r="B394" s="1325">
        <v>45464.0</v>
      </c>
      <c r="C394" s="867" t="s">
        <v>6258</v>
      </c>
      <c r="D394" s="1687" t="s">
        <v>13097</v>
      </c>
      <c r="E394" s="1656" t="s">
        <v>13098</v>
      </c>
      <c r="F394" s="1657">
        <v>991.0</v>
      </c>
      <c r="G394" s="1658" t="s">
        <v>10646</v>
      </c>
      <c r="H394" s="1657" t="s">
        <v>13063</v>
      </c>
      <c r="I394" s="1657" t="s">
        <v>13099</v>
      </c>
      <c r="J394" s="1657" t="s">
        <v>13100</v>
      </c>
      <c r="K394" s="1657" t="s">
        <v>13101</v>
      </c>
      <c r="L394" s="1659" t="s">
        <v>13102</v>
      </c>
      <c r="M394" s="1660" t="s">
        <v>11800</v>
      </c>
      <c r="N394" s="1661" t="s">
        <v>13103</v>
      </c>
      <c r="O394" s="1661"/>
      <c r="P394" s="1662"/>
      <c r="Q394" s="1674"/>
      <c r="R394" s="1666"/>
      <c r="S394" s="1668"/>
      <c r="T394" s="1674"/>
      <c r="U394" s="1666"/>
      <c r="V394" s="1666"/>
      <c r="W394" s="1666"/>
      <c r="X394" s="1666"/>
      <c r="Y394" s="1667"/>
      <c r="Z394" s="1668"/>
      <c r="AA394" s="1675"/>
      <c r="AB394" s="1676"/>
    </row>
    <row r="395" ht="33.75" customHeight="1">
      <c r="A395" s="1631" t="s">
        <v>87</v>
      </c>
      <c r="B395" s="1149">
        <v>45464.0</v>
      </c>
      <c r="C395" s="817"/>
      <c r="D395" s="825" t="s">
        <v>862</v>
      </c>
      <c r="E395" s="1633"/>
      <c r="F395" s="1633">
        <v>992.0</v>
      </c>
      <c r="G395" s="1633" t="s">
        <v>10646</v>
      </c>
      <c r="H395" s="1633" t="s">
        <v>13063</v>
      </c>
      <c r="I395" s="1633" t="s">
        <v>13104</v>
      </c>
      <c r="J395" s="1633" t="s">
        <v>13105</v>
      </c>
      <c r="K395" s="1633" t="s">
        <v>13106</v>
      </c>
      <c r="L395" s="1634" t="s">
        <v>13107</v>
      </c>
      <c r="M395" s="1635" t="s">
        <v>11800</v>
      </c>
      <c r="N395" s="1636" t="s">
        <v>13108</v>
      </c>
      <c r="O395" s="1636"/>
      <c r="P395" s="1636"/>
      <c r="Q395" s="1678"/>
      <c r="R395" s="1648"/>
      <c r="S395" s="1650"/>
      <c r="T395" s="1678"/>
      <c r="U395" s="1648"/>
      <c r="V395" s="1648"/>
      <c r="W395" s="1648"/>
      <c r="X395" s="1648"/>
      <c r="Y395" s="1649"/>
      <c r="Z395" s="1650"/>
      <c r="AA395" s="1679" t="s">
        <v>13109</v>
      </c>
      <c r="AB395" s="1680"/>
    </row>
    <row r="396" ht="33.75" customHeight="1">
      <c r="A396" s="1631" t="s">
        <v>35</v>
      </c>
      <c r="B396" s="1653">
        <v>45464.0</v>
      </c>
      <c r="C396" s="1185" t="s">
        <v>301</v>
      </c>
      <c r="D396" s="1654" t="s">
        <v>13110</v>
      </c>
      <c r="E396" s="1633"/>
      <c r="F396" s="1633">
        <v>993.0</v>
      </c>
      <c r="G396" s="1633" t="s">
        <v>10646</v>
      </c>
      <c r="H396" s="1633" t="s">
        <v>13111</v>
      </c>
      <c r="I396" s="1633" t="s">
        <v>13112</v>
      </c>
      <c r="J396" s="1633" t="s">
        <v>13113</v>
      </c>
      <c r="K396" s="1633" t="s">
        <v>13114</v>
      </c>
      <c r="L396" s="1634" t="s">
        <v>13115</v>
      </c>
      <c r="M396" s="1635" t="s">
        <v>11800</v>
      </c>
      <c r="N396" s="1636" t="s">
        <v>13116</v>
      </c>
      <c r="O396" s="1636"/>
      <c r="P396" s="1636"/>
      <c r="Q396" s="1678"/>
      <c r="R396" s="1648"/>
      <c r="S396" s="1650"/>
      <c r="T396" s="1678"/>
      <c r="U396" s="1648"/>
      <c r="V396" s="1648"/>
      <c r="W396" s="1648"/>
      <c r="X396" s="1648"/>
      <c r="Y396" s="1649"/>
      <c r="Z396" s="1650"/>
      <c r="AA396" s="1679"/>
      <c r="AB396" s="1680"/>
    </row>
    <row r="397" ht="33.75" customHeight="1">
      <c r="A397" s="1631" t="s">
        <v>56</v>
      </c>
      <c r="B397" s="1327">
        <v>45464.0</v>
      </c>
      <c r="C397" s="1185" t="s">
        <v>301</v>
      </c>
      <c r="D397" s="1654" t="s">
        <v>8411</v>
      </c>
      <c r="E397" s="1633"/>
      <c r="F397" s="1633">
        <v>994.0</v>
      </c>
      <c r="G397" s="1633" t="s">
        <v>10646</v>
      </c>
      <c r="H397" s="1633" t="s">
        <v>13111</v>
      </c>
      <c r="I397" s="1633" t="s">
        <v>13117</v>
      </c>
      <c r="J397" s="1633" t="s">
        <v>13118</v>
      </c>
      <c r="K397" s="1633" t="s">
        <v>13119</v>
      </c>
      <c r="L397" s="1634" t="s">
        <v>13120</v>
      </c>
      <c r="M397" s="1635" t="s">
        <v>11800</v>
      </c>
      <c r="N397" s="1636" t="s">
        <v>674</v>
      </c>
      <c r="O397" s="1636"/>
      <c r="P397" s="1636"/>
      <c r="Q397" s="1678"/>
      <c r="R397" s="1648"/>
      <c r="S397" s="1650"/>
      <c r="T397" s="1678"/>
      <c r="U397" s="1648"/>
      <c r="V397" s="1648"/>
      <c r="W397" s="1648"/>
      <c r="X397" s="1648"/>
      <c r="Y397" s="1649"/>
      <c r="Z397" s="1650"/>
      <c r="AA397" s="1679"/>
      <c r="AB397" s="1680"/>
    </row>
    <row r="398" ht="33.75" customHeight="1">
      <c r="A398" s="1631" t="s">
        <v>87</v>
      </c>
      <c r="B398" s="1149">
        <v>45483.0</v>
      </c>
      <c r="C398" s="817"/>
      <c r="D398" s="825" t="s">
        <v>13121</v>
      </c>
      <c r="E398" s="1633"/>
      <c r="F398" s="1633">
        <v>995.0</v>
      </c>
      <c r="G398" s="1633" t="s">
        <v>10646</v>
      </c>
      <c r="H398" s="1633" t="s">
        <v>13111</v>
      </c>
      <c r="I398" s="1633" t="s">
        <v>13122</v>
      </c>
      <c r="J398" s="1633" t="s">
        <v>13123</v>
      </c>
      <c r="K398" s="1633" t="s">
        <v>13124</v>
      </c>
      <c r="L398" s="1634" t="s">
        <v>13125</v>
      </c>
      <c r="M398" s="1635" t="s">
        <v>11800</v>
      </c>
      <c r="N398" s="1636" t="s">
        <v>13126</v>
      </c>
      <c r="O398" s="1636"/>
      <c r="P398" s="1636"/>
      <c r="Q398" s="1678"/>
      <c r="R398" s="1648"/>
      <c r="S398" s="1650"/>
      <c r="T398" s="1678"/>
      <c r="U398" s="1648"/>
      <c r="V398" s="1648"/>
      <c r="W398" s="1648"/>
      <c r="X398" s="1648"/>
      <c r="Y398" s="1649"/>
      <c r="Z398" s="1650"/>
      <c r="AA398" s="1679" t="s">
        <v>13127</v>
      </c>
      <c r="AB398" s="1680"/>
    </row>
    <row r="399" ht="33.75" customHeight="1">
      <c r="A399" s="1631" t="s">
        <v>35</v>
      </c>
      <c r="B399" s="1653">
        <v>45464.0</v>
      </c>
      <c r="C399" s="1185" t="s">
        <v>301</v>
      </c>
      <c r="D399" s="1654" t="s">
        <v>862</v>
      </c>
      <c r="E399" s="1633"/>
      <c r="F399" s="1633">
        <v>996.0</v>
      </c>
      <c r="G399" s="1633" t="s">
        <v>10646</v>
      </c>
      <c r="H399" s="1633" t="s">
        <v>13111</v>
      </c>
      <c r="I399" s="1633" t="s">
        <v>13128</v>
      </c>
      <c r="J399" s="1633" t="s">
        <v>13129</v>
      </c>
      <c r="K399" s="1633" t="s">
        <v>13130</v>
      </c>
      <c r="L399" s="1634" t="s">
        <v>13131</v>
      </c>
      <c r="M399" s="1635" t="s">
        <v>11800</v>
      </c>
      <c r="N399" s="1636" t="s">
        <v>13132</v>
      </c>
      <c r="O399" s="1636"/>
      <c r="P399" s="1636"/>
      <c r="Q399" s="1678"/>
      <c r="R399" s="1648"/>
      <c r="S399" s="1650"/>
      <c r="T399" s="1678"/>
      <c r="U399" s="1648"/>
      <c r="V399" s="1648"/>
      <c r="W399" s="1648"/>
      <c r="X399" s="1648"/>
      <c r="Y399" s="1649"/>
      <c r="Z399" s="1650"/>
      <c r="AA399" s="1679" t="s">
        <v>13133</v>
      </c>
      <c r="AB399" s="1680"/>
    </row>
    <row r="400" ht="33.75" customHeight="1">
      <c r="A400" s="1631" t="s">
        <v>56</v>
      </c>
      <c r="B400" s="1327">
        <v>45464.0</v>
      </c>
      <c r="C400" s="825" t="s">
        <v>6258</v>
      </c>
      <c r="D400" s="1654" t="s">
        <v>13134</v>
      </c>
      <c r="E400" s="1698" t="s">
        <v>13135</v>
      </c>
      <c r="F400" s="1633">
        <v>997.0</v>
      </c>
      <c r="G400" s="1633" t="s">
        <v>10646</v>
      </c>
      <c r="H400" s="1633" t="s">
        <v>13111</v>
      </c>
      <c r="I400" s="1633" t="s">
        <v>13136</v>
      </c>
      <c r="J400" s="1633" t="s">
        <v>13137</v>
      </c>
      <c r="K400" s="1633" t="s">
        <v>13138</v>
      </c>
      <c r="L400" s="1634" t="s">
        <v>13139</v>
      </c>
      <c r="M400" s="1635" t="s">
        <v>11800</v>
      </c>
      <c r="N400" s="1636" t="s">
        <v>13140</v>
      </c>
      <c r="O400" s="1636"/>
      <c r="P400" s="1636"/>
      <c r="Q400" s="1678"/>
      <c r="R400" s="1648"/>
      <c r="S400" s="1650"/>
      <c r="T400" s="1678"/>
      <c r="U400" s="1648"/>
      <c r="V400" s="1648"/>
      <c r="W400" s="1648"/>
      <c r="X400" s="1648"/>
      <c r="Y400" s="1649"/>
      <c r="Z400" s="1650"/>
      <c r="AA400" s="1679" t="s">
        <v>13141</v>
      </c>
      <c r="AB400" s="1680"/>
    </row>
    <row r="401" ht="33.75" customHeight="1">
      <c r="A401" s="1631" t="s">
        <v>87</v>
      </c>
      <c r="B401" s="1149">
        <v>45464.0</v>
      </c>
      <c r="C401" s="817"/>
      <c r="D401" s="825" t="s">
        <v>862</v>
      </c>
      <c r="E401" s="1633"/>
      <c r="F401" s="1633">
        <v>998.0</v>
      </c>
      <c r="G401" s="1633" t="s">
        <v>10646</v>
      </c>
      <c r="H401" s="1633" t="s">
        <v>13111</v>
      </c>
      <c r="I401" s="1633" t="s">
        <v>13142</v>
      </c>
      <c r="J401" s="1633" t="s">
        <v>13143</v>
      </c>
      <c r="K401" s="1633" t="s">
        <v>13144</v>
      </c>
      <c r="L401" s="1634"/>
      <c r="M401" s="1635" t="s">
        <v>11800</v>
      </c>
      <c r="N401" s="1636" t="s">
        <v>13145</v>
      </c>
      <c r="O401" s="1636"/>
      <c r="P401" s="1636"/>
      <c r="Q401" s="1678"/>
      <c r="R401" s="1648"/>
      <c r="S401" s="1650"/>
      <c r="T401" s="1678"/>
      <c r="U401" s="1648"/>
      <c r="V401" s="1648"/>
      <c r="W401" s="1648"/>
      <c r="X401" s="1648"/>
      <c r="Y401" s="1649"/>
      <c r="Z401" s="1650"/>
      <c r="AA401" s="1679"/>
      <c r="AB401" s="1680"/>
    </row>
    <row r="402" ht="33.75" customHeight="1">
      <c r="A402" s="1631" t="s">
        <v>35</v>
      </c>
      <c r="B402" s="1653">
        <v>45464.0</v>
      </c>
      <c r="C402" s="1185" t="s">
        <v>301</v>
      </c>
      <c r="D402" s="1654" t="s">
        <v>862</v>
      </c>
      <c r="E402" s="1633"/>
      <c r="F402" s="1633">
        <v>999.0</v>
      </c>
      <c r="G402" s="1633" t="s">
        <v>10646</v>
      </c>
      <c r="H402" s="1633" t="s">
        <v>13111</v>
      </c>
      <c r="I402" s="1633" t="s">
        <v>13146</v>
      </c>
      <c r="J402" s="1633" t="s">
        <v>13147</v>
      </c>
      <c r="K402" s="1633" t="s">
        <v>13148</v>
      </c>
      <c r="L402" s="1634" t="s">
        <v>13149</v>
      </c>
      <c r="M402" s="1635" t="s">
        <v>11800</v>
      </c>
      <c r="N402" s="1636" t="s">
        <v>13150</v>
      </c>
      <c r="O402" s="1636"/>
      <c r="P402" s="1636"/>
      <c r="Q402" s="1678"/>
      <c r="R402" s="1648"/>
      <c r="S402" s="1650"/>
      <c r="T402" s="1678"/>
      <c r="U402" s="1648"/>
      <c r="V402" s="1648"/>
      <c r="W402" s="1648"/>
      <c r="X402" s="1648"/>
      <c r="Y402" s="1649"/>
      <c r="Z402" s="1650"/>
      <c r="AA402" s="1679"/>
      <c r="AB402" s="1680"/>
    </row>
    <row r="403" ht="33.75" customHeight="1">
      <c r="A403" s="1631" t="s">
        <v>56</v>
      </c>
      <c r="B403" s="1327">
        <v>45464.0</v>
      </c>
      <c r="C403" s="1185" t="s">
        <v>301</v>
      </c>
      <c r="D403" s="1654" t="s">
        <v>13151</v>
      </c>
      <c r="E403" s="1698" t="s">
        <v>13135</v>
      </c>
      <c r="F403" s="1633">
        <v>1000.0</v>
      </c>
      <c r="G403" s="1633" t="s">
        <v>10646</v>
      </c>
      <c r="H403" s="1633" t="s">
        <v>13111</v>
      </c>
      <c r="I403" s="1633" t="s">
        <v>13152</v>
      </c>
      <c r="J403" s="1633" t="s">
        <v>13153</v>
      </c>
      <c r="K403" s="1633" t="s">
        <v>13154</v>
      </c>
      <c r="L403" s="1634" t="s">
        <v>13155</v>
      </c>
      <c r="M403" s="1635" t="s">
        <v>11800</v>
      </c>
      <c r="N403" s="1636" t="s">
        <v>13156</v>
      </c>
      <c r="O403" s="1636"/>
      <c r="P403" s="1636"/>
      <c r="Q403" s="1678"/>
      <c r="R403" s="1648"/>
      <c r="S403" s="1650"/>
      <c r="T403" s="1678"/>
      <c r="U403" s="1648"/>
      <c r="V403" s="1648"/>
      <c r="W403" s="1648"/>
      <c r="X403" s="1648"/>
      <c r="Y403" s="1649"/>
      <c r="Z403" s="1650"/>
      <c r="AA403" s="1679"/>
      <c r="AB403" s="1680"/>
    </row>
    <row r="404" ht="33.75" customHeight="1">
      <c r="A404" s="1631" t="s">
        <v>87</v>
      </c>
      <c r="B404" s="1149">
        <v>45464.0</v>
      </c>
      <c r="C404" s="817"/>
      <c r="D404" s="825" t="s">
        <v>5726</v>
      </c>
      <c r="E404" s="1633"/>
      <c r="F404" s="1633">
        <v>1001.0</v>
      </c>
      <c r="G404" s="1633" t="s">
        <v>10646</v>
      </c>
      <c r="H404" s="1633" t="s">
        <v>13111</v>
      </c>
      <c r="I404" s="1633" t="s">
        <v>13157</v>
      </c>
      <c r="J404" s="1633" t="s">
        <v>13158</v>
      </c>
      <c r="K404" s="1633" t="s">
        <v>13159</v>
      </c>
      <c r="L404" s="1634" t="s">
        <v>13160</v>
      </c>
      <c r="M404" s="1635" t="s">
        <v>11800</v>
      </c>
      <c r="N404" s="1636" t="s">
        <v>13161</v>
      </c>
      <c r="O404" s="1636"/>
      <c r="P404" s="1636"/>
      <c r="Q404" s="1678"/>
      <c r="R404" s="1648"/>
      <c r="S404" s="1650"/>
      <c r="T404" s="1678"/>
      <c r="U404" s="1648"/>
      <c r="V404" s="1648"/>
      <c r="W404" s="1648"/>
      <c r="X404" s="1648"/>
      <c r="Y404" s="1649"/>
      <c r="Z404" s="1650"/>
      <c r="AA404" s="1679"/>
      <c r="AB404" s="1680"/>
    </row>
    <row r="405" ht="33.75" customHeight="1">
      <c r="A405" s="1631" t="s">
        <v>35</v>
      </c>
      <c r="B405" s="1653">
        <v>45464.0</v>
      </c>
      <c r="C405" s="1185" t="s">
        <v>301</v>
      </c>
      <c r="D405" s="1654" t="s">
        <v>13162</v>
      </c>
      <c r="E405" s="1633"/>
      <c r="F405" s="1633">
        <v>1002.0</v>
      </c>
      <c r="G405" s="1633" t="s">
        <v>10646</v>
      </c>
      <c r="H405" s="1633" t="s">
        <v>13111</v>
      </c>
      <c r="I405" s="1633" t="s">
        <v>13163</v>
      </c>
      <c r="J405" s="1633" t="s">
        <v>13164</v>
      </c>
      <c r="K405" s="1633" t="s">
        <v>13165</v>
      </c>
      <c r="L405" s="1634" t="s">
        <v>13166</v>
      </c>
      <c r="M405" s="1635" t="s">
        <v>11800</v>
      </c>
      <c r="N405" s="1636" t="s">
        <v>13167</v>
      </c>
      <c r="O405" s="1636"/>
      <c r="P405" s="1636"/>
      <c r="Q405" s="1678"/>
      <c r="R405" s="1648"/>
      <c r="S405" s="1650"/>
      <c r="T405" s="1678"/>
      <c r="U405" s="1648"/>
      <c r="V405" s="1648"/>
      <c r="W405" s="1648"/>
      <c r="X405" s="1648"/>
      <c r="Y405" s="1649"/>
      <c r="Z405" s="1650"/>
      <c r="AA405" s="1679" t="s">
        <v>13168</v>
      </c>
      <c r="AB405" s="1680"/>
    </row>
    <row r="406" ht="33.75" customHeight="1">
      <c r="A406" s="1631" t="s">
        <v>56</v>
      </c>
      <c r="B406" s="1327">
        <v>45464.0</v>
      </c>
      <c r="C406" s="1185" t="s">
        <v>301</v>
      </c>
      <c r="D406" s="1654" t="s">
        <v>13169</v>
      </c>
      <c r="E406" s="1698" t="s">
        <v>13170</v>
      </c>
      <c r="F406" s="1633">
        <v>1003.0</v>
      </c>
      <c r="G406" s="1633" t="s">
        <v>10646</v>
      </c>
      <c r="H406" s="1633" t="s">
        <v>13111</v>
      </c>
      <c r="I406" s="1633" t="s">
        <v>13171</v>
      </c>
      <c r="J406" s="1633" t="s">
        <v>13172</v>
      </c>
      <c r="K406" s="1633" t="s">
        <v>13173</v>
      </c>
      <c r="L406" s="1634" t="s">
        <v>13174</v>
      </c>
      <c r="M406" s="1635" t="s">
        <v>11800</v>
      </c>
      <c r="N406" s="1636" t="s">
        <v>13175</v>
      </c>
      <c r="O406" s="1636"/>
      <c r="P406" s="1636"/>
      <c r="Q406" s="1678"/>
      <c r="R406" s="1648"/>
      <c r="S406" s="1650"/>
      <c r="T406" s="1678"/>
      <c r="U406" s="1648"/>
      <c r="V406" s="1648"/>
      <c r="W406" s="1648"/>
      <c r="X406" s="1648"/>
      <c r="Y406" s="1649"/>
      <c r="Z406" s="1650"/>
      <c r="AA406" s="1679" t="s">
        <v>13176</v>
      </c>
      <c r="AB406" s="1680"/>
    </row>
    <row r="407" ht="33.75" customHeight="1">
      <c r="A407" s="1725" t="s">
        <v>87</v>
      </c>
      <c r="B407" s="1671">
        <v>45098.0</v>
      </c>
      <c r="C407" s="777"/>
      <c r="D407" s="867" t="s">
        <v>13177</v>
      </c>
      <c r="E407" s="1673"/>
      <c r="F407" s="1673">
        <v>1004.0</v>
      </c>
      <c r="G407" s="1673" t="s">
        <v>10646</v>
      </c>
      <c r="H407" s="1657" t="s">
        <v>13111</v>
      </c>
      <c r="I407" s="1657" t="s">
        <v>13178</v>
      </c>
      <c r="J407" s="1657" t="s">
        <v>13179</v>
      </c>
      <c r="K407" s="1657" t="s">
        <v>13180</v>
      </c>
      <c r="L407" s="1659" t="s">
        <v>13181</v>
      </c>
      <c r="M407" s="1660" t="s">
        <v>11800</v>
      </c>
      <c r="N407" s="1661" t="s">
        <v>13182</v>
      </c>
      <c r="O407" s="1661"/>
      <c r="P407" s="1662"/>
      <c r="Q407" s="1674"/>
      <c r="R407" s="1666"/>
      <c r="S407" s="1668"/>
      <c r="T407" s="1674"/>
      <c r="U407" s="1666"/>
      <c r="V407" s="1666"/>
      <c r="W407" s="1666"/>
      <c r="X407" s="1666"/>
      <c r="Y407" s="1667"/>
      <c r="Z407" s="1668"/>
      <c r="AA407" s="1675" t="s">
        <v>13019</v>
      </c>
      <c r="AB407" s="1676"/>
    </row>
    <row r="408" ht="33.75" customHeight="1">
      <c r="A408" s="1758" t="s">
        <v>35</v>
      </c>
      <c r="B408" s="1653">
        <v>45466.0</v>
      </c>
      <c r="C408" s="1185" t="s">
        <v>301</v>
      </c>
      <c r="D408" s="1654" t="s">
        <v>5538</v>
      </c>
      <c r="E408" s="1633"/>
      <c r="F408" s="1633">
        <v>1005.0</v>
      </c>
      <c r="G408" s="1633" t="s">
        <v>10646</v>
      </c>
      <c r="H408" s="1633" t="s">
        <v>13111</v>
      </c>
      <c r="I408" s="1633" t="s">
        <v>13183</v>
      </c>
      <c r="J408" s="1633" t="s">
        <v>13184</v>
      </c>
      <c r="K408" s="1633" t="s">
        <v>13185</v>
      </c>
      <c r="L408" s="1634" t="s">
        <v>13186</v>
      </c>
      <c r="M408" s="1635" t="s">
        <v>11800</v>
      </c>
      <c r="N408" s="1636" t="s">
        <v>13187</v>
      </c>
      <c r="O408" s="1636"/>
      <c r="P408" s="1636"/>
      <c r="Q408" s="1678"/>
      <c r="R408" s="1648"/>
      <c r="S408" s="1650"/>
      <c r="T408" s="1678"/>
      <c r="U408" s="1648"/>
      <c r="V408" s="1648"/>
      <c r="W408" s="1648"/>
      <c r="X408" s="1648"/>
      <c r="Y408" s="1649"/>
      <c r="Z408" s="1650"/>
      <c r="AA408" s="1679"/>
      <c r="AB408" s="1680"/>
    </row>
    <row r="409" ht="33.75" customHeight="1">
      <c r="A409" s="1631" t="s">
        <v>56</v>
      </c>
      <c r="B409" s="1327">
        <v>45464.0</v>
      </c>
      <c r="C409" s="1185" t="s">
        <v>301</v>
      </c>
      <c r="D409" s="1654" t="s">
        <v>13188</v>
      </c>
      <c r="E409" s="1698" t="s">
        <v>13189</v>
      </c>
      <c r="F409" s="1633">
        <v>1006.0</v>
      </c>
      <c r="G409" s="1633" t="s">
        <v>10646</v>
      </c>
      <c r="H409" s="1633" t="s">
        <v>13190</v>
      </c>
      <c r="I409" s="1633" t="s">
        <v>13191</v>
      </c>
      <c r="J409" s="1633" t="s">
        <v>13192</v>
      </c>
      <c r="K409" s="1633" t="s">
        <v>13193</v>
      </c>
      <c r="L409" s="1634" t="s">
        <v>13194</v>
      </c>
      <c r="M409" s="1635" t="s">
        <v>11800</v>
      </c>
      <c r="N409" s="1636" t="s">
        <v>13195</v>
      </c>
      <c r="O409" s="1636"/>
      <c r="P409" s="1636"/>
      <c r="Q409" s="1678"/>
      <c r="R409" s="1648"/>
      <c r="S409" s="1650"/>
      <c r="T409" s="1678"/>
      <c r="U409" s="1648"/>
      <c r="V409" s="1648"/>
      <c r="W409" s="1648"/>
      <c r="X409" s="1648"/>
      <c r="Y409" s="1649"/>
      <c r="Z409" s="1650"/>
      <c r="AA409" s="1679" t="s">
        <v>13196</v>
      </c>
      <c r="AB409" s="1680"/>
    </row>
    <row r="410" ht="33.75" customHeight="1">
      <c r="A410" s="1631" t="s">
        <v>87</v>
      </c>
      <c r="B410" s="1149">
        <v>45464.0</v>
      </c>
      <c r="C410" s="817"/>
      <c r="D410" s="825" t="s">
        <v>13197</v>
      </c>
      <c r="E410" s="1633"/>
      <c r="F410" s="1633">
        <v>1007.0</v>
      </c>
      <c r="G410" s="1633" t="s">
        <v>10646</v>
      </c>
      <c r="H410" s="1633" t="s">
        <v>13190</v>
      </c>
      <c r="I410" s="1633" t="s">
        <v>13198</v>
      </c>
      <c r="J410" s="1633" t="s">
        <v>13199</v>
      </c>
      <c r="K410" s="1633" t="s">
        <v>13200</v>
      </c>
      <c r="L410" s="1634" t="s">
        <v>13201</v>
      </c>
      <c r="M410" s="1635" t="s">
        <v>11800</v>
      </c>
      <c r="N410" s="1636" t="s">
        <v>13202</v>
      </c>
      <c r="O410" s="1636"/>
      <c r="P410" s="1636"/>
      <c r="Q410" s="1678"/>
      <c r="R410" s="1648"/>
      <c r="S410" s="1650"/>
      <c r="T410" s="1678"/>
      <c r="U410" s="1648"/>
      <c r="V410" s="1648"/>
      <c r="W410" s="1648"/>
      <c r="X410" s="1648"/>
      <c r="Y410" s="1649"/>
      <c r="Z410" s="1650"/>
      <c r="AA410" s="1679"/>
      <c r="AB410" s="1680"/>
    </row>
    <row r="411" ht="33.75" customHeight="1">
      <c r="A411" s="1631" t="s">
        <v>35</v>
      </c>
      <c r="B411" s="1653">
        <v>45466.0</v>
      </c>
      <c r="C411" s="1185" t="s">
        <v>301</v>
      </c>
      <c r="D411" s="1654" t="s">
        <v>5538</v>
      </c>
      <c r="E411" s="1633"/>
      <c r="F411" s="1633">
        <v>1008.0</v>
      </c>
      <c r="G411" s="1633" t="s">
        <v>10646</v>
      </c>
      <c r="H411" s="1633" t="s">
        <v>13190</v>
      </c>
      <c r="I411" s="1633" t="s">
        <v>13203</v>
      </c>
      <c r="J411" s="1633" t="s">
        <v>13204</v>
      </c>
      <c r="K411" s="1633" t="s">
        <v>13205</v>
      </c>
      <c r="L411" s="1634" t="s">
        <v>13206</v>
      </c>
      <c r="M411" s="1635" t="s">
        <v>11800</v>
      </c>
      <c r="N411" s="1636" t="s">
        <v>13207</v>
      </c>
      <c r="O411" s="1636"/>
      <c r="P411" s="1636"/>
      <c r="Q411" s="1678"/>
      <c r="R411" s="1648"/>
      <c r="S411" s="1650"/>
      <c r="T411" s="1678"/>
      <c r="U411" s="1648"/>
      <c r="V411" s="1648"/>
      <c r="W411" s="1648"/>
      <c r="X411" s="1648"/>
      <c r="Y411" s="1649"/>
      <c r="Z411" s="1650"/>
      <c r="AA411" s="1679"/>
      <c r="AB411" s="1680"/>
    </row>
    <row r="412" ht="33.75" customHeight="1">
      <c r="A412" s="1631" t="s">
        <v>56</v>
      </c>
      <c r="B412" s="1327">
        <v>45464.0</v>
      </c>
      <c r="C412" s="1185" t="s">
        <v>301</v>
      </c>
      <c r="D412" s="1654" t="s">
        <v>13208</v>
      </c>
      <c r="E412" s="1633"/>
      <c r="F412" s="1633">
        <v>1009.0</v>
      </c>
      <c r="G412" s="1633" t="s">
        <v>10646</v>
      </c>
      <c r="H412" s="1633" t="s">
        <v>13190</v>
      </c>
      <c r="I412" s="1633" t="s">
        <v>13209</v>
      </c>
      <c r="J412" s="1633" t="s">
        <v>13210</v>
      </c>
      <c r="K412" s="1633" t="s">
        <v>13211</v>
      </c>
      <c r="L412" s="1634" t="s">
        <v>13212</v>
      </c>
      <c r="M412" s="1635" t="s">
        <v>11800</v>
      </c>
      <c r="N412" s="1636" t="s">
        <v>13213</v>
      </c>
      <c r="O412" s="1636"/>
      <c r="P412" s="1636"/>
      <c r="Q412" s="1678"/>
      <c r="R412" s="1648"/>
      <c r="S412" s="1650"/>
      <c r="T412" s="1678"/>
      <c r="U412" s="1648"/>
      <c r="V412" s="1648"/>
      <c r="W412" s="1648"/>
      <c r="X412" s="1648"/>
      <c r="Y412" s="1649"/>
      <c r="Z412" s="1650"/>
      <c r="AA412" s="1679" t="s">
        <v>13214</v>
      </c>
      <c r="AB412" s="1680"/>
    </row>
    <row r="413" ht="33.75" customHeight="1">
      <c r="A413" s="1631" t="s">
        <v>87</v>
      </c>
      <c r="B413" s="1149">
        <v>45464.0</v>
      </c>
      <c r="C413" s="817"/>
      <c r="D413" s="825" t="s">
        <v>13215</v>
      </c>
      <c r="E413" s="1633"/>
      <c r="F413" s="1633">
        <v>1010.0</v>
      </c>
      <c r="G413" s="1633" t="s">
        <v>10646</v>
      </c>
      <c r="H413" s="1633" t="s">
        <v>13190</v>
      </c>
      <c r="I413" s="1633" t="s">
        <v>13216</v>
      </c>
      <c r="J413" s="1633" t="s">
        <v>13217</v>
      </c>
      <c r="K413" s="1633" t="s">
        <v>13218</v>
      </c>
      <c r="L413" s="1634" t="s">
        <v>13219</v>
      </c>
      <c r="M413" s="1635" t="s">
        <v>11800</v>
      </c>
      <c r="N413" s="1636" t="s">
        <v>13220</v>
      </c>
      <c r="O413" s="1636"/>
      <c r="P413" s="1636"/>
      <c r="Q413" s="1678"/>
      <c r="R413" s="1648"/>
      <c r="S413" s="1650"/>
      <c r="T413" s="1678"/>
      <c r="U413" s="1648"/>
      <c r="V413" s="1648"/>
      <c r="W413" s="1648"/>
      <c r="X413" s="1648"/>
      <c r="Y413" s="1649"/>
      <c r="Z413" s="1650"/>
      <c r="AA413" s="1679" t="s">
        <v>13221</v>
      </c>
      <c r="AB413" s="1680"/>
    </row>
    <row r="414" ht="33.75" customHeight="1">
      <c r="A414" s="1631" t="s">
        <v>35</v>
      </c>
      <c r="B414" s="1653">
        <v>45466.0</v>
      </c>
      <c r="C414" s="1185" t="s">
        <v>301</v>
      </c>
      <c r="D414" s="1654" t="s">
        <v>13222</v>
      </c>
      <c r="E414" s="1633"/>
      <c r="F414" s="1633">
        <v>1011.0</v>
      </c>
      <c r="G414" s="1633" t="s">
        <v>10646</v>
      </c>
      <c r="H414" s="1633" t="s">
        <v>13190</v>
      </c>
      <c r="I414" s="1633" t="s">
        <v>13223</v>
      </c>
      <c r="J414" s="1633" t="s">
        <v>13224</v>
      </c>
      <c r="K414" s="1633" t="s">
        <v>13225</v>
      </c>
      <c r="L414" s="1634" t="s">
        <v>13226</v>
      </c>
      <c r="M414" s="1635" t="s">
        <v>11800</v>
      </c>
      <c r="N414" s="1636" t="s">
        <v>13227</v>
      </c>
      <c r="O414" s="1636"/>
      <c r="P414" s="1636"/>
      <c r="Q414" s="1678"/>
      <c r="R414" s="1648"/>
      <c r="S414" s="1650"/>
      <c r="T414" s="1678"/>
      <c r="U414" s="1648"/>
      <c r="V414" s="1648"/>
      <c r="W414" s="1648"/>
      <c r="X414" s="1648"/>
      <c r="Y414" s="1649"/>
      <c r="Z414" s="1650"/>
      <c r="AA414" s="1679" t="s">
        <v>13019</v>
      </c>
      <c r="AB414" s="1680"/>
    </row>
    <row r="415" ht="33.75" customHeight="1">
      <c r="A415" s="1631" t="s">
        <v>56</v>
      </c>
      <c r="B415" s="1327">
        <v>45464.0</v>
      </c>
      <c r="C415" s="1185" t="s">
        <v>301</v>
      </c>
      <c r="D415" s="1654" t="s">
        <v>4765</v>
      </c>
      <c r="E415" s="1633"/>
      <c r="F415" s="1633">
        <v>1012.0</v>
      </c>
      <c r="G415" s="1633" t="s">
        <v>10646</v>
      </c>
      <c r="H415" s="1633" t="s">
        <v>13190</v>
      </c>
      <c r="I415" s="1633" t="s">
        <v>13228</v>
      </c>
      <c r="J415" s="1633" t="s">
        <v>13229</v>
      </c>
      <c r="K415" s="1633" t="s">
        <v>13230</v>
      </c>
      <c r="L415" s="1634" t="s">
        <v>13231</v>
      </c>
      <c r="M415" s="1635" t="s">
        <v>11800</v>
      </c>
      <c r="N415" s="1636" t="s">
        <v>13232</v>
      </c>
      <c r="O415" s="1636"/>
      <c r="P415" s="1636"/>
      <c r="Q415" s="1678"/>
      <c r="R415" s="1648"/>
      <c r="S415" s="1650"/>
      <c r="T415" s="1678"/>
      <c r="U415" s="1648"/>
      <c r="V415" s="1648"/>
      <c r="W415" s="1648"/>
      <c r="X415" s="1648"/>
      <c r="Y415" s="1649"/>
      <c r="Z415" s="1650"/>
      <c r="AA415" s="1679"/>
      <c r="AB415" s="1680"/>
    </row>
    <row r="416" ht="33.75" customHeight="1">
      <c r="A416" s="1631" t="s">
        <v>87</v>
      </c>
      <c r="B416" s="1149">
        <v>45464.0</v>
      </c>
      <c r="C416" s="817"/>
      <c r="D416" s="825" t="s">
        <v>13233</v>
      </c>
      <c r="E416" s="1633"/>
      <c r="F416" s="1633">
        <v>1013.0</v>
      </c>
      <c r="G416" s="1633" t="s">
        <v>10646</v>
      </c>
      <c r="H416" s="1633" t="s">
        <v>13190</v>
      </c>
      <c r="I416" s="1633" t="s">
        <v>13234</v>
      </c>
      <c r="J416" s="1633" t="s">
        <v>13235</v>
      </c>
      <c r="K416" s="1633" t="s">
        <v>13236</v>
      </c>
      <c r="L416" s="1634" t="s">
        <v>13237</v>
      </c>
      <c r="M416" s="1635" t="s">
        <v>11800</v>
      </c>
      <c r="N416" s="1636" t="s">
        <v>13238</v>
      </c>
      <c r="O416" s="1636"/>
      <c r="P416" s="1636"/>
      <c r="Q416" s="1678"/>
      <c r="R416" s="1648"/>
      <c r="S416" s="1650"/>
      <c r="T416" s="1678"/>
      <c r="U416" s="1648"/>
      <c r="V416" s="1648"/>
      <c r="W416" s="1648"/>
      <c r="X416" s="1648"/>
      <c r="Y416" s="1649"/>
      <c r="Z416" s="1650"/>
      <c r="AA416" s="1679" t="s">
        <v>13239</v>
      </c>
      <c r="AB416" s="1680"/>
    </row>
    <row r="417" ht="33.75" customHeight="1">
      <c r="A417" s="1631" t="s">
        <v>35</v>
      </c>
      <c r="B417" s="1653">
        <v>45466.0</v>
      </c>
      <c r="C417" s="1185" t="s">
        <v>301</v>
      </c>
      <c r="D417" s="1654" t="s">
        <v>13240</v>
      </c>
      <c r="E417" s="1633"/>
      <c r="F417" s="1633">
        <v>1014.0</v>
      </c>
      <c r="G417" s="1633" t="s">
        <v>10646</v>
      </c>
      <c r="H417" s="1633" t="s">
        <v>13190</v>
      </c>
      <c r="I417" s="1633" t="s">
        <v>13241</v>
      </c>
      <c r="J417" s="1633" t="s">
        <v>13242</v>
      </c>
      <c r="K417" s="1633" t="s">
        <v>13243</v>
      </c>
      <c r="L417" s="1634" t="s">
        <v>13244</v>
      </c>
      <c r="M417" s="1635" t="s">
        <v>11800</v>
      </c>
      <c r="N417" s="1636" t="s">
        <v>13245</v>
      </c>
      <c r="O417" s="1636"/>
      <c r="P417" s="1636"/>
      <c r="Q417" s="1678"/>
      <c r="R417" s="1648"/>
      <c r="S417" s="1650"/>
      <c r="T417" s="1678"/>
      <c r="U417" s="1648"/>
      <c r="V417" s="1648"/>
      <c r="W417" s="1648"/>
      <c r="X417" s="1648"/>
      <c r="Y417" s="1649"/>
      <c r="Z417" s="1650"/>
      <c r="AA417" s="1679"/>
      <c r="AB417" s="1680"/>
    </row>
    <row r="418" ht="33.75" customHeight="1">
      <c r="A418" s="1631" t="s">
        <v>56</v>
      </c>
      <c r="B418" s="1327">
        <v>45464.0</v>
      </c>
      <c r="C418" s="1185" t="s">
        <v>301</v>
      </c>
      <c r="D418" s="1654" t="s">
        <v>10961</v>
      </c>
      <c r="E418" s="1633"/>
      <c r="F418" s="1633">
        <v>1015.0</v>
      </c>
      <c r="G418" s="1633" t="s">
        <v>10646</v>
      </c>
      <c r="H418" s="1633" t="s">
        <v>13190</v>
      </c>
      <c r="I418" s="1633" t="s">
        <v>13246</v>
      </c>
      <c r="J418" s="1633" t="s">
        <v>13247</v>
      </c>
      <c r="K418" s="1633" t="s">
        <v>13248</v>
      </c>
      <c r="L418" s="1634" t="s">
        <v>13249</v>
      </c>
      <c r="M418" s="1635" t="s">
        <v>11800</v>
      </c>
      <c r="N418" s="1636" t="s">
        <v>13220</v>
      </c>
      <c r="O418" s="1636"/>
      <c r="P418" s="1636"/>
      <c r="Q418" s="1678"/>
      <c r="R418" s="1648"/>
      <c r="S418" s="1650"/>
      <c r="T418" s="1678"/>
      <c r="U418" s="1648"/>
      <c r="V418" s="1648"/>
      <c r="W418" s="1648"/>
      <c r="X418" s="1648"/>
      <c r="Y418" s="1649"/>
      <c r="Z418" s="1650"/>
      <c r="AA418" s="1679"/>
      <c r="AB418" s="1680"/>
    </row>
    <row r="419" ht="33.75" customHeight="1">
      <c r="A419" s="1631" t="s">
        <v>87</v>
      </c>
      <c r="B419" s="1149">
        <v>45464.0</v>
      </c>
      <c r="C419" s="817"/>
      <c r="D419" s="825" t="s">
        <v>6713</v>
      </c>
      <c r="E419" s="1633"/>
      <c r="F419" s="1633">
        <v>1016.0</v>
      </c>
      <c r="G419" s="1633" t="s">
        <v>10646</v>
      </c>
      <c r="H419" s="1633" t="s">
        <v>13250</v>
      </c>
      <c r="I419" s="1633" t="s">
        <v>13251</v>
      </c>
      <c r="J419" s="1633" t="s">
        <v>13252</v>
      </c>
      <c r="K419" s="1633" t="s">
        <v>13253</v>
      </c>
      <c r="L419" s="1634" t="s">
        <v>13254</v>
      </c>
      <c r="M419" s="1635" t="s">
        <v>11800</v>
      </c>
      <c r="N419" s="1636" t="s">
        <v>13255</v>
      </c>
      <c r="O419" s="1636"/>
      <c r="P419" s="1636"/>
      <c r="Q419" s="1678"/>
      <c r="R419" s="1648"/>
      <c r="S419" s="1650"/>
      <c r="T419" s="1678"/>
      <c r="U419" s="1648"/>
      <c r="V419" s="1648"/>
      <c r="W419" s="1648"/>
      <c r="X419" s="1648"/>
      <c r="Y419" s="1649"/>
      <c r="Z419" s="1650"/>
      <c r="AA419" s="1679" t="s">
        <v>13256</v>
      </c>
      <c r="AB419" s="1680"/>
    </row>
    <row r="420" ht="33.75" customHeight="1">
      <c r="A420" s="1631" t="s">
        <v>35</v>
      </c>
      <c r="B420" s="1653">
        <v>45466.0</v>
      </c>
      <c r="C420" s="1185" t="s">
        <v>301</v>
      </c>
      <c r="D420" s="1654" t="s">
        <v>1623</v>
      </c>
      <c r="E420" s="1633"/>
      <c r="F420" s="1633">
        <v>1017.0</v>
      </c>
      <c r="G420" s="1633" t="s">
        <v>10646</v>
      </c>
      <c r="H420" s="1633" t="s">
        <v>13250</v>
      </c>
      <c r="I420" s="1633" t="s">
        <v>13257</v>
      </c>
      <c r="J420" s="1633" t="s">
        <v>13258</v>
      </c>
      <c r="K420" s="1633" t="s">
        <v>13259</v>
      </c>
      <c r="L420" s="1634" t="s">
        <v>13260</v>
      </c>
      <c r="M420" s="1635" t="s">
        <v>11800</v>
      </c>
      <c r="N420" s="1636" t="s">
        <v>13261</v>
      </c>
      <c r="O420" s="1636"/>
      <c r="P420" s="1636"/>
      <c r="Q420" s="1678"/>
      <c r="R420" s="1648"/>
      <c r="S420" s="1650"/>
      <c r="T420" s="1678"/>
      <c r="U420" s="1648"/>
      <c r="V420" s="1648"/>
      <c r="W420" s="1648"/>
      <c r="X420" s="1648"/>
      <c r="Y420" s="1649"/>
      <c r="Z420" s="1650"/>
      <c r="AA420" s="1679" t="s">
        <v>13262</v>
      </c>
      <c r="AB420" s="1680"/>
    </row>
    <row r="421" ht="33.75" customHeight="1">
      <c r="A421" s="1631" t="s">
        <v>56</v>
      </c>
      <c r="B421" s="1327">
        <v>45464.0</v>
      </c>
      <c r="C421" s="1185" t="s">
        <v>301</v>
      </c>
      <c r="D421" s="1654" t="s">
        <v>4765</v>
      </c>
      <c r="E421" s="1633"/>
      <c r="F421" s="1633">
        <v>1018.0</v>
      </c>
      <c r="G421" s="1633" t="s">
        <v>10646</v>
      </c>
      <c r="H421" s="1633" t="s">
        <v>13250</v>
      </c>
      <c r="I421" s="1633" t="s">
        <v>13263</v>
      </c>
      <c r="J421" s="1633" t="s">
        <v>13264</v>
      </c>
      <c r="K421" s="1633" t="s">
        <v>13265</v>
      </c>
      <c r="L421" s="1634" t="s">
        <v>13266</v>
      </c>
      <c r="M421" s="1635" t="s">
        <v>11800</v>
      </c>
      <c r="N421" s="1636" t="s">
        <v>13267</v>
      </c>
      <c r="O421" s="1636"/>
      <c r="P421" s="1636"/>
      <c r="Q421" s="1678"/>
      <c r="R421" s="1648"/>
      <c r="S421" s="1650"/>
      <c r="T421" s="1678"/>
      <c r="U421" s="1648"/>
      <c r="V421" s="1648"/>
      <c r="W421" s="1648"/>
      <c r="X421" s="1648"/>
      <c r="Y421" s="1649"/>
      <c r="Z421" s="1650"/>
      <c r="AA421" s="1679" t="s">
        <v>13268</v>
      </c>
      <c r="AB421" s="1680"/>
    </row>
    <row r="422" ht="33.75" customHeight="1">
      <c r="A422" s="1631" t="s">
        <v>87</v>
      </c>
      <c r="B422" s="1149">
        <v>45483.0</v>
      </c>
      <c r="C422" s="817"/>
      <c r="D422" s="825" t="s">
        <v>13269</v>
      </c>
      <c r="E422" s="1633"/>
      <c r="F422" s="1633">
        <v>1019.0</v>
      </c>
      <c r="G422" s="1633" t="s">
        <v>10646</v>
      </c>
      <c r="H422" s="1633" t="s">
        <v>13250</v>
      </c>
      <c r="I422" s="1633" t="s">
        <v>13270</v>
      </c>
      <c r="J422" s="1633" t="s">
        <v>13271</v>
      </c>
      <c r="K422" s="1633" t="s">
        <v>13272</v>
      </c>
      <c r="L422" s="1634" t="s">
        <v>13273</v>
      </c>
      <c r="M422" s="1635" t="s">
        <v>11800</v>
      </c>
      <c r="N422" s="1636" t="s">
        <v>674</v>
      </c>
      <c r="O422" s="1636"/>
      <c r="P422" s="1636"/>
      <c r="Q422" s="1678"/>
      <c r="R422" s="1648"/>
      <c r="S422" s="1650"/>
      <c r="T422" s="1678"/>
      <c r="U422" s="1648"/>
      <c r="V422" s="1648"/>
      <c r="W422" s="1648"/>
      <c r="X422" s="1648"/>
      <c r="Y422" s="1649"/>
      <c r="Z422" s="1650"/>
      <c r="AA422" s="1679"/>
      <c r="AB422" s="1680"/>
    </row>
    <row r="423" ht="33.75" customHeight="1">
      <c r="A423" s="1340" t="s">
        <v>35</v>
      </c>
      <c r="B423" s="1700">
        <v>45466.0</v>
      </c>
      <c r="C423" s="867" t="s">
        <v>6258</v>
      </c>
      <c r="D423" s="1655" t="s">
        <v>13274</v>
      </c>
      <c r="E423" s="1657"/>
      <c r="F423" s="1657">
        <v>1020.0</v>
      </c>
      <c r="G423" s="1658" t="s">
        <v>10646</v>
      </c>
      <c r="H423" s="1657" t="s">
        <v>13250</v>
      </c>
      <c r="I423" s="1657" t="s">
        <v>13275</v>
      </c>
      <c r="J423" s="1657" t="s">
        <v>13276</v>
      </c>
      <c r="K423" s="1657" t="s">
        <v>13277</v>
      </c>
      <c r="L423" s="1659" t="s">
        <v>13278</v>
      </c>
      <c r="M423" s="1660" t="s">
        <v>11800</v>
      </c>
      <c r="N423" s="1661" t="s">
        <v>13279</v>
      </c>
      <c r="O423" s="1661"/>
      <c r="P423" s="1662"/>
      <c r="Q423" s="1674"/>
      <c r="R423" s="1666"/>
      <c r="S423" s="1668"/>
      <c r="T423" s="1674"/>
      <c r="U423" s="1666"/>
      <c r="V423" s="1666"/>
      <c r="W423" s="1666"/>
      <c r="X423" s="1666"/>
      <c r="Y423" s="1667"/>
      <c r="Z423" s="1668"/>
      <c r="AA423" s="1675" t="s">
        <v>13280</v>
      </c>
      <c r="AB423" s="1676"/>
    </row>
    <row r="424" ht="33.75" customHeight="1">
      <c r="A424" s="1631" t="s">
        <v>56</v>
      </c>
      <c r="B424" s="1327">
        <v>45464.0</v>
      </c>
      <c r="C424" s="1185" t="s">
        <v>301</v>
      </c>
      <c r="D424" s="1654" t="s">
        <v>1371</v>
      </c>
      <c r="E424" s="1698" t="s">
        <v>13046</v>
      </c>
      <c r="F424" s="1633">
        <v>1021.0</v>
      </c>
      <c r="G424" s="1633" t="s">
        <v>10646</v>
      </c>
      <c r="H424" s="1633" t="s">
        <v>13250</v>
      </c>
      <c r="I424" s="1633" t="s">
        <v>13281</v>
      </c>
      <c r="J424" s="1633" t="s">
        <v>13282</v>
      </c>
      <c r="K424" s="1633" t="s">
        <v>13283</v>
      </c>
      <c r="L424" s="1634" t="s">
        <v>13284</v>
      </c>
      <c r="M424" s="1635" t="s">
        <v>11800</v>
      </c>
      <c r="N424" s="1636" t="s">
        <v>13285</v>
      </c>
      <c r="O424" s="1636"/>
      <c r="P424" s="1636"/>
      <c r="Q424" s="1678"/>
      <c r="R424" s="1648"/>
      <c r="S424" s="1650"/>
      <c r="T424" s="1678"/>
      <c r="U424" s="1648"/>
      <c r="V424" s="1648"/>
      <c r="W424" s="1648"/>
      <c r="X424" s="1648"/>
      <c r="Y424" s="1649"/>
      <c r="Z424" s="1650"/>
      <c r="AA424" s="1679"/>
      <c r="AB424" s="1680"/>
    </row>
    <row r="425" ht="33.75" customHeight="1">
      <c r="A425" s="1631" t="s">
        <v>87</v>
      </c>
      <c r="B425" s="1149">
        <v>45464.0</v>
      </c>
      <c r="C425" s="817"/>
      <c r="D425" s="825" t="s">
        <v>13286</v>
      </c>
      <c r="E425" s="1633"/>
      <c r="F425" s="1633">
        <v>1022.0</v>
      </c>
      <c r="G425" s="1633" t="s">
        <v>10646</v>
      </c>
      <c r="H425" s="1633" t="s">
        <v>13250</v>
      </c>
      <c r="I425" s="1633" t="s">
        <v>13287</v>
      </c>
      <c r="J425" s="1633" t="s">
        <v>13288</v>
      </c>
      <c r="K425" s="1633" t="s">
        <v>13289</v>
      </c>
      <c r="L425" s="1634" t="s">
        <v>13290</v>
      </c>
      <c r="M425" s="1635" t="s">
        <v>11800</v>
      </c>
      <c r="N425" s="1636" t="s">
        <v>13291</v>
      </c>
      <c r="O425" s="1636"/>
      <c r="P425" s="1636"/>
      <c r="Q425" s="1678"/>
      <c r="R425" s="1648"/>
      <c r="S425" s="1650"/>
      <c r="T425" s="1678"/>
      <c r="U425" s="1648"/>
      <c r="V425" s="1648"/>
      <c r="W425" s="1648"/>
      <c r="X425" s="1648"/>
      <c r="Y425" s="1649"/>
      <c r="Z425" s="1650"/>
      <c r="AA425" s="1679"/>
      <c r="AB425" s="1680"/>
    </row>
    <row r="426" ht="33.75" customHeight="1">
      <c r="A426" s="1631" t="s">
        <v>35</v>
      </c>
      <c r="B426" s="1653">
        <v>45466.0</v>
      </c>
      <c r="C426" s="1185" t="s">
        <v>301</v>
      </c>
      <c r="D426" s="1654" t="s">
        <v>13292</v>
      </c>
      <c r="E426" s="1633"/>
      <c r="F426" s="1633">
        <v>1023.0</v>
      </c>
      <c r="G426" s="1633" t="s">
        <v>10646</v>
      </c>
      <c r="H426" s="1633" t="s">
        <v>13250</v>
      </c>
      <c r="I426" s="1633" t="s">
        <v>13293</v>
      </c>
      <c r="J426" s="1633" t="s">
        <v>13294</v>
      </c>
      <c r="K426" s="1633" t="s">
        <v>13295</v>
      </c>
      <c r="L426" s="1634" t="s">
        <v>13296</v>
      </c>
      <c r="M426" s="1635" t="s">
        <v>11800</v>
      </c>
      <c r="N426" s="1636" t="s">
        <v>13297</v>
      </c>
      <c r="O426" s="1636"/>
      <c r="P426" s="1636"/>
      <c r="Q426" s="1678"/>
      <c r="R426" s="1648"/>
      <c r="S426" s="1650"/>
      <c r="T426" s="1678"/>
      <c r="U426" s="1648"/>
      <c r="V426" s="1648"/>
      <c r="W426" s="1648"/>
      <c r="X426" s="1648"/>
      <c r="Y426" s="1649"/>
      <c r="Z426" s="1650"/>
      <c r="AA426" s="1679" t="s">
        <v>13298</v>
      </c>
      <c r="AB426" s="1680"/>
    </row>
    <row r="427" ht="33.75" customHeight="1">
      <c r="A427" s="1631" t="s">
        <v>56</v>
      </c>
      <c r="B427" s="1327">
        <v>45464.0</v>
      </c>
      <c r="C427" s="1185" t="s">
        <v>301</v>
      </c>
      <c r="D427" s="1654" t="s">
        <v>13299</v>
      </c>
      <c r="E427" s="1633"/>
      <c r="F427" s="1633">
        <v>1024.0</v>
      </c>
      <c r="G427" s="1633" t="s">
        <v>10646</v>
      </c>
      <c r="H427" s="1633" t="s">
        <v>13250</v>
      </c>
      <c r="I427" s="1633" t="s">
        <v>13300</v>
      </c>
      <c r="J427" s="1633" t="s">
        <v>13301</v>
      </c>
      <c r="K427" s="1633" t="s">
        <v>13302</v>
      </c>
      <c r="L427" s="1634" t="s">
        <v>13303</v>
      </c>
      <c r="M427" s="1635" t="s">
        <v>11800</v>
      </c>
      <c r="N427" s="1636" t="s">
        <v>13304</v>
      </c>
      <c r="O427" s="1636"/>
      <c r="P427" s="1636"/>
      <c r="Q427" s="1678"/>
      <c r="R427" s="1648"/>
      <c r="S427" s="1650"/>
      <c r="T427" s="1678"/>
      <c r="U427" s="1648"/>
      <c r="V427" s="1648"/>
      <c r="W427" s="1648"/>
      <c r="X427" s="1648"/>
      <c r="Y427" s="1649"/>
      <c r="Z427" s="1650"/>
      <c r="AA427" s="1679" t="s">
        <v>13305</v>
      </c>
      <c r="AB427" s="1680"/>
    </row>
    <row r="428" ht="33.75" customHeight="1">
      <c r="A428" s="1631" t="s">
        <v>87</v>
      </c>
      <c r="B428" s="1149">
        <v>45464.0</v>
      </c>
      <c r="C428" s="817"/>
      <c r="D428" s="825" t="s">
        <v>6713</v>
      </c>
      <c r="E428" s="1633"/>
      <c r="F428" s="1633">
        <v>1025.0</v>
      </c>
      <c r="G428" s="1633" t="s">
        <v>10646</v>
      </c>
      <c r="H428" s="1633" t="s">
        <v>13306</v>
      </c>
      <c r="I428" s="1633" t="s">
        <v>13307</v>
      </c>
      <c r="J428" s="1633" t="s">
        <v>13308</v>
      </c>
      <c r="K428" s="1633" t="s">
        <v>13309</v>
      </c>
      <c r="L428" s="1634" t="s">
        <v>13310</v>
      </c>
      <c r="M428" s="1635" t="s">
        <v>11800</v>
      </c>
      <c r="N428" s="1636" t="s">
        <v>13311</v>
      </c>
      <c r="O428" s="1636"/>
      <c r="P428" s="1636"/>
      <c r="Q428" s="1678"/>
      <c r="R428" s="1648"/>
      <c r="S428" s="1650"/>
      <c r="T428" s="1678"/>
      <c r="U428" s="1648"/>
      <c r="V428" s="1648"/>
      <c r="W428" s="1648"/>
      <c r="X428" s="1648"/>
      <c r="Y428" s="1649"/>
      <c r="Z428" s="1650"/>
      <c r="AA428" s="1679" t="s">
        <v>13312</v>
      </c>
      <c r="AB428" s="1680"/>
    </row>
    <row r="429" ht="33.75" customHeight="1">
      <c r="A429" s="1631" t="s">
        <v>35</v>
      </c>
      <c r="B429" s="1653">
        <v>45466.0</v>
      </c>
      <c r="C429" s="1185" t="s">
        <v>301</v>
      </c>
      <c r="D429" s="1654" t="s">
        <v>13313</v>
      </c>
      <c r="E429" s="1633"/>
      <c r="F429" s="1633">
        <v>1026.0</v>
      </c>
      <c r="G429" s="1633" t="s">
        <v>10646</v>
      </c>
      <c r="H429" s="1633" t="s">
        <v>13306</v>
      </c>
      <c r="I429" s="1633" t="s">
        <v>13314</v>
      </c>
      <c r="J429" s="1633" t="s">
        <v>13315</v>
      </c>
      <c r="K429" s="1633" t="s">
        <v>13316</v>
      </c>
      <c r="L429" s="1634" t="s">
        <v>13317</v>
      </c>
      <c r="M429" s="1635" t="s">
        <v>11800</v>
      </c>
      <c r="N429" s="1636" t="s">
        <v>13318</v>
      </c>
      <c r="O429" s="1636"/>
      <c r="P429" s="1636"/>
      <c r="Q429" s="1678"/>
      <c r="R429" s="1648"/>
      <c r="S429" s="1650"/>
      <c r="T429" s="1678"/>
      <c r="U429" s="1648"/>
      <c r="V429" s="1648"/>
      <c r="W429" s="1648"/>
      <c r="X429" s="1648"/>
      <c r="Y429" s="1649"/>
      <c r="Z429" s="1650"/>
      <c r="AA429" s="1679"/>
      <c r="AB429" s="1680"/>
    </row>
    <row r="430" ht="33.75" customHeight="1">
      <c r="A430" s="1631" t="s">
        <v>56</v>
      </c>
      <c r="B430" s="1327">
        <v>45465.0</v>
      </c>
      <c r="C430" s="1185" t="s">
        <v>301</v>
      </c>
      <c r="D430" s="1654" t="s">
        <v>13299</v>
      </c>
      <c r="E430" s="1633"/>
      <c r="F430" s="1633">
        <v>1027.0</v>
      </c>
      <c r="G430" s="1633" t="s">
        <v>10646</v>
      </c>
      <c r="H430" s="1633" t="s">
        <v>13319</v>
      </c>
      <c r="I430" s="1633" t="s">
        <v>13320</v>
      </c>
      <c r="J430" s="1633" t="s">
        <v>13321</v>
      </c>
      <c r="K430" s="1633" t="s">
        <v>13322</v>
      </c>
      <c r="L430" s="1634" t="s">
        <v>13323</v>
      </c>
      <c r="M430" s="1635" t="s">
        <v>11800</v>
      </c>
      <c r="N430" s="1636" t="s">
        <v>13324</v>
      </c>
      <c r="O430" s="1636"/>
      <c r="P430" s="1636"/>
      <c r="Q430" s="1678"/>
      <c r="R430" s="1648"/>
      <c r="S430" s="1650"/>
      <c r="T430" s="1678"/>
      <c r="U430" s="1648"/>
      <c r="V430" s="1648"/>
      <c r="W430" s="1648"/>
      <c r="X430" s="1648"/>
      <c r="Y430" s="1649"/>
      <c r="Z430" s="1650"/>
      <c r="AA430" s="1679" t="s">
        <v>13325</v>
      </c>
      <c r="AB430" s="1680"/>
    </row>
    <row r="431" ht="33.75" customHeight="1">
      <c r="A431" s="1631" t="s">
        <v>87</v>
      </c>
      <c r="B431" s="1149">
        <v>45483.0</v>
      </c>
      <c r="C431" s="817"/>
      <c r="D431" s="825" t="s">
        <v>13326</v>
      </c>
      <c r="E431" s="1633"/>
      <c r="F431" s="1633">
        <v>1028.0</v>
      </c>
      <c r="G431" s="1633" t="s">
        <v>10646</v>
      </c>
      <c r="H431" s="1633" t="s">
        <v>13327</v>
      </c>
      <c r="I431" s="1633" t="s">
        <v>13328</v>
      </c>
      <c r="J431" s="1633" t="s">
        <v>13329</v>
      </c>
      <c r="K431" s="1633" t="s">
        <v>13330</v>
      </c>
      <c r="L431" s="1634" t="s">
        <v>13331</v>
      </c>
      <c r="M431" s="1635" t="s">
        <v>11800</v>
      </c>
      <c r="N431" s="1636" t="s">
        <v>674</v>
      </c>
      <c r="O431" s="1636"/>
      <c r="P431" s="1636"/>
      <c r="Q431" s="1678"/>
      <c r="R431" s="1648"/>
      <c r="S431" s="1650"/>
      <c r="T431" s="1678"/>
      <c r="U431" s="1648"/>
      <c r="V431" s="1648"/>
      <c r="W431" s="1648"/>
      <c r="X431" s="1648"/>
      <c r="Y431" s="1649"/>
      <c r="Z431" s="1650"/>
      <c r="AA431" s="1679"/>
      <c r="AB431" s="1680"/>
    </row>
    <row r="432" ht="33.75" customHeight="1">
      <c r="A432" s="1631" t="s">
        <v>35</v>
      </c>
      <c r="B432" s="1653">
        <v>45466.0</v>
      </c>
      <c r="C432" s="1185" t="s">
        <v>301</v>
      </c>
      <c r="D432" s="1654" t="s">
        <v>13332</v>
      </c>
      <c r="E432" s="1633"/>
      <c r="F432" s="1633">
        <v>1029.0</v>
      </c>
      <c r="G432" s="1633" t="s">
        <v>10646</v>
      </c>
      <c r="H432" s="1633" t="s">
        <v>13327</v>
      </c>
      <c r="I432" s="1633" t="s">
        <v>13333</v>
      </c>
      <c r="J432" s="1633" t="s">
        <v>13334</v>
      </c>
      <c r="K432" s="1633" t="s">
        <v>13335</v>
      </c>
      <c r="L432" s="1634" t="s">
        <v>13336</v>
      </c>
      <c r="M432" s="1635" t="s">
        <v>11800</v>
      </c>
      <c r="N432" s="1636" t="s">
        <v>674</v>
      </c>
      <c r="O432" s="1636"/>
      <c r="P432" s="1636"/>
      <c r="Q432" s="1678"/>
      <c r="R432" s="1648"/>
      <c r="S432" s="1650"/>
      <c r="T432" s="1678"/>
      <c r="U432" s="1648"/>
      <c r="V432" s="1648"/>
      <c r="W432" s="1648"/>
      <c r="X432" s="1648"/>
      <c r="Y432" s="1649"/>
      <c r="Z432" s="1650"/>
      <c r="AA432" s="1679"/>
      <c r="AB432" s="1680"/>
    </row>
    <row r="433" ht="33.75" customHeight="1">
      <c r="A433" s="1631" t="s">
        <v>56</v>
      </c>
      <c r="B433" s="1327">
        <v>45465.0</v>
      </c>
      <c r="C433" s="1185" t="s">
        <v>301</v>
      </c>
      <c r="D433" s="1654" t="s">
        <v>4765</v>
      </c>
      <c r="E433" s="1633"/>
      <c r="F433" s="1633">
        <v>1030.0</v>
      </c>
      <c r="G433" s="1633" t="s">
        <v>10646</v>
      </c>
      <c r="H433" s="1633" t="s">
        <v>13327</v>
      </c>
      <c r="I433" s="1633" t="s">
        <v>13337</v>
      </c>
      <c r="J433" s="1633" t="s">
        <v>13338</v>
      </c>
      <c r="K433" s="1633" t="s">
        <v>13339</v>
      </c>
      <c r="L433" s="1634" t="s">
        <v>13340</v>
      </c>
      <c r="M433" s="1635" t="s">
        <v>11800</v>
      </c>
      <c r="N433" s="1636" t="s">
        <v>13341</v>
      </c>
      <c r="O433" s="1636"/>
      <c r="P433" s="1636"/>
      <c r="Q433" s="1678"/>
      <c r="R433" s="1648"/>
      <c r="S433" s="1650"/>
      <c r="T433" s="1678"/>
      <c r="U433" s="1648"/>
      <c r="V433" s="1648"/>
      <c r="W433" s="1648"/>
      <c r="X433" s="1648"/>
      <c r="Y433" s="1649"/>
      <c r="Z433" s="1650"/>
      <c r="AA433" s="1679" t="s">
        <v>13342</v>
      </c>
      <c r="AB433" s="1680"/>
    </row>
    <row r="434" ht="33.75" customHeight="1">
      <c r="A434" s="1631" t="s">
        <v>87</v>
      </c>
      <c r="B434" s="1149">
        <v>45464.0</v>
      </c>
      <c r="C434" s="817"/>
      <c r="D434" s="824" t="s">
        <v>13343</v>
      </c>
      <c r="E434" s="1633"/>
      <c r="F434" s="1633">
        <v>1031.0</v>
      </c>
      <c r="G434" s="1633" t="s">
        <v>10646</v>
      </c>
      <c r="H434" s="1633" t="s">
        <v>13327</v>
      </c>
      <c r="I434" s="1633" t="s">
        <v>13344</v>
      </c>
      <c r="J434" s="1633" t="s">
        <v>13345</v>
      </c>
      <c r="K434" s="1633" t="s">
        <v>13346</v>
      </c>
      <c r="L434" s="1634" t="s">
        <v>13347</v>
      </c>
      <c r="M434" s="1635" t="s">
        <v>11800</v>
      </c>
      <c r="N434" s="1636" t="s">
        <v>13348</v>
      </c>
      <c r="O434" s="1636"/>
      <c r="P434" s="1636"/>
      <c r="Q434" s="1678"/>
      <c r="R434" s="1648"/>
      <c r="S434" s="1650"/>
      <c r="T434" s="1678"/>
      <c r="U434" s="1648"/>
      <c r="V434" s="1648"/>
      <c r="W434" s="1648"/>
      <c r="X434" s="1648"/>
      <c r="Y434" s="1649"/>
      <c r="Z434" s="1650"/>
      <c r="AA434" s="1679" t="s">
        <v>13349</v>
      </c>
      <c r="AB434" s="1680"/>
    </row>
    <row r="435" ht="33.75" customHeight="1">
      <c r="A435" s="1631" t="s">
        <v>35</v>
      </c>
      <c r="B435" s="1653">
        <v>45466.0</v>
      </c>
      <c r="C435" s="825" t="s">
        <v>6258</v>
      </c>
      <c r="D435" s="1654" t="s">
        <v>1623</v>
      </c>
      <c r="E435" s="1633"/>
      <c r="F435" s="1633">
        <v>1032.0</v>
      </c>
      <c r="G435" s="1633" t="s">
        <v>10646</v>
      </c>
      <c r="H435" s="1633" t="s">
        <v>13327</v>
      </c>
      <c r="I435" s="1633" t="s">
        <v>13350</v>
      </c>
      <c r="J435" s="1633" t="s">
        <v>13351</v>
      </c>
      <c r="K435" s="1633" t="s">
        <v>13352</v>
      </c>
      <c r="L435" s="1634" t="s">
        <v>13353</v>
      </c>
      <c r="M435" s="1635" t="s">
        <v>11800</v>
      </c>
      <c r="N435" s="1636" t="s">
        <v>13354</v>
      </c>
      <c r="O435" s="1636"/>
      <c r="P435" s="1636"/>
      <c r="Q435" s="1678"/>
      <c r="R435" s="1648"/>
      <c r="S435" s="1650"/>
      <c r="T435" s="1678"/>
      <c r="U435" s="1648"/>
      <c r="V435" s="1648"/>
      <c r="W435" s="1648"/>
      <c r="X435" s="1648"/>
      <c r="Y435" s="1649"/>
      <c r="Z435" s="1650"/>
      <c r="AA435" s="1679" t="s">
        <v>13355</v>
      </c>
      <c r="AB435" s="1680"/>
    </row>
    <row r="436" ht="33.75" customHeight="1">
      <c r="A436" s="1631" t="s">
        <v>56</v>
      </c>
      <c r="B436" s="1327">
        <v>45466.0</v>
      </c>
      <c r="C436" s="1185" t="s">
        <v>301</v>
      </c>
      <c r="D436" s="1654" t="s">
        <v>13356</v>
      </c>
      <c r="E436" s="1698" t="s">
        <v>13135</v>
      </c>
      <c r="F436" s="1633">
        <v>1033.0</v>
      </c>
      <c r="G436" s="1633" t="s">
        <v>10646</v>
      </c>
      <c r="H436" s="1633" t="s">
        <v>13327</v>
      </c>
      <c r="I436" s="1633" t="s">
        <v>13357</v>
      </c>
      <c r="J436" s="1633" t="s">
        <v>13358</v>
      </c>
      <c r="K436" s="1633" t="s">
        <v>13359</v>
      </c>
      <c r="L436" s="1634" t="s">
        <v>13360</v>
      </c>
      <c r="M436" s="1635" t="s">
        <v>11800</v>
      </c>
      <c r="N436" s="1636" t="s">
        <v>2023</v>
      </c>
      <c r="O436" s="1636"/>
      <c r="P436" s="1636"/>
      <c r="Q436" s="1678"/>
      <c r="R436" s="1648"/>
      <c r="S436" s="1650"/>
      <c r="T436" s="1678"/>
      <c r="U436" s="1648"/>
      <c r="V436" s="1648"/>
      <c r="W436" s="1648"/>
      <c r="X436" s="1648"/>
      <c r="Y436" s="1649"/>
      <c r="Z436" s="1650"/>
      <c r="AA436" s="1679"/>
      <c r="AB436" s="1680"/>
    </row>
    <row r="437" ht="33.75" customHeight="1">
      <c r="A437" s="1631" t="s">
        <v>87</v>
      </c>
      <c r="B437" s="1149">
        <v>45464.0</v>
      </c>
      <c r="C437" s="817"/>
      <c r="D437" s="825" t="s">
        <v>5984</v>
      </c>
      <c r="E437" s="1633"/>
      <c r="F437" s="1633">
        <v>1034.0</v>
      </c>
      <c r="G437" s="1633" t="s">
        <v>10646</v>
      </c>
      <c r="H437" s="1633" t="s">
        <v>13327</v>
      </c>
      <c r="I437" s="1633" t="s">
        <v>11101</v>
      </c>
      <c r="J437" s="1633" t="s">
        <v>13361</v>
      </c>
      <c r="K437" s="1633" t="s">
        <v>13362</v>
      </c>
      <c r="L437" s="1634" t="s">
        <v>13363</v>
      </c>
      <c r="M437" s="1635" t="s">
        <v>11800</v>
      </c>
      <c r="N437" s="1636" t="s">
        <v>13364</v>
      </c>
      <c r="O437" s="1636"/>
      <c r="P437" s="1636"/>
      <c r="Q437" s="1678"/>
      <c r="R437" s="1648"/>
      <c r="S437" s="1650"/>
      <c r="T437" s="1678"/>
      <c r="U437" s="1648"/>
      <c r="V437" s="1648"/>
      <c r="W437" s="1648"/>
      <c r="X437" s="1648"/>
      <c r="Y437" s="1649"/>
      <c r="Z437" s="1650"/>
      <c r="AA437" s="1679" t="s">
        <v>13365</v>
      </c>
      <c r="AB437" s="1680"/>
    </row>
    <row r="438" ht="33.75" customHeight="1">
      <c r="A438" s="1631" t="s">
        <v>35</v>
      </c>
      <c r="B438" s="1653">
        <v>45466.0</v>
      </c>
      <c r="C438" s="1185" t="s">
        <v>301</v>
      </c>
      <c r="D438" s="1654" t="s">
        <v>13366</v>
      </c>
      <c r="E438" s="1633"/>
      <c r="F438" s="1633">
        <v>1035.0</v>
      </c>
      <c r="G438" s="1633" t="s">
        <v>10646</v>
      </c>
      <c r="H438" s="1633" t="s">
        <v>13327</v>
      </c>
      <c r="I438" s="1633" t="s">
        <v>13367</v>
      </c>
      <c r="J438" s="1633" t="s">
        <v>13368</v>
      </c>
      <c r="K438" s="1633" t="s">
        <v>13369</v>
      </c>
      <c r="L438" s="1634" t="s">
        <v>13370</v>
      </c>
      <c r="M438" s="1635" t="s">
        <v>11800</v>
      </c>
      <c r="N438" s="1636" t="s">
        <v>13371</v>
      </c>
      <c r="O438" s="1636"/>
      <c r="P438" s="1636"/>
      <c r="Q438" s="1678"/>
      <c r="R438" s="1648"/>
      <c r="S438" s="1650"/>
      <c r="T438" s="1678"/>
      <c r="U438" s="1648"/>
      <c r="V438" s="1648"/>
      <c r="W438" s="1648"/>
      <c r="X438" s="1648"/>
      <c r="Y438" s="1649"/>
      <c r="Z438" s="1650"/>
      <c r="AA438" s="1679"/>
      <c r="AB438" s="1680"/>
    </row>
    <row r="439" ht="33.75" customHeight="1">
      <c r="A439" s="1631" t="s">
        <v>56</v>
      </c>
      <c r="B439" s="1327">
        <v>45466.0</v>
      </c>
      <c r="C439" s="1185" t="s">
        <v>301</v>
      </c>
      <c r="D439" s="1654" t="s">
        <v>10119</v>
      </c>
      <c r="E439" s="1698" t="s">
        <v>13135</v>
      </c>
      <c r="F439" s="1633">
        <v>1036.0</v>
      </c>
      <c r="G439" s="1633" t="s">
        <v>10646</v>
      </c>
      <c r="H439" s="1633" t="s">
        <v>13327</v>
      </c>
      <c r="I439" s="1633" t="s">
        <v>13372</v>
      </c>
      <c r="J439" s="1633" t="s">
        <v>13373</v>
      </c>
      <c r="K439" s="1633" t="s">
        <v>13374</v>
      </c>
      <c r="L439" s="1634" t="s">
        <v>13375</v>
      </c>
      <c r="M439" s="1635" t="s">
        <v>11800</v>
      </c>
      <c r="N439" s="1636" t="s">
        <v>13376</v>
      </c>
      <c r="O439" s="1636"/>
      <c r="P439" s="1636"/>
      <c r="Q439" s="1678"/>
      <c r="R439" s="1648"/>
      <c r="S439" s="1650"/>
      <c r="T439" s="1678"/>
      <c r="U439" s="1648"/>
      <c r="V439" s="1648"/>
      <c r="W439" s="1648"/>
      <c r="X439" s="1648"/>
      <c r="Y439" s="1649"/>
      <c r="Z439" s="1650"/>
      <c r="AA439" s="1679"/>
      <c r="AB439" s="1680"/>
    </row>
    <row r="440" ht="33.75" customHeight="1">
      <c r="A440" s="1631" t="s">
        <v>87</v>
      </c>
      <c r="B440" s="1149">
        <v>45464.0</v>
      </c>
      <c r="C440" s="817"/>
      <c r="D440" s="825" t="s">
        <v>13377</v>
      </c>
      <c r="E440" s="1633"/>
      <c r="F440" s="1633">
        <v>1037.0</v>
      </c>
      <c r="G440" s="1633" t="s">
        <v>10646</v>
      </c>
      <c r="H440" s="1633" t="s">
        <v>13327</v>
      </c>
      <c r="I440" s="1633" t="s">
        <v>13378</v>
      </c>
      <c r="J440" s="1633" t="s">
        <v>13379</v>
      </c>
      <c r="K440" s="1633" t="s">
        <v>13380</v>
      </c>
      <c r="L440" s="1634" t="s">
        <v>13381</v>
      </c>
      <c r="M440" s="1635" t="s">
        <v>11800</v>
      </c>
      <c r="N440" s="1636" t="s">
        <v>13382</v>
      </c>
      <c r="O440" s="1636"/>
      <c r="P440" s="1636"/>
      <c r="Q440" s="1678"/>
      <c r="R440" s="1648"/>
      <c r="S440" s="1650"/>
      <c r="T440" s="1678"/>
      <c r="U440" s="1648"/>
      <c r="V440" s="1648"/>
      <c r="W440" s="1648"/>
      <c r="X440" s="1648"/>
      <c r="Y440" s="1649"/>
      <c r="Z440" s="1650"/>
      <c r="AA440" s="1679" t="s">
        <v>13383</v>
      </c>
      <c r="AB440" s="1680"/>
    </row>
    <row r="441" ht="33.75" customHeight="1">
      <c r="A441" s="1684" t="s">
        <v>35</v>
      </c>
      <c r="B441" s="1685">
        <v>45466.0</v>
      </c>
      <c r="C441" s="891" t="s">
        <v>10588</v>
      </c>
      <c r="D441" s="1687" t="s">
        <v>13384</v>
      </c>
      <c r="E441" s="1688"/>
      <c r="F441" s="1688">
        <v>1038.0</v>
      </c>
      <c r="G441" s="1688" t="s">
        <v>10646</v>
      </c>
      <c r="H441" s="1688" t="s">
        <v>13327</v>
      </c>
      <c r="I441" s="1688" t="s">
        <v>13385</v>
      </c>
      <c r="J441" s="1688" t="s">
        <v>13386</v>
      </c>
      <c r="K441" s="1688" t="s">
        <v>13387</v>
      </c>
      <c r="L441" s="1689" t="s">
        <v>13388</v>
      </c>
      <c r="M441" s="1690" t="s">
        <v>11800</v>
      </c>
      <c r="N441" s="1691" t="s">
        <v>13389</v>
      </c>
      <c r="O441" s="1691"/>
      <c r="P441" s="1691"/>
      <c r="Q441" s="1692"/>
      <c r="R441" s="1693"/>
      <c r="S441" s="1694"/>
      <c r="T441" s="1692"/>
      <c r="U441" s="1693"/>
      <c r="V441" s="1693"/>
      <c r="W441" s="1693"/>
      <c r="X441" s="1693"/>
      <c r="Y441" s="1695"/>
      <c r="Z441" s="1694"/>
      <c r="AA441" s="1696" t="s">
        <v>13390</v>
      </c>
      <c r="AB441" s="1697"/>
    </row>
    <row r="442" ht="33.75" customHeight="1">
      <c r="A442" s="1631" t="s">
        <v>56</v>
      </c>
      <c r="B442" s="1327">
        <v>45466.0</v>
      </c>
      <c r="C442" s="1185" t="s">
        <v>301</v>
      </c>
      <c r="D442" s="1654" t="s">
        <v>862</v>
      </c>
      <c r="E442" s="1633"/>
      <c r="F442" s="1633">
        <v>1039.0</v>
      </c>
      <c r="G442" s="1633" t="s">
        <v>10646</v>
      </c>
      <c r="H442" s="1633" t="s">
        <v>13327</v>
      </c>
      <c r="I442" s="1633" t="s">
        <v>13391</v>
      </c>
      <c r="J442" s="1633" t="s">
        <v>13392</v>
      </c>
      <c r="K442" s="1633" t="s">
        <v>13393</v>
      </c>
      <c r="L442" s="1634" t="s">
        <v>13394</v>
      </c>
      <c r="M442" s="1635" t="s">
        <v>11800</v>
      </c>
      <c r="N442" s="1636" t="s">
        <v>13395</v>
      </c>
      <c r="O442" s="1636"/>
      <c r="P442" s="1636"/>
      <c r="Q442" s="1678"/>
      <c r="R442" s="1648"/>
      <c r="S442" s="1650"/>
      <c r="T442" s="1678"/>
      <c r="U442" s="1648"/>
      <c r="V442" s="1648"/>
      <c r="W442" s="1648"/>
      <c r="X442" s="1648"/>
      <c r="Y442" s="1649"/>
      <c r="Z442" s="1650"/>
      <c r="AA442" s="1679" t="s">
        <v>13396</v>
      </c>
      <c r="AB442" s="1680"/>
    </row>
    <row r="443" ht="33.75" customHeight="1">
      <c r="A443" s="1631" t="s">
        <v>87</v>
      </c>
      <c r="B443" s="1149">
        <v>45464.0</v>
      </c>
      <c r="C443" s="817"/>
      <c r="D443" s="825" t="s">
        <v>13397</v>
      </c>
      <c r="E443" s="1633"/>
      <c r="F443" s="1633">
        <v>1040.0</v>
      </c>
      <c r="G443" s="1633" t="s">
        <v>10646</v>
      </c>
      <c r="H443" s="1633" t="s">
        <v>13327</v>
      </c>
      <c r="I443" s="1633" t="s">
        <v>13398</v>
      </c>
      <c r="J443" s="1633" t="s">
        <v>13399</v>
      </c>
      <c r="K443" s="1633" t="s">
        <v>13400</v>
      </c>
      <c r="L443" s="1634" t="s">
        <v>13401</v>
      </c>
      <c r="M443" s="1635" t="s">
        <v>11800</v>
      </c>
      <c r="N443" s="1636" t="s">
        <v>13402</v>
      </c>
      <c r="O443" s="1636"/>
      <c r="P443" s="1636"/>
      <c r="Q443" s="1678"/>
      <c r="R443" s="1648"/>
      <c r="S443" s="1650"/>
      <c r="T443" s="1678"/>
      <c r="U443" s="1648"/>
      <c r="V443" s="1648"/>
      <c r="W443" s="1648"/>
      <c r="X443" s="1648"/>
      <c r="Y443" s="1649"/>
      <c r="Z443" s="1650"/>
      <c r="AA443" s="1679"/>
      <c r="AB443" s="1680"/>
    </row>
    <row r="444" ht="33.75" customHeight="1">
      <c r="A444" s="1631" t="s">
        <v>35</v>
      </c>
      <c r="B444" s="1653">
        <v>45466.0</v>
      </c>
      <c r="C444" s="1185" t="s">
        <v>301</v>
      </c>
      <c r="D444" s="1654" t="s">
        <v>1623</v>
      </c>
      <c r="E444" s="1633"/>
      <c r="F444" s="1633">
        <v>1041.0</v>
      </c>
      <c r="G444" s="1633" t="s">
        <v>10646</v>
      </c>
      <c r="H444" s="1633" t="s">
        <v>13403</v>
      </c>
      <c r="I444" s="1633" t="s">
        <v>13404</v>
      </c>
      <c r="J444" s="1633" t="s">
        <v>13405</v>
      </c>
      <c r="K444" s="1633" t="s">
        <v>13406</v>
      </c>
      <c r="L444" s="1634" t="s">
        <v>13407</v>
      </c>
      <c r="M444" s="1635" t="s">
        <v>11800</v>
      </c>
      <c r="N444" s="1636" t="s">
        <v>13408</v>
      </c>
      <c r="O444" s="1636"/>
      <c r="P444" s="1636"/>
      <c r="Q444" s="1678"/>
      <c r="R444" s="1648"/>
      <c r="S444" s="1650"/>
      <c r="T444" s="1678"/>
      <c r="U444" s="1648"/>
      <c r="V444" s="1648"/>
      <c r="W444" s="1648"/>
      <c r="X444" s="1648"/>
      <c r="Y444" s="1649"/>
      <c r="Z444" s="1650"/>
      <c r="AA444" s="1679" t="s">
        <v>13409</v>
      </c>
      <c r="AB444" s="1680"/>
    </row>
    <row r="445" ht="33.75" customHeight="1">
      <c r="A445" s="1631" t="s">
        <v>56</v>
      </c>
      <c r="B445" s="1327">
        <v>45466.0</v>
      </c>
      <c r="C445" s="1185" t="s">
        <v>301</v>
      </c>
      <c r="D445" s="1654" t="s">
        <v>4765</v>
      </c>
      <c r="E445" s="1633"/>
      <c r="F445" s="1633">
        <v>1042.0</v>
      </c>
      <c r="G445" s="1633" t="s">
        <v>10646</v>
      </c>
      <c r="H445" s="1633" t="s">
        <v>13403</v>
      </c>
      <c r="I445" s="1633" t="s">
        <v>13410</v>
      </c>
      <c r="J445" s="1633" t="s">
        <v>13411</v>
      </c>
      <c r="K445" s="1633" t="s">
        <v>13412</v>
      </c>
      <c r="L445" s="1634" t="s">
        <v>13413</v>
      </c>
      <c r="M445" s="1635" t="s">
        <v>11800</v>
      </c>
      <c r="N445" s="1636" t="s">
        <v>13414</v>
      </c>
      <c r="O445" s="1636"/>
      <c r="P445" s="1636"/>
      <c r="Q445" s="1678"/>
      <c r="R445" s="1648"/>
      <c r="S445" s="1650"/>
      <c r="T445" s="1678"/>
      <c r="U445" s="1648"/>
      <c r="V445" s="1648"/>
      <c r="W445" s="1648"/>
      <c r="X445" s="1648"/>
      <c r="Y445" s="1649"/>
      <c r="Z445" s="1650"/>
      <c r="AA445" s="1679"/>
      <c r="AB445" s="1680"/>
    </row>
    <row r="446" ht="33.75" customHeight="1">
      <c r="A446" s="1684" t="s">
        <v>87</v>
      </c>
      <c r="B446" s="1221">
        <v>45463.0</v>
      </c>
      <c r="C446" s="1742"/>
      <c r="D446" s="1044" t="s">
        <v>13415</v>
      </c>
      <c r="E446" s="1688"/>
      <c r="F446" s="1688">
        <v>1043.0</v>
      </c>
      <c r="G446" s="1688" t="s">
        <v>10646</v>
      </c>
      <c r="H446" s="1688" t="s">
        <v>13403</v>
      </c>
      <c r="I446" s="1688" t="s">
        <v>13416</v>
      </c>
      <c r="J446" s="1688" t="s">
        <v>13417</v>
      </c>
      <c r="K446" s="1688" t="s">
        <v>13418</v>
      </c>
      <c r="L446" s="1689" t="s">
        <v>13419</v>
      </c>
      <c r="M446" s="1690" t="s">
        <v>11800</v>
      </c>
      <c r="N446" s="1691" t="s">
        <v>13420</v>
      </c>
      <c r="O446" s="1691"/>
      <c r="P446" s="1691"/>
      <c r="Q446" s="1692"/>
      <c r="R446" s="1693"/>
      <c r="S446" s="1694"/>
      <c r="T446" s="1692"/>
      <c r="U446" s="1693"/>
      <c r="V446" s="1693"/>
      <c r="W446" s="1693"/>
      <c r="X446" s="1693"/>
      <c r="Y446" s="1695"/>
      <c r="Z446" s="1694"/>
      <c r="AA446" s="1696"/>
      <c r="AB446" s="1697"/>
    </row>
    <row r="447" ht="33.75" customHeight="1">
      <c r="A447" s="1631" t="s">
        <v>35</v>
      </c>
      <c r="B447" s="1653">
        <v>45466.0</v>
      </c>
      <c r="C447" s="1185" t="s">
        <v>301</v>
      </c>
      <c r="D447" s="1654" t="s">
        <v>5529</v>
      </c>
      <c r="E447" s="1633"/>
      <c r="F447" s="1633">
        <v>1044.0</v>
      </c>
      <c r="G447" s="1633" t="s">
        <v>10646</v>
      </c>
      <c r="H447" s="1633" t="s">
        <v>13403</v>
      </c>
      <c r="I447" s="1633" t="s">
        <v>13421</v>
      </c>
      <c r="J447" s="1633" t="s">
        <v>13422</v>
      </c>
      <c r="K447" s="1633" t="s">
        <v>13423</v>
      </c>
      <c r="L447" s="1634" t="s">
        <v>13424</v>
      </c>
      <c r="M447" s="1635" t="s">
        <v>11800</v>
      </c>
      <c r="N447" s="1636" t="s">
        <v>13425</v>
      </c>
      <c r="O447" s="1636"/>
      <c r="P447" s="1636"/>
      <c r="Q447" s="1678"/>
      <c r="R447" s="1648"/>
      <c r="S447" s="1650"/>
      <c r="T447" s="1678"/>
      <c r="U447" s="1648"/>
      <c r="V447" s="1648"/>
      <c r="W447" s="1648"/>
      <c r="X447" s="1648"/>
      <c r="Y447" s="1649"/>
      <c r="Z447" s="1650"/>
      <c r="AA447" s="1679" t="s">
        <v>13426</v>
      </c>
      <c r="AB447" s="1680"/>
    </row>
    <row r="448" ht="33.75" customHeight="1">
      <c r="A448" s="1631" t="s">
        <v>56</v>
      </c>
      <c r="B448" s="1327">
        <v>45466.0</v>
      </c>
      <c r="C448" s="1185" t="s">
        <v>301</v>
      </c>
      <c r="D448" s="1654" t="s">
        <v>4765</v>
      </c>
      <c r="E448" s="1633"/>
      <c r="F448" s="1633">
        <v>1045.0</v>
      </c>
      <c r="G448" s="1633" t="s">
        <v>10646</v>
      </c>
      <c r="H448" s="1633" t="s">
        <v>13403</v>
      </c>
      <c r="I448" s="1633" t="s">
        <v>13427</v>
      </c>
      <c r="J448" s="1633" t="s">
        <v>13428</v>
      </c>
      <c r="K448" s="1633" t="s">
        <v>13429</v>
      </c>
      <c r="L448" s="1634" t="s">
        <v>13430</v>
      </c>
      <c r="M448" s="1635" t="s">
        <v>11800</v>
      </c>
      <c r="N448" s="1636" t="s">
        <v>13431</v>
      </c>
      <c r="O448" s="1636"/>
      <c r="P448" s="1636"/>
      <c r="Q448" s="1678"/>
      <c r="R448" s="1648"/>
      <c r="S448" s="1650"/>
      <c r="T448" s="1678"/>
      <c r="U448" s="1648"/>
      <c r="V448" s="1648"/>
      <c r="W448" s="1648"/>
      <c r="X448" s="1648"/>
      <c r="Y448" s="1649"/>
      <c r="Z448" s="1650"/>
      <c r="AA448" s="1679" t="s">
        <v>13262</v>
      </c>
      <c r="AB448" s="1680"/>
    </row>
    <row r="449" ht="33.75" customHeight="1">
      <c r="A449" s="1631" t="s">
        <v>87</v>
      </c>
      <c r="B449" s="1149">
        <v>45463.0</v>
      </c>
      <c r="C449" s="817"/>
      <c r="D449" s="825" t="s">
        <v>862</v>
      </c>
      <c r="E449" s="1633"/>
      <c r="F449" s="1633">
        <v>1046.0</v>
      </c>
      <c r="G449" s="1633" t="s">
        <v>10646</v>
      </c>
      <c r="H449" s="1633" t="s">
        <v>13403</v>
      </c>
      <c r="I449" s="1633" t="s">
        <v>13432</v>
      </c>
      <c r="J449" s="1633" t="s">
        <v>13433</v>
      </c>
      <c r="K449" s="1633" t="s">
        <v>13434</v>
      </c>
      <c r="L449" s="1634" t="s">
        <v>13435</v>
      </c>
      <c r="M449" s="1635" t="s">
        <v>11800</v>
      </c>
      <c r="N449" s="1636" t="s">
        <v>13436</v>
      </c>
      <c r="O449" s="1636"/>
      <c r="P449" s="1636"/>
      <c r="Q449" s="1678"/>
      <c r="R449" s="1648"/>
      <c r="S449" s="1650"/>
      <c r="T449" s="1678"/>
      <c r="U449" s="1648"/>
      <c r="V449" s="1648"/>
      <c r="W449" s="1648"/>
      <c r="X449" s="1648"/>
      <c r="Y449" s="1649"/>
      <c r="Z449" s="1650"/>
      <c r="AA449" s="1679" t="s">
        <v>13396</v>
      </c>
      <c r="AB449" s="1680"/>
    </row>
    <row r="450" ht="33.75" customHeight="1">
      <c r="A450" s="1631" t="s">
        <v>35</v>
      </c>
      <c r="B450" s="1653">
        <v>45466.0</v>
      </c>
      <c r="C450" s="1185" t="s">
        <v>301</v>
      </c>
      <c r="D450" s="1654" t="s">
        <v>1623</v>
      </c>
      <c r="E450" s="1633"/>
      <c r="F450" s="1633">
        <v>1047.0</v>
      </c>
      <c r="G450" s="1633" t="s">
        <v>10646</v>
      </c>
      <c r="H450" s="1633" t="s">
        <v>13403</v>
      </c>
      <c r="I450" s="1633" t="s">
        <v>13437</v>
      </c>
      <c r="J450" s="1633" t="s">
        <v>13438</v>
      </c>
      <c r="K450" s="1633" t="s">
        <v>13439</v>
      </c>
      <c r="L450" s="1634" t="s">
        <v>13440</v>
      </c>
      <c r="M450" s="1635" t="s">
        <v>11800</v>
      </c>
      <c r="N450" s="1636" t="s">
        <v>13441</v>
      </c>
      <c r="O450" s="1636"/>
      <c r="P450" s="1636"/>
      <c r="Q450" s="1678"/>
      <c r="R450" s="1648"/>
      <c r="S450" s="1650"/>
      <c r="T450" s="1678"/>
      <c r="U450" s="1648"/>
      <c r="V450" s="1648"/>
      <c r="W450" s="1648"/>
      <c r="X450" s="1648"/>
      <c r="Y450" s="1649"/>
      <c r="Z450" s="1650"/>
      <c r="AA450" s="1679"/>
      <c r="AB450" s="1680"/>
    </row>
    <row r="451" ht="33.75" customHeight="1">
      <c r="A451" s="1631" t="s">
        <v>56</v>
      </c>
      <c r="B451" s="1327">
        <v>45466.0</v>
      </c>
      <c r="C451" s="1185" t="s">
        <v>301</v>
      </c>
      <c r="D451" s="1654" t="s">
        <v>13442</v>
      </c>
      <c r="E451" s="1633"/>
      <c r="F451" s="1633">
        <v>1048.0</v>
      </c>
      <c r="G451" s="1633" t="s">
        <v>10646</v>
      </c>
      <c r="H451" s="1633" t="s">
        <v>13403</v>
      </c>
      <c r="I451" s="1633" t="s">
        <v>13443</v>
      </c>
      <c r="J451" s="1633" t="s">
        <v>13444</v>
      </c>
      <c r="K451" s="1633" t="s">
        <v>13445</v>
      </c>
      <c r="L451" s="1634" t="s">
        <v>13446</v>
      </c>
      <c r="M451" s="1635" t="s">
        <v>11800</v>
      </c>
      <c r="N451" s="1636" t="s">
        <v>13447</v>
      </c>
      <c r="O451" s="1636"/>
      <c r="P451" s="1636"/>
      <c r="Q451" s="1678"/>
      <c r="R451" s="1648"/>
      <c r="S451" s="1650"/>
      <c r="T451" s="1678"/>
      <c r="U451" s="1648"/>
      <c r="V451" s="1648"/>
      <c r="W451" s="1648"/>
      <c r="X451" s="1648"/>
      <c r="Y451" s="1649"/>
      <c r="Z451" s="1650"/>
      <c r="AA451" s="1679" t="s">
        <v>13448</v>
      </c>
      <c r="AB451" s="1680"/>
    </row>
    <row r="452" ht="33.75" customHeight="1">
      <c r="A452" s="1631" t="s">
        <v>87</v>
      </c>
      <c r="B452" s="1149">
        <v>45463.0</v>
      </c>
      <c r="C452" s="817"/>
      <c r="D452" s="825" t="s">
        <v>862</v>
      </c>
      <c r="E452" s="1633"/>
      <c r="F452" s="1633">
        <v>1049.0</v>
      </c>
      <c r="G452" s="1633" t="s">
        <v>10646</v>
      </c>
      <c r="H452" s="1633" t="s">
        <v>13403</v>
      </c>
      <c r="I452" s="1633" t="s">
        <v>13449</v>
      </c>
      <c r="J452" s="1633" t="s">
        <v>13450</v>
      </c>
      <c r="K452" s="1633" t="s">
        <v>13451</v>
      </c>
      <c r="L452" s="1634" t="s">
        <v>13452</v>
      </c>
      <c r="M452" s="1635" t="s">
        <v>11800</v>
      </c>
      <c r="N452" s="1636" t="s">
        <v>13453</v>
      </c>
      <c r="O452" s="1636"/>
      <c r="P452" s="1636"/>
      <c r="Q452" s="1678"/>
      <c r="R452" s="1648"/>
      <c r="S452" s="1650"/>
      <c r="T452" s="1678"/>
      <c r="U452" s="1648"/>
      <c r="V452" s="1648"/>
      <c r="W452" s="1648"/>
      <c r="X452" s="1648"/>
      <c r="Y452" s="1649"/>
      <c r="Z452" s="1650"/>
      <c r="AA452" s="1679"/>
      <c r="AB452" s="1680"/>
    </row>
    <row r="453" ht="33.75" customHeight="1">
      <c r="A453" s="1631" t="s">
        <v>35</v>
      </c>
      <c r="B453" s="1653">
        <v>45466.0</v>
      </c>
      <c r="C453" s="1185" t="s">
        <v>301</v>
      </c>
      <c r="D453" s="1654" t="s">
        <v>1623</v>
      </c>
      <c r="E453" s="1633"/>
      <c r="F453" s="1633">
        <v>1050.0</v>
      </c>
      <c r="G453" s="1633" t="s">
        <v>10646</v>
      </c>
      <c r="H453" s="1633" t="s">
        <v>13403</v>
      </c>
      <c r="I453" s="1633" t="s">
        <v>13454</v>
      </c>
      <c r="J453" s="1633" t="s">
        <v>13455</v>
      </c>
      <c r="K453" s="1633" t="s">
        <v>13456</v>
      </c>
      <c r="L453" s="1634" t="s">
        <v>13457</v>
      </c>
      <c r="M453" s="1635" t="s">
        <v>11800</v>
      </c>
      <c r="N453" s="1636" t="s">
        <v>13458</v>
      </c>
      <c r="O453" s="1636"/>
      <c r="P453" s="1636"/>
      <c r="Q453" s="1678"/>
      <c r="R453" s="1648"/>
      <c r="S453" s="1650"/>
      <c r="T453" s="1678"/>
      <c r="U453" s="1648"/>
      <c r="V453" s="1648"/>
      <c r="W453" s="1648"/>
      <c r="X453" s="1648"/>
      <c r="Y453" s="1649"/>
      <c r="Z453" s="1650"/>
      <c r="AA453" s="1679"/>
      <c r="AB453" s="1680"/>
    </row>
    <row r="454" ht="33.75" customHeight="1">
      <c r="A454" s="1631" t="s">
        <v>56</v>
      </c>
      <c r="B454" s="1327">
        <v>45466.0</v>
      </c>
      <c r="C454" s="1185" t="s">
        <v>301</v>
      </c>
      <c r="D454" s="1654" t="s">
        <v>13459</v>
      </c>
      <c r="E454" s="1698" t="s">
        <v>13460</v>
      </c>
      <c r="F454" s="1633">
        <v>1051.0</v>
      </c>
      <c r="G454" s="1633" t="s">
        <v>10646</v>
      </c>
      <c r="H454" s="1633" t="s">
        <v>13461</v>
      </c>
      <c r="I454" s="1633" t="s">
        <v>13462</v>
      </c>
      <c r="J454" s="1633" t="s">
        <v>13463</v>
      </c>
      <c r="K454" s="1633" t="s">
        <v>13464</v>
      </c>
      <c r="L454" s="1634" t="s">
        <v>13465</v>
      </c>
      <c r="M454" s="1635" t="s">
        <v>11800</v>
      </c>
      <c r="N454" s="1636" t="s">
        <v>13466</v>
      </c>
      <c r="O454" s="1636"/>
      <c r="P454" s="1636"/>
      <c r="Q454" s="1678"/>
      <c r="R454" s="1648"/>
      <c r="S454" s="1650"/>
      <c r="T454" s="1678"/>
      <c r="U454" s="1648"/>
      <c r="V454" s="1648"/>
      <c r="W454" s="1648"/>
      <c r="X454" s="1648"/>
      <c r="Y454" s="1649"/>
      <c r="Z454" s="1650"/>
      <c r="AA454" s="1679"/>
      <c r="AB454" s="1680"/>
    </row>
    <row r="455" ht="33.75" customHeight="1">
      <c r="A455" s="1631" t="s">
        <v>87</v>
      </c>
      <c r="B455" s="1149">
        <v>45463.0</v>
      </c>
      <c r="C455" s="817"/>
      <c r="D455" s="825" t="s">
        <v>862</v>
      </c>
      <c r="E455" s="1633"/>
      <c r="F455" s="1633">
        <v>1052.0</v>
      </c>
      <c r="G455" s="1633" t="s">
        <v>10646</v>
      </c>
      <c r="H455" s="1633" t="s">
        <v>13461</v>
      </c>
      <c r="I455" s="1633" t="s">
        <v>13467</v>
      </c>
      <c r="J455" s="1633" t="s">
        <v>13468</v>
      </c>
      <c r="K455" s="1633" t="s">
        <v>13469</v>
      </c>
      <c r="L455" s="1634" t="s">
        <v>13470</v>
      </c>
      <c r="M455" s="1635" t="s">
        <v>11800</v>
      </c>
      <c r="N455" s="1636" t="s">
        <v>13471</v>
      </c>
      <c r="O455" s="1636"/>
      <c r="P455" s="1636"/>
      <c r="Q455" s="1678"/>
      <c r="R455" s="1648"/>
      <c r="S455" s="1650"/>
      <c r="T455" s="1678"/>
      <c r="U455" s="1648"/>
      <c r="V455" s="1648"/>
      <c r="W455" s="1648"/>
      <c r="X455" s="1648"/>
      <c r="Y455" s="1649"/>
      <c r="Z455" s="1650"/>
      <c r="AA455" s="1679" t="s">
        <v>13472</v>
      </c>
      <c r="AB455" s="1680"/>
    </row>
    <row r="456" ht="33.75" customHeight="1">
      <c r="A456" s="1631" t="s">
        <v>35</v>
      </c>
      <c r="B456" s="1653">
        <v>45466.0</v>
      </c>
      <c r="C456" s="1185" t="s">
        <v>301</v>
      </c>
      <c r="D456" s="1654" t="s">
        <v>1623</v>
      </c>
      <c r="E456" s="1633"/>
      <c r="F456" s="1633">
        <v>1053.0</v>
      </c>
      <c r="G456" s="1633" t="s">
        <v>10646</v>
      </c>
      <c r="H456" s="1633" t="s">
        <v>13461</v>
      </c>
      <c r="I456" s="1633" t="s">
        <v>13473</v>
      </c>
      <c r="J456" s="1633" t="s">
        <v>13474</v>
      </c>
      <c r="K456" s="1633" t="s">
        <v>13475</v>
      </c>
      <c r="L456" s="1634" t="s">
        <v>13476</v>
      </c>
      <c r="M456" s="1635" t="s">
        <v>11800</v>
      </c>
      <c r="N456" s="1636" t="s">
        <v>674</v>
      </c>
      <c r="O456" s="1636"/>
      <c r="P456" s="1636"/>
      <c r="Q456" s="1678"/>
      <c r="R456" s="1648"/>
      <c r="S456" s="1650"/>
      <c r="T456" s="1678"/>
      <c r="U456" s="1648"/>
      <c r="V456" s="1648"/>
      <c r="W456" s="1648"/>
      <c r="X456" s="1648"/>
      <c r="Y456" s="1649"/>
      <c r="Z456" s="1650"/>
      <c r="AA456" s="1679" t="s">
        <v>13477</v>
      </c>
      <c r="AB456" s="1680"/>
    </row>
    <row r="457" ht="33.75" customHeight="1">
      <c r="A457" s="1631" t="s">
        <v>56</v>
      </c>
      <c r="B457" s="1327">
        <v>45466.0</v>
      </c>
      <c r="C457" s="1185" t="s">
        <v>301</v>
      </c>
      <c r="D457" s="1654" t="s">
        <v>4765</v>
      </c>
      <c r="E457" s="1633"/>
      <c r="F457" s="1633">
        <v>1054.0</v>
      </c>
      <c r="G457" s="1633" t="s">
        <v>10646</v>
      </c>
      <c r="H457" s="1633" t="s">
        <v>13461</v>
      </c>
      <c r="I457" s="1633" t="s">
        <v>13478</v>
      </c>
      <c r="J457" s="1633" t="s">
        <v>13479</v>
      </c>
      <c r="K457" s="1633" t="s">
        <v>13480</v>
      </c>
      <c r="L457" s="1634" t="s">
        <v>13481</v>
      </c>
      <c r="M457" s="1635" t="s">
        <v>11800</v>
      </c>
      <c r="N457" s="1636" t="s">
        <v>13482</v>
      </c>
      <c r="O457" s="1636"/>
      <c r="P457" s="1636"/>
      <c r="Q457" s="1678"/>
      <c r="R457" s="1648"/>
      <c r="S457" s="1650"/>
      <c r="T457" s="1678"/>
      <c r="U457" s="1648"/>
      <c r="V457" s="1648"/>
      <c r="W457" s="1648"/>
      <c r="X457" s="1648"/>
      <c r="Y457" s="1649"/>
      <c r="Z457" s="1650"/>
      <c r="AA457" s="1679"/>
      <c r="AB457" s="1680"/>
    </row>
    <row r="458" ht="33.75" customHeight="1">
      <c r="A458" s="1631" t="s">
        <v>87</v>
      </c>
      <c r="B458" s="1149">
        <v>45463.0</v>
      </c>
      <c r="C458" s="817"/>
      <c r="D458" s="825" t="s">
        <v>13483</v>
      </c>
      <c r="E458" s="1633"/>
      <c r="F458" s="1633">
        <v>1055.0</v>
      </c>
      <c r="G458" s="1633" t="s">
        <v>10646</v>
      </c>
      <c r="H458" s="1633" t="s">
        <v>13461</v>
      </c>
      <c r="I458" s="1633" t="s">
        <v>13484</v>
      </c>
      <c r="J458" s="1633" t="s">
        <v>13485</v>
      </c>
      <c r="K458" s="1633" t="s">
        <v>13486</v>
      </c>
      <c r="L458" s="1634" t="s">
        <v>13487</v>
      </c>
      <c r="M458" s="1635" t="s">
        <v>11800</v>
      </c>
      <c r="N458" s="1636" t="s">
        <v>13488</v>
      </c>
      <c r="O458" s="1636"/>
      <c r="P458" s="1636"/>
      <c r="Q458" s="1678"/>
      <c r="R458" s="1648"/>
      <c r="S458" s="1650"/>
      <c r="T458" s="1678"/>
      <c r="U458" s="1648"/>
      <c r="V458" s="1648"/>
      <c r="W458" s="1648"/>
      <c r="X458" s="1648"/>
      <c r="Y458" s="1649"/>
      <c r="Z458" s="1650"/>
      <c r="AA458" s="1679" t="s">
        <v>13489</v>
      </c>
      <c r="AB458" s="1680"/>
    </row>
    <row r="459" ht="33.75" customHeight="1">
      <c r="A459" s="1631" t="s">
        <v>35</v>
      </c>
      <c r="B459" s="1653">
        <v>45466.0</v>
      </c>
      <c r="C459" s="1185" t="s">
        <v>301</v>
      </c>
      <c r="D459" s="1654" t="s">
        <v>13490</v>
      </c>
      <c r="E459" s="1633"/>
      <c r="F459" s="1633">
        <v>1056.0</v>
      </c>
      <c r="G459" s="1633" t="s">
        <v>10646</v>
      </c>
      <c r="H459" s="1633" t="s">
        <v>13461</v>
      </c>
      <c r="I459" s="1633" t="s">
        <v>13491</v>
      </c>
      <c r="J459" s="1633" t="s">
        <v>13492</v>
      </c>
      <c r="K459" s="1633" t="s">
        <v>13493</v>
      </c>
      <c r="L459" s="1634" t="s">
        <v>13494</v>
      </c>
      <c r="M459" s="1635" t="s">
        <v>11800</v>
      </c>
      <c r="N459" s="1636" t="s">
        <v>13495</v>
      </c>
      <c r="O459" s="1636"/>
      <c r="P459" s="1636"/>
      <c r="Q459" s="1678"/>
      <c r="R459" s="1648"/>
      <c r="S459" s="1650"/>
      <c r="T459" s="1678"/>
      <c r="U459" s="1648"/>
      <c r="V459" s="1648"/>
      <c r="W459" s="1648"/>
      <c r="X459" s="1648"/>
      <c r="Y459" s="1649"/>
      <c r="Z459" s="1650"/>
      <c r="AA459" s="1679"/>
      <c r="AB459" s="1680"/>
    </row>
    <row r="460" ht="33.75" customHeight="1">
      <c r="A460" s="1340" t="s">
        <v>56</v>
      </c>
      <c r="B460" s="1325">
        <v>45466.0</v>
      </c>
      <c r="C460" s="867" t="s">
        <v>6258</v>
      </c>
      <c r="D460" s="1655" t="s">
        <v>13496</v>
      </c>
      <c r="E460" s="1656" t="s">
        <v>13497</v>
      </c>
      <c r="F460" s="1657">
        <v>1057.0</v>
      </c>
      <c r="G460" s="1658" t="s">
        <v>10646</v>
      </c>
      <c r="H460" s="1657" t="s">
        <v>13461</v>
      </c>
      <c r="I460" s="1657" t="s">
        <v>13498</v>
      </c>
      <c r="J460" s="1657" t="s">
        <v>13499</v>
      </c>
      <c r="K460" s="1657" t="s">
        <v>13500</v>
      </c>
      <c r="L460" s="1659" t="s">
        <v>13501</v>
      </c>
      <c r="M460" s="1660" t="s">
        <v>11800</v>
      </c>
      <c r="N460" s="1661" t="s">
        <v>13502</v>
      </c>
      <c r="O460" s="1661"/>
      <c r="P460" s="1662"/>
      <c r="Q460" s="1674"/>
      <c r="R460" s="1666"/>
      <c r="S460" s="1668"/>
      <c r="T460" s="1674"/>
      <c r="U460" s="1666"/>
      <c r="V460" s="1666"/>
      <c r="W460" s="1666"/>
      <c r="X460" s="1666"/>
      <c r="Y460" s="1667"/>
      <c r="Z460" s="1668"/>
      <c r="AA460" s="1675"/>
      <c r="AB460" s="1676"/>
    </row>
    <row r="461" ht="33.75" customHeight="1">
      <c r="A461" s="1631" t="s">
        <v>87</v>
      </c>
      <c r="B461" s="1149">
        <v>45463.0</v>
      </c>
      <c r="C461" s="817"/>
      <c r="D461" s="825" t="s">
        <v>862</v>
      </c>
      <c r="E461" s="1633"/>
      <c r="F461" s="1633">
        <v>1058.0</v>
      </c>
      <c r="G461" s="1633" t="s">
        <v>10646</v>
      </c>
      <c r="H461" s="1633" t="s">
        <v>13461</v>
      </c>
      <c r="I461" s="1633" t="s">
        <v>13503</v>
      </c>
      <c r="J461" s="1633" t="s">
        <v>13504</v>
      </c>
      <c r="K461" s="1633" t="s">
        <v>13505</v>
      </c>
      <c r="L461" s="1634" t="s">
        <v>13506</v>
      </c>
      <c r="M461" s="1635" t="s">
        <v>11800</v>
      </c>
      <c r="N461" s="1636" t="s">
        <v>13507</v>
      </c>
      <c r="O461" s="1636"/>
      <c r="P461" s="1636"/>
      <c r="Q461" s="1678"/>
      <c r="R461" s="1648"/>
      <c r="S461" s="1650"/>
      <c r="T461" s="1678"/>
      <c r="U461" s="1648"/>
      <c r="V461" s="1648"/>
      <c r="W461" s="1648"/>
      <c r="X461" s="1648"/>
      <c r="Y461" s="1649"/>
      <c r="Z461" s="1650"/>
      <c r="AA461" s="1679" t="s">
        <v>13508</v>
      </c>
      <c r="AB461" s="1680"/>
    </row>
    <row r="462" ht="33.75" customHeight="1">
      <c r="A462" s="1631" t="s">
        <v>35</v>
      </c>
      <c r="B462" s="1653">
        <v>45466.0</v>
      </c>
      <c r="C462" s="1185" t="s">
        <v>301</v>
      </c>
      <c r="D462" s="1654" t="s">
        <v>1623</v>
      </c>
      <c r="E462" s="1633"/>
      <c r="F462" s="1633">
        <v>1059.0</v>
      </c>
      <c r="G462" s="1633" t="s">
        <v>10646</v>
      </c>
      <c r="H462" s="1633" t="s">
        <v>13461</v>
      </c>
      <c r="I462" s="1633" t="s">
        <v>13509</v>
      </c>
      <c r="J462" s="1633" t="s">
        <v>13510</v>
      </c>
      <c r="K462" s="1633" t="s">
        <v>13511</v>
      </c>
      <c r="L462" s="1634" t="s">
        <v>13512</v>
      </c>
      <c r="M462" s="1635" t="s">
        <v>11800</v>
      </c>
      <c r="N462" s="1636" t="s">
        <v>13513</v>
      </c>
      <c r="O462" s="1636"/>
      <c r="P462" s="1636"/>
      <c r="Q462" s="1678"/>
      <c r="R462" s="1648"/>
      <c r="S462" s="1650"/>
      <c r="T462" s="1678"/>
      <c r="U462" s="1648"/>
      <c r="V462" s="1648"/>
      <c r="W462" s="1648"/>
      <c r="X462" s="1648"/>
      <c r="Y462" s="1649"/>
      <c r="Z462" s="1650"/>
      <c r="AA462" s="1679" t="s">
        <v>13514</v>
      </c>
      <c r="AB462" s="1680"/>
    </row>
    <row r="463" ht="33.75" customHeight="1">
      <c r="A463" s="1631" t="s">
        <v>56</v>
      </c>
      <c r="B463" s="1327">
        <v>45466.0</v>
      </c>
      <c r="C463" s="1185" t="s">
        <v>301</v>
      </c>
      <c r="D463" s="1654" t="s">
        <v>862</v>
      </c>
      <c r="E463" s="1633"/>
      <c r="F463" s="1633">
        <v>1060.0</v>
      </c>
      <c r="G463" s="1633" t="s">
        <v>10646</v>
      </c>
      <c r="H463" s="1633" t="s">
        <v>13461</v>
      </c>
      <c r="I463" s="1633" t="s">
        <v>13515</v>
      </c>
      <c r="J463" s="1633" t="s">
        <v>13516</v>
      </c>
      <c r="K463" s="1633" t="s">
        <v>13517</v>
      </c>
      <c r="L463" s="1634" t="s">
        <v>13518</v>
      </c>
      <c r="M463" s="1635" t="s">
        <v>11800</v>
      </c>
      <c r="N463" s="1636" t="s">
        <v>13519</v>
      </c>
      <c r="O463" s="1636"/>
      <c r="P463" s="1636"/>
      <c r="Q463" s="1678"/>
      <c r="R463" s="1648"/>
      <c r="S463" s="1650"/>
      <c r="T463" s="1678"/>
      <c r="U463" s="1648"/>
      <c r="V463" s="1648"/>
      <c r="W463" s="1648"/>
      <c r="X463" s="1648"/>
      <c r="Y463" s="1649"/>
      <c r="Z463" s="1650"/>
      <c r="AA463" s="1679" t="s">
        <v>13520</v>
      </c>
      <c r="AB463" s="1680" t="s">
        <v>13521</v>
      </c>
    </row>
    <row r="464" ht="33.75" customHeight="1">
      <c r="A464" s="1684" t="s">
        <v>87</v>
      </c>
      <c r="B464" s="1221">
        <v>45463.0</v>
      </c>
      <c r="C464" s="1742"/>
      <c r="D464" s="1044" t="s">
        <v>13522</v>
      </c>
      <c r="E464" s="1688"/>
      <c r="F464" s="1688">
        <v>1061.0</v>
      </c>
      <c r="G464" s="1688" t="s">
        <v>10646</v>
      </c>
      <c r="H464" s="1688" t="s">
        <v>13461</v>
      </c>
      <c r="I464" s="1688" t="s">
        <v>13523</v>
      </c>
      <c r="J464" s="1688" t="s">
        <v>13524</v>
      </c>
      <c r="K464" s="1688" t="s">
        <v>13525</v>
      </c>
      <c r="L464" s="1689" t="s">
        <v>13526</v>
      </c>
      <c r="M464" s="1690" t="s">
        <v>11800</v>
      </c>
      <c r="N464" s="1691" t="s">
        <v>13527</v>
      </c>
      <c r="O464" s="1691"/>
      <c r="P464" s="1691"/>
      <c r="Q464" s="1692"/>
      <c r="R464" s="1693"/>
      <c r="S464" s="1694"/>
      <c r="T464" s="1692"/>
      <c r="U464" s="1693"/>
      <c r="V464" s="1693"/>
      <c r="W464" s="1693"/>
      <c r="X464" s="1693"/>
      <c r="Y464" s="1695"/>
      <c r="Z464" s="1694"/>
      <c r="AA464" s="1696"/>
      <c r="AB464" s="1697"/>
    </row>
    <row r="465" ht="33.75" customHeight="1">
      <c r="A465" s="1631" t="s">
        <v>35</v>
      </c>
      <c r="B465" s="1653">
        <v>45466.0</v>
      </c>
      <c r="C465" s="1185" t="s">
        <v>301</v>
      </c>
      <c r="D465" s="1654" t="s">
        <v>5579</v>
      </c>
      <c r="E465" s="1633"/>
      <c r="F465" s="1633">
        <v>1062.0</v>
      </c>
      <c r="G465" s="1633" t="s">
        <v>10646</v>
      </c>
      <c r="H465" s="1633" t="s">
        <v>13461</v>
      </c>
      <c r="I465" s="1633" t="s">
        <v>13528</v>
      </c>
      <c r="J465" s="1633" t="s">
        <v>13529</v>
      </c>
      <c r="K465" s="1633" t="s">
        <v>13530</v>
      </c>
      <c r="L465" s="1634" t="s">
        <v>13531</v>
      </c>
      <c r="M465" s="1635" t="s">
        <v>11800</v>
      </c>
      <c r="N465" s="1636" t="s">
        <v>13532</v>
      </c>
      <c r="O465" s="1636"/>
      <c r="P465" s="1636"/>
      <c r="Q465" s="1678"/>
      <c r="R465" s="1648"/>
      <c r="S465" s="1650"/>
      <c r="T465" s="1678"/>
      <c r="U465" s="1648"/>
      <c r="V465" s="1648"/>
      <c r="W465" s="1648"/>
      <c r="X465" s="1648"/>
      <c r="Y465" s="1649"/>
      <c r="Z465" s="1650"/>
      <c r="AA465" s="1679" t="s">
        <v>13533</v>
      </c>
      <c r="AB465" s="1680"/>
    </row>
    <row r="466" ht="33.75" customHeight="1">
      <c r="A466" s="1340" t="s">
        <v>56</v>
      </c>
      <c r="B466" s="777"/>
      <c r="C466" s="777"/>
      <c r="D466" s="1757"/>
      <c r="E466" s="1657"/>
      <c r="F466" s="1657">
        <v>1063.0</v>
      </c>
      <c r="G466" s="1658" t="s">
        <v>10646</v>
      </c>
      <c r="H466" s="1657" t="s">
        <v>13461</v>
      </c>
      <c r="I466" s="1657" t="s">
        <v>13534</v>
      </c>
      <c r="J466" s="1657" t="s">
        <v>13535</v>
      </c>
      <c r="K466" s="1657" t="s">
        <v>13536</v>
      </c>
      <c r="L466" s="1659" t="s">
        <v>13537</v>
      </c>
      <c r="M466" s="1660" t="s">
        <v>11800</v>
      </c>
      <c r="N466" s="1661" t="s">
        <v>13538</v>
      </c>
      <c r="O466" s="1661"/>
      <c r="P466" s="1662"/>
      <c r="Q466" s="1674"/>
      <c r="R466" s="1666"/>
      <c r="S466" s="1668"/>
      <c r="T466" s="1674"/>
      <c r="U466" s="1666"/>
      <c r="V466" s="1666"/>
      <c r="W466" s="1666"/>
      <c r="X466" s="1666"/>
      <c r="Y466" s="1667"/>
      <c r="Z466" s="1668"/>
      <c r="AA466" s="1675"/>
      <c r="AB466" s="1676"/>
    </row>
    <row r="467" ht="33.75" customHeight="1">
      <c r="A467" s="1725" t="s">
        <v>87</v>
      </c>
      <c r="B467" s="1671">
        <v>45464.0</v>
      </c>
      <c r="C467" s="777"/>
      <c r="D467" s="867" t="s">
        <v>13539</v>
      </c>
      <c r="E467" s="1673"/>
      <c r="F467" s="1673">
        <v>1064.0</v>
      </c>
      <c r="G467" s="1673" t="s">
        <v>10646</v>
      </c>
      <c r="H467" s="1657" t="s">
        <v>13461</v>
      </c>
      <c r="I467" s="1657" t="s">
        <v>13540</v>
      </c>
      <c r="J467" s="1657" t="s">
        <v>13541</v>
      </c>
      <c r="K467" s="1657" t="s">
        <v>13542</v>
      </c>
      <c r="L467" s="1659" t="s">
        <v>13543</v>
      </c>
      <c r="M467" s="1660" t="s">
        <v>11800</v>
      </c>
      <c r="N467" s="1661" t="s">
        <v>11937</v>
      </c>
      <c r="O467" s="1661"/>
      <c r="P467" s="1662"/>
      <c r="Q467" s="1674"/>
      <c r="R467" s="1666"/>
      <c r="S467" s="1668"/>
      <c r="T467" s="1674"/>
      <c r="U467" s="1666"/>
      <c r="V467" s="1666"/>
      <c r="W467" s="1666"/>
      <c r="X467" s="1666"/>
      <c r="Y467" s="1667"/>
      <c r="Z467" s="1668"/>
      <c r="AA467" s="1675"/>
      <c r="AB467" s="1676"/>
    </row>
    <row r="468" ht="33.75" customHeight="1">
      <c r="A468" s="1631" t="s">
        <v>35</v>
      </c>
      <c r="B468" s="1653">
        <v>45466.0</v>
      </c>
      <c r="C468" s="1185" t="s">
        <v>301</v>
      </c>
      <c r="D468" s="1654" t="s">
        <v>13544</v>
      </c>
      <c r="E468" s="1633"/>
      <c r="F468" s="1633">
        <v>1065.0</v>
      </c>
      <c r="G468" s="1633" t="s">
        <v>10646</v>
      </c>
      <c r="H468" s="1633" t="s">
        <v>13461</v>
      </c>
      <c r="I468" s="1633" t="s">
        <v>13545</v>
      </c>
      <c r="J468" s="1633" t="s">
        <v>13546</v>
      </c>
      <c r="K468" s="1633" t="s">
        <v>13547</v>
      </c>
      <c r="L468" s="1634" t="s">
        <v>13548</v>
      </c>
      <c r="M468" s="1635" t="s">
        <v>11800</v>
      </c>
      <c r="N468" s="1636" t="s">
        <v>1371</v>
      </c>
      <c r="O468" s="1636"/>
      <c r="P468" s="1636"/>
      <c r="Q468" s="1678"/>
      <c r="R468" s="1648"/>
      <c r="S468" s="1650"/>
      <c r="T468" s="1678"/>
      <c r="U468" s="1648"/>
      <c r="V468" s="1648"/>
      <c r="W468" s="1648"/>
      <c r="X468" s="1648"/>
      <c r="Y468" s="1649"/>
      <c r="Z468" s="1650"/>
      <c r="AA468" s="1679" t="s">
        <v>13549</v>
      </c>
      <c r="AB468" s="1680"/>
    </row>
    <row r="469" ht="33.75" customHeight="1">
      <c r="A469" s="1340" t="s">
        <v>56</v>
      </c>
      <c r="B469" s="1325"/>
      <c r="C469" s="777"/>
      <c r="D469" s="1757"/>
      <c r="E469" s="1657"/>
      <c r="F469" s="1657">
        <v>1066.0</v>
      </c>
      <c r="G469" s="1658" t="s">
        <v>10646</v>
      </c>
      <c r="H469" s="1657" t="s">
        <v>13461</v>
      </c>
      <c r="I469" s="1657" t="s">
        <v>13550</v>
      </c>
      <c r="J469" s="1657" t="s">
        <v>13551</v>
      </c>
      <c r="K469" s="1657" t="s">
        <v>13552</v>
      </c>
      <c r="L469" s="1659" t="s">
        <v>13553</v>
      </c>
      <c r="M469" s="1660" t="s">
        <v>11800</v>
      </c>
      <c r="N469" s="1661" t="s">
        <v>13554</v>
      </c>
      <c r="O469" s="1661"/>
      <c r="P469" s="1662"/>
      <c r="Q469" s="1674"/>
      <c r="R469" s="1666"/>
      <c r="S469" s="1668"/>
      <c r="T469" s="1674"/>
      <c r="U469" s="1666"/>
      <c r="V469" s="1666"/>
      <c r="W469" s="1666"/>
      <c r="X469" s="1666"/>
      <c r="Y469" s="1667"/>
      <c r="Z469" s="1668"/>
      <c r="AA469" s="1675" t="s">
        <v>13514</v>
      </c>
      <c r="AB469" s="1676"/>
    </row>
    <row r="470" ht="33.75" customHeight="1">
      <c r="A470" s="1725" t="s">
        <v>87</v>
      </c>
      <c r="B470" s="1205"/>
      <c r="C470" s="777"/>
      <c r="D470" s="777"/>
      <c r="E470" s="1673"/>
      <c r="F470" s="1673">
        <v>1067.0</v>
      </c>
      <c r="G470" s="1673" t="s">
        <v>10646</v>
      </c>
      <c r="H470" s="1657" t="s">
        <v>13461</v>
      </c>
      <c r="I470" s="1657" t="s">
        <v>13555</v>
      </c>
      <c r="J470" s="1657" t="s">
        <v>12400</v>
      </c>
      <c r="K470" s="1657" t="s">
        <v>13556</v>
      </c>
      <c r="L470" s="1659" t="s">
        <v>13557</v>
      </c>
      <c r="M470" s="1660" t="s">
        <v>11800</v>
      </c>
      <c r="N470" s="1661" t="s">
        <v>13558</v>
      </c>
      <c r="O470" s="1661"/>
      <c r="P470" s="1662"/>
      <c r="Q470" s="1674"/>
      <c r="R470" s="1666"/>
      <c r="S470" s="1668"/>
      <c r="T470" s="1674"/>
      <c r="U470" s="1666"/>
      <c r="V470" s="1666"/>
      <c r="W470" s="1666"/>
      <c r="X470" s="1666"/>
      <c r="Y470" s="1667"/>
      <c r="Z470" s="1668"/>
      <c r="AA470" s="1675"/>
      <c r="AB470" s="1676"/>
    </row>
    <row r="471" ht="33.75" customHeight="1">
      <c r="A471" s="1631" t="s">
        <v>35</v>
      </c>
      <c r="B471" s="1653">
        <v>45466.0</v>
      </c>
      <c r="C471" s="1185" t="s">
        <v>301</v>
      </c>
      <c r="D471" s="1654" t="s">
        <v>13559</v>
      </c>
      <c r="E471" s="1633"/>
      <c r="F471" s="1633">
        <v>1068.0</v>
      </c>
      <c r="G471" s="1633" t="s">
        <v>10646</v>
      </c>
      <c r="H471" s="1633" t="s">
        <v>13461</v>
      </c>
      <c r="I471" s="1633" t="s">
        <v>13560</v>
      </c>
      <c r="J471" s="1633" t="s">
        <v>13561</v>
      </c>
      <c r="K471" s="1633" t="s">
        <v>13562</v>
      </c>
      <c r="L471" s="1634" t="s">
        <v>10659</v>
      </c>
      <c r="M471" s="1635" t="s">
        <v>11800</v>
      </c>
      <c r="N471" s="1636" t="s">
        <v>13563</v>
      </c>
      <c r="O471" s="1636"/>
      <c r="P471" s="1636"/>
      <c r="Q471" s="1678"/>
      <c r="R471" s="1648"/>
      <c r="S471" s="1650"/>
      <c r="T471" s="1678"/>
      <c r="U471" s="1648"/>
      <c r="V471" s="1648"/>
      <c r="W471" s="1648"/>
      <c r="X471" s="1648"/>
      <c r="Y471" s="1649"/>
      <c r="Z471" s="1650"/>
      <c r="AA471" s="1679"/>
      <c r="AB471" s="1680"/>
    </row>
    <row r="472" ht="33.75" customHeight="1">
      <c r="A472" s="1631" t="s">
        <v>56</v>
      </c>
      <c r="B472" s="1327">
        <v>45466.0</v>
      </c>
      <c r="C472" s="1185" t="s">
        <v>301</v>
      </c>
      <c r="D472" s="1654" t="s">
        <v>862</v>
      </c>
      <c r="E472" s="1633"/>
      <c r="F472" s="1633">
        <v>1069.0</v>
      </c>
      <c r="G472" s="1633" t="s">
        <v>10646</v>
      </c>
      <c r="H472" s="1633" t="s">
        <v>13461</v>
      </c>
      <c r="I472" s="1633" t="s">
        <v>13564</v>
      </c>
      <c r="J472" s="1633" t="s">
        <v>13565</v>
      </c>
      <c r="K472" s="1633" t="s">
        <v>13566</v>
      </c>
      <c r="L472" s="1634" t="s">
        <v>13567</v>
      </c>
      <c r="M472" s="1635" t="s">
        <v>11800</v>
      </c>
      <c r="N472" s="1636" t="s">
        <v>13568</v>
      </c>
      <c r="O472" s="1636"/>
      <c r="P472" s="1636"/>
      <c r="Q472" s="1678"/>
      <c r="R472" s="1648"/>
      <c r="S472" s="1650"/>
      <c r="T472" s="1678"/>
      <c r="U472" s="1648"/>
      <c r="V472" s="1648"/>
      <c r="W472" s="1648"/>
      <c r="X472" s="1648"/>
      <c r="Y472" s="1649"/>
      <c r="Z472" s="1650"/>
      <c r="AA472" s="1679" t="s">
        <v>13569</v>
      </c>
      <c r="AB472" s="1680"/>
    </row>
    <row r="473" ht="33.75" customHeight="1">
      <c r="A473" s="1631" t="s">
        <v>87</v>
      </c>
      <c r="B473" s="1149">
        <v>45464.0</v>
      </c>
      <c r="C473" s="817"/>
      <c r="D473" s="825" t="s">
        <v>13570</v>
      </c>
      <c r="E473" s="1633"/>
      <c r="F473" s="1633">
        <v>1070.0</v>
      </c>
      <c r="G473" s="1633" t="s">
        <v>10646</v>
      </c>
      <c r="H473" s="1633" t="s">
        <v>13461</v>
      </c>
      <c r="I473" s="1633" t="s">
        <v>13571</v>
      </c>
      <c r="J473" s="1633" t="s">
        <v>13572</v>
      </c>
      <c r="K473" s="1633" t="s">
        <v>13573</v>
      </c>
      <c r="L473" s="1634" t="s">
        <v>13574</v>
      </c>
      <c r="M473" s="1635" t="s">
        <v>11800</v>
      </c>
      <c r="N473" s="1636" t="s">
        <v>13575</v>
      </c>
      <c r="O473" s="1636"/>
      <c r="P473" s="1636"/>
      <c r="Q473" s="1678"/>
      <c r="R473" s="1648"/>
      <c r="S473" s="1650"/>
      <c r="T473" s="1678"/>
      <c r="U473" s="1648"/>
      <c r="V473" s="1648"/>
      <c r="W473" s="1648"/>
      <c r="X473" s="1648"/>
      <c r="Y473" s="1649"/>
      <c r="Z473" s="1650"/>
      <c r="AA473" s="1679"/>
      <c r="AB473" s="1680"/>
    </row>
    <row r="474" ht="33.75" customHeight="1">
      <c r="A474" s="1631" t="s">
        <v>35</v>
      </c>
      <c r="B474" s="1653">
        <v>45466.0</v>
      </c>
      <c r="C474" s="1185" t="s">
        <v>301</v>
      </c>
      <c r="D474" s="1654" t="s">
        <v>5854</v>
      </c>
      <c r="E474" s="1633"/>
      <c r="F474" s="1633">
        <v>1071.0</v>
      </c>
      <c r="G474" s="1633" t="s">
        <v>10646</v>
      </c>
      <c r="H474" s="1633" t="s">
        <v>13461</v>
      </c>
      <c r="I474" s="1633" t="s">
        <v>13576</v>
      </c>
      <c r="J474" s="1633" t="s">
        <v>13577</v>
      </c>
      <c r="K474" s="1633" t="s">
        <v>13578</v>
      </c>
      <c r="L474" s="1634" t="s">
        <v>13579</v>
      </c>
      <c r="M474" s="1635" t="s">
        <v>11800</v>
      </c>
      <c r="N474" s="1636" t="s">
        <v>13580</v>
      </c>
      <c r="O474" s="1636"/>
      <c r="P474" s="1636"/>
      <c r="Q474" s="1678"/>
      <c r="R474" s="1648"/>
      <c r="S474" s="1650"/>
      <c r="T474" s="1678"/>
      <c r="U474" s="1648"/>
      <c r="V474" s="1648"/>
      <c r="W474" s="1648"/>
      <c r="X474" s="1648"/>
      <c r="Y474" s="1649"/>
      <c r="Z474" s="1650"/>
      <c r="AA474" s="1679"/>
      <c r="AB474" s="1680"/>
    </row>
    <row r="475" ht="33.75" customHeight="1">
      <c r="A475" s="1631" t="s">
        <v>56</v>
      </c>
      <c r="B475" s="1327">
        <v>45466.0</v>
      </c>
      <c r="C475" s="1185" t="s">
        <v>301</v>
      </c>
      <c r="D475" s="1654" t="s">
        <v>4765</v>
      </c>
      <c r="E475" s="1633"/>
      <c r="F475" s="1633">
        <v>1072.0</v>
      </c>
      <c r="G475" s="1633" t="s">
        <v>10646</v>
      </c>
      <c r="H475" s="1633" t="s">
        <v>13461</v>
      </c>
      <c r="I475" s="1633" t="s">
        <v>13581</v>
      </c>
      <c r="J475" s="1633" t="s">
        <v>13582</v>
      </c>
      <c r="K475" s="1633" t="s">
        <v>13583</v>
      </c>
      <c r="L475" s="1634" t="s">
        <v>13584</v>
      </c>
      <c r="M475" s="1635" t="s">
        <v>11800</v>
      </c>
      <c r="N475" s="1636" t="s">
        <v>13585</v>
      </c>
      <c r="O475" s="1636"/>
      <c r="P475" s="1636"/>
      <c r="Q475" s="1678"/>
      <c r="R475" s="1648"/>
      <c r="S475" s="1650"/>
      <c r="T475" s="1678"/>
      <c r="U475" s="1648"/>
      <c r="V475" s="1648"/>
      <c r="W475" s="1648"/>
      <c r="X475" s="1648"/>
      <c r="Y475" s="1649"/>
      <c r="Z475" s="1650"/>
      <c r="AA475" s="1679" t="s">
        <v>13586</v>
      </c>
      <c r="AB475" s="1680"/>
    </row>
    <row r="476" ht="33.75" customHeight="1">
      <c r="A476" s="1631" t="s">
        <v>87</v>
      </c>
      <c r="B476" s="1149">
        <v>45463.0</v>
      </c>
      <c r="C476" s="817"/>
      <c r="D476" s="825" t="s">
        <v>5529</v>
      </c>
      <c r="E476" s="1633"/>
      <c r="F476" s="1633">
        <v>1073.0</v>
      </c>
      <c r="G476" s="1633" t="s">
        <v>10646</v>
      </c>
      <c r="H476" s="1633" t="s">
        <v>13461</v>
      </c>
      <c r="I476" s="1633" t="s">
        <v>13587</v>
      </c>
      <c r="J476" s="1633" t="s">
        <v>6953</v>
      </c>
      <c r="K476" s="1633" t="s">
        <v>13588</v>
      </c>
      <c r="L476" s="1634" t="s">
        <v>13589</v>
      </c>
      <c r="M476" s="1635" t="s">
        <v>11800</v>
      </c>
      <c r="N476" s="1636" t="s">
        <v>13590</v>
      </c>
      <c r="O476" s="1636"/>
      <c r="P476" s="1636"/>
      <c r="Q476" s="1678"/>
      <c r="R476" s="1648"/>
      <c r="S476" s="1650"/>
      <c r="T476" s="1678"/>
      <c r="U476" s="1648"/>
      <c r="V476" s="1648"/>
      <c r="W476" s="1648"/>
      <c r="X476" s="1648"/>
      <c r="Y476" s="1649"/>
      <c r="Z476" s="1650"/>
      <c r="AA476" s="1679" t="s">
        <v>13591</v>
      </c>
      <c r="AB476" s="1680"/>
    </row>
    <row r="477" ht="33.75" customHeight="1">
      <c r="A477" s="1631" t="s">
        <v>35</v>
      </c>
      <c r="B477" s="1653">
        <v>45466.0</v>
      </c>
      <c r="C477" s="1185" t="s">
        <v>301</v>
      </c>
      <c r="D477" s="1654" t="s">
        <v>1623</v>
      </c>
      <c r="E477" s="1633"/>
      <c r="F477" s="1633">
        <v>1074.0</v>
      </c>
      <c r="G477" s="1633" t="s">
        <v>10646</v>
      </c>
      <c r="H477" s="1633" t="s">
        <v>13461</v>
      </c>
      <c r="I477" s="1633" t="s">
        <v>13592</v>
      </c>
      <c r="J477" s="1633" t="s">
        <v>13593</v>
      </c>
      <c r="K477" s="1633" t="s">
        <v>13594</v>
      </c>
      <c r="L477" s="1634" t="s">
        <v>13595</v>
      </c>
      <c r="M477" s="1635" t="s">
        <v>11800</v>
      </c>
      <c r="N477" s="1636" t="s">
        <v>13596</v>
      </c>
      <c r="O477" s="1636"/>
      <c r="P477" s="1636"/>
      <c r="Q477" s="1678"/>
      <c r="R477" s="1648"/>
      <c r="S477" s="1650"/>
      <c r="T477" s="1678"/>
      <c r="U477" s="1648"/>
      <c r="V477" s="1648"/>
      <c r="W477" s="1648"/>
      <c r="X477" s="1648"/>
      <c r="Y477" s="1649"/>
      <c r="Z477" s="1650"/>
      <c r="AA477" s="1679" t="s">
        <v>12857</v>
      </c>
      <c r="AB477" s="1680"/>
    </row>
    <row r="478" ht="33.75" customHeight="1">
      <c r="A478" s="1340" t="s">
        <v>56</v>
      </c>
      <c r="B478" s="777"/>
      <c r="C478" s="777"/>
      <c r="D478" s="1757"/>
      <c r="E478" s="1657"/>
      <c r="F478" s="1657">
        <v>1075.0</v>
      </c>
      <c r="G478" s="1658" t="s">
        <v>10646</v>
      </c>
      <c r="H478" s="1657" t="s">
        <v>13597</v>
      </c>
      <c r="I478" s="1657" t="s">
        <v>13598</v>
      </c>
      <c r="J478" s="1657" t="s">
        <v>13599</v>
      </c>
      <c r="K478" s="1657" t="s">
        <v>13600</v>
      </c>
      <c r="L478" s="1659" t="s">
        <v>13601</v>
      </c>
      <c r="M478" s="1660" t="s">
        <v>11800</v>
      </c>
      <c r="N478" s="1661" t="s">
        <v>13568</v>
      </c>
      <c r="O478" s="1661"/>
      <c r="P478" s="1662"/>
      <c r="Q478" s="1674"/>
      <c r="R478" s="1666"/>
      <c r="S478" s="1668"/>
      <c r="T478" s="1674"/>
      <c r="U478" s="1666"/>
      <c r="V478" s="1666"/>
      <c r="W478" s="1666"/>
      <c r="X478" s="1666"/>
      <c r="Y478" s="1667"/>
      <c r="Z478" s="1668"/>
      <c r="AA478" s="1675"/>
      <c r="AB478" s="1676"/>
    </row>
    <row r="479" ht="33.75" customHeight="1">
      <c r="A479" s="1631" t="s">
        <v>87</v>
      </c>
      <c r="B479" s="1149">
        <v>45464.0</v>
      </c>
      <c r="C479" s="817"/>
      <c r="D479" s="825" t="s">
        <v>13602</v>
      </c>
      <c r="E479" s="1633"/>
      <c r="F479" s="1633">
        <v>1076.0</v>
      </c>
      <c r="G479" s="1633" t="s">
        <v>10646</v>
      </c>
      <c r="H479" s="1633" t="s">
        <v>13597</v>
      </c>
      <c r="I479" s="1633" t="s">
        <v>13603</v>
      </c>
      <c r="J479" s="1633" t="s">
        <v>13604</v>
      </c>
      <c r="K479" s="1633" t="s">
        <v>13605</v>
      </c>
      <c r="L479" s="1634" t="s">
        <v>13606</v>
      </c>
      <c r="M479" s="1635" t="s">
        <v>11800</v>
      </c>
      <c r="N479" s="1636" t="s">
        <v>12909</v>
      </c>
      <c r="O479" s="1636"/>
      <c r="P479" s="1636"/>
      <c r="Q479" s="1678"/>
      <c r="R479" s="1648"/>
      <c r="S479" s="1650"/>
      <c r="T479" s="1678"/>
      <c r="U479" s="1648"/>
      <c r="V479" s="1648"/>
      <c r="W479" s="1648"/>
      <c r="X479" s="1648"/>
      <c r="Y479" s="1649"/>
      <c r="Z479" s="1650"/>
      <c r="AA479" s="1679" t="s">
        <v>13607</v>
      </c>
      <c r="AB479" s="1680"/>
    </row>
    <row r="480" ht="33.75" customHeight="1">
      <c r="A480" s="1631" t="s">
        <v>35</v>
      </c>
      <c r="B480" s="1653">
        <v>45466.0</v>
      </c>
      <c r="C480" s="1185" t="s">
        <v>301</v>
      </c>
      <c r="D480" s="1654" t="s">
        <v>13608</v>
      </c>
      <c r="E480" s="1633"/>
      <c r="F480" s="1633">
        <v>1077.0</v>
      </c>
      <c r="G480" s="1633" t="s">
        <v>10646</v>
      </c>
      <c r="H480" s="1633" t="s">
        <v>13597</v>
      </c>
      <c r="I480" s="1633" t="s">
        <v>13609</v>
      </c>
      <c r="J480" s="1633" t="s">
        <v>13610</v>
      </c>
      <c r="K480" s="1633" t="s">
        <v>13611</v>
      </c>
      <c r="L480" s="1634" t="s">
        <v>13612</v>
      </c>
      <c r="M480" s="1635" t="s">
        <v>11800</v>
      </c>
      <c r="N480" s="1636" t="s">
        <v>13613</v>
      </c>
      <c r="O480" s="1636"/>
      <c r="P480" s="1636"/>
      <c r="Q480" s="1678"/>
      <c r="R480" s="1648"/>
      <c r="S480" s="1650"/>
      <c r="T480" s="1678"/>
      <c r="U480" s="1648"/>
      <c r="V480" s="1648"/>
      <c r="W480" s="1648"/>
      <c r="X480" s="1648"/>
      <c r="Y480" s="1649"/>
      <c r="Z480" s="1650"/>
      <c r="AA480" s="1679"/>
      <c r="AB480" s="1680"/>
    </row>
    <row r="481" ht="33.75" customHeight="1">
      <c r="A481" s="1631" t="s">
        <v>56</v>
      </c>
      <c r="B481" s="1327">
        <v>45466.0</v>
      </c>
      <c r="C481" s="1185" t="s">
        <v>301</v>
      </c>
      <c r="D481" s="1654" t="s">
        <v>13614</v>
      </c>
      <c r="E481" s="1633"/>
      <c r="F481" s="1633">
        <v>1078.0</v>
      </c>
      <c r="G481" s="1633" t="s">
        <v>10646</v>
      </c>
      <c r="H481" s="1633" t="s">
        <v>13597</v>
      </c>
      <c r="I481" s="1633" t="s">
        <v>13615</v>
      </c>
      <c r="J481" s="1633" t="s">
        <v>13616</v>
      </c>
      <c r="K481" s="1633" t="s">
        <v>13617</v>
      </c>
      <c r="L481" s="1634" t="s">
        <v>13618</v>
      </c>
      <c r="M481" s="1635" t="s">
        <v>11800</v>
      </c>
      <c r="N481" s="1636" t="s">
        <v>13619</v>
      </c>
      <c r="O481" s="1636"/>
      <c r="P481" s="1636"/>
      <c r="Q481" s="1678"/>
      <c r="R481" s="1648"/>
      <c r="S481" s="1650"/>
      <c r="T481" s="1678"/>
      <c r="U481" s="1648"/>
      <c r="V481" s="1648"/>
      <c r="W481" s="1648"/>
      <c r="X481" s="1648"/>
      <c r="Y481" s="1649"/>
      <c r="Z481" s="1650"/>
      <c r="AA481" s="1679"/>
      <c r="AB481" s="1680"/>
    </row>
    <row r="482" ht="33.75" customHeight="1">
      <c r="A482" s="1631" t="s">
        <v>87</v>
      </c>
      <c r="B482" s="1149">
        <v>45464.0</v>
      </c>
      <c r="C482" s="817"/>
      <c r="D482" s="825" t="s">
        <v>5984</v>
      </c>
      <c r="E482" s="1633"/>
      <c r="F482" s="1633">
        <v>1079.0</v>
      </c>
      <c r="G482" s="1633" t="s">
        <v>10646</v>
      </c>
      <c r="H482" s="1633" t="s">
        <v>13597</v>
      </c>
      <c r="I482" s="1633" t="s">
        <v>13620</v>
      </c>
      <c r="J482" s="1633" t="s">
        <v>13621</v>
      </c>
      <c r="K482" s="1633" t="s">
        <v>13622</v>
      </c>
      <c r="L482" s="1634" t="s">
        <v>13623</v>
      </c>
      <c r="M482" s="1635" t="s">
        <v>11800</v>
      </c>
      <c r="N482" s="1636" t="s">
        <v>13575</v>
      </c>
      <c r="O482" s="1636"/>
      <c r="P482" s="1636"/>
      <c r="Q482" s="1678"/>
      <c r="R482" s="1648"/>
      <c r="S482" s="1650"/>
      <c r="T482" s="1678"/>
      <c r="U482" s="1648"/>
      <c r="V482" s="1648"/>
      <c r="W482" s="1648"/>
      <c r="X482" s="1648"/>
      <c r="Y482" s="1649"/>
      <c r="Z482" s="1650"/>
      <c r="AA482" s="1679" t="s">
        <v>13624</v>
      </c>
      <c r="AB482" s="1680"/>
    </row>
    <row r="483" ht="33.75" customHeight="1">
      <c r="A483" s="1631" t="s">
        <v>35</v>
      </c>
      <c r="B483" s="1653">
        <v>45466.0</v>
      </c>
      <c r="C483" s="1185" t="s">
        <v>301</v>
      </c>
      <c r="D483" s="1654" t="s">
        <v>10355</v>
      </c>
      <c r="E483" s="1633"/>
      <c r="F483" s="1633">
        <v>1080.0</v>
      </c>
      <c r="G483" s="1633" t="s">
        <v>10646</v>
      </c>
      <c r="H483" s="1633" t="s">
        <v>13597</v>
      </c>
      <c r="I483" s="1633" t="s">
        <v>13625</v>
      </c>
      <c r="J483" s="1633" t="s">
        <v>13626</v>
      </c>
      <c r="K483" s="1633" t="s">
        <v>13627</v>
      </c>
      <c r="L483" s="1634" t="s">
        <v>13628</v>
      </c>
      <c r="M483" s="1635" t="s">
        <v>11800</v>
      </c>
      <c r="N483" s="1636" t="s">
        <v>12909</v>
      </c>
      <c r="O483" s="1636"/>
      <c r="P483" s="1636"/>
      <c r="Q483" s="1678"/>
      <c r="R483" s="1648"/>
      <c r="S483" s="1650"/>
      <c r="T483" s="1678"/>
      <c r="U483" s="1648"/>
      <c r="V483" s="1648"/>
      <c r="W483" s="1648"/>
      <c r="X483" s="1648"/>
      <c r="Y483" s="1649"/>
      <c r="Z483" s="1650"/>
      <c r="AA483" s="1679" t="s">
        <v>13629</v>
      </c>
      <c r="AB483" s="1680"/>
    </row>
    <row r="484" ht="33.75" customHeight="1">
      <c r="A484" s="1631" t="s">
        <v>56</v>
      </c>
      <c r="B484" s="1327">
        <v>45466.0</v>
      </c>
      <c r="C484" s="1185" t="s">
        <v>301</v>
      </c>
      <c r="D484" s="1654" t="s">
        <v>13630</v>
      </c>
      <c r="E484" s="1633"/>
      <c r="F484" s="1633">
        <v>1081.0</v>
      </c>
      <c r="G484" s="1633" t="s">
        <v>10646</v>
      </c>
      <c r="H484" s="1633" t="s">
        <v>13597</v>
      </c>
      <c r="I484" s="1633" t="s">
        <v>13631</v>
      </c>
      <c r="J484" s="1633" t="s">
        <v>13632</v>
      </c>
      <c r="K484" s="1633" t="s">
        <v>13633</v>
      </c>
      <c r="L484" s="1634" t="s">
        <v>13634</v>
      </c>
      <c r="M484" s="1635" t="s">
        <v>11800</v>
      </c>
      <c r="N484" s="1636" t="s">
        <v>13635</v>
      </c>
      <c r="O484" s="1636"/>
      <c r="P484" s="1636"/>
      <c r="Q484" s="1678"/>
      <c r="R484" s="1648"/>
      <c r="S484" s="1650"/>
      <c r="T484" s="1678"/>
      <c r="U484" s="1648"/>
      <c r="V484" s="1648"/>
      <c r="W484" s="1648"/>
      <c r="X484" s="1648"/>
      <c r="Y484" s="1649"/>
      <c r="Z484" s="1650"/>
      <c r="AA484" s="1679" t="s">
        <v>13514</v>
      </c>
      <c r="AB484" s="1680"/>
    </row>
    <row r="485" ht="33.75" customHeight="1">
      <c r="A485" s="1631" t="s">
        <v>87</v>
      </c>
      <c r="B485" s="1149">
        <v>45464.0</v>
      </c>
      <c r="C485" s="817"/>
      <c r="D485" s="825" t="s">
        <v>5529</v>
      </c>
      <c r="E485" s="1633"/>
      <c r="F485" s="1633">
        <v>1082.0</v>
      </c>
      <c r="G485" s="1633" t="s">
        <v>10646</v>
      </c>
      <c r="H485" s="1633" t="s">
        <v>13597</v>
      </c>
      <c r="I485" s="1633" t="s">
        <v>13636</v>
      </c>
      <c r="J485" s="1633" t="s">
        <v>13637</v>
      </c>
      <c r="K485" s="1633" t="s">
        <v>13638</v>
      </c>
      <c r="L485" s="1634" t="s">
        <v>13639</v>
      </c>
      <c r="M485" s="1635" t="s">
        <v>11800</v>
      </c>
      <c r="N485" s="1636" t="s">
        <v>12909</v>
      </c>
      <c r="O485" s="1636"/>
      <c r="P485" s="1636"/>
      <c r="Q485" s="1678"/>
      <c r="R485" s="1648"/>
      <c r="S485" s="1650"/>
      <c r="T485" s="1678"/>
      <c r="U485" s="1648"/>
      <c r="V485" s="1648"/>
      <c r="W485" s="1648"/>
      <c r="X485" s="1648"/>
      <c r="Y485" s="1649"/>
      <c r="Z485" s="1650"/>
      <c r="AA485" s="1679"/>
      <c r="AB485" s="1680"/>
    </row>
    <row r="486" ht="33.75" customHeight="1">
      <c r="A486" s="1702" t="s">
        <v>35</v>
      </c>
      <c r="B486" s="1653">
        <v>45468.0</v>
      </c>
      <c r="C486" s="1185" t="s">
        <v>301</v>
      </c>
      <c r="D486" s="1654" t="s">
        <v>862</v>
      </c>
      <c r="E486" s="1633"/>
      <c r="F486" s="1633">
        <v>1083.0</v>
      </c>
      <c r="G486" s="1633" t="s">
        <v>10646</v>
      </c>
      <c r="H486" s="1633" t="s">
        <v>13597</v>
      </c>
      <c r="I486" s="1633" t="s">
        <v>13640</v>
      </c>
      <c r="J486" s="1633" t="s">
        <v>13641</v>
      </c>
      <c r="K486" s="1633" t="s">
        <v>13642</v>
      </c>
      <c r="L486" s="1634" t="s">
        <v>13643</v>
      </c>
      <c r="M486" s="1635" t="s">
        <v>11800</v>
      </c>
      <c r="N486" s="1636" t="s">
        <v>13644</v>
      </c>
      <c r="O486" s="1636"/>
      <c r="P486" s="1662"/>
      <c r="Q486" s="1674"/>
      <c r="R486" s="1666"/>
      <c r="S486" s="1668"/>
      <c r="T486" s="1674"/>
      <c r="U486" s="1666"/>
      <c r="V486" s="1666"/>
      <c r="W486" s="1666"/>
      <c r="X486" s="1666"/>
      <c r="Y486" s="1667"/>
      <c r="Z486" s="1668"/>
      <c r="AA486" s="1675" t="s">
        <v>13645</v>
      </c>
      <c r="AB486" s="1676"/>
    </row>
    <row r="487" ht="33.75" customHeight="1">
      <c r="A487" s="1631" t="s">
        <v>56</v>
      </c>
      <c r="B487" s="1327">
        <v>45466.0</v>
      </c>
      <c r="C487" s="1185" t="s">
        <v>301</v>
      </c>
      <c r="D487" s="1654" t="s">
        <v>13646</v>
      </c>
      <c r="E487" s="1698" t="s">
        <v>13647</v>
      </c>
      <c r="F487" s="1633">
        <v>1084.0</v>
      </c>
      <c r="G487" s="1633" t="s">
        <v>10646</v>
      </c>
      <c r="H487" s="1633" t="s">
        <v>13648</v>
      </c>
      <c r="I487" s="1633" t="s">
        <v>13649</v>
      </c>
      <c r="J487" s="1633" t="s">
        <v>13650</v>
      </c>
      <c r="K487" s="1633" t="s">
        <v>13651</v>
      </c>
      <c r="L487" s="1634" t="s">
        <v>13652</v>
      </c>
      <c r="M487" s="1635" t="s">
        <v>11800</v>
      </c>
      <c r="N487" s="1636" t="s">
        <v>13653</v>
      </c>
      <c r="O487" s="1636"/>
      <c r="P487" s="1636"/>
      <c r="Q487" s="1678"/>
      <c r="R487" s="1648"/>
      <c r="S487" s="1650"/>
      <c r="T487" s="1678"/>
      <c r="U487" s="1648"/>
      <c r="V487" s="1648"/>
      <c r="W487" s="1648"/>
      <c r="X487" s="1648"/>
      <c r="Y487" s="1649"/>
      <c r="Z487" s="1650"/>
      <c r="AA487" s="1679"/>
      <c r="AB487" s="1680"/>
    </row>
    <row r="488" ht="33.75" customHeight="1">
      <c r="A488" s="1631" t="s">
        <v>87</v>
      </c>
      <c r="B488" s="1149">
        <v>45464.0</v>
      </c>
      <c r="C488" s="817"/>
      <c r="D488" s="825" t="s">
        <v>5529</v>
      </c>
      <c r="E488" s="1633"/>
      <c r="F488" s="1633">
        <v>1085.0</v>
      </c>
      <c r="G488" s="1633" t="s">
        <v>10646</v>
      </c>
      <c r="H488" s="1633" t="s">
        <v>13648</v>
      </c>
      <c r="I488" s="1633" t="s">
        <v>13654</v>
      </c>
      <c r="J488" s="1633" t="s">
        <v>13655</v>
      </c>
      <c r="K488" s="1633" t="s">
        <v>13656</v>
      </c>
      <c r="L488" s="1634" t="s">
        <v>13657</v>
      </c>
      <c r="M488" s="1635" t="s">
        <v>11800</v>
      </c>
      <c r="N488" s="1636" t="s">
        <v>13658</v>
      </c>
      <c r="O488" s="1636"/>
      <c r="P488" s="1636"/>
      <c r="Q488" s="1678"/>
      <c r="R488" s="1648"/>
      <c r="S488" s="1650"/>
      <c r="T488" s="1678"/>
      <c r="U488" s="1648"/>
      <c r="V488" s="1648"/>
      <c r="W488" s="1648"/>
      <c r="X488" s="1648"/>
      <c r="Y488" s="1649"/>
      <c r="Z488" s="1650"/>
      <c r="AA488" s="1679"/>
      <c r="AB488" s="1680"/>
    </row>
    <row r="489" ht="33.75" customHeight="1">
      <c r="A489" s="1631" t="s">
        <v>35</v>
      </c>
      <c r="B489" s="1653">
        <v>45468.0</v>
      </c>
      <c r="C489" s="1185" t="s">
        <v>301</v>
      </c>
      <c r="D489" s="1654" t="s">
        <v>13608</v>
      </c>
      <c r="E489" s="1633"/>
      <c r="F489" s="1633">
        <v>1086.0</v>
      </c>
      <c r="G489" s="1633" t="s">
        <v>10646</v>
      </c>
      <c r="H489" s="1633" t="s">
        <v>13648</v>
      </c>
      <c r="I489" s="1633" t="s">
        <v>13659</v>
      </c>
      <c r="J489" s="1633" t="s">
        <v>13660</v>
      </c>
      <c r="K489" s="1633" t="s">
        <v>13661</v>
      </c>
      <c r="L489" s="1634" t="s">
        <v>13662</v>
      </c>
      <c r="M489" s="1635" t="s">
        <v>11800</v>
      </c>
      <c r="N489" s="1636" t="s">
        <v>13663</v>
      </c>
      <c r="O489" s="1636"/>
      <c r="P489" s="1636"/>
      <c r="Q489" s="1678"/>
      <c r="R489" s="1648"/>
      <c r="S489" s="1650"/>
      <c r="T489" s="1678"/>
      <c r="U489" s="1648"/>
      <c r="V489" s="1648"/>
      <c r="W489" s="1648"/>
      <c r="X489" s="1648"/>
      <c r="Y489" s="1649"/>
      <c r="Z489" s="1650"/>
      <c r="AA489" s="1679" t="s">
        <v>13664</v>
      </c>
      <c r="AB489" s="1680"/>
    </row>
    <row r="490" ht="33.75" customHeight="1">
      <c r="A490" s="1631" t="s">
        <v>56</v>
      </c>
      <c r="B490" s="1327">
        <v>45466.0</v>
      </c>
      <c r="C490" s="1185" t="s">
        <v>301</v>
      </c>
      <c r="D490" s="1654" t="s">
        <v>13630</v>
      </c>
      <c r="E490" s="1633"/>
      <c r="F490" s="1633">
        <v>1087.0</v>
      </c>
      <c r="G490" s="1633" t="s">
        <v>10646</v>
      </c>
      <c r="H490" s="1633" t="s">
        <v>13648</v>
      </c>
      <c r="I490" s="1633" t="s">
        <v>13665</v>
      </c>
      <c r="J490" s="1633" t="s">
        <v>13666</v>
      </c>
      <c r="K490" s="1633" t="s">
        <v>13667</v>
      </c>
      <c r="L490" s="1634" t="s">
        <v>13668</v>
      </c>
      <c r="M490" s="1635" t="s">
        <v>11800</v>
      </c>
      <c r="N490" s="1636" t="s">
        <v>13669</v>
      </c>
      <c r="O490" s="1636"/>
      <c r="P490" s="1636"/>
      <c r="Q490" s="1678"/>
      <c r="R490" s="1648"/>
      <c r="S490" s="1650"/>
      <c r="T490" s="1678"/>
      <c r="U490" s="1648"/>
      <c r="V490" s="1648"/>
      <c r="W490" s="1648"/>
      <c r="X490" s="1648"/>
      <c r="Y490" s="1649"/>
      <c r="Z490" s="1650"/>
      <c r="AA490" s="1679" t="s">
        <v>13262</v>
      </c>
      <c r="AB490" s="1680"/>
    </row>
    <row r="491" ht="33.75" customHeight="1">
      <c r="A491" s="1631" t="s">
        <v>87</v>
      </c>
      <c r="B491" s="1327">
        <v>45464.0</v>
      </c>
      <c r="C491" s="817"/>
      <c r="D491" s="825" t="s">
        <v>5726</v>
      </c>
      <c r="E491" s="1633"/>
      <c r="F491" s="1633">
        <v>1088.0</v>
      </c>
      <c r="G491" s="1633" t="s">
        <v>10646</v>
      </c>
      <c r="H491" s="1633" t="s">
        <v>13648</v>
      </c>
      <c r="I491" s="1633" t="s">
        <v>13670</v>
      </c>
      <c r="J491" s="1633" t="s">
        <v>13671</v>
      </c>
      <c r="K491" s="1633" t="s">
        <v>13672</v>
      </c>
      <c r="L491" s="1634" t="s">
        <v>13673</v>
      </c>
      <c r="M491" s="1635" t="s">
        <v>11800</v>
      </c>
      <c r="N491" s="1636" t="s">
        <v>13674</v>
      </c>
      <c r="O491" s="1636"/>
      <c r="P491" s="1636"/>
      <c r="Q491" s="1678"/>
      <c r="R491" s="1648"/>
      <c r="S491" s="1650"/>
      <c r="T491" s="1678"/>
      <c r="U491" s="1648"/>
      <c r="V491" s="1648"/>
      <c r="W491" s="1648"/>
      <c r="X491" s="1648"/>
      <c r="Y491" s="1649"/>
      <c r="Z491" s="1650"/>
      <c r="AA491" s="1679" t="s">
        <v>12857</v>
      </c>
      <c r="AB491" s="1680"/>
    </row>
    <row r="492" ht="33.75" customHeight="1">
      <c r="A492" s="1631" t="s">
        <v>35</v>
      </c>
      <c r="B492" s="1653">
        <v>45468.0</v>
      </c>
      <c r="C492" s="1185" t="s">
        <v>301</v>
      </c>
      <c r="D492" s="1759" t="s">
        <v>13675</v>
      </c>
      <c r="E492" s="1760"/>
      <c r="F492" s="1633">
        <v>1089.0</v>
      </c>
      <c r="G492" s="1633" t="s">
        <v>10646</v>
      </c>
      <c r="H492" s="1633" t="s">
        <v>13648</v>
      </c>
      <c r="I492" s="1633" t="s">
        <v>13676</v>
      </c>
      <c r="J492" s="1633" t="s">
        <v>13677</v>
      </c>
      <c r="K492" s="1633" t="s">
        <v>13678</v>
      </c>
      <c r="L492" s="1634" t="s">
        <v>13679</v>
      </c>
      <c r="M492" s="1635" t="s">
        <v>11800</v>
      </c>
      <c r="N492" s="1636" t="s">
        <v>13680</v>
      </c>
      <c r="O492" s="1636"/>
      <c r="P492" s="1636"/>
      <c r="Q492" s="1678"/>
      <c r="R492" s="1648"/>
      <c r="S492" s="1650"/>
      <c r="T492" s="1678"/>
      <c r="U492" s="1648"/>
      <c r="V492" s="1648"/>
      <c r="W492" s="1648"/>
      <c r="X492" s="1648"/>
      <c r="Y492" s="1649"/>
      <c r="Z492" s="1650"/>
      <c r="AA492" s="1679"/>
      <c r="AB492" s="1680"/>
    </row>
    <row r="493" ht="33.75" customHeight="1">
      <c r="A493" s="1340" t="s">
        <v>56</v>
      </c>
      <c r="B493" s="1325"/>
      <c r="C493" s="777"/>
      <c r="D493" s="1757"/>
      <c r="E493" s="1657"/>
      <c r="F493" s="1657">
        <v>1090.0</v>
      </c>
      <c r="G493" s="1658" t="s">
        <v>10646</v>
      </c>
      <c r="H493" s="1657" t="s">
        <v>13648</v>
      </c>
      <c r="I493" s="1657" t="s">
        <v>13681</v>
      </c>
      <c r="J493" s="1657" t="s">
        <v>13682</v>
      </c>
      <c r="K493" s="1657" t="s">
        <v>13683</v>
      </c>
      <c r="L493" s="1659" t="s">
        <v>13684</v>
      </c>
      <c r="M493" s="1660" t="s">
        <v>11800</v>
      </c>
      <c r="N493" s="1661" t="s">
        <v>674</v>
      </c>
      <c r="O493" s="1661"/>
      <c r="P493" s="1662"/>
      <c r="Q493" s="1674"/>
      <c r="R493" s="1666"/>
      <c r="S493" s="1668"/>
      <c r="T493" s="1674"/>
      <c r="U493" s="1666"/>
      <c r="V493" s="1666"/>
      <c r="W493" s="1666"/>
      <c r="X493" s="1666"/>
      <c r="Y493" s="1667"/>
      <c r="Z493" s="1668"/>
      <c r="AA493" s="1675" t="s">
        <v>13685</v>
      </c>
      <c r="AB493" s="1676"/>
    </row>
    <row r="494" ht="33.75" customHeight="1">
      <c r="A494" s="1631" t="s">
        <v>87</v>
      </c>
      <c r="B494" s="1327">
        <v>45464.0</v>
      </c>
      <c r="C494" s="817"/>
      <c r="D494" s="825" t="s">
        <v>1544</v>
      </c>
      <c r="E494" s="1633"/>
      <c r="F494" s="1633">
        <v>1091.0</v>
      </c>
      <c r="G494" s="1633" t="s">
        <v>10646</v>
      </c>
      <c r="H494" s="1633" t="s">
        <v>13648</v>
      </c>
      <c r="I494" s="1633" t="s">
        <v>13686</v>
      </c>
      <c r="J494" s="1633" t="s">
        <v>13687</v>
      </c>
      <c r="K494" s="1633" t="s">
        <v>13688</v>
      </c>
      <c r="L494" s="1634" t="s">
        <v>13689</v>
      </c>
      <c r="M494" s="1635" t="s">
        <v>11800</v>
      </c>
      <c r="N494" s="1636" t="s">
        <v>13690</v>
      </c>
      <c r="O494" s="1636"/>
      <c r="P494" s="1636"/>
      <c r="Q494" s="1678"/>
      <c r="R494" s="1648"/>
      <c r="S494" s="1650"/>
      <c r="T494" s="1678"/>
      <c r="U494" s="1648"/>
      <c r="V494" s="1648"/>
      <c r="W494" s="1648"/>
      <c r="X494" s="1648"/>
      <c r="Y494" s="1649"/>
      <c r="Z494" s="1650"/>
      <c r="AA494" s="1679"/>
      <c r="AB494" s="1680"/>
    </row>
    <row r="495" ht="33.75" customHeight="1">
      <c r="A495" s="1340" t="s">
        <v>35</v>
      </c>
      <c r="B495" s="1700">
        <v>45468.0</v>
      </c>
      <c r="C495" s="867" t="s">
        <v>6258</v>
      </c>
      <c r="D495" s="1655" t="s">
        <v>674</v>
      </c>
      <c r="E495" s="1657"/>
      <c r="F495" s="1657">
        <v>1092.0</v>
      </c>
      <c r="G495" s="1658" t="s">
        <v>10646</v>
      </c>
      <c r="H495" s="1657" t="s">
        <v>13648</v>
      </c>
      <c r="I495" s="1657" t="s">
        <v>13691</v>
      </c>
      <c r="J495" s="1657" t="s">
        <v>13692</v>
      </c>
      <c r="K495" s="1657" t="s">
        <v>13693</v>
      </c>
      <c r="L495" s="1659" t="s">
        <v>13694</v>
      </c>
      <c r="M495" s="1660" t="s">
        <v>11800</v>
      </c>
      <c r="N495" s="1661" t="s">
        <v>13695</v>
      </c>
      <c r="O495" s="1661"/>
      <c r="P495" s="1662"/>
      <c r="Q495" s="1674"/>
      <c r="R495" s="1666"/>
      <c r="S495" s="1668"/>
      <c r="T495" s="1674"/>
      <c r="U495" s="1666"/>
      <c r="V495" s="1666"/>
      <c r="W495" s="1666"/>
      <c r="X495" s="1666"/>
      <c r="Y495" s="1667"/>
      <c r="Z495" s="1668"/>
      <c r="AA495" s="1675"/>
      <c r="AB495" s="1676"/>
    </row>
    <row r="496" ht="33.75" customHeight="1">
      <c r="A496" s="1631" t="s">
        <v>56</v>
      </c>
      <c r="B496" s="1327">
        <v>45466.0</v>
      </c>
      <c r="C496" s="1185" t="s">
        <v>301</v>
      </c>
      <c r="D496" s="1654" t="s">
        <v>13630</v>
      </c>
      <c r="E496" s="1633"/>
      <c r="F496" s="1633">
        <v>1093.0</v>
      </c>
      <c r="G496" s="1633" t="s">
        <v>10646</v>
      </c>
      <c r="H496" s="1633" t="s">
        <v>13648</v>
      </c>
      <c r="I496" s="1633" t="s">
        <v>13696</v>
      </c>
      <c r="J496" s="1633" t="s">
        <v>13697</v>
      </c>
      <c r="K496" s="1633" t="s">
        <v>13698</v>
      </c>
      <c r="L496" s="1634" t="s">
        <v>13699</v>
      </c>
      <c r="M496" s="1635" t="s">
        <v>11800</v>
      </c>
      <c r="N496" s="1636" t="s">
        <v>13700</v>
      </c>
      <c r="O496" s="1636"/>
      <c r="P496" s="1636"/>
      <c r="Q496" s="1678"/>
      <c r="R496" s="1648"/>
      <c r="S496" s="1650"/>
      <c r="T496" s="1678"/>
      <c r="U496" s="1648"/>
      <c r="V496" s="1648"/>
      <c r="W496" s="1648"/>
      <c r="X496" s="1648"/>
      <c r="Y496" s="1649"/>
      <c r="Z496" s="1650"/>
      <c r="AA496" s="1679" t="s">
        <v>13701</v>
      </c>
      <c r="AB496" s="1680"/>
    </row>
    <row r="497" ht="33.75" customHeight="1">
      <c r="A497" s="1631" t="s">
        <v>87</v>
      </c>
      <c r="B497" s="1327">
        <v>45464.0</v>
      </c>
      <c r="C497" s="817"/>
      <c r="D497" s="825" t="s">
        <v>8519</v>
      </c>
      <c r="E497" s="1633"/>
      <c r="F497" s="1633">
        <v>1094.0</v>
      </c>
      <c r="G497" s="1633" t="s">
        <v>10646</v>
      </c>
      <c r="H497" s="1633" t="s">
        <v>13648</v>
      </c>
      <c r="I497" s="1633" t="s">
        <v>13702</v>
      </c>
      <c r="J497" s="1633" t="s">
        <v>13703</v>
      </c>
      <c r="K497" s="1633" t="s">
        <v>13704</v>
      </c>
      <c r="L497" s="1634" t="s">
        <v>13705</v>
      </c>
      <c r="M497" s="1635" t="s">
        <v>11800</v>
      </c>
      <c r="N497" s="1636" t="s">
        <v>12909</v>
      </c>
      <c r="O497" s="1636"/>
      <c r="P497" s="1636"/>
      <c r="Q497" s="1678"/>
      <c r="R497" s="1648"/>
      <c r="S497" s="1650"/>
      <c r="T497" s="1678"/>
      <c r="U497" s="1648"/>
      <c r="V497" s="1648"/>
      <c r="W497" s="1648"/>
      <c r="X497" s="1648"/>
      <c r="Y497" s="1649"/>
      <c r="Z497" s="1650"/>
      <c r="AA497" s="1679" t="s">
        <v>13706</v>
      </c>
      <c r="AB497" s="1680"/>
    </row>
    <row r="498" ht="33.75" customHeight="1">
      <c r="A498" s="1631" t="s">
        <v>35</v>
      </c>
      <c r="B498" s="1653">
        <v>45468.0</v>
      </c>
      <c r="C498" s="1185" t="s">
        <v>301</v>
      </c>
      <c r="D498" s="1654" t="s">
        <v>9675</v>
      </c>
      <c r="E498" s="1633"/>
      <c r="F498" s="1633">
        <v>1095.0</v>
      </c>
      <c r="G498" s="1633" t="s">
        <v>10646</v>
      </c>
      <c r="H498" s="1633" t="s">
        <v>13648</v>
      </c>
      <c r="I498" s="1633" t="s">
        <v>13707</v>
      </c>
      <c r="J498" s="1633" t="s">
        <v>13708</v>
      </c>
      <c r="K498" s="1633" t="s">
        <v>13709</v>
      </c>
      <c r="L498" s="1634" t="s">
        <v>13710</v>
      </c>
      <c r="M498" s="1635" t="s">
        <v>11800</v>
      </c>
      <c r="N498" s="1636" t="s">
        <v>13711</v>
      </c>
      <c r="O498" s="1636"/>
      <c r="P498" s="1636"/>
      <c r="Q498" s="1678"/>
      <c r="R498" s="1648"/>
      <c r="S498" s="1650"/>
      <c r="T498" s="1678"/>
      <c r="U498" s="1648"/>
      <c r="V498" s="1648"/>
      <c r="W498" s="1648"/>
      <c r="X498" s="1648"/>
      <c r="Y498" s="1649"/>
      <c r="Z498" s="1650"/>
      <c r="AA498" s="1679" t="s">
        <v>13712</v>
      </c>
      <c r="AB498" s="1680"/>
    </row>
    <row r="499" ht="33.75" customHeight="1">
      <c r="A499" s="1631" t="s">
        <v>56</v>
      </c>
      <c r="B499" s="1327">
        <v>45466.0</v>
      </c>
      <c r="C499" s="1185" t="s">
        <v>301</v>
      </c>
      <c r="D499" s="1654" t="s">
        <v>13630</v>
      </c>
      <c r="E499" s="1633"/>
      <c r="F499" s="1633">
        <v>1096.0</v>
      </c>
      <c r="G499" s="1633" t="s">
        <v>10646</v>
      </c>
      <c r="H499" s="1633" t="s">
        <v>13648</v>
      </c>
      <c r="I499" s="1633" t="s">
        <v>13713</v>
      </c>
      <c r="J499" s="1633" t="s">
        <v>13714</v>
      </c>
      <c r="K499" s="1633" t="s">
        <v>13715</v>
      </c>
      <c r="L499" s="1634" t="s">
        <v>13716</v>
      </c>
      <c r="M499" s="1635" t="s">
        <v>11800</v>
      </c>
      <c r="N499" s="1636" t="s">
        <v>13717</v>
      </c>
      <c r="O499" s="1636"/>
      <c r="P499" s="1636"/>
      <c r="Q499" s="1678"/>
      <c r="R499" s="1648"/>
      <c r="S499" s="1650"/>
      <c r="T499" s="1678"/>
      <c r="U499" s="1648"/>
      <c r="V499" s="1648"/>
      <c r="W499" s="1648"/>
      <c r="X499" s="1648"/>
      <c r="Y499" s="1649"/>
      <c r="Z499" s="1650"/>
      <c r="AA499" s="1679"/>
      <c r="AB499" s="1680"/>
    </row>
    <row r="500" ht="33.75" customHeight="1">
      <c r="A500" s="1631" t="s">
        <v>87</v>
      </c>
      <c r="B500" s="1327">
        <v>45464.0</v>
      </c>
      <c r="C500" s="817"/>
      <c r="D500" s="825" t="s">
        <v>1544</v>
      </c>
      <c r="E500" s="1633"/>
      <c r="F500" s="1633">
        <v>1097.0</v>
      </c>
      <c r="G500" s="1633" t="s">
        <v>10646</v>
      </c>
      <c r="H500" s="1633" t="s">
        <v>13648</v>
      </c>
      <c r="I500" s="1633" t="s">
        <v>13718</v>
      </c>
      <c r="J500" s="1633" t="s">
        <v>13719</v>
      </c>
      <c r="K500" s="1633" t="s">
        <v>13720</v>
      </c>
      <c r="L500" s="1634" t="s">
        <v>13721</v>
      </c>
      <c r="M500" s="1635" t="s">
        <v>11800</v>
      </c>
      <c r="N500" s="1636" t="s">
        <v>13722</v>
      </c>
      <c r="O500" s="1636"/>
      <c r="P500" s="1636"/>
      <c r="Q500" s="1678"/>
      <c r="R500" s="1648"/>
      <c r="S500" s="1650"/>
      <c r="T500" s="1678"/>
      <c r="U500" s="1648"/>
      <c r="V500" s="1648"/>
      <c r="W500" s="1648"/>
      <c r="X500" s="1648"/>
      <c r="Y500" s="1649"/>
      <c r="Z500" s="1650"/>
      <c r="AA500" s="1679" t="s">
        <v>13723</v>
      </c>
      <c r="AB500" s="1680"/>
    </row>
    <row r="501" ht="33.75" customHeight="1">
      <c r="A501" s="1631" t="s">
        <v>35</v>
      </c>
      <c r="B501" s="1653">
        <v>45468.0</v>
      </c>
      <c r="C501" s="1185" t="s">
        <v>301</v>
      </c>
      <c r="D501" s="1759" t="s">
        <v>862</v>
      </c>
      <c r="E501" s="1760"/>
      <c r="F501" s="1633">
        <v>1098.0</v>
      </c>
      <c r="G501" s="1633" t="s">
        <v>10646</v>
      </c>
      <c r="H501" s="1633" t="s">
        <v>13648</v>
      </c>
      <c r="I501" s="1633" t="s">
        <v>13724</v>
      </c>
      <c r="J501" s="1633" t="s">
        <v>13725</v>
      </c>
      <c r="K501" s="1633" t="s">
        <v>13726</v>
      </c>
      <c r="L501" s="1634" t="s">
        <v>13727</v>
      </c>
      <c r="M501" s="1635" t="s">
        <v>11800</v>
      </c>
      <c r="N501" s="1636" t="s">
        <v>13728</v>
      </c>
      <c r="O501" s="1636"/>
      <c r="P501" s="1636"/>
      <c r="Q501" s="1678"/>
      <c r="R501" s="1648"/>
      <c r="S501" s="1650"/>
      <c r="T501" s="1678"/>
      <c r="U501" s="1648"/>
      <c r="V501" s="1648"/>
      <c r="W501" s="1648"/>
      <c r="X501" s="1648"/>
      <c r="Y501" s="1649"/>
      <c r="Z501" s="1650"/>
      <c r="AA501" s="1679"/>
      <c r="AB501" s="1680"/>
    </row>
    <row r="502" ht="33.75" customHeight="1">
      <c r="A502" s="1631" t="s">
        <v>56</v>
      </c>
      <c r="B502" s="1327">
        <v>45466.0</v>
      </c>
      <c r="C502" s="825" t="s">
        <v>6258</v>
      </c>
      <c r="D502" s="1654" t="s">
        <v>13729</v>
      </c>
      <c r="E502" s="1698" t="s">
        <v>13730</v>
      </c>
      <c r="F502" s="1633">
        <v>1099.0</v>
      </c>
      <c r="G502" s="1633" t="s">
        <v>10646</v>
      </c>
      <c r="H502" s="1633" t="s">
        <v>13648</v>
      </c>
      <c r="I502" s="1633" t="s">
        <v>13731</v>
      </c>
      <c r="J502" s="1633" t="s">
        <v>13732</v>
      </c>
      <c r="K502" s="1633" t="s">
        <v>13733</v>
      </c>
      <c r="L502" s="1634" t="s">
        <v>13734</v>
      </c>
      <c r="M502" s="1635" t="s">
        <v>11800</v>
      </c>
      <c r="N502" s="1636" t="s">
        <v>13735</v>
      </c>
      <c r="O502" s="1636"/>
      <c r="P502" s="1636"/>
      <c r="Q502" s="1678"/>
      <c r="R502" s="1648"/>
      <c r="S502" s="1650"/>
      <c r="T502" s="1678"/>
      <c r="U502" s="1648"/>
      <c r="V502" s="1648"/>
      <c r="W502" s="1648"/>
      <c r="X502" s="1648"/>
      <c r="Y502" s="1649"/>
      <c r="Z502" s="1650"/>
      <c r="AA502" s="1679"/>
      <c r="AB502" s="1680"/>
    </row>
    <row r="503" ht="33.75" customHeight="1">
      <c r="A503" s="1631" t="s">
        <v>87</v>
      </c>
      <c r="B503" s="1327">
        <v>45464.0</v>
      </c>
      <c r="C503" s="817"/>
      <c r="D503" s="825" t="s">
        <v>862</v>
      </c>
      <c r="E503" s="1633"/>
      <c r="F503" s="1633">
        <v>1100.0</v>
      </c>
      <c r="G503" s="1633" t="s">
        <v>10646</v>
      </c>
      <c r="H503" s="1633" t="s">
        <v>13648</v>
      </c>
      <c r="I503" s="1633" t="s">
        <v>13736</v>
      </c>
      <c r="J503" s="1633" t="s">
        <v>13737</v>
      </c>
      <c r="K503" s="1633" t="s">
        <v>13738</v>
      </c>
      <c r="L503" s="1634" t="s">
        <v>13739</v>
      </c>
      <c r="M503" s="1635" t="s">
        <v>11800</v>
      </c>
      <c r="N503" s="1636" t="s">
        <v>13740</v>
      </c>
      <c r="O503" s="1636"/>
      <c r="P503" s="1636"/>
      <c r="Q503" s="1678"/>
      <c r="R503" s="1648"/>
      <c r="S503" s="1650"/>
      <c r="T503" s="1678"/>
      <c r="U503" s="1648"/>
      <c r="V503" s="1648"/>
      <c r="W503" s="1648"/>
      <c r="X503" s="1648"/>
      <c r="Y503" s="1649"/>
      <c r="Z503" s="1650"/>
      <c r="AA503" s="1679" t="s">
        <v>13741</v>
      </c>
      <c r="AB503" s="1680"/>
    </row>
    <row r="504" ht="33.75" customHeight="1">
      <c r="A504" s="1631" t="s">
        <v>35</v>
      </c>
      <c r="B504" s="1653">
        <v>45468.0</v>
      </c>
      <c r="C504" s="1185" t="s">
        <v>301</v>
      </c>
      <c r="D504" s="1654" t="s">
        <v>13608</v>
      </c>
      <c r="E504" s="1633"/>
      <c r="F504" s="1633">
        <v>1101.0</v>
      </c>
      <c r="G504" s="1633" t="s">
        <v>10646</v>
      </c>
      <c r="H504" s="1633" t="s">
        <v>13648</v>
      </c>
      <c r="I504" s="1633" t="s">
        <v>13742</v>
      </c>
      <c r="J504" s="1633" t="s">
        <v>13743</v>
      </c>
      <c r="K504" s="1633" t="s">
        <v>13744</v>
      </c>
      <c r="L504" s="1634" t="s">
        <v>13745</v>
      </c>
      <c r="M504" s="1635" t="s">
        <v>11800</v>
      </c>
      <c r="N504" s="1636" t="s">
        <v>13746</v>
      </c>
      <c r="O504" s="1636"/>
      <c r="P504" s="1636"/>
      <c r="Q504" s="1678"/>
      <c r="R504" s="1648"/>
      <c r="S504" s="1650"/>
      <c r="T504" s="1678"/>
      <c r="U504" s="1648"/>
      <c r="V504" s="1648"/>
      <c r="W504" s="1648"/>
      <c r="X504" s="1648"/>
      <c r="Y504" s="1649"/>
      <c r="Z504" s="1650"/>
      <c r="AA504" s="1679" t="s">
        <v>13262</v>
      </c>
      <c r="AB504" s="1680"/>
    </row>
    <row r="505" ht="33.75" customHeight="1">
      <c r="A505" s="1631" t="s">
        <v>56</v>
      </c>
      <c r="B505" s="1327">
        <v>45466.0</v>
      </c>
      <c r="C505" s="825"/>
      <c r="D505" s="1654" t="s">
        <v>13747</v>
      </c>
      <c r="E505" s="1698" t="s">
        <v>13748</v>
      </c>
      <c r="F505" s="1633">
        <v>1102.0</v>
      </c>
      <c r="G505" s="1633" t="s">
        <v>10646</v>
      </c>
      <c r="H505" s="1633" t="s">
        <v>13648</v>
      </c>
      <c r="I505" s="1633" t="s">
        <v>13749</v>
      </c>
      <c r="J505" s="1633" t="s">
        <v>13750</v>
      </c>
      <c r="K505" s="1633" t="s">
        <v>13751</v>
      </c>
      <c r="L505" s="1634" t="s">
        <v>13752</v>
      </c>
      <c r="M505" s="1635" t="s">
        <v>11800</v>
      </c>
      <c r="N505" s="1636" t="s">
        <v>13753</v>
      </c>
      <c r="O505" s="1636"/>
      <c r="P505" s="1636"/>
      <c r="Q505" s="1678"/>
      <c r="R505" s="1648"/>
      <c r="S505" s="1650"/>
      <c r="T505" s="1678"/>
      <c r="U505" s="1648"/>
      <c r="V505" s="1648"/>
      <c r="W505" s="1648"/>
      <c r="X505" s="1648"/>
      <c r="Y505" s="1649"/>
      <c r="Z505" s="1650"/>
      <c r="AA505" s="1679" t="s">
        <v>13754</v>
      </c>
      <c r="AB505" s="1680"/>
    </row>
    <row r="506" ht="33.75" customHeight="1">
      <c r="A506" s="1631" t="s">
        <v>87</v>
      </c>
      <c r="B506" s="1327">
        <v>45464.0</v>
      </c>
      <c r="C506" s="817"/>
      <c r="D506" s="824" t="s">
        <v>13755</v>
      </c>
      <c r="E506" s="1633"/>
      <c r="F506" s="1633">
        <v>1103.0</v>
      </c>
      <c r="G506" s="1633" t="s">
        <v>10646</v>
      </c>
      <c r="H506" s="1633" t="s">
        <v>13648</v>
      </c>
      <c r="I506" s="1633" t="s">
        <v>12599</v>
      </c>
      <c r="J506" s="1633" t="s">
        <v>13756</v>
      </c>
      <c r="K506" s="1633" t="s">
        <v>13757</v>
      </c>
      <c r="L506" s="1634"/>
      <c r="M506" s="1635" t="s">
        <v>11800</v>
      </c>
      <c r="N506" s="1636"/>
      <c r="O506" s="1636"/>
      <c r="P506" s="1636"/>
      <c r="Q506" s="1678"/>
      <c r="R506" s="1648"/>
      <c r="S506" s="1650"/>
      <c r="T506" s="1678"/>
      <c r="U506" s="1648"/>
      <c r="V506" s="1648"/>
      <c r="W506" s="1648"/>
      <c r="X506" s="1648"/>
      <c r="Y506" s="1649"/>
      <c r="Z506" s="1650"/>
      <c r="AA506" s="1679"/>
      <c r="AB506" s="1680"/>
    </row>
    <row r="507" ht="33.75" customHeight="1">
      <c r="A507" s="1631" t="s">
        <v>35</v>
      </c>
      <c r="B507" s="1653">
        <v>45468.0</v>
      </c>
      <c r="C507" s="1185" t="s">
        <v>301</v>
      </c>
      <c r="D507" s="1759" t="s">
        <v>862</v>
      </c>
      <c r="E507" s="1760"/>
      <c r="F507" s="1633">
        <v>1104.0</v>
      </c>
      <c r="G507" s="1633" t="s">
        <v>10646</v>
      </c>
      <c r="H507" s="1633" t="s">
        <v>13758</v>
      </c>
      <c r="I507" s="1633" t="s">
        <v>13759</v>
      </c>
      <c r="J507" s="1633" t="s">
        <v>13760</v>
      </c>
      <c r="K507" s="1633" t="s">
        <v>13761</v>
      </c>
      <c r="L507" s="1634" t="s">
        <v>13762</v>
      </c>
      <c r="M507" s="1635" t="s">
        <v>11800</v>
      </c>
      <c r="N507" s="1636" t="s">
        <v>13763</v>
      </c>
      <c r="O507" s="1636"/>
      <c r="P507" s="1636"/>
      <c r="Q507" s="1678"/>
      <c r="R507" s="1648"/>
      <c r="S507" s="1650"/>
      <c r="T507" s="1678"/>
      <c r="U507" s="1648"/>
      <c r="V507" s="1648"/>
      <c r="W507" s="1648"/>
      <c r="X507" s="1648"/>
      <c r="Y507" s="1649"/>
      <c r="Z507" s="1650"/>
      <c r="AA507" s="1679" t="s">
        <v>13764</v>
      </c>
      <c r="AB507" s="1680"/>
    </row>
    <row r="508" ht="33.75" customHeight="1">
      <c r="A508" s="1631" t="s">
        <v>56</v>
      </c>
      <c r="B508" s="1327">
        <v>45466.0</v>
      </c>
      <c r="C508" s="1185" t="s">
        <v>301</v>
      </c>
      <c r="D508" s="1654" t="s">
        <v>1623</v>
      </c>
      <c r="E508" s="1633"/>
      <c r="F508" s="1633">
        <v>1105.0</v>
      </c>
      <c r="G508" s="1633" t="s">
        <v>10646</v>
      </c>
      <c r="H508" s="1633" t="s">
        <v>13758</v>
      </c>
      <c r="I508" s="1633" t="s">
        <v>13765</v>
      </c>
      <c r="J508" s="1633" t="s">
        <v>13766</v>
      </c>
      <c r="K508" s="1633" t="s">
        <v>13767</v>
      </c>
      <c r="L508" s="1634" t="s">
        <v>13768</v>
      </c>
      <c r="M508" s="1635" t="s">
        <v>11800</v>
      </c>
      <c r="N508" s="1636" t="s">
        <v>13769</v>
      </c>
      <c r="O508" s="1636"/>
      <c r="P508" s="1636"/>
      <c r="Q508" s="1678"/>
      <c r="R508" s="1648"/>
      <c r="S508" s="1650"/>
      <c r="T508" s="1678"/>
      <c r="U508" s="1648"/>
      <c r="V508" s="1648"/>
      <c r="W508" s="1648"/>
      <c r="X508" s="1648"/>
      <c r="Y508" s="1649"/>
      <c r="Z508" s="1650"/>
      <c r="AA508" s="1679"/>
      <c r="AB508" s="1680"/>
    </row>
    <row r="509" ht="33.75" customHeight="1">
      <c r="A509" s="1631" t="s">
        <v>87</v>
      </c>
      <c r="B509" s="1327">
        <v>45464.0</v>
      </c>
      <c r="C509" s="817"/>
      <c r="D509" s="825" t="s">
        <v>1544</v>
      </c>
      <c r="E509" s="1633"/>
      <c r="F509" s="1633">
        <v>1106.0</v>
      </c>
      <c r="G509" s="1633" t="s">
        <v>10646</v>
      </c>
      <c r="H509" s="1633" t="s">
        <v>13758</v>
      </c>
      <c r="I509" s="1633" t="s">
        <v>13770</v>
      </c>
      <c r="J509" s="1633" t="s">
        <v>13771</v>
      </c>
      <c r="K509" s="1633" t="s">
        <v>13772</v>
      </c>
      <c r="L509" s="1634" t="s">
        <v>13773</v>
      </c>
      <c r="M509" s="1635" t="s">
        <v>11800</v>
      </c>
      <c r="N509" s="1636" t="s">
        <v>13774</v>
      </c>
      <c r="O509" s="1636"/>
      <c r="P509" s="1636"/>
      <c r="Q509" s="1678"/>
      <c r="R509" s="1648"/>
      <c r="S509" s="1650"/>
      <c r="T509" s="1678"/>
      <c r="U509" s="1648"/>
      <c r="V509" s="1648"/>
      <c r="W509" s="1648"/>
      <c r="X509" s="1648"/>
      <c r="Y509" s="1649"/>
      <c r="Z509" s="1650"/>
      <c r="AA509" s="1679"/>
      <c r="AB509" s="1680"/>
    </row>
    <row r="510" ht="33.75" customHeight="1">
      <c r="A510" s="1631" t="s">
        <v>35</v>
      </c>
      <c r="B510" s="1653">
        <v>45468.0</v>
      </c>
      <c r="C510" s="1185" t="s">
        <v>301</v>
      </c>
      <c r="D510" s="1759" t="s">
        <v>862</v>
      </c>
      <c r="E510" s="1760"/>
      <c r="F510" s="1633">
        <v>1107.0</v>
      </c>
      <c r="G510" s="1633" t="s">
        <v>10646</v>
      </c>
      <c r="H510" s="1633" t="s">
        <v>13758</v>
      </c>
      <c r="I510" s="1633" t="s">
        <v>13775</v>
      </c>
      <c r="J510" s="1633" t="s">
        <v>13776</v>
      </c>
      <c r="K510" s="1633" t="s">
        <v>13777</v>
      </c>
      <c r="L510" s="1634" t="s">
        <v>13778</v>
      </c>
      <c r="M510" s="1635" t="s">
        <v>11800</v>
      </c>
      <c r="N510" s="1636" t="s">
        <v>13779</v>
      </c>
      <c r="O510" s="1636"/>
      <c r="P510" s="1636"/>
      <c r="Q510" s="1678"/>
      <c r="R510" s="1648"/>
      <c r="S510" s="1650"/>
      <c r="T510" s="1678"/>
      <c r="U510" s="1648"/>
      <c r="V510" s="1648"/>
      <c r="W510" s="1648"/>
      <c r="X510" s="1648"/>
      <c r="Y510" s="1649"/>
      <c r="Z510" s="1650"/>
      <c r="AA510" s="1679" t="s">
        <v>13780</v>
      </c>
      <c r="AB510" s="1680"/>
    </row>
    <row r="511" ht="33.75" customHeight="1">
      <c r="A511" s="1631" t="s">
        <v>56</v>
      </c>
      <c r="B511" s="1327">
        <v>45466.0</v>
      </c>
      <c r="C511" s="1185" t="s">
        <v>301</v>
      </c>
      <c r="D511" s="1654" t="s">
        <v>1623</v>
      </c>
      <c r="E511" s="1633"/>
      <c r="F511" s="1633">
        <v>1108.0</v>
      </c>
      <c r="G511" s="1633" t="s">
        <v>10646</v>
      </c>
      <c r="H511" s="1633" t="s">
        <v>13758</v>
      </c>
      <c r="I511" s="1633" t="s">
        <v>13781</v>
      </c>
      <c r="J511" s="1633" t="s">
        <v>13782</v>
      </c>
      <c r="K511" s="1633" t="s">
        <v>13783</v>
      </c>
      <c r="L511" s="1634" t="s">
        <v>13784</v>
      </c>
      <c r="M511" s="1635" t="s">
        <v>11800</v>
      </c>
      <c r="N511" s="1636" t="s">
        <v>12909</v>
      </c>
      <c r="O511" s="1636"/>
      <c r="P511" s="1636"/>
      <c r="Q511" s="1678"/>
      <c r="R511" s="1648"/>
      <c r="S511" s="1650"/>
      <c r="T511" s="1678"/>
      <c r="U511" s="1648"/>
      <c r="V511" s="1648"/>
      <c r="W511" s="1648"/>
      <c r="X511" s="1648"/>
      <c r="Y511" s="1649"/>
      <c r="Z511" s="1650"/>
      <c r="AA511" s="1679" t="s">
        <v>13262</v>
      </c>
      <c r="AB511" s="1680"/>
    </row>
    <row r="512" ht="33.75" customHeight="1">
      <c r="A512" s="1631" t="s">
        <v>87</v>
      </c>
      <c r="B512" s="1327">
        <v>45464.0</v>
      </c>
      <c r="C512" s="817"/>
      <c r="D512" s="825" t="s">
        <v>13785</v>
      </c>
      <c r="E512" s="1633"/>
      <c r="F512" s="1633">
        <v>1109.0</v>
      </c>
      <c r="G512" s="1633" t="s">
        <v>10646</v>
      </c>
      <c r="H512" s="1633" t="s">
        <v>13758</v>
      </c>
      <c r="I512" s="1633" t="s">
        <v>13786</v>
      </c>
      <c r="J512" s="1633" t="s">
        <v>13787</v>
      </c>
      <c r="K512" s="1633" t="s">
        <v>13788</v>
      </c>
      <c r="L512" s="1634" t="s">
        <v>13789</v>
      </c>
      <c r="M512" s="1635" t="s">
        <v>11800</v>
      </c>
      <c r="N512" s="1636" t="s">
        <v>13790</v>
      </c>
      <c r="O512" s="1636"/>
      <c r="P512" s="1636"/>
      <c r="Q512" s="1678"/>
      <c r="R512" s="1648"/>
      <c r="S512" s="1650"/>
      <c r="T512" s="1678"/>
      <c r="U512" s="1648"/>
      <c r="V512" s="1648"/>
      <c r="W512" s="1648"/>
      <c r="X512" s="1648"/>
      <c r="Y512" s="1649"/>
      <c r="Z512" s="1650"/>
      <c r="AA512" s="1679" t="s">
        <v>13791</v>
      </c>
      <c r="AB512" s="1680"/>
    </row>
    <row r="513" ht="33.75" customHeight="1">
      <c r="A513" s="1631" t="s">
        <v>35</v>
      </c>
      <c r="B513" s="1653">
        <v>45468.0</v>
      </c>
      <c r="C513" s="1185" t="s">
        <v>301</v>
      </c>
      <c r="D513" s="1654" t="s">
        <v>4765</v>
      </c>
      <c r="E513" s="1633"/>
      <c r="F513" s="1633">
        <v>1110.0</v>
      </c>
      <c r="G513" s="1633" t="s">
        <v>10646</v>
      </c>
      <c r="H513" s="1633" t="s">
        <v>13758</v>
      </c>
      <c r="I513" s="1633" t="s">
        <v>11753</v>
      </c>
      <c r="J513" s="1633" t="s">
        <v>13792</v>
      </c>
      <c r="K513" s="1633" t="s">
        <v>13793</v>
      </c>
      <c r="L513" s="1634" t="s">
        <v>13794</v>
      </c>
      <c r="M513" s="1635" t="s">
        <v>11800</v>
      </c>
      <c r="N513" s="1636" t="s">
        <v>13795</v>
      </c>
      <c r="O513" s="1636"/>
      <c r="P513" s="1636"/>
      <c r="Q513" s="1678"/>
      <c r="R513" s="1648"/>
      <c r="S513" s="1650"/>
      <c r="T513" s="1678"/>
      <c r="U513" s="1648"/>
      <c r="V513" s="1648"/>
      <c r="W513" s="1648"/>
      <c r="X513" s="1648"/>
      <c r="Y513" s="1649"/>
      <c r="Z513" s="1650"/>
      <c r="AA513" s="1679"/>
      <c r="AB513" s="1680"/>
    </row>
    <row r="514" ht="33.75" customHeight="1">
      <c r="A514" s="1631" t="s">
        <v>56</v>
      </c>
      <c r="B514" s="1327">
        <v>45466.0</v>
      </c>
      <c r="C514" s="1185" t="s">
        <v>301</v>
      </c>
      <c r="D514" s="1654" t="s">
        <v>1623</v>
      </c>
      <c r="E514" s="1633"/>
      <c r="F514" s="1633">
        <v>1111.0</v>
      </c>
      <c r="G514" s="1633" t="s">
        <v>10646</v>
      </c>
      <c r="H514" s="1633" t="s">
        <v>13758</v>
      </c>
      <c r="I514" s="1633" t="s">
        <v>13796</v>
      </c>
      <c r="J514" s="1633" t="s">
        <v>13797</v>
      </c>
      <c r="K514" s="1633" t="s">
        <v>13798</v>
      </c>
      <c r="L514" s="1634" t="s">
        <v>13799</v>
      </c>
      <c r="M514" s="1635" t="s">
        <v>11800</v>
      </c>
      <c r="N514" s="1636" t="s">
        <v>13800</v>
      </c>
      <c r="O514" s="1636"/>
      <c r="P514" s="1636"/>
      <c r="Q514" s="1678"/>
      <c r="R514" s="1648"/>
      <c r="S514" s="1650"/>
      <c r="T514" s="1678"/>
      <c r="U514" s="1648"/>
      <c r="V514" s="1648"/>
      <c r="W514" s="1648"/>
      <c r="X514" s="1648"/>
      <c r="Y514" s="1649"/>
      <c r="Z514" s="1650"/>
      <c r="AA514" s="1679" t="s">
        <v>13801</v>
      </c>
      <c r="AB514" s="1680"/>
    </row>
    <row r="515" ht="33.75" customHeight="1">
      <c r="A515" s="1631" t="s">
        <v>87</v>
      </c>
      <c r="B515" s="1327">
        <v>45464.0</v>
      </c>
      <c r="C515" s="817"/>
      <c r="D515" s="825" t="s">
        <v>862</v>
      </c>
      <c r="E515" s="1633"/>
      <c r="F515" s="1633">
        <v>1112.0</v>
      </c>
      <c r="G515" s="1633" t="s">
        <v>10646</v>
      </c>
      <c r="H515" s="1633" t="s">
        <v>13758</v>
      </c>
      <c r="I515" s="1633" t="s">
        <v>13802</v>
      </c>
      <c r="J515" s="1633" t="s">
        <v>13803</v>
      </c>
      <c r="K515" s="1633" t="s">
        <v>13804</v>
      </c>
      <c r="L515" s="1634" t="s">
        <v>13805</v>
      </c>
      <c r="M515" s="1635" t="s">
        <v>11800</v>
      </c>
      <c r="N515" s="1636" t="s">
        <v>13806</v>
      </c>
      <c r="O515" s="1636"/>
      <c r="P515" s="1636"/>
      <c r="Q515" s="1678"/>
      <c r="R515" s="1648"/>
      <c r="S515" s="1650"/>
      <c r="T515" s="1678"/>
      <c r="U515" s="1648"/>
      <c r="V515" s="1648"/>
      <c r="W515" s="1648"/>
      <c r="X515" s="1648"/>
      <c r="Y515" s="1649"/>
      <c r="Z515" s="1650"/>
      <c r="AA515" s="1679"/>
      <c r="AB515" s="1680"/>
    </row>
    <row r="516" ht="33.75" customHeight="1">
      <c r="A516" s="1631" t="s">
        <v>35</v>
      </c>
      <c r="B516" s="1653">
        <v>45468.0</v>
      </c>
      <c r="C516" s="1185" t="s">
        <v>301</v>
      </c>
      <c r="D516" s="1654" t="s">
        <v>13608</v>
      </c>
      <c r="E516" s="1633"/>
      <c r="F516" s="1633">
        <v>1113.0</v>
      </c>
      <c r="G516" s="1633" t="s">
        <v>10646</v>
      </c>
      <c r="H516" s="1633" t="s">
        <v>13758</v>
      </c>
      <c r="I516" s="1633" t="s">
        <v>13807</v>
      </c>
      <c r="J516" s="1633" t="s">
        <v>13808</v>
      </c>
      <c r="K516" s="1633" t="s">
        <v>13809</v>
      </c>
      <c r="L516" s="1634" t="s">
        <v>13810</v>
      </c>
      <c r="M516" s="1635" t="s">
        <v>11800</v>
      </c>
      <c r="N516" s="1636" t="s">
        <v>13811</v>
      </c>
      <c r="O516" s="1636"/>
      <c r="P516" s="1636"/>
      <c r="Q516" s="1678"/>
      <c r="R516" s="1648"/>
      <c r="S516" s="1650"/>
      <c r="T516" s="1678"/>
      <c r="U516" s="1648"/>
      <c r="V516" s="1648"/>
      <c r="W516" s="1648"/>
      <c r="X516" s="1648"/>
      <c r="Y516" s="1649"/>
      <c r="Z516" s="1650"/>
      <c r="AA516" s="1679"/>
      <c r="AB516" s="1680"/>
    </row>
    <row r="517" ht="33.75" customHeight="1">
      <c r="A517" s="1340" t="s">
        <v>56</v>
      </c>
      <c r="B517" s="777"/>
      <c r="C517" s="777"/>
      <c r="D517" s="1757"/>
      <c r="E517" s="1657"/>
      <c r="F517" s="1657">
        <v>1114.0</v>
      </c>
      <c r="G517" s="1658" t="s">
        <v>10646</v>
      </c>
      <c r="H517" s="1657" t="s">
        <v>13758</v>
      </c>
      <c r="I517" s="1657" t="s">
        <v>13812</v>
      </c>
      <c r="J517" s="1657" t="s">
        <v>13813</v>
      </c>
      <c r="K517" s="1657" t="s">
        <v>13814</v>
      </c>
      <c r="L517" s="1659" t="s">
        <v>13815</v>
      </c>
      <c r="M517" s="1660" t="s">
        <v>11800</v>
      </c>
      <c r="N517" s="1661" t="s">
        <v>13816</v>
      </c>
      <c r="O517" s="1661"/>
      <c r="P517" s="1662"/>
      <c r="Q517" s="1674"/>
      <c r="R517" s="1666"/>
      <c r="S517" s="1668"/>
      <c r="T517" s="1674"/>
      <c r="U517" s="1666"/>
      <c r="V517" s="1666"/>
      <c r="W517" s="1666"/>
      <c r="X517" s="1666"/>
      <c r="Y517" s="1667"/>
      <c r="Z517" s="1668"/>
      <c r="AA517" s="1675"/>
      <c r="AB517" s="1676"/>
    </row>
    <row r="518" ht="33.75" customHeight="1">
      <c r="A518" s="1631" t="s">
        <v>87</v>
      </c>
      <c r="B518" s="1327">
        <v>45464.0</v>
      </c>
      <c r="C518" s="817"/>
      <c r="D518" s="825" t="s">
        <v>5726</v>
      </c>
      <c r="E518" s="1633"/>
      <c r="F518" s="1633">
        <v>1115.0</v>
      </c>
      <c r="G518" s="1633" t="s">
        <v>10646</v>
      </c>
      <c r="H518" s="1633" t="s">
        <v>13817</v>
      </c>
      <c r="I518" s="1633" t="s">
        <v>13818</v>
      </c>
      <c r="J518" s="1633" t="s">
        <v>13819</v>
      </c>
      <c r="K518" s="1633" t="s">
        <v>13820</v>
      </c>
      <c r="L518" s="1634" t="s">
        <v>13821</v>
      </c>
      <c r="M518" s="1635" t="s">
        <v>11800</v>
      </c>
      <c r="N518" s="1636" t="s">
        <v>13790</v>
      </c>
      <c r="O518" s="1636"/>
      <c r="P518" s="1636"/>
      <c r="Q518" s="1678"/>
      <c r="R518" s="1648"/>
      <c r="S518" s="1650"/>
      <c r="T518" s="1678"/>
      <c r="U518" s="1648"/>
      <c r="V518" s="1648"/>
      <c r="W518" s="1648"/>
      <c r="X518" s="1648"/>
      <c r="Y518" s="1649"/>
      <c r="Z518" s="1650"/>
      <c r="AA518" s="1679" t="s">
        <v>13262</v>
      </c>
      <c r="AB518" s="1680"/>
    </row>
    <row r="519" ht="33.75" customHeight="1">
      <c r="A519" s="1631" t="s">
        <v>35</v>
      </c>
      <c r="B519" s="1653">
        <v>45468.0</v>
      </c>
      <c r="C519" s="1185" t="s">
        <v>301</v>
      </c>
      <c r="D519" s="1759" t="s">
        <v>862</v>
      </c>
      <c r="E519" s="1760"/>
      <c r="F519" s="1633">
        <v>1116.0</v>
      </c>
      <c r="G519" s="1633" t="s">
        <v>10646</v>
      </c>
      <c r="H519" s="1633" t="s">
        <v>13817</v>
      </c>
      <c r="I519" s="1633" t="s">
        <v>13136</v>
      </c>
      <c r="J519" s="1633" t="s">
        <v>13822</v>
      </c>
      <c r="K519" s="1633" t="s">
        <v>13823</v>
      </c>
      <c r="L519" s="1634" t="s">
        <v>13824</v>
      </c>
      <c r="M519" s="1635" t="s">
        <v>11800</v>
      </c>
      <c r="N519" s="1636" t="s">
        <v>13825</v>
      </c>
      <c r="O519" s="1636"/>
      <c r="P519" s="1636"/>
      <c r="Q519" s="1678"/>
      <c r="R519" s="1648"/>
      <c r="S519" s="1650"/>
      <c r="T519" s="1678"/>
      <c r="U519" s="1648"/>
      <c r="V519" s="1648"/>
      <c r="W519" s="1648"/>
      <c r="X519" s="1648"/>
      <c r="Y519" s="1649"/>
      <c r="Z519" s="1650"/>
      <c r="AA519" s="1679" t="s">
        <v>13826</v>
      </c>
      <c r="AB519" s="1680"/>
    </row>
    <row r="520" ht="33.75" customHeight="1">
      <c r="A520" s="1340" t="s">
        <v>56</v>
      </c>
      <c r="B520" s="1325">
        <v>45466.0</v>
      </c>
      <c r="C520" s="867" t="s">
        <v>6258</v>
      </c>
      <c r="D520" s="1655" t="s">
        <v>7582</v>
      </c>
      <c r="E520" s="1657"/>
      <c r="F520" s="1657">
        <v>1117.0</v>
      </c>
      <c r="G520" s="1658" t="s">
        <v>10646</v>
      </c>
      <c r="H520" s="1657" t="s">
        <v>13817</v>
      </c>
      <c r="I520" s="1657" t="s">
        <v>13827</v>
      </c>
      <c r="J520" s="1657" t="s">
        <v>13828</v>
      </c>
      <c r="K520" s="1657" t="s">
        <v>13829</v>
      </c>
      <c r="L520" s="1659" t="s">
        <v>13830</v>
      </c>
      <c r="M520" s="1660" t="s">
        <v>11800</v>
      </c>
      <c r="N520" s="1661" t="s">
        <v>13831</v>
      </c>
      <c r="O520" s="1661"/>
      <c r="P520" s="1662"/>
      <c r="Q520" s="1674"/>
      <c r="R520" s="1666"/>
      <c r="S520" s="1668"/>
      <c r="T520" s="1674"/>
      <c r="U520" s="1666"/>
      <c r="V520" s="1666"/>
      <c r="W520" s="1666"/>
      <c r="X520" s="1666"/>
      <c r="Y520" s="1667"/>
      <c r="Z520" s="1668"/>
      <c r="AA520" s="1675"/>
      <c r="AB520" s="1676"/>
    </row>
    <row r="521" ht="33.75" customHeight="1">
      <c r="A521" s="1631" t="s">
        <v>87</v>
      </c>
      <c r="B521" s="1327">
        <v>45464.0</v>
      </c>
      <c r="C521" s="817"/>
      <c r="D521" s="825" t="s">
        <v>13832</v>
      </c>
      <c r="E521" s="1633"/>
      <c r="F521" s="1633">
        <v>1118.0</v>
      </c>
      <c r="G521" s="1633" t="s">
        <v>10646</v>
      </c>
      <c r="H521" s="1633" t="s">
        <v>13817</v>
      </c>
      <c r="I521" s="1633" t="s">
        <v>13833</v>
      </c>
      <c r="J521" s="1633" t="s">
        <v>13834</v>
      </c>
      <c r="K521" s="1633" t="s">
        <v>13835</v>
      </c>
      <c r="L521" s="1634" t="s">
        <v>13836</v>
      </c>
      <c r="M521" s="1635" t="s">
        <v>11800</v>
      </c>
      <c r="N521" s="1636" t="s">
        <v>13837</v>
      </c>
      <c r="O521" s="1636"/>
      <c r="P521" s="1636"/>
      <c r="Q521" s="1678"/>
      <c r="R521" s="1648"/>
      <c r="S521" s="1650"/>
      <c r="T521" s="1678"/>
      <c r="U521" s="1648"/>
      <c r="V521" s="1648"/>
      <c r="W521" s="1648"/>
      <c r="X521" s="1648"/>
      <c r="Y521" s="1649"/>
      <c r="Z521" s="1650"/>
      <c r="AA521" s="1679" t="s">
        <v>13838</v>
      </c>
      <c r="AB521" s="1680"/>
    </row>
    <row r="522" ht="33.75" customHeight="1">
      <c r="A522" s="1631" t="s">
        <v>35</v>
      </c>
      <c r="B522" s="1653">
        <v>45468.0</v>
      </c>
      <c r="C522" s="1185" t="s">
        <v>301</v>
      </c>
      <c r="D522" s="1759" t="s">
        <v>862</v>
      </c>
      <c r="E522" s="1760"/>
      <c r="F522" s="1633">
        <v>1119.0</v>
      </c>
      <c r="G522" s="1633" t="s">
        <v>10646</v>
      </c>
      <c r="H522" s="1633" t="s">
        <v>13817</v>
      </c>
      <c r="I522" s="1633" t="s">
        <v>13839</v>
      </c>
      <c r="J522" s="1633" t="s">
        <v>13840</v>
      </c>
      <c r="K522" s="1633" t="s">
        <v>13841</v>
      </c>
      <c r="L522" s="1634" t="s">
        <v>13842</v>
      </c>
      <c r="M522" s="1635" t="s">
        <v>11800</v>
      </c>
      <c r="N522" s="1636" t="s">
        <v>13843</v>
      </c>
      <c r="O522" s="1636"/>
      <c r="P522" s="1636"/>
      <c r="Q522" s="1678"/>
      <c r="R522" s="1648"/>
      <c r="S522" s="1650"/>
      <c r="T522" s="1678"/>
      <c r="U522" s="1648"/>
      <c r="V522" s="1648"/>
      <c r="W522" s="1648"/>
      <c r="X522" s="1648"/>
      <c r="Y522" s="1649"/>
      <c r="Z522" s="1650"/>
      <c r="AA522" s="1679"/>
      <c r="AB522" s="1680"/>
    </row>
    <row r="523" ht="33.75" customHeight="1">
      <c r="A523" s="1340" t="s">
        <v>56</v>
      </c>
      <c r="B523" s="1325">
        <v>45466.0</v>
      </c>
      <c r="C523" s="867" t="s">
        <v>6258</v>
      </c>
      <c r="D523" s="1655" t="s">
        <v>12626</v>
      </c>
      <c r="E523" s="1657"/>
      <c r="F523" s="1657">
        <v>1120.0</v>
      </c>
      <c r="G523" s="1658" t="s">
        <v>10646</v>
      </c>
      <c r="H523" s="1657" t="s">
        <v>13817</v>
      </c>
      <c r="I523" s="1657" t="s">
        <v>13844</v>
      </c>
      <c r="J523" s="1657" t="s">
        <v>13845</v>
      </c>
      <c r="K523" s="1657" t="s">
        <v>13846</v>
      </c>
      <c r="L523" s="1659" t="s">
        <v>13847</v>
      </c>
      <c r="M523" s="1660" t="s">
        <v>11800</v>
      </c>
      <c r="N523" s="1661" t="s">
        <v>13848</v>
      </c>
      <c r="O523" s="1661"/>
      <c r="P523" s="1662"/>
      <c r="Q523" s="1674"/>
      <c r="R523" s="1666"/>
      <c r="S523" s="1668"/>
      <c r="T523" s="1674"/>
      <c r="U523" s="1666"/>
      <c r="V523" s="1666"/>
      <c r="W523" s="1666"/>
      <c r="X523" s="1666"/>
      <c r="Y523" s="1667"/>
      <c r="Z523" s="1668"/>
      <c r="AA523" s="1675"/>
      <c r="AB523" s="1676"/>
    </row>
    <row r="524" ht="33.75" customHeight="1">
      <c r="A524" s="1725" t="s">
        <v>87</v>
      </c>
      <c r="B524" s="1325">
        <v>45464.0</v>
      </c>
      <c r="C524" s="777"/>
      <c r="D524" s="867" t="s">
        <v>13849</v>
      </c>
      <c r="E524" s="1657"/>
      <c r="F524" s="1657">
        <v>1121.0</v>
      </c>
      <c r="G524" s="1658" t="s">
        <v>10646</v>
      </c>
      <c r="H524" s="1657" t="s">
        <v>13850</v>
      </c>
      <c r="I524" s="1657" t="s">
        <v>13851</v>
      </c>
      <c r="J524" s="1657" t="s">
        <v>13852</v>
      </c>
      <c r="K524" s="1657" t="s">
        <v>13853</v>
      </c>
      <c r="L524" s="1659" t="s">
        <v>13854</v>
      </c>
      <c r="M524" s="1660" t="s">
        <v>11800</v>
      </c>
      <c r="N524" s="1661" t="s">
        <v>13855</v>
      </c>
      <c r="O524" s="1661"/>
      <c r="P524" s="1662"/>
      <c r="Q524" s="1674"/>
      <c r="R524" s="1666"/>
      <c r="S524" s="1668"/>
      <c r="T524" s="1674"/>
      <c r="U524" s="1666"/>
      <c r="V524" s="1666"/>
      <c r="W524" s="1666"/>
      <c r="X524" s="1666"/>
      <c r="Y524" s="1667"/>
      <c r="Z524" s="1668"/>
      <c r="AA524" s="1675"/>
      <c r="AB524" s="1676"/>
    </row>
    <row r="525" ht="33.75" customHeight="1">
      <c r="A525" s="1631" t="s">
        <v>35</v>
      </c>
      <c r="B525" s="1653">
        <v>45468.0</v>
      </c>
      <c r="C525" s="1185" t="s">
        <v>301</v>
      </c>
      <c r="D525" s="1759" t="s">
        <v>862</v>
      </c>
      <c r="E525" s="1760"/>
      <c r="F525" s="1633">
        <v>1122.0</v>
      </c>
      <c r="G525" s="1633" t="s">
        <v>10646</v>
      </c>
      <c r="H525" s="1633" t="s">
        <v>13850</v>
      </c>
      <c r="I525" s="1633" t="s">
        <v>13856</v>
      </c>
      <c r="J525" s="1633" t="s">
        <v>13857</v>
      </c>
      <c r="K525" s="1633" t="s">
        <v>13858</v>
      </c>
      <c r="L525" s="1634" t="s">
        <v>13859</v>
      </c>
      <c r="M525" s="1635" t="s">
        <v>11800</v>
      </c>
      <c r="N525" s="1636" t="s">
        <v>13860</v>
      </c>
      <c r="O525" s="1636"/>
      <c r="P525" s="1636"/>
      <c r="Q525" s="1678"/>
      <c r="R525" s="1648"/>
      <c r="S525" s="1650"/>
      <c r="T525" s="1678"/>
      <c r="U525" s="1648"/>
      <c r="V525" s="1648"/>
      <c r="W525" s="1648"/>
      <c r="X525" s="1648"/>
      <c r="Y525" s="1649"/>
      <c r="Z525" s="1650"/>
      <c r="AA525" s="1679" t="s">
        <v>13861</v>
      </c>
      <c r="AB525" s="1680"/>
    </row>
    <row r="526" ht="33.75" customHeight="1">
      <c r="A526" s="1631" t="s">
        <v>56</v>
      </c>
      <c r="B526" s="1327">
        <v>45466.0</v>
      </c>
      <c r="C526" s="1185" t="s">
        <v>301</v>
      </c>
      <c r="D526" s="1654" t="s">
        <v>13862</v>
      </c>
      <c r="E526" s="1633"/>
      <c r="F526" s="1633">
        <v>1123.0</v>
      </c>
      <c r="G526" s="1633" t="s">
        <v>10646</v>
      </c>
      <c r="H526" s="1633" t="s">
        <v>13850</v>
      </c>
      <c r="I526" s="1633" t="s">
        <v>13863</v>
      </c>
      <c r="J526" s="1633" t="s">
        <v>13864</v>
      </c>
      <c r="K526" s="1633" t="s">
        <v>13865</v>
      </c>
      <c r="L526" s="1634" t="s">
        <v>13866</v>
      </c>
      <c r="M526" s="1635" t="s">
        <v>11800</v>
      </c>
      <c r="N526" s="1636" t="s">
        <v>13867</v>
      </c>
      <c r="O526" s="1636"/>
      <c r="P526" s="1636"/>
      <c r="Q526" s="1678"/>
      <c r="R526" s="1648"/>
      <c r="S526" s="1650"/>
      <c r="T526" s="1678"/>
      <c r="U526" s="1648"/>
      <c r="V526" s="1648"/>
      <c r="W526" s="1648"/>
      <c r="X526" s="1648"/>
      <c r="Y526" s="1649"/>
      <c r="Z526" s="1650"/>
      <c r="AA526" s="1679" t="s">
        <v>13868</v>
      </c>
      <c r="AB526" s="1680"/>
    </row>
    <row r="527" ht="33.75" customHeight="1">
      <c r="A527" s="1631" t="s">
        <v>87</v>
      </c>
      <c r="B527" s="1327">
        <v>45464.0</v>
      </c>
      <c r="C527" s="817"/>
      <c r="D527" s="825" t="s">
        <v>13869</v>
      </c>
      <c r="E527" s="1633"/>
      <c r="F527" s="1633">
        <v>1124.0</v>
      </c>
      <c r="G527" s="1633" t="s">
        <v>10646</v>
      </c>
      <c r="H527" s="1633" t="s">
        <v>13850</v>
      </c>
      <c r="I527" s="1633" t="s">
        <v>13870</v>
      </c>
      <c r="J527" s="1633" t="s">
        <v>13871</v>
      </c>
      <c r="K527" s="1633" t="s">
        <v>13872</v>
      </c>
      <c r="L527" s="1634" t="s">
        <v>13873</v>
      </c>
      <c r="M527" s="1635" t="s">
        <v>11800</v>
      </c>
      <c r="N527" s="1636" t="s">
        <v>13874</v>
      </c>
      <c r="O527" s="1636"/>
      <c r="P527" s="1636"/>
      <c r="Q527" s="1678"/>
      <c r="R527" s="1648"/>
      <c r="S527" s="1650"/>
      <c r="T527" s="1678"/>
      <c r="U527" s="1648"/>
      <c r="V527" s="1648"/>
      <c r="W527" s="1648"/>
      <c r="X527" s="1648"/>
      <c r="Y527" s="1649"/>
      <c r="Z527" s="1650"/>
      <c r="AA527" s="1679"/>
      <c r="AB527" s="1680"/>
    </row>
    <row r="528" ht="33.75" customHeight="1">
      <c r="A528" s="1631" t="s">
        <v>35</v>
      </c>
      <c r="B528" s="1653">
        <v>45468.0</v>
      </c>
      <c r="C528" s="1185" t="s">
        <v>301</v>
      </c>
      <c r="D528" s="1759" t="s">
        <v>862</v>
      </c>
      <c r="E528" s="1760"/>
      <c r="F528" s="1633">
        <v>1125.0</v>
      </c>
      <c r="G528" s="1633" t="s">
        <v>10646</v>
      </c>
      <c r="H528" s="1633" t="s">
        <v>13850</v>
      </c>
      <c r="I528" s="1633" t="s">
        <v>13875</v>
      </c>
      <c r="J528" s="1633" t="s">
        <v>13876</v>
      </c>
      <c r="K528" s="1633" t="s">
        <v>13877</v>
      </c>
      <c r="L528" s="1634" t="s">
        <v>13878</v>
      </c>
      <c r="M528" s="1635" t="s">
        <v>11800</v>
      </c>
      <c r="N528" s="1636" t="s">
        <v>13879</v>
      </c>
      <c r="O528" s="1636"/>
      <c r="P528" s="1636"/>
      <c r="Q528" s="1678"/>
      <c r="R528" s="1648"/>
      <c r="S528" s="1650"/>
      <c r="T528" s="1678"/>
      <c r="U528" s="1648"/>
      <c r="V528" s="1648"/>
      <c r="W528" s="1648"/>
      <c r="X528" s="1648"/>
      <c r="Y528" s="1649"/>
      <c r="Z528" s="1650"/>
      <c r="AA528" s="1679" t="s">
        <v>13880</v>
      </c>
      <c r="AB528" s="1680"/>
    </row>
    <row r="529" ht="33.75" customHeight="1">
      <c r="A529" s="1340" t="s">
        <v>56</v>
      </c>
      <c r="B529" s="1325">
        <v>45466.0</v>
      </c>
      <c r="C529" s="867" t="s">
        <v>6258</v>
      </c>
      <c r="D529" s="1655" t="s">
        <v>13881</v>
      </c>
      <c r="E529" s="1657"/>
      <c r="F529" s="1657">
        <v>1126.0</v>
      </c>
      <c r="G529" s="1658" t="s">
        <v>10646</v>
      </c>
      <c r="H529" s="1657" t="s">
        <v>13850</v>
      </c>
      <c r="I529" s="1657" t="s">
        <v>13882</v>
      </c>
      <c r="J529" s="1657" t="s">
        <v>13883</v>
      </c>
      <c r="K529" s="1657" t="s">
        <v>13884</v>
      </c>
      <c r="L529" s="1659" t="s">
        <v>13885</v>
      </c>
      <c r="M529" s="1660" t="s">
        <v>11800</v>
      </c>
      <c r="N529" s="1661" t="s">
        <v>13886</v>
      </c>
      <c r="O529" s="1661"/>
      <c r="P529" s="1662"/>
      <c r="Q529" s="1674"/>
      <c r="R529" s="1666"/>
      <c r="S529" s="1668"/>
      <c r="T529" s="1674"/>
      <c r="U529" s="1666"/>
      <c r="V529" s="1666"/>
      <c r="W529" s="1666"/>
      <c r="X529" s="1666"/>
      <c r="Y529" s="1667"/>
      <c r="Z529" s="1668"/>
      <c r="AA529" s="1675"/>
      <c r="AB529" s="1676"/>
    </row>
    <row r="530" ht="33.75" customHeight="1">
      <c r="A530" s="1631" t="s">
        <v>87</v>
      </c>
      <c r="B530" s="1327">
        <v>45466.0</v>
      </c>
      <c r="C530" s="817"/>
      <c r="D530" s="825" t="s">
        <v>13887</v>
      </c>
      <c r="E530" s="1633"/>
      <c r="F530" s="1633">
        <v>1127.0</v>
      </c>
      <c r="G530" s="1633" t="s">
        <v>10646</v>
      </c>
      <c r="H530" s="1633" t="s">
        <v>13850</v>
      </c>
      <c r="I530" s="1633" t="s">
        <v>13888</v>
      </c>
      <c r="J530" s="1633" t="s">
        <v>13889</v>
      </c>
      <c r="K530" s="1682" t="s">
        <v>13890</v>
      </c>
      <c r="L530" s="1634" t="s">
        <v>6953</v>
      </c>
      <c r="M530" s="1635" t="s">
        <v>11800</v>
      </c>
      <c r="N530" s="1636" t="s">
        <v>13891</v>
      </c>
      <c r="O530" s="1636"/>
      <c r="P530" s="1636"/>
      <c r="Q530" s="1678"/>
      <c r="R530" s="1648"/>
      <c r="S530" s="1650"/>
      <c r="T530" s="1678"/>
      <c r="U530" s="1648"/>
      <c r="V530" s="1648"/>
      <c r="W530" s="1648"/>
      <c r="X530" s="1648"/>
      <c r="Y530" s="1649"/>
      <c r="Z530" s="1650"/>
      <c r="AA530" s="1679"/>
      <c r="AB530" s="1680"/>
    </row>
    <row r="531" ht="33.75" customHeight="1">
      <c r="A531" s="1340" t="s">
        <v>35</v>
      </c>
      <c r="B531" s="1700">
        <v>45468.0</v>
      </c>
      <c r="C531" s="867" t="s">
        <v>6258</v>
      </c>
      <c r="D531" s="1655" t="s">
        <v>674</v>
      </c>
      <c r="E531" s="1657"/>
      <c r="F531" s="1657">
        <v>1128.0</v>
      </c>
      <c r="G531" s="1658" t="s">
        <v>10646</v>
      </c>
      <c r="H531" s="1657" t="s">
        <v>13892</v>
      </c>
      <c r="I531" s="1657" t="s">
        <v>13893</v>
      </c>
      <c r="J531" s="1657" t="s">
        <v>13894</v>
      </c>
      <c r="K531" s="1657" t="s">
        <v>13895</v>
      </c>
      <c r="L531" s="1659" t="s">
        <v>13896</v>
      </c>
      <c r="M531" s="1660" t="s">
        <v>11800</v>
      </c>
      <c r="N531" s="1661" t="s">
        <v>13897</v>
      </c>
      <c r="O531" s="1661"/>
      <c r="P531" s="1662"/>
      <c r="Q531" s="1674"/>
      <c r="R531" s="1666"/>
      <c r="S531" s="1668"/>
      <c r="T531" s="1674"/>
      <c r="U531" s="1666"/>
      <c r="V531" s="1666"/>
      <c r="W531" s="1666"/>
      <c r="X531" s="1666"/>
      <c r="Y531" s="1667"/>
      <c r="Z531" s="1668"/>
      <c r="AA531" s="1675" t="s">
        <v>13898</v>
      </c>
      <c r="AB531" s="1676"/>
    </row>
    <row r="532" ht="33.75" customHeight="1">
      <c r="A532" s="1631" t="s">
        <v>56</v>
      </c>
      <c r="B532" s="825" t="s">
        <v>13899</v>
      </c>
      <c r="C532" s="1185" t="s">
        <v>301</v>
      </c>
      <c r="D532" s="1654" t="s">
        <v>862</v>
      </c>
      <c r="E532" s="1633"/>
      <c r="F532" s="1633">
        <v>1129.0</v>
      </c>
      <c r="G532" s="1633" t="s">
        <v>10646</v>
      </c>
      <c r="H532" s="1633" t="s">
        <v>13892</v>
      </c>
      <c r="I532" s="1633" t="s">
        <v>13900</v>
      </c>
      <c r="J532" s="1633" t="s">
        <v>13901</v>
      </c>
      <c r="K532" s="1633" t="s">
        <v>13902</v>
      </c>
      <c r="L532" s="1634" t="s">
        <v>13903</v>
      </c>
      <c r="M532" s="1635" t="s">
        <v>11800</v>
      </c>
      <c r="N532" s="1636" t="s">
        <v>13904</v>
      </c>
      <c r="O532" s="1636"/>
      <c r="P532" s="1636"/>
      <c r="Q532" s="1678"/>
      <c r="R532" s="1648"/>
      <c r="S532" s="1650"/>
      <c r="T532" s="1678"/>
      <c r="U532" s="1648"/>
      <c r="V532" s="1648"/>
      <c r="W532" s="1648"/>
      <c r="X532" s="1648"/>
      <c r="Y532" s="1649"/>
      <c r="Z532" s="1650"/>
      <c r="AA532" s="1679" t="s">
        <v>13905</v>
      </c>
      <c r="AB532" s="1680"/>
    </row>
    <row r="533" ht="33.75" customHeight="1">
      <c r="A533" s="1631" t="s">
        <v>87</v>
      </c>
      <c r="B533" s="1327">
        <v>45466.0</v>
      </c>
      <c r="C533" s="817"/>
      <c r="D533" s="825" t="s">
        <v>13906</v>
      </c>
      <c r="E533" s="1633"/>
      <c r="F533" s="1633">
        <v>1130.0</v>
      </c>
      <c r="G533" s="1633" t="s">
        <v>10646</v>
      </c>
      <c r="H533" s="1633" t="s">
        <v>13892</v>
      </c>
      <c r="I533" s="1633" t="s">
        <v>13907</v>
      </c>
      <c r="J533" s="1633" t="s">
        <v>13908</v>
      </c>
      <c r="K533" s="1633" t="s">
        <v>13909</v>
      </c>
      <c r="L533" s="1634" t="s">
        <v>13910</v>
      </c>
      <c r="M533" s="1635" t="s">
        <v>11800</v>
      </c>
      <c r="N533" s="1636" t="s">
        <v>13911</v>
      </c>
      <c r="O533" s="1636"/>
      <c r="P533" s="1636"/>
      <c r="Q533" s="1678"/>
      <c r="R533" s="1648"/>
      <c r="S533" s="1650"/>
      <c r="T533" s="1678"/>
      <c r="U533" s="1648"/>
      <c r="V533" s="1648"/>
      <c r="W533" s="1648"/>
      <c r="X533" s="1648"/>
      <c r="Y533" s="1649"/>
      <c r="Z533" s="1650"/>
      <c r="AA533" s="1679" t="s">
        <v>12857</v>
      </c>
      <c r="AB533" s="1680"/>
    </row>
    <row r="534" ht="33.75" customHeight="1">
      <c r="A534" s="1631" t="s">
        <v>35</v>
      </c>
      <c r="B534" s="1653">
        <v>45468.0</v>
      </c>
      <c r="C534" s="1185" t="s">
        <v>301</v>
      </c>
      <c r="D534" s="1759" t="s">
        <v>862</v>
      </c>
      <c r="E534" s="1760"/>
      <c r="F534" s="1633">
        <v>1131.0</v>
      </c>
      <c r="G534" s="1633" t="s">
        <v>10646</v>
      </c>
      <c r="H534" s="1633" t="s">
        <v>13892</v>
      </c>
      <c r="I534" s="1633" t="s">
        <v>13912</v>
      </c>
      <c r="J534" s="1633" t="s">
        <v>13913</v>
      </c>
      <c r="K534" s="1633" t="s">
        <v>13914</v>
      </c>
      <c r="L534" s="1634" t="s">
        <v>13915</v>
      </c>
      <c r="M534" s="1635" t="s">
        <v>11800</v>
      </c>
      <c r="N534" s="1636" t="s">
        <v>13916</v>
      </c>
      <c r="O534" s="1636"/>
      <c r="P534" s="1636"/>
      <c r="Q534" s="1678"/>
      <c r="R534" s="1648"/>
      <c r="S534" s="1650"/>
      <c r="T534" s="1678"/>
      <c r="U534" s="1648"/>
      <c r="V534" s="1648"/>
      <c r="W534" s="1648"/>
      <c r="X534" s="1648"/>
      <c r="Y534" s="1649"/>
      <c r="Z534" s="1650"/>
      <c r="AA534" s="1679"/>
      <c r="AB534" s="1680"/>
    </row>
    <row r="535" ht="33.75" customHeight="1">
      <c r="A535" s="1631" t="s">
        <v>56</v>
      </c>
      <c r="B535" s="1327">
        <v>45466.0</v>
      </c>
      <c r="C535" s="1185" t="s">
        <v>301</v>
      </c>
      <c r="D535" s="1654" t="s">
        <v>1623</v>
      </c>
      <c r="E535" s="1633"/>
      <c r="F535" s="1633">
        <v>1132.0</v>
      </c>
      <c r="G535" s="1633" t="s">
        <v>10646</v>
      </c>
      <c r="H535" s="1633" t="s">
        <v>13892</v>
      </c>
      <c r="I535" s="1633" t="s">
        <v>13917</v>
      </c>
      <c r="J535" s="1633" t="s">
        <v>13918</v>
      </c>
      <c r="K535" s="1633" t="s">
        <v>13919</v>
      </c>
      <c r="L535" s="1634" t="s">
        <v>13920</v>
      </c>
      <c r="M535" s="1635" t="s">
        <v>11800</v>
      </c>
      <c r="N535" s="1636" t="s">
        <v>13879</v>
      </c>
      <c r="O535" s="1636"/>
      <c r="P535" s="1636"/>
      <c r="Q535" s="1678"/>
      <c r="R535" s="1648"/>
      <c r="S535" s="1650"/>
      <c r="T535" s="1678"/>
      <c r="U535" s="1648"/>
      <c r="V535" s="1648"/>
      <c r="W535" s="1648"/>
      <c r="X535" s="1648"/>
      <c r="Y535" s="1649"/>
      <c r="Z535" s="1650"/>
      <c r="AA535" s="1679" t="s">
        <v>13921</v>
      </c>
      <c r="AB535" s="1680"/>
    </row>
    <row r="536" ht="33.75" customHeight="1">
      <c r="A536" s="1631" t="s">
        <v>87</v>
      </c>
      <c r="B536" s="1327">
        <v>45466.0</v>
      </c>
      <c r="C536" s="817"/>
      <c r="D536" s="825" t="s">
        <v>862</v>
      </c>
      <c r="E536" s="1633"/>
      <c r="F536" s="1633">
        <v>1133.0</v>
      </c>
      <c r="G536" s="1633" t="s">
        <v>10646</v>
      </c>
      <c r="H536" s="1633" t="s">
        <v>13892</v>
      </c>
      <c r="I536" s="1633" t="s">
        <v>13922</v>
      </c>
      <c r="J536" s="1633" t="s">
        <v>13923</v>
      </c>
      <c r="K536" s="1633" t="s">
        <v>13924</v>
      </c>
      <c r="L536" s="1634" t="s">
        <v>13925</v>
      </c>
      <c r="M536" s="1635" t="s">
        <v>11800</v>
      </c>
      <c r="N536" s="1636" t="s">
        <v>2896</v>
      </c>
      <c r="O536" s="1636"/>
      <c r="P536" s="1636"/>
      <c r="Q536" s="1678"/>
      <c r="R536" s="1648"/>
      <c r="S536" s="1650"/>
      <c r="T536" s="1678"/>
      <c r="U536" s="1648"/>
      <c r="V536" s="1648"/>
      <c r="W536" s="1648"/>
      <c r="X536" s="1648"/>
      <c r="Y536" s="1649"/>
      <c r="Z536" s="1650"/>
      <c r="AA536" s="1679"/>
      <c r="AB536" s="1680"/>
    </row>
    <row r="537" ht="33.75" customHeight="1">
      <c r="A537" s="1631" t="s">
        <v>35</v>
      </c>
      <c r="B537" s="1653">
        <v>45468.0</v>
      </c>
      <c r="C537" s="1185" t="s">
        <v>301</v>
      </c>
      <c r="D537" s="1759" t="s">
        <v>862</v>
      </c>
      <c r="E537" s="1760"/>
      <c r="F537" s="1633">
        <v>1134.0</v>
      </c>
      <c r="G537" s="1633" t="s">
        <v>10646</v>
      </c>
      <c r="H537" s="1633" t="s">
        <v>13892</v>
      </c>
      <c r="I537" s="1633" t="s">
        <v>13926</v>
      </c>
      <c r="J537" s="1633" t="s">
        <v>13927</v>
      </c>
      <c r="K537" s="1633" t="s">
        <v>13928</v>
      </c>
      <c r="L537" s="1634" t="s">
        <v>13929</v>
      </c>
      <c r="M537" s="1635" t="s">
        <v>11800</v>
      </c>
      <c r="N537" s="1636" t="s">
        <v>13930</v>
      </c>
      <c r="O537" s="1636"/>
      <c r="P537" s="1636"/>
      <c r="Q537" s="1678"/>
      <c r="R537" s="1648"/>
      <c r="S537" s="1650"/>
      <c r="T537" s="1678"/>
      <c r="U537" s="1648"/>
      <c r="V537" s="1648"/>
      <c r="W537" s="1648"/>
      <c r="X537" s="1648"/>
      <c r="Y537" s="1649"/>
      <c r="Z537" s="1650"/>
      <c r="AA537" s="1679"/>
      <c r="AB537" s="1680"/>
    </row>
    <row r="538" ht="33.75" customHeight="1">
      <c r="A538" s="1684" t="s">
        <v>56</v>
      </c>
      <c r="B538" s="1723">
        <v>45466.0</v>
      </c>
      <c r="C538" s="891" t="s">
        <v>6258</v>
      </c>
      <c r="D538" s="1687" t="s">
        <v>13931</v>
      </c>
      <c r="E538" s="1688"/>
      <c r="F538" s="1688">
        <v>1135.0</v>
      </c>
      <c r="G538" s="1688" t="s">
        <v>10646</v>
      </c>
      <c r="H538" s="1688" t="s">
        <v>13892</v>
      </c>
      <c r="I538" s="1688" t="s">
        <v>13932</v>
      </c>
      <c r="J538" s="1688" t="s">
        <v>13933</v>
      </c>
      <c r="K538" s="1688" t="s">
        <v>13934</v>
      </c>
      <c r="L538" s="1689" t="s">
        <v>13935</v>
      </c>
      <c r="M538" s="1690" t="s">
        <v>11800</v>
      </c>
      <c r="N538" s="1691" t="s">
        <v>13936</v>
      </c>
      <c r="O538" s="1691"/>
      <c r="P538" s="1691"/>
      <c r="Q538" s="1692"/>
      <c r="R538" s="1693"/>
      <c r="S538" s="1694"/>
      <c r="T538" s="1692"/>
      <c r="U538" s="1693"/>
      <c r="V538" s="1693"/>
      <c r="W538" s="1693"/>
      <c r="X538" s="1693"/>
      <c r="Y538" s="1695"/>
      <c r="Z538" s="1694"/>
      <c r="AA538" s="1696" t="s">
        <v>13937</v>
      </c>
      <c r="AB538" s="1697"/>
    </row>
    <row r="539" ht="33.75" customHeight="1">
      <c r="A539" s="1725" t="s">
        <v>87</v>
      </c>
      <c r="B539" s="1326">
        <v>45466.0</v>
      </c>
      <c r="C539" s="1208"/>
      <c r="D539" s="1025" t="s">
        <v>13938</v>
      </c>
      <c r="E539" s="1673"/>
      <c r="F539" s="1673">
        <v>1136.0</v>
      </c>
      <c r="G539" s="1673" t="s">
        <v>10646</v>
      </c>
      <c r="H539" s="1673" t="s">
        <v>13939</v>
      </c>
      <c r="I539" s="1673" t="s">
        <v>13940</v>
      </c>
      <c r="J539" s="1673" t="s">
        <v>13941</v>
      </c>
      <c r="K539" s="1673" t="s">
        <v>13942</v>
      </c>
      <c r="L539" s="1729" t="s">
        <v>13943</v>
      </c>
      <c r="M539" s="1730" t="s">
        <v>11800</v>
      </c>
      <c r="N539" s="1731" t="s">
        <v>13911</v>
      </c>
      <c r="O539" s="1731"/>
      <c r="P539" s="1731"/>
      <c r="Q539" s="1732"/>
      <c r="R539" s="1733"/>
      <c r="S539" s="1734"/>
      <c r="T539" s="1732"/>
      <c r="U539" s="1733"/>
      <c r="V539" s="1733"/>
      <c r="W539" s="1733"/>
      <c r="X539" s="1733"/>
      <c r="Y539" s="1735"/>
      <c r="Z539" s="1734"/>
      <c r="AA539" s="1736"/>
      <c r="AB539" s="1737"/>
    </row>
    <row r="540" ht="33.75" customHeight="1">
      <c r="A540" s="1631" t="s">
        <v>35</v>
      </c>
      <c r="B540" s="1653">
        <v>45468.0</v>
      </c>
      <c r="C540" s="1185" t="s">
        <v>301</v>
      </c>
      <c r="D540" s="1759" t="s">
        <v>862</v>
      </c>
      <c r="E540" s="1760"/>
      <c r="F540" s="1633">
        <v>1137.0</v>
      </c>
      <c r="G540" s="1633" t="s">
        <v>10646</v>
      </c>
      <c r="H540" s="1633" t="s">
        <v>13939</v>
      </c>
      <c r="I540" s="1633" t="s">
        <v>13944</v>
      </c>
      <c r="J540" s="1633" t="s">
        <v>13945</v>
      </c>
      <c r="K540" s="1633" t="s">
        <v>13946</v>
      </c>
      <c r="L540" s="1634" t="s">
        <v>13947</v>
      </c>
      <c r="M540" s="1635" t="s">
        <v>11800</v>
      </c>
      <c r="N540" s="1636" t="s">
        <v>13948</v>
      </c>
      <c r="O540" s="1636"/>
      <c r="P540" s="1636"/>
      <c r="Q540" s="1678"/>
      <c r="R540" s="1648"/>
      <c r="S540" s="1650"/>
      <c r="T540" s="1678"/>
      <c r="U540" s="1648"/>
      <c r="V540" s="1648"/>
      <c r="W540" s="1648"/>
      <c r="X540" s="1648"/>
      <c r="Y540" s="1649"/>
      <c r="Z540" s="1650"/>
      <c r="AA540" s="1679" t="s">
        <v>13949</v>
      </c>
      <c r="AB540" s="1680"/>
    </row>
    <row r="541" ht="33.75" customHeight="1">
      <c r="A541" s="1631" t="s">
        <v>56</v>
      </c>
      <c r="B541" s="1327">
        <v>45466.0</v>
      </c>
      <c r="C541" s="1185" t="s">
        <v>301</v>
      </c>
      <c r="D541" s="1654" t="s">
        <v>4765</v>
      </c>
      <c r="E541" s="1633"/>
      <c r="F541" s="1633">
        <v>1138.0</v>
      </c>
      <c r="G541" s="1633" t="s">
        <v>10646</v>
      </c>
      <c r="H541" s="1633" t="s">
        <v>13939</v>
      </c>
      <c r="I541" s="1633" t="s">
        <v>13950</v>
      </c>
      <c r="J541" s="1633" t="s">
        <v>13951</v>
      </c>
      <c r="K541" s="1633" t="s">
        <v>13952</v>
      </c>
      <c r="L541" s="1634" t="s">
        <v>13953</v>
      </c>
      <c r="M541" s="1635" t="s">
        <v>11800</v>
      </c>
      <c r="N541" s="1636" t="s">
        <v>13954</v>
      </c>
      <c r="O541" s="1636"/>
      <c r="P541" s="1636"/>
      <c r="Q541" s="1678"/>
      <c r="R541" s="1648"/>
      <c r="S541" s="1650"/>
      <c r="T541" s="1678"/>
      <c r="U541" s="1648"/>
      <c r="V541" s="1648"/>
      <c r="W541" s="1648"/>
      <c r="X541" s="1648"/>
      <c r="Y541" s="1649"/>
      <c r="Z541" s="1650"/>
      <c r="AA541" s="1679"/>
      <c r="AB541" s="1680"/>
    </row>
    <row r="542" ht="33.75" customHeight="1">
      <c r="A542" s="1631" t="s">
        <v>87</v>
      </c>
      <c r="B542" s="1327">
        <v>45466.0</v>
      </c>
      <c r="C542" s="817"/>
      <c r="D542" s="825" t="s">
        <v>13955</v>
      </c>
      <c r="E542" s="1633"/>
      <c r="F542" s="1633">
        <v>1139.0</v>
      </c>
      <c r="G542" s="1633" t="s">
        <v>10646</v>
      </c>
      <c r="H542" s="1633" t="s">
        <v>13939</v>
      </c>
      <c r="I542" s="1633" t="s">
        <v>13956</v>
      </c>
      <c r="J542" s="1633" t="s">
        <v>13957</v>
      </c>
      <c r="K542" s="1633" t="s">
        <v>13958</v>
      </c>
      <c r="L542" s="1634" t="s">
        <v>13959</v>
      </c>
      <c r="M542" s="1635" t="s">
        <v>11800</v>
      </c>
      <c r="N542" s="1636" t="s">
        <v>13960</v>
      </c>
      <c r="O542" s="1636"/>
      <c r="P542" s="1636"/>
      <c r="Q542" s="1678"/>
      <c r="R542" s="1648"/>
      <c r="S542" s="1650"/>
      <c r="T542" s="1678"/>
      <c r="U542" s="1648"/>
      <c r="V542" s="1648"/>
      <c r="W542" s="1648"/>
      <c r="X542" s="1648"/>
      <c r="Y542" s="1649"/>
      <c r="Z542" s="1650"/>
      <c r="AA542" s="1679"/>
      <c r="AB542" s="1680" t="s">
        <v>13961</v>
      </c>
    </row>
    <row r="543" ht="33.75" customHeight="1">
      <c r="A543" s="1631" t="s">
        <v>35</v>
      </c>
      <c r="B543" s="1653">
        <v>45468.0</v>
      </c>
      <c r="C543" s="1185" t="s">
        <v>301</v>
      </c>
      <c r="D543" s="1654" t="s">
        <v>13608</v>
      </c>
      <c r="E543" s="1633"/>
      <c r="F543" s="1633">
        <v>1140.0</v>
      </c>
      <c r="G543" s="1633" t="s">
        <v>10646</v>
      </c>
      <c r="H543" s="1633" t="s">
        <v>13939</v>
      </c>
      <c r="I543" s="1633" t="s">
        <v>13962</v>
      </c>
      <c r="J543" s="1633" t="s">
        <v>13963</v>
      </c>
      <c r="K543" s="1633" t="s">
        <v>13964</v>
      </c>
      <c r="L543" s="1634" t="s">
        <v>13965</v>
      </c>
      <c r="M543" s="1635" t="s">
        <v>11800</v>
      </c>
      <c r="N543" s="1636" t="s">
        <v>13966</v>
      </c>
      <c r="O543" s="1636"/>
      <c r="P543" s="1636"/>
      <c r="Q543" s="1678"/>
      <c r="R543" s="1648"/>
      <c r="S543" s="1650"/>
      <c r="T543" s="1678"/>
      <c r="U543" s="1648"/>
      <c r="V543" s="1648"/>
      <c r="W543" s="1648"/>
      <c r="X543" s="1648"/>
      <c r="Y543" s="1649"/>
      <c r="Z543" s="1650"/>
      <c r="AA543" s="1679"/>
      <c r="AB543" s="1680"/>
    </row>
    <row r="544" ht="33.75" customHeight="1">
      <c r="A544" s="1631" t="s">
        <v>56</v>
      </c>
      <c r="B544" s="1327">
        <v>45466.0</v>
      </c>
      <c r="C544" s="1185" t="s">
        <v>301</v>
      </c>
      <c r="D544" s="1654" t="s">
        <v>1623</v>
      </c>
      <c r="E544" s="1633"/>
      <c r="F544" s="1633">
        <v>1141.0</v>
      </c>
      <c r="G544" s="1633" t="s">
        <v>10646</v>
      </c>
      <c r="H544" s="1633" t="s">
        <v>13939</v>
      </c>
      <c r="I544" s="1633" t="s">
        <v>13967</v>
      </c>
      <c r="J544" s="1633" t="s">
        <v>13968</v>
      </c>
      <c r="K544" s="1633" t="s">
        <v>13969</v>
      </c>
      <c r="L544" s="1634" t="s">
        <v>13970</v>
      </c>
      <c r="M544" s="1635" t="s">
        <v>11800</v>
      </c>
      <c r="N544" s="1636" t="s">
        <v>13971</v>
      </c>
      <c r="O544" s="1636"/>
      <c r="P544" s="1636"/>
      <c r="Q544" s="1678"/>
      <c r="R544" s="1648"/>
      <c r="S544" s="1650"/>
      <c r="T544" s="1678"/>
      <c r="U544" s="1648"/>
      <c r="V544" s="1648"/>
      <c r="W544" s="1648"/>
      <c r="X544" s="1648"/>
      <c r="Y544" s="1649"/>
      <c r="Z544" s="1650"/>
      <c r="AA544" s="1679"/>
      <c r="AB544" s="1680"/>
    </row>
    <row r="545" ht="33.75" customHeight="1">
      <c r="A545" s="1631" t="s">
        <v>87</v>
      </c>
      <c r="B545" s="1327">
        <v>45466.0</v>
      </c>
      <c r="C545" s="817"/>
      <c r="D545" s="825" t="s">
        <v>13972</v>
      </c>
      <c r="E545" s="1633"/>
      <c r="F545" s="1633">
        <v>1142.0</v>
      </c>
      <c r="G545" s="1633" t="s">
        <v>10646</v>
      </c>
      <c r="H545" s="1633" t="s">
        <v>13939</v>
      </c>
      <c r="I545" s="1633" t="s">
        <v>13973</v>
      </c>
      <c r="J545" s="1633" t="s">
        <v>13974</v>
      </c>
      <c r="K545" s="1633" t="s">
        <v>13975</v>
      </c>
      <c r="L545" s="1634" t="s">
        <v>13976</v>
      </c>
      <c r="M545" s="1635" t="s">
        <v>11800</v>
      </c>
      <c r="N545" s="1636" t="s">
        <v>13977</v>
      </c>
      <c r="O545" s="1636"/>
      <c r="P545" s="1636"/>
      <c r="Q545" s="1678"/>
      <c r="R545" s="1648"/>
      <c r="S545" s="1650"/>
      <c r="T545" s="1678"/>
      <c r="U545" s="1648"/>
      <c r="V545" s="1648"/>
      <c r="W545" s="1648"/>
      <c r="X545" s="1648"/>
      <c r="Y545" s="1649"/>
      <c r="Z545" s="1650"/>
      <c r="AA545" s="1679" t="s">
        <v>13978</v>
      </c>
      <c r="AB545" s="1680"/>
    </row>
    <row r="546" ht="33.75" customHeight="1">
      <c r="A546" s="1631" t="s">
        <v>35</v>
      </c>
      <c r="B546" s="1653">
        <v>45468.0</v>
      </c>
      <c r="C546" s="1185" t="s">
        <v>301</v>
      </c>
      <c r="D546" s="1654" t="s">
        <v>13608</v>
      </c>
      <c r="E546" s="1633"/>
      <c r="F546" s="1633">
        <v>1143.0</v>
      </c>
      <c r="G546" s="1633" t="s">
        <v>10646</v>
      </c>
      <c r="H546" s="1633" t="s">
        <v>13939</v>
      </c>
      <c r="I546" s="1633" t="s">
        <v>13979</v>
      </c>
      <c r="J546" s="1633" t="s">
        <v>13980</v>
      </c>
      <c r="K546" s="1633" t="s">
        <v>13981</v>
      </c>
      <c r="L546" s="1634" t="s">
        <v>13982</v>
      </c>
      <c r="M546" s="1635" t="s">
        <v>11800</v>
      </c>
      <c r="N546" s="1636" t="s">
        <v>13983</v>
      </c>
      <c r="O546" s="1636"/>
      <c r="P546" s="1636"/>
      <c r="Q546" s="1678"/>
      <c r="R546" s="1648"/>
      <c r="S546" s="1650"/>
      <c r="T546" s="1678"/>
      <c r="U546" s="1648"/>
      <c r="V546" s="1648"/>
      <c r="W546" s="1648"/>
      <c r="X546" s="1648"/>
      <c r="Y546" s="1649"/>
      <c r="Z546" s="1650"/>
      <c r="AA546" s="1679" t="s">
        <v>13262</v>
      </c>
      <c r="AB546" s="1680"/>
    </row>
    <row r="547" ht="33.75" customHeight="1">
      <c r="A547" s="1631" t="s">
        <v>56</v>
      </c>
      <c r="B547" s="1327">
        <v>45468.0</v>
      </c>
      <c r="C547" s="1185" t="s">
        <v>301</v>
      </c>
      <c r="D547" s="1654" t="s">
        <v>13984</v>
      </c>
      <c r="E547" s="1633"/>
      <c r="F547" s="1633">
        <v>1144.0</v>
      </c>
      <c r="G547" s="1633" t="s">
        <v>10646</v>
      </c>
      <c r="H547" s="1633" t="s">
        <v>13939</v>
      </c>
      <c r="I547" s="1633" t="s">
        <v>13985</v>
      </c>
      <c r="J547" s="1633" t="s">
        <v>13986</v>
      </c>
      <c r="K547" s="1633" t="s">
        <v>13987</v>
      </c>
      <c r="L547" s="1634" t="s">
        <v>13988</v>
      </c>
      <c r="M547" s="1635" t="s">
        <v>11800</v>
      </c>
      <c r="N547" s="1636" t="s">
        <v>13989</v>
      </c>
      <c r="O547" s="1636"/>
      <c r="P547" s="1636"/>
      <c r="Q547" s="1678"/>
      <c r="R547" s="1648"/>
      <c r="S547" s="1650"/>
      <c r="T547" s="1678"/>
      <c r="U547" s="1648"/>
      <c r="V547" s="1648"/>
      <c r="W547" s="1648"/>
      <c r="X547" s="1648"/>
      <c r="Y547" s="1649"/>
      <c r="Z547" s="1650"/>
      <c r="AA547" s="1679" t="s">
        <v>13990</v>
      </c>
      <c r="AB547" s="1680"/>
    </row>
    <row r="548" ht="33.75" customHeight="1">
      <c r="A548" s="1631" t="s">
        <v>87</v>
      </c>
      <c r="B548" s="1327">
        <v>45466.0</v>
      </c>
      <c r="C548" s="817"/>
      <c r="D548" s="825" t="s">
        <v>13991</v>
      </c>
      <c r="E548" s="1633"/>
      <c r="F548" s="1633">
        <v>1145.0</v>
      </c>
      <c r="G548" s="1633" t="s">
        <v>10646</v>
      </c>
      <c r="H548" s="1633" t="s">
        <v>13939</v>
      </c>
      <c r="I548" s="1633" t="s">
        <v>13992</v>
      </c>
      <c r="J548" s="1633" t="s">
        <v>13993</v>
      </c>
      <c r="K548" s="1633" t="s">
        <v>13994</v>
      </c>
      <c r="L548" s="1634" t="s">
        <v>13995</v>
      </c>
      <c r="M548" s="1635" t="s">
        <v>11800</v>
      </c>
      <c r="N548" s="1636" t="s">
        <v>13996</v>
      </c>
      <c r="O548" s="1636"/>
      <c r="P548" s="1636"/>
      <c r="Q548" s="1678"/>
      <c r="R548" s="1648"/>
      <c r="S548" s="1650"/>
      <c r="T548" s="1678"/>
      <c r="U548" s="1648"/>
      <c r="V548" s="1648"/>
      <c r="W548" s="1648"/>
      <c r="X548" s="1648"/>
      <c r="Y548" s="1649"/>
      <c r="Z548" s="1650"/>
      <c r="AA548" s="1679"/>
      <c r="AB548" s="1680"/>
    </row>
    <row r="549" ht="33.75" customHeight="1">
      <c r="A549" s="1631" t="s">
        <v>35</v>
      </c>
      <c r="B549" s="1761">
        <v>45469.0</v>
      </c>
      <c r="C549" s="1185" t="s">
        <v>301</v>
      </c>
      <c r="D549" s="1654" t="s">
        <v>862</v>
      </c>
      <c r="E549" s="1633"/>
      <c r="F549" s="1633">
        <v>1146.0</v>
      </c>
      <c r="G549" s="1633" t="s">
        <v>10646</v>
      </c>
      <c r="H549" s="1633" t="s">
        <v>13939</v>
      </c>
      <c r="I549" s="1633" t="s">
        <v>13997</v>
      </c>
      <c r="J549" s="1633" t="s">
        <v>13998</v>
      </c>
      <c r="K549" s="1633" t="s">
        <v>13999</v>
      </c>
      <c r="L549" s="1634" t="s">
        <v>14000</v>
      </c>
      <c r="M549" s="1635" t="s">
        <v>11800</v>
      </c>
      <c r="N549" s="1636" t="s">
        <v>14001</v>
      </c>
      <c r="O549" s="1636"/>
      <c r="P549" s="1636"/>
      <c r="Q549" s="1678"/>
      <c r="R549" s="1648"/>
      <c r="S549" s="1650"/>
      <c r="T549" s="1678"/>
      <c r="U549" s="1648"/>
      <c r="V549" s="1648"/>
      <c r="W549" s="1648"/>
      <c r="X549" s="1648"/>
      <c r="Y549" s="1649"/>
      <c r="Z549" s="1650"/>
      <c r="AA549" s="1679" t="s">
        <v>14002</v>
      </c>
      <c r="AB549" s="1680"/>
    </row>
    <row r="550" ht="33.75" customHeight="1">
      <c r="A550" s="1631" t="s">
        <v>56</v>
      </c>
      <c r="B550" s="1327">
        <v>45468.0</v>
      </c>
      <c r="C550" s="1185" t="s">
        <v>301</v>
      </c>
      <c r="D550" s="1654" t="s">
        <v>862</v>
      </c>
      <c r="E550" s="1633"/>
      <c r="F550" s="1633">
        <v>1147.0</v>
      </c>
      <c r="G550" s="1633" t="s">
        <v>10646</v>
      </c>
      <c r="H550" s="1633" t="s">
        <v>13939</v>
      </c>
      <c r="I550" s="1633" t="s">
        <v>14003</v>
      </c>
      <c r="J550" s="1633" t="s">
        <v>14004</v>
      </c>
      <c r="K550" s="1633" t="s">
        <v>14005</v>
      </c>
      <c r="L550" s="1634" t="s">
        <v>14006</v>
      </c>
      <c r="M550" s="1635" t="s">
        <v>11800</v>
      </c>
      <c r="N550" s="1636" t="s">
        <v>14007</v>
      </c>
      <c r="O550" s="1636"/>
      <c r="P550" s="1636"/>
      <c r="Q550" s="1678"/>
      <c r="R550" s="1648"/>
      <c r="S550" s="1650"/>
      <c r="T550" s="1678"/>
      <c r="U550" s="1648"/>
      <c r="V550" s="1648"/>
      <c r="W550" s="1648"/>
      <c r="X550" s="1648"/>
      <c r="Y550" s="1649"/>
      <c r="Z550" s="1650"/>
      <c r="AA550" s="1679"/>
      <c r="AB550" s="1680"/>
    </row>
    <row r="551" ht="33.75" customHeight="1">
      <c r="A551" s="1631" t="s">
        <v>87</v>
      </c>
      <c r="B551" s="1327">
        <v>45466.0</v>
      </c>
      <c r="C551" s="817"/>
      <c r="D551" s="825" t="s">
        <v>862</v>
      </c>
      <c r="E551" s="1633"/>
      <c r="F551" s="1633">
        <v>1148.0</v>
      </c>
      <c r="G551" s="1633" t="s">
        <v>10646</v>
      </c>
      <c r="H551" s="1633" t="s">
        <v>13939</v>
      </c>
      <c r="I551" s="1633" t="s">
        <v>14008</v>
      </c>
      <c r="J551" s="1633" t="s">
        <v>14009</v>
      </c>
      <c r="K551" s="1633" t="s">
        <v>14010</v>
      </c>
      <c r="L551" s="1634" t="s">
        <v>14011</v>
      </c>
      <c r="M551" s="1635" t="s">
        <v>11800</v>
      </c>
      <c r="N551" s="1636" t="s">
        <v>14012</v>
      </c>
      <c r="O551" s="1636"/>
      <c r="P551" s="1636"/>
      <c r="Q551" s="1678"/>
      <c r="R551" s="1648"/>
      <c r="S551" s="1650"/>
      <c r="T551" s="1678"/>
      <c r="U551" s="1648"/>
      <c r="V551" s="1648"/>
      <c r="W551" s="1648"/>
      <c r="X551" s="1648"/>
      <c r="Y551" s="1649"/>
      <c r="Z551" s="1650"/>
      <c r="AA551" s="1679"/>
      <c r="AB551" s="1680"/>
    </row>
    <row r="552" ht="33.75" customHeight="1">
      <c r="A552" s="1631" t="s">
        <v>35</v>
      </c>
      <c r="B552" s="1761">
        <v>45469.0</v>
      </c>
      <c r="C552" s="1185" t="s">
        <v>301</v>
      </c>
      <c r="D552" s="1654" t="s">
        <v>5854</v>
      </c>
      <c r="E552" s="1633"/>
      <c r="F552" s="1633">
        <v>1149.0</v>
      </c>
      <c r="G552" s="1633" t="s">
        <v>10646</v>
      </c>
      <c r="H552" s="1633" t="s">
        <v>14013</v>
      </c>
      <c r="I552" s="1633" t="s">
        <v>14014</v>
      </c>
      <c r="J552" s="1633" t="s">
        <v>14015</v>
      </c>
      <c r="K552" s="1633" t="s">
        <v>14016</v>
      </c>
      <c r="L552" s="1634" t="s">
        <v>14017</v>
      </c>
      <c r="M552" s="1635" t="s">
        <v>11800</v>
      </c>
      <c r="N552" s="1636" t="s">
        <v>14018</v>
      </c>
      <c r="O552" s="1636"/>
      <c r="P552" s="1636"/>
      <c r="Q552" s="1678"/>
      <c r="R552" s="1648"/>
      <c r="S552" s="1650"/>
      <c r="T552" s="1678"/>
      <c r="U552" s="1648"/>
      <c r="V552" s="1648"/>
      <c r="W552" s="1648"/>
      <c r="X552" s="1648"/>
      <c r="Y552" s="1649"/>
      <c r="Z552" s="1650"/>
      <c r="AA552" s="1679" t="s">
        <v>14019</v>
      </c>
      <c r="AB552" s="1680"/>
    </row>
    <row r="553" ht="33.75" customHeight="1">
      <c r="A553" s="1631" t="s">
        <v>56</v>
      </c>
      <c r="B553" s="1327">
        <v>45466.0</v>
      </c>
      <c r="C553" s="1185" t="s">
        <v>301</v>
      </c>
      <c r="D553" s="1654" t="s">
        <v>14020</v>
      </c>
      <c r="E553" s="1633"/>
      <c r="F553" s="1633">
        <v>1150.0</v>
      </c>
      <c r="G553" s="1633" t="s">
        <v>10646</v>
      </c>
      <c r="H553" s="1633" t="s">
        <v>14013</v>
      </c>
      <c r="I553" s="1633" t="s">
        <v>14021</v>
      </c>
      <c r="J553" s="1633" t="s">
        <v>14022</v>
      </c>
      <c r="K553" s="1633" t="s">
        <v>14023</v>
      </c>
      <c r="L553" s="1634" t="s">
        <v>14024</v>
      </c>
      <c r="M553" s="1635" t="s">
        <v>11800</v>
      </c>
      <c r="N553" s="1636" t="s">
        <v>14025</v>
      </c>
      <c r="O553" s="1636"/>
      <c r="P553" s="1636"/>
      <c r="Q553" s="1678"/>
      <c r="R553" s="1648"/>
      <c r="S553" s="1650"/>
      <c r="T553" s="1678"/>
      <c r="U553" s="1648"/>
      <c r="V553" s="1648"/>
      <c r="W553" s="1648"/>
      <c r="X553" s="1648"/>
      <c r="Y553" s="1649"/>
      <c r="Z553" s="1650"/>
      <c r="AA553" s="1679" t="s">
        <v>14026</v>
      </c>
      <c r="AB553" s="1680"/>
    </row>
    <row r="554" ht="33.75" customHeight="1">
      <c r="A554" s="1631" t="s">
        <v>87</v>
      </c>
      <c r="B554" s="1327">
        <v>45466.0</v>
      </c>
      <c r="C554" s="817"/>
      <c r="D554" s="825" t="s">
        <v>1623</v>
      </c>
      <c r="E554" s="1633"/>
      <c r="F554" s="1633">
        <v>1151.0</v>
      </c>
      <c r="G554" s="1633" t="s">
        <v>10646</v>
      </c>
      <c r="H554" s="1633" t="s">
        <v>14013</v>
      </c>
      <c r="I554" s="1633" t="s">
        <v>14027</v>
      </c>
      <c r="J554" s="1633" t="s">
        <v>14028</v>
      </c>
      <c r="K554" s="1633" t="s">
        <v>14029</v>
      </c>
      <c r="L554" s="1634" t="s">
        <v>14030</v>
      </c>
      <c r="M554" s="1635" t="s">
        <v>11800</v>
      </c>
      <c r="N554" s="1636" t="s">
        <v>14031</v>
      </c>
      <c r="O554" s="1636"/>
      <c r="P554" s="1636"/>
      <c r="Q554" s="1678"/>
      <c r="R554" s="1648"/>
      <c r="S554" s="1650"/>
      <c r="T554" s="1678"/>
      <c r="U554" s="1648"/>
      <c r="V554" s="1648"/>
      <c r="W554" s="1648"/>
      <c r="X554" s="1648"/>
      <c r="Y554" s="1649"/>
      <c r="Z554" s="1650"/>
      <c r="AA554" s="1679" t="s">
        <v>12857</v>
      </c>
      <c r="AB554" s="1680"/>
    </row>
    <row r="555" ht="33.75" customHeight="1">
      <c r="A555" s="1631" t="s">
        <v>35</v>
      </c>
      <c r="B555" s="1761">
        <v>45469.0</v>
      </c>
      <c r="C555" s="1185" t="s">
        <v>301</v>
      </c>
      <c r="D555" s="1654" t="s">
        <v>14032</v>
      </c>
      <c r="E555" s="1633"/>
      <c r="F555" s="1633">
        <v>1152.0</v>
      </c>
      <c r="G555" s="1633" t="s">
        <v>10646</v>
      </c>
      <c r="H555" s="1633" t="s">
        <v>14013</v>
      </c>
      <c r="I555" s="1633" t="s">
        <v>14033</v>
      </c>
      <c r="J555" s="1633" t="s">
        <v>14034</v>
      </c>
      <c r="K555" s="1633" t="s">
        <v>14035</v>
      </c>
      <c r="L555" s="1634" t="s">
        <v>14036</v>
      </c>
      <c r="M555" s="1635" t="s">
        <v>11800</v>
      </c>
      <c r="N555" s="1636" t="s">
        <v>14037</v>
      </c>
      <c r="O555" s="1636"/>
      <c r="P555" s="1636"/>
      <c r="Q555" s="1678"/>
      <c r="R555" s="1648"/>
      <c r="S555" s="1650"/>
      <c r="T555" s="1678"/>
      <c r="U555" s="1648"/>
      <c r="V555" s="1648"/>
      <c r="W555" s="1648"/>
      <c r="X555" s="1648"/>
      <c r="Y555" s="1649"/>
      <c r="Z555" s="1650"/>
      <c r="AA555" s="1679"/>
      <c r="AB555" s="1680"/>
    </row>
    <row r="556" ht="33.75" customHeight="1">
      <c r="A556" s="1631" t="s">
        <v>56</v>
      </c>
      <c r="B556" s="1327">
        <v>45468.0</v>
      </c>
      <c r="C556" s="1185" t="s">
        <v>301</v>
      </c>
      <c r="D556" s="1654" t="s">
        <v>862</v>
      </c>
      <c r="E556" s="1633"/>
      <c r="F556" s="1633">
        <v>1153.0</v>
      </c>
      <c r="G556" s="1633" t="s">
        <v>10646</v>
      </c>
      <c r="H556" s="1633" t="s">
        <v>14013</v>
      </c>
      <c r="I556" s="1633" t="s">
        <v>14038</v>
      </c>
      <c r="J556" s="1633" t="s">
        <v>14039</v>
      </c>
      <c r="K556" s="1633" t="s">
        <v>14040</v>
      </c>
      <c r="L556" s="1634" t="s">
        <v>14041</v>
      </c>
      <c r="M556" s="1635" t="s">
        <v>11800</v>
      </c>
      <c r="N556" s="1636" t="s">
        <v>14042</v>
      </c>
      <c r="O556" s="1636"/>
      <c r="P556" s="1636"/>
      <c r="Q556" s="1678"/>
      <c r="R556" s="1648"/>
      <c r="S556" s="1650"/>
      <c r="T556" s="1678"/>
      <c r="U556" s="1648"/>
      <c r="V556" s="1648"/>
      <c r="W556" s="1648"/>
      <c r="X556" s="1648"/>
      <c r="Y556" s="1649"/>
      <c r="Z556" s="1650"/>
      <c r="AA556" s="1679" t="s">
        <v>14043</v>
      </c>
      <c r="AB556" s="1680"/>
    </row>
    <row r="557" ht="33.75" customHeight="1">
      <c r="A557" s="1631" t="s">
        <v>87</v>
      </c>
      <c r="B557" s="1327">
        <v>45466.0</v>
      </c>
      <c r="C557" s="817"/>
      <c r="D557" s="825" t="s">
        <v>13313</v>
      </c>
      <c r="E557" s="1633"/>
      <c r="F557" s="1633">
        <v>1154.0</v>
      </c>
      <c r="G557" s="1633" t="s">
        <v>10646</v>
      </c>
      <c r="H557" s="1633" t="s">
        <v>14013</v>
      </c>
      <c r="I557" s="1633" t="s">
        <v>14044</v>
      </c>
      <c r="J557" s="1633" t="s">
        <v>14045</v>
      </c>
      <c r="K557" s="1633" t="s">
        <v>14046</v>
      </c>
      <c r="L557" s="1634" t="s">
        <v>14047</v>
      </c>
      <c r="M557" s="1635" t="s">
        <v>11800</v>
      </c>
      <c r="N557" s="1636" t="s">
        <v>14048</v>
      </c>
      <c r="O557" s="1636"/>
      <c r="P557" s="1636"/>
      <c r="Q557" s="1678"/>
      <c r="R557" s="1648"/>
      <c r="S557" s="1650"/>
      <c r="T557" s="1678"/>
      <c r="U557" s="1648"/>
      <c r="V557" s="1648"/>
      <c r="W557" s="1648"/>
      <c r="X557" s="1648"/>
      <c r="Y557" s="1649"/>
      <c r="Z557" s="1650"/>
      <c r="AA557" s="1679"/>
      <c r="AB557" s="1680"/>
    </row>
    <row r="558" ht="33.75" customHeight="1">
      <c r="A558" s="1631" t="s">
        <v>35</v>
      </c>
      <c r="B558" s="1761">
        <v>45469.0</v>
      </c>
      <c r="C558" s="1185" t="s">
        <v>301</v>
      </c>
      <c r="D558" s="1654" t="s">
        <v>13887</v>
      </c>
      <c r="E558" s="1633"/>
      <c r="F558" s="1633">
        <v>1155.0</v>
      </c>
      <c r="G558" s="1633" t="s">
        <v>10646</v>
      </c>
      <c r="H558" s="1633" t="s">
        <v>14013</v>
      </c>
      <c r="I558" s="1633" t="s">
        <v>13136</v>
      </c>
      <c r="J558" s="1633" t="s">
        <v>14049</v>
      </c>
      <c r="K558" s="1633" t="s">
        <v>14050</v>
      </c>
      <c r="L558" s="1634" t="s">
        <v>14051</v>
      </c>
      <c r="M558" s="1635" t="s">
        <v>11800</v>
      </c>
      <c r="N558" s="1636" t="s">
        <v>14052</v>
      </c>
      <c r="O558" s="1636"/>
      <c r="P558" s="1636"/>
      <c r="Q558" s="1678"/>
      <c r="R558" s="1648"/>
      <c r="S558" s="1650"/>
      <c r="T558" s="1678"/>
      <c r="U558" s="1648"/>
      <c r="V558" s="1648"/>
      <c r="W558" s="1648"/>
      <c r="X558" s="1648"/>
      <c r="Y558" s="1649"/>
      <c r="Z558" s="1650"/>
      <c r="AA558" s="1679"/>
      <c r="AB558" s="1680"/>
    </row>
    <row r="559" ht="33.75" customHeight="1">
      <c r="A559" s="1631" t="s">
        <v>56</v>
      </c>
      <c r="B559" s="1327">
        <v>45468.0</v>
      </c>
      <c r="C559" s="1185" t="s">
        <v>301</v>
      </c>
      <c r="D559" s="1654" t="s">
        <v>14053</v>
      </c>
      <c r="E559" s="1633"/>
      <c r="F559" s="1633">
        <v>1156.0</v>
      </c>
      <c r="G559" s="1633" t="s">
        <v>10646</v>
      </c>
      <c r="H559" s="1633" t="s">
        <v>14013</v>
      </c>
      <c r="I559" s="1633" t="s">
        <v>14054</v>
      </c>
      <c r="J559" s="1633" t="s">
        <v>14055</v>
      </c>
      <c r="K559" s="1633" t="s">
        <v>14056</v>
      </c>
      <c r="L559" s="1634" t="s">
        <v>14057</v>
      </c>
      <c r="M559" s="1635" t="s">
        <v>11800</v>
      </c>
      <c r="N559" s="1636" t="s">
        <v>14031</v>
      </c>
      <c r="O559" s="1636"/>
      <c r="P559" s="1636"/>
      <c r="Q559" s="1678"/>
      <c r="R559" s="1648"/>
      <c r="S559" s="1650"/>
      <c r="T559" s="1678"/>
      <c r="U559" s="1648"/>
      <c r="V559" s="1648"/>
      <c r="W559" s="1648"/>
      <c r="X559" s="1648"/>
      <c r="Y559" s="1649"/>
      <c r="Z559" s="1650"/>
      <c r="AA559" s="1679" t="s">
        <v>14058</v>
      </c>
      <c r="AB559" s="1680"/>
    </row>
    <row r="560" ht="33.75" customHeight="1">
      <c r="A560" s="1631" t="s">
        <v>87</v>
      </c>
      <c r="B560" s="1327">
        <v>45466.0</v>
      </c>
      <c r="C560" s="817"/>
      <c r="D560" s="825" t="s">
        <v>5726</v>
      </c>
      <c r="E560" s="1633"/>
      <c r="F560" s="1633">
        <v>1157.0</v>
      </c>
      <c r="G560" s="1633" t="s">
        <v>10646</v>
      </c>
      <c r="H560" s="1633" t="s">
        <v>14013</v>
      </c>
      <c r="I560" s="1633" t="s">
        <v>14059</v>
      </c>
      <c r="J560" s="1633" t="s">
        <v>14060</v>
      </c>
      <c r="K560" s="1633" t="s">
        <v>14061</v>
      </c>
      <c r="L560" s="1634" t="s">
        <v>14062</v>
      </c>
      <c r="M560" s="1635" t="s">
        <v>11800</v>
      </c>
      <c r="N560" s="1636" t="s">
        <v>14037</v>
      </c>
      <c r="O560" s="1636"/>
      <c r="P560" s="1636"/>
      <c r="Q560" s="1678"/>
      <c r="R560" s="1648"/>
      <c r="S560" s="1650"/>
      <c r="T560" s="1678"/>
      <c r="U560" s="1648"/>
      <c r="V560" s="1648"/>
      <c r="W560" s="1648"/>
      <c r="X560" s="1648"/>
      <c r="Y560" s="1649"/>
      <c r="Z560" s="1650"/>
      <c r="AA560" s="1679" t="s">
        <v>13262</v>
      </c>
      <c r="AB560" s="1680"/>
    </row>
    <row r="561" ht="33.75" customHeight="1">
      <c r="A561" s="1631" t="s">
        <v>35</v>
      </c>
      <c r="B561" s="1761">
        <v>45469.0</v>
      </c>
      <c r="C561" s="1185" t="s">
        <v>301</v>
      </c>
      <c r="D561" s="1654" t="s">
        <v>1544</v>
      </c>
      <c r="E561" s="1633"/>
      <c r="F561" s="1633">
        <v>1158.0</v>
      </c>
      <c r="G561" s="1633" t="s">
        <v>10646</v>
      </c>
      <c r="H561" s="1633" t="s">
        <v>14013</v>
      </c>
      <c r="I561" s="1633" t="s">
        <v>14063</v>
      </c>
      <c r="J561" s="1633" t="s">
        <v>14064</v>
      </c>
      <c r="K561" s="1633" t="s">
        <v>14065</v>
      </c>
      <c r="L561" s="1634" t="s">
        <v>14066</v>
      </c>
      <c r="M561" s="1635" t="s">
        <v>11800</v>
      </c>
      <c r="N561" s="1636" t="s">
        <v>14067</v>
      </c>
      <c r="O561" s="1636"/>
      <c r="P561" s="1636"/>
      <c r="Q561" s="1678"/>
      <c r="R561" s="1648"/>
      <c r="S561" s="1650"/>
      <c r="T561" s="1678"/>
      <c r="U561" s="1648"/>
      <c r="V561" s="1648"/>
      <c r="W561" s="1648"/>
      <c r="X561" s="1648"/>
      <c r="Y561" s="1649"/>
      <c r="Z561" s="1650"/>
      <c r="AA561" s="1679" t="s">
        <v>14068</v>
      </c>
      <c r="AB561" s="1680"/>
    </row>
    <row r="562" ht="33.75" customHeight="1">
      <c r="A562" s="1684" t="s">
        <v>56</v>
      </c>
      <c r="B562" s="1723">
        <v>45468.0</v>
      </c>
      <c r="C562" s="891" t="s">
        <v>6258</v>
      </c>
      <c r="D562" s="1687" t="s">
        <v>14069</v>
      </c>
      <c r="E562" s="1688"/>
      <c r="F562" s="1688">
        <v>1159.0</v>
      </c>
      <c r="G562" s="1688" t="s">
        <v>10646</v>
      </c>
      <c r="H562" s="1688" t="s">
        <v>14013</v>
      </c>
      <c r="I562" s="1688" t="s">
        <v>14070</v>
      </c>
      <c r="J562" s="1688" t="s">
        <v>14071</v>
      </c>
      <c r="K562" s="1688" t="s">
        <v>14072</v>
      </c>
      <c r="L562" s="1689" t="s">
        <v>14073</v>
      </c>
      <c r="M562" s="1690" t="s">
        <v>11800</v>
      </c>
      <c r="N562" s="1691" t="s">
        <v>14074</v>
      </c>
      <c r="O562" s="1691"/>
      <c r="P562" s="1691"/>
      <c r="Q562" s="1692"/>
      <c r="R562" s="1693"/>
      <c r="S562" s="1694"/>
      <c r="T562" s="1692"/>
      <c r="U562" s="1693"/>
      <c r="V562" s="1693"/>
      <c r="W562" s="1693"/>
      <c r="X562" s="1693"/>
      <c r="Y562" s="1695"/>
      <c r="Z562" s="1694"/>
      <c r="AA562" s="1696"/>
      <c r="AB562" s="1697"/>
    </row>
    <row r="563" ht="33.75" customHeight="1">
      <c r="A563" s="1631" t="s">
        <v>87</v>
      </c>
      <c r="B563" s="1327">
        <v>45466.0</v>
      </c>
      <c r="C563" s="817"/>
      <c r="D563" s="825" t="s">
        <v>862</v>
      </c>
      <c r="E563" s="1633"/>
      <c r="F563" s="1633">
        <v>1160.0</v>
      </c>
      <c r="G563" s="1633" t="s">
        <v>10646</v>
      </c>
      <c r="H563" s="1633" t="s">
        <v>14013</v>
      </c>
      <c r="I563" s="1633" t="s">
        <v>14075</v>
      </c>
      <c r="J563" s="1633" t="s">
        <v>14076</v>
      </c>
      <c r="K563" s="1633" t="s">
        <v>14077</v>
      </c>
      <c r="L563" s="1634" t="s">
        <v>14078</v>
      </c>
      <c r="M563" s="1635" t="s">
        <v>11800</v>
      </c>
      <c r="N563" s="1636" t="s">
        <v>14079</v>
      </c>
      <c r="O563" s="1636"/>
      <c r="P563" s="1636"/>
      <c r="Q563" s="1678"/>
      <c r="R563" s="1648"/>
      <c r="S563" s="1650"/>
      <c r="T563" s="1678"/>
      <c r="U563" s="1648"/>
      <c r="V563" s="1648"/>
      <c r="W563" s="1648"/>
      <c r="X563" s="1648"/>
      <c r="Y563" s="1649"/>
      <c r="Z563" s="1650"/>
      <c r="AA563" s="1679" t="s">
        <v>14080</v>
      </c>
      <c r="AB563" s="1680"/>
    </row>
    <row r="564" ht="33.75" customHeight="1">
      <c r="A564" s="1631" t="s">
        <v>35</v>
      </c>
      <c r="B564" s="1761">
        <v>45469.0</v>
      </c>
      <c r="C564" s="1185" t="s">
        <v>301</v>
      </c>
      <c r="D564" s="1654" t="s">
        <v>1544</v>
      </c>
      <c r="E564" s="1633"/>
      <c r="F564" s="1633">
        <v>1161.0</v>
      </c>
      <c r="G564" s="1633" t="s">
        <v>10646</v>
      </c>
      <c r="H564" s="1633" t="s">
        <v>14081</v>
      </c>
      <c r="I564" s="1633" t="s">
        <v>14082</v>
      </c>
      <c r="J564" s="1633" t="s">
        <v>14083</v>
      </c>
      <c r="K564" s="1633" t="s">
        <v>14084</v>
      </c>
      <c r="L564" s="1634" t="s">
        <v>14085</v>
      </c>
      <c r="M564" s="1635" t="s">
        <v>11800</v>
      </c>
      <c r="N564" s="1636" t="s">
        <v>14086</v>
      </c>
      <c r="O564" s="1636"/>
      <c r="P564" s="1636"/>
      <c r="Q564" s="1678"/>
      <c r="R564" s="1648"/>
      <c r="S564" s="1650"/>
      <c r="T564" s="1678"/>
      <c r="U564" s="1648"/>
      <c r="V564" s="1648"/>
      <c r="W564" s="1648"/>
      <c r="X564" s="1648"/>
      <c r="Y564" s="1649"/>
      <c r="Z564" s="1650"/>
      <c r="AA564" s="1679"/>
      <c r="AB564" s="1680"/>
    </row>
    <row r="565" ht="33.75" customHeight="1">
      <c r="A565" s="1631" t="s">
        <v>56</v>
      </c>
      <c r="B565" s="1327">
        <v>45468.0</v>
      </c>
      <c r="C565" s="1185" t="s">
        <v>301</v>
      </c>
      <c r="D565" s="1654" t="s">
        <v>4765</v>
      </c>
      <c r="E565" s="1633"/>
      <c r="F565" s="1633">
        <v>1162.0</v>
      </c>
      <c r="G565" s="1633" t="s">
        <v>10646</v>
      </c>
      <c r="H565" s="1633" t="s">
        <v>14081</v>
      </c>
      <c r="I565" s="1633" t="s">
        <v>14087</v>
      </c>
      <c r="J565" s="1633" t="s">
        <v>14088</v>
      </c>
      <c r="K565" s="1633" t="s">
        <v>14089</v>
      </c>
      <c r="L565" s="1634" t="s">
        <v>14090</v>
      </c>
      <c r="M565" s="1635" t="s">
        <v>11800</v>
      </c>
      <c r="N565" s="1636" t="s">
        <v>14091</v>
      </c>
      <c r="O565" s="1636"/>
      <c r="P565" s="1636"/>
      <c r="Q565" s="1678"/>
      <c r="R565" s="1648"/>
      <c r="S565" s="1650"/>
      <c r="T565" s="1678"/>
      <c r="U565" s="1648"/>
      <c r="V565" s="1648"/>
      <c r="W565" s="1648"/>
      <c r="X565" s="1648"/>
      <c r="Y565" s="1649"/>
      <c r="Z565" s="1650"/>
      <c r="AA565" s="1679"/>
      <c r="AB565" s="1680"/>
    </row>
    <row r="566" ht="33.75" customHeight="1">
      <c r="A566" s="1631" t="s">
        <v>87</v>
      </c>
      <c r="B566" s="1327">
        <v>45466.0</v>
      </c>
      <c r="C566" s="817"/>
      <c r="D566" s="825" t="s">
        <v>862</v>
      </c>
      <c r="E566" s="1633"/>
      <c r="F566" s="1633">
        <v>1163.0</v>
      </c>
      <c r="G566" s="1633" t="s">
        <v>10646</v>
      </c>
      <c r="H566" s="1633" t="s">
        <v>14081</v>
      </c>
      <c r="I566" s="1633" t="s">
        <v>14092</v>
      </c>
      <c r="J566" s="1633" t="s">
        <v>14093</v>
      </c>
      <c r="K566" s="1633" t="s">
        <v>14094</v>
      </c>
      <c r="L566" s="1634" t="s">
        <v>14095</v>
      </c>
      <c r="M566" s="1635" t="s">
        <v>11800</v>
      </c>
      <c r="N566" s="1636" t="s">
        <v>14096</v>
      </c>
      <c r="O566" s="1636"/>
      <c r="P566" s="1636"/>
      <c r="Q566" s="1678"/>
      <c r="R566" s="1648"/>
      <c r="S566" s="1650"/>
      <c r="T566" s="1678"/>
      <c r="U566" s="1648"/>
      <c r="V566" s="1648"/>
      <c r="W566" s="1648"/>
      <c r="X566" s="1648"/>
      <c r="Y566" s="1649"/>
      <c r="Z566" s="1650"/>
      <c r="AA566" s="1679" t="s">
        <v>14097</v>
      </c>
      <c r="AB566" s="1680"/>
    </row>
    <row r="567" ht="33.75" customHeight="1">
      <c r="A567" s="1631" t="s">
        <v>35</v>
      </c>
      <c r="B567" s="1761">
        <v>45469.0</v>
      </c>
      <c r="C567" s="1185" t="s">
        <v>301</v>
      </c>
      <c r="D567" s="1654" t="s">
        <v>5579</v>
      </c>
      <c r="E567" s="1633"/>
      <c r="F567" s="1633">
        <v>1164.0</v>
      </c>
      <c r="G567" s="1633" t="s">
        <v>10646</v>
      </c>
      <c r="H567" s="1633" t="s">
        <v>14081</v>
      </c>
      <c r="I567" s="1633" t="s">
        <v>14098</v>
      </c>
      <c r="J567" s="1633" t="s">
        <v>13927</v>
      </c>
      <c r="K567" s="1633" t="s">
        <v>14099</v>
      </c>
      <c r="L567" s="1634" t="s">
        <v>14100</v>
      </c>
      <c r="M567" s="1635" t="s">
        <v>11800</v>
      </c>
      <c r="N567" s="1636" t="s">
        <v>14101</v>
      </c>
      <c r="O567" s="1636"/>
      <c r="P567" s="1636"/>
      <c r="Q567" s="1678"/>
      <c r="R567" s="1648"/>
      <c r="S567" s="1650"/>
      <c r="T567" s="1678"/>
      <c r="U567" s="1648"/>
      <c r="V567" s="1648"/>
      <c r="W567" s="1648"/>
      <c r="X567" s="1648"/>
      <c r="Y567" s="1649"/>
      <c r="Z567" s="1650"/>
      <c r="AA567" s="1679" t="s">
        <v>14102</v>
      </c>
      <c r="AB567" s="1680"/>
    </row>
    <row r="568" ht="33.75" customHeight="1">
      <c r="A568" s="1631" t="s">
        <v>56</v>
      </c>
      <c r="B568" s="1327">
        <v>45468.0</v>
      </c>
      <c r="C568" s="1185" t="s">
        <v>301</v>
      </c>
      <c r="D568" s="1654" t="s">
        <v>10355</v>
      </c>
      <c r="E568" s="1633"/>
      <c r="F568" s="1633">
        <v>1165.0</v>
      </c>
      <c r="G568" s="1633" t="s">
        <v>10646</v>
      </c>
      <c r="H568" s="1633" t="s">
        <v>14081</v>
      </c>
      <c r="I568" s="1633" t="s">
        <v>14103</v>
      </c>
      <c r="J568" s="1633" t="s">
        <v>14104</v>
      </c>
      <c r="K568" s="1633" t="s">
        <v>14105</v>
      </c>
      <c r="L568" s="1634" t="s">
        <v>14106</v>
      </c>
      <c r="M568" s="1635" t="s">
        <v>11800</v>
      </c>
      <c r="N568" s="1636" t="s">
        <v>14107</v>
      </c>
      <c r="O568" s="1636"/>
      <c r="P568" s="1636"/>
      <c r="Q568" s="1678"/>
      <c r="R568" s="1648"/>
      <c r="S568" s="1650"/>
      <c r="T568" s="1678"/>
      <c r="U568" s="1648"/>
      <c r="V568" s="1648"/>
      <c r="W568" s="1648"/>
      <c r="X568" s="1648"/>
      <c r="Y568" s="1649"/>
      <c r="Z568" s="1650"/>
      <c r="AA568" s="1679" t="s">
        <v>14108</v>
      </c>
      <c r="AB568" s="1680"/>
    </row>
    <row r="569" ht="33.75" customHeight="1">
      <c r="A569" s="1631" t="s">
        <v>87</v>
      </c>
      <c r="B569" s="1327">
        <v>45466.0</v>
      </c>
      <c r="C569" s="817"/>
      <c r="D569" s="825" t="s">
        <v>14109</v>
      </c>
      <c r="E569" s="1633"/>
      <c r="F569" s="1633">
        <v>1166.0</v>
      </c>
      <c r="G569" s="1633" t="s">
        <v>10646</v>
      </c>
      <c r="H569" s="1633" t="s">
        <v>14081</v>
      </c>
      <c r="I569" s="1633" t="s">
        <v>14110</v>
      </c>
      <c r="J569" s="1633" t="s">
        <v>14111</v>
      </c>
      <c r="K569" s="1633" t="s">
        <v>14112</v>
      </c>
      <c r="L569" s="1634" t="s">
        <v>14113</v>
      </c>
      <c r="M569" s="1635" t="s">
        <v>11800</v>
      </c>
      <c r="N569" s="1636" t="s">
        <v>14114</v>
      </c>
      <c r="O569" s="1636"/>
      <c r="P569" s="1636"/>
      <c r="Q569" s="1678"/>
      <c r="R569" s="1648"/>
      <c r="S569" s="1650"/>
      <c r="T569" s="1678"/>
      <c r="U569" s="1648"/>
      <c r="V569" s="1648"/>
      <c r="W569" s="1648"/>
      <c r="X569" s="1648"/>
      <c r="Y569" s="1649"/>
      <c r="Z569" s="1650"/>
      <c r="AA569" s="1679"/>
      <c r="AB569" s="1680"/>
    </row>
    <row r="570" ht="33.75" customHeight="1">
      <c r="A570" s="1631" t="s">
        <v>35</v>
      </c>
      <c r="B570" s="1761">
        <v>45469.0</v>
      </c>
      <c r="C570" s="1185" t="s">
        <v>301</v>
      </c>
      <c r="D570" s="1654" t="s">
        <v>14115</v>
      </c>
      <c r="E570" s="1633"/>
      <c r="F570" s="1633">
        <v>1167.0</v>
      </c>
      <c r="G570" s="1633" t="s">
        <v>10646</v>
      </c>
      <c r="H570" s="1633" t="s">
        <v>14081</v>
      </c>
      <c r="I570" s="1633" t="s">
        <v>14116</v>
      </c>
      <c r="J570" s="1633" t="s">
        <v>14117</v>
      </c>
      <c r="K570" s="1633" t="s">
        <v>14118</v>
      </c>
      <c r="L570" s="1634" t="s">
        <v>14119</v>
      </c>
      <c r="M570" s="1635" t="s">
        <v>11800</v>
      </c>
      <c r="N570" s="1636" t="s">
        <v>14120</v>
      </c>
      <c r="O570" s="1636"/>
      <c r="P570" s="1636"/>
      <c r="Q570" s="1678"/>
      <c r="R570" s="1648"/>
      <c r="S570" s="1650"/>
      <c r="T570" s="1678"/>
      <c r="U570" s="1648"/>
      <c r="V570" s="1648"/>
      <c r="W570" s="1648"/>
      <c r="X570" s="1648"/>
      <c r="Y570" s="1649"/>
      <c r="Z570" s="1650"/>
      <c r="AA570" s="1679" t="s">
        <v>13607</v>
      </c>
      <c r="AB570" s="1680"/>
    </row>
    <row r="571" ht="33.75" customHeight="1">
      <c r="A571" s="1631" t="s">
        <v>56</v>
      </c>
      <c r="B571" s="1327">
        <v>45468.0</v>
      </c>
      <c r="C571" s="1185" t="s">
        <v>301</v>
      </c>
      <c r="D571" s="1654" t="s">
        <v>1544</v>
      </c>
      <c r="E571" s="1633"/>
      <c r="F571" s="1633">
        <v>1168.0</v>
      </c>
      <c r="G571" s="1633" t="s">
        <v>10646</v>
      </c>
      <c r="H571" s="1633" t="s">
        <v>14081</v>
      </c>
      <c r="I571" s="1633" t="s">
        <v>14121</v>
      </c>
      <c r="J571" s="1633" t="s">
        <v>14122</v>
      </c>
      <c r="K571" s="1633" t="s">
        <v>14123</v>
      </c>
      <c r="L571" s="1634" t="s">
        <v>14124</v>
      </c>
      <c r="M571" s="1635" t="s">
        <v>11800</v>
      </c>
      <c r="N571" s="1636" t="s">
        <v>14125</v>
      </c>
      <c r="O571" s="1636"/>
      <c r="P571" s="1636"/>
      <c r="Q571" s="1678"/>
      <c r="R571" s="1648"/>
      <c r="S571" s="1650"/>
      <c r="T571" s="1678"/>
      <c r="U571" s="1648"/>
      <c r="V571" s="1648"/>
      <c r="W571" s="1648"/>
      <c r="X571" s="1648"/>
      <c r="Y571" s="1649"/>
      <c r="Z571" s="1650"/>
      <c r="AA571" s="1679"/>
      <c r="AB571" s="1680"/>
    </row>
    <row r="572" ht="33.75" customHeight="1">
      <c r="A572" s="1725" t="s">
        <v>87</v>
      </c>
      <c r="B572" s="1325">
        <v>45466.0</v>
      </c>
      <c r="C572" s="777"/>
      <c r="D572" s="867" t="s">
        <v>14126</v>
      </c>
      <c r="E572" s="1657"/>
      <c r="F572" s="1657">
        <v>1169.0</v>
      </c>
      <c r="G572" s="1658" t="s">
        <v>10646</v>
      </c>
      <c r="H572" s="1657" t="s">
        <v>14127</v>
      </c>
      <c r="I572" s="1657" t="s">
        <v>14128</v>
      </c>
      <c r="J572" s="1657" t="s">
        <v>14129</v>
      </c>
      <c r="K572" s="1657" t="s">
        <v>14130</v>
      </c>
      <c r="L572" s="1659" t="s">
        <v>14131</v>
      </c>
      <c r="M572" s="1660" t="s">
        <v>11800</v>
      </c>
      <c r="N572" s="1661" t="s">
        <v>14132</v>
      </c>
      <c r="O572" s="1661"/>
      <c r="P572" s="1662"/>
      <c r="Q572" s="1674"/>
      <c r="R572" s="1666"/>
      <c r="S572" s="1668"/>
      <c r="T572" s="1674"/>
      <c r="U572" s="1666"/>
      <c r="V572" s="1666"/>
      <c r="W572" s="1666"/>
      <c r="X572" s="1666"/>
      <c r="Y572" s="1667"/>
      <c r="Z572" s="1668"/>
      <c r="AA572" s="1675"/>
      <c r="AB572" s="1676"/>
    </row>
    <row r="573" ht="33.75" customHeight="1">
      <c r="A573" s="1631" t="s">
        <v>35</v>
      </c>
      <c r="B573" s="1761">
        <v>45469.0</v>
      </c>
      <c r="C573" s="1185" t="s">
        <v>301</v>
      </c>
      <c r="D573" s="1654" t="s">
        <v>14133</v>
      </c>
      <c r="E573" s="1633"/>
      <c r="F573" s="1633">
        <v>1170.0</v>
      </c>
      <c r="G573" s="1633" t="s">
        <v>10646</v>
      </c>
      <c r="H573" s="1633" t="s">
        <v>14127</v>
      </c>
      <c r="I573" s="1633" t="s">
        <v>14134</v>
      </c>
      <c r="J573" s="1633" t="s">
        <v>14135</v>
      </c>
      <c r="K573" s="1633" t="s">
        <v>14136</v>
      </c>
      <c r="L573" s="1634" t="s">
        <v>14137</v>
      </c>
      <c r="M573" s="1635" t="s">
        <v>11800</v>
      </c>
      <c r="N573" s="1636" t="s">
        <v>14138</v>
      </c>
      <c r="O573" s="1636"/>
      <c r="P573" s="1636"/>
      <c r="Q573" s="1678"/>
      <c r="R573" s="1648"/>
      <c r="S573" s="1650"/>
      <c r="T573" s="1678"/>
      <c r="U573" s="1648"/>
      <c r="V573" s="1648"/>
      <c r="W573" s="1648"/>
      <c r="X573" s="1648"/>
      <c r="Y573" s="1649"/>
      <c r="Z573" s="1650"/>
      <c r="AA573" s="1679" t="s">
        <v>14139</v>
      </c>
      <c r="AB573" s="1680"/>
    </row>
    <row r="574" ht="33.75" customHeight="1">
      <c r="A574" s="1631" t="s">
        <v>56</v>
      </c>
      <c r="B574" s="1327">
        <v>45468.0</v>
      </c>
      <c r="C574" s="1185" t="s">
        <v>301</v>
      </c>
      <c r="D574" s="1654" t="s">
        <v>1544</v>
      </c>
      <c r="E574" s="1633"/>
      <c r="F574" s="1633">
        <v>1171.0</v>
      </c>
      <c r="G574" s="1633" t="s">
        <v>10646</v>
      </c>
      <c r="H574" s="1633" t="s">
        <v>14127</v>
      </c>
      <c r="I574" s="1633" t="s">
        <v>2276</v>
      </c>
      <c r="J574" s="1633" t="s">
        <v>14140</v>
      </c>
      <c r="K574" s="1633" t="s">
        <v>14141</v>
      </c>
      <c r="L574" s="1634" t="s">
        <v>14142</v>
      </c>
      <c r="M574" s="1635" t="s">
        <v>11800</v>
      </c>
      <c r="N574" s="1636" t="s">
        <v>14143</v>
      </c>
      <c r="O574" s="1636"/>
      <c r="P574" s="1636"/>
      <c r="Q574" s="1678"/>
      <c r="R574" s="1648"/>
      <c r="S574" s="1650"/>
      <c r="T574" s="1678"/>
      <c r="U574" s="1648"/>
      <c r="V574" s="1648"/>
      <c r="W574" s="1648"/>
      <c r="X574" s="1648"/>
      <c r="Y574" s="1649"/>
      <c r="Z574" s="1650"/>
      <c r="AA574" s="1679" t="s">
        <v>13262</v>
      </c>
      <c r="AB574" s="1680"/>
    </row>
    <row r="575" ht="33.75" customHeight="1">
      <c r="A575" s="1631" t="s">
        <v>87</v>
      </c>
      <c r="B575" s="1327">
        <v>45466.0</v>
      </c>
      <c r="C575" s="817"/>
      <c r="D575" s="825" t="s">
        <v>1309</v>
      </c>
      <c r="E575" s="1633"/>
      <c r="F575" s="1633">
        <v>1172.0</v>
      </c>
      <c r="G575" s="1633" t="s">
        <v>10646</v>
      </c>
      <c r="H575" s="1633" t="s">
        <v>14127</v>
      </c>
      <c r="I575" s="1633" t="s">
        <v>14144</v>
      </c>
      <c r="J575" s="1633" t="s">
        <v>14145</v>
      </c>
      <c r="K575" s="1633" t="s">
        <v>14146</v>
      </c>
      <c r="L575" s="1634" t="s">
        <v>14147</v>
      </c>
      <c r="M575" s="1635" t="s">
        <v>11800</v>
      </c>
      <c r="N575" s="1636" t="s">
        <v>14148</v>
      </c>
      <c r="O575" s="1636"/>
      <c r="P575" s="1636"/>
      <c r="Q575" s="1678"/>
      <c r="R575" s="1648"/>
      <c r="S575" s="1650"/>
      <c r="T575" s="1678"/>
      <c r="U575" s="1648"/>
      <c r="V575" s="1648"/>
      <c r="W575" s="1648"/>
      <c r="X575" s="1648"/>
      <c r="Y575" s="1649"/>
      <c r="Z575" s="1650"/>
      <c r="AA575" s="1679" t="s">
        <v>14149</v>
      </c>
      <c r="AB575" s="1680"/>
    </row>
    <row r="576" ht="33.75" customHeight="1">
      <c r="A576" s="1631" t="s">
        <v>35</v>
      </c>
      <c r="B576" s="1761">
        <v>45469.0</v>
      </c>
      <c r="C576" s="1185" t="s">
        <v>301</v>
      </c>
      <c r="D576" s="1654" t="s">
        <v>14133</v>
      </c>
      <c r="E576" s="1633"/>
      <c r="F576" s="1633">
        <v>1173.0</v>
      </c>
      <c r="G576" s="1633" t="s">
        <v>10646</v>
      </c>
      <c r="H576" s="1633" t="s">
        <v>14127</v>
      </c>
      <c r="I576" s="1633" t="s">
        <v>14150</v>
      </c>
      <c r="J576" s="1633" t="s">
        <v>6953</v>
      </c>
      <c r="K576" s="1633" t="s">
        <v>14151</v>
      </c>
      <c r="L576" s="1634"/>
      <c r="M576" s="1635" t="s">
        <v>11800</v>
      </c>
      <c r="N576" s="1636" t="s">
        <v>14152</v>
      </c>
      <c r="O576" s="1636"/>
      <c r="P576" s="1636"/>
      <c r="Q576" s="1678"/>
      <c r="R576" s="1648"/>
      <c r="S576" s="1650"/>
      <c r="T576" s="1678"/>
      <c r="U576" s="1648"/>
      <c r="V576" s="1648"/>
      <c r="W576" s="1648"/>
      <c r="X576" s="1648"/>
      <c r="Y576" s="1649"/>
      <c r="Z576" s="1650"/>
      <c r="AA576" s="1679"/>
      <c r="AB576" s="1680"/>
    </row>
    <row r="577" ht="33.75" customHeight="1">
      <c r="A577" s="1340" t="s">
        <v>56</v>
      </c>
      <c r="B577" s="1325">
        <v>45468.0</v>
      </c>
      <c r="C577" s="867" t="s">
        <v>6258</v>
      </c>
      <c r="D577" s="1655" t="s">
        <v>674</v>
      </c>
      <c r="E577" s="1657"/>
      <c r="F577" s="1657">
        <v>1174.0</v>
      </c>
      <c r="G577" s="1658" t="s">
        <v>10646</v>
      </c>
      <c r="H577" s="1657" t="s">
        <v>14127</v>
      </c>
      <c r="I577" s="1657" t="s">
        <v>14153</v>
      </c>
      <c r="J577" s="1657" t="s">
        <v>14154</v>
      </c>
      <c r="K577" s="1657" t="s">
        <v>14155</v>
      </c>
      <c r="L577" s="1659" t="s">
        <v>14156</v>
      </c>
      <c r="M577" s="1660" t="s">
        <v>11800</v>
      </c>
      <c r="N577" s="1661" t="s">
        <v>14157</v>
      </c>
      <c r="O577" s="1661"/>
      <c r="P577" s="1662"/>
      <c r="Q577" s="1674"/>
      <c r="R577" s="1666"/>
      <c r="S577" s="1668"/>
      <c r="T577" s="1674"/>
      <c r="U577" s="1666"/>
      <c r="V577" s="1666"/>
      <c r="W577" s="1666"/>
      <c r="X577" s="1666"/>
      <c r="Y577" s="1667"/>
      <c r="Z577" s="1668"/>
      <c r="AA577" s="1675" t="s">
        <v>14158</v>
      </c>
      <c r="AB577" s="1676"/>
    </row>
    <row r="578" ht="33.75" customHeight="1">
      <c r="A578" s="1631" t="s">
        <v>87</v>
      </c>
      <c r="B578" s="1327">
        <v>45466.0</v>
      </c>
      <c r="C578" s="817"/>
      <c r="D578" s="825" t="s">
        <v>5529</v>
      </c>
      <c r="E578" s="1633"/>
      <c r="F578" s="1633">
        <v>1175.0</v>
      </c>
      <c r="G578" s="1633" t="s">
        <v>10646</v>
      </c>
      <c r="H578" s="1633" t="s">
        <v>14127</v>
      </c>
      <c r="I578" s="1633" t="s">
        <v>14159</v>
      </c>
      <c r="J578" s="1633" t="s">
        <v>14160</v>
      </c>
      <c r="K578" s="1633" t="s">
        <v>14161</v>
      </c>
      <c r="L578" s="1634" t="s">
        <v>14162</v>
      </c>
      <c r="M578" s="1635" t="s">
        <v>11800</v>
      </c>
      <c r="N578" s="1636" t="s">
        <v>14163</v>
      </c>
      <c r="O578" s="1636"/>
      <c r="P578" s="1636"/>
      <c r="Q578" s="1678"/>
      <c r="R578" s="1648"/>
      <c r="S578" s="1650"/>
      <c r="T578" s="1678"/>
      <c r="U578" s="1648"/>
      <c r="V578" s="1648"/>
      <c r="W578" s="1648"/>
      <c r="X578" s="1648"/>
      <c r="Y578" s="1649"/>
      <c r="Z578" s="1650"/>
      <c r="AA578" s="1679"/>
      <c r="AB578" s="1680"/>
    </row>
    <row r="579" ht="33.75" customHeight="1">
      <c r="A579" s="1631" t="s">
        <v>35</v>
      </c>
      <c r="B579" s="1761">
        <v>45469.0</v>
      </c>
      <c r="C579" s="1185" t="s">
        <v>301</v>
      </c>
      <c r="D579" s="1654" t="s">
        <v>14133</v>
      </c>
      <c r="E579" s="1633"/>
      <c r="F579" s="1633">
        <v>1176.0</v>
      </c>
      <c r="G579" s="1633" t="s">
        <v>10646</v>
      </c>
      <c r="H579" s="1633" t="s">
        <v>14127</v>
      </c>
      <c r="I579" s="1633" t="s">
        <v>14164</v>
      </c>
      <c r="J579" s="1633" t="s">
        <v>14165</v>
      </c>
      <c r="K579" s="1633" t="s">
        <v>14166</v>
      </c>
      <c r="L579" s="1634" t="s">
        <v>14167</v>
      </c>
      <c r="M579" s="1635" t="s">
        <v>11800</v>
      </c>
      <c r="N579" s="1636" t="s">
        <v>14168</v>
      </c>
      <c r="O579" s="1636"/>
      <c r="P579" s="1636"/>
      <c r="Q579" s="1678"/>
      <c r="R579" s="1648"/>
      <c r="S579" s="1650"/>
      <c r="T579" s="1678"/>
      <c r="U579" s="1648"/>
      <c r="V579" s="1648"/>
      <c r="W579" s="1648"/>
      <c r="X579" s="1648"/>
      <c r="Y579" s="1649"/>
      <c r="Z579" s="1650"/>
      <c r="AA579" s="1679"/>
      <c r="AB579" s="1680"/>
    </row>
    <row r="580" ht="33.75" customHeight="1">
      <c r="A580" s="1631" t="s">
        <v>56</v>
      </c>
      <c r="B580" s="817"/>
      <c r="C580" s="817"/>
      <c r="D580" s="1762"/>
      <c r="E580" s="1633"/>
      <c r="F580" s="1633">
        <v>1177.0</v>
      </c>
      <c r="G580" s="1633" t="s">
        <v>10646</v>
      </c>
      <c r="H580" s="1633" t="s">
        <v>14127</v>
      </c>
      <c r="I580" s="1633" t="s">
        <v>14169</v>
      </c>
      <c r="J580" s="1633" t="s">
        <v>14170</v>
      </c>
      <c r="K580" s="1633" t="s">
        <v>14171</v>
      </c>
      <c r="L580" s="1634" t="s">
        <v>14172</v>
      </c>
      <c r="M580" s="1635" t="s">
        <v>11800</v>
      </c>
      <c r="N580" s="1636" t="s">
        <v>14173</v>
      </c>
      <c r="O580" s="1636"/>
      <c r="P580" s="1636"/>
      <c r="Q580" s="1678"/>
      <c r="R580" s="1648"/>
      <c r="S580" s="1650"/>
      <c r="T580" s="1678"/>
      <c r="U580" s="1648"/>
      <c r="V580" s="1648"/>
      <c r="W580" s="1648"/>
      <c r="X580" s="1648"/>
      <c r="Y580" s="1649"/>
      <c r="Z580" s="1650"/>
      <c r="AA580" s="1679" t="s">
        <v>14174</v>
      </c>
      <c r="AB580" s="1680"/>
    </row>
    <row r="581" ht="33.75" customHeight="1">
      <c r="A581" s="1631" t="s">
        <v>87</v>
      </c>
      <c r="B581" s="1327">
        <v>45466.0</v>
      </c>
      <c r="C581" s="817"/>
      <c r="D581" s="825" t="s">
        <v>5726</v>
      </c>
      <c r="E581" s="1633"/>
      <c r="F581" s="1633">
        <v>1178.0</v>
      </c>
      <c r="G581" s="1633" t="s">
        <v>10646</v>
      </c>
      <c r="H581" s="1633" t="s">
        <v>14175</v>
      </c>
      <c r="I581" s="1633" t="s">
        <v>14176</v>
      </c>
      <c r="J581" s="1633" t="s">
        <v>14177</v>
      </c>
      <c r="K581" s="1633" t="s">
        <v>14178</v>
      </c>
      <c r="L581" s="1634" t="s">
        <v>14179</v>
      </c>
      <c r="M581" s="1635" t="s">
        <v>11800</v>
      </c>
      <c r="N581" s="1636" t="s">
        <v>14180</v>
      </c>
      <c r="O581" s="1636"/>
      <c r="P581" s="1636"/>
      <c r="Q581" s="1678"/>
      <c r="R581" s="1648"/>
      <c r="S581" s="1650"/>
      <c r="T581" s="1678"/>
      <c r="U581" s="1648"/>
      <c r="V581" s="1648"/>
      <c r="W581" s="1648"/>
      <c r="X581" s="1648"/>
      <c r="Y581" s="1649"/>
      <c r="Z581" s="1650"/>
      <c r="AA581" s="1679" t="s">
        <v>13262</v>
      </c>
      <c r="AB581" s="1680"/>
    </row>
    <row r="582" ht="33.75" customHeight="1">
      <c r="A582" s="1631" t="s">
        <v>35</v>
      </c>
      <c r="B582" s="1761">
        <v>45469.0</v>
      </c>
      <c r="C582" s="1185" t="s">
        <v>301</v>
      </c>
      <c r="D582" s="1654" t="s">
        <v>862</v>
      </c>
      <c r="E582" s="1633"/>
      <c r="F582" s="1633">
        <v>1179.0</v>
      </c>
      <c r="G582" s="1633" t="s">
        <v>10646</v>
      </c>
      <c r="H582" s="1633" t="s">
        <v>14175</v>
      </c>
      <c r="I582" s="1633" t="s">
        <v>14181</v>
      </c>
      <c r="J582" s="1633" t="s">
        <v>14182</v>
      </c>
      <c r="K582" s="1633" t="s">
        <v>14183</v>
      </c>
      <c r="L582" s="1634" t="s">
        <v>14184</v>
      </c>
      <c r="M582" s="1635" t="s">
        <v>11800</v>
      </c>
      <c r="N582" s="1636" t="s">
        <v>14185</v>
      </c>
      <c r="O582" s="1636"/>
      <c r="P582" s="1636"/>
      <c r="Q582" s="1678"/>
      <c r="R582" s="1648"/>
      <c r="S582" s="1650"/>
      <c r="T582" s="1678"/>
      <c r="U582" s="1648"/>
      <c r="V582" s="1648"/>
      <c r="W582" s="1648"/>
      <c r="X582" s="1648"/>
      <c r="Y582" s="1649"/>
      <c r="Z582" s="1650"/>
      <c r="AA582" s="1679" t="s">
        <v>14186</v>
      </c>
      <c r="AB582" s="1680"/>
    </row>
    <row r="583" ht="33.75" customHeight="1">
      <c r="A583" s="1340" t="s">
        <v>56</v>
      </c>
      <c r="B583" s="1325">
        <v>45466.0</v>
      </c>
      <c r="C583" s="777"/>
      <c r="D583" s="1655" t="s">
        <v>674</v>
      </c>
      <c r="E583" s="1657"/>
      <c r="F583" s="1657">
        <v>1180.0</v>
      </c>
      <c r="G583" s="1658" t="s">
        <v>10646</v>
      </c>
      <c r="H583" s="1657" t="s">
        <v>14175</v>
      </c>
      <c r="I583" s="1657" t="s">
        <v>14187</v>
      </c>
      <c r="J583" s="1657" t="s">
        <v>14188</v>
      </c>
      <c r="K583" s="1657" t="s">
        <v>14189</v>
      </c>
      <c r="L583" s="1659" t="s">
        <v>14190</v>
      </c>
      <c r="M583" s="1660" t="s">
        <v>11800</v>
      </c>
      <c r="N583" s="1661" t="s">
        <v>14168</v>
      </c>
      <c r="O583" s="1661"/>
      <c r="P583" s="1662"/>
      <c r="Q583" s="1674"/>
      <c r="R583" s="1666"/>
      <c r="S583" s="1668"/>
      <c r="T583" s="1674"/>
      <c r="U583" s="1666"/>
      <c r="V583" s="1666"/>
      <c r="W583" s="1666"/>
      <c r="X583" s="1666"/>
      <c r="Y583" s="1667"/>
      <c r="Z583" s="1668"/>
      <c r="AA583" s="1675"/>
      <c r="AB583" s="1676"/>
    </row>
    <row r="584" ht="33.75" customHeight="1">
      <c r="A584" s="1631" t="s">
        <v>87</v>
      </c>
      <c r="B584" s="1327">
        <v>45466.0</v>
      </c>
      <c r="C584" s="817"/>
      <c r="D584" s="825" t="s">
        <v>1309</v>
      </c>
      <c r="E584" s="1633"/>
      <c r="F584" s="1633">
        <v>1181.0</v>
      </c>
      <c r="G584" s="1633" t="s">
        <v>10646</v>
      </c>
      <c r="H584" s="1633" t="s">
        <v>14175</v>
      </c>
      <c r="I584" s="1633" t="s">
        <v>14191</v>
      </c>
      <c r="J584" s="1633" t="s">
        <v>14192</v>
      </c>
      <c r="K584" s="1633" t="s">
        <v>14193</v>
      </c>
      <c r="L584" s="1634" t="s">
        <v>14194</v>
      </c>
      <c r="M584" s="1635" t="s">
        <v>11800</v>
      </c>
      <c r="N584" s="1636" t="s">
        <v>14195</v>
      </c>
      <c r="O584" s="1636"/>
      <c r="P584" s="1636"/>
      <c r="Q584" s="1678"/>
      <c r="R584" s="1648"/>
      <c r="S584" s="1650"/>
      <c r="T584" s="1678"/>
      <c r="U584" s="1648"/>
      <c r="V584" s="1648"/>
      <c r="W584" s="1648"/>
      <c r="X584" s="1648"/>
      <c r="Y584" s="1649"/>
      <c r="Z584" s="1650"/>
      <c r="AA584" s="1679" t="s">
        <v>13921</v>
      </c>
      <c r="AB584" s="1680"/>
    </row>
    <row r="585" ht="33.75" customHeight="1">
      <c r="A585" s="1631" t="s">
        <v>35</v>
      </c>
      <c r="B585" s="1761">
        <v>45469.0</v>
      </c>
      <c r="C585" s="1185" t="s">
        <v>301</v>
      </c>
      <c r="D585" s="1654" t="s">
        <v>10734</v>
      </c>
      <c r="E585" s="1633"/>
      <c r="F585" s="1633">
        <v>1182.0</v>
      </c>
      <c r="G585" s="1633" t="s">
        <v>10646</v>
      </c>
      <c r="H585" s="1633" t="s">
        <v>14175</v>
      </c>
      <c r="I585" s="1633" t="s">
        <v>14196</v>
      </c>
      <c r="J585" s="1633" t="s">
        <v>14197</v>
      </c>
      <c r="K585" s="1633" t="s">
        <v>14198</v>
      </c>
      <c r="L585" s="1634" t="s">
        <v>14199</v>
      </c>
      <c r="M585" s="1635" t="s">
        <v>11800</v>
      </c>
      <c r="N585" s="1636" t="s">
        <v>1371</v>
      </c>
      <c r="O585" s="1636"/>
      <c r="P585" s="1636"/>
      <c r="Q585" s="1678"/>
      <c r="R585" s="1648"/>
      <c r="S585" s="1650"/>
      <c r="T585" s="1678"/>
      <c r="U585" s="1648"/>
      <c r="V585" s="1648"/>
      <c r="W585" s="1648"/>
      <c r="X585" s="1648"/>
      <c r="Y585" s="1649"/>
      <c r="Z585" s="1650"/>
      <c r="AA585" s="1679"/>
      <c r="AB585" s="1680"/>
    </row>
    <row r="586" ht="33.75" customHeight="1">
      <c r="A586" s="1631" t="s">
        <v>56</v>
      </c>
      <c r="B586" s="1327">
        <v>45468.0</v>
      </c>
      <c r="C586" s="1185" t="s">
        <v>301</v>
      </c>
      <c r="D586" s="1654" t="s">
        <v>862</v>
      </c>
      <c r="E586" s="1633"/>
      <c r="F586" s="1633">
        <v>1183.0</v>
      </c>
      <c r="G586" s="1633" t="s">
        <v>10646</v>
      </c>
      <c r="H586" s="1633" t="s">
        <v>14175</v>
      </c>
      <c r="I586" s="1633" t="s">
        <v>14200</v>
      </c>
      <c r="J586" s="1633" t="s">
        <v>14201</v>
      </c>
      <c r="K586" s="1633" t="s">
        <v>14202</v>
      </c>
      <c r="L586" s="1634" t="s">
        <v>14203</v>
      </c>
      <c r="M586" s="1635" t="s">
        <v>11800</v>
      </c>
      <c r="N586" s="1636" t="s">
        <v>14204</v>
      </c>
      <c r="O586" s="1636"/>
      <c r="P586" s="1636"/>
      <c r="Q586" s="1678"/>
      <c r="R586" s="1648"/>
      <c r="S586" s="1650"/>
      <c r="T586" s="1678"/>
      <c r="U586" s="1648"/>
      <c r="V586" s="1648"/>
      <c r="W586" s="1648"/>
      <c r="X586" s="1648"/>
      <c r="Y586" s="1649"/>
      <c r="Z586" s="1650"/>
      <c r="AA586" s="1679"/>
      <c r="AB586" s="1680"/>
    </row>
    <row r="587" ht="33.75" customHeight="1">
      <c r="A587" s="1631" t="s">
        <v>87</v>
      </c>
      <c r="B587" s="1327">
        <v>45466.0</v>
      </c>
      <c r="C587" s="817"/>
      <c r="D587" s="825" t="s">
        <v>862</v>
      </c>
      <c r="E587" s="1633"/>
      <c r="F587" s="1633">
        <v>1184.0</v>
      </c>
      <c r="G587" s="1633" t="s">
        <v>10646</v>
      </c>
      <c r="H587" s="1633" t="s">
        <v>14175</v>
      </c>
      <c r="I587" s="1633" t="s">
        <v>14205</v>
      </c>
      <c r="J587" s="1633" t="s">
        <v>14206</v>
      </c>
      <c r="K587" s="1633" t="s">
        <v>14207</v>
      </c>
      <c r="L587" s="1634" t="s">
        <v>14208</v>
      </c>
      <c r="M587" s="1635" t="s">
        <v>11800</v>
      </c>
      <c r="N587" s="1636" t="s">
        <v>14209</v>
      </c>
      <c r="O587" s="1636"/>
      <c r="P587" s="1636"/>
      <c r="Q587" s="1678"/>
      <c r="R587" s="1648"/>
      <c r="S587" s="1650"/>
      <c r="T587" s="1678"/>
      <c r="U587" s="1648"/>
      <c r="V587" s="1648"/>
      <c r="W587" s="1648"/>
      <c r="X587" s="1648"/>
      <c r="Y587" s="1649"/>
      <c r="Z587" s="1650"/>
      <c r="AA587" s="1679" t="s">
        <v>13937</v>
      </c>
      <c r="AB587" s="1680"/>
    </row>
    <row r="588" ht="33.75" customHeight="1">
      <c r="A588" s="1631" t="s">
        <v>35</v>
      </c>
      <c r="B588" s="1761">
        <v>45469.0</v>
      </c>
      <c r="C588" s="1185" t="s">
        <v>301</v>
      </c>
      <c r="D588" s="1654" t="s">
        <v>13240</v>
      </c>
      <c r="E588" s="1633"/>
      <c r="F588" s="1633">
        <v>1185.0</v>
      </c>
      <c r="G588" s="1633" t="s">
        <v>10646</v>
      </c>
      <c r="H588" s="1633" t="s">
        <v>14175</v>
      </c>
      <c r="I588" s="1633" t="s">
        <v>14210</v>
      </c>
      <c r="J588" s="1633" t="s">
        <v>14211</v>
      </c>
      <c r="K588" s="1633" t="s">
        <v>14212</v>
      </c>
      <c r="L588" s="1634" t="s">
        <v>14213</v>
      </c>
      <c r="M588" s="1635" t="s">
        <v>11800</v>
      </c>
      <c r="N588" s="1636" t="s">
        <v>14214</v>
      </c>
      <c r="O588" s="1636"/>
      <c r="P588" s="1636"/>
      <c r="Q588" s="1678"/>
      <c r="R588" s="1648"/>
      <c r="S588" s="1650"/>
      <c r="T588" s="1678"/>
      <c r="U588" s="1648"/>
      <c r="V588" s="1648"/>
      <c r="W588" s="1648"/>
      <c r="X588" s="1648"/>
      <c r="Y588" s="1649"/>
      <c r="Z588" s="1650"/>
      <c r="AA588" s="1679" t="s">
        <v>14215</v>
      </c>
      <c r="AB588" s="1680" t="s">
        <v>14216</v>
      </c>
    </row>
    <row r="589" ht="33.75" customHeight="1">
      <c r="A589" s="1631" t="s">
        <v>56</v>
      </c>
      <c r="B589" s="1327">
        <v>45468.0</v>
      </c>
      <c r="C589" s="1185" t="s">
        <v>301</v>
      </c>
      <c r="D589" s="1654" t="s">
        <v>862</v>
      </c>
      <c r="E589" s="1633"/>
      <c r="F589" s="1633">
        <v>1186.0</v>
      </c>
      <c r="G589" s="1633" t="s">
        <v>10646</v>
      </c>
      <c r="H589" s="1633" t="s">
        <v>14175</v>
      </c>
      <c r="I589" s="1633" t="s">
        <v>14217</v>
      </c>
      <c r="J589" s="1633" t="s">
        <v>14218</v>
      </c>
      <c r="K589" s="1633" t="s">
        <v>14219</v>
      </c>
      <c r="L589" s="1634" t="s">
        <v>14220</v>
      </c>
      <c r="M589" s="1635" t="s">
        <v>11800</v>
      </c>
      <c r="N589" s="1636" t="s">
        <v>14221</v>
      </c>
      <c r="O589" s="1636"/>
      <c r="P589" s="1636"/>
      <c r="Q589" s="1678"/>
      <c r="R589" s="1648"/>
      <c r="S589" s="1650"/>
      <c r="T589" s="1678"/>
      <c r="U589" s="1648"/>
      <c r="V589" s="1648"/>
      <c r="W589" s="1648"/>
      <c r="X589" s="1648"/>
      <c r="Y589" s="1649"/>
      <c r="Z589" s="1650"/>
      <c r="AA589" s="1679" t="s">
        <v>14222</v>
      </c>
      <c r="AB589" s="1680"/>
    </row>
    <row r="590" ht="33.75" customHeight="1">
      <c r="A590" s="1684" t="s">
        <v>87</v>
      </c>
      <c r="B590" s="1723">
        <v>45466.0</v>
      </c>
      <c r="C590" s="1742"/>
      <c r="D590" s="1044" t="s">
        <v>14223</v>
      </c>
      <c r="E590" s="1688"/>
      <c r="F590" s="1688">
        <v>1187.0</v>
      </c>
      <c r="G590" s="1688" t="s">
        <v>10646</v>
      </c>
      <c r="H590" s="1688" t="s">
        <v>14175</v>
      </c>
      <c r="I590" s="1688" t="s">
        <v>14224</v>
      </c>
      <c r="J590" s="1688" t="s">
        <v>14225</v>
      </c>
      <c r="K590" s="1688" t="s">
        <v>14226</v>
      </c>
      <c r="L590" s="1689" t="s">
        <v>14227</v>
      </c>
      <c r="M590" s="1690" t="s">
        <v>11800</v>
      </c>
      <c r="N590" s="1691" t="s">
        <v>14228</v>
      </c>
      <c r="O590" s="1691"/>
      <c r="P590" s="1691"/>
      <c r="Q590" s="1692"/>
      <c r="R590" s="1693"/>
      <c r="S590" s="1694"/>
      <c r="T590" s="1692"/>
      <c r="U590" s="1693"/>
      <c r="V590" s="1693"/>
      <c r="W590" s="1693"/>
      <c r="X590" s="1693"/>
      <c r="Y590" s="1695"/>
      <c r="Z590" s="1694"/>
      <c r="AA590" s="1696"/>
      <c r="AB590" s="1697"/>
    </row>
    <row r="591" ht="33.75" customHeight="1">
      <c r="A591" s="1631" t="s">
        <v>35</v>
      </c>
      <c r="B591" s="1761">
        <v>45469.0</v>
      </c>
      <c r="C591" s="1185" t="s">
        <v>301</v>
      </c>
      <c r="D591" s="1654" t="s">
        <v>9675</v>
      </c>
      <c r="E591" s="1763"/>
      <c r="F591" s="1763">
        <v>1188.0</v>
      </c>
      <c r="G591" s="1633" t="s">
        <v>10646</v>
      </c>
      <c r="H591" s="1633" t="s">
        <v>14229</v>
      </c>
      <c r="I591" s="1633" t="s">
        <v>14230</v>
      </c>
      <c r="J591" s="1633" t="s">
        <v>14231</v>
      </c>
      <c r="K591" s="1633" t="s">
        <v>14232</v>
      </c>
      <c r="L591" s="1634" t="s">
        <v>14233</v>
      </c>
      <c r="M591" s="1635" t="s">
        <v>11800</v>
      </c>
      <c r="N591" s="1636" t="s">
        <v>14234</v>
      </c>
      <c r="O591" s="1636"/>
      <c r="P591" s="1636"/>
      <c r="Q591" s="1678"/>
      <c r="R591" s="1648"/>
      <c r="S591" s="1650"/>
      <c r="T591" s="1678"/>
      <c r="U591" s="1648"/>
      <c r="V591" s="1648"/>
      <c r="W591" s="1648"/>
      <c r="X591" s="1648"/>
      <c r="Y591" s="1649"/>
      <c r="Z591" s="1650"/>
      <c r="AA591" s="1679" t="s">
        <v>14235</v>
      </c>
      <c r="AB591" s="1680"/>
    </row>
    <row r="592" ht="33.75" customHeight="1">
      <c r="A592" s="1340" t="s">
        <v>56</v>
      </c>
      <c r="B592" s="777"/>
      <c r="C592" s="777"/>
      <c r="D592" s="1757"/>
      <c r="E592" s="1657"/>
      <c r="F592" s="1657">
        <v>1189.0</v>
      </c>
      <c r="G592" s="1658" t="s">
        <v>10646</v>
      </c>
      <c r="H592" s="1657" t="s">
        <v>14229</v>
      </c>
      <c r="I592" s="1657" t="s">
        <v>14236</v>
      </c>
      <c r="J592" s="1657" t="s">
        <v>14237</v>
      </c>
      <c r="K592" s="1657" t="s">
        <v>14238</v>
      </c>
      <c r="L592" s="1659" t="s">
        <v>14239</v>
      </c>
      <c r="M592" s="1660" t="s">
        <v>11800</v>
      </c>
      <c r="N592" s="1661" t="s">
        <v>14240</v>
      </c>
      <c r="O592" s="1661"/>
      <c r="P592" s="1662"/>
      <c r="Q592" s="1674"/>
      <c r="R592" s="1666"/>
      <c r="S592" s="1668"/>
      <c r="T592" s="1674"/>
      <c r="U592" s="1666"/>
      <c r="V592" s="1666"/>
      <c r="W592" s="1666"/>
      <c r="X592" s="1666"/>
      <c r="Y592" s="1667"/>
      <c r="Z592" s="1668"/>
      <c r="AA592" s="1675"/>
      <c r="AB592" s="1676"/>
    </row>
    <row r="593" ht="33.75" customHeight="1">
      <c r="A593" s="1631" t="s">
        <v>87</v>
      </c>
      <c r="B593" s="1327">
        <v>45466.0</v>
      </c>
      <c r="C593" s="817"/>
      <c r="D593" s="825" t="s">
        <v>14241</v>
      </c>
      <c r="E593" s="1633"/>
      <c r="F593" s="1633">
        <v>1190.0</v>
      </c>
      <c r="G593" s="1633" t="s">
        <v>10646</v>
      </c>
      <c r="H593" s="1633" t="s">
        <v>14229</v>
      </c>
      <c r="I593" s="1633" t="s">
        <v>14242</v>
      </c>
      <c r="J593" s="1633" t="s">
        <v>14243</v>
      </c>
      <c r="K593" s="1633" t="s">
        <v>14244</v>
      </c>
      <c r="L593" s="1634" t="s">
        <v>14245</v>
      </c>
      <c r="M593" s="1635" t="s">
        <v>11800</v>
      </c>
      <c r="N593" s="1636" t="s">
        <v>14246</v>
      </c>
      <c r="O593" s="1636"/>
      <c r="P593" s="1636"/>
      <c r="Q593" s="1678"/>
      <c r="R593" s="1648"/>
      <c r="S593" s="1650"/>
      <c r="T593" s="1678"/>
      <c r="U593" s="1648"/>
      <c r="V593" s="1648"/>
      <c r="W593" s="1648"/>
      <c r="X593" s="1648"/>
      <c r="Y593" s="1649"/>
      <c r="Z593" s="1650"/>
      <c r="AA593" s="1679"/>
      <c r="AB593" s="1680"/>
    </row>
    <row r="594" ht="33.75" customHeight="1">
      <c r="A594" s="1340" t="s">
        <v>35</v>
      </c>
      <c r="B594" s="1764">
        <v>45469.0</v>
      </c>
      <c r="C594" s="867" t="s">
        <v>6258</v>
      </c>
      <c r="D594" s="1655" t="s">
        <v>674</v>
      </c>
      <c r="E594" s="1657"/>
      <c r="F594" s="1657">
        <v>1191.0</v>
      </c>
      <c r="G594" s="1658" t="s">
        <v>10646</v>
      </c>
      <c r="H594" s="1657" t="s">
        <v>14229</v>
      </c>
      <c r="I594" s="1657" t="s">
        <v>14247</v>
      </c>
      <c r="J594" s="1657" t="s">
        <v>14248</v>
      </c>
      <c r="K594" s="1657" t="s">
        <v>14249</v>
      </c>
      <c r="L594" s="1659" t="s">
        <v>14250</v>
      </c>
      <c r="M594" s="1660" t="s">
        <v>11800</v>
      </c>
      <c r="N594" s="1661" t="s">
        <v>14251</v>
      </c>
      <c r="O594" s="1661"/>
      <c r="P594" s="1662"/>
      <c r="Q594" s="1674"/>
      <c r="R594" s="1666"/>
      <c r="S594" s="1668"/>
      <c r="T594" s="1674"/>
      <c r="U594" s="1666"/>
      <c r="V594" s="1666"/>
      <c r="W594" s="1666"/>
      <c r="X594" s="1666"/>
      <c r="Y594" s="1667"/>
      <c r="Z594" s="1668"/>
      <c r="AA594" s="1675" t="s">
        <v>14252</v>
      </c>
      <c r="AB594" s="1676"/>
    </row>
    <row r="595" ht="33.75" customHeight="1">
      <c r="A595" s="1631" t="s">
        <v>56</v>
      </c>
      <c r="B595" s="1327">
        <v>45468.0</v>
      </c>
      <c r="C595" s="1185" t="s">
        <v>301</v>
      </c>
      <c r="D595" s="1654" t="s">
        <v>862</v>
      </c>
      <c r="E595" s="1633"/>
      <c r="F595" s="1633">
        <v>1192.0</v>
      </c>
      <c r="G595" s="1633" t="s">
        <v>10646</v>
      </c>
      <c r="H595" s="1633" t="s">
        <v>14229</v>
      </c>
      <c r="I595" s="1633" t="s">
        <v>14253</v>
      </c>
      <c r="J595" s="1633" t="s">
        <v>14254</v>
      </c>
      <c r="K595" s="1633" t="s">
        <v>14255</v>
      </c>
      <c r="L595" s="1634" t="s">
        <v>14256</v>
      </c>
      <c r="M595" s="1635" t="s">
        <v>11800</v>
      </c>
      <c r="N595" s="1636" t="s">
        <v>14257</v>
      </c>
      <c r="O595" s="1636"/>
      <c r="P595" s="1636"/>
      <c r="Q595" s="1678"/>
      <c r="R595" s="1648"/>
      <c r="S595" s="1650"/>
      <c r="T595" s="1678"/>
      <c r="U595" s="1648"/>
      <c r="V595" s="1648"/>
      <c r="W595" s="1648"/>
      <c r="X595" s="1648"/>
      <c r="Y595" s="1649"/>
      <c r="Z595" s="1650"/>
      <c r="AA595" s="1679" t="s">
        <v>14258</v>
      </c>
      <c r="AB595" s="1680"/>
    </row>
    <row r="596" ht="33.75" customHeight="1">
      <c r="A596" s="1631" t="s">
        <v>87</v>
      </c>
      <c r="B596" s="1327">
        <v>45466.0</v>
      </c>
      <c r="C596" s="817"/>
      <c r="D596" s="825" t="s">
        <v>10355</v>
      </c>
      <c r="E596" s="1633"/>
      <c r="F596" s="1633">
        <v>1193.0</v>
      </c>
      <c r="G596" s="1633" t="s">
        <v>10646</v>
      </c>
      <c r="H596" s="1633" t="s">
        <v>14229</v>
      </c>
      <c r="I596" s="1633" t="s">
        <v>14259</v>
      </c>
      <c r="J596" s="1633" t="s">
        <v>14260</v>
      </c>
      <c r="K596" s="1633" t="s">
        <v>14261</v>
      </c>
      <c r="L596" s="1634" t="s">
        <v>14262</v>
      </c>
      <c r="M596" s="1635" t="s">
        <v>11800</v>
      </c>
      <c r="N596" s="1636" t="s">
        <v>14263</v>
      </c>
      <c r="O596" s="1636"/>
      <c r="P596" s="1636"/>
      <c r="Q596" s="1678"/>
      <c r="R596" s="1648"/>
      <c r="S596" s="1650"/>
      <c r="T596" s="1678"/>
      <c r="U596" s="1648"/>
      <c r="V596" s="1648"/>
      <c r="W596" s="1648"/>
      <c r="X596" s="1648"/>
      <c r="Y596" s="1649"/>
      <c r="Z596" s="1650"/>
      <c r="AA596" s="1679" t="s">
        <v>14264</v>
      </c>
      <c r="AB596" s="1680"/>
    </row>
    <row r="597" ht="33.75" customHeight="1">
      <c r="A597" s="1631" t="s">
        <v>35</v>
      </c>
      <c r="B597" s="1761">
        <v>45469.0</v>
      </c>
      <c r="C597" s="1185" t="s">
        <v>301</v>
      </c>
      <c r="D597" s="1654" t="s">
        <v>5854</v>
      </c>
      <c r="E597" s="1633"/>
      <c r="F597" s="1633">
        <v>1194.0</v>
      </c>
      <c r="G597" s="1633" t="s">
        <v>10646</v>
      </c>
      <c r="H597" s="1633" t="s">
        <v>14229</v>
      </c>
      <c r="I597" s="1633" t="s">
        <v>14265</v>
      </c>
      <c r="J597" s="1633" t="s">
        <v>14266</v>
      </c>
      <c r="K597" s="1633" t="s">
        <v>14267</v>
      </c>
      <c r="L597" s="1634" t="s">
        <v>14268</v>
      </c>
      <c r="M597" s="1635" t="s">
        <v>11800</v>
      </c>
      <c r="N597" s="1636" t="s">
        <v>14269</v>
      </c>
      <c r="O597" s="1636"/>
      <c r="P597" s="1636"/>
      <c r="Q597" s="1678"/>
      <c r="R597" s="1648"/>
      <c r="S597" s="1650"/>
      <c r="T597" s="1678"/>
      <c r="U597" s="1648"/>
      <c r="V597" s="1648"/>
      <c r="W597" s="1648"/>
      <c r="X597" s="1648"/>
      <c r="Y597" s="1649"/>
      <c r="Z597" s="1650"/>
      <c r="AA597" s="1679"/>
      <c r="AB597" s="1680"/>
    </row>
    <row r="598" ht="33.75" customHeight="1">
      <c r="A598" s="1340" t="s">
        <v>56</v>
      </c>
      <c r="B598" s="867" t="s">
        <v>14270</v>
      </c>
      <c r="C598" s="777"/>
      <c r="D598" s="1655" t="s">
        <v>674</v>
      </c>
      <c r="E598" s="1657"/>
      <c r="F598" s="1657">
        <v>1195.0</v>
      </c>
      <c r="G598" s="1658" t="s">
        <v>10646</v>
      </c>
      <c r="H598" s="1657" t="s">
        <v>14229</v>
      </c>
      <c r="I598" s="1657" t="s">
        <v>14271</v>
      </c>
      <c r="J598" s="1657" t="s">
        <v>14272</v>
      </c>
      <c r="K598" s="1657" t="s">
        <v>14273</v>
      </c>
      <c r="L598" s="1659" t="s">
        <v>14274</v>
      </c>
      <c r="M598" s="1660" t="s">
        <v>11800</v>
      </c>
      <c r="N598" s="1661" t="s">
        <v>674</v>
      </c>
      <c r="O598" s="1661"/>
      <c r="P598" s="1662"/>
      <c r="Q598" s="1674"/>
      <c r="R598" s="1666"/>
      <c r="S598" s="1668"/>
      <c r="T598" s="1674"/>
      <c r="U598" s="1666"/>
      <c r="V598" s="1666"/>
      <c r="W598" s="1666"/>
      <c r="X598" s="1666"/>
      <c r="Y598" s="1667"/>
      <c r="Z598" s="1668"/>
      <c r="AA598" s="1675" t="s">
        <v>14275</v>
      </c>
      <c r="AB598" s="1676"/>
    </row>
    <row r="599" ht="33.75" customHeight="1">
      <c r="A599" s="1631" t="s">
        <v>87</v>
      </c>
      <c r="B599" s="1327">
        <v>45466.0</v>
      </c>
      <c r="C599" s="817"/>
      <c r="D599" s="825" t="s">
        <v>862</v>
      </c>
      <c r="E599" s="1633"/>
      <c r="F599" s="1633">
        <v>1196.0</v>
      </c>
      <c r="G599" s="1633" t="s">
        <v>10646</v>
      </c>
      <c r="H599" s="1633" t="s">
        <v>14229</v>
      </c>
      <c r="I599" s="1633" t="s">
        <v>14276</v>
      </c>
      <c r="J599" s="1633" t="s">
        <v>14277</v>
      </c>
      <c r="K599" s="1633" t="s">
        <v>14278</v>
      </c>
      <c r="L599" s="1634" t="s">
        <v>14279</v>
      </c>
      <c r="M599" s="1635" t="s">
        <v>11800</v>
      </c>
      <c r="N599" s="1636" t="s">
        <v>14280</v>
      </c>
      <c r="O599" s="1636"/>
      <c r="P599" s="1636"/>
      <c r="Q599" s="1678"/>
      <c r="R599" s="1648"/>
      <c r="S599" s="1650"/>
      <c r="T599" s="1678"/>
      <c r="U599" s="1648"/>
      <c r="V599" s="1648"/>
      <c r="W599" s="1648"/>
      <c r="X599" s="1648"/>
      <c r="Y599" s="1649"/>
      <c r="Z599" s="1650"/>
      <c r="AA599" s="1679"/>
      <c r="AB599" s="1680"/>
    </row>
    <row r="600" ht="33.75" customHeight="1">
      <c r="A600" s="1631" t="s">
        <v>35</v>
      </c>
      <c r="B600" s="1761">
        <v>45469.0</v>
      </c>
      <c r="C600" s="1185" t="s">
        <v>301</v>
      </c>
      <c r="D600" s="1654" t="s">
        <v>9675</v>
      </c>
      <c r="E600" s="1633"/>
      <c r="F600" s="1633">
        <v>1197.0</v>
      </c>
      <c r="G600" s="1633" t="s">
        <v>10646</v>
      </c>
      <c r="H600" s="1633" t="s">
        <v>14229</v>
      </c>
      <c r="I600" s="1633" t="s">
        <v>12677</v>
      </c>
      <c r="J600" s="1633" t="s">
        <v>14281</v>
      </c>
      <c r="K600" s="1633" t="s">
        <v>14282</v>
      </c>
      <c r="L600" s="1634" t="s">
        <v>14283</v>
      </c>
      <c r="M600" s="1635" t="s">
        <v>11800</v>
      </c>
      <c r="N600" s="1636" t="s">
        <v>14284</v>
      </c>
      <c r="O600" s="1636"/>
      <c r="P600" s="1636"/>
      <c r="Q600" s="1678"/>
      <c r="R600" s="1648"/>
      <c r="S600" s="1650"/>
      <c r="T600" s="1678"/>
      <c r="U600" s="1648"/>
      <c r="V600" s="1648"/>
      <c r="W600" s="1648"/>
      <c r="X600" s="1648"/>
      <c r="Y600" s="1649"/>
      <c r="Z600" s="1650"/>
      <c r="AA600" s="1679"/>
      <c r="AB600" s="1680"/>
    </row>
    <row r="601" ht="33.75" customHeight="1">
      <c r="A601" s="1631" t="s">
        <v>56</v>
      </c>
      <c r="B601" s="1327">
        <v>45468.0</v>
      </c>
      <c r="C601" s="1185" t="s">
        <v>301</v>
      </c>
      <c r="D601" s="1654" t="s">
        <v>862</v>
      </c>
      <c r="E601" s="1633"/>
      <c r="F601" s="1633">
        <v>1198.0</v>
      </c>
      <c r="G601" s="1633" t="s">
        <v>10646</v>
      </c>
      <c r="H601" s="1633" t="s">
        <v>14229</v>
      </c>
      <c r="I601" s="1633" t="s">
        <v>14285</v>
      </c>
      <c r="J601" s="1633" t="s">
        <v>14286</v>
      </c>
      <c r="K601" s="1633" t="s">
        <v>14287</v>
      </c>
      <c r="L601" s="1634" t="s">
        <v>14288</v>
      </c>
      <c r="M601" s="1635" t="s">
        <v>11800</v>
      </c>
      <c r="N601" s="1636" t="s">
        <v>14289</v>
      </c>
      <c r="O601" s="1636"/>
      <c r="P601" s="1636"/>
      <c r="Q601" s="1678"/>
      <c r="R601" s="1648"/>
      <c r="S601" s="1650"/>
      <c r="T601" s="1678"/>
      <c r="U601" s="1648"/>
      <c r="V601" s="1648"/>
      <c r="W601" s="1648"/>
      <c r="X601" s="1648"/>
      <c r="Y601" s="1649"/>
      <c r="Z601" s="1650"/>
      <c r="AA601" s="1679" t="s">
        <v>14290</v>
      </c>
      <c r="AB601" s="1680"/>
    </row>
    <row r="602" ht="33.75" customHeight="1">
      <c r="A602" s="1631" t="s">
        <v>87</v>
      </c>
      <c r="B602" s="1327">
        <v>45466.0</v>
      </c>
      <c r="C602" s="817"/>
      <c r="D602" s="825" t="s">
        <v>5726</v>
      </c>
      <c r="E602" s="1633"/>
      <c r="F602" s="1633">
        <v>1199.0</v>
      </c>
      <c r="G602" s="1633" t="s">
        <v>10646</v>
      </c>
      <c r="H602" s="1633" t="s">
        <v>14229</v>
      </c>
      <c r="I602" s="1633" t="s">
        <v>14291</v>
      </c>
      <c r="J602" s="1633" t="s">
        <v>14292</v>
      </c>
      <c r="K602" s="1633" t="s">
        <v>14293</v>
      </c>
      <c r="L602" s="1634" t="s">
        <v>14294</v>
      </c>
      <c r="M602" s="1635" t="s">
        <v>11800</v>
      </c>
      <c r="N602" s="1636" t="s">
        <v>14295</v>
      </c>
      <c r="O602" s="1636"/>
      <c r="P602" s="1636"/>
      <c r="Q602" s="1678"/>
      <c r="R602" s="1648"/>
      <c r="S602" s="1650"/>
      <c r="T602" s="1678"/>
      <c r="U602" s="1648"/>
      <c r="V602" s="1648"/>
      <c r="W602" s="1648"/>
      <c r="X602" s="1648"/>
      <c r="Y602" s="1649"/>
      <c r="Z602" s="1650"/>
      <c r="AA602" s="1679" t="s">
        <v>13262</v>
      </c>
      <c r="AB602" s="1680"/>
    </row>
    <row r="603" ht="33.75" customHeight="1">
      <c r="A603" s="1631" t="s">
        <v>35</v>
      </c>
      <c r="B603" s="1761">
        <v>45469.0</v>
      </c>
      <c r="C603" s="1185" t="s">
        <v>301</v>
      </c>
      <c r="D603" s="1654" t="s">
        <v>5854</v>
      </c>
      <c r="E603" s="1633"/>
      <c r="F603" s="1633">
        <v>1200.0</v>
      </c>
      <c r="G603" s="1633" t="s">
        <v>10646</v>
      </c>
      <c r="H603" s="1633" t="s">
        <v>14296</v>
      </c>
      <c r="I603" s="1633" t="s">
        <v>14297</v>
      </c>
      <c r="J603" s="1633" t="s">
        <v>14298</v>
      </c>
      <c r="K603" s="1633">
        <v>8.18688005E8</v>
      </c>
      <c r="L603" s="1634" t="s">
        <v>14299</v>
      </c>
      <c r="M603" s="1635" t="s">
        <v>11800</v>
      </c>
      <c r="N603" s="1636" t="s">
        <v>14300</v>
      </c>
      <c r="O603" s="1636"/>
      <c r="P603" s="1636"/>
      <c r="Q603" s="1678"/>
      <c r="R603" s="1648"/>
      <c r="S603" s="1650"/>
      <c r="T603" s="1678"/>
      <c r="U603" s="1648"/>
      <c r="V603" s="1648"/>
      <c r="W603" s="1648"/>
      <c r="X603" s="1648"/>
      <c r="Y603" s="1649"/>
      <c r="Z603" s="1650"/>
      <c r="AA603" s="1679" t="s">
        <v>14301</v>
      </c>
      <c r="AB603" s="1680" t="s">
        <v>14302</v>
      </c>
    </row>
    <row r="604" ht="33.75" customHeight="1">
      <c r="A604" s="1340" t="s">
        <v>56</v>
      </c>
      <c r="B604" s="1325">
        <v>45468.0</v>
      </c>
      <c r="C604" s="867" t="s">
        <v>6258</v>
      </c>
      <c r="D604" s="1655" t="s">
        <v>674</v>
      </c>
      <c r="E604" s="1657"/>
      <c r="F604" s="1657">
        <v>1201.0</v>
      </c>
      <c r="G604" s="1658" t="s">
        <v>10646</v>
      </c>
      <c r="H604" s="1657" t="s">
        <v>14296</v>
      </c>
      <c r="I604" s="1657" t="s">
        <v>14303</v>
      </c>
      <c r="J604" s="1657" t="s">
        <v>14304</v>
      </c>
      <c r="K604" s="1657" t="s">
        <v>14305</v>
      </c>
      <c r="L604" s="1659" t="s">
        <v>14306</v>
      </c>
      <c r="M604" s="1660" t="s">
        <v>11800</v>
      </c>
      <c r="N604" s="1661" t="s">
        <v>14307</v>
      </c>
      <c r="O604" s="1661"/>
      <c r="P604" s="1662"/>
      <c r="Q604" s="1674"/>
      <c r="R604" s="1666"/>
      <c r="S604" s="1668"/>
      <c r="T604" s="1674"/>
      <c r="U604" s="1666"/>
      <c r="V604" s="1666"/>
      <c r="W604" s="1666"/>
      <c r="X604" s="1666"/>
      <c r="Y604" s="1667"/>
      <c r="Z604" s="1668"/>
      <c r="AA604" s="1675"/>
      <c r="AB604" s="1676"/>
    </row>
    <row r="605" ht="33.75" customHeight="1">
      <c r="A605" s="1631" t="s">
        <v>87</v>
      </c>
      <c r="B605" s="1327">
        <v>45466.0</v>
      </c>
      <c r="C605" s="817"/>
      <c r="D605" s="825" t="s">
        <v>1371</v>
      </c>
      <c r="E605" s="1633"/>
      <c r="F605" s="1633">
        <v>1202.0</v>
      </c>
      <c r="G605" s="1633" t="s">
        <v>10646</v>
      </c>
      <c r="H605" s="1633" t="s">
        <v>14296</v>
      </c>
      <c r="I605" s="1633" t="s">
        <v>14308</v>
      </c>
      <c r="J605" s="1633" t="s">
        <v>14309</v>
      </c>
      <c r="K605" s="1633" t="s">
        <v>14310</v>
      </c>
      <c r="L605" s="1634" t="s">
        <v>14311</v>
      </c>
      <c r="M605" s="1635" t="s">
        <v>11800</v>
      </c>
      <c r="N605" s="1636" t="s">
        <v>14312</v>
      </c>
      <c r="O605" s="1636"/>
      <c r="P605" s="1636"/>
      <c r="Q605" s="1678"/>
      <c r="R605" s="1648"/>
      <c r="S605" s="1650"/>
      <c r="T605" s="1678"/>
      <c r="U605" s="1648"/>
      <c r="V605" s="1648"/>
      <c r="W605" s="1648"/>
      <c r="X605" s="1648"/>
      <c r="Y605" s="1649"/>
      <c r="Z605" s="1650"/>
      <c r="AA605" s="1679" t="s">
        <v>14313</v>
      </c>
      <c r="AB605" s="1680"/>
    </row>
    <row r="606" ht="33.75" customHeight="1">
      <c r="A606" s="1631" t="s">
        <v>35</v>
      </c>
      <c r="B606" s="1761">
        <v>45470.0</v>
      </c>
      <c r="C606" s="1185" t="s">
        <v>301</v>
      </c>
      <c r="D606" s="1654" t="s">
        <v>9675</v>
      </c>
      <c r="E606" s="1633"/>
      <c r="F606" s="1633">
        <v>1203.0</v>
      </c>
      <c r="G606" s="1633" t="s">
        <v>10646</v>
      </c>
      <c r="H606" s="1633" t="s">
        <v>14296</v>
      </c>
      <c r="I606" s="1633" t="s">
        <v>14314</v>
      </c>
      <c r="J606" s="1633" t="s">
        <v>14315</v>
      </c>
      <c r="K606" s="1633" t="s">
        <v>14316</v>
      </c>
      <c r="L606" s="1634" t="s">
        <v>14317</v>
      </c>
      <c r="M606" s="1635" t="s">
        <v>11800</v>
      </c>
      <c r="N606" s="1636" t="s">
        <v>674</v>
      </c>
      <c r="O606" s="1636"/>
      <c r="P606" s="1636"/>
      <c r="Q606" s="1678"/>
      <c r="R606" s="1648"/>
      <c r="S606" s="1650"/>
      <c r="T606" s="1678"/>
      <c r="U606" s="1648"/>
      <c r="V606" s="1648"/>
      <c r="W606" s="1648"/>
      <c r="X606" s="1648"/>
      <c r="Y606" s="1649"/>
      <c r="Z606" s="1650"/>
      <c r="AA606" s="1679"/>
      <c r="AB606" s="1680"/>
    </row>
    <row r="607" ht="33.75" customHeight="1">
      <c r="A607" s="1631" t="s">
        <v>56</v>
      </c>
      <c r="B607" s="1327">
        <v>45468.0</v>
      </c>
      <c r="C607" s="1185" t="s">
        <v>301</v>
      </c>
      <c r="D607" s="1654" t="s">
        <v>862</v>
      </c>
      <c r="E607" s="825"/>
      <c r="F607" s="825" t="s">
        <v>862</v>
      </c>
      <c r="G607" s="1633" t="s">
        <v>10646</v>
      </c>
      <c r="H607" s="1633" t="s">
        <v>14296</v>
      </c>
      <c r="I607" s="1633" t="s">
        <v>14318</v>
      </c>
      <c r="J607" s="1633" t="s">
        <v>14319</v>
      </c>
      <c r="K607" s="1633" t="s">
        <v>14320</v>
      </c>
      <c r="L607" s="1634" t="s">
        <v>14321</v>
      </c>
      <c r="M607" s="1635" t="s">
        <v>11800</v>
      </c>
      <c r="N607" s="1636" t="s">
        <v>2896</v>
      </c>
      <c r="O607" s="1636"/>
      <c r="P607" s="1636"/>
      <c r="Q607" s="1678"/>
      <c r="R607" s="1648"/>
      <c r="S607" s="1650"/>
      <c r="T607" s="1678"/>
      <c r="U607" s="1648"/>
      <c r="V607" s="1648"/>
      <c r="W607" s="1648"/>
      <c r="X607" s="1648"/>
      <c r="Y607" s="1649"/>
      <c r="Z607" s="1650"/>
      <c r="AA607" s="1679"/>
      <c r="AB607" s="1680"/>
    </row>
    <row r="608" ht="33.75" customHeight="1">
      <c r="A608" s="1631" t="s">
        <v>87</v>
      </c>
      <c r="B608" s="1327">
        <v>45466.0</v>
      </c>
      <c r="C608" s="817"/>
      <c r="D608" s="825" t="s">
        <v>1623</v>
      </c>
      <c r="E608" s="1633"/>
      <c r="F608" s="1633">
        <v>1205.0</v>
      </c>
      <c r="G608" s="1633" t="s">
        <v>10646</v>
      </c>
      <c r="H608" s="1633" t="s">
        <v>14296</v>
      </c>
      <c r="I608" s="1633" t="s">
        <v>14322</v>
      </c>
      <c r="J608" s="1633" t="s">
        <v>14323</v>
      </c>
      <c r="K608" s="1633" t="s">
        <v>14324</v>
      </c>
      <c r="L608" s="1634" t="s">
        <v>14325</v>
      </c>
      <c r="M608" s="1635" t="s">
        <v>11800</v>
      </c>
      <c r="N608" s="1636" t="s">
        <v>14289</v>
      </c>
      <c r="O608" s="1636"/>
      <c r="P608" s="1636"/>
      <c r="Q608" s="1678"/>
      <c r="R608" s="1648"/>
      <c r="S608" s="1650"/>
      <c r="T608" s="1678"/>
      <c r="U608" s="1648"/>
      <c r="V608" s="1648"/>
      <c r="W608" s="1648"/>
      <c r="X608" s="1648"/>
      <c r="Y608" s="1649"/>
      <c r="Z608" s="1650"/>
      <c r="AA608" s="1679" t="s">
        <v>14326</v>
      </c>
      <c r="AB608" s="1680"/>
    </row>
    <row r="609" ht="33.75" customHeight="1">
      <c r="A609" s="1631" t="s">
        <v>35</v>
      </c>
      <c r="B609" s="1761">
        <v>45470.0</v>
      </c>
      <c r="C609" s="817"/>
      <c r="D609" s="1654" t="s">
        <v>14327</v>
      </c>
      <c r="E609" s="1633"/>
      <c r="F609" s="1633">
        <v>1206.0</v>
      </c>
      <c r="G609" s="1633" t="s">
        <v>10646</v>
      </c>
      <c r="H609" s="1633" t="s">
        <v>14296</v>
      </c>
      <c r="I609" s="1633" t="s">
        <v>14328</v>
      </c>
      <c r="J609" s="1633" t="s">
        <v>14329</v>
      </c>
      <c r="K609" s="1633" t="s">
        <v>14330</v>
      </c>
      <c r="L609" s="1634" t="s">
        <v>14331</v>
      </c>
      <c r="M609" s="1635" t="s">
        <v>11800</v>
      </c>
      <c r="N609" s="1636" t="s">
        <v>14332</v>
      </c>
      <c r="O609" s="1636"/>
      <c r="P609" s="1636"/>
      <c r="Q609" s="1678"/>
      <c r="R609" s="1648"/>
      <c r="S609" s="1650"/>
      <c r="T609" s="1678"/>
      <c r="U609" s="1648"/>
      <c r="V609" s="1648"/>
      <c r="W609" s="1648"/>
      <c r="X609" s="1648"/>
      <c r="Y609" s="1649"/>
      <c r="Z609" s="1650"/>
      <c r="AA609" s="1679"/>
      <c r="AB609" s="1680"/>
    </row>
    <row r="610" ht="33.75" customHeight="1">
      <c r="A610" s="1340" t="s">
        <v>56</v>
      </c>
      <c r="B610" s="1325">
        <v>45469.0</v>
      </c>
      <c r="C610" s="867" t="s">
        <v>6258</v>
      </c>
      <c r="D610" s="1655" t="s">
        <v>674</v>
      </c>
      <c r="E610" s="1657"/>
      <c r="F610" s="1657">
        <v>1207.0</v>
      </c>
      <c r="G610" s="1658" t="s">
        <v>10646</v>
      </c>
      <c r="H610" s="1657" t="s">
        <v>14296</v>
      </c>
      <c r="I610" s="1657" t="s">
        <v>14333</v>
      </c>
      <c r="J610" s="1657" t="s">
        <v>14334</v>
      </c>
      <c r="K610" s="1657" t="s">
        <v>14335</v>
      </c>
      <c r="L610" s="1659" t="s">
        <v>14336</v>
      </c>
      <c r="M610" s="1660" t="s">
        <v>11800</v>
      </c>
      <c r="N610" s="1661" t="s">
        <v>14337</v>
      </c>
      <c r="O610" s="1661"/>
      <c r="P610" s="1662"/>
      <c r="Q610" s="1674"/>
      <c r="R610" s="1666"/>
      <c r="S610" s="1668"/>
      <c r="T610" s="1674"/>
      <c r="U610" s="1666"/>
      <c r="V610" s="1666"/>
      <c r="W610" s="1666"/>
      <c r="X610" s="1666"/>
      <c r="Y610" s="1667"/>
      <c r="Z610" s="1668"/>
      <c r="AA610" s="1675" t="s">
        <v>14338</v>
      </c>
      <c r="AB610" s="1676"/>
    </row>
    <row r="611" ht="33.75" customHeight="1">
      <c r="A611" s="1725" t="s">
        <v>87</v>
      </c>
      <c r="B611" s="1325">
        <v>45466.0</v>
      </c>
      <c r="C611" s="777"/>
      <c r="D611" s="867" t="s">
        <v>14339</v>
      </c>
      <c r="E611" s="1657"/>
      <c r="F611" s="1657">
        <v>1208.0</v>
      </c>
      <c r="G611" s="1658" t="s">
        <v>10646</v>
      </c>
      <c r="H611" s="1657" t="s">
        <v>14296</v>
      </c>
      <c r="I611" s="1657" t="s">
        <v>14340</v>
      </c>
      <c r="J611" s="1657" t="s">
        <v>14341</v>
      </c>
      <c r="K611" s="1657" t="s">
        <v>14342</v>
      </c>
      <c r="L611" s="1659" t="s">
        <v>14343</v>
      </c>
      <c r="M611" s="1660" t="s">
        <v>11800</v>
      </c>
      <c r="N611" s="1661" t="s">
        <v>674</v>
      </c>
      <c r="O611" s="1661"/>
      <c r="P611" s="1662"/>
      <c r="Q611" s="1674"/>
      <c r="R611" s="1666"/>
      <c r="S611" s="1668"/>
      <c r="T611" s="1674"/>
      <c r="U611" s="1666"/>
      <c r="V611" s="1666"/>
      <c r="W611" s="1666"/>
      <c r="X611" s="1666"/>
      <c r="Y611" s="1667"/>
      <c r="Z611" s="1668"/>
      <c r="AA611" s="1675"/>
      <c r="AB611" s="1676"/>
    </row>
    <row r="612" ht="33.75" customHeight="1">
      <c r="A612" s="1631" t="s">
        <v>35</v>
      </c>
      <c r="B612" s="1761">
        <v>45470.0</v>
      </c>
      <c r="C612" s="1185" t="s">
        <v>301</v>
      </c>
      <c r="D612" s="1654" t="s">
        <v>5854</v>
      </c>
      <c r="E612" s="1633"/>
      <c r="F612" s="1633">
        <v>1209.0</v>
      </c>
      <c r="G612" s="1633" t="s">
        <v>10646</v>
      </c>
      <c r="H612" s="1633" t="s">
        <v>14296</v>
      </c>
      <c r="I612" s="1633" t="s">
        <v>14344</v>
      </c>
      <c r="J612" s="1633" t="s">
        <v>14345</v>
      </c>
      <c r="K612" s="1633" t="s">
        <v>14346</v>
      </c>
      <c r="L612" s="1634" t="s">
        <v>14347</v>
      </c>
      <c r="M612" s="1635" t="s">
        <v>11800</v>
      </c>
      <c r="N612" s="1636" t="s">
        <v>14348</v>
      </c>
      <c r="O612" s="1636"/>
      <c r="P612" s="1636"/>
      <c r="Q612" s="1678"/>
      <c r="R612" s="1648"/>
      <c r="S612" s="1650"/>
      <c r="T612" s="1678"/>
      <c r="U612" s="1648"/>
      <c r="V612" s="1648"/>
      <c r="W612" s="1648"/>
      <c r="X612" s="1648"/>
      <c r="Y612" s="1649"/>
      <c r="Z612" s="1650"/>
      <c r="AA612" s="1679" t="s">
        <v>13921</v>
      </c>
      <c r="AB612" s="1680"/>
    </row>
    <row r="613" ht="33.75" customHeight="1">
      <c r="A613" s="1340" t="s">
        <v>56</v>
      </c>
      <c r="B613" s="1325">
        <v>45469.0</v>
      </c>
      <c r="C613" s="867" t="s">
        <v>6258</v>
      </c>
      <c r="D613" s="1655" t="s">
        <v>4765</v>
      </c>
      <c r="E613" s="1657"/>
      <c r="F613" s="1657">
        <v>1210.0</v>
      </c>
      <c r="G613" s="1658" t="s">
        <v>10646</v>
      </c>
      <c r="H613" s="1657" t="s">
        <v>14296</v>
      </c>
      <c r="I613" s="1657" t="s">
        <v>14349</v>
      </c>
      <c r="J613" s="1657" t="s">
        <v>14350</v>
      </c>
      <c r="K613" s="1657" t="s">
        <v>14351</v>
      </c>
      <c r="L613" s="1659" t="s">
        <v>14352</v>
      </c>
      <c r="M613" s="1660" t="s">
        <v>11800</v>
      </c>
      <c r="N613" s="1661" t="s">
        <v>14353</v>
      </c>
      <c r="O613" s="1661"/>
      <c r="P613" s="1662"/>
      <c r="Q613" s="1674"/>
      <c r="R613" s="1666"/>
      <c r="S613" s="1668"/>
      <c r="T613" s="1674"/>
      <c r="U613" s="1666"/>
      <c r="V613" s="1666"/>
      <c r="W613" s="1666"/>
      <c r="X613" s="1666"/>
      <c r="Y613" s="1667"/>
      <c r="Z613" s="1668"/>
      <c r="AA613" s="1675"/>
      <c r="AB613" s="1676"/>
    </row>
    <row r="614" ht="33.75" customHeight="1">
      <c r="A614" s="1631" t="s">
        <v>87</v>
      </c>
      <c r="B614" s="1327">
        <v>45466.0</v>
      </c>
      <c r="C614" s="817"/>
      <c r="D614" s="825" t="s">
        <v>862</v>
      </c>
      <c r="E614" s="1633"/>
      <c r="F614" s="1633">
        <v>1211.0</v>
      </c>
      <c r="G614" s="1633" t="s">
        <v>10646</v>
      </c>
      <c r="H614" s="1633" t="s">
        <v>14296</v>
      </c>
      <c r="I614" s="1633" t="s">
        <v>14354</v>
      </c>
      <c r="J614" s="1633" t="s">
        <v>14355</v>
      </c>
      <c r="K614" s="1633" t="s">
        <v>14356</v>
      </c>
      <c r="L614" s="1634" t="s">
        <v>14357</v>
      </c>
      <c r="M614" s="1635" t="s">
        <v>11800</v>
      </c>
      <c r="N614" s="1636" t="s">
        <v>14358</v>
      </c>
      <c r="O614" s="1636"/>
      <c r="P614" s="1636"/>
      <c r="Q614" s="1678"/>
      <c r="R614" s="1648"/>
      <c r="S614" s="1650"/>
      <c r="T614" s="1678"/>
      <c r="U614" s="1648"/>
      <c r="V614" s="1648"/>
      <c r="W614" s="1648"/>
      <c r="X614" s="1648"/>
      <c r="Y614" s="1649"/>
      <c r="Z614" s="1650"/>
      <c r="AA614" s="1679"/>
      <c r="AB614" s="1680"/>
    </row>
    <row r="615" ht="33.75" customHeight="1">
      <c r="A615" s="1631" t="s">
        <v>35</v>
      </c>
      <c r="B615" s="1761">
        <v>45470.0</v>
      </c>
      <c r="C615" s="1185" t="s">
        <v>301</v>
      </c>
      <c r="D615" s="1654" t="s">
        <v>9675</v>
      </c>
      <c r="E615" s="1633"/>
      <c r="F615" s="1633">
        <v>1212.0</v>
      </c>
      <c r="G615" s="1633" t="s">
        <v>10646</v>
      </c>
      <c r="H615" s="1633" t="s">
        <v>14296</v>
      </c>
      <c r="I615" s="1633" t="s">
        <v>14359</v>
      </c>
      <c r="J615" s="1633" t="s">
        <v>14360</v>
      </c>
      <c r="K615" s="1633" t="s">
        <v>14361</v>
      </c>
      <c r="L615" s="1634" t="s">
        <v>14362</v>
      </c>
      <c r="M615" s="1635" t="s">
        <v>11800</v>
      </c>
      <c r="N615" s="1636" t="s">
        <v>14363</v>
      </c>
      <c r="O615" s="1636"/>
      <c r="P615" s="1636"/>
      <c r="Q615" s="1678"/>
      <c r="R615" s="1648"/>
      <c r="S615" s="1650"/>
      <c r="T615" s="1678"/>
      <c r="U615" s="1648"/>
      <c r="V615" s="1648"/>
      <c r="W615" s="1648"/>
      <c r="X615" s="1648"/>
      <c r="Y615" s="1649"/>
      <c r="Z615" s="1650"/>
      <c r="AA615" s="1679" t="s">
        <v>14364</v>
      </c>
      <c r="AB615" s="1680"/>
    </row>
    <row r="616" ht="33.75" customHeight="1">
      <c r="A616" s="1340" t="s">
        <v>56</v>
      </c>
      <c r="B616" s="1325">
        <v>45469.0</v>
      </c>
      <c r="C616" s="867" t="s">
        <v>6258</v>
      </c>
      <c r="D616" s="1655" t="s">
        <v>14365</v>
      </c>
      <c r="E616" s="1657"/>
      <c r="F616" s="1657">
        <v>1213.0</v>
      </c>
      <c r="G616" s="1658" t="s">
        <v>10646</v>
      </c>
      <c r="H616" s="1657" t="s">
        <v>14366</v>
      </c>
      <c r="I616" s="1657" t="s">
        <v>14367</v>
      </c>
      <c r="J616" s="1657" t="s">
        <v>14368</v>
      </c>
      <c r="K616" s="1657" t="s">
        <v>14369</v>
      </c>
      <c r="L616" s="1659" t="s">
        <v>14370</v>
      </c>
      <c r="M616" s="1660" t="s">
        <v>11800</v>
      </c>
      <c r="N616" s="1661" t="s">
        <v>14371</v>
      </c>
      <c r="O616" s="1661"/>
      <c r="P616" s="1662"/>
      <c r="Q616" s="1674"/>
      <c r="R616" s="1666"/>
      <c r="S616" s="1668"/>
      <c r="T616" s="1674"/>
      <c r="U616" s="1666"/>
      <c r="V616" s="1666"/>
      <c r="W616" s="1666"/>
      <c r="X616" s="1666"/>
      <c r="Y616" s="1667"/>
      <c r="Z616" s="1668"/>
      <c r="AA616" s="1675" t="s">
        <v>13262</v>
      </c>
      <c r="AB616" s="1676"/>
    </row>
    <row r="617" ht="33.75" customHeight="1">
      <c r="A617" s="1631" t="s">
        <v>87</v>
      </c>
      <c r="B617" s="1327">
        <v>45466.0</v>
      </c>
      <c r="C617" s="817"/>
      <c r="D617" s="825" t="s">
        <v>862</v>
      </c>
      <c r="E617" s="1633"/>
      <c r="F617" s="1633">
        <v>1214.0</v>
      </c>
      <c r="G617" s="1633" t="s">
        <v>10646</v>
      </c>
      <c r="H617" s="1633" t="s">
        <v>14366</v>
      </c>
      <c r="I617" s="1633" t="s">
        <v>14372</v>
      </c>
      <c r="J617" s="1633" t="s">
        <v>14373</v>
      </c>
      <c r="K617" s="1633" t="s">
        <v>14374</v>
      </c>
      <c r="L617" s="1634" t="s">
        <v>14375</v>
      </c>
      <c r="M617" s="1635" t="s">
        <v>11800</v>
      </c>
      <c r="N617" s="1636" t="s">
        <v>674</v>
      </c>
      <c r="O617" s="1636"/>
      <c r="P617" s="1636"/>
      <c r="Q617" s="1678"/>
      <c r="R617" s="1648"/>
      <c r="S617" s="1650"/>
      <c r="T617" s="1678"/>
      <c r="U617" s="1648"/>
      <c r="V617" s="1648"/>
      <c r="W617" s="1648"/>
      <c r="X617" s="1648"/>
      <c r="Y617" s="1649"/>
      <c r="Z617" s="1650"/>
      <c r="AA617" s="1679" t="s">
        <v>14376</v>
      </c>
      <c r="AB617" s="1680"/>
    </row>
    <row r="618" ht="33.75" customHeight="1">
      <c r="A618" s="1631" t="s">
        <v>35</v>
      </c>
      <c r="B618" s="1761">
        <v>45470.0</v>
      </c>
      <c r="C618" s="1185" t="s">
        <v>301</v>
      </c>
      <c r="D618" s="1654" t="s">
        <v>9675</v>
      </c>
      <c r="E618" s="1633"/>
      <c r="F618" s="1633">
        <v>1215.0</v>
      </c>
      <c r="G618" s="1633" t="s">
        <v>10646</v>
      </c>
      <c r="H618" s="1633" t="s">
        <v>14366</v>
      </c>
      <c r="I618" s="1633" t="s">
        <v>14377</v>
      </c>
      <c r="J618" s="1633" t="s">
        <v>14378</v>
      </c>
      <c r="K618" s="1633" t="s">
        <v>14379</v>
      </c>
      <c r="L618" s="1634" t="s">
        <v>14380</v>
      </c>
      <c r="M618" s="1635" t="s">
        <v>11800</v>
      </c>
      <c r="N618" s="1636" t="s">
        <v>14381</v>
      </c>
      <c r="O618" s="1636"/>
      <c r="P618" s="1636"/>
      <c r="Q618" s="1678"/>
      <c r="R618" s="1648"/>
      <c r="S618" s="1650"/>
      <c r="T618" s="1678"/>
      <c r="U618" s="1648"/>
      <c r="V618" s="1648"/>
      <c r="W618" s="1648"/>
      <c r="X618" s="1648"/>
      <c r="Y618" s="1649"/>
      <c r="Z618" s="1650"/>
      <c r="AA618" s="1679"/>
      <c r="AB618" s="1680"/>
    </row>
    <row r="619" ht="33.75" customHeight="1">
      <c r="A619" s="1340" t="s">
        <v>56</v>
      </c>
      <c r="B619" s="1325">
        <v>45469.0</v>
      </c>
      <c r="C619" s="867" t="s">
        <v>6258</v>
      </c>
      <c r="D619" s="1655" t="s">
        <v>674</v>
      </c>
      <c r="E619" s="1657"/>
      <c r="F619" s="1657">
        <v>1216.0</v>
      </c>
      <c r="G619" s="1658" t="s">
        <v>10646</v>
      </c>
      <c r="H619" s="1657" t="s">
        <v>14366</v>
      </c>
      <c r="I619" s="1657" t="s">
        <v>14382</v>
      </c>
      <c r="J619" s="1657" t="s">
        <v>14383</v>
      </c>
      <c r="K619" s="1657" t="s">
        <v>14384</v>
      </c>
      <c r="L619" s="1659" t="s">
        <v>14385</v>
      </c>
      <c r="M619" s="1660" t="s">
        <v>11800</v>
      </c>
      <c r="N619" s="1661" t="s">
        <v>14386</v>
      </c>
      <c r="O619" s="1661"/>
      <c r="P619" s="1662"/>
      <c r="Q619" s="1674"/>
      <c r="R619" s="1666"/>
      <c r="S619" s="1668"/>
      <c r="T619" s="1674"/>
      <c r="U619" s="1666"/>
      <c r="V619" s="1666"/>
      <c r="W619" s="1666"/>
      <c r="X619" s="1666"/>
      <c r="Y619" s="1667"/>
      <c r="Z619" s="1668"/>
      <c r="AA619" s="1675" t="s">
        <v>14387</v>
      </c>
      <c r="AB619" s="1676"/>
    </row>
    <row r="620" ht="33.75" customHeight="1">
      <c r="A620" s="1631" t="s">
        <v>87</v>
      </c>
      <c r="B620" s="1327">
        <v>45466.0</v>
      </c>
      <c r="C620" s="817"/>
      <c r="D620" s="825" t="s">
        <v>862</v>
      </c>
      <c r="E620" s="1633"/>
      <c r="F620" s="1633">
        <v>1218.0</v>
      </c>
      <c r="G620" s="1633" t="s">
        <v>10646</v>
      </c>
      <c r="H620" s="1633" t="s">
        <v>14366</v>
      </c>
      <c r="I620" s="1633" t="s">
        <v>14388</v>
      </c>
      <c r="J620" s="1633" t="s">
        <v>14389</v>
      </c>
      <c r="K620" s="1633" t="s">
        <v>14390</v>
      </c>
      <c r="L620" s="1634" t="s">
        <v>14391</v>
      </c>
      <c r="M620" s="1635" t="s">
        <v>11800</v>
      </c>
      <c r="N620" s="1636" t="s">
        <v>14392</v>
      </c>
      <c r="O620" s="1636"/>
      <c r="P620" s="1636"/>
      <c r="Q620" s="1678"/>
      <c r="R620" s="1648"/>
      <c r="S620" s="1650"/>
      <c r="T620" s="1678"/>
      <c r="U620" s="1648"/>
      <c r="V620" s="1648"/>
      <c r="W620" s="1648"/>
      <c r="X620" s="1648"/>
      <c r="Y620" s="1649"/>
      <c r="Z620" s="1650"/>
      <c r="AA620" s="1679"/>
      <c r="AB620" s="1680"/>
    </row>
    <row r="621" ht="33.75" customHeight="1">
      <c r="A621" s="1631" t="s">
        <v>35</v>
      </c>
      <c r="B621" s="1761">
        <v>45470.0</v>
      </c>
      <c r="C621" s="1185" t="s">
        <v>301</v>
      </c>
      <c r="D621" s="1654" t="s">
        <v>9675</v>
      </c>
      <c r="E621" s="1633"/>
      <c r="F621" s="1633">
        <v>1219.0</v>
      </c>
      <c r="G621" s="1633" t="s">
        <v>10646</v>
      </c>
      <c r="H621" s="1633" t="s">
        <v>14366</v>
      </c>
      <c r="I621" s="1633" t="s">
        <v>14393</v>
      </c>
      <c r="J621" s="1633" t="s">
        <v>14394</v>
      </c>
      <c r="K621" s="1633" t="s">
        <v>14395</v>
      </c>
      <c r="L621" s="1634" t="s">
        <v>14396</v>
      </c>
      <c r="M621" s="1635" t="s">
        <v>11800</v>
      </c>
      <c r="N621" s="1636" t="s">
        <v>14397</v>
      </c>
      <c r="O621" s="1636"/>
      <c r="P621" s="1636"/>
      <c r="Q621" s="1678"/>
      <c r="R621" s="1648"/>
      <c r="S621" s="1650"/>
      <c r="T621" s="1678"/>
      <c r="U621" s="1648"/>
      <c r="V621" s="1648"/>
      <c r="W621" s="1648"/>
      <c r="X621" s="1648"/>
      <c r="Y621" s="1649"/>
      <c r="Z621" s="1650"/>
      <c r="AA621" s="1679" t="s">
        <v>14398</v>
      </c>
      <c r="AB621" s="1680"/>
    </row>
    <row r="622" ht="33.75" customHeight="1">
      <c r="A622" s="1340" t="s">
        <v>56</v>
      </c>
      <c r="B622" s="1325">
        <v>45469.0</v>
      </c>
      <c r="C622" s="867" t="s">
        <v>6258</v>
      </c>
      <c r="D622" s="1655" t="s">
        <v>674</v>
      </c>
      <c r="E622" s="1657"/>
      <c r="F622" s="1657">
        <v>1220.0</v>
      </c>
      <c r="G622" s="1658" t="s">
        <v>10646</v>
      </c>
      <c r="H622" s="1657" t="s">
        <v>14366</v>
      </c>
      <c r="I622" s="1657" t="s">
        <v>14399</v>
      </c>
      <c r="J622" s="1657" t="s">
        <v>14400</v>
      </c>
      <c r="K622" s="1657" t="s">
        <v>14401</v>
      </c>
      <c r="L622" s="1659" t="s">
        <v>14402</v>
      </c>
      <c r="M622" s="1660" t="s">
        <v>11800</v>
      </c>
      <c r="N622" s="1661" t="s">
        <v>14403</v>
      </c>
      <c r="O622" s="1661"/>
      <c r="P622" s="1662"/>
      <c r="Q622" s="1674"/>
      <c r="R622" s="1666"/>
      <c r="S622" s="1668"/>
      <c r="T622" s="1674"/>
      <c r="U622" s="1666"/>
      <c r="V622" s="1666"/>
      <c r="W622" s="1666"/>
      <c r="X622" s="1666"/>
      <c r="Y622" s="1667"/>
      <c r="Z622" s="1668"/>
      <c r="AA622" s="1675" t="s">
        <v>14404</v>
      </c>
      <c r="AB622" s="1676"/>
    </row>
    <row r="623" ht="33.75" customHeight="1">
      <c r="A623" s="1631" t="s">
        <v>87</v>
      </c>
      <c r="B623" s="1327">
        <v>45466.0</v>
      </c>
      <c r="C623" s="817"/>
      <c r="D623" s="825" t="s">
        <v>862</v>
      </c>
      <c r="E623" s="1633"/>
      <c r="F623" s="1633">
        <v>1221.0</v>
      </c>
      <c r="G623" s="1633" t="s">
        <v>10646</v>
      </c>
      <c r="H623" s="1633" t="s">
        <v>14366</v>
      </c>
      <c r="I623" s="1633" t="s">
        <v>14405</v>
      </c>
      <c r="J623" s="1633" t="s">
        <v>14406</v>
      </c>
      <c r="K623" s="1633" t="s">
        <v>14407</v>
      </c>
      <c r="L623" s="1634" t="s">
        <v>14408</v>
      </c>
      <c r="M623" s="1635" t="s">
        <v>11800</v>
      </c>
      <c r="N623" s="1636" t="s">
        <v>14409</v>
      </c>
      <c r="O623" s="1636"/>
      <c r="P623" s="1636"/>
      <c r="Q623" s="1678"/>
      <c r="R623" s="1648"/>
      <c r="S623" s="1650"/>
      <c r="T623" s="1678"/>
      <c r="U623" s="1648"/>
      <c r="V623" s="1648"/>
      <c r="W623" s="1648"/>
      <c r="X623" s="1648"/>
      <c r="Y623" s="1649"/>
      <c r="Z623" s="1650"/>
      <c r="AA623" s="1679" t="s">
        <v>14410</v>
      </c>
      <c r="AB623" s="1680"/>
    </row>
    <row r="624" ht="33.75" customHeight="1">
      <c r="A624" s="1631" t="s">
        <v>35</v>
      </c>
      <c r="B624" s="1761">
        <v>45470.0</v>
      </c>
      <c r="C624" s="1185" t="s">
        <v>301</v>
      </c>
      <c r="D624" s="1654" t="s">
        <v>9675</v>
      </c>
      <c r="E624" s="1633"/>
      <c r="F624" s="1633">
        <v>1222.0</v>
      </c>
      <c r="G624" s="1633" t="s">
        <v>10646</v>
      </c>
      <c r="H624" s="1633" t="s">
        <v>14411</v>
      </c>
      <c r="I624" s="1633" t="s">
        <v>14412</v>
      </c>
      <c r="J624" s="1633" t="s">
        <v>14413</v>
      </c>
      <c r="K624" s="1633" t="s">
        <v>14414</v>
      </c>
      <c r="L624" s="1634" t="s">
        <v>14415</v>
      </c>
      <c r="M624" s="1635" t="s">
        <v>11800</v>
      </c>
      <c r="N624" s="1636" t="s">
        <v>14416</v>
      </c>
      <c r="O624" s="1636"/>
      <c r="P624" s="1636"/>
      <c r="Q624" s="1678"/>
      <c r="R624" s="1648"/>
      <c r="S624" s="1650"/>
      <c r="T624" s="1678"/>
      <c r="U624" s="1648"/>
      <c r="V624" s="1648"/>
      <c r="W624" s="1648"/>
      <c r="X624" s="1648"/>
      <c r="Y624" s="1649"/>
      <c r="Z624" s="1650"/>
      <c r="AA624" s="1679"/>
      <c r="AB624" s="1680"/>
    </row>
    <row r="625" ht="33.75" customHeight="1">
      <c r="A625" s="1340" t="s">
        <v>56</v>
      </c>
      <c r="B625" s="1325">
        <v>45469.0</v>
      </c>
      <c r="C625" s="867" t="s">
        <v>6258</v>
      </c>
      <c r="D625" s="1655" t="s">
        <v>806</v>
      </c>
      <c r="E625" s="1657"/>
      <c r="F625" s="1657">
        <v>1223.0</v>
      </c>
      <c r="G625" s="1658" t="s">
        <v>10646</v>
      </c>
      <c r="H625" s="1657" t="s">
        <v>14411</v>
      </c>
      <c r="I625" s="1657" t="s">
        <v>14417</v>
      </c>
      <c r="J625" s="1657" t="s">
        <v>14418</v>
      </c>
      <c r="K625" s="1657" t="s">
        <v>14419</v>
      </c>
      <c r="L625" s="1659" t="s">
        <v>14420</v>
      </c>
      <c r="M625" s="1660" t="s">
        <v>11800</v>
      </c>
      <c r="N625" s="1661" t="s">
        <v>14421</v>
      </c>
      <c r="O625" s="1661"/>
      <c r="P625" s="1662"/>
      <c r="Q625" s="1674"/>
      <c r="R625" s="1666"/>
      <c r="S625" s="1668"/>
      <c r="T625" s="1674"/>
      <c r="U625" s="1666"/>
      <c r="V625" s="1666"/>
      <c r="W625" s="1666"/>
      <c r="X625" s="1666"/>
      <c r="Y625" s="1667"/>
      <c r="Z625" s="1668"/>
      <c r="AA625" s="1675" t="s">
        <v>14422</v>
      </c>
      <c r="AB625" s="1676"/>
    </row>
    <row r="626" ht="33.75" customHeight="1">
      <c r="A626" s="1631" t="s">
        <v>87</v>
      </c>
      <c r="B626" s="1327">
        <v>45466.0</v>
      </c>
      <c r="C626" s="817"/>
      <c r="D626" s="825" t="s">
        <v>862</v>
      </c>
      <c r="E626" s="1633"/>
      <c r="F626" s="1633">
        <v>1224.0</v>
      </c>
      <c r="G626" s="1633" t="s">
        <v>10646</v>
      </c>
      <c r="H626" s="1633" t="s">
        <v>14423</v>
      </c>
      <c r="I626" s="1633" t="s">
        <v>14424</v>
      </c>
      <c r="J626" s="1633" t="s">
        <v>14425</v>
      </c>
      <c r="K626" s="1633" t="s">
        <v>14426</v>
      </c>
      <c r="L626" s="1634" t="s">
        <v>14427</v>
      </c>
      <c r="M626" s="1635" t="s">
        <v>11800</v>
      </c>
      <c r="N626" s="1636" t="s">
        <v>14428</v>
      </c>
      <c r="O626" s="1636"/>
      <c r="P626" s="1636"/>
      <c r="Q626" s="1678"/>
      <c r="R626" s="1648"/>
      <c r="S626" s="1650"/>
      <c r="T626" s="1678"/>
      <c r="U626" s="1648"/>
      <c r="V626" s="1648"/>
      <c r="W626" s="1648"/>
      <c r="X626" s="1648"/>
      <c r="Y626" s="1649"/>
      <c r="Z626" s="1650"/>
      <c r="AA626" s="1679"/>
      <c r="AB626" s="1680"/>
    </row>
    <row r="627" ht="33.75" customHeight="1">
      <c r="A627" s="1631" t="s">
        <v>35</v>
      </c>
      <c r="B627" s="1761">
        <v>45470.0</v>
      </c>
      <c r="C627" s="1185" t="s">
        <v>301</v>
      </c>
      <c r="D627" s="1654" t="s">
        <v>5854</v>
      </c>
      <c r="E627" s="1633"/>
      <c r="F627" s="1633">
        <v>1225.0</v>
      </c>
      <c r="G627" s="1633" t="s">
        <v>10646</v>
      </c>
      <c r="H627" s="1633" t="s">
        <v>14423</v>
      </c>
      <c r="I627" s="1633" t="s">
        <v>14429</v>
      </c>
      <c r="J627" s="1633" t="s">
        <v>14430</v>
      </c>
      <c r="K627" s="1633" t="s">
        <v>14431</v>
      </c>
      <c r="L627" s="1634" t="s">
        <v>14432</v>
      </c>
      <c r="M627" s="1635" t="s">
        <v>11800</v>
      </c>
      <c r="N627" s="1636" t="s">
        <v>14433</v>
      </c>
      <c r="O627" s="1636"/>
      <c r="P627" s="1636"/>
      <c r="Q627" s="1678"/>
      <c r="R627" s="1648"/>
      <c r="S627" s="1650"/>
      <c r="T627" s="1678"/>
      <c r="U627" s="1648"/>
      <c r="V627" s="1648"/>
      <c r="W627" s="1648"/>
      <c r="X627" s="1648"/>
      <c r="Y627" s="1649"/>
      <c r="Z627" s="1650"/>
      <c r="AA627" s="1679"/>
      <c r="AB627" s="1680"/>
    </row>
    <row r="628" ht="33.75" customHeight="1">
      <c r="A628" s="1631" t="s">
        <v>56</v>
      </c>
      <c r="B628" s="1327">
        <v>45469.0</v>
      </c>
      <c r="C628" s="1185" t="s">
        <v>301</v>
      </c>
      <c r="D628" s="1654" t="s">
        <v>862</v>
      </c>
      <c r="E628" s="1633"/>
      <c r="F628" s="1633">
        <v>1226.0</v>
      </c>
      <c r="G628" s="1633" t="s">
        <v>10646</v>
      </c>
      <c r="H628" s="1633" t="s">
        <v>14423</v>
      </c>
      <c r="I628" s="1633" t="s">
        <v>14434</v>
      </c>
      <c r="J628" s="1633" t="s">
        <v>14435</v>
      </c>
      <c r="K628" s="1633" t="s">
        <v>14436</v>
      </c>
      <c r="L628" s="1634" t="s">
        <v>14437</v>
      </c>
      <c r="M628" s="1635" t="s">
        <v>11800</v>
      </c>
      <c r="N628" s="1636" t="s">
        <v>14438</v>
      </c>
      <c r="O628" s="1636"/>
      <c r="P628" s="1636"/>
      <c r="Q628" s="1678"/>
      <c r="R628" s="1648"/>
      <c r="S628" s="1650"/>
      <c r="T628" s="1678"/>
      <c r="U628" s="1648"/>
      <c r="V628" s="1648"/>
      <c r="W628" s="1648"/>
      <c r="X628" s="1648"/>
      <c r="Y628" s="1649"/>
      <c r="Z628" s="1650"/>
      <c r="AA628" s="1679" t="s">
        <v>14439</v>
      </c>
      <c r="AB628" s="1680"/>
    </row>
    <row r="629" ht="33.75" customHeight="1">
      <c r="A629" s="1631" t="s">
        <v>87</v>
      </c>
      <c r="B629" s="1327">
        <v>45466.0</v>
      </c>
      <c r="C629" s="817"/>
      <c r="D629" s="825" t="s">
        <v>862</v>
      </c>
      <c r="E629" s="1633"/>
      <c r="F629" s="1633">
        <v>1227.0</v>
      </c>
      <c r="G629" s="1633" t="s">
        <v>10646</v>
      </c>
      <c r="H629" s="1633" t="s">
        <v>14423</v>
      </c>
      <c r="I629" s="1633" t="s">
        <v>14440</v>
      </c>
      <c r="J629" s="1633" t="s">
        <v>14441</v>
      </c>
      <c r="K629" s="1633" t="s">
        <v>14442</v>
      </c>
      <c r="L629" s="1634" t="s">
        <v>14443</v>
      </c>
      <c r="M629" s="1635" t="s">
        <v>11800</v>
      </c>
      <c r="N629" s="1636" t="s">
        <v>14444</v>
      </c>
      <c r="O629" s="1636"/>
      <c r="P629" s="1636"/>
      <c r="Q629" s="1678"/>
      <c r="R629" s="1648"/>
      <c r="S629" s="1650"/>
      <c r="T629" s="1678"/>
      <c r="U629" s="1648"/>
      <c r="V629" s="1648"/>
      <c r="W629" s="1648"/>
      <c r="X629" s="1648"/>
      <c r="Y629" s="1649"/>
      <c r="Z629" s="1650"/>
      <c r="AA629" s="1679" t="s">
        <v>14445</v>
      </c>
      <c r="AB629" s="1680"/>
    </row>
    <row r="630" ht="33.75" customHeight="1">
      <c r="A630" s="1631" t="s">
        <v>35</v>
      </c>
      <c r="B630" s="1761">
        <v>45470.0</v>
      </c>
      <c r="C630" s="1185" t="s">
        <v>301</v>
      </c>
      <c r="D630" s="1654" t="s">
        <v>14446</v>
      </c>
      <c r="E630" s="1633"/>
      <c r="F630" s="1633">
        <v>1228.0</v>
      </c>
      <c r="G630" s="1633" t="s">
        <v>10646</v>
      </c>
      <c r="H630" s="1633" t="s">
        <v>14423</v>
      </c>
      <c r="I630" s="1633" t="s">
        <v>14447</v>
      </c>
      <c r="J630" s="1633" t="s">
        <v>14448</v>
      </c>
      <c r="K630" s="1633" t="s">
        <v>14449</v>
      </c>
      <c r="L630" s="1634" t="s">
        <v>14450</v>
      </c>
      <c r="M630" s="1635" t="s">
        <v>11800</v>
      </c>
      <c r="N630" s="1636" t="s">
        <v>14451</v>
      </c>
      <c r="O630" s="1636"/>
      <c r="P630" s="1636"/>
      <c r="Q630" s="1678"/>
      <c r="R630" s="1648"/>
      <c r="S630" s="1650"/>
      <c r="T630" s="1678"/>
      <c r="U630" s="1648"/>
      <c r="V630" s="1648"/>
      <c r="W630" s="1648"/>
      <c r="X630" s="1648"/>
      <c r="Y630" s="1649"/>
      <c r="Z630" s="1650"/>
      <c r="AA630" s="1679" t="s">
        <v>14452</v>
      </c>
      <c r="AB630" s="1680"/>
    </row>
    <row r="631" ht="33.75" customHeight="1">
      <c r="A631" s="1631" t="s">
        <v>56</v>
      </c>
      <c r="B631" s="1327">
        <v>45469.0</v>
      </c>
      <c r="C631" s="1185" t="s">
        <v>301</v>
      </c>
      <c r="D631" s="1654" t="s">
        <v>4765</v>
      </c>
      <c r="E631" s="1633"/>
      <c r="F631" s="1633">
        <v>1229.0</v>
      </c>
      <c r="G631" s="1633" t="s">
        <v>10646</v>
      </c>
      <c r="H631" s="1633" t="s">
        <v>14423</v>
      </c>
      <c r="I631" s="1633" t="s">
        <v>14453</v>
      </c>
      <c r="J631" s="1633" t="s">
        <v>11441</v>
      </c>
      <c r="K631" s="1633" t="s">
        <v>14454</v>
      </c>
      <c r="L631" s="1634" t="s">
        <v>14455</v>
      </c>
      <c r="M631" s="1635" t="s">
        <v>11800</v>
      </c>
      <c r="N631" s="1636" t="s">
        <v>14456</v>
      </c>
      <c r="O631" s="1636"/>
      <c r="P631" s="1636"/>
      <c r="Q631" s="1678"/>
      <c r="R631" s="1648"/>
      <c r="S631" s="1650"/>
      <c r="T631" s="1678"/>
      <c r="U631" s="1648"/>
      <c r="V631" s="1648"/>
      <c r="W631" s="1648"/>
      <c r="X631" s="1648"/>
      <c r="Y631" s="1649"/>
      <c r="Z631" s="1650"/>
      <c r="AA631" s="1679"/>
      <c r="AB631" s="1680"/>
    </row>
    <row r="632" ht="33.75" customHeight="1">
      <c r="A632" s="1631" t="s">
        <v>87</v>
      </c>
      <c r="B632" s="1327">
        <v>45466.0</v>
      </c>
      <c r="C632" s="817"/>
      <c r="D632" s="825" t="s">
        <v>5726</v>
      </c>
      <c r="E632" s="1633"/>
      <c r="F632" s="1633">
        <v>1230.0</v>
      </c>
      <c r="G632" s="1633" t="s">
        <v>10646</v>
      </c>
      <c r="H632" s="1633" t="s">
        <v>14423</v>
      </c>
      <c r="I632" s="1633" t="s">
        <v>14457</v>
      </c>
      <c r="J632" s="1633" t="s">
        <v>14458</v>
      </c>
      <c r="K632" s="1633" t="s">
        <v>14459</v>
      </c>
      <c r="L632" s="1634" t="s">
        <v>14460</v>
      </c>
      <c r="M632" s="1635" t="s">
        <v>11800</v>
      </c>
      <c r="N632" s="1636" t="s">
        <v>14461</v>
      </c>
      <c r="O632" s="1636"/>
      <c r="P632" s="1636"/>
      <c r="Q632" s="1678"/>
      <c r="R632" s="1648"/>
      <c r="S632" s="1650"/>
      <c r="T632" s="1678"/>
      <c r="U632" s="1648"/>
      <c r="V632" s="1648"/>
      <c r="W632" s="1648"/>
      <c r="X632" s="1648"/>
      <c r="Y632" s="1649"/>
      <c r="Z632" s="1650"/>
      <c r="AA632" s="1679" t="s">
        <v>13921</v>
      </c>
      <c r="AB632" s="1680"/>
    </row>
    <row r="633" ht="33.75" customHeight="1">
      <c r="A633" s="1631" t="s">
        <v>35</v>
      </c>
      <c r="B633" s="1761">
        <v>45470.0</v>
      </c>
      <c r="C633" s="1185" t="s">
        <v>301</v>
      </c>
      <c r="D633" s="1654" t="s">
        <v>12308</v>
      </c>
      <c r="E633" s="1633"/>
      <c r="F633" s="1633">
        <v>1231.0</v>
      </c>
      <c r="G633" s="1633" t="s">
        <v>10646</v>
      </c>
      <c r="H633" s="1633" t="s">
        <v>14423</v>
      </c>
      <c r="I633" s="1633" t="s">
        <v>14462</v>
      </c>
      <c r="J633" s="1633" t="s">
        <v>14463</v>
      </c>
      <c r="K633" s="1633" t="s">
        <v>14464</v>
      </c>
      <c r="L633" s="1634" t="s">
        <v>14465</v>
      </c>
      <c r="M633" s="1635" t="s">
        <v>11800</v>
      </c>
      <c r="N633" s="1636" t="s">
        <v>14466</v>
      </c>
      <c r="O633" s="1636"/>
      <c r="P633" s="1636"/>
      <c r="Q633" s="1678"/>
      <c r="R633" s="1648"/>
      <c r="S633" s="1650"/>
      <c r="T633" s="1678"/>
      <c r="U633" s="1648"/>
      <c r="V633" s="1648"/>
      <c r="W633" s="1648"/>
      <c r="X633" s="1648"/>
      <c r="Y633" s="1649"/>
      <c r="Z633" s="1650"/>
      <c r="AA633" s="1679"/>
      <c r="AB633" s="1680"/>
    </row>
    <row r="634" ht="33.75" customHeight="1">
      <c r="A634" s="1340" t="s">
        <v>56</v>
      </c>
      <c r="B634" s="1325">
        <v>45469.0</v>
      </c>
      <c r="C634" s="867" t="s">
        <v>6258</v>
      </c>
      <c r="D634" s="1655" t="s">
        <v>674</v>
      </c>
      <c r="E634" s="1657"/>
      <c r="F634" s="1657">
        <v>1232.0</v>
      </c>
      <c r="G634" s="1658" t="s">
        <v>10646</v>
      </c>
      <c r="H634" s="1657" t="s">
        <v>14423</v>
      </c>
      <c r="I634" s="1657" t="s">
        <v>14467</v>
      </c>
      <c r="J634" s="1657" t="s">
        <v>14468</v>
      </c>
      <c r="K634" s="1657" t="s">
        <v>14469</v>
      </c>
      <c r="L634" s="1659" t="s">
        <v>14470</v>
      </c>
      <c r="M634" s="1660" t="s">
        <v>11800</v>
      </c>
      <c r="N634" s="1661" t="s">
        <v>14471</v>
      </c>
      <c r="O634" s="1661"/>
      <c r="P634" s="1662"/>
      <c r="Q634" s="1674"/>
      <c r="R634" s="1666"/>
      <c r="S634" s="1668"/>
      <c r="T634" s="1674"/>
      <c r="U634" s="1666"/>
      <c r="V634" s="1666"/>
      <c r="W634" s="1666"/>
      <c r="X634" s="1666"/>
      <c r="Y634" s="1667"/>
      <c r="Z634" s="1668"/>
      <c r="AA634" s="1675"/>
      <c r="AB634" s="1676"/>
    </row>
    <row r="635" ht="33.75" customHeight="1">
      <c r="A635" s="1631" t="s">
        <v>87</v>
      </c>
      <c r="B635" s="1327">
        <v>45466.0</v>
      </c>
      <c r="C635" s="817"/>
      <c r="D635" s="825" t="s">
        <v>14472</v>
      </c>
      <c r="E635" s="1633"/>
      <c r="F635" s="1633">
        <v>1233.0</v>
      </c>
      <c r="G635" s="1633" t="s">
        <v>10646</v>
      </c>
      <c r="H635" s="1633" t="s">
        <v>14423</v>
      </c>
      <c r="I635" s="1633" t="s">
        <v>14473</v>
      </c>
      <c r="J635" s="1633" t="s">
        <v>14474</v>
      </c>
      <c r="K635" s="1633" t="s">
        <v>14475</v>
      </c>
      <c r="L635" s="1634" t="s">
        <v>14476</v>
      </c>
      <c r="M635" s="1635" t="s">
        <v>11800</v>
      </c>
      <c r="N635" s="1636" t="s">
        <v>14477</v>
      </c>
      <c r="O635" s="1636"/>
      <c r="P635" s="1636"/>
      <c r="Q635" s="1678"/>
      <c r="R635" s="1648"/>
      <c r="S635" s="1650"/>
      <c r="T635" s="1678"/>
      <c r="U635" s="1648"/>
      <c r="V635" s="1648"/>
      <c r="W635" s="1648"/>
      <c r="X635" s="1648"/>
      <c r="Y635" s="1649"/>
      <c r="Z635" s="1650"/>
      <c r="AA635" s="1679" t="s">
        <v>14478</v>
      </c>
      <c r="AB635" s="1680"/>
    </row>
    <row r="636" ht="33.75" customHeight="1">
      <c r="A636" s="1631" t="s">
        <v>35</v>
      </c>
      <c r="B636" s="1761">
        <v>45470.0</v>
      </c>
      <c r="C636" s="1185" t="s">
        <v>301</v>
      </c>
      <c r="D636" s="1654" t="s">
        <v>12308</v>
      </c>
      <c r="E636" s="1633"/>
      <c r="F636" s="1633">
        <v>1234.0</v>
      </c>
      <c r="G636" s="1633" t="s">
        <v>10646</v>
      </c>
      <c r="H636" s="1633" t="s">
        <v>14479</v>
      </c>
      <c r="I636" s="1633" t="s">
        <v>14480</v>
      </c>
      <c r="J636" s="1633" t="s">
        <v>14481</v>
      </c>
      <c r="K636" s="1633" t="s">
        <v>14482</v>
      </c>
      <c r="L636" s="1634" t="s">
        <v>14483</v>
      </c>
      <c r="M636" s="1635" t="s">
        <v>11800</v>
      </c>
      <c r="N636" s="1636" t="s">
        <v>14484</v>
      </c>
      <c r="O636" s="1636"/>
      <c r="P636" s="1636"/>
      <c r="Q636" s="1678"/>
      <c r="R636" s="1648"/>
      <c r="S636" s="1650"/>
      <c r="T636" s="1678"/>
      <c r="U636" s="1648"/>
      <c r="V636" s="1648"/>
      <c r="W636" s="1648"/>
      <c r="X636" s="1648"/>
      <c r="Y636" s="1649"/>
      <c r="Z636" s="1650"/>
      <c r="AA636" s="1679" t="s">
        <v>14485</v>
      </c>
      <c r="AB636" s="1680"/>
    </row>
    <row r="637" ht="33.75" customHeight="1">
      <c r="A637" s="1631" t="s">
        <v>56</v>
      </c>
      <c r="B637" s="1327">
        <v>45469.0</v>
      </c>
      <c r="C637" s="1185" t="s">
        <v>301</v>
      </c>
      <c r="D637" s="1654" t="s">
        <v>14486</v>
      </c>
      <c r="E637" s="1633"/>
      <c r="F637" s="1633">
        <v>1235.0</v>
      </c>
      <c r="G637" s="1633" t="s">
        <v>10646</v>
      </c>
      <c r="H637" s="1633" t="s">
        <v>14479</v>
      </c>
      <c r="I637" s="1633" t="s">
        <v>14487</v>
      </c>
      <c r="J637" s="1633" t="s">
        <v>14488</v>
      </c>
      <c r="K637" s="1633" t="s">
        <v>14489</v>
      </c>
      <c r="L637" s="1634" t="s">
        <v>14490</v>
      </c>
      <c r="M637" s="1635" t="s">
        <v>11800</v>
      </c>
      <c r="N637" s="1636" t="s">
        <v>14491</v>
      </c>
      <c r="O637" s="1636"/>
      <c r="P637" s="1636"/>
      <c r="Q637" s="1678"/>
      <c r="R637" s="1648"/>
      <c r="S637" s="1650"/>
      <c r="T637" s="1678"/>
      <c r="U637" s="1648"/>
      <c r="V637" s="1648"/>
      <c r="W637" s="1648"/>
      <c r="X637" s="1648"/>
      <c r="Y637" s="1649"/>
      <c r="Z637" s="1650"/>
      <c r="AA637" s="1679" t="s">
        <v>14492</v>
      </c>
      <c r="AB637" s="1680"/>
    </row>
    <row r="638" ht="33.75" customHeight="1">
      <c r="A638" s="1631" t="s">
        <v>87</v>
      </c>
      <c r="B638" s="1327">
        <v>45466.0</v>
      </c>
      <c r="C638" s="817"/>
      <c r="D638" s="825" t="s">
        <v>862</v>
      </c>
      <c r="E638" s="1633"/>
      <c r="F638" s="1633">
        <v>1236.0</v>
      </c>
      <c r="G638" s="1633" t="s">
        <v>10646</v>
      </c>
      <c r="H638" s="1633" t="s">
        <v>14479</v>
      </c>
      <c r="I638" s="1633" t="s">
        <v>14493</v>
      </c>
      <c r="J638" s="1633" t="s">
        <v>14494</v>
      </c>
      <c r="K638" s="1633" t="s">
        <v>14495</v>
      </c>
      <c r="L638" s="1634" t="s">
        <v>14496</v>
      </c>
      <c r="M638" s="1635" t="s">
        <v>11800</v>
      </c>
      <c r="N638" s="1636" t="s">
        <v>14497</v>
      </c>
      <c r="O638" s="1636"/>
      <c r="P638" s="1636"/>
      <c r="Q638" s="1678"/>
      <c r="R638" s="1648"/>
      <c r="S638" s="1650"/>
      <c r="T638" s="1678"/>
      <c r="U638" s="1648"/>
      <c r="V638" s="1648"/>
      <c r="W638" s="1648"/>
      <c r="X638" s="1648"/>
      <c r="Y638" s="1649"/>
      <c r="Z638" s="1650"/>
      <c r="AA638" s="1679"/>
      <c r="AB638" s="1680"/>
    </row>
    <row r="639" ht="33.75" customHeight="1">
      <c r="A639" s="1340" t="s">
        <v>35</v>
      </c>
      <c r="B639" s="1764">
        <v>45470.0</v>
      </c>
      <c r="C639" s="867" t="s">
        <v>6258</v>
      </c>
      <c r="D639" s="1655" t="s">
        <v>674</v>
      </c>
      <c r="E639" s="1657"/>
      <c r="F639" s="1657">
        <v>1237.0</v>
      </c>
      <c r="G639" s="1658" t="s">
        <v>10646</v>
      </c>
      <c r="H639" s="1657" t="s">
        <v>14479</v>
      </c>
      <c r="I639" s="1657" t="s">
        <v>14498</v>
      </c>
      <c r="J639" s="1657" t="s">
        <v>14499</v>
      </c>
      <c r="K639" s="1657" t="s">
        <v>14500</v>
      </c>
      <c r="L639" s="1659" t="s">
        <v>14501</v>
      </c>
      <c r="M639" s="1660" t="s">
        <v>11800</v>
      </c>
      <c r="N639" s="1661" t="s">
        <v>14502</v>
      </c>
      <c r="O639" s="1661"/>
      <c r="P639" s="1662"/>
      <c r="Q639" s="1674"/>
      <c r="R639" s="1666"/>
      <c r="S639" s="1668"/>
      <c r="T639" s="1674"/>
      <c r="U639" s="1666"/>
      <c r="V639" s="1666"/>
      <c r="W639" s="1666"/>
      <c r="X639" s="1666"/>
      <c r="Y639" s="1667"/>
      <c r="Z639" s="1668"/>
      <c r="AA639" s="1675" t="s">
        <v>14503</v>
      </c>
      <c r="AB639" s="1676"/>
    </row>
    <row r="640" ht="33.75" customHeight="1">
      <c r="A640" s="1340" t="s">
        <v>56</v>
      </c>
      <c r="B640" s="1325">
        <v>45469.0</v>
      </c>
      <c r="C640" s="867" t="s">
        <v>6258</v>
      </c>
      <c r="D640" s="1655" t="s">
        <v>674</v>
      </c>
      <c r="E640" s="1657"/>
      <c r="F640" s="1657">
        <v>1238.0</v>
      </c>
      <c r="G640" s="1658" t="s">
        <v>10646</v>
      </c>
      <c r="H640" s="1657" t="s">
        <v>14479</v>
      </c>
      <c r="I640" s="1657" t="s">
        <v>14504</v>
      </c>
      <c r="J640" s="1657" t="s">
        <v>14505</v>
      </c>
      <c r="K640" s="1657" t="s">
        <v>14506</v>
      </c>
      <c r="L640" s="1659" t="s">
        <v>14507</v>
      </c>
      <c r="M640" s="1660" t="s">
        <v>11800</v>
      </c>
      <c r="N640" s="1661" t="s">
        <v>14508</v>
      </c>
      <c r="O640" s="1661"/>
      <c r="P640" s="1662"/>
      <c r="Q640" s="1674"/>
      <c r="R640" s="1666"/>
      <c r="S640" s="1668"/>
      <c r="T640" s="1674"/>
      <c r="U640" s="1666"/>
      <c r="V640" s="1666"/>
      <c r="W640" s="1666"/>
      <c r="X640" s="1666"/>
      <c r="Y640" s="1667"/>
      <c r="Z640" s="1668"/>
      <c r="AA640" s="1675"/>
      <c r="AB640" s="1676"/>
    </row>
    <row r="641" ht="33.75" customHeight="1">
      <c r="A641" s="1631" t="s">
        <v>87</v>
      </c>
      <c r="B641" s="1327">
        <v>45466.0</v>
      </c>
      <c r="C641" s="817"/>
      <c r="D641" s="825" t="s">
        <v>5726</v>
      </c>
      <c r="E641" s="1633"/>
      <c r="F641" s="1633">
        <v>1239.0</v>
      </c>
      <c r="G641" s="1633" t="s">
        <v>10646</v>
      </c>
      <c r="H641" s="1633" t="s">
        <v>14479</v>
      </c>
      <c r="I641" s="1633" t="s">
        <v>14509</v>
      </c>
      <c r="J641" s="1633" t="s">
        <v>14510</v>
      </c>
      <c r="K641" s="1633" t="s">
        <v>14511</v>
      </c>
      <c r="L641" s="1634" t="s">
        <v>14512</v>
      </c>
      <c r="M641" s="1635" t="s">
        <v>11800</v>
      </c>
      <c r="N641" s="1636" t="s">
        <v>14513</v>
      </c>
      <c r="O641" s="1636"/>
      <c r="P641" s="1636"/>
      <c r="Q641" s="1678"/>
      <c r="R641" s="1648"/>
      <c r="S641" s="1650"/>
      <c r="T641" s="1678"/>
      <c r="U641" s="1648"/>
      <c r="V641" s="1648"/>
      <c r="W641" s="1648"/>
      <c r="X641" s="1648"/>
      <c r="Y641" s="1649"/>
      <c r="Z641" s="1650"/>
      <c r="AA641" s="1679"/>
      <c r="AB641" s="1680"/>
    </row>
    <row r="642" ht="33.75" customHeight="1">
      <c r="A642" s="1340" t="s">
        <v>35</v>
      </c>
      <c r="B642" s="1764">
        <v>45470.0</v>
      </c>
      <c r="C642" s="867" t="s">
        <v>6258</v>
      </c>
      <c r="D642" s="1655" t="s">
        <v>674</v>
      </c>
      <c r="E642" s="1657"/>
      <c r="F642" s="1657">
        <v>1240.0</v>
      </c>
      <c r="G642" s="1658" t="s">
        <v>10646</v>
      </c>
      <c r="H642" s="1657" t="s">
        <v>14479</v>
      </c>
      <c r="I642" s="1657" t="s">
        <v>14514</v>
      </c>
      <c r="J642" s="1657" t="s">
        <v>14515</v>
      </c>
      <c r="K642" s="1657" t="s">
        <v>14516</v>
      </c>
      <c r="L642" s="1659" t="s">
        <v>14517</v>
      </c>
      <c r="M642" s="1660" t="s">
        <v>11800</v>
      </c>
      <c r="N642" s="1661" t="s">
        <v>14518</v>
      </c>
      <c r="O642" s="1661"/>
      <c r="P642" s="1662"/>
      <c r="Q642" s="1674"/>
      <c r="R642" s="1666"/>
      <c r="S642" s="1668"/>
      <c r="T642" s="1674"/>
      <c r="U642" s="1666"/>
      <c r="V642" s="1666"/>
      <c r="W642" s="1666"/>
      <c r="X642" s="1666"/>
      <c r="Y642" s="1667"/>
      <c r="Z642" s="1668"/>
      <c r="AA642" s="1675" t="s">
        <v>14519</v>
      </c>
      <c r="AB642" s="1676"/>
    </row>
    <row r="643" ht="33.75" customHeight="1">
      <c r="A643" s="1340" t="s">
        <v>56</v>
      </c>
      <c r="B643" s="1325">
        <v>45469.0</v>
      </c>
      <c r="C643" s="867" t="s">
        <v>6258</v>
      </c>
      <c r="D643" s="1655" t="s">
        <v>674</v>
      </c>
      <c r="E643" s="1657"/>
      <c r="F643" s="1657">
        <v>1241.0</v>
      </c>
      <c r="G643" s="1658" t="s">
        <v>10646</v>
      </c>
      <c r="H643" s="1657" t="s">
        <v>14479</v>
      </c>
      <c r="I643" s="1657" t="s">
        <v>14520</v>
      </c>
      <c r="J643" s="1657" t="s">
        <v>14521</v>
      </c>
      <c r="K643" s="1657" t="s">
        <v>14522</v>
      </c>
      <c r="L643" s="1659" t="s">
        <v>14523</v>
      </c>
      <c r="M643" s="1660" t="s">
        <v>11800</v>
      </c>
      <c r="N643" s="1661" t="s">
        <v>14524</v>
      </c>
      <c r="O643" s="1661"/>
      <c r="P643" s="1662"/>
      <c r="Q643" s="1674"/>
      <c r="R643" s="1666"/>
      <c r="S643" s="1668"/>
      <c r="T643" s="1674"/>
      <c r="U643" s="1666"/>
      <c r="V643" s="1666"/>
      <c r="W643" s="1666"/>
      <c r="X643" s="1666"/>
      <c r="Y643" s="1667"/>
      <c r="Z643" s="1668"/>
      <c r="AA643" s="1675" t="s">
        <v>14525</v>
      </c>
      <c r="AB643" s="1676"/>
    </row>
    <row r="644" ht="33.75" customHeight="1">
      <c r="A644" s="1631" t="s">
        <v>87</v>
      </c>
      <c r="B644" s="1327">
        <v>45466.0</v>
      </c>
      <c r="C644" s="817"/>
      <c r="D644" s="825" t="s">
        <v>862</v>
      </c>
      <c r="E644" s="1633"/>
      <c r="F644" s="1633">
        <v>1242.0</v>
      </c>
      <c r="G644" s="1633" t="s">
        <v>10646</v>
      </c>
      <c r="H644" s="1633" t="s">
        <v>14526</v>
      </c>
      <c r="I644" s="1633" t="s">
        <v>14527</v>
      </c>
      <c r="J644" s="1633" t="s">
        <v>14528</v>
      </c>
      <c r="K644" s="1633" t="s">
        <v>14529</v>
      </c>
      <c r="L644" s="1634" t="s">
        <v>14530</v>
      </c>
      <c r="M644" s="1635" t="s">
        <v>11800</v>
      </c>
      <c r="N644" s="1636" t="s">
        <v>14531</v>
      </c>
      <c r="O644" s="1636"/>
      <c r="P644" s="1636"/>
      <c r="Q644" s="1678"/>
      <c r="R644" s="1648"/>
      <c r="S644" s="1650"/>
      <c r="T644" s="1678"/>
      <c r="U644" s="1648"/>
      <c r="V644" s="1648"/>
      <c r="W644" s="1648"/>
      <c r="X644" s="1648"/>
      <c r="Y644" s="1649"/>
      <c r="Z644" s="1650"/>
      <c r="AA644" s="1679" t="s">
        <v>14532</v>
      </c>
      <c r="AB644" s="1680"/>
    </row>
    <row r="645" ht="33.75" customHeight="1">
      <c r="A645" s="1631" t="s">
        <v>35</v>
      </c>
      <c r="B645" s="1761">
        <v>45470.0</v>
      </c>
      <c r="C645" s="1185" t="s">
        <v>301</v>
      </c>
      <c r="D645" s="1654" t="s">
        <v>9675</v>
      </c>
      <c r="E645" s="1633"/>
      <c r="F645" s="1633">
        <v>1243.0</v>
      </c>
      <c r="G645" s="1633" t="s">
        <v>10646</v>
      </c>
      <c r="H645" s="1633" t="s">
        <v>14526</v>
      </c>
      <c r="I645" s="1633" t="s">
        <v>14533</v>
      </c>
      <c r="J645" s="1633" t="s">
        <v>14534</v>
      </c>
      <c r="K645" s="1633" t="s">
        <v>14535</v>
      </c>
      <c r="L645" s="1634" t="s">
        <v>14536</v>
      </c>
      <c r="M645" s="1635" t="s">
        <v>11800</v>
      </c>
      <c r="N645" s="1636" t="s">
        <v>14537</v>
      </c>
      <c r="O645" s="1636"/>
      <c r="P645" s="1636"/>
      <c r="Q645" s="1678"/>
      <c r="R645" s="1648"/>
      <c r="S645" s="1650"/>
      <c r="T645" s="1678"/>
      <c r="U645" s="1648"/>
      <c r="V645" s="1648"/>
      <c r="W645" s="1648"/>
      <c r="X645" s="1648"/>
      <c r="Y645" s="1649"/>
      <c r="Z645" s="1650"/>
      <c r="AA645" s="1679"/>
      <c r="AB645" s="1680"/>
    </row>
    <row r="646" ht="33.75" customHeight="1">
      <c r="A646" s="1631" t="s">
        <v>56</v>
      </c>
      <c r="B646" s="1327">
        <v>45469.0</v>
      </c>
      <c r="C646" s="1185" t="s">
        <v>301</v>
      </c>
      <c r="D646" s="1654" t="s">
        <v>862</v>
      </c>
      <c r="E646" s="1633"/>
      <c r="F646" s="1633">
        <v>1244.0</v>
      </c>
      <c r="G646" s="1633" t="s">
        <v>10646</v>
      </c>
      <c r="H646" s="1633" t="s">
        <v>14526</v>
      </c>
      <c r="I646" s="1633" t="s">
        <v>14538</v>
      </c>
      <c r="J646" s="1633" t="s">
        <v>14539</v>
      </c>
      <c r="K646" s="1633" t="s">
        <v>14540</v>
      </c>
      <c r="L646" s="1634" t="s">
        <v>14541</v>
      </c>
      <c r="M646" s="1635" t="s">
        <v>11800</v>
      </c>
      <c r="N646" s="1636" t="s">
        <v>14542</v>
      </c>
      <c r="O646" s="1636"/>
      <c r="P646" s="1636"/>
      <c r="Q646" s="1678"/>
      <c r="R646" s="1648"/>
      <c r="S646" s="1650"/>
      <c r="T646" s="1678"/>
      <c r="U646" s="1648"/>
      <c r="V646" s="1648"/>
      <c r="W646" s="1648"/>
      <c r="X646" s="1648"/>
      <c r="Y646" s="1649"/>
      <c r="Z646" s="1650"/>
      <c r="AA646" s="1679" t="s">
        <v>13533</v>
      </c>
      <c r="AB646" s="1680"/>
    </row>
    <row r="647" ht="33.75" customHeight="1">
      <c r="A647" s="1631" t="s">
        <v>87</v>
      </c>
      <c r="B647" s="1327">
        <v>45466.0</v>
      </c>
      <c r="C647" s="817"/>
      <c r="D647" s="825" t="s">
        <v>862</v>
      </c>
      <c r="E647" s="1633"/>
      <c r="F647" s="1633">
        <v>1245.0</v>
      </c>
      <c r="G647" s="1633" t="s">
        <v>10646</v>
      </c>
      <c r="H647" s="1633" t="s">
        <v>14526</v>
      </c>
      <c r="I647" s="1633" t="s">
        <v>13736</v>
      </c>
      <c r="J647" s="1633" t="s">
        <v>14543</v>
      </c>
      <c r="K647" s="1633" t="s">
        <v>14544</v>
      </c>
      <c r="L647" s="1634" t="s">
        <v>14545</v>
      </c>
      <c r="M647" s="1635" t="s">
        <v>11800</v>
      </c>
      <c r="N647" s="1636" t="s">
        <v>14546</v>
      </c>
      <c r="O647" s="1636"/>
      <c r="P647" s="1636"/>
      <c r="Q647" s="1678"/>
      <c r="R647" s="1648"/>
      <c r="S647" s="1650"/>
      <c r="T647" s="1678"/>
      <c r="U647" s="1648"/>
      <c r="V647" s="1648"/>
      <c r="W647" s="1648"/>
      <c r="X647" s="1648"/>
      <c r="Y647" s="1649"/>
      <c r="Z647" s="1650"/>
      <c r="AA647" s="1679"/>
      <c r="AB647" s="1680"/>
    </row>
    <row r="648" ht="33.75" customHeight="1">
      <c r="A648" s="1340" t="s">
        <v>35</v>
      </c>
      <c r="B648" s="1764">
        <v>45470.0</v>
      </c>
      <c r="C648" s="867" t="s">
        <v>6258</v>
      </c>
      <c r="D648" s="1655" t="s">
        <v>674</v>
      </c>
      <c r="E648" s="1657"/>
      <c r="F648" s="1657">
        <v>1246.0</v>
      </c>
      <c r="G648" s="1658" t="s">
        <v>10646</v>
      </c>
      <c r="H648" s="1657" t="s">
        <v>14547</v>
      </c>
      <c r="I648" s="1657" t="s">
        <v>13944</v>
      </c>
      <c r="J648" s="1657" t="s">
        <v>14548</v>
      </c>
      <c r="K648" s="1657" t="s">
        <v>14549</v>
      </c>
      <c r="L648" s="1659" t="s">
        <v>14550</v>
      </c>
      <c r="M648" s="1660" t="s">
        <v>11800</v>
      </c>
      <c r="N648" s="1661" t="s">
        <v>14551</v>
      </c>
      <c r="O648" s="1661"/>
      <c r="P648" s="1662"/>
      <c r="Q648" s="1674"/>
      <c r="R648" s="1666"/>
      <c r="S648" s="1668"/>
      <c r="T648" s="1674"/>
      <c r="U648" s="1666"/>
      <c r="V648" s="1666"/>
      <c r="W648" s="1666"/>
      <c r="X648" s="1666"/>
      <c r="Y648" s="1667"/>
      <c r="Z648" s="1668"/>
      <c r="AA648" s="1675"/>
      <c r="AB648" s="1676"/>
    </row>
    <row r="649" ht="33.75" customHeight="1">
      <c r="A649" s="1631" t="s">
        <v>56</v>
      </c>
      <c r="B649" s="1327">
        <v>45469.0</v>
      </c>
      <c r="C649" s="1185" t="s">
        <v>301</v>
      </c>
      <c r="D649" s="1654" t="s">
        <v>4765</v>
      </c>
      <c r="E649" s="1633"/>
      <c r="F649" s="1633">
        <v>1247.0</v>
      </c>
      <c r="G649" s="1633" t="s">
        <v>10646</v>
      </c>
      <c r="H649" s="1633" t="s">
        <v>14547</v>
      </c>
      <c r="I649" s="1633" t="s">
        <v>14552</v>
      </c>
      <c r="J649" s="1633" t="s">
        <v>14553</v>
      </c>
      <c r="K649" s="1633" t="s">
        <v>14554</v>
      </c>
      <c r="L649" s="1634" t="s">
        <v>14555</v>
      </c>
      <c r="M649" s="1635" t="s">
        <v>11800</v>
      </c>
      <c r="N649" s="1636" t="s">
        <v>14556</v>
      </c>
      <c r="O649" s="1636"/>
      <c r="P649" s="1636"/>
      <c r="Q649" s="1678"/>
      <c r="R649" s="1648"/>
      <c r="S649" s="1650"/>
      <c r="T649" s="1678"/>
      <c r="U649" s="1648"/>
      <c r="V649" s="1648"/>
      <c r="W649" s="1648"/>
      <c r="X649" s="1648"/>
      <c r="Y649" s="1649"/>
      <c r="Z649" s="1650"/>
      <c r="AA649" s="1679" t="s">
        <v>14557</v>
      </c>
      <c r="AB649" s="1680"/>
    </row>
    <row r="650" ht="33.75" customHeight="1">
      <c r="A650" s="1631" t="s">
        <v>87</v>
      </c>
      <c r="B650" s="1327">
        <v>45466.0</v>
      </c>
      <c r="C650" s="817"/>
      <c r="D650" s="825" t="s">
        <v>1547</v>
      </c>
      <c r="E650" s="1633"/>
      <c r="F650" s="1633">
        <v>1248.0</v>
      </c>
      <c r="G650" s="1633" t="s">
        <v>10646</v>
      </c>
      <c r="H650" s="1633" t="s">
        <v>14547</v>
      </c>
      <c r="I650" s="1633" t="s">
        <v>14558</v>
      </c>
      <c r="J650" s="1633" t="s">
        <v>14559</v>
      </c>
      <c r="K650" s="1633" t="s">
        <v>14560</v>
      </c>
      <c r="L650" s="1634" t="s">
        <v>14561</v>
      </c>
      <c r="M650" s="1635" t="s">
        <v>11800</v>
      </c>
      <c r="N650" s="1636" t="s">
        <v>14562</v>
      </c>
      <c r="O650" s="1636"/>
      <c r="P650" s="1636"/>
      <c r="Q650" s="1678"/>
      <c r="R650" s="1648"/>
      <c r="S650" s="1650"/>
      <c r="T650" s="1678"/>
      <c r="U650" s="1648"/>
      <c r="V650" s="1648"/>
      <c r="W650" s="1648"/>
      <c r="X650" s="1648"/>
      <c r="Y650" s="1649"/>
      <c r="Z650" s="1650"/>
      <c r="AA650" s="1679" t="s">
        <v>14563</v>
      </c>
      <c r="AB650" s="1680" t="s">
        <v>14564</v>
      </c>
    </row>
    <row r="651" ht="33.75" customHeight="1">
      <c r="A651" s="1631" t="s">
        <v>35</v>
      </c>
      <c r="B651" s="1761">
        <v>45470.0</v>
      </c>
      <c r="C651" s="817"/>
      <c r="D651" s="1654" t="s">
        <v>14565</v>
      </c>
      <c r="E651" s="1633"/>
      <c r="F651" s="1633">
        <v>1249.0</v>
      </c>
      <c r="G651" s="1633" t="s">
        <v>10646</v>
      </c>
      <c r="H651" s="1633" t="s">
        <v>14547</v>
      </c>
      <c r="I651" s="1633" t="s">
        <v>2678</v>
      </c>
      <c r="J651" s="1633" t="s">
        <v>14566</v>
      </c>
      <c r="K651" s="1633">
        <v>9.45697464E8</v>
      </c>
      <c r="L651" s="1634" t="s">
        <v>14567</v>
      </c>
      <c r="M651" s="1635" t="s">
        <v>11800</v>
      </c>
      <c r="N651" s="1636" t="s">
        <v>14568</v>
      </c>
      <c r="O651" s="1636"/>
      <c r="P651" s="1636"/>
      <c r="Q651" s="1678"/>
      <c r="R651" s="1648"/>
      <c r="S651" s="1650"/>
      <c r="T651" s="1678"/>
      <c r="U651" s="1648"/>
      <c r="V651" s="1648"/>
      <c r="W651" s="1648"/>
      <c r="X651" s="1648"/>
      <c r="Y651" s="1649"/>
      <c r="Z651" s="1650"/>
      <c r="AA651" s="1679" t="s">
        <v>14569</v>
      </c>
      <c r="AB651" s="1680"/>
    </row>
    <row r="652" ht="33.75" customHeight="1">
      <c r="A652" s="1340" t="s">
        <v>56</v>
      </c>
      <c r="B652" s="1325">
        <v>45469.0</v>
      </c>
      <c r="C652" s="867" t="s">
        <v>6258</v>
      </c>
      <c r="D652" s="1655" t="s">
        <v>674</v>
      </c>
      <c r="E652" s="1657"/>
      <c r="F652" s="1657">
        <v>1250.0</v>
      </c>
      <c r="G652" s="1658" t="s">
        <v>10646</v>
      </c>
      <c r="H652" s="1657" t="s">
        <v>14570</v>
      </c>
      <c r="I652" s="1657" t="s">
        <v>14571</v>
      </c>
      <c r="J652" s="1657" t="s">
        <v>14572</v>
      </c>
      <c r="K652" s="1657" t="s">
        <v>14573</v>
      </c>
      <c r="L652" s="1659" t="s">
        <v>14574</v>
      </c>
      <c r="M652" s="1660" t="s">
        <v>11800</v>
      </c>
      <c r="N652" s="1661" t="s">
        <v>14575</v>
      </c>
      <c r="O652" s="1661"/>
      <c r="P652" s="1662"/>
      <c r="Q652" s="1674"/>
      <c r="R652" s="1666"/>
      <c r="S652" s="1668"/>
      <c r="T652" s="1674"/>
      <c r="U652" s="1666"/>
      <c r="V652" s="1666"/>
      <c r="W652" s="1666"/>
      <c r="X652" s="1666"/>
      <c r="Y652" s="1667"/>
      <c r="Z652" s="1668"/>
      <c r="AA652" s="1675"/>
      <c r="AB652" s="1676"/>
    </row>
    <row r="653" ht="33.75" customHeight="1">
      <c r="A653" s="1631" t="s">
        <v>87</v>
      </c>
      <c r="B653" s="1327">
        <v>45466.0</v>
      </c>
      <c r="C653" s="817"/>
      <c r="D653" s="825" t="s">
        <v>862</v>
      </c>
      <c r="E653" s="1633"/>
      <c r="F653" s="1633">
        <v>1251.0</v>
      </c>
      <c r="G653" s="1633" t="s">
        <v>10646</v>
      </c>
      <c r="H653" s="1633" t="s">
        <v>14570</v>
      </c>
      <c r="I653" s="1633" t="s">
        <v>14576</v>
      </c>
      <c r="J653" s="1633" t="s">
        <v>14577</v>
      </c>
      <c r="K653" s="1633" t="s">
        <v>14578</v>
      </c>
      <c r="L653" s="1634" t="s">
        <v>14579</v>
      </c>
      <c r="M653" s="1635" t="s">
        <v>11800</v>
      </c>
      <c r="N653" s="1636" t="s">
        <v>14518</v>
      </c>
      <c r="O653" s="1636"/>
      <c r="P653" s="1636"/>
      <c r="Q653" s="1678"/>
      <c r="R653" s="1648"/>
      <c r="S653" s="1650"/>
      <c r="T653" s="1678"/>
      <c r="U653" s="1648"/>
      <c r="V653" s="1648"/>
      <c r="W653" s="1648"/>
      <c r="X653" s="1648"/>
      <c r="Y653" s="1649"/>
      <c r="Z653" s="1650"/>
      <c r="AA653" s="1679" t="s">
        <v>14580</v>
      </c>
      <c r="AB653" s="1680"/>
    </row>
    <row r="654" ht="33.75" customHeight="1">
      <c r="A654" s="1631" t="s">
        <v>35</v>
      </c>
      <c r="B654" s="1761">
        <v>45470.0</v>
      </c>
      <c r="C654" s="1185" t="s">
        <v>301</v>
      </c>
      <c r="D654" s="1654" t="s">
        <v>4765</v>
      </c>
      <c r="E654" s="1633"/>
      <c r="F654" s="1633">
        <v>1252.0</v>
      </c>
      <c r="G654" s="1633" t="s">
        <v>10646</v>
      </c>
      <c r="H654" s="1633" t="s">
        <v>14570</v>
      </c>
      <c r="I654" s="1633" t="s">
        <v>14581</v>
      </c>
      <c r="J654" s="1633" t="s">
        <v>14582</v>
      </c>
      <c r="K654" s="1633" t="s">
        <v>14583</v>
      </c>
      <c r="L654" s="1634" t="s">
        <v>14584</v>
      </c>
      <c r="M654" s="1635" t="s">
        <v>11800</v>
      </c>
      <c r="N654" s="1636" t="s">
        <v>14585</v>
      </c>
      <c r="O654" s="1636"/>
      <c r="P654" s="1636"/>
      <c r="Q654" s="1678"/>
      <c r="R654" s="1648"/>
      <c r="S654" s="1650"/>
      <c r="T654" s="1678"/>
      <c r="U654" s="1648"/>
      <c r="V654" s="1648"/>
      <c r="W654" s="1648"/>
      <c r="X654" s="1648"/>
      <c r="Y654" s="1649"/>
      <c r="Z654" s="1650"/>
      <c r="AA654" s="1679"/>
      <c r="AB654" s="1680"/>
    </row>
    <row r="655" ht="33.75" customHeight="1">
      <c r="A655" s="1340" t="s">
        <v>56</v>
      </c>
      <c r="B655" s="1325">
        <v>45469.0</v>
      </c>
      <c r="C655" s="867" t="s">
        <v>6258</v>
      </c>
      <c r="D655" s="1655" t="s">
        <v>674</v>
      </c>
      <c r="E655" s="1657"/>
      <c r="F655" s="1657">
        <v>1253.0</v>
      </c>
      <c r="G655" s="1658" t="s">
        <v>10646</v>
      </c>
      <c r="H655" s="1657" t="s">
        <v>14570</v>
      </c>
      <c r="I655" s="1657" t="s">
        <v>14586</v>
      </c>
      <c r="J655" s="1657" t="s">
        <v>14587</v>
      </c>
      <c r="K655" s="1657" t="s">
        <v>14588</v>
      </c>
      <c r="L655" s="1659" t="s">
        <v>14589</v>
      </c>
      <c r="M655" s="1660" t="s">
        <v>11800</v>
      </c>
      <c r="N655" s="1661" t="s">
        <v>14590</v>
      </c>
      <c r="O655" s="1661"/>
      <c r="P655" s="1662"/>
      <c r="Q655" s="1674"/>
      <c r="R655" s="1666"/>
      <c r="S655" s="1668"/>
      <c r="T655" s="1674"/>
      <c r="U655" s="1666"/>
      <c r="V655" s="1666"/>
      <c r="W655" s="1666"/>
      <c r="X655" s="1666"/>
      <c r="Y655" s="1667"/>
      <c r="Z655" s="1668"/>
      <c r="AA655" s="1675"/>
      <c r="AB655" s="1676"/>
    </row>
    <row r="656" ht="33.75" customHeight="1">
      <c r="A656" s="1631" t="s">
        <v>87</v>
      </c>
      <c r="B656" s="1327">
        <v>45468.0</v>
      </c>
      <c r="C656" s="817"/>
      <c r="D656" s="825" t="s">
        <v>862</v>
      </c>
      <c r="E656" s="1633"/>
      <c r="F656" s="1633">
        <v>1254.0</v>
      </c>
      <c r="G656" s="1633" t="s">
        <v>10646</v>
      </c>
      <c r="H656" s="1633" t="s">
        <v>14570</v>
      </c>
      <c r="I656" s="1633" t="s">
        <v>14591</v>
      </c>
      <c r="J656" s="1633" t="s">
        <v>14592</v>
      </c>
      <c r="K656" s="1633" t="s">
        <v>14593</v>
      </c>
      <c r="L656" s="1634" t="s">
        <v>14594</v>
      </c>
      <c r="M656" s="1635" t="s">
        <v>11800</v>
      </c>
      <c r="N656" s="1636" t="s">
        <v>14595</v>
      </c>
      <c r="O656" s="1636"/>
      <c r="P656" s="1636"/>
      <c r="Q656" s="1678"/>
      <c r="R656" s="1648"/>
      <c r="S656" s="1650"/>
      <c r="T656" s="1678"/>
      <c r="U656" s="1648"/>
      <c r="V656" s="1648"/>
      <c r="W656" s="1648"/>
      <c r="X656" s="1648"/>
      <c r="Y656" s="1649"/>
      <c r="Z656" s="1650"/>
      <c r="AA656" s="1679" t="s">
        <v>14596</v>
      </c>
      <c r="AB656" s="1680"/>
    </row>
    <row r="657" ht="33.75" customHeight="1">
      <c r="A657" s="1340" t="s">
        <v>35</v>
      </c>
      <c r="B657" s="1764">
        <v>45470.0</v>
      </c>
      <c r="C657" s="867" t="s">
        <v>6258</v>
      </c>
      <c r="D657" s="1655" t="s">
        <v>674</v>
      </c>
      <c r="E657" s="1657"/>
      <c r="F657" s="1657">
        <v>1255.0</v>
      </c>
      <c r="G657" s="1658" t="s">
        <v>10646</v>
      </c>
      <c r="H657" s="1657" t="s">
        <v>14597</v>
      </c>
      <c r="I657" s="1657" t="s">
        <v>14598</v>
      </c>
      <c r="J657" s="1657" t="s">
        <v>14599</v>
      </c>
      <c r="K657" s="1657" t="s">
        <v>14600</v>
      </c>
      <c r="L657" s="1659" t="s">
        <v>14601</v>
      </c>
      <c r="M657" s="1660" t="s">
        <v>11800</v>
      </c>
      <c r="N657" s="1661" t="s">
        <v>14602</v>
      </c>
      <c r="O657" s="1661"/>
      <c r="P657" s="1662"/>
      <c r="Q657" s="1674"/>
      <c r="R657" s="1666"/>
      <c r="S657" s="1668"/>
      <c r="T657" s="1674"/>
      <c r="U657" s="1666"/>
      <c r="V657" s="1666"/>
      <c r="W657" s="1666"/>
      <c r="X657" s="1666"/>
      <c r="Y657" s="1667"/>
      <c r="Z657" s="1668"/>
      <c r="AA657" s="1675" t="s">
        <v>14603</v>
      </c>
      <c r="AB657" s="1676"/>
    </row>
    <row r="658" ht="33.75" customHeight="1">
      <c r="A658" s="1631" t="s">
        <v>56</v>
      </c>
      <c r="B658" s="1327">
        <v>45469.0</v>
      </c>
      <c r="C658" s="1185" t="s">
        <v>301</v>
      </c>
      <c r="D658" s="1654" t="s">
        <v>4765</v>
      </c>
      <c r="E658" s="1633"/>
      <c r="F658" s="1633">
        <v>1256.0</v>
      </c>
      <c r="G658" s="1633" t="s">
        <v>10646</v>
      </c>
      <c r="H658" s="1633" t="s">
        <v>14597</v>
      </c>
      <c r="I658" s="1633" t="s">
        <v>14604</v>
      </c>
      <c r="J658" s="1633" t="s">
        <v>14605</v>
      </c>
      <c r="K658" s="1633" t="s">
        <v>14606</v>
      </c>
      <c r="L658" s="1634" t="s">
        <v>14607</v>
      </c>
      <c r="M658" s="1635" t="s">
        <v>11800</v>
      </c>
      <c r="N658" s="1636" t="s">
        <v>14608</v>
      </c>
      <c r="O658" s="1636"/>
      <c r="P658" s="1636"/>
      <c r="Q658" s="1678"/>
      <c r="R658" s="1648"/>
      <c r="S658" s="1650"/>
      <c r="T658" s="1678"/>
      <c r="U658" s="1648"/>
      <c r="V658" s="1648"/>
      <c r="W658" s="1648"/>
      <c r="X658" s="1648"/>
      <c r="Y658" s="1649"/>
      <c r="Z658" s="1650"/>
      <c r="AA658" s="1679"/>
      <c r="AB658" s="1680"/>
    </row>
    <row r="659" ht="33.75" customHeight="1">
      <c r="A659" s="1725" t="s">
        <v>87</v>
      </c>
      <c r="B659" s="1325">
        <v>45468.0</v>
      </c>
      <c r="C659" s="777"/>
      <c r="D659" s="867" t="s">
        <v>12326</v>
      </c>
      <c r="E659" s="1657"/>
      <c r="F659" s="1657">
        <v>1257.0</v>
      </c>
      <c r="G659" s="1658" t="s">
        <v>10646</v>
      </c>
      <c r="H659" s="1657" t="s">
        <v>14597</v>
      </c>
      <c r="I659" s="1657" t="s">
        <v>14609</v>
      </c>
      <c r="J659" s="1657" t="s">
        <v>14610</v>
      </c>
      <c r="K659" s="1657" t="s">
        <v>14611</v>
      </c>
      <c r="L659" s="1659" t="s">
        <v>14612</v>
      </c>
      <c r="M659" s="1660" t="s">
        <v>11800</v>
      </c>
      <c r="N659" s="1661" t="s">
        <v>14613</v>
      </c>
      <c r="O659" s="1661"/>
      <c r="P659" s="1662"/>
      <c r="Q659" s="1674"/>
      <c r="R659" s="1666"/>
      <c r="S659" s="1668"/>
      <c r="T659" s="1674"/>
      <c r="U659" s="1666"/>
      <c r="V659" s="1666"/>
      <c r="W659" s="1666"/>
      <c r="X659" s="1666"/>
      <c r="Y659" s="1667"/>
      <c r="Z659" s="1668"/>
      <c r="AA659" s="1675"/>
      <c r="AB659" s="1676"/>
    </row>
    <row r="660" ht="33.75" customHeight="1">
      <c r="A660" s="1631" t="s">
        <v>35</v>
      </c>
      <c r="B660" s="1761">
        <v>45470.0</v>
      </c>
      <c r="C660" s="1185" t="s">
        <v>301</v>
      </c>
      <c r="D660" s="1654" t="s">
        <v>1623</v>
      </c>
      <c r="E660" s="1633"/>
      <c r="F660" s="1633">
        <v>1258.0</v>
      </c>
      <c r="G660" s="1633" t="s">
        <v>10646</v>
      </c>
      <c r="H660" s="1633" t="s">
        <v>14597</v>
      </c>
      <c r="I660" s="1633" t="s">
        <v>14614</v>
      </c>
      <c r="J660" s="1633" t="s">
        <v>14615</v>
      </c>
      <c r="K660" s="1633" t="s">
        <v>14616</v>
      </c>
      <c r="L660" s="1634" t="s">
        <v>14617</v>
      </c>
      <c r="M660" s="1635" t="s">
        <v>11800</v>
      </c>
      <c r="N660" s="1636" t="s">
        <v>14618</v>
      </c>
      <c r="O660" s="1636"/>
      <c r="P660" s="1636"/>
      <c r="Q660" s="1678"/>
      <c r="R660" s="1648"/>
      <c r="S660" s="1650"/>
      <c r="T660" s="1678"/>
      <c r="U660" s="1648"/>
      <c r="V660" s="1648"/>
      <c r="W660" s="1648"/>
      <c r="X660" s="1648"/>
      <c r="Y660" s="1649"/>
      <c r="Z660" s="1650"/>
      <c r="AA660" s="1679" t="s">
        <v>14619</v>
      </c>
      <c r="AB660" s="1680"/>
    </row>
    <row r="661" ht="33.75" customHeight="1">
      <c r="A661" s="1631" t="s">
        <v>56</v>
      </c>
      <c r="B661" s="1327">
        <v>45469.0</v>
      </c>
      <c r="C661" s="1185" t="s">
        <v>301</v>
      </c>
      <c r="D661" s="1654" t="s">
        <v>862</v>
      </c>
      <c r="E661" s="1633"/>
      <c r="F661" s="1633">
        <v>1259.0</v>
      </c>
      <c r="G661" s="1633" t="s">
        <v>10646</v>
      </c>
      <c r="H661" s="1633" t="s">
        <v>14597</v>
      </c>
      <c r="I661" s="1633" t="s">
        <v>14620</v>
      </c>
      <c r="J661" s="1633" t="s">
        <v>14621</v>
      </c>
      <c r="K661" s="1633" t="s">
        <v>14622</v>
      </c>
      <c r="L661" s="1634" t="s">
        <v>14623</v>
      </c>
      <c r="M661" s="1635" t="s">
        <v>11800</v>
      </c>
      <c r="N661" s="1636" t="s">
        <v>14624</v>
      </c>
      <c r="O661" s="1636"/>
      <c r="P661" s="1636"/>
      <c r="Q661" s="1678"/>
      <c r="R661" s="1648"/>
      <c r="S661" s="1650"/>
      <c r="T661" s="1678"/>
      <c r="U661" s="1648"/>
      <c r="V661" s="1648"/>
      <c r="W661" s="1648"/>
      <c r="X661" s="1648"/>
      <c r="Y661" s="1649"/>
      <c r="Z661" s="1650"/>
      <c r="AA661" s="1679"/>
      <c r="AB661" s="1680"/>
    </row>
    <row r="662" ht="33.75" customHeight="1">
      <c r="A662" s="1725" t="s">
        <v>87</v>
      </c>
      <c r="B662" s="1325">
        <v>45468.0</v>
      </c>
      <c r="C662" s="777"/>
      <c r="D662" s="867" t="s">
        <v>2581</v>
      </c>
      <c r="E662" s="1657"/>
      <c r="F662" s="1657">
        <v>1260.0</v>
      </c>
      <c r="G662" s="1658" t="s">
        <v>10646</v>
      </c>
      <c r="H662" s="1657" t="s">
        <v>14625</v>
      </c>
      <c r="I662" s="1657" t="s">
        <v>14626</v>
      </c>
      <c r="J662" s="1657" t="s">
        <v>14627</v>
      </c>
      <c r="K662" s="1657" t="s">
        <v>14628</v>
      </c>
      <c r="L662" s="1659" t="s">
        <v>14629</v>
      </c>
      <c r="M662" s="1660" t="s">
        <v>11800</v>
      </c>
      <c r="N662" s="1661" t="s">
        <v>674</v>
      </c>
      <c r="O662" s="1661"/>
      <c r="P662" s="1662"/>
      <c r="Q662" s="1674"/>
      <c r="R662" s="1666"/>
      <c r="S662" s="1668"/>
      <c r="T662" s="1674"/>
      <c r="U662" s="1666"/>
      <c r="V662" s="1666"/>
      <c r="W662" s="1666"/>
      <c r="X662" s="1666"/>
      <c r="Y662" s="1667"/>
      <c r="Z662" s="1668"/>
      <c r="AA662" s="1675"/>
      <c r="AB662" s="1676"/>
    </row>
    <row r="663" ht="33.75" customHeight="1">
      <c r="A663" s="1631" t="s">
        <v>35</v>
      </c>
      <c r="B663" s="1761">
        <v>45470.0</v>
      </c>
      <c r="C663" s="1185" t="s">
        <v>301</v>
      </c>
      <c r="D663" s="1654" t="s">
        <v>9675</v>
      </c>
      <c r="E663" s="1633"/>
      <c r="F663" s="1633">
        <v>1261.0</v>
      </c>
      <c r="G663" s="1633" t="s">
        <v>10646</v>
      </c>
      <c r="H663" s="1633" t="s">
        <v>14625</v>
      </c>
      <c r="I663" s="1633" t="s">
        <v>11161</v>
      </c>
      <c r="J663" s="1633" t="s">
        <v>14630</v>
      </c>
      <c r="K663" s="1633" t="s">
        <v>14631</v>
      </c>
      <c r="L663" s="1634" t="s">
        <v>14632</v>
      </c>
      <c r="M663" s="1635" t="s">
        <v>11800</v>
      </c>
      <c r="N663" s="1636" t="s">
        <v>14633</v>
      </c>
      <c r="O663" s="1636"/>
      <c r="P663" s="1636"/>
      <c r="Q663" s="1678"/>
      <c r="R663" s="1648"/>
      <c r="S663" s="1650"/>
      <c r="T663" s="1678"/>
      <c r="U663" s="1648"/>
      <c r="V663" s="1648"/>
      <c r="W663" s="1648"/>
      <c r="X663" s="1648"/>
      <c r="Y663" s="1649"/>
      <c r="Z663" s="1650"/>
      <c r="AA663" s="1679"/>
      <c r="AB663" s="1680"/>
    </row>
    <row r="664" ht="33.75" customHeight="1">
      <c r="A664" s="1340" t="s">
        <v>56</v>
      </c>
      <c r="B664" s="1325">
        <v>45469.0</v>
      </c>
      <c r="C664" s="867" t="s">
        <v>6258</v>
      </c>
      <c r="D664" s="1655" t="s">
        <v>674</v>
      </c>
      <c r="E664" s="1657"/>
      <c r="F664" s="1657">
        <v>1262.0</v>
      </c>
      <c r="G664" s="1658" t="s">
        <v>10646</v>
      </c>
      <c r="H664" s="1657" t="s">
        <v>14625</v>
      </c>
      <c r="I664" s="1657" t="s">
        <v>14634</v>
      </c>
      <c r="J664" s="1657" t="s">
        <v>14635</v>
      </c>
      <c r="K664" s="1657" t="s">
        <v>14636</v>
      </c>
      <c r="L664" s="1659" t="s">
        <v>14637</v>
      </c>
      <c r="M664" s="1660" t="s">
        <v>11800</v>
      </c>
      <c r="N664" s="1661" t="s">
        <v>14638</v>
      </c>
      <c r="O664" s="1661"/>
      <c r="P664" s="1662"/>
      <c r="Q664" s="1674"/>
      <c r="R664" s="1666"/>
      <c r="S664" s="1668"/>
      <c r="T664" s="1674"/>
      <c r="U664" s="1666"/>
      <c r="V664" s="1666"/>
      <c r="W664" s="1666"/>
      <c r="X664" s="1666"/>
      <c r="Y664" s="1667"/>
      <c r="Z664" s="1668"/>
      <c r="AA664" s="1675" t="s">
        <v>14639</v>
      </c>
      <c r="AB664" s="1676" t="s">
        <v>14564</v>
      </c>
    </row>
    <row r="665" ht="33.75" customHeight="1">
      <c r="A665" s="1631" t="s">
        <v>87</v>
      </c>
      <c r="B665" s="1327">
        <v>45468.0</v>
      </c>
      <c r="C665" s="817"/>
      <c r="D665" s="825" t="s">
        <v>14640</v>
      </c>
      <c r="E665" s="1633"/>
      <c r="F665" s="1633">
        <v>1263.0</v>
      </c>
      <c r="G665" s="1633" t="s">
        <v>10646</v>
      </c>
      <c r="H665" s="1633" t="s">
        <v>14625</v>
      </c>
      <c r="I665" s="1633" t="s">
        <v>14641</v>
      </c>
      <c r="J665" s="1633" t="s">
        <v>14642</v>
      </c>
      <c r="K665" s="1633" t="s">
        <v>14643</v>
      </c>
      <c r="L665" s="1634" t="s">
        <v>14644</v>
      </c>
      <c r="M665" s="1635" t="s">
        <v>11800</v>
      </c>
      <c r="N665" s="1636" t="s">
        <v>14645</v>
      </c>
      <c r="O665" s="1636"/>
      <c r="P665" s="1636"/>
      <c r="Q665" s="1678"/>
      <c r="R665" s="1648"/>
      <c r="S665" s="1650"/>
      <c r="T665" s="1678"/>
      <c r="U665" s="1648"/>
      <c r="V665" s="1648"/>
      <c r="W665" s="1648"/>
      <c r="X665" s="1648"/>
      <c r="Y665" s="1649"/>
      <c r="Z665" s="1650"/>
      <c r="AA665" s="1679" t="s">
        <v>14646</v>
      </c>
      <c r="AB665" s="1680"/>
    </row>
    <row r="666" ht="33.75" customHeight="1">
      <c r="A666" s="1631" t="s">
        <v>35</v>
      </c>
      <c r="B666" s="1761">
        <v>45470.0</v>
      </c>
      <c r="C666" s="1185" t="s">
        <v>301</v>
      </c>
      <c r="D666" s="1654" t="s">
        <v>9675</v>
      </c>
      <c r="E666" s="1633"/>
      <c r="F666" s="1633">
        <v>1264.0</v>
      </c>
      <c r="G666" s="1633" t="s">
        <v>10646</v>
      </c>
      <c r="H666" s="1633" t="s">
        <v>14625</v>
      </c>
      <c r="I666" s="1633" t="s">
        <v>14647</v>
      </c>
      <c r="J666" s="1633" t="s">
        <v>14648</v>
      </c>
      <c r="K666" s="1633" t="s">
        <v>14649</v>
      </c>
      <c r="L666" s="1634" t="s">
        <v>14650</v>
      </c>
      <c r="M666" s="1635" t="s">
        <v>11800</v>
      </c>
      <c r="N666" s="1636" t="s">
        <v>14651</v>
      </c>
      <c r="O666" s="1636"/>
      <c r="P666" s="1636"/>
      <c r="Q666" s="1678"/>
      <c r="R666" s="1648"/>
      <c r="S666" s="1650"/>
      <c r="T666" s="1678"/>
      <c r="U666" s="1648"/>
      <c r="V666" s="1648"/>
      <c r="W666" s="1648"/>
      <c r="X666" s="1648"/>
      <c r="Y666" s="1649"/>
      <c r="Z666" s="1650"/>
      <c r="AA666" s="1679"/>
      <c r="AB666" s="1680"/>
    </row>
    <row r="667" ht="33.75" customHeight="1">
      <c r="A667" s="1631" t="s">
        <v>56</v>
      </c>
      <c r="B667" s="1327">
        <v>45469.0</v>
      </c>
      <c r="C667" s="1185" t="s">
        <v>301</v>
      </c>
      <c r="D667" s="1654" t="s">
        <v>862</v>
      </c>
      <c r="E667" s="1633"/>
      <c r="F667" s="1633">
        <v>1265.0</v>
      </c>
      <c r="G667" s="1633" t="s">
        <v>10646</v>
      </c>
      <c r="H667" s="1633" t="s">
        <v>14625</v>
      </c>
      <c r="I667" s="1633" t="s">
        <v>14652</v>
      </c>
      <c r="J667" s="1633" t="s">
        <v>14653</v>
      </c>
      <c r="K667" s="1633" t="s">
        <v>14654</v>
      </c>
      <c r="L667" s="1634" t="s">
        <v>14655</v>
      </c>
      <c r="M667" s="1635" t="s">
        <v>11800</v>
      </c>
      <c r="N667" s="1636" t="s">
        <v>14656</v>
      </c>
      <c r="O667" s="1636"/>
      <c r="P667" s="1636"/>
      <c r="Q667" s="1678"/>
      <c r="R667" s="1648"/>
      <c r="S667" s="1650"/>
      <c r="T667" s="1678"/>
      <c r="U667" s="1648"/>
      <c r="V667" s="1648"/>
      <c r="W667" s="1648"/>
      <c r="X667" s="1648"/>
      <c r="Y667" s="1649"/>
      <c r="Z667" s="1650"/>
      <c r="AA667" s="1679" t="s">
        <v>14503</v>
      </c>
      <c r="AB667" s="1680"/>
    </row>
    <row r="668" ht="33.75" customHeight="1">
      <c r="A668" s="1631" t="s">
        <v>87</v>
      </c>
      <c r="B668" s="1327">
        <v>45468.0</v>
      </c>
      <c r="C668" s="817"/>
      <c r="D668" s="824" t="s">
        <v>14657</v>
      </c>
      <c r="E668" s="1633"/>
      <c r="F668" s="1633">
        <v>1266.0</v>
      </c>
      <c r="G668" s="1633" t="s">
        <v>10646</v>
      </c>
      <c r="H668" s="1633" t="s">
        <v>14625</v>
      </c>
      <c r="I668" s="1633" t="s">
        <v>14658</v>
      </c>
      <c r="J668" s="1633" t="s">
        <v>14659</v>
      </c>
      <c r="K668" s="1633" t="s">
        <v>14660</v>
      </c>
      <c r="L668" s="1634" t="s">
        <v>14661</v>
      </c>
      <c r="M668" s="1635" t="s">
        <v>11800</v>
      </c>
      <c r="N668" s="1636" t="s">
        <v>14662</v>
      </c>
      <c r="O668" s="1636"/>
      <c r="P668" s="1636"/>
      <c r="Q668" s="1678"/>
      <c r="R668" s="1648"/>
      <c r="S668" s="1650"/>
      <c r="T668" s="1678"/>
      <c r="U668" s="1648"/>
      <c r="V668" s="1648"/>
      <c r="W668" s="1648"/>
      <c r="X668" s="1648"/>
      <c r="Y668" s="1649"/>
      <c r="Z668" s="1650"/>
      <c r="AA668" s="1679"/>
      <c r="AB668" s="1680"/>
    </row>
    <row r="669" ht="33.75" customHeight="1">
      <c r="A669" s="1340" t="s">
        <v>35</v>
      </c>
      <c r="B669" s="1764">
        <v>45470.0</v>
      </c>
      <c r="C669" s="867" t="s">
        <v>6258</v>
      </c>
      <c r="D669" s="1655" t="s">
        <v>674</v>
      </c>
      <c r="E669" s="1657"/>
      <c r="F669" s="1657">
        <v>1267.0</v>
      </c>
      <c r="G669" s="1658" t="s">
        <v>10646</v>
      </c>
      <c r="H669" s="1657" t="s">
        <v>14625</v>
      </c>
      <c r="I669" s="1657" t="s">
        <v>14663</v>
      </c>
      <c r="J669" s="1657" t="s">
        <v>14664</v>
      </c>
      <c r="K669" s="1657" t="s">
        <v>14665</v>
      </c>
      <c r="L669" s="1659" t="s">
        <v>14666</v>
      </c>
      <c r="M669" s="1660" t="s">
        <v>11800</v>
      </c>
      <c r="N669" s="1661" t="s">
        <v>14667</v>
      </c>
      <c r="O669" s="1661"/>
      <c r="P669" s="1662"/>
      <c r="Q669" s="1674"/>
      <c r="R669" s="1666"/>
      <c r="S669" s="1668"/>
      <c r="T669" s="1674"/>
      <c r="U669" s="1666"/>
      <c r="V669" s="1666"/>
      <c r="W669" s="1666"/>
      <c r="X669" s="1666"/>
      <c r="Y669" s="1667"/>
      <c r="Z669" s="1668"/>
      <c r="AA669" s="1675"/>
      <c r="AB669" s="1676"/>
    </row>
    <row r="670" ht="33.75" customHeight="1">
      <c r="A670" s="1631" t="s">
        <v>56</v>
      </c>
      <c r="B670" s="1327">
        <v>45470.0</v>
      </c>
      <c r="C670" s="1185" t="s">
        <v>301</v>
      </c>
      <c r="D670" s="1654" t="s">
        <v>862</v>
      </c>
      <c r="E670" s="1633"/>
      <c r="F670" s="1633">
        <v>1268.0</v>
      </c>
      <c r="G670" s="1633" t="s">
        <v>10646</v>
      </c>
      <c r="H670" s="1633" t="s">
        <v>14625</v>
      </c>
      <c r="I670" s="1633" t="s">
        <v>14668</v>
      </c>
      <c r="J670" s="1633" t="s">
        <v>14669</v>
      </c>
      <c r="K670" s="1633" t="s">
        <v>14670</v>
      </c>
      <c r="L670" s="1634" t="s">
        <v>14671</v>
      </c>
      <c r="M670" s="1635" t="s">
        <v>11800</v>
      </c>
      <c r="N670" s="1636" t="s">
        <v>14672</v>
      </c>
      <c r="O670" s="1636"/>
      <c r="P670" s="1636"/>
      <c r="Q670" s="1678"/>
      <c r="R670" s="1648"/>
      <c r="S670" s="1650"/>
      <c r="T670" s="1678"/>
      <c r="U670" s="1648"/>
      <c r="V670" s="1648"/>
      <c r="W670" s="1648"/>
      <c r="X670" s="1648"/>
      <c r="Y670" s="1649"/>
      <c r="Z670" s="1650"/>
      <c r="AA670" s="1679" t="s">
        <v>14673</v>
      </c>
      <c r="AB670" s="1680"/>
    </row>
    <row r="671" ht="33.75" customHeight="1">
      <c r="A671" s="1725" t="s">
        <v>87</v>
      </c>
      <c r="B671" s="1325">
        <v>45468.0</v>
      </c>
      <c r="C671" s="777"/>
      <c r="D671" s="867" t="s">
        <v>14674</v>
      </c>
      <c r="E671" s="1657"/>
      <c r="F671" s="1657">
        <v>1269.0</v>
      </c>
      <c r="G671" s="1658" t="s">
        <v>10646</v>
      </c>
      <c r="H671" s="1657" t="s">
        <v>14625</v>
      </c>
      <c r="I671" s="1657" t="s">
        <v>14675</v>
      </c>
      <c r="J671" s="1657" t="s">
        <v>14676</v>
      </c>
      <c r="K671" s="1657" t="s">
        <v>14677</v>
      </c>
      <c r="L671" s="1659" t="s">
        <v>14678</v>
      </c>
      <c r="M671" s="1660" t="s">
        <v>11800</v>
      </c>
      <c r="N671" s="1661" t="s">
        <v>14679</v>
      </c>
      <c r="O671" s="1661"/>
      <c r="P671" s="1662"/>
      <c r="Q671" s="1674"/>
      <c r="R671" s="1666"/>
      <c r="S671" s="1668"/>
      <c r="T671" s="1674"/>
      <c r="U671" s="1666"/>
      <c r="V671" s="1666"/>
      <c r="W671" s="1666"/>
      <c r="X671" s="1666"/>
      <c r="Y671" s="1667"/>
      <c r="Z671" s="1668"/>
      <c r="AA671" s="1675" t="s">
        <v>14680</v>
      </c>
      <c r="AB671" s="1676"/>
    </row>
    <row r="672" ht="33.75" customHeight="1">
      <c r="A672" s="1631" t="s">
        <v>35</v>
      </c>
      <c r="B672" s="1761">
        <v>45470.0</v>
      </c>
      <c r="C672" s="1185" t="s">
        <v>301</v>
      </c>
      <c r="D672" s="1654" t="s">
        <v>1544</v>
      </c>
      <c r="E672" s="1633"/>
      <c r="F672" s="1633">
        <v>1270.0</v>
      </c>
      <c r="G672" s="1633" t="s">
        <v>10646</v>
      </c>
      <c r="H672" s="1633" t="s">
        <v>14681</v>
      </c>
      <c r="I672" s="1633" t="s">
        <v>14682</v>
      </c>
      <c r="J672" s="1633" t="s">
        <v>14683</v>
      </c>
      <c r="K672" s="1633" t="s">
        <v>14684</v>
      </c>
      <c r="L672" s="1634" t="s">
        <v>14685</v>
      </c>
      <c r="M672" s="1635" t="s">
        <v>11800</v>
      </c>
      <c r="N672" s="1636" t="s">
        <v>674</v>
      </c>
      <c r="O672" s="1636"/>
      <c r="P672" s="1636"/>
      <c r="Q672" s="1678"/>
      <c r="R672" s="1648"/>
      <c r="S672" s="1650"/>
      <c r="T672" s="1678"/>
      <c r="U672" s="1648"/>
      <c r="V672" s="1648"/>
      <c r="W672" s="1648"/>
      <c r="X672" s="1648"/>
      <c r="Y672" s="1649"/>
      <c r="Z672" s="1650"/>
      <c r="AA672" s="1679"/>
      <c r="AB672" s="1680"/>
    </row>
    <row r="673" ht="33.75" customHeight="1">
      <c r="A673" s="1631" t="s">
        <v>56</v>
      </c>
      <c r="B673" s="1327">
        <v>45470.0</v>
      </c>
      <c r="C673" s="1185" t="s">
        <v>301</v>
      </c>
      <c r="D673" s="1654" t="s">
        <v>862</v>
      </c>
      <c r="E673" s="1633"/>
      <c r="F673" s="1633">
        <v>1271.0</v>
      </c>
      <c r="G673" s="1633" t="s">
        <v>10646</v>
      </c>
      <c r="H673" s="1633" t="s">
        <v>14681</v>
      </c>
      <c r="I673" s="1633" t="s">
        <v>14686</v>
      </c>
      <c r="J673" s="1633" t="s">
        <v>14687</v>
      </c>
      <c r="K673" s="1633" t="s">
        <v>14688</v>
      </c>
      <c r="L673" s="1634" t="s">
        <v>14689</v>
      </c>
      <c r="M673" s="1635" t="s">
        <v>11800</v>
      </c>
      <c r="N673" s="1636" t="s">
        <v>674</v>
      </c>
      <c r="O673" s="1636"/>
      <c r="P673" s="1636"/>
      <c r="Q673" s="1678"/>
      <c r="R673" s="1648"/>
      <c r="S673" s="1650"/>
      <c r="T673" s="1678"/>
      <c r="U673" s="1648"/>
      <c r="V673" s="1648"/>
      <c r="W673" s="1648"/>
      <c r="X673" s="1648"/>
      <c r="Y673" s="1649"/>
      <c r="Z673" s="1650"/>
      <c r="AA673" s="1679"/>
      <c r="AB673" s="1680"/>
    </row>
    <row r="674" ht="33.75" customHeight="1">
      <c r="A674" s="1631" t="s">
        <v>87</v>
      </c>
      <c r="B674" s="1327">
        <v>45468.0</v>
      </c>
      <c r="C674" s="817"/>
      <c r="D674" s="825" t="s">
        <v>862</v>
      </c>
      <c r="E674" s="1633"/>
      <c r="F674" s="1633">
        <v>1272.0</v>
      </c>
      <c r="G674" s="1633" t="s">
        <v>10646</v>
      </c>
      <c r="H674" s="1633" t="s">
        <v>14681</v>
      </c>
      <c r="I674" s="1633" t="s">
        <v>14690</v>
      </c>
      <c r="J674" s="1633" t="s">
        <v>14691</v>
      </c>
      <c r="K674" s="1633" t="s">
        <v>14692</v>
      </c>
      <c r="L674" s="1634" t="s">
        <v>14693</v>
      </c>
      <c r="M674" s="1635" t="s">
        <v>11800</v>
      </c>
      <c r="N674" s="1636" t="s">
        <v>14694</v>
      </c>
      <c r="O674" s="1636"/>
      <c r="P674" s="1636"/>
      <c r="Q674" s="1678"/>
      <c r="R674" s="1648"/>
      <c r="S674" s="1650"/>
      <c r="T674" s="1678"/>
      <c r="U674" s="1648"/>
      <c r="V674" s="1648"/>
      <c r="W674" s="1648"/>
      <c r="X674" s="1648"/>
      <c r="Y674" s="1649"/>
      <c r="Z674" s="1650"/>
      <c r="AA674" s="1679" t="s">
        <v>14695</v>
      </c>
      <c r="AB674" s="1680"/>
    </row>
    <row r="675" ht="33.75" customHeight="1">
      <c r="A675" s="1631" t="s">
        <v>35</v>
      </c>
      <c r="B675" s="1761">
        <v>45470.0</v>
      </c>
      <c r="C675" s="1185" t="s">
        <v>301</v>
      </c>
      <c r="D675" s="1654" t="s">
        <v>1623</v>
      </c>
      <c r="E675" s="1633"/>
      <c r="F675" s="1633">
        <v>1273.0</v>
      </c>
      <c r="G675" s="1633" t="s">
        <v>10646</v>
      </c>
      <c r="H675" s="1633" t="s">
        <v>14681</v>
      </c>
      <c r="I675" s="1633" t="s">
        <v>14696</v>
      </c>
      <c r="J675" s="1633" t="s">
        <v>14697</v>
      </c>
      <c r="K675" s="1633" t="s">
        <v>14698</v>
      </c>
      <c r="L675" s="1634" t="s">
        <v>14699</v>
      </c>
      <c r="M675" s="1635" t="s">
        <v>11800</v>
      </c>
      <c r="N675" s="1636" t="s">
        <v>14700</v>
      </c>
      <c r="O675" s="1636"/>
      <c r="P675" s="1636"/>
      <c r="Q675" s="1678"/>
      <c r="R675" s="1648"/>
      <c r="S675" s="1650"/>
      <c r="T675" s="1678"/>
      <c r="U675" s="1648"/>
      <c r="V675" s="1648"/>
      <c r="W675" s="1648"/>
      <c r="X675" s="1648"/>
      <c r="Y675" s="1649"/>
      <c r="Z675" s="1650"/>
      <c r="AA675" s="1679"/>
      <c r="AB675" s="1680"/>
    </row>
    <row r="676" ht="33.75" customHeight="1">
      <c r="A676" s="1340" t="s">
        <v>56</v>
      </c>
      <c r="B676" s="1325"/>
      <c r="C676" s="777"/>
      <c r="D676" s="1757"/>
      <c r="E676" s="1657"/>
      <c r="F676" s="1657">
        <v>1274.0</v>
      </c>
      <c r="G676" s="1658" t="s">
        <v>10646</v>
      </c>
      <c r="H676" s="1657" t="s">
        <v>14681</v>
      </c>
      <c r="I676" s="1657" t="s">
        <v>14701</v>
      </c>
      <c r="J676" s="1657" t="s">
        <v>14702</v>
      </c>
      <c r="K676" s="1657" t="s">
        <v>14703</v>
      </c>
      <c r="L676" s="1659" t="s">
        <v>14704</v>
      </c>
      <c r="M676" s="1660" t="s">
        <v>11800</v>
      </c>
      <c r="N676" s="1661" t="s">
        <v>14705</v>
      </c>
      <c r="O676" s="1661"/>
      <c r="P676" s="1662"/>
      <c r="Q676" s="1674"/>
      <c r="R676" s="1666"/>
      <c r="S676" s="1668"/>
      <c r="T676" s="1674"/>
      <c r="U676" s="1666"/>
      <c r="V676" s="1666"/>
      <c r="W676" s="1666"/>
      <c r="X676" s="1666"/>
      <c r="Y676" s="1667"/>
      <c r="Z676" s="1668"/>
      <c r="AA676" s="1675"/>
      <c r="AB676" s="1676"/>
    </row>
    <row r="677" ht="33.75" customHeight="1">
      <c r="A677" s="1631" t="s">
        <v>87</v>
      </c>
      <c r="B677" s="1327">
        <v>45468.0</v>
      </c>
      <c r="C677" s="817"/>
      <c r="D677" s="825" t="s">
        <v>862</v>
      </c>
      <c r="E677" s="1633"/>
      <c r="F677" s="1633">
        <v>1275.0</v>
      </c>
      <c r="G677" s="1633" t="s">
        <v>10646</v>
      </c>
      <c r="H677" s="1633" t="s">
        <v>14681</v>
      </c>
      <c r="I677" s="1633" t="s">
        <v>14706</v>
      </c>
      <c r="J677" s="1633" t="s">
        <v>14707</v>
      </c>
      <c r="K677" s="1633" t="s">
        <v>14708</v>
      </c>
      <c r="L677" s="1634" t="s">
        <v>14709</v>
      </c>
      <c r="M677" s="1635" t="s">
        <v>11800</v>
      </c>
      <c r="N677" s="1636" t="s">
        <v>14710</v>
      </c>
      <c r="O677" s="1636"/>
      <c r="P677" s="1636"/>
      <c r="Q677" s="1678"/>
      <c r="R677" s="1648"/>
      <c r="S677" s="1650"/>
      <c r="T677" s="1678"/>
      <c r="U677" s="1648"/>
      <c r="V677" s="1648"/>
      <c r="W677" s="1648"/>
      <c r="X677" s="1648"/>
      <c r="Y677" s="1649"/>
      <c r="Z677" s="1650"/>
      <c r="AA677" s="1679" t="s">
        <v>14711</v>
      </c>
      <c r="AB677" s="1680"/>
    </row>
    <row r="678" ht="33.75" customHeight="1">
      <c r="A678" s="1631" t="s">
        <v>35</v>
      </c>
      <c r="B678" s="1761">
        <v>45471.0</v>
      </c>
      <c r="C678" s="1185" t="s">
        <v>301</v>
      </c>
      <c r="D678" s="1654" t="s">
        <v>9675</v>
      </c>
      <c r="E678" s="1633"/>
      <c r="F678" s="1633">
        <v>1276.0</v>
      </c>
      <c r="G678" s="1633" t="s">
        <v>10646</v>
      </c>
      <c r="H678" s="1633" t="s">
        <v>14681</v>
      </c>
      <c r="I678" s="1633" t="s">
        <v>14712</v>
      </c>
      <c r="J678" s="1633" t="s">
        <v>14713</v>
      </c>
      <c r="K678" s="1633" t="s">
        <v>14714</v>
      </c>
      <c r="L678" s="1634" t="s">
        <v>14715</v>
      </c>
      <c r="M678" s="1635" t="s">
        <v>11800</v>
      </c>
      <c r="N678" s="1636" t="s">
        <v>14602</v>
      </c>
      <c r="O678" s="1636"/>
      <c r="P678" s="1636"/>
      <c r="Q678" s="1678"/>
      <c r="R678" s="1648"/>
      <c r="S678" s="1650"/>
      <c r="T678" s="1678"/>
      <c r="U678" s="1648"/>
      <c r="V678" s="1648"/>
      <c r="W678" s="1648"/>
      <c r="X678" s="1648"/>
      <c r="Y678" s="1649"/>
      <c r="Z678" s="1650"/>
      <c r="AA678" s="1679" t="s">
        <v>13262</v>
      </c>
      <c r="AB678" s="1680"/>
    </row>
    <row r="679" ht="33.75" customHeight="1">
      <c r="A679" s="1631" t="s">
        <v>56</v>
      </c>
      <c r="B679" s="1327">
        <v>45470.0</v>
      </c>
      <c r="C679" s="1185" t="s">
        <v>301</v>
      </c>
      <c r="D679" s="1654" t="s">
        <v>862</v>
      </c>
      <c r="E679" s="1633"/>
      <c r="F679" s="1633">
        <v>1277.0</v>
      </c>
      <c r="G679" s="1633" t="s">
        <v>10646</v>
      </c>
      <c r="H679" s="1633" t="s">
        <v>14681</v>
      </c>
      <c r="I679" s="1633" t="s">
        <v>14716</v>
      </c>
      <c r="J679" s="1633" t="s">
        <v>14717</v>
      </c>
      <c r="K679" s="1633" t="s">
        <v>14718</v>
      </c>
      <c r="L679" s="1634" t="s">
        <v>14719</v>
      </c>
      <c r="M679" s="1635" t="s">
        <v>11800</v>
      </c>
      <c r="N679" s="1636" t="s">
        <v>14720</v>
      </c>
      <c r="O679" s="1636"/>
      <c r="P679" s="1636"/>
      <c r="Q679" s="1678"/>
      <c r="R679" s="1648"/>
      <c r="S679" s="1650"/>
      <c r="T679" s="1678"/>
      <c r="U679" s="1648"/>
      <c r="V679" s="1648"/>
      <c r="W679" s="1648"/>
      <c r="X679" s="1648"/>
      <c r="Y679" s="1649"/>
      <c r="Z679" s="1650"/>
      <c r="AA679" s="1679" t="s">
        <v>14721</v>
      </c>
      <c r="AB679" s="1680"/>
    </row>
    <row r="680" ht="33.75" customHeight="1">
      <c r="A680" s="1631" t="s">
        <v>87</v>
      </c>
      <c r="B680" s="1327">
        <v>45468.0</v>
      </c>
      <c r="C680" s="817"/>
      <c r="D680" s="825" t="s">
        <v>862</v>
      </c>
      <c r="E680" s="1633"/>
      <c r="F680" s="1633">
        <v>1278.0</v>
      </c>
      <c r="G680" s="1633" t="s">
        <v>10646</v>
      </c>
      <c r="H680" s="1633" t="s">
        <v>14681</v>
      </c>
      <c r="I680" s="1633" t="s">
        <v>13427</v>
      </c>
      <c r="J680" s="1633" t="s">
        <v>14722</v>
      </c>
      <c r="K680" s="1633" t="s">
        <v>14723</v>
      </c>
      <c r="L680" s="1634" t="s">
        <v>14724</v>
      </c>
      <c r="M680" s="1635" t="s">
        <v>11800</v>
      </c>
      <c r="N680" s="1636" t="s">
        <v>14725</v>
      </c>
      <c r="O680" s="1636"/>
      <c r="P680" s="1636"/>
      <c r="Q680" s="1678"/>
      <c r="R680" s="1648"/>
      <c r="S680" s="1650"/>
      <c r="T680" s="1678"/>
      <c r="U680" s="1648"/>
      <c r="V680" s="1648"/>
      <c r="W680" s="1648"/>
      <c r="X680" s="1648"/>
      <c r="Y680" s="1649"/>
      <c r="Z680" s="1650"/>
      <c r="AA680" s="1679"/>
      <c r="AB680" s="1680"/>
    </row>
    <row r="681" ht="33.75" customHeight="1">
      <c r="A681" s="1631" t="s">
        <v>35</v>
      </c>
      <c r="B681" s="1761">
        <v>45471.0</v>
      </c>
      <c r="C681" s="1185" t="s">
        <v>301</v>
      </c>
      <c r="D681" s="1654" t="s">
        <v>9675</v>
      </c>
      <c r="E681" s="1633"/>
      <c r="F681" s="1633">
        <v>1279.0</v>
      </c>
      <c r="G681" s="1633" t="s">
        <v>10646</v>
      </c>
      <c r="H681" s="1633" t="s">
        <v>14681</v>
      </c>
      <c r="I681" s="1633" t="s">
        <v>14726</v>
      </c>
      <c r="J681" s="1633" t="s">
        <v>14727</v>
      </c>
      <c r="K681" s="1633" t="s">
        <v>14728</v>
      </c>
      <c r="L681" s="1634" t="s">
        <v>14729</v>
      </c>
      <c r="M681" s="1635" t="s">
        <v>11800</v>
      </c>
      <c r="N681" s="1636" t="s">
        <v>14730</v>
      </c>
      <c r="O681" s="1636"/>
      <c r="P681" s="1636"/>
      <c r="Q681" s="1678"/>
      <c r="R681" s="1648"/>
      <c r="S681" s="1650"/>
      <c r="T681" s="1678"/>
      <c r="U681" s="1648"/>
      <c r="V681" s="1648"/>
      <c r="W681" s="1648"/>
      <c r="X681" s="1648"/>
      <c r="Y681" s="1649"/>
      <c r="Z681" s="1650"/>
      <c r="AA681" s="1679" t="s">
        <v>14731</v>
      </c>
      <c r="AB681" s="1680"/>
    </row>
    <row r="682" ht="33.75" customHeight="1">
      <c r="A682" s="1631" t="s">
        <v>56</v>
      </c>
      <c r="B682" s="1327">
        <v>45470.0</v>
      </c>
      <c r="C682" s="1185" t="s">
        <v>301</v>
      </c>
      <c r="D682" s="1654" t="s">
        <v>862</v>
      </c>
      <c r="E682" s="1633"/>
      <c r="F682" s="1633">
        <v>1280.0</v>
      </c>
      <c r="G682" s="1633" t="s">
        <v>10646</v>
      </c>
      <c r="H682" s="1633" t="s">
        <v>14681</v>
      </c>
      <c r="I682" s="1633" t="s">
        <v>14732</v>
      </c>
      <c r="J682" s="1633" t="s">
        <v>14733</v>
      </c>
      <c r="K682" s="1633" t="s">
        <v>14734</v>
      </c>
      <c r="L682" s="1634" t="s">
        <v>14735</v>
      </c>
      <c r="M682" s="1635" t="s">
        <v>11800</v>
      </c>
      <c r="N682" s="1636" t="s">
        <v>14736</v>
      </c>
      <c r="O682" s="1636"/>
      <c r="P682" s="1636"/>
      <c r="Q682" s="1678"/>
      <c r="R682" s="1648"/>
      <c r="S682" s="1650"/>
      <c r="T682" s="1678"/>
      <c r="U682" s="1648"/>
      <c r="V682" s="1648"/>
      <c r="W682" s="1648"/>
      <c r="X682" s="1648"/>
      <c r="Y682" s="1649"/>
      <c r="Z682" s="1650"/>
      <c r="AA682" s="1679"/>
      <c r="AB682" s="1680"/>
    </row>
    <row r="683" ht="33.75" customHeight="1">
      <c r="A683" s="1631" t="s">
        <v>87</v>
      </c>
      <c r="B683" s="1327">
        <v>45468.0</v>
      </c>
      <c r="C683" s="817"/>
      <c r="D683" s="825" t="s">
        <v>14737</v>
      </c>
      <c r="E683" s="1633"/>
      <c r="F683" s="1633">
        <v>1281.0</v>
      </c>
      <c r="G683" s="1633" t="s">
        <v>10646</v>
      </c>
      <c r="H683" s="1633" t="s">
        <v>14681</v>
      </c>
      <c r="I683" s="1633" t="s">
        <v>2612</v>
      </c>
      <c r="J683" s="1633" t="s">
        <v>14738</v>
      </c>
      <c r="K683" s="1633" t="s">
        <v>14739</v>
      </c>
      <c r="L683" s="1634" t="s">
        <v>14740</v>
      </c>
      <c r="M683" s="1635" t="s">
        <v>11800</v>
      </c>
      <c r="N683" s="1636" t="s">
        <v>14741</v>
      </c>
      <c r="O683" s="1636"/>
      <c r="P683" s="1636"/>
      <c r="Q683" s="1678"/>
      <c r="R683" s="1648"/>
      <c r="S683" s="1650"/>
      <c r="T683" s="1678"/>
      <c r="U683" s="1648"/>
      <c r="V683" s="1648"/>
      <c r="W683" s="1648"/>
      <c r="X683" s="1648"/>
      <c r="Y683" s="1649"/>
      <c r="Z683" s="1650"/>
      <c r="AA683" s="1679"/>
      <c r="AB683" s="1680"/>
    </row>
    <row r="684" ht="33.75" customHeight="1">
      <c r="A684" s="1631" t="s">
        <v>35</v>
      </c>
      <c r="B684" s="1761">
        <v>45471.0</v>
      </c>
      <c r="C684" s="1185" t="s">
        <v>301</v>
      </c>
      <c r="D684" s="1654" t="s">
        <v>9675</v>
      </c>
      <c r="E684" s="1633"/>
      <c r="F684" s="1633">
        <v>1282.0</v>
      </c>
      <c r="G684" s="1633" t="s">
        <v>10646</v>
      </c>
      <c r="H684" s="1633" t="s">
        <v>14742</v>
      </c>
      <c r="I684" s="1633" t="s">
        <v>14743</v>
      </c>
      <c r="J684" s="1633" t="s">
        <v>14744</v>
      </c>
      <c r="K684" s="1633" t="s">
        <v>14745</v>
      </c>
      <c r="L684" s="1634" t="s">
        <v>14746</v>
      </c>
      <c r="M684" s="1635" t="s">
        <v>11800</v>
      </c>
      <c r="N684" s="1636" t="s">
        <v>2896</v>
      </c>
      <c r="O684" s="1636"/>
      <c r="P684" s="1636"/>
      <c r="Q684" s="1678"/>
      <c r="R684" s="1648"/>
      <c r="S684" s="1650"/>
      <c r="T684" s="1678"/>
      <c r="U684" s="1648"/>
      <c r="V684" s="1648"/>
      <c r="W684" s="1648"/>
      <c r="X684" s="1648"/>
      <c r="Y684" s="1649"/>
      <c r="Z684" s="1650"/>
      <c r="AA684" s="1679" t="s">
        <v>14747</v>
      </c>
      <c r="AB684" s="1680"/>
    </row>
    <row r="685" ht="33.75" customHeight="1">
      <c r="A685" s="1631" t="s">
        <v>56</v>
      </c>
      <c r="B685" s="1327">
        <v>45470.0</v>
      </c>
      <c r="C685" s="1185" t="s">
        <v>301</v>
      </c>
      <c r="D685" s="1654" t="s">
        <v>14748</v>
      </c>
      <c r="E685" s="1633"/>
      <c r="F685" s="1633">
        <v>1283.0</v>
      </c>
      <c r="G685" s="1633" t="s">
        <v>10646</v>
      </c>
      <c r="H685" s="1633" t="s">
        <v>14742</v>
      </c>
      <c r="I685" s="1633" t="s">
        <v>14749</v>
      </c>
      <c r="J685" s="1633" t="s">
        <v>14750</v>
      </c>
      <c r="K685" s="1633" t="s">
        <v>14751</v>
      </c>
      <c r="L685" s="1634" t="s">
        <v>14752</v>
      </c>
      <c r="M685" s="1635" t="s">
        <v>11800</v>
      </c>
      <c r="N685" s="1636" t="s">
        <v>3186</v>
      </c>
      <c r="O685" s="1636"/>
      <c r="P685" s="1636"/>
      <c r="Q685" s="1678"/>
      <c r="R685" s="1648"/>
      <c r="S685" s="1650"/>
      <c r="T685" s="1678"/>
      <c r="U685" s="1648"/>
      <c r="V685" s="1648"/>
      <c r="W685" s="1648"/>
      <c r="X685" s="1648"/>
      <c r="Y685" s="1649"/>
      <c r="Z685" s="1650"/>
      <c r="AA685" s="1679" t="s">
        <v>14753</v>
      </c>
      <c r="AB685" s="1680"/>
    </row>
    <row r="686" ht="33.75" customHeight="1">
      <c r="A686" s="1631" t="s">
        <v>87</v>
      </c>
      <c r="B686" s="1327">
        <v>45468.0</v>
      </c>
      <c r="C686" s="817"/>
      <c r="D686" s="825" t="s">
        <v>14754</v>
      </c>
      <c r="E686" s="1633"/>
      <c r="F686" s="1633">
        <v>1284.0</v>
      </c>
      <c r="G686" s="1633" t="s">
        <v>10646</v>
      </c>
      <c r="H686" s="1633" t="s">
        <v>14742</v>
      </c>
      <c r="I686" s="1633" t="s">
        <v>14755</v>
      </c>
      <c r="J686" s="1633" t="s">
        <v>14756</v>
      </c>
      <c r="K686" s="1633" t="s">
        <v>14757</v>
      </c>
      <c r="L686" s="1634" t="s">
        <v>14758</v>
      </c>
      <c r="M686" s="1635" t="s">
        <v>11800</v>
      </c>
      <c r="N686" s="1636" t="s">
        <v>14602</v>
      </c>
      <c r="O686" s="1636"/>
      <c r="P686" s="1636"/>
      <c r="Q686" s="1678"/>
      <c r="R686" s="1648"/>
      <c r="S686" s="1650"/>
      <c r="T686" s="1678"/>
      <c r="U686" s="1648"/>
      <c r="V686" s="1648"/>
      <c r="W686" s="1648"/>
      <c r="X686" s="1648"/>
      <c r="Y686" s="1649"/>
      <c r="Z686" s="1650"/>
      <c r="AA686" s="1679" t="s">
        <v>14759</v>
      </c>
      <c r="AB686" s="1680"/>
    </row>
    <row r="687" ht="33.75" customHeight="1">
      <c r="A687" s="1631" t="s">
        <v>35</v>
      </c>
      <c r="B687" s="1761">
        <v>45471.0</v>
      </c>
      <c r="C687" s="1185" t="s">
        <v>301</v>
      </c>
      <c r="D687" s="1654" t="s">
        <v>862</v>
      </c>
      <c r="E687" s="1633"/>
      <c r="F687" s="1633">
        <v>1285.0</v>
      </c>
      <c r="G687" s="1633" t="s">
        <v>10646</v>
      </c>
      <c r="H687" s="1633" t="s">
        <v>14742</v>
      </c>
      <c r="I687" s="1633" t="s">
        <v>11903</v>
      </c>
      <c r="J687" s="1633" t="s">
        <v>14760</v>
      </c>
      <c r="K687" s="1633" t="s">
        <v>14761</v>
      </c>
      <c r="L687" s="1634" t="s">
        <v>14762</v>
      </c>
      <c r="M687" s="1635" t="s">
        <v>11800</v>
      </c>
      <c r="N687" s="1636" t="s">
        <v>14763</v>
      </c>
      <c r="O687" s="1636"/>
      <c r="P687" s="1636"/>
      <c r="Q687" s="1678"/>
      <c r="R687" s="1648"/>
      <c r="S687" s="1650"/>
      <c r="T687" s="1678"/>
      <c r="U687" s="1648"/>
      <c r="V687" s="1648"/>
      <c r="W687" s="1648"/>
      <c r="X687" s="1648"/>
      <c r="Y687" s="1649"/>
      <c r="Z687" s="1650"/>
      <c r="AA687" s="1679"/>
      <c r="AB687" s="1680"/>
    </row>
    <row r="688" ht="33.75" customHeight="1">
      <c r="A688" s="1340" t="s">
        <v>56</v>
      </c>
      <c r="B688" s="1325">
        <v>45470.0</v>
      </c>
      <c r="C688" s="867" t="s">
        <v>6258</v>
      </c>
      <c r="D688" s="1655" t="s">
        <v>14764</v>
      </c>
      <c r="E688" s="1657"/>
      <c r="F688" s="1657">
        <v>1286.0</v>
      </c>
      <c r="G688" s="1658" t="s">
        <v>10646</v>
      </c>
      <c r="H688" s="1657" t="s">
        <v>14742</v>
      </c>
      <c r="I688" s="1657" t="s">
        <v>14765</v>
      </c>
      <c r="J688" s="1657" t="s">
        <v>14766</v>
      </c>
      <c r="K688" s="1657" t="s">
        <v>14767</v>
      </c>
      <c r="L688" s="1659" t="s">
        <v>14768</v>
      </c>
      <c r="M688" s="1660" t="s">
        <v>11800</v>
      </c>
      <c r="N688" s="1661" t="s">
        <v>14769</v>
      </c>
      <c r="O688" s="1661"/>
      <c r="P688" s="1662"/>
      <c r="Q688" s="1674"/>
      <c r="R688" s="1666"/>
      <c r="S688" s="1668"/>
      <c r="T688" s="1674"/>
      <c r="U688" s="1666"/>
      <c r="V688" s="1666"/>
      <c r="W688" s="1666"/>
      <c r="X688" s="1666"/>
      <c r="Y688" s="1667"/>
      <c r="Z688" s="1668"/>
      <c r="AA688" s="1675" t="s">
        <v>13921</v>
      </c>
      <c r="AB688" s="1676"/>
    </row>
    <row r="689" ht="33.75" customHeight="1">
      <c r="A689" s="1631" t="s">
        <v>87</v>
      </c>
      <c r="B689" s="1327">
        <v>45468.0</v>
      </c>
      <c r="C689" s="817"/>
      <c r="D689" s="825" t="s">
        <v>14754</v>
      </c>
      <c r="E689" s="1633"/>
      <c r="F689" s="1633">
        <v>1287.0</v>
      </c>
      <c r="G689" s="1633" t="s">
        <v>10646</v>
      </c>
      <c r="H689" s="1633" t="s">
        <v>14742</v>
      </c>
      <c r="I689" s="1633" t="s">
        <v>14770</v>
      </c>
      <c r="J689" s="1633" t="s">
        <v>14771</v>
      </c>
      <c r="K689" s="1633" t="s">
        <v>14772</v>
      </c>
      <c r="L689" s="1634" t="s">
        <v>14773</v>
      </c>
      <c r="M689" s="1635" t="s">
        <v>11800</v>
      </c>
      <c r="N689" s="1636" t="s">
        <v>14679</v>
      </c>
      <c r="O689" s="1636"/>
      <c r="P689" s="1636"/>
      <c r="Q689" s="1678"/>
      <c r="R689" s="1648"/>
      <c r="S689" s="1650"/>
      <c r="T689" s="1678"/>
      <c r="U689" s="1648"/>
      <c r="V689" s="1648"/>
      <c r="W689" s="1648"/>
      <c r="X689" s="1648"/>
      <c r="Y689" s="1649"/>
      <c r="Z689" s="1650"/>
      <c r="AA689" s="1679"/>
      <c r="AB689" s="1680"/>
    </row>
    <row r="690" ht="33.75" customHeight="1">
      <c r="A690" s="1631" t="s">
        <v>35</v>
      </c>
      <c r="B690" s="1761">
        <v>45471.0</v>
      </c>
      <c r="C690" s="1185" t="s">
        <v>301</v>
      </c>
      <c r="D690" s="1654" t="s">
        <v>14774</v>
      </c>
      <c r="E690" s="1633"/>
      <c r="F690" s="1633">
        <v>1288.0</v>
      </c>
      <c r="G690" s="1633" t="s">
        <v>10646</v>
      </c>
      <c r="H690" s="1633" t="s">
        <v>14742</v>
      </c>
      <c r="I690" s="1633" t="s">
        <v>14775</v>
      </c>
      <c r="J690" s="1633" t="s">
        <v>14776</v>
      </c>
      <c r="K690" s="1633" t="s">
        <v>14777</v>
      </c>
      <c r="L690" s="1634" t="s">
        <v>14778</v>
      </c>
      <c r="M690" s="1635" t="s">
        <v>11800</v>
      </c>
      <c r="N690" s="1636" t="s">
        <v>14779</v>
      </c>
      <c r="O690" s="1636"/>
      <c r="P690" s="1636"/>
      <c r="Q690" s="1678"/>
      <c r="R690" s="1648"/>
      <c r="S690" s="1650"/>
      <c r="T690" s="1678"/>
      <c r="U690" s="1648"/>
      <c r="V690" s="1648"/>
      <c r="W690" s="1648"/>
      <c r="X690" s="1648"/>
      <c r="Y690" s="1649"/>
      <c r="Z690" s="1650"/>
      <c r="AA690" s="1679"/>
      <c r="AB690" s="1680"/>
    </row>
    <row r="691" ht="33.75" customHeight="1">
      <c r="A691" s="1340" t="s">
        <v>56</v>
      </c>
      <c r="B691" s="1325">
        <v>45470.0</v>
      </c>
      <c r="C691" s="777"/>
      <c r="D691" s="1757"/>
      <c r="E691" s="1657"/>
      <c r="F691" s="1657">
        <v>1289.0</v>
      </c>
      <c r="G691" s="1658" t="s">
        <v>10646</v>
      </c>
      <c r="H691" s="1657" t="s">
        <v>14742</v>
      </c>
      <c r="I691" s="1657" t="s">
        <v>14780</v>
      </c>
      <c r="J691" s="1657" t="s">
        <v>14781</v>
      </c>
      <c r="K691" s="1657" t="s">
        <v>14782</v>
      </c>
      <c r="L691" s="1659" t="s">
        <v>14783</v>
      </c>
      <c r="M691" s="1660" t="s">
        <v>11800</v>
      </c>
      <c r="N691" s="1661" t="s">
        <v>14602</v>
      </c>
      <c r="O691" s="1661"/>
      <c r="P691" s="1662"/>
      <c r="Q691" s="1674"/>
      <c r="R691" s="1666"/>
      <c r="S691" s="1668"/>
      <c r="T691" s="1674"/>
      <c r="U691" s="1666"/>
      <c r="V691" s="1666"/>
      <c r="W691" s="1666"/>
      <c r="X691" s="1666"/>
      <c r="Y691" s="1667"/>
      <c r="Z691" s="1668"/>
      <c r="AA691" s="1675" t="s">
        <v>14784</v>
      </c>
      <c r="AB691" s="1676"/>
    </row>
    <row r="692" ht="33.75" customHeight="1">
      <c r="A692" s="1631" t="s">
        <v>87</v>
      </c>
      <c r="B692" s="1327">
        <v>45468.0</v>
      </c>
      <c r="C692" s="817"/>
      <c r="D692" s="825" t="s">
        <v>14754</v>
      </c>
      <c r="E692" s="1633"/>
      <c r="F692" s="1633">
        <v>1290.0</v>
      </c>
      <c r="G692" s="1633" t="s">
        <v>10646</v>
      </c>
      <c r="H692" s="1633" t="s">
        <v>14742</v>
      </c>
      <c r="I692" s="1633" t="s">
        <v>14785</v>
      </c>
      <c r="J692" s="1633" t="s">
        <v>14786</v>
      </c>
      <c r="K692" s="1633" t="s">
        <v>14787</v>
      </c>
      <c r="L692" s="1634" t="s">
        <v>14788</v>
      </c>
      <c r="M692" s="1635" t="s">
        <v>11800</v>
      </c>
      <c r="N692" s="1636" t="s">
        <v>14789</v>
      </c>
      <c r="O692" s="1636"/>
      <c r="P692" s="1636"/>
      <c r="Q692" s="1678"/>
      <c r="R692" s="1648"/>
      <c r="S692" s="1650"/>
      <c r="T692" s="1678"/>
      <c r="U692" s="1648"/>
      <c r="V692" s="1648"/>
      <c r="W692" s="1648"/>
      <c r="X692" s="1648"/>
      <c r="Y692" s="1649"/>
      <c r="Z692" s="1650"/>
      <c r="AA692" s="1679" t="s">
        <v>14790</v>
      </c>
      <c r="AB692" s="1680"/>
    </row>
    <row r="693" ht="33.75" customHeight="1">
      <c r="A693" s="1340" t="s">
        <v>35</v>
      </c>
      <c r="B693" s="1764">
        <v>45471.0</v>
      </c>
      <c r="C693" s="867" t="s">
        <v>6258</v>
      </c>
      <c r="D693" s="1655" t="s">
        <v>674</v>
      </c>
      <c r="E693" s="1657"/>
      <c r="F693" s="1657">
        <v>1291.0</v>
      </c>
      <c r="G693" s="1658" t="s">
        <v>10646</v>
      </c>
      <c r="H693" s="1657" t="s">
        <v>14742</v>
      </c>
      <c r="I693" s="1657" t="s">
        <v>14791</v>
      </c>
      <c r="J693" s="1657" t="s">
        <v>14792</v>
      </c>
      <c r="K693" s="1657" t="s">
        <v>14793</v>
      </c>
      <c r="L693" s="1659" t="s">
        <v>14794</v>
      </c>
      <c r="M693" s="1660" t="s">
        <v>11800</v>
      </c>
      <c r="N693" s="1661" t="s">
        <v>14795</v>
      </c>
      <c r="O693" s="1661"/>
      <c r="P693" s="1662"/>
      <c r="Q693" s="1674"/>
      <c r="R693" s="1666"/>
      <c r="S693" s="1668"/>
      <c r="T693" s="1674"/>
      <c r="U693" s="1666"/>
      <c r="V693" s="1666"/>
      <c r="W693" s="1666"/>
      <c r="X693" s="1666"/>
      <c r="Y693" s="1667"/>
      <c r="Z693" s="1668"/>
      <c r="AA693" s="1675" t="s">
        <v>14796</v>
      </c>
      <c r="AB693" s="1676"/>
    </row>
    <row r="694" ht="33.75" customHeight="1">
      <c r="A694" s="1340" t="s">
        <v>56</v>
      </c>
      <c r="B694" s="1325">
        <v>45470.0</v>
      </c>
      <c r="C694" s="867" t="s">
        <v>6258</v>
      </c>
      <c r="D694" s="1655" t="s">
        <v>674</v>
      </c>
      <c r="E694" s="1657"/>
      <c r="F694" s="1657">
        <v>1292.0</v>
      </c>
      <c r="G694" s="1658" t="s">
        <v>10646</v>
      </c>
      <c r="H694" s="1657" t="s">
        <v>14742</v>
      </c>
      <c r="I694" s="1657" t="s">
        <v>14797</v>
      </c>
      <c r="J694" s="1657" t="s">
        <v>14798</v>
      </c>
      <c r="K694" s="1657" t="s">
        <v>14799</v>
      </c>
      <c r="L694" s="1659" t="s">
        <v>14800</v>
      </c>
      <c r="M694" s="1660" t="s">
        <v>11800</v>
      </c>
      <c r="N694" s="1661" t="s">
        <v>14801</v>
      </c>
      <c r="O694" s="1661"/>
      <c r="P694" s="1662"/>
      <c r="Q694" s="1674"/>
      <c r="R694" s="1666"/>
      <c r="S694" s="1668"/>
      <c r="T694" s="1674"/>
      <c r="U694" s="1666"/>
      <c r="V694" s="1666"/>
      <c r="W694" s="1666"/>
      <c r="X694" s="1666"/>
      <c r="Y694" s="1667"/>
      <c r="Z694" s="1668"/>
      <c r="AA694" s="1675"/>
      <c r="AB694" s="1676"/>
    </row>
    <row r="695" ht="33.75" customHeight="1">
      <c r="A695" s="1631" t="s">
        <v>87</v>
      </c>
      <c r="B695" s="1327">
        <v>45468.0</v>
      </c>
      <c r="C695" s="817"/>
      <c r="D695" s="825" t="s">
        <v>14754</v>
      </c>
      <c r="E695" s="1633"/>
      <c r="F695" s="1633">
        <v>1293.0</v>
      </c>
      <c r="G695" s="1633" t="s">
        <v>10646</v>
      </c>
      <c r="H695" s="1633" t="s">
        <v>14802</v>
      </c>
      <c r="I695" s="1633" t="s">
        <v>14803</v>
      </c>
      <c r="J695" s="1633" t="s">
        <v>14804</v>
      </c>
      <c r="K695" s="1633" t="s">
        <v>14805</v>
      </c>
      <c r="L695" s="1634" t="s">
        <v>14806</v>
      </c>
      <c r="M695" s="1635" t="s">
        <v>11800</v>
      </c>
      <c r="N695" s="1636" t="s">
        <v>14807</v>
      </c>
      <c r="O695" s="1636"/>
      <c r="P695" s="1636"/>
      <c r="Q695" s="1678"/>
      <c r="R695" s="1648"/>
      <c r="S695" s="1650"/>
      <c r="T695" s="1678"/>
      <c r="U695" s="1648"/>
      <c r="V695" s="1648"/>
      <c r="W695" s="1648"/>
      <c r="X695" s="1648"/>
      <c r="Y695" s="1649"/>
      <c r="Z695" s="1650"/>
      <c r="AA695" s="1679" t="s">
        <v>14580</v>
      </c>
      <c r="AB695" s="1680"/>
    </row>
    <row r="696" ht="33.75" customHeight="1">
      <c r="A696" s="1631" t="s">
        <v>35</v>
      </c>
      <c r="B696" s="1761">
        <v>45471.0</v>
      </c>
      <c r="C696" s="1185" t="s">
        <v>301</v>
      </c>
      <c r="D696" s="1654" t="s">
        <v>14808</v>
      </c>
      <c r="E696" s="1633"/>
      <c r="F696" s="1633">
        <v>1294.0</v>
      </c>
      <c r="G696" s="1633" t="s">
        <v>10646</v>
      </c>
      <c r="H696" s="1633" t="s">
        <v>14802</v>
      </c>
      <c r="I696" s="1633" t="s">
        <v>14809</v>
      </c>
      <c r="J696" s="1633" t="s">
        <v>14810</v>
      </c>
      <c r="K696" s="1633" t="s">
        <v>14811</v>
      </c>
      <c r="L696" s="1634" t="s">
        <v>14812</v>
      </c>
      <c r="M696" s="1635" t="s">
        <v>11800</v>
      </c>
      <c r="N696" s="1636"/>
      <c r="O696" s="1636"/>
      <c r="P696" s="1636"/>
      <c r="Q696" s="1678"/>
      <c r="R696" s="1648"/>
      <c r="S696" s="1650"/>
      <c r="T696" s="1678"/>
      <c r="U696" s="1648"/>
      <c r="V696" s="1648"/>
      <c r="W696" s="1648"/>
      <c r="X696" s="1648"/>
      <c r="Y696" s="1649"/>
      <c r="Z696" s="1650"/>
      <c r="AA696" s="1679"/>
      <c r="AB696" s="1680"/>
    </row>
    <row r="697" ht="33.75" customHeight="1">
      <c r="A697" s="1340" t="s">
        <v>56</v>
      </c>
      <c r="B697" s="1325">
        <v>45470.0</v>
      </c>
      <c r="C697" s="867" t="s">
        <v>6258</v>
      </c>
      <c r="D697" s="1655" t="s">
        <v>1371</v>
      </c>
      <c r="E697" s="1657"/>
      <c r="F697" s="1657">
        <v>1295.0</v>
      </c>
      <c r="G697" s="1658" t="s">
        <v>10646</v>
      </c>
      <c r="H697" s="1657" t="s">
        <v>14802</v>
      </c>
      <c r="I697" s="1657" t="s">
        <v>14813</v>
      </c>
      <c r="J697" s="1657" t="s">
        <v>14814</v>
      </c>
      <c r="K697" s="1657" t="s">
        <v>14815</v>
      </c>
      <c r="L697" s="1659" t="s">
        <v>14816</v>
      </c>
      <c r="M697" s="1660" t="s">
        <v>11800</v>
      </c>
      <c r="N697" s="1661" t="s">
        <v>14817</v>
      </c>
      <c r="O697" s="1661"/>
      <c r="P697" s="1662"/>
      <c r="Q697" s="1674"/>
      <c r="R697" s="1666"/>
      <c r="S697" s="1668"/>
      <c r="T697" s="1674"/>
      <c r="U697" s="1666"/>
      <c r="V697" s="1666"/>
      <c r="W697" s="1666"/>
      <c r="X697" s="1666"/>
      <c r="Y697" s="1667"/>
      <c r="Z697" s="1668"/>
      <c r="AA697" s="1675"/>
      <c r="AB697" s="1676"/>
    </row>
    <row r="698" ht="33.75" customHeight="1">
      <c r="A698" s="1631" t="s">
        <v>87</v>
      </c>
      <c r="B698" s="1327">
        <v>45468.0</v>
      </c>
      <c r="C698" s="817"/>
      <c r="D698" s="825" t="s">
        <v>14818</v>
      </c>
      <c r="E698" s="1633"/>
      <c r="F698" s="1633">
        <v>1296.0</v>
      </c>
      <c r="G698" s="1633" t="s">
        <v>10646</v>
      </c>
      <c r="H698" s="1633" t="s">
        <v>14802</v>
      </c>
      <c r="I698" s="1633" t="s">
        <v>14819</v>
      </c>
      <c r="J698" s="1633" t="s">
        <v>14820</v>
      </c>
      <c r="K698" s="1633" t="s">
        <v>14821</v>
      </c>
      <c r="L698" s="1634" t="s">
        <v>14822</v>
      </c>
      <c r="M698" s="1635" t="s">
        <v>11800</v>
      </c>
      <c r="N698" s="1636" t="s">
        <v>674</v>
      </c>
      <c r="O698" s="1636"/>
      <c r="P698" s="1636"/>
      <c r="Q698" s="1678"/>
      <c r="R698" s="1648"/>
      <c r="S698" s="1650"/>
      <c r="T698" s="1678"/>
      <c r="U698" s="1648"/>
      <c r="V698" s="1648"/>
      <c r="W698" s="1648"/>
      <c r="X698" s="1648"/>
      <c r="Y698" s="1649"/>
      <c r="Z698" s="1650"/>
      <c r="AA698" s="1679"/>
      <c r="AB698" s="1680"/>
    </row>
    <row r="699" ht="33.75" customHeight="1">
      <c r="A699" s="1631" t="s">
        <v>35</v>
      </c>
      <c r="B699" s="1761">
        <v>45471.0</v>
      </c>
      <c r="C699" s="1185" t="s">
        <v>301</v>
      </c>
      <c r="D699" s="1654" t="s">
        <v>1623</v>
      </c>
      <c r="E699" s="1633"/>
      <c r="F699" s="1633">
        <v>1297.0</v>
      </c>
      <c r="G699" s="1633" t="s">
        <v>10646</v>
      </c>
      <c r="H699" s="1633" t="s">
        <v>14802</v>
      </c>
      <c r="I699" s="1633" t="s">
        <v>14823</v>
      </c>
      <c r="J699" s="1633" t="s">
        <v>14824</v>
      </c>
      <c r="K699" s="1633" t="s">
        <v>14825</v>
      </c>
      <c r="L699" s="1634" t="s">
        <v>14826</v>
      </c>
      <c r="M699" s="1635" t="s">
        <v>11800</v>
      </c>
      <c r="N699" s="1636" t="s">
        <v>14795</v>
      </c>
      <c r="O699" s="1636"/>
      <c r="P699" s="1636"/>
      <c r="Q699" s="1678"/>
      <c r="R699" s="1648"/>
      <c r="S699" s="1650"/>
      <c r="T699" s="1678"/>
      <c r="U699" s="1648"/>
      <c r="V699" s="1648"/>
      <c r="W699" s="1648"/>
      <c r="X699" s="1648"/>
      <c r="Y699" s="1649"/>
      <c r="Z699" s="1650"/>
      <c r="AA699" s="1679" t="s">
        <v>13262</v>
      </c>
      <c r="AB699" s="1680"/>
    </row>
    <row r="700" ht="33.75" customHeight="1">
      <c r="A700" s="1631" t="s">
        <v>56</v>
      </c>
      <c r="B700" s="1327">
        <v>45470.0</v>
      </c>
      <c r="C700" s="1185" t="s">
        <v>301</v>
      </c>
      <c r="D700" s="1654" t="s">
        <v>1544</v>
      </c>
      <c r="E700" s="1633"/>
      <c r="F700" s="1633">
        <v>1298.0</v>
      </c>
      <c r="G700" s="1633" t="s">
        <v>10646</v>
      </c>
      <c r="H700" s="1633" t="s">
        <v>14802</v>
      </c>
      <c r="I700" s="1633" t="s">
        <v>14827</v>
      </c>
      <c r="J700" s="1633" t="s">
        <v>14828</v>
      </c>
      <c r="K700" s="1633" t="s">
        <v>14829</v>
      </c>
      <c r="L700" s="1634" t="s">
        <v>14830</v>
      </c>
      <c r="M700" s="1635" t="s">
        <v>11800</v>
      </c>
      <c r="N700" s="1636" t="s">
        <v>14831</v>
      </c>
      <c r="O700" s="1636"/>
      <c r="P700" s="1636"/>
      <c r="Q700" s="1678"/>
      <c r="R700" s="1648"/>
      <c r="S700" s="1650"/>
      <c r="T700" s="1678"/>
      <c r="U700" s="1648"/>
      <c r="V700" s="1648"/>
      <c r="W700" s="1648"/>
      <c r="X700" s="1648"/>
      <c r="Y700" s="1649"/>
      <c r="Z700" s="1650"/>
      <c r="AA700" s="1679" t="s">
        <v>14832</v>
      </c>
      <c r="AB700" s="1680"/>
    </row>
    <row r="701" ht="33.75" customHeight="1">
      <c r="A701" s="1631" t="s">
        <v>87</v>
      </c>
      <c r="B701" s="1327">
        <v>45470.0</v>
      </c>
      <c r="C701" s="817"/>
      <c r="D701" s="825" t="s">
        <v>10961</v>
      </c>
      <c r="E701" s="1633"/>
      <c r="F701" s="1633">
        <v>1299.0</v>
      </c>
      <c r="G701" s="1633" t="s">
        <v>10646</v>
      </c>
      <c r="H701" s="1633" t="s">
        <v>14802</v>
      </c>
      <c r="I701" s="1633" t="s">
        <v>14833</v>
      </c>
      <c r="J701" s="1633" t="s">
        <v>14834</v>
      </c>
      <c r="K701" s="1633" t="s">
        <v>14835</v>
      </c>
      <c r="L701" s="1634" t="s">
        <v>14836</v>
      </c>
      <c r="M701" s="1635" t="s">
        <v>11800</v>
      </c>
      <c r="N701" s="1636"/>
      <c r="O701" s="1636"/>
      <c r="P701" s="1636"/>
      <c r="Q701" s="1678"/>
      <c r="R701" s="1648"/>
      <c r="S701" s="1650"/>
      <c r="T701" s="1678"/>
      <c r="U701" s="1648"/>
      <c r="V701" s="1648"/>
      <c r="W701" s="1648"/>
      <c r="X701" s="1648"/>
      <c r="Y701" s="1649"/>
      <c r="Z701" s="1650"/>
      <c r="AA701" s="1679"/>
      <c r="AB701" s="1680"/>
    </row>
    <row r="702" ht="33.75" customHeight="1">
      <c r="A702" s="1340" t="s">
        <v>35</v>
      </c>
      <c r="B702" s="1764">
        <v>45471.0</v>
      </c>
      <c r="C702" s="867" t="s">
        <v>6258</v>
      </c>
      <c r="D702" s="1655" t="s">
        <v>674</v>
      </c>
      <c r="E702" s="1657"/>
      <c r="F702" s="1657">
        <v>1300.0</v>
      </c>
      <c r="G702" s="1658" t="s">
        <v>10646</v>
      </c>
      <c r="H702" s="1657" t="s">
        <v>14802</v>
      </c>
      <c r="I702" s="1657" t="s">
        <v>14837</v>
      </c>
      <c r="J702" s="1657" t="s">
        <v>14838</v>
      </c>
      <c r="K702" s="1657" t="s">
        <v>14839</v>
      </c>
      <c r="L702" s="1659" t="s">
        <v>14840</v>
      </c>
      <c r="M702" s="1660" t="s">
        <v>11800</v>
      </c>
      <c r="N702" s="1661" t="s">
        <v>14841</v>
      </c>
      <c r="O702" s="1661"/>
      <c r="P702" s="1662"/>
      <c r="Q702" s="1674"/>
      <c r="R702" s="1666"/>
      <c r="S702" s="1668"/>
      <c r="T702" s="1674"/>
      <c r="U702" s="1666"/>
      <c r="V702" s="1666"/>
      <c r="W702" s="1666"/>
      <c r="X702" s="1666"/>
      <c r="Y702" s="1667"/>
      <c r="Z702" s="1668"/>
      <c r="AA702" s="1675" t="s">
        <v>14580</v>
      </c>
      <c r="AB702" s="1676"/>
    </row>
    <row r="703" ht="33.75" customHeight="1">
      <c r="A703" s="1631" t="s">
        <v>56</v>
      </c>
      <c r="B703" s="1327">
        <v>45470.0</v>
      </c>
      <c r="C703" s="1185" t="s">
        <v>301</v>
      </c>
      <c r="D703" s="1654" t="s">
        <v>1544</v>
      </c>
      <c r="E703" s="1633"/>
      <c r="F703" s="1633">
        <v>1301.0</v>
      </c>
      <c r="G703" s="1633" t="s">
        <v>10646</v>
      </c>
      <c r="H703" s="1633" t="s">
        <v>14802</v>
      </c>
      <c r="I703" s="1633" t="s">
        <v>14842</v>
      </c>
      <c r="J703" s="1633" t="s">
        <v>14843</v>
      </c>
      <c r="K703" s="1633" t="s">
        <v>14844</v>
      </c>
      <c r="L703" s="1634" t="s">
        <v>14845</v>
      </c>
      <c r="M703" s="1635" t="s">
        <v>11800</v>
      </c>
      <c r="N703" s="1636"/>
      <c r="O703" s="1636"/>
      <c r="P703" s="1636"/>
      <c r="Q703" s="1678"/>
      <c r="R703" s="1648"/>
      <c r="S703" s="1650"/>
      <c r="T703" s="1678"/>
      <c r="U703" s="1648"/>
      <c r="V703" s="1648"/>
      <c r="W703" s="1648"/>
      <c r="X703" s="1648"/>
      <c r="Y703" s="1649"/>
      <c r="Z703" s="1650"/>
      <c r="AA703" s="1679"/>
      <c r="AB703" s="1680"/>
    </row>
    <row r="704" ht="33.75" customHeight="1">
      <c r="A704" s="1631" t="s">
        <v>87</v>
      </c>
      <c r="B704" s="1327">
        <v>45470.0</v>
      </c>
      <c r="C704" s="817"/>
      <c r="D704" s="825" t="s">
        <v>14846</v>
      </c>
      <c r="E704" s="1633"/>
      <c r="F704" s="1633">
        <v>1302.0</v>
      </c>
      <c r="G704" s="1633" t="s">
        <v>10646</v>
      </c>
      <c r="H704" s="1633" t="s">
        <v>14802</v>
      </c>
      <c r="I704" s="1633" t="s">
        <v>14847</v>
      </c>
      <c r="J704" s="1633" t="s">
        <v>14848</v>
      </c>
      <c r="K704" s="1633" t="s">
        <v>14849</v>
      </c>
      <c r="L704" s="1634" t="s">
        <v>14850</v>
      </c>
      <c r="M704" s="1635" t="s">
        <v>11800</v>
      </c>
      <c r="N704" s="1636" t="s">
        <v>14851</v>
      </c>
      <c r="O704" s="1636"/>
      <c r="P704" s="1636"/>
      <c r="Q704" s="1678"/>
      <c r="R704" s="1648"/>
      <c r="S704" s="1650"/>
      <c r="T704" s="1678"/>
      <c r="U704" s="1648"/>
      <c r="V704" s="1648"/>
      <c r="W704" s="1648"/>
      <c r="X704" s="1648"/>
      <c r="Y704" s="1649"/>
      <c r="Z704" s="1650"/>
      <c r="AA704" s="1679"/>
      <c r="AB704" s="1680"/>
    </row>
    <row r="705" ht="33.75" customHeight="1">
      <c r="A705" s="1631" t="s">
        <v>35</v>
      </c>
      <c r="B705" s="1761">
        <v>45471.0</v>
      </c>
      <c r="C705" s="1185" t="s">
        <v>301</v>
      </c>
      <c r="D705" s="1654" t="s">
        <v>862</v>
      </c>
      <c r="E705" s="1633"/>
      <c r="F705" s="1633">
        <v>1303.0</v>
      </c>
      <c r="G705" s="1633" t="s">
        <v>10646</v>
      </c>
      <c r="H705" s="1633" t="s">
        <v>14802</v>
      </c>
      <c r="I705" s="1633" t="s">
        <v>14852</v>
      </c>
      <c r="J705" s="1633" t="s">
        <v>14853</v>
      </c>
      <c r="K705" s="1633" t="s">
        <v>14854</v>
      </c>
      <c r="L705" s="1634" t="s">
        <v>14855</v>
      </c>
      <c r="M705" s="1635" t="s">
        <v>11800</v>
      </c>
      <c r="N705" s="1636" t="s">
        <v>14856</v>
      </c>
      <c r="O705" s="1636"/>
      <c r="P705" s="1636"/>
      <c r="Q705" s="1678"/>
      <c r="R705" s="1648"/>
      <c r="S705" s="1650"/>
      <c r="T705" s="1678"/>
      <c r="U705" s="1648"/>
      <c r="V705" s="1648"/>
      <c r="W705" s="1648"/>
      <c r="X705" s="1648"/>
      <c r="Y705" s="1649"/>
      <c r="Z705" s="1650"/>
      <c r="AA705" s="1679"/>
      <c r="AB705" s="1680"/>
    </row>
    <row r="706" ht="33.75" customHeight="1">
      <c r="A706" s="1631" t="s">
        <v>56</v>
      </c>
      <c r="B706" s="1327">
        <v>45470.0</v>
      </c>
      <c r="C706" s="1185" t="s">
        <v>301</v>
      </c>
      <c r="D706" s="1654" t="s">
        <v>1544</v>
      </c>
      <c r="E706" s="1633"/>
      <c r="F706" s="1633">
        <v>1304.0</v>
      </c>
      <c r="G706" s="1633" t="s">
        <v>10646</v>
      </c>
      <c r="H706" s="1633" t="s">
        <v>14802</v>
      </c>
      <c r="I706" s="1633" t="s">
        <v>14857</v>
      </c>
      <c r="J706" s="1633" t="s">
        <v>14858</v>
      </c>
      <c r="K706" s="1633" t="s">
        <v>14859</v>
      </c>
      <c r="L706" s="1634" t="s">
        <v>14860</v>
      </c>
      <c r="M706" s="1635" t="s">
        <v>11800</v>
      </c>
      <c r="N706" s="1636" t="s">
        <v>14861</v>
      </c>
      <c r="O706" s="1636"/>
      <c r="P706" s="1636"/>
      <c r="Q706" s="1678"/>
      <c r="R706" s="1648"/>
      <c r="S706" s="1650"/>
      <c r="T706" s="1678"/>
      <c r="U706" s="1648"/>
      <c r="V706" s="1648"/>
      <c r="W706" s="1648"/>
      <c r="X706" s="1648"/>
      <c r="Y706" s="1649"/>
      <c r="Z706" s="1650"/>
      <c r="AA706" s="1679" t="s">
        <v>14862</v>
      </c>
      <c r="AB706" s="1680"/>
    </row>
    <row r="707" ht="33.75" customHeight="1">
      <c r="A707" s="1725" t="s">
        <v>87</v>
      </c>
      <c r="B707" s="1325">
        <v>45470.0</v>
      </c>
      <c r="C707" s="777"/>
      <c r="D707" s="867" t="s">
        <v>14863</v>
      </c>
      <c r="E707" s="1657"/>
      <c r="F707" s="1657">
        <v>1305.0</v>
      </c>
      <c r="G707" s="1658" t="s">
        <v>10646</v>
      </c>
      <c r="H707" s="1657" t="s">
        <v>14802</v>
      </c>
      <c r="I707" s="1657" t="s">
        <v>14864</v>
      </c>
      <c r="J707" s="1657" t="s">
        <v>14865</v>
      </c>
      <c r="K707" s="1657" t="s">
        <v>14866</v>
      </c>
      <c r="L707" s="1659" t="s">
        <v>14867</v>
      </c>
      <c r="M707" s="1660" t="s">
        <v>11800</v>
      </c>
      <c r="N707" s="1661" t="s">
        <v>14868</v>
      </c>
      <c r="O707" s="1661"/>
      <c r="P707" s="1662"/>
      <c r="Q707" s="1674"/>
      <c r="R707" s="1666"/>
      <c r="S707" s="1668"/>
      <c r="T707" s="1674"/>
      <c r="U707" s="1666"/>
      <c r="V707" s="1666"/>
      <c r="W707" s="1666"/>
      <c r="X707" s="1666"/>
      <c r="Y707" s="1667"/>
      <c r="Z707" s="1668"/>
      <c r="AA707" s="1675" t="s">
        <v>14832</v>
      </c>
      <c r="AB707" s="1676"/>
    </row>
    <row r="708" ht="33.75" customHeight="1">
      <c r="A708" s="1631" t="s">
        <v>35</v>
      </c>
      <c r="B708" s="1761">
        <v>45471.0</v>
      </c>
      <c r="C708" s="1185" t="s">
        <v>301</v>
      </c>
      <c r="D708" s="1654" t="s">
        <v>5862</v>
      </c>
      <c r="E708" s="1633"/>
      <c r="F708" s="1633">
        <v>1306.0</v>
      </c>
      <c r="G708" s="1633" t="s">
        <v>10646</v>
      </c>
      <c r="H708" s="1633" t="s">
        <v>14802</v>
      </c>
      <c r="I708" s="1633" t="s">
        <v>14869</v>
      </c>
      <c r="J708" s="1633" t="s">
        <v>14870</v>
      </c>
      <c r="K708" s="1633" t="s">
        <v>14871</v>
      </c>
      <c r="L708" s="1634" t="s">
        <v>14872</v>
      </c>
      <c r="M708" s="1635" t="s">
        <v>11800</v>
      </c>
      <c r="N708" s="1636"/>
      <c r="O708" s="1636"/>
      <c r="P708" s="1636"/>
      <c r="Q708" s="1678"/>
      <c r="R708" s="1648"/>
      <c r="S708" s="1650"/>
      <c r="T708" s="1678"/>
      <c r="U708" s="1648"/>
      <c r="V708" s="1648"/>
      <c r="W708" s="1648"/>
      <c r="X708" s="1648"/>
      <c r="Y708" s="1649"/>
      <c r="Z708" s="1650"/>
      <c r="AA708" s="1679"/>
      <c r="AB708" s="1680"/>
    </row>
    <row r="709" ht="33.75" customHeight="1">
      <c r="A709" s="1631" t="s">
        <v>56</v>
      </c>
      <c r="B709" s="1327">
        <v>45470.0</v>
      </c>
      <c r="C709" s="1185" t="s">
        <v>301</v>
      </c>
      <c r="D709" s="1654" t="s">
        <v>1371</v>
      </c>
      <c r="E709" s="1633"/>
      <c r="F709" s="1633">
        <v>1307.0</v>
      </c>
      <c r="G709" s="1633" t="s">
        <v>10646</v>
      </c>
      <c r="H709" s="1633" t="s">
        <v>14802</v>
      </c>
      <c r="I709" s="1633" t="s">
        <v>14873</v>
      </c>
      <c r="J709" s="1633" t="s">
        <v>14874</v>
      </c>
      <c r="K709" s="1633" t="s">
        <v>14875</v>
      </c>
      <c r="L709" s="1634" t="s">
        <v>14876</v>
      </c>
      <c r="M709" s="1635" t="s">
        <v>11800</v>
      </c>
      <c r="N709" s="1636" t="s">
        <v>14877</v>
      </c>
      <c r="O709" s="1636"/>
      <c r="P709" s="1636"/>
      <c r="Q709" s="1678"/>
      <c r="R709" s="1648"/>
      <c r="S709" s="1650"/>
      <c r="T709" s="1678"/>
      <c r="U709" s="1648"/>
      <c r="V709" s="1648"/>
      <c r="W709" s="1648"/>
      <c r="X709" s="1648"/>
      <c r="Y709" s="1649"/>
      <c r="Z709" s="1650"/>
      <c r="AA709" s="1679" t="s">
        <v>14878</v>
      </c>
      <c r="AB709" s="1680"/>
    </row>
    <row r="710" ht="33.75" customHeight="1">
      <c r="A710" s="1631" t="s">
        <v>87</v>
      </c>
      <c r="B710" s="1327">
        <v>45470.0</v>
      </c>
      <c r="C710" s="817"/>
      <c r="D710" s="825" t="s">
        <v>862</v>
      </c>
      <c r="E710" s="1633"/>
      <c r="F710" s="1633">
        <v>1308.0</v>
      </c>
      <c r="G710" s="1633" t="s">
        <v>10646</v>
      </c>
      <c r="H710" s="1633" t="s">
        <v>14879</v>
      </c>
      <c r="I710" s="1633" t="s">
        <v>2587</v>
      </c>
      <c r="J710" s="1633" t="s">
        <v>14880</v>
      </c>
      <c r="K710" s="1633" t="s">
        <v>14881</v>
      </c>
      <c r="L710" s="1634" t="s">
        <v>14882</v>
      </c>
      <c r="M710" s="1635" t="s">
        <v>11800</v>
      </c>
      <c r="N710" s="1636" t="s">
        <v>14883</v>
      </c>
      <c r="O710" s="1636"/>
      <c r="P710" s="1636"/>
      <c r="Q710" s="1678"/>
      <c r="R710" s="1648"/>
      <c r="S710" s="1650"/>
      <c r="T710" s="1678"/>
      <c r="U710" s="1648"/>
      <c r="V710" s="1648"/>
      <c r="W710" s="1648"/>
      <c r="X710" s="1648"/>
      <c r="Y710" s="1649"/>
      <c r="Z710" s="1650"/>
      <c r="AA710" s="1679"/>
      <c r="AB710" s="1680"/>
    </row>
    <row r="711" ht="33.75" customHeight="1">
      <c r="A711" s="1631" t="s">
        <v>35</v>
      </c>
      <c r="B711" s="1761">
        <v>45471.0</v>
      </c>
      <c r="C711" s="1185" t="s">
        <v>301</v>
      </c>
      <c r="D711" s="1654" t="s">
        <v>862</v>
      </c>
      <c r="E711" s="1633"/>
      <c r="F711" s="1633">
        <v>1309.0</v>
      </c>
      <c r="G711" s="1633" t="s">
        <v>10646</v>
      </c>
      <c r="H711" s="1633" t="s">
        <v>14879</v>
      </c>
      <c r="I711" s="1633" t="s">
        <v>14884</v>
      </c>
      <c r="J711" s="1633" t="s">
        <v>14885</v>
      </c>
      <c r="K711" s="1633" t="s">
        <v>14886</v>
      </c>
      <c r="L711" s="1634" t="s">
        <v>14887</v>
      </c>
      <c r="M711" s="1635" t="s">
        <v>11800</v>
      </c>
      <c r="N711" s="1636" t="s">
        <v>14888</v>
      </c>
      <c r="O711" s="1636"/>
      <c r="P711" s="1636"/>
      <c r="Q711" s="1678"/>
      <c r="R711" s="1648"/>
      <c r="S711" s="1650"/>
      <c r="T711" s="1678"/>
      <c r="U711" s="1648"/>
      <c r="V711" s="1648"/>
      <c r="W711" s="1648"/>
      <c r="X711" s="1648"/>
      <c r="Y711" s="1649"/>
      <c r="Z711" s="1650"/>
      <c r="AA711" s="1679"/>
      <c r="AB711" s="1680"/>
    </row>
    <row r="712" ht="33.75" customHeight="1">
      <c r="A712" s="1340" t="s">
        <v>56</v>
      </c>
      <c r="B712" s="1325">
        <v>45470.0</v>
      </c>
      <c r="C712" s="777"/>
      <c r="D712" s="1757"/>
      <c r="E712" s="1657"/>
      <c r="F712" s="1657">
        <v>1310.0</v>
      </c>
      <c r="G712" s="1658" t="s">
        <v>10646</v>
      </c>
      <c r="H712" s="1657" t="s">
        <v>14879</v>
      </c>
      <c r="I712" s="1657" t="s">
        <v>14889</v>
      </c>
      <c r="J712" s="1657" t="s">
        <v>14890</v>
      </c>
      <c r="K712" s="1657" t="s">
        <v>14891</v>
      </c>
      <c r="L712" s="1659" t="s">
        <v>14892</v>
      </c>
      <c r="M712" s="1660" t="s">
        <v>11800</v>
      </c>
      <c r="N712" s="1661"/>
      <c r="O712" s="1661"/>
      <c r="P712" s="1662"/>
      <c r="Q712" s="1674"/>
      <c r="R712" s="1666"/>
      <c r="S712" s="1668"/>
      <c r="T712" s="1674"/>
      <c r="U712" s="1666"/>
      <c r="V712" s="1666"/>
      <c r="W712" s="1666"/>
      <c r="X712" s="1666"/>
      <c r="Y712" s="1667"/>
      <c r="Z712" s="1668"/>
      <c r="AA712" s="1675"/>
      <c r="AB712" s="1676"/>
    </row>
    <row r="713" ht="33.75" customHeight="1">
      <c r="A713" s="1631" t="s">
        <v>87</v>
      </c>
      <c r="B713" s="1327">
        <v>45470.0</v>
      </c>
      <c r="C713" s="817"/>
      <c r="D713" s="825" t="s">
        <v>5529</v>
      </c>
      <c r="E713" s="1633"/>
      <c r="F713" s="1633">
        <v>1311.0</v>
      </c>
      <c r="G713" s="1633" t="s">
        <v>10646</v>
      </c>
      <c r="H713" s="1633" t="s">
        <v>14879</v>
      </c>
      <c r="I713" s="1633" t="s">
        <v>14893</v>
      </c>
      <c r="J713" s="1633" t="s">
        <v>14894</v>
      </c>
      <c r="K713" s="1633" t="s">
        <v>14895</v>
      </c>
      <c r="L713" s="1634" t="s">
        <v>14896</v>
      </c>
      <c r="M713" s="1635" t="s">
        <v>11800</v>
      </c>
      <c r="N713" s="1636" t="s">
        <v>14897</v>
      </c>
      <c r="O713" s="1636"/>
      <c r="P713" s="1636"/>
      <c r="Q713" s="1678"/>
      <c r="R713" s="1648"/>
      <c r="S713" s="1650"/>
      <c r="T713" s="1678"/>
      <c r="U713" s="1648"/>
      <c r="V713" s="1648"/>
      <c r="W713" s="1648"/>
      <c r="X713" s="1648"/>
      <c r="Y713" s="1649"/>
      <c r="Z713" s="1650"/>
      <c r="AA713" s="1679" t="s">
        <v>14898</v>
      </c>
      <c r="AB713" s="1680"/>
    </row>
    <row r="714" ht="33.75" customHeight="1">
      <c r="A714" s="1631" t="s">
        <v>35</v>
      </c>
      <c r="B714" s="1761">
        <v>45471.0</v>
      </c>
      <c r="C714" s="1185" t="s">
        <v>301</v>
      </c>
      <c r="D714" s="1654" t="s">
        <v>862</v>
      </c>
      <c r="E714" s="1633"/>
      <c r="F714" s="1633">
        <v>1312.0</v>
      </c>
      <c r="G714" s="1633" t="s">
        <v>10646</v>
      </c>
      <c r="H714" s="1633" t="s">
        <v>14899</v>
      </c>
      <c r="I714" s="1633" t="s">
        <v>14900</v>
      </c>
      <c r="J714" s="1633" t="s">
        <v>14901</v>
      </c>
      <c r="K714" s="1633">
        <v>8.18899941E8</v>
      </c>
      <c r="L714" s="1634" t="s">
        <v>14902</v>
      </c>
      <c r="M714" s="1635" t="s">
        <v>11800</v>
      </c>
      <c r="N714" s="1636" t="s">
        <v>14903</v>
      </c>
      <c r="O714" s="1636"/>
      <c r="P714" s="1636"/>
      <c r="Q714" s="1678"/>
      <c r="R714" s="1648"/>
      <c r="S714" s="1650"/>
      <c r="T714" s="1678"/>
      <c r="U714" s="1648"/>
      <c r="V714" s="1648"/>
      <c r="W714" s="1648"/>
      <c r="X714" s="1648"/>
      <c r="Y714" s="1649"/>
      <c r="Z714" s="1650"/>
      <c r="AA714" s="1679" t="s">
        <v>14904</v>
      </c>
      <c r="AB714" s="1680"/>
    </row>
    <row r="715" ht="33.75" customHeight="1">
      <c r="A715" s="1631" t="s">
        <v>56</v>
      </c>
      <c r="B715" s="1327">
        <v>45470.0</v>
      </c>
      <c r="C715" s="1185" t="s">
        <v>301</v>
      </c>
      <c r="D715" s="1654" t="s">
        <v>5529</v>
      </c>
      <c r="E715" s="1633"/>
      <c r="F715" s="1633">
        <v>1313.0</v>
      </c>
      <c r="G715" s="1633" t="s">
        <v>10646</v>
      </c>
      <c r="H715" s="1633" t="s">
        <v>14899</v>
      </c>
      <c r="I715" s="1633" t="s">
        <v>14905</v>
      </c>
      <c r="J715" s="1633" t="s">
        <v>14906</v>
      </c>
      <c r="K715" s="1633" t="s">
        <v>14907</v>
      </c>
      <c r="L715" s="1634" t="s">
        <v>14908</v>
      </c>
      <c r="M715" s="1635" t="s">
        <v>11800</v>
      </c>
      <c r="N715" s="1636" t="s">
        <v>14909</v>
      </c>
      <c r="O715" s="1636"/>
      <c r="P715" s="1636"/>
      <c r="Q715" s="1678"/>
      <c r="R715" s="1648"/>
      <c r="S715" s="1650"/>
      <c r="T715" s="1678"/>
      <c r="U715" s="1648"/>
      <c r="V715" s="1648"/>
      <c r="W715" s="1648"/>
      <c r="X715" s="1648"/>
      <c r="Y715" s="1649"/>
      <c r="Z715" s="1650"/>
      <c r="AA715" s="1679"/>
      <c r="AB715" s="1680"/>
    </row>
    <row r="716" ht="33.75" customHeight="1">
      <c r="A716" s="1684" t="s">
        <v>87</v>
      </c>
      <c r="B716" s="1723">
        <v>45470.0</v>
      </c>
      <c r="C716" s="1742"/>
      <c r="D716" s="891" t="s">
        <v>14910</v>
      </c>
      <c r="E716" s="1688"/>
      <c r="F716" s="1688">
        <v>1314.0</v>
      </c>
      <c r="G716" s="1688" t="s">
        <v>10646</v>
      </c>
      <c r="H716" s="1688" t="s">
        <v>14899</v>
      </c>
      <c r="I716" s="1688" t="s">
        <v>14911</v>
      </c>
      <c r="J716" s="1688" t="s">
        <v>14912</v>
      </c>
      <c r="K716" s="1688">
        <v>8.91280008E8</v>
      </c>
      <c r="L716" s="1689" t="s">
        <v>14913</v>
      </c>
      <c r="M716" s="1690" t="s">
        <v>11800</v>
      </c>
      <c r="N716" s="1691"/>
      <c r="O716" s="1691"/>
      <c r="P716" s="1691"/>
      <c r="Q716" s="1692"/>
      <c r="R716" s="1693"/>
      <c r="S716" s="1694"/>
      <c r="T716" s="1692"/>
      <c r="U716" s="1693"/>
      <c r="V716" s="1693"/>
      <c r="W716" s="1693"/>
      <c r="X716" s="1693"/>
      <c r="Y716" s="1695"/>
      <c r="Z716" s="1694"/>
      <c r="AA716" s="1696" t="s">
        <v>14914</v>
      </c>
      <c r="AB716" s="1697"/>
    </row>
    <row r="717" ht="33.75" customHeight="1">
      <c r="A717" s="1340" t="s">
        <v>35</v>
      </c>
      <c r="B717" s="1764">
        <v>45471.0</v>
      </c>
      <c r="C717" s="867" t="s">
        <v>6258</v>
      </c>
      <c r="D717" s="1655" t="s">
        <v>674</v>
      </c>
      <c r="E717" s="1657"/>
      <c r="F717" s="1657">
        <v>1315.0</v>
      </c>
      <c r="G717" s="1658" t="s">
        <v>10646</v>
      </c>
      <c r="H717" s="1657" t="s">
        <v>14899</v>
      </c>
      <c r="I717" s="1657" t="s">
        <v>14915</v>
      </c>
      <c r="J717" s="1657" t="s">
        <v>14916</v>
      </c>
      <c r="K717" s="1657" t="s">
        <v>14917</v>
      </c>
      <c r="L717" s="1659" t="s">
        <v>14918</v>
      </c>
      <c r="M717" s="1660" t="s">
        <v>11800</v>
      </c>
      <c r="N717" s="1661" t="s">
        <v>14919</v>
      </c>
      <c r="O717" s="1661"/>
      <c r="P717" s="1662"/>
      <c r="Q717" s="1674"/>
      <c r="R717" s="1666"/>
      <c r="S717" s="1668"/>
      <c r="T717" s="1674"/>
      <c r="U717" s="1666"/>
      <c r="V717" s="1666"/>
      <c r="W717" s="1666"/>
      <c r="X717" s="1666"/>
      <c r="Y717" s="1667"/>
      <c r="Z717" s="1668"/>
      <c r="AA717" s="1675"/>
      <c r="AB717" s="1676"/>
    </row>
    <row r="718" ht="33.75" customHeight="1">
      <c r="A718" s="1340" t="s">
        <v>56</v>
      </c>
      <c r="B718" s="1325">
        <v>45470.0</v>
      </c>
      <c r="C718" s="867" t="s">
        <v>6258</v>
      </c>
      <c r="D718" s="1655" t="s">
        <v>674</v>
      </c>
      <c r="E718" s="1657"/>
      <c r="F718" s="1657">
        <v>1316.0</v>
      </c>
      <c r="G718" s="1658" t="s">
        <v>10646</v>
      </c>
      <c r="H718" s="1657" t="s">
        <v>14920</v>
      </c>
      <c r="I718" s="1657" t="s">
        <v>14921</v>
      </c>
      <c r="J718" s="1657" t="s">
        <v>14922</v>
      </c>
      <c r="K718" s="1657" t="s">
        <v>14923</v>
      </c>
      <c r="L718" s="1659" t="s">
        <v>14924</v>
      </c>
      <c r="M718" s="1660" t="s">
        <v>11800</v>
      </c>
      <c r="N718" s="1661" t="s">
        <v>674</v>
      </c>
      <c r="O718" s="1661"/>
      <c r="P718" s="1662"/>
      <c r="Q718" s="1674"/>
      <c r="R718" s="1666"/>
      <c r="S718" s="1668"/>
      <c r="T718" s="1674"/>
      <c r="U718" s="1666"/>
      <c r="V718" s="1666"/>
      <c r="W718" s="1666"/>
      <c r="X718" s="1666"/>
      <c r="Y718" s="1667"/>
      <c r="Z718" s="1668"/>
      <c r="AA718" s="1675"/>
      <c r="AB718" s="1676"/>
    </row>
    <row r="719" ht="33.75" customHeight="1">
      <c r="A719" s="1684" t="s">
        <v>87</v>
      </c>
      <c r="B719" s="1723">
        <v>45470.0</v>
      </c>
      <c r="C719" s="1742"/>
      <c r="D719" s="1765" t="s">
        <v>14925</v>
      </c>
      <c r="E719" s="1688"/>
      <c r="F719" s="1688">
        <v>1317.0</v>
      </c>
      <c r="G719" s="1688" t="s">
        <v>10646</v>
      </c>
      <c r="H719" s="1688" t="s">
        <v>14920</v>
      </c>
      <c r="I719" s="1688" t="s">
        <v>14926</v>
      </c>
      <c r="J719" s="1688" t="s">
        <v>14927</v>
      </c>
      <c r="K719" s="1688" t="s">
        <v>14928</v>
      </c>
      <c r="L719" s="1689" t="s">
        <v>14929</v>
      </c>
      <c r="M719" s="1690" t="s">
        <v>11800</v>
      </c>
      <c r="N719" s="1691"/>
      <c r="O719" s="1691"/>
      <c r="P719" s="1691"/>
      <c r="Q719" s="1692"/>
      <c r="R719" s="1693"/>
      <c r="S719" s="1694"/>
      <c r="T719" s="1692"/>
      <c r="U719" s="1693"/>
      <c r="V719" s="1693"/>
      <c r="W719" s="1693"/>
      <c r="X719" s="1693"/>
      <c r="Y719" s="1695"/>
      <c r="Z719" s="1694"/>
      <c r="AA719" s="1696" t="s">
        <v>14930</v>
      </c>
      <c r="AB719" s="1697"/>
    </row>
    <row r="720" ht="33.75" customHeight="1">
      <c r="A720" s="1631" t="s">
        <v>35</v>
      </c>
      <c r="B720" s="1761">
        <v>45471.0</v>
      </c>
      <c r="C720" s="1185" t="s">
        <v>301</v>
      </c>
      <c r="D720" s="1654" t="s">
        <v>5862</v>
      </c>
      <c r="E720" s="1633"/>
      <c r="F720" s="1633">
        <v>1318.0</v>
      </c>
      <c r="G720" s="1633" t="s">
        <v>10646</v>
      </c>
      <c r="H720" s="1633" t="s">
        <v>14920</v>
      </c>
      <c r="I720" s="1633" t="s">
        <v>14931</v>
      </c>
      <c r="J720" s="1633" t="s">
        <v>14932</v>
      </c>
      <c r="K720" s="1633" t="s">
        <v>14933</v>
      </c>
      <c r="L720" s="1634" t="s">
        <v>14934</v>
      </c>
      <c r="M720" s="1635" t="s">
        <v>11800</v>
      </c>
      <c r="N720" s="1636" t="s">
        <v>14919</v>
      </c>
      <c r="O720" s="1636"/>
      <c r="P720" s="1636"/>
      <c r="Q720" s="1678"/>
      <c r="R720" s="1648"/>
      <c r="S720" s="1650"/>
      <c r="T720" s="1678"/>
      <c r="U720" s="1648"/>
      <c r="V720" s="1648"/>
      <c r="W720" s="1648"/>
      <c r="X720" s="1648"/>
      <c r="Y720" s="1649"/>
      <c r="Z720" s="1650"/>
      <c r="AA720" s="1679" t="s">
        <v>14935</v>
      </c>
      <c r="AB720" s="1680"/>
    </row>
    <row r="721" ht="33.75" customHeight="1">
      <c r="A721" s="1631" t="s">
        <v>56</v>
      </c>
      <c r="B721" s="1327">
        <v>45470.0</v>
      </c>
      <c r="C721" s="1185" t="s">
        <v>301</v>
      </c>
      <c r="D721" s="1654" t="s">
        <v>5529</v>
      </c>
      <c r="E721" s="1633"/>
      <c r="F721" s="1633">
        <v>1319.0</v>
      </c>
      <c r="G721" s="1633" t="s">
        <v>10646</v>
      </c>
      <c r="H721" s="1633" t="s">
        <v>14920</v>
      </c>
      <c r="I721" s="1633" t="s">
        <v>14936</v>
      </c>
      <c r="J721" s="1633" t="s">
        <v>14937</v>
      </c>
      <c r="K721" s="1633" t="s">
        <v>14938</v>
      </c>
      <c r="L721" s="1634" t="s">
        <v>14939</v>
      </c>
      <c r="M721" s="1635" t="s">
        <v>11800</v>
      </c>
      <c r="N721" s="1636" t="s">
        <v>12658</v>
      </c>
      <c r="O721" s="1636"/>
      <c r="P721" s="1636"/>
      <c r="Q721" s="1678"/>
      <c r="R721" s="1648"/>
      <c r="S721" s="1650"/>
      <c r="T721" s="1678"/>
      <c r="U721" s="1648"/>
      <c r="V721" s="1648"/>
      <c r="W721" s="1648"/>
      <c r="X721" s="1648"/>
      <c r="Y721" s="1649"/>
      <c r="Z721" s="1650"/>
      <c r="AA721" s="1679" t="s">
        <v>14940</v>
      </c>
      <c r="AB721" s="1680"/>
    </row>
    <row r="722" ht="33.75" customHeight="1">
      <c r="A722" s="1725" t="s">
        <v>87</v>
      </c>
      <c r="B722" s="1325">
        <v>45470.0</v>
      </c>
      <c r="C722" s="777"/>
      <c r="D722" s="867" t="s">
        <v>14941</v>
      </c>
      <c r="E722" s="1657"/>
      <c r="F722" s="1657">
        <v>1320.0</v>
      </c>
      <c r="G722" s="1658" t="s">
        <v>10646</v>
      </c>
      <c r="H722" s="1657" t="s">
        <v>14920</v>
      </c>
      <c r="I722" s="1657" t="s">
        <v>14942</v>
      </c>
      <c r="J722" s="1657" t="s">
        <v>14943</v>
      </c>
      <c r="K722" s="1657" t="s">
        <v>14944</v>
      </c>
      <c r="L722" s="1659" t="s">
        <v>14945</v>
      </c>
      <c r="M722" s="1660" t="s">
        <v>11800</v>
      </c>
      <c r="N722" s="1661" t="s">
        <v>14946</v>
      </c>
      <c r="O722" s="1661"/>
      <c r="P722" s="1662"/>
      <c r="Q722" s="1674"/>
      <c r="R722" s="1666"/>
      <c r="S722" s="1668"/>
      <c r="T722" s="1674"/>
      <c r="U722" s="1666"/>
      <c r="V722" s="1666"/>
      <c r="W722" s="1666"/>
      <c r="X722" s="1666"/>
      <c r="Y722" s="1667"/>
      <c r="Z722" s="1668"/>
      <c r="AA722" s="1675"/>
      <c r="AB722" s="1676"/>
    </row>
    <row r="723" ht="33.75" customHeight="1">
      <c r="A723" s="1631" t="s">
        <v>35</v>
      </c>
      <c r="B723" s="1761">
        <v>45471.0</v>
      </c>
      <c r="C723" s="1185" t="s">
        <v>301</v>
      </c>
      <c r="D723" s="1654" t="s">
        <v>1544</v>
      </c>
      <c r="E723" s="1633"/>
      <c r="F723" s="1633">
        <v>1321.0</v>
      </c>
      <c r="G723" s="1633" t="s">
        <v>10646</v>
      </c>
      <c r="H723" s="1633" t="s">
        <v>14920</v>
      </c>
      <c r="I723" s="1633" t="s">
        <v>14947</v>
      </c>
      <c r="J723" s="1633" t="s">
        <v>14948</v>
      </c>
      <c r="K723" s="1633" t="s">
        <v>14949</v>
      </c>
      <c r="L723" s="1634" t="s">
        <v>14950</v>
      </c>
      <c r="M723" s="1635" t="s">
        <v>11800</v>
      </c>
      <c r="N723" s="1636"/>
      <c r="O723" s="1636"/>
      <c r="P723" s="1636"/>
      <c r="Q723" s="1678"/>
      <c r="R723" s="1648"/>
      <c r="S723" s="1650"/>
      <c r="T723" s="1678"/>
      <c r="U723" s="1648"/>
      <c r="V723" s="1648"/>
      <c r="W723" s="1648"/>
      <c r="X723" s="1648"/>
      <c r="Y723" s="1649"/>
      <c r="Z723" s="1650"/>
      <c r="AA723" s="1679" t="s">
        <v>14951</v>
      </c>
      <c r="AB723" s="1680"/>
    </row>
    <row r="724" ht="33.75" customHeight="1">
      <c r="A724" s="1631" t="s">
        <v>56</v>
      </c>
      <c r="B724" s="1327">
        <v>45470.0</v>
      </c>
      <c r="C724" s="1185" t="s">
        <v>301</v>
      </c>
      <c r="D724" s="1654" t="s">
        <v>1623</v>
      </c>
      <c r="E724" s="1633"/>
      <c r="F724" s="1633">
        <v>1322.0</v>
      </c>
      <c r="G724" s="1633" t="s">
        <v>10646</v>
      </c>
      <c r="H724" s="1633" t="s">
        <v>14920</v>
      </c>
      <c r="I724" s="1633" t="s">
        <v>14952</v>
      </c>
      <c r="J724" s="1633" t="s">
        <v>14953</v>
      </c>
      <c r="K724" s="1633" t="s">
        <v>14954</v>
      </c>
      <c r="L724" s="1634" t="s">
        <v>14955</v>
      </c>
      <c r="M724" s="1635" t="s">
        <v>11800</v>
      </c>
      <c r="N724" s="1636" t="s">
        <v>12909</v>
      </c>
      <c r="O724" s="1636"/>
      <c r="P724" s="1636"/>
      <c r="Q724" s="1678"/>
      <c r="R724" s="1648"/>
      <c r="S724" s="1650"/>
      <c r="T724" s="1678"/>
      <c r="U724" s="1648"/>
      <c r="V724" s="1648"/>
      <c r="W724" s="1648"/>
      <c r="X724" s="1648"/>
      <c r="Y724" s="1649"/>
      <c r="Z724" s="1650"/>
      <c r="AA724" s="1679"/>
      <c r="AB724" s="1680"/>
    </row>
    <row r="725" ht="33.75" customHeight="1">
      <c r="A725" s="1725" t="s">
        <v>87</v>
      </c>
      <c r="B725" s="1325">
        <v>45470.0</v>
      </c>
      <c r="C725" s="777"/>
      <c r="D725" s="867" t="s">
        <v>14956</v>
      </c>
      <c r="E725" s="1657"/>
      <c r="F725" s="1657">
        <v>1323.0</v>
      </c>
      <c r="G725" s="1658" t="s">
        <v>10646</v>
      </c>
      <c r="H725" s="1657" t="s">
        <v>14920</v>
      </c>
      <c r="I725" s="1657" t="s">
        <v>14957</v>
      </c>
      <c r="J725" s="1657" t="s">
        <v>14958</v>
      </c>
      <c r="K725" s="1657" t="s">
        <v>14959</v>
      </c>
      <c r="L725" s="1659" t="s">
        <v>14960</v>
      </c>
      <c r="M725" s="1660" t="s">
        <v>11800</v>
      </c>
      <c r="N725" s="1661"/>
      <c r="O725" s="1661"/>
      <c r="P725" s="1662"/>
      <c r="Q725" s="1674"/>
      <c r="R725" s="1666"/>
      <c r="S725" s="1668"/>
      <c r="T725" s="1674"/>
      <c r="U725" s="1666"/>
      <c r="V725" s="1666"/>
      <c r="W725" s="1666"/>
      <c r="X725" s="1666"/>
      <c r="Y725" s="1667"/>
      <c r="Z725" s="1668"/>
      <c r="AA725" s="1675"/>
      <c r="AB725" s="1676"/>
    </row>
    <row r="726" ht="33.75" customHeight="1">
      <c r="A726" s="1631" t="s">
        <v>35</v>
      </c>
      <c r="B726" s="1761">
        <v>45471.0</v>
      </c>
      <c r="C726" s="1185" t="s">
        <v>301</v>
      </c>
      <c r="D726" s="1654" t="s">
        <v>862</v>
      </c>
      <c r="E726" s="1633"/>
      <c r="F726" s="1633">
        <v>1324.0</v>
      </c>
      <c r="G726" s="1633" t="s">
        <v>10646</v>
      </c>
      <c r="H726" s="1633" t="s">
        <v>14961</v>
      </c>
      <c r="I726" s="1633" t="s">
        <v>14962</v>
      </c>
      <c r="J726" s="1633" t="s">
        <v>14963</v>
      </c>
      <c r="K726" s="1633" t="s">
        <v>14964</v>
      </c>
      <c r="L726" s="1634" t="s">
        <v>14965</v>
      </c>
      <c r="M726" s="1635" t="s">
        <v>11800</v>
      </c>
      <c r="N726" s="1636" t="s">
        <v>14966</v>
      </c>
      <c r="O726" s="1636"/>
      <c r="P726" s="1636"/>
      <c r="Q726" s="1678"/>
      <c r="R726" s="1648"/>
      <c r="S726" s="1650"/>
      <c r="T726" s="1678"/>
      <c r="U726" s="1648"/>
      <c r="V726" s="1648"/>
      <c r="W726" s="1648"/>
      <c r="X726" s="1648"/>
      <c r="Y726" s="1649"/>
      <c r="Z726" s="1650"/>
      <c r="AA726" s="1679" t="s">
        <v>14930</v>
      </c>
      <c r="AB726" s="1680"/>
    </row>
    <row r="727" ht="33.75" customHeight="1">
      <c r="A727" s="1631" t="s">
        <v>56</v>
      </c>
      <c r="B727" s="1327">
        <v>45470.0</v>
      </c>
      <c r="C727" s="825" t="s">
        <v>301</v>
      </c>
      <c r="D727" s="1654" t="s">
        <v>297</v>
      </c>
      <c r="E727" s="1633"/>
      <c r="F727" s="1633">
        <v>1325.0</v>
      </c>
      <c r="G727" s="1633" t="s">
        <v>10646</v>
      </c>
      <c r="H727" s="1633" t="s">
        <v>14961</v>
      </c>
      <c r="I727" s="1633" t="s">
        <v>14967</v>
      </c>
      <c r="J727" s="1633" t="s">
        <v>14968</v>
      </c>
      <c r="K727" s="1633" t="s">
        <v>14969</v>
      </c>
      <c r="L727" s="1634" t="s">
        <v>14970</v>
      </c>
      <c r="M727" s="1635" t="s">
        <v>11800</v>
      </c>
      <c r="N727" s="1636" t="s">
        <v>14971</v>
      </c>
      <c r="O727" s="1636"/>
      <c r="P727" s="1636"/>
      <c r="Q727" s="1678"/>
      <c r="R727" s="1648"/>
      <c r="S727" s="1650"/>
      <c r="T727" s="1678"/>
      <c r="U727" s="1648"/>
      <c r="V727" s="1648"/>
      <c r="W727" s="1648"/>
      <c r="X727" s="1648"/>
      <c r="Y727" s="1649"/>
      <c r="Z727" s="1650"/>
      <c r="AA727" s="1679" t="s">
        <v>14972</v>
      </c>
      <c r="AB727" s="1680"/>
    </row>
    <row r="728" ht="33.75" customHeight="1">
      <c r="A728" s="1631" t="s">
        <v>87</v>
      </c>
      <c r="B728" s="1327">
        <v>45470.0</v>
      </c>
      <c r="C728" s="817"/>
      <c r="D728" s="825" t="s">
        <v>5726</v>
      </c>
      <c r="E728" s="1633"/>
      <c r="F728" s="1633">
        <v>1326.0</v>
      </c>
      <c r="G728" s="1633" t="s">
        <v>10646</v>
      </c>
      <c r="H728" s="1633" t="s">
        <v>14961</v>
      </c>
      <c r="I728" s="1633" t="s">
        <v>14973</v>
      </c>
      <c r="J728" s="1633" t="s">
        <v>14974</v>
      </c>
      <c r="K728" s="1633" t="s">
        <v>14975</v>
      </c>
      <c r="L728" s="1634" t="s">
        <v>14976</v>
      </c>
      <c r="M728" s="1635" t="s">
        <v>11800</v>
      </c>
      <c r="N728" s="1636" t="s">
        <v>14795</v>
      </c>
      <c r="O728" s="1636"/>
      <c r="P728" s="1636"/>
      <c r="Q728" s="1678"/>
      <c r="R728" s="1648"/>
      <c r="S728" s="1650"/>
      <c r="T728" s="1678"/>
      <c r="U728" s="1648"/>
      <c r="V728" s="1648"/>
      <c r="W728" s="1648"/>
      <c r="X728" s="1648"/>
      <c r="Y728" s="1649"/>
      <c r="Z728" s="1650"/>
      <c r="AA728" s="1679" t="s">
        <v>14646</v>
      </c>
      <c r="AB728" s="1680"/>
    </row>
    <row r="729" ht="33.75" customHeight="1">
      <c r="A729" s="1631" t="s">
        <v>35</v>
      </c>
      <c r="B729" s="1761">
        <v>45471.0</v>
      </c>
      <c r="C729" s="1185" t="s">
        <v>301</v>
      </c>
      <c r="D729" s="1654" t="s">
        <v>14977</v>
      </c>
      <c r="E729" s="1633"/>
      <c r="F729" s="1633">
        <v>1327.0</v>
      </c>
      <c r="G729" s="1633" t="s">
        <v>10646</v>
      </c>
      <c r="H729" s="1633" t="s">
        <v>14961</v>
      </c>
      <c r="I729" s="1633" t="s">
        <v>14978</v>
      </c>
      <c r="J729" s="1633" t="s">
        <v>14979</v>
      </c>
      <c r="K729" s="1633" t="s">
        <v>14980</v>
      </c>
      <c r="L729" s="1634" t="s">
        <v>14981</v>
      </c>
      <c r="M729" s="1635" t="s">
        <v>11800</v>
      </c>
      <c r="N729" s="1636" t="s">
        <v>14982</v>
      </c>
      <c r="O729" s="1636"/>
      <c r="P729" s="1636"/>
      <c r="Q729" s="1678"/>
      <c r="R729" s="1648"/>
      <c r="S729" s="1650"/>
      <c r="T729" s="1678"/>
      <c r="U729" s="1648"/>
      <c r="V729" s="1648"/>
      <c r="W729" s="1648"/>
      <c r="X729" s="1648"/>
      <c r="Y729" s="1649"/>
      <c r="Z729" s="1650"/>
      <c r="AA729" s="1679"/>
      <c r="AB729" s="1680"/>
    </row>
    <row r="730" ht="33.75" customHeight="1">
      <c r="A730" s="1684" t="s">
        <v>56</v>
      </c>
      <c r="B730" s="1723">
        <v>45470.0</v>
      </c>
      <c r="C730" s="891" t="s">
        <v>6258</v>
      </c>
      <c r="D730" s="1687" t="s">
        <v>14983</v>
      </c>
      <c r="E730" s="1688"/>
      <c r="F730" s="1688">
        <v>1328.0</v>
      </c>
      <c r="G730" s="1688" t="s">
        <v>10646</v>
      </c>
      <c r="H730" s="1688" t="s">
        <v>14984</v>
      </c>
      <c r="I730" s="1688" t="s">
        <v>14985</v>
      </c>
      <c r="J730" s="1688" t="s">
        <v>14986</v>
      </c>
      <c r="K730" s="1688">
        <v>9.34566463E8</v>
      </c>
      <c r="L730" s="1689" t="s">
        <v>14987</v>
      </c>
      <c r="M730" s="1690" t="s">
        <v>11800</v>
      </c>
      <c r="N730" s="1691"/>
      <c r="O730" s="1691"/>
      <c r="P730" s="1691"/>
      <c r="Q730" s="1692"/>
      <c r="R730" s="1693"/>
      <c r="S730" s="1694"/>
      <c r="T730" s="1692"/>
      <c r="U730" s="1693"/>
      <c r="V730" s="1693"/>
      <c r="W730" s="1693"/>
      <c r="X730" s="1693"/>
      <c r="Y730" s="1695"/>
      <c r="Z730" s="1694"/>
      <c r="AA730" s="1766" t="s">
        <v>14988</v>
      </c>
      <c r="AB730" s="1697" t="s">
        <v>14989</v>
      </c>
    </row>
    <row r="731" ht="33.75" customHeight="1">
      <c r="A731" s="1725" t="s">
        <v>87</v>
      </c>
      <c r="B731" s="1325">
        <v>45470.0</v>
      </c>
      <c r="C731" s="777"/>
      <c r="D731" s="777"/>
      <c r="E731" s="1657"/>
      <c r="F731" s="1657">
        <v>1329.0</v>
      </c>
      <c r="G731" s="1658" t="s">
        <v>10646</v>
      </c>
      <c r="H731" s="1657" t="s">
        <v>14984</v>
      </c>
      <c r="I731" s="1657" t="s">
        <v>14990</v>
      </c>
      <c r="J731" s="1657" t="s">
        <v>14991</v>
      </c>
      <c r="K731" s="1657" t="s">
        <v>14992</v>
      </c>
      <c r="L731" s="1659" t="s">
        <v>14993</v>
      </c>
      <c r="M731" s="1660" t="s">
        <v>11800</v>
      </c>
      <c r="N731" s="1661" t="s">
        <v>14994</v>
      </c>
      <c r="O731" s="1661"/>
      <c r="P731" s="1662"/>
      <c r="Q731" s="1674"/>
      <c r="R731" s="1666"/>
      <c r="S731" s="1668"/>
      <c r="T731" s="1674"/>
      <c r="U731" s="1666"/>
      <c r="V731" s="1666"/>
      <c r="W731" s="1666"/>
      <c r="X731" s="1666"/>
      <c r="Y731" s="1667"/>
      <c r="Z731" s="1668"/>
      <c r="AA731" s="1675"/>
      <c r="AB731" s="1676"/>
    </row>
    <row r="732" ht="33.75" customHeight="1">
      <c r="A732" s="1631" t="s">
        <v>35</v>
      </c>
      <c r="B732" s="1761">
        <v>45476.0</v>
      </c>
      <c r="C732" s="1185" t="s">
        <v>301</v>
      </c>
      <c r="D732" s="1654" t="s">
        <v>862</v>
      </c>
      <c r="E732" s="1633"/>
      <c r="F732" s="1633">
        <v>1330.0</v>
      </c>
      <c r="G732" s="1633" t="s">
        <v>10646</v>
      </c>
      <c r="H732" s="1633" t="s">
        <v>14984</v>
      </c>
      <c r="I732" s="1633" t="s">
        <v>14995</v>
      </c>
      <c r="J732" s="1633" t="s">
        <v>14996</v>
      </c>
      <c r="K732" s="1633" t="s">
        <v>14997</v>
      </c>
      <c r="L732" s="1634" t="s">
        <v>14998</v>
      </c>
      <c r="M732" s="1635" t="s">
        <v>11800</v>
      </c>
      <c r="N732" s="1636"/>
      <c r="O732" s="1636"/>
      <c r="P732" s="1636"/>
      <c r="Q732" s="1678"/>
      <c r="R732" s="1648"/>
      <c r="S732" s="1650"/>
      <c r="T732" s="1678"/>
      <c r="U732" s="1648"/>
      <c r="V732" s="1648"/>
      <c r="W732" s="1648"/>
      <c r="X732" s="1648"/>
      <c r="Y732" s="1649"/>
      <c r="Z732" s="1650"/>
      <c r="AA732" s="1679"/>
      <c r="AB732" s="1680"/>
    </row>
    <row r="733" ht="33.75" customHeight="1">
      <c r="A733" s="1631" t="s">
        <v>56</v>
      </c>
      <c r="B733" s="1327">
        <v>45470.0</v>
      </c>
      <c r="C733" s="1185" t="s">
        <v>301</v>
      </c>
      <c r="D733" s="1654" t="s">
        <v>862</v>
      </c>
      <c r="E733" s="1633"/>
      <c r="F733" s="1633">
        <v>1331.0</v>
      </c>
      <c r="G733" s="1633" t="s">
        <v>10646</v>
      </c>
      <c r="H733" s="1633" t="s">
        <v>14984</v>
      </c>
      <c r="I733" s="1633" t="s">
        <v>14999</v>
      </c>
      <c r="J733" s="1633" t="s">
        <v>15000</v>
      </c>
      <c r="K733" s="1633" t="s">
        <v>15001</v>
      </c>
      <c r="L733" s="1634" t="s">
        <v>15002</v>
      </c>
      <c r="M733" s="1635" t="s">
        <v>11800</v>
      </c>
      <c r="N733" s="1636" t="s">
        <v>15003</v>
      </c>
      <c r="O733" s="1636"/>
      <c r="P733" s="1636"/>
      <c r="Q733" s="1678"/>
      <c r="R733" s="1648"/>
      <c r="S733" s="1650"/>
      <c r="T733" s="1678"/>
      <c r="U733" s="1648"/>
      <c r="V733" s="1648"/>
      <c r="W733" s="1648"/>
      <c r="X733" s="1648"/>
      <c r="Y733" s="1649"/>
      <c r="Z733" s="1650"/>
      <c r="AA733" s="1679" t="s">
        <v>15004</v>
      </c>
      <c r="AB733" s="1680"/>
    </row>
    <row r="734" ht="33.75" customHeight="1">
      <c r="A734" s="1631" t="s">
        <v>87</v>
      </c>
      <c r="B734" s="1327">
        <v>45470.0</v>
      </c>
      <c r="C734" s="817"/>
      <c r="D734" s="825" t="s">
        <v>862</v>
      </c>
      <c r="E734" s="1633"/>
      <c r="F734" s="1633">
        <v>1332.0</v>
      </c>
      <c r="G734" s="1633" t="s">
        <v>10646</v>
      </c>
      <c r="H734" s="1633" t="s">
        <v>15005</v>
      </c>
      <c r="I734" s="1633" t="s">
        <v>15006</v>
      </c>
      <c r="J734" s="1633" t="s">
        <v>15007</v>
      </c>
      <c r="K734" s="1633" t="s">
        <v>15008</v>
      </c>
      <c r="L734" s="1634" t="s">
        <v>15009</v>
      </c>
      <c r="M734" s="1635" t="s">
        <v>11800</v>
      </c>
      <c r="N734" s="1636" t="s">
        <v>14971</v>
      </c>
      <c r="O734" s="1636"/>
      <c r="P734" s="1636"/>
      <c r="Q734" s="1678"/>
      <c r="R734" s="1648"/>
      <c r="S734" s="1650"/>
      <c r="T734" s="1678"/>
      <c r="U734" s="1648"/>
      <c r="V734" s="1648"/>
      <c r="W734" s="1648"/>
      <c r="X734" s="1648"/>
      <c r="Y734" s="1649"/>
      <c r="Z734" s="1650"/>
      <c r="AA734" s="1679" t="s">
        <v>15010</v>
      </c>
      <c r="AB734" s="1680"/>
    </row>
    <row r="735" ht="33.75" customHeight="1">
      <c r="A735" s="1631" t="s">
        <v>35</v>
      </c>
      <c r="B735" s="1761">
        <v>45476.0</v>
      </c>
      <c r="C735" s="1185" t="s">
        <v>301</v>
      </c>
      <c r="D735" s="1654" t="s">
        <v>5862</v>
      </c>
      <c r="E735" s="1633"/>
      <c r="F735" s="1633">
        <v>1333.0</v>
      </c>
      <c r="G735" s="1633" t="s">
        <v>10646</v>
      </c>
      <c r="H735" s="1633" t="s">
        <v>15005</v>
      </c>
      <c r="I735" s="1633" t="s">
        <v>15011</v>
      </c>
      <c r="J735" s="1633" t="s">
        <v>15012</v>
      </c>
      <c r="K735" s="1633" t="s">
        <v>15013</v>
      </c>
      <c r="L735" s="1634" t="s">
        <v>15014</v>
      </c>
      <c r="M735" s="1635" t="s">
        <v>11800</v>
      </c>
      <c r="N735" s="1636" t="s">
        <v>14982</v>
      </c>
      <c r="O735" s="1636"/>
      <c r="P735" s="1636"/>
      <c r="Q735" s="1678"/>
      <c r="R735" s="1648"/>
      <c r="S735" s="1650"/>
      <c r="T735" s="1678"/>
      <c r="U735" s="1648"/>
      <c r="V735" s="1648"/>
      <c r="W735" s="1648"/>
      <c r="X735" s="1648"/>
      <c r="Y735" s="1649"/>
      <c r="Z735" s="1650"/>
      <c r="AA735" s="1679" t="s">
        <v>15015</v>
      </c>
      <c r="AB735" s="1680"/>
    </row>
    <row r="736" ht="33.75" customHeight="1">
      <c r="A736" s="1631" t="s">
        <v>56</v>
      </c>
      <c r="B736" s="1327">
        <v>45470.0</v>
      </c>
      <c r="C736" s="1185" t="s">
        <v>301</v>
      </c>
      <c r="D736" s="1654" t="s">
        <v>10710</v>
      </c>
      <c r="E736" s="1633"/>
      <c r="F736" s="1633">
        <v>1334.0</v>
      </c>
      <c r="G736" s="1633" t="s">
        <v>10646</v>
      </c>
      <c r="H736" s="1633" t="s">
        <v>15005</v>
      </c>
      <c r="I736" s="1633" t="s">
        <v>15016</v>
      </c>
      <c r="J736" s="1633" t="s">
        <v>15017</v>
      </c>
      <c r="K736" s="1633" t="s">
        <v>15018</v>
      </c>
      <c r="L736" s="1634" t="s">
        <v>15019</v>
      </c>
      <c r="M736" s="1635" t="s">
        <v>11800</v>
      </c>
      <c r="N736" s="1636"/>
      <c r="O736" s="1636"/>
      <c r="P736" s="1636"/>
      <c r="Q736" s="1678"/>
      <c r="R736" s="1648"/>
      <c r="S736" s="1650"/>
      <c r="T736" s="1678"/>
      <c r="U736" s="1648"/>
      <c r="V736" s="1648"/>
      <c r="W736" s="1648"/>
      <c r="X736" s="1648"/>
      <c r="Y736" s="1649"/>
      <c r="Z736" s="1650"/>
      <c r="AA736" s="1679"/>
      <c r="AB736" s="1680"/>
    </row>
    <row r="737" ht="33.75" customHeight="1">
      <c r="A737" s="1631" t="s">
        <v>87</v>
      </c>
      <c r="B737" s="1327">
        <v>45470.0</v>
      </c>
      <c r="C737" s="817"/>
      <c r="D737" s="825" t="s">
        <v>862</v>
      </c>
      <c r="E737" s="1633"/>
      <c r="F737" s="1633">
        <v>1335.0</v>
      </c>
      <c r="G737" s="1633" t="s">
        <v>10646</v>
      </c>
      <c r="H737" s="1633" t="s">
        <v>15005</v>
      </c>
      <c r="I737" s="1633" t="s">
        <v>15020</v>
      </c>
      <c r="J737" s="1633" t="s">
        <v>15021</v>
      </c>
      <c r="K737" s="1633" t="s">
        <v>15022</v>
      </c>
      <c r="L737" s="1634" t="s">
        <v>15023</v>
      </c>
      <c r="M737" s="1635" t="s">
        <v>11800</v>
      </c>
      <c r="N737" s="1636"/>
      <c r="O737" s="1636"/>
      <c r="P737" s="1636"/>
      <c r="Q737" s="1678"/>
      <c r="R737" s="1648"/>
      <c r="S737" s="1650"/>
      <c r="T737" s="1678"/>
      <c r="U737" s="1648"/>
      <c r="V737" s="1648"/>
      <c r="W737" s="1648"/>
      <c r="X737" s="1648"/>
      <c r="Y737" s="1649"/>
      <c r="Z737" s="1650"/>
      <c r="AA737" s="1679" t="s">
        <v>15024</v>
      </c>
      <c r="AB737" s="1680"/>
    </row>
    <row r="738" ht="33.75" customHeight="1">
      <c r="A738" s="1631" t="s">
        <v>35</v>
      </c>
      <c r="B738" s="1761">
        <v>45476.0</v>
      </c>
      <c r="C738" s="1185" t="s">
        <v>301</v>
      </c>
      <c r="D738" s="1654" t="s">
        <v>862</v>
      </c>
      <c r="E738" s="1633"/>
      <c r="F738" s="1633">
        <v>1336.0</v>
      </c>
      <c r="G738" s="1633" t="s">
        <v>10646</v>
      </c>
      <c r="H738" s="1633" t="s">
        <v>15005</v>
      </c>
      <c r="I738" s="1633" t="s">
        <v>15025</v>
      </c>
      <c r="J738" s="1633" t="s">
        <v>15026</v>
      </c>
      <c r="K738" s="1633" t="s">
        <v>15027</v>
      </c>
      <c r="L738" s="1634" t="s">
        <v>15028</v>
      </c>
      <c r="M738" s="1635" t="s">
        <v>11800</v>
      </c>
      <c r="N738" s="1636" t="s">
        <v>15029</v>
      </c>
      <c r="O738" s="1636"/>
      <c r="P738" s="1636"/>
      <c r="Q738" s="1678"/>
      <c r="R738" s="1648"/>
      <c r="S738" s="1650"/>
      <c r="T738" s="1678"/>
      <c r="U738" s="1648"/>
      <c r="V738" s="1648"/>
      <c r="W738" s="1648"/>
      <c r="X738" s="1648"/>
      <c r="Y738" s="1649"/>
      <c r="Z738" s="1650"/>
      <c r="AA738" s="1679"/>
      <c r="AB738" s="1680"/>
    </row>
    <row r="739" ht="33.75" customHeight="1">
      <c r="A739" s="1631" t="s">
        <v>56</v>
      </c>
      <c r="B739" s="1327">
        <v>45471.0</v>
      </c>
      <c r="C739" s="1185" t="s">
        <v>301</v>
      </c>
      <c r="D739" s="1654" t="s">
        <v>862</v>
      </c>
      <c r="E739" s="1633"/>
      <c r="F739" s="1633">
        <v>1337.0</v>
      </c>
      <c r="G739" s="1633" t="s">
        <v>10646</v>
      </c>
      <c r="H739" s="1633" t="s">
        <v>15005</v>
      </c>
      <c r="I739" s="1633" t="s">
        <v>15030</v>
      </c>
      <c r="J739" s="1633" t="s">
        <v>12185</v>
      </c>
      <c r="K739" s="1633" t="s">
        <v>15031</v>
      </c>
      <c r="L739" s="1634" t="s">
        <v>15032</v>
      </c>
      <c r="M739" s="1635" t="s">
        <v>11800</v>
      </c>
      <c r="N739" s="1636" t="s">
        <v>14795</v>
      </c>
      <c r="O739" s="1636"/>
      <c r="P739" s="1636"/>
      <c r="Q739" s="1678"/>
      <c r="R739" s="1648"/>
      <c r="S739" s="1650"/>
      <c r="T739" s="1678"/>
      <c r="U739" s="1648"/>
      <c r="V739" s="1648"/>
      <c r="W739" s="1648"/>
      <c r="X739" s="1648"/>
      <c r="Y739" s="1649"/>
      <c r="Z739" s="1650"/>
      <c r="AA739" s="1679"/>
      <c r="AB739" s="1680"/>
    </row>
    <row r="740" ht="33.75" customHeight="1">
      <c r="A740" s="1631" t="s">
        <v>87</v>
      </c>
      <c r="B740" s="1327">
        <v>45470.0</v>
      </c>
      <c r="C740" s="817"/>
      <c r="D740" s="825" t="s">
        <v>862</v>
      </c>
      <c r="E740" s="1633"/>
      <c r="F740" s="1633">
        <v>1338.0</v>
      </c>
      <c r="G740" s="1633" t="s">
        <v>10646</v>
      </c>
      <c r="H740" s="1633" t="s">
        <v>15033</v>
      </c>
      <c r="I740" s="1633" t="s">
        <v>15034</v>
      </c>
      <c r="J740" s="1633" t="s">
        <v>15035</v>
      </c>
      <c r="K740" s="1633" t="s">
        <v>15036</v>
      </c>
      <c r="L740" s="1634" t="s">
        <v>15037</v>
      </c>
      <c r="M740" s="1635" t="s">
        <v>11800</v>
      </c>
      <c r="N740" s="1636" t="s">
        <v>15038</v>
      </c>
      <c r="O740" s="1636"/>
      <c r="P740" s="1636"/>
      <c r="Q740" s="1678"/>
      <c r="R740" s="1648"/>
      <c r="S740" s="1650"/>
      <c r="T740" s="1678"/>
      <c r="U740" s="1648"/>
      <c r="V740" s="1648"/>
      <c r="W740" s="1648"/>
      <c r="X740" s="1648"/>
      <c r="Y740" s="1649"/>
      <c r="Z740" s="1650"/>
      <c r="AA740" s="1679" t="s">
        <v>15039</v>
      </c>
      <c r="AB740" s="1680"/>
    </row>
    <row r="741" ht="33.75" customHeight="1">
      <c r="A741" s="1340" t="s">
        <v>35</v>
      </c>
      <c r="B741" s="1764">
        <v>45476.0</v>
      </c>
      <c r="C741" s="867" t="s">
        <v>6258</v>
      </c>
      <c r="D741" s="1655" t="s">
        <v>674</v>
      </c>
      <c r="E741" s="1657"/>
      <c r="F741" s="1657">
        <v>1339.0</v>
      </c>
      <c r="G741" s="1658" t="s">
        <v>10646</v>
      </c>
      <c r="H741" s="1657" t="s">
        <v>15033</v>
      </c>
      <c r="I741" s="1657" t="s">
        <v>15040</v>
      </c>
      <c r="J741" s="1657" t="s">
        <v>15041</v>
      </c>
      <c r="K741" s="1657" t="s">
        <v>15042</v>
      </c>
      <c r="L741" s="1659"/>
      <c r="M741" s="1660" t="s">
        <v>11800</v>
      </c>
      <c r="N741" s="1661" t="s">
        <v>15043</v>
      </c>
      <c r="O741" s="1661"/>
      <c r="P741" s="1662"/>
      <c r="Q741" s="1674"/>
      <c r="R741" s="1666"/>
      <c r="S741" s="1668"/>
      <c r="T741" s="1674"/>
      <c r="U741" s="1666"/>
      <c r="V741" s="1666"/>
      <c r="W741" s="1666"/>
      <c r="X741" s="1666"/>
      <c r="Y741" s="1667"/>
      <c r="Z741" s="1668"/>
      <c r="AA741" s="1675" t="s">
        <v>15044</v>
      </c>
      <c r="AB741" s="1676"/>
    </row>
    <row r="742" ht="33.75" customHeight="1">
      <c r="A742" s="1631" t="s">
        <v>56</v>
      </c>
      <c r="B742" s="1327">
        <v>45471.0</v>
      </c>
      <c r="C742" s="1185" t="s">
        <v>301</v>
      </c>
      <c r="D742" s="1654" t="s">
        <v>1623</v>
      </c>
      <c r="E742" s="1633"/>
      <c r="F742" s="1633">
        <v>1340.0</v>
      </c>
      <c r="G742" s="1633" t="s">
        <v>10646</v>
      </c>
      <c r="H742" s="1633" t="s">
        <v>15033</v>
      </c>
      <c r="I742" s="1633" t="s">
        <v>14405</v>
      </c>
      <c r="J742" s="1633" t="s">
        <v>15045</v>
      </c>
      <c r="K742" s="1633" t="s">
        <v>15046</v>
      </c>
      <c r="L742" s="1634" t="s">
        <v>15047</v>
      </c>
      <c r="M742" s="1635" t="s">
        <v>11800</v>
      </c>
      <c r="N742" s="1636" t="s">
        <v>15048</v>
      </c>
      <c r="O742" s="1636"/>
      <c r="P742" s="1636"/>
      <c r="Q742" s="1678"/>
      <c r="R742" s="1648"/>
      <c r="S742" s="1650"/>
      <c r="T742" s="1678"/>
      <c r="U742" s="1648"/>
      <c r="V742" s="1648"/>
      <c r="W742" s="1648"/>
      <c r="X742" s="1648"/>
      <c r="Y742" s="1649"/>
      <c r="Z742" s="1650"/>
      <c r="AA742" s="1679" t="s">
        <v>14832</v>
      </c>
      <c r="AB742" s="1680"/>
    </row>
    <row r="743" ht="33.75" customHeight="1">
      <c r="A743" s="1631" t="s">
        <v>87</v>
      </c>
      <c r="B743" s="1327">
        <v>45477.0</v>
      </c>
      <c r="C743" s="817"/>
      <c r="D743" s="825" t="s">
        <v>10710</v>
      </c>
      <c r="E743" s="1633"/>
      <c r="F743" s="1633">
        <v>1341.0</v>
      </c>
      <c r="G743" s="1633" t="s">
        <v>10646</v>
      </c>
      <c r="H743" s="1633" t="s">
        <v>15033</v>
      </c>
      <c r="I743" s="1633" t="s">
        <v>15049</v>
      </c>
      <c r="J743" s="1633" t="s">
        <v>15050</v>
      </c>
      <c r="K743" s="1633" t="s">
        <v>15051</v>
      </c>
      <c r="L743" s="1634" t="s">
        <v>15052</v>
      </c>
      <c r="M743" s="1635" t="s">
        <v>11800</v>
      </c>
      <c r="N743" s="1636" t="s">
        <v>15053</v>
      </c>
      <c r="O743" s="1636"/>
      <c r="P743" s="1636"/>
      <c r="Q743" s="1678"/>
      <c r="R743" s="1648"/>
      <c r="S743" s="1650"/>
      <c r="T743" s="1678"/>
      <c r="U743" s="1648"/>
      <c r="V743" s="1648"/>
      <c r="W743" s="1648"/>
      <c r="X743" s="1648"/>
      <c r="Y743" s="1649"/>
      <c r="Z743" s="1650"/>
      <c r="AA743" s="1679"/>
      <c r="AB743" s="1680"/>
    </row>
    <row r="744" ht="33.75" customHeight="1">
      <c r="A744" s="1340" t="s">
        <v>35</v>
      </c>
      <c r="B744" s="1764">
        <v>45476.0</v>
      </c>
      <c r="C744" s="867" t="s">
        <v>6258</v>
      </c>
      <c r="D744" s="1655" t="s">
        <v>674</v>
      </c>
      <c r="E744" s="1657"/>
      <c r="F744" s="1657">
        <v>1342.0</v>
      </c>
      <c r="G744" s="1658" t="s">
        <v>10646</v>
      </c>
      <c r="H744" s="1657" t="s">
        <v>15033</v>
      </c>
      <c r="I744" s="1657" t="s">
        <v>15054</v>
      </c>
      <c r="J744" s="1657" t="s">
        <v>15055</v>
      </c>
      <c r="K744" s="1657" t="s">
        <v>15056</v>
      </c>
      <c r="L744" s="1659" t="s">
        <v>15057</v>
      </c>
      <c r="M744" s="1660" t="s">
        <v>11800</v>
      </c>
      <c r="N744" s="1661" t="s">
        <v>15058</v>
      </c>
      <c r="O744" s="1661"/>
      <c r="P744" s="1662"/>
      <c r="Q744" s="1674"/>
      <c r="R744" s="1666"/>
      <c r="S744" s="1668"/>
      <c r="T744" s="1674"/>
      <c r="U744" s="1666"/>
      <c r="V744" s="1666"/>
      <c r="W744" s="1666"/>
      <c r="X744" s="1666"/>
      <c r="Y744" s="1667"/>
      <c r="Z744" s="1668"/>
      <c r="AA744" s="1675"/>
      <c r="AB744" s="1676"/>
    </row>
    <row r="745" ht="33.75" customHeight="1">
      <c r="A745" s="1340" t="s">
        <v>56</v>
      </c>
      <c r="B745" s="1325">
        <v>45471.0</v>
      </c>
      <c r="C745" s="867" t="s">
        <v>6258</v>
      </c>
      <c r="D745" s="1655" t="s">
        <v>674</v>
      </c>
      <c r="E745" s="1657"/>
      <c r="F745" s="1657">
        <v>1343.0</v>
      </c>
      <c r="G745" s="1658" t="s">
        <v>10646</v>
      </c>
      <c r="H745" s="1657" t="s">
        <v>15059</v>
      </c>
      <c r="I745" s="1657" t="s">
        <v>15060</v>
      </c>
      <c r="J745" s="1657" t="s">
        <v>15061</v>
      </c>
      <c r="K745" s="1657" t="s">
        <v>15062</v>
      </c>
      <c r="L745" s="1659" t="s">
        <v>15063</v>
      </c>
      <c r="M745" s="1660" t="s">
        <v>11800</v>
      </c>
      <c r="N745" s="1661"/>
      <c r="O745" s="1661"/>
      <c r="P745" s="1662"/>
      <c r="Q745" s="1674"/>
      <c r="R745" s="1666"/>
      <c r="S745" s="1668"/>
      <c r="T745" s="1674"/>
      <c r="U745" s="1666"/>
      <c r="V745" s="1666"/>
      <c r="W745" s="1666"/>
      <c r="X745" s="1666"/>
      <c r="Y745" s="1667"/>
      <c r="Z745" s="1668"/>
      <c r="AA745" s="1675"/>
      <c r="AB745" s="1676"/>
    </row>
    <row r="746" ht="33.75" customHeight="1">
      <c r="A746" s="1631" t="s">
        <v>87</v>
      </c>
      <c r="B746" s="1327">
        <v>45477.0</v>
      </c>
      <c r="C746" s="817"/>
      <c r="D746" s="825" t="s">
        <v>13240</v>
      </c>
      <c r="E746" s="1633"/>
      <c r="F746" s="1633">
        <v>1344.0</v>
      </c>
      <c r="G746" s="1633" t="s">
        <v>10646</v>
      </c>
      <c r="H746" s="1633" t="s">
        <v>15059</v>
      </c>
      <c r="I746" s="1633" t="s">
        <v>15064</v>
      </c>
      <c r="J746" s="1633" t="s">
        <v>15065</v>
      </c>
      <c r="K746" s="1633" t="s">
        <v>15066</v>
      </c>
      <c r="L746" s="1634" t="s">
        <v>15067</v>
      </c>
      <c r="M746" s="1635" t="s">
        <v>11800</v>
      </c>
      <c r="N746" s="1636"/>
      <c r="O746" s="1636"/>
      <c r="P746" s="1636"/>
      <c r="Q746" s="1678"/>
      <c r="R746" s="1648"/>
      <c r="S746" s="1650"/>
      <c r="T746" s="1678"/>
      <c r="U746" s="1648"/>
      <c r="V746" s="1648"/>
      <c r="W746" s="1648"/>
      <c r="X746" s="1648"/>
      <c r="Y746" s="1649"/>
      <c r="Z746" s="1650"/>
      <c r="AA746" s="1679"/>
      <c r="AB746" s="1680"/>
    </row>
    <row r="747" ht="33.75" customHeight="1">
      <c r="A747" s="1631" t="s">
        <v>35</v>
      </c>
      <c r="B747" s="1761">
        <v>45476.0</v>
      </c>
      <c r="C747" s="1185" t="s">
        <v>301</v>
      </c>
      <c r="D747" s="1654" t="s">
        <v>862</v>
      </c>
      <c r="E747" s="1633"/>
      <c r="F747" s="1633">
        <v>1345.0</v>
      </c>
      <c r="G747" s="1633" t="s">
        <v>10646</v>
      </c>
      <c r="H747" s="1633" t="s">
        <v>15059</v>
      </c>
      <c r="I747" s="1633" t="s">
        <v>15068</v>
      </c>
      <c r="J747" s="1633" t="s">
        <v>15069</v>
      </c>
      <c r="K747" s="1633" t="s">
        <v>15070</v>
      </c>
      <c r="L747" s="1634" t="s">
        <v>15071</v>
      </c>
      <c r="M747" s="1635" t="s">
        <v>11800</v>
      </c>
      <c r="N747" s="1636" t="s">
        <v>15072</v>
      </c>
      <c r="O747" s="1636"/>
      <c r="P747" s="1636"/>
      <c r="Q747" s="1678"/>
      <c r="R747" s="1648"/>
      <c r="S747" s="1650"/>
      <c r="T747" s="1678"/>
      <c r="U747" s="1648"/>
      <c r="V747" s="1648"/>
      <c r="W747" s="1648"/>
      <c r="X747" s="1648"/>
      <c r="Y747" s="1649"/>
      <c r="Z747" s="1650"/>
      <c r="AA747" s="1679" t="s">
        <v>15073</v>
      </c>
      <c r="AB747" s="1680"/>
    </row>
    <row r="748" ht="33.75" customHeight="1">
      <c r="A748" s="1340" t="s">
        <v>56</v>
      </c>
      <c r="B748" s="1325">
        <v>45471.0</v>
      </c>
      <c r="C748" s="867" t="s">
        <v>6258</v>
      </c>
      <c r="D748" s="1655" t="s">
        <v>1371</v>
      </c>
      <c r="E748" s="1657"/>
      <c r="F748" s="1657">
        <v>1346.0</v>
      </c>
      <c r="G748" s="1658" t="s">
        <v>10646</v>
      </c>
      <c r="H748" s="1657" t="s">
        <v>15059</v>
      </c>
      <c r="I748" s="1657" t="s">
        <v>11677</v>
      </c>
      <c r="J748" s="1657" t="s">
        <v>15074</v>
      </c>
      <c r="K748" s="1657" t="s">
        <v>15075</v>
      </c>
      <c r="L748" s="1659" t="s">
        <v>15076</v>
      </c>
      <c r="M748" s="1660" t="s">
        <v>11800</v>
      </c>
      <c r="N748" s="1661"/>
      <c r="O748" s="1661"/>
      <c r="P748" s="1662"/>
      <c r="Q748" s="1674"/>
      <c r="R748" s="1666"/>
      <c r="S748" s="1668"/>
      <c r="T748" s="1674"/>
      <c r="U748" s="1666"/>
      <c r="V748" s="1666"/>
      <c r="W748" s="1666"/>
      <c r="X748" s="1666"/>
      <c r="Y748" s="1667"/>
      <c r="Z748" s="1668"/>
      <c r="AA748" s="1675" t="s">
        <v>15077</v>
      </c>
      <c r="AB748" s="1676"/>
    </row>
    <row r="749" ht="33.75" customHeight="1">
      <c r="A749" s="1631" t="s">
        <v>87</v>
      </c>
      <c r="B749" s="1327">
        <v>45477.0</v>
      </c>
      <c r="C749" s="817"/>
      <c r="D749" s="825" t="s">
        <v>10355</v>
      </c>
      <c r="E749" s="1633"/>
      <c r="F749" s="1633">
        <v>1347.0</v>
      </c>
      <c r="G749" s="1633" t="s">
        <v>10646</v>
      </c>
      <c r="H749" s="1633" t="s">
        <v>15059</v>
      </c>
      <c r="I749" s="1633" t="s">
        <v>15078</v>
      </c>
      <c r="J749" s="1633" t="s">
        <v>15079</v>
      </c>
      <c r="K749" s="1633" t="s">
        <v>15080</v>
      </c>
      <c r="L749" s="1634" t="s">
        <v>15081</v>
      </c>
      <c r="M749" s="1635" t="s">
        <v>11800</v>
      </c>
      <c r="N749" s="1636" t="s">
        <v>15082</v>
      </c>
      <c r="O749" s="1636"/>
      <c r="P749" s="1636"/>
      <c r="Q749" s="1678"/>
      <c r="R749" s="1648"/>
      <c r="S749" s="1650"/>
      <c r="T749" s="1678"/>
      <c r="U749" s="1648"/>
      <c r="V749" s="1648"/>
      <c r="W749" s="1648"/>
      <c r="X749" s="1648"/>
      <c r="Y749" s="1649"/>
      <c r="Z749" s="1650"/>
      <c r="AA749" s="1679" t="s">
        <v>15083</v>
      </c>
      <c r="AB749" s="1680"/>
    </row>
    <row r="750" ht="33.75" customHeight="1">
      <c r="A750" s="1631" t="s">
        <v>35</v>
      </c>
      <c r="B750" s="1761">
        <v>45476.0</v>
      </c>
      <c r="C750" s="1185" t="s">
        <v>301</v>
      </c>
      <c r="D750" s="1654" t="s">
        <v>862</v>
      </c>
      <c r="E750" s="1633"/>
      <c r="F750" s="1633">
        <v>1348.0</v>
      </c>
      <c r="G750" s="1633" t="s">
        <v>10646</v>
      </c>
      <c r="H750" s="1633" t="s">
        <v>15059</v>
      </c>
      <c r="I750" s="1633" t="s">
        <v>15084</v>
      </c>
      <c r="J750" s="1633" t="s">
        <v>15085</v>
      </c>
      <c r="K750" s="1633" t="s">
        <v>15086</v>
      </c>
      <c r="L750" s="1634" t="s">
        <v>15087</v>
      </c>
      <c r="M750" s="1635" t="s">
        <v>11800</v>
      </c>
      <c r="N750" s="1636" t="s">
        <v>15088</v>
      </c>
      <c r="O750" s="1636"/>
      <c r="P750" s="1636"/>
      <c r="Q750" s="1678"/>
      <c r="R750" s="1648"/>
      <c r="S750" s="1650"/>
      <c r="T750" s="1678"/>
      <c r="U750" s="1648"/>
      <c r="V750" s="1648"/>
      <c r="W750" s="1648"/>
      <c r="X750" s="1648"/>
      <c r="Y750" s="1649"/>
      <c r="Z750" s="1650"/>
      <c r="AA750" s="1679"/>
      <c r="AB750" s="1680"/>
    </row>
    <row r="751" ht="33.75" customHeight="1">
      <c r="A751" s="1631" t="s">
        <v>56</v>
      </c>
      <c r="B751" s="1327">
        <v>45471.0</v>
      </c>
      <c r="C751" s="1185" t="s">
        <v>301</v>
      </c>
      <c r="D751" s="1654" t="s">
        <v>15089</v>
      </c>
      <c r="E751" s="1633"/>
      <c r="F751" s="1633">
        <v>1349.0</v>
      </c>
      <c r="G751" s="1633" t="s">
        <v>10646</v>
      </c>
      <c r="H751" s="1633" t="s">
        <v>15059</v>
      </c>
      <c r="I751" s="1633" t="s">
        <v>15090</v>
      </c>
      <c r="J751" s="1633" t="s">
        <v>15091</v>
      </c>
      <c r="K751" s="1633" t="s">
        <v>15092</v>
      </c>
      <c r="L751" s="1634" t="s">
        <v>15093</v>
      </c>
      <c r="M751" s="1635" t="s">
        <v>11800</v>
      </c>
      <c r="N751" s="1636"/>
      <c r="O751" s="1636"/>
      <c r="P751" s="1636"/>
      <c r="Q751" s="1678"/>
      <c r="R751" s="1648"/>
      <c r="S751" s="1650"/>
      <c r="T751" s="1678"/>
      <c r="U751" s="1648"/>
      <c r="V751" s="1648"/>
      <c r="W751" s="1648"/>
      <c r="X751" s="1648"/>
      <c r="Y751" s="1649"/>
      <c r="Z751" s="1650"/>
      <c r="AA751" s="1679"/>
      <c r="AB751" s="1680"/>
    </row>
    <row r="752" ht="33.75" customHeight="1">
      <c r="A752" s="1631" t="s">
        <v>87</v>
      </c>
      <c r="B752" s="1327">
        <v>45477.0</v>
      </c>
      <c r="C752" s="817"/>
      <c r="D752" s="825" t="s">
        <v>862</v>
      </c>
      <c r="E752" s="1633"/>
      <c r="F752" s="1633">
        <v>1350.0</v>
      </c>
      <c r="G752" s="1633" t="s">
        <v>10646</v>
      </c>
      <c r="H752" s="1633" t="s">
        <v>15059</v>
      </c>
      <c r="I752" s="1633" t="s">
        <v>15094</v>
      </c>
      <c r="J752" s="1633" t="s">
        <v>15095</v>
      </c>
      <c r="K752" s="1633" t="s">
        <v>15096</v>
      </c>
      <c r="L752" s="1634" t="s">
        <v>15097</v>
      </c>
      <c r="M752" s="1635" t="s">
        <v>11800</v>
      </c>
      <c r="N752" s="1636"/>
      <c r="O752" s="1636"/>
      <c r="P752" s="1636"/>
      <c r="Q752" s="1678"/>
      <c r="R752" s="1648"/>
      <c r="S752" s="1650"/>
      <c r="T752" s="1678"/>
      <c r="U752" s="1648"/>
      <c r="V752" s="1648"/>
      <c r="W752" s="1648"/>
      <c r="X752" s="1648"/>
      <c r="Y752" s="1649"/>
      <c r="Z752" s="1650"/>
      <c r="AA752" s="1679"/>
      <c r="AB752" s="1680"/>
    </row>
    <row r="753" ht="33.75" customHeight="1">
      <c r="A753" s="1340" t="s">
        <v>35</v>
      </c>
      <c r="B753" s="1764">
        <v>45476.0</v>
      </c>
      <c r="C753" s="867" t="s">
        <v>6258</v>
      </c>
      <c r="D753" s="1655" t="s">
        <v>2023</v>
      </c>
      <c r="E753" s="1657"/>
      <c r="F753" s="1657">
        <v>1351.0</v>
      </c>
      <c r="G753" s="1658" t="s">
        <v>10646</v>
      </c>
      <c r="H753" s="1657" t="s">
        <v>15059</v>
      </c>
      <c r="I753" s="1657" t="s">
        <v>15098</v>
      </c>
      <c r="J753" s="1657" t="s">
        <v>15099</v>
      </c>
      <c r="K753" s="1657" t="s">
        <v>15100</v>
      </c>
      <c r="L753" s="1659" t="s">
        <v>15101</v>
      </c>
      <c r="M753" s="1660" t="s">
        <v>11800</v>
      </c>
      <c r="N753" s="1661" t="s">
        <v>15102</v>
      </c>
      <c r="O753" s="1661"/>
      <c r="P753" s="1662"/>
      <c r="Q753" s="1674"/>
      <c r="R753" s="1666"/>
      <c r="S753" s="1668"/>
      <c r="T753" s="1674"/>
      <c r="U753" s="1666"/>
      <c r="V753" s="1666"/>
      <c r="W753" s="1666"/>
      <c r="X753" s="1666"/>
      <c r="Y753" s="1667"/>
      <c r="Z753" s="1668"/>
      <c r="AA753" s="1675"/>
      <c r="AB753" s="1676"/>
    </row>
    <row r="754" ht="33.75" customHeight="1">
      <c r="A754" s="1631" t="s">
        <v>56</v>
      </c>
      <c r="B754" s="1327">
        <v>45471.0</v>
      </c>
      <c r="C754" s="1185" t="s">
        <v>301</v>
      </c>
      <c r="D754" s="1654" t="s">
        <v>862</v>
      </c>
      <c r="E754" s="1633"/>
      <c r="F754" s="1633">
        <v>1352.0</v>
      </c>
      <c r="G754" s="1633" t="s">
        <v>10646</v>
      </c>
      <c r="H754" s="1633" t="s">
        <v>15059</v>
      </c>
      <c r="I754" s="1633" t="s">
        <v>15103</v>
      </c>
      <c r="J754" s="1633" t="s">
        <v>15104</v>
      </c>
      <c r="K754" s="1633" t="s">
        <v>15105</v>
      </c>
      <c r="L754" s="1634" t="s">
        <v>15106</v>
      </c>
      <c r="M754" s="1635" t="s">
        <v>11800</v>
      </c>
      <c r="N754" s="1636"/>
      <c r="O754" s="1636"/>
      <c r="P754" s="1636"/>
      <c r="Q754" s="1678"/>
      <c r="R754" s="1648"/>
      <c r="S754" s="1650"/>
      <c r="T754" s="1678"/>
      <c r="U754" s="1648"/>
      <c r="V754" s="1648"/>
      <c r="W754" s="1648"/>
      <c r="X754" s="1648"/>
      <c r="Y754" s="1649"/>
      <c r="Z754" s="1650"/>
      <c r="AA754" s="1679" t="s">
        <v>15107</v>
      </c>
      <c r="AB754" s="1680"/>
    </row>
    <row r="755" ht="33.75" customHeight="1">
      <c r="A755" s="1631" t="s">
        <v>87</v>
      </c>
      <c r="B755" s="1327">
        <v>45477.0</v>
      </c>
      <c r="C755" s="817"/>
      <c r="D755" s="825" t="s">
        <v>15108</v>
      </c>
      <c r="E755" s="1633"/>
      <c r="F755" s="1633">
        <v>1353.0</v>
      </c>
      <c r="G755" s="1633" t="s">
        <v>10646</v>
      </c>
      <c r="H755" s="1633" t="s">
        <v>15059</v>
      </c>
      <c r="I755" s="1633" t="s">
        <v>15109</v>
      </c>
      <c r="J755" s="1633" t="s">
        <v>15110</v>
      </c>
      <c r="K755" s="1633" t="s">
        <v>15111</v>
      </c>
      <c r="L755" s="1634" t="s">
        <v>15112</v>
      </c>
      <c r="M755" s="1635" t="s">
        <v>11800</v>
      </c>
      <c r="N755" s="1636"/>
      <c r="O755" s="1636"/>
      <c r="P755" s="1636"/>
      <c r="Q755" s="1678"/>
      <c r="R755" s="1648"/>
      <c r="S755" s="1650"/>
      <c r="T755" s="1678"/>
      <c r="U755" s="1648"/>
      <c r="V755" s="1648"/>
      <c r="W755" s="1648"/>
      <c r="X755" s="1648"/>
      <c r="Y755" s="1649"/>
      <c r="Z755" s="1650"/>
      <c r="AA755" s="1679" t="s">
        <v>15113</v>
      </c>
      <c r="AB755" s="1680"/>
    </row>
    <row r="756" ht="33.75" customHeight="1">
      <c r="A756" s="1631" t="s">
        <v>35</v>
      </c>
      <c r="B756" s="1761">
        <v>45476.0</v>
      </c>
      <c r="C756" s="1185" t="s">
        <v>301</v>
      </c>
      <c r="D756" s="1654" t="s">
        <v>5529</v>
      </c>
      <c r="E756" s="1633"/>
      <c r="F756" s="1633">
        <v>1354.0</v>
      </c>
      <c r="G756" s="1633" t="s">
        <v>10646</v>
      </c>
      <c r="H756" s="1633" t="s">
        <v>15059</v>
      </c>
      <c r="I756" s="1633" t="s">
        <v>15114</v>
      </c>
      <c r="J756" s="1633" t="s">
        <v>15115</v>
      </c>
      <c r="K756" s="1633" t="s">
        <v>15116</v>
      </c>
      <c r="L756" s="1634" t="s">
        <v>15117</v>
      </c>
      <c r="M756" s="1635" t="s">
        <v>11800</v>
      </c>
      <c r="N756" s="1636"/>
      <c r="O756" s="1636"/>
      <c r="P756" s="1636"/>
      <c r="Q756" s="1678"/>
      <c r="R756" s="1648"/>
      <c r="S756" s="1650"/>
      <c r="T756" s="1678"/>
      <c r="U756" s="1648"/>
      <c r="V756" s="1648"/>
      <c r="W756" s="1648"/>
      <c r="X756" s="1648"/>
      <c r="Y756" s="1649"/>
      <c r="Z756" s="1650"/>
      <c r="AA756" s="1679" t="s">
        <v>15118</v>
      </c>
      <c r="AB756" s="1680"/>
    </row>
    <row r="757" ht="33.75" customHeight="1">
      <c r="A757" s="1340" t="s">
        <v>56</v>
      </c>
      <c r="B757" s="777"/>
      <c r="C757" s="777"/>
      <c r="D757" s="1757"/>
      <c r="E757" s="1657"/>
      <c r="F757" s="1657">
        <v>1355.0</v>
      </c>
      <c r="G757" s="1658" t="s">
        <v>10646</v>
      </c>
      <c r="H757" s="1657" t="s">
        <v>15059</v>
      </c>
      <c r="I757" s="1657" t="s">
        <v>15119</v>
      </c>
      <c r="J757" s="1657" t="s">
        <v>15120</v>
      </c>
      <c r="K757" s="1657" t="s">
        <v>15121</v>
      </c>
      <c r="L757" s="1659" t="s">
        <v>15122</v>
      </c>
      <c r="M757" s="1660" t="s">
        <v>11800</v>
      </c>
      <c r="N757" s="1661"/>
      <c r="O757" s="1661"/>
      <c r="P757" s="1662"/>
      <c r="Q757" s="1674"/>
      <c r="R757" s="1666"/>
      <c r="S757" s="1668"/>
      <c r="T757" s="1674"/>
      <c r="U757" s="1666"/>
      <c r="V757" s="1666"/>
      <c r="W757" s="1666"/>
      <c r="X757" s="1666"/>
      <c r="Y757" s="1667"/>
      <c r="Z757" s="1668"/>
      <c r="AA757" s="1675"/>
      <c r="AB757" s="1676"/>
    </row>
    <row r="758" ht="33.75" customHeight="1">
      <c r="A758" s="1631" t="s">
        <v>87</v>
      </c>
      <c r="B758" s="1327">
        <v>45479.0</v>
      </c>
      <c r="C758" s="817"/>
      <c r="D758" s="825" t="s">
        <v>15123</v>
      </c>
      <c r="E758" s="1633"/>
      <c r="F758" s="1633">
        <v>1356.0</v>
      </c>
      <c r="G758" s="1633" t="s">
        <v>10646</v>
      </c>
      <c r="H758" s="1633" t="s">
        <v>15124</v>
      </c>
      <c r="I758" s="1633" t="s">
        <v>15125</v>
      </c>
      <c r="J758" s="1633" t="s">
        <v>15126</v>
      </c>
      <c r="K758" s="1633" t="s">
        <v>15127</v>
      </c>
      <c r="L758" s="1634" t="s">
        <v>15128</v>
      </c>
      <c r="M758" s="1635" t="s">
        <v>11800</v>
      </c>
      <c r="N758" s="1636"/>
      <c r="O758" s="1636"/>
      <c r="P758" s="1636"/>
      <c r="Q758" s="1678"/>
      <c r="R758" s="1648"/>
      <c r="S758" s="1650"/>
      <c r="T758" s="1678"/>
      <c r="U758" s="1648"/>
      <c r="V758" s="1648"/>
      <c r="W758" s="1648"/>
      <c r="X758" s="1648"/>
      <c r="Y758" s="1649"/>
      <c r="Z758" s="1650"/>
      <c r="AA758" s="1679"/>
      <c r="AB758" s="1680"/>
    </row>
    <row r="759" ht="33.75" customHeight="1">
      <c r="A759" s="1340" t="s">
        <v>35</v>
      </c>
      <c r="B759" s="1764">
        <v>45476.0</v>
      </c>
      <c r="C759" s="867" t="s">
        <v>6258</v>
      </c>
      <c r="D759" s="1655" t="s">
        <v>15129</v>
      </c>
      <c r="E759" s="1657"/>
      <c r="F759" s="1657">
        <v>1357.0</v>
      </c>
      <c r="G759" s="1658" t="s">
        <v>10646</v>
      </c>
      <c r="H759" s="1657" t="s">
        <v>15124</v>
      </c>
      <c r="I759" s="1657" t="s">
        <v>15130</v>
      </c>
      <c r="J759" s="1657" t="s">
        <v>15131</v>
      </c>
      <c r="K759" s="1657" t="s">
        <v>15132</v>
      </c>
      <c r="L759" s="1659" t="s">
        <v>15133</v>
      </c>
      <c r="M759" s="1660" t="s">
        <v>11800</v>
      </c>
      <c r="N759" s="1661"/>
      <c r="O759" s="1661"/>
      <c r="P759" s="1662"/>
      <c r="Q759" s="1674"/>
      <c r="R759" s="1666"/>
      <c r="S759" s="1668"/>
      <c r="T759" s="1674"/>
      <c r="U759" s="1666"/>
      <c r="V759" s="1666"/>
      <c r="W759" s="1666"/>
      <c r="X759" s="1666"/>
      <c r="Y759" s="1667"/>
      <c r="Z759" s="1668"/>
      <c r="AA759" s="1675"/>
      <c r="AB759" s="1676"/>
    </row>
    <row r="760" ht="33.75" customHeight="1">
      <c r="A760" s="1340" t="s">
        <v>56</v>
      </c>
      <c r="B760" s="1325">
        <v>45471.0</v>
      </c>
      <c r="C760" s="867" t="s">
        <v>6258</v>
      </c>
      <c r="D760" s="1655" t="s">
        <v>674</v>
      </c>
      <c r="E760" s="1657"/>
      <c r="F760" s="1657">
        <v>1358.0</v>
      </c>
      <c r="G760" s="1658" t="s">
        <v>10646</v>
      </c>
      <c r="H760" s="1657" t="s">
        <v>15124</v>
      </c>
      <c r="I760" s="1657" t="s">
        <v>15134</v>
      </c>
      <c r="J760" s="1657" t="s">
        <v>15135</v>
      </c>
      <c r="K760" s="1657" t="s">
        <v>15136</v>
      </c>
      <c r="L760" s="1659" t="s">
        <v>15137</v>
      </c>
      <c r="M760" s="1660" t="s">
        <v>11800</v>
      </c>
      <c r="N760" s="1661"/>
      <c r="O760" s="1661"/>
      <c r="P760" s="1662"/>
      <c r="Q760" s="1674"/>
      <c r="R760" s="1666"/>
      <c r="S760" s="1668"/>
      <c r="T760" s="1674"/>
      <c r="U760" s="1666"/>
      <c r="V760" s="1666"/>
      <c r="W760" s="1666"/>
      <c r="X760" s="1666"/>
      <c r="Y760" s="1667"/>
      <c r="Z760" s="1668"/>
      <c r="AA760" s="1675"/>
      <c r="AB760" s="1676"/>
    </row>
    <row r="761" ht="33.75" customHeight="1">
      <c r="A761" s="1725" t="s">
        <v>87</v>
      </c>
      <c r="B761" s="1325">
        <v>45479.0</v>
      </c>
      <c r="C761" s="777"/>
      <c r="D761" s="867" t="s">
        <v>15138</v>
      </c>
      <c r="E761" s="1657"/>
      <c r="F761" s="1657">
        <v>1359.0</v>
      </c>
      <c r="G761" s="1658" t="s">
        <v>10646</v>
      </c>
      <c r="H761" s="1657" t="s">
        <v>15124</v>
      </c>
      <c r="I761" s="1657" t="s">
        <v>15139</v>
      </c>
      <c r="J761" s="1657" t="s">
        <v>15140</v>
      </c>
      <c r="K761" s="1657" t="s">
        <v>15141</v>
      </c>
      <c r="L761" s="1659" t="s">
        <v>15142</v>
      </c>
      <c r="M761" s="1660" t="s">
        <v>11800</v>
      </c>
      <c r="N761" s="1661"/>
      <c r="O761" s="1661"/>
      <c r="P761" s="1662"/>
      <c r="Q761" s="1674"/>
      <c r="R761" s="1666"/>
      <c r="S761" s="1668"/>
      <c r="T761" s="1674"/>
      <c r="U761" s="1666"/>
      <c r="V761" s="1666"/>
      <c r="W761" s="1666"/>
      <c r="X761" s="1666"/>
      <c r="Y761" s="1667"/>
      <c r="Z761" s="1668"/>
      <c r="AA761" s="1675"/>
      <c r="AB761" s="1676"/>
    </row>
    <row r="762" ht="33.75" customHeight="1">
      <c r="A762" s="1340" t="s">
        <v>35</v>
      </c>
      <c r="B762" s="1764">
        <v>45476.0</v>
      </c>
      <c r="C762" s="867" t="s">
        <v>6258</v>
      </c>
      <c r="D762" s="1655" t="s">
        <v>674</v>
      </c>
      <c r="E762" s="1657"/>
      <c r="F762" s="1657">
        <v>1360.0</v>
      </c>
      <c r="G762" s="1658" t="s">
        <v>10646</v>
      </c>
      <c r="H762" s="1657" t="s">
        <v>15124</v>
      </c>
      <c r="I762" s="1657" t="s">
        <v>15143</v>
      </c>
      <c r="J762" s="1657" t="s">
        <v>15144</v>
      </c>
      <c r="K762" s="1657" t="s">
        <v>15145</v>
      </c>
      <c r="L762" s="1659" t="s">
        <v>15146</v>
      </c>
      <c r="M762" s="1660" t="s">
        <v>11800</v>
      </c>
      <c r="N762" s="1661"/>
      <c r="O762" s="1661"/>
      <c r="P762" s="1662"/>
      <c r="Q762" s="1674"/>
      <c r="R762" s="1666"/>
      <c r="S762" s="1668"/>
      <c r="T762" s="1674"/>
      <c r="U762" s="1666"/>
      <c r="V762" s="1666"/>
      <c r="W762" s="1666"/>
      <c r="X762" s="1666"/>
      <c r="Y762" s="1667"/>
      <c r="Z762" s="1668"/>
      <c r="AA762" s="1675" t="s">
        <v>15147</v>
      </c>
      <c r="AB762" s="1676" t="s">
        <v>15148</v>
      </c>
    </row>
    <row r="763" ht="33.75" customHeight="1">
      <c r="A763" s="1631" t="s">
        <v>56</v>
      </c>
      <c r="B763" s="1327">
        <v>45471.0</v>
      </c>
      <c r="C763" s="1185" t="s">
        <v>301</v>
      </c>
      <c r="D763" s="1654" t="s">
        <v>10710</v>
      </c>
      <c r="E763" s="1633"/>
      <c r="F763" s="1633">
        <v>1361.0</v>
      </c>
      <c r="G763" s="1633" t="s">
        <v>10646</v>
      </c>
      <c r="H763" s="1633" t="s">
        <v>15124</v>
      </c>
      <c r="I763" s="1633" t="s">
        <v>15149</v>
      </c>
      <c r="J763" s="1633" t="s">
        <v>15150</v>
      </c>
      <c r="K763" s="1633" t="s">
        <v>15151</v>
      </c>
      <c r="L763" s="1634" t="s">
        <v>15152</v>
      </c>
      <c r="M763" s="1635" t="s">
        <v>11800</v>
      </c>
      <c r="N763" s="1636"/>
      <c r="O763" s="1636"/>
      <c r="P763" s="1636"/>
      <c r="Q763" s="1678"/>
      <c r="R763" s="1648"/>
      <c r="S763" s="1650"/>
      <c r="T763" s="1678"/>
      <c r="U763" s="1648"/>
      <c r="V763" s="1648"/>
      <c r="W763" s="1648"/>
      <c r="X763" s="1648"/>
      <c r="Y763" s="1649"/>
      <c r="Z763" s="1650"/>
      <c r="AA763" s="1679" t="s">
        <v>14832</v>
      </c>
      <c r="AB763" s="1680"/>
    </row>
    <row r="764" ht="33.75" customHeight="1">
      <c r="A764" s="1725" t="s">
        <v>87</v>
      </c>
      <c r="B764" s="1325">
        <v>45483.0</v>
      </c>
      <c r="C764" s="777"/>
      <c r="D764" s="867" t="s">
        <v>15153</v>
      </c>
      <c r="E764" s="1657"/>
      <c r="F764" s="1657">
        <v>1362.0</v>
      </c>
      <c r="G764" s="1658" t="s">
        <v>10646</v>
      </c>
      <c r="H764" s="1657" t="s">
        <v>15124</v>
      </c>
      <c r="I764" s="1657" t="s">
        <v>15154</v>
      </c>
      <c r="J764" s="1657" t="s">
        <v>15155</v>
      </c>
      <c r="K764" s="1657" t="s">
        <v>15156</v>
      </c>
      <c r="L764" s="1659" t="s">
        <v>15157</v>
      </c>
      <c r="M764" s="1660" t="s">
        <v>11800</v>
      </c>
      <c r="N764" s="1661"/>
      <c r="O764" s="1661"/>
      <c r="P764" s="1662"/>
      <c r="Q764" s="1674"/>
      <c r="R764" s="1666"/>
      <c r="S764" s="1668"/>
      <c r="T764" s="1674"/>
      <c r="U764" s="1666"/>
      <c r="V764" s="1666"/>
      <c r="W764" s="1666"/>
      <c r="X764" s="1666"/>
      <c r="Y764" s="1667"/>
      <c r="Z764" s="1668"/>
      <c r="AA764" s="1675"/>
      <c r="AB764" s="1676"/>
    </row>
    <row r="765" ht="33.75" customHeight="1">
      <c r="A765" s="1631" t="s">
        <v>35</v>
      </c>
      <c r="B765" s="1761">
        <v>45476.0</v>
      </c>
      <c r="C765" s="1185" t="s">
        <v>301</v>
      </c>
      <c r="D765" s="1654" t="s">
        <v>862</v>
      </c>
      <c r="E765" s="1633"/>
      <c r="F765" s="1633">
        <v>1363.0</v>
      </c>
      <c r="G765" s="1633" t="s">
        <v>10646</v>
      </c>
      <c r="H765" s="1633" t="s">
        <v>15124</v>
      </c>
      <c r="I765" s="1633" t="s">
        <v>15158</v>
      </c>
      <c r="J765" s="1633" t="s">
        <v>15159</v>
      </c>
      <c r="K765" s="1633" t="s">
        <v>15160</v>
      </c>
      <c r="L765" s="1634" t="s">
        <v>15161</v>
      </c>
      <c r="M765" s="1635" t="s">
        <v>11800</v>
      </c>
      <c r="N765" s="1636" t="s">
        <v>15162</v>
      </c>
      <c r="O765" s="1636"/>
      <c r="P765" s="1636"/>
      <c r="Q765" s="1678"/>
      <c r="R765" s="1648"/>
      <c r="S765" s="1650"/>
      <c r="T765" s="1678"/>
      <c r="U765" s="1648"/>
      <c r="V765" s="1648"/>
      <c r="W765" s="1648"/>
      <c r="X765" s="1648"/>
      <c r="Y765" s="1649"/>
      <c r="Z765" s="1650"/>
      <c r="AA765" s="1679"/>
      <c r="AB765" s="1680"/>
    </row>
    <row r="766" ht="33.75" customHeight="1">
      <c r="A766" s="1340" t="s">
        <v>56</v>
      </c>
      <c r="B766" s="1325">
        <v>45471.0</v>
      </c>
      <c r="C766" s="867" t="s">
        <v>6258</v>
      </c>
      <c r="D766" s="1655" t="s">
        <v>1171</v>
      </c>
      <c r="E766" s="1657"/>
      <c r="F766" s="1657">
        <v>1364.0</v>
      </c>
      <c r="G766" s="1658" t="s">
        <v>10646</v>
      </c>
      <c r="H766" s="1657" t="s">
        <v>15124</v>
      </c>
      <c r="I766" s="1657" t="s">
        <v>15163</v>
      </c>
      <c r="J766" s="1657" t="s">
        <v>15164</v>
      </c>
      <c r="K766" s="1657" t="s">
        <v>15165</v>
      </c>
      <c r="L766" s="1659" t="s">
        <v>15166</v>
      </c>
      <c r="M766" s="1660" t="s">
        <v>11800</v>
      </c>
      <c r="N766" s="1661" t="s">
        <v>15167</v>
      </c>
      <c r="O766" s="1661"/>
      <c r="P766" s="1662"/>
      <c r="Q766" s="1674"/>
      <c r="R766" s="1666"/>
      <c r="S766" s="1668"/>
      <c r="T766" s="1674"/>
      <c r="U766" s="1666"/>
      <c r="V766" s="1666"/>
      <c r="W766" s="1666"/>
      <c r="X766" s="1666"/>
      <c r="Y766" s="1667"/>
      <c r="Z766" s="1668"/>
      <c r="AA766" s="1675"/>
      <c r="AB766" s="1676"/>
    </row>
    <row r="767" ht="33.75" customHeight="1">
      <c r="A767" s="1631" t="s">
        <v>87</v>
      </c>
      <c r="B767" s="1327">
        <v>45479.0</v>
      </c>
      <c r="C767" s="817"/>
      <c r="D767" s="1654" t="s">
        <v>10710</v>
      </c>
      <c r="E767" s="1633"/>
      <c r="F767" s="1633">
        <v>1365.0</v>
      </c>
      <c r="G767" s="1633" t="s">
        <v>10646</v>
      </c>
      <c r="H767" s="1633" t="s">
        <v>15124</v>
      </c>
      <c r="I767" s="1633" t="s">
        <v>15168</v>
      </c>
      <c r="J767" s="1633" t="s">
        <v>15169</v>
      </c>
      <c r="K767" s="1633" t="s">
        <v>15170</v>
      </c>
      <c r="L767" s="1634" t="s">
        <v>15171</v>
      </c>
      <c r="M767" s="1635" t="s">
        <v>11800</v>
      </c>
      <c r="N767" s="1636" t="s">
        <v>15172</v>
      </c>
      <c r="O767" s="1636"/>
      <c r="P767" s="1636"/>
      <c r="Q767" s="1678"/>
      <c r="R767" s="1648"/>
      <c r="S767" s="1650"/>
      <c r="T767" s="1678"/>
      <c r="U767" s="1648"/>
      <c r="V767" s="1648"/>
      <c r="W767" s="1648"/>
      <c r="X767" s="1648"/>
      <c r="Y767" s="1649"/>
      <c r="Z767" s="1650"/>
      <c r="AA767" s="1679"/>
      <c r="AB767" s="1680"/>
    </row>
    <row r="768" ht="33.75" customHeight="1">
      <c r="A768" s="1340" t="s">
        <v>35</v>
      </c>
      <c r="B768" s="1764">
        <v>45476.0</v>
      </c>
      <c r="C768" s="867" t="s">
        <v>6258</v>
      </c>
      <c r="D768" s="1655" t="s">
        <v>674</v>
      </c>
      <c r="E768" s="1657"/>
      <c r="F768" s="1657">
        <v>1366.0</v>
      </c>
      <c r="G768" s="1658" t="s">
        <v>10646</v>
      </c>
      <c r="H768" s="1657" t="s">
        <v>15124</v>
      </c>
      <c r="I768" s="1657" t="s">
        <v>15173</v>
      </c>
      <c r="J768" s="1657" t="s">
        <v>15174</v>
      </c>
      <c r="K768" s="1657" t="s">
        <v>15175</v>
      </c>
      <c r="L768" s="1659" t="s">
        <v>15176</v>
      </c>
      <c r="M768" s="1660" t="s">
        <v>11800</v>
      </c>
      <c r="N768" s="1661"/>
      <c r="O768" s="1661"/>
      <c r="P768" s="1662"/>
      <c r="Q768" s="1674"/>
      <c r="R768" s="1666"/>
      <c r="S768" s="1668"/>
      <c r="T768" s="1674"/>
      <c r="U768" s="1666"/>
      <c r="V768" s="1666"/>
      <c r="W768" s="1666"/>
      <c r="X768" s="1666"/>
      <c r="Y768" s="1667"/>
      <c r="Z768" s="1668"/>
      <c r="AA768" s="1675"/>
      <c r="AB768" s="1676"/>
    </row>
    <row r="769" ht="33.75" customHeight="1">
      <c r="A769" s="1631" t="s">
        <v>56</v>
      </c>
      <c r="B769" s="1327">
        <v>45471.0</v>
      </c>
      <c r="C769" s="1185" t="s">
        <v>301</v>
      </c>
      <c r="D769" s="1654" t="s">
        <v>862</v>
      </c>
      <c r="E769" s="1633"/>
      <c r="F769" s="1633">
        <v>1367.0</v>
      </c>
      <c r="G769" s="1633" t="s">
        <v>10646</v>
      </c>
      <c r="H769" s="1633" t="s">
        <v>15124</v>
      </c>
      <c r="I769" s="1633" t="s">
        <v>15177</v>
      </c>
      <c r="J769" s="1633" t="s">
        <v>15178</v>
      </c>
      <c r="K769" s="1633" t="s">
        <v>15179</v>
      </c>
      <c r="L769" s="1634" t="s">
        <v>15180</v>
      </c>
      <c r="M769" s="1635" t="s">
        <v>11800</v>
      </c>
      <c r="N769" s="1636" t="s">
        <v>15181</v>
      </c>
      <c r="O769" s="1636"/>
      <c r="P769" s="1636"/>
      <c r="Q769" s="1678"/>
      <c r="R769" s="1648"/>
      <c r="S769" s="1650"/>
      <c r="T769" s="1678"/>
      <c r="U769" s="1648"/>
      <c r="V769" s="1648"/>
      <c r="W769" s="1648"/>
      <c r="X769" s="1648"/>
      <c r="Y769" s="1649"/>
      <c r="Z769" s="1650"/>
      <c r="AA769" s="1679" t="s">
        <v>15182</v>
      </c>
      <c r="AB769" s="1680"/>
    </row>
    <row r="770" ht="33.75" customHeight="1">
      <c r="A770" s="1631" t="s">
        <v>87</v>
      </c>
      <c r="B770" s="1327">
        <v>45479.0</v>
      </c>
      <c r="C770" s="817"/>
      <c r="D770" s="825" t="s">
        <v>13240</v>
      </c>
      <c r="E770" s="1633"/>
      <c r="F770" s="1633">
        <v>1368.0</v>
      </c>
      <c r="G770" s="1633" t="s">
        <v>10646</v>
      </c>
      <c r="H770" s="1633" t="s">
        <v>15124</v>
      </c>
      <c r="I770" s="1633" t="s">
        <v>15183</v>
      </c>
      <c r="J770" s="1633" t="s">
        <v>15184</v>
      </c>
      <c r="K770" s="1633" t="s">
        <v>15185</v>
      </c>
      <c r="L770" s="1634" t="s">
        <v>15186</v>
      </c>
      <c r="M770" s="1635" t="s">
        <v>11800</v>
      </c>
      <c r="N770" s="1636" t="s">
        <v>15187</v>
      </c>
      <c r="O770" s="1636"/>
      <c r="P770" s="1636"/>
      <c r="Q770" s="1678"/>
      <c r="R770" s="1648"/>
      <c r="S770" s="1650"/>
      <c r="T770" s="1678"/>
      <c r="U770" s="1648"/>
      <c r="V770" s="1648"/>
      <c r="W770" s="1648"/>
      <c r="X770" s="1648"/>
      <c r="Y770" s="1649"/>
      <c r="Z770" s="1650"/>
      <c r="AA770" s="1679" t="s">
        <v>14796</v>
      </c>
      <c r="AB770" s="1680"/>
    </row>
    <row r="771" ht="33.75" customHeight="1">
      <c r="A771" s="1631" t="s">
        <v>35</v>
      </c>
      <c r="B771" s="1761">
        <v>45476.0</v>
      </c>
      <c r="C771" s="1185" t="s">
        <v>301</v>
      </c>
      <c r="D771" s="1654" t="s">
        <v>15188</v>
      </c>
      <c r="E771" s="1633"/>
      <c r="F771" s="1633">
        <v>1369.0</v>
      </c>
      <c r="G771" s="1633" t="s">
        <v>10646</v>
      </c>
      <c r="H771" s="1633" t="s">
        <v>15124</v>
      </c>
      <c r="I771" s="1633" t="s">
        <v>15189</v>
      </c>
      <c r="J771" s="1633" t="s">
        <v>15190</v>
      </c>
      <c r="K771" s="1633" t="s">
        <v>15191</v>
      </c>
      <c r="L771" s="1634" t="s">
        <v>15192</v>
      </c>
      <c r="M771" s="1635" t="s">
        <v>11800</v>
      </c>
      <c r="N771" s="1636" t="s">
        <v>15193</v>
      </c>
      <c r="O771" s="1636"/>
      <c r="P771" s="1636"/>
      <c r="Q771" s="1678"/>
      <c r="R771" s="1648"/>
      <c r="S771" s="1650"/>
      <c r="T771" s="1678"/>
      <c r="U771" s="1648"/>
      <c r="V771" s="1648"/>
      <c r="W771" s="1648"/>
      <c r="X771" s="1648"/>
      <c r="Y771" s="1649"/>
      <c r="Z771" s="1650"/>
      <c r="AA771" s="1679"/>
      <c r="AB771" s="1680"/>
    </row>
    <row r="772" ht="33.75" customHeight="1">
      <c r="A772" s="1340" t="s">
        <v>56</v>
      </c>
      <c r="B772" s="1325">
        <v>45471.0</v>
      </c>
      <c r="C772" s="867" t="s">
        <v>6258</v>
      </c>
      <c r="D772" s="1655" t="s">
        <v>1371</v>
      </c>
      <c r="E772" s="1657"/>
      <c r="F772" s="1657">
        <v>1370.0</v>
      </c>
      <c r="G772" s="1658" t="s">
        <v>10646</v>
      </c>
      <c r="H772" s="1657" t="s">
        <v>15124</v>
      </c>
      <c r="I772" s="1657" t="s">
        <v>15194</v>
      </c>
      <c r="J772" s="1657" t="s">
        <v>15195</v>
      </c>
      <c r="K772" s="1657" t="s">
        <v>15196</v>
      </c>
      <c r="L772" s="1659" t="s">
        <v>15197</v>
      </c>
      <c r="M772" s="1660" t="s">
        <v>11800</v>
      </c>
      <c r="N772" s="1661" t="s">
        <v>15198</v>
      </c>
      <c r="O772" s="1661"/>
      <c r="P772" s="1662"/>
      <c r="Q772" s="1674"/>
      <c r="R772" s="1666"/>
      <c r="S772" s="1668"/>
      <c r="T772" s="1674"/>
      <c r="U772" s="1666"/>
      <c r="V772" s="1666"/>
      <c r="W772" s="1666"/>
      <c r="X772" s="1666"/>
      <c r="Y772" s="1667"/>
      <c r="Z772" s="1668"/>
      <c r="AA772" s="1675"/>
      <c r="AB772" s="1676"/>
    </row>
    <row r="773" ht="33.75" customHeight="1">
      <c r="A773" s="1725" t="s">
        <v>87</v>
      </c>
      <c r="B773" s="1325">
        <v>45479.0</v>
      </c>
      <c r="C773" s="777"/>
      <c r="D773" s="867" t="s">
        <v>15199</v>
      </c>
      <c r="E773" s="1657"/>
      <c r="F773" s="1657">
        <v>1371.0</v>
      </c>
      <c r="G773" s="1658" t="s">
        <v>10646</v>
      </c>
      <c r="H773" s="1657" t="s">
        <v>15124</v>
      </c>
      <c r="I773" s="1657" t="s">
        <v>15200</v>
      </c>
      <c r="J773" s="1657" t="s">
        <v>15201</v>
      </c>
      <c r="K773" s="1657" t="s">
        <v>15202</v>
      </c>
      <c r="L773" s="1659" t="s">
        <v>15203</v>
      </c>
      <c r="M773" s="1660" t="s">
        <v>11800</v>
      </c>
      <c r="N773" s="1661"/>
      <c r="O773" s="1661"/>
      <c r="P773" s="1662"/>
      <c r="Q773" s="1674"/>
      <c r="R773" s="1666"/>
      <c r="S773" s="1668"/>
      <c r="T773" s="1674"/>
      <c r="U773" s="1666"/>
      <c r="V773" s="1666"/>
      <c r="W773" s="1666"/>
      <c r="X773" s="1666"/>
      <c r="Y773" s="1667"/>
      <c r="Z773" s="1668"/>
      <c r="AA773" s="1675"/>
      <c r="AB773" s="1676"/>
    </row>
    <row r="774">
      <c r="C774" s="1185" t="s">
        <v>301</v>
      </c>
    </row>
    <row r="775" ht="33.75" customHeight="1">
      <c r="A775" s="1631" t="s">
        <v>56</v>
      </c>
      <c r="B775" s="1327">
        <v>45471.0</v>
      </c>
      <c r="C775" s="1185" t="s">
        <v>301</v>
      </c>
      <c r="D775" s="1654" t="s">
        <v>15204</v>
      </c>
      <c r="E775" s="1633"/>
      <c r="F775" s="1633">
        <v>1373.0</v>
      </c>
      <c r="G775" s="1633" t="s">
        <v>10646</v>
      </c>
      <c r="H775" s="1633" t="s">
        <v>15205</v>
      </c>
      <c r="I775" s="1633" t="s">
        <v>15206</v>
      </c>
      <c r="J775" s="1633" t="s">
        <v>15207</v>
      </c>
      <c r="K775" s="1633" t="s">
        <v>15208</v>
      </c>
      <c r="L775" s="1634" t="s">
        <v>15209</v>
      </c>
      <c r="M775" s="1635" t="s">
        <v>11800</v>
      </c>
      <c r="N775" s="1636" t="s">
        <v>15210</v>
      </c>
      <c r="O775" s="1636"/>
      <c r="P775" s="1636"/>
      <c r="Q775" s="1678"/>
      <c r="R775" s="1648"/>
      <c r="S775" s="1650"/>
      <c r="T775" s="1678"/>
      <c r="U775" s="1648"/>
      <c r="V775" s="1648"/>
      <c r="W775" s="1648"/>
      <c r="X775" s="1648"/>
      <c r="Y775" s="1649"/>
      <c r="Z775" s="1650"/>
      <c r="AA775" s="1679"/>
      <c r="AB775" s="1680"/>
    </row>
    <row r="776" ht="33.75" customHeight="1">
      <c r="A776" s="1631" t="s">
        <v>87</v>
      </c>
      <c r="B776" s="1327">
        <v>45479.0</v>
      </c>
      <c r="C776" s="1185" t="s">
        <v>301</v>
      </c>
      <c r="D776" s="825" t="s">
        <v>1623</v>
      </c>
      <c r="E776" s="1633"/>
      <c r="F776" s="1633">
        <v>1374.0</v>
      </c>
      <c r="G776" s="1633" t="s">
        <v>10646</v>
      </c>
      <c r="H776" s="1633" t="s">
        <v>15205</v>
      </c>
      <c r="I776" s="1633" t="s">
        <v>15211</v>
      </c>
      <c r="J776" s="1633" t="s">
        <v>15212</v>
      </c>
      <c r="K776" s="1633" t="s">
        <v>15213</v>
      </c>
      <c r="L776" s="1634" t="s">
        <v>15214</v>
      </c>
      <c r="M776" s="1635" t="s">
        <v>11800</v>
      </c>
      <c r="N776" s="1636" t="s">
        <v>15215</v>
      </c>
      <c r="O776" s="1636"/>
      <c r="P776" s="1636"/>
      <c r="Q776" s="1678"/>
      <c r="R776" s="1648"/>
      <c r="S776" s="1650"/>
      <c r="T776" s="1678"/>
      <c r="U776" s="1648"/>
      <c r="V776" s="1648"/>
      <c r="W776" s="1648"/>
      <c r="X776" s="1648"/>
      <c r="Y776" s="1649"/>
      <c r="Z776" s="1650"/>
      <c r="AA776" s="1679" t="s">
        <v>15216</v>
      </c>
      <c r="AB776" s="1680"/>
    </row>
    <row r="777" ht="33.75" customHeight="1">
      <c r="A777" s="1702" t="s">
        <v>35</v>
      </c>
      <c r="B777" s="1767"/>
      <c r="C777" s="1185" t="s">
        <v>301</v>
      </c>
      <c r="D777" s="1768"/>
      <c r="E777" s="1704"/>
      <c r="F777" s="1704">
        <v>1372.0</v>
      </c>
      <c r="G777" s="1704" t="s">
        <v>10646</v>
      </c>
      <c r="H777" s="1704" t="s">
        <v>15124</v>
      </c>
      <c r="I777" s="1704" t="s">
        <v>15217</v>
      </c>
      <c r="J777" s="1704" t="s">
        <v>15218</v>
      </c>
      <c r="K777" s="1704" t="s">
        <v>15219</v>
      </c>
      <c r="L777" s="1705" t="s">
        <v>15220</v>
      </c>
      <c r="M777" s="1706" t="s">
        <v>11800</v>
      </c>
      <c r="N777" s="1707"/>
      <c r="O777" s="1707"/>
      <c r="P777" s="1707"/>
      <c r="Q777" s="1708"/>
      <c r="R777" s="1709"/>
      <c r="S777" s="1710"/>
      <c r="T777" s="1708"/>
      <c r="U777" s="1709"/>
      <c r="V777" s="1709"/>
      <c r="W777" s="1709"/>
      <c r="X777" s="1709"/>
      <c r="Y777" s="1711"/>
      <c r="Z777" s="1710"/>
      <c r="AA777" s="1712"/>
      <c r="AB777" s="1713"/>
    </row>
    <row r="778" ht="33.75" customHeight="1">
      <c r="A778" s="1340" t="s">
        <v>56</v>
      </c>
      <c r="B778" s="1325">
        <v>45471.0</v>
      </c>
      <c r="C778" s="1185" t="s">
        <v>301</v>
      </c>
      <c r="D778" s="1655" t="s">
        <v>674</v>
      </c>
      <c r="E778" s="1657"/>
      <c r="F778" s="1657">
        <v>1376.0</v>
      </c>
      <c r="G778" s="1658" t="s">
        <v>10646</v>
      </c>
      <c r="H778" s="1657" t="s">
        <v>15205</v>
      </c>
      <c r="I778" s="1657" t="s">
        <v>15221</v>
      </c>
      <c r="J778" s="1657" t="s">
        <v>15222</v>
      </c>
      <c r="K778" s="1657" t="s">
        <v>15223</v>
      </c>
      <c r="L778" s="1659" t="s">
        <v>15224</v>
      </c>
      <c r="M778" s="1660" t="s">
        <v>11800</v>
      </c>
      <c r="N778" s="1661" t="s">
        <v>15225</v>
      </c>
      <c r="O778" s="1661"/>
      <c r="P778" s="1662"/>
      <c r="Q778" s="1674"/>
      <c r="R778" s="1666"/>
      <c r="S778" s="1668"/>
      <c r="T778" s="1674"/>
      <c r="U778" s="1666"/>
      <c r="V778" s="1666"/>
      <c r="W778" s="1666"/>
      <c r="X778" s="1666"/>
      <c r="Y778" s="1667"/>
      <c r="Z778" s="1668"/>
      <c r="AA778" s="1675"/>
      <c r="AB778" s="1676"/>
    </row>
    <row r="779" ht="33.75" customHeight="1">
      <c r="A779" s="1631" t="s">
        <v>87</v>
      </c>
      <c r="B779" s="1327">
        <v>45479.0</v>
      </c>
      <c r="C779" s="1185" t="s">
        <v>301</v>
      </c>
      <c r="D779" s="825" t="s">
        <v>862</v>
      </c>
      <c r="E779" s="1633"/>
      <c r="F779" s="1633">
        <v>1377.0</v>
      </c>
      <c r="G779" s="1633" t="s">
        <v>10646</v>
      </c>
      <c r="H779" s="1633" t="s">
        <v>15205</v>
      </c>
      <c r="I779" s="1633" t="s">
        <v>15226</v>
      </c>
      <c r="J779" s="1633" t="s">
        <v>15227</v>
      </c>
      <c r="K779" s="1633" t="s">
        <v>15228</v>
      </c>
      <c r="L779" s="1634" t="s">
        <v>15229</v>
      </c>
      <c r="M779" s="1635" t="s">
        <v>11800</v>
      </c>
      <c r="N779" s="1636" t="s">
        <v>15230</v>
      </c>
      <c r="O779" s="1636"/>
      <c r="P779" s="1636"/>
      <c r="Q779" s="1678"/>
      <c r="R779" s="1648"/>
      <c r="S779" s="1650"/>
      <c r="T779" s="1678"/>
      <c r="U779" s="1648"/>
      <c r="V779" s="1648"/>
      <c r="W779" s="1648"/>
      <c r="X779" s="1648"/>
      <c r="Y779" s="1649"/>
      <c r="Z779" s="1650"/>
      <c r="AA779" s="1679"/>
      <c r="AB779" s="1680"/>
    </row>
    <row r="780" ht="33.75" customHeight="1">
      <c r="A780" s="1340" t="s">
        <v>35</v>
      </c>
      <c r="B780" s="1764">
        <v>45478.0</v>
      </c>
      <c r="C780" s="1185" t="s">
        <v>301</v>
      </c>
      <c r="D780" s="1655" t="s">
        <v>1544</v>
      </c>
      <c r="E780" s="1657"/>
      <c r="F780" s="1657">
        <v>1378.0</v>
      </c>
      <c r="G780" s="1658" t="s">
        <v>10646</v>
      </c>
      <c r="H780" s="1657" t="s">
        <v>15205</v>
      </c>
      <c r="I780" s="1657" t="s">
        <v>15231</v>
      </c>
      <c r="J780" s="1657" t="s">
        <v>15232</v>
      </c>
      <c r="K780" s="1657" t="s">
        <v>15233</v>
      </c>
      <c r="L780" s="1659" t="s">
        <v>15234</v>
      </c>
      <c r="M780" s="1660" t="s">
        <v>11800</v>
      </c>
      <c r="N780" s="1661" t="s">
        <v>15235</v>
      </c>
      <c r="O780" s="1661"/>
      <c r="P780" s="1662"/>
      <c r="Q780" s="1674"/>
      <c r="R780" s="1666"/>
      <c r="S780" s="1668"/>
      <c r="T780" s="1674"/>
      <c r="U780" s="1666"/>
      <c r="V780" s="1666"/>
      <c r="W780" s="1666"/>
      <c r="X780" s="1666"/>
      <c r="Y780" s="1667"/>
      <c r="Z780" s="1668"/>
      <c r="AA780" s="1675"/>
      <c r="AB780" s="1676"/>
    </row>
    <row r="781" ht="33.75" customHeight="1">
      <c r="A781" s="1340" t="s">
        <v>56</v>
      </c>
      <c r="B781" s="1325">
        <v>45471.0</v>
      </c>
      <c r="C781" s="1185" t="s">
        <v>301</v>
      </c>
      <c r="D781" s="1655" t="s">
        <v>674</v>
      </c>
      <c r="E781" s="1657"/>
      <c r="F781" s="1657">
        <v>1379.0</v>
      </c>
      <c r="G781" s="1658" t="s">
        <v>10646</v>
      </c>
      <c r="H781" s="1657" t="s">
        <v>15205</v>
      </c>
      <c r="I781" s="1657" t="s">
        <v>15236</v>
      </c>
      <c r="J781" s="1657" t="s">
        <v>15237</v>
      </c>
      <c r="K781" s="1657" t="s">
        <v>15238</v>
      </c>
      <c r="L781" s="1659" t="s">
        <v>15239</v>
      </c>
      <c r="M781" s="1660" t="s">
        <v>11800</v>
      </c>
      <c r="N781" s="1661" t="s">
        <v>15240</v>
      </c>
      <c r="O781" s="1661"/>
      <c r="P781" s="1662"/>
      <c r="Q781" s="1674"/>
      <c r="R781" s="1666"/>
      <c r="S781" s="1668"/>
      <c r="T781" s="1674"/>
      <c r="U781" s="1666"/>
      <c r="V781" s="1666"/>
      <c r="W781" s="1666"/>
      <c r="X781" s="1666"/>
      <c r="Y781" s="1667"/>
      <c r="Z781" s="1668"/>
      <c r="AA781" s="1675"/>
      <c r="AB781" s="1676"/>
    </row>
    <row r="782" ht="33.75" customHeight="1">
      <c r="A782" s="1725" t="s">
        <v>87</v>
      </c>
      <c r="B782" s="1325">
        <v>45480.0</v>
      </c>
      <c r="C782" s="1185" t="s">
        <v>301</v>
      </c>
      <c r="D782" s="867" t="s">
        <v>15241</v>
      </c>
      <c r="E782" s="1657"/>
      <c r="F782" s="1657">
        <v>1380.0</v>
      </c>
      <c r="G782" s="1658" t="s">
        <v>10646</v>
      </c>
      <c r="H782" s="1657" t="s">
        <v>15242</v>
      </c>
      <c r="I782" s="1657" t="s">
        <v>15243</v>
      </c>
      <c r="J782" s="1657" t="s">
        <v>15244</v>
      </c>
      <c r="K782" s="1657" t="s">
        <v>15245</v>
      </c>
      <c r="L782" s="1659" t="s">
        <v>15246</v>
      </c>
      <c r="M782" s="1660" t="s">
        <v>11800</v>
      </c>
      <c r="N782" s="1661"/>
      <c r="O782" s="1661"/>
      <c r="P782" s="1662"/>
      <c r="Q782" s="1674"/>
      <c r="R782" s="1666"/>
      <c r="S782" s="1668"/>
      <c r="T782" s="1674"/>
      <c r="U782" s="1666"/>
      <c r="V782" s="1666"/>
      <c r="W782" s="1666"/>
      <c r="X782" s="1666"/>
      <c r="Y782" s="1667"/>
      <c r="Z782" s="1668"/>
      <c r="AA782" s="1675"/>
      <c r="AB782" s="1676"/>
    </row>
    <row r="783" ht="33.75" customHeight="1">
      <c r="A783" s="1340" t="s">
        <v>35</v>
      </c>
      <c r="B783" s="1764">
        <v>45478.0</v>
      </c>
      <c r="C783" s="1185" t="s">
        <v>301</v>
      </c>
      <c r="D783" s="1655" t="s">
        <v>15247</v>
      </c>
      <c r="E783" s="1657"/>
      <c r="F783" s="1657">
        <v>1381.0</v>
      </c>
      <c r="G783" s="1658" t="s">
        <v>10646</v>
      </c>
      <c r="H783" s="1657" t="s">
        <v>15242</v>
      </c>
      <c r="I783" s="1657" t="s">
        <v>15248</v>
      </c>
      <c r="J783" s="1657" t="s">
        <v>15249</v>
      </c>
      <c r="K783" s="1657" t="s">
        <v>15250</v>
      </c>
      <c r="L783" s="1659" t="s">
        <v>15251</v>
      </c>
      <c r="M783" s="1660" t="s">
        <v>11800</v>
      </c>
      <c r="N783" s="1661" t="s">
        <v>15252</v>
      </c>
      <c r="O783" s="1661"/>
      <c r="P783" s="1662"/>
      <c r="Q783" s="1674"/>
      <c r="R783" s="1666"/>
      <c r="S783" s="1668"/>
      <c r="T783" s="1674"/>
      <c r="U783" s="1666"/>
      <c r="V783" s="1666"/>
      <c r="W783" s="1666"/>
      <c r="X783" s="1666"/>
      <c r="Y783" s="1667"/>
      <c r="Z783" s="1668"/>
      <c r="AA783" s="1675" t="s">
        <v>15253</v>
      </c>
      <c r="AB783" s="1676"/>
    </row>
    <row r="784" ht="33.75" customHeight="1">
      <c r="A784" s="1631" t="s">
        <v>56</v>
      </c>
      <c r="B784" s="1327">
        <v>45471.0</v>
      </c>
      <c r="C784" s="1185" t="s">
        <v>301</v>
      </c>
      <c r="D784" s="1654" t="s">
        <v>10710</v>
      </c>
      <c r="E784" s="1633"/>
      <c r="F784" s="1633">
        <v>1382.0</v>
      </c>
      <c r="G784" s="1633" t="s">
        <v>10646</v>
      </c>
      <c r="H784" s="1633" t="s">
        <v>15242</v>
      </c>
      <c r="I784" s="1633" t="s">
        <v>15254</v>
      </c>
      <c r="J784" s="1633" t="s">
        <v>15255</v>
      </c>
      <c r="K784" s="1633" t="s">
        <v>15256</v>
      </c>
      <c r="L784" s="1634" t="s">
        <v>15257</v>
      </c>
      <c r="M784" s="1635" t="s">
        <v>11800</v>
      </c>
      <c r="N784" s="1636" t="s">
        <v>15258</v>
      </c>
      <c r="O784" s="1636"/>
      <c r="P784" s="1636"/>
      <c r="Q784" s="1678"/>
      <c r="R784" s="1648"/>
      <c r="S784" s="1650"/>
      <c r="T784" s="1678"/>
      <c r="U784" s="1648"/>
      <c r="V784" s="1648"/>
      <c r="W784" s="1648"/>
      <c r="X784" s="1648"/>
      <c r="Y784" s="1649"/>
      <c r="Z784" s="1650"/>
      <c r="AA784" s="1679" t="s">
        <v>14832</v>
      </c>
      <c r="AB784" s="1680"/>
    </row>
    <row r="785" ht="33.75" customHeight="1">
      <c r="A785" s="1631" t="s">
        <v>87</v>
      </c>
      <c r="B785" s="1327">
        <v>45483.0</v>
      </c>
      <c r="C785" s="1185" t="s">
        <v>301</v>
      </c>
      <c r="D785" s="825" t="s">
        <v>15259</v>
      </c>
      <c r="E785" s="1633"/>
      <c r="F785" s="1633">
        <v>1383.0</v>
      </c>
      <c r="G785" s="1633" t="s">
        <v>10646</v>
      </c>
      <c r="H785" s="1633" t="s">
        <v>15242</v>
      </c>
      <c r="I785" s="1633" t="s">
        <v>15260</v>
      </c>
      <c r="J785" s="1633" t="s">
        <v>15261</v>
      </c>
      <c r="K785" s="1633" t="s">
        <v>15262</v>
      </c>
      <c r="L785" s="1634" t="s">
        <v>15263</v>
      </c>
      <c r="M785" s="1635" t="s">
        <v>11800</v>
      </c>
      <c r="N785" s="1636" t="s">
        <v>15264</v>
      </c>
      <c r="O785" s="1636"/>
      <c r="P785" s="1636"/>
      <c r="Q785" s="1678"/>
      <c r="R785" s="1648"/>
      <c r="S785" s="1650"/>
      <c r="T785" s="1678"/>
      <c r="U785" s="1648"/>
      <c r="V785" s="1648"/>
      <c r="W785" s="1648"/>
      <c r="X785" s="1648"/>
      <c r="Y785" s="1649"/>
      <c r="Z785" s="1650"/>
      <c r="AA785" s="1679"/>
      <c r="AB785" s="1680"/>
    </row>
    <row r="786" ht="33.75" customHeight="1">
      <c r="A786" s="1631" t="s">
        <v>35</v>
      </c>
      <c r="B786" s="1761">
        <v>45478.0</v>
      </c>
      <c r="C786" s="1185" t="s">
        <v>301</v>
      </c>
      <c r="D786" s="1654" t="s">
        <v>5529</v>
      </c>
      <c r="E786" s="1633"/>
      <c r="F786" s="1633">
        <v>1384.0</v>
      </c>
      <c r="G786" s="1633" t="s">
        <v>10646</v>
      </c>
      <c r="H786" s="1633" t="s">
        <v>15242</v>
      </c>
      <c r="I786" s="1633" t="s">
        <v>15265</v>
      </c>
      <c r="J786" s="1633" t="s">
        <v>15266</v>
      </c>
      <c r="K786" s="1633" t="s">
        <v>15267</v>
      </c>
      <c r="L786" s="1634" t="s">
        <v>15268</v>
      </c>
      <c r="M786" s="1635" t="s">
        <v>11800</v>
      </c>
      <c r="N786" s="1636" t="s">
        <v>15269</v>
      </c>
      <c r="O786" s="1636"/>
      <c r="P786" s="1636"/>
      <c r="Q786" s="1678"/>
      <c r="R786" s="1648"/>
      <c r="S786" s="1650"/>
      <c r="T786" s="1678"/>
      <c r="U786" s="1648"/>
      <c r="V786" s="1648"/>
      <c r="W786" s="1648"/>
      <c r="X786" s="1648"/>
      <c r="Y786" s="1649"/>
      <c r="Z786" s="1650"/>
      <c r="AA786" s="1679"/>
      <c r="AB786" s="1680"/>
    </row>
    <row r="787" ht="33.75" customHeight="1">
      <c r="A787" s="1340" t="s">
        <v>56</v>
      </c>
      <c r="B787" s="1325">
        <v>45471.0</v>
      </c>
      <c r="C787" s="1185" t="s">
        <v>301</v>
      </c>
      <c r="D787" s="1655" t="s">
        <v>674</v>
      </c>
      <c r="E787" s="1657"/>
      <c r="F787" s="1657">
        <v>1385.0</v>
      </c>
      <c r="G787" s="1658" t="s">
        <v>10646</v>
      </c>
      <c r="H787" s="1657" t="s">
        <v>15242</v>
      </c>
      <c r="I787" s="1657" t="s">
        <v>15270</v>
      </c>
      <c r="J787" s="1657" t="s">
        <v>15271</v>
      </c>
      <c r="K787" s="1657" t="s">
        <v>15272</v>
      </c>
      <c r="L787" s="1659" t="s">
        <v>15273</v>
      </c>
      <c r="M787" s="1660" t="s">
        <v>11800</v>
      </c>
      <c r="N787" s="1661" t="s">
        <v>15274</v>
      </c>
      <c r="O787" s="1661"/>
      <c r="P787" s="1662"/>
      <c r="Q787" s="1674"/>
      <c r="R787" s="1666"/>
      <c r="S787" s="1668"/>
      <c r="T787" s="1674"/>
      <c r="U787" s="1666"/>
      <c r="V787" s="1666"/>
      <c r="W787" s="1666"/>
      <c r="X787" s="1666"/>
      <c r="Y787" s="1667"/>
      <c r="Z787" s="1668"/>
      <c r="AA787" s="1675"/>
      <c r="AB787" s="1676"/>
    </row>
    <row r="788" ht="33.75" customHeight="1">
      <c r="A788" s="1631" t="s">
        <v>87</v>
      </c>
      <c r="B788" s="1327">
        <v>45470.0</v>
      </c>
      <c r="C788" s="1185" t="s">
        <v>301</v>
      </c>
      <c r="D788" s="825" t="s">
        <v>5529</v>
      </c>
      <c r="E788" s="1633"/>
      <c r="F788" s="1633">
        <v>1386.0</v>
      </c>
      <c r="G788" s="1633" t="s">
        <v>10646</v>
      </c>
      <c r="H788" s="1633" t="s">
        <v>15275</v>
      </c>
      <c r="I788" s="1633" t="s">
        <v>15276</v>
      </c>
      <c r="J788" s="1633" t="s">
        <v>15277</v>
      </c>
      <c r="K788" s="1633" t="s">
        <v>15278</v>
      </c>
      <c r="L788" s="1634" t="s">
        <v>15279</v>
      </c>
      <c r="M788" s="1635" t="s">
        <v>11800</v>
      </c>
      <c r="N788" s="1636" t="s">
        <v>15280</v>
      </c>
      <c r="O788" s="1636"/>
      <c r="P788" s="1636"/>
      <c r="Q788" s="1678"/>
      <c r="R788" s="1648"/>
      <c r="S788" s="1650"/>
      <c r="T788" s="1678"/>
      <c r="U788" s="1648"/>
      <c r="V788" s="1648"/>
      <c r="W788" s="1648"/>
      <c r="X788" s="1648"/>
      <c r="Y788" s="1649"/>
      <c r="Z788" s="1650"/>
      <c r="AA788" s="1679"/>
      <c r="AB788" s="1680"/>
    </row>
    <row r="789" ht="33.75" customHeight="1">
      <c r="A789" s="1631" t="s">
        <v>35</v>
      </c>
      <c r="B789" s="1761">
        <v>45478.0</v>
      </c>
      <c r="C789" s="1185" t="s">
        <v>301</v>
      </c>
      <c r="D789" s="1654" t="s">
        <v>9675</v>
      </c>
      <c r="E789" s="1633"/>
      <c r="F789" s="1633">
        <v>1387.0</v>
      </c>
      <c r="G789" s="1633" t="s">
        <v>10646</v>
      </c>
      <c r="H789" s="1633" t="s">
        <v>15275</v>
      </c>
      <c r="I789" s="1633" t="s">
        <v>15281</v>
      </c>
      <c r="J789" s="1633" t="s">
        <v>15282</v>
      </c>
      <c r="K789" s="1633" t="s">
        <v>15283</v>
      </c>
      <c r="L789" s="1634" t="s">
        <v>15284</v>
      </c>
      <c r="M789" s="1635" t="s">
        <v>11800</v>
      </c>
      <c r="N789" s="1636" t="s">
        <v>15285</v>
      </c>
      <c r="O789" s="1636"/>
      <c r="P789" s="1636"/>
      <c r="Q789" s="1678"/>
      <c r="R789" s="1648"/>
      <c r="S789" s="1650"/>
      <c r="T789" s="1678"/>
      <c r="U789" s="1648"/>
      <c r="V789" s="1648"/>
      <c r="W789" s="1648"/>
      <c r="X789" s="1648"/>
      <c r="Y789" s="1649"/>
      <c r="Z789" s="1650"/>
      <c r="AA789" s="1679"/>
      <c r="AB789" s="1680"/>
    </row>
    <row r="790" ht="33.75" customHeight="1">
      <c r="A790" s="1631" t="s">
        <v>56</v>
      </c>
      <c r="B790" s="1327">
        <v>45471.0</v>
      </c>
      <c r="C790" s="1185" t="s">
        <v>301</v>
      </c>
      <c r="D790" s="1654" t="s">
        <v>10710</v>
      </c>
      <c r="E790" s="1633"/>
      <c r="F790" s="1633">
        <v>1388.0</v>
      </c>
      <c r="G790" s="1633" t="s">
        <v>10646</v>
      </c>
      <c r="H790" s="1633" t="s">
        <v>15275</v>
      </c>
      <c r="I790" s="1633" t="s">
        <v>15286</v>
      </c>
      <c r="J790" s="1633" t="s">
        <v>15287</v>
      </c>
      <c r="K790" s="1633" t="s">
        <v>15288</v>
      </c>
      <c r="L790" s="1634" t="s">
        <v>15289</v>
      </c>
      <c r="M790" s="1635" t="s">
        <v>11800</v>
      </c>
      <c r="N790" s="1636" t="s">
        <v>15290</v>
      </c>
      <c r="O790" s="1636"/>
      <c r="P790" s="1636"/>
      <c r="Q790" s="1678"/>
      <c r="R790" s="1648"/>
      <c r="S790" s="1650"/>
      <c r="T790" s="1678"/>
      <c r="U790" s="1648"/>
      <c r="V790" s="1648"/>
      <c r="W790" s="1648"/>
      <c r="X790" s="1648"/>
      <c r="Y790" s="1649"/>
      <c r="Z790" s="1650"/>
      <c r="AA790" s="1679" t="s">
        <v>15291</v>
      </c>
      <c r="AB790" s="1680"/>
    </row>
    <row r="791" ht="33.75" customHeight="1">
      <c r="A791" s="1725" t="s">
        <v>87</v>
      </c>
      <c r="B791" s="1325">
        <v>45477.0</v>
      </c>
      <c r="C791" s="1185" t="s">
        <v>301</v>
      </c>
      <c r="D791" s="867" t="s">
        <v>15292</v>
      </c>
      <c r="E791" s="1657"/>
      <c r="F791" s="1657">
        <v>1389.0</v>
      </c>
      <c r="G791" s="1658" t="s">
        <v>10646</v>
      </c>
      <c r="H791" s="1657" t="s">
        <v>15275</v>
      </c>
      <c r="I791" s="1657" t="s">
        <v>15293</v>
      </c>
      <c r="J791" s="1657" t="s">
        <v>15294</v>
      </c>
      <c r="K791" s="1657" t="s">
        <v>15295</v>
      </c>
      <c r="L791" s="1659" t="s">
        <v>15296</v>
      </c>
      <c r="M791" s="1660" t="s">
        <v>11800</v>
      </c>
      <c r="N791" s="1661" t="s">
        <v>15297</v>
      </c>
      <c r="O791" s="1661"/>
      <c r="P791" s="1662"/>
      <c r="Q791" s="1674"/>
      <c r="R791" s="1666"/>
      <c r="S791" s="1668"/>
      <c r="T791" s="1674"/>
      <c r="U791" s="1666"/>
      <c r="V791" s="1666"/>
      <c r="W791" s="1666"/>
      <c r="X791" s="1666"/>
      <c r="Y791" s="1667"/>
      <c r="Z791" s="1668"/>
      <c r="AA791" s="1675" t="s">
        <v>15298</v>
      </c>
      <c r="AB791" s="1676"/>
    </row>
    <row r="792" ht="33.75" customHeight="1">
      <c r="A792" s="1340" t="s">
        <v>35</v>
      </c>
      <c r="B792" s="1764">
        <v>45478.0</v>
      </c>
      <c r="C792" s="1185" t="s">
        <v>301</v>
      </c>
      <c r="D792" s="1655" t="s">
        <v>13608</v>
      </c>
      <c r="E792" s="1657"/>
      <c r="F792" s="1657">
        <v>1390.0</v>
      </c>
      <c r="G792" s="1658" t="s">
        <v>10646</v>
      </c>
      <c r="H792" s="1657" t="s">
        <v>15275</v>
      </c>
      <c r="I792" s="1657" t="s">
        <v>15299</v>
      </c>
      <c r="J792" s="1657" t="s">
        <v>15300</v>
      </c>
      <c r="K792" s="1657" t="s">
        <v>15301</v>
      </c>
      <c r="L792" s="1659" t="s">
        <v>15302</v>
      </c>
      <c r="M792" s="1660" t="s">
        <v>11800</v>
      </c>
      <c r="N792" s="1661" t="s">
        <v>15303</v>
      </c>
      <c r="O792" s="1661"/>
      <c r="P792" s="1662"/>
      <c r="Q792" s="1674"/>
      <c r="R792" s="1666"/>
      <c r="S792" s="1668"/>
      <c r="T792" s="1674"/>
      <c r="U792" s="1666"/>
      <c r="V792" s="1666"/>
      <c r="W792" s="1666"/>
      <c r="X792" s="1666"/>
      <c r="Y792" s="1667"/>
      <c r="Z792" s="1668"/>
      <c r="AA792" s="1675"/>
      <c r="AB792" s="1676"/>
    </row>
    <row r="793" ht="33.75" customHeight="1">
      <c r="A793" s="1340" t="s">
        <v>56</v>
      </c>
      <c r="B793" s="1325">
        <v>45471.0</v>
      </c>
      <c r="C793" s="1185" t="s">
        <v>301</v>
      </c>
      <c r="D793" s="1655" t="s">
        <v>674</v>
      </c>
      <c r="E793" s="1657"/>
      <c r="F793" s="1657">
        <v>1391.0</v>
      </c>
      <c r="G793" s="1658" t="s">
        <v>10646</v>
      </c>
      <c r="H793" s="1657" t="s">
        <v>15275</v>
      </c>
      <c r="I793" s="1657" t="s">
        <v>15304</v>
      </c>
      <c r="J793" s="1657" t="s">
        <v>15305</v>
      </c>
      <c r="K793" s="1657" t="s">
        <v>15306</v>
      </c>
      <c r="L793" s="1659" t="s">
        <v>15307</v>
      </c>
      <c r="M793" s="1660" t="s">
        <v>11800</v>
      </c>
      <c r="N793" s="1661" t="s">
        <v>15308</v>
      </c>
      <c r="O793" s="1661"/>
      <c r="P793" s="1662"/>
      <c r="Q793" s="1674"/>
      <c r="R793" s="1666"/>
      <c r="S793" s="1668"/>
      <c r="T793" s="1674"/>
      <c r="U793" s="1666"/>
      <c r="V793" s="1666"/>
      <c r="W793" s="1666"/>
      <c r="X793" s="1666"/>
      <c r="Y793" s="1667"/>
      <c r="Z793" s="1668"/>
      <c r="AA793" s="1675"/>
      <c r="AB793" s="1676"/>
    </row>
    <row r="794" ht="33.75" customHeight="1">
      <c r="A794" s="1725" t="s">
        <v>87</v>
      </c>
      <c r="B794" s="777"/>
      <c r="C794" s="1185" t="s">
        <v>301</v>
      </c>
      <c r="D794" s="777"/>
      <c r="E794" s="1657"/>
      <c r="F794" s="1657">
        <v>1392.0</v>
      </c>
      <c r="G794" s="1658" t="s">
        <v>10646</v>
      </c>
      <c r="H794" s="1657" t="s">
        <v>15275</v>
      </c>
      <c r="I794" s="1657" t="s">
        <v>15309</v>
      </c>
      <c r="J794" s="1657" t="s">
        <v>15310</v>
      </c>
      <c r="K794" s="1657" t="s">
        <v>15311</v>
      </c>
      <c r="L794" s="1659" t="s">
        <v>15312</v>
      </c>
      <c r="M794" s="1660" t="s">
        <v>11800</v>
      </c>
      <c r="N794" s="1661"/>
      <c r="O794" s="1661"/>
      <c r="P794" s="1662"/>
      <c r="Q794" s="1674"/>
      <c r="R794" s="1666"/>
      <c r="S794" s="1668"/>
      <c r="T794" s="1674"/>
      <c r="U794" s="1666"/>
      <c r="V794" s="1666"/>
      <c r="W794" s="1666"/>
      <c r="X794" s="1666"/>
      <c r="Y794" s="1667"/>
      <c r="Z794" s="1668"/>
      <c r="AA794" s="1675"/>
      <c r="AB794" s="1676"/>
    </row>
    <row r="795" ht="33.75" customHeight="1">
      <c r="A795" s="1340" t="s">
        <v>35</v>
      </c>
      <c r="B795" s="1764">
        <v>45478.0</v>
      </c>
      <c r="C795" s="1185" t="s">
        <v>301</v>
      </c>
      <c r="D795" s="1655" t="s">
        <v>15313</v>
      </c>
      <c r="E795" s="1657"/>
      <c r="F795" s="1657">
        <v>1393.0</v>
      </c>
      <c r="G795" s="1658" t="s">
        <v>10646</v>
      </c>
      <c r="H795" s="1657" t="s">
        <v>15275</v>
      </c>
      <c r="I795" s="1657" t="s">
        <v>15314</v>
      </c>
      <c r="J795" s="1657" t="s">
        <v>15315</v>
      </c>
      <c r="K795" s="1657" t="s">
        <v>15316</v>
      </c>
      <c r="L795" s="1659" t="s">
        <v>15317</v>
      </c>
      <c r="M795" s="1660" t="s">
        <v>11800</v>
      </c>
      <c r="N795" s="1661" t="s">
        <v>15318</v>
      </c>
      <c r="O795" s="1661"/>
      <c r="P795" s="1662"/>
      <c r="Q795" s="1674"/>
      <c r="R795" s="1666"/>
      <c r="S795" s="1668"/>
      <c r="T795" s="1674"/>
      <c r="U795" s="1666"/>
      <c r="V795" s="1666"/>
      <c r="W795" s="1666"/>
      <c r="X795" s="1666"/>
      <c r="Y795" s="1667"/>
      <c r="Z795" s="1668"/>
      <c r="AA795" s="1675"/>
      <c r="AB795" s="1676"/>
    </row>
    <row r="796" ht="33.75" customHeight="1">
      <c r="A796" s="1340" t="s">
        <v>56</v>
      </c>
      <c r="B796" s="1325">
        <v>45471.0</v>
      </c>
      <c r="C796" s="1185" t="s">
        <v>301</v>
      </c>
      <c r="D796" s="1655" t="s">
        <v>674</v>
      </c>
      <c r="E796" s="1657"/>
      <c r="F796" s="1657">
        <v>1394.0</v>
      </c>
      <c r="G796" s="1658" t="s">
        <v>10646</v>
      </c>
      <c r="H796" s="1657" t="s">
        <v>15275</v>
      </c>
      <c r="I796" s="1657" t="s">
        <v>15319</v>
      </c>
      <c r="J796" s="1657" t="s">
        <v>15320</v>
      </c>
      <c r="K796" s="1657" t="s">
        <v>15321</v>
      </c>
      <c r="L796" s="1659" t="s">
        <v>15322</v>
      </c>
      <c r="M796" s="1660" t="s">
        <v>11800</v>
      </c>
      <c r="N796" s="1661" t="s">
        <v>15323</v>
      </c>
      <c r="O796" s="1661"/>
      <c r="P796" s="1662"/>
      <c r="Q796" s="1674"/>
      <c r="R796" s="1666"/>
      <c r="S796" s="1668"/>
      <c r="T796" s="1674"/>
      <c r="U796" s="1666"/>
      <c r="V796" s="1666"/>
      <c r="W796" s="1666"/>
      <c r="X796" s="1666"/>
      <c r="Y796" s="1667"/>
      <c r="Z796" s="1668"/>
      <c r="AA796" s="1675"/>
      <c r="AB796" s="1676"/>
    </row>
    <row r="797" ht="33.75" customHeight="1">
      <c r="A797" s="1631" t="s">
        <v>87</v>
      </c>
      <c r="B797" s="1327">
        <v>45470.0</v>
      </c>
      <c r="C797" s="1185" t="s">
        <v>301</v>
      </c>
      <c r="D797" s="825" t="s">
        <v>862</v>
      </c>
      <c r="E797" s="1633"/>
      <c r="F797" s="1633">
        <v>1395.0</v>
      </c>
      <c r="G797" s="1633" t="s">
        <v>10646</v>
      </c>
      <c r="H797" s="1633" t="s">
        <v>15275</v>
      </c>
      <c r="I797" s="1633" t="s">
        <v>15324</v>
      </c>
      <c r="J797" s="1633" t="s">
        <v>15325</v>
      </c>
      <c r="K797" s="1633" t="s">
        <v>15326</v>
      </c>
      <c r="L797" s="1634" t="s">
        <v>15327</v>
      </c>
      <c r="M797" s="1635" t="s">
        <v>11800</v>
      </c>
      <c r="N797" s="1636" t="s">
        <v>15328</v>
      </c>
      <c r="O797" s="1636"/>
      <c r="P797" s="1636"/>
      <c r="Q797" s="1678"/>
      <c r="R797" s="1648"/>
      <c r="S797" s="1650"/>
      <c r="T797" s="1678"/>
      <c r="U797" s="1648"/>
      <c r="V797" s="1648"/>
      <c r="W797" s="1648"/>
      <c r="X797" s="1648"/>
      <c r="Y797" s="1649"/>
      <c r="Z797" s="1650"/>
      <c r="AA797" s="1679" t="s">
        <v>15329</v>
      </c>
      <c r="AB797" s="1680"/>
    </row>
    <row r="798" ht="33.75" customHeight="1">
      <c r="A798" s="1340" t="s">
        <v>35</v>
      </c>
      <c r="B798" s="1764">
        <v>45478.0</v>
      </c>
      <c r="C798" s="1185" t="s">
        <v>301</v>
      </c>
      <c r="D798" s="1655" t="s">
        <v>9675</v>
      </c>
      <c r="E798" s="1657"/>
      <c r="F798" s="1657">
        <v>1396.0</v>
      </c>
      <c r="G798" s="1658" t="s">
        <v>10646</v>
      </c>
      <c r="H798" s="1657" t="s">
        <v>15275</v>
      </c>
      <c r="I798" s="1657" t="s">
        <v>15330</v>
      </c>
      <c r="J798" s="1657" t="s">
        <v>15331</v>
      </c>
      <c r="K798" s="1657" t="s">
        <v>15332</v>
      </c>
      <c r="L798" s="1659" t="s">
        <v>15333</v>
      </c>
      <c r="M798" s="1660" t="s">
        <v>11800</v>
      </c>
      <c r="N798" s="1661" t="s">
        <v>15334</v>
      </c>
      <c r="O798" s="1661"/>
      <c r="P798" s="1662"/>
      <c r="Q798" s="1674"/>
      <c r="R798" s="1666"/>
      <c r="S798" s="1668"/>
      <c r="T798" s="1674"/>
      <c r="U798" s="1666"/>
      <c r="V798" s="1666"/>
      <c r="W798" s="1666"/>
      <c r="X798" s="1666"/>
      <c r="Y798" s="1667"/>
      <c r="Z798" s="1668"/>
      <c r="AA798" s="1675" t="s">
        <v>15335</v>
      </c>
      <c r="AB798" s="1676"/>
    </row>
    <row r="799" ht="33.75" customHeight="1">
      <c r="A799" s="1340" t="s">
        <v>56</v>
      </c>
      <c r="B799" s="1325">
        <v>45471.0</v>
      </c>
      <c r="C799" s="1185" t="s">
        <v>301</v>
      </c>
      <c r="D799" s="1655" t="s">
        <v>674</v>
      </c>
      <c r="E799" s="1657"/>
      <c r="F799" s="1657">
        <v>1397.0</v>
      </c>
      <c r="G799" s="1658" t="s">
        <v>10646</v>
      </c>
      <c r="H799" s="1657" t="s">
        <v>15275</v>
      </c>
      <c r="I799" s="1657" t="s">
        <v>15336</v>
      </c>
      <c r="J799" s="1657" t="s">
        <v>15337</v>
      </c>
      <c r="K799" s="1657" t="s">
        <v>15338</v>
      </c>
      <c r="L799" s="1659" t="s">
        <v>15339</v>
      </c>
      <c r="M799" s="1660" t="s">
        <v>11800</v>
      </c>
      <c r="N799" s="1661" t="s">
        <v>15340</v>
      </c>
      <c r="O799" s="1661"/>
      <c r="P799" s="1662"/>
      <c r="Q799" s="1674"/>
      <c r="R799" s="1666"/>
      <c r="S799" s="1668"/>
      <c r="T799" s="1674"/>
      <c r="U799" s="1666"/>
      <c r="V799" s="1666"/>
      <c r="W799" s="1666"/>
      <c r="X799" s="1666"/>
      <c r="Y799" s="1667"/>
      <c r="Z799" s="1668"/>
      <c r="AA799" s="1675"/>
      <c r="AB799" s="1676"/>
    </row>
    <row r="800" ht="33.75" customHeight="1">
      <c r="A800" s="1631" t="s">
        <v>87</v>
      </c>
      <c r="B800" s="1327">
        <v>45477.0</v>
      </c>
      <c r="C800" s="1185" t="s">
        <v>301</v>
      </c>
      <c r="D800" s="825" t="s">
        <v>5726</v>
      </c>
      <c r="E800" s="1633"/>
      <c r="F800" s="1633">
        <v>1398.0</v>
      </c>
      <c r="G800" s="1633" t="s">
        <v>10646</v>
      </c>
      <c r="H800" s="1633" t="s">
        <v>15275</v>
      </c>
      <c r="I800" s="1633" t="s">
        <v>15341</v>
      </c>
      <c r="J800" s="1633" t="s">
        <v>15342</v>
      </c>
      <c r="K800" s="1633" t="s">
        <v>15343</v>
      </c>
      <c r="L800" s="1634" t="s">
        <v>15344</v>
      </c>
      <c r="M800" s="1635" t="s">
        <v>11800</v>
      </c>
      <c r="N800" s="1636" t="s">
        <v>15345</v>
      </c>
      <c r="O800" s="1636"/>
      <c r="P800" s="1636"/>
      <c r="Q800" s="1678"/>
      <c r="R800" s="1648"/>
      <c r="S800" s="1650"/>
      <c r="T800" s="1678"/>
      <c r="U800" s="1648"/>
      <c r="V800" s="1648"/>
      <c r="W800" s="1648"/>
      <c r="X800" s="1648"/>
      <c r="Y800" s="1649"/>
      <c r="Z800" s="1650"/>
      <c r="AA800" s="1679"/>
      <c r="AB800" s="1680"/>
    </row>
    <row r="801" ht="33.75" customHeight="1">
      <c r="A801" s="1631" t="s">
        <v>35</v>
      </c>
      <c r="B801" s="1769"/>
      <c r="C801" s="1185" t="s">
        <v>301</v>
      </c>
      <c r="D801" s="1762"/>
      <c r="E801" s="1633"/>
      <c r="F801" s="1633">
        <v>1399.0</v>
      </c>
      <c r="G801" s="1633" t="s">
        <v>10646</v>
      </c>
      <c r="H801" s="1633" t="s">
        <v>15275</v>
      </c>
      <c r="I801" s="1633" t="s">
        <v>15346</v>
      </c>
      <c r="J801" s="1633" t="s">
        <v>989</v>
      </c>
      <c r="K801" s="1633" t="s">
        <v>15347</v>
      </c>
      <c r="L801" s="1634" t="s">
        <v>15348</v>
      </c>
      <c r="M801" s="1635" t="s">
        <v>11800</v>
      </c>
      <c r="N801" s="1636" t="s">
        <v>15349</v>
      </c>
      <c r="O801" s="1636"/>
      <c r="P801" s="1636"/>
      <c r="Q801" s="1678"/>
      <c r="R801" s="1648"/>
      <c r="S801" s="1650"/>
      <c r="T801" s="1678"/>
      <c r="U801" s="1648"/>
      <c r="V801" s="1648"/>
      <c r="W801" s="1648"/>
      <c r="X801" s="1648"/>
      <c r="Y801" s="1649"/>
      <c r="Z801" s="1650"/>
      <c r="AA801" s="1679"/>
      <c r="AB801" s="1680"/>
    </row>
    <row r="802" ht="33.75" customHeight="1">
      <c r="A802" s="1340" t="s">
        <v>56</v>
      </c>
      <c r="B802" s="777"/>
      <c r="C802" s="1185" t="s">
        <v>301</v>
      </c>
      <c r="D802" s="1757"/>
      <c r="E802" s="1657"/>
      <c r="F802" s="1657">
        <v>1400.0</v>
      </c>
      <c r="G802" s="1658" t="s">
        <v>10646</v>
      </c>
      <c r="H802" s="1657" t="s">
        <v>15350</v>
      </c>
      <c r="I802" s="1657" t="s">
        <v>15351</v>
      </c>
      <c r="J802" s="1657" t="s">
        <v>15352</v>
      </c>
      <c r="K802" s="1657" t="s">
        <v>15353</v>
      </c>
      <c r="L802" s="1659" t="s">
        <v>15354</v>
      </c>
      <c r="M802" s="1660" t="s">
        <v>11800</v>
      </c>
      <c r="N802" s="1661" t="s">
        <v>15355</v>
      </c>
      <c r="O802" s="1661"/>
      <c r="P802" s="1662"/>
      <c r="Q802" s="1674"/>
      <c r="R802" s="1666"/>
      <c r="S802" s="1668"/>
      <c r="T802" s="1674"/>
      <c r="U802" s="1666"/>
      <c r="V802" s="1666"/>
      <c r="W802" s="1666"/>
      <c r="X802" s="1666"/>
      <c r="Y802" s="1667"/>
      <c r="Z802" s="1668"/>
      <c r="AA802" s="1675"/>
      <c r="AB802" s="1676"/>
    </row>
    <row r="803" ht="33.75" customHeight="1">
      <c r="A803" s="1631" t="s">
        <v>87</v>
      </c>
      <c r="B803" s="1327">
        <v>45477.0</v>
      </c>
      <c r="C803" s="1185" t="s">
        <v>301</v>
      </c>
      <c r="D803" s="825" t="s">
        <v>15259</v>
      </c>
      <c r="E803" s="1633"/>
      <c r="F803" s="1633">
        <v>1401.0</v>
      </c>
      <c r="G803" s="1633" t="s">
        <v>10646</v>
      </c>
      <c r="H803" s="1633" t="s">
        <v>15350</v>
      </c>
      <c r="I803" s="1633" t="s">
        <v>15356</v>
      </c>
      <c r="J803" s="1633" t="s">
        <v>15357</v>
      </c>
      <c r="K803" s="1633" t="s">
        <v>15358</v>
      </c>
      <c r="L803" s="1634" t="s">
        <v>15359</v>
      </c>
      <c r="M803" s="1635" t="s">
        <v>11800</v>
      </c>
      <c r="N803" s="1636" t="s">
        <v>15360</v>
      </c>
      <c r="O803" s="1636"/>
      <c r="P803" s="1636"/>
      <c r="Q803" s="1678"/>
      <c r="R803" s="1648"/>
      <c r="S803" s="1650"/>
      <c r="T803" s="1678"/>
      <c r="U803" s="1648"/>
      <c r="V803" s="1648"/>
      <c r="W803" s="1648"/>
      <c r="X803" s="1648"/>
      <c r="Y803" s="1649"/>
      <c r="Z803" s="1650"/>
      <c r="AA803" s="1679"/>
      <c r="AB803" s="1680"/>
    </row>
    <row r="804" ht="33.75" customHeight="1">
      <c r="A804" s="1340" t="s">
        <v>35</v>
      </c>
      <c r="B804" s="1764">
        <v>45478.0</v>
      </c>
      <c r="C804" s="1185" t="s">
        <v>301</v>
      </c>
      <c r="D804" s="1655" t="s">
        <v>15361</v>
      </c>
      <c r="E804" s="1657"/>
      <c r="F804" s="1657">
        <v>1402.0</v>
      </c>
      <c r="G804" s="1658" t="s">
        <v>10646</v>
      </c>
      <c r="H804" s="1657" t="s">
        <v>15350</v>
      </c>
      <c r="I804" s="1657" t="s">
        <v>15362</v>
      </c>
      <c r="J804" s="1657" t="s">
        <v>15363</v>
      </c>
      <c r="K804" s="1657" t="s">
        <v>15364</v>
      </c>
      <c r="L804" s="1659" t="s">
        <v>15365</v>
      </c>
      <c r="M804" s="1660" t="s">
        <v>11800</v>
      </c>
      <c r="N804" s="1661" t="s">
        <v>15366</v>
      </c>
      <c r="O804" s="1661"/>
      <c r="P804" s="1662"/>
      <c r="Q804" s="1674"/>
      <c r="R804" s="1666"/>
      <c r="S804" s="1668"/>
      <c r="T804" s="1674"/>
      <c r="U804" s="1666"/>
      <c r="V804" s="1666"/>
      <c r="W804" s="1666"/>
      <c r="X804" s="1666"/>
      <c r="Y804" s="1667"/>
      <c r="Z804" s="1668"/>
      <c r="AA804" s="1675" t="s">
        <v>15367</v>
      </c>
      <c r="AB804" s="1676"/>
    </row>
    <row r="805" ht="33.75" customHeight="1">
      <c r="A805" s="1631" t="s">
        <v>56</v>
      </c>
      <c r="B805" s="1327">
        <v>45471.0</v>
      </c>
      <c r="C805" s="1185" t="s">
        <v>301</v>
      </c>
      <c r="D805" s="1654" t="s">
        <v>862</v>
      </c>
      <c r="E805" s="1633"/>
      <c r="F805" s="1633">
        <v>1403.0</v>
      </c>
      <c r="G805" s="1633" t="s">
        <v>10646</v>
      </c>
      <c r="H805" s="1633" t="s">
        <v>15350</v>
      </c>
      <c r="I805" s="1633" t="s">
        <v>15368</v>
      </c>
      <c r="J805" s="1633" t="s">
        <v>15369</v>
      </c>
      <c r="K805" s="1633" t="s">
        <v>15370</v>
      </c>
      <c r="L805" s="1634" t="s">
        <v>15371</v>
      </c>
      <c r="M805" s="1635" t="s">
        <v>11800</v>
      </c>
      <c r="N805" s="1636" t="s">
        <v>15264</v>
      </c>
      <c r="O805" s="1636"/>
      <c r="P805" s="1636"/>
      <c r="Q805" s="1678"/>
      <c r="R805" s="1648"/>
      <c r="S805" s="1650"/>
      <c r="T805" s="1678"/>
      <c r="U805" s="1648"/>
      <c r="V805" s="1648"/>
      <c r="W805" s="1648"/>
      <c r="X805" s="1648"/>
      <c r="Y805" s="1649"/>
      <c r="Z805" s="1650"/>
      <c r="AA805" s="1679" t="s">
        <v>15372</v>
      </c>
      <c r="AB805" s="1680"/>
    </row>
    <row r="806" ht="33.75" customHeight="1">
      <c r="A806" s="1631" t="s">
        <v>87</v>
      </c>
      <c r="B806" s="1327">
        <v>45477.0</v>
      </c>
      <c r="C806" s="1185" t="s">
        <v>301</v>
      </c>
      <c r="D806" s="825" t="s">
        <v>13862</v>
      </c>
      <c r="E806" s="1633"/>
      <c r="F806" s="1633">
        <v>1404.0</v>
      </c>
      <c r="G806" s="1633" t="s">
        <v>10646</v>
      </c>
      <c r="H806" s="1633" t="s">
        <v>15350</v>
      </c>
      <c r="I806" s="1633" t="s">
        <v>15373</v>
      </c>
      <c r="J806" s="1633" t="s">
        <v>15374</v>
      </c>
      <c r="K806" s="1633" t="s">
        <v>15375</v>
      </c>
      <c r="L806" s="1634" t="s">
        <v>15376</v>
      </c>
      <c r="M806" s="1635" t="s">
        <v>11800</v>
      </c>
      <c r="N806" s="1636" t="s">
        <v>15377</v>
      </c>
      <c r="O806" s="1636"/>
      <c r="P806" s="1636"/>
      <c r="Q806" s="1678"/>
      <c r="R806" s="1648"/>
      <c r="S806" s="1650"/>
      <c r="T806" s="1678"/>
      <c r="U806" s="1648"/>
      <c r="V806" s="1648"/>
      <c r="W806" s="1648"/>
      <c r="X806" s="1648"/>
      <c r="Y806" s="1649"/>
      <c r="Z806" s="1650"/>
      <c r="AA806" s="1679"/>
      <c r="AB806" s="1680"/>
    </row>
    <row r="807" ht="33.75" customHeight="1">
      <c r="A807" s="1340" t="s">
        <v>35</v>
      </c>
      <c r="B807" s="1764">
        <v>45478.0</v>
      </c>
      <c r="C807" s="1185" t="s">
        <v>301</v>
      </c>
      <c r="D807" s="1655" t="s">
        <v>6796</v>
      </c>
      <c r="E807" s="1657"/>
      <c r="F807" s="1657">
        <v>1405.0</v>
      </c>
      <c r="G807" s="1658" t="s">
        <v>10646</v>
      </c>
      <c r="H807" s="1657" t="s">
        <v>15350</v>
      </c>
      <c r="I807" s="1657" t="s">
        <v>13178</v>
      </c>
      <c r="J807" s="1657" t="s">
        <v>15378</v>
      </c>
      <c r="K807" s="1657" t="s">
        <v>15379</v>
      </c>
      <c r="L807" s="1659" t="s">
        <v>15380</v>
      </c>
      <c r="M807" s="1660" t="s">
        <v>11800</v>
      </c>
      <c r="N807" s="1661" t="s">
        <v>15381</v>
      </c>
      <c r="O807" s="1661"/>
      <c r="P807" s="1662"/>
      <c r="Q807" s="1674"/>
      <c r="R807" s="1666"/>
      <c r="S807" s="1668"/>
      <c r="T807" s="1674"/>
      <c r="U807" s="1666"/>
      <c r="V807" s="1666"/>
      <c r="W807" s="1666"/>
      <c r="X807" s="1666"/>
      <c r="Y807" s="1667"/>
      <c r="Z807" s="1668"/>
      <c r="AA807" s="1675"/>
      <c r="AB807" s="1676"/>
    </row>
    <row r="808" ht="33.75" customHeight="1">
      <c r="A808" s="1340" t="s">
        <v>56</v>
      </c>
      <c r="B808" s="1325">
        <v>45471.0</v>
      </c>
      <c r="C808" s="1185" t="s">
        <v>301</v>
      </c>
      <c r="D808" s="1655" t="s">
        <v>674</v>
      </c>
      <c r="E808" s="1657"/>
      <c r="F808" s="1657">
        <v>1406.0</v>
      </c>
      <c r="G808" s="1658" t="s">
        <v>10646</v>
      </c>
      <c r="H808" s="1657" t="s">
        <v>15350</v>
      </c>
      <c r="I808" s="1657" t="s">
        <v>15382</v>
      </c>
      <c r="J808" s="1657" t="s">
        <v>15383</v>
      </c>
      <c r="K808" s="1657" t="s">
        <v>15384</v>
      </c>
      <c r="L808" s="1659" t="s">
        <v>15385</v>
      </c>
      <c r="M808" s="1660" t="s">
        <v>11800</v>
      </c>
      <c r="N808" s="1661" t="s">
        <v>15386</v>
      </c>
      <c r="O808" s="1661"/>
      <c r="P808" s="1662"/>
      <c r="Q808" s="1674"/>
      <c r="R808" s="1666"/>
      <c r="S808" s="1668"/>
      <c r="T808" s="1674"/>
      <c r="U808" s="1666"/>
      <c r="V808" s="1666"/>
      <c r="W808" s="1666"/>
      <c r="X808" s="1666"/>
      <c r="Y808" s="1667"/>
      <c r="Z808" s="1668"/>
      <c r="AA808" s="1675"/>
      <c r="AB808" s="1676"/>
    </row>
    <row r="809" ht="33.75" customHeight="1">
      <c r="A809" s="1631" t="s">
        <v>87</v>
      </c>
      <c r="B809" s="1327">
        <v>45477.0</v>
      </c>
      <c r="C809" s="1185" t="s">
        <v>301</v>
      </c>
      <c r="D809" s="825" t="s">
        <v>15387</v>
      </c>
      <c r="E809" s="1633"/>
      <c r="F809" s="1633">
        <v>1407.0</v>
      </c>
      <c r="G809" s="1633" t="s">
        <v>10646</v>
      </c>
      <c r="H809" s="1633" t="s">
        <v>15350</v>
      </c>
      <c r="I809" s="1633" t="s">
        <v>15388</v>
      </c>
      <c r="J809" s="1633" t="s">
        <v>15389</v>
      </c>
      <c r="K809" s="1633" t="s">
        <v>15390</v>
      </c>
      <c r="L809" s="1634" t="s">
        <v>15391</v>
      </c>
      <c r="M809" s="1635" t="s">
        <v>11800</v>
      </c>
      <c r="N809" s="1636" t="s">
        <v>15392</v>
      </c>
      <c r="O809" s="1636"/>
      <c r="P809" s="1636"/>
      <c r="Q809" s="1678"/>
      <c r="R809" s="1648"/>
      <c r="S809" s="1650"/>
      <c r="T809" s="1678"/>
      <c r="U809" s="1648"/>
      <c r="V809" s="1648"/>
      <c r="W809" s="1648"/>
      <c r="X809" s="1648"/>
      <c r="Y809" s="1649"/>
      <c r="Z809" s="1650"/>
      <c r="AA809" s="1679"/>
      <c r="AB809" s="1680"/>
    </row>
    <row r="810" ht="33.75" customHeight="1">
      <c r="A810" s="1340" t="s">
        <v>35</v>
      </c>
      <c r="B810" s="1764">
        <v>45478.0</v>
      </c>
      <c r="C810" s="1185" t="s">
        <v>301</v>
      </c>
      <c r="D810" s="1655" t="s">
        <v>9675</v>
      </c>
      <c r="E810" s="1657"/>
      <c r="F810" s="1657">
        <v>1408.0</v>
      </c>
      <c r="G810" s="1658" t="s">
        <v>10646</v>
      </c>
      <c r="H810" s="1657" t="s">
        <v>15350</v>
      </c>
      <c r="I810" s="1657" t="s">
        <v>15393</v>
      </c>
      <c r="J810" s="1657" t="s">
        <v>15394</v>
      </c>
      <c r="K810" s="1657" t="s">
        <v>15395</v>
      </c>
      <c r="L810" s="1659" t="s">
        <v>15396</v>
      </c>
      <c r="M810" s="1660" t="s">
        <v>11800</v>
      </c>
      <c r="N810" s="1661" t="s">
        <v>15397</v>
      </c>
      <c r="O810" s="1661"/>
      <c r="P810" s="1662"/>
      <c r="Q810" s="1674"/>
      <c r="R810" s="1666"/>
      <c r="S810" s="1668"/>
      <c r="T810" s="1674"/>
      <c r="U810" s="1666"/>
      <c r="V810" s="1666"/>
      <c r="W810" s="1666"/>
      <c r="X810" s="1666"/>
      <c r="Y810" s="1667"/>
      <c r="Z810" s="1668"/>
      <c r="AA810" s="1675"/>
      <c r="AB810" s="1676"/>
    </row>
    <row r="811" ht="33.75" customHeight="1">
      <c r="A811" s="1631" t="s">
        <v>56</v>
      </c>
      <c r="B811" s="1327">
        <v>45471.0</v>
      </c>
      <c r="C811" s="1185" t="s">
        <v>301</v>
      </c>
      <c r="D811" s="1654" t="s">
        <v>862</v>
      </c>
      <c r="E811" s="1633"/>
      <c r="F811" s="1633">
        <v>1409.0</v>
      </c>
      <c r="G811" s="1633" t="s">
        <v>10646</v>
      </c>
      <c r="H811" s="1633" t="s">
        <v>15398</v>
      </c>
      <c r="I811" s="1633" t="s">
        <v>15399</v>
      </c>
      <c r="J811" s="1633" t="s">
        <v>15400</v>
      </c>
      <c r="K811" s="1633" t="s">
        <v>15401</v>
      </c>
      <c r="L811" s="1634" t="s">
        <v>15402</v>
      </c>
      <c r="M811" s="1635" t="s">
        <v>11800</v>
      </c>
      <c r="N811" s="1636" t="s">
        <v>15403</v>
      </c>
      <c r="O811" s="1636"/>
      <c r="P811" s="1636"/>
      <c r="Q811" s="1678"/>
      <c r="R811" s="1648"/>
      <c r="S811" s="1650"/>
      <c r="T811" s="1678"/>
      <c r="U811" s="1648"/>
      <c r="V811" s="1648"/>
      <c r="W811" s="1648"/>
      <c r="X811" s="1648"/>
      <c r="Y811" s="1649"/>
      <c r="Z811" s="1650"/>
      <c r="AA811" s="1679" t="s">
        <v>15404</v>
      </c>
      <c r="AB811" s="1680"/>
    </row>
    <row r="812" ht="33.75" customHeight="1">
      <c r="A812" s="1631" t="s">
        <v>87</v>
      </c>
      <c r="B812" s="1327">
        <v>45477.0</v>
      </c>
      <c r="C812" s="1185" t="s">
        <v>301</v>
      </c>
      <c r="D812" s="825" t="s">
        <v>15405</v>
      </c>
      <c r="E812" s="1633"/>
      <c r="F812" s="1633">
        <v>1410.0</v>
      </c>
      <c r="G812" s="1633" t="s">
        <v>10646</v>
      </c>
      <c r="H812" s="1633" t="s">
        <v>15398</v>
      </c>
      <c r="I812" s="1633" t="s">
        <v>15406</v>
      </c>
      <c r="J812" s="1633" t="s">
        <v>15407</v>
      </c>
      <c r="K812" s="1633" t="s">
        <v>15408</v>
      </c>
      <c r="L812" s="1634" t="s">
        <v>15409</v>
      </c>
      <c r="M812" s="1635" t="s">
        <v>11800</v>
      </c>
      <c r="N812" s="1636" t="s">
        <v>15410</v>
      </c>
      <c r="O812" s="1636"/>
      <c r="P812" s="1636"/>
      <c r="Q812" s="1678"/>
      <c r="R812" s="1648"/>
      <c r="S812" s="1650"/>
      <c r="T812" s="1678"/>
      <c r="U812" s="1648"/>
      <c r="V812" s="1648"/>
      <c r="W812" s="1648"/>
      <c r="X812" s="1648"/>
      <c r="Y812" s="1649"/>
      <c r="Z812" s="1650"/>
      <c r="AA812" s="1679"/>
      <c r="AB812" s="1680"/>
    </row>
    <row r="813" ht="33.75" customHeight="1">
      <c r="A813" s="1340" t="s">
        <v>35</v>
      </c>
      <c r="B813" s="1764">
        <v>45478.0</v>
      </c>
      <c r="C813" s="1185" t="s">
        <v>301</v>
      </c>
      <c r="D813" s="1655" t="s">
        <v>13608</v>
      </c>
      <c r="E813" s="1657"/>
      <c r="F813" s="1657">
        <v>1411.0</v>
      </c>
      <c r="G813" s="1658" t="s">
        <v>10646</v>
      </c>
      <c r="H813" s="1657" t="s">
        <v>15398</v>
      </c>
      <c r="I813" s="1657" t="s">
        <v>15411</v>
      </c>
      <c r="J813" s="1657" t="s">
        <v>15412</v>
      </c>
      <c r="K813" s="1657" t="s">
        <v>15413</v>
      </c>
      <c r="L813" s="1659" t="s">
        <v>15414</v>
      </c>
      <c r="M813" s="1660" t="s">
        <v>11800</v>
      </c>
      <c r="N813" s="1661" t="s">
        <v>15297</v>
      </c>
      <c r="O813" s="1661"/>
      <c r="P813" s="1662"/>
      <c r="Q813" s="1674"/>
      <c r="R813" s="1666"/>
      <c r="S813" s="1668"/>
      <c r="T813" s="1674"/>
      <c r="U813" s="1666"/>
      <c r="V813" s="1666"/>
      <c r="W813" s="1666"/>
      <c r="X813" s="1666"/>
      <c r="Y813" s="1667"/>
      <c r="Z813" s="1668"/>
      <c r="AA813" s="1675"/>
      <c r="AB813" s="1676"/>
    </row>
    <row r="814" ht="33.75" customHeight="1">
      <c r="A814" s="1631" t="s">
        <v>56</v>
      </c>
      <c r="B814" s="1327">
        <v>45471.0</v>
      </c>
      <c r="C814" s="1185" t="s">
        <v>301</v>
      </c>
      <c r="D814" s="1654" t="s">
        <v>862</v>
      </c>
      <c r="E814" s="1633"/>
      <c r="F814" s="1633">
        <v>1412.0</v>
      </c>
      <c r="G814" s="1633" t="s">
        <v>10646</v>
      </c>
      <c r="H814" s="1633" t="s">
        <v>15398</v>
      </c>
      <c r="I814" s="1633" t="s">
        <v>14265</v>
      </c>
      <c r="J814" s="1633" t="s">
        <v>15415</v>
      </c>
      <c r="K814" s="1633" t="s">
        <v>15416</v>
      </c>
      <c r="L814" s="1634" t="s">
        <v>15417</v>
      </c>
      <c r="M814" s="1635" t="s">
        <v>11800</v>
      </c>
      <c r="N814" s="1636" t="s">
        <v>15264</v>
      </c>
      <c r="O814" s="1636"/>
      <c r="P814" s="1636"/>
      <c r="Q814" s="1678"/>
      <c r="R814" s="1648"/>
      <c r="S814" s="1650"/>
      <c r="T814" s="1678"/>
      <c r="U814" s="1648"/>
      <c r="V814" s="1648"/>
      <c r="W814" s="1648"/>
      <c r="X814" s="1648"/>
      <c r="Y814" s="1649"/>
      <c r="Z814" s="1650"/>
      <c r="AA814" s="1679"/>
      <c r="AB814" s="1680"/>
    </row>
    <row r="815" ht="33.75" customHeight="1">
      <c r="A815" s="1631" t="s">
        <v>87</v>
      </c>
      <c r="B815" s="1327">
        <v>45477.0</v>
      </c>
      <c r="C815" s="1185" t="s">
        <v>301</v>
      </c>
      <c r="D815" s="825" t="s">
        <v>862</v>
      </c>
      <c r="E815" s="1633"/>
      <c r="F815" s="1633">
        <v>1413.0</v>
      </c>
      <c r="G815" s="1633" t="s">
        <v>10646</v>
      </c>
      <c r="H815" s="1633" t="s">
        <v>15398</v>
      </c>
      <c r="I815" s="1633" t="s">
        <v>15418</v>
      </c>
      <c r="J815" s="1633" t="s">
        <v>15419</v>
      </c>
      <c r="K815" s="1633" t="s">
        <v>15420</v>
      </c>
      <c r="L815" s="1634" t="s">
        <v>15421</v>
      </c>
      <c r="M815" s="1635" t="s">
        <v>11800</v>
      </c>
      <c r="N815" s="1636" t="s">
        <v>15422</v>
      </c>
      <c r="O815" s="1636"/>
      <c r="P815" s="1636"/>
      <c r="Q815" s="1678"/>
      <c r="R815" s="1648"/>
      <c r="S815" s="1650"/>
      <c r="T815" s="1678"/>
      <c r="U815" s="1648"/>
      <c r="V815" s="1648"/>
      <c r="W815" s="1648"/>
      <c r="X815" s="1648"/>
      <c r="Y815" s="1649"/>
      <c r="Z815" s="1650"/>
      <c r="AA815" s="1679"/>
      <c r="AB815" s="1680"/>
    </row>
    <row r="816" ht="33.75" customHeight="1">
      <c r="A816" s="1340" t="s">
        <v>35</v>
      </c>
      <c r="B816" s="1764">
        <v>45478.0</v>
      </c>
      <c r="C816" s="1185" t="s">
        <v>301</v>
      </c>
      <c r="D816" s="1655" t="s">
        <v>13608</v>
      </c>
      <c r="E816" s="1657"/>
      <c r="F816" s="1657">
        <v>1414.0</v>
      </c>
      <c r="G816" s="1658" t="s">
        <v>10646</v>
      </c>
      <c r="H816" s="1657" t="s">
        <v>15398</v>
      </c>
      <c r="I816" s="1657" t="s">
        <v>15423</v>
      </c>
      <c r="J816" s="1657" t="s">
        <v>15424</v>
      </c>
      <c r="K816" s="1657" t="s">
        <v>15425</v>
      </c>
      <c r="L816" s="1659" t="s">
        <v>15426</v>
      </c>
      <c r="M816" s="1660" t="s">
        <v>11800</v>
      </c>
      <c r="N816" s="1661" t="s">
        <v>15427</v>
      </c>
      <c r="O816" s="1661"/>
      <c r="P816" s="1662"/>
      <c r="Q816" s="1674"/>
      <c r="R816" s="1666"/>
      <c r="S816" s="1668"/>
      <c r="T816" s="1674"/>
      <c r="U816" s="1666"/>
      <c r="V816" s="1666"/>
      <c r="W816" s="1666"/>
      <c r="X816" s="1666"/>
      <c r="Y816" s="1667"/>
      <c r="Z816" s="1668"/>
      <c r="AA816" s="1675"/>
      <c r="AB816" s="1676"/>
    </row>
    <row r="817" ht="33.75" customHeight="1">
      <c r="A817" s="1631" t="s">
        <v>56</v>
      </c>
      <c r="B817" s="1327">
        <v>45471.0</v>
      </c>
      <c r="C817" s="1185" t="s">
        <v>301</v>
      </c>
      <c r="D817" s="1654" t="s">
        <v>1623</v>
      </c>
      <c r="E817" s="1633"/>
      <c r="F817" s="1633">
        <v>1415.0</v>
      </c>
      <c r="G817" s="1633" t="s">
        <v>10646</v>
      </c>
      <c r="H817" s="1633" t="s">
        <v>15398</v>
      </c>
      <c r="I817" s="1633" t="s">
        <v>15428</v>
      </c>
      <c r="J817" s="1633" t="s">
        <v>15429</v>
      </c>
      <c r="K817" s="1633" t="s">
        <v>15430</v>
      </c>
      <c r="L817" s="1634" t="s">
        <v>15431</v>
      </c>
      <c r="M817" s="1635" t="s">
        <v>11800</v>
      </c>
      <c r="N817" s="1636" t="s">
        <v>15403</v>
      </c>
      <c r="O817" s="1636"/>
      <c r="P817" s="1636"/>
      <c r="Q817" s="1678"/>
      <c r="R817" s="1648"/>
      <c r="S817" s="1650"/>
      <c r="T817" s="1678"/>
      <c r="U817" s="1648"/>
      <c r="V817" s="1648"/>
      <c r="W817" s="1648"/>
      <c r="X817" s="1648"/>
      <c r="Y817" s="1649"/>
      <c r="Z817" s="1650"/>
      <c r="AA817" s="1679"/>
      <c r="AB817" s="1680"/>
    </row>
    <row r="818" ht="33.75" customHeight="1">
      <c r="A818" s="1631" t="s">
        <v>87</v>
      </c>
      <c r="B818" s="1327">
        <v>45477.0</v>
      </c>
      <c r="C818" s="1185" t="s">
        <v>301</v>
      </c>
      <c r="D818" s="825" t="s">
        <v>13862</v>
      </c>
      <c r="E818" s="1633"/>
      <c r="F818" s="1633">
        <v>1416.0</v>
      </c>
      <c r="G818" s="1633" t="s">
        <v>10646</v>
      </c>
      <c r="H818" s="1633" t="s">
        <v>15398</v>
      </c>
      <c r="I818" s="1633" t="s">
        <v>15432</v>
      </c>
      <c r="J818" s="1633" t="s">
        <v>15433</v>
      </c>
      <c r="K818" s="1633" t="s">
        <v>15434</v>
      </c>
      <c r="L818" s="1634" t="s">
        <v>15435</v>
      </c>
      <c r="M818" s="1635" t="s">
        <v>11800</v>
      </c>
      <c r="N818" s="1636" t="s">
        <v>15397</v>
      </c>
      <c r="O818" s="1636"/>
      <c r="P818" s="1636"/>
      <c r="Q818" s="1678"/>
      <c r="R818" s="1648"/>
      <c r="S818" s="1650"/>
      <c r="T818" s="1678"/>
      <c r="U818" s="1648"/>
      <c r="V818" s="1648"/>
      <c r="W818" s="1648"/>
      <c r="X818" s="1648"/>
      <c r="Y818" s="1649"/>
      <c r="Z818" s="1650"/>
      <c r="AA818" s="1679" t="s">
        <v>15436</v>
      </c>
      <c r="AB818" s="1680"/>
    </row>
    <row r="819" ht="33.75" customHeight="1">
      <c r="A819" s="1340" t="s">
        <v>35</v>
      </c>
      <c r="B819" s="1764">
        <v>45478.0</v>
      </c>
      <c r="C819" s="1185" t="s">
        <v>301</v>
      </c>
      <c r="D819" s="1655" t="s">
        <v>2987</v>
      </c>
      <c r="E819" s="1657"/>
      <c r="F819" s="1657">
        <v>1417.0</v>
      </c>
      <c r="G819" s="1658" t="s">
        <v>10646</v>
      </c>
      <c r="H819" s="1657" t="s">
        <v>15398</v>
      </c>
      <c r="I819" s="1657" t="s">
        <v>15437</v>
      </c>
      <c r="J819" s="1657" t="s">
        <v>15438</v>
      </c>
      <c r="K819" s="1657">
        <v>8.29666006E8</v>
      </c>
      <c r="L819" s="1659" t="s">
        <v>15439</v>
      </c>
      <c r="M819" s="1660" t="s">
        <v>11800</v>
      </c>
      <c r="N819" s="1661" t="s">
        <v>15264</v>
      </c>
      <c r="O819" s="1661"/>
      <c r="P819" s="1662"/>
      <c r="Q819" s="1674"/>
      <c r="R819" s="1666"/>
      <c r="S819" s="1668"/>
      <c r="T819" s="1674"/>
      <c r="U819" s="1666"/>
      <c r="V819" s="1666"/>
      <c r="W819" s="1666"/>
      <c r="X819" s="1666"/>
      <c r="Y819" s="1667"/>
      <c r="Z819" s="1668"/>
      <c r="AA819" s="1675" t="s">
        <v>15440</v>
      </c>
      <c r="AB819" s="1676"/>
    </row>
    <row r="820" ht="33.75" customHeight="1">
      <c r="A820" s="1631" t="s">
        <v>56</v>
      </c>
      <c r="B820" s="1327">
        <v>45471.0</v>
      </c>
      <c r="C820" s="1185" t="s">
        <v>301</v>
      </c>
      <c r="D820" s="1654" t="s">
        <v>862</v>
      </c>
      <c r="E820" s="1633"/>
      <c r="F820" s="1633">
        <v>1418.0</v>
      </c>
      <c r="G820" s="1633" t="s">
        <v>10646</v>
      </c>
      <c r="H820" s="1633" t="s">
        <v>15398</v>
      </c>
      <c r="I820" s="1633" t="s">
        <v>15441</v>
      </c>
      <c r="J820" s="1633" t="s">
        <v>15442</v>
      </c>
      <c r="K820" s="1633" t="s">
        <v>15443</v>
      </c>
      <c r="L820" s="1634" t="s">
        <v>15444</v>
      </c>
      <c r="M820" s="1635" t="s">
        <v>11800</v>
      </c>
      <c r="N820" s="1636" t="s">
        <v>15445</v>
      </c>
      <c r="O820" s="1636"/>
      <c r="P820" s="1636"/>
      <c r="Q820" s="1678"/>
      <c r="R820" s="1648"/>
      <c r="S820" s="1650"/>
      <c r="T820" s="1678"/>
      <c r="U820" s="1648"/>
      <c r="V820" s="1648"/>
      <c r="W820" s="1648"/>
      <c r="X820" s="1648"/>
      <c r="Y820" s="1649"/>
      <c r="Z820" s="1650"/>
      <c r="AA820" s="1679"/>
      <c r="AB820" s="1680"/>
    </row>
    <row r="821" ht="33.75" customHeight="1">
      <c r="A821" s="1631" t="s">
        <v>87</v>
      </c>
      <c r="B821" s="1327">
        <v>45477.0</v>
      </c>
      <c r="C821" s="1185" t="s">
        <v>301</v>
      </c>
      <c r="D821" s="825" t="s">
        <v>862</v>
      </c>
      <c r="E821" s="1633"/>
      <c r="F821" s="1633">
        <v>1419.0</v>
      </c>
      <c r="G821" s="1633" t="s">
        <v>10646</v>
      </c>
      <c r="H821" s="1633" t="s">
        <v>15398</v>
      </c>
      <c r="I821" s="1633" t="s">
        <v>15446</v>
      </c>
      <c r="J821" s="1633" t="s">
        <v>15447</v>
      </c>
      <c r="K821" s="1633" t="s">
        <v>15448</v>
      </c>
      <c r="L821" s="1634" t="s">
        <v>15449</v>
      </c>
      <c r="M821" s="1635" t="s">
        <v>11800</v>
      </c>
      <c r="N821" s="1636" t="s">
        <v>15450</v>
      </c>
      <c r="O821" s="1636"/>
      <c r="P821" s="1636"/>
      <c r="Q821" s="1678"/>
      <c r="R821" s="1648"/>
      <c r="S821" s="1650"/>
      <c r="T821" s="1678"/>
      <c r="U821" s="1648"/>
      <c r="V821" s="1648"/>
      <c r="W821" s="1648"/>
      <c r="X821" s="1648"/>
      <c r="Y821" s="1649"/>
      <c r="Z821" s="1650"/>
      <c r="AA821" s="1679"/>
      <c r="AB821" s="1680"/>
    </row>
    <row r="822" ht="33.75" customHeight="1">
      <c r="A822" s="1340" t="s">
        <v>35</v>
      </c>
      <c r="B822" s="1764">
        <v>45478.0</v>
      </c>
      <c r="C822" s="1185" t="s">
        <v>301</v>
      </c>
      <c r="D822" s="1655" t="s">
        <v>674</v>
      </c>
      <c r="E822" s="1657"/>
      <c r="F822" s="1657">
        <v>1420.0</v>
      </c>
      <c r="G822" s="1658" t="s">
        <v>10646</v>
      </c>
      <c r="H822" s="1657" t="s">
        <v>15398</v>
      </c>
      <c r="I822" s="1657" t="s">
        <v>15451</v>
      </c>
      <c r="J822" s="1657" t="s">
        <v>348</v>
      </c>
      <c r="K822" s="1657" t="s">
        <v>15452</v>
      </c>
      <c r="L822" s="1659" t="s">
        <v>15453</v>
      </c>
      <c r="M822" s="1660" t="s">
        <v>11800</v>
      </c>
      <c r="N822" s="1661" t="s">
        <v>15454</v>
      </c>
      <c r="O822" s="1661"/>
      <c r="P822" s="1662"/>
      <c r="Q822" s="1674"/>
      <c r="R822" s="1666"/>
      <c r="S822" s="1668"/>
      <c r="T822" s="1674"/>
      <c r="U822" s="1666"/>
      <c r="V822" s="1666"/>
      <c r="W822" s="1666"/>
      <c r="X822" s="1666"/>
      <c r="Y822" s="1667"/>
      <c r="Z822" s="1668"/>
      <c r="AA822" s="1675"/>
      <c r="AB822" s="1676"/>
    </row>
    <row r="823" ht="33.75" customHeight="1">
      <c r="A823" s="1631" t="s">
        <v>56</v>
      </c>
      <c r="B823" s="1327">
        <v>45471.0</v>
      </c>
      <c r="C823" s="1185" t="s">
        <v>301</v>
      </c>
      <c r="D823" s="1654" t="s">
        <v>15455</v>
      </c>
      <c r="E823" s="1633"/>
      <c r="F823" s="1633">
        <v>1421.0</v>
      </c>
      <c r="G823" s="1633" t="s">
        <v>10646</v>
      </c>
      <c r="H823" s="1633" t="s">
        <v>15398</v>
      </c>
      <c r="I823" s="1633" t="s">
        <v>15456</v>
      </c>
      <c r="J823" s="1633" t="s">
        <v>15457</v>
      </c>
      <c r="K823" s="1633" t="s">
        <v>15458</v>
      </c>
      <c r="L823" s="1634" t="s">
        <v>15459</v>
      </c>
      <c r="M823" s="1635" t="s">
        <v>11800</v>
      </c>
      <c r="N823" s="1636" t="s">
        <v>15403</v>
      </c>
      <c r="O823" s="1770" t="s">
        <v>15460</v>
      </c>
      <c r="P823" s="1636"/>
      <c r="Q823" s="1678"/>
      <c r="R823" s="1648"/>
      <c r="S823" s="1650"/>
      <c r="T823" s="1678"/>
      <c r="U823" s="1648"/>
      <c r="V823" s="1648"/>
      <c r="W823" s="1648"/>
      <c r="X823" s="1648"/>
      <c r="Y823" s="1649"/>
      <c r="Z823" s="1650"/>
      <c r="AA823" s="1679"/>
      <c r="AB823" s="1680"/>
    </row>
    <row r="824" ht="33.75" customHeight="1">
      <c r="A824" s="1725" t="s">
        <v>87</v>
      </c>
      <c r="B824" s="777"/>
      <c r="C824" s="1185" t="s">
        <v>301</v>
      </c>
      <c r="D824" s="777"/>
      <c r="E824" s="1657"/>
      <c r="F824" s="1657">
        <v>1422.0</v>
      </c>
      <c r="G824" s="1658" t="s">
        <v>10646</v>
      </c>
      <c r="H824" s="1657" t="s">
        <v>15398</v>
      </c>
      <c r="I824" s="1657" t="s">
        <v>15461</v>
      </c>
      <c r="J824" s="1657" t="s">
        <v>15462</v>
      </c>
      <c r="K824" s="1657" t="s">
        <v>15463</v>
      </c>
      <c r="L824" s="1659" t="s">
        <v>15464</v>
      </c>
      <c r="M824" s="1660" t="s">
        <v>11800</v>
      </c>
      <c r="N824" s="1661" t="s">
        <v>15465</v>
      </c>
      <c r="O824" s="1661"/>
      <c r="P824" s="1662"/>
      <c r="Q824" s="1674"/>
      <c r="R824" s="1666"/>
      <c r="S824" s="1668"/>
      <c r="T824" s="1674"/>
      <c r="U824" s="1666"/>
      <c r="V824" s="1666"/>
      <c r="W824" s="1666"/>
      <c r="X824" s="1666"/>
      <c r="Y824" s="1667"/>
      <c r="Z824" s="1668"/>
      <c r="AA824" s="1675"/>
      <c r="AB824" s="1676"/>
    </row>
    <row r="825" ht="33.75" customHeight="1">
      <c r="A825" s="1340" t="s">
        <v>35</v>
      </c>
      <c r="B825" s="1764">
        <v>45478.0</v>
      </c>
      <c r="C825" s="1185" t="s">
        <v>301</v>
      </c>
      <c r="D825" s="1655" t="s">
        <v>9675</v>
      </c>
      <c r="E825" s="1657"/>
      <c r="F825" s="1657">
        <v>1423.0</v>
      </c>
      <c r="G825" s="1658" t="s">
        <v>10646</v>
      </c>
      <c r="H825" s="1657" t="s">
        <v>15398</v>
      </c>
      <c r="I825" s="1657" t="s">
        <v>15466</v>
      </c>
      <c r="J825" s="1657" t="s">
        <v>13540</v>
      </c>
      <c r="K825" s="1657" t="s">
        <v>15467</v>
      </c>
      <c r="L825" s="1659" t="s">
        <v>15468</v>
      </c>
      <c r="M825" s="1660" t="s">
        <v>11800</v>
      </c>
      <c r="N825" s="1661" t="s">
        <v>15264</v>
      </c>
      <c r="O825" s="1661"/>
      <c r="P825" s="1662"/>
      <c r="Q825" s="1674"/>
      <c r="R825" s="1666"/>
      <c r="S825" s="1668"/>
      <c r="T825" s="1674"/>
      <c r="U825" s="1666"/>
      <c r="V825" s="1666"/>
      <c r="W825" s="1666"/>
      <c r="X825" s="1666"/>
      <c r="Y825" s="1667"/>
      <c r="Z825" s="1668"/>
      <c r="AA825" s="1675" t="s">
        <v>15469</v>
      </c>
      <c r="AB825" s="1676" t="s">
        <v>15470</v>
      </c>
    </row>
    <row r="826" ht="33.75" customHeight="1">
      <c r="A826" s="1631" t="s">
        <v>56</v>
      </c>
      <c r="B826" s="1327">
        <v>45471.0</v>
      </c>
      <c r="C826" s="1185" t="s">
        <v>301</v>
      </c>
      <c r="D826" s="1654" t="s">
        <v>4765</v>
      </c>
      <c r="E826" s="1633"/>
      <c r="F826" s="1633">
        <v>1424.0</v>
      </c>
      <c r="G826" s="1633" t="s">
        <v>10646</v>
      </c>
      <c r="H826" s="1633" t="s">
        <v>15398</v>
      </c>
      <c r="I826" s="1633" t="s">
        <v>15471</v>
      </c>
      <c r="J826" s="1633" t="s">
        <v>15472</v>
      </c>
      <c r="K826" s="1633" t="s">
        <v>15473</v>
      </c>
      <c r="L826" s="1634" t="s">
        <v>15474</v>
      </c>
      <c r="M826" s="1635" t="s">
        <v>11800</v>
      </c>
      <c r="N826" s="1636" t="s">
        <v>15475</v>
      </c>
      <c r="O826" s="1636"/>
      <c r="P826" s="1636"/>
      <c r="Q826" s="1678"/>
      <c r="R826" s="1648"/>
      <c r="S826" s="1650"/>
      <c r="T826" s="1678"/>
      <c r="U826" s="1648"/>
      <c r="V826" s="1648"/>
      <c r="W826" s="1648"/>
      <c r="X826" s="1648"/>
      <c r="Y826" s="1649"/>
      <c r="Z826" s="1650"/>
      <c r="AA826" s="1679" t="s">
        <v>15476</v>
      </c>
      <c r="AB826" s="1680"/>
    </row>
    <row r="827" ht="33.75" customHeight="1">
      <c r="A827" s="1631" t="s">
        <v>87</v>
      </c>
      <c r="B827" s="1327">
        <v>45477.0</v>
      </c>
      <c r="C827" s="1185" t="s">
        <v>301</v>
      </c>
      <c r="D827" s="825" t="s">
        <v>5726</v>
      </c>
      <c r="E827" s="1633"/>
      <c r="F827" s="1633">
        <v>1425.0</v>
      </c>
      <c r="G827" s="1633" t="s">
        <v>10646</v>
      </c>
      <c r="H827" s="1633" t="s">
        <v>15477</v>
      </c>
      <c r="I827" s="1633" t="s">
        <v>12637</v>
      </c>
      <c r="J827" s="1633" t="s">
        <v>15478</v>
      </c>
      <c r="K827" s="1633" t="s">
        <v>15479</v>
      </c>
      <c r="L827" s="1634" t="s">
        <v>15480</v>
      </c>
      <c r="M827" s="1635" t="s">
        <v>11800</v>
      </c>
      <c r="N827" s="1636" t="s">
        <v>15397</v>
      </c>
      <c r="O827" s="1636"/>
      <c r="P827" s="1636"/>
      <c r="Q827" s="1678"/>
      <c r="R827" s="1648"/>
      <c r="S827" s="1650"/>
      <c r="T827" s="1678"/>
      <c r="U827" s="1648"/>
      <c r="V827" s="1648"/>
      <c r="W827" s="1648"/>
      <c r="X827" s="1648"/>
      <c r="Y827" s="1649"/>
      <c r="Z827" s="1650"/>
      <c r="AA827" s="1679"/>
      <c r="AB827" s="1680"/>
    </row>
    <row r="828" ht="33.75" customHeight="1">
      <c r="A828" s="1340" t="s">
        <v>35</v>
      </c>
      <c r="B828" s="1764">
        <v>45478.0</v>
      </c>
      <c r="C828" s="1185" t="s">
        <v>301</v>
      </c>
      <c r="D828" s="1655" t="s">
        <v>674</v>
      </c>
      <c r="E828" s="1657"/>
      <c r="F828" s="1657">
        <v>1426.0</v>
      </c>
      <c r="G828" s="1658" t="s">
        <v>10646</v>
      </c>
      <c r="H828" s="1657" t="s">
        <v>15477</v>
      </c>
      <c r="I828" s="1657" t="s">
        <v>15481</v>
      </c>
      <c r="J828" s="1657" t="s">
        <v>15482</v>
      </c>
      <c r="K828" s="1657" t="s">
        <v>15483</v>
      </c>
      <c r="L828" s="1659" t="s">
        <v>15484</v>
      </c>
      <c r="M828" s="1660" t="s">
        <v>11800</v>
      </c>
      <c r="N828" s="1661" t="s">
        <v>15445</v>
      </c>
      <c r="O828" s="1661"/>
      <c r="P828" s="1662"/>
      <c r="Q828" s="1674"/>
      <c r="R828" s="1666"/>
      <c r="S828" s="1668"/>
      <c r="T828" s="1674"/>
      <c r="U828" s="1666"/>
      <c r="V828" s="1666"/>
      <c r="W828" s="1666"/>
      <c r="X828" s="1666"/>
      <c r="Y828" s="1667"/>
      <c r="Z828" s="1668"/>
      <c r="AA828" s="1675"/>
      <c r="AB828" s="1676"/>
    </row>
    <row r="829" ht="33.75" customHeight="1">
      <c r="A829" s="1340" t="s">
        <v>56</v>
      </c>
      <c r="B829" s="1325">
        <v>45476.0</v>
      </c>
      <c r="C829" s="1185" t="s">
        <v>301</v>
      </c>
      <c r="D829" s="1655" t="s">
        <v>1371</v>
      </c>
      <c r="E829" s="1657"/>
      <c r="F829" s="1657">
        <v>1427.0</v>
      </c>
      <c r="G829" s="1658" t="s">
        <v>10646</v>
      </c>
      <c r="H829" s="1657" t="s">
        <v>15477</v>
      </c>
      <c r="I829" s="1657" t="s">
        <v>15485</v>
      </c>
      <c r="J829" s="1657" t="s">
        <v>15486</v>
      </c>
      <c r="K829" s="1657" t="s">
        <v>15487</v>
      </c>
      <c r="L829" s="1659" t="s">
        <v>15488</v>
      </c>
      <c r="M829" s="1660" t="s">
        <v>11800</v>
      </c>
      <c r="N829" s="1661" t="s">
        <v>15489</v>
      </c>
      <c r="O829" s="1661"/>
      <c r="P829" s="1662"/>
      <c r="Q829" s="1674"/>
      <c r="R829" s="1666"/>
      <c r="S829" s="1668"/>
      <c r="T829" s="1674"/>
      <c r="U829" s="1666"/>
      <c r="V829" s="1666"/>
      <c r="W829" s="1666"/>
      <c r="X829" s="1666"/>
      <c r="Y829" s="1667"/>
      <c r="Z829" s="1668"/>
      <c r="AA829" s="1675"/>
      <c r="AB829" s="1676"/>
    </row>
    <row r="830" ht="33.75" customHeight="1">
      <c r="A830" s="1725" t="s">
        <v>87</v>
      </c>
      <c r="B830" s="777"/>
      <c r="C830" s="1185" t="s">
        <v>301</v>
      </c>
      <c r="D830" s="777"/>
      <c r="E830" s="1657"/>
      <c r="F830" s="1657">
        <v>1428.0</v>
      </c>
      <c r="G830" s="1658" t="s">
        <v>10646</v>
      </c>
      <c r="H830" s="1657" t="s">
        <v>15477</v>
      </c>
      <c r="I830" s="1657" t="s">
        <v>15490</v>
      </c>
      <c r="J830" s="1657" t="s">
        <v>15491</v>
      </c>
      <c r="K830" s="1657" t="s">
        <v>15492</v>
      </c>
      <c r="L830" s="1659" t="s">
        <v>15493</v>
      </c>
      <c r="M830" s="1660" t="s">
        <v>11800</v>
      </c>
      <c r="N830" s="1661" t="s">
        <v>15454</v>
      </c>
      <c r="O830" s="1661"/>
      <c r="P830" s="1662"/>
      <c r="Q830" s="1674"/>
      <c r="R830" s="1666"/>
      <c r="S830" s="1668"/>
      <c r="T830" s="1674"/>
      <c r="U830" s="1666"/>
      <c r="V830" s="1666"/>
      <c r="W830" s="1666"/>
      <c r="X830" s="1666"/>
      <c r="Y830" s="1667"/>
      <c r="Z830" s="1668"/>
      <c r="AA830" s="1675"/>
      <c r="AB830" s="1676"/>
    </row>
    <row r="831" ht="33.75" customHeight="1">
      <c r="A831" s="1702" t="s">
        <v>35</v>
      </c>
      <c r="B831" s="1771">
        <v>45478.0</v>
      </c>
      <c r="C831" s="1185" t="s">
        <v>301</v>
      </c>
      <c r="D831" s="1720" t="s">
        <v>15494</v>
      </c>
      <c r="E831" s="1704"/>
      <c r="F831" s="1704">
        <v>1429.0</v>
      </c>
      <c r="G831" s="1704" t="s">
        <v>10646</v>
      </c>
      <c r="H831" s="1704" t="s">
        <v>15477</v>
      </c>
      <c r="I831" s="1704" t="s">
        <v>15495</v>
      </c>
      <c r="J831" s="1704" t="s">
        <v>15496</v>
      </c>
      <c r="K831" s="1704" t="s">
        <v>15497</v>
      </c>
      <c r="L831" s="1705" t="s">
        <v>15498</v>
      </c>
      <c r="M831" s="1706" t="s">
        <v>11800</v>
      </c>
      <c r="N831" s="1707" t="s">
        <v>15403</v>
      </c>
      <c r="O831" s="1707"/>
      <c r="P831" s="1707"/>
      <c r="Q831" s="1708"/>
      <c r="R831" s="1709"/>
      <c r="S831" s="1710"/>
      <c r="T831" s="1708"/>
      <c r="U831" s="1709"/>
      <c r="V831" s="1709"/>
      <c r="W831" s="1709"/>
      <c r="X831" s="1709"/>
      <c r="Y831" s="1711"/>
      <c r="Z831" s="1710"/>
      <c r="AA831" s="1712"/>
      <c r="AB831" s="1713"/>
    </row>
    <row r="832" ht="33.75" customHeight="1">
      <c r="A832" s="1340" t="s">
        <v>56</v>
      </c>
      <c r="B832" s="1325">
        <v>45476.0</v>
      </c>
      <c r="C832" s="1185" t="s">
        <v>301</v>
      </c>
      <c r="D832" s="1655" t="s">
        <v>1371</v>
      </c>
      <c r="E832" s="1657"/>
      <c r="F832" s="1657">
        <v>1430.0</v>
      </c>
      <c r="G832" s="1658" t="s">
        <v>10646</v>
      </c>
      <c r="H832" s="1657" t="s">
        <v>15477</v>
      </c>
      <c r="I832" s="1657" t="s">
        <v>15499</v>
      </c>
      <c r="J832" s="1657" t="s">
        <v>15500</v>
      </c>
      <c r="K832" s="1657" t="s">
        <v>15501</v>
      </c>
      <c r="L832" s="1659" t="s">
        <v>15502</v>
      </c>
      <c r="M832" s="1660" t="s">
        <v>11800</v>
      </c>
      <c r="N832" s="1661" t="s">
        <v>15465</v>
      </c>
      <c r="O832" s="1661"/>
      <c r="P832" s="1662"/>
      <c r="Q832" s="1674"/>
      <c r="R832" s="1666"/>
      <c r="S832" s="1668"/>
      <c r="T832" s="1674"/>
      <c r="U832" s="1666"/>
      <c r="V832" s="1666"/>
      <c r="W832" s="1666"/>
      <c r="X832" s="1666"/>
      <c r="Y832" s="1667"/>
      <c r="Z832" s="1668"/>
      <c r="AA832" s="1675" t="s">
        <v>15503</v>
      </c>
      <c r="AB832" s="1676" t="s">
        <v>15504</v>
      </c>
    </row>
    <row r="833" ht="33.75" customHeight="1">
      <c r="A833" s="1631" t="s">
        <v>87</v>
      </c>
      <c r="B833" s="1327">
        <v>45477.0</v>
      </c>
      <c r="C833" s="1185" t="s">
        <v>301</v>
      </c>
      <c r="D833" s="825" t="s">
        <v>15505</v>
      </c>
      <c r="E833" s="1633"/>
      <c r="F833" s="1633">
        <v>1431.0</v>
      </c>
      <c r="G833" s="1633" t="s">
        <v>10646</v>
      </c>
      <c r="H833" s="1633" t="s">
        <v>15477</v>
      </c>
      <c r="I833" s="1633" t="s">
        <v>15506</v>
      </c>
      <c r="J833" s="1633" t="s">
        <v>15507</v>
      </c>
      <c r="K833" s="1633" t="s">
        <v>15508</v>
      </c>
      <c r="L833" s="1634" t="s">
        <v>15509</v>
      </c>
      <c r="M833" s="1635" t="s">
        <v>11800</v>
      </c>
      <c r="N833" s="1636" t="s">
        <v>15510</v>
      </c>
      <c r="O833" s="1636"/>
      <c r="P833" s="1636"/>
      <c r="Q833" s="1678"/>
      <c r="R833" s="1648"/>
      <c r="S833" s="1650"/>
      <c r="T833" s="1678"/>
      <c r="U833" s="1648"/>
      <c r="V833" s="1648"/>
      <c r="W833" s="1648"/>
      <c r="X833" s="1648"/>
      <c r="Y833" s="1649"/>
      <c r="Z833" s="1650"/>
      <c r="AA833" s="1679" t="s">
        <v>15511</v>
      </c>
      <c r="AB833" s="1680"/>
    </row>
    <row r="834" ht="33.75" customHeight="1">
      <c r="A834" s="1340" t="s">
        <v>35</v>
      </c>
      <c r="B834" s="1764">
        <v>45478.0</v>
      </c>
      <c r="C834" s="1185" t="s">
        <v>301</v>
      </c>
      <c r="D834" s="1655" t="s">
        <v>1544</v>
      </c>
      <c r="E834" s="1657"/>
      <c r="F834" s="1657">
        <v>1432.0</v>
      </c>
      <c r="G834" s="1658" t="s">
        <v>10646</v>
      </c>
      <c r="H834" s="1657" t="s">
        <v>15477</v>
      </c>
      <c r="I834" s="1657" t="s">
        <v>15512</v>
      </c>
      <c r="J834" s="1657" t="s">
        <v>15513</v>
      </c>
      <c r="K834" s="1657" t="s">
        <v>15514</v>
      </c>
      <c r="L834" s="1659" t="s">
        <v>15515</v>
      </c>
      <c r="M834" s="1660" t="s">
        <v>11800</v>
      </c>
      <c r="N834" s="1661" t="s">
        <v>15264</v>
      </c>
      <c r="O834" s="1661"/>
      <c r="P834" s="1662"/>
      <c r="Q834" s="1674"/>
      <c r="R834" s="1666"/>
      <c r="S834" s="1668"/>
      <c r="T834" s="1674"/>
      <c r="U834" s="1666"/>
      <c r="V834" s="1666"/>
      <c r="W834" s="1666"/>
      <c r="X834" s="1666"/>
      <c r="Y834" s="1667"/>
      <c r="Z834" s="1668"/>
      <c r="AA834" s="1675"/>
      <c r="AB834" s="1676"/>
    </row>
    <row r="835" ht="33.75" customHeight="1">
      <c r="A835" s="1631" t="s">
        <v>56</v>
      </c>
      <c r="B835" s="1327">
        <v>45476.0</v>
      </c>
      <c r="C835" s="1185" t="s">
        <v>301</v>
      </c>
      <c r="D835" s="1654" t="s">
        <v>15516</v>
      </c>
      <c r="E835" s="1633"/>
      <c r="F835" s="1633">
        <v>1433.0</v>
      </c>
      <c r="G835" s="1633" t="s">
        <v>10646</v>
      </c>
      <c r="H835" s="1633" t="s">
        <v>15477</v>
      </c>
      <c r="I835" s="1633" t="s">
        <v>15517</v>
      </c>
      <c r="J835" s="1633" t="s">
        <v>15518</v>
      </c>
      <c r="K835" s="1633" t="s">
        <v>15519</v>
      </c>
      <c r="L835" s="1634" t="s">
        <v>15520</v>
      </c>
      <c r="M835" s="1635" t="s">
        <v>11800</v>
      </c>
      <c r="N835" s="1636" t="s">
        <v>15521</v>
      </c>
      <c r="O835" s="1636"/>
      <c r="P835" s="1636"/>
      <c r="Q835" s="1678"/>
      <c r="R835" s="1648"/>
      <c r="S835" s="1650"/>
      <c r="T835" s="1678"/>
      <c r="U835" s="1648"/>
      <c r="V835" s="1648"/>
      <c r="W835" s="1648"/>
      <c r="X835" s="1648"/>
      <c r="Y835" s="1649"/>
      <c r="Z835" s="1650"/>
      <c r="AA835" s="1679"/>
      <c r="AB835" s="1680"/>
    </row>
    <row r="836" ht="33.75" customHeight="1">
      <c r="A836" s="1725" t="s">
        <v>87</v>
      </c>
      <c r="B836" s="777"/>
      <c r="C836" s="1185" t="s">
        <v>301</v>
      </c>
      <c r="D836" s="777"/>
      <c r="E836" s="1657"/>
      <c r="F836" s="1657">
        <v>1434.0</v>
      </c>
      <c r="G836" s="1658" t="s">
        <v>10646</v>
      </c>
      <c r="H836" s="1657" t="s">
        <v>15477</v>
      </c>
      <c r="I836" s="1657" t="s">
        <v>15522</v>
      </c>
      <c r="J836" s="1657" t="s">
        <v>15523</v>
      </c>
      <c r="K836" s="1657" t="s">
        <v>15524</v>
      </c>
      <c r="L836" s="1659" t="s">
        <v>15525</v>
      </c>
      <c r="M836" s="1660" t="s">
        <v>11800</v>
      </c>
      <c r="N836" s="1661"/>
      <c r="O836" s="1661"/>
      <c r="P836" s="1662"/>
      <c r="Q836" s="1674"/>
      <c r="R836" s="1666"/>
      <c r="S836" s="1668"/>
      <c r="T836" s="1674"/>
      <c r="U836" s="1666"/>
      <c r="V836" s="1666"/>
      <c r="W836" s="1666"/>
      <c r="X836" s="1666"/>
      <c r="Y836" s="1667"/>
      <c r="Z836" s="1668"/>
      <c r="AA836" s="1675"/>
      <c r="AB836" s="1676"/>
    </row>
    <row r="837" ht="33.75" customHeight="1">
      <c r="A837" s="1340" t="s">
        <v>35</v>
      </c>
      <c r="B837" s="1764">
        <v>45478.0</v>
      </c>
      <c r="C837" s="1185" t="s">
        <v>301</v>
      </c>
      <c r="D837" s="1655" t="s">
        <v>15526</v>
      </c>
      <c r="E837" s="1657"/>
      <c r="F837" s="1657">
        <v>1435.0</v>
      </c>
      <c r="G837" s="1658" t="s">
        <v>10646</v>
      </c>
      <c r="H837" s="1657" t="s">
        <v>15477</v>
      </c>
      <c r="I837" s="1657" t="s">
        <v>15527</v>
      </c>
      <c r="J837" s="1657" t="s">
        <v>15528</v>
      </c>
      <c r="K837" s="1657" t="s">
        <v>15529</v>
      </c>
      <c r="L837" s="1659" t="s">
        <v>15530</v>
      </c>
      <c r="M837" s="1660" t="s">
        <v>11800</v>
      </c>
      <c r="N837" s="1661"/>
      <c r="O837" s="1661"/>
      <c r="P837" s="1662"/>
      <c r="Q837" s="1674"/>
      <c r="R837" s="1666"/>
      <c r="S837" s="1668"/>
      <c r="T837" s="1674"/>
      <c r="U837" s="1666"/>
      <c r="V837" s="1666"/>
      <c r="W837" s="1666"/>
      <c r="X837" s="1666"/>
      <c r="Y837" s="1667"/>
      <c r="Z837" s="1668"/>
      <c r="AA837" s="1675"/>
      <c r="AB837" s="1676"/>
    </row>
    <row r="838" ht="33.75" customHeight="1">
      <c r="A838" s="1631" t="s">
        <v>56</v>
      </c>
      <c r="B838" s="1327">
        <v>45476.0</v>
      </c>
      <c r="C838" s="1185" t="s">
        <v>301</v>
      </c>
      <c r="D838" s="1654" t="s">
        <v>15516</v>
      </c>
      <c r="E838" s="1633"/>
      <c r="F838" s="1633">
        <v>1436.0</v>
      </c>
      <c r="G838" s="1633" t="s">
        <v>10646</v>
      </c>
      <c r="H838" s="1633" t="s">
        <v>15477</v>
      </c>
      <c r="I838" s="1633" t="s">
        <v>15531</v>
      </c>
      <c r="J838" s="1633" t="s">
        <v>15532</v>
      </c>
      <c r="K838" s="1633" t="s">
        <v>15533</v>
      </c>
      <c r="L838" s="1634" t="s">
        <v>15534</v>
      </c>
      <c r="M838" s="1635" t="s">
        <v>11800</v>
      </c>
      <c r="N838" s="1636"/>
      <c r="O838" s="1636"/>
      <c r="P838" s="1636"/>
      <c r="Q838" s="1678"/>
      <c r="R838" s="1648"/>
      <c r="S838" s="1650"/>
      <c r="T838" s="1678"/>
      <c r="U838" s="1648"/>
      <c r="V838" s="1648"/>
      <c r="W838" s="1648"/>
      <c r="X838" s="1648"/>
      <c r="Y838" s="1649"/>
      <c r="Z838" s="1650"/>
      <c r="AA838" s="1679"/>
      <c r="AB838" s="1680"/>
    </row>
    <row r="839" ht="33.75" customHeight="1">
      <c r="A839" s="1631" t="s">
        <v>87</v>
      </c>
      <c r="B839" s="1327">
        <v>45477.0</v>
      </c>
      <c r="C839" s="1185" t="s">
        <v>301</v>
      </c>
      <c r="D839" s="825" t="s">
        <v>5579</v>
      </c>
      <c r="E839" s="1633"/>
      <c r="F839" s="1633">
        <v>1437.0</v>
      </c>
      <c r="G839" s="1633" t="s">
        <v>10646</v>
      </c>
      <c r="H839" s="1633" t="s">
        <v>15477</v>
      </c>
      <c r="I839" s="1633" t="s">
        <v>15535</v>
      </c>
      <c r="J839" s="1633" t="s">
        <v>15536</v>
      </c>
      <c r="K839" s="1633" t="s">
        <v>15537</v>
      </c>
      <c r="L839" s="1634" t="s">
        <v>15538</v>
      </c>
      <c r="M839" s="1635" t="s">
        <v>11800</v>
      </c>
      <c r="N839" s="1636" t="s">
        <v>15539</v>
      </c>
      <c r="O839" s="1636"/>
      <c r="P839" s="1636"/>
      <c r="Q839" s="1678"/>
      <c r="R839" s="1648"/>
      <c r="S839" s="1650"/>
      <c r="T839" s="1678"/>
      <c r="U839" s="1648"/>
      <c r="V839" s="1648"/>
      <c r="W839" s="1648"/>
      <c r="X839" s="1648"/>
      <c r="Y839" s="1649"/>
      <c r="Z839" s="1650"/>
      <c r="AA839" s="1679" t="s">
        <v>15540</v>
      </c>
      <c r="AB839" s="1680"/>
    </row>
    <row r="840" ht="33.75" customHeight="1">
      <c r="A840" s="1340" t="s">
        <v>35</v>
      </c>
      <c r="B840" s="1764">
        <v>45478.0</v>
      </c>
      <c r="C840" s="1185" t="s">
        <v>301</v>
      </c>
      <c r="D840" s="1655" t="s">
        <v>3911</v>
      </c>
      <c r="E840" s="1657"/>
      <c r="F840" s="1657">
        <v>1438.0</v>
      </c>
      <c r="G840" s="1658" t="s">
        <v>10646</v>
      </c>
      <c r="H840" s="1657" t="s">
        <v>15477</v>
      </c>
      <c r="I840" s="1657" t="s">
        <v>15541</v>
      </c>
      <c r="J840" s="1657" t="s">
        <v>15542</v>
      </c>
      <c r="K840" s="1657" t="s">
        <v>15543</v>
      </c>
      <c r="L840" s="1659" t="s">
        <v>15544</v>
      </c>
      <c r="M840" s="1660" t="s">
        <v>11800</v>
      </c>
      <c r="N840" s="1661" t="s">
        <v>15545</v>
      </c>
      <c r="O840" s="1661"/>
      <c r="P840" s="1662"/>
      <c r="Q840" s="1674"/>
      <c r="R840" s="1666"/>
      <c r="S840" s="1668"/>
      <c r="T840" s="1674"/>
      <c r="U840" s="1666"/>
      <c r="V840" s="1666"/>
      <c r="W840" s="1666"/>
      <c r="X840" s="1666"/>
      <c r="Y840" s="1667"/>
      <c r="Z840" s="1668"/>
      <c r="AA840" s="1675" t="s">
        <v>15546</v>
      </c>
      <c r="AB840" s="1676"/>
    </row>
    <row r="841" ht="33.75" customHeight="1">
      <c r="A841" s="1340" t="s">
        <v>56</v>
      </c>
      <c r="B841" s="1325">
        <v>45476.0</v>
      </c>
      <c r="C841" s="1185" t="s">
        <v>301</v>
      </c>
      <c r="D841" s="1655" t="s">
        <v>674</v>
      </c>
      <c r="E841" s="1657"/>
      <c r="F841" s="1657">
        <v>1439.0</v>
      </c>
      <c r="G841" s="1658" t="s">
        <v>10646</v>
      </c>
      <c r="H841" s="1657" t="s">
        <v>15477</v>
      </c>
      <c r="I841" s="1657" t="s">
        <v>15547</v>
      </c>
      <c r="J841" s="1657" t="s">
        <v>15548</v>
      </c>
      <c r="K841" s="1657" t="s">
        <v>15549</v>
      </c>
      <c r="L841" s="1659" t="s">
        <v>15550</v>
      </c>
      <c r="M841" s="1660" t="s">
        <v>11800</v>
      </c>
      <c r="N841" s="1661" t="s">
        <v>15551</v>
      </c>
      <c r="O841" s="1661"/>
      <c r="P841" s="1662"/>
      <c r="Q841" s="1674"/>
      <c r="R841" s="1666"/>
      <c r="S841" s="1668"/>
      <c r="T841" s="1674"/>
      <c r="U841" s="1666"/>
      <c r="V841" s="1666"/>
      <c r="W841" s="1666"/>
      <c r="X841" s="1666"/>
      <c r="Y841" s="1667"/>
      <c r="Z841" s="1668"/>
      <c r="AA841" s="1675"/>
      <c r="AB841" s="1676"/>
    </row>
    <row r="842" ht="33.75" customHeight="1">
      <c r="A842" s="1684" t="s">
        <v>87</v>
      </c>
      <c r="B842" s="1723">
        <v>45477.0</v>
      </c>
      <c r="C842" s="1185" t="s">
        <v>301</v>
      </c>
      <c r="D842" s="891" t="s">
        <v>15552</v>
      </c>
      <c r="E842" s="1688"/>
      <c r="F842" s="1688">
        <v>1440.0</v>
      </c>
      <c r="G842" s="1688" t="s">
        <v>10646</v>
      </c>
      <c r="H842" s="1688" t="s">
        <v>15477</v>
      </c>
      <c r="I842" s="1688" t="s">
        <v>15553</v>
      </c>
      <c r="J842" s="1688" t="s">
        <v>15554</v>
      </c>
      <c r="K842" s="1688" t="s">
        <v>15555</v>
      </c>
      <c r="L842" s="1689" t="s">
        <v>15556</v>
      </c>
      <c r="M842" s="1690" t="s">
        <v>11800</v>
      </c>
      <c r="N842" s="1691"/>
      <c r="O842" s="1691"/>
      <c r="P842" s="1691"/>
      <c r="Q842" s="1692"/>
      <c r="R842" s="1693"/>
      <c r="S842" s="1694"/>
      <c r="T842" s="1692"/>
      <c r="U842" s="1693"/>
      <c r="V842" s="1693"/>
      <c r="W842" s="1693"/>
      <c r="X842" s="1693"/>
      <c r="Y842" s="1695"/>
      <c r="Z842" s="1694"/>
      <c r="AA842" s="1696"/>
      <c r="AB842" s="1697"/>
    </row>
    <row r="843" ht="33.75" customHeight="1">
      <c r="A843" s="1340" t="s">
        <v>35</v>
      </c>
      <c r="B843" s="1764">
        <v>45478.0</v>
      </c>
      <c r="C843" s="1185" t="s">
        <v>301</v>
      </c>
      <c r="D843" s="1655" t="s">
        <v>5538</v>
      </c>
      <c r="E843" s="1657"/>
      <c r="F843" s="1657">
        <v>1441.0</v>
      </c>
      <c r="G843" s="1658" t="s">
        <v>10646</v>
      </c>
      <c r="H843" s="1657" t="s">
        <v>15477</v>
      </c>
      <c r="I843" s="1657" t="s">
        <v>15557</v>
      </c>
      <c r="J843" s="1657" t="s">
        <v>15542</v>
      </c>
      <c r="K843" s="1657" t="s">
        <v>15558</v>
      </c>
      <c r="L843" s="1659" t="s">
        <v>15544</v>
      </c>
      <c r="M843" s="1660" t="s">
        <v>11800</v>
      </c>
      <c r="N843" s="1661" t="s">
        <v>15559</v>
      </c>
      <c r="O843" s="1661"/>
      <c r="P843" s="1662"/>
      <c r="Q843" s="1674"/>
      <c r="R843" s="1666"/>
      <c r="S843" s="1668"/>
      <c r="T843" s="1674"/>
      <c r="U843" s="1666"/>
      <c r="V843" s="1666"/>
      <c r="W843" s="1666"/>
      <c r="X843" s="1666"/>
      <c r="Y843" s="1667"/>
      <c r="Z843" s="1668"/>
      <c r="AA843" s="1675"/>
      <c r="AB843" s="1676"/>
    </row>
    <row r="844" ht="33.75" customHeight="1">
      <c r="A844" s="1340" t="s">
        <v>56</v>
      </c>
      <c r="B844" s="1325">
        <v>45476.0</v>
      </c>
      <c r="C844" s="1185" t="s">
        <v>301</v>
      </c>
      <c r="D844" s="1655" t="s">
        <v>674</v>
      </c>
      <c r="E844" s="1657"/>
      <c r="F844" s="1657">
        <v>1442.0</v>
      </c>
      <c r="G844" s="1658" t="s">
        <v>10646</v>
      </c>
      <c r="H844" s="1657" t="s">
        <v>15477</v>
      </c>
      <c r="I844" s="1657" t="s">
        <v>15560</v>
      </c>
      <c r="J844" s="1657" t="s">
        <v>15561</v>
      </c>
      <c r="K844" s="1657" t="s">
        <v>15562</v>
      </c>
      <c r="L844" s="1659" t="s">
        <v>15563</v>
      </c>
      <c r="M844" s="1660" t="s">
        <v>11800</v>
      </c>
      <c r="N844" s="1661" t="s">
        <v>15564</v>
      </c>
      <c r="O844" s="1661"/>
      <c r="P844" s="1662"/>
      <c r="Q844" s="1674"/>
      <c r="R844" s="1666"/>
      <c r="S844" s="1668"/>
      <c r="T844" s="1674"/>
      <c r="U844" s="1666"/>
      <c r="V844" s="1666"/>
      <c r="W844" s="1666"/>
      <c r="X844" s="1666"/>
      <c r="Y844" s="1667"/>
      <c r="Z844" s="1668"/>
      <c r="AA844" s="1675"/>
      <c r="AB844" s="1676"/>
    </row>
    <row r="845" ht="33.75" customHeight="1">
      <c r="A845" s="1631" t="s">
        <v>87</v>
      </c>
      <c r="B845" s="1327">
        <v>45477.0</v>
      </c>
      <c r="C845" s="1185" t="s">
        <v>301</v>
      </c>
      <c r="D845" s="825" t="s">
        <v>5529</v>
      </c>
      <c r="E845" s="1633"/>
      <c r="F845" s="1633">
        <v>1443.0</v>
      </c>
      <c r="G845" s="1633" t="s">
        <v>10646</v>
      </c>
      <c r="H845" s="1633" t="s">
        <v>15477</v>
      </c>
      <c r="I845" s="1633" t="s">
        <v>15565</v>
      </c>
      <c r="J845" s="1633" t="s">
        <v>15566</v>
      </c>
      <c r="K845" s="1633" t="s">
        <v>15567</v>
      </c>
      <c r="L845" s="1634" t="s">
        <v>15568</v>
      </c>
      <c r="M845" s="1635" t="s">
        <v>11800</v>
      </c>
      <c r="N845" s="1636" t="s">
        <v>15569</v>
      </c>
      <c r="O845" s="1636"/>
      <c r="P845" s="1636"/>
      <c r="Q845" s="1678"/>
      <c r="R845" s="1648"/>
      <c r="S845" s="1650"/>
      <c r="T845" s="1678"/>
      <c r="U845" s="1648"/>
      <c r="V845" s="1648"/>
      <c r="W845" s="1648"/>
      <c r="X845" s="1648"/>
      <c r="Y845" s="1649"/>
      <c r="Z845" s="1650"/>
      <c r="AA845" s="1679"/>
      <c r="AB845" s="1680"/>
    </row>
    <row r="846" ht="33.75" customHeight="1">
      <c r="A846" s="1340" t="s">
        <v>35</v>
      </c>
      <c r="B846" s="1764">
        <v>45478.0</v>
      </c>
      <c r="C846" s="1185" t="s">
        <v>301</v>
      </c>
      <c r="D846" s="1655" t="s">
        <v>13608</v>
      </c>
      <c r="E846" s="1657"/>
      <c r="F846" s="1657">
        <v>1444.0</v>
      </c>
      <c r="G846" s="1658" t="s">
        <v>10646</v>
      </c>
      <c r="H846" s="1657" t="s">
        <v>15477</v>
      </c>
      <c r="I846" s="1657" t="s">
        <v>15570</v>
      </c>
      <c r="J846" s="1657" t="s">
        <v>15571</v>
      </c>
      <c r="K846" s="1657" t="s">
        <v>15572</v>
      </c>
      <c r="L846" s="1659" t="s">
        <v>15573</v>
      </c>
      <c r="M846" s="1660" t="s">
        <v>11800</v>
      </c>
      <c r="N846" s="1661" t="s">
        <v>674</v>
      </c>
      <c r="O846" s="1661"/>
      <c r="P846" s="1662"/>
      <c r="Q846" s="1674"/>
      <c r="R846" s="1666"/>
      <c r="S846" s="1668"/>
      <c r="T846" s="1674"/>
      <c r="U846" s="1666"/>
      <c r="V846" s="1666"/>
      <c r="W846" s="1666"/>
      <c r="X846" s="1666"/>
      <c r="Y846" s="1667"/>
      <c r="Z846" s="1668"/>
      <c r="AA846" s="1675" t="s">
        <v>15291</v>
      </c>
      <c r="AB846" s="1676"/>
    </row>
    <row r="847" ht="33.75" customHeight="1">
      <c r="A847" s="1631" t="s">
        <v>56</v>
      </c>
      <c r="B847" s="1327">
        <v>45476.0</v>
      </c>
      <c r="C847" s="1185" t="s">
        <v>301</v>
      </c>
      <c r="D847" s="1654" t="s">
        <v>15516</v>
      </c>
      <c r="E847" s="1633"/>
      <c r="F847" s="1633">
        <v>1445.0</v>
      </c>
      <c r="G847" s="1633" t="s">
        <v>10646</v>
      </c>
      <c r="H847" s="1633" t="s">
        <v>15477</v>
      </c>
      <c r="I847" s="1633" t="s">
        <v>15574</v>
      </c>
      <c r="J847" s="1633" t="s">
        <v>1109</v>
      </c>
      <c r="K847" s="1633" t="s">
        <v>15575</v>
      </c>
      <c r="L847" s="1634" t="s">
        <v>15576</v>
      </c>
      <c r="M847" s="1635" t="s">
        <v>11800</v>
      </c>
      <c r="N847" s="1636"/>
      <c r="O847" s="1636"/>
      <c r="P847" s="1636"/>
      <c r="Q847" s="1678"/>
      <c r="R847" s="1648"/>
      <c r="S847" s="1650"/>
      <c r="T847" s="1678"/>
      <c r="U847" s="1648"/>
      <c r="V847" s="1648"/>
      <c r="W847" s="1648"/>
      <c r="X847" s="1648"/>
      <c r="Y847" s="1649"/>
      <c r="Z847" s="1650"/>
      <c r="AA847" s="1679" t="s">
        <v>15577</v>
      </c>
      <c r="AB847" s="1680"/>
    </row>
    <row r="848" ht="33.75" customHeight="1">
      <c r="A848" s="1631" t="s">
        <v>87</v>
      </c>
      <c r="B848" s="1327">
        <v>45477.0</v>
      </c>
      <c r="C848" s="1185" t="s">
        <v>301</v>
      </c>
      <c r="D848" s="825" t="s">
        <v>5529</v>
      </c>
      <c r="E848" s="1633"/>
      <c r="F848" s="1633">
        <v>1446.0</v>
      </c>
      <c r="G848" s="1633" t="s">
        <v>10646</v>
      </c>
      <c r="H848" s="1633" t="s">
        <v>15477</v>
      </c>
      <c r="I848" s="1633" t="s">
        <v>15578</v>
      </c>
      <c r="J848" s="1633" t="s">
        <v>15579</v>
      </c>
      <c r="K848" s="1633" t="s">
        <v>15580</v>
      </c>
      <c r="L848" s="1634" t="s">
        <v>15581</v>
      </c>
      <c r="M848" s="1635" t="s">
        <v>11800</v>
      </c>
      <c r="N848" s="1636" t="s">
        <v>15582</v>
      </c>
      <c r="O848" s="1636"/>
      <c r="P848" s="1636"/>
      <c r="Q848" s="1678"/>
      <c r="R848" s="1648"/>
      <c r="S848" s="1650"/>
      <c r="T848" s="1678"/>
      <c r="U848" s="1648"/>
      <c r="V848" s="1648"/>
      <c r="W848" s="1648"/>
      <c r="X848" s="1648"/>
      <c r="Y848" s="1649"/>
      <c r="Z848" s="1650"/>
      <c r="AA848" s="1679"/>
      <c r="AB848" s="1680"/>
    </row>
    <row r="849" ht="33.75" customHeight="1">
      <c r="A849" s="1340" t="s">
        <v>35</v>
      </c>
      <c r="B849" s="1764">
        <v>45478.0</v>
      </c>
      <c r="C849" s="1185" t="s">
        <v>301</v>
      </c>
      <c r="D849" s="1655" t="s">
        <v>862</v>
      </c>
      <c r="E849" s="1657"/>
      <c r="F849" s="1657">
        <v>1447.0</v>
      </c>
      <c r="G849" s="1658" t="s">
        <v>10646</v>
      </c>
      <c r="H849" s="1657" t="s">
        <v>15477</v>
      </c>
      <c r="I849" s="1657" t="s">
        <v>15583</v>
      </c>
      <c r="J849" s="1657" t="s">
        <v>15584</v>
      </c>
      <c r="K849" s="1657" t="s">
        <v>15585</v>
      </c>
      <c r="L849" s="1659" t="s">
        <v>15586</v>
      </c>
      <c r="M849" s="1660" t="s">
        <v>11800</v>
      </c>
      <c r="N849" s="1661" t="s">
        <v>15587</v>
      </c>
      <c r="O849" s="1661"/>
      <c r="P849" s="1662"/>
      <c r="Q849" s="1674"/>
      <c r="R849" s="1666"/>
      <c r="S849" s="1668"/>
      <c r="T849" s="1674"/>
      <c r="U849" s="1666"/>
      <c r="V849" s="1666"/>
      <c r="W849" s="1666"/>
      <c r="X849" s="1666"/>
      <c r="Y849" s="1667"/>
      <c r="Z849" s="1668"/>
      <c r="AA849" s="1675"/>
      <c r="AB849" s="1676"/>
    </row>
    <row r="850" ht="33.75" customHeight="1">
      <c r="A850" s="1631" t="s">
        <v>56</v>
      </c>
      <c r="B850" s="1327">
        <v>45476.0</v>
      </c>
      <c r="C850" s="1185" t="s">
        <v>301</v>
      </c>
      <c r="D850" s="1654" t="s">
        <v>15516</v>
      </c>
      <c r="E850" s="1633"/>
      <c r="F850" s="1633">
        <v>1448.0</v>
      </c>
      <c r="G850" s="1633" t="s">
        <v>10646</v>
      </c>
      <c r="H850" s="1633" t="s">
        <v>15477</v>
      </c>
      <c r="I850" s="1633" t="s">
        <v>15588</v>
      </c>
      <c r="J850" s="1633" t="s">
        <v>15589</v>
      </c>
      <c r="K850" s="1633" t="s">
        <v>15590</v>
      </c>
      <c r="L850" s="1634" t="s">
        <v>15591</v>
      </c>
      <c r="M850" s="1635" t="s">
        <v>11800</v>
      </c>
      <c r="N850" s="1636" t="s">
        <v>15592</v>
      </c>
      <c r="O850" s="1636"/>
      <c r="P850" s="1636"/>
      <c r="Q850" s="1678"/>
      <c r="R850" s="1648"/>
      <c r="S850" s="1650"/>
      <c r="T850" s="1678"/>
      <c r="U850" s="1648"/>
      <c r="V850" s="1648"/>
      <c r="W850" s="1648"/>
      <c r="X850" s="1648"/>
      <c r="Y850" s="1649"/>
      <c r="Z850" s="1650"/>
      <c r="AA850" s="1679"/>
      <c r="AB850" s="1680"/>
    </row>
    <row r="851" ht="33.75" customHeight="1">
      <c r="A851" s="1631" t="s">
        <v>87</v>
      </c>
      <c r="B851" s="1327">
        <v>45477.0</v>
      </c>
      <c r="C851" s="1185" t="s">
        <v>301</v>
      </c>
      <c r="D851" s="825" t="s">
        <v>862</v>
      </c>
      <c r="E851" s="1633"/>
      <c r="F851" s="1633">
        <v>1449.0</v>
      </c>
      <c r="G851" s="1633" t="s">
        <v>10646</v>
      </c>
      <c r="H851" s="1633" t="s">
        <v>15477</v>
      </c>
      <c r="I851" s="1633" t="s">
        <v>15593</v>
      </c>
      <c r="J851" s="1633" t="s">
        <v>15594</v>
      </c>
      <c r="K851" s="1633" t="s">
        <v>15595</v>
      </c>
      <c r="L851" s="1634" t="s">
        <v>15596</v>
      </c>
      <c r="M851" s="1635" t="s">
        <v>11800</v>
      </c>
      <c r="N851" s="1636" t="s">
        <v>15597</v>
      </c>
      <c r="O851" s="1636"/>
      <c r="P851" s="1636"/>
      <c r="Q851" s="1678"/>
      <c r="R851" s="1648"/>
      <c r="S851" s="1650"/>
      <c r="T851" s="1678"/>
      <c r="U851" s="1648"/>
      <c r="V851" s="1648"/>
      <c r="W851" s="1648"/>
      <c r="X851" s="1648"/>
      <c r="Y851" s="1649"/>
      <c r="Z851" s="1650"/>
      <c r="AA851" s="1679"/>
      <c r="AB851" s="1680"/>
    </row>
    <row r="852" ht="33.75" customHeight="1">
      <c r="A852" s="1631" t="s">
        <v>35</v>
      </c>
      <c r="B852" s="1761">
        <v>45479.0</v>
      </c>
      <c r="C852" s="1185" t="s">
        <v>301</v>
      </c>
      <c r="D852" s="1654" t="s">
        <v>862</v>
      </c>
      <c r="E852" s="1633"/>
      <c r="F852" s="1633">
        <v>1450.0</v>
      </c>
      <c r="G852" s="1633" t="s">
        <v>10646</v>
      </c>
      <c r="H852" s="1633" t="s">
        <v>15598</v>
      </c>
      <c r="I852" s="1633" t="s">
        <v>15599</v>
      </c>
      <c r="J852" s="1633" t="s">
        <v>15600</v>
      </c>
      <c r="K852" s="1633" t="s">
        <v>15601</v>
      </c>
      <c r="L852" s="1634" t="s">
        <v>15602</v>
      </c>
      <c r="M852" s="1635" t="s">
        <v>11800</v>
      </c>
      <c r="N852" s="1636" t="s">
        <v>15603</v>
      </c>
      <c r="O852" s="1636"/>
      <c r="P852" s="1636"/>
      <c r="Q852" s="1678"/>
      <c r="R852" s="1648"/>
      <c r="S852" s="1650"/>
      <c r="T852" s="1678"/>
      <c r="U852" s="1648"/>
      <c r="V852" s="1648"/>
      <c r="W852" s="1648"/>
      <c r="X852" s="1648"/>
      <c r="Y852" s="1649"/>
      <c r="Z852" s="1650"/>
      <c r="AA852" s="1679"/>
      <c r="AB852" s="1680"/>
    </row>
    <row r="853" ht="33.75" customHeight="1">
      <c r="A853" s="1631" t="s">
        <v>56</v>
      </c>
      <c r="B853" s="1327">
        <v>45476.0</v>
      </c>
      <c r="C853" s="1185" t="s">
        <v>301</v>
      </c>
      <c r="D853" s="1654" t="s">
        <v>15516</v>
      </c>
      <c r="E853" s="1633"/>
      <c r="F853" s="1633">
        <v>1451.0</v>
      </c>
      <c r="G853" s="1633" t="s">
        <v>10646</v>
      </c>
      <c r="H853" s="1633" t="s">
        <v>15598</v>
      </c>
      <c r="I853" s="1633" t="s">
        <v>15604</v>
      </c>
      <c r="J853" s="1633" t="s">
        <v>15605</v>
      </c>
      <c r="K853" s="1633" t="s">
        <v>15606</v>
      </c>
      <c r="L853" s="1634" t="s">
        <v>15607</v>
      </c>
      <c r="M853" s="1635" t="s">
        <v>11800</v>
      </c>
      <c r="N853" s="1636" t="s">
        <v>15608</v>
      </c>
      <c r="O853" s="1636"/>
      <c r="P853" s="1636"/>
      <c r="Q853" s="1678"/>
      <c r="R853" s="1648"/>
      <c r="S853" s="1650"/>
      <c r="T853" s="1678"/>
      <c r="U853" s="1648"/>
      <c r="V853" s="1648"/>
      <c r="W853" s="1648"/>
      <c r="X853" s="1648"/>
      <c r="Y853" s="1649"/>
      <c r="Z853" s="1650"/>
      <c r="AA853" s="1679" t="s">
        <v>15609</v>
      </c>
      <c r="AB853" s="1680"/>
    </row>
    <row r="854" ht="33.75" customHeight="1">
      <c r="A854" s="1725" t="s">
        <v>87</v>
      </c>
      <c r="B854" s="1325">
        <v>45477.0</v>
      </c>
      <c r="C854" s="1185" t="s">
        <v>301</v>
      </c>
      <c r="D854" s="867" t="s">
        <v>11874</v>
      </c>
      <c r="E854" s="1657"/>
      <c r="F854" s="1657">
        <v>1452.0</v>
      </c>
      <c r="G854" s="1658" t="s">
        <v>10646</v>
      </c>
      <c r="H854" s="1657" t="s">
        <v>15598</v>
      </c>
      <c r="I854" s="1657" t="s">
        <v>15610</v>
      </c>
      <c r="J854" s="1657" t="s">
        <v>15611</v>
      </c>
      <c r="K854" s="1657" t="s">
        <v>15612</v>
      </c>
      <c r="L854" s="1659" t="s">
        <v>15613</v>
      </c>
      <c r="M854" s="1660" t="s">
        <v>11800</v>
      </c>
      <c r="N854" s="1661"/>
      <c r="O854" s="1661"/>
      <c r="P854" s="1662"/>
      <c r="Q854" s="1674"/>
      <c r="R854" s="1666"/>
      <c r="S854" s="1668"/>
      <c r="T854" s="1674"/>
      <c r="U854" s="1666"/>
      <c r="V854" s="1666"/>
      <c r="W854" s="1666"/>
      <c r="X854" s="1666"/>
      <c r="Y854" s="1667"/>
      <c r="Z854" s="1668"/>
      <c r="AA854" s="1675" t="s">
        <v>15614</v>
      </c>
      <c r="AB854" s="1676"/>
    </row>
    <row r="855" ht="33.75" customHeight="1">
      <c r="A855" s="1340" t="s">
        <v>35</v>
      </c>
      <c r="B855" s="1764">
        <v>45479.0</v>
      </c>
      <c r="C855" s="1185" t="s">
        <v>301</v>
      </c>
      <c r="D855" s="1655" t="s">
        <v>15615</v>
      </c>
      <c r="E855" s="1657"/>
      <c r="F855" s="1657">
        <v>1453.0</v>
      </c>
      <c r="G855" s="1658" t="s">
        <v>10646</v>
      </c>
      <c r="H855" s="1657" t="s">
        <v>15598</v>
      </c>
      <c r="I855" s="1657" t="s">
        <v>15565</v>
      </c>
      <c r="J855" s="1657" t="s">
        <v>15616</v>
      </c>
      <c r="K855" s="1657" t="s">
        <v>15617</v>
      </c>
      <c r="L855" s="1659" t="s">
        <v>15618</v>
      </c>
      <c r="M855" s="1660" t="s">
        <v>11800</v>
      </c>
      <c r="N855" s="1661"/>
      <c r="O855" s="1661"/>
      <c r="P855" s="1662"/>
      <c r="Q855" s="1674"/>
      <c r="R855" s="1666"/>
      <c r="S855" s="1668"/>
      <c r="T855" s="1674"/>
      <c r="U855" s="1666"/>
      <c r="V855" s="1666"/>
      <c r="W855" s="1666"/>
      <c r="X855" s="1666"/>
      <c r="Y855" s="1667"/>
      <c r="Z855" s="1668"/>
      <c r="AA855" s="1675"/>
      <c r="AB855" s="1676"/>
    </row>
    <row r="856" ht="33.75" customHeight="1">
      <c r="A856" s="1631" t="s">
        <v>56</v>
      </c>
      <c r="B856" s="1327">
        <v>45476.0</v>
      </c>
      <c r="C856" s="1185" t="s">
        <v>301</v>
      </c>
      <c r="D856" s="1654" t="s">
        <v>15516</v>
      </c>
      <c r="E856" s="1633"/>
      <c r="F856" s="1633">
        <v>1454.0</v>
      </c>
      <c r="G856" s="1633" t="s">
        <v>10646</v>
      </c>
      <c r="H856" s="1633" t="s">
        <v>15598</v>
      </c>
      <c r="I856" s="1633" t="s">
        <v>12637</v>
      </c>
      <c r="J856" s="1633" t="s">
        <v>15619</v>
      </c>
      <c r="K856" s="1633" t="s">
        <v>15620</v>
      </c>
      <c r="L856" s="1634" t="s">
        <v>15621</v>
      </c>
      <c r="M856" s="1635" t="s">
        <v>11800</v>
      </c>
      <c r="N856" s="1636"/>
      <c r="O856" s="1636"/>
      <c r="P856" s="1636"/>
      <c r="Q856" s="1678"/>
      <c r="R856" s="1648"/>
      <c r="S856" s="1650"/>
      <c r="T856" s="1678"/>
      <c r="U856" s="1648"/>
      <c r="V856" s="1648"/>
      <c r="W856" s="1648"/>
      <c r="X856" s="1648"/>
      <c r="Y856" s="1649"/>
      <c r="Z856" s="1650"/>
      <c r="AA856" s="1679"/>
      <c r="AB856" s="1680"/>
    </row>
    <row r="857" ht="33.75" customHeight="1">
      <c r="A857" s="1631" t="s">
        <v>87</v>
      </c>
      <c r="B857" s="1327">
        <v>45477.0</v>
      </c>
      <c r="C857" s="1185" t="s">
        <v>301</v>
      </c>
      <c r="D857" s="825" t="s">
        <v>1623</v>
      </c>
      <c r="E857" s="1633"/>
      <c r="F857" s="1633">
        <v>1455.0</v>
      </c>
      <c r="G857" s="1633" t="s">
        <v>10646</v>
      </c>
      <c r="H857" s="1633" t="s">
        <v>15598</v>
      </c>
      <c r="I857" s="1633" t="s">
        <v>15622</v>
      </c>
      <c r="J857" s="1633" t="s">
        <v>15623</v>
      </c>
      <c r="K857" s="1633" t="s">
        <v>15624</v>
      </c>
      <c r="L857" s="1634" t="s">
        <v>15625</v>
      </c>
      <c r="M857" s="1635" t="s">
        <v>11800</v>
      </c>
      <c r="N857" s="1636" t="s">
        <v>674</v>
      </c>
      <c r="O857" s="1636"/>
      <c r="P857" s="1636"/>
      <c r="Q857" s="1678"/>
      <c r="R857" s="1648"/>
      <c r="S857" s="1650"/>
      <c r="T857" s="1678"/>
      <c r="U857" s="1648"/>
      <c r="V857" s="1648"/>
      <c r="W857" s="1648"/>
      <c r="X857" s="1648"/>
      <c r="Y857" s="1649"/>
      <c r="Z857" s="1650"/>
      <c r="AA857" s="1679"/>
      <c r="AB857" s="1680"/>
    </row>
    <row r="858" ht="33.75" customHeight="1">
      <c r="A858" s="1340" t="s">
        <v>35</v>
      </c>
      <c r="B858" s="1764">
        <v>45479.0</v>
      </c>
      <c r="C858" s="1185" t="s">
        <v>301</v>
      </c>
      <c r="D858" s="1655" t="s">
        <v>13313</v>
      </c>
      <c r="E858" s="1657"/>
      <c r="F858" s="1657">
        <v>1456.0</v>
      </c>
      <c r="G858" s="1658" t="s">
        <v>10646</v>
      </c>
      <c r="H858" s="1657" t="s">
        <v>15598</v>
      </c>
      <c r="I858" s="1657" t="s">
        <v>15626</v>
      </c>
      <c r="J858" s="1657" t="s">
        <v>15627</v>
      </c>
      <c r="K858" s="1657" t="s">
        <v>15628</v>
      </c>
      <c r="L858" s="1659" t="s">
        <v>15629</v>
      </c>
      <c r="M858" s="1660" t="s">
        <v>11800</v>
      </c>
      <c r="N858" s="1661" t="s">
        <v>15630</v>
      </c>
      <c r="O858" s="1661"/>
      <c r="P858" s="1662"/>
      <c r="Q858" s="1674"/>
      <c r="R858" s="1666"/>
      <c r="S858" s="1668"/>
      <c r="T858" s="1674"/>
      <c r="U858" s="1666"/>
      <c r="V858" s="1666"/>
      <c r="W858" s="1666"/>
      <c r="X858" s="1666"/>
      <c r="Y858" s="1667"/>
      <c r="Z858" s="1668"/>
      <c r="AA858" s="1675"/>
      <c r="AB858" s="1676"/>
    </row>
    <row r="859" ht="33.75" customHeight="1">
      <c r="A859" s="1340" t="s">
        <v>56</v>
      </c>
      <c r="B859" s="1325">
        <v>45476.0</v>
      </c>
      <c r="C859" s="1185" t="s">
        <v>301</v>
      </c>
      <c r="D859" s="1772" t="s">
        <v>674</v>
      </c>
      <c r="E859" s="1657"/>
      <c r="F859" s="1657">
        <v>1457.0</v>
      </c>
      <c r="G859" s="1658" t="s">
        <v>10646</v>
      </c>
      <c r="H859" s="1657" t="s">
        <v>15598</v>
      </c>
      <c r="I859" s="1657" t="s">
        <v>15631</v>
      </c>
      <c r="J859" s="1657" t="s">
        <v>15632</v>
      </c>
      <c r="K859" s="1657" t="s">
        <v>15633</v>
      </c>
      <c r="L859" s="1659" t="s">
        <v>15634</v>
      </c>
      <c r="M859" s="1660" t="s">
        <v>11800</v>
      </c>
      <c r="N859" s="1661"/>
      <c r="O859" s="1661"/>
      <c r="P859" s="1662"/>
      <c r="Q859" s="1674"/>
      <c r="R859" s="1666"/>
      <c r="S859" s="1668"/>
      <c r="T859" s="1674"/>
      <c r="U859" s="1666"/>
      <c r="V859" s="1666"/>
      <c r="W859" s="1666"/>
      <c r="X859" s="1666"/>
      <c r="Y859" s="1667"/>
      <c r="Z859" s="1668"/>
      <c r="AA859" s="1675"/>
      <c r="AB859" s="1676"/>
    </row>
    <row r="860" ht="33.75" customHeight="1">
      <c r="A860" s="1725" t="s">
        <v>87</v>
      </c>
      <c r="B860" s="777"/>
      <c r="C860" s="1185" t="s">
        <v>301</v>
      </c>
      <c r="D860" s="777"/>
      <c r="E860" s="1657"/>
      <c r="F860" s="1657">
        <v>1458.0</v>
      </c>
      <c r="G860" s="1658" t="s">
        <v>10646</v>
      </c>
      <c r="H860" s="1657" t="s">
        <v>15598</v>
      </c>
      <c r="I860" s="1657" t="s">
        <v>15635</v>
      </c>
      <c r="J860" s="1657" t="s">
        <v>15636</v>
      </c>
      <c r="K860" s="1657" t="s">
        <v>15637</v>
      </c>
      <c r="L860" s="1659" t="s">
        <v>15638</v>
      </c>
      <c r="M860" s="1660" t="s">
        <v>11800</v>
      </c>
      <c r="N860" s="1661"/>
      <c r="O860" s="1661"/>
      <c r="P860" s="1662"/>
      <c r="Q860" s="1674"/>
      <c r="R860" s="1666"/>
      <c r="S860" s="1668"/>
      <c r="T860" s="1674"/>
      <c r="U860" s="1666"/>
      <c r="V860" s="1666"/>
      <c r="W860" s="1666"/>
      <c r="X860" s="1666"/>
      <c r="Y860" s="1667"/>
      <c r="Z860" s="1668"/>
      <c r="AA860" s="1675" t="s">
        <v>15639</v>
      </c>
      <c r="AB860" s="1676"/>
    </row>
    <row r="861" ht="33.75" customHeight="1">
      <c r="A861" s="1340" t="s">
        <v>35</v>
      </c>
      <c r="B861" s="1764">
        <v>45479.0</v>
      </c>
      <c r="C861" s="1185" t="s">
        <v>301</v>
      </c>
      <c r="D861" s="1655" t="s">
        <v>1623</v>
      </c>
      <c r="E861" s="1657"/>
      <c r="F861" s="1657">
        <v>1459.0</v>
      </c>
      <c r="G861" s="1658" t="s">
        <v>10646</v>
      </c>
      <c r="H861" s="1657" t="s">
        <v>15598</v>
      </c>
      <c r="I861" s="1657" t="s">
        <v>15640</v>
      </c>
      <c r="J861" s="1657" t="s">
        <v>15641</v>
      </c>
      <c r="K861" s="1657" t="s">
        <v>15642</v>
      </c>
      <c r="L861" s="1659" t="s">
        <v>15643</v>
      </c>
      <c r="M861" s="1660" t="s">
        <v>11800</v>
      </c>
      <c r="N861" s="1661" t="s">
        <v>15644</v>
      </c>
      <c r="O861" s="1661"/>
      <c r="P861" s="1662"/>
      <c r="Q861" s="1674"/>
      <c r="R861" s="1666"/>
      <c r="S861" s="1668"/>
      <c r="T861" s="1674"/>
      <c r="U861" s="1666"/>
      <c r="V861" s="1666"/>
      <c r="W861" s="1666"/>
      <c r="X861" s="1666"/>
      <c r="Y861" s="1667"/>
      <c r="Z861" s="1668"/>
      <c r="AA861" s="1675" t="s">
        <v>14832</v>
      </c>
      <c r="AB861" s="1676"/>
    </row>
    <row r="862" ht="33.75" customHeight="1">
      <c r="A862" s="1340" t="s">
        <v>56</v>
      </c>
      <c r="B862" s="777"/>
      <c r="C862" s="1185" t="s">
        <v>301</v>
      </c>
      <c r="D862" s="1757"/>
      <c r="E862" s="1657"/>
      <c r="F862" s="1657">
        <v>1460.0</v>
      </c>
      <c r="G862" s="1658" t="s">
        <v>10646</v>
      </c>
      <c r="H862" s="1657" t="s">
        <v>15598</v>
      </c>
      <c r="I862" s="1657" t="s">
        <v>15645</v>
      </c>
      <c r="J862" s="1657" t="s">
        <v>407</v>
      </c>
      <c r="K862" s="1657" t="s">
        <v>15646</v>
      </c>
      <c r="L862" s="1659" t="s">
        <v>15647</v>
      </c>
      <c r="M862" s="1660" t="s">
        <v>11800</v>
      </c>
      <c r="N862" s="1661"/>
      <c r="O862" s="1661"/>
      <c r="P862" s="1662"/>
      <c r="Q862" s="1674"/>
      <c r="R862" s="1666"/>
      <c r="S862" s="1668"/>
      <c r="T862" s="1674"/>
      <c r="U862" s="1666"/>
      <c r="V862" s="1666"/>
      <c r="W862" s="1666"/>
      <c r="X862" s="1666"/>
      <c r="Y862" s="1667"/>
      <c r="Z862" s="1668"/>
      <c r="AA862" s="1675"/>
      <c r="AB862" s="1676"/>
    </row>
    <row r="863" ht="33.75" customHeight="1">
      <c r="A863" s="1631" t="s">
        <v>87</v>
      </c>
      <c r="B863" s="1327">
        <v>45477.0</v>
      </c>
      <c r="C863" s="1185" t="s">
        <v>301</v>
      </c>
      <c r="D863" s="825" t="s">
        <v>15648</v>
      </c>
      <c r="E863" s="1633"/>
      <c r="F863" s="1633">
        <v>1461.0</v>
      </c>
      <c r="G863" s="1633" t="s">
        <v>10646</v>
      </c>
      <c r="H863" s="1633" t="s">
        <v>15598</v>
      </c>
      <c r="I863" s="1633" t="s">
        <v>11677</v>
      </c>
      <c r="J863" s="1633" t="s">
        <v>15649</v>
      </c>
      <c r="K863" s="1633" t="s">
        <v>15650</v>
      </c>
      <c r="L863" s="1634" t="s">
        <v>15651</v>
      </c>
      <c r="M863" s="1635" t="s">
        <v>11800</v>
      </c>
      <c r="N863" s="1636"/>
      <c r="O863" s="1636"/>
      <c r="P863" s="1636"/>
      <c r="Q863" s="1678"/>
      <c r="R863" s="1648"/>
      <c r="S863" s="1650"/>
      <c r="T863" s="1678"/>
      <c r="U863" s="1648"/>
      <c r="V863" s="1648"/>
      <c r="W863" s="1648"/>
      <c r="X863" s="1648"/>
      <c r="Y863" s="1649"/>
      <c r="Z863" s="1650"/>
      <c r="AA863" s="1679"/>
      <c r="AB863" s="1680"/>
    </row>
    <row r="864" ht="33.75" customHeight="1">
      <c r="A864" s="1340" t="s">
        <v>35</v>
      </c>
      <c r="B864" s="1764">
        <v>45479.0</v>
      </c>
      <c r="C864" s="1185" t="s">
        <v>301</v>
      </c>
      <c r="D864" s="1655" t="s">
        <v>674</v>
      </c>
      <c r="E864" s="1657"/>
      <c r="F864" s="1657">
        <v>1462.0</v>
      </c>
      <c r="G864" s="1658" t="s">
        <v>10646</v>
      </c>
      <c r="H864" s="1657" t="s">
        <v>15598</v>
      </c>
      <c r="I864" s="1657" t="s">
        <v>15652</v>
      </c>
      <c r="J864" s="1657" t="s">
        <v>15653</v>
      </c>
      <c r="K864" s="1657" t="s">
        <v>15654</v>
      </c>
      <c r="L864" s="1659" t="s">
        <v>15655</v>
      </c>
      <c r="M864" s="1660" t="s">
        <v>11800</v>
      </c>
      <c r="N864" s="1661" t="s">
        <v>674</v>
      </c>
      <c r="O864" s="1661"/>
      <c r="P864" s="1662"/>
      <c r="Q864" s="1674"/>
      <c r="R864" s="1666"/>
      <c r="S864" s="1668"/>
      <c r="T864" s="1674"/>
      <c r="U864" s="1666"/>
      <c r="V864" s="1666"/>
      <c r="W864" s="1666"/>
      <c r="X864" s="1666"/>
      <c r="Y864" s="1667"/>
      <c r="Z864" s="1668"/>
      <c r="AA864" s="1675"/>
      <c r="AB864" s="1676"/>
    </row>
    <row r="865" ht="33.75" customHeight="1">
      <c r="A865" s="1631" t="s">
        <v>56</v>
      </c>
      <c r="B865" s="1327">
        <v>45476.0</v>
      </c>
      <c r="C865" s="1185" t="s">
        <v>301</v>
      </c>
      <c r="D865" s="1654" t="s">
        <v>15516</v>
      </c>
      <c r="E865" s="1633"/>
      <c r="F865" s="1633">
        <v>1463.0</v>
      </c>
      <c r="G865" s="1633" t="s">
        <v>10646</v>
      </c>
      <c r="H865" s="1633" t="s">
        <v>15598</v>
      </c>
      <c r="I865" s="1633" t="s">
        <v>15656</v>
      </c>
      <c r="J865" s="1633" t="s">
        <v>15657</v>
      </c>
      <c r="K865" s="1633" t="s">
        <v>15658</v>
      </c>
      <c r="L865" s="1634" t="s">
        <v>15659</v>
      </c>
      <c r="M865" s="1635" t="s">
        <v>11800</v>
      </c>
      <c r="N865" s="1636" t="s">
        <v>15660</v>
      </c>
      <c r="O865" s="1636"/>
      <c r="P865" s="1636"/>
      <c r="Q865" s="1678"/>
      <c r="R865" s="1648"/>
      <c r="S865" s="1650"/>
      <c r="T865" s="1678"/>
      <c r="U865" s="1648"/>
      <c r="V865" s="1648"/>
      <c r="W865" s="1648"/>
      <c r="X865" s="1648"/>
      <c r="Y865" s="1649"/>
      <c r="Z865" s="1650"/>
      <c r="AA865" s="1679"/>
      <c r="AB865" s="1680"/>
    </row>
    <row r="866" ht="33.75" customHeight="1">
      <c r="A866" s="1631" t="s">
        <v>87</v>
      </c>
      <c r="B866" s="1327">
        <v>45477.0</v>
      </c>
      <c r="C866" s="1185" t="s">
        <v>301</v>
      </c>
      <c r="D866" s="825" t="s">
        <v>10355</v>
      </c>
      <c r="E866" s="1633"/>
      <c r="F866" s="1633">
        <v>1464.0</v>
      </c>
      <c r="G866" s="1633" t="s">
        <v>10646</v>
      </c>
      <c r="H866" s="1633" t="s">
        <v>15598</v>
      </c>
      <c r="I866" s="1633" t="s">
        <v>15661</v>
      </c>
      <c r="J866" s="1633" t="s">
        <v>15662</v>
      </c>
      <c r="K866" s="1633" t="s">
        <v>15663</v>
      </c>
      <c r="L866" s="1634" t="s">
        <v>15664</v>
      </c>
      <c r="M866" s="1635" t="s">
        <v>11800</v>
      </c>
      <c r="N866" s="1636"/>
      <c r="O866" s="1636"/>
      <c r="P866" s="1636"/>
      <c r="Q866" s="1678"/>
      <c r="R866" s="1648"/>
      <c r="S866" s="1650"/>
      <c r="T866" s="1678"/>
      <c r="U866" s="1648"/>
      <c r="V866" s="1648"/>
      <c r="W866" s="1648"/>
      <c r="X866" s="1648"/>
      <c r="Y866" s="1649"/>
      <c r="Z866" s="1650"/>
      <c r="AA866" s="1679"/>
      <c r="AB866" s="1680"/>
    </row>
    <row r="867" ht="33.75" customHeight="1">
      <c r="A867" s="1340" t="s">
        <v>35</v>
      </c>
      <c r="B867" s="1764">
        <v>45479.0</v>
      </c>
      <c r="C867" s="1185" t="s">
        <v>301</v>
      </c>
      <c r="D867" s="1655" t="s">
        <v>674</v>
      </c>
      <c r="E867" s="1657"/>
      <c r="F867" s="1657">
        <v>1465.0</v>
      </c>
      <c r="G867" s="1658" t="s">
        <v>10646</v>
      </c>
      <c r="H867" s="1657" t="s">
        <v>15665</v>
      </c>
      <c r="I867" s="1657" t="s">
        <v>15666</v>
      </c>
      <c r="J867" s="1657" t="s">
        <v>15667</v>
      </c>
      <c r="K867" s="1657" t="s">
        <v>15668</v>
      </c>
      <c r="L867" s="1659" t="s">
        <v>15669</v>
      </c>
      <c r="M867" s="1660" t="s">
        <v>11800</v>
      </c>
      <c r="N867" s="1661"/>
      <c r="O867" s="1661"/>
      <c r="P867" s="1662"/>
      <c r="Q867" s="1674"/>
      <c r="R867" s="1666"/>
      <c r="S867" s="1668"/>
      <c r="T867" s="1674"/>
      <c r="U867" s="1666"/>
      <c r="V867" s="1666"/>
      <c r="W867" s="1666"/>
      <c r="X867" s="1666"/>
      <c r="Y867" s="1667"/>
      <c r="Z867" s="1668"/>
      <c r="AA867" s="1675" t="s">
        <v>15670</v>
      </c>
      <c r="AB867" s="1676"/>
    </row>
    <row r="868" ht="33.75" customHeight="1">
      <c r="A868" s="1340" t="s">
        <v>56</v>
      </c>
      <c r="B868" s="1325">
        <v>45476.0</v>
      </c>
      <c r="C868" s="1185" t="s">
        <v>301</v>
      </c>
      <c r="D868" s="1772" t="s">
        <v>1544</v>
      </c>
      <c r="E868" s="1657"/>
      <c r="F868" s="1657">
        <v>1466.0</v>
      </c>
      <c r="G868" s="1658" t="s">
        <v>10646</v>
      </c>
      <c r="H868" s="1657" t="s">
        <v>15665</v>
      </c>
      <c r="I868" s="1657" t="s">
        <v>15671</v>
      </c>
      <c r="J868" s="1657" t="s">
        <v>15672</v>
      </c>
      <c r="K868" s="1657" t="s">
        <v>15673</v>
      </c>
      <c r="L868" s="1659" t="s">
        <v>15674</v>
      </c>
      <c r="M868" s="1660" t="s">
        <v>11800</v>
      </c>
      <c r="N868" s="1661" t="s">
        <v>14590</v>
      </c>
      <c r="O868" s="1661"/>
      <c r="P868" s="1662"/>
      <c r="Q868" s="1674"/>
      <c r="R868" s="1666"/>
      <c r="S868" s="1668"/>
      <c r="T868" s="1674"/>
      <c r="U868" s="1666"/>
      <c r="V868" s="1666"/>
      <c r="W868" s="1666"/>
      <c r="X868" s="1666"/>
      <c r="Y868" s="1667"/>
      <c r="Z868" s="1668"/>
      <c r="AA868" s="1675" t="s">
        <v>14832</v>
      </c>
      <c r="AB868" s="1676"/>
    </row>
    <row r="869" ht="33.75" customHeight="1">
      <c r="A869" s="1631" t="s">
        <v>87</v>
      </c>
      <c r="B869" s="1327">
        <v>45478.0</v>
      </c>
      <c r="C869" s="1185" t="s">
        <v>301</v>
      </c>
      <c r="D869" s="825" t="s">
        <v>15675</v>
      </c>
      <c r="E869" s="1633"/>
      <c r="F869" s="1633">
        <v>1467.0</v>
      </c>
      <c r="G869" s="1633" t="s">
        <v>10646</v>
      </c>
      <c r="H869" s="1633" t="s">
        <v>15665</v>
      </c>
      <c r="I869" s="1633" t="s">
        <v>15676</v>
      </c>
      <c r="J869" s="1633" t="s">
        <v>15677</v>
      </c>
      <c r="K869" s="1633" t="s">
        <v>15678</v>
      </c>
      <c r="L869" s="1634" t="s">
        <v>15679</v>
      </c>
      <c r="M869" s="1635" t="s">
        <v>11800</v>
      </c>
      <c r="N869" s="1636"/>
      <c r="O869" s="1636"/>
      <c r="P869" s="1636"/>
      <c r="Q869" s="1678"/>
      <c r="R869" s="1648"/>
      <c r="S869" s="1650"/>
      <c r="T869" s="1678"/>
      <c r="U869" s="1648"/>
      <c r="V869" s="1648"/>
      <c r="W869" s="1648"/>
      <c r="X869" s="1648"/>
      <c r="Y869" s="1649"/>
      <c r="Z869" s="1650"/>
      <c r="AA869" s="1679"/>
      <c r="AB869" s="1680"/>
    </row>
    <row r="870" ht="33.75" customHeight="1">
      <c r="A870" s="1340" t="s">
        <v>35</v>
      </c>
      <c r="B870" s="1764">
        <v>45479.0</v>
      </c>
      <c r="C870" s="1185" t="s">
        <v>301</v>
      </c>
      <c r="D870" s="1655" t="s">
        <v>10355</v>
      </c>
      <c r="E870" s="1657"/>
      <c r="F870" s="1657">
        <v>1468.0</v>
      </c>
      <c r="G870" s="1658" t="s">
        <v>10646</v>
      </c>
      <c r="H870" s="1657" t="s">
        <v>15665</v>
      </c>
      <c r="I870" s="1657" t="s">
        <v>15680</v>
      </c>
      <c r="J870" s="1657" t="s">
        <v>15681</v>
      </c>
      <c r="K870" s="1657" t="s">
        <v>15682</v>
      </c>
      <c r="L870" s="1659" t="s">
        <v>15683</v>
      </c>
      <c r="M870" s="1660" t="s">
        <v>11800</v>
      </c>
      <c r="N870" s="1661" t="s">
        <v>15684</v>
      </c>
      <c r="O870" s="1661"/>
      <c r="P870" s="1662"/>
      <c r="Q870" s="1674"/>
      <c r="R870" s="1666"/>
      <c r="S870" s="1668"/>
      <c r="T870" s="1674"/>
      <c r="U870" s="1666"/>
      <c r="V870" s="1666"/>
      <c r="W870" s="1666"/>
      <c r="X870" s="1666"/>
      <c r="Y870" s="1667"/>
      <c r="Z870" s="1668"/>
      <c r="AA870" s="1675"/>
      <c r="AB870" s="1676"/>
    </row>
    <row r="871" ht="33.75" customHeight="1">
      <c r="A871" s="1340" t="s">
        <v>56</v>
      </c>
      <c r="B871" s="1325">
        <v>45476.0</v>
      </c>
      <c r="C871" s="1185" t="s">
        <v>301</v>
      </c>
      <c r="D871" s="1655" t="s">
        <v>674</v>
      </c>
      <c r="E871" s="1657"/>
      <c r="F871" s="1657">
        <v>1469.0</v>
      </c>
      <c r="G871" s="1658" t="s">
        <v>10646</v>
      </c>
      <c r="H871" s="1657" t="s">
        <v>15665</v>
      </c>
      <c r="I871" s="1657" t="s">
        <v>15685</v>
      </c>
      <c r="J871" s="1657" t="s">
        <v>15686</v>
      </c>
      <c r="K871" s="1657" t="s">
        <v>15687</v>
      </c>
      <c r="L871" s="1659" t="s">
        <v>15688</v>
      </c>
      <c r="M871" s="1660" t="s">
        <v>11800</v>
      </c>
      <c r="N871" s="1661"/>
      <c r="O871" s="1661"/>
      <c r="P871" s="1662"/>
      <c r="Q871" s="1674"/>
      <c r="R871" s="1666"/>
      <c r="S871" s="1668"/>
      <c r="T871" s="1674"/>
      <c r="U871" s="1666"/>
      <c r="V871" s="1666"/>
      <c r="W871" s="1666"/>
      <c r="X871" s="1666"/>
      <c r="Y871" s="1667"/>
      <c r="Z871" s="1668"/>
      <c r="AA871" s="1675"/>
      <c r="AB871" s="1676"/>
    </row>
    <row r="872" ht="33.75" customHeight="1">
      <c r="A872" s="1725" t="s">
        <v>87</v>
      </c>
      <c r="B872" s="1325">
        <v>45477.0</v>
      </c>
      <c r="C872" s="1185" t="s">
        <v>301</v>
      </c>
      <c r="D872" s="867" t="s">
        <v>1371</v>
      </c>
      <c r="E872" s="1657"/>
      <c r="F872" s="1657">
        <v>1470.0</v>
      </c>
      <c r="G872" s="1658" t="s">
        <v>10646</v>
      </c>
      <c r="H872" s="1657" t="s">
        <v>15665</v>
      </c>
      <c r="I872" s="1657" t="s">
        <v>15689</v>
      </c>
      <c r="J872" s="1657" t="s">
        <v>15690</v>
      </c>
      <c r="K872" s="1657" t="s">
        <v>15691</v>
      </c>
      <c r="L872" s="1659" t="s">
        <v>15692</v>
      </c>
      <c r="M872" s="1660" t="s">
        <v>11800</v>
      </c>
      <c r="N872" s="1661" t="s">
        <v>15693</v>
      </c>
      <c r="O872" s="1661"/>
      <c r="P872" s="1662"/>
      <c r="Q872" s="1674"/>
      <c r="R872" s="1666"/>
      <c r="S872" s="1668"/>
      <c r="T872" s="1674"/>
      <c r="U872" s="1666"/>
      <c r="V872" s="1666"/>
      <c r="W872" s="1666"/>
      <c r="X872" s="1666"/>
      <c r="Y872" s="1667"/>
      <c r="Z872" s="1668"/>
      <c r="AA872" s="1675"/>
      <c r="AB872" s="1676"/>
    </row>
    <row r="873" ht="33.75" customHeight="1">
      <c r="A873" s="1340" t="s">
        <v>35</v>
      </c>
      <c r="B873" s="1764">
        <v>45479.0</v>
      </c>
      <c r="C873" s="1185" t="s">
        <v>301</v>
      </c>
      <c r="D873" s="1655" t="s">
        <v>15648</v>
      </c>
      <c r="E873" s="1657"/>
      <c r="F873" s="1657">
        <v>1471.0</v>
      </c>
      <c r="G873" s="1658" t="s">
        <v>10646</v>
      </c>
      <c r="H873" s="1657" t="s">
        <v>15665</v>
      </c>
      <c r="I873" s="1657" t="s">
        <v>15694</v>
      </c>
      <c r="J873" s="1657" t="s">
        <v>15695</v>
      </c>
      <c r="K873" s="1657" t="s">
        <v>15696</v>
      </c>
      <c r="L873" s="1659"/>
      <c r="M873" s="1660" t="s">
        <v>11800</v>
      </c>
      <c r="N873" s="1661" t="s">
        <v>15697</v>
      </c>
      <c r="O873" s="1661"/>
      <c r="P873" s="1662"/>
      <c r="Q873" s="1674"/>
      <c r="R873" s="1666"/>
      <c r="S873" s="1668"/>
      <c r="T873" s="1674"/>
      <c r="U873" s="1666"/>
      <c r="V873" s="1666"/>
      <c r="W873" s="1666"/>
      <c r="X873" s="1666"/>
      <c r="Y873" s="1667"/>
      <c r="Z873" s="1668"/>
      <c r="AA873" s="1675"/>
      <c r="AB873" s="1676"/>
    </row>
    <row r="874" ht="33.75" customHeight="1">
      <c r="A874" s="1631" t="s">
        <v>56</v>
      </c>
      <c r="B874" s="1327">
        <v>45476.0</v>
      </c>
      <c r="C874" s="1185" t="s">
        <v>301</v>
      </c>
      <c r="D874" s="1654" t="s">
        <v>15516</v>
      </c>
      <c r="E874" s="1633"/>
      <c r="F874" s="1633">
        <v>1472.0</v>
      </c>
      <c r="G874" s="1633" t="s">
        <v>10646</v>
      </c>
      <c r="H874" s="1633" t="s">
        <v>15665</v>
      </c>
      <c r="I874" s="1633" t="s">
        <v>15698</v>
      </c>
      <c r="J874" s="1633" t="s">
        <v>15699</v>
      </c>
      <c r="K874" s="1633" t="s">
        <v>15700</v>
      </c>
      <c r="L874" s="1634" t="s">
        <v>15701</v>
      </c>
      <c r="M874" s="1635" t="s">
        <v>11800</v>
      </c>
      <c r="N874" s="1636" t="s">
        <v>15702</v>
      </c>
      <c r="O874" s="1636"/>
      <c r="P874" s="1636"/>
      <c r="Q874" s="1678"/>
      <c r="R874" s="1648"/>
      <c r="S874" s="1650"/>
      <c r="T874" s="1678"/>
      <c r="U874" s="1648"/>
      <c r="V874" s="1648"/>
      <c r="W874" s="1648"/>
      <c r="X874" s="1648"/>
      <c r="Y874" s="1649"/>
      <c r="Z874" s="1650"/>
      <c r="AA874" s="1679" t="s">
        <v>15291</v>
      </c>
      <c r="AB874" s="1680"/>
    </row>
    <row r="875" ht="33.75" customHeight="1">
      <c r="A875" s="1631" t="s">
        <v>87</v>
      </c>
      <c r="B875" s="1327">
        <v>45477.0</v>
      </c>
      <c r="C875" s="1185" t="s">
        <v>301</v>
      </c>
      <c r="D875" s="825" t="s">
        <v>1309</v>
      </c>
      <c r="E875" s="1633"/>
      <c r="F875" s="1633">
        <v>1473.0</v>
      </c>
      <c r="G875" s="1633" t="s">
        <v>10646</v>
      </c>
      <c r="H875" s="1633" t="s">
        <v>15665</v>
      </c>
      <c r="I875" s="1633" t="s">
        <v>15703</v>
      </c>
      <c r="J875" s="1633" t="s">
        <v>15704</v>
      </c>
      <c r="K875" s="1633" t="s">
        <v>15705</v>
      </c>
      <c r="L875" s="1634" t="s">
        <v>15706</v>
      </c>
      <c r="M875" s="1635" t="s">
        <v>11800</v>
      </c>
      <c r="N875" s="1636" t="s">
        <v>15707</v>
      </c>
      <c r="O875" s="1636"/>
      <c r="P875" s="1636"/>
      <c r="Q875" s="1678"/>
      <c r="R875" s="1648"/>
      <c r="S875" s="1650"/>
      <c r="T875" s="1678"/>
      <c r="U875" s="1648"/>
      <c r="V875" s="1648"/>
      <c r="W875" s="1648"/>
      <c r="X875" s="1648"/>
      <c r="Y875" s="1649"/>
      <c r="Z875" s="1650"/>
      <c r="AA875" s="1679" t="s">
        <v>15708</v>
      </c>
      <c r="AB875" s="1680"/>
    </row>
    <row r="876" ht="33.75" customHeight="1">
      <c r="A876" s="1340" t="s">
        <v>35</v>
      </c>
      <c r="B876" s="1764">
        <v>45479.0</v>
      </c>
      <c r="C876" s="1185" t="s">
        <v>301</v>
      </c>
      <c r="D876" s="1655" t="s">
        <v>1623</v>
      </c>
      <c r="E876" s="1657"/>
      <c r="F876" s="1657">
        <v>1474.0</v>
      </c>
      <c r="G876" s="1658" t="s">
        <v>10646</v>
      </c>
      <c r="H876" s="1657" t="s">
        <v>15665</v>
      </c>
      <c r="I876" s="1657" t="s">
        <v>15709</v>
      </c>
      <c r="J876" s="1657" t="s">
        <v>15710</v>
      </c>
      <c r="K876" s="1657" t="s">
        <v>15711</v>
      </c>
      <c r="L876" s="1659"/>
      <c r="M876" s="1660" t="s">
        <v>11800</v>
      </c>
      <c r="N876" s="1661" t="s">
        <v>15712</v>
      </c>
      <c r="O876" s="1661"/>
      <c r="P876" s="1662"/>
      <c r="Q876" s="1674"/>
      <c r="R876" s="1666"/>
      <c r="S876" s="1668"/>
      <c r="T876" s="1674"/>
      <c r="U876" s="1666"/>
      <c r="V876" s="1666"/>
      <c r="W876" s="1666"/>
      <c r="X876" s="1666"/>
      <c r="Y876" s="1667"/>
      <c r="Z876" s="1668"/>
      <c r="AA876" s="1675"/>
      <c r="AB876" s="1676"/>
    </row>
    <row r="877" ht="33.75" customHeight="1">
      <c r="A877" s="1340" t="s">
        <v>56</v>
      </c>
      <c r="B877" s="1325">
        <v>45476.0</v>
      </c>
      <c r="C877" s="1185" t="s">
        <v>301</v>
      </c>
      <c r="D877" s="1655" t="s">
        <v>13630</v>
      </c>
      <c r="E877" s="1657"/>
      <c r="F877" s="1657">
        <v>1475.0</v>
      </c>
      <c r="G877" s="1658" t="s">
        <v>10646</v>
      </c>
      <c r="H877" s="1657" t="s">
        <v>15665</v>
      </c>
      <c r="I877" s="1657" t="s">
        <v>15713</v>
      </c>
      <c r="J877" s="1657" t="s">
        <v>15714</v>
      </c>
      <c r="K877" s="1657" t="s">
        <v>15715</v>
      </c>
      <c r="L877" s="1659"/>
      <c r="M877" s="1660" t="s">
        <v>11800</v>
      </c>
      <c r="N877" s="1661" t="s">
        <v>15716</v>
      </c>
      <c r="O877" s="1661"/>
      <c r="P877" s="1662"/>
      <c r="Q877" s="1674"/>
      <c r="R877" s="1666"/>
      <c r="S877" s="1668"/>
      <c r="T877" s="1674"/>
      <c r="U877" s="1666"/>
      <c r="V877" s="1666"/>
      <c r="W877" s="1666"/>
      <c r="X877" s="1666"/>
      <c r="Y877" s="1667"/>
      <c r="Z877" s="1668"/>
      <c r="AA877" s="1675"/>
      <c r="AB877" s="1676"/>
    </row>
    <row r="878" ht="33.75" customHeight="1">
      <c r="A878" s="1631" t="s">
        <v>87</v>
      </c>
      <c r="B878" s="1327">
        <v>45477.0</v>
      </c>
      <c r="C878" s="1185" t="s">
        <v>301</v>
      </c>
      <c r="D878" s="825" t="s">
        <v>862</v>
      </c>
      <c r="E878" s="1633"/>
      <c r="F878" s="1633">
        <v>1476.0</v>
      </c>
      <c r="G878" s="1633" t="s">
        <v>10646</v>
      </c>
      <c r="H878" s="1633" t="s">
        <v>15665</v>
      </c>
      <c r="I878" s="1633" t="s">
        <v>15717</v>
      </c>
      <c r="J878" s="1633" t="s">
        <v>15718</v>
      </c>
      <c r="K878" s="1633" t="s">
        <v>15719</v>
      </c>
      <c r="L878" s="1634" t="s">
        <v>15720</v>
      </c>
      <c r="M878" s="1635" t="s">
        <v>11800</v>
      </c>
      <c r="N878" s="1636" t="s">
        <v>15721</v>
      </c>
      <c r="O878" s="1636"/>
      <c r="P878" s="1636"/>
      <c r="Q878" s="1678"/>
      <c r="R878" s="1648"/>
      <c r="S878" s="1650"/>
      <c r="T878" s="1678"/>
      <c r="U878" s="1648"/>
      <c r="V878" s="1648"/>
      <c r="W878" s="1648"/>
      <c r="X878" s="1648"/>
      <c r="Y878" s="1649"/>
      <c r="Z878" s="1650"/>
      <c r="AA878" s="1679"/>
      <c r="AB878" s="1680"/>
    </row>
    <row r="879" ht="33.75" customHeight="1">
      <c r="A879" s="1340" t="s">
        <v>35</v>
      </c>
      <c r="B879" s="1764">
        <v>45479.0</v>
      </c>
      <c r="C879" s="1185" t="s">
        <v>301</v>
      </c>
      <c r="D879" s="1655" t="s">
        <v>1623</v>
      </c>
      <c r="E879" s="1657"/>
      <c r="F879" s="1657">
        <v>1477.0</v>
      </c>
      <c r="G879" s="1658" t="s">
        <v>10646</v>
      </c>
      <c r="H879" s="1657" t="s">
        <v>15665</v>
      </c>
      <c r="I879" s="1657" t="s">
        <v>1410</v>
      </c>
      <c r="J879" s="1657" t="s">
        <v>15722</v>
      </c>
      <c r="K879" s="1657" t="s">
        <v>15723</v>
      </c>
      <c r="L879" s="1659" t="s">
        <v>15724</v>
      </c>
      <c r="M879" s="1660" t="s">
        <v>11800</v>
      </c>
      <c r="N879" s="1661"/>
      <c r="O879" s="1661"/>
      <c r="P879" s="1662"/>
      <c r="Q879" s="1674"/>
      <c r="R879" s="1666"/>
      <c r="S879" s="1668"/>
      <c r="T879" s="1674"/>
      <c r="U879" s="1666"/>
      <c r="V879" s="1666"/>
      <c r="W879" s="1666"/>
      <c r="X879" s="1666"/>
      <c r="Y879" s="1667"/>
      <c r="Z879" s="1668"/>
      <c r="AA879" s="1675"/>
      <c r="AB879" s="1676"/>
    </row>
    <row r="880" ht="33.75" customHeight="1">
      <c r="A880" s="1340" t="s">
        <v>56</v>
      </c>
      <c r="B880" s="1325">
        <v>45476.0</v>
      </c>
      <c r="C880" s="1185" t="s">
        <v>301</v>
      </c>
      <c r="D880" s="1655" t="s">
        <v>1544</v>
      </c>
      <c r="E880" s="1657"/>
      <c r="F880" s="1657">
        <v>1478.0</v>
      </c>
      <c r="G880" s="1658" t="s">
        <v>10646</v>
      </c>
      <c r="H880" s="1657" t="s">
        <v>15665</v>
      </c>
      <c r="I880" s="1657" t="s">
        <v>15725</v>
      </c>
      <c r="J880" s="1657" t="s">
        <v>15726</v>
      </c>
      <c r="K880" s="1657" t="s">
        <v>15727</v>
      </c>
      <c r="L880" s="1659" t="s">
        <v>15728</v>
      </c>
      <c r="M880" s="1660" t="s">
        <v>11800</v>
      </c>
      <c r="N880" s="1661"/>
      <c r="O880" s="1661"/>
      <c r="P880" s="1662"/>
      <c r="Q880" s="1674"/>
      <c r="R880" s="1666"/>
      <c r="S880" s="1668"/>
      <c r="T880" s="1674"/>
      <c r="U880" s="1666"/>
      <c r="V880" s="1666"/>
      <c r="W880" s="1666"/>
      <c r="X880" s="1666"/>
      <c r="Y880" s="1667"/>
      <c r="Z880" s="1668"/>
      <c r="AA880" s="1675"/>
      <c r="AB880" s="1676"/>
    </row>
    <row r="881" ht="33.75" customHeight="1">
      <c r="A881" s="1631" t="s">
        <v>87</v>
      </c>
      <c r="B881" s="1327">
        <v>45477.0</v>
      </c>
      <c r="C881" s="1185" t="s">
        <v>301</v>
      </c>
      <c r="D881" s="825" t="s">
        <v>862</v>
      </c>
      <c r="E881" s="1633"/>
      <c r="F881" s="1633">
        <v>1479.0</v>
      </c>
      <c r="G881" s="1633" t="s">
        <v>10646</v>
      </c>
      <c r="H881" s="1633" t="s">
        <v>15665</v>
      </c>
      <c r="I881" s="1633" t="s">
        <v>15729</v>
      </c>
      <c r="J881" s="1633" t="s">
        <v>15730</v>
      </c>
      <c r="K881" s="1633" t="s">
        <v>15731</v>
      </c>
      <c r="L881" s="1634" t="s">
        <v>15732</v>
      </c>
      <c r="M881" s="1635" t="s">
        <v>11800</v>
      </c>
      <c r="N881" s="1636" t="s">
        <v>15733</v>
      </c>
      <c r="O881" s="1636"/>
      <c r="P881" s="1636"/>
      <c r="Q881" s="1678"/>
      <c r="R881" s="1648"/>
      <c r="S881" s="1650"/>
      <c r="T881" s="1678"/>
      <c r="U881" s="1648"/>
      <c r="V881" s="1648"/>
      <c r="W881" s="1648"/>
      <c r="X881" s="1648"/>
      <c r="Y881" s="1649"/>
      <c r="Z881" s="1650"/>
      <c r="AA881" s="1679" t="s">
        <v>15734</v>
      </c>
      <c r="AB881" s="1680"/>
    </row>
    <row r="882" ht="33.75" customHeight="1">
      <c r="A882" s="1340" t="s">
        <v>35</v>
      </c>
      <c r="B882" s="1764">
        <v>45479.0</v>
      </c>
      <c r="C882" s="1185" t="s">
        <v>301</v>
      </c>
      <c r="D882" s="1655" t="s">
        <v>1623</v>
      </c>
      <c r="E882" s="1657"/>
      <c r="F882" s="1657">
        <v>1480.0</v>
      </c>
      <c r="G882" s="1658" t="s">
        <v>10646</v>
      </c>
      <c r="H882" s="1657" t="s">
        <v>15665</v>
      </c>
      <c r="I882" s="1657" t="s">
        <v>15735</v>
      </c>
      <c r="J882" s="1657" t="s">
        <v>15736</v>
      </c>
      <c r="K882" s="1657" t="s">
        <v>15737</v>
      </c>
      <c r="L882" s="1659" t="s">
        <v>15738</v>
      </c>
      <c r="M882" s="1660" t="s">
        <v>11800</v>
      </c>
      <c r="N882" s="1661" t="s">
        <v>15739</v>
      </c>
      <c r="O882" s="1661"/>
      <c r="P882" s="1662"/>
      <c r="Q882" s="1674"/>
      <c r="R882" s="1666"/>
      <c r="S882" s="1668"/>
      <c r="T882" s="1674"/>
      <c r="U882" s="1666"/>
      <c r="V882" s="1666"/>
      <c r="W882" s="1666"/>
      <c r="X882" s="1666"/>
      <c r="Y882" s="1667"/>
      <c r="Z882" s="1668"/>
      <c r="AA882" s="1675" t="s">
        <v>15216</v>
      </c>
      <c r="AB882" s="1676"/>
    </row>
    <row r="883" ht="33.75" customHeight="1">
      <c r="A883" s="1340" t="s">
        <v>56</v>
      </c>
      <c r="B883" s="1325">
        <v>45476.0</v>
      </c>
      <c r="C883" s="1185" t="s">
        <v>301</v>
      </c>
      <c r="D883" s="1655" t="s">
        <v>1544</v>
      </c>
      <c r="E883" s="1657"/>
      <c r="F883" s="1657">
        <v>1481.0</v>
      </c>
      <c r="G883" s="1658" t="s">
        <v>10646</v>
      </c>
      <c r="H883" s="1657" t="s">
        <v>15665</v>
      </c>
      <c r="I883" s="1657" t="s">
        <v>15740</v>
      </c>
      <c r="J883" s="1657" t="s">
        <v>15741</v>
      </c>
      <c r="K883" s="1657" t="s">
        <v>15742</v>
      </c>
      <c r="L883" s="1659" t="s">
        <v>15743</v>
      </c>
      <c r="M883" s="1660" t="s">
        <v>11800</v>
      </c>
      <c r="N883" s="1661" t="s">
        <v>15744</v>
      </c>
      <c r="O883" s="1661"/>
      <c r="P883" s="1662"/>
      <c r="Q883" s="1674"/>
      <c r="R883" s="1666"/>
      <c r="S883" s="1668"/>
      <c r="T883" s="1674"/>
      <c r="U883" s="1666"/>
      <c r="V883" s="1666"/>
      <c r="W883" s="1666"/>
      <c r="X883" s="1666"/>
      <c r="Y883" s="1667"/>
      <c r="Z883" s="1668"/>
      <c r="AA883" s="1675"/>
      <c r="AB883" s="1676"/>
    </row>
    <row r="884" ht="33.75" customHeight="1">
      <c r="A884" s="1725" t="s">
        <v>87</v>
      </c>
      <c r="B884" s="777"/>
      <c r="C884" s="1185" t="s">
        <v>301</v>
      </c>
      <c r="D884" s="777"/>
      <c r="E884" s="1657"/>
      <c r="F884" s="1657">
        <v>1482.0</v>
      </c>
      <c r="G884" s="1658" t="s">
        <v>10646</v>
      </c>
      <c r="H884" s="1657" t="s">
        <v>15665</v>
      </c>
      <c r="I884" s="1657" t="s">
        <v>15745</v>
      </c>
      <c r="J884" s="1657" t="s">
        <v>15746</v>
      </c>
      <c r="K884" s="1657" t="s">
        <v>15747</v>
      </c>
      <c r="L884" s="1659" t="s">
        <v>15748</v>
      </c>
      <c r="M884" s="1660" t="s">
        <v>11800</v>
      </c>
      <c r="N884" s="1661" t="s">
        <v>15749</v>
      </c>
      <c r="O884" s="1661"/>
      <c r="P884" s="1662"/>
      <c r="Q884" s="1674"/>
      <c r="R884" s="1666"/>
      <c r="S884" s="1668"/>
      <c r="T884" s="1674"/>
      <c r="U884" s="1666"/>
      <c r="V884" s="1666"/>
      <c r="W884" s="1666"/>
      <c r="X884" s="1666"/>
      <c r="Y884" s="1667"/>
      <c r="Z884" s="1668"/>
      <c r="AA884" s="1675"/>
      <c r="AB884" s="1676"/>
    </row>
    <row r="885" ht="33.75" customHeight="1">
      <c r="A885" s="1340" t="s">
        <v>35</v>
      </c>
      <c r="B885" s="1764">
        <v>45479.0</v>
      </c>
      <c r="C885" s="1185" t="s">
        <v>301</v>
      </c>
      <c r="D885" s="1655" t="s">
        <v>674</v>
      </c>
      <c r="E885" s="1657"/>
      <c r="F885" s="1657">
        <v>1483.0</v>
      </c>
      <c r="G885" s="1658" t="s">
        <v>10646</v>
      </c>
      <c r="H885" s="1657" t="s">
        <v>15665</v>
      </c>
      <c r="I885" s="1657" t="s">
        <v>15750</v>
      </c>
      <c r="J885" s="1657" t="s">
        <v>15751</v>
      </c>
      <c r="K885" s="1657" t="s">
        <v>15752</v>
      </c>
      <c r="L885" s="1659" t="s">
        <v>15753</v>
      </c>
      <c r="M885" s="1660" t="s">
        <v>11800</v>
      </c>
      <c r="N885" s="1661" t="s">
        <v>15754</v>
      </c>
      <c r="O885" s="1661"/>
      <c r="P885" s="1662"/>
      <c r="Q885" s="1674"/>
      <c r="R885" s="1666"/>
      <c r="S885" s="1668"/>
      <c r="T885" s="1674"/>
      <c r="U885" s="1666"/>
      <c r="V885" s="1666"/>
      <c r="W885" s="1666"/>
      <c r="X885" s="1666"/>
      <c r="Y885" s="1667"/>
      <c r="Z885" s="1668"/>
      <c r="AA885" s="1675"/>
      <c r="AB885" s="1676"/>
    </row>
    <row r="886" ht="33.75" customHeight="1">
      <c r="A886" s="1631" t="s">
        <v>56</v>
      </c>
      <c r="B886" s="1327">
        <v>45477.0</v>
      </c>
      <c r="C886" s="1185" t="s">
        <v>301</v>
      </c>
      <c r="D886" s="1654" t="s">
        <v>15755</v>
      </c>
      <c r="E886" s="1633"/>
      <c r="F886" s="1633">
        <v>1484.0</v>
      </c>
      <c r="G886" s="1633" t="s">
        <v>10646</v>
      </c>
      <c r="H886" s="1633" t="s">
        <v>15756</v>
      </c>
      <c r="I886" s="1633" t="s">
        <v>15757</v>
      </c>
      <c r="J886" s="1633" t="s">
        <v>15758</v>
      </c>
      <c r="K886" s="1633" t="s">
        <v>15759</v>
      </c>
      <c r="L886" s="1634" t="s">
        <v>15760</v>
      </c>
      <c r="M886" s="1635" t="s">
        <v>11800</v>
      </c>
      <c r="N886" s="1636"/>
      <c r="O886" s="1636"/>
      <c r="P886" s="1636"/>
      <c r="Q886" s="1678"/>
      <c r="R886" s="1648"/>
      <c r="S886" s="1650"/>
      <c r="T886" s="1678"/>
      <c r="U886" s="1648"/>
      <c r="V886" s="1648"/>
      <c r="W886" s="1648"/>
      <c r="X886" s="1648"/>
      <c r="Y886" s="1649"/>
      <c r="Z886" s="1650"/>
      <c r="AA886" s="1679"/>
      <c r="AB886" s="1680"/>
    </row>
    <row r="887" ht="33.75" customHeight="1">
      <c r="A887" s="1631" t="s">
        <v>87</v>
      </c>
      <c r="B887" s="1327">
        <v>45479.0</v>
      </c>
      <c r="C887" s="1185" t="s">
        <v>301</v>
      </c>
      <c r="D887" s="825" t="s">
        <v>6181</v>
      </c>
      <c r="E887" s="1633"/>
      <c r="F887" s="1633">
        <v>1485.0</v>
      </c>
      <c r="G887" s="1633" t="s">
        <v>10646</v>
      </c>
      <c r="H887" s="1633" t="s">
        <v>15756</v>
      </c>
      <c r="I887" s="1633" t="s">
        <v>15761</v>
      </c>
      <c r="J887" s="1633" t="s">
        <v>15762</v>
      </c>
      <c r="K887" s="1633" t="s">
        <v>15763</v>
      </c>
      <c r="L887" s="1634" t="s">
        <v>15764</v>
      </c>
      <c r="M887" s="1635" t="s">
        <v>11800</v>
      </c>
      <c r="N887" s="1636"/>
      <c r="O887" s="1636"/>
      <c r="P887" s="1636"/>
      <c r="Q887" s="1678"/>
      <c r="R887" s="1648"/>
      <c r="S887" s="1650"/>
      <c r="T887" s="1678"/>
      <c r="U887" s="1648"/>
      <c r="V887" s="1648"/>
      <c r="W887" s="1648"/>
      <c r="X887" s="1648"/>
      <c r="Y887" s="1649"/>
      <c r="Z887" s="1650"/>
      <c r="AA887" s="1679"/>
      <c r="AB887" s="1680"/>
    </row>
    <row r="888" ht="33.75" customHeight="1">
      <c r="A888" s="1340" t="s">
        <v>35</v>
      </c>
      <c r="B888" s="1764">
        <v>45479.0</v>
      </c>
      <c r="C888" s="1185" t="s">
        <v>301</v>
      </c>
      <c r="D888" s="1655" t="s">
        <v>862</v>
      </c>
      <c r="E888" s="1657"/>
      <c r="F888" s="1657">
        <v>1486.0</v>
      </c>
      <c r="G888" s="1658" t="s">
        <v>10646</v>
      </c>
      <c r="H888" s="1657" t="s">
        <v>15756</v>
      </c>
      <c r="I888" s="1657" t="s">
        <v>15765</v>
      </c>
      <c r="J888" s="1657" t="s">
        <v>15766</v>
      </c>
      <c r="K888" s="1657" t="s">
        <v>15767</v>
      </c>
      <c r="L888" s="1659" t="s">
        <v>15768</v>
      </c>
      <c r="M888" s="1660" t="s">
        <v>11800</v>
      </c>
      <c r="N888" s="1661" t="s">
        <v>15769</v>
      </c>
      <c r="O888" s="1661"/>
      <c r="P888" s="1662"/>
      <c r="Q888" s="1674"/>
      <c r="R888" s="1666"/>
      <c r="S888" s="1668"/>
      <c r="T888" s="1674"/>
      <c r="U888" s="1666"/>
      <c r="V888" s="1666"/>
      <c r="W888" s="1666"/>
      <c r="X888" s="1666"/>
      <c r="Y888" s="1667"/>
      <c r="Z888" s="1668"/>
      <c r="AA888" s="1675" t="s">
        <v>15770</v>
      </c>
      <c r="AB888" s="1676"/>
    </row>
    <row r="889" ht="33.75" customHeight="1">
      <c r="A889" s="1340" t="s">
        <v>56</v>
      </c>
      <c r="B889" s="1325">
        <v>45477.0</v>
      </c>
      <c r="C889" s="1185" t="s">
        <v>301</v>
      </c>
      <c r="D889" s="1655" t="s">
        <v>674</v>
      </c>
      <c r="E889" s="1657"/>
      <c r="F889" s="1657">
        <v>1487.0</v>
      </c>
      <c r="G889" s="1658" t="s">
        <v>10646</v>
      </c>
      <c r="H889" s="1657" t="s">
        <v>15756</v>
      </c>
      <c r="I889" s="1657" t="s">
        <v>15771</v>
      </c>
      <c r="J889" s="1657" t="s">
        <v>15772</v>
      </c>
      <c r="K889" s="1657" t="s">
        <v>15773</v>
      </c>
      <c r="L889" s="1659" t="s">
        <v>15774</v>
      </c>
      <c r="M889" s="1660" t="s">
        <v>11800</v>
      </c>
      <c r="N889" s="1661" t="s">
        <v>674</v>
      </c>
      <c r="O889" s="1661"/>
      <c r="P889" s="1662"/>
      <c r="Q889" s="1674"/>
      <c r="R889" s="1666"/>
      <c r="S889" s="1668"/>
      <c r="T889" s="1674"/>
      <c r="U889" s="1666"/>
      <c r="V889" s="1666"/>
      <c r="W889" s="1666"/>
      <c r="X889" s="1666"/>
      <c r="Y889" s="1667"/>
      <c r="Z889" s="1668"/>
      <c r="AA889" s="1675"/>
      <c r="AB889" s="1676"/>
    </row>
    <row r="890" ht="33.75" customHeight="1">
      <c r="A890" s="1725" t="s">
        <v>87</v>
      </c>
      <c r="B890" s="1325">
        <v>45477.0</v>
      </c>
      <c r="C890" s="1185" t="s">
        <v>301</v>
      </c>
      <c r="D890" s="867" t="s">
        <v>15775</v>
      </c>
      <c r="E890" s="1657"/>
      <c r="F890" s="1657">
        <v>1488.0</v>
      </c>
      <c r="G890" s="1658" t="s">
        <v>10646</v>
      </c>
      <c r="H890" s="1657" t="s">
        <v>15756</v>
      </c>
      <c r="I890" s="1657" t="s">
        <v>15776</v>
      </c>
      <c r="J890" s="1657" t="s">
        <v>15777</v>
      </c>
      <c r="K890" s="1657" t="s">
        <v>15778</v>
      </c>
      <c r="L890" s="1659" t="s">
        <v>15779</v>
      </c>
      <c r="M890" s="1660" t="s">
        <v>11800</v>
      </c>
      <c r="N890" s="1661" t="s">
        <v>12658</v>
      </c>
      <c r="O890" s="1661"/>
      <c r="P890" s="1662"/>
      <c r="Q890" s="1674"/>
      <c r="R890" s="1666"/>
      <c r="S890" s="1668"/>
      <c r="T890" s="1674"/>
      <c r="U890" s="1666"/>
      <c r="V890" s="1666"/>
      <c r="W890" s="1666"/>
      <c r="X890" s="1666"/>
      <c r="Y890" s="1667"/>
      <c r="Z890" s="1668"/>
      <c r="AA890" s="1675"/>
      <c r="AB890" s="1676"/>
    </row>
    <row r="891" ht="33.75" customHeight="1">
      <c r="A891" s="1340" t="s">
        <v>35</v>
      </c>
      <c r="B891" s="1764">
        <v>45479.0</v>
      </c>
      <c r="C891" s="1185" t="s">
        <v>301</v>
      </c>
      <c r="D891" s="1655" t="s">
        <v>674</v>
      </c>
      <c r="E891" s="1657"/>
      <c r="F891" s="1657">
        <v>1489.0</v>
      </c>
      <c r="G891" s="1658" t="s">
        <v>10646</v>
      </c>
      <c r="H891" s="1657" t="s">
        <v>15756</v>
      </c>
      <c r="I891" s="1657" t="s">
        <v>15780</v>
      </c>
      <c r="J891" s="1657" t="s">
        <v>15781</v>
      </c>
      <c r="K891" s="1657" t="s">
        <v>15782</v>
      </c>
      <c r="L891" s="1659" t="s">
        <v>15783</v>
      </c>
      <c r="M891" s="1660" t="s">
        <v>11800</v>
      </c>
      <c r="N891" s="1661" t="s">
        <v>15784</v>
      </c>
      <c r="O891" s="1661"/>
      <c r="P891" s="1662"/>
      <c r="Q891" s="1674"/>
      <c r="R891" s="1666"/>
      <c r="S891" s="1668"/>
      <c r="T891" s="1674"/>
      <c r="U891" s="1666"/>
      <c r="V891" s="1666"/>
      <c r="W891" s="1666"/>
      <c r="X891" s="1666"/>
      <c r="Y891" s="1667"/>
      <c r="Z891" s="1668"/>
      <c r="AA891" s="1675"/>
      <c r="AB891" s="1676"/>
    </row>
    <row r="892" ht="33.75" customHeight="1">
      <c r="A892" s="1631" t="s">
        <v>56</v>
      </c>
      <c r="B892" s="1327">
        <v>45477.0</v>
      </c>
      <c r="C892" s="1185" t="s">
        <v>301</v>
      </c>
      <c r="D892" s="1654" t="s">
        <v>15755</v>
      </c>
      <c r="E892" s="1633"/>
      <c r="F892" s="1633">
        <v>1490.0</v>
      </c>
      <c r="G892" s="1633" t="s">
        <v>10646</v>
      </c>
      <c r="H892" s="1633" t="s">
        <v>15756</v>
      </c>
      <c r="I892" s="1633" t="s">
        <v>15785</v>
      </c>
      <c r="J892" s="1633" t="s">
        <v>15786</v>
      </c>
      <c r="K892" s="1633" t="s">
        <v>15787</v>
      </c>
      <c r="L892" s="1634" t="s">
        <v>15788</v>
      </c>
      <c r="M892" s="1635" t="s">
        <v>11800</v>
      </c>
      <c r="N892" s="1636" t="s">
        <v>15789</v>
      </c>
      <c r="O892" s="1636"/>
      <c r="P892" s="1636"/>
      <c r="Q892" s="1678"/>
      <c r="R892" s="1648"/>
      <c r="S892" s="1650"/>
      <c r="T892" s="1678"/>
      <c r="U892" s="1648"/>
      <c r="V892" s="1648"/>
      <c r="W892" s="1648"/>
      <c r="X892" s="1648"/>
      <c r="Y892" s="1649"/>
      <c r="Z892" s="1650"/>
      <c r="AA892" s="1679"/>
      <c r="AB892" s="1680"/>
    </row>
    <row r="893" ht="33.75" customHeight="1">
      <c r="A893" s="1725" t="s">
        <v>87</v>
      </c>
      <c r="B893" s="1326">
        <v>45479.0</v>
      </c>
      <c r="C893" s="1185" t="s">
        <v>301</v>
      </c>
      <c r="D893" s="1025" t="s">
        <v>15790</v>
      </c>
      <c r="E893" s="1673"/>
      <c r="F893" s="1673">
        <v>1491.0</v>
      </c>
      <c r="G893" s="1673" t="s">
        <v>10646</v>
      </c>
      <c r="H893" s="1673" t="s">
        <v>15756</v>
      </c>
      <c r="I893" s="1673" t="s">
        <v>15791</v>
      </c>
      <c r="J893" s="1673" t="s">
        <v>15792</v>
      </c>
      <c r="K893" s="1673" t="s">
        <v>15793</v>
      </c>
      <c r="L893" s="1729" t="s">
        <v>15794</v>
      </c>
      <c r="M893" s="1730" t="s">
        <v>11800</v>
      </c>
      <c r="N893" s="1731" t="s">
        <v>15465</v>
      </c>
      <c r="O893" s="1731"/>
      <c r="P893" s="1731"/>
      <c r="Q893" s="1732"/>
      <c r="R893" s="1733"/>
      <c r="S893" s="1734"/>
      <c r="T893" s="1732"/>
      <c r="U893" s="1733"/>
      <c r="V893" s="1733"/>
      <c r="W893" s="1733"/>
      <c r="X893" s="1733"/>
      <c r="Y893" s="1735"/>
      <c r="Z893" s="1734"/>
      <c r="AA893" s="1736"/>
      <c r="AB893" s="1737"/>
    </row>
    <row r="894" ht="33.75" customHeight="1">
      <c r="A894" s="1340" t="s">
        <v>35</v>
      </c>
      <c r="B894" s="1773"/>
      <c r="C894" s="1185" t="s">
        <v>301</v>
      </c>
      <c r="D894" s="1757"/>
      <c r="E894" s="1657"/>
      <c r="F894" s="1657">
        <v>1492.0</v>
      </c>
      <c r="G894" s="1658" t="s">
        <v>10646</v>
      </c>
      <c r="H894" s="1657" t="s">
        <v>15756</v>
      </c>
      <c r="I894" s="1657" t="s">
        <v>15795</v>
      </c>
      <c r="J894" s="1657" t="s">
        <v>15796</v>
      </c>
      <c r="K894" s="1657" t="s">
        <v>15797</v>
      </c>
      <c r="L894" s="1659" t="s">
        <v>15798</v>
      </c>
      <c r="M894" s="1660" t="s">
        <v>11800</v>
      </c>
      <c r="N894" s="1661" t="s">
        <v>15799</v>
      </c>
      <c r="O894" s="1661"/>
      <c r="P894" s="1662"/>
      <c r="Q894" s="1674"/>
      <c r="R894" s="1666"/>
      <c r="S894" s="1668"/>
      <c r="T894" s="1674"/>
      <c r="U894" s="1666"/>
      <c r="V894" s="1666"/>
      <c r="W894" s="1666"/>
      <c r="X894" s="1666"/>
      <c r="Y894" s="1667"/>
      <c r="Z894" s="1668"/>
      <c r="AA894" s="1675"/>
      <c r="AB894" s="1676"/>
    </row>
    <row r="895" ht="33.75" customHeight="1">
      <c r="A895" s="1340" t="s">
        <v>56</v>
      </c>
      <c r="B895" s="1325">
        <v>45477.0</v>
      </c>
      <c r="C895" s="1185" t="s">
        <v>301</v>
      </c>
      <c r="D895" s="1655" t="s">
        <v>674</v>
      </c>
      <c r="E895" s="1657"/>
      <c r="F895" s="1657">
        <v>1493.0</v>
      </c>
      <c r="G895" s="1658" t="s">
        <v>10646</v>
      </c>
      <c r="H895" s="1657" t="s">
        <v>15756</v>
      </c>
      <c r="I895" s="1657" t="s">
        <v>15800</v>
      </c>
      <c r="J895" s="1657" t="s">
        <v>15801</v>
      </c>
      <c r="K895" s="1657" t="s">
        <v>15802</v>
      </c>
      <c r="L895" s="1659" t="s">
        <v>15803</v>
      </c>
      <c r="M895" s="1660" t="s">
        <v>11800</v>
      </c>
      <c r="N895" s="1661" t="s">
        <v>15804</v>
      </c>
      <c r="O895" s="1661"/>
      <c r="P895" s="1662"/>
      <c r="Q895" s="1674"/>
      <c r="R895" s="1666"/>
      <c r="S895" s="1668"/>
      <c r="T895" s="1674"/>
      <c r="U895" s="1666"/>
      <c r="V895" s="1666"/>
      <c r="W895" s="1666"/>
      <c r="X895" s="1666"/>
      <c r="Y895" s="1667"/>
      <c r="Z895" s="1668"/>
      <c r="AA895" s="1675" t="s">
        <v>15805</v>
      </c>
      <c r="AB895" s="1676"/>
    </row>
    <row r="896" ht="33.75" customHeight="1">
      <c r="A896" s="1725" t="s">
        <v>87</v>
      </c>
      <c r="B896" s="777"/>
      <c r="C896" s="1185" t="s">
        <v>301</v>
      </c>
      <c r="D896" s="777"/>
      <c r="E896" s="1657"/>
      <c r="F896" s="1657">
        <v>1494.0</v>
      </c>
      <c r="G896" s="1658" t="s">
        <v>10646</v>
      </c>
      <c r="H896" s="1657" t="s">
        <v>15756</v>
      </c>
      <c r="I896" s="1657" t="s">
        <v>15806</v>
      </c>
      <c r="J896" s="1657" t="s">
        <v>15807</v>
      </c>
      <c r="K896" s="1657" t="s">
        <v>15808</v>
      </c>
      <c r="L896" s="1659" t="s">
        <v>15809</v>
      </c>
      <c r="M896" s="1660" t="s">
        <v>11800</v>
      </c>
      <c r="N896" s="1661" t="s">
        <v>15810</v>
      </c>
      <c r="O896" s="1661"/>
      <c r="P896" s="1662"/>
      <c r="Q896" s="1674"/>
      <c r="R896" s="1666"/>
      <c r="S896" s="1668"/>
      <c r="T896" s="1674"/>
      <c r="U896" s="1666"/>
      <c r="V896" s="1666"/>
      <c r="W896" s="1666"/>
      <c r="X896" s="1666"/>
      <c r="Y896" s="1667"/>
      <c r="Z896" s="1668"/>
      <c r="AA896" s="1675"/>
      <c r="AB896" s="1676"/>
    </row>
    <row r="897" ht="33.75" customHeight="1">
      <c r="A897" s="1340" t="s">
        <v>35</v>
      </c>
      <c r="B897" s="1773"/>
      <c r="C897" s="1185" t="s">
        <v>301</v>
      </c>
      <c r="D897" s="1757"/>
      <c r="E897" s="1657"/>
      <c r="F897" s="1657">
        <v>1495.0</v>
      </c>
      <c r="G897" s="1658" t="s">
        <v>10646</v>
      </c>
      <c r="H897" s="1657" t="s">
        <v>15756</v>
      </c>
      <c r="I897" s="1657" t="s">
        <v>15811</v>
      </c>
      <c r="J897" s="1657" t="s">
        <v>15812</v>
      </c>
      <c r="K897" s="1657" t="s">
        <v>15813</v>
      </c>
      <c r="L897" s="1659" t="s">
        <v>15814</v>
      </c>
      <c r="M897" s="1660" t="s">
        <v>11800</v>
      </c>
      <c r="N897" s="1661" t="s">
        <v>15815</v>
      </c>
      <c r="O897" s="1661"/>
      <c r="P897" s="1662"/>
      <c r="Q897" s="1674"/>
      <c r="R897" s="1666"/>
      <c r="S897" s="1668"/>
      <c r="T897" s="1674"/>
      <c r="U897" s="1666"/>
      <c r="V897" s="1666"/>
      <c r="W897" s="1666"/>
      <c r="X897" s="1666"/>
      <c r="Y897" s="1667"/>
      <c r="Z897" s="1668"/>
      <c r="AA897" s="1675"/>
      <c r="AB897" s="1676"/>
    </row>
    <row r="898" ht="33.75" customHeight="1">
      <c r="A898" s="1631" t="s">
        <v>56</v>
      </c>
      <c r="B898" s="1327">
        <v>45477.0</v>
      </c>
      <c r="C898" s="1185" t="s">
        <v>301</v>
      </c>
      <c r="D898" s="1654" t="s">
        <v>15516</v>
      </c>
      <c r="E898" s="1633"/>
      <c r="F898" s="1633">
        <v>1496.0</v>
      </c>
      <c r="G898" s="1633" t="s">
        <v>10646</v>
      </c>
      <c r="H898" s="1633" t="s">
        <v>15756</v>
      </c>
      <c r="I898" s="1633" t="s">
        <v>15816</v>
      </c>
      <c r="J898" s="1633" t="s">
        <v>15817</v>
      </c>
      <c r="K898" s="1633" t="s">
        <v>15818</v>
      </c>
      <c r="L898" s="1634" t="s">
        <v>15819</v>
      </c>
      <c r="M898" s="1635" t="s">
        <v>11800</v>
      </c>
      <c r="N898" s="1636" t="s">
        <v>15820</v>
      </c>
      <c r="O898" s="1636"/>
      <c r="P898" s="1636"/>
      <c r="Q898" s="1678"/>
      <c r="R898" s="1648"/>
      <c r="S898" s="1650"/>
      <c r="T898" s="1678"/>
      <c r="U898" s="1648"/>
      <c r="V898" s="1648"/>
      <c r="W898" s="1648"/>
      <c r="X898" s="1648"/>
      <c r="Y898" s="1649"/>
      <c r="Z898" s="1650"/>
      <c r="AA898" s="1679"/>
      <c r="AB898" s="1680"/>
    </row>
    <row r="899" ht="33.75" customHeight="1">
      <c r="A899" s="1631" t="s">
        <v>87</v>
      </c>
      <c r="B899" s="1327">
        <v>45479.0</v>
      </c>
      <c r="C899" s="1185" t="s">
        <v>301</v>
      </c>
      <c r="D899" s="825" t="s">
        <v>862</v>
      </c>
      <c r="E899" s="1633"/>
      <c r="F899" s="1633">
        <v>1497.0</v>
      </c>
      <c r="G899" s="1633" t="s">
        <v>10646</v>
      </c>
      <c r="H899" s="1633" t="s">
        <v>15756</v>
      </c>
      <c r="I899" s="1633" t="s">
        <v>15821</v>
      </c>
      <c r="J899" s="1633" t="s">
        <v>15822</v>
      </c>
      <c r="K899" s="1633" t="s">
        <v>15823</v>
      </c>
      <c r="L899" s="1634" t="s">
        <v>15824</v>
      </c>
      <c r="M899" s="1635" t="s">
        <v>11800</v>
      </c>
      <c r="N899" s="1636" t="s">
        <v>15825</v>
      </c>
      <c r="O899" s="1636"/>
      <c r="P899" s="1636"/>
      <c r="Q899" s="1678"/>
      <c r="R899" s="1648"/>
      <c r="S899" s="1650"/>
      <c r="T899" s="1678"/>
      <c r="U899" s="1648"/>
      <c r="V899" s="1648"/>
      <c r="W899" s="1648"/>
      <c r="X899" s="1648"/>
      <c r="Y899" s="1649"/>
      <c r="Z899" s="1650"/>
      <c r="AA899" s="1679"/>
      <c r="AB899" s="1680"/>
    </row>
    <row r="900" ht="33.75" customHeight="1">
      <c r="A900" s="1340" t="s">
        <v>35</v>
      </c>
      <c r="B900" s="1764">
        <v>45479.0</v>
      </c>
      <c r="C900" s="1185" t="s">
        <v>301</v>
      </c>
      <c r="D900" s="1655" t="s">
        <v>674</v>
      </c>
      <c r="E900" s="1657"/>
      <c r="F900" s="1657">
        <v>1498.0</v>
      </c>
      <c r="G900" s="1658" t="s">
        <v>10646</v>
      </c>
      <c r="H900" s="1657" t="s">
        <v>15756</v>
      </c>
      <c r="I900" s="1657" t="s">
        <v>15826</v>
      </c>
      <c r="J900" s="1657" t="s">
        <v>15827</v>
      </c>
      <c r="K900" s="1657" t="s">
        <v>15828</v>
      </c>
      <c r="L900" s="1659" t="s">
        <v>15829</v>
      </c>
      <c r="M900" s="1660" t="s">
        <v>11800</v>
      </c>
      <c r="N900" s="1661" t="s">
        <v>15830</v>
      </c>
      <c r="O900" s="1661"/>
      <c r="P900" s="1662"/>
      <c r="Q900" s="1674"/>
      <c r="R900" s="1666"/>
      <c r="S900" s="1668"/>
      <c r="T900" s="1674"/>
      <c r="U900" s="1666"/>
      <c r="V900" s="1666"/>
      <c r="W900" s="1666"/>
      <c r="X900" s="1666"/>
      <c r="Y900" s="1667"/>
      <c r="Z900" s="1668"/>
      <c r="AA900" s="1675"/>
      <c r="AB900" s="1676"/>
    </row>
    <row r="901" ht="33.75" customHeight="1">
      <c r="A901" s="1340" t="s">
        <v>56</v>
      </c>
      <c r="B901" s="1325">
        <v>45477.0</v>
      </c>
      <c r="C901" s="1185" t="s">
        <v>301</v>
      </c>
      <c r="D901" s="1655" t="s">
        <v>1371</v>
      </c>
      <c r="E901" s="1657"/>
      <c r="F901" s="1657">
        <v>1499.0</v>
      </c>
      <c r="G901" s="1658" t="s">
        <v>10646</v>
      </c>
      <c r="H901" s="1657" t="s">
        <v>15756</v>
      </c>
      <c r="I901" s="1657" t="s">
        <v>15831</v>
      </c>
      <c r="J901" s="1657" t="s">
        <v>15832</v>
      </c>
      <c r="K901" s="1657" t="s">
        <v>15833</v>
      </c>
      <c r="L901" s="1659" t="s">
        <v>15834</v>
      </c>
      <c r="M901" s="1660" t="s">
        <v>11800</v>
      </c>
      <c r="N901" s="1661" t="s">
        <v>15835</v>
      </c>
      <c r="O901" s="1661"/>
      <c r="P901" s="1662"/>
      <c r="Q901" s="1674"/>
      <c r="R901" s="1666"/>
      <c r="S901" s="1668"/>
      <c r="T901" s="1674"/>
      <c r="U901" s="1666"/>
      <c r="V901" s="1666"/>
      <c r="W901" s="1666"/>
      <c r="X901" s="1666"/>
      <c r="Y901" s="1667"/>
      <c r="Z901" s="1668"/>
      <c r="AA901" s="1675"/>
      <c r="AB901" s="1676"/>
    </row>
    <row r="902" ht="33.75" customHeight="1">
      <c r="A902" s="1725" t="s">
        <v>87</v>
      </c>
      <c r="B902" s="777"/>
      <c r="C902" s="1185" t="s">
        <v>301</v>
      </c>
      <c r="D902" s="777"/>
      <c r="E902" s="1657"/>
      <c r="F902" s="1657">
        <v>1500.0</v>
      </c>
      <c r="G902" s="1658" t="s">
        <v>10646</v>
      </c>
      <c r="H902" s="1657" t="s">
        <v>15756</v>
      </c>
      <c r="I902" s="1657" t="s">
        <v>15836</v>
      </c>
      <c r="J902" s="1657" t="s">
        <v>15837</v>
      </c>
      <c r="K902" s="1657" t="s">
        <v>15838</v>
      </c>
      <c r="L902" s="1659" t="s">
        <v>15839</v>
      </c>
      <c r="M902" s="1660" t="s">
        <v>11800</v>
      </c>
      <c r="N902" s="1661" t="s">
        <v>15840</v>
      </c>
      <c r="O902" s="1661"/>
      <c r="P902" s="1662"/>
      <c r="Q902" s="1674"/>
      <c r="R902" s="1666"/>
      <c r="S902" s="1668"/>
      <c r="T902" s="1674"/>
      <c r="U902" s="1666"/>
      <c r="V902" s="1666"/>
      <c r="W902" s="1666"/>
      <c r="X902" s="1666"/>
      <c r="Y902" s="1667"/>
      <c r="Z902" s="1668"/>
      <c r="AA902" s="1675" t="s">
        <v>15841</v>
      </c>
      <c r="AB902" s="1676"/>
    </row>
    <row r="903" ht="33.75" customHeight="1">
      <c r="A903" s="1340" t="s">
        <v>35</v>
      </c>
      <c r="B903" s="1764">
        <v>45479.0</v>
      </c>
      <c r="C903" s="1185" t="s">
        <v>301</v>
      </c>
      <c r="D903" s="1655" t="s">
        <v>15842</v>
      </c>
      <c r="E903" s="1657"/>
      <c r="F903" s="1657">
        <v>1501.0</v>
      </c>
      <c r="G903" s="1658" t="s">
        <v>10646</v>
      </c>
      <c r="H903" s="1657" t="s">
        <v>15843</v>
      </c>
      <c r="I903" s="1657" t="s">
        <v>15844</v>
      </c>
      <c r="J903" s="1657" t="s">
        <v>15845</v>
      </c>
      <c r="K903" s="1657" t="s">
        <v>15846</v>
      </c>
      <c r="L903" s="1659" t="s">
        <v>15847</v>
      </c>
      <c r="M903" s="1660" t="s">
        <v>11800</v>
      </c>
      <c r="N903" s="1661" t="s">
        <v>15465</v>
      </c>
      <c r="O903" s="1661"/>
      <c r="P903" s="1662"/>
      <c r="Q903" s="1674"/>
      <c r="R903" s="1666"/>
      <c r="S903" s="1668"/>
      <c r="T903" s="1674"/>
      <c r="U903" s="1666"/>
      <c r="V903" s="1666"/>
      <c r="W903" s="1666"/>
      <c r="X903" s="1666"/>
      <c r="Y903" s="1667"/>
      <c r="Z903" s="1668"/>
      <c r="AA903" s="1675" t="s">
        <v>15848</v>
      </c>
      <c r="AB903" s="1676"/>
    </row>
    <row r="904" ht="33.75" customHeight="1">
      <c r="A904" s="1340" t="s">
        <v>56</v>
      </c>
      <c r="B904" s="777"/>
      <c r="C904" s="1185" t="s">
        <v>301</v>
      </c>
      <c r="D904" s="1757"/>
      <c r="E904" s="1657"/>
      <c r="F904" s="1657">
        <v>1502.0</v>
      </c>
      <c r="G904" s="1658" t="s">
        <v>10646</v>
      </c>
      <c r="H904" s="1657" t="s">
        <v>15843</v>
      </c>
      <c r="I904" s="1657" t="s">
        <v>15849</v>
      </c>
      <c r="J904" s="1657" t="s">
        <v>15850</v>
      </c>
      <c r="K904" s="1657" t="s">
        <v>15851</v>
      </c>
      <c r="L904" s="1659" t="s">
        <v>15852</v>
      </c>
      <c r="M904" s="1660" t="s">
        <v>11800</v>
      </c>
      <c r="N904" s="1661" t="s">
        <v>15445</v>
      </c>
      <c r="O904" s="1661"/>
      <c r="P904" s="1662"/>
      <c r="Q904" s="1674"/>
      <c r="R904" s="1666"/>
      <c r="S904" s="1668"/>
      <c r="T904" s="1674"/>
      <c r="U904" s="1666"/>
      <c r="V904" s="1666"/>
      <c r="W904" s="1666"/>
      <c r="X904" s="1666"/>
      <c r="Y904" s="1667"/>
      <c r="Z904" s="1668"/>
      <c r="AA904" s="1675"/>
      <c r="AB904" s="1676"/>
    </row>
    <row r="905" ht="33.75" customHeight="1">
      <c r="A905" s="1631" t="s">
        <v>87</v>
      </c>
      <c r="B905" s="1327">
        <v>45478.0</v>
      </c>
      <c r="C905" s="1185" t="s">
        <v>301</v>
      </c>
      <c r="D905" s="825" t="s">
        <v>15853</v>
      </c>
      <c r="E905" s="1633"/>
      <c r="F905" s="1633">
        <v>1503.0</v>
      </c>
      <c r="G905" s="1633" t="s">
        <v>10646</v>
      </c>
      <c r="H905" s="1633" t="s">
        <v>15843</v>
      </c>
      <c r="I905" s="1633" t="s">
        <v>15854</v>
      </c>
      <c r="J905" s="1633" t="s">
        <v>15855</v>
      </c>
      <c r="K905" s="1633" t="s">
        <v>15856</v>
      </c>
      <c r="L905" s="1634" t="s">
        <v>15857</v>
      </c>
      <c r="M905" s="1635" t="s">
        <v>11800</v>
      </c>
      <c r="N905" s="1636" t="s">
        <v>15858</v>
      </c>
      <c r="O905" s="1636"/>
      <c r="P905" s="1636"/>
      <c r="Q905" s="1678"/>
      <c r="R905" s="1648"/>
      <c r="S905" s="1650"/>
      <c r="T905" s="1678"/>
      <c r="U905" s="1648"/>
      <c r="V905" s="1648"/>
      <c r="W905" s="1648"/>
      <c r="X905" s="1648"/>
      <c r="Y905" s="1649"/>
      <c r="Z905" s="1650"/>
      <c r="AA905" s="1679"/>
      <c r="AB905" s="1680"/>
    </row>
    <row r="906" ht="33.75" customHeight="1">
      <c r="A906" s="1340" t="s">
        <v>35</v>
      </c>
      <c r="B906" s="1764">
        <v>45479.0</v>
      </c>
      <c r="C906" s="1185" t="s">
        <v>301</v>
      </c>
      <c r="D906" s="1655" t="s">
        <v>15859</v>
      </c>
      <c r="E906" s="1657"/>
      <c r="F906" s="1657">
        <v>1504.0</v>
      </c>
      <c r="G906" s="1658" t="s">
        <v>10646</v>
      </c>
      <c r="H906" s="1657" t="s">
        <v>15843</v>
      </c>
      <c r="I906" s="1657" t="s">
        <v>15860</v>
      </c>
      <c r="J906" s="1657" t="s">
        <v>15861</v>
      </c>
      <c r="K906" s="1657" t="s">
        <v>15862</v>
      </c>
      <c r="L906" s="1659" t="s">
        <v>15863</v>
      </c>
      <c r="M906" s="1660" t="s">
        <v>11800</v>
      </c>
      <c r="N906" s="1661" t="s">
        <v>15864</v>
      </c>
      <c r="O906" s="1661"/>
      <c r="P906" s="1662"/>
      <c r="Q906" s="1674"/>
      <c r="R906" s="1666"/>
      <c r="S906" s="1668"/>
      <c r="T906" s="1674"/>
      <c r="U906" s="1666"/>
      <c r="V906" s="1666"/>
      <c r="W906" s="1666"/>
      <c r="X906" s="1666"/>
      <c r="Y906" s="1667"/>
      <c r="Z906" s="1668"/>
      <c r="AA906" s="1675"/>
      <c r="AB906" s="1676"/>
    </row>
    <row r="907" ht="33.75" customHeight="1">
      <c r="A907" s="1631" t="s">
        <v>56</v>
      </c>
      <c r="B907" s="1327">
        <v>45477.0</v>
      </c>
      <c r="C907" s="1185" t="s">
        <v>301</v>
      </c>
      <c r="D907" s="1654" t="s">
        <v>15516</v>
      </c>
      <c r="E907" s="1633"/>
      <c r="F907" s="1633">
        <v>1505.0</v>
      </c>
      <c r="G907" s="1633" t="s">
        <v>10646</v>
      </c>
      <c r="H907" s="1633" t="s">
        <v>15843</v>
      </c>
      <c r="I907" s="1633" t="s">
        <v>15865</v>
      </c>
      <c r="J907" s="1633" t="s">
        <v>15866</v>
      </c>
      <c r="K907" s="1633" t="s">
        <v>15867</v>
      </c>
      <c r="L907" s="1634" t="s">
        <v>15868</v>
      </c>
      <c r="M907" s="1635" t="s">
        <v>11800</v>
      </c>
      <c r="N907" s="1636" t="s">
        <v>15869</v>
      </c>
      <c r="O907" s="1636"/>
      <c r="P907" s="1636"/>
      <c r="Q907" s="1678"/>
      <c r="R907" s="1648"/>
      <c r="S907" s="1650"/>
      <c r="T907" s="1678"/>
      <c r="U907" s="1648"/>
      <c r="V907" s="1648"/>
      <c r="W907" s="1648"/>
      <c r="X907" s="1648"/>
      <c r="Y907" s="1649"/>
      <c r="Z907" s="1650"/>
      <c r="AA907" s="1679"/>
      <c r="AB907" s="1680"/>
    </row>
    <row r="908" ht="33.75" customHeight="1">
      <c r="A908" s="1631" t="s">
        <v>87</v>
      </c>
      <c r="B908" s="1327">
        <v>45479.0</v>
      </c>
      <c r="C908" s="1185" t="s">
        <v>301</v>
      </c>
      <c r="D908" s="768" t="s">
        <v>6713</v>
      </c>
      <c r="E908" s="1760"/>
      <c r="F908" s="1633">
        <v>1506.0</v>
      </c>
      <c r="G908" s="1633" t="s">
        <v>10646</v>
      </c>
      <c r="H908" s="1633" t="s">
        <v>15843</v>
      </c>
      <c r="I908" s="1633" t="s">
        <v>15870</v>
      </c>
      <c r="J908" s="1633" t="s">
        <v>15871</v>
      </c>
      <c r="K908" s="1633" t="s">
        <v>15872</v>
      </c>
      <c r="L908" s="1634" t="s">
        <v>15873</v>
      </c>
      <c r="M908" s="1635" t="s">
        <v>11800</v>
      </c>
      <c r="N908" s="1636" t="s">
        <v>15874</v>
      </c>
      <c r="O908" s="1636"/>
      <c r="P908" s="1636"/>
      <c r="Q908" s="1678"/>
      <c r="R908" s="1648"/>
      <c r="S908" s="1650"/>
      <c r="T908" s="1678"/>
      <c r="U908" s="1648"/>
      <c r="V908" s="1648"/>
      <c r="W908" s="1648"/>
      <c r="X908" s="1648"/>
      <c r="Y908" s="1649"/>
      <c r="Z908" s="1650"/>
      <c r="AA908" s="1679"/>
      <c r="AB908" s="1680"/>
    </row>
    <row r="909" ht="33.75" customHeight="1">
      <c r="A909" s="1340" t="s">
        <v>35</v>
      </c>
      <c r="B909" s="1764">
        <v>45479.0</v>
      </c>
      <c r="C909" s="1185" t="s">
        <v>301</v>
      </c>
      <c r="D909" s="1655" t="s">
        <v>15875</v>
      </c>
      <c r="E909" s="1657"/>
      <c r="F909" s="1657">
        <v>1507.0</v>
      </c>
      <c r="G909" s="1658" t="s">
        <v>10646</v>
      </c>
      <c r="H909" s="1657" t="s">
        <v>15843</v>
      </c>
      <c r="I909" s="1657" t="s">
        <v>15876</v>
      </c>
      <c r="J909" s="1657" t="s">
        <v>15877</v>
      </c>
      <c r="K909" s="1657" t="s">
        <v>15878</v>
      </c>
      <c r="L909" s="1659" t="s">
        <v>15879</v>
      </c>
      <c r="M909" s="1660" t="s">
        <v>11800</v>
      </c>
      <c r="N909" s="1661" t="s">
        <v>15880</v>
      </c>
      <c r="O909" s="1661"/>
      <c r="P909" s="1662"/>
      <c r="Q909" s="1674"/>
      <c r="R909" s="1666"/>
      <c r="S909" s="1668"/>
      <c r="T909" s="1674"/>
      <c r="U909" s="1666"/>
      <c r="V909" s="1666"/>
      <c r="W909" s="1666"/>
      <c r="X909" s="1666"/>
      <c r="Y909" s="1667"/>
      <c r="Z909" s="1668"/>
      <c r="AA909" s="1675" t="s">
        <v>15881</v>
      </c>
      <c r="AB909" s="1676"/>
    </row>
    <row r="910" ht="33.75" customHeight="1">
      <c r="A910" s="1340" t="s">
        <v>56</v>
      </c>
      <c r="B910" s="1325">
        <v>45477.0</v>
      </c>
      <c r="C910" s="1185" t="s">
        <v>301</v>
      </c>
      <c r="D910" s="1655" t="s">
        <v>1371</v>
      </c>
      <c r="E910" s="1657"/>
      <c r="F910" s="1657">
        <v>1508.0</v>
      </c>
      <c r="G910" s="1658" t="s">
        <v>10646</v>
      </c>
      <c r="H910" s="1657" t="s">
        <v>15843</v>
      </c>
      <c r="I910" s="1657" t="s">
        <v>15882</v>
      </c>
      <c r="J910" s="1657" t="s">
        <v>15883</v>
      </c>
      <c r="K910" s="1657" t="s">
        <v>15884</v>
      </c>
      <c r="L910" s="1659" t="s">
        <v>15885</v>
      </c>
      <c r="M910" s="1660" t="s">
        <v>11800</v>
      </c>
      <c r="N910" s="1661" t="s">
        <v>15886</v>
      </c>
      <c r="O910" s="1661"/>
      <c r="P910" s="1662"/>
      <c r="Q910" s="1674"/>
      <c r="R910" s="1666"/>
      <c r="S910" s="1668"/>
      <c r="T910" s="1674"/>
      <c r="U910" s="1666"/>
      <c r="V910" s="1666"/>
      <c r="W910" s="1666"/>
      <c r="X910" s="1666"/>
      <c r="Y910" s="1667"/>
      <c r="Z910" s="1668"/>
      <c r="AA910" s="1675" t="s">
        <v>15887</v>
      </c>
      <c r="AB910" s="1676"/>
    </row>
    <row r="911" ht="33.75" customHeight="1">
      <c r="A911" s="1631" t="s">
        <v>87</v>
      </c>
      <c r="B911" s="1327">
        <v>45478.0</v>
      </c>
      <c r="C911" s="1185" t="s">
        <v>301</v>
      </c>
      <c r="D911" s="825" t="s">
        <v>1623</v>
      </c>
      <c r="E911" s="1633"/>
      <c r="F911" s="1633">
        <v>1509.0</v>
      </c>
      <c r="G911" s="1633" t="s">
        <v>10646</v>
      </c>
      <c r="H911" s="1633" t="s">
        <v>15843</v>
      </c>
      <c r="I911" s="1633" t="s">
        <v>15888</v>
      </c>
      <c r="J911" s="1633" t="s">
        <v>15889</v>
      </c>
      <c r="K911" s="1682" t="s">
        <v>15890</v>
      </c>
      <c r="L911" s="1634" t="s">
        <v>15891</v>
      </c>
      <c r="M911" s="1635" t="s">
        <v>11800</v>
      </c>
      <c r="N911" s="1636" t="s">
        <v>15892</v>
      </c>
      <c r="O911" s="1636"/>
      <c r="P911" s="1636"/>
      <c r="Q911" s="1678"/>
      <c r="R911" s="1648"/>
      <c r="S911" s="1650"/>
      <c r="T911" s="1678"/>
      <c r="U911" s="1648"/>
      <c r="V911" s="1648"/>
      <c r="W911" s="1648"/>
      <c r="X911" s="1648"/>
      <c r="Y911" s="1649"/>
      <c r="Z911" s="1650"/>
      <c r="AA911" s="1679"/>
      <c r="AB911" s="1680"/>
    </row>
    <row r="912" ht="33.75" customHeight="1">
      <c r="A912" s="1684" t="s">
        <v>35</v>
      </c>
      <c r="B912" s="1774">
        <v>45479.0</v>
      </c>
      <c r="C912" s="1185" t="s">
        <v>301</v>
      </c>
      <c r="D912" s="1687" t="s">
        <v>15893</v>
      </c>
      <c r="E912" s="1688"/>
      <c r="F912" s="1688">
        <v>1510.0</v>
      </c>
      <c r="G912" s="1688" t="s">
        <v>10646</v>
      </c>
      <c r="H912" s="1688" t="s">
        <v>15843</v>
      </c>
      <c r="I912" s="1688" t="s">
        <v>15894</v>
      </c>
      <c r="J912" s="1688" t="s">
        <v>15895</v>
      </c>
      <c r="K912" s="1775" t="s">
        <v>15896</v>
      </c>
      <c r="L912" s="1689" t="s">
        <v>15897</v>
      </c>
      <c r="M912" s="1690" t="s">
        <v>11800</v>
      </c>
      <c r="N912" s="1691" t="s">
        <v>15898</v>
      </c>
      <c r="O912" s="1691"/>
      <c r="P912" s="1691"/>
      <c r="Q912" s="1692"/>
      <c r="R912" s="1693"/>
      <c r="S912" s="1694"/>
      <c r="T912" s="1692"/>
      <c r="U912" s="1693"/>
      <c r="V912" s="1693"/>
      <c r="W912" s="1693"/>
      <c r="X912" s="1693"/>
      <c r="Y912" s="1695"/>
      <c r="Z912" s="1694"/>
      <c r="AA912" s="1696"/>
      <c r="AB912" s="1697"/>
    </row>
    <row r="913" ht="33.75" customHeight="1">
      <c r="A913" s="1631" t="s">
        <v>56</v>
      </c>
      <c r="B913" s="1327">
        <v>45477.0</v>
      </c>
      <c r="C913" s="1185" t="s">
        <v>301</v>
      </c>
      <c r="D913" s="1654" t="s">
        <v>1623</v>
      </c>
      <c r="E913" s="1633"/>
      <c r="F913" s="1633">
        <v>1511.0</v>
      </c>
      <c r="G913" s="1633" t="s">
        <v>10646</v>
      </c>
      <c r="H913" s="1633" t="s">
        <v>15843</v>
      </c>
      <c r="I913" s="1633" t="s">
        <v>15899</v>
      </c>
      <c r="J913" s="1633" t="s">
        <v>15899</v>
      </c>
      <c r="K913" s="1633" t="s">
        <v>15900</v>
      </c>
      <c r="L913" s="1634" t="s">
        <v>15901</v>
      </c>
      <c r="M913" s="1635" t="s">
        <v>11800</v>
      </c>
      <c r="N913" s="1636" t="s">
        <v>15902</v>
      </c>
      <c r="O913" s="1636"/>
      <c r="P913" s="1636"/>
      <c r="Q913" s="1678"/>
      <c r="R913" s="1648"/>
      <c r="S913" s="1650"/>
      <c r="T913" s="1678"/>
      <c r="U913" s="1648"/>
      <c r="V913" s="1648"/>
      <c r="W913" s="1648"/>
      <c r="X913" s="1648"/>
      <c r="Y913" s="1649"/>
      <c r="Z913" s="1650"/>
      <c r="AA913" s="1679"/>
      <c r="AB913" s="1680"/>
    </row>
    <row r="914" ht="33.75" customHeight="1">
      <c r="A914" s="1725" t="s">
        <v>87</v>
      </c>
      <c r="B914" s="1325">
        <v>45479.0</v>
      </c>
      <c r="C914" s="1185" t="s">
        <v>301</v>
      </c>
      <c r="D914" s="867" t="s">
        <v>3812</v>
      </c>
      <c r="E914" s="1657"/>
      <c r="F914" s="1657">
        <v>1512.0</v>
      </c>
      <c r="G914" s="1658" t="s">
        <v>10646</v>
      </c>
      <c r="H914" s="1657" t="s">
        <v>15903</v>
      </c>
      <c r="I914" s="1657" t="s">
        <v>15904</v>
      </c>
      <c r="J914" s="1657" t="s">
        <v>15905</v>
      </c>
      <c r="K914" s="1657" t="s">
        <v>15906</v>
      </c>
      <c r="L914" s="1659" t="s">
        <v>15907</v>
      </c>
      <c r="M914" s="1660" t="s">
        <v>11800</v>
      </c>
      <c r="N914" s="1661" t="s">
        <v>15908</v>
      </c>
      <c r="O914" s="1661"/>
      <c r="P914" s="1662"/>
      <c r="Q914" s="1674"/>
      <c r="R914" s="1666"/>
      <c r="S914" s="1668"/>
      <c r="T914" s="1674"/>
      <c r="U914" s="1666"/>
      <c r="V914" s="1666"/>
      <c r="W914" s="1666"/>
      <c r="X914" s="1666"/>
      <c r="Y914" s="1667"/>
      <c r="Z914" s="1668"/>
      <c r="AA914" s="1675"/>
      <c r="AB914" s="1676"/>
    </row>
    <row r="915" ht="33.75" customHeight="1">
      <c r="A915" s="1340" t="s">
        <v>35</v>
      </c>
      <c r="B915" s="1764">
        <v>45479.0</v>
      </c>
      <c r="C915" s="1185" t="s">
        <v>301</v>
      </c>
      <c r="D915" s="1655" t="s">
        <v>862</v>
      </c>
      <c r="E915" s="1657"/>
      <c r="F915" s="1657">
        <v>1513.0</v>
      </c>
      <c r="G915" s="1658" t="s">
        <v>10646</v>
      </c>
      <c r="H915" s="1657" t="s">
        <v>15903</v>
      </c>
      <c r="I915" s="1657" t="s">
        <v>15909</v>
      </c>
      <c r="J915" s="1657" t="s">
        <v>15910</v>
      </c>
      <c r="K915" s="1657" t="s">
        <v>15911</v>
      </c>
      <c r="L915" s="1659" t="s">
        <v>15912</v>
      </c>
      <c r="M915" s="1660" t="s">
        <v>11800</v>
      </c>
      <c r="N915" s="1661" t="s">
        <v>15913</v>
      </c>
      <c r="O915" s="1661"/>
      <c r="P915" s="1662"/>
      <c r="Q915" s="1674"/>
      <c r="R915" s="1666"/>
      <c r="S915" s="1668"/>
      <c r="T915" s="1674"/>
      <c r="U915" s="1666"/>
      <c r="V915" s="1666"/>
      <c r="W915" s="1666"/>
      <c r="X915" s="1666"/>
      <c r="Y915" s="1667"/>
      <c r="Z915" s="1668"/>
      <c r="AA915" s="1675"/>
      <c r="AB915" s="1676"/>
    </row>
    <row r="916" ht="33.75" customHeight="1">
      <c r="A916" s="1631" t="s">
        <v>56</v>
      </c>
      <c r="B916" s="1327">
        <v>45477.0</v>
      </c>
      <c r="C916" s="1185" t="s">
        <v>301</v>
      </c>
      <c r="D916" s="1654" t="s">
        <v>3962</v>
      </c>
      <c r="E916" s="1633"/>
      <c r="F916" s="1633">
        <v>1514.0</v>
      </c>
      <c r="G916" s="1633" t="s">
        <v>10646</v>
      </c>
      <c r="H916" s="1633" t="s">
        <v>15903</v>
      </c>
      <c r="I916" s="1633" t="s">
        <v>15914</v>
      </c>
      <c r="J916" s="1633" t="s">
        <v>15915</v>
      </c>
      <c r="K916" s="1633" t="s">
        <v>15916</v>
      </c>
      <c r="L916" s="1634" t="s">
        <v>15917</v>
      </c>
      <c r="M916" s="1635" t="s">
        <v>11800</v>
      </c>
      <c r="N916" s="1636" t="s">
        <v>15918</v>
      </c>
      <c r="O916" s="1636"/>
      <c r="P916" s="1636"/>
      <c r="Q916" s="1678"/>
      <c r="R916" s="1648"/>
      <c r="S916" s="1650"/>
      <c r="T916" s="1678"/>
      <c r="U916" s="1648"/>
      <c r="V916" s="1648"/>
      <c r="W916" s="1648"/>
      <c r="X916" s="1648"/>
      <c r="Y916" s="1649"/>
      <c r="Z916" s="1650"/>
      <c r="AA916" s="1679" t="s">
        <v>15291</v>
      </c>
      <c r="AB916" s="1680"/>
    </row>
    <row r="917" ht="33.75" customHeight="1">
      <c r="A917" s="1725" t="s">
        <v>87</v>
      </c>
      <c r="B917" s="777"/>
      <c r="C917" s="1185" t="s">
        <v>301</v>
      </c>
      <c r="D917" s="777"/>
      <c r="E917" s="1657"/>
      <c r="F917" s="1657">
        <v>1515.0</v>
      </c>
      <c r="G917" s="1658" t="s">
        <v>10646</v>
      </c>
      <c r="H917" s="1657" t="s">
        <v>15903</v>
      </c>
      <c r="I917" s="1657" t="s">
        <v>15919</v>
      </c>
      <c r="J917" s="1657" t="s">
        <v>15920</v>
      </c>
      <c r="K917" s="1657" t="s">
        <v>15921</v>
      </c>
      <c r="L917" s="1659" t="s">
        <v>15922</v>
      </c>
      <c r="M917" s="1660" t="s">
        <v>11800</v>
      </c>
      <c r="N917" s="1661" t="s">
        <v>15923</v>
      </c>
      <c r="O917" s="1661"/>
      <c r="P917" s="1662"/>
      <c r="Q917" s="1674"/>
      <c r="R917" s="1666"/>
      <c r="S917" s="1668"/>
      <c r="T917" s="1674"/>
      <c r="U917" s="1666"/>
      <c r="V917" s="1666"/>
      <c r="W917" s="1666"/>
      <c r="X917" s="1666"/>
      <c r="Y917" s="1667"/>
      <c r="Z917" s="1668"/>
      <c r="AA917" s="1675" t="s">
        <v>15924</v>
      </c>
      <c r="AB917" s="1676"/>
    </row>
    <row r="918" ht="33.75" customHeight="1">
      <c r="A918" s="1776" t="s">
        <v>35</v>
      </c>
      <c r="B918" s="1777">
        <v>45482.0</v>
      </c>
      <c r="C918" s="1185" t="s">
        <v>301</v>
      </c>
      <c r="D918" s="1778" t="s">
        <v>674</v>
      </c>
      <c r="E918" s="1779"/>
      <c r="F918" s="1779">
        <v>1516.0</v>
      </c>
      <c r="G918" s="1779" t="s">
        <v>10646</v>
      </c>
      <c r="H918" s="1779" t="s">
        <v>15903</v>
      </c>
      <c r="I918" s="1779" t="s">
        <v>15925</v>
      </c>
      <c r="J918" s="1779" t="s">
        <v>15926</v>
      </c>
      <c r="K918" s="1779" t="s">
        <v>15927</v>
      </c>
      <c r="L918" s="1780" t="s">
        <v>15928</v>
      </c>
      <c r="M918" s="1781" t="s">
        <v>11800</v>
      </c>
      <c r="N918" s="1782" t="s">
        <v>15929</v>
      </c>
      <c r="O918" s="1782"/>
      <c r="P918" s="1782"/>
      <c r="Q918" s="1783"/>
      <c r="R918" s="1784"/>
      <c r="S918" s="1785"/>
      <c r="T918" s="1783"/>
      <c r="U918" s="1784"/>
      <c r="V918" s="1784"/>
      <c r="W918" s="1784"/>
      <c r="X918" s="1784"/>
      <c r="Y918" s="1786"/>
      <c r="Z918" s="1785"/>
      <c r="AA918" s="1787"/>
      <c r="AB918" s="1788"/>
    </row>
    <row r="919" ht="33.75" customHeight="1">
      <c r="A919" s="1340" t="s">
        <v>56</v>
      </c>
      <c r="B919" s="1325">
        <v>45477.0</v>
      </c>
      <c r="C919" s="1185" t="s">
        <v>301</v>
      </c>
      <c r="D919" s="1655" t="s">
        <v>1544</v>
      </c>
      <c r="E919" s="1657"/>
      <c r="F919" s="1657">
        <v>1517.0</v>
      </c>
      <c r="G919" s="1658" t="s">
        <v>10646</v>
      </c>
      <c r="H919" s="1657" t="s">
        <v>15903</v>
      </c>
      <c r="I919" s="1657" t="s">
        <v>15930</v>
      </c>
      <c r="J919" s="1657" t="s">
        <v>15931</v>
      </c>
      <c r="K919" s="1657" t="s">
        <v>15932</v>
      </c>
      <c r="L919" s="1659" t="s">
        <v>15933</v>
      </c>
      <c r="M919" s="1660" t="s">
        <v>11800</v>
      </c>
      <c r="N919" s="1661" t="s">
        <v>15934</v>
      </c>
      <c r="O919" s="1661"/>
      <c r="P919" s="1662"/>
      <c r="Q919" s="1674"/>
      <c r="R919" s="1666"/>
      <c r="S919" s="1668"/>
      <c r="T919" s="1674"/>
      <c r="U919" s="1666"/>
      <c r="V919" s="1666"/>
      <c r="W919" s="1666"/>
      <c r="X919" s="1666"/>
      <c r="Y919" s="1667"/>
      <c r="Z919" s="1668"/>
      <c r="AA919" s="1675"/>
      <c r="AB919" s="1676"/>
    </row>
    <row r="920" ht="33.75" customHeight="1">
      <c r="A920" s="1725" t="s">
        <v>87</v>
      </c>
      <c r="B920" s="1325">
        <v>45479.0</v>
      </c>
      <c r="C920" s="1185" t="s">
        <v>301</v>
      </c>
      <c r="D920" s="1655" t="s">
        <v>1544</v>
      </c>
      <c r="E920" s="1657"/>
      <c r="F920" s="1657">
        <v>1518.0</v>
      </c>
      <c r="G920" s="1658" t="s">
        <v>10646</v>
      </c>
      <c r="H920" s="1657" t="s">
        <v>15903</v>
      </c>
      <c r="I920" s="1657" t="s">
        <v>15935</v>
      </c>
      <c r="J920" s="1657" t="s">
        <v>15936</v>
      </c>
      <c r="K920" s="1657" t="s">
        <v>15937</v>
      </c>
      <c r="L920" s="1659" t="s">
        <v>15938</v>
      </c>
      <c r="M920" s="1660" t="s">
        <v>11800</v>
      </c>
      <c r="N920" s="1661" t="s">
        <v>15939</v>
      </c>
      <c r="O920" s="1661"/>
      <c r="P920" s="1662"/>
      <c r="Q920" s="1674"/>
      <c r="R920" s="1666"/>
      <c r="S920" s="1668"/>
      <c r="T920" s="1674"/>
      <c r="U920" s="1666"/>
      <c r="V920" s="1666"/>
      <c r="W920" s="1666"/>
      <c r="X920" s="1666"/>
      <c r="Y920" s="1667"/>
      <c r="Z920" s="1668"/>
      <c r="AA920" s="1675"/>
      <c r="AB920" s="1676"/>
    </row>
    <row r="921" ht="33.75" customHeight="1">
      <c r="A921" s="1340" t="s">
        <v>35</v>
      </c>
      <c r="B921" s="1764">
        <v>45482.0</v>
      </c>
      <c r="C921" s="1185" t="s">
        <v>301</v>
      </c>
      <c r="D921" s="1655" t="s">
        <v>11236</v>
      </c>
      <c r="E921" s="1657"/>
      <c r="F921" s="1657">
        <v>1519.0</v>
      </c>
      <c r="G921" s="1658" t="s">
        <v>10646</v>
      </c>
      <c r="H921" s="1657" t="s">
        <v>15903</v>
      </c>
      <c r="I921" s="1657" t="s">
        <v>15940</v>
      </c>
      <c r="J921" s="1657" t="s">
        <v>15941</v>
      </c>
      <c r="K921" s="1657" t="s">
        <v>15942</v>
      </c>
      <c r="L921" s="1659" t="s">
        <v>15943</v>
      </c>
      <c r="M921" s="1660" t="s">
        <v>11800</v>
      </c>
      <c r="N921" s="1661" t="s">
        <v>15944</v>
      </c>
      <c r="O921" s="1661"/>
      <c r="P921" s="1662"/>
      <c r="Q921" s="1674"/>
      <c r="R921" s="1666"/>
      <c r="S921" s="1668"/>
      <c r="T921" s="1674"/>
      <c r="U921" s="1666"/>
      <c r="V921" s="1666"/>
      <c r="W921" s="1666"/>
      <c r="X921" s="1666"/>
      <c r="Y921" s="1667"/>
      <c r="Z921" s="1668"/>
      <c r="AA921" s="1675"/>
      <c r="AB921" s="1676"/>
    </row>
    <row r="922" ht="33.75" customHeight="1">
      <c r="A922" s="1340" t="s">
        <v>56</v>
      </c>
      <c r="B922" s="1325">
        <v>45478.0</v>
      </c>
      <c r="C922" s="1185" t="s">
        <v>301</v>
      </c>
      <c r="D922" s="1655" t="s">
        <v>15945</v>
      </c>
      <c r="E922" s="1657"/>
      <c r="F922" s="1657">
        <v>1520.0</v>
      </c>
      <c r="G922" s="1658" t="s">
        <v>10646</v>
      </c>
      <c r="H922" s="1657" t="s">
        <v>15903</v>
      </c>
      <c r="I922" s="1657" t="s">
        <v>15946</v>
      </c>
      <c r="J922" s="1657" t="s">
        <v>15947</v>
      </c>
      <c r="K922" s="1657" t="s">
        <v>15948</v>
      </c>
      <c r="L922" s="1659" t="s">
        <v>15949</v>
      </c>
      <c r="M922" s="1660" t="s">
        <v>11800</v>
      </c>
      <c r="N922" s="1661" t="s">
        <v>15950</v>
      </c>
      <c r="O922" s="1661"/>
      <c r="P922" s="1662"/>
      <c r="Q922" s="1674"/>
      <c r="R922" s="1666"/>
      <c r="S922" s="1668"/>
      <c r="T922" s="1674"/>
      <c r="U922" s="1666"/>
      <c r="V922" s="1666"/>
      <c r="W922" s="1666"/>
      <c r="X922" s="1666"/>
      <c r="Y922" s="1667"/>
      <c r="Z922" s="1668"/>
      <c r="AA922" s="1675"/>
      <c r="AB922" s="1676"/>
    </row>
    <row r="923" ht="33.75" customHeight="1">
      <c r="A923" s="1631" t="s">
        <v>87</v>
      </c>
      <c r="B923" s="1327">
        <v>45479.0</v>
      </c>
      <c r="C923" s="1185" t="s">
        <v>301</v>
      </c>
      <c r="D923" s="825" t="s">
        <v>862</v>
      </c>
      <c r="E923" s="1633"/>
      <c r="F923" s="1633">
        <v>1521.0</v>
      </c>
      <c r="G923" s="1633" t="s">
        <v>10646</v>
      </c>
      <c r="H923" s="1633" t="s">
        <v>15903</v>
      </c>
      <c r="I923" s="1633" t="s">
        <v>15951</v>
      </c>
      <c r="J923" s="1633" t="s">
        <v>15952</v>
      </c>
      <c r="K923" s="1682" t="s">
        <v>15953</v>
      </c>
      <c r="L923" s="1634" t="s">
        <v>15954</v>
      </c>
      <c r="M923" s="1635" t="s">
        <v>11800</v>
      </c>
      <c r="N923" s="1636" t="s">
        <v>15955</v>
      </c>
      <c r="O923" s="1636"/>
      <c r="P923" s="1636"/>
      <c r="Q923" s="1678"/>
      <c r="R923" s="1648"/>
      <c r="S923" s="1650"/>
      <c r="T923" s="1678"/>
      <c r="U923" s="1648"/>
      <c r="V923" s="1648"/>
      <c r="W923" s="1648"/>
      <c r="X923" s="1648"/>
      <c r="Y923" s="1649"/>
      <c r="Z923" s="1650"/>
      <c r="AA923" s="1679" t="s">
        <v>15291</v>
      </c>
      <c r="AB923" s="1680"/>
    </row>
    <row r="924" ht="33.75" customHeight="1">
      <c r="A924" s="1340" t="s">
        <v>35</v>
      </c>
      <c r="B924" s="1764">
        <v>45482.0</v>
      </c>
      <c r="C924" s="1185" t="s">
        <v>301</v>
      </c>
      <c r="D924" s="1655" t="s">
        <v>674</v>
      </c>
      <c r="E924" s="1657"/>
      <c r="F924" s="1657">
        <v>1522.0</v>
      </c>
      <c r="G924" s="1658" t="s">
        <v>10646</v>
      </c>
      <c r="H924" s="1657" t="s">
        <v>15903</v>
      </c>
      <c r="I924" s="1657" t="s">
        <v>15956</v>
      </c>
      <c r="J924" s="1657" t="s">
        <v>15957</v>
      </c>
      <c r="K924" s="1657" t="s">
        <v>15958</v>
      </c>
      <c r="L924" s="1659" t="s">
        <v>15959</v>
      </c>
      <c r="M924" s="1660" t="s">
        <v>11800</v>
      </c>
      <c r="N924" s="1661" t="s">
        <v>15960</v>
      </c>
      <c r="O924" s="1661"/>
      <c r="P924" s="1662"/>
      <c r="Q924" s="1674"/>
      <c r="R924" s="1666"/>
      <c r="S924" s="1668"/>
      <c r="T924" s="1674"/>
      <c r="U924" s="1666"/>
      <c r="V924" s="1666"/>
      <c r="W924" s="1666"/>
      <c r="X924" s="1666"/>
      <c r="Y924" s="1667"/>
      <c r="Z924" s="1668"/>
      <c r="AA924" s="1675"/>
      <c r="AB924" s="1676"/>
    </row>
    <row r="925" ht="33.75" customHeight="1">
      <c r="A925" s="1631" t="s">
        <v>56</v>
      </c>
      <c r="B925" s="1327">
        <v>45478.0</v>
      </c>
      <c r="C925" s="1185" t="s">
        <v>301</v>
      </c>
      <c r="D925" s="1654" t="s">
        <v>15961</v>
      </c>
      <c r="E925" s="1633"/>
      <c r="F925" s="1633">
        <v>1523.0</v>
      </c>
      <c r="G925" s="1633" t="s">
        <v>10646</v>
      </c>
      <c r="H925" s="1633" t="s">
        <v>15903</v>
      </c>
      <c r="I925" s="1633" t="s">
        <v>15962</v>
      </c>
      <c r="J925" s="1633" t="s">
        <v>15963</v>
      </c>
      <c r="K925" s="1682" t="s">
        <v>15964</v>
      </c>
      <c r="L925" s="1634" t="s">
        <v>15965</v>
      </c>
      <c r="M925" s="1635" t="s">
        <v>11800</v>
      </c>
      <c r="N925" s="1636" t="s">
        <v>15966</v>
      </c>
      <c r="O925" s="1636"/>
      <c r="P925" s="1636"/>
      <c r="Q925" s="1678"/>
      <c r="R925" s="1648"/>
      <c r="S925" s="1650"/>
      <c r="T925" s="1678"/>
      <c r="U925" s="1648"/>
      <c r="V925" s="1648"/>
      <c r="W925" s="1648"/>
      <c r="X925" s="1648"/>
      <c r="Y925" s="1649"/>
      <c r="Z925" s="1650"/>
      <c r="AA925" s="1679"/>
      <c r="AB925" s="1680"/>
    </row>
    <row r="926" ht="33.75" customHeight="1">
      <c r="A926" s="1725" t="s">
        <v>87</v>
      </c>
      <c r="B926" s="777"/>
      <c r="C926" s="1185" t="s">
        <v>301</v>
      </c>
      <c r="D926" s="777"/>
      <c r="E926" s="1657"/>
      <c r="F926" s="1657">
        <v>1524.0</v>
      </c>
      <c r="G926" s="1658" t="s">
        <v>10646</v>
      </c>
      <c r="H926" s="1657" t="s">
        <v>15903</v>
      </c>
      <c r="I926" s="1657" t="s">
        <v>15967</v>
      </c>
      <c r="J926" s="1657" t="s">
        <v>11119</v>
      </c>
      <c r="K926" s="1789" t="s">
        <v>15968</v>
      </c>
      <c r="L926" s="1659" t="s">
        <v>15969</v>
      </c>
      <c r="M926" s="1660" t="s">
        <v>11800</v>
      </c>
      <c r="N926" s="1661" t="s">
        <v>15970</v>
      </c>
      <c r="O926" s="1661"/>
      <c r="P926" s="1662"/>
      <c r="Q926" s="1674"/>
      <c r="R926" s="1666"/>
      <c r="S926" s="1668"/>
      <c r="T926" s="1674"/>
      <c r="U926" s="1666"/>
      <c r="V926" s="1666"/>
      <c r="W926" s="1666"/>
      <c r="X926" s="1666"/>
      <c r="Y926" s="1667"/>
      <c r="Z926" s="1668"/>
      <c r="AA926" s="1675"/>
      <c r="AB926" s="1676"/>
    </row>
    <row r="927" ht="33.75" customHeight="1">
      <c r="A927" s="1340" t="s">
        <v>35</v>
      </c>
      <c r="B927" s="1764">
        <v>45482.0</v>
      </c>
      <c r="C927" s="1185" t="s">
        <v>301</v>
      </c>
      <c r="D927" s="1655" t="s">
        <v>862</v>
      </c>
      <c r="E927" s="1657"/>
      <c r="F927" s="1657">
        <v>1525.0</v>
      </c>
      <c r="G927" s="1658" t="s">
        <v>10646</v>
      </c>
      <c r="H927" s="1657" t="s">
        <v>15903</v>
      </c>
      <c r="I927" s="1657" t="s">
        <v>15971</v>
      </c>
      <c r="J927" s="1657" t="s">
        <v>15972</v>
      </c>
      <c r="K927" s="1657" t="s">
        <v>15973</v>
      </c>
      <c r="L927" s="1659" t="s">
        <v>15974</v>
      </c>
      <c r="M927" s="1660" t="s">
        <v>11800</v>
      </c>
      <c r="N927" s="1661" t="s">
        <v>15960</v>
      </c>
      <c r="O927" s="1661"/>
      <c r="P927" s="1662"/>
      <c r="Q927" s="1674"/>
      <c r="R927" s="1666"/>
      <c r="S927" s="1668"/>
      <c r="T927" s="1674"/>
      <c r="U927" s="1666"/>
      <c r="V927" s="1666"/>
      <c r="W927" s="1666"/>
      <c r="X927" s="1666"/>
      <c r="Y927" s="1667"/>
      <c r="Z927" s="1668"/>
      <c r="AA927" s="1675"/>
      <c r="AB927" s="1676"/>
    </row>
    <row r="928" ht="33.75" customHeight="1">
      <c r="A928" s="1340" t="s">
        <v>56</v>
      </c>
      <c r="B928" s="1325"/>
      <c r="C928" s="1185" t="s">
        <v>301</v>
      </c>
      <c r="D928" s="1757"/>
      <c r="E928" s="1657"/>
      <c r="F928" s="1657">
        <v>1526.0</v>
      </c>
      <c r="G928" s="1658" t="s">
        <v>10646</v>
      </c>
      <c r="H928" s="1657" t="s">
        <v>15903</v>
      </c>
      <c r="I928" s="1657" t="s">
        <v>15490</v>
      </c>
      <c r="J928" s="1657" t="s">
        <v>15975</v>
      </c>
      <c r="K928" s="1657" t="s">
        <v>15976</v>
      </c>
      <c r="L928" s="1659" t="s">
        <v>15977</v>
      </c>
      <c r="M928" s="1660" t="s">
        <v>11800</v>
      </c>
      <c r="N928" s="1661" t="s">
        <v>15978</v>
      </c>
      <c r="O928" s="1661"/>
      <c r="P928" s="1662"/>
      <c r="Q928" s="1674"/>
      <c r="R928" s="1666"/>
      <c r="S928" s="1668"/>
      <c r="T928" s="1674"/>
      <c r="U928" s="1666"/>
      <c r="V928" s="1666"/>
      <c r="W928" s="1666"/>
      <c r="X928" s="1666"/>
      <c r="Y928" s="1667"/>
      <c r="Z928" s="1668"/>
      <c r="AA928" s="1675"/>
      <c r="AB928" s="1676"/>
    </row>
    <row r="929" ht="33.75" customHeight="1">
      <c r="A929" s="1725" t="s">
        <v>87</v>
      </c>
      <c r="B929" s="1325">
        <v>45479.0</v>
      </c>
      <c r="C929" s="1185" t="s">
        <v>301</v>
      </c>
      <c r="D929" s="867" t="s">
        <v>15979</v>
      </c>
      <c r="E929" s="1657"/>
      <c r="F929" s="1657">
        <v>1527.0</v>
      </c>
      <c r="G929" s="1658" t="s">
        <v>10646</v>
      </c>
      <c r="H929" s="1657" t="s">
        <v>15903</v>
      </c>
      <c r="I929" s="1657" t="s">
        <v>15980</v>
      </c>
      <c r="J929" s="1657" t="s">
        <v>15981</v>
      </c>
      <c r="K929" s="1657" t="s">
        <v>15982</v>
      </c>
      <c r="L929" s="1659" t="s">
        <v>15983</v>
      </c>
      <c r="M929" s="1660" t="s">
        <v>11800</v>
      </c>
      <c r="N929" s="1661" t="s">
        <v>15984</v>
      </c>
      <c r="O929" s="1661"/>
      <c r="P929" s="1662"/>
      <c r="Q929" s="1674"/>
      <c r="R929" s="1666"/>
      <c r="S929" s="1668"/>
      <c r="T929" s="1674"/>
      <c r="U929" s="1666"/>
      <c r="V929" s="1666"/>
      <c r="W929" s="1666"/>
      <c r="X929" s="1666"/>
      <c r="Y929" s="1667"/>
      <c r="Z929" s="1668"/>
      <c r="AA929" s="1675"/>
      <c r="AB929" s="1676"/>
    </row>
    <row r="930" ht="33.75" customHeight="1">
      <c r="A930" s="1340" t="s">
        <v>35</v>
      </c>
      <c r="B930" s="1764">
        <v>45482.0</v>
      </c>
      <c r="C930" s="1185" t="s">
        <v>301</v>
      </c>
      <c r="D930" s="1655" t="s">
        <v>13608</v>
      </c>
      <c r="E930" s="1657"/>
      <c r="F930" s="1657">
        <v>1528.0</v>
      </c>
      <c r="G930" s="1658" t="s">
        <v>10646</v>
      </c>
      <c r="H930" s="1657" t="s">
        <v>15903</v>
      </c>
      <c r="I930" s="1657" t="s">
        <v>15985</v>
      </c>
      <c r="J930" s="1657" t="s">
        <v>14893</v>
      </c>
      <c r="K930" s="1657" t="s">
        <v>15986</v>
      </c>
      <c r="L930" s="1659" t="s">
        <v>15987</v>
      </c>
      <c r="M930" s="1660" t="s">
        <v>11800</v>
      </c>
      <c r="N930" s="1661" t="s">
        <v>15988</v>
      </c>
      <c r="O930" s="1661"/>
      <c r="P930" s="1662"/>
      <c r="Q930" s="1674"/>
      <c r="R930" s="1666"/>
      <c r="S930" s="1668"/>
      <c r="T930" s="1674"/>
      <c r="U930" s="1666"/>
      <c r="V930" s="1666"/>
      <c r="W930" s="1666"/>
      <c r="X930" s="1666"/>
      <c r="Y930" s="1667"/>
      <c r="Z930" s="1668"/>
      <c r="AA930" s="1675" t="s">
        <v>15291</v>
      </c>
      <c r="AB930" s="1676"/>
    </row>
    <row r="931" ht="33.75" customHeight="1">
      <c r="A931" s="1340" t="s">
        <v>56</v>
      </c>
      <c r="B931" s="1325"/>
      <c r="C931" s="1185" t="s">
        <v>301</v>
      </c>
      <c r="D931" s="1757"/>
      <c r="E931" s="1657"/>
      <c r="F931" s="1657">
        <v>1529.0</v>
      </c>
      <c r="G931" s="1658" t="s">
        <v>10646</v>
      </c>
      <c r="H931" s="1657" t="s">
        <v>15903</v>
      </c>
      <c r="I931" s="1657" t="s">
        <v>15989</v>
      </c>
      <c r="J931" s="1657" t="s">
        <v>15990</v>
      </c>
      <c r="K931" s="1657" t="s">
        <v>15991</v>
      </c>
      <c r="L931" s="1659" t="s">
        <v>15992</v>
      </c>
      <c r="M931" s="1660" t="s">
        <v>11800</v>
      </c>
      <c r="N931" s="1661" t="s">
        <v>15993</v>
      </c>
      <c r="O931" s="1661"/>
      <c r="P931" s="1662"/>
      <c r="Q931" s="1674"/>
      <c r="R931" s="1666"/>
      <c r="S931" s="1668"/>
      <c r="T931" s="1674"/>
      <c r="U931" s="1666"/>
      <c r="V931" s="1666"/>
      <c r="W931" s="1666"/>
      <c r="X931" s="1666"/>
      <c r="Y931" s="1667"/>
      <c r="Z931" s="1668"/>
      <c r="AA931" s="1675"/>
      <c r="AB931" s="1676"/>
    </row>
    <row r="932" ht="33.75" customHeight="1">
      <c r="A932" s="1725" t="s">
        <v>87</v>
      </c>
      <c r="B932" s="777"/>
      <c r="C932" s="1185" t="s">
        <v>301</v>
      </c>
      <c r="D932" s="777"/>
      <c r="E932" s="1657"/>
      <c r="F932" s="1657">
        <v>1530.0</v>
      </c>
      <c r="G932" s="1658" t="s">
        <v>10646</v>
      </c>
      <c r="H932" s="1657" t="s">
        <v>15903</v>
      </c>
      <c r="I932" s="1657" t="s">
        <v>15994</v>
      </c>
      <c r="J932" s="1657" t="s">
        <v>15995</v>
      </c>
      <c r="K932" s="1657" t="s">
        <v>15996</v>
      </c>
      <c r="L932" s="1659" t="s">
        <v>15997</v>
      </c>
      <c r="M932" s="1660" t="s">
        <v>11800</v>
      </c>
      <c r="N932" s="1661" t="s">
        <v>15998</v>
      </c>
      <c r="O932" s="1661"/>
      <c r="P932" s="1662"/>
      <c r="Q932" s="1674"/>
      <c r="R932" s="1666"/>
      <c r="S932" s="1668"/>
      <c r="T932" s="1674"/>
      <c r="U932" s="1666"/>
      <c r="V932" s="1666"/>
      <c r="W932" s="1666"/>
      <c r="X932" s="1666"/>
      <c r="Y932" s="1667"/>
      <c r="Z932" s="1668"/>
      <c r="AA932" s="1675"/>
      <c r="AB932" s="1676"/>
    </row>
    <row r="933" ht="33.75" customHeight="1">
      <c r="A933" s="1340" t="s">
        <v>35</v>
      </c>
      <c r="B933" s="1764">
        <v>45482.0</v>
      </c>
      <c r="C933" s="1185" t="s">
        <v>301</v>
      </c>
      <c r="D933" s="1655" t="s">
        <v>15999</v>
      </c>
      <c r="E933" s="1657"/>
      <c r="F933" s="1657">
        <v>1531.0</v>
      </c>
      <c r="G933" s="1658" t="s">
        <v>10646</v>
      </c>
      <c r="H933" s="1657" t="s">
        <v>15903</v>
      </c>
      <c r="I933" s="1657" t="s">
        <v>16000</v>
      </c>
      <c r="J933" s="1657" t="s">
        <v>16001</v>
      </c>
      <c r="K933" s="1657" t="s">
        <v>16002</v>
      </c>
      <c r="L933" s="1659" t="s">
        <v>16003</v>
      </c>
      <c r="M933" s="1660" t="s">
        <v>11800</v>
      </c>
      <c r="N933" s="1661" t="s">
        <v>15960</v>
      </c>
      <c r="O933" s="1661"/>
      <c r="P933" s="1662"/>
      <c r="Q933" s="1674"/>
      <c r="R933" s="1666"/>
      <c r="S933" s="1668"/>
      <c r="T933" s="1674"/>
      <c r="U933" s="1666"/>
      <c r="V933" s="1666"/>
      <c r="W933" s="1666"/>
      <c r="X933" s="1666"/>
      <c r="Y933" s="1667"/>
      <c r="Z933" s="1668"/>
      <c r="AA933" s="1675"/>
      <c r="AB933" s="1676"/>
    </row>
    <row r="934" ht="33.75" customHeight="1">
      <c r="A934" s="1340" t="s">
        <v>56</v>
      </c>
      <c r="B934" s="1325">
        <v>45478.0</v>
      </c>
      <c r="C934" s="1185" t="s">
        <v>301</v>
      </c>
      <c r="D934" s="1655" t="s">
        <v>674</v>
      </c>
      <c r="E934" s="1657"/>
      <c r="F934" s="1657">
        <v>1532.0</v>
      </c>
      <c r="G934" s="1658" t="s">
        <v>10646</v>
      </c>
      <c r="H934" s="1657" t="s">
        <v>15903</v>
      </c>
      <c r="I934" s="1657" t="s">
        <v>16004</v>
      </c>
      <c r="J934" s="1657" t="s">
        <v>16005</v>
      </c>
      <c r="K934" s="1657" t="s">
        <v>16006</v>
      </c>
      <c r="L934" s="1659" t="s">
        <v>16007</v>
      </c>
      <c r="M934" s="1660" t="s">
        <v>11800</v>
      </c>
      <c r="N934" s="1661" t="s">
        <v>16008</v>
      </c>
      <c r="O934" s="1661"/>
      <c r="P934" s="1662"/>
      <c r="Q934" s="1674"/>
      <c r="R934" s="1666"/>
      <c r="S934" s="1668"/>
      <c r="T934" s="1674"/>
      <c r="U934" s="1666"/>
      <c r="V934" s="1666"/>
      <c r="W934" s="1666"/>
      <c r="X934" s="1666"/>
      <c r="Y934" s="1667"/>
      <c r="Z934" s="1668"/>
      <c r="AA934" s="1675"/>
      <c r="AB934" s="1676"/>
    </row>
    <row r="935" ht="33.75" customHeight="1">
      <c r="A935" s="1725" t="s">
        <v>87</v>
      </c>
      <c r="B935" s="1325">
        <v>45479.0</v>
      </c>
      <c r="C935" s="1185" t="s">
        <v>301</v>
      </c>
      <c r="D935" s="867" t="s">
        <v>16009</v>
      </c>
      <c r="E935" s="1657"/>
      <c r="F935" s="1657">
        <v>1533.0</v>
      </c>
      <c r="G935" s="1658" t="s">
        <v>10646</v>
      </c>
      <c r="H935" s="1657" t="s">
        <v>15903</v>
      </c>
      <c r="I935" s="1657" t="s">
        <v>16010</v>
      </c>
      <c r="J935" s="1657" t="s">
        <v>16011</v>
      </c>
      <c r="K935" s="1657" t="s">
        <v>16012</v>
      </c>
      <c r="L935" s="1659" t="s">
        <v>16013</v>
      </c>
      <c r="M935" s="1660" t="s">
        <v>11800</v>
      </c>
      <c r="N935" s="1661" t="s">
        <v>16014</v>
      </c>
      <c r="O935" s="1661"/>
      <c r="P935" s="1662"/>
      <c r="Q935" s="1674"/>
      <c r="R935" s="1666"/>
      <c r="S935" s="1668"/>
      <c r="T935" s="1674"/>
      <c r="U935" s="1666"/>
      <c r="V935" s="1666"/>
      <c r="W935" s="1666"/>
      <c r="X935" s="1666"/>
      <c r="Y935" s="1667"/>
      <c r="Z935" s="1668"/>
      <c r="AA935" s="1675"/>
      <c r="AB935" s="1676"/>
    </row>
    <row r="936" ht="33.75" customHeight="1">
      <c r="A936" s="1340" t="s">
        <v>35</v>
      </c>
      <c r="B936" s="1764">
        <v>45482.0</v>
      </c>
      <c r="C936" s="1185" t="s">
        <v>301</v>
      </c>
      <c r="D936" s="1655" t="s">
        <v>862</v>
      </c>
      <c r="E936" s="1657"/>
      <c r="F936" s="1657">
        <v>1534.0</v>
      </c>
      <c r="G936" s="1658" t="s">
        <v>10646</v>
      </c>
      <c r="H936" s="1657" t="s">
        <v>16015</v>
      </c>
      <c r="I936" s="1657" t="s">
        <v>16016</v>
      </c>
      <c r="J936" s="1657" t="s">
        <v>16017</v>
      </c>
      <c r="K936" s="1657" t="s">
        <v>16018</v>
      </c>
      <c r="L936" s="1659" t="s">
        <v>16019</v>
      </c>
      <c r="M936" s="1660" t="s">
        <v>11800</v>
      </c>
      <c r="N936" s="1661" t="s">
        <v>16020</v>
      </c>
      <c r="O936" s="1661"/>
      <c r="P936" s="1662"/>
      <c r="Q936" s="1674"/>
      <c r="R936" s="1666"/>
      <c r="S936" s="1668"/>
      <c r="T936" s="1674"/>
      <c r="U936" s="1666"/>
      <c r="V936" s="1666"/>
      <c r="W936" s="1666"/>
      <c r="X936" s="1666"/>
      <c r="Y936" s="1667"/>
      <c r="Z936" s="1668"/>
      <c r="AA936" s="1675"/>
      <c r="AB936" s="1676"/>
    </row>
    <row r="937" ht="33.75" customHeight="1">
      <c r="A937" s="1631" t="s">
        <v>56</v>
      </c>
      <c r="B937" s="1327">
        <v>45478.0</v>
      </c>
      <c r="C937" s="1185" t="s">
        <v>301</v>
      </c>
      <c r="D937" s="1654" t="s">
        <v>862</v>
      </c>
      <c r="E937" s="1633"/>
      <c r="F937" s="1633">
        <v>1535.0</v>
      </c>
      <c r="G937" s="1633" t="s">
        <v>10646</v>
      </c>
      <c r="H937" s="1633" t="s">
        <v>16015</v>
      </c>
      <c r="I937" s="1633" t="s">
        <v>16021</v>
      </c>
      <c r="J937" s="1633" t="s">
        <v>16022</v>
      </c>
      <c r="K937" s="1633" t="s">
        <v>16023</v>
      </c>
      <c r="L937" s="1634" t="s">
        <v>16024</v>
      </c>
      <c r="M937" s="1635" t="s">
        <v>11800</v>
      </c>
      <c r="N937" s="1636" t="s">
        <v>16025</v>
      </c>
      <c r="O937" s="1636"/>
      <c r="P937" s="1636"/>
      <c r="Q937" s="1678"/>
      <c r="R937" s="1648"/>
      <c r="S937" s="1650"/>
      <c r="T937" s="1678"/>
      <c r="U937" s="1648"/>
      <c r="V937" s="1648"/>
      <c r="W937" s="1648"/>
      <c r="X937" s="1648"/>
      <c r="Y937" s="1649"/>
      <c r="Z937" s="1650"/>
      <c r="AA937" s="1679" t="s">
        <v>16026</v>
      </c>
      <c r="AB937" s="1680"/>
    </row>
    <row r="938" ht="33.75" customHeight="1">
      <c r="A938" s="1725" t="s">
        <v>87</v>
      </c>
      <c r="B938" s="777"/>
      <c r="C938" s="1185" t="s">
        <v>301</v>
      </c>
      <c r="D938" s="777"/>
      <c r="E938" s="1657"/>
      <c r="F938" s="1657">
        <v>1536.0</v>
      </c>
      <c r="G938" s="1658" t="s">
        <v>10646</v>
      </c>
      <c r="H938" s="1657" t="s">
        <v>16015</v>
      </c>
      <c r="I938" s="1657" t="s">
        <v>16027</v>
      </c>
      <c r="J938" s="1657" t="s">
        <v>16028</v>
      </c>
      <c r="K938" s="1657" t="s">
        <v>16029</v>
      </c>
      <c r="L938" s="1659" t="s">
        <v>16030</v>
      </c>
      <c r="M938" s="1660" t="s">
        <v>11800</v>
      </c>
      <c r="N938" s="1661" t="s">
        <v>16031</v>
      </c>
      <c r="O938" s="1661"/>
      <c r="P938" s="1662"/>
      <c r="Q938" s="1674"/>
      <c r="R938" s="1666"/>
      <c r="S938" s="1668"/>
      <c r="T938" s="1674"/>
      <c r="U938" s="1666"/>
      <c r="V938" s="1666"/>
      <c r="W938" s="1666"/>
      <c r="X938" s="1666"/>
      <c r="Y938" s="1667"/>
      <c r="Z938" s="1668"/>
      <c r="AA938" s="1675"/>
      <c r="AB938" s="1676"/>
    </row>
    <row r="939" ht="33.75" customHeight="1">
      <c r="A939" s="1340" t="s">
        <v>35</v>
      </c>
      <c r="B939" s="1764">
        <v>45482.0</v>
      </c>
      <c r="C939" s="1185" t="s">
        <v>301</v>
      </c>
      <c r="D939" s="1655" t="s">
        <v>2581</v>
      </c>
      <c r="E939" s="1657"/>
      <c r="F939" s="1657">
        <v>1537.0</v>
      </c>
      <c r="G939" s="1658" t="s">
        <v>10646</v>
      </c>
      <c r="H939" s="1657" t="s">
        <v>16015</v>
      </c>
      <c r="I939" s="1657" t="s">
        <v>16032</v>
      </c>
      <c r="J939" s="1657" t="s">
        <v>16033</v>
      </c>
      <c r="K939" s="1657" t="s">
        <v>16034</v>
      </c>
      <c r="L939" s="1659" t="s">
        <v>16035</v>
      </c>
      <c r="M939" s="1660" t="s">
        <v>11800</v>
      </c>
      <c r="N939" s="1661" t="s">
        <v>16036</v>
      </c>
      <c r="O939" s="1661"/>
      <c r="P939" s="1662"/>
      <c r="Q939" s="1674"/>
      <c r="R939" s="1666"/>
      <c r="S939" s="1668"/>
      <c r="T939" s="1674"/>
      <c r="U939" s="1666"/>
      <c r="V939" s="1666"/>
      <c r="W939" s="1666"/>
      <c r="X939" s="1666"/>
      <c r="Y939" s="1667"/>
      <c r="Z939" s="1668"/>
      <c r="AA939" s="1675"/>
      <c r="AB939" s="1676"/>
    </row>
    <row r="940" ht="33.75" customHeight="1">
      <c r="A940" s="1684" t="s">
        <v>56</v>
      </c>
      <c r="B940" s="1723">
        <v>374196.0</v>
      </c>
      <c r="C940" s="1185" t="s">
        <v>301</v>
      </c>
      <c r="D940" s="1687" t="s">
        <v>16037</v>
      </c>
      <c r="E940" s="1688"/>
      <c r="F940" s="1688">
        <v>1538.0</v>
      </c>
      <c r="G940" s="1688" t="s">
        <v>10646</v>
      </c>
      <c r="H940" s="1688" t="s">
        <v>16015</v>
      </c>
      <c r="I940" s="1688" t="s">
        <v>16038</v>
      </c>
      <c r="J940" s="1688" t="s">
        <v>16039</v>
      </c>
      <c r="K940" s="1688" t="s">
        <v>16040</v>
      </c>
      <c r="L940" s="1689" t="s">
        <v>16041</v>
      </c>
      <c r="M940" s="1690" t="s">
        <v>11800</v>
      </c>
      <c r="N940" s="1691" t="s">
        <v>16042</v>
      </c>
      <c r="O940" s="1691"/>
      <c r="P940" s="1691"/>
      <c r="Q940" s="1692"/>
      <c r="R940" s="1693"/>
      <c r="S940" s="1694"/>
      <c r="T940" s="1692"/>
      <c r="U940" s="1693"/>
      <c r="V940" s="1693"/>
      <c r="W940" s="1693"/>
      <c r="X940" s="1693"/>
      <c r="Y940" s="1695"/>
      <c r="Z940" s="1694"/>
      <c r="AA940" s="1696"/>
      <c r="AB940" s="1697"/>
    </row>
    <row r="941" ht="33.75" customHeight="1">
      <c r="A941" s="1631" t="s">
        <v>87</v>
      </c>
      <c r="B941" s="1327">
        <v>45479.0</v>
      </c>
      <c r="C941" s="1185" t="s">
        <v>301</v>
      </c>
      <c r="D941" s="825" t="s">
        <v>862</v>
      </c>
      <c r="E941" s="1633"/>
      <c r="F941" s="1633">
        <v>1539.0</v>
      </c>
      <c r="G941" s="1633" t="s">
        <v>10646</v>
      </c>
      <c r="H941" s="1633" t="s">
        <v>16015</v>
      </c>
      <c r="I941" s="1633" t="s">
        <v>16043</v>
      </c>
      <c r="J941" s="1633" t="s">
        <v>16044</v>
      </c>
      <c r="K941" s="1633" t="s">
        <v>7190</v>
      </c>
      <c r="L941" s="1634" t="s">
        <v>16045</v>
      </c>
      <c r="M941" s="1635" t="s">
        <v>11800</v>
      </c>
      <c r="N941" s="1636"/>
      <c r="O941" s="1636"/>
      <c r="P941" s="1636"/>
      <c r="Q941" s="1678"/>
      <c r="R941" s="1648"/>
      <c r="S941" s="1650"/>
      <c r="T941" s="1678"/>
      <c r="U941" s="1648"/>
      <c r="V941" s="1648"/>
      <c r="W941" s="1648"/>
      <c r="X941" s="1648"/>
      <c r="Y941" s="1649"/>
      <c r="Z941" s="1650"/>
      <c r="AA941" s="1679"/>
      <c r="AB941" s="1680"/>
    </row>
    <row r="942" ht="33.75" customHeight="1">
      <c r="A942" s="1340" t="s">
        <v>35</v>
      </c>
      <c r="B942" s="1764">
        <v>45482.0</v>
      </c>
      <c r="C942" s="1185" t="s">
        <v>301</v>
      </c>
      <c r="D942" s="1655" t="s">
        <v>3962</v>
      </c>
      <c r="E942" s="1657"/>
      <c r="F942" s="1657">
        <v>1540.0</v>
      </c>
      <c r="G942" s="1658" t="s">
        <v>10646</v>
      </c>
      <c r="H942" s="1657" t="s">
        <v>16015</v>
      </c>
      <c r="I942" s="1657" t="s">
        <v>16046</v>
      </c>
      <c r="J942" s="1657" t="s">
        <v>16047</v>
      </c>
      <c r="K942" s="1657" t="s">
        <v>16048</v>
      </c>
      <c r="L942" s="1659" t="s">
        <v>16049</v>
      </c>
      <c r="M942" s="1660" t="s">
        <v>11800</v>
      </c>
      <c r="N942" s="1661" t="s">
        <v>16050</v>
      </c>
      <c r="O942" s="1661"/>
      <c r="P942" s="1662"/>
      <c r="Q942" s="1674"/>
      <c r="R942" s="1666"/>
      <c r="S942" s="1668"/>
      <c r="T942" s="1674"/>
      <c r="U942" s="1666"/>
      <c r="V942" s="1666"/>
      <c r="W942" s="1666"/>
      <c r="X942" s="1666"/>
      <c r="Y942" s="1667"/>
      <c r="Z942" s="1668"/>
      <c r="AA942" s="1675"/>
      <c r="AB942" s="1676"/>
    </row>
    <row r="943" ht="33.75" customHeight="1">
      <c r="A943" s="1631" t="s">
        <v>56</v>
      </c>
      <c r="B943" s="1327">
        <v>45478.0</v>
      </c>
      <c r="C943" s="1185" t="s">
        <v>301</v>
      </c>
      <c r="D943" s="1654" t="s">
        <v>862</v>
      </c>
      <c r="E943" s="1633"/>
      <c r="F943" s="1633">
        <v>1541.0</v>
      </c>
      <c r="G943" s="1633" t="s">
        <v>10646</v>
      </c>
      <c r="H943" s="1633" t="s">
        <v>16015</v>
      </c>
      <c r="I943" s="1633" t="s">
        <v>16051</v>
      </c>
      <c r="J943" s="1633" t="s">
        <v>16052</v>
      </c>
      <c r="K943" s="1633" t="s">
        <v>16053</v>
      </c>
      <c r="L943" s="1634" t="s">
        <v>16054</v>
      </c>
      <c r="M943" s="1635" t="s">
        <v>11800</v>
      </c>
      <c r="N943" s="1636" t="s">
        <v>16055</v>
      </c>
      <c r="O943" s="1636"/>
      <c r="P943" s="1636"/>
      <c r="Q943" s="1678"/>
      <c r="R943" s="1648"/>
      <c r="S943" s="1650"/>
      <c r="T943" s="1678"/>
      <c r="U943" s="1648"/>
      <c r="V943" s="1648"/>
      <c r="W943" s="1648"/>
      <c r="X943" s="1648"/>
      <c r="Y943" s="1649"/>
      <c r="Z943" s="1650"/>
      <c r="AA943" s="1679"/>
      <c r="AB943" s="1680"/>
    </row>
    <row r="944" ht="33.75" customHeight="1">
      <c r="A944" s="1725" t="s">
        <v>87</v>
      </c>
      <c r="B944" s="777"/>
      <c r="C944" s="1185" t="s">
        <v>301</v>
      </c>
      <c r="D944" s="777"/>
      <c r="E944" s="1657"/>
      <c r="F944" s="1657">
        <v>1542.0</v>
      </c>
      <c r="G944" s="1658" t="s">
        <v>10646</v>
      </c>
      <c r="H944" s="1657" t="s">
        <v>16056</v>
      </c>
      <c r="I944" s="1657" t="s">
        <v>16057</v>
      </c>
      <c r="J944" s="1657" t="s">
        <v>16058</v>
      </c>
      <c r="K944" s="1657" t="s">
        <v>16059</v>
      </c>
      <c r="L944" s="1659" t="s">
        <v>16060</v>
      </c>
      <c r="M944" s="1660" t="s">
        <v>11800</v>
      </c>
      <c r="N944" s="1661" t="s">
        <v>16061</v>
      </c>
      <c r="O944" s="1661"/>
      <c r="P944" s="1662"/>
      <c r="Q944" s="1674"/>
      <c r="R944" s="1666"/>
      <c r="S944" s="1668"/>
      <c r="T944" s="1674"/>
      <c r="U944" s="1666"/>
      <c r="V944" s="1666"/>
      <c r="W944" s="1666"/>
      <c r="X944" s="1666"/>
      <c r="Y944" s="1667"/>
      <c r="Z944" s="1668"/>
      <c r="AA944" s="1675" t="s">
        <v>15291</v>
      </c>
      <c r="AB944" s="1676"/>
    </row>
    <row r="945" ht="33.75" customHeight="1">
      <c r="A945" s="1340" t="s">
        <v>35</v>
      </c>
      <c r="B945" s="1764">
        <v>45482.0</v>
      </c>
      <c r="C945" s="1185" t="s">
        <v>301</v>
      </c>
      <c r="D945" s="1655" t="s">
        <v>674</v>
      </c>
      <c r="E945" s="1657"/>
      <c r="F945" s="1657">
        <v>1543.0</v>
      </c>
      <c r="G945" s="1658" t="s">
        <v>10646</v>
      </c>
      <c r="H945" s="1657" t="s">
        <v>16056</v>
      </c>
      <c r="I945" s="1657" t="s">
        <v>16062</v>
      </c>
      <c r="J945" s="1657" t="s">
        <v>16063</v>
      </c>
      <c r="K945" s="1657" t="s">
        <v>16064</v>
      </c>
      <c r="L945" s="1659" t="s">
        <v>16065</v>
      </c>
      <c r="M945" s="1660" t="s">
        <v>11800</v>
      </c>
      <c r="N945" s="1661" t="s">
        <v>16066</v>
      </c>
      <c r="O945" s="1661"/>
      <c r="P945" s="1662"/>
      <c r="Q945" s="1674"/>
      <c r="R945" s="1666"/>
      <c r="S945" s="1668"/>
      <c r="T945" s="1674"/>
      <c r="U945" s="1666"/>
      <c r="V945" s="1666"/>
      <c r="W945" s="1666"/>
      <c r="X945" s="1666"/>
      <c r="Y945" s="1667"/>
      <c r="Z945" s="1668"/>
      <c r="AA945" s="1675" t="s">
        <v>16067</v>
      </c>
      <c r="AB945" s="1676"/>
    </row>
    <row r="946" ht="33.75" customHeight="1">
      <c r="A946" s="1340" t="s">
        <v>56</v>
      </c>
      <c r="B946" s="1790">
        <v>45478.0</v>
      </c>
      <c r="C946" s="1185" t="s">
        <v>301</v>
      </c>
      <c r="D946" s="1655" t="s">
        <v>1371</v>
      </c>
      <c r="E946" s="1657"/>
      <c r="F946" s="1657">
        <v>1544.0</v>
      </c>
      <c r="G946" s="1658" t="s">
        <v>10646</v>
      </c>
      <c r="H946" s="1657" t="s">
        <v>16056</v>
      </c>
      <c r="I946" s="1657" t="s">
        <v>16068</v>
      </c>
      <c r="J946" s="1657" t="s">
        <v>16069</v>
      </c>
      <c r="K946" s="1657" t="s">
        <v>16070</v>
      </c>
      <c r="L946" s="1659" t="s">
        <v>16071</v>
      </c>
      <c r="M946" s="1660" t="s">
        <v>11800</v>
      </c>
      <c r="N946" s="1661" t="s">
        <v>16072</v>
      </c>
      <c r="O946" s="1661"/>
      <c r="P946" s="1662"/>
      <c r="Q946" s="1674"/>
      <c r="R946" s="1666"/>
      <c r="S946" s="1668"/>
      <c r="T946" s="1674"/>
      <c r="U946" s="1666"/>
      <c r="V946" s="1666"/>
      <c r="W946" s="1666"/>
      <c r="X946" s="1666"/>
      <c r="Y946" s="1667"/>
      <c r="Z946" s="1668"/>
      <c r="AA946" s="1675"/>
      <c r="AB946" s="1676"/>
    </row>
    <row r="947" ht="33.75" customHeight="1">
      <c r="A947" s="1725" t="s">
        <v>87</v>
      </c>
      <c r="B947" s="777"/>
      <c r="C947" s="1185" t="s">
        <v>301</v>
      </c>
      <c r="D947" s="777"/>
      <c r="E947" s="1657"/>
      <c r="F947" s="1657">
        <v>1545.0</v>
      </c>
      <c r="G947" s="1658" t="s">
        <v>10646</v>
      </c>
      <c r="H947" s="1657" t="s">
        <v>16056</v>
      </c>
      <c r="I947" s="1657" t="s">
        <v>16073</v>
      </c>
      <c r="J947" s="1657" t="s">
        <v>16073</v>
      </c>
      <c r="K947" s="1657" t="s">
        <v>16074</v>
      </c>
      <c r="L947" s="1659" t="s">
        <v>16075</v>
      </c>
      <c r="M947" s="1660" t="s">
        <v>11800</v>
      </c>
      <c r="N947" s="1661"/>
      <c r="O947" s="1661"/>
      <c r="P947" s="1662"/>
      <c r="Q947" s="1674"/>
      <c r="R947" s="1666"/>
      <c r="S947" s="1668"/>
      <c r="T947" s="1674"/>
      <c r="U947" s="1666"/>
      <c r="V947" s="1666"/>
      <c r="W947" s="1666"/>
      <c r="X947" s="1666"/>
      <c r="Y947" s="1667"/>
      <c r="Z947" s="1668"/>
      <c r="AA947" s="1675"/>
      <c r="AB947" s="1676"/>
    </row>
    <row r="948" ht="33.75" customHeight="1">
      <c r="A948" s="1340" t="s">
        <v>35</v>
      </c>
      <c r="B948" s="1764">
        <v>45482.0</v>
      </c>
      <c r="C948" s="1185" t="s">
        <v>301</v>
      </c>
      <c r="D948" s="1655" t="s">
        <v>862</v>
      </c>
      <c r="E948" s="1657"/>
      <c r="F948" s="1657">
        <v>1546.0</v>
      </c>
      <c r="G948" s="1658" t="s">
        <v>10646</v>
      </c>
      <c r="H948" s="1657" t="s">
        <v>16056</v>
      </c>
      <c r="I948" s="1657" t="s">
        <v>16076</v>
      </c>
      <c r="J948" s="1657" t="s">
        <v>16077</v>
      </c>
      <c r="K948" s="1657" t="s">
        <v>16078</v>
      </c>
      <c r="L948" s="1659" t="s">
        <v>16079</v>
      </c>
      <c r="M948" s="1660" t="s">
        <v>11800</v>
      </c>
      <c r="N948" s="1661" t="s">
        <v>16080</v>
      </c>
      <c r="O948" s="1661"/>
      <c r="P948" s="1662"/>
      <c r="Q948" s="1674"/>
      <c r="R948" s="1666"/>
      <c r="S948" s="1668"/>
      <c r="T948" s="1674"/>
      <c r="U948" s="1666"/>
      <c r="V948" s="1666"/>
      <c r="W948" s="1666"/>
      <c r="X948" s="1666"/>
      <c r="Y948" s="1667"/>
      <c r="Z948" s="1668"/>
      <c r="AA948" s="1675"/>
      <c r="AB948" s="1676"/>
    </row>
    <row r="949" ht="33.75" customHeight="1">
      <c r="A949" s="1631" t="s">
        <v>56</v>
      </c>
      <c r="B949" s="1327">
        <v>45478.0</v>
      </c>
      <c r="C949" s="1185" t="s">
        <v>301</v>
      </c>
      <c r="D949" s="1654" t="s">
        <v>1623</v>
      </c>
      <c r="E949" s="1633"/>
      <c r="F949" s="1633">
        <v>1547.0</v>
      </c>
      <c r="G949" s="1633" t="s">
        <v>10646</v>
      </c>
      <c r="H949" s="1633" t="s">
        <v>16056</v>
      </c>
      <c r="I949" s="1633" t="s">
        <v>16081</v>
      </c>
      <c r="J949" s="1633" t="s">
        <v>16082</v>
      </c>
      <c r="K949" s="1633" t="s">
        <v>16083</v>
      </c>
      <c r="L949" s="1634" t="s">
        <v>16084</v>
      </c>
      <c r="M949" s="1635" t="s">
        <v>11800</v>
      </c>
      <c r="N949" s="1636"/>
      <c r="O949" s="1636"/>
      <c r="P949" s="1636"/>
      <c r="Q949" s="1678"/>
      <c r="R949" s="1648"/>
      <c r="S949" s="1650"/>
      <c r="T949" s="1678"/>
      <c r="U949" s="1648"/>
      <c r="V949" s="1648"/>
      <c r="W949" s="1648"/>
      <c r="X949" s="1648"/>
      <c r="Y949" s="1649"/>
      <c r="Z949" s="1650"/>
      <c r="AA949" s="1679"/>
      <c r="AB949" s="1680"/>
    </row>
    <row r="950" ht="33.75" customHeight="1">
      <c r="A950" s="1743" t="s">
        <v>87</v>
      </c>
      <c r="B950" s="1791">
        <v>45479.0</v>
      </c>
      <c r="C950" s="1185" t="s">
        <v>301</v>
      </c>
      <c r="D950" s="935" t="s">
        <v>16085</v>
      </c>
      <c r="E950" s="1747"/>
      <c r="F950" s="1747">
        <v>1548.0</v>
      </c>
      <c r="G950" s="1747" t="s">
        <v>10646</v>
      </c>
      <c r="H950" s="1747" t="s">
        <v>16056</v>
      </c>
      <c r="I950" s="1747" t="s">
        <v>10837</v>
      </c>
      <c r="J950" s="1747" t="s">
        <v>16086</v>
      </c>
      <c r="K950" s="1747" t="s">
        <v>16087</v>
      </c>
      <c r="L950" s="1792" t="s">
        <v>16088</v>
      </c>
      <c r="M950" s="1749" t="s">
        <v>11800</v>
      </c>
      <c r="N950" s="1750" t="s">
        <v>16089</v>
      </c>
      <c r="O950" s="1750"/>
      <c r="P950" s="1750"/>
      <c r="Q950" s="1751"/>
      <c r="R950" s="1752"/>
      <c r="S950" s="1753"/>
      <c r="T950" s="1751"/>
      <c r="U950" s="1752"/>
      <c r="V950" s="1752"/>
      <c r="W950" s="1752"/>
      <c r="X950" s="1752"/>
      <c r="Y950" s="1754"/>
      <c r="Z950" s="1753"/>
      <c r="AA950" s="1755"/>
      <c r="AB950" s="1756"/>
    </row>
    <row r="951" ht="33.75" customHeight="1">
      <c r="A951" s="1340" t="s">
        <v>35</v>
      </c>
      <c r="B951" s="1764">
        <v>45482.0</v>
      </c>
      <c r="C951" s="1185" t="s">
        <v>301</v>
      </c>
      <c r="D951" s="1655" t="s">
        <v>862</v>
      </c>
      <c r="E951" s="1657"/>
      <c r="F951" s="1657">
        <v>1549.0</v>
      </c>
      <c r="G951" s="1658" t="s">
        <v>10646</v>
      </c>
      <c r="H951" s="1657" t="s">
        <v>16056</v>
      </c>
      <c r="I951" s="1657" t="s">
        <v>16090</v>
      </c>
      <c r="J951" s="1657" t="s">
        <v>16091</v>
      </c>
      <c r="K951" s="1657" t="s">
        <v>16092</v>
      </c>
      <c r="L951" s="1659" t="s">
        <v>16093</v>
      </c>
      <c r="M951" s="1660" t="s">
        <v>11800</v>
      </c>
      <c r="N951" s="1661"/>
      <c r="O951" s="1661"/>
      <c r="P951" s="1662"/>
      <c r="Q951" s="1674"/>
      <c r="R951" s="1666"/>
      <c r="S951" s="1668"/>
      <c r="T951" s="1674"/>
      <c r="U951" s="1666"/>
      <c r="V951" s="1666"/>
      <c r="W951" s="1666"/>
      <c r="X951" s="1666"/>
      <c r="Y951" s="1667"/>
      <c r="Z951" s="1668"/>
      <c r="AA951" s="1675" t="s">
        <v>16094</v>
      </c>
      <c r="AB951" s="1676"/>
    </row>
    <row r="952" ht="33.75" customHeight="1">
      <c r="A952" s="1631" t="s">
        <v>56</v>
      </c>
      <c r="B952" s="1327">
        <v>45478.0</v>
      </c>
      <c r="C952" s="1185" t="s">
        <v>301</v>
      </c>
      <c r="D952" s="1654" t="s">
        <v>3812</v>
      </c>
      <c r="E952" s="1633"/>
      <c r="F952" s="1633">
        <v>1550.0</v>
      </c>
      <c r="G952" s="1633" t="s">
        <v>10646</v>
      </c>
      <c r="H952" s="1633" t="s">
        <v>16056</v>
      </c>
      <c r="I952" s="1633" t="s">
        <v>16095</v>
      </c>
      <c r="J952" s="1633" t="s">
        <v>16096</v>
      </c>
      <c r="K952" s="1633" t="s">
        <v>16097</v>
      </c>
      <c r="L952" s="1634" t="s">
        <v>16098</v>
      </c>
      <c r="M952" s="1635" t="s">
        <v>11800</v>
      </c>
      <c r="N952" s="1636"/>
      <c r="O952" s="1636"/>
      <c r="P952" s="1636"/>
      <c r="Q952" s="1678"/>
      <c r="R952" s="1648"/>
      <c r="S952" s="1650"/>
      <c r="T952" s="1678"/>
      <c r="U952" s="1648"/>
      <c r="V952" s="1648"/>
      <c r="W952" s="1648"/>
      <c r="X952" s="1648"/>
      <c r="Y952" s="1649"/>
      <c r="Z952" s="1650"/>
      <c r="AA952" s="1679" t="s">
        <v>16099</v>
      </c>
      <c r="AB952" s="1680"/>
    </row>
    <row r="953" ht="33.75" customHeight="1">
      <c r="A953" s="1725" t="s">
        <v>87</v>
      </c>
      <c r="B953" s="777"/>
      <c r="C953" s="1185" t="s">
        <v>301</v>
      </c>
      <c r="D953" s="777"/>
      <c r="E953" s="1657"/>
      <c r="F953" s="1657">
        <v>1551.0</v>
      </c>
      <c r="G953" s="1658" t="s">
        <v>10646</v>
      </c>
      <c r="H953" s="1657" t="s">
        <v>16056</v>
      </c>
      <c r="I953" s="1657" t="s">
        <v>16100</v>
      </c>
      <c r="J953" s="1657" t="s">
        <v>16101</v>
      </c>
      <c r="K953" s="1657" t="s">
        <v>16102</v>
      </c>
      <c r="L953" s="1659" t="s">
        <v>16103</v>
      </c>
      <c r="M953" s="1660" t="s">
        <v>11800</v>
      </c>
      <c r="N953" s="1661" t="s">
        <v>16104</v>
      </c>
      <c r="O953" s="1661"/>
      <c r="P953" s="1662"/>
      <c r="Q953" s="1674"/>
      <c r="R953" s="1666"/>
      <c r="S953" s="1668"/>
      <c r="T953" s="1674"/>
      <c r="U953" s="1666"/>
      <c r="V953" s="1666"/>
      <c r="W953" s="1666"/>
      <c r="X953" s="1666"/>
      <c r="Y953" s="1667"/>
      <c r="Z953" s="1668"/>
      <c r="AA953" s="1675"/>
      <c r="AB953" s="1676"/>
    </row>
    <row r="954" ht="33.75" customHeight="1">
      <c r="A954" s="1340" t="s">
        <v>35</v>
      </c>
      <c r="B954" s="1764">
        <v>45482.0</v>
      </c>
      <c r="C954" s="1185" t="s">
        <v>301</v>
      </c>
      <c r="D954" s="1655" t="s">
        <v>862</v>
      </c>
      <c r="E954" s="1657"/>
      <c r="F954" s="1657">
        <v>1552.0</v>
      </c>
      <c r="G954" s="1658" t="s">
        <v>10646</v>
      </c>
      <c r="H954" s="1657" t="s">
        <v>16056</v>
      </c>
      <c r="I954" s="1657" t="s">
        <v>16105</v>
      </c>
      <c r="J954" s="1657" t="s">
        <v>16106</v>
      </c>
      <c r="K954" s="1657" t="s">
        <v>16107</v>
      </c>
      <c r="L954" s="1659" t="s">
        <v>16108</v>
      </c>
      <c r="M954" s="1660" t="s">
        <v>11800</v>
      </c>
      <c r="N954" s="1661" t="s">
        <v>16109</v>
      </c>
      <c r="O954" s="1661"/>
      <c r="P954" s="1662"/>
      <c r="Q954" s="1674"/>
      <c r="R954" s="1666"/>
      <c r="S954" s="1668"/>
      <c r="T954" s="1674"/>
      <c r="U954" s="1666"/>
      <c r="V954" s="1666"/>
      <c r="W954" s="1666"/>
      <c r="X954" s="1666"/>
      <c r="Y954" s="1667"/>
      <c r="Z954" s="1668"/>
      <c r="AA954" s="1675"/>
      <c r="AB954" s="1676"/>
    </row>
    <row r="955" ht="33.75" customHeight="1">
      <c r="A955" s="1631" t="s">
        <v>56</v>
      </c>
      <c r="B955" s="1327">
        <v>45478.0</v>
      </c>
      <c r="C955" s="1185" t="s">
        <v>301</v>
      </c>
      <c r="D955" s="1654" t="s">
        <v>862</v>
      </c>
      <c r="E955" s="1633"/>
      <c r="F955" s="1633">
        <v>1553.0</v>
      </c>
      <c r="G955" s="1633" t="s">
        <v>10646</v>
      </c>
      <c r="H955" s="1633" t="s">
        <v>16056</v>
      </c>
      <c r="I955" s="1633" t="s">
        <v>16110</v>
      </c>
      <c r="J955" s="1633" t="s">
        <v>16111</v>
      </c>
      <c r="K955" s="1633" t="s">
        <v>16112</v>
      </c>
      <c r="L955" s="1634" t="s">
        <v>16113</v>
      </c>
      <c r="M955" s="1635" t="s">
        <v>11800</v>
      </c>
      <c r="N955" s="1636"/>
      <c r="O955" s="1636"/>
      <c r="P955" s="1636"/>
      <c r="Q955" s="1678"/>
      <c r="R955" s="1648"/>
      <c r="S955" s="1650"/>
      <c r="T955" s="1678"/>
      <c r="U955" s="1648"/>
      <c r="V955" s="1648"/>
      <c r="W955" s="1648"/>
      <c r="X955" s="1648"/>
      <c r="Y955" s="1649"/>
      <c r="Z955" s="1650"/>
      <c r="AA955" s="1679"/>
      <c r="AB955" s="1680"/>
    </row>
    <row r="956" ht="33.75" customHeight="1">
      <c r="A956" s="1725" t="s">
        <v>87</v>
      </c>
      <c r="B956" s="777"/>
      <c r="C956" s="1185" t="s">
        <v>301</v>
      </c>
      <c r="D956" s="777"/>
      <c r="E956" s="1657"/>
      <c r="F956" s="1657">
        <v>1554.0</v>
      </c>
      <c r="G956" s="1658" t="s">
        <v>10646</v>
      </c>
      <c r="H956" s="1657" t="s">
        <v>16056</v>
      </c>
      <c r="I956" s="1657" t="s">
        <v>16114</v>
      </c>
      <c r="J956" s="1657" t="s">
        <v>16114</v>
      </c>
      <c r="K956" s="1657" t="s">
        <v>16115</v>
      </c>
      <c r="L956" s="1659" t="s">
        <v>16116</v>
      </c>
      <c r="M956" s="1660" t="s">
        <v>11800</v>
      </c>
      <c r="N956" s="1661" t="s">
        <v>16117</v>
      </c>
      <c r="O956" s="1661"/>
      <c r="P956" s="1662"/>
      <c r="Q956" s="1674"/>
      <c r="R956" s="1666"/>
      <c r="S956" s="1668"/>
      <c r="T956" s="1674"/>
      <c r="U956" s="1666"/>
      <c r="V956" s="1666"/>
      <c r="W956" s="1666"/>
      <c r="X956" s="1666"/>
      <c r="Y956" s="1667"/>
      <c r="Z956" s="1668"/>
      <c r="AA956" s="1675"/>
      <c r="AB956" s="1676"/>
    </row>
    <row r="957" ht="33.75" customHeight="1">
      <c r="A957" s="1340" t="s">
        <v>35</v>
      </c>
      <c r="B957" s="1764">
        <v>45482.0</v>
      </c>
      <c r="C957" s="1185" t="s">
        <v>301</v>
      </c>
      <c r="D957" s="1655" t="s">
        <v>1171</v>
      </c>
      <c r="E957" s="1657"/>
      <c r="F957" s="1657">
        <v>1555.0</v>
      </c>
      <c r="G957" s="1658" t="s">
        <v>10646</v>
      </c>
      <c r="H957" s="1657" t="s">
        <v>16056</v>
      </c>
      <c r="I957" s="1657" t="s">
        <v>16118</v>
      </c>
      <c r="J957" s="1657" t="s">
        <v>16119</v>
      </c>
      <c r="K957" s="1657" t="s">
        <v>16120</v>
      </c>
      <c r="L957" s="1659" t="s">
        <v>16121</v>
      </c>
      <c r="M957" s="1660" t="s">
        <v>11800</v>
      </c>
      <c r="N957" s="1661" t="s">
        <v>16117</v>
      </c>
      <c r="O957" s="1661"/>
      <c r="P957" s="1662"/>
      <c r="Q957" s="1674"/>
      <c r="R957" s="1666"/>
      <c r="S957" s="1668"/>
      <c r="T957" s="1674"/>
      <c r="U957" s="1666"/>
      <c r="V957" s="1666"/>
      <c r="W957" s="1666"/>
      <c r="X957" s="1666"/>
      <c r="Y957" s="1667"/>
      <c r="Z957" s="1668"/>
      <c r="AA957" s="1675"/>
      <c r="AB957" s="1676"/>
    </row>
    <row r="958" ht="33.75" customHeight="1">
      <c r="A958" s="1340" t="s">
        <v>56</v>
      </c>
      <c r="B958" s="1325">
        <v>45478.0</v>
      </c>
      <c r="C958" s="1185" t="s">
        <v>301</v>
      </c>
      <c r="D958" s="1655" t="s">
        <v>674</v>
      </c>
      <c r="E958" s="1657"/>
      <c r="F958" s="1657">
        <v>1556.0</v>
      </c>
      <c r="G958" s="1658" t="s">
        <v>10646</v>
      </c>
      <c r="H958" s="1657" t="s">
        <v>16056</v>
      </c>
      <c r="I958" s="1657" t="s">
        <v>16122</v>
      </c>
      <c r="J958" s="1657" t="s">
        <v>16123</v>
      </c>
      <c r="K958" s="1657" t="s">
        <v>16124</v>
      </c>
      <c r="L958" s="1659"/>
      <c r="M958" s="1660" t="s">
        <v>11800</v>
      </c>
      <c r="N958" s="1661"/>
      <c r="O958" s="1661"/>
      <c r="P958" s="1662"/>
      <c r="Q958" s="1674"/>
      <c r="R958" s="1666"/>
      <c r="S958" s="1668"/>
      <c r="T958" s="1674"/>
      <c r="U958" s="1666"/>
      <c r="V958" s="1666"/>
      <c r="W958" s="1666"/>
      <c r="X958" s="1666"/>
      <c r="Y958" s="1667"/>
      <c r="Z958" s="1668"/>
      <c r="AA958" s="1675" t="s">
        <v>16125</v>
      </c>
      <c r="AB958" s="1676"/>
    </row>
    <row r="959" ht="33.75" customHeight="1">
      <c r="A959" s="1725" t="s">
        <v>87</v>
      </c>
      <c r="B959" s="1325">
        <v>45479.0</v>
      </c>
      <c r="C959" s="1185" t="s">
        <v>301</v>
      </c>
      <c r="D959" s="867" t="s">
        <v>1371</v>
      </c>
      <c r="E959" s="1657"/>
      <c r="F959" s="1657">
        <v>1557.0</v>
      </c>
      <c r="G959" s="1658" t="s">
        <v>10646</v>
      </c>
      <c r="H959" s="1657" t="s">
        <v>16056</v>
      </c>
      <c r="I959" s="1657" t="s">
        <v>16126</v>
      </c>
      <c r="J959" s="1657" t="s">
        <v>16127</v>
      </c>
      <c r="K959" s="1657" t="s">
        <v>16128</v>
      </c>
      <c r="L959" s="1659"/>
      <c r="M959" s="1660" t="s">
        <v>11800</v>
      </c>
      <c r="N959" s="1661"/>
      <c r="O959" s="1661"/>
      <c r="P959" s="1662"/>
      <c r="Q959" s="1674"/>
      <c r="R959" s="1666"/>
      <c r="S959" s="1668"/>
      <c r="T959" s="1674"/>
      <c r="U959" s="1666"/>
      <c r="V959" s="1666"/>
      <c r="W959" s="1666"/>
      <c r="X959" s="1666"/>
      <c r="Y959" s="1667"/>
      <c r="Z959" s="1668"/>
      <c r="AA959" s="1675" t="s">
        <v>16129</v>
      </c>
      <c r="AB959" s="1676"/>
    </row>
    <row r="960" ht="33.75" customHeight="1">
      <c r="A960" s="1340" t="s">
        <v>35</v>
      </c>
      <c r="B960" s="1764">
        <v>45482.0</v>
      </c>
      <c r="C960" s="1185" t="s">
        <v>301</v>
      </c>
      <c r="D960" s="1655" t="s">
        <v>5538</v>
      </c>
      <c r="E960" s="1657"/>
      <c r="F960" s="1657">
        <v>1558.0</v>
      </c>
      <c r="G960" s="1658" t="s">
        <v>10646</v>
      </c>
      <c r="H960" s="1657" t="s">
        <v>16056</v>
      </c>
      <c r="I960" s="1657" t="s">
        <v>16130</v>
      </c>
      <c r="J960" s="1657" t="s">
        <v>16131</v>
      </c>
      <c r="K960" s="1657" t="s">
        <v>16132</v>
      </c>
      <c r="L960" s="1659"/>
      <c r="M960" s="1660" t="s">
        <v>11800</v>
      </c>
      <c r="N960" s="1661"/>
      <c r="O960" s="1661"/>
      <c r="P960" s="1662"/>
      <c r="Q960" s="1674"/>
      <c r="R960" s="1666"/>
      <c r="S960" s="1668"/>
      <c r="T960" s="1674"/>
      <c r="U960" s="1666"/>
      <c r="V960" s="1666"/>
      <c r="W960" s="1666"/>
      <c r="X960" s="1666"/>
      <c r="Y960" s="1667"/>
      <c r="Z960" s="1668"/>
      <c r="AA960" s="1675"/>
      <c r="AB960" s="1676"/>
    </row>
    <row r="961" ht="33.75" customHeight="1">
      <c r="A961" s="1631" t="s">
        <v>56</v>
      </c>
      <c r="B961" s="1327">
        <v>45478.0</v>
      </c>
      <c r="C961" s="1185" t="s">
        <v>301</v>
      </c>
      <c r="D961" s="1654" t="s">
        <v>3812</v>
      </c>
      <c r="E961" s="1633"/>
      <c r="F961" s="1633">
        <v>1559.0</v>
      </c>
      <c r="G961" s="1633" t="s">
        <v>10646</v>
      </c>
      <c r="H961" s="1633" t="s">
        <v>16133</v>
      </c>
      <c r="I961" s="1633" t="s">
        <v>16134</v>
      </c>
      <c r="J961" s="1633" t="s">
        <v>16135</v>
      </c>
      <c r="K961" s="1633" t="s">
        <v>16136</v>
      </c>
      <c r="L961" s="1634" t="s">
        <v>16137</v>
      </c>
      <c r="M961" s="1635" t="s">
        <v>11800</v>
      </c>
      <c r="N961" s="1636" t="s">
        <v>16138</v>
      </c>
      <c r="O961" s="1636"/>
      <c r="P961" s="1636"/>
      <c r="Q961" s="1678"/>
      <c r="R961" s="1648"/>
      <c r="S961" s="1650"/>
      <c r="T961" s="1678"/>
      <c r="U961" s="1648"/>
      <c r="V961" s="1648"/>
      <c r="W961" s="1648"/>
      <c r="X961" s="1648"/>
      <c r="Y961" s="1649"/>
      <c r="Z961" s="1650"/>
      <c r="AA961" s="1679"/>
      <c r="AB961" s="1680"/>
    </row>
    <row r="962" ht="33.75" customHeight="1">
      <c r="A962" s="1631" t="s">
        <v>87</v>
      </c>
      <c r="B962" s="1327">
        <v>45479.0</v>
      </c>
      <c r="C962" s="1185" t="s">
        <v>301</v>
      </c>
      <c r="D962" s="825" t="s">
        <v>862</v>
      </c>
      <c r="E962" s="1633"/>
      <c r="F962" s="1633">
        <v>1560.0</v>
      </c>
      <c r="G962" s="1633" t="s">
        <v>10646</v>
      </c>
      <c r="H962" s="1633" t="s">
        <v>16133</v>
      </c>
      <c r="I962" s="1633" t="s">
        <v>16139</v>
      </c>
      <c r="J962" s="1633" t="s">
        <v>16140</v>
      </c>
      <c r="K962" s="1633" t="s">
        <v>16141</v>
      </c>
      <c r="L962" s="1634" t="s">
        <v>16142</v>
      </c>
      <c r="M962" s="1635" t="s">
        <v>11800</v>
      </c>
      <c r="N962" s="1636" t="s">
        <v>16143</v>
      </c>
      <c r="O962" s="1636"/>
      <c r="P962" s="1636"/>
      <c r="Q962" s="1678"/>
      <c r="R962" s="1648"/>
      <c r="S962" s="1650"/>
      <c r="T962" s="1678"/>
      <c r="U962" s="1648"/>
      <c r="V962" s="1648"/>
      <c r="W962" s="1648"/>
      <c r="X962" s="1648"/>
      <c r="Y962" s="1649"/>
      <c r="Z962" s="1650"/>
      <c r="AA962" s="1679"/>
      <c r="AB962" s="1680"/>
    </row>
    <row r="963" ht="33.75" customHeight="1">
      <c r="A963" s="1340" t="s">
        <v>35</v>
      </c>
      <c r="B963" s="1764">
        <v>45482.0</v>
      </c>
      <c r="C963" s="1185" t="s">
        <v>301</v>
      </c>
      <c r="D963" s="1655" t="s">
        <v>16144</v>
      </c>
      <c r="E963" s="1657"/>
      <c r="F963" s="1657">
        <v>1561.0</v>
      </c>
      <c r="G963" s="1658" t="s">
        <v>10646</v>
      </c>
      <c r="H963" s="1657" t="s">
        <v>16133</v>
      </c>
      <c r="I963" s="1657" t="s">
        <v>16145</v>
      </c>
      <c r="J963" s="1657" t="s">
        <v>16146</v>
      </c>
      <c r="K963" s="1657" t="s">
        <v>16147</v>
      </c>
      <c r="L963" s="1659" t="s">
        <v>16148</v>
      </c>
      <c r="M963" s="1660" t="s">
        <v>11800</v>
      </c>
      <c r="N963" s="1661" t="s">
        <v>16149</v>
      </c>
      <c r="O963" s="1661"/>
      <c r="P963" s="1662"/>
      <c r="Q963" s="1674"/>
      <c r="R963" s="1666"/>
      <c r="S963" s="1668"/>
      <c r="T963" s="1674"/>
      <c r="U963" s="1666"/>
      <c r="V963" s="1666"/>
      <c r="W963" s="1666"/>
      <c r="X963" s="1666"/>
      <c r="Y963" s="1667"/>
      <c r="Z963" s="1668"/>
      <c r="AA963" s="1675"/>
      <c r="AB963" s="1676"/>
    </row>
    <row r="964" ht="33.75" customHeight="1">
      <c r="A964" s="1340" t="s">
        <v>56</v>
      </c>
      <c r="B964" s="1325">
        <v>45478.0</v>
      </c>
      <c r="C964" s="1185" t="s">
        <v>301</v>
      </c>
      <c r="D964" s="1655" t="s">
        <v>674</v>
      </c>
      <c r="E964" s="1657"/>
      <c r="F964" s="1657">
        <v>1562.0</v>
      </c>
      <c r="G964" s="1658" t="s">
        <v>10646</v>
      </c>
      <c r="H964" s="1657" t="s">
        <v>16133</v>
      </c>
      <c r="I964" s="1657" t="s">
        <v>16150</v>
      </c>
      <c r="J964" s="1657" t="s">
        <v>16151</v>
      </c>
      <c r="K964" s="1657" t="s">
        <v>16152</v>
      </c>
      <c r="L964" s="1659" t="s">
        <v>16153</v>
      </c>
      <c r="M964" s="1660" t="s">
        <v>11800</v>
      </c>
      <c r="N964" s="1661"/>
      <c r="O964" s="1661"/>
      <c r="P964" s="1662"/>
      <c r="Q964" s="1674"/>
      <c r="R964" s="1666"/>
      <c r="S964" s="1668"/>
      <c r="T964" s="1674"/>
      <c r="U964" s="1666"/>
      <c r="V964" s="1666"/>
      <c r="W964" s="1666"/>
      <c r="X964" s="1666"/>
      <c r="Y964" s="1667"/>
      <c r="Z964" s="1668"/>
      <c r="AA964" s="1675"/>
      <c r="AB964" s="1676"/>
    </row>
    <row r="965" ht="33.75" customHeight="1">
      <c r="A965" s="1631" t="s">
        <v>87</v>
      </c>
      <c r="B965" s="1327">
        <v>45482.0</v>
      </c>
      <c r="C965" s="1185" t="s">
        <v>301</v>
      </c>
      <c r="D965" s="825" t="s">
        <v>11236</v>
      </c>
      <c r="E965" s="1633"/>
      <c r="F965" s="1633">
        <v>1563.0</v>
      </c>
      <c r="G965" s="1633" t="s">
        <v>10646</v>
      </c>
      <c r="H965" s="1633" t="s">
        <v>16133</v>
      </c>
      <c r="I965" s="1633" t="s">
        <v>16154</v>
      </c>
      <c r="J965" s="1633" t="s">
        <v>16155</v>
      </c>
      <c r="K965" s="1633" t="s">
        <v>16156</v>
      </c>
      <c r="L965" s="1634" t="s">
        <v>16157</v>
      </c>
      <c r="M965" s="1635" t="s">
        <v>11800</v>
      </c>
      <c r="N965" s="1636"/>
      <c r="O965" s="1636"/>
      <c r="P965" s="1636"/>
      <c r="Q965" s="1678"/>
      <c r="R965" s="1648"/>
      <c r="S965" s="1650"/>
      <c r="T965" s="1678"/>
      <c r="U965" s="1648"/>
      <c r="V965" s="1648"/>
      <c r="W965" s="1648"/>
      <c r="X965" s="1648"/>
      <c r="Y965" s="1649"/>
      <c r="Z965" s="1650"/>
      <c r="AA965" s="1679" t="s">
        <v>16158</v>
      </c>
      <c r="AB965" s="1680"/>
    </row>
    <row r="966" ht="33.75" customHeight="1">
      <c r="A966" s="1340" t="s">
        <v>35</v>
      </c>
      <c r="B966" s="1764">
        <v>45482.0</v>
      </c>
      <c r="C966" s="1185" t="s">
        <v>301</v>
      </c>
      <c r="D966" s="1655" t="s">
        <v>862</v>
      </c>
      <c r="E966" s="1657"/>
      <c r="F966" s="1657">
        <v>1564.0</v>
      </c>
      <c r="G966" s="1658" t="s">
        <v>10646</v>
      </c>
      <c r="H966" s="1657" t="s">
        <v>16133</v>
      </c>
      <c r="I966" s="1657" t="s">
        <v>16159</v>
      </c>
      <c r="J966" s="1657" t="s">
        <v>16160</v>
      </c>
      <c r="K966" s="1657" t="s">
        <v>16161</v>
      </c>
      <c r="L966" s="1659" t="s">
        <v>16162</v>
      </c>
      <c r="M966" s="1660" t="s">
        <v>11800</v>
      </c>
      <c r="N966" s="1661" t="s">
        <v>16163</v>
      </c>
      <c r="O966" s="1661"/>
      <c r="P966" s="1662"/>
      <c r="Q966" s="1674"/>
      <c r="R966" s="1666"/>
      <c r="S966" s="1668"/>
      <c r="T966" s="1674"/>
      <c r="U966" s="1666"/>
      <c r="V966" s="1666"/>
      <c r="W966" s="1666"/>
      <c r="X966" s="1666"/>
      <c r="Y966" s="1667"/>
      <c r="Z966" s="1668"/>
      <c r="AA966" s="1675"/>
      <c r="AB966" s="1676"/>
    </row>
    <row r="967" ht="33.75" customHeight="1">
      <c r="A967" s="1631" t="s">
        <v>56</v>
      </c>
      <c r="B967" s="1327">
        <v>45478.0</v>
      </c>
      <c r="C967" s="1185" t="s">
        <v>301</v>
      </c>
      <c r="D967" s="1654" t="s">
        <v>3812</v>
      </c>
      <c r="E967" s="1633"/>
      <c r="F967" s="1633">
        <v>1565.0</v>
      </c>
      <c r="G967" s="1633" t="s">
        <v>10646</v>
      </c>
      <c r="H967" s="1633" t="s">
        <v>16133</v>
      </c>
      <c r="I967" s="1633" t="s">
        <v>16164</v>
      </c>
      <c r="J967" s="1633" t="s">
        <v>16165</v>
      </c>
      <c r="K967" s="1633" t="s">
        <v>16166</v>
      </c>
      <c r="L967" s="1634" t="s">
        <v>16167</v>
      </c>
      <c r="M967" s="1635" t="s">
        <v>11800</v>
      </c>
      <c r="N967" s="1636" t="s">
        <v>16117</v>
      </c>
      <c r="O967" s="1636"/>
      <c r="P967" s="1636"/>
      <c r="Q967" s="1678"/>
      <c r="R967" s="1648"/>
      <c r="S967" s="1650"/>
      <c r="T967" s="1678"/>
      <c r="U967" s="1648"/>
      <c r="V967" s="1648"/>
      <c r="W967" s="1648"/>
      <c r="X967" s="1648"/>
      <c r="Y967" s="1649"/>
      <c r="Z967" s="1650"/>
      <c r="AA967" s="1679"/>
      <c r="AB967" s="1680"/>
    </row>
    <row r="968" ht="33.75" customHeight="1">
      <c r="A968" s="1631" t="s">
        <v>87</v>
      </c>
      <c r="B968" s="1327">
        <v>45482.0</v>
      </c>
      <c r="C968" s="1185" t="s">
        <v>301</v>
      </c>
      <c r="D968" s="825" t="s">
        <v>5529</v>
      </c>
      <c r="E968" s="1633"/>
      <c r="F968" s="1633">
        <v>1566.0</v>
      </c>
      <c r="G968" s="1633" t="s">
        <v>10646</v>
      </c>
      <c r="H968" s="1633" t="s">
        <v>16133</v>
      </c>
      <c r="I968" s="1633" t="s">
        <v>16168</v>
      </c>
      <c r="J968" s="1633" t="s">
        <v>16169</v>
      </c>
      <c r="K968" s="1633" t="s">
        <v>16170</v>
      </c>
      <c r="L968" s="1634" t="s">
        <v>16171</v>
      </c>
      <c r="M968" s="1635" t="s">
        <v>11800</v>
      </c>
      <c r="N968" s="1636" t="s">
        <v>16117</v>
      </c>
      <c r="O968" s="1636"/>
      <c r="P968" s="1636"/>
      <c r="Q968" s="1678"/>
      <c r="R968" s="1648"/>
      <c r="S968" s="1650"/>
      <c r="T968" s="1678"/>
      <c r="U968" s="1648"/>
      <c r="V968" s="1648"/>
      <c r="W968" s="1648"/>
      <c r="X968" s="1648"/>
      <c r="Y968" s="1649"/>
      <c r="Z968" s="1650"/>
      <c r="AA968" s="1679"/>
      <c r="AB968" s="1680"/>
    </row>
    <row r="969" ht="33.75" customHeight="1">
      <c r="A969" s="1340" t="s">
        <v>35</v>
      </c>
      <c r="B969" s="1764">
        <v>45482.0</v>
      </c>
      <c r="C969" s="1185" t="s">
        <v>301</v>
      </c>
      <c r="D969" s="1655" t="s">
        <v>862</v>
      </c>
      <c r="E969" s="1657"/>
      <c r="F969" s="1657">
        <v>1567.0</v>
      </c>
      <c r="G969" s="1658" t="s">
        <v>10646</v>
      </c>
      <c r="H969" s="1657" t="s">
        <v>16133</v>
      </c>
      <c r="I969" s="1657" t="s">
        <v>16172</v>
      </c>
      <c r="J969" s="1657" t="s">
        <v>16173</v>
      </c>
      <c r="K969" s="1657" t="s">
        <v>16174</v>
      </c>
      <c r="L969" s="1659" t="s">
        <v>16175</v>
      </c>
      <c r="M969" s="1660" t="s">
        <v>11800</v>
      </c>
      <c r="N969" s="1661" t="s">
        <v>16176</v>
      </c>
      <c r="O969" s="1661"/>
      <c r="P969" s="1662"/>
      <c r="Q969" s="1674"/>
      <c r="R969" s="1666"/>
      <c r="S969" s="1668"/>
      <c r="T969" s="1674"/>
      <c r="U969" s="1666"/>
      <c r="V969" s="1666"/>
      <c r="W969" s="1666"/>
      <c r="X969" s="1666"/>
      <c r="Y969" s="1667"/>
      <c r="Z969" s="1668"/>
      <c r="AA969" s="1675"/>
      <c r="AB969" s="1676"/>
    </row>
    <row r="970" ht="33.75" customHeight="1">
      <c r="A970" s="1631" t="s">
        <v>56</v>
      </c>
      <c r="B970" s="1327">
        <v>45478.0</v>
      </c>
      <c r="C970" s="1185" t="s">
        <v>301</v>
      </c>
      <c r="D970" s="1654" t="s">
        <v>862</v>
      </c>
      <c r="E970" s="1633"/>
      <c r="F970" s="1633">
        <v>1568.0</v>
      </c>
      <c r="G970" s="1633" t="s">
        <v>10646</v>
      </c>
      <c r="H970" s="1633" t="s">
        <v>16133</v>
      </c>
      <c r="I970" s="1633" t="s">
        <v>16177</v>
      </c>
      <c r="J970" s="1633" t="s">
        <v>16178</v>
      </c>
      <c r="K970" s="1633" t="s">
        <v>16179</v>
      </c>
      <c r="L970" s="1634" t="s">
        <v>16180</v>
      </c>
      <c r="M970" s="1635" t="s">
        <v>11800</v>
      </c>
      <c r="N970" s="1636"/>
      <c r="O970" s="1636"/>
      <c r="P970" s="1636"/>
      <c r="Q970" s="1678"/>
      <c r="R970" s="1648"/>
      <c r="S970" s="1650"/>
      <c r="T970" s="1678"/>
      <c r="U970" s="1648"/>
      <c r="V970" s="1648"/>
      <c r="W970" s="1648"/>
      <c r="X970" s="1648"/>
      <c r="Y970" s="1649"/>
      <c r="Z970" s="1650"/>
      <c r="AA970" s="1679"/>
      <c r="AB970" s="1680"/>
    </row>
    <row r="971" ht="33.75" customHeight="1">
      <c r="A971" s="1725" t="s">
        <v>87</v>
      </c>
      <c r="B971" s="777"/>
      <c r="C971" s="1185" t="s">
        <v>301</v>
      </c>
      <c r="D971" s="777"/>
      <c r="E971" s="1657"/>
      <c r="F971" s="1657">
        <v>1569.0</v>
      </c>
      <c r="G971" s="1658" t="s">
        <v>10646</v>
      </c>
      <c r="H971" s="1657" t="s">
        <v>16133</v>
      </c>
      <c r="I971" s="1657" t="s">
        <v>16181</v>
      </c>
      <c r="J971" s="1657" t="s">
        <v>16181</v>
      </c>
      <c r="K971" s="1657" t="s">
        <v>16182</v>
      </c>
      <c r="L971" s="1659" t="s">
        <v>16183</v>
      </c>
      <c r="M971" s="1660" t="s">
        <v>11800</v>
      </c>
      <c r="N971" s="1661" t="s">
        <v>16184</v>
      </c>
      <c r="O971" s="1661"/>
      <c r="P971" s="1662"/>
      <c r="Q971" s="1674"/>
      <c r="R971" s="1666"/>
      <c r="S971" s="1668"/>
      <c r="T971" s="1674"/>
      <c r="U971" s="1666"/>
      <c r="V971" s="1666"/>
      <c r="W971" s="1666"/>
      <c r="X971" s="1666"/>
      <c r="Y971" s="1667"/>
      <c r="Z971" s="1668"/>
      <c r="AA971" s="1675"/>
      <c r="AB971" s="1676"/>
    </row>
    <row r="972" ht="33.75" customHeight="1">
      <c r="A972" s="1776" t="s">
        <v>35</v>
      </c>
      <c r="B972" s="1777">
        <v>45483.0</v>
      </c>
      <c r="C972" s="1185" t="s">
        <v>301</v>
      </c>
      <c r="D972" s="1778" t="s">
        <v>862</v>
      </c>
      <c r="E972" s="1779"/>
      <c r="F972" s="1779">
        <v>1570.0</v>
      </c>
      <c r="G972" s="1779" t="s">
        <v>10646</v>
      </c>
      <c r="H972" s="1779" t="s">
        <v>16133</v>
      </c>
      <c r="I972" s="1779" t="s">
        <v>16185</v>
      </c>
      <c r="J972" s="1779" t="s">
        <v>16186</v>
      </c>
      <c r="K972" s="1779" t="s">
        <v>16187</v>
      </c>
      <c r="L972" s="1780" t="s">
        <v>16188</v>
      </c>
      <c r="M972" s="1781" t="s">
        <v>11800</v>
      </c>
      <c r="N972" s="1782" t="s">
        <v>16189</v>
      </c>
      <c r="O972" s="1782"/>
      <c r="P972" s="1782"/>
      <c r="Q972" s="1783"/>
      <c r="R972" s="1784"/>
      <c r="S972" s="1785"/>
      <c r="T972" s="1783"/>
      <c r="U972" s="1784"/>
      <c r="V972" s="1784"/>
      <c r="W972" s="1784"/>
      <c r="X972" s="1784"/>
      <c r="Y972" s="1786"/>
      <c r="Z972" s="1785"/>
      <c r="AA972" s="1787" t="s">
        <v>16190</v>
      </c>
      <c r="AB972" s="1788"/>
    </row>
    <row r="973" ht="33.75" customHeight="1">
      <c r="A973" s="1340" t="s">
        <v>56</v>
      </c>
      <c r="B973" s="1325">
        <v>45478.0</v>
      </c>
      <c r="C973" s="1185" t="s">
        <v>301</v>
      </c>
      <c r="D973" s="1655" t="s">
        <v>674</v>
      </c>
      <c r="E973" s="1657"/>
      <c r="F973" s="1657">
        <v>1571.0</v>
      </c>
      <c r="G973" s="1658" t="s">
        <v>10646</v>
      </c>
      <c r="H973" s="1657" t="s">
        <v>16133</v>
      </c>
      <c r="I973" s="1657" t="s">
        <v>16191</v>
      </c>
      <c r="J973" s="1657" t="s">
        <v>16192</v>
      </c>
      <c r="K973" s="1657" t="s">
        <v>16193</v>
      </c>
      <c r="L973" s="1659" t="s">
        <v>16194</v>
      </c>
      <c r="M973" s="1660" t="s">
        <v>11800</v>
      </c>
      <c r="N973" s="1661"/>
      <c r="O973" s="1661"/>
      <c r="P973" s="1662"/>
      <c r="Q973" s="1674"/>
      <c r="R973" s="1666"/>
      <c r="S973" s="1668"/>
      <c r="T973" s="1674"/>
      <c r="U973" s="1666"/>
      <c r="V973" s="1666"/>
      <c r="W973" s="1666"/>
      <c r="X973" s="1666"/>
      <c r="Y973" s="1667"/>
      <c r="Z973" s="1668"/>
      <c r="AA973" s="1675"/>
      <c r="AB973" s="1676"/>
    </row>
    <row r="974" ht="33.75" customHeight="1">
      <c r="A974" s="1725" t="s">
        <v>87</v>
      </c>
      <c r="B974" s="777"/>
      <c r="C974" s="1185" t="s">
        <v>301</v>
      </c>
      <c r="D974" s="777"/>
      <c r="E974" s="1657"/>
      <c r="F974" s="1657">
        <v>1572.0</v>
      </c>
      <c r="G974" s="1658" t="s">
        <v>10646</v>
      </c>
      <c r="H974" s="1657" t="s">
        <v>16133</v>
      </c>
      <c r="I974" s="1657" t="s">
        <v>16195</v>
      </c>
      <c r="J974" s="1657" t="s">
        <v>16196</v>
      </c>
      <c r="K974" s="1657" t="s">
        <v>16197</v>
      </c>
      <c r="L974" s="1659" t="s">
        <v>16198</v>
      </c>
      <c r="M974" s="1660" t="s">
        <v>11800</v>
      </c>
      <c r="N974" s="1661" t="s">
        <v>16199</v>
      </c>
      <c r="O974" s="1661"/>
      <c r="P974" s="1662"/>
      <c r="Q974" s="1674"/>
      <c r="R974" s="1666"/>
      <c r="S974" s="1668"/>
      <c r="T974" s="1674"/>
      <c r="U974" s="1666"/>
      <c r="V974" s="1666"/>
      <c r="W974" s="1666"/>
      <c r="X974" s="1666"/>
      <c r="Y974" s="1667"/>
      <c r="Z974" s="1668"/>
      <c r="AA974" s="1675"/>
      <c r="AB974" s="1676"/>
    </row>
    <row r="975" ht="33.75" customHeight="1">
      <c r="A975" s="1340" t="s">
        <v>35</v>
      </c>
      <c r="B975" s="1764">
        <v>45483.0</v>
      </c>
      <c r="C975" s="1185" t="s">
        <v>301</v>
      </c>
      <c r="D975" s="1655" t="s">
        <v>1544</v>
      </c>
      <c r="E975" s="1657"/>
      <c r="F975" s="1657">
        <v>1573.0</v>
      </c>
      <c r="G975" s="1658" t="s">
        <v>10646</v>
      </c>
      <c r="H975" s="1657" t="s">
        <v>16200</v>
      </c>
      <c r="I975" s="1657" t="s">
        <v>16201</v>
      </c>
      <c r="J975" s="1657" t="s">
        <v>16202</v>
      </c>
      <c r="K975" s="1657" t="s">
        <v>16203</v>
      </c>
      <c r="L975" s="1659" t="s">
        <v>16204</v>
      </c>
      <c r="M975" s="1660" t="s">
        <v>11800</v>
      </c>
      <c r="N975" s="1661"/>
      <c r="O975" s="1661"/>
      <c r="P975" s="1662"/>
      <c r="Q975" s="1674"/>
      <c r="R975" s="1666"/>
      <c r="S975" s="1668"/>
      <c r="T975" s="1674"/>
      <c r="U975" s="1666"/>
      <c r="V975" s="1666"/>
      <c r="W975" s="1666"/>
      <c r="X975" s="1666"/>
      <c r="Y975" s="1667"/>
      <c r="Z975" s="1668"/>
      <c r="AA975" s="1675"/>
      <c r="AB975" s="1676"/>
    </row>
    <row r="976" ht="33.75" customHeight="1">
      <c r="A976" s="1631" t="s">
        <v>56</v>
      </c>
      <c r="B976" s="1327">
        <v>45478.0</v>
      </c>
      <c r="C976" s="1185" t="s">
        <v>301</v>
      </c>
      <c r="D976" s="1654" t="s">
        <v>862</v>
      </c>
      <c r="E976" s="1633"/>
      <c r="F976" s="1633">
        <v>1574.0</v>
      </c>
      <c r="G976" s="1633" t="s">
        <v>10646</v>
      </c>
      <c r="H976" s="1633" t="s">
        <v>16200</v>
      </c>
      <c r="I976" s="1633" t="s">
        <v>16205</v>
      </c>
      <c r="J976" s="1633" t="s">
        <v>16206</v>
      </c>
      <c r="K976" s="1633" t="s">
        <v>16207</v>
      </c>
      <c r="L976" s="1634" t="s">
        <v>16208</v>
      </c>
      <c r="M976" s="1635" t="s">
        <v>11800</v>
      </c>
      <c r="N976" s="1636" t="s">
        <v>16209</v>
      </c>
      <c r="O976" s="1636"/>
      <c r="P976" s="1636"/>
      <c r="Q976" s="1678"/>
      <c r="R976" s="1648"/>
      <c r="S976" s="1650"/>
      <c r="T976" s="1678"/>
      <c r="U976" s="1648"/>
      <c r="V976" s="1648"/>
      <c r="W976" s="1648"/>
      <c r="X976" s="1648"/>
      <c r="Y976" s="1649"/>
      <c r="Z976" s="1650"/>
      <c r="AA976" s="1679"/>
      <c r="AB976" s="1680"/>
    </row>
    <row r="977" ht="33.75" customHeight="1">
      <c r="A977" s="1631" t="s">
        <v>87</v>
      </c>
      <c r="B977" s="1327">
        <v>45482.0</v>
      </c>
      <c r="C977" s="1185" t="s">
        <v>301</v>
      </c>
      <c r="D977" s="825" t="s">
        <v>10961</v>
      </c>
      <c r="E977" s="1633"/>
      <c r="F977" s="1633">
        <v>1575.0</v>
      </c>
      <c r="G977" s="1633" t="s">
        <v>10646</v>
      </c>
      <c r="H977" s="1633" t="s">
        <v>16200</v>
      </c>
      <c r="I977" s="1633" t="s">
        <v>16210</v>
      </c>
      <c r="J977" s="1633" t="s">
        <v>16211</v>
      </c>
      <c r="K977" s="1633" t="s">
        <v>16212</v>
      </c>
      <c r="L977" s="1634" t="s">
        <v>16213</v>
      </c>
      <c r="M977" s="1635" t="s">
        <v>11800</v>
      </c>
      <c r="N977" s="1636"/>
      <c r="O977" s="1636"/>
      <c r="P977" s="1636"/>
      <c r="Q977" s="1678"/>
      <c r="R977" s="1648"/>
      <c r="S977" s="1650"/>
      <c r="T977" s="1678"/>
      <c r="U977" s="1648"/>
      <c r="V977" s="1648"/>
      <c r="W977" s="1648"/>
      <c r="X977" s="1648"/>
      <c r="Y977" s="1649"/>
      <c r="Z977" s="1650"/>
      <c r="AA977" s="1679"/>
      <c r="AB977" s="1680"/>
    </row>
    <row r="978" ht="33.75" customHeight="1">
      <c r="A978" s="1340" t="s">
        <v>35</v>
      </c>
      <c r="B978" s="1764">
        <v>45483.0</v>
      </c>
      <c r="C978" s="1185" t="s">
        <v>301</v>
      </c>
      <c r="D978" s="1655" t="s">
        <v>674</v>
      </c>
      <c r="E978" s="1657"/>
      <c r="F978" s="1657">
        <v>1576.0</v>
      </c>
      <c r="G978" s="1658" t="s">
        <v>10646</v>
      </c>
      <c r="H978" s="1657" t="s">
        <v>16200</v>
      </c>
      <c r="I978" s="1657" t="s">
        <v>16214</v>
      </c>
      <c r="J978" s="1657" t="s">
        <v>16214</v>
      </c>
      <c r="K978" s="1657" t="s">
        <v>16215</v>
      </c>
      <c r="L978" s="1659" t="s">
        <v>16216</v>
      </c>
      <c r="M978" s="1660" t="s">
        <v>11800</v>
      </c>
      <c r="N978" s="1661" t="s">
        <v>16217</v>
      </c>
      <c r="O978" s="1661"/>
      <c r="P978" s="1662"/>
      <c r="Q978" s="1674"/>
      <c r="R978" s="1666"/>
      <c r="S978" s="1668"/>
      <c r="T978" s="1674"/>
      <c r="U978" s="1666"/>
      <c r="V978" s="1666"/>
      <c r="W978" s="1666"/>
      <c r="X978" s="1666"/>
      <c r="Y978" s="1667"/>
      <c r="Z978" s="1668"/>
      <c r="AA978" s="1675"/>
      <c r="AB978" s="1676"/>
    </row>
    <row r="979" ht="33.75" customHeight="1">
      <c r="A979" s="1631" t="s">
        <v>56</v>
      </c>
      <c r="B979" s="1327">
        <v>45478.0</v>
      </c>
      <c r="C979" s="1185" t="s">
        <v>301</v>
      </c>
      <c r="D979" s="1654" t="s">
        <v>3812</v>
      </c>
      <c r="E979" s="1633"/>
      <c r="F979" s="1633">
        <v>1577.0</v>
      </c>
      <c r="G979" s="1633" t="s">
        <v>10646</v>
      </c>
      <c r="H979" s="1633" t="s">
        <v>16200</v>
      </c>
      <c r="I979" s="1633" t="s">
        <v>16218</v>
      </c>
      <c r="J979" s="1633" t="s">
        <v>16219</v>
      </c>
      <c r="K979" s="1633" t="s">
        <v>16220</v>
      </c>
      <c r="L979" s="1634" t="s">
        <v>16221</v>
      </c>
      <c r="M979" s="1635" t="s">
        <v>11800</v>
      </c>
      <c r="N979" s="1636"/>
      <c r="O979" s="1636"/>
      <c r="P979" s="1636"/>
      <c r="Q979" s="1678"/>
      <c r="R979" s="1648"/>
      <c r="S979" s="1650"/>
      <c r="T979" s="1678"/>
      <c r="U979" s="1648"/>
      <c r="V979" s="1648"/>
      <c r="W979" s="1648"/>
      <c r="X979" s="1648"/>
      <c r="Y979" s="1649"/>
      <c r="Z979" s="1650"/>
      <c r="AA979" s="1679" t="s">
        <v>15291</v>
      </c>
      <c r="AB979" s="1680"/>
    </row>
    <row r="980" ht="33.75" customHeight="1">
      <c r="A980" s="1725" t="s">
        <v>87</v>
      </c>
      <c r="B980" s="777"/>
      <c r="C980" s="1185" t="s">
        <v>301</v>
      </c>
      <c r="D980" s="777"/>
      <c r="E980" s="1657"/>
      <c r="F980" s="1657">
        <v>1578.0</v>
      </c>
      <c r="G980" s="1658" t="s">
        <v>10646</v>
      </c>
      <c r="H980" s="1657" t="s">
        <v>16200</v>
      </c>
      <c r="I980" s="1657" t="s">
        <v>16222</v>
      </c>
      <c r="J980" s="1657" t="s">
        <v>16223</v>
      </c>
      <c r="K980" s="1657" t="s">
        <v>16224</v>
      </c>
      <c r="L980" s="1659" t="s">
        <v>16225</v>
      </c>
      <c r="M980" s="1660" t="s">
        <v>11800</v>
      </c>
      <c r="N980" s="1661" t="s">
        <v>16226</v>
      </c>
      <c r="O980" s="1661"/>
      <c r="P980" s="1662"/>
      <c r="Q980" s="1674"/>
      <c r="R980" s="1666"/>
      <c r="S980" s="1668"/>
      <c r="T980" s="1674"/>
      <c r="U980" s="1666"/>
      <c r="V980" s="1666"/>
      <c r="W980" s="1666"/>
      <c r="X980" s="1666"/>
      <c r="Y980" s="1667"/>
      <c r="Z980" s="1668"/>
      <c r="AA980" s="1675"/>
      <c r="AB980" s="1676"/>
    </row>
    <row r="981" ht="33.75" customHeight="1">
      <c r="A981" s="1340" t="s">
        <v>35</v>
      </c>
      <c r="B981" s="1764">
        <v>45483.0</v>
      </c>
      <c r="C981" s="1185" t="s">
        <v>301</v>
      </c>
      <c r="D981" s="1655" t="s">
        <v>16227</v>
      </c>
      <c r="E981" s="1657"/>
      <c r="F981" s="1657">
        <v>1579.0</v>
      </c>
      <c r="G981" s="1658" t="s">
        <v>10646</v>
      </c>
      <c r="H981" s="1657" t="s">
        <v>16200</v>
      </c>
      <c r="I981" s="1657" t="s">
        <v>16228</v>
      </c>
      <c r="J981" s="1657" t="s">
        <v>16228</v>
      </c>
      <c r="K981" s="1657" t="s">
        <v>16229</v>
      </c>
      <c r="L981" s="1659" t="s">
        <v>16230</v>
      </c>
      <c r="M981" s="1660" t="s">
        <v>11800</v>
      </c>
      <c r="N981" s="1661" t="s">
        <v>16231</v>
      </c>
      <c r="O981" s="1661"/>
      <c r="P981" s="1662"/>
      <c r="Q981" s="1674"/>
      <c r="R981" s="1666"/>
      <c r="S981" s="1668"/>
      <c r="T981" s="1674"/>
      <c r="U981" s="1666"/>
      <c r="V981" s="1666"/>
      <c r="W981" s="1666"/>
      <c r="X981" s="1666"/>
      <c r="Y981" s="1667"/>
      <c r="Z981" s="1668"/>
      <c r="AA981" s="1675"/>
      <c r="AB981" s="1676"/>
    </row>
    <row r="982" ht="33.75" customHeight="1">
      <c r="A982" s="1631" t="s">
        <v>56</v>
      </c>
      <c r="B982" s="1327">
        <v>45478.0</v>
      </c>
      <c r="C982" s="1185" t="s">
        <v>301</v>
      </c>
      <c r="D982" s="1654" t="s">
        <v>3962</v>
      </c>
      <c r="E982" s="1633"/>
      <c r="F982" s="1633">
        <v>1580.0</v>
      </c>
      <c r="G982" s="1633" t="s">
        <v>10646</v>
      </c>
      <c r="H982" s="1633" t="s">
        <v>16200</v>
      </c>
      <c r="I982" s="1633" t="s">
        <v>16232</v>
      </c>
      <c r="J982" s="1633" t="s">
        <v>16233</v>
      </c>
      <c r="K982" s="1633" t="s">
        <v>16234</v>
      </c>
      <c r="L982" s="1634" t="s">
        <v>16235</v>
      </c>
      <c r="M982" s="1635" t="s">
        <v>11800</v>
      </c>
      <c r="N982" s="1636"/>
      <c r="O982" s="1636"/>
      <c r="P982" s="1636"/>
      <c r="Q982" s="1678"/>
      <c r="R982" s="1648"/>
      <c r="S982" s="1650"/>
      <c r="T982" s="1678"/>
      <c r="U982" s="1648"/>
      <c r="V982" s="1648"/>
      <c r="W982" s="1648"/>
      <c r="X982" s="1648"/>
      <c r="Y982" s="1649"/>
      <c r="Z982" s="1650"/>
      <c r="AA982" s="1679"/>
      <c r="AB982" s="1680"/>
    </row>
    <row r="983" ht="33.75" customHeight="1">
      <c r="A983" s="1725" t="s">
        <v>87</v>
      </c>
      <c r="B983" s="777"/>
      <c r="C983" s="1185" t="s">
        <v>301</v>
      </c>
      <c r="D983" s="777"/>
      <c r="E983" s="1657"/>
      <c r="F983" s="1657">
        <v>1581.0</v>
      </c>
      <c r="G983" s="1658" t="s">
        <v>10646</v>
      </c>
      <c r="H983" s="1657" t="s">
        <v>16200</v>
      </c>
      <c r="I983" s="1657" t="s">
        <v>16236</v>
      </c>
      <c r="J983" s="1657" t="s">
        <v>16237</v>
      </c>
      <c r="K983" s="1657" t="s">
        <v>16238</v>
      </c>
      <c r="L983" s="1659" t="s">
        <v>16239</v>
      </c>
      <c r="M983" s="1660" t="s">
        <v>11800</v>
      </c>
      <c r="N983" s="1661" t="s">
        <v>16240</v>
      </c>
      <c r="O983" s="1661"/>
      <c r="P983" s="1662"/>
      <c r="Q983" s="1674"/>
      <c r="R983" s="1666"/>
      <c r="S983" s="1668"/>
      <c r="T983" s="1674"/>
      <c r="U983" s="1666"/>
      <c r="V983" s="1666"/>
      <c r="W983" s="1666"/>
      <c r="X983" s="1666"/>
      <c r="Y983" s="1667"/>
      <c r="Z983" s="1668"/>
      <c r="AA983" s="1675"/>
      <c r="AB983" s="1676"/>
    </row>
    <row r="984" ht="33.75" customHeight="1">
      <c r="A984" s="1340" t="s">
        <v>35</v>
      </c>
      <c r="B984" s="1764">
        <v>45483.0</v>
      </c>
      <c r="C984" s="1185" t="s">
        <v>301</v>
      </c>
      <c r="D984" s="1655" t="s">
        <v>5538</v>
      </c>
      <c r="E984" s="1657"/>
      <c r="F984" s="1657">
        <v>1582.0</v>
      </c>
      <c r="G984" s="1658" t="s">
        <v>10646</v>
      </c>
      <c r="H984" s="1657" t="s">
        <v>16200</v>
      </c>
      <c r="I984" s="1657" t="s">
        <v>16241</v>
      </c>
      <c r="J984" s="1657" t="s">
        <v>16242</v>
      </c>
      <c r="K984" s="1657" t="s">
        <v>16243</v>
      </c>
      <c r="L984" s="1659" t="s">
        <v>16244</v>
      </c>
      <c r="M984" s="1660" t="s">
        <v>11800</v>
      </c>
      <c r="N984" s="1661"/>
      <c r="O984" s="1661"/>
      <c r="P984" s="1662"/>
      <c r="Q984" s="1674"/>
      <c r="R984" s="1666"/>
      <c r="S984" s="1668"/>
      <c r="T984" s="1674"/>
      <c r="U984" s="1666"/>
      <c r="V984" s="1666"/>
      <c r="W984" s="1666"/>
      <c r="X984" s="1666"/>
      <c r="Y984" s="1667"/>
      <c r="Z984" s="1668"/>
      <c r="AA984" s="1675"/>
      <c r="AB984" s="1676"/>
    </row>
    <row r="985" ht="33.75" customHeight="1">
      <c r="A985" s="1631" t="s">
        <v>56</v>
      </c>
      <c r="B985" s="1327">
        <v>45478.0</v>
      </c>
      <c r="C985" s="1185" t="s">
        <v>301</v>
      </c>
      <c r="D985" s="1654" t="s">
        <v>16245</v>
      </c>
      <c r="E985" s="1633"/>
      <c r="F985" s="1633">
        <v>1583.0</v>
      </c>
      <c r="G985" s="1633" t="s">
        <v>10646</v>
      </c>
      <c r="H985" s="1633" t="s">
        <v>16200</v>
      </c>
      <c r="I985" s="1633" t="s">
        <v>16246</v>
      </c>
      <c r="J985" s="1633" t="s">
        <v>16247</v>
      </c>
      <c r="K985" s="1633" t="s">
        <v>16248</v>
      </c>
      <c r="L985" s="1634" t="s">
        <v>16249</v>
      </c>
      <c r="M985" s="1635" t="s">
        <v>11800</v>
      </c>
      <c r="N985" s="1636" t="s">
        <v>16250</v>
      </c>
      <c r="O985" s="1636"/>
      <c r="P985" s="1636"/>
      <c r="Q985" s="1678"/>
      <c r="R985" s="1648"/>
      <c r="S985" s="1650"/>
      <c r="T985" s="1678"/>
      <c r="U985" s="1648"/>
      <c r="V985" s="1648"/>
      <c r="W985" s="1648"/>
      <c r="X985" s="1648"/>
      <c r="Y985" s="1649"/>
      <c r="Z985" s="1650"/>
      <c r="AA985" s="1679"/>
      <c r="AB985" s="1680"/>
    </row>
    <row r="986" ht="33.75" customHeight="1">
      <c r="A986" s="1725" t="s">
        <v>87</v>
      </c>
      <c r="B986" s="777"/>
      <c r="C986" s="1185" t="s">
        <v>301</v>
      </c>
      <c r="D986" s="777"/>
      <c r="E986" s="1657"/>
      <c r="F986" s="1657">
        <v>1584.0</v>
      </c>
      <c r="G986" s="1658" t="s">
        <v>10646</v>
      </c>
      <c r="H986" s="1657" t="s">
        <v>16200</v>
      </c>
      <c r="I986" s="1657" t="s">
        <v>16251</v>
      </c>
      <c r="J986" s="1657" t="s">
        <v>16252</v>
      </c>
      <c r="K986" s="1657" t="s">
        <v>16253</v>
      </c>
      <c r="L986" s="1659" t="s">
        <v>16254</v>
      </c>
      <c r="M986" s="1660" t="s">
        <v>11800</v>
      </c>
      <c r="N986" s="1661"/>
      <c r="O986" s="1661"/>
      <c r="P986" s="1662"/>
      <c r="Q986" s="1674"/>
      <c r="R986" s="1666"/>
      <c r="S986" s="1668"/>
      <c r="T986" s="1674"/>
      <c r="U986" s="1666"/>
      <c r="V986" s="1666"/>
      <c r="W986" s="1666"/>
      <c r="X986" s="1666"/>
      <c r="Y986" s="1667"/>
      <c r="Z986" s="1668"/>
      <c r="AA986" s="1675" t="s">
        <v>15291</v>
      </c>
      <c r="AB986" s="1676"/>
    </row>
    <row r="987" ht="33.75" customHeight="1">
      <c r="A987" s="1340" t="s">
        <v>35</v>
      </c>
      <c r="B987" s="1764">
        <v>45483.0</v>
      </c>
      <c r="C987" s="1185" t="s">
        <v>301</v>
      </c>
      <c r="D987" s="1655" t="s">
        <v>16255</v>
      </c>
      <c r="E987" s="1657"/>
      <c r="F987" s="1657">
        <v>1585.0</v>
      </c>
      <c r="G987" s="1658" t="s">
        <v>10646</v>
      </c>
      <c r="H987" s="1657" t="s">
        <v>16200</v>
      </c>
      <c r="I987" s="1657" t="s">
        <v>16256</v>
      </c>
      <c r="J987" s="1657" t="s">
        <v>16257</v>
      </c>
      <c r="K987" s="1657" t="s">
        <v>16258</v>
      </c>
      <c r="L987" s="1659" t="s">
        <v>16259</v>
      </c>
      <c r="M987" s="1660" t="s">
        <v>11800</v>
      </c>
      <c r="N987" s="1661" t="s">
        <v>16260</v>
      </c>
      <c r="O987" s="1661"/>
      <c r="P987" s="1662"/>
      <c r="Q987" s="1674"/>
      <c r="R987" s="1666"/>
      <c r="S987" s="1668"/>
      <c r="T987" s="1674"/>
      <c r="U987" s="1666"/>
      <c r="V987" s="1666"/>
      <c r="W987" s="1666"/>
      <c r="X987" s="1666"/>
      <c r="Y987" s="1667"/>
      <c r="Z987" s="1668"/>
      <c r="AA987" s="1675"/>
      <c r="AB987" s="1676"/>
    </row>
    <row r="988" ht="33.75" customHeight="1">
      <c r="A988" s="1340" t="s">
        <v>56</v>
      </c>
      <c r="B988" s="1325">
        <v>45478.0</v>
      </c>
      <c r="C988" s="1185" t="s">
        <v>301</v>
      </c>
      <c r="D988" s="1655" t="s">
        <v>674</v>
      </c>
      <c r="E988" s="1657"/>
      <c r="F988" s="1657">
        <v>1586.0</v>
      </c>
      <c r="G988" s="1658" t="s">
        <v>10646</v>
      </c>
      <c r="H988" s="1657" t="s">
        <v>16200</v>
      </c>
      <c r="I988" s="1657" t="s">
        <v>16261</v>
      </c>
      <c r="J988" s="1657" t="s">
        <v>16262</v>
      </c>
      <c r="K988" s="1657" t="s">
        <v>16263</v>
      </c>
      <c r="L988" s="1659" t="s">
        <v>16264</v>
      </c>
      <c r="M988" s="1660" t="s">
        <v>11800</v>
      </c>
      <c r="N988" s="1661" t="s">
        <v>16265</v>
      </c>
      <c r="O988" s="1661"/>
      <c r="P988" s="1662"/>
      <c r="Q988" s="1674"/>
      <c r="R988" s="1666"/>
      <c r="S988" s="1668"/>
      <c r="T988" s="1674"/>
      <c r="U988" s="1666"/>
      <c r="V988" s="1666"/>
      <c r="W988" s="1666"/>
      <c r="X988" s="1666"/>
      <c r="Y988" s="1667"/>
      <c r="Z988" s="1668"/>
      <c r="AA988" s="1675"/>
      <c r="AB988" s="1676"/>
    </row>
    <row r="989" ht="33.75" customHeight="1">
      <c r="A989" s="1725" t="s">
        <v>87</v>
      </c>
      <c r="B989" s="1325">
        <v>45482.0</v>
      </c>
      <c r="C989" s="1185" t="s">
        <v>301</v>
      </c>
      <c r="D989" s="867" t="s">
        <v>16266</v>
      </c>
      <c r="E989" s="1657"/>
      <c r="F989" s="1657">
        <v>1587.0</v>
      </c>
      <c r="G989" s="1658" t="s">
        <v>10646</v>
      </c>
      <c r="H989" s="1657" t="s">
        <v>16200</v>
      </c>
      <c r="I989" s="1657" t="s">
        <v>16267</v>
      </c>
      <c r="J989" s="1657" t="s">
        <v>16268</v>
      </c>
      <c r="K989" s="1657" t="s">
        <v>16269</v>
      </c>
      <c r="L989" s="1659" t="s">
        <v>16270</v>
      </c>
      <c r="M989" s="1660" t="s">
        <v>11800</v>
      </c>
      <c r="N989" s="1661" t="s">
        <v>16271</v>
      </c>
      <c r="O989" s="1661"/>
      <c r="P989" s="1662"/>
      <c r="Q989" s="1674"/>
      <c r="R989" s="1666"/>
      <c r="S989" s="1668"/>
      <c r="T989" s="1674"/>
      <c r="U989" s="1666"/>
      <c r="V989" s="1666"/>
      <c r="W989" s="1666"/>
      <c r="X989" s="1666"/>
      <c r="Y989" s="1667"/>
      <c r="Z989" s="1668"/>
      <c r="AA989" s="1675"/>
      <c r="AB989" s="1676"/>
    </row>
    <row r="990" ht="33.75" customHeight="1">
      <c r="A990" s="1340" t="s">
        <v>35</v>
      </c>
      <c r="B990" s="1764">
        <v>45483.0</v>
      </c>
      <c r="C990" s="1185" t="s">
        <v>301</v>
      </c>
      <c r="D990" s="1655" t="s">
        <v>1544</v>
      </c>
      <c r="E990" s="1657"/>
      <c r="F990" s="1657">
        <v>1588.0</v>
      </c>
      <c r="G990" s="1658" t="s">
        <v>10646</v>
      </c>
      <c r="H990" s="1657" t="s">
        <v>16200</v>
      </c>
      <c r="I990" s="1657" t="s">
        <v>16272</v>
      </c>
      <c r="J990" s="1657" t="s">
        <v>16273</v>
      </c>
      <c r="K990" s="1657" t="s">
        <v>16274</v>
      </c>
      <c r="L990" s="1659" t="s">
        <v>16275</v>
      </c>
      <c r="M990" s="1660" t="s">
        <v>11800</v>
      </c>
      <c r="N990" s="1661" t="s">
        <v>16276</v>
      </c>
      <c r="O990" s="1661"/>
      <c r="P990" s="1662"/>
      <c r="Q990" s="1674"/>
      <c r="R990" s="1666"/>
      <c r="S990" s="1668"/>
      <c r="T990" s="1674"/>
      <c r="U990" s="1666"/>
      <c r="V990" s="1666"/>
      <c r="W990" s="1666"/>
      <c r="X990" s="1666"/>
      <c r="Y990" s="1667"/>
      <c r="Z990" s="1668"/>
      <c r="AA990" s="1675"/>
      <c r="AB990" s="1676"/>
    </row>
    <row r="991" ht="33.75" customHeight="1">
      <c r="A991" s="1684" t="s">
        <v>56</v>
      </c>
      <c r="B991" s="1723">
        <v>45478.0</v>
      </c>
      <c r="C991" s="1185" t="s">
        <v>301</v>
      </c>
      <c r="D991" s="1687" t="s">
        <v>16277</v>
      </c>
      <c r="E991" s="1688"/>
      <c r="F991" s="1688">
        <v>1589.0</v>
      </c>
      <c r="G991" s="1688" t="s">
        <v>10646</v>
      </c>
      <c r="H991" s="1688" t="s">
        <v>16200</v>
      </c>
      <c r="I991" s="1688" t="s">
        <v>16278</v>
      </c>
      <c r="J991" s="1688" t="s">
        <v>16279</v>
      </c>
      <c r="K991" s="1688" t="s">
        <v>16280</v>
      </c>
      <c r="L991" s="1689" t="s">
        <v>16281</v>
      </c>
      <c r="M991" s="1690" t="s">
        <v>11800</v>
      </c>
      <c r="N991" s="1691" t="s">
        <v>15960</v>
      </c>
      <c r="O991" s="1691"/>
      <c r="P991" s="1691"/>
      <c r="Q991" s="1692"/>
      <c r="R991" s="1693"/>
      <c r="S991" s="1694"/>
      <c r="T991" s="1692"/>
      <c r="U991" s="1693"/>
      <c r="V991" s="1693"/>
      <c r="W991" s="1693"/>
      <c r="X991" s="1693"/>
      <c r="Y991" s="1695"/>
      <c r="Z991" s="1694"/>
      <c r="AA991" s="1696"/>
      <c r="AB991" s="1697"/>
    </row>
    <row r="992" ht="33.75" customHeight="1">
      <c r="A992" s="1725" t="s">
        <v>87</v>
      </c>
      <c r="B992" s="777"/>
      <c r="C992" s="1185" t="s">
        <v>301</v>
      </c>
      <c r="D992" s="777"/>
      <c r="E992" s="1657"/>
      <c r="F992" s="1657">
        <v>1590.0</v>
      </c>
      <c r="G992" s="1658" t="s">
        <v>10646</v>
      </c>
      <c r="H992" s="1657" t="s">
        <v>16200</v>
      </c>
      <c r="I992" s="1657" t="s">
        <v>16282</v>
      </c>
      <c r="J992" s="1657" t="s">
        <v>16283</v>
      </c>
      <c r="K992" s="1657" t="s">
        <v>16284</v>
      </c>
      <c r="L992" s="1659" t="s">
        <v>16285</v>
      </c>
      <c r="M992" s="1660" t="s">
        <v>11800</v>
      </c>
      <c r="N992" s="1661" t="s">
        <v>16286</v>
      </c>
      <c r="O992" s="1661"/>
      <c r="P992" s="1662"/>
      <c r="Q992" s="1674"/>
      <c r="R992" s="1666"/>
      <c r="S992" s="1668"/>
      <c r="T992" s="1674"/>
      <c r="U992" s="1666"/>
      <c r="V992" s="1666"/>
      <c r="W992" s="1666"/>
      <c r="X992" s="1666"/>
      <c r="Y992" s="1667"/>
      <c r="Z992" s="1668"/>
      <c r="AA992" s="1675"/>
      <c r="AB992" s="1676"/>
    </row>
    <row r="993" ht="33.75" customHeight="1">
      <c r="A993" s="1340" t="s">
        <v>35</v>
      </c>
      <c r="B993" s="1764">
        <v>45483.0</v>
      </c>
      <c r="C993" s="1185" t="s">
        <v>301</v>
      </c>
      <c r="D993" s="1655" t="s">
        <v>1544</v>
      </c>
      <c r="E993" s="1657"/>
      <c r="F993" s="1657">
        <v>1591.0</v>
      </c>
      <c r="G993" s="1658" t="s">
        <v>10646</v>
      </c>
      <c r="H993" s="1657" t="s">
        <v>16200</v>
      </c>
      <c r="I993" s="1657" t="s">
        <v>16287</v>
      </c>
      <c r="J993" s="1657" t="s">
        <v>16288</v>
      </c>
      <c r="K993" s="1657" t="s">
        <v>16289</v>
      </c>
      <c r="L993" s="1659" t="s">
        <v>16290</v>
      </c>
      <c r="M993" s="1660" t="s">
        <v>11800</v>
      </c>
      <c r="N993" s="1661" t="s">
        <v>16291</v>
      </c>
      <c r="O993" s="1661"/>
      <c r="P993" s="1662"/>
      <c r="Q993" s="1674"/>
      <c r="R993" s="1666"/>
      <c r="S993" s="1668"/>
      <c r="T993" s="1674"/>
      <c r="U993" s="1666"/>
      <c r="V993" s="1666"/>
      <c r="W993" s="1666"/>
      <c r="X993" s="1666"/>
      <c r="Y993" s="1667"/>
      <c r="Z993" s="1668"/>
      <c r="AA993" s="1675" t="s">
        <v>15291</v>
      </c>
      <c r="AB993" s="1676"/>
    </row>
    <row r="994" ht="33.75" customHeight="1">
      <c r="A994" s="1340" t="s">
        <v>56</v>
      </c>
      <c r="B994" s="777"/>
      <c r="C994" s="1185" t="s">
        <v>301</v>
      </c>
      <c r="D994" s="1757"/>
      <c r="E994" s="1657"/>
      <c r="F994" s="1657">
        <v>1592.0</v>
      </c>
      <c r="G994" s="1658" t="s">
        <v>10646</v>
      </c>
      <c r="H994" s="1657" t="s">
        <v>16200</v>
      </c>
      <c r="I994" s="1657" t="s">
        <v>16292</v>
      </c>
      <c r="J994" s="1657" t="s">
        <v>16293</v>
      </c>
      <c r="K994" s="1657" t="s">
        <v>16294</v>
      </c>
      <c r="L994" s="1659"/>
      <c r="M994" s="1660" t="s">
        <v>11800</v>
      </c>
      <c r="N994" s="1661"/>
      <c r="O994" s="1661"/>
      <c r="P994" s="1662"/>
      <c r="Q994" s="1674"/>
      <c r="R994" s="1666"/>
      <c r="S994" s="1668"/>
      <c r="T994" s="1674"/>
      <c r="U994" s="1666"/>
      <c r="V994" s="1666"/>
      <c r="W994" s="1666"/>
      <c r="X994" s="1666"/>
      <c r="Y994" s="1667"/>
      <c r="Z994" s="1668"/>
      <c r="AA994" s="1675"/>
      <c r="AB994" s="1676"/>
    </row>
    <row r="995" ht="33.75" customHeight="1">
      <c r="A995" s="1725" t="s">
        <v>87</v>
      </c>
      <c r="B995" s="1325">
        <v>45482.0</v>
      </c>
      <c r="C995" s="1185" t="s">
        <v>301</v>
      </c>
      <c r="D995" s="867" t="s">
        <v>16295</v>
      </c>
      <c r="E995" s="1657"/>
      <c r="F995" s="1657">
        <v>1593.0</v>
      </c>
      <c r="G995" s="1658" t="s">
        <v>10646</v>
      </c>
      <c r="H995" s="1657" t="s">
        <v>16296</v>
      </c>
      <c r="I995" s="1657" t="s">
        <v>16297</v>
      </c>
      <c r="J995" s="1657" t="s">
        <v>16298</v>
      </c>
      <c r="K995" s="1657" t="s">
        <v>16299</v>
      </c>
      <c r="L995" s="1659" t="s">
        <v>16300</v>
      </c>
      <c r="M995" s="1660" t="s">
        <v>11800</v>
      </c>
      <c r="N995" s="1661" t="s">
        <v>15960</v>
      </c>
      <c r="O995" s="1661"/>
      <c r="P995" s="1662"/>
      <c r="Q995" s="1674"/>
      <c r="R995" s="1666"/>
      <c r="S995" s="1668"/>
      <c r="T995" s="1674"/>
      <c r="U995" s="1666"/>
      <c r="V995" s="1666"/>
      <c r="W995" s="1666"/>
      <c r="X995" s="1666"/>
      <c r="Y995" s="1667"/>
      <c r="Z995" s="1668"/>
      <c r="AA995" s="1675"/>
      <c r="AB995" s="1676"/>
    </row>
    <row r="996" ht="33.75" customHeight="1">
      <c r="A996" s="1340" t="s">
        <v>35</v>
      </c>
      <c r="B996" s="1764">
        <v>45483.0</v>
      </c>
      <c r="C996" s="1185" t="s">
        <v>301</v>
      </c>
      <c r="D996" s="1655" t="s">
        <v>862</v>
      </c>
      <c r="E996" s="1657"/>
      <c r="F996" s="1657">
        <v>1594.0</v>
      </c>
      <c r="G996" s="1658" t="s">
        <v>10646</v>
      </c>
      <c r="H996" s="1657" t="s">
        <v>16296</v>
      </c>
      <c r="I996" s="1657" t="s">
        <v>14393</v>
      </c>
      <c r="J996" s="1657" t="s">
        <v>16301</v>
      </c>
      <c r="K996" s="1657" t="s">
        <v>16302</v>
      </c>
      <c r="L996" s="1659" t="s">
        <v>16303</v>
      </c>
      <c r="M996" s="1660" t="s">
        <v>11800</v>
      </c>
      <c r="N996" s="1661" t="s">
        <v>16304</v>
      </c>
      <c r="O996" s="1661"/>
      <c r="P996" s="1662"/>
      <c r="Q996" s="1674"/>
      <c r="R996" s="1666"/>
      <c r="S996" s="1668"/>
      <c r="T996" s="1674"/>
      <c r="U996" s="1666"/>
      <c r="V996" s="1666"/>
      <c r="W996" s="1666"/>
      <c r="X996" s="1666"/>
      <c r="Y996" s="1667"/>
      <c r="Z996" s="1668"/>
      <c r="AA996" s="1675"/>
      <c r="AB996" s="1676"/>
    </row>
    <row r="997" ht="33.75" customHeight="1">
      <c r="A997" s="1340" t="s">
        <v>56</v>
      </c>
      <c r="B997" s="1325">
        <v>45478.0</v>
      </c>
      <c r="C997" s="1185" t="s">
        <v>301</v>
      </c>
      <c r="D997" s="1757"/>
      <c r="E997" s="1657"/>
      <c r="F997" s="1657">
        <v>1595.0</v>
      </c>
      <c r="G997" s="1658" t="s">
        <v>10646</v>
      </c>
      <c r="H997" s="1657" t="s">
        <v>16296</v>
      </c>
      <c r="I997" s="1657" t="s">
        <v>10743</v>
      </c>
      <c r="J997" s="1657" t="s">
        <v>16305</v>
      </c>
      <c r="K997" s="1657" t="s">
        <v>16306</v>
      </c>
      <c r="L997" s="1659" t="s">
        <v>16307</v>
      </c>
      <c r="M997" s="1660" t="s">
        <v>11800</v>
      </c>
      <c r="N997" s="1661" t="s">
        <v>15465</v>
      </c>
      <c r="O997" s="1661"/>
      <c r="P997" s="1662"/>
      <c r="Q997" s="1674"/>
      <c r="R997" s="1666"/>
      <c r="S997" s="1668"/>
      <c r="T997" s="1674"/>
      <c r="U997" s="1666"/>
      <c r="V997" s="1666"/>
      <c r="W997" s="1666"/>
      <c r="X997" s="1666"/>
      <c r="Y997" s="1667"/>
      <c r="Z997" s="1668"/>
      <c r="AA997" s="1675"/>
      <c r="AB997" s="1676"/>
    </row>
    <row r="998" ht="33.75" customHeight="1">
      <c r="A998" s="1631" t="s">
        <v>87</v>
      </c>
      <c r="B998" s="1327">
        <v>45482.0</v>
      </c>
      <c r="C998" s="1185" t="s">
        <v>301</v>
      </c>
      <c r="D998" s="825" t="s">
        <v>16308</v>
      </c>
      <c r="E998" s="1633"/>
      <c r="F998" s="1633">
        <v>1596.0</v>
      </c>
      <c r="G998" s="1633" t="s">
        <v>10646</v>
      </c>
      <c r="H998" s="1633" t="s">
        <v>16296</v>
      </c>
      <c r="I998" s="1633" t="s">
        <v>13367</v>
      </c>
      <c r="J998" s="1633" t="s">
        <v>16309</v>
      </c>
      <c r="K998" s="1633" t="s">
        <v>16310</v>
      </c>
      <c r="L998" s="1634" t="s">
        <v>16311</v>
      </c>
      <c r="M998" s="1635" t="s">
        <v>11800</v>
      </c>
      <c r="N998" s="1636" t="s">
        <v>16312</v>
      </c>
      <c r="O998" s="1636"/>
      <c r="P998" s="1636"/>
      <c r="Q998" s="1678"/>
      <c r="R998" s="1648"/>
      <c r="S998" s="1650"/>
      <c r="T998" s="1678"/>
      <c r="U998" s="1648"/>
      <c r="V998" s="1648"/>
      <c r="W998" s="1648"/>
      <c r="X998" s="1648"/>
      <c r="Y998" s="1649"/>
      <c r="Z998" s="1650"/>
      <c r="AA998" s="1679"/>
      <c r="AB998" s="1680"/>
    </row>
    <row r="999" ht="33.75" customHeight="1">
      <c r="A999" s="1340" t="s">
        <v>35</v>
      </c>
      <c r="B999" s="1764">
        <v>45483.0</v>
      </c>
      <c r="C999" s="1185" t="s">
        <v>301</v>
      </c>
      <c r="D999" s="1655" t="s">
        <v>862</v>
      </c>
      <c r="E999" s="1657"/>
      <c r="F999" s="1657">
        <v>1597.0</v>
      </c>
      <c r="G999" s="1658" t="s">
        <v>10646</v>
      </c>
      <c r="H999" s="1657" t="s">
        <v>16296</v>
      </c>
      <c r="I999" s="1657" t="s">
        <v>16313</v>
      </c>
      <c r="J999" s="1657" t="s">
        <v>16314</v>
      </c>
      <c r="K999" s="1657" t="s">
        <v>16315</v>
      </c>
      <c r="L999" s="1659" t="s">
        <v>16316</v>
      </c>
      <c r="M999" s="1660" t="s">
        <v>11800</v>
      </c>
      <c r="N999" s="1661" t="s">
        <v>16317</v>
      </c>
      <c r="O999" s="1661"/>
      <c r="P999" s="1662"/>
      <c r="Q999" s="1674"/>
      <c r="R999" s="1666"/>
      <c r="S999" s="1668"/>
      <c r="T999" s="1674"/>
      <c r="U999" s="1666"/>
      <c r="V999" s="1666"/>
      <c r="W999" s="1666"/>
      <c r="X999" s="1666"/>
      <c r="Y999" s="1667"/>
      <c r="Z999" s="1668"/>
      <c r="AA999" s="1675"/>
      <c r="AB999" s="1676"/>
    </row>
    <row r="1000" ht="33.75" customHeight="1">
      <c r="A1000" s="1631" t="s">
        <v>56</v>
      </c>
      <c r="B1000" s="1327">
        <v>45478.0</v>
      </c>
      <c r="C1000" s="1185" t="s">
        <v>301</v>
      </c>
      <c r="D1000" s="1654" t="s">
        <v>3962</v>
      </c>
      <c r="E1000" s="1633"/>
      <c r="F1000" s="1633">
        <v>1598.0</v>
      </c>
      <c r="G1000" s="1633" t="s">
        <v>10646</v>
      </c>
      <c r="H1000" s="1633" t="s">
        <v>16296</v>
      </c>
      <c r="I1000" s="1633" t="s">
        <v>16318</v>
      </c>
      <c r="J1000" s="1633" t="s">
        <v>16319</v>
      </c>
      <c r="K1000" s="1633" t="s">
        <v>16320</v>
      </c>
      <c r="L1000" s="1634" t="s">
        <v>16321</v>
      </c>
      <c r="M1000" s="1635" t="s">
        <v>11800</v>
      </c>
      <c r="N1000" s="1636" t="s">
        <v>16322</v>
      </c>
      <c r="O1000" s="1636"/>
      <c r="P1000" s="1636"/>
      <c r="Q1000" s="1678"/>
      <c r="R1000" s="1648"/>
      <c r="S1000" s="1650"/>
      <c r="T1000" s="1678"/>
      <c r="U1000" s="1648"/>
      <c r="V1000" s="1648"/>
      <c r="W1000" s="1648"/>
      <c r="X1000" s="1648"/>
      <c r="Y1000" s="1649"/>
      <c r="Z1000" s="1650"/>
      <c r="AA1000" s="1679" t="s">
        <v>15291</v>
      </c>
      <c r="AB1000" s="1680"/>
    </row>
    <row r="1001" ht="33.75" customHeight="1">
      <c r="A1001" s="1684" t="s">
        <v>87</v>
      </c>
      <c r="B1001" s="1723">
        <v>45482.0</v>
      </c>
      <c r="C1001" s="1185" t="s">
        <v>301</v>
      </c>
      <c r="D1001" s="891" t="s">
        <v>16323</v>
      </c>
      <c r="E1001" s="1688"/>
      <c r="F1001" s="1688">
        <v>1599.0</v>
      </c>
      <c r="G1001" s="1688" t="s">
        <v>10646</v>
      </c>
      <c r="H1001" s="1688" t="s">
        <v>16296</v>
      </c>
      <c r="I1001" s="1688" t="s">
        <v>16324</v>
      </c>
      <c r="J1001" s="1688" t="s">
        <v>16325</v>
      </c>
      <c r="K1001" s="1688">
        <v>8.08027799E8</v>
      </c>
      <c r="L1001" s="1689" t="s">
        <v>10495</v>
      </c>
      <c r="M1001" s="1690" t="s">
        <v>11800</v>
      </c>
      <c r="N1001" s="1691" t="s">
        <v>15960</v>
      </c>
      <c r="O1001" s="1691"/>
      <c r="P1001" s="1691"/>
      <c r="Q1001" s="1692"/>
      <c r="R1001" s="1693"/>
      <c r="S1001" s="1694"/>
      <c r="T1001" s="1692"/>
      <c r="U1001" s="1693"/>
      <c r="V1001" s="1693"/>
      <c r="W1001" s="1693"/>
      <c r="X1001" s="1693"/>
      <c r="Y1001" s="1695"/>
      <c r="Z1001" s="1694"/>
      <c r="AA1001" s="1696" t="s">
        <v>16326</v>
      </c>
      <c r="AB1001" s="1697" t="s">
        <v>16327</v>
      </c>
    </row>
    <row r="1002" ht="33.75" customHeight="1">
      <c r="A1002" s="1340" t="s">
        <v>35</v>
      </c>
      <c r="B1002" s="1764">
        <v>45485.0</v>
      </c>
      <c r="C1002" s="1185" t="s">
        <v>301</v>
      </c>
      <c r="D1002" s="1655" t="s">
        <v>1544</v>
      </c>
      <c r="E1002" s="1657"/>
      <c r="F1002" s="1657">
        <v>1600.0</v>
      </c>
      <c r="G1002" s="1658" t="s">
        <v>10646</v>
      </c>
      <c r="H1002" s="1657" t="s">
        <v>16296</v>
      </c>
      <c r="I1002" s="1657" t="s">
        <v>16328</v>
      </c>
      <c r="J1002" s="1657" t="s">
        <v>16329</v>
      </c>
      <c r="K1002" s="1657" t="s">
        <v>16330</v>
      </c>
      <c r="L1002" s="1659" t="s">
        <v>16331</v>
      </c>
      <c r="M1002" s="1660" t="s">
        <v>11800</v>
      </c>
      <c r="N1002" s="1661" t="s">
        <v>16332</v>
      </c>
      <c r="O1002" s="1661"/>
      <c r="P1002" s="1662"/>
      <c r="Q1002" s="1674"/>
      <c r="R1002" s="1666"/>
      <c r="S1002" s="1668"/>
      <c r="T1002" s="1674"/>
      <c r="U1002" s="1666"/>
      <c r="V1002" s="1666"/>
      <c r="W1002" s="1666"/>
      <c r="X1002" s="1666"/>
      <c r="Y1002" s="1667"/>
      <c r="Z1002" s="1668"/>
      <c r="AA1002" s="1675"/>
      <c r="AB1002" s="1676"/>
    </row>
    <row r="1003" ht="33.75" customHeight="1">
      <c r="A1003" s="1340" t="s">
        <v>56</v>
      </c>
      <c r="B1003" s="1657"/>
      <c r="C1003" s="1185" t="s">
        <v>301</v>
      </c>
      <c r="D1003" s="1793"/>
      <c r="E1003" s="1657"/>
      <c r="F1003" s="1657">
        <v>1601.0</v>
      </c>
      <c r="G1003" s="1658" t="s">
        <v>10646</v>
      </c>
      <c r="H1003" s="1657" t="s">
        <v>16296</v>
      </c>
      <c r="I1003" s="1657" t="s">
        <v>16333</v>
      </c>
      <c r="J1003" s="1657" t="s">
        <v>16334</v>
      </c>
      <c r="K1003" s="1657" t="s">
        <v>16335</v>
      </c>
      <c r="L1003" s="1659" t="s">
        <v>16336</v>
      </c>
      <c r="M1003" s="1660" t="s">
        <v>11800</v>
      </c>
      <c r="N1003" s="1661" t="s">
        <v>15960</v>
      </c>
      <c r="O1003" s="1661"/>
      <c r="P1003" s="1662"/>
      <c r="Q1003" s="1674"/>
      <c r="R1003" s="1666"/>
      <c r="S1003" s="1668"/>
      <c r="T1003" s="1674"/>
      <c r="U1003" s="1666"/>
      <c r="V1003" s="1666"/>
      <c r="W1003" s="1666"/>
      <c r="X1003" s="1666"/>
      <c r="Y1003" s="1667"/>
      <c r="Z1003" s="1668"/>
      <c r="AA1003" s="1675"/>
      <c r="AB1003" s="1676"/>
    </row>
    <row r="1004" ht="33.75" customHeight="1">
      <c r="A1004" s="1725" t="s">
        <v>87</v>
      </c>
      <c r="B1004" s="1794">
        <v>45482.0</v>
      </c>
      <c r="C1004" s="1185" t="s">
        <v>301</v>
      </c>
      <c r="D1004" s="1656" t="s">
        <v>16337</v>
      </c>
      <c r="E1004" s="1657"/>
      <c r="F1004" s="1657">
        <v>1602.0</v>
      </c>
      <c r="G1004" s="1658" t="s">
        <v>10646</v>
      </c>
      <c r="H1004" s="1657" t="s">
        <v>16296</v>
      </c>
      <c r="I1004" s="1657" t="s">
        <v>16338</v>
      </c>
      <c r="J1004" s="1657" t="s">
        <v>16339</v>
      </c>
      <c r="K1004" s="1657" t="s">
        <v>16340</v>
      </c>
      <c r="L1004" s="1659" t="s">
        <v>16341</v>
      </c>
      <c r="M1004" s="1660" t="s">
        <v>11800</v>
      </c>
      <c r="N1004" s="1661" t="s">
        <v>15403</v>
      </c>
      <c r="O1004" s="1661"/>
      <c r="P1004" s="1662"/>
      <c r="Q1004" s="1674"/>
      <c r="R1004" s="1666"/>
      <c r="S1004" s="1668"/>
      <c r="T1004" s="1674"/>
      <c r="U1004" s="1666"/>
      <c r="V1004" s="1666"/>
      <c r="W1004" s="1666"/>
      <c r="X1004" s="1666"/>
      <c r="Y1004" s="1667"/>
      <c r="Z1004" s="1668"/>
      <c r="AA1004" s="1675"/>
      <c r="AB1004" s="1676"/>
    </row>
    <row r="1005" ht="33.75" customHeight="1">
      <c r="A1005" s="1340" t="s">
        <v>35</v>
      </c>
      <c r="B1005" s="1764">
        <v>45485.0</v>
      </c>
      <c r="C1005" s="1185" t="s">
        <v>301</v>
      </c>
      <c r="D1005" s="1655" t="s">
        <v>862</v>
      </c>
      <c r="E1005" s="1657"/>
      <c r="F1005" s="1657">
        <v>1603.0</v>
      </c>
      <c r="G1005" s="1658" t="s">
        <v>10646</v>
      </c>
      <c r="H1005" s="1657" t="s">
        <v>16296</v>
      </c>
      <c r="I1005" s="1657" t="s">
        <v>16342</v>
      </c>
      <c r="J1005" s="1657" t="s">
        <v>16343</v>
      </c>
      <c r="K1005" s="1657" t="s">
        <v>16344</v>
      </c>
      <c r="L1005" s="1659" t="s">
        <v>16345</v>
      </c>
      <c r="M1005" s="1660" t="s">
        <v>11800</v>
      </c>
      <c r="N1005" s="1661" t="s">
        <v>15465</v>
      </c>
      <c r="O1005" s="1661"/>
      <c r="P1005" s="1662"/>
      <c r="Q1005" s="1674"/>
      <c r="R1005" s="1666"/>
      <c r="S1005" s="1668"/>
      <c r="T1005" s="1674"/>
      <c r="U1005" s="1666"/>
      <c r="V1005" s="1666"/>
      <c r="W1005" s="1666"/>
      <c r="X1005" s="1666"/>
      <c r="Y1005" s="1667"/>
      <c r="Z1005" s="1668"/>
      <c r="AA1005" s="1675"/>
      <c r="AB1005" s="1676"/>
    </row>
    <row r="1006" ht="33.75" customHeight="1">
      <c r="A1006" s="1631" t="s">
        <v>56</v>
      </c>
      <c r="B1006" s="1795">
        <v>45479.0</v>
      </c>
      <c r="C1006" s="1185" t="s">
        <v>301</v>
      </c>
      <c r="D1006" s="203" t="s">
        <v>16346</v>
      </c>
      <c r="E1006" s="1633"/>
      <c r="F1006" s="1633">
        <v>1604.0</v>
      </c>
      <c r="G1006" s="1633" t="s">
        <v>10646</v>
      </c>
      <c r="H1006" s="1633" t="s">
        <v>16296</v>
      </c>
      <c r="I1006" s="1633" t="s">
        <v>16347</v>
      </c>
      <c r="J1006" s="1633" t="s">
        <v>16348</v>
      </c>
      <c r="K1006" s="1633" t="s">
        <v>16349</v>
      </c>
      <c r="L1006" s="1634" t="s">
        <v>16350</v>
      </c>
      <c r="M1006" s="1635" t="s">
        <v>11800</v>
      </c>
      <c r="N1006" s="1636" t="s">
        <v>15510</v>
      </c>
      <c r="O1006" s="1636"/>
      <c r="P1006" s="1636"/>
      <c r="Q1006" s="1678"/>
      <c r="R1006" s="1648"/>
      <c r="S1006" s="1650"/>
      <c r="T1006" s="1678"/>
      <c r="U1006" s="1648"/>
      <c r="V1006" s="1648"/>
      <c r="W1006" s="1648"/>
      <c r="X1006" s="1648"/>
      <c r="Y1006" s="1649"/>
      <c r="Z1006" s="1650"/>
      <c r="AA1006" s="1679"/>
      <c r="AB1006" s="1680"/>
    </row>
    <row r="1007" ht="33.75" customHeight="1">
      <c r="A1007" s="1725" t="s">
        <v>87</v>
      </c>
      <c r="B1007" s="1794">
        <v>45482.0</v>
      </c>
      <c r="C1007" s="1185" t="s">
        <v>301</v>
      </c>
      <c r="D1007" s="1656" t="s">
        <v>16266</v>
      </c>
      <c r="E1007" s="1657"/>
      <c r="F1007" s="1657">
        <v>1605.0</v>
      </c>
      <c r="G1007" s="1658" t="s">
        <v>10646</v>
      </c>
      <c r="H1007" s="1657" t="s">
        <v>16296</v>
      </c>
      <c r="I1007" s="1657" t="s">
        <v>16351</v>
      </c>
      <c r="J1007" s="1657" t="s">
        <v>16352</v>
      </c>
      <c r="K1007" s="1657" t="s">
        <v>16353</v>
      </c>
      <c r="L1007" s="1659" t="s">
        <v>16354</v>
      </c>
      <c r="M1007" s="1660" t="s">
        <v>11800</v>
      </c>
      <c r="N1007" s="1661" t="s">
        <v>15264</v>
      </c>
      <c r="O1007" s="1661"/>
      <c r="P1007" s="1662"/>
      <c r="Q1007" s="1674"/>
      <c r="R1007" s="1666"/>
      <c r="S1007" s="1668"/>
      <c r="T1007" s="1674"/>
      <c r="U1007" s="1666"/>
      <c r="V1007" s="1666"/>
      <c r="W1007" s="1666"/>
      <c r="X1007" s="1666"/>
      <c r="Y1007" s="1667"/>
      <c r="Z1007" s="1668"/>
      <c r="AA1007" s="1675" t="s">
        <v>16355</v>
      </c>
      <c r="AB1007" s="1676"/>
    </row>
    <row r="1008" ht="33.75" customHeight="1">
      <c r="A1008" s="1340" t="s">
        <v>35</v>
      </c>
      <c r="B1008" s="1764">
        <v>45485.0</v>
      </c>
      <c r="C1008" s="1185" t="s">
        <v>301</v>
      </c>
      <c r="D1008" s="1655" t="s">
        <v>862</v>
      </c>
      <c r="E1008" s="1657"/>
      <c r="F1008" s="1657">
        <v>1606.0</v>
      </c>
      <c r="G1008" s="1658" t="s">
        <v>10646</v>
      </c>
      <c r="H1008" s="1657" t="s">
        <v>16356</v>
      </c>
      <c r="I1008" s="1657" t="s">
        <v>16357</v>
      </c>
      <c r="J1008" s="1657" t="s">
        <v>16358</v>
      </c>
      <c r="K1008" s="1657" t="s">
        <v>16359</v>
      </c>
      <c r="L1008" s="1659" t="s">
        <v>16360</v>
      </c>
      <c r="M1008" s="1660" t="s">
        <v>11800</v>
      </c>
      <c r="N1008" s="1661" t="s">
        <v>16361</v>
      </c>
      <c r="O1008" s="1661"/>
      <c r="P1008" s="1662"/>
      <c r="Q1008" s="1674"/>
      <c r="R1008" s="1666"/>
      <c r="S1008" s="1668"/>
      <c r="T1008" s="1674"/>
      <c r="U1008" s="1666"/>
      <c r="V1008" s="1666"/>
      <c r="W1008" s="1666"/>
      <c r="X1008" s="1666"/>
      <c r="Y1008" s="1667"/>
      <c r="Z1008" s="1668"/>
      <c r="AA1008" s="1675" t="s">
        <v>16362</v>
      </c>
      <c r="AB1008" s="1676"/>
    </row>
    <row r="1009" ht="33.75" customHeight="1">
      <c r="A1009" s="1631" t="s">
        <v>56</v>
      </c>
      <c r="B1009" s="1795">
        <v>45479.0</v>
      </c>
      <c r="C1009" s="1185" t="s">
        <v>301</v>
      </c>
      <c r="D1009" s="203" t="s">
        <v>16363</v>
      </c>
      <c r="E1009" s="1633"/>
      <c r="F1009" s="1633">
        <v>1607.0</v>
      </c>
      <c r="G1009" s="1633" t="s">
        <v>10646</v>
      </c>
      <c r="H1009" s="1633" t="s">
        <v>16356</v>
      </c>
      <c r="I1009" s="1633" t="s">
        <v>16364</v>
      </c>
      <c r="J1009" s="1633" t="s">
        <v>16365</v>
      </c>
      <c r="K1009" s="1633" t="s">
        <v>16366</v>
      </c>
      <c r="L1009" s="1634" t="s">
        <v>16367</v>
      </c>
      <c r="M1009" s="1635" t="s">
        <v>11800</v>
      </c>
      <c r="N1009" s="1636" t="s">
        <v>16368</v>
      </c>
      <c r="O1009" s="1636"/>
      <c r="P1009" s="1636"/>
      <c r="Q1009" s="1678"/>
      <c r="R1009" s="1648"/>
      <c r="S1009" s="1650"/>
      <c r="T1009" s="1678"/>
      <c r="U1009" s="1648"/>
      <c r="V1009" s="1648"/>
      <c r="W1009" s="1648"/>
      <c r="X1009" s="1648"/>
      <c r="Y1009" s="1649"/>
      <c r="Z1009" s="1650"/>
      <c r="AA1009" s="1679"/>
      <c r="AB1009" s="1680"/>
    </row>
    <row r="1010" ht="33.75" customHeight="1">
      <c r="A1010" s="1725" t="s">
        <v>87</v>
      </c>
      <c r="B1010" s="1657"/>
      <c r="C1010" s="1185" t="s">
        <v>301</v>
      </c>
      <c r="D1010" s="1657"/>
      <c r="E1010" s="1657"/>
      <c r="F1010" s="1657">
        <v>1608.0</v>
      </c>
      <c r="G1010" s="1658" t="s">
        <v>10646</v>
      </c>
      <c r="H1010" s="1657" t="s">
        <v>16356</v>
      </c>
      <c r="I1010" s="1657" t="s">
        <v>16369</v>
      </c>
      <c r="J1010" s="1657" t="s">
        <v>16370</v>
      </c>
      <c r="K1010" s="1657" t="s">
        <v>16371</v>
      </c>
      <c r="L1010" s="1659" t="s">
        <v>16372</v>
      </c>
      <c r="M1010" s="1660" t="s">
        <v>11800</v>
      </c>
      <c r="N1010" s="1661" t="s">
        <v>15403</v>
      </c>
      <c r="O1010" s="1661"/>
      <c r="P1010" s="1662"/>
      <c r="Q1010" s="1674"/>
      <c r="R1010" s="1666"/>
      <c r="S1010" s="1668"/>
      <c r="T1010" s="1674"/>
      <c r="U1010" s="1666"/>
      <c r="V1010" s="1666"/>
      <c r="W1010" s="1666"/>
      <c r="X1010" s="1666"/>
      <c r="Y1010" s="1667"/>
      <c r="Z1010" s="1668"/>
      <c r="AA1010" s="1675"/>
      <c r="AB1010" s="1676"/>
    </row>
    <row r="1011" ht="33.75" customHeight="1">
      <c r="A1011" s="1340" t="s">
        <v>35</v>
      </c>
      <c r="B1011" s="1764">
        <v>45485.0</v>
      </c>
      <c r="C1011" s="1185" t="s">
        <v>301</v>
      </c>
      <c r="D1011" s="1655" t="s">
        <v>862</v>
      </c>
      <c r="E1011" s="1657"/>
      <c r="F1011" s="1657">
        <v>1609.0</v>
      </c>
      <c r="G1011" s="1658" t="s">
        <v>10646</v>
      </c>
      <c r="H1011" s="1657" t="s">
        <v>16356</v>
      </c>
      <c r="I1011" s="1657" t="s">
        <v>16373</v>
      </c>
      <c r="J1011" s="1657" t="s">
        <v>16374</v>
      </c>
      <c r="K1011" s="1657" t="s">
        <v>16375</v>
      </c>
      <c r="L1011" s="1659" t="s">
        <v>16376</v>
      </c>
      <c r="M1011" s="1660" t="s">
        <v>11800</v>
      </c>
      <c r="N1011" s="1661" t="s">
        <v>15465</v>
      </c>
      <c r="O1011" s="1661"/>
      <c r="P1011" s="1662"/>
      <c r="Q1011" s="1674"/>
      <c r="R1011" s="1666"/>
      <c r="S1011" s="1668"/>
      <c r="T1011" s="1674"/>
      <c r="U1011" s="1666"/>
      <c r="V1011" s="1666"/>
      <c r="W1011" s="1666"/>
      <c r="X1011" s="1666"/>
      <c r="Y1011" s="1667"/>
      <c r="Z1011" s="1668"/>
      <c r="AA1011" s="1675"/>
      <c r="AB1011" s="1676"/>
    </row>
    <row r="1012" ht="33.75" customHeight="1">
      <c r="A1012" s="1340" t="s">
        <v>56</v>
      </c>
      <c r="B1012" s="1657"/>
      <c r="C1012" s="1185" t="s">
        <v>301</v>
      </c>
      <c r="D1012" s="1793"/>
      <c r="E1012" s="1657"/>
      <c r="F1012" s="1657">
        <v>1610.0</v>
      </c>
      <c r="G1012" s="1658" t="s">
        <v>10646</v>
      </c>
      <c r="H1012" s="1657" t="s">
        <v>16356</v>
      </c>
      <c r="I1012" s="1657" t="s">
        <v>16377</v>
      </c>
      <c r="J1012" s="1657" t="s">
        <v>16378</v>
      </c>
      <c r="K1012" s="1657" t="s">
        <v>16379</v>
      </c>
      <c r="L1012" s="1659" t="s">
        <v>16380</v>
      </c>
      <c r="M1012" s="1660" t="s">
        <v>11800</v>
      </c>
      <c r="N1012" s="1661" t="s">
        <v>15510</v>
      </c>
      <c r="O1012" s="1661"/>
      <c r="P1012" s="1662"/>
      <c r="Q1012" s="1674"/>
      <c r="R1012" s="1666"/>
      <c r="S1012" s="1668"/>
      <c r="T1012" s="1674"/>
      <c r="U1012" s="1666"/>
      <c r="V1012" s="1666"/>
      <c r="W1012" s="1666"/>
      <c r="X1012" s="1666"/>
      <c r="Y1012" s="1667"/>
      <c r="Z1012" s="1668"/>
      <c r="AA1012" s="1675"/>
      <c r="AB1012" s="1676"/>
    </row>
    <row r="1013" ht="33.75" customHeight="1">
      <c r="A1013" s="1725" t="s">
        <v>87</v>
      </c>
      <c r="B1013" s="1657"/>
      <c r="C1013" s="1185" t="s">
        <v>301</v>
      </c>
      <c r="D1013" s="1657"/>
      <c r="E1013" s="1657"/>
      <c r="F1013" s="1657">
        <v>1611.0</v>
      </c>
      <c r="G1013" s="1658" t="s">
        <v>10646</v>
      </c>
      <c r="H1013" s="1657" t="s">
        <v>16356</v>
      </c>
      <c r="I1013" s="1657" t="s">
        <v>16381</v>
      </c>
      <c r="J1013" s="1657" t="s">
        <v>16382</v>
      </c>
      <c r="K1013" s="1657" t="s">
        <v>16383</v>
      </c>
      <c r="L1013" s="1659" t="s">
        <v>16384</v>
      </c>
      <c r="M1013" s="1660" t="s">
        <v>11800</v>
      </c>
      <c r="N1013" s="1661" t="s">
        <v>15264</v>
      </c>
      <c r="O1013" s="1661"/>
      <c r="P1013" s="1662"/>
      <c r="Q1013" s="1674"/>
      <c r="R1013" s="1666"/>
      <c r="S1013" s="1668"/>
      <c r="T1013" s="1674"/>
      <c r="U1013" s="1666"/>
      <c r="V1013" s="1666"/>
      <c r="W1013" s="1666"/>
      <c r="X1013" s="1666"/>
      <c r="Y1013" s="1667"/>
      <c r="Z1013" s="1668"/>
      <c r="AA1013" s="1675"/>
      <c r="AB1013" s="1676"/>
    </row>
    <row r="1014" ht="33.75" customHeight="1">
      <c r="A1014" s="1340" t="s">
        <v>35</v>
      </c>
      <c r="B1014" s="1764">
        <v>45485.0</v>
      </c>
      <c r="C1014" s="1185" t="s">
        <v>301</v>
      </c>
      <c r="D1014" s="1655" t="s">
        <v>862</v>
      </c>
      <c r="E1014" s="1657"/>
      <c r="F1014" s="1657">
        <v>1612.0</v>
      </c>
      <c r="G1014" s="1658" t="s">
        <v>10646</v>
      </c>
      <c r="H1014" s="1657" t="s">
        <v>16356</v>
      </c>
      <c r="I1014" s="1657" t="s">
        <v>13736</v>
      </c>
      <c r="J1014" s="1657" t="s">
        <v>16385</v>
      </c>
      <c r="K1014" s="1657" t="s">
        <v>16386</v>
      </c>
      <c r="L1014" s="1659" t="s">
        <v>16387</v>
      </c>
      <c r="M1014" s="1660" t="s">
        <v>11800</v>
      </c>
      <c r="N1014" s="1661" t="s">
        <v>16388</v>
      </c>
      <c r="O1014" s="1661"/>
      <c r="P1014" s="1662"/>
      <c r="Q1014" s="1674"/>
      <c r="R1014" s="1666"/>
      <c r="S1014" s="1668"/>
      <c r="T1014" s="1674"/>
      <c r="U1014" s="1666"/>
      <c r="V1014" s="1666"/>
      <c r="W1014" s="1666"/>
      <c r="X1014" s="1666"/>
      <c r="Y1014" s="1667"/>
      <c r="Z1014" s="1668"/>
      <c r="AA1014" s="1675" t="s">
        <v>16389</v>
      </c>
      <c r="AB1014" s="1676"/>
    </row>
    <row r="1015" ht="33.75" customHeight="1">
      <c r="A1015" s="1340" t="s">
        <v>56</v>
      </c>
      <c r="B1015" s="1796">
        <v>45479.0</v>
      </c>
      <c r="C1015" s="1185" t="s">
        <v>301</v>
      </c>
      <c r="D1015" s="1655" t="s">
        <v>674</v>
      </c>
      <c r="E1015" s="1657"/>
      <c r="F1015" s="1657">
        <v>1613.0</v>
      </c>
      <c r="G1015" s="1658" t="s">
        <v>10646</v>
      </c>
      <c r="H1015" s="1657" t="s">
        <v>16356</v>
      </c>
      <c r="I1015" s="1657" t="s">
        <v>16390</v>
      </c>
      <c r="J1015" s="1657" t="s">
        <v>16391</v>
      </c>
      <c r="K1015" s="1657" t="s">
        <v>16392</v>
      </c>
      <c r="L1015" s="1659" t="s">
        <v>16393</v>
      </c>
      <c r="M1015" s="1660" t="s">
        <v>11800</v>
      </c>
      <c r="N1015" s="1661"/>
      <c r="O1015" s="1661"/>
      <c r="P1015" s="1662"/>
      <c r="Q1015" s="1674"/>
      <c r="R1015" s="1666"/>
      <c r="S1015" s="1668"/>
      <c r="T1015" s="1674"/>
      <c r="U1015" s="1666"/>
      <c r="V1015" s="1666"/>
      <c r="W1015" s="1666"/>
      <c r="X1015" s="1666"/>
      <c r="Y1015" s="1667"/>
      <c r="Z1015" s="1668"/>
      <c r="AA1015" s="1675" t="s">
        <v>15216</v>
      </c>
      <c r="AB1015" s="1676"/>
    </row>
    <row r="1016" ht="33.75" customHeight="1">
      <c r="A1016" s="1725" t="s">
        <v>87</v>
      </c>
      <c r="B1016" s="1657"/>
      <c r="C1016" s="1185" t="s">
        <v>301</v>
      </c>
      <c r="D1016" s="1657"/>
      <c r="E1016" s="1657"/>
      <c r="F1016" s="1657">
        <v>1614.0</v>
      </c>
      <c r="G1016" s="1658" t="s">
        <v>10646</v>
      </c>
      <c r="H1016" s="1657" t="s">
        <v>16356</v>
      </c>
      <c r="I1016" s="1657" t="s">
        <v>16394</v>
      </c>
      <c r="J1016" s="1657" t="s">
        <v>2144</v>
      </c>
      <c r="K1016" s="1657" t="s">
        <v>16395</v>
      </c>
      <c r="L1016" s="1659" t="s">
        <v>16396</v>
      </c>
      <c r="M1016" s="1660" t="s">
        <v>11800</v>
      </c>
      <c r="N1016" s="1661"/>
      <c r="O1016" s="1661"/>
      <c r="P1016" s="1662"/>
      <c r="Q1016" s="1674"/>
      <c r="R1016" s="1666"/>
      <c r="S1016" s="1668"/>
      <c r="T1016" s="1674"/>
      <c r="U1016" s="1666"/>
      <c r="V1016" s="1666"/>
      <c r="W1016" s="1666"/>
      <c r="X1016" s="1666"/>
      <c r="Y1016" s="1667"/>
      <c r="Z1016" s="1668"/>
      <c r="AA1016" s="1675"/>
      <c r="AB1016" s="1676"/>
    </row>
    <row r="1017" ht="33.75" customHeight="1">
      <c r="A1017" s="1340" t="s">
        <v>35</v>
      </c>
      <c r="B1017" s="1764">
        <v>45485.0</v>
      </c>
      <c r="C1017" s="1185" t="s">
        <v>301</v>
      </c>
      <c r="D1017" s="1655" t="s">
        <v>1544</v>
      </c>
      <c r="E1017" s="1657"/>
      <c r="F1017" s="1657">
        <v>1615.0</v>
      </c>
      <c r="G1017" s="1658" t="s">
        <v>10646</v>
      </c>
      <c r="H1017" s="1657" t="s">
        <v>16356</v>
      </c>
      <c r="I1017" s="1657" t="s">
        <v>16397</v>
      </c>
      <c r="J1017" s="1657" t="s">
        <v>16398</v>
      </c>
      <c r="K1017" s="1657" t="s">
        <v>16399</v>
      </c>
      <c r="L1017" s="1659" t="s">
        <v>16400</v>
      </c>
      <c r="M1017" s="1660" t="s">
        <v>11800</v>
      </c>
      <c r="N1017" s="1661"/>
      <c r="O1017" s="1661"/>
      <c r="P1017" s="1662"/>
      <c r="Q1017" s="1674"/>
      <c r="R1017" s="1666"/>
      <c r="S1017" s="1668"/>
      <c r="T1017" s="1674"/>
      <c r="U1017" s="1666"/>
      <c r="V1017" s="1666"/>
      <c r="W1017" s="1666"/>
      <c r="X1017" s="1666"/>
      <c r="Y1017" s="1667"/>
      <c r="Z1017" s="1668"/>
      <c r="AA1017" s="1675"/>
      <c r="AB1017" s="1676"/>
    </row>
    <row r="1018" ht="33.75" customHeight="1">
      <c r="A1018" s="1631" t="s">
        <v>56</v>
      </c>
      <c r="B1018" s="1327">
        <v>45479.0</v>
      </c>
      <c r="C1018" s="1185" t="s">
        <v>301</v>
      </c>
      <c r="D1018" s="1654" t="s">
        <v>3962</v>
      </c>
      <c r="E1018" s="1633"/>
      <c r="F1018" s="1633">
        <v>1616.0</v>
      </c>
      <c r="G1018" s="1633" t="s">
        <v>10646</v>
      </c>
      <c r="H1018" s="1633" t="s">
        <v>16356</v>
      </c>
      <c r="I1018" s="1633" t="s">
        <v>16401</v>
      </c>
      <c r="J1018" s="1633" t="s">
        <v>16402</v>
      </c>
      <c r="K1018" s="1633" t="s">
        <v>16403</v>
      </c>
      <c r="L1018" s="1634" t="s">
        <v>16404</v>
      </c>
      <c r="M1018" s="1635" t="s">
        <v>11800</v>
      </c>
      <c r="N1018" s="1636"/>
      <c r="O1018" s="1636"/>
      <c r="P1018" s="1636"/>
      <c r="Q1018" s="1678"/>
      <c r="R1018" s="1648"/>
      <c r="S1018" s="1650"/>
      <c r="T1018" s="1678"/>
      <c r="U1018" s="1648"/>
      <c r="V1018" s="1648"/>
      <c r="W1018" s="1648"/>
      <c r="X1018" s="1648"/>
      <c r="Y1018" s="1649"/>
      <c r="Z1018" s="1650"/>
      <c r="AA1018" s="1679"/>
      <c r="AB1018" s="1680"/>
    </row>
    <row r="1019" ht="33.75" customHeight="1">
      <c r="A1019" s="1725" t="s">
        <v>87</v>
      </c>
      <c r="B1019" s="1797">
        <v>45482.0</v>
      </c>
      <c r="C1019" s="1185" t="s">
        <v>301</v>
      </c>
      <c r="D1019" s="1798" t="s">
        <v>16405</v>
      </c>
      <c r="E1019" s="1673"/>
      <c r="F1019" s="1673">
        <v>1617.0</v>
      </c>
      <c r="G1019" s="1673" t="s">
        <v>10646</v>
      </c>
      <c r="H1019" s="1673" t="s">
        <v>16406</v>
      </c>
      <c r="I1019" s="1673" t="s">
        <v>16407</v>
      </c>
      <c r="J1019" s="1673" t="s">
        <v>16408</v>
      </c>
      <c r="K1019" s="1673" t="s">
        <v>16409</v>
      </c>
      <c r="L1019" s="1729" t="s">
        <v>16410</v>
      </c>
      <c r="M1019" s="1730" t="s">
        <v>11800</v>
      </c>
      <c r="N1019" s="1731"/>
      <c r="O1019" s="1731"/>
      <c r="P1019" s="1731"/>
      <c r="Q1019" s="1732"/>
      <c r="R1019" s="1733"/>
      <c r="S1019" s="1734"/>
      <c r="T1019" s="1732"/>
      <c r="U1019" s="1733"/>
      <c r="V1019" s="1733"/>
      <c r="W1019" s="1733"/>
      <c r="X1019" s="1733"/>
      <c r="Y1019" s="1735"/>
      <c r="Z1019" s="1734"/>
      <c r="AA1019" s="1736"/>
      <c r="AB1019" s="1737"/>
    </row>
    <row r="1020" ht="33.75" customHeight="1">
      <c r="A1020" s="1340" t="s">
        <v>35</v>
      </c>
      <c r="B1020" s="1764">
        <v>45485.0</v>
      </c>
      <c r="C1020" s="1185" t="s">
        <v>301</v>
      </c>
      <c r="D1020" s="1655" t="s">
        <v>862</v>
      </c>
      <c r="E1020" s="1657"/>
      <c r="F1020" s="1657">
        <v>1618.0</v>
      </c>
      <c r="G1020" s="1658" t="s">
        <v>10646</v>
      </c>
      <c r="H1020" s="1657" t="s">
        <v>16406</v>
      </c>
      <c r="I1020" s="1657" t="s">
        <v>16411</v>
      </c>
      <c r="J1020" s="1657" t="s">
        <v>16412</v>
      </c>
      <c r="K1020" s="1657" t="s">
        <v>16413</v>
      </c>
      <c r="L1020" s="1659" t="s">
        <v>16414</v>
      </c>
      <c r="M1020" s="1660" t="s">
        <v>11800</v>
      </c>
      <c r="N1020" s="1661"/>
      <c r="O1020" s="1661"/>
      <c r="P1020" s="1662"/>
      <c r="Q1020" s="1674"/>
      <c r="R1020" s="1666"/>
      <c r="S1020" s="1668"/>
      <c r="T1020" s="1674"/>
      <c r="U1020" s="1666"/>
      <c r="V1020" s="1666"/>
      <c r="W1020" s="1666"/>
      <c r="X1020" s="1666"/>
      <c r="Y1020" s="1667"/>
      <c r="Z1020" s="1668"/>
      <c r="AA1020" s="1675"/>
      <c r="AB1020" s="1676"/>
    </row>
    <row r="1021" ht="33.75" customHeight="1">
      <c r="A1021" s="1340" t="s">
        <v>56</v>
      </c>
      <c r="B1021" s="1794">
        <v>45479.0</v>
      </c>
      <c r="C1021" s="1185" t="s">
        <v>301</v>
      </c>
      <c r="D1021" s="182" t="s">
        <v>1371</v>
      </c>
      <c r="E1021" s="1657"/>
      <c r="F1021" s="1657">
        <v>1619.0</v>
      </c>
      <c r="G1021" s="1658" t="s">
        <v>10646</v>
      </c>
      <c r="H1021" s="1657" t="s">
        <v>16406</v>
      </c>
      <c r="I1021" s="1657" t="s">
        <v>16415</v>
      </c>
      <c r="J1021" s="1657" t="s">
        <v>16416</v>
      </c>
      <c r="K1021" s="1657" t="s">
        <v>16417</v>
      </c>
      <c r="L1021" s="1659" t="s">
        <v>16418</v>
      </c>
      <c r="M1021" s="1660" t="s">
        <v>11800</v>
      </c>
      <c r="N1021" s="1661"/>
      <c r="O1021" s="1661"/>
      <c r="P1021" s="1662"/>
      <c r="Q1021" s="1674"/>
      <c r="R1021" s="1666"/>
      <c r="S1021" s="1668"/>
      <c r="T1021" s="1674"/>
      <c r="U1021" s="1666"/>
      <c r="V1021" s="1666"/>
      <c r="W1021" s="1666"/>
      <c r="X1021" s="1666"/>
      <c r="Y1021" s="1667"/>
      <c r="Z1021" s="1668"/>
      <c r="AA1021" s="1675" t="s">
        <v>16419</v>
      </c>
      <c r="AB1021" s="1676"/>
    </row>
    <row r="1022" ht="33.75" customHeight="1">
      <c r="A1022" s="1725" t="s">
        <v>87</v>
      </c>
      <c r="B1022" s="1657"/>
      <c r="C1022" s="1185" t="s">
        <v>301</v>
      </c>
      <c r="D1022" s="1657"/>
      <c r="E1022" s="1657"/>
      <c r="F1022" s="1657">
        <v>1620.0</v>
      </c>
      <c r="G1022" s="1658" t="s">
        <v>10646</v>
      </c>
      <c r="H1022" s="1657" t="s">
        <v>16406</v>
      </c>
      <c r="I1022" s="1657" t="s">
        <v>16420</v>
      </c>
      <c r="J1022" s="1657" t="s">
        <v>16421</v>
      </c>
      <c r="K1022" s="1657" t="s">
        <v>16422</v>
      </c>
      <c r="L1022" s="1659" t="s">
        <v>16423</v>
      </c>
      <c r="M1022" s="1660" t="s">
        <v>11800</v>
      </c>
      <c r="N1022" s="1661"/>
      <c r="O1022" s="1661"/>
      <c r="P1022" s="1662"/>
      <c r="Q1022" s="1674"/>
      <c r="R1022" s="1666"/>
      <c r="S1022" s="1668"/>
      <c r="T1022" s="1674"/>
      <c r="U1022" s="1666"/>
      <c r="V1022" s="1666"/>
      <c r="W1022" s="1666"/>
      <c r="X1022" s="1666"/>
      <c r="Y1022" s="1667"/>
      <c r="Z1022" s="1668"/>
      <c r="AA1022" s="1675"/>
      <c r="AB1022" s="1676"/>
    </row>
    <row r="1023" ht="33.75" customHeight="1">
      <c r="A1023" s="1340" t="s">
        <v>35</v>
      </c>
      <c r="B1023" s="1764">
        <v>45485.0</v>
      </c>
      <c r="C1023" s="1185" t="s">
        <v>301</v>
      </c>
      <c r="D1023" s="1655" t="s">
        <v>862</v>
      </c>
      <c r="E1023" s="1657"/>
      <c r="F1023" s="1657">
        <v>1621.0</v>
      </c>
      <c r="G1023" s="1658" t="s">
        <v>10646</v>
      </c>
      <c r="H1023" s="1657" t="s">
        <v>16406</v>
      </c>
      <c r="I1023" s="1657" t="s">
        <v>16424</v>
      </c>
      <c r="J1023" s="1657" t="s">
        <v>16425</v>
      </c>
      <c r="K1023" s="1657" t="s">
        <v>16426</v>
      </c>
      <c r="L1023" s="1659" t="s">
        <v>16427</v>
      </c>
      <c r="M1023" s="1660" t="s">
        <v>11800</v>
      </c>
      <c r="N1023" s="1661"/>
      <c r="O1023" s="1661"/>
      <c r="P1023" s="1662"/>
      <c r="Q1023" s="1674"/>
      <c r="R1023" s="1666"/>
      <c r="S1023" s="1668"/>
      <c r="T1023" s="1674"/>
      <c r="U1023" s="1666"/>
      <c r="V1023" s="1666"/>
      <c r="W1023" s="1666"/>
      <c r="X1023" s="1666"/>
      <c r="Y1023" s="1667"/>
      <c r="Z1023" s="1668"/>
      <c r="AA1023" s="1675"/>
      <c r="AB1023" s="1676"/>
    </row>
    <row r="1024" ht="33.75" customHeight="1">
      <c r="A1024" s="1340" t="s">
        <v>56</v>
      </c>
      <c r="B1024" s="1794">
        <v>45479.0</v>
      </c>
      <c r="C1024" s="1185" t="s">
        <v>301</v>
      </c>
      <c r="D1024" s="1655" t="s">
        <v>674</v>
      </c>
      <c r="E1024" s="1657"/>
      <c r="F1024" s="1657">
        <v>1622.0</v>
      </c>
      <c r="G1024" s="1658" t="s">
        <v>10646</v>
      </c>
      <c r="H1024" s="1657" t="s">
        <v>16406</v>
      </c>
      <c r="I1024" s="1657" t="s">
        <v>16428</v>
      </c>
      <c r="J1024" s="1657" t="s">
        <v>16429</v>
      </c>
      <c r="K1024" s="1657" t="s">
        <v>16430</v>
      </c>
      <c r="L1024" s="1659" t="s">
        <v>16431</v>
      </c>
      <c r="M1024" s="1660" t="s">
        <v>11800</v>
      </c>
      <c r="N1024" s="1661" t="s">
        <v>16432</v>
      </c>
      <c r="O1024" s="1661"/>
      <c r="P1024" s="1662"/>
      <c r="Q1024" s="1674"/>
      <c r="R1024" s="1666"/>
      <c r="S1024" s="1668"/>
      <c r="T1024" s="1674"/>
      <c r="U1024" s="1666"/>
      <c r="V1024" s="1666"/>
      <c r="W1024" s="1666"/>
      <c r="X1024" s="1666"/>
      <c r="Y1024" s="1667"/>
      <c r="Z1024" s="1668"/>
      <c r="AA1024" s="1675"/>
      <c r="AB1024" s="1676"/>
    </row>
    <row r="1025" ht="33.75" customHeight="1">
      <c r="A1025" s="1725" t="s">
        <v>87</v>
      </c>
      <c r="B1025" s="1657"/>
      <c r="C1025" s="1185" t="s">
        <v>301</v>
      </c>
      <c r="D1025" s="1657"/>
      <c r="E1025" s="1657"/>
      <c r="F1025" s="1657">
        <v>1623.0</v>
      </c>
      <c r="G1025" s="1658" t="s">
        <v>10646</v>
      </c>
      <c r="H1025" s="1657" t="s">
        <v>16406</v>
      </c>
      <c r="I1025" s="1657" t="s">
        <v>16433</v>
      </c>
      <c r="J1025" s="1657" t="s">
        <v>16434</v>
      </c>
      <c r="K1025" s="1657" t="s">
        <v>16435</v>
      </c>
      <c r="L1025" s="1659" t="s">
        <v>16436</v>
      </c>
      <c r="M1025" s="1660" t="s">
        <v>11800</v>
      </c>
      <c r="N1025" s="1661" t="s">
        <v>16437</v>
      </c>
      <c r="O1025" s="1661"/>
      <c r="P1025" s="1662"/>
      <c r="Q1025" s="1674"/>
      <c r="R1025" s="1666"/>
      <c r="S1025" s="1668"/>
      <c r="T1025" s="1674"/>
      <c r="U1025" s="1666"/>
      <c r="V1025" s="1666"/>
      <c r="W1025" s="1666"/>
      <c r="X1025" s="1666"/>
      <c r="Y1025" s="1667"/>
      <c r="Z1025" s="1668"/>
      <c r="AA1025" s="1675"/>
      <c r="AB1025" s="1676"/>
    </row>
    <row r="1026" ht="33.75" customHeight="1">
      <c r="A1026" s="1340" t="s">
        <v>35</v>
      </c>
      <c r="B1026" s="1764">
        <v>45485.0</v>
      </c>
      <c r="C1026" s="1185" t="s">
        <v>301</v>
      </c>
      <c r="D1026" s="1655" t="s">
        <v>862</v>
      </c>
      <c r="E1026" s="1657"/>
      <c r="F1026" s="1657">
        <v>1624.0</v>
      </c>
      <c r="G1026" s="1658" t="s">
        <v>10646</v>
      </c>
      <c r="H1026" s="1657" t="s">
        <v>16406</v>
      </c>
      <c r="I1026" s="1657" t="s">
        <v>16438</v>
      </c>
      <c r="J1026" s="1657" t="s">
        <v>16439</v>
      </c>
      <c r="K1026" s="1657" t="s">
        <v>16440</v>
      </c>
      <c r="L1026" s="1659" t="s">
        <v>16441</v>
      </c>
      <c r="M1026" s="1660" t="s">
        <v>11800</v>
      </c>
      <c r="N1026" s="1661"/>
      <c r="O1026" s="1661"/>
      <c r="P1026" s="1662"/>
      <c r="Q1026" s="1674"/>
      <c r="R1026" s="1666"/>
      <c r="S1026" s="1668"/>
      <c r="T1026" s="1674"/>
      <c r="U1026" s="1666"/>
      <c r="V1026" s="1666"/>
      <c r="W1026" s="1666"/>
      <c r="X1026" s="1666"/>
      <c r="Y1026" s="1667"/>
      <c r="Z1026" s="1668"/>
      <c r="AA1026" s="1675"/>
      <c r="AB1026" s="1676"/>
    </row>
    <row r="1027" ht="33.75" customHeight="1">
      <c r="A1027" s="1340" t="s">
        <v>56</v>
      </c>
      <c r="B1027" s="1794">
        <v>45479.0</v>
      </c>
      <c r="C1027" s="1185" t="s">
        <v>301</v>
      </c>
      <c r="D1027" s="182" t="s">
        <v>1371</v>
      </c>
      <c r="E1027" s="1657"/>
      <c r="F1027" s="1657">
        <v>1625.0</v>
      </c>
      <c r="G1027" s="1658" t="s">
        <v>10646</v>
      </c>
      <c r="H1027" s="1657" t="s">
        <v>16406</v>
      </c>
      <c r="I1027" s="1657" t="s">
        <v>16442</v>
      </c>
      <c r="J1027" s="1657" t="s">
        <v>16443</v>
      </c>
      <c r="K1027" s="1657" t="s">
        <v>16444</v>
      </c>
      <c r="L1027" s="1659" t="s">
        <v>16445</v>
      </c>
      <c r="M1027" s="1660" t="s">
        <v>11800</v>
      </c>
      <c r="N1027" s="1661"/>
      <c r="O1027" s="1661"/>
      <c r="P1027" s="1662"/>
      <c r="Q1027" s="1674"/>
      <c r="R1027" s="1666"/>
      <c r="S1027" s="1668"/>
      <c r="T1027" s="1674"/>
      <c r="U1027" s="1666"/>
      <c r="V1027" s="1666"/>
      <c r="W1027" s="1666"/>
      <c r="X1027" s="1666"/>
      <c r="Y1027" s="1667"/>
      <c r="Z1027" s="1668"/>
      <c r="AA1027" s="1675"/>
      <c r="AB1027" s="1676"/>
    </row>
    <row r="1028" ht="33.75" customHeight="1">
      <c r="A1028" s="1631" t="s">
        <v>87</v>
      </c>
      <c r="B1028" s="1795">
        <v>45482.0</v>
      </c>
      <c r="C1028" s="1185" t="s">
        <v>301</v>
      </c>
      <c r="D1028" s="1698" t="s">
        <v>16446</v>
      </c>
      <c r="E1028" s="1633"/>
      <c r="F1028" s="1633">
        <v>1626.0</v>
      </c>
      <c r="G1028" s="1633" t="s">
        <v>10646</v>
      </c>
      <c r="H1028" s="1633" t="s">
        <v>16406</v>
      </c>
      <c r="I1028" s="1633" t="s">
        <v>16447</v>
      </c>
      <c r="J1028" s="1633" t="s">
        <v>16448</v>
      </c>
      <c r="K1028" s="1633" t="s">
        <v>16449</v>
      </c>
      <c r="L1028" s="1634" t="s">
        <v>16450</v>
      </c>
      <c r="M1028" s="1635" t="s">
        <v>11800</v>
      </c>
      <c r="N1028" s="1636"/>
      <c r="O1028" s="1636"/>
      <c r="P1028" s="1636"/>
      <c r="Q1028" s="1678"/>
      <c r="R1028" s="1648"/>
      <c r="S1028" s="1650"/>
      <c r="T1028" s="1678"/>
      <c r="U1028" s="1648"/>
      <c r="V1028" s="1648"/>
      <c r="W1028" s="1648"/>
      <c r="X1028" s="1648"/>
      <c r="Y1028" s="1649"/>
      <c r="Z1028" s="1650"/>
      <c r="AA1028" s="1679" t="s">
        <v>16451</v>
      </c>
      <c r="AB1028" s="1680"/>
    </row>
    <row r="1029" ht="33.75" customHeight="1">
      <c r="A1029" s="1340" t="s">
        <v>35</v>
      </c>
      <c r="B1029" s="1764">
        <v>45485.0</v>
      </c>
      <c r="C1029" s="1185" t="s">
        <v>301</v>
      </c>
      <c r="D1029" s="1799" t="s">
        <v>674</v>
      </c>
      <c r="E1029" s="1657"/>
      <c r="F1029" s="1657">
        <v>1627.0</v>
      </c>
      <c r="G1029" s="1658" t="s">
        <v>10646</v>
      </c>
      <c r="H1029" s="1657" t="s">
        <v>16406</v>
      </c>
      <c r="I1029" s="1657" t="s">
        <v>16452</v>
      </c>
      <c r="J1029" s="1657" t="s">
        <v>16453</v>
      </c>
      <c r="K1029" s="1657" t="s">
        <v>16454</v>
      </c>
      <c r="L1029" s="1659" t="s">
        <v>16455</v>
      </c>
      <c r="M1029" s="1660" t="s">
        <v>11800</v>
      </c>
      <c r="N1029" s="1661"/>
      <c r="O1029" s="1661"/>
      <c r="P1029" s="1662"/>
      <c r="Q1029" s="1674"/>
      <c r="R1029" s="1666"/>
      <c r="S1029" s="1668"/>
      <c r="T1029" s="1674"/>
      <c r="U1029" s="1666"/>
      <c r="V1029" s="1666"/>
      <c r="W1029" s="1666"/>
      <c r="X1029" s="1666"/>
      <c r="Y1029" s="1667"/>
      <c r="Z1029" s="1668"/>
      <c r="AA1029" s="1675" t="s">
        <v>16456</v>
      </c>
      <c r="AB1029" s="1676"/>
    </row>
    <row r="1030" ht="33.75" customHeight="1">
      <c r="A1030" s="1631" t="s">
        <v>56</v>
      </c>
      <c r="B1030" s="1795">
        <v>45479.0</v>
      </c>
      <c r="C1030" s="1185" t="s">
        <v>301</v>
      </c>
      <c r="D1030" s="203" t="s">
        <v>862</v>
      </c>
      <c r="E1030" s="1633"/>
      <c r="F1030" s="1633">
        <v>1628.0</v>
      </c>
      <c r="G1030" s="1633" t="s">
        <v>10646</v>
      </c>
      <c r="H1030" s="1633" t="s">
        <v>16406</v>
      </c>
      <c r="I1030" s="1633" t="s">
        <v>16457</v>
      </c>
      <c r="J1030" s="1633" t="s">
        <v>16458</v>
      </c>
      <c r="K1030" s="1633" t="s">
        <v>16459</v>
      </c>
      <c r="L1030" s="1634" t="s">
        <v>16460</v>
      </c>
      <c r="M1030" s="1635" t="s">
        <v>11800</v>
      </c>
      <c r="N1030" s="1636" t="s">
        <v>16461</v>
      </c>
      <c r="O1030" s="1636"/>
      <c r="P1030" s="1636"/>
      <c r="Q1030" s="1678"/>
      <c r="R1030" s="1648"/>
      <c r="S1030" s="1650"/>
      <c r="T1030" s="1678"/>
      <c r="U1030" s="1648"/>
      <c r="V1030" s="1648"/>
      <c r="W1030" s="1648"/>
      <c r="X1030" s="1648"/>
      <c r="Y1030" s="1649"/>
      <c r="Z1030" s="1650"/>
      <c r="AA1030" s="1679"/>
      <c r="AB1030" s="1680"/>
    </row>
    <row r="1031" ht="33.75" customHeight="1">
      <c r="A1031" s="1631" t="s">
        <v>87</v>
      </c>
      <c r="B1031" s="1795">
        <v>45482.0</v>
      </c>
      <c r="C1031" s="1185" t="s">
        <v>301</v>
      </c>
      <c r="D1031" s="1698" t="s">
        <v>11236</v>
      </c>
      <c r="E1031" s="1633"/>
      <c r="F1031" s="1633">
        <v>1629.0</v>
      </c>
      <c r="G1031" s="1633" t="s">
        <v>10646</v>
      </c>
      <c r="H1031" s="1633" t="s">
        <v>16462</v>
      </c>
      <c r="I1031" s="1633" t="s">
        <v>16463</v>
      </c>
      <c r="J1031" s="1633" t="s">
        <v>16464</v>
      </c>
      <c r="K1031" s="1633" t="s">
        <v>16465</v>
      </c>
      <c r="L1031" s="1634" t="s">
        <v>16466</v>
      </c>
      <c r="M1031" s="1635" t="s">
        <v>11800</v>
      </c>
      <c r="N1031" s="1636" t="s">
        <v>16467</v>
      </c>
      <c r="O1031" s="1636"/>
      <c r="P1031" s="1636"/>
      <c r="Q1031" s="1678"/>
      <c r="R1031" s="1648"/>
      <c r="S1031" s="1650"/>
      <c r="T1031" s="1678"/>
      <c r="U1031" s="1648"/>
      <c r="V1031" s="1648"/>
      <c r="W1031" s="1648"/>
      <c r="X1031" s="1648"/>
      <c r="Y1031" s="1649"/>
      <c r="Z1031" s="1650"/>
      <c r="AA1031" s="1679"/>
      <c r="AB1031" s="1680"/>
    </row>
    <row r="1032" ht="33.75" customHeight="1">
      <c r="A1032" s="1340" t="s">
        <v>35</v>
      </c>
      <c r="B1032" s="1764">
        <v>45485.0</v>
      </c>
      <c r="C1032" s="1185" t="s">
        <v>301</v>
      </c>
      <c r="D1032" s="1655" t="s">
        <v>862</v>
      </c>
      <c r="E1032" s="1657"/>
      <c r="F1032" s="1657">
        <v>1630.0</v>
      </c>
      <c r="G1032" s="1658" t="s">
        <v>10646</v>
      </c>
      <c r="H1032" s="1657" t="s">
        <v>16462</v>
      </c>
      <c r="I1032" s="1657" t="s">
        <v>16468</v>
      </c>
      <c r="J1032" s="1657" t="s">
        <v>16469</v>
      </c>
      <c r="K1032" s="1657" t="s">
        <v>16470</v>
      </c>
      <c r="L1032" s="1659" t="s">
        <v>16471</v>
      </c>
      <c r="M1032" s="1660" t="s">
        <v>11800</v>
      </c>
      <c r="N1032" s="1661"/>
      <c r="O1032" s="1661"/>
      <c r="P1032" s="1662"/>
      <c r="Q1032" s="1674"/>
      <c r="R1032" s="1666"/>
      <c r="S1032" s="1668"/>
      <c r="T1032" s="1674"/>
      <c r="U1032" s="1666"/>
      <c r="V1032" s="1666"/>
      <c r="W1032" s="1666"/>
      <c r="X1032" s="1666"/>
      <c r="Y1032" s="1667"/>
      <c r="Z1032" s="1668"/>
      <c r="AA1032" s="1675"/>
      <c r="AB1032" s="1676"/>
    </row>
    <row r="1033" ht="33.75" customHeight="1">
      <c r="A1033" s="1631" t="s">
        <v>56</v>
      </c>
      <c r="B1033" s="1327">
        <v>45479.0</v>
      </c>
      <c r="C1033" s="1185" t="s">
        <v>301</v>
      </c>
      <c r="D1033" s="1654" t="s">
        <v>3962</v>
      </c>
      <c r="E1033" s="1633"/>
      <c r="F1033" s="1633">
        <v>1631.0</v>
      </c>
      <c r="G1033" s="1633" t="s">
        <v>10646</v>
      </c>
      <c r="H1033" s="1633" t="s">
        <v>16462</v>
      </c>
      <c r="I1033" s="1633" t="s">
        <v>16472</v>
      </c>
      <c r="J1033" s="1633" t="s">
        <v>16473</v>
      </c>
      <c r="K1033" s="1633" t="s">
        <v>16474</v>
      </c>
      <c r="L1033" s="1634" t="s">
        <v>16475</v>
      </c>
      <c r="M1033" s="1635" t="s">
        <v>11800</v>
      </c>
      <c r="N1033" s="1636"/>
      <c r="O1033" s="1636"/>
      <c r="P1033" s="1636"/>
      <c r="Q1033" s="1678"/>
      <c r="R1033" s="1648"/>
      <c r="S1033" s="1650"/>
      <c r="T1033" s="1678"/>
      <c r="U1033" s="1648"/>
      <c r="V1033" s="1648"/>
      <c r="W1033" s="1648"/>
      <c r="X1033" s="1648"/>
      <c r="Y1033" s="1649"/>
      <c r="Z1033" s="1650"/>
      <c r="AA1033" s="1679"/>
      <c r="AB1033" s="1680"/>
    </row>
    <row r="1034" ht="33.75" customHeight="1">
      <c r="A1034" s="1631" t="s">
        <v>87</v>
      </c>
      <c r="B1034" s="1795">
        <v>45482.0</v>
      </c>
      <c r="C1034" s="1185" t="s">
        <v>301</v>
      </c>
      <c r="D1034" s="1698" t="s">
        <v>16476</v>
      </c>
      <c r="E1034" s="1633"/>
      <c r="F1034" s="1633">
        <v>1632.0</v>
      </c>
      <c r="G1034" s="1633" t="s">
        <v>10646</v>
      </c>
      <c r="H1034" s="1633" t="s">
        <v>16462</v>
      </c>
      <c r="I1034" s="1633" t="s">
        <v>16477</v>
      </c>
      <c r="J1034" s="1633" t="s">
        <v>16478</v>
      </c>
      <c r="K1034" s="1633" t="s">
        <v>16479</v>
      </c>
      <c r="L1034" s="1634" t="s">
        <v>16480</v>
      </c>
      <c r="M1034" s="1635" t="s">
        <v>11800</v>
      </c>
      <c r="N1034" s="1636"/>
      <c r="O1034" s="1636"/>
      <c r="P1034" s="1636"/>
      <c r="Q1034" s="1678"/>
      <c r="R1034" s="1648"/>
      <c r="S1034" s="1650"/>
      <c r="T1034" s="1678"/>
      <c r="U1034" s="1648"/>
      <c r="V1034" s="1648"/>
      <c r="W1034" s="1648"/>
      <c r="X1034" s="1648"/>
      <c r="Y1034" s="1649"/>
      <c r="Z1034" s="1650"/>
      <c r="AA1034" s="1679"/>
      <c r="AB1034" s="1680"/>
    </row>
    <row r="1035" ht="33.75" customHeight="1">
      <c r="A1035" s="1340" t="s">
        <v>35</v>
      </c>
      <c r="B1035" s="1764">
        <v>45485.0</v>
      </c>
      <c r="C1035" s="1185" t="s">
        <v>301</v>
      </c>
      <c r="D1035" s="1655" t="s">
        <v>862</v>
      </c>
      <c r="E1035" s="1657"/>
      <c r="F1035" s="1657">
        <v>1633.0</v>
      </c>
      <c r="G1035" s="1658" t="s">
        <v>10646</v>
      </c>
      <c r="H1035" s="1657" t="s">
        <v>16462</v>
      </c>
      <c r="I1035" s="1657" t="s">
        <v>16481</v>
      </c>
      <c r="J1035" s="1657" t="s">
        <v>16482</v>
      </c>
      <c r="K1035" s="1657" t="s">
        <v>16483</v>
      </c>
      <c r="L1035" s="1659" t="s">
        <v>16484</v>
      </c>
      <c r="M1035" s="1660" t="s">
        <v>11800</v>
      </c>
      <c r="N1035" s="1661"/>
      <c r="O1035" s="1661"/>
      <c r="P1035" s="1662"/>
      <c r="Q1035" s="1674"/>
      <c r="R1035" s="1666"/>
      <c r="S1035" s="1668"/>
      <c r="T1035" s="1674"/>
      <c r="U1035" s="1666"/>
      <c r="V1035" s="1666"/>
      <c r="W1035" s="1666"/>
      <c r="X1035" s="1666"/>
      <c r="Y1035" s="1667"/>
      <c r="Z1035" s="1668"/>
      <c r="AA1035" s="1675" t="s">
        <v>16485</v>
      </c>
      <c r="AB1035" s="1676"/>
    </row>
    <row r="1036" ht="33.75" customHeight="1">
      <c r="A1036" s="1631" t="s">
        <v>56</v>
      </c>
      <c r="B1036" s="1795">
        <v>45479.0</v>
      </c>
      <c r="C1036" s="1185" t="s">
        <v>301</v>
      </c>
      <c r="D1036" s="1654" t="s">
        <v>3962</v>
      </c>
      <c r="E1036" s="1633"/>
      <c r="F1036" s="1633">
        <v>1634.0</v>
      </c>
      <c r="G1036" s="1633" t="s">
        <v>10646</v>
      </c>
      <c r="H1036" s="1633" t="s">
        <v>16462</v>
      </c>
      <c r="I1036" s="1633" t="s">
        <v>16486</v>
      </c>
      <c r="J1036" s="1633" t="s">
        <v>16487</v>
      </c>
      <c r="K1036" s="1633" t="s">
        <v>16488</v>
      </c>
      <c r="L1036" s="1634" t="s">
        <v>16489</v>
      </c>
      <c r="M1036" s="1635" t="s">
        <v>11800</v>
      </c>
      <c r="N1036" s="1636" t="s">
        <v>16490</v>
      </c>
      <c r="O1036" s="1636"/>
      <c r="P1036" s="1636"/>
      <c r="Q1036" s="1678"/>
      <c r="R1036" s="1648"/>
      <c r="S1036" s="1650"/>
      <c r="T1036" s="1678"/>
      <c r="U1036" s="1648"/>
      <c r="V1036" s="1648"/>
      <c r="W1036" s="1648"/>
      <c r="X1036" s="1648"/>
      <c r="Y1036" s="1649"/>
      <c r="Z1036" s="1650"/>
      <c r="AA1036" s="1679" t="s">
        <v>15216</v>
      </c>
      <c r="AB1036" s="1680"/>
    </row>
    <row r="1037" ht="33.75" customHeight="1">
      <c r="A1037" s="1631" t="s">
        <v>87</v>
      </c>
      <c r="B1037" s="1795">
        <v>45482.0</v>
      </c>
      <c r="C1037" s="1185" t="s">
        <v>301</v>
      </c>
      <c r="D1037" s="1698" t="s">
        <v>862</v>
      </c>
      <c r="E1037" s="1633"/>
      <c r="F1037" s="1633">
        <v>1635.0</v>
      </c>
      <c r="G1037" s="1633" t="s">
        <v>10646</v>
      </c>
      <c r="H1037" s="1633" t="s">
        <v>16462</v>
      </c>
      <c r="I1037" s="1633" t="s">
        <v>16491</v>
      </c>
      <c r="J1037" s="1633" t="s">
        <v>16492</v>
      </c>
      <c r="K1037" s="1633" t="s">
        <v>16493</v>
      </c>
      <c r="L1037" s="1634" t="s">
        <v>16494</v>
      </c>
      <c r="M1037" s="1635" t="s">
        <v>11800</v>
      </c>
      <c r="N1037" s="1636"/>
      <c r="O1037" s="1636"/>
      <c r="P1037" s="1636"/>
      <c r="Q1037" s="1678"/>
      <c r="R1037" s="1648"/>
      <c r="S1037" s="1650"/>
      <c r="T1037" s="1678"/>
      <c r="U1037" s="1648"/>
      <c r="V1037" s="1648"/>
      <c r="W1037" s="1648"/>
      <c r="X1037" s="1648"/>
      <c r="Y1037" s="1649"/>
      <c r="Z1037" s="1650"/>
      <c r="AA1037" s="1679"/>
      <c r="AB1037" s="1680"/>
    </row>
    <row r="1038" ht="33.75" customHeight="1">
      <c r="A1038" s="1340" t="s">
        <v>35</v>
      </c>
      <c r="B1038" s="1764">
        <v>45485.0</v>
      </c>
      <c r="C1038" s="1185" t="s">
        <v>301</v>
      </c>
      <c r="D1038" s="1799" t="s">
        <v>674</v>
      </c>
      <c r="E1038" s="1657"/>
      <c r="F1038" s="1657">
        <v>1636.0</v>
      </c>
      <c r="G1038" s="1658" t="s">
        <v>10646</v>
      </c>
      <c r="H1038" s="1657" t="s">
        <v>16462</v>
      </c>
      <c r="I1038" s="1657" t="s">
        <v>16495</v>
      </c>
      <c r="J1038" s="1657" t="s">
        <v>16496</v>
      </c>
      <c r="K1038" s="1657" t="s">
        <v>16497</v>
      </c>
      <c r="L1038" s="1659" t="s">
        <v>16498</v>
      </c>
      <c r="M1038" s="1660" t="s">
        <v>11800</v>
      </c>
      <c r="N1038" s="1661"/>
      <c r="O1038" s="1661"/>
      <c r="P1038" s="1662"/>
      <c r="Q1038" s="1674"/>
      <c r="R1038" s="1666"/>
      <c r="S1038" s="1668"/>
      <c r="T1038" s="1674"/>
      <c r="U1038" s="1666"/>
      <c r="V1038" s="1666"/>
      <c r="W1038" s="1666"/>
      <c r="X1038" s="1666"/>
      <c r="Y1038" s="1667"/>
      <c r="Z1038" s="1668"/>
      <c r="AA1038" s="1675"/>
      <c r="AB1038" s="1676"/>
    </row>
    <row r="1039" ht="33.75" customHeight="1">
      <c r="A1039" s="1631" t="s">
        <v>56</v>
      </c>
      <c r="B1039" s="1795">
        <v>45479.0</v>
      </c>
      <c r="C1039" s="1185" t="s">
        <v>301</v>
      </c>
      <c r="D1039" s="203" t="s">
        <v>11819</v>
      </c>
      <c r="E1039" s="1633"/>
      <c r="F1039" s="1633">
        <v>1637.0</v>
      </c>
      <c r="G1039" s="1633" t="s">
        <v>10646</v>
      </c>
      <c r="H1039" s="1633" t="s">
        <v>16462</v>
      </c>
      <c r="I1039" s="1633" t="s">
        <v>16499</v>
      </c>
      <c r="J1039" s="1633" t="s">
        <v>16500</v>
      </c>
      <c r="K1039" s="1633" t="s">
        <v>16501</v>
      </c>
      <c r="L1039" s="1634" t="s">
        <v>16502</v>
      </c>
      <c r="M1039" s="1635" t="s">
        <v>11800</v>
      </c>
      <c r="N1039" s="1636"/>
      <c r="O1039" s="1636"/>
      <c r="P1039" s="1636"/>
      <c r="Q1039" s="1678"/>
      <c r="R1039" s="1648"/>
      <c r="S1039" s="1650"/>
      <c r="T1039" s="1678"/>
      <c r="U1039" s="1648"/>
      <c r="V1039" s="1648"/>
      <c r="W1039" s="1648"/>
      <c r="X1039" s="1648"/>
      <c r="Y1039" s="1649"/>
      <c r="Z1039" s="1650"/>
      <c r="AA1039" s="1679"/>
      <c r="AB1039" s="1680"/>
    </row>
    <row r="1040" ht="33.75" customHeight="1">
      <c r="A1040" s="1702" t="s">
        <v>87</v>
      </c>
      <c r="B1040" s="1800">
        <v>45483.0</v>
      </c>
      <c r="C1040" s="1185" t="s">
        <v>301</v>
      </c>
      <c r="D1040" s="1721" t="s">
        <v>16503</v>
      </c>
      <c r="E1040" s="1704"/>
      <c r="F1040" s="1704">
        <v>1638.0</v>
      </c>
      <c r="G1040" s="1704" t="s">
        <v>10646</v>
      </c>
      <c r="H1040" s="1704" t="s">
        <v>16462</v>
      </c>
      <c r="I1040" s="1704" t="s">
        <v>16504</v>
      </c>
      <c r="J1040" s="1704" t="s">
        <v>16505</v>
      </c>
      <c r="K1040" s="1704" t="s">
        <v>16506</v>
      </c>
      <c r="L1040" s="1705" t="s">
        <v>16507</v>
      </c>
      <c r="M1040" s="1706" t="s">
        <v>11800</v>
      </c>
      <c r="N1040" s="1707"/>
      <c r="O1040" s="1707"/>
      <c r="P1040" s="1707"/>
      <c r="Q1040" s="1708"/>
      <c r="R1040" s="1709"/>
      <c r="S1040" s="1710"/>
      <c r="T1040" s="1708"/>
      <c r="U1040" s="1709"/>
      <c r="V1040" s="1709"/>
      <c r="W1040" s="1709"/>
      <c r="X1040" s="1709"/>
      <c r="Y1040" s="1711"/>
      <c r="Z1040" s="1710"/>
      <c r="AA1040" s="1712"/>
      <c r="AB1040" s="1713"/>
    </row>
    <row r="1041" ht="33.75" customHeight="1">
      <c r="A1041" s="1340" t="s">
        <v>35</v>
      </c>
      <c r="B1041" s="1764">
        <v>45485.0</v>
      </c>
      <c r="C1041" s="1185" t="s">
        <v>301</v>
      </c>
      <c r="D1041" s="1655" t="s">
        <v>1544</v>
      </c>
      <c r="E1041" s="1657"/>
      <c r="F1041" s="1657">
        <v>1639.0</v>
      </c>
      <c r="G1041" s="1658" t="s">
        <v>10646</v>
      </c>
      <c r="H1041" s="1657" t="s">
        <v>16462</v>
      </c>
      <c r="I1041" s="1657" t="s">
        <v>14663</v>
      </c>
      <c r="J1041" s="1657" t="s">
        <v>6953</v>
      </c>
      <c r="K1041" s="1657" t="s">
        <v>16508</v>
      </c>
      <c r="L1041" s="1659" t="s">
        <v>16509</v>
      </c>
      <c r="M1041" s="1660" t="s">
        <v>11800</v>
      </c>
      <c r="N1041" s="1661" t="s">
        <v>16510</v>
      </c>
      <c r="O1041" s="1661"/>
      <c r="P1041" s="1662"/>
      <c r="Q1041" s="1674"/>
      <c r="R1041" s="1666"/>
      <c r="S1041" s="1668"/>
      <c r="T1041" s="1674"/>
      <c r="U1041" s="1666"/>
      <c r="V1041" s="1666"/>
      <c r="W1041" s="1666"/>
      <c r="X1041" s="1666"/>
      <c r="Y1041" s="1667"/>
      <c r="Z1041" s="1668"/>
      <c r="AA1041" s="1675"/>
      <c r="AB1041" s="1676"/>
    </row>
    <row r="1042" ht="33.75" customHeight="1">
      <c r="A1042" s="1631" t="s">
        <v>56</v>
      </c>
      <c r="B1042" s="1795">
        <v>45479.0</v>
      </c>
      <c r="C1042" s="1185" t="s">
        <v>301</v>
      </c>
      <c r="D1042" s="203" t="s">
        <v>862</v>
      </c>
      <c r="E1042" s="1633"/>
      <c r="F1042" s="1633">
        <v>1640.0</v>
      </c>
      <c r="G1042" s="1633" t="s">
        <v>10646</v>
      </c>
      <c r="H1042" s="1633" t="s">
        <v>16462</v>
      </c>
      <c r="I1042" s="1633" t="s">
        <v>16511</v>
      </c>
      <c r="J1042" s="1633" t="s">
        <v>16512</v>
      </c>
      <c r="K1042" s="1633" t="s">
        <v>16513</v>
      </c>
      <c r="L1042" s="1634" t="s">
        <v>16514</v>
      </c>
      <c r="M1042" s="1635" t="s">
        <v>11800</v>
      </c>
      <c r="N1042" s="1636" t="s">
        <v>16515</v>
      </c>
      <c r="O1042" s="1636"/>
      <c r="P1042" s="1636"/>
      <c r="Q1042" s="1678"/>
      <c r="R1042" s="1648"/>
      <c r="S1042" s="1650"/>
      <c r="T1042" s="1678"/>
      <c r="U1042" s="1648"/>
      <c r="V1042" s="1648"/>
      <c r="W1042" s="1648"/>
      <c r="X1042" s="1648"/>
      <c r="Y1042" s="1649"/>
      <c r="Z1042" s="1650"/>
      <c r="AA1042" s="1679" t="s">
        <v>16516</v>
      </c>
      <c r="AB1042" s="1680" t="s">
        <v>16517</v>
      </c>
    </row>
    <row r="1043" ht="33.75" customHeight="1">
      <c r="A1043" s="1725" t="s">
        <v>87</v>
      </c>
      <c r="B1043" s="1657"/>
      <c r="C1043" s="1185" t="s">
        <v>301</v>
      </c>
      <c r="D1043" s="1657"/>
      <c r="E1043" s="1657"/>
      <c r="F1043" s="1657">
        <v>1641.0</v>
      </c>
      <c r="G1043" s="1658" t="s">
        <v>10646</v>
      </c>
      <c r="H1043" s="1657" t="s">
        <v>16462</v>
      </c>
      <c r="I1043" s="1657" t="s">
        <v>16518</v>
      </c>
      <c r="J1043" s="1657" t="s">
        <v>16519</v>
      </c>
      <c r="K1043" s="1657" t="s">
        <v>16520</v>
      </c>
      <c r="L1043" s="1659" t="s">
        <v>16521</v>
      </c>
      <c r="M1043" s="1660" t="s">
        <v>11800</v>
      </c>
      <c r="N1043" s="1661" t="s">
        <v>16522</v>
      </c>
      <c r="O1043" s="1661"/>
      <c r="P1043" s="1662"/>
      <c r="Q1043" s="1674"/>
      <c r="R1043" s="1666"/>
      <c r="S1043" s="1668"/>
      <c r="T1043" s="1674"/>
      <c r="U1043" s="1666"/>
      <c r="V1043" s="1666"/>
      <c r="W1043" s="1666"/>
      <c r="X1043" s="1666"/>
      <c r="Y1043" s="1667"/>
      <c r="Z1043" s="1668"/>
      <c r="AA1043" s="1675"/>
      <c r="AB1043" s="1676"/>
    </row>
    <row r="1044" ht="33.75" customHeight="1">
      <c r="A1044" s="1340" t="s">
        <v>35</v>
      </c>
      <c r="B1044" s="1764">
        <v>45485.0</v>
      </c>
      <c r="C1044" s="1185" t="s">
        <v>301</v>
      </c>
      <c r="D1044" s="1655" t="s">
        <v>1544</v>
      </c>
      <c r="E1044" s="1657"/>
      <c r="F1044" s="1657">
        <v>1642.0</v>
      </c>
      <c r="G1044" s="1658" t="s">
        <v>10646</v>
      </c>
      <c r="H1044" s="1657" t="s">
        <v>16462</v>
      </c>
      <c r="I1044" s="1657" t="s">
        <v>16523</v>
      </c>
      <c r="J1044" s="1657" t="s">
        <v>16524</v>
      </c>
      <c r="K1044" s="1657" t="s">
        <v>16525</v>
      </c>
      <c r="L1044" s="1659" t="s">
        <v>16526</v>
      </c>
      <c r="M1044" s="1660" t="s">
        <v>11800</v>
      </c>
      <c r="N1044" s="1661" t="s">
        <v>16527</v>
      </c>
      <c r="O1044" s="1661"/>
      <c r="P1044" s="1662"/>
      <c r="Q1044" s="1674"/>
      <c r="R1044" s="1666"/>
      <c r="S1044" s="1668"/>
      <c r="T1044" s="1674"/>
      <c r="U1044" s="1666"/>
      <c r="V1044" s="1666"/>
      <c r="W1044" s="1666"/>
      <c r="X1044" s="1666"/>
      <c r="Y1044" s="1667"/>
      <c r="Z1044" s="1668"/>
      <c r="AA1044" s="1675"/>
      <c r="AB1044" s="1676"/>
    </row>
    <row r="1045" ht="33.75" customHeight="1">
      <c r="A1045" s="1631" t="s">
        <v>56</v>
      </c>
      <c r="B1045" s="1795">
        <v>45479.0</v>
      </c>
      <c r="C1045" s="1185" t="s">
        <v>301</v>
      </c>
      <c r="D1045" s="203" t="s">
        <v>862</v>
      </c>
      <c r="E1045" s="1633"/>
      <c r="F1045" s="1633">
        <v>1643.0</v>
      </c>
      <c r="G1045" s="1633" t="s">
        <v>10646</v>
      </c>
      <c r="H1045" s="1633" t="s">
        <v>16528</v>
      </c>
      <c r="I1045" s="1633" t="s">
        <v>16529</v>
      </c>
      <c r="J1045" s="1633" t="s">
        <v>16530</v>
      </c>
      <c r="K1045" s="1633" t="s">
        <v>16531</v>
      </c>
      <c r="L1045" s="1634" t="s">
        <v>16532</v>
      </c>
      <c r="M1045" s="1635" t="s">
        <v>11800</v>
      </c>
      <c r="N1045" s="1636" t="s">
        <v>16527</v>
      </c>
      <c r="O1045" s="1636"/>
      <c r="P1045" s="1636"/>
      <c r="Q1045" s="1678"/>
      <c r="R1045" s="1648"/>
      <c r="S1045" s="1650"/>
      <c r="T1045" s="1678"/>
      <c r="U1045" s="1648"/>
      <c r="V1045" s="1648"/>
      <c r="W1045" s="1648"/>
      <c r="X1045" s="1648"/>
      <c r="Y1045" s="1649"/>
      <c r="Z1045" s="1650"/>
      <c r="AA1045" s="1679"/>
      <c r="AB1045" s="1680"/>
    </row>
    <row r="1046" ht="33.75" customHeight="1">
      <c r="A1046" s="1631" t="s">
        <v>87</v>
      </c>
      <c r="B1046" s="1795">
        <v>45478.0</v>
      </c>
      <c r="C1046" s="1185" t="s">
        <v>301</v>
      </c>
      <c r="D1046" s="1698" t="s">
        <v>6075</v>
      </c>
      <c r="E1046" s="1633"/>
      <c r="F1046" s="1633">
        <v>1644.0</v>
      </c>
      <c r="G1046" s="1633" t="s">
        <v>10646</v>
      </c>
      <c r="H1046" s="1633" t="s">
        <v>16528</v>
      </c>
      <c r="I1046" s="1633" t="s">
        <v>16533</v>
      </c>
      <c r="J1046" s="1633" t="s">
        <v>16534</v>
      </c>
      <c r="K1046" s="1633" t="s">
        <v>16535</v>
      </c>
      <c r="L1046" s="1634" t="s">
        <v>16536</v>
      </c>
      <c r="M1046" s="1635" t="s">
        <v>11800</v>
      </c>
      <c r="N1046" s="1636" t="s">
        <v>16537</v>
      </c>
      <c r="O1046" s="1636"/>
      <c r="P1046" s="1636"/>
      <c r="Q1046" s="1678"/>
      <c r="R1046" s="1648"/>
      <c r="S1046" s="1650"/>
      <c r="T1046" s="1678"/>
      <c r="U1046" s="1648"/>
      <c r="V1046" s="1648"/>
      <c r="W1046" s="1648"/>
      <c r="X1046" s="1648"/>
      <c r="Y1046" s="1649"/>
      <c r="Z1046" s="1650"/>
      <c r="AA1046" s="1679"/>
      <c r="AB1046" s="1680"/>
    </row>
    <row r="1047" ht="33.75" customHeight="1">
      <c r="A1047" s="1340" t="s">
        <v>35</v>
      </c>
      <c r="B1047" s="1764">
        <v>45485.0</v>
      </c>
      <c r="C1047" s="1185" t="s">
        <v>301</v>
      </c>
      <c r="D1047" s="1655" t="s">
        <v>862</v>
      </c>
      <c r="E1047" s="1657"/>
      <c r="F1047" s="1657">
        <v>1645.0</v>
      </c>
      <c r="G1047" s="1658" t="s">
        <v>10646</v>
      </c>
      <c r="H1047" s="1657" t="s">
        <v>16528</v>
      </c>
      <c r="I1047" s="1657" t="s">
        <v>16538</v>
      </c>
      <c r="J1047" s="1657" t="s">
        <v>16539</v>
      </c>
      <c r="K1047" s="1657" t="s">
        <v>16540</v>
      </c>
      <c r="L1047" s="1659" t="s">
        <v>16541</v>
      </c>
      <c r="M1047" s="1660" t="s">
        <v>11800</v>
      </c>
      <c r="N1047" s="1661" t="s">
        <v>16542</v>
      </c>
      <c r="O1047" s="1661"/>
      <c r="P1047" s="1662"/>
      <c r="Q1047" s="1674"/>
      <c r="R1047" s="1666"/>
      <c r="S1047" s="1668"/>
      <c r="T1047" s="1674"/>
      <c r="U1047" s="1666"/>
      <c r="V1047" s="1666"/>
      <c r="W1047" s="1666"/>
      <c r="X1047" s="1666"/>
      <c r="Y1047" s="1667"/>
      <c r="Z1047" s="1668"/>
      <c r="AA1047" s="1675"/>
      <c r="AB1047" s="1676"/>
    </row>
    <row r="1048" ht="33.75" customHeight="1">
      <c r="A1048" s="1340" t="s">
        <v>56</v>
      </c>
      <c r="B1048" s="1657"/>
      <c r="C1048" s="1185" t="s">
        <v>301</v>
      </c>
      <c r="D1048" s="1793"/>
      <c r="E1048" s="1657"/>
      <c r="F1048" s="1657">
        <v>1646.0</v>
      </c>
      <c r="G1048" s="1658" t="s">
        <v>10646</v>
      </c>
      <c r="H1048" s="1657" t="s">
        <v>16528</v>
      </c>
      <c r="I1048" s="1657" t="s">
        <v>16543</v>
      </c>
      <c r="J1048" s="1657" t="s">
        <v>16544</v>
      </c>
      <c r="K1048" s="1657" t="s">
        <v>16545</v>
      </c>
      <c r="L1048" s="1659" t="s">
        <v>16546</v>
      </c>
      <c r="M1048" s="1660" t="s">
        <v>11800</v>
      </c>
      <c r="N1048" s="1661" t="s">
        <v>16547</v>
      </c>
      <c r="O1048" s="1661"/>
      <c r="P1048" s="1662"/>
      <c r="Q1048" s="1674"/>
      <c r="R1048" s="1666"/>
      <c r="S1048" s="1668"/>
      <c r="T1048" s="1674"/>
      <c r="U1048" s="1666"/>
      <c r="V1048" s="1666"/>
      <c r="W1048" s="1666"/>
      <c r="X1048" s="1666"/>
      <c r="Y1048" s="1667"/>
      <c r="Z1048" s="1668"/>
      <c r="AA1048" s="1675"/>
      <c r="AB1048" s="1676"/>
    </row>
    <row r="1049" ht="33.75" customHeight="1">
      <c r="A1049" s="1631" t="s">
        <v>87</v>
      </c>
      <c r="B1049" s="1795">
        <v>45478.0</v>
      </c>
      <c r="C1049" s="1185" t="s">
        <v>301</v>
      </c>
      <c r="D1049" s="1698" t="s">
        <v>16548</v>
      </c>
      <c r="E1049" s="1633"/>
      <c r="F1049" s="1633">
        <v>1647.0</v>
      </c>
      <c r="G1049" s="1633" t="s">
        <v>10646</v>
      </c>
      <c r="H1049" s="1633" t="s">
        <v>16528</v>
      </c>
      <c r="I1049" s="1633" t="s">
        <v>16549</v>
      </c>
      <c r="J1049" s="1633" t="s">
        <v>16550</v>
      </c>
      <c r="K1049" s="1633" t="s">
        <v>16551</v>
      </c>
      <c r="L1049" s="1634" t="s">
        <v>16552</v>
      </c>
      <c r="M1049" s="1635" t="s">
        <v>11800</v>
      </c>
      <c r="N1049" s="1636" t="s">
        <v>16553</v>
      </c>
      <c r="O1049" s="1636"/>
      <c r="P1049" s="1636"/>
      <c r="Q1049" s="1678"/>
      <c r="R1049" s="1648"/>
      <c r="S1049" s="1650"/>
      <c r="T1049" s="1678"/>
      <c r="U1049" s="1648"/>
      <c r="V1049" s="1648"/>
      <c r="W1049" s="1648"/>
      <c r="X1049" s="1648"/>
      <c r="Y1049" s="1649"/>
      <c r="Z1049" s="1650"/>
      <c r="AA1049" s="1679" t="s">
        <v>16554</v>
      </c>
      <c r="AB1049" s="1680"/>
    </row>
    <row r="1050" ht="33.75" customHeight="1">
      <c r="A1050" s="1340" t="s">
        <v>35</v>
      </c>
      <c r="B1050" s="1764">
        <v>45485.0</v>
      </c>
      <c r="C1050" s="1185" t="s">
        <v>301</v>
      </c>
      <c r="D1050" s="1655" t="s">
        <v>1544</v>
      </c>
      <c r="E1050" s="1657"/>
      <c r="F1050" s="1657">
        <v>1648.0</v>
      </c>
      <c r="G1050" s="1658" t="s">
        <v>10646</v>
      </c>
      <c r="H1050" s="1657" t="s">
        <v>16528</v>
      </c>
      <c r="I1050" s="1657" t="s">
        <v>16555</v>
      </c>
      <c r="J1050" s="1657" t="s">
        <v>16556</v>
      </c>
      <c r="K1050" s="1657" t="s">
        <v>16557</v>
      </c>
      <c r="L1050" s="1659" t="s">
        <v>16558</v>
      </c>
      <c r="M1050" s="1660" t="s">
        <v>11800</v>
      </c>
      <c r="N1050" s="1661"/>
      <c r="O1050" s="1661"/>
      <c r="P1050" s="1662"/>
      <c r="Q1050" s="1674"/>
      <c r="R1050" s="1666"/>
      <c r="S1050" s="1668"/>
      <c r="T1050" s="1674"/>
      <c r="U1050" s="1666"/>
      <c r="V1050" s="1666"/>
      <c r="W1050" s="1666"/>
      <c r="X1050" s="1666"/>
      <c r="Y1050" s="1667"/>
      <c r="Z1050" s="1668"/>
      <c r="AA1050" s="1675" t="s">
        <v>16559</v>
      </c>
      <c r="AB1050" s="1676"/>
    </row>
    <row r="1051" ht="33.75" customHeight="1">
      <c r="A1051" s="1340" t="s">
        <v>56</v>
      </c>
      <c r="B1051" s="1794">
        <v>45479.0</v>
      </c>
      <c r="C1051" s="1185" t="s">
        <v>301</v>
      </c>
      <c r="D1051" s="182" t="s">
        <v>1371</v>
      </c>
      <c r="E1051" s="1657"/>
      <c r="F1051" s="1657">
        <v>1649.0</v>
      </c>
      <c r="G1051" s="1658" t="s">
        <v>10646</v>
      </c>
      <c r="H1051" s="1657" t="s">
        <v>16528</v>
      </c>
      <c r="I1051" s="1657" t="s">
        <v>16560</v>
      </c>
      <c r="J1051" s="1657" t="s">
        <v>16561</v>
      </c>
      <c r="K1051" s="1657" t="s">
        <v>16562</v>
      </c>
      <c r="L1051" s="1659" t="s">
        <v>16563</v>
      </c>
      <c r="M1051" s="1660" t="s">
        <v>11800</v>
      </c>
      <c r="N1051" s="1661" t="s">
        <v>16564</v>
      </c>
      <c r="O1051" s="1661"/>
      <c r="P1051" s="1662"/>
      <c r="Q1051" s="1674"/>
      <c r="R1051" s="1666"/>
      <c r="S1051" s="1668"/>
      <c r="T1051" s="1674"/>
      <c r="U1051" s="1666"/>
      <c r="V1051" s="1666"/>
      <c r="W1051" s="1666"/>
      <c r="X1051" s="1666"/>
      <c r="Y1051" s="1667"/>
      <c r="Z1051" s="1668"/>
      <c r="AA1051" s="1675"/>
      <c r="AB1051" s="1676"/>
    </row>
    <row r="1052" ht="33.75" customHeight="1">
      <c r="A1052" s="1725" t="s">
        <v>87</v>
      </c>
      <c r="B1052" s="1657"/>
      <c r="C1052" s="1185" t="s">
        <v>301</v>
      </c>
      <c r="D1052" s="1657"/>
      <c r="E1052" s="1657"/>
      <c r="F1052" s="1657">
        <v>1650.0</v>
      </c>
      <c r="G1052" s="1658" t="s">
        <v>10646</v>
      </c>
      <c r="H1052" s="1657" t="s">
        <v>16528</v>
      </c>
      <c r="I1052" s="1657" t="s">
        <v>16565</v>
      </c>
      <c r="J1052" s="1657" t="s">
        <v>6953</v>
      </c>
      <c r="K1052" s="1657" t="s">
        <v>16566</v>
      </c>
      <c r="L1052" s="1659" t="s">
        <v>16567</v>
      </c>
      <c r="M1052" s="1660" t="s">
        <v>11800</v>
      </c>
      <c r="N1052" s="1661" t="s">
        <v>16568</v>
      </c>
      <c r="O1052" s="1661"/>
      <c r="P1052" s="1662"/>
      <c r="Q1052" s="1674"/>
      <c r="R1052" s="1666"/>
      <c r="S1052" s="1668"/>
      <c r="T1052" s="1674"/>
      <c r="U1052" s="1666"/>
      <c r="V1052" s="1666"/>
      <c r="W1052" s="1666"/>
      <c r="X1052" s="1666"/>
      <c r="Y1052" s="1667"/>
      <c r="Z1052" s="1668"/>
      <c r="AA1052" s="1675"/>
      <c r="AB1052" s="1676"/>
    </row>
    <row r="1053" ht="33.75" customHeight="1">
      <c r="A1053" s="1340" t="s">
        <v>35</v>
      </c>
      <c r="B1053" s="1764">
        <v>45485.0</v>
      </c>
      <c r="C1053" s="1185" t="s">
        <v>301</v>
      </c>
      <c r="D1053" s="1655" t="s">
        <v>1544</v>
      </c>
      <c r="E1053" s="1657"/>
      <c r="F1053" s="1657">
        <v>1651.0</v>
      </c>
      <c r="G1053" s="1658" t="s">
        <v>10646</v>
      </c>
      <c r="H1053" s="1657" t="s">
        <v>16528</v>
      </c>
      <c r="I1053" s="1657" t="s">
        <v>16569</v>
      </c>
      <c r="J1053" s="1657" t="s">
        <v>16570</v>
      </c>
      <c r="K1053" s="1657" t="s">
        <v>16571</v>
      </c>
      <c r="L1053" s="1659" t="s">
        <v>16572</v>
      </c>
      <c r="M1053" s="1660" t="s">
        <v>11800</v>
      </c>
      <c r="N1053" s="1661" t="s">
        <v>16573</v>
      </c>
      <c r="O1053" s="1661"/>
      <c r="P1053" s="1662"/>
      <c r="Q1053" s="1674"/>
      <c r="R1053" s="1666"/>
      <c r="S1053" s="1668"/>
      <c r="T1053" s="1674"/>
      <c r="U1053" s="1666"/>
      <c r="V1053" s="1666"/>
      <c r="W1053" s="1666"/>
      <c r="X1053" s="1666"/>
      <c r="Y1053" s="1667"/>
      <c r="Z1053" s="1668"/>
      <c r="AA1053" s="1675"/>
      <c r="AB1053" s="1676"/>
    </row>
    <row r="1054" ht="33.75" customHeight="1">
      <c r="A1054" s="1340" t="s">
        <v>56</v>
      </c>
      <c r="B1054" s="1794">
        <v>45479.0</v>
      </c>
      <c r="C1054" s="1185" t="s">
        <v>301</v>
      </c>
      <c r="D1054" s="1655" t="s">
        <v>674</v>
      </c>
      <c r="E1054" s="1657"/>
      <c r="F1054" s="1657">
        <v>1652.0</v>
      </c>
      <c r="G1054" s="1658" t="s">
        <v>10646</v>
      </c>
      <c r="H1054" s="1657" t="s">
        <v>16528</v>
      </c>
      <c r="I1054" s="1657" t="s">
        <v>16574</v>
      </c>
      <c r="J1054" s="1657" t="s">
        <v>16575</v>
      </c>
      <c r="K1054" s="1657" t="s">
        <v>16576</v>
      </c>
      <c r="L1054" s="1659" t="s">
        <v>16577</v>
      </c>
      <c r="M1054" s="1660" t="s">
        <v>11800</v>
      </c>
      <c r="N1054" s="1661" t="s">
        <v>16578</v>
      </c>
      <c r="O1054" s="1661"/>
      <c r="P1054" s="1662"/>
      <c r="Q1054" s="1674"/>
      <c r="R1054" s="1666"/>
      <c r="S1054" s="1668"/>
      <c r="T1054" s="1674"/>
      <c r="U1054" s="1666"/>
      <c r="V1054" s="1666"/>
      <c r="W1054" s="1666"/>
      <c r="X1054" s="1666"/>
      <c r="Y1054" s="1667"/>
      <c r="Z1054" s="1668"/>
      <c r="AA1054" s="1675"/>
      <c r="AB1054" s="1676"/>
    </row>
    <row r="1055" ht="33.75" customHeight="1">
      <c r="A1055" s="1725" t="s">
        <v>87</v>
      </c>
      <c r="B1055" s="1657"/>
      <c r="C1055" s="1185" t="s">
        <v>301</v>
      </c>
      <c r="D1055" s="1657"/>
      <c r="E1055" s="1657"/>
      <c r="F1055" s="1657">
        <v>1653.0</v>
      </c>
      <c r="G1055" s="1658" t="s">
        <v>10646</v>
      </c>
      <c r="H1055" s="1657" t="s">
        <v>16528</v>
      </c>
      <c r="I1055" s="1657" t="s">
        <v>16579</v>
      </c>
      <c r="J1055" s="1657" t="s">
        <v>16579</v>
      </c>
      <c r="K1055" s="1657" t="s">
        <v>16580</v>
      </c>
      <c r="L1055" s="1659" t="s">
        <v>16581</v>
      </c>
      <c r="M1055" s="1660" t="s">
        <v>11800</v>
      </c>
      <c r="N1055" s="1661" t="s">
        <v>16582</v>
      </c>
      <c r="O1055" s="1661"/>
      <c r="P1055" s="1662"/>
      <c r="Q1055" s="1674"/>
      <c r="R1055" s="1666"/>
      <c r="S1055" s="1668"/>
      <c r="T1055" s="1674"/>
      <c r="U1055" s="1666"/>
      <c r="V1055" s="1666"/>
      <c r="W1055" s="1666"/>
      <c r="X1055" s="1666"/>
      <c r="Y1055" s="1667"/>
      <c r="Z1055" s="1668"/>
      <c r="AA1055" s="1675"/>
      <c r="AB1055" s="1676"/>
    </row>
    <row r="1056" ht="33.75" customHeight="1">
      <c r="A1056" s="1340" t="s">
        <v>35</v>
      </c>
      <c r="B1056" s="1764">
        <v>45485.0</v>
      </c>
      <c r="C1056" s="1185" t="s">
        <v>301</v>
      </c>
      <c r="D1056" s="1655" t="s">
        <v>862</v>
      </c>
      <c r="E1056" s="1657"/>
      <c r="F1056" s="1657">
        <v>1654.0</v>
      </c>
      <c r="G1056" s="1658" t="s">
        <v>10646</v>
      </c>
      <c r="H1056" s="1657" t="s">
        <v>16528</v>
      </c>
      <c r="I1056" s="1657" t="s">
        <v>16583</v>
      </c>
      <c r="J1056" s="1657" t="s">
        <v>16584</v>
      </c>
      <c r="K1056" s="1657" t="s">
        <v>16585</v>
      </c>
      <c r="L1056" s="1659" t="s">
        <v>16586</v>
      </c>
      <c r="M1056" s="1660" t="s">
        <v>11800</v>
      </c>
      <c r="N1056" s="1661" t="s">
        <v>16587</v>
      </c>
      <c r="O1056" s="1661"/>
      <c r="P1056" s="1662"/>
      <c r="Q1056" s="1674"/>
      <c r="R1056" s="1666"/>
      <c r="S1056" s="1668"/>
      <c r="T1056" s="1674"/>
      <c r="U1056" s="1666"/>
      <c r="V1056" s="1666"/>
      <c r="W1056" s="1666"/>
      <c r="X1056" s="1666"/>
      <c r="Y1056" s="1667"/>
      <c r="Z1056" s="1668"/>
      <c r="AA1056" s="1675" t="s">
        <v>16588</v>
      </c>
      <c r="AB1056" s="1676"/>
    </row>
    <row r="1057" ht="33.75" customHeight="1">
      <c r="A1057" s="1631" t="s">
        <v>56</v>
      </c>
      <c r="B1057" s="1795">
        <v>45479.0</v>
      </c>
      <c r="C1057" s="1185" t="s">
        <v>301</v>
      </c>
      <c r="D1057" s="203" t="s">
        <v>16589</v>
      </c>
      <c r="E1057" s="1633"/>
      <c r="F1057" s="1633">
        <v>1655.0</v>
      </c>
      <c r="G1057" s="1633" t="s">
        <v>10646</v>
      </c>
      <c r="H1057" s="1633" t="s">
        <v>16528</v>
      </c>
      <c r="I1057" s="1633" t="s">
        <v>16590</v>
      </c>
      <c r="J1057" s="1633" t="s">
        <v>16329</v>
      </c>
      <c r="K1057" s="1633" t="s">
        <v>16591</v>
      </c>
      <c r="L1057" s="1634" t="s">
        <v>16592</v>
      </c>
      <c r="M1057" s="1635" t="s">
        <v>11800</v>
      </c>
      <c r="N1057" s="1636" t="s">
        <v>16593</v>
      </c>
      <c r="O1057" s="1636"/>
      <c r="P1057" s="1636"/>
      <c r="Q1057" s="1678"/>
      <c r="R1057" s="1648"/>
      <c r="S1057" s="1650"/>
      <c r="T1057" s="1678"/>
      <c r="U1057" s="1648"/>
      <c r="V1057" s="1648"/>
      <c r="W1057" s="1648"/>
      <c r="X1057" s="1648"/>
      <c r="Y1057" s="1649"/>
      <c r="Z1057" s="1650"/>
      <c r="AA1057" s="1679" t="s">
        <v>16594</v>
      </c>
      <c r="AB1057" s="1680"/>
    </row>
    <row r="1058" ht="33.75" customHeight="1">
      <c r="A1058" s="1631" t="s">
        <v>87</v>
      </c>
      <c r="B1058" s="1795">
        <v>45478.0</v>
      </c>
      <c r="C1058" s="1185" t="s">
        <v>301</v>
      </c>
      <c r="D1058" s="1698" t="s">
        <v>1623</v>
      </c>
      <c r="E1058" s="1633"/>
      <c r="F1058" s="1633">
        <v>1656.0</v>
      </c>
      <c r="G1058" s="1633" t="s">
        <v>10646</v>
      </c>
      <c r="H1058" s="1633" t="s">
        <v>16528</v>
      </c>
      <c r="I1058" s="1633" t="s">
        <v>16595</v>
      </c>
      <c r="J1058" s="1633" t="s">
        <v>16596</v>
      </c>
      <c r="K1058" s="1633" t="s">
        <v>16597</v>
      </c>
      <c r="L1058" s="1634" t="s">
        <v>16598</v>
      </c>
      <c r="M1058" s="1635" t="s">
        <v>11800</v>
      </c>
      <c r="N1058" s="1636" t="s">
        <v>16599</v>
      </c>
      <c r="O1058" s="1636"/>
      <c r="P1058" s="1636"/>
      <c r="Q1058" s="1678"/>
      <c r="R1058" s="1648"/>
      <c r="S1058" s="1650"/>
      <c r="T1058" s="1678"/>
      <c r="U1058" s="1648"/>
      <c r="V1058" s="1648"/>
      <c r="W1058" s="1648"/>
      <c r="X1058" s="1648"/>
      <c r="Y1058" s="1649"/>
      <c r="Z1058" s="1650"/>
      <c r="AA1058" s="1679"/>
      <c r="AB1058" s="1680"/>
    </row>
    <row r="1059" ht="33.75" customHeight="1">
      <c r="A1059" s="1340" t="s">
        <v>35</v>
      </c>
      <c r="B1059" s="1764">
        <v>45485.0</v>
      </c>
      <c r="C1059" s="1185" t="s">
        <v>301</v>
      </c>
      <c r="D1059" s="1655" t="s">
        <v>862</v>
      </c>
      <c r="E1059" s="1657"/>
      <c r="F1059" s="1657">
        <v>1657.0</v>
      </c>
      <c r="G1059" s="1658" t="s">
        <v>10646</v>
      </c>
      <c r="H1059" s="1657" t="s">
        <v>16528</v>
      </c>
      <c r="I1059" s="1657" t="s">
        <v>16600</v>
      </c>
      <c r="J1059" s="1657" t="s">
        <v>16601</v>
      </c>
      <c r="K1059" s="1657" t="s">
        <v>16602</v>
      </c>
      <c r="L1059" s="1659" t="s">
        <v>16603</v>
      </c>
      <c r="M1059" s="1660" t="s">
        <v>11800</v>
      </c>
      <c r="N1059" s="1661" t="s">
        <v>16604</v>
      </c>
      <c r="O1059" s="1661"/>
      <c r="P1059" s="1662"/>
      <c r="Q1059" s="1674"/>
      <c r="R1059" s="1666"/>
      <c r="S1059" s="1668"/>
      <c r="T1059" s="1674"/>
      <c r="U1059" s="1666"/>
      <c r="V1059" s="1666"/>
      <c r="W1059" s="1666"/>
      <c r="X1059" s="1666"/>
      <c r="Y1059" s="1667"/>
      <c r="Z1059" s="1668"/>
      <c r="AA1059" s="1675"/>
      <c r="AB1059" s="1676"/>
    </row>
    <row r="1060" ht="33.75" customHeight="1">
      <c r="A1060" s="1631" t="s">
        <v>56</v>
      </c>
      <c r="B1060" s="1795">
        <v>45479.0</v>
      </c>
      <c r="C1060" s="1185" t="s">
        <v>301</v>
      </c>
      <c r="D1060" s="203" t="s">
        <v>1623</v>
      </c>
      <c r="E1060" s="1633"/>
      <c r="F1060" s="1633">
        <v>1658.0</v>
      </c>
      <c r="G1060" s="1633" t="s">
        <v>10646</v>
      </c>
      <c r="H1060" s="1633" t="s">
        <v>16528</v>
      </c>
      <c r="I1060" s="1633" t="s">
        <v>16605</v>
      </c>
      <c r="J1060" s="1633" t="s">
        <v>16606</v>
      </c>
      <c r="K1060" s="1633" t="s">
        <v>16607</v>
      </c>
      <c r="L1060" s="1634" t="s">
        <v>16608</v>
      </c>
      <c r="M1060" s="1635" t="s">
        <v>11800</v>
      </c>
      <c r="N1060" s="1636" t="s">
        <v>16609</v>
      </c>
      <c r="O1060" s="1636"/>
      <c r="P1060" s="1636"/>
      <c r="Q1060" s="1678"/>
      <c r="R1060" s="1648"/>
      <c r="S1060" s="1650"/>
      <c r="T1060" s="1678"/>
      <c r="U1060" s="1648"/>
      <c r="V1060" s="1648"/>
      <c r="W1060" s="1648"/>
      <c r="X1060" s="1648"/>
      <c r="Y1060" s="1649"/>
      <c r="Z1060" s="1650"/>
      <c r="AA1060" s="1679"/>
      <c r="AB1060" s="1680"/>
    </row>
    <row r="1061" ht="33.75" customHeight="1">
      <c r="A1061" s="1631" t="s">
        <v>87</v>
      </c>
      <c r="B1061" s="1795">
        <v>45478.0</v>
      </c>
      <c r="C1061" s="1185" t="s">
        <v>301</v>
      </c>
      <c r="D1061" s="1698" t="s">
        <v>1623</v>
      </c>
      <c r="E1061" s="1633"/>
      <c r="F1061" s="1633">
        <v>1659.0</v>
      </c>
      <c r="G1061" s="1633" t="s">
        <v>10646</v>
      </c>
      <c r="H1061" s="1633" t="s">
        <v>16528</v>
      </c>
      <c r="I1061" s="1633" t="s">
        <v>16610</v>
      </c>
      <c r="J1061" s="1633" t="s">
        <v>16611</v>
      </c>
      <c r="K1061" s="1633" t="s">
        <v>16612</v>
      </c>
      <c r="L1061" s="1634" t="s">
        <v>16613</v>
      </c>
      <c r="M1061" s="1635" t="s">
        <v>11800</v>
      </c>
      <c r="N1061" s="1636" t="s">
        <v>16614</v>
      </c>
      <c r="O1061" s="1636"/>
      <c r="P1061" s="1636"/>
      <c r="Q1061" s="1678"/>
      <c r="R1061" s="1648"/>
      <c r="S1061" s="1650"/>
      <c r="T1061" s="1678"/>
      <c r="U1061" s="1648"/>
      <c r="V1061" s="1648"/>
      <c r="W1061" s="1648"/>
      <c r="X1061" s="1648"/>
      <c r="Y1061" s="1649"/>
      <c r="Z1061" s="1650"/>
      <c r="AA1061" s="1679"/>
      <c r="AB1061" s="1680"/>
    </row>
    <row r="1062" ht="33.75" customHeight="1">
      <c r="A1062" s="1340" t="s">
        <v>35</v>
      </c>
      <c r="B1062" s="1764">
        <v>45485.0</v>
      </c>
      <c r="C1062" s="1185" t="s">
        <v>301</v>
      </c>
      <c r="D1062" s="1655" t="s">
        <v>1544</v>
      </c>
      <c r="E1062" s="1657"/>
      <c r="F1062" s="1657">
        <v>1660.0</v>
      </c>
      <c r="G1062" s="1658" t="s">
        <v>10646</v>
      </c>
      <c r="H1062" s="1657" t="s">
        <v>16528</v>
      </c>
      <c r="I1062" s="1657" t="s">
        <v>16615</v>
      </c>
      <c r="J1062" s="1657" t="s">
        <v>16616</v>
      </c>
      <c r="K1062" s="1657" t="s">
        <v>16617</v>
      </c>
      <c r="L1062" s="1659" t="s">
        <v>16618</v>
      </c>
      <c r="M1062" s="1660" t="s">
        <v>11800</v>
      </c>
      <c r="N1062" s="1661" t="s">
        <v>16619</v>
      </c>
      <c r="O1062" s="1661"/>
      <c r="P1062" s="1662"/>
      <c r="Q1062" s="1674"/>
      <c r="R1062" s="1666"/>
      <c r="S1062" s="1668"/>
      <c r="T1062" s="1674"/>
      <c r="U1062" s="1666"/>
      <c r="V1062" s="1666"/>
      <c r="W1062" s="1666"/>
      <c r="X1062" s="1666"/>
      <c r="Y1062" s="1667"/>
      <c r="Z1062" s="1668"/>
      <c r="AA1062" s="1675"/>
      <c r="AB1062" s="1676"/>
    </row>
    <row r="1063" ht="33.75" customHeight="1">
      <c r="A1063" s="1631" t="s">
        <v>56</v>
      </c>
      <c r="B1063" s="1795">
        <v>45479.0</v>
      </c>
      <c r="C1063" s="1185" t="s">
        <v>301</v>
      </c>
      <c r="D1063" s="203" t="s">
        <v>862</v>
      </c>
      <c r="E1063" s="1633"/>
      <c r="F1063" s="1633">
        <v>1661.0</v>
      </c>
      <c r="G1063" s="1633" t="s">
        <v>10646</v>
      </c>
      <c r="H1063" s="1633" t="s">
        <v>16528</v>
      </c>
      <c r="I1063" s="1633" t="s">
        <v>16620</v>
      </c>
      <c r="J1063" s="1633" t="s">
        <v>16621</v>
      </c>
      <c r="K1063" s="1633" t="s">
        <v>16622</v>
      </c>
      <c r="L1063" s="1634" t="s">
        <v>16623</v>
      </c>
      <c r="M1063" s="1635" t="s">
        <v>11800</v>
      </c>
      <c r="N1063" s="1636" t="s">
        <v>16624</v>
      </c>
      <c r="O1063" s="1636"/>
      <c r="P1063" s="1636"/>
      <c r="Q1063" s="1678"/>
      <c r="R1063" s="1648"/>
      <c r="S1063" s="1650"/>
      <c r="T1063" s="1678"/>
      <c r="U1063" s="1648"/>
      <c r="V1063" s="1648"/>
      <c r="W1063" s="1648"/>
      <c r="X1063" s="1648"/>
      <c r="Y1063" s="1649"/>
      <c r="Z1063" s="1650"/>
      <c r="AA1063" s="1679" t="s">
        <v>16625</v>
      </c>
      <c r="AB1063" s="1680"/>
    </row>
    <row r="1064" ht="33.75" customHeight="1">
      <c r="A1064" s="1725" t="s">
        <v>87</v>
      </c>
      <c r="B1064" s="1657"/>
      <c r="C1064" s="1185" t="s">
        <v>301</v>
      </c>
      <c r="D1064" s="1657"/>
      <c r="E1064" s="1657"/>
      <c r="F1064" s="1657">
        <v>1662.0</v>
      </c>
      <c r="G1064" s="1658" t="s">
        <v>10646</v>
      </c>
      <c r="H1064" s="1657" t="s">
        <v>16626</v>
      </c>
      <c r="I1064" s="1657" t="s">
        <v>16627</v>
      </c>
      <c r="J1064" s="1657" t="s">
        <v>16628</v>
      </c>
      <c r="K1064" s="1657" t="s">
        <v>16629</v>
      </c>
      <c r="L1064" s="1659" t="s">
        <v>16630</v>
      </c>
      <c r="M1064" s="1660" t="s">
        <v>11800</v>
      </c>
      <c r="N1064" s="1661"/>
      <c r="O1064" s="1661"/>
      <c r="P1064" s="1662"/>
      <c r="Q1064" s="1674"/>
      <c r="R1064" s="1666"/>
      <c r="S1064" s="1668"/>
      <c r="T1064" s="1674"/>
      <c r="U1064" s="1666"/>
      <c r="V1064" s="1666"/>
      <c r="W1064" s="1666"/>
      <c r="X1064" s="1666"/>
      <c r="Y1064" s="1667"/>
      <c r="Z1064" s="1668"/>
      <c r="AA1064" s="1675" t="s">
        <v>16559</v>
      </c>
      <c r="AB1064" s="1676"/>
    </row>
    <row r="1065" ht="33.75" customHeight="1">
      <c r="A1065" s="1340" t="s">
        <v>35</v>
      </c>
      <c r="B1065" s="1764">
        <v>45485.0</v>
      </c>
      <c r="C1065" s="1185" t="s">
        <v>301</v>
      </c>
      <c r="D1065" s="1655" t="s">
        <v>862</v>
      </c>
      <c r="E1065" s="1657"/>
      <c r="F1065" s="1657">
        <v>1663.0</v>
      </c>
      <c r="G1065" s="1658" t="s">
        <v>10646</v>
      </c>
      <c r="H1065" s="1657" t="s">
        <v>16626</v>
      </c>
      <c r="I1065" s="1657" t="s">
        <v>11485</v>
      </c>
      <c r="J1065" s="1657" t="s">
        <v>16631</v>
      </c>
      <c r="K1065" s="1657" t="s">
        <v>16632</v>
      </c>
      <c r="L1065" s="1659" t="s">
        <v>16633</v>
      </c>
      <c r="M1065" s="1660" t="s">
        <v>11800</v>
      </c>
      <c r="N1065" s="1661" t="s">
        <v>16634</v>
      </c>
      <c r="O1065" s="1661"/>
      <c r="P1065" s="1662"/>
      <c r="Q1065" s="1674"/>
      <c r="R1065" s="1666"/>
      <c r="S1065" s="1668"/>
      <c r="T1065" s="1674"/>
      <c r="U1065" s="1666"/>
      <c r="V1065" s="1666"/>
      <c r="W1065" s="1666"/>
      <c r="X1065" s="1666"/>
      <c r="Y1065" s="1667"/>
      <c r="Z1065" s="1668"/>
      <c r="AA1065" s="1675"/>
      <c r="AB1065" s="1676"/>
    </row>
    <row r="1066" ht="33.75" customHeight="1">
      <c r="A1066" s="1340" t="s">
        <v>56</v>
      </c>
      <c r="B1066" s="1794">
        <v>45480.0</v>
      </c>
      <c r="C1066" s="1185" t="s">
        <v>301</v>
      </c>
      <c r="D1066" s="1655" t="s">
        <v>674</v>
      </c>
      <c r="E1066" s="1657"/>
      <c r="F1066" s="1657">
        <v>1664.0</v>
      </c>
      <c r="G1066" s="1658" t="s">
        <v>10646</v>
      </c>
      <c r="H1066" s="1657" t="s">
        <v>16626</v>
      </c>
      <c r="I1066" s="1657" t="s">
        <v>16635</v>
      </c>
      <c r="J1066" s="1657" t="s">
        <v>16636</v>
      </c>
      <c r="K1066" s="1657" t="s">
        <v>16637</v>
      </c>
      <c r="L1066" s="1659" t="s">
        <v>16638</v>
      </c>
      <c r="M1066" s="1660" t="s">
        <v>11800</v>
      </c>
      <c r="N1066" s="1661" t="s">
        <v>16639</v>
      </c>
      <c r="O1066" s="1661"/>
      <c r="P1066" s="1662"/>
      <c r="Q1066" s="1674"/>
      <c r="R1066" s="1666"/>
      <c r="S1066" s="1668"/>
      <c r="T1066" s="1674"/>
      <c r="U1066" s="1666"/>
      <c r="V1066" s="1666"/>
      <c r="W1066" s="1666"/>
      <c r="X1066" s="1666"/>
      <c r="Y1066" s="1667"/>
      <c r="Z1066" s="1668"/>
      <c r="AA1066" s="1675"/>
      <c r="AB1066" s="1676"/>
    </row>
    <row r="1067" ht="33.75" customHeight="1">
      <c r="A1067" s="1631" t="s">
        <v>87</v>
      </c>
      <c r="B1067" s="1795">
        <v>45478.0</v>
      </c>
      <c r="C1067" s="1185" t="s">
        <v>301</v>
      </c>
      <c r="D1067" s="1698" t="s">
        <v>6713</v>
      </c>
      <c r="E1067" s="1633"/>
      <c r="F1067" s="1633">
        <v>1665.0</v>
      </c>
      <c r="G1067" s="1633" t="s">
        <v>10646</v>
      </c>
      <c r="H1067" s="1633" t="s">
        <v>16626</v>
      </c>
      <c r="I1067" s="1633" t="s">
        <v>16640</v>
      </c>
      <c r="J1067" s="1633" t="s">
        <v>16641</v>
      </c>
      <c r="K1067" s="1633" t="s">
        <v>16642</v>
      </c>
      <c r="L1067" s="1634" t="s">
        <v>16643</v>
      </c>
      <c r="M1067" s="1635" t="s">
        <v>11800</v>
      </c>
      <c r="N1067" s="1636" t="s">
        <v>16644</v>
      </c>
      <c r="O1067" s="1636"/>
      <c r="P1067" s="1636"/>
      <c r="Q1067" s="1678"/>
      <c r="R1067" s="1648"/>
      <c r="S1067" s="1650"/>
      <c r="T1067" s="1678"/>
      <c r="U1067" s="1648"/>
      <c r="V1067" s="1648"/>
      <c r="W1067" s="1648"/>
      <c r="X1067" s="1648"/>
      <c r="Y1067" s="1649"/>
      <c r="Z1067" s="1650"/>
      <c r="AA1067" s="1679"/>
      <c r="AB1067" s="1680"/>
    </row>
    <row r="1068" ht="33.75" customHeight="1">
      <c r="A1068" s="1340" t="s">
        <v>35</v>
      </c>
      <c r="B1068" s="1764">
        <v>45485.0</v>
      </c>
      <c r="C1068" s="1185" t="s">
        <v>301</v>
      </c>
      <c r="D1068" s="1655" t="s">
        <v>862</v>
      </c>
      <c r="E1068" s="1657"/>
      <c r="F1068" s="1657">
        <v>1666.0</v>
      </c>
      <c r="G1068" s="1658" t="s">
        <v>10646</v>
      </c>
      <c r="H1068" s="1657" t="s">
        <v>16626</v>
      </c>
      <c r="I1068" s="1657" t="s">
        <v>16645</v>
      </c>
      <c r="J1068" s="1657" t="s">
        <v>16646</v>
      </c>
      <c r="K1068" s="1657" t="s">
        <v>16647</v>
      </c>
      <c r="L1068" s="1659" t="s">
        <v>16648</v>
      </c>
      <c r="M1068" s="1660" t="s">
        <v>11800</v>
      </c>
      <c r="N1068" s="1661" t="s">
        <v>16649</v>
      </c>
      <c r="O1068" s="1661"/>
      <c r="P1068" s="1662"/>
      <c r="Q1068" s="1674"/>
      <c r="R1068" s="1666"/>
      <c r="S1068" s="1668"/>
      <c r="T1068" s="1674"/>
      <c r="U1068" s="1666"/>
      <c r="V1068" s="1666"/>
      <c r="W1068" s="1666"/>
      <c r="X1068" s="1666"/>
      <c r="Y1068" s="1667"/>
      <c r="Z1068" s="1668"/>
      <c r="AA1068" s="1675"/>
      <c r="AB1068" s="1676"/>
    </row>
    <row r="1069" ht="33.75" customHeight="1">
      <c r="A1069" s="1340" t="s">
        <v>56</v>
      </c>
      <c r="B1069" s="1794">
        <v>45480.0</v>
      </c>
      <c r="C1069" s="1185" t="s">
        <v>301</v>
      </c>
      <c r="D1069" s="1655" t="s">
        <v>674</v>
      </c>
      <c r="E1069" s="1657"/>
      <c r="F1069" s="1657">
        <v>1667.0</v>
      </c>
      <c r="G1069" s="1658" t="s">
        <v>10646</v>
      </c>
      <c r="H1069" s="1657" t="s">
        <v>16626</v>
      </c>
      <c r="I1069" s="1657" t="s">
        <v>16650</v>
      </c>
      <c r="J1069" s="1657" t="s">
        <v>16651</v>
      </c>
      <c r="K1069" s="1657" t="s">
        <v>16652</v>
      </c>
      <c r="L1069" s="1659" t="s">
        <v>16653</v>
      </c>
      <c r="M1069" s="1660" t="s">
        <v>11800</v>
      </c>
      <c r="N1069" s="1661" t="s">
        <v>16527</v>
      </c>
      <c r="O1069" s="1661"/>
      <c r="P1069" s="1662"/>
      <c r="Q1069" s="1674"/>
      <c r="R1069" s="1666"/>
      <c r="S1069" s="1668"/>
      <c r="T1069" s="1674"/>
      <c r="U1069" s="1666"/>
      <c r="V1069" s="1666"/>
      <c r="W1069" s="1666"/>
      <c r="X1069" s="1666"/>
      <c r="Y1069" s="1667"/>
      <c r="Z1069" s="1668"/>
      <c r="AA1069" s="1675"/>
      <c r="AB1069" s="1676"/>
    </row>
    <row r="1070" ht="33.75" customHeight="1">
      <c r="A1070" s="1725" t="s">
        <v>87</v>
      </c>
      <c r="B1070" s="1657"/>
      <c r="C1070" s="1185" t="s">
        <v>301</v>
      </c>
      <c r="D1070" s="1657"/>
      <c r="E1070" s="1657"/>
      <c r="F1070" s="1657">
        <v>1668.0</v>
      </c>
      <c r="G1070" s="1658" t="s">
        <v>10646</v>
      </c>
      <c r="H1070" s="1657" t="s">
        <v>16626</v>
      </c>
      <c r="I1070" s="1657" t="s">
        <v>16654</v>
      </c>
      <c r="J1070" s="1657" t="s">
        <v>16655</v>
      </c>
      <c r="K1070" s="1657" t="s">
        <v>16656</v>
      </c>
      <c r="L1070" s="1659" t="s">
        <v>16657</v>
      </c>
      <c r="M1070" s="1660" t="s">
        <v>11800</v>
      </c>
      <c r="N1070" s="1661"/>
      <c r="O1070" s="1661"/>
      <c r="P1070" s="1662"/>
      <c r="Q1070" s="1674"/>
      <c r="R1070" s="1666"/>
      <c r="S1070" s="1668"/>
      <c r="T1070" s="1674"/>
      <c r="U1070" s="1666"/>
      <c r="V1070" s="1666"/>
      <c r="W1070" s="1666"/>
      <c r="X1070" s="1666"/>
      <c r="Y1070" s="1667"/>
      <c r="Z1070" s="1668"/>
      <c r="AA1070" s="1675" t="s">
        <v>15291</v>
      </c>
      <c r="AB1070" s="1676"/>
    </row>
    <row r="1071" ht="33.75" customHeight="1">
      <c r="A1071" s="1340" t="s">
        <v>35</v>
      </c>
      <c r="B1071" s="1764">
        <v>45493.0</v>
      </c>
      <c r="C1071" s="1801" t="s">
        <v>301</v>
      </c>
      <c r="D1071" s="1799" t="s">
        <v>16658</v>
      </c>
      <c r="E1071" s="1657"/>
      <c r="F1071" s="1657">
        <v>1669.0</v>
      </c>
      <c r="G1071" s="1658" t="s">
        <v>10646</v>
      </c>
      <c r="H1071" s="1657" t="s">
        <v>16626</v>
      </c>
      <c r="I1071" s="1657" t="s">
        <v>16659</v>
      </c>
      <c r="J1071" s="1657" t="s">
        <v>16660</v>
      </c>
      <c r="K1071" s="1657" t="s">
        <v>16661</v>
      </c>
      <c r="L1071" s="1659" t="s">
        <v>16662</v>
      </c>
      <c r="M1071" s="1660" t="s">
        <v>11800</v>
      </c>
      <c r="N1071" s="1661" t="s">
        <v>16663</v>
      </c>
      <c r="O1071" s="1661"/>
      <c r="P1071" s="1662"/>
      <c r="Q1071" s="1674"/>
      <c r="R1071" s="1666"/>
      <c r="S1071" s="1668"/>
      <c r="T1071" s="1674"/>
      <c r="U1071" s="1666"/>
      <c r="V1071" s="1666"/>
      <c r="W1071" s="1666"/>
      <c r="X1071" s="1666"/>
      <c r="Y1071" s="1667"/>
      <c r="Z1071" s="1668"/>
      <c r="AA1071" s="1675" t="s">
        <v>15216</v>
      </c>
      <c r="AB1071" s="1676"/>
    </row>
    <row r="1072" ht="33.75" customHeight="1">
      <c r="A1072" s="1340" t="s">
        <v>56</v>
      </c>
      <c r="B1072" s="1657"/>
      <c r="C1072" s="1185" t="s">
        <v>301</v>
      </c>
      <c r="D1072" s="1793"/>
      <c r="E1072" s="1657"/>
      <c r="F1072" s="1657">
        <v>1670.0</v>
      </c>
      <c r="G1072" s="1658" t="s">
        <v>10646</v>
      </c>
      <c r="H1072" s="1657" t="s">
        <v>16626</v>
      </c>
      <c r="I1072" s="1657" t="s">
        <v>15849</v>
      </c>
      <c r="J1072" s="1657" t="s">
        <v>15849</v>
      </c>
      <c r="K1072" s="1657" t="s">
        <v>16664</v>
      </c>
      <c r="L1072" s="1659" t="s">
        <v>16665</v>
      </c>
      <c r="M1072" s="1660" t="s">
        <v>11800</v>
      </c>
      <c r="N1072" s="1661" t="s">
        <v>16527</v>
      </c>
      <c r="O1072" s="1661"/>
      <c r="P1072" s="1662"/>
      <c r="Q1072" s="1674"/>
      <c r="R1072" s="1666"/>
      <c r="S1072" s="1668"/>
      <c r="T1072" s="1674"/>
      <c r="U1072" s="1666"/>
      <c r="V1072" s="1666"/>
      <c r="W1072" s="1666"/>
      <c r="X1072" s="1666"/>
      <c r="Y1072" s="1667"/>
      <c r="Z1072" s="1668"/>
      <c r="AA1072" s="1675"/>
      <c r="AB1072" s="1676"/>
    </row>
    <row r="1073" ht="33.75" customHeight="1">
      <c r="A1073" s="1631" t="s">
        <v>87</v>
      </c>
      <c r="B1073" s="1795">
        <v>45483.0</v>
      </c>
      <c r="C1073" s="1185" t="s">
        <v>301</v>
      </c>
      <c r="D1073" s="1698" t="s">
        <v>862</v>
      </c>
      <c r="E1073" s="1633"/>
      <c r="F1073" s="1633">
        <v>1671.0</v>
      </c>
      <c r="G1073" s="1633" t="s">
        <v>10646</v>
      </c>
      <c r="H1073" s="1633" t="s">
        <v>16626</v>
      </c>
      <c r="I1073" s="1633" t="s">
        <v>16666</v>
      </c>
      <c r="J1073" s="1633" t="s">
        <v>16667</v>
      </c>
      <c r="K1073" s="1633" t="s">
        <v>16668</v>
      </c>
      <c r="L1073" s="1634" t="s">
        <v>16669</v>
      </c>
      <c r="M1073" s="1635" t="s">
        <v>11800</v>
      </c>
      <c r="N1073" s="1636" t="s">
        <v>16670</v>
      </c>
      <c r="O1073" s="1636"/>
      <c r="P1073" s="1636"/>
      <c r="Q1073" s="1678"/>
      <c r="R1073" s="1648"/>
      <c r="S1073" s="1650"/>
      <c r="T1073" s="1678"/>
      <c r="U1073" s="1648"/>
      <c r="V1073" s="1648"/>
      <c r="W1073" s="1648"/>
      <c r="X1073" s="1648"/>
      <c r="Y1073" s="1649"/>
      <c r="Z1073" s="1650"/>
      <c r="AA1073" s="1679"/>
      <c r="AB1073" s="1680"/>
    </row>
    <row r="1074" ht="33.75" customHeight="1">
      <c r="A1074" s="1340" t="s">
        <v>35</v>
      </c>
      <c r="B1074" s="1764">
        <v>45493.0</v>
      </c>
      <c r="C1074" s="1801" t="s">
        <v>301</v>
      </c>
      <c r="D1074" s="1799" t="s">
        <v>862</v>
      </c>
      <c r="E1074" s="1657"/>
      <c r="F1074" s="1657">
        <v>1672.0</v>
      </c>
      <c r="G1074" s="1658" t="s">
        <v>10646</v>
      </c>
      <c r="H1074" s="1657" t="s">
        <v>16626</v>
      </c>
      <c r="I1074" s="1657" t="s">
        <v>16671</v>
      </c>
      <c r="J1074" s="1657" t="s">
        <v>16672</v>
      </c>
      <c r="K1074" s="1657" t="s">
        <v>16673</v>
      </c>
      <c r="L1074" s="1659" t="s">
        <v>16674</v>
      </c>
      <c r="M1074" s="1660" t="s">
        <v>11800</v>
      </c>
      <c r="N1074" s="1661" t="s">
        <v>16675</v>
      </c>
      <c r="O1074" s="1661"/>
      <c r="P1074" s="1662"/>
      <c r="Q1074" s="1674"/>
      <c r="R1074" s="1666"/>
      <c r="S1074" s="1668"/>
      <c r="T1074" s="1674"/>
      <c r="U1074" s="1666"/>
      <c r="V1074" s="1666"/>
      <c r="W1074" s="1666"/>
      <c r="X1074" s="1666"/>
      <c r="Y1074" s="1667"/>
      <c r="Z1074" s="1668"/>
      <c r="AA1074" s="1675"/>
      <c r="AB1074" s="1676"/>
    </row>
    <row r="1075" ht="33.75" customHeight="1">
      <c r="A1075" s="1340" t="s">
        <v>56</v>
      </c>
      <c r="B1075" s="1794">
        <v>45480.0</v>
      </c>
      <c r="C1075" s="1185" t="s">
        <v>301</v>
      </c>
      <c r="D1075" s="1655" t="s">
        <v>674</v>
      </c>
      <c r="E1075" s="1657"/>
      <c r="F1075" s="1657">
        <v>1673.0</v>
      </c>
      <c r="G1075" s="1658" t="s">
        <v>10646</v>
      </c>
      <c r="H1075" s="1657" t="s">
        <v>16626</v>
      </c>
      <c r="I1075" s="1657" t="s">
        <v>15432</v>
      </c>
      <c r="J1075" s="1657" t="s">
        <v>16676</v>
      </c>
      <c r="K1075" s="1657" t="s">
        <v>16677</v>
      </c>
      <c r="L1075" s="1659" t="s">
        <v>16678</v>
      </c>
      <c r="M1075" s="1660" t="s">
        <v>11800</v>
      </c>
      <c r="N1075" s="1661"/>
      <c r="O1075" s="1661"/>
      <c r="P1075" s="1662"/>
      <c r="Q1075" s="1674"/>
      <c r="R1075" s="1666"/>
      <c r="S1075" s="1668"/>
      <c r="T1075" s="1674"/>
      <c r="U1075" s="1666"/>
      <c r="V1075" s="1666"/>
      <c r="W1075" s="1666"/>
      <c r="X1075" s="1666"/>
      <c r="Y1075" s="1667"/>
      <c r="Z1075" s="1668"/>
      <c r="AA1075" s="1675"/>
      <c r="AB1075" s="1676"/>
    </row>
    <row r="1076" ht="33.75" customHeight="1">
      <c r="A1076" s="1725" t="s">
        <v>87</v>
      </c>
      <c r="B1076" s="1657"/>
      <c r="C1076" s="1185" t="s">
        <v>301</v>
      </c>
      <c r="D1076" s="1657"/>
      <c r="E1076" s="1657"/>
      <c r="F1076" s="1657">
        <v>1674.0</v>
      </c>
      <c r="G1076" s="1658" t="s">
        <v>10646</v>
      </c>
      <c r="H1076" s="1657" t="s">
        <v>16626</v>
      </c>
      <c r="I1076" s="1657" t="s">
        <v>16679</v>
      </c>
      <c r="J1076" s="1657" t="s">
        <v>16680</v>
      </c>
      <c r="K1076" s="1657" t="s">
        <v>16681</v>
      </c>
      <c r="L1076" s="1659" t="s">
        <v>16682</v>
      </c>
      <c r="M1076" s="1660" t="s">
        <v>11800</v>
      </c>
      <c r="N1076" s="1661"/>
      <c r="O1076" s="1661"/>
      <c r="P1076" s="1662"/>
      <c r="Q1076" s="1674"/>
      <c r="R1076" s="1666"/>
      <c r="S1076" s="1668"/>
      <c r="T1076" s="1674"/>
      <c r="U1076" s="1666"/>
      <c r="V1076" s="1666"/>
      <c r="W1076" s="1666"/>
      <c r="X1076" s="1666"/>
      <c r="Y1076" s="1667"/>
      <c r="Z1076" s="1668"/>
      <c r="AA1076" s="1675"/>
      <c r="AB1076" s="1676"/>
    </row>
    <row r="1077" ht="33.75" customHeight="1">
      <c r="A1077" s="1340" t="s">
        <v>35</v>
      </c>
      <c r="B1077" s="1764">
        <v>45493.0</v>
      </c>
      <c r="C1077" s="1801" t="s">
        <v>301</v>
      </c>
      <c r="D1077" s="1799" t="s">
        <v>10355</v>
      </c>
      <c r="E1077" s="1657"/>
      <c r="F1077" s="1657">
        <v>1675.0</v>
      </c>
      <c r="G1077" s="1658" t="s">
        <v>10646</v>
      </c>
      <c r="H1077" s="1657" t="s">
        <v>16626</v>
      </c>
      <c r="I1077" s="1657" t="s">
        <v>11880</v>
      </c>
      <c r="J1077" s="1657" t="s">
        <v>16683</v>
      </c>
      <c r="K1077" s="1657" t="s">
        <v>16684</v>
      </c>
      <c r="L1077" s="1659" t="s">
        <v>16685</v>
      </c>
      <c r="M1077" s="1660" t="s">
        <v>11800</v>
      </c>
      <c r="N1077" s="1661" t="s">
        <v>16231</v>
      </c>
      <c r="O1077" s="1661"/>
      <c r="P1077" s="1662"/>
      <c r="Q1077" s="1674"/>
      <c r="R1077" s="1666"/>
      <c r="S1077" s="1668"/>
      <c r="T1077" s="1674"/>
      <c r="U1077" s="1666"/>
      <c r="V1077" s="1666"/>
      <c r="W1077" s="1666"/>
      <c r="X1077" s="1666"/>
      <c r="Y1077" s="1667"/>
      <c r="Z1077" s="1668"/>
      <c r="AA1077" s="1675" t="s">
        <v>16686</v>
      </c>
      <c r="AB1077" s="1676"/>
    </row>
    <row r="1078" ht="33.75" customHeight="1">
      <c r="A1078" s="1631" t="s">
        <v>56</v>
      </c>
      <c r="B1078" s="1795">
        <v>45480.0</v>
      </c>
      <c r="C1078" s="1185" t="s">
        <v>301</v>
      </c>
      <c r="D1078" s="203" t="s">
        <v>1623</v>
      </c>
      <c r="E1078" s="1633"/>
      <c r="F1078" s="1633">
        <v>1676.0</v>
      </c>
      <c r="G1078" s="1633" t="s">
        <v>10646</v>
      </c>
      <c r="H1078" s="1633" t="s">
        <v>16626</v>
      </c>
      <c r="I1078" s="1633" t="s">
        <v>16687</v>
      </c>
      <c r="J1078" s="1633" t="s">
        <v>16688</v>
      </c>
      <c r="K1078" s="1633" t="s">
        <v>16689</v>
      </c>
      <c r="L1078" s="1634" t="s">
        <v>16690</v>
      </c>
      <c r="M1078" s="1635" t="s">
        <v>11800</v>
      </c>
      <c r="N1078" s="1636"/>
      <c r="O1078" s="1636"/>
      <c r="P1078" s="1636"/>
      <c r="Q1078" s="1678"/>
      <c r="R1078" s="1648"/>
      <c r="S1078" s="1650"/>
      <c r="T1078" s="1678"/>
      <c r="U1078" s="1648"/>
      <c r="V1078" s="1648"/>
      <c r="W1078" s="1648"/>
      <c r="X1078" s="1648"/>
      <c r="Y1078" s="1649"/>
      <c r="Z1078" s="1650"/>
      <c r="AA1078" s="1679" t="s">
        <v>15216</v>
      </c>
      <c r="AB1078" s="1680"/>
    </row>
    <row r="1079" ht="33.75" customHeight="1">
      <c r="A1079" s="1631" t="s">
        <v>87</v>
      </c>
      <c r="B1079" s="1795">
        <v>45490.0</v>
      </c>
      <c r="C1079" s="1185" t="s">
        <v>301</v>
      </c>
      <c r="D1079" s="1698" t="s">
        <v>15259</v>
      </c>
      <c r="E1079" s="1633"/>
      <c r="F1079" s="1633">
        <v>1677.0</v>
      </c>
      <c r="G1079" s="1633" t="s">
        <v>10646</v>
      </c>
      <c r="H1079" s="1633" t="s">
        <v>16691</v>
      </c>
      <c r="I1079" s="1633" t="s">
        <v>16692</v>
      </c>
      <c r="J1079" s="1633" t="s">
        <v>16693</v>
      </c>
      <c r="K1079" s="1633" t="s">
        <v>16694</v>
      </c>
      <c r="L1079" s="1634" t="s">
        <v>16695</v>
      </c>
      <c r="M1079" s="1635" t="s">
        <v>11800</v>
      </c>
      <c r="N1079" s="1636"/>
      <c r="O1079" s="1636"/>
      <c r="P1079" s="1636"/>
      <c r="Q1079" s="1678"/>
      <c r="R1079" s="1648"/>
      <c r="S1079" s="1650"/>
      <c r="T1079" s="1678"/>
      <c r="U1079" s="1648"/>
      <c r="V1079" s="1648"/>
      <c r="W1079" s="1648"/>
      <c r="X1079" s="1648"/>
      <c r="Y1079" s="1649"/>
      <c r="Z1079" s="1650"/>
      <c r="AA1079" s="1679"/>
      <c r="AB1079" s="1680"/>
    </row>
    <row r="1080" ht="33.75" customHeight="1">
      <c r="A1080" s="1340" t="s">
        <v>35</v>
      </c>
      <c r="B1080" s="1764">
        <v>45493.0</v>
      </c>
      <c r="C1080" s="1801" t="s">
        <v>301</v>
      </c>
      <c r="D1080" s="1799" t="s">
        <v>5529</v>
      </c>
      <c r="E1080" s="1657"/>
      <c r="F1080" s="1657">
        <v>1678.0</v>
      </c>
      <c r="G1080" s="1658" t="s">
        <v>10646</v>
      </c>
      <c r="H1080" s="1657" t="s">
        <v>16691</v>
      </c>
      <c r="I1080" s="1657" t="s">
        <v>16696</v>
      </c>
      <c r="J1080" s="1657" t="s">
        <v>16697</v>
      </c>
      <c r="K1080" s="1657" t="s">
        <v>16698</v>
      </c>
      <c r="L1080" s="1659" t="s">
        <v>16699</v>
      </c>
      <c r="M1080" s="1660" t="s">
        <v>11800</v>
      </c>
      <c r="N1080" s="1661" t="s">
        <v>16700</v>
      </c>
      <c r="O1080" s="1661"/>
      <c r="P1080" s="1662"/>
      <c r="Q1080" s="1674"/>
      <c r="R1080" s="1666"/>
      <c r="S1080" s="1668"/>
      <c r="T1080" s="1674"/>
      <c r="U1080" s="1666"/>
      <c r="V1080" s="1666"/>
      <c r="W1080" s="1666"/>
      <c r="X1080" s="1666"/>
      <c r="Y1080" s="1667"/>
      <c r="Z1080" s="1668"/>
      <c r="AA1080" s="1675"/>
      <c r="AB1080" s="1676"/>
    </row>
    <row r="1081" ht="33.75" customHeight="1">
      <c r="A1081" s="1631" t="s">
        <v>56</v>
      </c>
      <c r="B1081" s="1795">
        <v>45480.0</v>
      </c>
      <c r="C1081" s="1185" t="s">
        <v>301</v>
      </c>
      <c r="D1081" s="203" t="s">
        <v>1623</v>
      </c>
      <c r="E1081" s="1633"/>
      <c r="F1081" s="1633">
        <v>1679.0</v>
      </c>
      <c r="G1081" s="1633" t="s">
        <v>10646</v>
      </c>
      <c r="H1081" s="1633" t="s">
        <v>16691</v>
      </c>
      <c r="I1081" s="1633" t="s">
        <v>16701</v>
      </c>
      <c r="J1081" s="1633" t="s">
        <v>16702</v>
      </c>
      <c r="K1081" s="1633" t="s">
        <v>16703</v>
      </c>
      <c r="L1081" s="1634" t="s">
        <v>16704</v>
      </c>
      <c r="M1081" s="1635" t="s">
        <v>11800</v>
      </c>
      <c r="N1081" s="1636" t="s">
        <v>16705</v>
      </c>
      <c r="O1081" s="1636"/>
      <c r="P1081" s="1636"/>
      <c r="Q1081" s="1678"/>
      <c r="R1081" s="1648"/>
      <c r="S1081" s="1650"/>
      <c r="T1081" s="1678"/>
      <c r="U1081" s="1648"/>
      <c r="V1081" s="1648"/>
      <c r="W1081" s="1648"/>
      <c r="X1081" s="1648"/>
      <c r="Y1081" s="1649"/>
      <c r="Z1081" s="1650"/>
      <c r="AA1081" s="1679"/>
      <c r="AB1081" s="1680"/>
    </row>
    <row r="1082" ht="33.75" customHeight="1">
      <c r="A1082" s="1702" t="s">
        <v>87</v>
      </c>
      <c r="B1082" s="1800">
        <v>45478.0</v>
      </c>
      <c r="C1082" s="1185" t="s">
        <v>301</v>
      </c>
      <c r="D1082" s="1721" t="s">
        <v>16706</v>
      </c>
      <c r="E1082" s="1704"/>
      <c r="F1082" s="1704">
        <v>1680.0</v>
      </c>
      <c r="G1082" s="1704" t="s">
        <v>10646</v>
      </c>
      <c r="H1082" s="1704" t="s">
        <v>16691</v>
      </c>
      <c r="I1082" s="1704" t="s">
        <v>16707</v>
      </c>
      <c r="J1082" s="1704" t="s">
        <v>16708</v>
      </c>
      <c r="K1082" s="1704" t="s">
        <v>16709</v>
      </c>
      <c r="L1082" s="1705" t="s">
        <v>16710</v>
      </c>
      <c r="M1082" s="1706" t="s">
        <v>11800</v>
      </c>
      <c r="N1082" s="1707" t="s">
        <v>16711</v>
      </c>
      <c r="O1082" s="1707"/>
      <c r="P1082" s="1707"/>
      <c r="Q1082" s="1708"/>
      <c r="R1082" s="1709"/>
      <c r="S1082" s="1710"/>
      <c r="T1082" s="1708"/>
      <c r="U1082" s="1709"/>
      <c r="V1082" s="1709"/>
      <c r="W1082" s="1709"/>
      <c r="X1082" s="1709"/>
      <c r="Y1082" s="1711"/>
      <c r="Z1082" s="1710"/>
      <c r="AA1082" s="1712"/>
      <c r="AB1082" s="1713"/>
    </row>
    <row r="1083" ht="33.75" customHeight="1">
      <c r="A1083" s="1340" t="s">
        <v>35</v>
      </c>
      <c r="B1083" s="1764">
        <v>45493.0</v>
      </c>
      <c r="C1083" s="1801" t="s">
        <v>301</v>
      </c>
      <c r="D1083" s="1799" t="s">
        <v>4765</v>
      </c>
      <c r="E1083" s="1657"/>
      <c r="F1083" s="1657">
        <v>1681.0</v>
      </c>
      <c r="G1083" s="1658" t="s">
        <v>10646</v>
      </c>
      <c r="H1083" s="1657" t="s">
        <v>16691</v>
      </c>
      <c r="I1083" s="1657" t="s">
        <v>16712</v>
      </c>
      <c r="J1083" s="1657" t="s">
        <v>2144</v>
      </c>
      <c r="K1083" s="1657" t="s">
        <v>16713</v>
      </c>
      <c r="L1083" s="1659" t="s">
        <v>16714</v>
      </c>
      <c r="M1083" s="1660" t="s">
        <v>11800</v>
      </c>
      <c r="N1083" s="1661" t="s">
        <v>16715</v>
      </c>
      <c r="O1083" s="1661"/>
      <c r="P1083" s="1662"/>
      <c r="Q1083" s="1674"/>
      <c r="R1083" s="1666"/>
      <c r="S1083" s="1668"/>
      <c r="T1083" s="1674"/>
      <c r="U1083" s="1666"/>
      <c r="V1083" s="1666"/>
      <c r="W1083" s="1666"/>
      <c r="X1083" s="1666"/>
      <c r="Y1083" s="1667"/>
      <c r="Z1083" s="1668"/>
      <c r="AA1083" s="1675"/>
      <c r="AB1083" s="1676"/>
    </row>
    <row r="1084" ht="33.75" customHeight="1">
      <c r="A1084" s="1631" t="s">
        <v>56</v>
      </c>
      <c r="B1084" s="1795">
        <v>45480.0</v>
      </c>
      <c r="C1084" s="1185" t="s">
        <v>301</v>
      </c>
      <c r="D1084" s="203" t="s">
        <v>16716</v>
      </c>
      <c r="E1084" s="1633"/>
      <c r="F1084" s="1633">
        <v>1682.0</v>
      </c>
      <c r="G1084" s="1633" t="s">
        <v>10646</v>
      </c>
      <c r="H1084" s="1633" t="s">
        <v>16691</v>
      </c>
      <c r="I1084" s="1698" t="s">
        <v>16717</v>
      </c>
      <c r="J1084" s="1633" t="s">
        <v>16718</v>
      </c>
      <c r="K1084" s="1633" t="s">
        <v>16719</v>
      </c>
      <c r="L1084" s="1634" t="s">
        <v>16720</v>
      </c>
      <c r="M1084" s="1635" t="s">
        <v>11800</v>
      </c>
      <c r="N1084" s="1636" t="s">
        <v>16721</v>
      </c>
      <c r="O1084" s="1636"/>
      <c r="P1084" s="1636"/>
      <c r="Q1084" s="1678"/>
      <c r="R1084" s="1648"/>
      <c r="S1084" s="1650"/>
      <c r="T1084" s="1678"/>
      <c r="U1084" s="1648"/>
      <c r="V1084" s="1648"/>
      <c r="W1084" s="1648"/>
      <c r="X1084" s="1648"/>
      <c r="Y1084" s="1649"/>
      <c r="Z1084" s="1650"/>
      <c r="AA1084" s="1679" t="s">
        <v>16722</v>
      </c>
      <c r="AB1084" s="1680"/>
    </row>
    <row r="1085" ht="33.75" customHeight="1">
      <c r="A1085" s="1725" t="s">
        <v>87</v>
      </c>
      <c r="B1085" s="1657"/>
      <c r="C1085" s="1185" t="s">
        <v>301</v>
      </c>
      <c r="D1085" s="1657"/>
      <c r="E1085" s="1657"/>
      <c r="F1085" s="1657">
        <v>1683.0</v>
      </c>
      <c r="G1085" s="1658" t="s">
        <v>10646</v>
      </c>
      <c r="H1085" s="1657" t="s">
        <v>16691</v>
      </c>
      <c r="I1085" s="1657" t="s">
        <v>16723</v>
      </c>
      <c r="J1085" s="1657" t="s">
        <v>16724</v>
      </c>
      <c r="K1085" s="1657" t="s">
        <v>16725</v>
      </c>
      <c r="L1085" s="1659" t="s">
        <v>16726</v>
      </c>
      <c r="M1085" s="1660" t="s">
        <v>11800</v>
      </c>
      <c r="N1085" s="1661" t="s">
        <v>16700</v>
      </c>
      <c r="O1085" s="1661"/>
      <c r="P1085" s="1662"/>
      <c r="Q1085" s="1674"/>
      <c r="R1085" s="1666"/>
      <c r="S1085" s="1668"/>
      <c r="T1085" s="1674"/>
      <c r="U1085" s="1666"/>
      <c r="V1085" s="1666"/>
      <c r="W1085" s="1666"/>
      <c r="X1085" s="1666"/>
      <c r="Y1085" s="1667"/>
      <c r="Z1085" s="1668"/>
      <c r="AA1085" s="1675"/>
      <c r="AB1085" s="1676"/>
    </row>
    <row r="1086" ht="33.75" customHeight="1">
      <c r="A1086" s="1340" t="s">
        <v>35</v>
      </c>
      <c r="B1086" s="1764">
        <v>45493.0</v>
      </c>
      <c r="C1086" s="1801" t="s">
        <v>301</v>
      </c>
      <c r="D1086" s="1799" t="s">
        <v>4765</v>
      </c>
      <c r="E1086" s="1657"/>
      <c r="F1086" s="1657">
        <v>1684.0</v>
      </c>
      <c r="G1086" s="1658" t="s">
        <v>10646</v>
      </c>
      <c r="H1086" s="1657" t="s">
        <v>16691</v>
      </c>
      <c r="I1086" s="1657" t="s">
        <v>16727</v>
      </c>
      <c r="J1086" s="1657" t="s">
        <v>16728</v>
      </c>
      <c r="K1086" s="1657" t="s">
        <v>16729</v>
      </c>
      <c r="L1086" s="1659" t="s">
        <v>16730</v>
      </c>
      <c r="M1086" s="1660" t="s">
        <v>11800</v>
      </c>
      <c r="N1086" s="1661"/>
      <c r="O1086" s="1661"/>
      <c r="P1086" s="1662"/>
      <c r="Q1086" s="1674"/>
      <c r="R1086" s="1666"/>
      <c r="S1086" s="1668"/>
      <c r="T1086" s="1674"/>
      <c r="U1086" s="1666"/>
      <c r="V1086" s="1666"/>
      <c r="W1086" s="1666"/>
      <c r="X1086" s="1666"/>
      <c r="Y1086" s="1667"/>
      <c r="Z1086" s="1668"/>
      <c r="AA1086" s="1675"/>
      <c r="AB1086" s="1676"/>
    </row>
    <row r="1087" ht="33.75" customHeight="1">
      <c r="A1087" s="1631" t="s">
        <v>56</v>
      </c>
      <c r="B1087" s="1795">
        <v>45480.0</v>
      </c>
      <c r="C1087" s="1185" t="s">
        <v>301</v>
      </c>
      <c r="D1087" s="203" t="s">
        <v>1623</v>
      </c>
      <c r="E1087" s="1633"/>
      <c r="F1087" s="1633">
        <v>1685.0</v>
      </c>
      <c r="G1087" s="1633" t="s">
        <v>10646</v>
      </c>
      <c r="H1087" s="1633" t="s">
        <v>16691</v>
      </c>
      <c r="I1087" s="1633" t="s">
        <v>16731</v>
      </c>
      <c r="J1087" s="1633" t="s">
        <v>16732</v>
      </c>
      <c r="K1087" s="1633" t="s">
        <v>16733</v>
      </c>
      <c r="L1087" s="1634" t="s">
        <v>16734</v>
      </c>
      <c r="M1087" s="1635" t="s">
        <v>11800</v>
      </c>
      <c r="N1087" s="1636" t="s">
        <v>16735</v>
      </c>
      <c r="O1087" s="1636"/>
      <c r="P1087" s="1636"/>
      <c r="Q1087" s="1678"/>
      <c r="R1087" s="1648"/>
      <c r="S1087" s="1650"/>
      <c r="T1087" s="1678"/>
      <c r="U1087" s="1648"/>
      <c r="V1087" s="1648"/>
      <c r="W1087" s="1648"/>
      <c r="X1087" s="1648"/>
      <c r="Y1087" s="1649"/>
      <c r="Z1087" s="1650"/>
      <c r="AA1087" s="1679"/>
      <c r="AB1087" s="1680"/>
    </row>
    <row r="1088" ht="33.75" customHeight="1">
      <c r="A1088" s="1631" t="s">
        <v>87</v>
      </c>
      <c r="B1088" s="1795">
        <v>45490.0</v>
      </c>
      <c r="C1088" s="1185" t="s">
        <v>301</v>
      </c>
      <c r="D1088" s="1698" t="s">
        <v>13570</v>
      </c>
      <c r="E1088" s="1633"/>
      <c r="F1088" s="1633">
        <v>1686.0</v>
      </c>
      <c r="G1088" s="1633" t="s">
        <v>10646</v>
      </c>
      <c r="H1088" s="1633" t="s">
        <v>16691</v>
      </c>
      <c r="I1088" s="1633" t="s">
        <v>16736</v>
      </c>
      <c r="J1088" s="1633" t="s">
        <v>16737</v>
      </c>
      <c r="K1088" s="1633" t="s">
        <v>16738</v>
      </c>
      <c r="L1088" s="1634" t="s">
        <v>16739</v>
      </c>
      <c r="M1088" s="1635" t="s">
        <v>11800</v>
      </c>
      <c r="N1088" s="1636" t="s">
        <v>16740</v>
      </c>
      <c r="O1088" s="1636"/>
      <c r="P1088" s="1636"/>
      <c r="Q1088" s="1678"/>
      <c r="R1088" s="1648"/>
      <c r="S1088" s="1650"/>
      <c r="T1088" s="1678"/>
      <c r="U1088" s="1648"/>
      <c r="V1088" s="1648"/>
      <c r="W1088" s="1648"/>
      <c r="X1088" s="1648"/>
      <c r="Y1088" s="1649"/>
      <c r="Z1088" s="1650"/>
      <c r="AA1088" s="1679"/>
      <c r="AB1088" s="1680"/>
    </row>
    <row r="1089" ht="33.75" customHeight="1">
      <c r="A1089" s="1340" t="s">
        <v>35</v>
      </c>
      <c r="B1089" s="1764">
        <v>45493.0</v>
      </c>
      <c r="C1089" s="1801" t="s">
        <v>301</v>
      </c>
      <c r="D1089" s="1799" t="s">
        <v>5529</v>
      </c>
      <c r="E1089" s="1657"/>
      <c r="F1089" s="1657">
        <v>1687.0</v>
      </c>
      <c r="G1089" s="1658" t="s">
        <v>10646</v>
      </c>
      <c r="H1089" s="1657" t="s">
        <v>16691</v>
      </c>
      <c r="I1089" s="1657" t="s">
        <v>16741</v>
      </c>
      <c r="J1089" s="1657" t="s">
        <v>16742</v>
      </c>
      <c r="K1089" s="1657" t="s">
        <v>16743</v>
      </c>
      <c r="L1089" s="1659" t="s">
        <v>16744</v>
      </c>
      <c r="M1089" s="1660" t="s">
        <v>11800</v>
      </c>
      <c r="N1089" s="1661" t="s">
        <v>16527</v>
      </c>
      <c r="O1089" s="1661"/>
      <c r="P1089" s="1662"/>
      <c r="Q1089" s="1674"/>
      <c r="R1089" s="1666"/>
      <c r="S1089" s="1668"/>
      <c r="T1089" s="1674"/>
      <c r="U1089" s="1666"/>
      <c r="V1089" s="1666"/>
      <c r="W1089" s="1666"/>
      <c r="X1089" s="1666"/>
      <c r="Y1089" s="1667"/>
      <c r="Z1089" s="1668"/>
      <c r="AA1089" s="1675"/>
      <c r="AB1089" s="1676"/>
    </row>
    <row r="1090" ht="33.75" customHeight="1">
      <c r="A1090" s="1631" t="s">
        <v>56</v>
      </c>
      <c r="B1090" s="1795">
        <v>45480.0</v>
      </c>
      <c r="C1090" s="1185" t="s">
        <v>301</v>
      </c>
      <c r="D1090" s="203" t="s">
        <v>3060</v>
      </c>
      <c r="E1090" s="1633"/>
      <c r="F1090" s="1633">
        <v>1688.0</v>
      </c>
      <c r="G1090" s="1633" t="s">
        <v>10646</v>
      </c>
      <c r="H1090" s="1633" t="s">
        <v>16691</v>
      </c>
      <c r="I1090" s="1633" t="s">
        <v>16745</v>
      </c>
      <c r="J1090" s="1633" t="s">
        <v>16746</v>
      </c>
      <c r="K1090" s="1633" t="s">
        <v>16747</v>
      </c>
      <c r="L1090" s="1634" t="s">
        <v>16748</v>
      </c>
      <c r="M1090" s="1635" t="s">
        <v>11800</v>
      </c>
      <c r="N1090" s="1636"/>
      <c r="O1090" s="1636"/>
      <c r="P1090" s="1636"/>
      <c r="Q1090" s="1678"/>
      <c r="R1090" s="1648"/>
      <c r="S1090" s="1650"/>
      <c r="T1090" s="1678"/>
      <c r="U1090" s="1648"/>
      <c r="V1090" s="1648"/>
      <c r="W1090" s="1648"/>
      <c r="X1090" s="1648"/>
      <c r="Y1090" s="1649"/>
      <c r="Z1090" s="1650"/>
      <c r="AA1090" s="1679"/>
      <c r="AB1090" s="1680"/>
    </row>
    <row r="1091" ht="33.75" customHeight="1">
      <c r="A1091" s="1631" t="s">
        <v>87</v>
      </c>
      <c r="B1091" s="1795">
        <v>45490.0</v>
      </c>
      <c r="C1091" s="1185" t="s">
        <v>301</v>
      </c>
      <c r="D1091" s="1698" t="s">
        <v>16749</v>
      </c>
      <c r="E1091" s="1633"/>
      <c r="F1091" s="1633">
        <v>1689.0</v>
      </c>
      <c r="G1091" s="1633" t="s">
        <v>10646</v>
      </c>
      <c r="H1091" s="1633" t="s">
        <v>16691</v>
      </c>
      <c r="I1091" s="1633" t="s">
        <v>16750</v>
      </c>
      <c r="J1091" s="1633" t="s">
        <v>16751</v>
      </c>
      <c r="K1091" s="1633" t="s">
        <v>16752</v>
      </c>
      <c r="L1091" s="1634" t="s">
        <v>16753</v>
      </c>
      <c r="M1091" s="1635" t="s">
        <v>11800</v>
      </c>
      <c r="N1091" s="1636" t="s">
        <v>16754</v>
      </c>
      <c r="O1091" s="1636"/>
      <c r="P1091" s="1636"/>
      <c r="Q1091" s="1678"/>
      <c r="R1091" s="1648"/>
      <c r="S1091" s="1650"/>
      <c r="T1091" s="1678"/>
      <c r="U1091" s="1648"/>
      <c r="V1091" s="1648"/>
      <c r="W1091" s="1648"/>
      <c r="X1091" s="1648"/>
      <c r="Y1091" s="1649"/>
      <c r="Z1091" s="1650"/>
      <c r="AA1091" s="1679" t="s">
        <v>16755</v>
      </c>
      <c r="AB1091" s="1680"/>
    </row>
    <row r="1092" ht="33.75" customHeight="1">
      <c r="A1092" s="1340" t="s">
        <v>35</v>
      </c>
      <c r="B1092" s="1764">
        <v>45493.0</v>
      </c>
      <c r="C1092" s="1801" t="s">
        <v>301</v>
      </c>
      <c r="D1092" s="1799" t="s">
        <v>4765</v>
      </c>
      <c r="E1092" s="1657"/>
      <c r="F1092" s="1657">
        <v>1690.0</v>
      </c>
      <c r="G1092" s="1658" t="s">
        <v>10646</v>
      </c>
      <c r="H1092" s="1657" t="s">
        <v>16691</v>
      </c>
      <c r="I1092" s="1657" t="s">
        <v>16756</v>
      </c>
      <c r="J1092" s="1657" t="s">
        <v>16757</v>
      </c>
      <c r="K1092" s="1657" t="s">
        <v>16758</v>
      </c>
      <c r="L1092" s="1659" t="s">
        <v>16759</v>
      </c>
      <c r="M1092" s="1660" t="s">
        <v>11800</v>
      </c>
      <c r="N1092" s="1661" t="s">
        <v>16760</v>
      </c>
      <c r="O1092" s="1661"/>
      <c r="P1092" s="1662"/>
      <c r="Q1092" s="1674"/>
      <c r="R1092" s="1666"/>
      <c r="S1092" s="1668"/>
      <c r="T1092" s="1674"/>
      <c r="U1092" s="1666"/>
      <c r="V1092" s="1666"/>
      <c r="W1092" s="1666"/>
      <c r="X1092" s="1666"/>
      <c r="Y1092" s="1667"/>
      <c r="Z1092" s="1668"/>
      <c r="AA1092" s="1675"/>
      <c r="AB1092" s="1676"/>
    </row>
    <row r="1093" ht="33.75" customHeight="1">
      <c r="A1093" s="1631" t="s">
        <v>56</v>
      </c>
      <c r="B1093" s="1795">
        <v>45480.0</v>
      </c>
      <c r="C1093" s="1185" t="s">
        <v>301</v>
      </c>
      <c r="D1093" s="203" t="s">
        <v>1544</v>
      </c>
      <c r="E1093" s="1633"/>
      <c r="F1093" s="1633">
        <v>1691.0</v>
      </c>
      <c r="G1093" s="1633" t="s">
        <v>10646</v>
      </c>
      <c r="H1093" s="1633" t="s">
        <v>16691</v>
      </c>
      <c r="I1093" s="1633" t="s">
        <v>16761</v>
      </c>
      <c r="J1093" s="1633" t="s">
        <v>16762</v>
      </c>
      <c r="K1093" s="1633" t="s">
        <v>16763</v>
      </c>
      <c r="L1093" s="1634" t="s">
        <v>16764</v>
      </c>
      <c r="M1093" s="1635" t="s">
        <v>11800</v>
      </c>
      <c r="N1093" s="1636"/>
      <c r="O1093" s="1636"/>
      <c r="P1093" s="1636"/>
      <c r="Q1093" s="1678"/>
      <c r="R1093" s="1648"/>
      <c r="S1093" s="1650"/>
      <c r="T1093" s="1678"/>
      <c r="U1093" s="1648"/>
      <c r="V1093" s="1648"/>
      <c r="W1093" s="1648"/>
      <c r="X1093" s="1648"/>
      <c r="Y1093" s="1649"/>
      <c r="Z1093" s="1650"/>
      <c r="AA1093" s="1679"/>
      <c r="AB1093" s="1680"/>
    </row>
    <row r="1094" ht="33.75" customHeight="1">
      <c r="A1094" s="1725" t="s">
        <v>87</v>
      </c>
      <c r="B1094" s="1657"/>
      <c r="C1094" s="1185" t="s">
        <v>301</v>
      </c>
      <c r="D1094" s="1657"/>
      <c r="E1094" s="1657"/>
      <c r="F1094" s="1657">
        <v>1692.0</v>
      </c>
      <c r="G1094" s="1658" t="s">
        <v>10646</v>
      </c>
      <c r="H1094" s="1657" t="s">
        <v>16691</v>
      </c>
      <c r="I1094" s="1657" t="s">
        <v>16765</v>
      </c>
      <c r="J1094" s="1657" t="s">
        <v>16766</v>
      </c>
      <c r="K1094" s="1657" t="s">
        <v>16767</v>
      </c>
      <c r="L1094" s="1659" t="s">
        <v>16768</v>
      </c>
      <c r="M1094" s="1660" t="s">
        <v>11800</v>
      </c>
      <c r="N1094" s="1661"/>
      <c r="O1094" s="1661"/>
      <c r="P1094" s="1662"/>
      <c r="Q1094" s="1674"/>
      <c r="R1094" s="1666"/>
      <c r="S1094" s="1668"/>
      <c r="T1094" s="1674"/>
      <c r="U1094" s="1666"/>
      <c r="V1094" s="1666"/>
      <c r="W1094" s="1666"/>
      <c r="X1094" s="1666"/>
      <c r="Y1094" s="1667"/>
      <c r="Z1094" s="1668"/>
      <c r="AA1094" s="1675"/>
      <c r="AB1094" s="1676"/>
    </row>
    <row r="1095" ht="33.75" customHeight="1">
      <c r="A1095" s="1725" t="s">
        <v>35</v>
      </c>
      <c r="B1095" s="1764">
        <v>45493.0</v>
      </c>
      <c r="C1095" s="1801" t="s">
        <v>301</v>
      </c>
      <c r="D1095" s="1802" t="s">
        <v>5538</v>
      </c>
      <c r="E1095" s="1673"/>
      <c r="F1095" s="1673">
        <v>1693.0</v>
      </c>
      <c r="G1095" s="1673" t="s">
        <v>10646</v>
      </c>
      <c r="H1095" s="1673" t="s">
        <v>16691</v>
      </c>
      <c r="I1095" s="1673" t="s">
        <v>16769</v>
      </c>
      <c r="J1095" s="1673" t="s">
        <v>16770</v>
      </c>
      <c r="K1095" s="1798">
        <v>8.66622055E8</v>
      </c>
      <c r="L1095" s="1729" t="s">
        <v>16771</v>
      </c>
      <c r="M1095" s="1730" t="s">
        <v>11800</v>
      </c>
      <c r="N1095" s="1731" t="s">
        <v>16772</v>
      </c>
      <c r="O1095" s="1731"/>
      <c r="P1095" s="1731"/>
      <c r="Q1095" s="1732"/>
      <c r="R1095" s="1733"/>
      <c r="S1095" s="1734"/>
      <c r="T1095" s="1732"/>
      <c r="U1095" s="1733"/>
      <c r="V1095" s="1733"/>
      <c r="W1095" s="1733"/>
      <c r="X1095" s="1733"/>
      <c r="Y1095" s="1735"/>
      <c r="Z1095" s="1734"/>
      <c r="AA1095" s="1736"/>
      <c r="AB1095" s="1737"/>
    </row>
    <row r="1096" ht="33.75" customHeight="1">
      <c r="A1096" s="1340" t="s">
        <v>56</v>
      </c>
      <c r="B1096" s="1657"/>
      <c r="C1096" s="1185" t="s">
        <v>301</v>
      </c>
      <c r="D1096" s="1793"/>
      <c r="E1096" s="1657"/>
      <c r="F1096" s="1657">
        <v>1694.0</v>
      </c>
      <c r="G1096" s="1658" t="s">
        <v>10646</v>
      </c>
      <c r="H1096" s="1657" t="s">
        <v>16773</v>
      </c>
      <c r="I1096" s="1657" t="s">
        <v>16774</v>
      </c>
      <c r="J1096" s="1657" t="s">
        <v>16775</v>
      </c>
      <c r="K1096" s="1657" t="s">
        <v>16776</v>
      </c>
      <c r="L1096" s="1659" t="s">
        <v>16777</v>
      </c>
      <c r="M1096" s="1660" t="s">
        <v>11800</v>
      </c>
      <c r="N1096" s="1661"/>
      <c r="O1096" s="1661"/>
      <c r="P1096" s="1662"/>
      <c r="Q1096" s="1674"/>
      <c r="R1096" s="1666"/>
      <c r="S1096" s="1668"/>
      <c r="T1096" s="1674"/>
      <c r="U1096" s="1666"/>
      <c r="V1096" s="1666"/>
      <c r="W1096" s="1666"/>
      <c r="X1096" s="1666"/>
      <c r="Y1096" s="1667"/>
      <c r="Z1096" s="1668"/>
      <c r="AA1096" s="1675"/>
      <c r="AB1096" s="1676"/>
    </row>
    <row r="1097" ht="33.75" customHeight="1">
      <c r="A1097" s="1725" t="s">
        <v>87</v>
      </c>
      <c r="B1097" s="1657"/>
      <c r="C1097" s="1185" t="s">
        <v>301</v>
      </c>
      <c r="D1097" s="1657"/>
      <c r="E1097" s="1657"/>
      <c r="F1097" s="1657">
        <v>1695.0</v>
      </c>
      <c r="G1097" s="1658" t="s">
        <v>10646</v>
      </c>
      <c r="H1097" s="1657" t="s">
        <v>16773</v>
      </c>
      <c r="I1097" s="1657" t="s">
        <v>14901</v>
      </c>
      <c r="J1097" s="1657" t="s">
        <v>16778</v>
      </c>
      <c r="K1097" s="1657" t="s">
        <v>16779</v>
      </c>
      <c r="L1097" s="1659" t="s">
        <v>16780</v>
      </c>
      <c r="M1097" s="1660" t="s">
        <v>11800</v>
      </c>
      <c r="N1097" s="1661" t="s">
        <v>16781</v>
      </c>
      <c r="O1097" s="1661"/>
      <c r="P1097" s="1662"/>
      <c r="Q1097" s="1674"/>
      <c r="R1097" s="1666"/>
      <c r="S1097" s="1668"/>
      <c r="T1097" s="1674"/>
      <c r="U1097" s="1666"/>
      <c r="V1097" s="1666"/>
      <c r="W1097" s="1666"/>
      <c r="X1097" s="1666"/>
      <c r="Y1097" s="1667"/>
      <c r="Z1097" s="1668"/>
      <c r="AA1097" s="1675"/>
      <c r="AB1097" s="1676"/>
    </row>
    <row r="1098" ht="33.75" customHeight="1">
      <c r="A1098" s="1340" t="s">
        <v>35</v>
      </c>
      <c r="B1098" s="1764">
        <v>45493.0</v>
      </c>
      <c r="C1098" s="1801" t="s">
        <v>301</v>
      </c>
      <c r="D1098" s="1799" t="s">
        <v>5538</v>
      </c>
      <c r="E1098" s="1657"/>
      <c r="F1098" s="1657">
        <v>1696.0</v>
      </c>
      <c r="G1098" s="1658" t="s">
        <v>10646</v>
      </c>
      <c r="H1098" s="1657" t="s">
        <v>16773</v>
      </c>
      <c r="I1098" s="1657" t="s">
        <v>16782</v>
      </c>
      <c r="J1098" s="1657" t="s">
        <v>16783</v>
      </c>
      <c r="K1098" s="1657" t="s">
        <v>16784</v>
      </c>
      <c r="L1098" s="1659" t="s">
        <v>16785</v>
      </c>
      <c r="M1098" s="1660" t="s">
        <v>11800</v>
      </c>
      <c r="N1098" s="1661"/>
      <c r="O1098" s="1661"/>
      <c r="P1098" s="1662"/>
      <c r="Q1098" s="1674"/>
      <c r="R1098" s="1666"/>
      <c r="S1098" s="1668"/>
      <c r="T1098" s="1674"/>
      <c r="U1098" s="1666"/>
      <c r="V1098" s="1666"/>
      <c r="W1098" s="1666"/>
      <c r="X1098" s="1666"/>
      <c r="Y1098" s="1667"/>
      <c r="Z1098" s="1668"/>
      <c r="AA1098" s="1675" t="s">
        <v>16786</v>
      </c>
      <c r="AB1098" s="1676"/>
    </row>
    <row r="1099" ht="33.75" customHeight="1">
      <c r="A1099" s="1340" t="s">
        <v>56</v>
      </c>
      <c r="B1099" s="1657"/>
      <c r="C1099" s="1185" t="s">
        <v>301</v>
      </c>
      <c r="D1099" s="1793"/>
      <c r="E1099" s="1657"/>
      <c r="F1099" s="1657">
        <v>1697.0</v>
      </c>
      <c r="G1099" s="1658" t="s">
        <v>10646</v>
      </c>
      <c r="H1099" s="1657" t="s">
        <v>16773</v>
      </c>
      <c r="I1099" s="1657" t="s">
        <v>16787</v>
      </c>
      <c r="J1099" s="1657" t="s">
        <v>16788</v>
      </c>
      <c r="K1099" s="1657" t="s">
        <v>16789</v>
      </c>
      <c r="L1099" s="1659" t="s">
        <v>16790</v>
      </c>
      <c r="M1099" s="1660" t="s">
        <v>11800</v>
      </c>
      <c r="N1099" s="1661" t="s">
        <v>16791</v>
      </c>
      <c r="O1099" s="1661"/>
      <c r="P1099" s="1662"/>
      <c r="Q1099" s="1674"/>
      <c r="R1099" s="1666"/>
      <c r="S1099" s="1668"/>
      <c r="T1099" s="1674"/>
      <c r="U1099" s="1666"/>
      <c r="V1099" s="1666"/>
      <c r="W1099" s="1666"/>
      <c r="X1099" s="1666"/>
      <c r="Y1099" s="1667"/>
      <c r="Z1099" s="1668"/>
      <c r="AA1099" s="1675"/>
      <c r="AB1099" s="1676"/>
    </row>
    <row r="1100" ht="33.75" customHeight="1">
      <c r="A1100" s="1725" t="s">
        <v>87</v>
      </c>
      <c r="B1100" s="1657"/>
      <c r="C1100" s="1185" t="s">
        <v>301</v>
      </c>
      <c r="D1100" s="1657"/>
      <c r="E1100" s="1657"/>
      <c r="F1100" s="1657">
        <v>1698.0</v>
      </c>
      <c r="G1100" s="1658" t="s">
        <v>10646</v>
      </c>
      <c r="H1100" s="1657" t="s">
        <v>16773</v>
      </c>
      <c r="I1100" s="1657" t="s">
        <v>16792</v>
      </c>
      <c r="J1100" s="1657" t="s">
        <v>16793</v>
      </c>
      <c r="K1100" s="1657" t="s">
        <v>16794</v>
      </c>
      <c r="L1100" s="1659" t="s">
        <v>16795</v>
      </c>
      <c r="M1100" s="1660" t="s">
        <v>11800</v>
      </c>
      <c r="N1100" s="1661" t="s">
        <v>16796</v>
      </c>
      <c r="O1100" s="1661"/>
      <c r="P1100" s="1662"/>
      <c r="Q1100" s="1674"/>
      <c r="R1100" s="1666"/>
      <c r="S1100" s="1668"/>
      <c r="T1100" s="1674"/>
      <c r="U1100" s="1666"/>
      <c r="V1100" s="1666"/>
      <c r="W1100" s="1666"/>
      <c r="X1100" s="1666"/>
      <c r="Y1100" s="1667"/>
      <c r="Z1100" s="1668"/>
      <c r="AA1100" s="1675"/>
      <c r="AB1100" s="1676"/>
    </row>
    <row r="1101" ht="33.75" customHeight="1">
      <c r="A1101" s="1340" t="s">
        <v>35</v>
      </c>
      <c r="B1101" s="1764">
        <v>45493.0</v>
      </c>
      <c r="C1101" s="1801" t="s">
        <v>301</v>
      </c>
      <c r="D1101" s="1799" t="s">
        <v>5538</v>
      </c>
      <c r="E1101" s="1657"/>
      <c r="F1101" s="1657">
        <v>1699.0</v>
      </c>
      <c r="G1101" s="1658" t="s">
        <v>10646</v>
      </c>
      <c r="H1101" s="1657" t="s">
        <v>16773</v>
      </c>
      <c r="I1101" s="1657" t="s">
        <v>2702</v>
      </c>
      <c r="J1101" s="1657" t="s">
        <v>16797</v>
      </c>
      <c r="K1101" s="1657" t="s">
        <v>16798</v>
      </c>
      <c r="L1101" s="1659" t="s">
        <v>16799</v>
      </c>
      <c r="M1101" s="1660" t="s">
        <v>11800</v>
      </c>
      <c r="N1101" s="1661" t="s">
        <v>16800</v>
      </c>
      <c r="O1101" s="1661"/>
      <c r="P1101" s="1662"/>
      <c r="Q1101" s="1674"/>
      <c r="R1101" s="1666"/>
      <c r="S1101" s="1668"/>
      <c r="T1101" s="1674"/>
      <c r="U1101" s="1666"/>
      <c r="V1101" s="1666"/>
      <c r="W1101" s="1666"/>
      <c r="X1101" s="1666"/>
      <c r="Y1101" s="1667"/>
      <c r="Z1101" s="1668"/>
      <c r="AA1101" s="1675"/>
      <c r="AB1101" s="1676"/>
    </row>
    <row r="1102" ht="33.75" customHeight="1">
      <c r="A1102" s="1340" t="s">
        <v>56</v>
      </c>
      <c r="B1102" s="1794">
        <v>45480.0</v>
      </c>
      <c r="C1102" s="1185" t="s">
        <v>301</v>
      </c>
      <c r="D1102" s="1655" t="s">
        <v>674</v>
      </c>
      <c r="E1102" s="1657"/>
      <c r="F1102" s="1657">
        <v>1700.0</v>
      </c>
      <c r="G1102" s="1658" t="s">
        <v>10646</v>
      </c>
      <c r="H1102" s="1657" t="s">
        <v>16773</v>
      </c>
      <c r="I1102" s="1657" t="s">
        <v>16801</v>
      </c>
      <c r="J1102" s="1657" t="s">
        <v>16802</v>
      </c>
      <c r="K1102" s="1657" t="s">
        <v>16803</v>
      </c>
      <c r="L1102" s="1659" t="s">
        <v>16804</v>
      </c>
      <c r="M1102" s="1660" t="s">
        <v>11800</v>
      </c>
      <c r="N1102" s="1661"/>
      <c r="O1102" s="1661"/>
      <c r="P1102" s="1662"/>
      <c r="Q1102" s="1674"/>
      <c r="R1102" s="1666"/>
      <c r="S1102" s="1668"/>
      <c r="T1102" s="1674"/>
      <c r="U1102" s="1666"/>
      <c r="V1102" s="1666"/>
      <c r="W1102" s="1666"/>
      <c r="X1102" s="1666"/>
      <c r="Y1102" s="1667"/>
      <c r="Z1102" s="1668"/>
      <c r="AA1102" s="1675"/>
      <c r="AB1102" s="1676"/>
    </row>
    <row r="1103" ht="33.75" customHeight="1">
      <c r="A1103" s="1631" t="s">
        <v>87</v>
      </c>
      <c r="B1103" s="1795">
        <v>45478.0</v>
      </c>
      <c r="C1103" s="1185" t="s">
        <v>301</v>
      </c>
      <c r="D1103" s="1698" t="s">
        <v>1623</v>
      </c>
      <c r="E1103" s="1633"/>
      <c r="F1103" s="1633">
        <v>1701.0</v>
      </c>
      <c r="G1103" s="1633" t="s">
        <v>10646</v>
      </c>
      <c r="H1103" s="1633" t="s">
        <v>16773</v>
      </c>
      <c r="I1103" s="1633" t="s">
        <v>16805</v>
      </c>
      <c r="J1103" s="1633" t="s">
        <v>16806</v>
      </c>
      <c r="K1103" s="1633" t="s">
        <v>16807</v>
      </c>
      <c r="L1103" s="1634" t="s">
        <v>16808</v>
      </c>
      <c r="M1103" s="1635" t="s">
        <v>11800</v>
      </c>
      <c r="N1103" s="1636" t="s">
        <v>16809</v>
      </c>
      <c r="O1103" s="1636"/>
      <c r="P1103" s="1636"/>
      <c r="Q1103" s="1678"/>
      <c r="R1103" s="1648"/>
      <c r="S1103" s="1650"/>
      <c r="T1103" s="1678"/>
      <c r="U1103" s="1648"/>
      <c r="V1103" s="1648"/>
      <c r="W1103" s="1648"/>
      <c r="X1103" s="1648"/>
      <c r="Y1103" s="1649"/>
      <c r="Z1103" s="1650"/>
      <c r="AA1103" s="1679"/>
      <c r="AB1103" s="1680"/>
    </row>
    <row r="1104" ht="33.75" customHeight="1">
      <c r="A1104" s="1340" t="s">
        <v>35</v>
      </c>
      <c r="B1104" s="1764">
        <v>45493.0</v>
      </c>
      <c r="C1104" s="1801" t="s">
        <v>301</v>
      </c>
      <c r="D1104" s="1799" t="s">
        <v>5854</v>
      </c>
      <c r="E1104" s="1657"/>
      <c r="F1104" s="1657">
        <v>1702.0</v>
      </c>
      <c r="G1104" s="1658" t="s">
        <v>10646</v>
      </c>
      <c r="H1104" s="1657" t="s">
        <v>16773</v>
      </c>
      <c r="I1104" s="1657" t="s">
        <v>16810</v>
      </c>
      <c r="J1104" s="1657" t="s">
        <v>16811</v>
      </c>
      <c r="K1104" s="1657" t="s">
        <v>16812</v>
      </c>
      <c r="L1104" s="1659" t="s">
        <v>16813</v>
      </c>
      <c r="M1104" s="1660" t="s">
        <v>11800</v>
      </c>
      <c r="N1104" s="1661" t="s">
        <v>16814</v>
      </c>
      <c r="O1104" s="1661"/>
      <c r="P1104" s="1662"/>
      <c r="Q1104" s="1674"/>
      <c r="R1104" s="1666"/>
      <c r="S1104" s="1668"/>
      <c r="T1104" s="1674"/>
      <c r="U1104" s="1666"/>
      <c r="V1104" s="1666"/>
      <c r="W1104" s="1666"/>
      <c r="X1104" s="1666"/>
      <c r="Y1104" s="1667"/>
      <c r="Z1104" s="1668"/>
      <c r="AA1104" s="1675"/>
      <c r="AB1104" s="1676"/>
    </row>
    <row r="1105" ht="33.75" customHeight="1">
      <c r="A1105" s="1631" t="s">
        <v>56</v>
      </c>
      <c r="B1105" s="1795">
        <v>45480.0</v>
      </c>
      <c r="C1105" s="1185" t="s">
        <v>301</v>
      </c>
      <c r="D1105" s="203" t="s">
        <v>862</v>
      </c>
      <c r="E1105" s="1633"/>
      <c r="F1105" s="1633">
        <v>1703.0</v>
      </c>
      <c r="G1105" s="1633" t="s">
        <v>10646</v>
      </c>
      <c r="H1105" s="1633" t="s">
        <v>16773</v>
      </c>
      <c r="I1105" s="1633" t="s">
        <v>16815</v>
      </c>
      <c r="J1105" s="1633" t="s">
        <v>16816</v>
      </c>
      <c r="K1105" s="1633" t="s">
        <v>16817</v>
      </c>
      <c r="L1105" s="1634" t="s">
        <v>16818</v>
      </c>
      <c r="M1105" s="1635" t="s">
        <v>11800</v>
      </c>
      <c r="N1105" s="1636" t="s">
        <v>16819</v>
      </c>
      <c r="O1105" s="1636"/>
      <c r="P1105" s="1636"/>
      <c r="Q1105" s="1678"/>
      <c r="R1105" s="1648"/>
      <c r="S1105" s="1650"/>
      <c r="T1105" s="1678"/>
      <c r="U1105" s="1648"/>
      <c r="V1105" s="1648"/>
      <c r="W1105" s="1648"/>
      <c r="X1105" s="1648"/>
      <c r="Y1105" s="1649"/>
      <c r="Z1105" s="1650"/>
      <c r="AA1105" s="1679"/>
      <c r="AB1105" s="1680"/>
    </row>
    <row r="1106" ht="33.75" customHeight="1">
      <c r="A1106" s="1725" t="s">
        <v>87</v>
      </c>
      <c r="B1106" s="1657"/>
      <c r="C1106" s="1185" t="s">
        <v>301</v>
      </c>
      <c r="D1106" s="1657"/>
      <c r="E1106" s="1657"/>
      <c r="F1106" s="1657">
        <v>1704.0</v>
      </c>
      <c r="G1106" s="1658" t="s">
        <v>10646</v>
      </c>
      <c r="H1106" s="1657" t="s">
        <v>16773</v>
      </c>
      <c r="I1106" s="1657" t="s">
        <v>16820</v>
      </c>
      <c r="J1106" s="1657" t="s">
        <v>16821</v>
      </c>
      <c r="K1106" s="1657" t="s">
        <v>16822</v>
      </c>
      <c r="L1106" s="1659" t="s">
        <v>16823</v>
      </c>
      <c r="M1106" s="1660" t="s">
        <v>11800</v>
      </c>
      <c r="N1106" s="1661" t="s">
        <v>16824</v>
      </c>
      <c r="O1106" s="1661"/>
      <c r="P1106" s="1662"/>
      <c r="Q1106" s="1674"/>
      <c r="R1106" s="1666"/>
      <c r="S1106" s="1668"/>
      <c r="T1106" s="1674"/>
      <c r="U1106" s="1666"/>
      <c r="V1106" s="1666"/>
      <c r="W1106" s="1666"/>
      <c r="X1106" s="1666"/>
      <c r="Y1106" s="1667"/>
      <c r="Z1106" s="1668"/>
      <c r="AA1106" s="1675"/>
      <c r="AB1106" s="1676"/>
    </row>
    <row r="1107" ht="33.75" customHeight="1">
      <c r="A1107" s="1340" t="s">
        <v>35</v>
      </c>
      <c r="B1107" s="1764">
        <v>45493.0</v>
      </c>
      <c r="C1107" s="1801" t="s">
        <v>301</v>
      </c>
      <c r="D1107" s="1799" t="s">
        <v>7775</v>
      </c>
      <c r="E1107" s="1657"/>
      <c r="F1107" s="1657">
        <v>1705.0</v>
      </c>
      <c r="G1107" s="1658" t="s">
        <v>10646</v>
      </c>
      <c r="H1107" s="1657" t="s">
        <v>16773</v>
      </c>
      <c r="I1107" s="1657" t="s">
        <v>16825</v>
      </c>
      <c r="J1107" s="1657" t="s">
        <v>16826</v>
      </c>
      <c r="K1107" s="1657" t="s">
        <v>16827</v>
      </c>
      <c r="L1107" s="1659" t="s">
        <v>16828</v>
      </c>
      <c r="M1107" s="1660" t="s">
        <v>11800</v>
      </c>
      <c r="N1107" s="1661" t="s">
        <v>16829</v>
      </c>
      <c r="O1107" s="1661"/>
      <c r="P1107" s="1662"/>
      <c r="Q1107" s="1674"/>
      <c r="R1107" s="1666"/>
      <c r="S1107" s="1668"/>
      <c r="T1107" s="1674"/>
      <c r="U1107" s="1666"/>
      <c r="V1107" s="1666"/>
      <c r="W1107" s="1666"/>
      <c r="X1107" s="1666"/>
      <c r="Y1107" s="1667"/>
      <c r="Z1107" s="1668"/>
      <c r="AA1107" s="1675"/>
      <c r="AB1107" s="1676"/>
    </row>
    <row r="1108" ht="33.75" customHeight="1">
      <c r="A1108" s="1340" t="s">
        <v>56</v>
      </c>
      <c r="B1108" s="1794">
        <v>45480.0</v>
      </c>
      <c r="C1108" s="1185" t="s">
        <v>301</v>
      </c>
      <c r="D1108" s="182" t="s">
        <v>1371</v>
      </c>
      <c r="E1108" s="1657"/>
      <c r="F1108" s="1657">
        <v>1706.0</v>
      </c>
      <c r="G1108" s="1658" t="s">
        <v>10646</v>
      </c>
      <c r="H1108" s="1657" t="s">
        <v>16773</v>
      </c>
      <c r="I1108" s="1657" t="s">
        <v>16830</v>
      </c>
      <c r="J1108" s="1657" t="s">
        <v>16831</v>
      </c>
      <c r="K1108" s="1657" t="s">
        <v>16832</v>
      </c>
      <c r="L1108" s="1659" t="s">
        <v>16833</v>
      </c>
      <c r="M1108" s="1660" t="s">
        <v>11800</v>
      </c>
      <c r="N1108" s="1661"/>
      <c r="O1108" s="1661"/>
      <c r="P1108" s="1662"/>
      <c r="Q1108" s="1674"/>
      <c r="R1108" s="1666"/>
      <c r="S1108" s="1668"/>
      <c r="T1108" s="1674"/>
      <c r="U1108" s="1666"/>
      <c r="V1108" s="1666"/>
      <c r="W1108" s="1666"/>
      <c r="X1108" s="1666"/>
      <c r="Y1108" s="1667"/>
      <c r="Z1108" s="1668"/>
      <c r="AA1108" s="1675"/>
      <c r="AB1108" s="1676"/>
    </row>
    <row r="1109" ht="33.75" customHeight="1">
      <c r="A1109" s="1725" t="s">
        <v>87</v>
      </c>
      <c r="B1109" s="1657"/>
      <c r="C1109" s="1185" t="s">
        <v>301</v>
      </c>
      <c r="D1109" s="1657"/>
      <c r="E1109" s="1657"/>
      <c r="F1109" s="1657">
        <v>1707.0</v>
      </c>
      <c r="G1109" s="1658" t="s">
        <v>10646</v>
      </c>
      <c r="H1109" s="1657" t="s">
        <v>16773</v>
      </c>
      <c r="I1109" s="1657" t="s">
        <v>16834</v>
      </c>
      <c r="J1109" s="1657" t="s">
        <v>16835</v>
      </c>
      <c r="K1109" s="1657" t="s">
        <v>16836</v>
      </c>
      <c r="L1109" s="1659" t="s">
        <v>16837</v>
      </c>
      <c r="M1109" s="1660" t="s">
        <v>11800</v>
      </c>
      <c r="N1109" s="1661"/>
      <c r="O1109" s="1661"/>
      <c r="P1109" s="1662"/>
      <c r="Q1109" s="1674"/>
      <c r="R1109" s="1666"/>
      <c r="S1109" s="1668"/>
      <c r="T1109" s="1674"/>
      <c r="U1109" s="1666"/>
      <c r="V1109" s="1666"/>
      <c r="W1109" s="1666"/>
      <c r="X1109" s="1666"/>
      <c r="Y1109" s="1667"/>
      <c r="Z1109" s="1668"/>
      <c r="AA1109" s="1675"/>
      <c r="AB1109" s="1676"/>
    </row>
    <row r="1110" ht="33.75" customHeight="1">
      <c r="A1110" s="1340" t="s">
        <v>35</v>
      </c>
      <c r="B1110" s="1764">
        <v>45493.0</v>
      </c>
      <c r="C1110" s="1801" t="s">
        <v>301</v>
      </c>
      <c r="D1110" s="1799" t="s">
        <v>5529</v>
      </c>
      <c r="E1110" s="1657"/>
      <c r="F1110" s="1657">
        <v>1708.0</v>
      </c>
      <c r="G1110" s="1658" t="s">
        <v>10646</v>
      </c>
      <c r="H1110" s="1657" t="s">
        <v>16773</v>
      </c>
      <c r="I1110" s="1657" t="s">
        <v>16838</v>
      </c>
      <c r="J1110" s="1657" t="s">
        <v>16839</v>
      </c>
      <c r="K1110" s="1657" t="s">
        <v>16840</v>
      </c>
      <c r="L1110" s="1659" t="s">
        <v>16841</v>
      </c>
      <c r="M1110" s="1660" t="s">
        <v>11800</v>
      </c>
      <c r="N1110" s="1661"/>
      <c r="O1110" s="1661"/>
      <c r="P1110" s="1662"/>
      <c r="Q1110" s="1674"/>
      <c r="R1110" s="1666"/>
      <c r="S1110" s="1668"/>
      <c r="T1110" s="1674"/>
      <c r="U1110" s="1666"/>
      <c r="V1110" s="1666"/>
      <c r="W1110" s="1666"/>
      <c r="X1110" s="1666"/>
      <c r="Y1110" s="1667"/>
      <c r="Z1110" s="1668"/>
      <c r="AA1110" s="1675"/>
      <c r="AB1110" s="1676"/>
    </row>
    <row r="1111" ht="33.75" customHeight="1">
      <c r="A1111" s="1340" t="s">
        <v>56</v>
      </c>
      <c r="B1111" s="1794">
        <v>45480.0</v>
      </c>
      <c r="C1111" s="1185" t="s">
        <v>301</v>
      </c>
      <c r="D1111" s="1655" t="s">
        <v>674</v>
      </c>
      <c r="E1111" s="1657"/>
      <c r="F1111" s="1657">
        <v>1709.0</v>
      </c>
      <c r="G1111" s="1658" t="s">
        <v>10646</v>
      </c>
      <c r="H1111" s="1657" t="s">
        <v>16773</v>
      </c>
      <c r="I1111" s="1657" t="s">
        <v>16842</v>
      </c>
      <c r="J1111" s="1657" t="s">
        <v>16843</v>
      </c>
      <c r="K1111" s="1657" t="s">
        <v>16844</v>
      </c>
      <c r="L1111" s="1659" t="s">
        <v>16845</v>
      </c>
      <c r="M1111" s="1660" t="s">
        <v>11800</v>
      </c>
      <c r="N1111" s="1661" t="s">
        <v>16846</v>
      </c>
      <c r="O1111" s="1661"/>
      <c r="P1111" s="1662"/>
      <c r="Q1111" s="1674"/>
      <c r="R1111" s="1666"/>
      <c r="S1111" s="1668"/>
      <c r="T1111" s="1674"/>
      <c r="U1111" s="1666"/>
      <c r="V1111" s="1666"/>
      <c r="W1111" s="1666"/>
      <c r="X1111" s="1666"/>
      <c r="Y1111" s="1667"/>
      <c r="Z1111" s="1668"/>
      <c r="AA1111" s="1675"/>
      <c r="AB1111" s="1676"/>
    </row>
    <row r="1112" ht="33.75" customHeight="1">
      <c r="A1112" s="1725" t="s">
        <v>87</v>
      </c>
      <c r="B1112" s="1657"/>
      <c r="C1112" s="1185" t="s">
        <v>301</v>
      </c>
      <c r="D1112" s="1657"/>
      <c r="E1112" s="1657"/>
      <c r="F1112" s="1657">
        <v>1710.0</v>
      </c>
      <c r="G1112" s="1658" t="s">
        <v>10646</v>
      </c>
      <c r="H1112" s="1657" t="s">
        <v>16773</v>
      </c>
      <c r="I1112" s="1657" t="s">
        <v>16847</v>
      </c>
      <c r="J1112" s="1657" t="s">
        <v>16848</v>
      </c>
      <c r="K1112" s="1657" t="s">
        <v>16849</v>
      </c>
      <c r="L1112" s="1659" t="s">
        <v>16850</v>
      </c>
      <c r="M1112" s="1660" t="s">
        <v>11800</v>
      </c>
      <c r="N1112" s="1661" t="s">
        <v>16851</v>
      </c>
      <c r="O1112" s="1661"/>
      <c r="P1112" s="1662"/>
      <c r="Q1112" s="1674"/>
      <c r="R1112" s="1666"/>
      <c r="S1112" s="1668"/>
      <c r="T1112" s="1674"/>
      <c r="U1112" s="1666"/>
      <c r="V1112" s="1666"/>
      <c r="W1112" s="1666"/>
      <c r="X1112" s="1666"/>
      <c r="Y1112" s="1667"/>
      <c r="Z1112" s="1668"/>
      <c r="AA1112" s="1675" t="s">
        <v>16852</v>
      </c>
      <c r="AB1112" s="1676"/>
    </row>
    <row r="1113" ht="33.75" customHeight="1">
      <c r="A1113" s="1340" t="s">
        <v>35</v>
      </c>
      <c r="B1113" s="1764">
        <v>45493.0</v>
      </c>
      <c r="C1113" s="1801" t="s">
        <v>301</v>
      </c>
      <c r="D1113" s="1799" t="s">
        <v>9697</v>
      </c>
      <c r="E1113" s="1657"/>
      <c r="F1113" s="1657">
        <v>1711.0</v>
      </c>
      <c r="G1113" s="1658" t="s">
        <v>10646</v>
      </c>
      <c r="H1113" s="1657" t="s">
        <v>16773</v>
      </c>
      <c r="I1113" s="1657" t="s">
        <v>16853</v>
      </c>
      <c r="J1113" s="1657" t="s">
        <v>16854</v>
      </c>
      <c r="K1113" s="1657" t="s">
        <v>16855</v>
      </c>
      <c r="L1113" s="1659" t="s">
        <v>16856</v>
      </c>
      <c r="M1113" s="1660" t="s">
        <v>11800</v>
      </c>
      <c r="N1113" s="1661" t="s">
        <v>16857</v>
      </c>
      <c r="O1113" s="1661"/>
      <c r="P1113" s="1662"/>
      <c r="Q1113" s="1674"/>
      <c r="R1113" s="1666"/>
      <c r="S1113" s="1668"/>
      <c r="T1113" s="1674"/>
      <c r="U1113" s="1666"/>
      <c r="V1113" s="1666"/>
      <c r="W1113" s="1666"/>
      <c r="X1113" s="1666"/>
      <c r="Y1113" s="1667"/>
      <c r="Z1113" s="1668"/>
      <c r="AA1113" s="1675" t="s">
        <v>15216</v>
      </c>
      <c r="AB1113" s="1676"/>
    </row>
    <row r="1114" ht="33.75" customHeight="1">
      <c r="A1114" s="1340" t="s">
        <v>56</v>
      </c>
      <c r="B1114" s="1794">
        <v>45480.0</v>
      </c>
      <c r="C1114" s="1185" t="s">
        <v>301</v>
      </c>
      <c r="D1114" s="182" t="s">
        <v>1371</v>
      </c>
      <c r="E1114" s="1657"/>
      <c r="F1114" s="1657">
        <v>1712.0</v>
      </c>
      <c r="G1114" s="1658" t="s">
        <v>10646</v>
      </c>
      <c r="H1114" s="1657" t="s">
        <v>16773</v>
      </c>
      <c r="I1114" s="1657" t="s">
        <v>16858</v>
      </c>
      <c r="J1114" s="1657" t="s">
        <v>16859</v>
      </c>
      <c r="K1114" s="1657" t="s">
        <v>16860</v>
      </c>
      <c r="L1114" s="1659" t="s">
        <v>16861</v>
      </c>
      <c r="M1114" s="1660" t="s">
        <v>11800</v>
      </c>
      <c r="N1114" s="1661" t="s">
        <v>16862</v>
      </c>
      <c r="O1114" s="1661"/>
      <c r="P1114" s="1662"/>
      <c r="Q1114" s="1674"/>
      <c r="R1114" s="1666"/>
      <c r="S1114" s="1668"/>
      <c r="T1114" s="1674"/>
      <c r="U1114" s="1666"/>
      <c r="V1114" s="1666"/>
      <c r="W1114" s="1666"/>
      <c r="X1114" s="1666"/>
      <c r="Y1114" s="1667"/>
      <c r="Z1114" s="1668"/>
      <c r="AA1114" s="1675"/>
      <c r="AB1114" s="1676"/>
    </row>
    <row r="1115" ht="33.75" customHeight="1">
      <c r="A1115" s="1725" t="s">
        <v>87</v>
      </c>
      <c r="B1115" s="1657"/>
      <c r="C1115" s="1185" t="s">
        <v>301</v>
      </c>
      <c r="D1115" s="1657"/>
      <c r="E1115" s="1657"/>
      <c r="F1115" s="1657">
        <v>1713.0</v>
      </c>
      <c r="G1115" s="1658" t="s">
        <v>10646</v>
      </c>
      <c r="H1115" s="1657" t="s">
        <v>16773</v>
      </c>
      <c r="I1115" s="1657" t="s">
        <v>16863</v>
      </c>
      <c r="J1115" s="1657" t="s">
        <v>16864</v>
      </c>
      <c r="K1115" s="1657" t="s">
        <v>16865</v>
      </c>
      <c r="L1115" s="1659" t="s">
        <v>16813</v>
      </c>
      <c r="M1115" s="1660" t="s">
        <v>11800</v>
      </c>
      <c r="N1115" s="1661"/>
      <c r="O1115" s="1661"/>
      <c r="P1115" s="1662"/>
      <c r="Q1115" s="1674"/>
      <c r="R1115" s="1666"/>
      <c r="S1115" s="1668"/>
      <c r="T1115" s="1674"/>
      <c r="U1115" s="1666"/>
      <c r="V1115" s="1666"/>
      <c r="W1115" s="1666"/>
      <c r="X1115" s="1666"/>
      <c r="Y1115" s="1667"/>
      <c r="Z1115" s="1668"/>
      <c r="AA1115" s="1675"/>
      <c r="AB1115" s="1676"/>
    </row>
    <row r="1116" ht="33.75" customHeight="1">
      <c r="A1116" s="1340" t="s">
        <v>35</v>
      </c>
      <c r="B1116" s="1764">
        <v>45493.0</v>
      </c>
      <c r="C1116" s="1801" t="s">
        <v>301</v>
      </c>
      <c r="D1116" s="1799" t="s">
        <v>4765</v>
      </c>
      <c r="E1116" s="1657"/>
      <c r="F1116" s="1657">
        <v>1714.0</v>
      </c>
      <c r="G1116" s="1658" t="s">
        <v>10646</v>
      </c>
      <c r="H1116" s="1657" t="s">
        <v>16773</v>
      </c>
      <c r="I1116" s="1657" t="s">
        <v>16866</v>
      </c>
      <c r="J1116" s="1657" t="s">
        <v>16867</v>
      </c>
      <c r="K1116" s="1657" t="s">
        <v>16868</v>
      </c>
      <c r="L1116" s="1659" t="s">
        <v>16869</v>
      </c>
      <c r="M1116" s="1660" t="s">
        <v>11800</v>
      </c>
      <c r="N1116" s="1661" t="s">
        <v>16870</v>
      </c>
      <c r="O1116" s="1661"/>
      <c r="P1116" s="1662"/>
      <c r="Q1116" s="1674"/>
      <c r="R1116" s="1666"/>
      <c r="S1116" s="1668"/>
      <c r="T1116" s="1674"/>
      <c r="U1116" s="1666"/>
      <c r="V1116" s="1666"/>
      <c r="W1116" s="1666"/>
      <c r="X1116" s="1666"/>
      <c r="Y1116" s="1667"/>
      <c r="Z1116" s="1668"/>
      <c r="AA1116" s="1675"/>
      <c r="AB1116" s="1676"/>
    </row>
    <row r="1117" ht="33.75" customHeight="1">
      <c r="A1117" s="1340" t="s">
        <v>56</v>
      </c>
      <c r="B1117" s="1794">
        <v>45480.0</v>
      </c>
      <c r="C1117" s="1185" t="s">
        <v>301</v>
      </c>
      <c r="D1117" s="182" t="s">
        <v>1371</v>
      </c>
      <c r="E1117" s="1657"/>
      <c r="F1117" s="1657">
        <v>1715.0</v>
      </c>
      <c r="G1117" s="1658" t="s">
        <v>10646</v>
      </c>
      <c r="H1117" s="1657" t="s">
        <v>16773</v>
      </c>
      <c r="I1117" s="1657" t="s">
        <v>16871</v>
      </c>
      <c r="J1117" s="1657" t="s">
        <v>16872</v>
      </c>
      <c r="K1117" s="1789" t="s">
        <v>16873</v>
      </c>
      <c r="L1117" s="1659" t="s">
        <v>16874</v>
      </c>
      <c r="M1117" s="1660" t="s">
        <v>11800</v>
      </c>
      <c r="N1117" s="1661" t="s">
        <v>16875</v>
      </c>
      <c r="O1117" s="1661"/>
      <c r="P1117" s="1662"/>
      <c r="Q1117" s="1674"/>
      <c r="R1117" s="1666"/>
      <c r="S1117" s="1668"/>
      <c r="T1117" s="1674"/>
      <c r="U1117" s="1666"/>
      <c r="V1117" s="1666"/>
      <c r="W1117" s="1666"/>
      <c r="X1117" s="1666"/>
      <c r="Y1117" s="1667"/>
      <c r="Z1117" s="1668"/>
      <c r="AA1117" s="1675"/>
      <c r="AB1117" s="1676"/>
    </row>
    <row r="1118" ht="33.75" customHeight="1">
      <c r="A1118" s="1725" t="s">
        <v>87</v>
      </c>
      <c r="B1118" s="1657"/>
      <c r="C1118" s="1185" t="s">
        <v>301</v>
      </c>
      <c r="D1118" s="1657"/>
      <c r="E1118" s="1657"/>
      <c r="F1118" s="1657">
        <v>1716.0</v>
      </c>
      <c r="G1118" s="1658" t="s">
        <v>10646</v>
      </c>
      <c r="H1118" s="1657" t="s">
        <v>16773</v>
      </c>
      <c r="I1118" s="1657" t="s">
        <v>16876</v>
      </c>
      <c r="J1118" s="1657" t="s">
        <v>16877</v>
      </c>
      <c r="K1118" s="1657" t="s">
        <v>16878</v>
      </c>
      <c r="L1118" s="1659" t="s">
        <v>16879</v>
      </c>
      <c r="M1118" s="1660" t="s">
        <v>11800</v>
      </c>
      <c r="N1118" s="1661" t="s">
        <v>16880</v>
      </c>
      <c r="O1118" s="1661"/>
      <c r="P1118" s="1662"/>
      <c r="Q1118" s="1674"/>
      <c r="R1118" s="1666"/>
      <c r="S1118" s="1668"/>
      <c r="T1118" s="1674"/>
      <c r="U1118" s="1666"/>
      <c r="V1118" s="1666"/>
      <c r="W1118" s="1666"/>
      <c r="X1118" s="1666"/>
      <c r="Y1118" s="1667"/>
      <c r="Z1118" s="1668"/>
      <c r="AA1118" s="1675"/>
      <c r="AB1118" s="1676"/>
    </row>
    <row r="1119" ht="33.75" customHeight="1">
      <c r="A1119" s="1803" t="s">
        <v>35</v>
      </c>
      <c r="B1119" s="1804">
        <v>45493.0</v>
      </c>
      <c r="C1119" s="1805" t="s">
        <v>348</v>
      </c>
      <c r="D1119" s="1806" t="s">
        <v>16881</v>
      </c>
      <c r="E1119" s="1807"/>
      <c r="F1119" s="1807">
        <v>1717.0</v>
      </c>
      <c r="G1119" s="1807" t="s">
        <v>10646</v>
      </c>
      <c r="H1119" s="1807" t="s">
        <v>16773</v>
      </c>
      <c r="I1119" s="1807" t="s">
        <v>16882</v>
      </c>
      <c r="J1119" s="1807" t="s">
        <v>16469</v>
      </c>
      <c r="K1119" s="1807" t="s">
        <v>16883</v>
      </c>
      <c r="L1119" s="1808" t="s">
        <v>16884</v>
      </c>
      <c r="M1119" s="1809" t="s">
        <v>11800</v>
      </c>
      <c r="N1119" s="1810"/>
      <c r="O1119" s="1810"/>
      <c r="P1119" s="1810"/>
      <c r="Q1119" s="1811"/>
      <c r="R1119" s="1812"/>
      <c r="S1119" s="1813"/>
      <c r="T1119" s="1811"/>
      <c r="U1119" s="1812"/>
      <c r="V1119" s="1812"/>
      <c r="W1119" s="1812"/>
      <c r="X1119" s="1812"/>
      <c r="Y1119" s="1814"/>
      <c r="Z1119" s="1813"/>
      <c r="AA1119" s="1815" t="s">
        <v>16885</v>
      </c>
      <c r="AB1119" s="1816"/>
    </row>
    <row r="1120" ht="33.75" customHeight="1">
      <c r="A1120" s="1631" t="s">
        <v>56</v>
      </c>
      <c r="B1120" s="1795">
        <v>45480.0</v>
      </c>
      <c r="C1120" s="1185" t="s">
        <v>301</v>
      </c>
      <c r="D1120" s="203" t="s">
        <v>862</v>
      </c>
      <c r="E1120" s="1633"/>
      <c r="F1120" s="1633">
        <v>1718.0</v>
      </c>
      <c r="G1120" s="1633" t="s">
        <v>10646</v>
      </c>
      <c r="H1120" s="1633" t="s">
        <v>16773</v>
      </c>
      <c r="I1120" s="1633" t="s">
        <v>16886</v>
      </c>
      <c r="J1120" s="1633" t="s">
        <v>16887</v>
      </c>
      <c r="K1120" s="1633" t="s">
        <v>16888</v>
      </c>
      <c r="L1120" s="1634" t="s">
        <v>16889</v>
      </c>
      <c r="M1120" s="1635" t="s">
        <v>11800</v>
      </c>
      <c r="N1120" s="1636" t="s">
        <v>16890</v>
      </c>
      <c r="O1120" s="1636"/>
      <c r="P1120" s="1636"/>
      <c r="Q1120" s="1678"/>
      <c r="R1120" s="1648"/>
      <c r="S1120" s="1650"/>
      <c r="T1120" s="1678"/>
      <c r="U1120" s="1648"/>
      <c r="V1120" s="1648"/>
      <c r="W1120" s="1648"/>
      <c r="X1120" s="1648"/>
      <c r="Y1120" s="1649"/>
      <c r="Z1120" s="1650"/>
      <c r="AA1120" s="1679" t="s">
        <v>16891</v>
      </c>
      <c r="AB1120" s="1680"/>
    </row>
    <row r="1121" ht="33.75" customHeight="1">
      <c r="A1121" s="1725" t="s">
        <v>87</v>
      </c>
      <c r="B1121" s="1657"/>
      <c r="C1121" s="1185" t="s">
        <v>301</v>
      </c>
      <c r="D1121" s="1657"/>
      <c r="E1121" s="1657"/>
      <c r="F1121" s="1657">
        <v>1719.0</v>
      </c>
      <c r="G1121" s="1658" t="s">
        <v>10646</v>
      </c>
      <c r="H1121" s="1657" t="s">
        <v>16773</v>
      </c>
      <c r="I1121" s="1657" t="s">
        <v>16892</v>
      </c>
      <c r="J1121" s="1657" t="s">
        <v>16893</v>
      </c>
      <c r="K1121" s="1657" t="s">
        <v>16894</v>
      </c>
      <c r="L1121" s="1659" t="s">
        <v>16895</v>
      </c>
      <c r="M1121" s="1660" t="s">
        <v>11800</v>
      </c>
      <c r="N1121" s="1661" t="s">
        <v>16896</v>
      </c>
      <c r="O1121" s="1661"/>
      <c r="P1121" s="1662"/>
      <c r="Q1121" s="1674"/>
      <c r="R1121" s="1666"/>
      <c r="S1121" s="1668"/>
      <c r="T1121" s="1674"/>
      <c r="U1121" s="1666"/>
      <c r="V1121" s="1666"/>
      <c r="W1121" s="1666"/>
      <c r="X1121" s="1666"/>
      <c r="Y1121" s="1667"/>
      <c r="Z1121" s="1668"/>
      <c r="AA1121" s="1675"/>
      <c r="AB1121" s="1676"/>
    </row>
    <row r="1122" ht="33.75" customHeight="1">
      <c r="A1122" s="1340" t="s">
        <v>35</v>
      </c>
      <c r="B1122" s="1764">
        <v>45493.0</v>
      </c>
      <c r="C1122" s="1801" t="s">
        <v>301</v>
      </c>
      <c r="D1122" s="1799" t="s">
        <v>4765</v>
      </c>
      <c r="E1122" s="1657"/>
      <c r="F1122" s="1657">
        <v>1720.0</v>
      </c>
      <c r="G1122" s="1658" t="s">
        <v>10646</v>
      </c>
      <c r="H1122" s="1657" t="s">
        <v>16773</v>
      </c>
      <c r="I1122" s="1657" t="s">
        <v>16897</v>
      </c>
      <c r="J1122" s="1657" t="s">
        <v>16898</v>
      </c>
      <c r="K1122" s="1657" t="s">
        <v>16899</v>
      </c>
      <c r="L1122" s="1659" t="s">
        <v>16900</v>
      </c>
      <c r="M1122" s="1660" t="s">
        <v>11800</v>
      </c>
      <c r="N1122" s="1661" t="s">
        <v>16901</v>
      </c>
      <c r="O1122" s="1661"/>
      <c r="P1122" s="1662"/>
      <c r="Q1122" s="1674"/>
      <c r="R1122" s="1666"/>
      <c r="S1122" s="1668"/>
      <c r="T1122" s="1674"/>
      <c r="U1122" s="1666"/>
      <c r="V1122" s="1666"/>
      <c r="W1122" s="1666"/>
      <c r="X1122" s="1666"/>
      <c r="Y1122" s="1667"/>
      <c r="Z1122" s="1668"/>
      <c r="AA1122" s="1675"/>
      <c r="AB1122" s="1676"/>
    </row>
    <row r="1123" ht="33.75" customHeight="1">
      <c r="A1123" s="1631" t="s">
        <v>56</v>
      </c>
      <c r="B1123" s="1795">
        <v>45480.0</v>
      </c>
      <c r="C1123" s="1185" t="s">
        <v>301</v>
      </c>
      <c r="D1123" s="203" t="s">
        <v>1623</v>
      </c>
      <c r="E1123" s="1633"/>
      <c r="F1123" s="1633">
        <v>1721.0</v>
      </c>
      <c r="G1123" s="1633" t="s">
        <v>10646</v>
      </c>
      <c r="H1123" s="1633" t="s">
        <v>16773</v>
      </c>
      <c r="I1123" s="1633" t="s">
        <v>16902</v>
      </c>
      <c r="J1123" s="1633" t="s">
        <v>16903</v>
      </c>
      <c r="K1123" s="1633" t="s">
        <v>16904</v>
      </c>
      <c r="L1123" s="1634" t="s">
        <v>16905</v>
      </c>
      <c r="M1123" s="1635" t="s">
        <v>11800</v>
      </c>
      <c r="N1123" s="1636"/>
      <c r="O1123" s="1636"/>
      <c r="P1123" s="1636"/>
      <c r="Q1123" s="1678"/>
      <c r="R1123" s="1648"/>
      <c r="S1123" s="1650"/>
      <c r="T1123" s="1678"/>
      <c r="U1123" s="1648"/>
      <c r="V1123" s="1648"/>
      <c r="W1123" s="1648"/>
      <c r="X1123" s="1648"/>
      <c r="Y1123" s="1649"/>
      <c r="Z1123" s="1650"/>
      <c r="AA1123" s="1679"/>
      <c r="AB1123" s="1680"/>
    </row>
    <row r="1124" ht="33.75" customHeight="1">
      <c r="A1124" s="1725" t="s">
        <v>87</v>
      </c>
      <c r="B1124" s="1657"/>
      <c r="C1124" s="1185" t="s">
        <v>301</v>
      </c>
      <c r="D1124" s="1657"/>
      <c r="E1124" s="1657"/>
      <c r="F1124" s="1657">
        <v>1722.0</v>
      </c>
      <c r="G1124" s="1658" t="s">
        <v>10646</v>
      </c>
      <c r="H1124" s="1657" t="s">
        <v>16773</v>
      </c>
      <c r="I1124" s="1657" t="s">
        <v>16906</v>
      </c>
      <c r="J1124" s="1657" t="s">
        <v>16907</v>
      </c>
      <c r="K1124" s="1657" t="s">
        <v>16908</v>
      </c>
      <c r="L1124" s="1659" t="s">
        <v>16909</v>
      </c>
      <c r="M1124" s="1660" t="s">
        <v>11800</v>
      </c>
      <c r="N1124" s="1661"/>
      <c r="O1124" s="1661"/>
      <c r="P1124" s="1662"/>
      <c r="Q1124" s="1674"/>
      <c r="R1124" s="1666"/>
      <c r="S1124" s="1668"/>
      <c r="T1124" s="1674"/>
      <c r="U1124" s="1666"/>
      <c r="V1124" s="1666"/>
      <c r="W1124" s="1666"/>
      <c r="X1124" s="1666"/>
      <c r="Y1124" s="1667"/>
      <c r="Z1124" s="1668"/>
      <c r="AA1124" s="1675"/>
      <c r="AB1124" s="1676"/>
    </row>
    <row r="1125" ht="33.75" customHeight="1">
      <c r="A1125" s="1340" t="s">
        <v>35</v>
      </c>
      <c r="B1125" s="1764">
        <v>45493.0</v>
      </c>
      <c r="C1125" s="1801" t="s">
        <v>301</v>
      </c>
      <c r="D1125" s="1799" t="s">
        <v>5529</v>
      </c>
      <c r="E1125" s="1657"/>
      <c r="F1125" s="1657">
        <v>1723.0</v>
      </c>
      <c r="G1125" s="1658" t="s">
        <v>10646</v>
      </c>
      <c r="H1125" s="1657" t="s">
        <v>16773</v>
      </c>
      <c r="I1125" s="1657" t="s">
        <v>16910</v>
      </c>
      <c r="J1125" s="1657" t="s">
        <v>16911</v>
      </c>
      <c r="K1125" s="1657" t="s">
        <v>16912</v>
      </c>
      <c r="L1125" s="1659" t="s">
        <v>16913</v>
      </c>
      <c r="M1125" s="1660" t="s">
        <v>11800</v>
      </c>
      <c r="N1125" s="1661"/>
      <c r="O1125" s="1661"/>
      <c r="P1125" s="1662"/>
      <c r="Q1125" s="1674"/>
      <c r="R1125" s="1666"/>
      <c r="S1125" s="1668"/>
      <c r="T1125" s="1674"/>
      <c r="U1125" s="1666"/>
      <c r="V1125" s="1666"/>
      <c r="W1125" s="1666"/>
      <c r="X1125" s="1666"/>
      <c r="Y1125" s="1667"/>
      <c r="Z1125" s="1668"/>
      <c r="AA1125" s="1675"/>
      <c r="AB1125" s="1676"/>
    </row>
    <row r="1126" ht="33.75" customHeight="1">
      <c r="A1126" s="1340" t="s">
        <v>56</v>
      </c>
      <c r="B1126" s="1657"/>
      <c r="C1126" s="1185" t="s">
        <v>301</v>
      </c>
      <c r="D1126" s="1793"/>
      <c r="E1126" s="1657"/>
      <c r="F1126" s="1657">
        <v>1724.0</v>
      </c>
      <c r="G1126" s="1658" t="s">
        <v>10646</v>
      </c>
      <c r="H1126" s="1657" t="s">
        <v>16773</v>
      </c>
      <c r="I1126" s="1657" t="s">
        <v>16914</v>
      </c>
      <c r="J1126" s="1657" t="s">
        <v>16915</v>
      </c>
      <c r="K1126" s="1657" t="s">
        <v>16916</v>
      </c>
      <c r="L1126" s="1659" t="s">
        <v>16917</v>
      </c>
      <c r="M1126" s="1660" t="s">
        <v>11800</v>
      </c>
      <c r="N1126" s="1661"/>
      <c r="O1126" s="1661"/>
      <c r="P1126" s="1662"/>
      <c r="Q1126" s="1674"/>
      <c r="R1126" s="1666"/>
      <c r="S1126" s="1668"/>
      <c r="T1126" s="1674"/>
      <c r="U1126" s="1666"/>
      <c r="V1126" s="1666"/>
      <c r="W1126" s="1666"/>
      <c r="X1126" s="1666"/>
      <c r="Y1126" s="1667"/>
      <c r="Z1126" s="1668"/>
      <c r="AA1126" s="1675" t="s">
        <v>16918</v>
      </c>
      <c r="AB1126" s="1676"/>
    </row>
    <row r="1127" ht="33.75" customHeight="1">
      <c r="A1127" s="1725" t="s">
        <v>87</v>
      </c>
      <c r="B1127" s="1657"/>
      <c r="C1127" s="1185" t="s">
        <v>301</v>
      </c>
      <c r="D1127" s="1657"/>
      <c r="E1127" s="1657"/>
      <c r="F1127" s="1657">
        <v>1725.0</v>
      </c>
      <c r="G1127" s="1658" t="s">
        <v>10646</v>
      </c>
      <c r="H1127" s="1657" t="s">
        <v>16773</v>
      </c>
      <c r="I1127" s="1657" t="s">
        <v>16919</v>
      </c>
      <c r="J1127" s="1657" t="s">
        <v>16919</v>
      </c>
      <c r="K1127" s="1657" t="s">
        <v>16920</v>
      </c>
      <c r="L1127" s="1659" t="s">
        <v>16921</v>
      </c>
      <c r="M1127" s="1660" t="s">
        <v>11800</v>
      </c>
      <c r="N1127" s="1661" t="s">
        <v>16922</v>
      </c>
      <c r="O1127" s="1661"/>
      <c r="P1127" s="1662"/>
      <c r="Q1127" s="1674"/>
      <c r="R1127" s="1666"/>
      <c r="S1127" s="1668"/>
      <c r="T1127" s="1674"/>
      <c r="U1127" s="1666"/>
      <c r="V1127" s="1666"/>
      <c r="W1127" s="1666"/>
      <c r="X1127" s="1666"/>
      <c r="Y1127" s="1667"/>
      <c r="Z1127" s="1668"/>
      <c r="AA1127" s="1675"/>
      <c r="AB1127" s="1676"/>
    </row>
    <row r="1128" ht="33.75" customHeight="1">
      <c r="A1128" s="1340" t="s">
        <v>35</v>
      </c>
      <c r="B1128" s="1764">
        <v>45493.0</v>
      </c>
      <c r="C1128" s="1801" t="s">
        <v>301</v>
      </c>
      <c r="D1128" s="1799" t="s">
        <v>5529</v>
      </c>
      <c r="E1128" s="1657"/>
      <c r="F1128" s="1657">
        <v>1726.0</v>
      </c>
      <c r="G1128" s="1658" t="s">
        <v>10646</v>
      </c>
      <c r="H1128" s="1657" t="s">
        <v>16773</v>
      </c>
      <c r="I1128" s="1657" t="s">
        <v>16923</v>
      </c>
      <c r="J1128" s="1657" t="s">
        <v>16924</v>
      </c>
      <c r="K1128" s="1657" t="s">
        <v>16925</v>
      </c>
      <c r="L1128" s="1659" t="s">
        <v>16926</v>
      </c>
      <c r="M1128" s="1660" t="s">
        <v>11800</v>
      </c>
      <c r="N1128" s="1661" t="s">
        <v>16927</v>
      </c>
      <c r="O1128" s="1661"/>
      <c r="P1128" s="1662"/>
      <c r="Q1128" s="1674"/>
      <c r="R1128" s="1666"/>
      <c r="S1128" s="1668"/>
      <c r="T1128" s="1674"/>
      <c r="U1128" s="1666"/>
      <c r="V1128" s="1666"/>
      <c r="W1128" s="1666"/>
      <c r="X1128" s="1666"/>
      <c r="Y1128" s="1667"/>
      <c r="Z1128" s="1668"/>
      <c r="AA1128" s="1675"/>
      <c r="AB1128" s="1676"/>
    </row>
    <row r="1129" ht="33.75" customHeight="1">
      <c r="A1129" s="1340" t="s">
        <v>56</v>
      </c>
      <c r="B1129" s="1794">
        <v>45480.0</v>
      </c>
      <c r="C1129" s="1185" t="s">
        <v>301</v>
      </c>
      <c r="D1129" s="182" t="s">
        <v>1371</v>
      </c>
      <c r="E1129" s="1657"/>
      <c r="F1129" s="1657">
        <v>1727.0</v>
      </c>
      <c r="G1129" s="1658" t="s">
        <v>10646</v>
      </c>
      <c r="H1129" s="1657" t="s">
        <v>16773</v>
      </c>
      <c r="I1129" s="1657" t="s">
        <v>16928</v>
      </c>
      <c r="J1129" s="1657" t="s">
        <v>16929</v>
      </c>
      <c r="K1129" s="1657" t="s">
        <v>16930</v>
      </c>
      <c r="L1129" s="1659" t="s">
        <v>16931</v>
      </c>
      <c r="M1129" s="1660" t="s">
        <v>11800</v>
      </c>
      <c r="N1129" s="1661" t="s">
        <v>16932</v>
      </c>
      <c r="O1129" s="1661"/>
      <c r="P1129" s="1662"/>
      <c r="Q1129" s="1674"/>
      <c r="R1129" s="1666"/>
      <c r="S1129" s="1668"/>
      <c r="T1129" s="1674"/>
      <c r="U1129" s="1666"/>
      <c r="V1129" s="1666"/>
      <c r="W1129" s="1666"/>
      <c r="X1129" s="1666"/>
      <c r="Y1129" s="1667"/>
      <c r="Z1129" s="1668"/>
      <c r="AA1129" s="1675"/>
      <c r="AB1129" s="1676"/>
    </row>
    <row r="1130" ht="33.75" customHeight="1">
      <c r="A1130" s="1725" t="s">
        <v>87</v>
      </c>
      <c r="B1130" s="1657"/>
      <c r="C1130" s="1185" t="s">
        <v>301</v>
      </c>
      <c r="D1130" s="1657"/>
      <c r="E1130" s="1657"/>
      <c r="F1130" s="1657">
        <v>1728.0</v>
      </c>
      <c r="G1130" s="1658" t="s">
        <v>10646</v>
      </c>
      <c r="H1130" s="1657" t="s">
        <v>16933</v>
      </c>
      <c r="I1130" s="1657" t="s">
        <v>16934</v>
      </c>
      <c r="J1130" s="1657" t="s">
        <v>16935</v>
      </c>
      <c r="K1130" s="1657" t="s">
        <v>16936</v>
      </c>
      <c r="L1130" s="1659" t="s">
        <v>16937</v>
      </c>
      <c r="M1130" s="1660" t="s">
        <v>11800</v>
      </c>
      <c r="N1130" s="1661"/>
      <c r="O1130" s="1661"/>
      <c r="P1130" s="1662"/>
      <c r="Q1130" s="1674"/>
      <c r="R1130" s="1666"/>
      <c r="S1130" s="1668"/>
      <c r="T1130" s="1674"/>
      <c r="U1130" s="1666"/>
      <c r="V1130" s="1666"/>
      <c r="W1130" s="1666"/>
      <c r="X1130" s="1666"/>
      <c r="Y1130" s="1667"/>
      <c r="Z1130" s="1668"/>
      <c r="AA1130" s="1675"/>
      <c r="AB1130" s="1676"/>
    </row>
    <row r="1131" ht="33.75" customHeight="1">
      <c r="A1131" s="1340" t="s">
        <v>35</v>
      </c>
      <c r="B1131" s="1764">
        <v>45493.0</v>
      </c>
      <c r="C1131" s="1801" t="s">
        <v>301</v>
      </c>
      <c r="D1131" s="1799" t="s">
        <v>10734</v>
      </c>
      <c r="E1131" s="1657"/>
      <c r="F1131" s="1657">
        <v>1729.0</v>
      </c>
      <c r="G1131" s="1658" t="s">
        <v>10646</v>
      </c>
      <c r="H1131" s="1657" t="s">
        <v>16933</v>
      </c>
      <c r="I1131" s="1657" t="s">
        <v>16938</v>
      </c>
      <c r="J1131" s="1657" t="s">
        <v>16939</v>
      </c>
      <c r="K1131" s="1657" t="s">
        <v>16940</v>
      </c>
      <c r="L1131" s="1659" t="s">
        <v>16941</v>
      </c>
      <c r="M1131" s="1660" t="s">
        <v>11800</v>
      </c>
      <c r="N1131" s="1661"/>
      <c r="O1131" s="1661"/>
      <c r="P1131" s="1662"/>
      <c r="Q1131" s="1674"/>
      <c r="R1131" s="1666"/>
      <c r="S1131" s="1668"/>
      <c r="T1131" s="1674"/>
      <c r="U1131" s="1666"/>
      <c r="V1131" s="1666"/>
      <c r="W1131" s="1666"/>
      <c r="X1131" s="1666"/>
      <c r="Y1131" s="1667"/>
      <c r="Z1131" s="1668"/>
      <c r="AA1131" s="1675"/>
      <c r="AB1131" s="1676"/>
    </row>
    <row r="1132" ht="33.75" customHeight="1">
      <c r="A1132" s="1340" t="s">
        <v>56</v>
      </c>
      <c r="B1132" s="1657"/>
      <c r="C1132" s="1185" t="s">
        <v>301</v>
      </c>
      <c r="D1132" s="1793"/>
      <c r="E1132" s="1657"/>
      <c r="F1132" s="1657">
        <v>1730.0</v>
      </c>
      <c r="G1132" s="1658" t="s">
        <v>10646</v>
      </c>
      <c r="H1132" s="1657" t="s">
        <v>16933</v>
      </c>
      <c r="I1132" s="1657" t="s">
        <v>16942</v>
      </c>
      <c r="J1132" s="1657" t="s">
        <v>16943</v>
      </c>
      <c r="K1132" s="1657" t="s">
        <v>16944</v>
      </c>
      <c r="L1132" s="1659" t="s">
        <v>16945</v>
      </c>
      <c r="M1132" s="1660" t="s">
        <v>11800</v>
      </c>
      <c r="N1132" s="1661" t="s">
        <v>16946</v>
      </c>
      <c r="O1132" s="1661"/>
      <c r="P1132" s="1662"/>
      <c r="Q1132" s="1674"/>
      <c r="R1132" s="1666"/>
      <c r="S1132" s="1668"/>
      <c r="T1132" s="1674"/>
      <c r="U1132" s="1666"/>
      <c r="V1132" s="1666"/>
      <c r="W1132" s="1666"/>
      <c r="X1132" s="1666"/>
      <c r="Y1132" s="1667"/>
      <c r="Z1132" s="1668"/>
      <c r="AA1132" s="1675"/>
      <c r="AB1132" s="1676"/>
    </row>
    <row r="1133" ht="33.75" customHeight="1">
      <c r="A1133" s="1631" t="s">
        <v>87</v>
      </c>
      <c r="B1133" s="1795">
        <v>45480.0</v>
      </c>
      <c r="C1133" s="1185" t="s">
        <v>301</v>
      </c>
      <c r="D1133" s="1698" t="s">
        <v>16947</v>
      </c>
      <c r="E1133" s="1633"/>
      <c r="F1133" s="1633">
        <v>1731.0</v>
      </c>
      <c r="G1133" s="1633" t="s">
        <v>10646</v>
      </c>
      <c r="H1133" s="1633" t="s">
        <v>16933</v>
      </c>
      <c r="I1133" s="1633" t="s">
        <v>16948</v>
      </c>
      <c r="J1133" s="1633" t="s">
        <v>16949</v>
      </c>
      <c r="K1133" s="1633" t="s">
        <v>16950</v>
      </c>
      <c r="L1133" s="1634" t="s">
        <v>16951</v>
      </c>
      <c r="M1133" s="1635" t="s">
        <v>11800</v>
      </c>
      <c r="N1133" s="1636" t="s">
        <v>16952</v>
      </c>
      <c r="O1133" s="1636"/>
      <c r="P1133" s="1636"/>
      <c r="Q1133" s="1678"/>
      <c r="R1133" s="1648"/>
      <c r="S1133" s="1650"/>
      <c r="T1133" s="1678"/>
      <c r="U1133" s="1648"/>
      <c r="V1133" s="1648"/>
      <c r="W1133" s="1648"/>
      <c r="X1133" s="1648"/>
      <c r="Y1133" s="1649"/>
      <c r="Z1133" s="1650"/>
      <c r="AA1133" s="1679" t="s">
        <v>16953</v>
      </c>
      <c r="AB1133" s="1680"/>
    </row>
    <row r="1134" ht="33.75" customHeight="1">
      <c r="A1134" s="1340" t="s">
        <v>35</v>
      </c>
      <c r="B1134" s="1764">
        <v>45493.0</v>
      </c>
      <c r="C1134" s="1801" t="s">
        <v>301</v>
      </c>
      <c r="D1134" s="1799" t="s">
        <v>16954</v>
      </c>
      <c r="E1134" s="1657"/>
      <c r="F1134" s="1657">
        <v>1732.0</v>
      </c>
      <c r="G1134" s="1658" t="s">
        <v>10646</v>
      </c>
      <c r="H1134" s="1657" t="s">
        <v>16933</v>
      </c>
      <c r="I1134" s="1657" t="s">
        <v>16955</v>
      </c>
      <c r="J1134" s="1657" t="s">
        <v>16956</v>
      </c>
      <c r="K1134" s="1657">
        <v>8.24554242E8</v>
      </c>
      <c r="L1134" s="1659" t="s">
        <v>16957</v>
      </c>
      <c r="M1134" s="1660" t="s">
        <v>11800</v>
      </c>
      <c r="N1134" s="1661" t="s">
        <v>16958</v>
      </c>
      <c r="O1134" s="1661"/>
      <c r="P1134" s="1662"/>
      <c r="Q1134" s="1674"/>
      <c r="R1134" s="1666"/>
      <c r="S1134" s="1668"/>
      <c r="T1134" s="1674"/>
      <c r="U1134" s="1666"/>
      <c r="V1134" s="1666"/>
      <c r="W1134" s="1666"/>
      <c r="X1134" s="1666"/>
      <c r="Y1134" s="1667"/>
      <c r="Z1134" s="1668"/>
      <c r="AA1134" s="1675" t="s">
        <v>16959</v>
      </c>
      <c r="AB1134" s="1676"/>
    </row>
    <row r="1135" ht="33.75" customHeight="1">
      <c r="A1135" s="1340" t="s">
        <v>56</v>
      </c>
      <c r="B1135" s="1794">
        <v>45480.0</v>
      </c>
      <c r="C1135" s="1185" t="s">
        <v>301</v>
      </c>
      <c r="D1135" s="182" t="s">
        <v>16960</v>
      </c>
      <c r="E1135" s="1657"/>
      <c r="F1135" s="1657">
        <v>1733.0</v>
      </c>
      <c r="G1135" s="1658" t="s">
        <v>10646</v>
      </c>
      <c r="H1135" s="1657" t="s">
        <v>16933</v>
      </c>
      <c r="I1135" s="1657" t="s">
        <v>16961</v>
      </c>
      <c r="J1135" s="1657" t="s">
        <v>16962</v>
      </c>
      <c r="K1135" s="1657" t="s">
        <v>16963</v>
      </c>
      <c r="L1135" s="1659" t="s">
        <v>16964</v>
      </c>
      <c r="M1135" s="1660" t="s">
        <v>11800</v>
      </c>
      <c r="N1135" s="1661"/>
      <c r="O1135" s="1661"/>
      <c r="P1135" s="1662"/>
      <c r="Q1135" s="1674"/>
      <c r="R1135" s="1666"/>
      <c r="S1135" s="1668"/>
      <c r="T1135" s="1674"/>
      <c r="U1135" s="1666"/>
      <c r="V1135" s="1666"/>
      <c r="W1135" s="1666"/>
      <c r="X1135" s="1666"/>
      <c r="Y1135" s="1667"/>
      <c r="Z1135" s="1668"/>
      <c r="AA1135" s="1675"/>
      <c r="AB1135" s="1676"/>
    </row>
    <row r="1136" ht="33.75" customHeight="1">
      <c r="A1136" s="1631" t="s">
        <v>87</v>
      </c>
      <c r="B1136" s="1795">
        <v>45482.0</v>
      </c>
      <c r="C1136" s="1185" t="s">
        <v>301</v>
      </c>
      <c r="D1136" s="1698" t="s">
        <v>862</v>
      </c>
      <c r="E1136" s="1633"/>
      <c r="F1136" s="1633">
        <v>1734.0</v>
      </c>
      <c r="G1136" s="1633" t="s">
        <v>10646</v>
      </c>
      <c r="H1136" s="1633" t="s">
        <v>16933</v>
      </c>
      <c r="I1136" s="1633" t="s">
        <v>16965</v>
      </c>
      <c r="J1136" s="1633" t="s">
        <v>16966</v>
      </c>
      <c r="K1136" s="1633" t="s">
        <v>16967</v>
      </c>
      <c r="L1136" s="1634" t="s">
        <v>16968</v>
      </c>
      <c r="M1136" s="1635" t="s">
        <v>11800</v>
      </c>
      <c r="N1136" s="1636" t="s">
        <v>16969</v>
      </c>
      <c r="O1136" s="1636"/>
      <c r="P1136" s="1636"/>
      <c r="Q1136" s="1678"/>
      <c r="R1136" s="1648"/>
      <c r="S1136" s="1650"/>
      <c r="T1136" s="1678"/>
      <c r="U1136" s="1648"/>
      <c r="V1136" s="1648"/>
      <c r="W1136" s="1648"/>
      <c r="X1136" s="1648"/>
      <c r="Y1136" s="1649"/>
      <c r="Z1136" s="1650"/>
      <c r="AA1136" s="1679"/>
      <c r="AB1136" s="1680"/>
    </row>
    <row r="1137" ht="33.75" customHeight="1">
      <c r="A1137" s="1340" t="s">
        <v>35</v>
      </c>
      <c r="B1137" s="1764">
        <v>45493.0</v>
      </c>
      <c r="C1137" s="1801" t="s">
        <v>301</v>
      </c>
      <c r="D1137" s="1799" t="s">
        <v>16970</v>
      </c>
      <c r="E1137" s="1657"/>
      <c r="F1137" s="1657">
        <v>1735.0</v>
      </c>
      <c r="G1137" s="1658" t="s">
        <v>10646</v>
      </c>
      <c r="H1137" s="1657" t="s">
        <v>16933</v>
      </c>
      <c r="I1137" s="1657" t="s">
        <v>16971</v>
      </c>
      <c r="J1137" s="1657" t="s">
        <v>16972</v>
      </c>
      <c r="K1137" s="1657" t="s">
        <v>16973</v>
      </c>
      <c r="L1137" s="1659" t="s">
        <v>16974</v>
      </c>
      <c r="M1137" s="1660" t="s">
        <v>11800</v>
      </c>
      <c r="N1137" s="1661" t="s">
        <v>16975</v>
      </c>
      <c r="O1137" s="1661"/>
      <c r="P1137" s="1662"/>
      <c r="Q1137" s="1674"/>
      <c r="R1137" s="1666"/>
      <c r="S1137" s="1668"/>
      <c r="T1137" s="1674"/>
      <c r="U1137" s="1666"/>
      <c r="V1137" s="1666"/>
      <c r="W1137" s="1666"/>
      <c r="X1137" s="1666"/>
      <c r="Y1137" s="1667"/>
      <c r="Z1137" s="1668"/>
      <c r="AA1137" s="1675"/>
      <c r="AB1137" s="1676"/>
    </row>
    <row r="1138" ht="33.75" customHeight="1">
      <c r="A1138" s="1340" t="s">
        <v>56</v>
      </c>
      <c r="B1138" s="1657"/>
      <c r="C1138" s="1185" t="s">
        <v>301</v>
      </c>
      <c r="D1138" s="1793"/>
      <c r="E1138" s="1657"/>
      <c r="F1138" s="1657">
        <v>1736.0</v>
      </c>
      <c r="G1138" s="1658" t="s">
        <v>10646</v>
      </c>
      <c r="H1138" s="1657" t="s">
        <v>16933</v>
      </c>
      <c r="I1138" s="1657" t="s">
        <v>16976</v>
      </c>
      <c r="J1138" s="1657" t="s">
        <v>16977</v>
      </c>
      <c r="K1138" s="1657" t="s">
        <v>16978</v>
      </c>
      <c r="L1138" s="1659" t="s">
        <v>16977</v>
      </c>
      <c r="M1138" s="1660" t="s">
        <v>11800</v>
      </c>
      <c r="N1138" s="1661" t="s">
        <v>16979</v>
      </c>
      <c r="O1138" s="1661"/>
      <c r="P1138" s="1662"/>
      <c r="Q1138" s="1674"/>
      <c r="R1138" s="1666"/>
      <c r="S1138" s="1668"/>
      <c r="T1138" s="1674"/>
      <c r="U1138" s="1666"/>
      <c r="V1138" s="1666"/>
      <c r="W1138" s="1666"/>
      <c r="X1138" s="1666"/>
      <c r="Y1138" s="1667"/>
      <c r="Z1138" s="1668"/>
      <c r="AA1138" s="1675"/>
      <c r="AB1138" s="1676"/>
    </row>
    <row r="1139" ht="33.75" customHeight="1">
      <c r="A1139" s="1725" t="s">
        <v>87</v>
      </c>
      <c r="B1139" s="1657"/>
      <c r="C1139" s="1185" t="s">
        <v>301</v>
      </c>
      <c r="D1139" s="1657"/>
      <c r="E1139" s="1657"/>
      <c r="F1139" s="1657">
        <v>1737.0</v>
      </c>
      <c r="G1139" s="1658" t="s">
        <v>10646</v>
      </c>
      <c r="H1139" s="1657" t="s">
        <v>16933</v>
      </c>
      <c r="I1139" s="1657" t="s">
        <v>16980</v>
      </c>
      <c r="J1139" s="1657" t="s">
        <v>16981</v>
      </c>
      <c r="K1139" s="1657" t="s">
        <v>16982</v>
      </c>
      <c r="L1139" s="1659" t="s">
        <v>16983</v>
      </c>
      <c r="M1139" s="1660" t="s">
        <v>11800</v>
      </c>
      <c r="N1139" s="1661"/>
      <c r="O1139" s="1661"/>
      <c r="P1139" s="1662"/>
      <c r="Q1139" s="1674"/>
      <c r="R1139" s="1666"/>
      <c r="S1139" s="1668"/>
      <c r="T1139" s="1674"/>
      <c r="U1139" s="1666"/>
      <c r="V1139" s="1666"/>
      <c r="W1139" s="1666"/>
      <c r="X1139" s="1666"/>
      <c r="Y1139" s="1667"/>
      <c r="Z1139" s="1668"/>
      <c r="AA1139" s="1675"/>
      <c r="AB1139" s="1676"/>
    </row>
    <row r="1140" ht="33.75" customHeight="1">
      <c r="A1140" s="1340" t="s">
        <v>35</v>
      </c>
      <c r="B1140" s="1764">
        <v>45493.0</v>
      </c>
      <c r="C1140" s="1801" t="s">
        <v>301</v>
      </c>
      <c r="D1140" s="1799" t="s">
        <v>16984</v>
      </c>
      <c r="E1140" s="1657"/>
      <c r="F1140" s="1657">
        <v>1738.0</v>
      </c>
      <c r="G1140" s="1658" t="s">
        <v>10646</v>
      </c>
      <c r="H1140" s="1657" t="s">
        <v>16985</v>
      </c>
      <c r="I1140" s="1657" t="s">
        <v>16986</v>
      </c>
      <c r="J1140" s="1657" t="s">
        <v>16987</v>
      </c>
      <c r="K1140" s="1657" t="s">
        <v>16988</v>
      </c>
      <c r="L1140" s="1659" t="s">
        <v>16989</v>
      </c>
      <c r="M1140" s="1660" t="s">
        <v>11800</v>
      </c>
      <c r="N1140" s="1661" t="s">
        <v>16990</v>
      </c>
      <c r="O1140" s="1661"/>
      <c r="P1140" s="1662"/>
      <c r="Q1140" s="1674"/>
      <c r="R1140" s="1666"/>
      <c r="S1140" s="1668"/>
      <c r="T1140" s="1674"/>
      <c r="U1140" s="1666"/>
      <c r="V1140" s="1666"/>
      <c r="W1140" s="1666"/>
      <c r="X1140" s="1666"/>
      <c r="Y1140" s="1667"/>
      <c r="Z1140" s="1668"/>
      <c r="AA1140" s="1675" t="s">
        <v>16991</v>
      </c>
      <c r="AB1140" s="1676"/>
    </row>
    <row r="1141" ht="33.75" customHeight="1">
      <c r="A1141" s="1631" t="s">
        <v>56</v>
      </c>
      <c r="B1141" s="1795">
        <v>45480.0</v>
      </c>
      <c r="C1141" s="1185" t="s">
        <v>301</v>
      </c>
      <c r="D1141" s="203" t="s">
        <v>862</v>
      </c>
      <c r="E1141" s="1633"/>
      <c r="F1141" s="1633">
        <v>1739.0</v>
      </c>
      <c r="G1141" s="1633" t="s">
        <v>10646</v>
      </c>
      <c r="H1141" s="1633" t="s">
        <v>16985</v>
      </c>
      <c r="I1141" s="1633" t="s">
        <v>16992</v>
      </c>
      <c r="J1141" s="1633" t="s">
        <v>16993</v>
      </c>
      <c r="K1141" s="1633" t="s">
        <v>16994</v>
      </c>
      <c r="L1141" s="1634" t="s">
        <v>16995</v>
      </c>
      <c r="M1141" s="1635" t="s">
        <v>11800</v>
      </c>
      <c r="N1141" s="1636" t="s">
        <v>16996</v>
      </c>
      <c r="O1141" s="1636"/>
      <c r="P1141" s="1636"/>
      <c r="Q1141" s="1678"/>
      <c r="R1141" s="1648"/>
      <c r="S1141" s="1650"/>
      <c r="T1141" s="1678"/>
      <c r="U1141" s="1648"/>
      <c r="V1141" s="1648"/>
      <c r="W1141" s="1648"/>
      <c r="X1141" s="1648"/>
      <c r="Y1141" s="1649"/>
      <c r="Z1141" s="1650"/>
      <c r="AA1141" s="1679" t="s">
        <v>15216</v>
      </c>
      <c r="AB1141" s="1680"/>
    </row>
    <row r="1142" ht="33.75" customHeight="1">
      <c r="A1142" s="1725" t="s">
        <v>87</v>
      </c>
      <c r="B1142" s="1794">
        <v>45482.0</v>
      </c>
      <c r="C1142" s="1185" t="s">
        <v>301</v>
      </c>
      <c r="D1142" s="1656" t="s">
        <v>16997</v>
      </c>
      <c r="E1142" s="1657"/>
      <c r="F1142" s="1657">
        <v>1740.0</v>
      </c>
      <c r="G1142" s="1658" t="s">
        <v>10646</v>
      </c>
      <c r="H1142" s="1657" t="s">
        <v>16985</v>
      </c>
      <c r="I1142" s="1657" t="s">
        <v>16998</v>
      </c>
      <c r="J1142" s="1657" t="s">
        <v>16999</v>
      </c>
      <c r="K1142" s="1657" t="s">
        <v>17000</v>
      </c>
      <c r="L1142" s="1659" t="s">
        <v>17001</v>
      </c>
      <c r="M1142" s="1660" t="s">
        <v>11800</v>
      </c>
      <c r="N1142" s="1661" t="s">
        <v>674</v>
      </c>
      <c r="O1142" s="1661"/>
      <c r="P1142" s="1662"/>
      <c r="Q1142" s="1674"/>
      <c r="R1142" s="1666"/>
      <c r="S1142" s="1668"/>
      <c r="T1142" s="1674"/>
      <c r="U1142" s="1666"/>
      <c r="V1142" s="1666"/>
      <c r="W1142" s="1666"/>
      <c r="X1142" s="1666"/>
      <c r="Y1142" s="1667"/>
      <c r="Z1142" s="1668"/>
      <c r="AA1142" s="1675"/>
      <c r="AB1142" s="1676"/>
    </row>
    <row r="1143" ht="33.75" customHeight="1">
      <c r="A1143" s="1340" t="s">
        <v>35</v>
      </c>
      <c r="B1143" s="1764">
        <v>45493.0</v>
      </c>
      <c r="C1143" s="1801" t="s">
        <v>301</v>
      </c>
      <c r="D1143" s="1799" t="s">
        <v>1544</v>
      </c>
      <c r="E1143" s="1657"/>
      <c r="F1143" s="1657">
        <v>1741.0</v>
      </c>
      <c r="G1143" s="1658" t="s">
        <v>10646</v>
      </c>
      <c r="H1143" s="1657" t="s">
        <v>16985</v>
      </c>
      <c r="I1143" s="1657" t="s">
        <v>17002</v>
      </c>
      <c r="J1143" s="1657" t="s">
        <v>17003</v>
      </c>
      <c r="K1143" s="1657" t="s">
        <v>17004</v>
      </c>
      <c r="L1143" s="1659" t="s">
        <v>17005</v>
      </c>
      <c r="M1143" s="1660" t="s">
        <v>11800</v>
      </c>
      <c r="N1143" s="1661" t="s">
        <v>16969</v>
      </c>
      <c r="O1143" s="1661"/>
      <c r="P1143" s="1662"/>
      <c r="Q1143" s="1674"/>
      <c r="R1143" s="1666"/>
      <c r="S1143" s="1668"/>
      <c r="T1143" s="1674"/>
      <c r="U1143" s="1666"/>
      <c r="V1143" s="1666"/>
      <c r="W1143" s="1666"/>
      <c r="X1143" s="1666"/>
      <c r="Y1143" s="1667"/>
      <c r="Z1143" s="1668"/>
      <c r="AA1143" s="1675"/>
      <c r="AB1143" s="1676"/>
    </row>
    <row r="1144" ht="33.75" customHeight="1">
      <c r="A1144" s="1340" t="s">
        <v>56</v>
      </c>
      <c r="B1144" s="1794">
        <v>45482.0</v>
      </c>
      <c r="C1144" s="1185" t="s">
        <v>301</v>
      </c>
      <c r="D1144" s="182" t="s">
        <v>674</v>
      </c>
      <c r="E1144" s="1657"/>
      <c r="F1144" s="1657">
        <v>1742.0</v>
      </c>
      <c r="G1144" s="1658" t="s">
        <v>10646</v>
      </c>
      <c r="H1144" s="1657" t="s">
        <v>16985</v>
      </c>
      <c r="I1144" s="1657" t="s">
        <v>17006</v>
      </c>
      <c r="J1144" s="1657" t="s">
        <v>17007</v>
      </c>
      <c r="K1144" s="1657" t="s">
        <v>17008</v>
      </c>
      <c r="L1144" s="1659" t="s">
        <v>17009</v>
      </c>
      <c r="M1144" s="1660" t="s">
        <v>11800</v>
      </c>
      <c r="N1144" s="1661" t="s">
        <v>17010</v>
      </c>
      <c r="O1144" s="1661"/>
      <c r="P1144" s="1662"/>
      <c r="Q1144" s="1674"/>
      <c r="R1144" s="1666"/>
      <c r="S1144" s="1668"/>
      <c r="T1144" s="1674"/>
      <c r="U1144" s="1666"/>
      <c r="V1144" s="1666"/>
      <c r="W1144" s="1666"/>
      <c r="X1144" s="1666"/>
      <c r="Y1144" s="1667"/>
      <c r="Z1144" s="1668"/>
      <c r="AA1144" s="1675"/>
      <c r="AB1144" s="1676"/>
    </row>
    <row r="1145" ht="33.75" customHeight="1">
      <c r="A1145" s="1725" t="s">
        <v>87</v>
      </c>
      <c r="B1145" s="1657"/>
      <c r="C1145" s="1185" t="s">
        <v>301</v>
      </c>
      <c r="D1145" s="1657"/>
      <c r="E1145" s="1657"/>
      <c r="F1145" s="1657">
        <v>1743.0</v>
      </c>
      <c r="G1145" s="1658" t="s">
        <v>10646</v>
      </c>
      <c r="H1145" s="1657" t="s">
        <v>16985</v>
      </c>
      <c r="I1145" s="1657" t="s">
        <v>17011</v>
      </c>
      <c r="J1145" s="1657" t="s">
        <v>17012</v>
      </c>
      <c r="K1145" s="1657" t="s">
        <v>17013</v>
      </c>
      <c r="L1145" s="1659" t="s">
        <v>17014</v>
      </c>
      <c r="M1145" s="1660" t="s">
        <v>11800</v>
      </c>
      <c r="N1145" s="1661" t="s">
        <v>17015</v>
      </c>
      <c r="O1145" s="1661"/>
      <c r="P1145" s="1662"/>
      <c r="Q1145" s="1674"/>
      <c r="R1145" s="1666"/>
      <c r="S1145" s="1668"/>
      <c r="T1145" s="1674"/>
      <c r="U1145" s="1666"/>
      <c r="V1145" s="1666"/>
      <c r="W1145" s="1666"/>
      <c r="X1145" s="1666"/>
      <c r="Y1145" s="1667"/>
      <c r="Z1145" s="1668"/>
      <c r="AA1145" s="1675"/>
      <c r="AB1145" s="1676"/>
    </row>
    <row r="1146" ht="33.75" customHeight="1">
      <c r="A1146" s="1340" t="s">
        <v>35</v>
      </c>
      <c r="B1146" s="1764">
        <v>45493.0</v>
      </c>
      <c r="C1146" s="1801" t="s">
        <v>301</v>
      </c>
      <c r="D1146" s="1799" t="s">
        <v>674</v>
      </c>
      <c r="E1146" s="1657"/>
      <c r="F1146" s="1657">
        <v>1744.0</v>
      </c>
      <c r="G1146" s="1658" t="s">
        <v>10646</v>
      </c>
      <c r="H1146" s="1657" t="s">
        <v>16985</v>
      </c>
      <c r="I1146" s="1657" t="s">
        <v>12741</v>
      </c>
      <c r="J1146" s="1657" t="s">
        <v>17016</v>
      </c>
      <c r="K1146" s="1657" t="s">
        <v>17017</v>
      </c>
      <c r="L1146" s="1659" t="s">
        <v>17018</v>
      </c>
      <c r="M1146" s="1660" t="s">
        <v>11800</v>
      </c>
      <c r="N1146" s="1661" t="s">
        <v>17019</v>
      </c>
      <c r="O1146" s="1661"/>
      <c r="P1146" s="1662"/>
      <c r="Q1146" s="1674"/>
      <c r="R1146" s="1666"/>
      <c r="S1146" s="1668"/>
      <c r="T1146" s="1674"/>
      <c r="U1146" s="1666"/>
      <c r="V1146" s="1666"/>
      <c r="W1146" s="1666"/>
      <c r="X1146" s="1666"/>
      <c r="Y1146" s="1667"/>
      <c r="Z1146" s="1668"/>
      <c r="AA1146" s="1675"/>
      <c r="AB1146" s="1676"/>
    </row>
    <row r="1147" ht="33.75" customHeight="1">
      <c r="A1147" s="1631" t="s">
        <v>56</v>
      </c>
      <c r="B1147" s="1795">
        <v>45482.0</v>
      </c>
      <c r="C1147" s="1185" t="s">
        <v>301</v>
      </c>
      <c r="D1147" s="203" t="s">
        <v>16589</v>
      </c>
      <c r="E1147" s="1633"/>
      <c r="F1147" s="1633">
        <v>1745.0</v>
      </c>
      <c r="G1147" s="1633" t="s">
        <v>10646</v>
      </c>
      <c r="H1147" s="1633" t="s">
        <v>16985</v>
      </c>
      <c r="I1147" s="1633" t="s">
        <v>17020</v>
      </c>
      <c r="J1147" s="1633" t="s">
        <v>17021</v>
      </c>
      <c r="K1147" s="1633" t="s">
        <v>17022</v>
      </c>
      <c r="L1147" s="1634" t="s">
        <v>17023</v>
      </c>
      <c r="M1147" s="1635" t="s">
        <v>11800</v>
      </c>
      <c r="N1147" s="1636" t="s">
        <v>674</v>
      </c>
      <c r="O1147" s="1636"/>
      <c r="P1147" s="1636"/>
      <c r="Q1147" s="1678"/>
      <c r="R1147" s="1648"/>
      <c r="S1147" s="1650"/>
      <c r="T1147" s="1678"/>
      <c r="U1147" s="1648"/>
      <c r="V1147" s="1648"/>
      <c r="W1147" s="1648"/>
      <c r="X1147" s="1648"/>
      <c r="Y1147" s="1649"/>
      <c r="Z1147" s="1650"/>
      <c r="AA1147" s="1679" t="s">
        <v>17024</v>
      </c>
      <c r="AB1147" s="1680"/>
    </row>
    <row r="1148" ht="33.75" customHeight="1">
      <c r="A1148" s="1631" t="s">
        <v>87</v>
      </c>
      <c r="B1148" s="1795">
        <v>45482.0</v>
      </c>
      <c r="C1148" s="1185" t="s">
        <v>301</v>
      </c>
      <c r="D1148" s="1698" t="s">
        <v>17025</v>
      </c>
      <c r="E1148" s="1633"/>
      <c r="F1148" s="1633">
        <v>1746.0</v>
      </c>
      <c r="G1148" s="1633" t="s">
        <v>10646</v>
      </c>
      <c r="H1148" s="1633" t="s">
        <v>16985</v>
      </c>
      <c r="I1148" s="1633" t="s">
        <v>17026</v>
      </c>
      <c r="J1148" s="1633" t="s">
        <v>17027</v>
      </c>
      <c r="K1148" s="1633" t="s">
        <v>17028</v>
      </c>
      <c r="L1148" s="1634" t="s">
        <v>17029</v>
      </c>
      <c r="M1148" s="1635" t="s">
        <v>11800</v>
      </c>
      <c r="N1148" s="1636" t="s">
        <v>17030</v>
      </c>
      <c r="O1148" s="1636"/>
      <c r="P1148" s="1636"/>
      <c r="Q1148" s="1678"/>
      <c r="R1148" s="1648"/>
      <c r="S1148" s="1650"/>
      <c r="T1148" s="1678"/>
      <c r="U1148" s="1648"/>
      <c r="V1148" s="1648"/>
      <c r="W1148" s="1648"/>
      <c r="X1148" s="1648"/>
      <c r="Y1148" s="1649"/>
      <c r="Z1148" s="1650"/>
      <c r="AA1148" s="1679" t="s">
        <v>17031</v>
      </c>
      <c r="AB1148" s="1680"/>
    </row>
    <row r="1149" ht="33.75" customHeight="1">
      <c r="A1149" s="1340" t="s">
        <v>35</v>
      </c>
      <c r="B1149" s="1764">
        <v>45493.0</v>
      </c>
      <c r="C1149" s="1801" t="s">
        <v>301</v>
      </c>
      <c r="D1149" s="1799" t="s">
        <v>1171</v>
      </c>
      <c r="E1149" s="1657"/>
      <c r="F1149" s="1657">
        <v>1747.0</v>
      </c>
      <c r="G1149" s="1658" t="s">
        <v>10646</v>
      </c>
      <c r="H1149" s="1657" t="s">
        <v>16985</v>
      </c>
      <c r="I1149" s="1657" t="s">
        <v>17032</v>
      </c>
      <c r="J1149" s="1657" t="s">
        <v>17033</v>
      </c>
      <c r="K1149" s="1657" t="s">
        <v>17034</v>
      </c>
      <c r="L1149" s="1659" t="s">
        <v>17035</v>
      </c>
      <c r="M1149" s="1660" t="s">
        <v>11800</v>
      </c>
      <c r="N1149" s="1661" t="s">
        <v>17036</v>
      </c>
      <c r="O1149" s="1661"/>
      <c r="P1149" s="1662"/>
      <c r="Q1149" s="1674"/>
      <c r="R1149" s="1666"/>
      <c r="S1149" s="1668"/>
      <c r="T1149" s="1674"/>
      <c r="U1149" s="1666"/>
      <c r="V1149" s="1666"/>
      <c r="W1149" s="1666"/>
      <c r="X1149" s="1666"/>
      <c r="Y1149" s="1667"/>
      <c r="Z1149" s="1668"/>
      <c r="AA1149" s="1675"/>
      <c r="AB1149" s="1676"/>
    </row>
    <row r="1150" ht="33.75" customHeight="1">
      <c r="A1150" s="1340" t="s">
        <v>56</v>
      </c>
      <c r="B1150" s="1794">
        <v>45482.0</v>
      </c>
      <c r="C1150" s="1185" t="s">
        <v>301</v>
      </c>
      <c r="D1150" s="182" t="s">
        <v>674</v>
      </c>
      <c r="E1150" s="1657"/>
      <c r="F1150" s="1657">
        <v>1748.0</v>
      </c>
      <c r="G1150" s="1658" t="s">
        <v>10646</v>
      </c>
      <c r="H1150" s="1657" t="s">
        <v>16985</v>
      </c>
      <c r="I1150" s="1657" t="s">
        <v>17037</v>
      </c>
      <c r="J1150" s="1657" t="s">
        <v>17038</v>
      </c>
      <c r="K1150" s="1657" t="s">
        <v>17039</v>
      </c>
      <c r="L1150" s="1659" t="s">
        <v>17040</v>
      </c>
      <c r="M1150" s="1660" t="s">
        <v>11800</v>
      </c>
      <c r="N1150" s="1661" t="s">
        <v>17041</v>
      </c>
      <c r="O1150" s="1661"/>
      <c r="P1150" s="1662"/>
      <c r="Q1150" s="1674"/>
      <c r="R1150" s="1666"/>
      <c r="S1150" s="1668"/>
      <c r="T1150" s="1674"/>
      <c r="U1150" s="1666"/>
      <c r="V1150" s="1666"/>
      <c r="W1150" s="1666"/>
      <c r="X1150" s="1666"/>
      <c r="Y1150" s="1667"/>
      <c r="Z1150" s="1668"/>
      <c r="AA1150" s="1675"/>
      <c r="AB1150" s="1676"/>
    </row>
    <row r="1151" ht="33.75" customHeight="1">
      <c r="A1151" s="1631" t="s">
        <v>87</v>
      </c>
      <c r="B1151" s="1795">
        <v>45482.0</v>
      </c>
      <c r="C1151" s="1185" t="s">
        <v>301</v>
      </c>
      <c r="D1151" s="1698" t="s">
        <v>6075</v>
      </c>
      <c r="E1151" s="1633"/>
      <c r="F1151" s="1633">
        <v>1749.0</v>
      </c>
      <c r="G1151" s="1633" t="s">
        <v>10646</v>
      </c>
      <c r="H1151" s="1633" t="s">
        <v>16985</v>
      </c>
      <c r="I1151" s="1633" t="s">
        <v>17042</v>
      </c>
      <c r="J1151" s="1633" t="s">
        <v>17043</v>
      </c>
      <c r="K1151" s="1633" t="s">
        <v>17044</v>
      </c>
      <c r="L1151" s="1634" t="s">
        <v>17045</v>
      </c>
      <c r="M1151" s="1635" t="s">
        <v>11800</v>
      </c>
      <c r="N1151" s="1636" t="s">
        <v>17046</v>
      </c>
      <c r="O1151" s="1636"/>
      <c r="P1151" s="1636"/>
      <c r="Q1151" s="1678"/>
      <c r="R1151" s="1648"/>
      <c r="S1151" s="1650"/>
      <c r="T1151" s="1678"/>
      <c r="U1151" s="1648"/>
      <c r="V1151" s="1648"/>
      <c r="W1151" s="1648"/>
      <c r="X1151" s="1648"/>
      <c r="Y1151" s="1649"/>
      <c r="Z1151" s="1650"/>
      <c r="AA1151" s="1679"/>
      <c r="AB1151" s="1680"/>
    </row>
    <row r="1152" ht="33.75" customHeight="1">
      <c r="A1152" s="1340" t="s">
        <v>35</v>
      </c>
      <c r="B1152" s="1764">
        <v>45493.0</v>
      </c>
      <c r="C1152" s="1801" t="s">
        <v>301</v>
      </c>
      <c r="D1152" s="1799" t="s">
        <v>17047</v>
      </c>
      <c r="E1152" s="1657"/>
      <c r="F1152" s="1657">
        <v>1750.0</v>
      </c>
      <c r="G1152" s="1658" t="s">
        <v>10646</v>
      </c>
      <c r="H1152" s="1657" t="s">
        <v>16985</v>
      </c>
      <c r="I1152" s="1657" t="s">
        <v>17048</v>
      </c>
      <c r="J1152" s="1657" t="s">
        <v>17049</v>
      </c>
      <c r="K1152" s="1657" t="s">
        <v>17050</v>
      </c>
      <c r="L1152" s="1659" t="s">
        <v>17051</v>
      </c>
      <c r="M1152" s="1660" t="s">
        <v>11800</v>
      </c>
      <c r="N1152" s="1661" t="s">
        <v>17052</v>
      </c>
      <c r="O1152" s="1661"/>
      <c r="P1152" s="1662"/>
      <c r="Q1152" s="1674"/>
      <c r="R1152" s="1666"/>
      <c r="S1152" s="1668"/>
      <c r="T1152" s="1674"/>
      <c r="U1152" s="1666"/>
      <c r="V1152" s="1666"/>
      <c r="W1152" s="1666"/>
      <c r="X1152" s="1666"/>
      <c r="Y1152" s="1667"/>
      <c r="Z1152" s="1668"/>
      <c r="AA1152" s="1675"/>
      <c r="AB1152" s="1676"/>
    </row>
    <row r="1153" ht="33.75" customHeight="1">
      <c r="A1153" s="1631" t="s">
        <v>56</v>
      </c>
      <c r="B1153" s="1795">
        <v>45482.0</v>
      </c>
      <c r="C1153" s="1185" t="s">
        <v>301</v>
      </c>
      <c r="D1153" s="203" t="s">
        <v>17053</v>
      </c>
      <c r="E1153" s="1633"/>
      <c r="F1153" s="1633">
        <v>1751.0</v>
      </c>
      <c r="G1153" s="1633" t="s">
        <v>10646</v>
      </c>
      <c r="H1153" s="1633" t="s">
        <v>16985</v>
      </c>
      <c r="I1153" s="1633" t="s">
        <v>17054</v>
      </c>
      <c r="J1153" s="1633" t="s">
        <v>17055</v>
      </c>
      <c r="K1153" s="1633" t="s">
        <v>17056</v>
      </c>
      <c r="L1153" s="1634" t="s">
        <v>17057</v>
      </c>
      <c r="M1153" s="1635" t="s">
        <v>11800</v>
      </c>
      <c r="N1153" s="1636" t="s">
        <v>17058</v>
      </c>
      <c r="O1153" s="1636"/>
      <c r="P1153" s="1636"/>
      <c r="Q1153" s="1678"/>
      <c r="R1153" s="1648"/>
      <c r="S1153" s="1650"/>
      <c r="T1153" s="1678"/>
      <c r="U1153" s="1648"/>
      <c r="V1153" s="1648"/>
      <c r="W1153" s="1648"/>
      <c r="X1153" s="1648"/>
      <c r="Y1153" s="1649"/>
      <c r="Z1153" s="1650"/>
      <c r="AA1153" s="1679"/>
      <c r="AB1153" s="1680"/>
    </row>
    <row r="1154" ht="33.75" customHeight="1">
      <c r="A1154" s="1725" t="s">
        <v>87</v>
      </c>
      <c r="B1154" s="1794">
        <v>45482.0</v>
      </c>
      <c r="C1154" s="1185" t="s">
        <v>301</v>
      </c>
      <c r="D1154" s="1656" t="s">
        <v>17059</v>
      </c>
      <c r="E1154" s="1657"/>
      <c r="F1154" s="1657">
        <v>1752.0</v>
      </c>
      <c r="G1154" s="1658" t="s">
        <v>10646</v>
      </c>
      <c r="H1154" s="1657" t="s">
        <v>16985</v>
      </c>
      <c r="I1154" s="1657" t="s">
        <v>13367</v>
      </c>
      <c r="J1154" s="1657" t="s">
        <v>17060</v>
      </c>
      <c r="K1154" s="1657" t="s">
        <v>17061</v>
      </c>
      <c r="L1154" s="1659" t="s">
        <v>17062</v>
      </c>
      <c r="M1154" s="1660" t="s">
        <v>11800</v>
      </c>
      <c r="N1154" s="1661" t="s">
        <v>17063</v>
      </c>
      <c r="O1154" s="1661"/>
      <c r="P1154" s="1662"/>
      <c r="Q1154" s="1674"/>
      <c r="R1154" s="1666"/>
      <c r="S1154" s="1668"/>
      <c r="T1154" s="1674"/>
      <c r="U1154" s="1666"/>
      <c r="V1154" s="1666"/>
      <c r="W1154" s="1666"/>
      <c r="X1154" s="1666"/>
      <c r="Y1154" s="1667"/>
      <c r="Z1154" s="1668"/>
      <c r="AA1154" s="1675" t="s">
        <v>17064</v>
      </c>
      <c r="AB1154" s="1676"/>
    </row>
    <row r="1155" ht="33.75" customHeight="1">
      <c r="A1155" s="1340" t="s">
        <v>35</v>
      </c>
      <c r="B1155" s="1764">
        <v>45493.0</v>
      </c>
      <c r="C1155" s="1801" t="s">
        <v>301</v>
      </c>
      <c r="D1155" s="1799" t="s">
        <v>5529</v>
      </c>
      <c r="E1155" s="1657"/>
      <c r="F1155" s="1657">
        <v>1753.0</v>
      </c>
      <c r="G1155" s="1658" t="s">
        <v>10646</v>
      </c>
      <c r="H1155" s="1657" t="s">
        <v>16985</v>
      </c>
      <c r="I1155" s="1657" t="s">
        <v>17065</v>
      </c>
      <c r="J1155" s="1657" t="s">
        <v>17066</v>
      </c>
      <c r="K1155" s="1657" t="s">
        <v>17067</v>
      </c>
      <c r="L1155" s="1659" t="s">
        <v>17068</v>
      </c>
      <c r="M1155" s="1660" t="s">
        <v>11800</v>
      </c>
      <c r="N1155" s="1661" t="s">
        <v>17069</v>
      </c>
      <c r="O1155" s="1661"/>
      <c r="P1155" s="1662"/>
      <c r="Q1155" s="1674"/>
      <c r="R1155" s="1666"/>
      <c r="S1155" s="1668"/>
      <c r="T1155" s="1674"/>
      <c r="U1155" s="1666"/>
      <c r="V1155" s="1666"/>
      <c r="W1155" s="1666"/>
      <c r="X1155" s="1666"/>
      <c r="Y1155" s="1667"/>
      <c r="Z1155" s="1668"/>
      <c r="AA1155" s="1675" t="s">
        <v>17070</v>
      </c>
      <c r="AB1155" s="1676"/>
    </row>
    <row r="1156" ht="33.75" customHeight="1">
      <c r="A1156" s="1725" t="s">
        <v>56</v>
      </c>
      <c r="B1156" s="1796"/>
      <c r="C1156" s="1185" t="s">
        <v>301</v>
      </c>
      <c r="D1156" s="341"/>
      <c r="E1156" s="1673"/>
      <c r="F1156" s="1673">
        <v>1754.0</v>
      </c>
      <c r="G1156" s="1673" t="s">
        <v>10646</v>
      </c>
      <c r="H1156" s="1673" t="s">
        <v>16985</v>
      </c>
      <c r="I1156" s="1673" t="s">
        <v>17071</v>
      </c>
      <c r="J1156" s="1673" t="s">
        <v>17072</v>
      </c>
      <c r="K1156" s="1673" t="s">
        <v>17073</v>
      </c>
      <c r="L1156" s="1729" t="s">
        <v>17074</v>
      </c>
      <c r="M1156" s="1730" t="s">
        <v>11800</v>
      </c>
      <c r="N1156" s="1731" t="s">
        <v>17075</v>
      </c>
      <c r="O1156" s="1731"/>
      <c r="P1156" s="1731"/>
      <c r="Q1156" s="1732"/>
      <c r="R1156" s="1733"/>
      <c r="S1156" s="1734"/>
      <c r="T1156" s="1732"/>
      <c r="U1156" s="1733"/>
      <c r="V1156" s="1733"/>
      <c r="W1156" s="1733"/>
      <c r="X1156" s="1733"/>
      <c r="Y1156" s="1735"/>
      <c r="Z1156" s="1734"/>
      <c r="AA1156" s="1736"/>
      <c r="AB1156" s="1737"/>
    </row>
    <row r="1157" ht="33.75" customHeight="1">
      <c r="A1157" s="1631" t="s">
        <v>87</v>
      </c>
      <c r="B1157" s="1795">
        <v>45480.0</v>
      </c>
      <c r="C1157" s="1185" t="s">
        <v>301</v>
      </c>
      <c r="D1157" s="1698" t="s">
        <v>17076</v>
      </c>
      <c r="E1157" s="1633"/>
      <c r="F1157" s="1633">
        <v>1755.0</v>
      </c>
      <c r="G1157" s="1633" t="s">
        <v>10646</v>
      </c>
      <c r="H1157" s="1633" t="s">
        <v>16985</v>
      </c>
      <c r="I1157" s="1633" t="s">
        <v>17077</v>
      </c>
      <c r="J1157" s="1633" t="s">
        <v>17078</v>
      </c>
      <c r="K1157" s="1633" t="s">
        <v>17079</v>
      </c>
      <c r="L1157" s="1634" t="s">
        <v>17080</v>
      </c>
      <c r="M1157" s="1635" t="s">
        <v>11800</v>
      </c>
      <c r="N1157" s="1636" t="s">
        <v>17081</v>
      </c>
      <c r="O1157" s="1636"/>
      <c r="P1157" s="1636"/>
      <c r="Q1157" s="1678"/>
      <c r="R1157" s="1648"/>
      <c r="S1157" s="1650"/>
      <c r="T1157" s="1678"/>
      <c r="U1157" s="1648"/>
      <c r="V1157" s="1648"/>
      <c r="W1157" s="1648"/>
      <c r="X1157" s="1648"/>
      <c r="Y1157" s="1649"/>
      <c r="Z1157" s="1650"/>
      <c r="AA1157" s="1679"/>
      <c r="AB1157" s="1680"/>
    </row>
    <row r="1158" ht="33.75" customHeight="1">
      <c r="A1158" s="1340" t="s">
        <v>35</v>
      </c>
      <c r="B1158" s="1764">
        <v>45493.0</v>
      </c>
      <c r="C1158" s="1801" t="s">
        <v>301</v>
      </c>
      <c r="D1158" s="1799" t="s">
        <v>17082</v>
      </c>
      <c r="E1158" s="1657"/>
      <c r="F1158" s="1657">
        <v>1756.0</v>
      </c>
      <c r="G1158" s="1658" t="s">
        <v>10646</v>
      </c>
      <c r="H1158" s="1657" t="s">
        <v>16985</v>
      </c>
      <c r="I1158" s="1657" t="s">
        <v>17083</v>
      </c>
      <c r="J1158" s="1657" t="s">
        <v>17084</v>
      </c>
      <c r="K1158" s="1657" t="s">
        <v>17085</v>
      </c>
      <c r="L1158" s="1659" t="s">
        <v>17086</v>
      </c>
      <c r="M1158" s="1660" t="s">
        <v>11800</v>
      </c>
      <c r="N1158" s="1661" t="s">
        <v>17087</v>
      </c>
      <c r="O1158" s="1661"/>
      <c r="P1158" s="1662"/>
      <c r="Q1158" s="1674"/>
      <c r="R1158" s="1666"/>
      <c r="S1158" s="1668"/>
      <c r="T1158" s="1674"/>
      <c r="U1158" s="1666"/>
      <c r="V1158" s="1666"/>
      <c r="W1158" s="1666"/>
      <c r="X1158" s="1666"/>
      <c r="Y1158" s="1667"/>
      <c r="Z1158" s="1668"/>
      <c r="AA1158" s="1675"/>
      <c r="AB1158" s="1676"/>
    </row>
    <row r="1159" ht="33.75" customHeight="1">
      <c r="A1159" s="1631" t="s">
        <v>56</v>
      </c>
      <c r="B1159" s="1795">
        <v>45482.0</v>
      </c>
      <c r="C1159" s="1185" t="s">
        <v>301</v>
      </c>
      <c r="D1159" s="203" t="s">
        <v>1544</v>
      </c>
      <c r="E1159" s="1633"/>
      <c r="F1159" s="1633">
        <v>1757.0</v>
      </c>
      <c r="G1159" s="1633" t="s">
        <v>10646</v>
      </c>
      <c r="H1159" s="1633" t="s">
        <v>16985</v>
      </c>
      <c r="I1159" s="1633" t="s">
        <v>15114</v>
      </c>
      <c r="J1159" s="1633" t="s">
        <v>17088</v>
      </c>
      <c r="K1159" s="1633" t="s">
        <v>17089</v>
      </c>
      <c r="L1159" s="1634" t="s">
        <v>17090</v>
      </c>
      <c r="M1159" s="1635" t="s">
        <v>11800</v>
      </c>
      <c r="N1159" s="1636" t="s">
        <v>17091</v>
      </c>
      <c r="O1159" s="1636"/>
      <c r="P1159" s="1636"/>
      <c r="Q1159" s="1678"/>
      <c r="R1159" s="1648"/>
      <c r="S1159" s="1650"/>
      <c r="T1159" s="1678"/>
      <c r="U1159" s="1648"/>
      <c r="V1159" s="1648"/>
      <c r="W1159" s="1648"/>
      <c r="X1159" s="1648"/>
      <c r="Y1159" s="1649"/>
      <c r="Z1159" s="1650"/>
      <c r="AA1159" s="1679"/>
      <c r="AB1159" s="1680"/>
    </row>
    <row r="1160" ht="33.75" customHeight="1">
      <c r="A1160" s="1725" t="s">
        <v>87</v>
      </c>
      <c r="B1160" s="1657"/>
      <c r="C1160" s="1185" t="s">
        <v>301</v>
      </c>
      <c r="D1160" s="1657"/>
      <c r="E1160" s="1657"/>
      <c r="F1160" s="1657">
        <v>1758.0</v>
      </c>
      <c r="G1160" s="1658" t="s">
        <v>10646</v>
      </c>
      <c r="H1160" s="1657" t="s">
        <v>16985</v>
      </c>
      <c r="I1160" s="1657" t="s">
        <v>17092</v>
      </c>
      <c r="J1160" s="1657" t="s">
        <v>17093</v>
      </c>
      <c r="K1160" s="1657" t="s">
        <v>17094</v>
      </c>
      <c r="L1160" s="1659" t="s">
        <v>17095</v>
      </c>
      <c r="M1160" s="1660" t="s">
        <v>11800</v>
      </c>
      <c r="N1160" s="1661" t="s">
        <v>17096</v>
      </c>
      <c r="O1160" s="1661"/>
      <c r="P1160" s="1662"/>
      <c r="Q1160" s="1674"/>
      <c r="R1160" s="1666"/>
      <c r="S1160" s="1668"/>
      <c r="T1160" s="1674"/>
      <c r="U1160" s="1666"/>
      <c r="V1160" s="1666"/>
      <c r="W1160" s="1666"/>
      <c r="X1160" s="1666"/>
      <c r="Y1160" s="1667"/>
      <c r="Z1160" s="1668"/>
      <c r="AA1160" s="1675"/>
      <c r="AB1160" s="1676"/>
    </row>
    <row r="1161" ht="33.75" customHeight="1">
      <c r="A1161" s="1340" t="s">
        <v>35</v>
      </c>
      <c r="B1161" s="1764">
        <v>45493.0</v>
      </c>
      <c r="C1161" s="1801" t="s">
        <v>301</v>
      </c>
      <c r="D1161" s="1799" t="s">
        <v>5579</v>
      </c>
      <c r="E1161" s="1657"/>
      <c r="F1161" s="1657">
        <v>1759.0</v>
      </c>
      <c r="G1161" s="1658" t="s">
        <v>10646</v>
      </c>
      <c r="H1161" s="1657" t="s">
        <v>16985</v>
      </c>
      <c r="I1161" s="1657" t="s">
        <v>17097</v>
      </c>
      <c r="J1161" s="1657" t="s">
        <v>17098</v>
      </c>
      <c r="K1161" s="1657" t="s">
        <v>17099</v>
      </c>
      <c r="L1161" s="1659" t="s">
        <v>17100</v>
      </c>
      <c r="M1161" s="1660" t="s">
        <v>11800</v>
      </c>
      <c r="N1161" s="1661" t="s">
        <v>17101</v>
      </c>
      <c r="O1161" s="1661"/>
      <c r="P1161" s="1662"/>
      <c r="Q1161" s="1674"/>
      <c r="R1161" s="1666"/>
      <c r="S1161" s="1668"/>
      <c r="T1161" s="1674"/>
      <c r="U1161" s="1666"/>
      <c r="V1161" s="1666"/>
      <c r="W1161" s="1666"/>
      <c r="X1161" s="1666"/>
      <c r="Y1161" s="1667"/>
      <c r="Z1161" s="1668"/>
      <c r="AA1161" s="1675" t="s">
        <v>17102</v>
      </c>
      <c r="AB1161" s="1676"/>
    </row>
    <row r="1162" ht="33.75" customHeight="1">
      <c r="A1162" s="1631" t="s">
        <v>56</v>
      </c>
      <c r="B1162" s="1795">
        <v>45483.0</v>
      </c>
      <c r="C1162" s="1185" t="s">
        <v>301</v>
      </c>
      <c r="D1162" s="203" t="s">
        <v>1544</v>
      </c>
      <c r="E1162" s="1633"/>
      <c r="F1162" s="1633">
        <v>1760.0</v>
      </c>
      <c r="G1162" s="1633" t="s">
        <v>10646</v>
      </c>
      <c r="H1162" s="1633" t="s">
        <v>17103</v>
      </c>
      <c r="I1162" s="1633" t="s">
        <v>17104</v>
      </c>
      <c r="J1162" s="1633" t="s">
        <v>17105</v>
      </c>
      <c r="K1162" s="1633" t="s">
        <v>17106</v>
      </c>
      <c r="L1162" s="1634" t="s">
        <v>17107</v>
      </c>
      <c r="M1162" s="1635" t="s">
        <v>11800</v>
      </c>
      <c r="N1162" s="1636" t="s">
        <v>17108</v>
      </c>
      <c r="O1162" s="1636"/>
      <c r="P1162" s="1636"/>
      <c r="Q1162" s="1678"/>
      <c r="R1162" s="1648"/>
      <c r="S1162" s="1650"/>
      <c r="T1162" s="1678"/>
      <c r="U1162" s="1648"/>
      <c r="V1162" s="1648"/>
      <c r="W1162" s="1648"/>
      <c r="X1162" s="1648"/>
      <c r="Y1162" s="1649"/>
      <c r="Z1162" s="1650"/>
      <c r="AA1162" s="1679" t="s">
        <v>15216</v>
      </c>
      <c r="AB1162" s="1680"/>
    </row>
    <row r="1163" ht="33.75" customHeight="1">
      <c r="A1163" s="1725" t="s">
        <v>87</v>
      </c>
      <c r="B1163" s="1657"/>
      <c r="C1163" s="1185" t="s">
        <v>301</v>
      </c>
      <c r="D1163" s="1657"/>
      <c r="E1163" s="1657"/>
      <c r="F1163" s="1657">
        <v>1761.0</v>
      </c>
      <c r="G1163" s="1658" t="s">
        <v>10646</v>
      </c>
      <c r="H1163" s="1657" t="s">
        <v>17103</v>
      </c>
      <c r="I1163" s="1657" t="s">
        <v>17109</v>
      </c>
      <c r="J1163" s="1657" t="s">
        <v>17110</v>
      </c>
      <c r="K1163" s="1657" t="s">
        <v>17111</v>
      </c>
      <c r="L1163" s="1659" t="s">
        <v>17112</v>
      </c>
      <c r="M1163" s="1660" t="s">
        <v>11800</v>
      </c>
      <c r="N1163" s="1661" t="s">
        <v>17113</v>
      </c>
      <c r="O1163" s="1661"/>
      <c r="P1163" s="1662"/>
      <c r="Q1163" s="1674"/>
      <c r="R1163" s="1666"/>
      <c r="S1163" s="1668"/>
      <c r="T1163" s="1674"/>
      <c r="U1163" s="1666"/>
      <c r="V1163" s="1666"/>
      <c r="W1163" s="1666"/>
      <c r="X1163" s="1666"/>
      <c r="Y1163" s="1667"/>
      <c r="Z1163" s="1668"/>
      <c r="AA1163" s="1675"/>
      <c r="AB1163" s="1676"/>
    </row>
    <row r="1164" ht="33.75" customHeight="1">
      <c r="A1164" s="1340" t="s">
        <v>35</v>
      </c>
      <c r="B1164" s="1764">
        <v>45493.0</v>
      </c>
      <c r="C1164" s="1801" t="s">
        <v>301</v>
      </c>
      <c r="D1164" s="1799" t="s">
        <v>15999</v>
      </c>
      <c r="E1164" s="1657"/>
      <c r="F1164" s="1657">
        <v>1762.0</v>
      </c>
      <c r="G1164" s="1658" t="s">
        <v>10646</v>
      </c>
      <c r="H1164" s="1657" t="s">
        <v>17103</v>
      </c>
      <c r="I1164" s="1657" t="s">
        <v>17114</v>
      </c>
      <c r="J1164" s="1657" t="s">
        <v>17115</v>
      </c>
      <c r="K1164" s="1657" t="s">
        <v>17116</v>
      </c>
      <c r="L1164" s="1659" t="s">
        <v>17117</v>
      </c>
      <c r="M1164" s="1660" t="s">
        <v>11800</v>
      </c>
      <c r="N1164" s="1661" t="s">
        <v>17118</v>
      </c>
      <c r="O1164" s="1661"/>
      <c r="P1164" s="1662"/>
      <c r="Q1164" s="1674"/>
      <c r="R1164" s="1666"/>
      <c r="S1164" s="1668"/>
      <c r="T1164" s="1674"/>
      <c r="U1164" s="1666"/>
      <c r="V1164" s="1666"/>
      <c r="W1164" s="1666"/>
      <c r="X1164" s="1666"/>
      <c r="Y1164" s="1667"/>
      <c r="Z1164" s="1668"/>
      <c r="AA1164" s="1675"/>
      <c r="AB1164" s="1676"/>
    </row>
    <row r="1165" ht="33.75" customHeight="1">
      <c r="A1165" s="1631" t="s">
        <v>56</v>
      </c>
      <c r="B1165" s="1795">
        <v>45483.0</v>
      </c>
      <c r="C1165" s="1185" t="s">
        <v>301</v>
      </c>
      <c r="D1165" s="203" t="s">
        <v>862</v>
      </c>
      <c r="E1165" s="1633"/>
      <c r="F1165" s="1633">
        <v>1763.0</v>
      </c>
      <c r="G1165" s="1633" t="s">
        <v>10646</v>
      </c>
      <c r="H1165" s="1633" t="s">
        <v>17103</v>
      </c>
      <c r="I1165" s="1633" t="s">
        <v>17119</v>
      </c>
      <c r="J1165" s="1633" t="s">
        <v>17120</v>
      </c>
      <c r="K1165" s="1633" t="s">
        <v>17121</v>
      </c>
      <c r="L1165" s="1634" t="s">
        <v>17122</v>
      </c>
      <c r="M1165" s="1635" t="s">
        <v>11800</v>
      </c>
      <c r="N1165" s="1636" t="s">
        <v>17123</v>
      </c>
      <c r="O1165" s="1636"/>
      <c r="P1165" s="1636"/>
      <c r="Q1165" s="1678"/>
      <c r="R1165" s="1648"/>
      <c r="S1165" s="1650"/>
      <c r="T1165" s="1678"/>
      <c r="U1165" s="1648"/>
      <c r="V1165" s="1648"/>
      <c r="W1165" s="1648"/>
      <c r="X1165" s="1648"/>
      <c r="Y1165" s="1649"/>
      <c r="Z1165" s="1650"/>
      <c r="AA1165" s="1679"/>
      <c r="AB1165" s="1680"/>
    </row>
    <row r="1166" ht="33.75" customHeight="1">
      <c r="A1166" s="1725" t="s">
        <v>87</v>
      </c>
      <c r="B1166" s="1657"/>
      <c r="C1166" s="1185" t="s">
        <v>301</v>
      </c>
      <c r="D1166" s="1657"/>
      <c r="E1166" s="1657"/>
      <c r="F1166" s="1657">
        <v>1764.0</v>
      </c>
      <c r="G1166" s="1658" t="s">
        <v>10646</v>
      </c>
      <c r="H1166" s="1657" t="s">
        <v>17103</v>
      </c>
      <c r="I1166" s="1657" t="s">
        <v>17124</v>
      </c>
      <c r="J1166" s="1657" t="s">
        <v>17125</v>
      </c>
      <c r="K1166" s="1657" t="s">
        <v>17126</v>
      </c>
      <c r="L1166" s="1659" t="s">
        <v>17127</v>
      </c>
      <c r="M1166" s="1660" t="s">
        <v>11800</v>
      </c>
      <c r="N1166" s="1661" t="s">
        <v>17128</v>
      </c>
      <c r="O1166" s="1661"/>
      <c r="P1166" s="1662"/>
      <c r="Q1166" s="1674"/>
      <c r="R1166" s="1666"/>
      <c r="S1166" s="1668"/>
      <c r="T1166" s="1674"/>
      <c r="U1166" s="1666"/>
      <c r="V1166" s="1666"/>
      <c r="W1166" s="1666"/>
      <c r="X1166" s="1666"/>
      <c r="Y1166" s="1667"/>
      <c r="Z1166" s="1668"/>
      <c r="AA1166" s="1675"/>
      <c r="AB1166" s="1676"/>
    </row>
    <row r="1167" ht="33.75" customHeight="1">
      <c r="A1167" s="1340" t="s">
        <v>35</v>
      </c>
      <c r="B1167" s="1764">
        <v>45493.0</v>
      </c>
      <c r="C1167" s="1801" t="s">
        <v>301</v>
      </c>
      <c r="D1167" s="1799" t="s">
        <v>862</v>
      </c>
      <c r="E1167" s="1657"/>
      <c r="F1167" s="1657">
        <v>1765.0</v>
      </c>
      <c r="G1167" s="1658" t="s">
        <v>10646</v>
      </c>
      <c r="H1167" s="1657" t="s">
        <v>17103</v>
      </c>
      <c r="I1167" s="1657" t="s">
        <v>17129</v>
      </c>
      <c r="J1167" s="1657" t="s">
        <v>17130</v>
      </c>
      <c r="K1167" s="1657" t="s">
        <v>17131</v>
      </c>
      <c r="L1167" s="1659" t="s">
        <v>17132</v>
      </c>
      <c r="M1167" s="1660" t="s">
        <v>11800</v>
      </c>
      <c r="N1167" s="1661" t="s">
        <v>17133</v>
      </c>
      <c r="O1167" s="1661"/>
      <c r="P1167" s="1662"/>
      <c r="Q1167" s="1674"/>
      <c r="R1167" s="1666"/>
      <c r="S1167" s="1668"/>
      <c r="T1167" s="1674"/>
      <c r="U1167" s="1666"/>
      <c r="V1167" s="1666"/>
      <c r="W1167" s="1666"/>
      <c r="X1167" s="1666"/>
      <c r="Y1167" s="1667"/>
      <c r="Z1167" s="1668"/>
      <c r="AA1167" s="1675"/>
      <c r="AB1167" s="1676"/>
    </row>
    <row r="1168" ht="33.75" customHeight="1">
      <c r="A1168" s="1631" t="s">
        <v>56</v>
      </c>
      <c r="B1168" s="1795">
        <v>45483.0</v>
      </c>
      <c r="C1168" s="1185" t="s">
        <v>301</v>
      </c>
      <c r="D1168" s="203" t="s">
        <v>862</v>
      </c>
      <c r="E1168" s="1633"/>
      <c r="F1168" s="1633">
        <v>1766.0</v>
      </c>
      <c r="G1168" s="1633" t="s">
        <v>10646</v>
      </c>
      <c r="H1168" s="1633" t="s">
        <v>17103</v>
      </c>
      <c r="I1168" s="1633" t="s">
        <v>13515</v>
      </c>
      <c r="J1168" s="1633" t="s">
        <v>17134</v>
      </c>
      <c r="K1168" s="1633" t="s">
        <v>17135</v>
      </c>
      <c r="L1168" s="1634" t="s">
        <v>17136</v>
      </c>
      <c r="M1168" s="1635" t="s">
        <v>11800</v>
      </c>
      <c r="N1168" s="1636" t="s">
        <v>17137</v>
      </c>
      <c r="O1168" s="1636"/>
      <c r="P1168" s="1636"/>
      <c r="Q1168" s="1678"/>
      <c r="R1168" s="1648"/>
      <c r="S1168" s="1650"/>
      <c r="T1168" s="1678"/>
      <c r="U1168" s="1648"/>
      <c r="V1168" s="1648"/>
      <c r="W1168" s="1648"/>
      <c r="X1168" s="1648"/>
      <c r="Y1168" s="1649"/>
      <c r="Z1168" s="1650"/>
      <c r="AA1168" s="1679" t="s">
        <v>17138</v>
      </c>
      <c r="AB1168" s="1680"/>
    </row>
    <row r="1169" ht="33.75" customHeight="1">
      <c r="A1169" s="1725" t="s">
        <v>87</v>
      </c>
      <c r="B1169" s="1657"/>
      <c r="C1169" s="1185" t="s">
        <v>301</v>
      </c>
      <c r="D1169" s="1657"/>
      <c r="E1169" s="1657"/>
      <c r="F1169" s="1657">
        <v>1767.0</v>
      </c>
      <c r="G1169" s="1658" t="s">
        <v>10646</v>
      </c>
      <c r="H1169" s="1657" t="s">
        <v>17103</v>
      </c>
      <c r="I1169" s="1657" t="s">
        <v>17139</v>
      </c>
      <c r="J1169" s="1657" t="s">
        <v>17140</v>
      </c>
      <c r="K1169" s="1657" t="s">
        <v>17141</v>
      </c>
      <c r="L1169" s="1659" t="s">
        <v>17142</v>
      </c>
      <c r="M1169" s="1660" t="s">
        <v>11800</v>
      </c>
      <c r="N1169" s="1661" t="s">
        <v>17143</v>
      </c>
      <c r="O1169" s="1661"/>
      <c r="P1169" s="1662"/>
      <c r="Q1169" s="1674"/>
      <c r="R1169" s="1666"/>
      <c r="S1169" s="1668"/>
      <c r="T1169" s="1674"/>
      <c r="U1169" s="1666"/>
      <c r="V1169" s="1666"/>
      <c r="W1169" s="1666"/>
      <c r="X1169" s="1666"/>
      <c r="Y1169" s="1667"/>
      <c r="Z1169" s="1668"/>
      <c r="AA1169" s="1675" t="s">
        <v>16559</v>
      </c>
      <c r="AB1169" s="1676"/>
    </row>
    <row r="1170" ht="33.75" customHeight="1">
      <c r="A1170" s="1340" t="s">
        <v>35</v>
      </c>
      <c r="B1170" s="1764">
        <v>45498.0</v>
      </c>
      <c r="C1170" s="1801" t="s">
        <v>301</v>
      </c>
      <c r="D1170" s="1799" t="s">
        <v>5579</v>
      </c>
      <c r="E1170" s="1657"/>
      <c r="F1170" s="1657">
        <v>1768.0</v>
      </c>
      <c r="G1170" s="1658" t="s">
        <v>10646</v>
      </c>
      <c r="H1170" s="1657" t="s">
        <v>17103</v>
      </c>
      <c r="I1170" s="1657" t="s">
        <v>17144</v>
      </c>
      <c r="J1170" s="1657" t="s">
        <v>17145</v>
      </c>
      <c r="K1170" s="1657" t="s">
        <v>17146</v>
      </c>
      <c r="L1170" s="1659" t="s">
        <v>17147</v>
      </c>
      <c r="M1170" s="1660" t="s">
        <v>11800</v>
      </c>
      <c r="N1170" s="1661" t="s">
        <v>17148</v>
      </c>
      <c r="O1170" s="1661"/>
      <c r="P1170" s="1662"/>
      <c r="Q1170" s="1674"/>
      <c r="R1170" s="1666"/>
      <c r="S1170" s="1668"/>
      <c r="T1170" s="1674"/>
      <c r="U1170" s="1666"/>
      <c r="V1170" s="1666"/>
      <c r="W1170" s="1666"/>
      <c r="X1170" s="1666"/>
      <c r="Y1170" s="1667"/>
      <c r="Z1170" s="1668"/>
      <c r="AA1170" s="1675"/>
      <c r="AB1170" s="1676"/>
    </row>
    <row r="1171" ht="33.75" customHeight="1">
      <c r="A1171" s="1631" t="s">
        <v>56</v>
      </c>
      <c r="B1171" s="1795">
        <v>45483.0</v>
      </c>
      <c r="C1171" s="1185" t="s">
        <v>301</v>
      </c>
      <c r="D1171" s="203" t="s">
        <v>1544</v>
      </c>
      <c r="E1171" s="1633"/>
      <c r="F1171" s="1633">
        <v>1769.0</v>
      </c>
      <c r="G1171" s="1633" t="s">
        <v>10646</v>
      </c>
      <c r="H1171" s="1633" t="s">
        <v>17103</v>
      </c>
      <c r="I1171" s="1633" t="s">
        <v>17149</v>
      </c>
      <c r="J1171" s="1633" t="s">
        <v>17150</v>
      </c>
      <c r="K1171" s="1633" t="s">
        <v>17151</v>
      </c>
      <c r="L1171" s="1634" t="s">
        <v>17152</v>
      </c>
      <c r="M1171" s="1635" t="s">
        <v>11800</v>
      </c>
      <c r="N1171" s="1636" t="s">
        <v>17153</v>
      </c>
      <c r="O1171" s="1636"/>
      <c r="P1171" s="1636"/>
      <c r="Q1171" s="1678"/>
      <c r="R1171" s="1648"/>
      <c r="S1171" s="1650"/>
      <c r="T1171" s="1678"/>
      <c r="U1171" s="1648"/>
      <c r="V1171" s="1648"/>
      <c r="W1171" s="1648"/>
      <c r="X1171" s="1648"/>
      <c r="Y1171" s="1649"/>
      <c r="Z1171" s="1650"/>
      <c r="AA1171" s="1679"/>
      <c r="AB1171" s="1680"/>
    </row>
    <row r="1172" ht="33.75" customHeight="1">
      <c r="A1172" s="1725" t="s">
        <v>87</v>
      </c>
      <c r="B1172" s="1657"/>
      <c r="C1172" s="1185" t="s">
        <v>301</v>
      </c>
      <c r="D1172" s="1657"/>
      <c r="E1172" s="1657"/>
      <c r="F1172" s="1657">
        <v>1770.0</v>
      </c>
      <c r="G1172" s="1658" t="s">
        <v>10646</v>
      </c>
      <c r="H1172" s="1657" t="s">
        <v>17103</v>
      </c>
      <c r="I1172" s="1657" t="s">
        <v>17154</v>
      </c>
      <c r="J1172" s="1657" t="s">
        <v>17155</v>
      </c>
      <c r="K1172" s="1657" t="s">
        <v>17156</v>
      </c>
      <c r="L1172" s="1659" t="s">
        <v>17157</v>
      </c>
      <c r="M1172" s="1660" t="s">
        <v>11800</v>
      </c>
      <c r="N1172" s="1661" t="s">
        <v>17158</v>
      </c>
      <c r="O1172" s="1661"/>
      <c r="P1172" s="1662"/>
      <c r="Q1172" s="1674"/>
      <c r="R1172" s="1666"/>
      <c r="S1172" s="1668"/>
      <c r="T1172" s="1674"/>
      <c r="U1172" s="1666"/>
      <c r="V1172" s="1666"/>
      <c r="W1172" s="1666"/>
      <c r="X1172" s="1666"/>
      <c r="Y1172" s="1667"/>
      <c r="Z1172" s="1668"/>
      <c r="AA1172" s="1675"/>
      <c r="AB1172" s="1676"/>
    </row>
    <row r="1173" ht="33.75" customHeight="1">
      <c r="A1173" s="1340" t="s">
        <v>35</v>
      </c>
      <c r="B1173" s="1764">
        <v>45498.0</v>
      </c>
      <c r="C1173" s="1801" t="s">
        <v>301</v>
      </c>
      <c r="D1173" s="1799" t="s">
        <v>5579</v>
      </c>
      <c r="E1173" s="1657"/>
      <c r="F1173" s="1657">
        <v>1771.0</v>
      </c>
      <c r="G1173" s="1658" t="s">
        <v>10646</v>
      </c>
      <c r="H1173" s="1657" t="s">
        <v>17103</v>
      </c>
      <c r="I1173" s="1657" t="s">
        <v>17159</v>
      </c>
      <c r="J1173" s="1657" t="s">
        <v>17160</v>
      </c>
      <c r="K1173" s="1657" t="s">
        <v>17161</v>
      </c>
      <c r="L1173" s="1659"/>
      <c r="M1173" s="1660" t="s">
        <v>11800</v>
      </c>
      <c r="N1173" s="1661" t="s">
        <v>17162</v>
      </c>
      <c r="O1173" s="1661"/>
      <c r="P1173" s="1662"/>
      <c r="Q1173" s="1674"/>
      <c r="R1173" s="1666"/>
      <c r="S1173" s="1668"/>
      <c r="T1173" s="1674"/>
      <c r="U1173" s="1666"/>
      <c r="V1173" s="1666"/>
      <c r="W1173" s="1666"/>
      <c r="X1173" s="1666"/>
      <c r="Y1173" s="1667"/>
      <c r="Z1173" s="1668"/>
      <c r="AA1173" s="1675"/>
      <c r="AB1173" s="1676"/>
    </row>
    <row r="1174" ht="33.75" customHeight="1">
      <c r="A1174" s="1631" t="s">
        <v>56</v>
      </c>
      <c r="B1174" s="1795">
        <v>45483.0</v>
      </c>
      <c r="C1174" s="1185" t="s">
        <v>301</v>
      </c>
      <c r="D1174" s="203" t="s">
        <v>17163</v>
      </c>
      <c r="E1174" s="1633"/>
      <c r="F1174" s="1633">
        <v>1772.0</v>
      </c>
      <c r="G1174" s="1633" t="s">
        <v>10646</v>
      </c>
      <c r="H1174" s="1633" t="s">
        <v>17103</v>
      </c>
      <c r="I1174" s="1633" t="s">
        <v>17164</v>
      </c>
      <c r="J1174" s="1633" t="s">
        <v>17165</v>
      </c>
      <c r="K1174" s="1633" t="s">
        <v>17166</v>
      </c>
      <c r="L1174" s="1634" t="s">
        <v>17167</v>
      </c>
      <c r="M1174" s="1635" t="s">
        <v>11800</v>
      </c>
      <c r="N1174" s="1636" t="s">
        <v>17168</v>
      </c>
      <c r="O1174" s="1636"/>
      <c r="P1174" s="1636"/>
      <c r="Q1174" s="1678"/>
      <c r="R1174" s="1648"/>
      <c r="S1174" s="1650"/>
      <c r="T1174" s="1678"/>
      <c r="U1174" s="1648"/>
      <c r="V1174" s="1648"/>
      <c r="W1174" s="1648"/>
      <c r="X1174" s="1648"/>
      <c r="Y1174" s="1649"/>
      <c r="Z1174" s="1650"/>
      <c r="AA1174" s="1679"/>
      <c r="AB1174" s="1680"/>
    </row>
    <row r="1175" ht="33.75" customHeight="1">
      <c r="A1175" s="1725" t="s">
        <v>87</v>
      </c>
      <c r="B1175" s="1657"/>
      <c r="C1175" s="1185" t="s">
        <v>301</v>
      </c>
      <c r="D1175" s="1657"/>
      <c r="E1175" s="1657"/>
      <c r="F1175" s="1657">
        <v>1773.0</v>
      </c>
      <c r="G1175" s="1658" t="s">
        <v>10646</v>
      </c>
      <c r="H1175" s="1657" t="s">
        <v>17103</v>
      </c>
      <c r="I1175" s="1657" t="s">
        <v>17169</v>
      </c>
      <c r="J1175" s="1657" t="s">
        <v>17170</v>
      </c>
      <c r="K1175" s="1657" t="s">
        <v>17171</v>
      </c>
      <c r="L1175" s="1659"/>
      <c r="M1175" s="1660" t="s">
        <v>11800</v>
      </c>
      <c r="N1175" s="1661" t="s">
        <v>17172</v>
      </c>
      <c r="O1175" s="1661"/>
      <c r="P1175" s="1662"/>
      <c r="Q1175" s="1674"/>
      <c r="R1175" s="1666"/>
      <c r="S1175" s="1668"/>
      <c r="T1175" s="1674"/>
      <c r="U1175" s="1666"/>
      <c r="V1175" s="1666"/>
      <c r="W1175" s="1666"/>
      <c r="X1175" s="1666"/>
      <c r="Y1175" s="1667"/>
      <c r="Z1175" s="1668"/>
      <c r="AA1175" s="1675" t="s">
        <v>17173</v>
      </c>
      <c r="AB1175" s="1676"/>
    </row>
    <row r="1176" ht="33.75" customHeight="1">
      <c r="A1176" s="1340" t="s">
        <v>35</v>
      </c>
      <c r="B1176" s="1764">
        <v>45498.0</v>
      </c>
      <c r="C1176" s="1801" t="s">
        <v>301</v>
      </c>
      <c r="D1176" s="1799" t="s">
        <v>4765</v>
      </c>
      <c r="E1176" s="1657"/>
      <c r="F1176" s="1657">
        <v>1774.0</v>
      </c>
      <c r="G1176" s="1658" t="s">
        <v>10646</v>
      </c>
      <c r="H1176" s="1657" t="s">
        <v>17103</v>
      </c>
      <c r="I1176" s="1657" t="s">
        <v>17174</v>
      </c>
      <c r="J1176" s="1657" t="s">
        <v>17175</v>
      </c>
      <c r="K1176" s="1657" t="s">
        <v>17176</v>
      </c>
      <c r="L1176" s="1659" t="s">
        <v>17177</v>
      </c>
      <c r="M1176" s="1660" t="s">
        <v>11800</v>
      </c>
      <c r="N1176" s="1661" t="s">
        <v>17178</v>
      </c>
      <c r="O1176" s="1661"/>
      <c r="P1176" s="1662"/>
      <c r="Q1176" s="1674"/>
      <c r="R1176" s="1666"/>
      <c r="S1176" s="1668"/>
      <c r="T1176" s="1674"/>
      <c r="U1176" s="1666"/>
      <c r="V1176" s="1666"/>
      <c r="W1176" s="1666"/>
      <c r="X1176" s="1666"/>
      <c r="Y1176" s="1667"/>
      <c r="Z1176" s="1668"/>
      <c r="AA1176" s="1675"/>
      <c r="AB1176" s="1676"/>
    </row>
    <row r="1177" ht="33.75" customHeight="1">
      <c r="A1177" s="1340" t="s">
        <v>56</v>
      </c>
      <c r="B1177" s="1657"/>
      <c r="C1177" s="1185" t="s">
        <v>301</v>
      </c>
      <c r="D1177" s="1793"/>
      <c r="E1177" s="1657"/>
      <c r="F1177" s="1657">
        <v>1775.0</v>
      </c>
      <c r="G1177" s="1658" t="s">
        <v>10646</v>
      </c>
      <c r="H1177" s="1657" t="s">
        <v>17103</v>
      </c>
      <c r="I1177" s="1657" t="s">
        <v>17179</v>
      </c>
      <c r="J1177" s="1657" t="s">
        <v>17180</v>
      </c>
      <c r="K1177" s="1657" t="s">
        <v>17181</v>
      </c>
      <c r="L1177" s="1659" t="s">
        <v>17182</v>
      </c>
      <c r="M1177" s="1660" t="s">
        <v>11800</v>
      </c>
      <c r="N1177" s="1661" t="s">
        <v>17183</v>
      </c>
      <c r="O1177" s="1661"/>
      <c r="P1177" s="1662"/>
      <c r="Q1177" s="1674"/>
      <c r="R1177" s="1666"/>
      <c r="S1177" s="1668"/>
      <c r="T1177" s="1674"/>
      <c r="U1177" s="1666"/>
      <c r="V1177" s="1666"/>
      <c r="W1177" s="1666"/>
      <c r="X1177" s="1666"/>
      <c r="Y1177" s="1667"/>
      <c r="Z1177" s="1668"/>
      <c r="AA1177" s="1675"/>
      <c r="AB1177" s="1676"/>
    </row>
    <row r="1178" ht="33.75" customHeight="1">
      <c r="A1178" s="1725" t="s">
        <v>87</v>
      </c>
      <c r="B1178" s="1657"/>
      <c r="C1178" s="1185" t="s">
        <v>301</v>
      </c>
      <c r="D1178" s="1657"/>
      <c r="E1178" s="1657"/>
      <c r="F1178" s="1657">
        <v>1776.0</v>
      </c>
      <c r="G1178" s="1658" t="s">
        <v>10646</v>
      </c>
      <c r="H1178" s="1657" t="s">
        <v>17103</v>
      </c>
      <c r="I1178" s="1657" t="s">
        <v>17184</v>
      </c>
      <c r="J1178" s="1657" t="s">
        <v>17185</v>
      </c>
      <c r="K1178" s="1657" t="s">
        <v>17186</v>
      </c>
      <c r="L1178" s="1659" t="s">
        <v>17187</v>
      </c>
      <c r="M1178" s="1660" t="s">
        <v>11800</v>
      </c>
      <c r="N1178" s="1661" t="s">
        <v>17188</v>
      </c>
      <c r="O1178" s="1661"/>
      <c r="P1178" s="1662"/>
      <c r="Q1178" s="1674"/>
      <c r="R1178" s="1666"/>
      <c r="S1178" s="1668"/>
      <c r="T1178" s="1674"/>
      <c r="U1178" s="1666"/>
      <c r="V1178" s="1666"/>
      <c r="W1178" s="1666"/>
      <c r="X1178" s="1666"/>
      <c r="Y1178" s="1667"/>
      <c r="Z1178" s="1668"/>
      <c r="AA1178" s="1675"/>
      <c r="AB1178" s="1676"/>
    </row>
    <row r="1179" ht="33.75" customHeight="1">
      <c r="A1179" s="1340" t="s">
        <v>35</v>
      </c>
      <c r="B1179" s="1764">
        <v>45498.0</v>
      </c>
      <c r="C1179" s="1801" t="s">
        <v>301</v>
      </c>
      <c r="D1179" s="1799" t="s">
        <v>4765</v>
      </c>
      <c r="E1179" s="1657"/>
      <c r="F1179" s="1657">
        <v>1777.0</v>
      </c>
      <c r="G1179" s="1658" t="s">
        <v>10646</v>
      </c>
      <c r="H1179" s="1657" t="s">
        <v>17103</v>
      </c>
      <c r="I1179" s="1657" t="s">
        <v>12969</v>
      </c>
      <c r="J1179" s="1657" t="s">
        <v>17189</v>
      </c>
      <c r="K1179" s="1657" t="s">
        <v>17190</v>
      </c>
      <c r="L1179" s="1659" t="s">
        <v>17191</v>
      </c>
      <c r="M1179" s="1660" t="s">
        <v>11800</v>
      </c>
      <c r="N1179" s="1661" t="s">
        <v>17192</v>
      </c>
      <c r="O1179" s="1661"/>
      <c r="P1179" s="1662"/>
      <c r="Q1179" s="1674"/>
      <c r="R1179" s="1666"/>
      <c r="S1179" s="1668"/>
      <c r="T1179" s="1674"/>
      <c r="U1179" s="1666"/>
      <c r="V1179" s="1666"/>
      <c r="W1179" s="1666"/>
      <c r="X1179" s="1666"/>
      <c r="Y1179" s="1667"/>
      <c r="Z1179" s="1668"/>
      <c r="AA1179" s="1675"/>
      <c r="AB1179" s="1676"/>
    </row>
    <row r="1180" ht="33.75" customHeight="1">
      <c r="A1180" s="1340" t="s">
        <v>56</v>
      </c>
      <c r="B1180" s="1657"/>
      <c r="C1180" s="1185" t="s">
        <v>301</v>
      </c>
      <c r="D1180" s="1793"/>
      <c r="E1180" s="1657"/>
      <c r="F1180" s="1657">
        <v>1778.0</v>
      </c>
      <c r="G1180" s="1658" t="s">
        <v>10646</v>
      </c>
      <c r="H1180" s="1657" t="s">
        <v>17193</v>
      </c>
      <c r="I1180" s="1657" t="s">
        <v>17194</v>
      </c>
      <c r="J1180" s="1657" t="s">
        <v>17195</v>
      </c>
      <c r="K1180" s="1657" t="s">
        <v>17196</v>
      </c>
      <c r="L1180" s="1659" t="s">
        <v>17197</v>
      </c>
      <c r="M1180" s="1660" t="s">
        <v>11800</v>
      </c>
      <c r="N1180" s="1661" t="s">
        <v>17172</v>
      </c>
      <c r="O1180" s="1661"/>
      <c r="P1180" s="1662"/>
      <c r="Q1180" s="1674"/>
      <c r="R1180" s="1666"/>
      <c r="S1180" s="1668"/>
      <c r="T1180" s="1674"/>
      <c r="U1180" s="1666"/>
      <c r="V1180" s="1666"/>
      <c r="W1180" s="1666"/>
      <c r="X1180" s="1666"/>
      <c r="Y1180" s="1667"/>
      <c r="Z1180" s="1668"/>
      <c r="AA1180" s="1675"/>
      <c r="AB1180" s="1676"/>
    </row>
    <row r="1181" ht="33.75" customHeight="1">
      <c r="A1181" s="1725" t="s">
        <v>87</v>
      </c>
      <c r="B1181" s="1657"/>
      <c r="C1181" s="1185" t="s">
        <v>301</v>
      </c>
      <c r="D1181" s="1657"/>
      <c r="E1181" s="1657"/>
      <c r="F1181" s="1657">
        <v>1779.0</v>
      </c>
      <c r="G1181" s="1658" t="s">
        <v>10646</v>
      </c>
      <c r="H1181" s="1657" t="s">
        <v>17193</v>
      </c>
      <c r="I1181" s="1657" t="s">
        <v>17198</v>
      </c>
      <c r="J1181" s="1657" t="s">
        <v>17199</v>
      </c>
      <c r="K1181" s="1657" t="s">
        <v>17200</v>
      </c>
      <c r="L1181" s="1659" t="s">
        <v>17201</v>
      </c>
      <c r="M1181" s="1660" t="s">
        <v>11800</v>
      </c>
      <c r="N1181" s="1661" t="s">
        <v>17202</v>
      </c>
      <c r="O1181" s="1661"/>
      <c r="P1181" s="1662"/>
      <c r="Q1181" s="1674"/>
      <c r="R1181" s="1666"/>
      <c r="S1181" s="1668"/>
      <c r="T1181" s="1674"/>
      <c r="U1181" s="1666"/>
      <c r="V1181" s="1666"/>
      <c r="W1181" s="1666"/>
      <c r="X1181" s="1666"/>
      <c r="Y1181" s="1667"/>
      <c r="Z1181" s="1668"/>
      <c r="AA1181" s="1675"/>
      <c r="AB1181" s="1676"/>
    </row>
    <row r="1182" ht="33.75" customHeight="1">
      <c r="A1182" s="1340" t="s">
        <v>35</v>
      </c>
      <c r="B1182" s="1764">
        <v>45498.0</v>
      </c>
      <c r="C1182" s="1801" t="s">
        <v>301</v>
      </c>
      <c r="D1182" s="1799" t="s">
        <v>17203</v>
      </c>
      <c r="E1182" s="1657"/>
      <c r="F1182" s="1657">
        <v>1780.0</v>
      </c>
      <c r="G1182" s="1658" t="s">
        <v>10646</v>
      </c>
      <c r="H1182" s="1657" t="s">
        <v>17193</v>
      </c>
      <c r="I1182" s="1657" t="s">
        <v>17204</v>
      </c>
      <c r="J1182" s="1657" t="s">
        <v>17205</v>
      </c>
      <c r="K1182" s="1657" t="s">
        <v>17206</v>
      </c>
      <c r="L1182" s="1659" t="s">
        <v>17207</v>
      </c>
      <c r="M1182" s="1660" t="s">
        <v>11800</v>
      </c>
      <c r="N1182" s="1661" t="s">
        <v>17208</v>
      </c>
      <c r="O1182" s="1661"/>
      <c r="P1182" s="1662"/>
      <c r="Q1182" s="1674"/>
      <c r="R1182" s="1666"/>
      <c r="S1182" s="1668"/>
      <c r="T1182" s="1674"/>
      <c r="U1182" s="1666"/>
      <c r="V1182" s="1666"/>
      <c r="W1182" s="1666"/>
      <c r="X1182" s="1666"/>
      <c r="Y1182" s="1667"/>
      <c r="Z1182" s="1668"/>
      <c r="AA1182" s="1675"/>
      <c r="AB1182" s="1676"/>
    </row>
    <row r="1183" ht="33.75" customHeight="1">
      <c r="A1183" s="1340" t="s">
        <v>56</v>
      </c>
      <c r="B1183" s="1657"/>
      <c r="C1183" s="1185" t="s">
        <v>301</v>
      </c>
      <c r="D1183" s="1793"/>
      <c r="E1183" s="1657"/>
      <c r="F1183" s="1657">
        <v>1781.0</v>
      </c>
      <c r="G1183" s="1658" t="s">
        <v>10646</v>
      </c>
      <c r="H1183" s="1657" t="s">
        <v>17193</v>
      </c>
      <c r="I1183" s="1657" t="s">
        <v>17209</v>
      </c>
      <c r="J1183" s="1657" t="s">
        <v>17210</v>
      </c>
      <c r="K1183" s="1657" t="s">
        <v>17211</v>
      </c>
      <c r="L1183" s="1659" t="s">
        <v>17212</v>
      </c>
      <c r="M1183" s="1660" t="s">
        <v>11800</v>
      </c>
      <c r="N1183" s="1661"/>
      <c r="O1183" s="1661"/>
      <c r="P1183" s="1662"/>
      <c r="Q1183" s="1674"/>
      <c r="R1183" s="1666"/>
      <c r="S1183" s="1668"/>
      <c r="T1183" s="1674"/>
      <c r="U1183" s="1666"/>
      <c r="V1183" s="1666"/>
      <c r="W1183" s="1666"/>
      <c r="X1183" s="1666"/>
      <c r="Y1183" s="1667"/>
      <c r="Z1183" s="1668"/>
      <c r="AA1183" s="1675"/>
      <c r="AB1183" s="1676"/>
    </row>
    <row r="1184" ht="33.75" customHeight="1">
      <c r="A1184" s="1725" t="s">
        <v>87</v>
      </c>
      <c r="B1184" s="1657"/>
      <c r="C1184" s="1185" t="s">
        <v>301</v>
      </c>
      <c r="D1184" s="1657"/>
      <c r="E1184" s="1657"/>
      <c r="F1184" s="1657">
        <v>1782.0</v>
      </c>
      <c r="G1184" s="1658" t="s">
        <v>10646</v>
      </c>
      <c r="H1184" s="1657" t="s">
        <v>17193</v>
      </c>
      <c r="I1184" s="1657" t="s">
        <v>17213</v>
      </c>
      <c r="J1184" s="1657" t="s">
        <v>17213</v>
      </c>
      <c r="K1184" s="1657" t="s">
        <v>17214</v>
      </c>
      <c r="L1184" s="1659" t="s">
        <v>17215</v>
      </c>
      <c r="M1184" s="1660" t="s">
        <v>11800</v>
      </c>
      <c r="N1184" s="1661" t="s">
        <v>17216</v>
      </c>
      <c r="O1184" s="1661"/>
      <c r="P1184" s="1662"/>
      <c r="Q1184" s="1674"/>
      <c r="R1184" s="1666"/>
      <c r="S1184" s="1668"/>
      <c r="T1184" s="1674"/>
      <c r="U1184" s="1666"/>
      <c r="V1184" s="1666"/>
      <c r="W1184" s="1666"/>
      <c r="X1184" s="1666"/>
      <c r="Y1184" s="1667"/>
      <c r="Z1184" s="1668"/>
      <c r="AA1184" s="1675"/>
      <c r="AB1184" s="1676"/>
    </row>
    <row r="1185" ht="33.75" customHeight="1">
      <c r="A1185" s="1340" t="s">
        <v>35</v>
      </c>
      <c r="B1185" s="1764">
        <v>45498.0</v>
      </c>
      <c r="C1185" s="1801" t="s">
        <v>301</v>
      </c>
      <c r="D1185" s="1799" t="s">
        <v>4765</v>
      </c>
      <c r="E1185" s="1657"/>
      <c r="F1185" s="1657">
        <v>1783.0</v>
      </c>
      <c r="G1185" s="1658" t="s">
        <v>10646</v>
      </c>
      <c r="H1185" s="1657" t="s">
        <v>17193</v>
      </c>
      <c r="I1185" s="1657" t="s">
        <v>17217</v>
      </c>
      <c r="J1185" s="1657" t="s">
        <v>17218</v>
      </c>
      <c r="K1185" s="1657" t="s">
        <v>17219</v>
      </c>
      <c r="L1185" s="1659" t="s">
        <v>17220</v>
      </c>
      <c r="M1185" s="1660" t="s">
        <v>11800</v>
      </c>
      <c r="N1185" s="1661" t="s">
        <v>17221</v>
      </c>
      <c r="O1185" s="1661"/>
      <c r="P1185" s="1662"/>
      <c r="Q1185" s="1674"/>
      <c r="R1185" s="1666"/>
      <c r="S1185" s="1668"/>
      <c r="T1185" s="1674"/>
      <c r="U1185" s="1666"/>
      <c r="V1185" s="1666"/>
      <c r="W1185" s="1666"/>
      <c r="X1185" s="1666"/>
      <c r="Y1185" s="1667"/>
      <c r="Z1185" s="1668"/>
      <c r="AA1185" s="1675"/>
      <c r="AB1185" s="1676"/>
    </row>
    <row r="1186" ht="33.75" customHeight="1">
      <c r="A1186" s="1631" t="s">
        <v>56</v>
      </c>
      <c r="B1186" s="1795">
        <v>45483.0</v>
      </c>
      <c r="C1186" s="1185" t="s">
        <v>301</v>
      </c>
      <c r="D1186" s="203" t="s">
        <v>1544</v>
      </c>
      <c r="E1186" s="1633"/>
      <c r="F1186" s="1633">
        <v>1784.0</v>
      </c>
      <c r="G1186" s="1633" t="s">
        <v>10646</v>
      </c>
      <c r="H1186" s="1633" t="s">
        <v>17193</v>
      </c>
      <c r="I1186" s="1633" t="s">
        <v>17222</v>
      </c>
      <c r="J1186" s="1633" t="s">
        <v>17223</v>
      </c>
      <c r="K1186" s="1633" t="s">
        <v>17224</v>
      </c>
      <c r="L1186" s="1634" t="s">
        <v>17225</v>
      </c>
      <c r="M1186" s="1635" t="s">
        <v>11800</v>
      </c>
      <c r="N1186" s="1636" t="s">
        <v>17226</v>
      </c>
      <c r="O1186" s="1636"/>
      <c r="P1186" s="1636"/>
      <c r="Q1186" s="1678"/>
      <c r="R1186" s="1648"/>
      <c r="S1186" s="1650"/>
      <c r="T1186" s="1678"/>
      <c r="U1186" s="1648"/>
      <c r="V1186" s="1648"/>
      <c r="W1186" s="1648"/>
      <c r="X1186" s="1648"/>
      <c r="Y1186" s="1649"/>
      <c r="Z1186" s="1650"/>
      <c r="AA1186" s="1679"/>
      <c r="AB1186" s="1680"/>
    </row>
    <row r="1187" ht="33.75" customHeight="1">
      <c r="A1187" s="1725" t="s">
        <v>87</v>
      </c>
      <c r="B1187" s="1657"/>
      <c r="C1187" s="1185" t="s">
        <v>301</v>
      </c>
      <c r="D1187" s="1657"/>
      <c r="E1187" s="1657"/>
      <c r="F1187" s="1657">
        <v>1785.0</v>
      </c>
      <c r="G1187" s="1658" t="s">
        <v>10646</v>
      </c>
      <c r="H1187" s="1657" t="s">
        <v>17193</v>
      </c>
      <c r="I1187" s="1657" t="s">
        <v>17227</v>
      </c>
      <c r="J1187" s="1657" t="s">
        <v>17228</v>
      </c>
      <c r="K1187" s="1657" t="s">
        <v>17229</v>
      </c>
      <c r="L1187" s="1659" t="s">
        <v>17230</v>
      </c>
      <c r="M1187" s="1660" t="s">
        <v>11800</v>
      </c>
      <c r="N1187" s="1661" t="s">
        <v>17231</v>
      </c>
      <c r="O1187" s="1661"/>
      <c r="P1187" s="1662"/>
      <c r="Q1187" s="1674"/>
      <c r="R1187" s="1666"/>
      <c r="S1187" s="1668"/>
      <c r="T1187" s="1674"/>
      <c r="U1187" s="1666"/>
      <c r="V1187" s="1666"/>
      <c r="W1187" s="1666"/>
      <c r="X1187" s="1666"/>
      <c r="Y1187" s="1667"/>
      <c r="Z1187" s="1668"/>
      <c r="AA1187" s="1675"/>
      <c r="AB1187" s="1676"/>
    </row>
    <row r="1188" ht="33.75" customHeight="1">
      <c r="A1188" s="1340" t="s">
        <v>35</v>
      </c>
      <c r="B1188" s="1764">
        <v>45498.0</v>
      </c>
      <c r="C1188" s="1801" t="s">
        <v>301</v>
      </c>
      <c r="D1188" s="1799" t="s">
        <v>5538</v>
      </c>
      <c r="E1188" s="1657"/>
      <c r="F1188" s="1657">
        <v>1786.0</v>
      </c>
      <c r="G1188" s="1658" t="s">
        <v>10646</v>
      </c>
      <c r="H1188" s="1657" t="s">
        <v>17193</v>
      </c>
      <c r="I1188" s="1657" t="s">
        <v>17232</v>
      </c>
      <c r="J1188" s="1657" t="s">
        <v>17233</v>
      </c>
      <c r="K1188" s="1657" t="s">
        <v>17234</v>
      </c>
      <c r="L1188" s="1659" t="s">
        <v>17235</v>
      </c>
      <c r="M1188" s="1660" t="s">
        <v>11800</v>
      </c>
      <c r="N1188" s="1661" t="s">
        <v>17183</v>
      </c>
      <c r="O1188" s="1661"/>
      <c r="P1188" s="1662"/>
      <c r="Q1188" s="1674"/>
      <c r="R1188" s="1666"/>
      <c r="S1188" s="1668"/>
      <c r="T1188" s="1674"/>
      <c r="U1188" s="1666"/>
      <c r="V1188" s="1666"/>
      <c r="W1188" s="1666"/>
      <c r="X1188" s="1666"/>
      <c r="Y1188" s="1667"/>
      <c r="Z1188" s="1668"/>
      <c r="AA1188" s="1675"/>
      <c r="AB1188" s="1676"/>
    </row>
    <row r="1189" ht="33.75" customHeight="1">
      <c r="A1189" s="1631" t="s">
        <v>56</v>
      </c>
      <c r="B1189" s="1795">
        <v>45484.0</v>
      </c>
      <c r="C1189" s="1185" t="s">
        <v>301</v>
      </c>
      <c r="D1189" s="203" t="s">
        <v>1544</v>
      </c>
      <c r="E1189" s="1633"/>
      <c r="F1189" s="1633">
        <v>1787.0</v>
      </c>
      <c r="G1189" s="1633" t="s">
        <v>10646</v>
      </c>
      <c r="H1189" s="1633" t="s">
        <v>17193</v>
      </c>
      <c r="I1189" s="1633" t="s">
        <v>17236</v>
      </c>
      <c r="J1189" s="1633" t="s">
        <v>17237</v>
      </c>
      <c r="K1189" s="1633" t="s">
        <v>17238</v>
      </c>
      <c r="L1189" s="1634" t="s">
        <v>17239</v>
      </c>
      <c r="M1189" s="1635" t="s">
        <v>11800</v>
      </c>
      <c r="N1189" s="1636" t="s">
        <v>17240</v>
      </c>
      <c r="O1189" s="1636"/>
      <c r="P1189" s="1636"/>
      <c r="Q1189" s="1678"/>
      <c r="R1189" s="1648"/>
      <c r="S1189" s="1650"/>
      <c r="T1189" s="1678"/>
      <c r="U1189" s="1648"/>
      <c r="V1189" s="1648"/>
      <c r="W1189" s="1648"/>
      <c r="X1189" s="1648"/>
      <c r="Y1189" s="1649"/>
      <c r="Z1189" s="1650"/>
      <c r="AA1189" s="1679" t="s">
        <v>17241</v>
      </c>
      <c r="AB1189" s="1680"/>
    </row>
    <row r="1190" ht="33.75" customHeight="1">
      <c r="A1190" s="1725" t="s">
        <v>87</v>
      </c>
      <c r="B1190" s="1657"/>
      <c r="C1190" s="1185" t="s">
        <v>301</v>
      </c>
      <c r="D1190" s="1657"/>
      <c r="E1190" s="1657"/>
      <c r="F1190" s="1657">
        <v>1788.0</v>
      </c>
      <c r="G1190" s="1658" t="s">
        <v>10646</v>
      </c>
      <c r="H1190" s="1657" t="s">
        <v>17193</v>
      </c>
      <c r="I1190" s="1657" t="s">
        <v>17242</v>
      </c>
      <c r="J1190" s="1657" t="s">
        <v>17243</v>
      </c>
      <c r="K1190" s="1657" t="s">
        <v>17244</v>
      </c>
      <c r="L1190" s="1659" t="s">
        <v>17245</v>
      </c>
      <c r="M1190" s="1660" t="s">
        <v>11800</v>
      </c>
      <c r="N1190" s="1661" t="s">
        <v>17246</v>
      </c>
      <c r="O1190" s="1661"/>
      <c r="P1190" s="1662"/>
      <c r="Q1190" s="1674"/>
      <c r="R1190" s="1666"/>
      <c r="S1190" s="1668"/>
      <c r="T1190" s="1674"/>
      <c r="U1190" s="1666"/>
      <c r="V1190" s="1666"/>
      <c r="W1190" s="1666"/>
      <c r="X1190" s="1666"/>
      <c r="Y1190" s="1667"/>
      <c r="Z1190" s="1668"/>
      <c r="AA1190" s="1675" t="s">
        <v>15216</v>
      </c>
      <c r="AB1190" s="1676"/>
    </row>
    <row r="1191" ht="33.75" customHeight="1">
      <c r="A1191" s="1340" t="s">
        <v>35</v>
      </c>
      <c r="B1191" s="1764">
        <v>45498.0</v>
      </c>
      <c r="C1191" s="1801" t="s">
        <v>301</v>
      </c>
      <c r="D1191" s="1799" t="s">
        <v>17247</v>
      </c>
      <c r="E1191" s="1657"/>
      <c r="F1191" s="1657">
        <v>1789.0</v>
      </c>
      <c r="G1191" s="1658" t="s">
        <v>10646</v>
      </c>
      <c r="H1191" s="1657" t="s">
        <v>17193</v>
      </c>
      <c r="I1191" s="1657" t="s">
        <v>17248</v>
      </c>
      <c r="J1191" s="1657" t="s">
        <v>17249</v>
      </c>
      <c r="K1191" s="1657" t="s">
        <v>17250</v>
      </c>
      <c r="L1191" s="1659" t="s">
        <v>17251</v>
      </c>
      <c r="M1191" s="1660" t="s">
        <v>11800</v>
      </c>
      <c r="N1191" s="1661" t="s">
        <v>17252</v>
      </c>
      <c r="O1191" s="1661"/>
      <c r="P1191" s="1662"/>
      <c r="Q1191" s="1674"/>
      <c r="R1191" s="1666"/>
      <c r="S1191" s="1668"/>
      <c r="T1191" s="1674"/>
      <c r="U1191" s="1666"/>
      <c r="V1191" s="1666"/>
      <c r="W1191" s="1666"/>
      <c r="X1191" s="1666"/>
      <c r="Y1191" s="1667"/>
      <c r="Z1191" s="1668"/>
      <c r="AA1191" s="1675"/>
      <c r="AB1191" s="1676"/>
    </row>
    <row r="1192" ht="33.75" customHeight="1">
      <c r="A1192" s="1340" t="s">
        <v>56</v>
      </c>
      <c r="B1192" s="1657"/>
      <c r="C1192" s="1185" t="s">
        <v>301</v>
      </c>
      <c r="D1192" s="1793"/>
      <c r="E1192" s="1657"/>
      <c r="F1192" s="1657">
        <v>1790.0</v>
      </c>
      <c r="G1192" s="1658" t="s">
        <v>10646</v>
      </c>
      <c r="H1192" s="1657" t="s">
        <v>17193</v>
      </c>
      <c r="I1192" s="1657" t="s">
        <v>17253</v>
      </c>
      <c r="J1192" s="1657" t="s">
        <v>17254</v>
      </c>
      <c r="K1192" s="1657" t="s">
        <v>17255</v>
      </c>
      <c r="L1192" s="1659" t="s">
        <v>17256</v>
      </c>
      <c r="M1192" s="1660" t="s">
        <v>11800</v>
      </c>
      <c r="N1192" s="1661" t="s">
        <v>17257</v>
      </c>
      <c r="O1192" s="1661"/>
      <c r="P1192" s="1662"/>
      <c r="Q1192" s="1674"/>
      <c r="R1192" s="1666"/>
      <c r="S1192" s="1668"/>
      <c r="T1192" s="1674"/>
      <c r="U1192" s="1666"/>
      <c r="V1192" s="1666"/>
      <c r="W1192" s="1666"/>
      <c r="X1192" s="1666"/>
      <c r="Y1192" s="1667"/>
      <c r="Z1192" s="1668"/>
      <c r="AA1192" s="1675"/>
      <c r="AB1192" s="1676"/>
    </row>
    <row r="1193" ht="33.75" customHeight="1">
      <c r="A1193" s="1725" t="s">
        <v>87</v>
      </c>
      <c r="B1193" s="1657"/>
      <c r="C1193" s="1185" t="s">
        <v>301</v>
      </c>
      <c r="D1193" s="1657"/>
      <c r="E1193" s="1657"/>
      <c r="F1193" s="1657">
        <v>1791.0</v>
      </c>
      <c r="G1193" s="1658" t="s">
        <v>10646</v>
      </c>
      <c r="H1193" s="1657" t="s">
        <v>17193</v>
      </c>
      <c r="I1193" s="1657" t="s">
        <v>17258</v>
      </c>
      <c r="J1193" s="1657" t="s">
        <v>17259</v>
      </c>
      <c r="K1193" s="1657" t="s">
        <v>17260</v>
      </c>
      <c r="L1193" s="1659" t="s">
        <v>17261</v>
      </c>
      <c r="M1193" s="1660" t="s">
        <v>11800</v>
      </c>
      <c r="N1193" s="1661" t="s">
        <v>17262</v>
      </c>
      <c r="O1193" s="1661"/>
      <c r="P1193" s="1662"/>
      <c r="Q1193" s="1674"/>
      <c r="R1193" s="1666"/>
      <c r="S1193" s="1668"/>
      <c r="T1193" s="1674"/>
      <c r="U1193" s="1666"/>
      <c r="V1193" s="1666"/>
      <c r="W1193" s="1666"/>
      <c r="X1193" s="1666"/>
      <c r="Y1193" s="1667"/>
      <c r="Z1193" s="1668"/>
      <c r="AA1193" s="1675"/>
      <c r="AB1193" s="1676"/>
    </row>
    <row r="1194" ht="33.75" customHeight="1">
      <c r="A1194" s="1340" t="s">
        <v>35</v>
      </c>
      <c r="B1194" s="1764">
        <v>45498.0</v>
      </c>
      <c r="C1194" s="1801" t="s">
        <v>6258</v>
      </c>
      <c r="D1194" s="1799" t="s">
        <v>674</v>
      </c>
      <c r="E1194" s="1657"/>
      <c r="F1194" s="1657">
        <v>1792.0</v>
      </c>
      <c r="G1194" s="1658" t="s">
        <v>10646</v>
      </c>
      <c r="H1194" s="1657" t="s">
        <v>17193</v>
      </c>
      <c r="I1194" s="1657" t="s">
        <v>17263</v>
      </c>
      <c r="J1194" s="1657" t="s">
        <v>17264</v>
      </c>
      <c r="K1194" s="1657" t="s">
        <v>17265</v>
      </c>
      <c r="L1194" s="1659" t="s">
        <v>17266</v>
      </c>
      <c r="M1194" s="1660" t="s">
        <v>11800</v>
      </c>
      <c r="N1194" s="1661" t="s">
        <v>17183</v>
      </c>
      <c r="O1194" s="1661"/>
      <c r="P1194" s="1662"/>
      <c r="Q1194" s="1674"/>
      <c r="R1194" s="1666"/>
      <c r="S1194" s="1668"/>
      <c r="T1194" s="1674"/>
      <c r="U1194" s="1666"/>
      <c r="V1194" s="1666"/>
      <c r="W1194" s="1666"/>
      <c r="X1194" s="1666"/>
      <c r="Y1194" s="1667"/>
      <c r="Z1194" s="1668"/>
      <c r="AA1194" s="1675"/>
      <c r="AB1194" s="1676"/>
    </row>
    <row r="1195" ht="33.75" customHeight="1">
      <c r="A1195" s="1631" t="s">
        <v>56</v>
      </c>
      <c r="B1195" s="1795">
        <v>45484.0</v>
      </c>
      <c r="C1195" s="1185" t="s">
        <v>301</v>
      </c>
      <c r="D1195" s="203" t="s">
        <v>1544</v>
      </c>
      <c r="E1195" s="1633"/>
      <c r="F1195" s="1633">
        <v>1793.0</v>
      </c>
      <c r="G1195" s="1633" t="s">
        <v>10646</v>
      </c>
      <c r="H1195" s="1633" t="s">
        <v>17193</v>
      </c>
      <c r="I1195" s="1633" t="s">
        <v>17267</v>
      </c>
      <c r="J1195" s="1633" t="s">
        <v>17268</v>
      </c>
      <c r="K1195" s="1633" t="s">
        <v>17269</v>
      </c>
      <c r="L1195" s="1634" t="s">
        <v>17270</v>
      </c>
      <c r="M1195" s="1635" t="s">
        <v>11800</v>
      </c>
      <c r="N1195" s="1636" t="s">
        <v>17271</v>
      </c>
      <c r="O1195" s="1636"/>
      <c r="P1195" s="1636"/>
      <c r="Q1195" s="1678"/>
      <c r="R1195" s="1648"/>
      <c r="S1195" s="1650"/>
      <c r="T1195" s="1678"/>
      <c r="U1195" s="1648"/>
      <c r="V1195" s="1648"/>
      <c r="W1195" s="1648"/>
      <c r="X1195" s="1648"/>
      <c r="Y1195" s="1649"/>
      <c r="Z1195" s="1650"/>
      <c r="AA1195" s="1679"/>
      <c r="AB1195" s="1680"/>
    </row>
    <row r="1196" ht="33.75" customHeight="1">
      <c r="A1196" s="1725" t="s">
        <v>87</v>
      </c>
      <c r="B1196" s="1657"/>
      <c r="C1196" s="1185" t="s">
        <v>301</v>
      </c>
      <c r="D1196" s="1657"/>
      <c r="E1196" s="1657"/>
      <c r="F1196" s="1657">
        <v>1794.0</v>
      </c>
      <c r="G1196" s="1658" t="s">
        <v>10646</v>
      </c>
      <c r="H1196" s="1657" t="s">
        <v>17193</v>
      </c>
      <c r="I1196" s="1657" t="s">
        <v>17272</v>
      </c>
      <c r="J1196" s="1657" t="s">
        <v>17273</v>
      </c>
      <c r="K1196" s="1657" t="s">
        <v>17274</v>
      </c>
      <c r="L1196" s="1659" t="s">
        <v>17275</v>
      </c>
      <c r="M1196" s="1660" t="s">
        <v>11800</v>
      </c>
      <c r="N1196" s="1661" t="s">
        <v>17276</v>
      </c>
      <c r="O1196" s="1661"/>
      <c r="P1196" s="1662"/>
      <c r="Q1196" s="1674"/>
      <c r="R1196" s="1666"/>
      <c r="S1196" s="1668"/>
      <c r="T1196" s="1674"/>
      <c r="U1196" s="1666"/>
      <c r="V1196" s="1666"/>
      <c r="W1196" s="1666"/>
      <c r="X1196" s="1666"/>
      <c r="Y1196" s="1667"/>
      <c r="Z1196" s="1668"/>
      <c r="AA1196" s="1675"/>
      <c r="AB1196" s="1676"/>
    </row>
    <row r="1197" ht="33.75" customHeight="1">
      <c r="A1197" s="1340" t="s">
        <v>35</v>
      </c>
      <c r="B1197" s="1764">
        <v>45498.0</v>
      </c>
      <c r="C1197" s="1801" t="s">
        <v>301</v>
      </c>
      <c r="D1197" s="1799" t="s">
        <v>5854</v>
      </c>
      <c r="E1197" s="1657"/>
      <c r="F1197" s="1657">
        <v>1795.0</v>
      </c>
      <c r="G1197" s="1658" t="s">
        <v>10646</v>
      </c>
      <c r="H1197" s="1657" t="s">
        <v>17193</v>
      </c>
      <c r="I1197" s="1657" t="s">
        <v>17277</v>
      </c>
      <c r="J1197" s="1657" t="s">
        <v>17278</v>
      </c>
      <c r="K1197" s="1657" t="s">
        <v>17279</v>
      </c>
      <c r="L1197" s="1659" t="s">
        <v>17280</v>
      </c>
      <c r="M1197" s="1660" t="s">
        <v>11800</v>
      </c>
      <c r="N1197" s="1661"/>
      <c r="O1197" s="1661"/>
      <c r="P1197" s="1662"/>
      <c r="Q1197" s="1674"/>
      <c r="R1197" s="1666"/>
      <c r="S1197" s="1668"/>
      <c r="T1197" s="1674"/>
      <c r="U1197" s="1666"/>
      <c r="V1197" s="1666"/>
      <c r="W1197" s="1666"/>
      <c r="X1197" s="1666"/>
      <c r="Y1197" s="1667"/>
      <c r="Z1197" s="1668"/>
      <c r="AA1197" s="1675" t="s">
        <v>17281</v>
      </c>
      <c r="AB1197" s="1676"/>
    </row>
    <row r="1198" ht="33.75" customHeight="1">
      <c r="A1198" s="1340" t="s">
        <v>56</v>
      </c>
      <c r="B1198" s="1657"/>
      <c r="C1198" s="1185" t="s">
        <v>301</v>
      </c>
      <c r="D1198" s="1793"/>
      <c r="E1198" s="1657"/>
      <c r="F1198" s="1657">
        <v>1796.0</v>
      </c>
      <c r="G1198" s="1658" t="s">
        <v>10646</v>
      </c>
      <c r="H1198" s="1657" t="s">
        <v>17193</v>
      </c>
      <c r="I1198" s="1657" t="s">
        <v>17282</v>
      </c>
      <c r="J1198" s="1657" t="s">
        <v>17283</v>
      </c>
      <c r="K1198" s="1657" t="s">
        <v>17284</v>
      </c>
      <c r="L1198" s="1659" t="s">
        <v>17285</v>
      </c>
      <c r="M1198" s="1660" t="s">
        <v>11800</v>
      </c>
      <c r="N1198" s="1661"/>
      <c r="O1198" s="1661"/>
      <c r="P1198" s="1662"/>
      <c r="Q1198" s="1674"/>
      <c r="R1198" s="1666"/>
      <c r="S1198" s="1668"/>
      <c r="T1198" s="1674"/>
      <c r="U1198" s="1666"/>
      <c r="V1198" s="1666"/>
      <c r="W1198" s="1666"/>
      <c r="X1198" s="1666"/>
      <c r="Y1198" s="1667"/>
      <c r="Z1198" s="1668"/>
      <c r="AA1198" s="1675"/>
      <c r="AB1198" s="1676"/>
    </row>
    <row r="1199" ht="33.75" customHeight="1">
      <c r="A1199" s="1725" t="s">
        <v>87</v>
      </c>
      <c r="B1199" s="1657"/>
      <c r="C1199" s="1185" t="s">
        <v>301</v>
      </c>
      <c r="D1199" s="1657"/>
      <c r="E1199" s="1657"/>
      <c r="F1199" s="1657">
        <v>1797.0</v>
      </c>
      <c r="G1199" s="1658" t="s">
        <v>10646</v>
      </c>
      <c r="H1199" s="1657" t="s">
        <v>17193</v>
      </c>
      <c r="I1199" s="1657" t="s">
        <v>17286</v>
      </c>
      <c r="J1199" s="1657" t="s">
        <v>17287</v>
      </c>
      <c r="K1199" s="1657" t="s">
        <v>17288</v>
      </c>
      <c r="L1199" s="1659" t="s">
        <v>17289</v>
      </c>
      <c r="M1199" s="1660" t="s">
        <v>11800</v>
      </c>
      <c r="N1199" s="1661" t="s">
        <v>17290</v>
      </c>
      <c r="O1199" s="1661"/>
      <c r="P1199" s="1662"/>
      <c r="Q1199" s="1674"/>
      <c r="R1199" s="1666"/>
      <c r="S1199" s="1668"/>
      <c r="T1199" s="1674"/>
      <c r="U1199" s="1666"/>
      <c r="V1199" s="1666"/>
      <c r="W1199" s="1666"/>
      <c r="X1199" s="1666"/>
      <c r="Y1199" s="1667"/>
      <c r="Z1199" s="1668"/>
      <c r="AA1199" s="1675"/>
      <c r="AB1199" s="1676"/>
    </row>
    <row r="1200" ht="33.75" customHeight="1">
      <c r="A1200" s="1340" t="s">
        <v>35</v>
      </c>
      <c r="B1200" s="1764">
        <v>45498.0</v>
      </c>
      <c r="C1200" s="1801" t="s">
        <v>301</v>
      </c>
      <c r="D1200" s="1799" t="s">
        <v>5529</v>
      </c>
      <c r="E1200" s="1657"/>
      <c r="F1200" s="1657">
        <v>1798.0</v>
      </c>
      <c r="G1200" s="1658" t="s">
        <v>10646</v>
      </c>
      <c r="H1200" s="1657" t="s">
        <v>17193</v>
      </c>
      <c r="I1200" s="1657" t="s">
        <v>17291</v>
      </c>
      <c r="J1200" s="1657" t="s">
        <v>17292</v>
      </c>
      <c r="K1200" s="1657" t="s">
        <v>17293</v>
      </c>
      <c r="L1200" s="1659" t="s">
        <v>17294</v>
      </c>
      <c r="M1200" s="1660" t="s">
        <v>11800</v>
      </c>
      <c r="N1200" s="1661" t="s">
        <v>17295</v>
      </c>
      <c r="O1200" s="1661"/>
      <c r="P1200" s="1662"/>
      <c r="Q1200" s="1674"/>
      <c r="R1200" s="1666"/>
      <c r="S1200" s="1668"/>
      <c r="T1200" s="1674"/>
      <c r="U1200" s="1666"/>
      <c r="V1200" s="1666"/>
      <c r="W1200" s="1666"/>
      <c r="X1200" s="1666"/>
      <c r="Y1200" s="1667"/>
      <c r="Z1200" s="1668"/>
      <c r="AA1200" s="1675"/>
      <c r="AB1200" s="1676"/>
    </row>
    <row r="1201" ht="33.75" customHeight="1">
      <c r="A1201" s="1340" t="s">
        <v>56</v>
      </c>
      <c r="B1201" s="1794">
        <v>45484.0</v>
      </c>
      <c r="C1201" s="1185" t="s">
        <v>301</v>
      </c>
      <c r="D1201" s="182" t="s">
        <v>17296</v>
      </c>
      <c r="E1201" s="1657"/>
      <c r="F1201" s="1657">
        <v>1799.0</v>
      </c>
      <c r="G1201" s="1658" t="s">
        <v>10646</v>
      </c>
      <c r="H1201" s="1657" t="s">
        <v>17193</v>
      </c>
      <c r="I1201" s="1657" t="s">
        <v>17297</v>
      </c>
      <c r="J1201" s="1657" t="s">
        <v>17298</v>
      </c>
      <c r="K1201" s="1657" t="s">
        <v>17299</v>
      </c>
      <c r="L1201" s="1659" t="s">
        <v>17300</v>
      </c>
      <c r="M1201" s="1660" t="s">
        <v>11800</v>
      </c>
      <c r="N1201" s="1661"/>
      <c r="O1201" s="1661"/>
      <c r="P1201" s="1662"/>
      <c r="Q1201" s="1674"/>
      <c r="R1201" s="1666"/>
      <c r="S1201" s="1668"/>
      <c r="T1201" s="1674"/>
      <c r="U1201" s="1666"/>
      <c r="V1201" s="1666"/>
      <c r="W1201" s="1666"/>
      <c r="X1201" s="1666"/>
      <c r="Y1201" s="1667"/>
      <c r="Z1201" s="1668"/>
      <c r="AA1201" s="1675"/>
      <c r="AB1201" s="1676"/>
    </row>
    <row r="1202" ht="33.75" customHeight="1">
      <c r="A1202" s="1725" t="s">
        <v>87</v>
      </c>
      <c r="B1202" s="1657"/>
      <c r="C1202" s="1185" t="s">
        <v>301</v>
      </c>
      <c r="D1202" s="1657"/>
      <c r="E1202" s="1657"/>
      <c r="F1202" s="1657">
        <v>1800.0</v>
      </c>
      <c r="G1202" s="1658" t="s">
        <v>10646</v>
      </c>
      <c r="H1202" s="1657" t="s">
        <v>17193</v>
      </c>
      <c r="I1202" s="1657" t="s">
        <v>12988</v>
      </c>
      <c r="J1202" s="1657" t="s">
        <v>17301</v>
      </c>
      <c r="K1202" s="1657" t="s">
        <v>17302</v>
      </c>
      <c r="L1202" s="1659" t="s">
        <v>17303</v>
      </c>
      <c r="M1202" s="1660" t="s">
        <v>11800</v>
      </c>
      <c r="N1202" s="1661" t="s">
        <v>17304</v>
      </c>
      <c r="O1202" s="1661"/>
      <c r="P1202" s="1662"/>
      <c r="Q1202" s="1674"/>
      <c r="R1202" s="1666"/>
      <c r="S1202" s="1668"/>
      <c r="T1202" s="1674"/>
      <c r="U1202" s="1666"/>
      <c r="V1202" s="1666"/>
      <c r="W1202" s="1666"/>
      <c r="X1202" s="1666"/>
      <c r="Y1202" s="1667"/>
      <c r="Z1202" s="1668"/>
      <c r="AA1202" s="1675"/>
      <c r="AB1202" s="1676"/>
    </row>
    <row r="1203" ht="33.75" customHeight="1">
      <c r="A1203" s="1340" t="s">
        <v>35</v>
      </c>
      <c r="B1203" s="1764">
        <v>45498.0</v>
      </c>
      <c r="C1203" s="1801" t="s">
        <v>301</v>
      </c>
      <c r="D1203" s="1799" t="s">
        <v>17305</v>
      </c>
      <c r="E1203" s="1657"/>
      <c r="F1203" s="1657">
        <v>1801.0</v>
      </c>
      <c r="G1203" s="1658" t="s">
        <v>10646</v>
      </c>
      <c r="H1203" s="1657" t="s">
        <v>17193</v>
      </c>
      <c r="I1203" s="1657" t="s">
        <v>17306</v>
      </c>
      <c r="J1203" s="1657" t="s">
        <v>17307</v>
      </c>
      <c r="K1203" s="1657" t="s">
        <v>17308</v>
      </c>
      <c r="L1203" s="1659" t="s">
        <v>17309</v>
      </c>
      <c r="M1203" s="1660" t="s">
        <v>11800</v>
      </c>
      <c r="N1203" s="1661" t="s">
        <v>17310</v>
      </c>
      <c r="O1203" s="1661"/>
      <c r="P1203" s="1662"/>
      <c r="Q1203" s="1674"/>
      <c r="R1203" s="1666"/>
      <c r="S1203" s="1668"/>
      <c r="T1203" s="1674"/>
      <c r="U1203" s="1666"/>
      <c r="V1203" s="1666"/>
      <c r="W1203" s="1666"/>
      <c r="X1203" s="1666"/>
      <c r="Y1203" s="1667"/>
      <c r="Z1203" s="1668"/>
      <c r="AA1203" s="1675" t="s">
        <v>17173</v>
      </c>
      <c r="AB1203" s="1676"/>
    </row>
    <row r="1204" ht="33.75" customHeight="1">
      <c r="A1204" s="1340" t="s">
        <v>56</v>
      </c>
      <c r="B1204" s="1657"/>
      <c r="C1204" s="1185" t="s">
        <v>301</v>
      </c>
      <c r="D1204" s="1793"/>
      <c r="E1204" s="1657"/>
      <c r="F1204" s="1657">
        <v>1802.0</v>
      </c>
      <c r="G1204" s="1658" t="s">
        <v>10646</v>
      </c>
      <c r="H1204" s="1657" t="s">
        <v>17193</v>
      </c>
      <c r="I1204" s="1657" t="s">
        <v>17311</v>
      </c>
      <c r="J1204" s="1657" t="s">
        <v>17311</v>
      </c>
      <c r="K1204" s="1657" t="s">
        <v>17312</v>
      </c>
      <c r="L1204" s="1659" t="s">
        <v>17313</v>
      </c>
      <c r="M1204" s="1660" t="s">
        <v>11800</v>
      </c>
      <c r="N1204" s="1661" t="s">
        <v>17314</v>
      </c>
      <c r="O1204" s="1661"/>
      <c r="P1204" s="1662"/>
      <c r="Q1204" s="1674"/>
      <c r="R1204" s="1666"/>
      <c r="S1204" s="1668"/>
      <c r="T1204" s="1674"/>
      <c r="U1204" s="1666"/>
      <c r="V1204" s="1666"/>
      <c r="W1204" s="1666"/>
      <c r="X1204" s="1666"/>
      <c r="Y1204" s="1667"/>
      <c r="Z1204" s="1668"/>
      <c r="AA1204" s="1675" t="s">
        <v>17315</v>
      </c>
      <c r="AB1204" s="1676"/>
    </row>
    <row r="1205" ht="33.75" customHeight="1">
      <c r="A1205" s="1725" t="s">
        <v>87</v>
      </c>
      <c r="B1205" s="1657"/>
      <c r="C1205" s="1185" t="s">
        <v>301</v>
      </c>
      <c r="D1205" s="1657"/>
      <c r="E1205" s="1657"/>
      <c r="F1205" s="1657">
        <v>1803.0</v>
      </c>
      <c r="G1205" s="1658" t="s">
        <v>10646</v>
      </c>
      <c r="H1205" s="1657" t="s">
        <v>17316</v>
      </c>
      <c r="I1205" s="1657" t="s">
        <v>17317</v>
      </c>
      <c r="J1205" s="1657" t="s">
        <v>17318</v>
      </c>
      <c r="K1205" s="1657" t="s">
        <v>17319</v>
      </c>
      <c r="L1205" s="1659" t="s">
        <v>17320</v>
      </c>
      <c r="M1205" s="1660" t="s">
        <v>11800</v>
      </c>
      <c r="N1205" s="1661" t="s">
        <v>4765</v>
      </c>
      <c r="O1205" s="1661"/>
      <c r="P1205" s="1662"/>
      <c r="Q1205" s="1674"/>
      <c r="R1205" s="1666"/>
      <c r="S1205" s="1668"/>
      <c r="T1205" s="1674"/>
      <c r="U1205" s="1666"/>
      <c r="V1205" s="1666"/>
      <c r="W1205" s="1666"/>
      <c r="X1205" s="1666"/>
      <c r="Y1205" s="1667"/>
      <c r="Z1205" s="1668"/>
      <c r="AA1205" s="1675"/>
      <c r="AB1205" s="1676"/>
    </row>
    <row r="1206" ht="33.75" customHeight="1">
      <c r="A1206" s="1340" t="s">
        <v>35</v>
      </c>
      <c r="B1206" s="1764">
        <v>45498.0</v>
      </c>
      <c r="C1206" s="1801" t="s">
        <v>301</v>
      </c>
      <c r="D1206" s="1799" t="s">
        <v>17321</v>
      </c>
      <c r="E1206" s="1657"/>
      <c r="F1206" s="1657">
        <v>1804.0</v>
      </c>
      <c r="G1206" s="1658" t="s">
        <v>10646</v>
      </c>
      <c r="H1206" s="1657" t="s">
        <v>17316</v>
      </c>
      <c r="I1206" s="1657" t="s">
        <v>17322</v>
      </c>
      <c r="J1206" s="1657" t="s">
        <v>17323</v>
      </c>
      <c r="K1206" s="1657" t="s">
        <v>17324</v>
      </c>
      <c r="L1206" s="1659" t="s">
        <v>17325</v>
      </c>
      <c r="M1206" s="1660" t="s">
        <v>11800</v>
      </c>
      <c r="N1206" s="1661" t="s">
        <v>17226</v>
      </c>
      <c r="O1206" s="1661"/>
      <c r="P1206" s="1662"/>
      <c r="Q1206" s="1674"/>
      <c r="R1206" s="1666"/>
      <c r="S1206" s="1668"/>
      <c r="T1206" s="1674"/>
      <c r="U1206" s="1666"/>
      <c r="V1206" s="1666"/>
      <c r="W1206" s="1666"/>
      <c r="X1206" s="1666"/>
      <c r="Y1206" s="1667"/>
      <c r="Z1206" s="1668"/>
      <c r="AA1206" s="1675"/>
      <c r="AB1206" s="1676"/>
    </row>
    <row r="1207" ht="33.75" customHeight="1">
      <c r="A1207" s="1340" t="s">
        <v>56</v>
      </c>
      <c r="B1207" s="1657"/>
      <c r="C1207" s="1185" t="s">
        <v>301</v>
      </c>
      <c r="D1207" s="1793"/>
      <c r="E1207" s="1657"/>
      <c r="F1207" s="1657">
        <v>1805.0</v>
      </c>
      <c r="G1207" s="1658" t="s">
        <v>10646</v>
      </c>
      <c r="H1207" s="1657" t="s">
        <v>17316</v>
      </c>
      <c r="I1207" s="1657" t="s">
        <v>17326</v>
      </c>
      <c r="J1207" s="1657" t="s">
        <v>17327</v>
      </c>
      <c r="K1207" s="1657" t="s">
        <v>17328</v>
      </c>
      <c r="L1207" s="1659"/>
      <c r="M1207" s="1660" t="s">
        <v>11800</v>
      </c>
      <c r="N1207" s="1661" t="s">
        <v>17329</v>
      </c>
      <c r="O1207" s="1661"/>
      <c r="P1207" s="1662"/>
      <c r="Q1207" s="1674"/>
      <c r="R1207" s="1666"/>
      <c r="S1207" s="1668"/>
      <c r="T1207" s="1674"/>
      <c r="U1207" s="1666"/>
      <c r="V1207" s="1666"/>
      <c r="W1207" s="1666"/>
      <c r="X1207" s="1666"/>
      <c r="Y1207" s="1667"/>
      <c r="Z1207" s="1668"/>
      <c r="AA1207" s="1675"/>
      <c r="AB1207" s="1676"/>
    </row>
    <row r="1208" ht="33.75" customHeight="1">
      <c r="A1208" s="1725" t="s">
        <v>87</v>
      </c>
      <c r="B1208" s="1657"/>
      <c r="C1208" s="1185" t="s">
        <v>301</v>
      </c>
      <c r="D1208" s="1657"/>
      <c r="E1208" s="1657"/>
      <c r="F1208" s="1657">
        <v>1806.0</v>
      </c>
      <c r="G1208" s="1658" t="s">
        <v>10646</v>
      </c>
      <c r="H1208" s="1657" t="s">
        <v>17316</v>
      </c>
      <c r="I1208" s="1657" t="s">
        <v>17330</v>
      </c>
      <c r="J1208" s="1657" t="s">
        <v>17331</v>
      </c>
      <c r="K1208" s="1657" t="s">
        <v>17332</v>
      </c>
      <c r="L1208" s="1659" t="s">
        <v>17333</v>
      </c>
      <c r="M1208" s="1660" t="s">
        <v>11800</v>
      </c>
      <c r="N1208" s="1661" t="s">
        <v>17334</v>
      </c>
      <c r="O1208" s="1661"/>
      <c r="P1208" s="1662"/>
      <c r="Q1208" s="1674"/>
      <c r="R1208" s="1666"/>
      <c r="S1208" s="1668"/>
      <c r="T1208" s="1674"/>
      <c r="U1208" s="1666"/>
      <c r="V1208" s="1666"/>
      <c r="W1208" s="1666"/>
      <c r="X1208" s="1666"/>
      <c r="Y1208" s="1667"/>
      <c r="Z1208" s="1668"/>
      <c r="AA1208" s="1675"/>
      <c r="AB1208" s="1676"/>
    </row>
    <row r="1209" ht="33.75" customHeight="1">
      <c r="A1209" s="1340" t="s">
        <v>35</v>
      </c>
      <c r="B1209" s="1764">
        <v>45498.0</v>
      </c>
      <c r="C1209" s="1801" t="s">
        <v>301</v>
      </c>
      <c r="D1209" s="1799" t="s">
        <v>5529</v>
      </c>
      <c r="E1209" s="1657"/>
      <c r="F1209" s="1657">
        <v>1807.0</v>
      </c>
      <c r="G1209" s="1658" t="s">
        <v>10646</v>
      </c>
      <c r="H1209" s="1657" t="s">
        <v>17316</v>
      </c>
      <c r="I1209" s="1657" t="s">
        <v>17335</v>
      </c>
      <c r="J1209" s="1657" t="s">
        <v>17336</v>
      </c>
      <c r="K1209" s="1657" t="s">
        <v>17337</v>
      </c>
      <c r="L1209" s="1659" t="s">
        <v>17338</v>
      </c>
      <c r="M1209" s="1660" t="s">
        <v>11800</v>
      </c>
      <c r="N1209" s="1661"/>
      <c r="O1209" s="1661"/>
      <c r="P1209" s="1662"/>
      <c r="Q1209" s="1674"/>
      <c r="R1209" s="1666"/>
      <c r="S1209" s="1668"/>
      <c r="T1209" s="1674"/>
      <c r="U1209" s="1666"/>
      <c r="V1209" s="1666"/>
      <c r="W1209" s="1666"/>
      <c r="X1209" s="1666"/>
      <c r="Y1209" s="1667"/>
      <c r="Z1209" s="1668"/>
      <c r="AA1209" s="1675"/>
      <c r="AB1209" s="1676"/>
    </row>
    <row r="1210" ht="33.75" customHeight="1">
      <c r="A1210" s="1340" t="s">
        <v>56</v>
      </c>
      <c r="B1210" s="1657"/>
      <c r="C1210" s="1185" t="s">
        <v>301</v>
      </c>
      <c r="D1210" s="1793"/>
      <c r="E1210" s="1657"/>
      <c r="F1210" s="1657">
        <v>1808.0</v>
      </c>
      <c r="G1210" s="1658" t="s">
        <v>10646</v>
      </c>
      <c r="H1210" s="1657" t="s">
        <v>17316</v>
      </c>
      <c r="I1210" s="1657" t="s">
        <v>17339</v>
      </c>
      <c r="J1210" s="1657" t="s">
        <v>17340</v>
      </c>
      <c r="K1210" s="1657" t="s">
        <v>17341</v>
      </c>
      <c r="L1210" s="1659" t="s">
        <v>17342</v>
      </c>
      <c r="M1210" s="1660" t="s">
        <v>11800</v>
      </c>
      <c r="N1210" s="1661" t="s">
        <v>17343</v>
      </c>
      <c r="O1210" s="1661"/>
      <c r="P1210" s="1662"/>
      <c r="Q1210" s="1674"/>
      <c r="R1210" s="1666"/>
      <c r="S1210" s="1668"/>
      <c r="T1210" s="1674"/>
      <c r="U1210" s="1666"/>
      <c r="V1210" s="1666"/>
      <c r="W1210" s="1666"/>
      <c r="X1210" s="1666"/>
      <c r="Y1210" s="1667"/>
      <c r="Z1210" s="1668"/>
      <c r="AA1210" s="1675" t="s">
        <v>17344</v>
      </c>
      <c r="AB1210" s="1676"/>
    </row>
    <row r="1211" ht="33.75" customHeight="1">
      <c r="A1211" s="1725" t="s">
        <v>87</v>
      </c>
      <c r="B1211" s="1657"/>
      <c r="C1211" s="1185" t="s">
        <v>301</v>
      </c>
      <c r="D1211" s="1657"/>
      <c r="E1211" s="1657"/>
      <c r="F1211" s="1657">
        <v>1809.0</v>
      </c>
      <c r="G1211" s="1658" t="s">
        <v>10646</v>
      </c>
      <c r="H1211" s="1657" t="s">
        <v>17316</v>
      </c>
      <c r="I1211" s="1657" t="s">
        <v>17345</v>
      </c>
      <c r="J1211" s="1657" t="s">
        <v>17346</v>
      </c>
      <c r="K1211" s="1657" t="s">
        <v>17347</v>
      </c>
      <c r="L1211" s="1659" t="s">
        <v>17348</v>
      </c>
      <c r="M1211" s="1660" t="s">
        <v>11800</v>
      </c>
      <c r="N1211" s="1661" t="s">
        <v>17349</v>
      </c>
      <c r="O1211" s="1661"/>
      <c r="P1211" s="1662"/>
      <c r="Q1211" s="1674"/>
      <c r="R1211" s="1666"/>
      <c r="S1211" s="1668"/>
      <c r="T1211" s="1674"/>
      <c r="U1211" s="1666"/>
      <c r="V1211" s="1666"/>
      <c r="W1211" s="1666"/>
      <c r="X1211" s="1666"/>
      <c r="Y1211" s="1667"/>
      <c r="Z1211" s="1668"/>
      <c r="AA1211" s="1675" t="s">
        <v>17350</v>
      </c>
      <c r="AB1211" s="1676"/>
    </row>
    <row r="1212" ht="33.75" customHeight="1">
      <c r="A1212" s="1340" t="s">
        <v>35</v>
      </c>
      <c r="B1212" s="1764">
        <v>45498.0</v>
      </c>
      <c r="C1212" s="1801" t="s">
        <v>6258</v>
      </c>
      <c r="D1212" s="1799" t="s">
        <v>17351</v>
      </c>
      <c r="E1212" s="1657"/>
      <c r="F1212" s="1657">
        <v>1810.0</v>
      </c>
      <c r="G1212" s="1658" t="s">
        <v>10646</v>
      </c>
      <c r="H1212" s="1657" t="s">
        <v>17316</v>
      </c>
      <c r="I1212" s="1657" t="s">
        <v>17352</v>
      </c>
      <c r="J1212" s="1657" t="s">
        <v>17353</v>
      </c>
      <c r="K1212" s="1657" t="s">
        <v>17354</v>
      </c>
      <c r="L1212" s="1659" t="s">
        <v>17355</v>
      </c>
      <c r="M1212" s="1660" t="s">
        <v>11800</v>
      </c>
      <c r="N1212" s="1661" t="s">
        <v>17356</v>
      </c>
      <c r="O1212" s="1661"/>
      <c r="P1212" s="1662"/>
      <c r="Q1212" s="1674"/>
      <c r="R1212" s="1666"/>
      <c r="S1212" s="1668"/>
      <c r="T1212" s="1674"/>
      <c r="U1212" s="1666"/>
      <c r="V1212" s="1666"/>
      <c r="W1212" s="1666"/>
      <c r="X1212" s="1666"/>
      <c r="Y1212" s="1667"/>
      <c r="Z1212" s="1668"/>
      <c r="AA1212" s="1675"/>
      <c r="AB1212" s="1676"/>
    </row>
    <row r="1213" ht="33.75" customHeight="1">
      <c r="A1213" s="1631" t="s">
        <v>56</v>
      </c>
      <c r="B1213" s="1795">
        <v>45484.0</v>
      </c>
      <c r="C1213" s="1185" t="s">
        <v>301</v>
      </c>
      <c r="D1213" s="203" t="s">
        <v>5772</v>
      </c>
      <c r="E1213" s="1633"/>
      <c r="F1213" s="1633">
        <v>1811.0</v>
      </c>
      <c r="G1213" s="1633" t="s">
        <v>10646</v>
      </c>
      <c r="H1213" s="1633" t="s">
        <v>17316</v>
      </c>
      <c r="I1213" s="1633" t="s">
        <v>17357</v>
      </c>
      <c r="J1213" s="1633" t="s">
        <v>17358</v>
      </c>
      <c r="K1213" s="1633" t="s">
        <v>17359</v>
      </c>
      <c r="L1213" s="1634" t="s">
        <v>17360</v>
      </c>
      <c r="M1213" s="1635" t="s">
        <v>11800</v>
      </c>
      <c r="N1213" s="1636" t="s">
        <v>17361</v>
      </c>
      <c r="O1213" s="1636"/>
      <c r="P1213" s="1636"/>
      <c r="Q1213" s="1678"/>
      <c r="R1213" s="1648"/>
      <c r="S1213" s="1650"/>
      <c r="T1213" s="1678"/>
      <c r="U1213" s="1648"/>
      <c r="V1213" s="1648"/>
      <c r="W1213" s="1648"/>
      <c r="X1213" s="1648"/>
      <c r="Y1213" s="1649"/>
      <c r="Z1213" s="1650"/>
      <c r="AA1213" s="1679"/>
      <c r="AB1213" s="1680"/>
    </row>
    <row r="1214" ht="33.75" customHeight="1">
      <c r="A1214" s="1725" t="s">
        <v>87</v>
      </c>
      <c r="B1214" s="1657"/>
      <c r="C1214" s="1185" t="s">
        <v>301</v>
      </c>
      <c r="D1214" s="1657"/>
      <c r="E1214" s="1657"/>
      <c r="F1214" s="1657">
        <v>1812.0</v>
      </c>
      <c r="G1214" s="1658" t="s">
        <v>10646</v>
      </c>
      <c r="H1214" s="1657" t="s">
        <v>17316</v>
      </c>
      <c r="I1214" s="1657" t="s">
        <v>17362</v>
      </c>
      <c r="J1214" s="1657" t="s">
        <v>17363</v>
      </c>
      <c r="K1214" s="1657" t="s">
        <v>17364</v>
      </c>
      <c r="L1214" s="1659" t="s">
        <v>17365</v>
      </c>
      <c r="M1214" s="1660" t="s">
        <v>11800</v>
      </c>
      <c r="N1214" s="1661" t="s">
        <v>17366</v>
      </c>
      <c r="O1214" s="1661"/>
      <c r="P1214" s="1662"/>
      <c r="Q1214" s="1674"/>
      <c r="R1214" s="1666"/>
      <c r="S1214" s="1668"/>
      <c r="T1214" s="1674"/>
      <c r="U1214" s="1666"/>
      <c r="V1214" s="1666"/>
      <c r="W1214" s="1666"/>
      <c r="X1214" s="1666"/>
      <c r="Y1214" s="1667"/>
      <c r="Z1214" s="1668"/>
      <c r="AA1214" s="1675"/>
      <c r="AB1214" s="1676"/>
    </row>
    <row r="1215" ht="33.75" customHeight="1">
      <c r="A1215" s="1340" t="s">
        <v>35</v>
      </c>
      <c r="B1215" s="1764">
        <v>45498.0</v>
      </c>
      <c r="C1215" s="1801" t="s">
        <v>301</v>
      </c>
      <c r="D1215" s="1799" t="s">
        <v>4765</v>
      </c>
      <c r="E1215" s="1657"/>
      <c r="F1215" s="1657">
        <v>1813.0</v>
      </c>
      <c r="G1215" s="1658" t="s">
        <v>10646</v>
      </c>
      <c r="H1215" s="1657" t="s">
        <v>17316</v>
      </c>
      <c r="I1215" s="1657" t="s">
        <v>17367</v>
      </c>
      <c r="J1215" s="1657" t="s">
        <v>17368</v>
      </c>
      <c r="K1215" s="1657" t="s">
        <v>17369</v>
      </c>
      <c r="L1215" s="1659" t="s">
        <v>17370</v>
      </c>
      <c r="M1215" s="1660" t="s">
        <v>11800</v>
      </c>
      <c r="N1215" s="1661" t="s">
        <v>17371</v>
      </c>
      <c r="O1215" s="1661"/>
      <c r="P1215" s="1662"/>
      <c r="Q1215" s="1674"/>
      <c r="R1215" s="1666"/>
      <c r="S1215" s="1668"/>
      <c r="T1215" s="1674"/>
      <c r="U1215" s="1666"/>
      <c r="V1215" s="1666"/>
      <c r="W1215" s="1666"/>
      <c r="X1215" s="1666"/>
      <c r="Y1215" s="1667"/>
      <c r="Z1215" s="1668"/>
      <c r="AA1215" s="1675"/>
      <c r="AB1215" s="1676"/>
    </row>
    <row r="1216" ht="33.75" customHeight="1">
      <c r="A1216" s="1340" t="s">
        <v>56</v>
      </c>
      <c r="B1216" s="1657"/>
      <c r="C1216" s="1185" t="s">
        <v>301</v>
      </c>
      <c r="D1216" s="1793"/>
      <c r="E1216" s="1657"/>
      <c r="F1216" s="1657">
        <v>1814.0</v>
      </c>
      <c r="G1216" s="1658" t="s">
        <v>10646</v>
      </c>
      <c r="H1216" s="1657" t="s">
        <v>17316</v>
      </c>
      <c r="I1216" s="1657" t="s">
        <v>17372</v>
      </c>
      <c r="J1216" s="1657" t="s">
        <v>17373</v>
      </c>
      <c r="K1216" s="1657" t="s">
        <v>17374</v>
      </c>
      <c r="L1216" s="1659" t="s">
        <v>17375</v>
      </c>
      <c r="M1216" s="1660" t="s">
        <v>11800</v>
      </c>
      <c r="N1216" s="1661" t="s">
        <v>17371</v>
      </c>
      <c r="O1216" s="1661"/>
      <c r="P1216" s="1662"/>
      <c r="Q1216" s="1674"/>
      <c r="R1216" s="1666"/>
      <c r="S1216" s="1668"/>
      <c r="T1216" s="1674"/>
      <c r="U1216" s="1666"/>
      <c r="V1216" s="1666"/>
      <c r="W1216" s="1666"/>
      <c r="X1216" s="1666"/>
      <c r="Y1216" s="1667"/>
      <c r="Z1216" s="1668"/>
      <c r="AA1216" s="1675"/>
      <c r="AB1216" s="1676"/>
    </row>
    <row r="1217" ht="33.75" customHeight="1">
      <c r="A1217" s="1725" t="s">
        <v>87</v>
      </c>
      <c r="B1217" s="1657"/>
      <c r="C1217" s="1185" t="s">
        <v>301</v>
      </c>
      <c r="D1217" s="1657"/>
      <c r="E1217" s="1657"/>
      <c r="F1217" s="1657">
        <v>1815.0</v>
      </c>
      <c r="G1217" s="1658" t="s">
        <v>10646</v>
      </c>
      <c r="H1217" s="1657" t="s">
        <v>17316</v>
      </c>
      <c r="I1217" s="1657" t="s">
        <v>17376</v>
      </c>
      <c r="J1217" s="1657" t="s">
        <v>17377</v>
      </c>
      <c r="K1217" s="1657" t="s">
        <v>17378</v>
      </c>
      <c r="L1217" s="1659" t="s">
        <v>17379</v>
      </c>
      <c r="M1217" s="1660" t="s">
        <v>11800</v>
      </c>
      <c r="N1217" s="1661" t="s">
        <v>17371</v>
      </c>
      <c r="O1217" s="1661"/>
      <c r="P1217" s="1662"/>
      <c r="Q1217" s="1674"/>
      <c r="R1217" s="1666"/>
      <c r="S1217" s="1668"/>
      <c r="T1217" s="1674"/>
      <c r="U1217" s="1666"/>
      <c r="V1217" s="1666"/>
      <c r="W1217" s="1666"/>
      <c r="X1217" s="1666"/>
      <c r="Y1217" s="1667"/>
      <c r="Z1217" s="1668"/>
      <c r="AA1217" s="1675" t="s">
        <v>17173</v>
      </c>
      <c r="AB1217" s="1676"/>
    </row>
    <row r="1218" ht="33.75" customHeight="1">
      <c r="A1218" s="1340" t="s">
        <v>35</v>
      </c>
      <c r="B1218" s="1764">
        <v>45498.0</v>
      </c>
      <c r="C1218" s="1801" t="s">
        <v>301</v>
      </c>
      <c r="D1218" s="1799" t="s">
        <v>5772</v>
      </c>
      <c r="E1218" s="1657"/>
      <c r="F1218" s="1657">
        <v>1816.0</v>
      </c>
      <c r="G1218" s="1658" t="s">
        <v>10646</v>
      </c>
      <c r="H1218" s="1657" t="s">
        <v>17316</v>
      </c>
      <c r="I1218" s="1657" t="s">
        <v>17380</v>
      </c>
      <c r="J1218" s="1657" t="s">
        <v>17381</v>
      </c>
      <c r="K1218" s="1657" t="s">
        <v>17382</v>
      </c>
      <c r="L1218" s="1659" t="s">
        <v>17383</v>
      </c>
      <c r="M1218" s="1660" t="s">
        <v>11800</v>
      </c>
      <c r="N1218" s="1661" t="s">
        <v>17371</v>
      </c>
      <c r="O1218" s="1661"/>
      <c r="P1218" s="1662"/>
      <c r="Q1218" s="1674"/>
      <c r="R1218" s="1666"/>
      <c r="S1218" s="1668"/>
      <c r="T1218" s="1674"/>
      <c r="U1218" s="1666"/>
      <c r="V1218" s="1666"/>
      <c r="W1218" s="1666"/>
      <c r="X1218" s="1666"/>
      <c r="Y1218" s="1667"/>
      <c r="Z1218" s="1668"/>
      <c r="AA1218" s="1675" t="s">
        <v>17384</v>
      </c>
      <c r="AB1218" s="1676"/>
    </row>
    <row r="1219" ht="33.75" customHeight="1">
      <c r="A1219" s="1631" t="s">
        <v>56</v>
      </c>
      <c r="B1219" s="1795">
        <v>45484.0</v>
      </c>
      <c r="C1219" s="1185" t="s">
        <v>301</v>
      </c>
      <c r="D1219" s="203" t="s">
        <v>5772</v>
      </c>
      <c r="E1219" s="1633"/>
      <c r="F1219" s="1633">
        <v>1817.0</v>
      </c>
      <c r="G1219" s="1633" t="s">
        <v>10646</v>
      </c>
      <c r="H1219" s="1633" t="s">
        <v>17316</v>
      </c>
      <c r="I1219" s="1633" t="s">
        <v>13749</v>
      </c>
      <c r="J1219" s="1633" t="s">
        <v>17385</v>
      </c>
      <c r="K1219" s="1633" t="s">
        <v>17386</v>
      </c>
      <c r="L1219" s="1634" t="s">
        <v>17387</v>
      </c>
      <c r="M1219" s="1635" t="s">
        <v>11800</v>
      </c>
      <c r="N1219" s="1636" t="s">
        <v>17388</v>
      </c>
      <c r="O1219" s="1636"/>
      <c r="P1219" s="1636"/>
      <c r="Q1219" s="1678"/>
      <c r="R1219" s="1648"/>
      <c r="S1219" s="1650"/>
      <c r="T1219" s="1678"/>
      <c r="U1219" s="1648"/>
      <c r="V1219" s="1648"/>
      <c r="W1219" s="1648"/>
      <c r="X1219" s="1648"/>
      <c r="Y1219" s="1649"/>
      <c r="Z1219" s="1650"/>
      <c r="AA1219" s="1679"/>
      <c r="AB1219" s="1680"/>
    </row>
    <row r="1220" ht="33.75" customHeight="1">
      <c r="A1220" s="1725" t="s">
        <v>87</v>
      </c>
      <c r="B1220" s="1657"/>
      <c r="C1220" s="1185" t="s">
        <v>301</v>
      </c>
      <c r="D1220" s="1657"/>
      <c r="E1220" s="1657"/>
      <c r="F1220" s="1657">
        <v>1818.0</v>
      </c>
      <c r="G1220" s="1658" t="s">
        <v>10646</v>
      </c>
      <c r="H1220" s="1657" t="s">
        <v>17316</v>
      </c>
      <c r="I1220" s="1657" t="s">
        <v>17389</v>
      </c>
      <c r="J1220" s="1657" t="s">
        <v>17390</v>
      </c>
      <c r="K1220" s="1657" t="s">
        <v>17391</v>
      </c>
      <c r="L1220" s="1659" t="s">
        <v>17392</v>
      </c>
      <c r="M1220" s="1660" t="s">
        <v>11800</v>
      </c>
      <c r="N1220" s="1661" t="s">
        <v>17393</v>
      </c>
      <c r="O1220" s="1661"/>
      <c r="P1220" s="1662"/>
      <c r="Q1220" s="1674"/>
      <c r="R1220" s="1666"/>
      <c r="S1220" s="1668"/>
      <c r="T1220" s="1674"/>
      <c r="U1220" s="1666"/>
      <c r="V1220" s="1666"/>
      <c r="W1220" s="1666"/>
      <c r="X1220" s="1666"/>
      <c r="Y1220" s="1667"/>
      <c r="Z1220" s="1668"/>
      <c r="AA1220" s="1675"/>
      <c r="AB1220" s="1676"/>
    </row>
    <row r="1221" ht="33.75" customHeight="1">
      <c r="A1221" s="1340" t="s">
        <v>35</v>
      </c>
      <c r="B1221" s="1764">
        <v>45498.0</v>
      </c>
      <c r="C1221" s="1801" t="s">
        <v>301</v>
      </c>
      <c r="D1221" s="1799" t="s">
        <v>5529</v>
      </c>
      <c r="E1221" s="1657"/>
      <c r="F1221" s="1657">
        <v>1819.0</v>
      </c>
      <c r="G1221" s="1658" t="s">
        <v>10646</v>
      </c>
      <c r="H1221" s="1657" t="s">
        <v>17316</v>
      </c>
      <c r="I1221" s="1657" t="s">
        <v>17394</v>
      </c>
      <c r="J1221" s="1657" t="s">
        <v>17395</v>
      </c>
      <c r="K1221" s="1657" t="s">
        <v>17396</v>
      </c>
      <c r="L1221" s="1659" t="s">
        <v>17397</v>
      </c>
      <c r="M1221" s="1660" t="s">
        <v>11800</v>
      </c>
      <c r="N1221" s="1661" t="s">
        <v>17398</v>
      </c>
      <c r="O1221" s="1661"/>
      <c r="P1221" s="1662"/>
      <c r="Q1221" s="1674"/>
      <c r="R1221" s="1666"/>
      <c r="S1221" s="1668"/>
      <c r="T1221" s="1674"/>
      <c r="U1221" s="1666"/>
      <c r="V1221" s="1666"/>
      <c r="W1221" s="1666"/>
      <c r="X1221" s="1666"/>
      <c r="Y1221" s="1667"/>
      <c r="Z1221" s="1668"/>
      <c r="AA1221" s="1675"/>
      <c r="AB1221" s="1676"/>
    </row>
    <row r="1222" ht="33.75" customHeight="1">
      <c r="A1222" s="1340" t="s">
        <v>56</v>
      </c>
      <c r="B1222" s="1794">
        <v>45484.0</v>
      </c>
      <c r="C1222" s="1185" t="s">
        <v>301</v>
      </c>
      <c r="D1222" s="182" t="s">
        <v>1371</v>
      </c>
      <c r="E1222" s="1657"/>
      <c r="F1222" s="1657">
        <v>1820.0</v>
      </c>
      <c r="G1222" s="1658" t="s">
        <v>10646</v>
      </c>
      <c r="H1222" s="1657" t="s">
        <v>17316</v>
      </c>
      <c r="I1222" s="1657" t="s">
        <v>17399</v>
      </c>
      <c r="J1222" s="1657" t="s">
        <v>17400</v>
      </c>
      <c r="K1222" s="1657" t="s">
        <v>17401</v>
      </c>
      <c r="L1222" s="1659" t="s">
        <v>17402</v>
      </c>
      <c r="M1222" s="1660" t="s">
        <v>11800</v>
      </c>
      <c r="N1222" s="1661" t="s">
        <v>17403</v>
      </c>
      <c r="O1222" s="1661"/>
      <c r="P1222" s="1662"/>
      <c r="Q1222" s="1674"/>
      <c r="R1222" s="1666"/>
      <c r="S1222" s="1668"/>
      <c r="T1222" s="1674"/>
      <c r="U1222" s="1666"/>
      <c r="V1222" s="1666"/>
      <c r="W1222" s="1666"/>
      <c r="X1222" s="1666"/>
      <c r="Y1222" s="1667"/>
      <c r="Z1222" s="1668"/>
      <c r="AA1222" s="1675"/>
      <c r="AB1222" s="1676"/>
    </row>
    <row r="1223" ht="33.75" customHeight="1">
      <c r="A1223" s="1725" t="s">
        <v>87</v>
      </c>
      <c r="B1223" s="1657"/>
      <c r="C1223" s="1185" t="s">
        <v>301</v>
      </c>
      <c r="D1223" s="1657"/>
      <c r="E1223" s="1657"/>
      <c r="F1223" s="1657">
        <v>1821.0</v>
      </c>
      <c r="G1223" s="1658" t="s">
        <v>10646</v>
      </c>
      <c r="H1223" s="1657" t="s">
        <v>17316</v>
      </c>
      <c r="I1223" s="1657" t="s">
        <v>17404</v>
      </c>
      <c r="J1223" s="1657" t="s">
        <v>17404</v>
      </c>
      <c r="K1223" s="1657" t="s">
        <v>17405</v>
      </c>
      <c r="L1223" s="1659" t="s">
        <v>17406</v>
      </c>
      <c r="M1223" s="1660" t="s">
        <v>11800</v>
      </c>
      <c r="N1223" s="1661" t="s">
        <v>17407</v>
      </c>
      <c r="O1223" s="1661"/>
      <c r="P1223" s="1662"/>
      <c r="Q1223" s="1674"/>
      <c r="R1223" s="1666"/>
      <c r="S1223" s="1668"/>
      <c r="T1223" s="1674"/>
      <c r="U1223" s="1666"/>
      <c r="V1223" s="1666"/>
      <c r="W1223" s="1666"/>
      <c r="X1223" s="1666"/>
      <c r="Y1223" s="1667"/>
      <c r="Z1223" s="1668"/>
      <c r="AA1223" s="1675"/>
      <c r="AB1223" s="1676"/>
    </row>
    <row r="1224" ht="33.75" customHeight="1">
      <c r="A1224" s="1340" t="s">
        <v>35</v>
      </c>
      <c r="B1224" s="1764">
        <v>45498.0</v>
      </c>
      <c r="C1224" s="1801" t="s">
        <v>301</v>
      </c>
      <c r="D1224" s="1799" t="s">
        <v>5529</v>
      </c>
      <c r="E1224" s="1657"/>
      <c r="F1224" s="1657">
        <v>1822.0</v>
      </c>
      <c r="G1224" s="1658" t="s">
        <v>10646</v>
      </c>
      <c r="H1224" s="1657" t="s">
        <v>17316</v>
      </c>
      <c r="I1224" s="1657" t="s">
        <v>17408</v>
      </c>
      <c r="J1224" s="1657" t="s">
        <v>17409</v>
      </c>
      <c r="K1224" s="1657" t="s">
        <v>17410</v>
      </c>
      <c r="L1224" s="1659" t="s">
        <v>17411</v>
      </c>
      <c r="M1224" s="1660" t="s">
        <v>11800</v>
      </c>
      <c r="N1224" s="1661" t="s">
        <v>17412</v>
      </c>
      <c r="O1224" s="1661"/>
      <c r="P1224" s="1662"/>
      <c r="Q1224" s="1674"/>
      <c r="R1224" s="1666"/>
      <c r="S1224" s="1668"/>
      <c r="T1224" s="1674"/>
      <c r="U1224" s="1666"/>
      <c r="V1224" s="1666"/>
      <c r="W1224" s="1666"/>
      <c r="X1224" s="1666"/>
      <c r="Y1224" s="1667"/>
      <c r="Z1224" s="1668"/>
      <c r="AA1224" s="1675" t="s">
        <v>17413</v>
      </c>
      <c r="AB1224" s="1676"/>
    </row>
    <row r="1225" ht="33.75" customHeight="1">
      <c r="A1225" s="1631" t="s">
        <v>56</v>
      </c>
      <c r="B1225" s="1795">
        <v>45484.0</v>
      </c>
      <c r="C1225" s="1185" t="s">
        <v>301</v>
      </c>
      <c r="D1225" s="203" t="s">
        <v>5772</v>
      </c>
      <c r="E1225" s="1633"/>
      <c r="F1225" s="1633">
        <v>1823.0</v>
      </c>
      <c r="G1225" s="1633" t="s">
        <v>10646</v>
      </c>
      <c r="H1225" s="1633" t="s">
        <v>17316</v>
      </c>
      <c r="I1225" s="1633" t="s">
        <v>12637</v>
      </c>
      <c r="J1225" s="1633" t="s">
        <v>17414</v>
      </c>
      <c r="K1225" s="1633">
        <v>8.75872867E8</v>
      </c>
      <c r="L1225" s="1634" t="s">
        <v>17415</v>
      </c>
      <c r="M1225" s="1635" t="s">
        <v>11800</v>
      </c>
      <c r="N1225" s="1636" t="s">
        <v>17416</v>
      </c>
      <c r="O1225" s="1817"/>
      <c r="P1225" s="1636"/>
      <c r="Q1225" s="1678"/>
      <c r="R1225" s="1648"/>
      <c r="S1225" s="1650"/>
      <c r="T1225" s="1678"/>
      <c r="U1225" s="1648"/>
      <c r="V1225" s="1648"/>
      <c r="W1225" s="1648"/>
      <c r="X1225" s="1648"/>
      <c r="Y1225" s="1649"/>
      <c r="Z1225" s="1650"/>
      <c r="AA1225" s="1818" t="s">
        <v>17417</v>
      </c>
      <c r="AB1225" s="1819"/>
    </row>
    <row r="1226" ht="33.75" customHeight="1">
      <c r="A1226" s="1725" t="s">
        <v>87</v>
      </c>
      <c r="B1226" s="1657"/>
      <c r="C1226" s="1185" t="s">
        <v>301</v>
      </c>
      <c r="D1226" s="1657"/>
      <c r="E1226" s="1657"/>
      <c r="F1226" s="1657">
        <v>1824.0</v>
      </c>
      <c r="G1226" s="1658" t="s">
        <v>10646</v>
      </c>
      <c r="H1226" s="1657" t="s">
        <v>17316</v>
      </c>
      <c r="I1226" s="1657" t="s">
        <v>17418</v>
      </c>
      <c r="J1226" s="1657" t="s">
        <v>17419</v>
      </c>
      <c r="K1226" s="1657" t="s">
        <v>17420</v>
      </c>
      <c r="L1226" s="1659" t="s">
        <v>17421</v>
      </c>
      <c r="M1226" s="1660" t="s">
        <v>11800</v>
      </c>
      <c r="N1226" s="1661" t="s">
        <v>17422</v>
      </c>
      <c r="O1226" s="1661"/>
      <c r="P1226" s="1662"/>
      <c r="Q1226" s="1674"/>
      <c r="R1226" s="1666"/>
      <c r="S1226" s="1668"/>
      <c r="T1226" s="1674"/>
      <c r="U1226" s="1666"/>
      <c r="V1226" s="1666"/>
      <c r="W1226" s="1666"/>
      <c r="X1226" s="1666"/>
      <c r="Y1226" s="1667"/>
      <c r="Z1226" s="1668"/>
      <c r="AA1226" s="1675"/>
      <c r="AB1226" s="1676"/>
    </row>
    <row r="1227" ht="33.75" customHeight="1">
      <c r="A1227" s="1340" t="s">
        <v>35</v>
      </c>
      <c r="B1227" s="1764">
        <v>45498.0</v>
      </c>
      <c r="C1227" s="1801" t="s">
        <v>301</v>
      </c>
      <c r="D1227" s="1799" t="s">
        <v>5538</v>
      </c>
      <c r="E1227" s="1657"/>
      <c r="F1227" s="1657">
        <v>1825.0</v>
      </c>
      <c r="G1227" s="1658" t="s">
        <v>10646</v>
      </c>
      <c r="H1227" s="1657" t="s">
        <v>17316</v>
      </c>
      <c r="I1227" s="1657" t="s">
        <v>17423</v>
      </c>
      <c r="J1227" s="1657" t="s">
        <v>17424</v>
      </c>
      <c r="K1227" s="1657" t="s">
        <v>17425</v>
      </c>
      <c r="L1227" s="1659" t="s">
        <v>17426</v>
      </c>
      <c r="M1227" s="1660" t="s">
        <v>11800</v>
      </c>
      <c r="N1227" s="1661" t="s">
        <v>17427</v>
      </c>
      <c r="O1227" s="1661"/>
      <c r="P1227" s="1662"/>
      <c r="Q1227" s="1674"/>
      <c r="R1227" s="1666"/>
      <c r="S1227" s="1668"/>
      <c r="T1227" s="1674"/>
      <c r="U1227" s="1666"/>
      <c r="V1227" s="1666"/>
      <c r="W1227" s="1666"/>
      <c r="X1227" s="1666"/>
      <c r="Y1227" s="1667"/>
      <c r="Z1227" s="1668"/>
      <c r="AA1227" s="1675"/>
      <c r="AB1227" s="1676"/>
    </row>
    <row r="1228" ht="33.75" customHeight="1">
      <c r="A1228" s="1631" t="s">
        <v>56</v>
      </c>
      <c r="B1228" s="1795">
        <v>45484.0</v>
      </c>
      <c r="C1228" s="1185" t="s">
        <v>301</v>
      </c>
      <c r="D1228" s="203" t="s">
        <v>5772</v>
      </c>
      <c r="E1228" s="1633"/>
      <c r="F1228" s="1633">
        <v>1826.0</v>
      </c>
      <c r="G1228" s="1633" t="s">
        <v>10646</v>
      </c>
      <c r="H1228" s="1633" t="s">
        <v>17316</v>
      </c>
      <c r="I1228" s="1633" t="s">
        <v>17428</v>
      </c>
      <c r="J1228" s="1633" t="s">
        <v>17429</v>
      </c>
      <c r="K1228" s="1633" t="s">
        <v>17430</v>
      </c>
      <c r="L1228" s="1634" t="s">
        <v>17431</v>
      </c>
      <c r="M1228" s="1635" t="s">
        <v>11800</v>
      </c>
      <c r="N1228" s="1636" t="s">
        <v>17432</v>
      </c>
      <c r="O1228" s="1636"/>
      <c r="P1228" s="1636"/>
      <c r="Q1228" s="1678"/>
      <c r="R1228" s="1648"/>
      <c r="S1228" s="1650"/>
      <c r="T1228" s="1678"/>
      <c r="U1228" s="1648"/>
      <c r="V1228" s="1648"/>
      <c r="W1228" s="1648"/>
      <c r="X1228" s="1648"/>
      <c r="Y1228" s="1649"/>
      <c r="Z1228" s="1650"/>
      <c r="AA1228" s="1679"/>
      <c r="AB1228" s="1680"/>
    </row>
    <row r="1229" ht="33.75" customHeight="1">
      <c r="A1229" s="1725" t="s">
        <v>87</v>
      </c>
      <c r="B1229" s="1657"/>
      <c r="C1229" s="1185" t="s">
        <v>301</v>
      </c>
      <c r="D1229" s="1657"/>
      <c r="E1229" s="1657"/>
      <c r="F1229" s="1657">
        <v>1827.0</v>
      </c>
      <c r="G1229" s="1658" t="s">
        <v>10646</v>
      </c>
      <c r="H1229" s="1657" t="s">
        <v>17433</v>
      </c>
      <c r="I1229" s="1657" t="s">
        <v>17434</v>
      </c>
      <c r="J1229" s="1657" t="s">
        <v>17435</v>
      </c>
      <c r="K1229" s="1657" t="s">
        <v>17436</v>
      </c>
      <c r="L1229" s="1659" t="s">
        <v>17437</v>
      </c>
      <c r="M1229" s="1660" t="s">
        <v>11800</v>
      </c>
      <c r="N1229" s="1661" t="s">
        <v>17438</v>
      </c>
      <c r="O1229" s="1661"/>
      <c r="P1229" s="1662"/>
      <c r="Q1229" s="1674"/>
      <c r="R1229" s="1666"/>
      <c r="S1229" s="1668"/>
      <c r="T1229" s="1674"/>
      <c r="U1229" s="1666"/>
      <c r="V1229" s="1666"/>
      <c r="W1229" s="1666"/>
      <c r="X1229" s="1666"/>
      <c r="Y1229" s="1667"/>
      <c r="Z1229" s="1668"/>
      <c r="AA1229" s="1675"/>
      <c r="AB1229" s="1676"/>
    </row>
    <row r="1230" ht="33.75" customHeight="1">
      <c r="A1230" s="1340" t="s">
        <v>35</v>
      </c>
      <c r="B1230" s="1764">
        <v>45498.0</v>
      </c>
      <c r="C1230" s="1801" t="s">
        <v>301</v>
      </c>
      <c r="D1230" s="1799" t="s">
        <v>17439</v>
      </c>
      <c r="E1230" s="1657"/>
      <c r="F1230" s="1657">
        <v>1828.0</v>
      </c>
      <c r="G1230" s="1658" t="s">
        <v>10646</v>
      </c>
      <c r="H1230" s="1657" t="s">
        <v>17433</v>
      </c>
      <c r="I1230" s="1657" t="s">
        <v>17440</v>
      </c>
      <c r="J1230" s="1657" t="s">
        <v>17441</v>
      </c>
      <c r="K1230" s="1657" t="s">
        <v>17442</v>
      </c>
      <c r="L1230" s="1659" t="s">
        <v>17443</v>
      </c>
      <c r="M1230" s="1660" t="s">
        <v>11800</v>
      </c>
      <c r="N1230" s="1661" t="s">
        <v>17444</v>
      </c>
      <c r="O1230" s="1661"/>
      <c r="P1230" s="1662"/>
      <c r="Q1230" s="1674"/>
      <c r="R1230" s="1666"/>
      <c r="S1230" s="1668"/>
      <c r="T1230" s="1674"/>
      <c r="U1230" s="1666"/>
      <c r="V1230" s="1666"/>
      <c r="W1230" s="1666"/>
      <c r="X1230" s="1666"/>
      <c r="Y1230" s="1667"/>
      <c r="Z1230" s="1668"/>
      <c r="AA1230" s="1675"/>
      <c r="AB1230" s="1676"/>
    </row>
    <row r="1231" ht="33.75" customHeight="1">
      <c r="A1231" s="1340" t="s">
        <v>56</v>
      </c>
      <c r="B1231" s="1657"/>
      <c r="C1231" s="1185" t="s">
        <v>301</v>
      </c>
      <c r="D1231" s="1793"/>
      <c r="E1231" s="1657"/>
      <c r="F1231" s="1657">
        <v>1829.0</v>
      </c>
      <c r="G1231" s="1658" t="s">
        <v>10646</v>
      </c>
      <c r="H1231" s="1657" t="s">
        <v>17433</v>
      </c>
      <c r="I1231" s="1657" t="s">
        <v>17445</v>
      </c>
      <c r="J1231" s="1657" t="s">
        <v>17445</v>
      </c>
      <c r="K1231" s="1657" t="s">
        <v>17446</v>
      </c>
      <c r="L1231" s="1659" t="s">
        <v>17447</v>
      </c>
      <c r="M1231" s="1660" t="s">
        <v>11800</v>
      </c>
      <c r="N1231" s="1661" t="s">
        <v>17448</v>
      </c>
      <c r="O1231" s="1661"/>
      <c r="P1231" s="1662"/>
      <c r="Q1231" s="1674"/>
      <c r="R1231" s="1666"/>
      <c r="S1231" s="1668"/>
      <c r="T1231" s="1674"/>
      <c r="U1231" s="1666"/>
      <c r="V1231" s="1666"/>
      <c r="W1231" s="1666"/>
      <c r="X1231" s="1666"/>
      <c r="Y1231" s="1667"/>
      <c r="Z1231" s="1668"/>
      <c r="AA1231" s="1675" t="s">
        <v>17449</v>
      </c>
      <c r="AB1231" s="1676"/>
    </row>
    <row r="1232" ht="33.75" customHeight="1">
      <c r="A1232" s="1725" t="s">
        <v>87</v>
      </c>
      <c r="B1232" s="1657"/>
      <c r="C1232" s="1185" t="s">
        <v>301</v>
      </c>
      <c r="D1232" s="1657"/>
      <c r="E1232" s="1657"/>
      <c r="F1232" s="1657">
        <v>1830.0</v>
      </c>
      <c r="G1232" s="1658" t="s">
        <v>10646</v>
      </c>
      <c r="H1232" s="1657" t="s">
        <v>17433</v>
      </c>
      <c r="I1232" s="1657" t="s">
        <v>17450</v>
      </c>
      <c r="J1232" s="1657" t="s">
        <v>17451</v>
      </c>
      <c r="K1232" s="1657" t="s">
        <v>17452</v>
      </c>
      <c r="L1232" s="1659" t="s">
        <v>17453</v>
      </c>
      <c r="M1232" s="1660" t="s">
        <v>11800</v>
      </c>
      <c r="N1232" s="1661" t="s">
        <v>17454</v>
      </c>
      <c r="O1232" s="1661"/>
      <c r="P1232" s="1662"/>
      <c r="Q1232" s="1674"/>
      <c r="R1232" s="1666"/>
      <c r="S1232" s="1668"/>
      <c r="T1232" s="1674"/>
      <c r="U1232" s="1666"/>
      <c r="V1232" s="1666"/>
      <c r="W1232" s="1666"/>
      <c r="X1232" s="1666"/>
      <c r="Y1232" s="1667"/>
      <c r="Z1232" s="1668"/>
      <c r="AA1232" s="1675" t="s">
        <v>17455</v>
      </c>
      <c r="AB1232" s="1676"/>
    </row>
    <row r="1233" ht="33.75" customHeight="1">
      <c r="A1233" s="1340" t="s">
        <v>35</v>
      </c>
      <c r="B1233" s="1764">
        <v>45498.0</v>
      </c>
      <c r="C1233" s="1801" t="s">
        <v>6258</v>
      </c>
      <c r="D1233" s="1799" t="s">
        <v>674</v>
      </c>
      <c r="E1233" s="1657"/>
      <c r="F1233" s="1657">
        <v>1831.0</v>
      </c>
      <c r="G1233" s="1658" t="s">
        <v>10646</v>
      </c>
      <c r="H1233" s="1657" t="s">
        <v>17433</v>
      </c>
      <c r="I1233" s="1657" t="s">
        <v>17456</v>
      </c>
      <c r="J1233" s="1657" t="s">
        <v>17457</v>
      </c>
      <c r="K1233" s="1657" t="s">
        <v>17458</v>
      </c>
      <c r="L1233" s="1659" t="s">
        <v>17459</v>
      </c>
      <c r="M1233" s="1660" t="s">
        <v>11800</v>
      </c>
      <c r="N1233" s="1661" t="s">
        <v>17460</v>
      </c>
      <c r="O1233" s="1661"/>
      <c r="P1233" s="1662"/>
      <c r="Q1233" s="1674"/>
      <c r="R1233" s="1666"/>
      <c r="S1233" s="1668"/>
      <c r="T1233" s="1674"/>
      <c r="U1233" s="1666"/>
      <c r="V1233" s="1666"/>
      <c r="W1233" s="1666"/>
      <c r="X1233" s="1666"/>
      <c r="Y1233" s="1667"/>
      <c r="Z1233" s="1668"/>
      <c r="AA1233" s="1675"/>
      <c r="AB1233" s="1676"/>
    </row>
    <row r="1234" ht="33.75" customHeight="1">
      <c r="A1234" s="1340" t="s">
        <v>56</v>
      </c>
      <c r="B1234" s="1794">
        <v>45485.0</v>
      </c>
      <c r="C1234" s="1185" t="s">
        <v>301</v>
      </c>
      <c r="D1234" s="182" t="s">
        <v>1371</v>
      </c>
      <c r="E1234" s="1657"/>
      <c r="F1234" s="1657">
        <v>1832.0</v>
      </c>
      <c r="G1234" s="1658" t="s">
        <v>10646</v>
      </c>
      <c r="H1234" s="1657" t="s">
        <v>17433</v>
      </c>
      <c r="I1234" s="1657" t="s">
        <v>17461</v>
      </c>
      <c r="J1234" s="1657" t="s">
        <v>17462</v>
      </c>
      <c r="K1234" s="1657" t="s">
        <v>17463</v>
      </c>
      <c r="L1234" s="1659" t="s">
        <v>17464</v>
      </c>
      <c r="M1234" s="1660" t="s">
        <v>11800</v>
      </c>
      <c r="N1234" s="1661" t="s">
        <v>17465</v>
      </c>
      <c r="O1234" s="1661"/>
      <c r="P1234" s="1662"/>
      <c r="Q1234" s="1674"/>
      <c r="R1234" s="1666"/>
      <c r="S1234" s="1668"/>
      <c r="T1234" s="1674"/>
      <c r="U1234" s="1666"/>
      <c r="V1234" s="1666"/>
      <c r="W1234" s="1666"/>
      <c r="X1234" s="1666"/>
      <c r="Y1234" s="1667"/>
      <c r="Z1234" s="1668"/>
      <c r="AA1234" s="1675"/>
      <c r="AB1234" s="1676"/>
    </row>
    <row r="1235" ht="33.75" customHeight="1">
      <c r="A1235" s="1725" t="s">
        <v>87</v>
      </c>
      <c r="B1235" s="1657"/>
      <c r="C1235" s="1185" t="s">
        <v>301</v>
      </c>
      <c r="D1235" s="1657"/>
      <c r="E1235" s="1657"/>
      <c r="F1235" s="1657">
        <v>1833.0</v>
      </c>
      <c r="G1235" s="1658" t="s">
        <v>10646</v>
      </c>
      <c r="H1235" s="1657" t="s">
        <v>17433</v>
      </c>
      <c r="I1235" s="1657" t="s">
        <v>17466</v>
      </c>
      <c r="J1235" s="1657" t="s">
        <v>17467</v>
      </c>
      <c r="K1235" s="1657" t="s">
        <v>17468</v>
      </c>
      <c r="L1235" s="1659" t="s">
        <v>17469</v>
      </c>
      <c r="M1235" s="1660" t="s">
        <v>11800</v>
      </c>
      <c r="N1235" s="1661" t="s">
        <v>17470</v>
      </c>
      <c r="O1235" s="1661"/>
      <c r="P1235" s="1662"/>
      <c r="Q1235" s="1674"/>
      <c r="R1235" s="1666"/>
      <c r="S1235" s="1668"/>
      <c r="T1235" s="1674"/>
      <c r="U1235" s="1666"/>
      <c r="V1235" s="1666"/>
      <c r="W1235" s="1666"/>
      <c r="X1235" s="1666"/>
      <c r="Y1235" s="1667"/>
      <c r="Z1235" s="1668"/>
      <c r="AA1235" s="1675"/>
      <c r="AB1235" s="1676"/>
    </row>
    <row r="1236" ht="33.75" customHeight="1">
      <c r="A1236" s="1340" t="s">
        <v>35</v>
      </c>
      <c r="B1236" s="1764">
        <v>45498.0</v>
      </c>
      <c r="C1236" s="1801" t="s">
        <v>301</v>
      </c>
      <c r="D1236" s="1799" t="s">
        <v>5529</v>
      </c>
      <c r="E1236" s="1657"/>
      <c r="F1236" s="1657">
        <v>1834.0</v>
      </c>
      <c r="G1236" s="1658" t="s">
        <v>10646</v>
      </c>
      <c r="H1236" s="1657" t="s">
        <v>17433</v>
      </c>
      <c r="I1236" s="1657" t="s">
        <v>17471</v>
      </c>
      <c r="J1236" s="1657" t="s">
        <v>17472</v>
      </c>
      <c r="K1236" s="1657" t="s">
        <v>17473</v>
      </c>
      <c r="L1236" s="1659"/>
      <c r="M1236" s="1660" t="s">
        <v>11800</v>
      </c>
      <c r="N1236" s="1661" t="s">
        <v>17474</v>
      </c>
      <c r="O1236" s="1661"/>
      <c r="P1236" s="1662"/>
      <c r="Q1236" s="1674"/>
      <c r="R1236" s="1666"/>
      <c r="S1236" s="1668"/>
      <c r="T1236" s="1674"/>
      <c r="U1236" s="1666"/>
      <c r="V1236" s="1666"/>
      <c r="W1236" s="1666"/>
      <c r="X1236" s="1666"/>
      <c r="Y1236" s="1667"/>
      <c r="Z1236" s="1668"/>
      <c r="AA1236" s="1675"/>
      <c r="AB1236" s="1676"/>
    </row>
    <row r="1237" ht="33.75" customHeight="1">
      <c r="A1237" s="1631" t="s">
        <v>56</v>
      </c>
      <c r="B1237" s="1795">
        <v>45485.0</v>
      </c>
      <c r="C1237" s="1185" t="s">
        <v>301</v>
      </c>
      <c r="D1237" s="203" t="s">
        <v>4765</v>
      </c>
      <c r="E1237" s="1633"/>
      <c r="F1237" s="1633">
        <v>1835.0</v>
      </c>
      <c r="G1237" s="1633" t="s">
        <v>10646</v>
      </c>
      <c r="H1237" s="1633" t="s">
        <v>17433</v>
      </c>
      <c r="I1237" s="1633" t="s">
        <v>17475</v>
      </c>
      <c r="J1237" s="1633" t="s">
        <v>17476</v>
      </c>
      <c r="K1237" s="1633" t="s">
        <v>17477</v>
      </c>
      <c r="L1237" s="1634" t="s">
        <v>17478</v>
      </c>
      <c r="M1237" s="1635" t="s">
        <v>11800</v>
      </c>
      <c r="N1237" s="1636" t="s">
        <v>17479</v>
      </c>
      <c r="O1237" s="1636"/>
      <c r="P1237" s="1636"/>
      <c r="Q1237" s="1678"/>
      <c r="R1237" s="1648"/>
      <c r="S1237" s="1650"/>
      <c r="T1237" s="1678"/>
      <c r="U1237" s="1648"/>
      <c r="V1237" s="1648"/>
      <c r="W1237" s="1648"/>
      <c r="X1237" s="1648"/>
      <c r="Y1237" s="1649"/>
      <c r="Z1237" s="1650"/>
      <c r="AA1237" s="1679"/>
      <c r="AB1237" s="1680"/>
    </row>
    <row r="1238" ht="33.75" customHeight="1">
      <c r="A1238" s="1725" t="s">
        <v>87</v>
      </c>
      <c r="B1238" s="1657"/>
      <c r="C1238" s="1185" t="s">
        <v>301</v>
      </c>
      <c r="D1238" s="1657"/>
      <c r="E1238" s="1657"/>
      <c r="F1238" s="1657">
        <v>1836.0</v>
      </c>
      <c r="G1238" s="1658" t="s">
        <v>10646</v>
      </c>
      <c r="H1238" s="1657" t="s">
        <v>17433</v>
      </c>
      <c r="I1238" s="1657" t="s">
        <v>17480</v>
      </c>
      <c r="J1238" s="1657" t="s">
        <v>17481</v>
      </c>
      <c r="K1238" s="1657" t="s">
        <v>17482</v>
      </c>
      <c r="L1238" s="1659" t="s">
        <v>17483</v>
      </c>
      <c r="M1238" s="1660" t="s">
        <v>11800</v>
      </c>
      <c r="N1238" s="1661" t="s">
        <v>17484</v>
      </c>
      <c r="O1238" s="1661"/>
      <c r="P1238" s="1662"/>
      <c r="Q1238" s="1674"/>
      <c r="R1238" s="1666"/>
      <c r="S1238" s="1668"/>
      <c r="T1238" s="1674"/>
      <c r="U1238" s="1666"/>
      <c r="V1238" s="1666"/>
      <c r="W1238" s="1666"/>
      <c r="X1238" s="1666"/>
      <c r="Y1238" s="1667"/>
      <c r="Z1238" s="1668"/>
      <c r="AA1238" s="1675" t="s">
        <v>17485</v>
      </c>
      <c r="AB1238" s="1676"/>
    </row>
    <row r="1239" ht="33.75" customHeight="1">
      <c r="A1239" s="1340" t="s">
        <v>35</v>
      </c>
      <c r="B1239" s="1764">
        <v>45498.0</v>
      </c>
      <c r="C1239" s="1801" t="s">
        <v>301</v>
      </c>
      <c r="D1239" s="1799" t="s">
        <v>5538</v>
      </c>
      <c r="E1239" s="1657"/>
      <c r="F1239" s="1657">
        <v>1837.0</v>
      </c>
      <c r="G1239" s="1658" t="s">
        <v>10646</v>
      </c>
      <c r="H1239" s="1657" t="s">
        <v>17486</v>
      </c>
      <c r="I1239" s="1657" t="s">
        <v>17487</v>
      </c>
      <c r="J1239" s="1657" t="s">
        <v>17488</v>
      </c>
      <c r="K1239" s="1657" t="s">
        <v>17489</v>
      </c>
      <c r="L1239" s="1659" t="s">
        <v>17490</v>
      </c>
      <c r="M1239" s="1660" t="s">
        <v>11800</v>
      </c>
      <c r="N1239" s="1661" t="s">
        <v>17491</v>
      </c>
      <c r="O1239" s="1661"/>
      <c r="P1239" s="1662"/>
      <c r="Q1239" s="1674"/>
      <c r="R1239" s="1666"/>
      <c r="S1239" s="1668"/>
      <c r="T1239" s="1674"/>
      <c r="U1239" s="1666"/>
      <c r="V1239" s="1666"/>
      <c r="W1239" s="1666"/>
      <c r="X1239" s="1666"/>
      <c r="Y1239" s="1667"/>
      <c r="Z1239" s="1668"/>
      <c r="AA1239" s="1675" t="s">
        <v>17492</v>
      </c>
      <c r="AB1239" s="1676"/>
    </row>
    <row r="1240" ht="33.75" customHeight="1">
      <c r="A1240" s="1631" t="s">
        <v>56</v>
      </c>
      <c r="B1240" s="1795">
        <v>45485.0</v>
      </c>
      <c r="C1240" s="1185" t="s">
        <v>301</v>
      </c>
      <c r="D1240" s="203" t="s">
        <v>5984</v>
      </c>
      <c r="E1240" s="1633"/>
      <c r="F1240" s="1633">
        <v>1838.0</v>
      </c>
      <c r="G1240" s="1633" t="s">
        <v>10646</v>
      </c>
      <c r="H1240" s="1633" t="s">
        <v>17486</v>
      </c>
      <c r="I1240" s="1633" t="s">
        <v>15034</v>
      </c>
      <c r="J1240" s="1633" t="s">
        <v>17493</v>
      </c>
      <c r="K1240" s="1633" t="s">
        <v>17494</v>
      </c>
      <c r="L1240" s="1634" t="s">
        <v>17495</v>
      </c>
      <c r="M1240" s="1635" t="s">
        <v>11800</v>
      </c>
      <c r="N1240" s="1636" t="s">
        <v>17491</v>
      </c>
      <c r="O1240" s="1636"/>
      <c r="P1240" s="1636"/>
      <c r="Q1240" s="1678"/>
      <c r="R1240" s="1648"/>
      <c r="S1240" s="1650"/>
      <c r="T1240" s="1678"/>
      <c r="U1240" s="1648"/>
      <c r="V1240" s="1648"/>
      <c r="W1240" s="1648"/>
      <c r="X1240" s="1648"/>
      <c r="Y1240" s="1649"/>
      <c r="Z1240" s="1650"/>
      <c r="AA1240" s="1679"/>
      <c r="AB1240" s="1680"/>
    </row>
    <row r="1241" ht="33.75" customHeight="1">
      <c r="A1241" s="1684" t="s">
        <v>87</v>
      </c>
      <c r="B1241" s="1820">
        <v>45480.0</v>
      </c>
      <c r="C1241" s="1185" t="s">
        <v>301</v>
      </c>
      <c r="D1241" s="1727" t="s">
        <v>17496</v>
      </c>
      <c r="E1241" s="1688"/>
      <c r="F1241" s="1688">
        <v>1839.0</v>
      </c>
      <c r="G1241" s="1688" t="s">
        <v>10646</v>
      </c>
      <c r="H1241" s="1688" t="s">
        <v>17486</v>
      </c>
      <c r="I1241" s="1688" t="s">
        <v>12677</v>
      </c>
      <c r="J1241" s="1688" t="s">
        <v>17497</v>
      </c>
      <c r="K1241" s="1688" t="s">
        <v>17498</v>
      </c>
      <c r="L1241" s="1689" t="s">
        <v>17499</v>
      </c>
      <c r="M1241" s="1690" t="s">
        <v>11800</v>
      </c>
      <c r="N1241" s="1691" t="s">
        <v>17500</v>
      </c>
      <c r="O1241" s="1691"/>
      <c r="P1241" s="1691"/>
      <c r="Q1241" s="1692"/>
      <c r="R1241" s="1693"/>
      <c r="S1241" s="1694"/>
      <c r="T1241" s="1692"/>
      <c r="U1241" s="1693"/>
      <c r="V1241" s="1693"/>
      <c r="W1241" s="1693"/>
      <c r="X1241" s="1693"/>
      <c r="Y1241" s="1695"/>
      <c r="Z1241" s="1694"/>
      <c r="AA1241" s="1696"/>
      <c r="AB1241" s="1697"/>
    </row>
    <row r="1242" ht="33.75" customHeight="1">
      <c r="A1242" s="1340" t="s">
        <v>35</v>
      </c>
      <c r="B1242" s="1764">
        <v>45498.0</v>
      </c>
      <c r="C1242" s="1801" t="s">
        <v>301</v>
      </c>
      <c r="D1242" s="1799" t="s">
        <v>5538</v>
      </c>
      <c r="E1242" s="1657"/>
      <c r="F1242" s="1657">
        <v>1840.0</v>
      </c>
      <c r="G1242" s="1658" t="s">
        <v>10646</v>
      </c>
      <c r="H1242" s="1657" t="s">
        <v>17486</v>
      </c>
      <c r="I1242" s="1657" t="s">
        <v>17501</v>
      </c>
      <c r="J1242" s="1657" t="s">
        <v>17502</v>
      </c>
      <c r="K1242" s="1657" t="s">
        <v>17503</v>
      </c>
      <c r="L1242" s="1659" t="s">
        <v>17504</v>
      </c>
      <c r="M1242" s="1660" t="s">
        <v>11800</v>
      </c>
      <c r="N1242" s="1661" t="s">
        <v>17500</v>
      </c>
      <c r="O1242" s="1661"/>
      <c r="P1242" s="1662"/>
      <c r="Q1242" s="1674"/>
      <c r="R1242" s="1666"/>
      <c r="S1242" s="1668"/>
      <c r="T1242" s="1674"/>
      <c r="U1242" s="1666"/>
      <c r="V1242" s="1666"/>
      <c r="W1242" s="1666"/>
      <c r="X1242" s="1666"/>
      <c r="Y1242" s="1667"/>
      <c r="Z1242" s="1668"/>
      <c r="AA1242" s="1675"/>
      <c r="AB1242" s="1676"/>
    </row>
    <row r="1243" ht="33.75" customHeight="1">
      <c r="A1243" s="1340" t="s">
        <v>56</v>
      </c>
      <c r="B1243" s="1657"/>
      <c r="C1243" s="1185" t="s">
        <v>301</v>
      </c>
      <c r="D1243" s="1793"/>
      <c r="E1243" s="1657"/>
      <c r="F1243" s="1657">
        <v>1841.0</v>
      </c>
      <c r="G1243" s="1658" t="s">
        <v>10646</v>
      </c>
      <c r="H1243" s="1657" t="s">
        <v>17486</v>
      </c>
      <c r="I1243" s="1657" t="s">
        <v>17505</v>
      </c>
      <c r="J1243" s="1657" t="s">
        <v>17506</v>
      </c>
      <c r="K1243" s="1657" t="s">
        <v>17507</v>
      </c>
      <c r="L1243" s="1659" t="s">
        <v>17508</v>
      </c>
      <c r="M1243" s="1660" t="s">
        <v>11800</v>
      </c>
      <c r="N1243" s="1661" t="s">
        <v>17509</v>
      </c>
      <c r="O1243" s="1661"/>
      <c r="P1243" s="1662"/>
      <c r="Q1243" s="1674"/>
      <c r="R1243" s="1666"/>
      <c r="S1243" s="1668"/>
      <c r="T1243" s="1674"/>
      <c r="U1243" s="1666"/>
      <c r="V1243" s="1666"/>
      <c r="W1243" s="1666"/>
      <c r="X1243" s="1666"/>
      <c r="Y1243" s="1667"/>
      <c r="Z1243" s="1668"/>
      <c r="AA1243" s="1675"/>
      <c r="AB1243" s="1676"/>
    </row>
    <row r="1244" ht="33.75" customHeight="1">
      <c r="A1244" s="1725" t="s">
        <v>87</v>
      </c>
      <c r="B1244" s="1657"/>
      <c r="C1244" s="1185" t="s">
        <v>301</v>
      </c>
      <c r="D1244" s="1657"/>
      <c r="E1244" s="1657"/>
      <c r="F1244" s="1657">
        <v>1842.0</v>
      </c>
      <c r="G1244" s="1658" t="s">
        <v>10646</v>
      </c>
      <c r="H1244" s="1657" t="s">
        <v>17510</v>
      </c>
      <c r="I1244" s="1657" t="s">
        <v>17511</v>
      </c>
      <c r="J1244" s="1657" t="s">
        <v>17512</v>
      </c>
      <c r="K1244" s="1657" t="s">
        <v>17513</v>
      </c>
      <c r="L1244" s="1659" t="s">
        <v>17514</v>
      </c>
      <c r="M1244" s="1660" t="s">
        <v>11800</v>
      </c>
      <c r="N1244" s="1661" t="s">
        <v>17515</v>
      </c>
      <c r="O1244" s="1661"/>
      <c r="P1244" s="1662"/>
      <c r="Q1244" s="1674"/>
      <c r="R1244" s="1666"/>
      <c r="S1244" s="1668"/>
      <c r="T1244" s="1674"/>
      <c r="U1244" s="1666"/>
      <c r="V1244" s="1666"/>
      <c r="W1244" s="1666"/>
      <c r="X1244" s="1666"/>
      <c r="Y1244" s="1667"/>
      <c r="Z1244" s="1668"/>
      <c r="AA1244" s="1675"/>
      <c r="AB1244" s="1676"/>
    </row>
    <row r="1245" ht="33.75" customHeight="1">
      <c r="A1245" s="1340" t="s">
        <v>35</v>
      </c>
      <c r="B1245" s="1764">
        <v>45498.0</v>
      </c>
      <c r="C1245" s="1801" t="s">
        <v>301</v>
      </c>
      <c r="D1245" s="1799" t="s">
        <v>17516</v>
      </c>
      <c r="E1245" s="1657"/>
      <c r="F1245" s="1657">
        <v>1843.0</v>
      </c>
      <c r="G1245" s="1658" t="s">
        <v>10646</v>
      </c>
      <c r="H1245" s="1657" t="s">
        <v>17510</v>
      </c>
      <c r="I1245" s="1657" t="s">
        <v>17517</v>
      </c>
      <c r="J1245" s="1657" t="s">
        <v>17518</v>
      </c>
      <c r="K1245" s="1657" t="s">
        <v>17519</v>
      </c>
      <c r="L1245" s="1659" t="s">
        <v>17520</v>
      </c>
      <c r="M1245" s="1660" t="s">
        <v>11800</v>
      </c>
      <c r="N1245" s="1661" t="s">
        <v>17509</v>
      </c>
      <c r="O1245" s="1661"/>
      <c r="P1245" s="1662"/>
      <c r="Q1245" s="1674"/>
      <c r="R1245" s="1666"/>
      <c r="S1245" s="1668"/>
      <c r="T1245" s="1674"/>
      <c r="U1245" s="1666"/>
      <c r="V1245" s="1666"/>
      <c r="W1245" s="1666"/>
      <c r="X1245" s="1666"/>
      <c r="Y1245" s="1667"/>
      <c r="Z1245" s="1668"/>
      <c r="AA1245" s="1675" t="s">
        <v>17521</v>
      </c>
      <c r="AB1245" s="1676"/>
    </row>
    <row r="1246" ht="33.75" customHeight="1">
      <c r="A1246" s="1631" t="s">
        <v>56</v>
      </c>
      <c r="B1246" s="1795">
        <v>45485.0</v>
      </c>
      <c r="C1246" s="1185" t="s">
        <v>301</v>
      </c>
      <c r="D1246" s="203" t="s">
        <v>4765</v>
      </c>
      <c r="E1246" s="1633"/>
      <c r="F1246" s="1633">
        <v>1844.0</v>
      </c>
      <c r="G1246" s="1633" t="s">
        <v>10646</v>
      </c>
      <c r="H1246" s="1633" t="s">
        <v>17510</v>
      </c>
      <c r="I1246" s="1633" t="s">
        <v>17522</v>
      </c>
      <c r="J1246" s="1633" t="s">
        <v>17523</v>
      </c>
      <c r="K1246" s="1633" t="s">
        <v>17524</v>
      </c>
      <c r="L1246" s="1634" t="s">
        <v>17525</v>
      </c>
      <c r="M1246" s="1635" t="s">
        <v>11800</v>
      </c>
      <c r="N1246" s="1636" t="s">
        <v>17526</v>
      </c>
      <c r="O1246" s="1636"/>
      <c r="P1246" s="1636"/>
      <c r="Q1246" s="1678"/>
      <c r="R1246" s="1648"/>
      <c r="S1246" s="1650"/>
      <c r="T1246" s="1678"/>
      <c r="U1246" s="1648"/>
      <c r="V1246" s="1648"/>
      <c r="W1246" s="1648"/>
      <c r="X1246" s="1648"/>
      <c r="Y1246" s="1649"/>
      <c r="Z1246" s="1650"/>
      <c r="AA1246" s="1679" t="s">
        <v>17492</v>
      </c>
      <c r="AB1246" s="1680"/>
    </row>
    <row r="1247" ht="33.75" customHeight="1">
      <c r="A1247" s="1702" t="s">
        <v>87</v>
      </c>
      <c r="B1247" s="1794">
        <v>45480.0</v>
      </c>
      <c r="C1247" s="1185" t="s">
        <v>301</v>
      </c>
      <c r="D1247" s="1656" t="s">
        <v>17527</v>
      </c>
      <c r="E1247" s="1657"/>
      <c r="F1247" s="1657">
        <v>1845.0</v>
      </c>
      <c r="G1247" s="1658" t="s">
        <v>10646</v>
      </c>
      <c r="H1247" s="1657" t="s">
        <v>17510</v>
      </c>
      <c r="I1247" s="1657" t="s">
        <v>17528</v>
      </c>
      <c r="J1247" s="1657" t="s">
        <v>17529</v>
      </c>
      <c r="K1247" s="1657" t="s">
        <v>17530</v>
      </c>
      <c r="L1247" s="1659" t="s">
        <v>17531</v>
      </c>
      <c r="M1247" s="1660" t="s">
        <v>11800</v>
      </c>
      <c r="N1247" s="1661" t="s">
        <v>17532</v>
      </c>
      <c r="O1247" s="1661"/>
      <c r="P1247" s="1662"/>
      <c r="Q1247" s="1674"/>
      <c r="R1247" s="1666"/>
      <c r="S1247" s="1668"/>
      <c r="T1247" s="1674"/>
      <c r="U1247" s="1666"/>
      <c r="V1247" s="1666"/>
      <c r="W1247" s="1666"/>
      <c r="X1247" s="1666"/>
      <c r="Y1247" s="1667"/>
      <c r="Z1247" s="1668"/>
      <c r="AA1247" s="1675"/>
      <c r="AB1247" s="1676"/>
    </row>
    <row r="1248" ht="33.75" customHeight="1">
      <c r="A1248" s="1340" t="s">
        <v>35</v>
      </c>
      <c r="B1248" s="1764">
        <v>45498.0</v>
      </c>
      <c r="C1248" s="1801" t="s">
        <v>301</v>
      </c>
      <c r="D1248" s="1799" t="s">
        <v>3187</v>
      </c>
      <c r="E1248" s="1657"/>
      <c r="F1248" s="1657">
        <v>1846.0</v>
      </c>
      <c r="G1248" s="1658" t="s">
        <v>10646</v>
      </c>
      <c r="H1248" s="1657" t="s">
        <v>17533</v>
      </c>
      <c r="I1248" s="1657" t="s">
        <v>17534</v>
      </c>
      <c r="J1248" s="1657" t="s">
        <v>17535</v>
      </c>
      <c r="K1248" s="1657" t="s">
        <v>17536</v>
      </c>
      <c r="L1248" s="1659" t="s">
        <v>17537</v>
      </c>
      <c r="M1248" s="1660" t="s">
        <v>11800</v>
      </c>
      <c r="N1248" s="1661" t="s">
        <v>17538</v>
      </c>
      <c r="O1248" s="1661"/>
      <c r="P1248" s="1662"/>
      <c r="Q1248" s="1674"/>
      <c r="R1248" s="1666"/>
      <c r="S1248" s="1668"/>
      <c r="T1248" s="1674"/>
      <c r="U1248" s="1666"/>
      <c r="V1248" s="1666"/>
      <c r="W1248" s="1666"/>
      <c r="X1248" s="1666"/>
      <c r="Y1248" s="1667"/>
      <c r="Z1248" s="1668"/>
      <c r="AA1248" s="1675"/>
      <c r="AB1248" s="1676"/>
    </row>
    <row r="1249" ht="33.75" customHeight="1">
      <c r="A1249" s="1631" t="s">
        <v>56</v>
      </c>
      <c r="B1249" s="1795">
        <v>45485.0</v>
      </c>
      <c r="C1249" s="1185" t="s">
        <v>301</v>
      </c>
      <c r="D1249" s="203" t="s">
        <v>4765</v>
      </c>
      <c r="E1249" s="1633"/>
      <c r="F1249" s="1633">
        <v>1847.0</v>
      </c>
      <c r="G1249" s="1633" t="s">
        <v>10646</v>
      </c>
      <c r="H1249" s="1633" t="s">
        <v>17539</v>
      </c>
      <c r="I1249" s="1633" t="s">
        <v>17540</v>
      </c>
      <c r="J1249" s="1633" t="s">
        <v>348</v>
      </c>
      <c r="K1249" s="1633" t="s">
        <v>17541</v>
      </c>
      <c r="L1249" s="1634" t="s">
        <v>17542</v>
      </c>
      <c r="M1249" s="1635" t="s">
        <v>11800</v>
      </c>
      <c r="N1249" s="1636" t="s">
        <v>17543</v>
      </c>
      <c r="O1249" s="1636"/>
      <c r="P1249" s="1636"/>
      <c r="Q1249" s="1678"/>
      <c r="R1249" s="1648"/>
      <c r="S1249" s="1650"/>
      <c r="T1249" s="1678"/>
      <c r="U1249" s="1648"/>
      <c r="V1249" s="1648"/>
      <c r="W1249" s="1648"/>
      <c r="X1249" s="1648"/>
      <c r="Y1249" s="1649"/>
      <c r="Z1249" s="1650"/>
      <c r="AA1249" s="1679"/>
      <c r="AB1249" s="1680"/>
    </row>
    <row r="1250" ht="33.75" customHeight="1">
      <c r="A1250" s="1725" t="s">
        <v>87</v>
      </c>
      <c r="B1250" s="1657"/>
      <c r="C1250" s="1185" t="s">
        <v>301</v>
      </c>
      <c r="D1250" s="1657"/>
      <c r="E1250" s="1657"/>
      <c r="F1250" s="1657">
        <v>1848.0</v>
      </c>
      <c r="G1250" s="1658" t="s">
        <v>10646</v>
      </c>
      <c r="H1250" s="1657" t="s">
        <v>17539</v>
      </c>
      <c r="I1250" s="1657" t="s">
        <v>12544</v>
      </c>
      <c r="J1250" s="1657" t="s">
        <v>17544</v>
      </c>
      <c r="K1250" s="1657" t="s">
        <v>17545</v>
      </c>
      <c r="L1250" s="1659" t="s">
        <v>17546</v>
      </c>
      <c r="M1250" s="1660" t="s">
        <v>11800</v>
      </c>
      <c r="N1250" s="1661" t="s">
        <v>17547</v>
      </c>
      <c r="O1250" s="1661"/>
      <c r="P1250" s="1662"/>
      <c r="Q1250" s="1674"/>
      <c r="R1250" s="1666"/>
      <c r="S1250" s="1668"/>
      <c r="T1250" s="1674"/>
      <c r="U1250" s="1666"/>
      <c r="V1250" s="1666"/>
      <c r="W1250" s="1666"/>
      <c r="X1250" s="1666"/>
      <c r="Y1250" s="1667"/>
      <c r="Z1250" s="1668"/>
      <c r="AA1250" s="1675"/>
      <c r="AB1250" s="1676"/>
    </row>
    <row r="1251" ht="33.75" customHeight="1">
      <c r="A1251" s="1340" t="s">
        <v>35</v>
      </c>
      <c r="B1251" s="1764">
        <v>45498.0</v>
      </c>
      <c r="C1251" s="1801" t="s">
        <v>301</v>
      </c>
      <c r="D1251" s="1799" t="s">
        <v>5529</v>
      </c>
      <c r="E1251" s="1657"/>
      <c r="F1251" s="1657">
        <v>1849.0</v>
      </c>
      <c r="G1251" s="1658" t="s">
        <v>10646</v>
      </c>
      <c r="H1251" s="1657" t="s">
        <v>17539</v>
      </c>
      <c r="I1251" s="1657" t="s">
        <v>17548</v>
      </c>
      <c r="J1251" s="1657" t="s">
        <v>1700</v>
      </c>
      <c r="K1251" s="1657" t="s">
        <v>17549</v>
      </c>
      <c r="L1251" s="1659" t="s">
        <v>17550</v>
      </c>
      <c r="M1251" s="1660" t="s">
        <v>11800</v>
      </c>
      <c r="N1251" s="1661" t="s">
        <v>17551</v>
      </c>
      <c r="O1251" s="1661"/>
      <c r="P1251" s="1662"/>
      <c r="Q1251" s="1674"/>
      <c r="R1251" s="1666"/>
      <c r="S1251" s="1668"/>
      <c r="T1251" s="1674"/>
      <c r="U1251" s="1666"/>
      <c r="V1251" s="1666"/>
      <c r="W1251" s="1666"/>
      <c r="X1251" s="1666"/>
      <c r="Y1251" s="1667"/>
      <c r="Z1251" s="1668"/>
      <c r="AA1251" s="1675"/>
      <c r="AB1251" s="1676"/>
    </row>
    <row r="1252" ht="33.75" customHeight="1">
      <c r="A1252" s="1340" t="s">
        <v>56</v>
      </c>
      <c r="B1252" s="1794">
        <v>45485.0</v>
      </c>
      <c r="C1252" s="1185" t="s">
        <v>301</v>
      </c>
      <c r="D1252" s="182" t="s">
        <v>674</v>
      </c>
      <c r="E1252" s="1657"/>
      <c r="F1252" s="1657">
        <v>1850.0</v>
      </c>
      <c r="G1252" s="1658" t="s">
        <v>10646</v>
      </c>
      <c r="H1252" s="1657" t="s">
        <v>17539</v>
      </c>
      <c r="I1252" s="1657" t="s">
        <v>17552</v>
      </c>
      <c r="J1252" s="1657" t="s">
        <v>17553</v>
      </c>
      <c r="K1252" s="1657" t="s">
        <v>17554</v>
      </c>
      <c r="L1252" s="1659" t="s">
        <v>17555</v>
      </c>
      <c r="M1252" s="1660" t="s">
        <v>11800</v>
      </c>
      <c r="N1252" s="1661" t="s">
        <v>17556</v>
      </c>
      <c r="O1252" s="1661"/>
      <c r="P1252" s="1662"/>
      <c r="Q1252" s="1674"/>
      <c r="R1252" s="1666"/>
      <c r="S1252" s="1668"/>
      <c r="T1252" s="1674"/>
      <c r="U1252" s="1666"/>
      <c r="V1252" s="1666"/>
      <c r="W1252" s="1666"/>
      <c r="X1252" s="1666"/>
      <c r="Y1252" s="1667"/>
      <c r="Z1252" s="1668"/>
      <c r="AA1252" s="1675" t="s">
        <v>17557</v>
      </c>
      <c r="AB1252" s="1676"/>
    </row>
    <row r="1253" ht="33.75" customHeight="1">
      <c r="A1253" s="1725" t="s">
        <v>87</v>
      </c>
      <c r="B1253" s="1657"/>
      <c r="C1253" s="1185" t="s">
        <v>301</v>
      </c>
      <c r="D1253" s="1657"/>
      <c r="E1253" s="1657"/>
      <c r="F1253" s="1657">
        <v>1851.0</v>
      </c>
      <c r="G1253" s="1658" t="s">
        <v>10646</v>
      </c>
      <c r="H1253" s="1657" t="s">
        <v>17558</v>
      </c>
      <c r="I1253" s="1657" t="s">
        <v>17559</v>
      </c>
      <c r="J1253" s="1657" t="s">
        <v>17560</v>
      </c>
      <c r="K1253" s="1657" t="s">
        <v>17561</v>
      </c>
      <c r="L1253" s="1659" t="s">
        <v>17562</v>
      </c>
      <c r="M1253" s="1660" t="s">
        <v>11800</v>
      </c>
      <c r="N1253" s="1661" t="s">
        <v>17563</v>
      </c>
      <c r="O1253" s="1661"/>
      <c r="P1253" s="1662"/>
      <c r="Q1253" s="1674"/>
      <c r="R1253" s="1666"/>
      <c r="S1253" s="1668"/>
      <c r="T1253" s="1674"/>
      <c r="U1253" s="1666"/>
      <c r="V1253" s="1666"/>
      <c r="W1253" s="1666"/>
      <c r="X1253" s="1666"/>
      <c r="Y1253" s="1667"/>
      <c r="Z1253" s="1668"/>
      <c r="AA1253" s="1675" t="s">
        <v>16559</v>
      </c>
      <c r="AB1253" s="1676"/>
    </row>
    <row r="1254" ht="33.75" customHeight="1">
      <c r="A1254" s="1340" t="s">
        <v>35</v>
      </c>
      <c r="B1254" s="1764">
        <v>45498.0</v>
      </c>
      <c r="C1254" s="1801" t="s">
        <v>301</v>
      </c>
      <c r="D1254" s="1799" t="s">
        <v>17564</v>
      </c>
      <c r="E1254" s="1657"/>
      <c r="F1254" s="1657">
        <v>1852.0</v>
      </c>
      <c r="G1254" s="1658" t="s">
        <v>10646</v>
      </c>
      <c r="H1254" s="1657" t="s">
        <v>17558</v>
      </c>
      <c r="I1254" s="1657" t="s">
        <v>17565</v>
      </c>
      <c r="J1254" s="1657" t="s">
        <v>17566</v>
      </c>
      <c r="K1254" s="1657" t="s">
        <v>17567</v>
      </c>
      <c r="L1254" s="1659" t="s">
        <v>17568</v>
      </c>
      <c r="M1254" s="1660" t="s">
        <v>11800</v>
      </c>
      <c r="N1254" s="1661" t="s">
        <v>17569</v>
      </c>
      <c r="O1254" s="1661"/>
      <c r="P1254" s="1662"/>
      <c r="Q1254" s="1674"/>
      <c r="R1254" s="1666"/>
      <c r="S1254" s="1668"/>
      <c r="T1254" s="1674"/>
      <c r="U1254" s="1666"/>
      <c r="V1254" s="1666"/>
      <c r="W1254" s="1666"/>
      <c r="X1254" s="1666"/>
      <c r="Y1254" s="1667"/>
      <c r="Z1254" s="1668"/>
      <c r="AA1254" s="1675"/>
      <c r="AB1254" s="1676"/>
    </row>
    <row r="1255" ht="33.75" customHeight="1">
      <c r="A1255" s="1631" t="s">
        <v>56</v>
      </c>
      <c r="B1255" s="1795">
        <v>45485.0</v>
      </c>
      <c r="C1255" s="1185" t="s">
        <v>301</v>
      </c>
      <c r="D1255" s="203" t="s">
        <v>5529</v>
      </c>
      <c r="E1255" s="1633"/>
      <c r="F1255" s="1633">
        <v>1853.0</v>
      </c>
      <c r="G1255" s="1633" t="s">
        <v>10646</v>
      </c>
      <c r="H1255" s="1633" t="s">
        <v>17558</v>
      </c>
      <c r="I1255" s="1633" t="s">
        <v>15560</v>
      </c>
      <c r="J1255" s="1633" t="s">
        <v>17570</v>
      </c>
      <c r="K1255" s="1633" t="s">
        <v>17571</v>
      </c>
      <c r="L1255" s="1634" t="s">
        <v>17572</v>
      </c>
      <c r="M1255" s="1635" t="s">
        <v>11800</v>
      </c>
      <c r="N1255" s="1636" t="s">
        <v>17573</v>
      </c>
      <c r="O1255" s="1636"/>
      <c r="P1255" s="1636"/>
      <c r="Q1255" s="1678"/>
      <c r="R1255" s="1648"/>
      <c r="S1255" s="1650"/>
      <c r="T1255" s="1678"/>
      <c r="U1255" s="1648"/>
      <c r="V1255" s="1648"/>
      <c r="W1255" s="1648"/>
      <c r="X1255" s="1648"/>
      <c r="Y1255" s="1649"/>
      <c r="Z1255" s="1650"/>
      <c r="AA1255" s="1679"/>
      <c r="AB1255" s="1680"/>
    </row>
    <row r="1256" ht="33.75" customHeight="1">
      <c r="A1256" s="1725" t="s">
        <v>87</v>
      </c>
      <c r="B1256" s="1657"/>
      <c r="C1256" s="1185" t="s">
        <v>301</v>
      </c>
      <c r="D1256" s="1657"/>
      <c r="E1256" s="1657"/>
      <c r="F1256" s="1657">
        <v>1854.0</v>
      </c>
      <c r="G1256" s="1658" t="s">
        <v>10646</v>
      </c>
      <c r="H1256" s="1657" t="s">
        <v>17558</v>
      </c>
      <c r="I1256" s="1657" t="s">
        <v>17574</v>
      </c>
      <c r="J1256" s="1657" t="s">
        <v>17575</v>
      </c>
      <c r="K1256" s="1657" t="s">
        <v>17576</v>
      </c>
      <c r="L1256" s="1659" t="s">
        <v>17577</v>
      </c>
      <c r="M1256" s="1660" t="s">
        <v>11800</v>
      </c>
      <c r="N1256" s="1661" t="s">
        <v>17578</v>
      </c>
      <c r="O1256" s="1661"/>
      <c r="P1256" s="1662"/>
      <c r="Q1256" s="1674"/>
      <c r="R1256" s="1666"/>
      <c r="S1256" s="1668"/>
      <c r="T1256" s="1674"/>
      <c r="U1256" s="1666"/>
      <c r="V1256" s="1666"/>
      <c r="W1256" s="1666"/>
      <c r="X1256" s="1666"/>
      <c r="Y1256" s="1667"/>
      <c r="Z1256" s="1668"/>
      <c r="AA1256" s="1675"/>
      <c r="AB1256" s="1676"/>
    </row>
    <row r="1257" ht="33.75" customHeight="1">
      <c r="A1257" s="1340" t="s">
        <v>35</v>
      </c>
      <c r="B1257" s="1764">
        <v>45498.0</v>
      </c>
      <c r="C1257" s="1801" t="s">
        <v>301</v>
      </c>
      <c r="D1257" s="1799" t="s">
        <v>5538</v>
      </c>
      <c r="E1257" s="1657"/>
      <c r="F1257" s="1657">
        <v>1855.0</v>
      </c>
      <c r="G1257" s="1658" t="s">
        <v>10646</v>
      </c>
      <c r="H1257" s="1657" t="s">
        <v>17558</v>
      </c>
      <c r="I1257" s="1657" t="s">
        <v>17579</v>
      </c>
      <c r="J1257" s="1657" t="s">
        <v>17580</v>
      </c>
      <c r="K1257" s="1657" t="s">
        <v>17581</v>
      </c>
      <c r="L1257" s="1659" t="s">
        <v>17582</v>
      </c>
      <c r="M1257" s="1660" t="s">
        <v>11800</v>
      </c>
      <c r="N1257" s="1661" t="s">
        <v>17583</v>
      </c>
      <c r="O1257" s="1661"/>
      <c r="P1257" s="1662"/>
      <c r="Q1257" s="1674"/>
      <c r="R1257" s="1666"/>
      <c r="S1257" s="1668"/>
      <c r="T1257" s="1674"/>
      <c r="U1257" s="1666"/>
      <c r="V1257" s="1666"/>
      <c r="W1257" s="1666"/>
      <c r="X1257" s="1666"/>
      <c r="Y1257" s="1667"/>
      <c r="Z1257" s="1668"/>
      <c r="AA1257" s="1675"/>
      <c r="AB1257" s="1676"/>
    </row>
    <row r="1258" ht="33.75" customHeight="1">
      <c r="A1258" s="1631" t="s">
        <v>56</v>
      </c>
      <c r="B1258" s="1795">
        <v>45485.0</v>
      </c>
      <c r="C1258" s="1185" t="s">
        <v>301</v>
      </c>
      <c r="D1258" s="203" t="s">
        <v>862</v>
      </c>
      <c r="E1258" s="1633"/>
      <c r="F1258" s="1633">
        <v>1856.0</v>
      </c>
      <c r="G1258" s="1633" t="s">
        <v>10646</v>
      </c>
      <c r="H1258" s="1633" t="s">
        <v>17558</v>
      </c>
      <c r="I1258" s="1633" t="s">
        <v>17584</v>
      </c>
      <c r="J1258" s="1633" t="s">
        <v>17585</v>
      </c>
      <c r="K1258" s="1633" t="s">
        <v>17586</v>
      </c>
      <c r="L1258" s="1634" t="s">
        <v>17587</v>
      </c>
      <c r="M1258" s="1635" t="s">
        <v>11800</v>
      </c>
      <c r="N1258" s="1636" t="s">
        <v>17588</v>
      </c>
      <c r="O1258" s="1636"/>
      <c r="P1258" s="1636"/>
      <c r="Q1258" s="1678"/>
      <c r="R1258" s="1648"/>
      <c r="S1258" s="1650"/>
      <c r="T1258" s="1678"/>
      <c r="U1258" s="1648"/>
      <c r="V1258" s="1648"/>
      <c r="W1258" s="1648"/>
      <c r="X1258" s="1648"/>
      <c r="Y1258" s="1649"/>
      <c r="Z1258" s="1650"/>
      <c r="AA1258" s="1679"/>
      <c r="AB1258" s="1680"/>
    </row>
    <row r="1259" ht="33.75" customHeight="1">
      <c r="A1259" s="1725" t="s">
        <v>87</v>
      </c>
      <c r="B1259" s="1657"/>
      <c r="C1259" s="1185" t="s">
        <v>301</v>
      </c>
      <c r="D1259" s="1657"/>
      <c r="E1259" s="1657"/>
      <c r="F1259" s="1657">
        <v>1857.0</v>
      </c>
      <c r="G1259" s="1658" t="s">
        <v>10646</v>
      </c>
      <c r="H1259" s="1657" t="s">
        <v>17589</v>
      </c>
      <c r="I1259" s="1657" t="s">
        <v>17590</v>
      </c>
      <c r="J1259" s="1657" t="s">
        <v>17591</v>
      </c>
      <c r="K1259" s="1657" t="s">
        <v>17592</v>
      </c>
      <c r="L1259" s="1659" t="s">
        <v>17593</v>
      </c>
      <c r="M1259" s="1660" t="s">
        <v>11800</v>
      </c>
      <c r="N1259" s="1661" t="s">
        <v>17594</v>
      </c>
      <c r="O1259" s="1661"/>
      <c r="P1259" s="1662"/>
      <c r="Q1259" s="1674"/>
      <c r="R1259" s="1666"/>
      <c r="S1259" s="1668"/>
      <c r="T1259" s="1674"/>
      <c r="U1259" s="1666"/>
      <c r="V1259" s="1666"/>
      <c r="W1259" s="1666"/>
      <c r="X1259" s="1666"/>
      <c r="Y1259" s="1667"/>
      <c r="Z1259" s="1668"/>
      <c r="AA1259" s="1675" t="s">
        <v>17557</v>
      </c>
      <c r="AB1259" s="1676"/>
    </row>
    <row r="1260" ht="33.75" customHeight="1">
      <c r="A1260" s="1340" t="s">
        <v>35</v>
      </c>
      <c r="B1260" s="1764">
        <v>45498.0</v>
      </c>
      <c r="C1260" s="1801" t="s">
        <v>301</v>
      </c>
      <c r="D1260" s="1799" t="s">
        <v>4765</v>
      </c>
      <c r="E1260" s="1657"/>
      <c r="F1260" s="1657">
        <v>1858.0</v>
      </c>
      <c r="G1260" s="1658" t="s">
        <v>10646</v>
      </c>
      <c r="H1260" s="1657" t="s">
        <v>17589</v>
      </c>
      <c r="I1260" s="1657" t="s">
        <v>17595</v>
      </c>
      <c r="J1260" s="1657" t="s">
        <v>17596</v>
      </c>
      <c r="K1260" s="1657" t="s">
        <v>17597</v>
      </c>
      <c r="L1260" s="1659" t="s">
        <v>17406</v>
      </c>
      <c r="M1260" s="1660" t="s">
        <v>11800</v>
      </c>
      <c r="N1260" s="1661" t="s">
        <v>2581</v>
      </c>
      <c r="O1260" s="1661"/>
      <c r="P1260" s="1662"/>
      <c r="Q1260" s="1674"/>
      <c r="R1260" s="1666"/>
      <c r="S1260" s="1668"/>
      <c r="T1260" s="1674"/>
      <c r="U1260" s="1666"/>
      <c r="V1260" s="1666"/>
      <c r="W1260" s="1666"/>
      <c r="X1260" s="1666"/>
      <c r="Y1260" s="1667"/>
      <c r="Z1260" s="1668"/>
      <c r="AA1260" s="1675"/>
      <c r="AB1260" s="1676"/>
    </row>
    <row r="1261" ht="33.75" customHeight="1">
      <c r="A1261" s="1631" t="s">
        <v>56</v>
      </c>
      <c r="B1261" s="1795">
        <v>45485.0</v>
      </c>
      <c r="C1261" s="1185" t="s">
        <v>301</v>
      </c>
      <c r="D1261" s="203" t="s">
        <v>862</v>
      </c>
      <c r="E1261" s="1633"/>
      <c r="F1261" s="1633">
        <v>1859.0</v>
      </c>
      <c r="G1261" s="1633" t="s">
        <v>10646</v>
      </c>
      <c r="H1261" s="1633" t="s">
        <v>17589</v>
      </c>
      <c r="I1261" s="1633" t="s">
        <v>17598</v>
      </c>
      <c r="J1261" s="1633" t="s">
        <v>17599</v>
      </c>
      <c r="K1261" s="1633" t="s">
        <v>17600</v>
      </c>
      <c r="L1261" s="1634" t="s">
        <v>17601</v>
      </c>
      <c r="M1261" s="1635" t="s">
        <v>11800</v>
      </c>
      <c r="N1261" s="1636" t="s">
        <v>17602</v>
      </c>
      <c r="O1261" s="1636"/>
      <c r="P1261" s="1636"/>
      <c r="Q1261" s="1678"/>
      <c r="R1261" s="1648"/>
      <c r="S1261" s="1650"/>
      <c r="T1261" s="1678"/>
      <c r="U1261" s="1648"/>
      <c r="V1261" s="1648"/>
      <c r="W1261" s="1648"/>
      <c r="X1261" s="1648"/>
      <c r="Y1261" s="1649"/>
      <c r="Z1261" s="1650"/>
      <c r="AA1261" s="1679"/>
      <c r="AB1261" s="1680"/>
    </row>
    <row r="1262" ht="33.75" customHeight="1">
      <c r="A1262" s="1725" t="s">
        <v>87</v>
      </c>
      <c r="B1262" s="1657"/>
      <c r="C1262" s="1185" t="s">
        <v>301</v>
      </c>
      <c r="D1262" s="1657"/>
      <c r="E1262" s="1657"/>
      <c r="F1262" s="1657">
        <v>1860.0</v>
      </c>
      <c r="G1262" s="1658" t="s">
        <v>10646</v>
      </c>
      <c r="H1262" s="1657" t="s">
        <v>17589</v>
      </c>
      <c r="I1262" s="1657" t="s">
        <v>17603</v>
      </c>
      <c r="J1262" s="1657" t="s">
        <v>17604</v>
      </c>
      <c r="K1262" s="1657" t="s">
        <v>17605</v>
      </c>
      <c r="L1262" s="1659" t="s">
        <v>17606</v>
      </c>
      <c r="M1262" s="1660" t="s">
        <v>11800</v>
      </c>
      <c r="N1262" s="1661" t="s">
        <v>17607</v>
      </c>
      <c r="O1262" s="1661"/>
      <c r="P1262" s="1662"/>
      <c r="Q1262" s="1674"/>
      <c r="R1262" s="1666"/>
      <c r="S1262" s="1668"/>
      <c r="T1262" s="1674"/>
      <c r="U1262" s="1666"/>
      <c r="V1262" s="1666"/>
      <c r="W1262" s="1666"/>
      <c r="X1262" s="1666"/>
      <c r="Y1262" s="1667"/>
      <c r="Z1262" s="1668"/>
      <c r="AA1262" s="1675"/>
      <c r="AB1262" s="1676"/>
    </row>
    <row r="1263" ht="33.75" customHeight="1">
      <c r="A1263" s="1340" t="s">
        <v>35</v>
      </c>
      <c r="B1263" s="1764">
        <v>45498.0</v>
      </c>
      <c r="C1263" s="1801" t="s">
        <v>301</v>
      </c>
      <c r="D1263" s="1799" t="s">
        <v>17608</v>
      </c>
      <c r="E1263" s="1657"/>
      <c r="F1263" s="1657">
        <v>1861.0</v>
      </c>
      <c r="G1263" s="1658" t="s">
        <v>10646</v>
      </c>
      <c r="H1263" s="1657" t="s">
        <v>17589</v>
      </c>
      <c r="I1263" s="1657" t="s">
        <v>17609</v>
      </c>
      <c r="J1263" s="1657" t="s">
        <v>17610</v>
      </c>
      <c r="K1263" s="1657" t="s">
        <v>17611</v>
      </c>
      <c r="L1263" s="1659" t="s">
        <v>17612</v>
      </c>
      <c r="M1263" s="1660" t="s">
        <v>11800</v>
      </c>
      <c r="N1263" s="1661" t="s">
        <v>17613</v>
      </c>
      <c r="O1263" s="1661"/>
      <c r="P1263" s="1662"/>
      <c r="Q1263" s="1674"/>
      <c r="R1263" s="1666"/>
      <c r="S1263" s="1668"/>
      <c r="T1263" s="1674"/>
      <c r="U1263" s="1666"/>
      <c r="V1263" s="1666"/>
      <c r="W1263" s="1666"/>
      <c r="X1263" s="1666"/>
      <c r="Y1263" s="1667"/>
      <c r="Z1263" s="1668"/>
      <c r="AA1263" s="1675"/>
      <c r="AB1263" s="1676"/>
    </row>
    <row r="1264" ht="33.75" customHeight="1">
      <c r="A1264" s="1631" t="s">
        <v>56</v>
      </c>
      <c r="B1264" s="1795">
        <v>45485.0</v>
      </c>
      <c r="C1264" s="1185" t="s">
        <v>301</v>
      </c>
      <c r="D1264" s="203" t="s">
        <v>17614</v>
      </c>
      <c r="E1264" s="1633"/>
      <c r="F1264" s="1633">
        <v>1862.0</v>
      </c>
      <c r="G1264" s="1633" t="s">
        <v>10646</v>
      </c>
      <c r="H1264" s="1633" t="s">
        <v>17589</v>
      </c>
      <c r="I1264" s="1633" t="s">
        <v>17615</v>
      </c>
      <c r="J1264" s="1633" t="s">
        <v>17616</v>
      </c>
      <c r="K1264" s="1633" t="s">
        <v>17617</v>
      </c>
      <c r="L1264" s="1634" t="s">
        <v>17618</v>
      </c>
      <c r="M1264" s="1635" t="s">
        <v>11800</v>
      </c>
      <c r="N1264" s="1636" t="s">
        <v>17607</v>
      </c>
      <c r="O1264" s="1636"/>
      <c r="P1264" s="1636"/>
      <c r="Q1264" s="1678"/>
      <c r="R1264" s="1648"/>
      <c r="S1264" s="1650"/>
      <c r="T1264" s="1678"/>
      <c r="U1264" s="1648"/>
      <c r="V1264" s="1648"/>
      <c r="W1264" s="1648"/>
      <c r="X1264" s="1648"/>
      <c r="Y1264" s="1649"/>
      <c r="Z1264" s="1650"/>
      <c r="AA1264" s="1679"/>
      <c r="AB1264" s="1680"/>
    </row>
    <row r="1265" ht="33.75" customHeight="1">
      <c r="A1265" s="1725" t="s">
        <v>87</v>
      </c>
      <c r="B1265" s="1657"/>
      <c r="C1265" s="1185" t="s">
        <v>301</v>
      </c>
      <c r="D1265" s="1657"/>
      <c r="E1265" s="1657"/>
      <c r="F1265" s="1657">
        <v>1863.0</v>
      </c>
      <c r="G1265" s="1658" t="s">
        <v>10646</v>
      </c>
      <c r="H1265" s="1657" t="s">
        <v>17589</v>
      </c>
      <c r="I1265" s="1657" t="s">
        <v>17619</v>
      </c>
      <c r="J1265" s="1657" t="s">
        <v>17620</v>
      </c>
      <c r="K1265" s="1657" t="s">
        <v>17621</v>
      </c>
      <c r="L1265" s="1659" t="s">
        <v>17622</v>
      </c>
      <c r="M1265" s="1660" t="s">
        <v>11800</v>
      </c>
      <c r="N1265" s="1661" t="s">
        <v>17623</v>
      </c>
      <c r="O1265" s="1661"/>
      <c r="P1265" s="1662"/>
      <c r="Q1265" s="1674"/>
      <c r="R1265" s="1666"/>
      <c r="S1265" s="1668"/>
      <c r="T1265" s="1674"/>
      <c r="U1265" s="1666"/>
      <c r="V1265" s="1666"/>
      <c r="W1265" s="1666"/>
      <c r="X1265" s="1666"/>
      <c r="Y1265" s="1667"/>
      <c r="Z1265" s="1668"/>
      <c r="AA1265" s="1675"/>
      <c r="AB1265" s="1676"/>
    </row>
    <row r="1266" ht="33.75" customHeight="1">
      <c r="A1266" s="1340" t="s">
        <v>35</v>
      </c>
      <c r="B1266" s="1764">
        <v>45498.0</v>
      </c>
      <c r="C1266" s="1801" t="s">
        <v>301</v>
      </c>
      <c r="D1266" s="1799" t="s">
        <v>5529</v>
      </c>
      <c r="E1266" s="1657"/>
      <c r="F1266" s="1657">
        <v>1864.0</v>
      </c>
      <c r="G1266" s="1658" t="s">
        <v>10646</v>
      </c>
      <c r="H1266" s="1657" t="s">
        <v>17589</v>
      </c>
      <c r="I1266" s="1657" t="s">
        <v>17624</v>
      </c>
      <c r="J1266" s="1657" t="s">
        <v>17625</v>
      </c>
      <c r="K1266" s="1657" t="s">
        <v>17626</v>
      </c>
      <c r="L1266" s="1659" t="s">
        <v>17627</v>
      </c>
      <c r="M1266" s="1660" t="s">
        <v>11800</v>
      </c>
      <c r="N1266" s="1661" t="s">
        <v>17628</v>
      </c>
      <c r="O1266" s="1661"/>
      <c r="P1266" s="1662"/>
      <c r="Q1266" s="1674"/>
      <c r="R1266" s="1666"/>
      <c r="S1266" s="1668"/>
      <c r="T1266" s="1674"/>
      <c r="U1266" s="1666"/>
      <c r="V1266" s="1666"/>
      <c r="W1266" s="1666"/>
      <c r="X1266" s="1666"/>
      <c r="Y1266" s="1667"/>
      <c r="Z1266" s="1668"/>
      <c r="AA1266" s="1675" t="s">
        <v>17557</v>
      </c>
      <c r="AB1266" s="1676"/>
    </row>
    <row r="1267" ht="33.75" customHeight="1">
      <c r="A1267" s="1631" t="s">
        <v>56</v>
      </c>
      <c r="B1267" s="1795">
        <v>45485.0</v>
      </c>
      <c r="C1267" s="1185" t="s">
        <v>301</v>
      </c>
      <c r="D1267" s="203" t="s">
        <v>1623</v>
      </c>
      <c r="E1267" s="1633"/>
      <c r="F1267" s="1633">
        <v>1865.0</v>
      </c>
      <c r="G1267" s="1633" t="s">
        <v>10646</v>
      </c>
      <c r="H1267" s="1633" t="s">
        <v>17589</v>
      </c>
      <c r="I1267" s="1633" t="s">
        <v>17629</v>
      </c>
      <c r="J1267" s="1633" t="s">
        <v>17630</v>
      </c>
      <c r="K1267" s="1633" t="s">
        <v>17631</v>
      </c>
      <c r="L1267" s="1634" t="s">
        <v>17632</v>
      </c>
      <c r="M1267" s="1635" t="s">
        <v>11800</v>
      </c>
      <c r="N1267" s="1636" t="s">
        <v>17633</v>
      </c>
      <c r="O1267" s="1636"/>
      <c r="P1267" s="1636"/>
      <c r="Q1267" s="1678"/>
      <c r="R1267" s="1648"/>
      <c r="S1267" s="1650"/>
      <c r="T1267" s="1678"/>
      <c r="U1267" s="1648"/>
      <c r="V1267" s="1648"/>
      <c r="W1267" s="1648"/>
      <c r="X1267" s="1648"/>
      <c r="Y1267" s="1649"/>
      <c r="Z1267" s="1650"/>
      <c r="AA1267" s="1679" t="s">
        <v>17492</v>
      </c>
      <c r="AB1267" s="1680"/>
    </row>
    <row r="1268" ht="33.75" customHeight="1">
      <c r="A1268" s="1702" t="s">
        <v>87</v>
      </c>
      <c r="B1268" s="1800">
        <v>45480.0</v>
      </c>
      <c r="C1268" s="1185" t="s">
        <v>301</v>
      </c>
      <c r="D1268" s="1721" t="s">
        <v>17634</v>
      </c>
      <c r="E1268" s="1704"/>
      <c r="F1268" s="1704">
        <v>1866.0</v>
      </c>
      <c r="G1268" s="1704" t="s">
        <v>10646</v>
      </c>
      <c r="H1268" s="1704" t="s">
        <v>17589</v>
      </c>
      <c r="I1268" s="1704" t="s">
        <v>17635</v>
      </c>
      <c r="J1268" s="1704" t="s">
        <v>17636</v>
      </c>
      <c r="K1268" s="1704" t="s">
        <v>17637</v>
      </c>
      <c r="L1268" s="1705" t="s">
        <v>17638</v>
      </c>
      <c r="M1268" s="1706" t="s">
        <v>11800</v>
      </c>
      <c r="N1268" s="1707" t="s">
        <v>17639</v>
      </c>
      <c r="O1268" s="1707"/>
      <c r="P1268" s="1707"/>
      <c r="Q1268" s="1708"/>
      <c r="R1268" s="1709"/>
      <c r="S1268" s="1710"/>
      <c r="T1268" s="1708"/>
      <c r="U1268" s="1709"/>
      <c r="V1268" s="1709"/>
      <c r="W1268" s="1709"/>
      <c r="X1268" s="1709"/>
      <c r="Y1268" s="1711"/>
      <c r="Z1268" s="1710"/>
      <c r="AA1268" s="1712"/>
      <c r="AB1268" s="1713"/>
    </row>
    <row r="1269" ht="33.75" customHeight="1">
      <c r="A1269" s="1340" t="s">
        <v>35</v>
      </c>
      <c r="B1269" s="1764">
        <v>45498.0</v>
      </c>
      <c r="C1269" s="1801" t="s">
        <v>301</v>
      </c>
      <c r="D1269" s="1799" t="s">
        <v>17640</v>
      </c>
      <c r="E1269" s="1657"/>
      <c r="F1269" s="1657">
        <v>1867.0</v>
      </c>
      <c r="G1269" s="1658" t="s">
        <v>10646</v>
      </c>
      <c r="H1269" s="1657" t="s">
        <v>17589</v>
      </c>
      <c r="I1269" s="1657" t="s">
        <v>17641</v>
      </c>
      <c r="J1269" s="1657" t="s">
        <v>17642</v>
      </c>
      <c r="K1269" s="1657" t="s">
        <v>17643</v>
      </c>
      <c r="L1269" s="1659" t="s">
        <v>17644</v>
      </c>
      <c r="M1269" s="1660" t="s">
        <v>11800</v>
      </c>
      <c r="N1269" s="1661" t="s">
        <v>17645</v>
      </c>
      <c r="O1269" s="1661"/>
      <c r="P1269" s="1662"/>
      <c r="Q1269" s="1674"/>
      <c r="R1269" s="1666"/>
      <c r="S1269" s="1668"/>
      <c r="T1269" s="1674"/>
      <c r="U1269" s="1666"/>
      <c r="V1269" s="1666"/>
      <c r="W1269" s="1666"/>
      <c r="X1269" s="1666"/>
      <c r="Y1269" s="1667"/>
      <c r="Z1269" s="1668"/>
      <c r="AA1269" s="1675"/>
      <c r="AB1269" s="1676"/>
    </row>
    <row r="1270" ht="33.75" customHeight="1">
      <c r="A1270" s="1631" t="s">
        <v>56</v>
      </c>
      <c r="B1270" s="1795">
        <v>45485.0</v>
      </c>
      <c r="C1270" s="1185" t="s">
        <v>301</v>
      </c>
      <c r="D1270" s="203" t="s">
        <v>1623</v>
      </c>
      <c r="E1270" s="1633"/>
      <c r="F1270" s="1633">
        <v>1868.0</v>
      </c>
      <c r="G1270" s="1633" t="s">
        <v>10646</v>
      </c>
      <c r="H1270" s="1633" t="s">
        <v>17589</v>
      </c>
      <c r="I1270" s="1633" t="s">
        <v>16145</v>
      </c>
      <c r="J1270" s="1633" t="s">
        <v>17646</v>
      </c>
      <c r="K1270" s="1633" t="s">
        <v>17647</v>
      </c>
      <c r="L1270" s="1634" t="s">
        <v>17648</v>
      </c>
      <c r="M1270" s="1635" t="s">
        <v>11800</v>
      </c>
      <c r="N1270" s="1636" t="s">
        <v>17649</v>
      </c>
      <c r="O1270" s="1636"/>
      <c r="P1270" s="1636"/>
      <c r="Q1270" s="1678"/>
      <c r="R1270" s="1648"/>
      <c r="S1270" s="1650"/>
      <c r="T1270" s="1678"/>
      <c r="U1270" s="1648"/>
      <c r="V1270" s="1648"/>
      <c r="W1270" s="1648"/>
      <c r="X1270" s="1648"/>
      <c r="Y1270" s="1649"/>
      <c r="Z1270" s="1650"/>
      <c r="AA1270" s="1679"/>
      <c r="AB1270" s="1680"/>
    </row>
    <row r="1271" ht="33.75" customHeight="1">
      <c r="A1271" s="1725" t="s">
        <v>87</v>
      </c>
      <c r="B1271" s="1794">
        <v>45480.0</v>
      </c>
      <c r="C1271" s="1185" t="s">
        <v>301</v>
      </c>
      <c r="D1271" s="1656" t="s">
        <v>17650</v>
      </c>
      <c r="E1271" s="1657"/>
      <c r="F1271" s="1657">
        <v>1869.0</v>
      </c>
      <c r="G1271" s="1658" t="s">
        <v>10646</v>
      </c>
      <c r="H1271" s="1657" t="s">
        <v>17589</v>
      </c>
      <c r="I1271" s="1657" t="s">
        <v>17651</v>
      </c>
      <c r="J1271" s="1657" t="s">
        <v>17652</v>
      </c>
      <c r="K1271" s="1657" t="s">
        <v>17653</v>
      </c>
      <c r="L1271" s="1659" t="s">
        <v>17654</v>
      </c>
      <c r="M1271" s="1660" t="s">
        <v>11800</v>
      </c>
      <c r="N1271" s="1661" t="s">
        <v>17655</v>
      </c>
      <c r="O1271" s="1661"/>
      <c r="P1271" s="1662"/>
      <c r="Q1271" s="1674"/>
      <c r="R1271" s="1666"/>
      <c r="S1271" s="1668"/>
      <c r="T1271" s="1674"/>
      <c r="U1271" s="1666"/>
      <c r="V1271" s="1666"/>
      <c r="W1271" s="1666"/>
      <c r="X1271" s="1666"/>
      <c r="Y1271" s="1667"/>
      <c r="Z1271" s="1668"/>
      <c r="AA1271" s="1675"/>
      <c r="AB1271" s="1676"/>
    </row>
    <row r="1272" ht="33.75" customHeight="1">
      <c r="A1272" s="1340" t="s">
        <v>35</v>
      </c>
      <c r="B1272" s="1764">
        <v>45498.0</v>
      </c>
      <c r="C1272" s="1801" t="s">
        <v>301</v>
      </c>
      <c r="D1272" s="1799" t="s">
        <v>1623</v>
      </c>
      <c r="E1272" s="1657"/>
      <c r="F1272" s="1657">
        <v>1870.0</v>
      </c>
      <c r="G1272" s="1658" t="s">
        <v>10646</v>
      </c>
      <c r="H1272" s="1657" t="s">
        <v>17589</v>
      </c>
      <c r="I1272" s="1657" t="s">
        <v>17656</v>
      </c>
      <c r="J1272" s="1657" t="s">
        <v>17657</v>
      </c>
      <c r="K1272" s="1657" t="s">
        <v>17658</v>
      </c>
      <c r="L1272" s="1659" t="s">
        <v>17659</v>
      </c>
      <c r="M1272" s="1660" t="s">
        <v>11800</v>
      </c>
      <c r="N1272" s="1661" t="s">
        <v>17660</v>
      </c>
      <c r="O1272" s="1661"/>
      <c r="P1272" s="1662"/>
      <c r="Q1272" s="1674"/>
      <c r="R1272" s="1666"/>
      <c r="S1272" s="1668"/>
      <c r="T1272" s="1674"/>
      <c r="U1272" s="1666"/>
      <c r="V1272" s="1666"/>
      <c r="W1272" s="1666"/>
      <c r="X1272" s="1666"/>
      <c r="Y1272" s="1667"/>
      <c r="Z1272" s="1668"/>
      <c r="AA1272" s="1675"/>
      <c r="AB1272" s="1676"/>
    </row>
    <row r="1273" ht="33.75" customHeight="1">
      <c r="A1273" s="1631" t="s">
        <v>56</v>
      </c>
      <c r="B1273" s="1795">
        <v>45485.0</v>
      </c>
      <c r="C1273" s="1185" t="s">
        <v>301</v>
      </c>
      <c r="D1273" s="203" t="s">
        <v>8411</v>
      </c>
      <c r="E1273" s="1633"/>
      <c r="F1273" s="1633">
        <v>1871.0</v>
      </c>
      <c r="G1273" s="1633" t="s">
        <v>10646</v>
      </c>
      <c r="H1273" s="1633" t="s">
        <v>17589</v>
      </c>
      <c r="I1273" s="1633" t="s">
        <v>17661</v>
      </c>
      <c r="J1273" s="1633" t="s">
        <v>17662</v>
      </c>
      <c r="K1273" s="1633" t="s">
        <v>17663</v>
      </c>
      <c r="L1273" s="1634" t="s">
        <v>17664</v>
      </c>
      <c r="M1273" s="1635" t="s">
        <v>11800</v>
      </c>
      <c r="N1273" s="1636"/>
      <c r="O1273" s="1636"/>
      <c r="P1273" s="1636"/>
      <c r="Q1273" s="1678"/>
      <c r="R1273" s="1648"/>
      <c r="S1273" s="1650"/>
      <c r="T1273" s="1678"/>
      <c r="U1273" s="1648"/>
      <c r="V1273" s="1648"/>
      <c r="W1273" s="1648"/>
      <c r="X1273" s="1648"/>
      <c r="Y1273" s="1649"/>
      <c r="Z1273" s="1650"/>
      <c r="AA1273" s="1679" t="s">
        <v>17557</v>
      </c>
      <c r="AB1273" s="1680"/>
    </row>
    <row r="1274" ht="33.75" customHeight="1">
      <c r="A1274" s="1631" t="s">
        <v>87</v>
      </c>
      <c r="B1274" s="1795">
        <v>45480.0</v>
      </c>
      <c r="C1274" s="1185" t="s">
        <v>301</v>
      </c>
      <c r="D1274" s="1698" t="s">
        <v>862</v>
      </c>
      <c r="E1274" s="1633"/>
      <c r="F1274" s="1633">
        <v>1872.0</v>
      </c>
      <c r="G1274" s="1633" t="s">
        <v>10646</v>
      </c>
      <c r="H1274" s="1633" t="s">
        <v>17665</v>
      </c>
      <c r="I1274" s="1633" t="s">
        <v>17666</v>
      </c>
      <c r="J1274" s="1633" t="s">
        <v>17667</v>
      </c>
      <c r="K1274" s="1633" t="s">
        <v>17668</v>
      </c>
      <c r="L1274" s="1634" t="s">
        <v>17669</v>
      </c>
      <c r="M1274" s="1635" t="s">
        <v>11800</v>
      </c>
      <c r="N1274" s="1636" t="s">
        <v>17670</v>
      </c>
      <c r="O1274" s="1636"/>
      <c r="P1274" s="1636"/>
      <c r="Q1274" s="1678"/>
      <c r="R1274" s="1648"/>
      <c r="S1274" s="1650"/>
      <c r="T1274" s="1678"/>
      <c r="U1274" s="1648"/>
      <c r="V1274" s="1648"/>
      <c r="W1274" s="1648"/>
      <c r="X1274" s="1648"/>
      <c r="Y1274" s="1649"/>
      <c r="Z1274" s="1650"/>
      <c r="AA1274" s="1679" t="s">
        <v>17671</v>
      </c>
      <c r="AB1274" s="1680"/>
    </row>
    <row r="1275" ht="33.75" customHeight="1">
      <c r="A1275" s="1340" t="s">
        <v>35</v>
      </c>
      <c r="B1275" s="1764">
        <v>45498.0</v>
      </c>
      <c r="C1275" s="1801" t="s">
        <v>301</v>
      </c>
      <c r="D1275" s="1799" t="s">
        <v>5529</v>
      </c>
      <c r="E1275" s="1657"/>
      <c r="F1275" s="1657">
        <v>1873.0</v>
      </c>
      <c r="G1275" s="1658" t="s">
        <v>10646</v>
      </c>
      <c r="H1275" s="1657" t="s">
        <v>17665</v>
      </c>
      <c r="I1275" s="1657" t="s">
        <v>17672</v>
      </c>
      <c r="J1275" s="1657" t="s">
        <v>17673</v>
      </c>
      <c r="K1275" s="1657" t="s">
        <v>17674</v>
      </c>
      <c r="L1275" s="1659" t="s">
        <v>17675</v>
      </c>
      <c r="M1275" s="1660" t="s">
        <v>11800</v>
      </c>
      <c r="N1275" s="1661" t="s">
        <v>17676</v>
      </c>
      <c r="O1275" s="1661"/>
      <c r="P1275" s="1662"/>
      <c r="Q1275" s="1674"/>
      <c r="R1275" s="1666"/>
      <c r="S1275" s="1668"/>
      <c r="T1275" s="1674"/>
      <c r="U1275" s="1666"/>
      <c r="V1275" s="1666"/>
      <c r="W1275" s="1666"/>
      <c r="X1275" s="1666"/>
      <c r="Y1275" s="1667"/>
      <c r="Z1275" s="1668"/>
      <c r="AA1275" s="1675"/>
      <c r="AB1275" s="1676"/>
    </row>
    <row r="1276" ht="33.75" customHeight="1">
      <c r="A1276" s="1340" t="s">
        <v>56</v>
      </c>
      <c r="B1276" s="1657"/>
      <c r="C1276" s="1185" t="s">
        <v>301</v>
      </c>
      <c r="D1276" s="1793"/>
      <c r="E1276" s="1657"/>
      <c r="F1276" s="1657">
        <v>1874.0</v>
      </c>
      <c r="G1276" s="1658" t="s">
        <v>10646</v>
      </c>
      <c r="H1276" s="1657" t="s">
        <v>17665</v>
      </c>
      <c r="I1276" s="1657" t="s">
        <v>17677</v>
      </c>
      <c r="J1276" s="1657" t="s">
        <v>17678</v>
      </c>
      <c r="K1276" s="1657" t="s">
        <v>17679</v>
      </c>
      <c r="L1276" s="1659" t="s">
        <v>17680</v>
      </c>
      <c r="M1276" s="1660" t="s">
        <v>11800</v>
      </c>
      <c r="N1276" s="1661" t="s">
        <v>17681</v>
      </c>
      <c r="O1276" s="1661"/>
      <c r="P1276" s="1662"/>
      <c r="Q1276" s="1674"/>
      <c r="R1276" s="1666"/>
      <c r="S1276" s="1668"/>
      <c r="T1276" s="1674"/>
      <c r="U1276" s="1666"/>
      <c r="V1276" s="1666"/>
      <c r="W1276" s="1666"/>
      <c r="X1276" s="1666"/>
      <c r="Y1276" s="1667"/>
      <c r="Z1276" s="1668"/>
      <c r="AA1276" s="1675"/>
      <c r="AB1276" s="1676"/>
    </row>
    <row r="1277" ht="33.75" customHeight="1">
      <c r="A1277" s="1631" t="s">
        <v>87</v>
      </c>
      <c r="B1277" s="1795">
        <v>45480.0</v>
      </c>
      <c r="C1277" s="1185" t="s">
        <v>301</v>
      </c>
      <c r="D1277" s="1698" t="s">
        <v>862</v>
      </c>
      <c r="E1277" s="1633"/>
      <c r="F1277" s="1633">
        <v>1875.0</v>
      </c>
      <c r="G1277" s="1633" t="s">
        <v>10646</v>
      </c>
      <c r="H1277" s="1633" t="s">
        <v>17665</v>
      </c>
      <c r="I1277" s="1633" t="s">
        <v>17682</v>
      </c>
      <c r="J1277" s="1633" t="s">
        <v>17683</v>
      </c>
      <c r="K1277" s="1633" t="s">
        <v>17684</v>
      </c>
      <c r="L1277" s="1634" t="s">
        <v>17685</v>
      </c>
      <c r="M1277" s="1635" t="s">
        <v>11800</v>
      </c>
      <c r="N1277" s="1636"/>
      <c r="O1277" s="1636"/>
      <c r="P1277" s="1636"/>
      <c r="Q1277" s="1678"/>
      <c r="R1277" s="1648"/>
      <c r="S1277" s="1650"/>
      <c r="T1277" s="1678"/>
      <c r="U1277" s="1648"/>
      <c r="V1277" s="1648"/>
      <c r="W1277" s="1648"/>
      <c r="X1277" s="1648"/>
      <c r="Y1277" s="1649"/>
      <c r="Z1277" s="1650"/>
      <c r="AA1277" s="1679"/>
      <c r="AB1277" s="1680"/>
    </row>
    <row r="1278" ht="33.75" customHeight="1">
      <c r="A1278" s="1340" t="s">
        <v>35</v>
      </c>
      <c r="B1278" s="1764">
        <v>45498.0</v>
      </c>
      <c r="C1278" s="1801" t="s">
        <v>301</v>
      </c>
      <c r="D1278" s="1799" t="s">
        <v>862</v>
      </c>
      <c r="E1278" s="1657"/>
      <c r="F1278" s="1657">
        <v>1876.0</v>
      </c>
      <c r="G1278" s="1658" t="s">
        <v>10646</v>
      </c>
      <c r="H1278" s="1657" t="s">
        <v>17665</v>
      </c>
      <c r="I1278" s="1657" t="s">
        <v>14054</v>
      </c>
      <c r="J1278" s="1657" t="s">
        <v>17686</v>
      </c>
      <c r="K1278" s="1657" t="s">
        <v>17687</v>
      </c>
      <c r="L1278" s="1659" t="s">
        <v>17688</v>
      </c>
      <c r="M1278" s="1660" t="s">
        <v>11800</v>
      </c>
      <c r="N1278" s="1661" t="s">
        <v>17689</v>
      </c>
      <c r="O1278" s="1661"/>
      <c r="P1278" s="1662"/>
      <c r="Q1278" s="1674"/>
      <c r="R1278" s="1666"/>
      <c r="S1278" s="1668"/>
      <c r="T1278" s="1674"/>
      <c r="U1278" s="1666"/>
      <c r="V1278" s="1666"/>
      <c r="W1278" s="1666"/>
      <c r="X1278" s="1666"/>
      <c r="Y1278" s="1667"/>
      <c r="Z1278" s="1668"/>
      <c r="AA1278" s="1675"/>
      <c r="AB1278" s="1676"/>
    </row>
    <row r="1279" ht="33.75" customHeight="1">
      <c r="A1279" s="1631" t="s">
        <v>56</v>
      </c>
      <c r="B1279" s="1795">
        <v>45485.0</v>
      </c>
      <c r="C1279" s="1185" t="s">
        <v>301</v>
      </c>
      <c r="D1279" s="203" t="s">
        <v>862</v>
      </c>
      <c r="E1279" s="1633"/>
      <c r="F1279" s="1633">
        <v>1877.0</v>
      </c>
      <c r="G1279" s="1633" t="s">
        <v>10646</v>
      </c>
      <c r="H1279" s="1633" t="s">
        <v>17665</v>
      </c>
      <c r="I1279" s="1633" t="s">
        <v>17690</v>
      </c>
      <c r="J1279" s="1633" t="s">
        <v>17691</v>
      </c>
      <c r="K1279" s="1633" t="s">
        <v>17692</v>
      </c>
      <c r="L1279" s="1634" t="s">
        <v>17693</v>
      </c>
      <c r="M1279" s="1635" t="s">
        <v>11800</v>
      </c>
      <c r="N1279" s="1636" t="s">
        <v>17694</v>
      </c>
      <c r="O1279" s="1636"/>
      <c r="P1279" s="1636"/>
      <c r="Q1279" s="1678"/>
      <c r="R1279" s="1648"/>
      <c r="S1279" s="1650"/>
      <c r="T1279" s="1678"/>
      <c r="U1279" s="1648"/>
      <c r="V1279" s="1648"/>
      <c r="W1279" s="1648"/>
      <c r="X1279" s="1648"/>
      <c r="Y1279" s="1649"/>
      <c r="Z1279" s="1650"/>
      <c r="AA1279" s="1679"/>
      <c r="AB1279" s="1680"/>
    </row>
    <row r="1280" ht="33.75" customHeight="1">
      <c r="A1280" s="1725" t="s">
        <v>87</v>
      </c>
      <c r="B1280" s="1657"/>
      <c r="C1280" s="1185" t="s">
        <v>301</v>
      </c>
      <c r="D1280" s="1657"/>
      <c r="E1280" s="1657"/>
      <c r="F1280" s="1657">
        <v>1878.0</v>
      </c>
      <c r="G1280" s="1658" t="s">
        <v>10646</v>
      </c>
      <c r="H1280" s="1657" t="s">
        <v>17695</v>
      </c>
      <c r="I1280" s="1657" t="s">
        <v>17696</v>
      </c>
      <c r="J1280" s="1657" t="s">
        <v>17697</v>
      </c>
      <c r="K1280" s="1657" t="s">
        <v>17698</v>
      </c>
      <c r="L1280" s="1659" t="s">
        <v>17699</v>
      </c>
      <c r="M1280" s="1660" t="s">
        <v>11800</v>
      </c>
      <c r="N1280" s="1661" t="s">
        <v>17700</v>
      </c>
      <c r="O1280" s="1661"/>
      <c r="P1280" s="1662"/>
      <c r="Q1280" s="1674"/>
      <c r="R1280" s="1666"/>
      <c r="S1280" s="1668"/>
      <c r="T1280" s="1674"/>
      <c r="U1280" s="1666"/>
      <c r="V1280" s="1666"/>
      <c r="W1280" s="1666"/>
      <c r="X1280" s="1666"/>
      <c r="Y1280" s="1667"/>
      <c r="Z1280" s="1668"/>
      <c r="AA1280" s="1675"/>
      <c r="AB1280" s="1676"/>
    </row>
    <row r="1281" ht="33.75" customHeight="1">
      <c r="A1281" s="1340" t="s">
        <v>35</v>
      </c>
      <c r="B1281" s="1764">
        <v>45498.0</v>
      </c>
      <c r="C1281" s="1801" t="s">
        <v>301</v>
      </c>
      <c r="D1281" s="1799" t="s">
        <v>5529</v>
      </c>
      <c r="E1281" s="1657"/>
      <c r="F1281" s="1657">
        <v>1879.0</v>
      </c>
      <c r="G1281" s="1658" t="s">
        <v>10646</v>
      </c>
      <c r="H1281" s="1657" t="s">
        <v>17695</v>
      </c>
      <c r="I1281" s="1657" t="s">
        <v>17701</v>
      </c>
      <c r="J1281" s="1657" t="s">
        <v>17702</v>
      </c>
      <c r="K1281" s="1657" t="s">
        <v>17703</v>
      </c>
      <c r="L1281" s="1659" t="s">
        <v>17704</v>
      </c>
      <c r="M1281" s="1660" t="s">
        <v>11800</v>
      </c>
      <c r="N1281" s="1661" t="s">
        <v>17705</v>
      </c>
      <c r="O1281" s="1661"/>
      <c r="P1281" s="1662"/>
      <c r="Q1281" s="1674"/>
      <c r="R1281" s="1666"/>
      <c r="S1281" s="1668"/>
      <c r="T1281" s="1674"/>
      <c r="U1281" s="1666"/>
      <c r="V1281" s="1666"/>
      <c r="W1281" s="1666"/>
      <c r="X1281" s="1666"/>
      <c r="Y1281" s="1667"/>
      <c r="Z1281" s="1668"/>
      <c r="AA1281" s="1675" t="s">
        <v>17706</v>
      </c>
      <c r="AB1281" s="1676"/>
    </row>
    <row r="1282" ht="33.75" customHeight="1">
      <c r="A1282" s="1631" t="s">
        <v>56</v>
      </c>
      <c r="B1282" s="1795">
        <v>45485.0</v>
      </c>
      <c r="C1282" s="1185" t="s">
        <v>301</v>
      </c>
      <c r="D1282" s="203" t="s">
        <v>8411</v>
      </c>
      <c r="E1282" s="1633"/>
      <c r="F1282" s="1633">
        <v>1880.0</v>
      </c>
      <c r="G1282" s="1633" t="s">
        <v>10646</v>
      </c>
      <c r="H1282" s="1633" t="s">
        <v>17695</v>
      </c>
      <c r="I1282" s="1633" t="s">
        <v>17707</v>
      </c>
      <c r="J1282" s="1633" t="s">
        <v>17708</v>
      </c>
      <c r="K1282" s="1633" t="s">
        <v>17709</v>
      </c>
      <c r="L1282" s="1634" t="s">
        <v>17710</v>
      </c>
      <c r="M1282" s="1635" t="s">
        <v>11800</v>
      </c>
      <c r="N1282" s="1636" t="s">
        <v>17711</v>
      </c>
      <c r="O1282" s="1636"/>
      <c r="P1282" s="1636"/>
      <c r="Q1282" s="1678"/>
      <c r="R1282" s="1648"/>
      <c r="S1282" s="1650"/>
      <c r="T1282" s="1678"/>
      <c r="U1282" s="1648"/>
      <c r="V1282" s="1648"/>
      <c r="W1282" s="1648"/>
      <c r="X1282" s="1648"/>
      <c r="Y1282" s="1649"/>
      <c r="Z1282" s="1650"/>
      <c r="AA1282" s="1679"/>
      <c r="AB1282" s="1680"/>
    </row>
    <row r="1283" ht="33.75" customHeight="1">
      <c r="A1283" s="1725" t="s">
        <v>87</v>
      </c>
      <c r="B1283" s="1657"/>
      <c r="C1283" s="1185" t="s">
        <v>301</v>
      </c>
      <c r="D1283" s="1657"/>
      <c r="E1283" s="1657"/>
      <c r="F1283" s="1657">
        <v>1881.0</v>
      </c>
      <c r="G1283" s="1658" t="s">
        <v>10646</v>
      </c>
      <c r="H1283" s="1657" t="s">
        <v>17695</v>
      </c>
      <c r="I1283" s="1657" t="s">
        <v>17712</v>
      </c>
      <c r="J1283" s="1657" t="s">
        <v>17713</v>
      </c>
      <c r="K1283" s="1657" t="s">
        <v>17714</v>
      </c>
      <c r="L1283" s="1659" t="s">
        <v>17715</v>
      </c>
      <c r="M1283" s="1660" t="s">
        <v>11800</v>
      </c>
      <c r="N1283" s="1661" t="s">
        <v>17716</v>
      </c>
      <c r="O1283" s="1661"/>
      <c r="P1283" s="1662"/>
      <c r="Q1283" s="1674"/>
      <c r="R1283" s="1666"/>
      <c r="S1283" s="1668"/>
      <c r="T1283" s="1674"/>
      <c r="U1283" s="1666"/>
      <c r="V1283" s="1666"/>
      <c r="W1283" s="1666"/>
      <c r="X1283" s="1666"/>
      <c r="Y1283" s="1667"/>
      <c r="Z1283" s="1668"/>
      <c r="AA1283" s="1675"/>
      <c r="AB1283" s="1676"/>
    </row>
    <row r="1284" ht="33.75" customHeight="1">
      <c r="A1284" s="1340" t="s">
        <v>35</v>
      </c>
      <c r="B1284" s="1764">
        <v>45498.0</v>
      </c>
      <c r="C1284" s="1801" t="s">
        <v>301</v>
      </c>
      <c r="D1284" s="1799" t="s">
        <v>5854</v>
      </c>
      <c r="E1284" s="1657"/>
      <c r="F1284" s="1657">
        <v>1882.0</v>
      </c>
      <c r="G1284" s="1658" t="s">
        <v>10646</v>
      </c>
      <c r="H1284" s="1657" t="s">
        <v>17695</v>
      </c>
      <c r="I1284" s="1657" t="s">
        <v>17717</v>
      </c>
      <c r="J1284" s="1657" t="s">
        <v>17718</v>
      </c>
      <c r="K1284" s="1657" t="s">
        <v>17719</v>
      </c>
      <c r="L1284" s="1659" t="s">
        <v>17720</v>
      </c>
      <c r="M1284" s="1660" t="s">
        <v>11800</v>
      </c>
      <c r="N1284" s="1661" t="s">
        <v>17721</v>
      </c>
      <c r="O1284" s="1661"/>
      <c r="P1284" s="1662"/>
      <c r="Q1284" s="1674"/>
      <c r="R1284" s="1666"/>
      <c r="S1284" s="1668"/>
      <c r="T1284" s="1674"/>
      <c r="U1284" s="1666"/>
      <c r="V1284" s="1666"/>
      <c r="W1284" s="1666"/>
      <c r="X1284" s="1666"/>
      <c r="Y1284" s="1667"/>
      <c r="Z1284" s="1668"/>
      <c r="AA1284" s="1675"/>
      <c r="AB1284" s="1676"/>
    </row>
    <row r="1285" ht="33.75" customHeight="1">
      <c r="A1285" s="1631" t="s">
        <v>56</v>
      </c>
      <c r="B1285" s="1795">
        <v>45485.0</v>
      </c>
      <c r="C1285" s="1185" t="s">
        <v>301</v>
      </c>
      <c r="D1285" s="203" t="s">
        <v>1371</v>
      </c>
      <c r="E1285" s="1633"/>
      <c r="F1285" s="1633">
        <v>1883.0</v>
      </c>
      <c r="G1285" s="1633" t="s">
        <v>10646</v>
      </c>
      <c r="H1285" s="1633" t="s">
        <v>17695</v>
      </c>
      <c r="I1285" s="1633" t="s">
        <v>17722</v>
      </c>
      <c r="J1285" s="1633" t="s">
        <v>17723</v>
      </c>
      <c r="K1285" s="1633" t="s">
        <v>17724</v>
      </c>
      <c r="L1285" s="1634" t="s">
        <v>17725</v>
      </c>
      <c r="M1285" s="1635" t="s">
        <v>11800</v>
      </c>
      <c r="N1285" s="1636" t="s">
        <v>17726</v>
      </c>
      <c r="O1285" s="1636"/>
      <c r="P1285" s="1636"/>
      <c r="Q1285" s="1678"/>
      <c r="R1285" s="1648"/>
      <c r="S1285" s="1650"/>
      <c r="T1285" s="1678"/>
      <c r="U1285" s="1648"/>
      <c r="V1285" s="1648"/>
      <c r="W1285" s="1648"/>
      <c r="X1285" s="1648"/>
      <c r="Y1285" s="1649"/>
      <c r="Z1285" s="1650"/>
      <c r="AA1285" s="1679"/>
      <c r="AB1285" s="1680"/>
    </row>
    <row r="1286" ht="33.75" customHeight="1">
      <c r="A1286" s="1725" t="s">
        <v>87</v>
      </c>
      <c r="B1286" s="1657"/>
      <c r="C1286" s="1185" t="s">
        <v>301</v>
      </c>
      <c r="D1286" s="1657"/>
      <c r="E1286" s="1657"/>
      <c r="F1286" s="1657">
        <v>1884.0</v>
      </c>
      <c r="G1286" s="1658" t="s">
        <v>10646</v>
      </c>
      <c r="H1286" s="1657" t="s">
        <v>17695</v>
      </c>
      <c r="I1286" s="1657" t="s">
        <v>17727</v>
      </c>
      <c r="J1286" s="1657" t="s">
        <v>17728</v>
      </c>
      <c r="K1286" s="1657" t="s">
        <v>17729</v>
      </c>
      <c r="L1286" s="1659" t="s">
        <v>17730</v>
      </c>
      <c r="M1286" s="1660" t="s">
        <v>11800</v>
      </c>
      <c r="N1286" s="1661" t="s">
        <v>17731</v>
      </c>
      <c r="O1286" s="1661"/>
      <c r="P1286" s="1662"/>
      <c r="Q1286" s="1674"/>
      <c r="R1286" s="1666"/>
      <c r="S1286" s="1668"/>
      <c r="T1286" s="1674"/>
      <c r="U1286" s="1666"/>
      <c r="V1286" s="1666"/>
      <c r="W1286" s="1666"/>
      <c r="X1286" s="1666"/>
      <c r="Y1286" s="1667"/>
      <c r="Z1286" s="1668"/>
      <c r="AA1286" s="1675"/>
      <c r="AB1286" s="1676"/>
    </row>
    <row r="1287" ht="33.75" customHeight="1">
      <c r="A1287" s="1340" t="s">
        <v>35</v>
      </c>
      <c r="B1287" s="1764">
        <v>45498.0</v>
      </c>
      <c r="C1287" s="1801" t="s">
        <v>301</v>
      </c>
      <c r="D1287" s="1799" t="s">
        <v>5529</v>
      </c>
      <c r="E1287" s="1657"/>
      <c r="F1287" s="1657">
        <v>1885.0</v>
      </c>
      <c r="G1287" s="1658" t="s">
        <v>10646</v>
      </c>
      <c r="H1287" s="1657" t="s">
        <v>17695</v>
      </c>
      <c r="I1287" s="1657" t="s">
        <v>17732</v>
      </c>
      <c r="J1287" s="1657" t="s">
        <v>17733</v>
      </c>
      <c r="K1287" s="1657" t="s">
        <v>17734</v>
      </c>
      <c r="L1287" s="1659" t="s">
        <v>17735</v>
      </c>
      <c r="M1287" s="1660" t="s">
        <v>11800</v>
      </c>
      <c r="N1287" s="1661" t="s">
        <v>17736</v>
      </c>
      <c r="O1287" s="1661"/>
      <c r="P1287" s="1662"/>
      <c r="Q1287" s="1674"/>
      <c r="R1287" s="1666"/>
      <c r="S1287" s="1668"/>
      <c r="T1287" s="1674"/>
      <c r="U1287" s="1666"/>
      <c r="V1287" s="1666"/>
      <c r="W1287" s="1666"/>
      <c r="X1287" s="1666"/>
      <c r="Y1287" s="1667"/>
      <c r="Z1287" s="1668"/>
      <c r="AA1287" s="1675" t="s">
        <v>17737</v>
      </c>
      <c r="AB1287" s="1676"/>
    </row>
    <row r="1288" ht="33.75" customHeight="1">
      <c r="A1288" s="1340" t="s">
        <v>56</v>
      </c>
      <c r="B1288" s="1657"/>
      <c r="C1288" s="1185" t="s">
        <v>301</v>
      </c>
      <c r="D1288" s="1793"/>
      <c r="E1288" s="1657"/>
      <c r="F1288" s="1657">
        <v>1886.0</v>
      </c>
      <c r="G1288" s="1658" t="s">
        <v>10646</v>
      </c>
      <c r="H1288" s="1657" t="s">
        <v>17738</v>
      </c>
      <c r="I1288" s="1657" t="s">
        <v>17739</v>
      </c>
      <c r="J1288" s="1657" t="s">
        <v>17740</v>
      </c>
      <c r="K1288" s="1657" t="s">
        <v>17741</v>
      </c>
      <c r="L1288" s="1659" t="s">
        <v>17742</v>
      </c>
      <c r="M1288" s="1660" t="s">
        <v>11800</v>
      </c>
      <c r="N1288" s="1661"/>
      <c r="O1288" s="1661"/>
      <c r="P1288" s="1662"/>
      <c r="Q1288" s="1674"/>
      <c r="R1288" s="1666"/>
      <c r="S1288" s="1668"/>
      <c r="T1288" s="1674"/>
      <c r="U1288" s="1666"/>
      <c r="V1288" s="1666"/>
      <c r="W1288" s="1666"/>
      <c r="X1288" s="1666"/>
      <c r="Y1288" s="1667"/>
      <c r="Z1288" s="1668"/>
      <c r="AA1288" s="1675"/>
      <c r="AB1288" s="1676"/>
    </row>
    <row r="1289" ht="33.75" customHeight="1">
      <c r="A1289" s="1725" t="s">
        <v>87</v>
      </c>
      <c r="B1289" s="1657"/>
      <c r="C1289" s="1185" t="s">
        <v>301</v>
      </c>
      <c r="D1289" s="1657"/>
      <c r="E1289" s="1657"/>
      <c r="F1289" s="1657">
        <v>1887.0</v>
      </c>
      <c r="G1289" s="1658" t="s">
        <v>10646</v>
      </c>
      <c r="H1289" s="1657" t="s">
        <v>17738</v>
      </c>
      <c r="I1289" s="1657" t="s">
        <v>17743</v>
      </c>
      <c r="J1289" s="1657" t="s">
        <v>17744</v>
      </c>
      <c r="K1289" s="1657" t="s">
        <v>17745</v>
      </c>
      <c r="L1289" s="1659" t="s">
        <v>17746</v>
      </c>
      <c r="M1289" s="1660" t="s">
        <v>11800</v>
      </c>
      <c r="N1289" s="1661" t="s">
        <v>17747</v>
      </c>
      <c r="O1289" s="1661"/>
      <c r="P1289" s="1662"/>
      <c r="Q1289" s="1674"/>
      <c r="R1289" s="1666"/>
      <c r="S1289" s="1668"/>
      <c r="T1289" s="1674"/>
      <c r="U1289" s="1666"/>
      <c r="V1289" s="1666"/>
      <c r="W1289" s="1666"/>
      <c r="X1289" s="1666"/>
      <c r="Y1289" s="1667"/>
      <c r="Z1289" s="1668"/>
      <c r="AA1289" s="1675"/>
      <c r="AB1289" s="1676"/>
    </row>
    <row r="1290" ht="33.75" customHeight="1">
      <c r="A1290" s="1340" t="s">
        <v>35</v>
      </c>
      <c r="B1290" s="1764">
        <v>45498.0</v>
      </c>
      <c r="C1290" s="1801" t="s">
        <v>301</v>
      </c>
      <c r="D1290" s="1799" t="s">
        <v>5538</v>
      </c>
      <c r="E1290" s="1657"/>
      <c r="F1290" s="1657">
        <v>1888.0</v>
      </c>
      <c r="G1290" s="1658" t="s">
        <v>10646</v>
      </c>
      <c r="H1290" s="1657" t="s">
        <v>17738</v>
      </c>
      <c r="I1290" s="1657" t="s">
        <v>17748</v>
      </c>
      <c r="J1290" s="1657" t="s">
        <v>17749</v>
      </c>
      <c r="K1290" s="1657" t="s">
        <v>17750</v>
      </c>
      <c r="L1290" s="1659" t="s">
        <v>17751</v>
      </c>
      <c r="M1290" s="1660" t="s">
        <v>11800</v>
      </c>
      <c r="N1290" s="1661"/>
      <c r="O1290" s="1661"/>
      <c r="P1290" s="1662"/>
      <c r="Q1290" s="1674"/>
      <c r="R1290" s="1666"/>
      <c r="S1290" s="1668"/>
      <c r="T1290" s="1674"/>
      <c r="U1290" s="1666"/>
      <c r="V1290" s="1666"/>
      <c r="W1290" s="1666"/>
      <c r="X1290" s="1666"/>
      <c r="Y1290" s="1667"/>
      <c r="Z1290" s="1668"/>
      <c r="AA1290" s="1675"/>
      <c r="AB1290" s="1676"/>
    </row>
    <row r="1291" ht="33.75" customHeight="1">
      <c r="A1291" s="1631" t="s">
        <v>56</v>
      </c>
      <c r="B1291" s="1795">
        <v>45485.0</v>
      </c>
      <c r="C1291" s="1185" t="s">
        <v>301</v>
      </c>
      <c r="D1291" s="203" t="s">
        <v>8411</v>
      </c>
      <c r="E1291" s="1633"/>
      <c r="F1291" s="1633">
        <v>1889.0</v>
      </c>
      <c r="G1291" s="1633" t="s">
        <v>10646</v>
      </c>
      <c r="H1291" s="1633" t="s">
        <v>17738</v>
      </c>
      <c r="I1291" s="1633" t="s">
        <v>17144</v>
      </c>
      <c r="J1291" s="1633" t="s">
        <v>17752</v>
      </c>
      <c r="K1291" s="1633" t="s">
        <v>17753</v>
      </c>
      <c r="L1291" s="1634" t="s">
        <v>17754</v>
      </c>
      <c r="M1291" s="1635" t="s">
        <v>11800</v>
      </c>
      <c r="N1291" s="1636" t="s">
        <v>17755</v>
      </c>
      <c r="O1291" s="1636"/>
      <c r="P1291" s="1636"/>
      <c r="Q1291" s="1678"/>
      <c r="R1291" s="1648"/>
      <c r="S1291" s="1650"/>
      <c r="T1291" s="1678"/>
      <c r="U1291" s="1648"/>
      <c r="V1291" s="1648"/>
      <c r="W1291" s="1648"/>
      <c r="X1291" s="1648"/>
      <c r="Y1291" s="1649"/>
      <c r="Z1291" s="1650"/>
      <c r="AA1291" s="1679"/>
      <c r="AB1291" s="1680"/>
    </row>
    <row r="1292" ht="33.75" customHeight="1">
      <c r="A1292" s="1725" t="s">
        <v>87</v>
      </c>
      <c r="B1292" s="1657"/>
      <c r="C1292" s="1185" t="s">
        <v>301</v>
      </c>
      <c r="D1292" s="1657"/>
      <c r="E1292" s="1657"/>
      <c r="F1292" s="1657">
        <v>1890.0</v>
      </c>
      <c r="G1292" s="1658" t="s">
        <v>10646</v>
      </c>
      <c r="H1292" s="1657" t="s">
        <v>17738</v>
      </c>
      <c r="I1292" s="1657" t="s">
        <v>17756</v>
      </c>
      <c r="J1292" s="1657" t="s">
        <v>17757</v>
      </c>
      <c r="K1292" s="1657" t="s">
        <v>17758</v>
      </c>
      <c r="L1292" s="1659" t="s">
        <v>17759</v>
      </c>
      <c r="M1292" s="1660" t="s">
        <v>11800</v>
      </c>
      <c r="N1292" s="1661" t="s">
        <v>17755</v>
      </c>
      <c r="O1292" s="1661"/>
      <c r="P1292" s="1662"/>
      <c r="Q1292" s="1674"/>
      <c r="R1292" s="1666"/>
      <c r="S1292" s="1668"/>
      <c r="T1292" s="1674"/>
      <c r="U1292" s="1666"/>
      <c r="V1292" s="1666"/>
      <c r="W1292" s="1666"/>
      <c r="X1292" s="1666"/>
      <c r="Y1292" s="1667"/>
      <c r="Z1292" s="1668"/>
      <c r="AA1292" s="1675"/>
      <c r="AB1292" s="1676"/>
    </row>
    <row r="1293" ht="33.75" customHeight="1">
      <c r="A1293" s="1340" t="s">
        <v>35</v>
      </c>
      <c r="B1293" s="1764">
        <v>45498.0</v>
      </c>
      <c r="C1293" s="1801" t="s">
        <v>301</v>
      </c>
      <c r="D1293" s="1799" t="s">
        <v>7775</v>
      </c>
      <c r="E1293" s="1657"/>
      <c r="F1293" s="1657">
        <v>1891.0</v>
      </c>
      <c r="G1293" s="1658" t="s">
        <v>10646</v>
      </c>
      <c r="H1293" s="1657" t="s">
        <v>17738</v>
      </c>
      <c r="I1293" s="1657" t="s">
        <v>17760</v>
      </c>
      <c r="J1293" s="1657" t="s">
        <v>17761</v>
      </c>
      <c r="K1293" s="1657" t="s">
        <v>17762</v>
      </c>
      <c r="L1293" s="1659" t="s">
        <v>17763</v>
      </c>
      <c r="M1293" s="1660" t="s">
        <v>11800</v>
      </c>
      <c r="N1293" s="1661"/>
      <c r="O1293" s="1661"/>
      <c r="P1293" s="1662"/>
      <c r="Q1293" s="1674"/>
      <c r="R1293" s="1666"/>
      <c r="S1293" s="1668"/>
      <c r="T1293" s="1674"/>
      <c r="U1293" s="1666"/>
      <c r="V1293" s="1666"/>
      <c r="W1293" s="1666"/>
      <c r="X1293" s="1666"/>
      <c r="Y1293" s="1667"/>
      <c r="Z1293" s="1668"/>
      <c r="AA1293" s="1675"/>
      <c r="AB1293" s="1676"/>
    </row>
    <row r="1294" ht="33.75" customHeight="1">
      <c r="A1294" s="1340" t="s">
        <v>56</v>
      </c>
      <c r="B1294" s="1657"/>
      <c r="C1294" s="1185" t="s">
        <v>301</v>
      </c>
      <c r="D1294" s="1793"/>
      <c r="E1294" s="1657"/>
      <c r="F1294" s="1657">
        <v>1892.0</v>
      </c>
      <c r="G1294" s="1658" t="s">
        <v>10646</v>
      </c>
      <c r="H1294" s="1657" t="s">
        <v>17738</v>
      </c>
      <c r="I1294" s="1657" t="s">
        <v>17764</v>
      </c>
      <c r="J1294" s="1657" t="s">
        <v>17765</v>
      </c>
      <c r="K1294" s="1657" t="s">
        <v>17766</v>
      </c>
      <c r="L1294" s="1659" t="s">
        <v>17767</v>
      </c>
      <c r="M1294" s="1660" t="s">
        <v>11800</v>
      </c>
      <c r="N1294" s="1661"/>
      <c r="O1294" s="1661"/>
      <c r="P1294" s="1662"/>
      <c r="Q1294" s="1674"/>
      <c r="R1294" s="1666"/>
      <c r="S1294" s="1668"/>
      <c r="T1294" s="1674"/>
      <c r="U1294" s="1666"/>
      <c r="V1294" s="1666"/>
      <c r="W1294" s="1666"/>
      <c r="X1294" s="1666"/>
      <c r="Y1294" s="1667"/>
      <c r="Z1294" s="1668"/>
      <c r="AA1294" s="1675" t="s">
        <v>17768</v>
      </c>
      <c r="AB1294" s="1676"/>
    </row>
    <row r="1295" ht="33.75" customHeight="1">
      <c r="A1295" s="1725" t="s">
        <v>87</v>
      </c>
      <c r="B1295" s="1657"/>
      <c r="C1295" s="1185" t="s">
        <v>301</v>
      </c>
      <c r="D1295" s="1657"/>
      <c r="E1295" s="1657"/>
      <c r="F1295" s="1657">
        <v>1893.0</v>
      </c>
      <c r="G1295" s="1658" t="s">
        <v>10646</v>
      </c>
      <c r="H1295" s="1657" t="s">
        <v>17738</v>
      </c>
      <c r="I1295" s="1657" t="s">
        <v>17769</v>
      </c>
      <c r="J1295" s="1657" t="s">
        <v>17770</v>
      </c>
      <c r="K1295" s="1657" t="s">
        <v>17771</v>
      </c>
      <c r="L1295" s="1659" t="s">
        <v>17772</v>
      </c>
      <c r="M1295" s="1660" t="s">
        <v>11800</v>
      </c>
      <c r="N1295" s="1661" t="s">
        <v>17773</v>
      </c>
      <c r="O1295" s="1661"/>
      <c r="P1295" s="1662"/>
      <c r="Q1295" s="1674"/>
      <c r="R1295" s="1666"/>
      <c r="S1295" s="1668"/>
      <c r="T1295" s="1674"/>
      <c r="U1295" s="1666"/>
      <c r="V1295" s="1666"/>
      <c r="W1295" s="1666"/>
      <c r="X1295" s="1666"/>
      <c r="Y1295" s="1667"/>
      <c r="Z1295" s="1668"/>
      <c r="AA1295" s="1675"/>
      <c r="AB1295" s="1676"/>
    </row>
    <row r="1296" ht="33.75" customHeight="1">
      <c r="A1296" s="1340" t="s">
        <v>35</v>
      </c>
      <c r="B1296" s="1764">
        <v>45498.0</v>
      </c>
      <c r="C1296" s="1801" t="s">
        <v>301</v>
      </c>
      <c r="D1296" s="1799" t="s">
        <v>9697</v>
      </c>
      <c r="E1296" s="1657"/>
      <c r="F1296" s="1657">
        <v>1894.0</v>
      </c>
      <c r="G1296" s="1658" t="s">
        <v>10646</v>
      </c>
      <c r="H1296" s="1657" t="s">
        <v>17738</v>
      </c>
      <c r="I1296" s="1657" t="s">
        <v>17774</v>
      </c>
      <c r="J1296" s="1657" t="s">
        <v>17775</v>
      </c>
      <c r="K1296" s="1657" t="s">
        <v>17776</v>
      </c>
      <c r="L1296" s="1659" t="s">
        <v>17777</v>
      </c>
      <c r="M1296" s="1660" t="s">
        <v>11800</v>
      </c>
      <c r="N1296" s="1661" t="s">
        <v>17778</v>
      </c>
      <c r="O1296" s="1661"/>
      <c r="P1296" s="1662"/>
      <c r="Q1296" s="1674"/>
      <c r="R1296" s="1666"/>
      <c r="S1296" s="1668"/>
      <c r="T1296" s="1674"/>
      <c r="U1296" s="1666"/>
      <c r="V1296" s="1666"/>
      <c r="W1296" s="1666"/>
      <c r="X1296" s="1666"/>
      <c r="Y1296" s="1667"/>
      <c r="Z1296" s="1668"/>
      <c r="AA1296" s="1675"/>
      <c r="AB1296" s="1676"/>
    </row>
    <row r="1297" ht="33.75" customHeight="1">
      <c r="A1297" s="1631" t="s">
        <v>56</v>
      </c>
      <c r="B1297" s="1795">
        <v>45485.0</v>
      </c>
      <c r="C1297" s="1185" t="s">
        <v>301</v>
      </c>
      <c r="D1297" s="203" t="s">
        <v>17779</v>
      </c>
      <c r="E1297" s="1633"/>
      <c r="F1297" s="1633">
        <v>1895.0</v>
      </c>
      <c r="G1297" s="1633" t="s">
        <v>10646</v>
      </c>
      <c r="H1297" s="1633" t="s">
        <v>17738</v>
      </c>
      <c r="I1297" s="1633" t="s">
        <v>17780</v>
      </c>
      <c r="J1297" s="1633" t="s">
        <v>17781</v>
      </c>
      <c r="K1297" s="1633" t="s">
        <v>17782</v>
      </c>
      <c r="L1297" s="1634" t="s">
        <v>17783</v>
      </c>
      <c r="M1297" s="1635" t="s">
        <v>11800</v>
      </c>
      <c r="N1297" s="1636" t="s">
        <v>17784</v>
      </c>
      <c r="O1297" s="1636"/>
      <c r="P1297" s="1636"/>
      <c r="Q1297" s="1678"/>
      <c r="R1297" s="1648"/>
      <c r="S1297" s="1650"/>
      <c r="T1297" s="1678"/>
      <c r="U1297" s="1648"/>
      <c r="V1297" s="1648"/>
      <c r="W1297" s="1648"/>
      <c r="X1297" s="1648"/>
      <c r="Y1297" s="1649"/>
      <c r="Z1297" s="1650"/>
      <c r="AA1297" s="1679"/>
      <c r="AB1297" s="1680"/>
    </row>
    <row r="1298" ht="33.75" customHeight="1">
      <c r="A1298" s="1725" t="s">
        <v>87</v>
      </c>
      <c r="B1298" s="1657"/>
      <c r="C1298" s="1185" t="s">
        <v>301</v>
      </c>
      <c r="D1298" s="1657"/>
      <c r="E1298" s="1657"/>
      <c r="F1298" s="1657">
        <v>1896.0</v>
      </c>
      <c r="G1298" s="1658" t="s">
        <v>10646</v>
      </c>
      <c r="H1298" s="1657" t="s">
        <v>17785</v>
      </c>
      <c r="I1298" s="1657" t="s">
        <v>17786</v>
      </c>
      <c r="J1298" s="1657" t="s">
        <v>17787</v>
      </c>
      <c r="K1298" s="1657" t="s">
        <v>17788</v>
      </c>
      <c r="L1298" s="1659" t="s">
        <v>17789</v>
      </c>
      <c r="M1298" s="1660" t="s">
        <v>11800</v>
      </c>
      <c r="N1298" s="1661" t="s">
        <v>17790</v>
      </c>
      <c r="O1298" s="1661"/>
      <c r="P1298" s="1662"/>
      <c r="Q1298" s="1674"/>
      <c r="R1298" s="1666"/>
      <c r="S1298" s="1668"/>
      <c r="T1298" s="1674"/>
      <c r="U1298" s="1666"/>
      <c r="V1298" s="1666"/>
      <c r="W1298" s="1666"/>
      <c r="X1298" s="1666"/>
      <c r="Y1298" s="1667"/>
      <c r="Z1298" s="1668"/>
      <c r="AA1298" s="1675"/>
      <c r="AB1298" s="1676"/>
    </row>
    <row r="1299" ht="33.75" customHeight="1">
      <c r="A1299" s="1340" t="s">
        <v>35</v>
      </c>
      <c r="B1299" s="1764">
        <v>45498.0</v>
      </c>
      <c r="C1299" s="1801" t="s">
        <v>301</v>
      </c>
      <c r="D1299" s="1799" t="s">
        <v>17779</v>
      </c>
      <c r="E1299" s="1657"/>
      <c r="F1299" s="1657">
        <v>1897.0</v>
      </c>
      <c r="G1299" s="1658" t="s">
        <v>10646</v>
      </c>
      <c r="H1299" s="1657" t="s">
        <v>17785</v>
      </c>
      <c r="I1299" s="1657" t="s">
        <v>17791</v>
      </c>
      <c r="J1299" s="1657" t="s">
        <v>17792</v>
      </c>
      <c r="K1299" s="1657" t="s">
        <v>17793</v>
      </c>
      <c r="L1299" s="1659" t="s">
        <v>17794</v>
      </c>
      <c r="M1299" s="1660" t="s">
        <v>11800</v>
      </c>
      <c r="N1299" s="1661" t="s">
        <v>10734</v>
      </c>
      <c r="O1299" s="1661"/>
      <c r="P1299" s="1662"/>
      <c r="Q1299" s="1674"/>
      <c r="R1299" s="1666"/>
      <c r="S1299" s="1668"/>
      <c r="T1299" s="1674"/>
      <c r="U1299" s="1666"/>
      <c r="V1299" s="1666"/>
      <c r="W1299" s="1666"/>
      <c r="X1299" s="1666"/>
      <c r="Y1299" s="1667"/>
      <c r="Z1299" s="1668"/>
      <c r="AA1299" s="1675"/>
      <c r="AB1299" s="1676"/>
    </row>
    <row r="1300" ht="33.75" customHeight="1">
      <c r="A1300" s="1631" t="s">
        <v>56</v>
      </c>
      <c r="B1300" s="1795">
        <v>45485.0</v>
      </c>
      <c r="C1300" s="1185" t="s">
        <v>301</v>
      </c>
      <c r="D1300" s="203" t="s">
        <v>17779</v>
      </c>
      <c r="E1300" s="1633"/>
      <c r="F1300" s="1633">
        <v>1898.0</v>
      </c>
      <c r="G1300" s="1633" t="s">
        <v>10646</v>
      </c>
      <c r="H1300" s="1633" t="s">
        <v>17785</v>
      </c>
      <c r="I1300" s="1633" t="s">
        <v>17795</v>
      </c>
      <c r="J1300" s="1633" t="s">
        <v>17796</v>
      </c>
      <c r="K1300" s="1633" t="s">
        <v>17797</v>
      </c>
      <c r="L1300" s="1634" t="s">
        <v>17798</v>
      </c>
      <c r="M1300" s="1635" t="s">
        <v>11800</v>
      </c>
      <c r="N1300" s="1636" t="s">
        <v>17799</v>
      </c>
      <c r="O1300" s="1636"/>
      <c r="P1300" s="1636"/>
      <c r="Q1300" s="1678"/>
      <c r="R1300" s="1648"/>
      <c r="S1300" s="1650"/>
      <c r="T1300" s="1678"/>
      <c r="U1300" s="1648"/>
      <c r="V1300" s="1648"/>
      <c r="W1300" s="1648"/>
      <c r="X1300" s="1648"/>
      <c r="Y1300" s="1649"/>
      <c r="Z1300" s="1650"/>
      <c r="AA1300" s="1679"/>
      <c r="AB1300" s="1680"/>
    </row>
    <row r="1301" ht="33.75" customHeight="1">
      <c r="A1301" s="1725" t="s">
        <v>87</v>
      </c>
      <c r="B1301" s="1657"/>
      <c r="C1301" s="1185" t="s">
        <v>301</v>
      </c>
      <c r="D1301" s="1657"/>
      <c r="E1301" s="1657"/>
      <c r="F1301" s="1657">
        <v>1899.0</v>
      </c>
      <c r="G1301" s="1658" t="s">
        <v>10646</v>
      </c>
      <c r="H1301" s="1657" t="s">
        <v>17785</v>
      </c>
      <c r="I1301" s="1657" t="s">
        <v>17800</v>
      </c>
      <c r="J1301" s="1657" t="s">
        <v>17801</v>
      </c>
      <c r="K1301" s="1657" t="s">
        <v>17802</v>
      </c>
      <c r="L1301" s="1659" t="s">
        <v>17803</v>
      </c>
      <c r="M1301" s="1660" t="s">
        <v>11800</v>
      </c>
      <c r="N1301" s="1661" t="s">
        <v>17804</v>
      </c>
      <c r="O1301" s="1661"/>
      <c r="P1301" s="1662"/>
      <c r="Q1301" s="1674"/>
      <c r="R1301" s="1666"/>
      <c r="S1301" s="1668"/>
      <c r="T1301" s="1674"/>
      <c r="U1301" s="1666"/>
      <c r="V1301" s="1666"/>
      <c r="W1301" s="1666"/>
      <c r="X1301" s="1666"/>
      <c r="Y1301" s="1667"/>
      <c r="Z1301" s="1668"/>
      <c r="AA1301" s="1675" t="s">
        <v>17805</v>
      </c>
      <c r="AB1301" s="1676"/>
    </row>
    <row r="1302" ht="33.75" customHeight="1">
      <c r="A1302" s="1340" t="s">
        <v>35</v>
      </c>
      <c r="B1302" s="1764">
        <v>45498.0</v>
      </c>
      <c r="C1302" s="1801" t="s">
        <v>301</v>
      </c>
      <c r="D1302" s="1799" t="s">
        <v>5529</v>
      </c>
      <c r="E1302" s="1657"/>
      <c r="F1302" s="1657">
        <v>1900.0</v>
      </c>
      <c r="G1302" s="1658" t="s">
        <v>10646</v>
      </c>
      <c r="H1302" s="1657" t="s">
        <v>17806</v>
      </c>
      <c r="I1302" s="1657" t="s">
        <v>17807</v>
      </c>
      <c r="J1302" s="1657" t="s">
        <v>17808</v>
      </c>
      <c r="K1302" s="1657" t="s">
        <v>17809</v>
      </c>
      <c r="L1302" s="1659" t="s">
        <v>17810</v>
      </c>
      <c r="M1302" s="1660" t="s">
        <v>11800</v>
      </c>
      <c r="N1302" s="1661" t="s">
        <v>10734</v>
      </c>
      <c r="O1302" s="1661"/>
      <c r="P1302" s="1662"/>
      <c r="Q1302" s="1674"/>
      <c r="R1302" s="1666"/>
      <c r="S1302" s="1668"/>
      <c r="T1302" s="1674"/>
      <c r="U1302" s="1666"/>
      <c r="V1302" s="1666"/>
      <c r="W1302" s="1666"/>
      <c r="X1302" s="1666"/>
      <c r="Y1302" s="1667"/>
      <c r="Z1302" s="1668"/>
      <c r="AA1302" s="1675" t="s">
        <v>17492</v>
      </c>
      <c r="AB1302" s="1676"/>
    </row>
    <row r="1303" ht="33.75" customHeight="1">
      <c r="A1303" s="1631" t="s">
        <v>56</v>
      </c>
      <c r="B1303" s="1795">
        <v>45485.0</v>
      </c>
      <c r="C1303" s="1185" t="s">
        <v>301</v>
      </c>
      <c r="D1303" s="203" t="s">
        <v>17811</v>
      </c>
      <c r="E1303" s="1633"/>
      <c r="F1303" s="1633">
        <v>1901.0</v>
      </c>
      <c r="G1303" s="1633" t="s">
        <v>10646</v>
      </c>
      <c r="H1303" s="1633" t="s">
        <v>17806</v>
      </c>
      <c r="I1303" s="1633" t="s">
        <v>17812</v>
      </c>
      <c r="J1303" s="1633" t="s">
        <v>17813</v>
      </c>
      <c r="K1303" s="1633" t="s">
        <v>17814</v>
      </c>
      <c r="L1303" s="1634" t="s">
        <v>17815</v>
      </c>
      <c r="M1303" s="1635" t="s">
        <v>11800</v>
      </c>
      <c r="N1303" s="1636" t="s">
        <v>17816</v>
      </c>
      <c r="O1303" s="1636"/>
      <c r="P1303" s="1636"/>
      <c r="Q1303" s="1678"/>
      <c r="R1303" s="1648"/>
      <c r="S1303" s="1650"/>
      <c r="T1303" s="1678"/>
      <c r="U1303" s="1648"/>
      <c r="V1303" s="1648"/>
      <c r="W1303" s="1648"/>
      <c r="X1303" s="1648"/>
      <c r="Y1303" s="1649"/>
      <c r="Z1303" s="1650"/>
      <c r="AA1303" s="1679"/>
      <c r="AB1303" s="1680"/>
    </row>
    <row r="1304" ht="33.75" customHeight="1">
      <c r="A1304" s="1631" t="s">
        <v>87</v>
      </c>
      <c r="B1304" s="1795">
        <v>45480.0</v>
      </c>
      <c r="C1304" s="1185" t="s">
        <v>301</v>
      </c>
      <c r="D1304" s="1698" t="s">
        <v>17811</v>
      </c>
      <c r="E1304" s="1633"/>
      <c r="F1304" s="1633">
        <v>1902.0</v>
      </c>
      <c r="G1304" s="1633" t="s">
        <v>10646</v>
      </c>
      <c r="H1304" s="1633" t="s">
        <v>17806</v>
      </c>
      <c r="I1304" s="1633" t="s">
        <v>17817</v>
      </c>
      <c r="J1304" s="1633" t="s">
        <v>17818</v>
      </c>
      <c r="K1304" s="1633" t="s">
        <v>17819</v>
      </c>
      <c r="L1304" s="1634" t="s">
        <v>17820</v>
      </c>
      <c r="M1304" s="1635" t="s">
        <v>11800</v>
      </c>
      <c r="N1304" s="1636" t="s">
        <v>17821</v>
      </c>
      <c r="O1304" s="1636"/>
      <c r="P1304" s="1636"/>
      <c r="Q1304" s="1678"/>
      <c r="R1304" s="1648"/>
      <c r="S1304" s="1650"/>
      <c r="T1304" s="1678"/>
      <c r="U1304" s="1648"/>
      <c r="V1304" s="1648"/>
      <c r="W1304" s="1648"/>
      <c r="X1304" s="1648"/>
      <c r="Y1304" s="1649"/>
      <c r="Z1304" s="1650"/>
      <c r="AA1304" s="1679"/>
      <c r="AB1304" s="1680"/>
    </row>
    <row r="1305" ht="33.75" customHeight="1">
      <c r="A1305" s="1340" t="s">
        <v>35</v>
      </c>
      <c r="B1305" s="1821">
        <v>45499.0</v>
      </c>
      <c r="C1305" s="1801" t="s">
        <v>301</v>
      </c>
      <c r="D1305" s="1799" t="s">
        <v>1544</v>
      </c>
      <c r="E1305" s="1657"/>
      <c r="F1305" s="1657">
        <v>1903.0</v>
      </c>
      <c r="G1305" s="1658" t="s">
        <v>10646</v>
      </c>
      <c r="H1305" s="1657" t="s">
        <v>17806</v>
      </c>
      <c r="I1305" s="1657" t="s">
        <v>17822</v>
      </c>
      <c r="J1305" s="1657" t="s">
        <v>17823</v>
      </c>
      <c r="K1305" s="1657" t="s">
        <v>17824</v>
      </c>
      <c r="L1305" s="1659" t="s">
        <v>17825</v>
      </c>
      <c r="M1305" s="1660" t="s">
        <v>11800</v>
      </c>
      <c r="N1305" s="1661" t="s">
        <v>17826</v>
      </c>
      <c r="O1305" s="1661"/>
      <c r="P1305" s="1662"/>
      <c r="Q1305" s="1674"/>
      <c r="R1305" s="1666"/>
      <c r="S1305" s="1668"/>
      <c r="T1305" s="1674"/>
      <c r="U1305" s="1666"/>
      <c r="V1305" s="1666"/>
      <c r="W1305" s="1666"/>
      <c r="X1305" s="1666"/>
      <c r="Y1305" s="1667"/>
      <c r="Z1305" s="1668"/>
      <c r="AA1305" s="1675"/>
      <c r="AB1305" s="1676"/>
    </row>
    <row r="1306" ht="33.75" customHeight="1">
      <c r="A1306" s="1631" t="s">
        <v>56</v>
      </c>
      <c r="B1306" s="1795">
        <v>45485.0</v>
      </c>
      <c r="C1306" s="1185" t="s">
        <v>301</v>
      </c>
      <c r="D1306" s="203" t="s">
        <v>17779</v>
      </c>
      <c r="E1306" s="1633"/>
      <c r="F1306" s="1633">
        <v>1904.0</v>
      </c>
      <c r="G1306" s="1633" t="s">
        <v>10646</v>
      </c>
      <c r="H1306" s="1633" t="s">
        <v>17806</v>
      </c>
      <c r="I1306" s="1633" t="s">
        <v>17827</v>
      </c>
      <c r="J1306" s="1633" t="s">
        <v>17828</v>
      </c>
      <c r="K1306" s="1633" t="s">
        <v>17829</v>
      </c>
      <c r="L1306" s="1634" t="s">
        <v>17830</v>
      </c>
      <c r="M1306" s="1635" t="s">
        <v>11800</v>
      </c>
      <c r="N1306" s="1636" t="s">
        <v>17831</v>
      </c>
      <c r="O1306" s="1636"/>
      <c r="P1306" s="1636"/>
      <c r="Q1306" s="1678"/>
      <c r="R1306" s="1648"/>
      <c r="S1306" s="1650"/>
      <c r="T1306" s="1678"/>
      <c r="U1306" s="1648"/>
      <c r="V1306" s="1648"/>
      <c r="W1306" s="1648"/>
      <c r="X1306" s="1648"/>
      <c r="Y1306" s="1649"/>
      <c r="Z1306" s="1650"/>
      <c r="AA1306" s="1679"/>
      <c r="AB1306" s="1680"/>
    </row>
    <row r="1307" ht="33.75" customHeight="1">
      <c r="A1307" s="1725" t="s">
        <v>87</v>
      </c>
      <c r="B1307" s="1657"/>
      <c r="C1307" s="1185" t="s">
        <v>301</v>
      </c>
      <c r="D1307" s="1657"/>
      <c r="E1307" s="1657"/>
      <c r="F1307" s="1657">
        <v>1905.0</v>
      </c>
      <c r="G1307" s="1658" t="s">
        <v>10646</v>
      </c>
      <c r="H1307" s="1657" t="s">
        <v>17806</v>
      </c>
      <c r="I1307" s="1657" t="s">
        <v>17832</v>
      </c>
      <c r="J1307" s="1657" t="s">
        <v>17833</v>
      </c>
      <c r="K1307" s="1657" t="s">
        <v>17834</v>
      </c>
      <c r="L1307" s="1659" t="s">
        <v>17835</v>
      </c>
      <c r="M1307" s="1660" t="s">
        <v>11800</v>
      </c>
      <c r="N1307" s="1661" t="s">
        <v>17836</v>
      </c>
      <c r="O1307" s="1661"/>
      <c r="P1307" s="1662"/>
      <c r="Q1307" s="1674"/>
      <c r="R1307" s="1666"/>
      <c r="S1307" s="1668"/>
      <c r="T1307" s="1674"/>
      <c r="U1307" s="1666"/>
      <c r="V1307" s="1666"/>
      <c r="W1307" s="1666"/>
      <c r="X1307" s="1666"/>
      <c r="Y1307" s="1667"/>
      <c r="Z1307" s="1668"/>
      <c r="AA1307" s="1675"/>
      <c r="AB1307" s="1676"/>
    </row>
    <row r="1308" ht="33.75" customHeight="1">
      <c r="A1308" s="1340" t="s">
        <v>35</v>
      </c>
      <c r="B1308" s="1821">
        <v>45499.0</v>
      </c>
      <c r="C1308" s="1801" t="s">
        <v>301</v>
      </c>
      <c r="D1308" s="1799" t="s">
        <v>1544</v>
      </c>
      <c r="E1308" s="1657"/>
      <c r="F1308" s="1657">
        <v>1906.0</v>
      </c>
      <c r="G1308" s="1658" t="s">
        <v>10646</v>
      </c>
      <c r="H1308" s="1657" t="s">
        <v>17806</v>
      </c>
      <c r="I1308" s="1657" t="s">
        <v>17837</v>
      </c>
      <c r="J1308" s="1657" t="s">
        <v>17838</v>
      </c>
      <c r="K1308" s="1657" t="s">
        <v>17839</v>
      </c>
      <c r="L1308" s="1659" t="s">
        <v>17840</v>
      </c>
      <c r="M1308" s="1660" t="s">
        <v>11800</v>
      </c>
      <c r="N1308" s="1661" t="s">
        <v>17841</v>
      </c>
      <c r="O1308" s="1661"/>
      <c r="P1308" s="1662"/>
      <c r="Q1308" s="1674"/>
      <c r="R1308" s="1666"/>
      <c r="S1308" s="1668"/>
      <c r="T1308" s="1674"/>
      <c r="U1308" s="1666"/>
      <c r="V1308" s="1666"/>
      <c r="W1308" s="1666"/>
      <c r="X1308" s="1666"/>
      <c r="Y1308" s="1667"/>
      <c r="Z1308" s="1668"/>
      <c r="AA1308" s="1675" t="s">
        <v>17557</v>
      </c>
      <c r="AB1308" s="1676"/>
    </row>
    <row r="1309" ht="33.75" customHeight="1">
      <c r="A1309" s="1631" t="s">
        <v>56</v>
      </c>
      <c r="B1309" s="1795">
        <v>45485.0</v>
      </c>
      <c r="C1309" s="1185" t="s">
        <v>301</v>
      </c>
      <c r="D1309" s="203" t="s">
        <v>17842</v>
      </c>
      <c r="E1309" s="1633"/>
      <c r="F1309" s="1633">
        <v>1907.0</v>
      </c>
      <c r="G1309" s="1633" t="s">
        <v>10646</v>
      </c>
      <c r="H1309" s="1633" t="s">
        <v>17806</v>
      </c>
      <c r="I1309" s="1633" t="s">
        <v>17843</v>
      </c>
      <c r="J1309" s="1633" t="s">
        <v>17844</v>
      </c>
      <c r="K1309" s="1633" t="s">
        <v>17845</v>
      </c>
      <c r="L1309" s="1634" t="s">
        <v>17846</v>
      </c>
      <c r="M1309" s="1635" t="s">
        <v>11800</v>
      </c>
      <c r="N1309" s="1636" t="s">
        <v>17847</v>
      </c>
      <c r="O1309" s="1636"/>
      <c r="P1309" s="1636"/>
      <c r="Q1309" s="1678"/>
      <c r="R1309" s="1648"/>
      <c r="S1309" s="1650"/>
      <c r="T1309" s="1678"/>
      <c r="U1309" s="1648"/>
      <c r="V1309" s="1648"/>
      <c r="W1309" s="1648"/>
      <c r="X1309" s="1648"/>
      <c r="Y1309" s="1649"/>
      <c r="Z1309" s="1650"/>
      <c r="AA1309" s="1679" t="s">
        <v>17848</v>
      </c>
      <c r="AB1309" s="1680"/>
    </row>
    <row r="1310" ht="33.75" customHeight="1">
      <c r="A1310" s="1725" t="s">
        <v>87</v>
      </c>
      <c r="B1310" s="1657"/>
      <c r="C1310" s="1185" t="s">
        <v>301</v>
      </c>
      <c r="D1310" s="1657"/>
      <c r="E1310" s="1657"/>
      <c r="F1310" s="1657">
        <v>1908.0</v>
      </c>
      <c r="G1310" s="1658" t="s">
        <v>10646</v>
      </c>
      <c r="H1310" s="1657" t="s">
        <v>17806</v>
      </c>
      <c r="I1310" s="1657" t="s">
        <v>17849</v>
      </c>
      <c r="J1310" s="1657" t="s">
        <v>17850</v>
      </c>
      <c r="K1310" s="1657" t="s">
        <v>17851</v>
      </c>
      <c r="L1310" s="1659" t="s">
        <v>17852</v>
      </c>
      <c r="M1310" s="1660" t="s">
        <v>11800</v>
      </c>
      <c r="N1310" s="1661" t="s">
        <v>17853</v>
      </c>
      <c r="O1310" s="1661"/>
      <c r="P1310" s="1662"/>
      <c r="Q1310" s="1674"/>
      <c r="R1310" s="1666"/>
      <c r="S1310" s="1668"/>
      <c r="T1310" s="1674"/>
      <c r="U1310" s="1666"/>
      <c r="V1310" s="1666"/>
      <c r="W1310" s="1666"/>
      <c r="X1310" s="1666"/>
      <c r="Y1310" s="1667"/>
      <c r="Z1310" s="1668"/>
      <c r="AA1310" s="1675"/>
      <c r="AB1310" s="1676"/>
    </row>
    <row r="1311" ht="33.75" customHeight="1">
      <c r="A1311" s="1340" t="s">
        <v>35</v>
      </c>
      <c r="B1311" s="1821">
        <v>45499.0</v>
      </c>
      <c r="C1311" s="1801" t="s">
        <v>301</v>
      </c>
      <c r="D1311" s="1799" t="s">
        <v>1544</v>
      </c>
      <c r="E1311" s="1657"/>
      <c r="F1311" s="1657">
        <v>1909.0</v>
      </c>
      <c r="G1311" s="1658" t="s">
        <v>10646</v>
      </c>
      <c r="H1311" s="1657" t="s">
        <v>17854</v>
      </c>
      <c r="I1311" s="1657" t="s">
        <v>17855</v>
      </c>
      <c r="J1311" s="1657" t="s">
        <v>17856</v>
      </c>
      <c r="K1311" s="1657" t="s">
        <v>17857</v>
      </c>
      <c r="L1311" s="1659" t="s">
        <v>17858</v>
      </c>
      <c r="M1311" s="1660" t="s">
        <v>11800</v>
      </c>
      <c r="N1311" s="1661" t="s">
        <v>17859</v>
      </c>
      <c r="O1311" s="1661"/>
      <c r="P1311" s="1662"/>
      <c r="Q1311" s="1674"/>
      <c r="R1311" s="1666"/>
      <c r="S1311" s="1668"/>
      <c r="T1311" s="1674"/>
      <c r="U1311" s="1666"/>
      <c r="V1311" s="1666"/>
      <c r="W1311" s="1666"/>
      <c r="X1311" s="1666"/>
      <c r="Y1311" s="1667"/>
      <c r="Z1311" s="1668"/>
      <c r="AA1311" s="1675"/>
      <c r="AB1311" s="1676"/>
    </row>
    <row r="1312" ht="33.75" customHeight="1">
      <c r="A1312" s="1631" t="s">
        <v>56</v>
      </c>
      <c r="B1312" s="1795">
        <v>45485.0</v>
      </c>
      <c r="C1312" s="1185" t="s">
        <v>301</v>
      </c>
      <c r="D1312" s="203" t="s">
        <v>10355</v>
      </c>
      <c r="E1312" s="1633"/>
      <c r="F1312" s="1633">
        <v>1910.0</v>
      </c>
      <c r="G1312" s="1633" t="s">
        <v>10646</v>
      </c>
      <c r="H1312" s="1633" t="s">
        <v>17854</v>
      </c>
      <c r="I1312" s="1633" t="s">
        <v>17860</v>
      </c>
      <c r="J1312" s="1633" t="s">
        <v>17861</v>
      </c>
      <c r="K1312" s="1633" t="s">
        <v>17862</v>
      </c>
      <c r="L1312" s="1634" t="s">
        <v>17863</v>
      </c>
      <c r="M1312" s="1635" t="s">
        <v>11800</v>
      </c>
      <c r="N1312" s="1636" t="s">
        <v>2023</v>
      </c>
      <c r="O1312" s="1636"/>
      <c r="P1312" s="1636"/>
      <c r="Q1312" s="1678"/>
      <c r="R1312" s="1648"/>
      <c r="S1312" s="1650"/>
      <c r="T1312" s="1678"/>
      <c r="U1312" s="1648"/>
      <c r="V1312" s="1648"/>
      <c r="W1312" s="1648"/>
      <c r="X1312" s="1648"/>
      <c r="Y1312" s="1649"/>
      <c r="Z1312" s="1650"/>
      <c r="AA1312" s="1679"/>
      <c r="AB1312" s="1680"/>
    </row>
    <row r="1313" ht="33.75" customHeight="1">
      <c r="A1313" s="1725" t="s">
        <v>87</v>
      </c>
      <c r="B1313" s="1657"/>
      <c r="C1313" s="1185" t="s">
        <v>301</v>
      </c>
      <c r="D1313" s="1657"/>
      <c r="E1313" s="1657"/>
      <c r="F1313" s="1657">
        <v>1911.0</v>
      </c>
      <c r="G1313" s="1658" t="s">
        <v>10646</v>
      </c>
      <c r="H1313" s="1657" t="s">
        <v>17854</v>
      </c>
      <c r="I1313" s="1657" t="s">
        <v>17864</v>
      </c>
      <c r="J1313" s="1657" t="s">
        <v>17865</v>
      </c>
      <c r="K1313" s="1657" t="s">
        <v>17866</v>
      </c>
      <c r="L1313" s="1659" t="s">
        <v>17867</v>
      </c>
      <c r="M1313" s="1660" t="s">
        <v>11800</v>
      </c>
      <c r="N1313" s="1661"/>
      <c r="O1313" s="1661"/>
      <c r="P1313" s="1662"/>
      <c r="Q1313" s="1674"/>
      <c r="R1313" s="1666"/>
      <c r="S1313" s="1668"/>
      <c r="T1313" s="1674"/>
      <c r="U1313" s="1666"/>
      <c r="V1313" s="1666"/>
      <c r="W1313" s="1666"/>
      <c r="X1313" s="1666"/>
      <c r="Y1313" s="1667"/>
      <c r="Z1313" s="1668"/>
      <c r="AA1313" s="1675"/>
      <c r="AB1313" s="1676"/>
    </row>
    <row r="1314" ht="33.75" customHeight="1">
      <c r="A1314" s="1340" t="s">
        <v>35</v>
      </c>
      <c r="B1314" s="1821">
        <v>45499.0</v>
      </c>
      <c r="C1314" s="1801" t="s">
        <v>301</v>
      </c>
      <c r="D1314" s="1799" t="s">
        <v>10355</v>
      </c>
      <c r="E1314" s="1657"/>
      <c r="F1314" s="1657">
        <v>1912.0</v>
      </c>
      <c r="G1314" s="1658" t="s">
        <v>10646</v>
      </c>
      <c r="H1314" s="1657" t="s">
        <v>17868</v>
      </c>
      <c r="I1314" s="1657" t="s">
        <v>17869</v>
      </c>
      <c r="J1314" s="1657" t="s">
        <v>17870</v>
      </c>
      <c r="K1314" s="1657" t="s">
        <v>17871</v>
      </c>
      <c r="L1314" s="1659" t="s">
        <v>17872</v>
      </c>
      <c r="M1314" s="1660" t="s">
        <v>11800</v>
      </c>
      <c r="N1314" s="1661" t="s">
        <v>17873</v>
      </c>
      <c r="O1314" s="1661"/>
      <c r="P1314" s="1662"/>
      <c r="Q1314" s="1674"/>
      <c r="R1314" s="1666"/>
      <c r="S1314" s="1668"/>
      <c r="T1314" s="1674"/>
      <c r="U1314" s="1666"/>
      <c r="V1314" s="1666"/>
      <c r="W1314" s="1666"/>
      <c r="X1314" s="1666"/>
      <c r="Y1314" s="1667"/>
      <c r="Z1314" s="1668"/>
      <c r="AA1314" s="1675"/>
      <c r="AB1314" s="1676"/>
    </row>
    <row r="1315" ht="33.75" customHeight="1">
      <c r="A1315" s="1631" t="s">
        <v>56</v>
      </c>
      <c r="B1315" s="1795">
        <v>45485.0</v>
      </c>
      <c r="C1315" s="1185" t="s">
        <v>301</v>
      </c>
      <c r="D1315" s="203" t="s">
        <v>10355</v>
      </c>
      <c r="E1315" s="1633"/>
      <c r="F1315" s="1633">
        <v>1913.0</v>
      </c>
      <c r="G1315" s="1633" t="s">
        <v>10646</v>
      </c>
      <c r="H1315" s="1633" t="s">
        <v>17868</v>
      </c>
      <c r="I1315" s="1633" t="s">
        <v>17874</v>
      </c>
      <c r="J1315" s="1633" t="s">
        <v>17875</v>
      </c>
      <c r="K1315" s="1633" t="s">
        <v>17876</v>
      </c>
      <c r="L1315" s="1634" t="s">
        <v>17877</v>
      </c>
      <c r="M1315" s="1635" t="s">
        <v>11800</v>
      </c>
      <c r="N1315" s="1636" t="s">
        <v>17878</v>
      </c>
      <c r="O1315" s="1636"/>
      <c r="P1315" s="1636"/>
      <c r="Q1315" s="1678"/>
      <c r="R1315" s="1648"/>
      <c r="S1315" s="1650"/>
      <c r="T1315" s="1678"/>
      <c r="U1315" s="1648"/>
      <c r="V1315" s="1648"/>
      <c r="W1315" s="1648"/>
      <c r="X1315" s="1648"/>
      <c r="Y1315" s="1649"/>
      <c r="Z1315" s="1650"/>
      <c r="AA1315" s="1679" t="s">
        <v>17879</v>
      </c>
      <c r="AB1315" s="1680"/>
    </row>
    <row r="1316" ht="33.75" customHeight="1">
      <c r="A1316" s="1725" t="s">
        <v>87</v>
      </c>
      <c r="B1316" s="1657"/>
      <c r="C1316" s="1185" t="s">
        <v>301</v>
      </c>
      <c r="D1316" s="1657"/>
      <c r="E1316" s="1657"/>
      <c r="F1316" s="1657">
        <v>1914.0</v>
      </c>
      <c r="G1316" s="1658" t="s">
        <v>10646</v>
      </c>
      <c r="H1316" s="1657" t="s">
        <v>17868</v>
      </c>
      <c r="I1316" s="1657" t="s">
        <v>17880</v>
      </c>
      <c r="J1316" s="1657" t="s">
        <v>17881</v>
      </c>
      <c r="K1316" s="1657" t="s">
        <v>17882</v>
      </c>
      <c r="L1316" s="1659" t="s">
        <v>17883</v>
      </c>
      <c r="M1316" s="1660" t="s">
        <v>11800</v>
      </c>
      <c r="N1316" s="1661"/>
      <c r="O1316" s="1661"/>
      <c r="P1316" s="1662"/>
      <c r="Q1316" s="1674"/>
      <c r="R1316" s="1666"/>
      <c r="S1316" s="1668"/>
      <c r="T1316" s="1674"/>
      <c r="U1316" s="1666"/>
      <c r="V1316" s="1666"/>
      <c r="W1316" s="1666"/>
      <c r="X1316" s="1666"/>
      <c r="Y1316" s="1667"/>
      <c r="Z1316" s="1668"/>
      <c r="AA1316" s="1675" t="s">
        <v>17884</v>
      </c>
      <c r="AB1316" s="1676"/>
    </row>
    <row r="1317" ht="33.75" customHeight="1">
      <c r="A1317" s="1340" t="s">
        <v>35</v>
      </c>
      <c r="B1317" s="1821">
        <v>45499.0</v>
      </c>
      <c r="C1317" s="1801" t="s">
        <v>301</v>
      </c>
      <c r="D1317" s="1799" t="s">
        <v>1544</v>
      </c>
      <c r="E1317" s="1657"/>
      <c r="F1317" s="1657">
        <v>1915.0</v>
      </c>
      <c r="G1317" s="1658" t="s">
        <v>10646</v>
      </c>
      <c r="H1317" s="1657" t="s">
        <v>17868</v>
      </c>
      <c r="I1317" s="1657" t="s">
        <v>17885</v>
      </c>
      <c r="J1317" s="1657" t="s">
        <v>17886</v>
      </c>
      <c r="K1317" s="1657" t="s">
        <v>17887</v>
      </c>
      <c r="L1317" s="1659" t="s">
        <v>17888</v>
      </c>
      <c r="M1317" s="1660" t="s">
        <v>11800</v>
      </c>
      <c r="N1317" s="1661" t="s">
        <v>17889</v>
      </c>
      <c r="O1317" s="1661"/>
      <c r="P1317" s="1662"/>
      <c r="Q1317" s="1674"/>
      <c r="R1317" s="1666"/>
      <c r="S1317" s="1668"/>
      <c r="T1317" s="1674"/>
      <c r="U1317" s="1666"/>
      <c r="V1317" s="1666"/>
      <c r="W1317" s="1666"/>
      <c r="X1317" s="1666"/>
      <c r="Y1317" s="1667"/>
      <c r="Z1317" s="1668"/>
      <c r="AA1317" s="1675"/>
      <c r="AB1317" s="1676"/>
    </row>
    <row r="1318" ht="33.75" customHeight="1">
      <c r="A1318" s="1631" t="s">
        <v>56</v>
      </c>
      <c r="B1318" s="1795">
        <v>45485.0</v>
      </c>
      <c r="C1318" s="1185" t="s">
        <v>301</v>
      </c>
      <c r="D1318" s="203" t="s">
        <v>862</v>
      </c>
      <c r="E1318" s="1633"/>
      <c r="F1318" s="1633">
        <v>1916.0</v>
      </c>
      <c r="G1318" s="1633" t="s">
        <v>10646</v>
      </c>
      <c r="H1318" s="1633" t="s">
        <v>17868</v>
      </c>
      <c r="I1318" s="1633" t="s">
        <v>17890</v>
      </c>
      <c r="J1318" s="1633" t="s">
        <v>17891</v>
      </c>
      <c r="K1318" s="1633" t="s">
        <v>17892</v>
      </c>
      <c r="L1318" s="1634" t="s">
        <v>17893</v>
      </c>
      <c r="M1318" s="1635" t="s">
        <v>11800</v>
      </c>
      <c r="N1318" s="1636" t="s">
        <v>17894</v>
      </c>
      <c r="O1318" s="1636"/>
      <c r="P1318" s="1636"/>
      <c r="Q1318" s="1678"/>
      <c r="R1318" s="1648"/>
      <c r="S1318" s="1650"/>
      <c r="T1318" s="1678"/>
      <c r="U1318" s="1648"/>
      <c r="V1318" s="1648"/>
      <c r="W1318" s="1648"/>
      <c r="X1318" s="1648"/>
      <c r="Y1318" s="1649"/>
      <c r="Z1318" s="1650"/>
      <c r="AA1318" s="1679"/>
      <c r="AB1318" s="1680"/>
    </row>
    <row r="1319" ht="33.75" customHeight="1">
      <c r="A1319" s="1725" t="s">
        <v>87</v>
      </c>
      <c r="B1319" s="1657"/>
      <c r="C1319" s="1185" t="s">
        <v>301</v>
      </c>
      <c r="D1319" s="1657"/>
      <c r="E1319" s="1657"/>
      <c r="F1319" s="1657">
        <v>1917.0</v>
      </c>
      <c r="G1319" s="1658" t="s">
        <v>10646</v>
      </c>
      <c r="H1319" s="1657" t="s">
        <v>17895</v>
      </c>
      <c r="I1319" s="1657" t="s">
        <v>17896</v>
      </c>
      <c r="J1319" s="1657" t="s">
        <v>17897</v>
      </c>
      <c r="K1319" s="1657" t="s">
        <v>17898</v>
      </c>
      <c r="L1319" s="1659" t="s">
        <v>17899</v>
      </c>
      <c r="M1319" s="1660" t="s">
        <v>11800</v>
      </c>
      <c r="N1319" s="1661" t="s">
        <v>17900</v>
      </c>
      <c r="O1319" s="1661"/>
      <c r="P1319" s="1662"/>
      <c r="Q1319" s="1674"/>
      <c r="R1319" s="1666"/>
      <c r="S1319" s="1668"/>
      <c r="T1319" s="1674"/>
      <c r="U1319" s="1666"/>
      <c r="V1319" s="1666"/>
      <c r="W1319" s="1666"/>
      <c r="X1319" s="1666"/>
      <c r="Y1319" s="1667"/>
      <c r="Z1319" s="1668"/>
      <c r="AA1319" s="1675"/>
      <c r="AB1319" s="1676"/>
    </row>
    <row r="1320" ht="33.75" customHeight="1">
      <c r="A1320" s="1340" t="s">
        <v>35</v>
      </c>
      <c r="B1320" s="1821">
        <v>45499.0</v>
      </c>
      <c r="C1320" s="1801" t="s">
        <v>301</v>
      </c>
      <c r="D1320" s="1799" t="s">
        <v>5529</v>
      </c>
      <c r="E1320" s="1657"/>
      <c r="F1320" s="1657">
        <v>1918.0</v>
      </c>
      <c r="G1320" s="1658" t="s">
        <v>10646</v>
      </c>
      <c r="H1320" s="1657" t="s">
        <v>17895</v>
      </c>
      <c r="I1320" s="1657" t="s">
        <v>17901</v>
      </c>
      <c r="J1320" s="1657" t="s">
        <v>17902</v>
      </c>
      <c r="K1320" s="1657" t="s">
        <v>17903</v>
      </c>
      <c r="L1320" s="1659" t="s">
        <v>17904</v>
      </c>
      <c r="M1320" s="1660" t="s">
        <v>11800</v>
      </c>
      <c r="N1320" s="1661" t="s">
        <v>17905</v>
      </c>
      <c r="O1320" s="1661"/>
      <c r="P1320" s="1662"/>
      <c r="Q1320" s="1674"/>
      <c r="R1320" s="1666"/>
      <c r="S1320" s="1668"/>
      <c r="T1320" s="1674"/>
      <c r="U1320" s="1666"/>
      <c r="V1320" s="1666"/>
      <c r="W1320" s="1666"/>
      <c r="X1320" s="1666"/>
      <c r="Y1320" s="1667"/>
      <c r="Z1320" s="1668"/>
      <c r="AA1320" s="1675"/>
      <c r="AB1320" s="1676"/>
    </row>
    <row r="1321" ht="33.75" customHeight="1">
      <c r="A1321" s="1631" t="s">
        <v>56</v>
      </c>
      <c r="B1321" s="1795">
        <v>45485.0</v>
      </c>
      <c r="C1321" s="1185" t="s">
        <v>301</v>
      </c>
      <c r="D1321" s="203" t="s">
        <v>5713</v>
      </c>
      <c r="E1321" s="1633"/>
      <c r="F1321" s="1633">
        <v>1919.0</v>
      </c>
      <c r="G1321" s="1633" t="s">
        <v>10646</v>
      </c>
      <c r="H1321" s="1633" t="s">
        <v>17895</v>
      </c>
      <c r="I1321" s="1633" t="s">
        <v>17906</v>
      </c>
      <c r="J1321" s="1633" t="s">
        <v>17907</v>
      </c>
      <c r="K1321" s="1633" t="s">
        <v>17908</v>
      </c>
      <c r="L1321" s="1634" t="s">
        <v>17909</v>
      </c>
      <c r="M1321" s="1635" t="s">
        <v>11800</v>
      </c>
      <c r="N1321" s="1636" t="s">
        <v>17910</v>
      </c>
      <c r="O1321" s="1636"/>
      <c r="P1321" s="1636"/>
      <c r="Q1321" s="1678"/>
      <c r="R1321" s="1648"/>
      <c r="S1321" s="1650"/>
      <c r="T1321" s="1678"/>
      <c r="U1321" s="1648"/>
      <c r="V1321" s="1648"/>
      <c r="W1321" s="1648"/>
      <c r="X1321" s="1648"/>
      <c r="Y1321" s="1649"/>
      <c r="Z1321" s="1650"/>
      <c r="AA1321" s="1679"/>
      <c r="AB1321" s="1680"/>
    </row>
    <row r="1322" ht="33.75" customHeight="1">
      <c r="A1322" s="1725" t="s">
        <v>87</v>
      </c>
      <c r="B1322" s="1657"/>
      <c r="C1322" s="1185" t="s">
        <v>301</v>
      </c>
      <c r="D1322" s="1657"/>
      <c r="E1322" s="1657"/>
      <c r="F1322" s="1657">
        <v>1920.0</v>
      </c>
      <c r="G1322" s="1658" t="s">
        <v>10646</v>
      </c>
      <c r="H1322" s="1657" t="s">
        <v>17895</v>
      </c>
      <c r="I1322" s="1657" t="s">
        <v>17911</v>
      </c>
      <c r="J1322" s="1657" t="s">
        <v>17912</v>
      </c>
      <c r="K1322" s="1657" t="s">
        <v>17913</v>
      </c>
      <c r="L1322" s="1659" t="s">
        <v>17914</v>
      </c>
      <c r="M1322" s="1660" t="s">
        <v>11800</v>
      </c>
      <c r="N1322" s="1661" t="s">
        <v>17905</v>
      </c>
      <c r="O1322" s="1661"/>
      <c r="P1322" s="1662"/>
      <c r="Q1322" s="1674"/>
      <c r="R1322" s="1666"/>
      <c r="S1322" s="1668"/>
      <c r="T1322" s="1674"/>
      <c r="U1322" s="1666"/>
      <c r="V1322" s="1666"/>
      <c r="W1322" s="1666"/>
      <c r="X1322" s="1666"/>
      <c r="Y1322" s="1667"/>
      <c r="Z1322" s="1668"/>
      <c r="AA1322" s="1675" t="s">
        <v>17557</v>
      </c>
      <c r="AB1322" s="1676"/>
    </row>
    <row r="1323" ht="33.75" customHeight="1">
      <c r="A1323" s="1340" t="s">
        <v>35</v>
      </c>
      <c r="B1323" s="1821">
        <v>45499.0</v>
      </c>
      <c r="C1323" s="1801" t="s">
        <v>301</v>
      </c>
      <c r="D1323" s="1799" t="s">
        <v>1544</v>
      </c>
      <c r="E1323" s="1657"/>
      <c r="F1323" s="1657">
        <v>1921.0</v>
      </c>
      <c r="G1323" s="1658" t="s">
        <v>10646</v>
      </c>
      <c r="H1323" s="1657" t="s">
        <v>17895</v>
      </c>
      <c r="I1323" s="1657" t="s">
        <v>17915</v>
      </c>
      <c r="J1323" s="1657" t="s">
        <v>17916</v>
      </c>
      <c r="K1323" s="1657" t="s">
        <v>17917</v>
      </c>
      <c r="L1323" s="1659" t="s">
        <v>17918</v>
      </c>
      <c r="M1323" s="1660" t="s">
        <v>11800</v>
      </c>
      <c r="N1323" s="1661" t="s">
        <v>17919</v>
      </c>
      <c r="O1323" s="1661"/>
      <c r="P1323" s="1662"/>
      <c r="Q1323" s="1674"/>
      <c r="R1323" s="1666"/>
      <c r="S1323" s="1668"/>
      <c r="T1323" s="1674"/>
      <c r="U1323" s="1666"/>
      <c r="V1323" s="1666"/>
      <c r="W1323" s="1666"/>
      <c r="X1323" s="1666"/>
      <c r="Y1323" s="1667"/>
      <c r="Z1323" s="1668"/>
      <c r="AA1323" s="1675"/>
      <c r="AB1323" s="1676"/>
    </row>
    <row r="1324" ht="33.75" customHeight="1">
      <c r="A1324" s="1340" t="s">
        <v>56</v>
      </c>
      <c r="B1324" s="1657"/>
      <c r="C1324" s="1185" t="s">
        <v>301</v>
      </c>
      <c r="D1324" s="1793"/>
      <c r="E1324" s="1657"/>
      <c r="F1324" s="1657">
        <v>1922.0</v>
      </c>
      <c r="G1324" s="1658" t="s">
        <v>10646</v>
      </c>
      <c r="H1324" s="1657" t="s">
        <v>17895</v>
      </c>
      <c r="I1324" s="1657" t="s">
        <v>17920</v>
      </c>
      <c r="J1324" s="1657" t="s">
        <v>17921</v>
      </c>
      <c r="K1324" s="1657" t="s">
        <v>17922</v>
      </c>
      <c r="L1324" s="1659" t="s">
        <v>17923</v>
      </c>
      <c r="M1324" s="1660" t="s">
        <v>11800</v>
      </c>
      <c r="N1324" s="1661" t="s">
        <v>17924</v>
      </c>
      <c r="O1324" s="1661"/>
      <c r="P1324" s="1662"/>
      <c r="Q1324" s="1674"/>
      <c r="R1324" s="1666"/>
      <c r="S1324" s="1668"/>
      <c r="T1324" s="1674"/>
      <c r="U1324" s="1666"/>
      <c r="V1324" s="1666"/>
      <c r="W1324" s="1666"/>
      <c r="X1324" s="1666"/>
      <c r="Y1324" s="1667"/>
      <c r="Z1324" s="1668"/>
      <c r="AA1324" s="1675"/>
      <c r="AB1324" s="1676"/>
    </row>
    <row r="1325" ht="33.75" customHeight="1">
      <c r="A1325" s="1725" t="s">
        <v>87</v>
      </c>
      <c r="B1325" s="1657"/>
      <c r="C1325" s="1185" t="s">
        <v>301</v>
      </c>
      <c r="D1325" s="1657"/>
      <c r="E1325" s="1657"/>
      <c r="F1325" s="1657">
        <v>1923.0</v>
      </c>
      <c r="G1325" s="1658" t="s">
        <v>10646</v>
      </c>
      <c r="H1325" s="1657" t="s">
        <v>17895</v>
      </c>
      <c r="I1325" s="1657" t="s">
        <v>17925</v>
      </c>
      <c r="J1325" s="1657" t="s">
        <v>17926</v>
      </c>
      <c r="K1325" s="1657" t="s">
        <v>17927</v>
      </c>
      <c r="L1325" s="1659" t="s">
        <v>17928</v>
      </c>
      <c r="M1325" s="1660" t="s">
        <v>11800</v>
      </c>
      <c r="N1325" s="1661" t="s">
        <v>17929</v>
      </c>
      <c r="O1325" s="1661"/>
      <c r="P1325" s="1662"/>
      <c r="Q1325" s="1674"/>
      <c r="R1325" s="1666"/>
      <c r="S1325" s="1668"/>
      <c r="T1325" s="1674"/>
      <c r="U1325" s="1666"/>
      <c r="V1325" s="1666"/>
      <c r="W1325" s="1666"/>
      <c r="X1325" s="1666"/>
      <c r="Y1325" s="1667"/>
      <c r="Z1325" s="1668"/>
      <c r="AA1325" s="1675"/>
      <c r="AB1325" s="1676"/>
    </row>
    <row r="1326" ht="33.75" customHeight="1">
      <c r="A1326" s="1340" t="s">
        <v>35</v>
      </c>
      <c r="B1326" s="1821">
        <v>45499.0</v>
      </c>
      <c r="C1326" s="1801" t="s">
        <v>301</v>
      </c>
      <c r="D1326" s="1799" t="s">
        <v>1544</v>
      </c>
      <c r="E1326" s="1657"/>
      <c r="F1326" s="1657">
        <v>1924.0</v>
      </c>
      <c r="G1326" s="1658" t="s">
        <v>10646</v>
      </c>
      <c r="H1326" s="1657" t="s">
        <v>17895</v>
      </c>
      <c r="I1326" s="1657" t="s">
        <v>17930</v>
      </c>
      <c r="J1326" s="1657" t="s">
        <v>17931</v>
      </c>
      <c r="K1326" s="1657" t="s">
        <v>17932</v>
      </c>
      <c r="L1326" s="1659" t="s">
        <v>17933</v>
      </c>
      <c r="M1326" s="1660" t="s">
        <v>11800</v>
      </c>
      <c r="N1326" s="1661" t="s">
        <v>17934</v>
      </c>
      <c r="O1326" s="1661"/>
      <c r="P1326" s="1662"/>
      <c r="Q1326" s="1674"/>
      <c r="R1326" s="1666"/>
      <c r="S1326" s="1668"/>
      <c r="T1326" s="1674"/>
      <c r="U1326" s="1666"/>
      <c r="V1326" s="1666"/>
      <c r="W1326" s="1666"/>
      <c r="X1326" s="1666"/>
      <c r="Y1326" s="1667"/>
      <c r="Z1326" s="1668"/>
      <c r="AA1326" s="1675"/>
      <c r="AB1326" s="1676"/>
    </row>
    <row r="1327" ht="33.75" customHeight="1">
      <c r="A1327" s="1340" t="s">
        <v>56</v>
      </c>
      <c r="B1327" s="1657"/>
      <c r="C1327" s="1185" t="s">
        <v>301</v>
      </c>
      <c r="D1327" s="1793"/>
      <c r="E1327" s="1657"/>
      <c r="F1327" s="1657">
        <v>1925.0</v>
      </c>
      <c r="G1327" s="1658" t="s">
        <v>10646</v>
      </c>
      <c r="H1327" s="1657" t="s">
        <v>17895</v>
      </c>
      <c r="I1327" s="1657" t="s">
        <v>17935</v>
      </c>
      <c r="J1327" s="1657" t="s">
        <v>17936</v>
      </c>
      <c r="K1327" s="1657" t="s">
        <v>17937</v>
      </c>
      <c r="L1327" s="1659" t="s">
        <v>17938</v>
      </c>
      <c r="M1327" s="1660" t="s">
        <v>11800</v>
      </c>
      <c r="N1327" s="1661" t="s">
        <v>17939</v>
      </c>
      <c r="O1327" s="1661"/>
      <c r="P1327" s="1662"/>
      <c r="Q1327" s="1674"/>
      <c r="R1327" s="1666"/>
      <c r="S1327" s="1668"/>
      <c r="T1327" s="1674"/>
      <c r="U1327" s="1666"/>
      <c r="V1327" s="1666"/>
      <c r="W1327" s="1666"/>
      <c r="X1327" s="1666"/>
      <c r="Y1327" s="1667"/>
      <c r="Z1327" s="1668"/>
      <c r="AA1327" s="1675"/>
      <c r="AB1327" s="1676"/>
    </row>
    <row r="1328" ht="33.75" customHeight="1">
      <c r="A1328" s="1725" t="s">
        <v>87</v>
      </c>
      <c r="B1328" s="1657"/>
      <c r="C1328" s="1185" t="s">
        <v>301</v>
      </c>
      <c r="D1328" s="1657"/>
      <c r="E1328" s="1657"/>
      <c r="F1328" s="1657">
        <v>1926.0</v>
      </c>
      <c r="G1328" s="1658" t="s">
        <v>10646</v>
      </c>
      <c r="H1328" s="1657" t="s">
        <v>17895</v>
      </c>
      <c r="I1328" s="1657" t="s">
        <v>17940</v>
      </c>
      <c r="J1328" s="1657" t="s">
        <v>17941</v>
      </c>
      <c r="K1328" s="1657" t="s">
        <v>17942</v>
      </c>
      <c r="L1328" s="1659" t="s">
        <v>17943</v>
      </c>
      <c r="M1328" s="1660" t="s">
        <v>11800</v>
      </c>
      <c r="N1328" s="1661" t="s">
        <v>17944</v>
      </c>
      <c r="O1328" s="1661"/>
      <c r="P1328" s="1662"/>
      <c r="Q1328" s="1674"/>
      <c r="R1328" s="1666"/>
      <c r="S1328" s="1668"/>
      <c r="T1328" s="1674"/>
      <c r="U1328" s="1666"/>
      <c r="V1328" s="1666"/>
      <c r="W1328" s="1666"/>
      <c r="X1328" s="1666"/>
      <c r="Y1328" s="1667"/>
      <c r="Z1328" s="1668"/>
      <c r="AA1328" s="1675"/>
      <c r="AB1328" s="1676"/>
    </row>
    <row r="1329" ht="33.75" customHeight="1">
      <c r="A1329" s="1340" t="s">
        <v>35</v>
      </c>
      <c r="B1329" s="1821">
        <v>45499.0</v>
      </c>
      <c r="C1329" s="1801" t="s">
        <v>301</v>
      </c>
      <c r="D1329" s="1799" t="s">
        <v>5529</v>
      </c>
      <c r="E1329" s="1657"/>
      <c r="F1329" s="1657">
        <v>1927.0</v>
      </c>
      <c r="G1329" s="1658" t="s">
        <v>10646</v>
      </c>
      <c r="H1329" s="1657" t="s">
        <v>17895</v>
      </c>
      <c r="I1329" s="1657" t="s">
        <v>17945</v>
      </c>
      <c r="J1329" s="1657" t="s">
        <v>17945</v>
      </c>
      <c r="K1329" s="1657" t="s">
        <v>17946</v>
      </c>
      <c r="L1329" s="1659" t="s">
        <v>17947</v>
      </c>
      <c r="M1329" s="1660" t="s">
        <v>11800</v>
      </c>
      <c r="N1329" s="1661" t="s">
        <v>17948</v>
      </c>
      <c r="O1329" s="1661"/>
      <c r="P1329" s="1662"/>
      <c r="Q1329" s="1674"/>
      <c r="R1329" s="1666"/>
      <c r="S1329" s="1668"/>
      <c r="T1329" s="1674"/>
      <c r="U1329" s="1666"/>
      <c r="V1329" s="1666"/>
      <c r="W1329" s="1666"/>
      <c r="X1329" s="1666"/>
      <c r="Y1329" s="1667"/>
      <c r="Z1329" s="1668"/>
      <c r="AA1329" s="1675" t="s">
        <v>12005</v>
      </c>
      <c r="AB1329" s="1676"/>
    </row>
    <row r="1330" ht="33.75" customHeight="1">
      <c r="A1330" s="1340" t="s">
        <v>56</v>
      </c>
      <c r="B1330" s="1657"/>
      <c r="C1330" s="1185" t="s">
        <v>301</v>
      </c>
      <c r="D1330" s="1793"/>
      <c r="E1330" s="1657"/>
      <c r="F1330" s="1657">
        <v>1928.0</v>
      </c>
      <c r="G1330" s="1658" t="s">
        <v>10646</v>
      </c>
      <c r="H1330" s="1657" t="s">
        <v>17895</v>
      </c>
      <c r="I1330" s="1657" t="s">
        <v>17949</v>
      </c>
      <c r="J1330" s="1657" t="s">
        <v>17950</v>
      </c>
      <c r="K1330" s="1657" t="s">
        <v>17951</v>
      </c>
      <c r="L1330" s="1659" t="s">
        <v>17952</v>
      </c>
      <c r="M1330" s="1660" t="s">
        <v>11800</v>
      </c>
      <c r="N1330" s="1661" t="s">
        <v>17953</v>
      </c>
      <c r="O1330" s="1661"/>
      <c r="P1330" s="1662"/>
      <c r="Q1330" s="1674"/>
      <c r="R1330" s="1666"/>
      <c r="S1330" s="1668"/>
      <c r="T1330" s="1674"/>
      <c r="U1330" s="1666"/>
      <c r="V1330" s="1666"/>
      <c r="W1330" s="1666"/>
      <c r="X1330" s="1666"/>
      <c r="Y1330" s="1667"/>
      <c r="Z1330" s="1668"/>
      <c r="AA1330" s="1675"/>
      <c r="AB1330" s="1676"/>
    </row>
    <row r="1331" ht="33.75" customHeight="1">
      <c r="A1331" s="1725" t="s">
        <v>87</v>
      </c>
      <c r="B1331" s="1657"/>
      <c r="C1331" s="1185" t="s">
        <v>301</v>
      </c>
      <c r="D1331" s="1657"/>
      <c r="E1331" s="1657"/>
      <c r="F1331" s="1657">
        <v>1929.0</v>
      </c>
      <c r="G1331" s="1658" t="s">
        <v>10646</v>
      </c>
      <c r="H1331" s="1657" t="s">
        <v>17895</v>
      </c>
      <c r="I1331" s="1657" t="s">
        <v>17954</v>
      </c>
      <c r="J1331" s="1657" t="s">
        <v>17955</v>
      </c>
      <c r="K1331" s="1657" t="s">
        <v>17956</v>
      </c>
      <c r="L1331" s="1659" t="s">
        <v>17957</v>
      </c>
      <c r="M1331" s="1660" t="s">
        <v>11800</v>
      </c>
      <c r="N1331" s="1661" t="s">
        <v>17958</v>
      </c>
      <c r="O1331" s="1661"/>
      <c r="P1331" s="1662"/>
      <c r="Q1331" s="1674"/>
      <c r="R1331" s="1666"/>
      <c r="S1331" s="1668"/>
      <c r="T1331" s="1674"/>
      <c r="U1331" s="1666"/>
      <c r="V1331" s="1666"/>
      <c r="W1331" s="1666"/>
      <c r="X1331" s="1666"/>
      <c r="Y1331" s="1667"/>
      <c r="Z1331" s="1668"/>
      <c r="AA1331" s="1675"/>
      <c r="AB1331" s="1676"/>
    </row>
    <row r="1332" ht="33.75" customHeight="1">
      <c r="A1332" s="1340" t="s">
        <v>35</v>
      </c>
      <c r="B1332" s="1821">
        <v>45499.0</v>
      </c>
      <c r="C1332" s="1801" t="s">
        <v>301</v>
      </c>
      <c r="D1332" s="1799" t="s">
        <v>5529</v>
      </c>
      <c r="E1332" s="1657"/>
      <c r="F1332" s="1657">
        <v>1930.0</v>
      </c>
      <c r="G1332" s="1658" t="s">
        <v>10646</v>
      </c>
      <c r="H1332" s="1657" t="s">
        <v>17895</v>
      </c>
      <c r="I1332" s="1657" t="s">
        <v>17959</v>
      </c>
      <c r="J1332" s="1657" t="s">
        <v>17960</v>
      </c>
      <c r="K1332" s="1657" t="s">
        <v>17961</v>
      </c>
      <c r="L1332" s="1659" t="s">
        <v>17962</v>
      </c>
      <c r="M1332" s="1660" t="s">
        <v>11800</v>
      </c>
      <c r="N1332" s="1661" t="s">
        <v>17963</v>
      </c>
      <c r="O1332" s="1661"/>
      <c r="P1332" s="1662"/>
      <c r="Q1332" s="1674"/>
      <c r="R1332" s="1666"/>
      <c r="S1332" s="1668"/>
      <c r="T1332" s="1674"/>
      <c r="U1332" s="1666"/>
      <c r="V1332" s="1666"/>
      <c r="W1332" s="1666"/>
      <c r="X1332" s="1666"/>
      <c r="Y1332" s="1667"/>
      <c r="Z1332" s="1668"/>
      <c r="AA1332" s="1675"/>
      <c r="AB1332" s="1676"/>
    </row>
    <row r="1333" ht="33.75" customHeight="1">
      <c r="A1333" s="1340" t="s">
        <v>56</v>
      </c>
      <c r="B1333" s="1794">
        <v>45485.0</v>
      </c>
      <c r="C1333" s="1185" t="s">
        <v>301</v>
      </c>
      <c r="D1333" s="182" t="s">
        <v>1371</v>
      </c>
      <c r="E1333" s="1657"/>
      <c r="F1333" s="1657">
        <v>1931.0</v>
      </c>
      <c r="G1333" s="1658" t="s">
        <v>10646</v>
      </c>
      <c r="H1333" s="1657" t="s">
        <v>17964</v>
      </c>
      <c r="I1333" s="1657" t="s">
        <v>17965</v>
      </c>
      <c r="J1333" s="1657" t="s">
        <v>17966</v>
      </c>
      <c r="K1333" s="1657" t="s">
        <v>17967</v>
      </c>
      <c r="L1333" s="1659" t="s">
        <v>17968</v>
      </c>
      <c r="M1333" s="1660" t="s">
        <v>11800</v>
      </c>
      <c r="N1333" s="1661" t="s">
        <v>17969</v>
      </c>
      <c r="O1333" s="1661"/>
      <c r="P1333" s="1662"/>
      <c r="Q1333" s="1674"/>
      <c r="R1333" s="1666"/>
      <c r="S1333" s="1668"/>
      <c r="T1333" s="1674"/>
      <c r="U1333" s="1666"/>
      <c r="V1333" s="1666"/>
      <c r="W1333" s="1666"/>
      <c r="X1333" s="1666"/>
      <c r="Y1333" s="1667"/>
      <c r="Z1333" s="1668"/>
      <c r="AA1333" s="1675"/>
      <c r="AB1333" s="1676"/>
    </row>
    <row r="1334" ht="33.75" customHeight="1">
      <c r="A1334" s="1725" t="s">
        <v>87</v>
      </c>
      <c r="B1334" s="1796">
        <v>45480.0</v>
      </c>
      <c r="C1334" s="1185" t="s">
        <v>301</v>
      </c>
      <c r="D1334" s="1798" t="s">
        <v>13539</v>
      </c>
      <c r="E1334" s="1673"/>
      <c r="F1334" s="1673">
        <v>1932.0</v>
      </c>
      <c r="G1334" s="1673" t="s">
        <v>10646</v>
      </c>
      <c r="H1334" s="1673" t="s">
        <v>17964</v>
      </c>
      <c r="I1334" s="1673" t="s">
        <v>17970</v>
      </c>
      <c r="J1334" s="1673" t="s">
        <v>17971</v>
      </c>
      <c r="K1334" s="1673" t="s">
        <v>17972</v>
      </c>
      <c r="L1334" s="1729" t="s">
        <v>17973</v>
      </c>
      <c r="M1334" s="1730" t="s">
        <v>11800</v>
      </c>
      <c r="N1334" s="1731" t="s">
        <v>17974</v>
      </c>
      <c r="O1334" s="1731"/>
      <c r="P1334" s="1731"/>
      <c r="Q1334" s="1732"/>
      <c r="R1334" s="1733"/>
      <c r="S1334" s="1734"/>
      <c r="T1334" s="1732"/>
      <c r="U1334" s="1733"/>
      <c r="V1334" s="1733"/>
      <c r="W1334" s="1733"/>
      <c r="X1334" s="1733"/>
      <c r="Y1334" s="1735"/>
      <c r="Z1334" s="1734"/>
      <c r="AA1334" s="1736"/>
      <c r="AB1334" s="1737"/>
    </row>
    <row r="1335" ht="33.75" customHeight="1">
      <c r="A1335" s="1340" t="s">
        <v>35</v>
      </c>
      <c r="B1335" s="1821">
        <v>45505.0</v>
      </c>
      <c r="C1335" s="1801" t="s">
        <v>301</v>
      </c>
      <c r="D1335" s="1799" t="s">
        <v>5529</v>
      </c>
      <c r="E1335" s="1657"/>
      <c r="F1335" s="1657">
        <v>1933.0</v>
      </c>
      <c r="G1335" s="1658" t="s">
        <v>10646</v>
      </c>
      <c r="H1335" s="1657" t="s">
        <v>17964</v>
      </c>
      <c r="I1335" s="1657" t="s">
        <v>17975</v>
      </c>
      <c r="J1335" s="1657" t="s">
        <v>17976</v>
      </c>
      <c r="K1335" s="1657" t="s">
        <v>17977</v>
      </c>
      <c r="L1335" s="1659" t="s">
        <v>17978</v>
      </c>
      <c r="M1335" s="1660" t="s">
        <v>11800</v>
      </c>
      <c r="N1335" s="1661" t="s">
        <v>17979</v>
      </c>
      <c r="O1335" s="1661"/>
      <c r="P1335" s="1662"/>
      <c r="Q1335" s="1674"/>
      <c r="R1335" s="1666"/>
      <c r="S1335" s="1668"/>
      <c r="T1335" s="1674"/>
      <c r="U1335" s="1666"/>
      <c r="V1335" s="1666"/>
      <c r="W1335" s="1666"/>
      <c r="X1335" s="1666"/>
      <c r="Y1335" s="1667"/>
      <c r="Z1335" s="1668"/>
      <c r="AA1335" s="1675"/>
      <c r="AB1335" s="1676"/>
    </row>
    <row r="1336" ht="33.75" customHeight="1">
      <c r="A1336" s="1340" t="s">
        <v>56</v>
      </c>
      <c r="B1336" s="1657"/>
      <c r="C1336" s="1185" t="s">
        <v>301</v>
      </c>
      <c r="D1336" s="1793"/>
      <c r="E1336" s="1657"/>
      <c r="F1336" s="1657">
        <v>1934.0</v>
      </c>
      <c r="G1336" s="1658" t="s">
        <v>10646</v>
      </c>
      <c r="H1336" s="1657" t="s">
        <v>17964</v>
      </c>
      <c r="I1336" s="1657" t="s">
        <v>17980</v>
      </c>
      <c r="J1336" s="1657" t="s">
        <v>17981</v>
      </c>
      <c r="K1336" s="1657" t="s">
        <v>17982</v>
      </c>
      <c r="L1336" s="1659" t="s">
        <v>17983</v>
      </c>
      <c r="M1336" s="1660" t="s">
        <v>11800</v>
      </c>
      <c r="N1336" s="1661" t="s">
        <v>17984</v>
      </c>
      <c r="O1336" s="1661"/>
      <c r="P1336" s="1662"/>
      <c r="Q1336" s="1674"/>
      <c r="R1336" s="1666"/>
      <c r="S1336" s="1668"/>
      <c r="T1336" s="1674"/>
      <c r="U1336" s="1666"/>
      <c r="V1336" s="1666"/>
      <c r="W1336" s="1666"/>
      <c r="X1336" s="1666"/>
      <c r="Y1336" s="1667"/>
      <c r="Z1336" s="1668"/>
      <c r="AA1336" s="1675" t="s">
        <v>17985</v>
      </c>
      <c r="AB1336" s="1676"/>
    </row>
    <row r="1337" ht="33.75" customHeight="1">
      <c r="A1337" s="1725" t="s">
        <v>87</v>
      </c>
      <c r="B1337" s="1657"/>
      <c r="C1337" s="1185" t="s">
        <v>301</v>
      </c>
      <c r="D1337" s="1657"/>
      <c r="E1337" s="1657"/>
      <c r="F1337" s="1657">
        <v>1935.0</v>
      </c>
      <c r="G1337" s="1658" t="s">
        <v>10646</v>
      </c>
      <c r="H1337" s="1657" t="s">
        <v>17964</v>
      </c>
      <c r="I1337" s="1657" t="s">
        <v>17986</v>
      </c>
      <c r="J1337" s="1657" t="s">
        <v>17987</v>
      </c>
      <c r="K1337" s="1657" t="s">
        <v>17988</v>
      </c>
      <c r="L1337" s="1659" t="s">
        <v>17989</v>
      </c>
      <c r="M1337" s="1660" t="s">
        <v>11800</v>
      </c>
      <c r="N1337" s="1661" t="s">
        <v>17990</v>
      </c>
      <c r="O1337" s="1661"/>
      <c r="P1337" s="1662"/>
      <c r="Q1337" s="1674"/>
      <c r="R1337" s="1666"/>
      <c r="S1337" s="1668"/>
      <c r="T1337" s="1674"/>
      <c r="U1337" s="1666"/>
      <c r="V1337" s="1666"/>
      <c r="W1337" s="1666"/>
      <c r="X1337" s="1666"/>
      <c r="Y1337" s="1667"/>
      <c r="Z1337" s="1668"/>
      <c r="AA1337" s="1675" t="s">
        <v>17991</v>
      </c>
      <c r="AB1337" s="1676"/>
    </row>
    <row r="1338" ht="33.75" customHeight="1">
      <c r="A1338" s="1340" t="s">
        <v>35</v>
      </c>
      <c r="B1338" s="1821">
        <v>45505.0</v>
      </c>
      <c r="C1338" s="1801" t="s">
        <v>301</v>
      </c>
      <c r="D1338" s="1799" t="s">
        <v>5529</v>
      </c>
      <c r="E1338" s="1657"/>
      <c r="F1338" s="1657">
        <v>1936.0</v>
      </c>
      <c r="G1338" s="1658" t="s">
        <v>10646</v>
      </c>
      <c r="H1338" s="1657" t="s">
        <v>17992</v>
      </c>
      <c r="I1338" s="1657" t="s">
        <v>17993</v>
      </c>
      <c r="J1338" s="1657" t="s">
        <v>17994</v>
      </c>
      <c r="K1338" s="1657" t="s">
        <v>17995</v>
      </c>
      <c r="L1338" s="1659" t="s">
        <v>17996</v>
      </c>
      <c r="M1338" s="1660" t="s">
        <v>11800</v>
      </c>
      <c r="N1338" s="1661" t="s">
        <v>17997</v>
      </c>
      <c r="O1338" s="1661"/>
      <c r="P1338" s="1662"/>
      <c r="Q1338" s="1674"/>
      <c r="R1338" s="1666"/>
      <c r="S1338" s="1668"/>
      <c r="T1338" s="1674"/>
      <c r="U1338" s="1666"/>
      <c r="V1338" s="1666"/>
      <c r="W1338" s="1666"/>
      <c r="X1338" s="1666"/>
      <c r="Y1338" s="1667"/>
      <c r="Z1338" s="1668"/>
      <c r="AA1338" s="1675"/>
      <c r="AB1338" s="1676"/>
    </row>
    <row r="1339" ht="33.75" customHeight="1">
      <c r="A1339" s="1631" t="s">
        <v>56</v>
      </c>
      <c r="B1339" s="1795">
        <v>45485.0</v>
      </c>
      <c r="C1339" s="1185" t="s">
        <v>301</v>
      </c>
      <c r="D1339" s="203" t="s">
        <v>862</v>
      </c>
      <c r="E1339" s="1633"/>
      <c r="F1339" s="1633">
        <v>1937.0</v>
      </c>
      <c r="G1339" s="1633" t="s">
        <v>10646</v>
      </c>
      <c r="H1339" s="1633" t="s">
        <v>17992</v>
      </c>
      <c r="I1339" s="1633" t="s">
        <v>17998</v>
      </c>
      <c r="J1339" s="1633" t="s">
        <v>17999</v>
      </c>
      <c r="K1339" s="1633" t="s">
        <v>18000</v>
      </c>
      <c r="L1339" s="1634" t="s">
        <v>18001</v>
      </c>
      <c r="M1339" s="1635" t="s">
        <v>11800</v>
      </c>
      <c r="N1339" s="1636" t="s">
        <v>18002</v>
      </c>
      <c r="O1339" s="1636"/>
      <c r="P1339" s="1636"/>
      <c r="Q1339" s="1678"/>
      <c r="R1339" s="1648"/>
      <c r="S1339" s="1650"/>
      <c r="T1339" s="1678"/>
      <c r="U1339" s="1648"/>
      <c r="V1339" s="1648"/>
      <c r="W1339" s="1648"/>
      <c r="X1339" s="1648"/>
      <c r="Y1339" s="1649"/>
      <c r="Z1339" s="1650"/>
      <c r="AA1339" s="1679"/>
      <c r="AB1339" s="1680"/>
    </row>
    <row r="1340" ht="33.75" customHeight="1">
      <c r="A1340" s="1631" t="s">
        <v>87</v>
      </c>
      <c r="B1340" s="1795">
        <v>45480.0</v>
      </c>
      <c r="C1340" s="1185" t="s">
        <v>301</v>
      </c>
      <c r="D1340" s="1698" t="s">
        <v>18003</v>
      </c>
      <c r="E1340" s="1633"/>
      <c r="F1340" s="1633">
        <v>1938.0</v>
      </c>
      <c r="G1340" s="1633" t="s">
        <v>10646</v>
      </c>
      <c r="H1340" s="1633" t="s">
        <v>17992</v>
      </c>
      <c r="I1340" s="1633" t="s">
        <v>18004</v>
      </c>
      <c r="J1340" s="1633" t="s">
        <v>18005</v>
      </c>
      <c r="K1340" s="1633" t="s">
        <v>18006</v>
      </c>
      <c r="L1340" s="1634" t="s">
        <v>18007</v>
      </c>
      <c r="M1340" s="1635" t="s">
        <v>11800</v>
      </c>
      <c r="N1340" s="1636" t="s">
        <v>18008</v>
      </c>
      <c r="O1340" s="1636"/>
      <c r="P1340" s="1636"/>
      <c r="Q1340" s="1678"/>
      <c r="R1340" s="1648"/>
      <c r="S1340" s="1650"/>
      <c r="T1340" s="1678"/>
      <c r="U1340" s="1648"/>
      <c r="V1340" s="1648"/>
      <c r="W1340" s="1648"/>
      <c r="X1340" s="1648"/>
      <c r="Y1340" s="1649"/>
      <c r="Z1340" s="1650"/>
      <c r="AA1340" s="1679"/>
      <c r="AB1340" s="1680"/>
    </row>
    <row r="1341" ht="33.75" customHeight="1">
      <c r="A1341" s="1340" t="s">
        <v>35</v>
      </c>
      <c r="B1341" s="1821">
        <v>45505.0</v>
      </c>
      <c r="C1341" s="1801" t="s">
        <v>301</v>
      </c>
      <c r="D1341" s="1799" t="s">
        <v>5529</v>
      </c>
      <c r="E1341" s="1657"/>
      <c r="F1341" s="1657">
        <v>1939.0</v>
      </c>
      <c r="G1341" s="1658" t="s">
        <v>10646</v>
      </c>
      <c r="H1341" s="1657" t="s">
        <v>17992</v>
      </c>
      <c r="I1341" s="1657" t="s">
        <v>18009</v>
      </c>
      <c r="J1341" s="1657" t="s">
        <v>18010</v>
      </c>
      <c r="K1341" s="1657" t="s">
        <v>18011</v>
      </c>
      <c r="L1341" s="1659" t="s">
        <v>18012</v>
      </c>
      <c r="M1341" s="1660" t="s">
        <v>11800</v>
      </c>
      <c r="N1341" s="1661" t="s">
        <v>18008</v>
      </c>
      <c r="O1341" s="1661"/>
      <c r="P1341" s="1662"/>
      <c r="Q1341" s="1674"/>
      <c r="R1341" s="1666"/>
      <c r="S1341" s="1668"/>
      <c r="T1341" s="1674"/>
      <c r="U1341" s="1666"/>
      <c r="V1341" s="1666"/>
      <c r="W1341" s="1666"/>
      <c r="X1341" s="1666"/>
      <c r="Y1341" s="1667"/>
      <c r="Z1341" s="1668"/>
      <c r="AA1341" s="1675"/>
      <c r="AB1341" s="1676"/>
    </row>
    <row r="1342" ht="33.75" customHeight="1">
      <c r="A1342" s="1631" t="s">
        <v>56</v>
      </c>
      <c r="B1342" s="1795">
        <v>45485.0</v>
      </c>
      <c r="C1342" s="1185" t="s">
        <v>301</v>
      </c>
      <c r="D1342" s="203" t="s">
        <v>862</v>
      </c>
      <c r="E1342" s="1633"/>
      <c r="F1342" s="1633">
        <v>1940.0</v>
      </c>
      <c r="G1342" s="1633" t="s">
        <v>10646</v>
      </c>
      <c r="H1342" s="1633" t="s">
        <v>17992</v>
      </c>
      <c r="I1342" s="1633" t="s">
        <v>18013</v>
      </c>
      <c r="J1342" s="1633" t="s">
        <v>18014</v>
      </c>
      <c r="K1342" s="1633" t="s">
        <v>18015</v>
      </c>
      <c r="L1342" s="1634" t="s">
        <v>18016</v>
      </c>
      <c r="M1342" s="1635" t="s">
        <v>11800</v>
      </c>
      <c r="N1342" s="1636" t="s">
        <v>18017</v>
      </c>
      <c r="O1342" s="1636"/>
      <c r="P1342" s="1636"/>
      <c r="Q1342" s="1678"/>
      <c r="R1342" s="1648"/>
      <c r="S1342" s="1650"/>
      <c r="T1342" s="1678"/>
      <c r="U1342" s="1648"/>
      <c r="V1342" s="1648"/>
      <c r="W1342" s="1648"/>
      <c r="X1342" s="1648"/>
      <c r="Y1342" s="1649"/>
      <c r="Z1342" s="1650"/>
      <c r="AA1342" s="1679"/>
      <c r="AB1342" s="1680"/>
    </row>
    <row r="1343" ht="33.75" customHeight="1">
      <c r="A1343" s="1631" t="s">
        <v>87</v>
      </c>
      <c r="B1343" s="1795">
        <v>45480.0</v>
      </c>
      <c r="C1343" s="1185" t="s">
        <v>301</v>
      </c>
      <c r="D1343" s="1698" t="s">
        <v>1623</v>
      </c>
      <c r="E1343" s="1633"/>
      <c r="F1343" s="1633">
        <v>1941.0</v>
      </c>
      <c r="G1343" s="1633" t="s">
        <v>10646</v>
      </c>
      <c r="H1343" s="1633" t="s">
        <v>17992</v>
      </c>
      <c r="I1343" s="1633" t="s">
        <v>18018</v>
      </c>
      <c r="J1343" s="1633" t="s">
        <v>18019</v>
      </c>
      <c r="K1343" s="1633" t="s">
        <v>18020</v>
      </c>
      <c r="L1343" s="1634" t="s">
        <v>18021</v>
      </c>
      <c r="M1343" s="1635" t="s">
        <v>11800</v>
      </c>
      <c r="N1343" s="1636" t="s">
        <v>18022</v>
      </c>
      <c r="O1343" s="1636"/>
      <c r="P1343" s="1636"/>
      <c r="Q1343" s="1678"/>
      <c r="R1343" s="1648"/>
      <c r="S1343" s="1650"/>
      <c r="T1343" s="1678"/>
      <c r="U1343" s="1648"/>
      <c r="V1343" s="1648"/>
      <c r="W1343" s="1648"/>
      <c r="X1343" s="1648"/>
      <c r="Y1343" s="1649"/>
      <c r="Z1343" s="1650"/>
      <c r="AA1343" s="1679" t="s">
        <v>17557</v>
      </c>
      <c r="AB1343" s="1680"/>
    </row>
    <row r="1344" ht="33.75" customHeight="1">
      <c r="A1344" s="1340" t="s">
        <v>35</v>
      </c>
      <c r="B1344" s="1821">
        <v>45505.0</v>
      </c>
      <c r="C1344" s="1801" t="s">
        <v>301</v>
      </c>
      <c r="D1344" s="1799" t="s">
        <v>5529</v>
      </c>
      <c r="E1344" s="1657"/>
      <c r="F1344" s="1657">
        <v>1942.0</v>
      </c>
      <c r="G1344" s="1658" t="s">
        <v>10646</v>
      </c>
      <c r="H1344" s="1657" t="s">
        <v>17992</v>
      </c>
      <c r="I1344" s="1657" t="s">
        <v>18023</v>
      </c>
      <c r="J1344" s="1657" t="s">
        <v>18024</v>
      </c>
      <c r="K1344" s="1657" t="s">
        <v>18025</v>
      </c>
      <c r="L1344" s="1659" t="s">
        <v>18026</v>
      </c>
      <c r="M1344" s="1660" t="s">
        <v>11800</v>
      </c>
      <c r="N1344" s="1661" t="s">
        <v>18027</v>
      </c>
      <c r="O1344" s="1661"/>
      <c r="P1344" s="1662"/>
      <c r="Q1344" s="1674"/>
      <c r="R1344" s="1666"/>
      <c r="S1344" s="1668"/>
      <c r="T1344" s="1674"/>
      <c r="U1344" s="1666"/>
      <c r="V1344" s="1666"/>
      <c r="W1344" s="1666"/>
      <c r="X1344" s="1666"/>
      <c r="Y1344" s="1667"/>
      <c r="Z1344" s="1668"/>
      <c r="AA1344" s="1675"/>
      <c r="AB1344" s="1676"/>
    </row>
    <row r="1345" ht="33.75" customHeight="1">
      <c r="A1345" s="1631" t="s">
        <v>56</v>
      </c>
      <c r="B1345" s="1795">
        <v>45485.0</v>
      </c>
      <c r="C1345" s="1185" t="s">
        <v>301</v>
      </c>
      <c r="D1345" s="203" t="s">
        <v>862</v>
      </c>
      <c r="E1345" s="1633"/>
      <c r="F1345" s="1633">
        <v>1943.0</v>
      </c>
      <c r="G1345" s="1633" t="s">
        <v>10646</v>
      </c>
      <c r="H1345" s="1633" t="s">
        <v>17992</v>
      </c>
      <c r="I1345" s="1633" t="s">
        <v>18028</v>
      </c>
      <c r="J1345" s="1633" t="s">
        <v>18029</v>
      </c>
      <c r="K1345" s="1633" t="s">
        <v>18030</v>
      </c>
      <c r="L1345" s="1634" t="s">
        <v>18031</v>
      </c>
      <c r="M1345" s="1635" t="s">
        <v>11800</v>
      </c>
      <c r="N1345" s="1636" t="s">
        <v>18032</v>
      </c>
      <c r="O1345" s="1636"/>
      <c r="P1345" s="1636"/>
      <c r="Q1345" s="1678"/>
      <c r="R1345" s="1648"/>
      <c r="S1345" s="1650"/>
      <c r="T1345" s="1678"/>
      <c r="U1345" s="1648"/>
      <c r="V1345" s="1648"/>
      <c r="W1345" s="1648"/>
      <c r="X1345" s="1648"/>
      <c r="Y1345" s="1649"/>
      <c r="Z1345" s="1650"/>
      <c r="AA1345" s="1679"/>
      <c r="AB1345" s="1680"/>
    </row>
    <row r="1346" ht="33.75" customHeight="1">
      <c r="A1346" s="1725" t="s">
        <v>87</v>
      </c>
      <c r="B1346" s="1657"/>
      <c r="C1346" s="1185" t="s">
        <v>301</v>
      </c>
      <c r="D1346" s="1657"/>
      <c r="E1346" s="1657"/>
      <c r="F1346" s="1657">
        <v>1944.0</v>
      </c>
      <c r="G1346" s="1658" t="s">
        <v>10646</v>
      </c>
      <c r="H1346" s="1657" t="s">
        <v>17992</v>
      </c>
      <c r="I1346" s="1657" t="s">
        <v>18033</v>
      </c>
      <c r="J1346" s="1657" t="s">
        <v>18034</v>
      </c>
      <c r="K1346" s="1657" t="s">
        <v>18035</v>
      </c>
      <c r="L1346" s="1659" t="s">
        <v>18036</v>
      </c>
      <c r="M1346" s="1660" t="s">
        <v>11800</v>
      </c>
      <c r="N1346" s="1661" t="s">
        <v>18037</v>
      </c>
      <c r="O1346" s="1661"/>
      <c r="P1346" s="1662"/>
      <c r="Q1346" s="1674"/>
      <c r="R1346" s="1666"/>
      <c r="S1346" s="1668"/>
      <c r="T1346" s="1674"/>
      <c r="U1346" s="1666"/>
      <c r="V1346" s="1666"/>
      <c r="W1346" s="1666"/>
      <c r="X1346" s="1666"/>
      <c r="Y1346" s="1667"/>
      <c r="Z1346" s="1668"/>
      <c r="AA1346" s="1675"/>
      <c r="AB1346" s="1676"/>
    </row>
    <row r="1347" ht="33.75" customHeight="1">
      <c r="A1347" s="1340" t="s">
        <v>35</v>
      </c>
      <c r="B1347" s="1821">
        <v>45505.0</v>
      </c>
      <c r="C1347" s="1801" t="s">
        <v>301</v>
      </c>
      <c r="D1347" s="1799" t="s">
        <v>5529</v>
      </c>
      <c r="E1347" s="1657"/>
      <c r="F1347" s="1657">
        <v>1945.0</v>
      </c>
      <c r="G1347" s="1658" t="s">
        <v>10646</v>
      </c>
      <c r="H1347" s="1657" t="s">
        <v>17992</v>
      </c>
      <c r="I1347" s="1657" t="s">
        <v>18038</v>
      </c>
      <c r="J1347" s="1657" t="s">
        <v>18039</v>
      </c>
      <c r="K1347" s="1657" t="s">
        <v>18040</v>
      </c>
      <c r="L1347" s="1659" t="s">
        <v>18041</v>
      </c>
      <c r="M1347" s="1660" t="s">
        <v>11800</v>
      </c>
      <c r="N1347" s="1661" t="s">
        <v>18042</v>
      </c>
      <c r="O1347" s="1661"/>
      <c r="P1347" s="1662"/>
      <c r="Q1347" s="1674"/>
      <c r="R1347" s="1666"/>
      <c r="S1347" s="1668"/>
      <c r="T1347" s="1674"/>
      <c r="U1347" s="1666"/>
      <c r="V1347" s="1666"/>
      <c r="W1347" s="1666"/>
      <c r="X1347" s="1666"/>
      <c r="Y1347" s="1667"/>
      <c r="Z1347" s="1668"/>
      <c r="AA1347" s="1675"/>
      <c r="AB1347" s="1676"/>
    </row>
    <row r="1348" ht="33.75" customHeight="1">
      <c r="A1348" s="1631" t="s">
        <v>56</v>
      </c>
      <c r="B1348" s="1795">
        <v>45485.0</v>
      </c>
      <c r="C1348" s="1185" t="s">
        <v>301</v>
      </c>
      <c r="D1348" s="203" t="s">
        <v>18043</v>
      </c>
      <c r="E1348" s="1633"/>
      <c r="F1348" s="1633">
        <v>1946.0</v>
      </c>
      <c r="G1348" s="1633" t="s">
        <v>10646</v>
      </c>
      <c r="H1348" s="1633" t="s">
        <v>17992</v>
      </c>
      <c r="I1348" s="1633" t="s">
        <v>18044</v>
      </c>
      <c r="J1348" s="1633" t="s">
        <v>18045</v>
      </c>
      <c r="K1348" s="1633" t="s">
        <v>18046</v>
      </c>
      <c r="L1348" s="1634" t="s">
        <v>18047</v>
      </c>
      <c r="M1348" s="1635" t="s">
        <v>11800</v>
      </c>
      <c r="N1348" s="1636" t="s">
        <v>18048</v>
      </c>
      <c r="O1348" s="1636"/>
      <c r="P1348" s="1636"/>
      <c r="Q1348" s="1678"/>
      <c r="R1348" s="1648"/>
      <c r="S1348" s="1650"/>
      <c r="T1348" s="1678"/>
      <c r="U1348" s="1648"/>
      <c r="V1348" s="1648"/>
      <c r="W1348" s="1648"/>
      <c r="X1348" s="1648"/>
      <c r="Y1348" s="1649"/>
      <c r="Z1348" s="1650"/>
      <c r="AA1348" s="1679"/>
      <c r="AB1348" s="1680"/>
    </row>
    <row r="1349" ht="33.75" customHeight="1">
      <c r="A1349" s="1725" t="s">
        <v>87</v>
      </c>
      <c r="B1349" s="1794">
        <v>45480.0</v>
      </c>
      <c r="C1349" s="1185" t="s">
        <v>301</v>
      </c>
      <c r="D1349" s="1656" t="s">
        <v>18049</v>
      </c>
      <c r="E1349" s="1657"/>
      <c r="F1349" s="1657">
        <v>1947.0</v>
      </c>
      <c r="G1349" s="1658" t="s">
        <v>10646</v>
      </c>
      <c r="H1349" s="1657" t="s">
        <v>17992</v>
      </c>
      <c r="I1349" s="1657" t="s">
        <v>18050</v>
      </c>
      <c r="J1349" s="1657" t="s">
        <v>18051</v>
      </c>
      <c r="K1349" s="1657" t="s">
        <v>18052</v>
      </c>
      <c r="L1349" s="1659" t="s">
        <v>18053</v>
      </c>
      <c r="M1349" s="1660" t="s">
        <v>11800</v>
      </c>
      <c r="N1349" s="1661" t="s">
        <v>18054</v>
      </c>
      <c r="O1349" s="1661"/>
      <c r="P1349" s="1662"/>
      <c r="Q1349" s="1674"/>
      <c r="R1349" s="1666"/>
      <c r="S1349" s="1668"/>
      <c r="T1349" s="1674"/>
      <c r="U1349" s="1666"/>
      <c r="V1349" s="1666"/>
      <c r="W1349" s="1666"/>
      <c r="X1349" s="1666"/>
      <c r="Y1349" s="1667"/>
      <c r="Z1349" s="1668"/>
      <c r="AA1349" s="1675"/>
      <c r="AB1349" s="1676"/>
    </row>
    <row r="1350" ht="33.75" customHeight="1">
      <c r="A1350" s="1340" t="s">
        <v>35</v>
      </c>
      <c r="B1350" s="1821">
        <v>45505.0</v>
      </c>
      <c r="C1350" s="1801" t="s">
        <v>301</v>
      </c>
      <c r="D1350" s="1799" t="s">
        <v>4765</v>
      </c>
      <c r="E1350" s="1657"/>
      <c r="F1350" s="1657">
        <v>1948.0</v>
      </c>
      <c r="G1350" s="1658" t="s">
        <v>10646</v>
      </c>
      <c r="H1350" s="1657" t="s">
        <v>17992</v>
      </c>
      <c r="I1350" s="1657" t="s">
        <v>18055</v>
      </c>
      <c r="J1350" s="1657" t="s">
        <v>18056</v>
      </c>
      <c r="K1350" s="1657" t="s">
        <v>18057</v>
      </c>
      <c r="L1350" s="1659" t="s">
        <v>18058</v>
      </c>
      <c r="M1350" s="1660" t="s">
        <v>11800</v>
      </c>
      <c r="N1350" s="1661" t="s">
        <v>18059</v>
      </c>
      <c r="O1350" s="1661"/>
      <c r="P1350" s="1662"/>
      <c r="Q1350" s="1674"/>
      <c r="R1350" s="1666"/>
      <c r="S1350" s="1668"/>
      <c r="T1350" s="1674"/>
      <c r="U1350" s="1666"/>
      <c r="V1350" s="1666"/>
      <c r="W1350" s="1666"/>
      <c r="X1350" s="1666"/>
      <c r="Y1350" s="1667"/>
      <c r="Z1350" s="1668"/>
      <c r="AA1350" s="1675" t="s">
        <v>17557</v>
      </c>
      <c r="AB1350" s="1676"/>
    </row>
    <row r="1351" ht="33.75" customHeight="1">
      <c r="A1351" s="1340" t="s">
        <v>56</v>
      </c>
      <c r="B1351" s="1794">
        <v>45485.0</v>
      </c>
      <c r="C1351" s="1185" t="s">
        <v>301</v>
      </c>
      <c r="D1351" s="182" t="s">
        <v>1371</v>
      </c>
      <c r="E1351" s="1657"/>
      <c r="F1351" s="1657">
        <v>1949.0</v>
      </c>
      <c r="G1351" s="1658" t="s">
        <v>10646</v>
      </c>
      <c r="H1351" s="1657" t="s">
        <v>17992</v>
      </c>
      <c r="I1351" s="1657" t="s">
        <v>18060</v>
      </c>
      <c r="J1351" s="1657" t="s">
        <v>18061</v>
      </c>
      <c r="K1351" s="1657" t="s">
        <v>18062</v>
      </c>
      <c r="L1351" s="1659" t="s">
        <v>18063</v>
      </c>
      <c r="M1351" s="1660" t="s">
        <v>11800</v>
      </c>
      <c r="N1351" s="1661" t="s">
        <v>18064</v>
      </c>
      <c r="O1351" s="1661"/>
      <c r="P1351" s="1662"/>
      <c r="Q1351" s="1674"/>
      <c r="R1351" s="1666"/>
      <c r="S1351" s="1668"/>
      <c r="T1351" s="1674"/>
      <c r="U1351" s="1666"/>
      <c r="V1351" s="1666"/>
      <c r="W1351" s="1666"/>
      <c r="X1351" s="1666"/>
      <c r="Y1351" s="1667"/>
      <c r="Z1351" s="1668"/>
      <c r="AA1351" s="1675" t="s">
        <v>17492</v>
      </c>
      <c r="AB1351" s="1676"/>
    </row>
    <row r="1352" ht="33.75" customHeight="1">
      <c r="A1352" s="1631" t="s">
        <v>87</v>
      </c>
      <c r="B1352" s="1795">
        <v>45480.0</v>
      </c>
      <c r="C1352" s="1185" t="s">
        <v>301</v>
      </c>
      <c r="D1352" s="1698" t="s">
        <v>18065</v>
      </c>
      <c r="E1352" s="1633"/>
      <c r="F1352" s="1633">
        <v>1950.0</v>
      </c>
      <c r="G1352" s="1633" t="s">
        <v>10646</v>
      </c>
      <c r="H1352" s="1633" t="s">
        <v>17992</v>
      </c>
      <c r="I1352" s="1633" t="s">
        <v>18066</v>
      </c>
      <c r="J1352" s="1633" t="s">
        <v>18067</v>
      </c>
      <c r="K1352" s="1633" t="s">
        <v>18068</v>
      </c>
      <c r="L1352" s="1634" t="s">
        <v>18069</v>
      </c>
      <c r="M1352" s="1635" t="s">
        <v>11800</v>
      </c>
      <c r="N1352" s="1636" t="s">
        <v>18070</v>
      </c>
      <c r="O1352" s="1636"/>
      <c r="P1352" s="1636"/>
      <c r="Q1352" s="1678"/>
      <c r="R1352" s="1648"/>
      <c r="S1352" s="1650"/>
      <c r="T1352" s="1678"/>
      <c r="U1352" s="1648"/>
      <c r="V1352" s="1648"/>
      <c r="W1352" s="1648"/>
      <c r="X1352" s="1648"/>
      <c r="Y1352" s="1649"/>
      <c r="Z1352" s="1650"/>
      <c r="AA1352" s="1679"/>
      <c r="AB1352" s="1680"/>
    </row>
    <row r="1353" ht="33.75" customHeight="1">
      <c r="A1353" s="1340" t="s">
        <v>35</v>
      </c>
      <c r="B1353" s="1821">
        <v>45505.0</v>
      </c>
      <c r="C1353" s="1801" t="s">
        <v>301</v>
      </c>
      <c r="D1353" s="1799" t="s">
        <v>5529</v>
      </c>
      <c r="E1353" s="1657"/>
      <c r="F1353" s="1657">
        <v>1951.0</v>
      </c>
      <c r="G1353" s="1658" t="s">
        <v>10646</v>
      </c>
      <c r="H1353" s="1657" t="s">
        <v>17992</v>
      </c>
      <c r="I1353" s="1657" t="s">
        <v>18071</v>
      </c>
      <c r="J1353" s="1657" t="s">
        <v>18072</v>
      </c>
      <c r="K1353" s="1657" t="s">
        <v>18073</v>
      </c>
      <c r="L1353" s="1659" t="s">
        <v>18074</v>
      </c>
      <c r="M1353" s="1660" t="s">
        <v>11800</v>
      </c>
      <c r="N1353" s="1661" t="s">
        <v>18075</v>
      </c>
      <c r="O1353" s="1661"/>
      <c r="P1353" s="1662"/>
      <c r="Q1353" s="1674"/>
      <c r="R1353" s="1666"/>
      <c r="S1353" s="1668"/>
      <c r="T1353" s="1674"/>
      <c r="U1353" s="1666"/>
      <c r="V1353" s="1666"/>
      <c r="W1353" s="1666"/>
      <c r="X1353" s="1666"/>
      <c r="Y1353" s="1667"/>
      <c r="Z1353" s="1668"/>
      <c r="AA1353" s="1675"/>
      <c r="AB1353" s="1676"/>
    </row>
    <row r="1354" ht="33.75" customHeight="1">
      <c r="A1354" s="1340" t="s">
        <v>56</v>
      </c>
      <c r="B1354" s="1794">
        <v>45486.0</v>
      </c>
      <c r="C1354" s="1185" t="s">
        <v>301</v>
      </c>
      <c r="D1354" s="182" t="s">
        <v>18076</v>
      </c>
      <c r="E1354" s="1657"/>
      <c r="F1354" s="1657">
        <v>1952.0</v>
      </c>
      <c r="G1354" s="1658" t="s">
        <v>10646</v>
      </c>
      <c r="H1354" s="1657" t="s">
        <v>17992</v>
      </c>
      <c r="I1354" s="1657" t="s">
        <v>18077</v>
      </c>
      <c r="J1354" s="1657" t="s">
        <v>18078</v>
      </c>
      <c r="K1354" s="1657" t="s">
        <v>18079</v>
      </c>
      <c r="L1354" s="1659" t="s">
        <v>18080</v>
      </c>
      <c r="M1354" s="1660" t="s">
        <v>11800</v>
      </c>
      <c r="N1354" s="1661" t="s">
        <v>18081</v>
      </c>
      <c r="O1354" s="1661"/>
      <c r="P1354" s="1662"/>
      <c r="Q1354" s="1674"/>
      <c r="R1354" s="1666"/>
      <c r="S1354" s="1668"/>
      <c r="T1354" s="1674"/>
      <c r="U1354" s="1666"/>
      <c r="V1354" s="1666"/>
      <c r="W1354" s="1666"/>
      <c r="X1354" s="1666"/>
      <c r="Y1354" s="1667"/>
      <c r="Z1354" s="1668"/>
      <c r="AA1354" s="1675"/>
      <c r="AB1354" s="1676"/>
    </row>
    <row r="1355" ht="33.75" customHeight="1">
      <c r="A1355" s="1631" t="s">
        <v>87</v>
      </c>
      <c r="B1355" s="1795">
        <v>45480.0</v>
      </c>
      <c r="C1355" s="1185" t="s">
        <v>301</v>
      </c>
      <c r="D1355" s="1698" t="s">
        <v>862</v>
      </c>
      <c r="E1355" s="1633"/>
      <c r="F1355" s="1633">
        <v>1953.0</v>
      </c>
      <c r="G1355" s="1633" t="s">
        <v>10646</v>
      </c>
      <c r="H1355" s="1633" t="s">
        <v>17992</v>
      </c>
      <c r="I1355" s="1633" t="s">
        <v>18082</v>
      </c>
      <c r="J1355" s="1633" t="s">
        <v>18083</v>
      </c>
      <c r="K1355" s="1633" t="s">
        <v>18084</v>
      </c>
      <c r="L1355" s="1634" t="s">
        <v>18085</v>
      </c>
      <c r="M1355" s="1635" t="s">
        <v>11800</v>
      </c>
      <c r="N1355" s="1636" t="s">
        <v>18086</v>
      </c>
      <c r="O1355" s="1636"/>
      <c r="P1355" s="1636"/>
      <c r="Q1355" s="1678"/>
      <c r="R1355" s="1648"/>
      <c r="S1355" s="1650"/>
      <c r="T1355" s="1678"/>
      <c r="U1355" s="1648"/>
      <c r="V1355" s="1648"/>
      <c r="W1355" s="1648"/>
      <c r="X1355" s="1648"/>
      <c r="Y1355" s="1649"/>
      <c r="Z1355" s="1650"/>
      <c r="AA1355" s="1679"/>
      <c r="AB1355" s="1680"/>
    </row>
    <row r="1356" ht="33.75" customHeight="1">
      <c r="A1356" s="1340" t="s">
        <v>35</v>
      </c>
      <c r="B1356" s="1821">
        <v>45505.0</v>
      </c>
      <c r="C1356" s="1801" t="s">
        <v>301</v>
      </c>
      <c r="D1356" s="1799" t="s">
        <v>5529</v>
      </c>
      <c r="E1356" s="1657"/>
      <c r="F1356" s="1657">
        <v>1954.0</v>
      </c>
      <c r="G1356" s="1658" t="s">
        <v>10646</v>
      </c>
      <c r="H1356" s="1657" t="s">
        <v>17992</v>
      </c>
      <c r="I1356" s="1657" t="s">
        <v>18087</v>
      </c>
      <c r="J1356" s="1657" t="s">
        <v>18088</v>
      </c>
      <c r="K1356" s="1657" t="s">
        <v>18089</v>
      </c>
      <c r="L1356" s="1659" t="s">
        <v>18090</v>
      </c>
      <c r="M1356" s="1660" t="s">
        <v>11800</v>
      </c>
      <c r="N1356" s="1661" t="s">
        <v>18091</v>
      </c>
      <c r="O1356" s="1661"/>
      <c r="P1356" s="1662"/>
      <c r="Q1356" s="1674"/>
      <c r="R1356" s="1666"/>
      <c r="S1356" s="1668"/>
      <c r="T1356" s="1674"/>
      <c r="U1356" s="1666"/>
      <c r="V1356" s="1666"/>
      <c r="W1356" s="1666"/>
      <c r="X1356" s="1666"/>
      <c r="Y1356" s="1667"/>
      <c r="Z1356" s="1668"/>
      <c r="AA1356" s="1675"/>
      <c r="AB1356" s="1676"/>
    </row>
    <row r="1357" ht="33.75" customHeight="1">
      <c r="A1357" s="1340" t="s">
        <v>56</v>
      </c>
      <c r="B1357" s="1794">
        <v>45486.0</v>
      </c>
      <c r="C1357" s="1185" t="s">
        <v>301</v>
      </c>
      <c r="D1357" s="182" t="s">
        <v>18076</v>
      </c>
      <c r="E1357" s="1657"/>
      <c r="F1357" s="1657">
        <v>1955.0</v>
      </c>
      <c r="G1357" s="1658" t="s">
        <v>10646</v>
      </c>
      <c r="H1357" s="1657" t="s">
        <v>17992</v>
      </c>
      <c r="I1357" s="1657" t="s">
        <v>18092</v>
      </c>
      <c r="J1357" s="1657" t="s">
        <v>15736</v>
      </c>
      <c r="K1357" s="1657" t="s">
        <v>18093</v>
      </c>
      <c r="L1357" s="1659" t="s">
        <v>18094</v>
      </c>
      <c r="M1357" s="1660" t="s">
        <v>11800</v>
      </c>
      <c r="N1357" s="1661" t="s">
        <v>18095</v>
      </c>
      <c r="O1357" s="1661"/>
      <c r="P1357" s="1662"/>
      <c r="Q1357" s="1674"/>
      <c r="R1357" s="1666"/>
      <c r="S1357" s="1668"/>
      <c r="T1357" s="1674"/>
      <c r="U1357" s="1666"/>
      <c r="V1357" s="1666"/>
      <c r="W1357" s="1666"/>
      <c r="X1357" s="1666"/>
      <c r="Y1357" s="1667"/>
      <c r="Z1357" s="1668"/>
      <c r="AA1357" s="1675" t="s">
        <v>18096</v>
      </c>
      <c r="AB1357" s="1676"/>
    </row>
    <row r="1358" ht="33.75" customHeight="1">
      <c r="A1358" s="1631" t="s">
        <v>87</v>
      </c>
      <c r="B1358" s="1795">
        <v>45480.0</v>
      </c>
      <c r="C1358" s="1185" t="s">
        <v>301</v>
      </c>
      <c r="D1358" s="1698" t="s">
        <v>18097</v>
      </c>
      <c r="E1358" s="1633"/>
      <c r="F1358" s="1633">
        <v>1956.0</v>
      </c>
      <c r="G1358" s="1633" t="s">
        <v>10646</v>
      </c>
      <c r="H1358" s="1633" t="s">
        <v>17992</v>
      </c>
      <c r="I1358" s="1633" t="s">
        <v>18098</v>
      </c>
      <c r="J1358" s="1633" t="s">
        <v>18099</v>
      </c>
      <c r="K1358" s="1633" t="s">
        <v>18100</v>
      </c>
      <c r="L1358" s="1634" t="s">
        <v>18101</v>
      </c>
      <c r="M1358" s="1635" t="s">
        <v>11800</v>
      </c>
      <c r="N1358" s="1636" t="s">
        <v>18102</v>
      </c>
      <c r="O1358" s="1636"/>
      <c r="P1358" s="1636"/>
      <c r="Q1358" s="1678"/>
      <c r="R1358" s="1648"/>
      <c r="S1358" s="1650"/>
      <c r="T1358" s="1678"/>
      <c r="U1358" s="1648"/>
      <c r="V1358" s="1648"/>
      <c r="W1358" s="1648"/>
      <c r="X1358" s="1648"/>
      <c r="Y1358" s="1649"/>
      <c r="Z1358" s="1650"/>
      <c r="AA1358" s="1679" t="s">
        <v>17492</v>
      </c>
      <c r="AB1358" s="1680"/>
    </row>
    <row r="1359" ht="33.75" customHeight="1">
      <c r="A1359" s="1340" t="s">
        <v>35</v>
      </c>
      <c r="B1359" s="1821">
        <v>45505.0</v>
      </c>
      <c r="C1359" s="1801" t="s">
        <v>301</v>
      </c>
      <c r="D1359" s="1799" t="s">
        <v>4765</v>
      </c>
      <c r="E1359" s="1657"/>
      <c r="F1359" s="1657">
        <v>1957.0</v>
      </c>
      <c r="G1359" s="1658" t="s">
        <v>10646</v>
      </c>
      <c r="H1359" s="1657" t="s">
        <v>17992</v>
      </c>
      <c r="I1359" s="1657" t="s">
        <v>18103</v>
      </c>
      <c r="J1359" s="1657" t="s">
        <v>18104</v>
      </c>
      <c r="K1359" s="1657" t="s">
        <v>18105</v>
      </c>
      <c r="L1359" s="1659" t="s">
        <v>18106</v>
      </c>
      <c r="M1359" s="1660" t="s">
        <v>11800</v>
      </c>
      <c r="N1359" s="1661" t="s">
        <v>18107</v>
      </c>
      <c r="O1359" s="1661"/>
      <c r="P1359" s="1662"/>
      <c r="Q1359" s="1674"/>
      <c r="R1359" s="1666"/>
      <c r="S1359" s="1668"/>
      <c r="T1359" s="1674"/>
      <c r="U1359" s="1666"/>
      <c r="V1359" s="1666"/>
      <c r="W1359" s="1666"/>
      <c r="X1359" s="1666"/>
      <c r="Y1359" s="1667"/>
      <c r="Z1359" s="1668"/>
      <c r="AA1359" s="1675"/>
      <c r="AB1359" s="1676"/>
    </row>
    <row r="1360" ht="33.75" customHeight="1">
      <c r="A1360" s="1340" t="s">
        <v>56</v>
      </c>
      <c r="B1360" s="1657"/>
      <c r="C1360" s="1185" t="s">
        <v>301</v>
      </c>
      <c r="D1360" s="1793"/>
      <c r="E1360" s="1657"/>
      <c r="F1360" s="1657">
        <v>1958.0</v>
      </c>
      <c r="G1360" s="1658" t="s">
        <v>10646</v>
      </c>
      <c r="H1360" s="1657" t="s">
        <v>17992</v>
      </c>
      <c r="I1360" s="1657" t="s">
        <v>18108</v>
      </c>
      <c r="J1360" s="1657" t="s">
        <v>18109</v>
      </c>
      <c r="K1360" s="1657" t="s">
        <v>18110</v>
      </c>
      <c r="L1360" s="1659" t="s">
        <v>18111</v>
      </c>
      <c r="M1360" s="1660" t="s">
        <v>11800</v>
      </c>
      <c r="N1360" s="1661" t="s">
        <v>18081</v>
      </c>
      <c r="O1360" s="1661"/>
      <c r="P1360" s="1662"/>
      <c r="Q1360" s="1674"/>
      <c r="R1360" s="1666"/>
      <c r="S1360" s="1668"/>
      <c r="T1360" s="1674"/>
      <c r="U1360" s="1666"/>
      <c r="V1360" s="1666"/>
      <c r="W1360" s="1666"/>
      <c r="X1360" s="1666"/>
      <c r="Y1360" s="1667"/>
      <c r="Z1360" s="1668"/>
      <c r="AA1360" s="1675"/>
      <c r="AB1360" s="1676"/>
    </row>
    <row r="1361" ht="33.75" customHeight="1">
      <c r="A1361" s="1725" t="s">
        <v>87</v>
      </c>
      <c r="B1361" s="1657"/>
      <c r="C1361" s="1185" t="s">
        <v>301</v>
      </c>
      <c r="D1361" s="1657"/>
      <c r="E1361" s="1657"/>
      <c r="F1361" s="1657">
        <v>1959.0</v>
      </c>
      <c r="G1361" s="1658" t="s">
        <v>10646</v>
      </c>
      <c r="H1361" s="1657" t="s">
        <v>18112</v>
      </c>
      <c r="I1361" s="1657" t="s">
        <v>18113</v>
      </c>
      <c r="J1361" s="1657" t="s">
        <v>18114</v>
      </c>
      <c r="K1361" s="1657" t="s">
        <v>18115</v>
      </c>
      <c r="L1361" s="1659" t="s">
        <v>18116</v>
      </c>
      <c r="M1361" s="1660" t="s">
        <v>11800</v>
      </c>
      <c r="N1361" s="1661" t="s">
        <v>18117</v>
      </c>
      <c r="O1361" s="1661"/>
      <c r="P1361" s="1662"/>
      <c r="Q1361" s="1674"/>
      <c r="R1361" s="1666"/>
      <c r="S1361" s="1668"/>
      <c r="T1361" s="1674"/>
      <c r="U1361" s="1666"/>
      <c r="V1361" s="1666"/>
      <c r="W1361" s="1666"/>
      <c r="X1361" s="1666"/>
      <c r="Y1361" s="1667"/>
      <c r="Z1361" s="1668"/>
      <c r="AA1361" s="1675"/>
      <c r="AB1361" s="1676"/>
    </row>
    <row r="1362" ht="33.75" customHeight="1">
      <c r="A1362" s="1340" t="s">
        <v>35</v>
      </c>
      <c r="B1362" s="1821">
        <v>45505.0</v>
      </c>
      <c r="C1362" s="1801" t="s">
        <v>301</v>
      </c>
      <c r="D1362" s="1799" t="s">
        <v>5529</v>
      </c>
      <c r="E1362" s="1657"/>
      <c r="F1362" s="1657">
        <v>1960.0</v>
      </c>
      <c r="G1362" s="1658" t="s">
        <v>10646</v>
      </c>
      <c r="H1362" s="1657" t="s">
        <v>18112</v>
      </c>
      <c r="I1362" s="1657" t="s">
        <v>18118</v>
      </c>
      <c r="J1362" s="1657" t="s">
        <v>18119</v>
      </c>
      <c r="K1362" s="1657" t="s">
        <v>18120</v>
      </c>
      <c r="L1362" s="1659" t="s">
        <v>18121</v>
      </c>
      <c r="M1362" s="1660" t="s">
        <v>11800</v>
      </c>
      <c r="N1362" s="1661" t="s">
        <v>674</v>
      </c>
      <c r="O1362" s="1661"/>
      <c r="P1362" s="1662"/>
      <c r="Q1362" s="1674"/>
      <c r="R1362" s="1666"/>
      <c r="S1362" s="1668"/>
      <c r="T1362" s="1674"/>
      <c r="U1362" s="1666"/>
      <c r="V1362" s="1666"/>
      <c r="W1362" s="1666"/>
      <c r="X1362" s="1666"/>
      <c r="Y1362" s="1667"/>
      <c r="Z1362" s="1668"/>
      <c r="AA1362" s="1675"/>
      <c r="AB1362" s="1676"/>
    </row>
    <row r="1363" ht="33.75" customHeight="1">
      <c r="A1363" s="1340" t="s">
        <v>56</v>
      </c>
      <c r="B1363" s="1794">
        <v>45486.0</v>
      </c>
      <c r="C1363" s="1185" t="s">
        <v>301</v>
      </c>
      <c r="D1363" s="182" t="s">
        <v>18122</v>
      </c>
      <c r="E1363" s="1657"/>
      <c r="F1363" s="1657">
        <v>1961.0</v>
      </c>
      <c r="G1363" s="1658" t="s">
        <v>10646</v>
      </c>
      <c r="H1363" s="1657" t="s">
        <v>18112</v>
      </c>
      <c r="I1363" s="1657" t="s">
        <v>18123</v>
      </c>
      <c r="J1363" s="1657" t="s">
        <v>18124</v>
      </c>
      <c r="K1363" s="1657" t="s">
        <v>18125</v>
      </c>
      <c r="L1363" s="1659" t="s">
        <v>18126</v>
      </c>
      <c r="M1363" s="1660" t="s">
        <v>11800</v>
      </c>
      <c r="N1363" s="1661" t="s">
        <v>18127</v>
      </c>
      <c r="O1363" s="1661"/>
      <c r="P1363" s="1662"/>
      <c r="Q1363" s="1674"/>
      <c r="R1363" s="1666"/>
      <c r="S1363" s="1668"/>
      <c r="T1363" s="1674"/>
      <c r="U1363" s="1666"/>
      <c r="V1363" s="1666"/>
      <c r="W1363" s="1666"/>
      <c r="X1363" s="1666"/>
      <c r="Y1363" s="1667"/>
      <c r="Z1363" s="1668"/>
      <c r="AA1363" s="1675"/>
      <c r="AB1363" s="1676"/>
    </row>
    <row r="1364" ht="33.75" customHeight="1">
      <c r="A1364" s="1631" t="s">
        <v>87</v>
      </c>
      <c r="B1364" s="1795">
        <v>45480.0</v>
      </c>
      <c r="C1364" s="1185" t="s">
        <v>301</v>
      </c>
      <c r="D1364" s="1698" t="s">
        <v>5529</v>
      </c>
      <c r="E1364" s="1633"/>
      <c r="F1364" s="1633">
        <v>1962.0</v>
      </c>
      <c r="G1364" s="1633" t="s">
        <v>10646</v>
      </c>
      <c r="H1364" s="1633" t="s">
        <v>18112</v>
      </c>
      <c r="I1364" s="1633" t="s">
        <v>18128</v>
      </c>
      <c r="J1364" s="1633" t="s">
        <v>18129</v>
      </c>
      <c r="K1364" s="1633" t="s">
        <v>18130</v>
      </c>
      <c r="L1364" s="1634" t="s">
        <v>18131</v>
      </c>
      <c r="M1364" s="1635" t="s">
        <v>11800</v>
      </c>
      <c r="N1364" s="1636" t="s">
        <v>18132</v>
      </c>
      <c r="O1364" s="1636"/>
      <c r="P1364" s="1636"/>
      <c r="Q1364" s="1678"/>
      <c r="R1364" s="1648"/>
      <c r="S1364" s="1650"/>
      <c r="T1364" s="1678"/>
      <c r="U1364" s="1648"/>
      <c r="V1364" s="1648"/>
      <c r="W1364" s="1648"/>
      <c r="X1364" s="1648"/>
      <c r="Y1364" s="1649"/>
      <c r="Z1364" s="1650"/>
      <c r="AA1364" s="1679" t="s">
        <v>18133</v>
      </c>
      <c r="AB1364" s="1680"/>
    </row>
    <row r="1365" ht="33.75" customHeight="1">
      <c r="A1365" s="1340" t="s">
        <v>35</v>
      </c>
      <c r="B1365" s="1821">
        <v>45505.0</v>
      </c>
      <c r="C1365" s="1801" t="s">
        <v>301</v>
      </c>
      <c r="D1365" s="1799" t="s">
        <v>4765</v>
      </c>
      <c r="E1365" s="1657"/>
      <c r="F1365" s="1657">
        <v>1963.0</v>
      </c>
      <c r="G1365" s="1658" t="s">
        <v>10646</v>
      </c>
      <c r="H1365" s="1657" t="s">
        <v>18112</v>
      </c>
      <c r="I1365" s="1657" t="s">
        <v>18134</v>
      </c>
      <c r="J1365" s="1657" t="s">
        <v>18135</v>
      </c>
      <c r="K1365" s="1657" t="s">
        <v>18136</v>
      </c>
      <c r="L1365" s="1659" t="s">
        <v>18137</v>
      </c>
      <c r="M1365" s="1660" t="s">
        <v>11800</v>
      </c>
      <c r="N1365" s="1661" t="s">
        <v>18138</v>
      </c>
      <c r="O1365" s="1661"/>
      <c r="P1365" s="1662"/>
      <c r="Q1365" s="1674"/>
      <c r="R1365" s="1666"/>
      <c r="S1365" s="1668"/>
      <c r="T1365" s="1674"/>
      <c r="U1365" s="1666"/>
      <c r="V1365" s="1666"/>
      <c r="W1365" s="1666"/>
      <c r="X1365" s="1666"/>
      <c r="Y1365" s="1667"/>
      <c r="Z1365" s="1668"/>
      <c r="AA1365" s="1675"/>
      <c r="AB1365" s="1676"/>
    </row>
    <row r="1366" ht="33.75" customHeight="1">
      <c r="A1366" s="1631" t="s">
        <v>56</v>
      </c>
      <c r="B1366" s="1795">
        <v>45486.0</v>
      </c>
      <c r="C1366" s="1185" t="s">
        <v>301</v>
      </c>
      <c r="D1366" s="203" t="s">
        <v>4765</v>
      </c>
      <c r="E1366" s="1633"/>
      <c r="F1366" s="1633">
        <v>1964.0</v>
      </c>
      <c r="G1366" s="1633" t="s">
        <v>10646</v>
      </c>
      <c r="H1366" s="1633" t="s">
        <v>18112</v>
      </c>
      <c r="I1366" s="1633" t="s">
        <v>18139</v>
      </c>
      <c r="J1366" s="1633" t="s">
        <v>18140</v>
      </c>
      <c r="K1366" s="1633" t="s">
        <v>18141</v>
      </c>
      <c r="L1366" s="1634" t="s">
        <v>18142</v>
      </c>
      <c r="M1366" s="1635" t="s">
        <v>11800</v>
      </c>
      <c r="N1366" s="1636" t="s">
        <v>674</v>
      </c>
      <c r="O1366" s="1636"/>
      <c r="P1366" s="1636"/>
      <c r="Q1366" s="1678"/>
      <c r="R1366" s="1648"/>
      <c r="S1366" s="1650"/>
      <c r="T1366" s="1678"/>
      <c r="U1366" s="1648"/>
      <c r="V1366" s="1648"/>
      <c r="W1366" s="1648"/>
      <c r="X1366" s="1648"/>
      <c r="Y1366" s="1649"/>
      <c r="Z1366" s="1650"/>
      <c r="AA1366" s="1679"/>
      <c r="AB1366" s="1680"/>
    </row>
    <row r="1367" ht="33.75" customHeight="1">
      <c r="A1367" s="1725" t="s">
        <v>87</v>
      </c>
      <c r="B1367" s="1794">
        <v>45480.0</v>
      </c>
      <c r="C1367" s="1185" t="s">
        <v>301</v>
      </c>
      <c r="D1367" s="1656" t="s">
        <v>18143</v>
      </c>
      <c r="E1367" s="1657"/>
      <c r="F1367" s="1657">
        <v>1965.0</v>
      </c>
      <c r="G1367" s="1658" t="s">
        <v>10646</v>
      </c>
      <c r="H1367" s="1657" t="s">
        <v>18112</v>
      </c>
      <c r="I1367" s="1657" t="s">
        <v>18144</v>
      </c>
      <c r="J1367" s="1657" t="s">
        <v>18145</v>
      </c>
      <c r="K1367" s="1657" t="s">
        <v>18146</v>
      </c>
      <c r="L1367" s="1659" t="s">
        <v>18147</v>
      </c>
      <c r="M1367" s="1660" t="s">
        <v>11800</v>
      </c>
      <c r="N1367" s="1661" t="s">
        <v>18148</v>
      </c>
      <c r="O1367" s="1661"/>
      <c r="P1367" s="1662"/>
      <c r="Q1367" s="1674"/>
      <c r="R1367" s="1666"/>
      <c r="S1367" s="1668"/>
      <c r="T1367" s="1674"/>
      <c r="U1367" s="1666"/>
      <c r="V1367" s="1666"/>
      <c r="W1367" s="1666"/>
      <c r="X1367" s="1666"/>
      <c r="Y1367" s="1667"/>
      <c r="Z1367" s="1668"/>
      <c r="AA1367" s="1675"/>
      <c r="AB1367" s="1676"/>
    </row>
    <row r="1368" ht="33.75" customHeight="1">
      <c r="A1368" s="1340" t="s">
        <v>35</v>
      </c>
      <c r="B1368" s="1821">
        <v>45505.0</v>
      </c>
      <c r="C1368" s="1801" t="s">
        <v>301</v>
      </c>
      <c r="D1368" s="1799" t="s">
        <v>5529</v>
      </c>
      <c r="E1368" s="1657"/>
      <c r="F1368" s="1657">
        <v>1966.0</v>
      </c>
      <c r="G1368" s="1658" t="s">
        <v>10646</v>
      </c>
      <c r="H1368" s="1657" t="s">
        <v>18112</v>
      </c>
      <c r="I1368" s="1657" t="s">
        <v>18149</v>
      </c>
      <c r="J1368" s="1657" t="s">
        <v>18150</v>
      </c>
      <c r="K1368" s="1657" t="s">
        <v>18151</v>
      </c>
      <c r="L1368" s="1659" t="s">
        <v>18152</v>
      </c>
      <c r="M1368" s="1660" t="s">
        <v>11800</v>
      </c>
      <c r="N1368" s="1661" t="s">
        <v>18153</v>
      </c>
      <c r="O1368" s="1661"/>
      <c r="P1368" s="1662"/>
      <c r="Q1368" s="1674"/>
      <c r="R1368" s="1666"/>
      <c r="S1368" s="1668"/>
      <c r="T1368" s="1674"/>
      <c r="U1368" s="1666"/>
      <c r="V1368" s="1666"/>
      <c r="W1368" s="1666"/>
      <c r="X1368" s="1666"/>
      <c r="Y1368" s="1667"/>
      <c r="Z1368" s="1668"/>
      <c r="AA1368" s="1675"/>
      <c r="AB1368" s="1676"/>
    </row>
    <row r="1369" ht="33.75" customHeight="1">
      <c r="A1369" s="1631" t="s">
        <v>56</v>
      </c>
      <c r="B1369" s="1795">
        <v>45486.0</v>
      </c>
      <c r="C1369" s="1185" t="s">
        <v>301</v>
      </c>
      <c r="D1369" s="203" t="s">
        <v>862</v>
      </c>
      <c r="E1369" s="1633"/>
      <c r="F1369" s="1633">
        <v>1967.0</v>
      </c>
      <c r="G1369" s="1633" t="s">
        <v>10646</v>
      </c>
      <c r="H1369" s="1633" t="s">
        <v>18112</v>
      </c>
      <c r="I1369" s="1633" t="s">
        <v>18154</v>
      </c>
      <c r="J1369" s="1633" t="s">
        <v>18155</v>
      </c>
      <c r="K1369" s="1633" t="s">
        <v>18156</v>
      </c>
      <c r="L1369" s="1634" t="s">
        <v>18157</v>
      </c>
      <c r="M1369" s="1635" t="s">
        <v>11800</v>
      </c>
      <c r="N1369" s="1636" t="s">
        <v>18158</v>
      </c>
      <c r="O1369" s="1636"/>
      <c r="P1369" s="1636"/>
      <c r="Q1369" s="1678"/>
      <c r="R1369" s="1648"/>
      <c r="S1369" s="1650"/>
      <c r="T1369" s="1678"/>
      <c r="U1369" s="1648"/>
      <c r="V1369" s="1648"/>
      <c r="W1369" s="1648"/>
      <c r="X1369" s="1648"/>
      <c r="Y1369" s="1649"/>
      <c r="Z1369" s="1650"/>
      <c r="AA1369" s="1679"/>
      <c r="AB1369" s="1680"/>
    </row>
    <row r="1370" ht="33.75" customHeight="1">
      <c r="A1370" s="1631" t="s">
        <v>87</v>
      </c>
      <c r="B1370" s="1795">
        <v>45480.0</v>
      </c>
      <c r="C1370" s="1185" t="s">
        <v>301</v>
      </c>
      <c r="D1370" s="1698" t="s">
        <v>18159</v>
      </c>
      <c r="E1370" s="1633"/>
      <c r="F1370" s="1633">
        <v>1968.0</v>
      </c>
      <c r="G1370" s="1633" t="s">
        <v>10646</v>
      </c>
      <c r="H1370" s="1633" t="s">
        <v>18112</v>
      </c>
      <c r="I1370" s="1633" t="s">
        <v>18160</v>
      </c>
      <c r="J1370" s="1633" t="s">
        <v>18161</v>
      </c>
      <c r="K1370" s="1633" t="s">
        <v>18162</v>
      </c>
      <c r="L1370" s="1634" t="s">
        <v>18163</v>
      </c>
      <c r="M1370" s="1635" t="s">
        <v>11800</v>
      </c>
      <c r="N1370" s="1636" t="s">
        <v>18164</v>
      </c>
      <c r="O1370" s="1636"/>
      <c r="P1370" s="1636"/>
      <c r="Q1370" s="1678"/>
      <c r="R1370" s="1648"/>
      <c r="S1370" s="1650"/>
      <c r="T1370" s="1678"/>
      <c r="U1370" s="1648"/>
      <c r="V1370" s="1648"/>
      <c r="W1370" s="1648"/>
      <c r="X1370" s="1648"/>
      <c r="Y1370" s="1649"/>
      <c r="Z1370" s="1650"/>
      <c r="AA1370" s="1679"/>
      <c r="AB1370" s="1680"/>
    </row>
    <row r="1371" ht="33.75" customHeight="1">
      <c r="A1371" s="1822" t="s">
        <v>35</v>
      </c>
      <c r="B1371" s="1823">
        <v>45511.0</v>
      </c>
      <c r="C1371" s="1824" t="s">
        <v>301</v>
      </c>
      <c r="D1371" s="1825" t="s">
        <v>1544</v>
      </c>
      <c r="E1371" s="1826"/>
      <c r="F1371" s="1826">
        <v>1969.0</v>
      </c>
      <c r="G1371" s="1826" t="s">
        <v>10646</v>
      </c>
      <c r="H1371" s="1826" t="s">
        <v>18112</v>
      </c>
      <c r="I1371" s="1826" t="s">
        <v>18165</v>
      </c>
      <c r="J1371" s="1826" t="s">
        <v>18166</v>
      </c>
      <c r="K1371" s="1826" t="s">
        <v>18167</v>
      </c>
      <c r="L1371" s="1827" t="s">
        <v>18168</v>
      </c>
      <c r="M1371" s="1828" t="s">
        <v>11800</v>
      </c>
      <c r="N1371" s="1829" t="s">
        <v>18169</v>
      </c>
      <c r="O1371" s="1829"/>
      <c r="P1371" s="1829"/>
      <c r="Q1371" s="1830"/>
      <c r="R1371" s="1831"/>
      <c r="S1371" s="1832"/>
      <c r="T1371" s="1830"/>
      <c r="U1371" s="1831"/>
      <c r="V1371" s="1831"/>
      <c r="W1371" s="1831"/>
      <c r="X1371" s="1831"/>
      <c r="Y1371" s="1833"/>
      <c r="Z1371" s="1832"/>
      <c r="AA1371" s="1834" t="s">
        <v>17557</v>
      </c>
      <c r="AB1371" s="1835"/>
    </row>
    <row r="1372" ht="33.75" customHeight="1">
      <c r="A1372" s="1631" t="s">
        <v>56</v>
      </c>
      <c r="B1372" s="1795">
        <v>45486.0</v>
      </c>
      <c r="C1372" s="1185" t="s">
        <v>301</v>
      </c>
      <c r="D1372" s="203" t="s">
        <v>4765</v>
      </c>
      <c r="E1372" s="1633"/>
      <c r="F1372" s="1633">
        <v>1970.0</v>
      </c>
      <c r="G1372" s="1633" t="s">
        <v>10646</v>
      </c>
      <c r="H1372" s="1633" t="s">
        <v>18112</v>
      </c>
      <c r="I1372" s="1633" t="s">
        <v>18170</v>
      </c>
      <c r="J1372" s="1633" t="s">
        <v>18171</v>
      </c>
      <c r="K1372" s="1633" t="s">
        <v>18172</v>
      </c>
      <c r="L1372" s="1634" t="s">
        <v>18173</v>
      </c>
      <c r="M1372" s="1635" t="s">
        <v>11800</v>
      </c>
      <c r="N1372" s="1636" t="s">
        <v>18174</v>
      </c>
      <c r="O1372" s="1636"/>
      <c r="P1372" s="1636"/>
      <c r="Q1372" s="1678"/>
      <c r="R1372" s="1648"/>
      <c r="S1372" s="1650"/>
      <c r="T1372" s="1678"/>
      <c r="U1372" s="1648"/>
      <c r="V1372" s="1648"/>
      <c r="W1372" s="1648"/>
      <c r="X1372" s="1648"/>
      <c r="Y1372" s="1649"/>
      <c r="Z1372" s="1650"/>
      <c r="AA1372" s="1679" t="s">
        <v>18175</v>
      </c>
      <c r="AB1372" s="1680"/>
    </row>
    <row r="1373" ht="33.75" customHeight="1">
      <c r="A1373" s="1725" t="s">
        <v>87</v>
      </c>
      <c r="B1373" s="1794">
        <v>45480.0</v>
      </c>
      <c r="C1373" s="1185" t="s">
        <v>301</v>
      </c>
      <c r="D1373" s="1836" t="s">
        <v>18176</v>
      </c>
      <c r="E1373" s="1657"/>
      <c r="F1373" s="1657">
        <v>1971.0</v>
      </c>
      <c r="G1373" s="1658" t="s">
        <v>10646</v>
      </c>
      <c r="H1373" s="1657" t="s">
        <v>18112</v>
      </c>
      <c r="I1373" s="1657" t="s">
        <v>18177</v>
      </c>
      <c r="J1373" s="1657" t="s">
        <v>18178</v>
      </c>
      <c r="K1373" s="1657" t="s">
        <v>18179</v>
      </c>
      <c r="L1373" s="1659" t="s">
        <v>18180</v>
      </c>
      <c r="M1373" s="1660" t="s">
        <v>11800</v>
      </c>
      <c r="N1373" s="1661" t="s">
        <v>18181</v>
      </c>
      <c r="O1373" s="1661"/>
      <c r="P1373" s="1662"/>
      <c r="Q1373" s="1674"/>
      <c r="R1373" s="1666"/>
      <c r="S1373" s="1668"/>
      <c r="T1373" s="1674"/>
      <c r="U1373" s="1666"/>
      <c r="V1373" s="1666"/>
      <c r="W1373" s="1666"/>
      <c r="X1373" s="1666"/>
      <c r="Y1373" s="1667"/>
      <c r="Z1373" s="1668"/>
      <c r="AA1373" s="1675"/>
      <c r="AB1373" s="1676"/>
    </row>
    <row r="1374" ht="33.75" customHeight="1">
      <c r="A1374" s="1340" t="s">
        <v>35</v>
      </c>
      <c r="B1374" s="1821">
        <v>45511.0</v>
      </c>
      <c r="C1374" s="1801" t="s">
        <v>301</v>
      </c>
      <c r="D1374" s="1799" t="s">
        <v>5984</v>
      </c>
      <c r="E1374" s="1657"/>
      <c r="F1374" s="1657">
        <v>1972.0</v>
      </c>
      <c r="G1374" s="1658" t="s">
        <v>10646</v>
      </c>
      <c r="H1374" s="1657" t="s">
        <v>18112</v>
      </c>
      <c r="I1374" s="1657" t="s">
        <v>18182</v>
      </c>
      <c r="J1374" s="1657" t="s">
        <v>18183</v>
      </c>
      <c r="K1374" s="1657" t="s">
        <v>18184</v>
      </c>
      <c r="L1374" s="1659" t="s">
        <v>18185</v>
      </c>
      <c r="M1374" s="1660" t="s">
        <v>11800</v>
      </c>
      <c r="N1374" s="1661" t="s">
        <v>18186</v>
      </c>
      <c r="O1374" s="1661"/>
      <c r="P1374" s="1662"/>
      <c r="Q1374" s="1674"/>
      <c r="R1374" s="1666"/>
      <c r="S1374" s="1668"/>
      <c r="T1374" s="1674"/>
      <c r="U1374" s="1666"/>
      <c r="V1374" s="1666"/>
      <c r="W1374" s="1666"/>
      <c r="X1374" s="1666"/>
      <c r="Y1374" s="1667"/>
      <c r="Z1374" s="1668"/>
      <c r="AA1374" s="1675"/>
      <c r="AB1374" s="1676"/>
    </row>
    <row r="1375" ht="33.75" customHeight="1">
      <c r="A1375" s="1340" t="s">
        <v>56</v>
      </c>
      <c r="B1375" s="1657"/>
      <c r="C1375" s="1185" t="s">
        <v>301</v>
      </c>
      <c r="D1375" s="1793"/>
      <c r="E1375" s="1657"/>
      <c r="F1375" s="1657">
        <v>1973.0</v>
      </c>
      <c r="G1375" s="1658" t="s">
        <v>10646</v>
      </c>
      <c r="H1375" s="1657" t="s">
        <v>18112</v>
      </c>
      <c r="I1375" s="1657" t="s">
        <v>18187</v>
      </c>
      <c r="J1375" s="1657" t="s">
        <v>18188</v>
      </c>
      <c r="K1375" s="1657" t="s">
        <v>18189</v>
      </c>
      <c r="L1375" s="1659" t="s">
        <v>18190</v>
      </c>
      <c r="M1375" s="1660" t="s">
        <v>11800</v>
      </c>
      <c r="N1375" s="1661" t="s">
        <v>18191</v>
      </c>
      <c r="O1375" s="1661"/>
      <c r="P1375" s="1662"/>
      <c r="Q1375" s="1674"/>
      <c r="R1375" s="1666"/>
      <c r="S1375" s="1668"/>
      <c r="T1375" s="1674"/>
      <c r="U1375" s="1666"/>
      <c r="V1375" s="1666"/>
      <c r="W1375" s="1666"/>
      <c r="X1375" s="1666"/>
      <c r="Y1375" s="1667"/>
      <c r="Z1375" s="1668"/>
      <c r="AA1375" s="1675"/>
      <c r="AB1375" s="1676"/>
    </row>
    <row r="1376" ht="33.75" customHeight="1">
      <c r="A1376" s="1631" t="s">
        <v>87</v>
      </c>
      <c r="B1376" s="1795">
        <v>45480.0</v>
      </c>
      <c r="C1376" s="1185" t="s">
        <v>301</v>
      </c>
      <c r="D1376" s="1698" t="s">
        <v>862</v>
      </c>
      <c r="E1376" s="1633"/>
      <c r="F1376" s="1633">
        <v>1974.0</v>
      </c>
      <c r="G1376" s="1633" t="s">
        <v>10646</v>
      </c>
      <c r="H1376" s="1633" t="s">
        <v>18192</v>
      </c>
      <c r="I1376" s="1633" t="s">
        <v>18193</v>
      </c>
      <c r="J1376" s="1633" t="s">
        <v>18194</v>
      </c>
      <c r="K1376" s="1633" t="s">
        <v>18195</v>
      </c>
      <c r="L1376" s="1634" t="s">
        <v>18196</v>
      </c>
      <c r="M1376" s="1635" t="s">
        <v>11800</v>
      </c>
      <c r="N1376" s="1636" t="s">
        <v>18197</v>
      </c>
      <c r="O1376" s="1636"/>
      <c r="P1376" s="1636"/>
      <c r="Q1376" s="1678"/>
      <c r="R1376" s="1648"/>
      <c r="S1376" s="1650"/>
      <c r="T1376" s="1678"/>
      <c r="U1376" s="1648"/>
      <c r="V1376" s="1648"/>
      <c r="W1376" s="1648"/>
      <c r="X1376" s="1648"/>
      <c r="Y1376" s="1649"/>
      <c r="Z1376" s="1650"/>
      <c r="AA1376" s="1679"/>
      <c r="AB1376" s="1680"/>
    </row>
    <row r="1377" ht="33.75" customHeight="1">
      <c r="A1377" s="1340" t="s">
        <v>35</v>
      </c>
      <c r="B1377" s="1821">
        <v>45511.0</v>
      </c>
      <c r="C1377" s="1801" t="s">
        <v>301</v>
      </c>
      <c r="D1377" s="1799" t="s">
        <v>17779</v>
      </c>
      <c r="E1377" s="1657"/>
      <c r="F1377" s="1657">
        <v>1975.0</v>
      </c>
      <c r="G1377" s="1658" t="s">
        <v>10646</v>
      </c>
      <c r="H1377" s="1657" t="s">
        <v>18192</v>
      </c>
      <c r="I1377" s="1657" t="s">
        <v>18198</v>
      </c>
      <c r="J1377" s="1657" t="s">
        <v>18199</v>
      </c>
      <c r="K1377" s="1657" t="s">
        <v>18200</v>
      </c>
      <c r="L1377" s="1659" t="s">
        <v>18201</v>
      </c>
      <c r="M1377" s="1660" t="s">
        <v>11800</v>
      </c>
      <c r="N1377" s="1661" t="s">
        <v>10734</v>
      </c>
      <c r="O1377" s="1661"/>
      <c r="P1377" s="1662"/>
      <c r="Q1377" s="1674"/>
      <c r="R1377" s="1666"/>
      <c r="S1377" s="1668"/>
      <c r="T1377" s="1674"/>
      <c r="U1377" s="1666"/>
      <c r="V1377" s="1666"/>
      <c r="W1377" s="1666"/>
      <c r="X1377" s="1666"/>
      <c r="Y1377" s="1667"/>
      <c r="Z1377" s="1668"/>
      <c r="AA1377" s="1675"/>
      <c r="AB1377" s="1676"/>
    </row>
    <row r="1378" ht="33.75" customHeight="1">
      <c r="A1378" s="1631" t="s">
        <v>56</v>
      </c>
      <c r="B1378" s="1795">
        <v>45489.0</v>
      </c>
      <c r="C1378" s="1185" t="s">
        <v>301</v>
      </c>
      <c r="D1378" s="203" t="s">
        <v>5713</v>
      </c>
      <c r="E1378" s="1633"/>
      <c r="F1378" s="1633">
        <v>1976.0</v>
      </c>
      <c r="G1378" s="1633" t="s">
        <v>10646</v>
      </c>
      <c r="H1378" s="1633" t="s">
        <v>18192</v>
      </c>
      <c r="I1378" s="1633" t="s">
        <v>18202</v>
      </c>
      <c r="J1378" s="1633" t="s">
        <v>18203</v>
      </c>
      <c r="K1378" s="1633" t="s">
        <v>18204</v>
      </c>
      <c r="L1378" s="1634" t="s">
        <v>18205</v>
      </c>
      <c r="M1378" s="1635" t="s">
        <v>11800</v>
      </c>
      <c r="N1378" s="1636" t="s">
        <v>674</v>
      </c>
      <c r="O1378" s="1636"/>
      <c r="P1378" s="1636"/>
      <c r="Q1378" s="1678"/>
      <c r="R1378" s="1648"/>
      <c r="S1378" s="1650"/>
      <c r="T1378" s="1678"/>
      <c r="U1378" s="1648"/>
      <c r="V1378" s="1648"/>
      <c r="W1378" s="1648"/>
      <c r="X1378" s="1648"/>
      <c r="Y1378" s="1649"/>
      <c r="Z1378" s="1650"/>
      <c r="AA1378" s="1679" t="s">
        <v>18206</v>
      </c>
      <c r="AB1378" s="1680"/>
    </row>
    <row r="1379" ht="33.75" customHeight="1">
      <c r="A1379" s="1631" t="s">
        <v>87</v>
      </c>
      <c r="B1379" s="1795">
        <v>45480.0</v>
      </c>
      <c r="C1379" s="1185" t="s">
        <v>301</v>
      </c>
      <c r="D1379" s="1698" t="s">
        <v>5529</v>
      </c>
      <c r="E1379" s="1633"/>
      <c r="F1379" s="1633">
        <v>1977.0</v>
      </c>
      <c r="G1379" s="1633" t="s">
        <v>10646</v>
      </c>
      <c r="H1379" s="1633" t="s">
        <v>18192</v>
      </c>
      <c r="I1379" s="1633" t="s">
        <v>18207</v>
      </c>
      <c r="J1379" s="1633" t="s">
        <v>18208</v>
      </c>
      <c r="K1379" s="1633" t="s">
        <v>18209</v>
      </c>
      <c r="L1379" s="1634" t="s">
        <v>18210</v>
      </c>
      <c r="M1379" s="1635" t="s">
        <v>11800</v>
      </c>
      <c r="N1379" s="1636" t="s">
        <v>18211</v>
      </c>
      <c r="O1379" s="1636"/>
      <c r="P1379" s="1636"/>
      <c r="Q1379" s="1678"/>
      <c r="R1379" s="1648"/>
      <c r="S1379" s="1650"/>
      <c r="T1379" s="1678"/>
      <c r="U1379" s="1648"/>
      <c r="V1379" s="1648"/>
      <c r="W1379" s="1648"/>
      <c r="X1379" s="1648"/>
      <c r="Y1379" s="1649"/>
      <c r="Z1379" s="1650"/>
      <c r="AA1379" s="1679" t="s">
        <v>18212</v>
      </c>
      <c r="AB1379" s="1680"/>
    </row>
    <row r="1380" ht="33.75" customHeight="1">
      <c r="A1380" s="1340" t="s">
        <v>35</v>
      </c>
      <c r="B1380" s="1821">
        <v>45511.0</v>
      </c>
      <c r="C1380" s="1801" t="s">
        <v>301</v>
      </c>
      <c r="D1380" s="1799" t="s">
        <v>1544</v>
      </c>
      <c r="E1380" s="1657"/>
      <c r="F1380" s="1657">
        <v>1978.0</v>
      </c>
      <c r="G1380" s="1658" t="s">
        <v>10646</v>
      </c>
      <c r="H1380" s="1657" t="s">
        <v>18192</v>
      </c>
      <c r="I1380" s="1657" t="s">
        <v>18213</v>
      </c>
      <c r="J1380" s="1657" t="s">
        <v>18214</v>
      </c>
      <c r="K1380" s="1657" t="s">
        <v>18215</v>
      </c>
      <c r="L1380" s="1659" t="s">
        <v>18216</v>
      </c>
      <c r="M1380" s="1660" t="s">
        <v>11800</v>
      </c>
      <c r="N1380" s="1661" t="s">
        <v>18217</v>
      </c>
      <c r="O1380" s="1661"/>
      <c r="P1380" s="1662"/>
      <c r="Q1380" s="1674"/>
      <c r="R1380" s="1666"/>
      <c r="S1380" s="1668"/>
      <c r="T1380" s="1674"/>
      <c r="U1380" s="1666"/>
      <c r="V1380" s="1666"/>
      <c r="W1380" s="1666"/>
      <c r="X1380" s="1666"/>
      <c r="Y1380" s="1667"/>
      <c r="Z1380" s="1668"/>
      <c r="AA1380" s="1675"/>
      <c r="AB1380" s="1676"/>
    </row>
    <row r="1381" ht="33.75" customHeight="1">
      <c r="A1381" s="1340" t="s">
        <v>56</v>
      </c>
      <c r="B1381" s="1794">
        <v>45489.0</v>
      </c>
      <c r="C1381" s="1185" t="s">
        <v>301</v>
      </c>
      <c r="D1381" s="182" t="s">
        <v>18218</v>
      </c>
      <c r="E1381" s="1657"/>
      <c r="F1381" s="1657">
        <v>1979.0</v>
      </c>
      <c r="G1381" s="1658" t="s">
        <v>10646</v>
      </c>
      <c r="H1381" s="1657" t="s">
        <v>18192</v>
      </c>
      <c r="I1381" s="1657" t="s">
        <v>18219</v>
      </c>
      <c r="J1381" s="1657" t="s">
        <v>18220</v>
      </c>
      <c r="K1381" s="1657" t="s">
        <v>18221</v>
      </c>
      <c r="L1381" s="1659" t="s">
        <v>18222</v>
      </c>
      <c r="M1381" s="1660" t="s">
        <v>11800</v>
      </c>
      <c r="N1381" s="1661" t="s">
        <v>18211</v>
      </c>
      <c r="O1381" s="1661"/>
      <c r="P1381" s="1662"/>
      <c r="Q1381" s="1674"/>
      <c r="R1381" s="1666"/>
      <c r="S1381" s="1668"/>
      <c r="T1381" s="1674"/>
      <c r="U1381" s="1666"/>
      <c r="V1381" s="1666"/>
      <c r="W1381" s="1666"/>
      <c r="X1381" s="1666"/>
      <c r="Y1381" s="1667"/>
      <c r="Z1381" s="1668"/>
      <c r="AA1381" s="1675"/>
      <c r="AB1381" s="1676"/>
    </row>
    <row r="1382" ht="33.75" customHeight="1">
      <c r="A1382" s="1725" t="s">
        <v>87</v>
      </c>
      <c r="B1382" s="1657"/>
      <c r="C1382" s="1185" t="s">
        <v>301</v>
      </c>
      <c r="D1382" s="1657"/>
      <c r="E1382" s="1657"/>
      <c r="F1382" s="1657">
        <v>1980.0</v>
      </c>
      <c r="G1382" s="1658" t="s">
        <v>10646</v>
      </c>
      <c r="H1382" s="1657" t="s">
        <v>18192</v>
      </c>
      <c r="I1382" s="1657" t="s">
        <v>18223</v>
      </c>
      <c r="J1382" s="1657" t="s">
        <v>18224</v>
      </c>
      <c r="K1382" s="1657" t="s">
        <v>18225</v>
      </c>
      <c r="L1382" s="1659" t="s">
        <v>18226</v>
      </c>
      <c r="M1382" s="1660" t="s">
        <v>11800</v>
      </c>
      <c r="N1382" s="1661" t="s">
        <v>18227</v>
      </c>
      <c r="O1382" s="1661"/>
      <c r="P1382" s="1662"/>
      <c r="Q1382" s="1674"/>
      <c r="R1382" s="1666"/>
      <c r="S1382" s="1668"/>
      <c r="T1382" s="1674"/>
      <c r="U1382" s="1666"/>
      <c r="V1382" s="1666"/>
      <c r="W1382" s="1666"/>
      <c r="X1382" s="1666"/>
      <c r="Y1382" s="1667"/>
      <c r="Z1382" s="1668"/>
      <c r="AA1382" s="1675"/>
      <c r="AB1382" s="1676"/>
    </row>
    <row r="1383" ht="33.75" customHeight="1">
      <c r="A1383" s="1340" t="s">
        <v>35</v>
      </c>
      <c r="B1383" s="1821">
        <v>45511.0</v>
      </c>
      <c r="C1383" s="1801" t="s">
        <v>301</v>
      </c>
      <c r="D1383" s="1799" t="s">
        <v>1544</v>
      </c>
      <c r="E1383" s="1657"/>
      <c r="F1383" s="1657">
        <v>1981.0</v>
      </c>
      <c r="G1383" s="1658" t="s">
        <v>10646</v>
      </c>
      <c r="H1383" s="1657" t="s">
        <v>18192</v>
      </c>
      <c r="I1383" s="1657" t="s">
        <v>18228</v>
      </c>
      <c r="J1383" s="1657" t="s">
        <v>18229</v>
      </c>
      <c r="K1383" s="1657" t="s">
        <v>18230</v>
      </c>
      <c r="L1383" s="1659" t="s">
        <v>18231</v>
      </c>
      <c r="M1383" s="1660" t="s">
        <v>11800</v>
      </c>
      <c r="N1383" s="1661" t="s">
        <v>18232</v>
      </c>
      <c r="O1383" s="1661"/>
      <c r="P1383" s="1662"/>
      <c r="Q1383" s="1674"/>
      <c r="R1383" s="1666"/>
      <c r="S1383" s="1668"/>
      <c r="T1383" s="1674"/>
      <c r="U1383" s="1666"/>
      <c r="V1383" s="1666"/>
      <c r="W1383" s="1666"/>
      <c r="X1383" s="1666"/>
      <c r="Y1383" s="1667"/>
      <c r="Z1383" s="1668"/>
      <c r="AA1383" s="1675"/>
      <c r="AB1383" s="1676"/>
    </row>
    <row r="1384" ht="33.75" customHeight="1">
      <c r="A1384" s="1340" t="s">
        <v>56</v>
      </c>
      <c r="B1384" s="1657"/>
      <c r="C1384" s="1185" t="s">
        <v>301</v>
      </c>
      <c r="D1384" s="1793"/>
      <c r="E1384" s="1657"/>
      <c r="F1384" s="1657">
        <v>1982.0</v>
      </c>
      <c r="G1384" s="1658" t="s">
        <v>10646</v>
      </c>
      <c r="H1384" s="1657" t="s">
        <v>18192</v>
      </c>
      <c r="I1384" s="1657" t="s">
        <v>18233</v>
      </c>
      <c r="J1384" s="1657" t="s">
        <v>18234</v>
      </c>
      <c r="K1384" s="1657" t="s">
        <v>18235</v>
      </c>
      <c r="L1384" s="1659" t="s">
        <v>18236</v>
      </c>
      <c r="M1384" s="1660" t="s">
        <v>11800</v>
      </c>
      <c r="N1384" s="1661" t="s">
        <v>18237</v>
      </c>
      <c r="O1384" s="1661"/>
      <c r="P1384" s="1662"/>
      <c r="Q1384" s="1674"/>
      <c r="R1384" s="1666"/>
      <c r="S1384" s="1668"/>
      <c r="T1384" s="1674"/>
      <c r="U1384" s="1666"/>
      <c r="V1384" s="1666"/>
      <c r="W1384" s="1666"/>
      <c r="X1384" s="1666"/>
      <c r="Y1384" s="1667"/>
      <c r="Z1384" s="1668"/>
      <c r="AA1384" s="1675"/>
      <c r="AB1384" s="1676"/>
    </row>
    <row r="1385" ht="33.75" customHeight="1">
      <c r="A1385" s="1725" t="s">
        <v>87</v>
      </c>
      <c r="B1385" s="1657"/>
      <c r="C1385" s="1185" t="s">
        <v>301</v>
      </c>
      <c r="D1385" s="1657"/>
      <c r="E1385" s="1657"/>
      <c r="F1385" s="1657">
        <v>1983.0</v>
      </c>
      <c r="G1385" s="1658" t="s">
        <v>10646</v>
      </c>
      <c r="H1385" s="1657" t="s">
        <v>18192</v>
      </c>
      <c r="I1385" s="1657" t="s">
        <v>18238</v>
      </c>
      <c r="J1385" s="1657" t="s">
        <v>18239</v>
      </c>
      <c r="K1385" s="1657" t="s">
        <v>18240</v>
      </c>
      <c r="L1385" s="1659" t="s">
        <v>18241</v>
      </c>
      <c r="M1385" s="1660" t="s">
        <v>11800</v>
      </c>
      <c r="N1385" s="1661" t="s">
        <v>18242</v>
      </c>
      <c r="O1385" s="1661"/>
      <c r="P1385" s="1662"/>
      <c r="Q1385" s="1674"/>
      <c r="R1385" s="1666"/>
      <c r="S1385" s="1668"/>
      <c r="T1385" s="1674"/>
      <c r="U1385" s="1666"/>
      <c r="V1385" s="1666"/>
      <c r="W1385" s="1666"/>
      <c r="X1385" s="1666"/>
      <c r="Y1385" s="1667"/>
      <c r="Z1385" s="1668"/>
      <c r="AA1385" s="1675" t="s">
        <v>18243</v>
      </c>
      <c r="AB1385" s="1676" t="s">
        <v>18244</v>
      </c>
    </row>
    <row r="1386" ht="33.75" customHeight="1">
      <c r="A1386" s="1340" t="s">
        <v>35</v>
      </c>
      <c r="B1386" s="1821">
        <v>45511.0</v>
      </c>
      <c r="C1386" s="1801" t="s">
        <v>301</v>
      </c>
      <c r="D1386" s="1799" t="s">
        <v>5579</v>
      </c>
      <c r="E1386" s="1657"/>
      <c r="F1386" s="1657">
        <v>1984.0</v>
      </c>
      <c r="G1386" s="1658" t="s">
        <v>10646</v>
      </c>
      <c r="H1386" s="1657" t="s">
        <v>18192</v>
      </c>
      <c r="I1386" s="1657" t="s">
        <v>18245</v>
      </c>
      <c r="J1386" s="1657" t="s">
        <v>18246</v>
      </c>
      <c r="K1386" s="1657" t="s">
        <v>18247</v>
      </c>
      <c r="L1386" s="1659" t="s">
        <v>18248</v>
      </c>
      <c r="M1386" s="1660" t="s">
        <v>11800</v>
      </c>
      <c r="N1386" s="1661" t="s">
        <v>18249</v>
      </c>
      <c r="O1386" s="1661"/>
      <c r="P1386" s="1662"/>
      <c r="Q1386" s="1674"/>
      <c r="R1386" s="1666"/>
      <c r="S1386" s="1668"/>
      <c r="T1386" s="1674"/>
      <c r="U1386" s="1666"/>
      <c r="V1386" s="1666"/>
      <c r="W1386" s="1666"/>
      <c r="X1386" s="1666"/>
      <c r="Y1386" s="1667"/>
      <c r="Z1386" s="1668"/>
      <c r="AA1386" s="1675" t="s">
        <v>18250</v>
      </c>
      <c r="AB1386" s="1676"/>
    </row>
    <row r="1387" ht="33.75" customHeight="1">
      <c r="A1387" s="1340" t="s">
        <v>56</v>
      </c>
      <c r="B1387" s="1794">
        <v>45489.0</v>
      </c>
      <c r="C1387" s="1185" t="s">
        <v>301</v>
      </c>
      <c r="D1387" s="182" t="s">
        <v>18251</v>
      </c>
      <c r="E1387" s="1657"/>
      <c r="F1387" s="1657">
        <v>1985.0</v>
      </c>
      <c r="G1387" s="1658" t="s">
        <v>10646</v>
      </c>
      <c r="H1387" s="1657" t="s">
        <v>18192</v>
      </c>
      <c r="I1387" s="1657" t="s">
        <v>18252</v>
      </c>
      <c r="J1387" s="1657" t="s">
        <v>18253</v>
      </c>
      <c r="K1387" s="1657" t="s">
        <v>18254</v>
      </c>
      <c r="L1387" s="1659" t="s">
        <v>18255</v>
      </c>
      <c r="M1387" s="1660" t="s">
        <v>11800</v>
      </c>
      <c r="N1387" s="1661" t="s">
        <v>18256</v>
      </c>
      <c r="O1387" s="1661"/>
      <c r="P1387" s="1662"/>
      <c r="Q1387" s="1674"/>
      <c r="R1387" s="1666"/>
      <c r="S1387" s="1668"/>
      <c r="T1387" s="1674"/>
      <c r="U1387" s="1666"/>
      <c r="V1387" s="1666"/>
      <c r="W1387" s="1666"/>
      <c r="X1387" s="1666"/>
      <c r="Y1387" s="1667"/>
      <c r="Z1387" s="1668"/>
      <c r="AA1387" s="1675"/>
      <c r="AB1387" s="1676"/>
    </row>
    <row r="1388" ht="33.75" customHeight="1">
      <c r="A1388" s="1631" t="s">
        <v>87</v>
      </c>
      <c r="B1388" s="1795">
        <v>45480.0</v>
      </c>
      <c r="C1388" s="1185" t="s">
        <v>301</v>
      </c>
      <c r="D1388" s="1698" t="s">
        <v>9697</v>
      </c>
      <c r="E1388" s="1633"/>
      <c r="F1388" s="1633">
        <v>1986.0</v>
      </c>
      <c r="G1388" s="1633" t="s">
        <v>10646</v>
      </c>
      <c r="H1388" s="1633" t="s">
        <v>18192</v>
      </c>
      <c r="I1388" s="1633" t="s">
        <v>18257</v>
      </c>
      <c r="J1388" s="1633" t="s">
        <v>18258</v>
      </c>
      <c r="K1388" s="1633" t="s">
        <v>18259</v>
      </c>
      <c r="L1388" s="1634" t="s">
        <v>18260</v>
      </c>
      <c r="M1388" s="1635" t="s">
        <v>11800</v>
      </c>
      <c r="N1388" s="1636" t="s">
        <v>18261</v>
      </c>
      <c r="O1388" s="1636"/>
      <c r="P1388" s="1636"/>
      <c r="Q1388" s="1678"/>
      <c r="R1388" s="1648"/>
      <c r="S1388" s="1650"/>
      <c r="T1388" s="1678"/>
      <c r="U1388" s="1648"/>
      <c r="V1388" s="1648"/>
      <c r="W1388" s="1648"/>
      <c r="X1388" s="1648"/>
      <c r="Y1388" s="1649"/>
      <c r="Z1388" s="1650"/>
      <c r="AA1388" s="1679"/>
      <c r="AB1388" s="1680"/>
    </row>
    <row r="1389" ht="33.75" customHeight="1">
      <c r="A1389" s="1340" t="s">
        <v>35</v>
      </c>
      <c r="B1389" s="1821">
        <v>45511.0</v>
      </c>
      <c r="C1389" s="1801" t="s">
        <v>301</v>
      </c>
      <c r="D1389" s="1799" t="s">
        <v>1623</v>
      </c>
      <c r="E1389" s="1657"/>
      <c r="F1389" s="1657">
        <v>1987.0</v>
      </c>
      <c r="G1389" s="1658" t="s">
        <v>10646</v>
      </c>
      <c r="H1389" s="1657" t="s">
        <v>18262</v>
      </c>
      <c r="I1389" s="1657" t="s">
        <v>18263</v>
      </c>
      <c r="J1389" s="1657" t="s">
        <v>18264</v>
      </c>
      <c r="K1389" s="1657" t="s">
        <v>18265</v>
      </c>
      <c r="L1389" s="1659" t="s">
        <v>18266</v>
      </c>
      <c r="M1389" s="1660" t="s">
        <v>11800</v>
      </c>
      <c r="N1389" s="1661" t="s">
        <v>18267</v>
      </c>
      <c r="O1389" s="1661"/>
      <c r="P1389" s="1662"/>
      <c r="Q1389" s="1674"/>
      <c r="R1389" s="1666"/>
      <c r="S1389" s="1668"/>
      <c r="T1389" s="1674"/>
      <c r="U1389" s="1666"/>
      <c r="V1389" s="1666"/>
      <c r="W1389" s="1666"/>
      <c r="X1389" s="1666"/>
      <c r="Y1389" s="1667"/>
      <c r="Z1389" s="1668"/>
      <c r="AA1389" s="1675"/>
      <c r="AB1389" s="1676"/>
    </row>
    <row r="1390" ht="33.75" customHeight="1">
      <c r="A1390" s="1340" t="s">
        <v>56</v>
      </c>
      <c r="B1390" s="1794">
        <v>45489.0</v>
      </c>
      <c r="C1390" s="1185" t="s">
        <v>301</v>
      </c>
      <c r="D1390" s="182" t="s">
        <v>18268</v>
      </c>
      <c r="E1390" s="1657"/>
      <c r="F1390" s="1657">
        <v>1988.0</v>
      </c>
      <c r="G1390" s="1658" t="s">
        <v>10646</v>
      </c>
      <c r="H1390" s="1657" t="s">
        <v>18262</v>
      </c>
      <c r="I1390" s="1657" t="s">
        <v>18269</v>
      </c>
      <c r="J1390" s="1657" t="s">
        <v>18270</v>
      </c>
      <c r="K1390" s="1657" t="s">
        <v>18271</v>
      </c>
      <c r="L1390" s="1659" t="s">
        <v>18272</v>
      </c>
      <c r="M1390" s="1660" t="s">
        <v>11800</v>
      </c>
      <c r="N1390" s="1661" t="s">
        <v>18273</v>
      </c>
      <c r="O1390" s="1661"/>
      <c r="P1390" s="1662"/>
      <c r="Q1390" s="1674"/>
      <c r="R1390" s="1666"/>
      <c r="S1390" s="1668"/>
      <c r="T1390" s="1674"/>
      <c r="U1390" s="1666"/>
      <c r="V1390" s="1666"/>
      <c r="W1390" s="1666"/>
      <c r="X1390" s="1666"/>
      <c r="Y1390" s="1667"/>
      <c r="Z1390" s="1668"/>
      <c r="AA1390" s="1675"/>
      <c r="AB1390" s="1676"/>
    </row>
    <row r="1391" ht="33.75" customHeight="1">
      <c r="A1391" s="1725" t="s">
        <v>87</v>
      </c>
      <c r="B1391" s="1657"/>
      <c r="C1391" s="1185" t="s">
        <v>301</v>
      </c>
      <c r="D1391" s="1657"/>
      <c r="E1391" s="1657"/>
      <c r="F1391" s="1657">
        <v>1989.0</v>
      </c>
      <c r="G1391" s="1658" t="s">
        <v>10646</v>
      </c>
      <c r="H1391" s="1657" t="s">
        <v>18262</v>
      </c>
      <c r="I1391" s="1657" t="s">
        <v>18274</v>
      </c>
      <c r="J1391" s="1657" t="s">
        <v>18275</v>
      </c>
      <c r="K1391" s="1657" t="s">
        <v>18276</v>
      </c>
      <c r="L1391" s="1659" t="s">
        <v>18277</v>
      </c>
      <c r="M1391" s="1660" t="s">
        <v>11800</v>
      </c>
      <c r="N1391" s="1661"/>
      <c r="O1391" s="1661"/>
      <c r="P1391" s="1662"/>
      <c r="Q1391" s="1674"/>
      <c r="R1391" s="1666"/>
      <c r="S1391" s="1668"/>
      <c r="T1391" s="1674"/>
      <c r="U1391" s="1666"/>
      <c r="V1391" s="1666"/>
      <c r="W1391" s="1666"/>
      <c r="X1391" s="1666"/>
      <c r="Y1391" s="1667"/>
      <c r="Z1391" s="1668"/>
      <c r="AA1391" s="1675"/>
      <c r="AB1391" s="1676"/>
    </row>
    <row r="1392" ht="33.75" customHeight="1">
      <c r="A1392" s="1340" t="s">
        <v>35</v>
      </c>
      <c r="B1392" s="1821">
        <v>45511.0</v>
      </c>
      <c r="C1392" s="1801" t="s">
        <v>301</v>
      </c>
      <c r="D1392" s="1799" t="s">
        <v>18278</v>
      </c>
      <c r="E1392" s="1657"/>
      <c r="F1392" s="1657">
        <v>1990.0</v>
      </c>
      <c r="G1392" s="1658" t="s">
        <v>10646</v>
      </c>
      <c r="H1392" s="1657" t="s">
        <v>18262</v>
      </c>
      <c r="I1392" s="1657" t="s">
        <v>18279</v>
      </c>
      <c r="J1392" s="1657" t="s">
        <v>18280</v>
      </c>
      <c r="K1392" s="1657" t="s">
        <v>18281</v>
      </c>
      <c r="L1392" s="1659" t="s">
        <v>18282</v>
      </c>
      <c r="M1392" s="1660" t="s">
        <v>11800</v>
      </c>
      <c r="N1392" s="1661" t="s">
        <v>18283</v>
      </c>
      <c r="O1392" s="1661"/>
      <c r="P1392" s="1662"/>
      <c r="Q1392" s="1674"/>
      <c r="R1392" s="1666"/>
      <c r="S1392" s="1668"/>
      <c r="T1392" s="1674"/>
      <c r="U1392" s="1666"/>
      <c r="V1392" s="1666"/>
      <c r="W1392" s="1666"/>
      <c r="X1392" s="1666"/>
      <c r="Y1392" s="1667"/>
      <c r="Z1392" s="1668"/>
      <c r="AA1392" s="1675" t="s">
        <v>18284</v>
      </c>
      <c r="AB1392" s="1676"/>
    </row>
    <row r="1393" ht="33.75" customHeight="1">
      <c r="A1393" s="1631" t="s">
        <v>56</v>
      </c>
      <c r="B1393" s="1795">
        <v>45489.0</v>
      </c>
      <c r="C1393" s="1185" t="s">
        <v>301</v>
      </c>
      <c r="D1393" s="203" t="s">
        <v>18278</v>
      </c>
      <c r="E1393" s="1633"/>
      <c r="F1393" s="1633">
        <v>1991.0</v>
      </c>
      <c r="G1393" s="1633" t="s">
        <v>10646</v>
      </c>
      <c r="H1393" s="1633" t="s">
        <v>18262</v>
      </c>
      <c r="I1393" s="1633" t="s">
        <v>18285</v>
      </c>
      <c r="J1393" s="1633" t="s">
        <v>18286</v>
      </c>
      <c r="K1393" s="1633" t="s">
        <v>18287</v>
      </c>
      <c r="L1393" s="1634" t="s">
        <v>18288</v>
      </c>
      <c r="M1393" s="1635" t="s">
        <v>11800</v>
      </c>
      <c r="N1393" s="1636"/>
      <c r="O1393" s="1636"/>
      <c r="P1393" s="1636"/>
      <c r="Q1393" s="1678"/>
      <c r="R1393" s="1648"/>
      <c r="S1393" s="1650"/>
      <c r="T1393" s="1678"/>
      <c r="U1393" s="1648"/>
      <c r="V1393" s="1648"/>
      <c r="W1393" s="1648"/>
      <c r="X1393" s="1648"/>
      <c r="Y1393" s="1649"/>
      <c r="Z1393" s="1650"/>
      <c r="AA1393" s="1679" t="s">
        <v>18289</v>
      </c>
      <c r="AB1393" s="1680"/>
    </row>
    <row r="1394" ht="33.75" customHeight="1">
      <c r="A1394" s="1725" t="s">
        <v>87</v>
      </c>
      <c r="B1394" s="1657"/>
      <c r="C1394" s="1185" t="s">
        <v>301</v>
      </c>
      <c r="D1394" s="1657"/>
      <c r="E1394" s="1657"/>
      <c r="F1394" s="1657">
        <v>1992.0</v>
      </c>
      <c r="G1394" s="1658" t="s">
        <v>10646</v>
      </c>
      <c r="H1394" s="1657" t="s">
        <v>18262</v>
      </c>
      <c r="I1394" s="1657" t="s">
        <v>18290</v>
      </c>
      <c r="J1394" s="1657" t="s">
        <v>18291</v>
      </c>
      <c r="K1394" s="1657" t="s">
        <v>18292</v>
      </c>
      <c r="L1394" s="1659" t="s">
        <v>18293</v>
      </c>
      <c r="M1394" s="1660" t="s">
        <v>11800</v>
      </c>
      <c r="N1394" s="1661"/>
      <c r="O1394" s="1661"/>
      <c r="P1394" s="1662"/>
      <c r="Q1394" s="1674"/>
      <c r="R1394" s="1666"/>
      <c r="S1394" s="1668"/>
      <c r="T1394" s="1674"/>
      <c r="U1394" s="1666"/>
      <c r="V1394" s="1666"/>
      <c r="W1394" s="1666"/>
      <c r="X1394" s="1666"/>
      <c r="Y1394" s="1667"/>
      <c r="Z1394" s="1668"/>
      <c r="AA1394" s="1675"/>
      <c r="AB1394" s="1676"/>
    </row>
    <row r="1395" ht="33.75" customHeight="1">
      <c r="A1395" s="1340" t="s">
        <v>35</v>
      </c>
      <c r="B1395" s="1821">
        <v>45511.0</v>
      </c>
      <c r="C1395" s="1801" t="s">
        <v>301</v>
      </c>
      <c r="D1395" s="1799" t="s">
        <v>862</v>
      </c>
      <c r="E1395" s="1657"/>
      <c r="F1395" s="1657">
        <v>1993.0</v>
      </c>
      <c r="G1395" s="1658" t="s">
        <v>10646</v>
      </c>
      <c r="H1395" s="1657" t="s">
        <v>18262</v>
      </c>
      <c r="I1395" s="1657" t="s">
        <v>18294</v>
      </c>
      <c r="J1395" s="1657" t="s">
        <v>18295</v>
      </c>
      <c r="K1395" s="1657" t="s">
        <v>18296</v>
      </c>
      <c r="L1395" s="1659" t="s">
        <v>18297</v>
      </c>
      <c r="M1395" s="1660" t="s">
        <v>11800</v>
      </c>
      <c r="N1395" s="1661"/>
      <c r="O1395" s="1661"/>
      <c r="P1395" s="1662"/>
      <c r="Q1395" s="1674"/>
      <c r="R1395" s="1666"/>
      <c r="S1395" s="1668"/>
      <c r="T1395" s="1674"/>
      <c r="U1395" s="1666"/>
      <c r="V1395" s="1666"/>
      <c r="W1395" s="1666"/>
      <c r="X1395" s="1666"/>
      <c r="Y1395" s="1667"/>
      <c r="Z1395" s="1668"/>
      <c r="AA1395" s="1675"/>
      <c r="AB1395" s="1676"/>
    </row>
    <row r="1396" ht="33.75" customHeight="1">
      <c r="A1396" s="1631" t="s">
        <v>56</v>
      </c>
      <c r="B1396" s="1795">
        <v>45489.0</v>
      </c>
      <c r="C1396" s="1185" t="s">
        <v>301</v>
      </c>
      <c r="D1396" s="203" t="s">
        <v>1544</v>
      </c>
      <c r="E1396" s="1633"/>
      <c r="F1396" s="1633">
        <v>1994.0</v>
      </c>
      <c r="G1396" s="1633" t="s">
        <v>10646</v>
      </c>
      <c r="H1396" s="1633" t="s">
        <v>18262</v>
      </c>
      <c r="I1396" s="1633" t="s">
        <v>18298</v>
      </c>
      <c r="J1396" s="1633" t="s">
        <v>18299</v>
      </c>
      <c r="K1396" s="1633" t="s">
        <v>18300</v>
      </c>
      <c r="L1396" s="1634" t="s">
        <v>18301</v>
      </c>
      <c r="M1396" s="1635" t="s">
        <v>11800</v>
      </c>
      <c r="N1396" s="1636" t="s">
        <v>18302</v>
      </c>
      <c r="O1396" s="1636"/>
      <c r="P1396" s="1636"/>
      <c r="Q1396" s="1678"/>
      <c r="R1396" s="1648"/>
      <c r="S1396" s="1650"/>
      <c r="T1396" s="1678"/>
      <c r="U1396" s="1648"/>
      <c r="V1396" s="1648"/>
      <c r="W1396" s="1648"/>
      <c r="X1396" s="1648"/>
      <c r="Y1396" s="1649"/>
      <c r="Z1396" s="1650"/>
      <c r="AA1396" s="1679"/>
      <c r="AB1396" s="1680"/>
    </row>
    <row r="1397" ht="33.75" customHeight="1">
      <c r="A1397" s="1725" t="s">
        <v>87</v>
      </c>
      <c r="B1397" s="1657"/>
      <c r="C1397" s="1185" t="s">
        <v>301</v>
      </c>
      <c r="D1397" s="1657"/>
      <c r="E1397" s="1657"/>
      <c r="F1397" s="1657">
        <v>1995.0</v>
      </c>
      <c r="G1397" s="1658" t="s">
        <v>10646</v>
      </c>
      <c r="H1397" s="1657" t="s">
        <v>18262</v>
      </c>
      <c r="I1397" s="1657" t="s">
        <v>18303</v>
      </c>
      <c r="J1397" s="1657" t="s">
        <v>18304</v>
      </c>
      <c r="K1397" s="1657" t="s">
        <v>18305</v>
      </c>
      <c r="L1397" s="1659" t="s">
        <v>18306</v>
      </c>
      <c r="M1397" s="1660" t="s">
        <v>11800</v>
      </c>
      <c r="N1397" s="1661" t="s">
        <v>18307</v>
      </c>
      <c r="O1397" s="1661"/>
      <c r="P1397" s="1662"/>
      <c r="Q1397" s="1674"/>
      <c r="R1397" s="1666"/>
      <c r="S1397" s="1668"/>
      <c r="T1397" s="1674"/>
      <c r="U1397" s="1666"/>
      <c r="V1397" s="1666"/>
      <c r="W1397" s="1666"/>
      <c r="X1397" s="1666"/>
      <c r="Y1397" s="1667"/>
      <c r="Z1397" s="1668"/>
      <c r="AA1397" s="1675"/>
      <c r="AB1397" s="1676"/>
    </row>
    <row r="1398" ht="33.75" customHeight="1">
      <c r="A1398" s="1340" t="s">
        <v>35</v>
      </c>
      <c r="B1398" s="1821">
        <v>45511.0</v>
      </c>
      <c r="C1398" s="1801" t="s">
        <v>301</v>
      </c>
      <c r="D1398" s="1799" t="s">
        <v>7775</v>
      </c>
      <c r="E1398" s="1657"/>
      <c r="F1398" s="1657">
        <v>1996.0</v>
      </c>
      <c r="G1398" s="1658" t="s">
        <v>10646</v>
      </c>
      <c r="H1398" s="1657" t="s">
        <v>18262</v>
      </c>
      <c r="I1398" s="1657" t="s">
        <v>1048</v>
      </c>
      <c r="J1398" s="1657" t="s">
        <v>18308</v>
      </c>
      <c r="K1398" s="1657" t="s">
        <v>18309</v>
      </c>
      <c r="L1398" s="1659" t="s">
        <v>18310</v>
      </c>
      <c r="M1398" s="1660" t="s">
        <v>11800</v>
      </c>
      <c r="N1398" s="1661" t="s">
        <v>18311</v>
      </c>
      <c r="O1398" s="1661"/>
      <c r="P1398" s="1662"/>
      <c r="Q1398" s="1674"/>
      <c r="R1398" s="1666"/>
      <c r="S1398" s="1668"/>
      <c r="T1398" s="1674"/>
      <c r="U1398" s="1666"/>
      <c r="V1398" s="1666"/>
      <c r="W1398" s="1666"/>
      <c r="X1398" s="1666"/>
      <c r="Y1398" s="1667"/>
      <c r="Z1398" s="1668"/>
      <c r="AA1398" s="1675"/>
      <c r="AB1398" s="1676"/>
    </row>
    <row r="1399" ht="33.75" customHeight="1">
      <c r="A1399" s="1631" t="s">
        <v>56</v>
      </c>
      <c r="B1399" s="1795">
        <v>45489.0</v>
      </c>
      <c r="C1399" s="1185" t="s">
        <v>301</v>
      </c>
      <c r="D1399" s="203" t="s">
        <v>18278</v>
      </c>
      <c r="E1399" s="1633"/>
      <c r="F1399" s="1633">
        <v>1997.0</v>
      </c>
      <c r="G1399" s="1633" t="s">
        <v>10646</v>
      </c>
      <c r="H1399" s="1633" t="s">
        <v>18262</v>
      </c>
      <c r="I1399" s="1633" t="s">
        <v>18312</v>
      </c>
      <c r="J1399" s="1633" t="s">
        <v>18313</v>
      </c>
      <c r="K1399" s="1633" t="s">
        <v>18314</v>
      </c>
      <c r="L1399" s="1634" t="s">
        <v>18315</v>
      </c>
      <c r="M1399" s="1635" t="s">
        <v>11800</v>
      </c>
      <c r="N1399" s="1636" t="s">
        <v>18316</v>
      </c>
      <c r="O1399" s="1636"/>
      <c r="P1399" s="1636"/>
      <c r="Q1399" s="1678"/>
      <c r="R1399" s="1648"/>
      <c r="S1399" s="1650"/>
      <c r="T1399" s="1678"/>
      <c r="U1399" s="1648"/>
      <c r="V1399" s="1648"/>
      <c r="W1399" s="1648"/>
      <c r="X1399" s="1648"/>
      <c r="Y1399" s="1649"/>
      <c r="Z1399" s="1650"/>
      <c r="AA1399" s="1679" t="s">
        <v>18317</v>
      </c>
      <c r="AB1399" s="1680"/>
    </row>
    <row r="1400" ht="33.75" customHeight="1">
      <c r="A1400" s="1725" t="s">
        <v>87</v>
      </c>
      <c r="B1400" s="1657"/>
      <c r="C1400" s="1185" t="s">
        <v>301</v>
      </c>
      <c r="D1400" s="1657"/>
      <c r="E1400" s="1657"/>
      <c r="F1400" s="1657">
        <v>1998.0</v>
      </c>
      <c r="G1400" s="1658" t="s">
        <v>10646</v>
      </c>
      <c r="H1400" s="1657" t="s">
        <v>18262</v>
      </c>
      <c r="I1400" s="1657" t="s">
        <v>18318</v>
      </c>
      <c r="J1400" s="1657" t="s">
        <v>18319</v>
      </c>
      <c r="K1400" s="1657" t="s">
        <v>18320</v>
      </c>
      <c r="L1400" s="1659" t="s">
        <v>18321</v>
      </c>
      <c r="M1400" s="1660" t="s">
        <v>11800</v>
      </c>
      <c r="N1400" s="1661" t="s">
        <v>18322</v>
      </c>
      <c r="O1400" s="1661"/>
      <c r="P1400" s="1662"/>
      <c r="Q1400" s="1674"/>
      <c r="R1400" s="1666"/>
      <c r="S1400" s="1668"/>
      <c r="T1400" s="1674"/>
      <c r="U1400" s="1666"/>
      <c r="V1400" s="1666"/>
      <c r="W1400" s="1666"/>
      <c r="X1400" s="1666"/>
      <c r="Y1400" s="1667"/>
      <c r="Z1400" s="1668"/>
      <c r="AA1400" s="1675"/>
      <c r="AB1400" s="1676"/>
    </row>
    <row r="1401" ht="33.75" customHeight="1">
      <c r="A1401" s="1340" t="s">
        <v>35</v>
      </c>
      <c r="B1401" s="1821">
        <v>45511.0</v>
      </c>
      <c r="C1401" s="1801" t="s">
        <v>6258</v>
      </c>
      <c r="D1401" s="1799" t="s">
        <v>674</v>
      </c>
      <c r="E1401" s="1657"/>
      <c r="F1401" s="1657">
        <v>1999.0</v>
      </c>
      <c r="G1401" s="1658" t="s">
        <v>10646</v>
      </c>
      <c r="H1401" s="1657" t="s">
        <v>18323</v>
      </c>
      <c r="I1401" s="1657" t="s">
        <v>18324</v>
      </c>
      <c r="J1401" s="1657" t="s">
        <v>18325</v>
      </c>
      <c r="K1401" s="1657" t="s">
        <v>18326</v>
      </c>
      <c r="L1401" s="1659" t="s">
        <v>18327</v>
      </c>
      <c r="M1401" s="1660" t="s">
        <v>11800</v>
      </c>
      <c r="N1401" s="1661" t="s">
        <v>2581</v>
      </c>
      <c r="O1401" s="1661"/>
      <c r="P1401" s="1662"/>
      <c r="Q1401" s="1674"/>
      <c r="R1401" s="1666"/>
      <c r="S1401" s="1668"/>
      <c r="T1401" s="1674"/>
      <c r="U1401" s="1666"/>
      <c r="V1401" s="1666"/>
      <c r="W1401" s="1666"/>
      <c r="X1401" s="1666"/>
      <c r="Y1401" s="1667"/>
      <c r="Z1401" s="1668"/>
      <c r="AA1401" s="1675"/>
      <c r="AB1401" s="1676"/>
    </row>
    <row r="1402" ht="33.75" customHeight="1">
      <c r="A1402" s="1631" t="s">
        <v>56</v>
      </c>
      <c r="B1402" s="1795">
        <v>45489.0</v>
      </c>
      <c r="C1402" s="1185" t="s">
        <v>301</v>
      </c>
      <c r="D1402" s="203" t="s">
        <v>18328</v>
      </c>
      <c r="E1402" s="1633"/>
      <c r="F1402" s="1633">
        <v>2000.0</v>
      </c>
      <c r="G1402" s="1633" t="s">
        <v>10646</v>
      </c>
      <c r="H1402" s="1633" t="s">
        <v>18323</v>
      </c>
      <c r="I1402" s="1633" t="s">
        <v>18329</v>
      </c>
      <c r="J1402" s="1633" t="s">
        <v>18330</v>
      </c>
      <c r="K1402" s="1633" t="s">
        <v>18331</v>
      </c>
      <c r="L1402" s="1634" t="s">
        <v>18332</v>
      </c>
      <c r="M1402" s="1635" t="s">
        <v>11800</v>
      </c>
      <c r="N1402" s="1636" t="s">
        <v>14846</v>
      </c>
      <c r="O1402" s="1636"/>
      <c r="P1402" s="1636"/>
      <c r="Q1402" s="1678"/>
      <c r="R1402" s="1648"/>
      <c r="S1402" s="1650"/>
      <c r="T1402" s="1678"/>
      <c r="U1402" s="1648"/>
      <c r="V1402" s="1648"/>
      <c r="W1402" s="1648"/>
      <c r="X1402" s="1648"/>
      <c r="Y1402" s="1649"/>
      <c r="Z1402" s="1650"/>
      <c r="AA1402" s="1679"/>
      <c r="AB1402" s="1680"/>
    </row>
    <row r="1403" ht="33.75" customHeight="1">
      <c r="A1403" s="1725" t="s">
        <v>87</v>
      </c>
      <c r="B1403" s="1657"/>
      <c r="C1403" s="1185" t="s">
        <v>301</v>
      </c>
      <c r="D1403" s="1657"/>
      <c r="E1403" s="1657"/>
      <c r="F1403" s="1657">
        <v>2001.0</v>
      </c>
      <c r="G1403" s="1658" t="s">
        <v>10646</v>
      </c>
      <c r="H1403" s="1657" t="s">
        <v>18323</v>
      </c>
      <c r="I1403" s="1657" t="s">
        <v>18333</v>
      </c>
      <c r="J1403" s="1657" t="s">
        <v>18334</v>
      </c>
      <c r="K1403" s="1657" t="s">
        <v>18335</v>
      </c>
      <c r="L1403" s="1659" t="s">
        <v>18336</v>
      </c>
      <c r="M1403" s="1660" t="s">
        <v>11800</v>
      </c>
      <c r="N1403" s="1661" t="s">
        <v>674</v>
      </c>
      <c r="O1403" s="1661"/>
      <c r="P1403" s="1662"/>
      <c r="Q1403" s="1674"/>
      <c r="R1403" s="1666"/>
      <c r="S1403" s="1668"/>
      <c r="T1403" s="1674"/>
      <c r="U1403" s="1666"/>
      <c r="V1403" s="1666"/>
      <c r="W1403" s="1666"/>
      <c r="X1403" s="1666"/>
      <c r="Y1403" s="1667"/>
      <c r="Z1403" s="1668"/>
      <c r="AA1403" s="1675"/>
      <c r="AB1403" s="1676"/>
    </row>
    <row r="1404" ht="33.75" customHeight="1">
      <c r="A1404" s="1340" t="s">
        <v>35</v>
      </c>
      <c r="B1404" s="1821">
        <v>45511.0</v>
      </c>
      <c r="C1404" s="1801" t="s">
        <v>301</v>
      </c>
      <c r="D1404" s="1799" t="s">
        <v>17779</v>
      </c>
      <c r="E1404" s="1657"/>
      <c r="F1404" s="1657">
        <v>2002.0</v>
      </c>
      <c r="G1404" s="1658" t="s">
        <v>10646</v>
      </c>
      <c r="H1404" s="1657" t="s">
        <v>18323</v>
      </c>
      <c r="I1404" s="1657" t="s">
        <v>16172</v>
      </c>
      <c r="J1404" s="1657" t="s">
        <v>18337</v>
      </c>
      <c r="K1404" s="1657" t="s">
        <v>18338</v>
      </c>
      <c r="L1404" s="1659" t="s">
        <v>18339</v>
      </c>
      <c r="M1404" s="1660" t="s">
        <v>11800</v>
      </c>
      <c r="N1404" s="1661" t="s">
        <v>18340</v>
      </c>
      <c r="O1404" s="1661"/>
      <c r="P1404" s="1662"/>
      <c r="Q1404" s="1674"/>
      <c r="R1404" s="1666"/>
      <c r="S1404" s="1668"/>
      <c r="T1404" s="1674"/>
      <c r="U1404" s="1666"/>
      <c r="V1404" s="1666"/>
      <c r="W1404" s="1666"/>
      <c r="X1404" s="1666"/>
      <c r="Y1404" s="1667"/>
      <c r="Z1404" s="1668"/>
      <c r="AA1404" s="1675"/>
      <c r="AB1404" s="1676"/>
    </row>
    <row r="1405" ht="33.75" customHeight="1">
      <c r="A1405" s="1631" t="s">
        <v>56</v>
      </c>
      <c r="B1405" s="1795">
        <v>45489.0</v>
      </c>
      <c r="C1405" s="1185" t="s">
        <v>301</v>
      </c>
      <c r="D1405" s="203" t="s">
        <v>18278</v>
      </c>
      <c r="E1405" s="1633"/>
      <c r="F1405" s="1633">
        <v>2003.0</v>
      </c>
      <c r="G1405" s="1633" t="s">
        <v>10646</v>
      </c>
      <c r="H1405" s="1633" t="s">
        <v>18323</v>
      </c>
      <c r="I1405" s="1633" t="s">
        <v>18341</v>
      </c>
      <c r="J1405" s="1633" t="s">
        <v>18342</v>
      </c>
      <c r="K1405" s="1633" t="s">
        <v>18343</v>
      </c>
      <c r="L1405" s="1634" t="s">
        <v>18344</v>
      </c>
      <c r="M1405" s="1635" t="s">
        <v>11800</v>
      </c>
      <c r="N1405" s="1636" t="s">
        <v>18345</v>
      </c>
      <c r="O1405" s="1636"/>
      <c r="P1405" s="1636"/>
      <c r="Q1405" s="1678"/>
      <c r="R1405" s="1648"/>
      <c r="S1405" s="1650"/>
      <c r="T1405" s="1678"/>
      <c r="U1405" s="1648"/>
      <c r="V1405" s="1648"/>
      <c r="W1405" s="1648"/>
      <c r="X1405" s="1648"/>
      <c r="Y1405" s="1649"/>
      <c r="Z1405" s="1650"/>
      <c r="AA1405" s="1679"/>
      <c r="AB1405" s="1680"/>
    </row>
    <row r="1406" ht="33.75" customHeight="1">
      <c r="A1406" s="1725" t="s">
        <v>87</v>
      </c>
      <c r="B1406" s="1657"/>
      <c r="C1406" s="1185" t="s">
        <v>301</v>
      </c>
      <c r="D1406" s="1657"/>
      <c r="E1406" s="1657"/>
      <c r="F1406" s="1657">
        <v>2004.0</v>
      </c>
      <c r="G1406" s="1658" t="s">
        <v>10646</v>
      </c>
      <c r="H1406" s="1657" t="s">
        <v>18323</v>
      </c>
      <c r="I1406" s="1657" t="s">
        <v>18346</v>
      </c>
      <c r="J1406" s="1657" t="s">
        <v>18347</v>
      </c>
      <c r="K1406" s="1657" t="s">
        <v>18348</v>
      </c>
      <c r="L1406" s="1659" t="s">
        <v>18349</v>
      </c>
      <c r="M1406" s="1660" t="s">
        <v>11800</v>
      </c>
      <c r="N1406" s="1661" t="s">
        <v>18350</v>
      </c>
      <c r="O1406" s="1661"/>
      <c r="P1406" s="1662"/>
      <c r="Q1406" s="1674"/>
      <c r="R1406" s="1666"/>
      <c r="S1406" s="1668"/>
      <c r="T1406" s="1674"/>
      <c r="U1406" s="1666"/>
      <c r="V1406" s="1666"/>
      <c r="W1406" s="1666"/>
      <c r="X1406" s="1666"/>
      <c r="Y1406" s="1667"/>
      <c r="Z1406" s="1668"/>
      <c r="AA1406" s="1675" t="s">
        <v>18351</v>
      </c>
      <c r="AB1406" s="1676"/>
    </row>
    <row r="1407" ht="33.75" customHeight="1">
      <c r="A1407" s="1340" t="s">
        <v>35</v>
      </c>
      <c r="B1407" s="1821">
        <v>45511.0</v>
      </c>
      <c r="C1407" s="1801" t="s">
        <v>301</v>
      </c>
      <c r="D1407" s="1799" t="s">
        <v>1544</v>
      </c>
      <c r="E1407" s="1657"/>
      <c r="F1407" s="1657">
        <v>2005.0</v>
      </c>
      <c r="G1407" s="1658" t="s">
        <v>10646</v>
      </c>
      <c r="H1407" s="1657" t="s">
        <v>18323</v>
      </c>
      <c r="I1407" s="1657" t="s">
        <v>18352</v>
      </c>
      <c r="J1407" s="1657" t="s">
        <v>18353</v>
      </c>
      <c r="K1407" s="1657" t="s">
        <v>18354</v>
      </c>
      <c r="L1407" s="1659" t="s">
        <v>18355</v>
      </c>
      <c r="M1407" s="1660" t="s">
        <v>11800</v>
      </c>
      <c r="N1407" s="1661" t="s">
        <v>18356</v>
      </c>
      <c r="O1407" s="1661"/>
      <c r="P1407" s="1662"/>
      <c r="Q1407" s="1674"/>
      <c r="R1407" s="1666"/>
      <c r="S1407" s="1668"/>
      <c r="T1407" s="1674"/>
      <c r="U1407" s="1666"/>
      <c r="V1407" s="1666"/>
      <c r="W1407" s="1666"/>
      <c r="X1407" s="1666"/>
      <c r="Y1407" s="1667"/>
      <c r="Z1407" s="1668"/>
      <c r="AA1407" s="1675" t="s">
        <v>18357</v>
      </c>
      <c r="AB1407" s="1676"/>
    </row>
    <row r="1408" ht="33.75" customHeight="1">
      <c r="A1408" s="1340" t="s">
        <v>56</v>
      </c>
      <c r="B1408" s="1657"/>
      <c r="C1408" s="1185" t="s">
        <v>301</v>
      </c>
      <c r="D1408" s="1793"/>
      <c r="E1408" s="1657"/>
      <c r="F1408" s="1657">
        <v>2006.0</v>
      </c>
      <c r="G1408" s="1658" t="s">
        <v>10646</v>
      </c>
      <c r="H1408" s="1657" t="s">
        <v>18323</v>
      </c>
      <c r="I1408" s="1657" t="s">
        <v>18358</v>
      </c>
      <c r="J1408" s="1657" t="s">
        <v>18359</v>
      </c>
      <c r="K1408" s="1657" t="s">
        <v>18360</v>
      </c>
      <c r="L1408" s="1659" t="s">
        <v>18361</v>
      </c>
      <c r="M1408" s="1660" t="s">
        <v>11800</v>
      </c>
      <c r="N1408" s="1661" t="s">
        <v>18362</v>
      </c>
      <c r="O1408" s="1661"/>
      <c r="P1408" s="1662"/>
      <c r="Q1408" s="1674"/>
      <c r="R1408" s="1666"/>
      <c r="S1408" s="1668"/>
      <c r="T1408" s="1674"/>
      <c r="U1408" s="1666"/>
      <c r="V1408" s="1666"/>
      <c r="W1408" s="1666"/>
      <c r="X1408" s="1666"/>
      <c r="Y1408" s="1667"/>
      <c r="Z1408" s="1668"/>
      <c r="AA1408" s="1675"/>
      <c r="AB1408" s="1676"/>
    </row>
    <row r="1409" ht="33.75" customHeight="1">
      <c r="A1409" s="1725" t="s">
        <v>87</v>
      </c>
      <c r="B1409" s="1657"/>
      <c r="C1409" s="1185" t="s">
        <v>301</v>
      </c>
      <c r="D1409" s="1657"/>
      <c r="E1409" s="1657"/>
      <c r="F1409" s="1657">
        <v>2007.0</v>
      </c>
      <c r="G1409" s="1658" t="s">
        <v>10646</v>
      </c>
      <c r="H1409" s="1657" t="s">
        <v>18323</v>
      </c>
      <c r="I1409" s="1657" t="s">
        <v>17471</v>
      </c>
      <c r="J1409" s="1657" t="s">
        <v>18363</v>
      </c>
      <c r="K1409" s="1657" t="s">
        <v>18364</v>
      </c>
      <c r="L1409" s="1659" t="s">
        <v>18365</v>
      </c>
      <c r="M1409" s="1660" t="s">
        <v>11800</v>
      </c>
      <c r="N1409" s="1661" t="s">
        <v>18366</v>
      </c>
      <c r="O1409" s="1661"/>
      <c r="P1409" s="1662"/>
      <c r="Q1409" s="1674"/>
      <c r="R1409" s="1666"/>
      <c r="S1409" s="1668"/>
      <c r="T1409" s="1674"/>
      <c r="U1409" s="1666"/>
      <c r="V1409" s="1666"/>
      <c r="W1409" s="1666"/>
      <c r="X1409" s="1666"/>
      <c r="Y1409" s="1667"/>
      <c r="Z1409" s="1668"/>
      <c r="AA1409" s="1675"/>
      <c r="AB1409" s="1676"/>
    </row>
    <row r="1410" ht="33.75" customHeight="1">
      <c r="A1410" s="1340" t="s">
        <v>35</v>
      </c>
      <c r="B1410" s="1821">
        <v>45511.0</v>
      </c>
      <c r="C1410" s="1801" t="s">
        <v>301</v>
      </c>
      <c r="D1410" s="1799" t="s">
        <v>1544</v>
      </c>
      <c r="E1410" s="1657"/>
      <c r="F1410" s="1657">
        <v>2008.0</v>
      </c>
      <c r="G1410" s="1658" t="s">
        <v>10646</v>
      </c>
      <c r="H1410" s="1657" t="s">
        <v>18323</v>
      </c>
      <c r="I1410" s="1657" t="s">
        <v>18367</v>
      </c>
      <c r="J1410" s="1657" t="s">
        <v>18368</v>
      </c>
      <c r="K1410" s="1657" t="s">
        <v>18369</v>
      </c>
      <c r="L1410" s="1659" t="s">
        <v>18370</v>
      </c>
      <c r="M1410" s="1660" t="s">
        <v>11800</v>
      </c>
      <c r="N1410" s="1661" t="s">
        <v>18371</v>
      </c>
      <c r="O1410" s="1661"/>
      <c r="P1410" s="1662"/>
      <c r="Q1410" s="1674"/>
      <c r="R1410" s="1666"/>
      <c r="S1410" s="1668"/>
      <c r="T1410" s="1674"/>
      <c r="U1410" s="1666"/>
      <c r="V1410" s="1666"/>
      <c r="W1410" s="1666"/>
      <c r="X1410" s="1666"/>
      <c r="Y1410" s="1667"/>
      <c r="Z1410" s="1668"/>
      <c r="AA1410" s="1675"/>
      <c r="AB1410" s="1676"/>
    </row>
    <row r="1411" ht="33.75" customHeight="1">
      <c r="A1411" s="1631" t="s">
        <v>56</v>
      </c>
      <c r="B1411" s="1795">
        <v>45489.0</v>
      </c>
      <c r="C1411" s="1185" t="s">
        <v>301</v>
      </c>
      <c r="D1411" s="203" t="s">
        <v>1544</v>
      </c>
      <c r="E1411" s="1633"/>
      <c r="F1411" s="1633">
        <v>2009.0</v>
      </c>
      <c r="G1411" s="1633" t="s">
        <v>10646</v>
      </c>
      <c r="H1411" s="1633" t="s">
        <v>18323</v>
      </c>
      <c r="I1411" s="1633" t="s">
        <v>18372</v>
      </c>
      <c r="J1411" s="1633" t="s">
        <v>18373</v>
      </c>
      <c r="K1411" s="1633" t="s">
        <v>18374</v>
      </c>
      <c r="L1411" s="1634" t="s">
        <v>18375</v>
      </c>
      <c r="M1411" s="1635" t="s">
        <v>11800</v>
      </c>
      <c r="N1411" s="1636" t="s">
        <v>18376</v>
      </c>
      <c r="O1411" s="1636"/>
      <c r="P1411" s="1636"/>
      <c r="Q1411" s="1678"/>
      <c r="R1411" s="1648"/>
      <c r="S1411" s="1650"/>
      <c r="T1411" s="1678"/>
      <c r="U1411" s="1648"/>
      <c r="V1411" s="1648"/>
      <c r="W1411" s="1648"/>
      <c r="X1411" s="1648"/>
      <c r="Y1411" s="1649"/>
      <c r="Z1411" s="1650"/>
      <c r="AA1411" s="1679"/>
      <c r="AB1411" s="1680"/>
    </row>
    <row r="1412" ht="33.75" customHeight="1">
      <c r="A1412" s="1725" t="s">
        <v>87</v>
      </c>
      <c r="B1412" s="1657"/>
      <c r="C1412" s="1185" t="s">
        <v>301</v>
      </c>
      <c r="D1412" s="1657"/>
      <c r="E1412" s="1657"/>
      <c r="F1412" s="1657">
        <v>2010.0</v>
      </c>
      <c r="G1412" s="1658" t="s">
        <v>10646</v>
      </c>
      <c r="H1412" s="1657" t="s">
        <v>18323</v>
      </c>
      <c r="I1412" s="1657" t="s">
        <v>18377</v>
      </c>
      <c r="J1412" s="1657" t="s">
        <v>18378</v>
      </c>
      <c r="K1412" s="1657" t="s">
        <v>18379</v>
      </c>
      <c r="L1412" s="1659" t="s">
        <v>18380</v>
      </c>
      <c r="M1412" s="1660" t="s">
        <v>11800</v>
      </c>
      <c r="N1412" s="1661" t="s">
        <v>18381</v>
      </c>
      <c r="O1412" s="1661"/>
      <c r="P1412" s="1662"/>
      <c r="Q1412" s="1674"/>
      <c r="R1412" s="1666"/>
      <c r="S1412" s="1668"/>
      <c r="T1412" s="1674"/>
      <c r="U1412" s="1666"/>
      <c r="V1412" s="1666"/>
      <c r="W1412" s="1666"/>
      <c r="X1412" s="1666"/>
      <c r="Y1412" s="1667"/>
      <c r="Z1412" s="1668"/>
      <c r="AA1412" s="1675"/>
      <c r="AB1412" s="1676"/>
    </row>
    <row r="1413" ht="33.75" customHeight="1">
      <c r="A1413" s="1340" t="s">
        <v>35</v>
      </c>
      <c r="B1413" s="1821">
        <v>45511.0</v>
      </c>
      <c r="C1413" s="1801" t="s">
        <v>301</v>
      </c>
      <c r="D1413" s="1799" t="s">
        <v>1544</v>
      </c>
      <c r="E1413" s="1657"/>
      <c r="F1413" s="1657">
        <v>2011.0</v>
      </c>
      <c r="G1413" s="1658" t="s">
        <v>10646</v>
      </c>
      <c r="H1413" s="1657" t="s">
        <v>18323</v>
      </c>
      <c r="I1413" s="1657" t="s">
        <v>18382</v>
      </c>
      <c r="J1413" s="1657" t="s">
        <v>18383</v>
      </c>
      <c r="K1413" s="1657" t="s">
        <v>18384</v>
      </c>
      <c r="L1413" s="1659" t="s">
        <v>18385</v>
      </c>
      <c r="M1413" s="1660" t="s">
        <v>11800</v>
      </c>
      <c r="N1413" s="1661" t="s">
        <v>18386</v>
      </c>
      <c r="O1413" s="1661"/>
      <c r="P1413" s="1662"/>
      <c r="Q1413" s="1674"/>
      <c r="R1413" s="1666"/>
      <c r="S1413" s="1668"/>
      <c r="T1413" s="1674"/>
      <c r="U1413" s="1666"/>
      <c r="V1413" s="1666"/>
      <c r="W1413" s="1666"/>
      <c r="X1413" s="1666"/>
      <c r="Y1413" s="1667"/>
      <c r="Z1413" s="1668"/>
      <c r="AA1413" s="1675" t="s">
        <v>17557</v>
      </c>
      <c r="AB1413" s="1676"/>
    </row>
    <row r="1414" ht="33.75" customHeight="1">
      <c r="A1414" s="1631" t="s">
        <v>56</v>
      </c>
      <c r="B1414" s="1795">
        <v>45489.0</v>
      </c>
      <c r="C1414" s="1185" t="s">
        <v>301</v>
      </c>
      <c r="D1414" s="203" t="s">
        <v>18387</v>
      </c>
      <c r="E1414" s="1633"/>
      <c r="F1414" s="1633">
        <v>2012.0</v>
      </c>
      <c r="G1414" s="1633" t="s">
        <v>10646</v>
      </c>
      <c r="H1414" s="1633" t="s">
        <v>18323</v>
      </c>
      <c r="I1414" s="1633" t="s">
        <v>2335</v>
      </c>
      <c r="J1414" s="1633" t="s">
        <v>18388</v>
      </c>
      <c r="K1414" s="1633" t="s">
        <v>18389</v>
      </c>
      <c r="L1414" s="1634" t="s">
        <v>18390</v>
      </c>
      <c r="M1414" s="1635" t="s">
        <v>11800</v>
      </c>
      <c r="N1414" s="1636" t="s">
        <v>18391</v>
      </c>
      <c r="O1414" s="1636"/>
      <c r="P1414" s="1636"/>
      <c r="Q1414" s="1678"/>
      <c r="R1414" s="1648"/>
      <c r="S1414" s="1650"/>
      <c r="T1414" s="1678"/>
      <c r="U1414" s="1648"/>
      <c r="V1414" s="1648"/>
      <c r="W1414" s="1648"/>
      <c r="X1414" s="1648"/>
      <c r="Y1414" s="1649"/>
      <c r="Z1414" s="1650"/>
      <c r="AA1414" s="1679" t="s">
        <v>18392</v>
      </c>
      <c r="AB1414" s="1680"/>
    </row>
    <row r="1415" ht="33.75" customHeight="1">
      <c r="A1415" s="1725" t="s">
        <v>87</v>
      </c>
      <c r="B1415" s="1657"/>
      <c r="C1415" s="1185" t="s">
        <v>301</v>
      </c>
      <c r="D1415" s="1657"/>
      <c r="E1415" s="1657"/>
      <c r="F1415" s="1657">
        <v>2013.0</v>
      </c>
      <c r="G1415" s="1658" t="s">
        <v>10646</v>
      </c>
      <c r="H1415" s="1657" t="s">
        <v>18393</v>
      </c>
      <c r="I1415" s="1657" t="s">
        <v>18394</v>
      </c>
      <c r="J1415" s="1657" t="s">
        <v>18395</v>
      </c>
      <c r="K1415" s="1657" t="s">
        <v>18396</v>
      </c>
      <c r="L1415" s="1659" t="s">
        <v>18397</v>
      </c>
      <c r="M1415" s="1660" t="s">
        <v>11800</v>
      </c>
      <c r="N1415" s="1661" t="s">
        <v>18398</v>
      </c>
      <c r="O1415" s="1661"/>
      <c r="P1415" s="1662"/>
      <c r="Q1415" s="1674"/>
      <c r="R1415" s="1666"/>
      <c r="S1415" s="1668"/>
      <c r="T1415" s="1674"/>
      <c r="U1415" s="1666"/>
      <c r="V1415" s="1666"/>
      <c r="W1415" s="1666"/>
      <c r="X1415" s="1666"/>
      <c r="Y1415" s="1667"/>
      <c r="Z1415" s="1668"/>
      <c r="AA1415" s="1675"/>
      <c r="AB1415" s="1676"/>
    </row>
    <row r="1416" ht="33.75" customHeight="1">
      <c r="A1416" s="1340" t="s">
        <v>35</v>
      </c>
      <c r="B1416" s="1821">
        <v>45511.0</v>
      </c>
      <c r="C1416" s="1801" t="s">
        <v>301</v>
      </c>
      <c r="D1416" s="1799" t="s">
        <v>1544</v>
      </c>
      <c r="E1416" s="1657"/>
      <c r="F1416" s="1657">
        <v>2014.0</v>
      </c>
      <c r="G1416" s="1658" t="s">
        <v>10646</v>
      </c>
      <c r="H1416" s="1657" t="s">
        <v>18393</v>
      </c>
      <c r="I1416" s="1657" t="s">
        <v>18399</v>
      </c>
      <c r="J1416" s="1657" t="s">
        <v>18400</v>
      </c>
      <c r="K1416" s="1657" t="s">
        <v>18401</v>
      </c>
      <c r="L1416" s="1659" t="s">
        <v>18402</v>
      </c>
      <c r="M1416" s="1660" t="s">
        <v>11800</v>
      </c>
      <c r="N1416" s="1661" t="s">
        <v>18403</v>
      </c>
      <c r="O1416" s="1661"/>
      <c r="P1416" s="1662"/>
      <c r="Q1416" s="1674"/>
      <c r="R1416" s="1666"/>
      <c r="S1416" s="1668"/>
      <c r="T1416" s="1674"/>
      <c r="U1416" s="1666"/>
      <c r="V1416" s="1666"/>
      <c r="W1416" s="1666"/>
      <c r="X1416" s="1666"/>
      <c r="Y1416" s="1667"/>
      <c r="Z1416" s="1668"/>
      <c r="AA1416" s="1675"/>
      <c r="AB1416" s="1676"/>
    </row>
    <row r="1417" ht="33.75" customHeight="1">
      <c r="A1417" s="1631" t="s">
        <v>56</v>
      </c>
      <c r="B1417" s="1795">
        <v>45489.0</v>
      </c>
      <c r="C1417" s="1185" t="s">
        <v>301</v>
      </c>
      <c r="D1417" s="203" t="s">
        <v>9675</v>
      </c>
      <c r="E1417" s="1633"/>
      <c r="F1417" s="1633">
        <v>2015.0</v>
      </c>
      <c r="G1417" s="1633" t="s">
        <v>10646</v>
      </c>
      <c r="H1417" s="1633" t="s">
        <v>18393</v>
      </c>
      <c r="I1417" s="1633" t="s">
        <v>18404</v>
      </c>
      <c r="J1417" s="1633" t="s">
        <v>18405</v>
      </c>
      <c r="K1417" s="1633" t="s">
        <v>18406</v>
      </c>
      <c r="L1417" s="1634" t="s">
        <v>18407</v>
      </c>
      <c r="M1417" s="1635" t="s">
        <v>11800</v>
      </c>
      <c r="N1417" s="1636" t="s">
        <v>18408</v>
      </c>
      <c r="O1417" s="1636"/>
      <c r="P1417" s="1636"/>
      <c r="Q1417" s="1678"/>
      <c r="R1417" s="1648"/>
      <c r="S1417" s="1650"/>
      <c r="T1417" s="1678"/>
      <c r="U1417" s="1648"/>
      <c r="V1417" s="1648"/>
      <c r="W1417" s="1648"/>
      <c r="X1417" s="1648"/>
      <c r="Y1417" s="1649"/>
      <c r="Z1417" s="1650"/>
      <c r="AA1417" s="1679"/>
      <c r="AB1417" s="1680"/>
    </row>
    <row r="1418" ht="33.75" customHeight="1">
      <c r="A1418" s="1725" t="s">
        <v>87</v>
      </c>
      <c r="B1418" s="1657"/>
      <c r="C1418" s="1185" t="s">
        <v>301</v>
      </c>
      <c r="D1418" s="1657"/>
      <c r="E1418" s="1657"/>
      <c r="F1418" s="1657">
        <v>2016.0</v>
      </c>
      <c r="G1418" s="1658" t="s">
        <v>10646</v>
      </c>
      <c r="H1418" s="1657" t="s">
        <v>18393</v>
      </c>
      <c r="I1418" s="1657" t="s">
        <v>18409</v>
      </c>
      <c r="J1418" s="1657" t="s">
        <v>18410</v>
      </c>
      <c r="K1418" s="1657" t="s">
        <v>18411</v>
      </c>
      <c r="L1418" s="1659" t="s">
        <v>18412</v>
      </c>
      <c r="M1418" s="1660" t="s">
        <v>11800</v>
      </c>
      <c r="N1418" s="1661" t="s">
        <v>18413</v>
      </c>
      <c r="O1418" s="1661"/>
      <c r="P1418" s="1662"/>
      <c r="Q1418" s="1674"/>
      <c r="R1418" s="1666"/>
      <c r="S1418" s="1668"/>
      <c r="T1418" s="1674"/>
      <c r="U1418" s="1666"/>
      <c r="V1418" s="1666"/>
      <c r="W1418" s="1666"/>
      <c r="X1418" s="1666"/>
      <c r="Y1418" s="1667"/>
      <c r="Z1418" s="1668"/>
      <c r="AA1418" s="1675"/>
      <c r="AB1418" s="1676"/>
    </row>
    <row r="1419" ht="33.75" customHeight="1">
      <c r="A1419" s="1340" t="s">
        <v>35</v>
      </c>
      <c r="B1419" s="1821">
        <v>45511.0</v>
      </c>
      <c r="C1419" s="1801" t="s">
        <v>301</v>
      </c>
      <c r="D1419" s="1799" t="s">
        <v>862</v>
      </c>
      <c r="E1419" s="1657"/>
      <c r="F1419" s="1657">
        <v>2017.0</v>
      </c>
      <c r="G1419" s="1658" t="s">
        <v>10646</v>
      </c>
      <c r="H1419" s="1657" t="s">
        <v>18393</v>
      </c>
      <c r="I1419" s="1657" t="s">
        <v>18414</v>
      </c>
      <c r="J1419" s="1657" t="s">
        <v>18415</v>
      </c>
      <c r="K1419" s="1657" t="s">
        <v>18416</v>
      </c>
      <c r="L1419" s="1659" t="s">
        <v>18417</v>
      </c>
      <c r="M1419" s="1660" t="s">
        <v>11800</v>
      </c>
      <c r="N1419" s="1661" t="s">
        <v>18418</v>
      </c>
      <c r="O1419" s="1661"/>
      <c r="P1419" s="1662"/>
      <c r="Q1419" s="1674"/>
      <c r="R1419" s="1666"/>
      <c r="S1419" s="1668"/>
      <c r="T1419" s="1674"/>
      <c r="U1419" s="1666"/>
      <c r="V1419" s="1666"/>
      <c r="W1419" s="1666"/>
      <c r="X1419" s="1666"/>
      <c r="Y1419" s="1667"/>
      <c r="Z1419" s="1668"/>
      <c r="AA1419" s="1675"/>
      <c r="AB1419" s="1676"/>
    </row>
    <row r="1420" ht="33.75" customHeight="1">
      <c r="A1420" s="1631" t="s">
        <v>56</v>
      </c>
      <c r="B1420" s="1795">
        <v>45489.0</v>
      </c>
      <c r="C1420" s="1185" t="s">
        <v>301</v>
      </c>
      <c r="D1420" s="203" t="s">
        <v>9675</v>
      </c>
      <c r="E1420" s="1633"/>
      <c r="F1420" s="1633">
        <v>2018.0</v>
      </c>
      <c r="G1420" s="1633" t="s">
        <v>10646</v>
      </c>
      <c r="H1420" s="1633" t="s">
        <v>18393</v>
      </c>
      <c r="I1420" s="1633" t="s">
        <v>18419</v>
      </c>
      <c r="J1420" s="1633" t="s">
        <v>18420</v>
      </c>
      <c r="K1420" s="1633" t="s">
        <v>18421</v>
      </c>
      <c r="L1420" s="1634" t="s">
        <v>18422</v>
      </c>
      <c r="M1420" s="1635" t="s">
        <v>11800</v>
      </c>
      <c r="N1420" s="1636" t="s">
        <v>18423</v>
      </c>
      <c r="O1420" s="1636"/>
      <c r="P1420" s="1636"/>
      <c r="Q1420" s="1678"/>
      <c r="R1420" s="1648"/>
      <c r="S1420" s="1650"/>
      <c r="T1420" s="1678"/>
      <c r="U1420" s="1648"/>
      <c r="V1420" s="1648"/>
      <c r="W1420" s="1648"/>
      <c r="X1420" s="1648"/>
      <c r="Y1420" s="1649"/>
      <c r="Z1420" s="1650"/>
      <c r="AA1420" s="1679" t="s">
        <v>12005</v>
      </c>
      <c r="AB1420" s="1680"/>
    </row>
    <row r="1421" ht="33.75" customHeight="1">
      <c r="A1421" s="1725" t="s">
        <v>87</v>
      </c>
      <c r="B1421" s="1657"/>
      <c r="C1421" s="1185" t="s">
        <v>301</v>
      </c>
      <c r="D1421" s="1657"/>
      <c r="E1421" s="1657"/>
      <c r="F1421" s="1657">
        <v>2019.0</v>
      </c>
      <c r="G1421" s="1658" t="s">
        <v>10646</v>
      </c>
      <c r="H1421" s="1657" t="s">
        <v>18393</v>
      </c>
      <c r="I1421" s="1657" t="s">
        <v>18424</v>
      </c>
      <c r="J1421" s="1657" t="s">
        <v>18425</v>
      </c>
      <c r="K1421" s="1657" t="s">
        <v>18426</v>
      </c>
      <c r="L1421" s="1659" t="s">
        <v>18427</v>
      </c>
      <c r="M1421" s="1660" t="s">
        <v>11800</v>
      </c>
      <c r="N1421" s="1661" t="s">
        <v>18428</v>
      </c>
      <c r="O1421" s="1661"/>
      <c r="P1421" s="1662"/>
      <c r="Q1421" s="1674"/>
      <c r="R1421" s="1666"/>
      <c r="S1421" s="1668"/>
      <c r="T1421" s="1674"/>
      <c r="U1421" s="1666"/>
      <c r="V1421" s="1666"/>
      <c r="W1421" s="1666"/>
      <c r="X1421" s="1666"/>
      <c r="Y1421" s="1667"/>
      <c r="Z1421" s="1668"/>
      <c r="AA1421" s="1675" t="s">
        <v>18429</v>
      </c>
      <c r="AB1421" s="1676"/>
    </row>
    <row r="1422" ht="33.75" customHeight="1">
      <c r="A1422" s="1340" t="s">
        <v>35</v>
      </c>
      <c r="B1422" s="1821">
        <v>45511.0</v>
      </c>
      <c r="C1422" s="1801" t="s">
        <v>301</v>
      </c>
      <c r="D1422" s="1799" t="s">
        <v>5854</v>
      </c>
      <c r="E1422" s="1657"/>
      <c r="F1422" s="1657">
        <v>2020.0</v>
      </c>
      <c r="G1422" s="1658" t="s">
        <v>10646</v>
      </c>
      <c r="H1422" s="1657" t="s">
        <v>18393</v>
      </c>
      <c r="I1422" s="1657" t="s">
        <v>18430</v>
      </c>
      <c r="J1422" s="1657" t="s">
        <v>18431</v>
      </c>
      <c r="K1422" s="1657" t="s">
        <v>18432</v>
      </c>
      <c r="L1422" s="1659" t="s">
        <v>18433</v>
      </c>
      <c r="M1422" s="1660" t="s">
        <v>11800</v>
      </c>
      <c r="N1422" s="1661" t="s">
        <v>18434</v>
      </c>
      <c r="O1422" s="1661"/>
      <c r="P1422" s="1662"/>
      <c r="Q1422" s="1674"/>
      <c r="R1422" s="1666"/>
      <c r="S1422" s="1668"/>
      <c r="T1422" s="1674"/>
      <c r="U1422" s="1666"/>
      <c r="V1422" s="1666"/>
      <c r="W1422" s="1666"/>
      <c r="X1422" s="1666"/>
      <c r="Y1422" s="1667"/>
      <c r="Z1422" s="1668"/>
      <c r="AA1422" s="1675"/>
      <c r="AB1422" s="1676"/>
    </row>
    <row r="1423" ht="33.75" customHeight="1">
      <c r="A1423" s="1631" t="s">
        <v>56</v>
      </c>
      <c r="B1423" s="1795">
        <v>45489.0</v>
      </c>
      <c r="C1423" s="1185" t="s">
        <v>301</v>
      </c>
      <c r="D1423" s="203" t="s">
        <v>1544</v>
      </c>
      <c r="E1423" s="1633"/>
      <c r="F1423" s="1633">
        <v>2021.0</v>
      </c>
      <c r="G1423" s="1633" t="s">
        <v>10646</v>
      </c>
      <c r="H1423" s="1633" t="s">
        <v>18393</v>
      </c>
      <c r="I1423" s="1633" t="s">
        <v>18435</v>
      </c>
      <c r="J1423" s="1633" t="s">
        <v>18436</v>
      </c>
      <c r="K1423" s="1633" t="s">
        <v>18437</v>
      </c>
      <c r="L1423" s="1634" t="s">
        <v>18438</v>
      </c>
      <c r="M1423" s="1635" t="s">
        <v>11800</v>
      </c>
      <c r="N1423" s="1636" t="s">
        <v>18439</v>
      </c>
      <c r="O1423" s="1636"/>
      <c r="P1423" s="1636"/>
      <c r="Q1423" s="1678"/>
      <c r="R1423" s="1648"/>
      <c r="S1423" s="1650"/>
      <c r="T1423" s="1678"/>
      <c r="U1423" s="1648"/>
      <c r="V1423" s="1648"/>
      <c r="W1423" s="1648"/>
      <c r="X1423" s="1648"/>
      <c r="Y1423" s="1649"/>
      <c r="Z1423" s="1650"/>
      <c r="AA1423" s="1679"/>
      <c r="AB1423" s="1680"/>
    </row>
    <row r="1424" ht="33.75" customHeight="1">
      <c r="A1424" s="1725" t="s">
        <v>87</v>
      </c>
      <c r="B1424" s="1657"/>
      <c r="C1424" s="1185" t="s">
        <v>301</v>
      </c>
      <c r="D1424" s="1657"/>
      <c r="E1424" s="1657"/>
      <c r="F1424" s="1657">
        <v>2022.0</v>
      </c>
      <c r="G1424" s="1658" t="s">
        <v>10646</v>
      </c>
      <c r="H1424" s="1657" t="s">
        <v>18393</v>
      </c>
      <c r="I1424" s="1657" t="s">
        <v>18440</v>
      </c>
      <c r="J1424" s="1657" t="s">
        <v>18441</v>
      </c>
      <c r="K1424" s="1657" t="s">
        <v>18442</v>
      </c>
      <c r="L1424" s="1659" t="s">
        <v>18443</v>
      </c>
      <c r="M1424" s="1660" t="s">
        <v>11800</v>
      </c>
      <c r="N1424" s="1661" t="s">
        <v>18444</v>
      </c>
      <c r="O1424" s="1661"/>
      <c r="P1424" s="1662"/>
      <c r="Q1424" s="1674"/>
      <c r="R1424" s="1666"/>
      <c r="S1424" s="1668"/>
      <c r="T1424" s="1674"/>
      <c r="U1424" s="1666"/>
      <c r="V1424" s="1666"/>
      <c r="W1424" s="1666"/>
      <c r="X1424" s="1666"/>
      <c r="Y1424" s="1667"/>
      <c r="Z1424" s="1668"/>
      <c r="AA1424" s="1675"/>
      <c r="AB1424" s="1676"/>
    </row>
    <row r="1425" ht="33.75" customHeight="1">
      <c r="A1425" s="1340" t="s">
        <v>35</v>
      </c>
      <c r="B1425" s="1821">
        <v>45511.0</v>
      </c>
      <c r="C1425" s="1801" t="s">
        <v>301</v>
      </c>
      <c r="D1425" s="1799" t="s">
        <v>5854</v>
      </c>
      <c r="E1425" s="1657"/>
      <c r="F1425" s="1657">
        <v>2023.0</v>
      </c>
      <c r="G1425" s="1658" t="s">
        <v>10646</v>
      </c>
      <c r="H1425" s="1657" t="s">
        <v>18393</v>
      </c>
      <c r="I1425" s="1657" t="s">
        <v>18445</v>
      </c>
      <c r="J1425" s="1657" t="s">
        <v>2263</v>
      </c>
      <c r="K1425" s="1657" t="s">
        <v>18446</v>
      </c>
      <c r="L1425" s="1659" t="s">
        <v>18447</v>
      </c>
      <c r="M1425" s="1660" t="s">
        <v>11800</v>
      </c>
      <c r="N1425" s="1661" t="s">
        <v>18448</v>
      </c>
      <c r="O1425" s="1661"/>
      <c r="P1425" s="1662"/>
      <c r="Q1425" s="1674"/>
      <c r="R1425" s="1666"/>
      <c r="S1425" s="1668"/>
      <c r="T1425" s="1674"/>
      <c r="U1425" s="1666"/>
      <c r="V1425" s="1666"/>
      <c r="W1425" s="1666"/>
      <c r="X1425" s="1666"/>
      <c r="Y1425" s="1667"/>
      <c r="Z1425" s="1668"/>
      <c r="AA1425" s="1675"/>
      <c r="AB1425" s="1676"/>
    </row>
    <row r="1426" ht="33.75" customHeight="1">
      <c r="A1426" s="1631" t="s">
        <v>56</v>
      </c>
      <c r="B1426" s="1795">
        <v>45489.0</v>
      </c>
      <c r="C1426" s="1185" t="s">
        <v>301</v>
      </c>
      <c r="D1426" s="203" t="s">
        <v>9675</v>
      </c>
      <c r="E1426" s="1633"/>
      <c r="F1426" s="1633">
        <v>2024.0</v>
      </c>
      <c r="G1426" s="1633" t="s">
        <v>10646</v>
      </c>
      <c r="H1426" s="1633" t="s">
        <v>18393</v>
      </c>
      <c r="I1426" s="1633" t="s">
        <v>18449</v>
      </c>
      <c r="J1426" s="1633" t="s">
        <v>18450</v>
      </c>
      <c r="K1426" s="1633" t="s">
        <v>18451</v>
      </c>
      <c r="L1426" s="1634" t="s">
        <v>18452</v>
      </c>
      <c r="M1426" s="1635" t="s">
        <v>11800</v>
      </c>
      <c r="N1426" s="1636" t="s">
        <v>18453</v>
      </c>
      <c r="O1426" s="1636"/>
      <c r="P1426" s="1636"/>
      <c r="Q1426" s="1678"/>
      <c r="R1426" s="1648"/>
      <c r="S1426" s="1650"/>
      <c r="T1426" s="1678"/>
      <c r="U1426" s="1648"/>
      <c r="V1426" s="1648"/>
      <c r="W1426" s="1648"/>
      <c r="X1426" s="1648"/>
      <c r="Y1426" s="1649"/>
      <c r="Z1426" s="1650"/>
      <c r="AA1426" s="1679"/>
      <c r="AB1426" s="1680"/>
    </row>
    <row r="1427" ht="33.75" customHeight="1">
      <c r="A1427" s="1725" t="s">
        <v>87</v>
      </c>
      <c r="B1427" s="1657"/>
      <c r="C1427" s="1185" t="s">
        <v>301</v>
      </c>
      <c r="D1427" s="1657"/>
      <c r="E1427" s="1657"/>
      <c r="F1427" s="1657">
        <v>2025.0</v>
      </c>
      <c r="G1427" s="1658" t="s">
        <v>10646</v>
      </c>
      <c r="H1427" s="1657" t="s">
        <v>18393</v>
      </c>
      <c r="I1427" s="1657" t="s">
        <v>18454</v>
      </c>
      <c r="J1427" s="1657" t="s">
        <v>18455</v>
      </c>
      <c r="K1427" s="1657" t="s">
        <v>18456</v>
      </c>
      <c r="L1427" s="1659" t="s">
        <v>18457</v>
      </c>
      <c r="M1427" s="1660" t="s">
        <v>11800</v>
      </c>
      <c r="N1427" s="1661" t="s">
        <v>18458</v>
      </c>
      <c r="O1427" s="1661"/>
      <c r="P1427" s="1662"/>
      <c r="Q1427" s="1674"/>
      <c r="R1427" s="1666"/>
      <c r="S1427" s="1668"/>
      <c r="T1427" s="1674"/>
      <c r="U1427" s="1666"/>
      <c r="V1427" s="1666"/>
      <c r="W1427" s="1666"/>
      <c r="X1427" s="1666"/>
      <c r="Y1427" s="1667"/>
      <c r="Z1427" s="1668"/>
      <c r="AA1427" s="1675" t="s">
        <v>18459</v>
      </c>
      <c r="AB1427" s="1676"/>
    </row>
    <row r="1428" ht="33.75" customHeight="1">
      <c r="A1428" s="1340" t="s">
        <v>35</v>
      </c>
      <c r="B1428" s="1821">
        <v>45511.0</v>
      </c>
      <c r="C1428" s="1801" t="s">
        <v>301</v>
      </c>
      <c r="D1428" s="1799" t="s">
        <v>5529</v>
      </c>
      <c r="E1428" s="1657"/>
      <c r="F1428" s="1657">
        <v>2026.0</v>
      </c>
      <c r="G1428" s="1658" t="s">
        <v>10646</v>
      </c>
      <c r="H1428" s="1657" t="s">
        <v>18393</v>
      </c>
      <c r="I1428" s="1657" t="s">
        <v>18460</v>
      </c>
      <c r="J1428" s="1657" t="s">
        <v>18461</v>
      </c>
      <c r="K1428" s="1657" t="s">
        <v>18462</v>
      </c>
      <c r="L1428" s="1659" t="s">
        <v>18463</v>
      </c>
      <c r="M1428" s="1660" t="s">
        <v>11800</v>
      </c>
      <c r="N1428" s="1661" t="s">
        <v>18464</v>
      </c>
      <c r="O1428" s="1661"/>
      <c r="P1428" s="1662"/>
      <c r="Q1428" s="1674"/>
      <c r="R1428" s="1666"/>
      <c r="S1428" s="1668"/>
      <c r="T1428" s="1674"/>
      <c r="U1428" s="1666"/>
      <c r="V1428" s="1666"/>
      <c r="W1428" s="1666"/>
      <c r="X1428" s="1666"/>
      <c r="Y1428" s="1667"/>
      <c r="Z1428" s="1668"/>
      <c r="AA1428" s="1675" t="s">
        <v>18465</v>
      </c>
      <c r="AB1428" s="1676" t="s">
        <v>18466</v>
      </c>
    </row>
    <row r="1429" ht="33.75" customHeight="1">
      <c r="A1429" s="1725" t="s">
        <v>56</v>
      </c>
      <c r="B1429" s="1796"/>
      <c r="C1429" s="1185" t="s">
        <v>301</v>
      </c>
      <c r="D1429" s="341"/>
      <c r="E1429" s="1673"/>
      <c r="F1429" s="1673">
        <v>2027.0</v>
      </c>
      <c r="G1429" s="1673" t="s">
        <v>10646</v>
      </c>
      <c r="H1429" s="1673" t="s">
        <v>18393</v>
      </c>
      <c r="I1429" s="1673" t="s">
        <v>18467</v>
      </c>
      <c r="J1429" s="1673" t="s">
        <v>18468</v>
      </c>
      <c r="K1429" s="1673" t="s">
        <v>18469</v>
      </c>
      <c r="L1429" s="1729" t="s">
        <v>18470</v>
      </c>
      <c r="M1429" s="1730" t="s">
        <v>11800</v>
      </c>
      <c r="N1429" s="1731" t="s">
        <v>18471</v>
      </c>
      <c r="O1429" s="1731"/>
      <c r="P1429" s="1731"/>
      <c r="Q1429" s="1732"/>
      <c r="R1429" s="1733"/>
      <c r="S1429" s="1734"/>
      <c r="T1429" s="1732"/>
      <c r="U1429" s="1733"/>
      <c r="V1429" s="1733"/>
      <c r="W1429" s="1733"/>
      <c r="X1429" s="1733"/>
      <c r="Y1429" s="1735"/>
      <c r="Z1429" s="1734"/>
      <c r="AA1429" s="1736"/>
      <c r="AB1429" s="1737"/>
    </row>
    <row r="1430" ht="33.75" customHeight="1">
      <c r="A1430" s="1725" t="s">
        <v>87</v>
      </c>
      <c r="B1430" s="1657"/>
      <c r="C1430" s="1185" t="s">
        <v>301</v>
      </c>
      <c r="D1430" s="1657"/>
      <c r="E1430" s="1657"/>
      <c r="F1430" s="1657">
        <v>2028.0</v>
      </c>
      <c r="G1430" s="1658" t="s">
        <v>10646</v>
      </c>
      <c r="H1430" s="1657" t="s">
        <v>18393</v>
      </c>
      <c r="I1430" s="1657" t="s">
        <v>18472</v>
      </c>
      <c r="J1430" s="1657" t="s">
        <v>18473</v>
      </c>
      <c r="K1430" s="1657" t="s">
        <v>18474</v>
      </c>
      <c r="L1430" s="1659" t="s">
        <v>18475</v>
      </c>
      <c r="M1430" s="1660" t="s">
        <v>11800</v>
      </c>
      <c r="N1430" s="1661" t="s">
        <v>18476</v>
      </c>
      <c r="O1430" s="1661"/>
      <c r="P1430" s="1662"/>
      <c r="Q1430" s="1674"/>
      <c r="R1430" s="1666"/>
      <c r="S1430" s="1668"/>
      <c r="T1430" s="1674"/>
      <c r="U1430" s="1666"/>
      <c r="V1430" s="1666"/>
      <c r="W1430" s="1666"/>
      <c r="X1430" s="1666"/>
      <c r="Y1430" s="1667"/>
      <c r="Z1430" s="1668"/>
      <c r="AA1430" s="1675"/>
      <c r="AB1430" s="1676"/>
    </row>
    <row r="1431" ht="33.75" customHeight="1">
      <c r="A1431" s="1340" t="s">
        <v>35</v>
      </c>
      <c r="B1431" s="1821">
        <v>45511.0</v>
      </c>
      <c r="C1431" s="1801" t="s">
        <v>301</v>
      </c>
      <c r="D1431" s="1799" t="s">
        <v>1623</v>
      </c>
      <c r="E1431" s="1657"/>
      <c r="F1431" s="1657">
        <v>2029.0</v>
      </c>
      <c r="G1431" s="1658" t="s">
        <v>10646</v>
      </c>
      <c r="H1431" s="1657" t="s">
        <v>18393</v>
      </c>
      <c r="I1431" s="1657" t="s">
        <v>18477</v>
      </c>
      <c r="J1431" s="1657" t="s">
        <v>18478</v>
      </c>
      <c r="K1431" s="1657" t="s">
        <v>18479</v>
      </c>
      <c r="L1431" s="1659" t="s">
        <v>18480</v>
      </c>
      <c r="M1431" s="1660" t="s">
        <v>11800</v>
      </c>
      <c r="N1431" s="1661" t="s">
        <v>18481</v>
      </c>
      <c r="O1431" s="1661"/>
      <c r="P1431" s="1662"/>
      <c r="Q1431" s="1674"/>
      <c r="R1431" s="1666"/>
      <c r="S1431" s="1668"/>
      <c r="T1431" s="1674"/>
      <c r="U1431" s="1666"/>
      <c r="V1431" s="1666"/>
      <c r="W1431" s="1666"/>
      <c r="X1431" s="1666"/>
      <c r="Y1431" s="1667"/>
      <c r="Z1431" s="1668"/>
      <c r="AA1431" s="1675"/>
      <c r="AB1431" s="1676"/>
    </row>
    <row r="1432" ht="33.75" customHeight="1">
      <c r="A1432" s="1340" t="s">
        <v>56</v>
      </c>
      <c r="B1432" s="1794">
        <v>45489.0</v>
      </c>
      <c r="C1432" s="1185" t="s">
        <v>301</v>
      </c>
      <c r="D1432" s="182" t="s">
        <v>674</v>
      </c>
      <c r="E1432" s="1657"/>
      <c r="F1432" s="1657">
        <v>2030.0</v>
      </c>
      <c r="G1432" s="1658" t="s">
        <v>10646</v>
      </c>
      <c r="H1432" s="1657" t="s">
        <v>18393</v>
      </c>
      <c r="I1432" s="1657" t="s">
        <v>18482</v>
      </c>
      <c r="J1432" s="1657" t="s">
        <v>18483</v>
      </c>
      <c r="K1432" s="1657" t="s">
        <v>18484</v>
      </c>
      <c r="L1432" s="1659" t="s">
        <v>18485</v>
      </c>
      <c r="M1432" s="1660" t="s">
        <v>11800</v>
      </c>
      <c r="N1432" s="1661" t="s">
        <v>674</v>
      </c>
      <c r="O1432" s="1661"/>
      <c r="P1432" s="1662"/>
      <c r="Q1432" s="1674"/>
      <c r="R1432" s="1666"/>
      <c r="S1432" s="1668"/>
      <c r="T1432" s="1674"/>
      <c r="U1432" s="1666"/>
      <c r="V1432" s="1666"/>
      <c r="W1432" s="1666"/>
      <c r="X1432" s="1666"/>
      <c r="Y1432" s="1667"/>
      <c r="Z1432" s="1668"/>
      <c r="AA1432" s="1675"/>
      <c r="AB1432" s="1676"/>
    </row>
    <row r="1433" ht="33.75" customHeight="1">
      <c r="A1433" s="1725" t="s">
        <v>87</v>
      </c>
      <c r="B1433" s="1657"/>
      <c r="C1433" s="1185" t="s">
        <v>301</v>
      </c>
      <c r="D1433" s="1657"/>
      <c r="E1433" s="1657"/>
      <c r="F1433" s="1657">
        <v>2031.0</v>
      </c>
      <c r="G1433" s="1658" t="s">
        <v>10646</v>
      </c>
      <c r="H1433" s="1657" t="s">
        <v>18393</v>
      </c>
      <c r="I1433" s="1657" t="s">
        <v>18486</v>
      </c>
      <c r="J1433" s="1657" t="s">
        <v>18487</v>
      </c>
      <c r="K1433" s="1657" t="s">
        <v>18488</v>
      </c>
      <c r="L1433" s="1659" t="s">
        <v>18489</v>
      </c>
      <c r="M1433" s="1660" t="s">
        <v>11800</v>
      </c>
      <c r="N1433" s="1661" t="s">
        <v>18490</v>
      </c>
      <c r="O1433" s="1661"/>
      <c r="P1433" s="1662"/>
      <c r="Q1433" s="1674"/>
      <c r="R1433" s="1666"/>
      <c r="S1433" s="1668"/>
      <c r="T1433" s="1674"/>
      <c r="U1433" s="1666"/>
      <c r="V1433" s="1666"/>
      <c r="W1433" s="1666"/>
      <c r="X1433" s="1666"/>
      <c r="Y1433" s="1667"/>
      <c r="Z1433" s="1668"/>
      <c r="AA1433" s="1675"/>
      <c r="AB1433" s="1676"/>
    </row>
    <row r="1434" ht="33.75" customHeight="1">
      <c r="A1434" s="1340" t="s">
        <v>35</v>
      </c>
      <c r="B1434" s="1821">
        <v>45511.0</v>
      </c>
      <c r="C1434" s="1801" t="s">
        <v>301</v>
      </c>
      <c r="D1434" s="1799" t="s">
        <v>5529</v>
      </c>
      <c r="E1434" s="1657"/>
      <c r="F1434" s="1657">
        <v>2032.0</v>
      </c>
      <c r="G1434" s="1658" t="s">
        <v>10646</v>
      </c>
      <c r="H1434" s="1657" t="s">
        <v>18491</v>
      </c>
      <c r="I1434" s="1657" t="s">
        <v>18492</v>
      </c>
      <c r="J1434" s="1657" t="s">
        <v>18493</v>
      </c>
      <c r="K1434" s="1657" t="s">
        <v>18494</v>
      </c>
      <c r="L1434" s="1659" t="s">
        <v>18495</v>
      </c>
      <c r="M1434" s="1660" t="s">
        <v>11800</v>
      </c>
      <c r="N1434" s="1661" t="s">
        <v>18496</v>
      </c>
      <c r="O1434" s="1661"/>
      <c r="P1434" s="1662"/>
      <c r="Q1434" s="1674"/>
      <c r="R1434" s="1666"/>
      <c r="S1434" s="1668"/>
      <c r="T1434" s="1674"/>
      <c r="U1434" s="1666"/>
      <c r="V1434" s="1666"/>
      <c r="W1434" s="1666"/>
      <c r="X1434" s="1666"/>
      <c r="Y1434" s="1667"/>
      <c r="Z1434" s="1668"/>
      <c r="AA1434" s="1675" t="s">
        <v>17557</v>
      </c>
      <c r="AB1434" s="1676"/>
    </row>
    <row r="1435" ht="33.75" customHeight="1">
      <c r="A1435" s="1340" t="s">
        <v>56</v>
      </c>
      <c r="B1435" s="1657"/>
      <c r="C1435" s="1185" t="s">
        <v>301</v>
      </c>
      <c r="D1435" s="1793"/>
      <c r="E1435" s="1657"/>
      <c r="F1435" s="1657">
        <v>2033.0</v>
      </c>
      <c r="G1435" s="1658" t="s">
        <v>10646</v>
      </c>
      <c r="H1435" s="1657" t="s">
        <v>18491</v>
      </c>
      <c r="I1435" s="1657" t="s">
        <v>18497</v>
      </c>
      <c r="J1435" s="1657" t="s">
        <v>18498</v>
      </c>
      <c r="K1435" s="1657" t="s">
        <v>18499</v>
      </c>
      <c r="L1435" s="1659" t="s">
        <v>18500</v>
      </c>
      <c r="M1435" s="1660" t="s">
        <v>11800</v>
      </c>
      <c r="N1435" s="1661" t="s">
        <v>18496</v>
      </c>
      <c r="O1435" s="1661"/>
      <c r="P1435" s="1662"/>
      <c r="Q1435" s="1674"/>
      <c r="R1435" s="1666"/>
      <c r="S1435" s="1668"/>
      <c r="T1435" s="1674"/>
      <c r="U1435" s="1666"/>
      <c r="V1435" s="1666"/>
      <c r="W1435" s="1666"/>
      <c r="X1435" s="1666"/>
      <c r="Y1435" s="1667"/>
      <c r="Z1435" s="1668"/>
      <c r="AA1435" s="1675"/>
      <c r="AB1435" s="1676"/>
    </row>
    <row r="1436" ht="33.75" customHeight="1">
      <c r="A1436" s="1725" t="s">
        <v>87</v>
      </c>
      <c r="B1436" s="1657"/>
      <c r="C1436" s="1185" t="s">
        <v>301</v>
      </c>
      <c r="D1436" s="1657"/>
      <c r="E1436" s="1657"/>
      <c r="F1436" s="1657">
        <v>2034.0</v>
      </c>
      <c r="G1436" s="1658" t="s">
        <v>10646</v>
      </c>
      <c r="H1436" s="1657" t="s">
        <v>18491</v>
      </c>
      <c r="I1436" s="1657" t="s">
        <v>18501</v>
      </c>
      <c r="J1436" s="1657" t="s">
        <v>18502</v>
      </c>
      <c r="K1436" s="1657" t="s">
        <v>18503</v>
      </c>
      <c r="L1436" s="1659" t="s">
        <v>18504</v>
      </c>
      <c r="M1436" s="1660" t="s">
        <v>11800</v>
      </c>
      <c r="N1436" s="1661" t="s">
        <v>18505</v>
      </c>
      <c r="O1436" s="1661"/>
      <c r="P1436" s="1662"/>
      <c r="Q1436" s="1674"/>
      <c r="R1436" s="1666"/>
      <c r="S1436" s="1668"/>
      <c r="T1436" s="1674"/>
      <c r="U1436" s="1666"/>
      <c r="V1436" s="1666"/>
      <c r="W1436" s="1666"/>
      <c r="X1436" s="1666"/>
      <c r="Y1436" s="1667"/>
      <c r="Z1436" s="1668"/>
      <c r="AA1436" s="1675"/>
      <c r="AB1436" s="1676"/>
    </row>
    <row r="1437" ht="33.75" customHeight="1">
      <c r="A1437" s="1340" t="s">
        <v>35</v>
      </c>
      <c r="B1437" s="1821">
        <v>45511.0</v>
      </c>
      <c r="C1437" s="1801" t="s">
        <v>301</v>
      </c>
      <c r="D1437" s="1799" t="s">
        <v>862</v>
      </c>
      <c r="E1437" s="1657"/>
      <c r="F1437" s="1657">
        <v>2035.0</v>
      </c>
      <c r="G1437" s="1658" t="s">
        <v>10646</v>
      </c>
      <c r="H1437" s="1657" t="s">
        <v>18491</v>
      </c>
      <c r="I1437" s="1657" t="s">
        <v>18506</v>
      </c>
      <c r="J1437" s="1657" t="s">
        <v>18507</v>
      </c>
      <c r="K1437" s="1657" t="s">
        <v>18508</v>
      </c>
      <c r="L1437" s="1659" t="s">
        <v>18509</v>
      </c>
      <c r="M1437" s="1660" t="s">
        <v>11800</v>
      </c>
      <c r="N1437" s="1661" t="s">
        <v>18510</v>
      </c>
      <c r="O1437" s="1661"/>
      <c r="P1437" s="1662"/>
      <c r="Q1437" s="1674"/>
      <c r="R1437" s="1666"/>
      <c r="S1437" s="1668"/>
      <c r="T1437" s="1674"/>
      <c r="U1437" s="1666"/>
      <c r="V1437" s="1666"/>
      <c r="W1437" s="1666"/>
      <c r="X1437" s="1666"/>
      <c r="Y1437" s="1667"/>
      <c r="Z1437" s="1668"/>
      <c r="AA1437" s="1675"/>
      <c r="AB1437" s="1676"/>
    </row>
    <row r="1438" ht="33.75" customHeight="1">
      <c r="A1438" s="1631" t="s">
        <v>56</v>
      </c>
      <c r="B1438" s="1795">
        <v>45489.0</v>
      </c>
      <c r="C1438" s="1185" t="s">
        <v>301</v>
      </c>
      <c r="D1438" s="203" t="s">
        <v>18511</v>
      </c>
      <c r="E1438" s="1633"/>
      <c r="F1438" s="1633">
        <v>2036.0</v>
      </c>
      <c r="G1438" s="1633" t="s">
        <v>10646</v>
      </c>
      <c r="H1438" s="1633" t="s">
        <v>18491</v>
      </c>
      <c r="I1438" s="1633" t="s">
        <v>18512</v>
      </c>
      <c r="J1438" s="1633" t="s">
        <v>18513</v>
      </c>
      <c r="K1438" s="1633" t="s">
        <v>18514</v>
      </c>
      <c r="L1438" s="1634" t="s">
        <v>18515</v>
      </c>
      <c r="M1438" s="1635" t="s">
        <v>11800</v>
      </c>
      <c r="N1438" s="1636" t="s">
        <v>18516</v>
      </c>
      <c r="O1438" s="1636"/>
      <c r="P1438" s="1636"/>
      <c r="Q1438" s="1678"/>
      <c r="R1438" s="1648"/>
      <c r="S1438" s="1650"/>
      <c r="T1438" s="1678"/>
      <c r="U1438" s="1648"/>
      <c r="V1438" s="1648"/>
      <c r="W1438" s="1648"/>
      <c r="X1438" s="1648"/>
      <c r="Y1438" s="1649"/>
      <c r="Z1438" s="1650"/>
      <c r="AA1438" s="1679"/>
      <c r="AB1438" s="1680"/>
    </row>
    <row r="1439" ht="33.75" customHeight="1">
      <c r="A1439" s="1725" t="s">
        <v>87</v>
      </c>
      <c r="B1439" s="1657"/>
      <c r="C1439" s="1185" t="s">
        <v>301</v>
      </c>
      <c r="D1439" s="1657"/>
      <c r="E1439" s="1657"/>
      <c r="F1439" s="1657">
        <v>2037.0</v>
      </c>
      <c r="G1439" s="1658" t="s">
        <v>10646</v>
      </c>
      <c r="H1439" s="1657" t="s">
        <v>18491</v>
      </c>
      <c r="I1439" s="1657" t="s">
        <v>18517</v>
      </c>
      <c r="J1439" s="1657" t="s">
        <v>18518</v>
      </c>
      <c r="K1439" s="1657" t="s">
        <v>18519</v>
      </c>
      <c r="L1439" s="1659" t="s">
        <v>18520</v>
      </c>
      <c r="M1439" s="1660" t="s">
        <v>11800</v>
      </c>
      <c r="N1439" s="1661" t="s">
        <v>18521</v>
      </c>
      <c r="O1439" s="1661"/>
      <c r="P1439" s="1662"/>
      <c r="Q1439" s="1674"/>
      <c r="R1439" s="1666"/>
      <c r="S1439" s="1668"/>
      <c r="T1439" s="1674"/>
      <c r="U1439" s="1666"/>
      <c r="V1439" s="1666"/>
      <c r="W1439" s="1666"/>
      <c r="X1439" s="1666"/>
      <c r="Y1439" s="1667"/>
      <c r="Z1439" s="1668"/>
      <c r="AA1439" s="1675"/>
      <c r="AB1439" s="1676"/>
    </row>
    <row r="1440" ht="33.75" customHeight="1">
      <c r="A1440" s="1340" t="s">
        <v>35</v>
      </c>
      <c r="B1440" s="1821">
        <v>45511.0</v>
      </c>
      <c r="C1440" s="1801" t="s">
        <v>301</v>
      </c>
      <c r="D1440" s="1799" t="s">
        <v>5854</v>
      </c>
      <c r="E1440" s="1657"/>
      <c r="F1440" s="1657">
        <v>2038.0</v>
      </c>
      <c r="G1440" s="1658" t="s">
        <v>10646</v>
      </c>
      <c r="H1440" s="1657" t="s">
        <v>18491</v>
      </c>
      <c r="I1440" s="1657" t="s">
        <v>18522</v>
      </c>
      <c r="J1440" s="1657" t="s">
        <v>18523</v>
      </c>
      <c r="K1440" s="1657" t="s">
        <v>18524</v>
      </c>
      <c r="L1440" s="1659" t="s">
        <v>18525</v>
      </c>
      <c r="M1440" s="1660" t="s">
        <v>11800</v>
      </c>
      <c r="N1440" s="1661" t="s">
        <v>18526</v>
      </c>
      <c r="O1440" s="1661"/>
      <c r="P1440" s="1662"/>
      <c r="Q1440" s="1674"/>
      <c r="R1440" s="1666"/>
      <c r="S1440" s="1668"/>
      <c r="T1440" s="1674"/>
      <c r="U1440" s="1666"/>
      <c r="V1440" s="1666"/>
      <c r="W1440" s="1666"/>
      <c r="X1440" s="1666"/>
      <c r="Y1440" s="1667"/>
      <c r="Z1440" s="1668"/>
      <c r="AA1440" s="1675"/>
      <c r="AB1440" s="1676"/>
    </row>
    <row r="1441" ht="33.75" customHeight="1">
      <c r="A1441" s="1631" t="s">
        <v>56</v>
      </c>
      <c r="B1441" s="1795">
        <v>45489.0</v>
      </c>
      <c r="C1441" s="1185" t="s">
        <v>301</v>
      </c>
      <c r="D1441" s="203" t="s">
        <v>1544</v>
      </c>
      <c r="E1441" s="1633"/>
      <c r="F1441" s="1633">
        <v>2039.0</v>
      </c>
      <c r="G1441" s="1633" t="s">
        <v>10646</v>
      </c>
      <c r="H1441" s="1633" t="s">
        <v>18491</v>
      </c>
      <c r="I1441" s="1633" t="s">
        <v>18527</v>
      </c>
      <c r="J1441" s="1633" t="s">
        <v>18528</v>
      </c>
      <c r="K1441" s="1633" t="s">
        <v>18529</v>
      </c>
      <c r="L1441" s="1634" t="s">
        <v>18530</v>
      </c>
      <c r="M1441" s="1635" t="s">
        <v>11800</v>
      </c>
      <c r="N1441" s="1636" t="s">
        <v>18526</v>
      </c>
      <c r="O1441" s="1636"/>
      <c r="P1441" s="1636"/>
      <c r="Q1441" s="1678"/>
      <c r="R1441" s="1648"/>
      <c r="S1441" s="1650"/>
      <c r="T1441" s="1678"/>
      <c r="U1441" s="1648"/>
      <c r="V1441" s="1648"/>
      <c r="W1441" s="1648"/>
      <c r="X1441" s="1648"/>
      <c r="Y1441" s="1649"/>
      <c r="Z1441" s="1650"/>
      <c r="AA1441" s="1679" t="s">
        <v>17557</v>
      </c>
      <c r="AB1441" s="1680"/>
    </row>
    <row r="1442" ht="33.75" customHeight="1">
      <c r="A1442" s="1725" t="s">
        <v>87</v>
      </c>
      <c r="B1442" s="1657"/>
      <c r="C1442" s="1185" t="s">
        <v>301</v>
      </c>
      <c r="D1442" s="1657"/>
      <c r="E1442" s="1657"/>
      <c r="F1442" s="1657">
        <v>2040.0</v>
      </c>
      <c r="G1442" s="1658" t="s">
        <v>10646</v>
      </c>
      <c r="H1442" s="1657" t="s">
        <v>18531</v>
      </c>
      <c r="I1442" s="1657" t="s">
        <v>18532</v>
      </c>
      <c r="J1442" s="1657" t="s">
        <v>18533</v>
      </c>
      <c r="K1442" s="1657" t="s">
        <v>18534</v>
      </c>
      <c r="L1442" s="1659" t="s">
        <v>18535</v>
      </c>
      <c r="M1442" s="1660" t="s">
        <v>11800</v>
      </c>
      <c r="N1442" s="1661" t="s">
        <v>18536</v>
      </c>
      <c r="O1442" s="1661"/>
      <c r="P1442" s="1662"/>
      <c r="Q1442" s="1674"/>
      <c r="R1442" s="1666"/>
      <c r="S1442" s="1668"/>
      <c r="T1442" s="1674"/>
      <c r="U1442" s="1666"/>
      <c r="V1442" s="1666"/>
      <c r="W1442" s="1666"/>
      <c r="X1442" s="1666"/>
      <c r="Y1442" s="1667"/>
      <c r="Z1442" s="1668"/>
      <c r="AA1442" s="1675" t="s">
        <v>18537</v>
      </c>
      <c r="AB1442" s="1676"/>
    </row>
    <row r="1443" ht="33.75" customHeight="1">
      <c r="A1443" s="1340" t="s">
        <v>35</v>
      </c>
      <c r="B1443" s="1821">
        <v>45511.0</v>
      </c>
      <c r="C1443" s="1801" t="s">
        <v>301</v>
      </c>
      <c r="D1443" s="1799" t="s">
        <v>18538</v>
      </c>
      <c r="E1443" s="1657"/>
      <c r="F1443" s="1657">
        <v>2041.0</v>
      </c>
      <c r="G1443" s="1658" t="s">
        <v>10646</v>
      </c>
      <c r="H1443" s="1657" t="s">
        <v>18531</v>
      </c>
      <c r="I1443" s="1657" t="s">
        <v>18539</v>
      </c>
      <c r="J1443" s="1657" t="s">
        <v>18540</v>
      </c>
      <c r="K1443" s="1657" t="s">
        <v>18541</v>
      </c>
      <c r="L1443" s="1659" t="s">
        <v>18542</v>
      </c>
      <c r="M1443" s="1660" t="s">
        <v>11800</v>
      </c>
      <c r="N1443" s="1661" t="s">
        <v>18543</v>
      </c>
      <c r="O1443" s="1661"/>
      <c r="P1443" s="1662"/>
      <c r="Q1443" s="1674"/>
      <c r="R1443" s="1666"/>
      <c r="S1443" s="1668"/>
      <c r="T1443" s="1674"/>
      <c r="U1443" s="1666"/>
      <c r="V1443" s="1666"/>
      <c r="W1443" s="1666"/>
      <c r="X1443" s="1666"/>
      <c r="Y1443" s="1667"/>
      <c r="Z1443" s="1668"/>
      <c r="AA1443" s="1675"/>
      <c r="AB1443" s="1676"/>
    </row>
    <row r="1444" ht="33.75" customHeight="1">
      <c r="A1444" s="1631" t="s">
        <v>56</v>
      </c>
      <c r="B1444" s="1795">
        <v>45490.0</v>
      </c>
      <c r="C1444" s="1185" t="s">
        <v>301</v>
      </c>
      <c r="D1444" s="203" t="s">
        <v>1544</v>
      </c>
      <c r="E1444" s="1633"/>
      <c r="F1444" s="1633">
        <v>2042.0</v>
      </c>
      <c r="G1444" s="1633" t="s">
        <v>10646</v>
      </c>
      <c r="H1444" s="1633" t="s">
        <v>18531</v>
      </c>
      <c r="I1444" s="1633" t="s">
        <v>18544</v>
      </c>
      <c r="J1444" s="1633" t="s">
        <v>18545</v>
      </c>
      <c r="K1444" s="1633" t="s">
        <v>18546</v>
      </c>
      <c r="L1444" s="1634" t="s">
        <v>18547</v>
      </c>
      <c r="M1444" s="1635" t="s">
        <v>11800</v>
      </c>
      <c r="N1444" s="1636"/>
      <c r="O1444" s="1636"/>
      <c r="P1444" s="1636"/>
      <c r="Q1444" s="1678"/>
      <c r="R1444" s="1648"/>
      <c r="S1444" s="1650"/>
      <c r="T1444" s="1678"/>
      <c r="U1444" s="1648"/>
      <c r="V1444" s="1648"/>
      <c r="W1444" s="1648"/>
      <c r="X1444" s="1648"/>
      <c r="Y1444" s="1649"/>
      <c r="Z1444" s="1650"/>
      <c r="AA1444" s="1679"/>
      <c r="AB1444" s="1680"/>
    </row>
    <row r="1445" ht="33.75" customHeight="1">
      <c r="A1445" s="1725" t="s">
        <v>87</v>
      </c>
      <c r="B1445" s="1657"/>
      <c r="C1445" s="1185" t="s">
        <v>301</v>
      </c>
      <c r="D1445" s="1657"/>
      <c r="E1445" s="1657"/>
      <c r="F1445" s="1657">
        <v>2043.0</v>
      </c>
      <c r="G1445" s="1658" t="s">
        <v>10646</v>
      </c>
      <c r="H1445" s="1657" t="s">
        <v>18531</v>
      </c>
      <c r="I1445" s="1657" t="s">
        <v>18548</v>
      </c>
      <c r="J1445" s="1657" t="s">
        <v>18549</v>
      </c>
      <c r="K1445" s="1657" t="s">
        <v>18550</v>
      </c>
      <c r="L1445" s="1659" t="s">
        <v>18551</v>
      </c>
      <c r="M1445" s="1660" t="s">
        <v>11800</v>
      </c>
      <c r="N1445" s="1661"/>
      <c r="O1445" s="1661"/>
      <c r="P1445" s="1662"/>
      <c r="Q1445" s="1674"/>
      <c r="R1445" s="1666"/>
      <c r="S1445" s="1668"/>
      <c r="T1445" s="1674"/>
      <c r="U1445" s="1666"/>
      <c r="V1445" s="1666"/>
      <c r="W1445" s="1666"/>
      <c r="X1445" s="1666"/>
      <c r="Y1445" s="1667"/>
      <c r="Z1445" s="1668"/>
      <c r="AA1445" s="1675"/>
      <c r="AB1445" s="1676"/>
    </row>
    <row r="1446" ht="33.75" customHeight="1">
      <c r="A1446" s="1340" t="s">
        <v>35</v>
      </c>
      <c r="B1446" s="1821">
        <v>45511.0</v>
      </c>
      <c r="C1446" s="1801" t="s">
        <v>301</v>
      </c>
      <c r="D1446" s="1799" t="s">
        <v>1623</v>
      </c>
      <c r="E1446" s="1657"/>
      <c r="F1446" s="1657">
        <v>2044.0</v>
      </c>
      <c r="G1446" s="1658" t="s">
        <v>10646</v>
      </c>
      <c r="H1446" s="1657" t="s">
        <v>18531</v>
      </c>
      <c r="I1446" s="1657" t="s">
        <v>18552</v>
      </c>
      <c r="J1446" s="1657" t="s">
        <v>18553</v>
      </c>
      <c r="K1446" s="1657" t="s">
        <v>18554</v>
      </c>
      <c r="L1446" s="1659" t="s">
        <v>18555</v>
      </c>
      <c r="M1446" s="1660" t="s">
        <v>11800</v>
      </c>
      <c r="N1446" s="1661" t="s">
        <v>18556</v>
      </c>
      <c r="O1446" s="1661"/>
      <c r="P1446" s="1662"/>
      <c r="Q1446" s="1674"/>
      <c r="R1446" s="1666"/>
      <c r="S1446" s="1668"/>
      <c r="T1446" s="1674"/>
      <c r="U1446" s="1666"/>
      <c r="V1446" s="1666"/>
      <c r="W1446" s="1666"/>
      <c r="X1446" s="1666"/>
      <c r="Y1446" s="1667"/>
      <c r="Z1446" s="1668"/>
      <c r="AA1446" s="1675"/>
      <c r="AB1446" s="1676"/>
    </row>
    <row r="1447" ht="33.75" customHeight="1">
      <c r="A1447" s="1340" t="s">
        <v>56</v>
      </c>
      <c r="B1447" s="1657"/>
      <c r="C1447" s="1185" t="s">
        <v>301</v>
      </c>
      <c r="D1447" s="1793"/>
      <c r="E1447" s="1657"/>
      <c r="F1447" s="1657">
        <v>2045.0</v>
      </c>
      <c r="G1447" s="1658" t="s">
        <v>10646</v>
      </c>
      <c r="H1447" s="1657" t="s">
        <v>18531</v>
      </c>
      <c r="I1447" s="1657" t="s">
        <v>18557</v>
      </c>
      <c r="J1447" s="1657" t="s">
        <v>18558</v>
      </c>
      <c r="K1447" s="1657" t="s">
        <v>18559</v>
      </c>
      <c r="L1447" s="1659" t="s">
        <v>18560</v>
      </c>
      <c r="M1447" s="1660" t="s">
        <v>11800</v>
      </c>
      <c r="N1447" s="1661" t="s">
        <v>18556</v>
      </c>
      <c r="O1447" s="1661"/>
      <c r="P1447" s="1662"/>
      <c r="Q1447" s="1674"/>
      <c r="R1447" s="1666"/>
      <c r="S1447" s="1668"/>
      <c r="T1447" s="1674"/>
      <c r="U1447" s="1666"/>
      <c r="V1447" s="1666"/>
      <c r="W1447" s="1666"/>
      <c r="X1447" s="1666"/>
      <c r="Y1447" s="1667"/>
      <c r="Z1447" s="1668"/>
      <c r="AA1447" s="1675"/>
      <c r="AB1447" s="1676"/>
    </row>
    <row r="1448" ht="33.75" customHeight="1">
      <c r="A1448" s="1725" t="s">
        <v>87</v>
      </c>
      <c r="B1448" s="1657"/>
      <c r="C1448" s="1185" t="s">
        <v>301</v>
      </c>
      <c r="D1448" s="1657"/>
      <c r="E1448" s="1657"/>
      <c r="F1448" s="1657">
        <v>2046.0</v>
      </c>
      <c r="G1448" s="1658" t="s">
        <v>10646</v>
      </c>
      <c r="H1448" s="1657" t="s">
        <v>18561</v>
      </c>
      <c r="I1448" s="1657" t="s">
        <v>18562</v>
      </c>
      <c r="J1448" s="1657" t="s">
        <v>18563</v>
      </c>
      <c r="K1448" s="1657" t="s">
        <v>18564</v>
      </c>
      <c r="L1448" s="1659" t="s">
        <v>18565</v>
      </c>
      <c r="M1448" s="1660" t="s">
        <v>11800</v>
      </c>
      <c r="N1448" s="1661" t="s">
        <v>18566</v>
      </c>
      <c r="O1448" s="1661"/>
      <c r="P1448" s="1662"/>
      <c r="Q1448" s="1674"/>
      <c r="R1448" s="1666"/>
      <c r="S1448" s="1668"/>
      <c r="T1448" s="1674"/>
      <c r="U1448" s="1666"/>
      <c r="V1448" s="1666"/>
      <c r="W1448" s="1666"/>
      <c r="X1448" s="1666"/>
      <c r="Y1448" s="1667"/>
      <c r="Z1448" s="1668"/>
      <c r="AA1448" s="1675" t="s">
        <v>18567</v>
      </c>
      <c r="AB1448" s="1676" t="s">
        <v>18568</v>
      </c>
    </row>
    <row r="1449" ht="33.75" customHeight="1">
      <c r="A1449" s="1340" t="s">
        <v>35</v>
      </c>
      <c r="B1449" s="1821">
        <v>45511.0</v>
      </c>
      <c r="C1449" s="1801" t="s">
        <v>301</v>
      </c>
      <c r="D1449" s="1799" t="s">
        <v>1544</v>
      </c>
      <c r="E1449" s="1657"/>
      <c r="F1449" s="1657">
        <v>2047.0</v>
      </c>
      <c r="G1449" s="1658" t="s">
        <v>10646</v>
      </c>
      <c r="H1449" s="1657" t="s">
        <v>18561</v>
      </c>
      <c r="I1449" s="1657" t="s">
        <v>18569</v>
      </c>
      <c r="J1449" s="1657" t="s">
        <v>18570</v>
      </c>
      <c r="K1449" s="1657" t="s">
        <v>18571</v>
      </c>
      <c r="L1449" s="1659" t="s">
        <v>18572</v>
      </c>
      <c r="M1449" s="1660" t="s">
        <v>11800</v>
      </c>
      <c r="N1449" s="1661" t="s">
        <v>18573</v>
      </c>
      <c r="O1449" s="1661"/>
      <c r="P1449" s="1662"/>
      <c r="Q1449" s="1674"/>
      <c r="R1449" s="1666"/>
      <c r="S1449" s="1668"/>
      <c r="T1449" s="1674"/>
      <c r="U1449" s="1666"/>
      <c r="V1449" s="1666"/>
      <c r="W1449" s="1666"/>
      <c r="X1449" s="1666"/>
      <c r="Y1449" s="1667"/>
      <c r="Z1449" s="1668"/>
      <c r="AA1449" s="1675"/>
      <c r="AB1449" s="1676"/>
    </row>
    <row r="1450" ht="33.75" customHeight="1">
      <c r="A1450" s="1631" t="s">
        <v>56</v>
      </c>
      <c r="B1450" s="1795">
        <v>45490.0</v>
      </c>
      <c r="C1450" s="1185" t="s">
        <v>301</v>
      </c>
      <c r="D1450" s="203" t="s">
        <v>1544</v>
      </c>
      <c r="E1450" s="1633"/>
      <c r="F1450" s="1633">
        <v>2048.0</v>
      </c>
      <c r="G1450" s="1633" t="s">
        <v>10646</v>
      </c>
      <c r="H1450" s="1633" t="s">
        <v>18561</v>
      </c>
      <c r="I1450" s="1633" t="s">
        <v>18574</v>
      </c>
      <c r="J1450" s="1633" t="s">
        <v>17462</v>
      </c>
      <c r="K1450" s="1633" t="s">
        <v>18575</v>
      </c>
      <c r="L1450" s="1634" t="s">
        <v>18576</v>
      </c>
      <c r="M1450" s="1635" t="s">
        <v>11800</v>
      </c>
      <c r="N1450" s="1636" t="s">
        <v>18577</v>
      </c>
      <c r="O1450" s="1636"/>
      <c r="P1450" s="1636"/>
      <c r="Q1450" s="1678"/>
      <c r="R1450" s="1648"/>
      <c r="S1450" s="1650"/>
      <c r="T1450" s="1678"/>
      <c r="U1450" s="1648"/>
      <c r="V1450" s="1648"/>
      <c r="W1450" s="1648"/>
      <c r="X1450" s="1648"/>
      <c r="Y1450" s="1649"/>
      <c r="Z1450" s="1650"/>
      <c r="AA1450" s="1679"/>
      <c r="AB1450" s="1680"/>
    </row>
    <row r="1451" ht="33.75" customHeight="1">
      <c r="A1451" s="1725" t="s">
        <v>87</v>
      </c>
      <c r="B1451" s="1657"/>
      <c r="C1451" s="1185" t="s">
        <v>301</v>
      </c>
      <c r="D1451" s="1657"/>
      <c r="E1451" s="1657"/>
      <c r="F1451" s="1657">
        <v>2049.0</v>
      </c>
      <c r="G1451" s="1658" t="s">
        <v>10646</v>
      </c>
      <c r="H1451" s="1657" t="s">
        <v>18561</v>
      </c>
      <c r="I1451" s="1657" t="s">
        <v>18578</v>
      </c>
      <c r="J1451" s="1657" t="s">
        <v>18579</v>
      </c>
      <c r="K1451" s="1657" t="s">
        <v>18580</v>
      </c>
      <c r="L1451" s="1659" t="s">
        <v>18581</v>
      </c>
      <c r="M1451" s="1660" t="s">
        <v>11800</v>
      </c>
      <c r="N1451" s="1661"/>
      <c r="O1451" s="1661"/>
      <c r="P1451" s="1662"/>
      <c r="Q1451" s="1674"/>
      <c r="R1451" s="1666"/>
      <c r="S1451" s="1668"/>
      <c r="T1451" s="1674"/>
      <c r="U1451" s="1666"/>
      <c r="V1451" s="1666"/>
      <c r="W1451" s="1666"/>
      <c r="X1451" s="1666"/>
      <c r="Y1451" s="1667"/>
      <c r="Z1451" s="1668"/>
      <c r="AA1451" s="1675"/>
      <c r="AB1451" s="1676"/>
    </row>
    <row r="1452" ht="33.75" customHeight="1">
      <c r="A1452" s="1340" t="s">
        <v>35</v>
      </c>
      <c r="B1452" s="1821">
        <v>45511.0</v>
      </c>
      <c r="C1452" s="1801" t="s">
        <v>301</v>
      </c>
      <c r="D1452" s="1799" t="s">
        <v>5529</v>
      </c>
      <c r="E1452" s="1657"/>
      <c r="F1452" s="1657">
        <v>2050.0</v>
      </c>
      <c r="G1452" s="1658" t="s">
        <v>10646</v>
      </c>
      <c r="H1452" s="1657" t="s">
        <v>18561</v>
      </c>
      <c r="I1452" s="1657" t="s">
        <v>18582</v>
      </c>
      <c r="J1452" s="1657" t="s">
        <v>18583</v>
      </c>
      <c r="K1452" s="1657" t="s">
        <v>18584</v>
      </c>
      <c r="L1452" s="1659" t="s">
        <v>18585</v>
      </c>
      <c r="M1452" s="1660" t="s">
        <v>11800</v>
      </c>
      <c r="N1452" s="1661"/>
      <c r="O1452" s="1661"/>
      <c r="P1452" s="1662"/>
      <c r="Q1452" s="1674"/>
      <c r="R1452" s="1666"/>
      <c r="S1452" s="1668"/>
      <c r="T1452" s="1674"/>
      <c r="U1452" s="1666"/>
      <c r="V1452" s="1666"/>
      <c r="W1452" s="1666"/>
      <c r="X1452" s="1666"/>
      <c r="Y1452" s="1667"/>
      <c r="Z1452" s="1668"/>
      <c r="AA1452" s="1675"/>
      <c r="AB1452" s="1676"/>
    </row>
    <row r="1453" ht="33.75" customHeight="1">
      <c r="A1453" s="1631" t="s">
        <v>56</v>
      </c>
      <c r="B1453" s="1795">
        <v>45490.0</v>
      </c>
      <c r="C1453" s="1185" t="s">
        <v>301</v>
      </c>
      <c r="D1453" s="203" t="s">
        <v>5529</v>
      </c>
      <c r="E1453" s="1633"/>
      <c r="F1453" s="1633">
        <v>2051.0</v>
      </c>
      <c r="G1453" s="1633" t="s">
        <v>10646</v>
      </c>
      <c r="H1453" s="1633" t="s">
        <v>18561</v>
      </c>
      <c r="I1453" s="1633" t="s">
        <v>18586</v>
      </c>
      <c r="J1453" s="1633" t="s">
        <v>18587</v>
      </c>
      <c r="K1453" s="1633" t="s">
        <v>18588</v>
      </c>
      <c r="L1453" s="1634" t="s">
        <v>18589</v>
      </c>
      <c r="M1453" s="1635" t="s">
        <v>11800</v>
      </c>
      <c r="N1453" s="1636"/>
      <c r="O1453" s="1636"/>
      <c r="P1453" s="1636"/>
      <c r="Q1453" s="1678"/>
      <c r="R1453" s="1648"/>
      <c r="S1453" s="1650"/>
      <c r="T1453" s="1678"/>
      <c r="U1453" s="1648"/>
      <c r="V1453" s="1648"/>
      <c r="W1453" s="1648"/>
      <c r="X1453" s="1648"/>
      <c r="Y1453" s="1649"/>
      <c r="Z1453" s="1650"/>
      <c r="AA1453" s="1679"/>
      <c r="AB1453" s="1680"/>
    </row>
    <row r="1454" ht="33.75" customHeight="1">
      <c r="A1454" s="1725" t="s">
        <v>87</v>
      </c>
      <c r="B1454" s="1657"/>
      <c r="C1454" s="1185" t="s">
        <v>301</v>
      </c>
      <c r="D1454" s="1657"/>
      <c r="E1454" s="1657"/>
      <c r="F1454" s="1657">
        <v>2052.0</v>
      </c>
      <c r="G1454" s="1658" t="s">
        <v>10646</v>
      </c>
      <c r="H1454" s="1657" t="s">
        <v>18561</v>
      </c>
      <c r="I1454" s="1657" t="s">
        <v>18590</v>
      </c>
      <c r="J1454" s="1657" t="s">
        <v>18591</v>
      </c>
      <c r="K1454" s="1657" t="s">
        <v>18592</v>
      </c>
      <c r="L1454" s="1659" t="s">
        <v>18593</v>
      </c>
      <c r="M1454" s="1660" t="s">
        <v>11800</v>
      </c>
      <c r="N1454" s="1661"/>
      <c r="O1454" s="1661"/>
      <c r="P1454" s="1662"/>
      <c r="Q1454" s="1674"/>
      <c r="R1454" s="1666"/>
      <c r="S1454" s="1668"/>
      <c r="T1454" s="1674"/>
      <c r="U1454" s="1666"/>
      <c r="V1454" s="1666"/>
      <c r="W1454" s="1666"/>
      <c r="X1454" s="1666"/>
      <c r="Y1454" s="1667"/>
      <c r="Z1454" s="1668"/>
      <c r="AA1454" s="1675"/>
      <c r="AB1454" s="1676"/>
    </row>
    <row r="1455" ht="33.75" customHeight="1">
      <c r="A1455" s="1684" t="s">
        <v>35</v>
      </c>
      <c r="B1455" s="1837">
        <v>45511.0</v>
      </c>
      <c r="C1455" s="1724" t="s">
        <v>6258</v>
      </c>
      <c r="D1455" s="1838" t="s">
        <v>18594</v>
      </c>
      <c r="E1455" s="1688"/>
      <c r="F1455" s="1688">
        <v>2053.0</v>
      </c>
      <c r="G1455" s="1688" t="s">
        <v>10646</v>
      </c>
      <c r="H1455" s="1688" t="s">
        <v>18561</v>
      </c>
      <c r="I1455" s="1688" t="s">
        <v>18595</v>
      </c>
      <c r="J1455" s="1688" t="s">
        <v>18596</v>
      </c>
      <c r="K1455" s="1688" t="s">
        <v>18597</v>
      </c>
      <c r="L1455" s="1689" t="s">
        <v>18598</v>
      </c>
      <c r="M1455" s="1690" t="s">
        <v>11800</v>
      </c>
      <c r="N1455" s="1691" t="s">
        <v>18599</v>
      </c>
      <c r="O1455" s="1691"/>
      <c r="P1455" s="1691"/>
      <c r="Q1455" s="1692"/>
      <c r="R1455" s="1693"/>
      <c r="S1455" s="1694"/>
      <c r="T1455" s="1692"/>
      <c r="U1455" s="1693"/>
      <c r="V1455" s="1693"/>
      <c r="W1455" s="1693"/>
      <c r="X1455" s="1693"/>
      <c r="Y1455" s="1695"/>
      <c r="Z1455" s="1694"/>
      <c r="AA1455" s="1696" t="s">
        <v>18600</v>
      </c>
      <c r="AB1455" s="1697" t="s">
        <v>18601</v>
      </c>
    </row>
    <row r="1456" ht="33.75" customHeight="1">
      <c r="A1456" s="1340" t="s">
        <v>56</v>
      </c>
      <c r="B1456" s="1794">
        <v>45490.0</v>
      </c>
      <c r="C1456" s="1185" t="s">
        <v>301</v>
      </c>
      <c r="D1456" s="182" t="s">
        <v>18602</v>
      </c>
      <c r="E1456" s="1657"/>
      <c r="F1456" s="1657">
        <v>2054.0</v>
      </c>
      <c r="G1456" s="1658" t="s">
        <v>10646</v>
      </c>
      <c r="H1456" s="1657" t="s">
        <v>18561</v>
      </c>
      <c r="I1456" s="1657" t="s">
        <v>18603</v>
      </c>
      <c r="J1456" s="1657" t="s">
        <v>18604</v>
      </c>
      <c r="K1456" s="1657" t="s">
        <v>18605</v>
      </c>
      <c r="L1456" s="1659" t="s">
        <v>18606</v>
      </c>
      <c r="M1456" s="1660" t="s">
        <v>11800</v>
      </c>
      <c r="N1456" s="1661" t="s">
        <v>18607</v>
      </c>
      <c r="O1456" s="1661"/>
      <c r="P1456" s="1662"/>
      <c r="Q1456" s="1674"/>
      <c r="R1456" s="1666"/>
      <c r="S1456" s="1668"/>
      <c r="T1456" s="1674"/>
      <c r="U1456" s="1666"/>
      <c r="V1456" s="1666"/>
      <c r="W1456" s="1666"/>
      <c r="X1456" s="1666"/>
      <c r="Y1456" s="1667"/>
      <c r="Z1456" s="1668"/>
      <c r="AA1456" s="1675" t="s">
        <v>18608</v>
      </c>
      <c r="AB1456" s="1676"/>
    </row>
    <row r="1457" ht="33.75" customHeight="1">
      <c r="A1457" s="1725" t="s">
        <v>87</v>
      </c>
      <c r="B1457" s="1657"/>
      <c r="C1457" s="1185" t="s">
        <v>301</v>
      </c>
      <c r="D1457" s="1657"/>
      <c r="E1457" s="1657"/>
      <c r="F1457" s="1657">
        <v>2055.0</v>
      </c>
      <c r="G1457" s="1658" t="s">
        <v>10646</v>
      </c>
      <c r="H1457" s="1657" t="s">
        <v>18561</v>
      </c>
      <c r="I1457" s="1657" t="s">
        <v>18609</v>
      </c>
      <c r="J1457" s="1657" t="s">
        <v>18610</v>
      </c>
      <c r="K1457" s="1657" t="s">
        <v>18611</v>
      </c>
      <c r="L1457" s="1659" t="s">
        <v>18612</v>
      </c>
      <c r="M1457" s="1660" t="s">
        <v>11800</v>
      </c>
      <c r="N1457" s="1661" t="s">
        <v>18607</v>
      </c>
      <c r="O1457" s="1661"/>
      <c r="P1457" s="1662"/>
      <c r="Q1457" s="1674"/>
      <c r="R1457" s="1666"/>
      <c r="S1457" s="1668"/>
      <c r="T1457" s="1674"/>
      <c r="U1457" s="1666"/>
      <c r="V1457" s="1666"/>
      <c r="W1457" s="1666"/>
      <c r="X1457" s="1666"/>
      <c r="Y1457" s="1667"/>
      <c r="Z1457" s="1668"/>
      <c r="AA1457" s="1675"/>
      <c r="AB1457" s="1676"/>
    </row>
    <row r="1458" ht="33.75" customHeight="1">
      <c r="A1458" s="1340" t="s">
        <v>35</v>
      </c>
      <c r="B1458" s="1821">
        <v>45511.0</v>
      </c>
      <c r="C1458" s="1801" t="s">
        <v>301</v>
      </c>
      <c r="D1458" s="1799" t="s">
        <v>1544</v>
      </c>
      <c r="E1458" s="1657"/>
      <c r="F1458" s="1657">
        <v>2056.0</v>
      </c>
      <c r="G1458" s="1658" t="s">
        <v>10646</v>
      </c>
      <c r="H1458" s="1657" t="s">
        <v>18561</v>
      </c>
      <c r="I1458" s="1657" t="s">
        <v>18613</v>
      </c>
      <c r="J1458" s="1657" t="s">
        <v>18614</v>
      </c>
      <c r="K1458" s="1657" t="s">
        <v>18615</v>
      </c>
      <c r="L1458" s="1659" t="s">
        <v>18616</v>
      </c>
      <c r="M1458" s="1660" t="s">
        <v>11800</v>
      </c>
      <c r="N1458" s="1661" t="s">
        <v>18617</v>
      </c>
      <c r="O1458" s="1661"/>
      <c r="P1458" s="1662"/>
      <c r="Q1458" s="1674"/>
      <c r="R1458" s="1666"/>
      <c r="S1458" s="1668"/>
      <c r="T1458" s="1674"/>
      <c r="U1458" s="1666"/>
      <c r="V1458" s="1666"/>
      <c r="W1458" s="1666"/>
      <c r="X1458" s="1666"/>
      <c r="Y1458" s="1667"/>
      <c r="Z1458" s="1668"/>
      <c r="AA1458" s="1675"/>
      <c r="AB1458" s="1676"/>
    </row>
    <row r="1459" ht="33.75" customHeight="1">
      <c r="A1459" s="1631" t="s">
        <v>56</v>
      </c>
      <c r="B1459" s="1795">
        <v>45490.0</v>
      </c>
      <c r="C1459" s="1185" t="s">
        <v>301</v>
      </c>
      <c r="D1459" s="203" t="s">
        <v>862</v>
      </c>
      <c r="E1459" s="1633"/>
      <c r="F1459" s="1633">
        <v>2057.0</v>
      </c>
      <c r="G1459" s="1633" t="s">
        <v>10646</v>
      </c>
      <c r="H1459" s="1633" t="s">
        <v>18561</v>
      </c>
      <c r="I1459" s="1633" t="s">
        <v>18618</v>
      </c>
      <c r="J1459" s="1633" t="s">
        <v>18619</v>
      </c>
      <c r="K1459" s="1633" t="s">
        <v>18620</v>
      </c>
      <c r="L1459" s="1634" t="s">
        <v>18621</v>
      </c>
      <c r="M1459" s="1635" t="s">
        <v>11800</v>
      </c>
      <c r="N1459" s="1636" t="s">
        <v>18622</v>
      </c>
      <c r="O1459" s="1636"/>
      <c r="P1459" s="1636"/>
      <c r="Q1459" s="1678"/>
      <c r="R1459" s="1648"/>
      <c r="S1459" s="1650"/>
      <c r="T1459" s="1678"/>
      <c r="U1459" s="1648"/>
      <c r="V1459" s="1648"/>
      <c r="W1459" s="1648"/>
      <c r="X1459" s="1648"/>
      <c r="Y1459" s="1649"/>
      <c r="Z1459" s="1650"/>
      <c r="AA1459" s="1679"/>
      <c r="AB1459" s="1680"/>
    </row>
    <row r="1460" ht="33.75" customHeight="1">
      <c r="A1460" s="1725" t="s">
        <v>87</v>
      </c>
      <c r="B1460" s="1657"/>
      <c r="C1460" s="1185" t="s">
        <v>301</v>
      </c>
      <c r="D1460" s="1657"/>
      <c r="E1460" s="1657"/>
      <c r="F1460" s="1657">
        <v>2058.0</v>
      </c>
      <c r="G1460" s="1658" t="s">
        <v>10646</v>
      </c>
      <c r="H1460" s="1657" t="s">
        <v>18623</v>
      </c>
      <c r="I1460" s="1657" t="s">
        <v>18624</v>
      </c>
      <c r="J1460" s="1657" t="s">
        <v>18625</v>
      </c>
      <c r="K1460" s="1657" t="s">
        <v>18626</v>
      </c>
      <c r="L1460" s="1659" t="s">
        <v>18627</v>
      </c>
      <c r="M1460" s="1660" t="s">
        <v>11800</v>
      </c>
      <c r="N1460" s="1661" t="s">
        <v>18628</v>
      </c>
      <c r="O1460" s="1661"/>
      <c r="P1460" s="1662"/>
      <c r="Q1460" s="1674"/>
      <c r="R1460" s="1666"/>
      <c r="S1460" s="1668"/>
      <c r="T1460" s="1674"/>
      <c r="U1460" s="1666"/>
      <c r="V1460" s="1666"/>
      <c r="W1460" s="1666"/>
      <c r="X1460" s="1666"/>
      <c r="Y1460" s="1667"/>
      <c r="Z1460" s="1668"/>
      <c r="AA1460" s="1675"/>
      <c r="AB1460" s="1676"/>
    </row>
    <row r="1461" ht="33.75" customHeight="1">
      <c r="A1461" s="1340" t="s">
        <v>35</v>
      </c>
      <c r="B1461" s="1821">
        <v>45511.0</v>
      </c>
      <c r="C1461" s="1801" t="s">
        <v>301</v>
      </c>
      <c r="D1461" s="1799" t="s">
        <v>9611</v>
      </c>
      <c r="E1461" s="1657"/>
      <c r="F1461" s="1657">
        <v>2059.0</v>
      </c>
      <c r="G1461" s="1658" t="s">
        <v>10646</v>
      </c>
      <c r="H1461" s="1657" t="s">
        <v>18623</v>
      </c>
      <c r="I1461" s="1657" t="s">
        <v>18629</v>
      </c>
      <c r="J1461" s="1657" t="s">
        <v>18630</v>
      </c>
      <c r="K1461" s="1657" t="s">
        <v>18631</v>
      </c>
      <c r="L1461" s="1659" t="s">
        <v>18632</v>
      </c>
      <c r="M1461" s="1660" t="s">
        <v>11800</v>
      </c>
      <c r="N1461" s="1661" t="s">
        <v>18633</v>
      </c>
      <c r="O1461" s="1661"/>
      <c r="P1461" s="1662"/>
      <c r="Q1461" s="1674"/>
      <c r="R1461" s="1666"/>
      <c r="S1461" s="1668"/>
      <c r="T1461" s="1674"/>
      <c r="U1461" s="1666"/>
      <c r="V1461" s="1666"/>
      <c r="W1461" s="1666"/>
      <c r="X1461" s="1666"/>
      <c r="Y1461" s="1667"/>
      <c r="Z1461" s="1668"/>
      <c r="AA1461" s="1675"/>
      <c r="AB1461" s="1676"/>
    </row>
    <row r="1462" ht="33.75" customHeight="1">
      <c r="A1462" s="1631" t="s">
        <v>56</v>
      </c>
      <c r="B1462" s="1795">
        <v>45490.0</v>
      </c>
      <c r="C1462" s="1185" t="s">
        <v>301</v>
      </c>
      <c r="D1462" s="203" t="s">
        <v>5772</v>
      </c>
      <c r="E1462" s="1633"/>
      <c r="F1462" s="1633">
        <v>2060.0</v>
      </c>
      <c r="G1462" s="1633" t="s">
        <v>10646</v>
      </c>
      <c r="H1462" s="1633" t="s">
        <v>18623</v>
      </c>
      <c r="I1462" s="1633" t="s">
        <v>18634</v>
      </c>
      <c r="J1462" s="1633" t="s">
        <v>18635</v>
      </c>
      <c r="K1462" s="1633" t="s">
        <v>18636</v>
      </c>
      <c r="L1462" s="1634" t="s">
        <v>18637</v>
      </c>
      <c r="M1462" s="1635" t="s">
        <v>11800</v>
      </c>
      <c r="N1462" s="1636" t="s">
        <v>18638</v>
      </c>
      <c r="O1462" s="1636"/>
      <c r="P1462" s="1636"/>
      <c r="Q1462" s="1678"/>
      <c r="R1462" s="1648"/>
      <c r="S1462" s="1650"/>
      <c r="T1462" s="1678"/>
      <c r="U1462" s="1648"/>
      <c r="V1462" s="1648"/>
      <c r="W1462" s="1648"/>
      <c r="X1462" s="1648"/>
      <c r="Y1462" s="1649"/>
      <c r="Z1462" s="1650"/>
      <c r="AA1462" s="1679" t="s">
        <v>18639</v>
      </c>
      <c r="AB1462" s="1680"/>
    </row>
    <row r="1463" ht="33.75" customHeight="1">
      <c r="A1463" s="1725" t="s">
        <v>87</v>
      </c>
      <c r="B1463" s="1657"/>
      <c r="C1463" s="1185" t="s">
        <v>301</v>
      </c>
      <c r="D1463" s="1657"/>
      <c r="E1463" s="1657"/>
      <c r="F1463" s="1657">
        <v>2061.0</v>
      </c>
      <c r="G1463" s="1658" t="s">
        <v>10646</v>
      </c>
      <c r="H1463" s="1657" t="s">
        <v>18623</v>
      </c>
      <c r="I1463" s="1657" t="s">
        <v>18640</v>
      </c>
      <c r="J1463" s="1657" t="s">
        <v>18641</v>
      </c>
      <c r="K1463" s="1657" t="s">
        <v>18642</v>
      </c>
      <c r="L1463" s="1659" t="s">
        <v>18643</v>
      </c>
      <c r="M1463" s="1660" t="s">
        <v>11800</v>
      </c>
      <c r="N1463" s="1661" t="s">
        <v>18644</v>
      </c>
      <c r="O1463" s="1661"/>
      <c r="P1463" s="1662"/>
      <c r="Q1463" s="1674"/>
      <c r="R1463" s="1666"/>
      <c r="S1463" s="1668"/>
      <c r="T1463" s="1674"/>
      <c r="U1463" s="1666"/>
      <c r="V1463" s="1666"/>
      <c r="W1463" s="1666"/>
      <c r="X1463" s="1666"/>
      <c r="Y1463" s="1667"/>
      <c r="Z1463" s="1668"/>
      <c r="AA1463" s="1675"/>
      <c r="AB1463" s="1676"/>
    </row>
    <row r="1464" ht="33.75" customHeight="1">
      <c r="A1464" s="1340" t="s">
        <v>35</v>
      </c>
      <c r="B1464" s="1821">
        <v>45511.0</v>
      </c>
      <c r="C1464" s="1801" t="s">
        <v>301</v>
      </c>
      <c r="D1464" s="1799" t="s">
        <v>13608</v>
      </c>
      <c r="E1464" s="1657"/>
      <c r="F1464" s="1657">
        <v>2062.0</v>
      </c>
      <c r="G1464" s="1658" t="s">
        <v>10646</v>
      </c>
      <c r="H1464" s="1657" t="s">
        <v>18623</v>
      </c>
      <c r="I1464" s="1657" t="s">
        <v>18645</v>
      </c>
      <c r="J1464" s="1657" t="s">
        <v>18646</v>
      </c>
      <c r="K1464" s="1657" t="s">
        <v>18647</v>
      </c>
      <c r="L1464" s="1659" t="s">
        <v>18648</v>
      </c>
      <c r="M1464" s="1660" t="s">
        <v>11800</v>
      </c>
      <c r="N1464" s="1661" t="s">
        <v>674</v>
      </c>
      <c r="O1464" s="1661"/>
      <c r="P1464" s="1662"/>
      <c r="Q1464" s="1674"/>
      <c r="R1464" s="1666"/>
      <c r="S1464" s="1668"/>
      <c r="T1464" s="1674"/>
      <c r="U1464" s="1666"/>
      <c r="V1464" s="1666"/>
      <c r="W1464" s="1666"/>
      <c r="X1464" s="1666"/>
      <c r="Y1464" s="1667"/>
      <c r="Z1464" s="1668"/>
      <c r="AA1464" s="1675"/>
      <c r="AB1464" s="1676"/>
    </row>
    <row r="1465" ht="33.75" customHeight="1">
      <c r="A1465" s="1340" t="s">
        <v>56</v>
      </c>
      <c r="B1465" s="1794">
        <v>45490.0</v>
      </c>
      <c r="C1465" s="1185" t="s">
        <v>301</v>
      </c>
      <c r="D1465" s="182" t="s">
        <v>3987</v>
      </c>
      <c r="E1465" s="1657"/>
      <c r="F1465" s="1657">
        <v>2063.0</v>
      </c>
      <c r="G1465" s="1658" t="s">
        <v>10646</v>
      </c>
      <c r="H1465" s="1657" t="s">
        <v>18623</v>
      </c>
      <c r="I1465" s="1657" t="s">
        <v>18649</v>
      </c>
      <c r="J1465" s="1657" t="s">
        <v>18650</v>
      </c>
      <c r="K1465" s="1657" t="s">
        <v>18651</v>
      </c>
      <c r="L1465" s="1659" t="s">
        <v>18652</v>
      </c>
      <c r="M1465" s="1660" t="s">
        <v>11800</v>
      </c>
      <c r="N1465" s="1661" t="s">
        <v>18653</v>
      </c>
      <c r="O1465" s="1661"/>
      <c r="P1465" s="1662"/>
      <c r="Q1465" s="1674"/>
      <c r="R1465" s="1666"/>
      <c r="S1465" s="1668"/>
      <c r="T1465" s="1674"/>
      <c r="U1465" s="1666"/>
      <c r="V1465" s="1666"/>
      <c r="W1465" s="1666"/>
      <c r="X1465" s="1666"/>
      <c r="Y1465" s="1667"/>
      <c r="Z1465" s="1668"/>
      <c r="AA1465" s="1675"/>
      <c r="AB1465" s="1676"/>
    </row>
    <row r="1466" ht="33.75" customHeight="1">
      <c r="A1466" s="1725" t="s">
        <v>87</v>
      </c>
      <c r="B1466" s="1657"/>
      <c r="C1466" s="1185" t="s">
        <v>301</v>
      </c>
      <c r="D1466" s="1657"/>
      <c r="E1466" s="1657"/>
      <c r="F1466" s="1657">
        <v>2064.0</v>
      </c>
      <c r="G1466" s="1658" t="s">
        <v>10646</v>
      </c>
      <c r="H1466" s="1657" t="s">
        <v>18623</v>
      </c>
      <c r="I1466" s="1657" t="s">
        <v>18654</v>
      </c>
      <c r="J1466" s="1657" t="s">
        <v>18655</v>
      </c>
      <c r="K1466" s="1657" t="s">
        <v>18656</v>
      </c>
      <c r="L1466" s="1659" t="s">
        <v>18657</v>
      </c>
      <c r="M1466" s="1660" t="s">
        <v>11800</v>
      </c>
      <c r="N1466" s="1661" t="s">
        <v>18658</v>
      </c>
      <c r="O1466" s="1661"/>
      <c r="P1466" s="1662"/>
      <c r="Q1466" s="1674"/>
      <c r="R1466" s="1666"/>
      <c r="S1466" s="1668"/>
      <c r="T1466" s="1674"/>
      <c r="U1466" s="1666"/>
      <c r="V1466" s="1666"/>
      <c r="W1466" s="1666"/>
      <c r="X1466" s="1666"/>
      <c r="Y1466" s="1667"/>
      <c r="Z1466" s="1668"/>
      <c r="AA1466" s="1675"/>
      <c r="AB1466" s="1676"/>
    </row>
    <row r="1467" ht="33.75" customHeight="1">
      <c r="A1467" s="1340" t="s">
        <v>35</v>
      </c>
      <c r="B1467" s="1821">
        <v>45511.0</v>
      </c>
      <c r="C1467" s="1801" t="s">
        <v>301</v>
      </c>
      <c r="D1467" s="1799" t="s">
        <v>1544</v>
      </c>
      <c r="E1467" s="1657"/>
      <c r="F1467" s="1657">
        <v>2065.0</v>
      </c>
      <c r="G1467" s="1658" t="s">
        <v>10646</v>
      </c>
      <c r="H1467" s="1657" t="s">
        <v>18623</v>
      </c>
      <c r="I1467" s="1657" t="s">
        <v>18659</v>
      </c>
      <c r="J1467" s="1657" t="s">
        <v>18660</v>
      </c>
      <c r="K1467" s="1657" t="s">
        <v>18661</v>
      </c>
      <c r="L1467" s="1659" t="s">
        <v>18662</v>
      </c>
      <c r="M1467" s="1660" t="s">
        <v>11800</v>
      </c>
      <c r="N1467" s="1661" t="s">
        <v>18663</v>
      </c>
      <c r="O1467" s="1661"/>
      <c r="P1467" s="1662"/>
      <c r="Q1467" s="1674"/>
      <c r="R1467" s="1666"/>
      <c r="S1467" s="1668"/>
      <c r="T1467" s="1674"/>
      <c r="U1467" s="1666"/>
      <c r="V1467" s="1666"/>
      <c r="W1467" s="1666"/>
      <c r="X1467" s="1666"/>
      <c r="Y1467" s="1667"/>
      <c r="Z1467" s="1668"/>
      <c r="AA1467" s="1675"/>
      <c r="AB1467" s="1676"/>
    </row>
    <row r="1468" ht="33.75" customHeight="1">
      <c r="A1468" s="1631" t="s">
        <v>56</v>
      </c>
      <c r="B1468" s="1795">
        <v>45490.0</v>
      </c>
      <c r="C1468" s="1185" t="s">
        <v>301</v>
      </c>
      <c r="D1468" s="203" t="s">
        <v>5772</v>
      </c>
      <c r="E1468" s="1633"/>
      <c r="F1468" s="1633">
        <v>2066.0</v>
      </c>
      <c r="G1468" s="1633" t="s">
        <v>10646</v>
      </c>
      <c r="H1468" s="1633" t="s">
        <v>18623</v>
      </c>
      <c r="I1468" s="1633" t="s">
        <v>18664</v>
      </c>
      <c r="J1468" s="1633" t="s">
        <v>18665</v>
      </c>
      <c r="K1468" s="1633" t="s">
        <v>18666</v>
      </c>
      <c r="L1468" s="1634" t="s">
        <v>18667</v>
      </c>
      <c r="M1468" s="1635" t="s">
        <v>11800</v>
      </c>
      <c r="N1468" s="1636" t="s">
        <v>18668</v>
      </c>
      <c r="O1468" s="1636"/>
      <c r="P1468" s="1636"/>
      <c r="Q1468" s="1678"/>
      <c r="R1468" s="1648"/>
      <c r="S1468" s="1650"/>
      <c r="T1468" s="1678"/>
      <c r="U1468" s="1648"/>
      <c r="V1468" s="1648"/>
      <c r="W1468" s="1648"/>
      <c r="X1468" s="1648"/>
      <c r="Y1468" s="1649"/>
      <c r="Z1468" s="1650"/>
      <c r="AA1468" s="1679"/>
      <c r="AB1468" s="1680"/>
    </row>
    <row r="1469" ht="33.75" customHeight="1">
      <c r="A1469" s="1725" t="s">
        <v>87</v>
      </c>
      <c r="B1469" s="1657"/>
      <c r="C1469" s="1185" t="s">
        <v>301</v>
      </c>
      <c r="D1469" s="1657"/>
      <c r="E1469" s="1657"/>
      <c r="F1469" s="1657">
        <v>2067.0</v>
      </c>
      <c r="G1469" s="1658" t="s">
        <v>10646</v>
      </c>
      <c r="H1469" s="1657" t="s">
        <v>18669</v>
      </c>
      <c r="I1469" s="1657" t="s">
        <v>18670</v>
      </c>
      <c r="J1469" s="1657" t="s">
        <v>18671</v>
      </c>
      <c r="K1469" s="1657" t="s">
        <v>18672</v>
      </c>
      <c r="L1469" s="1659" t="s">
        <v>18673</v>
      </c>
      <c r="M1469" s="1660" t="s">
        <v>11800</v>
      </c>
      <c r="N1469" s="1661" t="s">
        <v>18674</v>
      </c>
      <c r="O1469" s="1661"/>
      <c r="P1469" s="1662"/>
      <c r="Q1469" s="1674"/>
      <c r="R1469" s="1666"/>
      <c r="S1469" s="1668"/>
      <c r="T1469" s="1674"/>
      <c r="U1469" s="1666"/>
      <c r="V1469" s="1666"/>
      <c r="W1469" s="1666"/>
      <c r="X1469" s="1666"/>
      <c r="Y1469" s="1667"/>
      <c r="Z1469" s="1668"/>
      <c r="AA1469" s="1675" t="s">
        <v>12005</v>
      </c>
      <c r="AB1469" s="1676"/>
    </row>
    <row r="1470" ht="33.75" customHeight="1">
      <c r="A1470" s="1340" t="s">
        <v>35</v>
      </c>
      <c r="B1470" s="1821">
        <v>45511.0</v>
      </c>
      <c r="C1470" s="1801" t="s">
        <v>301</v>
      </c>
      <c r="D1470" s="1799" t="s">
        <v>18675</v>
      </c>
      <c r="E1470" s="1657"/>
      <c r="F1470" s="1657">
        <v>2068.0</v>
      </c>
      <c r="G1470" s="1658" t="s">
        <v>10646</v>
      </c>
      <c r="H1470" s="1657" t="s">
        <v>18669</v>
      </c>
      <c r="I1470" s="1657" t="s">
        <v>18676</v>
      </c>
      <c r="J1470" s="1657" t="s">
        <v>18677</v>
      </c>
      <c r="K1470" s="1657" t="s">
        <v>18678</v>
      </c>
      <c r="L1470" s="1659" t="s">
        <v>18679</v>
      </c>
      <c r="M1470" s="1660" t="s">
        <v>11800</v>
      </c>
      <c r="N1470" s="1661" t="s">
        <v>18680</v>
      </c>
      <c r="O1470" s="1661"/>
      <c r="P1470" s="1662"/>
      <c r="Q1470" s="1674"/>
      <c r="R1470" s="1666"/>
      <c r="S1470" s="1668"/>
      <c r="T1470" s="1674"/>
      <c r="U1470" s="1666"/>
      <c r="V1470" s="1666"/>
      <c r="W1470" s="1666"/>
      <c r="X1470" s="1666"/>
      <c r="Y1470" s="1667"/>
      <c r="Z1470" s="1668"/>
      <c r="AA1470" s="1675" t="s">
        <v>18681</v>
      </c>
      <c r="AB1470" s="1676"/>
    </row>
    <row r="1471" ht="33.75" customHeight="1">
      <c r="A1471" s="1340" t="s">
        <v>56</v>
      </c>
      <c r="B1471" s="1820">
        <v>45490.0</v>
      </c>
      <c r="C1471" s="1185" t="s">
        <v>301</v>
      </c>
      <c r="D1471" s="265" t="s">
        <v>18682</v>
      </c>
      <c r="E1471" s="1657"/>
      <c r="F1471" s="1657">
        <v>2069.0</v>
      </c>
      <c r="G1471" s="1658" t="s">
        <v>10646</v>
      </c>
      <c r="H1471" s="1657" t="s">
        <v>18669</v>
      </c>
      <c r="I1471" s="1657" t="s">
        <v>18683</v>
      </c>
      <c r="J1471" s="1657" t="s">
        <v>18684</v>
      </c>
      <c r="K1471" s="1657" t="s">
        <v>18685</v>
      </c>
      <c r="L1471" s="1659" t="s">
        <v>18686</v>
      </c>
      <c r="M1471" s="1660" t="s">
        <v>11800</v>
      </c>
      <c r="N1471" s="1661" t="s">
        <v>18687</v>
      </c>
      <c r="O1471" s="1661"/>
      <c r="P1471" s="1662"/>
      <c r="Q1471" s="1674"/>
      <c r="R1471" s="1666"/>
      <c r="S1471" s="1668"/>
      <c r="T1471" s="1674"/>
      <c r="U1471" s="1666"/>
      <c r="V1471" s="1666"/>
      <c r="W1471" s="1666"/>
      <c r="X1471" s="1666"/>
      <c r="Y1471" s="1667"/>
      <c r="Z1471" s="1668"/>
      <c r="AA1471" s="1675"/>
      <c r="AB1471" s="1676"/>
    </row>
    <row r="1472" ht="33.75" customHeight="1">
      <c r="A1472" s="1725" t="s">
        <v>87</v>
      </c>
      <c r="B1472" s="1657"/>
      <c r="C1472" s="1185" t="s">
        <v>301</v>
      </c>
      <c r="D1472" s="1657"/>
      <c r="E1472" s="1657"/>
      <c r="F1472" s="1657">
        <v>2070.0</v>
      </c>
      <c r="G1472" s="1658" t="s">
        <v>10646</v>
      </c>
      <c r="H1472" s="1657" t="s">
        <v>18669</v>
      </c>
      <c r="I1472" s="1657" t="s">
        <v>18688</v>
      </c>
      <c r="J1472" s="1657" t="s">
        <v>18689</v>
      </c>
      <c r="K1472" s="1657" t="s">
        <v>18690</v>
      </c>
      <c r="L1472" s="1659" t="s">
        <v>18691</v>
      </c>
      <c r="M1472" s="1660" t="s">
        <v>11800</v>
      </c>
      <c r="N1472" s="1661" t="s">
        <v>18692</v>
      </c>
      <c r="O1472" s="1661"/>
      <c r="P1472" s="1662"/>
      <c r="Q1472" s="1674"/>
      <c r="R1472" s="1666"/>
      <c r="S1472" s="1668"/>
      <c r="T1472" s="1674"/>
      <c r="U1472" s="1666"/>
      <c r="V1472" s="1666"/>
      <c r="W1472" s="1666"/>
      <c r="X1472" s="1666"/>
      <c r="Y1472" s="1667"/>
      <c r="Z1472" s="1668"/>
      <c r="AA1472" s="1675"/>
      <c r="AB1472" s="1676"/>
    </row>
    <row r="1473" ht="33.75" customHeight="1">
      <c r="A1473" s="1340" t="s">
        <v>35</v>
      </c>
      <c r="B1473" s="1821">
        <v>45511.0</v>
      </c>
      <c r="C1473" s="1801" t="s">
        <v>301</v>
      </c>
      <c r="D1473" s="1799" t="s">
        <v>862</v>
      </c>
      <c r="E1473" s="1657"/>
      <c r="F1473" s="1657">
        <v>2071.0</v>
      </c>
      <c r="G1473" s="1658" t="s">
        <v>10646</v>
      </c>
      <c r="H1473" s="1657" t="s">
        <v>18669</v>
      </c>
      <c r="I1473" s="1657" t="s">
        <v>18693</v>
      </c>
      <c r="J1473" s="1657" t="s">
        <v>18694</v>
      </c>
      <c r="K1473" s="1657" t="s">
        <v>18695</v>
      </c>
      <c r="L1473" s="1659" t="s">
        <v>18696</v>
      </c>
      <c r="M1473" s="1660" t="s">
        <v>11800</v>
      </c>
      <c r="N1473" s="1661" t="s">
        <v>18697</v>
      </c>
      <c r="O1473" s="1661"/>
      <c r="P1473" s="1662"/>
      <c r="Q1473" s="1674"/>
      <c r="R1473" s="1666"/>
      <c r="S1473" s="1668"/>
      <c r="T1473" s="1674"/>
      <c r="U1473" s="1666"/>
      <c r="V1473" s="1666"/>
      <c r="W1473" s="1666"/>
      <c r="X1473" s="1666"/>
      <c r="Y1473" s="1667"/>
      <c r="Z1473" s="1668"/>
      <c r="AA1473" s="1675"/>
      <c r="AB1473" s="1676"/>
    </row>
    <row r="1474" ht="33.75" customHeight="1">
      <c r="A1474" s="1631" t="s">
        <v>56</v>
      </c>
      <c r="B1474" s="1795">
        <v>45490.0</v>
      </c>
      <c r="C1474" s="1185" t="s">
        <v>301</v>
      </c>
      <c r="D1474" s="203" t="s">
        <v>5529</v>
      </c>
      <c r="E1474" s="1633"/>
      <c r="F1474" s="1633">
        <v>2072.0</v>
      </c>
      <c r="G1474" s="1633" t="s">
        <v>10646</v>
      </c>
      <c r="H1474" s="1633" t="s">
        <v>18669</v>
      </c>
      <c r="I1474" s="1633" t="s">
        <v>17149</v>
      </c>
      <c r="J1474" s="1633" t="s">
        <v>18698</v>
      </c>
      <c r="K1474" s="1633" t="s">
        <v>18699</v>
      </c>
      <c r="L1474" s="1634" t="s">
        <v>18700</v>
      </c>
      <c r="M1474" s="1635" t="s">
        <v>11800</v>
      </c>
      <c r="N1474" s="1636" t="s">
        <v>18701</v>
      </c>
      <c r="O1474" s="1636"/>
      <c r="P1474" s="1636"/>
      <c r="Q1474" s="1678"/>
      <c r="R1474" s="1648"/>
      <c r="S1474" s="1650"/>
      <c r="T1474" s="1678"/>
      <c r="U1474" s="1648"/>
      <c r="V1474" s="1648"/>
      <c r="W1474" s="1648"/>
      <c r="X1474" s="1648"/>
      <c r="Y1474" s="1649"/>
      <c r="Z1474" s="1650"/>
      <c r="AA1474" s="1679"/>
      <c r="AB1474" s="1680"/>
    </row>
    <row r="1475" ht="33.75" customHeight="1">
      <c r="A1475" s="1725" t="s">
        <v>87</v>
      </c>
      <c r="B1475" s="1657"/>
      <c r="C1475" s="1185" t="s">
        <v>301</v>
      </c>
      <c r="D1475" s="1657"/>
      <c r="E1475" s="1657"/>
      <c r="F1475" s="1657">
        <v>2073.0</v>
      </c>
      <c r="G1475" s="1658" t="s">
        <v>10646</v>
      </c>
      <c r="H1475" s="1657" t="s">
        <v>18669</v>
      </c>
      <c r="I1475" s="1657" t="s">
        <v>18702</v>
      </c>
      <c r="J1475" s="1657" t="s">
        <v>18703</v>
      </c>
      <c r="K1475" s="1657" t="s">
        <v>18704</v>
      </c>
      <c r="L1475" s="1659" t="s">
        <v>18700</v>
      </c>
      <c r="M1475" s="1660" t="s">
        <v>11800</v>
      </c>
      <c r="N1475" s="1661" t="s">
        <v>18701</v>
      </c>
      <c r="O1475" s="1661"/>
      <c r="P1475" s="1662"/>
      <c r="Q1475" s="1674"/>
      <c r="R1475" s="1666"/>
      <c r="S1475" s="1668"/>
      <c r="T1475" s="1674"/>
      <c r="U1475" s="1666"/>
      <c r="V1475" s="1666"/>
      <c r="W1475" s="1666"/>
      <c r="X1475" s="1666"/>
      <c r="Y1475" s="1667"/>
      <c r="Z1475" s="1668"/>
      <c r="AA1475" s="1675"/>
      <c r="AB1475" s="1676"/>
    </row>
    <row r="1476" ht="33.75" customHeight="1">
      <c r="A1476" s="1340" t="s">
        <v>35</v>
      </c>
      <c r="B1476" s="1821">
        <v>45511.0</v>
      </c>
      <c r="C1476" s="1801" t="s">
        <v>6258</v>
      </c>
      <c r="D1476" s="1799" t="s">
        <v>674</v>
      </c>
      <c r="E1476" s="1657"/>
      <c r="F1476" s="1657">
        <v>2074.0</v>
      </c>
      <c r="G1476" s="1658" t="s">
        <v>10646</v>
      </c>
      <c r="H1476" s="1657" t="s">
        <v>18669</v>
      </c>
      <c r="I1476" s="1657" t="s">
        <v>18705</v>
      </c>
      <c r="J1476" s="1657" t="s">
        <v>18706</v>
      </c>
      <c r="K1476" s="1657" t="s">
        <v>18707</v>
      </c>
      <c r="L1476" s="1659" t="s">
        <v>18708</v>
      </c>
      <c r="M1476" s="1660" t="s">
        <v>11800</v>
      </c>
      <c r="N1476" s="1661"/>
      <c r="O1476" s="1661"/>
      <c r="P1476" s="1662"/>
      <c r="Q1476" s="1674"/>
      <c r="R1476" s="1666"/>
      <c r="S1476" s="1668"/>
      <c r="T1476" s="1674"/>
      <c r="U1476" s="1666"/>
      <c r="V1476" s="1666"/>
      <c r="W1476" s="1666"/>
      <c r="X1476" s="1666"/>
      <c r="Y1476" s="1667"/>
      <c r="Z1476" s="1668"/>
      <c r="AA1476" s="1675" t="s">
        <v>18709</v>
      </c>
      <c r="AB1476" s="1676"/>
    </row>
    <row r="1477" ht="33.75" customHeight="1">
      <c r="A1477" s="1340" t="s">
        <v>56</v>
      </c>
      <c r="B1477" s="1657"/>
      <c r="C1477" s="1185" t="s">
        <v>301</v>
      </c>
      <c r="D1477" s="1793"/>
      <c r="E1477" s="1657"/>
      <c r="F1477" s="1657">
        <v>2075.0</v>
      </c>
      <c r="G1477" s="1658" t="s">
        <v>10646</v>
      </c>
      <c r="H1477" s="1657" t="s">
        <v>18669</v>
      </c>
      <c r="I1477" s="1657" t="s">
        <v>18710</v>
      </c>
      <c r="J1477" s="1657" t="s">
        <v>18711</v>
      </c>
      <c r="K1477" s="1657" t="s">
        <v>18712</v>
      </c>
      <c r="L1477" s="1659" t="s">
        <v>18713</v>
      </c>
      <c r="M1477" s="1660" t="s">
        <v>11800</v>
      </c>
      <c r="N1477" s="1661"/>
      <c r="O1477" s="1661"/>
      <c r="P1477" s="1662"/>
      <c r="Q1477" s="1674"/>
      <c r="R1477" s="1666"/>
      <c r="S1477" s="1668"/>
      <c r="T1477" s="1674"/>
      <c r="U1477" s="1666"/>
      <c r="V1477" s="1666"/>
      <c r="W1477" s="1666"/>
      <c r="X1477" s="1666"/>
      <c r="Y1477" s="1667"/>
      <c r="Z1477" s="1668"/>
      <c r="AA1477" s="1675"/>
      <c r="AB1477" s="1676"/>
    </row>
    <row r="1478" ht="33.75" customHeight="1">
      <c r="A1478" s="1725" t="s">
        <v>87</v>
      </c>
      <c r="B1478" s="1657"/>
      <c r="C1478" s="1185" t="s">
        <v>301</v>
      </c>
      <c r="D1478" s="1657"/>
      <c r="E1478" s="1657"/>
      <c r="F1478" s="1657">
        <v>2076.0</v>
      </c>
      <c r="G1478" s="1658" t="s">
        <v>10646</v>
      </c>
      <c r="H1478" s="1657" t="s">
        <v>18714</v>
      </c>
      <c r="I1478" s="1657" t="s">
        <v>18715</v>
      </c>
      <c r="J1478" s="1657" t="s">
        <v>18716</v>
      </c>
      <c r="K1478" s="1657" t="s">
        <v>18717</v>
      </c>
      <c r="L1478" s="1659" t="s">
        <v>18718</v>
      </c>
      <c r="M1478" s="1660" t="s">
        <v>11800</v>
      </c>
      <c r="N1478" s="1661" t="s">
        <v>18719</v>
      </c>
      <c r="O1478" s="1661"/>
      <c r="P1478" s="1662"/>
      <c r="Q1478" s="1674"/>
      <c r="R1478" s="1666"/>
      <c r="S1478" s="1668"/>
      <c r="T1478" s="1674"/>
      <c r="U1478" s="1666"/>
      <c r="V1478" s="1666"/>
      <c r="W1478" s="1666"/>
      <c r="X1478" s="1666"/>
      <c r="Y1478" s="1667"/>
      <c r="Z1478" s="1668"/>
      <c r="AA1478" s="1675"/>
      <c r="AB1478" s="1676"/>
    </row>
    <row r="1479" ht="33.75" customHeight="1">
      <c r="A1479" s="1340" t="s">
        <v>35</v>
      </c>
      <c r="B1479" s="1821">
        <v>45511.0</v>
      </c>
      <c r="C1479" s="1801" t="s">
        <v>301</v>
      </c>
      <c r="D1479" s="1799" t="s">
        <v>18720</v>
      </c>
      <c r="E1479" s="1657"/>
      <c r="F1479" s="1657">
        <v>2077.0</v>
      </c>
      <c r="G1479" s="1658" t="s">
        <v>10646</v>
      </c>
      <c r="H1479" s="1657" t="s">
        <v>18714</v>
      </c>
      <c r="I1479" s="1657" t="s">
        <v>18721</v>
      </c>
      <c r="J1479" s="1657" t="s">
        <v>18722</v>
      </c>
      <c r="K1479" s="1657" t="s">
        <v>18723</v>
      </c>
      <c r="L1479" s="1659" t="s">
        <v>18724</v>
      </c>
      <c r="M1479" s="1660" t="s">
        <v>11800</v>
      </c>
      <c r="N1479" s="1661" t="s">
        <v>18725</v>
      </c>
      <c r="O1479" s="1661"/>
      <c r="P1479" s="1662"/>
      <c r="Q1479" s="1674"/>
      <c r="R1479" s="1666"/>
      <c r="S1479" s="1668"/>
      <c r="T1479" s="1674"/>
      <c r="U1479" s="1666"/>
      <c r="V1479" s="1666"/>
      <c r="W1479" s="1666"/>
      <c r="X1479" s="1666"/>
      <c r="Y1479" s="1667"/>
      <c r="Z1479" s="1668"/>
      <c r="AA1479" s="1675"/>
      <c r="AB1479" s="1676"/>
    </row>
    <row r="1480" ht="33.75" customHeight="1">
      <c r="A1480" s="1631" t="s">
        <v>56</v>
      </c>
      <c r="B1480" s="1795">
        <v>45490.0</v>
      </c>
      <c r="C1480" s="1185" t="s">
        <v>301</v>
      </c>
      <c r="D1480" s="203" t="s">
        <v>1544</v>
      </c>
      <c r="E1480" s="1633"/>
      <c r="F1480" s="1633">
        <v>2078.0</v>
      </c>
      <c r="G1480" s="1633" t="s">
        <v>10646</v>
      </c>
      <c r="H1480" s="1633" t="s">
        <v>18714</v>
      </c>
      <c r="I1480" s="1633" t="s">
        <v>18726</v>
      </c>
      <c r="J1480" s="1633" t="s">
        <v>18727</v>
      </c>
      <c r="K1480" s="1633" t="s">
        <v>18728</v>
      </c>
      <c r="L1480" s="1634" t="s">
        <v>18729</v>
      </c>
      <c r="M1480" s="1635" t="s">
        <v>11800</v>
      </c>
      <c r="N1480" s="1636"/>
      <c r="O1480" s="1636"/>
      <c r="P1480" s="1636"/>
      <c r="Q1480" s="1678"/>
      <c r="R1480" s="1648"/>
      <c r="S1480" s="1650"/>
      <c r="T1480" s="1678"/>
      <c r="U1480" s="1648"/>
      <c r="V1480" s="1648"/>
      <c r="W1480" s="1648"/>
      <c r="X1480" s="1648"/>
      <c r="Y1480" s="1649"/>
      <c r="Z1480" s="1650"/>
      <c r="AA1480" s="1679"/>
      <c r="AB1480" s="1680"/>
    </row>
    <row r="1481" ht="33.75" customHeight="1">
      <c r="A1481" s="1725" t="s">
        <v>87</v>
      </c>
      <c r="B1481" s="1657"/>
      <c r="C1481" s="1185" t="s">
        <v>301</v>
      </c>
      <c r="D1481" s="1657"/>
      <c r="E1481" s="1657"/>
      <c r="F1481" s="1657">
        <v>2079.0</v>
      </c>
      <c r="G1481" s="1658" t="s">
        <v>10646</v>
      </c>
      <c r="H1481" s="1657" t="s">
        <v>18714</v>
      </c>
      <c r="I1481" s="1657" t="s">
        <v>18730</v>
      </c>
      <c r="J1481" s="1657" t="s">
        <v>18731</v>
      </c>
      <c r="K1481" s="1657" t="s">
        <v>18732</v>
      </c>
      <c r="L1481" s="1659" t="s">
        <v>18733</v>
      </c>
      <c r="M1481" s="1660" t="s">
        <v>11800</v>
      </c>
      <c r="N1481" s="1661" t="s">
        <v>18734</v>
      </c>
      <c r="O1481" s="1661"/>
      <c r="P1481" s="1662"/>
      <c r="Q1481" s="1674"/>
      <c r="R1481" s="1666"/>
      <c r="S1481" s="1668"/>
      <c r="T1481" s="1674"/>
      <c r="U1481" s="1666"/>
      <c r="V1481" s="1666"/>
      <c r="W1481" s="1666"/>
      <c r="X1481" s="1666"/>
      <c r="Y1481" s="1667"/>
      <c r="Z1481" s="1668"/>
      <c r="AA1481" s="1675"/>
      <c r="AB1481" s="1676"/>
    </row>
    <row r="1482" ht="33.75" customHeight="1">
      <c r="A1482" s="1340" t="s">
        <v>35</v>
      </c>
      <c r="B1482" s="1821">
        <v>45511.0</v>
      </c>
      <c r="C1482" s="1801" t="s">
        <v>301</v>
      </c>
      <c r="D1482" s="1799" t="s">
        <v>5529</v>
      </c>
      <c r="E1482" s="1657"/>
      <c r="F1482" s="1657">
        <v>2080.0</v>
      </c>
      <c r="G1482" s="1658" t="s">
        <v>10646</v>
      </c>
      <c r="H1482" s="1657" t="s">
        <v>18714</v>
      </c>
      <c r="I1482" s="1657" t="s">
        <v>18735</v>
      </c>
      <c r="J1482" s="1657" t="s">
        <v>18736</v>
      </c>
      <c r="K1482" s="1657" t="s">
        <v>18737</v>
      </c>
      <c r="L1482" s="1659" t="s">
        <v>18738</v>
      </c>
      <c r="M1482" s="1660" t="s">
        <v>11800</v>
      </c>
      <c r="N1482" s="1661" t="s">
        <v>18739</v>
      </c>
      <c r="O1482" s="1661"/>
      <c r="P1482" s="1662"/>
      <c r="Q1482" s="1674"/>
      <c r="R1482" s="1666"/>
      <c r="S1482" s="1668"/>
      <c r="T1482" s="1674"/>
      <c r="U1482" s="1666"/>
      <c r="V1482" s="1666"/>
      <c r="W1482" s="1666"/>
      <c r="X1482" s="1666"/>
      <c r="Y1482" s="1667"/>
      <c r="Z1482" s="1668"/>
      <c r="AA1482" s="1675"/>
      <c r="AB1482" s="1676"/>
    </row>
    <row r="1483" ht="33.75" customHeight="1">
      <c r="A1483" s="1631" t="s">
        <v>56</v>
      </c>
      <c r="B1483" s="1795">
        <v>45490.0</v>
      </c>
      <c r="C1483" s="1185" t="s">
        <v>301</v>
      </c>
      <c r="D1483" s="203" t="s">
        <v>5529</v>
      </c>
      <c r="E1483" s="1633"/>
      <c r="F1483" s="1633">
        <v>2081.0</v>
      </c>
      <c r="G1483" s="1633" t="s">
        <v>10646</v>
      </c>
      <c r="H1483" s="1633" t="s">
        <v>18714</v>
      </c>
      <c r="I1483" s="1633" t="s">
        <v>18740</v>
      </c>
      <c r="J1483" s="1633" t="s">
        <v>18741</v>
      </c>
      <c r="K1483" s="1633" t="s">
        <v>18742</v>
      </c>
      <c r="L1483" s="1634" t="s">
        <v>18743</v>
      </c>
      <c r="M1483" s="1635" t="s">
        <v>11800</v>
      </c>
      <c r="N1483" s="1636"/>
      <c r="O1483" s="1636"/>
      <c r="P1483" s="1636"/>
      <c r="Q1483" s="1678"/>
      <c r="R1483" s="1648"/>
      <c r="S1483" s="1650"/>
      <c r="T1483" s="1678"/>
      <c r="U1483" s="1648"/>
      <c r="V1483" s="1648"/>
      <c r="W1483" s="1648"/>
      <c r="X1483" s="1648"/>
      <c r="Y1483" s="1649"/>
      <c r="Z1483" s="1650"/>
      <c r="AA1483" s="1679" t="s">
        <v>18744</v>
      </c>
      <c r="AB1483" s="1680"/>
    </row>
    <row r="1484" ht="33.75" customHeight="1">
      <c r="A1484" s="1725" t="s">
        <v>87</v>
      </c>
      <c r="B1484" s="1657"/>
      <c r="C1484" s="1185" t="s">
        <v>301</v>
      </c>
      <c r="D1484" s="1657"/>
      <c r="E1484" s="1657"/>
      <c r="F1484" s="1657">
        <v>2082.0</v>
      </c>
      <c r="G1484" s="1658" t="s">
        <v>10646</v>
      </c>
      <c r="H1484" s="1657" t="s">
        <v>18714</v>
      </c>
      <c r="I1484" s="1657" t="s">
        <v>18745</v>
      </c>
      <c r="J1484" s="1657" t="s">
        <v>18746</v>
      </c>
      <c r="K1484" s="1657" t="s">
        <v>18747</v>
      </c>
      <c r="L1484" s="1659" t="s">
        <v>18748</v>
      </c>
      <c r="M1484" s="1660" t="s">
        <v>11800</v>
      </c>
      <c r="N1484" s="1661" t="s">
        <v>18749</v>
      </c>
      <c r="O1484" s="1661"/>
      <c r="P1484" s="1662"/>
      <c r="Q1484" s="1674"/>
      <c r="R1484" s="1666"/>
      <c r="S1484" s="1668"/>
      <c r="T1484" s="1674"/>
      <c r="U1484" s="1666"/>
      <c r="V1484" s="1666"/>
      <c r="W1484" s="1666"/>
      <c r="X1484" s="1666"/>
      <c r="Y1484" s="1667"/>
      <c r="Z1484" s="1668"/>
      <c r="AA1484" s="1675"/>
      <c r="AB1484" s="1676"/>
    </row>
    <row r="1485" ht="33.75" customHeight="1">
      <c r="A1485" s="1340" t="s">
        <v>35</v>
      </c>
      <c r="B1485" s="1821">
        <v>45511.0</v>
      </c>
      <c r="C1485" s="1801" t="s">
        <v>301</v>
      </c>
      <c r="D1485" s="1799" t="s">
        <v>9675</v>
      </c>
      <c r="E1485" s="1657"/>
      <c r="F1485" s="1657">
        <v>2083.0</v>
      </c>
      <c r="G1485" s="1658" t="s">
        <v>10646</v>
      </c>
      <c r="H1485" s="1657" t="s">
        <v>18750</v>
      </c>
      <c r="I1485" s="1657" t="s">
        <v>18751</v>
      </c>
      <c r="J1485" s="1657" t="s">
        <v>18752</v>
      </c>
      <c r="K1485" s="1657" t="s">
        <v>18753</v>
      </c>
      <c r="L1485" s="1659" t="s">
        <v>18754</v>
      </c>
      <c r="M1485" s="1660" t="s">
        <v>11800</v>
      </c>
      <c r="N1485" s="1661" t="s">
        <v>18755</v>
      </c>
      <c r="O1485" s="1661"/>
      <c r="P1485" s="1662"/>
      <c r="Q1485" s="1674"/>
      <c r="R1485" s="1666"/>
      <c r="S1485" s="1668"/>
      <c r="T1485" s="1674"/>
      <c r="U1485" s="1666"/>
      <c r="V1485" s="1666"/>
      <c r="W1485" s="1666"/>
      <c r="X1485" s="1666"/>
      <c r="Y1485" s="1667"/>
      <c r="Z1485" s="1668"/>
      <c r="AA1485" s="1675"/>
      <c r="AB1485" s="1676"/>
    </row>
    <row r="1486" ht="33.75" customHeight="1">
      <c r="A1486" s="1631" t="s">
        <v>56</v>
      </c>
      <c r="B1486" s="1795">
        <v>45490.0</v>
      </c>
      <c r="C1486" s="1185" t="s">
        <v>301</v>
      </c>
      <c r="D1486" s="203" t="s">
        <v>1544</v>
      </c>
      <c r="E1486" s="1633"/>
      <c r="F1486" s="1633">
        <v>2084.0</v>
      </c>
      <c r="G1486" s="1633" t="s">
        <v>10646</v>
      </c>
      <c r="H1486" s="1633" t="s">
        <v>18750</v>
      </c>
      <c r="I1486" s="1633" t="s">
        <v>18756</v>
      </c>
      <c r="J1486" s="1633" t="s">
        <v>18757</v>
      </c>
      <c r="K1486" s="1633" t="s">
        <v>18758</v>
      </c>
      <c r="L1486" s="1634" t="s">
        <v>18759</v>
      </c>
      <c r="M1486" s="1635" t="s">
        <v>11800</v>
      </c>
      <c r="N1486" s="1636" t="s">
        <v>18760</v>
      </c>
      <c r="O1486" s="1636"/>
      <c r="P1486" s="1636"/>
      <c r="Q1486" s="1678"/>
      <c r="R1486" s="1648"/>
      <c r="S1486" s="1650"/>
      <c r="T1486" s="1678"/>
      <c r="U1486" s="1648"/>
      <c r="V1486" s="1648"/>
      <c r="W1486" s="1648"/>
      <c r="X1486" s="1648"/>
      <c r="Y1486" s="1649"/>
      <c r="Z1486" s="1650"/>
      <c r="AA1486" s="1679"/>
      <c r="AB1486" s="1680"/>
    </row>
    <row r="1487" ht="33.75" customHeight="1">
      <c r="A1487" s="1725" t="s">
        <v>87</v>
      </c>
      <c r="B1487" s="1657"/>
      <c r="C1487" s="1185" t="s">
        <v>301</v>
      </c>
      <c r="D1487" s="1657"/>
      <c r="E1487" s="1657"/>
      <c r="F1487" s="1657">
        <v>2085.0</v>
      </c>
      <c r="G1487" s="1658" t="s">
        <v>10646</v>
      </c>
      <c r="H1487" s="1657" t="s">
        <v>18750</v>
      </c>
      <c r="I1487" s="1657" t="s">
        <v>18761</v>
      </c>
      <c r="J1487" s="1657" t="s">
        <v>18762</v>
      </c>
      <c r="K1487" s="1657" t="s">
        <v>18763</v>
      </c>
      <c r="L1487" s="1659" t="s">
        <v>18764</v>
      </c>
      <c r="M1487" s="1660" t="s">
        <v>11800</v>
      </c>
      <c r="N1487" s="1661" t="s">
        <v>18765</v>
      </c>
      <c r="O1487" s="1661"/>
      <c r="P1487" s="1662"/>
      <c r="Q1487" s="1674"/>
      <c r="R1487" s="1666"/>
      <c r="S1487" s="1668"/>
      <c r="T1487" s="1674"/>
      <c r="U1487" s="1666"/>
      <c r="V1487" s="1666"/>
      <c r="W1487" s="1666"/>
      <c r="X1487" s="1666"/>
      <c r="Y1487" s="1667"/>
      <c r="Z1487" s="1668"/>
      <c r="AA1487" s="1675"/>
      <c r="AB1487" s="1676"/>
    </row>
    <row r="1488" ht="33.75" customHeight="1">
      <c r="A1488" s="1340" t="s">
        <v>35</v>
      </c>
      <c r="B1488" s="1821">
        <v>45511.0</v>
      </c>
      <c r="C1488" s="1801" t="s">
        <v>301</v>
      </c>
      <c r="D1488" s="1799" t="s">
        <v>5529</v>
      </c>
      <c r="E1488" s="1657"/>
      <c r="F1488" s="1657">
        <v>2086.0</v>
      </c>
      <c r="G1488" s="1658" t="s">
        <v>10646</v>
      </c>
      <c r="H1488" s="1657" t="s">
        <v>18750</v>
      </c>
      <c r="I1488" s="1657" t="s">
        <v>18766</v>
      </c>
      <c r="J1488" s="1657" t="s">
        <v>18767</v>
      </c>
      <c r="K1488" s="1657" t="s">
        <v>18768</v>
      </c>
      <c r="L1488" s="1659" t="s">
        <v>18769</v>
      </c>
      <c r="M1488" s="1660" t="s">
        <v>11800</v>
      </c>
      <c r="N1488" s="1661" t="s">
        <v>18770</v>
      </c>
      <c r="O1488" s="1661"/>
      <c r="P1488" s="1662"/>
      <c r="Q1488" s="1674"/>
      <c r="R1488" s="1666"/>
      <c r="S1488" s="1668"/>
      <c r="T1488" s="1674"/>
      <c r="U1488" s="1666"/>
      <c r="V1488" s="1666"/>
      <c r="W1488" s="1666"/>
      <c r="X1488" s="1666"/>
      <c r="Y1488" s="1667"/>
      <c r="Z1488" s="1668"/>
      <c r="AA1488" s="1675"/>
      <c r="AB1488" s="1676"/>
    </row>
    <row r="1489" ht="33.75" customHeight="1">
      <c r="A1489" s="1631" t="s">
        <v>56</v>
      </c>
      <c r="B1489" s="1795">
        <v>45490.0</v>
      </c>
      <c r="C1489" s="1185" t="s">
        <v>301</v>
      </c>
      <c r="D1489" s="203" t="s">
        <v>5529</v>
      </c>
      <c r="E1489" s="1633"/>
      <c r="F1489" s="1633">
        <v>2087.0</v>
      </c>
      <c r="G1489" s="1633" t="s">
        <v>10646</v>
      </c>
      <c r="H1489" s="1633" t="s">
        <v>18750</v>
      </c>
      <c r="I1489" s="1633" t="s">
        <v>18771</v>
      </c>
      <c r="J1489" s="1633" t="s">
        <v>18772</v>
      </c>
      <c r="K1489" s="1633" t="s">
        <v>18773</v>
      </c>
      <c r="L1489" s="1634" t="s">
        <v>18774</v>
      </c>
      <c r="M1489" s="1635" t="s">
        <v>11800</v>
      </c>
      <c r="N1489" s="1636" t="s">
        <v>18775</v>
      </c>
      <c r="O1489" s="1636"/>
      <c r="P1489" s="1636"/>
      <c r="Q1489" s="1678"/>
      <c r="R1489" s="1648"/>
      <c r="S1489" s="1650"/>
      <c r="T1489" s="1678"/>
      <c r="U1489" s="1648"/>
      <c r="V1489" s="1648"/>
      <c r="W1489" s="1648"/>
      <c r="X1489" s="1648"/>
      <c r="Y1489" s="1649"/>
      <c r="Z1489" s="1650"/>
      <c r="AA1489" s="1679"/>
      <c r="AB1489" s="1680"/>
    </row>
    <row r="1490" ht="33.75" customHeight="1">
      <c r="A1490" s="1725" t="s">
        <v>87</v>
      </c>
      <c r="B1490" s="1657"/>
      <c r="C1490" s="1185" t="s">
        <v>301</v>
      </c>
      <c r="D1490" s="1657"/>
      <c r="E1490" s="1657"/>
      <c r="F1490" s="1657">
        <v>2088.0</v>
      </c>
      <c r="G1490" s="1658" t="s">
        <v>10646</v>
      </c>
      <c r="H1490" s="1657" t="s">
        <v>18750</v>
      </c>
      <c r="I1490" s="1657" t="s">
        <v>18776</v>
      </c>
      <c r="J1490" s="1657" t="s">
        <v>18777</v>
      </c>
      <c r="K1490" s="1657" t="s">
        <v>18778</v>
      </c>
      <c r="L1490" s="1659" t="s">
        <v>18779</v>
      </c>
      <c r="M1490" s="1660" t="s">
        <v>11800</v>
      </c>
      <c r="N1490" s="1661" t="s">
        <v>18780</v>
      </c>
      <c r="O1490" s="1661"/>
      <c r="P1490" s="1662"/>
      <c r="Q1490" s="1674"/>
      <c r="R1490" s="1666"/>
      <c r="S1490" s="1668"/>
      <c r="T1490" s="1674"/>
      <c r="U1490" s="1666"/>
      <c r="V1490" s="1666"/>
      <c r="W1490" s="1666"/>
      <c r="X1490" s="1666"/>
      <c r="Y1490" s="1667"/>
      <c r="Z1490" s="1668"/>
      <c r="AA1490" s="1675" t="s">
        <v>18781</v>
      </c>
      <c r="AB1490" s="1676"/>
    </row>
    <row r="1491" ht="33.75" customHeight="1">
      <c r="A1491" s="1340" t="s">
        <v>35</v>
      </c>
      <c r="B1491" s="1821">
        <v>45511.0</v>
      </c>
      <c r="C1491" s="1801" t="s">
        <v>301</v>
      </c>
      <c r="D1491" s="1799" t="s">
        <v>862</v>
      </c>
      <c r="E1491" s="1657"/>
      <c r="F1491" s="1657">
        <v>2089.0</v>
      </c>
      <c r="G1491" s="1658" t="s">
        <v>10646</v>
      </c>
      <c r="H1491" s="1657" t="s">
        <v>18750</v>
      </c>
      <c r="I1491" s="1657" t="s">
        <v>18782</v>
      </c>
      <c r="J1491" s="1657" t="s">
        <v>18783</v>
      </c>
      <c r="K1491" s="1657" t="s">
        <v>18784</v>
      </c>
      <c r="L1491" s="1659" t="s">
        <v>18785</v>
      </c>
      <c r="M1491" s="1660" t="s">
        <v>11800</v>
      </c>
      <c r="N1491" s="1661" t="s">
        <v>18786</v>
      </c>
      <c r="O1491" s="1661"/>
      <c r="P1491" s="1662"/>
      <c r="Q1491" s="1674"/>
      <c r="R1491" s="1666"/>
      <c r="S1491" s="1668"/>
      <c r="T1491" s="1674"/>
      <c r="U1491" s="1666"/>
      <c r="V1491" s="1666"/>
      <c r="W1491" s="1666"/>
      <c r="X1491" s="1666"/>
      <c r="Y1491" s="1667"/>
      <c r="Z1491" s="1668"/>
      <c r="AA1491" s="1675" t="s">
        <v>18787</v>
      </c>
      <c r="AB1491" s="1676"/>
    </row>
    <row r="1492" ht="33.75" customHeight="1">
      <c r="A1492" s="1631" t="s">
        <v>56</v>
      </c>
      <c r="B1492" s="1795">
        <v>45490.0</v>
      </c>
      <c r="C1492" s="1185" t="s">
        <v>301</v>
      </c>
      <c r="D1492" s="203" t="s">
        <v>1544</v>
      </c>
      <c r="E1492" s="1633"/>
      <c r="F1492" s="1633">
        <v>2090.0</v>
      </c>
      <c r="G1492" s="1633" t="s">
        <v>10646</v>
      </c>
      <c r="H1492" s="1633" t="s">
        <v>18750</v>
      </c>
      <c r="I1492" s="1633" t="s">
        <v>18788</v>
      </c>
      <c r="J1492" s="1633" t="s">
        <v>18789</v>
      </c>
      <c r="K1492" s="1633" t="s">
        <v>18790</v>
      </c>
      <c r="L1492" s="1634" t="s">
        <v>18791</v>
      </c>
      <c r="M1492" s="1635" t="s">
        <v>11800</v>
      </c>
      <c r="N1492" s="1636" t="s">
        <v>18792</v>
      </c>
      <c r="O1492" s="1636"/>
      <c r="P1492" s="1636"/>
      <c r="Q1492" s="1678"/>
      <c r="R1492" s="1648"/>
      <c r="S1492" s="1650"/>
      <c r="T1492" s="1678"/>
      <c r="U1492" s="1648"/>
      <c r="V1492" s="1648"/>
      <c r="W1492" s="1648"/>
      <c r="X1492" s="1648"/>
      <c r="Y1492" s="1649"/>
      <c r="Z1492" s="1650"/>
      <c r="AA1492" s="1679"/>
      <c r="AB1492" s="1680"/>
    </row>
    <row r="1493" ht="33.75" customHeight="1">
      <c r="A1493" s="1725" t="s">
        <v>87</v>
      </c>
      <c r="B1493" s="1657"/>
      <c r="C1493" s="1185" t="s">
        <v>301</v>
      </c>
      <c r="D1493" s="1657"/>
      <c r="E1493" s="1657"/>
      <c r="F1493" s="1657">
        <v>2091.0</v>
      </c>
      <c r="G1493" s="1658" t="s">
        <v>10646</v>
      </c>
      <c r="H1493" s="1657" t="s">
        <v>18793</v>
      </c>
      <c r="I1493" s="1657" t="s">
        <v>18794</v>
      </c>
      <c r="J1493" s="1657" t="s">
        <v>18795</v>
      </c>
      <c r="K1493" s="1657" t="s">
        <v>18796</v>
      </c>
      <c r="L1493" s="1659" t="s">
        <v>18797</v>
      </c>
      <c r="M1493" s="1660" t="s">
        <v>11800</v>
      </c>
      <c r="N1493" s="1661" t="s">
        <v>18798</v>
      </c>
      <c r="O1493" s="1661"/>
      <c r="P1493" s="1662"/>
      <c r="Q1493" s="1674"/>
      <c r="R1493" s="1666"/>
      <c r="S1493" s="1668"/>
      <c r="T1493" s="1674"/>
      <c r="U1493" s="1666"/>
      <c r="V1493" s="1666"/>
      <c r="W1493" s="1666"/>
      <c r="X1493" s="1666"/>
      <c r="Y1493" s="1667"/>
      <c r="Z1493" s="1668"/>
      <c r="AA1493" s="1675"/>
      <c r="AB1493" s="1676"/>
    </row>
    <row r="1494" ht="33.75" customHeight="1">
      <c r="A1494" s="1340" t="s">
        <v>35</v>
      </c>
      <c r="B1494" s="1821">
        <v>45511.0</v>
      </c>
      <c r="C1494" s="1801" t="s">
        <v>301</v>
      </c>
      <c r="D1494" s="1799" t="s">
        <v>1623</v>
      </c>
      <c r="E1494" s="1657"/>
      <c r="F1494" s="1657">
        <v>2092.0</v>
      </c>
      <c r="G1494" s="1658" t="s">
        <v>10646</v>
      </c>
      <c r="H1494" s="1657" t="s">
        <v>18793</v>
      </c>
      <c r="I1494" s="1657" t="s">
        <v>18799</v>
      </c>
      <c r="J1494" s="1657" t="s">
        <v>18800</v>
      </c>
      <c r="K1494" s="1657" t="s">
        <v>18801</v>
      </c>
      <c r="L1494" s="1659" t="s">
        <v>18802</v>
      </c>
      <c r="M1494" s="1660" t="s">
        <v>11800</v>
      </c>
      <c r="N1494" s="1661" t="s">
        <v>18803</v>
      </c>
      <c r="O1494" s="1661"/>
      <c r="P1494" s="1662"/>
      <c r="Q1494" s="1674"/>
      <c r="R1494" s="1666"/>
      <c r="S1494" s="1668"/>
      <c r="T1494" s="1674"/>
      <c r="U1494" s="1666"/>
      <c r="V1494" s="1666"/>
      <c r="W1494" s="1666"/>
      <c r="X1494" s="1666"/>
      <c r="Y1494" s="1667"/>
      <c r="Z1494" s="1668"/>
      <c r="AA1494" s="1675"/>
      <c r="AB1494" s="1676"/>
    </row>
    <row r="1495" ht="33.75" customHeight="1">
      <c r="A1495" s="1631" t="s">
        <v>56</v>
      </c>
      <c r="B1495" s="1795">
        <v>45490.0</v>
      </c>
      <c r="C1495" s="1185" t="s">
        <v>301</v>
      </c>
      <c r="D1495" s="203" t="s">
        <v>1544</v>
      </c>
      <c r="E1495" s="1633"/>
      <c r="F1495" s="1633">
        <v>2093.0</v>
      </c>
      <c r="G1495" s="1633" t="s">
        <v>10646</v>
      </c>
      <c r="H1495" s="1633" t="s">
        <v>18793</v>
      </c>
      <c r="I1495" s="1633" t="s">
        <v>18804</v>
      </c>
      <c r="J1495" s="1633" t="s">
        <v>18805</v>
      </c>
      <c r="K1495" s="1633" t="s">
        <v>18806</v>
      </c>
      <c r="L1495" s="1634" t="s">
        <v>18807</v>
      </c>
      <c r="M1495" s="1635" t="s">
        <v>11800</v>
      </c>
      <c r="N1495" s="1636" t="s">
        <v>18808</v>
      </c>
      <c r="O1495" s="1636"/>
      <c r="P1495" s="1636"/>
      <c r="Q1495" s="1678"/>
      <c r="R1495" s="1648"/>
      <c r="S1495" s="1650"/>
      <c r="T1495" s="1678"/>
      <c r="U1495" s="1648"/>
      <c r="V1495" s="1648"/>
      <c r="W1495" s="1648"/>
      <c r="X1495" s="1648"/>
      <c r="Y1495" s="1649"/>
      <c r="Z1495" s="1650"/>
      <c r="AA1495" s="1679"/>
      <c r="AB1495" s="1680"/>
    </row>
    <row r="1496" ht="33.75" customHeight="1">
      <c r="A1496" s="1725" t="s">
        <v>87</v>
      </c>
      <c r="B1496" s="1657"/>
      <c r="C1496" s="1185" t="s">
        <v>301</v>
      </c>
      <c r="D1496" s="1657"/>
      <c r="E1496" s="1657"/>
      <c r="F1496" s="1657">
        <v>2094.0</v>
      </c>
      <c r="G1496" s="1658" t="s">
        <v>10646</v>
      </c>
      <c r="H1496" s="1657" t="s">
        <v>18793</v>
      </c>
      <c r="I1496" s="1657" t="s">
        <v>18809</v>
      </c>
      <c r="J1496" s="1657" t="s">
        <v>18810</v>
      </c>
      <c r="K1496" s="1657" t="s">
        <v>18811</v>
      </c>
      <c r="L1496" s="1659" t="s">
        <v>18812</v>
      </c>
      <c r="M1496" s="1660" t="s">
        <v>11800</v>
      </c>
      <c r="N1496" s="1661" t="s">
        <v>18813</v>
      </c>
      <c r="O1496" s="1661"/>
      <c r="P1496" s="1662"/>
      <c r="Q1496" s="1674"/>
      <c r="R1496" s="1666"/>
      <c r="S1496" s="1668"/>
      <c r="T1496" s="1674"/>
      <c r="U1496" s="1666"/>
      <c r="V1496" s="1666"/>
      <c r="W1496" s="1666"/>
      <c r="X1496" s="1666"/>
      <c r="Y1496" s="1667"/>
      <c r="Z1496" s="1668"/>
      <c r="AA1496" s="1675"/>
      <c r="AB1496" s="1676"/>
    </row>
    <row r="1497" ht="33.75" customHeight="1">
      <c r="A1497" s="1340" t="s">
        <v>35</v>
      </c>
      <c r="B1497" s="1821">
        <v>45511.0</v>
      </c>
      <c r="C1497" s="1801" t="s">
        <v>301</v>
      </c>
      <c r="D1497" s="1799" t="s">
        <v>1544</v>
      </c>
      <c r="E1497" s="1657"/>
      <c r="F1497" s="1657">
        <v>2095.0</v>
      </c>
      <c r="G1497" s="1658" t="s">
        <v>10646</v>
      </c>
      <c r="H1497" s="1657" t="s">
        <v>18793</v>
      </c>
      <c r="I1497" s="1657" t="s">
        <v>18814</v>
      </c>
      <c r="J1497" s="1657" t="s">
        <v>18815</v>
      </c>
      <c r="K1497" s="1657" t="s">
        <v>18816</v>
      </c>
      <c r="L1497" s="1659" t="s">
        <v>18817</v>
      </c>
      <c r="M1497" s="1660" t="s">
        <v>11800</v>
      </c>
      <c r="N1497" s="1661" t="s">
        <v>18818</v>
      </c>
      <c r="O1497" s="1661"/>
      <c r="P1497" s="1662"/>
      <c r="Q1497" s="1674"/>
      <c r="R1497" s="1666"/>
      <c r="S1497" s="1668"/>
      <c r="T1497" s="1674"/>
      <c r="U1497" s="1666"/>
      <c r="V1497" s="1666"/>
      <c r="W1497" s="1666"/>
      <c r="X1497" s="1666"/>
      <c r="Y1497" s="1667"/>
      <c r="Z1497" s="1668"/>
      <c r="AA1497" s="1675" t="s">
        <v>18819</v>
      </c>
      <c r="AB1497" s="1676"/>
    </row>
    <row r="1498" ht="33.75" customHeight="1">
      <c r="A1498" s="1631" t="s">
        <v>56</v>
      </c>
      <c r="B1498" s="1795">
        <v>45493.0</v>
      </c>
      <c r="C1498" s="1185" t="s">
        <v>301</v>
      </c>
      <c r="D1498" s="203" t="s">
        <v>1544</v>
      </c>
      <c r="E1498" s="1633"/>
      <c r="F1498" s="1633">
        <v>2096.0</v>
      </c>
      <c r="G1498" s="1633" t="s">
        <v>10646</v>
      </c>
      <c r="H1498" s="1633" t="s">
        <v>18793</v>
      </c>
      <c r="I1498" s="1633" t="s">
        <v>18820</v>
      </c>
      <c r="J1498" s="1633" t="s">
        <v>18821</v>
      </c>
      <c r="K1498" s="1633" t="s">
        <v>18822</v>
      </c>
      <c r="L1498" s="1634" t="s">
        <v>18823</v>
      </c>
      <c r="M1498" s="1635" t="s">
        <v>11800</v>
      </c>
      <c r="N1498" s="1636" t="s">
        <v>18824</v>
      </c>
      <c r="O1498" s="1636"/>
      <c r="P1498" s="1636"/>
      <c r="Q1498" s="1678"/>
      <c r="R1498" s="1648"/>
      <c r="S1498" s="1650"/>
      <c r="T1498" s="1678"/>
      <c r="U1498" s="1648"/>
      <c r="V1498" s="1648"/>
      <c r="W1498" s="1648"/>
      <c r="X1498" s="1648"/>
      <c r="Y1498" s="1649"/>
      <c r="Z1498" s="1650"/>
      <c r="AA1498" s="1679"/>
      <c r="AB1498" s="1680"/>
    </row>
    <row r="1499" ht="33.75" customHeight="1">
      <c r="A1499" s="1725" t="s">
        <v>87</v>
      </c>
      <c r="B1499" s="1657"/>
      <c r="C1499" s="1185" t="s">
        <v>301</v>
      </c>
      <c r="D1499" s="1657"/>
      <c r="E1499" s="1657"/>
      <c r="F1499" s="1657">
        <v>2097.0</v>
      </c>
      <c r="G1499" s="1658" t="s">
        <v>10646</v>
      </c>
      <c r="H1499" s="1657" t="s">
        <v>18793</v>
      </c>
      <c r="I1499" s="1657" t="s">
        <v>18825</v>
      </c>
      <c r="J1499" s="1657" t="s">
        <v>18826</v>
      </c>
      <c r="K1499" s="1657" t="s">
        <v>18827</v>
      </c>
      <c r="L1499" s="1659" t="s">
        <v>18828</v>
      </c>
      <c r="M1499" s="1660" t="s">
        <v>11800</v>
      </c>
      <c r="N1499" s="1661" t="s">
        <v>17628</v>
      </c>
      <c r="O1499" s="1661"/>
      <c r="P1499" s="1662"/>
      <c r="Q1499" s="1674"/>
      <c r="R1499" s="1666"/>
      <c r="S1499" s="1668"/>
      <c r="T1499" s="1674"/>
      <c r="U1499" s="1666"/>
      <c r="V1499" s="1666"/>
      <c r="W1499" s="1666"/>
      <c r="X1499" s="1666"/>
      <c r="Y1499" s="1667"/>
      <c r="Z1499" s="1668"/>
      <c r="AA1499" s="1675"/>
      <c r="AB1499" s="1676"/>
    </row>
    <row r="1500" ht="33.75" customHeight="1">
      <c r="A1500" s="1340" t="s">
        <v>35</v>
      </c>
      <c r="B1500" s="1821">
        <v>45511.0</v>
      </c>
      <c r="C1500" s="1801" t="s">
        <v>301</v>
      </c>
      <c r="D1500" s="1799" t="s">
        <v>17779</v>
      </c>
      <c r="E1500" s="1657"/>
      <c r="F1500" s="1657">
        <v>2098.0</v>
      </c>
      <c r="G1500" s="1658" t="s">
        <v>10646</v>
      </c>
      <c r="H1500" s="1657" t="s">
        <v>18829</v>
      </c>
      <c r="I1500" s="1657" t="s">
        <v>18830</v>
      </c>
      <c r="J1500" s="1657" t="s">
        <v>469</v>
      </c>
      <c r="K1500" s="1657" t="s">
        <v>18831</v>
      </c>
      <c r="L1500" s="1659" t="s">
        <v>18832</v>
      </c>
      <c r="M1500" s="1660" t="s">
        <v>11800</v>
      </c>
      <c r="N1500" s="1661" t="s">
        <v>18833</v>
      </c>
      <c r="O1500" s="1661"/>
      <c r="P1500" s="1662"/>
      <c r="Q1500" s="1674"/>
      <c r="R1500" s="1666"/>
      <c r="S1500" s="1668"/>
      <c r="T1500" s="1674"/>
      <c r="U1500" s="1666"/>
      <c r="V1500" s="1666"/>
      <c r="W1500" s="1666"/>
      <c r="X1500" s="1666"/>
      <c r="Y1500" s="1667"/>
      <c r="Z1500" s="1668"/>
      <c r="AA1500" s="1675"/>
      <c r="AB1500" s="1676"/>
    </row>
    <row r="1501" ht="33.75" customHeight="1">
      <c r="A1501" s="1631" t="s">
        <v>56</v>
      </c>
      <c r="B1501" s="1795">
        <v>45493.0</v>
      </c>
      <c r="C1501" s="1185" t="s">
        <v>301</v>
      </c>
      <c r="D1501" s="203" t="s">
        <v>18834</v>
      </c>
      <c r="E1501" s="1633"/>
      <c r="F1501" s="1633">
        <v>2099.0</v>
      </c>
      <c r="G1501" s="1633" t="s">
        <v>10646</v>
      </c>
      <c r="H1501" s="1633" t="s">
        <v>18829</v>
      </c>
      <c r="I1501" s="1633" t="s">
        <v>13178</v>
      </c>
      <c r="J1501" s="1633" t="s">
        <v>18835</v>
      </c>
      <c r="K1501" s="1633" t="s">
        <v>18836</v>
      </c>
      <c r="L1501" s="1634" t="s">
        <v>18837</v>
      </c>
      <c r="M1501" s="1635" t="s">
        <v>11800</v>
      </c>
      <c r="N1501" s="1636" t="s">
        <v>18833</v>
      </c>
      <c r="O1501" s="1636"/>
      <c r="P1501" s="1636"/>
      <c r="Q1501" s="1678"/>
      <c r="R1501" s="1648"/>
      <c r="S1501" s="1650"/>
      <c r="T1501" s="1678"/>
      <c r="U1501" s="1648"/>
      <c r="V1501" s="1648"/>
      <c r="W1501" s="1648"/>
      <c r="X1501" s="1648"/>
      <c r="Y1501" s="1649"/>
      <c r="Z1501" s="1650"/>
      <c r="AA1501" s="1679"/>
      <c r="AB1501" s="1680"/>
    </row>
    <row r="1502" ht="33.75" customHeight="1">
      <c r="A1502" s="1725" t="s">
        <v>87</v>
      </c>
      <c r="B1502" s="1657"/>
      <c r="C1502" s="1185" t="s">
        <v>301</v>
      </c>
      <c r="D1502" s="1657"/>
      <c r="E1502" s="1657"/>
      <c r="F1502" s="1657">
        <v>2100.0</v>
      </c>
      <c r="G1502" s="1658" t="s">
        <v>10646</v>
      </c>
      <c r="H1502" s="1657" t="s">
        <v>18829</v>
      </c>
      <c r="I1502" s="1657" t="s">
        <v>18838</v>
      </c>
      <c r="J1502" s="1657" t="s">
        <v>18839</v>
      </c>
      <c r="K1502" s="1657" t="s">
        <v>18840</v>
      </c>
      <c r="L1502" s="1659" t="s">
        <v>18841</v>
      </c>
      <c r="M1502" s="1660" t="s">
        <v>11800</v>
      </c>
      <c r="N1502" s="1661" t="s">
        <v>18842</v>
      </c>
      <c r="O1502" s="1661"/>
      <c r="P1502" s="1662"/>
      <c r="Q1502" s="1674"/>
      <c r="R1502" s="1666"/>
      <c r="S1502" s="1668"/>
      <c r="T1502" s="1674"/>
      <c r="U1502" s="1666"/>
      <c r="V1502" s="1666"/>
      <c r="W1502" s="1666"/>
      <c r="X1502" s="1666"/>
      <c r="Y1502" s="1667"/>
      <c r="Z1502" s="1668"/>
      <c r="AA1502" s="1675"/>
      <c r="AB1502" s="1676"/>
    </row>
    <row r="1503" ht="33.75" customHeight="1">
      <c r="A1503" s="1340" t="s">
        <v>35</v>
      </c>
      <c r="B1503" s="1821">
        <v>45511.0</v>
      </c>
      <c r="C1503" s="1801" t="s">
        <v>301</v>
      </c>
      <c r="D1503" s="1799" t="s">
        <v>5854</v>
      </c>
      <c r="E1503" s="1657"/>
      <c r="F1503" s="1657">
        <v>2101.0</v>
      </c>
      <c r="G1503" s="1658" t="s">
        <v>10646</v>
      </c>
      <c r="H1503" s="1657" t="s">
        <v>18829</v>
      </c>
      <c r="I1503" s="1657" t="s">
        <v>18843</v>
      </c>
      <c r="J1503" s="1657" t="s">
        <v>18844</v>
      </c>
      <c r="K1503" s="1657" t="s">
        <v>18845</v>
      </c>
      <c r="L1503" s="1659" t="s">
        <v>18846</v>
      </c>
      <c r="M1503" s="1660" t="s">
        <v>11800</v>
      </c>
      <c r="N1503" s="1661" t="s">
        <v>18847</v>
      </c>
      <c r="O1503" s="1661"/>
      <c r="P1503" s="1662"/>
      <c r="Q1503" s="1674"/>
      <c r="R1503" s="1666"/>
      <c r="S1503" s="1668"/>
      <c r="T1503" s="1674"/>
      <c r="U1503" s="1666"/>
      <c r="V1503" s="1666"/>
      <c r="W1503" s="1666"/>
      <c r="X1503" s="1666"/>
      <c r="Y1503" s="1667"/>
      <c r="Z1503" s="1668"/>
      <c r="AA1503" s="1675"/>
      <c r="AB1503" s="1676"/>
    </row>
    <row r="1504" ht="33.75" customHeight="1">
      <c r="A1504" s="1631" t="s">
        <v>56</v>
      </c>
      <c r="B1504" s="1795">
        <v>45493.0</v>
      </c>
      <c r="C1504" s="1185" t="s">
        <v>301</v>
      </c>
      <c r="D1504" s="203" t="s">
        <v>1544</v>
      </c>
      <c r="E1504" s="1633"/>
      <c r="F1504" s="1633">
        <v>2102.0</v>
      </c>
      <c r="G1504" s="1633" t="s">
        <v>10646</v>
      </c>
      <c r="H1504" s="1633" t="s">
        <v>18829</v>
      </c>
      <c r="I1504" s="1633" t="s">
        <v>18848</v>
      </c>
      <c r="J1504" s="1633" t="s">
        <v>18849</v>
      </c>
      <c r="K1504" s="1633" t="s">
        <v>18850</v>
      </c>
      <c r="L1504" s="1634" t="s">
        <v>18851</v>
      </c>
      <c r="M1504" s="1635" t="s">
        <v>11800</v>
      </c>
      <c r="N1504" s="1636" t="s">
        <v>18852</v>
      </c>
      <c r="O1504" s="1636"/>
      <c r="P1504" s="1636"/>
      <c r="Q1504" s="1678"/>
      <c r="R1504" s="1648"/>
      <c r="S1504" s="1650"/>
      <c r="T1504" s="1678"/>
      <c r="U1504" s="1648"/>
      <c r="V1504" s="1648"/>
      <c r="W1504" s="1648"/>
      <c r="X1504" s="1648"/>
      <c r="Y1504" s="1649"/>
      <c r="Z1504" s="1650"/>
      <c r="AA1504" s="1679" t="s">
        <v>17557</v>
      </c>
      <c r="AB1504" s="1680"/>
    </row>
    <row r="1505" ht="33.75" customHeight="1">
      <c r="A1505" s="1725" t="s">
        <v>87</v>
      </c>
      <c r="B1505" s="1657"/>
      <c r="C1505" s="1185" t="s">
        <v>301</v>
      </c>
      <c r="D1505" s="1657"/>
      <c r="E1505" s="1657"/>
      <c r="F1505" s="1657">
        <v>2103.0</v>
      </c>
      <c r="G1505" s="1658" t="s">
        <v>10646</v>
      </c>
      <c r="H1505" s="1657" t="s">
        <v>18853</v>
      </c>
      <c r="I1505" s="1657" t="s">
        <v>18854</v>
      </c>
      <c r="J1505" s="1657" t="s">
        <v>18855</v>
      </c>
      <c r="K1505" s="1657" t="s">
        <v>18856</v>
      </c>
      <c r="L1505" s="1659" t="s">
        <v>18857</v>
      </c>
      <c r="M1505" s="1660" t="s">
        <v>11800</v>
      </c>
      <c r="N1505" s="1661" t="s">
        <v>18858</v>
      </c>
      <c r="O1505" s="1661"/>
      <c r="P1505" s="1662"/>
      <c r="Q1505" s="1674"/>
      <c r="R1505" s="1666"/>
      <c r="S1505" s="1668"/>
      <c r="T1505" s="1674"/>
      <c r="U1505" s="1666"/>
      <c r="V1505" s="1666"/>
      <c r="W1505" s="1666"/>
      <c r="X1505" s="1666"/>
      <c r="Y1505" s="1667"/>
      <c r="Z1505" s="1668"/>
      <c r="AA1505" s="1675"/>
      <c r="AB1505" s="1676"/>
    </row>
    <row r="1506" ht="33.75" customHeight="1">
      <c r="A1506" s="1340" t="s">
        <v>35</v>
      </c>
      <c r="B1506" s="1821">
        <v>45511.0</v>
      </c>
      <c r="C1506" s="1801" t="s">
        <v>301</v>
      </c>
      <c r="D1506" s="1799" t="s">
        <v>5538</v>
      </c>
      <c r="E1506" s="1657"/>
      <c r="F1506" s="1657">
        <v>2104.0</v>
      </c>
      <c r="G1506" s="1658" t="s">
        <v>10646</v>
      </c>
      <c r="H1506" s="1657" t="s">
        <v>18853</v>
      </c>
      <c r="I1506" s="1657" t="s">
        <v>18859</v>
      </c>
      <c r="J1506" s="1657" t="s">
        <v>18860</v>
      </c>
      <c r="K1506" s="1657" t="s">
        <v>18861</v>
      </c>
      <c r="L1506" s="1659" t="s">
        <v>18862</v>
      </c>
      <c r="M1506" s="1660" t="s">
        <v>11800</v>
      </c>
      <c r="N1506" s="1661" t="s">
        <v>18863</v>
      </c>
      <c r="O1506" s="1661"/>
      <c r="P1506" s="1662"/>
      <c r="Q1506" s="1674"/>
      <c r="R1506" s="1666"/>
      <c r="S1506" s="1668"/>
      <c r="T1506" s="1674"/>
      <c r="U1506" s="1666"/>
      <c r="V1506" s="1666"/>
      <c r="W1506" s="1666"/>
      <c r="X1506" s="1666"/>
      <c r="Y1506" s="1667"/>
      <c r="Z1506" s="1668"/>
      <c r="AA1506" s="1675"/>
      <c r="AB1506" s="1676"/>
    </row>
    <row r="1507" ht="33.75" customHeight="1">
      <c r="A1507" s="1631" t="s">
        <v>56</v>
      </c>
      <c r="B1507" s="1795">
        <v>45493.0</v>
      </c>
      <c r="C1507" s="1185" t="s">
        <v>301</v>
      </c>
      <c r="D1507" s="203" t="s">
        <v>18864</v>
      </c>
      <c r="E1507" s="1633"/>
      <c r="F1507" s="1633">
        <v>2105.0</v>
      </c>
      <c r="G1507" s="1633" t="s">
        <v>10646</v>
      </c>
      <c r="H1507" s="1633" t="s">
        <v>18853</v>
      </c>
      <c r="I1507" s="1633" t="s">
        <v>18865</v>
      </c>
      <c r="J1507" s="1633" t="s">
        <v>18866</v>
      </c>
      <c r="K1507" s="1633" t="s">
        <v>18867</v>
      </c>
      <c r="L1507" s="1634" t="s">
        <v>18868</v>
      </c>
      <c r="M1507" s="1635" t="s">
        <v>11800</v>
      </c>
      <c r="N1507" s="1636" t="s">
        <v>18869</v>
      </c>
      <c r="O1507" s="1636"/>
      <c r="P1507" s="1636"/>
      <c r="Q1507" s="1678"/>
      <c r="R1507" s="1648"/>
      <c r="S1507" s="1650"/>
      <c r="T1507" s="1678"/>
      <c r="U1507" s="1648"/>
      <c r="V1507" s="1648"/>
      <c r="W1507" s="1648"/>
      <c r="X1507" s="1648"/>
      <c r="Y1507" s="1649"/>
      <c r="Z1507" s="1650"/>
      <c r="AA1507" s="1679"/>
      <c r="AB1507" s="1680"/>
    </row>
    <row r="1508" ht="33.75" customHeight="1">
      <c r="A1508" s="1725" t="s">
        <v>87</v>
      </c>
      <c r="B1508" s="1657"/>
      <c r="C1508" s="1185" t="s">
        <v>301</v>
      </c>
      <c r="D1508" s="1657"/>
      <c r="E1508" s="1657"/>
      <c r="F1508" s="1657">
        <v>2106.0</v>
      </c>
      <c r="G1508" s="1658" t="s">
        <v>10646</v>
      </c>
      <c r="H1508" s="1657" t="s">
        <v>18870</v>
      </c>
      <c r="I1508" s="1657" t="s">
        <v>18871</v>
      </c>
      <c r="J1508" s="1657" t="s">
        <v>18872</v>
      </c>
      <c r="K1508" s="1657" t="s">
        <v>18873</v>
      </c>
      <c r="L1508" s="1659" t="s">
        <v>18874</v>
      </c>
      <c r="M1508" s="1660" t="s">
        <v>11800</v>
      </c>
      <c r="N1508" s="1661" t="s">
        <v>18875</v>
      </c>
      <c r="O1508" s="1661"/>
      <c r="P1508" s="1662"/>
      <c r="Q1508" s="1674"/>
      <c r="R1508" s="1666"/>
      <c r="S1508" s="1668"/>
      <c r="T1508" s="1674"/>
      <c r="U1508" s="1666"/>
      <c r="V1508" s="1666"/>
      <c r="W1508" s="1666"/>
      <c r="X1508" s="1666"/>
      <c r="Y1508" s="1667"/>
      <c r="Z1508" s="1668"/>
      <c r="AA1508" s="1675"/>
      <c r="AB1508" s="1676"/>
    </row>
    <row r="1509" ht="33.75" customHeight="1">
      <c r="A1509" s="1340" t="s">
        <v>35</v>
      </c>
      <c r="B1509" s="1821">
        <v>45511.0</v>
      </c>
      <c r="C1509" s="1801" t="s">
        <v>301</v>
      </c>
      <c r="D1509" s="1799" t="s">
        <v>5529</v>
      </c>
      <c r="E1509" s="1657"/>
      <c r="F1509" s="1657">
        <v>2107.0</v>
      </c>
      <c r="G1509" s="1658" t="s">
        <v>10646</v>
      </c>
      <c r="H1509" s="1657" t="s">
        <v>18870</v>
      </c>
      <c r="I1509" s="1657" t="s">
        <v>18876</v>
      </c>
      <c r="J1509" s="1657" t="s">
        <v>18877</v>
      </c>
      <c r="K1509" s="1657" t="s">
        <v>18878</v>
      </c>
      <c r="L1509" s="1659" t="s">
        <v>18879</v>
      </c>
      <c r="M1509" s="1660" t="s">
        <v>11800</v>
      </c>
      <c r="N1509" s="1661" t="s">
        <v>18880</v>
      </c>
      <c r="O1509" s="1661"/>
      <c r="P1509" s="1662"/>
      <c r="Q1509" s="1674"/>
      <c r="R1509" s="1666"/>
      <c r="S1509" s="1668"/>
      <c r="T1509" s="1674"/>
      <c r="U1509" s="1666"/>
      <c r="V1509" s="1666"/>
      <c r="W1509" s="1666"/>
      <c r="X1509" s="1666"/>
      <c r="Y1509" s="1667"/>
      <c r="Z1509" s="1668"/>
      <c r="AA1509" s="1675"/>
      <c r="AB1509" s="1676"/>
    </row>
    <row r="1510" ht="33.75" customHeight="1">
      <c r="A1510" s="1631" t="s">
        <v>56</v>
      </c>
      <c r="B1510" s="1795">
        <v>45493.0</v>
      </c>
      <c r="C1510" s="1185" t="s">
        <v>301</v>
      </c>
      <c r="D1510" s="203" t="s">
        <v>18864</v>
      </c>
      <c r="E1510" s="1633"/>
      <c r="F1510" s="1633">
        <v>2108.0</v>
      </c>
      <c r="G1510" s="1633" t="s">
        <v>10646</v>
      </c>
      <c r="H1510" s="1633" t="s">
        <v>18870</v>
      </c>
      <c r="I1510" s="1633" t="s">
        <v>17565</v>
      </c>
      <c r="J1510" s="1633" t="s">
        <v>18881</v>
      </c>
      <c r="K1510" s="1633" t="s">
        <v>18882</v>
      </c>
      <c r="L1510" s="1634" t="s">
        <v>18883</v>
      </c>
      <c r="M1510" s="1635" t="s">
        <v>11800</v>
      </c>
      <c r="N1510" s="1636" t="s">
        <v>18884</v>
      </c>
      <c r="O1510" s="1636"/>
      <c r="P1510" s="1636"/>
      <c r="Q1510" s="1678"/>
      <c r="R1510" s="1648"/>
      <c r="S1510" s="1650"/>
      <c r="T1510" s="1678"/>
      <c r="U1510" s="1648"/>
      <c r="V1510" s="1648"/>
      <c r="W1510" s="1648"/>
      <c r="X1510" s="1648"/>
      <c r="Y1510" s="1649"/>
      <c r="Z1510" s="1650"/>
      <c r="AA1510" s="1679"/>
      <c r="AB1510" s="1680"/>
    </row>
    <row r="1511" ht="33.75" customHeight="1">
      <c r="A1511" s="1725" t="s">
        <v>87</v>
      </c>
      <c r="B1511" s="1657"/>
      <c r="C1511" s="1185" t="s">
        <v>301</v>
      </c>
      <c r="D1511" s="1657"/>
      <c r="E1511" s="1657"/>
      <c r="F1511" s="1657">
        <v>2109.0</v>
      </c>
      <c r="G1511" s="1658" t="s">
        <v>10646</v>
      </c>
      <c r="H1511" s="1657" t="s">
        <v>18885</v>
      </c>
      <c r="I1511" s="1657" t="s">
        <v>18886</v>
      </c>
      <c r="J1511" s="1657" t="s">
        <v>18887</v>
      </c>
      <c r="K1511" s="1657" t="s">
        <v>18888</v>
      </c>
      <c r="L1511" s="1659" t="s">
        <v>18889</v>
      </c>
      <c r="M1511" s="1660" t="s">
        <v>11800</v>
      </c>
      <c r="N1511" s="1661" t="s">
        <v>18890</v>
      </c>
      <c r="O1511" s="1661"/>
      <c r="P1511" s="1662"/>
      <c r="Q1511" s="1674"/>
      <c r="R1511" s="1666"/>
      <c r="S1511" s="1668"/>
      <c r="T1511" s="1674"/>
      <c r="U1511" s="1666"/>
      <c r="V1511" s="1666"/>
      <c r="W1511" s="1666"/>
      <c r="X1511" s="1666"/>
      <c r="Y1511" s="1667"/>
      <c r="Z1511" s="1668"/>
      <c r="AA1511" s="1675" t="s">
        <v>18891</v>
      </c>
      <c r="AB1511" s="1676"/>
    </row>
    <row r="1512" ht="33.75" customHeight="1">
      <c r="A1512" s="1340" t="s">
        <v>35</v>
      </c>
      <c r="B1512" s="1821">
        <v>45511.0</v>
      </c>
      <c r="C1512" s="1801" t="s">
        <v>301</v>
      </c>
      <c r="D1512" s="1799" t="s">
        <v>10645</v>
      </c>
      <c r="E1512" s="1657"/>
      <c r="F1512" s="1657">
        <v>2110.0</v>
      </c>
      <c r="G1512" s="1658" t="s">
        <v>10646</v>
      </c>
      <c r="H1512" s="1657" t="s">
        <v>18885</v>
      </c>
      <c r="I1512" s="1657" t="s">
        <v>18892</v>
      </c>
      <c r="J1512" s="1657" t="s">
        <v>18893</v>
      </c>
      <c r="K1512" s="1657" t="s">
        <v>18894</v>
      </c>
      <c r="L1512" s="1659" t="s">
        <v>18895</v>
      </c>
      <c r="M1512" s="1660" t="s">
        <v>11800</v>
      </c>
      <c r="N1512" s="1661" t="s">
        <v>18896</v>
      </c>
      <c r="O1512" s="1661"/>
      <c r="P1512" s="1662"/>
      <c r="Q1512" s="1674"/>
      <c r="R1512" s="1666"/>
      <c r="S1512" s="1668"/>
      <c r="T1512" s="1674"/>
      <c r="U1512" s="1666"/>
      <c r="V1512" s="1666"/>
      <c r="W1512" s="1666"/>
      <c r="X1512" s="1666"/>
      <c r="Y1512" s="1667"/>
      <c r="Z1512" s="1668"/>
      <c r="AA1512" s="1675" t="s">
        <v>18897</v>
      </c>
      <c r="AB1512" s="1676"/>
    </row>
    <row r="1513" ht="33.75" customHeight="1">
      <c r="A1513" s="1631" t="s">
        <v>56</v>
      </c>
      <c r="B1513" s="1795">
        <v>45493.0</v>
      </c>
      <c r="C1513" s="1185" t="s">
        <v>301</v>
      </c>
      <c r="D1513" s="203" t="s">
        <v>18864</v>
      </c>
      <c r="E1513" s="1633"/>
      <c r="F1513" s="1633">
        <v>2111.0</v>
      </c>
      <c r="G1513" s="1633" t="s">
        <v>10646</v>
      </c>
      <c r="H1513" s="1633" t="s">
        <v>18885</v>
      </c>
      <c r="I1513" s="1633" t="s">
        <v>18898</v>
      </c>
      <c r="J1513" s="1633" t="s">
        <v>18899</v>
      </c>
      <c r="K1513" s="1633" t="s">
        <v>18900</v>
      </c>
      <c r="L1513" s="1634" t="s">
        <v>18901</v>
      </c>
      <c r="M1513" s="1635" t="s">
        <v>11800</v>
      </c>
      <c r="N1513" s="1636" t="s">
        <v>18902</v>
      </c>
      <c r="O1513" s="1636"/>
      <c r="P1513" s="1636"/>
      <c r="Q1513" s="1678"/>
      <c r="R1513" s="1648"/>
      <c r="S1513" s="1650"/>
      <c r="T1513" s="1678"/>
      <c r="U1513" s="1648"/>
      <c r="V1513" s="1648"/>
      <c r="W1513" s="1648"/>
      <c r="X1513" s="1648"/>
      <c r="Y1513" s="1649"/>
      <c r="Z1513" s="1650"/>
      <c r="AA1513" s="1679"/>
      <c r="AB1513" s="1680"/>
    </row>
    <row r="1514" ht="33.75" customHeight="1">
      <c r="A1514" s="1725" t="s">
        <v>87</v>
      </c>
      <c r="B1514" s="1657"/>
      <c r="C1514" s="1185" t="s">
        <v>301</v>
      </c>
      <c r="D1514" s="1657"/>
      <c r="E1514" s="1657"/>
      <c r="F1514" s="1657">
        <v>2112.0</v>
      </c>
      <c r="G1514" s="1658" t="s">
        <v>10646</v>
      </c>
      <c r="H1514" s="1657" t="s">
        <v>18885</v>
      </c>
      <c r="I1514" s="1657" t="s">
        <v>18903</v>
      </c>
      <c r="J1514" s="1657" t="s">
        <v>18904</v>
      </c>
      <c r="K1514" s="1657" t="s">
        <v>18905</v>
      </c>
      <c r="L1514" s="1659" t="s">
        <v>18906</v>
      </c>
      <c r="M1514" s="1660" t="s">
        <v>11800</v>
      </c>
      <c r="N1514" s="1661" t="s">
        <v>18907</v>
      </c>
      <c r="O1514" s="1661"/>
      <c r="P1514" s="1662"/>
      <c r="Q1514" s="1674"/>
      <c r="R1514" s="1666"/>
      <c r="S1514" s="1668"/>
      <c r="T1514" s="1674"/>
      <c r="U1514" s="1666"/>
      <c r="V1514" s="1666"/>
      <c r="W1514" s="1666"/>
      <c r="X1514" s="1666"/>
      <c r="Y1514" s="1667"/>
      <c r="Z1514" s="1668"/>
      <c r="AA1514" s="1675"/>
      <c r="AB1514" s="1676"/>
    </row>
    <row r="1515" ht="33.75" customHeight="1">
      <c r="A1515" s="1684" t="s">
        <v>35</v>
      </c>
      <c r="B1515" s="1837">
        <v>45511.0</v>
      </c>
      <c r="C1515" s="1724" t="s">
        <v>6258</v>
      </c>
      <c r="D1515" s="1838" t="s">
        <v>18908</v>
      </c>
      <c r="E1515" s="1688"/>
      <c r="F1515" s="1688">
        <v>2113.0</v>
      </c>
      <c r="G1515" s="1688" t="s">
        <v>10646</v>
      </c>
      <c r="H1515" s="1688" t="s">
        <v>18909</v>
      </c>
      <c r="I1515" s="1688" t="s">
        <v>18910</v>
      </c>
      <c r="J1515" s="1688" t="s">
        <v>18911</v>
      </c>
      <c r="K1515" s="1688" t="s">
        <v>18912</v>
      </c>
      <c r="L1515" s="1689" t="s">
        <v>18913</v>
      </c>
      <c r="M1515" s="1690" t="s">
        <v>11800</v>
      </c>
      <c r="N1515" s="1691" t="s">
        <v>18914</v>
      </c>
      <c r="O1515" s="1691"/>
      <c r="P1515" s="1691"/>
      <c r="Q1515" s="1692"/>
      <c r="R1515" s="1693"/>
      <c r="S1515" s="1694"/>
      <c r="T1515" s="1692"/>
      <c r="U1515" s="1693"/>
      <c r="V1515" s="1693"/>
      <c r="W1515" s="1693"/>
      <c r="X1515" s="1693"/>
      <c r="Y1515" s="1695"/>
      <c r="Z1515" s="1694"/>
      <c r="AA1515" s="1696"/>
      <c r="AB1515" s="1697"/>
    </row>
    <row r="1516" ht="33.75" customHeight="1">
      <c r="A1516" s="1631" t="s">
        <v>56</v>
      </c>
      <c r="B1516" s="1795">
        <v>45493.0</v>
      </c>
      <c r="C1516" s="1185" t="s">
        <v>301</v>
      </c>
      <c r="D1516" s="203" t="s">
        <v>18864</v>
      </c>
      <c r="E1516" s="1633"/>
      <c r="F1516" s="1633">
        <v>2114.0</v>
      </c>
      <c r="G1516" s="1633" t="s">
        <v>10646</v>
      </c>
      <c r="H1516" s="1633" t="s">
        <v>18909</v>
      </c>
      <c r="I1516" s="1633" t="s">
        <v>18915</v>
      </c>
      <c r="J1516" s="1633" t="s">
        <v>18916</v>
      </c>
      <c r="K1516" s="1633" t="s">
        <v>18917</v>
      </c>
      <c r="L1516" s="1634" t="s">
        <v>18918</v>
      </c>
      <c r="M1516" s="1635" t="s">
        <v>11800</v>
      </c>
      <c r="N1516" s="1636"/>
      <c r="O1516" s="1636"/>
      <c r="P1516" s="1636"/>
      <c r="Q1516" s="1678"/>
      <c r="R1516" s="1648"/>
      <c r="S1516" s="1650"/>
      <c r="T1516" s="1678"/>
      <c r="U1516" s="1648"/>
      <c r="V1516" s="1648"/>
      <c r="W1516" s="1648"/>
      <c r="X1516" s="1648"/>
      <c r="Y1516" s="1649"/>
      <c r="Z1516" s="1650"/>
      <c r="AA1516" s="1679"/>
      <c r="AB1516" s="1680"/>
    </row>
    <row r="1517" ht="33.75" customHeight="1">
      <c r="A1517" s="1725" t="s">
        <v>87</v>
      </c>
      <c r="B1517" s="1657"/>
      <c r="C1517" s="1185" t="s">
        <v>301</v>
      </c>
      <c r="D1517" s="1657"/>
      <c r="E1517" s="1657"/>
      <c r="F1517" s="1657">
        <v>2115.0</v>
      </c>
      <c r="G1517" s="1658" t="s">
        <v>10646</v>
      </c>
      <c r="H1517" s="1657" t="s">
        <v>18909</v>
      </c>
      <c r="I1517" s="1657" t="s">
        <v>18919</v>
      </c>
      <c r="J1517" s="1657" t="s">
        <v>18920</v>
      </c>
      <c r="K1517" s="1657" t="s">
        <v>18921</v>
      </c>
      <c r="L1517" s="1659" t="s">
        <v>18922</v>
      </c>
      <c r="M1517" s="1660" t="s">
        <v>11800</v>
      </c>
      <c r="N1517" s="1661"/>
      <c r="O1517" s="1661"/>
      <c r="P1517" s="1662"/>
      <c r="Q1517" s="1674"/>
      <c r="R1517" s="1666"/>
      <c r="S1517" s="1668"/>
      <c r="T1517" s="1674"/>
      <c r="U1517" s="1666"/>
      <c r="V1517" s="1666"/>
      <c r="W1517" s="1666"/>
      <c r="X1517" s="1666"/>
      <c r="Y1517" s="1667"/>
      <c r="Z1517" s="1668"/>
      <c r="AA1517" s="1675"/>
      <c r="AB1517" s="1676"/>
    </row>
    <row r="1518" ht="33.75" customHeight="1">
      <c r="A1518" s="1340" t="s">
        <v>35</v>
      </c>
      <c r="B1518" s="1821">
        <v>45511.0</v>
      </c>
      <c r="C1518" s="1801" t="s">
        <v>301</v>
      </c>
      <c r="D1518" s="1799" t="s">
        <v>18923</v>
      </c>
      <c r="E1518" s="1657"/>
      <c r="F1518" s="1657">
        <v>2116.0</v>
      </c>
      <c r="G1518" s="1658" t="s">
        <v>10646</v>
      </c>
      <c r="H1518" s="1657" t="s">
        <v>18909</v>
      </c>
      <c r="I1518" s="1657" t="s">
        <v>18924</v>
      </c>
      <c r="J1518" s="1657" t="s">
        <v>18925</v>
      </c>
      <c r="K1518" s="1657" t="s">
        <v>18926</v>
      </c>
      <c r="L1518" s="1659" t="s">
        <v>18927</v>
      </c>
      <c r="M1518" s="1660" t="s">
        <v>11800</v>
      </c>
      <c r="N1518" s="1661" t="s">
        <v>18928</v>
      </c>
      <c r="O1518" s="1661"/>
      <c r="P1518" s="1662"/>
      <c r="Q1518" s="1674"/>
      <c r="R1518" s="1666"/>
      <c r="S1518" s="1668"/>
      <c r="T1518" s="1674"/>
      <c r="U1518" s="1666"/>
      <c r="V1518" s="1666"/>
      <c r="W1518" s="1666"/>
      <c r="X1518" s="1666"/>
      <c r="Y1518" s="1667"/>
      <c r="Z1518" s="1668"/>
      <c r="AA1518" s="1675" t="s">
        <v>18929</v>
      </c>
      <c r="AB1518" s="1676"/>
    </row>
    <row r="1519" ht="33.75" customHeight="1">
      <c r="A1519" s="1631" t="s">
        <v>56</v>
      </c>
      <c r="B1519" s="1795">
        <v>45493.0</v>
      </c>
      <c r="C1519" s="1185" t="s">
        <v>301</v>
      </c>
      <c r="D1519" s="203" t="s">
        <v>1544</v>
      </c>
      <c r="E1519" s="1633"/>
      <c r="F1519" s="1633">
        <v>2117.0</v>
      </c>
      <c r="G1519" s="1633" t="s">
        <v>10646</v>
      </c>
      <c r="H1519" s="1633" t="s">
        <v>18909</v>
      </c>
      <c r="I1519" s="1633" t="s">
        <v>18930</v>
      </c>
      <c r="J1519" s="1633" t="s">
        <v>18931</v>
      </c>
      <c r="K1519" s="1633" t="s">
        <v>18932</v>
      </c>
      <c r="L1519" s="1634" t="s">
        <v>18933</v>
      </c>
      <c r="M1519" s="1635" t="s">
        <v>11800</v>
      </c>
      <c r="N1519" s="1636" t="s">
        <v>18934</v>
      </c>
      <c r="O1519" s="1636"/>
      <c r="P1519" s="1636"/>
      <c r="Q1519" s="1678"/>
      <c r="R1519" s="1648"/>
      <c r="S1519" s="1650"/>
      <c r="T1519" s="1678"/>
      <c r="U1519" s="1648"/>
      <c r="V1519" s="1648"/>
      <c r="W1519" s="1648"/>
      <c r="X1519" s="1648"/>
      <c r="Y1519" s="1649"/>
      <c r="Z1519" s="1650"/>
      <c r="AA1519" s="1679" t="s">
        <v>18357</v>
      </c>
      <c r="AB1519" s="1680"/>
    </row>
    <row r="1520" ht="33.75" customHeight="1">
      <c r="A1520" s="1725" t="s">
        <v>87</v>
      </c>
      <c r="B1520" s="1657"/>
      <c r="C1520" s="1185" t="s">
        <v>301</v>
      </c>
      <c r="D1520" s="1657"/>
      <c r="E1520" s="1657"/>
      <c r="F1520" s="1657">
        <v>2118.0</v>
      </c>
      <c r="G1520" s="1658" t="s">
        <v>10646</v>
      </c>
      <c r="H1520" s="1657" t="s">
        <v>18935</v>
      </c>
      <c r="I1520" s="1657" t="s">
        <v>18936</v>
      </c>
      <c r="J1520" s="1657" t="s">
        <v>18937</v>
      </c>
      <c r="K1520" s="1657" t="s">
        <v>18938</v>
      </c>
      <c r="L1520" s="1659" t="s">
        <v>18939</v>
      </c>
      <c r="M1520" s="1660" t="s">
        <v>11800</v>
      </c>
      <c r="N1520" s="1661" t="s">
        <v>18940</v>
      </c>
      <c r="O1520" s="1661"/>
      <c r="P1520" s="1662"/>
      <c r="Q1520" s="1674"/>
      <c r="R1520" s="1666"/>
      <c r="S1520" s="1668"/>
      <c r="T1520" s="1674"/>
      <c r="U1520" s="1666"/>
      <c r="V1520" s="1666"/>
      <c r="W1520" s="1666"/>
      <c r="X1520" s="1666"/>
      <c r="Y1520" s="1667"/>
      <c r="Z1520" s="1668"/>
      <c r="AA1520" s="1675"/>
      <c r="AB1520" s="1676"/>
    </row>
    <row r="1521" ht="33.75" customHeight="1">
      <c r="A1521" s="1340" t="s">
        <v>35</v>
      </c>
      <c r="B1521" s="1821">
        <v>45511.0</v>
      </c>
      <c r="C1521" s="1801" t="s">
        <v>301</v>
      </c>
      <c r="D1521" s="1799" t="s">
        <v>17779</v>
      </c>
      <c r="E1521" s="1657"/>
      <c r="F1521" s="1657">
        <v>2119.0</v>
      </c>
      <c r="G1521" s="1658" t="s">
        <v>10646</v>
      </c>
      <c r="H1521" s="1657" t="s">
        <v>18935</v>
      </c>
      <c r="I1521" s="1657" t="s">
        <v>18941</v>
      </c>
      <c r="J1521" s="1657" t="s">
        <v>18942</v>
      </c>
      <c r="K1521" s="1657" t="s">
        <v>18943</v>
      </c>
      <c r="L1521" s="1659" t="s">
        <v>18944</v>
      </c>
      <c r="M1521" s="1660" t="s">
        <v>11800</v>
      </c>
      <c r="N1521" s="1661" t="s">
        <v>18945</v>
      </c>
      <c r="O1521" s="1661"/>
      <c r="P1521" s="1662"/>
      <c r="Q1521" s="1674"/>
      <c r="R1521" s="1666"/>
      <c r="S1521" s="1668"/>
      <c r="T1521" s="1674"/>
      <c r="U1521" s="1666"/>
      <c r="V1521" s="1666"/>
      <c r="W1521" s="1666"/>
      <c r="X1521" s="1666"/>
      <c r="Y1521" s="1667"/>
      <c r="Z1521" s="1668"/>
      <c r="AA1521" s="1675"/>
      <c r="AB1521" s="1676"/>
    </row>
    <row r="1522" ht="33.75" customHeight="1">
      <c r="A1522" s="1631" t="s">
        <v>56</v>
      </c>
      <c r="B1522" s="1795">
        <v>45493.0</v>
      </c>
      <c r="C1522" s="1185" t="s">
        <v>301</v>
      </c>
      <c r="D1522" s="203" t="s">
        <v>1544</v>
      </c>
      <c r="E1522" s="1633"/>
      <c r="F1522" s="1633">
        <v>2120.0</v>
      </c>
      <c r="G1522" s="1633" t="s">
        <v>10646</v>
      </c>
      <c r="H1522" s="1633" t="s">
        <v>18946</v>
      </c>
      <c r="I1522" s="1633" t="s">
        <v>13411</v>
      </c>
      <c r="J1522" s="1633" t="s">
        <v>18947</v>
      </c>
      <c r="K1522" s="1633" t="s">
        <v>18948</v>
      </c>
      <c r="L1522" s="1634" t="s">
        <v>18949</v>
      </c>
      <c r="M1522" s="1635" t="s">
        <v>11800</v>
      </c>
      <c r="N1522" s="1636" t="s">
        <v>18950</v>
      </c>
      <c r="O1522" s="1636"/>
      <c r="P1522" s="1636"/>
      <c r="Q1522" s="1678"/>
      <c r="R1522" s="1648"/>
      <c r="S1522" s="1650"/>
      <c r="T1522" s="1678"/>
      <c r="U1522" s="1648"/>
      <c r="V1522" s="1648"/>
      <c r="W1522" s="1648"/>
      <c r="X1522" s="1648"/>
      <c r="Y1522" s="1649"/>
      <c r="Z1522" s="1650"/>
      <c r="AA1522" s="1679"/>
      <c r="AB1522" s="1680"/>
    </row>
    <row r="1523" ht="33.75" customHeight="1">
      <c r="A1523" s="1725" t="s">
        <v>87</v>
      </c>
      <c r="B1523" s="1657"/>
      <c r="C1523" s="1185" t="s">
        <v>301</v>
      </c>
      <c r="D1523" s="1657"/>
      <c r="E1523" s="1657"/>
      <c r="F1523" s="1657">
        <v>2121.0</v>
      </c>
      <c r="G1523" s="1658" t="s">
        <v>10646</v>
      </c>
      <c r="H1523" s="1657" t="s">
        <v>18946</v>
      </c>
      <c r="I1523" s="1657" t="s">
        <v>18951</v>
      </c>
      <c r="J1523" s="1657" t="s">
        <v>18952</v>
      </c>
      <c r="K1523" s="1657" t="s">
        <v>18953</v>
      </c>
      <c r="L1523" s="1659" t="s">
        <v>18954</v>
      </c>
      <c r="M1523" s="1660" t="s">
        <v>11800</v>
      </c>
      <c r="N1523" s="1661" t="s">
        <v>18955</v>
      </c>
      <c r="O1523" s="1661"/>
      <c r="P1523" s="1662"/>
      <c r="Q1523" s="1674"/>
      <c r="R1523" s="1666"/>
      <c r="S1523" s="1668"/>
      <c r="T1523" s="1674"/>
      <c r="U1523" s="1666"/>
      <c r="V1523" s="1666"/>
      <c r="W1523" s="1666"/>
      <c r="X1523" s="1666"/>
      <c r="Y1523" s="1667"/>
      <c r="Z1523" s="1668"/>
      <c r="AA1523" s="1675"/>
      <c r="AB1523" s="1676"/>
    </row>
    <row r="1524" ht="33.75" customHeight="1">
      <c r="A1524" s="1340" t="s">
        <v>35</v>
      </c>
      <c r="B1524" s="1821">
        <v>45511.0</v>
      </c>
      <c r="C1524" s="1801" t="s">
        <v>301</v>
      </c>
      <c r="D1524" s="1799" t="s">
        <v>5734</v>
      </c>
      <c r="E1524" s="1657"/>
      <c r="F1524" s="1657">
        <v>2122.0</v>
      </c>
      <c r="G1524" s="1658" t="s">
        <v>10646</v>
      </c>
      <c r="H1524" s="1657" t="s">
        <v>18946</v>
      </c>
      <c r="I1524" s="1657" t="s">
        <v>18956</v>
      </c>
      <c r="J1524" s="1657" t="s">
        <v>18957</v>
      </c>
      <c r="K1524" s="1657" t="s">
        <v>18958</v>
      </c>
      <c r="L1524" s="1659" t="s">
        <v>18959</v>
      </c>
      <c r="M1524" s="1660" t="s">
        <v>11800</v>
      </c>
      <c r="N1524" s="1661" t="s">
        <v>18960</v>
      </c>
      <c r="O1524" s="1661"/>
      <c r="P1524" s="1662"/>
      <c r="Q1524" s="1674"/>
      <c r="R1524" s="1666"/>
      <c r="S1524" s="1668"/>
      <c r="T1524" s="1674"/>
      <c r="U1524" s="1666"/>
      <c r="V1524" s="1666"/>
      <c r="W1524" s="1666"/>
      <c r="X1524" s="1666"/>
      <c r="Y1524" s="1667"/>
      <c r="Z1524" s="1668"/>
      <c r="AA1524" s="1675"/>
      <c r="AB1524" s="1676"/>
    </row>
    <row r="1525" ht="33.75" customHeight="1">
      <c r="A1525" s="1631" t="s">
        <v>56</v>
      </c>
      <c r="B1525" s="1795">
        <v>45493.0</v>
      </c>
      <c r="C1525" s="1185" t="s">
        <v>301</v>
      </c>
      <c r="D1525" s="203" t="s">
        <v>1544</v>
      </c>
      <c r="E1525" s="1633"/>
      <c r="F1525" s="1633">
        <v>2123.0</v>
      </c>
      <c r="G1525" s="1633" t="s">
        <v>10646</v>
      </c>
      <c r="H1525" s="1633" t="s">
        <v>18946</v>
      </c>
      <c r="I1525" s="1633" t="s">
        <v>18961</v>
      </c>
      <c r="J1525" s="1633" t="s">
        <v>18962</v>
      </c>
      <c r="K1525" s="1633" t="s">
        <v>18963</v>
      </c>
      <c r="L1525" s="1634" t="s">
        <v>18964</v>
      </c>
      <c r="M1525" s="1635" t="s">
        <v>11800</v>
      </c>
      <c r="N1525" s="1636" t="s">
        <v>18965</v>
      </c>
      <c r="O1525" s="1636"/>
      <c r="P1525" s="1636"/>
      <c r="Q1525" s="1678"/>
      <c r="R1525" s="1648"/>
      <c r="S1525" s="1650"/>
      <c r="T1525" s="1678"/>
      <c r="U1525" s="1648"/>
      <c r="V1525" s="1648"/>
      <c r="W1525" s="1648"/>
      <c r="X1525" s="1648"/>
      <c r="Y1525" s="1649"/>
      <c r="Z1525" s="1650"/>
      <c r="AA1525" s="1679" t="s">
        <v>18891</v>
      </c>
      <c r="AB1525" s="1680"/>
    </row>
    <row r="1526" ht="33.75" customHeight="1">
      <c r="A1526" s="1725" t="s">
        <v>87</v>
      </c>
      <c r="B1526" s="1657"/>
      <c r="C1526" s="1185" t="s">
        <v>301</v>
      </c>
      <c r="D1526" s="1657"/>
      <c r="E1526" s="1657"/>
      <c r="F1526" s="1657">
        <v>2124.0</v>
      </c>
      <c r="G1526" s="1658" t="s">
        <v>10646</v>
      </c>
      <c r="H1526" s="1657" t="s">
        <v>18946</v>
      </c>
      <c r="I1526" s="1657" t="s">
        <v>18966</v>
      </c>
      <c r="J1526" s="1657" t="s">
        <v>18967</v>
      </c>
      <c r="K1526" s="1657" t="s">
        <v>18968</v>
      </c>
      <c r="L1526" s="1659" t="s">
        <v>18969</v>
      </c>
      <c r="M1526" s="1660" t="s">
        <v>11800</v>
      </c>
      <c r="N1526" s="1661" t="s">
        <v>18970</v>
      </c>
      <c r="O1526" s="1661"/>
      <c r="P1526" s="1662"/>
      <c r="Q1526" s="1674"/>
      <c r="R1526" s="1666"/>
      <c r="S1526" s="1668"/>
      <c r="T1526" s="1674"/>
      <c r="U1526" s="1666"/>
      <c r="V1526" s="1666"/>
      <c r="W1526" s="1666"/>
      <c r="X1526" s="1666"/>
      <c r="Y1526" s="1667"/>
      <c r="Z1526" s="1668"/>
      <c r="AA1526" s="1675" t="s">
        <v>18971</v>
      </c>
      <c r="AB1526" s="1676"/>
    </row>
    <row r="1527" ht="33.75" customHeight="1">
      <c r="A1527" s="1340" t="s">
        <v>35</v>
      </c>
      <c r="B1527" s="1821">
        <v>45511.0</v>
      </c>
      <c r="C1527" s="1801" t="s">
        <v>301</v>
      </c>
      <c r="D1527" s="1799" t="s">
        <v>5529</v>
      </c>
      <c r="E1527" s="1657"/>
      <c r="F1527" s="1657">
        <v>2125.0</v>
      </c>
      <c r="G1527" s="1658" t="s">
        <v>10646</v>
      </c>
      <c r="H1527" s="1657" t="s">
        <v>18946</v>
      </c>
      <c r="I1527" s="1657" t="s">
        <v>18972</v>
      </c>
      <c r="J1527" s="1657" t="s">
        <v>18973</v>
      </c>
      <c r="K1527" s="1657" t="s">
        <v>18974</v>
      </c>
      <c r="L1527" s="1659" t="s">
        <v>18975</v>
      </c>
      <c r="M1527" s="1660" t="s">
        <v>11800</v>
      </c>
      <c r="N1527" s="1661" t="s">
        <v>18976</v>
      </c>
      <c r="O1527" s="1661"/>
      <c r="P1527" s="1662"/>
      <c r="Q1527" s="1674"/>
      <c r="R1527" s="1666"/>
      <c r="S1527" s="1668"/>
      <c r="T1527" s="1674"/>
      <c r="U1527" s="1666"/>
      <c r="V1527" s="1666"/>
      <c r="W1527" s="1666"/>
      <c r="X1527" s="1666"/>
      <c r="Y1527" s="1667"/>
      <c r="Z1527" s="1668"/>
      <c r="AA1527" s="1675"/>
      <c r="AB1527" s="1676"/>
    </row>
    <row r="1528" ht="33.75" customHeight="1">
      <c r="A1528" s="1631" t="s">
        <v>56</v>
      </c>
      <c r="B1528" s="1795">
        <v>45493.0</v>
      </c>
      <c r="C1528" s="1185" t="s">
        <v>301</v>
      </c>
      <c r="D1528" s="203" t="s">
        <v>18864</v>
      </c>
      <c r="E1528" s="1633"/>
      <c r="F1528" s="1633">
        <v>2126.0</v>
      </c>
      <c r="G1528" s="1633" t="s">
        <v>10646</v>
      </c>
      <c r="H1528" s="1633" t="s">
        <v>18977</v>
      </c>
      <c r="I1528" s="1633" t="s">
        <v>14775</v>
      </c>
      <c r="J1528" s="1633" t="s">
        <v>18978</v>
      </c>
      <c r="K1528" s="1633" t="s">
        <v>18979</v>
      </c>
      <c r="L1528" s="1634" t="s">
        <v>18980</v>
      </c>
      <c r="M1528" s="1635" t="s">
        <v>11800</v>
      </c>
      <c r="N1528" s="1636" t="s">
        <v>18981</v>
      </c>
      <c r="O1528" s="1636"/>
      <c r="P1528" s="1636"/>
      <c r="Q1528" s="1678"/>
      <c r="R1528" s="1648"/>
      <c r="S1528" s="1650"/>
      <c r="T1528" s="1678"/>
      <c r="U1528" s="1648"/>
      <c r="V1528" s="1648"/>
      <c r="W1528" s="1648"/>
      <c r="X1528" s="1648"/>
      <c r="Y1528" s="1649"/>
      <c r="Z1528" s="1650"/>
      <c r="AA1528" s="1679"/>
      <c r="AB1528" s="1680"/>
    </row>
    <row r="1529" ht="33.75" customHeight="1">
      <c r="A1529" s="1725" t="s">
        <v>87</v>
      </c>
      <c r="B1529" s="1657"/>
      <c r="C1529" s="1185" t="s">
        <v>301</v>
      </c>
      <c r="D1529" s="1657"/>
      <c r="E1529" s="1657"/>
      <c r="F1529" s="1657">
        <v>2127.0</v>
      </c>
      <c r="G1529" s="1658" t="s">
        <v>10646</v>
      </c>
      <c r="H1529" s="1657" t="s">
        <v>18977</v>
      </c>
      <c r="I1529" s="1657" t="s">
        <v>18982</v>
      </c>
      <c r="J1529" s="1657" t="s">
        <v>18983</v>
      </c>
      <c r="K1529" s="1657" t="s">
        <v>18984</v>
      </c>
      <c r="L1529" s="1659" t="s">
        <v>18985</v>
      </c>
      <c r="M1529" s="1660" t="s">
        <v>11800</v>
      </c>
      <c r="N1529" s="1661" t="s">
        <v>18986</v>
      </c>
      <c r="O1529" s="1661"/>
      <c r="P1529" s="1662"/>
      <c r="Q1529" s="1674"/>
      <c r="R1529" s="1666"/>
      <c r="S1529" s="1668"/>
      <c r="T1529" s="1674"/>
      <c r="U1529" s="1666"/>
      <c r="V1529" s="1666"/>
      <c r="W1529" s="1666"/>
      <c r="X1529" s="1666"/>
      <c r="Y1529" s="1667"/>
      <c r="Z1529" s="1668"/>
      <c r="AA1529" s="1675"/>
      <c r="AB1529" s="1676"/>
    </row>
    <row r="1530" ht="33.75" customHeight="1">
      <c r="A1530" s="1340" t="s">
        <v>35</v>
      </c>
      <c r="B1530" s="1821">
        <v>45511.0</v>
      </c>
      <c r="C1530" s="1801" t="s">
        <v>301</v>
      </c>
      <c r="D1530" s="1799" t="s">
        <v>15999</v>
      </c>
      <c r="E1530" s="1657"/>
      <c r="F1530" s="1657">
        <v>2128.0</v>
      </c>
      <c r="G1530" s="1658" t="s">
        <v>10646</v>
      </c>
      <c r="H1530" s="1657" t="s">
        <v>18977</v>
      </c>
      <c r="I1530" s="1657" t="s">
        <v>18009</v>
      </c>
      <c r="J1530" s="1657" t="s">
        <v>18987</v>
      </c>
      <c r="K1530" s="1657" t="s">
        <v>18988</v>
      </c>
      <c r="L1530" s="1659" t="s">
        <v>18989</v>
      </c>
      <c r="M1530" s="1660" t="s">
        <v>11800</v>
      </c>
      <c r="N1530" s="1661" t="s">
        <v>18990</v>
      </c>
      <c r="O1530" s="1661"/>
      <c r="P1530" s="1662"/>
      <c r="Q1530" s="1674"/>
      <c r="R1530" s="1666"/>
      <c r="S1530" s="1668"/>
      <c r="T1530" s="1674"/>
      <c r="U1530" s="1666"/>
      <c r="V1530" s="1666"/>
      <c r="W1530" s="1666"/>
      <c r="X1530" s="1666"/>
      <c r="Y1530" s="1667"/>
      <c r="Z1530" s="1668"/>
      <c r="AA1530" s="1675"/>
      <c r="AB1530" s="1676"/>
    </row>
    <row r="1531" ht="33.75" customHeight="1">
      <c r="A1531" s="1631" t="s">
        <v>56</v>
      </c>
      <c r="B1531" s="1795">
        <v>45493.0</v>
      </c>
      <c r="C1531" s="1185" t="s">
        <v>301</v>
      </c>
      <c r="D1531" s="203" t="s">
        <v>18864</v>
      </c>
      <c r="E1531" s="1633"/>
      <c r="F1531" s="1633">
        <v>2129.0</v>
      </c>
      <c r="G1531" s="1633" t="s">
        <v>10646</v>
      </c>
      <c r="H1531" s="1633" t="s">
        <v>18977</v>
      </c>
      <c r="I1531" s="1633" t="s">
        <v>18991</v>
      </c>
      <c r="J1531" s="1633" t="s">
        <v>18992</v>
      </c>
      <c r="K1531" s="1633" t="s">
        <v>18993</v>
      </c>
      <c r="L1531" s="1634" t="s">
        <v>18994</v>
      </c>
      <c r="M1531" s="1635" t="s">
        <v>11800</v>
      </c>
      <c r="N1531" s="1636" t="s">
        <v>18995</v>
      </c>
      <c r="O1531" s="1636"/>
      <c r="P1531" s="1636"/>
      <c r="Q1531" s="1678"/>
      <c r="R1531" s="1648"/>
      <c r="S1531" s="1650"/>
      <c r="T1531" s="1678"/>
      <c r="U1531" s="1648"/>
      <c r="V1531" s="1648"/>
      <c r="W1531" s="1648"/>
      <c r="X1531" s="1648"/>
      <c r="Y1531" s="1649"/>
      <c r="Z1531" s="1650"/>
      <c r="AA1531" s="1679"/>
      <c r="AB1531" s="1680"/>
    </row>
    <row r="1532" ht="33.75" customHeight="1">
      <c r="A1532" s="1725" t="s">
        <v>87</v>
      </c>
      <c r="B1532" s="1657"/>
      <c r="C1532" s="1185" t="s">
        <v>301</v>
      </c>
      <c r="D1532" s="1657"/>
      <c r="E1532" s="1657"/>
      <c r="F1532" s="1657">
        <v>2130.0</v>
      </c>
      <c r="G1532" s="1658" t="s">
        <v>10646</v>
      </c>
      <c r="H1532" s="1657" t="s">
        <v>18977</v>
      </c>
      <c r="I1532" s="1657" t="s">
        <v>18996</v>
      </c>
      <c r="J1532" s="1657" t="s">
        <v>18997</v>
      </c>
      <c r="K1532" s="1657" t="s">
        <v>18998</v>
      </c>
      <c r="L1532" s="1659" t="s">
        <v>18999</v>
      </c>
      <c r="M1532" s="1660" t="s">
        <v>11800</v>
      </c>
      <c r="N1532" s="1661" t="s">
        <v>19000</v>
      </c>
      <c r="O1532" s="1661"/>
      <c r="P1532" s="1662"/>
      <c r="Q1532" s="1674"/>
      <c r="R1532" s="1666"/>
      <c r="S1532" s="1668"/>
      <c r="T1532" s="1674"/>
      <c r="U1532" s="1666"/>
      <c r="V1532" s="1666"/>
      <c r="W1532" s="1666"/>
      <c r="X1532" s="1666"/>
      <c r="Y1532" s="1667"/>
      <c r="Z1532" s="1668"/>
      <c r="AA1532" s="1675" t="s">
        <v>19001</v>
      </c>
      <c r="AB1532" s="1676" t="s">
        <v>19002</v>
      </c>
    </row>
    <row r="1533" ht="33.75" customHeight="1">
      <c r="A1533" s="1684" t="s">
        <v>35</v>
      </c>
      <c r="B1533" s="1837">
        <v>45511.0</v>
      </c>
      <c r="C1533" s="1724" t="s">
        <v>6258</v>
      </c>
      <c r="D1533" s="1838" t="s">
        <v>19003</v>
      </c>
      <c r="E1533" s="1688"/>
      <c r="F1533" s="1688">
        <v>2131.0</v>
      </c>
      <c r="G1533" s="1688" t="s">
        <v>10646</v>
      </c>
      <c r="H1533" s="1688" t="s">
        <v>18977</v>
      </c>
      <c r="I1533" s="1688" t="s">
        <v>19004</v>
      </c>
      <c r="J1533" s="1688" t="s">
        <v>19005</v>
      </c>
      <c r="K1533" s="1688" t="s">
        <v>19006</v>
      </c>
      <c r="L1533" s="1689" t="s">
        <v>19007</v>
      </c>
      <c r="M1533" s="1690" t="s">
        <v>11800</v>
      </c>
      <c r="N1533" s="1691" t="s">
        <v>19008</v>
      </c>
      <c r="O1533" s="1691"/>
      <c r="P1533" s="1691"/>
      <c r="Q1533" s="1692"/>
      <c r="R1533" s="1693"/>
      <c r="S1533" s="1694"/>
      <c r="T1533" s="1692"/>
      <c r="U1533" s="1693"/>
      <c r="V1533" s="1693"/>
      <c r="W1533" s="1693"/>
      <c r="X1533" s="1693"/>
      <c r="Y1533" s="1695"/>
      <c r="Z1533" s="1694"/>
      <c r="AA1533" s="1696" t="s">
        <v>18971</v>
      </c>
      <c r="AB1533" s="1697"/>
    </row>
    <row r="1534" ht="33.75" customHeight="1">
      <c r="A1534" s="1340" t="s">
        <v>56</v>
      </c>
      <c r="B1534" s="1657"/>
      <c r="C1534" s="1801"/>
      <c r="D1534" s="1793"/>
      <c r="E1534" s="1657"/>
      <c r="F1534" s="1657">
        <v>2132.0</v>
      </c>
      <c r="G1534" s="1658" t="s">
        <v>10646</v>
      </c>
      <c r="H1534" s="1657" t="s">
        <v>18977</v>
      </c>
      <c r="I1534" s="1657" t="s">
        <v>19009</v>
      </c>
      <c r="J1534" s="1657" t="s">
        <v>19010</v>
      </c>
      <c r="K1534" s="1657" t="s">
        <v>19011</v>
      </c>
      <c r="L1534" s="1659" t="s">
        <v>19012</v>
      </c>
      <c r="M1534" s="1660" t="s">
        <v>11800</v>
      </c>
      <c r="N1534" s="1661" t="s">
        <v>19013</v>
      </c>
      <c r="O1534" s="1661"/>
      <c r="P1534" s="1662"/>
      <c r="Q1534" s="1674"/>
      <c r="R1534" s="1666"/>
      <c r="S1534" s="1668"/>
      <c r="T1534" s="1674"/>
      <c r="U1534" s="1666"/>
      <c r="V1534" s="1666"/>
      <c r="W1534" s="1666"/>
      <c r="X1534" s="1666"/>
      <c r="Y1534" s="1667"/>
      <c r="Z1534" s="1668"/>
      <c r="AA1534" s="1675"/>
      <c r="AB1534" s="1676"/>
    </row>
    <row r="1535" ht="33.75" customHeight="1">
      <c r="A1535" s="1725" t="s">
        <v>87</v>
      </c>
      <c r="B1535" s="1657"/>
      <c r="C1535" s="1185" t="s">
        <v>301</v>
      </c>
      <c r="D1535" s="1657"/>
      <c r="E1535" s="1657"/>
      <c r="F1535" s="1657">
        <v>2133.0</v>
      </c>
      <c r="G1535" s="1658" t="s">
        <v>10646</v>
      </c>
      <c r="H1535" s="1657" t="s">
        <v>19014</v>
      </c>
      <c r="I1535" s="1657" t="s">
        <v>19015</v>
      </c>
      <c r="J1535" s="1657" t="s">
        <v>19016</v>
      </c>
      <c r="K1535" s="1657" t="s">
        <v>19017</v>
      </c>
      <c r="L1535" s="1659" t="s">
        <v>19018</v>
      </c>
      <c r="M1535" s="1660" t="s">
        <v>11800</v>
      </c>
      <c r="N1535" s="1661" t="s">
        <v>19019</v>
      </c>
      <c r="O1535" s="1661"/>
      <c r="P1535" s="1662"/>
      <c r="Q1535" s="1674"/>
      <c r="R1535" s="1666"/>
      <c r="S1535" s="1668"/>
      <c r="T1535" s="1674"/>
      <c r="U1535" s="1666"/>
      <c r="V1535" s="1666"/>
      <c r="W1535" s="1666"/>
      <c r="X1535" s="1666"/>
      <c r="Y1535" s="1667"/>
      <c r="Z1535" s="1668"/>
      <c r="AA1535" s="1675"/>
      <c r="AB1535" s="1676"/>
    </row>
    <row r="1536" ht="33.75" customHeight="1">
      <c r="A1536" s="1340" t="s">
        <v>35</v>
      </c>
      <c r="B1536" s="1821">
        <v>45511.0</v>
      </c>
      <c r="C1536" s="1801" t="s">
        <v>301</v>
      </c>
      <c r="D1536" s="1799" t="s">
        <v>1544</v>
      </c>
      <c r="E1536" s="1657"/>
      <c r="F1536" s="1657">
        <v>2134.0</v>
      </c>
      <c r="G1536" s="1658" t="s">
        <v>10646</v>
      </c>
      <c r="H1536" s="1657" t="s">
        <v>19014</v>
      </c>
      <c r="I1536" s="1657" t="s">
        <v>19020</v>
      </c>
      <c r="J1536" s="1657" t="s">
        <v>19021</v>
      </c>
      <c r="K1536" s="1657" t="s">
        <v>19022</v>
      </c>
      <c r="L1536" s="1659" t="s">
        <v>19023</v>
      </c>
      <c r="M1536" s="1660" t="s">
        <v>11800</v>
      </c>
      <c r="N1536" s="1661" t="s">
        <v>19024</v>
      </c>
      <c r="O1536" s="1661"/>
      <c r="P1536" s="1662"/>
      <c r="Q1536" s="1674"/>
      <c r="R1536" s="1666"/>
      <c r="S1536" s="1668"/>
      <c r="T1536" s="1674"/>
      <c r="U1536" s="1666"/>
      <c r="V1536" s="1666"/>
      <c r="W1536" s="1666"/>
      <c r="X1536" s="1666"/>
      <c r="Y1536" s="1667"/>
      <c r="Z1536" s="1668"/>
      <c r="AA1536" s="1675"/>
      <c r="AB1536" s="1676"/>
    </row>
    <row r="1537" ht="33.75" customHeight="1">
      <c r="A1537" s="1631" t="s">
        <v>56</v>
      </c>
      <c r="B1537" s="1795">
        <v>45493.0</v>
      </c>
      <c r="C1537" s="1185" t="s">
        <v>301</v>
      </c>
      <c r="D1537" s="203" t="s">
        <v>18864</v>
      </c>
      <c r="E1537" s="1633"/>
      <c r="F1537" s="1633">
        <v>2135.0</v>
      </c>
      <c r="G1537" s="1633" t="s">
        <v>10646</v>
      </c>
      <c r="H1537" s="1633" t="s">
        <v>19014</v>
      </c>
      <c r="I1537" s="1633" t="s">
        <v>19025</v>
      </c>
      <c r="J1537" s="1633" t="s">
        <v>19026</v>
      </c>
      <c r="K1537" s="1633" t="s">
        <v>19027</v>
      </c>
      <c r="L1537" s="1634" t="s">
        <v>19028</v>
      </c>
      <c r="M1537" s="1635" t="s">
        <v>11800</v>
      </c>
      <c r="N1537" s="1636"/>
      <c r="O1537" s="1636"/>
      <c r="P1537" s="1636"/>
      <c r="Q1537" s="1678"/>
      <c r="R1537" s="1648"/>
      <c r="S1537" s="1650"/>
      <c r="T1537" s="1678"/>
      <c r="U1537" s="1648"/>
      <c r="V1537" s="1648"/>
      <c r="W1537" s="1648"/>
      <c r="X1537" s="1648"/>
      <c r="Y1537" s="1649"/>
      <c r="Z1537" s="1650"/>
      <c r="AA1537" s="1679"/>
      <c r="AB1537" s="1680"/>
    </row>
    <row r="1538" ht="33.75" customHeight="1">
      <c r="A1538" s="1725" t="s">
        <v>87</v>
      </c>
      <c r="B1538" s="1657"/>
      <c r="C1538" s="1185" t="s">
        <v>301</v>
      </c>
      <c r="D1538" s="1657"/>
      <c r="E1538" s="1657"/>
      <c r="F1538" s="1657">
        <v>2136.0</v>
      </c>
      <c r="G1538" s="1658" t="s">
        <v>10646</v>
      </c>
      <c r="H1538" s="1657" t="s">
        <v>19014</v>
      </c>
      <c r="I1538" s="1657" t="s">
        <v>19029</v>
      </c>
      <c r="J1538" s="1657" t="s">
        <v>19030</v>
      </c>
      <c r="K1538" s="1657" t="s">
        <v>19031</v>
      </c>
      <c r="L1538" s="1659" t="s">
        <v>19032</v>
      </c>
      <c r="M1538" s="1660" t="s">
        <v>11800</v>
      </c>
      <c r="N1538" s="1661" t="s">
        <v>19033</v>
      </c>
      <c r="O1538" s="1661"/>
      <c r="P1538" s="1662"/>
      <c r="Q1538" s="1674"/>
      <c r="R1538" s="1666"/>
      <c r="S1538" s="1668"/>
      <c r="T1538" s="1674"/>
      <c r="U1538" s="1666"/>
      <c r="V1538" s="1666"/>
      <c r="W1538" s="1666"/>
      <c r="X1538" s="1666"/>
      <c r="Y1538" s="1667"/>
      <c r="Z1538" s="1668"/>
      <c r="AA1538" s="1675"/>
      <c r="AB1538" s="1676"/>
    </row>
    <row r="1539" ht="33.75" customHeight="1">
      <c r="A1539" s="1340" t="s">
        <v>35</v>
      </c>
      <c r="B1539" s="1821">
        <v>45511.0</v>
      </c>
      <c r="C1539" s="1801" t="s">
        <v>301</v>
      </c>
      <c r="D1539" s="1799" t="s">
        <v>1544</v>
      </c>
      <c r="E1539" s="1657"/>
      <c r="F1539" s="1657">
        <v>2137.0</v>
      </c>
      <c r="G1539" s="1658" t="s">
        <v>10646</v>
      </c>
      <c r="H1539" s="1657" t="s">
        <v>19014</v>
      </c>
      <c r="I1539" s="1657" t="s">
        <v>19034</v>
      </c>
      <c r="J1539" s="1657" t="s">
        <v>19035</v>
      </c>
      <c r="K1539" s="1657" t="s">
        <v>19036</v>
      </c>
      <c r="L1539" s="1659" t="s">
        <v>19037</v>
      </c>
      <c r="M1539" s="1660" t="s">
        <v>11800</v>
      </c>
      <c r="N1539" s="1661" t="s">
        <v>19038</v>
      </c>
      <c r="O1539" s="1661"/>
      <c r="P1539" s="1662"/>
      <c r="Q1539" s="1674"/>
      <c r="R1539" s="1666"/>
      <c r="S1539" s="1668"/>
      <c r="T1539" s="1674"/>
      <c r="U1539" s="1666"/>
      <c r="V1539" s="1666"/>
      <c r="W1539" s="1666"/>
      <c r="X1539" s="1666"/>
      <c r="Y1539" s="1667"/>
      <c r="Z1539" s="1668"/>
      <c r="AA1539" s="1675" t="s">
        <v>19039</v>
      </c>
      <c r="AB1539" s="1676"/>
    </row>
    <row r="1540" ht="33.75" customHeight="1">
      <c r="A1540" s="1631" t="s">
        <v>56</v>
      </c>
      <c r="B1540" s="1795">
        <v>45493.0</v>
      </c>
      <c r="C1540" s="1185" t="s">
        <v>301</v>
      </c>
      <c r="D1540" s="203" t="s">
        <v>18864</v>
      </c>
      <c r="E1540" s="1633"/>
      <c r="F1540" s="1633">
        <v>2138.0</v>
      </c>
      <c r="G1540" s="1633" t="s">
        <v>10646</v>
      </c>
      <c r="H1540" s="1633" t="s">
        <v>19040</v>
      </c>
      <c r="I1540" s="1633" t="s">
        <v>19041</v>
      </c>
      <c r="J1540" s="1633" t="s">
        <v>19042</v>
      </c>
      <c r="K1540" s="1633" t="s">
        <v>19043</v>
      </c>
      <c r="L1540" s="1634" t="s">
        <v>19044</v>
      </c>
      <c r="M1540" s="1635" t="s">
        <v>11800</v>
      </c>
      <c r="N1540" s="1636" t="s">
        <v>19045</v>
      </c>
      <c r="O1540" s="1636"/>
      <c r="P1540" s="1636"/>
      <c r="Q1540" s="1678"/>
      <c r="R1540" s="1648"/>
      <c r="S1540" s="1650"/>
      <c r="T1540" s="1678"/>
      <c r="U1540" s="1648"/>
      <c r="V1540" s="1648"/>
      <c r="W1540" s="1648"/>
      <c r="X1540" s="1648"/>
      <c r="Y1540" s="1649"/>
      <c r="Z1540" s="1650"/>
      <c r="AA1540" s="1679"/>
      <c r="AB1540" s="1680"/>
    </row>
    <row r="1541" ht="33.75" customHeight="1">
      <c r="A1541" s="1725" t="s">
        <v>87</v>
      </c>
      <c r="B1541" s="1657"/>
      <c r="C1541" s="1185" t="s">
        <v>301</v>
      </c>
      <c r="D1541" s="1657"/>
      <c r="E1541" s="1657"/>
      <c r="F1541" s="1657">
        <v>2139.0</v>
      </c>
      <c r="G1541" s="1658" t="s">
        <v>10646</v>
      </c>
      <c r="H1541" s="1657" t="s">
        <v>19040</v>
      </c>
      <c r="I1541" s="1657" t="s">
        <v>19046</v>
      </c>
      <c r="J1541" s="1657" t="s">
        <v>19047</v>
      </c>
      <c r="K1541" s="1657" t="s">
        <v>19048</v>
      </c>
      <c r="L1541" s="1659" t="s">
        <v>19049</v>
      </c>
      <c r="M1541" s="1660" t="s">
        <v>11800</v>
      </c>
      <c r="N1541" s="1661" t="s">
        <v>19050</v>
      </c>
      <c r="O1541" s="1661"/>
      <c r="P1541" s="1662"/>
      <c r="Q1541" s="1674"/>
      <c r="R1541" s="1666"/>
      <c r="S1541" s="1668"/>
      <c r="T1541" s="1674"/>
      <c r="U1541" s="1666"/>
      <c r="V1541" s="1666"/>
      <c r="W1541" s="1666"/>
      <c r="X1541" s="1666"/>
      <c r="Y1541" s="1667"/>
      <c r="Z1541" s="1668"/>
      <c r="AA1541" s="1675"/>
      <c r="AB1541" s="1676"/>
    </row>
    <row r="1542" ht="33.75" customHeight="1">
      <c r="A1542" s="1340" t="s">
        <v>35</v>
      </c>
      <c r="B1542" s="1821">
        <v>45512.0</v>
      </c>
      <c r="C1542" s="1801" t="s">
        <v>301</v>
      </c>
      <c r="D1542" s="1799" t="s">
        <v>5529</v>
      </c>
      <c r="E1542" s="1657"/>
      <c r="F1542" s="1657">
        <v>2140.0</v>
      </c>
      <c r="G1542" s="1658" t="s">
        <v>10646</v>
      </c>
      <c r="H1542" s="1657" t="s">
        <v>19040</v>
      </c>
      <c r="I1542" s="1657" t="s">
        <v>19051</v>
      </c>
      <c r="J1542" s="1657" t="s">
        <v>19052</v>
      </c>
      <c r="K1542" s="1657" t="s">
        <v>19053</v>
      </c>
      <c r="L1542" s="1659" t="s">
        <v>19054</v>
      </c>
      <c r="M1542" s="1660" t="s">
        <v>11800</v>
      </c>
      <c r="N1542" s="1661" t="s">
        <v>19055</v>
      </c>
      <c r="O1542" s="1661"/>
      <c r="P1542" s="1662"/>
      <c r="Q1542" s="1674"/>
      <c r="R1542" s="1666"/>
      <c r="S1542" s="1668"/>
      <c r="T1542" s="1674"/>
      <c r="U1542" s="1666"/>
      <c r="V1542" s="1666"/>
      <c r="W1542" s="1666"/>
      <c r="X1542" s="1666"/>
      <c r="Y1542" s="1667"/>
      <c r="Z1542" s="1668"/>
      <c r="AA1542" s="1675"/>
      <c r="AB1542" s="1676"/>
    </row>
    <row r="1543" ht="33.75" customHeight="1">
      <c r="A1543" s="1631" t="s">
        <v>56</v>
      </c>
      <c r="B1543" s="1795">
        <v>45493.0</v>
      </c>
      <c r="C1543" s="1185" t="s">
        <v>301</v>
      </c>
      <c r="D1543" s="203" t="s">
        <v>18864</v>
      </c>
      <c r="E1543" s="1633"/>
      <c r="F1543" s="1633">
        <v>2141.0</v>
      </c>
      <c r="G1543" s="1633" t="s">
        <v>10646</v>
      </c>
      <c r="H1543" s="1633" t="s">
        <v>19040</v>
      </c>
      <c r="I1543" s="1633" t="s">
        <v>19056</v>
      </c>
      <c r="J1543" s="1633" t="s">
        <v>19057</v>
      </c>
      <c r="K1543" s="1633" t="s">
        <v>19058</v>
      </c>
      <c r="L1543" s="1634" t="s">
        <v>19059</v>
      </c>
      <c r="M1543" s="1635" t="s">
        <v>11800</v>
      </c>
      <c r="N1543" s="1636"/>
      <c r="O1543" s="1636"/>
      <c r="P1543" s="1636"/>
      <c r="Q1543" s="1678"/>
      <c r="R1543" s="1648"/>
      <c r="S1543" s="1650"/>
      <c r="T1543" s="1678"/>
      <c r="U1543" s="1648"/>
      <c r="V1543" s="1648"/>
      <c r="W1543" s="1648"/>
      <c r="X1543" s="1648"/>
      <c r="Y1543" s="1649"/>
      <c r="Z1543" s="1650"/>
      <c r="AA1543" s="1679"/>
      <c r="AB1543" s="1680"/>
    </row>
    <row r="1544" ht="33.75" customHeight="1">
      <c r="A1544" s="1725" t="s">
        <v>87</v>
      </c>
      <c r="B1544" s="1657"/>
      <c r="C1544" s="1185" t="s">
        <v>301</v>
      </c>
      <c r="D1544" s="1657"/>
      <c r="E1544" s="1657"/>
      <c r="F1544" s="1657">
        <v>2142.0</v>
      </c>
      <c r="G1544" s="1658" t="s">
        <v>10646</v>
      </c>
      <c r="H1544" s="1657" t="s">
        <v>19040</v>
      </c>
      <c r="I1544" s="1657" t="s">
        <v>19060</v>
      </c>
      <c r="J1544" s="1657" t="s">
        <v>19061</v>
      </c>
      <c r="K1544" s="1657" t="s">
        <v>19062</v>
      </c>
      <c r="L1544" s="1659" t="s">
        <v>19063</v>
      </c>
      <c r="M1544" s="1660" t="s">
        <v>11800</v>
      </c>
      <c r="N1544" s="1661"/>
      <c r="O1544" s="1661"/>
      <c r="P1544" s="1662"/>
      <c r="Q1544" s="1674"/>
      <c r="R1544" s="1666"/>
      <c r="S1544" s="1668"/>
      <c r="T1544" s="1674"/>
      <c r="U1544" s="1666"/>
      <c r="V1544" s="1666"/>
      <c r="W1544" s="1666"/>
      <c r="X1544" s="1666"/>
      <c r="Y1544" s="1667"/>
      <c r="Z1544" s="1668"/>
      <c r="AA1544" s="1675"/>
      <c r="AB1544" s="1676"/>
    </row>
    <row r="1545" ht="33.75" customHeight="1">
      <c r="A1545" s="1340" t="s">
        <v>35</v>
      </c>
      <c r="B1545" s="1821">
        <v>45513.0</v>
      </c>
      <c r="C1545" s="1801" t="s">
        <v>301</v>
      </c>
      <c r="D1545" s="1799" t="s">
        <v>1623</v>
      </c>
      <c r="E1545" s="1657"/>
      <c r="F1545" s="1657">
        <v>2143.0</v>
      </c>
      <c r="G1545" s="1658" t="s">
        <v>10646</v>
      </c>
      <c r="H1545" s="1657" t="s">
        <v>19040</v>
      </c>
      <c r="I1545" s="1657" t="s">
        <v>19064</v>
      </c>
      <c r="J1545" s="1657" t="s">
        <v>19065</v>
      </c>
      <c r="K1545" s="1657" t="s">
        <v>19066</v>
      </c>
      <c r="L1545" s="1659" t="s">
        <v>19067</v>
      </c>
      <c r="M1545" s="1660" t="s">
        <v>11800</v>
      </c>
      <c r="N1545" s="1661"/>
      <c r="O1545" s="1661"/>
      <c r="P1545" s="1662"/>
      <c r="Q1545" s="1674"/>
      <c r="R1545" s="1666"/>
      <c r="S1545" s="1668"/>
      <c r="T1545" s="1674"/>
      <c r="U1545" s="1666"/>
      <c r="V1545" s="1666"/>
      <c r="W1545" s="1666"/>
      <c r="X1545" s="1666"/>
      <c r="Y1545" s="1667"/>
      <c r="Z1545" s="1668"/>
      <c r="AA1545" s="1675"/>
      <c r="AB1545" s="1676"/>
    </row>
    <row r="1546" ht="33.75" customHeight="1">
      <c r="A1546" s="1631" t="s">
        <v>56</v>
      </c>
      <c r="B1546" s="1795">
        <v>45493.0</v>
      </c>
      <c r="C1546" s="1185" t="s">
        <v>301</v>
      </c>
      <c r="D1546" s="203" t="s">
        <v>18864</v>
      </c>
      <c r="E1546" s="1633"/>
      <c r="F1546" s="1633">
        <v>2144.0</v>
      </c>
      <c r="G1546" s="1633" t="s">
        <v>10646</v>
      </c>
      <c r="H1546" s="1633" t="s">
        <v>19040</v>
      </c>
      <c r="I1546" s="1633" t="s">
        <v>19068</v>
      </c>
      <c r="J1546" s="1633" t="s">
        <v>19069</v>
      </c>
      <c r="K1546" s="1633" t="s">
        <v>19070</v>
      </c>
      <c r="L1546" s="1634" t="s">
        <v>19071</v>
      </c>
      <c r="M1546" s="1635" t="s">
        <v>11800</v>
      </c>
      <c r="N1546" s="1636" t="s">
        <v>19072</v>
      </c>
      <c r="O1546" s="1636"/>
      <c r="P1546" s="1636"/>
      <c r="Q1546" s="1678"/>
      <c r="R1546" s="1648"/>
      <c r="S1546" s="1650"/>
      <c r="T1546" s="1678"/>
      <c r="U1546" s="1648"/>
      <c r="V1546" s="1648"/>
      <c r="W1546" s="1648"/>
      <c r="X1546" s="1648"/>
      <c r="Y1546" s="1649"/>
      <c r="Z1546" s="1650"/>
      <c r="AA1546" s="1679" t="s">
        <v>19073</v>
      </c>
      <c r="AB1546" s="1680"/>
    </row>
    <row r="1547" ht="33.75" customHeight="1">
      <c r="A1547" s="1725" t="s">
        <v>87</v>
      </c>
      <c r="B1547" s="1657"/>
      <c r="C1547" s="1185" t="s">
        <v>301</v>
      </c>
      <c r="D1547" s="1657"/>
      <c r="E1547" s="1657"/>
      <c r="F1547" s="1657">
        <v>2145.0</v>
      </c>
      <c r="G1547" s="1658" t="s">
        <v>10646</v>
      </c>
      <c r="H1547" s="1657" t="s">
        <v>19040</v>
      </c>
      <c r="I1547" s="1657" t="s">
        <v>19074</v>
      </c>
      <c r="J1547" s="1657" t="s">
        <v>19075</v>
      </c>
      <c r="K1547" s="1657">
        <v>8.01104504E8</v>
      </c>
      <c r="L1547" s="1659" t="s">
        <v>19076</v>
      </c>
      <c r="M1547" s="1660" t="s">
        <v>11800</v>
      </c>
      <c r="N1547" s="1661" t="s">
        <v>19077</v>
      </c>
      <c r="O1547" s="1661"/>
      <c r="P1547" s="1662"/>
      <c r="Q1547" s="1674"/>
      <c r="R1547" s="1666"/>
      <c r="S1547" s="1668"/>
      <c r="T1547" s="1674"/>
      <c r="U1547" s="1666"/>
      <c r="V1547" s="1666"/>
      <c r="W1547" s="1666"/>
      <c r="X1547" s="1666"/>
      <c r="Y1547" s="1667"/>
      <c r="Z1547" s="1668"/>
      <c r="AA1547" s="1675" t="s">
        <v>18429</v>
      </c>
      <c r="AB1547" s="1676"/>
    </row>
    <row r="1548" ht="33.75" customHeight="1">
      <c r="A1548" s="1340" t="s">
        <v>35</v>
      </c>
      <c r="B1548" s="1821">
        <v>45513.0</v>
      </c>
      <c r="C1548" s="1801" t="s">
        <v>301</v>
      </c>
      <c r="D1548" s="1799" t="s">
        <v>5529</v>
      </c>
      <c r="E1548" s="1657"/>
      <c r="F1548" s="1657">
        <v>2146.0</v>
      </c>
      <c r="G1548" s="1658" t="s">
        <v>10646</v>
      </c>
      <c r="H1548" s="1657" t="s">
        <v>19040</v>
      </c>
      <c r="I1548" s="1657" t="s">
        <v>19078</v>
      </c>
      <c r="J1548" s="1657" t="s">
        <v>19079</v>
      </c>
      <c r="K1548" s="1657" t="s">
        <v>19080</v>
      </c>
      <c r="L1548" s="1659" t="s">
        <v>19081</v>
      </c>
      <c r="M1548" s="1660" t="s">
        <v>11800</v>
      </c>
      <c r="N1548" s="1661" t="s">
        <v>19082</v>
      </c>
      <c r="O1548" s="1661"/>
      <c r="P1548" s="1662"/>
      <c r="Q1548" s="1674"/>
      <c r="R1548" s="1666"/>
      <c r="S1548" s="1668"/>
      <c r="T1548" s="1674"/>
      <c r="U1548" s="1666"/>
      <c r="V1548" s="1666"/>
      <c r="W1548" s="1666"/>
      <c r="X1548" s="1666"/>
      <c r="Y1548" s="1667"/>
      <c r="Z1548" s="1668"/>
      <c r="AA1548" s="1675"/>
      <c r="AB1548" s="1676"/>
    </row>
    <row r="1549" ht="33.75" customHeight="1">
      <c r="A1549" s="1340" t="s">
        <v>56</v>
      </c>
      <c r="B1549" s="1657"/>
      <c r="C1549" s="1801"/>
      <c r="D1549" s="1793"/>
      <c r="E1549" s="1657"/>
      <c r="F1549" s="1657">
        <v>2147.0</v>
      </c>
      <c r="G1549" s="1658" t="s">
        <v>10646</v>
      </c>
      <c r="H1549" s="1657" t="s">
        <v>19040</v>
      </c>
      <c r="I1549" s="1657" t="s">
        <v>19083</v>
      </c>
      <c r="J1549" s="1657" t="s">
        <v>19084</v>
      </c>
      <c r="K1549" s="1657" t="s">
        <v>19085</v>
      </c>
      <c r="L1549" s="1659" t="s">
        <v>19086</v>
      </c>
      <c r="M1549" s="1660" t="s">
        <v>11800</v>
      </c>
      <c r="N1549" s="1661" t="s">
        <v>19087</v>
      </c>
      <c r="O1549" s="1661"/>
      <c r="P1549" s="1662"/>
      <c r="Q1549" s="1674"/>
      <c r="R1549" s="1666"/>
      <c r="S1549" s="1668"/>
      <c r="T1549" s="1674"/>
      <c r="U1549" s="1666"/>
      <c r="V1549" s="1666"/>
      <c r="W1549" s="1666"/>
      <c r="X1549" s="1666"/>
      <c r="Y1549" s="1667"/>
      <c r="Z1549" s="1668"/>
      <c r="AA1549" s="1675"/>
      <c r="AB1549" s="1676"/>
    </row>
    <row r="1550" ht="33.75" customHeight="1">
      <c r="A1550" s="1725" t="s">
        <v>87</v>
      </c>
      <c r="B1550" s="1657"/>
      <c r="C1550" s="1185" t="s">
        <v>301</v>
      </c>
      <c r="D1550" s="1657"/>
      <c r="E1550" s="1657"/>
      <c r="F1550" s="1657">
        <v>2148.0</v>
      </c>
      <c r="G1550" s="1658" t="s">
        <v>10646</v>
      </c>
      <c r="H1550" s="1657" t="s">
        <v>19088</v>
      </c>
      <c r="I1550" s="1657" t="s">
        <v>19089</v>
      </c>
      <c r="J1550" s="1657" t="s">
        <v>19090</v>
      </c>
      <c r="K1550" s="1657" t="s">
        <v>19091</v>
      </c>
      <c r="L1550" s="1659" t="s">
        <v>19092</v>
      </c>
      <c r="M1550" s="1660" t="s">
        <v>11800</v>
      </c>
      <c r="N1550" s="1661" t="s">
        <v>19093</v>
      </c>
      <c r="O1550" s="1661"/>
      <c r="P1550" s="1662"/>
      <c r="Q1550" s="1674"/>
      <c r="R1550" s="1666"/>
      <c r="S1550" s="1668"/>
      <c r="T1550" s="1674"/>
      <c r="U1550" s="1666"/>
      <c r="V1550" s="1666"/>
      <c r="W1550" s="1666"/>
      <c r="X1550" s="1666"/>
      <c r="Y1550" s="1667"/>
      <c r="Z1550" s="1668"/>
      <c r="AA1550" s="1675"/>
      <c r="AB1550" s="1676"/>
    </row>
    <row r="1551" ht="33.75" customHeight="1">
      <c r="A1551" s="1340" t="s">
        <v>35</v>
      </c>
      <c r="B1551" s="1821">
        <v>45513.0</v>
      </c>
      <c r="C1551" s="1801" t="s">
        <v>301</v>
      </c>
      <c r="D1551" s="1799" t="s">
        <v>5529</v>
      </c>
      <c r="E1551" s="1657"/>
      <c r="F1551" s="1657">
        <v>2149.0</v>
      </c>
      <c r="G1551" s="1658" t="s">
        <v>10646</v>
      </c>
      <c r="H1551" s="1657" t="s">
        <v>19088</v>
      </c>
      <c r="I1551" s="1657" t="s">
        <v>19094</v>
      </c>
      <c r="J1551" s="1657" t="s">
        <v>19095</v>
      </c>
      <c r="K1551" s="1657" t="s">
        <v>19096</v>
      </c>
      <c r="L1551" s="1659" t="s">
        <v>19097</v>
      </c>
      <c r="M1551" s="1660" t="s">
        <v>11800</v>
      </c>
      <c r="N1551" s="1661" t="s">
        <v>19098</v>
      </c>
      <c r="O1551" s="1661"/>
      <c r="P1551" s="1662"/>
      <c r="Q1551" s="1674"/>
      <c r="R1551" s="1666"/>
      <c r="S1551" s="1668"/>
      <c r="T1551" s="1674"/>
      <c r="U1551" s="1666"/>
      <c r="V1551" s="1666"/>
      <c r="W1551" s="1666"/>
      <c r="X1551" s="1666"/>
      <c r="Y1551" s="1667"/>
      <c r="Z1551" s="1668"/>
      <c r="AA1551" s="1675"/>
      <c r="AB1551" s="1676"/>
    </row>
    <row r="1552" ht="33.75" customHeight="1">
      <c r="A1552" s="1631" t="s">
        <v>56</v>
      </c>
      <c r="B1552" s="1795">
        <v>45493.0</v>
      </c>
      <c r="C1552" s="1185" t="s">
        <v>301</v>
      </c>
      <c r="D1552" s="203" t="s">
        <v>1544</v>
      </c>
      <c r="E1552" s="1633"/>
      <c r="F1552" s="1633">
        <v>2150.0</v>
      </c>
      <c r="G1552" s="1633" t="s">
        <v>10646</v>
      </c>
      <c r="H1552" s="1633" t="s">
        <v>19088</v>
      </c>
      <c r="I1552" s="1633" t="s">
        <v>19099</v>
      </c>
      <c r="J1552" s="1633" t="s">
        <v>19100</v>
      </c>
      <c r="K1552" s="1633" t="s">
        <v>19101</v>
      </c>
      <c r="L1552" s="1634" t="s">
        <v>19102</v>
      </c>
      <c r="M1552" s="1635" t="s">
        <v>11800</v>
      </c>
      <c r="N1552" s="1636" t="s">
        <v>19103</v>
      </c>
      <c r="O1552" s="1636"/>
      <c r="P1552" s="1636"/>
      <c r="Q1552" s="1678"/>
      <c r="R1552" s="1648"/>
      <c r="S1552" s="1650"/>
      <c r="T1552" s="1678"/>
      <c r="U1552" s="1648"/>
      <c r="V1552" s="1648"/>
      <c r="W1552" s="1648"/>
      <c r="X1552" s="1648"/>
      <c r="Y1552" s="1649"/>
      <c r="Z1552" s="1650"/>
      <c r="AA1552" s="1679"/>
      <c r="AB1552" s="1680"/>
    </row>
    <row r="1553" ht="33.75" customHeight="1">
      <c r="A1553" s="1725" t="s">
        <v>87</v>
      </c>
      <c r="B1553" s="1657"/>
      <c r="C1553" s="1185" t="s">
        <v>301</v>
      </c>
      <c r="D1553" s="1657"/>
      <c r="E1553" s="1657"/>
      <c r="F1553" s="1657">
        <v>2151.0</v>
      </c>
      <c r="G1553" s="1658" t="s">
        <v>10646</v>
      </c>
      <c r="H1553" s="1657" t="s">
        <v>19088</v>
      </c>
      <c r="I1553" s="1657" t="s">
        <v>19104</v>
      </c>
      <c r="J1553" s="1657" t="s">
        <v>19105</v>
      </c>
      <c r="K1553" s="1657" t="s">
        <v>19106</v>
      </c>
      <c r="L1553" s="1659" t="s">
        <v>19107</v>
      </c>
      <c r="M1553" s="1660" t="s">
        <v>11800</v>
      </c>
      <c r="N1553" s="1661" t="s">
        <v>19108</v>
      </c>
      <c r="O1553" s="1661"/>
      <c r="P1553" s="1662"/>
      <c r="Q1553" s="1674"/>
      <c r="R1553" s="1666"/>
      <c r="S1553" s="1668"/>
      <c r="T1553" s="1674"/>
      <c r="U1553" s="1666"/>
      <c r="V1553" s="1666"/>
      <c r="W1553" s="1666"/>
      <c r="X1553" s="1666"/>
      <c r="Y1553" s="1667"/>
      <c r="Z1553" s="1668"/>
      <c r="AA1553" s="1675" t="s">
        <v>19109</v>
      </c>
      <c r="AB1553" s="1676"/>
    </row>
    <row r="1554" ht="33.75" customHeight="1">
      <c r="A1554" s="1340" t="s">
        <v>35</v>
      </c>
      <c r="B1554" s="1821">
        <v>45513.0</v>
      </c>
      <c r="C1554" s="1801" t="s">
        <v>301</v>
      </c>
      <c r="D1554" s="1799" t="s">
        <v>19110</v>
      </c>
      <c r="E1554" s="1657"/>
      <c r="F1554" s="1657">
        <v>2152.0</v>
      </c>
      <c r="G1554" s="1658" t="s">
        <v>10646</v>
      </c>
      <c r="H1554" s="1657" t="s">
        <v>19088</v>
      </c>
      <c r="I1554" s="1657" t="s">
        <v>19111</v>
      </c>
      <c r="J1554" s="1657" t="s">
        <v>19112</v>
      </c>
      <c r="K1554" s="1657" t="s">
        <v>19113</v>
      </c>
      <c r="L1554" s="1659" t="s">
        <v>19114</v>
      </c>
      <c r="M1554" s="1660" t="s">
        <v>11800</v>
      </c>
      <c r="N1554" s="1661"/>
      <c r="O1554" s="1661"/>
      <c r="P1554" s="1662"/>
      <c r="Q1554" s="1674"/>
      <c r="R1554" s="1666"/>
      <c r="S1554" s="1668"/>
      <c r="T1554" s="1674"/>
      <c r="U1554" s="1666"/>
      <c r="V1554" s="1666"/>
      <c r="W1554" s="1666"/>
      <c r="X1554" s="1666"/>
      <c r="Y1554" s="1667"/>
      <c r="Z1554" s="1668"/>
      <c r="AA1554" s="1675" t="s">
        <v>18429</v>
      </c>
      <c r="AB1554" s="1676"/>
    </row>
    <row r="1555" ht="33.75" customHeight="1">
      <c r="A1555" s="1340" t="s">
        <v>56</v>
      </c>
      <c r="B1555" s="1794">
        <v>45493.0</v>
      </c>
      <c r="C1555" s="1801" t="s">
        <v>6258</v>
      </c>
      <c r="D1555" s="182" t="s">
        <v>19115</v>
      </c>
      <c r="E1555" s="1657"/>
      <c r="F1555" s="1657">
        <v>2153.0</v>
      </c>
      <c r="G1555" s="1658" t="s">
        <v>10646</v>
      </c>
      <c r="H1555" s="1657" t="s">
        <v>19088</v>
      </c>
      <c r="I1555" s="1657" t="s">
        <v>19116</v>
      </c>
      <c r="J1555" s="1657" t="s">
        <v>19117</v>
      </c>
      <c r="K1555" s="1657" t="s">
        <v>19118</v>
      </c>
      <c r="L1555" s="1659" t="s">
        <v>19119</v>
      </c>
      <c r="M1555" s="1660" t="s">
        <v>11800</v>
      </c>
      <c r="N1555" s="1661" t="s">
        <v>19120</v>
      </c>
      <c r="O1555" s="1661"/>
      <c r="P1555" s="1662"/>
      <c r="Q1555" s="1674"/>
      <c r="R1555" s="1666"/>
      <c r="S1555" s="1668"/>
      <c r="T1555" s="1674"/>
      <c r="U1555" s="1666"/>
      <c r="V1555" s="1666"/>
      <c r="W1555" s="1666"/>
      <c r="X1555" s="1666"/>
      <c r="Y1555" s="1667"/>
      <c r="Z1555" s="1668"/>
      <c r="AA1555" s="1675"/>
      <c r="AB1555" s="1676"/>
    </row>
    <row r="1556" ht="33.75" customHeight="1">
      <c r="A1556" s="1725" t="s">
        <v>87</v>
      </c>
      <c r="B1556" s="1657"/>
      <c r="C1556" s="1185" t="s">
        <v>301</v>
      </c>
      <c r="D1556" s="1657"/>
      <c r="E1556" s="1657"/>
      <c r="F1556" s="1657">
        <v>2154.0</v>
      </c>
      <c r="G1556" s="1658" t="s">
        <v>10646</v>
      </c>
      <c r="H1556" s="1657" t="s">
        <v>19121</v>
      </c>
      <c r="I1556" s="1657" t="s">
        <v>19122</v>
      </c>
      <c r="J1556" s="1657" t="s">
        <v>19123</v>
      </c>
      <c r="K1556" s="1657" t="s">
        <v>19124</v>
      </c>
      <c r="L1556" s="1659" t="s">
        <v>19125</v>
      </c>
      <c r="M1556" s="1660" t="s">
        <v>11800</v>
      </c>
      <c r="N1556" s="1661" t="s">
        <v>19126</v>
      </c>
      <c r="O1556" s="1661"/>
      <c r="P1556" s="1662"/>
      <c r="Q1556" s="1674"/>
      <c r="R1556" s="1666"/>
      <c r="S1556" s="1668"/>
      <c r="T1556" s="1674"/>
      <c r="U1556" s="1666"/>
      <c r="V1556" s="1666"/>
      <c r="W1556" s="1666"/>
      <c r="X1556" s="1666"/>
      <c r="Y1556" s="1667"/>
      <c r="Z1556" s="1668"/>
      <c r="AA1556" s="1675"/>
      <c r="AB1556" s="1676"/>
    </row>
    <row r="1557" ht="33.75" customHeight="1">
      <c r="A1557" s="1340" t="s">
        <v>35</v>
      </c>
      <c r="B1557" s="1821">
        <v>45513.0</v>
      </c>
      <c r="C1557" s="1801" t="s">
        <v>301</v>
      </c>
      <c r="D1557" s="1799" t="s">
        <v>5538</v>
      </c>
      <c r="E1557" s="1657"/>
      <c r="F1557" s="1657">
        <v>2155.0</v>
      </c>
      <c r="G1557" s="1658" t="s">
        <v>10646</v>
      </c>
      <c r="H1557" s="1657" t="s">
        <v>19121</v>
      </c>
      <c r="I1557" s="1657" t="s">
        <v>19127</v>
      </c>
      <c r="J1557" s="1657" t="s">
        <v>19128</v>
      </c>
      <c r="K1557" s="1657" t="s">
        <v>19129</v>
      </c>
      <c r="L1557" s="1659" t="s">
        <v>19130</v>
      </c>
      <c r="M1557" s="1660" t="s">
        <v>11800</v>
      </c>
      <c r="N1557" s="1661" t="s">
        <v>19131</v>
      </c>
      <c r="O1557" s="1661"/>
      <c r="P1557" s="1662"/>
      <c r="Q1557" s="1674"/>
      <c r="R1557" s="1666"/>
      <c r="S1557" s="1668"/>
      <c r="T1557" s="1674"/>
      <c r="U1557" s="1666"/>
      <c r="V1557" s="1666"/>
      <c r="W1557" s="1666"/>
      <c r="X1557" s="1666"/>
      <c r="Y1557" s="1667"/>
      <c r="Z1557" s="1668"/>
      <c r="AA1557" s="1675"/>
      <c r="AB1557" s="1676"/>
    </row>
    <row r="1558" ht="33.75" customHeight="1">
      <c r="A1558" s="1631" t="s">
        <v>56</v>
      </c>
      <c r="B1558" s="1795">
        <v>45493.0</v>
      </c>
      <c r="C1558" s="1185" t="s">
        <v>301</v>
      </c>
      <c r="D1558" s="203" t="s">
        <v>18864</v>
      </c>
      <c r="E1558" s="1633"/>
      <c r="F1558" s="1633">
        <v>2156.0</v>
      </c>
      <c r="G1558" s="1633" t="s">
        <v>10646</v>
      </c>
      <c r="H1558" s="1633" t="s">
        <v>19121</v>
      </c>
      <c r="I1558" s="1633" t="s">
        <v>19132</v>
      </c>
      <c r="J1558" s="1633" t="s">
        <v>19133</v>
      </c>
      <c r="K1558" s="1633" t="s">
        <v>19134</v>
      </c>
      <c r="L1558" s="1634" t="s">
        <v>19135</v>
      </c>
      <c r="M1558" s="1635" t="s">
        <v>11800</v>
      </c>
      <c r="N1558" s="1636" t="s">
        <v>19136</v>
      </c>
      <c r="O1558" s="1636"/>
      <c r="P1558" s="1636"/>
      <c r="Q1558" s="1678"/>
      <c r="R1558" s="1648"/>
      <c r="S1558" s="1650"/>
      <c r="T1558" s="1678"/>
      <c r="U1558" s="1648"/>
      <c r="V1558" s="1648"/>
      <c r="W1558" s="1648"/>
      <c r="X1558" s="1648"/>
      <c r="Y1558" s="1649"/>
      <c r="Z1558" s="1650"/>
      <c r="AA1558" s="1679"/>
      <c r="AB1558" s="1680"/>
    </row>
    <row r="1559" ht="33.75" customHeight="1">
      <c r="A1559" s="1725" t="s">
        <v>87</v>
      </c>
      <c r="B1559" s="1657"/>
      <c r="C1559" s="1185" t="s">
        <v>301</v>
      </c>
      <c r="D1559" s="1657"/>
      <c r="E1559" s="1657"/>
      <c r="F1559" s="1657">
        <v>2157.0</v>
      </c>
      <c r="G1559" s="1658" t="s">
        <v>10646</v>
      </c>
      <c r="H1559" s="1657" t="s">
        <v>19121</v>
      </c>
      <c r="I1559" s="1657" t="s">
        <v>19137</v>
      </c>
      <c r="J1559" s="1657" t="s">
        <v>19138</v>
      </c>
      <c r="K1559" s="1657" t="s">
        <v>19139</v>
      </c>
      <c r="L1559" s="1659" t="s">
        <v>19140</v>
      </c>
      <c r="M1559" s="1660" t="s">
        <v>11800</v>
      </c>
      <c r="N1559" s="1661"/>
      <c r="O1559" s="1661"/>
      <c r="P1559" s="1662"/>
      <c r="Q1559" s="1674"/>
      <c r="R1559" s="1666"/>
      <c r="S1559" s="1668"/>
      <c r="T1559" s="1674"/>
      <c r="U1559" s="1666"/>
      <c r="V1559" s="1666"/>
      <c r="W1559" s="1666"/>
      <c r="X1559" s="1666"/>
      <c r="Y1559" s="1667"/>
      <c r="Z1559" s="1668"/>
      <c r="AA1559" s="1675"/>
      <c r="AB1559" s="1676"/>
    </row>
    <row r="1560" ht="33.75" customHeight="1">
      <c r="A1560" s="1340" t="s">
        <v>35</v>
      </c>
      <c r="B1560" s="1821">
        <v>45513.0</v>
      </c>
      <c r="C1560" s="1801" t="s">
        <v>301</v>
      </c>
      <c r="D1560" s="1799" t="s">
        <v>19141</v>
      </c>
      <c r="E1560" s="1657"/>
      <c r="F1560" s="1657">
        <v>2158.0</v>
      </c>
      <c r="G1560" s="1658" t="s">
        <v>10646</v>
      </c>
      <c r="H1560" s="1657" t="s">
        <v>19121</v>
      </c>
      <c r="I1560" s="1657" t="s">
        <v>19142</v>
      </c>
      <c r="J1560" s="1657" t="s">
        <v>19143</v>
      </c>
      <c r="K1560" s="1657" t="s">
        <v>19144</v>
      </c>
      <c r="L1560" s="1659" t="s">
        <v>19145</v>
      </c>
      <c r="M1560" s="1660" t="s">
        <v>11800</v>
      </c>
      <c r="N1560" s="1661"/>
      <c r="O1560" s="1661"/>
      <c r="P1560" s="1662"/>
      <c r="Q1560" s="1674"/>
      <c r="R1560" s="1666"/>
      <c r="S1560" s="1668"/>
      <c r="T1560" s="1674"/>
      <c r="U1560" s="1666"/>
      <c r="V1560" s="1666"/>
      <c r="W1560" s="1666"/>
      <c r="X1560" s="1666"/>
      <c r="Y1560" s="1667"/>
      <c r="Z1560" s="1668"/>
      <c r="AA1560" s="1675" t="s">
        <v>14364</v>
      </c>
      <c r="AB1560" s="1676"/>
    </row>
    <row r="1561" ht="33.75" customHeight="1">
      <c r="A1561" s="1631" t="s">
        <v>56</v>
      </c>
      <c r="B1561" s="1795">
        <v>45497.0</v>
      </c>
      <c r="C1561" s="1185" t="s">
        <v>301</v>
      </c>
      <c r="D1561" s="203" t="s">
        <v>1544</v>
      </c>
      <c r="E1561" s="1633"/>
      <c r="F1561" s="1633">
        <v>2159.0</v>
      </c>
      <c r="G1561" s="1633" t="s">
        <v>10646</v>
      </c>
      <c r="H1561" s="1633" t="s">
        <v>19121</v>
      </c>
      <c r="I1561" s="1633" t="s">
        <v>19146</v>
      </c>
      <c r="J1561" s="1633" t="s">
        <v>19147</v>
      </c>
      <c r="K1561" s="1633" t="s">
        <v>19148</v>
      </c>
      <c r="L1561" s="1634" t="s">
        <v>19149</v>
      </c>
      <c r="M1561" s="1635" t="s">
        <v>11800</v>
      </c>
      <c r="N1561" s="1636" t="s">
        <v>19150</v>
      </c>
      <c r="O1561" s="1636"/>
      <c r="P1561" s="1636"/>
      <c r="Q1561" s="1678"/>
      <c r="R1561" s="1648"/>
      <c r="S1561" s="1650"/>
      <c r="T1561" s="1678"/>
      <c r="U1561" s="1648"/>
      <c r="V1561" s="1648"/>
      <c r="W1561" s="1648"/>
      <c r="X1561" s="1648"/>
      <c r="Y1561" s="1649"/>
      <c r="Z1561" s="1650"/>
      <c r="AA1561" s="1679" t="s">
        <v>18429</v>
      </c>
      <c r="AB1561" s="1680"/>
    </row>
    <row r="1562" ht="33.75" customHeight="1">
      <c r="A1562" s="1725" t="s">
        <v>87</v>
      </c>
      <c r="B1562" s="1657"/>
      <c r="C1562" s="1185" t="s">
        <v>301</v>
      </c>
      <c r="D1562" s="1657"/>
      <c r="E1562" s="1657"/>
      <c r="F1562" s="1657">
        <v>2160.0</v>
      </c>
      <c r="G1562" s="1658" t="s">
        <v>10646</v>
      </c>
      <c r="H1562" s="1657" t="s">
        <v>19121</v>
      </c>
      <c r="I1562" s="1657" t="s">
        <v>19151</v>
      </c>
      <c r="J1562" s="1657" t="s">
        <v>19152</v>
      </c>
      <c r="K1562" s="1657" t="s">
        <v>19153</v>
      </c>
      <c r="L1562" s="1659" t="s">
        <v>19154</v>
      </c>
      <c r="M1562" s="1660" t="s">
        <v>11800</v>
      </c>
      <c r="N1562" s="1661" t="s">
        <v>19155</v>
      </c>
      <c r="O1562" s="1661"/>
      <c r="P1562" s="1662"/>
      <c r="Q1562" s="1674"/>
      <c r="R1562" s="1666"/>
      <c r="S1562" s="1668"/>
      <c r="T1562" s="1674"/>
      <c r="U1562" s="1666"/>
      <c r="V1562" s="1666"/>
      <c r="W1562" s="1666"/>
      <c r="X1562" s="1666"/>
      <c r="Y1562" s="1667"/>
      <c r="Z1562" s="1668"/>
      <c r="AA1562" s="1675"/>
      <c r="AB1562" s="1676"/>
    </row>
    <row r="1563" ht="33.75" customHeight="1">
      <c r="A1563" s="1340" t="s">
        <v>35</v>
      </c>
      <c r="B1563" s="1821">
        <v>45513.0</v>
      </c>
      <c r="C1563" s="1801" t="s">
        <v>301</v>
      </c>
      <c r="D1563" s="1799" t="s">
        <v>19156</v>
      </c>
      <c r="E1563" s="1657"/>
      <c r="F1563" s="1657">
        <v>2161.0</v>
      </c>
      <c r="G1563" s="1658" t="s">
        <v>10646</v>
      </c>
      <c r="H1563" s="1657" t="s">
        <v>19121</v>
      </c>
      <c r="I1563" s="1657" t="s">
        <v>19157</v>
      </c>
      <c r="J1563" s="1657" t="s">
        <v>19158</v>
      </c>
      <c r="K1563" s="1657" t="s">
        <v>19159</v>
      </c>
      <c r="L1563" s="1659" t="s">
        <v>19160</v>
      </c>
      <c r="M1563" s="1660" t="s">
        <v>11800</v>
      </c>
      <c r="N1563" s="1661" t="s">
        <v>19161</v>
      </c>
      <c r="O1563" s="1661"/>
      <c r="P1563" s="1662"/>
      <c r="Q1563" s="1674"/>
      <c r="R1563" s="1666"/>
      <c r="S1563" s="1668"/>
      <c r="T1563" s="1674"/>
      <c r="U1563" s="1666"/>
      <c r="V1563" s="1666"/>
      <c r="W1563" s="1666"/>
      <c r="X1563" s="1666"/>
      <c r="Y1563" s="1667"/>
      <c r="Z1563" s="1668"/>
      <c r="AA1563" s="1675"/>
      <c r="AB1563" s="1676"/>
    </row>
    <row r="1564" ht="33.75" customHeight="1">
      <c r="A1564" s="1631" t="s">
        <v>56</v>
      </c>
      <c r="B1564" s="1795">
        <v>45497.0</v>
      </c>
      <c r="C1564" s="1185" t="s">
        <v>301</v>
      </c>
      <c r="D1564" s="203" t="s">
        <v>18864</v>
      </c>
      <c r="E1564" s="1633"/>
      <c r="F1564" s="1633">
        <v>2162.0</v>
      </c>
      <c r="G1564" s="1633" t="s">
        <v>10646</v>
      </c>
      <c r="H1564" s="1633" t="s">
        <v>19121</v>
      </c>
      <c r="I1564" s="1633" t="s">
        <v>19162</v>
      </c>
      <c r="J1564" s="1633" t="s">
        <v>19163</v>
      </c>
      <c r="K1564" s="1633" t="s">
        <v>19164</v>
      </c>
      <c r="L1564" s="1634" t="s">
        <v>19165</v>
      </c>
      <c r="M1564" s="1635" t="s">
        <v>11800</v>
      </c>
      <c r="N1564" s="1636"/>
      <c r="O1564" s="1636"/>
      <c r="P1564" s="1636"/>
      <c r="Q1564" s="1678"/>
      <c r="R1564" s="1648"/>
      <c r="S1564" s="1650"/>
      <c r="T1564" s="1678"/>
      <c r="U1564" s="1648"/>
      <c r="V1564" s="1648"/>
      <c r="W1564" s="1648"/>
      <c r="X1564" s="1648"/>
      <c r="Y1564" s="1649"/>
      <c r="Z1564" s="1650"/>
      <c r="AA1564" s="1679"/>
      <c r="AB1564" s="1680"/>
    </row>
    <row r="1565" ht="33.75" customHeight="1">
      <c r="A1565" s="1725" t="s">
        <v>87</v>
      </c>
      <c r="B1565" s="1657"/>
      <c r="C1565" s="1185" t="s">
        <v>301</v>
      </c>
      <c r="D1565" s="1657"/>
      <c r="E1565" s="1657"/>
      <c r="F1565" s="1657">
        <v>2163.0</v>
      </c>
      <c r="G1565" s="1658" t="s">
        <v>10646</v>
      </c>
      <c r="H1565" s="1657" t="s">
        <v>19166</v>
      </c>
      <c r="I1565" s="1657" t="s">
        <v>19167</v>
      </c>
      <c r="J1565" s="1657" t="s">
        <v>19168</v>
      </c>
      <c r="K1565" s="1657" t="s">
        <v>10388</v>
      </c>
      <c r="L1565" s="1659" t="s">
        <v>10389</v>
      </c>
      <c r="M1565" s="1660" t="s">
        <v>11800</v>
      </c>
      <c r="N1565" s="1661" t="s">
        <v>19169</v>
      </c>
      <c r="O1565" s="1661"/>
      <c r="P1565" s="1662"/>
      <c r="Q1565" s="1674"/>
      <c r="R1565" s="1666"/>
      <c r="S1565" s="1668"/>
      <c r="T1565" s="1674"/>
      <c r="U1565" s="1666"/>
      <c r="V1565" s="1666"/>
      <c r="W1565" s="1666"/>
      <c r="X1565" s="1666"/>
      <c r="Y1565" s="1667"/>
      <c r="Z1565" s="1668"/>
      <c r="AA1565" s="1675"/>
      <c r="AB1565" s="1676"/>
    </row>
    <row r="1566" ht="33.75" customHeight="1">
      <c r="A1566" s="1340" t="s">
        <v>35</v>
      </c>
      <c r="B1566" s="1821">
        <v>45513.0</v>
      </c>
      <c r="C1566" s="1801" t="s">
        <v>301</v>
      </c>
      <c r="D1566" s="1799" t="s">
        <v>19170</v>
      </c>
      <c r="E1566" s="1657"/>
      <c r="F1566" s="1657">
        <v>2164.0</v>
      </c>
      <c r="G1566" s="1658" t="s">
        <v>10646</v>
      </c>
      <c r="H1566" s="1657" t="s">
        <v>19166</v>
      </c>
      <c r="I1566" s="1657" t="s">
        <v>19171</v>
      </c>
      <c r="J1566" s="1657" t="s">
        <v>19172</v>
      </c>
      <c r="K1566" s="1657" t="s">
        <v>19173</v>
      </c>
      <c r="L1566" s="1659" t="s">
        <v>19174</v>
      </c>
      <c r="M1566" s="1660" t="s">
        <v>11800</v>
      </c>
      <c r="N1566" s="1661" t="s">
        <v>19175</v>
      </c>
      <c r="O1566" s="1661"/>
      <c r="P1566" s="1662"/>
      <c r="Q1566" s="1674"/>
      <c r="R1566" s="1666"/>
      <c r="S1566" s="1668"/>
      <c r="T1566" s="1674"/>
      <c r="U1566" s="1666"/>
      <c r="V1566" s="1666"/>
      <c r="W1566" s="1666"/>
      <c r="X1566" s="1666"/>
      <c r="Y1566" s="1667"/>
      <c r="Z1566" s="1668"/>
      <c r="AA1566" s="1675"/>
      <c r="AB1566" s="1676"/>
    </row>
    <row r="1567" ht="33.75" customHeight="1">
      <c r="A1567" s="1631" t="s">
        <v>56</v>
      </c>
      <c r="B1567" s="1795">
        <v>45497.0</v>
      </c>
      <c r="C1567" s="1185" t="s">
        <v>301</v>
      </c>
      <c r="D1567" s="203" t="s">
        <v>1544</v>
      </c>
      <c r="E1567" s="1633"/>
      <c r="F1567" s="1633">
        <v>2165.0</v>
      </c>
      <c r="G1567" s="1633" t="s">
        <v>10646</v>
      </c>
      <c r="H1567" s="1633" t="s">
        <v>19166</v>
      </c>
      <c r="I1567" s="1633" t="s">
        <v>19176</v>
      </c>
      <c r="J1567" s="1633" t="s">
        <v>19177</v>
      </c>
      <c r="K1567" s="1633" t="s">
        <v>19178</v>
      </c>
      <c r="L1567" s="1634" t="s">
        <v>19179</v>
      </c>
      <c r="M1567" s="1635" t="s">
        <v>11800</v>
      </c>
      <c r="N1567" s="1636" t="s">
        <v>19180</v>
      </c>
      <c r="O1567" s="1636"/>
      <c r="P1567" s="1636"/>
      <c r="Q1567" s="1678"/>
      <c r="R1567" s="1648"/>
      <c r="S1567" s="1650"/>
      <c r="T1567" s="1678"/>
      <c r="U1567" s="1648"/>
      <c r="V1567" s="1648"/>
      <c r="W1567" s="1648"/>
      <c r="X1567" s="1648"/>
      <c r="Y1567" s="1649"/>
      <c r="Z1567" s="1650"/>
      <c r="AA1567" s="1679" t="s">
        <v>14364</v>
      </c>
      <c r="AB1567" s="1680"/>
    </row>
    <row r="1568" ht="33.75" customHeight="1">
      <c r="A1568" s="1725" t="s">
        <v>87</v>
      </c>
      <c r="B1568" s="1657"/>
      <c r="C1568" s="1185" t="s">
        <v>301</v>
      </c>
      <c r="D1568" s="1657"/>
      <c r="E1568" s="1657"/>
      <c r="F1568" s="1657">
        <v>2166.0</v>
      </c>
      <c r="G1568" s="1658" t="s">
        <v>10646</v>
      </c>
      <c r="H1568" s="1657" t="s">
        <v>19166</v>
      </c>
      <c r="I1568" s="1657" t="s">
        <v>19181</v>
      </c>
      <c r="J1568" s="1657" t="s">
        <v>19182</v>
      </c>
      <c r="K1568" s="1657" t="s">
        <v>19183</v>
      </c>
      <c r="L1568" s="1659" t="s">
        <v>19184</v>
      </c>
      <c r="M1568" s="1660" t="s">
        <v>11800</v>
      </c>
      <c r="N1568" s="1661" t="s">
        <v>19185</v>
      </c>
      <c r="O1568" s="1661"/>
      <c r="P1568" s="1662"/>
      <c r="Q1568" s="1674"/>
      <c r="R1568" s="1666"/>
      <c r="S1568" s="1668"/>
      <c r="T1568" s="1674"/>
      <c r="U1568" s="1666"/>
      <c r="V1568" s="1666"/>
      <c r="W1568" s="1666"/>
      <c r="X1568" s="1666"/>
      <c r="Y1568" s="1667"/>
      <c r="Z1568" s="1668"/>
      <c r="AA1568" s="1675" t="s">
        <v>19186</v>
      </c>
      <c r="AB1568" s="1676"/>
    </row>
    <row r="1569" ht="33.75" customHeight="1">
      <c r="A1569" s="1340" t="s">
        <v>35</v>
      </c>
      <c r="B1569" s="1821">
        <v>45513.0</v>
      </c>
      <c r="C1569" s="1801" t="s">
        <v>301</v>
      </c>
      <c r="D1569" s="1799" t="s">
        <v>13544</v>
      </c>
      <c r="E1569" s="1657"/>
      <c r="F1569" s="1657">
        <v>2167.0</v>
      </c>
      <c r="G1569" s="1658" t="s">
        <v>10646</v>
      </c>
      <c r="H1569" s="1657" t="s">
        <v>19166</v>
      </c>
      <c r="I1569" s="1657" t="s">
        <v>19187</v>
      </c>
      <c r="J1569" s="1657" t="s">
        <v>19188</v>
      </c>
      <c r="K1569" s="1657" t="s">
        <v>19189</v>
      </c>
      <c r="L1569" s="1659" t="s">
        <v>19190</v>
      </c>
      <c r="M1569" s="1660" t="s">
        <v>11800</v>
      </c>
      <c r="N1569" s="1661" t="s">
        <v>19191</v>
      </c>
      <c r="O1569" s="1661"/>
      <c r="P1569" s="1662"/>
      <c r="Q1569" s="1674"/>
      <c r="R1569" s="1666"/>
      <c r="S1569" s="1668"/>
      <c r="T1569" s="1674"/>
      <c r="U1569" s="1666"/>
      <c r="V1569" s="1666"/>
      <c r="W1569" s="1666"/>
      <c r="X1569" s="1666"/>
      <c r="Y1569" s="1667"/>
      <c r="Z1569" s="1668"/>
      <c r="AA1569" s="1675"/>
      <c r="AB1569" s="1676"/>
    </row>
    <row r="1570" ht="33.75" customHeight="1">
      <c r="A1570" s="1631" t="s">
        <v>56</v>
      </c>
      <c r="B1570" s="1795">
        <v>45497.0</v>
      </c>
      <c r="C1570" s="1185" t="s">
        <v>301</v>
      </c>
      <c r="D1570" s="203" t="s">
        <v>1544</v>
      </c>
      <c r="E1570" s="1633"/>
      <c r="F1570" s="1633">
        <v>2168.0</v>
      </c>
      <c r="G1570" s="1633" t="s">
        <v>10646</v>
      </c>
      <c r="H1570" s="1633" t="s">
        <v>19166</v>
      </c>
      <c r="I1570" s="1633" t="s">
        <v>19192</v>
      </c>
      <c r="J1570" s="1633" t="s">
        <v>19193</v>
      </c>
      <c r="K1570" s="1633" t="s">
        <v>19194</v>
      </c>
      <c r="L1570" s="1634" t="s">
        <v>19195</v>
      </c>
      <c r="M1570" s="1635" t="s">
        <v>11800</v>
      </c>
      <c r="N1570" s="1636" t="s">
        <v>19196</v>
      </c>
      <c r="O1570" s="1636"/>
      <c r="P1570" s="1636"/>
      <c r="Q1570" s="1678"/>
      <c r="R1570" s="1648"/>
      <c r="S1570" s="1650"/>
      <c r="T1570" s="1678"/>
      <c r="U1570" s="1648"/>
      <c r="V1570" s="1648"/>
      <c r="W1570" s="1648"/>
      <c r="X1570" s="1648"/>
      <c r="Y1570" s="1649"/>
      <c r="Z1570" s="1650"/>
      <c r="AA1570" s="1679"/>
      <c r="AB1570" s="1680"/>
    </row>
    <row r="1571" ht="33.75" customHeight="1">
      <c r="A1571" s="1725" t="s">
        <v>87</v>
      </c>
      <c r="B1571" s="1657"/>
      <c r="C1571" s="1185" t="s">
        <v>301</v>
      </c>
      <c r="D1571" s="1657"/>
      <c r="E1571" s="1657"/>
      <c r="F1571" s="1657">
        <v>2169.0</v>
      </c>
      <c r="G1571" s="1658" t="s">
        <v>10646</v>
      </c>
      <c r="H1571" s="1657" t="s">
        <v>19166</v>
      </c>
      <c r="I1571" s="1657" t="s">
        <v>19197</v>
      </c>
      <c r="J1571" s="1657" t="s">
        <v>19198</v>
      </c>
      <c r="K1571" s="1657" t="s">
        <v>19199</v>
      </c>
      <c r="L1571" s="1659" t="s">
        <v>19200</v>
      </c>
      <c r="M1571" s="1660" t="s">
        <v>11800</v>
      </c>
      <c r="N1571" s="1661" t="s">
        <v>19201</v>
      </c>
      <c r="O1571" s="1661"/>
      <c r="P1571" s="1662"/>
      <c r="Q1571" s="1674"/>
      <c r="R1571" s="1666"/>
      <c r="S1571" s="1668"/>
      <c r="T1571" s="1674"/>
      <c r="U1571" s="1666"/>
      <c r="V1571" s="1666"/>
      <c r="W1571" s="1666"/>
      <c r="X1571" s="1666"/>
      <c r="Y1571" s="1667"/>
      <c r="Z1571" s="1668"/>
      <c r="AA1571" s="1675"/>
      <c r="AB1571" s="1676"/>
    </row>
    <row r="1572" ht="33.75" customHeight="1">
      <c r="A1572" s="1340" t="s">
        <v>35</v>
      </c>
      <c r="B1572" s="1821">
        <v>45513.0</v>
      </c>
      <c r="C1572" s="1801" t="s">
        <v>301</v>
      </c>
      <c r="D1572" s="1799" t="s">
        <v>19202</v>
      </c>
      <c r="E1572" s="1657"/>
      <c r="F1572" s="1657">
        <v>2170.0</v>
      </c>
      <c r="G1572" s="1658" t="s">
        <v>10646</v>
      </c>
      <c r="H1572" s="1657" t="s">
        <v>19166</v>
      </c>
      <c r="I1572" s="1657" t="s">
        <v>19203</v>
      </c>
      <c r="J1572" s="1657" t="s">
        <v>19204</v>
      </c>
      <c r="K1572" s="1657" t="s">
        <v>19205</v>
      </c>
      <c r="L1572" s="1659" t="s">
        <v>19206</v>
      </c>
      <c r="M1572" s="1660" t="s">
        <v>11800</v>
      </c>
      <c r="N1572" s="1661" t="s">
        <v>19207</v>
      </c>
      <c r="O1572" s="1661"/>
      <c r="P1572" s="1662"/>
      <c r="Q1572" s="1674"/>
      <c r="R1572" s="1666"/>
      <c r="S1572" s="1668"/>
      <c r="T1572" s="1674"/>
      <c r="U1572" s="1666"/>
      <c r="V1572" s="1666"/>
      <c r="W1572" s="1666"/>
      <c r="X1572" s="1666"/>
      <c r="Y1572" s="1667"/>
      <c r="Z1572" s="1668"/>
      <c r="AA1572" s="1675"/>
      <c r="AB1572" s="1676"/>
    </row>
    <row r="1573" ht="33.75" customHeight="1">
      <c r="A1573" s="1631" t="s">
        <v>56</v>
      </c>
      <c r="B1573" s="1795">
        <v>45497.0</v>
      </c>
      <c r="C1573" s="1185" t="s">
        <v>301</v>
      </c>
      <c r="D1573" s="203" t="s">
        <v>1544</v>
      </c>
      <c r="E1573" s="1633"/>
      <c r="F1573" s="1633">
        <v>2171.0</v>
      </c>
      <c r="G1573" s="1633" t="s">
        <v>10646</v>
      </c>
      <c r="H1573" s="1633" t="s">
        <v>19166</v>
      </c>
      <c r="I1573" s="1633" t="s">
        <v>19208</v>
      </c>
      <c r="J1573" s="1633" t="s">
        <v>19209</v>
      </c>
      <c r="K1573" s="1633" t="s">
        <v>19210</v>
      </c>
      <c r="L1573" s="1634" t="s">
        <v>19211</v>
      </c>
      <c r="M1573" s="1635" t="s">
        <v>11800</v>
      </c>
      <c r="N1573" s="1636" t="s">
        <v>19212</v>
      </c>
      <c r="O1573" s="1636"/>
      <c r="P1573" s="1636"/>
      <c r="Q1573" s="1678"/>
      <c r="R1573" s="1648"/>
      <c r="S1573" s="1650"/>
      <c r="T1573" s="1678"/>
      <c r="U1573" s="1648"/>
      <c r="V1573" s="1648"/>
      <c r="W1573" s="1648"/>
      <c r="X1573" s="1648"/>
      <c r="Y1573" s="1649"/>
      <c r="Z1573" s="1650"/>
      <c r="AA1573" s="1679"/>
      <c r="AB1573" s="1680"/>
    </row>
    <row r="1574" ht="33.75" customHeight="1">
      <c r="A1574" s="1725" t="s">
        <v>87</v>
      </c>
      <c r="B1574" s="1657"/>
      <c r="C1574" s="1185" t="s">
        <v>301</v>
      </c>
      <c r="D1574" s="1657"/>
      <c r="E1574" s="1657"/>
      <c r="F1574" s="1657">
        <v>2172.0</v>
      </c>
      <c r="G1574" s="1658" t="s">
        <v>10646</v>
      </c>
      <c r="H1574" s="1657" t="s">
        <v>19166</v>
      </c>
      <c r="I1574" s="1657" t="s">
        <v>19213</v>
      </c>
      <c r="J1574" s="1657" t="s">
        <v>19214</v>
      </c>
      <c r="K1574" s="1657" t="s">
        <v>19215</v>
      </c>
      <c r="L1574" s="1659" t="s">
        <v>19216</v>
      </c>
      <c r="M1574" s="1660" t="s">
        <v>11800</v>
      </c>
      <c r="N1574" s="1661" t="s">
        <v>19217</v>
      </c>
      <c r="O1574" s="1661"/>
      <c r="P1574" s="1662"/>
      <c r="Q1574" s="1674"/>
      <c r="R1574" s="1666"/>
      <c r="S1574" s="1668"/>
      <c r="T1574" s="1674"/>
      <c r="U1574" s="1666"/>
      <c r="V1574" s="1666"/>
      <c r="W1574" s="1666"/>
      <c r="X1574" s="1666"/>
      <c r="Y1574" s="1667"/>
      <c r="Z1574" s="1668"/>
      <c r="AA1574" s="1675" t="s">
        <v>19218</v>
      </c>
      <c r="AB1574" s="1676"/>
    </row>
    <row r="1575" ht="33.75" customHeight="1">
      <c r="A1575" s="1340" t="s">
        <v>35</v>
      </c>
      <c r="B1575" s="1821">
        <v>45513.0</v>
      </c>
      <c r="C1575" s="1801" t="s">
        <v>301</v>
      </c>
      <c r="D1575" s="1799" t="s">
        <v>19219</v>
      </c>
      <c r="E1575" s="1657"/>
      <c r="F1575" s="1657">
        <v>2173.0</v>
      </c>
      <c r="G1575" s="1658" t="s">
        <v>10646</v>
      </c>
      <c r="H1575" s="1657" t="s">
        <v>19166</v>
      </c>
      <c r="I1575" s="1657" t="s">
        <v>19220</v>
      </c>
      <c r="J1575" s="1657" t="s">
        <v>19221</v>
      </c>
      <c r="K1575" s="1657" t="s">
        <v>19222</v>
      </c>
      <c r="L1575" s="1659" t="s">
        <v>19223</v>
      </c>
      <c r="M1575" s="1660" t="s">
        <v>11800</v>
      </c>
      <c r="N1575" s="1661" t="s">
        <v>19224</v>
      </c>
      <c r="O1575" s="1661"/>
      <c r="P1575" s="1662"/>
      <c r="Q1575" s="1674"/>
      <c r="R1575" s="1666"/>
      <c r="S1575" s="1668"/>
      <c r="T1575" s="1674"/>
      <c r="U1575" s="1666"/>
      <c r="V1575" s="1666"/>
      <c r="W1575" s="1666"/>
      <c r="X1575" s="1666"/>
      <c r="Y1575" s="1667"/>
      <c r="Z1575" s="1668"/>
      <c r="AA1575" s="1675" t="s">
        <v>19225</v>
      </c>
      <c r="AB1575" s="1676"/>
    </row>
    <row r="1576" ht="33.75" customHeight="1">
      <c r="A1576" s="1340" t="s">
        <v>56</v>
      </c>
      <c r="B1576" s="1796">
        <v>45497.0</v>
      </c>
      <c r="C1576" s="1801"/>
      <c r="D1576" s="182" t="s">
        <v>674</v>
      </c>
      <c r="E1576" s="1657"/>
      <c r="F1576" s="1657">
        <v>2174.0</v>
      </c>
      <c r="G1576" s="1658" t="s">
        <v>10646</v>
      </c>
      <c r="H1576" s="1657" t="s">
        <v>19226</v>
      </c>
      <c r="I1576" s="1657" t="s">
        <v>19227</v>
      </c>
      <c r="J1576" s="1657" t="s">
        <v>19228</v>
      </c>
      <c r="K1576" s="1657" t="s">
        <v>19229</v>
      </c>
      <c r="L1576" s="1659" t="s">
        <v>19230</v>
      </c>
      <c r="M1576" s="1660" t="s">
        <v>11800</v>
      </c>
      <c r="N1576" s="1661" t="s">
        <v>19231</v>
      </c>
      <c r="O1576" s="1661"/>
      <c r="P1576" s="1662"/>
      <c r="Q1576" s="1674"/>
      <c r="R1576" s="1666"/>
      <c r="S1576" s="1668"/>
      <c r="T1576" s="1674"/>
      <c r="U1576" s="1666"/>
      <c r="V1576" s="1666"/>
      <c r="W1576" s="1666"/>
      <c r="X1576" s="1666"/>
      <c r="Y1576" s="1667"/>
      <c r="Z1576" s="1668"/>
      <c r="AA1576" s="1675"/>
      <c r="AB1576" s="1676"/>
    </row>
    <row r="1577" ht="33.75" customHeight="1">
      <c r="A1577" s="1725" t="s">
        <v>87</v>
      </c>
      <c r="B1577" s="1657"/>
      <c r="C1577" s="1185" t="s">
        <v>301</v>
      </c>
      <c r="D1577" s="1657"/>
      <c r="E1577" s="1657"/>
      <c r="F1577" s="1657">
        <v>2175.0</v>
      </c>
      <c r="G1577" s="1658" t="s">
        <v>10646</v>
      </c>
      <c r="H1577" s="1657" t="s">
        <v>19226</v>
      </c>
      <c r="I1577" s="1657" t="s">
        <v>19232</v>
      </c>
      <c r="J1577" s="1657" t="s">
        <v>19233</v>
      </c>
      <c r="K1577" s="1657" t="s">
        <v>19234</v>
      </c>
      <c r="L1577" s="1659" t="s">
        <v>19235</v>
      </c>
      <c r="M1577" s="1660" t="s">
        <v>11800</v>
      </c>
      <c r="N1577" s="1661" t="s">
        <v>19236</v>
      </c>
      <c r="O1577" s="1661"/>
      <c r="P1577" s="1662"/>
      <c r="Q1577" s="1674"/>
      <c r="R1577" s="1666"/>
      <c r="S1577" s="1668"/>
      <c r="T1577" s="1674"/>
      <c r="U1577" s="1666"/>
      <c r="V1577" s="1666"/>
      <c r="W1577" s="1666"/>
      <c r="X1577" s="1666"/>
      <c r="Y1577" s="1667"/>
      <c r="Z1577" s="1668"/>
      <c r="AA1577" s="1675"/>
      <c r="AB1577" s="1676"/>
    </row>
    <row r="1578" ht="33.75" customHeight="1">
      <c r="A1578" s="1340" t="s">
        <v>35</v>
      </c>
      <c r="B1578" s="1821">
        <v>45513.0</v>
      </c>
      <c r="C1578" s="1801" t="s">
        <v>301</v>
      </c>
      <c r="D1578" s="1799" t="s">
        <v>5538</v>
      </c>
      <c r="E1578" s="1657"/>
      <c r="F1578" s="1657">
        <v>2176.0</v>
      </c>
      <c r="G1578" s="1658" t="s">
        <v>10646</v>
      </c>
      <c r="H1578" s="1657" t="s">
        <v>19226</v>
      </c>
      <c r="I1578" s="1657" t="s">
        <v>19237</v>
      </c>
      <c r="J1578" s="1657" t="s">
        <v>19238</v>
      </c>
      <c r="K1578" s="1657" t="s">
        <v>19239</v>
      </c>
      <c r="L1578" s="1659" t="s">
        <v>19240</v>
      </c>
      <c r="M1578" s="1660" t="s">
        <v>11800</v>
      </c>
      <c r="N1578" s="1661" t="s">
        <v>19241</v>
      </c>
      <c r="O1578" s="1661"/>
      <c r="P1578" s="1662"/>
      <c r="Q1578" s="1674"/>
      <c r="R1578" s="1666"/>
      <c r="S1578" s="1668"/>
      <c r="T1578" s="1674"/>
      <c r="U1578" s="1666"/>
      <c r="V1578" s="1666"/>
      <c r="W1578" s="1666"/>
      <c r="X1578" s="1666"/>
      <c r="Y1578" s="1667"/>
      <c r="Z1578" s="1668"/>
      <c r="AA1578" s="1675"/>
      <c r="AB1578" s="1676"/>
    </row>
    <row r="1579" ht="33.75" customHeight="1">
      <c r="A1579" s="1631" t="s">
        <v>56</v>
      </c>
      <c r="B1579" s="1795">
        <v>45497.0</v>
      </c>
      <c r="C1579" s="1185" t="s">
        <v>301</v>
      </c>
      <c r="D1579" s="203" t="s">
        <v>18864</v>
      </c>
      <c r="E1579" s="1633"/>
      <c r="F1579" s="1633">
        <v>2177.0</v>
      </c>
      <c r="G1579" s="1633" t="s">
        <v>10646</v>
      </c>
      <c r="H1579" s="1633" t="s">
        <v>19226</v>
      </c>
      <c r="I1579" s="1633" t="s">
        <v>19242</v>
      </c>
      <c r="J1579" s="1633" t="s">
        <v>19243</v>
      </c>
      <c r="K1579" s="1633" t="s">
        <v>19244</v>
      </c>
      <c r="L1579" s="1634" t="s">
        <v>3568</v>
      </c>
      <c r="M1579" s="1635" t="s">
        <v>11800</v>
      </c>
      <c r="N1579" s="1636" t="s">
        <v>19245</v>
      </c>
      <c r="O1579" s="1636"/>
      <c r="P1579" s="1636"/>
      <c r="Q1579" s="1678"/>
      <c r="R1579" s="1648"/>
      <c r="S1579" s="1650"/>
      <c r="T1579" s="1678"/>
      <c r="U1579" s="1648"/>
      <c r="V1579" s="1648"/>
      <c r="W1579" s="1648"/>
      <c r="X1579" s="1648"/>
      <c r="Y1579" s="1649"/>
      <c r="Z1579" s="1650"/>
      <c r="AA1579" s="1679"/>
      <c r="AB1579" s="1680"/>
    </row>
    <row r="1580" ht="33.75" customHeight="1">
      <c r="A1580" s="1725" t="s">
        <v>87</v>
      </c>
      <c r="B1580" s="1657"/>
      <c r="C1580" s="1185" t="s">
        <v>301</v>
      </c>
      <c r="D1580" s="1657"/>
      <c r="E1580" s="1657"/>
      <c r="F1580" s="1657">
        <v>2178.0</v>
      </c>
      <c r="G1580" s="1658" t="s">
        <v>10646</v>
      </c>
      <c r="H1580" s="1657" t="s">
        <v>19226</v>
      </c>
      <c r="I1580" s="1657" t="s">
        <v>19246</v>
      </c>
      <c r="J1580" s="1657" t="s">
        <v>19247</v>
      </c>
      <c r="K1580" s="1657" t="s">
        <v>19248</v>
      </c>
      <c r="L1580" s="1659" t="s">
        <v>19249</v>
      </c>
      <c r="M1580" s="1660" t="s">
        <v>11800</v>
      </c>
      <c r="N1580" s="1661"/>
      <c r="O1580" s="1661"/>
      <c r="P1580" s="1662"/>
      <c r="Q1580" s="1674"/>
      <c r="R1580" s="1666"/>
      <c r="S1580" s="1668"/>
      <c r="T1580" s="1674"/>
      <c r="U1580" s="1666"/>
      <c r="V1580" s="1666"/>
      <c r="W1580" s="1666"/>
      <c r="X1580" s="1666"/>
      <c r="Y1580" s="1667"/>
      <c r="Z1580" s="1668"/>
      <c r="AA1580" s="1675"/>
      <c r="AB1580" s="1676"/>
    </row>
    <row r="1581" ht="33.75" customHeight="1">
      <c r="A1581" s="1340" t="s">
        <v>35</v>
      </c>
      <c r="B1581" s="1821">
        <v>45513.0</v>
      </c>
      <c r="C1581" s="1801" t="s">
        <v>301</v>
      </c>
      <c r="D1581" s="1799" t="s">
        <v>3962</v>
      </c>
      <c r="E1581" s="1657"/>
      <c r="F1581" s="1657">
        <v>2179.0</v>
      </c>
      <c r="G1581" s="1658" t="s">
        <v>10646</v>
      </c>
      <c r="H1581" s="1657" t="s">
        <v>19226</v>
      </c>
      <c r="I1581" s="1657" t="s">
        <v>19250</v>
      </c>
      <c r="J1581" s="1657" t="s">
        <v>19251</v>
      </c>
      <c r="K1581" s="1657" t="s">
        <v>19252</v>
      </c>
      <c r="L1581" s="1659" t="s">
        <v>19253</v>
      </c>
      <c r="M1581" s="1660" t="s">
        <v>11800</v>
      </c>
      <c r="N1581" s="1661"/>
      <c r="O1581" s="1661"/>
      <c r="P1581" s="1662"/>
      <c r="Q1581" s="1674"/>
      <c r="R1581" s="1666"/>
      <c r="S1581" s="1668"/>
      <c r="T1581" s="1674"/>
      <c r="U1581" s="1666"/>
      <c r="V1581" s="1666"/>
      <c r="W1581" s="1666"/>
      <c r="X1581" s="1666"/>
      <c r="Y1581" s="1667"/>
      <c r="Z1581" s="1668"/>
      <c r="AA1581" s="1675"/>
      <c r="AB1581" s="1676"/>
    </row>
    <row r="1582" ht="33.75" customHeight="1">
      <c r="A1582" s="1340" t="s">
        <v>56</v>
      </c>
      <c r="B1582" s="1796"/>
      <c r="C1582" s="1801"/>
      <c r="D1582" s="182"/>
      <c r="E1582" s="1657"/>
      <c r="F1582" s="1657">
        <v>2180.0</v>
      </c>
      <c r="G1582" s="1658" t="s">
        <v>10646</v>
      </c>
      <c r="H1582" s="1657" t="s">
        <v>19226</v>
      </c>
      <c r="I1582" s="1657" t="s">
        <v>19254</v>
      </c>
      <c r="J1582" s="1657" t="s">
        <v>19255</v>
      </c>
      <c r="K1582" s="1657" t="s">
        <v>19256</v>
      </c>
      <c r="L1582" s="1659"/>
      <c r="M1582" s="1660" t="s">
        <v>11800</v>
      </c>
      <c r="N1582" s="1661" t="s">
        <v>19257</v>
      </c>
      <c r="O1582" s="1661"/>
      <c r="P1582" s="1662"/>
      <c r="Q1582" s="1674"/>
      <c r="R1582" s="1666"/>
      <c r="S1582" s="1668"/>
      <c r="T1582" s="1674"/>
      <c r="U1582" s="1666"/>
      <c r="V1582" s="1666"/>
      <c r="W1582" s="1666"/>
      <c r="X1582" s="1666"/>
      <c r="Y1582" s="1667"/>
      <c r="Z1582" s="1668"/>
      <c r="AA1582" s="1675"/>
      <c r="AB1582" s="1676"/>
    </row>
    <row r="1583" ht="33.75" customHeight="1">
      <c r="A1583" s="1725" t="s">
        <v>87</v>
      </c>
      <c r="B1583" s="1657"/>
      <c r="C1583" s="1185" t="s">
        <v>301</v>
      </c>
      <c r="D1583" s="1657"/>
      <c r="E1583" s="1657"/>
      <c r="F1583" s="1657">
        <v>2181.0</v>
      </c>
      <c r="G1583" s="1658" t="s">
        <v>10646</v>
      </c>
      <c r="H1583" s="1657" t="s">
        <v>19226</v>
      </c>
      <c r="I1583" s="1657" t="s">
        <v>19258</v>
      </c>
      <c r="J1583" s="1657" t="s">
        <v>19259</v>
      </c>
      <c r="K1583" s="1657" t="s">
        <v>19260</v>
      </c>
      <c r="L1583" s="1659" t="s">
        <v>19261</v>
      </c>
      <c r="M1583" s="1660" t="s">
        <v>11800</v>
      </c>
      <c r="N1583" s="1661" t="s">
        <v>19262</v>
      </c>
      <c r="O1583" s="1661"/>
      <c r="P1583" s="1662"/>
      <c r="Q1583" s="1674"/>
      <c r="R1583" s="1666"/>
      <c r="S1583" s="1668"/>
      <c r="T1583" s="1674"/>
      <c r="U1583" s="1666"/>
      <c r="V1583" s="1666"/>
      <c r="W1583" s="1666"/>
      <c r="X1583" s="1666"/>
      <c r="Y1583" s="1667"/>
      <c r="Z1583" s="1668"/>
      <c r="AA1583" s="1675"/>
      <c r="AB1583" s="1676"/>
    </row>
    <row r="1584" ht="33.75" customHeight="1">
      <c r="A1584" s="1340" t="s">
        <v>35</v>
      </c>
      <c r="B1584" s="1821">
        <v>45513.0</v>
      </c>
      <c r="C1584" s="1801" t="s">
        <v>301</v>
      </c>
      <c r="D1584" s="1799" t="s">
        <v>19263</v>
      </c>
      <c r="E1584" s="1657"/>
      <c r="F1584" s="1657">
        <v>2182.0</v>
      </c>
      <c r="G1584" s="1658" t="s">
        <v>10646</v>
      </c>
      <c r="H1584" s="1657" t="s">
        <v>19226</v>
      </c>
      <c r="I1584" s="1657" t="s">
        <v>19264</v>
      </c>
      <c r="J1584" s="1657" t="s">
        <v>19265</v>
      </c>
      <c r="K1584" s="1657" t="s">
        <v>19266</v>
      </c>
      <c r="L1584" s="1659" t="s">
        <v>19267</v>
      </c>
      <c r="M1584" s="1660" t="s">
        <v>11800</v>
      </c>
      <c r="N1584" s="1661" t="s">
        <v>19268</v>
      </c>
      <c r="O1584" s="1661"/>
      <c r="P1584" s="1662"/>
      <c r="Q1584" s="1674"/>
      <c r="R1584" s="1666"/>
      <c r="S1584" s="1668"/>
      <c r="T1584" s="1674"/>
      <c r="U1584" s="1666"/>
      <c r="V1584" s="1666"/>
      <c r="W1584" s="1666"/>
      <c r="X1584" s="1666"/>
      <c r="Y1584" s="1667"/>
      <c r="Z1584" s="1668"/>
      <c r="AA1584" s="1675"/>
      <c r="AB1584" s="1676"/>
    </row>
    <row r="1585" ht="33.75" customHeight="1">
      <c r="A1585" s="1631" t="s">
        <v>56</v>
      </c>
      <c r="B1585" s="1795">
        <v>45497.0</v>
      </c>
      <c r="C1585" s="1185" t="s">
        <v>301</v>
      </c>
      <c r="D1585" s="203" t="s">
        <v>674</v>
      </c>
      <c r="E1585" s="1633"/>
      <c r="F1585" s="1633">
        <v>2183.0</v>
      </c>
      <c r="G1585" s="1633" t="s">
        <v>10646</v>
      </c>
      <c r="H1585" s="1633" t="s">
        <v>19269</v>
      </c>
      <c r="I1585" s="1633" t="s">
        <v>19270</v>
      </c>
      <c r="J1585" s="1633" t="s">
        <v>19271</v>
      </c>
      <c r="K1585" s="1633" t="s">
        <v>19272</v>
      </c>
      <c r="L1585" s="1634" t="s">
        <v>19273</v>
      </c>
      <c r="M1585" s="1635" t="s">
        <v>11800</v>
      </c>
      <c r="N1585" s="1636" t="s">
        <v>19274</v>
      </c>
      <c r="O1585" s="1636"/>
      <c r="P1585" s="1636"/>
      <c r="Q1585" s="1678"/>
      <c r="R1585" s="1648"/>
      <c r="S1585" s="1650"/>
      <c r="T1585" s="1678"/>
      <c r="U1585" s="1648"/>
      <c r="V1585" s="1648"/>
      <c r="W1585" s="1648"/>
      <c r="X1585" s="1648"/>
      <c r="Y1585" s="1649"/>
      <c r="Z1585" s="1650"/>
      <c r="AA1585" s="1679"/>
      <c r="AB1585" s="1680"/>
    </row>
    <row r="1586" ht="33.75" customHeight="1">
      <c r="A1586" s="1725" t="s">
        <v>87</v>
      </c>
      <c r="B1586" s="1657"/>
      <c r="C1586" s="1185" t="s">
        <v>301</v>
      </c>
      <c r="D1586" s="1657"/>
      <c r="E1586" s="1657"/>
      <c r="F1586" s="1657">
        <v>2184.0</v>
      </c>
      <c r="G1586" s="1658" t="s">
        <v>10646</v>
      </c>
      <c r="H1586" s="1657" t="s">
        <v>19269</v>
      </c>
      <c r="I1586" s="1657" t="s">
        <v>19275</v>
      </c>
      <c r="J1586" s="1657" t="s">
        <v>19276</v>
      </c>
      <c r="K1586" s="1657" t="s">
        <v>19277</v>
      </c>
      <c r="L1586" s="1659" t="s">
        <v>19278</v>
      </c>
      <c r="M1586" s="1660" t="s">
        <v>11800</v>
      </c>
      <c r="N1586" s="1661" t="s">
        <v>19279</v>
      </c>
      <c r="O1586" s="1661"/>
      <c r="P1586" s="1662"/>
      <c r="Q1586" s="1674"/>
      <c r="R1586" s="1666"/>
      <c r="S1586" s="1668"/>
      <c r="T1586" s="1674"/>
      <c r="U1586" s="1666"/>
      <c r="V1586" s="1666"/>
      <c r="W1586" s="1666"/>
      <c r="X1586" s="1666"/>
      <c r="Y1586" s="1667"/>
      <c r="Z1586" s="1668"/>
      <c r="AA1586" s="1675"/>
      <c r="AB1586" s="1676"/>
    </row>
    <row r="1587" ht="33.75" customHeight="1">
      <c r="A1587" s="1340" t="s">
        <v>35</v>
      </c>
      <c r="B1587" s="1821">
        <v>45513.0</v>
      </c>
      <c r="C1587" s="1801" t="s">
        <v>301</v>
      </c>
      <c r="D1587" s="1799" t="s">
        <v>5538</v>
      </c>
      <c r="E1587" s="1657"/>
      <c r="F1587" s="1657">
        <v>2185.0</v>
      </c>
      <c r="G1587" s="1658" t="s">
        <v>10646</v>
      </c>
      <c r="H1587" s="1657" t="s">
        <v>19269</v>
      </c>
      <c r="I1587" s="1657" t="s">
        <v>19280</v>
      </c>
      <c r="J1587" s="1657" t="s">
        <v>19281</v>
      </c>
      <c r="K1587" s="1657" t="s">
        <v>19282</v>
      </c>
      <c r="L1587" s="1659" t="s">
        <v>19283</v>
      </c>
      <c r="M1587" s="1660" t="s">
        <v>11800</v>
      </c>
      <c r="N1587" s="1661" t="s">
        <v>19284</v>
      </c>
      <c r="O1587" s="1661"/>
      <c r="P1587" s="1662"/>
      <c r="Q1587" s="1674"/>
      <c r="R1587" s="1666"/>
      <c r="S1587" s="1668"/>
      <c r="T1587" s="1674"/>
      <c r="U1587" s="1666"/>
      <c r="V1587" s="1666"/>
      <c r="W1587" s="1666"/>
      <c r="X1587" s="1666"/>
      <c r="Y1587" s="1667"/>
      <c r="Z1587" s="1668"/>
      <c r="AA1587" s="1675"/>
      <c r="AB1587" s="1676"/>
    </row>
    <row r="1588" ht="33.75" customHeight="1">
      <c r="A1588" s="1631" t="s">
        <v>56</v>
      </c>
      <c r="B1588" s="1795">
        <v>45497.0</v>
      </c>
      <c r="C1588" s="1185" t="s">
        <v>301</v>
      </c>
      <c r="D1588" s="203" t="s">
        <v>674</v>
      </c>
      <c r="E1588" s="1633"/>
      <c r="F1588" s="1633">
        <v>2186.0</v>
      </c>
      <c r="G1588" s="1633" t="s">
        <v>10646</v>
      </c>
      <c r="H1588" s="1633" t="s">
        <v>19269</v>
      </c>
      <c r="I1588" s="1633" t="s">
        <v>19285</v>
      </c>
      <c r="J1588" s="1633" t="s">
        <v>19286</v>
      </c>
      <c r="K1588" s="1633" t="s">
        <v>19287</v>
      </c>
      <c r="L1588" s="1634" t="s">
        <v>19288</v>
      </c>
      <c r="M1588" s="1635" t="s">
        <v>11800</v>
      </c>
      <c r="N1588" s="1636" t="s">
        <v>19289</v>
      </c>
      <c r="O1588" s="1636"/>
      <c r="P1588" s="1636"/>
      <c r="Q1588" s="1678"/>
      <c r="R1588" s="1648"/>
      <c r="S1588" s="1650"/>
      <c r="T1588" s="1678"/>
      <c r="U1588" s="1648"/>
      <c r="V1588" s="1648"/>
      <c r="W1588" s="1648"/>
      <c r="X1588" s="1648"/>
      <c r="Y1588" s="1649"/>
      <c r="Z1588" s="1650"/>
      <c r="AA1588" s="1679" t="s">
        <v>19290</v>
      </c>
      <c r="AB1588" s="1680"/>
    </row>
    <row r="1589" ht="33.75" customHeight="1">
      <c r="A1589" s="1725" t="s">
        <v>87</v>
      </c>
      <c r="B1589" s="1657"/>
      <c r="C1589" s="1185" t="s">
        <v>301</v>
      </c>
      <c r="D1589" s="1657"/>
      <c r="E1589" s="1657"/>
      <c r="F1589" s="1657">
        <v>2187.0</v>
      </c>
      <c r="G1589" s="1658" t="s">
        <v>10646</v>
      </c>
      <c r="H1589" s="1657" t="s">
        <v>19269</v>
      </c>
      <c r="I1589" s="1657" t="s">
        <v>19291</v>
      </c>
      <c r="J1589" s="1657" t="s">
        <v>19292</v>
      </c>
      <c r="K1589" s="1657" t="s">
        <v>19293</v>
      </c>
      <c r="L1589" s="1659" t="s">
        <v>19294</v>
      </c>
      <c r="M1589" s="1660" t="s">
        <v>11800</v>
      </c>
      <c r="N1589" s="1661" t="s">
        <v>19295</v>
      </c>
      <c r="O1589" s="1661"/>
      <c r="P1589" s="1662"/>
      <c r="Q1589" s="1674"/>
      <c r="R1589" s="1666"/>
      <c r="S1589" s="1668"/>
      <c r="T1589" s="1674"/>
      <c r="U1589" s="1666"/>
      <c r="V1589" s="1666"/>
      <c r="W1589" s="1666"/>
      <c r="X1589" s="1666"/>
      <c r="Y1589" s="1667"/>
      <c r="Z1589" s="1668"/>
      <c r="AA1589" s="1675" t="s">
        <v>18357</v>
      </c>
      <c r="AB1589" s="1676"/>
    </row>
    <row r="1590" ht="33.75" customHeight="1">
      <c r="A1590" s="1340" t="s">
        <v>35</v>
      </c>
      <c r="B1590" s="1821">
        <v>45513.0</v>
      </c>
      <c r="C1590" s="1801" t="s">
        <v>301</v>
      </c>
      <c r="D1590" s="1799" t="s">
        <v>5538</v>
      </c>
      <c r="E1590" s="1657"/>
      <c r="F1590" s="1657">
        <v>2188.0</v>
      </c>
      <c r="G1590" s="1658" t="s">
        <v>10646</v>
      </c>
      <c r="H1590" s="1657" t="s">
        <v>19269</v>
      </c>
      <c r="I1590" s="1657" t="s">
        <v>19296</v>
      </c>
      <c r="J1590" s="1657" t="s">
        <v>19297</v>
      </c>
      <c r="K1590" s="1657" t="s">
        <v>19298</v>
      </c>
      <c r="L1590" s="1659" t="s">
        <v>19299</v>
      </c>
      <c r="M1590" s="1660" t="s">
        <v>11800</v>
      </c>
      <c r="N1590" s="1661" t="s">
        <v>19300</v>
      </c>
      <c r="O1590" s="1661"/>
      <c r="P1590" s="1662"/>
      <c r="Q1590" s="1674"/>
      <c r="R1590" s="1666"/>
      <c r="S1590" s="1668"/>
      <c r="T1590" s="1674"/>
      <c r="U1590" s="1666"/>
      <c r="V1590" s="1666"/>
      <c r="W1590" s="1666"/>
      <c r="X1590" s="1666"/>
      <c r="Y1590" s="1667"/>
      <c r="Z1590" s="1668"/>
      <c r="AA1590" s="1675"/>
      <c r="AB1590" s="1676"/>
    </row>
    <row r="1591" ht="33.75" customHeight="1">
      <c r="A1591" s="1340" t="s">
        <v>56</v>
      </c>
      <c r="B1591" s="1794">
        <v>45498.0</v>
      </c>
      <c r="C1591" s="1801" t="s">
        <v>6258</v>
      </c>
      <c r="D1591" s="182" t="s">
        <v>19301</v>
      </c>
      <c r="E1591" s="1657"/>
      <c r="F1591" s="1657">
        <v>2189.0</v>
      </c>
      <c r="G1591" s="1658" t="s">
        <v>10646</v>
      </c>
      <c r="H1591" s="1657" t="s">
        <v>19269</v>
      </c>
      <c r="I1591" s="1657" t="s">
        <v>19302</v>
      </c>
      <c r="J1591" s="1657" t="s">
        <v>19303</v>
      </c>
      <c r="K1591" s="1657" t="s">
        <v>19304</v>
      </c>
      <c r="L1591" s="1659" t="s">
        <v>19305</v>
      </c>
      <c r="M1591" s="1660" t="s">
        <v>11800</v>
      </c>
      <c r="N1591" s="1661" t="s">
        <v>19306</v>
      </c>
      <c r="O1591" s="1661"/>
      <c r="P1591" s="1662"/>
      <c r="Q1591" s="1674"/>
      <c r="R1591" s="1666"/>
      <c r="S1591" s="1668"/>
      <c r="T1591" s="1674"/>
      <c r="U1591" s="1666"/>
      <c r="V1591" s="1666"/>
      <c r="W1591" s="1666"/>
      <c r="X1591" s="1666"/>
      <c r="Y1591" s="1667"/>
      <c r="Z1591" s="1668"/>
      <c r="AA1591" s="1675"/>
      <c r="AB1591" s="1676"/>
    </row>
    <row r="1592" ht="33.75" customHeight="1">
      <c r="A1592" s="1725" t="s">
        <v>87</v>
      </c>
      <c r="B1592" s="1657"/>
      <c r="C1592" s="1185" t="s">
        <v>301</v>
      </c>
      <c r="D1592" s="1657"/>
      <c r="E1592" s="1657"/>
      <c r="F1592" s="1657">
        <v>2190.0</v>
      </c>
      <c r="G1592" s="1658" t="s">
        <v>10646</v>
      </c>
      <c r="H1592" s="1657" t="s">
        <v>19269</v>
      </c>
      <c r="I1592" s="1657" t="s">
        <v>18472</v>
      </c>
      <c r="J1592" s="1657" t="s">
        <v>19307</v>
      </c>
      <c r="K1592" s="1657" t="s">
        <v>19308</v>
      </c>
      <c r="L1592" s="1659" t="s">
        <v>19309</v>
      </c>
      <c r="M1592" s="1660" t="s">
        <v>11800</v>
      </c>
      <c r="N1592" s="1661" t="s">
        <v>19310</v>
      </c>
      <c r="O1592" s="1661"/>
      <c r="P1592" s="1662"/>
      <c r="Q1592" s="1674"/>
      <c r="R1592" s="1666"/>
      <c r="S1592" s="1668"/>
      <c r="T1592" s="1674"/>
      <c r="U1592" s="1666"/>
      <c r="V1592" s="1666"/>
      <c r="W1592" s="1666"/>
      <c r="X1592" s="1666"/>
      <c r="Y1592" s="1667"/>
      <c r="Z1592" s="1668"/>
      <c r="AA1592" s="1675"/>
      <c r="AB1592" s="1676"/>
    </row>
    <row r="1593" ht="33.75" customHeight="1">
      <c r="A1593" s="1340" t="s">
        <v>35</v>
      </c>
      <c r="B1593" s="1821">
        <v>45513.0</v>
      </c>
      <c r="C1593" s="1801" t="s">
        <v>301</v>
      </c>
      <c r="D1593" s="1799" t="s">
        <v>5529</v>
      </c>
      <c r="E1593" s="1657"/>
      <c r="F1593" s="1657">
        <v>2191.0</v>
      </c>
      <c r="G1593" s="1658" t="s">
        <v>10646</v>
      </c>
      <c r="H1593" s="1657" t="s">
        <v>19269</v>
      </c>
      <c r="I1593" s="1657" t="s">
        <v>19311</v>
      </c>
      <c r="J1593" s="1657" t="s">
        <v>19312</v>
      </c>
      <c r="K1593" s="1657" t="s">
        <v>19313</v>
      </c>
      <c r="L1593" s="1659" t="s">
        <v>19314</v>
      </c>
      <c r="M1593" s="1660" t="s">
        <v>11800</v>
      </c>
      <c r="N1593" s="1661" t="s">
        <v>19315</v>
      </c>
      <c r="O1593" s="1661"/>
      <c r="P1593" s="1662"/>
      <c r="Q1593" s="1674"/>
      <c r="R1593" s="1666"/>
      <c r="S1593" s="1668"/>
      <c r="T1593" s="1674"/>
      <c r="U1593" s="1666"/>
      <c r="V1593" s="1666"/>
      <c r="W1593" s="1666"/>
      <c r="X1593" s="1666"/>
      <c r="Y1593" s="1667"/>
      <c r="Z1593" s="1668"/>
      <c r="AA1593" s="1675"/>
      <c r="AB1593" s="1676"/>
    </row>
    <row r="1594" ht="33.75" customHeight="1">
      <c r="A1594" s="1631" t="s">
        <v>56</v>
      </c>
      <c r="B1594" s="1795">
        <v>45498.0</v>
      </c>
      <c r="C1594" s="1185" t="s">
        <v>301</v>
      </c>
      <c r="D1594" s="203" t="s">
        <v>19316</v>
      </c>
      <c r="E1594" s="1633"/>
      <c r="F1594" s="1633">
        <v>2192.0</v>
      </c>
      <c r="G1594" s="1633" t="s">
        <v>10646</v>
      </c>
      <c r="H1594" s="1633" t="s">
        <v>19269</v>
      </c>
      <c r="I1594" s="1633" t="s">
        <v>19317</v>
      </c>
      <c r="J1594" s="1633" t="s">
        <v>19318</v>
      </c>
      <c r="K1594" s="1633" t="s">
        <v>19319</v>
      </c>
      <c r="L1594" s="1634" t="s">
        <v>19320</v>
      </c>
      <c r="M1594" s="1635" t="s">
        <v>11800</v>
      </c>
      <c r="N1594" s="1636" t="s">
        <v>19321</v>
      </c>
      <c r="O1594" s="1636"/>
      <c r="P1594" s="1636"/>
      <c r="Q1594" s="1678"/>
      <c r="R1594" s="1648"/>
      <c r="S1594" s="1650"/>
      <c r="T1594" s="1678"/>
      <c r="U1594" s="1648"/>
      <c r="V1594" s="1648"/>
      <c r="W1594" s="1648"/>
      <c r="X1594" s="1648"/>
      <c r="Y1594" s="1649"/>
      <c r="Z1594" s="1650"/>
      <c r="AA1594" s="1679"/>
      <c r="AB1594" s="1680"/>
    </row>
    <row r="1595" ht="33.75" customHeight="1">
      <c r="A1595" s="1725" t="s">
        <v>87</v>
      </c>
      <c r="B1595" s="1657"/>
      <c r="C1595" s="1185" t="s">
        <v>301</v>
      </c>
      <c r="D1595" s="1657"/>
      <c r="E1595" s="1657"/>
      <c r="F1595" s="1657">
        <v>2193.0</v>
      </c>
      <c r="G1595" s="1658" t="s">
        <v>10646</v>
      </c>
      <c r="H1595" s="1657" t="s">
        <v>19269</v>
      </c>
      <c r="I1595" s="1657" t="s">
        <v>19322</v>
      </c>
      <c r="J1595" s="1657" t="s">
        <v>19323</v>
      </c>
      <c r="K1595" s="1657" t="s">
        <v>19324</v>
      </c>
      <c r="L1595" s="1659" t="s">
        <v>19325</v>
      </c>
      <c r="M1595" s="1660" t="s">
        <v>11800</v>
      </c>
      <c r="N1595" s="1661" t="s">
        <v>19326</v>
      </c>
      <c r="O1595" s="1661"/>
      <c r="P1595" s="1662"/>
      <c r="Q1595" s="1674"/>
      <c r="R1595" s="1666"/>
      <c r="S1595" s="1668"/>
      <c r="T1595" s="1674"/>
      <c r="U1595" s="1666"/>
      <c r="V1595" s="1666"/>
      <c r="W1595" s="1666"/>
      <c r="X1595" s="1666"/>
      <c r="Y1595" s="1667"/>
      <c r="Z1595" s="1668"/>
      <c r="AA1595" s="1675" t="s">
        <v>19327</v>
      </c>
      <c r="AB1595" s="1676"/>
    </row>
    <row r="1596" ht="33.75" customHeight="1">
      <c r="A1596" s="1340" t="s">
        <v>35</v>
      </c>
      <c r="B1596" s="1821">
        <v>45513.0</v>
      </c>
      <c r="C1596" s="1801" t="s">
        <v>301</v>
      </c>
      <c r="D1596" s="1799" t="s">
        <v>13240</v>
      </c>
      <c r="E1596" s="1657"/>
      <c r="F1596" s="1657">
        <v>2194.0</v>
      </c>
      <c r="G1596" s="1658" t="s">
        <v>10646</v>
      </c>
      <c r="H1596" s="1657" t="s">
        <v>19269</v>
      </c>
      <c r="I1596" s="1657" t="s">
        <v>19328</v>
      </c>
      <c r="J1596" s="1657" t="s">
        <v>19329</v>
      </c>
      <c r="K1596" s="1657" t="s">
        <v>19330</v>
      </c>
      <c r="L1596" s="1659" t="s">
        <v>19331</v>
      </c>
      <c r="M1596" s="1660" t="s">
        <v>11800</v>
      </c>
      <c r="N1596" s="1661" t="s">
        <v>19332</v>
      </c>
      <c r="O1596" s="1661"/>
      <c r="P1596" s="1662"/>
      <c r="Q1596" s="1674"/>
      <c r="R1596" s="1666"/>
      <c r="S1596" s="1668"/>
      <c r="T1596" s="1674"/>
      <c r="U1596" s="1666"/>
      <c r="V1596" s="1666"/>
      <c r="W1596" s="1666"/>
      <c r="X1596" s="1666"/>
      <c r="Y1596" s="1667"/>
      <c r="Z1596" s="1668"/>
      <c r="AA1596" s="1675" t="s">
        <v>19333</v>
      </c>
      <c r="AB1596" s="1676"/>
    </row>
    <row r="1597" ht="33.75" customHeight="1">
      <c r="A1597" s="1631" t="s">
        <v>56</v>
      </c>
      <c r="B1597" s="1795">
        <v>45498.0</v>
      </c>
      <c r="C1597" s="1185" t="s">
        <v>301</v>
      </c>
      <c r="D1597" s="203" t="s">
        <v>862</v>
      </c>
      <c r="E1597" s="1633"/>
      <c r="F1597" s="1633">
        <v>2195.0</v>
      </c>
      <c r="G1597" s="1633" t="s">
        <v>10646</v>
      </c>
      <c r="H1597" s="1633" t="s">
        <v>19334</v>
      </c>
      <c r="I1597" s="1633" t="s">
        <v>19335</v>
      </c>
      <c r="J1597" s="1633" t="s">
        <v>19336</v>
      </c>
      <c r="K1597" s="1633" t="s">
        <v>19337</v>
      </c>
      <c r="L1597" s="1634" t="s">
        <v>19338</v>
      </c>
      <c r="M1597" s="1635" t="s">
        <v>11800</v>
      </c>
      <c r="N1597" s="1636" t="s">
        <v>19339</v>
      </c>
      <c r="O1597" s="1636"/>
      <c r="P1597" s="1636"/>
      <c r="Q1597" s="1678"/>
      <c r="R1597" s="1648"/>
      <c r="S1597" s="1650"/>
      <c r="T1597" s="1678"/>
      <c r="U1597" s="1648"/>
      <c r="V1597" s="1648"/>
      <c r="W1597" s="1648"/>
      <c r="X1597" s="1648"/>
      <c r="Y1597" s="1649"/>
      <c r="Z1597" s="1650"/>
      <c r="AA1597" s="1679"/>
      <c r="AB1597" s="1680"/>
    </row>
    <row r="1598" ht="33.75" customHeight="1">
      <c r="A1598" s="1725" t="s">
        <v>87</v>
      </c>
      <c r="B1598" s="1657"/>
      <c r="C1598" s="1185" t="s">
        <v>301</v>
      </c>
      <c r="D1598" s="1657"/>
      <c r="E1598" s="1657"/>
      <c r="F1598" s="1657">
        <v>2196.0</v>
      </c>
      <c r="G1598" s="1658" t="s">
        <v>10646</v>
      </c>
      <c r="H1598" s="1657" t="s">
        <v>19334</v>
      </c>
      <c r="I1598" s="1657" t="s">
        <v>19340</v>
      </c>
      <c r="J1598" s="1657" t="s">
        <v>19341</v>
      </c>
      <c r="K1598" s="1657" t="s">
        <v>19342</v>
      </c>
      <c r="L1598" s="1659" t="s">
        <v>19343</v>
      </c>
      <c r="M1598" s="1660" t="s">
        <v>11800</v>
      </c>
      <c r="N1598" s="1661" t="s">
        <v>19344</v>
      </c>
      <c r="O1598" s="1661"/>
      <c r="P1598" s="1662"/>
      <c r="Q1598" s="1674"/>
      <c r="R1598" s="1666"/>
      <c r="S1598" s="1668"/>
      <c r="T1598" s="1674"/>
      <c r="U1598" s="1666"/>
      <c r="V1598" s="1666"/>
      <c r="W1598" s="1666"/>
      <c r="X1598" s="1666"/>
      <c r="Y1598" s="1667"/>
      <c r="Z1598" s="1668"/>
      <c r="AA1598" s="1675"/>
      <c r="AB1598" s="1676"/>
    </row>
    <row r="1599" ht="33.75" customHeight="1">
      <c r="A1599" s="1340" t="s">
        <v>35</v>
      </c>
      <c r="B1599" s="1821">
        <v>45513.0</v>
      </c>
      <c r="C1599" s="1801" t="s">
        <v>301</v>
      </c>
      <c r="D1599" s="1799" t="s">
        <v>19345</v>
      </c>
      <c r="E1599" s="1657"/>
      <c r="F1599" s="1657">
        <v>2197.0</v>
      </c>
      <c r="G1599" s="1658" t="s">
        <v>10646</v>
      </c>
      <c r="H1599" s="1657" t="s">
        <v>19334</v>
      </c>
      <c r="I1599" s="1657" t="s">
        <v>19346</v>
      </c>
      <c r="J1599" s="1657" t="s">
        <v>19347</v>
      </c>
      <c r="K1599" s="1657" t="s">
        <v>19348</v>
      </c>
      <c r="L1599" s="1659" t="s">
        <v>19349</v>
      </c>
      <c r="M1599" s="1660" t="s">
        <v>11800</v>
      </c>
      <c r="N1599" s="1661" t="s">
        <v>19350</v>
      </c>
      <c r="O1599" s="1661"/>
      <c r="P1599" s="1662"/>
      <c r="Q1599" s="1674"/>
      <c r="R1599" s="1666"/>
      <c r="S1599" s="1668"/>
      <c r="T1599" s="1674"/>
      <c r="U1599" s="1666"/>
      <c r="V1599" s="1666"/>
      <c r="W1599" s="1666"/>
      <c r="X1599" s="1666"/>
      <c r="Y1599" s="1667"/>
      <c r="Z1599" s="1668"/>
      <c r="AA1599" s="1675"/>
      <c r="AB1599" s="1676"/>
    </row>
    <row r="1600" ht="33.75" customHeight="1">
      <c r="A1600" s="1340" t="s">
        <v>56</v>
      </c>
      <c r="B1600" s="1794">
        <v>45498.0</v>
      </c>
      <c r="C1600" s="1801" t="s">
        <v>6258</v>
      </c>
      <c r="D1600" s="182" t="s">
        <v>19351</v>
      </c>
      <c r="E1600" s="1657"/>
      <c r="F1600" s="1657">
        <v>2198.0</v>
      </c>
      <c r="G1600" s="1658" t="s">
        <v>10646</v>
      </c>
      <c r="H1600" s="1657" t="s">
        <v>19334</v>
      </c>
      <c r="I1600" s="1657" t="s">
        <v>19352</v>
      </c>
      <c r="J1600" s="1657" t="s">
        <v>19353</v>
      </c>
      <c r="K1600" s="1657" t="s">
        <v>19354</v>
      </c>
      <c r="L1600" s="1659" t="s">
        <v>19355</v>
      </c>
      <c r="M1600" s="1660" t="s">
        <v>11800</v>
      </c>
      <c r="N1600" s="1661" t="s">
        <v>19356</v>
      </c>
      <c r="O1600" s="1661"/>
      <c r="P1600" s="1662"/>
      <c r="Q1600" s="1674"/>
      <c r="R1600" s="1666"/>
      <c r="S1600" s="1668"/>
      <c r="T1600" s="1674"/>
      <c r="U1600" s="1666"/>
      <c r="V1600" s="1666"/>
      <c r="W1600" s="1666"/>
      <c r="X1600" s="1666"/>
      <c r="Y1600" s="1667"/>
      <c r="Z1600" s="1668"/>
      <c r="AA1600" s="1675"/>
      <c r="AB1600" s="1676"/>
    </row>
    <row r="1601" ht="33.75" customHeight="1">
      <c r="A1601" s="1725" t="s">
        <v>87</v>
      </c>
      <c r="B1601" s="1657"/>
      <c r="C1601" s="1185" t="s">
        <v>301</v>
      </c>
      <c r="D1601" s="1657"/>
      <c r="E1601" s="1657"/>
      <c r="F1601" s="1657">
        <v>2199.0</v>
      </c>
      <c r="G1601" s="1658" t="s">
        <v>10646</v>
      </c>
      <c r="H1601" s="1657" t="s">
        <v>19334</v>
      </c>
      <c r="I1601" s="1657" t="s">
        <v>19357</v>
      </c>
      <c r="J1601" s="1657" t="s">
        <v>19358</v>
      </c>
      <c r="K1601" s="1657" t="s">
        <v>19359</v>
      </c>
      <c r="L1601" s="1659" t="s">
        <v>19360</v>
      </c>
      <c r="M1601" s="1660" t="s">
        <v>11800</v>
      </c>
      <c r="N1601" s="1661" t="s">
        <v>19361</v>
      </c>
      <c r="O1601" s="1661"/>
      <c r="P1601" s="1662"/>
      <c r="Q1601" s="1674"/>
      <c r="R1601" s="1666"/>
      <c r="S1601" s="1668"/>
      <c r="T1601" s="1674"/>
      <c r="U1601" s="1666"/>
      <c r="V1601" s="1666"/>
      <c r="W1601" s="1666"/>
      <c r="X1601" s="1666"/>
      <c r="Y1601" s="1667"/>
      <c r="Z1601" s="1668"/>
      <c r="AA1601" s="1675"/>
      <c r="AB1601" s="1676"/>
    </row>
    <row r="1602" ht="33.75" customHeight="1">
      <c r="A1602" s="1340" t="s">
        <v>35</v>
      </c>
      <c r="B1602" s="1821">
        <v>45513.0</v>
      </c>
      <c r="C1602" s="1801" t="s">
        <v>301</v>
      </c>
      <c r="D1602" s="1799" t="s">
        <v>19362</v>
      </c>
      <c r="E1602" s="1657"/>
      <c r="F1602" s="1657">
        <v>2200.0</v>
      </c>
      <c r="G1602" s="1658" t="s">
        <v>10646</v>
      </c>
      <c r="H1602" s="1657" t="s">
        <v>19363</v>
      </c>
      <c r="I1602" s="1657" t="s">
        <v>19364</v>
      </c>
      <c r="J1602" s="1657" t="s">
        <v>19365</v>
      </c>
      <c r="K1602" s="1657" t="s">
        <v>19366</v>
      </c>
      <c r="L1602" s="1659" t="s">
        <v>19367</v>
      </c>
      <c r="M1602" s="1660" t="s">
        <v>11800</v>
      </c>
      <c r="N1602" s="1661" t="s">
        <v>19368</v>
      </c>
      <c r="O1602" s="1661"/>
      <c r="P1602" s="1662"/>
      <c r="Q1602" s="1674"/>
      <c r="R1602" s="1666"/>
      <c r="S1602" s="1668"/>
      <c r="T1602" s="1674"/>
      <c r="U1602" s="1666"/>
      <c r="V1602" s="1666"/>
      <c r="W1602" s="1666"/>
      <c r="X1602" s="1666"/>
      <c r="Y1602" s="1667"/>
      <c r="Z1602" s="1668"/>
      <c r="AA1602" s="1675" t="s">
        <v>14364</v>
      </c>
      <c r="AB1602" s="1676"/>
    </row>
    <row r="1603" ht="33.75" customHeight="1">
      <c r="A1603" s="1340" t="s">
        <v>56</v>
      </c>
      <c r="B1603" s="1794">
        <v>45498.0</v>
      </c>
      <c r="C1603" s="1801" t="s">
        <v>6258</v>
      </c>
      <c r="D1603" s="182" t="s">
        <v>3585</v>
      </c>
      <c r="E1603" s="1657"/>
      <c r="F1603" s="1657">
        <v>2201.0</v>
      </c>
      <c r="G1603" s="1658" t="s">
        <v>10646</v>
      </c>
      <c r="H1603" s="1657" t="s">
        <v>19363</v>
      </c>
      <c r="I1603" s="1657" t="s">
        <v>19369</v>
      </c>
      <c r="J1603" s="1657" t="s">
        <v>19370</v>
      </c>
      <c r="K1603" s="1657" t="s">
        <v>19371</v>
      </c>
      <c r="L1603" s="1659" t="s">
        <v>19372</v>
      </c>
      <c r="M1603" s="1660" t="s">
        <v>11800</v>
      </c>
      <c r="N1603" s="1661" t="s">
        <v>19373</v>
      </c>
      <c r="O1603" s="1661"/>
      <c r="P1603" s="1662"/>
      <c r="Q1603" s="1674"/>
      <c r="R1603" s="1666"/>
      <c r="S1603" s="1668"/>
      <c r="T1603" s="1674"/>
      <c r="U1603" s="1666"/>
      <c r="V1603" s="1666"/>
      <c r="W1603" s="1666"/>
      <c r="X1603" s="1666"/>
      <c r="Y1603" s="1667"/>
      <c r="Z1603" s="1668"/>
      <c r="AA1603" s="1675" t="s">
        <v>19374</v>
      </c>
      <c r="AB1603" s="1676"/>
    </row>
    <row r="1604" ht="33.75" customHeight="1">
      <c r="A1604" s="1725" t="s">
        <v>87</v>
      </c>
      <c r="B1604" s="1657"/>
      <c r="C1604" s="1185" t="s">
        <v>301</v>
      </c>
      <c r="D1604" s="1657"/>
      <c r="E1604" s="1657"/>
      <c r="F1604" s="1657">
        <v>2202.0</v>
      </c>
      <c r="G1604" s="1658" t="s">
        <v>10646</v>
      </c>
      <c r="H1604" s="1657" t="s">
        <v>19363</v>
      </c>
      <c r="I1604" s="1657" t="s">
        <v>19375</v>
      </c>
      <c r="J1604" s="1657" t="s">
        <v>19376</v>
      </c>
      <c r="K1604" s="1657" t="s">
        <v>19377</v>
      </c>
      <c r="L1604" s="1659" t="s">
        <v>19378</v>
      </c>
      <c r="M1604" s="1660" t="s">
        <v>11800</v>
      </c>
      <c r="N1604" s="1661"/>
      <c r="O1604" s="1661"/>
      <c r="P1604" s="1662"/>
      <c r="Q1604" s="1674"/>
      <c r="R1604" s="1666"/>
      <c r="S1604" s="1668"/>
      <c r="T1604" s="1674"/>
      <c r="U1604" s="1666"/>
      <c r="V1604" s="1666"/>
      <c r="W1604" s="1666"/>
      <c r="X1604" s="1666"/>
      <c r="Y1604" s="1667"/>
      <c r="Z1604" s="1668"/>
      <c r="AA1604" s="1675"/>
      <c r="AB1604" s="1676"/>
    </row>
    <row r="1605" ht="33.75" customHeight="1">
      <c r="A1605" s="1340" t="s">
        <v>35</v>
      </c>
      <c r="B1605" s="1821">
        <v>45513.0</v>
      </c>
      <c r="C1605" s="1801" t="s">
        <v>301</v>
      </c>
      <c r="D1605" s="1799" t="s">
        <v>5529</v>
      </c>
      <c r="E1605" s="1657"/>
      <c r="F1605" s="1657">
        <v>2203.0</v>
      </c>
      <c r="G1605" s="1658" t="s">
        <v>10646</v>
      </c>
      <c r="H1605" s="1657" t="s">
        <v>19363</v>
      </c>
      <c r="I1605" s="1657" t="s">
        <v>19379</v>
      </c>
      <c r="J1605" s="1657" t="s">
        <v>19380</v>
      </c>
      <c r="K1605" s="1657" t="s">
        <v>19381</v>
      </c>
      <c r="L1605" s="1659" t="s">
        <v>19382</v>
      </c>
      <c r="M1605" s="1660" t="s">
        <v>11800</v>
      </c>
      <c r="N1605" s="1661" t="s">
        <v>19383</v>
      </c>
      <c r="O1605" s="1661"/>
      <c r="P1605" s="1662"/>
      <c r="Q1605" s="1674"/>
      <c r="R1605" s="1666"/>
      <c r="S1605" s="1668"/>
      <c r="T1605" s="1674"/>
      <c r="U1605" s="1666"/>
      <c r="V1605" s="1666"/>
      <c r="W1605" s="1666"/>
      <c r="X1605" s="1666"/>
      <c r="Y1605" s="1667"/>
      <c r="Z1605" s="1668"/>
      <c r="AA1605" s="1675"/>
      <c r="AB1605" s="1676"/>
    </row>
    <row r="1606" ht="33.75" customHeight="1">
      <c r="A1606" s="1340" t="s">
        <v>56</v>
      </c>
      <c r="B1606" s="1657"/>
      <c r="C1606" s="1801"/>
      <c r="D1606" s="1793"/>
      <c r="E1606" s="1657"/>
      <c r="F1606" s="1657">
        <v>2204.0</v>
      </c>
      <c r="G1606" s="1658" t="s">
        <v>10646</v>
      </c>
      <c r="H1606" s="1657" t="s">
        <v>19363</v>
      </c>
      <c r="I1606" s="1657" t="s">
        <v>19384</v>
      </c>
      <c r="J1606" s="1657" t="s">
        <v>19385</v>
      </c>
      <c r="K1606" s="1657" t="s">
        <v>19386</v>
      </c>
      <c r="L1606" s="1659" t="s">
        <v>19387</v>
      </c>
      <c r="M1606" s="1660" t="s">
        <v>11800</v>
      </c>
      <c r="N1606" s="1661" t="s">
        <v>19388</v>
      </c>
      <c r="O1606" s="1661"/>
      <c r="P1606" s="1662"/>
      <c r="Q1606" s="1674"/>
      <c r="R1606" s="1666"/>
      <c r="S1606" s="1668"/>
      <c r="T1606" s="1674"/>
      <c r="U1606" s="1666"/>
      <c r="V1606" s="1666"/>
      <c r="W1606" s="1666"/>
      <c r="X1606" s="1666"/>
      <c r="Y1606" s="1667"/>
      <c r="Z1606" s="1668"/>
      <c r="AA1606" s="1675"/>
      <c r="AB1606" s="1676"/>
    </row>
    <row r="1607" ht="33.75" customHeight="1">
      <c r="A1607" s="1725" t="s">
        <v>87</v>
      </c>
      <c r="B1607" s="1657"/>
      <c r="C1607" s="1185" t="s">
        <v>301</v>
      </c>
      <c r="D1607" s="1657"/>
      <c r="E1607" s="1657"/>
      <c r="F1607" s="1657">
        <v>2205.0</v>
      </c>
      <c r="G1607" s="1658" t="s">
        <v>10646</v>
      </c>
      <c r="H1607" s="1657" t="s">
        <v>19363</v>
      </c>
      <c r="I1607" s="1657" t="s">
        <v>19389</v>
      </c>
      <c r="J1607" s="1657" t="s">
        <v>19390</v>
      </c>
      <c r="K1607" s="1657" t="s">
        <v>19391</v>
      </c>
      <c r="L1607" s="1659" t="s">
        <v>19392</v>
      </c>
      <c r="M1607" s="1660" t="s">
        <v>11800</v>
      </c>
      <c r="N1607" s="1661" t="s">
        <v>19393</v>
      </c>
      <c r="O1607" s="1661"/>
      <c r="P1607" s="1662"/>
      <c r="Q1607" s="1674"/>
      <c r="R1607" s="1666"/>
      <c r="S1607" s="1668"/>
      <c r="T1607" s="1674"/>
      <c r="U1607" s="1666"/>
      <c r="V1607" s="1666"/>
      <c r="W1607" s="1666"/>
      <c r="X1607" s="1666"/>
      <c r="Y1607" s="1667"/>
      <c r="Z1607" s="1668"/>
      <c r="AA1607" s="1675"/>
      <c r="AB1607" s="1676"/>
    </row>
    <row r="1608" ht="33.75" customHeight="1">
      <c r="A1608" s="1776" t="s">
        <v>35</v>
      </c>
      <c r="B1608" s="1839">
        <v>45520.0</v>
      </c>
      <c r="C1608" s="1840" t="s">
        <v>301</v>
      </c>
      <c r="D1608" s="1799" t="s">
        <v>5529</v>
      </c>
      <c r="E1608" s="1657"/>
      <c r="F1608" s="1657">
        <v>2206.0</v>
      </c>
      <c r="G1608" s="1658" t="s">
        <v>10646</v>
      </c>
      <c r="H1608" s="1657" t="s">
        <v>19363</v>
      </c>
      <c r="I1608" s="1657" t="s">
        <v>19394</v>
      </c>
      <c r="J1608" s="1657" t="s">
        <v>19395</v>
      </c>
      <c r="K1608" s="1657" t="s">
        <v>19396</v>
      </c>
      <c r="L1608" s="1659" t="s">
        <v>19397</v>
      </c>
      <c r="M1608" s="1660" t="s">
        <v>11800</v>
      </c>
      <c r="N1608" s="1661" t="s">
        <v>19398</v>
      </c>
      <c r="O1608" s="1661"/>
      <c r="P1608" s="1662"/>
      <c r="Q1608" s="1674"/>
      <c r="R1608" s="1666"/>
      <c r="S1608" s="1668"/>
      <c r="T1608" s="1674"/>
      <c r="U1608" s="1666"/>
      <c r="V1608" s="1666"/>
      <c r="W1608" s="1666"/>
      <c r="X1608" s="1666"/>
      <c r="Y1608" s="1667"/>
      <c r="Z1608" s="1668"/>
      <c r="AA1608" s="1675"/>
      <c r="AB1608" s="1676"/>
    </row>
    <row r="1609" ht="33.75" customHeight="1">
      <c r="A1609" s="1631" t="s">
        <v>56</v>
      </c>
      <c r="B1609" s="1795">
        <v>45498.0</v>
      </c>
      <c r="C1609" s="1185" t="s">
        <v>301</v>
      </c>
      <c r="D1609" s="203" t="s">
        <v>1544</v>
      </c>
      <c r="E1609" s="1633"/>
      <c r="F1609" s="1633">
        <v>2207.0</v>
      </c>
      <c r="G1609" s="1633" t="s">
        <v>10646</v>
      </c>
      <c r="H1609" s="1633" t="s">
        <v>19399</v>
      </c>
      <c r="I1609" s="1633" t="s">
        <v>18603</v>
      </c>
      <c r="J1609" s="1633" t="s">
        <v>19400</v>
      </c>
      <c r="K1609" s="1633" t="s">
        <v>19401</v>
      </c>
      <c r="L1609" s="1634" t="s">
        <v>19402</v>
      </c>
      <c r="M1609" s="1635" t="s">
        <v>11800</v>
      </c>
      <c r="N1609" s="1636" t="s">
        <v>19403</v>
      </c>
      <c r="O1609" s="1636"/>
      <c r="P1609" s="1636"/>
      <c r="Q1609" s="1678"/>
      <c r="R1609" s="1648"/>
      <c r="S1609" s="1650"/>
      <c r="T1609" s="1678"/>
      <c r="U1609" s="1648"/>
      <c r="V1609" s="1648"/>
      <c r="W1609" s="1648"/>
      <c r="X1609" s="1648"/>
      <c r="Y1609" s="1649"/>
      <c r="Z1609" s="1650"/>
      <c r="AA1609" s="1679"/>
      <c r="AB1609" s="1680"/>
    </row>
    <row r="1610" ht="33.75" customHeight="1">
      <c r="A1610" s="1725" t="s">
        <v>87</v>
      </c>
      <c r="B1610" s="1657"/>
      <c r="C1610" s="1185" t="s">
        <v>301</v>
      </c>
      <c r="D1610" s="1657"/>
      <c r="E1610" s="1657"/>
      <c r="F1610" s="1657">
        <v>2208.0</v>
      </c>
      <c r="G1610" s="1658" t="s">
        <v>10646</v>
      </c>
      <c r="H1610" s="1657" t="s">
        <v>19399</v>
      </c>
      <c r="I1610" s="1657" t="s">
        <v>19404</v>
      </c>
      <c r="J1610" s="1657" t="s">
        <v>19405</v>
      </c>
      <c r="K1610" s="1657" t="s">
        <v>19406</v>
      </c>
      <c r="L1610" s="1659" t="s">
        <v>19407</v>
      </c>
      <c r="M1610" s="1660" t="s">
        <v>11800</v>
      </c>
      <c r="N1610" s="1661" t="s">
        <v>19408</v>
      </c>
      <c r="O1610" s="1661"/>
      <c r="P1610" s="1662"/>
      <c r="Q1610" s="1674"/>
      <c r="R1610" s="1666"/>
      <c r="S1610" s="1668"/>
      <c r="T1610" s="1674"/>
      <c r="U1610" s="1666"/>
      <c r="V1610" s="1666"/>
      <c r="W1610" s="1666"/>
      <c r="X1610" s="1666"/>
      <c r="Y1610" s="1667"/>
      <c r="Z1610" s="1668"/>
      <c r="AA1610" s="1675"/>
      <c r="AB1610" s="1676"/>
    </row>
    <row r="1611" ht="33.75" customHeight="1">
      <c r="A1611" s="1340" t="s">
        <v>35</v>
      </c>
      <c r="B1611" s="1821">
        <v>45520.0</v>
      </c>
      <c r="C1611" s="1801" t="s">
        <v>301</v>
      </c>
      <c r="D1611" s="1799" t="s">
        <v>5529</v>
      </c>
      <c r="E1611" s="1657"/>
      <c r="F1611" s="1657">
        <v>2209.0</v>
      </c>
      <c r="G1611" s="1658" t="s">
        <v>10646</v>
      </c>
      <c r="H1611" s="1657" t="s">
        <v>19399</v>
      </c>
      <c r="I1611" s="1657" t="s">
        <v>19409</v>
      </c>
      <c r="J1611" s="1657" t="s">
        <v>19410</v>
      </c>
      <c r="K1611" s="1657" t="s">
        <v>19411</v>
      </c>
      <c r="L1611" s="1659" t="s">
        <v>19412</v>
      </c>
      <c r="M1611" s="1660" t="s">
        <v>11800</v>
      </c>
      <c r="N1611" s="1661" t="s">
        <v>19413</v>
      </c>
      <c r="O1611" s="1661"/>
      <c r="P1611" s="1662"/>
      <c r="Q1611" s="1674"/>
      <c r="R1611" s="1666"/>
      <c r="S1611" s="1668"/>
      <c r="T1611" s="1674"/>
      <c r="U1611" s="1666"/>
      <c r="V1611" s="1666"/>
      <c r="W1611" s="1666"/>
      <c r="X1611" s="1666"/>
      <c r="Y1611" s="1667"/>
      <c r="Z1611" s="1668"/>
      <c r="AA1611" s="1675"/>
      <c r="AB1611" s="1676"/>
    </row>
    <row r="1612" ht="33.75" customHeight="1">
      <c r="A1612" s="1340" t="s">
        <v>56</v>
      </c>
      <c r="B1612" s="1794">
        <v>45498.0</v>
      </c>
      <c r="C1612" s="1801" t="s">
        <v>6258</v>
      </c>
      <c r="D1612" s="182" t="s">
        <v>19414</v>
      </c>
      <c r="E1612" s="1657"/>
      <c r="F1612" s="1657">
        <v>2210.0</v>
      </c>
      <c r="G1612" s="1658" t="s">
        <v>10646</v>
      </c>
      <c r="H1612" s="1657" t="s">
        <v>19399</v>
      </c>
      <c r="I1612" s="1657" t="s">
        <v>19415</v>
      </c>
      <c r="J1612" s="1657" t="s">
        <v>19416</v>
      </c>
      <c r="K1612" s="1657" t="s">
        <v>19417</v>
      </c>
      <c r="L1612" s="1659" t="s">
        <v>19418</v>
      </c>
      <c r="M1612" s="1660" t="s">
        <v>11800</v>
      </c>
      <c r="N1612" s="1661" t="s">
        <v>19419</v>
      </c>
      <c r="O1612" s="1661"/>
      <c r="P1612" s="1662"/>
      <c r="Q1612" s="1674"/>
      <c r="R1612" s="1666"/>
      <c r="S1612" s="1668"/>
      <c r="T1612" s="1674"/>
      <c r="U1612" s="1666"/>
      <c r="V1612" s="1666"/>
      <c r="W1612" s="1666"/>
      <c r="X1612" s="1666"/>
      <c r="Y1612" s="1667"/>
      <c r="Z1612" s="1668"/>
      <c r="AA1612" s="1675"/>
      <c r="AB1612" s="1676"/>
    </row>
    <row r="1613" ht="33.75" customHeight="1">
      <c r="A1613" s="1725" t="s">
        <v>87</v>
      </c>
      <c r="B1613" s="1657"/>
      <c r="C1613" s="1185" t="s">
        <v>301</v>
      </c>
      <c r="D1613" s="1657"/>
      <c r="E1613" s="1657"/>
      <c r="F1613" s="1657">
        <v>2211.0</v>
      </c>
      <c r="G1613" s="1658" t="s">
        <v>10646</v>
      </c>
      <c r="H1613" s="1657" t="s">
        <v>19399</v>
      </c>
      <c r="I1613" s="1657" t="s">
        <v>19420</v>
      </c>
      <c r="J1613" s="1657" t="s">
        <v>19421</v>
      </c>
      <c r="K1613" s="1657" t="s">
        <v>19422</v>
      </c>
      <c r="L1613" s="1659" t="s">
        <v>19423</v>
      </c>
      <c r="M1613" s="1660" t="s">
        <v>11800</v>
      </c>
      <c r="N1613" s="1661" t="s">
        <v>19424</v>
      </c>
      <c r="O1613" s="1661"/>
      <c r="P1613" s="1662"/>
      <c r="Q1613" s="1674"/>
      <c r="R1613" s="1666"/>
      <c r="S1613" s="1668"/>
      <c r="T1613" s="1674"/>
      <c r="U1613" s="1666"/>
      <c r="V1613" s="1666"/>
      <c r="W1613" s="1666"/>
      <c r="X1613" s="1666"/>
      <c r="Y1613" s="1667"/>
      <c r="Z1613" s="1668"/>
      <c r="AA1613" s="1675"/>
      <c r="AB1613" s="1676"/>
    </row>
    <row r="1614" ht="33.75" customHeight="1">
      <c r="A1614" s="1340" t="s">
        <v>35</v>
      </c>
      <c r="B1614" s="1821">
        <v>45520.0</v>
      </c>
      <c r="C1614" s="1801" t="s">
        <v>301</v>
      </c>
      <c r="D1614" s="1799" t="s">
        <v>5529</v>
      </c>
      <c r="E1614" s="1657"/>
      <c r="F1614" s="1657">
        <v>2212.0</v>
      </c>
      <c r="G1614" s="1658" t="s">
        <v>10646</v>
      </c>
      <c r="H1614" s="1657" t="s">
        <v>19399</v>
      </c>
      <c r="I1614" s="1657" t="s">
        <v>19425</v>
      </c>
      <c r="J1614" s="1657" t="s">
        <v>19426</v>
      </c>
      <c r="K1614" s="1657" t="s">
        <v>19427</v>
      </c>
      <c r="L1614" s="1659" t="s">
        <v>19428</v>
      </c>
      <c r="M1614" s="1660" t="s">
        <v>11800</v>
      </c>
      <c r="N1614" s="1661" t="s">
        <v>19429</v>
      </c>
      <c r="O1614" s="1661"/>
      <c r="P1614" s="1662"/>
      <c r="Q1614" s="1674"/>
      <c r="R1614" s="1666"/>
      <c r="S1614" s="1668"/>
      <c r="T1614" s="1674"/>
      <c r="U1614" s="1666"/>
      <c r="V1614" s="1666"/>
      <c r="W1614" s="1666"/>
      <c r="X1614" s="1666"/>
      <c r="Y1614" s="1667"/>
      <c r="Z1614" s="1668"/>
      <c r="AA1614" s="1675"/>
      <c r="AB1614" s="1676"/>
    </row>
    <row r="1615" ht="33.75" customHeight="1">
      <c r="A1615" s="1340" t="s">
        <v>56</v>
      </c>
      <c r="B1615" s="1657"/>
      <c r="C1615" s="1801"/>
      <c r="D1615" s="1793"/>
      <c r="E1615" s="1657"/>
      <c r="F1615" s="1657">
        <v>2213.0</v>
      </c>
      <c r="G1615" s="1658" t="s">
        <v>10646</v>
      </c>
      <c r="H1615" s="1657" t="s">
        <v>19399</v>
      </c>
      <c r="I1615" s="1657" t="s">
        <v>19430</v>
      </c>
      <c r="J1615" s="1657" t="s">
        <v>19431</v>
      </c>
      <c r="K1615" s="1657" t="s">
        <v>19432</v>
      </c>
      <c r="L1615" s="1659" t="s">
        <v>19433</v>
      </c>
      <c r="M1615" s="1660" t="s">
        <v>11800</v>
      </c>
      <c r="N1615" s="1661" t="s">
        <v>19434</v>
      </c>
      <c r="O1615" s="1661"/>
      <c r="P1615" s="1662"/>
      <c r="Q1615" s="1674"/>
      <c r="R1615" s="1666"/>
      <c r="S1615" s="1668"/>
      <c r="T1615" s="1674"/>
      <c r="U1615" s="1666"/>
      <c r="V1615" s="1666"/>
      <c r="W1615" s="1666"/>
      <c r="X1615" s="1666"/>
      <c r="Y1615" s="1667"/>
      <c r="Z1615" s="1668"/>
      <c r="AA1615" s="1675"/>
      <c r="AB1615" s="1676"/>
    </row>
    <row r="1616" ht="33.75" customHeight="1">
      <c r="A1616" s="1725" t="s">
        <v>87</v>
      </c>
      <c r="B1616" s="1657"/>
      <c r="C1616" s="1185" t="s">
        <v>301</v>
      </c>
      <c r="D1616" s="1657"/>
      <c r="E1616" s="1657"/>
      <c r="F1616" s="1657">
        <v>2214.0</v>
      </c>
      <c r="G1616" s="1658" t="s">
        <v>10646</v>
      </c>
      <c r="H1616" s="1657" t="s">
        <v>19435</v>
      </c>
      <c r="I1616" s="1657" t="s">
        <v>19436</v>
      </c>
      <c r="J1616" s="1657" t="s">
        <v>19437</v>
      </c>
      <c r="K1616" s="1657" t="s">
        <v>19438</v>
      </c>
      <c r="L1616" s="1659" t="s">
        <v>19439</v>
      </c>
      <c r="M1616" s="1660" t="s">
        <v>11800</v>
      </c>
      <c r="N1616" s="1661" t="s">
        <v>19440</v>
      </c>
      <c r="O1616" s="1661"/>
      <c r="P1616" s="1662"/>
      <c r="Q1616" s="1674"/>
      <c r="R1616" s="1666"/>
      <c r="S1616" s="1668"/>
      <c r="T1616" s="1674"/>
      <c r="U1616" s="1666"/>
      <c r="V1616" s="1666"/>
      <c r="W1616" s="1666"/>
      <c r="X1616" s="1666"/>
      <c r="Y1616" s="1667"/>
      <c r="Z1616" s="1668"/>
      <c r="AA1616" s="1675" t="s">
        <v>14364</v>
      </c>
      <c r="AB1616" s="1676"/>
    </row>
    <row r="1617" ht="33.75" customHeight="1">
      <c r="A1617" s="1340" t="s">
        <v>35</v>
      </c>
      <c r="B1617" s="1821">
        <v>45520.0</v>
      </c>
      <c r="C1617" s="1801" t="s">
        <v>6258</v>
      </c>
      <c r="D1617" s="1799" t="s">
        <v>19441</v>
      </c>
      <c r="E1617" s="1657"/>
      <c r="F1617" s="1657">
        <v>2215.0</v>
      </c>
      <c r="G1617" s="1658" t="s">
        <v>10646</v>
      </c>
      <c r="H1617" s="1657" t="s">
        <v>19435</v>
      </c>
      <c r="I1617" s="1657" t="s">
        <v>19442</v>
      </c>
      <c r="J1617" s="1657" t="s">
        <v>19443</v>
      </c>
      <c r="K1617" s="1657" t="s">
        <v>19444</v>
      </c>
      <c r="L1617" s="1659" t="s">
        <v>19445</v>
      </c>
      <c r="M1617" s="1660" t="s">
        <v>11800</v>
      </c>
      <c r="N1617" s="1661" t="s">
        <v>19446</v>
      </c>
      <c r="O1617" s="1661"/>
      <c r="P1617" s="1662"/>
      <c r="Q1617" s="1674"/>
      <c r="R1617" s="1666"/>
      <c r="S1617" s="1668"/>
      <c r="T1617" s="1674"/>
      <c r="U1617" s="1666"/>
      <c r="V1617" s="1666"/>
      <c r="W1617" s="1666"/>
      <c r="X1617" s="1666"/>
      <c r="Y1617" s="1667"/>
      <c r="Z1617" s="1668"/>
      <c r="AA1617" s="1675" t="s">
        <v>19447</v>
      </c>
      <c r="AB1617" s="1676"/>
    </row>
    <row r="1618" ht="33.75" customHeight="1">
      <c r="A1618" s="1631" t="s">
        <v>56</v>
      </c>
      <c r="B1618" s="1795">
        <v>45498.0</v>
      </c>
      <c r="C1618" s="1185" t="s">
        <v>301</v>
      </c>
      <c r="D1618" s="203" t="s">
        <v>5529</v>
      </c>
      <c r="E1618" s="1633"/>
      <c r="F1618" s="1633">
        <v>2216.0</v>
      </c>
      <c r="G1618" s="1633" t="s">
        <v>10646</v>
      </c>
      <c r="H1618" s="1633" t="s">
        <v>19435</v>
      </c>
      <c r="I1618" s="1633" t="s">
        <v>19448</v>
      </c>
      <c r="J1618" s="1633" t="s">
        <v>19449</v>
      </c>
      <c r="K1618" s="1633" t="s">
        <v>19450</v>
      </c>
      <c r="L1618" s="1634" t="s">
        <v>19451</v>
      </c>
      <c r="M1618" s="1635" t="s">
        <v>11800</v>
      </c>
      <c r="N1618" s="1636" t="s">
        <v>19452</v>
      </c>
      <c r="O1618" s="1636"/>
      <c r="P1618" s="1636"/>
      <c r="Q1618" s="1678"/>
      <c r="R1618" s="1648"/>
      <c r="S1618" s="1650"/>
      <c r="T1618" s="1678"/>
      <c r="U1618" s="1648"/>
      <c r="V1618" s="1648"/>
      <c r="W1618" s="1648"/>
      <c r="X1618" s="1648"/>
      <c r="Y1618" s="1649"/>
      <c r="Z1618" s="1650"/>
      <c r="AA1618" s="1679"/>
      <c r="AB1618" s="1680"/>
    </row>
    <row r="1619" ht="33.75" customHeight="1">
      <c r="A1619" s="1725" t="s">
        <v>87</v>
      </c>
      <c r="B1619" s="1657"/>
      <c r="C1619" s="1185" t="s">
        <v>301</v>
      </c>
      <c r="D1619" s="1657"/>
      <c r="E1619" s="1657"/>
      <c r="F1619" s="1657">
        <v>2217.0</v>
      </c>
      <c r="G1619" s="1658" t="s">
        <v>10646</v>
      </c>
      <c r="H1619" s="1657" t="s">
        <v>19453</v>
      </c>
      <c r="I1619" s="1657" t="s">
        <v>19454</v>
      </c>
      <c r="J1619" s="1657" t="s">
        <v>18203</v>
      </c>
      <c r="K1619" s="1657" t="s">
        <v>19455</v>
      </c>
      <c r="L1619" s="1659" t="s">
        <v>19456</v>
      </c>
      <c r="M1619" s="1660" t="s">
        <v>11800</v>
      </c>
      <c r="N1619" s="1661" t="s">
        <v>19457</v>
      </c>
      <c r="O1619" s="1661"/>
      <c r="P1619" s="1662"/>
      <c r="Q1619" s="1674"/>
      <c r="R1619" s="1666"/>
      <c r="S1619" s="1668"/>
      <c r="T1619" s="1674"/>
      <c r="U1619" s="1666"/>
      <c r="V1619" s="1666"/>
      <c r="W1619" s="1666"/>
      <c r="X1619" s="1666"/>
      <c r="Y1619" s="1667"/>
      <c r="Z1619" s="1668"/>
      <c r="AA1619" s="1675"/>
      <c r="AB1619" s="1676"/>
    </row>
    <row r="1620" ht="33.75" customHeight="1">
      <c r="A1620" s="1340" t="s">
        <v>35</v>
      </c>
      <c r="B1620" s="1821">
        <v>45520.0</v>
      </c>
      <c r="C1620" s="1801" t="s">
        <v>6258</v>
      </c>
      <c r="D1620" s="1799" t="s">
        <v>674</v>
      </c>
      <c r="E1620" s="1657"/>
      <c r="F1620" s="1657">
        <v>2218.0</v>
      </c>
      <c r="G1620" s="1658" t="s">
        <v>10646</v>
      </c>
      <c r="H1620" s="1657" t="s">
        <v>19453</v>
      </c>
      <c r="I1620" s="1657" t="s">
        <v>19458</v>
      </c>
      <c r="J1620" s="1657" t="s">
        <v>19459</v>
      </c>
      <c r="K1620" s="1657" t="s">
        <v>19460</v>
      </c>
      <c r="L1620" s="1659" t="s">
        <v>19461</v>
      </c>
      <c r="M1620" s="1660" t="s">
        <v>11800</v>
      </c>
      <c r="N1620" s="1661" t="s">
        <v>19462</v>
      </c>
      <c r="O1620" s="1661"/>
      <c r="P1620" s="1662"/>
      <c r="Q1620" s="1674"/>
      <c r="R1620" s="1666"/>
      <c r="S1620" s="1668"/>
      <c r="T1620" s="1674"/>
      <c r="U1620" s="1666"/>
      <c r="V1620" s="1666"/>
      <c r="W1620" s="1666"/>
      <c r="X1620" s="1666"/>
      <c r="Y1620" s="1667"/>
      <c r="Z1620" s="1668"/>
      <c r="AA1620" s="1675"/>
      <c r="AB1620" s="1676"/>
    </row>
    <row r="1621" ht="33.75" customHeight="1">
      <c r="A1621" s="1631" t="s">
        <v>56</v>
      </c>
      <c r="B1621" s="1795">
        <v>45498.0</v>
      </c>
      <c r="C1621" s="1185" t="s">
        <v>301</v>
      </c>
      <c r="D1621" s="203" t="s">
        <v>862</v>
      </c>
      <c r="E1621" s="1633"/>
      <c r="F1621" s="1633">
        <v>2219.0</v>
      </c>
      <c r="G1621" s="1633" t="s">
        <v>10646</v>
      </c>
      <c r="H1621" s="1633" t="s">
        <v>19453</v>
      </c>
      <c r="I1621" s="1633" t="s">
        <v>19463</v>
      </c>
      <c r="J1621" s="1633" t="s">
        <v>19464</v>
      </c>
      <c r="K1621" s="1633" t="s">
        <v>19465</v>
      </c>
      <c r="L1621" s="1634" t="s">
        <v>19466</v>
      </c>
      <c r="M1621" s="1635" t="s">
        <v>11800</v>
      </c>
      <c r="N1621" s="1636" t="s">
        <v>19467</v>
      </c>
      <c r="O1621" s="1636"/>
      <c r="P1621" s="1636"/>
      <c r="Q1621" s="1678"/>
      <c r="R1621" s="1648"/>
      <c r="S1621" s="1650"/>
      <c r="T1621" s="1678"/>
      <c r="U1621" s="1648"/>
      <c r="V1621" s="1648"/>
      <c r="W1621" s="1648"/>
      <c r="X1621" s="1648"/>
      <c r="Y1621" s="1649"/>
      <c r="Z1621" s="1650"/>
      <c r="AA1621" s="1679"/>
      <c r="AB1621" s="1680"/>
    </row>
    <row r="1622" ht="33.75" customHeight="1">
      <c r="A1622" s="1725" t="s">
        <v>87</v>
      </c>
      <c r="B1622" s="1657"/>
      <c r="C1622" s="1185" t="s">
        <v>301</v>
      </c>
      <c r="D1622" s="1657"/>
      <c r="E1622" s="1657"/>
      <c r="F1622" s="1657">
        <v>2220.0</v>
      </c>
      <c r="G1622" s="1658" t="s">
        <v>10646</v>
      </c>
      <c r="H1622" s="1657" t="s">
        <v>19453</v>
      </c>
      <c r="I1622" s="1657" t="s">
        <v>19468</v>
      </c>
      <c r="J1622" s="1657" t="s">
        <v>19469</v>
      </c>
      <c r="K1622" s="1657" t="s">
        <v>19470</v>
      </c>
      <c r="L1622" s="1659" t="s">
        <v>19471</v>
      </c>
      <c r="M1622" s="1660" t="s">
        <v>11800</v>
      </c>
      <c r="N1622" s="1661" t="s">
        <v>19472</v>
      </c>
      <c r="O1622" s="1661"/>
      <c r="P1622" s="1662"/>
      <c r="Q1622" s="1674"/>
      <c r="R1622" s="1666"/>
      <c r="S1622" s="1668"/>
      <c r="T1622" s="1674"/>
      <c r="U1622" s="1666"/>
      <c r="V1622" s="1666"/>
      <c r="W1622" s="1666"/>
      <c r="X1622" s="1666"/>
      <c r="Y1622" s="1667"/>
      <c r="Z1622" s="1668"/>
      <c r="AA1622" s="1675"/>
      <c r="AB1622" s="1676"/>
    </row>
    <row r="1623" ht="33.75" customHeight="1">
      <c r="A1623" s="1340" t="s">
        <v>35</v>
      </c>
      <c r="B1623" s="1821">
        <v>45520.0</v>
      </c>
      <c r="C1623" s="1801" t="s">
        <v>301</v>
      </c>
      <c r="D1623" s="1799" t="s">
        <v>5538</v>
      </c>
      <c r="E1623" s="1657"/>
      <c r="F1623" s="1657">
        <v>2221.0</v>
      </c>
      <c r="G1623" s="1658" t="s">
        <v>10646</v>
      </c>
      <c r="H1623" s="1657" t="s">
        <v>19473</v>
      </c>
      <c r="I1623" s="1657" t="s">
        <v>19474</v>
      </c>
      <c r="J1623" s="1657" t="s">
        <v>19475</v>
      </c>
      <c r="K1623" s="1657" t="s">
        <v>19476</v>
      </c>
      <c r="L1623" s="1659" t="s">
        <v>19477</v>
      </c>
      <c r="M1623" s="1660" t="s">
        <v>11800</v>
      </c>
      <c r="N1623" s="1661" t="s">
        <v>862</v>
      </c>
      <c r="O1623" s="1661"/>
      <c r="P1623" s="1662"/>
      <c r="Q1623" s="1674"/>
      <c r="R1623" s="1666"/>
      <c r="S1623" s="1668"/>
      <c r="T1623" s="1674"/>
      <c r="U1623" s="1666"/>
      <c r="V1623" s="1666"/>
      <c r="W1623" s="1666"/>
      <c r="X1623" s="1666"/>
      <c r="Y1623" s="1667"/>
      <c r="Z1623" s="1668"/>
      <c r="AA1623" s="1675" t="s">
        <v>14364</v>
      </c>
      <c r="AB1623" s="1676"/>
    </row>
    <row r="1624" ht="33.75" customHeight="1">
      <c r="A1624" s="1631" t="s">
        <v>56</v>
      </c>
      <c r="B1624" s="1795">
        <v>45503.0</v>
      </c>
      <c r="C1624" s="1185" t="s">
        <v>301</v>
      </c>
      <c r="D1624" s="203" t="s">
        <v>5529</v>
      </c>
      <c r="E1624" s="1633"/>
      <c r="F1624" s="1633">
        <v>2222.0</v>
      </c>
      <c r="G1624" s="1633" t="s">
        <v>10646</v>
      </c>
      <c r="H1624" s="1633" t="s">
        <v>19473</v>
      </c>
      <c r="I1624" s="1633" t="s">
        <v>19478</v>
      </c>
      <c r="J1624" s="1633" t="s">
        <v>19479</v>
      </c>
      <c r="K1624" s="1633" t="s">
        <v>19480</v>
      </c>
      <c r="L1624" s="1634" t="s">
        <v>19481</v>
      </c>
      <c r="M1624" s="1635" t="s">
        <v>11800</v>
      </c>
      <c r="N1624" s="1636" t="s">
        <v>19482</v>
      </c>
      <c r="O1624" s="1636"/>
      <c r="P1624" s="1636"/>
      <c r="Q1624" s="1678"/>
      <c r="R1624" s="1648"/>
      <c r="S1624" s="1650"/>
      <c r="T1624" s="1678"/>
      <c r="U1624" s="1648"/>
      <c r="V1624" s="1648"/>
      <c r="W1624" s="1648"/>
      <c r="X1624" s="1648"/>
      <c r="Y1624" s="1649"/>
      <c r="Z1624" s="1650"/>
      <c r="AA1624" s="1679" t="s">
        <v>18429</v>
      </c>
      <c r="AB1624" s="1680"/>
    </row>
    <row r="1625" ht="33.75" customHeight="1">
      <c r="A1625" s="1725" t="s">
        <v>87</v>
      </c>
      <c r="B1625" s="1657"/>
      <c r="C1625" s="1185" t="s">
        <v>301</v>
      </c>
      <c r="D1625" s="1657"/>
      <c r="E1625" s="1657"/>
      <c r="F1625" s="1657">
        <v>2223.0</v>
      </c>
      <c r="G1625" s="1658" t="s">
        <v>10646</v>
      </c>
      <c r="H1625" s="1657" t="s">
        <v>19473</v>
      </c>
      <c r="I1625" s="1657" t="s">
        <v>19483</v>
      </c>
      <c r="J1625" s="1657" t="s">
        <v>19484</v>
      </c>
      <c r="K1625" s="1657" t="s">
        <v>19485</v>
      </c>
      <c r="L1625" s="1659" t="s">
        <v>19486</v>
      </c>
      <c r="M1625" s="1660" t="s">
        <v>11800</v>
      </c>
      <c r="N1625" s="1661" t="s">
        <v>19487</v>
      </c>
      <c r="O1625" s="1661"/>
      <c r="P1625" s="1662"/>
      <c r="Q1625" s="1674"/>
      <c r="R1625" s="1666"/>
      <c r="S1625" s="1668"/>
      <c r="T1625" s="1674"/>
      <c r="U1625" s="1666"/>
      <c r="V1625" s="1666"/>
      <c r="W1625" s="1666"/>
      <c r="X1625" s="1666"/>
      <c r="Y1625" s="1667"/>
      <c r="Z1625" s="1668"/>
      <c r="AA1625" s="1675"/>
      <c r="AB1625" s="1676"/>
    </row>
    <row r="1626" ht="33.75" customHeight="1">
      <c r="A1626" s="1340" t="s">
        <v>35</v>
      </c>
      <c r="B1626" s="1821">
        <v>45520.0</v>
      </c>
      <c r="C1626" s="1801" t="s">
        <v>301</v>
      </c>
      <c r="D1626" s="1799" t="s">
        <v>5538</v>
      </c>
      <c r="E1626" s="1657"/>
      <c r="F1626" s="1657">
        <v>2224.0</v>
      </c>
      <c r="G1626" s="1658" t="s">
        <v>10646</v>
      </c>
      <c r="H1626" s="1657" t="s">
        <v>19473</v>
      </c>
      <c r="I1626" s="1657" t="s">
        <v>19488</v>
      </c>
      <c r="J1626" s="1657" t="s">
        <v>19489</v>
      </c>
      <c r="K1626" s="1657" t="s">
        <v>19490</v>
      </c>
      <c r="L1626" s="1659" t="s">
        <v>19491</v>
      </c>
      <c r="M1626" s="1660" t="s">
        <v>11800</v>
      </c>
      <c r="N1626" s="1661" t="s">
        <v>19492</v>
      </c>
      <c r="O1626" s="1661"/>
      <c r="P1626" s="1662"/>
      <c r="Q1626" s="1674"/>
      <c r="R1626" s="1666"/>
      <c r="S1626" s="1668"/>
      <c r="T1626" s="1674"/>
      <c r="U1626" s="1666"/>
      <c r="V1626" s="1666"/>
      <c r="W1626" s="1666"/>
      <c r="X1626" s="1666"/>
      <c r="Y1626" s="1667"/>
      <c r="Z1626" s="1668"/>
      <c r="AA1626" s="1675"/>
      <c r="AB1626" s="1676"/>
    </row>
    <row r="1627" ht="33.75" customHeight="1">
      <c r="A1627" s="1631" t="s">
        <v>56</v>
      </c>
      <c r="B1627" s="1795">
        <v>45503.0</v>
      </c>
      <c r="C1627" s="1185" t="s">
        <v>301</v>
      </c>
      <c r="D1627" s="203" t="s">
        <v>862</v>
      </c>
      <c r="E1627" s="1633"/>
      <c r="F1627" s="1633">
        <v>2225.0</v>
      </c>
      <c r="G1627" s="1633" t="s">
        <v>10646</v>
      </c>
      <c r="H1627" s="1633" t="s">
        <v>19473</v>
      </c>
      <c r="I1627" s="1633" t="s">
        <v>19493</v>
      </c>
      <c r="J1627" s="1633" t="s">
        <v>19494</v>
      </c>
      <c r="K1627" s="1633" t="s">
        <v>19495</v>
      </c>
      <c r="L1627" s="1634" t="s">
        <v>19496</v>
      </c>
      <c r="M1627" s="1635" t="s">
        <v>11800</v>
      </c>
      <c r="N1627" s="1636" t="s">
        <v>19497</v>
      </c>
      <c r="O1627" s="1636"/>
      <c r="P1627" s="1636"/>
      <c r="Q1627" s="1678"/>
      <c r="R1627" s="1648"/>
      <c r="S1627" s="1650"/>
      <c r="T1627" s="1678"/>
      <c r="U1627" s="1648"/>
      <c r="V1627" s="1648"/>
      <c r="W1627" s="1648"/>
      <c r="X1627" s="1648"/>
      <c r="Y1627" s="1649"/>
      <c r="Z1627" s="1650"/>
      <c r="AA1627" s="1679"/>
      <c r="AB1627" s="1680"/>
    </row>
    <row r="1628" ht="33.75" customHeight="1">
      <c r="A1628" s="1725" t="s">
        <v>87</v>
      </c>
      <c r="B1628" s="1657"/>
      <c r="C1628" s="1185" t="s">
        <v>301</v>
      </c>
      <c r="D1628" s="1657"/>
      <c r="E1628" s="1657"/>
      <c r="F1628" s="1657">
        <v>2226.0</v>
      </c>
      <c r="G1628" s="1658" t="s">
        <v>10646</v>
      </c>
      <c r="H1628" s="1657" t="s">
        <v>19473</v>
      </c>
      <c r="I1628" s="1657" t="s">
        <v>19498</v>
      </c>
      <c r="J1628" s="1657" t="s">
        <v>19499</v>
      </c>
      <c r="K1628" s="1657" t="s">
        <v>19500</v>
      </c>
      <c r="L1628" s="1659" t="s">
        <v>19501</v>
      </c>
      <c r="M1628" s="1660" t="s">
        <v>11800</v>
      </c>
      <c r="N1628" s="1661" t="s">
        <v>19502</v>
      </c>
      <c r="O1628" s="1661"/>
      <c r="P1628" s="1662"/>
      <c r="Q1628" s="1674"/>
      <c r="R1628" s="1666"/>
      <c r="S1628" s="1668"/>
      <c r="T1628" s="1674"/>
      <c r="U1628" s="1666"/>
      <c r="V1628" s="1666"/>
      <c r="W1628" s="1666"/>
      <c r="X1628" s="1666"/>
      <c r="Y1628" s="1667"/>
      <c r="Z1628" s="1668"/>
      <c r="AA1628" s="1675"/>
      <c r="AB1628" s="1676"/>
    </row>
    <row r="1629" ht="33.75" customHeight="1">
      <c r="A1629" s="1340" t="s">
        <v>35</v>
      </c>
      <c r="B1629" s="1821">
        <v>45520.0</v>
      </c>
      <c r="C1629" s="1801" t="s">
        <v>301</v>
      </c>
      <c r="D1629" s="1799" t="s">
        <v>315</v>
      </c>
      <c r="E1629" s="1657"/>
      <c r="F1629" s="1657">
        <v>2227.0</v>
      </c>
      <c r="G1629" s="1658" t="s">
        <v>10646</v>
      </c>
      <c r="H1629" s="1657" t="s">
        <v>19473</v>
      </c>
      <c r="I1629" s="1657" t="s">
        <v>19503</v>
      </c>
      <c r="J1629" s="1657" t="s">
        <v>19504</v>
      </c>
      <c r="K1629" s="1657" t="s">
        <v>19505</v>
      </c>
      <c r="L1629" s="1659" t="s">
        <v>19506</v>
      </c>
      <c r="M1629" s="1660" t="s">
        <v>11800</v>
      </c>
      <c r="N1629" s="1661" t="s">
        <v>17178</v>
      </c>
      <c r="O1629" s="1661"/>
      <c r="P1629" s="1662"/>
      <c r="Q1629" s="1674"/>
      <c r="R1629" s="1666"/>
      <c r="S1629" s="1668"/>
      <c r="T1629" s="1674"/>
      <c r="U1629" s="1666"/>
      <c r="V1629" s="1666"/>
      <c r="W1629" s="1666"/>
      <c r="X1629" s="1666"/>
      <c r="Y1629" s="1667"/>
      <c r="Z1629" s="1668"/>
      <c r="AA1629" s="1675"/>
      <c r="AB1629" s="1676"/>
    </row>
    <row r="1630" ht="33.75" customHeight="1">
      <c r="A1630" s="1631" t="s">
        <v>56</v>
      </c>
      <c r="B1630" s="1795">
        <v>45503.0</v>
      </c>
      <c r="C1630" s="1185" t="s">
        <v>301</v>
      </c>
      <c r="D1630" s="203" t="s">
        <v>5529</v>
      </c>
      <c r="E1630" s="1633"/>
      <c r="F1630" s="1633">
        <v>2228.0</v>
      </c>
      <c r="G1630" s="1633" t="s">
        <v>10646</v>
      </c>
      <c r="H1630" s="1633" t="s">
        <v>19473</v>
      </c>
      <c r="I1630" s="1633" t="s">
        <v>19507</v>
      </c>
      <c r="J1630" s="1633" t="s">
        <v>19508</v>
      </c>
      <c r="K1630" s="1633" t="s">
        <v>19509</v>
      </c>
      <c r="L1630" s="1644" t="s">
        <v>19510</v>
      </c>
      <c r="M1630" s="1635" t="s">
        <v>11800</v>
      </c>
      <c r="N1630" s="1636" t="s">
        <v>17178</v>
      </c>
      <c r="O1630" s="1636"/>
      <c r="P1630" s="1636"/>
      <c r="Q1630" s="1678"/>
      <c r="R1630" s="1648"/>
      <c r="S1630" s="1650"/>
      <c r="T1630" s="1678"/>
      <c r="U1630" s="1648"/>
      <c r="V1630" s="1648"/>
      <c r="W1630" s="1648"/>
      <c r="X1630" s="1648"/>
      <c r="Y1630" s="1649"/>
      <c r="Z1630" s="1650"/>
      <c r="AA1630" s="1679" t="s">
        <v>19511</v>
      </c>
      <c r="AB1630" s="1680" t="s">
        <v>19512</v>
      </c>
    </row>
    <row r="1631" ht="33.75" customHeight="1">
      <c r="A1631" s="1725" t="s">
        <v>87</v>
      </c>
      <c r="B1631" s="1657"/>
      <c r="C1631" s="1185" t="s">
        <v>301</v>
      </c>
      <c r="D1631" s="1657"/>
      <c r="E1631" s="1657"/>
      <c r="F1631" s="1657">
        <v>2229.0</v>
      </c>
      <c r="G1631" s="1658" t="s">
        <v>10646</v>
      </c>
      <c r="H1631" s="1657" t="s">
        <v>19473</v>
      </c>
      <c r="I1631" s="1657" t="s">
        <v>19513</v>
      </c>
      <c r="J1631" s="1657" t="s">
        <v>19514</v>
      </c>
      <c r="K1631" s="1657" t="s">
        <v>19515</v>
      </c>
      <c r="L1631" s="1659" t="s">
        <v>19516</v>
      </c>
      <c r="M1631" s="1660" t="s">
        <v>11800</v>
      </c>
      <c r="N1631" s="1661" t="s">
        <v>17178</v>
      </c>
      <c r="O1631" s="1661"/>
      <c r="P1631" s="1662"/>
      <c r="Q1631" s="1674"/>
      <c r="R1631" s="1666"/>
      <c r="S1631" s="1668"/>
      <c r="T1631" s="1674"/>
      <c r="U1631" s="1666"/>
      <c r="V1631" s="1666"/>
      <c r="W1631" s="1666"/>
      <c r="X1631" s="1666"/>
      <c r="Y1631" s="1667"/>
      <c r="Z1631" s="1668"/>
      <c r="AA1631" s="1675" t="s">
        <v>19517</v>
      </c>
      <c r="AB1631" s="1676"/>
    </row>
    <row r="1632" ht="33.75" customHeight="1">
      <c r="A1632" s="1340" t="s">
        <v>35</v>
      </c>
      <c r="B1632" s="1821">
        <v>45524.0</v>
      </c>
      <c r="C1632" s="1801" t="s">
        <v>301</v>
      </c>
      <c r="D1632" s="1799" t="s">
        <v>19518</v>
      </c>
      <c r="E1632" s="1657"/>
      <c r="F1632" s="1657">
        <v>2230.0</v>
      </c>
      <c r="G1632" s="1658" t="s">
        <v>10646</v>
      </c>
      <c r="H1632" s="1657" t="s">
        <v>19519</v>
      </c>
      <c r="I1632" s="1657" t="s">
        <v>19520</v>
      </c>
      <c r="J1632" s="1657" t="s">
        <v>19521</v>
      </c>
      <c r="K1632" s="1657" t="s">
        <v>19522</v>
      </c>
      <c r="L1632" s="1659" t="s">
        <v>19523</v>
      </c>
      <c r="M1632" s="1660" t="s">
        <v>11800</v>
      </c>
      <c r="N1632" s="1661" t="s">
        <v>19524</v>
      </c>
      <c r="O1632" s="1661"/>
      <c r="P1632" s="1662"/>
      <c r="Q1632" s="1674"/>
      <c r="R1632" s="1666"/>
      <c r="S1632" s="1668"/>
      <c r="T1632" s="1674"/>
      <c r="U1632" s="1666"/>
      <c r="V1632" s="1666"/>
      <c r="W1632" s="1666"/>
      <c r="X1632" s="1666"/>
      <c r="Y1632" s="1667"/>
      <c r="Z1632" s="1668"/>
      <c r="AA1632" s="1675"/>
      <c r="AB1632" s="1676"/>
    </row>
    <row r="1633" ht="33.75" customHeight="1">
      <c r="A1633" s="1631" t="s">
        <v>56</v>
      </c>
      <c r="B1633" s="1795">
        <v>45506.0</v>
      </c>
      <c r="C1633" s="1185" t="s">
        <v>301</v>
      </c>
      <c r="D1633" s="203" t="s">
        <v>5529</v>
      </c>
      <c r="E1633" s="1633"/>
      <c r="F1633" s="1633">
        <v>2231.0</v>
      </c>
      <c r="G1633" s="1633" t="s">
        <v>10646</v>
      </c>
      <c r="H1633" s="1633" t="s">
        <v>19519</v>
      </c>
      <c r="I1633" s="1633" t="s">
        <v>19525</v>
      </c>
      <c r="J1633" s="1633" t="s">
        <v>19526</v>
      </c>
      <c r="K1633" s="1633" t="s">
        <v>19527</v>
      </c>
      <c r="L1633" s="1634" t="s">
        <v>19528</v>
      </c>
      <c r="M1633" s="1635" t="s">
        <v>11800</v>
      </c>
      <c r="N1633" s="1636" t="s">
        <v>19529</v>
      </c>
      <c r="O1633" s="1636"/>
      <c r="P1633" s="1636"/>
      <c r="Q1633" s="1678"/>
      <c r="R1633" s="1648"/>
      <c r="S1633" s="1650"/>
      <c r="T1633" s="1678"/>
      <c r="U1633" s="1648"/>
      <c r="V1633" s="1648"/>
      <c r="W1633" s="1648"/>
      <c r="X1633" s="1648"/>
      <c r="Y1633" s="1649"/>
      <c r="Z1633" s="1650"/>
      <c r="AA1633" s="1679"/>
      <c r="AB1633" s="1680"/>
    </row>
    <row r="1634" ht="33.75" customHeight="1">
      <c r="A1634" s="1725" t="s">
        <v>87</v>
      </c>
      <c r="B1634" s="1657"/>
      <c r="C1634" s="1185" t="s">
        <v>301</v>
      </c>
      <c r="D1634" s="1657"/>
      <c r="E1634" s="1657"/>
      <c r="F1634" s="1657">
        <v>2232.0</v>
      </c>
      <c r="G1634" s="1658" t="s">
        <v>10646</v>
      </c>
      <c r="H1634" s="1657" t="s">
        <v>19519</v>
      </c>
      <c r="I1634" s="1657" t="s">
        <v>19530</v>
      </c>
      <c r="J1634" s="1657" t="s">
        <v>19531</v>
      </c>
      <c r="K1634" s="1657" t="s">
        <v>19532</v>
      </c>
      <c r="L1634" s="1659" t="s">
        <v>19533</v>
      </c>
      <c r="M1634" s="1660" t="s">
        <v>11800</v>
      </c>
      <c r="N1634" s="1661" t="s">
        <v>19534</v>
      </c>
      <c r="O1634" s="1661"/>
      <c r="P1634" s="1662"/>
      <c r="Q1634" s="1674"/>
      <c r="R1634" s="1666"/>
      <c r="S1634" s="1668"/>
      <c r="T1634" s="1674"/>
      <c r="U1634" s="1666"/>
      <c r="V1634" s="1666"/>
      <c r="W1634" s="1666"/>
      <c r="X1634" s="1666"/>
      <c r="Y1634" s="1667"/>
      <c r="Z1634" s="1668"/>
      <c r="AA1634" s="1675"/>
      <c r="AB1634" s="1676"/>
    </row>
    <row r="1635" ht="33.75" customHeight="1">
      <c r="A1635" s="1340" t="s">
        <v>35</v>
      </c>
      <c r="B1635" s="1821">
        <v>45524.0</v>
      </c>
      <c r="C1635" s="1801" t="s">
        <v>301</v>
      </c>
      <c r="D1635" s="1799" t="s">
        <v>19535</v>
      </c>
      <c r="E1635" s="1657"/>
      <c r="F1635" s="1657">
        <v>2233.0</v>
      </c>
      <c r="G1635" s="1658" t="s">
        <v>10646</v>
      </c>
      <c r="H1635" s="1657" t="s">
        <v>19519</v>
      </c>
      <c r="I1635" s="1657" t="s">
        <v>19536</v>
      </c>
      <c r="J1635" s="1657" t="s">
        <v>19537</v>
      </c>
      <c r="K1635" s="1657" t="s">
        <v>19538</v>
      </c>
      <c r="L1635" s="1659" t="s">
        <v>19539</v>
      </c>
      <c r="M1635" s="1660" t="s">
        <v>11800</v>
      </c>
      <c r="N1635" s="1661" t="s">
        <v>19540</v>
      </c>
      <c r="O1635" s="1661"/>
      <c r="P1635" s="1662"/>
      <c r="Q1635" s="1674"/>
      <c r="R1635" s="1666"/>
      <c r="S1635" s="1668"/>
      <c r="T1635" s="1674"/>
      <c r="U1635" s="1666"/>
      <c r="V1635" s="1666"/>
      <c r="W1635" s="1666"/>
      <c r="X1635" s="1666"/>
      <c r="Y1635" s="1667"/>
      <c r="Z1635" s="1668"/>
      <c r="AA1635" s="1675"/>
      <c r="AB1635" s="1676"/>
    </row>
    <row r="1636" ht="33.75" customHeight="1">
      <c r="A1636" s="1631" t="s">
        <v>56</v>
      </c>
      <c r="B1636" s="1795">
        <v>45503.0</v>
      </c>
      <c r="C1636" s="1185" t="s">
        <v>301</v>
      </c>
      <c r="D1636" s="203" t="s">
        <v>1544</v>
      </c>
      <c r="E1636" s="1633"/>
      <c r="F1636" s="1633">
        <v>2234.0</v>
      </c>
      <c r="G1636" s="1633" t="s">
        <v>10646</v>
      </c>
      <c r="H1636" s="1633" t="s">
        <v>19519</v>
      </c>
      <c r="I1636" s="1633" t="s">
        <v>19541</v>
      </c>
      <c r="J1636" s="1633" t="s">
        <v>19542</v>
      </c>
      <c r="K1636" s="1633" t="s">
        <v>19543</v>
      </c>
      <c r="L1636" s="1634" t="s">
        <v>19544</v>
      </c>
      <c r="M1636" s="1635" t="s">
        <v>11800</v>
      </c>
      <c r="N1636" s="1636" t="s">
        <v>19545</v>
      </c>
      <c r="O1636" s="1636"/>
      <c r="P1636" s="1636"/>
      <c r="Q1636" s="1678"/>
      <c r="R1636" s="1648"/>
      <c r="S1636" s="1650"/>
      <c r="T1636" s="1678"/>
      <c r="U1636" s="1648"/>
      <c r="V1636" s="1648"/>
      <c r="W1636" s="1648"/>
      <c r="X1636" s="1648"/>
      <c r="Y1636" s="1649"/>
      <c r="Z1636" s="1650"/>
      <c r="AA1636" s="1679"/>
      <c r="AB1636" s="1680"/>
    </row>
    <row r="1637" ht="33.75" customHeight="1">
      <c r="A1637" s="1725" t="s">
        <v>87</v>
      </c>
      <c r="B1637" s="1657"/>
      <c r="C1637" s="1185" t="s">
        <v>301</v>
      </c>
      <c r="D1637" s="1657"/>
      <c r="E1637" s="1657"/>
      <c r="F1637" s="1657">
        <v>2235.0</v>
      </c>
      <c r="G1637" s="1658" t="s">
        <v>10646</v>
      </c>
      <c r="H1637" s="1657" t="s">
        <v>19519</v>
      </c>
      <c r="I1637" s="1657" t="s">
        <v>19546</v>
      </c>
      <c r="J1637" s="1657" t="s">
        <v>19547</v>
      </c>
      <c r="K1637" s="1657" t="s">
        <v>19548</v>
      </c>
      <c r="L1637" s="1659" t="s">
        <v>19549</v>
      </c>
      <c r="M1637" s="1660" t="s">
        <v>11800</v>
      </c>
      <c r="N1637" s="1661" t="s">
        <v>17178</v>
      </c>
      <c r="O1637" s="1661"/>
      <c r="P1637" s="1662"/>
      <c r="Q1637" s="1674"/>
      <c r="R1637" s="1666"/>
      <c r="S1637" s="1668"/>
      <c r="T1637" s="1674"/>
      <c r="U1637" s="1666"/>
      <c r="V1637" s="1666"/>
      <c r="W1637" s="1666"/>
      <c r="X1637" s="1666"/>
      <c r="Y1637" s="1667"/>
      <c r="Z1637" s="1668"/>
      <c r="AA1637" s="1675" t="s">
        <v>14364</v>
      </c>
      <c r="AB1637" s="1676"/>
    </row>
    <row r="1638" ht="33.75" customHeight="1">
      <c r="A1638" s="1340" t="s">
        <v>35</v>
      </c>
      <c r="B1638" s="1821">
        <v>45524.0</v>
      </c>
      <c r="C1638" s="1801" t="s">
        <v>301</v>
      </c>
      <c r="D1638" s="1799" t="s">
        <v>13075</v>
      </c>
      <c r="E1638" s="1657"/>
      <c r="F1638" s="1657">
        <v>2236.0</v>
      </c>
      <c r="G1638" s="1658" t="s">
        <v>10646</v>
      </c>
      <c r="H1638" s="1657" t="s">
        <v>19519</v>
      </c>
      <c r="I1638" s="1657" t="s">
        <v>19550</v>
      </c>
      <c r="J1638" s="1657" t="s">
        <v>19551</v>
      </c>
      <c r="K1638" s="1657" t="s">
        <v>19552</v>
      </c>
      <c r="L1638" s="1659" t="s">
        <v>19553</v>
      </c>
      <c r="M1638" s="1660" t="s">
        <v>11800</v>
      </c>
      <c r="N1638" s="1661" t="s">
        <v>19554</v>
      </c>
      <c r="O1638" s="1661"/>
      <c r="P1638" s="1662"/>
      <c r="Q1638" s="1674"/>
      <c r="R1638" s="1666"/>
      <c r="S1638" s="1668"/>
      <c r="T1638" s="1674"/>
      <c r="U1638" s="1666"/>
      <c r="V1638" s="1666"/>
      <c r="W1638" s="1666"/>
      <c r="X1638" s="1666"/>
      <c r="Y1638" s="1667"/>
      <c r="Z1638" s="1668"/>
      <c r="AA1638" s="1675"/>
      <c r="AB1638" s="1676"/>
    </row>
    <row r="1639" ht="33.75" customHeight="1">
      <c r="A1639" s="1631" t="s">
        <v>56</v>
      </c>
      <c r="B1639" s="1795">
        <v>45506.0</v>
      </c>
      <c r="C1639" s="1185" t="s">
        <v>301</v>
      </c>
      <c r="D1639" s="203" t="s">
        <v>5529</v>
      </c>
      <c r="E1639" s="1633"/>
      <c r="F1639" s="1633">
        <v>2237.0</v>
      </c>
      <c r="G1639" s="1633" t="s">
        <v>10646</v>
      </c>
      <c r="H1639" s="1633" t="s">
        <v>19519</v>
      </c>
      <c r="I1639" s="1633" t="s">
        <v>19555</v>
      </c>
      <c r="J1639" s="1633" t="s">
        <v>19556</v>
      </c>
      <c r="K1639" s="1633" t="s">
        <v>19557</v>
      </c>
      <c r="L1639" s="1634" t="s">
        <v>19558</v>
      </c>
      <c r="M1639" s="1635" t="s">
        <v>11800</v>
      </c>
      <c r="N1639" s="1636" t="s">
        <v>19559</v>
      </c>
      <c r="O1639" s="1636"/>
      <c r="P1639" s="1636"/>
      <c r="Q1639" s="1678"/>
      <c r="R1639" s="1648"/>
      <c r="S1639" s="1650"/>
      <c r="T1639" s="1678"/>
      <c r="U1639" s="1648"/>
      <c r="V1639" s="1648"/>
      <c r="W1639" s="1648"/>
      <c r="X1639" s="1648"/>
      <c r="Y1639" s="1649"/>
      <c r="Z1639" s="1650"/>
      <c r="AA1639" s="1679"/>
      <c r="AB1639" s="1680"/>
    </row>
    <row r="1640" ht="33.75" customHeight="1">
      <c r="A1640" s="1725" t="s">
        <v>87</v>
      </c>
      <c r="B1640" s="1657"/>
      <c r="C1640" s="1185" t="s">
        <v>301</v>
      </c>
      <c r="D1640" s="1657"/>
      <c r="E1640" s="1657"/>
      <c r="F1640" s="1657">
        <v>2238.0</v>
      </c>
      <c r="G1640" s="1658" t="s">
        <v>10646</v>
      </c>
      <c r="H1640" s="1657" t="s">
        <v>19519</v>
      </c>
      <c r="I1640" s="1657" t="s">
        <v>19560</v>
      </c>
      <c r="J1640" s="1657" t="s">
        <v>19561</v>
      </c>
      <c r="K1640" s="1657" t="s">
        <v>19562</v>
      </c>
      <c r="L1640" s="1659" t="s">
        <v>19563</v>
      </c>
      <c r="M1640" s="1660" t="s">
        <v>11800</v>
      </c>
      <c r="N1640" s="1661" t="s">
        <v>19564</v>
      </c>
      <c r="O1640" s="1661"/>
      <c r="P1640" s="1662"/>
      <c r="Q1640" s="1674"/>
      <c r="R1640" s="1666"/>
      <c r="S1640" s="1668"/>
      <c r="T1640" s="1674"/>
      <c r="U1640" s="1666"/>
      <c r="V1640" s="1666"/>
      <c r="W1640" s="1666"/>
      <c r="X1640" s="1666"/>
      <c r="Y1640" s="1667"/>
      <c r="Z1640" s="1668"/>
      <c r="AA1640" s="1675"/>
      <c r="AB1640" s="1676"/>
    </row>
    <row r="1641" ht="33.75" customHeight="1">
      <c r="A1641" s="1340" t="s">
        <v>35</v>
      </c>
      <c r="B1641" s="1821">
        <v>45524.0</v>
      </c>
      <c r="C1641" s="1801" t="s">
        <v>301</v>
      </c>
      <c r="D1641" s="1799" t="s">
        <v>13608</v>
      </c>
      <c r="E1641" s="1657"/>
      <c r="F1641" s="1657">
        <v>2239.0</v>
      </c>
      <c r="G1641" s="1658" t="s">
        <v>10646</v>
      </c>
      <c r="H1641" s="1657" t="s">
        <v>19565</v>
      </c>
      <c r="I1641" s="1657" t="s">
        <v>19566</v>
      </c>
      <c r="J1641" s="1657" t="s">
        <v>19567</v>
      </c>
      <c r="K1641" s="1657" t="s">
        <v>19568</v>
      </c>
      <c r="L1641" s="1659" t="s">
        <v>19569</v>
      </c>
      <c r="M1641" s="1660" t="s">
        <v>11800</v>
      </c>
      <c r="N1641" s="1661" t="s">
        <v>19570</v>
      </c>
      <c r="O1641" s="1661"/>
      <c r="P1641" s="1662"/>
      <c r="Q1641" s="1674"/>
      <c r="R1641" s="1666"/>
      <c r="S1641" s="1668"/>
      <c r="T1641" s="1674"/>
      <c r="U1641" s="1666"/>
      <c r="V1641" s="1666"/>
      <c r="W1641" s="1666"/>
      <c r="X1641" s="1666"/>
      <c r="Y1641" s="1667"/>
      <c r="Z1641" s="1668"/>
      <c r="AA1641" s="1675"/>
      <c r="AB1641" s="1676"/>
    </row>
    <row r="1642" ht="33.75" customHeight="1">
      <c r="A1642" s="1631" t="s">
        <v>56</v>
      </c>
      <c r="B1642" s="1795">
        <v>45506.0</v>
      </c>
      <c r="C1642" s="1185" t="s">
        <v>301</v>
      </c>
      <c r="D1642" s="203" t="s">
        <v>5529</v>
      </c>
      <c r="E1642" s="1633"/>
      <c r="F1642" s="1633">
        <v>2240.0</v>
      </c>
      <c r="G1642" s="1633" t="s">
        <v>10646</v>
      </c>
      <c r="H1642" s="1633" t="s">
        <v>19565</v>
      </c>
      <c r="I1642" s="1633" t="s">
        <v>19571</v>
      </c>
      <c r="J1642" s="1633" t="s">
        <v>19572</v>
      </c>
      <c r="K1642" s="1633" t="s">
        <v>19573</v>
      </c>
      <c r="L1642" s="1634" t="s">
        <v>19574</v>
      </c>
      <c r="M1642" s="1635" t="s">
        <v>11800</v>
      </c>
      <c r="N1642" s="1636" t="s">
        <v>19575</v>
      </c>
      <c r="O1642" s="1636"/>
      <c r="P1642" s="1636"/>
      <c r="Q1642" s="1678"/>
      <c r="R1642" s="1648"/>
      <c r="S1642" s="1650"/>
      <c r="T1642" s="1678"/>
      <c r="U1642" s="1648"/>
      <c r="V1642" s="1648"/>
      <c r="W1642" s="1648"/>
      <c r="X1642" s="1648"/>
      <c r="Y1642" s="1649"/>
      <c r="Z1642" s="1650"/>
      <c r="AA1642" s="1679"/>
      <c r="AB1642" s="1680"/>
    </row>
    <row r="1643" ht="33.75" customHeight="1">
      <c r="A1643" s="1725" t="s">
        <v>87</v>
      </c>
      <c r="B1643" s="1657"/>
      <c r="C1643" s="1185" t="s">
        <v>301</v>
      </c>
      <c r="D1643" s="1657"/>
      <c r="E1643" s="1657"/>
      <c r="F1643" s="1657">
        <v>2241.0</v>
      </c>
      <c r="G1643" s="1658" t="s">
        <v>10646</v>
      </c>
      <c r="H1643" s="1657" t="s">
        <v>19565</v>
      </c>
      <c r="I1643" s="1657" t="s">
        <v>19576</v>
      </c>
      <c r="J1643" s="1657" t="s">
        <v>19577</v>
      </c>
      <c r="K1643" s="1657" t="s">
        <v>19578</v>
      </c>
      <c r="L1643" s="1659" t="s">
        <v>19579</v>
      </c>
      <c r="M1643" s="1660" t="s">
        <v>11800</v>
      </c>
      <c r="N1643" s="1661" t="s">
        <v>16715</v>
      </c>
      <c r="O1643" s="1661"/>
      <c r="P1643" s="1662"/>
      <c r="Q1643" s="1674"/>
      <c r="R1643" s="1666"/>
      <c r="S1643" s="1668"/>
      <c r="T1643" s="1674"/>
      <c r="U1643" s="1666"/>
      <c r="V1643" s="1666"/>
      <c r="W1643" s="1666"/>
      <c r="X1643" s="1666"/>
      <c r="Y1643" s="1667"/>
      <c r="Z1643" s="1668"/>
      <c r="AA1643" s="1675"/>
      <c r="AB1643" s="1676"/>
    </row>
    <row r="1644" ht="33.75" customHeight="1">
      <c r="A1644" s="1340" t="s">
        <v>35</v>
      </c>
      <c r="B1644" s="1821">
        <v>45524.0</v>
      </c>
      <c r="C1644" s="1801" t="s">
        <v>301</v>
      </c>
      <c r="D1644" s="1799" t="s">
        <v>19580</v>
      </c>
      <c r="E1644" s="1657"/>
      <c r="F1644" s="1657">
        <v>2242.0</v>
      </c>
      <c r="G1644" s="1658" t="s">
        <v>10646</v>
      </c>
      <c r="H1644" s="1657" t="s">
        <v>19565</v>
      </c>
      <c r="I1644" s="1657" t="s">
        <v>19581</v>
      </c>
      <c r="J1644" s="1657" t="s">
        <v>19582</v>
      </c>
      <c r="K1644" s="1657" t="s">
        <v>19583</v>
      </c>
      <c r="L1644" s="1659" t="s">
        <v>19584</v>
      </c>
      <c r="M1644" s="1660" t="s">
        <v>11800</v>
      </c>
      <c r="N1644" s="1661" t="s">
        <v>19585</v>
      </c>
      <c r="O1644" s="1661"/>
      <c r="P1644" s="1662"/>
      <c r="Q1644" s="1674"/>
      <c r="R1644" s="1666"/>
      <c r="S1644" s="1668"/>
      <c r="T1644" s="1674"/>
      <c r="U1644" s="1666"/>
      <c r="V1644" s="1666"/>
      <c r="W1644" s="1666"/>
      <c r="X1644" s="1666"/>
      <c r="Y1644" s="1667"/>
      <c r="Z1644" s="1668"/>
      <c r="AA1644" s="1675" t="s">
        <v>19586</v>
      </c>
      <c r="AB1644" s="1676"/>
    </row>
    <row r="1645" ht="33.75" customHeight="1">
      <c r="A1645" s="1631" t="s">
        <v>56</v>
      </c>
      <c r="B1645" s="1795">
        <v>45506.0</v>
      </c>
      <c r="C1645" s="1185" t="s">
        <v>301</v>
      </c>
      <c r="D1645" s="203" t="s">
        <v>1544</v>
      </c>
      <c r="E1645" s="1633"/>
      <c r="F1645" s="1633">
        <v>2243.0</v>
      </c>
      <c r="G1645" s="1633" t="s">
        <v>10646</v>
      </c>
      <c r="H1645" s="1633" t="s">
        <v>19565</v>
      </c>
      <c r="I1645" s="1633" t="s">
        <v>19587</v>
      </c>
      <c r="J1645" s="1633" t="s">
        <v>19587</v>
      </c>
      <c r="K1645" s="1633" t="s">
        <v>19588</v>
      </c>
      <c r="L1645" s="1634" t="s">
        <v>19589</v>
      </c>
      <c r="M1645" s="1635" t="s">
        <v>11800</v>
      </c>
      <c r="N1645" s="1636" t="s">
        <v>19590</v>
      </c>
      <c r="O1645" s="1636"/>
      <c r="P1645" s="1636"/>
      <c r="Q1645" s="1678"/>
      <c r="R1645" s="1648"/>
      <c r="S1645" s="1650"/>
      <c r="T1645" s="1678"/>
      <c r="U1645" s="1648"/>
      <c r="V1645" s="1648"/>
      <c r="W1645" s="1648"/>
      <c r="X1645" s="1648"/>
      <c r="Y1645" s="1649"/>
      <c r="Z1645" s="1650"/>
      <c r="AA1645" s="1679"/>
      <c r="AB1645" s="1680"/>
    </row>
    <row r="1646" ht="33.75" customHeight="1">
      <c r="A1646" s="1725" t="s">
        <v>87</v>
      </c>
      <c r="B1646" s="1657"/>
      <c r="C1646" s="1185" t="s">
        <v>301</v>
      </c>
      <c r="D1646" s="1657"/>
      <c r="E1646" s="1657"/>
      <c r="F1646" s="1657">
        <v>2244.0</v>
      </c>
      <c r="G1646" s="1658" t="s">
        <v>10646</v>
      </c>
      <c r="H1646" s="1657" t="s">
        <v>19565</v>
      </c>
      <c r="I1646" s="1657" t="s">
        <v>19591</v>
      </c>
      <c r="J1646" s="1657" t="s">
        <v>19592</v>
      </c>
      <c r="K1646" s="1657" t="s">
        <v>19593</v>
      </c>
      <c r="L1646" s="1659" t="s">
        <v>19594</v>
      </c>
      <c r="M1646" s="1660" t="s">
        <v>11800</v>
      </c>
      <c r="N1646" s="1661" t="s">
        <v>19595</v>
      </c>
      <c r="O1646" s="1661"/>
      <c r="P1646" s="1662"/>
      <c r="Q1646" s="1674"/>
      <c r="R1646" s="1666"/>
      <c r="S1646" s="1668"/>
      <c r="T1646" s="1674"/>
      <c r="U1646" s="1666"/>
      <c r="V1646" s="1666"/>
      <c r="W1646" s="1666"/>
      <c r="X1646" s="1666"/>
      <c r="Y1646" s="1667"/>
      <c r="Z1646" s="1668"/>
      <c r="AA1646" s="1675"/>
      <c r="AB1646" s="1676"/>
    </row>
    <row r="1647" ht="33.75" customHeight="1">
      <c r="A1647" s="1340" t="s">
        <v>35</v>
      </c>
      <c r="B1647" s="1821">
        <v>45524.0</v>
      </c>
      <c r="C1647" s="1801" t="s">
        <v>301</v>
      </c>
      <c r="D1647" s="1799" t="s">
        <v>5854</v>
      </c>
      <c r="E1647" s="1657"/>
      <c r="F1647" s="1657">
        <v>2245.0</v>
      </c>
      <c r="G1647" s="1658" t="s">
        <v>10646</v>
      </c>
      <c r="H1647" s="1657" t="s">
        <v>19565</v>
      </c>
      <c r="I1647" s="1657" t="s">
        <v>19596</v>
      </c>
      <c r="J1647" s="1657" t="s">
        <v>19597</v>
      </c>
      <c r="K1647" s="1657" t="s">
        <v>19598</v>
      </c>
      <c r="L1647" s="1659" t="s">
        <v>19599</v>
      </c>
      <c r="M1647" s="1660" t="s">
        <v>11800</v>
      </c>
      <c r="N1647" s="1661" t="s">
        <v>19600</v>
      </c>
      <c r="O1647" s="1661"/>
      <c r="P1647" s="1662"/>
      <c r="Q1647" s="1674"/>
      <c r="R1647" s="1666"/>
      <c r="S1647" s="1668"/>
      <c r="T1647" s="1674"/>
      <c r="U1647" s="1666"/>
      <c r="V1647" s="1666"/>
      <c r="W1647" s="1666"/>
      <c r="X1647" s="1666"/>
      <c r="Y1647" s="1667"/>
      <c r="Z1647" s="1668"/>
      <c r="AA1647" s="1675"/>
      <c r="AB1647" s="1676"/>
    </row>
    <row r="1648" ht="33.75" customHeight="1">
      <c r="A1648" s="1631" t="s">
        <v>56</v>
      </c>
      <c r="B1648" s="1795">
        <v>45506.0</v>
      </c>
      <c r="C1648" s="1185" t="s">
        <v>301</v>
      </c>
      <c r="D1648" s="203" t="s">
        <v>19601</v>
      </c>
      <c r="E1648" s="1633"/>
      <c r="F1648" s="1633">
        <v>2246.0</v>
      </c>
      <c r="G1648" s="1633" t="s">
        <v>10646</v>
      </c>
      <c r="H1648" s="1633" t="s">
        <v>19565</v>
      </c>
      <c r="I1648" s="1633" t="s">
        <v>19602</v>
      </c>
      <c r="J1648" s="1633" t="s">
        <v>19603</v>
      </c>
      <c r="K1648" s="1633" t="s">
        <v>19604</v>
      </c>
      <c r="L1648" s="1634" t="s">
        <v>19605</v>
      </c>
      <c r="M1648" s="1635" t="s">
        <v>11800</v>
      </c>
      <c r="N1648" s="1636" t="s">
        <v>19606</v>
      </c>
      <c r="O1648" s="1636"/>
      <c r="P1648" s="1636"/>
      <c r="Q1648" s="1678"/>
      <c r="R1648" s="1648"/>
      <c r="S1648" s="1650"/>
      <c r="T1648" s="1678"/>
      <c r="U1648" s="1648"/>
      <c r="V1648" s="1648"/>
      <c r="W1648" s="1648"/>
      <c r="X1648" s="1648"/>
      <c r="Y1648" s="1649"/>
      <c r="Z1648" s="1650"/>
      <c r="AA1648" s="1679"/>
      <c r="AB1648" s="1680"/>
    </row>
    <row r="1649" ht="33.75" customHeight="1">
      <c r="A1649" s="1725" t="s">
        <v>87</v>
      </c>
      <c r="B1649" s="1657"/>
      <c r="C1649" s="1185" t="s">
        <v>301</v>
      </c>
      <c r="D1649" s="1657"/>
      <c r="E1649" s="1657"/>
      <c r="F1649" s="1657">
        <v>2247.0</v>
      </c>
      <c r="G1649" s="1658" t="s">
        <v>10646</v>
      </c>
      <c r="H1649" s="1657" t="s">
        <v>19607</v>
      </c>
      <c r="I1649" s="1657" t="s">
        <v>19608</v>
      </c>
      <c r="J1649" s="1657" t="s">
        <v>19609</v>
      </c>
      <c r="K1649" s="1657" t="s">
        <v>19610</v>
      </c>
      <c r="L1649" s="1659" t="s">
        <v>19611</v>
      </c>
      <c r="M1649" s="1660" t="s">
        <v>11800</v>
      </c>
      <c r="N1649" s="1661" t="s">
        <v>19612</v>
      </c>
      <c r="O1649" s="1661"/>
      <c r="P1649" s="1662"/>
      <c r="Q1649" s="1674"/>
      <c r="R1649" s="1666"/>
      <c r="S1649" s="1668"/>
      <c r="T1649" s="1674"/>
      <c r="U1649" s="1666"/>
      <c r="V1649" s="1666"/>
      <c r="W1649" s="1666"/>
      <c r="X1649" s="1666"/>
      <c r="Y1649" s="1667"/>
      <c r="Z1649" s="1668"/>
      <c r="AA1649" s="1675"/>
      <c r="AB1649" s="1676"/>
    </row>
    <row r="1650" ht="33.75" customHeight="1">
      <c r="A1650" s="1340" t="s">
        <v>35</v>
      </c>
      <c r="B1650" s="1821">
        <v>45524.0</v>
      </c>
      <c r="C1650" s="1801" t="s">
        <v>301</v>
      </c>
      <c r="D1650" s="1799" t="s">
        <v>5538</v>
      </c>
      <c r="E1650" s="1657"/>
      <c r="F1650" s="1657">
        <v>2248.0</v>
      </c>
      <c r="G1650" s="1658" t="s">
        <v>10646</v>
      </c>
      <c r="H1650" s="1657" t="s">
        <v>19607</v>
      </c>
      <c r="I1650" s="1657" t="s">
        <v>19613</v>
      </c>
      <c r="J1650" s="1657" t="s">
        <v>19614</v>
      </c>
      <c r="K1650" s="1657" t="s">
        <v>19615</v>
      </c>
      <c r="L1650" s="1659" t="s">
        <v>19616</v>
      </c>
      <c r="M1650" s="1660" t="s">
        <v>11800</v>
      </c>
      <c r="N1650" s="1661"/>
      <c r="O1650" s="1661"/>
      <c r="P1650" s="1662"/>
      <c r="Q1650" s="1674"/>
      <c r="R1650" s="1666"/>
      <c r="S1650" s="1668"/>
      <c r="T1650" s="1674"/>
      <c r="U1650" s="1666"/>
      <c r="V1650" s="1666"/>
      <c r="W1650" s="1666"/>
      <c r="X1650" s="1666"/>
      <c r="Y1650" s="1667"/>
      <c r="Z1650" s="1668"/>
      <c r="AA1650" s="1675"/>
      <c r="AB1650" s="1676"/>
    </row>
    <row r="1651" ht="33.75" customHeight="1">
      <c r="A1651" s="1340" t="s">
        <v>56</v>
      </c>
      <c r="B1651" s="1794">
        <v>45506.0</v>
      </c>
      <c r="C1651" s="1801" t="s">
        <v>6258</v>
      </c>
      <c r="D1651" s="182" t="s">
        <v>674</v>
      </c>
      <c r="E1651" s="1657"/>
      <c r="F1651" s="1657">
        <v>2249.0</v>
      </c>
      <c r="G1651" s="1658" t="s">
        <v>10646</v>
      </c>
      <c r="H1651" s="1657" t="s">
        <v>19607</v>
      </c>
      <c r="I1651" s="1657" t="s">
        <v>15735</v>
      </c>
      <c r="J1651" s="1657" t="s">
        <v>19617</v>
      </c>
      <c r="K1651" s="1657" t="s">
        <v>19618</v>
      </c>
      <c r="L1651" s="1659" t="s">
        <v>19619</v>
      </c>
      <c r="M1651" s="1660" t="s">
        <v>11800</v>
      </c>
      <c r="N1651" s="1661" t="s">
        <v>19620</v>
      </c>
      <c r="O1651" s="1661"/>
      <c r="P1651" s="1662"/>
      <c r="Q1651" s="1674"/>
      <c r="R1651" s="1666"/>
      <c r="S1651" s="1668"/>
      <c r="T1651" s="1674"/>
      <c r="U1651" s="1666"/>
      <c r="V1651" s="1666"/>
      <c r="W1651" s="1666"/>
      <c r="X1651" s="1666"/>
      <c r="Y1651" s="1667"/>
      <c r="Z1651" s="1668"/>
      <c r="AA1651" s="1675" t="s">
        <v>19621</v>
      </c>
      <c r="AB1651" s="1676"/>
    </row>
    <row r="1652" ht="33.75" customHeight="1">
      <c r="A1652" s="1725" t="s">
        <v>87</v>
      </c>
      <c r="B1652" s="1657"/>
      <c r="C1652" s="1185" t="s">
        <v>301</v>
      </c>
      <c r="D1652" s="1657"/>
      <c r="E1652" s="1657"/>
      <c r="F1652" s="1657">
        <v>2250.0</v>
      </c>
      <c r="G1652" s="1658" t="s">
        <v>10646</v>
      </c>
      <c r="H1652" s="1657" t="s">
        <v>19607</v>
      </c>
      <c r="I1652" s="1657" t="s">
        <v>19622</v>
      </c>
      <c r="J1652" s="1657" t="s">
        <v>19623</v>
      </c>
      <c r="K1652" s="1657" t="s">
        <v>19624</v>
      </c>
      <c r="L1652" s="1659" t="s">
        <v>19625</v>
      </c>
      <c r="M1652" s="1660" t="s">
        <v>11800</v>
      </c>
      <c r="N1652" s="1661" t="s">
        <v>19626</v>
      </c>
      <c r="O1652" s="1661"/>
      <c r="P1652" s="1662"/>
      <c r="Q1652" s="1674"/>
      <c r="R1652" s="1666"/>
      <c r="S1652" s="1668"/>
      <c r="T1652" s="1674"/>
      <c r="U1652" s="1666"/>
      <c r="V1652" s="1666"/>
      <c r="W1652" s="1666"/>
      <c r="X1652" s="1666"/>
      <c r="Y1652" s="1667"/>
      <c r="Z1652" s="1668"/>
      <c r="AA1652" s="1675"/>
      <c r="AB1652" s="1676"/>
    </row>
    <row r="1653" ht="33.75" customHeight="1">
      <c r="A1653" s="1340" t="s">
        <v>35</v>
      </c>
      <c r="B1653" s="1821">
        <v>45524.0</v>
      </c>
      <c r="C1653" s="1801" t="s">
        <v>301</v>
      </c>
      <c r="D1653" s="1799" t="s">
        <v>7775</v>
      </c>
      <c r="E1653" s="1657"/>
      <c r="F1653" s="1657">
        <v>2251.0</v>
      </c>
      <c r="G1653" s="1658" t="s">
        <v>10646</v>
      </c>
      <c r="H1653" s="1657" t="s">
        <v>19607</v>
      </c>
      <c r="I1653" s="1657" t="s">
        <v>19627</v>
      </c>
      <c r="J1653" s="1657" t="s">
        <v>19628</v>
      </c>
      <c r="K1653" s="1657" t="s">
        <v>19629</v>
      </c>
      <c r="L1653" s="1659" t="s">
        <v>19630</v>
      </c>
      <c r="M1653" s="1660" t="s">
        <v>11800</v>
      </c>
      <c r="N1653" s="1661"/>
      <c r="O1653" s="1661"/>
      <c r="P1653" s="1662"/>
      <c r="Q1653" s="1674"/>
      <c r="R1653" s="1666"/>
      <c r="S1653" s="1668"/>
      <c r="T1653" s="1674"/>
      <c r="U1653" s="1666"/>
      <c r="V1653" s="1666"/>
      <c r="W1653" s="1666"/>
      <c r="X1653" s="1666"/>
      <c r="Y1653" s="1667"/>
      <c r="Z1653" s="1668"/>
      <c r="AA1653" s="1675"/>
      <c r="AB1653" s="1676"/>
    </row>
    <row r="1654" ht="33.75" customHeight="1">
      <c r="A1654" s="1340" t="s">
        <v>56</v>
      </c>
      <c r="B1654" s="1794">
        <v>45506.0</v>
      </c>
      <c r="C1654" s="1801" t="s">
        <v>6258</v>
      </c>
      <c r="D1654" s="182" t="s">
        <v>1371</v>
      </c>
      <c r="E1654" s="1657"/>
      <c r="F1654" s="1657">
        <v>2252.0</v>
      </c>
      <c r="G1654" s="1658" t="s">
        <v>10646</v>
      </c>
      <c r="H1654" s="1657" t="s">
        <v>19607</v>
      </c>
      <c r="I1654" s="1657" t="s">
        <v>19631</v>
      </c>
      <c r="J1654" s="1657" t="s">
        <v>19632</v>
      </c>
      <c r="K1654" s="1657" t="s">
        <v>19633</v>
      </c>
      <c r="L1654" s="1659" t="s">
        <v>19634</v>
      </c>
      <c r="M1654" s="1660" t="s">
        <v>11800</v>
      </c>
      <c r="N1654" s="1661" t="s">
        <v>19635</v>
      </c>
      <c r="O1654" s="1661"/>
      <c r="P1654" s="1662"/>
      <c r="Q1654" s="1674"/>
      <c r="R1654" s="1666"/>
      <c r="S1654" s="1668"/>
      <c r="T1654" s="1674"/>
      <c r="U1654" s="1666"/>
      <c r="V1654" s="1666"/>
      <c r="W1654" s="1666"/>
      <c r="X1654" s="1666"/>
      <c r="Y1654" s="1667"/>
      <c r="Z1654" s="1668"/>
      <c r="AA1654" s="1675"/>
      <c r="AB1654" s="1676"/>
    </row>
    <row r="1655" ht="33.75" customHeight="1">
      <c r="A1655" s="1725" t="s">
        <v>87</v>
      </c>
      <c r="B1655" s="1657"/>
      <c r="C1655" s="1185" t="s">
        <v>301</v>
      </c>
      <c r="D1655" s="1657"/>
      <c r="E1655" s="1657"/>
      <c r="F1655" s="1657">
        <v>2253.0</v>
      </c>
      <c r="G1655" s="1658" t="s">
        <v>10646</v>
      </c>
      <c r="H1655" s="1657" t="s">
        <v>19607</v>
      </c>
      <c r="I1655" s="1657" t="s">
        <v>19636</v>
      </c>
      <c r="J1655" s="1657" t="s">
        <v>19637</v>
      </c>
      <c r="K1655" s="1657" t="s">
        <v>19638</v>
      </c>
      <c r="L1655" s="1659" t="s">
        <v>19639</v>
      </c>
      <c r="M1655" s="1660" t="s">
        <v>11800</v>
      </c>
      <c r="N1655" s="1661" t="s">
        <v>19640</v>
      </c>
      <c r="O1655" s="1661"/>
      <c r="P1655" s="1662"/>
      <c r="Q1655" s="1674"/>
      <c r="R1655" s="1666"/>
      <c r="S1655" s="1668"/>
      <c r="T1655" s="1674"/>
      <c r="U1655" s="1666"/>
      <c r="V1655" s="1666"/>
      <c r="W1655" s="1666"/>
      <c r="X1655" s="1666"/>
      <c r="Y1655" s="1667"/>
      <c r="Z1655" s="1668"/>
      <c r="AA1655" s="1675"/>
      <c r="AB1655" s="1676"/>
    </row>
    <row r="1656" ht="33.75" customHeight="1">
      <c r="A1656" s="1340" t="s">
        <v>35</v>
      </c>
      <c r="B1656" s="1821">
        <v>45524.0</v>
      </c>
      <c r="C1656" s="1801" t="s">
        <v>301</v>
      </c>
      <c r="D1656" s="1799" t="s">
        <v>6170</v>
      </c>
      <c r="E1656" s="1657"/>
      <c r="F1656" s="1657">
        <v>2254.0</v>
      </c>
      <c r="G1656" s="1658" t="s">
        <v>10646</v>
      </c>
      <c r="H1656" s="1657" t="s">
        <v>19607</v>
      </c>
      <c r="I1656" s="1657" t="s">
        <v>19641</v>
      </c>
      <c r="J1656" s="1657" t="s">
        <v>19642</v>
      </c>
      <c r="K1656" s="1657" t="s">
        <v>19643</v>
      </c>
      <c r="L1656" s="1659" t="s">
        <v>19644</v>
      </c>
      <c r="M1656" s="1660" t="s">
        <v>11800</v>
      </c>
      <c r="N1656" s="1661" t="s">
        <v>19640</v>
      </c>
      <c r="O1656" s="1661"/>
      <c r="P1656" s="1662"/>
      <c r="Q1656" s="1674"/>
      <c r="R1656" s="1666"/>
      <c r="S1656" s="1668"/>
      <c r="T1656" s="1674"/>
      <c r="U1656" s="1666"/>
      <c r="V1656" s="1666"/>
      <c r="W1656" s="1666"/>
      <c r="X1656" s="1666"/>
      <c r="Y1656" s="1667"/>
      <c r="Z1656" s="1668"/>
      <c r="AA1656" s="1675"/>
      <c r="AB1656" s="1676"/>
    </row>
    <row r="1657" ht="33.75" customHeight="1">
      <c r="A1657" s="1631" t="s">
        <v>56</v>
      </c>
      <c r="B1657" s="1795">
        <v>45506.0</v>
      </c>
      <c r="C1657" s="1185" t="s">
        <v>301</v>
      </c>
      <c r="D1657" s="203" t="s">
        <v>5529</v>
      </c>
      <c r="E1657" s="1633"/>
      <c r="F1657" s="1633">
        <v>2255.0</v>
      </c>
      <c r="G1657" s="1633" t="s">
        <v>10646</v>
      </c>
      <c r="H1657" s="1633" t="s">
        <v>19607</v>
      </c>
      <c r="I1657" s="1633" t="s">
        <v>19645</v>
      </c>
      <c r="J1657" s="1633" t="s">
        <v>19646</v>
      </c>
      <c r="K1657" s="1633" t="s">
        <v>19647</v>
      </c>
      <c r="L1657" s="1634" t="s">
        <v>19648</v>
      </c>
      <c r="M1657" s="1635" t="s">
        <v>11800</v>
      </c>
      <c r="N1657" s="1636" t="s">
        <v>19640</v>
      </c>
      <c r="O1657" s="1636"/>
      <c r="P1657" s="1636"/>
      <c r="Q1657" s="1678"/>
      <c r="R1657" s="1648"/>
      <c r="S1657" s="1650"/>
      <c r="T1657" s="1678"/>
      <c r="U1657" s="1648"/>
      <c r="V1657" s="1648"/>
      <c r="W1657" s="1648"/>
      <c r="X1657" s="1648"/>
      <c r="Y1657" s="1649"/>
      <c r="Z1657" s="1650"/>
      <c r="AA1657" s="1679"/>
      <c r="AB1657" s="1680"/>
    </row>
    <row r="1658" ht="33.75" customHeight="1">
      <c r="A1658" s="1725" t="s">
        <v>87</v>
      </c>
      <c r="B1658" s="1657"/>
      <c r="C1658" s="1185" t="s">
        <v>301</v>
      </c>
      <c r="D1658" s="1657"/>
      <c r="E1658" s="1657"/>
      <c r="F1658" s="1657">
        <v>2256.0</v>
      </c>
      <c r="G1658" s="1658" t="s">
        <v>10646</v>
      </c>
      <c r="H1658" s="1657" t="s">
        <v>19649</v>
      </c>
      <c r="I1658" s="1657" t="s">
        <v>19650</v>
      </c>
      <c r="J1658" s="1657" t="s">
        <v>19651</v>
      </c>
      <c r="K1658" s="1657" t="s">
        <v>19652</v>
      </c>
      <c r="L1658" s="1659" t="s">
        <v>19653</v>
      </c>
      <c r="M1658" s="1660" t="s">
        <v>11800</v>
      </c>
      <c r="N1658" s="1661" t="s">
        <v>19654</v>
      </c>
      <c r="O1658" s="1661"/>
      <c r="P1658" s="1662"/>
      <c r="Q1658" s="1674"/>
      <c r="R1658" s="1666"/>
      <c r="S1658" s="1668"/>
      <c r="T1658" s="1674"/>
      <c r="U1658" s="1666"/>
      <c r="V1658" s="1666"/>
      <c r="W1658" s="1666"/>
      <c r="X1658" s="1666"/>
      <c r="Y1658" s="1667"/>
      <c r="Z1658" s="1668"/>
      <c r="AA1658" s="1675" t="s">
        <v>14364</v>
      </c>
      <c r="AB1658" s="1676"/>
    </row>
    <row r="1659" ht="33.75" customHeight="1">
      <c r="A1659" s="1340" t="s">
        <v>35</v>
      </c>
      <c r="B1659" s="1821">
        <v>45524.0</v>
      </c>
      <c r="C1659" s="1801" t="s">
        <v>301</v>
      </c>
      <c r="D1659" s="1799" t="s">
        <v>5529</v>
      </c>
      <c r="E1659" s="1657"/>
      <c r="F1659" s="1657">
        <v>2257.0</v>
      </c>
      <c r="G1659" s="1658" t="s">
        <v>10646</v>
      </c>
      <c r="H1659" s="1657" t="s">
        <v>19655</v>
      </c>
      <c r="I1659" s="1657" t="s">
        <v>19656</v>
      </c>
      <c r="J1659" s="1657" t="s">
        <v>19657</v>
      </c>
      <c r="K1659" s="1657">
        <v>8.69303422E8</v>
      </c>
      <c r="L1659" s="1659" t="s">
        <v>19658</v>
      </c>
      <c r="M1659" s="1660" t="s">
        <v>11800</v>
      </c>
      <c r="N1659" s="1661"/>
      <c r="O1659" s="1661"/>
      <c r="P1659" s="1662"/>
      <c r="Q1659" s="1674"/>
      <c r="R1659" s="1666"/>
      <c r="S1659" s="1668"/>
      <c r="T1659" s="1674"/>
      <c r="U1659" s="1666"/>
      <c r="V1659" s="1666"/>
      <c r="W1659" s="1666"/>
      <c r="X1659" s="1666"/>
      <c r="Y1659" s="1667"/>
      <c r="Z1659" s="1668"/>
      <c r="AA1659" s="1675" t="s">
        <v>19659</v>
      </c>
      <c r="AB1659" s="1676"/>
    </row>
    <row r="1660" ht="33.75" customHeight="1">
      <c r="A1660" s="1340" t="s">
        <v>56</v>
      </c>
      <c r="B1660" s="1794">
        <v>45506.0</v>
      </c>
      <c r="C1660" s="1801" t="s">
        <v>6258</v>
      </c>
      <c r="D1660" s="182" t="s">
        <v>674</v>
      </c>
      <c r="E1660" s="1657"/>
      <c r="F1660" s="1657">
        <v>2258.0</v>
      </c>
      <c r="G1660" s="1658" t="s">
        <v>10646</v>
      </c>
      <c r="H1660" s="1657" t="s">
        <v>19655</v>
      </c>
      <c r="I1660" s="1657" t="s">
        <v>19660</v>
      </c>
      <c r="J1660" s="1657" t="s">
        <v>19661</v>
      </c>
      <c r="K1660" s="1657" t="s">
        <v>19662</v>
      </c>
      <c r="L1660" s="1659" t="s">
        <v>19663</v>
      </c>
      <c r="M1660" s="1660" t="s">
        <v>11800</v>
      </c>
      <c r="N1660" s="1661" t="s">
        <v>19664</v>
      </c>
      <c r="O1660" s="1661"/>
      <c r="P1660" s="1662"/>
      <c r="Q1660" s="1674"/>
      <c r="R1660" s="1666"/>
      <c r="S1660" s="1668"/>
      <c r="T1660" s="1674"/>
      <c r="U1660" s="1666"/>
      <c r="V1660" s="1666"/>
      <c r="W1660" s="1666"/>
      <c r="X1660" s="1666"/>
      <c r="Y1660" s="1667"/>
      <c r="Z1660" s="1668"/>
      <c r="AA1660" s="1675"/>
      <c r="AB1660" s="1676"/>
    </row>
    <row r="1661" ht="33.75" customHeight="1">
      <c r="A1661" s="1725" t="s">
        <v>87</v>
      </c>
      <c r="B1661" s="1657"/>
      <c r="C1661" s="1185" t="s">
        <v>301</v>
      </c>
      <c r="D1661" s="1657"/>
      <c r="E1661" s="1657"/>
      <c r="F1661" s="1657">
        <v>2259.0</v>
      </c>
      <c r="G1661" s="1658" t="s">
        <v>10646</v>
      </c>
      <c r="H1661" s="1657" t="s">
        <v>19655</v>
      </c>
      <c r="I1661" s="1657" t="s">
        <v>19665</v>
      </c>
      <c r="J1661" s="1657" t="s">
        <v>19666</v>
      </c>
      <c r="K1661" s="1657" t="s">
        <v>19667</v>
      </c>
      <c r="L1661" s="1659" t="s">
        <v>19668</v>
      </c>
      <c r="M1661" s="1660" t="s">
        <v>11800</v>
      </c>
      <c r="N1661" s="1661" t="s">
        <v>19669</v>
      </c>
      <c r="O1661" s="1661"/>
      <c r="P1661" s="1662"/>
      <c r="Q1661" s="1674"/>
      <c r="R1661" s="1666"/>
      <c r="S1661" s="1668"/>
      <c r="T1661" s="1674"/>
      <c r="U1661" s="1666"/>
      <c r="V1661" s="1666"/>
      <c r="W1661" s="1666"/>
      <c r="X1661" s="1666"/>
      <c r="Y1661" s="1667"/>
      <c r="Z1661" s="1668"/>
      <c r="AA1661" s="1675"/>
      <c r="AB1661" s="1676"/>
    </row>
    <row r="1662" ht="33.75" customHeight="1">
      <c r="A1662" s="1340" t="s">
        <v>35</v>
      </c>
      <c r="B1662" s="1821">
        <v>45524.0</v>
      </c>
      <c r="C1662" s="1801" t="s">
        <v>301</v>
      </c>
      <c r="D1662" s="1799" t="s">
        <v>5529</v>
      </c>
      <c r="E1662" s="1657"/>
      <c r="F1662" s="1657">
        <v>2260.0</v>
      </c>
      <c r="G1662" s="1658" t="s">
        <v>10646</v>
      </c>
      <c r="H1662" s="1657" t="s">
        <v>19655</v>
      </c>
      <c r="I1662" s="1657" t="s">
        <v>19670</v>
      </c>
      <c r="J1662" s="1657" t="s">
        <v>19671</v>
      </c>
      <c r="K1662" s="1657" t="s">
        <v>19672</v>
      </c>
      <c r="L1662" s="1659" t="s">
        <v>19673</v>
      </c>
      <c r="M1662" s="1660" t="s">
        <v>11800</v>
      </c>
      <c r="N1662" s="1661" t="s">
        <v>19674</v>
      </c>
      <c r="O1662" s="1661"/>
      <c r="P1662" s="1662"/>
      <c r="Q1662" s="1674"/>
      <c r="R1662" s="1666"/>
      <c r="S1662" s="1668"/>
      <c r="T1662" s="1674"/>
      <c r="U1662" s="1666"/>
      <c r="V1662" s="1666"/>
      <c r="W1662" s="1666"/>
      <c r="X1662" s="1666"/>
      <c r="Y1662" s="1667"/>
      <c r="Z1662" s="1668"/>
      <c r="AA1662" s="1675"/>
      <c r="AB1662" s="1676"/>
    </row>
    <row r="1663" ht="33.75" customHeight="1">
      <c r="A1663" s="1631" t="s">
        <v>56</v>
      </c>
      <c r="B1663" s="1795">
        <v>45506.0</v>
      </c>
      <c r="C1663" s="1185" t="s">
        <v>301</v>
      </c>
      <c r="D1663" s="203" t="s">
        <v>5529</v>
      </c>
      <c r="E1663" s="1633"/>
      <c r="F1663" s="1633">
        <v>2261.0</v>
      </c>
      <c r="G1663" s="1633" t="s">
        <v>10646</v>
      </c>
      <c r="H1663" s="1633" t="s">
        <v>19655</v>
      </c>
      <c r="I1663" s="1633" t="s">
        <v>19675</v>
      </c>
      <c r="J1663" s="1633" t="s">
        <v>19676</v>
      </c>
      <c r="K1663" s="1633" t="s">
        <v>19677</v>
      </c>
      <c r="L1663" s="1634" t="s">
        <v>19678</v>
      </c>
      <c r="M1663" s="1635" t="s">
        <v>11800</v>
      </c>
      <c r="N1663" s="1636" t="s">
        <v>19679</v>
      </c>
      <c r="O1663" s="1636"/>
      <c r="P1663" s="1636"/>
      <c r="Q1663" s="1678"/>
      <c r="R1663" s="1648"/>
      <c r="S1663" s="1650"/>
      <c r="T1663" s="1678"/>
      <c r="U1663" s="1648"/>
      <c r="V1663" s="1648"/>
      <c r="W1663" s="1648"/>
      <c r="X1663" s="1648"/>
      <c r="Y1663" s="1649"/>
      <c r="Z1663" s="1650"/>
      <c r="AA1663" s="1679"/>
      <c r="AB1663" s="1680"/>
    </row>
    <row r="1664" ht="33.75" customHeight="1">
      <c r="A1664" s="1725" t="s">
        <v>87</v>
      </c>
      <c r="B1664" s="1657"/>
      <c r="C1664" s="1185" t="s">
        <v>301</v>
      </c>
      <c r="D1664" s="1657"/>
      <c r="E1664" s="1657"/>
      <c r="F1664" s="1657">
        <v>2262.0</v>
      </c>
      <c r="G1664" s="1658" t="s">
        <v>10646</v>
      </c>
      <c r="H1664" s="1657" t="s">
        <v>19655</v>
      </c>
      <c r="I1664" s="1657" t="s">
        <v>19680</v>
      </c>
      <c r="J1664" s="1657" t="s">
        <v>19681</v>
      </c>
      <c r="K1664" s="1657" t="s">
        <v>19682</v>
      </c>
      <c r="L1664" s="1659" t="s">
        <v>19683</v>
      </c>
      <c r="M1664" s="1660" t="s">
        <v>11800</v>
      </c>
      <c r="N1664" s="1661" t="s">
        <v>19684</v>
      </c>
      <c r="O1664" s="1661"/>
      <c r="P1664" s="1662"/>
      <c r="Q1664" s="1674"/>
      <c r="R1664" s="1666"/>
      <c r="S1664" s="1668"/>
      <c r="T1664" s="1674"/>
      <c r="U1664" s="1666"/>
      <c r="V1664" s="1666"/>
      <c r="W1664" s="1666"/>
      <c r="X1664" s="1666"/>
      <c r="Y1664" s="1667"/>
      <c r="Z1664" s="1668"/>
      <c r="AA1664" s="1675"/>
      <c r="AB1664" s="1676"/>
    </row>
    <row r="1665" ht="33.75" customHeight="1">
      <c r="A1665" s="1340" t="s">
        <v>35</v>
      </c>
      <c r="B1665" s="1821">
        <v>45524.0</v>
      </c>
      <c r="C1665" s="1801" t="s">
        <v>301</v>
      </c>
      <c r="D1665" s="1799" t="s">
        <v>5772</v>
      </c>
      <c r="E1665" s="1657"/>
      <c r="F1665" s="1657">
        <v>2263.0</v>
      </c>
      <c r="G1665" s="1658" t="s">
        <v>10646</v>
      </c>
      <c r="H1665" s="1657" t="s">
        <v>19655</v>
      </c>
      <c r="I1665" s="1657" t="s">
        <v>19685</v>
      </c>
      <c r="J1665" s="1657" t="s">
        <v>19686</v>
      </c>
      <c r="K1665" s="1657" t="s">
        <v>19687</v>
      </c>
      <c r="L1665" s="1659" t="s">
        <v>19688</v>
      </c>
      <c r="M1665" s="1660" t="s">
        <v>11800</v>
      </c>
      <c r="N1665" s="1661" t="s">
        <v>19689</v>
      </c>
      <c r="O1665" s="1661"/>
      <c r="P1665" s="1662"/>
      <c r="Q1665" s="1674"/>
      <c r="R1665" s="1666"/>
      <c r="S1665" s="1668"/>
      <c r="T1665" s="1674"/>
      <c r="U1665" s="1666"/>
      <c r="V1665" s="1666"/>
      <c r="W1665" s="1666"/>
      <c r="X1665" s="1666"/>
      <c r="Y1665" s="1667"/>
      <c r="Z1665" s="1668"/>
      <c r="AA1665" s="1675" t="s">
        <v>19690</v>
      </c>
      <c r="AB1665" s="1676"/>
    </row>
    <row r="1666" ht="33.75" customHeight="1">
      <c r="A1666" s="1631" t="s">
        <v>56</v>
      </c>
      <c r="B1666" s="1795">
        <v>45506.0</v>
      </c>
      <c r="C1666" s="1185" t="s">
        <v>301</v>
      </c>
      <c r="D1666" s="203" t="s">
        <v>17564</v>
      </c>
      <c r="E1666" s="1633"/>
      <c r="F1666" s="1633">
        <v>2264.0</v>
      </c>
      <c r="G1666" s="1633" t="s">
        <v>10646</v>
      </c>
      <c r="H1666" s="1633" t="s">
        <v>19655</v>
      </c>
      <c r="I1666" s="1633" t="s">
        <v>19691</v>
      </c>
      <c r="J1666" s="1633" t="s">
        <v>19692</v>
      </c>
      <c r="K1666" s="1633" t="s">
        <v>19693</v>
      </c>
      <c r="L1666" s="1634" t="s">
        <v>19694</v>
      </c>
      <c r="M1666" s="1635" t="s">
        <v>11800</v>
      </c>
      <c r="N1666" s="1636" t="s">
        <v>19695</v>
      </c>
      <c r="O1666" s="1636"/>
      <c r="P1666" s="1636"/>
      <c r="Q1666" s="1678"/>
      <c r="R1666" s="1648"/>
      <c r="S1666" s="1650"/>
      <c r="T1666" s="1678"/>
      <c r="U1666" s="1648"/>
      <c r="V1666" s="1648"/>
      <c r="W1666" s="1648"/>
      <c r="X1666" s="1648"/>
      <c r="Y1666" s="1649"/>
      <c r="Z1666" s="1650"/>
      <c r="AA1666" s="1679" t="s">
        <v>19696</v>
      </c>
      <c r="AB1666" s="1680"/>
    </row>
    <row r="1667" ht="33.75" customHeight="1">
      <c r="A1667" s="1725" t="s">
        <v>87</v>
      </c>
      <c r="B1667" s="1657"/>
      <c r="C1667" s="1185" t="s">
        <v>301</v>
      </c>
      <c r="D1667" s="1657"/>
      <c r="E1667" s="1657"/>
      <c r="F1667" s="1657">
        <v>2265.0</v>
      </c>
      <c r="G1667" s="1658" t="s">
        <v>10646</v>
      </c>
      <c r="H1667" s="1657" t="s">
        <v>19697</v>
      </c>
      <c r="I1667" s="1657" t="s">
        <v>19698</v>
      </c>
      <c r="J1667" s="1657" t="s">
        <v>19699</v>
      </c>
      <c r="K1667" s="1657" t="s">
        <v>19700</v>
      </c>
      <c r="L1667" s="1659" t="s">
        <v>19701</v>
      </c>
      <c r="M1667" s="1660" t="s">
        <v>11800</v>
      </c>
      <c r="N1667" s="1661" t="s">
        <v>19702</v>
      </c>
      <c r="O1667" s="1661"/>
      <c r="P1667" s="1662"/>
      <c r="Q1667" s="1674"/>
      <c r="R1667" s="1666"/>
      <c r="S1667" s="1668"/>
      <c r="T1667" s="1674"/>
      <c r="U1667" s="1666"/>
      <c r="V1667" s="1666"/>
      <c r="W1667" s="1666"/>
      <c r="X1667" s="1666"/>
      <c r="Y1667" s="1667"/>
      <c r="Z1667" s="1668"/>
      <c r="AA1667" s="1675"/>
      <c r="AB1667" s="1676"/>
    </row>
    <row r="1668" ht="33.75" customHeight="1">
      <c r="A1668" s="1340" t="s">
        <v>35</v>
      </c>
      <c r="B1668" s="1821">
        <v>45524.0</v>
      </c>
      <c r="C1668" s="1801" t="s">
        <v>301</v>
      </c>
      <c r="D1668" s="1799" t="s">
        <v>862</v>
      </c>
      <c r="E1668" s="1657"/>
      <c r="F1668" s="1657">
        <v>2266.0</v>
      </c>
      <c r="G1668" s="1658" t="s">
        <v>10646</v>
      </c>
      <c r="H1668" s="1657" t="s">
        <v>19697</v>
      </c>
      <c r="I1668" s="1657" t="s">
        <v>10970</v>
      </c>
      <c r="J1668" s="1657" t="s">
        <v>19703</v>
      </c>
      <c r="K1668" s="1657" t="s">
        <v>19704</v>
      </c>
      <c r="L1668" s="1659" t="s">
        <v>19705</v>
      </c>
      <c r="M1668" s="1660" t="s">
        <v>11800</v>
      </c>
      <c r="N1668" s="1661"/>
      <c r="O1668" s="1661"/>
      <c r="P1668" s="1662"/>
      <c r="Q1668" s="1674"/>
      <c r="R1668" s="1666"/>
      <c r="S1668" s="1668"/>
      <c r="T1668" s="1674"/>
      <c r="U1668" s="1666"/>
      <c r="V1668" s="1666"/>
      <c r="W1668" s="1666"/>
      <c r="X1668" s="1666"/>
      <c r="Y1668" s="1667"/>
      <c r="Z1668" s="1668"/>
      <c r="AA1668" s="1675"/>
      <c r="AB1668" s="1676"/>
    </row>
    <row r="1669" ht="33.75" customHeight="1">
      <c r="A1669" s="1631" t="s">
        <v>56</v>
      </c>
      <c r="B1669" s="1795">
        <v>45506.0</v>
      </c>
      <c r="C1669" s="1185" t="s">
        <v>301</v>
      </c>
      <c r="D1669" s="203" t="s">
        <v>862</v>
      </c>
      <c r="E1669" s="1633"/>
      <c r="F1669" s="1633">
        <v>2267.0</v>
      </c>
      <c r="G1669" s="1633" t="s">
        <v>10646</v>
      </c>
      <c r="H1669" s="1633" t="s">
        <v>19697</v>
      </c>
      <c r="I1669" s="1633" t="s">
        <v>19706</v>
      </c>
      <c r="J1669" s="1633" t="s">
        <v>19707</v>
      </c>
      <c r="K1669" s="1633" t="s">
        <v>19708</v>
      </c>
      <c r="L1669" s="1634" t="s">
        <v>19709</v>
      </c>
      <c r="M1669" s="1635" t="s">
        <v>11800</v>
      </c>
      <c r="N1669" s="1636"/>
      <c r="O1669" s="1636"/>
      <c r="P1669" s="1636"/>
      <c r="Q1669" s="1678"/>
      <c r="R1669" s="1648"/>
      <c r="S1669" s="1650"/>
      <c r="T1669" s="1678"/>
      <c r="U1669" s="1648"/>
      <c r="V1669" s="1648"/>
      <c r="W1669" s="1648"/>
      <c r="X1669" s="1648"/>
      <c r="Y1669" s="1649"/>
      <c r="Z1669" s="1650"/>
      <c r="AA1669" s="1679"/>
      <c r="AB1669" s="1680"/>
    </row>
    <row r="1670" ht="33.75" customHeight="1">
      <c r="A1670" s="1631" t="s">
        <v>87</v>
      </c>
      <c r="B1670" s="1795">
        <v>45511.0</v>
      </c>
      <c r="C1670" s="1185" t="s">
        <v>301</v>
      </c>
      <c r="D1670" s="1698" t="s">
        <v>862</v>
      </c>
      <c r="E1670" s="1633"/>
      <c r="F1670" s="1633">
        <v>2268.0</v>
      </c>
      <c r="G1670" s="1633" t="s">
        <v>10646</v>
      </c>
      <c r="H1670" s="1633" t="s">
        <v>19697</v>
      </c>
      <c r="I1670" s="1633" t="s">
        <v>19710</v>
      </c>
      <c r="J1670" s="1633" t="s">
        <v>19711</v>
      </c>
      <c r="K1670" s="1633" t="s">
        <v>19712</v>
      </c>
      <c r="L1670" s="1634" t="s">
        <v>19713</v>
      </c>
      <c r="M1670" s="1635" t="s">
        <v>11800</v>
      </c>
      <c r="N1670" s="1636" t="s">
        <v>19714</v>
      </c>
      <c r="O1670" s="1636"/>
      <c r="P1670" s="1636"/>
      <c r="Q1670" s="1678"/>
      <c r="R1670" s="1648"/>
      <c r="S1670" s="1650"/>
      <c r="T1670" s="1678"/>
      <c r="U1670" s="1648"/>
      <c r="V1670" s="1648"/>
      <c r="W1670" s="1648"/>
      <c r="X1670" s="1648"/>
      <c r="Y1670" s="1649"/>
      <c r="Z1670" s="1650"/>
      <c r="AA1670" s="1679"/>
      <c r="AB1670" s="1680"/>
    </row>
    <row r="1671" ht="33.75" customHeight="1">
      <c r="A1671" s="1340" t="s">
        <v>35</v>
      </c>
      <c r="B1671" s="1821">
        <v>45525.0</v>
      </c>
      <c r="C1671" s="1801" t="s">
        <v>301</v>
      </c>
      <c r="D1671" s="1799" t="s">
        <v>862</v>
      </c>
      <c r="E1671" s="1657"/>
      <c r="F1671" s="1657">
        <v>2269.0</v>
      </c>
      <c r="G1671" s="1658" t="s">
        <v>10646</v>
      </c>
      <c r="H1671" s="1657" t="s">
        <v>19697</v>
      </c>
      <c r="I1671" s="1657" t="s">
        <v>19715</v>
      </c>
      <c r="J1671" s="1657" t="s">
        <v>19716</v>
      </c>
      <c r="K1671" s="1657" t="s">
        <v>19717</v>
      </c>
      <c r="L1671" s="1659"/>
      <c r="M1671" s="1660" t="s">
        <v>11800</v>
      </c>
      <c r="N1671" s="1661" t="s">
        <v>19718</v>
      </c>
      <c r="O1671" s="1661"/>
      <c r="P1671" s="1662"/>
      <c r="Q1671" s="1674"/>
      <c r="R1671" s="1666"/>
      <c r="S1671" s="1668"/>
      <c r="T1671" s="1674"/>
      <c r="U1671" s="1666"/>
      <c r="V1671" s="1666"/>
      <c r="W1671" s="1666"/>
      <c r="X1671" s="1666"/>
      <c r="Y1671" s="1667"/>
      <c r="Z1671" s="1668"/>
      <c r="AA1671" s="1675"/>
      <c r="AB1671" s="1676"/>
    </row>
    <row r="1672" ht="33.75" customHeight="1">
      <c r="A1672" s="1631" t="s">
        <v>56</v>
      </c>
      <c r="B1672" s="1795">
        <v>45506.0</v>
      </c>
      <c r="C1672" s="1185" t="s">
        <v>301</v>
      </c>
      <c r="D1672" s="203" t="s">
        <v>5529</v>
      </c>
      <c r="E1672" s="1633"/>
      <c r="F1672" s="1633">
        <v>2270.0</v>
      </c>
      <c r="G1672" s="1633" t="s">
        <v>10646</v>
      </c>
      <c r="H1672" s="1633" t="s">
        <v>19697</v>
      </c>
      <c r="I1672" s="1633" t="s">
        <v>19719</v>
      </c>
      <c r="J1672" s="1633" t="s">
        <v>19720</v>
      </c>
      <c r="K1672" s="1633" t="s">
        <v>19721</v>
      </c>
      <c r="L1672" s="1634" t="s">
        <v>19722</v>
      </c>
      <c r="M1672" s="1635" t="s">
        <v>11800</v>
      </c>
      <c r="N1672" s="1636" t="s">
        <v>19723</v>
      </c>
      <c r="O1672" s="1636"/>
      <c r="P1672" s="1636"/>
      <c r="Q1672" s="1678"/>
      <c r="R1672" s="1648"/>
      <c r="S1672" s="1650"/>
      <c r="T1672" s="1678"/>
      <c r="U1672" s="1648"/>
      <c r="V1672" s="1648"/>
      <c r="W1672" s="1648"/>
      <c r="X1672" s="1648"/>
      <c r="Y1672" s="1649"/>
      <c r="Z1672" s="1650"/>
      <c r="AA1672" s="1679" t="s">
        <v>19724</v>
      </c>
      <c r="AB1672" s="1680"/>
    </row>
    <row r="1673" ht="33.75" customHeight="1">
      <c r="A1673" s="1631" t="s">
        <v>87</v>
      </c>
      <c r="B1673" s="1633"/>
      <c r="C1673" s="1185" t="s">
        <v>301</v>
      </c>
      <c r="D1673" s="1698" t="s">
        <v>19725</v>
      </c>
      <c r="E1673" s="1633"/>
      <c r="F1673" s="1633">
        <v>2271.0</v>
      </c>
      <c r="G1673" s="1633" t="s">
        <v>10646</v>
      </c>
      <c r="H1673" s="1633" t="s">
        <v>19726</v>
      </c>
      <c r="I1673" s="1633" t="s">
        <v>19727</v>
      </c>
      <c r="J1673" s="1633" t="s">
        <v>19728</v>
      </c>
      <c r="K1673" s="1633" t="s">
        <v>19729</v>
      </c>
      <c r="L1673" s="1634" t="s">
        <v>19730</v>
      </c>
      <c r="M1673" s="1635" t="s">
        <v>11800</v>
      </c>
      <c r="N1673" s="1636" t="s">
        <v>19731</v>
      </c>
      <c r="O1673" s="1636"/>
      <c r="P1673" s="1636"/>
      <c r="Q1673" s="1678"/>
      <c r="R1673" s="1648"/>
      <c r="S1673" s="1650"/>
      <c r="T1673" s="1678"/>
      <c r="U1673" s="1648"/>
      <c r="V1673" s="1648"/>
      <c r="W1673" s="1648"/>
      <c r="X1673" s="1648"/>
      <c r="Y1673" s="1649"/>
      <c r="Z1673" s="1650"/>
      <c r="AA1673" s="1679" t="s">
        <v>16559</v>
      </c>
      <c r="AB1673" s="1680"/>
    </row>
    <row r="1674" ht="33.75" customHeight="1">
      <c r="A1674" s="1340" t="s">
        <v>35</v>
      </c>
      <c r="B1674" s="1821">
        <v>45525.0</v>
      </c>
      <c r="C1674" s="1801" t="s">
        <v>301</v>
      </c>
      <c r="D1674" s="1799" t="s">
        <v>19732</v>
      </c>
      <c r="E1674" s="1657"/>
      <c r="F1674" s="1657">
        <v>2272.0</v>
      </c>
      <c r="G1674" s="1658" t="s">
        <v>10646</v>
      </c>
      <c r="H1674" s="1657" t="s">
        <v>19726</v>
      </c>
      <c r="I1674" s="1657" t="s">
        <v>19733</v>
      </c>
      <c r="J1674" s="1657" t="s">
        <v>19734</v>
      </c>
      <c r="K1674" s="1657" t="s">
        <v>19735</v>
      </c>
      <c r="L1674" s="1659" t="s">
        <v>19736</v>
      </c>
      <c r="M1674" s="1660" t="s">
        <v>11800</v>
      </c>
      <c r="N1674" s="1661" t="s">
        <v>19737</v>
      </c>
      <c r="O1674" s="1661"/>
      <c r="P1674" s="1662"/>
      <c r="Q1674" s="1674"/>
      <c r="R1674" s="1666"/>
      <c r="S1674" s="1668"/>
      <c r="T1674" s="1674"/>
      <c r="U1674" s="1666"/>
      <c r="V1674" s="1666"/>
      <c r="W1674" s="1666"/>
      <c r="X1674" s="1666"/>
      <c r="Y1674" s="1667"/>
      <c r="Z1674" s="1668"/>
      <c r="AA1674" s="1675"/>
      <c r="AB1674" s="1676"/>
    </row>
    <row r="1675" ht="33.75" customHeight="1">
      <c r="A1675" s="1631" t="s">
        <v>56</v>
      </c>
      <c r="B1675" s="1795">
        <v>45506.0</v>
      </c>
      <c r="C1675" s="1185" t="s">
        <v>301</v>
      </c>
      <c r="D1675" s="203" t="s">
        <v>5529</v>
      </c>
      <c r="E1675" s="1633"/>
      <c r="F1675" s="1633">
        <v>2273.0</v>
      </c>
      <c r="G1675" s="1633" t="s">
        <v>10646</v>
      </c>
      <c r="H1675" s="1633" t="s">
        <v>19726</v>
      </c>
      <c r="I1675" s="1633" t="s">
        <v>19738</v>
      </c>
      <c r="J1675" s="1633" t="s">
        <v>19739</v>
      </c>
      <c r="K1675" s="1633" t="s">
        <v>19740</v>
      </c>
      <c r="L1675" s="1634" t="s">
        <v>19741</v>
      </c>
      <c r="M1675" s="1635" t="s">
        <v>11800</v>
      </c>
      <c r="N1675" s="1636" t="s">
        <v>19742</v>
      </c>
      <c r="O1675" s="1636"/>
      <c r="P1675" s="1636"/>
      <c r="Q1675" s="1678"/>
      <c r="R1675" s="1648"/>
      <c r="S1675" s="1650"/>
      <c r="T1675" s="1678"/>
      <c r="U1675" s="1648"/>
      <c r="V1675" s="1648"/>
      <c r="W1675" s="1648"/>
      <c r="X1675" s="1648"/>
      <c r="Y1675" s="1649"/>
      <c r="Z1675" s="1650"/>
      <c r="AA1675" s="1679"/>
      <c r="AB1675" s="1680"/>
    </row>
    <row r="1676" ht="33.75" customHeight="1">
      <c r="A1676" s="1725" t="s">
        <v>87</v>
      </c>
      <c r="B1676" s="1657"/>
      <c r="C1676" s="1185" t="s">
        <v>301</v>
      </c>
      <c r="D1676" s="1657"/>
      <c r="E1676" s="1657"/>
      <c r="F1676" s="1657">
        <v>2274.0</v>
      </c>
      <c r="G1676" s="1658" t="s">
        <v>10646</v>
      </c>
      <c r="H1676" s="1657" t="s">
        <v>19726</v>
      </c>
      <c r="I1676" s="1657" t="s">
        <v>19743</v>
      </c>
      <c r="J1676" s="1657" t="s">
        <v>19744</v>
      </c>
      <c r="K1676" s="1657" t="s">
        <v>19745</v>
      </c>
      <c r="L1676" s="1659" t="s">
        <v>19746</v>
      </c>
      <c r="M1676" s="1660" t="s">
        <v>11800</v>
      </c>
      <c r="N1676" s="1661" t="s">
        <v>19747</v>
      </c>
      <c r="O1676" s="1661"/>
      <c r="P1676" s="1662"/>
      <c r="Q1676" s="1674"/>
      <c r="R1676" s="1666"/>
      <c r="S1676" s="1668"/>
      <c r="T1676" s="1674"/>
      <c r="U1676" s="1666"/>
      <c r="V1676" s="1666"/>
      <c r="W1676" s="1666"/>
      <c r="X1676" s="1666"/>
      <c r="Y1676" s="1667"/>
      <c r="Z1676" s="1668"/>
      <c r="AA1676" s="1675"/>
      <c r="AB1676" s="1676"/>
    </row>
    <row r="1677" ht="33.75" customHeight="1">
      <c r="A1677" s="1340" t="s">
        <v>35</v>
      </c>
      <c r="B1677" s="1821">
        <v>45525.0</v>
      </c>
      <c r="C1677" s="1801" t="s">
        <v>301</v>
      </c>
      <c r="D1677" s="1799" t="s">
        <v>5529</v>
      </c>
      <c r="E1677" s="1657"/>
      <c r="F1677" s="1657">
        <v>2275.0</v>
      </c>
      <c r="G1677" s="1658" t="s">
        <v>10646</v>
      </c>
      <c r="H1677" s="1657" t="s">
        <v>19748</v>
      </c>
      <c r="I1677" s="1657" t="s">
        <v>19749</v>
      </c>
      <c r="J1677" s="1657" t="s">
        <v>19750</v>
      </c>
      <c r="K1677" s="1657" t="s">
        <v>19751</v>
      </c>
      <c r="L1677" s="1659" t="s">
        <v>19752</v>
      </c>
      <c r="M1677" s="1660" t="s">
        <v>11800</v>
      </c>
      <c r="N1677" s="1661" t="s">
        <v>19753</v>
      </c>
      <c r="O1677" s="1661"/>
      <c r="P1677" s="1662"/>
      <c r="Q1677" s="1674"/>
      <c r="R1677" s="1666"/>
      <c r="S1677" s="1668"/>
      <c r="T1677" s="1674"/>
      <c r="U1677" s="1666"/>
      <c r="V1677" s="1666"/>
      <c r="W1677" s="1666"/>
      <c r="X1677" s="1666"/>
      <c r="Y1677" s="1667"/>
      <c r="Z1677" s="1668"/>
      <c r="AA1677" s="1675"/>
      <c r="AB1677" s="1676"/>
    </row>
    <row r="1678" ht="33.75" customHeight="1">
      <c r="A1678" s="1631" t="s">
        <v>56</v>
      </c>
      <c r="B1678" s="1795">
        <v>45506.0</v>
      </c>
      <c r="C1678" s="1185" t="s">
        <v>301</v>
      </c>
      <c r="D1678" s="203" t="s">
        <v>5529</v>
      </c>
      <c r="E1678" s="1633"/>
      <c r="F1678" s="1633">
        <v>2276.0</v>
      </c>
      <c r="G1678" s="1633" t="s">
        <v>10646</v>
      </c>
      <c r="H1678" s="1633" t="s">
        <v>19748</v>
      </c>
      <c r="I1678" s="1633" t="s">
        <v>19754</v>
      </c>
      <c r="J1678" s="1633" t="s">
        <v>19755</v>
      </c>
      <c r="K1678" s="1633" t="s">
        <v>19756</v>
      </c>
      <c r="L1678" s="1634" t="s">
        <v>19757</v>
      </c>
      <c r="M1678" s="1635" t="s">
        <v>11800</v>
      </c>
      <c r="N1678" s="1636" t="s">
        <v>19758</v>
      </c>
      <c r="O1678" s="1636"/>
      <c r="P1678" s="1636"/>
      <c r="Q1678" s="1678"/>
      <c r="R1678" s="1648"/>
      <c r="S1678" s="1650"/>
      <c r="T1678" s="1678"/>
      <c r="U1678" s="1648"/>
      <c r="V1678" s="1648"/>
      <c r="W1678" s="1648"/>
      <c r="X1678" s="1648"/>
      <c r="Y1678" s="1649"/>
      <c r="Z1678" s="1650"/>
      <c r="AA1678" s="1679"/>
      <c r="AB1678" s="1680"/>
    </row>
    <row r="1679" ht="33.75" customHeight="1">
      <c r="A1679" s="1702" t="s">
        <v>87</v>
      </c>
      <c r="B1679" s="1800">
        <v>45511.0</v>
      </c>
      <c r="C1679" s="1719" t="s">
        <v>301</v>
      </c>
      <c r="D1679" s="1841" t="s">
        <v>19759</v>
      </c>
      <c r="E1679" s="1704"/>
      <c r="F1679" s="1704">
        <v>2277.0</v>
      </c>
      <c r="G1679" s="1704" t="s">
        <v>10646</v>
      </c>
      <c r="H1679" s="1704" t="s">
        <v>19748</v>
      </c>
      <c r="I1679" s="1704" t="s">
        <v>19760</v>
      </c>
      <c r="J1679" s="1704" t="s">
        <v>19761</v>
      </c>
      <c r="K1679" s="1704" t="s">
        <v>19762</v>
      </c>
      <c r="L1679" s="1705" t="s">
        <v>19763</v>
      </c>
      <c r="M1679" s="1706" t="s">
        <v>11800</v>
      </c>
      <c r="N1679" s="1707" t="s">
        <v>19764</v>
      </c>
      <c r="O1679" s="1707"/>
      <c r="P1679" s="1707"/>
      <c r="Q1679" s="1708"/>
      <c r="R1679" s="1709"/>
      <c r="S1679" s="1710"/>
      <c r="T1679" s="1708"/>
      <c r="U1679" s="1709"/>
      <c r="V1679" s="1709"/>
      <c r="W1679" s="1709"/>
      <c r="X1679" s="1709"/>
      <c r="Y1679" s="1711"/>
      <c r="Z1679" s="1710"/>
      <c r="AA1679" s="1712" t="s">
        <v>19765</v>
      </c>
      <c r="AB1679" s="1713"/>
    </row>
    <row r="1680" ht="33.75" customHeight="1">
      <c r="A1680" s="1340" t="s">
        <v>35</v>
      </c>
      <c r="B1680" s="1821">
        <v>45525.0</v>
      </c>
      <c r="C1680" s="1801" t="s">
        <v>301</v>
      </c>
      <c r="D1680" s="1799" t="s">
        <v>4765</v>
      </c>
      <c r="E1680" s="1657"/>
      <c r="F1680" s="1657">
        <v>2278.0</v>
      </c>
      <c r="G1680" s="1658" t="s">
        <v>10646</v>
      </c>
      <c r="H1680" s="1657" t="s">
        <v>19766</v>
      </c>
      <c r="I1680" s="1657" t="s">
        <v>19767</v>
      </c>
      <c r="J1680" s="1657" t="s">
        <v>19768</v>
      </c>
      <c r="K1680" s="1657" t="s">
        <v>19769</v>
      </c>
      <c r="L1680" s="1659" t="s">
        <v>19770</v>
      </c>
      <c r="M1680" s="1660" t="s">
        <v>11800</v>
      </c>
      <c r="N1680" s="1661" t="s">
        <v>19771</v>
      </c>
      <c r="O1680" s="1661"/>
      <c r="P1680" s="1662"/>
      <c r="Q1680" s="1674"/>
      <c r="R1680" s="1666"/>
      <c r="S1680" s="1668"/>
      <c r="T1680" s="1674"/>
      <c r="U1680" s="1666"/>
      <c r="V1680" s="1666"/>
      <c r="W1680" s="1666"/>
      <c r="X1680" s="1666"/>
      <c r="Y1680" s="1667"/>
      <c r="Z1680" s="1668"/>
      <c r="AA1680" s="1675" t="s">
        <v>19772</v>
      </c>
      <c r="AB1680" s="1676"/>
    </row>
    <row r="1681" ht="33.75" customHeight="1">
      <c r="A1681" s="1631" t="s">
        <v>56</v>
      </c>
      <c r="B1681" s="1795">
        <v>45506.0</v>
      </c>
      <c r="C1681" s="1185" t="s">
        <v>301</v>
      </c>
      <c r="D1681" s="203" t="s">
        <v>5529</v>
      </c>
      <c r="E1681" s="1633"/>
      <c r="F1681" s="1633">
        <v>2279.0</v>
      </c>
      <c r="G1681" s="1633" t="s">
        <v>10646</v>
      </c>
      <c r="H1681" s="1633" t="s">
        <v>19766</v>
      </c>
      <c r="I1681" s="1633" t="s">
        <v>19773</v>
      </c>
      <c r="J1681" s="1633" t="s">
        <v>19774</v>
      </c>
      <c r="K1681" s="1633" t="s">
        <v>19775</v>
      </c>
      <c r="L1681" s="1634" t="s">
        <v>19776</v>
      </c>
      <c r="M1681" s="1635" t="s">
        <v>11800</v>
      </c>
      <c r="N1681" s="1636" t="s">
        <v>19777</v>
      </c>
      <c r="O1681" s="1636"/>
      <c r="P1681" s="1636"/>
      <c r="Q1681" s="1678"/>
      <c r="R1681" s="1648"/>
      <c r="S1681" s="1650"/>
      <c r="T1681" s="1678"/>
      <c r="U1681" s="1648"/>
      <c r="V1681" s="1648"/>
      <c r="W1681" s="1648"/>
      <c r="X1681" s="1648"/>
      <c r="Y1681" s="1649"/>
      <c r="Z1681" s="1650"/>
      <c r="AA1681" s="1679"/>
      <c r="AB1681" s="1680"/>
    </row>
    <row r="1682" ht="33.75" customHeight="1">
      <c r="A1682" s="1725" t="s">
        <v>87</v>
      </c>
      <c r="B1682" s="1657"/>
      <c r="C1682" s="1185" t="s">
        <v>301</v>
      </c>
      <c r="D1682" s="1657"/>
      <c r="E1682" s="1657"/>
      <c r="F1682" s="1657">
        <v>2280.0</v>
      </c>
      <c r="G1682" s="1658" t="s">
        <v>10646</v>
      </c>
      <c r="H1682" s="1657" t="s">
        <v>19766</v>
      </c>
      <c r="I1682" s="1657" t="s">
        <v>19778</v>
      </c>
      <c r="J1682" s="1657" t="s">
        <v>19779</v>
      </c>
      <c r="K1682" s="1657" t="s">
        <v>19780</v>
      </c>
      <c r="L1682" s="1659" t="s">
        <v>19781</v>
      </c>
      <c r="M1682" s="1660" t="s">
        <v>11800</v>
      </c>
      <c r="N1682" s="1661" t="s">
        <v>19782</v>
      </c>
      <c r="O1682" s="1661"/>
      <c r="P1682" s="1662"/>
      <c r="Q1682" s="1674"/>
      <c r="R1682" s="1666"/>
      <c r="S1682" s="1668"/>
      <c r="T1682" s="1674"/>
      <c r="U1682" s="1666"/>
      <c r="V1682" s="1666"/>
      <c r="W1682" s="1666"/>
      <c r="X1682" s="1666"/>
      <c r="Y1682" s="1667"/>
      <c r="Z1682" s="1668"/>
      <c r="AA1682" s="1675"/>
      <c r="AB1682" s="1676"/>
    </row>
    <row r="1683" ht="33.75" customHeight="1">
      <c r="A1683" s="1340" t="s">
        <v>35</v>
      </c>
      <c r="B1683" s="1821">
        <v>45525.0</v>
      </c>
      <c r="C1683" s="1801" t="s">
        <v>301</v>
      </c>
      <c r="D1683" s="1799" t="s">
        <v>5529</v>
      </c>
      <c r="E1683" s="1657"/>
      <c r="F1683" s="1657">
        <v>2281.0</v>
      </c>
      <c r="G1683" s="1658" t="s">
        <v>10646</v>
      </c>
      <c r="H1683" s="1657" t="s">
        <v>19766</v>
      </c>
      <c r="I1683" s="1657" t="s">
        <v>19783</v>
      </c>
      <c r="J1683" s="1657" t="s">
        <v>19784</v>
      </c>
      <c r="K1683" s="1657" t="s">
        <v>19785</v>
      </c>
      <c r="L1683" s="1659"/>
      <c r="M1683" s="1660" t="s">
        <v>11800</v>
      </c>
      <c r="N1683" s="1661" t="s">
        <v>19786</v>
      </c>
      <c r="O1683" s="1661"/>
      <c r="P1683" s="1662"/>
      <c r="Q1683" s="1674"/>
      <c r="R1683" s="1666"/>
      <c r="S1683" s="1668"/>
      <c r="T1683" s="1674"/>
      <c r="U1683" s="1666"/>
      <c r="V1683" s="1666"/>
      <c r="W1683" s="1666"/>
      <c r="X1683" s="1666"/>
      <c r="Y1683" s="1667"/>
      <c r="Z1683" s="1668"/>
      <c r="AA1683" s="1675"/>
      <c r="AB1683" s="1676"/>
    </row>
    <row r="1684" ht="33.75" customHeight="1">
      <c r="A1684" s="1340" t="s">
        <v>56</v>
      </c>
      <c r="B1684" s="1794"/>
      <c r="C1684" s="1801"/>
      <c r="D1684" s="1793"/>
      <c r="E1684" s="1657"/>
      <c r="F1684" s="1657">
        <v>2282.0</v>
      </c>
      <c r="G1684" s="1658" t="s">
        <v>10646</v>
      </c>
      <c r="H1684" s="1657" t="s">
        <v>19787</v>
      </c>
      <c r="I1684" s="1657" t="s">
        <v>19788</v>
      </c>
      <c r="J1684" s="1657" t="s">
        <v>19789</v>
      </c>
      <c r="K1684" s="1657" t="s">
        <v>19790</v>
      </c>
      <c r="L1684" s="1659" t="s">
        <v>19791</v>
      </c>
      <c r="M1684" s="1660" t="s">
        <v>11800</v>
      </c>
      <c r="N1684" s="1661" t="s">
        <v>19792</v>
      </c>
      <c r="O1684" s="1661"/>
      <c r="P1684" s="1662"/>
      <c r="Q1684" s="1674"/>
      <c r="R1684" s="1666"/>
      <c r="S1684" s="1668"/>
      <c r="T1684" s="1674"/>
      <c r="U1684" s="1666"/>
      <c r="V1684" s="1666"/>
      <c r="W1684" s="1666"/>
      <c r="X1684" s="1666"/>
      <c r="Y1684" s="1667"/>
      <c r="Z1684" s="1668"/>
      <c r="AA1684" s="1675"/>
      <c r="AB1684" s="1676"/>
    </row>
    <row r="1685" ht="33.75" customHeight="1">
      <c r="A1685" s="1631" t="s">
        <v>87</v>
      </c>
      <c r="B1685" s="1795">
        <v>45511.0</v>
      </c>
      <c r="C1685" s="1185" t="s">
        <v>301</v>
      </c>
      <c r="D1685" s="1698" t="s">
        <v>5529</v>
      </c>
      <c r="E1685" s="1633"/>
      <c r="F1685" s="1633">
        <v>2283.0</v>
      </c>
      <c r="G1685" s="1633" t="s">
        <v>10646</v>
      </c>
      <c r="H1685" s="1633" t="s">
        <v>19787</v>
      </c>
      <c r="I1685" s="1633" t="s">
        <v>19793</v>
      </c>
      <c r="J1685" s="1633" t="s">
        <v>19794</v>
      </c>
      <c r="K1685" s="1633" t="s">
        <v>19795</v>
      </c>
      <c r="L1685" s="1634" t="s">
        <v>19796</v>
      </c>
      <c r="M1685" s="1635" t="s">
        <v>11800</v>
      </c>
      <c r="N1685" s="1636" t="s">
        <v>19797</v>
      </c>
      <c r="O1685" s="1636"/>
      <c r="P1685" s="1636"/>
      <c r="Q1685" s="1678"/>
      <c r="R1685" s="1648"/>
      <c r="S1685" s="1650"/>
      <c r="T1685" s="1678"/>
      <c r="U1685" s="1648"/>
      <c r="V1685" s="1648"/>
      <c r="W1685" s="1648"/>
      <c r="X1685" s="1648"/>
      <c r="Y1685" s="1649"/>
      <c r="Z1685" s="1650"/>
      <c r="AA1685" s="1679"/>
      <c r="AB1685" s="1680"/>
    </row>
    <row r="1686" ht="33.75" customHeight="1">
      <c r="A1686" s="1340" t="s">
        <v>35</v>
      </c>
      <c r="B1686" s="1821">
        <v>45525.0</v>
      </c>
      <c r="C1686" s="1801" t="s">
        <v>301</v>
      </c>
      <c r="D1686" s="1799" t="s">
        <v>5529</v>
      </c>
      <c r="E1686" s="1657"/>
      <c r="F1686" s="1657">
        <v>2284.0</v>
      </c>
      <c r="G1686" s="1658" t="s">
        <v>10646</v>
      </c>
      <c r="H1686" s="1657" t="s">
        <v>19787</v>
      </c>
      <c r="I1686" s="1657" t="s">
        <v>15382</v>
      </c>
      <c r="J1686" s="1657" t="s">
        <v>19798</v>
      </c>
      <c r="K1686" s="1657" t="s">
        <v>19799</v>
      </c>
      <c r="L1686" s="1659" t="s">
        <v>19800</v>
      </c>
      <c r="M1686" s="1660" t="s">
        <v>11800</v>
      </c>
      <c r="N1686" s="1661" t="s">
        <v>19801</v>
      </c>
      <c r="O1686" s="1661"/>
      <c r="P1686" s="1662"/>
      <c r="Q1686" s="1674"/>
      <c r="R1686" s="1666"/>
      <c r="S1686" s="1668"/>
      <c r="T1686" s="1674"/>
      <c r="U1686" s="1666"/>
      <c r="V1686" s="1666"/>
      <c r="W1686" s="1666"/>
      <c r="X1686" s="1666"/>
      <c r="Y1686" s="1667"/>
      <c r="Z1686" s="1668"/>
      <c r="AA1686" s="1675" t="s">
        <v>19802</v>
      </c>
      <c r="AB1686" s="1676"/>
    </row>
    <row r="1687" ht="33.75" customHeight="1">
      <c r="A1687" s="1631" t="s">
        <v>56</v>
      </c>
      <c r="B1687" s="1795">
        <v>45506.0</v>
      </c>
      <c r="C1687" s="1185" t="s">
        <v>301</v>
      </c>
      <c r="D1687" s="203" t="s">
        <v>5529</v>
      </c>
      <c r="E1687" s="1633"/>
      <c r="F1687" s="1633">
        <v>2285.0</v>
      </c>
      <c r="G1687" s="1633" t="s">
        <v>10646</v>
      </c>
      <c r="H1687" s="1633" t="s">
        <v>19787</v>
      </c>
      <c r="I1687" s="1633" t="s">
        <v>19803</v>
      </c>
      <c r="J1687" s="1633" t="s">
        <v>19804</v>
      </c>
      <c r="K1687" s="1633" t="s">
        <v>19805</v>
      </c>
      <c r="L1687" s="1634" t="s">
        <v>19806</v>
      </c>
      <c r="M1687" s="1635" t="s">
        <v>11800</v>
      </c>
      <c r="N1687" s="1636" t="s">
        <v>19807</v>
      </c>
      <c r="O1687" s="1636"/>
      <c r="P1687" s="1636"/>
      <c r="Q1687" s="1678"/>
      <c r="R1687" s="1648"/>
      <c r="S1687" s="1650"/>
      <c r="T1687" s="1678"/>
      <c r="U1687" s="1648"/>
      <c r="V1687" s="1648"/>
      <c r="W1687" s="1648"/>
      <c r="X1687" s="1648"/>
      <c r="Y1687" s="1649"/>
      <c r="Z1687" s="1650"/>
      <c r="AA1687" s="1679" t="s">
        <v>19447</v>
      </c>
      <c r="AB1687" s="1680"/>
    </row>
    <row r="1688" ht="33.75" customHeight="1">
      <c r="A1688" s="1631" t="s">
        <v>87</v>
      </c>
      <c r="B1688" s="1795">
        <v>45511.0</v>
      </c>
      <c r="C1688" s="1185" t="s">
        <v>301</v>
      </c>
      <c r="D1688" s="1698" t="s">
        <v>862</v>
      </c>
      <c r="E1688" s="1633"/>
      <c r="F1688" s="1633">
        <v>2286.0</v>
      </c>
      <c r="G1688" s="1633" t="s">
        <v>10646</v>
      </c>
      <c r="H1688" s="1633" t="s">
        <v>19787</v>
      </c>
      <c r="I1688" s="1633" t="s">
        <v>19808</v>
      </c>
      <c r="J1688" s="1633" t="s">
        <v>19809</v>
      </c>
      <c r="K1688" s="1633" t="s">
        <v>19810</v>
      </c>
      <c r="L1688" s="1634" t="s">
        <v>19811</v>
      </c>
      <c r="M1688" s="1635" t="s">
        <v>11800</v>
      </c>
      <c r="N1688" s="1636" t="s">
        <v>19812</v>
      </c>
      <c r="O1688" s="1636"/>
      <c r="P1688" s="1636"/>
      <c r="Q1688" s="1678"/>
      <c r="R1688" s="1648"/>
      <c r="S1688" s="1650"/>
      <c r="T1688" s="1678"/>
      <c r="U1688" s="1648"/>
      <c r="V1688" s="1648"/>
      <c r="W1688" s="1648"/>
      <c r="X1688" s="1648"/>
      <c r="Y1688" s="1649"/>
      <c r="Z1688" s="1650"/>
      <c r="AA1688" s="1679"/>
      <c r="AB1688" s="1680"/>
    </row>
    <row r="1689" ht="33.75" customHeight="1">
      <c r="A1689" s="1340" t="s">
        <v>35</v>
      </c>
      <c r="B1689" s="1821">
        <v>45525.0</v>
      </c>
      <c r="C1689" s="1801" t="s">
        <v>301</v>
      </c>
      <c r="D1689" s="1799" t="s">
        <v>9675</v>
      </c>
      <c r="E1689" s="1657"/>
      <c r="F1689" s="1657">
        <v>2287.0</v>
      </c>
      <c r="G1689" s="1658" t="s">
        <v>10646</v>
      </c>
      <c r="H1689" s="1657" t="s">
        <v>19787</v>
      </c>
      <c r="I1689" s="1657" t="s">
        <v>19813</v>
      </c>
      <c r="J1689" s="1657" t="s">
        <v>19814</v>
      </c>
      <c r="K1689" s="1657" t="s">
        <v>19815</v>
      </c>
      <c r="L1689" s="1659" t="s">
        <v>19816</v>
      </c>
      <c r="M1689" s="1660" t="s">
        <v>11800</v>
      </c>
      <c r="N1689" s="1661" t="s">
        <v>19817</v>
      </c>
      <c r="O1689" s="1661"/>
      <c r="P1689" s="1662"/>
      <c r="Q1689" s="1674"/>
      <c r="R1689" s="1666"/>
      <c r="S1689" s="1668"/>
      <c r="T1689" s="1674"/>
      <c r="U1689" s="1666"/>
      <c r="V1689" s="1666"/>
      <c r="W1689" s="1666"/>
      <c r="X1689" s="1666"/>
      <c r="Y1689" s="1667"/>
      <c r="Z1689" s="1668"/>
      <c r="AA1689" s="1675"/>
      <c r="AB1689" s="1676"/>
    </row>
    <row r="1690" ht="33.75" customHeight="1">
      <c r="A1690" s="1631" t="s">
        <v>56</v>
      </c>
      <c r="B1690" s="1795">
        <v>45506.0</v>
      </c>
      <c r="C1690" s="1185" t="s">
        <v>301</v>
      </c>
      <c r="D1690" s="203" t="s">
        <v>5529</v>
      </c>
      <c r="E1690" s="1633"/>
      <c r="F1690" s="1633">
        <v>2288.0</v>
      </c>
      <c r="G1690" s="1633" t="s">
        <v>10646</v>
      </c>
      <c r="H1690" s="1633" t="s">
        <v>19818</v>
      </c>
      <c r="I1690" s="1633" t="s">
        <v>19819</v>
      </c>
      <c r="J1690" s="1633" t="s">
        <v>19820</v>
      </c>
      <c r="K1690" s="1633" t="s">
        <v>19821</v>
      </c>
      <c r="L1690" s="1634" t="s">
        <v>19822</v>
      </c>
      <c r="M1690" s="1635" t="s">
        <v>11800</v>
      </c>
      <c r="N1690" s="1636" t="s">
        <v>19823</v>
      </c>
      <c r="O1690" s="1636"/>
      <c r="P1690" s="1636"/>
      <c r="Q1690" s="1678"/>
      <c r="R1690" s="1648"/>
      <c r="S1690" s="1650"/>
      <c r="T1690" s="1678"/>
      <c r="U1690" s="1648"/>
      <c r="V1690" s="1648"/>
      <c r="W1690" s="1648"/>
      <c r="X1690" s="1648"/>
      <c r="Y1690" s="1649"/>
      <c r="Z1690" s="1650"/>
      <c r="AA1690" s="1679"/>
      <c r="AB1690" s="1680"/>
    </row>
    <row r="1691" ht="33.75" customHeight="1">
      <c r="A1691" s="1702" t="s">
        <v>87</v>
      </c>
      <c r="B1691" s="1800">
        <v>45511.0</v>
      </c>
      <c r="C1691" s="1719" t="s">
        <v>301</v>
      </c>
      <c r="D1691" s="1721" t="s">
        <v>19824</v>
      </c>
      <c r="E1691" s="1704"/>
      <c r="F1691" s="1704">
        <v>2289.0</v>
      </c>
      <c r="G1691" s="1704" t="s">
        <v>10646</v>
      </c>
      <c r="H1691" s="1704" t="s">
        <v>19818</v>
      </c>
      <c r="I1691" s="1704" t="s">
        <v>19825</v>
      </c>
      <c r="J1691" s="1704" t="s">
        <v>19826</v>
      </c>
      <c r="K1691" s="1704" t="s">
        <v>19827</v>
      </c>
      <c r="L1691" s="1705" t="s">
        <v>19828</v>
      </c>
      <c r="M1691" s="1706" t="s">
        <v>11800</v>
      </c>
      <c r="N1691" s="1707" t="s">
        <v>19829</v>
      </c>
      <c r="O1691" s="1707"/>
      <c r="P1691" s="1707"/>
      <c r="Q1691" s="1708"/>
      <c r="R1691" s="1709"/>
      <c r="S1691" s="1710"/>
      <c r="T1691" s="1708"/>
      <c r="U1691" s="1709"/>
      <c r="V1691" s="1709"/>
      <c r="W1691" s="1709"/>
      <c r="X1691" s="1709"/>
      <c r="Y1691" s="1711"/>
      <c r="Z1691" s="1710"/>
      <c r="AA1691" s="1712"/>
      <c r="AB1691" s="1713"/>
    </row>
    <row r="1692" ht="33.75" customHeight="1">
      <c r="A1692" s="1340" t="s">
        <v>35</v>
      </c>
      <c r="B1692" s="1821">
        <v>45525.0</v>
      </c>
      <c r="C1692" s="1801" t="s">
        <v>301</v>
      </c>
      <c r="D1692" s="1799" t="s">
        <v>4765</v>
      </c>
      <c r="E1692" s="1657"/>
      <c r="F1692" s="1657">
        <v>2290.0</v>
      </c>
      <c r="G1692" s="1658" t="s">
        <v>10646</v>
      </c>
      <c r="H1692" s="1657" t="s">
        <v>19818</v>
      </c>
      <c r="I1692" s="1657" t="s">
        <v>19830</v>
      </c>
      <c r="J1692" s="1657" t="s">
        <v>19831</v>
      </c>
      <c r="K1692" s="1657" t="s">
        <v>19832</v>
      </c>
      <c r="L1692" s="1659" t="s">
        <v>19833</v>
      </c>
      <c r="M1692" s="1660" t="s">
        <v>11800</v>
      </c>
      <c r="N1692" s="1661" t="s">
        <v>19834</v>
      </c>
      <c r="O1692" s="1661"/>
      <c r="P1692" s="1662"/>
      <c r="Q1692" s="1674"/>
      <c r="R1692" s="1666"/>
      <c r="S1692" s="1668"/>
      <c r="T1692" s="1674"/>
      <c r="U1692" s="1666"/>
      <c r="V1692" s="1666"/>
      <c r="W1692" s="1666"/>
      <c r="X1692" s="1666"/>
      <c r="Y1692" s="1667"/>
      <c r="Z1692" s="1668"/>
      <c r="AA1692" s="1675"/>
      <c r="AB1692" s="1676"/>
    </row>
    <row r="1693" ht="33.75" customHeight="1">
      <c r="A1693" s="1340" t="s">
        <v>56</v>
      </c>
      <c r="B1693" s="1657"/>
      <c r="C1693" s="1801"/>
      <c r="D1693" s="1793"/>
      <c r="E1693" s="1657"/>
      <c r="F1693" s="1657">
        <v>2291.0</v>
      </c>
      <c r="G1693" s="1658" t="s">
        <v>10646</v>
      </c>
      <c r="H1693" s="1657" t="s">
        <v>19818</v>
      </c>
      <c r="I1693" s="1657" t="s">
        <v>19835</v>
      </c>
      <c r="J1693" s="1657" t="s">
        <v>19836</v>
      </c>
      <c r="K1693" s="1657" t="s">
        <v>19837</v>
      </c>
      <c r="L1693" s="1659" t="s">
        <v>19838</v>
      </c>
      <c r="M1693" s="1660" t="s">
        <v>11800</v>
      </c>
      <c r="N1693" s="1661" t="s">
        <v>19839</v>
      </c>
      <c r="O1693" s="1661"/>
      <c r="P1693" s="1662"/>
      <c r="Q1693" s="1674"/>
      <c r="R1693" s="1666"/>
      <c r="S1693" s="1668"/>
      <c r="T1693" s="1674"/>
      <c r="U1693" s="1666"/>
      <c r="V1693" s="1666"/>
      <c r="W1693" s="1666"/>
      <c r="X1693" s="1666"/>
      <c r="Y1693" s="1667"/>
      <c r="Z1693" s="1668"/>
      <c r="AA1693" s="1675" t="s">
        <v>14364</v>
      </c>
      <c r="AB1693" s="1676"/>
    </row>
    <row r="1694" ht="33.75" customHeight="1">
      <c r="A1694" s="1631" t="s">
        <v>87</v>
      </c>
      <c r="B1694" s="1633"/>
      <c r="C1694" s="1185" t="s">
        <v>301</v>
      </c>
      <c r="D1694" s="1698" t="s">
        <v>1544</v>
      </c>
      <c r="E1694" s="1633"/>
      <c r="F1694" s="1633">
        <v>2292.0</v>
      </c>
      <c r="G1694" s="1633" t="s">
        <v>10646</v>
      </c>
      <c r="H1694" s="1633" t="s">
        <v>19840</v>
      </c>
      <c r="I1694" s="1633" t="s">
        <v>2602</v>
      </c>
      <c r="J1694" s="1633" t="s">
        <v>19841</v>
      </c>
      <c r="K1694" s="1633" t="s">
        <v>19842</v>
      </c>
      <c r="L1694" s="1634" t="s">
        <v>11207</v>
      </c>
      <c r="M1694" s="1635" t="s">
        <v>11800</v>
      </c>
      <c r="N1694" s="1636" t="s">
        <v>19843</v>
      </c>
      <c r="O1694" s="1636"/>
      <c r="P1694" s="1636"/>
      <c r="Q1694" s="1678"/>
      <c r="R1694" s="1648"/>
      <c r="S1694" s="1650"/>
      <c r="T1694" s="1678"/>
      <c r="U1694" s="1648"/>
      <c r="V1694" s="1648"/>
      <c r="W1694" s="1648"/>
      <c r="X1694" s="1648"/>
      <c r="Y1694" s="1649"/>
      <c r="Z1694" s="1650"/>
      <c r="AA1694" s="1679" t="s">
        <v>18429</v>
      </c>
      <c r="AB1694" s="1680"/>
    </row>
    <row r="1695" ht="33.75" customHeight="1">
      <c r="A1695" s="1340" t="s">
        <v>35</v>
      </c>
      <c r="B1695" s="1821">
        <v>45525.0</v>
      </c>
      <c r="C1695" s="1801" t="s">
        <v>301</v>
      </c>
      <c r="D1695" s="1799" t="s">
        <v>5538</v>
      </c>
      <c r="E1695" s="1657"/>
      <c r="F1695" s="1657">
        <v>2293.0</v>
      </c>
      <c r="G1695" s="1658" t="s">
        <v>10646</v>
      </c>
      <c r="H1695" s="1657" t="s">
        <v>19840</v>
      </c>
      <c r="I1695" s="1657" t="s">
        <v>19844</v>
      </c>
      <c r="J1695" s="1657" t="s">
        <v>19845</v>
      </c>
      <c r="K1695" s="1657" t="s">
        <v>19846</v>
      </c>
      <c r="L1695" s="1659" t="s">
        <v>19847</v>
      </c>
      <c r="M1695" s="1660" t="s">
        <v>11800</v>
      </c>
      <c r="N1695" s="1661" t="s">
        <v>19848</v>
      </c>
      <c r="O1695" s="1661"/>
      <c r="P1695" s="1662"/>
      <c r="Q1695" s="1674"/>
      <c r="R1695" s="1666"/>
      <c r="S1695" s="1668"/>
      <c r="T1695" s="1674"/>
      <c r="U1695" s="1666"/>
      <c r="V1695" s="1666"/>
      <c r="W1695" s="1666"/>
      <c r="X1695" s="1666"/>
      <c r="Y1695" s="1667"/>
      <c r="Z1695" s="1668"/>
      <c r="AA1695" s="1675"/>
      <c r="AB1695" s="1676"/>
    </row>
    <row r="1696" ht="33.75" customHeight="1">
      <c r="A1696" s="1340" t="s">
        <v>56</v>
      </c>
      <c r="B1696" s="1794">
        <v>45506.0</v>
      </c>
      <c r="C1696" s="1801" t="s">
        <v>6258</v>
      </c>
      <c r="D1696" s="182" t="s">
        <v>1371</v>
      </c>
      <c r="E1696" s="1657"/>
      <c r="F1696" s="1657">
        <v>2294.0</v>
      </c>
      <c r="G1696" s="1658" t="s">
        <v>10646</v>
      </c>
      <c r="H1696" s="1657" t="s">
        <v>19840</v>
      </c>
      <c r="I1696" s="1657" t="s">
        <v>19849</v>
      </c>
      <c r="J1696" s="1657" t="s">
        <v>19850</v>
      </c>
      <c r="K1696" s="1657" t="s">
        <v>19851</v>
      </c>
      <c r="L1696" s="1659" t="s">
        <v>19852</v>
      </c>
      <c r="M1696" s="1660" t="s">
        <v>11800</v>
      </c>
      <c r="N1696" s="1661" t="s">
        <v>19853</v>
      </c>
      <c r="O1696" s="1661"/>
      <c r="P1696" s="1662"/>
      <c r="Q1696" s="1674"/>
      <c r="R1696" s="1666"/>
      <c r="S1696" s="1668"/>
      <c r="T1696" s="1674"/>
      <c r="U1696" s="1666"/>
      <c r="V1696" s="1666"/>
      <c r="W1696" s="1666"/>
      <c r="X1696" s="1666"/>
      <c r="Y1696" s="1667"/>
      <c r="Z1696" s="1668"/>
      <c r="AA1696" s="1675"/>
      <c r="AB1696" s="1676"/>
    </row>
    <row r="1697" ht="33.75" customHeight="1">
      <c r="A1697" s="1725" t="s">
        <v>87</v>
      </c>
      <c r="B1697" s="1657"/>
      <c r="C1697" s="1185" t="s">
        <v>301</v>
      </c>
      <c r="D1697" s="1657"/>
      <c r="E1697" s="1657"/>
      <c r="F1697" s="1657">
        <v>2295.0</v>
      </c>
      <c r="G1697" s="1658" t="s">
        <v>10646</v>
      </c>
      <c r="H1697" s="1657" t="s">
        <v>19854</v>
      </c>
      <c r="I1697" s="1657" t="s">
        <v>19855</v>
      </c>
      <c r="J1697" s="1657" t="s">
        <v>19856</v>
      </c>
      <c r="K1697" s="1657" t="s">
        <v>19857</v>
      </c>
      <c r="L1697" s="1659" t="s">
        <v>19858</v>
      </c>
      <c r="M1697" s="1660" t="s">
        <v>11800</v>
      </c>
      <c r="N1697" s="1661" t="s">
        <v>19859</v>
      </c>
      <c r="O1697" s="1661"/>
      <c r="P1697" s="1662"/>
      <c r="Q1697" s="1674"/>
      <c r="R1697" s="1666"/>
      <c r="S1697" s="1668"/>
      <c r="T1697" s="1674"/>
      <c r="U1697" s="1666"/>
      <c r="V1697" s="1666"/>
      <c r="W1697" s="1666"/>
      <c r="X1697" s="1666"/>
      <c r="Y1697" s="1667"/>
      <c r="Z1697" s="1668"/>
      <c r="AA1697" s="1675"/>
      <c r="AB1697" s="1676"/>
    </row>
    <row r="1698" ht="33.75" customHeight="1">
      <c r="A1698" s="1340" t="s">
        <v>35</v>
      </c>
      <c r="B1698" s="1821">
        <v>45525.0</v>
      </c>
      <c r="C1698" s="1801" t="s">
        <v>301</v>
      </c>
      <c r="D1698" s="1799" t="s">
        <v>13332</v>
      </c>
      <c r="E1698" s="1657"/>
      <c r="F1698" s="1657">
        <v>2296.0</v>
      </c>
      <c r="G1698" s="1658" t="s">
        <v>10646</v>
      </c>
      <c r="H1698" s="1657" t="s">
        <v>19854</v>
      </c>
      <c r="I1698" s="1657" t="s">
        <v>19860</v>
      </c>
      <c r="J1698" s="1657" t="s">
        <v>19861</v>
      </c>
      <c r="K1698" s="1657" t="s">
        <v>19862</v>
      </c>
      <c r="L1698" s="1659" t="s">
        <v>19863</v>
      </c>
      <c r="M1698" s="1660" t="s">
        <v>11800</v>
      </c>
      <c r="N1698" s="1661" t="s">
        <v>19864</v>
      </c>
      <c r="O1698" s="1661"/>
      <c r="P1698" s="1662"/>
      <c r="Q1698" s="1674"/>
      <c r="R1698" s="1666"/>
      <c r="S1698" s="1668"/>
      <c r="T1698" s="1674"/>
      <c r="U1698" s="1666"/>
      <c r="V1698" s="1666"/>
      <c r="W1698" s="1666"/>
      <c r="X1698" s="1666"/>
      <c r="Y1698" s="1667"/>
      <c r="Z1698" s="1668"/>
      <c r="AA1698" s="1675"/>
      <c r="AB1698" s="1676"/>
    </row>
    <row r="1699" ht="33.75" customHeight="1">
      <c r="A1699" s="1340" t="s">
        <v>56</v>
      </c>
      <c r="B1699" s="1794">
        <v>45506.0</v>
      </c>
      <c r="C1699" s="1801" t="s">
        <v>6258</v>
      </c>
      <c r="D1699" s="182" t="s">
        <v>674</v>
      </c>
      <c r="E1699" s="1657"/>
      <c r="F1699" s="1657">
        <v>2297.0</v>
      </c>
      <c r="G1699" s="1658" t="s">
        <v>10646</v>
      </c>
      <c r="H1699" s="1657" t="s">
        <v>19854</v>
      </c>
      <c r="I1699" s="1657" t="s">
        <v>19865</v>
      </c>
      <c r="J1699" s="1657" t="s">
        <v>19866</v>
      </c>
      <c r="K1699" s="1657" t="s">
        <v>19867</v>
      </c>
      <c r="L1699" s="1659" t="s">
        <v>19868</v>
      </c>
      <c r="M1699" s="1660" t="s">
        <v>11800</v>
      </c>
      <c r="N1699" s="1661" t="s">
        <v>19869</v>
      </c>
      <c r="O1699" s="1661"/>
      <c r="P1699" s="1662"/>
      <c r="Q1699" s="1674"/>
      <c r="R1699" s="1666"/>
      <c r="S1699" s="1668"/>
      <c r="T1699" s="1674"/>
      <c r="U1699" s="1666"/>
      <c r="V1699" s="1666"/>
      <c r="W1699" s="1666"/>
      <c r="X1699" s="1666"/>
      <c r="Y1699" s="1667"/>
      <c r="Z1699" s="1668"/>
      <c r="AA1699" s="1675"/>
      <c r="AB1699" s="1676"/>
    </row>
    <row r="1700" ht="33.75" customHeight="1">
      <c r="A1700" s="1631" t="s">
        <v>87</v>
      </c>
      <c r="B1700" s="1795">
        <v>45511.0</v>
      </c>
      <c r="C1700" s="1185" t="s">
        <v>301</v>
      </c>
      <c r="D1700" s="1842" t="s">
        <v>19870</v>
      </c>
      <c r="E1700" s="1633"/>
      <c r="F1700" s="1633">
        <v>2298.0</v>
      </c>
      <c r="G1700" s="1633" t="s">
        <v>10646</v>
      </c>
      <c r="H1700" s="1633" t="s">
        <v>19854</v>
      </c>
      <c r="I1700" s="1633" t="s">
        <v>19871</v>
      </c>
      <c r="J1700" s="1633" t="s">
        <v>19872</v>
      </c>
      <c r="K1700" s="1633" t="s">
        <v>19873</v>
      </c>
      <c r="L1700" s="1634" t="s">
        <v>19874</v>
      </c>
      <c r="M1700" s="1635" t="s">
        <v>11800</v>
      </c>
      <c r="N1700" s="1636" t="s">
        <v>19875</v>
      </c>
      <c r="O1700" s="1636"/>
      <c r="P1700" s="1636"/>
      <c r="Q1700" s="1678"/>
      <c r="R1700" s="1648"/>
      <c r="S1700" s="1650"/>
      <c r="T1700" s="1678"/>
      <c r="U1700" s="1648"/>
      <c r="V1700" s="1648"/>
      <c r="W1700" s="1648"/>
      <c r="X1700" s="1648"/>
      <c r="Y1700" s="1649"/>
      <c r="Z1700" s="1650"/>
      <c r="AA1700" s="1679" t="s">
        <v>19876</v>
      </c>
      <c r="AB1700" s="1680"/>
    </row>
    <row r="1701" ht="33.75" customHeight="1">
      <c r="A1701" s="1340" t="s">
        <v>35</v>
      </c>
      <c r="B1701" s="1821"/>
      <c r="C1701" s="1801"/>
      <c r="D1701" s="1843"/>
      <c r="E1701" s="1657"/>
      <c r="F1701" s="1657">
        <v>2299.0</v>
      </c>
      <c r="G1701" s="1658" t="s">
        <v>10646</v>
      </c>
      <c r="H1701" s="1657" t="s">
        <v>19854</v>
      </c>
      <c r="I1701" s="1657" t="s">
        <v>19877</v>
      </c>
      <c r="J1701" s="1657" t="s">
        <v>19878</v>
      </c>
      <c r="K1701" s="1657" t="s">
        <v>19879</v>
      </c>
      <c r="L1701" s="1659" t="s">
        <v>19880</v>
      </c>
      <c r="M1701" s="1660" t="s">
        <v>11800</v>
      </c>
      <c r="N1701" s="1661" t="s">
        <v>19881</v>
      </c>
      <c r="O1701" s="1661"/>
      <c r="P1701" s="1662"/>
      <c r="Q1701" s="1674"/>
      <c r="R1701" s="1666"/>
      <c r="S1701" s="1668"/>
      <c r="T1701" s="1674"/>
      <c r="U1701" s="1666"/>
      <c r="V1701" s="1666"/>
      <c r="W1701" s="1666"/>
      <c r="X1701" s="1666"/>
      <c r="Y1701" s="1667"/>
      <c r="Z1701" s="1668"/>
      <c r="AA1701" s="1675" t="s">
        <v>18429</v>
      </c>
      <c r="AB1701" s="1676"/>
    </row>
    <row r="1702" ht="33.75" customHeight="1">
      <c r="A1702" s="1340" t="s">
        <v>56</v>
      </c>
      <c r="B1702" s="1657"/>
      <c r="C1702" s="1801"/>
      <c r="D1702" s="1793"/>
      <c r="E1702" s="1657"/>
      <c r="F1702" s="1657">
        <v>2300.0</v>
      </c>
      <c r="G1702" s="1658" t="s">
        <v>10646</v>
      </c>
      <c r="H1702" s="1657" t="s">
        <v>19854</v>
      </c>
      <c r="I1702" s="1657" t="s">
        <v>19882</v>
      </c>
      <c r="J1702" s="1657" t="s">
        <v>19883</v>
      </c>
      <c r="K1702" s="1657" t="s">
        <v>19884</v>
      </c>
      <c r="L1702" s="1659" t="s">
        <v>19885</v>
      </c>
      <c r="M1702" s="1660" t="s">
        <v>11800</v>
      </c>
      <c r="N1702" s="1661" t="s">
        <v>19886</v>
      </c>
      <c r="O1702" s="1661"/>
      <c r="P1702" s="1662"/>
      <c r="Q1702" s="1674"/>
      <c r="R1702" s="1666"/>
      <c r="S1702" s="1668"/>
      <c r="T1702" s="1674"/>
      <c r="U1702" s="1666"/>
      <c r="V1702" s="1666"/>
      <c r="W1702" s="1666"/>
      <c r="X1702" s="1666"/>
      <c r="Y1702" s="1667"/>
      <c r="Z1702" s="1668"/>
      <c r="AA1702" s="1675"/>
      <c r="AB1702" s="1676"/>
    </row>
    <row r="1703" ht="33.75" customHeight="1">
      <c r="A1703" s="1631" t="s">
        <v>87</v>
      </c>
      <c r="B1703" s="1795">
        <v>45511.0</v>
      </c>
      <c r="C1703" s="1185" t="s">
        <v>301</v>
      </c>
      <c r="D1703" s="1698" t="s">
        <v>19887</v>
      </c>
      <c r="E1703" s="1633"/>
      <c r="F1703" s="1633">
        <v>2301.0</v>
      </c>
      <c r="G1703" s="1633" t="s">
        <v>10646</v>
      </c>
      <c r="H1703" s="1633" t="s">
        <v>19854</v>
      </c>
      <c r="I1703" s="1633" t="s">
        <v>19888</v>
      </c>
      <c r="J1703" s="1633" t="s">
        <v>19889</v>
      </c>
      <c r="K1703" s="1633" t="s">
        <v>19890</v>
      </c>
      <c r="L1703" s="1634" t="s">
        <v>19891</v>
      </c>
      <c r="M1703" s="1635" t="s">
        <v>11800</v>
      </c>
      <c r="N1703" s="1636" t="s">
        <v>19892</v>
      </c>
      <c r="O1703" s="1636"/>
      <c r="P1703" s="1636"/>
      <c r="Q1703" s="1678"/>
      <c r="R1703" s="1648"/>
      <c r="S1703" s="1650"/>
      <c r="T1703" s="1678"/>
      <c r="U1703" s="1648"/>
      <c r="V1703" s="1648"/>
      <c r="W1703" s="1648"/>
      <c r="X1703" s="1648"/>
      <c r="Y1703" s="1649"/>
      <c r="Z1703" s="1650"/>
      <c r="AA1703" s="1679"/>
      <c r="AB1703" s="1680"/>
    </row>
    <row r="1704" ht="33.75" customHeight="1">
      <c r="A1704" s="1340" t="s">
        <v>35</v>
      </c>
      <c r="B1704" s="1844"/>
      <c r="C1704" s="1801"/>
      <c r="D1704" s="1843"/>
      <c r="E1704" s="1657"/>
      <c r="F1704" s="1657">
        <v>2302.0</v>
      </c>
      <c r="G1704" s="1658" t="s">
        <v>10646</v>
      </c>
      <c r="H1704" s="1657" t="s">
        <v>19893</v>
      </c>
      <c r="I1704" s="1657" t="s">
        <v>19894</v>
      </c>
      <c r="J1704" s="1657" t="s">
        <v>19895</v>
      </c>
      <c r="K1704" s="1657" t="s">
        <v>19896</v>
      </c>
      <c r="L1704" s="1659" t="s">
        <v>19897</v>
      </c>
      <c r="M1704" s="1660" t="s">
        <v>11800</v>
      </c>
      <c r="N1704" s="1661" t="s">
        <v>19898</v>
      </c>
      <c r="O1704" s="1661"/>
      <c r="P1704" s="1662"/>
      <c r="Q1704" s="1674"/>
      <c r="R1704" s="1666"/>
      <c r="S1704" s="1668"/>
      <c r="T1704" s="1674"/>
      <c r="U1704" s="1666"/>
      <c r="V1704" s="1666"/>
      <c r="W1704" s="1666"/>
      <c r="X1704" s="1666"/>
      <c r="Y1704" s="1667"/>
      <c r="Z1704" s="1668"/>
      <c r="AA1704" s="1675"/>
      <c r="AB1704" s="1676"/>
    </row>
    <row r="1705" ht="33.75" customHeight="1">
      <c r="A1705" s="1684" t="s">
        <v>56</v>
      </c>
      <c r="B1705" s="1820">
        <v>45506.0</v>
      </c>
      <c r="C1705" s="1724" t="s">
        <v>6258</v>
      </c>
      <c r="D1705" s="265" t="s">
        <v>19899</v>
      </c>
      <c r="E1705" s="1688"/>
      <c r="F1705" s="1688">
        <v>2303.0</v>
      </c>
      <c r="G1705" s="1688" t="s">
        <v>10646</v>
      </c>
      <c r="H1705" s="1688" t="s">
        <v>19893</v>
      </c>
      <c r="I1705" s="1688" t="s">
        <v>19900</v>
      </c>
      <c r="J1705" s="1688" t="s">
        <v>19901</v>
      </c>
      <c r="K1705" s="1688" t="s">
        <v>19902</v>
      </c>
      <c r="L1705" s="1689" t="s">
        <v>19903</v>
      </c>
      <c r="M1705" s="1690" t="s">
        <v>11800</v>
      </c>
      <c r="N1705" s="1691" t="s">
        <v>19904</v>
      </c>
      <c r="O1705" s="1691"/>
      <c r="P1705" s="1691"/>
      <c r="Q1705" s="1692"/>
      <c r="R1705" s="1693"/>
      <c r="S1705" s="1694"/>
      <c r="T1705" s="1692"/>
      <c r="U1705" s="1693"/>
      <c r="V1705" s="1693"/>
      <c r="W1705" s="1693"/>
      <c r="X1705" s="1693"/>
      <c r="Y1705" s="1695"/>
      <c r="Z1705" s="1694"/>
      <c r="AA1705" s="1696"/>
      <c r="AB1705" s="1697"/>
    </row>
    <row r="1706" ht="33.75" customHeight="1">
      <c r="A1706" s="1631" t="s">
        <v>87</v>
      </c>
      <c r="B1706" s="1795">
        <v>45511.0</v>
      </c>
      <c r="C1706" s="1185" t="s">
        <v>301</v>
      </c>
      <c r="D1706" s="1698" t="s">
        <v>19905</v>
      </c>
      <c r="E1706" s="1633"/>
      <c r="F1706" s="1633">
        <v>2304.0</v>
      </c>
      <c r="G1706" s="1633" t="s">
        <v>10646</v>
      </c>
      <c r="H1706" s="1633" t="s">
        <v>19893</v>
      </c>
      <c r="I1706" s="1633" t="s">
        <v>19906</v>
      </c>
      <c r="J1706" s="1633" t="s">
        <v>19907</v>
      </c>
      <c r="K1706" s="1633" t="s">
        <v>19908</v>
      </c>
      <c r="L1706" s="1634" t="s">
        <v>19909</v>
      </c>
      <c r="M1706" s="1635" t="s">
        <v>11800</v>
      </c>
      <c r="N1706" s="1636" t="s">
        <v>19910</v>
      </c>
      <c r="O1706" s="1636"/>
      <c r="P1706" s="1636"/>
      <c r="Q1706" s="1678"/>
      <c r="R1706" s="1648"/>
      <c r="S1706" s="1650"/>
      <c r="T1706" s="1678"/>
      <c r="U1706" s="1648"/>
      <c r="V1706" s="1648"/>
      <c r="W1706" s="1648"/>
      <c r="X1706" s="1648"/>
      <c r="Y1706" s="1649"/>
      <c r="Z1706" s="1650"/>
      <c r="AA1706" s="1679"/>
      <c r="AB1706" s="1680"/>
    </row>
    <row r="1707" ht="33.75" customHeight="1">
      <c r="A1707" s="1340" t="s">
        <v>35</v>
      </c>
      <c r="B1707" s="1844"/>
      <c r="C1707" s="1801"/>
      <c r="D1707" s="1843"/>
      <c r="E1707" s="1657"/>
      <c r="F1707" s="1657">
        <v>2305.0</v>
      </c>
      <c r="G1707" s="1658" t="s">
        <v>10646</v>
      </c>
      <c r="H1707" s="1657" t="s">
        <v>19893</v>
      </c>
      <c r="I1707" s="1657" t="s">
        <v>19911</v>
      </c>
      <c r="J1707" s="1657" t="s">
        <v>19912</v>
      </c>
      <c r="K1707" s="1657" t="s">
        <v>19913</v>
      </c>
      <c r="L1707" s="1659" t="s">
        <v>19914</v>
      </c>
      <c r="M1707" s="1660" t="s">
        <v>11800</v>
      </c>
      <c r="N1707" s="1661" t="s">
        <v>19910</v>
      </c>
      <c r="O1707" s="1661"/>
      <c r="P1707" s="1662"/>
      <c r="Q1707" s="1674"/>
      <c r="R1707" s="1666"/>
      <c r="S1707" s="1668"/>
      <c r="T1707" s="1674"/>
      <c r="U1707" s="1666"/>
      <c r="V1707" s="1666"/>
      <c r="W1707" s="1666"/>
      <c r="X1707" s="1666"/>
      <c r="Y1707" s="1667"/>
      <c r="Z1707" s="1668"/>
      <c r="AA1707" s="1675" t="s">
        <v>19915</v>
      </c>
      <c r="AB1707" s="1676"/>
    </row>
    <row r="1708" ht="33.75" customHeight="1">
      <c r="A1708" s="1631" t="s">
        <v>56</v>
      </c>
      <c r="B1708" s="1795">
        <v>45506.0</v>
      </c>
      <c r="C1708" s="1185" t="s">
        <v>301</v>
      </c>
      <c r="D1708" s="203" t="s">
        <v>19916</v>
      </c>
      <c r="E1708" s="1633"/>
      <c r="F1708" s="1633">
        <v>2306.0</v>
      </c>
      <c r="G1708" s="1633" t="s">
        <v>10646</v>
      </c>
      <c r="H1708" s="1633" t="s">
        <v>19893</v>
      </c>
      <c r="I1708" s="1633" t="s">
        <v>19917</v>
      </c>
      <c r="J1708" s="1633" t="s">
        <v>19918</v>
      </c>
      <c r="K1708" s="1633" t="s">
        <v>19919</v>
      </c>
      <c r="L1708" s="1634" t="s">
        <v>19920</v>
      </c>
      <c r="M1708" s="1635" t="s">
        <v>11800</v>
      </c>
      <c r="N1708" s="1636" t="s">
        <v>19921</v>
      </c>
      <c r="O1708" s="1636"/>
      <c r="P1708" s="1636"/>
      <c r="Q1708" s="1678"/>
      <c r="R1708" s="1648"/>
      <c r="S1708" s="1650"/>
      <c r="T1708" s="1678"/>
      <c r="U1708" s="1648"/>
      <c r="V1708" s="1648"/>
      <c r="W1708" s="1648"/>
      <c r="X1708" s="1648"/>
      <c r="Y1708" s="1649"/>
      <c r="Z1708" s="1650"/>
      <c r="AA1708" s="1679" t="s">
        <v>14364</v>
      </c>
      <c r="AB1708" s="1680"/>
    </row>
    <row r="1709" ht="33.75" customHeight="1">
      <c r="A1709" s="1631" t="s">
        <v>87</v>
      </c>
      <c r="B1709" s="1795">
        <v>45511.0</v>
      </c>
      <c r="C1709" s="1185" t="s">
        <v>301</v>
      </c>
      <c r="D1709" s="1698" t="s">
        <v>862</v>
      </c>
      <c r="E1709" s="1633"/>
      <c r="F1709" s="1633">
        <v>2307.0</v>
      </c>
      <c r="G1709" s="1633" t="s">
        <v>10646</v>
      </c>
      <c r="H1709" s="1633" t="s">
        <v>19893</v>
      </c>
      <c r="I1709" s="1633" t="s">
        <v>19922</v>
      </c>
      <c r="J1709" s="1633" t="s">
        <v>19923</v>
      </c>
      <c r="K1709" s="1633" t="s">
        <v>19924</v>
      </c>
      <c r="L1709" s="1634" t="s">
        <v>19925</v>
      </c>
      <c r="M1709" s="1635" t="s">
        <v>11800</v>
      </c>
      <c r="N1709" s="1636" t="s">
        <v>19926</v>
      </c>
      <c r="O1709" s="1636"/>
      <c r="P1709" s="1636"/>
      <c r="Q1709" s="1678"/>
      <c r="R1709" s="1648"/>
      <c r="S1709" s="1650"/>
      <c r="T1709" s="1678"/>
      <c r="U1709" s="1648"/>
      <c r="V1709" s="1648"/>
      <c r="W1709" s="1648"/>
      <c r="X1709" s="1648"/>
      <c r="Y1709" s="1649"/>
      <c r="Z1709" s="1650"/>
      <c r="AA1709" s="1679"/>
      <c r="AB1709" s="1680"/>
    </row>
    <row r="1710" ht="33.75" customHeight="1">
      <c r="A1710" s="1340" t="s">
        <v>35</v>
      </c>
      <c r="B1710" s="1844"/>
      <c r="C1710" s="1801"/>
      <c r="D1710" s="1843"/>
      <c r="E1710" s="1657"/>
      <c r="F1710" s="1657">
        <v>2308.0</v>
      </c>
      <c r="G1710" s="1658" t="s">
        <v>10646</v>
      </c>
      <c r="H1710" s="1657" t="s">
        <v>19893</v>
      </c>
      <c r="I1710" s="1657" t="s">
        <v>19927</v>
      </c>
      <c r="J1710" s="1657" t="s">
        <v>19928</v>
      </c>
      <c r="K1710" s="1657" t="s">
        <v>19929</v>
      </c>
      <c r="L1710" s="1659" t="s">
        <v>19930</v>
      </c>
      <c r="M1710" s="1660" t="s">
        <v>11800</v>
      </c>
      <c r="N1710" s="1661" t="s">
        <v>19931</v>
      </c>
      <c r="O1710" s="1661"/>
      <c r="P1710" s="1662"/>
      <c r="Q1710" s="1674"/>
      <c r="R1710" s="1666"/>
      <c r="S1710" s="1668"/>
      <c r="T1710" s="1674"/>
      <c r="U1710" s="1666"/>
      <c r="V1710" s="1666"/>
      <c r="W1710" s="1666"/>
      <c r="X1710" s="1666"/>
      <c r="Y1710" s="1667"/>
      <c r="Z1710" s="1668"/>
      <c r="AA1710" s="1675"/>
      <c r="AB1710" s="1676"/>
    </row>
    <row r="1711" ht="33.75" customHeight="1">
      <c r="A1711" s="1631" t="s">
        <v>56</v>
      </c>
      <c r="B1711" s="1795">
        <v>45510.0</v>
      </c>
      <c r="C1711" s="1185" t="s">
        <v>301</v>
      </c>
      <c r="D1711" s="203" t="s">
        <v>862</v>
      </c>
      <c r="E1711" s="1633"/>
      <c r="F1711" s="1633">
        <v>2309.0</v>
      </c>
      <c r="G1711" s="1633" t="s">
        <v>10646</v>
      </c>
      <c r="H1711" s="1633" t="s">
        <v>19932</v>
      </c>
      <c r="I1711" s="1633" t="s">
        <v>19933</v>
      </c>
      <c r="J1711" s="1633" t="s">
        <v>19934</v>
      </c>
      <c r="K1711" s="1633" t="s">
        <v>19935</v>
      </c>
      <c r="L1711" s="1634" t="s">
        <v>19936</v>
      </c>
      <c r="M1711" s="1635" t="s">
        <v>11800</v>
      </c>
      <c r="N1711" s="1636" t="s">
        <v>19937</v>
      </c>
      <c r="O1711" s="1636"/>
      <c r="P1711" s="1636"/>
      <c r="Q1711" s="1678"/>
      <c r="R1711" s="1648"/>
      <c r="S1711" s="1650"/>
      <c r="T1711" s="1678"/>
      <c r="U1711" s="1648"/>
      <c r="V1711" s="1648"/>
      <c r="W1711" s="1648"/>
      <c r="X1711" s="1648"/>
      <c r="Y1711" s="1649"/>
      <c r="Z1711" s="1650"/>
      <c r="AA1711" s="1679"/>
      <c r="AB1711" s="1680"/>
    </row>
    <row r="1712" ht="33.75" customHeight="1">
      <c r="A1712" s="1631" t="s">
        <v>87</v>
      </c>
      <c r="B1712" s="1633"/>
      <c r="C1712" s="1185" t="s">
        <v>301</v>
      </c>
      <c r="D1712" s="1698" t="s">
        <v>9697</v>
      </c>
      <c r="E1712" s="1633"/>
      <c r="F1712" s="1633">
        <v>2310.0</v>
      </c>
      <c r="G1712" s="1633" t="s">
        <v>10646</v>
      </c>
      <c r="H1712" s="1633" t="s">
        <v>19932</v>
      </c>
      <c r="I1712" s="1633" t="s">
        <v>19938</v>
      </c>
      <c r="J1712" s="1633" t="s">
        <v>19939</v>
      </c>
      <c r="K1712" s="1633" t="s">
        <v>19940</v>
      </c>
      <c r="L1712" s="1634" t="s">
        <v>19941</v>
      </c>
      <c r="M1712" s="1635" t="s">
        <v>11800</v>
      </c>
      <c r="N1712" s="1636" t="s">
        <v>19942</v>
      </c>
      <c r="O1712" s="1636"/>
      <c r="P1712" s="1636"/>
      <c r="Q1712" s="1678"/>
      <c r="R1712" s="1648"/>
      <c r="S1712" s="1650"/>
      <c r="T1712" s="1678"/>
      <c r="U1712" s="1648"/>
      <c r="V1712" s="1648"/>
      <c r="W1712" s="1648"/>
      <c r="X1712" s="1648"/>
      <c r="Y1712" s="1649"/>
      <c r="Z1712" s="1650"/>
      <c r="AA1712" s="1679"/>
      <c r="AB1712" s="1680"/>
    </row>
    <row r="1713" ht="33.75" customHeight="1">
      <c r="A1713" s="1340" t="s">
        <v>35</v>
      </c>
      <c r="B1713" s="1844"/>
      <c r="C1713" s="1801"/>
      <c r="D1713" s="1843"/>
      <c r="E1713" s="1657"/>
      <c r="F1713" s="1657">
        <v>2311.0</v>
      </c>
      <c r="G1713" s="1658" t="s">
        <v>10646</v>
      </c>
      <c r="H1713" s="1657" t="s">
        <v>19932</v>
      </c>
      <c r="I1713" s="1657" t="s">
        <v>19943</v>
      </c>
      <c r="J1713" s="1657" t="s">
        <v>19944</v>
      </c>
      <c r="K1713" s="1657" t="s">
        <v>19945</v>
      </c>
      <c r="L1713" s="1659"/>
      <c r="M1713" s="1660" t="s">
        <v>11800</v>
      </c>
      <c r="N1713" s="1661" t="s">
        <v>19946</v>
      </c>
      <c r="O1713" s="1661"/>
      <c r="P1713" s="1662"/>
      <c r="Q1713" s="1674"/>
      <c r="R1713" s="1666"/>
      <c r="S1713" s="1668"/>
      <c r="T1713" s="1674"/>
      <c r="U1713" s="1666"/>
      <c r="V1713" s="1666"/>
      <c r="W1713" s="1666"/>
      <c r="X1713" s="1666"/>
      <c r="Y1713" s="1667"/>
      <c r="Z1713" s="1668"/>
      <c r="AA1713" s="1675"/>
      <c r="AB1713" s="1676"/>
    </row>
    <row r="1714" ht="33.75" customHeight="1">
      <c r="A1714" s="1631" t="s">
        <v>56</v>
      </c>
      <c r="B1714" s="1795">
        <v>45510.0</v>
      </c>
      <c r="C1714" s="1185" t="s">
        <v>301</v>
      </c>
      <c r="D1714" s="203" t="s">
        <v>19947</v>
      </c>
      <c r="E1714" s="1633"/>
      <c r="F1714" s="1633">
        <v>2312.0</v>
      </c>
      <c r="G1714" s="1633" t="s">
        <v>10646</v>
      </c>
      <c r="H1714" s="1633" t="s">
        <v>19932</v>
      </c>
      <c r="I1714" s="1633" t="s">
        <v>19948</v>
      </c>
      <c r="J1714" s="1633" t="s">
        <v>19949</v>
      </c>
      <c r="K1714" s="1633" t="s">
        <v>19950</v>
      </c>
      <c r="L1714" s="1634" t="s">
        <v>19951</v>
      </c>
      <c r="M1714" s="1635" t="s">
        <v>11800</v>
      </c>
      <c r="N1714" s="1636" t="s">
        <v>19952</v>
      </c>
      <c r="O1714" s="1636"/>
      <c r="P1714" s="1636"/>
      <c r="Q1714" s="1678"/>
      <c r="R1714" s="1648"/>
      <c r="S1714" s="1650"/>
      <c r="T1714" s="1678"/>
      <c r="U1714" s="1648"/>
      <c r="V1714" s="1648"/>
      <c r="W1714" s="1648"/>
      <c r="X1714" s="1648"/>
      <c r="Y1714" s="1649"/>
      <c r="Z1714" s="1650"/>
      <c r="AA1714" s="1679" t="s">
        <v>19915</v>
      </c>
      <c r="AB1714" s="1680"/>
    </row>
    <row r="1715" ht="33.75" customHeight="1">
      <c r="A1715" s="1631" t="s">
        <v>87</v>
      </c>
      <c r="B1715" s="1795">
        <v>45511.0</v>
      </c>
      <c r="C1715" s="1185" t="s">
        <v>301</v>
      </c>
      <c r="D1715" s="1698" t="s">
        <v>5529</v>
      </c>
      <c r="E1715" s="1633"/>
      <c r="F1715" s="1633">
        <v>2313.0</v>
      </c>
      <c r="G1715" s="1633" t="s">
        <v>10646</v>
      </c>
      <c r="H1715" s="1633" t="s">
        <v>19953</v>
      </c>
      <c r="I1715" s="1633" t="s">
        <v>19954</v>
      </c>
      <c r="J1715" s="1633" t="s">
        <v>19955</v>
      </c>
      <c r="K1715" s="1633" t="s">
        <v>19956</v>
      </c>
      <c r="L1715" s="1634" t="s">
        <v>19957</v>
      </c>
      <c r="M1715" s="1635" t="s">
        <v>11800</v>
      </c>
      <c r="N1715" s="1636" t="s">
        <v>19958</v>
      </c>
      <c r="O1715" s="1636"/>
      <c r="P1715" s="1636"/>
      <c r="Q1715" s="1678"/>
      <c r="R1715" s="1648"/>
      <c r="S1715" s="1650"/>
      <c r="T1715" s="1678"/>
      <c r="U1715" s="1648"/>
      <c r="V1715" s="1648"/>
      <c r="W1715" s="1648"/>
      <c r="X1715" s="1648"/>
      <c r="Y1715" s="1649"/>
      <c r="Z1715" s="1650"/>
      <c r="AA1715" s="1679" t="s">
        <v>19959</v>
      </c>
      <c r="AB1715" s="1680"/>
    </row>
    <row r="1716" ht="33.75" customHeight="1">
      <c r="A1716" s="1340" t="s">
        <v>35</v>
      </c>
      <c r="B1716" s="1844"/>
      <c r="C1716" s="1801"/>
      <c r="D1716" s="1843"/>
      <c r="E1716" s="1657"/>
      <c r="F1716" s="1657">
        <v>2314.0</v>
      </c>
      <c r="G1716" s="1658" t="s">
        <v>10646</v>
      </c>
      <c r="H1716" s="1657" t="s">
        <v>19953</v>
      </c>
      <c r="I1716" s="1657" t="s">
        <v>19960</v>
      </c>
      <c r="J1716" s="1657" t="s">
        <v>19961</v>
      </c>
      <c r="K1716" s="1657" t="s">
        <v>19962</v>
      </c>
      <c r="L1716" s="1659" t="s">
        <v>19963</v>
      </c>
      <c r="M1716" s="1660" t="s">
        <v>11800</v>
      </c>
      <c r="N1716" s="1661"/>
      <c r="O1716" s="1661"/>
      <c r="P1716" s="1662"/>
      <c r="Q1716" s="1674"/>
      <c r="R1716" s="1666"/>
      <c r="S1716" s="1668"/>
      <c r="T1716" s="1674"/>
      <c r="U1716" s="1666"/>
      <c r="V1716" s="1666"/>
      <c r="W1716" s="1666"/>
      <c r="X1716" s="1666"/>
      <c r="Y1716" s="1667"/>
      <c r="Z1716" s="1668"/>
      <c r="AA1716" s="1675"/>
      <c r="AB1716" s="1676"/>
    </row>
    <row r="1717" ht="33.75" customHeight="1">
      <c r="A1717" s="1340" t="s">
        <v>56</v>
      </c>
      <c r="B1717" s="1794">
        <v>45510.0</v>
      </c>
      <c r="C1717" s="1801" t="s">
        <v>6258</v>
      </c>
      <c r="D1717" s="182" t="s">
        <v>674</v>
      </c>
      <c r="E1717" s="1657"/>
      <c r="F1717" s="1657">
        <v>2315.0</v>
      </c>
      <c r="G1717" s="1658" t="s">
        <v>10646</v>
      </c>
      <c r="H1717" s="1657" t="s">
        <v>19953</v>
      </c>
      <c r="I1717" s="1657" t="s">
        <v>19964</v>
      </c>
      <c r="J1717" s="1657" t="s">
        <v>19965</v>
      </c>
      <c r="K1717" s="1657" t="s">
        <v>19966</v>
      </c>
      <c r="L1717" s="1659" t="s">
        <v>19967</v>
      </c>
      <c r="M1717" s="1660" t="s">
        <v>11800</v>
      </c>
      <c r="N1717" s="1661" t="s">
        <v>19968</v>
      </c>
      <c r="O1717" s="1661"/>
      <c r="P1717" s="1662"/>
      <c r="Q1717" s="1674"/>
      <c r="R1717" s="1666"/>
      <c r="S1717" s="1668"/>
      <c r="T1717" s="1674"/>
      <c r="U1717" s="1666"/>
      <c r="V1717" s="1666"/>
      <c r="W1717" s="1666"/>
      <c r="X1717" s="1666"/>
      <c r="Y1717" s="1667"/>
      <c r="Z1717" s="1668"/>
      <c r="AA1717" s="1675"/>
      <c r="AB1717" s="1676"/>
    </row>
    <row r="1718" ht="33.75" customHeight="1">
      <c r="A1718" s="1631" t="s">
        <v>87</v>
      </c>
      <c r="B1718" s="1795">
        <v>45511.0</v>
      </c>
      <c r="C1718" s="1185" t="s">
        <v>301</v>
      </c>
      <c r="D1718" s="1698" t="s">
        <v>9697</v>
      </c>
      <c r="E1718" s="1633"/>
      <c r="F1718" s="1633">
        <v>2316.0</v>
      </c>
      <c r="G1718" s="1633" t="s">
        <v>10646</v>
      </c>
      <c r="H1718" s="1633" t="s">
        <v>19953</v>
      </c>
      <c r="I1718" s="1633" t="s">
        <v>19969</v>
      </c>
      <c r="J1718" s="1633" t="s">
        <v>19970</v>
      </c>
      <c r="K1718" s="1633" t="s">
        <v>19971</v>
      </c>
      <c r="L1718" s="1634" t="s">
        <v>19972</v>
      </c>
      <c r="M1718" s="1635" t="s">
        <v>11800</v>
      </c>
      <c r="N1718" s="1636" t="s">
        <v>19973</v>
      </c>
      <c r="O1718" s="1636"/>
      <c r="P1718" s="1636"/>
      <c r="Q1718" s="1678"/>
      <c r="R1718" s="1648"/>
      <c r="S1718" s="1650"/>
      <c r="T1718" s="1678"/>
      <c r="U1718" s="1648"/>
      <c r="V1718" s="1648"/>
      <c r="W1718" s="1648"/>
      <c r="X1718" s="1648"/>
      <c r="Y1718" s="1649"/>
      <c r="Z1718" s="1650"/>
      <c r="AA1718" s="1679"/>
      <c r="AB1718" s="1680"/>
    </row>
    <row r="1719" ht="33.75" customHeight="1">
      <c r="A1719" s="1340" t="s">
        <v>35</v>
      </c>
      <c r="B1719" s="1844"/>
      <c r="C1719" s="1801"/>
      <c r="D1719" s="1843"/>
      <c r="E1719" s="1657"/>
      <c r="F1719" s="1657">
        <v>2317.0</v>
      </c>
      <c r="G1719" s="1658" t="s">
        <v>10646</v>
      </c>
      <c r="H1719" s="1657" t="s">
        <v>19953</v>
      </c>
      <c r="I1719" s="1657" t="s">
        <v>19974</v>
      </c>
      <c r="J1719" s="1657" t="s">
        <v>19975</v>
      </c>
      <c r="K1719" s="1657" t="s">
        <v>19976</v>
      </c>
      <c r="L1719" s="1659" t="s">
        <v>19977</v>
      </c>
      <c r="M1719" s="1660" t="s">
        <v>11800</v>
      </c>
      <c r="N1719" s="1661" t="s">
        <v>19978</v>
      </c>
      <c r="O1719" s="1661"/>
      <c r="P1719" s="1662"/>
      <c r="Q1719" s="1674"/>
      <c r="R1719" s="1666"/>
      <c r="S1719" s="1668"/>
      <c r="T1719" s="1674"/>
      <c r="U1719" s="1666"/>
      <c r="V1719" s="1666"/>
      <c r="W1719" s="1666"/>
      <c r="X1719" s="1666"/>
      <c r="Y1719" s="1667"/>
      <c r="Z1719" s="1668"/>
      <c r="AA1719" s="1675"/>
      <c r="AB1719" s="1676"/>
    </row>
    <row r="1720" ht="33.75" customHeight="1">
      <c r="A1720" s="1340" t="s">
        <v>56</v>
      </c>
      <c r="B1720" s="1794">
        <v>45510.0</v>
      </c>
      <c r="C1720" s="1801" t="s">
        <v>6258</v>
      </c>
      <c r="D1720" s="182" t="s">
        <v>1371</v>
      </c>
      <c r="E1720" s="1657"/>
      <c r="F1720" s="1657">
        <v>2318.0</v>
      </c>
      <c r="G1720" s="1658" t="s">
        <v>10646</v>
      </c>
      <c r="H1720" s="1657" t="s">
        <v>19953</v>
      </c>
      <c r="I1720" s="1657" t="s">
        <v>19979</v>
      </c>
      <c r="J1720" s="1657" t="s">
        <v>19980</v>
      </c>
      <c r="K1720" s="1657" t="s">
        <v>19981</v>
      </c>
      <c r="L1720" s="1659" t="s">
        <v>19982</v>
      </c>
      <c r="M1720" s="1660" t="s">
        <v>11800</v>
      </c>
      <c r="N1720" s="1661" t="s">
        <v>19983</v>
      </c>
      <c r="O1720" s="1661"/>
      <c r="P1720" s="1662"/>
      <c r="Q1720" s="1674"/>
      <c r="R1720" s="1666"/>
      <c r="S1720" s="1668"/>
      <c r="T1720" s="1674"/>
      <c r="U1720" s="1666"/>
      <c r="V1720" s="1666"/>
      <c r="W1720" s="1666"/>
      <c r="X1720" s="1666"/>
      <c r="Y1720" s="1667"/>
      <c r="Z1720" s="1668"/>
      <c r="AA1720" s="1675"/>
      <c r="AB1720" s="1676"/>
    </row>
    <row r="1721" ht="33.75" customHeight="1">
      <c r="A1721" s="1702" t="s">
        <v>87</v>
      </c>
      <c r="B1721" s="1800">
        <v>45511.0</v>
      </c>
      <c r="C1721" s="1719" t="s">
        <v>301</v>
      </c>
      <c r="D1721" s="1721" t="s">
        <v>19984</v>
      </c>
      <c r="E1721" s="1704"/>
      <c r="F1721" s="1704">
        <v>2319.0</v>
      </c>
      <c r="G1721" s="1704" t="s">
        <v>10646</v>
      </c>
      <c r="H1721" s="1704" t="s">
        <v>19953</v>
      </c>
      <c r="I1721" s="1704" t="s">
        <v>19985</v>
      </c>
      <c r="J1721" s="1704" t="s">
        <v>19986</v>
      </c>
      <c r="K1721" s="1704" t="s">
        <v>19987</v>
      </c>
      <c r="L1721" s="1705" t="s">
        <v>19988</v>
      </c>
      <c r="M1721" s="1706" t="s">
        <v>11800</v>
      </c>
      <c r="N1721" s="1707" t="s">
        <v>19989</v>
      </c>
      <c r="O1721" s="1707"/>
      <c r="P1721" s="1707"/>
      <c r="Q1721" s="1708"/>
      <c r="R1721" s="1709"/>
      <c r="S1721" s="1710"/>
      <c r="T1721" s="1708"/>
      <c r="U1721" s="1709"/>
      <c r="V1721" s="1709"/>
      <c r="W1721" s="1709"/>
      <c r="X1721" s="1709"/>
      <c r="Y1721" s="1711"/>
      <c r="Z1721" s="1710"/>
      <c r="AA1721" s="1712" t="s">
        <v>19990</v>
      </c>
      <c r="AB1721" s="1713"/>
    </row>
    <row r="1722" ht="33.75" customHeight="1">
      <c r="A1722" s="1340" t="s">
        <v>35</v>
      </c>
      <c r="B1722" s="1844"/>
      <c r="C1722" s="1801"/>
      <c r="D1722" s="1843"/>
      <c r="E1722" s="1657"/>
      <c r="F1722" s="1657">
        <v>2320.0</v>
      </c>
      <c r="G1722" s="1658" t="s">
        <v>10646</v>
      </c>
      <c r="H1722" s="1657" t="s">
        <v>19953</v>
      </c>
      <c r="I1722" s="1657" t="s">
        <v>19991</v>
      </c>
      <c r="J1722" s="1657" t="s">
        <v>19992</v>
      </c>
      <c r="K1722" s="1657" t="s">
        <v>19993</v>
      </c>
      <c r="L1722" s="1659" t="s">
        <v>19994</v>
      </c>
      <c r="M1722" s="1660" t="s">
        <v>11800</v>
      </c>
      <c r="N1722" s="1661" t="s">
        <v>19995</v>
      </c>
      <c r="O1722" s="1661"/>
      <c r="P1722" s="1662"/>
      <c r="Q1722" s="1674"/>
      <c r="R1722" s="1666"/>
      <c r="S1722" s="1668"/>
      <c r="T1722" s="1674"/>
      <c r="U1722" s="1666"/>
      <c r="V1722" s="1666"/>
      <c r="W1722" s="1666"/>
      <c r="X1722" s="1666"/>
      <c r="Y1722" s="1667"/>
      <c r="Z1722" s="1668"/>
      <c r="AA1722" s="1675" t="s">
        <v>19996</v>
      </c>
      <c r="AB1722" s="1676"/>
    </row>
    <row r="1723" ht="33.75" customHeight="1">
      <c r="A1723" s="1631" t="s">
        <v>56</v>
      </c>
      <c r="B1723" s="1795">
        <v>45510.0</v>
      </c>
      <c r="C1723" s="1185" t="s">
        <v>301</v>
      </c>
      <c r="D1723" s="203" t="s">
        <v>862</v>
      </c>
      <c r="E1723" s="1633"/>
      <c r="F1723" s="1633">
        <v>2321.0</v>
      </c>
      <c r="G1723" s="1633" t="s">
        <v>10646</v>
      </c>
      <c r="H1723" s="1633" t="s">
        <v>19953</v>
      </c>
      <c r="I1723" s="1633" t="s">
        <v>19997</v>
      </c>
      <c r="J1723" s="1633" t="s">
        <v>19998</v>
      </c>
      <c r="K1723" s="1633" t="s">
        <v>19999</v>
      </c>
      <c r="L1723" s="1634" t="s">
        <v>20000</v>
      </c>
      <c r="M1723" s="1635" t="s">
        <v>11800</v>
      </c>
      <c r="N1723" s="1636" t="s">
        <v>20001</v>
      </c>
      <c r="O1723" s="1636"/>
      <c r="P1723" s="1636"/>
      <c r="Q1723" s="1678"/>
      <c r="R1723" s="1648"/>
      <c r="S1723" s="1650"/>
      <c r="T1723" s="1678"/>
      <c r="U1723" s="1648"/>
      <c r="V1723" s="1648"/>
      <c r="W1723" s="1648"/>
      <c r="X1723" s="1648"/>
      <c r="Y1723" s="1649"/>
      <c r="Z1723" s="1650"/>
      <c r="AA1723" s="1679"/>
      <c r="AB1723" s="1680"/>
    </row>
    <row r="1724" ht="33.75" customHeight="1">
      <c r="A1724" s="1725" t="s">
        <v>87</v>
      </c>
      <c r="B1724" s="1794">
        <v>45511.0</v>
      </c>
      <c r="C1724" s="1185" t="s">
        <v>301</v>
      </c>
      <c r="D1724" s="1656" t="s">
        <v>13630</v>
      </c>
      <c r="E1724" s="1657"/>
      <c r="F1724" s="1657">
        <v>2322.0</v>
      </c>
      <c r="G1724" s="1658" t="s">
        <v>10646</v>
      </c>
      <c r="H1724" s="1657" t="s">
        <v>19953</v>
      </c>
      <c r="I1724" s="1657" t="s">
        <v>20002</v>
      </c>
      <c r="J1724" s="1657" t="s">
        <v>20003</v>
      </c>
      <c r="K1724" s="1657" t="s">
        <v>20004</v>
      </c>
      <c r="L1724" s="1659"/>
      <c r="M1724" s="1660" t="s">
        <v>11800</v>
      </c>
      <c r="N1724" s="1661" t="s">
        <v>20005</v>
      </c>
      <c r="O1724" s="1661"/>
      <c r="P1724" s="1662"/>
      <c r="Q1724" s="1674"/>
      <c r="R1724" s="1666"/>
      <c r="S1724" s="1668"/>
      <c r="T1724" s="1674"/>
      <c r="U1724" s="1666"/>
      <c r="V1724" s="1666"/>
      <c r="W1724" s="1666"/>
      <c r="X1724" s="1666"/>
      <c r="Y1724" s="1667"/>
      <c r="Z1724" s="1668"/>
      <c r="AA1724" s="1675"/>
      <c r="AB1724" s="1676"/>
    </row>
    <row r="1725" ht="33.75" customHeight="1">
      <c r="A1725" s="1340" t="s">
        <v>35</v>
      </c>
      <c r="B1725" s="1844"/>
      <c r="C1725" s="1801"/>
      <c r="D1725" s="1843"/>
      <c r="E1725" s="1657"/>
      <c r="F1725" s="1657">
        <v>2323.0</v>
      </c>
      <c r="G1725" s="1658" t="s">
        <v>10646</v>
      </c>
      <c r="H1725" s="1657" t="s">
        <v>20006</v>
      </c>
      <c r="I1725" s="1657" t="s">
        <v>20007</v>
      </c>
      <c r="J1725" s="1657" t="s">
        <v>20008</v>
      </c>
      <c r="K1725" s="1657" t="s">
        <v>20009</v>
      </c>
      <c r="L1725" s="1659" t="s">
        <v>20010</v>
      </c>
      <c r="M1725" s="1660" t="s">
        <v>11800</v>
      </c>
      <c r="N1725" s="1661" t="s">
        <v>20011</v>
      </c>
      <c r="O1725" s="1661"/>
      <c r="P1725" s="1662"/>
      <c r="Q1725" s="1674"/>
      <c r="R1725" s="1666"/>
      <c r="S1725" s="1668"/>
      <c r="T1725" s="1674"/>
      <c r="U1725" s="1666"/>
      <c r="V1725" s="1666"/>
      <c r="W1725" s="1666"/>
      <c r="X1725" s="1666"/>
      <c r="Y1725" s="1667"/>
      <c r="Z1725" s="1668"/>
      <c r="AA1725" s="1675"/>
      <c r="AB1725" s="1676"/>
    </row>
    <row r="1726" ht="33.75" customHeight="1">
      <c r="A1726" s="1631" t="s">
        <v>56</v>
      </c>
      <c r="B1726" s="1795">
        <v>45510.0</v>
      </c>
      <c r="C1726" s="1185" t="s">
        <v>301</v>
      </c>
      <c r="D1726" s="203" t="s">
        <v>3060</v>
      </c>
      <c r="E1726" s="1633"/>
      <c r="F1726" s="1633">
        <v>2324.0</v>
      </c>
      <c r="G1726" s="1633" t="s">
        <v>10646</v>
      </c>
      <c r="H1726" s="1633" t="s">
        <v>20006</v>
      </c>
      <c r="I1726" s="1633" t="s">
        <v>20012</v>
      </c>
      <c r="J1726" s="1633" t="s">
        <v>20013</v>
      </c>
      <c r="K1726" s="1633" t="s">
        <v>20014</v>
      </c>
      <c r="L1726" s="1634" t="s">
        <v>20015</v>
      </c>
      <c r="M1726" s="1635" t="s">
        <v>11800</v>
      </c>
      <c r="N1726" s="1636" t="s">
        <v>20016</v>
      </c>
      <c r="O1726" s="1636"/>
      <c r="P1726" s="1636"/>
      <c r="Q1726" s="1678"/>
      <c r="R1726" s="1648"/>
      <c r="S1726" s="1650"/>
      <c r="T1726" s="1678"/>
      <c r="U1726" s="1648"/>
      <c r="V1726" s="1648"/>
      <c r="W1726" s="1648"/>
      <c r="X1726" s="1648"/>
      <c r="Y1726" s="1649"/>
      <c r="Z1726" s="1650"/>
      <c r="AA1726" s="1679"/>
      <c r="AB1726" s="1680"/>
    </row>
    <row r="1727" ht="33.75" customHeight="1">
      <c r="A1727" s="1631" t="s">
        <v>87</v>
      </c>
      <c r="B1727" s="1795">
        <v>45511.0</v>
      </c>
      <c r="C1727" s="1185" t="s">
        <v>301</v>
      </c>
      <c r="D1727" s="1698" t="s">
        <v>9697</v>
      </c>
      <c r="E1727" s="1633"/>
      <c r="F1727" s="1633">
        <v>2325.0</v>
      </c>
      <c r="G1727" s="1633" t="s">
        <v>10646</v>
      </c>
      <c r="H1727" s="1633" t="s">
        <v>20006</v>
      </c>
      <c r="I1727" s="1633" t="s">
        <v>20017</v>
      </c>
      <c r="J1727" s="1633" t="s">
        <v>20018</v>
      </c>
      <c r="K1727" s="1633" t="s">
        <v>20019</v>
      </c>
      <c r="L1727" s="1634" t="s">
        <v>20020</v>
      </c>
      <c r="M1727" s="1635" t="s">
        <v>11800</v>
      </c>
      <c r="N1727" s="1636" t="s">
        <v>20021</v>
      </c>
      <c r="O1727" s="1636"/>
      <c r="P1727" s="1636"/>
      <c r="Q1727" s="1678"/>
      <c r="R1727" s="1648"/>
      <c r="S1727" s="1650"/>
      <c r="T1727" s="1678"/>
      <c r="U1727" s="1648"/>
      <c r="V1727" s="1648"/>
      <c r="W1727" s="1648"/>
      <c r="X1727" s="1648"/>
      <c r="Y1727" s="1649"/>
      <c r="Z1727" s="1650"/>
      <c r="AA1727" s="1679" t="s">
        <v>14364</v>
      </c>
      <c r="AB1727" s="1680"/>
    </row>
    <row r="1728" ht="33.75" customHeight="1">
      <c r="A1728" s="1340" t="s">
        <v>35</v>
      </c>
      <c r="B1728" s="1844"/>
      <c r="C1728" s="1801"/>
      <c r="D1728" s="1843"/>
      <c r="E1728" s="1657"/>
      <c r="F1728" s="1657">
        <v>2326.0</v>
      </c>
      <c r="G1728" s="1658" t="s">
        <v>10646</v>
      </c>
      <c r="H1728" s="1657" t="s">
        <v>20006</v>
      </c>
      <c r="I1728" s="1657" t="s">
        <v>20022</v>
      </c>
      <c r="J1728" s="1657" t="s">
        <v>20022</v>
      </c>
      <c r="K1728" s="1657" t="s">
        <v>20023</v>
      </c>
      <c r="L1728" s="1659" t="s">
        <v>20024</v>
      </c>
      <c r="M1728" s="1660" t="s">
        <v>11800</v>
      </c>
      <c r="N1728" s="1661" t="s">
        <v>20025</v>
      </c>
      <c r="O1728" s="1661"/>
      <c r="P1728" s="1662"/>
      <c r="Q1728" s="1674"/>
      <c r="R1728" s="1666"/>
      <c r="S1728" s="1668"/>
      <c r="T1728" s="1674"/>
      <c r="U1728" s="1666"/>
      <c r="V1728" s="1666"/>
      <c r="W1728" s="1666"/>
      <c r="X1728" s="1666"/>
      <c r="Y1728" s="1667"/>
      <c r="Z1728" s="1668"/>
      <c r="AA1728" s="1675" t="s">
        <v>20026</v>
      </c>
      <c r="AB1728" s="1676"/>
    </row>
    <row r="1729" ht="33.75" customHeight="1">
      <c r="A1729" s="1631" t="s">
        <v>56</v>
      </c>
      <c r="B1729" s="1795">
        <v>45510.0</v>
      </c>
      <c r="C1729" s="1185" t="s">
        <v>301</v>
      </c>
      <c r="D1729" s="203" t="s">
        <v>1464</v>
      </c>
      <c r="E1729" s="1633"/>
      <c r="F1729" s="1633">
        <v>2327.0</v>
      </c>
      <c r="G1729" s="1633" t="s">
        <v>10646</v>
      </c>
      <c r="H1729" s="1633" t="s">
        <v>20027</v>
      </c>
      <c r="I1729" s="1633" t="s">
        <v>20028</v>
      </c>
      <c r="J1729" s="1633" t="s">
        <v>20029</v>
      </c>
      <c r="K1729" s="1633" t="s">
        <v>20030</v>
      </c>
      <c r="L1729" s="1634" t="s">
        <v>20031</v>
      </c>
      <c r="M1729" s="1635" t="s">
        <v>11800</v>
      </c>
      <c r="N1729" s="1636" t="s">
        <v>20032</v>
      </c>
      <c r="O1729" s="1636"/>
      <c r="P1729" s="1636"/>
      <c r="Q1729" s="1678"/>
      <c r="R1729" s="1648"/>
      <c r="S1729" s="1650"/>
      <c r="T1729" s="1678"/>
      <c r="U1729" s="1648"/>
      <c r="V1729" s="1648"/>
      <c r="W1729" s="1648"/>
      <c r="X1729" s="1648"/>
      <c r="Y1729" s="1649"/>
      <c r="Z1729" s="1650"/>
      <c r="AA1729" s="1679"/>
      <c r="AB1729" s="1680"/>
    </row>
    <row r="1730" ht="33.75" customHeight="1">
      <c r="A1730" s="1631" t="s">
        <v>87</v>
      </c>
      <c r="B1730" s="1795">
        <v>45511.0</v>
      </c>
      <c r="C1730" s="1185" t="s">
        <v>301</v>
      </c>
      <c r="D1730" s="1698" t="s">
        <v>862</v>
      </c>
      <c r="E1730" s="1633"/>
      <c r="F1730" s="1633">
        <v>2328.0</v>
      </c>
      <c r="G1730" s="1633" t="s">
        <v>10646</v>
      </c>
      <c r="H1730" s="1633" t="s">
        <v>20027</v>
      </c>
      <c r="I1730" s="1633" t="s">
        <v>20033</v>
      </c>
      <c r="J1730" s="1633" t="s">
        <v>20034</v>
      </c>
      <c r="K1730" s="1633" t="s">
        <v>20035</v>
      </c>
      <c r="L1730" s="1634" t="s">
        <v>20036</v>
      </c>
      <c r="M1730" s="1635" t="s">
        <v>11800</v>
      </c>
      <c r="N1730" s="1636" t="s">
        <v>20037</v>
      </c>
      <c r="O1730" s="1636"/>
      <c r="P1730" s="1636"/>
      <c r="Q1730" s="1678"/>
      <c r="R1730" s="1648"/>
      <c r="S1730" s="1650"/>
      <c r="T1730" s="1678"/>
      <c r="U1730" s="1648"/>
      <c r="V1730" s="1648"/>
      <c r="W1730" s="1648"/>
      <c r="X1730" s="1648"/>
      <c r="Y1730" s="1649"/>
      <c r="Z1730" s="1650"/>
      <c r="AA1730" s="1679"/>
      <c r="AB1730" s="1680"/>
    </row>
    <row r="1731" ht="33.75" customHeight="1">
      <c r="A1731" s="1340" t="s">
        <v>35</v>
      </c>
      <c r="B1731" s="1844"/>
      <c r="C1731" s="1801"/>
      <c r="D1731" s="1843"/>
      <c r="E1731" s="1657"/>
      <c r="F1731" s="1657">
        <v>2329.0</v>
      </c>
      <c r="G1731" s="1658" t="s">
        <v>10646</v>
      </c>
      <c r="H1731" s="1657" t="s">
        <v>20027</v>
      </c>
      <c r="I1731" s="1657" t="s">
        <v>20038</v>
      </c>
      <c r="J1731" s="1657" t="s">
        <v>20039</v>
      </c>
      <c r="K1731" s="1657" t="s">
        <v>20040</v>
      </c>
      <c r="L1731" s="1659" t="s">
        <v>20041</v>
      </c>
      <c r="M1731" s="1660" t="s">
        <v>11800</v>
      </c>
      <c r="N1731" s="1661" t="s">
        <v>20042</v>
      </c>
      <c r="O1731" s="1661"/>
      <c r="P1731" s="1662"/>
      <c r="Q1731" s="1674"/>
      <c r="R1731" s="1666"/>
      <c r="S1731" s="1668"/>
      <c r="T1731" s="1674"/>
      <c r="U1731" s="1666"/>
      <c r="V1731" s="1666"/>
      <c r="W1731" s="1666"/>
      <c r="X1731" s="1666"/>
      <c r="Y1731" s="1667"/>
      <c r="Z1731" s="1668"/>
      <c r="AA1731" s="1675"/>
      <c r="AB1731" s="1676"/>
    </row>
    <row r="1732" ht="33.75" customHeight="1">
      <c r="A1732" s="1340" t="s">
        <v>56</v>
      </c>
      <c r="B1732" s="1794"/>
      <c r="C1732" s="1801"/>
      <c r="D1732" s="1793"/>
      <c r="E1732" s="1657"/>
      <c r="F1732" s="1657">
        <v>2330.0</v>
      </c>
      <c r="G1732" s="1658" t="s">
        <v>10646</v>
      </c>
      <c r="H1732" s="1657" t="s">
        <v>20027</v>
      </c>
      <c r="I1732" s="1657" t="s">
        <v>20043</v>
      </c>
      <c r="J1732" s="1657" t="s">
        <v>20044</v>
      </c>
      <c r="K1732" s="1657" t="s">
        <v>20045</v>
      </c>
      <c r="L1732" s="1659" t="s">
        <v>20046</v>
      </c>
      <c r="M1732" s="1660" t="s">
        <v>11800</v>
      </c>
      <c r="N1732" s="1661" t="s">
        <v>20047</v>
      </c>
      <c r="O1732" s="1661"/>
      <c r="P1732" s="1662"/>
      <c r="Q1732" s="1674"/>
      <c r="R1732" s="1666"/>
      <c r="S1732" s="1668"/>
      <c r="T1732" s="1674"/>
      <c r="U1732" s="1666"/>
      <c r="V1732" s="1666"/>
      <c r="W1732" s="1666"/>
      <c r="X1732" s="1666"/>
      <c r="Y1732" s="1667"/>
      <c r="Z1732" s="1668"/>
      <c r="AA1732" s="1675"/>
      <c r="AB1732" s="1676"/>
    </row>
    <row r="1733" ht="33.75" customHeight="1">
      <c r="A1733" s="1631" t="s">
        <v>87</v>
      </c>
      <c r="B1733" s="1795">
        <v>45511.0</v>
      </c>
      <c r="C1733" s="1185" t="s">
        <v>301</v>
      </c>
      <c r="D1733" s="1698" t="s">
        <v>20048</v>
      </c>
      <c r="E1733" s="1633"/>
      <c r="F1733" s="1633">
        <v>2331.0</v>
      </c>
      <c r="G1733" s="1633" t="s">
        <v>10646</v>
      </c>
      <c r="H1733" s="1633" t="s">
        <v>20049</v>
      </c>
      <c r="I1733" s="1633" t="s">
        <v>20050</v>
      </c>
      <c r="J1733" s="1633" t="s">
        <v>20051</v>
      </c>
      <c r="K1733" s="1633" t="s">
        <v>20052</v>
      </c>
      <c r="L1733" s="1634" t="s">
        <v>20053</v>
      </c>
      <c r="M1733" s="1635" t="s">
        <v>11800</v>
      </c>
      <c r="N1733" s="1636" t="s">
        <v>20054</v>
      </c>
      <c r="O1733" s="1636"/>
      <c r="P1733" s="1636"/>
      <c r="Q1733" s="1678"/>
      <c r="R1733" s="1648"/>
      <c r="S1733" s="1650"/>
      <c r="T1733" s="1678"/>
      <c r="U1733" s="1648"/>
      <c r="V1733" s="1648"/>
      <c r="W1733" s="1648"/>
      <c r="X1733" s="1648"/>
      <c r="Y1733" s="1649"/>
      <c r="Z1733" s="1650"/>
      <c r="AA1733" s="1679"/>
      <c r="AB1733" s="1680"/>
    </row>
    <row r="1734" ht="33.75" customHeight="1">
      <c r="A1734" s="1340" t="s">
        <v>35</v>
      </c>
      <c r="B1734" s="1844"/>
      <c r="C1734" s="1801"/>
      <c r="D1734" s="1843"/>
      <c r="E1734" s="1657"/>
      <c r="F1734" s="1657">
        <v>2332.0</v>
      </c>
      <c r="G1734" s="1658" t="s">
        <v>10646</v>
      </c>
      <c r="H1734" s="1657" t="s">
        <v>20049</v>
      </c>
      <c r="I1734" s="1657" t="s">
        <v>20055</v>
      </c>
      <c r="J1734" s="1657" t="s">
        <v>20056</v>
      </c>
      <c r="K1734" s="1657" t="s">
        <v>20057</v>
      </c>
      <c r="L1734" s="1659" t="s">
        <v>20058</v>
      </c>
      <c r="M1734" s="1660" t="s">
        <v>11800</v>
      </c>
      <c r="N1734" s="1661" t="s">
        <v>20059</v>
      </c>
      <c r="O1734" s="1661"/>
      <c r="P1734" s="1662"/>
      <c r="Q1734" s="1674"/>
      <c r="R1734" s="1666"/>
      <c r="S1734" s="1668"/>
      <c r="T1734" s="1674"/>
      <c r="U1734" s="1666"/>
      <c r="V1734" s="1666"/>
      <c r="W1734" s="1666"/>
      <c r="X1734" s="1666"/>
      <c r="Y1734" s="1667"/>
      <c r="Z1734" s="1668"/>
      <c r="AA1734" s="1675"/>
      <c r="AB1734" s="1676"/>
    </row>
    <row r="1735" ht="33.75" customHeight="1">
      <c r="A1735" s="1340" t="s">
        <v>56</v>
      </c>
      <c r="B1735" s="1657"/>
      <c r="C1735" s="1801"/>
      <c r="D1735" s="1793"/>
      <c r="E1735" s="1657"/>
      <c r="F1735" s="1657">
        <v>2333.0</v>
      </c>
      <c r="G1735" s="1658" t="s">
        <v>10646</v>
      </c>
      <c r="H1735" s="1657" t="s">
        <v>20049</v>
      </c>
      <c r="I1735" s="1657" t="s">
        <v>20060</v>
      </c>
      <c r="J1735" s="1657" t="s">
        <v>15882</v>
      </c>
      <c r="K1735" s="1657" t="s">
        <v>20061</v>
      </c>
      <c r="L1735" s="1659" t="s">
        <v>20062</v>
      </c>
      <c r="M1735" s="1660" t="s">
        <v>11800</v>
      </c>
      <c r="N1735" s="1661" t="s">
        <v>20063</v>
      </c>
      <c r="O1735" s="1661"/>
      <c r="P1735" s="1662"/>
      <c r="Q1735" s="1674"/>
      <c r="R1735" s="1666"/>
      <c r="S1735" s="1668"/>
      <c r="T1735" s="1674"/>
      <c r="U1735" s="1666"/>
      <c r="V1735" s="1666"/>
      <c r="W1735" s="1666"/>
      <c r="X1735" s="1666"/>
      <c r="Y1735" s="1667"/>
      <c r="Z1735" s="1668"/>
      <c r="AA1735" s="1675" t="s">
        <v>20064</v>
      </c>
      <c r="AB1735" s="1676"/>
    </row>
    <row r="1736" ht="33.75" customHeight="1">
      <c r="A1736" s="1725" t="s">
        <v>87</v>
      </c>
      <c r="B1736" s="1657"/>
      <c r="C1736" s="1185" t="s">
        <v>301</v>
      </c>
      <c r="D1736" s="1657"/>
      <c r="E1736" s="1657"/>
      <c r="F1736" s="1657">
        <v>2334.0</v>
      </c>
      <c r="G1736" s="1658" t="s">
        <v>10646</v>
      </c>
      <c r="H1736" s="1657" t="s">
        <v>20049</v>
      </c>
      <c r="I1736" s="1657" t="s">
        <v>20065</v>
      </c>
      <c r="J1736" s="1657" t="s">
        <v>20066</v>
      </c>
      <c r="K1736" s="1657" t="s">
        <v>20067</v>
      </c>
      <c r="L1736" s="1659" t="s">
        <v>20068</v>
      </c>
      <c r="M1736" s="1660" t="s">
        <v>11800</v>
      </c>
      <c r="N1736" s="1661" t="s">
        <v>20069</v>
      </c>
      <c r="O1736" s="1661"/>
      <c r="P1736" s="1662"/>
      <c r="Q1736" s="1674"/>
      <c r="R1736" s="1666"/>
      <c r="S1736" s="1668"/>
      <c r="T1736" s="1674"/>
      <c r="U1736" s="1666"/>
      <c r="V1736" s="1666"/>
      <c r="W1736" s="1666"/>
      <c r="X1736" s="1666"/>
      <c r="Y1736" s="1667"/>
      <c r="Z1736" s="1668"/>
      <c r="AA1736" s="1675" t="s">
        <v>18429</v>
      </c>
      <c r="AB1736" s="1676"/>
    </row>
    <row r="1737" ht="33.75" customHeight="1">
      <c r="A1737" s="1340" t="s">
        <v>35</v>
      </c>
      <c r="B1737" s="1844"/>
      <c r="C1737" s="1801"/>
      <c r="D1737" s="1843"/>
      <c r="E1737" s="1657"/>
      <c r="F1737" s="1657">
        <v>2335.0</v>
      </c>
      <c r="G1737" s="1658" t="s">
        <v>10646</v>
      </c>
      <c r="H1737" s="1657" t="s">
        <v>20049</v>
      </c>
      <c r="I1737" s="1657" t="s">
        <v>20070</v>
      </c>
      <c r="J1737" s="1657" t="s">
        <v>20071</v>
      </c>
      <c r="K1737" s="1657" t="s">
        <v>20072</v>
      </c>
      <c r="L1737" s="1659" t="s">
        <v>20073</v>
      </c>
      <c r="M1737" s="1660" t="s">
        <v>11800</v>
      </c>
      <c r="N1737" s="1661" t="s">
        <v>20074</v>
      </c>
      <c r="O1737" s="1661"/>
      <c r="P1737" s="1662"/>
      <c r="Q1737" s="1674"/>
      <c r="R1737" s="1666"/>
      <c r="S1737" s="1668"/>
      <c r="T1737" s="1674"/>
      <c r="U1737" s="1666"/>
      <c r="V1737" s="1666"/>
      <c r="W1737" s="1666"/>
      <c r="X1737" s="1666"/>
      <c r="Y1737" s="1667"/>
      <c r="Z1737" s="1668"/>
      <c r="AA1737" s="1675"/>
      <c r="AB1737" s="1676"/>
    </row>
    <row r="1738" ht="33.75" customHeight="1">
      <c r="A1738" s="1340" t="s">
        <v>56</v>
      </c>
      <c r="B1738" s="1794">
        <v>45510.0</v>
      </c>
      <c r="C1738" s="1801" t="s">
        <v>6258</v>
      </c>
      <c r="D1738" s="182" t="s">
        <v>674</v>
      </c>
      <c r="E1738" s="1657"/>
      <c r="F1738" s="1657">
        <v>2336.0</v>
      </c>
      <c r="G1738" s="1658" t="s">
        <v>10646</v>
      </c>
      <c r="H1738" s="1657" t="s">
        <v>20049</v>
      </c>
      <c r="I1738" s="1657" t="s">
        <v>20075</v>
      </c>
      <c r="J1738" s="1657" t="s">
        <v>20076</v>
      </c>
      <c r="K1738" s="1657" t="s">
        <v>20077</v>
      </c>
      <c r="L1738" s="1659" t="s">
        <v>20078</v>
      </c>
      <c r="M1738" s="1660" t="s">
        <v>11800</v>
      </c>
      <c r="N1738" s="1661" t="s">
        <v>20079</v>
      </c>
      <c r="O1738" s="1661"/>
      <c r="P1738" s="1662"/>
      <c r="Q1738" s="1674"/>
      <c r="R1738" s="1666"/>
      <c r="S1738" s="1668"/>
      <c r="T1738" s="1674"/>
      <c r="U1738" s="1666"/>
      <c r="V1738" s="1666"/>
      <c r="W1738" s="1666"/>
      <c r="X1738" s="1666"/>
      <c r="Y1738" s="1667"/>
      <c r="Z1738" s="1668"/>
      <c r="AA1738" s="1675"/>
      <c r="AB1738" s="1676"/>
    </row>
    <row r="1739" ht="33.75" customHeight="1">
      <c r="A1739" s="1631" t="s">
        <v>87</v>
      </c>
      <c r="B1739" s="1795">
        <v>45511.0</v>
      </c>
      <c r="C1739" s="1185" t="s">
        <v>301</v>
      </c>
      <c r="D1739" s="1698" t="s">
        <v>5529</v>
      </c>
      <c r="E1739" s="1633"/>
      <c r="F1739" s="1633">
        <v>2337.0</v>
      </c>
      <c r="G1739" s="1633" t="s">
        <v>10646</v>
      </c>
      <c r="H1739" s="1633" t="s">
        <v>20080</v>
      </c>
      <c r="I1739" s="1633" t="s">
        <v>20081</v>
      </c>
      <c r="J1739" s="1633" t="s">
        <v>20082</v>
      </c>
      <c r="K1739" s="1633" t="s">
        <v>20083</v>
      </c>
      <c r="L1739" s="1634" t="s">
        <v>20084</v>
      </c>
      <c r="M1739" s="1635" t="s">
        <v>11800</v>
      </c>
      <c r="N1739" s="1636" t="s">
        <v>20085</v>
      </c>
      <c r="O1739" s="1636"/>
      <c r="P1739" s="1636"/>
      <c r="Q1739" s="1678"/>
      <c r="R1739" s="1648"/>
      <c r="S1739" s="1650"/>
      <c r="T1739" s="1678"/>
      <c r="U1739" s="1648"/>
      <c r="V1739" s="1648"/>
      <c r="W1739" s="1648"/>
      <c r="X1739" s="1648"/>
      <c r="Y1739" s="1649"/>
      <c r="Z1739" s="1650"/>
      <c r="AA1739" s="1679"/>
      <c r="AB1739" s="1680"/>
    </row>
    <row r="1740" ht="33.75" customHeight="1">
      <c r="A1740" s="1340" t="s">
        <v>35</v>
      </c>
      <c r="B1740" s="1844"/>
      <c r="C1740" s="1801"/>
      <c r="D1740" s="1843"/>
      <c r="E1740" s="1657"/>
      <c r="F1740" s="1657">
        <v>2338.0</v>
      </c>
      <c r="G1740" s="1658" t="s">
        <v>10646</v>
      </c>
      <c r="H1740" s="1657" t="s">
        <v>20080</v>
      </c>
      <c r="I1740" s="1657" t="s">
        <v>20086</v>
      </c>
      <c r="J1740" s="1657" t="s">
        <v>20087</v>
      </c>
      <c r="K1740" s="1657" t="s">
        <v>20088</v>
      </c>
      <c r="L1740" s="1659" t="s">
        <v>20089</v>
      </c>
      <c r="M1740" s="1660" t="s">
        <v>11800</v>
      </c>
      <c r="N1740" s="1661" t="s">
        <v>20090</v>
      </c>
      <c r="O1740" s="1661"/>
      <c r="P1740" s="1662"/>
      <c r="Q1740" s="1674"/>
      <c r="R1740" s="1666"/>
      <c r="S1740" s="1668"/>
      <c r="T1740" s="1674"/>
      <c r="U1740" s="1666"/>
      <c r="V1740" s="1666"/>
      <c r="W1740" s="1666"/>
      <c r="X1740" s="1666"/>
      <c r="Y1740" s="1667"/>
      <c r="Z1740" s="1668"/>
      <c r="AA1740" s="1675"/>
      <c r="AB1740" s="1676"/>
    </row>
    <row r="1741" ht="33.75" customHeight="1">
      <c r="A1741" s="1631" t="s">
        <v>56</v>
      </c>
      <c r="B1741" s="1795">
        <v>45510.0</v>
      </c>
      <c r="C1741" s="1185" t="s">
        <v>301</v>
      </c>
      <c r="D1741" s="203" t="s">
        <v>7639</v>
      </c>
      <c r="E1741" s="1633"/>
      <c r="F1741" s="1633">
        <v>2339.0</v>
      </c>
      <c r="G1741" s="1633" t="s">
        <v>10646</v>
      </c>
      <c r="H1741" s="1633" t="s">
        <v>20080</v>
      </c>
      <c r="I1741" s="1633" t="s">
        <v>20091</v>
      </c>
      <c r="J1741" s="1633" t="s">
        <v>20092</v>
      </c>
      <c r="K1741" s="1633" t="s">
        <v>20093</v>
      </c>
      <c r="L1741" s="1634" t="s">
        <v>20094</v>
      </c>
      <c r="M1741" s="1635" t="s">
        <v>11800</v>
      </c>
      <c r="N1741" s="1636" t="s">
        <v>20095</v>
      </c>
      <c r="O1741" s="1636"/>
      <c r="P1741" s="1636"/>
      <c r="Q1741" s="1678"/>
      <c r="R1741" s="1648"/>
      <c r="S1741" s="1650"/>
      <c r="T1741" s="1678"/>
      <c r="U1741" s="1648"/>
      <c r="V1741" s="1648"/>
      <c r="W1741" s="1648"/>
      <c r="X1741" s="1648"/>
      <c r="Y1741" s="1649"/>
      <c r="Z1741" s="1650"/>
      <c r="AA1741" s="1679"/>
      <c r="AB1741" s="1680"/>
    </row>
    <row r="1742" ht="33.75" customHeight="1">
      <c r="A1742" s="1631" t="s">
        <v>87</v>
      </c>
      <c r="B1742" s="1795">
        <v>45511.0</v>
      </c>
      <c r="C1742" s="1185" t="s">
        <v>301</v>
      </c>
      <c r="D1742" s="1698" t="s">
        <v>20096</v>
      </c>
      <c r="E1742" s="1633"/>
      <c r="F1742" s="1633">
        <v>2340.0</v>
      </c>
      <c r="G1742" s="1633" t="s">
        <v>10646</v>
      </c>
      <c r="H1742" s="1633" t="s">
        <v>20080</v>
      </c>
      <c r="I1742" s="1633" t="s">
        <v>20097</v>
      </c>
      <c r="J1742" s="1633" t="s">
        <v>20098</v>
      </c>
      <c r="K1742" s="1633" t="s">
        <v>20099</v>
      </c>
      <c r="L1742" s="1634" t="s">
        <v>20100</v>
      </c>
      <c r="M1742" s="1635" t="s">
        <v>11800</v>
      </c>
      <c r="N1742" s="1636" t="s">
        <v>20101</v>
      </c>
      <c r="O1742" s="1636"/>
      <c r="P1742" s="1636"/>
      <c r="Q1742" s="1678"/>
      <c r="R1742" s="1648"/>
      <c r="S1742" s="1650"/>
      <c r="T1742" s="1678"/>
      <c r="U1742" s="1648"/>
      <c r="V1742" s="1648"/>
      <c r="W1742" s="1648"/>
      <c r="X1742" s="1648"/>
      <c r="Y1742" s="1649"/>
      <c r="Z1742" s="1650"/>
      <c r="AA1742" s="1679" t="s">
        <v>19690</v>
      </c>
      <c r="AB1742" s="1680"/>
    </row>
    <row r="1743" ht="33.75" customHeight="1">
      <c r="A1743" s="1340" t="s">
        <v>35</v>
      </c>
      <c r="B1743" s="1844"/>
      <c r="C1743" s="1801"/>
      <c r="D1743" s="1843"/>
      <c r="E1743" s="1657"/>
      <c r="F1743" s="1657">
        <v>2341.0</v>
      </c>
      <c r="G1743" s="1658" t="s">
        <v>10646</v>
      </c>
      <c r="H1743" s="1657" t="s">
        <v>20080</v>
      </c>
      <c r="I1743" s="1657" t="s">
        <v>20102</v>
      </c>
      <c r="J1743" s="1657" t="s">
        <v>20103</v>
      </c>
      <c r="K1743" s="1657" t="s">
        <v>20104</v>
      </c>
      <c r="L1743" s="1659" t="s">
        <v>20105</v>
      </c>
      <c r="M1743" s="1660" t="s">
        <v>11800</v>
      </c>
      <c r="N1743" s="1661" t="s">
        <v>20106</v>
      </c>
      <c r="O1743" s="1661"/>
      <c r="P1743" s="1662"/>
      <c r="Q1743" s="1674"/>
      <c r="R1743" s="1666"/>
      <c r="S1743" s="1668"/>
      <c r="T1743" s="1674"/>
      <c r="U1743" s="1666"/>
      <c r="V1743" s="1666"/>
      <c r="W1743" s="1666"/>
      <c r="X1743" s="1666"/>
      <c r="Y1743" s="1667"/>
      <c r="Z1743" s="1668"/>
      <c r="AA1743" s="1675" t="s">
        <v>20107</v>
      </c>
      <c r="AB1743" s="1676"/>
    </row>
    <row r="1744" ht="33.75" customHeight="1">
      <c r="A1744" s="1631" t="s">
        <v>56</v>
      </c>
      <c r="B1744" s="1795">
        <v>45510.0</v>
      </c>
      <c r="C1744" s="1185" t="s">
        <v>301</v>
      </c>
      <c r="D1744" s="203" t="s">
        <v>7639</v>
      </c>
      <c r="E1744" s="1633"/>
      <c r="F1744" s="1633">
        <v>2342.0</v>
      </c>
      <c r="G1744" s="1633" t="s">
        <v>10646</v>
      </c>
      <c r="H1744" s="1633" t="s">
        <v>20080</v>
      </c>
      <c r="I1744" s="1633" t="s">
        <v>20108</v>
      </c>
      <c r="J1744" s="1633" t="s">
        <v>20109</v>
      </c>
      <c r="K1744" s="1633" t="s">
        <v>20110</v>
      </c>
      <c r="L1744" s="1634" t="s">
        <v>20111</v>
      </c>
      <c r="M1744" s="1635" t="s">
        <v>11800</v>
      </c>
      <c r="N1744" s="1636" t="s">
        <v>20112</v>
      </c>
      <c r="O1744" s="1636"/>
      <c r="P1744" s="1636"/>
      <c r="Q1744" s="1678"/>
      <c r="R1744" s="1648"/>
      <c r="S1744" s="1650"/>
      <c r="T1744" s="1678"/>
      <c r="U1744" s="1648"/>
      <c r="V1744" s="1648"/>
      <c r="W1744" s="1648"/>
      <c r="X1744" s="1648"/>
      <c r="Y1744" s="1649"/>
      <c r="Z1744" s="1650"/>
      <c r="AA1744" s="1679"/>
      <c r="AB1744" s="1680"/>
    </row>
    <row r="1745" ht="33.75" customHeight="1">
      <c r="A1745" s="1725" t="s">
        <v>87</v>
      </c>
      <c r="B1745" s="1657"/>
      <c r="C1745" s="1185" t="s">
        <v>301</v>
      </c>
      <c r="D1745" s="1657"/>
      <c r="E1745" s="1657"/>
      <c r="F1745" s="1657">
        <v>2343.0</v>
      </c>
      <c r="G1745" s="1658" t="s">
        <v>10646</v>
      </c>
      <c r="H1745" s="1657" t="s">
        <v>20080</v>
      </c>
      <c r="I1745" s="1657" t="s">
        <v>20113</v>
      </c>
      <c r="J1745" s="1657" t="s">
        <v>20114</v>
      </c>
      <c r="K1745" s="1657" t="s">
        <v>20115</v>
      </c>
      <c r="L1745" s="1659" t="s">
        <v>20116</v>
      </c>
      <c r="M1745" s="1660" t="s">
        <v>11800</v>
      </c>
      <c r="N1745" s="1661" t="s">
        <v>20117</v>
      </c>
      <c r="O1745" s="1661"/>
      <c r="P1745" s="1662"/>
      <c r="Q1745" s="1674"/>
      <c r="R1745" s="1666"/>
      <c r="S1745" s="1668"/>
      <c r="T1745" s="1674"/>
      <c r="U1745" s="1666"/>
      <c r="V1745" s="1666"/>
      <c r="W1745" s="1666"/>
      <c r="X1745" s="1666"/>
      <c r="Y1745" s="1667"/>
      <c r="Z1745" s="1668"/>
      <c r="AA1745" s="1675"/>
      <c r="AB1745" s="1676"/>
    </row>
    <row r="1746" ht="33.75" customHeight="1">
      <c r="A1746" s="1340" t="s">
        <v>35</v>
      </c>
      <c r="B1746" s="1844"/>
      <c r="C1746" s="1801"/>
      <c r="D1746" s="1843"/>
      <c r="E1746" s="1657"/>
      <c r="F1746" s="1657">
        <v>2344.0</v>
      </c>
      <c r="G1746" s="1658" t="s">
        <v>10646</v>
      </c>
      <c r="H1746" s="1657" t="s">
        <v>20118</v>
      </c>
      <c r="I1746" s="1657" t="s">
        <v>20119</v>
      </c>
      <c r="J1746" s="1657" t="s">
        <v>14824</v>
      </c>
      <c r="K1746" s="1657" t="s">
        <v>20120</v>
      </c>
      <c r="L1746" s="1659" t="s">
        <v>20121</v>
      </c>
      <c r="M1746" s="1660" t="s">
        <v>11800</v>
      </c>
      <c r="N1746" s="1661"/>
      <c r="O1746" s="1661"/>
      <c r="P1746" s="1662"/>
      <c r="Q1746" s="1674"/>
      <c r="R1746" s="1666"/>
      <c r="S1746" s="1668"/>
      <c r="T1746" s="1674"/>
      <c r="U1746" s="1666"/>
      <c r="V1746" s="1666"/>
      <c r="W1746" s="1666"/>
      <c r="X1746" s="1666"/>
      <c r="Y1746" s="1667"/>
      <c r="Z1746" s="1668"/>
      <c r="AA1746" s="1675"/>
      <c r="AB1746" s="1676"/>
    </row>
    <row r="1747" ht="33.75" customHeight="1">
      <c r="A1747" s="1631" t="s">
        <v>56</v>
      </c>
      <c r="B1747" s="1795">
        <v>45510.0</v>
      </c>
      <c r="C1747" s="1185" t="s">
        <v>301</v>
      </c>
      <c r="D1747" s="203" t="s">
        <v>5572</v>
      </c>
      <c r="E1747" s="1633"/>
      <c r="F1747" s="1633">
        <v>2345.0</v>
      </c>
      <c r="G1747" s="1633" t="s">
        <v>10646</v>
      </c>
      <c r="H1747" s="1633" t="s">
        <v>20118</v>
      </c>
      <c r="I1747" s="1633" t="s">
        <v>20122</v>
      </c>
      <c r="J1747" s="1633" t="s">
        <v>20123</v>
      </c>
      <c r="K1747" s="1633" t="s">
        <v>20124</v>
      </c>
      <c r="L1747" s="1634" t="s">
        <v>20125</v>
      </c>
      <c r="M1747" s="1635" t="s">
        <v>11800</v>
      </c>
      <c r="N1747" s="1636"/>
      <c r="O1747" s="1636"/>
      <c r="P1747" s="1636"/>
      <c r="Q1747" s="1678"/>
      <c r="R1747" s="1648"/>
      <c r="S1747" s="1650"/>
      <c r="T1747" s="1678"/>
      <c r="U1747" s="1648"/>
      <c r="V1747" s="1648"/>
      <c r="W1747" s="1648"/>
      <c r="X1747" s="1648"/>
      <c r="Y1747" s="1649"/>
      <c r="Z1747" s="1650"/>
      <c r="AA1747" s="1679"/>
      <c r="AB1747" s="1680"/>
    </row>
    <row r="1748" ht="33.75" customHeight="1">
      <c r="A1748" s="1725" t="s">
        <v>87</v>
      </c>
      <c r="B1748" s="1657"/>
      <c r="C1748" s="1185" t="s">
        <v>301</v>
      </c>
      <c r="D1748" s="1657"/>
      <c r="E1748" s="1657"/>
      <c r="F1748" s="1657">
        <v>2346.0</v>
      </c>
      <c r="G1748" s="1658" t="s">
        <v>10646</v>
      </c>
      <c r="H1748" s="1657" t="s">
        <v>20118</v>
      </c>
      <c r="I1748" s="1657" t="s">
        <v>20126</v>
      </c>
      <c r="J1748" s="1657" t="s">
        <v>20127</v>
      </c>
      <c r="K1748" s="1657" t="s">
        <v>20128</v>
      </c>
      <c r="L1748" s="1659" t="s">
        <v>20129</v>
      </c>
      <c r="M1748" s="1660" t="s">
        <v>11800</v>
      </c>
      <c r="N1748" s="1661"/>
      <c r="O1748" s="1661"/>
      <c r="P1748" s="1662"/>
      <c r="Q1748" s="1674"/>
      <c r="R1748" s="1666"/>
      <c r="S1748" s="1668"/>
      <c r="T1748" s="1674"/>
      <c r="U1748" s="1666"/>
      <c r="V1748" s="1666"/>
      <c r="W1748" s="1666"/>
      <c r="X1748" s="1666"/>
      <c r="Y1748" s="1667"/>
      <c r="Z1748" s="1668"/>
      <c r="AA1748" s="1675"/>
      <c r="AB1748" s="1676"/>
    </row>
    <row r="1749" ht="33.75" customHeight="1">
      <c r="A1749" s="1340" t="s">
        <v>35</v>
      </c>
      <c r="B1749" s="1844"/>
      <c r="C1749" s="1801"/>
      <c r="D1749" s="1843"/>
      <c r="E1749" s="1657"/>
      <c r="F1749" s="1657">
        <v>2347.0</v>
      </c>
      <c r="G1749" s="1658" t="s">
        <v>10646</v>
      </c>
      <c r="H1749" s="1657" t="s">
        <v>20118</v>
      </c>
      <c r="I1749" s="1657" t="s">
        <v>20130</v>
      </c>
      <c r="J1749" s="1657" t="s">
        <v>20131</v>
      </c>
      <c r="K1749" s="1657" t="s">
        <v>20132</v>
      </c>
      <c r="L1749" s="1659" t="s">
        <v>20133</v>
      </c>
      <c r="M1749" s="1660" t="s">
        <v>11800</v>
      </c>
      <c r="N1749" s="1661"/>
      <c r="O1749" s="1661"/>
      <c r="P1749" s="1662"/>
      <c r="Q1749" s="1674"/>
      <c r="R1749" s="1666"/>
      <c r="S1749" s="1668"/>
      <c r="T1749" s="1674"/>
      <c r="U1749" s="1666"/>
      <c r="V1749" s="1666"/>
      <c r="W1749" s="1666"/>
      <c r="X1749" s="1666"/>
      <c r="Y1749" s="1667"/>
      <c r="Z1749" s="1668"/>
      <c r="AA1749" s="1675" t="s">
        <v>20134</v>
      </c>
      <c r="AB1749" s="1676"/>
    </row>
    <row r="1750" ht="33.75" customHeight="1">
      <c r="A1750" s="1631" t="s">
        <v>56</v>
      </c>
      <c r="B1750" s="1795">
        <v>45510.0</v>
      </c>
      <c r="C1750" s="1185" t="s">
        <v>301</v>
      </c>
      <c r="D1750" s="203" t="s">
        <v>20135</v>
      </c>
      <c r="E1750" s="1633"/>
      <c r="F1750" s="1633">
        <v>2348.0</v>
      </c>
      <c r="G1750" s="1633" t="s">
        <v>10646</v>
      </c>
      <c r="H1750" s="1633" t="s">
        <v>20118</v>
      </c>
      <c r="I1750" s="1633" t="s">
        <v>20136</v>
      </c>
      <c r="J1750" s="1633" t="s">
        <v>20137</v>
      </c>
      <c r="K1750" s="1633" t="s">
        <v>20138</v>
      </c>
      <c r="L1750" s="1634" t="s">
        <v>20139</v>
      </c>
      <c r="M1750" s="1635" t="s">
        <v>11800</v>
      </c>
      <c r="N1750" s="1636" t="s">
        <v>20140</v>
      </c>
      <c r="O1750" s="1636"/>
      <c r="P1750" s="1636"/>
      <c r="Q1750" s="1678"/>
      <c r="R1750" s="1648"/>
      <c r="S1750" s="1650"/>
      <c r="T1750" s="1678"/>
      <c r="U1750" s="1648"/>
      <c r="V1750" s="1648"/>
      <c r="W1750" s="1648"/>
      <c r="X1750" s="1648"/>
      <c r="Y1750" s="1649"/>
      <c r="Z1750" s="1650"/>
      <c r="AA1750" s="1679" t="s">
        <v>20141</v>
      </c>
      <c r="AB1750" s="1680"/>
    </row>
    <row r="1751" ht="33.75" customHeight="1">
      <c r="A1751" s="1631" t="s">
        <v>87</v>
      </c>
      <c r="B1751" s="1795">
        <v>45511.0</v>
      </c>
      <c r="C1751" s="1185" t="s">
        <v>301</v>
      </c>
      <c r="D1751" s="1698" t="s">
        <v>5538</v>
      </c>
      <c r="E1751" s="1633"/>
      <c r="F1751" s="1633">
        <v>2349.0</v>
      </c>
      <c r="G1751" s="1633" t="s">
        <v>10646</v>
      </c>
      <c r="H1751" s="1633" t="s">
        <v>20118</v>
      </c>
      <c r="I1751" s="1633" t="s">
        <v>20142</v>
      </c>
      <c r="J1751" s="1633" t="s">
        <v>20143</v>
      </c>
      <c r="K1751" s="1633" t="s">
        <v>20144</v>
      </c>
      <c r="L1751" s="1634" t="s">
        <v>20145</v>
      </c>
      <c r="M1751" s="1635" t="s">
        <v>11800</v>
      </c>
      <c r="N1751" s="1636" t="s">
        <v>20146</v>
      </c>
      <c r="O1751" s="1636"/>
      <c r="P1751" s="1636"/>
      <c r="Q1751" s="1678"/>
      <c r="R1751" s="1648"/>
      <c r="S1751" s="1650"/>
      <c r="T1751" s="1678"/>
      <c r="U1751" s="1648"/>
      <c r="V1751" s="1648"/>
      <c r="W1751" s="1648"/>
      <c r="X1751" s="1648"/>
      <c r="Y1751" s="1649"/>
      <c r="Z1751" s="1650"/>
      <c r="AA1751" s="1679"/>
      <c r="AB1751" s="1680"/>
    </row>
    <row r="1752" ht="33.75" customHeight="1">
      <c r="A1752" s="1340" t="s">
        <v>35</v>
      </c>
      <c r="B1752" s="1844"/>
      <c r="C1752" s="1801"/>
      <c r="D1752" s="1843"/>
      <c r="E1752" s="1657"/>
      <c r="F1752" s="1657">
        <v>2350.0</v>
      </c>
      <c r="G1752" s="1658" t="s">
        <v>10646</v>
      </c>
      <c r="H1752" s="1657" t="s">
        <v>20118</v>
      </c>
      <c r="I1752" s="1657" t="s">
        <v>20147</v>
      </c>
      <c r="J1752" s="1657" t="s">
        <v>20148</v>
      </c>
      <c r="K1752" s="1657" t="s">
        <v>20149</v>
      </c>
      <c r="L1752" s="1659" t="s">
        <v>20150</v>
      </c>
      <c r="M1752" s="1660" t="s">
        <v>11800</v>
      </c>
      <c r="N1752" s="1661"/>
      <c r="O1752" s="1661"/>
      <c r="P1752" s="1662"/>
      <c r="Q1752" s="1674"/>
      <c r="R1752" s="1666"/>
      <c r="S1752" s="1668"/>
      <c r="T1752" s="1674"/>
      <c r="U1752" s="1666"/>
      <c r="V1752" s="1666"/>
      <c r="W1752" s="1666"/>
      <c r="X1752" s="1666"/>
      <c r="Y1752" s="1667"/>
      <c r="Z1752" s="1668"/>
      <c r="AA1752" s="1675"/>
      <c r="AB1752" s="1676"/>
    </row>
    <row r="1753" ht="33.75" customHeight="1">
      <c r="A1753" s="1631" t="s">
        <v>56</v>
      </c>
      <c r="B1753" s="1795">
        <v>45510.0</v>
      </c>
      <c r="C1753" s="1185" t="s">
        <v>301</v>
      </c>
      <c r="D1753" s="203" t="s">
        <v>5529</v>
      </c>
      <c r="E1753" s="1633"/>
      <c r="F1753" s="1633">
        <v>2351.0</v>
      </c>
      <c r="G1753" s="1633" t="s">
        <v>10646</v>
      </c>
      <c r="H1753" s="1633" t="s">
        <v>20151</v>
      </c>
      <c r="I1753" s="1633" t="s">
        <v>20152</v>
      </c>
      <c r="J1753" s="1633" t="s">
        <v>20153</v>
      </c>
      <c r="K1753" s="1633" t="s">
        <v>20154</v>
      </c>
      <c r="L1753" s="1634" t="s">
        <v>20155</v>
      </c>
      <c r="M1753" s="1635" t="s">
        <v>11800</v>
      </c>
      <c r="N1753" s="1636" t="s">
        <v>20156</v>
      </c>
      <c r="O1753" s="1636"/>
      <c r="P1753" s="1636"/>
      <c r="Q1753" s="1678"/>
      <c r="R1753" s="1648"/>
      <c r="S1753" s="1650"/>
      <c r="T1753" s="1678"/>
      <c r="U1753" s="1648"/>
      <c r="V1753" s="1648"/>
      <c r="W1753" s="1648"/>
      <c r="X1753" s="1648"/>
      <c r="Y1753" s="1649"/>
      <c r="Z1753" s="1650"/>
      <c r="AA1753" s="1679"/>
      <c r="AB1753" s="1680"/>
    </row>
    <row r="1754" ht="33.75" customHeight="1">
      <c r="A1754" s="1702" t="s">
        <v>87</v>
      </c>
      <c r="B1754" s="1800">
        <v>45511.0</v>
      </c>
      <c r="C1754" s="1719" t="s">
        <v>301</v>
      </c>
      <c r="D1754" s="1721" t="s">
        <v>674</v>
      </c>
      <c r="E1754" s="1704"/>
      <c r="F1754" s="1704">
        <v>2352.0</v>
      </c>
      <c r="G1754" s="1704" t="s">
        <v>10646</v>
      </c>
      <c r="H1754" s="1704" t="s">
        <v>20151</v>
      </c>
      <c r="I1754" s="1704" t="s">
        <v>20157</v>
      </c>
      <c r="J1754" s="1704" t="s">
        <v>20158</v>
      </c>
      <c r="K1754" s="1704" t="s">
        <v>20159</v>
      </c>
      <c r="L1754" s="1705" t="s">
        <v>20160</v>
      </c>
      <c r="M1754" s="1706" t="s">
        <v>11800</v>
      </c>
      <c r="N1754" s="1707" t="s">
        <v>20161</v>
      </c>
      <c r="O1754" s="1707"/>
      <c r="P1754" s="1707"/>
      <c r="Q1754" s="1708"/>
      <c r="R1754" s="1709"/>
      <c r="S1754" s="1710"/>
      <c r="T1754" s="1708"/>
      <c r="U1754" s="1709"/>
      <c r="V1754" s="1709"/>
      <c r="W1754" s="1709"/>
      <c r="X1754" s="1709"/>
      <c r="Y1754" s="1711"/>
      <c r="Z1754" s="1710"/>
      <c r="AA1754" s="1712"/>
      <c r="AB1754" s="1713"/>
    </row>
    <row r="1755" ht="33.75" customHeight="1">
      <c r="A1755" s="1340" t="s">
        <v>35</v>
      </c>
      <c r="B1755" s="1844"/>
      <c r="C1755" s="1801"/>
      <c r="D1755" s="1843"/>
      <c r="E1755" s="1657"/>
      <c r="F1755" s="1657">
        <v>2353.0</v>
      </c>
      <c r="G1755" s="1658" t="s">
        <v>10646</v>
      </c>
      <c r="H1755" s="1657" t="s">
        <v>20151</v>
      </c>
      <c r="I1755" s="1657" t="s">
        <v>20162</v>
      </c>
      <c r="J1755" s="1657" t="s">
        <v>20163</v>
      </c>
      <c r="K1755" s="1657" t="s">
        <v>20164</v>
      </c>
      <c r="L1755" s="1659" t="s">
        <v>20165</v>
      </c>
      <c r="M1755" s="1660" t="s">
        <v>11800</v>
      </c>
      <c r="N1755" s="1661" t="s">
        <v>20166</v>
      </c>
      <c r="O1755" s="1661"/>
      <c r="P1755" s="1662"/>
      <c r="Q1755" s="1674"/>
      <c r="R1755" s="1666"/>
      <c r="S1755" s="1668"/>
      <c r="T1755" s="1674"/>
      <c r="U1755" s="1666"/>
      <c r="V1755" s="1666"/>
      <c r="W1755" s="1666"/>
      <c r="X1755" s="1666"/>
      <c r="Y1755" s="1667"/>
      <c r="Z1755" s="1668"/>
      <c r="AA1755" s="1675"/>
      <c r="AB1755" s="1676"/>
    </row>
    <row r="1756" ht="33.75" customHeight="1">
      <c r="A1756" s="1631" t="s">
        <v>56</v>
      </c>
      <c r="B1756" s="1795">
        <v>45510.0</v>
      </c>
      <c r="C1756" s="1185" t="s">
        <v>301</v>
      </c>
      <c r="D1756" s="203" t="s">
        <v>5529</v>
      </c>
      <c r="E1756" s="1633"/>
      <c r="F1756" s="1633">
        <v>2354.0</v>
      </c>
      <c r="G1756" s="1633" t="s">
        <v>10646</v>
      </c>
      <c r="H1756" s="1633" t="s">
        <v>20167</v>
      </c>
      <c r="I1756" s="1633" t="s">
        <v>20168</v>
      </c>
      <c r="J1756" s="1633" t="s">
        <v>20169</v>
      </c>
      <c r="K1756" s="1633" t="s">
        <v>20170</v>
      </c>
      <c r="L1756" s="1634" t="s">
        <v>20171</v>
      </c>
      <c r="M1756" s="1635" t="s">
        <v>11800</v>
      </c>
      <c r="N1756" s="1636"/>
      <c r="O1756" s="1636"/>
      <c r="P1756" s="1636"/>
      <c r="Q1756" s="1678"/>
      <c r="R1756" s="1648"/>
      <c r="S1756" s="1650"/>
      <c r="T1756" s="1678"/>
      <c r="U1756" s="1648"/>
      <c r="V1756" s="1648"/>
      <c r="W1756" s="1648"/>
      <c r="X1756" s="1648"/>
      <c r="Y1756" s="1649"/>
      <c r="Z1756" s="1650"/>
      <c r="AA1756" s="1679" t="s">
        <v>20172</v>
      </c>
      <c r="AB1756" s="1680"/>
    </row>
    <row r="1757" ht="33.75" customHeight="1">
      <c r="A1757" s="1702" t="s">
        <v>87</v>
      </c>
      <c r="B1757" s="1800">
        <v>45511.0</v>
      </c>
      <c r="C1757" s="1719" t="s">
        <v>301</v>
      </c>
      <c r="D1757" s="1721" t="s">
        <v>20173</v>
      </c>
      <c r="E1757" s="1704"/>
      <c r="F1757" s="1704">
        <v>2355.0</v>
      </c>
      <c r="G1757" s="1704" t="s">
        <v>10646</v>
      </c>
      <c r="H1757" s="1704" t="s">
        <v>20167</v>
      </c>
      <c r="I1757" s="1704" t="s">
        <v>20174</v>
      </c>
      <c r="J1757" s="1704" t="s">
        <v>20175</v>
      </c>
      <c r="K1757" s="1704" t="s">
        <v>20176</v>
      </c>
      <c r="L1757" s="1705" t="s">
        <v>20177</v>
      </c>
      <c r="M1757" s="1706" t="s">
        <v>11800</v>
      </c>
      <c r="N1757" s="1707"/>
      <c r="O1757" s="1707"/>
      <c r="P1757" s="1707"/>
      <c r="Q1757" s="1708"/>
      <c r="R1757" s="1709"/>
      <c r="S1757" s="1710"/>
      <c r="T1757" s="1708"/>
      <c r="U1757" s="1709"/>
      <c r="V1757" s="1709"/>
      <c r="W1757" s="1709"/>
      <c r="X1757" s="1709"/>
      <c r="Y1757" s="1711"/>
      <c r="Z1757" s="1710"/>
      <c r="AA1757" s="1712" t="s">
        <v>20178</v>
      </c>
      <c r="AB1757" s="1713"/>
    </row>
    <row r="1758" ht="33.75" customHeight="1">
      <c r="A1758" s="1340" t="s">
        <v>35</v>
      </c>
      <c r="B1758" s="1844"/>
      <c r="C1758" s="1801"/>
      <c r="D1758" s="1843"/>
      <c r="E1758" s="1657"/>
      <c r="F1758" s="1657">
        <v>2356.0</v>
      </c>
      <c r="G1758" s="1658" t="s">
        <v>10646</v>
      </c>
      <c r="H1758" s="1657" t="s">
        <v>20167</v>
      </c>
      <c r="I1758" s="1657" t="s">
        <v>20179</v>
      </c>
      <c r="J1758" s="1657" t="s">
        <v>20180</v>
      </c>
      <c r="K1758" s="1657" t="s">
        <v>20181</v>
      </c>
      <c r="L1758" s="1659" t="s">
        <v>20182</v>
      </c>
      <c r="M1758" s="1660" t="s">
        <v>11800</v>
      </c>
      <c r="N1758" s="1661"/>
      <c r="O1758" s="1661"/>
      <c r="P1758" s="1662"/>
      <c r="Q1758" s="1674"/>
      <c r="R1758" s="1666"/>
      <c r="S1758" s="1668"/>
      <c r="T1758" s="1674"/>
      <c r="U1758" s="1666"/>
      <c r="V1758" s="1666"/>
      <c r="W1758" s="1666"/>
      <c r="X1758" s="1666"/>
      <c r="Y1758" s="1667"/>
      <c r="Z1758" s="1668"/>
      <c r="AA1758" s="1675"/>
      <c r="AB1758" s="1676"/>
    </row>
    <row r="1759" ht="33.75" customHeight="1">
      <c r="A1759" s="1340" t="s">
        <v>56</v>
      </c>
      <c r="B1759" s="1794">
        <v>45510.0</v>
      </c>
      <c r="C1759" s="1801" t="s">
        <v>6258</v>
      </c>
      <c r="D1759" s="182" t="s">
        <v>674</v>
      </c>
      <c r="E1759" s="1657"/>
      <c r="F1759" s="1657">
        <v>2357.0</v>
      </c>
      <c r="G1759" s="1658" t="s">
        <v>10646</v>
      </c>
      <c r="H1759" s="1657" t="s">
        <v>20167</v>
      </c>
      <c r="I1759" s="1657" t="s">
        <v>20183</v>
      </c>
      <c r="J1759" s="1657" t="s">
        <v>20184</v>
      </c>
      <c r="K1759" s="1657" t="s">
        <v>20185</v>
      </c>
      <c r="L1759" s="1659" t="s">
        <v>20186</v>
      </c>
      <c r="M1759" s="1660" t="s">
        <v>11800</v>
      </c>
      <c r="N1759" s="1661" t="s">
        <v>20187</v>
      </c>
      <c r="O1759" s="1661"/>
      <c r="P1759" s="1662"/>
      <c r="Q1759" s="1674"/>
      <c r="R1759" s="1666"/>
      <c r="S1759" s="1668"/>
      <c r="T1759" s="1674"/>
      <c r="U1759" s="1666"/>
      <c r="V1759" s="1666"/>
      <c r="W1759" s="1666"/>
      <c r="X1759" s="1666"/>
      <c r="Y1759" s="1667"/>
      <c r="Z1759" s="1668"/>
      <c r="AA1759" s="1675"/>
      <c r="AB1759" s="1676"/>
    </row>
    <row r="1760" ht="33.75" customHeight="1">
      <c r="A1760" s="1340" t="s">
        <v>35</v>
      </c>
      <c r="B1760" s="1657"/>
      <c r="C1760" s="1185" t="s">
        <v>301</v>
      </c>
      <c r="D1760" s="1657"/>
      <c r="E1760" s="1657"/>
      <c r="F1760" s="1657">
        <v>2358.0</v>
      </c>
      <c r="G1760" s="1658" t="s">
        <v>10646</v>
      </c>
      <c r="H1760" s="1657" t="s">
        <v>20167</v>
      </c>
      <c r="I1760" s="1657" t="s">
        <v>20188</v>
      </c>
      <c r="J1760" s="1657" t="s">
        <v>20189</v>
      </c>
      <c r="K1760" s="1657" t="s">
        <v>20190</v>
      </c>
      <c r="L1760" s="1659" t="s">
        <v>20191</v>
      </c>
      <c r="M1760" s="1660" t="s">
        <v>11800</v>
      </c>
      <c r="N1760" s="1661" t="s">
        <v>20192</v>
      </c>
      <c r="O1760" s="1661"/>
      <c r="P1760" s="1662"/>
      <c r="Q1760" s="1674"/>
      <c r="R1760" s="1666"/>
      <c r="S1760" s="1668"/>
      <c r="T1760" s="1674"/>
      <c r="U1760" s="1666"/>
      <c r="V1760" s="1666"/>
      <c r="W1760" s="1666"/>
      <c r="X1760" s="1666"/>
      <c r="Y1760" s="1667"/>
      <c r="Z1760" s="1668"/>
      <c r="AA1760" s="1675"/>
      <c r="AB1760" s="1676"/>
    </row>
    <row r="1761" ht="33.75" customHeight="1">
      <c r="A1761" s="1725" t="s">
        <v>56</v>
      </c>
      <c r="B1761" s="1794">
        <v>45511.0</v>
      </c>
      <c r="C1761" s="1801" t="s">
        <v>6258</v>
      </c>
      <c r="D1761" s="1845" t="s">
        <v>674</v>
      </c>
      <c r="E1761" s="1657"/>
      <c r="F1761" s="1657">
        <v>2359.0</v>
      </c>
      <c r="G1761" s="1658" t="s">
        <v>10646</v>
      </c>
      <c r="H1761" s="1657" t="s">
        <v>20193</v>
      </c>
      <c r="I1761" s="1657" t="s">
        <v>20194</v>
      </c>
      <c r="J1761" s="1657" t="s">
        <v>20195</v>
      </c>
      <c r="K1761" s="1657" t="s">
        <v>20196</v>
      </c>
      <c r="L1761" s="1659" t="s">
        <v>20197</v>
      </c>
      <c r="M1761" s="1660" t="s">
        <v>11800</v>
      </c>
      <c r="N1761" s="1661"/>
      <c r="O1761" s="1661"/>
      <c r="P1761" s="1662"/>
      <c r="Q1761" s="1674"/>
      <c r="R1761" s="1666"/>
      <c r="S1761" s="1668"/>
      <c r="T1761" s="1674"/>
      <c r="U1761" s="1666"/>
      <c r="V1761" s="1666"/>
      <c r="W1761" s="1666"/>
      <c r="X1761" s="1666"/>
      <c r="Y1761" s="1667"/>
      <c r="Z1761" s="1668"/>
      <c r="AA1761" s="1675"/>
      <c r="AB1761" s="1676"/>
    </row>
    <row r="1762" ht="33.75" customHeight="1">
      <c r="A1762" s="1684" t="s">
        <v>87</v>
      </c>
      <c r="B1762" s="1820">
        <v>45511.0</v>
      </c>
      <c r="C1762" s="1724" t="s">
        <v>301</v>
      </c>
      <c r="D1762" s="1727" t="s">
        <v>20198</v>
      </c>
      <c r="E1762" s="1688"/>
      <c r="F1762" s="1688">
        <v>2360.0</v>
      </c>
      <c r="G1762" s="1688" t="s">
        <v>10646</v>
      </c>
      <c r="H1762" s="1688" t="s">
        <v>20193</v>
      </c>
      <c r="I1762" s="1688" t="s">
        <v>20199</v>
      </c>
      <c r="J1762" s="1688" t="s">
        <v>19307</v>
      </c>
      <c r="K1762" s="1688" t="s">
        <v>20200</v>
      </c>
      <c r="L1762" s="1689" t="s">
        <v>20201</v>
      </c>
      <c r="M1762" s="1690" t="s">
        <v>11800</v>
      </c>
      <c r="N1762" s="1691"/>
      <c r="O1762" s="1691"/>
      <c r="P1762" s="1691"/>
      <c r="Q1762" s="1692"/>
      <c r="R1762" s="1693"/>
      <c r="S1762" s="1694"/>
      <c r="T1762" s="1692"/>
      <c r="U1762" s="1693"/>
      <c r="V1762" s="1693"/>
      <c r="W1762" s="1693"/>
      <c r="X1762" s="1693"/>
      <c r="Y1762" s="1695"/>
      <c r="Z1762" s="1694"/>
      <c r="AA1762" s="1696"/>
      <c r="AB1762" s="1697"/>
    </row>
    <row r="1763" ht="33.75" customHeight="1">
      <c r="A1763" s="1340" t="s">
        <v>35</v>
      </c>
      <c r="B1763" s="1657"/>
      <c r="C1763" s="1185" t="s">
        <v>301</v>
      </c>
      <c r="D1763" s="1657"/>
      <c r="E1763" s="1657"/>
      <c r="F1763" s="1657">
        <v>2361.0</v>
      </c>
      <c r="G1763" s="1658" t="s">
        <v>10646</v>
      </c>
      <c r="H1763" s="1657" t="s">
        <v>20193</v>
      </c>
      <c r="I1763" s="1657" t="s">
        <v>20202</v>
      </c>
      <c r="J1763" s="1657" t="s">
        <v>20203</v>
      </c>
      <c r="K1763" s="1657" t="s">
        <v>20204</v>
      </c>
      <c r="L1763" s="1659" t="s">
        <v>20205</v>
      </c>
      <c r="M1763" s="1660" t="s">
        <v>11800</v>
      </c>
      <c r="N1763" s="1661"/>
      <c r="O1763" s="1661"/>
      <c r="P1763" s="1662"/>
      <c r="Q1763" s="1674"/>
      <c r="R1763" s="1666"/>
      <c r="S1763" s="1668"/>
      <c r="T1763" s="1674"/>
      <c r="U1763" s="1666"/>
      <c r="V1763" s="1666"/>
      <c r="W1763" s="1666"/>
      <c r="X1763" s="1666"/>
      <c r="Y1763" s="1667"/>
      <c r="Z1763" s="1668"/>
      <c r="AA1763" s="1675" t="s">
        <v>14364</v>
      </c>
      <c r="AB1763" s="1676"/>
    </row>
    <row r="1764" ht="33.75" customHeight="1">
      <c r="A1764" s="1631" t="s">
        <v>56</v>
      </c>
      <c r="B1764" s="1795">
        <v>45511.0</v>
      </c>
      <c r="C1764" s="1185" t="s">
        <v>301</v>
      </c>
      <c r="D1764" s="1846" t="s">
        <v>20206</v>
      </c>
      <c r="E1764" s="1633"/>
      <c r="F1764" s="1633">
        <v>2362.0</v>
      </c>
      <c r="G1764" s="1633" t="s">
        <v>10646</v>
      </c>
      <c r="H1764" s="1633" t="s">
        <v>20193</v>
      </c>
      <c r="I1764" s="1633" t="s">
        <v>20207</v>
      </c>
      <c r="J1764" s="1633" t="s">
        <v>20208</v>
      </c>
      <c r="K1764" s="1633" t="s">
        <v>20209</v>
      </c>
      <c r="L1764" s="1634" t="s">
        <v>20210</v>
      </c>
      <c r="M1764" s="1635" t="s">
        <v>11800</v>
      </c>
      <c r="N1764" s="1636" t="s">
        <v>20211</v>
      </c>
      <c r="O1764" s="1636"/>
      <c r="P1764" s="1636"/>
      <c r="Q1764" s="1678"/>
      <c r="R1764" s="1648"/>
      <c r="S1764" s="1650"/>
      <c r="T1764" s="1678"/>
      <c r="U1764" s="1648"/>
      <c r="V1764" s="1648"/>
      <c r="W1764" s="1648"/>
      <c r="X1764" s="1648"/>
      <c r="Y1764" s="1649"/>
      <c r="Z1764" s="1650"/>
      <c r="AA1764" s="1679" t="s">
        <v>20212</v>
      </c>
      <c r="AB1764" s="1680"/>
    </row>
    <row r="1765" ht="33.75" customHeight="1">
      <c r="A1765" s="1725" t="s">
        <v>87</v>
      </c>
      <c r="B1765" s="1657"/>
      <c r="C1765" s="1185" t="s">
        <v>301</v>
      </c>
      <c r="D1765" s="1657"/>
      <c r="E1765" s="1657"/>
      <c r="F1765" s="1657">
        <v>2363.0</v>
      </c>
      <c r="G1765" s="1658" t="s">
        <v>10646</v>
      </c>
      <c r="H1765" s="1657" t="s">
        <v>20193</v>
      </c>
      <c r="I1765" s="1657" t="s">
        <v>20213</v>
      </c>
      <c r="J1765" s="1657" t="s">
        <v>20214</v>
      </c>
      <c r="K1765" s="1657" t="s">
        <v>20215</v>
      </c>
      <c r="L1765" s="1659" t="s">
        <v>20216</v>
      </c>
      <c r="M1765" s="1660" t="s">
        <v>11800</v>
      </c>
      <c r="N1765" s="1661" t="s">
        <v>20217</v>
      </c>
      <c r="O1765" s="1661"/>
      <c r="P1765" s="1662"/>
      <c r="Q1765" s="1674"/>
      <c r="R1765" s="1666"/>
      <c r="S1765" s="1668"/>
      <c r="T1765" s="1674"/>
      <c r="U1765" s="1666"/>
      <c r="V1765" s="1666"/>
      <c r="W1765" s="1666"/>
      <c r="X1765" s="1666"/>
      <c r="Y1765" s="1667"/>
      <c r="Z1765" s="1668"/>
      <c r="AA1765" s="1675"/>
      <c r="AB1765" s="1676"/>
    </row>
    <row r="1766" ht="33.75" customHeight="1">
      <c r="A1766" s="1340" t="s">
        <v>35</v>
      </c>
      <c r="B1766" s="1657"/>
      <c r="C1766" s="1185" t="s">
        <v>301</v>
      </c>
      <c r="D1766" s="1657"/>
      <c r="E1766" s="1657"/>
      <c r="F1766" s="1657">
        <v>2364.0</v>
      </c>
      <c r="G1766" s="1658" t="s">
        <v>10646</v>
      </c>
      <c r="H1766" s="1657" t="s">
        <v>20193</v>
      </c>
      <c r="I1766" s="1657" t="s">
        <v>20218</v>
      </c>
      <c r="J1766" s="1657" t="s">
        <v>20219</v>
      </c>
      <c r="K1766" s="1657" t="s">
        <v>20220</v>
      </c>
      <c r="L1766" s="1659" t="s">
        <v>20221</v>
      </c>
      <c r="M1766" s="1660" t="s">
        <v>11800</v>
      </c>
      <c r="N1766" s="1661" t="s">
        <v>20222</v>
      </c>
      <c r="O1766" s="1661"/>
      <c r="P1766" s="1662"/>
      <c r="Q1766" s="1674"/>
      <c r="R1766" s="1666"/>
      <c r="S1766" s="1668"/>
      <c r="T1766" s="1674"/>
      <c r="U1766" s="1666"/>
      <c r="V1766" s="1666"/>
      <c r="W1766" s="1666"/>
      <c r="X1766" s="1666"/>
      <c r="Y1766" s="1667"/>
      <c r="Z1766" s="1668"/>
      <c r="AA1766" s="1675"/>
      <c r="AB1766" s="1676"/>
    </row>
    <row r="1767" ht="33.75" customHeight="1">
      <c r="A1767" s="1631" t="s">
        <v>56</v>
      </c>
      <c r="B1767" s="1795">
        <v>45511.0</v>
      </c>
      <c r="C1767" s="1185" t="s">
        <v>301</v>
      </c>
      <c r="D1767" s="1846" t="s">
        <v>5529</v>
      </c>
      <c r="E1767" s="1633"/>
      <c r="F1767" s="1633">
        <v>2365.0</v>
      </c>
      <c r="G1767" s="1633" t="s">
        <v>10646</v>
      </c>
      <c r="H1767" s="1633" t="s">
        <v>20223</v>
      </c>
      <c r="I1767" s="1633" t="s">
        <v>20224</v>
      </c>
      <c r="J1767" s="1633" t="s">
        <v>20225</v>
      </c>
      <c r="K1767" s="1633" t="s">
        <v>20226</v>
      </c>
      <c r="L1767" s="1634" t="s">
        <v>20227</v>
      </c>
      <c r="M1767" s="1635" t="s">
        <v>11800</v>
      </c>
      <c r="N1767" s="1636"/>
      <c r="O1767" s="1636"/>
      <c r="P1767" s="1636"/>
      <c r="Q1767" s="1678"/>
      <c r="R1767" s="1648"/>
      <c r="S1767" s="1650"/>
      <c r="T1767" s="1678"/>
      <c r="U1767" s="1648"/>
      <c r="V1767" s="1648"/>
      <c r="W1767" s="1648"/>
      <c r="X1767" s="1648"/>
      <c r="Y1767" s="1649"/>
      <c r="Z1767" s="1650"/>
      <c r="AA1767" s="1679"/>
      <c r="AB1767" s="1680"/>
    </row>
    <row r="1768" ht="33.75" customHeight="1">
      <c r="A1768" s="1725" t="s">
        <v>87</v>
      </c>
      <c r="B1768" s="1657"/>
      <c r="C1768" s="1185" t="s">
        <v>301</v>
      </c>
      <c r="D1768" s="1657"/>
      <c r="E1768" s="1657"/>
      <c r="F1768" s="1657">
        <v>2366.0</v>
      </c>
      <c r="G1768" s="1658" t="s">
        <v>10646</v>
      </c>
      <c r="H1768" s="1657" t="s">
        <v>20223</v>
      </c>
      <c r="I1768" s="1657" t="s">
        <v>20228</v>
      </c>
      <c r="J1768" s="1657" t="s">
        <v>20229</v>
      </c>
      <c r="K1768" s="1657" t="s">
        <v>20230</v>
      </c>
      <c r="L1768" s="1659" t="s">
        <v>20231</v>
      </c>
      <c r="M1768" s="1660" t="s">
        <v>11800</v>
      </c>
      <c r="N1768" s="1661"/>
      <c r="O1768" s="1661"/>
      <c r="P1768" s="1662"/>
      <c r="Q1768" s="1674"/>
      <c r="R1768" s="1666"/>
      <c r="S1768" s="1668"/>
      <c r="T1768" s="1674"/>
      <c r="U1768" s="1666"/>
      <c r="V1768" s="1666"/>
      <c r="W1768" s="1666"/>
      <c r="X1768" s="1666"/>
      <c r="Y1768" s="1667"/>
      <c r="Z1768" s="1668"/>
      <c r="AA1768" s="1675"/>
      <c r="AB1768" s="1676"/>
    </row>
    <row r="1769" ht="33.75" customHeight="1">
      <c r="A1769" s="1340" t="s">
        <v>35</v>
      </c>
      <c r="B1769" s="1657"/>
      <c r="C1769" s="1185" t="s">
        <v>301</v>
      </c>
      <c r="D1769" s="1657"/>
      <c r="E1769" s="1657"/>
      <c r="F1769" s="1657">
        <v>2367.0</v>
      </c>
      <c r="G1769" s="1658" t="s">
        <v>10646</v>
      </c>
      <c r="H1769" s="1657" t="s">
        <v>20223</v>
      </c>
      <c r="I1769" s="1657" t="s">
        <v>20232</v>
      </c>
      <c r="J1769" s="1657" t="s">
        <v>20233</v>
      </c>
      <c r="K1769" s="1657" t="s">
        <v>20234</v>
      </c>
      <c r="L1769" s="1659" t="s">
        <v>20235</v>
      </c>
      <c r="M1769" s="1660" t="s">
        <v>11800</v>
      </c>
      <c r="N1769" s="1661" t="s">
        <v>20236</v>
      </c>
      <c r="O1769" s="1661"/>
      <c r="P1769" s="1662"/>
      <c r="Q1769" s="1674"/>
      <c r="R1769" s="1666"/>
      <c r="S1769" s="1668"/>
      <c r="T1769" s="1674"/>
      <c r="U1769" s="1666"/>
      <c r="V1769" s="1666"/>
      <c r="W1769" s="1666"/>
      <c r="X1769" s="1666"/>
      <c r="Y1769" s="1667"/>
      <c r="Z1769" s="1668"/>
      <c r="AA1769" s="1675"/>
      <c r="AB1769" s="1676"/>
    </row>
    <row r="1770" ht="33.75" customHeight="1">
      <c r="A1770" s="1631" t="s">
        <v>56</v>
      </c>
      <c r="B1770" s="1795">
        <v>45511.0</v>
      </c>
      <c r="C1770" s="1185" t="s">
        <v>301</v>
      </c>
      <c r="D1770" s="1846" t="s">
        <v>5529</v>
      </c>
      <c r="E1770" s="1633"/>
      <c r="F1770" s="1633">
        <v>2368.0</v>
      </c>
      <c r="G1770" s="1633" t="s">
        <v>10646</v>
      </c>
      <c r="H1770" s="1633" t="s">
        <v>20223</v>
      </c>
      <c r="I1770" s="1633" t="s">
        <v>20237</v>
      </c>
      <c r="J1770" s="1633" t="s">
        <v>20238</v>
      </c>
      <c r="K1770" s="1633" t="s">
        <v>20239</v>
      </c>
      <c r="L1770" s="1634" t="s">
        <v>20240</v>
      </c>
      <c r="M1770" s="1635" t="s">
        <v>11800</v>
      </c>
      <c r="N1770" s="1636"/>
      <c r="O1770" s="1636"/>
      <c r="P1770" s="1636"/>
      <c r="Q1770" s="1678"/>
      <c r="R1770" s="1648"/>
      <c r="S1770" s="1650"/>
      <c r="T1770" s="1678"/>
      <c r="U1770" s="1648"/>
      <c r="V1770" s="1648"/>
      <c r="W1770" s="1648"/>
      <c r="X1770" s="1648"/>
      <c r="Y1770" s="1649"/>
      <c r="Z1770" s="1650"/>
      <c r="AA1770" s="1679" t="s">
        <v>20241</v>
      </c>
      <c r="AB1770" s="1680"/>
    </row>
    <row r="1771" ht="33.75" customHeight="1">
      <c r="A1771" s="1631" t="s">
        <v>87</v>
      </c>
      <c r="B1771" s="1795">
        <v>45511.0</v>
      </c>
      <c r="C1771" s="1185" t="s">
        <v>301</v>
      </c>
      <c r="D1771" s="1698" t="s">
        <v>20242</v>
      </c>
      <c r="E1771" s="1633"/>
      <c r="F1771" s="1633">
        <v>2369.0</v>
      </c>
      <c r="G1771" s="1633" t="s">
        <v>10646</v>
      </c>
      <c r="H1771" s="1633" t="s">
        <v>20223</v>
      </c>
      <c r="I1771" s="1633" t="s">
        <v>20243</v>
      </c>
      <c r="J1771" s="1633" t="s">
        <v>20244</v>
      </c>
      <c r="K1771" s="1633" t="s">
        <v>20245</v>
      </c>
      <c r="L1771" s="1634" t="s">
        <v>20246</v>
      </c>
      <c r="M1771" s="1635" t="s">
        <v>11800</v>
      </c>
      <c r="N1771" s="1636" t="s">
        <v>20247</v>
      </c>
      <c r="O1771" s="1636"/>
      <c r="P1771" s="1636"/>
      <c r="Q1771" s="1678"/>
      <c r="R1771" s="1648"/>
      <c r="S1771" s="1650"/>
      <c r="T1771" s="1678"/>
      <c r="U1771" s="1648"/>
      <c r="V1771" s="1648"/>
      <c r="W1771" s="1648"/>
      <c r="X1771" s="1648"/>
      <c r="Y1771" s="1649"/>
      <c r="Z1771" s="1650"/>
      <c r="AA1771" s="1679" t="s">
        <v>18429</v>
      </c>
      <c r="AB1771" s="1680"/>
    </row>
    <row r="1772" ht="33.75" customHeight="1">
      <c r="A1772" s="1340" t="s">
        <v>35</v>
      </c>
      <c r="B1772" s="1657"/>
      <c r="C1772" s="1185" t="s">
        <v>301</v>
      </c>
      <c r="D1772" s="1657"/>
      <c r="E1772" s="1657"/>
      <c r="F1772" s="1657">
        <v>2370.0</v>
      </c>
      <c r="G1772" s="1658" t="s">
        <v>10646</v>
      </c>
      <c r="H1772" s="1657" t="s">
        <v>20223</v>
      </c>
      <c r="I1772" s="1657" t="s">
        <v>20248</v>
      </c>
      <c r="J1772" s="1657" t="s">
        <v>20249</v>
      </c>
      <c r="K1772" s="1657" t="s">
        <v>20250</v>
      </c>
      <c r="L1772" s="1659" t="s">
        <v>20251</v>
      </c>
      <c r="M1772" s="1660" t="s">
        <v>11800</v>
      </c>
      <c r="N1772" s="1661" t="s">
        <v>20252</v>
      </c>
      <c r="O1772" s="1661"/>
      <c r="P1772" s="1662"/>
      <c r="Q1772" s="1674"/>
      <c r="R1772" s="1666"/>
      <c r="S1772" s="1668"/>
      <c r="T1772" s="1674"/>
      <c r="U1772" s="1666"/>
      <c r="V1772" s="1666"/>
      <c r="W1772" s="1666"/>
      <c r="X1772" s="1666"/>
      <c r="Y1772" s="1667"/>
      <c r="Z1772" s="1668"/>
      <c r="AA1772" s="1675"/>
      <c r="AB1772" s="1676"/>
    </row>
    <row r="1773" ht="33.75" customHeight="1">
      <c r="A1773" s="1631" t="s">
        <v>56</v>
      </c>
      <c r="B1773" s="1795">
        <v>45511.0</v>
      </c>
      <c r="C1773" s="1185" t="s">
        <v>301</v>
      </c>
      <c r="D1773" s="1846" t="s">
        <v>9568</v>
      </c>
      <c r="E1773" s="1633"/>
      <c r="F1773" s="1633">
        <v>2371.0</v>
      </c>
      <c r="G1773" s="1633" t="s">
        <v>10646</v>
      </c>
      <c r="H1773" s="1633" t="s">
        <v>20223</v>
      </c>
      <c r="I1773" s="1633" t="s">
        <v>20253</v>
      </c>
      <c r="J1773" s="1633" t="s">
        <v>6953</v>
      </c>
      <c r="K1773" s="1633" t="s">
        <v>20254</v>
      </c>
      <c r="L1773" s="1634" t="s">
        <v>20255</v>
      </c>
      <c r="M1773" s="1635" t="s">
        <v>11800</v>
      </c>
      <c r="N1773" s="1636" t="s">
        <v>20256</v>
      </c>
      <c r="O1773" s="1636"/>
      <c r="P1773" s="1636"/>
      <c r="Q1773" s="1678"/>
      <c r="R1773" s="1648"/>
      <c r="S1773" s="1650"/>
      <c r="T1773" s="1678"/>
      <c r="U1773" s="1648"/>
      <c r="V1773" s="1648"/>
      <c r="W1773" s="1648"/>
      <c r="X1773" s="1648"/>
      <c r="Y1773" s="1649"/>
      <c r="Z1773" s="1650"/>
      <c r="AA1773" s="1679"/>
      <c r="AB1773" s="1680"/>
    </row>
    <row r="1774" ht="33.75" customHeight="1">
      <c r="A1774" s="1631" t="s">
        <v>87</v>
      </c>
      <c r="B1774" s="1795">
        <v>45511.0</v>
      </c>
      <c r="C1774" s="1185" t="s">
        <v>301</v>
      </c>
      <c r="D1774" s="1698" t="s">
        <v>20257</v>
      </c>
      <c r="E1774" s="1633"/>
      <c r="F1774" s="1633">
        <v>2372.0</v>
      </c>
      <c r="G1774" s="1633" t="s">
        <v>10646</v>
      </c>
      <c r="H1774" s="1633" t="s">
        <v>20223</v>
      </c>
      <c r="I1774" s="1633" t="s">
        <v>20258</v>
      </c>
      <c r="J1774" s="1633" t="s">
        <v>20259</v>
      </c>
      <c r="K1774" s="1633" t="s">
        <v>20260</v>
      </c>
      <c r="L1774" s="1634" t="s">
        <v>20261</v>
      </c>
      <c r="M1774" s="1635" t="s">
        <v>11800</v>
      </c>
      <c r="N1774" s="1636" t="s">
        <v>20262</v>
      </c>
      <c r="O1774" s="1636"/>
      <c r="P1774" s="1636"/>
      <c r="Q1774" s="1678"/>
      <c r="R1774" s="1648"/>
      <c r="S1774" s="1650"/>
      <c r="T1774" s="1678"/>
      <c r="U1774" s="1648"/>
      <c r="V1774" s="1648"/>
      <c r="W1774" s="1648"/>
      <c r="X1774" s="1648"/>
      <c r="Y1774" s="1649"/>
      <c r="Z1774" s="1650"/>
      <c r="AA1774" s="1679"/>
      <c r="AB1774" s="1680"/>
    </row>
    <row r="1775" ht="33.75" customHeight="1">
      <c r="A1775" s="1340" t="s">
        <v>35</v>
      </c>
      <c r="B1775" s="1657"/>
      <c r="C1775" s="1185" t="s">
        <v>301</v>
      </c>
      <c r="D1775" s="1657"/>
      <c r="E1775" s="1657"/>
      <c r="F1775" s="1657">
        <v>2373.0</v>
      </c>
      <c r="G1775" s="1658" t="s">
        <v>10646</v>
      </c>
      <c r="H1775" s="1657" t="s">
        <v>20223</v>
      </c>
      <c r="I1775" s="1657" t="s">
        <v>20263</v>
      </c>
      <c r="J1775" s="1657" t="s">
        <v>20264</v>
      </c>
      <c r="K1775" s="1657" t="s">
        <v>20265</v>
      </c>
      <c r="L1775" s="1659" t="s">
        <v>20266</v>
      </c>
      <c r="M1775" s="1660" t="s">
        <v>11800</v>
      </c>
      <c r="N1775" s="1661" t="s">
        <v>20267</v>
      </c>
      <c r="O1775" s="1661"/>
      <c r="P1775" s="1662"/>
      <c r="Q1775" s="1674"/>
      <c r="R1775" s="1666"/>
      <c r="S1775" s="1668"/>
      <c r="T1775" s="1674"/>
      <c r="U1775" s="1666"/>
      <c r="V1775" s="1666"/>
      <c r="W1775" s="1666"/>
      <c r="X1775" s="1666"/>
      <c r="Y1775" s="1667"/>
      <c r="Z1775" s="1668"/>
      <c r="AA1775" s="1675"/>
      <c r="AB1775" s="1676"/>
    </row>
    <row r="1776" ht="33.75" customHeight="1">
      <c r="A1776" s="1725" t="s">
        <v>56</v>
      </c>
      <c r="B1776" s="1794"/>
      <c r="C1776" s="1801"/>
      <c r="D1776" s="1847"/>
      <c r="E1776" s="1657"/>
      <c r="F1776" s="1657">
        <v>2374.0</v>
      </c>
      <c r="G1776" s="1658" t="s">
        <v>10646</v>
      </c>
      <c r="H1776" s="1657" t="s">
        <v>20268</v>
      </c>
      <c r="I1776" s="1657" t="s">
        <v>20269</v>
      </c>
      <c r="J1776" s="1657" t="s">
        <v>20270</v>
      </c>
      <c r="K1776" s="1657" t="s">
        <v>20271</v>
      </c>
      <c r="L1776" s="1659" t="s">
        <v>20272</v>
      </c>
      <c r="M1776" s="1660" t="s">
        <v>11800</v>
      </c>
      <c r="N1776" s="1661"/>
      <c r="O1776" s="1661"/>
      <c r="P1776" s="1662"/>
      <c r="Q1776" s="1674"/>
      <c r="R1776" s="1666"/>
      <c r="S1776" s="1668"/>
      <c r="T1776" s="1674"/>
      <c r="U1776" s="1666"/>
      <c r="V1776" s="1666"/>
      <c r="W1776" s="1666"/>
      <c r="X1776" s="1666"/>
      <c r="Y1776" s="1667"/>
      <c r="Z1776" s="1668"/>
      <c r="AA1776" s="1675"/>
      <c r="AB1776" s="1676"/>
    </row>
    <row r="1777" ht="33.75" customHeight="1">
      <c r="A1777" s="1631" t="s">
        <v>87</v>
      </c>
      <c r="B1777" s="1795">
        <v>45511.0</v>
      </c>
      <c r="C1777" s="1185" t="s">
        <v>301</v>
      </c>
      <c r="D1777" s="1698" t="s">
        <v>5529</v>
      </c>
      <c r="E1777" s="1633"/>
      <c r="F1777" s="1633">
        <v>2375.0</v>
      </c>
      <c r="G1777" s="1633" t="s">
        <v>10646</v>
      </c>
      <c r="H1777" s="1633" t="s">
        <v>20268</v>
      </c>
      <c r="I1777" s="1633" t="s">
        <v>20273</v>
      </c>
      <c r="J1777" s="1633" t="s">
        <v>20274</v>
      </c>
      <c r="K1777" s="1633" t="s">
        <v>20275</v>
      </c>
      <c r="L1777" s="1634" t="s">
        <v>20276</v>
      </c>
      <c r="M1777" s="1635" t="s">
        <v>11800</v>
      </c>
      <c r="N1777" s="1636" t="s">
        <v>20277</v>
      </c>
      <c r="O1777" s="1636"/>
      <c r="P1777" s="1636"/>
      <c r="Q1777" s="1678"/>
      <c r="R1777" s="1648"/>
      <c r="S1777" s="1650"/>
      <c r="T1777" s="1678"/>
      <c r="U1777" s="1648"/>
      <c r="V1777" s="1648"/>
      <c r="W1777" s="1648"/>
      <c r="X1777" s="1648"/>
      <c r="Y1777" s="1649"/>
      <c r="Z1777" s="1650"/>
      <c r="AA1777" s="1679" t="s">
        <v>20278</v>
      </c>
      <c r="AB1777" s="1680"/>
    </row>
    <row r="1778" ht="33.75" customHeight="1">
      <c r="A1778" s="1340" t="s">
        <v>35</v>
      </c>
      <c r="B1778" s="1657"/>
      <c r="C1778" s="1185" t="s">
        <v>301</v>
      </c>
      <c r="D1778" s="1657"/>
      <c r="E1778" s="1657"/>
      <c r="F1778" s="1657">
        <v>2376.0</v>
      </c>
      <c r="G1778" s="1658" t="s">
        <v>10646</v>
      </c>
      <c r="H1778" s="1657" t="s">
        <v>20268</v>
      </c>
      <c r="I1778" s="1657" t="s">
        <v>20279</v>
      </c>
      <c r="J1778" s="1657" t="s">
        <v>20280</v>
      </c>
      <c r="K1778" s="1657">
        <v>8.99695595E8</v>
      </c>
      <c r="L1778" s="1659" t="s">
        <v>20281</v>
      </c>
      <c r="M1778" s="1660" t="s">
        <v>11800</v>
      </c>
      <c r="N1778" s="1661" t="s">
        <v>20282</v>
      </c>
      <c r="O1778" s="1661"/>
      <c r="P1778" s="1662"/>
      <c r="Q1778" s="1674"/>
      <c r="R1778" s="1666"/>
      <c r="S1778" s="1668"/>
      <c r="T1778" s="1674"/>
      <c r="U1778" s="1666"/>
      <c r="V1778" s="1666"/>
      <c r="W1778" s="1666"/>
      <c r="X1778" s="1666"/>
      <c r="Y1778" s="1667"/>
      <c r="Z1778" s="1668"/>
      <c r="AA1778" s="1675" t="s">
        <v>20283</v>
      </c>
      <c r="AB1778" s="1676"/>
    </row>
    <row r="1779" ht="33.75" customHeight="1">
      <c r="A1779" s="1631" t="s">
        <v>56</v>
      </c>
      <c r="B1779" s="1795">
        <v>45511.0</v>
      </c>
      <c r="C1779" s="1185" t="s">
        <v>301</v>
      </c>
      <c r="D1779" s="1846" t="s">
        <v>17779</v>
      </c>
      <c r="E1779" s="1633"/>
      <c r="F1779" s="1633">
        <v>2377.0</v>
      </c>
      <c r="G1779" s="1633" t="s">
        <v>10646</v>
      </c>
      <c r="H1779" s="1633" t="s">
        <v>20268</v>
      </c>
      <c r="I1779" s="1633" t="s">
        <v>20284</v>
      </c>
      <c r="J1779" s="1633" t="s">
        <v>20285</v>
      </c>
      <c r="K1779" s="1633" t="s">
        <v>20286</v>
      </c>
      <c r="L1779" s="1634" t="s">
        <v>20287</v>
      </c>
      <c r="M1779" s="1635" t="s">
        <v>11800</v>
      </c>
      <c r="N1779" s="1636" t="s">
        <v>20288</v>
      </c>
      <c r="O1779" s="1636"/>
      <c r="P1779" s="1636"/>
      <c r="Q1779" s="1678"/>
      <c r="R1779" s="1648"/>
      <c r="S1779" s="1650"/>
      <c r="T1779" s="1678"/>
      <c r="U1779" s="1648"/>
      <c r="V1779" s="1648"/>
      <c r="W1779" s="1648"/>
      <c r="X1779" s="1648"/>
      <c r="Y1779" s="1649"/>
      <c r="Z1779" s="1650"/>
      <c r="AA1779" s="1679"/>
      <c r="AB1779" s="1680"/>
    </row>
    <row r="1780" ht="33.75" customHeight="1">
      <c r="A1780" s="1631" t="s">
        <v>87</v>
      </c>
      <c r="B1780" s="1795">
        <v>45511.0</v>
      </c>
      <c r="C1780" s="1185" t="s">
        <v>301</v>
      </c>
      <c r="D1780" s="1846" t="s">
        <v>17779</v>
      </c>
      <c r="E1780" s="1633"/>
      <c r="F1780" s="1633">
        <v>2378.0</v>
      </c>
      <c r="G1780" s="1633" t="s">
        <v>10646</v>
      </c>
      <c r="H1780" s="1633" t="s">
        <v>20268</v>
      </c>
      <c r="I1780" s="1633" t="s">
        <v>20289</v>
      </c>
      <c r="J1780" s="1633" t="s">
        <v>20290</v>
      </c>
      <c r="K1780" s="1633" t="s">
        <v>20291</v>
      </c>
      <c r="L1780" s="1634" t="s">
        <v>20292</v>
      </c>
      <c r="M1780" s="1635" t="s">
        <v>11800</v>
      </c>
      <c r="N1780" s="1636" t="s">
        <v>20293</v>
      </c>
      <c r="O1780" s="1636"/>
      <c r="P1780" s="1636"/>
      <c r="Q1780" s="1678"/>
      <c r="R1780" s="1648"/>
      <c r="S1780" s="1650"/>
      <c r="T1780" s="1678"/>
      <c r="U1780" s="1648"/>
      <c r="V1780" s="1648"/>
      <c r="W1780" s="1648"/>
      <c r="X1780" s="1648"/>
      <c r="Y1780" s="1649"/>
      <c r="Z1780" s="1650"/>
      <c r="AA1780" s="1679"/>
      <c r="AB1780" s="1680"/>
    </row>
    <row r="1781" ht="33.75" customHeight="1">
      <c r="A1781" s="1340" t="s">
        <v>35</v>
      </c>
      <c r="B1781" s="1657"/>
      <c r="C1781" s="1185" t="s">
        <v>301</v>
      </c>
      <c r="D1781" s="1657"/>
      <c r="E1781" s="1657"/>
      <c r="F1781" s="1657">
        <v>2379.0</v>
      </c>
      <c r="G1781" s="1658" t="s">
        <v>10646</v>
      </c>
      <c r="H1781" s="1657" t="s">
        <v>20268</v>
      </c>
      <c r="I1781" s="1657" t="s">
        <v>20294</v>
      </c>
      <c r="J1781" s="1657" t="s">
        <v>20295</v>
      </c>
      <c r="K1781" s="1657" t="s">
        <v>20296</v>
      </c>
      <c r="L1781" s="1659" t="s">
        <v>20297</v>
      </c>
      <c r="M1781" s="1660" t="s">
        <v>11800</v>
      </c>
      <c r="N1781" s="1661" t="s">
        <v>20298</v>
      </c>
      <c r="O1781" s="1661"/>
      <c r="P1781" s="1662"/>
      <c r="Q1781" s="1674"/>
      <c r="R1781" s="1666"/>
      <c r="S1781" s="1668"/>
      <c r="T1781" s="1674"/>
      <c r="U1781" s="1666"/>
      <c r="V1781" s="1666"/>
      <c r="W1781" s="1666"/>
      <c r="X1781" s="1666"/>
      <c r="Y1781" s="1667"/>
      <c r="Z1781" s="1668"/>
      <c r="AA1781" s="1675"/>
      <c r="AB1781" s="1676"/>
    </row>
    <row r="1782" ht="33.75" customHeight="1">
      <c r="A1782" s="1631" t="s">
        <v>56</v>
      </c>
      <c r="B1782" s="1795">
        <v>45511.0</v>
      </c>
      <c r="C1782" s="1185" t="s">
        <v>301</v>
      </c>
      <c r="D1782" s="1846" t="s">
        <v>12568</v>
      </c>
      <c r="E1782" s="1633"/>
      <c r="F1782" s="1633">
        <v>2380.0</v>
      </c>
      <c r="G1782" s="1633" t="s">
        <v>10646</v>
      </c>
      <c r="H1782" s="1633" t="s">
        <v>20268</v>
      </c>
      <c r="I1782" s="1633" t="s">
        <v>20299</v>
      </c>
      <c r="J1782" s="1633" t="s">
        <v>20300</v>
      </c>
      <c r="K1782" s="1633" t="s">
        <v>20301</v>
      </c>
      <c r="L1782" s="1634" t="s">
        <v>20302</v>
      </c>
      <c r="M1782" s="1635" t="s">
        <v>11800</v>
      </c>
      <c r="N1782" s="1636" t="s">
        <v>20303</v>
      </c>
      <c r="O1782" s="1636"/>
      <c r="P1782" s="1636"/>
      <c r="Q1782" s="1678"/>
      <c r="R1782" s="1648"/>
      <c r="S1782" s="1650"/>
      <c r="T1782" s="1678"/>
      <c r="U1782" s="1648"/>
      <c r="V1782" s="1648"/>
      <c r="W1782" s="1648"/>
      <c r="X1782" s="1648"/>
      <c r="Y1782" s="1649"/>
      <c r="Z1782" s="1650"/>
      <c r="AA1782" s="1679"/>
      <c r="AB1782" s="1680"/>
    </row>
    <row r="1783" ht="33.75" customHeight="1">
      <c r="A1783" s="1725" t="s">
        <v>87</v>
      </c>
      <c r="B1783" s="1657"/>
      <c r="C1783" s="1185" t="s">
        <v>301</v>
      </c>
      <c r="D1783" s="1657"/>
      <c r="E1783" s="1657"/>
      <c r="F1783" s="1657">
        <v>2381.0</v>
      </c>
      <c r="G1783" s="1658" t="s">
        <v>10646</v>
      </c>
      <c r="H1783" s="1657" t="s">
        <v>20304</v>
      </c>
      <c r="I1783" s="1657" t="s">
        <v>20305</v>
      </c>
      <c r="J1783" s="1657" t="s">
        <v>16268</v>
      </c>
      <c r="K1783" s="1657" t="s">
        <v>20306</v>
      </c>
      <c r="L1783" s="1659" t="s">
        <v>20307</v>
      </c>
      <c r="M1783" s="1660" t="s">
        <v>11800</v>
      </c>
      <c r="N1783" s="1661" t="s">
        <v>20308</v>
      </c>
      <c r="O1783" s="1661"/>
      <c r="P1783" s="1662"/>
      <c r="Q1783" s="1674"/>
      <c r="R1783" s="1666"/>
      <c r="S1783" s="1668"/>
      <c r="T1783" s="1674"/>
      <c r="U1783" s="1666"/>
      <c r="V1783" s="1666"/>
      <c r="W1783" s="1666"/>
      <c r="X1783" s="1666"/>
      <c r="Y1783" s="1667"/>
      <c r="Z1783" s="1668"/>
      <c r="AA1783" s="1675"/>
      <c r="AB1783" s="1676"/>
    </row>
    <row r="1784" ht="33.75" customHeight="1">
      <c r="A1784" s="1340" t="s">
        <v>35</v>
      </c>
      <c r="B1784" s="1657"/>
      <c r="C1784" s="1185" t="s">
        <v>301</v>
      </c>
      <c r="D1784" s="1657"/>
      <c r="E1784" s="1657"/>
      <c r="F1784" s="1657">
        <v>2382.0</v>
      </c>
      <c r="G1784" s="1658" t="s">
        <v>10646</v>
      </c>
      <c r="H1784" s="1657" t="s">
        <v>20304</v>
      </c>
      <c r="I1784" s="1657" t="s">
        <v>20309</v>
      </c>
      <c r="J1784" s="1657" t="s">
        <v>20310</v>
      </c>
      <c r="K1784" s="1657" t="s">
        <v>20311</v>
      </c>
      <c r="L1784" s="1659" t="s">
        <v>20312</v>
      </c>
      <c r="M1784" s="1660" t="s">
        <v>11800</v>
      </c>
      <c r="N1784" s="1661" t="s">
        <v>20313</v>
      </c>
      <c r="O1784" s="1661"/>
      <c r="P1784" s="1662"/>
      <c r="Q1784" s="1674"/>
      <c r="R1784" s="1666"/>
      <c r="S1784" s="1668"/>
      <c r="T1784" s="1674"/>
      <c r="U1784" s="1666"/>
      <c r="V1784" s="1666"/>
      <c r="W1784" s="1666"/>
      <c r="X1784" s="1666"/>
      <c r="Y1784" s="1667"/>
      <c r="Z1784" s="1668"/>
      <c r="AA1784" s="1675" t="s">
        <v>20314</v>
      </c>
      <c r="AB1784" s="1676"/>
    </row>
    <row r="1785" ht="33.75" customHeight="1">
      <c r="A1785" s="1631" t="s">
        <v>56</v>
      </c>
      <c r="B1785" s="1795">
        <v>45511.0</v>
      </c>
      <c r="C1785" s="1185" t="s">
        <v>301</v>
      </c>
      <c r="D1785" s="1846" t="s">
        <v>5572</v>
      </c>
      <c r="E1785" s="1633"/>
      <c r="F1785" s="1633">
        <v>2383.0</v>
      </c>
      <c r="G1785" s="1633" t="s">
        <v>10646</v>
      </c>
      <c r="H1785" s="1633" t="s">
        <v>20304</v>
      </c>
      <c r="I1785" s="1633" t="s">
        <v>20315</v>
      </c>
      <c r="J1785" s="1633" t="s">
        <v>15012</v>
      </c>
      <c r="K1785" s="1633" t="s">
        <v>20316</v>
      </c>
      <c r="L1785" s="1634" t="s">
        <v>20317</v>
      </c>
      <c r="M1785" s="1635" t="s">
        <v>11800</v>
      </c>
      <c r="N1785" s="1636" t="s">
        <v>20318</v>
      </c>
      <c r="O1785" s="1636"/>
      <c r="P1785" s="1636"/>
      <c r="Q1785" s="1678"/>
      <c r="R1785" s="1648"/>
      <c r="S1785" s="1650"/>
      <c r="T1785" s="1678"/>
      <c r="U1785" s="1648"/>
      <c r="V1785" s="1648"/>
      <c r="W1785" s="1648"/>
      <c r="X1785" s="1648"/>
      <c r="Y1785" s="1649"/>
      <c r="Z1785" s="1650"/>
      <c r="AA1785" s="1679" t="s">
        <v>18357</v>
      </c>
      <c r="AB1785" s="1680"/>
    </row>
    <row r="1786" ht="33.75" customHeight="1">
      <c r="A1786" s="1702" t="s">
        <v>87</v>
      </c>
      <c r="B1786" s="1800">
        <v>45511.0</v>
      </c>
      <c r="C1786" s="1719" t="s">
        <v>301</v>
      </c>
      <c r="D1786" s="1721" t="s">
        <v>20319</v>
      </c>
      <c r="E1786" s="1704"/>
      <c r="F1786" s="1704">
        <v>2384.0</v>
      </c>
      <c r="G1786" s="1704" t="s">
        <v>10646</v>
      </c>
      <c r="H1786" s="1704" t="s">
        <v>20304</v>
      </c>
      <c r="I1786" s="1704" t="s">
        <v>20320</v>
      </c>
      <c r="J1786" s="1704" t="s">
        <v>20321</v>
      </c>
      <c r="K1786" s="1704" t="s">
        <v>20322</v>
      </c>
      <c r="L1786" s="1705" t="s">
        <v>20323</v>
      </c>
      <c r="M1786" s="1706" t="s">
        <v>11800</v>
      </c>
      <c r="N1786" s="1707" t="s">
        <v>16715</v>
      </c>
      <c r="O1786" s="1707"/>
      <c r="P1786" s="1707"/>
      <c r="Q1786" s="1708"/>
      <c r="R1786" s="1709"/>
      <c r="S1786" s="1710"/>
      <c r="T1786" s="1708"/>
      <c r="U1786" s="1709"/>
      <c r="V1786" s="1709"/>
      <c r="W1786" s="1709"/>
      <c r="X1786" s="1709"/>
      <c r="Y1786" s="1711"/>
      <c r="Z1786" s="1710"/>
      <c r="AA1786" s="1712"/>
      <c r="AB1786" s="1713"/>
    </row>
    <row r="1787" ht="33.75" customHeight="1">
      <c r="A1787" s="1340" t="s">
        <v>35</v>
      </c>
      <c r="B1787" s="1657"/>
      <c r="C1787" s="1185" t="s">
        <v>301</v>
      </c>
      <c r="D1787" s="1657"/>
      <c r="E1787" s="1657"/>
      <c r="F1787" s="1657">
        <v>2385.0</v>
      </c>
      <c r="G1787" s="1658" t="s">
        <v>10646</v>
      </c>
      <c r="H1787" s="1657" t="s">
        <v>20324</v>
      </c>
      <c r="I1787" s="1657" t="s">
        <v>20325</v>
      </c>
      <c r="J1787" s="1657" t="s">
        <v>11119</v>
      </c>
      <c r="K1787" s="1657" t="s">
        <v>20326</v>
      </c>
      <c r="L1787" s="1659" t="s">
        <v>20327</v>
      </c>
      <c r="M1787" s="1660" t="s">
        <v>11800</v>
      </c>
      <c r="N1787" s="1661"/>
      <c r="O1787" s="1661"/>
      <c r="P1787" s="1662"/>
      <c r="Q1787" s="1674"/>
      <c r="R1787" s="1666"/>
      <c r="S1787" s="1668"/>
      <c r="T1787" s="1674"/>
      <c r="U1787" s="1666"/>
      <c r="V1787" s="1666"/>
      <c r="W1787" s="1666"/>
      <c r="X1787" s="1666"/>
      <c r="Y1787" s="1667"/>
      <c r="Z1787" s="1668"/>
      <c r="AA1787" s="1675"/>
      <c r="AB1787" s="1676"/>
    </row>
    <row r="1788" ht="33.75" customHeight="1">
      <c r="A1788" s="1631" t="s">
        <v>56</v>
      </c>
      <c r="B1788" s="1795">
        <v>45511.0</v>
      </c>
      <c r="C1788" s="1185" t="s">
        <v>301</v>
      </c>
      <c r="D1788" s="1846" t="s">
        <v>3962</v>
      </c>
      <c r="E1788" s="1633"/>
      <c r="F1788" s="1633">
        <v>2386.0</v>
      </c>
      <c r="G1788" s="1633" t="s">
        <v>10646</v>
      </c>
      <c r="H1788" s="1633" t="s">
        <v>20324</v>
      </c>
      <c r="I1788" s="1633" t="s">
        <v>15557</v>
      </c>
      <c r="J1788" s="1633" t="s">
        <v>20328</v>
      </c>
      <c r="K1788" s="1633" t="s">
        <v>20329</v>
      </c>
      <c r="L1788" s="1634" t="s">
        <v>20330</v>
      </c>
      <c r="M1788" s="1635" t="s">
        <v>11800</v>
      </c>
      <c r="N1788" s="1636"/>
      <c r="O1788" s="1636"/>
      <c r="P1788" s="1636"/>
      <c r="Q1788" s="1678"/>
      <c r="R1788" s="1648"/>
      <c r="S1788" s="1650"/>
      <c r="T1788" s="1678"/>
      <c r="U1788" s="1648"/>
      <c r="V1788" s="1648"/>
      <c r="W1788" s="1648"/>
      <c r="X1788" s="1648"/>
      <c r="Y1788" s="1649"/>
      <c r="Z1788" s="1650"/>
      <c r="AA1788" s="1679"/>
      <c r="AB1788" s="1680"/>
    </row>
    <row r="1789" ht="33.75" customHeight="1">
      <c r="A1789" s="1631" t="s">
        <v>87</v>
      </c>
      <c r="B1789" s="1795">
        <v>45511.0</v>
      </c>
      <c r="C1789" s="1185" t="s">
        <v>301</v>
      </c>
      <c r="D1789" s="1846" t="s">
        <v>3962</v>
      </c>
      <c r="E1789" s="1633"/>
      <c r="F1789" s="1633">
        <v>2387.0</v>
      </c>
      <c r="G1789" s="1633" t="s">
        <v>10646</v>
      </c>
      <c r="H1789" s="1633" t="s">
        <v>20324</v>
      </c>
      <c r="I1789" s="1633" t="s">
        <v>20331</v>
      </c>
      <c r="J1789" s="1633" t="s">
        <v>20332</v>
      </c>
      <c r="K1789" s="1633" t="s">
        <v>20333</v>
      </c>
      <c r="L1789" s="1634" t="s">
        <v>20334</v>
      </c>
      <c r="M1789" s="1635" t="s">
        <v>11800</v>
      </c>
      <c r="N1789" s="1636"/>
      <c r="O1789" s="1636"/>
      <c r="P1789" s="1636"/>
      <c r="Q1789" s="1678"/>
      <c r="R1789" s="1648"/>
      <c r="S1789" s="1650"/>
      <c r="T1789" s="1678"/>
      <c r="U1789" s="1648"/>
      <c r="V1789" s="1648"/>
      <c r="W1789" s="1648"/>
      <c r="X1789" s="1648"/>
      <c r="Y1789" s="1649"/>
      <c r="Z1789" s="1650"/>
      <c r="AA1789" s="1679"/>
      <c r="AB1789" s="1680"/>
    </row>
    <row r="1790" ht="33.75" customHeight="1">
      <c r="A1790" s="1340" t="s">
        <v>35</v>
      </c>
      <c r="B1790" s="1657"/>
      <c r="C1790" s="1185" t="s">
        <v>301</v>
      </c>
      <c r="D1790" s="1657"/>
      <c r="E1790" s="1657"/>
      <c r="F1790" s="1657">
        <v>2388.0</v>
      </c>
      <c r="G1790" s="1658" t="s">
        <v>10646</v>
      </c>
      <c r="H1790" s="1657" t="s">
        <v>20324</v>
      </c>
      <c r="I1790" s="1657" t="s">
        <v>14297</v>
      </c>
      <c r="J1790" s="1657" t="s">
        <v>20335</v>
      </c>
      <c r="K1790" s="1657" t="s">
        <v>20336</v>
      </c>
      <c r="L1790" s="1659" t="s">
        <v>20337</v>
      </c>
      <c r="M1790" s="1660" t="s">
        <v>11800</v>
      </c>
      <c r="N1790" s="1661"/>
      <c r="O1790" s="1661"/>
      <c r="P1790" s="1662"/>
      <c r="Q1790" s="1674"/>
      <c r="R1790" s="1666"/>
      <c r="S1790" s="1668"/>
      <c r="T1790" s="1674"/>
      <c r="U1790" s="1666"/>
      <c r="V1790" s="1666"/>
      <c r="W1790" s="1666"/>
      <c r="X1790" s="1666"/>
      <c r="Y1790" s="1667"/>
      <c r="Z1790" s="1668"/>
      <c r="AA1790" s="1675"/>
      <c r="AB1790" s="1676"/>
    </row>
    <row r="1791" ht="33.75" customHeight="1">
      <c r="A1791" s="1631" t="s">
        <v>56</v>
      </c>
      <c r="B1791" s="1795">
        <v>45511.0</v>
      </c>
      <c r="C1791" s="1185" t="s">
        <v>301</v>
      </c>
      <c r="D1791" s="1846" t="s">
        <v>5572</v>
      </c>
      <c r="E1791" s="1633"/>
      <c r="F1791" s="1633">
        <v>2389.0</v>
      </c>
      <c r="G1791" s="1633" t="s">
        <v>10646</v>
      </c>
      <c r="H1791" s="1633" t="s">
        <v>20324</v>
      </c>
      <c r="I1791" s="1633" t="s">
        <v>20338</v>
      </c>
      <c r="J1791" s="1633" t="s">
        <v>20339</v>
      </c>
      <c r="K1791" s="1633" t="s">
        <v>20340</v>
      </c>
      <c r="L1791" s="1634" t="s">
        <v>20341</v>
      </c>
      <c r="M1791" s="1635" t="s">
        <v>11800</v>
      </c>
      <c r="N1791" s="1636" t="s">
        <v>20342</v>
      </c>
      <c r="O1791" s="1636"/>
      <c r="P1791" s="1636"/>
      <c r="Q1791" s="1678"/>
      <c r="R1791" s="1648"/>
      <c r="S1791" s="1650"/>
      <c r="T1791" s="1678"/>
      <c r="U1791" s="1648"/>
      <c r="V1791" s="1648"/>
      <c r="W1791" s="1648"/>
      <c r="X1791" s="1648"/>
      <c r="Y1791" s="1649"/>
      <c r="Z1791" s="1650"/>
      <c r="AA1791" s="1679" t="s">
        <v>20343</v>
      </c>
      <c r="AB1791" s="1680"/>
    </row>
    <row r="1792" ht="33.75" customHeight="1">
      <c r="A1792" s="1631" t="s">
        <v>87</v>
      </c>
      <c r="B1792" s="1795">
        <v>45511.0</v>
      </c>
      <c r="C1792" s="1185" t="s">
        <v>301</v>
      </c>
      <c r="D1792" s="1698" t="s">
        <v>9697</v>
      </c>
      <c r="E1792" s="1633"/>
      <c r="F1792" s="1633">
        <v>2390.0</v>
      </c>
      <c r="G1792" s="1633" t="s">
        <v>10646</v>
      </c>
      <c r="H1792" s="1633" t="s">
        <v>20324</v>
      </c>
      <c r="I1792" s="1633" t="s">
        <v>15806</v>
      </c>
      <c r="J1792" s="1633" t="s">
        <v>16004</v>
      </c>
      <c r="K1792" s="1633" t="s">
        <v>20344</v>
      </c>
      <c r="L1792" s="1634" t="s">
        <v>20345</v>
      </c>
      <c r="M1792" s="1635" t="s">
        <v>11800</v>
      </c>
      <c r="N1792" s="1636" t="s">
        <v>20346</v>
      </c>
      <c r="O1792" s="1636"/>
      <c r="P1792" s="1636"/>
      <c r="Q1792" s="1678"/>
      <c r="R1792" s="1648"/>
      <c r="S1792" s="1650"/>
      <c r="T1792" s="1678"/>
      <c r="U1792" s="1648"/>
      <c r="V1792" s="1648"/>
      <c r="W1792" s="1648"/>
      <c r="X1792" s="1648"/>
      <c r="Y1792" s="1649"/>
      <c r="Z1792" s="1650"/>
      <c r="AA1792" s="1679" t="s">
        <v>18357</v>
      </c>
      <c r="AB1792" s="1680"/>
    </row>
    <row r="1793" ht="33.75" customHeight="1">
      <c r="A1793" s="1340" t="s">
        <v>35</v>
      </c>
      <c r="B1793" s="1657"/>
      <c r="C1793" s="1185" t="s">
        <v>301</v>
      </c>
      <c r="D1793" s="1657"/>
      <c r="E1793" s="1657"/>
      <c r="F1793" s="1657">
        <v>2391.0</v>
      </c>
      <c r="G1793" s="1658" t="s">
        <v>10646</v>
      </c>
      <c r="H1793" s="1657" t="s">
        <v>20324</v>
      </c>
      <c r="I1793" s="1657" t="s">
        <v>20347</v>
      </c>
      <c r="J1793" s="1657" t="s">
        <v>20348</v>
      </c>
      <c r="K1793" s="1657" t="s">
        <v>20349</v>
      </c>
      <c r="L1793" s="1659" t="s">
        <v>20350</v>
      </c>
      <c r="M1793" s="1660" t="s">
        <v>11800</v>
      </c>
      <c r="N1793" s="1661" t="s">
        <v>20351</v>
      </c>
      <c r="O1793" s="1661"/>
      <c r="P1793" s="1662"/>
      <c r="Q1793" s="1674"/>
      <c r="R1793" s="1666"/>
      <c r="S1793" s="1668"/>
      <c r="T1793" s="1674"/>
      <c r="U1793" s="1666"/>
      <c r="V1793" s="1666"/>
      <c r="W1793" s="1666"/>
      <c r="X1793" s="1666"/>
      <c r="Y1793" s="1667"/>
      <c r="Z1793" s="1668"/>
      <c r="AA1793" s="1675"/>
      <c r="AB1793" s="1676"/>
    </row>
    <row r="1794" ht="33.75" customHeight="1">
      <c r="A1794" s="1631" t="s">
        <v>56</v>
      </c>
      <c r="B1794" s="1795">
        <v>45511.0</v>
      </c>
      <c r="C1794" s="1185" t="s">
        <v>301</v>
      </c>
      <c r="D1794" s="1846" t="s">
        <v>5529</v>
      </c>
      <c r="E1794" s="1633"/>
      <c r="F1794" s="1633">
        <v>2392.0</v>
      </c>
      <c r="G1794" s="1633" t="s">
        <v>10646</v>
      </c>
      <c r="H1794" s="1633" t="s">
        <v>20324</v>
      </c>
      <c r="I1794" s="1633" t="s">
        <v>20352</v>
      </c>
      <c r="J1794" s="1633" t="s">
        <v>20353</v>
      </c>
      <c r="K1794" s="1633" t="s">
        <v>20354</v>
      </c>
      <c r="L1794" s="1634" t="s">
        <v>20355</v>
      </c>
      <c r="M1794" s="1635" t="s">
        <v>11800</v>
      </c>
      <c r="N1794" s="1636" t="s">
        <v>20356</v>
      </c>
      <c r="O1794" s="1636"/>
      <c r="P1794" s="1636"/>
      <c r="Q1794" s="1678"/>
      <c r="R1794" s="1648"/>
      <c r="S1794" s="1650"/>
      <c r="T1794" s="1678"/>
      <c r="U1794" s="1648"/>
      <c r="V1794" s="1648"/>
      <c r="W1794" s="1648"/>
      <c r="X1794" s="1648"/>
      <c r="Y1794" s="1649"/>
      <c r="Z1794" s="1650"/>
      <c r="AA1794" s="1679"/>
      <c r="AB1794" s="1680"/>
    </row>
    <row r="1795" ht="33.75" customHeight="1">
      <c r="A1795" s="1725" t="s">
        <v>87</v>
      </c>
      <c r="B1795" s="1794">
        <v>45511.0</v>
      </c>
      <c r="C1795" s="1185" t="s">
        <v>301</v>
      </c>
      <c r="D1795" s="1656" t="s">
        <v>1371</v>
      </c>
      <c r="E1795" s="1657"/>
      <c r="F1795" s="1657">
        <v>2393.0</v>
      </c>
      <c r="G1795" s="1658" t="s">
        <v>10646</v>
      </c>
      <c r="H1795" s="1657" t="s">
        <v>20324</v>
      </c>
      <c r="I1795" s="1657" t="s">
        <v>20357</v>
      </c>
      <c r="J1795" s="1657" t="s">
        <v>20358</v>
      </c>
      <c r="K1795" s="1657" t="s">
        <v>20359</v>
      </c>
      <c r="L1795" s="1659" t="s">
        <v>20360</v>
      </c>
      <c r="M1795" s="1660" t="s">
        <v>11800</v>
      </c>
      <c r="N1795" s="1661" t="s">
        <v>20356</v>
      </c>
      <c r="O1795" s="1661"/>
      <c r="P1795" s="1662"/>
      <c r="Q1795" s="1674"/>
      <c r="R1795" s="1666"/>
      <c r="S1795" s="1668"/>
      <c r="T1795" s="1674"/>
      <c r="U1795" s="1666"/>
      <c r="V1795" s="1666"/>
      <c r="W1795" s="1666"/>
      <c r="X1795" s="1666"/>
      <c r="Y1795" s="1667"/>
      <c r="Z1795" s="1668"/>
      <c r="AA1795" s="1675"/>
      <c r="AB1795" s="1676"/>
    </row>
    <row r="1796" ht="33.75" customHeight="1">
      <c r="A1796" s="1340" t="s">
        <v>35</v>
      </c>
      <c r="B1796" s="1657"/>
      <c r="C1796" s="1185" t="s">
        <v>301</v>
      </c>
      <c r="D1796" s="1657"/>
      <c r="E1796" s="1657"/>
      <c r="F1796" s="1657">
        <v>2394.0</v>
      </c>
      <c r="G1796" s="1658" t="s">
        <v>10646</v>
      </c>
      <c r="H1796" s="1657" t="s">
        <v>20324</v>
      </c>
      <c r="I1796" s="1657" t="s">
        <v>20361</v>
      </c>
      <c r="J1796" s="1657" t="s">
        <v>20362</v>
      </c>
      <c r="K1796" s="1657" t="s">
        <v>20363</v>
      </c>
      <c r="L1796" s="1659" t="s">
        <v>20364</v>
      </c>
      <c r="M1796" s="1660" t="s">
        <v>11800</v>
      </c>
      <c r="N1796" s="1661" t="s">
        <v>20365</v>
      </c>
      <c r="O1796" s="1661"/>
      <c r="P1796" s="1662"/>
      <c r="Q1796" s="1674"/>
      <c r="R1796" s="1666"/>
      <c r="S1796" s="1668"/>
      <c r="T1796" s="1674"/>
      <c r="U1796" s="1666"/>
      <c r="V1796" s="1666"/>
      <c r="W1796" s="1666"/>
      <c r="X1796" s="1666"/>
      <c r="Y1796" s="1667"/>
      <c r="Z1796" s="1668"/>
      <c r="AA1796" s="1675"/>
      <c r="AB1796" s="1676"/>
    </row>
    <row r="1797" ht="33.75" customHeight="1">
      <c r="A1797" s="1725" t="s">
        <v>56</v>
      </c>
      <c r="B1797" s="1794">
        <v>45511.0</v>
      </c>
      <c r="C1797" s="1801" t="s">
        <v>6258</v>
      </c>
      <c r="D1797" s="1845" t="s">
        <v>1371</v>
      </c>
      <c r="E1797" s="1657"/>
      <c r="F1797" s="1657">
        <v>2395.0</v>
      </c>
      <c r="G1797" s="1658" t="s">
        <v>10646</v>
      </c>
      <c r="H1797" s="1657" t="s">
        <v>20324</v>
      </c>
      <c r="I1797" s="1657" t="s">
        <v>20366</v>
      </c>
      <c r="J1797" s="1657" t="s">
        <v>20367</v>
      </c>
      <c r="K1797" s="1657" t="s">
        <v>20368</v>
      </c>
      <c r="L1797" s="1659" t="s">
        <v>20369</v>
      </c>
      <c r="M1797" s="1660" t="s">
        <v>11800</v>
      </c>
      <c r="N1797" s="1661" t="s">
        <v>20370</v>
      </c>
      <c r="O1797" s="1661"/>
      <c r="P1797" s="1662"/>
      <c r="Q1797" s="1674"/>
      <c r="R1797" s="1666"/>
      <c r="S1797" s="1668"/>
      <c r="T1797" s="1674"/>
      <c r="U1797" s="1666"/>
      <c r="V1797" s="1666"/>
      <c r="W1797" s="1666"/>
      <c r="X1797" s="1666"/>
      <c r="Y1797" s="1667"/>
      <c r="Z1797" s="1668"/>
      <c r="AA1797" s="1675"/>
      <c r="AB1797" s="1676"/>
    </row>
    <row r="1798" ht="33.75" customHeight="1">
      <c r="A1798" s="1725" t="s">
        <v>87</v>
      </c>
      <c r="B1798" s="1794">
        <v>45511.0</v>
      </c>
      <c r="C1798" s="1185" t="s">
        <v>301</v>
      </c>
      <c r="D1798" s="1656" t="s">
        <v>20371</v>
      </c>
      <c r="E1798" s="1657"/>
      <c r="F1798" s="1657">
        <v>2396.0</v>
      </c>
      <c r="G1798" s="1658" t="s">
        <v>10646</v>
      </c>
      <c r="H1798" s="1657" t="s">
        <v>20324</v>
      </c>
      <c r="I1798" s="1657" t="s">
        <v>20372</v>
      </c>
      <c r="J1798" s="1657" t="s">
        <v>20373</v>
      </c>
      <c r="K1798" s="1657" t="s">
        <v>20374</v>
      </c>
      <c r="L1798" s="1659" t="s">
        <v>20375</v>
      </c>
      <c r="M1798" s="1660" t="s">
        <v>11800</v>
      </c>
      <c r="N1798" s="1661" t="s">
        <v>20376</v>
      </c>
      <c r="O1798" s="1661"/>
      <c r="P1798" s="1662"/>
      <c r="Q1798" s="1674"/>
      <c r="R1798" s="1666"/>
      <c r="S1798" s="1668"/>
      <c r="T1798" s="1674"/>
      <c r="U1798" s="1666"/>
      <c r="V1798" s="1666"/>
      <c r="W1798" s="1666"/>
      <c r="X1798" s="1666"/>
      <c r="Y1798" s="1667"/>
      <c r="Z1798" s="1668"/>
      <c r="AA1798" s="1675" t="s">
        <v>20377</v>
      </c>
      <c r="AB1798" s="1676"/>
    </row>
    <row r="1799" ht="33.75" customHeight="1">
      <c r="A1799" s="1340" t="s">
        <v>35</v>
      </c>
      <c r="B1799" s="1657"/>
      <c r="C1799" s="1185" t="s">
        <v>301</v>
      </c>
      <c r="D1799" s="1657"/>
      <c r="E1799" s="1657"/>
      <c r="F1799" s="1657">
        <v>2397.0</v>
      </c>
      <c r="G1799" s="1658" t="s">
        <v>10646</v>
      </c>
      <c r="H1799" s="1657" t="s">
        <v>20378</v>
      </c>
      <c r="I1799" s="1657" t="s">
        <v>20379</v>
      </c>
      <c r="J1799" s="1657" t="s">
        <v>20380</v>
      </c>
      <c r="K1799" s="1657" t="s">
        <v>20381</v>
      </c>
      <c r="L1799" s="1659" t="s">
        <v>20382</v>
      </c>
      <c r="M1799" s="1660" t="s">
        <v>11800</v>
      </c>
      <c r="N1799" s="1661" t="s">
        <v>20383</v>
      </c>
      <c r="O1799" s="1661"/>
      <c r="P1799" s="1662"/>
      <c r="Q1799" s="1674"/>
      <c r="R1799" s="1666"/>
      <c r="S1799" s="1668"/>
      <c r="T1799" s="1674"/>
      <c r="U1799" s="1666"/>
      <c r="V1799" s="1666"/>
      <c r="W1799" s="1666"/>
      <c r="X1799" s="1666"/>
      <c r="Y1799" s="1667"/>
      <c r="Z1799" s="1668"/>
      <c r="AA1799" s="1675"/>
      <c r="AB1799" s="1676"/>
    </row>
    <row r="1800" ht="33.75" customHeight="1">
      <c r="A1800" s="1743" t="s">
        <v>56</v>
      </c>
      <c r="B1800" s="1848">
        <v>45511.0</v>
      </c>
      <c r="C1800" s="1849" t="s">
        <v>6258</v>
      </c>
      <c r="D1800" s="1850" t="s">
        <v>20384</v>
      </c>
      <c r="E1800" s="1747"/>
      <c r="F1800" s="1747">
        <v>2398.0</v>
      </c>
      <c r="G1800" s="1747" t="s">
        <v>10646</v>
      </c>
      <c r="H1800" s="1747" t="s">
        <v>20378</v>
      </c>
      <c r="I1800" s="1747" t="s">
        <v>20385</v>
      </c>
      <c r="J1800" s="1747" t="s">
        <v>20386</v>
      </c>
      <c r="K1800" s="1747" t="s">
        <v>20387</v>
      </c>
      <c r="L1800" s="1792" t="s">
        <v>20388</v>
      </c>
      <c r="M1800" s="1749" t="s">
        <v>11800</v>
      </c>
      <c r="N1800" s="1750" t="s">
        <v>20389</v>
      </c>
      <c r="O1800" s="1750"/>
      <c r="P1800" s="1750"/>
      <c r="Q1800" s="1751"/>
      <c r="R1800" s="1752"/>
      <c r="S1800" s="1753"/>
      <c r="T1800" s="1751"/>
      <c r="U1800" s="1752"/>
      <c r="V1800" s="1752"/>
      <c r="W1800" s="1752"/>
      <c r="X1800" s="1752"/>
      <c r="Y1800" s="1754"/>
      <c r="Z1800" s="1753"/>
      <c r="AA1800" s="1755"/>
      <c r="AB1800" s="1756"/>
    </row>
    <row r="1801" ht="33.75" customHeight="1">
      <c r="A1801" s="1631" t="s">
        <v>87</v>
      </c>
      <c r="B1801" s="1795">
        <v>45511.0</v>
      </c>
      <c r="C1801" s="1185" t="s">
        <v>301</v>
      </c>
      <c r="D1801" s="1698" t="s">
        <v>5579</v>
      </c>
      <c r="E1801" s="1633"/>
      <c r="F1801" s="1633">
        <v>2399.0</v>
      </c>
      <c r="G1801" s="1633" t="s">
        <v>10646</v>
      </c>
      <c r="H1801" s="1633" t="s">
        <v>20378</v>
      </c>
      <c r="I1801" s="1633" t="s">
        <v>20390</v>
      </c>
      <c r="J1801" s="1633" t="s">
        <v>20391</v>
      </c>
      <c r="K1801" s="1633" t="s">
        <v>20392</v>
      </c>
      <c r="L1801" s="1634" t="s">
        <v>20393</v>
      </c>
      <c r="M1801" s="1635" t="s">
        <v>11800</v>
      </c>
      <c r="N1801" s="1636" t="s">
        <v>20394</v>
      </c>
      <c r="O1801" s="1636"/>
      <c r="P1801" s="1636"/>
      <c r="Q1801" s="1678"/>
      <c r="R1801" s="1648"/>
      <c r="S1801" s="1650"/>
      <c r="T1801" s="1678"/>
      <c r="U1801" s="1648"/>
      <c r="V1801" s="1648"/>
      <c r="W1801" s="1648"/>
      <c r="X1801" s="1648"/>
      <c r="Y1801" s="1649"/>
      <c r="Z1801" s="1650"/>
      <c r="AA1801" s="1679"/>
      <c r="AB1801" s="1680"/>
    </row>
    <row r="1802" ht="33.75" customHeight="1">
      <c r="A1802" s="1340" t="s">
        <v>35</v>
      </c>
      <c r="B1802" s="1657"/>
      <c r="C1802" s="1185" t="s">
        <v>301</v>
      </c>
      <c r="D1802" s="1657"/>
      <c r="E1802" s="1657"/>
      <c r="F1802" s="1657">
        <v>2400.0</v>
      </c>
      <c r="G1802" s="1658" t="s">
        <v>10646</v>
      </c>
      <c r="H1802" s="1657" t="s">
        <v>20395</v>
      </c>
      <c r="I1802" s="1657" t="s">
        <v>20396</v>
      </c>
      <c r="J1802" s="1657" t="s">
        <v>20397</v>
      </c>
      <c r="K1802" s="1657" t="s">
        <v>20398</v>
      </c>
      <c r="L1802" s="1659" t="s">
        <v>20399</v>
      </c>
      <c r="M1802" s="1660" t="s">
        <v>11800</v>
      </c>
      <c r="N1802" s="1661" t="s">
        <v>20400</v>
      </c>
      <c r="O1802" s="1661"/>
      <c r="P1802" s="1662"/>
      <c r="Q1802" s="1674"/>
      <c r="R1802" s="1666"/>
      <c r="S1802" s="1668"/>
      <c r="T1802" s="1674"/>
      <c r="U1802" s="1666"/>
      <c r="V1802" s="1666"/>
      <c r="W1802" s="1666"/>
      <c r="X1802" s="1666"/>
      <c r="Y1802" s="1667"/>
      <c r="Z1802" s="1668"/>
      <c r="AA1802" s="1675"/>
      <c r="AB1802" s="1676"/>
    </row>
    <row r="1803" ht="33.75" customHeight="1">
      <c r="A1803" s="1631" t="s">
        <v>56</v>
      </c>
      <c r="B1803" s="1795">
        <v>45511.0</v>
      </c>
      <c r="C1803" s="1185" t="s">
        <v>301</v>
      </c>
      <c r="D1803" s="1846" t="s">
        <v>5572</v>
      </c>
      <c r="E1803" s="1633"/>
      <c r="F1803" s="1633">
        <v>2401.0</v>
      </c>
      <c r="G1803" s="1633" t="s">
        <v>10646</v>
      </c>
      <c r="H1803" s="1633" t="s">
        <v>20395</v>
      </c>
      <c r="I1803" s="1633" t="s">
        <v>20401</v>
      </c>
      <c r="J1803" s="1633" t="s">
        <v>20402</v>
      </c>
      <c r="K1803" s="1633" t="s">
        <v>20403</v>
      </c>
      <c r="L1803" s="1634" t="s">
        <v>20404</v>
      </c>
      <c r="M1803" s="1635" t="s">
        <v>11800</v>
      </c>
      <c r="N1803" s="1636" t="s">
        <v>20405</v>
      </c>
      <c r="O1803" s="1636"/>
      <c r="P1803" s="1636"/>
      <c r="Q1803" s="1678"/>
      <c r="R1803" s="1648"/>
      <c r="S1803" s="1650"/>
      <c r="T1803" s="1678"/>
      <c r="U1803" s="1648"/>
      <c r="V1803" s="1648"/>
      <c r="W1803" s="1648"/>
      <c r="X1803" s="1648"/>
      <c r="Y1803" s="1649"/>
      <c r="Z1803" s="1650"/>
      <c r="AA1803" s="1679"/>
      <c r="AB1803" s="1680"/>
    </row>
    <row r="1804" ht="33.75" customHeight="1">
      <c r="A1804" s="1725" t="s">
        <v>87</v>
      </c>
      <c r="B1804" s="1794">
        <v>45511.0</v>
      </c>
      <c r="C1804" s="1185" t="s">
        <v>301</v>
      </c>
      <c r="D1804" s="1656" t="s">
        <v>2896</v>
      </c>
      <c r="E1804" s="1657"/>
      <c r="F1804" s="1657">
        <v>2402.0</v>
      </c>
      <c r="G1804" s="1658" t="s">
        <v>10646</v>
      </c>
      <c r="H1804" s="1657" t="s">
        <v>20406</v>
      </c>
      <c r="I1804" s="1657" t="s">
        <v>20407</v>
      </c>
      <c r="J1804" s="1657" t="s">
        <v>20408</v>
      </c>
      <c r="K1804" s="1657" t="s">
        <v>20409</v>
      </c>
      <c r="L1804" s="1659" t="s">
        <v>20410</v>
      </c>
      <c r="M1804" s="1660" t="s">
        <v>11800</v>
      </c>
      <c r="N1804" s="1661" t="s">
        <v>20411</v>
      </c>
      <c r="O1804" s="1661"/>
      <c r="P1804" s="1662"/>
      <c r="Q1804" s="1674"/>
      <c r="R1804" s="1666"/>
      <c r="S1804" s="1668"/>
      <c r="T1804" s="1674"/>
      <c r="U1804" s="1666"/>
      <c r="V1804" s="1666"/>
      <c r="W1804" s="1666"/>
      <c r="X1804" s="1666"/>
      <c r="Y1804" s="1667"/>
      <c r="Z1804" s="1668"/>
      <c r="AA1804" s="1675"/>
      <c r="AB1804" s="1676"/>
    </row>
    <row r="1805" ht="33.75" customHeight="1">
      <c r="A1805" s="1340" t="s">
        <v>35</v>
      </c>
      <c r="B1805" s="1657"/>
      <c r="C1805" s="1185" t="s">
        <v>301</v>
      </c>
      <c r="D1805" s="1657"/>
      <c r="E1805" s="1657"/>
      <c r="F1805" s="1657">
        <v>2403.0</v>
      </c>
      <c r="G1805" s="1658" t="s">
        <v>10646</v>
      </c>
      <c r="H1805" s="1657" t="s">
        <v>20412</v>
      </c>
      <c r="I1805" s="1657" t="s">
        <v>20413</v>
      </c>
      <c r="J1805" s="1657" t="s">
        <v>20414</v>
      </c>
      <c r="K1805" s="1657" t="s">
        <v>20415</v>
      </c>
      <c r="L1805" s="1659" t="s">
        <v>20416</v>
      </c>
      <c r="M1805" s="1660" t="s">
        <v>11800</v>
      </c>
      <c r="N1805" s="1661" t="s">
        <v>20417</v>
      </c>
      <c r="O1805" s="1661"/>
      <c r="P1805" s="1662"/>
      <c r="Q1805" s="1674"/>
      <c r="R1805" s="1666"/>
      <c r="S1805" s="1668"/>
      <c r="T1805" s="1674"/>
      <c r="U1805" s="1666"/>
      <c r="V1805" s="1666"/>
      <c r="W1805" s="1666"/>
      <c r="X1805" s="1666"/>
      <c r="Y1805" s="1667"/>
      <c r="Z1805" s="1668"/>
      <c r="AA1805" s="1675" t="s">
        <v>18891</v>
      </c>
      <c r="AB1805" s="1676"/>
    </row>
    <row r="1806" ht="33.75" customHeight="1">
      <c r="A1806" s="1631" t="s">
        <v>56</v>
      </c>
      <c r="B1806" s="1795">
        <v>45511.0</v>
      </c>
      <c r="C1806" s="1185" t="s">
        <v>301</v>
      </c>
      <c r="D1806" s="1846" t="s">
        <v>5529</v>
      </c>
      <c r="E1806" s="1633"/>
      <c r="F1806" s="1633">
        <v>2404.0</v>
      </c>
      <c r="G1806" s="1633" t="s">
        <v>10646</v>
      </c>
      <c r="H1806" s="1633" t="s">
        <v>20418</v>
      </c>
      <c r="I1806" s="1633" t="s">
        <v>20419</v>
      </c>
      <c r="J1806" s="1633" t="s">
        <v>20420</v>
      </c>
      <c r="K1806" s="1633" t="s">
        <v>20421</v>
      </c>
      <c r="L1806" s="1634" t="s">
        <v>20422</v>
      </c>
      <c r="M1806" s="1635" t="s">
        <v>11800</v>
      </c>
      <c r="N1806" s="1636" t="s">
        <v>20423</v>
      </c>
      <c r="O1806" s="1636"/>
      <c r="P1806" s="1636"/>
      <c r="Q1806" s="1678"/>
      <c r="R1806" s="1648"/>
      <c r="S1806" s="1650"/>
      <c r="T1806" s="1678"/>
      <c r="U1806" s="1648"/>
      <c r="V1806" s="1648"/>
      <c r="W1806" s="1648"/>
      <c r="X1806" s="1648"/>
      <c r="Y1806" s="1649"/>
      <c r="Z1806" s="1650"/>
      <c r="AA1806" s="1679" t="s">
        <v>18357</v>
      </c>
      <c r="AB1806" s="1680"/>
    </row>
    <row r="1807" ht="33.75" customHeight="1">
      <c r="A1807" s="1725" t="s">
        <v>87</v>
      </c>
      <c r="B1807" s="1657"/>
      <c r="C1807" s="1185" t="s">
        <v>301</v>
      </c>
      <c r="D1807" s="1657"/>
      <c r="E1807" s="1657"/>
      <c r="F1807" s="1657">
        <v>2405.0</v>
      </c>
      <c r="G1807" s="1658" t="s">
        <v>10646</v>
      </c>
      <c r="H1807" s="1657" t="s">
        <v>20424</v>
      </c>
      <c r="I1807" s="1657" t="s">
        <v>20425</v>
      </c>
      <c r="J1807" s="1657" t="s">
        <v>20426</v>
      </c>
      <c r="K1807" s="1657" t="s">
        <v>20427</v>
      </c>
      <c r="L1807" s="1659" t="s">
        <v>20428</v>
      </c>
      <c r="M1807" s="1660" t="s">
        <v>11800</v>
      </c>
      <c r="N1807" s="1661"/>
      <c r="O1807" s="1661"/>
      <c r="P1807" s="1662"/>
      <c r="Q1807" s="1674"/>
      <c r="R1807" s="1666"/>
      <c r="S1807" s="1668"/>
      <c r="T1807" s="1674"/>
      <c r="U1807" s="1666"/>
      <c r="V1807" s="1666"/>
      <c r="W1807" s="1666"/>
      <c r="X1807" s="1666"/>
      <c r="Y1807" s="1667"/>
      <c r="Z1807" s="1668"/>
      <c r="AA1807" s="1675"/>
      <c r="AB1807" s="1676"/>
    </row>
    <row r="1808" ht="33.75" customHeight="1">
      <c r="A1808" s="1340" t="s">
        <v>35</v>
      </c>
      <c r="B1808" s="1657"/>
      <c r="C1808" s="1185" t="s">
        <v>301</v>
      </c>
      <c r="D1808" s="1657"/>
      <c r="E1808" s="1657"/>
      <c r="F1808" s="1657">
        <v>2406.0</v>
      </c>
      <c r="G1808" s="1658" t="s">
        <v>10646</v>
      </c>
      <c r="H1808" s="1657" t="s">
        <v>20429</v>
      </c>
      <c r="I1808" s="1657" t="s">
        <v>20430</v>
      </c>
      <c r="J1808" s="1657" t="s">
        <v>20431</v>
      </c>
      <c r="K1808" s="1657" t="s">
        <v>20432</v>
      </c>
      <c r="L1808" s="1659" t="s">
        <v>20433</v>
      </c>
      <c r="M1808" s="1660" t="s">
        <v>11800</v>
      </c>
      <c r="N1808" s="1661" t="s">
        <v>20434</v>
      </c>
      <c r="O1808" s="1661"/>
      <c r="P1808" s="1662"/>
      <c r="Q1808" s="1674"/>
      <c r="R1808" s="1666"/>
      <c r="S1808" s="1668"/>
      <c r="T1808" s="1674"/>
      <c r="U1808" s="1666"/>
      <c r="V1808" s="1666"/>
      <c r="W1808" s="1666"/>
      <c r="X1808" s="1666"/>
      <c r="Y1808" s="1667"/>
      <c r="Z1808" s="1668"/>
      <c r="AA1808" s="1675"/>
      <c r="AB1808" s="1676"/>
    </row>
    <row r="1809" ht="33.75" customHeight="1">
      <c r="A1809" s="1631" t="s">
        <v>56</v>
      </c>
      <c r="B1809" s="1698" t="s">
        <v>20435</v>
      </c>
      <c r="C1809" s="1185" t="s">
        <v>301</v>
      </c>
      <c r="D1809" s="1846" t="s">
        <v>5529</v>
      </c>
      <c r="E1809" s="1633"/>
      <c r="F1809" s="1633">
        <v>2407.0</v>
      </c>
      <c r="G1809" s="1633" t="s">
        <v>10646</v>
      </c>
      <c r="H1809" s="1633" t="s">
        <v>20436</v>
      </c>
      <c r="I1809" s="1633" t="s">
        <v>20437</v>
      </c>
      <c r="J1809" s="1633" t="s">
        <v>20438</v>
      </c>
      <c r="K1809" s="1633" t="s">
        <v>20439</v>
      </c>
      <c r="L1809" s="1634" t="s">
        <v>20440</v>
      </c>
      <c r="M1809" s="1635" t="s">
        <v>11800</v>
      </c>
      <c r="N1809" s="1636" t="s">
        <v>20441</v>
      </c>
      <c r="O1809" s="1636"/>
      <c r="P1809" s="1636"/>
      <c r="Q1809" s="1678"/>
      <c r="R1809" s="1648"/>
      <c r="S1809" s="1650"/>
      <c r="T1809" s="1678"/>
      <c r="U1809" s="1648"/>
      <c r="V1809" s="1648"/>
      <c r="W1809" s="1648"/>
      <c r="X1809" s="1648"/>
      <c r="Y1809" s="1649"/>
      <c r="Z1809" s="1650"/>
      <c r="AA1809" s="1679"/>
      <c r="AB1809" s="1680"/>
    </row>
    <row r="1810" ht="33.75" customHeight="1">
      <c r="A1810" s="1725" t="s">
        <v>87</v>
      </c>
      <c r="B1810" s="1657"/>
      <c r="C1810" s="1185" t="s">
        <v>301</v>
      </c>
      <c r="D1810" s="1657"/>
      <c r="E1810" s="1657"/>
      <c r="F1810" s="1657">
        <v>2408.0</v>
      </c>
      <c r="G1810" s="1658" t="s">
        <v>10646</v>
      </c>
      <c r="H1810" s="1657" t="s">
        <v>20442</v>
      </c>
      <c r="I1810" s="1657" t="s">
        <v>20443</v>
      </c>
      <c r="J1810" s="1657" t="s">
        <v>20444</v>
      </c>
      <c r="K1810" s="1657" t="s">
        <v>20445</v>
      </c>
      <c r="L1810" s="1659" t="s">
        <v>20446</v>
      </c>
      <c r="M1810" s="1660" t="s">
        <v>11800</v>
      </c>
      <c r="N1810" s="1661" t="s">
        <v>20447</v>
      </c>
      <c r="O1810" s="1661"/>
      <c r="P1810" s="1662"/>
      <c r="Q1810" s="1674"/>
      <c r="R1810" s="1666"/>
      <c r="S1810" s="1668"/>
      <c r="T1810" s="1674"/>
      <c r="U1810" s="1666"/>
      <c r="V1810" s="1666"/>
      <c r="W1810" s="1666"/>
      <c r="X1810" s="1666"/>
      <c r="Y1810" s="1667"/>
      <c r="Z1810" s="1668"/>
      <c r="AA1810" s="1675"/>
      <c r="AB1810" s="1676"/>
    </row>
    <row r="1811" ht="33.75" customHeight="1">
      <c r="A1811" s="1340" t="s">
        <v>35</v>
      </c>
      <c r="B1811" s="1657"/>
      <c r="C1811" s="1185" t="s">
        <v>301</v>
      </c>
      <c r="D1811" s="1657"/>
      <c r="E1811" s="1657"/>
      <c r="F1811" s="1657">
        <v>2409.0</v>
      </c>
      <c r="G1811" s="1658" t="s">
        <v>10646</v>
      </c>
      <c r="H1811" s="1657" t="s">
        <v>20448</v>
      </c>
      <c r="I1811" s="1657" t="s">
        <v>20449</v>
      </c>
      <c r="J1811" s="1657" t="s">
        <v>15882</v>
      </c>
      <c r="K1811" s="1657" t="s">
        <v>20450</v>
      </c>
      <c r="L1811" s="1659" t="s">
        <v>20451</v>
      </c>
      <c r="M1811" s="1660" t="s">
        <v>11800</v>
      </c>
      <c r="N1811" s="1661" t="s">
        <v>20452</v>
      </c>
      <c r="O1811" s="1661"/>
      <c r="P1811" s="1662"/>
      <c r="Q1811" s="1674"/>
      <c r="R1811" s="1666"/>
      <c r="S1811" s="1668"/>
      <c r="T1811" s="1674"/>
      <c r="U1811" s="1666"/>
      <c r="V1811" s="1666"/>
      <c r="W1811" s="1666"/>
      <c r="X1811" s="1666"/>
      <c r="Y1811" s="1667"/>
      <c r="Z1811" s="1668"/>
      <c r="AA1811" s="1675"/>
      <c r="AB1811" s="1676"/>
    </row>
    <row r="1812" ht="33.75" customHeight="1">
      <c r="A1812" s="1725" t="s">
        <v>56</v>
      </c>
      <c r="B1812" s="1657"/>
      <c r="C1812" s="1801"/>
      <c r="D1812" s="1847"/>
      <c r="E1812" s="1657"/>
      <c r="F1812" s="1657">
        <v>2410.0</v>
      </c>
      <c r="G1812" s="1658" t="s">
        <v>10646</v>
      </c>
      <c r="H1812" s="1657" t="s">
        <v>20448</v>
      </c>
      <c r="I1812" s="1657" t="s">
        <v>20453</v>
      </c>
      <c r="J1812" s="1657" t="s">
        <v>12889</v>
      </c>
      <c r="K1812" s="1657" t="s">
        <v>20454</v>
      </c>
      <c r="L1812" s="1659" t="s">
        <v>20455</v>
      </c>
      <c r="M1812" s="1660" t="s">
        <v>11800</v>
      </c>
      <c r="N1812" s="1661" t="s">
        <v>20456</v>
      </c>
      <c r="O1812" s="1661"/>
      <c r="P1812" s="1662"/>
      <c r="Q1812" s="1674"/>
      <c r="R1812" s="1666"/>
      <c r="S1812" s="1668"/>
      <c r="T1812" s="1674"/>
      <c r="U1812" s="1666"/>
      <c r="V1812" s="1666"/>
      <c r="W1812" s="1666"/>
      <c r="X1812" s="1666"/>
      <c r="Y1812" s="1667"/>
      <c r="Z1812" s="1668"/>
      <c r="AA1812" s="1675" t="s">
        <v>20457</v>
      </c>
      <c r="AB1812" s="1676"/>
    </row>
    <row r="1813" ht="33.75" customHeight="1">
      <c r="A1813" s="1725" t="s">
        <v>87</v>
      </c>
      <c r="B1813" s="1657"/>
      <c r="C1813" s="1185" t="s">
        <v>301</v>
      </c>
      <c r="D1813" s="1657"/>
      <c r="E1813" s="1657"/>
      <c r="F1813" s="1657">
        <v>2411.0</v>
      </c>
      <c r="G1813" s="1658" t="s">
        <v>10646</v>
      </c>
      <c r="H1813" s="1657" t="s">
        <v>20458</v>
      </c>
      <c r="I1813" s="1657" t="s">
        <v>20459</v>
      </c>
      <c r="J1813" s="1657" t="s">
        <v>20460</v>
      </c>
      <c r="K1813" s="1657" t="s">
        <v>20461</v>
      </c>
      <c r="L1813" s="1659" t="s">
        <v>20462</v>
      </c>
      <c r="M1813" s="1660" t="s">
        <v>11800</v>
      </c>
      <c r="N1813" s="1661" t="s">
        <v>20463</v>
      </c>
      <c r="O1813" s="1661"/>
      <c r="P1813" s="1662"/>
      <c r="Q1813" s="1674"/>
      <c r="R1813" s="1666"/>
      <c r="S1813" s="1668"/>
      <c r="T1813" s="1674"/>
      <c r="U1813" s="1666"/>
      <c r="V1813" s="1666"/>
      <c r="W1813" s="1666"/>
      <c r="X1813" s="1666"/>
      <c r="Y1813" s="1667"/>
      <c r="Z1813" s="1668"/>
      <c r="AA1813" s="1675" t="s">
        <v>20464</v>
      </c>
      <c r="AB1813" s="1676"/>
    </row>
    <row r="1814" ht="33.75" customHeight="1">
      <c r="A1814" s="1340" t="s">
        <v>35</v>
      </c>
      <c r="B1814" s="1657"/>
      <c r="C1814" s="1185" t="s">
        <v>301</v>
      </c>
      <c r="D1814" s="1657"/>
      <c r="E1814" s="1657"/>
      <c r="F1814" s="1657">
        <v>2412.0</v>
      </c>
      <c r="G1814" s="1658" t="s">
        <v>10646</v>
      </c>
      <c r="H1814" s="1657" t="s">
        <v>20465</v>
      </c>
      <c r="I1814" s="1657" t="s">
        <v>20466</v>
      </c>
      <c r="J1814" s="1657" t="s">
        <v>20467</v>
      </c>
      <c r="K1814" s="1657" t="s">
        <v>20468</v>
      </c>
      <c r="L1814" s="1659" t="s">
        <v>20469</v>
      </c>
      <c r="M1814" s="1660" t="s">
        <v>11800</v>
      </c>
      <c r="N1814" s="1661" t="s">
        <v>19050</v>
      </c>
      <c r="O1814" s="1661"/>
      <c r="P1814" s="1662"/>
      <c r="Q1814" s="1674"/>
      <c r="R1814" s="1666"/>
      <c r="S1814" s="1668"/>
      <c r="T1814" s="1674"/>
      <c r="U1814" s="1666"/>
      <c r="V1814" s="1666"/>
      <c r="W1814" s="1666"/>
      <c r="X1814" s="1666"/>
      <c r="Y1814" s="1667"/>
      <c r="Z1814" s="1668"/>
      <c r="AA1814" s="1675"/>
      <c r="AB1814" s="1676"/>
    </row>
    <row r="1815" ht="33.75" customHeight="1">
      <c r="A1815" s="1725" t="s">
        <v>56</v>
      </c>
      <c r="B1815" s="1657"/>
      <c r="C1815" s="1801"/>
      <c r="D1815" s="1847"/>
      <c r="E1815" s="1657"/>
      <c r="F1815" s="1657">
        <v>2413.0</v>
      </c>
      <c r="G1815" s="1658" t="s">
        <v>10646</v>
      </c>
      <c r="H1815" s="1657" t="s">
        <v>20470</v>
      </c>
      <c r="I1815" s="1657" t="s">
        <v>20471</v>
      </c>
      <c r="J1815" s="1657" t="s">
        <v>20472</v>
      </c>
      <c r="K1815" s="1657" t="s">
        <v>20473</v>
      </c>
      <c r="L1815" s="1659" t="s">
        <v>20474</v>
      </c>
      <c r="M1815" s="1660" t="s">
        <v>11800</v>
      </c>
      <c r="N1815" s="1661" t="s">
        <v>20475</v>
      </c>
      <c r="O1815" s="1661"/>
      <c r="P1815" s="1662"/>
      <c r="Q1815" s="1674"/>
      <c r="R1815" s="1666"/>
      <c r="S1815" s="1668"/>
      <c r="T1815" s="1674"/>
      <c r="U1815" s="1666"/>
      <c r="V1815" s="1666"/>
      <c r="W1815" s="1666"/>
      <c r="X1815" s="1666"/>
      <c r="Y1815" s="1667"/>
      <c r="Z1815" s="1668"/>
      <c r="AA1815" s="1675"/>
      <c r="AB1815" s="1676"/>
    </row>
    <row r="1816" ht="33.75" customHeight="1">
      <c r="A1816" s="1725" t="s">
        <v>87</v>
      </c>
      <c r="B1816" s="1657"/>
      <c r="C1816" s="1185" t="s">
        <v>301</v>
      </c>
      <c r="D1816" s="1657"/>
      <c r="E1816" s="1657"/>
      <c r="F1816" s="1657">
        <v>2414.0</v>
      </c>
      <c r="G1816" s="1658" t="s">
        <v>10646</v>
      </c>
      <c r="H1816" s="1657" t="s">
        <v>20470</v>
      </c>
      <c r="I1816" s="1657" t="s">
        <v>20476</v>
      </c>
      <c r="J1816" s="1657" t="s">
        <v>20477</v>
      </c>
      <c r="K1816" s="1657" t="s">
        <v>20478</v>
      </c>
      <c r="L1816" s="1659" t="s">
        <v>20479</v>
      </c>
      <c r="M1816" s="1660" t="s">
        <v>11800</v>
      </c>
      <c r="N1816" s="1661" t="s">
        <v>20480</v>
      </c>
      <c r="O1816" s="1661"/>
      <c r="P1816" s="1662"/>
      <c r="Q1816" s="1674"/>
      <c r="R1816" s="1666"/>
      <c r="S1816" s="1668"/>
      <c r="T1816" s="1674"/>
      <c r="U1816" s="1666"/>
      <c r="V1816" s="1666"/>
      <c r="W1816" s="1666"/>
      <c r="X1816" s="1666"/>
      <c r="Y1816" s="1667"/>
      <c r="Z1816" s="1668"/>
      <c r="AA1816" s="1675"/>
      <c r="AB1816" s="1676"/>
    </row>
    <row r="1817" ht="33.75" customHeight="1">
      <c r="A1817" s="1340" t="s">
        <v>35</v>
      </c>
      <c r="B1817" s="1657"/>
      <c r="C1817" s="1185" t="s">
        <v>301</v>
      </c>
      <c r="D1817" s="1657"/>
      <c r="E1817" s="1657"/>
      <c r="F1817" s="1657">
        <v>2415.0</v>
      </c>
      <c r="G1817" s="1658" t="s">
        <v>10646</v>
      </c>
      <c r="H1817" s="1657" t="s">
        <v>20470</v>
      </c>
      <c r="I1817" s="1657" t="s">
        <v>20481</v>
      </c>
      <c r="J1817" s="1657" t="s">
        <v>20482</v>
      </c>
      <c r="K1817" s="1657" t="s">
        <v>20483</v>
      </c>
      <c r="L1817" s="1659" t="s">
        <v>20484</v>
      </c>
      <c r="M1817" s="1660" t="s">
        <v>11800</v>
      </c>
      <c r="N1817" s="1661" t="s">
        <v>20485</v>
      </c>
      <c r="O1817" s="1661"/>
      <c r="P1817" s="1662"/>
      <c r="Q1817" s="1674"/>
      <c r="R1817" s="1666"/>
      <c r="S1817" s="1668"/>
      <c r="T1817" s="1674"/>
      <c r="U1817" s="1666"/>
      <c r="V1817" s="1666"/>
      <c r="W1817" s="1666"/>
      <c r="X1817" s="1666"/>
      <c r="Y1817" s="1667"/>
      <c r="Z1817" s="1668"/>
      <c r="AA1817" s="1675"/>
      <c r="AB1817" s="1676"/>
    </row>
    <row r="1818" ht="33.75" customHeight="1">
      <c r="A1818" s="1631" t="s">
        <v>56</v>
      </c>
      <c r="B1818" s="1795">
        <v>45511.0</v>
      </c>
      <c r="C1818" s="1185" t="s">
        <v>301</v>
      </c>
      <c r="D1818" s="1846" t="s">
        <v>1623</v>
      </c>
      <c r="E1818" s="1633"/>
      <c r="F1818" s="1633">
        <v>2416.0</v>
      </c>
      <c r="G1818" s="1633" t="s">
        <v>10646</v>
      </c>
      <c r="H1818" s="1633" t="s">
        <v>20486</v>
      </c>
      <c r="I1818" s="1633" t="s">
        <v>20487</v>
      </c>
      <c r="J1818" s="1633" t="s">
        <v>20488</v>
      </c>
      <c r="K1818" s="1633" t="s">
        <v>20489</v>
      </c>
      <c r="L1818" s="1634" t="s">
        <v>20490</v>
      </c>
      <c r="M1818" s="1635" t="s">
        <v>11800</v>
      </c>
      <c r="N1818" s="1636" t="s">
        <v>20491</v>
      </c>
      <c r="O1818" s="1636"/>
      <c r="P1818" s="1636"/>
      <c r="Q1818" s="1678"/>
      <c r="R1818" s="1648"/>
      <c r="S1818" s="1650"/>
      <c r="T1818" s="1678"/>
      <c r="U1818" s="1648"/>
      <c r="V1818" s="1648"/>
      <c r="W1818" s="1648"/>
      <c r="X1818" s="1648"/>
      <c r="Y1818" s="1649"/>
      <c r="Z1818" s="1650"/>
      <c r="AA1818" s="1679"/>
      <c r="AB1818" s="1680"/>
    </row>
    <row r="1819" ht="33.75" customHeight="1">
      <c r="A1819" s="1631" t="s">
        <v>87</v>
      </c>
      <c r="B1819" s="1795">
        <v>45511.0</v>
      </c>
      <c r="C1819" s="1185" t="s">
        <v>301</v>
      </c>
      <c r="D1819" s="1698" t="s">
        <v>5529</v>
      </c>
      <c r="E1819" s="1633"/>
      <c r="F1819" s="1633">
        <v>2417.0</v>
      </c>
      <c r="G1819" s="1633" t="s">
        <v>10646</v>
      </c>
      <c r="H1819" s="1633" t="s">
        <v>20486</v>
      </c>
      <c r="I1819" s="1633" t="s">
        <v>14581</v>
      </c>
      <c r="J1819" s="1633" t="s">
        <v>20492</v>
      </c>
      <c r="K1819" s="1633" t="s">
        <v>20493</v>
      </c>
      <c r="L1819" s="1634" t="s">
        <v>20494</v>
      </c>
      <c r="M1819" s="1635" t="s">
        <v>11800</v>
      </c>
      <c r="N1819" s="1636" t="s">
        <v>20495</v>
      </c>
      <c r="O1819" s="1636"/>
      <c r="P1819" s="1636"/>
      <c r="Q1819" s="1678"/>
      <c r="R1819" s="1648"/>
      <c r="S1819" s="1650"/>
      <c r="T1819" s="1678"/>
      <c r="U1819" s="1648"/>
      <c r="V1819" s="1648"/>
      <c r="W1819" s="1648"/>
      <c r="X1819" s="1648"/>
      <c r="Y1819" s="1649"/>
      <c r="Z1819" s="1650"/>
      <c r="AA1819" s="1679" t="s">
        <v>20496</v>
      </c>
      <c r="AB1819" s="1680"/>
    </row>
    <row r="1820" ht="33.75" customHeight="1">
      <c r="A1820" s="1340" t="s">
        <v>35</v>
      </c>
      <c r="B1820" s="1657"/>
      <c r="C1820" s="1185" t="s">
        <v>301</v>
      </c>
      <c r="D1820" s="1657"/>
      <c r="E1820" s="1657"/>
      <c r="F1820" s="1657">
        <v>2418.0</v>
      </c>
      <c r="G1820" s="1658" t="s">
        <v>10646</v>
      </c>
      <c r="H1820" s="1657" t="s">
        <v>20486</v>
      </c>
      <c r="I1820" s="1657" t="s">
        <v>20497</v>
      </c>
      <c r="J1820" s="1657" t="s">
        <v>20498</v>
      </c>
      <c r="K1820" s="1657" t="s">
        <v>20499</v>
      </c>
      <c r="L1820" s="1659" t="s">
        <v>20500</v>
      </c>
      <c r="M1820" s="1660" t="s">
        <v>11800</v>
      </c>
      <c r="N1820" s="1661" t="s">
        <v>20501</v>
      </c>
      <c r="O1820" s="1661"/>
      <c r="P1820" s="1662"/>
      <c r="Q1820" s="1674"/>
      <c r="R1820" s="1666"/>
      <c r="S1820" s="1668"/>
      <c r="T1820" s="1674"/>
      <c r="U1820" s="1666"/>
      <c r="V1820" s="1666"/>
      <c r="W1820" s="1666"/>
      <c r="X1820" s="1666"/>
      <c r="Y1820" s="1667"/>
      <c r="Z1820" s="1668"/>
      <c r="AA1820" s="1675" t="s">
        <v>19447</v>
      </c>
      <c r="AB1820" s="1676"/>
    </row>
    <row r="1821" ht="33.75" customHeight="1">
      <c r="A1821" s="1631" t="s">
        <v>56</v>
      </c>
      <c r="B1821" s="1795">
        <v>45511.0</v>
      </c>
      <c r="C1821" s="1185" t="s">
        <v>301</v>
      </c>
      <c r="D1821" s="1846" t="s">
        <v>20502</v>
      </c>
      <c r="E1821" s="1633"/>
      <c r="F1821" s="1633">
        <v>2419.0</v>
      </c>
      <c r="G1821" s="1633" t="s">
        <v>10646</v>
      </c>
      <c r="H1821" s="1633" t="s">
        <v>20486</v>
      </c>
      <c r="I1821" s="1633" t="s">
        <v>20503</v>
      </c>
      <c r="J1821" s="1633" t="s">
        <v>20504</v>
      </c>
      <c r="K1821" s="1633" t="s">
        <v>20505</v>
      </c>
      <c r="L1821" s="1634" t="s">
        <v>20506</v>
      </c>
      <c r="M1821" s="1635" t="s">
        <v>11800</v>
      </c>
      <c r="N1821" s="1636" t="s">
        <v>20507</v>
      </c>
      <c r="O1821" s="1636"/>
      <c r="P1821" s="1636"/>
      <c r="Q1821" s="1678"/>
      <c r="R1821" s="1648"/>
      <c r="S1821" s="1650"/>
      <c r="T1821" s="1678"/>
      <c r="U1821" s="1648"/>
      <c r="V1821" s="1648"/>
      <c r="W1821" s="1648"/>
      <c r="X1821" s="1648"/>
      <c r="Y1821" s="1649"/>
      <c r="Z1821" s="1650"/>
      <c r="AA1821" s="1679"/>
      <c r="AB1821" s="1680"/>
    </row>
    <row r="1822" ht="33.75" customHeight="1">
      <c r="A1822" s="1725" t="s">
        <v>87</v>
      </c>
      <c r="B1822" s="1657"/>
      <c r="C1822" s="1185" t="s">
        <v>301</v>
      </c>
      <c r="D1822" s="1657"/>
      <c r="E1822" s="1657"/>
      <c r="F1822" s="1657">
        <v>2420.0</v>
      </c>
      <c r="G1822" s="1658" t="s">
        <v>10646</v>
      </c>
      <c r="H1822" s="1657" t="s">
        <v>20508</v>
      </c>
      <c r="I1822" s="1657" t="s">
        <v>20509</v>
      </c>
      <c r="J1822" s="1657" t="s">
        <v>20510</v>
      </c>
      <c r="K1822" s="1657" t="s">
        <v>20511</v>
      </c>
      <c r="L1822" s="1659" t="s">
        <v>20512</v>
      </c>
      <c r="M1822" s="1660" t="s">
        <v>11800</v>
      </c>
      <c r="N1822" s="1661" t="s">
        <v>20513</v>
      </c>
      <c r="O1822" s="1661"/>
      <c r="P1822" s="1662"/>
      <c r="Q1822" s="1674"/>
      <c r="R1822" s="1666"/>
      <c r="S1822" s="1668"/>
      <c r="T1822" s="1674"/>
      <c r="U1822" s="1666"/>
      <c r="V1822" s="1666"/>
      <c r="W1822" s="1666"/>
      <c r="X1822" s="1666"/>
      <c r="Y1822" s="1667"/>
      <c r="Z1822" s="1668"/>
      <c r="AA1822" s="1675"/>
      <c r="AB1822" s="1676"/>
    </row>
    <row r="1823" ht="33.75" customHeight="1">
      <c r="A1823" s="1340" t="s">
        <v>35</v>
      </c>
      <c r="B1823" s="1657"/>
      <c r="C1823" s="1185" t="s">
        <v>301</v>
      </c>
      <c r="D1823" s="1657"/>
      <c r="E1823" s="1657"/>
      <c r="F1823" s="1657">
        <v>2421.0</v>
      </c>
      <c r="G1823" s="1658" t="s">
        <v>10646</v>
      </c>
      <c r="H1823" s="1657" t="s">
        <v>20514</v>
      </c>
      <c r="I1823" s="1657" t="s">
        <v>20515</v>
      </c>
      <c r="J1823" s="1657" t="s">
        <v>20516</v>
      </c>
      <c r="K1823" s="1657" t="s">
        <v>20517</v>
      </c>
      <c r="L1823" s="1659" t="s">
        <v>20518</v>
      </c>
      <c r="M1823" s="1660" t="s">
        <v>11800</v>
      </c>
      <c r="N1823" s="1661" t="s">
        <v>20519</v>
      </c>
      <c r="O1823" s="1661"/>
      <c r="P1823" s="1662"/>
      <c r="Q1823" s="1674"/>
      <c r="R1823" s="1666"/>
      <c r="S1823" s="1668"/>
      <c r="T1823" s="1674"/>
      <c r="U1823" s="1666"/>
      <c r="V1823" s="1666"/>
      <c r="W1823" s="1666"/>
      <c r="X1823" s="1666"/>
      <c r="Y1823" s="1667"/>
      <c r="Z1823" s="1668"/>
      <c r="AA1823" s="1675"/>
      <c r="AB1823" s="1676"/>
    </row>
    <row r="1824" ht="33.75" customHeight="1">
      <c r="A1824" s="1631" t="s">
        <v>56</v>
      </c>
      <c r="B1824" s="1795">
        <v>45511.0</v>
      </c>
      <c r="C1824" s="1185" t="s">
        <v>301</v>
      </c>
      <c r="D1824" s="1846" t="s">
        <v>20520</v>
      </c>
      <c r="E1824" s="1633"/>
      <c r="F1824" s="1633">
        <v>2422.0</v>
      </c>
      <c r="G1824" s="1633" t="s">
        <v>10646</v>
      </c>
      <c r="H1824" s="1633" t="s">
        <v>20521</v>
      </c>
      <c r="I1824" s="1633" t="s">
        <v>20522</v>
      </c>
      <c r="J1824" s="1633" t="s">
        <v>20523</v>
      </c>
      <c r="K1824" s="1633" t="s">
        <v>20524</v>
      </c>
      <c r="L1824" s="1634" t="s">
        <v>20525</v>
      </c>
      <c r="M1824" s="1635" t="s">
        <v>11800</v>
      </c>
      <c r="N1824" s="1636" t="s">
        <v>20526</v>
      </c>
      <c r="O1824" s="1636"/>
      <c r="P1824" s="1636"/>
      <c r="Q1824" s="1678"/>
      <c r="R1824" s="1648"/>
      <c r="S1824" s="1650"/>
      <c r="T1824" s="1678"/>
      <c r="U1824" s="1648"/>
      <c r="V1824" s="1648"/>
      <c r="W1824" s="1648"/>
      <c r="X1824" s="1648"/>
      <c r="Y1824" s="1649"/>
      <c r="Z1824" s="1650"/>
      <c r="AA1824" s="1679"/>
      <c r="AB1824" s="1680"/>
    </row>
    <row r="1825" ht="33.75" customHeight="1">
      <c r="A1825" s="1631" t="s">
        <v>87</v>
      </c>
      <c r="B1825" s="1795">
        <v>45511.0</v>
      </c>
      <c r="C1825" s="1185" t="s">
        <v>301</v>
      </c>
      <c r="D1825" s="1698" t="s">
        <v>20527</v>
      </c>
      <c r="E1825" s="1633"/>
      <c r="F1825" s="1633">
        <v>2423.0</v>
      </c>
      <c r="G1825" s="1633" t="s">
        <v>10646</v>
      </c>
      <c r="H1825" s="1633" t="s">
        <v>20521</v>
      </c>
      <c r="I1825" s="1633" t="s">
        <v>20528</v>
      </c>
      <c r="J1825" s="1633" t="s">
        <v>20529</v>
      </c>
      <c r="K1825" s="1633" t="s">
        <v>20530</v>
      </c>
      <c r="L1825" s="1634" t="s">
        <v>20531</v>
      </c>
      <c r="M1825" s="1635" t="s">
        <v>11800</v>
      </c>
      <c r="N1825" s="1636" t="s">
        <v>20532</v>
      </c>
      <c r="O1825" s="1636"/>
      <c r="P1825" s="1636"/>
      <c r="Q1825" s="1678"/>
      <c r="R1825" s="1648"/>
      <c r="S1825" s="1650"/>
      <c r="T1825" s="1678"/>
      <c r="U1825" s="1648"/>
      <c r="V1825" s="1648"/>
      <c r="W1825" s="1648"/>
      <c r="X1825" s="1648"/>
      <c r="Y1825" s="1649"/>
      <c r="Z1825" s="1650"/>
      <c r="AA1825" s="1679"/>
      <c r="AB1825" s="1680"/>
    </row>
    <row r="1826" ht="33.75" customHeight="1">
      <c r="A1826" s="1340" t="s">
        <v>35</v>
      </c>
      <c r="B1826" s="1657"/>
      <c r="C1826" s="1185" t="s">
        <v>301</v>
      </c>
      <c r="D1826" s="1657"/>
      <c r="E1826" s="1657"/>
      <c r="F1826" s="1657">
        <v>2424.0</v>
      </c>
      <c r="G1826" s="1658" t="s">
        <v>10646</v>
      </c>
      <c r="H1826" s="1657" t="s">
        <v>20533</v>
      </c>
      <c r="I1826" s="1657" t="s">
        <v>20534</v>
      </c>
      <c r="J1826" s="1657" t="s">
        <v>20535</v>
      </c>
      <c r="K1826" s="1657" t="s">
        <v>20536</v>
      </c>
      <c r="L1826" s="1659" t="s">
        <v>20537</v>
      </c>
      <c r="M1826" s="1660" t="s">
        <v>11800</v>
      </c>
      <c r="N1826" s="1661" t="s">
        <v>20538</v>
      </c>
      <c r="O1826" s="1661"/>
      <c r="P1826" s="1662"/>
      <c r="Q1826" s="1674"/>
      <c r="R1826" s="1666"/>
      <c r="S1826" s="1668"/>
      <c r="T1826" s="1674"/>
      <c r="U1826" s="1666"/>
      <c r="V1826" s="1666"/>
      <c r="W1826" s="1666"/>
      <c r="X1826" s="1666"/>
      <c r="Y1826" s="1667"/>
      <c r="Z1826" s="1668"/>
      <c r="AA1826" s="1675" t="s">
        <v>19690</v>
      </c>
      <c r="AB1826" s="1676"/>
    </row>
    <row r="1827" ht="33.75" customHeight="1">
      <c r="A1827" s="1725" t="s">
        <v>56</v>
      </c>
      <c r="B1827" s="1794">
        <v>45511.0</v>
      </c>
      <c r="C1827" s="1801" t="s">
        <v>6258</v>
      </c>
      <c r="D1827" s="1845" t="s">
        <v>1371</v>
      </c>
      <c r="E1827" s="1657"/>
      <c r="F1827" s="1657">
        <v>2425.0</v>
      </c>
      <c r="G1827" s="1658" t="s">
        <v>10646</v>
      </c>
      <c r="H1827" s="1657" t="s">
        <v>20539</v>
      </c>
      <c r="I1827" s="1657" t="s">
        <v>20540</v>
      </c>
      <c r="J1827" s="1657" t="s">
        <v>20541</v>
      </c>
      <c r="K1827" s="1657" t="s">
        <v>20542</v>
      </c>
      <c r="L1827" s="1659" t="s">
        <v>20543</v>
      </c>
      <c r="M1827" s="1660" t="s">
        <v>11800</v>
      </c>
      <c r="N1827" s="1661" t="s">
        <v>20544</v>
      </c>
      <c r="O1827" s="1661"/>
      <c r="P1827" s="1662"/>
      <c r="Q1827" s="1674"/>
      <c r="R1827" s="1666"/>
      <c r="S1827" s="1668"/>
      <c r="T1827" s="1674"/>
      <c r="U1827" s="1666"/>
      <c r="V1827" s="1666"/>
      <c r="W1827" s="1666"/>
      <c r="X1827" s="1666"/>
      <c r="Y1827" s="1667"/>
      <c r="Z1827" s="1668"/>
      <c r="AA1827" s="1675" t="s">
        <v>18357</v>
      </c>
      <c r="AB1827" s="1676"/>
    </row>
    <row r="1828" ht="33.75" customHeight="1">
      <c r="A1828" s="1631" t="s">
        <v>87</v>
      </c>
      <c r="B1828" s="1795">
        <v>45511.0</v>
      </c>
      <c r="C1828" s="1185" t="s">
        <v>301</v>
      </c>
      <c r="D1828" s="1698" t="s">
        <v>9697</v>
      </c>
      <c r="E1828" s="1633"/>
      <c r="F1828" s="1633">
        <v>2426.0</v>
      </c>
      <c r="G1828" s="1633" t="s">
        <v>10646</v>
      </c>
      <c r="H1828" s="1633" t="s">
        <v>20545</v>
      </c>
      <c r="I1828" s="1633" t="s">
        <v>20546</v>
      </c>
      <c r="J1828" s="1633" t="s">
        <v>20547</v>
      </c>
      <c r="K1828" s="1633" t="s">
        <v>20548</v>
      </c>
      <c r="L1828" s="1634" t="s">
        <v>20549</v>
      </c>
      <c r="M1828" s="1635" t="s">
        <v>11800</v>
      </c>
      <c r="N1828" s="1636" t="s">
        <v>20550</v>
      </c>
      <c r="O1828" s="1636"/>
      <c r="P1828" s="1636"/>
      <c r="Q1828" s="1678"/>
      <c r="R1828" s="1648"/>
      <c r="S1828" s="1650"/>
      <c r="T1828" s="1678"/>
      <c r="U1828" s="1648"/>
      <c r="V1828" s="1648"/>
      <c r="W1828" s="1648"/>
      <c r="X1828" s="1648"/>
      <c r="Y1828" s="1649"/>
      <c r="Z1828" s="1650"/>
      <c r="AA1828" s="1679"/>
      <c r="AB1828" s="1680"/>
    </row>
    <row r="1829" ht="33.75" customHeight="1">
      <c r="A1829" s="1340" t="s">
        <v>35</v>
      </c>
      <c r="B1829" s="1657"/>
      <c r="C1829" s="1185" t="s">
        <v>301</v>
      </c>
      <c r="D1829" s="1657"/>
      <c r="E1829" s="1657"/>
      <c r="F1829" s="1657">
        <v>2427.0</v>
      </c>
      <c r="G1829" s="1658" t="s">
        <v>10646</v>
      </c>
      <c r="H1829" s="1657" t="s">
        <v>20551</v>
      </c>
      <c r="I1829" s="1657" t="s">
        <v>20552</v>
      </c>
      <c r="J1829" s="1657" t="s">
        <v>20553</v>
      </c>
      <c r="K1829" s="1657" t="s">
        <v>20554</v>
      </c>
      <c r="L1829" s="1659" t="s">
        <v>20555</v>
      </c>
      <c r="M1829" s="1660" t="s">
        <v>11800</v>
      </c>
      <c r="N1829" s="1661" t="s">
        <v>20556</v>
      </c>
      <c r="O1829" s="1661"/>
      <c r="P1829" s="1662"/>
      <c r="Q1829" s="1674"/>
      <c r="R1829" s="1666"/>
      <c r="S1829" s="1668"/>
      <c r="T1829" s="1674"/>
      <c r="U1829" s="1666"/>
      <c r="V1829" s="1666"/>
      <c r="W1829" s="1666"/>
      <c r="X1829" s="1666"/>
      <c r="Y1829" s="1667"/>
      <c r="Z1829" s="1668"/>
      <c r="AA1829" s="1675"/>
      <c r="AB1829" s="1676"/>
    </row>
    <row r="1830" ht="33.75" customHeight="1">
      <c r="A1830" s="1631" t="s">
        <v>56</v>
      </c>
      <c r="B1830" s="1795">
        <v>45511.0</v>
      </c>
      <c r="C1830" s="1185" t="s">
        <v>301</v>
      </c>
      <c r="D1830" s="1846" t="s">
        <v>5529</v>
      </c>
      <c r="E1830" s="1633"/>
      <c r="F1830" s="1633">
        <v>2428.0</v>
      </c>
      <c r="G1830" s="1633" t="s">
        <v>10646</v>
      </c>
      <c r="H1830" s="1633" t="s">
        <v>20551</v>
      </c>
      <c r="I1830" s="1633" t="s">
        <v>20557</v>
      </c>
      <c r="J1830" s="1633" t="s">
        <v>20558</v>
      </c>
      <c r="K1830" s="1633" t="s">
        <v>20559</v>
      </c>
      <c r="L1830" s="1634" t="s">
        <v>20560</v>
      </c>
      <c r="M1830" s="1635" t="s">
        <v>11800</v>
      </c>
      <c r="N1830" s="1636" t="s">
        <v>20561</v>
      </c>
      <c r="O1830" s="1636"/>
      <c r="P1830" s="1636"/>
      <c r="Q1830" s="1678"/>
      <c r="R1830" s="1648"/>
      <c r="S1830" s="1650"/>
      <c r="T1830" s="1678"/>
      <c r="U1830" s="1648"/>
      <c r="V1830" s="1648"/>
      <c r="W1830" s="1648"/>
      <c r="X1830" s="1648"/>
      <c r="Y1830" s="1649"/>
      <c r="Z1830" s="1650"/>
      <c r="AA1830" s="1679"/>
      <c r="AB1830" s="1680"/>
    </row>
    <row r="1831" ht="33.75" customHeight="1">
      <c r="A1831" s="1631" t="s">
        <v>87</v>
      </c>
      <c r="B1831" s="1795">
        <v>45511.0</v>
      </c>
      <c r="C1831" s="1185" t="s">
        <v>301</v>
      </c>
      <c r="D1831" s="1698" t="s">
        <v>5529</v>
      </c>
      <c r="E1831" s="1633"/>
      <c r="F1831" s="1633">
        <v>2429.0</v>
      </c>
      <c r="G1831" s="1633" t="s">
        <v>10646</v>
      </c>
      <c r="H1831" s="1633" t="s">
        <v>20562</v>
      </c>
      <c r="I1831" s="1633" t="s">
        <v>20563</v>
      </c>
      <c r="J1831" s="1633" t="s">
        <v>20564</v>
      </c>
      <c r="K1831" s="1633" t="s">
        <v>20565</v>
      </c>
      <c r="L1831" s="1634" t="s">
        <v>20566</v>
      </c>
      <c r="M1831" s="1635" t="s">
        <v>11800</v>
      </c>
      <c r="N1831" s="1636" t="s">
        <v>20567</v>
      </c>
      <c r="O1831" s="1636"/>
      <c r="P1831" s="1636"/>
      <c r="Q1831" s="1678"/>
      <c r="R1831" s="1648"/>
      <c r="S1831" s="1650"/>
      <c r="T1831" s="1678"/>
      <c r="U1831" s="1648"/>
      <c r="V1831" s="1648"/>
      <c r="W1831" s="1648"/>
      <c r="X1831" s="1648"/>
      <c r="Y1831" s="1649"/>
      <c r="Z1831" s="1650"/>
      <c r="AA1831" s="1679"/>
      <c r="AB1831" s="1680"/>
    </row>
    <row r="1832" ht="33.75" customHeight="1">
      <c r="A1832" s="1340" t="s">
        <v>35</v>
      </c>
      <c r="B1832" s="1657"/>
      <c r="C1832" s="1185" t="s">
        <v>301</v>
      </c>
      <c r="D1832" s="1657"/>
      <c r="E1832" s="1657"/>
      <c r="F1832" s="1657">
        <v>2430.0</v>
      </c>
      <c r="G1832" s="1658" t="s">
        <v>10646</v>
      </c>
      <c r="H1832" s="1657" t="s">
        <v>20568</v>
      </c>
      <c r="I1832" s="1657" t="s">
        <v>20569</v>
      </c>
      <c r="J1832" s="1657" t="s">
        <v>20570</v>
      </c>
      <c r="K1832" s="1657" t="s">
        <v>20571</v>
      </c>
      <c r="L1832" s="1659" t="s">
        <v>20572</v>
      </c>
      <c r="M1832" s="1660" t="s">
        <v>11800</v>
      </c>
      <c r="N1832" s="1661" t="s">
        <v>20573</v>
      </c>
      <c r="O1832" s="1661"/>
      <c r="P1832" s="1662"/>
      <c r="Q1832" s="1674"/>
      <c r="R1832" s="1666"/>
      <c r="S1832" s="1668"/>
      <c r="T1832" s="1674"/>
      <c r="U1832" s="1666"/>
      <c r="V1832" s="1666"/>
      <c r="W1832" s="1666"/>
      <c r="X1832" s="1666"/>
      <c r="Y1832" s="1667"/>
      <c r="Z1832" s="1668"/>
      <c r="AA1832" s="1675"/>
      <c r="AB1832" s="1676"/>
    </row>
    <row r="1833" ht="33.75" customHeight="1">
      <c r="A1833" s="1631" t="s">
        <v>56</v>
      </c>
      <c r="B1833" s="1795">
        <v>45511.0</v>
      </c>
      <c r="C1833" s="1185" t="s">
        <v>301</v>
      </c>
      <c r="D1833" s="1846" t="s">
        <v>13630</v>
      </c>
      <c r="E1833" s="1633"/>
      <c r="F1833" s="1633">
        <v>2431.0</v>
      </c>
      <c r="G1833" s="1633" t="s">
        <v>10646</v>
      </c>
      <c r="H1833" s="1633" t="s">
        <v>20574</v>
      </c>
      <c r="I1833" s="1633" t="s">
        <v>20575</v>
      </c>
      <c r="J1833" s="1633" t="s">
        <v>20576</v>
      </c>
      <c r="K1833" s="1633" t="s">
        <v>20577</v>
      </c>
      <c r="L1833" s="1634" t="s">
        <v>20578</v>
      </c>
      <c r="M1833" s="1635" t="s">
        <v>11800</v>
      </c>
      <c r="N1833" s="1636" t="s">
        <v>20579</v>
      </c>
      <c r="O1833" s="1636"/>
      <c r="P1833" s="1636"/>
      <c r="Q1833" s="1678"/>
      <c r="R1833" s="1648"/>
      <c r="S1833" s="1650"/>
      <c r="T1833" s="1678"/>
      <c r="U1833" s="1648"/>
      <c r="V1833" s="1648"/>
      <c r="W1833" s="1648"/>
      <c r="X1833" s="1648"/>
      <c r="Y1833" s="1649"/>
      <c r="Z1833" s="1650"/>
      <c r="AA1833" s="1679" t="s">
        <v>20580</v>
      </c>
      <c r="AB1833" s="1680"/>
    </row>
    <row r="1834" ht="33.75" customHeight="1">
      <c r="A1834" s="1702" t="s">
        <v>87</v>
      </c>
      <c r="B1834" s="1800">
        <v>45511.0</v>
      </c>
      <c r="C1834" s="1719" t="s">
        <v>301</v>
      </c>
      <c r="D1834" s="1721" t="s">
        <v>1371</v>
      </c>
      <c r="E1834" s="1704"/>
      <c r="F1834" s="1704">
        <v>2432.0</v>
      </c>
      <c r="G1834" s="1704" t="s">
        <v>10646</v>
      </c>
      <c r="H1834" s="1704" t="s">
        <v>20581</v>
      </c>
      <c r="I1834" s="1704" t="s">
        <v>20582</v>
      </c>
      <c r="J1834" s="1704" t="s">
        <v>20583</v>
      </c>
      <c r="K1834" s="1704" t="s">
        <v>20584</v>
      </c>
      <c r="L1834" s="1705" t="s">
        <v>20585</v>
      </c>
      <c r="M1834" s="1706" t="s">
        <v>11800</v>
      </c>
      <c r="N1834" s="1707" t="s">
        <v>20586</v>
      </c>
      <c r="O1834" s="1707"/>
      <c r="P1834" s="1707"/>
      <c r="Q1834" s="1708"/>
      <c r="R1834" s="1709"/>
      <c r="S1834" s="1710"/>
      <c r="T1834" s="1708"/>
      <c r="U1834" s="1709"/>
      <c r="V1834" s="1709"/>
      <c r="W1834" s="1709"/>
      <c r="X1834" s="1709"/>
      <c r="Y1834" s="1711"/>
      <c r="Z1834" s="1710"/>
      <c r="AA1834" s="1712" t="s">
        <v>20587</v>
      </c>
      <c r="AB1834" s="1713"/>
    </row>
    <row r="1835" ht="33.75" customHeight="1">
      <c r="A1835" s="1340" t="s">
        <v>35</v>
      </c>
      <c r="B1835" s="1657"/>
      <c r="C1835" s="1185" t="s">
        <v>301</v>
      </c>
      <c r="D1835" s="1657"/>
      <c r="E1835" s="1657"/>
      <c r="F1835" s="1657">
        <v>2433.0</v>
      </c>
      <c r="G1835" s="1658" t="s">
        <v>10646</v>
      </c>
      <c r="H1835" s="1657" t="s">
        <v>20581</v>
      </c>
      <c r="I1835" s="1657" t="s">
        <v>20588</v>
      </c>
      <c r="J1835" s="1657" t="s">
        <v>20589</v>
      </c>
      <c r="K1835" s="1657" t="s">
        <v>20590</v>
      </c>
      <c r="L1835" s="1659" t="s">
        <v>20591</v>
      </c>
      <c r="M1835" s="1660" t="s">
        <v>11800</v>
      </c>
      <c r="N1835" s="1661" t="s">
        <v>20592</v>
      </c>
      <c r="O1835" s="1661"/>
      <c r="P1835" s="1662"/>
      <c r="Q1835" s="1674"/>
      <c r="R1835" s="1666"/>
      <c r="S1835" s="1668"/>
      <c r="T1835" s="1674"/>
      <c r="U1835" s="1666"/>
      <c r="V1835" s="1666"/>
      <c r="W1835" s="1666"/>
      <c r="X1835" s="1666"/>
      <c r="Y1835" s="1667"/>
      <c r="Z1835" s="1668"/>
      <c r="AA1835" s="1675"/>
      <c r="AB1835" s="1676"/>
    </row>
    <row r="1836" ht="33.75" customHeight="1">
      <c r="A1836" s="1631" t="s">
        <v>56</v>
      </c>
      <c r="B1836" s="1795">
        <v>45511.0</v>
      </c>
      <c r="C1836" s="1185" t="s">
        <v>301</v>
      </c>
      <c r="D1836" s="1846" t="s">
        <v>20593</v>
      </c>
      <c r="E1836" s="1633"/>
      <c r="F1836" s="1633">
        <v>2434.0</v>
      </c>
      <c r="G1836" s="1633" t="s">
        <v>10646</v>
      </c>
      <c r="H1836" s="1633" t="s">
        <v>20594</v>
      </c>
      <c r="I1836" s="1633" t="s">
        <v>20595</v>
      </c>
      <c r="J1836" s="1633" t="s">
        <v>20596</v>
      </c>
      <c r="K1836" s="1633" t="s">
        <v>20597</v>
      </c>
      <c r="L1836" s="1634" t="s">
        <v>20598</v>
      </c>
      <c r="M1836" s="1635" t="s">
        <v>11800</v>
      </c>
      <c r="N1836" s="1636" t="s">
        <v>20599</v>
      </c>
      <c r="O1836" s="1636"/>
      <c r="P1836" s="1636"/>
      <c r="Q1836" s="1678"/>
      <c r="R1836" s="1648"/>
      <c r="S1836" s="1650"/>
      <c r="T1836" s="1678"/>
      <c r="U1836" s="1648"/>
      <c r="V1836" s="1648"/>
      <c r="W1836" s="1648"/>
      <c r="X1836" s="1648"/>
      <c r="Y1836" s="1649"/>
      <c r="Z1836" s="1650"/>
      <c r="AA1836" s="1679"/>
      <c r="AB1836" s="1680"/>
    </row>
    <row r="1837" ht="33.75" customHeight="1">
      <c r="A1837" s="1631" t="s">
        <v>87</v>
      </c>
      <c r="B1837" s="1795">
        <v>45511.0</v>
      </c>
      <c r="C1837" s="1185" t="s">
        <v>301</v>
      </c>
      <c r="D1837" s="1698" t="s">
        <v>9697</v>
      </c>
      <c r="E1837" s="1633"/>
      <c r="F1837" s="1633">
        <v>2435.0</v>
      </c>
      <c r="G1837" s="1633" t="s">
        <v>10646</v>
      </c>
      <c r="H1837" s="1633" t="s">
        <v>20594</v>
      </c>
      <c r="I1837" s="1633" t="s">
        <v>20600</v>
      </c>
      <c r="J1837" s="1633" t="s">
        <v>20601</v>
      </c>
      <c r="K1837" s="1633" t="s">
        <v>20602</v>
      </c>
      <c r="L1837" s="1634" t="s">
        <v>20603</v>
      </c>
      <c r="M1837" s="1635" t="s">
        <v>11800</v>
      </c>
      <c r="N1837" s="1636" t="s">
        <v>674</v>
      </c>
      <c r="O1837" s="1636"/>
      <c r="P1837" s="1636"/>
      <c r="Q1837" s="1678"/>
      <c r="R1837" s="1648"/>
      <c r="S1837" s="1650"/>
      <c r="T1837" s="1678"/>
      <c r="U1837" s="1648"/>
      <c r="V1837" s="1648"/>
      <c r="W1837" s="1648"/>
      <c r="X1837" s="1648"/>
      <c r="Y1837" s="1649"/>
      <c r="Z1837" s="1650"/>
      <c r="AA1837" s="1679"/>
      <c r="AB1837" s="1680"/>
    </row>
    <row r="1838" ht="33.75" customHeight="1">
      <c r="A1838" s="1340" t="s">
        <v>35</v>
      </c>
      <c r="B1838" s="1657"/>
      <c r="C1838" s="1185" t="s">
        <v>301</v>
      </c>
      <c r="D1838" s="1657"/>
      <c r="E1838" s="1657"/>
      <c r="F1838" s="1657">
        <v>2436.0</v>
      </c>
      <c r="G1838" s="1658" t="s">
        <v>10646</v>
      </c>
      <c r="H1838" s="1657" t="s">
        <v>20604</v>
      </c>
      <c r="I1838" s="1657" t="s">
        <v>20605</v>
      </c>
      <c r="J1838" s="1657" t="s">
        <v>20606</v>
      </c>
      <c r="K1838" s="1657" t="s">
        <v>20607</v>
      </c>
      <c r="L1838" s="1659" t="s">
        <v>20608</v>
      </c>
      <c r="M1838" s="1660" t="s">
        <v>11800</v>
      </c>
      <c r="N1838" s="1661" t="s">
        <v>20609</v>
      </c>
      <c r="O1838" s="1661"/>
      <c r="P1838" s="1662"/>
      <c r="Q1838" s="1674"/>
      <c r="R1838" s="1666"/>
      <c r="S1838" s="1668"/>
      <c r="T1838" s="1674"/>
      <c r="U1838" s="1666"/>
      <c r="V1838" s="1666"/>
      <c r="W1838" s="1666"/>
      <c r="X1838" s="1666"/>
      <c r="Y1838" s="1667"/>
      <c r="Z1838" s="1668"/>
      <c r="AA1838" s="1675"/>
      <c r="AB1838" s="1676"/>
    </row>
    <row r="1839" ht="33.75" customHeight="1">
      <c r="A1839" s="1631" t="s">
        <v>56</v>
      </c>
      <c r="B1839" s="1795">
        <v>45511.0</v>
      </c>
      <c r="C1839" s="1185" t="s">
        <v>301</v>
      </c>
      <c r="D1839" s="1846" t="s">
        <v>3060</v>
      </c>
      <c r="E1839" s="1633"/>
      <c r="F1839" s="1633">
        <v>2437.0</v>
      </c>
      <c r="G1839" s="1633" t="s">
        <v>10646</v>
      </c>
      <c r="H1839" s="1633" t="s">
        <v>20610</v>
      </c>
      <c r="I1839" s="1633" t="s">
        <v>18898</v>
      </c>
      <c r="J1839" s="1633" t="s">
        <v>20611</v>
      </c>
      <c r="K1839" s="1633" t="s">
        <v>20612</v>
      </c>
      <c r="L1839" s="1634" t="s">
        <v>20613</v>
      </c>
      <c r="M1839" s="1635" t="s">
        <v>11800</v>
      </c>
      <c r="N1839" s="1636" t="s">
        <v>20614</v>
      </c>
      <c r="O1839" s="1636"/>
      <c r="P1839" s="1636"/>
      <c r="Q1839" s="1678"/>
      <c r="R1839" s="1648"/>
      <c r="S1839" s="1650"/>
      <c r="T1839" s="1678"/>
      <c r="U1839" s="1648"/>
      <c r="V1839" s="1648"/>
      <c r="W1839" s="1648"/>
      <c r="X1839" s="1648"/>
      <c r="Y1839" s="1649"/>
      <c r="Z1839" s="1650"/>
      <c r="AA1839" s="1679"/>
      <c r="AB1839" s="1680"/>
    </row>
    <row r="1840" ht="33.75" customHeight="1">
      <c r="A1840" s="1631" t="s">
        <v>87</v>
      </c>
      <c r="B1840" s="1795">
        <v>45511.0</v>
      </c>
      <c r="C1840" s="1185" t="s">
        <v>301</v>
      </c>
      <c r="D1840" s="1698" t="s">
        <v>5529</v>
      </c>
      <c r="E1840" s="1633"/>
      <c r="F1840" s="1633">
        <v>2438.0</v>
      </c>
      <c r="G1840" s="1633" t="s">
        <v>10646</v>
      </c>
      <c r="H1840" s="1633" t="s">
        <v>20610</v>
      </c>
      <c r="I1840" s="1633" t="s">
        <v>20615</v>
      </c>
      <c r="J1840" s="1633" t="s">
        <v>20616</v>
      </c>
      <c r="K1840" s="1633" t="s">
        <v>20617</v>
      </c>
      <c r="L1840" s="1634" t="s">
        <v>20618</v>
      </c>
      <c r="M1840" s="1635" t="s">
        <v>11800</v>
      </c>
      <c r="N1840" s="1636" t="s">
        <v>20619</v>
      </c>
      <c r="O1840" s="1636"/>
      <c r="P1840" s="1636"/>
      <c r="Q1840" s="1678"/>
      <c r="R1840" s="1648"/>
      <c r="S1840" s="1650"/>
      <c r="T1840" s="1678"/>
      <c r="U1840" s="1648"/>
      <c r="V1840" s="1648"/>
      <c r="W1840" s="1648"/>
      <c r="X1840" s="1648"/>
      <c r="Y1840" s="1649"/>
      <c r="Z1840" s="1650"/>
      <c r="AA1840" s="1679" t="s">
        <v>20620</v>
      </c>
      <c r="AB1840" s="1680"/>
    </row>
    <row r="1841" ht="33.75" customHeight="1">
      <c r="A1841" s="1340" t="s">
        <v>35</v>
      </c>
      <c r="B1841" s="1657"/>
      <c r="C1841" s="1185" t="s">
        <v>301</v>
      </c>
      <c r="D1841" s="1657"/>
      <c r="E1841" s="1657"/>
      <c r="F1841" s="1657">
        <v>2439.0</v>
      </c>
      <c r="G1841" s="1658" t="s">
        <v>10646</v>
      </c>
      <c r="H1841" s="1657" t="s">
        <v>20610</v>
      </c>
      <c r="I1841" s="1657" t="s">
        <v>20621</v>
      </c>
      <c r="J1841" s="1657" t="s">
        <v>20622</v>
      </c>
      <c r="K1841" s="1657" t="s">
        <v>20623</v>
      </c>
      <c r="L1841" s="1659" t="s">
        <v>20624</v>
      </c>
      <c r="M1841" s="1660" t="s">
        <v>11800</v>
      </c>
      <c r="N1841" s="1661" t="s">
        <v>20625</v>
      </c>
      <c r="O1841" s="1661"/>
      <c r="P1841" s="1662"/>
      <c r="Q1841" s="1674"/>
      <c r="R1841" s="1666"/>
      <c r="S1841" s="1668"/>
      <c r="T1841" s="1674"/>
      <c r="U1841" s="1666"/>
      <c r="V1841" s="1666"/>
      <c r="W1841" s="1666"/>
      <c r="X1841" s="1666"/>
      <c r="Y1841" s="1667"/>
      <c r="Z1841" s="1668"/>
      <c r="AA1841" s="1675" t="s">
        <v>20587</v>
      </c>
      <c r="AB1841" s="1676"/>
    </row>
    <row r="1842" ht="33.75" customHeight="1">
      <c r="A1842" s="1631" t="s">
        <v>56</v>
      </c>
      <c r="B1842" s="1795">
        <v>45511.0</v>
      </c>
      <c r="C1842" s="1185" t="s">
        <v>301</v>
      </c>
      <c r="D1842" s="1846" t="s">
        <v>5529</v>
      </c>
      <c r="E1842" s="1633"/>
      <c r="F1842" s="1633">
        <v>2440.0</v>
      </c>
      <c r="G1842" s="1633" t="s">
        <v>10646</v>
      </c>
      <c r="H1842" s="1633" t="s">
        <v>20626</v>
      </c>
      <c r="I1842" s="1633" t="s">
        <v>20627</v>
      </c>
      <c r="J1842" s="1633" t="s">
        <v>20628</v>
      </c>
      <c r="K1842" s="1633" t="s">
        <v>20629</v>
      </c>
      <c r="L1842" s="1634" t="s">
        <v>20630</v>
      </c>
      <c r="M1842" s="1635" t="s">
        <v>11800</v>
      </c>
      <c r="N1842" s="1636" t="s">
        <v>20631</v>
      </c>
      <c r="O1842" s="1636"/>
      <c r="P1842" s="1636"/>
      <c r="Q1842" s="1678"/>
      <c r="R1842" s="1648"/>
      <c r="S1842" s="1650"/>
      <c r="T1842" s="1678"/>
      <c r="U1842" s="1648"/>
      <c r="V1842" s="1648"/>
      <c r="W1842" s="1648"/>
      <c r="X1842" s="1648"/>
      <c r="Y1842" s="1649"/>
      <c r="Z1842" s="1650"/>
      <c r="AA1842" s="1679"/>
      <c r="AB1842" s="1680"/>
    </row>
    <row r="1843" ht="33.75" customHeight="1">
      <c r="A1843" s="1631" t="s">
        <v>87</v>
      </c>
      <c r="B1843" s="1795">
        <v>45511.0</v>
      </c>
      <c r="C1843" s="1185" t="s">
        <v>301</v>
      </c>
      <c r="D1843" s="1698" t="s">
        <v>1623</v>
      </c>
      <c r="E1843" s="1633"/>
      <c r="F1843" s="1633">
        <v>2441.0</v>
      </c>
      <c r="G1843" s="1633" t="s">
        <v>10646</v>
      </c>
      <c r="H1843" s="1633" t="s">
        <v>20626</v>
      </c>
      <c r="I1843" s="1633" t="s">
        <v>20632</v>
      </c>
      <c r="J1843" s="1633" t="s">
        <v>20633</v>
      </c>
      <c r="K1843" s="1633" t="s">
        <v>20634</v>
      </c>
      <c r="L1843" s="1634" t="s">
        <v>20635</v>
      </c>
      <c r="M1843" s="1635" t="s">
        <v>11800</v>
      </c>
      <c r="N1843" s="1636" t="s">
        <v>20636</v>
      </c>
      <c r="O1843" s="1636"/>
      <c r="P1843" s="1636"/>
      <c r="Q1843" s="1678"/>
      <c r="R1843" s="1648"/>
      <c r="S1843" s="1650"/>
      <c r="T1843" s="1678"/>
      <c r="U1843" s="1648"/>
      <c r="V1843" s="1648"/>
      <c r="W1843" s="1648"/>
      <c r="X1843" s="1648"/>
      <c r="Y1843" s="1649"/>
      <c r="Z1843" s="1650"/>
      <c r="AA1843" s="1679"/>
      <c r="AB1843" s="1680"/>
    </row>
    <row r="1844" ht="33.75" customHeight="1">
      <c r="A1844" s="1340" t="s">
        <v>35</v>
      </c>
      <c r="B1844" s="1657"/>
      <c r="C1844" s="1185" t="s">
        <v>301</v>
      </c>
      <c r="D1844" s="1657"/>
      <c r="E1844" s="1657"/>
      <c r="F1844" s="1657">
        <v>2442.0</v>
      </c>
      <c r="G1844" s="1658" t="s">
        <v>10646</v>
      </c>
      <c r="H1844" s="1657" t="s">
        <v>20626</v>
      </c>
      <c r="I1844" s="1657" t="s">
        <v>20637</v>
      </c>
      <c r="J1844" s="1657" t="s">
        <v>20638</v>
      </c>
      <c r="K1844" s="1657" t="s">
        <v>20639</v>
      </c>
      <c r="L1844" s="1659"/>
      <c r="M1844" s="1660" t="s">
        <v>11800</v>
      </c>
      <c r="N1844" s="1661" t="s">
        <v>20640</v>
      </c>
      <c r="O1844" s="1661"/>
      <c r="P1844" s="1662"/>
      <c r="Q1844" s="1674"/>
      <c r="R1844" s="1666"/>
      <c r="S1844" s="1668"/>
      <c r="T1844" s="1674"/>
      <c r="U1844" s="1666"/>
      <c r="V1844" s="1666"/>
      <c r="W1844" s="1666"/>
      <c r="X1844" s="1666"/>
      <c r="Y1844" s="1667"/>
      <c r="Z1844" s="1668"/>
      <c r="AA1844" s="1675"/>
      <c r="AB1844" s="1676"/>
    </row>
    <row r="1845" ht="33.75" customHeight="1">
      <c r="A1845" s="1631" t="s">
        <v>56</v>
      </c>
      <c r="B1845" s="1795">
        <v>45511.0</v>
      </c>
      <c r="C1845" s="1185" t="s">
        <v>301</v>
      </c>
      <c r="D1845" s="1846" t="s">
        <v>5529</v>
      </c>
      <c r="E1845" s="1633"/>
      <c r="F1845" s="1633">
        <v>2443.0</v>
      </c>
      <c r="G1845" s="1633" t="s">
        <v>10646</v>
      </c>
      <c r="H1845" s="1633" t="s">
        <v>20641</v>
      </c>
      <c r="I1845" s="1633" t="s">
        <v>20642</v>
      </c>
      <c r="J1845" s="1633" t="s">
        <v>20643</v>
      </c>
      <c r="K1845" s="1633" t="s">
        <v>20644</v>
      </c>
      <c r="L1845" s="1634" t="s">
        <v>20645</v>
      </c>
      <c r="M1845" s="1635" t="s">
        <v>11800</v>
      </c>
      <c r="N1845" s="1636" t="s">
        <v>20646</v>
      </c>
      <c r="O1845" s="1636"/>
      <c r="P1845" s="1636"/>
      <c r="Q1845" s="1678"/>
      <c r="R1845" s="1648"/>
      <c r="S1845" s="1650"/>
      <c r="T1845" s="1678"/>
      <c r="U1845" s="1648"/>
      <c r="V1845" s="1648"/>
      <c r="W1845" s="1648"/>
      <c r="X1845" s="1648"/>
      <c r="Y1845" s="1649"/>
      <c r="Z1845" s="1650"/>
      <c r="AA1845" s="1679"/>
      <c r="AB1845" s="1680"/>
    </row>
    <row r="1846" ht="33.75" customHeight="1">
      <c r="A1846" s="1631" t="s">
        <v>87</v>
      </c>
      <c r="B1846" s="1795">
        <v>45511.0</v>
      </c>
      <c r="C1846" s="1185" t="s">
        <v>301</v>
      </c>
      <c r="D1846" s="1698" t="s">
        <v>1623</v>
      </c>
      <c r="E1846" s="1633"/>
      <c r="F1846" s="1633">
        <v>2444.0</v>
      </c>
      <c r="G1846" s="1633" t="s">
        <v>10646</v>
      </c>
      <c r="H1846" s="1633" t="s">
        <v>20647</v>
      </c>
      <c r="I1846" s="1633" t="s">
        <v>20648</v>
      </c>
      <c r="J1846" s="1633" t="s">
        <v>20649</v>
      </c>
      <c r="K1846" s="1633" t="s">
        <v>20650</v>
      </c>
      <c r="L1846" s="1634" t="s">
        <v>20651</v>
      </c>
      <c r="M1846" s="1635" t="s">
        <v>11800</v>
      </c>
      <c r="N1846" s="1636" t="s">
        <v>20652</v>
      </c>
      <c r="O1846" s="1636"/>
      <c r="P1846" s="1636"/>
      <c r="Q1846" s="1678"/>
      <c r="R1846" s="1648"/>
      <c r="S1846" s="1650"/>
      <c r="T1846" s="1678"/>
      <c r="U1846" s="1648"/>
      <c r="V1846" s="1648"/>
      <c r="W1846" s="1648"/>
      <c r="X1846" s="1648"/>
      <c r="Y1846" s="1649"/>
      <c r="Z1846" s="1650"/>
      <c r="AA1846" s="1679"/>
      <c r="AB1846" s="1680"/>
    </row>
    <row r="1847" ht="33.75" customHeight="1">
      <c r="A1847" s="1340" t="s">
        <v>35</v>
      </c>
      <c r="B1847" s="1657"/>
      <c r="C1847" s="1185" t="s">
        <v>301</v>
      </c>
      <c r="D1847" s="1657"/>
      <c r="E1847" s="1657"/>
      <c r="F1847" s="1657">
        <v>2445.0</v>
      </c>
      <c r="G1847" s="1658" t="s">
        <v>10646</v>
      </c>
      <c r="H1847" s="1657" t="s">
        <v>20653</v>
      </c>
      <c r="I1847" s="1657" t="s">
        <v>20654</v>
      </c>
      <c r="J1847" s="1657" t="s">
        <v>6953</v>
      </c>
      <c r="K1847" s="1657" t="s">
        <v>20655</v>
      </c>
      <c r="L1847" s="1659"/>
      <c r="M1847" s="1660" t="s">
        <v>11800</v>
      </c>
      <c r="N1847" s="1661" t="s">
        <v>20656</v>
      </c>
      <c r="O1847" s="1661"/>
      <c r="P1847" s="1662"/>
      <c r="Q1847" s="1674"/>
      <c r="R1847" s="1666"/>
      <c r="S1847" s="1668"/>
      <c r="T1847" s="1674"/>
      <c r="U1847" s="1666"/>
      <c r="V1847" s="1666"/>
      <c r="W1847" s="1666"/>
      <c r="X1847" s="1666"/>
      <c r="Y1847" s="1667"/>
      <c r="Z1847" s="1668"/>
      <c r="AA1847" s="1675" t="s">
        <v>20657</v>
      </c>
      <c r="AB1847" s="1676"/>
    </row>
    <row r="1848" ht="33.75" customHeight="1">
      <c r="A1848" s="1725" t="s">
        <v>56</v>
      </c>
      <c r="B1848" s="1794">
        <v>45511.0</v>
      </c>
      <c r="C1848" s="1801" t="s">
        <v>6258</v>
      </c>
      <c r="D1848" s="1845" t="s">
        <v>674</v>
      </c>
      <c r="E1848" s="1657"/>
      <c r="F1848" s="1657">
        <v>2446.0</v>
      </c>
      <c r="G1848" s="1658" t="s">
        <v>10646</v>
      </c>
      <c r="H1848" s="1657" t="s">
        <v>20658</v>
      </c>
      <c r="I1848" s="1657" t="s">
        <v>20659</v>
      </c>
      <c r="J1848" s="1657" t="s">
        <v>20660</v>
      </c>
      <c r="K1848" s="1657" t="s">
        <v>20661</v>
      </c>
      <c r="L1848" s="1659" t="s">
        <v>20662</v>
      </c>
      <c r="M1848" s="1660" t="s">
        <v>11800</v>
      </c>
      <c r="N1848" s="1661" t="s">
        <v>20663</v>
      </c>
      <c r="O1848" s="1661"/>
      <c r="P1848" s="1662"/>
      <c r="Q1848" s="1674"/>
      <c r="R1848" s="1666"/>
      <c r="S1848" s="1668"/>
      <c r="T1848" s="1674"/>
      <c r="U1848" s="1666"/>
      <c r="V1848" s="1666"/>
      <c r="W1848" s="1666"/>
      <c r="X1848" s="1666"/>
      <c r="Y1848" s="1667"/>
      <c r="Z1848" s="1668"/>
      <c r="AA1848" s="1675" t="s">
        <v>20664</v>
      </c>
      <c r="AB1848" s="1676"/>
    </row>
    <row r="1849" ht="33.75" customHeight="1">
      <c r="A1849" s="1631" t="s">
        <v>87</v>
      </c>
      <c r="B1849" s="1795">
        <v>45511.0</v>
      </c>
      <c r="C1849" s="1185" t="s">
        <v>301</v>
      </c>
      <c r="D1849" s="1698" t="s">
        <v>16308</v>
      </c>
      <c r="E1849" s="1633"/>
      <c r="F1849" s="1633">
        <v>2447.0</v>
      </c>
      <c r="G1849" s="1633" t="s">
        <v>10646</v>
      </c>
      <c r="H1849" s="1633" t="s">
        <v>20658</v>
      </c>
      <c r="I1849" s="1633" t="s">
        <v>13917</v>
      </c>
      <c r="J1849" s="1633" t="s">
        <v>13917</v>
      </c>
      <c r="K1849" s="1633" t="s">
        <v>20665</v>
      </c>
      <c r="L1849" s="1634" t="s">
        <v>20666</v>
      </c>
      <c r="M1849" s="1635" t="s">
        <v>11800</v>
      </c>
      <c r="N1849" s="1636" t="s">
        <v>20667</v>
      </c>
      <c r="O1849" s="1636"/>
      <c r="P1849" s="1636"/>
      <c r="Q1849" s="1678"/>
      <c r="R1849" s="1648"/>
      <c r="S1849" s="1650"/>
      <c r="T1849" s="1678"/>
      <c r="U1849" s="1648"/>
      <c r="V1849" s="1648"/>
      <c r="W1849" s="1648"/>
      <c r="X1849" s="1648"/>
      <c r="Y1849" s="1649"/>
      <c r="Z1849" s="1650"/>
      <c r="AA1849" s="1679"/>
      <c r="AB1849" s="1680"/>
    </row>
    <row r="1850" ht="33.75" customHeight="1">
      <c r="A1850" s="1340" t="s">
        <v>35</v>
      </c>
      <c r="B1850" s="1657"/>
      <c r="C1850" s="1185" t="s">
        <v>301</v>
      </c>
      <c r="D1850" s="1657"/>
      <c r="E1850" s="1657"/>
      <c r="F1850" s="1657">
        <v>2448.0</v>
      </c>
      <c r="G1850" s="1658" t="s">
        <v>10646</v>
      </c>
      <c r="H1850" s="1657" t="s">
        <v>20668</v>
      </c>
      <c r="I1850" s="1657" t="s">
        <v>18603</v>
      </c>
      <c r="J1850" s="1657" t="s">
        <v>20669</v>
      </c>
      <c r="K1850" s="1657" t="s">
        <v>20670</v>
      </c>
      <c r="L1850" s="1659" t="s">
        <v>20671</v>
      </c>
      <c r="M1850" s="1660" t="s">
        <v>11800</v>
      </c>
      <c r="N1850" s="1661" t="s">
        <v>20672</v>
      </c>
      <c r="O1850" s="1661"/>
      <c r="P1850" s="1662"/>
      <c r="Q1850" s="1674"/>
      <c r="R1850" s="1666"/>
      <c r="S1850" s="1668"/>
      <c r="T1850" s="1674"/>
      <c r="U1850" s="1666"/>
      <c r="V1850" s="1666"/>
      <c r="W1850" s="1666"/>
      <c r="X1850" s="1666"/>
      <c r="Y1850" s="1667"/>
      <c r="Z1850" s="1668"/>
      <c r="AA1850" s="1675"/>
      <c r="AB1850" s="1676"/>
    </row>
    <row r="1851" ht="33.75" customHeight="1">
      <c r="A1851" s="1725" t="s">
        <v>56</v>
      </c>
      <c r="B1851" s="1794">
        <v>45511.0</v>
      </c>
      <c r="C1851" s="1801" t="s">
        <v>6258</v>
      </c>
      <c r="D1851" s="1845" t="s">
        <v>7775</v>
      </c>
      <c r="E1851" s="1657"/>
      <c r="F1851" s="1657">
        <v>2449.0</v>
      </c>
      <c r="G1851" s="1658" t="s">
        <v>10646</v>
      </c>
      <c r="H1851" s="1657" t="s">
        <v>20673</v>
      </c>
      <c r="I1851" s="1657" t="s">
        <v>20674</v>
      </c>
      <c r="J1851" s="1657" t="s">
        <v>20675</v>
      </c>
      <c r="K1851" s="1657" t="s">
        <v>20676</v>
      </c>
      <c r="L1851" s="1659" t="s">
        <v>20677</v>
      </c>
      <c r="M1851" s="1660" t="s">
        <v>11800</v>
      </c>
      <c r="N1851" s="1661" t="s">
        <v>20678</v>
      </c>
      <c r="O1851" s="1661"/>
      <c r="P1851" s="1662"/>
      <c r="Q1851" s="1674"/>
      <c r="R1851" s="1666"/>
      <c r="S1851" s="1668"/>
      <c r="T1851" s="1674"/>
      <c r="U1851" s="1666"/>
      <c r="V1851" s="1666"/>
      <c r="W1851" s="1666"/>
      <c r="X1851" s="1666"/>
      <c r="Y1851" s="1667"/>
      <c r="Z1851" s="1668"/>
      <c r="AA1851" s="1675"/>
      <c r="AB1851" s="1676"/>
    </row>
    <row r="1852" ht="33.75" customHeight="1">
      <c r="A1852" s="1725" t="s">
        <v>87</v>
      </c>
      <c r="B1852" s="1657"/>
      <c r="C1852" s="1185" t="s">
        <v>301</v>
      </c>
      <c r="D1852" s="1657"/>
      <c r="E1852" s="1657"/>
      <c r="F1852" s="1657">
        <v>2450.0</v>
      </c>
      <c r="G1852" s="1658" t="s">
        <v>10646</v>
      </c>
      <c r="H1852" s="1657" t="s">
        <v>20679</v>
      </c>
      <c r="I1852" s="1657" t="s">
        <v>20680</v>
      </c>
      <c r="J1852" s="1657" t="s">
        <v>20681</v>
      </c>
      <c r="K1852" s="1657" t="s">
        <v>20682</v>
      </c>
      <c r="L1852" s="1659" t="s">
        <v>20683</v>
      </c>
      <c r="M1852" s="1660" t="s">
        <v>11800</v>
      </c>
      <c r="N1852" s="1661" t="s">
        <v>20684</v>
      </c>
      <c r="O1852" s="1661"/>
      <c r="P1852" s="1662"/>
      <c r="Q1852" s="1674"/>
      <c r="R1852" s="1666"/>
      <c r="S1852" s="1668"/>
      <c r="T1852" s="1674"/>
      <c r="U1852" s="1666"/>
      <c r="V1852" s="1666"/>
      <c r="W1852" s="1666"/>
      <c r="X1852" s="1666"/>
      <c r="Y1852" s="1667"/>
      <c r="Z1852" s="1668"/>
      <c r="AA1852" s="1675"/>
      <c r="AB1852" s="1676"/>
    </row>
    <row r="1853" ht="33.75" customHeight="1">
      <c r="A1853" s="1340" t="s">
        <v>35</v>
      </c>
      <c r="B1853" s="1657"/>
      <c r="C1853" s="1185" t="s">
        <v>301</v>
      </c>
      <c r="D1853" s="1657"/>
      <c r="E1853" s="1657"/>
      <c r="F1853" s="1657">
        <v>2451.0</v>
      </c>
      <c r="G1853" s="1658" t="s">
        <v>10646</v>
      </c>
      <c r="H1853" s="1657" t="s">
        <v>20685</v>
      </c>
      <c r="I1853" s="1657" t="s">
        <v>20686</v>
      </c>
      <c r="J1853" s="1657" t="s">
        <v>20687</v>
      </c>
      <c r="K1853" s="1657" t="s">
        <v>20688</v>
      </c>
      <c r="L1853" s="1659" t="s">
        <v>20689</v>
      </c>
      <c r="M1853" s="1660" t="s">
        <v>11800</v>
      </c>
      <c r="N1853" s="1661" t="s">
        <v>20690</v>
      </c>
      <c r="O1853" s="1661"/>
      <c r="P1853" s="1662"/>
      <c r="Q1853" s="1674"/>
      <c r="R1853" s="1666"/>
      <c r="S1853" s="1668"/>
      <c r="T1853" s="1674"/>
      <c r="U1853" s="1666"/>
      <c r="V1853" s="1666"/>
      <c r="W1853" s="1666"/>
      <c r="X1853" s="1666"/>
      <c r="Y1853" s="1667"/>
      <c r="Z1853" s="1668"/>
      <c r="AA1853" s="1675"/>
      <c r="AB1853" s="1676"/>
    </row>
    <row r="1854" ht="33.75" customHeight="1">
      <c r="A1854" s="1631" t="s">
        <v>56</v>
      </c>
      <c r="B1854" s="1795">
        <v>45511.0</v>
      </c>
      <c r="C1854" s="1185" t="s">
        <v>301</v>
      </c>
      <c r="D1854" s="1846" t="s">
        <v>862</v>
      </c>
      <c r="E1854" s="1633"/>
      <c r="F1854" s="1633">
        <v>2452.0</v>
      </c>
      <c r="G1854" s="1633" t="s">
        <v>10646</v>
      </c>
      <c r="H1854" s="1633" t="s">
        <v>20691</v>
      </c>
      <c r="I1854" s="1633" t="s">
        <v>20692</v>
      </c>
      <c r="J1854" s="1633" t="s">
        <v>20693</v>
      </c>
      <c r="K1854" s="1633" t="s">
        <v>20694</v>
      </c>
      <c r="L1854" s="1634" t="s">
        <v>20695</v>
      </c>
      <c r="M1854" s="1635" t="s">
        <v>11800</v>
      </c>
      <c r="N1854" s="1636" t="s">
        <v>20696</v>
      </c>
      <c r="O1854" s="1636"/>
      <c r="P1854" s="1636"/>
      <c r="Q1854" s="1678"/>
      <c r="R1854" s="1648"/>
      <c r="S1854" s="1650"/>
      <c r="T1854" s="1678"/>
      <c r="U1854" s="1648"/>
      <c r="V1854" s="1648"/>
      <c r="W1854" s="1648"/>
      <c r="X1854" s="1648"/>
      <c r="Y1854" s="1649"/>
      <c r="Z1854" s="1650"/>
      <c r="AA1854" s="1679" t="s">
        <v>20697</v>
      </c>
      <c r="AB1854" s="1680"/>
    </row>
    <row r="1855" ht="33.75" customHeight="1">
      <c r="A1855" s="1631" t="s">
        <v>87</v>
      </c>
      <c r="B1855" s="1795">
        <v>45511.0</v>
      </c>
      <c r="C1855" s="1185" t="s">
        <v>301</v>
      </c>
      <c r="D1855" s="1698" t="s">
        <v>862</v>
      </c>
      <c r="E1855" s="1633"/>
      <c r="F1855" s="1633">
        <v>2453.0</v>
      </c>
      <c r="G1855" s="1633" t="s">
        <v>10646</v>
      </c>
      <c r="H1855" s="1633" t="s">
        <v>20698</v>
      </c>
      <c r="I1855" s="1633" t="s">
        <v>20699</v>
      </c>
      <c r="J1855" s="1633" t="s">
        <v>20700</v>
      </c>
      <c r="K1855" s="1633" t="s">
        <v>20701</v>
      </c>
      <c r="L1855" s="1634" t="s">
        <v>20702</v>
      </c>
      <c r="M1855" s="1635" t="s">
        <v>11800</v>
      </c>
      <c r="N1855" s="1636" t="s">
        <v>20703</v>
      </c>
      <c r="O1855" s="1636"/>
      <c r="P1855" s="1636"/>
      <c r="Q1855" s="1678"/>
      <c r="R1855" s="1648"/>
      <c r="S1855" s="1650"/>
      <c r="T1855" s="1678"/>
      <c r="U1855" s="1648"/>
      <c r="V1855" s="1648"/>
      <c r="W1855" s="1648"/>
      <c r="X1855" s="1648"/>
      <c r="Y1855" s="1649"/>
      <c r="Z1855" s="1650"/>
      <c r="AA1855" s="1679" t="s">
        <v>20704</v>
      </c>
      <c r="AB1855" s="1680"/>
    </row>
    <row r="1856" ht="33.75" customHeight="1">
      <c r="A1856" s="1340" t="s">
        <v>35</v>
      </c>
      <c r="B1856" s="1657"/>
      <c r="C1856" s="1185" t="s">
        <v>301</v>
      </c>
      <c r="D1856" s="1657"/>
      <c r="E1856" s="1657"/>
      <c r="F1856" s="1657">
        <v>2454.0</v>
      </c>
      <c r="G1856" s="1658" t="s">
        <v>10646</v>
      </c>
      <c r="H1856" s="1657" t="s">
        <v>20705</v>
      </c>
      <c r="I1856" s="1657" t="s">
        <v>20706</v>
      </c>
      <c r="J1856" s="1657" t="s">
        <v>20707</v>
      </c>
      <c r="K1856" s="1657" t="s">
        <v>20708</v>
      </c>
      <c r="L1856" s="1659" t="s">
        <v>20709</v>
      </c>
      <c r="M1856" s="1660" t="s">
        <v>11800</v>
      </c>
      <c r="N1856" s="1661" t="s">
        <v>20710</v>
      </c>
      <c r="O1856" s="1661"/>
      <c r="P1856" s="1662"/>
      <c r="Q1856" s="1674"/>
      <c r="R1856" s="1666"/>
      <c r="S1856" s="1668"/>
      <c r="T1856" s="1674"/>
      <c r="U1856" s="1666"/>
      <c r="V1856" s="1666"/>
      <c r="W1856" s="1666"/>
      <c r="X1856" s="1666"/>
      <c r="Y1856" s="1667"/>
      <c r="Z1856" s="1668"/>
      <c r="AA1856" s="1675"/>
      <c r="AB1856" s="1676"/>
    </row>
    <row r="1857" ht="33.75" customHeight="1">
      <c r="A1857" s="1631" t="s">
        <v>56</v>
      </c>
      <c r="B1857" s="1795">
        <v>45511.0</v>
      </c>
      <c r="C1857" s="1185" t="s">
        <v>301</v>
      </c>
      <c r="D1857" s="1846" t="s">
        <v>5529</v>
      </c>
      <c r="E1857" s="1633"/>
      <c r="F1857" s="1633">
        <v>2455.0</v>
      </c>
      <c r="G1857" s="1633" t="s">
        <v>10646</v>
      </c>
      <c r="H1857" s="1633" t="s">
        <v>20705</v>
      </c>
      <c r="I1857" s="1633" t="s">
        <v>20711</v>
      </c>
      <c r="J1857" s="1633" t="s">
        <v>20712</v>
      </c>
      <c r="K1857" s="1633" t="s">
        <v>20713</v>
      </c>
      <c r="L1857" s="1634" t="s">
        <v>20714</v>
      </c>
      <c r="M1857" s="1635" t="s">
        <v>11800</v>
      </c>
      <c r="N1857" s="1636" t="s">
        <v>20715</v>
      </c>
      <c r="O1857" s="1636"/>
      <c r="P1857" s="1636"/>
      <c r="Q1857" s="1678"/>
      <c r="R1857" s="1648"/>
      <c r="S1857" s="1650"/>
      <c r="T1857" s="1678"/>
      <c r="U1857" s="1648"/>
      <c r="V1857" s="1648"/>
      <c r="W1857" s="1648"/>
      <c r="X1857" s="1648"/>
      <c r="Y1857" s="1649"/>
      <c r="Z1857" s="1650"/>
      <c r="AA1857" s="1679"/>
      <c r="AB1857" s="1680"/>
    </row>
    <row r="1858" ht="33.75" customHeight="1">
      <c r="A1858" s="1631" t="s">
        <v>87</v>
      </c>
      <c r="B1858" s="1795">
        <v>45511.0</v>
      </c>
      <c r="C1858" s="1185" t="s">
        <v>301</v>
      </c>
      <c r="D1858" s="1698" t="s">
        <v>20716</v>
      </c>
      <c r="E1858" s="1633"/>
      <c r="F1858" s="1633">
        <v>2456.0</v>
      </c>
      <c r="G1858" s="1633" t="s">
        <v>10646</v>
      </c>
      <c r="H1858" s="1633" t="s">
        <v>20717</v>
      </c>
      <c r="I1858" s="1633" t="s">
        <v>20718</v>
      </c>
      <c r="J1858" s="1633" t="s">
        <v>20719</v>
      </c>
      <c r="K1858" s="1633" t="s">
        <v>20720</v>
      </c>
      <c r="L1858" s="1634" t="s">
        <v>20721</v>
      </c>
      <c r="M1858" s="1635" t="s">
        <v>11800</v>
      </c>
      <c r="N1858" s="1636" t="s">
        <v>20722</v>
      </c>
      <c r="O1858" s="1636"/>
      <c r="P1858" s="1636"/>
      <c r="Q1858" s="1678"/>
      <c r="R1858" s="1648"/>
      <c r="S1858" s="1650"/>
      <c r="T1858" s="1678"/>
      <c r="U1858" s="1648"/>
      <c r="V1858" s="1648"/>
      <c r="W1858" s="1648"/>
      <c r="X1858" s="1648"/>
      <c r="Y1858" s="1649"/>
      <c r="Z1858" s="1650"/>
      <c r="AA1858" s="1679"/>
      <c r="AB1858" s="1680"/>
    </row>
    <row r="1859" ht="33.75" customHeight="1">
      <c r="A1859" s="1340" t="s">
        <v>35</v>
      </c>
      <c r="B1859" s="1657"/>
      <c r="C1859" s="1185" t="s">
        <v>301</v>
      </c>
      <c r="D1859" s="1657"/>
      <c r="E1859" s="1657"/>
      <c r="F1859" s="1657">
        <v>2457.0</v>
      </c>
      <c r="G1859" s="1658" t="s">
        <v>10646</v>
      </c>
      <c r="H1859" s="1657" t="s">
        <v>20723</v>
      </c>
      <c r="I1859" s="1657" t="s">
        <v>20724</v>
      </c>
      <c r="J1859" s="1657" t="s">
        <v>20725</v>
      </c>
      <c r="K1859" s="1657" t="s">
        <v>20726</v>
      </c>
      <c r="L1859" s="1659" t="s">
        <v>20727</v>
      </c>
      <c r="M1859" s="1660" t="s">
        <v>11800</v>
      </c>
      <c r="N1859" s="1661" t="s">
        <v>20485</v>
      </c>
      <c r="O1859" s="1661"/>
      <c r="P1859" s="1662"/>
      <c r="Q1859" s="1674"/>
      <c r="R1859" s="1666"/>
      <c r="S1859" s="1668"/>
      <c r="T1859" s="1674"/>
      <c r="U1859" s="1666"/>
      <c r="V1859" s="1666"/>
      <c r="W1859" s="1666"/>
      <c r="X1859" s="1666"/>
      <c r="Y1859" s="1667"/>
      <c r="Z1859" s="1668"/>
      <c r="AA1859" s="1675"/>
      <c r="AB1859" s="1676"/>
    </row>
    <row r="1860" ht="33.75" customHeight="1">
      <c r="A1860" s="1631" t="s">
        <v>56</v>
      </c>
      <c r="B1860" s="1795">
        <v>45511.0</v>
      </c>
      <c r="C1860" s="1185" t="s">
        <v>301</v>
      </c>
      <c r="D1860" s="1846" t="s">
        <v>20728</v>
      </c>
      <c r="E1860" s="1633"/>
      <c r="F1860" s="1633">
        <v>2458.0</v>
      </c>
      <c r="G1860" s="1633" t="s">
        <v>10646</v>
      </c>
      <c r="H1860" s="1633" t="s">
        <v>20723</v>
      </c>
      <c r="I1860" s="1633" t="s">
        <v>20729</v>
      </c>
      <c r="J1860" s="1633" t="s">
        <v>20730</v>
      </c>
      <c r="K1860" s="1633" t="s">
        <v>20731</v>
      </c>
      <c r="L1860" s="1634" t="s">
        <v>20732</v>
      </c>
      <c r="M1860" s="1635" t="s">
        <v>11800</v>
      </c>
      <c r="N1860" s="1636" t="s">
        <v>20733</v>
      </c>
      <c r="O1860" s="1636"/>
      <c r="P1860" s="1636"/>
      <c r="Q1860" s="1678"/>
      <c r="R1860" s="1648"/>
      <c r="S1860" s="1650"/>
      <c r="T1860" s="1678"/>
      <c r="U1860" s="1648"/>
      <c r="V1860" s="1648"/>
      <c r="W1860" s="1648"/>
      <c r="X1860" s="1648"/>
      <c r="Y1860" s="1649"/>
      <c r="Z1860" s="1650"/>
      <c r="AA1860" s="1679"/>
      <c r="AB1860" s="1680"/>
    </row>
    <row r="1861" ht="33.75" customHeight="1">
      <c r="A1861" s="1631" t="s">
        <v>87</v>
      </c>
      <c r="B1861" s="1795">
        <v>45511.0</v>
      </c>
      <c r="C1861" s="1185" t="s">
        <v>301</v>
      </c>
      <c r="D1861" s="1698" t="s">
        <v>5529</v>
      </c>
      <c r="E1861" s="1633"/>
      <c r="F1861" s="1633">
        <v>2459.0</v>
      </c>
      <c r="G1861" s="1633" t="s">
        <v>10646</v>
      </c>
      <c r="H1861" s="1633" t="s">
        <v>20734</v>
      </c>
      <c r="I1861" s="1633" t="s">
        <v>20735</v>
      </c>
      <c r="J1861" s="1633" t="s">
        <v>20736</v>
      </c>
      <c r="K1861" s="1633" t="s">
        <v>20737</v>
      </c>
      <c r="L1861" s="1634" t="s">
        <v>20738</v>
      </c>
      <c r="M1861" s="1635" t="s">
        <v>11800</v>
      </c>
      <c r="N1861" s="1636" t="s">
        <v>20739</v>
      </c>
      <c r="O1861" s="1636"/>
      <c r="P1861" s="1636"/>
      <c r="Q1861" s="1678"/>
      <c r="R1861" s="1648"/>
      <c r="S1861" s="1650"/>
      <c r="T1861" s="1678"/>
      <c r="U1861" s="1648"/>
      <c r="V1861" s="1648"/>
      <c r="W1861" s="1648"/>
      <c r="X1861" s="1648"/>
      <c r="Y1861" s="1649"/>
      <c r="Z1861" s="1650"/>
      <c r="AA1861" s="1679" t="s">
        <v>20740</v>
      </c>
      <c r="AB1861" s="1680"/>
    </row>
    <row r="1862" ht="33.75" customHeight="1">
      <c r="A1862" s="1340" t="s">
        <v>35</v>
      </c>
      <c r="B1862" s="1657"/>
      <c r="C1862" s="1185" t="s">
        <v>301</v>
      </c>
      <c r="D1862" s="1657"/>
      <c r="E1862" s="1657"/>
      <c r="F1862" s="1657">
        <v>2460.0</v>
      </c>
      <c r="G1862" s="1658" t="s">
        <v>10646</v>
      </c>
      <c r="H1862" s="1657" t="s">
        <v>20741</v>
      </c>
      <c r="I1862" s="1657" t="s">
        <v>20742</v>
      </c>
      <c r="J1862" s="1657" t="s">
        <v>20743</v>
      </c>
      <c r="K1862" s="1657" t="s">
        <v>20744</v>
      </c>
      <c r="L1862" s="1659" t="s">
        <v>20745</v>
      </c>
      <c r="M1862" s="1660" t="s">
        <v>11800</v>
      </c>
      <c r="N1862" s="1661" t="s">
        <v>20746</v>
      </c>
      <c r="O1862" s="1661"/>
      <c r="P1862" s="1662"/>
      <c r="Q1862" s="1674"/>
      <c r="R1862" s="1666"/>
      <c r="S1862" s="1668"/>
      <c r="T1862" s="1674"/>
      <c r="U1862" s="1666"/>
      <c r="V1862" s="1666"/>
      <c r="W1862" s="1666"/>
      <c r="X1862" s="1666"/>
      <c r="Y1862" s="1667"/>
      <c r="Z1862" s="1668"/>
      <c r="AA1862" s="1675" t="s">
        <v>20747</v>
      </c>
      <c r="AB1862" s="1676"/>
    </row>
    <row r="1863" ht="33.75" customHeight="1">
      <c r="A1863" s="1725" t="s">
        <v>56</v>
      </c>
      <c r="B1863" s="1794">
        <v>45511.0</v>
      </c>
      <c r="C1863" s="1801" t="s">
        <v>6258</v>
      </c>
      <c r="D1863" s="1845" t="s">
        <v>674</v>
      </c>
      <c r="E1863" s="1657"/>
      <c r="F1863" s="1657">
        <v>2461.0</v>
      </c>
      <c r="G1863" s="1658" t="s">
        <v>10646</v>
      </c>
      <c r="H1863" s="1657" t="s">
        <v>20748</v>
      </c>
      <c r="I1863" s="1657" t="s">
        <v>20749</v>
      </c>
      <c r="J1863" s="1657" t="s">
        <v>20750</v>
      </c>
      <c r="K1863" s="1657" t="s">
        <v>20751</v>
      </c>
      <c r="L1863" s="1659" t="s">
        <v>20752</v>
      </c>
      <c r="M1863" s="1660" t="s">
        <v>11800</v>
      </c>
      <c r="N1863" s="1661" t="s">
        <v>20753</v>
      </c>
      <c r="O1863" s="1661"/>
      <c r="P1863" s="1662"/>
      <c r="Q1863" s="1674"/>
      <c r="R1863" s="1666"/>
      <c r="S1863" s="1668"/>
      <c r="T1863" s="1674"/>
      <c r="U1863" s="1666"/>
      <c r="V1863" s="1666"/>
      <c r="W1863" s="1666"/>
      <c r="X1863" s="1666"/>
      <c r="Y1863" s="1667"/>
      <c r="Z1863" s="1668"/>
      <c r="AA1863" s="1675"/>
      <c r="AB1863" s="1676"/>
    </row>
    <row r="1864" ht="33.75" customHeight="1">
      <c r="A1864" s="1631" t="s">
        <v>87</v>
      </c>
      <c r="B1864" s="1795">
        <v>45511.0</v>
      </c>
      <c r="C1864" s="1185" t="s">
        <v>301</v>
      </c>
      <c r="D1864" s="1698" t="s">
        <v>5529</v>
      </c>
      <c r="E1864" s="1633"/>
      <c r="F1864" s="1633">
        <v>2462.0</v>
      </c>
      <c r="G1864" s="1633" t="s">
        <v>10646</v>
      </c>
      <c r="H1864" s="1633" t="s">
        <v>20754</v>
      </c>
      <c r="I1864" s="1633" t="s">
        <v>20755</v>
      </c>
      <c r="J1864" s="1633" t="s">
        <v>20756</v>
      </c>
      <c r="K1864" s="1633" t="s">
        <v>20757</v>
      </c>
      <c r="L1864" s="1634" t="s">
        <v>20758</v>
      </c>
      <c r="M1864" s="1635" t="s">
        <v>11800</v>
      </c>
      <c r="N1864" s="1636" t="s">
        <v>20759</v>
      </c>
      <c r="O1864" s="1636"/>
      <c r="P1864" s="1636"/>
      <c r="Q1864" s="1678"/>
      <c r="R1864" s="1648"/>
      <c r="S1864" s="1650"/>
      <c r="T1864" s="1678"/>
      <c r="U1864" s="1648"/>
      <c r="V1864" s="1648"/>
      <c r="W1864" s="1648"/>
      <c r="X1864" s="1648"/>
      <c r="Y1864" s="1649"/>
      <c r="Z1864" s="1650"/>
      <c r="AA1864" s="1679"/>
      <c r="AB1864" s="1680"/>
    </row>
    <row r="1865" ht="33.75" customHeight="1">
      <c r="A1865" s="1340" t="s">
        <v>35</v>
      </c>
      <c r="B1865" s="1657"/>
      <c r="C1865" s="1185" t="s">
        <v>301</v>
      </c>
      <c r="D1865" s="1657"/>
      <c r="E1865" s="1657"/>
      <c r="F1865" s="1657">
        <v>2463.0</v>
      </c>
      <c r="G1865" s="1658" t="s">
        <v>10646</v>
      </c>
      <c r="H1865" s="1657" t="s">
        <v>20754</v>
      </c>
      <c r="I1865" s="1657" t="s">
        <v>20760</v>
      </c>
      <c r="J1865" s="1657" t="s">
        <v>20761</v>
      </c>
      <c r="K1865" s="1657" t="s">
        <v>20762</v>
      </c>
      <c r="L1865" s="1659" t="s">
        <v>20763</v>
      </c>
      <c r="M1865" s="1660" t="s">
        <v>11800</v>
      </c>
      <c r="N1865" s="1661" t="s">
        <v>20764</v>
      </c>
      <c r="O1865" s="1661"/>
      <c r="P1865" s="1662"/>
      <c r="Q1865" s="1674"/>
      <c r="R1865" s="1666"/>
      <c r="S1865" s="1668"/>
      <c r="T1865" s="1674"/>
      <c r="U1865" s="1666"/>
      <c r="V1865" s="1666"/>
      <c r="W1865" s="1666"/>
      <c r="X1865" s="1666"/>
      <c r="Y1865" s="1667"/>
      <c r="Z1865" s="1668"/>
      <c r="AA1865" s="1675"/>
      <c r="AB1865" s="1676"/>
    </row>
    <row r="1866" ht="33.75" customHeight="1">
      <c r="A1866" s="1631" t="s">
        <v>56</v>
      </c>
      <c r="B1866" s="1795">
        <v>45511.0</v>
      </c>
      <c r="C1866" s="1185" t="s">
        <v>301</v>
      </c>
      <c r="D1866" s="1846" t="s">
        <v>3060</v>
      </c>
      <c r="E1866" s="1633"/>
      <c r="F1866" s="1633">
        <v>2464.0</v>
      </c>
      <c r="G1866" s="1633" t="s">
        <v>10646</v>
      </c>
      <c r="H1866" s="1633" t="s">
        <v>20765</v>
      </c>
      <c r="I1866" s="1633" t="s">
        <v>20766</v>
      </c>
      <c r="J1866" s="1633" t="s">
        <v>20767</v>
      </c>
      <c r="K1866" s="1633" t="s">
        <v>20768</v>
      </c>
      <c r="L1866" s="1634" t="s">
        <v>20769</v>
      </c>
      <c r="M1866" s="1635" t="s">
        <v>11800</v>
      </c>
      <c r="N1866" s="1636" t="s">
        <v>20770</v>
      </c>
      <c r="O1866" s="1636"/>
      <c r="P1866" s="1636"/>
      <c r="Q1866" s="1678"/>
      <c r="R1866" s="1648"/>
      <c r="S1866" s="1650"/>
      <c r="T1866" s="1678"/>
      <c r="U1866" s="1648"/>
      <c r="V1866" s="1648"/>
      <c r="W1866" s="1648"/>
      <c r="X1866" s="1648"/>
      <c r="Y1866" s="1649"/>
      <c r="Z1866" s="1650"/>
      <c r="AA1866" s="1679"/>
      <c r="AB1866" s="1680"/>
    </row>
    <row r="1867" ht="33.75" customHeight="1">
      <c r="A1867" s="1702" t="s">
        <v>87</v>
      </c>
      <c r="B1867" s="1800">
        <v>45511.0</v>
      </c>
      <c r="C1867" s="1719" t="s">
        <v>301</v>
      </c>
      <c r="D1867" s="1721" t="s">
        <v>20771</v>
      </c>
      <c r="E1867" s="1704"/>
      <c r="F1867" s="1704">
        <v>2465.0</v>
      </c>
      <c r="G1867" s="1704" t="s">
        <v>10646</v>
      </c>
      <c r="H1867" s="1704" t="s">
        <v>20772</v>
      </c>
      <c r="I1867" s="1704" t="s">
        <v>20773</v>
      </c>
      <c r="J1867" s="1704" t="s">
        <v>20774</v>
      </c>
      <c r="K1867" s="1704" t="s">
        <v>20775</v>
      </c>
      <c r="L1867" s="1705" t="s">
        <v>20776</v>
      </c>
      <c r="M1867" s="1706" t="s">
        <v>11800</v>
      </c>
      <c r="N1867" s="1707" t="s">
        <v>20777</v>
      </c>
      <c r="O1867" s="1707"/>
      <c r="P1867" s="1707"/>
      <c r="Q1867" s="1708"/>
      <c r="R1867" s="1709"/>
      <c r="S1867" s="1710"/>
      <c r="T1867" s="1708"/>
      <c r="U1867" s="1709"/>
      <c r="V1867" s="1709"/>
      <c r="W1867" s="1709"/>
      <c r="X1867" s="1709"/>
      <c r="Y1867" s="1711"/>
      <c r="Z1867" s="1710"/>
      <c r="AA1867" s="1712"/>
      <c r="AB1867" s="1713"/>
    </row>
    <row r="1868" ht="33.75" customHeight="1">
      <c r="A1868" s="1340" t="s">
        <v>35</v>
      </c>
      <c r="B1868" s="1657"/>
      <c r="C1868" s="1185" t="s">
        <v>301</v>
      </c>
      <c r="D1868" s="1657"/>
      <c r="E1868" s="1657"/>
      <c r="F1868" s="1657">
        <v>2466.0</v>
      </c>
      <c r="G1868" s="1658" t="s">
        <v>10646</v>
      </c>
      <c r="H1868" s="1657" t="s">
        <v>20778</v>
      </c>
      <c r="I1868" s="1657" t="s">
        <v>20779</v>
      </c>
      <c r="J1868" s="1657" t="s">
        <v>20780</v>
      </c>
      <c r="K1868" s="1657" t="s">
        <v>20781</v>
      </c>
      <c r="L1868" s="1659" t="s">
        <v>20782</v>
      </c>
      <c r="M1868" s="1660" t="s">
        <v>11800</v>
      </c>
      <c r="N1868" s="1661" t="s">
        <v>20783</v>
      </c>
      <c r="O1868" s="1661"/>
      <c r="P1868" s="1662"/>
      <c r="Q1868" s="1674"/>
      <c r="R1868" s="1666"/>
      <c r="S1868" s="1668"/>
      <c r="T1868" s="1674"/>
      <c r="U1868" s="1666"/>
      <c r="V1868" s="1666"/>
      <c r="W1868" s="1666"/>
      <c r="X1868" s="1666"/>
      <c r="Y1868" s="1667"/>
      <c r="Z1868" s="1668"/>
      <c r="AA1868" s="1675"/>
      <c r="AB1868" s="1676"/>
    </row>
    <row r="1869" ht="33.75" customHeight="1">
      <c r="A1869" s="1631" t="s">
        <v>56</v>
      </c>
      <c r="B1869" s="1795">
        <v>45511.0</v>
      </c>
      <c r="C1869" s="1185" t="s">
        <v>301</v>
      </c>
      <c r="D1869" s="1846" t="s">
        <v>862</v>
      </c>
      <c r="E1869" s="1633"/>
      <c r="F1869" s="1633">
        <v>2467.0</v>
      </c>
      <c r="G1869" s="1633" t="s">
        <v>10646</v>
      </c>
      <c r="H1869" s="1633" t="s">
        <v>20784</v>
      </c>
      <c r="I1869" s="1633" t="s">
        <v>20785</v>
      </c>
      <c r="J1869" s="1633" t="s">
        <v>20786</v>
      </c>
      <c r="K1869" s="1633" t="s">
        <v>20787</v>
      </c>
      <c r="L1869" s="1634" t="s">
        <v>20788</v>
      </c>
      <c r="M1869" s="1635" t="s">
        <v>11800</v>
      </c>
      <c r="N1869" s="1636" t="s">
        <v>20789</v>
      </c>
      <c r="O1869" s="1636"/>
      <c r="P1869" s="1636"/>
      <c r="Q1869" s="1678"/>
      <c r="R1869" s="1648"/>
      <c r="S1869" s="1650"/>
      <c r="T1869" s="1678"/>
      <c r="U1869" s="1648"/>
      <c r="V1869" s="1648"/>
      <c r="W1869" s="1648"/>
      <c r="X1869" s="1648"/>
      <c r="Y1869" s="1649"/>
      <c r="Z1869" s="1650"/>
      <c r="AA1869" s="1679" t="s">
        <v>20790</v>
      </c>
      <c r="AB1869" s="1680"/>
    </row>
    <row r="1870" ht="33.75" customHeight="1">
      <c r="A1870" s="1631" t="s">
        <v>87</v>
      </c>
      <c r="B1870" s="1795">
        <v>45511.0</v>
      </c>
      <c r="C1870" s="1185" t="s">
        <v>301</v>
      </c>
      <c r="D1870" s="1698" t="s">
        <v>9697</v>
      </c>
      <c r="E1870" s="1633"/>
      <c r="F1870" s="1633">
        <v>2468.0</v>
      </c>
      <c r="G1870" s="1633" t="s">
        <v>10646</v>
      </c>
      <c r="H1870" s="1633" t="s">
        <v>20791</v>
      </c>
      <c r="I1870" s="1633" t="s">
        <v>15158</v>
      </c>
      <c r="J1870" s="1633" t="s">
        <v>20792</v>
      </c>
      <c r="K1870" s="1633" t="s">
        <v>20793</v>
      </c>
      <c r="L1870" s="1634" t="s">
        <v>20794</v>
      </c>
      <c r="M1870" s="1635" t="s">
        <v>11800</v>
      </c>
      <c r="N1870" s="1636" t="s">
        <v>20795</v>
      </c>
      <c r="O1870" s="1636"/>
      <c r="P1870" s="1636"/>
      <c r="Q1870" s="1678"/>
      <c r="R1870" s="1648"/>
      <c r="S1870" s="1650"/>
      <c r="T1870" s="1678"/>
      <c r="U1870" s="1648"/>
      <c r="V1870" s="1648"/>
      <c r="W1870" s="1648"/>
      <c r="X1870" s="1648"/>
      <c r="Y1870" s="1649"/>
      <c r="Z1870" s="1650"/>
      <c r="AA1870" s="1679"/>
      <c r="AB1870" s="1680"/>
    </row>
    <row r="1871" ht="33.75" customHeight="1">
      <c r="A1871" s="1340" t="s">
        <v>35</v>
      </c>
      <c r="B1871" s="1657"/>
      <c r="C1871" s="1185" t="s">
        <v>301</v>
      </c>
      <c r="D1871" s="1657"/>
      <c r="E1871" s="1657"/>
      <c r="F1871" s="1657">
        <v>2469.0</v>
      </c>
      <c r="G1871" s="1658" t="s">
        <v>10646</v>
      </c>
      <c r="H1871" s="1657" t="s">
        <v>20796</v>
      </c>
      <c r="I1871" s="1657" t="s">
        <v>20797</v>
      </c>
      <c r="J1871" s="1657" t="s">
        <v>20798</v>
      </c>
      <c r="K1871" s="1657" t="s">
        <v>20799</v>
      </c>
      <c r="L1871" s="1659" t="s">
        <v>20800</v>
      </c>
      <c r="M1871" s="1660" t="s">
        <v>11800</v>
      </c>
      <c r="N1871" s="1661" t="s">
        <v>20801</v>
      </c>
      <c r="O1871" s="1661"/>
      <c r="P1871" s="1662"/>
      <c r="Q1871" s="1674"/>
      <c r="R1871" s="1666"/>
      <c r="S1871" s="1668"/>
      <c r="T1871" s="1674"/>
      <c r="U1871" s="1666"/>
      <c r="V1871" s="1666"/>
      <c r="W1871" s="1666"/>
      <c r="X1871" s="1666"/>
      <c r="Y1871" s="1667"/>
      <c r="Z1871" s="1668"/>
      <c r="AA1871" s="1675"/>
      <c r="AB1871" s="1676"/>
    </row>
    <row r="1872" ht="33.75" customHeight="1">
      <c r="A1872" s="1631" t="s">
        <v>56</v>
      </c>
      <c r="B1872" s="1795">
        <v>45511.0</v>
      </c>
      <c r="C1872" s="1185" t="s">
        <v>301</v>
      </c>
      <c r="D1872" s="1846" t="s">
        <v>1544</v>
      </c>
      <c r="E1872" s="1633"/>
      <c r="F1872" s="1633">
        <v>2470.0</v>
      </c>
      <c r="G1872" s="1633" t="s">
        <v>10646</v>
      </c>
      <c r="H1872" s="1633" t="s">
        <v>20802</v>
      </c>
      <c r="I1872" s="1633" t="s">
        <v>20803</v>
      </c>
      <c r="J1872" s="1633" t="s">
        <v>10622</v>
      </c>
      <c r="K1872" s="1633" t="s">
        <v>20804</v>
      </c>
      <c r="L1872" s="1634" t="s">
        <v>20805</v>
      </c>
      <c r="M1872" s="1635" t="s">
        <v>11800</v>
      </c>
      <c r="N1872" s="1636" t="s">
        <v>20806</v>
      </c>
      <c r="O1872" s="1636"/>
      <c r="P1872" s="1636"/>
      <c r="Q1872" s="1678"/>
      <c r="R1872" s="1648"/>
      <c r="S1872" s="1650"/>
      <c r="T1872" s="1678"/>
      <c r="U1872" s="1648"/>
      <c r="V1872" s="1648"/>
      <c r="W1872" s="1648"/>
      <c r="X1872" s="1648"/>
      <c r="Y1872" s="1649"/>
      <c r="Z1872" s="1650"/>
      <c r="AA1872" s="1679"/>
      <c r="AB1872" s="1680"/>
    </row>
    <row r="1873" ht="33.75" customHeight="1">
      <c r="A1873" s="1631" t="s">
        <v>87</v>
      </c>
      <c r="B1873" s="1795">
        <v>45511.0</v>
      </c>
      <c r="C1873" s="1185" t="s">
        <v>301</v>
      </c>
      <c r="D1873" s="1698" t="s">
        <v>20807</v>
      </c>
      <c r="E1873" s="1633"/>
      <c r="F1873" s="1633">
        <v>2471.0</v>
      </c>
      <c r="G1873" s="1633" t="s">
        <v>10646</v>
      </c>
      <c r="H1873" s="1633" t="s">
        <v>20808</v>
      </c>
      <c r="I1873" s="1633" t="s">
        <v>19478</v>
      </c>
      <c r="J1873" s="1633" t="s">
        <v>20809</v>
      </c>
      <c r="K1873" s="1633" t="s">
        <v>20810</v>
      </c>
      <c r="L1873" s="1634" t="s">
        <v>20811</v>
      </c>
      <c r="M1873" s="1635" t="s">
        <v>11800</v>
      </c>
      <c r="N1873" s="1636" t="s">
        <v>20812</v>
      </c>
      <c r="O1873" s="1636"/>
      <c r="P1873" s="1636"/>
      <c r="Q1873" s="1678"/>
      <c r="R1873" s="1648"/>
      <c r="S1873" s="1650"/>
      <c r="T1873" s="1678"/>
      <c r="U1873" s="1648"/>
      <c r="V1873" s="1648"/>
      <c r="W1873" s="1648"/>
      <c r="X1873" s="1648"/>
      <c r="Y1873" s="1649"/>
      <c r="Z1873" s="1650"/>
      <c r="AA1873" s="1679"/>
      <c r="AB1873" s="1680"/>
    </row>
    <row r="1874" ht="33.75" customHeight="1">
      <c r="A1874" s="1340" t="s">
        <v>35</v>
      </c>
      <c r="B1874" s="1657"/>
      <c r="C1874" s="1185" t="s">
        <v>301</v>
      </c>
      <c r="D1874" s="1657"/>
      <c r="E1874" s="1657"/>
      <c r="F1874" s="1657">
        <v>2472.0</v>
      </c>
      <c r="G1874" s="1658" t="s">
        <v>10646</v>
      </c>
      <c r="H1874" s="1657" t="s">
        <v>20808</v>
      </c>
      <c r="I1874" s="1657" t="s">
        <v>20813</v>
      </c>
      <c r="J1874" s="1657" t="s">
        <v>20814</v>
      </c>
      <c r="K1874" s="1657" t="s">
        <v>20815</v>
      </c>
      <c r="L1874" s="1659" t="s">
        <v>20816</v>
      </c>
      <c r="M1874" s="1660" t="s">
        <v>11800</v>
      </c>
      <c r="N1874" s="1661" t="s">
        <v>20817</v>
      </c>
      <c r="O1874" s="1661"/>
      <c r="P1874" s="1662"/>
      <c r="Q1874" s="1674"/>
      <c r="R1874" s="1666"/>
      <c r="S1874" s="1668"/>
      <c r="T1874" s="1674"/>
      <c r="U1874" s="1666"/>
      <c r="V1874" s="1666"/>
      <c r="W1874" s="1666"/>
      <c r="X1874" s="1666"/>
      <c r="Y1874" s="1667"/>
      <c r="Z1874" s="1668"/>
      <c r="AA1874" s="1675"/>
      <c r="AB1874" s="1676"/>
    </row>
    <row r="1875" ht="33.75" customHeight="1">
      <c r="A1875" s="1631" t="s">
        <v>56</v>
      </c>
      <c r="B1875" s="1795">
        <v>45511.0</v>
      </c>
      <c r="C1875" s="1185" t="s">
        <v>301</v>
      </c>
      <c r="D1875" s="1846" t="s">
        <v>9568</v>
      </c>
      <c r="E1875" s="1633"/>
      <c r="F1875" s="1633">
        <v>2473.0</v>
      </c>
      <c r="G1875" s="1633" t="s">
        <v>10646</v>
      </c>
      <c r="H1875" s="1633" t="s">
        <v>20818</v>
      </c>
      <c r="I1875" s="1633" t="s">
        <v>20819</v>
      </c>
      <c r="J1875" s="1633" t="s">
        <v>14144</v>
      </c>
      <c r="K1875" s="1633" t="s">
        <v>20820</v>
      </c>
      <c r="L1875" s="1634" t="s">
        <v>20821</v>
      </c>
      <c r="M1875" s="1635" t="s">
        <v>11800</v>
      </c>
      <c r="N1875" s="1636" t="s">
        <v>20822</v>
      </c>
      <c r="O1875" s="1636"/>
      <c r="P1875" s="1636"/>
      <c r="Q1875" s="1678"/>
      <c r="R1875" s="1648"/>
      <c r="S1875" s="1650"/>
      <c r="T1875" s="1678"/>
      <c r="U1875" s="1648"/>
      <c r="V1875" s="1648"/>
      <c r="W1875" s="1648"/>
      <c r="X1875" s="1648"/>
      <c r="Y1875" s="1649"/>
      <c r="Z1875" s="1650"/>
      <c r="AA1875" s="1679" t="s">
        <v>20823</v>
      </c>
      <c r="AB1875" s="1680"/>
    </row>
    <row r="1876" ht="33.75" customHeight="1">
      <c r="A1876" s="1631" t="s">
        <v>87</v>
      </c>
      <c r="B1876" s="1795">
        <v>45524.0</v>
      </c>
      <c r="C1876" s="1185" t="s">
        <v>301</v>
      </c>
      <c r="D1876" s="1698" t="s">
        <v>20824</v>
      </c>
      <c r="E1876" s="1633"/>
      <c r="F1876" s="1633">
        <v>2474.0</v>
      </c>
      <c r="G1876" s="1633" t="s">
        <v>10646</v>
      </c>
      <c r="H1876" s="1633" t="s">
        <v>20825</v>
      </c>
      <c r="I1876" s="1633" t="s">
        <v>20826</v>
      </c>
      <c r="J1876" s="1633" t="s">
        <v>20827</v>
      </c>
      <c r="K1876" s="1633">
        <v>6.44145956E8</v>
      </c>
      <c r="L1876" s="1634" t="s">
        <v>20828</v>
      </c>
      <c r="M1876" s="1635" t="s">
        <v>11800</v>
      </c>
      <c r="N1876" s="1636" t="s">
        <v>20829</v>
      </c>
      <c r="O1876" s="1636"/>
      <c r="P1876" s="1636"/>
      <c r="Q1876" s="1678"/>
      <c r="R1876" s="1648"/>
      <c r="S1876" s="1650"/>
      <c r="T1876" s="1678"/>
      <c r="U1876" s="1648"/>
      <c r="V1876" s="1648"/>
      <c r="W1876" s="1648"/>
      <c r="X1876" s="1648"/>
      <c r="Y1876" s="1649"/>
      <c r="Z1876" s="1650"/>
      <c r="AA1876" s="1679" t="s">
        <v>20830</v>
      </c>
      <c r="AB1876" s="1680"/>
    </row>
    <row r="1877" ht="33.75" customHeight="1">
      <c r="A1877" s="1340" t="s">
        <v>35</v>
      </c>
      <c r="B1877" s="1657"/>
      <c r="C1877" s="1185" t="s">
        <v>301</v>
      </c>
      <c r="D1877" s="1657"/>
      <c r="E1877" s="1657"/>
      <c r="F1877" s="1657">
        <v>2475.0</v>
      </c>
      <c r="G1877" s="1658" t="s">
        <v>10646</v>
      </c>
      <c r="H1877" s="1657" t="s">
        <v>20831</v>
      </c>
      <c r="I1877" s="1657" t="s">
        <v>14405</v>
      </c>
      <c r="J1877" s="1657" t="s">
        <v>20832</v>
      </c>
      <c r="K1877" s="1657" t="s">
        <v>20833</v>
      </c>
      <c r="L1877" s="1659" t="s">
        <v>20834</v>
      </c>
      <c r="M1877" s="1660" t="s">
        <v>11800</v>
      </c>
      <c r="N1877" s="1661" t="s">
        <v>20835</v>
      </c>
      <c r="O1877" s="1661"/>
      <c r="P1877" s="1662"/>
      <c r="Q1877" s="1674"/>
      <c r="R1877" s="1666"/>
      <c r="S1877" s="1668"/>
      <c r="T1877" s="1674"/>
      <c r="U1877" s="1666"/>
      <c r="V1877" s="1666"/>
      <c r="W1877" s="1666"/>
      <c r="X1877" s="1666"/>
      <c r="Y1877" s="1667"/>
      <c r="Z1877" s="1668"/>
      <c r="AA1877" s="1675"/>
      <c r="AB1877" s="1676"/>
    </row>
    <row r="1878" ht="33.75" customHeight="1">
      <c r="A1878" s="1631" t="s">
        <v>56</v>
      </c>
      <c r="B1878" s="1795">
        <v>45511.0</v>
      </c>
      <c r="C1878" s="1185" t="s">
        <v>301</v>
      </c>
      <c r="D1878" s="1846" t="s">
        <v>5572</v>
      </c>
      <c r="E1878" s="1633"/>
      <c r="F1878" s="1633">
        <v>2476.0</v>
      </c>
      <c r="G1878" s="1633" t="s">
        <v>10646</v>
      </c>
      <c r="H1878" s="1633" t="s">
        <v>20831</v>
      </c>
      <c r="I1878" s="1633" t="s">
        <v>2509</v>
      </c>
      <c r="J1878" s="1633" t="s">
        <v>20836</v>
      </c>
      <c r="K1878" s="1633" t="s">
        <v>20837</v>
      </c>
      <c r="L1878" s="1634" t="s">
        <v>20838</v>
      </c>
      <c r="M1878" s="1635" t="s">
        <v>11800</v>
      </c>
      <c r="N1878" s="1636" t="s">
        <v>20839</v>
      </c>
      <c r="O1878" s="1636"/>
      <c r="P1878" s="1636"/>
      <c r="Q1878" s="1678"/>
      <c r="R1878" s="1648"/>
      <c r="S1878" s="1650"/>
      <c r="T1878" s="1678"/>
      <c r="U1878" s="1648"/>
      <c r="V1878" s="1648"/>
      <c r="W1878" s="1648"/>
      <c r="X1878" s="1648"/>
      <c r="Y1878" s="1649"/>
      <c r="Z1878" s="1650"/>
      <c r="AA1878" s="1679"/>
      <c r="AB1878" s="1680"/>
    </row>
    <row r="1879" ht="33.75" customHeight="1">
      <c r="A1879" s="1851" t="s">
        <v>87</v>
      </c>
      <c r="B1879" s="1852">
        <v>45511.0</v>
      </c>
      <c r="C1879" s="1228" t="s">
        <v>301</v>
      </c>
      <c r="D1879" s="1853" t="s">
        <v>20840</v>
      </c>
      <c r="E1879" s="1854"/>
      <c r="F1879" s="1854">
        <v>2477.0</v>
      </c>
      <c r="G1879" s="1854" t="s">
        <v>10646</v>
      </c>
      <c r="H1879" s="1854" t="s">
        <v>20831</v>
      </c>
      <c r="I1879" s="1854" t="s">
        <v>20841</v>
      </c>
      <c r="J1879" s="1854" t="s">
        <v>20842</v>
      </c>
      <c r="K1879" s="1854" t="s">
        <v>20843</v>
      </c>
      <c r="L1879" s="1855" t="s">
        <v>20844</v>
      </c>
      <c r="M1879" s="1856" t="s">
        <v>11800</v>
      </c>
      <c r="N1879" s="1857" t="s">
        <v>20845</v>
      </c>
      <c r="O1879" s="1857"/>
      <c r="P1879" s="1857"/>
      <c r="Q1879" s="1858"/>
      <c r="R1879" s="1859"/>
      <c r="S1879" s="1860"/>
      <c r="T1879" s="1858"/>
      <c r="U1879" s="1859"/>
      <c r="V1879" s="1859"/>
      <c r="W1879" s="1859"/>
      <c r="X1879" s="1859"/>
      <c r="Y1879" s="1861"/>
      <c r="Z1879" s="1860"/>
      <c r="AA1879" s="1862"/>
      <c r="AB1879" s="1863"/>
    </row>
    <row r="1880" ht="33.75" customHeight="1">
      <c r="A1880" s="1340" t="s">
        <v>35</v>
      </c>
      <c r="B1880" s="1657"/>
      <c r="C1880" s="1185" t="s">
        <v>301</v>
      </c>
      <c r="D1880" s="1657"/>
      <c r="E1880" s="1657"/>
      <c r="F1880" s="1657">
        <v>2478.0</v>
      </c>
      <c r="G1880" s="1658" t="s">
        <v>10646</v>
      </c>
      <c r="H1880" s="1657" t="s">
        <v>20846</v>
      </c>
      <c r="I1880" s="1657" t="s">
        <v>20847</v>
      </c>
      <c r="J1880" s="1657" t="s">
        <v>20848</v>
      </c>
      <c r="K1880" s="1657" t="s">
        <v>20849</v>
      </c>
      <c r="L1880" s="1659" t="s">
        <v>20850</v>
      </c>
      <c r="M1880" s="1660" t="s">
        <v>11800</v>
      </c>
      <c r="N1880" s="1661" t="s">
        <v>20851</v>
      </c>
      <c r="O1880" s="1661"/>
      <c r="P1880" s="1662"/>
      <c r="Q1880" s="1674"/>
      <c r="R1880" s="1666"/>
      <c r="S1880" s="1668"/>
      <c r="T1880" s="1674"/>
      <c r="U1880" s="1666"/>
      <c r="V1880" s="1666"/>
      <c r="W1880" s="1666"/>
      <c r="X1880" s="1666"/>
      <c r="Y1880" s="1667"/>
      <c r="Z1880" s="1668"/>
      <c r="AA1880" s="1675"/>
      <c r="AB1880" s="1676"/>
    </row>
    <row r="1881" ht="33.75" customHeight="1">
      <c r="A1881" s="1631" t="s">
        <v>56</v>
      </c>
      <c r="B1881" s="1795">
        <v>45511.0</v>
      </c>
      <c r="C1881" s="1185" t="s">
        <v>301</v>
      </c>
      <c r="D1881" s="1846" t="s">
        <v>5572</v>
      </c>
      <c r="E1881" s="1633"/>
      <c r="F1881" s="1633">
        <v>2479.0</v>
      </c>
      <c r="G1881" s="1633" t="s">
        <v>10646</v>
      </c>
      <c r="H1881" s="1633" t="s">
        <v>20852</v>
      </c>
      <c r="I1881" s="1633" t="s">
        <v>20853</v>
      </c>
      <c r="J1881" s="1633" t="s">
        <v>20854</v>
      </c>
      <c r="K1881" s="1633" t="s">
        <v>20855</v>
      </c>
      <c r="L1881" s="1634" t="s">
        <v>20856</v>
      </c>
      <c r="M1881" s="1635" t="s">
        <v>11800</v>
      </c>
      <c r="N1881" s="1636" t="s">
        <v>20857</v>
      </c>
      <c r="O1881" s="1636"/>
      <c r="P1881" s="1636"/>
      <c r="Q1881" s="1678"/>
      <c r="R1881" s="1648"/>
      <c r="S1881" s="1650"/>
      <c r="T1881" s="1678"/>
      <c r="U1881" s="1648"/>
      <c r="V1881" s="1648"/>
      <c r="W1881" s="1648"/>
      <c r="X1881" s="1648"/>
      <c r="Y1881" s="1649"/>
      <c r="Z1881" s="1650"/>
      <c r="AA1881" s="1679"/>
      <c r="AB1881" s="1680"/>
    </row>
    <row r="1882" ht="33.75" customHeight="1">
      <c r="A1882" s="1702" t="s">
        <v>87</v>
      </c>
      <c r="B1882" s="1800">
        <v>45511.0</v>
      </c>
      <c r="C1882" s="1719" t="s">
        <v>301</v>
      </c>
      <c r="D1882" s="1721" t="s">
        <v>1371</v>
      </c>
      <c r="E1882" s="1704"/>
      <c r="F1882" s="1704">
        <v>2480.0</v>
      </c>
      <c r="G1882" s="1704" t="s">
        <v>10646</v>
      </c>
      <c r="H1882" s="1704" t="s">
        <v>20858</v>
      </c>
      <c r="I1882" s="1704" t="s">
        <v>11690</v>
      </c>
      <c r="J1882" s="1704" t="s">
        <v>20859</v>
      </c>
      <c r="K1882" s="1704" t="s">
        <v>20860</v>
      </c>
      <c r="L1882" s="1705" t="s">
        <v>20861</v>
      </c>
      <c r="M1882" s="1706" t="s">
        <v>11800</v>
      </c>
      <c r="N1882" s="1707" t="s">
        <v>20862</v>
      </c>
      <c r="O1882" s="1707"/>
      <c r="P1882" s="1707"/>
      <c r="Q1882" s="1708"/>
      <c r="R1882" s="1709"/>
      <c r="S1882" s="1710"/>
      <c r="T1882" s="1708"/>
      <c r="U1882" s="1709"/>
      <c r="V1882" s="1709"/>
      <c r="W1882" s="1709"/>
      <c r="X1882" s="1709"/>
      <c r="Y1882" s="1711"/>
      <c r="Z1882" s="1710"/>
      <c r="AA1882" s="1712" t="s">
        <v>14364</v>
      </c>
      <c r="AB1882" s="1713"/>
    </row>
    <row r="1883" ht="33.75" customHeight="1">
      <c r="A1883" s="1340" t="s">
        <v>35</v>
      </c>
      <c r="B1883" s="1657"/>
      <c r="C1883" s="1185" t="s">
        <v>301</v>
      </c>
      <c r="D1883" s="1657"/>
      <c r="E1883" s="1657"/>
      <c r="F1883" s="1657">
        <v>2481.0</v>
      </c>
      <c r="G1883" s="1658" t="s">
        <v>10646</v>
      </c>
      <c r="H1883" s="1657" t="s">
        <v>20863</v>
      </c>
      <c r="I1883" s="1657" t="s">
        <v>20864</v>
      </c>
      <c r="J1883" s="1657" t="s">
        <v>20865</v>
      </c>
      <c r="K1883" s="1657" t="s">
        <v>20866</v>
      </c>
      <c r="L1883" s="1659" t="s">
        <v>20867</v>
      </c>
      <c r="M1883" s="1660" t="s">
        <v>11800</v>
      </c>
      <c r="N1883" s="1661" t="s">
        <v>20868</v>
      </c>
      <c r="O1883" s="1661"/>
      <c r="P1883" s="1662"/>
      <c r="Q1883" s="1674"/>
      <c r="R1883" s="1666"/>
      <c r="S1883" s="1668"/>
      <c r="T1883" s="1674"/>
      <c r="U1883" s="1666"/>
      <c r="V1883" s="1666"/>
      <c r="W1883" s="1666"/>
      <c r="X1883" s="1666"/>
      <c r="Y1883" s="1667"/>
      <c r="Z1883" s="1668"/>
      <c r="AA1883" s="1675" t="s">
        <v>20869</v>
      </c>
      <c r="AB1883" s="1676"/>
    </row>
    <row r="1884" ht="33.75" customHeight="1">
      <c r="A1884" s="1631" t="s">
        <v>56</v>
      </c>
      <c r="B1884" s="1795">
        <v>45511.0</v>
      </c>
      <c r="C1884" s="1185" t="s">
        <v>301</v>
      </c>
      <c r="D1884" s="1846" t="s">
        <v>5529</v>
      </c>
      <c r="E1884" s="1633"/>
      <c r="F1884" s="1633">
        <v>2482.0</v>
      </c>
      <c r="G1884" s="1633" t="s">
        <v>10646</v>
      </c>
      <c r="H1884" s="1633" t="s">
        <v>20870</v>
      </c>
      <c r="I1884" s="1633" t="s">
        <v>20871</v>
      </c>
      <c r="J1884" s="1633" t="s">
        <v>20872</v>
      </c>
      <c r="K1884" s="1633" t="s">
        <v>20873</v>
      </c>
      <c r="L1884" s="1634"/>
      <c r="M1884" s="1635" t="s">
        <v>11800</v>
      </c>
      <c r="N1884" s="1636" t="s">
        <v>20874</v>
      </c>
      <c r="O1884" s="1636"/>
      <c r="P1884" s="1636"/>
      <c r="Q1884" s="1678"/>
      <c r="R1884" s="1648"/>
      <c r="S1884" s="1650"/>
      <c r="T1884" s="1678"/>
      <c r="U1884" s="1648"/>
      <c r="V1884" s="1648"/>
      <c r="W1884" s="1648"/>
      <c r="X1884" s="1648"/>
      <c r="Y1884" s="1649"/>
      <c r="Z1884" s="1650"/>
      <c r="AA1884" s="1679"/>
      <c r="AB1884" s="1680"/>
    </row>
    <row r="1885" ht="33.75" customHeight="1">
      <c r="A1885" s="1631" t="s">
        <v>87</v>
      </c>
      <c r="B1885" s="1795">
        <v>45511.0</v>
      </c>
      <c r="C1885" s="1185" t="s">
        <v>301</v>
      </c>
      <c r="D1885" s="1698" t="s">
        <v>5529</v>
      </c>
      <c r="E1885" s="1633"/>
      <c r="F1885" s="1633">
        <v>2483.0</v>
      </c>
      <c r="G1885" s="1633" t="s">
        <v>10646</v>
      </c>
      <c r="H1885" s="1633" t="s">
        <v>20870</v>
      </c>
      <c r="I1885" s="1633" t="s">
        <v>20875</v>
      </c>
      <c r="J1885" s="1633" t="s">
        <v>20876</v>
      </c>
      <c r="K1885" s="1633" t="s">
        <v>20877</v>
      </c>
      <c r="L1885" s="1634" t="s">
        <v>20878</v>
      </c>
      <c r="M1885" s="1635" t="s">
        <v>11800</v>
      </c>
      <c r="N1885" s="1636" t="s">
        <v>20879</v>
      </c>
      <c r="O1885" s="1636"/>
      <c r="P1885" s="1636"/>
      <c r="Q1885" s="1678"/>
      <c r="R1885" s="1648"/>
      <c r="S1885" s="1650"/>
      <c r="T1885" s="1678"/>
      <c r="U1885" s="1648"/>
      <c r="V1885" s="1648"/>
      <c r="W1885" s="1648"/>
      <c r="X1885" s="1648"/>
      <c r="Y1885" s="1649"/>
      <c r="Z1885" s="1650"/>
      <c r="AA1885" s="1679"/>
      <c r="AB1885" s="1680"/>
    </row>
    <row r="1886" ht="33.75" customHeight="1">
      <c r="A1886" s="1340" t="s">
        <v>35</v>
      </c>
      <c r="B1886" s="1657"/>
      <c r="C1886" s="1185" t="s">
        <v>301</v>
      </c>
      <c r="D1886" s="1657"/>
      <c r="E1886" s="1657"/>
      <c r="F1886" s="1657">
        <v>2484.0</v>
      </c>
      <c r="G1886" s="1658" t="s">
        <v>10646</v>
      </c>
      <c r="H1886" s="1657" t="s">
        <v>20880</v>
      </c>
      <c r="I1886" s="1657" t="s">
        <v>20881</v>
      </c>
      <c r="J1886" s="1657" t="s">
        <v>20882</v>
      </c>
      <c r="K1886" s="1657" t="s">
        <v>20883</v>
      </c>
      <c r="L1886" s="1659" t="s">
        <v>20884</v>
      </c>
      <c r="M1886" s="1660" t="s">
        <v>11800</v>
      </c>
      <c r="N1886" s="1661" t="s">
        <v>20885</v>
      </c>
      <c r="O1886" s="1661"/>
      <c r="P1886" s="1662"/>
      <c r="Q1886" s="1674"/>
      <c r="R1886" s="1666"/>
      <c r="S1886" s="1668"/>
      <c r="T1886" s="1674"/>
      <c r="U1886" s="1666"/>
      <c r="V1886" s="1666"/>
      <c r="W1886" s="1666"/>
      <c r="X1886" s="1666"/>
      <c r="Y1886" s="1667"/>
      <c r="Z1886" s="1668"/>
      <c r="AA1886" s="1675"/>
      <c r="AB1886" s="1676"/>
    </row>
    <row r="1887" ht="33.75" customHeight="1">
      <c r="A1887" s="1631" t="s">
        <v>56</v>
      </c>
      <c r="B1887" s="1795">
        <v>45511.0</v>
      </c>
      <c r="C1887" s="1185" t="s">
        <v>301</v>
      </c>
      <c r="D1887" s="1846" t="s">
        <v>5572</v>
      </c>
      <c r="E1887" s="1633"/>
      <c r="F1887" s="1633">
        <v>2485.0</v>
      </c>
      <c r="G1887" s="1633" t="s">
        <v>10646</v>
      </c>
      <c r="H1887" s="1633" t="s">
        <v>20880</v>
      </c>
      <c r="I1887" s="1633" t="s">
        <v>20886</v>
      </c>
      <c r="J1887" s="1633" t="s">
        <v>20887</v>
      </c>
      <c r="K1887" s="1633" t="s">
        <v>20888</v>
      </c>
      <c r="L1887" s="1634" t="s">
        <v>20889</v>
      </c>
      <c r="M1887" s="1635" t="s">
        <v>11800</v>
      </c>
      <c r="N1887" s="1636" t="s">
        <v>20890</v>
      </c>
      <c r="O1887" s="1636"/>
      <c r="P1887" s="1636"/>
      <c r="Q1887" s="1678"/>
      <c r="R1887" s="1648"/>
      <c r="S1887" s="1650"/>
      <c r="T1887" s="1678"/>
      <c r="U1887" s="1648"/>
      <c r="V1887" s="1648"/>
      <c r="W1887" s="1648"/>
      <c r="X1887" s="1648"/>
      <c r="Y1887" s="1649"/>
      <c r="Z1887" s="1650"/>
      <c r="AA1887" s="1679"/>
      <c r="AB1887" s="1680"/>
    </row>
    <row r="1888" ht="33.75" customHeight="1">
      <c r="A1888" s="1702" t="s">
        <v>87</v>
      </c>
      <c r="B1888" s="1800">
        <v>45511.0</v>
      </c>
      <c r="C1888" s="1719" t="s">
        <v>301</v>
      </c>
      <c r="D1888" s="1721" t="s">
        <v>20891</v>
      </c>
      <c r="E1888" s="1704"/>
      <c r="F1888" s="1704">
        <v>2486.0</v>
      </c>
      <c r="G1888" s="1704" t="s">
        <v>10646</v>
      </c>
      <c r="H1888" s="1704" t="s">
        <v>20880</v>
      </c>
      <c r="I1888" s="1704" t="s">
        <v>20892</v>
      </c>
      <c r="J1888" s="1704" t="s">
        <v>20893</v>
      </c>
      <c r="K1888" s="1704" t="s">
        <v>20894</v>
      </c>
      <c r="L1888" s="1705" t="s">
        <v>20895</v>
      </c>
      <c r="M1888" s="1706" t="s">
        <v>11800</v>
      </c>
      <c r="N1888" s="1707" t="s">
        <v>20896</v>
      </c>
      <c r="O1888" s="1707"/>
      <c r="P1888" s="1707"/>
      <c r="Q1888" s="1708"/>
      <c r="R1888" s="1709"/>
      <c r="S1888" s="1710"/>
      <c r="T1888" s="1708"/>
      <c r="U1888" s="1709"/>
      <c r="V1888" s="1709"/>
      <c r="W1888" s="1709"/>
      <c r="X1888" s="1709"/>
      <c r="Y1888" s="1711"/>
      <c r="Z1888" s="1710"/>
      <c r="AA1888" s="1712"/>
      <c r="AB1888" s="1713"/>
    </row>
    <row r="1889" ht="33.75" customHeight="1">
      <c r="A1889" s="1340" t="s">
        <v>35</v>
      </c>
      <c r="B1889" s="1657"/>
      <c r="C1889" s="1185" t="s">
        <v>301</v>
      </c>
      <c r="D1889" s="1657"/>
      <c r="E1889" s="1657"/>
      <c r="F1889" s="1657">
        <v>2487.0</v>
      </c>
      <c r="G1889" s="1658" t="s">
        <v>10646</v>
      </c>
      <c r="H1889" s="1657" t="s">
        <v>20897</v>
      </c>
      <c r="I1889" s="1657" t="s">
        <v>20898</v>
      </c>
      <c r="J1889" s="1657" t="s">
        <v>20899</v>
      </c>
      <c r="K1889" s="1657" t="s">
        <v>20900</v>
      </c>
      <c r="L1889" s="1659" t="s">
        <v>20901</v>
      </c>
      <c r="M1889" s="1660" t="s">
        <v>11800</v>
      </c>
      <c r="N1889" s="1661" t="s">
        <v>20902</v>
      </c>
      <c r="O1889" s="1661"/>
      <c r="P1889" s="1662"/>
      <c r="Q1889" s="1674"/>
      <c r="R1889" s="1666"/>
      <c r="S1889" s="1668"/>
      <c r="T1889" s="1674"/>
      <c r="U1889" s="1666"/>
      <c r="V1889" s="1666"/>
      <c r="W1889" s="1666"/>
      <c r="X1889" s="1666"/>
      <c r="Y1889" s="1667"/>
      <c r="Z1889" s="1668"/>
      <c r="AA1889" s="1675" t="s">
        <v>20823</v>
      </c>
      <c r="AB1889" s="1676"/>
    </row>
    <row r="1890" ht="33.75" customHeight="1">
      <c r="A1890" s="1631" t="s">
        <v>56</v>
      </c>
      <c r="B1890" s="1795">
        <v>45511.0</v>
      </c>
      <c r="C1890" s="1185" t="s">
        <v>301</v>
      </c>
      <c r="D1890" s="1846" t="s">
        <v>5529</v>
      </c>
      <c r="E1890" s="1633"/>
      <c r="F1890" s="1633">
        <v>2488.0</v>
      </c>
      <c r="G1890" s="1633" t="s">
        <v>10646</v>
      </c>
      <c r="H1890" s="1633" t="s">
        <v>20897</v>
      </c>
      <c r="I1890" s="1633" t="s">
        <v>20903</v>
      </c>
      <c r="J1890" s="1633" t="s">
        <v>20904</v>
      </c>
      <c r="K1890" s="1633" t="s">
        <v>20905</v>
      </c>
      <c r="L1890" s="1634" t="s">
        <v>20906</v>
      </c>
      <c r="M1890" s="1635" t="s">
        <v>11800</v>
      </c>
      <c r="N1890" s="1636" t="s">
        <v>20907</v>
      </c>
      <c r="O1890" s="1636"/>
      <c r="P1890" s="1636"/>
      <c r="Q1890" s="1678"/>
      <c r="R1890" s="1648"/>
      <c r="S1890" s="1650"/>
      <c r="T1890" s="1678"/>
      <c r="U1890" s="1648"/>
      <c r="V1890" s="1648"/>
      <c r="W1890" s="1648"/>
      <c r="X1890" s="1648"/>
      <c r="Y1890" s="1649"/>
      <c r="Z1890" s="1650"/>
      <c r="AA1890" s="1679" t="s">
        <v>20908</v>
      </c>
      <c r="AB1890" s="1680"/>
    </row>
    <row r="1891" ht="33.75" customHeight="1">
      <c r="A1891" s="1725" t="s">
        <v>87</v>
      </c>
      <c r="B1891" s="1657"/>
      <c r="C1891" s="1185" t="s">
        <v>301</v>
      </c>
      <c r="D1891" s="1657"/>
      <c r="E1891" s="1657"/>
      <c r="F1891" s="1657">
        <v>2489.0</v>
      </c>
      <c r="G1891" s="1658" t="s">
        <v>10646</v>
      </c>
      <c r="H1891" s="1657" t="s">
        <v>20909</v>
      </c>
      <c r="I1891" s="1657" t="s">
        <v>20910</v>
      </c>
      <c r="J1891" s="1657" t="s">
        <v>20911</v>
      </c>
      <c r="K1891" s="1657" t="s">
        <v>20912</v>
      </c>
      <c r="L1891" s="1659" t="s">
        <v>20913</v>
      </c>
      <c r="M1891" s="1660" t="s">
        <v>11800</v>
      </c>
      <c r="N1891" s="1661" t="s">
        <v>20914</v>
      </c>
      <c r="O1891" s="1661"/>
      <c r="P1891" s="1662"/>
      <c r="Q1891" s="1674"/>
      <c r="R1891" s="1666"/>
      <c r="S1891" s="1668"/>
      <c r="T1891" s="1674"/>
      <c r="U1891" s="1666"/>
      <c r="V1891" s="1666"/>
      <c r="W1891" s="1666"/>
      <c r="X1891" s="1666"/>
      <c r="Y1891" s="1667"/>
      <c r="Z1891" s="1668"/>
      <c r="AA1891" s="1675"/>
      <c r="AB1891" s="1676"/>
    </row>
    <row r="1892" ht="33.75" customHeight="1">
      <c r="A1892" s="1340" t="s">
        <v>35</v>
      </c>
      <c r="B1892" s="1657"/>
      <c r="C1892" s="1185" t="s">
        <v>301</v>
      </c>
      <c r="D1892" s="1657"/>
      <c r="E1892" s="1657"/>
      <c r="F1892" s="1657">
        <v>2490.0</v>
      </c>
      <c r="G1892" s="1658" t="s">
        <v>10646</v>
      </c>
      <c r="H1892" s="1657" t="s">
        <v>20915</v>
      </c>
      <c r="I1892" s="1657" t="s">
        <v>11479</v>
      </c>
      <c r="J1892" s="1657" t="s">
        <v>20916</v>
      </c>
      <c r="K1892" s="1657" t="s">
        <v>20917</v>
      </c>
      <c r="L1892" s="1659" t="s">
        <v>20918</v>
      </c>
      <c r="M1892" s="1660" t="s">
        <v>11800</v>
      </c>
      <c r="N1892" s="1661" t="s">
        <v>20919</v>
      </c>
      <c r="O1892" s="1661"/>
      <c r="P1892" s="1662"/>
      <c r="Q1892" s="1674"/>
      <c r="R1892" s="1666"/>
      <c r="S1892" s="1668"/>
      <c r="T1892" s="1674"/>
      <c r="U1892" s="1666"/>
      <c r="V1892" s="1666"/>
      <c r="W1892" s="1666"/>
      <c r="X1892" s="1666"/>
      <c r="Y1892" s="1667"/>
      <c r="Z1892" s="1668"/>
      <c r="AA1892" s="1675"/>
      <c r="AB1892" s="1676"/>
    </row>
    <row r="1893" ht="33.75" customHeight="1">
      <c r="A1893" s="1631" t="s">
        <v>56</v>
      </c>
      <c r="B1893" s="1795">
        <v>45511.0</v>
      </c>
      <c r="C1893" s="1185" t="s">
        <v>301</v>
      </c>
      <c r="D1893" s="1846" t="s">
        <v>862</v>
      </c>
      <c r="E1893" s="1633"/>
      <c r="F1893" s="1633">
        <v>2491.0</v>
      </c>
      <c r="G1893" s="1633" t="s">
        <v>10646</v>
      </c>
      <c r="H1893" s="1633" t="s">
        <v>20920</v>
      </c>
      <c r="I1893" s="1633" t="s">
        <v>20921</v>
      </c>
      <c r="J1893" s="1633" t="s">
        <v>20922</v>
      </c>
      <c r="K1893" s="1633" t="s">
        <v>20923</v>
      </c>
      <c r="L1893" s="1634" t="s">
        <v>20924</v>
      </c>
      <c r="M1893" s="1635" t="s">
        <v>11800</v>
      </c>
      <c r="N1893" s="1636" t="s">
        <v>20925</v>
      </c>
      <c r="O1893" s="1636"/>
      <c r="P1893" s="1636"/>
      <c r="Q1893" s="1678"/>
      <c r="R1893" s="1648"/>
      <c r="S1893" s="1650"/>
      <c r="T1893" s="1678"/>
      <c r="U1893" s="1648"/>
      <c r="V1893" s="1648"/>
      <c r="W1893" s="1648"/>
      <c r="X1893" s="1648"/>
      <c r="Y1893" s="1649"/>
      <c r="Z1893" s="1650"/>
      <c r="AA1893" s="1679"/>
      <c r="AB1893" s="1680"/>
    </row>
    <row r="1894" ht="33.75" customHeight="1">
      <c r="A1894" s="1631" t="s">
        <v>87</v>
      </c>
      <c r="B1894" s="1795">
        <v>45524.0</v>
      </c>
      <c r="C1894" s="1185" t="s">
        <v>301</v>
      </c>
      <c r="D1894" s="1698" t="s">
        <v>20926</v>
      </c>
      <c r="E1894" s="1633"/>
      <c r="F1894" s="1633">
        <v>2492.0</v>
      </c>
      <c r="G1894" s="1633" t="s">
        <v>10646</v>
      </c>
      <c r="H1894" s="1633" t="s">
        <v>20927</v>
      </c>
      <c r="I1894" s="1633" t="s">
        <v>20928</v>
      </c>
      <c r="J1894" s="1633" t="s">
        <v>20929</v>
      </c>
      <c r="K1894" s="1633" t="s">
        <v>20930</v>
      </c>
      <c r="L1894" s="1634" t="s">
        <v>20931</v>
      </c>
      <c r="M1894" s="1635" t="s">
        <v>11800</v>
      </c>
      <c r="N1894" s="1636" t="s">
        <v>20932</v>
      </c>
      <c r="O1894" s="1636"/>
      <c r="P1894" s="1636"/>
      <c r="Q1894" s="1678"/>
      <c r="R1894" s="1648"/>
      <c r="S1894" s="1650"/>
      <c r="T1894" s="1678"/>
      <c r="U1894" s="1648"/>
      <c r="V1894" s="1648"/>
      <c r="W1894" s="1648"/>
      <c r="X1894" s="1648"/>
      <c r="Y1894" s="1649"/>
      <c r="Z1894" s="1650"/>
      <c r="AA1894" s="1679"/>
      <c r="AB1894" s="1680"/>
    </row>
    <row r="1895" ht="33.75" customHeight="1">
      <c r="A1895" s="1340" t="s">
        <v>35</v>
      </c>
      <c r="B1895" s="1657"/>
      <c r="C1895" s="1185" t="s">
        <v>301</v>
      </c>
      <c r="D1895" s="1657"/>
      <c r="E1895" s="1657"/>
      <c r="F1895" s="1657">
        <v>2493.0</v>
      </c>
      <c r="G1895" s="1658" t="s">
        <v>10646</v>
      </c>
      <c r="H1895" s="1657" t="s">
        <v>20933</v>
      </c>
      <c r="I1895" s="1657" t="s">
        <v>11191</v>
      </c>
      <c r="J1895" s="1657" t="s">
        <v>2284</v>
      </c>
      <c r="K1895" s="1657" t="s">
        <v>20934</v>
      </c>
      <c r="L1895" s="1659" t="s">
        <v>20935</v>
      </c>
      <c r="M1895" s="1660" t="s">
        <v>11800</v>
      </c>
      <c r="N1895" s="1661" t="s">
        <v>20936</v>
      </c>
      <c r="O1895" s="1661"/>
      <c r="P1895" s="1662"/>
      <c r="Q1895" s="1674"/>
      <c r="R1895" s="1666"/>
      <c r="S1895" s="1668"/>
      <c r="T1895" s="1674"/>
      <c r="U1895" s="1666"/>
      <c r="V1895" s="1666"/>
      <c r="W1895" s="1666"/>
      <c r="X1895" s="1666"/>
      <c r="Y1895" s="1667"/>
      <c r="Z1895" s="1668"/>
      <c r="AA1895" s="1675"/>
      <c r="AB1895" s="1676"/>
    </row>
    <row r="1896" ht="33.75" customHeight="1">
      <c r="A1896" s="1725" t="s">
        <v>56</v>
      </c>
      <c r="B1896" s="1794"/>
      <c r="C1896" s="1801"/>
      <c r="D1896" s="1847"/>
      <c r="E1896" s="1657"/>
      <c r="F1896" s="1657">
        <v>2494.0</v>
      </c>
      <c r="G1896" s="1658" t="s">
        <v>10646</v>
      </c>
      <c r="H1896" s="1657" t="s">
        <v>20937</v>
      </c>
      <c r="I1896" s="1657" t="s">
        <v>20938</v>
      </c>
      <c r="J1896" s="1657" t="s">
        <v>20939</v>
      </c>
      <c r="K1896" s="1657" t="s">
        <v>20940</v>
      </c>
      <c r="L1896" s="1659" t="s">
        <v>20941</v>
      </c>
      <c r="M1896" s="1660" t="s">
        <v>11800</v>
      </c>
      <c r="N1896" s="1661" t="s">
        <v>20942</v>
      </c>
      <c r="O1896" s="1661"/>
      <c r="P1896" s="1662"/>
      <c r="Q1896" s="1674"/>
      <c r="R1896" s="1666"/>
      <c r="S1896" s="1668"/>
      <c r="T1896" s="1674"/>
      <c r="U1896" s="1666"/>
      <c r="V1896" s="1666"/>
      <c r="W1896" s="1666"/>
      <c r="X1896" s="1666"/>
      <c r="Y1896" s="1667"/>
      <c r="Z1896" s="1668"/>
      <c r="AA1896" s="1675" t="s">
        <v>14364</v>
      </c>
      <c r="AB1896" s="1676"/>
    </row>
    <row r="1897" ht="33.75" customHeight="1">
      <c r="A1897" s="1725" t="s">
        <v>87</v>
      </c>
      <c r="B1897" s="1794">
        <v>45524.0</v>
      </c>
      <c r="C1897" s="1185" t="s">
        <v>301</v>
      </c>
      <c r="D1897" s="1656" t="s">
        <v>1371</v>
      </c>
      <c r="E1897" s="1657"/>
      <c r="F1897" s="1657">
        <v>2495.0</v>
      </c>
      <c r="G1897" s="1658" t="s">
        <v>10646</v>
      </c>
      <c r="H1897" s="1657" t="s">
        <v>20943</v>
      </c>
      <c r="I1897" s="1657" t="s">
        <v>20944</v>
      </c>
      <c r="J1897" s="1657" t="s">
        <v>20945</v>
      </c>
      <c r="K1897" s="1657" t="s">
        <v>20946</v>
      </c>
      <c r="L1897" s="1659" t="s">
        <v>20947</v>
      </c>
      <c r="M1897" s="1660" t="s">
        <v>11800</v>
      </c>
      <c r="N1897" s="1661" t="s">
        <v>20948</v>
      </c>
      <c r="O1897" s="1661"/>
      <c r="P1897" s="1662"/>
      <c r="Q1897" s="1674"/>
      <c r="R1897" s="1666"/>
      <c r="S1897" s="1668"/>
      <c r="T1897" s="1674"/>
      <c r="U1897" s="1666"/>
      <c r="V1897" s="1666"/>
      <c r="W1897" s="1666"/>
      <c r="X1897" s="1666"/>
      <c r="Y1897" s="1667"/>
      <c r="Z1897" s="1668"/>
      <c r="AA1897" s="1675" t="s">
        <v>20949</v>
      </c>
      <c r="AB1897" s="1676"/>
    </row>
    <row r="1898" ht="33.75" customHeight="1">
      <c r="A1898" s="1340" t="s">
        <v>35</v>
      </c>
      <c r="B1898" s="1657"/>
      <c r="C1898" s="1185" t="s">
        <v>301</v>
      </c>
      <c r="D1898" s="1657"/>
      <c r="E1898" s="1657"/>
      <c r="F1898" s="1657">
        <v>2496.0</v>
      </c>
      <c r="G1898" s="1658" t="s">
        <v>10646</v>
      </c>
      <c r="H1898" s="1657" t="s">
        <v>20950</v>
      </c>
      <c r="I1898" s="1657" t="s">
        <v>14926</v>
      </c>
      <c r="J1898" s="1657" t="s">
        <v>20951</v>
      </c>
      <c r="K1898" s="1657" t="s">
        <v>20952</v>
      </c>
      <c r="L1898" s="1659" t="s">
        <v>20953</v>
      </c>
      <c r="M1898" s="1660" t="s">
        <v>11800</v>
      </c>
      <c r="N1898" s="1661" t="s">
        <v>20954</v>
      </c>
      <c r="O1898" s="1661"/>
      <c r="P1898" s="1662"/>
      <c r="Q1898" s="1674"/>
      <c r="R1898" s="1666"/>
      <c r="S1898" s="1668"/>
      <c r="T1898" s="1674"/>
      <c r="U1898" s="1666"/>
      <c r="V1898" s="1666"/>
      <c r="W1898" s="1666"/>
      <c r="X1898" s="1666"/>
      <c r="Y1898" s="1667"/>
      <c r="Z1898" s="1668"/>
      <c r="AA1898" s="1675"/>
      <c r="AB1898" s="1676"/>
    </row>
    <row r="1899" ht="33.75" customHeight="1">
      <c r="A1899" s="1631" t="s">
        <v>56</v>
      </c>
      <c r="B1899" s="1795">
        <v>45511.0</v>
      </c>
      <c r="C1899" s="1185" t="s">
        <v>301</v>
      </c>
      <c r="D1899" s="1846" t="s">
        <v>20955</v>
      </c>
      <c r="E1899" s="1633"/>
      <c r="F1899" s="1633">
        <v>2497.0</v>
      </c>
      <c r="G1899" s="1633" t="s">
        <v>10646</v>
      </c>
      <c r="H1899" s="1633" t="s">
        <v>20956</v>
      </c>
      <c r="I1899" s="1633" t="s">
        <v>20957</v>
      </c>
      <c r="J1899" s="1633" t="s">
        <v>20958</v>
      </c>
      <c r="K1899" s="1633" t="s">
        <v>20959</v>
      </c>
      <c r="L1899" s="1634" t="s">
        <v>20960</v>
      </c>
      <c r="M1899" s="1635" t="s">
        <v>11800</v>
      </c>
      <c r="N1899" s="1636" t="s">
        <v>20961</v>
      </c>
      <c r="O1899" s="1636"/>
      <c r="P1899" s="1636"/>
      <c r="Q1899" s="1678"/>
      <c r="R1899" s="1648"/>
      <c r="S1899" s="1650"/>
      <c r="T1899" s="1678"/>
      <c r="U1899" s="1648"/>
      <c r="V1899" s="1648"/>
      <c r="W1899" s="1648"/>
      <c r="X1899" s="1648"/>
      <c r="Y1899" s="1649"/>
      <c r="Z1899" s="1650"/>
      <c r="AA1899" s="1679"/>
      <c r="AB1899" s="1680"/>
    </row>
    <row r="1900" ht="33.75" customHeight="1">
      <c r="A1900" s="1631" t="s">
        <v>87</v>
      </c>
      <c r="B1900" s="1795">
        <v>45524.0</v>
      </c>
      <c r="C1900" s="1185" t="s">
        <v>301</v>
      </c>
      <c r="D1900" s="1698" t="s">
        <v>862</v>
      </c>
      <c r="E1900" s="1633"/>
      <c r="F1900" s="1633">
        <v>2498.0</v>
      </c>
      <c r="G1900" s="1633" t="s">
        <v>10646</v>
      </c>
      <c r="H1900" s="1633" t="s">
        <v>20956</v>
      </c>
      <c r="I1900" s="1633" t="s">
        <v>20962</v>
      </c>
      <c r="J1900" s="1633" t="s">
        <v>20963</v>
      </c>
      <c r="K1900" s="1633" t="s">
        <v>20964</v>
      </c>
      <c r="L1900" s="1634" t="s">
        <v>20965</v>
      </c>
      <c r="M1900" s="1635" t="s">
        <v>11800</v>
      </c>
      <c r="N1900" s="1636" t="s">
        <v>20966</v>
      </c>
      <c r="O1900" s="1636"/>
      <c r="P1900" s="1636"/>
      <c r="Q1900" s="1678"/>
      <c r="R1900" s="1648"/>
      <c r="S1900" s="1650"/>
      <c r="T1900" s="1678"/>
      <c r="U1900" s="1648"/>
      <c r="V1900" s="1648"/>
      <c r="W1900" s="1648"/>
      <c r="X1900" s="1648"/>
      <c r="Y1900" s="1649"/>
      <c r="Z1900" s="1650"/>
      <c r="AA1900" s="1679"/>
      <c r="AB1900" s="1680"/>
    </row>
    <row r="1901" ht="33.75" customHeight="1">
      <c r="A1901" s="1340" t="s">
        <v>35</v>
      </c>
      <c r="B1901" s="1657"/>
      <c r="C1901" s="1185" t="s">
        <v>301</v>
      </c>
      <c r="D1901" s="1657"/>
      <c r="E1901" s="1657"/>
      <c r="F1901" s="1657">
        <v>2499.0</v>
      </c>
      <c r="G1901" s="1658" t="s">
        <v>10646</v>
      </c>
      <c r="H1901" s="1657" t="s">
        <v>20967</v>
      </c>
      <c r="I1901" s="1657" t="s">
        <v>20968</v>
      </c>
      <c r="J1901" s="1657" t="s">
        <v>20969</v>
      </c>
      <c r="K1901" s="1657" t="s">
        <v>20970</v>
      </c>
      <c r="L1901" s="1659" t="s">
        <v>20971</v>
      </c>
      <c r="M1901" s="1660" t="s">
        <v>11800</v>
      </c>
      <c r="N1901" s="1661" t="s">
        <v>20972</v>
      </c>
      <c r="O1901" s="1661"/>
      <c r="P1901" s="1662"/>
      <c r="Q1901" s="1674"/>
      <c r="R1901" s="1666"/>
      <c r="S1901" s="1668"/>
      <c r="T1901" s="1674"/>
      <c r="U1901" s="1666"/>
      <c r="V1901" s="1666"/>
      <c r="W1901" s="1666"/>
      <c r="X1901" s="1666"/>
      <c r="Y1901" s="1667"/>
      <c r="Z1901" s="1668"/>
      <c r="AA1901" s="1675"/>
      <c r="AB1901" s="1676"/>
    </row>
    <row r="1902" ht="33.75" customHeight="1">
      <c r="A1902" s="1725" t="s">
        <v>56</v>
      </c>
      <c r="B1902" s="1794">
        <v>45511.0</v>
      </c>
      <c r="C1902" s="1801" t="s">
        <v>6258</v>
      </c>
      <c r="D1902" s="1845" t="s">
        <v>674</v>
      </c>
      <c r="E1902" s="1657"/>
      <c r="F1902" s="1657">
        <v>2500.0</v>
      </c>
      <c r="G1902" s="1658" t="s">
        <v>10646</v>
      </c>
      <c r="H1902" s="1657" t="s">
        <v>20967</v>
      </c>
      <c r="I1902" s="1657" t="s">
        <v>12888</v>
      </c>
      <c r="J1902" s="1657" t="s">
        <v>20973</v>
      </c>
      <c r="K1902" s="1657" t="s">
        <v>20974</v>
      </c>
      <c r="L1902" s="1659" t="s">
        <v>20975</v>
      </c>
      <c r="M1902" s="1660" t="s">
        <v>11800</v>
      </c>
      <c r="N1902" s="1661" t="s">
        <v>20976</v>
      </c>
      <c r="O1902" s="1661"/>
      <c r="P1902" s="1662"/>
      <c r="Q1902" s="1674"/>
      <c r="R1902" s="1666"/>
      <c r="S1902" s="1668"/>
      <c r="T1902" s="1674"/>
      <c r="U1902" s="1666"/>
      <c r="V1902" s="1666"/>
      <c r="W1902" s="1666"/>
      <c r="X1902" s="1666"/>
      <c r="Y1902" s="1667"/>
      <c r="Z1902" s="1668"/>
      <c r="AA1902" s="1675"/>
      <c r="AB1902" s="1676"/>
    </row>
    <row r="1903" ht="33.75" customHeight="1">
      <c r="A1903" s="1725" t="s">
        <v>87</v>
      </c>
      <c r="B1903" s="1657"/>
      <c r="C1903" s="1185" t="s">
        <v>301</v>
      </c>
      <c r="D1903" s="1657"/>
      <c r="E1903" s="1657"/>
      <c r="F1903" s="1657">
        <v>2501.0</v>
      </c>
      <c r="G1903" s="1658" t="s">
        <v>10646</v>
      </c>
      <c r="H1903" s="1657" t="s">
        <v>20977</v>
      </c>
      <c r="I1903" s="1657" t="s">
        <v>20978</v>
      </c>
      <c r="J1903" s="1657" t="s">
        <v>20979</v>
      </c>
      <c r="K1903" s="1657" t="s">
        <v>20980</v>
      </c>
      <c r="L1903" s="1659" t="s">
        <v>20981</v>
      </c>
      <c r="M1903" s="1660" t="s">
        <v>11800</v>
      </c>
      <c r="N1903" s="1661" t="s">
        <v>20982</v>
      </c>
      <c r="O1903" s="1661"/>
      <c r="P1903" s="1662"/>
      <c r="Q1903" s="1674"/>
      <c r="R1903" s="1666"/>
      <c r="S1903" s="1668"/>
      <c r="T1903" s="1674"/>
      <c r="U1903" s="1666"/>
      <c r="V1903" s="1666"/>
      <c r="W1903" s="1666"/>
      <c r="X1903" s="1666"/>
      <c r="Y1903" s="1667"/>
      <c r="Z1903" s="1668"/>
      <c r="AA1903" s="1675" t="s">
        <v>14364</v>
      </c>
      <c r="AB1903" s="1676"/>
    </row>
    <row r="1904" ht="33.75" customHeight="1">
      <c r="A1904" s="1340" t="s">
        <v>35</v>
      </c>
      <c r="B1904" s="1657"/>
      <c r="C1904" s="1185" t="s">
        <v>301</v>
      </c>
      <c r="D1904" s="1657"/>
      <c r="E1904" s="1657"/>
      <c r="F1904" s="1657">
        <v>2502.0</v>
      </c>
      <c r="G1904" s="1658" t="s">
        <v>10646</v>
      </c>
      <c r="H1904" s="1657" t="s">
        <v>20983</v>
      </c>
      <c r="I1904" s="1657" t="s">
        <v>20984</v>
      </c>
      <c r="J1904" s="1657" t="s">
        <v>20985</v>
      </c>
      <c r="K1904" s="1657" t="s">
        <v>20986</v>
      </c>
      <c r="L1904" s="1659" t="s">
        <v>20987</v>
      </c>
      <c r="M1904" s="1660" t="s">
        <v>11800</v>
      </c>
      <c r="N1904" s="1661" t="s">
        <v>20988</v>
      </c>
      <c r="O1904" s="1661"/>
      <c r="P1904" s="1662"/>
      <c r="Q1904" s="1674"/>
      <c r="R1904" s="1666"/>
      <c r="S1904" s="1668"/>
      <c r="T1904" s="1674"/>
      <c r="U1904" s="1666"/>
      <c r="V1904" s="1666"/>
      <c r="W1904" s="1666"/>
      <c r="X1904" s="1666"/>
      <c r="Y1904" s="1667"/>
      <c r="Z1904" s="1668"/>
      <c r="AA1904" s="1675" t="s">
        <v>20989</v>
      </c>
      <c r="AB1904" s="1676"/>
    </row>
    <row r="1905" ht="33.75" customHeight="1">
      <c r="A1905" s="1702" t="s">
        <v>56</v>
      </c>
      <c r="B1905" s="1800">
        <v>45511.0</v>
      </c>
      <c r="C1905" s="1719" t="s">
        <v>6258</v>
      </c>
      <c r="D1905" s="1864" t="s">
        <v>20990</v>
      </c>
      <c r="E1905" s="1704"/>
      <c r="F1905" s="1704">
        <v>2503.0</v>
      </c>
      <c r="G1905" s="1704" t="s">
        <v>10646</v>
      </c>
      <c r="H1905" s="1704" t="s">
        <v>20991</v>
      </c>
      <c r="I1905" s="1704" t="s">
        <v>20992</v>
      </c>
      <c r="J1905" s="1704" t="s">
        <v>20993</v>
      </c>
      <c r="K1905" s="1704" t="s">
        <v>20994</v>
      </c>
      <c r="L1905" s="1705" t="s">
        <v>20995</v>
      </c>
      <c r="M1905" s="1706" t="s">
        <v>11800</v>
      </c>
      <c r="N1905" s="1707" t="s">
        <v>20996</v>
      </c>
      <c r="O1905" s="1707"/>
      <c r="P1905" s="1707"/>
      <c r="Q1905" s="1708"/>
      <c r="R1905" s="1709"/>
      <c r="S1905" s="1710"/>
      <c r="T1905" s="1708"/>
      <c r="U1905" s="1709"/>
      <c r="V1905" s="1709"/>
      <c r="W1905" s="1709"/>
      <c r="X1905" s="1709"/>
      <c r="Y1905" s="1711"/>
      <c r="Z1905" s="1710"/>
      <c r="AA1905" s="1712"/>
      <c r="AB1905" s="1713"/>
    </row>
    <row r="1906" ht="33.75" customHeight="1">
      <c r="A1906" s="1631" t="s">
        <v>87</v>
      </c>
      <c r="B1906" s="1795">
        <v>45524.0</v>
      </c>
      <c r="C1906" s="1185" t="s">
        <v>301</v>
      </c>
      <c r="D1906" s="1698" t="s">
        <v>862</v>
      </c>
      <c r="E1906" s="1633"/>
      <c r="F1906" s="1633">
        <v>2504.0</v>
      </c>
      <c r="G1906" s="1633" t="s">
        <v>10646</v>
      </c>
      <c r="H1906" s="1633" t="s">
        <v>20997</v>
      </c>
      <c r="I1906" s="1633" t="s">
        <v>20998</v>
      </c>
      <c r="J1906" s="1633" t="s">
        <v>20999</v>
      </c>
      <c r="K1906" s="1633" t="s">
        <v>21000</v>
      </c>
      <c r="L1906" s="1634"/>
      <c r="M1906" s="1635" t="s">
        <v>11800</v>
      </c>
      <c r="N1906" s="1636" t="s">
        <v>21001</v>
      </c>
      <c r="O1906" s="1636"/>
      <c r="P1906" s="1636"/>
      <c r="Q1906" s="1678"/>
      <c r="R1906" s="1648"/>
      <c r="S1906" s="1650"/>
      <c r="T1906" s="1678"/>
      <c r="U1906" s="1648"/>
      <c r="V1906" s="1648"/>
      <c r="W1906" s="1648"/>
      <c r="X1906" s="1648"/>
      <c r="Y1906" s="1649"/>
      <c r="Z1906" s="1650"/>
      <c r="AA1906" s="1679"/>
      <c r="AB1906" s="1680"/>
    </row>
    <row r="1907" ht="33.75" customHeight="1">
      <c r="A1907" s="1340" t="s">
        <v>35</v>
      </c>
      <c r="B1907" s="1657"/>
      <c r="C1907" s="1185" t="s">
        <v>301</v>
      </c>
      <c r="D1907" s="1657"/>
      <c r="E1907" s="1657"/>
      <c r="F1907" s="1657">
        <v>2505.0</v>
      </c>
      <c r="G1907" s="1658" t="s">
        <v>10646</v>
      </c>
      <c r="H1907" s="1657" t="s">
        <v>20997</v>
      </c>
      <c r="I1907" s="1657" t="s">
        <v>21002</v>
      </c>
      <c r="J1907" s="1657" t="s">
        <v>21003</v>
      </c>
      <c r="K1907" s="1657" t="s">
        <v>21004</v>
      </c>
      <c r="L1907" s="1659" t="s">
        <v>21005</v>
      </c>
      <c r="M1907" s="1660" t="s">
        <v>11800</v>
      </c>
      <c r="N1907" s="1661" t="s">
        <v>21006</v>
      </c>
      <c r="O1907" s="1661"/>
      <c r="P1907" s="1662"/>
      <c r="Q1907" s="1674"/>
      <c r="R1907" s="1666"/>
      <c r="S1907" s="1668"/>
      <c r="T1907" s="1674"/>
      <c r="U1907" s="1666"/>
      <c r="V1907" s="1666"/>
      <c r="W1907" s="1666"/>
      <c r="X1907" s="1666"/>
      <c r="Y1907" s="1667"/>
      <c r="Z1907" s="1668"/>
      <c r="AA1907" s="1675"/>
      <c r="AB1907" s="1676"/>
    </row>
    <row r="1908" ht="33.75" customHeight="1">
      <c r="A1908" s="1631" t="s">
        <v>56</v>
      </c>
      <c r="B1908" s="1795">
        <v>45511.0</v>
      </c>
      <c r="C1908" s="1185" t="s">
        <v>301</v>
      </c>
      <c r="D1908" s="1846" t="s">
        <v>4564</v>
      </c>
      <c r="E1908" s="1633"/>
      <c r="F1908" s="1633">
        <v>2506.0</v>
      </c>
      <c r="G1908" s="1633" t="s">
        <v>10646</v>
      </c>
      <c r="H1908" s="1633" t="s">
        <v>21007</v>
      </c>
      <c r="I1908" s="1633" t="s">
        <v>21008</v>
      </c>
      <c r="J1908" s="1633" t="s">
        <v>21009</v>
      </c>
      <c r="K1908" s="1633" t="s">
        <v>21010</v>
      </c>
      <c r="L1908" s="1634" t="s">
        <v>21011</v>
      </c>
      <c r="M1908" s="1635" t="s">
        <v>11800</v>
      </c>
      <c r="N1908" s="1636" t="s">
        <v>21012</v>
      </c>
      <c r="O1908" s="1636"/>
      <c r="P1908" s="1636"/>
      <c r="Q1908" s="1678"/>
      <c r="R1908" s="1648"/>
      <c r="S1908" s="1650"/>
      <c r="T1908" s="1678"/>
      <c r="U1908" s="1648"/>
      <c r="V1908" s="1648"/>
      <c r="W1908" s="1648"/>
      <c r="X1908" s="1648"/>
      <c r="Y1908" s="1649"/>
      <c r="Z1908" s="1650"/>
      <c r="AA1908" s="1679"/>
      <c r="AB1908" s="1680"/>
    </row>
    <row r="1909" ht="33.75" customHeight="1">
      <c r="A1909" s="1631" t="s">
        <v>87</v>
      </c>
      <c r="B1909" s="1795">
        <v>45524.0</v>
      </c>
      <c r="C1909" s="1185" t="s">
        <v>301</v>
      </c>
      <c r="D1909" s="1698" t="s">
        <v>862</v>
      </c>
      <c r="E1909" s="1633"/>
      <c r="F1909" s="1633">
        <v>2507.0</v>
      </c>
      <c r="G1909" s="1633" t="s">
        <v>10646</v>
      </c>
      <c r="H1909" s="1633" t="s">
        <v>21007</v>
      </c>
      <c r="I1909" s="1633" t="s">
        <v>21013</v>
      </c>
      <c r="J1909" s="1633" t="s">
        <v>21014</v>
      </c>
      <c r="K1909" s="1633" t="s">
        <v>21015</v>
      </c>
      <c r="L1909" s="1634" t="s">
        <v>21016</v>
      </c>
      <c r="M1909" s="1635" t="s">
        <v>11800</v>
      </c>
      <c r="N1909" s="1636" t="s">
        <v>21017</v>
      </c>
      <c r="O1909" s="1636"/>
      <c r="P1909" s="1636"/>
      <c r="Q1909" s="1678"/>
      <c r="R1909" s="1648"/>
      <c r="S1909" s="1650"/>
      <c r="T1909" s="1678"/>
      <c r="U1909" s="1648"/>
      <c r="V1909" s="1648"/>
      <c r="W1909" s="1648"/>
      <c r="X1909" s="1648"/>
      <c r="Y1909" s="1649"/>
      <c r="Z1909" s="1650"/>
      <c r="AA1909" s="1679"/>
      <c r="AB1909" s="1680"/>
    </row>
    <row r="1910" ht="33.75" customHeight="1">
      <c r="A1910" s="1340" t="s">
        <v>35</v>
      </c>
      <c r="B1910" s="1657"/>
      <c r="C1910" s="1185" t="s">
        <v>301</v>
      </c>
      <c r="D1910" s="1657"/>
      <c r="E1910" s="1657"/>
      <c r="F1910" s="1657">
        <v>2508.0</v>
      </c>
      <c r="G1910" s="1658" t="s">
        <v>10646</v>
      </c>
      <c r="H1910" s="1657" t="s">
        <v>21007</v>
      </c>
      <c r="I1910" s="1657" t="s">
        <v>21018</v>
      </c>
      <c r="J1910" s="1657" t="s">
        <v>21019</v>
      </c>
      <c r="K1910" s="1657" t="s">
        <v>21020</v>
      </c>
      <c r="L1910" s="1659" t="s">
        <v>21021</v>
      </c>
      <c r="M1910" s="1660" t="s">
        <v>11800</v>
      </c>
      <c r="N1910" s="1661" t="s">
        <v>21022</v>
      </c>
      <c r="O1910" s="1661"/>
      <c r="P1910" s="1662"/>
      <c r="Q1910" s="1674"/>
      <c r="R1910" s="1666"/>
      <c r="S1910" s="1668"/>
      <c r="T1910" s="1674"/>
      <c r="U1910" s="1666"/>
      <c r="V1910" s="1666"/>
      <c r="W1910" s="1666"/>
      <c r="X1910" s="1666"/>
      <c r="Y1910" s="1667"/>
      <c r="Z1910" s="1668"/>
      <c r="AA1910" s="1675" t="s">
        <v>21023</v>
      </c>
      <c r="AB1910" s="1676"/>
    </row>
    <row r="1911" ht="33.75" customHeight="1">
      <c r="A1911" s="1631" t="s">
        <v>56</v>
      </c>
      <c r="B1911" s="1795">
        <v>45511.0</v>
      </c>
      <c r="C1911" s="1185" t="s">
        <v>301</v>
      </c>
      <c r="D1911" s="1846" t="s">
        <v>862</v>
      </c>
      <c r="E1911" s="1633"/>
      <c r="F1911" s="1633">
        <v>2509.0</v>
      </c>
      <c r="G1911" s="1633" t="s">
        <v>10646</v>
      </c>
      <c r="H1911" s="1633" t="s">
        <v>21007</v>
      </c>
      <c r="I1911" s="1633" t="s">
        <v>18892</v>
      </c>
      <c r="J1911" s="1633" t="s">
        <v>21024</v>
      </c>
      <c r="K1911" s="1633" t="s">
        <v>21025</v>
      </c>
      <c r="L1911" s="1634" t="s">
        <v>21026</v>
      </c>
      <c r="M1911" s="1635" t="s">
        <v>11800</v>
      </c>
      <c r="N1911" s="1636" t="s">
        <v>21027</v>
      </c>
      <c r="O1911" s="1636"/>
      <c r="P1911" s="1636"/>
      <c r="Q1911" s="1678"/>
      <c r="R1911" s="1648"/>
      <c r="S1911" s="1650"/>
      <c r="T1911" s="1678"/>
      <c r="U1911" s="1648"/>
      <c r="V1911" s="1648"/>
      <c r="W1911" s="1648"/>
      <c r="X1911" s="1648"/>
      <c r="Y1911" s="1649"/>
      <c r="Z1911" s="1650"/>
      <c r="AA1911" s="1679" t="s">
        <v>21028</v>
      </c>
      <c r="AB1911" s="1680"/>
    </row>
    <row r="1912" ht="33.75" customHeight="1">
      <c r="A1912" s="1725" t="s">
        <v>87</v>
      </c>
      <c r="B1912" s="1657"/>
      <c r="C1912" s="1185" t="s">
        <v>301</v>
      </c>
      <c r="D1912" s="1657"/>
      <c r="E1912" s="1657"/>
      <c r="F1912" s="1657">
        <v>2510.0</v>
      </c>
      <c r="G1912" s="1658" t="s">
        <v>10646</v>
      </c>
      <c r="H1912" s="1657" t="s">
        <v>21029</v>
      </c>
      <c r="I1912" s="1657" t="s">
        <v>21030</v>
      </c>
      <c r="J1912" s="1657" t="s">
        <v>21031</v>
      </c>
      <c r="K1912" s="1657" t="s">
        <v>21032</v>
      </c>
      <c r="L1912" s="1659" t="s">
        <v>21033</v>
      </c>
      <c r="M1912" s="1660" t="s">
        <v>11800</v>
      </c>
      <c r="N1912" s="1661" t="s">
        <v>21034</v>
      </c>
      <c r="O1912" s="1661"/>
      <c r="P1912" s="1662"/>
      <c r="Q1912" s="1674"/>
      <c r="R1912" s="1666"/>
      <c r="S1912" s="1668"/>
      <c r="T1912" s="1674"/>
      <c r="U1912" s="1666"/>
      <c r="V1912" s="1666"/>
      <c r="W1912" s="1666"/>
      <c r="X1912" s="1666"/>
      <c r="Y1912" s="1667"/>
      <c r="Z1912" s="1668"/>
      <c r="AA1912" s="1675"/>
      <c r="AB1912" s="1676"/>
    </row>
    <row r="1913" ht="33.75" customHeight="1">
      <c r="A1913" s="1340" t="s">
        <v>35</v>
      </c>
      <c r="B1913" s="1657"/>
      <c r="C1913" s="1185" t="s">
        <v>301</v>
      </c>
      <c r="D1913" s="1657"/>
      <c r="E1913" s="1657"/>
      <c r="F1913" s="1657">
        <v>2511.0</v>
      </c>
      <c r="G1913" s="1658" t="s">
        <v>10646</v>
      </c>
      <c r="H1913" s="1657" t="s">
        <v>21029</v>
      </c>
      <c r="I1913" s="1657" t="s">
        <v>21035</v>
      </c>
      <c r="J1913" s="1657" t="s">
        <v>21036</v>
      </c>
      <c r="K1913" s="1657" t="s">
        <v>21037</v>
      </c>
      <c r="L1913" s="1659" t="s">
        <v>21038</v>
      </c>
      <c r="M1913" s="1660" t="s">
        <v>11800</v>
      </c>
      <c r="N1913" s="1661" t="s">
        <v>21039</v>
      </c>
      <c r="O1913" s="1661"/>
      <c r="P1913" s="1662"/>
      <c r="Q1913" s="1674"/>
      <c r="R1913" s="1666"/>
      <c r="S1913" s="1668"/>
      <c r="T1913" s="1674"/>
      <c r="U1913" s="1666"/>
      <c r="V1913" s="1666"/>
      <c r="W1913" s="1666"/>
      <c r="X1913" s="1666"/>
      <c r="Y1913" s="1667"/>
      <c r="Z1913" s="1668"/>
      <c r="AA1913" s="1675"/>
      <c r="AB1913" s="1676"/>
    </row>
    <row r="1914" ht="33.75" customHeight="1">
      <c r="A1914" s="1631" t="s">
        <v>56</v>
      </c>
      <c r="B1914" s="1795">
        <v>45511.0</v>
      </c>
      <c r="C1914" s="1185" t="s">
        <v>301</v>
      </c>
      <c r="D1914" s="1846" t="s">
        <v>21040</v>
      </c>
      <c r="E1914" s="1633"/>
      <c r="F1914" s="1633">
        <v>2512.0</v>
      </c>
      <c r="G1914" s="1633" t="s">
        <v>10646</v>
      </c>
      <c r="H1914" s="1633" t="s">
        <v>21029</v>
      </c>
      <c r="I1914" s="1633" t="s">
        <v>16110</v>
      </c>
      <c r="J1914" s="1633" t="s">
        <v>21041</v>
      </c>
      <c r="K1914" s="1633" t="s">
        <v>21042</v>
      </c>
      <c r="L1914" s="1634" t="s">
        <v>21043</v>
      </c>
      <c r="M1914" s="1635" t="s">
        <v>11800</v>
      </c>
      <c r="N1914" s="1636" t="s">
        <v>21044</v>
      </c>
      <c r="O1914" s="1636"/>
      <c r="P1914" s="1636"/>
      <c r="Q1914" s="1678"/>
      <c r="R1914" s="1648"/>
      <c r="S1914" s="1650"/>
      <c r="T1914" s="1678"/>
      <c r="U1914" s="1648"/>
      <c r="V1914" s="1648"/>
      <c r="W1914" s="1648"/>
      <c r="X1914" s="1648"/>
      <c r="Y1914" s="1649"/>
      <c r="Z1914" s="1650"/>
      <c r="AA1914" s="1679"/>
      <c r="AB1914" s="1680"/>
    </row>
    <row r="1915" ht="33.75" customHeight="1">
      <c r="A1915" s="1631" t="s">
        <v>87</v>
      </c>
      <c r="B1915" s="1795">
        <v>45524.0</v>
      </c>
      <c r="C1915" s="1185" t="s">
        <v>301</v>
      </c>
      <c r="D1915" s="1698" t="s">
        <v>9697</v>
      </c>
      <c r="E1915" s="1633"/>
      <c r="F1915" s="1633">
        <v>2513.0</v>
      </c>
      <c r="G1915" s="1633" t="s">
        <v>10646</v>
      </c>
      <c r="H1915" s="1633" t="s">
        <v>21045</v>
      </c>
      <c r="I1915" s="1633" t="s">
        <v>21046</v>
      </c>
      <c r="J1915" s="1633" t="s">
        <v>21047</v>
      </c>
      <c r="K1915" s="1633" t="s">
        <v>21048</v>
      </c>
      <c r="L1915" s="1634" t="s">
        <v>21049</v>
      </c>
      <c r="M1915" s="1635" t="s">
        <v>11800</v>
      </c>
      <c r="N1915" s="1636" t="s">
        <v>20770</v>
      </c>
      <c r="O1915" s="1636"/>
      <c r="P1915" s="1636"/>
      <c r="Q1915" s="1678"/>
      <c r="R1915" s="1648"/>
      <c r="S1915" s="1650"/>
      <c r="T1915" s="1678"/>
      <c r="U1915" s="1648"/>
      <c r="V1915" s="1648"/>
      <c r="W1915" s="1648"/>
      <c r="X1915" s="1648"/>
      <c r="Y1915" s="1649"/>
      <c r="Z1915" s="1650"/>
      <c r="AA1915" s="1679"/>
      <c r="AB1915" s="1680"/>
    </row>
    <row r="1916" ht="33.75" customHeight="1">
      <c r="A1916" s="1340" t="s">
        <v>35</v>
      </c>
      <c r="B1916" s="1657"/>
      <c r="C1916" s="1185" t="s">
        <v>301</v>
      </c>
      <c r="D1916" s="1657"/>
      <c r="E1916" s="1657"/>
      <c r="F1916" s="1657">
        <v>2514.0</v>
      </c>
      <c r="G1916" s="1658" t="s">
        <v>10646</v>
      </c>
      <c r="H1916" s="1657" t="s">
        <v>21050</v>
      </c>
      <c r="I1916" s="1657" t="s">
        <v>21051</v>
      </c>
      <c r="J1916" s="1657" t="s">
        <v>21052</v>
      </c>
      <c r="K1916" s="1657" t="s">
        <v>21053</v>
      </c>
      <c r="L1916" s="1659" t="s">
        <v>21054</v>
      </c>
      <c r="M1916" s="1660" t="s">
        <v>11800</v>
      </c>
      <c r="N1916" s="1661" t="s">
        <v>21055</v>
      </c>
      <c r="O1916" s="1661"/>
      <c r="P1916" s="1662"/>
      <c r="Q1916" s="1674"/>
      <c r="R1916" s="1666"/>
      <c r="S1916" s="1668"/>
      <c r="T1916" s="1674"/>
      <c r="U1916" s="1666"/>
      <c r="V1916" s="1666"/>
      <c r="W1916" s="1666"/>
      <c r="X1916" s="1666"/>
      <c r="Y1916" s="1667"/>
      <c r="Z1916" s="1668"/>
      <c r="AA1916" s="1675"/>
      <c r="AB1916" s="1676"/>
    </row>
    <row r="1917" ht="33.75" customHeight="1">
      <c r="A1917" s="1631" t="s">
        <v>56</v>
      </c>
      <c r="B1917" s="1795">
        <v>45511.0</v>
      </c>
      <c r="C1917" s="1185" t="s">
        <v>301</v>
      </c>
      <c r="D1917" s="1846" t="s">
        <v>5529</v>
      </c>
      <c r="E1917" s="1633"/>
      <c r="F1917" s="1633">
        <v>2515.0</v>
      </c>
      <c r="G1917" s="1633" t="s">
        <v>10646</v>
      </c>
      <c r="H1917" s="1633" t="s">
        <v>21056</v>
      </c>
      <c r="I1917" s="1633" t="s">
        <v>14021</v>
      </c>
      <c r="J1917" s="1633" t="s">
        <v>21057</v>
      </c>
      <c r="K1917" s="1633" t="s">
        <v>21058</v>
      </c>
      <c r="L1917" s="1634" t="s">
        <v>21059</v>
      </c>
      <c r="M1917" s="1635" t="s">
        <v>11800</v>
      </c>
      <c r="N1917" s="1636" t="s">
        <v>21060</v>
      </c>
      <c r="O1917" s="1636"/>
      <c r="P1917" s="1636"/>
      <c r="Q1917" s="1678"/>
      <c r="R1917" s="1648"/>
      <c r="S1917" s="1650"/>
      <c r="T1917" s="1678"/>
      <c r="U1917" s="1648"/>
      <c r="V1917" s="1648"/>
      <c r="W1917" s="1648"/>
      <c r="X1917" s="1648"/>
      <c r="Y1917" s="1649"/>
      <c r="Z1917" s="1650"/>
      <c r="AA1917" s="1679" t="s">
        <v>21061</v>
      </c>
      <c r="AB1917" s="1680"/>
    </row>
    <row r="1918" ht="33.75" customHeight="1">
      <c r="A1918" s="1725" t="s">
        <v>87</v>
      </c>
      <c r="B1918" s="1794">
        <v>45524.0</v>
      </c>
      <c r="C1918" s="1185" t="s">
        <v>301</v>
      </c>
      <c r="D1918" s="1656" t="s">
        <v>21062</v>
      </c>
      <c r="E1918" s="1657"/>
      <c r="F1918" s="1657">
        <v>2516.0</v>
      </c>
      <c r="G1918" s="1658" t="s">
        <v>10646</v>
      </c>
      <c r="H1918" s="1657" t="s">
        <v>21063</v>
      </c>
      <c r="I1918" s="1657" t="s">
        <v>21064</v>
      </c>
      <c r="J1918" s="1657" t="s">
        <v>21065</v>
      </c>
      <c r="K1918" s="1657">
        <v>8.68925792E8</v>
      </c>
      <c r="L1918" s="1659" t="s">
        <v>21066</v>
      </c>
      <c r="M1918" s="1660" t="s">
        <v>11800</v>
      </c>
      <c r="N1918" s="1661" t="s">
        <v>21067</v>
      </c>
      <c r="O1918" s="1661"/>
      <c r="P1918" s="1662"/>
      <c r="Q1918" s="1674"/>
      <c r="R1918" s="1666"/>
      <c r="S1918" s="1668"/>
      <c r="T1918" s="1674"/>
      <c r="U1918" s="1666"/>
      <c r="V1918" s="1666"/>
      <c r="W1918" s="1666"/>
      <c r="X1918" s="1666"/>
      <c r="Y1918" s="1667"/>
      <c r="Z1918" s="1668"/>
      <c r="AA1918" s="1675" t="s">
        <v>21068</v>
      </c>
      <c r="AB1918" s="1676"/>
    </row>
    <row r="1919" ht="33.75" customHeight="1">
      <c r="A1919" s="1340" t="s">
        <v>35</v>
      </c>
      <c r="B1919" s="1657"/>
      <c r="C1919" s="1185" t="s">
        <v>301</v>
      </c>
      <c r="D1919" s="1657"/>
      <c r="E1919" s="1657"/>
      <c r="F1919" s="1657">
        <v>2517.0</v>
      </c>
      <c r="G1919" s="1658" t="s">
        <v>10646</v>
      </c>
      <c r="H1919" s="1657" t="s">
        <v>21069</v>
      </c>
      <c r="I1919" s="1657" t="s">
        <v>20033</v>
      </c>
      <c r="J1919" s="1657" t="s">
        <v>19901</v>
      </c>
      <c r="K1919" s="1657" t="s">
        <v>21070</v>
      </c>
      <c r="L1919" s="1659" t="s">
        <v>21071</v>
      </c>
      <c r="M1919" s="1660" t="s">
        <v>11800</v>
      </c>
      <c r="N1919" s="1661" t="s">
        <v>21072</v>
      </c>
      <c r="O1919" s="1661"/>
      <c r="P1919" s="1662"/>
      <c r="Q1919" s="1674"/>
      <c r="R1919" s="1666"/>
      <c r="S1919" s="1668"/>
      <c r="T1919" s="1674"/>
      <c r="U1919" s="1666"/>
      <c r="V1919" s="1666"/>
      <c r="W1919" s="1666"/>
      <c r="X1919" s="1666"/>
      <c r="Y1919" s="1667"/>
      <c r="Z1919" s="1668"/>
      <c r="AA1919" s="1675"/>
      <c r="AB1919" s="1676"/>
    </row>
    <row r="1920" ht="33.75" customHeight="1">
      <c r="A1920" s="1631" t="s">
        <v>56</v>
      </c>
      <c r="B1920" s="1795">
        <v>45511.0</v>
      </c>
      <c r="C1920" s="1185" t="s">
        <v>301</v>
      </c>
      <c r="D1920" s="1846" t="s">
        <v>315</v>
      </c>
      <c r="E1920" s="1633"/>
      <c r="F1920" s="1633">
        <v>2518.0</v>
      </c>
      <c r="G1920" s="1633" t="s">
        <v>10646</v>
      </c>
      <c r="H1920" s="1633" t="s">
        <v>21073</v>
      </c>
      <c r="I1920" s="1633" t="s">
        <v>21074</v>
      </c>
      <c r="J1920" s="1633" t="s">
        <v>21075</v>
      </c>
      <c r="K1920" s="1633" t="s">
        <v>21076</v>
      </c>
      <c r="L1920" s="1634" t="s">
        <v>21077</v>
      </c>
      <c r="M1920" s="1635" t="s">
        <v>11800</v>
      </c>
      <c r="N1920" s="1636" t="s">
        <v>21078</v>
      </c>
      <c r="O1920" s="1636"/>
      <c r="P1920" s="1636"/>
      <c r="Q1920" s="1678"/>
      <c r="R1920" s="1648"/>
      <c r="S1920" s="1650"/>
      <c r="T1920" s="1678"/>
      <c r="U1920" s="1648"/>
      <c r="V1920" s="1648"/>
      <c r="W1920" s="1648"/>
      <c r="X1920" s="1648"/>
      <c r="Y1920" s="1649"/>
      <c r="Z1920" s="1650"/>
      <c r="AA1920" s="1679"/>
      <c r="AB1920" s="1680"/>
    </row>
    <row r="1921" ht="33.75" customHeight="1">
      <c r="A1921" s="1631" t="s">
        <v>87</v>
      </c>
      <c r="B1921" s="1795">
        <v>45524.0</v>
      </c>
      <c r="C1921" s="1185" t="s">
        <v>301</v>
      </c>
      <c r="D1921" s="1698" t="s">
        <v>1544</v>
      </c>
      <c r="E1921" s="1633"/>
      <c r="F1921" s="1633">
        <v>2519.0</v>
      </c>
      <c r="G1921" s="1633" t="s">
        <v>10646</v>
      </c>
      <c r="H1921" s="1633" t="s">
        <v>21079</v>
      </c>
      <c r="I1921" s="1633" t="s">
        <v>21080</v>
      </c>
      <c r="J1921" s="1633" t="s">
        <v>21081</v>
      </c>
      <c r="K1921" s="1633" t="s">
        <v>21082</v>
      </c>
      <c r="L1921" s="1634"/>
      <c r="M1921" s="1635" t="s">
        <v>11800</v>
      </c>
      <c r="N1921" s="1636" t="s">
        <v>21083</v>
      </c>
      <c r="O1921" s="1636"/>
      <c r="P1921" s="1636"/>
      <c r="Q1921" s="1678"/>
      <c r="R1921" s="1648"/>
      <c r="S1921" s="1650"/>
      <c r="T1921" s="1678"/>
      <c r="U1921" s="1648"/>
      <c r="V1921" s="1648"/>
      <c r="W1921" s="1648"/>
      <c r="X1921" s="1648"/>
      <c r="Y1921" s="1649"/>
      <c r="Z1921" s="1650"/>
      <c r="AA1921" s="1679"/>
      <c r="AB1921" s="1680"/>
    </row>
    <row r="1922" ht="33.75" customHeight="1">
      <c r="A1922" s="1340" t="s">
        <v>35</v>
      </c>
      <c r="B1922" s="1657"/>
      <c r="C1922" s="1185" t="s">
        <v>301</v>
      </c>
      <c r="D1922" s="1657"/>
      <c r="E1922" s="1657"/>
      <c r="F1922" s="1657">
        <v>2520.0</v>
      </c>
      <c r="G1922" s="1658" t="s">
        <v>10646</v>
      </c>
      <c r="H1922" s="1657" t="s">
        <v>21084</v>
      </c>
      <c r="I1922" s="1657" t="s">
        <v>21085</v>
      </c>
      <c r="J1922" s="1657" t="s">
        <v>21086</v>
      </c>
      <c r="K1922" s="1657" t="s">
        <v>21087</v>
      </c>
      <c r="L1922" s="1659" t="s">
        <v>21088</v>
      </c>
      <c r="M1922" s="1660" t="s">
        <v>11800</v>
      </c>
      <c r="N1922" s="1661" t="s">
        <v>21089</v>
      </c>
      <c r="O1922" s="1661"/>
      <c r="P1922" s="1662"/>
      <c r="Q1922" s="1674"/>
      <c r="R1922" s="1666"/>
      <c r="S1922" s="1668"/>
      <c r="T1922" s="1674"/>
      <c r="U1922" s="1666"/>
      <c r="V1922" s="1666"/>
      <c r="W1922" s="1666"/>
      <c r="X1922" s="1666"/>
      <c r="Y1922" s="1667"/>
      <c r="Z1922" s="1668"/>
      <c r="AA1922" s="1675"/>
      <c r="AB1922" s="1676"/>
    </row>
    <row r="1923" ht="33.75" customHeight="1">
      <c r="A1923" s="1631" t="s">
        <v>56</v>
      </c>
      <c r="B1923" s="1795">
        <v>45511.0</v>
      </c>
      <c r="C1923" s="1185" t="s">
        <v>301</v>
      </c>
      <c r="D1923" s="1846" t="s">
        <v>5572</v>
      </c>
      <c r="E1923" s="1633"/>
      <c r="F1923" s="1633">
        <v>2521.0</v>
      </c>
      <c r="G1923" s="1633" t="s">
        <v>10646</v>
      </c>
      <c r="H1923" s="1633" t="s">
        <v>21084</v>
      </c>
      <c r="I1923" s="1633" t="s">
        <v>21090</v>
      </c>
      <c r="J1923" s="1633" t="s">
        <v>21091</v>
      </c>
      <c r="K1923" s="1633" t="s">
        <v>21092</v>
      </c>
      <c r="L1923" s="1634" t="s">
        <v>21093</v>
      </c>
      <c r="M1923" s="1635" t="s">
        <v>11800</v>
      </c>
      <c r="N1923" s="1636" t="s">
        <v>21094</v>
      </c>
      <c r="O1923" s="1636"/>
      <c r="P1923" s="1636"/>
      <c r="Q1923" s="1678"/>
      <c r="R1923" s="1648"/>
      <c r="S1923" s="1650"/>
      <c r="T1923" s="1678"/>
      <c r="U1923" s="1648"/>
      <c r="V1923" s="1648"/>
      <c r="W1923" s="1648"/>
      <c r="X1923" s="1648"/>
      <c r="Y1923" s="1649"/>
      <c r="Z1923" s="1650"/>
      <c r="AA1923" s="1679"/>
      <c r="AB1923" s="1680"/>
    </row>
    <row r="1924" ht="33.75" customHeight="1">
      <c r="A1924" s="1631" t="s">
        <v>87</v>
      </c>
      <c r="B1924" s="1795">
        <v>45524.0</v>
      </c>
      <c r="C1924" s="1185" t="s">
        <v>301</v>
      </c>
      <c r="D1924" s="1698" t="s">
        <v>862</v>
      </c>
      <c r="E1924" s="1633"/>
      <c r="F1924" s="1633">
        <v>2522.0</v>
      </c>
      <c r="G1924" s="1633" t="s">
        <v>10646</v>
      </c>
      <c r="H1924" s="1633" t="s">
        <v>21095</v>
      </c>
      <c r="I1924" s="1633" t="s">
        <v>21096</v>
      </c>
      <c r="J1924" s="1633" t="s">
        <v>21097</v>
      </c>
      <c r="K1924" s="1633" t="s">
        <v>21098</v>
      </c>
      <c r="L1924" s="1634" t="s">
        <v>21099</v>
      </c>
      <c r="M1924" s="1635" t="s">
        <v>11800</v>
      </c>
      <c r="N1924" s="1636" t="s">
        <v>21100</v>
      </c>
      <c r="O1924" s="1636"/>
      <c r="P1924" s="1636"/>
      <c r="Q1924" s="1678"/>
      <c r="R1924" s="1648"/>
      <c r="S1924" s="1650"/>
      <c r="T1924" s="1678"/>
      <c r="U1924" s="1648"/>
      <c r="V1924" s="1648"/>
      <c r="W1924" s="1648"/>
      <c r="X1924" s="1648"/>
      <c r="Y1924" s="1649"/>
      <c r="Z1924" s="1650"/>
      <c r="AA1924" s="1679" t="s">
        <v>21101</v>
      </c>
      <c r="AB1924" s="1680"/>
    </row>
    <row r="1925" ht="33.75" customHeight="1">
      <c r="A1925" s="1340" t="s">
        <v>35</v>
      </c>
      <c r="B1925" s="1657"/>
      <c r="C1925" s="1185" t="s">
        <v>301</v>
      </c>
      <c r="D1925" s="1657"/>
      <c r="E1925" s="1657"/>
      <c r="F1925" s="1657">
        <v>2523.0</v>
      </c>
      <c r="G1925" s="1658" t="s">
        <v>10646</v>
      </c>
      <c r="H1925" s="1657" t="s">
        <v>21102</v>
      </c>
      <c r="I1925" s="1657" t="s">
        <v>21103</v>
      </c>
      <c r="J1925" s="1657" t="s">
        <v>21104</v>
      </c>
      <c r="K1925" s="1657" t="s">
        <v>21105</v>
      </c>
      <c r="L1925" s="1659" t="s">
        <v>21106</v>
      </c>
      <c r="M1925" s="1660" t="s">
        <v>11800</v>
      </c>
      <c r="N1925" s="1661" t="s">
        <v>21107</v>
      </c>
      <c r="O1925" s="1661"/>
      <c r="P1925" s="1662"/>
      <c r="Q1925" s="1674"/>
      <c r="R1925" s="1666"/>
      <c r="S1925" s="1668"/>
      <c r="T1925" s="1674"/>
      <c r="U1925" s="1666"/>
      <c r="V1925" s="1666"/>
      <c r="W1925" s="1666"/>
      <c r="X1925" s="1666"/>
      <c r="Y1925" s="1667"/>
      <c r="Z1925" s="1668"/>
      <c r="AA1925" s="1675" t="s">
        <v>21108</v>
      </c>
      <c r="AB1925" s="1676"/>
    </row>
    <row r="1926" ht="33.75" customHeight="1">
      <c r="A1926" s="1725" t="s">
        <v>56</v>
      </c>
      <c r="B1926" s="1794">
        <v>45511.0</v>
      </c>
      <c r="C1926" s="1801" t="s">
        <v>6258</v>
      </c>
      <c r="D1926" s="1845" t="s">
        <v>1371</v>
      </c>
      <c r="E1926" s="1657"/>
      <c r="F1926" s="1657">
        <v>2524.0</v>
      </c>
      <c r="G1926" s="1658" t="s">
        <v>10646</v>
      </c>
      <c r="H1926" s="1657" t="s">
        <v>21109</v>
      </c>
      <c r="I1926" s="1657" t="s">
        <v>21110</v>
      </c>
      <c r="J1926" s="1657" t="s">
        <v>1065</v>
      </c>
      <c r="K1926" s="1657" t="s">
        <v>21111</v>
      </c>
      <c r="L1926" s="1659" t="s">
        <v>21112</v>
      </c>
      <c r="M1926" s="1660" t="s">
        <v>11800</v>
      </c>
      <c r="N1926" s="1661" t="s">
        <v>21113</v>
      </c>
      <c r="O1926" s="1661"/>
      <c r="P1926" s="1662"/>
      <c r="Q1926" s="1674"/>
      <c r="R1926" s="1666"/>
      <c r="S1926" s="1668"/>
      <c r="T1926" s="1674"/>
      <c r="U1926" s="1666"/>
      <c r="V1926" s="1666"/>
      <c r="W1926" s="1666"/>
      <c r="X1926" s="1666"/>
      <c r="Y1926" s="1667"/>
      <c r="Z1926" s="1668"/>
      <c r="AA1926" s="1675"/>
      <c r="AB1926" s="1676"/>
    </row>
    <row r="1927" ht="33.75" customHeight="1">
      <c r="A1927" s="1631" t="s">
        <v>87</v>
      </c>
      <c r="B1927" s="1795">
        <v>45524.0</v>
      </c>
      <c r="C1927" s="1185" t="s">
        <v>301</v>
      </c>
      <c r="D1927" s="1698" t="s">
        <v>862</v>
      </c>
      <c r="E1927" s="1633"/>
      <c r="F1927" s="1633">
        <v>2525.0</v>
      </c>
      <c r="G1927" s="1633" t="s">
        <v>10646</v>
      </c>
      <c r="H1927" s="1633" t="s">
        <v>21109</v>
      </c>
      <c r="I1927" s="1633" t="s">
        <v>21114</v>
      </c>
      <c r="J1927" s="1633" t="s">
        <v>14931</v>
      </c>
      <c r="K1927" s="1633" t="s">
        <v>21115</v>
      </c>
      <c r="L1927" s="1634" t="s">
        <v>21116</v>
      </c>
      <c r="M1927" s="1635" t="s">
        <v>11800</v>
      </c>
      <c r="N1927" s="1636" t="s">
        <v>21117</v>
      </c>
      <c r="O1927" s="1636"/>
      <c r="P1927" s="1636"/>
      <c r="Q1927" s="1678"/>
      <c r="R1927" s="1648"/>
      <c r="S1927" s="1650"/>
      <c r="T1927" s="1678"/>
      <c r="U1927" s="1648"/>
      <c r="V1927" s="1648"/>
      <c r="W1927" s="1648"/>
      <c r="X1927" s="1648"/>
      <c r="Y1927" s="1649"/>
      <c r="Z1927" s="1650"/>
      <c r="AA1927" s="1679"/>
      <c r="AB1927" s="1680"/>
    </row>
    <row r="1928" ht="33.75" customHeight="1">
      <c r="A1928" s="1340" t="s">
        <v>35</v>
      </c>
      <c r="B1928" s="1657"/>
      <c r="C1928" s="1185" t="s">
        <v>301</v>
      </c>
      <c r="D1928" s="1657"/>
      <c r="E1928" s="1657"/>
      <c r="F1928" s="1657">
        <v>2526.0</v>
      </c>
      <c r="G1928" s="1658" t="s">
        <v>10646</v>
      </c>
      <c r="H1928" s="1657" t="s">
        <v>21118</v>
      </c>
      <c r="I1928" s="1657" t="s">
        <v>21119</v>
      </c>
      <c r="J1928" s="1657" t="s">
        <v>21120</v>
      </c>
      <c r="K1928" s="1657" t="s">
        <v>21121</v>
      </c>
      <c r="L1928" s="1659" t="s">
        <v>21122</v>
      </c>
      <c r="M1928" s="1660" t="s">
        <v>11800</v>
      </c>
      <c r="N1928" s="1661" t="s">
        <v>21123</v>
      </c>
      <c r="O1928" s="1661"/>
      <c r="P1928" s="1662"/>
      <c r="Q1928" s="1674"/>
      <c r="R1928" s="1666"/>
      <c r="S1928" s="1668"/>
      <c r="T1928" s="1674"/>
      <c r="U1928" s="1666"/>
      <c r="V1928" s="1666"/>
      <c r="W1928" s="1666"/>
      <c r="X1928" s="1666"/>
      <c r="Y1928" s="1667"/>
      <c r="Z1928" s="1668"/>
      <c r="AA1928" s="1675"/>
      <c r="AB1928" s="1676"/>
    </row>
    <row r="1929" ht="33.75" customHeight="1">
      <c r="A1929" s="1631" t="s">
        <v>56</v>
      </c>
      <c r="B1929" s="1795">
        <v>45511.0</v>
      </c>
      <c r="C1929" s="1185" t="s">
        <v>301</v>
      </c>
      <c r="D1929" s="1846" t="s">
        <v>13458</v>
      </c>
      <c r="E1929" s="1633"/>
      <c r="F1929" s="1633">
        <v>2527.0</v>
      </c>
      <c r="G1929" s="1633" t="s">
        <v>10646</v>
      </c>
      <c r="H1929" s="1633" t="s">
        <v>21124</v>
      </c>
      <c r="I1929" s="1633" t="s">
        <v>21125</v>
      </c>
      <c r="J1929" s="1633" t="s">
        <v>21126</v>
      </c>
      <c r="K1929" s="1633" t="s">
        <v>21127</v>
      </c>
      <c r="L1929" s="1634" t="s">
        <v>21128</v>
      </c>
      <c r="M1929" s="1635" t="s">
        <v>11800</v>
      </c>
      <c r="N1929" s="1636" t="s">
        <v>21129</v>
      </c>
      <c r="O1929" s="1636"/>
      <c r="P1929" s="1636"/>
      <c r="Q1929" s="1678"/>
      <c r="R1929" s="1648"/>
      <c r="S1929" s="1650"/>
      <c r="T1929" s="1678"/>
      <c r="U1929" s="1648"/>
      <c r="V1929" s="1648"/>
      <c r="W1929" s="1648"/>
      <c r="X1929" s="1648"/>
      <c r="Y1929" s="1649"/>
      <c r="Z1929" s="1650"/>
      <c r="AA1929" s="1679"/>
      <c r="AB1929" s="1680"/>
    </row>
    <row r="1930" ht="33.75" customHeight="1">
      <c r="A1930" s="1631" t="s">
        <v>87</v>
      </c>
      <c r="B1930" s="1795">
        <v>45524.0</v>
      </c>
      <c r="C1930" s="1185" t="s">
        <v>301</v>
      </c>
      <c r="D1930" s="1698" t="s">
        <v>5529</v>
      </c>
      <c r="E1930" s="1633"/>
      <c r="F1930" s="1633">
        <v>2528.0</v>
      </c>
      <c r="G1930" s="1633" t="s">
        <v>10646</v>
      </c>
      <c r="H1930" s="1633" t="s">
        <v>21130</v>
      </c>
      <c r="I1930" s="1633" t="s">
        <v>21131</v>
      </c>
      <c r="J1930" s="1633" t="s">
        <v>21132</v>
      </c>
      <c r="K1930" s="1633" t="s">
        <v>21133</v>
      </c>
      <c r="L1930" s="1634" t="s">
        <v>21134</v>
      </c>
      <c r="M1930" s="1635" t="s">
        <v>11800</v>
      </c>
      <c r="N1930" s="1636" t="s">
        <v>21135</v>
      </c>
      <c r="O1930" s="1636"/>
      <c r="P1930" s="1636"/>
      <c r="Q1930" s="1678"/>
      <c r="R1930" s="1648"/>
      <c r="S1930" s="1650"/>
      <c r="T1930" s="1678"/>
      <c r="U1930" s="1648"/>
      <c r="V1930" s="1648"/>
      <c r="W1930" s="1648"/>
      <c r="X1930" s="1648"/>
      <c r="Y1930" s="1649"/>
      <c r="Z1930" s="1650"/>
      <c r="AA1930" s="1679"/>
      <c r="AB1930" s="1680"/>
    </row>
    <row r="1931" ht="33.75" customHeight="1">
      <c r="A1931" s="1340" t="s">
        <v>35</v>
      </c>
      <c r="B1931" s="1657"/>
      <c r="C1931" s="1185" t="s">
        <v>301</v>
      </c>
      <c r="D1931" s="1657"/>
      <c r="E1931" s="1657"/>
      <c r="F1931" s="1657">
        <v>2529.0</v>
      </c>
      <c r="G1931" s="1658" t="s">
        <v>10646</v>
      </c>
      <c r="H1931" s="1657" t="s">
        <v>21130</v>
      </c>
      <c r="I1931" s="1657" t="s">
        <v>21136</v>
      </c>
      <c r="J1931" s="1657" t="s">
        <v>21137</v>
      </c>
      <c r="K1931" s="1657" t="s">
        <v>21138</v>
      </c>
      <c r="L1931" s="1659" t="s">
        <v>21139</v>
      </c>
      <c r="M1931" s="1660" t="s">
        <v>11800</v>
      </c>
      <c r="N1931" s="1661" t="s">
        <v>21140</v>
      </c>
      <c r="O1931" s="1661"/>
      <c r="P1931" s="1662"/>
      <c r="Q1931" s="1674"/>
      <c r="R1931" s="1666"/>
      <c r="S1931" s="1668"/>
      <c r="T1931" s="1674"/>
      <c r="U1931" s="1666"/>
      <c r="V1931" s="1666"/>
      <c r="W1931" s="1666"/>
      <c r="X1931" s="1666"/>
      <c r="Y1931" s="1667"/>
      <c r="Z1931" s="1668"/>
      <c r="AA1931" s="1675" t="s">
        <v>21141</v>
      </c>
      <c r="AB1931" s="1676"/>
    </row>
    <row r="1932" ht="33.75" customHeight="1">
      <c r="A1932" s="1631" t="s">
        <v>56</v>
      </c>
      <c r="B1932" s="1795">
        <v>45511.0</v>
      </c>
      <c r="C1932" s="1185" t="s">
        <v>301</v>
      </c>
      <c r="D1932" s="1846" t="s">
        <v>5529</v>
      </c>
      <c r="E1932" s="1633"/>
      <c r="F1932" s="1633">
        <v>2530.0</v>
      </c>
      <c r="G1932" s="1633" t="s">
        <v>10646</v>
      </c>
      <c r="H1932" s="1633" t="s">
        <v>21142</v>
      </c>
      <c r="I1932" s="1633" t="s">
        <v>21143</v>
      </c>
      <c r="J1932" s="1633" t="s">
        <v>21144</v>
      </c>
      <c r="K1932" s="1633" t="s">
        <v>21145</v>
      </c>
      <c r="L1932" s="1634" t="s">
        <v>21146</v>
      </c>
      <c r="M1932" s="1635" t="s">
        <v>11800</v>
      </c>
      <c r="N1932" s="1636" t="s">
        <v>21147</v>
      </c>
      <c r="O1932" s="1636"/>
      <c r="P1932" s="1636"/>
      <c r="Q1932" s="1678"/>
      <c r="R1932" s="1648"/>
      <c r="S1932" s="1650"/>
      <c r="T1932" s="1678"/>
      <c r="U1932" s="1648"/>
      <c r="V1932" s="1648"/>
      <c r="W1932" s="1648"/>
      <c r="X1932" s="1648"/>
      <c r="Y1932" s="1649"/>
      <c r="Z1932" s="1650"/>
      <c r="AA1932" s="1679" t="s">
        <v>21148</v>
      </c>
      <c r="AB1932" s="1680"/>
    </row>
    <row r="1933" ht="33.75" customHeight="1">
      <c r="A1933" s="1631" t="s">
        <v>87</v>
      </c>
      <c r="B1933" s="1795">
        <v>45524.0</v>
      </c>
      <c r="C1933" s="1185" t="s">
        <v>301</v>
      </c>
      <c r="D1933" s="1698" t="s">
        <v>1544</v>
      </c>
      <c r="E1933" s="1633"/>
      <c r="F1933" s="1633">
        <v>2531.0</v>
      </c>
      <c r="G1933" s="1633" t="s">
        <v>10646</v>
      </c>
      <c r="H1933" s="1633" t="s">
        <v>21142</v>
      </c>
      <c r="I1933" s="1633" t="s">
        <v>17330</v>
      </c>
      <c r="J1933" s="1633" t="s">
        <v>21149</v>
      </c>
      <c r="K1933" s="1633" t="s">
        <v>21150</v>
      </c>
      <c r="L1933" s="1634"/>
      <c r="M1933" s="1635" t="s">
        <v>11800</v>
      </c>
      <c r="N1933" s="1636" t="s">
        <v>21151</v>
      </c>
      <c r="O1933" s="1636"/>
      <c r="P1933" s="1636"/>
      <c r="Q1933" s="1678"/>
      <c r="R1933" s="1648"/>
      <c r="S1933" s="1650"/>
      <c r="T1933" s="1678"/>
      <c r="U1933" s="1648"/>
      <c r="V1933" s="1648"/>
      <c r="W1933" s="1648"/>
      <c r="X1933" s="1648"/>
      <c r="Y1933" s="1649"/>
      <c r="Z1933" s="1650"/>
      <c r="AA1933" s="1679"/>
      <c r="AB1933" s="1680"/>
    </row>
    <row r="1934" ht="33.75" customHeight="1">
      <c r="A1934" s="1340" t="s">
        <v>35</v>
      </c>
      <c r="B1934" s="1657"/>
      <c r="C1934" s="1185" t="s">
        <v>301</v>
      </c>
      <c r="D1934" s="1657"/>
      <c r="E1934" s="1657"/>
      <c r="F1934" s="1657">
        <v>2532.0</v>
      </c>
      <c r="G1934" s="1658" t="s">
        <v>10646</v>
      </c>
      <c r="H1934" s="1657" t="s">
        <v>21142</v>
      </c>
      <c r="I1934" s="1657" t="s">
        <v>21152</v>
      </c>
      <c r="J1934" s="1657" t="s">
        <v>21153</v>
      </c>
      <c r="K1934" s="1657" t="s">
        <v>21154</v>
      </c>
      <c r="L1934" s="1659" t="s">
        <v>21155</v>
      </c>
      <c r="M1934" s="1660" t="s">
        <v>11800</v>
      </c>
      <c r="N1934" s="1661"/>
      <c r="O1934" s="1661"/>
      <c r="P1934" s="1662"/>
      <c r="Q1934" s="1674"/>
      <c r="R1934" s="1666"/>
      <c r="S1934" s="1668"/>
      <c r="T1934" s="1674"/>
      <c r="U1934" s="1666"/>
      <c r="V1934" s="1666"/>
      <c r="W1934" s="1666"/>
      <c r="X1934" s="1666"/>
      <c r="Y1934" s="1667"/>
      <c r="Z1934" s="1668"/>
      <c r="AA1934" s="1675"/>
      <c r="AB1934" s="1676"/>
    </row>
    <row r="1935" ht="33.75" customHeight="1">
      <c r="A1935" s="1725" t="s">
        <v>56</v>
      </c>
      <c r="B1935" s="1794"/>
      <c r="C1935" s="1801"/>
      <c r="D1935" s="1845"/>
      <c r="E1935" s="1657"/>
      <c r="F1935" s="1657">
        <v>2533.0</v>
      </c>
      <c r="G1935" s="1658" t="s">
        <v>10646</v>
      </c>
      <c r="H1935" s="1657" t="s">
        <v>21156</v>
      </c>
      <c r="I1935" s="1657" t="s">
        <v>21157</v>
      </c>
      <c r="J1935" s="1657" t="s">
        <v>21158</v>
      </c>
      <c r="K1935" s="1657" t="s">
        <v>21159</v>
      </c>
      <c r="L1935" s="1659" t="s">
        <v>21160</v>
      </c>
      <c r="M1935" s="1660" t="s">
        <v>11800</v>
      </c>
      <c r="N1935" s="1661" t="s">
        <v>21161</v>
      </c>
      <c r="O1935" s="1661"/>
      <c r="P1935" s="1662"/>
      <c r="Q1935" s="1674"/>
      <c r="R1935" s="1666"/>
      <c r="S1935" s="1668"/>
      <c r="T1935" s="1674"/>
      <c r="U1935" s="1666"/>
      <c r="V1935" s="1666"/>
      <c r="W1935" s="1666"/>
      <c r="X1935" s="1666"/>
      <c r="Y1935" s="1667"/>
      <c r="Z1935" s="1668"/>
      <c r="AA1935" s="1675"/>
      <c r="AB1935" s="1676"/>
    </row>
    <row r="1936" ht="33.75" customHeight="1">
      <c r="A1936" s="1631" t="s">
        <v>87</v>
      </c>
      <c r="B1936" s="1795">
        <v>45524.0</v>
      </c>
      <c r="C1936" s="1185" t="s">
        <v>301</v>
      </c>
      <c r="D1936" s="1698" t="s">
        <v>5772</v>
      </c>
      <c r="E1936" s="1633"/>
      <c r="F1936" s="1633">
        <v>2534.0</v>
      </c>
      <c r="G1936" s="1633" t="s">
        <v>10646</v>
      </c>
      <c r="H1936" s="1633" t="s">
        <v>21162</v>
      </c>
      <c r="I1936" s="1633" t="s">
        <v>13178</v>
      </c>
      <c r="J1936" s="1633" t="s">
        <v>19478</v>
      </c>
      <c r="K1936" s="1633" t="s">
        <v>21163</v>
      </c>
      <c r="L1936" s="1634"/>
      <c r="M1936" s="1635" t="s">
        <v>11800</v>
      </c>
      <c r="N1936" s="1636" t="s">
        <v>21164</v>
      </c>
      <c r="O1936" s="1636"/>
      <c r="P1936" s="1636"/>
      <c r="Q1936" s="1678"/>
      <c r="R1936" s="1648"/>
      <c r="S1936" s="1650"/>
      <c r="T1936" s="1678"/>
      <c r="U1936" s="1648"/>
      <c r="V1936" s="1648"/>
      <c r="W1936" s="1648"/>
      <c r="X1936" s="1648"/>
      <c r="Y1936" s="1649"/>
      <c r="Z1936" s="1650"/>
      <c r="AA1936" s="1679"/>
      <c r="AB1936" s="1680"/>
    </row>
    <row r="1937" ht="33.75" customHeight="1">
      <c r="A1937" s="1340" t="s">
        <v>35</v>
      </c>
      <c r="B1937" s="1657"/>
      <c r="C1937" s="1185" t="s">
        <v>301</v>
      </c>
      <c r="D1937" s="1657"/>
      <c r="E1937" s="1657"/>
      <c r="F1937" s="1657">
        <v>2535.0</v>
      </c>
      <c r="G1937" s="1658" t="s">
        <v>10646</v>
      </c>
      <c r="H1937" s="1657" t="s">
        <v>21165</v>
      </c>
      <c r="I1937" s="1657" t="s">
        <v>21166</v>
      </c>
      <c r="J1937" s="1657" t="s">
        <v>21167</v>
      </c>
      <c r="K1937" s="1657" t="s">
        <v>21168</v>
      </c>
      <c r="L1937" s="1659" t="s">
        <v>21169</v>
      </c>
      <c r="M1937" s="1660" t="s">
        <v>11800</v>
      </c>
      <c r="N1937" s="1661" t="s">
        <v>21170</v>
      </c>
      <c r="O1937" s="1661"/>
      <c r="P1937" s="1662"/>
      <c r="Q1937" s="1674"/>
      <c r="R1937" s="1666"/>
      <c r="S1937" s="1668"/>
      <c r="T1937" s="1674"/>
      <c r="U1937" s="1666"/>
      <c r="V1937" s="1666"/>
      <c r="W1937" s="1666"/>
      <c r="X1937" s="1666"/>
      <c r="Y1937" s="1667"/>
      <c r="Z1937" s="1668"/>
      <c r="AA1937" s="1675"/>
      <c r="AB1937" s="1676"/>
    </row>
    <row r="1938" ht="33.75" customHeight="1">
      <c r="A1938" s="1725" t="s">
        <v>56</v>
      </c>
      <c r="B1938" s="1794">
        <v>45511.0</v>
      </c>
      <c r="C1938" s="1801" t="s">
        <v>6258</v>
      </c>
      <c r="D1938" s="1845" t="s">
        <v>7775</v>
      </c>
      <c r="E1938" s="1657"/>
      <c r="F1938" s="1657">
        <v>2536.0</v>
      </c>
      <c r="G1938" s="1658" t="s">
        <v>10646</v>
      </c>
      <c r="H1938" s="1657" t="s">
        <v>21165</v>
      </c>
      <c r="I1938" s="1657" t="s">
        <v>21171</v>
      </c>
      <c r="J1938" s="1657" t="s">
        <v>21172</v>
      </c>
      <c r="K1938" s="1657" t="s">
        <v>21173</v>
      </c>
      <c r="L1938" s="1659" t="s">
        <v>21174</v>
      </c>
      <c r="M1938" s="1660" t="s">
        <v>11800</v>
      </c>
      <c r="N1938" s="1661" t="s">
        <v>21175</v>
      </c>
      <c r="O1938" s="1661"/>
      <c r="P1938" s="1662"/>
      <c r="Q1938" s="1674"/>
      <c r="R1938" s="1666"/>
      <c r="S1938" s="1668"/>
      <c r="T1938" s="1674"/>
      <c r="U1938" s="1666"/>
      <c r="V1938" s="1666"/>
      <c r="W1938" s="1666"/>
      <c r="X1938" s="1666"/>
      <c r="Y1938" s="1667"/>
      <c r="Z1938" s="1668"/>
      <c r="AA1938" s="1675" t="s">
        <v>21176</v>
      </c>
      <c r="AB1938" s="1676"/>
    </row>
    <row r="1939" ht="33.75" customHeight="1">
      <c r="A1939" s="1702" t="s">
        <v>87</v>
      </c>
      <c r="B1939" s="1800">
        <v>45524.0</v>
      </c>
      <c r="C1939" s="1719" t="s">
        <v>301</v>
      </c>
      <c r="D1939" s="1721" t="s">
        <v>1371</v>
      </c>
      <c r="E1939" s="1704"/>
      <c r="F1939" s="1704">
        <v>2537.0</v>
      </c>
      <c r="G1939" s="1704" t="s">
        <v>10646</v>
      </c>
      <c r="H1939" s="1704" t="s">
        <v>21177</v>
      </c>
      <c r="I1939" s="1704" t="s">
        <v>21178</v>
      </c>
      <c r="J1939" s="1704" t="s">
        <v>21179</v>
      </c>
      <c r="K1939" s="1704" t="s">
        <v>21180</v>
      </c>
      <c r="L1939" s="1705" t="s">
        <v>21181</v>
      </c>
      <c r="M1939" s="1706" t="s">
        <v>11800</v>
      </c>
      <c r="N1939" s="1707" t="s">
        <v>21182</v>
      </c>
      <c r="O1939" s="1707"/>
      <c r="P1939" s="1707"/>
      <c r="Q1939" s="1708"/>
      <c r="R1939" s="1709"/>
      <c r="S1939" s="1710"/>
      <c r="T1939" s="1708"/>
      <c r="U1939" s="1709"/>
      <c r="V1939" s="1709"/>
      <c r="W1939" s="1709"/>
      <c r="X1939" s="1709"/>
      <c r="Y1939" s="1711"/>
      <c r="Z1939" s="1710"/>
      <c r="AA1939" s="1712" t="s">
        <v>21183</v>
      </c>
      <c r="AB1939" s="1713"/>
    </row>
    <row r="1940" ht="33.75" customHeight="1">
      <c r="A1940" s="1340" t="s">
        <v>35</v>
      </c>
      <c r="B1940" s="1657"/>
      <c r="C1940" s="1185" t="s">
        <v>301</v>
      </c>
      <c r="D1940" s="1657"/>
      <c r="E1940" s="1657"/>
      <c r="F1940" s="1657">
        <v>2538.0</v>
      </c>
      <c r="G1940" s="1658" t="s">
        <v>10646</v>
      </c>
      <c r="H1940" s="1657" t="s">
        <v>21184</v>
      </c>
      <c r="I1940" s="1657" t="s">
        <v>21185</v>
      </c>
      <c r="J1940" s="1657" t="s">
        <v>21186</v>
      </c>
      <c r="K1940" s="1657" t="s">
        <v>21187</v>
      </c>
      <c r="L1940" s="1659" t="s">
        <v>21188</v>
      </c>
      <c r="M1940" s="1660" t="s">
        <v>11800</v>
      </c>
      <c r="N1940" s="1661" t="s">
        <v>21189</v>
      </c>
      <c r="O1940" s="1661"/>
      <c r="P1940" s="1662"/>
      <c r="Q1940" s="1674"/>
      <c r="R1940" s="1666"/>
      <c r="S1940" s="1668"/>
      <c r="T1940" s="1674"/>
      <c r="U1940" s="1666"/>
      <c r="V1940" s="1666"/>
      <c r="W1940" s="1666"/>
      <c r="X1940" s="1666"/>
      <c r="Y1940" s="1667"/>
      <c r="Z1940" s="1668"/>
      <c r="AA1940" s="1675"/>
      <c r="AB1940" s="1676"/>
    </row>
    <row r="1941" ht="33.75" customHeight="1">
      <c r="A1941" s="1631" t="s">
        <v>56</v>
      </c>
      <c r="B1941" s="1795">
        <v>45511.0</v>
      </c>
      <c r="C1941" s="1185" t="s">
        <v>301</v>
      </c>
      <c r="D1941" s="1846" t="s">
        <v>862</v>
      </c>
      <c r="E1941" s="1633"/>
      <c r="F1941" s="1633">
        <v>2539.0</v>
      </c>
      <c r="G1941" s="1633" t="s">
        <v>10646</v>
      </c>
      <c r="H1941" s="1633" t="s">
        <v>21190</v>
      </c>
      <c r="I1941" s="1633" t="s">
        <v>21191</v>
      </c>
      <c r="J1941" s="1633" t="s">
        <v>21192</v>
      </c>
      <c r="K1941" s="1633" t="s">
        <v>21193</v>
      </c>
      <c r="L1941" s="1634" t="s">
        <v>21194</v>
      </c>
      <c r="M1941" s="1635" t="s">
        <v>11800</v>
      </c>
      <c r="N1941" s="1636" t="s">
        <v>21195</v>
      </c>
      <c r="O1941" s="1636"/>
      <c r="P1941" s="1636"/>
      <c r="Q1941" s="1678"/>
      <c r="R1941" s="1648"/>
      <c r="S1941" s="1650"/>
      <c r="T1941" s="1678"/>
      <c r="U1941" s="1648"/>
      <c r="V1941" s="1648"/>
      <c r="W1941" s="1648"/>
      <c r="X1941" s="1648"/>
      <c r="Y1941" s="1649"/>
      <c r="Z1941" s="1650"/>
      <c r="AA1941" s="1679"/>
      <c r="AB1941" s="1680"/>
    </row>
    <row r="1942" ht="33.75" customHeight="1">
      <c r="A1942" s="1725" t="s">
        <v>87</v>
      </c>
      <c r="B1942" s="1794">
        <v>45524.0</v>
      </c>
      <c r="C1942" s="1185" t="s">
        <v>301</v>
      </c>
      <c r="D1942" s="1656" t="s">
        <v>1371</v>
      </c>
      <c r="E1942" s="1657"/>
      <c r="F1942" s="1657">
        <v>2540.0</v>
      </c>
      <c r="G1942" s="1658" t="s">
        <v>10646</v>
      </c>
      <c r="H1942" s="1657" t="s">
        <v>21196</v>
      </c>
      <c r="I1942" s="1657" t="s">
        <v>21197</v>
      </c>
      <c r="J1942" s="1657" t="s">
        <v>21198</v>
      </c>
      <c r="K1942" s="1657" t="s">
        <v>21199</v>
      </c>
      <c r="L1942" s="1659" t="s">
        <v>21200</v>
      </c>
      <c r="M1942" s="1660" t="s">
        <v>11800</v>
      </c>
      <c r="N1942" s="1661" t="s">
        <v>21201</v>
      </c>
      <c r="O1942" s="1661"/>
      <c r="P1942" s="1662"/>
      <c r="Q1942" s="1674"/>
      <c r="R1942" s="1666"/>
      <c r="S1942" s="1668"/>
      <c r="T1942" s="1674"/>
      <c r="U1942" s="1666"/>
      <c r="V1942" s="1666"/>
      <c r="W1942" s="1666"/>
      <c r="X1942" s="1666"/>
      <c r="Y1942" s="1667"/>
      <c r="Z1942" s="1668"/>
      <c r="AA1942" s="1675"/>
      <c r="AB1942" s="1676"/>
    </row>
    <row r="1943" ht="33.75" customHeight="1">
      <c r="A1943" s="1340" t="s">
        <v>35</v>
      </c>
      <c r="B1943" s="1657"/>
      <c r="C1943" s="1185" t="s">
        <v>301</v>
      </c>
      <c r="D1943" s="1657"/>
      <c r="E1943" s="1657"/>
      <c r="F1943" s="1657">
        <v>2541.0</v>
      </c>
      <c r="G1943" s="1658" t="s">
        <v>10646</v>
      </c>
      <c r="H1943" s="1657" t="s">
        <v>21202</v>
      </c>
      <c r="I1943" s="1657" t="s">
        <v>21203</v>
      </c>
      <c r="J1943" s="1657" t="s">
        <v>21204</v>
      </c>
      <c r="K1943" s="1657" t="s">
        <v>5246</v>
      </c>
      <c r="L1943" s="1659" t="s">
        <v>5247</v>
      </c>
      <c r="M1943" s="1660" t="s">
        <v>11800</v>
      </c>
      <c r="N1943" s="1661" t="s">
        <v>21205</v>
      </c>
      <c r="O1943" s="1661"/>
      <c r="P1943" s="1662"/>
      <c r="Q1943" s="1674"/>
      <c r="R1943" s="1666"/>
      <c r="S1943" s="1668"/>
      <c r="T1943" s="1674"/>
      <c r="U1943" s="1666"/>
      <c r="V1943" s="1666"/>
      <c r="W1943" s="1666"/>
      <c r="X1943" s="1666"/>
      <c r="Y1943" s="1667"/>
      <c r="Z1943" s="1668"/>
      <c r="AA1943" s="1675"/>
      <c r="AB1943" s="1676"/>
    </row>
    <row r="1944" ht="33.75" customHeight="1">
      <c r="A1944" s="1725" t="s">
        <v>56</v>
      </c>
      <c r="B1944" s="1794">
        <v>45511.0</v>
      </c>
      <c r="C1944" s="1801" t="s">
        <v>6258</v>
      </c>
      <c r="D1944" s="1845" t="s">
        <v>5854</v>
      </c>
      <c r="E1944" s="1657"/>
      <c r="F1944" s="1657">
        <v>2542.0</v>
      </c>
      <c r="G1944" s="1658" t="s">
        <v>10646</v>
      </c>
      <c r="H1944" s="1657" t="s">
        <v>21202</v>
      </c>
      <c r="I1944" s="1657" t="s">
        <v>21206</v>
      </c>
      <c r="J1944" s="1657" t="s">
        <v>21207</v>
      </c>
      <c r="K1944" s="1657" t="s">
        <v>21208</v>
      </c>
      <c r="L1944" s="1659" t="s">
        <v>21209</v>
      </c>
      <c r="M1944" s="1660" t="s">
        <v>11800</v>
      </c>
      <c r="N1944" s="1661" t="s">
        <v>20646</v>
      </c>
      <c r="O1944" s="1661"/>
      <c r="P1944" s="1662"/>
      <c r="Q1944" s="1674"/>
      <c r="R1944" s="1666"/>
      <c r="S1944" s="1668"/>
      <c r="T1944" s="1674"/>
      <c r="U1944" s="1666"/>
      <c r="V1944" s="1666"/>
      <c r="W1944" s="1666"/>
      <c r="X1944" s="1666"/>
      <c r="Y1944" s="1667"/>
      <c r="Z1944" s="1668"/>
      <c r="AA1944" s="1675"/>
      <c r="AB1944" s="1676"/>
    </row>
    <row r="1945" ht="33.75" customHeight="1">
      <c r="A1945" s="1631" t="s">
        <v>87</v>
      </c>
      <c r="B1945" s="1795">
        <v>45524.0</v>
      </c>
      <c r="C1945" s="1185" t="s">
        <v>301</v>
      </c>
      <c r="D1945" s="1698" t="s">
        <v>6176</v>
      </c>
      <c r="E1945" s="1633"/>
      <c r="F1945" s="1633">
        <v>2543.0</v>
      </c>
      <c r="G1945" s="1633" t="s">
        <v>10646</v>
      </c>
      <c r="H1945" s="1633" t="s">
        <v>21210</v>
      </c>
      <c r="I1945" s="1633" t="s">
        <v>21211</v>
      </c>
      <c r="J1945" s="1633" t="s">
        <v>21212</v>
      </c>
      <c r="K1945" s="1633" t="s">
        <v>21213</v>
      </c>
      <c r="L1945" s="1634" t="s">
        <v>21214</v>
      </c>
      <c r="M1945" s="1635" t="s">
        <v>11800</v>
      </c>
      <c r="N1945" s="1636" t="s">
        <v>21215</v>
      </c>
      <c r="O1945" s="1636"/>
      <c r="P1945" s="1636"/>
      <c r="Q1945" s="1678"/>
      <c r="R1945" s="1648"/>
      <c r="S1945" s="1650"/>
      <c r="T1945" s="1678"/>
      <c r="U1945" s="1648"/>
      <c r="V1945" s="1648"/>
      <c r="W1945" s="1648"/>
      <c r="X1945" s="1648"/>
      <c r="Y1945" s="1649"/>
      <c r="Z1945" s="1650"/>
      <c r="AA1945" s="1679" t="s">
        <v>21216</v>
      </c>
      <c r="AB1945" s="1680"/>
    </row>
    <row r="1946" ht="33.75" customHeight="1">
      <c r="A1946" s="1340" t="s">
        <v>35</v>
      </c>
      <c r="B1946" s="1657"/>
      <c r="C1946" s="1185" t="s">
        <v>301</v>
      </c>
      <c r="D1946" s="1657"/>
      <c r="E1946" s="1657"/>
      <c r="F1946" s="1657">
        <v>2544.0</v>
      </c>
      <c r="G1946" s="1658" t="s">
        <v>10646</v>
      </c>
      <c r="H1946" s="1657" t="s">
        <v>21217</v>
      </c>
      <c r="I1946" s="1657" t="s">
        <v>21218</v>
      </c>
      <c r="J1946" s="1657" t="s">
        <v>21219</v>
      </c>
      <c r="K1946" s="1657" t="s">
        <v>21220</v>
      </c>
      <c r="L1946" s="1659" t="s">
        <v>21221</v>
      </c>
      <c r="M1946" s="1660" t="s">
        <v>11800</v>
      </c>
      <c r="N1946" s="1661" t="s">
        <v>4688</v>
      </c>
      <c r="O1946" s="1661"/>
      <c r="P1946" s="1662"/>
      <c r="Q1946" s="1674"/>
      <c r="R1946" s="1666"/>
      <c r="S1946" s="1668"/>
      <c r="T1946" s="1674"/>
      <c r="U1946" s="1666"/>
      <c r="V1946" s="1666"/>
      <c r="W1946" s="1666"/>
      <c r="X1946" s="1666"/>
      <c r="Y1946" s="1667"/>
      <c r="Z1946" s="1668"/>
      <c r="AA1946" s="1675" t="s">
        <v>21222</v>
      </c>
      <c r="AB1946" s="1676"/>
    </row>
    <row r="1947" ht="33.75" customHeight="1">
      <c r="A1947" s="1631" t="s">
        <v>56</v>
      </c>
      <c r="B1947" s="1795">
        <v>45511.0</v>
      </c>
      <c r="C1947" s="1185" t="s">
        <v>301</v>
      </c>
      <c r="D1947" s="1846" t="s">
        <v>964</v>
      </c>
      <c r="E1947" s="1633"/>
      <c r="F1947" s="1633">
        <v>2545.0</v>
      </c>
      <c r="G1947" s="1633" t="s">
        <v>10646</v>
      </c>
      <c r="H1947" s="1633" t="s">
        <v>21223</v>
      </c>
      <c r="I1947" s="1633" t="s">
        <v>21224</v>
      </c>
      <c r="J1947" s="1633" t="s">
        <v>12688</v>
      </c>
      <c r="K1947" s="1633" t="s">
        <v>21225</v>
      </c>
      <c r="L1947" s="1634" t="s">
        <v>12691</v>
      </c>
      <c r="M1947" s="1635" t="s">
        <v>11800</v>
      </c>
      <c r="N1947" s="1636" t="s">
        <v>21226</v>
      </c>
      <c r="O1947" s="1636"/>
      <c r="P1947" s="1636"/>
      <c r="Q1947" s="1678"/>
      <c r="R1947" s="1648"/>
      <c r="S1947" s="1650"/>
      <c r="T1947" s="1678"/>
      <c r="U1947" s="1648"/>
      <c r="V1947" s="1648"/>
      <c r="W1947" s="1648"/>
      <c r="X1947" s="1648"/>
      <c r="Y1947" s="1649"/>
      <c r="Z1947" s="1650"/>
      <c r="AA1947" s="1679"/>
      <c r="AB1947" s="1680"/>
    </row>
    <row r="1948" ht="33.75" customHeight="1">
      <c r="A1948" s="1725" t="s">
        <v>87</v>
      </c>
      <c r="B1948" s="1794">
        <v>45524.0</v>
      </c>
      <c r="C1948" s="1185" t="s">
        <v>301</v>
      </c>
      <c r="D1948" s="1656" t="s">
        <v>21227</v>
      </c>
      <c r="E1948" s="1657"/>
      <c r="F1948" s="1657">
        <v>2546.0</v>
      </c>
      <c r="G1948" s="1658" t="s">
        <v>10646</v>
      </c>
      <c r="H1948" s="1657" t="s">
        <v>21223</v>
      </c>
      <c r="I1948" s="1657" t="s">
        <v>21228</v>
      </c>
      <c r="J1948" s="1657" t="s">
        <v>21229</v>
      </c>
      <c r="K1948" s="1657" t="s">
        <v>21230</v>
      </c>
      <c r="L1948" s="1659" t="s">
        <v>21231</v>
      </c>
      <c r="M1948" s="1660" t="s">
        <v>11800</v>
      </c>
      <c r="N1948" s="1661" t="s">
        <v>21232</v>
      </c>
      <c r="O1948" s="1661"/>
      <c r="P1948" s="1662"/>
      <c r="Q1948" s="1674"/>
      <c r="R1948" s="1666"/>
      <c r="S1948" s="1668"/>
      <c r="T1948" s="1674"/>
      <c r="U1948" s="1666"/>
      <c r="V1948" s="1666"/>
      <c r="W1948" s="1666"/>
      <c r="X1948" s="1666"/>
      <c r="Y1948" s="1667"/>
      <c r="Z1948" s="1668"/>
      <c r="AA1948" s="1675"/>
      <c r="AB1948" s="1676"/>
    </row>
    <row r="1949" ht="33.75" customHeight="1">
      <c r="A1949" s="1340" t="s">
        <v>35</v>
      </c>
      <c r="B1949" s="1657"/>
      <c r="C1949" s="1185" t="s">
        <v>301</v>
      </c>
      <c r="D1949" s="1657"/>
      <c r="E1949" s="1657"/>
      <c r="F1949" s="1657">
        <v>2547.0</v>
      </c>
      <c r="G1949" s="1658" t="s">
        <v>10646</v>
      </c>
      <c r="H1949" s="1657" t="s">
        <v>21233</v>
      </c>
      <c r="I1949" s="1657" t="s">
        <v>21234</v>
      </c>
      <c r="J1949" s="1657" t="s">
        <v>21235</v>
      </c>
      <c r="K1949" s="1657" t="s">
        <v>21236</v>
      </c>
      <c r="L1949" s="1659" t="s">
        <v>21237</v>
      </c>
      <c r="M1949" s="1660" t="s">
        <v>11800</v>
      </c>
      <c r="N1949" s="1661"/>
      <c r="O1949" s="1661"/>
      <c r="P1949" s="1662"/>
      <c r="Q1949" s="1674"/>
      <c r="R1949" s="1666"/>
      <c r="S1949" s="1668"/>
      <c r="T1949" s="1674"/>
      <c r="U1949" s="1666"/>
      <c r="V1949" s="1666"/>
      <c r="W1949" s="1666"/>
      <c r="X1949" s="1666"/>
      <c r="Y1949" s="1667"/>
      <c r="Z1949" s="1668"/>
      <c r="AA1949" s="1675"/>
      <c r="AB1949" s="1676"/>
    </row>
    <row r="1950" ht="33.75" customHeight="1">
      <c r="A1950" s="1631" t="s">
        <v>56</v>
      </c>
      <c r="B1950" s="1795">
        <v>45511.0</v>
      </c>
      <c r="C1950" s="1185" t="s">
        <v>301</v>
      </c>
      <c r="D1950" s="1846" t="s">
        <v>5529</v>
      </c>
      <c r="E1950" s="1633"/>
      <c r="F1950" s="1633">
        <v>2548.0</v>
      </c>
      <c r="G1950" s="1633" t="s">
        <v>10646</v>
      </c>
      <c r="H1950" s="1633" t="s">
        <v>21233</v>
      </c>
      <c r="I1950" s="1633" t="s">
        <v>21238</v>
      </c>
      <c r="J1950" s="1633" t="s">
        <v>21239</v>
      </c>
      <c r="K1950" s="1633" t="s">
        <v>21240</v>
      </c>
      <c r="L1950" s="1634" t="s">
        <v>21241</v>
      </c>
      <c r="M1950" s="1635" t="s">
        <v>11800</v>
      </c>
      <c r="N1950" s="1636" t="s">
        <v>21242</v>
      </c>
      <c r="O1950" s="1636"/>
      <c r="P1950" s="1636"/>
      <c r="Q1950" s="1678"/>
      <c r="R1950" s="1648"/>
      <c r="S1950" s="1650"/>
      <c r="T1950" s="1678"/>
      <c r="U1950" s="1648"/>
      <c r="V1950" s="1648"/>
      <c r="W1950" s="1648"/>
      <c r="X1950" s="1648"/>
      <c r="Y1950" s="1649"/>
      <c r="Z1950" s="1650"/>
      <c r="AA1950" s="1679"/>
      <c r="AB1950" s="1680"/>
    </row>
    <row r="1951" ht="33.75" customHeight="1">
      <c r="A1951" s="1725" t="s">
        <v>87</v>
      </c>
      <c r="B1951" s="1794">
        <v>45524.0</v>
      </c>
      <c r="C1951" s="1185" t="s">
        <v>301</v>
      </c>
      <c r="D1951" s="1657"/>
      <c r="E1951" s="1657"/>
      <c r="F1951" s="1657">
        <v>2549.0</v>
      </c>
      <c r="G1951" s="1658" t="s">
        <v>10646</v>
      </c>
      <c r="H1951" s="1657" t="s">
        <v>21243</v>
      </c>
      <c r="I1951" s="1657" t="s">
        <v>21244</v>
      </c>
      <c r="J1951" s="1657" t="s">
        <v>21245</v>
      </c>
      <c r="K1951" s="1657" t="s">
        <v>21246</v>
      </c>
      <c r="L1951" s="1659" t="s">
        <v>21247</v>
      </c>
      <c r="M1951" s="1660" t="s">
        <v>11800</v>
      </c>
      <c r="N1951" s="1661" t="s">
        <v>21248</v>
      </c>
      <c r="O1951" s="1661"/>
      <c r="P1951" s="1662"/>
      <c r="Q1951" s="1674"/>
      <c r="R1951" s="1666"/>
      <c r="S1951" s="1668"/>
      <c r="T1951" s="1674"/>
      <c r="U1951" s="1666"/>
      <c r="V1951" s="1666"/>
      <c r="W1951" s="1666"/>
      <c r="X1951" s="1666"/>
      <c r="Y1951" s="1667"/>
      <c r="Z1951" s="1668"/>
      <c r="AA1951" s="1675"/>
      <c r="AB1951" s="1676"/>
    </row>
    <row r="1952" ht="33.75" customHeight="1">
      <c r="A1952" s="1340" t="s">
        <v>35</v>
      </c>
      <c r="B1952" s="1657"/>
      <c r="C1952" s="1185" t="s">
        <v>301</v>
      </c>
      <c r="D1952" s="1657"/>
      <c r="E1952" s="1657"/>
      <c r="F1952" s="1657">
        <v>2550.0</v>
      </c>
      <c r="G1952" s="1658" t="s">
        <v>10646</v>
      </c>
      <c r="H1952" s="1657" t="s">
        <v>21249</v>
      </c>
      <c r="I1952" s="1657" t="s">
        <v>21250</v>
      </c>
      <c r="J1952" s="1657" t="s">
        <v>21251</v>
      </c>
      <c r="K1952" s="1657" t="s">
        <v>21252</v>
      </c>
      <c r="L1952" s="1659" t="s">
        <v>21253</v>
      </c>
      <c r="M1952" s="1660" t="s">
        <v>11800</v>
      </c>
      <c r="N1952" s="1661" t="s">
        <v>21254</v>
      </c>
      <c r="O1952" s="1661"/>
      <c r="P1952" s="1662"/>
      <c r="Q1952" s="1674"/>
      <c r="R1952" s="1666"/>
      <c r="S1952" s="1668"/>
      <c r="T1952" s="1674"/>
      <c r="U1952" s="1666"/>
      <c r="V1952" s="1666"/>
      <c r="W1952" s="1666"/>
      <c r="X1952" s="1666"/>
      <c r="Y1952" s="1667"/>
      <c r="Z1952" s="1668"/>
      <c r="AA1952" s="1675" t="s">
        <v>21255</v>
      </c>
      <c r="AB1952" s="1676"/>
    </row>
    <row r="1953" ht="33.75" customHeight="1">
      <c r="A1953" s="1725" t="s">
        <v>56</v>
      </c>
      <c r="B1953" s="1794">
        <v>45511.0</v>
      </c>
      <c r="C1953" s="1801" t="s">
        <v>6258</v>
      </c>
      <c r="D1953" s="1845" t="s">
        <v>674</v>
      </c>
      <c r="E1953" s="1657"/>
      <c r="F1953" s="1657">
        <v>2551.0</v>
      </c>
      <c r="G1953" s="1658" t="s">
        <v>10646</v>
      </c>
      <c r="H1953" s="1657" t="s">
        <v>21256</v>
      </c>
      <c r="I1953" s="1657" t="s">
        <v>21257</v>
      </c>
      <c r="J1953" s="1657" t="s">
        <v>21258</v>
      </c>
      <c r="K1953" s="1657" t="s">
        <v>21259</v>
      </c>
      <c r="L1953" s="1659" t="s">
        <v>21260</v>
      </c>
      <c r="M1953" s="1660" t="s">
        <v>11800</v>
      </c>
      <c r="N1953" s="1661" t="s">
        <v>21261</v>
      </c>
      <c r="O1953" s="1661"/>
      <c r="P1953" s="1662"/>
      <c r="Q1953" s="1674"/>
      <c r="R1953" s="1666"/>
      <c r="S1953" s="1668"/>
      <c r="T1953" s="1674"/>
      <c r="U1953" s="1666"/>
      <c r="V1953" s="1666"/>
      <c r="W1953" s="1666"/>
      <c r="X1953" s="1666"/>
      <c r="Y1953" s="1667"/>
      <c r="Z1953" s="1668"/>
      <c r="AA1953" s="1675" t="s">
        <v>21108</v>
      </c>
      <c r="AB1953" s="1676"/>
    </row>
    <row r="1954" ht="33.75" customHeight="1">
      <c r="A1954" s="1631" t="s">
        <v>87</v>
      </c>
      <c r="B1954" s="1795">
        <v>45524.0</v>
      </c>
      <c r="C1954" s="1185" t="s">
        <v>301</v>
      </c>
      <c r="D1954" s="1698" t="s">
        <v>21262</v>
      </c>
      <c r="E1954" s="1633"/>
      <c r="F1954" s="1633">
        <v>2552.0</v>
      </c>
      <c r="G1954" s="1633" t="s">
        <v>10646</v>
      </c>
      <c r="H1954" s="1633" t="s">
        <v>21263</v>
      </c>
      <c r="I1954" s="1633" t="s">
        <v>21264</v>
      </c>
      <c r="J1954" s="1633" t="s">
        <v>21265</v>
      </c>
      <c r="K1954" s="1633" t="s">
        <v>21266</v>
      </c>
      <c r="L1954" s="1634" t="s">
        <v>21267</v>
      </c>
      <c r="M1954" s="1635" t="s">
        <v>11800</v>
      </c>
      <c r="N1954" s="1636" t="s">
        <v>21268</v>
      </c>
      <c r="O1954" s="1636"/>
      <c r="P1954" s="1636"/>
      <c r="Q1954" s="1678"/>
      <c r="R1954" s="1648"/>
      <c r="S1954" s="1650"/>
      <c r="T1954" s="1678"/>
      <c r="U1954" s="1648"/>
      <c r="V1954" s="1648"/>
      <c r="W1954" s="1648"/>
      <c r="X1954" s="1648"/>
      <c r="Y1954" s="1649"/>
      <c r="Z1954" s="1650"/>
      <c r="AA1954" s="1679"/>
      <c r="AB1954" s="1680"/>
    </row>
    <row r="1955" ht="33.75" customHeight="1">
      <c r="A1955" s="1340" t="s">
        <v>35</v>
      </c>
      <c r="B1955" s="1657"/>
      <c r="C1955" s="1185" t="s">
        <v>301</v>
      </c>
      <c r="D1955" s="1657"/>
      <c r="E1955" s="1657"/>
      <c r="F1955" s="1657">
        <v>2553.0</v>
      </c>
      <c r="G1955" s="1658" t="s">
        <v>10646</v>
      </c>
      <c r="H1955" s="1657" t="s">
        <v>21269</v>
      </c>
      <c r="I1955" s="1657" t="s">
        <v>21270</v>
      </c>
      <c r="J1955" s="1657" t="s">
        <v>21271</v>
      </c>
      <c r="K1955" s="1657" t="s">
        <v>21272</v>
      </c>
      <c r="L1955" s="1659" t="s">
        <v>21273</v>
      </c>
      <c r="M1955" s="1660" t="s">
        <v>11800</v>
      </c>
      <c r="N1955" s="1661" t="s">
        <v>21274</v>
      </c>
      <c r="O1955" s="1661"/>
      <c r="P1955" s="1662"/>
      <c r="Q1955" s="1674"/>
      <c r="R1955" s="1666"/>
      <c r="S1955" s="1668"/>
      <c r="T1955" s="1674"/>
      <c r="U1955" s="1666"/>
      <c r="V1955" s="1666"/>
      <c r="W1955" s="1666"/>
      <c r="X1955" s="1666"/>
      <c r="Y1955" s="1667"/>
      <c r="Z1955" s="1668"/>
      <c r="AA1955" s="1675"/>
      <c r="AB1955" s="1676"/>
    </row>
    <row r="1956" ht="33.75" customHeight="1">
      <c r="A1956" s="1631" t="s">
        <v>56</v>
      </c>
      <c r="B1956" s="1795">
        <v>45511.0</v>
      </c>
      <c r="C1956" s="1185" t="s">
        <v>301</v>
      </c>
      <c r="D1956" s="1846" t="s">
        <v>7639</v>
      </c>
      <c r="E1956" s="1633"/>
      <c r="F1956" s="1633">
        <v>2554.0</v>
      </c>
      <c r="G1956" s="1633" t="s">
        <v>10646</v>
      </c>
      <c r="H1956" s="1633" t="s">
        <v>21275</v>
      </c>
      <c r="I1956" s="1633" t="s">
        <v>21276</v>
      </c>
      <c r="J1956" s="1633" t="s">
        <v>21277</v>
      </c>
      <c r="K1956" s="1633" t="s">
        <v>21278</v>
      </c>
      <c r="L1956" s="1634" t="s">
        <v>21279</v>
      </c>
      <c r="M1956" s="1635" t="s">
        <v>11800</v>
      </c>
      <c r="N1956" s="1636" t="s">
        <v>21280</v>
      </c>
      <c r="O1956" s="1636"/>
      <c r="P1956" s="1636"/>
      <c r="Q1956" s="1678"/>
      <c r="R1956" s="1648"/>
      <c r="S1956" s="1650"/>
      <c r="T1956" s="1678"/>
      <c r="U1956" s="1648"/>
      <c r="V1956" s="1648"/>
      <c r="W1956" s="1648"/>
      <c r="X1956" s="1648"/>
      <c r="Y1956" s="1649"/>
      <c r="Z1956" s="1650"/>
      <c r="AA1956" s="1679"/>
      <c r="AB1956" s="1680"/>
    </row>
    <row r="1957" ht="33.75" customHeight="1">
      <c r="A1957" s="1631" t="s">
        <v>87</v>
      </c>
      <c r="B1957" s="1795">
        <v>45524.0</v>
      </c>
      <c r="C1957" s="1185" t="s">
        <v>301</v>
      </c>
      <c r="D1957" s="1698" t="s">
        <v>5529</v>
      </c>
      <c r="E1957" s="1633"/>
      <c r="F1957" s="1633">
        <v>2555.0</v>
      </c>
      <c r="G1957" s="1633" t="s">
        <v>10646</v>
      </c>
      <c r="H1957" s="1633" t="s">
        <v>21281</v>
      </c>
      <c r="I1957" s="1633" t="s">
        <v>21282</v>
      </c>
      <c r="J1957" s="1633" t="s">
        <v>21283</v>
      </c>
      <c r="K1957" s="1633" t="s">
        <v>21284</v>
      </c>
      <c r="L1957" s="1634" t="s">
        <v>21285</v>
      </c>
      <c r="M1957" s="1635" t="s">
        <v>11800</v>
      </c>
      <c r="N1957" s="1636" t="s">
        <v>21286</v>
      </c>
      <c r="O1957" s="1636"/>
      <c r="P1957" s="1636"/>
      <c r="Q1957" s="1678"/>
      <c r="R1957" s="1648"/>
      <c r="S1957" s="1650"/>
      <c r="T1957" s="1678"/>
      <c r="U1957" s="1648"/>
      <c r="V1957" s="1648"/>
      <c r="W1957" s="1648"/>
      <c r="X1957" s="1648"/>
      <c r="Y1957" s="1649"/>
      <c r="Z1957" s="1650"/>
      <c r="AA1957" s="1679"/>
      <c r="AB1957" s="1680"/>
    </row>
    <row r="1958" ht="33.75" customHeight="1">
      <c r="A1958" s="1340" t="s">
        <v>35</v>
      </c>
      <c r="B1958" s="1657"/>
      <c r="C1958" s="1185" t="s">
        <v>301</v>
      </c>
      <c r="D1958" s="1657"/>
      <c r="E1958" s="1657"/>
      <c r="F1958" s="1657">
        <v>2556.0</v>
      </c>
      <c r="G1958" s="1658" t="s">
        <v>10646</v>
      </c>
      <c r="H1958" s="1657" t="s">
        <v>21281</v>
      </c>
      <c r="I1958" s="1657" t="s">
        <v>21287</v>
      </c>
      <c r="J1958" s="1657" t="s">
        <v>21288</v>
      </c>
      <c r="K1958" s="1657" t="s">
        <v>21289</v>
      </c>
      <c r="L1958" s="1659" t="s">
        <v>21290</v>
      </c>
      <c r="M1958" s="1660" t="s">
        <v>11800</v>
      </c>
      <c r="N1958" s="1661" t="s">
        <v>21291</v>
      </c>
      <c r="O1958" s="1661"/>
      <c r="P1958" s="1662"/>
      <c r="Q1958" s="1674"/>
      <c r="R1958" s="1666"/>
      <c r="S1958" s="1668"/>
      <c r="T1958" s="1674"/>
      <c r="U1958" s="1666"/>
      <c r="V1958" s="1666"/>
      <c r="W1958" s="1666"/>
      <c r="X1958" s="1666"/>
      <c r="Y1958" s="1667"/>
      <c r="Z1958" s="1668"/>
      <c r="AA1958" s="1675"/>
      <c r="AB1958" s="1676"/>
    </row>
    <row r="1959" ht="33.75" customHeight="1">
      <c r="A1959" s="1631" t="s">
        <v>56</v>
      </c>
      <c r="B1959" s="1795">
        <v>45511.0</v>
      </c>
      <c r="C1959" s="1185" t="s">
        <v>301</v>
      </c>
      <c r="D1959" s="1846" t="s">
        <v>5529</v>
      </c>
      <c r="E1959" s="1633"/>
      <c r="F1959" s="1633">
        <v>2557.0</v>
      </c>
      <c r="G1959" s="1633" t="s">
        <v>10646</v>
      </c>
      <c r="H1959" s="1633" t="s">
        <v>21281</v>
      </c>
      <c r="I1959" s="1633" t="s">
        <v>21292</v>
      </c>
      <c r="J1959" s="1633" t="s">
        <v>21293</v>
      </c>
      <c r="K1959" s="1633" t="s">
        <v>21294</v>
      </c>
      <c r="L1959" s="1634" t="s">
        <v>21295</v>
      </c>
      <c r="M1959" s="1635" t="s">
        <v>11800</v>
      </c>
      <c r="N1959" s="1636" t="s">
        <v>21296</v>
      </c>
      <c r="O1959" s="1636"/>
      <c r="P1959" s="1636"/>
      <c r="Q1959" s="1678"/>
      <c r="R1959" s="1648"/>
      <c r="S1959" s="1650"/>
      <c r="T1959" s="1678"/>
      <c r="U1959" s="1648"/>
      <c r="V1959" s="1648"/>
      <c r="W1959" s="1648"/>
      <c r="X1959" s="1648"/>
      <c r="Y1959" s="1649"/>
      <c r="Z1959" s="1650"/>
      <c r="AA1959" s="1679" t="s">
        <v>21297</v>
      </c>
      <c r="AB1959" s="1680" t="s">
        <v>21298</v>
      </c>
    </row>
    <row r="1960" ht="33.75" customHeight="1">
      <c r="A1960" s="1631" t="s">
        <v>87</v>
      </c>
      <c r="B1960" s="1795">
        <v>45524.0</v>
      </c>
      <c r="C1960" s="1185" t="s">
        <v>301</v>
      </c>
      <c r="D1960" s="1698" t="s">
        <v>19263</v>
      </c>
      <c r="E1960" s="1633"/>
      <c r="F1960" s="1633">
        <v>2558.0</v>
      </c>
      <c r="G1960" s="1633" t="s">
        <v>10646</v>
      </c>
      <c r="H1960" s="1633" t="s">
        <v>21299</v>
      </c>
      <c r="I1960" s="1633" t="s">
        <v>21300</v>
      </c>
      <c r="J1960" s="1633" t="s">
        <v>21301</v>
      </c>
      <c r="K1960" s="1633" t="s">
        <v>21302</v>
      </c>
      <c r="L1960" s="1634" t="s">
        <v>21303</v>
      </c>
      <c r="M1960" s="1635" t="s">
        <v>11800</v>
      </c>
      <c r="N1960" s="1636" t="s">
        <v>21304</v>
      </c>
      <c r="O1960" s="1636"/>
      <c r="P1960" s="1636"/>
      <c r="Q1960" s="1678"/>
      <c r="R1960" s="1648"/>
      <c r="S1960" s="1650"/>
      <c r="T1960" s="1678"/>
      <c r="U1960" s="1648"/>
      <c r="V1960" s="1648"/>
      <c r="W1960" s="1648"/>
      <c r="X1960" s="1648"/>
      <c r="Y1960" s="1649"/>
      <c r="Z1960" s="1650"/>
      <c r="AA1960" s="1679" t="s">
        <v>21305</v>
      </c>
      <c r="AB1960" s="1680"/>
    </row>
    <row r="1961" ht="33.75" customHeight="1">
      <c r="A1961" s="1340" t="s">
        <v>35</v>
      </c>
      <c r="B1961" s="1657"/>
      <c r="C1961" s="1185" t="s">
        <v>301</v>
      </c>
      <c r="D1961" s="1657"/>
      <c r="E1961" s="1657"/>
      <c r="F1961" s="1657">
        <v>2559.0</v>
      </c>
      <c r="G1961" s="1658" t="s">
        <v>10646</v>
      </c>
      <c r="H1961" s="1657" t="s">
        <v>21299</v>
      </c>
      <c r="I1961" s="1657" t="s">
        <v>21306</v>
      </c>
      <c r="J1961" s="1657" t="s">
        <v>21307</v>
      </c>
      <c r="K1961" s="1657" t="s">
        <v>21308</v>
      </c>
      <c r="L1961" s="1659" t="s">
        <v>21309</v>
      </c>
      <c r="M1961" s="1660" t="s">
        <v>11800</v>
      </c>
      <c r="N1961" s="1661" t="s">
        <v>21310</v>
      </c>
      <c r="O1961" s="1661"/>
      <c r="P1961" s="1662"/>
      <c r="Q1961" s="1674"/>
      <c r="R1961" s="1666"/>
      <c r="S1961" s="1668"/>
      <c r="T1961" s="1674"/>
      <c r="U1961" s="1666"/>
      <c r="V1961" s="1666"/>
      <c r="W1961" s="1666"/>
      <c r="X1961" s="1666"/>
      <c r="Y1961" s="1667"/>
      <c r="Z1961" s="1668"/>
      <c r="AA1961" s="1675"/>
      <c r="AB1961" s="1676"/>
    </row>
    <row r="1962" ht="33.75" customHeight="1">
      <c r="A1962" s="1631" t="s">
        <v>56</v>
      </c>
      <c r="B1962" s="1795">
        <v>45511.0</v>
      </c>
      <c r="C1962" s="1185" t="s">
        <v>301</v>
      </c>
      <c r="D1962" s="1846" t="s">
        <v>5529</v>
      </c>
      <c r="E1962" s="1633"/>
      <c r="F1962" s="1633">
        <v>2560.0</v>
      </c>
      <c r="G1962" s="1633" t="s">
        <v>10646</v>
      </c>
      <c r="H1962" s="1633" t="s">
        <v>21311</v>
      </c>
      <c r="I1962" s="1633" t="s">
        <v>21312</v>
      </c>
      <c r="J1962" s="1633" t="s">
        <v>21313</v>
      </c>
      <c r="K1962" s="1633" t="s">
        <v>21314</v>
      </c>
      <c r="L1962" s="1634" t="s">
        <v>21315</v>
      </c>
      <c r="M1962" s="1635" t="s">
        <v>11800</v>
      </c>
      <c r="N1962" s="1636" t="s">
        <v>21316</v>
      </c>
      <c r="O1962" s="1636"/>
      <c r="P1962" s="1636"/>
      <c r="Q1962" s="1678"/>
      <c r="R1962" s="1648"/>
      <c r="S1962" s="1650"/>
      <c r="T1962" s="1678"/>
      <c r="U1962" s="1648"/>
      <c r="V1962" s="1648"/>
      <c r="W1962" s="1648"/>
      <c r="X1962" s="1648"/>
      <c r="Y1962" s="1649"/>
      <c r="Z1962" s="1650"/>
      <c r="AA1962" s="1679"/>
      <c r="AB1962" s="1680"/>
    </row>
    <row r="1963" ht="33.75" customHeight="1">
      <c r="A1963" s="1725" t="s">
        <v>87</v>
      </c>
      <c r="B1963" s="1657"/>
      <c r="C1963" s="1185" t="s">
        <v>301</v>
      </c>
      <c r="D1963" s="1657"/>
      <c r="E1963" s="1657"/>
      <c r="F1963" s="1657">
        <v>2561.0</v>
      </c>
      <c r="G1963" s="1658" t="s">
        <v>10646</v>
      </c>
      <c r="H1963" s="1657" t="s">
        <v>21317</v>
      </c>
      <c r="I1963" s="1657" t="s">
        <v>21318</v>
      </c>
      <c r="J1963" s="1657" t="s">
        <v>21319</v>
      </c>
      <c r="K1963" s="1657" t="s">
        <v>21320</v>
      </c>
      <c r="L1963" s="1659" t="s">
        <v>21321</v>
      </c>
      <c r="M1963" s="1660" t="s">
        <v>11800</v>
      </c>
      <c r="N1963" s="1661" t="s">
        <v>21322</v>
      </c>
      <c r="O1963" s="1661"/>
      <c r="P1963" s="1662"/>
      <c r="Q1963" s="1674"/>
      <c r="R1963" s="1666"/>
      <c r="S1963" s="1668"/>
      <c r="T1963" s="1674"/>
      <c r="U1963" s="1666"/>
      <c r="V1963" s="1666"/>
      <c r="W1963" s="1666"/>
      <c r="X1963" s="1666"/>
      <c r="Y1963" s="1667"/>
      <c r="Z1963" s="1668"/>
      <c r="AA1963" s="1675"/>
      <c r="AB1963" s="1676"/>
    </row>
    <row r="1964" ht="33.75" customHeight="1">
      <c r="A1964" s="1340" t="s">
        <v>35</v>
      </c>
      <c r="B1964" s="1657"/>
      <c r="C1964" s="1185" t="s">
        <v>301</v>
      </c>
      <c r="D1964" s="1657"/>
      <c r="E1964" s="1657"/>
      <c r="F1964" s="1657">
        <v>2562.0</v>
      </c>
      <c r="G1964" s="1658" t="s">
        <v>10646</v>
      </c>
      <c r="H1964" s="1657" t="s">
        <v>21323</v>
      </c>
      <c r="I1964" s="1657" t="s">
        <v>21324</v>
      </c>
      <c r="J1964" s="1657" t="s">
        <v>21325</v>
      </c>
      <c r="K1964" s="1657" t="s">
        <v>21326</v>
      </c>
      <c r="L1964" s="1659" t="s">
        <v>21327</v>
      </c>
      <c r="M1964" s="1660" t="s">
        <v>11800</v>
      </c>
      <c r="N1964" s="1661" t="s">
        <v>21328</v>
      </c>
      <c r="O1964" s="1661"/>
      <c r="P1964" s="1662"/>
      <c r="Q1964" s="1674"/>
      <c r="R1964" s="1666"/>
      <c r="S1964" s="1668"/>
      <c r="T1964" s="1674"/>
      <c r="U1964" s="1666"/>
      <c r="V1964" s="1666"/>
      <c r="W1964" s="1666"/>
      <c r="X1964" s="1666"/>
      <c r="Y1964" s="1667"/>
      <c r="Z1964" s="1668"/>
      <c r="AA1964" s="1675"/>
      <c r="AB1964" s="1676"/>
    </row>
    <row r="1965" ht="33.75" customHeight="1">
      <c r="A1965" s="1631" t="s">
        <v>56</v>
      </c>
      <c r="B1965" s="1795">
        <v>45511.0</v>
      </c>
      <c r="C1965" s="1185" t="s">
        <v>301</v>
      </c>
      <c r="D1965" s="1846" t="s">
        <v>5529</v>
      </c>
      <c r="E1965" s="1633"/>
      <c r="F1965" s="1633">
        <v>2563.0</v>
      </c>
      <c r="G1965" s="1633" t="s">
        <v>10646</v>
      </c>
      <c r="H1965" s="1633" t="s">
        <v>21329</v>
      </c>
      <c r="I1965" s="1633" t="s">
        <v>21330</v>
      </c>
      <c r="J1965" s="1633" t="s">
        <v>21331</v>
      </c>
      <c r="K1965" s="1633" t="s">
        <v>21332</v>
      </c>
      <c r="L1965" s="1634" t="s">
        <v>21333</v>
      </c>
      <c r="M1965" s="1635" t="s">
        <v>11800</v>
      </c>
      <c r="N1965" s="1636" t="s">
        <v>21334</v>
      </c>
      <c r="O1965" s="1636"/>
      <c r="P1965" s="1636"/>
      <c r="Q1965" s="1678"/>
      <c r="R1965" s="1648"/>
      <c r="S1965" s="1650"/>
      <c r="T1965" s="1678"/>
      <c r="U1965" s="1648"/>
      <c r="V1965" s="1648"/>
      <c r="W1965" s="1648"/>
      <c r="X1965" s="1648"/>
      <c r="Y1965" s="1649"/>
      <c r="Z1965" s="1650"/>
      <c r="AA1965" s="1679"/>
      <c r="AB1965" s="1680"/>
    </row>
    <row r="1966" ht="33.75" customHeight="1">
      <c r="A1966" s="1631" t="s">
        <v>87</v>
      </c>
      <c r="B1966" s="1795">
        <v>45524.0</v>
      </c>
      <c r="C1966" s="1185" t="s">
        <v>301</v>
      </c>
      <c r="D1966" s="1698" t="s">
        <v>5529</v>
      </c>
      <c r="E1966" s="1633"/>
      <c r="F1966" s="1633">
        <v>2564.0</v>
      </c>
      <c r="G1966" s="1633" t="s">
        <v>10646</v>
      </c>
      <c r="H1966" s="1633" t="s">
        <v>21335</v>
      </c>
      <c r="I1966" s="1633" t="s">
        <v>21336</v>
      </c>
      <c r="J1966" s="1633" t="s">
        <v>21337</v>
      </c>
      <c r="K1966" s="1633" t="s">
        <v>21338</v>
      </c>
      <c r="L1966" s="1634" t="s">
        <v>21339</v>
      </c>
      <c r="M1966" s="1635" t="s">
        <v>11800</v>
      </c>
      <c r="N1966" s="1636" t="s">
        <v>21340</v>
      </c>
      <c r="O1966" s="1636"/>
      <c r="P1966" s="1636"/>
      <c r="Q1966" s="1678"/>
      <c r="R1966" s="1648"/>
      <c r="S1966" s="1650"/>
      <c r="T1966" s="1678"/>
      <c r="U1966" s="1648"/>
      <c r="V1966" s="1648"/>
      <c r="W1966" s="1648"/>
      <c r="X1966" s="1648"/>
      <c r="Y1966" s="1649"/>
      <c r="Z1966" s="1650"/>
      <c r="AA1966" s="1679" t="s">
        <v>21341</v>
      </c>
      <c r="AB1966" s="1680"/>
    </row>
    <row r="1967" ht="33.75" customHeight="1">
      <c r="A1967" s="1340" t="s">
        <v>35</v>
      </c>
      <c r="B1967" s="1657"/>
      <c r="C1967" s="1185" t="s">
        <v>301</v>
      </c>
      <c r="D1967" s="1657"/>
      <c r="E1967" s="1657"/>
      <c r="F1967" s="1657">
        <v>2565.0</v>
      </c>
      <c r="G1967" s="1658" t="s">
        <v>10646</v>
      </c>
      <c r="H1967" s="1657" t="s">
        <v>21335</v>
      </c>
      <c r="I1967" s="1657" t="s">
        <v>21342</v>
      </c>
      <c r="J1967" s="1657" t="s">
        <v>21343</v>
      </c>
      <c r="K1967" s="1657" t="s">
        <v>21344</v>
      </c>
      <c r="L1967" s="1659" t="s">
        <v>21345</v>
      </c>
      <c r="M1967" s="1660" t="s">
        <v>11800</v>
      </c>
      <c r="N1967" s="1661" t="s">
        <v>21346</v>
      </c>
      <c r="O1967" s="1661"/>
      <c r="P1967" s="1662"/>
      <c r="Q1967" s="1674"/>
      <c r="R1967" s="1666"/>
      <c r="S1967" s="1668"/>
      <c r="T1967" s="1674"/>
      <c r="U1967" s="1666"/>
      <c r="V1967" s="1666"/>
      <c r="W1967" s="1666"/>
      <c r="X1967" s="1666"/>
      <c r="Y1967" s="1667"/>
      <c r="Z1967" s="1668"/>
      <c r="AA1967" s="1675" t="s">
        <v>21347</v>
      </c>
      <c r="AB1967" s="1676"/>
    </row>
    <row r="1968" ht="33.75" customHeight="1">
      <c r="A1968" s="1631" t="s">
        <v>56</v>
      </c>
      <c r="B1968" s="1795">
        <v>45512.0</v>
      </c>
      <c r="C1968" s="1185" t="s">
        <v>301</v>
      </c>
      <c r="D1968" s="1846" t="s">
        <v>5529</v>
      </c>
      <c r="E1968" s="1633"/>
      <c r="F1968" s="1633">
        <v>2566.0</v>
      </c>
      <c r="G1968" s="1633" t="s">
        <v>10646</v>
      </c>
      <c r="H1968" s="1633" t="s">
        <v>21348</v>
      </c>
      <c r="I1968" s="1633" t="s">
        <v>21349</v>
      </c>
      <c r="J1968" s="1633" t="s">
        <v>21350</v>
      </c>
      <c r="K1968" s="1633" t="s">
        <v>21351</v>
      </c>
      <c r="L1968" s="1634" t="s">
        <v>21352</v>
      </c>
      <c r="M1968" s="1635" t="s">
        <v>11800</v>
      </c>
      <c r="N1968" s="1636" t="s">
        <v>21353</v>
      </c>
      <c r="O1968" s="1636"/>
      <c r="P1968" s="1636"/>
      <c r="Q1968" s="1678"/>
      <c r="R1968" s="1648"/>
      <c r="S1968" s="1650"/>
      <c r="T1968" s="1678"/>
      <c r="U1968" s="1648"/>
      <c r="V1968" s="1648"/>
      <c r="W1968" s="1648"/>
      <c r="X1968" s="1648"/>
      <c r="Y1968" s="1649"/>
      <c r="Z1968" s="1650"/>
      <c r="AA1968" s="1679"/>
      <c r="AB1968" s="1680"/>
    </row>
    <row r="1969" ht="33.75" customHeight="1">
      <c r="A1969" s="1631" t="s">
        <v>87</v>
      </c>
      <c r="B1969" s="1795">
        <v>45524.0</v>
      </c>
      <c r="C1969" s="1185" t="s">
        <v>301</v>
      </c>
      <c r="D1969" s="1698" t="s">
        <v>5529</v>
      </c>
      <c r="E1969" s="1633"/>
      <c r="F1969" s="1633">
        <v>2567.0</v>
      </c>
      <c r="G1969" s="1633" t="s">
        <v>10646</v>
      </c>
      <c r="H1969" s="1633" t="s">
        <v>21354</v>
      </c>
      <c r="I1969" s="1633" t="s">
        <v>21355</v>
      </c>
      <c r="J1969" s="1633" t="s">
        <v>21356</v>
      </c>
      <c r="K1969" s="1633" t="s">
        <v>21357</v>
      </c>
      <c r="L1969" s="1634" t="s">
        <v>21358</v>
      </c>
      <c r="M1969" s="1635" t="s">
        <v>11800</v>
      </c>
      <c r="N1969" s="1636" t="s">
        <v>21359</v>
      </c>
      <c r="O1969" s="1636"/>
      <c r="P1969" s="1636"/>
      <c r="Q1969" s="1678"/>
      <c r="R1969" s="1648"/>
      <c r="S1969" s="1650"/>
      <c r="T1969" s="1678"/>
      <c r="U1969" s="1648"/>
      <c r="V1969" s="1648"/>
      <c r="W1969" s="1648"/>
      <c r="X1969" s="1648"/>
      <c r="Y1969" s="1649"/>
      <c r="Z1969" s="1650"/>
      <c r="AA1969" s="1679"/>
      <c r="AB1969" s="1680"/>
    </row>
    <row r="1970" ht="33.75" customHeight="1">
      <c r="A1970" s="1340" t="s">
        <v>35</v>
      </c>
      <c r="B1970" s="1657"/>
      <c r="C1970" s="1185" t="s">
        <v>301</v>
      </c>
      <c r="D1970" s="1657"/>
      <c r="E1970" s="1657"/>
      <c r="F1970" s="1657">
        <v>2568.0</v>
      </c>
      <c r="G1970" s="1658" t="s">
        <v>10646</v>
      </c>
      <c r="H1970" s="1657" t="s">
        <v>21360</v>
      </c>
      <c r="I1970" s="1657" t="s">
        <v>21361</v>
      </c>
      <c r="J1970" s="1657" t="s">
        <v>21362</v>
      </c>
      <c r="K1970" s="1657" t="s">
        <v>21363</v>
      </c>
      <c r="L1970" s="1659" t="s">
        <v>21364</v>
      </c>
      <c r="M1970" s="1660" t="s">
        <v>11800</v>
      </c>
      <c r="N1970" s="1661" t="s">
        <v>21365</v>
      </c>
      <c r="O1970" s="1661"/>
      <c r="P1970" s="1662"/>
      <c r="Q1970" s="1674"/>
      <c r="R1970" s="1666"/>
      <c r="S1970" s="1668"/>
      <c r="T1970" s="1674"/>
      <c r="U1970" s="1666"/>
      <c r="V1970" s="1666"/>
      <c r="W1970" s="1666"/>
      <c r="X1970" s="1666"/>
      <c r="Y1970" s="1667"/>
      <c r="Z1970" s="1668"/>
      <c r="AA1970" s="1675"/>
      <c r="AB1970" s="1676"/>
    </row>
    <row r="1971" ht="33.75" customHeight="1">
      <c r="A1971" s="1725" t="s">
        <v>56</v>
      </c>
      <c r="B1971" s="1657"/>
      <c r="C1971" s="1801"/>
      <c r="D1971" s="1847"/>
      <c r="E1971" s="1657"/>
      <c r="F1971" s="1657">
        <v>2569.0</v>
      </c>
      <c r="G1971" s="1658" t="s">
        <v>10646</v>
      </c>
      <c r="H1971" s="1657" t="s">
        <v>21366</v>
      </c>
      <c r="I1971" s="1657" t="s">
        <v>21367</v>
      </c>
      <c r="J1971" s="1657" t="s">
        <v>21368</v>
      </c>
      <c r="K1971" s="1657" t="s">
        <v>21369</v>
      </c>
      <c r="L1971" s="1659" t="s">
        <v>21370</v>
      </c>
      <c r="M1971" s="1660" t="s">
        <v>11800</v>
      </c>
      <c r="N1971" s="1661" t="s">
        <v>21371</v>
      </c>
      <c r="O1971" s="1661"/>
      <c r="P1971" s="1662"/>
      <c r="Q1971" s="1674"/>
      <c r="R1971" s="1666"/>
      <c r="S1971" s="1668"/>
      <c r="T1971" s="1674"/>
      <c r="U1971" s="1666"/>
      <c r="V1971" s="1666"/>
      <c r="W1971" s="1666"/>
      <c r="X1971" s="1666"/>
      <c r="Y1971" s="1667"/>
      <c r="Z1971" s="1668"/>
      <c r="AA1971" s="1675"/>
      <c r="AB1971" s="1676"/>
    </row>
    <row r="1972" ht="33.75" customHeight="1">
      <c r="A1972" s="1631" t="s">
        <v>87</v>
      </c>
      <c r="B1972" s="1795">
        <v>45512.0</v>
      </c>
      <c r="C1972" s="1185" t="s">
        <v>301</v>
      </c>
      <c r="D1972" s="1698" t="s">
        <v>4765</v>
      </c>
      <c r="E1972" s="1633"/>
      <c r="F1972" s="1633">
        <v>2570.0</v>
      </c>
      <c r="G1972" s="1633" t="s">
        <v>10646</v>
      </c>
      <c r="H1972" s="1633" t="s">
        <v>21372</v>
      </c>
      <c r="I1972" s="1633" t="s">
        <v>21373</v>
      </c>
      <c r="J1972" s="1633" t="s">
        <v>21374</v>
      </c>
      <c r="K1972" s="1633" t="s">
        <v>21375</v>
      </c>
      <c r="L1972" s="1634" t="s">
        <v>21376</v>
      </c>
      <c r="M1972" s="1635" t="s">
        <v>11800</v>
      </c>
      <c r="N1972" s="1636" t="s">
        <v>21377</v>
      </c>
      <c r="O1972" s="1636"/>
      <c r="P1972" s="1636"/>
      <c r="Q1972" s="1678"/>
      <c r="R1972" s="1648"/>
      <c r="S1972" s="1650"/>
      <c r="T1972" s="1678"/>
      <c r="U1972" s="1648"/>
      <c r="V1972" s="1648"/>
      <c r="W1972" s="1648"/>
      <c r="X1972" s="1648"/>
      <c r="Y1972" s="1649"/>
      <c r="Z1972" s="1650"/>
      <c r="AA1972" s="1679"/>
      <c r="AB1972" s="1680"/>
    </row>
    <row r="1973" ht="33.75" customHeight="1">
      <c r="A1973" s="1340" t="s">
        <v>35</v>
      </c>
      <c r="B1973" s="1657"/>
      <c r="C1973" s="1185" t="s">
        <v>301</v>
      </c>
      <c r="D1973" s="1657"/>
      <c r="E1973" s="1657"/>
      <c r="F1973" s="1657">
        <v>2571.0</v>
      </c>
      <c r="G1973" s="1658" t="s">
        <v>10646</v>
      </c>
      <c r="H1973" s="1657" t="s">
        <v>21378</v>
      </c>
      <c r="I1973" s="1657" t="s">
        <v>21379</v>
      </c>
      <c r="J1973" s="1657" t="s">
        <v>14824</v>
      </c>
      <c r="K1973" s="1657" t="s">
        <v>21380</v>
      </c>
      <c r="L1973" s="1659" t="s">
        <v>21381</v>
      </c>
      <c r="M1973" s="1660" t="s">
        <v>11800</v>
      </c>
      <c r="N1973" s="1661" t="s">
        <v>21382</v>
      </c>
      <c r="O1973" s="1661"/>
      <c r="P1973" s="1662"/>
      <c r="Q1973" s="1674"/>
      <c r="R1973" s="1666"/>
      <c r="S1973" s="1668"/>
      <c r="T1973" s="1674"/>
      <c r="U1973" s="1666"/>
      <c r="V1973" s="1666"/>
      <c r="W1973" s="1666"/>
      <c r="X1973" s="1666"/>
      <c r="Y1973" s="1667"/>
      <c r="Z1973" s="1668"/>
      <c r="AA1973" s="1675" t="s">
        <v>21383</v>
      </c>
      <c r="AB1973" s="1676"/>
    </row>
    <row r="1974" ht="33.75" customHeight="1">
      <c r="A1974" s="1725" t="s">
        <v>56</v>
      </c>
      <c r="B1974" s="1657"/>
      <c r="C1974" s="1801"/>
      <c r="D1974" s="1847"/>
      <c r="E1974" s="1657"/>
      <c r="F1974" s="1657">
        <v>2572.0</v>
      </c>
      <c r="G1974" s="1658" t="s">
        <v>10646</v>
      </c>
      <c r="H1974" s="1657" t="s">
        <v>21384</v>
      </c>
      <c r="I1974" s="1657" t="s">
        <v>21385</v>
      </c>
      <c r="J1974" s="1657" t="s">
        <v>21385</v>
      </c>
      <c r="K1974" s="1657" t="s">
        <v>21386</v>
      </c>
      <c r="L1974" s="1659"/>
      <c r="M1974" s="1660" t="s">
        <v>11800</v>
      </c>
      <c r="N1974" s="1661" t="s">
        <v>21387</v>
      </c>
      <c r="O1974" s="1661"/>
      <c r="P1974" s="1662"/>
      <c r="Q1974" s="1674"/>
      <c r="R1974" s="1666"/>
      <c r="S1974" s="1668"/>
      <c r="T1974" s="1674"/>
      <c r="U1974" s="1666"/>
      <c r="V1974" s="1666"/>
      <c r="W1974" s="1666"/>
      <c r="X1974" s="1666"/>
      <c r="Y1974" s="1667"/>
      <c r="Z1974" s="1668"/>
      <c r="AA1974" s="1675"/>
      <c r="AB1974" s="1676"/>
    </row>
    <row r="1975" ht="33.75" customHeight="1">
      <c r="A1975" s="1631" t="s">
        <v>87</v>
      </c>
      <c r="B1975" s="1795">
        <v>45512.0</v>
      </c>
      <c r="C1975" s="1185" t="s">
        <v>301</v>
      </c>
      <c r="D1975" s="1698" t="s">
        <v>9697</v>
      </c>
      <c r="E1975" s="1633"/>
      <c r="F1975" s="1633">
        <v>2573.0</v>
      </c>
      <c r="G1975" s="1633" t="s">
        <v>10646</v>
      </c>
      <c r="H1975" s="1633" t="s">
        <v>21388</v>
      </c>
      <c r="I1975" s="1633" t="s">
        <v>21389</v>
      </c>
      <c r="J1975" s="1633" t="s">
        <v>21390</v>
      </c>
      <c r="K1975" s="1633" t="s">
        <v>21391</v>
      </c>
      <c r="L1975" s="1634" t="s">
        <v>21392</v>
      </c>
      <c r="M1975" s="1635" t="s">
        <v>11800</v>
      </c>
      <c r="N1975" s="1636" t="s">
        <v>21393</v>
      </c>
      <c r="O1975" s="1636"/>
      <c r="P1975" s="1636"/>
      <c r="Q1975" s="1678"/>
      <c r="R1975" s="1648"/>
      <c r="S1975" s="1650"/>
      <c r="T1975" s="1678"/>
      <c r="U1975" s="1648"/>
      <c r="V1975" s="1648"/>
      <c r="W1975" s="1648"/>
      <c r="X1975" s="1648"/>
      <c r="Y1975" s="1649"/>
      <c r="Z1975" s="1650"/>
      <c r="AA1975" s="1679"/>
      <c r="AB1975" s="1680"/>
    </row>
    <row r="1976" ht="33.75" customHeight="1">
      <c r="A1976" s="1340" t="s">
        <v>35</v>
      </c>
      <c r="B1976" s="1657"/>
      <c r="C1976" s="1185" t="s">
        <v>301</v>
      </c>
      <c r="D1976" s="1657"/>
      <c r="E1976" s="1657"/>
      <c r="F1976" s="1657">
        <v>2574.0</v>
      </c>
      <c r="G1976" s="1658" t="s">
        <v>10646</v>
      </c>
      <c r="H1976" s="1657" t="s">
        <v>21394</v>
      </c>
      <c r="I1976" s="1657" t="s">
        <v>21395</v>
      </c>
      <c r="J1976" s="1657" t="s">
        <v>21396</v>
      </c>
      <c r="K1976" s="1657" t="s">
        <v>21397</v>
      </c>
      <c r="L1976" s="1659" t="s">
        <v>21398</v>
      </c>
      <c r="M1976" s="1660" t="s">
        <v>11800</v>
      </c>
      <c r="N1976" s="1661" t="s">
        <v>21399</v>
      </c>
      <c r="O1976" s="1661"/>
      <c r="P1976" s="1662"/>
      <c r="Q1976" s="1674"/>
      <c r="R1976" s="1666"/>
      <c r="S1976" s="1668"/>
      <c r="T1976" s="1674"/>
      <c r="U1976" s="1666"/>
      <c r="V1976" s="1666"/>
      <c r="W1976" s="1666"/>
      <c r="X1976" s="1666"/>
      <c r="Y1976" s="1667"/>
      <c r="Z1976" s="1668"/>
      <c r="AA1976" s="1675"/>
      <c r="AB1976" s="1676"/>
    </row>
    <row r="1977" ht="33.75" customHeight="1">
      <c r="A1977" s="1631" t="s">
        <v>56</v>
      </c>
      <c r="B1977" s="1795">
        <v>45512.0</v>
      </c>
      <c r="C1977" s="1185" t="s">
        <v>301</v>
      </c>
      <c r="D1977" s="1846" t="s">
        <v>5529</v>
      </c>
      <c r="E1977" s="1633"/>
      <c r="F1977" s="1633">
        <v>2575.0</v>
      </c>
      <c r="G1977" s="1633" t="s">
        <v>10646</v>
      </c>
      <c r="H1977" s="1633" t="s">
        <v>21400</v>
      </c>
      <c r="I1977" s="1633" t="s">
        <v>21401</v>
      </c>
      <c r="J1977" s="1633" t="s">
        <v>21402</v>
      </c>
      <c r="K1977" s="1633" t="s">
        <v>21403</v>
      </c>
      <c r="L1977" s="1634" t="s">
        <v>21404</v>
      </c>
      <c r="M1977" s="1635" t="s">
        <v>11800</v>
      </c>
      <c r="N1977" s="1636" t="s">
        <v>21405</v>
      </c>
      <c r="O1977" s="1636"/>
      <c r="P1977" s="1636"/>
      <c r="Q1977" s="1678"/>
      <c r="R1977" s="1648"/>
      <c r="S1977" s="1650"/>
      <c r="T1977" s="1678"/>
      <c r="U1977" s="1648"/>
      <c r="V1977" s="1648"/>
      <c r="W1977" s="1648"/>
      <c r="X1977" s="1648"/>
      <c r="Y1977" s="1649"/>
      <c r="Z1977" s="1650"/>
      <c r="AA1977" s="1679"/>
      <c r="AB1977" s="1680"/>
    </row>
    <row r="1978" ht="33.75" customHeight="1">
      <c r="A1978" s="1702" t="s">
        <v>87</v>
      </c>
      <c r="B1978" s="1800">
        <v>45512.0</v>
      </c>
      <c r="C1978" s="1719" t="s">
        <v>301</v>
      </c>
      <c r="D1978" s="1721" t="s">
        <v>21406</v>
      </c>
      <c r="E1978" s="1704"/>
      <c r="F1978" s="1704">
        <v>2576.0</v>
      </c>
      <c r="G1978" s="1704" t="s">
        <v>10646</v>
      </c>
      <c r="H1978" s="1704" t="s">
        <v>21407</v>
      </c>
      <c r="I1978" s="1704" t="s">
        <v>21408</v>
      </c>
      <c r="J1978" s="1704" t="s">
        <v>21409</v>
      </c>
      <c r="K1978" s="1704" t="s">
        <v>21410</v>
      </c>
      <c r="L1978" s="1705" t="s">
        <v>21411</v>
      </c>
      <c r="M1978" s="1706" t="s">
        <v>11800</v>
      </c>
      <c r="N1978" s="1707" t="s">
        <v>21412</v>
      </c>
      <c r="O1978" s="1707"/>
      <c r="P1978" s="1707"/>
      <c r="Q1978" s="1708"/>
      <c r="R1978" s="1709"/>
      <c r="S1978" s="1710"/>
      <c r="T1978" s="1708"/>
      <c r="U1978" s="1709"/>
      <c r="V1978" s="1709"/>
      <c r="W1978" s="1709"/>
      <c r="X1978" s="1709"/>
      <c r="Y1978" s="1711"/>
      <c r="Z1978" s="1710"/>
      <c r="AA1978" s="1712"/>
      <c r="AB1978" s="1713"/>
    </row>
    <row r="1979" ht="33.75" customHeight="1">
      <c r="A1979" s="1340" t="s">
        <v>35</v>
      </c>
      <c r="B1979" s="1657"/>
      <c r="C1979" s="1185" t="s">
        <v>301</v>
      </c>
      <c r="D1979" s="1657"/>
      <c r="E1979" s="1657"/>
      <c r="F1979" s="1657">
        <v>2577.0</v>
      </c>
      <c r="G1979" s="1658" t="s">
        <v>10646</v>
      </c>
      <c r="H1979" s="1657" t="s">
        <v>21413</v>
      </c>
      <c r="I1979" s="1657" t="s">
        <v>21414</v>
      </c>
      <c r="J1979" s="1657" t="s">
        <v>21415</v>
      </c>
      <c r="K1979" s="1657" t="s">
        <v>21416</v>
      </c>
      <c r="L1979" s="1659" t="s">
        <v>21417</v>
      </c>
      <c r="M1979" s="1660" t="s">
        <v>11800</v>
      </c>
      <c r="N1979" s="1661" t="s">
        <v>21418</v>
      </c>
      <c r="O1979" s="1661"/>
      <c r="P1979" s="1662"/>
      <c r="Q1979" s="1674"/>
      <c r="R1979" s="1666"/>
      <c r="S1979" s="1668"/>
      <c r="T1979" s="1674"/>
      <c r="U1979" s="1666"/>
      <c r="V1979" s="1666"/>
      <c r="W1979" s="1666"/>
      <c r="X1979" s="1666"/>
      <c r="Y1979" s="1667"/>
      <c r="Z1979" s="1668"/>
      <c r="AA1979" s="1675"/>
      <c r="AB1979" s="1676"/>
    </row>
    <row r="1980" ht="33.75" customHeight="1">
      <c r="A1980" s="1631" t="s">
        <v>56</v>
      </c>
      <c r="B1980" s="1795">
        <v>45512.0</v>
      </c>
      <c r="C1980" s="1185" t="s">
        <v>301</v>
      </c>
      <c r="D1980" s="1846" t="s">
        <v>14327</v>
      </c>
      <c r="E1980" s="1633"/>
      <c r="F1980" s="1633">
        <v>2578.0</v>
      </c>
      <c r="G1980" s="1633" t="s">
        <v>10646</v>
      </c>
      <c r="H1980" s="1633" t="s">
        <v>21419</v>
      </c>
      <c r="I1980" s="1633" t="s">
        <v>21420</v>
      </c>
      <c r="J1980" s="1633" t="s">
        <v>21421</v>
      </c>
      <c r="K1980" s="1633" t="s">
        <v>21422</v>
      </c>
      <c r="L1980" s="1634" t="s">
        <v>21423</v>
      </c>
      <c r="M1980" s="1635" t="s">
        <v>11800</v>
      </c>
      <c r="N1980" s="1636" t="s">
        <v>21424</v>
      </c>
      <c r="O1980" s="1636"/>
      <c r="P1980" s="1636"/>
      <c r="Q1980" s="1678"/>
      <c r="R1980" s="1648"/>
      <c r="S1980" s="1650"/>
      <c r="T1980" s="1678"/>
      <c r="U1980" s="1648"/>
      <c r="V1980" s="1648"/>
      <c r="W1980" s="1648"/>
      <c r="X1980" s="1648"/>
      <c r="Y1980" s="1649"/>
      <c r="Z1980" s="1650"/>
      <c r="AA1980" s="1679" t="s">
        <v>21425</v>
      </c>
      <c r="AB1980" s="1680"/>
    </row>
    <row r="1981" ht="33.75" customHeight="1">
      <c r="A1981" s="1631" t="s">
        <v>87</v>
      </c>
      <c r="B1981" s="1795">
        <v>45512.0</v>
      </c>
      <c r="C1981" s="1185" t="s">
        <v>301</v>
      </c>
      <c r="D1981" s="1698" t="s">
        <v>862</v>
      </c>
      <c r="E1981" s="1633"/>
      <c r="F1981" s="1633">
        <v>2579.0</v>
      </c>
      <c r="G1981" s="1633" t="s">
        <v>10646</v>
      </c>
      <c r="H1981" s="1633" t="s">
        <v>21426</v>
      </c>
      <c r="I1981" s="1633" t="s">
        <v>21427</v>
      </c>
      <c r="J1981" s="1633" t="s">
        <v>15374</v>
      </c>
      <c r="K1981" s="1633" t="s">
        <v>21428</v>
      </c>
      <c r="L1981" s="1634" t="s">
        <v>21429</v>
      </c>
      <c r="M1981" s="1635" t="s">
        <v>11800</v>
      </c>
      <c r="N1981" s="1636" t="s">
        <v>21430</v>
      </c>
      <c r="O1981" s="1636"/>
      <c r="P1981" s="1636"/>
      <c r="Q1981" s="1678"/>
      <c r="R1981" s="1648"/>
      <c r="S1981" s="1650"/>
      <c r="T1981" s="1678"/>
      <c r="U1981" s="1648"/>
      <c r="V1981" s="1648"/>
      <c r="W1981" s="1648"/>
      <c r="X1981" s="1648"/>
      <c r="Y1981" s="1649"/>
      <c r="Z1981" s="1650"/>
      <c r="AA1981" s="1679" t="s">
        <v>21431</v>
      </c>
      <c r="AB1981" s="1680"/>
    </row>
    <row r="1982" ht="33.75" customHeight="1">
      <c r="A1982" s="1340" t="s">
        <v>35</v>
      </c>
      <c r="B1982" s="1657"/>
      <c r="C1982" s="1185" t="s">
        <v>301</v>
      </c>
      <c r="D1982" s="1657"/>
      <c r="E1982" s="1657"/>
      <c r="F1982" s="1657">
        <v>2580.0</v>
      </c>
      <c r="G1982" s="1658" t="s">
        <v>10646</v>
      </c>
      <c r="H1982" s="1657" t="s">
        <v>21426</v>
      </c>
      <c r="I1982" s="1657" t="s">
        <v>21432</v>
      </c>
      <c r="J1982" s="1657" t="s">
        <v>21433</v>
      </c>
      <c r="K1982" s="1657" t="s">
        <v>21434</v>
      </c>
      <c r="L1982" s="1659" t="s">
        <v>21435</v>
      </c>
      <c r="M1982" s="1660" t="s">
        <v>11800</v>
      </c>
      <c r="N1982" s="1661"/>
      <c r="O1982" s="1661"/>
      <c r="P1982" s="1662"/>
      <c r="Q1982" s="1674"/>
      <c r="R1982" s="1666"/>
      <c r="S1982" s="1668"/>
      <c r="T1982" s="1674"/>
      <c r="U1982" s="1666"/>
      <c r="V1982" s="1666"/>
      <c r="W1982" s="1666"/>
      <c r="X1982" s="1666"/>
      <c r="Y1982" s="1667"/>
      <c r="Z1982" s="1668"/>
      <c r="AA1982" s="1675"/>
      <c r="AB1982" s="1676"/>
    </row>
    <row r="1983" ht="33.75" customHeight="1">
      <c r="A1983" s="1725" t="s">
        <v>56</v>
      </c>
      <c r="B1983" s="1794">
        <v>45512.0</v>
      </c>
      <c r="C1983" s="1801" t="s">
        <v>6258</v>
      </c>
      <c r="D1983" s="1845" t="s">
        <v>21436</v>
      </c>
      <c r="E1983" s="1657"/>
      <c r="F1983" s="1657">
        <v>2581.0</v>
      </c>
      <c r="G1983" s="1658" t="s">
        <v>10646</v>
      </c>
      <c r="H1983" s="1657" t="s">
        <v>21437</v>
      </c>
      <c r="I1983" s="1657" t="s">
        <v>21438</v>
      </c>
      <c r="J1983" s="1657" t="s">
        <v>21439</v>
      </c>
      <c r="K1983" s="1657" t="s">
        <v>21440</v>
      </c>
      <c r="L1983" s="1659" t="s">
        <v>21441</v>
      </c>
      <c r="M1983" s="1660" t="s">
        <v>11800</v>
      </c>
      <c r="N1983" s="1661" t="s">
        <v>21442</v>
      </c>
      <c r="O1983" s="1661"/>
      <c r="P1983" s="1662"/>
      <c r="Q1983" s="1674"/>
      <c r="R1983" s="1666"/>
      <c r="S1983" s="1668"/>
      <c r="T1983" s="1674"/>
      <c r="U1983" s="1666"/>
      <c r="V1983" s="1666"/>
      <c r="W1983" s="1666"/>
      <c r="X1983" s="1666"/>
      <c r="Y1983" s="1667"/>
      <c r="Z1983" s="1668"/>
      <c r="AA1983" s="1675"/>
      <c r="AB1983" s="1676"/>
    </row>
    <row r="1984" ht="33.75" customHeight="1">
      <c r="A1984" s="1631" t="s">
        <v>87</v>
      </c>
      <c r="B1984" s="1795">
        <v>45512.0</v>
      </c>
      <c r="C1984" s="1185" t="s">
        <v>301</v>
      </c>
      <c r="D1984" s="1698" t="s">
        <v>21443</v>
      </c>
      <c r="E1984" s="1633"/>
      <c r="F1984" s="1633">
        <v>2582.0</v>
      </c>
      <c r="G1984" s="1633" t="s">
        <v>10646</v>
      </c>
      <c r="H1984" s="1633" t="s">
        <v>21444</v>
      </c>
      <c r="I1984" s="1633" t="s">
        <v>21445</v>
      </c>
      <c r="J1984" s="1633" t="s">
        <v>21446</v>
      </c>
      <c r="K1984" s="1633" t="s">
        <v>21447</v>
      </c>
      <c r="L1984" s="1634" t="s">
        <v>21448</v>
      </c>
      <c r="M1984" s="1635" t="s">
        <v>11800</v>
      </c>
      <c r="N1984" s="1636" t="s">
        <v>21449</v>
      </c>
      <c r="O1984" s="1636"/>
      <c r="P1984" s="1636"/>
      <c r="Q1984" s="1678"/>
      <c r="R1984" s="1648"/>
      <c r="S1984" s="1650"/>
      <c r="T1984" s="1678"/>
      <c r="U1984" s="1648"/>
      <c r="V1984" s="1648"/>
      <c r="W1984" s="1648"/>
      <c r="X1984" s="1648"/>
      <c r="Y1984" s="1649"/>
      <c r="Z1984" s="1650"/>
      <c r="AA1984" s="1679"/>
      <c r="AB1984" s="1680"/>
    </row>
    <row r="1985" ht="33.75" customHeight="1">
      <c r="A1985" s="1340" t="s">
        <v>35</v>
      </c>
      <c r="B1985" s="1657"/>
      <c r="C1985" s="1185" t="s">
        <v>301</v>
      </c>
      <c r="D1985" s="1657"/>
      <c r="E1985" s="1657"/>
      <c r="F1985" s="1657">
        <v>2583.0</v>
      </c>
      <c r="G1985" s="1658" t="s">
        <v>10646</v>
      </c>
      <c r="H1985" s="1657" t="s">
        <v>21444</v>
      </c>
      <c r="I1985" s="1657" t="s">
        <v>21450</v>
      </c>
      <c r="J1985" s="1657" t="s">
        <v>21451</v>
      </c>
      <c r="K1985" s="1657" t="s">
        <v>21452</v>
      </c>
      <c r="L1985" s="1659" t="s">
        <v>21453</v>
      </c>
      <c r="M1985" s="1660" t="s">
        <v>11800</v>
      </c>
      <c r="N1985" s="1661"/>
      <c r="O1985" s="1661"/>
      <c r="P1985" s="1662"/>
      <c r="Q1985" s="1674"/>
      <c r="R1985" s="1666"/>
      <c r="S1985" s="1668"/>
      <c r="T1985" s="1674"/>
      <c r="U1985" s="1666"/>
      <c r="V1985" s="1666"/>
      <c r="W1985" s="1666"/>
      <c r="X1985" s="1666"/>
      <c r="Y1985" s="1667"/>
      <c r="Z1985" s="1668"/>
      <c r="AA1985" s="1675"/>
      <c r="AB1985" s="1676"/>
    </row>
    <row r="1986" ht="33.75" customHeight="1">
      <c r="A1986" s="1631" t="s">
        <v>56</v>
      </c>
      <c r="B1986" s="1795">
        <v>45512.0</v>
      </c>
      <c r="C1986" s="1185" t="s">
        <v>301</v>
      </c>
      <c r="D1986" s="1846" t="s">
        <v>5529</v>
      </c>
      <c r="E1986" s="1633"/>
      <c r="F1986" s="1633">
        <v>2584.0</v>
      </c>
      <c r="G1986" s="1633" t="s">
        <v>10646</v>
      </c>
      <c r="H1986" s="1633" t="s">
        <v>21454</v>
      </c>
      <c r="I1986" s="1633" t="s">
        <v>21455</v>
      </c>
      <c r="J1986" s="1633" t="s">
        <v>21456</v>
      </c>
      <c r="K1986" s="1633" t="s">
        <v>21457</v>
      </c>
      <c r="L1986" s="1634" t="s">
        <v>21458</v>
      </c>
      <c r="M1986" s="1635" t="s">
        <v>11800</v>
      </c>
      <c r="N1986" s="1636" t="s">
        <v>21459</v>
      </c>
      <c r="O1986" s="1636"/>
      <c r="P1986" s="1636"/>
      <c r="Q1986" s="1678"/>
      <c r="R1986" s="1648"/>
      <c r="S1986" s="1650"/>
      <c r="T1986" s="1678"/>
      <c r="U1986" s="1648"/>
      <c r="V1986" s="1648"/>
      <c r="W1986" s="1648"/>
      <c r="X1986" s="1648"/>
      <c r="Y1986" s="1649"/>
      <c r="Z1986" s="1650"/>
      <c r="AA1986" s="1679"/>
      <c r="AB1986" s="1680"/>
    </row>
    <row r="1987" ht="33.75" customHeight="1">
      <c r="A1987" s="1631" t="s">
        <v>87</v>
      </c>
      <c r="B1987" s="1795">
        <v>45512.0</v>
      </c>
      <c r="C1987" s="1185" t="s">
        <v>301</v>
      </c>
      <c r="D1987" s="1698" t="s">
        <v>5529</v>
      </c>
      <c r="E1987" s="1633"/>
      <c r="F1987" s="1633">
        <v>2585.0</v>
      </c>
      <c r="G1987" s="1633" t="s">
        <v>10646</v>
      </c>
      <c r="H1987" s="1633" t="s">
        <v>21454</v>
      </c>
      <c r="I1987" s="1633" t="s">
        <v>21460</v>
      </c>
      <c r="J1987" s="1633" t="s">
        <v>21461</v>
      </c>
      <c r="K1987" s="1633" t="s">
        <v>21462</v>
      </c>
      <c r="L1987" s="1634" t="s">
        <v>21463</v>
      </c>
      <c r="M1987" s="1635" t="s">
        <v>11800</v>
      </c>
      <c r="N1987" s="1636" t="s">
        <v>21464</v>
      </c>
      <c r="O1987" s="1636"/>
      <c r="P1987" s="1636"/>
      <c r="Q1987" s="1678"/>
      <c r="R1987" s="1648"/>
      <c r="S1987" s="1650"/>
      <c r="T1987" s="1678"/>
      <c r="U1987" s="1648"/>
      <c r="V1987" s="1648"/>
      <c r="W1987" s="1648"/>
      <c r="X1987" s="1648"/>
      <c r="Y1987" s="1649"/>
      <c r="Z1987" s="1650"/>
      <c r="AA1987" s="1679" t="s">
        <v>21465</v>
      </c>
      <c r="AB1987" s="1680" t="s">
        <v>21466</v>
      </c>
    </row>
    <row r="1988" ht="33.75" customHeight="1">
      <c r="A1988" s="1340" t="s">
        <v>35</v>
      </c>
      <c r="B1988" s="1657"/>
      <c r="C1988" s="1185" t="s">
        <v>301</v>
      </c>
      <c r="D1988" s="1657"/>
      <c r="E1988" s="1657"/>
      <c r="F1988" s="1657">
        <v>2586.0</v>
      </c>
      <c r="G1988" s="1658" t="s">
        <v>10646</v>
      </c>
      <c r="H1988" s="1657" t="s">
        <v>21454</v>
      </c>
      <c r="I1988" s="1657" t="s">
        <v>21467</v>
      </c>
      <c r="J1988" s="1657" t="s">
        <v>21468</v>
      </c>
      <c r="K1988" s="1657" t="s">
        <v>21469</v>
      </c>
      <c r="L1988" s="1659" t="s">
        <v>21470</v>
      </c>
      <c r="M1988" s="1660" t="s">
        <v>11800</v>
      </c>
      <c r="N1988" s="1661" t="s">
        <v>21471</v>
      </c>
      <c r="O1988" s="1661"/>
      <c r="P1988" s="1662"/>
      <c r="Q1988" s="1674"/>
      <c r="R1988" s="1666"/>
      <c r="S1988" s="1668"/>
      <c r="T1988" s="1674"/>
      <c r="U1988" s="1666"/>
      <c r="V1988" s="1666"/>
      <c r="W1988" s="1666"/>
      <c r="X1988" s="1666"/>
      <c r="Y1988" s="1667"/>
      <c r="Z1988" s="1668"/>
      <c r="AA1988" s="1675"/>
      <c r="AB1988" s="1676"/>
    </row>
    <row r="1989" ht="33.75" customHeight="1">
      <c r="A1989" s="1631" t="s">
        <v>56</v>
      </c>
      <c r="B1989" s="1795">
        <v>45512.0</v>
      </c>
      <c r="C1989" s="1185" t="s">
        <v>301</v>
      </c>
      <c r="D1989" s="1846" t="s">
        <v>5572</v>
      </c>
      <c r="E1989" s="1633"/>
      <c r="F1989" s="1633">
        <v>2587.0</v>
      </c>
      <c r="G1989" s="1633" t="s">
        <v>10646</v>
      </c>
      <c r="H1989" s="1633" t="s">
        <v>21472</v>
      </c>
      <c r="I1989" s="1633" t="s">
        <v>21473</v>
      </c>
      <c r="J1989" s="1633" t="s">
        <v>21474</v>
      </c>
      <c r="K1989" s="1633" t="s">
        <v>21475</v>
      </c>
      <c r="L1989" s="1634" t="s">
        <v>21476</v>
      </c>
      <c r="M1989" s="1635" t="s">
        <v>11800</v>
      </c>
      <c r="N1989" s="1636" t="s">
        <v>21477</v>
      </c>
      <c r="O1989" s="1636"/>
      <c r="P1989" s="1636"/>
      <c r="Q1989" s="1678"/>
      <c r="R1989" s="1648"/>
      <c r="S1989" s="1650"/>
      <c r="T1989" s="1678"/>
      <c r="U1989" s="1648"/>
      <c r="V1989" s="1648"/>
      <c r="W1989" s="1648"/>
      <c r="X1989" s="1648"/>
      <c r="Y1989" s="1649"/>
      <c r="Z1989" s="1650"/>
      <c r="AA1989" s="1679"/>
      <c r="AB1989" s="1680"/>
    </row>
    <row r="1990" ht="33.75" customHeight="1">
      <c r="A1990" s="1631" t="s">
        <v>87</v>
      </c>
      <c r="B1990" s="1795">
        <v>45512.0</v>
      </c>
      <c r="C1990" s="1185" t="s">
        <v>301</v>
      </c>
      <c r="D1990" s="1698" t="s">
        <v>5529</v>
      </c>
      <c r="E1990" s="1633"/>
      <c r="F1990" s="1633">
        <v>2588.0</v>
      </c>
      <c r="G1990" s="1633" t="s">
        <v>10646</v>
      </c>
      <c r="H1990" s="1633" t="s">
        <v>21472</v>
      </c>
      <c r="I1990" s="1633" t="s">
        <v>21478</v>
      </c>
      <c r="J1990" s="1633" t="s">
        <v>21479</v>
      </c>
      <c r="K1990" s="1633" t="s">
        <v>21480</v>
      </c>
      <c r="L1990" s="1634" t="s">
        <v>21481</v>
      </c>
      <c r="M1990" s="1635" t="s">
        <v>11800</v>
      </c>
      <c r="N1990" s="1636" t="s">
        <v>21482</v>
      </c>
      <c r="O1990" s="1636"/>
      <c r="P1990" s="1636"/>
      <c r="Q1990" s="1678"/>
      <c r="R1990" s="1648"/>
      <c r="S1990" s="1650"/>
      <c r="T1990" s="1678"/>
      <c r="U1990" s="1648"/>
      <c r="V1990" s="1648"/>
      <c r="W1990" s="1648"/>
      <c r="X1990" s="1648"/>
      <c r="Y1990" s="1649"/>
      <c r="Z1990" s="1650"/>
      <c r="AA1990" s="1679"/>
      <c r="AB1990" s="1680"/>
    </row>
    <row r="1991" ht="33.75" customHeight="1">
      <c r="A1991" s="1340" t="s">
        <v>35</v>
      </c>
      <c r="B1991" s="1657"/>
      <c r="C1991" s="1185" t="s">
        <v>301</v>
      </c>
      <c r="D1991" s="1657"/>
      <c r="E1991" s="1657"/>
      <c r="F1991" s="1657">
        <v>2589.0</v>
      </c>
      <c r="G1991" s="1658" t="s">
        <v>10646</v>
      </c>
      <c r="H1991" s="1657" t="s">
        <v>21472</v>
      </c>
      <c r="I1991" s="1657" t="s">
        <v>21483</v>
      </c>
      <c r="J1991" s="1657" t="s">
        <v>21484</v>
      </c>
      <c r="K1991" s="1657" t="s">
        <v>21485</v>
      </c>
      <c r="L1991" s="1659" t="s">
        <v>21486</v>
      </c>
      <c r="M1991" s="1660" t="s">
        <v>11800</v>
      </c>
      <c r="N1991" s="1661" t="s">
        <v>21487</v>
      </c>
      <c r="O1991" s="1661"/>
      <c r="P1991" s="1662"/>
      <c r="Q1991" s="1674"/>
      <c r="R1991" s="1666"/>
      <c r="S1991" s="1668"/>
      <c r="T1991" s="1674"/>
      <c r="U1991" s="1666"/>
      <c r="V1991" s="1666"/>
      <c r="W1991" s="1666"/>
      <c r="X1991" s="1666"/>
      <c r="Y1991" s="1667"/>
      <c r="Z1991" s="1668"/>
      <c r="AA1991" s="1675"/>
      <c r="AB1991" s="1676"/>
    </row>
    <row r="1992" ht="33.75" customHeight="1">
      <c r="A1992" s="1725" t="s">
        <v>56</v>
      </c>
      <c r="B1992" s="1794"/>
      <c r="C1992" s="1801"/>
      <c r="D1992" s="1847"/>
      <c r="E1992" s="1657"/>
      <c r="F1992" s="1657">
        <v>2590.0</v>
      </c>
      <c r="G1992" s="1658" t="s">
        <v>10646</v>
      </c>
      <c r="H1992" s="1657" t="s">
        <v>21488</v>
      </c>
      <c r="I1992" s="1657" t="s">
        <v>21489</v>
      </c>
      <c r="J1992" s="1657" t="s">
        <v>21490</v>
      </c>
      <c r="K1992" s="1657" t="s">
        <v>21491</v>
      </c>
      <c r="L1992" s="1659" t="s">
        <v>21492</v>
      </c>
      <c r="M1992" s="1660" t="s">
        <v>11800</v>
      </c>
      <c r="N1992" s="1661" t="s">
        <v>21493</v>
      </c>
      <c r="O1992" s="1661" t="s">
        <v>21494</v>
      </c>
      <c r="P1992" s="1662"/>
      <c r="Q1992" s="1674"/>
      <c r="R1992" s="1666"/>
      <c r="S1992" s="1668"/>
      <c r="T1992" s="1674"/>
      <c r="U1992" s="1666"/>
      <c r="V1992" s="1666"/>
      <c r="W1992" s="1666"/>
      <c r="X1992" s="1666"/>
      <c r="Y1992" s="1667"/>
      <c r="Z1992" s="1668"/>
      <c r="AA1992" s="1675"/>
      <c r="AB1992" s="1676"/>
    </row>
    <row r="1993" ht="33.75" customHeight="1">
      <c r="A1993" s="1631" t="s">
        <v>87</v>
      </c>
      <c r="B1993" s="1795">
        <v>45524.0</v>
      </c>
      <c r="C1993" s="1185" t="s">
        <v>301</v>
      </c>
      <c r="D1993" s="1698" t="s">
        <v>21495</v>
      </c>
      <c r="E1993" s="1633"/>
      <c r="F1993" s="1633">
        <v>2591.0</v>
      </c>
      <c r="G1993" s="1633" t="s">
        <v>10646</v>
      </c>
      <c r="H1993" s="1633" t="s">
        <v>21488</v>
      </c>
      <c r="I1993" s="1633" t="s">
        <v>21496</v>
      </c>
      <c r="J1993" s="1633" t="s">
        <v>21497</v>
      </c>
      <c r="K1993" s="1633" t="s">
        <v>21498</v>
      </c>
      <c r="L1993" s="1634" t="s">
        <v>21499</v>
      </c>
      <c r="M1993" s="1635" t="s">
        <v>11800</v>
      </c>
      <c r="N1993" s="1636" t="s">
        <v>21500</v>
      </c>
      <c r="O1993" s="1636"/>
      <c r="P1993" s="1636"/>
      <c r="Q1993" s="1678"/>
      <c r="R1993" s="1648"/>
      <c r="S1993" s="1650"/>
      <c r="T1993" s="1678"/>
      <c r="U1993" s="1648"/>
      <c r="V1993" s="1648"/>
      <c r="W1993" s="1648"/>
      <c r="X1993" s="1648"/>
      <c r="Y1993" s="1649"/>
      <c r="Z1993" s="1650"/>
      <c r="AA1993" s="1679"/>
      <c r="AB1993" s="1680"/>
    </row>
    <row r="1994" ht="33.75" customHeight="1">
      <c r="A1994" s="1340" t="s">
        <v>35</v>
      </c>
      <c r="B1994" s="1657"/>
      <c r="C1994" s="1185" t="s">
        <v>301</v>
      </c>
      <c r="D1994" s="1657"/>
      <c r="E1994" s="1657"/>
      <c r="F1994" s="1657">
        <v>2592.0</v>
      </c>
      <c r="G1994" s="1658" t="s">
        <v>10646</v>
      </c>
      <c r="H1994" s="1657" t="s">
        <v>21501</v>
      </c>
      <c r="I1994" s="1657" t="s">
        <v>21502</v>
      </c>
      <c r="J1994" s="1657" t="s">
        <v>13136</v>
      </c>
      <c r="K1994" s="1657" t="s">
        <v>21503</v>
      </c>
      <c r="L1994" s="1659" t="s">
        <v>21504</v>
      </c>
      <c r="M1994" s="1660" t="s">
        <v>11800</v>
      </c>
      <c r="N1994" s="1661" t="s">
        <v>21505</v>
      </c>
      <c r="O1994" s="1661"/>
      <c r="P1994" s="1662"/>
      <c r="Q1994" s="1674"/>
      <c r="R1994" s="1666"/>
      <c r="S1994" s="1668"/>
      <c r="T1994" s="1674"/>
      <c r="U1994" s="1666"/>
      <c r="V1994" s="1666"/>
      <c r="W1994" s="1666"/>
      <c r="X1994" s="1666"/>
      <c r="Y1994" s="1667"/>
      <c r="Z1994" s="1668"/>
      <c r="AA1994" s="1675" t="s">
        <v>21255</v>
      </c>
      <c r="AB1994" s="1676"/>
    </row>
    <row r="1995" ht="33.75" customHeight="1">
      <c r="A1995" s="1631" t="s">
        <v>56</v>
      </c>
      <c r="B1995" s="1795">
        <v>45512.0</v>
      </c>
      <c r="C1995" s="1185" t="s">
        <v>301</v>
      </c>
      <c r="D1995" s="1846" t="s">
        <v>5529</v>
      </c>
      <c r="E1995" s="1633"/>
      <c r="F1995" s="1633">
        <v>2593.0</v>
      </c>
      <c r="G1995" s="1633" t="s">
        <v>10646</v>
      </c>
      <c r="H1995" s="1633" t="s">
        <v>21506</v>
      </c>
      <c r="I1995" s="1633" t="s">
        <v>21507</v>
      </c>
      <c r="J1995" s="1633" t="s">
        <v>21508</v>
      </c>
      <c r="K1995" s="1633" t="s">
        <v>21509</v>
      </c>
      <c r="L1995" s="1634" t="s">
        <v>21510</v>
      </c>
      <c r="M1995" s="1635" t="s">
        <v>11800</v>
      </c>
      <c r="N1995" s="1636" t="s">
        <v>21511</v>
      </c>
      <c r="O1995" s="1636"/>
      <c r="P1995" s="1636"/>
      <c r="Q1995" s="1678"/>
      <c r="R1995" s="1648"/>
      <c r="S1995" s="1650"/>
      <c r="T1995" s="1678"/>
      <c r="U1995" s="1648"/>
      <c r="V1995" s="1648"/>
      <c r="W1995" s="1648"/>
      <c r="X1995" s="1648"/>
      <c r="Y1995" s="1649"/>
      <c r="Z1995" s="1650"/>
      <c r="AA1995" s="1679" t="s">
        <v>21512</v>
      </c>
      <c r="AB1995" s="1680"/>
    </row>
    <row r="1996" ht="33.75" customHeight="1">
      <c r="A1996" s="1725" t="s">
        <v>87</v>
      </c>
      <c r="B1996" s="1657"/>
      <c r="C1996" s="1185" t="s">
        <v>301</v>
      </c>
      <c r="D1996" s="1657"/>
      <c r="E1996" s="1657"/>
      <c r="F1996" s="1657">
        <v>2594.0</v>
      </c>
      <c r="G1996" s="1658" t="s">
        <v>10646</v>
      </c>
      <c r="H1996" s="1657" t="s">
        <v>21513</v>
      </c>
      <c r="I1996" s="1656" t="s">
        <v>21514</v>
      </c>
      <c r="J1996" s="1656" t="s">
        <v>21515</v>
      </c>
      <c r="K1996" s="1657" t="s">
        <v>21516</v>
      </c>
      <c r="L1996" s="1659" t="s">
        <v>21517</v>
      </c>
      <c r="M1996" s="1660" t="s">
        <v>11800</v>
      </c>
      <c r="N1996" s="1661"/>
      <c r="O1996" s="1661"/>
      <c r="P1996" s="1662"/>
      <c r="Q1996" s="1674"/>
      <c r="R1996" s="1666"/>
      <c r="S1996" s="1668"/>
      <c r="T1996" s="1674"/>
      <c r="U1996" s="1666"/>
      <c r="V1996" s="1666"/>
      <c r="W1996" s="1666"/>
      <c r="X1996" s="1666"/>
      <c r="Y1996" s="1667"/>
      <c r="Z1996" s="1668"/>
      <c r="AA1996" s="1675"/>
      <c r="AB1996" s="1676"/>
    </row>
    <row r="1997" ht="33.75" customHeight="1">
      <c r="A1997" s="1340" t="s">
        <v>35</v>
      </c>
      <c r="B1997" s="1657"/>
      <c r="C1997" s="1185" t="s">
        <v>301</v>
      </c>
      <c r="D1997" s="1657"/>
      <c r="E1997" s="1657"/>
      <c r="F1997" s="1657">
        <v>2595.0</v>
      </c>
      <c r="G1997" s="1658" t="s">
        <v>10646</v>
      </c>
      <c r="H1997" s="1657" t="s">
        <v>21518</v>
      </c>
      <c r="I1997" s="1657" t="s">
        <v>21519</v>
      </c>
      <c r="J1997" s="1657" t="s">
        <v>21520</v>
      </c>
      <c r="K1997" s="1657" t="s">
        <v>21521</v>
      </c>
      <c r="L1997" s="1659" t="s">
        <v>21522</v>
      </c>
      <c r="M1997" s="1660" t="s">
        <v>11800</v>
      </c>
      <c r="N1997" s="1661" t="s">
        <v>21511</v>
      </c>
      <c r="O1997" s="1661"/>
      <c r="P1997" s="1662"/>
      <c r="Q1997" s="1674"/>
      <c r="R1997" s="1666"/>
      <c r="S1997" s="1668"/>
      <c r="T1997" s="1674"/>
      <c r="U1997" s="1666"/>
      <c r="V1997" s="1666"/>
      <c r="W1997" s="1666"/>
      <c r="X1997" s="1666"/>
      <c r="Y1997" s="1667"/>
      <c r="Z1997" s="1668"/>
      <c r="AA1997" s="1675"/>
      <c r="AB1997" s="1676"/>
    </row>
    <row r="1998" ht="33.75" customHeight="1">
      <c r="A1998" s="1631" t="s">
        <v>56</v>
      </c>
      <c r="B1998" s="1795">
        <v>45512.0</v>
      </c>
      <c r="C1998" s="1185" t="s">
        <v>301</v>
      </c>
      <c r="D1998" s="1846" t="s">
        <v>5572</v>
      </c>
      <c r="E1998" s="1633"/>
      <c r="F1998" s="1633">
        <v>2596.0</v>
      </c>
      <c r="G1998" s="1633" t="s">
        <v>10646</v>
      </c>
      <c r="H1998" s="1633" t="s">
        <v>21523</v>
      </c>
      <c r="I1998" s="1633" t="s">
        <v>21524</v>
      </c>
      <c r="J1998" s="1633" t="s">
        <v>21525</v>
      </c>
      <c r="K1998" s="1633" t="s">
        <v>21526</v>
      </c>
      <c r="L1998" s="1634" t="s">
        <v>21527</v>
      </c>
      <c r="M1998" s="1635" t="s">
        <v>11800</v>
      </c>
      <c r="N1998" s="1636" t="s">
        <v>21528</v>
      </c>
      <c r="O1998" s="1636"/>
      <c r="P1998" s="1636"/>
      <c r="Q1998" s="1678"/>
      <c r="R1998" s="1648"/>
      <c r="S1998" s="1650"/>
      <c r="T1998" s="1678"/>
      <c r="U1998" s="1648"/>
      <c r="V1998" s="1648"/>
      <c r="W1998" s="1648"/>
      <c r="X1998" s="1648"/>
      <c r="Y1998" s="1649"/>
      <c r="Z1998" s="1650"/>
      <c r="AA1998" s="1679"/>
      <c r="AB1998" s="1680"/>
    </row>
    <row r="1999" ht="33.75" customHeight="1">
      <c r="A1999" s="1725" t="s">
        <v>87</v>
      </c>
      <c r="B1999" s="1657"/>
      <c r="C1999" s="1185" t="s">
        <v>301</v>
      </c>
      <c r="D1999" s="1657"/>
      <c r="E1999" s="1657"/>
      <c r="F1999" s="1657">
        <v>2597.0</v>
      </c>
      <c r="G1999" s="1658" t="s">
        <v>10646</v>
      </c>
      <c r="H1999" s="1657" t="s">
        <v>21523</v>
      </c>
      <c r="I1999" s="1657" t="s">
        <v>21529</v>
      </c>
      <c r="J1999" s="1657" t="s">
        <v>21530</v>
      </c>
      <c r="K1999" s="1657" t="s">
        <v>21531</v>
      </c>
      <c r="L1999" s="1659" t="s">
        <v>21532</v>
      </c>
      <c r="M1999" s="1660" t="s">
        <v>11800</v>
      </c>
      <c r="N1999" s="1661" t="s">
        <v>21533</v>
      </c>
      <c r="O1999" s="1661"/>
      <c r="P1999" s="1662"/>
      <c r="Q1999" s="1674"/>
      <c r="R1999" s="1666"/>
      <c r="S1999" s="1668"/>
      <c r="T1999" s="1674"/>
      <c r="U1999" s="1666"/>
      <c r="V1999" s="1666"/>
      <c r="W1999" s="1666"/>
      <c r="X1999" s="1666"/>
      <c r="Y1999" s="1667"/>
      <c r="Z1999" s="1668"/>
      <c r="AA1999" s="1675"/>
      <c r="AB1999" s="1676"/>
    </row>
    <row r="2000" ht="33.75" customHeight="1">
      <c r="A2000" s="1340" t="s">
        <v>35</v>
      </c>
      <c r="B2000" s="1657"/>
      <c r="C2000" s="1185" t="s">
        <v>301</v>
      </c>
      <c r="D2000" s="1657"/>
      <c r="E2000" s="1657"/>
      <c r="F2000" s="1657">
        <v>2598.0</v>
      </c>
      <c r="G2000" s="1658" t="s">
        <v>10646</v>
      </c>
      <c r="H2000" s="1657" t="s">
        <v>21523</v>
      </c>
      <c r="I2000" s="1657" t="s">
        <v>21534</v>
      </c>
      <c r="J2000" s="1657" t="s">
        <v>21535</v>
      </c>
      <c r="K2000" s="1657" t="s">
        <v>21536</v>
      </c>
      <c r="L2000" s="1659" t="s">
        <v>21537</v>
      </c>
      <c r="M2000" s="1660" t="s">
        <v>11800</v>
      </c>
      <c r="N2000" s="1661" t="s">
        <v>21538</v>
      </c>
      <c r="O2000" s="1661"/>
      <c r="P2000" s="1662"/>
      <c r="Q2000" s="1674"/>
      <c r="R2000" s="1666"/>
      <c r="S2000" s="1668"/>
      <c r="T2000" s="1674"/>
      <c r="U2000" s="1666"/>
      <c r="V2000" s="1666"/>
      <c r="W2000" s="1666"/>
      <c r="X2000" s="1666"/>
      <c r="Y2000" s="1667"/>
      <c r="Z2000" s="1668"/>
      <c r="AA2000" s="1675"/>
      <c r="AB2000" s="1676"/>
    </row>
    <row r="2001" ht="33.75" customHeight="1">
      <c r="A2001" s="1631" t="s">
        <v>56</v>
      </c>
      <c r="B2001" s="1795">
        <v>45512.0</v>
      </c>
      <c r="C2001" s="1185" t="s">
        <v>301</v>
      </c>
      <c r="D2001" s="1846" t="s">
        <v>5572</v>
      </c>
      <c r="E2001" s="1633"/>
      <c r="F2001" s="1633">
        <v>2599.0</v>
      </c>
      <c r="G2001" s="1633" t="s">
        <v>10646</v>
      </c>
      <c r="H2001" s="1633" t="s">
        <v>21539</v>
      </c>
      <c r="I2001" s="1633" t="s">
        <v>21540</v>
      </c>
      <c r="J2001" s="1633" t="s">
        <v>21541</v>
      </c>
      <c r="K2001" s="1633" t="s">
        <v>21542</v>
      </c>
      <c r="L2001" s="1634" t="s">
        <v>21543</v>
      </c>
      <c r="M2001" s="1635" t="s">
        <v>11800</v>
      </c>
      <c r="N2001" s="1636" t="s">
        <v>21544</v>
      </c>
      <c r="O2001" s="1636"/>
      <c r="P2001" s="1636"/>
      <c r="Q2001" s="1678"/>
      <c r="R2001" s="1648"/>
      <c r="S2001" s="1650"/>
      <c r="T2001" s="1678"/>
      <c r="U2001" s="1648"/>
      <c r="V2001" s="1648"/>
      <c r="W2001" s="1648"/>
      <c r="X2001" s="1648"/>
      <c r="Y2001" s="1649"/>
      <c r="Z2001" s="1650"/>
      <c r="AA2001" s="1679" t="s">
        <v>21255</v>
      </c>
      <c r="AB2001" s="1680"/>
    </row>
    <row r="2002" ht="33.75" customHeight="1">
      <c r="A2002" s="1631" t="s">
        <v>87</v>
      </c>
      <c r="B2002" s="1795">
        <v>45524.0</v>
      </c>
      <c r="C2002" s="1185" t="s">
        <v>301</v>
      </c>
      <c r="D2002" s="1698" t="s">
        <v>13570</v>
      </c>
      <c r="E2002" s="1633"/>
      <c r="F2002" s="1633">
        <v>2600.0</v>
      </c>
      <c r="G2002" s="1633" t="s">
        <v>10646</v>
      </c>
      <c r="H2002" s="1633" t="s">
        <v>21539</v>
      </c>
      <c r="I2002" s="1633" t="s">
        <v>17774</v>
      </c>
      <c r="J2002" s="1633" t="s">
        <v>21545</v>
      </c>
      <c r="K2002" s="1633" t="s">
        <v>21546</v>
      </c>
      <c r="L2002" s="1634" t="s">
        <v>21547</v>
      </c>
      <c r="M2002" s="1635" t="s">
        <v>11800</v>
      </c>
      <c r="N2002" s="1636" t="s">
        <v>21548</v>
      </c>
      <c r="O2002" s="1636"/>
      <c r="P2002" s="1636"/>
      <c r="Q2002" s="1678"/>
      <c r="R2002" s="1648"/>
      <c r="S2002" s="1650"/>
      <c r="T2002" s="1678"/>
      <c r="U2002" s="1648"/>
      <c r="V2002" s="1648"/>
      <c r="W2002" s="1648"/>
      <c r="X2002" s="1648"/>
      <c r="Y2002" s="1649"/>
      <c r="Z2002" s="1650"/>
      <c r="AA2002" s="1679" t="s">
        <v>21549</v>
      </c>
      <c r="AB2002" s="1680"/>
    </row>
    <row r="2003" ht="33.75" customHeight="1">
      <c r="A2003" s="1340" t="s">
        <v>35</v>
      </c>
      <c r="B2003" s="1657"/>
      <c r="C2003" s="1185" t="s">
        <v>301</v>
      </c>
      <c r="D2003" s="1657"/>
      <c r="E2003" s="1657"/>
      <c r="F2003" s="1657">
        <v>2601.0</v>
      </c>
      <c r="G2003" s="1658" t="s">
        <v>10646</v>
      </c>
      <c r="H2003" s="1657" t="s">
        <v>21539</v>
      </c>
      <c r="I2003" s="1657" t="s">
        <v>21550</v>
      </c>
      <c r="J2003" s="1657" t="s">
        <v>21551</v>
      </c>
      <c r="K2003" s="1657" t="s">
        <v>21552</v>
      </c>
      <c r="L2003" s="1659" t="s">
        <v>21553</v>
      </c>
      <c r="M2003" s="1660" t="s">
        <v>11800</v>
      </c>
      <c r="N2003" s="1661" t="s">
        <v>21554</v>
      </c>
      <c r="O2003" s="1661"/>
      <c r="P2003" s="1662"/>
      <c r="Q2003" s="1674"/>
      <c r="R2003" s="1666"/>
      <c r="S2003" s="1668"/>
      <c r="T2003" s="1674"/>
      <c r="U2003" s="1666"/>
      <c r="V2003" s="1666"/>
      <c r="W2003" s="1666"/>
      <c r="X2003" s="1666"/>
      <c r="Y2003" s="1667"/>
      <c r="Z2003" s="1668"/>
      <c r="AA2003" s="1675"/>
      <c r="AB2003" s="1676"/>
    </row>
    <row r="2004" ht="33.75" customHeight="1">
      <c r="A2004" s="1631" t="s">
        <v>56</v>
      </c>
      <c r="B2004" s="1795">
        <v>45512.0</v>
      </c>
      <c r="C2004" s="1185" t="s">
        <v>301</v>
      </c>
      <c r="D2004" s="1846" t="s">
        <v>5529</v>
      </c>
      <c r="E2004" s="1633"/>
      <c r="F2004" s="1633">
        <v>2602.0</v>
      </c>
      <c r="G2004" s="1633" t="s">
        <v>10646</v>
      </c>
      <c r="H2004" s="1633" t="s">
        <v>21555</v>
      </c>
      <c r="I2004" s="1633" t="s">
        <v>21556</v>
      </c>
      <c r="J2004" s="1633" t="s">
        <v>21557</v>
      </c>
      <c r="K2004" s="1633" t="s">
        <v>21558</v>
      </c>
      <c r="L2004" s="1634" t="s">
        <v>21559</v>
      </c>
      <c r="M2004" s="1635" t="s">
        <v>11800</v>
      </c>
      <c r="N2004" s="1636" t="s">
        <v>21560</v>
      </c>
      <c r="O2004" s="1636"/>
      <c r="P2004" s="1636"/>
      <c r="Q2004" s="1678"/>
      <c r="R2004" s="1648"/>
      <c r="S2004" s="1650"/>
      <c r="T2004" s="1678"/>
      <c r="U2004" s="1648"/>
      <c r="V2004" s="1648"/>
      <c r="W2004" s="1648"/>
      <c r="X2004" s="1648"/>
      <c r="Y2004" s="1649"/>
      <c r="Z2004" s="1650"/>
      <c r="AA2004" s="1679"/>
      <c r="AB2004" s="1680"/>
    </row>
    <row r="2005" ht="33.75" customHeight="1">
      <c r="A2005" s="1631" t="s">
        <v>87</v>
      </c>
      <c r="B2005" s="1795">
        <v>45524.0</v>
      </c>
      <c r="C2005" s="1185" t="s">
        <v>301</v>
      </c>
      <c r="D2005" s="1846" t="s">
        <v>5529</v>
      </c>
      <c r="E2005" s="1633"/>
      <c r="F2005" s="1633">
        <v>2603.0</v>
      </c>
      <c r="G2005" s="1633" t="s">
        <v>10646</v>
      </c>
      <c r="H2005" s="1633" t="s">
        <v>21561</v>
      </c>
      <c r="I2005" s="1633" t="s">
        <v>21562</v>
      </c>
      <c r="J2005" s="1633" t="s">
        <v>21563</v>
      </c>
      <c r="K2005" s="1633" t="s">
        <v>21564</v>
      </c>
      <c r="L2005" s="1634"/>
      <c r="M2005" s="1635" t="s">
        <v>11800</v>
      </c>
      <c r="N2005" s="1636" t="s">
        <v>21565</v>
      </c>
      <c r="O2005" s="1636"/>
      <c r="P2005" s="1636"/>
      <c r="Q2005" s="1678"/>
      <c r="R2005" s="1648"/>
      <c r="S2005" s="1650"/>
      <c r="T2005" s="1678"/>
      <c r="U2005" s="1648"/>
      <c r="V2005" s="1648"/>
      <c r="W2005" s="1648"/>
      <c r="X2005" s="1648"/>
      <c r="Y2005" s="1649"/>
      <c r="Z2005" s="1650"/>
      <c r="AA2005" s="1679"/>
      <c r="AB2005" s="1680"/>
    </row>
    <row r="2006" ht="33.75" customHeight="1">
      <c r="A2006" s="1340" t="s">
        <v>35</v>
      </c>
      <c r="B2006" s="1657"/>
      <c r="C2006" s="1185" t="s">
        <v>301</v>
      </c>
      <c r="D2006" s="1657"/>
      <c r="E2006" s="1657"/>
      <c r="F2006" s="1657">
        <v>2604.0</v>
      </c>
      <c r="G2006" s="1658" t="s">
        <v>10646</v>
      </c>
      <c r="H2006" s="1657" t="s">
        <v>21566</v>
      </c>
      <c r="I2006" s="1657" t="s">
        <v>4830</v>
      </c>
      <c r="J2006" s="1657" t="s">
        <v>21567</v>
      </c>
      <c r="K2006" s="1657" t="s">
        <v>21568</v>
      </c>
      <c r="L2006" s="1659"/>
      <c r="M2006" s="1660" t="s">
        <v>11800</v>
      </c>
      <c r="N2006" s="1661" t="s">
        <v>21569</v>
      </c>
      <c r="O2006" s="1661"/>
      <c r="P2006" s="1662"/>
      <c r="Q2006" s="1674"/>
      <c r="R2006" s="1666"/>
      <c r="S2006" s="1668"/>
      <c r="T2006" s="1674"/>
      <c r="U2006" s="1666"/>
      <c r="V2006" s="1666"/>
      <c r="W2006" s="1666"/>
      <c r="X2006" s="1666"/>
      <c r="Y2006" s="1667"/>
      <c r="Z2006" s="1668"/>
      <c r="AA2006" s="1675"/>
      <c r="AB2006" s="1676"/>
    </row>
    <row r="2007" ht="33.75" customHeight="1">
      <c r="A2007" s="1725" t="s">
        <v>56</v>
      </c>
      <c r="B2007" s="1794">
        <v>45512.0</v>
      </c>
      <c r="C2007" s="1801" t="s">
        <v>6258</v>
      </c>
      <c r="D2007" s="1845" t="s">
        <v>674</v>
      </c>
      <c r="E2007" s="1657"/>
      <c r="F2007" s="1657">
        <v>2605.0</v>
      </c>
      <c r="G2007" s="1658" t="s">
        <v>10646</v>
      </c>
      <c r="H2007" s="1657" t="s">
        <v>21570</v>
      </c>
      <c r="I2007" s="1657" t="s">
        <v>21571</v>
      </c>
      <c r="J2007" s="1657" t="s">
        <v>21572</v>
      </c>
      <c r="K2007" s="1657" t="s">
        <v>21573</v>
      </c>
      <c r="L2007" s="1659" t="s">
        <v>21574</v>
      </c>
      <c r="M2007" s="1660" t="s">
        <v>11800</v>
      </c>
      <c r="N2007" s="1661" t="s">
        <v>21575</v>
      </c>
      <c r="O2007" s="1661"/>
      <c r="P2007" s="1662"/>
      <c r="Q2007" s="1674"/>
      <c r="R2007" s="1666"/>
      <c r="S2007" s="1668"/>
      <c r="T2007" s="1674"/>
      <c r="U2007" s="1666"/>
      <c r="V2007" s="1666"/>
      <c r="W2007" s="1666"/>
      <c r="X2007" s="1666"/>
      <c r="Y2007" s="1667"/>
      <c r="Z2007" s="1668"/>
      <c r="AA2007" s="1675"/>
      <c r="AB2007" s="1676"/>
    </row>
    <row r="2008" ht="33.75" customHeight="1">
      <c r="A2008" s="1725" t="s">
        <v>87</v>
      </c>
      <c r="B2008" s="1657"/>
      <c r="C2008" s="1185" t="s">
        <v>301</v>
      </c>
      <c r="D2008" s="1657"/>
      <c r="E2008" s="1657"/>
      <c r="F2008" s="1657">
        <v>2606.0</v>
      </c>
      <c r="G2008" s="1658" t="s">
        <v>10646</v>
      </c>
      <c r="H2008" s="1657" t="s">
        <v>21576</v>
      </c>
      <c r="I2008" s="1657" t="s">
        <v>21577</v>
      </c>
      <c r="J2008" s="1657" t="s">
        <v>21578</v>
      </c>
      <c r="K2008" s="1657" t="s">
        <v>21579</v>
      </c>
      <c r="L2008" s="1659" t="s">
        <v>9666</v>
      </c>
      <c r="M2008" s="1660" t="s">
        <v>11800</v>
      </c>
      <c r="N2008" s="1661" t="s">
        <v>21580</v>
      </c>
      <c r="O2008" s="1661"/>
      <c r="P2008" s="1662"/>
      <c r="Q2008" s="1674"/>
      <c r="R2008" s="1666"/>
      <c r="S2008" s="1668"/>
      <c r="T2008" s="1674"/>
      <c r="U2008" s="1666"/>
      <c r="V2008" s="1666"/>
      <c r="W2008" s="1666"/>
      <c r="X2008" s="1666"/>
      <c r="Y2008" s="1667"/>
      <c r="Z2008" s="1668"/>
      <c r="AA2008" s="1675" t="s">
        <v>21255</v>
      </c>
      <c r="AB2008" s="1676"/>
    </row>
    <row r="2009" ht="33.75" customHeight="1">
      <c r="A2009" s="1340" t="s">
        <v>35</v>
      </c>
      <c r="B2009" s="1657"/>
      <c r="C2009" s="1185" t="s">
        <v>301</v>
      </c>
      <c r="D2009" s="1657"/>
      <c r="E2009" s="1657"/>
      <c r="F2009" s="1657">
        <v>2607.0</v>
      </c>
      <c r="G2009" s="1658" t="s">
        <v>10646</v>
      </c>
      <c r="H2009" s="1657" t="s">
        <v>21581</v>
      </c>
      <c r="I2009" s="1657" t="s">
        <v>21582</v>
      </c>
      <c r="J2009" s="1657" t="s">
        <v>21583</v>
      </c>
      <c r="K2009" s="1657" t="s">
        <v>21584</v>
      </c>
      <c r="L2009" s="1659" t="s">
        <v>21585</v>
      </c>
      <c r="M2009" s="1660" t="s">
        <v>11800</v>
      </c>
      <c r="N2009" s="1661" t="s">
        <v>21538</v>
      </c>
      <c r="O2009" s="1661"/>
      <c r="P2009" s="1662"/>
      <c r="Q2009" s="1674"/>
      <c r="R2009" s="1666"/>
      <c r="S2009" s="1668"/>
      <c r="T2009" s="1674"/>
      <c r="U2009" s="1666"/>
      <c r="V2009" s="1666"/>
      <c r="W2009" s="1666"/>
      <c r="X2009" s="1666"/>
      <c r="Y2009" s="1667"/>
      <c r="Z2009" s="1668"/>
      <c r="AA2009" s="1675"/>
      <c r="AB2009" s="1676"/>
    </row>
    <row r="2010" ht="33.75" customHeight="1">
      <c r="A2010" s="1684" t="s">
        <v>56</v>
      </c>
      <c r="B2010" s="1820">
        <v>45512.0</v>
      </c>
      <c r="C2010" s="1724" t="s">
        <v>6258</v>
      </c>
      <c r="D2010" s="1865" t="s">
        <v>21586</v>
      </c>
      <c r="E2010" s="1688"/>
      <c r="F2010" s="1688">
        <v>2608.0</v>
      </c>
      <c r="G2010" s="1688" t="s">
        <v>10646</v>
      </c>
      <c r="H2010" s="1688" t="s">
        <v>21587</v>
      </c>
      <c r="I2010" s="1688" t="s">
        <v>21588</v>
      </c>
      <c r="J2010" s="1688" t="s">
        <v>21589</v>
      </c>
      <c r="K2010" s="1688" t="s">
        <v>21590</v>
      </c>
      <c r="L2010" s="1689" t="s">
        <v>21591</v>
      </c>
      <c r="M2010" s="1690" t="s">
        <v>11800</v>
      </c>
      <c r="N2010" s="1691" t="s">
        <v>21592</v>
      </c>
      <c r="O2010" s="1691"/>
      <c r="P2010" s="1691"/>
      <c r="Q2010" s="1692"/>
      <c r="R2010" s="1693"/>
      <c r="S2010" s="1694"/>
      <c r="T2010" s="1692"/>
      <c r="U2010" s="1693"/>
      <c r="V2010" s="1693"/>
      <c r="W2010" s="1693"/>
      <c r="X2010" s="1693"/>
      <c r="Y2010" s="1695"/>
      <c r="Z2010" s="1694"/>
      <c r="AA2010" s="1696"/>
      <c r="AB2010" s="1697"/>
    </row>
    <row r="2011" ht="33.75" customHeight="1">
      <c r="A2011" s="1702" t="s">
        <v>87</v>
      </c>
      <c r="B2011" s="1800">
        <v>45512.0</v>
      </c>
      <c r="C2011" s="1719" t="s">
        <v>301</v>
      </c>
      <c r="D2011" s="1721" t="s">
        <v>1371</v>
      </c>
      <c r="E2011" s="1704"/>
      <c r="F2011" s="1704">
        <v>2609.0</v>
      </c>
      <c r="G2011" s="1704" t="s">
        <v>10646</v>
      </c>
      <c r="H2011" s="1704" t="s">
        <v>21593</v>
      </c>
      <c r="I2011" s="1704" t="s">
        <v>21594</v>
      </c>
      <c r="J2011" s="1704" t="s">
        <v>21595</v>
      </c>
      <c r="K2011" s="1704" t="s">
        <v>21596</v>
      </c>
      <c r="L2011" s="1705" t="s">
        <v>21597</v>
      </c>
      <c r="M2011" s="1706" t="s">
        <v>11800</v>
      </c>
      <c r="N2011" s="1707" t="s">
        <v>21598</v>
      </c>
      <c r="O2011" s="1707"/>
      <c r="P2011" s="1707"/>
      <c r="Q2011" s="1708"/>
      <c r="R2011" s="1709"/>
      <c r="S2011" s="1710"/>
      <c r="T2011" s="1708"/>
      <c r="U2011" s="1709"/>
      <c r="V2011" s="1709"/>
      <c r="W2011" s="1709"/>
      <c r="X2011" s="1709"/>
      <c r="Y2011" s="1711"/>
      <c r="Z2011" s="1710"/>
      <c r="AA2011" s="1712"/>
      <c r="AB2011" s="1713"/>
    </row>
    <row r="2012" ht="33.75" customHeight="1">
      <c r="A2012" s="1340" t="s">
        <v>35</v>
      </c>
      <c r="B2012" s="1657"/>
      <c r="C2012" s="1185" t="s">
        <v>301</v>
      </c>
      <c r="D2012" s="1657"/>
      <c r="E2012" s="1657"/>
      <c r="F2012" s="1657">
        <v>2610.0</v>
      </c>
      <c r="G2012" s="1658" t="s">
        <v>10646</v>
      </c>
      <c r="H2012" s="1657" t="s">
        <v>21599</v>
      </c>
      <c r="I2012" s="1657" t="s">
        <v>21600</v>
      </c>
      <c r="J2012" s="1657" t="s">
        <v>21601</v>
      </c>
      <c r="K2012" s="1657" t="s">
        <v>21602</v>
      </c>
      <c r="L2012" s="1659" t="s">
        <v>21603</v>
      </c>
      <c r="M2012" s="1660" t="s">
        <v>11800</v>
      </c>
      <c r="N2012" s="1661" t="s">
        <v>21604</v>
      </c>
      <c r="O2012" s="1661"/>
      <c r="P2012" s="1662"/>
      <c r="Q2012" s="1674"/>
      <c r="R2012" s="1666"/>
      <c r="S2012" s="1668"/>
      <c r="T2012" s="1674"/>
      <c r="U2012" s="1666"/>
      <c r="V2012" s="1666"/>
      <c r="W2012" s="1666"/>
      <c r="X2012" s="1666"/>
      <c r="Y2012" s="1667"/>
      <c r="Z2012" s="1668"/>
      <c r="AA2012" s="1675"/>
      <c r="AB2012" s="1676"/>
    </row>
    <row r="2013" ht="33.75" customHeight="1">
      <c r="A2013" s="1631" t="s">
        <v>56</v>
      </c>
      <c r="B2013" s="1795">
        <v>45512.0</v>
      </c>
      <c r="C2013" s="1185" t="s">
        <v>301</v>
      </c>
      <c r="D2013" s="1846" t="s">
        <v>5529</v>
      </c>
      <c r="E2013" s="1633"/>
      <c r="F2013" s="1633">
        <v>2611.0</v>
      </c>
      <c r="G2013" s="1633" t="s">
        <v>10646</v>
      </c>
      <c r="H2013" s="1633" t="s">
        <v>21605</v>
      </c>
      <c r="I2013" s="1633" t="s">
        <v>21606</v>
      </c>
      <c r="J2013" s="1633" t="s">
        <v>21607</v>
      </c>
      <c r="K2013" s="1633" t="s">
        <v>21608</v>
      </c>
      <c r="L2013" s="1634" t="s">
        <v>21609</v>
      </c>
      <c r="M2013" s="1635" t="s">
        <v>11800</v>
      </c>
      <c r="N2013" s="1636" t="s">
        <v>21610</v>
      </c>
      <c r="O2013" s="1636"/>
      <c r="P2013" s="1636"/>
      <c r="Q2013" s="1678"/>
      <c r="R2013" s="1648"/>
      <c r="S2013" s="1650"/>
      <c r="T2013" s="1678"/>
      <c r="U2013" s="1648"/>
      <c r="V2013" s="1648"/>
      <c r="W2013" s="1648"/>
      <c r="X2013" s="1648"/>
      <c r="Y2013" s="1649"/>
      <c r="Z2013" s="1650"/>
      <c r="AA2013" s="1679"/>
      <c r="AB2013" s="1680"/>
    </row>
    <row r="2014" ht="33.75" customHeight="1">
      <c r="A2014" s="1725" t="s">
        <v>87</v>
      </c>
      <c r="B2014" s="1657"/>
      <c r="C2014" s="1185" t="s">
        <v>301</v>
      </c>
      <c r="D2014" s="1657"/>
      <c r="E2014" s="1657"/>
      <c r="F2014" s="1657">
        <v>2612.0</v>
      </c>
      <c r="G2014" s="1658" t="s">
        <v>10646</v>
      </c>
      <c r="H2014" s="1657" t="s">
        <v>21605</v>
      </c>
      <c r="I2014" s="1657" t="s">
        <v>21611</v>
      </c>
      <c r="J2014" s="1657" t="s">
        <v>21612</v>
      </c>
      <c r="K2014" s="1657" t="s">
        <v>21613</v>
      </c>
      <c r="L2014" s="1659" t="s">
        <v>21614</v>
      </c>
      <c r="M2014" s="1660" t="s">
        <v>11800</v>
      </c>
      <c r="N2014" s="1661" t="s">
        <v>21615</v>
      </c>
      <c r="O2014" s="1661"/>
      <c r="P2014" s="1662"/>
      <c r="Q2014" s="1674"/>
      <c r="R2014" s="1666"/>
      <c r="S2014" s="1668"/>
      <c r="T2014" s="1674"/>
      <c r="U2014" s="1666"/>
      <c r="V2014" s="1666"/>
      <c r="W2014" s="1666"/>
      <c r="X2014" s="1666"/>
      <c r="Y2014" s="1667"/>
      <c r="Z2014" s="1668"/>
      <c r="AA2014" s="1675"/>
      <c r="AB2014" s="1676"/>
    </row>
    <row r="2015" ht="33.75" customHeight="1">
      <c r="A2015" s="1340" t="s">
        <v>35</v>
      </c>
      <c r="B2015" s="1657"/>
      <c r="C2015" s="1185" t="s">
        <v>301</v>
      </c>
      <c r="D2015" s="1657"/>
      <c r="E2015" s="1657"/>
      <c r="F2015" s="1657">
        <v>2613.0</v>
      </c>
      <c r="G2015" s="1658" t="s">
        <v>10646</v>
      </c>
      <c r="H2015" s="1657" t="s">
        <v>21616</v>
      </c>
      <c r="I2015" s="1657" t="s">
        <v>21617</v>
      </c>
      <c r="J2015" s="1657" t="s">
        <v>21618</v>
      </c>
      <c r="K2015" s="1657" t="s">
        <v>21619</v>
      </c>
      <c r="L2015" s="1659" t="s">
        <v>21620</v>
      </c>
      <c r="M2015" s="1660" t="s">
        <v>11800</v>
      </c>
      <c r="N2015" s="1661" t="s">
        <v>21621</v>
      </c>
      <c r="O2015" s="1661"/>
      <c r="P2015" s="1662"/>
      <c r="Q2015" s="1674"/>
      <c r="R2015" s="1666"/>
      <c r="S2015" s="1668"/>
      <c r="T2015" s="1674"/>
      <c r="U2015" s="1666"/>
      <c r="V2015" s="1666"/>
      <c r="W2015" s="1666"/>
      <c r="X2015" s="1666"/>
      <c r="Y2015" s="1667"/>
      <c r="Z2015" s="1668"/>
      <c r="AA2015" s="1675" t="s">
        <v>21622</v>
      </c>
      <c r="AB2015" s="1676"/>
    </row>
    <row r="2016" ht="33.75" customHeight="1">
      <c r="A2016" s="1631" t="s">
        <v>56</v>
      </c>
      <c r="B2016" s="1795">
        <v>45512.0</v>
      </c>
      <c r="C2016" s="1185" t="s">
        <v>301</v>
      </c>
      <c r="D2016" s="1846" t="s">
        <v>5529</v>
      </c>
      <c r="E2016" s="1633"/>
      <c r="F2016" s="1633">
        <v>2614.0</v>
      </c>
      <c r="G2016" s="1633" t="s">
        <v>10646</v>
      </c>
      <c r="H2016" s="1633" t="s">
        <v>21616</v>
      </c>
      <c r="I2016" s="1633" t="s">
        <v>21623</v>
      </c>
      <c r="J2016" s="1633" t="s">
        <v>21624</v>
      </c>
      <c r="K2016" s="1633" t="s">
        <v>21625</v>
      </c>
      <c r="L2016" s="1634" t="s">
        <v>21626</v>
      </c>
      <c r="M2016" s="1635" t="s">
        <v>11800</v>
      </c>
      <c r="N2016" s="1636" t="s">
        <v>21627</v>
      </c>
      <c r="O2016" s="1636"/>
      <c r="P2016" s="1636"/>
      <c r="Q2016" s="1678"/>
      <c r="R2016" s="1648"/>
      <c r="S2016" s="1650"/>
      <c r="T2016" s="1678"/>
      <c r="U2016" s="1648"/>
      <c r="V2016" s="1648"/>
      <c r="W2016" s="1648"/>
      <c r="X2016" s="1648"/>
      <c r="Y2016" s="1649"/>
      <c r="Z2016" s="1650"/>
      <c r="AA2016" s="1679" t="s">
        <v>21628</v>
      </c>
      <c r="AB2016" s="1680"/>
    </row>
    <row r="2017" ht="33.75" customHeight="1">
      <c r="A2017" s="1725" t="s">
        <v>87</v>
      </c>
      <c r="B2017" s="1657"/>
      <c r="C2017" s="1185" t="s">
        <v>301</v>
      </c>
      <c r="D2017" s="1657"/>
      <c r="E2017" s="1657"/>
      <c r="F2017" s="1657">
        <v>2615.0</v>
      </c>
      <c r="G2017" s="1658" t="s">
        <v>10646</v>
      </c>
      <c r="H2017" s="1657" t="s">
        <v>21629</v>
      </c>
      <c r="I2017" s="1657" t="s">
        <v>21630</v>
      </c>
      <c r="J2017" s="1657" t="s">
        <v>21631</v>
      </c>
      <c r="K2017" s="1657" t="s">
        <v>21632</v>
      </c>
      <c r="L2017" s="1659" t="s">
        <v>21633</v>
      </c>
      <c r="M2017" s="1660" t="s">
        <v>21634</v>
      </c>
      <c r="N2017" s="1661"/>
      <c r="O2017" s="1661"/>
      <c r="P2017" s="1662"/>
      <c r="Q2017" s="1674"/>
      <c r="R2017" s="1666"/>
      <c r="S2017" s="1668"/>
      <c r="T2017" s="1674"/>
      <c r="U2017" s="1666"/>
      <c r="V2017" s="1666"/>
      <c r="W2017" s="1666"/>
      <c r="X2017" s="1666"/>
      <c r="Y2017" s="1667"/>
      <c r="Z2017" s="1668"/>
      <c r="AA2017" s="1675"/>
      <c r="AB2017" s="1676"/>
    </row>
    <row r="2018" ht="33.75" customHeight="1">
      <c r="A2018" s="1340" t="s">
        <v>35</v>
      </c>
      <c r="B2018" s="1657"/>
      <c r="C2018" s="1185" t="s">
        <v>301</v>
      </c>
      <c r="D2018" s="1657"/>
      <c r="E2018" s="1657"/>
      <c r="F2018" s="1657">
        <v>2616.0</v>
      </c>
      <c r="G2018" s="1658" t="s">
        <v>10646</v>
      </c>
      <c r="H2018" s="1657" t="s">
        <v>21635</v>
      </c>
      <c r="I2018" s="1657" t="s">
        <v>21636</v>
      </c>
      <c r="J2018" s="1657" t="s">
        <v>21637</v>
      </c>
      <c r="K2018" s="1657" t="s">
        <v>21638</v>
      </c>
      <c r="L2018" s="1659" t="s">
        <v>21639</v>
      </c>
      <c r="M2018" s="1660" t="s">
        <v>11800</v>
      </c>
      <c r="N2018" s="1661" t="s">
        <v>21640</v>
      </c>
      <c r="O2018" s="1661"/>
      <c r="P2018" s="1662"/>
      <c r="Q2018" s="1674"/>
      <c r="R2018" s="1666"/>
      <c r="S2018" s="1668"/>
      <c r="T2018" s="1674"/>
      <c r="U2018" s="1666"/>
      <c r="V2018" s="1666"/>
      <c r="W2018" s="1666"/>
      <c r="X2018" s="1666"/>
      <c r="Y2018" s="1667"/>
      <c r="Z2018" s="1668"/>
      <c r="AA2018" s="1675"/>
      <c r="AB2018" s="1676"/>
    </row>
    <row r="2019" ht="33.75" customHeight="1">
      <c r="A2019" s="1631" t="s">
        <v>56</v>
      </c>
      <c r="B2019" s="1795">
        <v>45512.0</v>
      </c>
      <c r="C2019" s="1185" t="s">
        <v>301</v>
      </c>
      <c r="D2019" s="1846" t="s">
        <v>5529</v>
      </c>
      <c r="E2019" s="1633"/>
      <c r="F2019" s="1633">
        <v>2617.0</v>
      </c>
      <c r="G2019" s="1633" t="s">
        <v>10646</v>
      </c>
      <c r="H2019" s="1633" t="s">
        <v>21641</v>
      </c>
      <c r="I2019" s="1633" t="s">
        <v>21642</v>
      </c>
      <c r="J2019" s="1633" t="s">
        <v>6953</v>
      </c>
      <c r="K2019" s="1633" t="s">
        <v>21643</v>
      </c>
      <c r="L2019" s="1634" t="s">
        <v>21644</v>
      </c>
      <c r="M2019" s="1635" t="s">
        <v>11800</v>
      </c>
      <c r="N2019" s="1636" t="s">
        <v>21645</v>
      </c>
      <c r="O2019" s="1636"/>
      <c r="P2019" s="1636"/>
      <c r="Q2019" s="1678"/>
      <c r="R2019" s="1648"/>
      <c r="S2019" s="1650"/>
      <c r="T2019" s="1678"/>
      <c r="U2019" s="1648"/>
      <c r="V2019" s="1648"/>
      <c r="W2019" s="1648"/>
      <c r="X2019" s="1648"/>
      <c r="Y2019" s="1649"/>
      <c r="Z2019" s="1650"/>
      <c r="AA2019" s="1679"/>
      <c r="AB2019" s="1680"/>
    </row>
    <row r="2020" ht="33.75" customHeight="1">
      <c r="A2020" s="1702" t="s">
        <v>87</v>
      </c>
      <c r="B2020" s="1800">
        <v>45512.0</v>
      </c>
      <c r="C2020" s="1719" t="s">
        <v>301</v>
      </c>
      <c r="D2020" s="1721" t="s">
        <v>21646</v>
      </c>
      <c r="E2020" s="1704"/>
      <c r="F2020" s="1704">
        <v>2618.0</v>
      </c>
      <c r="G2020" s="1704" t="s">
        <v>10646</v>
      </c>
      <c r="H2020" s="1704" t="s">
        <v>21647</v>
      </c>
      <c r="I2020" s="1704" t="s">
        <v>21648</v>
      </c>
      <c r="J2020" s="1704" t="s">
        <v>21649</v>
      </c>
      <c r="K2020" s="1704" t="s">
        <v>21650</v>
      </c>
      <c r="L2020" s="1705" t="s">
        <v>21651</v>
      </c>
      <c r="M2020" s="1706" t="s">
        <v>11800</v>
      </c>
      <c r="N2020" s="1707" t="s">
        <v>21652</v>
      </c>
      <c r="O2020" s="1707"/>
      <c r="P2020" s="1707"/>
      <c r="Q2020" s="1708"/>
      <c r="R2020" s="1709"/>
      <c r="S2020" s="1710"/>
      <c r="T2020" s="1708"/>
      <c r="U2020" s="1709"/>
      <c r="V2020" s="1709"/>
      <c r="W2020" s="1709"/>
      <c r="X2020" s="1709"/>
      <c r="Y2020" s="1711"/>
      <c r="Z2020" s="1710"/>
      <c r="AA2020" s="1712"/>
      <c r="AB2020" s="1713"/>
    </row>
    <row r="2021" ht="33.75" customHeight="1">
      <c r="A2021" s="1340" t="s">
        <v>35</v>
      </c>
      <c r="B2021" s="1657"/>
      <c r="C2021" s="1185" t="s">
        <v>301</v>
      </c>
      <c r="D2021" s="1657"/>
      <c r="E2021" s="1657"/>
      <c r="F2021" s="1657">
        <v>2619.0</v>
      </c>
      <c r="G2021" s="1658" t="s">
        <v>10646</v>
      </c>
      <c r="H2021" s="1657" t="s">
        <v>21653</v>
      </c>
      <c r="I2021" s="1657" t="s">
        <v>21654</v>
      </c>
      <c r="J2021" s="1657" t="s">
        <v>21655</v>
      </c>
      <c r="K2021" s="1657" t="s">
        <v>21656</v>
      </c>
      <c r="L2021" s="1659"/>
      <c r="M2021" s="1660" t="s">
        <v>11800</v>
      </c>
      <c r="N2021" s="1661" t="s">
        <v>21657</v>
      </c>
      <c r="O2021" s="1661"/>
      <c r="P2021" s="1662"/>
      <c r="Q2021" s="1674"/>
      <c r="R2021" s="1666"/>
      <c r="S2021" s="1668"/>
      <c r="T2021" s="1674"/>
      <c r="U2021" s="1666"/>
      <c r="V2021" s="1666"/>
      <c r="W2021" s="1666"/>
      <c r="X2021" s="1666"/>
      <c r="Y2021" s="1667"/>
      <c r="Z2021" s="1668"/>
      <c r="AA2021" s="1675"/>
      <c r="AB2021" s="1676"/>
    </row>
    <row r="2022" ht="33.75" customHeight="1">
      <c r="A2022" s="1631" t="s">
        <v>56</v>
      </c>
      <c r="B2022" s="1795">
        <v>45512.0</v>
      </c>
      <c r="C2022" s="1185" t="s">
        <v>301</v>
      </c>
      <c r="D2022" s="1846" t="s">
        <v>5529</v>
      </c>
      <c r="E2022" s="1633"/>
      <c r="F2022" s="1633">
        <v>2620.0</v>
      </c>
      <c r="G2022" s="1633" t="s">
        <v>10646</v>
      </c>
      <c r="H2022" s="1633" t="s">
        <v>21658</v>
      </c>
      <c r="I2022" s="1633" t="s">
        <v>21659</v>
      </c>
      <c r="J2022" s="1633" t="s">
        <v>21660</v>
      </c>
      <c r="K2022" s="1633" t="s">
        <v>21661</v>
      </c>
      <c r="L2022" s="1634" t="s">
        <v>21662</v>
      </c>
      <c r="M2022" s="1635" t="s">
        <v>11800</v>
      </c>
      <c r="N2022" s="1636" t="s">
        <v>21663</v>
      </c>
      <c r="O2022" s="1636"/>
      <c r="P2022" s="1636"/>
      <c r="Q2022" s="1678"/>
      <c r="R2022" s="1648"/>
      <c r="S2022" s="1650"/>
      <c r="T2022" s="1678"/>
      <c r="U2022" s="1648"/>
      <c r="V2022" s="1648"/>
      <c r="W2022" s="1648"/>
      <c r="X2022" s="1648"/>
      <c r="Y2022" s="1649"/>
      <c r="Z2022" s="1650"/>
      <c r="AA2022" s="1679" t="s">
        <v>21664</v>
      </c>
      <c r="AB2022" s="1680"/>
    </row>
    <row r="2023" ht="33.75" customHeight="1">
      <c r="A2023" s="1631" t="s">
        <v>87</v>
      </c>
      <c r="B2023" s="1795">
        <v>45512.0</v>
      </c>
      <c r="C2023" s="1185" t="s">
        <v>301</v>
      </c>
      <c r="D2023" s="1698" t="s">
        <v>21665</v>
      </c>
      <c r="E2023" s="1633"/>
      <c r="F2023" s="1633">
        <v>2621.0</v>
      </c>
      <c r="G2023" s="1633" t="s">
        <v>10646</v>
      </c>
      <c r="H2023" s="1633" t="s">
        <v>21658</v>
      </c>
      <c r="I2023" s="1633" t="s">
        <v>21666</v>
      </c>
      <c r="J2023" s="1633" t="s">
        <v>21667</v>
      </c>
      <c r="K2023" s="1633" t="s">
        <v>21668</v>
      </c>
      <c r="L2023" s="1634" t="s">
        <v>21669</v>
      </c>
      <c r="M2023" s="1635" t="s">
        <v>11800</v>
      </c>
      <c r="N2023" s="1636" t="s">
        <v>21670</v>
      </c>
      <c r="O2023" s="1636"/>
      <c r="P2023" s="1636"/>
      <c r="Q2023" s="1678"/>
      <c r="R2023" s="1648"/>
      <c r="S2023" s="1650"/>
      <c r="T2023" s="1678"/>
      <c r="U2023" s="1648"/>
      <c r="V2023" s="1648"/>
      <c r="W2023" s="1648"/>
      <c r="X2023" s="1648"/>
      <c r="Y2023" s="1649"/>
      <c r="Z2023" s="1650"/>
      <c r="AA2023" s="1679" t="s">
        <v>21671</v>
      </c>
      <c r="AB2023" s="1680"/>
    </row>
    <row r="2024" ht="33.75" customHeight="1">
      <c r="A2024" s="1340" t="s">
        <v>35</v>
      </c>
      <c r="B2024" s="1657"/>
      <c r="C2024" s="1185" t="s">
        <v>301</v>
      </c>
      <c r="D2024" s="1657"/>
      <c r="E2024" s="1657"/>
      <c r="F2024" s="1657">
        <v>2622.0</v>
      </c>
      <c r="G2024" s="1658" t="s">
        <v>10646</v>
      </c>
      <c r="H2024" s="1657" t="s">
        <v>21658</v>
      </c>
      <c r="I2024" s="1657" t="s">
        <v>21672</v>
      </c>
      <c r="J2024" s="1657" t="s">
        <v>21673</v>
      </c>
      <c r="K2024" s="1657" t="s">
        <v>21674</v>
      </c>
      <c r="L2024" s="1659" t="s">
        <v>21675</v>
      </c>
      <c r="M2024" s="1660" t="s">
        <v>11800</v>
      </c>
      <c r="N2024" s="1661" t="s">
        <v>21676</v>
      </c>
      <c r="O2024" s="1661"/>
      <c r="P2024" s="1662"/>
      <c r="Q2024" s="1674"/>
      <c r="R2024" s="1666"/>
      <c r="S2024" s="1668"/>
      <c r="T2024" s="1674"/>
      <c r="U2024" s="1666"/>
      <c r="V2024" s="1666"/>
      <c r="W2024" s="1666"/>
      <c r="X2024" s="1666"/>
      <c r="Y2024" s="1667"/>
      <c r="Z2024" s="1668"/>
      <c r="AA2024" s="1675"/>
      <c r="AB2024" s="1676"/>
    </row>
    <row r="2025" ht="33.75" customHeight="1">
      <c r="A2025" s="1631" t="s">
        <v>56</v>
      </c>
      <c r="B2025" s="1795">
        <v>45512.0</v>
      </c>
      <c r="C2025" s="1185" t="s">
        <v>301</v>
      </c>
      <c r="D2025" s="1846" t="s">
        <v>21677</v>
      </c>
      <c r="E2025" s="1633"/>
      <c r="F2025" s="1633">
        <v>2623.0</v>
      </c>
      <c r="G2025" s="1633" t="s">
        <v>10646</v>
      </c>
      <c r="H2025" s="1633" t="s">
        <v>21678</v>
      </c>
      <c r="I2025" s="1633" t="s">
        <v>21679</v>
      </c>
      <c r="J2025" s="1633" t="s">
        <v>21680</v>
      </c>
      <c r="K2025" s="1633" t="s">
        <v>21681</v>
      </c>
      <c r="L2025" s="1634" t="s">
        <v>21682</v>
      </c>
      <c r="M2025" s="1635" t="s">
        <v>11800</v>
      </c>
      <c r="N2025" s="1636" t="s">
        <v>21683</v>
      </c>
      <c r="O2025" s="1636"/>
      <c r="P2025" s="1636"/>
      <c r="Q2025" s="1678"/>
      <c r="R2025" s="1648"/>
      <c r="S2025" s="1650"/>
      <c r="T2025" s="1678"/>
      <c r="U2025" s="1648"/>
      <c r="V2025" s="1648"/>
      <c r="W2025" s="1648"/>
      <c r="X2025" s="1648"/>
      <c r="Y2025" s="1649"/>
      <c r="Z2025" s="1650"/>
      <c r="AA2025" s="1679"/>
      <c r="AB2025" s="1680"/>
    </row>
    <row r="2026" ht="33.75" customHeight="1">
      <c r="A2026" s="1725" t="s">
        <v>87</v>
      </c>
      <c r="B2026" s="1794">
        <v>45512.0</v>
      </c>
      <c r="C2026" s="1185" t="s">
        <v>301</v>
      </c>
      <c r="D2026" s="1656" t="s">
        <v>21684</v>
      </c>
      <c r="E2026" s="1657"/>
      <c r="F2026" s="1657">
        <v>2624.0</v>
      </c>
      <c r="G2026" s="1658" t="s">
        <v>10646</v>
      </c>
      <c r="H2026" s="1657" t="s">
        <v>21678</v>
      </c>
      <c r="I2026" s="1657" t="s">
        <v>21685</v>
      </c>
      <c r="J2026" s="1657" t="s">
        <v>21686</v>
      </c>
      <c r="K2026" s="1657" t="s">
        <v>21687</v>
      </c>
      <c r="L2026" s="1659" t="s">
        <v>21688</v>
      </c>
      <c r="M2026" s="1660" t="s">
        <v>11800</v>
      </c>
      <c r="N2026" s="1661"/>
      <c r="O2026" s="1661"/>
      <c r="P2026" s="1662"/>
      <c r="Q2026" s="1674"/>
      <c r="R2026" s="1666"/>
      <c r="S2026" s="1668"/>
      <c r="T2026" s="1674"/>
      <c r="U2026" s="1666"/>
      <c r="V2026" s="1666"/>
      <c r="W2026" s="1666"/>
      <c r="X2026" s="1666"/>
      <c r="Y2026" s="1667"/>
      <c r="Z2026" s="1668"/>
      <c r="AA2026" s="1675"/>
      <c r="AB2026" s="1676"/>
    </row>
    <row r="2027" ht="33.75" customHeight="1">
      <c r="A2027" s="1340" t="s">
        <v>35</v>
      </c>
      <c r="B2027" s="1657"/>
      <c r="C2027" s="1185" t="s">
        <v>301</v>
      </c>
      <c r="D2027" s="1657"/>
      <c r="E2027" s="1657"/>
      <c r="F2027" s="1657">
        <v>2625.0</v>
      </c>
      <c r="G2027" s="1658" t="s">
        <v>10646</v>
      </c>
      <c r="H2027" s="1657" t="s">
        <v>21689</v>
      </c>
      <c r="I2027" s="1657" t="s">
        <v>21690</v>
      </c>
      <c r="J2027" s="1657" t="s">
        <v>21691</v>
      </c>
      <c r="K2027" s="1657" t="s">
        <v>21692</v>
      </c>
      <c r="L2027" s="1659" t="s">
        <v>21693</v>
      </c>
      <c r="M2027" s="1660" t="s">
        <v>11800</v>
      </c>
      <c r="N2027" s="1661" t="s">
        <v>21694</v>
      </c>
      <c r="O2027" s="1661"/>
      <c r="P2027" s="1662"/>
      <c r="Q2027" s="1674"/>
      <c r="R2027" s="1666"/>
      <c r="S2027" s="1668"/>
      <c r="T2027" s="1674"/>
      <c r="U2027" s="1666"/>
      <c r="V2027" s="1666"/>
      <c r="W2027" s="1666"/>
      <c r="X2027" s="1666"/>
      <c r="Y2027" s="1667"/>
      <c r="Z2027" s="1668"/>
      <c r="AA2027" s="1675"/>
      <c r="AB2027" s="1676"/>
    </row>
    <row r="2028" ht="33.75" customHeight="1">
      <c r="A2028" s="1725" t="s">
        <v>56</v>
      </c>
      <c r="B2028" s="1657"/>
      <c r="C2028" s="1801"/>
      <c r="D2028" s="1847"/>
      <c r="E2028" s="1600"/>
      <c r="F2028" s="1600"/>
      <c r="G2028" s="1600"/>
      <c r="H2028" s="1600"/>
      <c r="I2028" s="1600"/>
      <c r="J2028" s="1600"/>
      <c r="K2028" s="1600"/>
      <c r="L2028" s="1600"/>
      <c r="M2028" s="1602"/>
      <c r="N2028" s="1603"/>
      <c r="O2028" s="1603"/>
      <c r="P2028" s="1866" t="s">
        <v>21695</v>
      </c>
      <c r="Q2028" s="1867">
        <f t="shared" ref="Q2028:Y2028" si="1">SUM(Q4:Q2027)</f>
        <v>0</v>
      </c>
      <c r="R2028" s="1868">
        <f t="shared" si="1"/>
        <v>0</v>
      </c>
      <c r="S2028" s="1869">
        <f t="shared" si="1"/>
        <v>0</v>
      </c>
      <c r="T2028" s="1870">
        <f t="shared" si="1"/>
        <v>0</v>
      </c>
      <c r="U2028" s="1871">
        <f t="shared" si="1"/>
        <v>0</v>
      </c>
      <c r="V2028" s="1871">
        <f t="shared" si="1"/>
        <v>0</v>
      </c>
      <c r="W2028" s="1871">
        <f t="shared" si="1"/>
        <v>0</v>
      </c>
      <c r="X2028" s="1871">
        <f t="shared" si="1"/>
        <v>0</v>
      </c>
      <c r="Y2028" s="1871">
        <f t="shared" si="1"/>
        <v>0</v>
      </c>
      <c r="Z2028" s="1872"/>
      <c r="AA2028" s="1606"/>
      <c r="AB2028" s="1606"/>
    </row>
    <row r="2029" ht="33.75" customHeight="1">
      <c r="A2029" s="1725"/>
      <c r="B2029" s="1658"/>
      <c r="C2029" s="1185" t="s">
        <v>301</v>
      </c>
      <c r="D2029" s="1658"/>
      <c r="E2029" s="1658"/>
      <c r="F2029" s="1658">
        <v>1.0</v>
      </c>
      <c r="G2029" s="1657">
        <f>COUNTIF($G$4:$G$2027,"ยังไม่ Walk")</f>
        <v>2023</v>
      </c>
      <c r="H2029" s="1600"/>
      <c r="I2029" s="1600"/>
      <c r="J2029" s="1600"/>
      <c r="K2029" s="1600"/>
      <c r="L2029" s="1602"/>
      <c r="M2029" s="1602"/>
      <c r="N2029" s="1603"/>
      <c r="O2029" s="1603"/>
      <c r="P2029" s="1866" t="s">
        <v>21696</v>
      </c>
      <c r="Q2029" s="1872"/>
      <c r="R2029" s="1872"/>
      <c r="S2029" s="1872"/>
      <c r="T2029" s="1872"/>
      <c r="U2029" s="1872"/>
      <c r="V2029" s="1872"/>
      <c r="W2029" s="1872"/>
      <c r="X2029" s="1872"/>
      <c r="Y2029" s="1872"/>
      <c r="Z2029" s="1872"/>
      <c r="AA2029" s="1606"/>
      <c r="AB2029" s="1606"/>
    </row>
    <row r="2030" ht="33.75" customHeight="1">
      <c r="A2030" s="1340"/>
      <c r="B2030" s="1873"/>
      <c r="C2030" s="1185" t="s">
        <v>301</v>
      </c>
      <c r="D2030" s="1873"/>
      <c r="E2030" s="1873"/>
      <c r="F2030" s="1873">
        <v>2.0</v>
      </c>
      <c r="G2030" s="1657">
        <f>COUNTIF($G$4:$G$2027,"Walk แล้ว")</f>
        <v>0</v>
      </c>
      <c r="H2030" s="1600"/>
      <c r="I2030" s="1600"/>
      <c r="J2030" s="1600"/>
      <c r="K2030" s="1600"/>
      <c r="L2030" s="1602"/>
      <c r="M2030" s="1602"/>
      <c r="N2030" s="1603"/>
      <c r="O2030" s="1603"/>
      <c r="P2030" s="1604"/>
      <c r="Q2030" s="1872"/>
      <c r="R2030" s="1872"/>
      <c r="S2030" s="1872"/>
      <c r="T2030" s="1872"/>
      <c r="U2030" s="1872"/>
      <c r="V2030" s="1872"/>
      <c r="W2030" s="1872"/>
      <c r="X2030" s="1872"/>
      <c r="Y2030" s="1872"/>
      <c r="Z2030" s="1872"/>
      <c r="AA2030" s="1606"/>
      <c r="AB2030" s="1606"/>
    </row>
    <row r="2031" ht="33.75" customHeight="1">
      <c r="A2031" s="1725"/>
      <c r="B2031" s="1874"/>
      <c r="C2031" s="1185" t="s">
        <v>301</v>
      </c>
      <c r="D2031" s="1874"/>
      <c r="E2031" s="1874"/>
      <c r="F2031" s="1874">
        <v>3.0</v>
      </c>
      <c r="G2031" s="1657">
        <f>COUNTIF($G$4:$G$2027,"Buyer")</f>
        <v>0</v>
      </c>
      <c r="H2031" s="1600"/>
      <c r="I2031" s="1600"/>
      <c r="J2031" s="1600"/>
      <c r="K2031" s="1600"/>
      <c r="L2031" s="1602"/>
      <c r="M2031" s="1602"/>
      <c r="N2031" s="1603"/>
      <c r="O2031" s="1603"/>
      <c r="P2031" s="1604"/>
      <c r="Q2031" s="1872"/>
      <c r="R2031" s="1872"/>
      <c r="S2031" s="1872"/>
      <c r="T2031" s="1872"/>
      <c r="U2031" s="1872"/>
      <c r="V2031" s="1872"/>
      <c r="W2031" s="1872"/>
      <c r="X2031" s="1872"/>
      <c r="Y2031" s="1872"/>
      <c r="Z2031" s="1872"/>
      <c r="AA2031" s="1606"/>
      <c r="AB2031" s="1606"/>
    </row>
    <row r="2032" ht="33.75" customHeight="1">
      <c r="A2032" s="1725"/>
      <c r="B2032" s="1657"/>
      <c r="C2032" s="1185" t="s">
        <v>301</v>
      </c>
      <c r="D2032" s="1657"/>
      <c r="E2032" s="1600"/>
      <c r="F2032" s="1600"/>
      <c r="G2032" s="1875">
        <f>SUM(G2029:G2031)</f>
        <v>2023</v>
      </c>
      <c r="H2032" s="1600"/>
      <c r="I2032" s="1600"/>
      <c r="J2032" s="1600"/>
      <c r="K2032" s="1600"/>
      <c r="L2032" s="1602"/>
      <c r="M2032" s="1602"/>
      <c r="N2032" s="1603"/>
      <c r="O2032" s="1603"/>
      <c r="P2032" s="1604"/>
      <c r="Q2032" s="1872"/>
      <c r="R2032" s="1872"/>
      <c r="S2032" s="1872"/>
      <c r="T2032" s="1872"/>
      <c r="U2032" s="1872"/>
      <c r="V2032" s="1872"/>
      <c r="W2032" s="1872"/>
      <c r="X2032" s="1872"/>
      <c r="Y2032" s="1872"/>
      <c r="Z2032" s="1872"/>
      <c r="AA2032" s="1606"/>
      <c r="AB2032" s="1606"/>
    </row>
    <row r="2033" ht="33.75" customHeight="1">
      <c r="A2033" s="1340"/>
      <c r="B2033" s="1657"/>
      <c r="C2033" s="1185" t="s">
        <v>301</v>
      </c>
      <c r="D2033" s="1657"/>
      <c r="E2033" s="1876"/>
      <c r="F2033" s="1876"/>
      <c r="G2033" s="1876"/>
      <c r="H2033" s="1600"/>
      <c r="I2033" s="1600"/>
      <c r="J2033" s="1600"/>
      <c r="K2033" s="1600"/>
      <c r="L2033" s="1602"/>
      <c r="M2033" s="1602"/>
      <c r="N2033" s="1603"/>
      <c r="O2033" s="1603"/>
      <c r="P2033" s="1604"/>
      <c r="Q2033" s="1872"/>
      <c r="R2033" s="1872"/>
      <c r="S2033" s="1872"/>
      <c r="T2033" s="1872"/>
      <c r="U2033" s="1872"/>
      <c r="V2033" s="1872"/>
      <c r="W2033" s="1872"/>
      <c r="X2033" s="1872"/>
      <c r="Y2033" s="1872"/>
      <c r="Z2033" s="1872"/>
      <c r="AA2033" s="1606"/>
      <c r="AB2033" s="1606"/>
    </row>
    <row r="2034" ht="33.75" customHeight="1">
      <c r="A2034" s="1725"/>
      <c r="B2034" s="1657"/>
      <c r="C2034" s="1185" t="s">
        <v>301</v>
      </c>
      <c r="D2034" s="1657"/>
      <c r="E2034" s="1876"/>
      <c r="F2034" s="1876"/>
      <c r="G2034" s="1876"/>
      <c r="H2034" s="1600"/>
      <c r="I2034" s="1600"/>
      <c r="J2034" s="1600"/>
      <c r="K2034" s="1600"/>
      <c r="L2034" s="1602"/>
      <c r="M2034" s="1602"/>
      <c r="N2034" s="1603"/>
      <c r="O2034" s="1603"/>
      <c r="P2034" s="1604"/>
      <c r="Q2034" s="1872"/>
      <c r="R2034" s="1872"/>
      <c r="S2034" s="1872"/>
      <c r="T2034" s="1872"/>
      <c r="U2034" s="1872"/>
      <c r="V2034" s="1872"/>
      <c r="W2034" s="1872"/>
      <c r="X2034" s="1872"/>
      <c r="Y2034" s="1872"/>
      <c r="Z2034" s="1872"/>
      <c r="AA2034" s="1606"/>
      <c r="AB2034" s="1606"/>
    </row>
    <row r="2035" ht="33.75" customHeight="1">
      <c r="A2035" s="1725"/>
      <c r="B2035" s="1657"/>
      <c r="C2035" s="1185" t="s">
        <v>301</v>
      </c>
      <c r="D2035" s="1657"/>
      <c r="E2035" s="1876"/>
      <c r="F2035" s="1876"/>
      <c r="G2035" s="1876"/>
      <c r="H2035" s="1600"/>
      <c r="I2035" s="1600"/>
      <c r="J2035" s="1600"/>
      <c r="K2035" s="1600"/>
      <c r="L2035" s="1602"/>
      <c r="M2035" s="1602"/>
      <c r="N2035" s="1603"/>
      <c r="O2035" s="1603"/>
      <c r="P2035" s="1604"/>
      <c r="Q2035" s="1872"/>
      <c r="R2035" s="1872"/>
      <c r="S2035" s="1872"/>
      <c r="T2035" s="1872"/>
      <c r="U2035" s="1872"/>
      <c r="V2035" s="1872"/>
      <c r="W2035" s="1872"/>
      <c r="X2035" s="1872"/>
      <c r="Y2035" s="1872"/>
      <c r="Z2035" s="1872"/>
      <c r="AA2035" s="1606"/>
      <c r="AB2035" s="1606"/>
    </row>
    <row r="2036" ht="33.75" customHeight="1">
      <c r="A2036" s="1340"/>
      <c r="B2036" s="1657"/>
      <c r="C2036" s="1185" t="s">
        <v>301</v>
      </c>
      <c r="D2036" s="1657"/>
      <c r="E2036" s="1876"/>
      <c r="F2036" s="1876"/>
      <c r="G2036" s="1876"/>
      <c r="H2036" s="1600"/>
      <c r="I2036" s="1600"/>
      <c r="J2036" s="1600"/>
      <c r="K2036" s="1600"/>
      <c r="L2036" s="1602"/>
      <c r="M2036" s="1602"/>
      <c r="N2036" s="1603"/>
      <c r="O2036" s="1603"/>
      <c r="P2036" s="1604"/>
      <c r="Q2036" s="1872"/>
      <c r="R2036" s="1872"/>
      <c r="S2036" s="1872"/>
      <c r="T2036" s="1872"/>
      <c r="U2036" s="1872"/>
      <c r="V2036" s="1872"/>
      <c r="W2036" s="1872"/>
      <c r="X2036" s="1872"/>
      <c r="Y2036" s="1872"/>
      <c r="Z2036" s="1872"/>
      <c r="AA2036" s="1606"/>
      <c r="AB2036" s="1606"/>
    </row>
    <row r="2037" ht="33.75" customHeight="1">
      <c r="A2037" s="1725"/>
      <c r="B2037" s="1657"/>
      <c r="C2037" s="1185" t="s">
        <v>301</v>
      </c>
      <c r="D2037" s="1657"/>
      <c r="E2037" s="1876"/>
      <c r="F2037" s="1876"/>
      <c r="G2037" s="1876"/>
      <c r="H2037" s="1600"/>
      <c r="I2037" s="1600"/>
      <c r="J2037" s="1600"/>
      <c r="K2037" s="1600"/>
      <c r="L2037" s="1602"/>
      <c r="M2037" s="1602"/>
      <c r="N2037" s="1603"/>
      <c r="O2037" s="1603"/>
      <c r="P2037" s="1604"/>
      <c r="Q2037" s="1872"/>
      <c r="R2037" s="1872"/>
      <c r="S2037" s="1872"/>
      <c r="T2037" s="1872"/>
      <c r="U2037" s="1872"/>
      <c r="V2037" s="1872"/>
      <c r="W2037" s="1872"/>
      <c r="X2037" s="1872"/>
      <c r="Y2037" s="1872"/>
      <c r="Z2037" s="1872"/>
      <c r="AA2037" s="1606"/>
      <c r="AB2037" s="1606"/>
    </row>
    <row r="2038" ht="33.75" customHeight="1">
      <c r="A2038" s="1725"/>
      <c r="B2038" s="1657"/>
      <c r="C2038" s="1185" t="s">
        <v>301</v>
      </c>
      <c r="D2038" s="1657"/>
      <c r="E2038" s="1876"/>
      <c r="F2038" s="1876"/>
      <c r="G2038" s="1876"/>
      <c r="H2038" s="1600"/>
      <c r="I2038" s="1600"/>
      <c r="J2038" s="1600"/>
      <c r="K2038" s="1600"/>
      <c r="L2038" s="1602"/>
      <c r="M2038" s="1602"/>
      <c r="N2038" s="1603"/>
      <c r="O2038" s="1603"/>
      <c r="P2038" s="1604"/>
      <c r="Q2038" s="1872"/>
      <c r="R2038" s="1872"/>
      <c r="S2038" s="1872"/>
      <c r="T2038" s="1872"/>
      <c r="U2038" s="1872"/>
      <c r="V2038" s="1872"/>
      <c r="W2038" s="1872"/>
      <c r="X2038" s="1872"/>
      <c r="Y2038" s="1872"/>
      <c r="Z2038" s="1872"/>
      <c r="AA2038" s="1606"/>
      <c r="AB2038" s="1606"/>
    </row>
    <row r="2039" ht="33.75" customHeight="1">
      <c r="A2039" s="1340"/>
      <c r="B2039" s="1657"/>
      <c r="C2039" s="1185" t="s">
        <v>301</v>
      </c>
      <c r="D2039" s="1657"/>
      <c r="E2039" s="1876"/>
      <c r="F2039" s="1876"/>
      <c r="G2039" s="1876"/>
      <c r="H2039" s="1600"/>
      <c r="I2039" s="1600"/>
      <c r="J2039" s="1600"/>
      <c r="K2039" s="1600"/>
      <c r="L2039" s="1602"/>
      <c r="M2039" s="1602"/>
      <c r="N2039" s="1603"/>
      <c r="O2039" s="1603"/>
      <c r="P2039" s="1604"/>
      <c r="Q2039" s="1872"/>
      <c r="R2039" s="1872"/>
      <c r="S2039" s="1872"/>
      <c r="T2039" s="1872"/>
      <c r="U2039" s="1872"/>
      <c r="V2039" s="1872"/>
      <c r="W2039" s="1872"/>
      <c r="X2039" s="1872"/>
      <c r="Y2039" s="1872"/>
      <c r="Z2039" s="1872"/>
      <c r="AA2039" s="1606"/>
      <c r="AB2039" s="1606"/>
    </row>
    <row r="2040" ht="33.75" customHeight="1">
      <c r="A2040" s="1725"/>
      <c r="B2040" s="1657"/>
      <c r="C2040" s="1185" t="s">
        <v>301</v>
      </c>
      <c r="D2040" s="1657"/>
      <c r="E2040" s="1876"/>
      <c r="F2040" s="1876"/>
      <c r="G2040" s="1876"/>
      <c r="H2040" s="1600"/>
      <c r="I2040" s="1600"/>
      <c r="J2040" s="1600"/>
      <c r="K2040" s="1600"/>
      <c r="L2040" s="1602"/>
      <c r="M2040" s="1602"/>
      <c r="N2040" s="1603"/>
      <c r="O2040" s="1603"/>
      <c r="P2040" s="1604"/>
      <c r="Q2040" s="1872"/>
      <c r="R2040" s="1872"/>
      <c r="S2040" s="1872"/>
      <c r="T2040" s="1872"/>
      <c r="U2040" s="1872"/>
      <c r="V2040" s="1872"/>
      <c r="W2040" s="1872"/>
      <c r="X2040" s="1872"/>
      <c r="Y2040" s="1872"/>
      <c r="Z2040" s="1872"/>
      <c r="AA2040" s="1606"/>
      <c r="AB2040" s="1606"/>
    </row>
    <row r="2041" ht="33.75" customHeight="1">
      <c r="A2041" s="1725"/>
      <c r="B2041" s="1657"/>
      <c r="C2041" s="1185" t="s">
        <v>301</v>
      </c>
      <c r="D2041" s="1657"/>
      <c r="E2041" s="1876"/>
      <c r="F2041" s="1876"/>
      <c r="G2041" s="1876"/>
      <c r="H2041" s="1600"/>
      <c r="I2041" s="1600"/>
      <c r="J2041" s="1600"/>
      <c r="K2041" s="1600"/>
      <c r="L2041" s="1602"/>
      <c r="M2041" s="1602"/>
      <c r="N2041" s="1603"/>
      <c r="O2041" s="1603"/>
      <c r="P2041" s="1604"/>
      <c r="Q2041" s="1872"/>
      <c r="R2041" s="1872"/>
      <c r="S2041" s="1872"/>
      <c r="T2041" s="1872"/>
      <c r="U2041" s="1872"/>
      <c r="V2041" s="1872"/>
      <c r="W2041" s="1872"/>
      <c r="X2041" s="1872"/>
      <c r="Y2041" s="1872"/>
      <c r="Z2041" s="1872"/>
      <c r="AA2041" s="1606"/>
      <c r="AB2041" s="1606"/>
    </row>
    <row r="2042" ht="33.75" customHeight="1">
      <c r="A2042" s="1657"/>
      <c r="B2042" s="1657"/>
      <c r="C2042" s="1185" t="s">
        <v>301</v>
      </c>
      <c r="D2042" s="1657"/>
      <c r="E2042" s="1876"/>
      <c r="F2042" s="1876"/>
      <c r="G2042" s="1876"/>
      <c r="H2042" s="1600"/>
      <c r="I2042" s="1600"/>
      <c r="J2042" s="1600"/>
      <c r="K2042" s="1600"/>
      <c r="L2042" s="1602"/>
      <c r="M2042" s="1602"/>
      <c r="N2042" s="1603"/>
      <c r="O2042" s="1603"/>
      <c r="P2042" s="1604"/>
      <c r="Q2042" s="1872"/>
      <c r="R2042" s="1872"/>
      <c r="S2042" s="1872"/>
      <c r="T2042" s="1872"/>
      <c r="U2042" s="1872"/>
      <c r="V2042" s="1872"/>
      <c r="W2042" s="1872"/>
      <c r="X2042" s="1872"/>
      <c r="Y2042" s="1872"/>
      <c r="Z2042" s="1872"/>
      <c r="AA2042" s="1606"/>
      <c r="AB2042" s="1606"/>
    </row>
    <row r="2043" ht="33.75" customHeight="1">
      <c r="A2043" s="1657"/>
      <c r="B2043" s="1657"/>
      <c r="C2043" s="1185" t="s">
        <v>301</v>
      </c>
      <c r="D2043" s="1657"/>
      <c r="E2043" s="1876"/>
      <c r="F2043" s="1876"/>
      <c r="G2043" s="1876"/>
      <c r="H2043" s="1600"/>
      <c r="I2043" s="1600"/>
      <c r="J2043" s="1600"/>
      <c r="K2043" s="1600"/>
      <c r="L2043" s="1602"/>
      <c r="M2043" s="1602"/>
      <c r="N2043" s="1603"/>
      <c r="O2043" s="1603"/>
      <c r="P2043" s="1604"/>
      <c r="Q2043" s="1872"/>
      <c r="R2043" s="1872"/>
      <c r="S2043" s="1872"/>
      <c r="T2043" s="1872"/>
      <c r="U2043" s="1872"/>
      <c r="V2043" s="1872"/>
      <c r="W2043" s="1872"/>
      <c r="X2043" s="1872"/>
      <c r="Y2043" s="1872"/>
      <c r="Z2043" s="1872"/>
      <c r="AA2043" s="1606"/>
      <c r="AB2043" s="1606"/>
    </row>
    <row r="2044" ht="33.75" customHeight="1">
      <c r="A2044" s="1657"/>
      <c r="B2044" s="1657"/>
      <c r="C2044" s="1185" t="s">
        <v>301</v>
      </c>
      <c r="D2044" s="1657"/>
      <c r="E2044" s="1876"/>
      <c r="F2044" s="1876"/>
      <c r="G2044" s="1876"/>
      <c r="H2044" s="1600"/>
      <c r="I2044" s="1600"/>
      <c r="J2044" s="1600"/>
      <c r="K2044" s="1600"/>
      <c r="L2044" s="1602"/>
      <c r="M2044" s="1602"/>
      <c r="N2044" s="1603"/>
      <c r="O2044" s="1603"/>
      <c r="P2044" s="1604"/>
      <c r="Q2044" s="1872"/>
      <c r="R2044" s="1872"/>
      <c r="S2044" s="1872"/>
      <c r="T2044" s="1872"/>
      <c r="U2044" s="1872"/>
      <c r="V2044" s="1872"/>
      <c r="W2044" s="1872"/>
      <c r="X2044" s="1872"/>
      <c r="Y2044" s="1872"/>
      <c r="Z2044" s="1872"/>
      <c r="AA2044" s="1606"/>
      <c r="AB2044" s="1606"/>
    </row>
    <row r="2045" ht="33.75" customHeight="1">
      <c r="A2045" s="1657"/>
      <c r="B2045" s="1657"/>
      <c r="C2045" s="1185" t="s">
        <v>301</v>
      </c>
      <c r="D2045" s="1657"/>
      <c r="E2045" s="1876"/>
      <c r="F2045" s="1876"/>
      <c r="G2045" s="1876"/>
      <c r="H2045" s="1600"/>
      <c r="I2045" s="1600"/>
      <c r="J2045" s="1600"/>
      <c r="K2045" s="1600"/>
      <c r="L2045" s="1602"/>
      <c r="M2045" s="1602"/>
      <c r="N2045" s="1603"/>
      <c r="O2045" s="1603"/>
      <c r="P2045" s="1604"/>
      <c r="Q2045" s="1872"/>
      <c r="R2045" s="1872"/>
      <c r="S2045" s="1872"/>
      <c r="T2045" s="1872"/>
      <c r="U2045" s="1872"/>
      <c r="V2045" s="1872"/>
      <c r="W2045" s="1872"/>
      <c r="X2045" s="1872"/>
      <c r="Y2045" s="1872"/>
      <c r="Z2045" s="1872"/>
      <c r="AA2045" s="1606"/>
      <c r="AB2045" s="1606"/>
    </row>
    <row r="2046" ht="33.75" customHeight="1">
      <c r="A2046" s="1657"/>
      <c r="B2046" s="1657"/>
      <c r="C2046" s="1185" t="s">
        <v>301</v>
      </c>
      <c r="D2046" s="1657"/>
      <c r="E2046" s="1876"/>
      <c r="F2046" s="1876"/>
      <c r="G2046" s="1876"/>
      <c r="H2046" s="1600"/>
      <c r="I2046" s="1600"/>
      <c r="J2046" s="1600"/>
      <c r="K2046" s="1600"/>
      <c r="L2046" s="1602"/>
      <c r="M2046" s="1602"/>
      <c r="N2046" s="1603"/>
      <c r="O2046" s="1603"/>
      <c r="P2046" s="1604"/>
      <c r="Q2046" s="1872"/>
      <c r="R2046" s="1872"/>
      <c r="S2046" s="1872"/>
      <c r="T2046" s="1872"/>
      <c r="U2046" s="1872"/>
      <c r="V2046" s="1872"/>
      <c r="W2046" s="1872"/>
      <c r="X2046" s="1872"/>
      <c r="Y2046" s="1872"/>
      <c r="Z2046" s="1872"/>
      <c r="AA2046" s="1606"/>
      <c r="AB2046" s="1606"/>
    </row>
    <row r="2047" ht="33.75" customHeight="1">
      <c r="A2047" s="1657"/>
      <c r="B2047" s="1657"/>
      <c r="C2047" s="1185" t="s">
        <v>301</v>
      </c>
      <c r="D2047" s="1657"/>
      <c r="E2047" s="1876"/>
      <c r="F2047" s="1876"/>
      <c r="G2047" s="1876"/>
      <c r="H2047" s="1600"/>
      <c r="I2047" s="1600"/>
      <c r="J2047" s="1600"/>
      <c r="K2047" s="1600"/>
      <c r="L2047" s="1602"/>
      <c r="M2047" s="1602"/>
      <c r="N2047" s="1603"/>
      <c r="O2047" s="1603"/>
      <c r="P2047" s="1604"/>
      <c r="Q2047" s="1872"/>
      <c r="R2047" s="1872"/>
      <c r="S2047" s="1872"/>
      <c r="T2047" s="1872"/>
      <c r="U2047" s="1872"/>
      <c r="V2047" s="1872"/>
      <c r="W2047" s="1872"/>
      <c r="X2047" s="1872"/>
      <c r="Y2047" s="1872"/>
      <c r="Z2047" s="1872"/>
      <c r="AA2047" s="1606"/>
      <c r="AB2047" s="1606"/>
    </row>
    <row r="2048" ht="33.75" customHeight="1">
      <c r="A2048" s="1657"/>
      <c r="B2048" s="1657"/>
      <c r="C2048" s="1185" t="s">
        <v>301</v>
      </c>
      <c r="D2048" s="1657"/>
      <c r="E2048" s="1876"/>
      <c r="F2048" s="1876"/>
      <c r="G2048" s="1876"/>
      <c r="H2048" s="1600"/>
      <c r="I2048" s="1600"/>
      <c r="J2048" s="1600"/>
      <c r="K2048" s="1600"/>
      <c r="L2048" s="1602"/>
      <c r="M2048" s="1602"/>
      <c r="N2048" s="1603"/>
      <c r="O2048" s="1603"/>
      <c r="P2048" s="1604"/>
      <c r="Q2048" s="1872"/>
      <c r="R2048" s="1872"/>
      <c r="S2048" s="1872"/>
      <c r="T2048" s="1872"/>
      <c r="U2048" s="1872"/>
      <c r="V2048" s="1872"/>
      <c r="W2048" s="1872"/>
      <c r="X2048" s="1872"/>
      <c r="Y2048" s="1872"/>
      <c r="Z2048" s="1872"/>
      <c r="AA2048" s="1606"/>
      <c r="AB2048" s="1606"/>
    </row>
    <row r="2049" ht="33.75" customHeight="1">
      <c r="A2049" s="1657"/>
      <c r="B2049" s="1657"/>
      <c r="C2049" s="1185" t="s">
        <v>301</v>
      </c>
      <c r="D2049" s="1657"/>
      <c r="E2049" s="1876"/>
      <c r="F2049" s="1876"/>
      <c r="G2049" s="1876"/>
      <c r="H2049" s="1600"/>
      <c r="I2049" s="1600"/>
      <c r="J2049" s="1600"/>
      <c r="K2049" s="1600"/>
      <c r="L2049" s="1602"/>
      <c r="M2049" s="1602"/>
      <c r="N2049" s="1603"/>
      <c r="O2049" s="1603"/>
      <c r="P2049" s="1604"/>
      <c r="Q2049" s="1872"/>
      <c r="R2049" s="1872"/>
      <c r="S2049" s="1872"/>
      <c r="T2049" s="1872"/>
      <c r="U2049" s="1872"/>
      <c r="V2049" s="1872"/>
      <c r="W2049" s="1872"/>
      <c r="X2049" s="1872"/>
      <c r="Y2049" s="1872"/>
      <c r="Z2049" s="1872"/>
      <c r="AA2049" s="1606"/>
      <c r="AB2049" s="1606"/>
    </row>
    <row r="2050" ht="33.75" customHeight="1">
      <c r="A2050" s="1657"/>
      <c r="B2050" s="1657"/>
      <c r="C2050" s="1185" t="s">
        <v>301</v>
      </c>
      <c r="D2050" s="1657"/>
      <c r="E2050" s="1876"/>
      <c r="F2050" s="1876"/>
      <c r="G2050" s="1876"/>
      <c r="H2050" s="1600"/>
      <c r="I2050" s="1600"/>
      <c r="J2050" s="1600"/>
      <c r="K2050" s="1600"/>
      <c r="L2050" s="1602"/>
      <c r="M2050" s="1602"/>
      <c r="N2050" s="1603"/>
      <c r="O2050" s="1603"/>
      <c r="P2050" s="1604"/>
      <c r="Q2050" s="1872"/>
      <c r="R2050" s="1872"/>
      <c r="S2050" s="1872"/>
      <c r="T2050" s="1872"/>
      <c r="U2050" s="1872"/>
      <c r="V2050" s="1872"/>
      <c r="W2050" s="1872"/>
      <c r="X2050" s="1872"/>
      <c r="Y2050" s="1872"/>
      <c r="Z2050" s="1872"/>
      <c r="AA2050" s="1606"/>
      <c r="AB2050" s="1606"/>
    </row>
    <row r="2051" ht="33.75" customHeight="1">
      <c r="A2051" s="1657"/>
      <c r="B2051" s="1657"/>
      <c r="C2051" s="1185" t="s">
        <v>301</v>
      </c>
      <c r="D2051" s="1657"/>
      <c r="E2051" s="1876"/>
      <c r="F2051" s="1876"/>
      <c r="G2051" s="1876"/>
      <c r="H2051" s="1600"/>
      <c r="I2051" s="1600"/>
      <c r="J2051" s="1600"/>
      <c r="K2051" s="1600"/>
      <c r="L2051" s="1602"/>
      <c r="M2051" s="1602"/>
      <c r="N2051" s="1603"/>
      <c r="O2051" s="1603"/>
      <c r="P2051" s="1604"/>
      <c r="Q2051" s="1872"/>
      <c r="R2051" s="1872"/>
      <c r="S2051" s="1872"/>
      <c r="T2051" s="1872"/>
      <c r="U2051" s="1872"/>
      <c r="V2051" s="1872"/>
      <c r="W2051" s="1872"/>
      <c r="X2051" s="1872"/>
      <c r="Y2051" s="1872"/>
      <c r="Z2051" s="1872"/>
      <c r="AA2051" s="1606"/>
      <c r="AB2051" s="1606"/>
    </row>
    <row r="2052" ht="33.75" customHeight="1">
      <c r="A2052" s="1657"/>
      <c r="B2052" s="1657"/>
      <c r="C2052" s="1185" t="s">
        <v>301</v>
      </c>
      <c r="D2052" s="1657"/>
      <c r="E2052" s="1876"/>
      <c r="F2052" s="1876"/>
      <c r="G2052" s="1876"/>
      <c r="H2052" s="1600"/>
      <c r="I2052" s="1600"/>
      <c r="J2052" s="1600"/>
      <c r="K2052" s="1600"/>
      <c r="L2052" s="1602"/>
      <c r="M2052" s="1602"/>
      <c r="N2052" s="1603"/>
      <c r="O2052" s="1603"/>
      <c r="P2052" s="1604"/>
      <c r="Q2052" s="1872"/>
      <c r="R2052" s="1872"/>
      <c r="S2052" s="1872"/>
      <c r="T2052" s="1872"/>
      <c r="U2052" s="1872"/>
      <c r="V2052" s="1872"/>
      <c r="W2052" s="1872"/>
      <c r="X2052" s="1872"/>
      <c r="Y2052" s="1872"/>
      <c r="Z2052" s="1872"/>
      <c r="AA2052" s="1606"/>
      <c r="AB2052" s="1606"/>
    </row>
    <row r="2053" ht="33.75" customHeight="1">
      <c r="A2053" s="1657"/>
      <c r="B2053" s="1657"/>
      <c r="C2053" s="1185" t="s">
        <v>301</v>
      </c>
      <c r="D2053" s="1657"/>
      <c r="E2053" s="1876"/>
      <c r="F2053" s="1876"/>
      <c r="G2053" s="1876"/>
      <c r="H2053" s="1600"/>
      <c r="I2053" s="1600"/>
      <c r="J2053" s="1600"/>
      <c r="K2053" s="1600"/>
      <c r="L2053" s="1602"/>
      <c r="M2053" s="1602"/>
      <c r="N2053" s="1603"/>
      <c r="O2053" s="1603"/>
      <c r="P2053" s="1604"/>
      <c r="Q2053" s="1872"/>
      <c r="R2053" s="1872"/>
      <c r="S2053" s="1872"/>
      <c r="T2053" s="1872"/>
      <c r="U2053" s="1872"/>
      <c r="V2053" s="1872"/>
      <c r="W2053" s="1872"/>
      <c r="X2053" s="1872"/>
      <c r="Y2053" s="1872"/>
      <c r="Z2053" s="1872"/>
      <c r="AA2053" s="1606"/>
      <c r="AB2053" s="1606"/>
    </row>
    <row r="2054" ht="33.75" customHeight="1">
      <c r="A2054" s="1657"/>
      <c r="B2054" s="1657"/>
      <c r="C2054" s="1185" t="s">
        <v>301</v>
      </c>
      <c r="D2054" s="1657"/>
      <c r="E2054" s="1876"/>
      <c r="F2054" s="1876"/>
      <c r="G2054" s="1876"/>
      <c r="H2054" s="1600"/>
      <c r="I2054" s="1600"/>
      <c r="J2054" s="1600"/>
      <c r="K2054" s="1600"/>
      <c r="L2054" s="1602"/>
      <c r="M2054" s="1602"/>
      <c r="N2054" s="1603"/>
      <c r="O2054" s="1603"/>
      <c r="P2054" s="1604"/>
      <c r="Q2054" s="1872"/>
      <c r="R2054" s="1872"/>
      <c r="S2054" s="1872"/>
      <c r="T2054" s="1872"/>
      <c r="U2054" s="1872"/>
      <c r="V2054" s="1872"/>
      <c r="W2054" s="1872"/>
      <c r="X2054" s="1872"/>
      <c r="Y2054" s="1872"/>
      <c r="Z2054" s="1872"/>
      <c r="AA2054" s="1606"/>
      <c r="AB2054" s="1606"/>
    </row>
    <row r="2055" ht="33.75" customHeight="1">
      <c r="A2055" s="1657"/>
      <c r="B2055" s="1657"/>
      <c r="C2055" s="1185" t="s">
        <v>301</v>
      </c>
      <c r="D2055" s="1657"/>
      <c r="E2055" s="1876"/>
      <c r="F2055" s="1876"/>
      <c r="G2055" s="1876"/>
      <c r="H2055" s="1600"/>
      <c r="I2055" s="1600"/>
      <c r="J2055" s="1600"/>
      <c r="K2055" s="1600"/>
      <c r="L2055" s="1602"/>
      <c r="M2055" s="1602"/>
      <c r="N2055" s="1603"/>
      <c r="O2055" s="1603"/>
      <c r="P2055" s="1604"/>
      <c r="Q2055" s="1872"/>
      <c r="R2055" s="1872"/>
      <c r="S2055" s="1872"/>
      <c r="T2055" s="1872"/>
      <c r="U2055" s="1872"/>
      <c r="V2055" s="1872"/>
      <c r="W2055" s="1872"/>
      <c r="X2055" s="1872"/>
      <c r="Y2055" s="1872"/>
      <c r="Z2055" s="1872"/>
      <c r="AA2055" s="1606"/>
      <c r="AB2055" s="1606"/>
    </row>
    <row r="2056" ht="33.75" customHeight="1">
      <c r="A2056" s="1657"/>
      <c r="B2056" s="1657"/>
      <c r="C2056" s="1185" t="s">
        <v>301</v>
      </c>
      <c r="D2056" s="1657"/>
      <c r="E2056" s="1876"/>
      <c r="F2056" s="1876"/>
      <c r="G2056" s="1876"/>
      <c r="H2056" s="1600"/>
      <c r="I2056" s="1600"/>
      <c r="J2056" s="1600"/>
      <c r="K2056" s="1600"/>
      <c r="L2056" s="1602"/>
      <c r="M2056" s="1602"/>
      <c r="N2056" s="1603"/>
      <c r="O2056" s="1603"/>
      <c r="P2056" s="1604"/>
      <c r="Q2056" s="1872"/>
      <c r="R2056" s="1872"/>
      <c r="S2056" s="1872"/>
      <c r="T2056" s="1872"/>
      <c r="U2056" s="1872"/>
      <c r="V2056" s="1872"/>
      <c r="W2056" s="1872"/>
      <c r="X2056" s="1872"/>
      <c r="Y2056" s="1872"/>
      <c r="Z2056" s="1872"/>
      <c r="AA2056" s="1606"/>
      <c r="AB2056" s="1606"/>
    </row>
    <row r="2057" ht="33.75" customHeight="1">
      <c r="A2057" s="1657"/>
      <c r="B2057" s="1657"/>
      <c r="C2057" s="1185" t="s">
        <v>301</v>
      </c>
      <c r="D2057" s="1657"/>
      <c r="E2057" s="1876"/>
      <c r="F2057" s="1876"/>
      <c r="G2057" s="1876"/>
      <c r="H2057" s="1600"/>
      <c r="I2057" s="1600"/>
      <c r="J2057" s="1600"/>
      <c r="K2057" s="1600"/>
      <c r="L2057" s="1602"/>
      <c r="M2057" s="1602"/>
      <c r="N2057" s="1603"/>
      <c r="O2057" s="1603"/>
      <c r="P2057" s="1604"/>
      <c r="Q2057" s="1872"/>
      <c r="R2057" s="1872"/>
      <c r="S2057" s="1872"/>
      <c r="T2057" s="1872"/>
      <c r="U2057" s="1872"/>
      <c r="V2057" s="1872"/>
      <c r="W2057" s="1872"/>
      <c r="X2057" s="1872"/>
      <c r="Y2057" s="1872"/>
      <c r="Z2057" s="1872"/>
      <c r="AA2057" s="1606"/>
      <c r="AB2057" s="1606"/>
    </row>
    <row r="2058" ht="33.75" customHeight="1">
      <c r="A2058" s="1657"/>
      <c r="B2058" s="1657"/>
      <c r="C2058" s="1185" t="s">
        <v>301</v>
      </c>
      <c r="D2058" s="1657"/>
      <c r="E2058" s="1876"/>
      <c r="F2058" s="1876"/>
      <c r="G2058" s="1876"/>
      <c r="H2058" s="1600"/>
      <c r="I2058" s="1600"/>
      <c r="J2058" s="1600"/>
      <c r="K2058" s="1600"/>
      <c r="L2058" s="1602"/>
      <c r="M2058" s="1602"/>
      <c r="N2058" s="1603"/>
      <c r="O2058" s="1603"/>
      <c r="P2058" s="1604"/>
      <c r="Q2058" s="1872"/>
      <c r="R2058" s="1872"/>
      <c r="S2058" s="1872"/>
      <c r="T2058" s="1872"/>
      <c r="U2058" s="1872"/>
      <c r="V2058" s="1872"/>
      <c r="W2058" s="1872"/>
      <c r="X2058" s="1872"/>
      <c r="Y2058" s="1872"/>
      <c r="Z2058" s="1872"/>
      <c r="AA2058" s="1606"/>
      <c r="AB2058" s="1606"/>
    </row>
    <row r="2059" ht="33.75" customHeight="1">
      <c r="A2059" s="1657"/>
      <c r="B2059" s="1657"/>
      <c r="C2059" s="1185" t="s">
        <v>301</v>
      </c>
      <c r="D2059" s="1657"/>
      <c r="E2059" s="1876"/>
      <c r="F2059" s="1876"/>
      <c r="G2059" s="1876"/>
      <c r="H2059" s="1600"/>
      <c r="I2059" s="1600"/>
      <c r="J2059" s="1600"/>
      <c r="K2059" s="1600"/>
      <c r="L2059" s="1602"/>
      <c r="M2059" s="1602"/>
      <c r="N2059" s="1603"/>
      <c r="O2059" s="1603"/>
      <c r="P2059" s="1604"/>
      <c r="Q2059" s="1872"/>
      <c r="R2059" s="1872"/>
      <c r="S2059" s="1872"/>
      <c r="T2059" s="1872"/>
      <c r="U2059" s="1872"/>
      <c r="V2059" s="1872"/>
      <c r="W2059" s="1872"/>
      <c r="X2059" s="1872"/>
      <c r="Y2059" s="1872"/>
      <c r="Z2059" s="1872"/>
      <c r="AA2059" s="1606"/>
      <c r="AB2059" s="1606"/>
    </row>
    <row r="2060" ht="33.75" customHeight="1">
      <c r="A2060" s="1657"/>
      <c r="B2060" s="1657"/>
      <c r="C2060" s="1185" t="s">
        <v>301</v>
      </c>
      <c r="D2060" s="1657"/>
      <c r="E2060" s="1876"/>
      <c r="F2060" s="1876"/>
      <c r="G2060" s="1876"/>
      <c r="H2060" s="1600"/>
      <c r="I2060" s="1600"/>
      <c r="J2060" s="1600"/>
      <c r="K2060" s="1600"/>
      <c r="L2060" s="1602"/>
      <c r="M2060" s="1602"/>
      <c r="N2060" s="1603"/>
      <c r="O2060" s="1603"/>
      <c r="P2060" s="1604"/>
      <c r="Q2060" s="1872"/>
      <c r="R2060" s="1872"/>
      <c r="S2060" s="1872"/>
      <c r="T2060" s="1872"/>
      <c r="U2060" s="1872"/>
      <c r="V2060" s="1872"/>
      <c r="W2060" s="1872"/>
      <c r="X2060" s="1872"/>
      <c r="Y2060" s="1872"/>
      <c r="Z2060" s="1872"/>
      <c r="AA2060" s="1606"/>
      <c r="AB2060" s="1606"/>
    </row>
    <row r="2061" ht="33.75" customHeight="1">
      <c r="A2061" s="1657"/>
      <c r="B2061" s="1657"/>
      <c r="C2061" s="1185" t="s">
        <v>301</v>
      </c>
      <c r="D2061" s="1657"/>
      <c r="E2061" s="1876"/>
      <c r="F2061" s="1876"/>
      <c r="G2061" s="1876"/>
      <c r="H2061" s="1600"/>
      <c r="I2061" s="1600"/>
      <c r="J2061" s="1600"/>
      <c r="K2061" s="1600"/>
      <c r="L2061" s="1602"/>
      <c r="M2061" s="1602"/>
      <c r="N2061" s="1603"/>
      <c r="O2061" s="1603"/>
      <c r="P2061" s="1604"/>
      <c r="Q2061" s="1872"/>
      <c r="R2061" s="1872"/>
      <c r="S2061" s="1872"/>
      <c r="T2061" s="1872"/>
      <c r="U2061" s="1872"/>
      <c r="V2061" s="1872"/>
      <c r="W2061" s="1872"/>
      <c r="X2061" s="1872"/>
      <c r="Y2061" s="1872"/>
      <c r="Z2061" s="1872"/>
      <c r="AA2061" s="1606"/>
      <c r="AB2061" s="1606"/>
    </row>
    <row r="2062" ht="33.75" customHeight="1">
      <c r="A2062" s="1657"/>
      <c r="B2062" s="1657"/>
      <c r="C2062" s="1185" t="s">
        <v>301</v>
      </c>
      <c r="D2062" s="1657"/>
      <c r="E2062" s="1876"/>
      <c r="F2062" s="1876"/>
      <c r="G2062" s="1876"/>
      <c r="H2062" s="1600"/>
      <c r="I2062" s="1600"/>
      <c r="J2062" s="1600"/>
      <c r="K2062" s="1600"/>
      <c r="L2062" s="1602"/>
      <c r="M2062" s="1602"/>
      <c r="N2062" s="1603"/>
      <c r="O2062" s="1603"/>
      <c r="P2062" s="1604"/>
      <c r="Q2062" s="1872"/>
      <c r="R2062" s="1872"/>
      <c r="S2062" s="1872"/>
      <c r="T2062" s="1872"/>
      <c r="U2062" s="1872"/>
      <c r="V2062" s="1872"/>
      <c r="W2062" s="1872"/>
      <c r="X2062" s="1872"/>
      <c r="Y2062" s="1872"/>
      <c r="Z2062" s="1872"/>
      <c r="AA2062" s="1606"/>
      <c r="AB2062" s="1606"/>
    </row>
    <row r="2063" ht="33.75" customHeight="1">
      <c r="A2063" s="1657"/>
      <c r="B2063" s="1657"/>
      <c r="C2063" s="1185" t="s">
        <v>301</v>
      </c>
      <c r="D2063" s="1657"/>
      <c r="E2063" s="1876"/>
      <c r="F2063" s="1876"/>
      <c r="G2063" s="1876"/>
      <c r="H2063" s="1600"/>
      <c r="I2063" s="1600"/>
      <c r="J2063" s="1600"/>
      <c r="K2063" s="1600"/>
      <c r="L2063" s="1602"/>
      <c r="M2063" s="1602"/>
      <c r="N2063" s="1603"/>
      <c r="O2063" s="1603"/>
      <c r="P2063" s="1604"/>
      <c r="Q2063" s="1872"/>
      <c r="R2063" s="1872"/>
      <c r="S2063" s="1872"/>
      <c r="T2063" s="1872"/>
      <c r="U2063" s="1872"/>
      <c r="V2063" s="1872"/>
      <c r="W2063" s="1872"/>
      <c r="X2063" s="1872"/>
      <c r="Y2063" s="1872"/>
      <c r="Z2063" s="1872"/>
      <c r="AA2063" s="1606"/>
      <c r="AB2063" s="1606"/>
    </row>
    <row r="2064" ht="33.75" customHeight="1">
      <c r="A2064" s="1657"/>
      <c r="B2064" s="1657"/>
      <c r="C2064" s="1185" t="s">
        <v>301</v>
      </c>
      <c r="D2064" s="1657"/>
      <c r="E2064" s="1876"/>
      <c r="F2064" s="1876"/>
      <c r="G2064" s="1876"/>
      <c r="H2064" s="1600"/>
      <c r="I2064" s="1600"/>
      <c r="J2064" s="1600"/>
      <c r="K2064" s="1600"/>
      <c r="L2064" s="1602"/>
      <c r="M2064" s="1602"/>
      <c r="N2064" s="1603"/>
      <c r="O2064" s="1603"/>
      <c r="P2064" s="1604"/>
      <c r="Q2064" s="1872"/>
      <c r="R2064" s="1872"/>
      <c r="S2064" s="1872"/>
      <c r="T2064" s="1872"/>
      <c r="U2064" s="1872"/>
      <c r="V2064" s="1872"/>
      <c r="W2064" s="1872"/>
      <c r="X2064" s="1872"/>
      <c r="Y2064" s="1872"/>
      <c r="Z2064" s="1872"/>
      <c r="AA2064" s="1606"/>
      <c r="AB2064" s="1606"/>
    </row>
    <row r="2065" ht="33.75" customHeight="1">
      <c r="A2065" s="1657"/>
      <c r="B2065" s="1657"/>
      <c r="C2065" s="1185" t="s">
        <v>301</v>
      </c>
      <c r="D2065" s="1657"/>
      <c r="E2065" s="1876"/>
      <c r="F2065" s="1876"/>
      <c r="G2065" s="1876"/>
      <c r="H2065" s="1600"/>
      <c r="I2065" s="1600"/>
      <c r="J2065" s="1600"/>
      <c r="K2065" s="1600"/>
      <c r="L2065" s="1602"/>
      <c r="M2065" s="1602"/>
      <c r="N2065" s="1603"/>
      <c r="O2065" s="1603"/>
      <c r="P2065" s="1604"/>
      <c r="Q2065" s="1872"/>
      <c r="R2065" s="1872"/>
      <c r="S2065" s="1872"/>
      <c r="T2065" s="1872"/>
      <c r="U2065" s="1872"/>
      <c r="V2065" s="1872"/>
      <c r="W2065" s="1872"/>
      <c r="X2065" s="1872"/>
      <c r="Y2065" s="1872"/>
      <c r="Z2065" s="1872"/>
      <c r="AA2065" s="1606"/>
      <c r="AB2065" s="1606"/>
    </row>
    <row r="2066" ht="33.75" customHeight="1">
      <c r="A2066" s="1657"/>
      <c r="B2066" s="1657"/>
      <c r="C2066" s="1185" t="s">
        <v>301</v>
      </c>
      <c r="D2066" s="1657"/>
      <c r="E2066" s="1876"/>
      <c r="F2066" s="1876"/>
      <c r="G2066" s="1876"/>
      <c r="H2066" s="1600"/>
      <c r="I2066" s="1600"/>
      <c r="J2066" s="1600"/>
      <c r="K2066" s="1600"/>
      <c r="L2066" s="1602"/>
      <c r="M2066" s="1602"/>
      <c r="N2066" s="1603"/>
      <c r="O2066" s="1603"/>
      <c r="P2066" s="1604"/>
      <c r="Q2066" s="1872"/>
      <c r="R2066" s="1872"/>
      <c r="S2066" s="1872"/>
      <c r="T2066" s="1872"/>
      <c r="U2066" s="1872"/>
      <c r="V2066" s="1872"/>
      <c r="W2066" s="1872"/>
      <c r="X2066" s="1872"/>
      <c r="Y2066" s="1872"/>
      <c r="Z2066" s="1872"/>
      <c r="AA2066" s="1606"/>
      <c r="AB2066" s="1606"/>
    </row>
    <row r="2067" ht="33.75" customHeight="1">
      <c r="A2067" s="1657"/>
      <c r="B2067" s="1657"/>
      <c r="C2067" s="1185" t="s">
        <v>301</v>
      </c>
      <c r="D2067" s="1657"/>
      <c r="E2067" s="1876"/>
      <c r="F2067" s="1876"/>
      <c r="G2067" s="1876"/>
      <c r="H2067" s="1600"/>
      <c r="I2067" s="1600"/>
      <c r="J2067" s="1600"/>
      <c r="K2067" s="1600"/>
      <c r="L2067" s="1602"/>
      <c r="M2067" s="1602"/>
      <c r="N2067" s="1603"/>
      <c r="O2067" s="1603"/>
      <c r="P2067" s="1604"/>
      <c r="Q2067" s="1872"/>
      <c r="R2067" s="1872"/>
      <c r="S2067" s="1872"/>
      <c r="T2067" s="1872"/>
      <c r="U2067" s="1872"/>
      <c r="V2067" s="1872"/>
      <c r="W2067" s="1872"/>
      <c r="X2067" s="1872"/>
      <c r="Y2067" s="1872"/>
      <c r="Z2067" s="1872"/>
      <c r="AA2067" s="1606"/>
      <c r="AB2067" s="1606"/>
    </row>
    <row r="2068" ht="33.75" customHeight="1">
      <c r="A2068" s="1657"/>
      <c r="B2068" s="1657"/>
      <c r="C2068" s="1185" t="s">
        <v>301</v>
      </c>
      <c r="D2068" s="1657"/>
      <c r="E2068" s="1600"/>
      <c r="F2068" s="1600"/>
      <c r="G2068" s="1600"/>
      <c r="H2068" s="1600"/>
      <c r="I2068" s="1600"/>
      <c r="J2068" s="1600"/>
      <c r="K2068" s="1600"/>
      <c r="L2068" s="1602"/>
      <c r="M2068" s="1602"/>
      <c r="N2068" s="1603"/>
      <c r="O2068" s="1603"/>
      <c r="P2068" s="1604"/>
      <c r="Q2068" s="1872"/>
      <c r="R2068" s="1872"/>
      <c r="S2068" s="1872"/>
      <c r="T2068" s="1872"/>
      <c r="U2068" s="1872"/>
      <c r="V2068" s="1872"/>
      <c r="W2068" s="1872"/>
      <c r="X2068" s="1872"/>
      <c r="Y2068" s="1872"/>
      <c r="Z2068" s="1872"/>
      <c r="AA2068" s="1606"/>
      <c r="AB2068" s="1606"/>
    </row>
    <row r="2069" ht="33.75" customHeight="1">
      <c r="A2069" s="1657"/>
      <c r="B2069" s="1657"/>
      <c r="C2069" s="1185" t="s">
        <v>301</v>
      </c>
      <c r="D2069" s="1657"/>
      <c r="E2069" s="1600"/>
      <c r="F2069" s="1600"/>
      <c r="G2069" s="1600"/>
      <c r="H2069" s="1600"/>
      <c r="I2069" s="1600"/>
      <c r="J2069" s="1600"/>
      <c r="K2069" s="1600"/>
      <c r="L2069" s="1602"/>
      <c r="M2069" s="1602"/>
      <c r="N2069" s="1603"/>
      <c r="O2069" s="1603"/>
      <c r="P2069" s="1604"/>
      <c r="Q2069" s="1872"/>
      <c r="R2069" s="1872"/>
      <c r="S2069" s="1872"/>
      <c r="T2069" s="1872"/>
      <c r="U2069" s="1872"/>
      <c r="V2069" s="1872"/>
      <c r="W2069" s="1872"/>
      <c r="X2069" s="1872"/>
      <c r="Y2069" s="1872"/>
      <c r="Z2069" s="1872"/>
      <c r="AA2069" s="1606"/>
      <c r="AB2069" s="1606"/>
    </row>
    <row r="2070" ht="33.75" customHeight="1">
      <c r="A2070" s="1657"/>
      <c r="B2070" s="1657"/>
      <c r="C2070" s="1185" t="s">
        <v>301</v>
      </c>
      <c r="D2070" s="1657"/>
      <c r="E2070" s="1600"/>
      <c r="F2070" s="1600"/>
      <c r="G2070" s="1600"/>
      <c r="H2070" s="1600"/>
      <c r="I2070" s="1600"/>
      <c r="J2070" s="1600"/>
      <c r="K2070" s="1600"/>
      <c r="L2070" s="1602"/>
      <c r="M2070" s="1602"/>
      <c r="N2070" s="1603"/>
      <c r="O2070" s="1603"/>
      <c r="P2070" s="1604"/>
      <c r="Q2070" s="1872"/>
      <c r="R2070" s="1872"/>
      <c r="S2070" s="1872"/>
      <c r="T2070" s="1872"/>
      <c r="U2070" s="1872"/>
      <c r="V2070" s="1872"/>
      <c r="W2070" s="1872"/>
      <c r="X2070" s="1872"/>
      <c r="Y2070" s="1872"/>
      <c r="Z2070" s="1872"/>
      <c r="AA2070" s="1606"/>
      <c r="AB2070" s="1606"/>
    </row>
    <row r="2071" ht="33.75" customHeight="1">
      <c r="A2071" s="1657"/>
      <c r="B2071" s="1657"/>
      <c r="C2071" s="1185" t="s">
        <v>301</v>
      </c>
      <c r="D2071" s="1657"/>
      <c r="E2071" s="1600"/>
      <c r="F2071" s="1600"/>
      <c r="G2071" s="1600"/>
      <c r="H2071" s="1600"/>
      <c r="I2071" s="1600"/>
      <c r="J2071" s="1600"/>
      <c r="K2071" s="1600"/>
      <c r="L2071" s="1602"/>
      <c r="M2071" s="1602"/>
      <c r="N2071" s="1603"/>
      <c r="O2071" s="1603"/>
      <c r="P2071" s="1604"/>
      <c r="Q2071" s="1872"/>
      <c r="R2071" s="1872"/>
      <c r="S2071" s="1872"/>
      <c r="T2071" s="1872"/>
      <c r="U2071" s="1872"/>
      <c r="V2071" s="1872"/>
      <c r="W2071" s="1872"/>
      <c r="X2071" s="1872"/>
      <c r="Y2071" s="1872"/>
      <c r="Z2071" s="1872"/>
      <c r="AA2071" s="1606"/>
      <c r="AB2071" s="1606"/>
    </row>
    <row r="2072" ht="33.75" customHeight="1">
      <c r="A2072" s="1657"/>
      <c r="B2072" s="1657"/>
      <c r="C2072" s="1185" t="s">
        <v>301</v>
      </c>
      <c r="D2072" s="1657"/>
      <c r="E2072" s="1600"/>
      <c r="F2072" s="1600"/>
      <c r="G2072" s="1600"/>
      <c r="H2072" s="1600"/>
      <c r="I2072" s="1600"/>
      <c r="J2072" s="1600"/>
      <c r="K2072" s="1600"/>
      <c r="L2072" s="1602"/>
      <c r="M2072" s="1602"/>
      <c r="N2072" s="1603"/>
      <c r="O2072" s="1603"/>
      <c r="P2072" s="1604"/>
      <c r="Q2072" s="1872"/>
      <c r="R2072" s="1872"/>
      <c r="S2072" s="1872"/>
      <c r="T2072" s="1872"/>
      <c r="U2072" s="1872"/>
      <c r="V2072" s="1872"/>
      <c r="W2072" s="1872"/>
      <c r="X2072" s="1872"/>
      <c r="Y2072" s="1872"/>
      <c r="Z2072" s="1872"/>
      <c r="AA2072" s="1606"/>
      <c r="AB2072" s="1606"/>
    </row>
    <row r="2073" ht="33.75" customHeight="1">
      <c r="A2073" s="1657"/>
      <c r="B2073" s="1657"/>
      <c r="C2073" s="1185" t="s">
        <v>301</v>
      </c>
      <c r="D2073" s="1657"/>
      <c r="E2073" s="1600"/>
      <c r="F2073" s="1600"/>
      <c r="G2073" s="1600"/>
      <c r="H2073" s="1600"/>
      <c r="I2073" s="1600"/>
      <c r="J2073" s="1600"/>
      <c r="K2073" s="1600"/>
      <c r="L2073" s="1602"/>
      <c r="M2073" s="1602"/>
      <c r="N2073" s="1603"/>
      <c r="O2073" s="1603"/>
      <c r="P2073" s="1604"/>
      <c r="Q2073" s="1872"/>
      <c r="R2073" s="1872"/>
      <c r="S2073" s="1872"/>
      <c r="T2073" s="1872"/>
      <c r="U2073" s="1872"/>
      <c r="V2073" s="1872"/>
      <c r="W2073" s="1872"/>
      <c r="X2073" s="1872"/>
      <c r="Y2073" s="1872"/>
      <c r="Z2073" s="1872"/>
      <c r="AA2073" s="1606"/>
      <c r="AB2073" s="1606"/>
    </row>
    <row r="2074" ht="33.75" customHeight="1">
      <c r="A2074" s="1657"/>
      <c r="B2074" s="1657"/>
      <c r="C2074" s="1185" t="s">
        <v>301</v>
      </c>
      <c r="D2074" s="1657"/>
      <c r="E2074" s="1600"/>
      <c r="F2074" s="1600"/>
      <c r="G2074" s="1600"/>
      <c r="H2074" s="1600"/>
      <c r="I2074" s="1600"/>
      <c r="J2074" s="1600"/>
      <c r="K2074" s="1600"/>
      <c r="L2074" s="1602"/>
      <c r="M2074" s="1602"/>
      <c r="N2074" s="1603"/>
      <c r="O2074" s="1603"/>
      <c r="P2074" s="1604"/>
      <c r="Q2074" s="1872"/>
      <c r="R2074" s="1872"/>
      <c r="S2074" s="1872"/>
      <c r="T2074" s="1872"/>
      <c r="U2074" s="1872"/>
      <c r="V2074" s="1872"/>
      <c r="W2074" s="1872"/>
      <c r="X2074" s="1872"/>
      <c r="Y2074" s="1872"/>
      <c r="Z2074" s="1872"/>
      <c r="AA2074" s="1606"/>
      <c r="AB2074" s="1606"/>
    </row>
    <row r="2075" ht="33.75" customHeight="1">
      <c r="A2075" s="1657"/>
      <c r="B2075" s="1657"/>
      <c r="C2075" s="1185" t="s">
        <v>301</v>
      </c>
      <c r="D2075" s="1657"/>
      <c r="E2075" s="1600"/>
      <c r="F2075" s="1600"/>
      <c r="G2075" s="1600"/>
      <c r="H2075" s="1600"/>
      <c r="I2075" s="1600"/>
      <c r="J2075" s="1600"/>
      <c r="K2075" s="1600"/>
      <c r="L2075" s="1602"/>
      <c r="M2075" s="1602"/>
      <c r="N2075" s="1603"/>
      <c r="O2075" s="1603"/>
      <c r="P2075" s="1604"/>
      <c r="Q2075" s="1872"/>
      <c r="R2075" s="1872"/>
      <c r="S2075" s="1872"/>
      <c r="T2075" s="1872"/>
      <c r="U2075" s="1872"/>
      <c r="V2075" s="1872"/>
      <c r="W2075" s="1872"/>
      <c r="X2075" s="1872"/>
      <c r="Y2075" s="1872"/>
      <c r="Z2075" s="1872"/>
      <c r="AA2075" s="1606"/>
      <c r="AB2075" s="1606"/>
    </row>
    <row r="2076" ht="33.75" customHeight="1">
      <c r="A2076" s="1657"/>
      <c r="B2076" s="1657"/>
      <c r="C2076" s="1185" t="s">
        <v>301</v>
      </c>
      <c r="D2076" s="1657"/>
      <c r="E2076" s="1600"/>
      <c r="F2076" s="1600"/>
      <c r="G2076" s="1600"/>
      <c r="H2076" s="1600"/>
      <c r="I2076" s="1600"/>
      <c r="J2076" s="1600"/>
      <c r="K2076" s="1600"/>
      <c r="L2076" s="1602"/>
      <c r="M2076" s="1602"/>
      <c r="N2076" s="1603"/>
      <c r="O2076" s="1603"/>
      <c r="P2076" s="1604"/>
      <c r="Q2076" s="1872"/>
      <c r="R2076" s="1872"/>
      <c r="S2076" s="1872"/>
      <c r="T2076" s="1872"/>
      <c r="U2076" s="1872"/>
      <c r="V2076" s="1872"/>
      <c r="W2076" s="1872"/>
      <c r="X2076" s="1872"/>
      <c r="Y2076" s="1872"/>
      <c r="Z2076" s="1872"/>
      <c r="AA2076" s="1606"/>
      <c r="AB2076" s="1606"/>
    </row>
    <row r="2077" ht="33.75" customHeight="1">
      <c r="A2077" s="1657"/>
      <c r="B2077" s="1657"/>
      <c r="C2077" s="1185" t="s">
        <v>301</v>
      </c>
      <c r="D2077" s="1657"/>
      <c r="E2077" s="1600"/>
      <c r="F2077" s="1600"/>
      <c r="G2077" s="1600"/>
      <c r="H2077" s="1600"/>
      <c r="I2077" s="1600"/>
      <c r="J2077" s="1600"/>
      <c r="K2077" s="1600"/>
      <c r="L2077" s="1602"/>
      <c r="M2077" s="1602"/>
      <c r="N2077" s="1603"/>
      <c r="O2077" s="1603"/>
      <c r="P2077" s="1604"/>
      <c r="Q2077" s="1872"/>
      <c r="R2077" s="1872"/>
      <c r="S2077" s="1872"/>
      <c r="T2077" s="1872"/>
      <c r="U2077" s="1872"/>
      <c r="V2077" s="1872"/>
      <c r="W2077" s="1872"/>
      <c r="X2077" s="1872"/>
      <c r="Y2077" s="1872"/>
      <c r="Z2077" s="1872"/>
      <c r="AA2077" s="1606"/>
      <c r="AB2077" s="1606"/>
    </row>
    <row r="2078" ht="33.75" customHeight="1">
      <c r="A2078" s="1657"/>
      <c r="B2078" s="1657"/>
      <c r="C2078" s="1185" t="s">
        <v>301</v>
      </c>
      <c r="D2078" s="1657"/>
      <c r="E2078" s="1600"/>
      <c r="F2078" s="1600"/>
      <c r="G2078" s="1600"/>
      <c r="H2078" s="1600"/>
      <c r="I2078" s="1600"/>
      <c r="J2078" s="1600"/>
      <c r="K2078" s="1600"/>
      <c r="L2078" s="1602"/>
      <c r="M2078" s="1602"/>
      <c r="N2078" s="1603"/>
      <c r="O2078" s="1603"/>
      <c r="P2078" s="1604"/>
      <c r="Q2078" s="1872"/>
      <c r="R2078" s="1872"/>
      <c r="S2078" s="1872"/>
      <c r="T2078" s="1872"/>
      <c r="U2078" s="1872"/>
      <c r="V2078" s="1872"/>
      <c r="W2078" s="1872"/>
      <c r="X2078" s="1872"/>
      <c r="Y2078" s="1872"/>
      <c r="Z2078" s="1872"/>
      <c r="AA2078" s="1606"/>
      <c r="AB2078" s="1606"/>
    </row>
    <row r="2079" ht="33.75" customHeight="1">
      <c r="A2079" s="1657"/>
      <c r="B2079" s="1657"/>
      <c r="C2079" s="1185" t="s">
        <v>301</v>
      </c>
      <c r="D2079" s="1657"/>
      <c r="E2079" s="1600"/>
      <c r="F2079" s="1600"/>
      <c r="G2079" s="1600"/>
      <c r="H2079" s="1600"/>
      <c r="I2079" s="1600"/>
      <c r="J2079" s="1600"/>
      <c r="K2079" s="1600"/>
      <c r="L2079" s="1602"/>
      <c r="M2079" s="1602"/>
      <c r="N2079" s="1603"/>
      <c r="O2079" s="1603"/>
      <c r="P2079" s="1604"/>
      <c r="Q2079" s="1872"/>
      <c r="R2079" s="1872"/>
      <c r="S2079" s="1872"/>
      <c r="T2079" s="1872"/>
      <c r="U2079" s="1872"/>
      <c r="V2079" s="1872"/>
      <c r="W2079" s="1872"/>
      <c r="X2079" s="1872"/>
      <c r="Y2079" s="1872"/>
      <c r="Z2079" s="1872"/>
      <c r="AA2079" s="1606"/>
      <c r="AB2079" s="1606"/>
    </row>
    <row r="2080" ht="33.75" customHeight="1">
      <c r="A2080" s="1657"/>
      <c r="B2080" s="1657"/>
      <c r="C2080" s="1185" t="s">
        <v>301</v>
      </c>
      <c r="D2080" s="1657"/>
      <c r="E2080" s="1600"/>
      <c r="F2080" s="1600"/>
      <c r="G2080" s="1600"/>
      <c r="H2080" s="1600"/>
      <c r="I2080" s="1600"/>
      <c r="J2080" s="1600"/>
      <c r="K2080" s="1600"/>
      <c r="L2080" s="1602"/>
      <c r="M2080" s="1602"/>
      <c r="N2080" s="1603"/>
      <c r="O2080" s="1603"/>
      <c r="P2080" s="1604"/>
      <c r="Q2080" s="1872"/>
      <c r="R2080" s="1872"/>
      <c r="S2080" s="1872"/>
      <c r="T2080" s="1872"/>
      <c r="U2080" s="1872"/>
      <c r="V2080" s="1872"/>
      <c r="W2080" s="1872"/>
      <c r="X2080" s="1872"/>
      <c r="Y2080" s="1872"/>
      <c r="Z2080" s="1872"/>
      <c r="AA2080" s="1606"/>
      <c r="AB2080" s="1606"/>
    </row>
    <row r="2081" ht="33.75" customHeight="1">
      <c r="A2081" s="1657"/>
      <c r="B2081" s="1657"/>
      <c r="C2081" s="1185" t="s">
        <v>301</v>
      </c>
      <c r="D2081" s="1657"/>
      <c r="E2081" s="1600"/>
      <c r="F2081" s="1600"/>
      <c r="G2081" s="1600"/>
      <c r="H2081" s="1600"/>
      <c r="I2081" s="1600"/>
      <c r="J2081" s="1600"/>
      <c r="K2081" s="1600"/>
      <c r="L2081" s="1602"/>
      <c r="M2081" s="1602"/>
      <c r="N2081" s="1603"/>
      <c r="O2081" s="1603"/>
      <c r="P2081" s="1604"/>
      <c r="Q2081" s="1872"/>
      <c r="R2081" s="1872"/>
      <c r="S2081" s="1872"/>
      <c r="T2081" s="1872"/>
      <c r="U2081" s="1872"/>
      <c r="V2081" s="1872"/>
      <c r="W2081" s="1872"/>
      <c r="X2081" s="1872"/>
      <c r="Y2081" s="1872"/>
      <c r="Z2081" s="1872"/>
      <c r="AA2081" s="1606"/>
      <c r="AB2081" s="1606"/>
    </row>
    <row r="2082" ht="33.75" customHeight="1">
      <c r="A2082" s="1657"/>
      <c r="B2082" s="1657"/>
      <c r="C2082" s="1185" t="s">
        <v>301</v>
      </c>
      <c r="D2082" s="1657"/>
      <c r="E2082" s="1600"/>
      <c r="F2082" s="1600"/>
      <c r="G2082" s="1600"/>
      <c r="H2082" s="1600"/>
      <c r="I2082" s="1600"/>
      <c r="J2082" s="1600"/>
      <c r="K2082" s="1600"/>
      <c r="L2082" s="1602"/>
      <c r="M2082" s="1602"/>
      <c r="N2082" s="1603"/>
      <c r="O2082" s="1603"/>
      <c r="P2082" s="1604"/>
      <c r="Q2082" s="1872"/>
      <c r="R2082" s="1872"/>
      <c r="S2082" s="1872"/>
      <c r="T2082" s="1872"/>
      <c r="U2082" s="1872"/>
      <c r="V2082" s="1872"/>
      <c r="W2082" s="1872"/>
      <c r="X2082" s="1872"/>
      <c r="Y2082" s="1872"/>
      <c r="Z2082" s="1872"/>
      <c r="AA2082" s="1606"/>
      <c r="AB2082" s="1606"/>
    </row>
    <row r="2083" ht="33.75" customHeight="1">
      <c r="A2083" s="1657"/>
      <c r="B2083" s="1657"/>
      <c r="C2083" s="1185" t="s">
        <v>301</v>
      </c>
      <c r="D2083" s="1657"/>
      <c r="E2083" s="1600"/>
      <c r="F2083" s="1600"/>
      <c r="G2083" s="1600"/>
      <c r="H2083" s="1600"/>
      <c r="I2083" s="1600"/>
      <c r="J2083" s="1600"/>
      <c r="K2083" s="1600"/>
      <c r="L2083" s="1602"/>
      <c r="M2083" s="1602"/>
      <c r="N2083" s="1603"/>
      <c r="O2083" s="1603"/>
      <c r="P2083" s="1604"/>
      <c r="Q2083" s="1872"/>
      <c r="R2083" s="1872"/>
      <c r="S2083" s="1872"/>
      <c r="T2083" s="1872"/>
      <c r="U2083" s="1872"/>
      <c r="V2083" s="1872"/>
      <c r="W2083" s="1872"/>
      <c r="X2083" s="1872"/>
      <c r="Y2083" s="1872"/>
      <c r="Z2083" s="1872"/>
      <c r="AA2083" s="1606"/>
      <c r="AB2083" s="1606"/>
    </row>
    <row r="2084" ht="33.75" customHeight="1">
      <c r="A2084" s="1657"/>
      <c r="B2084" s="1657"/>
      <c r="C2084" s="1185" t="s">
        <v>301</v>
      </c>
      <c r="D2084" s="1657"/>
      <c r="E2084" s="1600"/>
      <c r="F2084" s="1600"/>
      <c r="G2084" s="1600"/>
      <c r="H2084" s="1600"/>
      <c r="I2084" s="1600"/>
      <c r="J2084" s="1600"/>
      <c r="K2084" s="1600"/>
      <c r="L2084" s="1602"/>
      <c r="M2084" s="1602"/>
      <c r="N2084" s="1603"/>
      <c r="O2084" s="1603"/>
      <c r="P2084" s="1604"/>
      <c r="Q2084" s="1872"/>
      <c r="R2084" s="1872"/>
      <c r="S2084" s="1872"/>
      <c r="T2084" s="1872"/>
      <c r="U2084" s="1872"/>
      <c r="V2084" s="1872"/>
      <c r="W2084" s="1872"/>
      <c r="X2084" s="1872"/>
      <c r="Y2084" s="1872"/>
      <c r="Z2084" s="1872"/>
      <c r="AA2084" s="1606"/>
      <c r="AB2084" s="1606"/>
    </row>
    <row r="2085" ht="33.75" customHeight="1">
      <c r="A2085" s="1657"/>
      <c r="B2085" s="1657"/>
      <c r="C2085" s="1185" t="s">
        <v>301</v>
      </c>
      <c r="D2085" s="1657"/>
      <c r="E2085" s="1600"/>
      <c r="F2085" s="1600"/>
      <c r="G2085" s="1600"/>
      <c r="H2085" s="1600"/>
      <c r="I2085" s="1600"/>
      <c r="J2085" s="1600"/>
      <c r="K2085" s="1600"/>
      <c r="L2085" s="1602"/>
      <c r="M2085" s="1602"/>
      <c r="N2085" s="1603"/>
      <c r="O2085" s="1603"/>
      <c r="P2085" s="1604"/>
      <c r="Q2085" s="1872"/>
      <c r="R2085" s="1872"/>
      <c r="S2085" s="1872"/>
      <c r="T2085" s="1872"/>
      <c r="U2085" s="1872"/>
      <c r="V2085" s="1872"/>
      <c r="W2085" s="1872"/>
      <c r="X2085" s="1872"/>
      <c r="Y2085" s="1872"/>
      <c r="Z2085" s="1872"/>
      <c r="AA2085" s="1606"/>
      <c r="AB2085" s="1606"/>
    </row>
    <row r="2086" ht="33.75" customHeight="1">
      <c r="A2086" s="1657"/>
      <c r="B2086" s="1657"/>
      <c r="C2086" s="1185" t="s">
        <v>301</v>
      </c>
      <c r="D2086" s="1657"/>
      <c r="E2086" s="1600"/>
      <c r="F2086" s="1600"/>
      <c r="G2086" s="1600"/>
      <c r="H2086" s="1600"/>
      <c r="I2086" s="1600"/>
      <c r="J2086" s="1600"/>
      <c r="K2086" s="1600"/>
      <c r="L2086" s="1602"/>
      <c r="M2086" s="1602"/>
      <c r="N2086" s="1603"/>
      <c r="O2086" s="1603"/>
      <c r="P2086" s="1604"/>
      <c r="Q2086" s="1872"/>
      <c r="R2086" s="1872"/>
      <c r="S2086" s="1872"/>
      <c r="T2086" s="1872"/>
      <c r="U2086" s="1872"/>
      <c r="V2086" s="1872"/>
      <c r="W2086" s="1872"/>
      <c r="X2086" s="1872"/>
      <c r="Y2086" s="1872"/>
      <c r="Z2086" s="1872"/>
      <c r="AA2086" s="1606"/>
      <c r="AB2086" s="1606"/>
    </row>
    <row r="2087" ht="33.75" customHeight="1">
      <c r="A2087" s="1657"/>
      <c r="B2087" s="1657"/>
      <c r="C2087" s="1185" t="s">
        <v>301</v>
      </c>
      <c r="D2087" s="1657"/>
      <c r="E2087" s="1600"/>
      <c r="F2087" s="1600"/>
      <c r="G2087" s="1600"/>
      <c r="H2087" s="1600"/>
      <c r="I2087" s="1600"/>
      <c r="J2087" s="1600"/>
      <c r="K2087" s="1600"/>
      <c r="L2087" s="1602"/>
      <c r="M2087" s="1602"/>
      <c r="N2087" s="1603"/>
      <c r="O2087" s="1603"/>
      <c r="P2087" s="1604"/>
      <c r="Q2087" s="1872"/>
      <c r="R2087" s="1872"/>
      <c r="S2087" s="1872"/>
      <c r="T2087" s="1872"/>
      <c r="U2087" s="1872"/>
      <c r="V2087" s="1872"/>
      <c r="W2087" s="1872"/>
      <c r="X2087" s="1872"/>
      <c r="Y2087" s="1872"/>
      <c r="Z2087" s="1872"/>
      <c r="AA2087" s="1606"/>
      <c r="AB2087" s="1606"/>
    </row>
    <row r="2088" ht="33.75" customHeight="1">
      <c r="A2088" s="1657"/>
      <c r="B2088" s="1657"/>
      <c r="C2088" s="1185" t="s">
        <v>301</v>
      </c>
      <c r="D2088" s="1657"/>
      <c r="E2088" s="1600"/>
      <c r="F2088" s="1600"/>
      <c r="G2088" s="1600"/>
      <c r="H2088" s="1600"/>
      <c r="I2088" s="1600"/>
      <c r="J2088" s="1600"/>
      <c r="K2088" s="1600"/>
      <c r="L2088" s="1602"/>
      <c r="M2088" s="1602"/>
      <c r="N2088" s="1603"/>
      <c r="O2088" s="1603"/>
      <c r="P2088" s="1604"/>
      <c r="Q2088" s="1872"/>
      <c r="R2088" s="1872"/>
      <c r="S2088" s="1872"/>
      <c r="T2088" s="1872"/>
      <c r="U2088" s="1872"/>
      <c r="V2088" s="1872"/>
      <c r="W2088" s="1872"/>
      <c r="X2088" s="1872"/>
      <c r="Y2088" s="1872"/>
      <c r="Z2088" s="1872"/>
      <c r="AA2088" s="1606"/>
      <c r="AB2088" s="1606"/>
    </row>
    <row r="2089" ht="33.75" customHeight="1">
      <c r="A2089" s="1657"/>
      <c r="B2089" s="1657"/>
      <c r="C2089" s="1185" t="s">
        <v>301</v>
      </c>
      <c r="D2089" s="1657"/>
      <c r="E2089" s="1600"/>
      <c r="F2089" s="1600"/>
      <c r="G2089" s="1600"/>
      <c r="H2089" s="1600"/>
      <c r="I2089" s="1600"/>
      <c r="J2089" s="1600"/>
      <c r="K2089" s="1600"/>
      <c r="L2089" s="1602"/>
      <c r="M2089" s="1602"/>
      <c r="N2089" s="1603"/>
      <c r="O2089" s="1603"/>
      <c r="P2089" s="1604"/>
      <c r="Q2089" s="1872"/>
      <c r="R2089" s="1872"/>
      <c r="S2089" s="1872"/>
      <c r="T2089" s="1872"/>
      <c r="U2089" s="1872"/>
      <c r="V2089" s="1872"/>
      <c r="W2089" s="1872"/>
      <c r="X2089" s="1872"/>
      <c r="Y2089" s="1872"/>
      <c r="Z2089" s="1872"/>
      <c r="AA2089" s="1606"/>
      <c r="AB2089" s="1606"/>
    </row>
    <row r="2090" ht="33.75" customHeight="1">
      <c r="A2090" s="1657"/>
      <c r="B2090" s="1657"/>
      <c r="C2090" s="1185" t="s">
        <v>301</v>
      </c>
      <c r="D2090" s="1657"/>
      <c r="E2090" s="1600"/>
      <c r="F2090" s="1600"/>
      <c r="G2090" s="1600"/>
      <c r="H2090" s="1600"/>
      <c r="I2090" s="1600"/>
      <c r="J2090" s="1600"/>
      <c r="K2090" s="1600"/>
      <c r="L2090" s="1602"/>
      <c r="M2090" s="1602"/>
      <c r="N2090" s="1603"/>
      <c r="O2090" s="1603"/>
      <c r="P2090" s="1604"/>
      <c r="Q2090" s="1872"/>
      <c r="R2090" s="1872"/>
      <c r="S2090" s="1872"/>
      <c r="T2090" s="1872"/>
      <c r="U2090" s="1872"/>
      <c r="V2090" s="1872"/>
      <c r="W2090" s="1872"/>
      <c r="X2090" s="1872"/>
      <c r="Y2090" s="1872"/>
      <c r="Z2090" s="1872"/>
      <c r="AA2090" s="1606"/>
      <c r="AB2090" s="1606"/>
    </row>
    <row r="2091" ht="33.75" customHeight="1">
      <c r="A2091" s="1657"/>
      <c r="B2091" s="1657"/>
      <c r="C2091" s="1185" t="s">
        <v>301</v>
      </c>
      <c r="D2091" s="1657"/>
      <c r="E2091" s="1600"/>
      <c r="F2091" s="1600"/>
      <c r="G2091" s="1600"/>
      <c r="H2091" s="1600"/>
      <c r="I2091" s="1600"/>
      <c r="J2091" s="1600"/>
      <c r="K2091" s="1600"/>
      <c r="L2091" s="1602"/>
      <c r="M2091" s="1602"/>
      <c r="N2091" s="1603"/>
      <c r="O2091" s="1603"/>
      <c r="P2091" s="1604"/>
      <c r="Q2091" s="1872"/>
      <c r="R2091" s="1872"/>
      <c r="S2091" s="1872"/>
      <c r="T2091" s="1872"/>
      <c r="U2091" s="1872"/>
      <c r="V2091" s="1872"/>
      <c r="W2091" s="1872"/>
      <c r="X2091" s="1872"/>
      <c r="Y2091" s="1872"/>
      <c r="Z2091" s="1872"/>
      <c r="AA2091" s="1606"/>
      <c r="AB2091" s="1606"/>
    </row>
    <row r="2092" ht="33.75" customHeight="1">
      <c r="A2092" s="1657"/>
      <c r="B2092" s="1657"/>
      <c r="C2092" s="1185" t="s">
        <v>301</v>
      </c>
      <c r="D2092" s="1657"/>
      <c r="E2092" s="1600"/>
      <c r="F2092" s="1600"/>
      <c r="G2092" s="1600"/>
      <c r="H2092" s="1600"/>
      <c r="I2092" s="1600"/>
      <c r="J2092" s="1600"/>
      <c r="K2092" s="1600"/>
      <c r="L2092" s="1602"/>
      <c r="M2092" s="1602"/>
      <c r="N2092" s="1603"/>
      <c r="O2092" s="1603"/>
      <c r="P2092" s="1604"/>
      <c r="Q2092" s="1872"/>
      <c r="R2092" s="1872"/>
      <c r="S2092" s="1872"/>
      <c r="T2092" s="1872"/>
      <c r="U2092" s="1872"/>
      <c r="V2092" s="1872"/>
      <c r="W2092" s="1872"/>
      <c r="X2092" s="1872"/>
      <c r="Y2092" s="1872"/>
      <c r="Z2092" s="1872"/>
      <c r="AA2092" s="1606"/>
      <c r="AB2092" s="1606"/>
    </row>
    <row r="2093" ht="33.75" customHeight="1">
      <c r="A2093" s="1657"/>
      <c r="B2093" s="1657"/>
      <c r="C2093" s="1185" t="s">
        <v>301</v>
      </c>
      <c r="D2093" s="1657"/>
      <c r="E2093" s="1600"/>
      <c r="F2093" s="1600"/>
      <c r="G2093" s="1600"/>
      <c r="H2093" s="1600"/>
      <c r="I2093" s="1600"/>
      <c r="J2093" s="1600"/>
      <c r="K2093" s="1600"/>
      <c r="L2093" s="1602"/>
      <c r="M2093" s="1602"/>
      <c r="N2093" s="1603"/>
      <c r="O2093" s="1603"/>
      <c r="P2093" s="1604"/>
      <c r="Q2093" s="1872"/>
      <c r="R2093" s="1872"/>
      <c r="S2093" s="1872"/>
      <c r="T2093" s="1872"/>
      <c r="U2093" s="1872"/>
      <c r="V2093" s="1872"/>
      <c r="W2093" s="1872"/>
      <c r="X2093" s="1872"/>
      <c r="Y2093" s="1872"/>
      <c r="Z2093" s="1872"/>
      <c r="AA2093" s="1606"/>
      <c r="AB2093" s="1606"/>
    </row>
    <row r="2094" ht="33.75" customHeight="1">
      <c r="A2094" s="1657"/>
      <c r="B2094" s="1657"/>
      <c r="C2094" s="1185" t="s">
        <v>301</v>
      </c>
      <c r="D2094" s="1657"/>
      <c r="E2094" s="1600"/>
      <c r="F2094" s="1600"/>
      <c r="G2094" s="1600"/>
      <c r="H2094" s="1600"/>
      <c r="I2094" s="1600"/>
      <c r="J2094" s="1600"/>
      <c r="K2094" s="1600"/>
      <c r="L2094" s="1602"/>
      <c r="M2094" s="1602"/>
      <c r="N2094" s="1603"/>
      <c r="O2094" s="1603"/>
      <c r="P2094" s="1604"/>
      <c r="Q2094" s="1872"/>
      <c r="R2094" s="1872"/>
      <c r="S2094" s="1872"/>
      <c r="T2094" s="1872"/>
      <c r="U2094" s="1872"/>
      <c r="V2094" s="1872"/>
      <c r="W2094" s="1872"/>
      <c r="X2094" s="1872"/>
      <c r="Y2094" s="1872"/>
      <c r="Z2094" s="1872"/>
      <c r="AA2094" s="1606"/>
      <c r="AB2094" s="1606"/>
    </row>
    <row r="2095" ht="33.75" customHeight="1">
      <c r="A2095" s="1657"/>
      <c r="B2095" s="1657"/>
      <c r="C2095" s="1185" t="s">
        <v>301</v>
      </c>
      <c r="D2095" s="1657"/>
      <c r="E2095" s="1600"/>
      <c r="F2095" s="1600"/>
      <c r="G2095" s="1600"/>
      <c r="H2095" s="1600"/>
      <c r="I2095" s="1600"/>
      <c r="J2095" s="1600"/>
      <c r="K2095" s="1600"/>
      <c r="L2095" s="1602"/>
      <c r="M2095" s="1602"/>
      <c r="N2095" s="1603"/>
      <c r="O2095" s="1603"/>
      <c r="P2095" s="1604"/>
      <c r="Q2095" s="1872"/>
      <c r="R2095" s="1872"/>
      <c r="S2095" s="1872"/>
      <c r="T2095" s="1872"/>
      <c r="U2095" s="1872"/>
      <c r="V2095" s="1872"/>
      <c r="W2095" s="1872"/>
      <c r="X2095" s="1872"/>
      <c r="Y2095" s="1872"/>
      <c r="Z2095" s="1872"/>
      <c r="AA2095" s="1606"/>
      <c r="AB2095" s="1606"/>
    </row>
    <row r="2096" ht="33.75" customHeight="1">
      <c r="A2096" s="1657"/>
      <c r="B2096" s="1657"/>
      <c r="C2096" s="1185" t="s">
        <v>301</v>
      </c>
      <c r="D2096" s="1657"/>
      <c r="E2096" s="1600"/>
      <c r="F2096" s="1600"/>
      <c r="G2096" s="1600"/>
      <c r="H2096" s="1600"/>
      <c r="I2096" s="1600"/>
      <c r="J2096" s="1600"/>
      <c r="K2096" s="1600"/>
      <c r="L2096" s="1602"/>
      <c r="M2096" s="1602"/>
      <c r="N2096" s="1603"/>
      <c r="O2096" s="1603"/>
      <c r="P2096" s="1604"/>
      <c r="Q2096" s="1872"/>
      <c r="R2096" s="1872"/>
      <c r="S2096" s="1872"/>
      <c r="T2096" s="1872"/>
      <c r="U2096" s="1872"/>
      <c r="V2096" s="1872"/>
      <c r="W2096" s="1872"/>
      <c r="X2096" s="1872"/>
      <c r="Y2096" s="1872"/>
      <c r="Z2096" s="1872"/>
      <c r="AA2096" s="1606"/>
      <c r="AB2096" s="1606"/>
    </row>
    <row r="2097" ht="33.75" customHeight="1">
      <c r="A2097" s="1657"/>
      <c r="B2097" s="1657"/>
      <c r="C2097" s="1185" t="s">
        <v>301</v>
      </c>
      <c r="D2097" s="1657"/>
      <c r="E2097" s="1600"/>
      <c r="F2097" s="1600"/>
      <c r="G2097" s="1600"/>
      <c r="H2097" s="1600"/>
      <c r="I2097" s="1600"/>
      <c r="J2097" s="1600"/>
      <c r="K2097" s="1600"/>
      <c r="L2097" s="1602"/>
      <c r="M2097" s="1602"/>
      <c r="N2097" s="1603"/>
      <c r="O2097" s="1603"/>
      <c r="P2097" s="1604"/>
      <c r="Q2097" s="1872"/>
      <c r="R2097" s="1872"/>
      <c r="S2097" s="1872"/>
      <c r="T2097" s="1872"/>
      <c r="U2097" s="1872"/>
      <c r="V2097" s="1872"/>
      <c r="W2097" s="1872"/>
      <c r="X2097" s="1872"/>
      <c r="Y2097" s="1872"/>
      <c r="Z2097" s="1872"/>
      <c r="AA2097" s="1606"/>
      <c r="AB2097" s="1606"/>
    </row>
    <row r="2098" ht="33.75" customHeight="1">
      <c r="A2098" s="1657"/>
      <c r="B2098" s="1657"/>
      <c r="C2098" s="1185" t="s">
        <v>301</v>
      </c>
      <c r="D2098" s="1657"/>
      <c r="E2098" s="1600"/>
      <c r="F2098" s="1600"/>
      <c r="G2098" s="1600"/>
      <c r="H2098" s="1600"/>
      <c r="I2098" s="1600"/>
      <c r="J2098" s="1600"/>
      <c r="K2098" s="1600"/>
      <c r="L2098" s="1602"/>
      <c r="M2098" s="1602"/>
      <c r="N2098" s="1603"/>
      <c r="O2098" s="1603"/>
      <c r="P2098" s="1604"/>
      <c r="Q2098" s="1872"/>
      <c r="R2098" s="1872"/>
      <c r="S2098" s="1872"/>
      <c r="T2098" s="1872"/>
      <c r="U2098" s="1872"/>
      <c r="V2098" s="1872"/>
      <c r="W2098" s="1872"/>
      <c r="X2098" s="1872"/>
      <c r="Y2098" s="1872"/>
      <c r="Z2098" s="1872"/>
      <c r="AA2098" s="1606"/>
      <c r="AB2098" s="1606"/>
    </row>
    <row r="2099" ht="33.75" customHeight="1">
      <c r="A2099" s="1657"/>
      <c r="B2099" s="1657"/>
      <c r="C2099" s="1185" t="s">
        <v>301</v>
      </c>
      <c r="D2099" s="1657"/>
      <c r="E2099" s="1600"/>
      <c r="F2099" s="1600"/>
      <c r="G2099" s="1600"/>
      <c r="H2099" s="1600"/>
      <c r="I2099" s="1600"/>
      <c r="J2099" s="1600"/>
      <c r="K2099" s="1600"/>
      <c r="L2099" s="1602"/>
      <c r="M2099" s="1602"/>
      <c r="N2099" s="1603"/>
      <c r="O2099" s="1603"/>
      <c r="P2099" s="1604"/>
      <c r="Q2099" s="1872"/>
      <c r="R2099" s="1872"/>
      <c r="S2099" s="1872"/>
      <c r="T2099" s="1872"/>
      <c r="U2099" s="1872"/>
      <c r="V2099" s="1872"/>
      <c r="W2099" s="1872"/>
      <c r="X2099" s="1872"/>
      <c r="Y2099" s="1872"/>
      <c r="Z2099" s="1872"/>
      <c r="AA2099" s="1606"/>
      <c r="AB2099" s="1606"/>
    </row>
    <row r="2100" ht="33.75" customHeight="1">
      <c r="A2100" s="1657"/>
      <c r="B2100" s="1657"/>
      <c r="C2100" s="1185" t="s">
        <v>301</v>
      </c>
      <c r="D2100" s="1657"/>
      <c r="E2100" s="1600"/>
      <c r="F2100" s="1600"/>
      <c r="G2100" s="1600"/>
      <c r="H2100" s="1600"/>
      <c r="I2100" s="1600"/>
      <c r="J2100" s="1600"/>
      <c r="K2100" s="1600"/>
      <c r="L2100" s="1602"/>
      <c r="M2100" s="1602"/>
      <c r="N2100" s="1603"/>
      <c r="O2100" s="1603"/>
      <c r="P2100" s="1604"/>
      <c r="Q2100" s="1872"/>
      <c r="R2100" s="1872"/>
      <c r="S2100" s="1872"/>
      <c r="T2100" s="1872"/>
      <c r="U2100" s="1872"/>
      <c r="V2100" s="1872"/>
      <c r="W2100" s="1872"/>
      <c r="X2100" s="1872"/>
      <c r="Y2100" s="1872"/>
      <c r="Z2100" s="1872"/>
      <c r="AA2100" s="1606"/>
      <c r="AB2100" s="1606"/>
    </row>
    <row r="2101" ht="33.75" customHeight="1">
      <c r="A2101" s="1657"/>
      <c r="B2101" s="1657"/>
      <c r="C2101" s="1185" t="s">
        <v>301</v>
      </c>
      <c r="D2101" s="1657"/>
      <c r="E2101" s="1600"/>
      <c r="F2101" s="1600"/>
      <c r="G2101" s="1600"/>
      <c r="H2101" s="1600"/>
      <c r="I2101" s="1600"/>
      <c r="J2101" s="1600"/>
      <c r="K2101" s="1600"/>
      <c r="L2101" s="1602"/>
      <c r="M2101" s="1602"/>
      <c r="N2101" s="1603"/>
      <c r="O2101" s="1603"/>
      <c r="P2101" s="1604"/>
      <c r="Q2101" s="1872"/>
      <c r="R2101" s="1872"/>
      <c r="S2101" s="1872"/>
      <c r="T2101" s="1872"/>
      <c r="U2101" s="1872"/>
      <c r="V2101" s="1872"/>
      <c r="W2101" s="1872"/>
      <c r="X2101" s="1872"/>
      <c r="Y2101" s="1872"/>
      <c r="Z2101" s="1872"/>
      <c r="AA2101" s="1606"/>
      <c r="AB2101" s="1606"/>
    </row>
    <row r="2102" ht="33.75" customHeight="1">
      <c r="A2102" s="1657"/>
      <c r="B2102" s="1657"/>
      <c r="C2102" s="1185" t="s">
        <v>301</v>
      </c>
      <c r="D2102" s="1657"/>
      <c r="E2102" s="1600"/>
      <c r="F2102" s="1600"/>
      <c r="G2102" s="1600"/>
      <c r="H2102" s="1600"/>
      <c r="I2102" s="1600"/>
      <c r="J2102" s="1600"/>
      <c r="K2102" s="1600"/>
      <c r="L2102" s="1602"/>
      <c r="M2102" s="1602"/>
      <c r="N2102" s="1603"/>
      <c r="O2102" s="1603"/>
      <c r="P2102" s="1604"/>
      <c r="Q2102" s="1872"/>
      <c r="R2102" s="1872"/>
      <c r="S2102" s="1872"/>
      <c r="T2102" s="1872"/>
      <c r="U2102" s="1872"/>
      <c r="V2102" s="1872"/>
      <c r="W2102" s="1872"/>
      <c r="X2102" s="1872"/>
      <c r="Y2102" s="1872"/>
      <c r="Z2102" s="1872"/>
      <c r="AA2102" s="1606"/>
      <c r="AB2102" s="1606"/>
    </row>
    <row r="2103" ht="33.75" customHeight="1">
      <c r="A2103" s="1657"/>
      <c r="B2103" s="1657"/>
      <c r="C2103" s="1185" t="s">
        <v>301</v>
      </c>
      <c r="D2103" s="1657"/>
      <c r="E2103" s="1600"/>
      <c r="F2103" s="1600"/>
      <c r="G2103" s="1600"/>
      <c r="H2103" s="1600"/>
      <c r="I2103" s="1600"/>
      <c r="J2103" s="1600"/>
      <c r="K2103" s="1600"/>
      <c r="L2103" s="1602"/>
      <c r="M2103" s="1602"/>
      <c r="N2103" s="1603"/>
      <c r="O2103" s="1603"/>
      <c r="P2103" s="1604"/>
      <c r="Q2103" s="1872"/>
      <c r="R2103" s="1872"/>
      <c r="S2103" s="1872"/>
      <c r="T2103" s="1872"/>
      <c r="U2103" s="1872"/>
      <c r="V2103" s="1872"/>
      <c r="W2103" s="1872"/>
      <c r="X2103" s="1872"/>
      <c r="Y2103" s="1872"/>
      <c r="Z2103" s="1872"/>
      <c r="AA2103" s="1606"/>
      <c r="AB2103" s="1606"/>
    </row>
    <row r="2104" ht="33.75" customHeight="1">
      <c r="A2104" s="1657"/>
      <c r="B2104" s="1657"/>
      <c r="C2104" s="1185" t="s">
        <v>301</v>
      </c>
      <c r="D2104" s="1657"/>
      <c r="E2104" s="1600"/>
      <c r="F2104" s="1600"/>
      <c r="G2104" s="1600"/>
      <c r="H2104" s="1600"/>
      <c r="I2104" s="1600"/>
      <c r="J2104" s="1600"/>
      <c r="K2104" s="1600"/>
      <c r="L2104" s="1602"/>
      <c r="M2104" s="1602"/>
      <c r="N2104" s="1603"/>
      <c r="O2104" s="1603"/>
      <c r="P2104" s="1604"/>
      <c r="Q2104" s="1872"/>
      <c r="R2104" s="1872"/>
      <c r="S2104" s="1872"/>
      <c r="T2104" s="1872"/>
      <c r="U2104" s="1872"/>
      <c r="V2104" s="1872"/>
      <c r="W2104" s="1872"/>
      <c r="X2104" s="1872"/>
      <c r="Y2104" s="1872"/>
      <c r="Z2104" s="1872"/>
      <c r="AA2104" s="1606"/>
      <c r="AB2104" s="1606"/>
    </row>
    <row r="2105" ht="33.75" customHeight="1">
      <c r="A2105" s="1657"/>
      <c r="B2105" s="1657"/>
      <c r="C2105" s="1185" t="s">
        <v>301</v>
      </c>
      <c r="D2105" s="1657"/>
      <c r="E2105" s="1600"/>
      <c r="F2105" s="1600"/>
      <c r="G2105" s="1600"/>
      <c r="H2105" s="1600"/>
      <c r="I2105" s="1600"/>
      <c r="J2105" s="1600"/>
      <c r="K2105" s="1600"/>
      <c r="L2105" s="1602"/>
      <c r="M2105" s="1602"/>
      <c r="N2105" s="1603"/>
      <c r="O2105" s="1603"/>
      <c r="P2105" s="1604"/>
      <c r="Q2105" s="1872"/>
      <c r="R2105" s="1872"/>
      <c r="S2105" s="1872"/>
      <c r="T2105" s="1872"/>
      <c r="U2105" s="1872"/>
      <c r="V2105" s="1872"/>
      <c r="W2105" s="1872"/>
      <c r="X2105" s="1872"/>
      <c r="Y2105" s="1872"/>
      <c r="Z2105" s="1872"/>
      <c r="AA2105" s="1606"/>
      <c r="AB2105" s="1606"/>
    </row>
    <row r="2106" ht="33.75" customHeight="1">
      <c r="A2106" s="1657"/>
      <c r="B2106" s="1657"/>
      <c r="C2106" s="1185" t="s">
        <v>301</v>
      </c>
      <c r="D2106" s="1657"/>
      <c r="E2106" s="1600"/>
      <c r="F2106" s="1600"/>
      <c r="G2106" s="1600"/>
      <c r="H2106" s="1600"/>
      <c r="I2106" s="1600"/>
      <c r="J2106" s="1600"/>
      <c r="K2106" s="1600"/>
      <c r="L2106" s="1602"/>
      <c r="M2106" s="1602"/>
      <c r="N2106" s="1603"/>
      <c r="O2106" s="1603"/>
      <c r="P2106" s="1604"/>
      <c r="Q2106" s="1872"/>
      <c r="R2106" s="1872"/>
      <c r="S2106" s="1872"/>
      <c r="T2106" s="1872"/>
      <c r="U2106" s="1872"/>
      <c r="V2106" s="1872"/>
      <c r="W2106" s="1872"/>
      <c r="X2106" s="1872"/>
      <c r="Y2106" s="1872"/>
      <c r="Z2106" s="1872"/>
      <c r="AA2106" s="1606"/>
      <c r="AB2106" s="1606"/>
    </row>
    <row r="2107" ht="33.75" customHeight="1">
      <c r="A2107" s="1657"/>
      <c r="B2107" s="1657"/>
      <c r="C2107" s="1185" t="s">
        <v>301</v>
      </c>
      <c r="D2107" s="1657"/>
      <c r="E2107" s="1600"/>
      <c r="F2107" s="1600"/>
      <c r="G2107" s="1600"/>
      <c r="H2107" s="1600"/>
      <c r="I2107" s="1600"/>
      <c r="J2107" s="1600"/>
      <c r="K2107" s="1600"/>
      <c r="L2107" s="1602"/>
      <c r="M2107" s="1602"/>
      <c r="N2107" s="1603"/>
      <c r="O2107" s="1603"/>
      <c r="P2107" s="1604"/>
      <c r="Q2107" s="1872"/>
      <c r="R2107" s="1872"/>
      <c r="S2107" s="1872"/>
      <c r="T2107" s="1872"/>
      <c r="U2107" s="1872"/>
      <c r="V2107" s="1872"/>
      <c r="W2107" s="1872"/>
      <c r="X2107" s="1872"/>
      <c r="Y2107" s="1872"/>
      <c r="Z2107" s="1872"/>
      <c r="AA2107" s="1606"/>
      <c r="AB2107" s="1606"/>
    </row>
    <row r="2108" ht="33.75" customHeight="1">
      <c r="A2108" s="1657"/>
      <c r="B2108" s="1657"/>
      <c r="C2108" s="1185" t="s">
        <v>301</v>
      </c>
      <c r="D2108" s="1657"/>
      <c r="E2108" s="1600"/>
      <c r="F2108" s="1600"/>
      <c r="G2108" s="1600"/>
      <c r="H2108" s="1600"/>
      <c r="I2108" s="1600"/>
      <c r="J2108" s="1600"/>
      <c r="K2108" s="1600"/>
      <c r="L2108" s="1602"/>
      <c r="M2108" s="1602"/>
      <c r="N2108" s="1603"/>
      <c r="O2108" s="1603"/>
      <c r="P2108" s="1604"/>
      <c r="Q2108" s="1872"/>
      <c r="R2108" s="1872"/>
      <c r="S2108" s="1872"/>
      <c r="T2108" s="1872"/>
      <c r="U2108" s="1872"/>
      <c r="V2108" s="1872"/>
      <c r="W2108" s="1872"/>
      <c r="X2108" s="1872"/>
      <c r="Y2108" s="1872"/>
      <c r="Z2108" s="1872"/>
      <c r="AA2108" s="1606"/>
      <c r="AB2108" s="1606"/>
    </row>
    <row r="2109" ht="33.75" customHeight="1">
      <c r="A2109" s="1657"/>
      <c r="B2109" s="1657"/>
      <c r="C2109" s="1185" t="s">
        <v>301</v>
      </c>
      <c r="D2109" s="1657"/>
      <c r="E2109" s="1600"/>
      <c r="F2109" s="1600"/>
      <c r="G2109" s="1600"/>
      <c r="H2109" s="1600"/>
      <c r="I2109" s="1600"/>
      <c r="J2109" s="1600"/>
      <c r="K2109" s="1600"/>
      <c r="L2109" s="1602"/>
      <c r="M2109" s="1602"/>
      <c r="N2109" s="1603"/>
      <c r="O2109" s="1603"/>
      <c r="P2109" s="1604"/>
      <c r="Q2109" s="1872"/>
      <c r="R2109" s="1872"/>
      <c r="S2109" s="1872"/>
      <c r="T2109" s="1872"/>
      <c r="U2109" s="1872"/>
      <c r="V2109" s="1872"/>
      <c r="W2109" s="1872"/>
      <c r="X2109" s="1872"/>
      <c r="Y2109" s="1872"/>
      <c r="Z2109" s="1872"/>
      <c r="AA2109" s="1606"/>
      <c r="AB2109" s="1606"/>
    </row>
    <row r="2110" ht="33.75" customHeight="1">
      <c r="A2110" s="1657"/>
      <c r="B2110" s="1657"/>
      <c r="C2110" s="1185" t="s">
        <v>301</v>
      </c>
      <c r="D2110" s="1657"/>
      <c r="E2110" s="1600"/>
      <c r="F2110" s="1600"/>
      <c r="G2110" s="1600"/>
      <c r="H2110" s="1600"/>
      <c r="I2110" s="1600"/>
      <c r="J2110" s="1600"/>
      <c r="K2110" s="1600"/>
      <c r="L2110" s="1602"/>
      <c r="M2110" s="1602"/>
      <c r="N2110" s="1603"/>
      <c r="O2110" s="1603"/>
      <c r="P2110" s="1604"/>
      <c r="Q2110" s="1872"/>
      <c r="R2110" s="1872"/>
      <c r="S2110" s="1872"/>
      <c r="T2110" s="1872"/>
      <c r="U2110" s="1872"/>
      <c r="V2110" s="1872"/>
      <c r="W2110" s="1872"/>
      <c r="X2110" s="1872"/>
      <c r="Y2110" s="1872"/>
      <c r="Z2110" s="1872"/>
      <c r="AA2110" s="1606"/>
      <c r="AB2110" s="1606"/>
    </row>
    <row r="2111" ht="33.75" customHeight="1">
      <c r="A2111" s="1657"/>
      <c r="B2111" s="1657"/>
      <c r="C2111" s="1185" t="s">
        <v>301</v>
      </c>
      <c r="D2111" s="1657"/>
      <c r="E2111" s="1600"/>
      <c r="F2111" s="1600"/>
      <c r="G2111" s="1600"/>
      <c r="H2111" s="1600"/>
      <c r="I2111" s="1600"/>
      <c r="J2111" s="1600"/>
      <c r="K2111" s="1600"/>
      <c r="L2111" s="1602"/>
      <c r="M2111" s="1602"/>
      <c r="N2111" s="1603"/>
      <c r="O2111" s="1603"/>
      <c r="P2111" s="1604"/>
      <c r="Q2111" s="1872"/>
      <c r="R2111" s="1872"/>
      <c r="S2111" s="1872"/>
      <c r="T2111" s="1872"/>
      <c r="U2111" s="1872"/>
      <c r="V2111" s="1872"/>
      <c r="W2111" s="1872"/>
      <c r="X2111" s="1872"/>
      <c r="Y2111" s="1872"/>
      <c r="Z2111" s="1872"/>
      <c r="AA2111" s="1606"/>
      <c r="AB2111" s="1606"/>
    </row>
    <row r="2112" ht="33.75" customHeight="1">
      <c r="A2112" s="1657"/>
      <c r="B2112" s="1657"/>
      <c r="C2112" s="1185" t="s">
        <v>301</v>
      </c>
      <c r="D2112" s="1657"/>
      <c r="E2112" s="1600"/>
      <c r="F2112" s="1600"/>
      <c r="G2112" s="1600"/>
      <c r="H2112" s="1600"/>
      <c r="I2112" s="1600"/>
      <c r="J2112" s="1600"/>
      <c r="K2112" s="1600"/>
      <c r="L2112" s="1602"/>
      <c r="M2112" s="1602"/>
      <c r="N2112" s="1603"/>
      <c r="O2112" s="1603"/>
      <c r="P2112" s="1604"/>
      <c r="Q2112" s="1872"/>
      <c r="R2112" s="1872"/>
      <c r="S2112" s="1872"/>
      <c r="T2112" s="1872"/>
      <c r="U2112" s="1872"/>
      <c r="V2112" s="1872"/>
      <c r="W2112" s="1872"/>
      <c r="X2112" s="1872"/>
      <c r="Y2112" s="1872"/>
      <c r="Z2112" s="1872"/>
      <c r="AA2112" s="1606"/>
      <c r="AB2112" s="1606"/>
    </row>
    <row r="2113" ht="33.75" customHeight="1">
      <c r="A2113" s="1657"/>
      <c r="B2113" s="1657"/>
      <c r="C2113" s="1185" t="s">
        <v>301</v>
      </c>
      <c r="D2113" s="1657"/>
      <c r="E2113" s="1600"/>
      <c r="F2113" s="1600"/>
      <c r="G2113" s="1600"/>
      <c r="H2113" s="1600"/>
      <c r="I2113" s="1600"/>
      <c r="J2113" s="1600"/>
      <c r="K2113" s="1600"/>
      <c r="L2113" s="1602"/>
      <c r="M2113" s="1602"/>
      <c r="N2113" s="1603"/>
      <c r="O2113" s="1603"/>
      <c r="P2113" s="1604"/>
      <c r="Q2113" s="1872"/>
      <c r="R2113" s="1872"/>
      <c r="S2113" s="1872"/>
      <c r="T2113" s="1872"/>
      <c r="U2113" s="1872"/>
      <c r="V2113" s="1872"/>
      <c r="W2113" s="1872"/>
      <c r="X2113" s="1872"/>
      <c r="Y2113" s="1872"/>
      <c r="Z2113" s="1872"/>
      <c r="AA2113" s="1606"/>
      <c r="AB2113" s="1606"/>
    </row>
    <row r="2114" ht="33.75" customHeight="1">
      <c r="A2114" s="1657"/>
      <c r="B2114" s="1657"/>
      <c r="C2114" s="1185" t="s">
        <v>301</v>
      </c>
      <c r="D2114" s="1657"/>
      <c r="E2114" s="1600"/>
      <c r="F2114" s="1600"/>
      <c r="G2114" s="1600"/>
      <c r="H2114" s="1600"/>
      <c r="I2114" s="1600"/>
      <c r="J2114" s="1600"/>
      <c r="K2114" s="1600"/>
      <c r="L2114" s="1602"/>
      <c r="M2114" s="1602"/>
      <c r="N2114" s="1603"/>
      <c r="O2114" s="1603"/>
      <c r="P2114" s="1604"/>
      <c r="Q2114" s="1872"/>
      <c r="R2114" s="1872"/>
      <c r="S2114" s="1872"/>
      <c r="T2114" s="1872"/>
      <c r="U2114" s="1872"/>
      <c r="V2114" s="1872"/>
      <c r="W2114" s="1872"/>
      <c r="X2114" s="1872"/>
      <c r="Y2114" s="1872"/>
      <c r="Z2114" s="1872"/>
      <c r="AA2114" s="1606"/>
      <c r="AB2114" s="1606"/>
    </row>
    <row r="2115" ht="33.75" customHeight="1">
      <c r="A2115" s="1657"/>
      <c r="B2115" s="1657"/>
      <c r="C2115" s="1185" t="s">
        <v>301</v>
      </c>
      <c r="D2115" s="1657"/>
      <c r="E2115" s="1600"/>
      <c r="F2115" s="1600"/>
      <c r="G2115" s="1600"/>
      <c r="H2115" s="1600"/>
      <c r="I2115" s="1600"/>
      <c r="J2115" s="1600"/>
      <c r="K2115" s="1600"/>
      <c r="L2115" s="1602"/>
      <c r="M2115" s="1602"/>
      <c r="N2115" s="1603"/>
      <c r="O2115" s="1603"/>
      <c r="P2115" s="1604"/>
      <c r="Q2115" s="1872"/>
      <c r="R2115" s="1872"/>
      <c r="S2115" s="1872"/>
      <c r="T2115" s="1872"/>
      <c r="U2115" s="1872"/>
      <c r="V2115" s="1872"/>
      <c r="W2115" s="1872"/>
      <c r="X2115" s="1872"/>
      <c r="Y2115" s="1872"/>
      <c r="Z2115" s="1872"/>
      <c r="AA2115" s="1606"/>
      <c r="AB2115" s="1606"/>
    </row>
    <row r="2116" ht="33.75" customHeight="1">
      <c r="A2116" s="1657"/>
      <c r="B2116" s="1657"/>
      <c r="C2116" s="1185" t="s">
        <v>301</v>
      </c>
      <c r="D2116" s="1657"/>
      <c r="E2116" s="1600"/>
      <c r="F2116" s="1600"/>
      <c r="G2116" s="1600"/>
      <c r="H2116" s="1600"/>
      <c r="I2116" s="1600"/>
      <c r="J2116" s="1600"/>
      <c r="K2116" s="1600"/>
      <c r="L2116" s="1602"/>
      <c r="M2116" s="1602"/>
      <c r="N2116" s="1603"/>
      <c r="O2116" s="1603"/>
      <c r="P2116" s="1604"/>
      <c r="Q2116" s="1872"/>
      <c r="R2116" s="1872"/>
      <c r="S2116" s="1872"/>
      <c r="T2116" s="1872"/>
      <c r="U2116" s="1872"/>
      <c r="V2116" s="1872"/>
      <c r="W2116" s="1872"/>
      <c r="X2116" s="1872"/>
      <c r="Y2116" s="1872"/>
      <c r="Z2116" s="1872"/>
      <c r="AA2116" s="1606"/>
      <c r="AB2116" s="1606"/>
    </row>
    <row r="2117" ht="33.75" customHeight="1">
      <c r="A2117" s="1657"/>
      <c r="B2117" s="1657"/>
      <c r="C2117" s="1185" t="s">
        <v>301</v>
      </c>
      <c r="D2117" s="1657"/>
      <c r="E2117" s="1600"/>
      <c r="F2117" s="1600"/>
      <c r="G2117" s="1600"/>
      <c r="H2117" s="1600"/>
      <c r="I2117" s="1600"/>
      <c r="J2117" s="1600"/>
      <c r="K2117" s="1600"/>
      <c r="L2117" s="1602"/>
      <c r="M2117" s="1602"/>
      <c r="N2117" s="1603"/>
      <c r="O2117" s="1603"/>
      <c r="P2117" s="1604"/>
      <c r="Q2117" s="1872"/>
      <c r="R2117" s="1872"/>
      <c r="S2117" s="1872"/>
      <c r="T2117" s="1872"/>
      <c r="U2117" s="1872"/>
      <c r="V2117" s="1872"/>
      <c r="W2117" s="1872"/>
      <c r="X2117" s="1872"/>
      <c r="Y2117" s="1872"/>
      <c r="Z2117" s="1872"/>
      <c r="AA2117" s="1606"/>
      <c r="AB2117" s="1606"/>
    </row>
    <row r="2118" ht="33.75" customHeight="1">
      <c r="A2118" s="1657"/>
      <c r="B2118" s="1657"/>
      <c r="C2118" s="1185" t="s">
        <v>301</v>
      </c>
      <c r="D2118" s="1657"/>
      <c r="E2118" s="1600"/>
      <c r="F2118" s="1600"/>
      <c r="G2118" s="1600"/>
      <c r="H2118" s="1600"/>
      <c r="I2118" s="1600"/>
      <c r="J2118" s="1600"/>
      <c r="K2118" s="1600"/>
      <c r="L2118" s="1602"/>
      <c r="M2118" s="1602"/>
      <c r="N2118" s="1603"/>
      <c r="O2118" s="1603"/>
      <c r="P2118" s="1604"/>
      <c r="Q2118" s="1872"/>
      <c r="R2118" s="1872"/>
      <c r="S2118" s="1872"/>
      <c r="T2118" s="1872"/>
      <c r="U2118" s="1872"/>
      <c r="V2118" s="1872"/>
      <c r="W2118" s="1872"/>
      <c r="X2118" s="1872"/>
      <c r="Y2118" s="1872"/>
      <c r="Z2118" s="1872"/>
      <c r="AA2118" s="1606"/>
      <c r="AB2118" s="1606"/>
    </row>
    <row r="2119" ht="33.75" customHeight="1">
      <c r="A2119" s="1657"/>
      <c r="B2119" s="1657"/>
      <c r="C2119" s="1185" t="s">
        <v>301</v>
      </c>
      <c r="D2119" s="1657"/>
      <c r="E2119" s="1600"/>
      <c r="F2119" s="1600"/>
      <c r="G2119" s="1600"/>
      <c r="H2119" s="1600"/>
      <c r="I2119" s="1600"/>
      <c r="J2119" s="1600"/>
      <c r="K2119" s="1600"/>
      <c r="L2119" s="1602"/>
      <c r="M2119" s="1602"/>
      <c r="N2119" s="1603"/>
      <c r="O2119" s="1603"/>
      <c r="P2119" s="1604"/>
      <c r="Q2119" s="1872"/>
      <c r="R2119" s="1872"/>
      <c r="S2119" s="1872"/>
      <c r="T2119" s="1872"/>
      <c r="U2119" s="1872"/>
      <c r="V2119" s="1872"/>
      <c r="W2119" s="1872"/>
      <c r="X2119" s="1872"/>
      <c r="Y2119" s="1872"/>
      <c r="Z2119" s="1872"/>
      <c r="AA2119" s="1606"/>
      <c r="AB2119" s="1606"/>
    </row>
  </sheetData>
  <autoFilter ref="$A$1:$A$2119"/>
  <customSheetViews>
    <customSheetView guid="{58EC6D8A-614D-4D26-A403-6796EF6FD032}" filter="1" showAutoFilter="1">
      <autoFilter ref="$A$775:$N$2027"/>
    </customSheetView>
    <customSheetView guid="{E4938D49-93BD-4A50-BC4C-B653AA3AEEE1}" filter="1" showAutoFilter="1">
      <autoFilter ref="$A$1:$A$2119">
        <filterColumn colId="0">
          <filters>
            <filter val="Pare"/>
          </filters>
        </filterColumn>
      </autoFilter>
    </customSheetView>
    <customSheetView guid="{2D51E734-FB05-49D7-94ED-AB69CE255F79}" filter="1" showAutoFilter="1">
      <autoFilter ref="$A$1:$A$2119">
        <filterColumn colId="0">
          <filters>
            <filter val="A"/>
          </filters>
        </filterColumn>
      </autoFilter>
    </customSheetView>
    <customSheetView guid="{36045B37-7AF8-4A7B-A0B6-B43D0ACFBDA6}" filter="1" showAutoFilter="1">
      <autoFilter ref="$A$284:$AB$2032"/>
    </customSheetView>
  </customSheetViews>
  <mergeCells count="2">
    <mergeCell ref="Q2:S2"/>
    <mergeCell ref="T2:Z2"/>
  </mergeCells>
  <dataValidations>
    <dataValidation type="list" allowBlank="1" showErrorMessage="1" sqref="C1:C2 C4:C35 C37:C43 C45:C57 C60:C61 C63:C64 C66:C79 C81:C82 C84:C85 C87:C88 C90:C91 C94 C97 C100 C102:C103 C106 C109 C111:C112 C115 C117:C118 C120:C121 C124 C126:C127 C129:C130 C132:C133 C135:C136 C139 C141:C142 C144:C145 C148 C150:C151 C153:C154 C156:C157 C159:C160 C162:C163 C165:C166 C168:C169 C171:C172 C174:C175 C177:C178 C180:C181 C183:C184 C186:C187 C189:C190 C192:C193 C195:C196 C198:C199 C201:C202 C204:C205 C208 C210 C213:C214 C216:C217 C220 C222:C223 C225:C226 C229 C231 C234:C235 C237:C238 C240:C241 C244 C246:C247 C249:C250 C253:C254 C258:C259 C262 C264:C265 C267:C268 C271 C273:C274 C276:C277 C279:C280 C282:C283 C285:C286 C288:C289 C291:C292 C294:C295 C297:C298 C300:C301 C303:C304 C306:C307 C309:C310 C312:C313 C315:C316 C318:C319 C321:C322 C324:C325 C327:C328 C331 C334 C336:C337 C339:C340 C342:C343 C345:C346 C348:C349 C351:C352 C354:C355 C360:C361 C363:C364 C369 C372:C373 C376 C378:C379 C381:C382 C385 C388 C390:C391 C393 C396:C397 C399 C402:C403 C405:C406 C408:C409 C411:C412 C414:C415 C417:C418 C420:C421 C424 C426:C427 C429:C430 C432:C433 C436 C438:C439 C442 C444:C445 C447:C448 C450:C451 C453:C454 C456:C457 C459 C462:C463 C465 C468 C471:C472 C474:C475 C477 C480:C481 C483:C484 C486:C487 C489:C490 C492 C496 C498:C499 C501 C504 C507:C508 C510:C511 C513:C514 C516 C519 C522 C525:C526 C528 C532 C534:C535 C537 C540:C541 C543:C544 C546:C547 C549:C550 C552:C553 C555:C556 C558:C559 C561 C564:C565 C567:C568 C570:C571 C573:C574 C576 C579 C582 C585:C586 C588:C589 C591 C595 C597 C600:C601 C603 C606:C607 C612 C615 C618 C621 C624 C627:C628 C630:C631 C633 C636:C637 C645:C646 C649 C654 C658 C660:C661 C663 C666:C667 C670 C672:C673 C675 C678:C679 C681:C682 C684:C685 C687 C690 C696 C699:C700 C703 C705:C706 C708:C709 C711 C714:C715 C720:C721 C723:C724 C726 C729 C732:C733 C735:C736 C738:C739 C742 C747 C750:C751 C754 C756 C763 C765 C769 C771 C774:C2119">
      <formula1>"A (Potential),B,C,D,F,F/U"</formula1>
    </dataValidation>
    <dataValidation type="date" operator="equal" allowBlank="1" showDropDown="1" showInputMessage="1" prompt="Enter a date equal to DD/MM/YYYY" sqref="B3:B33 B36 B39 B42 D3:D52">
      <formula1>DD/MM/YYYY</formula1>
    </dataValidation>
    <dataValidation type="list" allowBlank="1" showErrorMessage="1" sqref="A4:A773 A775:A2041">
      <formula1>"A,Pare,Lukpla"</formula1>
    </dataValidation>
  </dataValidations>
  <hyperlinks>
    <hyperlink r:id="rId1" ref="L5"/>
    <hyperlink r:id="rId2" ref="L196"/>
    <hyperlink r:id="rId3" ref="L245"/>
    <hyperlink r:id="rId4" ref="L350"/>
    <hyperlink r:id="rId5" ref="AA1225"/>
    <hyperlink r:id="rId6" ref="L1630"/>
  </hyperlinks>
  <printOptions/>
  <pageMargins bottom="0.75" footer="0.0" header="0.0" left="0.7" right="0.7" top="0.75"/>
  <pageSetup paperSize="9" orientation="portrait"/>
  <drawing r:id="rId7"/>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2.25"/>
    <col customWidth="1" min="2" max="2" width="33.75"/>
    <col customWidth="1" min="5" max="5" width="13.63"/>
    <col customWidth="1" min="6" max="6" width="22.38"/>
    <col customWidth="1" min="8" max="8" width="23.38"/>
  </cols>
  <sheetData>
    <row r="1">
      <c r="A1" s="782" t="s">
        <v>769</v>
      </c>
      <c r="B1" s="782" t="s">
        <v>5344</v>
      </c>
      <c r="E1" s="782" t="s">
        <v>767</v>
      </c>
      <c r="F1" s="782" t="s">
        <v>5344</v>
      </c>
    </row>
    <row r="2">
      <c r="A2" s="782" t="s">
        <v>902</v>
      </c>
      <c r="B2" s="782">
        <v>11.0</v>
      </c>
      <c r="E2" s="782" t="s">
        <v>416</v>
      </c>
      <c r="F2" s="782">
        <v>60.0</v>
      </c>
    </row>
    <row r="3">
      <c r="A3" s="782" t="s">
        <v>3000</v>
      </c>
      <c r="B3" s="782">
        <v>6.0</v>
      </c>
      <c r="E3" s="782" t="s">
        <v>630</v>
      </c>
      <c r="F3" s="782">
        <v>6.0</v>
      </c>
    </row>
    <row r="4">
      <c r="A4" s="782" t="s">
        <v>1701</v>
      </c>
      <c r="B4" s="782">
        <v>1.0</v>
      </c>
      <c r="E4" s="782" t="s">
        <v>791</v>
      </c>
      <c r="F4" s="782">
        <v>75.0</v>
      </c>
    </row>
    <row r="5">
      <c r="A5" s="782" t="s">
        <v>895</v>
      </c>
      <c r="B5" s="782">
        <v>3.0</v>
      </c>
      <c r="E5" s="782" t="s">
        <v>2243</v>
      </c>
      <c r="F5" s="782">
        <v>141.0</v>
      </c>
    </row>
    <row r="6">
      <c r="A6" s="782" t="s">
        <v>2862</v>
      </c>
      <c r="B6" s="782">
        <v>2.0</v>
      </c>
    </row>
    <row r="7">
      <c r="A7" s="782" t="s">
        <v>822</v>
      </c>
      <c r="B7" s="782">
        <v>11.0</v>
      </c>
    </row>
    <row r="8">
      <c r="A8" s="782" t="s">
        <v>2873</v>
      </c>
      <c r="B8" s="782">
        <v>6.0</v>
      </c>
    </row>
    <row r="9">
      <c r="A9" s="782" t="s">
        <v>792</v>
      </c>
      <c r="B9" s="782">
        <v>14.0</v>
      </c>
    </row>
    <row r="10">
      <c r="A10" s="782" t="s">
        <v>1369</v>
      </c>
      <c r="B10" s="782">
        <v>5.0</v>
      </c>
    </row>
    <row r="11">
      <c r="A11" s="782" t="s">
        <v>783</v>
      </c>
      <c r="B11" s="782">
        <v>1.0</v>
      </c>
    </row>
    <row r="12">
      <c r="A12" s="782" t="s">
        <v>804</v>
      </c>
      <c r="B12" s="782">
        <v>3.0</v>
      </c>
    </row>
    <row r="13">
      <c r="A13" s="782" t="s">
        <v>801</v>
      </c>
      <c r="B13" s="782">
        <v>34.0</v>
      </c>
    </row>
    <row r="14">
      <c r="A14" s="782" t="s">
        <v>1096</v>
      </c>
      <c r="B14" s="782">
        <v>12.0</v>
      </c>
    </row>
    <row r="15">
      <c r="A15" s="782" t="s">
        <v>1181</v>
      </c>
      <c r="B15" s="782">
        <v>1.0</v>
      </c>
    </row>
    <row r="16">
      <c r="A16" s="782" t="s">
        <v>835</v>
      </c>
      <c r="B16" s="782">
        <v>17.0</v>
      </c>
    </row>
    <row r="17">
      <c r="A17" s="782" t="s">
        <v>880</v>
      </c>
      <c r="B17" s="782">
        <v>8.0</v>
      </c>
    </row>
    <row r="18">
      <c r="A18" s="782" t="s">
        <v>854</v>
      </c>
      <c r="B18" s="782">
        <v>5.0</v>
      </c>
    </row>
    <row r="19">
      <c r="A19" s="782" t="s">
        <v>992</v>
      </c>
      <c r="B19" s="782">
        <v>1.0</v>
      </c>
    </row>
    <row r="20">
      <c r="A20" s="782" t="s">
        <v>2243</v>
      </c>
      <c r="B20" s="782">
        <v>141.0</v>
      </c>
    </row>
    <row r="21"/>
    <row r="22"/>
    <row r="23"/>
    <row r="24"/>
    <row r="25"/>
    <row r="26"/>
    <row r="27"/>
    <row r="28"/>
    <row r="29"/>
    <row r="30"/>
    <row r="51">
      <c r="F51" s="782" t="s">
        <v>769</v>
      </c>
      <c r="G51" s="782" t="s">
        <v>5344</v>
      </c>
    </row>
    <row r="52">
      <c r="F52" s="782" t="s">
        <v>902</v>
      </c>
      <c r="G52" s="782">
        <v>11.0</v>
      </c>
    </row>
    <row r="53">
      <c r="F53" s="782" t="s">
        <v>3000</v>
      </c>
      <c r="G53" s="782">
        <v>6.0</v>
      </c>
    </row>
    <row r="54">
      <c r="F54" s="782" t="s">
        <v>1701</v>
      </c>
      <c r="G54" s="782">
        <v>1.0</v>
      </c>
    </row>
    <row r="55">
      <c r="F55" s="782" t="s">
        <v>895</v>
      </c>
      <c r="G55" s="782">
        <v>3.0</v>
      </c>
    </row>
    <row r="56">
      <c r="F56" s="782" t="s">
        <v>2862</v>
      </c>
      <c r="G56" s="782">
        <v>2.0</v>
      </c>
    </row>
    <row r="57">
      <c r="F57" s="782" t="s">
        <v>822</v>
      </c>
      <c r="G57" s="782">
        <v>11.0</v>
      </c>
    </row>
    <row r="58">
      <c r="F58" s="782" t="s">
        <v>2873</v>
      </c>
      <c r="G58" s="782">
        <v>6.0</v>
      </c>
    </row>
    <row r="59">
      <c r="F59" s="782" t="s">
        <v>792</v>
      </c>
      <c r="G59" s="782">
        <v>14.0</v>
      </c>
    </row>
    <row r="60">
      <c r="F60" s="782" t="s">
        <v>1369</v>
      </c>
      <c r="G60" s="782">
        <v>5.0</v>
      </c>
    </row>
    <row r="61">
      <c r="F61" s="782" t="s">
        <v>783</v>
      </c>
      <c r="G61" s="782">
        <v>1.0</v>
      </c>
    </row>
    <row r="62">
      <c r="F62" s="782" t="s">
        <v>804</v>
      </c>
      <c r="G62" s="782">
        <v>3.0</v>
      </c>
    </row>
    <row r="63">
      <c r="F63" s="782" t="s">
        <v>801</v>
      </c>
      <c r="G63" s="782">
        <v>34.0</v>
      </c>
    </row>
    <row r="64">
      <c r="F64" s="782" t="s">
        <v>1096</v>
      </c>
      <c r="G64" s="782">
        <v>12.0</v>
      </c>
    </row>
    <row r="65">
      <c r="F65" s="782" t="s">
        <v>1181</v>
      </c>
      <c r="G65" s="782">
        <v>1.0</v>
      </c>
    </row>
    <row r="66">
      <c r="F66" s="782" t="s">
        <v>835</v>
      </c>
      <c r="G66" s="782">
        <v>17.0</v>
      </c>
    </row>
    <row r="67">
      <c r="F67" s="782" t="s">
        <v>880</v>
      </c>
      <c r="G67" s="782">
        <v>8.0</v>
      </c>
    </row>
    <row r="68">
      <c r="F68" s="782" t="s">
        <v>854</v>
      </c>
      <c r="G68" s="782">
        <v>5.0</v>
      </c>
    </row>
    <row r="69">
      <c r="F69" s="782" t="s">
        <v>992</v>
      </c>
      <c r="G69" s="782">
        <v>1.0</v>
      </c>
    </row>
    <row r="70">
      <c r="F70" s="782" t="s">
        <v>2243</v>
      </c>
      <c r="G70" s="782">
        <v>141.0</v>
      </c>
    </row>
  </sheetData>
  <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8.0"/>
    <col hidden="1" min="78" max="80" width="12.63"/>
  </cols>
  <sheetData>
    <row r="1" ht="24.0" customHeight="1">
      <c r="A1" s="1877" t="s">
        <v>21698</v>
      </c>
    </row>
    <row r="2">
      <c r="A2" s="1878" t="s">
        <v>3</v>
      </c>
      <c r="B2" s="1879" t="s">
        <v>21699</v>
      </c>
      <c r="C2" s="1880" t="s">
        <v>21700</v>
      </c>
      <c r="D2" s="1881" t="s">
        <v>21701</v>
      </c>
      <c r="E2" s="1882" t="s">
        <v>10627</v>
      </c>
      <c r="F2" s="1882" t="s">
        <v>2516</v>
      </c>
      <c r="G2" s="1883" t="s">
        <v>21702</v>
      </c>
      <c r="H2" s="1884" t="s">
        <v>21703</v>
      </c>
      <c r="I2" s="1885" t="s">
        <v>21704</v>
      </c>
      <c r="J2" s="1884" t="s">
        <v>21705</v>
      </c>
      <c r="K2" s="1884" t="s">
        <v>21706</v>
      </c>
      <c r="L2" s="1884" t="s">
        <v>21707</v>
      </c>
      <c r="M2" s="1884" t="s">
        <v>21708</v>
      </c>
      <c r="N2" s="1884" t="s">
        <v>21709</v>
      </c>
      <c r="O2" s="1884" t="s">
        <v>21710</v>
      </c>
      <c r="P2" s="1884" t="s">
        <v>21711</v>
      </c>
      <c r="Q2" s="1884" t="s">
        <v>21712</v>
      </c>
      <c r="R2" s="1886" t="s">
        <v>21713</v>
      </c>
      <c r="S2" s="1886" t="s">
        <v>21714</v>
      </c>
      <c r="T2" s="1886" t="s">
        <v>21715</v>
      </c>
      <c r="U2" s="1886" t="s">
        <v>21716</v>
      </c>
      <c r="V2" s="1886" t="s">
        <v>21717</v>
      </c>
      <c r="W2" s="1886" t="s">
        <v>21718</v>
      </c>
      <c r="X2" s="1886" t="s">
        <v>25</v>
      </c>
      <c r="Y2" s="1886" t="s">
        <v>21719</v>
      </c>
      <c r="Z2" s="1886" t="s">
        <v>21720</v>
      </c>
      <c r="AA2" s="1886" t="s">
        <v>21721</v>
      </c>
      <c r="AB2" s="1886" t="s">
        <v>21722</v>
      </c>
      <c r="AC2" s="1886" t="s">
        <v>278</v>
      </c>
      <c r="AD2" s="1886" t="s">
        <v>279</v>
      </c>
      <c r="AE2" s="1887" t="s">
        <v>10628</v>
      </c>
      <c r="AF2" s="1882" t="s">
        <v>274</v>
      </c>
      <c r="AG2" s="1885" t="s">
        <v>13</v>
      </c>
      <c r="AH2" s="1885" t="s">
        <v>21723</v>
      </c>
      <c r="AI2" s="1888" t="s">
        <v>21724</v>
      </c>
      <c r="AJ2" s="1888" t="s">
        <v>21725</v>
      </c>
      <c r="AK2" s="1888" t="s">
        <v>21726</v>
      </c>
      <c r="AL2" s="1889" t="s">
        <v>21727</v>
      </c>
      <c r="AM2" s="1889" t="s">
        <v>21728</v>
      </c>
      <c r="AN2" s="1890" t="s">
        <v>21702</v>
      </c>
      <c r="AO2" s="1889" t="s">
        <v>21729</v>
      </c>
      <c r="AP2" s="1889" t="s">
        <v>21730</v>
      </c>
      <c r="AQ2" s="1889" t="s">
        <v>21731</v>
      </c>
      <c r="AR2" s="1889" t="s">
        <v>21732</v>
      </c>
      <c r="AS2" s="1889" t="s">
        <v>21733</v>
      </c>
      <c r="AT2" s="1889" t="s">
        <v>21734</v>
      </c>
      <c r="AU2" s="1891" t="s">
        <v>21735</v>
      </c>
      <c r="AV2" s="1892" t="s">
        <v>21736</v>
      </c>
      <c r="AW2" s="1893" t="s">
        <v>21737</v>
      </c>
      <c r="AX2" s="1892" t="s">
        <v>21738</v>
      </c>
      <c r="AY2" s="1894" t="s">
        <v>21739</v>
      </c>
      <c r="AZ2" s="1894" t="s">
        <v>21740</v>
      </c>
      <c r="BA2" s="1895" t="s">
        <v>21741</v>
      </c>
      <c r="BB2" s="1895" t="s">
        <v>21742</v>
      </c>
      <c r="BC2" s="1896" t="s">
        <v>21743</v>
      </c>
      <c r="BD2" s="1896" t="s">
        <v>21744</v>
      </c>
      <c r="BE2" s="1896" t="s">
        <v>21745</v>
      </c>
      <c r="BF2" s="1896" t="s">
        <v>21746</v>
      </c>
      <c r="BG2" s="1896" t="s">
        <v>21747</v>
      </c>
      <c r="BH2" s="1897" t="s">
        <v>21748</v>
      </c>
      <c r="BI2" s="1896" t="s">
        <v>21749</v>
      </c>
      <c r="BJ2" s="1898" t="s">
        <v>21750</v>
      </c>
      <c r="BK2" s="1896" t="s">
        <v>21751</v>
      </c>
      <c r="BL2" s="1899" t="s">
        <v>21752</v>
      </c>
      <c r="BM2" s="1900" t="s">
        <v>21753</v>
      </c>
      <c r="BN2" s="1901" t="s">
        <v>21754</v>
      </c>
      <c r="BO2" s="1901" t="s">
        <v>21755</v>
      </c>
      <c r="BP2" s="1901" t="s">
        <v>21756</v>
      </c>
      <c r="BQ2" s="1901" t="s">
        <v>21757</v>
      </c>
      <c r="BR2" s="1901" t="s">
        <v>21758</v>
      </c>
      <c r="BS2" s="1902" t="s">
        <v>21759</v>
      </c>
      <c r="BT2" s="1903" t="s">
        <v>21760</v>
      </c>
      <c r="BU2" s="1903" t="s">
        <v>21761</v>
      </c>
      <c r="BV2" s="1904" t="s">
        <v>21762</v>
      </c>
      <c r="BW2" s="1904" t="s">
        <v>21763</v>
      </c>
      <c r="BX2" s="1904" t="s">
        <v>21764</v>
      </c>
      <c r="BY2" s="1905" t="s">
        <v>21765</v>
      </c>
      <c r="BZ2" s="1905" t="s">
        <v>21766</v>
      </c>
      <c r="CA2" s="1905" t="s">
        <v>21767</v>
      </c>
      <c r="CB2" s="1905" t="s">
        <v>21768</v>
      </c>
      <c r="CC2" s="1906" t="s">
        <v>21769</v>
      </c>
    </row>
    <row r="3">
      <c r="A3" s="691">
        <v>1.0</v>
      </c>
      <c r="B3" s="173"/>
      <c r="C3" s="173"/>
      <c r="D3" s="173"/>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row>
    <row r="4">
      <c r="A4" s="691">
        <v>2.0</v>
      </c>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row>
    <row r="5">
      <c r="A5" s="691">
        <v>3.0</v>
      </c>
      <c r="B5" s="173"/>
      <c r="C5" s="173"/>
      <c r="D5" s="173"/>
      <c r="E5" s="173"/>
      <c r="F5" s="173"/>
      <c r="G5" s="173"/>
      <c r="H5" s="173"/>
      <c r="I5" s="173"/>
      <c r="J5" s="173"/>
      <c r="K5" s="173"/>
      <c r="L5" s="173"/>
      <c r="M5" s="173"/>
      <c r="N5" s="173"/>
      <c r="O5" s="173"/>
      <c r="P5" s="173"/>
      <c r="Q5" s="173"/>
      <c r="R5" s="173"/>
      <c r="S5" s="173"/>
      <c r="T5" s="173"/>
      <c r="U5" s="173"/>
      <c r="V5" s="173"/>
      <c r="W5" s="173"/>
      <c r="X5" s="173"/>
      <c r="Y5" s="173"/>
      <c r="Z5" s="173"/>
      <c r="AA5" s="173"/>
      <c r="AB5" s="173"/>
      <c r="AC5" s="173"/>
      <c r="AD5" s="173"/>
      <c r="AE5" s="173"/>
      <c r="AF5" s="173"/>
      <c r="AG5" s="173"/>
      <c r="AH5" s="173"/>
      <c r="AI5" s="173"/>
      <c r="AJ5" s="173"/>
      <c r="AK5" s="173"/>
      <c r="AL5" s="173"/>
      <c r="AM5" s="173"/>
      <c r="AN5" s="173"/>
      <c r="AO5" s="173"/>
      <c r="AP5" s="173"/>
      <c r="AQ5" s="173"/>
      <c r="AR5" s="173"/>
      <c r="AS5" s="173"/>
      <c r="AT5" s="173"/>
      <c r="AU5" s="173"/>
      <c r="AV5" s="173"/>
      <c r="AW5" s="173"/>
      <c r="AX5" s="173"/>
      <c r="AY5" s="173"/>
      <c r="AZ5" s="173"/>
      <c r="BA5" s="173"/>
      <c r="BB5" s="173"/>
      <c r="BC5" s="173"/>
      <c r="BD5" s="173"/>
      <c r="BE5" s="173"/>
      <c r="BF5" s="173"/>
      <c r="BG5" s="173"/>
      <c r="BH5" s="173"/>
      <c r="BI5" s="173"/>
      <c r="BJ5" s="173"/>
      <c r="BK5" s="173"/>
      <c r="BL5" s="173"/>
      <c r="BM5" s="173"/>
      <c r="BN5" s="173"/>
      <c r="BO5" s="173"/>
      <c r="BP5" s="173"/>
      <c r="BQ5" s="173"/>
      <c r="BR5" s="173"/>
      <c r="BS5" s="173"/>
      <c r="BT5" s="173"/>
      <c r="BU5" s="173"/>
      <c r="BV5" s="173"/>
      <c r="BW5" s="173"/>
      <c r="BX5" s="173"/>
      <c r="BY5" s="173"/>
      <c r="BZ5" s="173"/>
      <c r="CA5" s="173"/>
      <c r="CB5" s="173"/>
      <c r="CC5" s="173"/>
    </row>
    <row r="6">
      <c r="A6" s="691">
        <v>4.0</v>
      </c>
      <c r="B6" s="173"/>
      <c r="C6" s="173"/>
      <c r="D6" s="173"/>
      <c r="E6" s="173"/>
      <c r="F6" s="173"/>
      <c r="G6" s="173"/>
      <c r="H6" s="173"/>
      <c r="I6" s="173"/>
      <c r="J6" s="173"/>
      <c r="K6" s="173"/>
      <c r="L6" s="173"/>
      <c r="M6" s="173"/>
      <c r="N6" s="173"/>
      <c r="O6" s="173"/>
      <c r="P6" s="173"/>
      <c r="Q6" s="173"/>
      <c r="R6" s="173"/>
      <c r="S6" s="173"/>
      <c r="T6" s="173"/>
      <c r="U6" s="173"/>
      <c r="V6" s="173"/>
      <c r="W6" s="173"/>
      <c r="X6" s="173"/>
      <c r="Y6" s="173"/>
      <c r="Z6" s="173"/>
      <c r="AA6" s="173"/>
      <c r="AB6" s="173"/>
      <c r="AC6" s="173"/>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row>
    <row r="7">
      <c r="A7" s="691">
        <v>5.0</v>
      </c>
      <c r="B7" s="173"/>
      <c r="C7" s="173"/>
      <c r="D7" s="173"/>
      <c r="E7" s="173"/>
      <c r="F7" s="173"/>
      <c r="G7" s="173"/>
      <c r="H7" s="173"/>
      <c r="I7" s="173"/>
      <c r="J7" s="173"/>
      <c r="K7" s="173"/>
      <c r="L7" s="173"/>
      <c r="M7" s="173"/>
      <c r="N7" s="173"/>
      <c r="O7" s="173"/>
      <c r="P7" s="173"/>
      <c r="Q7" s="173"/>
      <c r="R7" s="173"/>
      <c r="S7" s="173"/>
      <c r="T7" s="173"/>
      <c r="U7" s="173"/>
      <c r="V7" s="173"/>
      <c r="W7" s="173"/>
      <c r="X7" s="173"/>
      <c r="Y7" s="173"/>
      <c r="Z7" s="173"/>
      <c r="AA7" s="173"/>
      <c r="AB7" s="173"/>
      <c r="AC7" s="173"/>
      <c r="AD7" s="173"/>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row>
    <row r="8">
      <c r="A8" s="691">
        <v>6.0</v>
      </c>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c r="BA8" s="173"/>
      <c r="BB8" s="173"/>
      <c r="BC8" s="173"/>
      <c r="BD8" s="173"/>
      <c r="BE8" s="173"/>
      <c r="BF8" s="173"/>
      <c r="BG8" s="173"/>
      <c r="BH8" s="173"/>
      <c r="BI8" s="173"/>
      <c r="BJ8" s="173"/>
      <c r="BK8" s="173"/>
      <c r="BL8" s="173"/>
      <c r="BM8" s="173"/>
      <c r="BN8" s="173"/>
      <c r="BO8" s="173"/>
      <c r="BP8" s="173"/>
      <c r="BQ8" s="173"/>
      <c r="BR8" s="173"/>
      <c r="BS8" s="173"/>
      <c r="BT8" s="173"/>
      <c r="BU8" s="173"/>
      <c r="BV8" s="173"/>
      <c r="BW8" s="173"/>
      <c r="BX8" s="173"/>
      <c r="BY8" s="173"/>
      <c r="BZ8" s="173"/>
      <c r="CA8" s="173"/>
      <c r="CB8" s="173"/>
      <c r="CC8" s="173"/>
    </row>
    <row r="9">
      <c r="A9" s="691">
        <v>7.0</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c r="BA9" s="173"/>
      <c r="BB9" s="173"/>
      <c r="BC9" s="173"/>
      <c r="BD9" s="173"/>
      <c r="BE9" s="173"/>
      <c r="BF9" s="173"/>
      <c r="BG9" s="173"/>
      <c r="BH9" s="173"/>
      <c r="BI9" s="173"/>
      <c r="BJ9" s="173"/>
      <c r="BK9" s="173"/>
      <c r="BL9" s="173"/>
      <c r="BM9" s="173"/>
      <c r="BN9" s="173"/>
      <c r="BO9" s="173"/>
      <c r="BP9" s="173"/>
      <c r="BQ9" s="173"/>
      <c r="BR9" s="173"/>
      <c r="BS9" s="173"/>
      <c r="BT9" s="173"/>
      <c r="BU9" s="173"/>
      <c r="BV9" s="173"/>
      <c r="BW9" s="173"/>
      <c r="BX9" s="173"/>
      <c r="BY9" s="173"/>
      <c r="BZ9" s="173"/>
      <c r="CA9" s="173"/>
      <c r="CB9" s="173"/>
      <c r="CC9" s="173"/>
    </row>
    <row r="10">
      <c r="A10" s="691">
        <v>8.0</v>
      </c>
      <c r="B10" s="173"/>
      <c r="C10" s="173"/>
      <c r="D10" s="173"/>
      <c r="E10" s="173"/>
      <c r="F10" s="173"/>
      <c r="G10" s="173"/>
      <c r="H10" s="173"/>
      <c r="I10" s="173"/>
      <c r="J10" s="173"/>
      <c r="K10" s="173"/>
      <c r="L10" s="173"/>
      <c r="M10" s="173"/>
      <c r="N10" s="173"/>
      <c r="O10" s="173"/>
      <c r="P10" s="173"/>
      <c r="Q10" s="173"/>
      <c r="R10" s="173"/>
      <c r="S10" s="173"/>
      <c r="T10" s="173"/>
      <c r="U10" s="173"/>
      <c r="V10" s="173"/>
      <c r="W10" s="173"/>
      <c r="X10" s="173"/>
      <c r="Y10" s="173"/>
      <c r="Z10" s="173"/>
      <c r="AA10" s="173"/>
      <c r="AB10" s="173"/>
      <c r="AC10" s="173"/>
      <c r="AD10" s="173"/>
      <c r="AE10" s="173"/>
      <c r="AF10" s="173"/>
      <c r="AG10" s="173"/>
      <c r="AH10" s="173"/>
      <c r="AI10" s="173"/>
      <c r="AJ10" s="173"/>
      <c r="AK10" s="173"/>
      <c r="AL10" s="173"/>
      <c r="AM10" s="173"/>
      <c r="AN10" s="173"/>
      <c r="AO10" s="173"/>
      <c r="AP10" s="173"/>
      <c r="AQ10" s="173"/>
      <c r="AR10" s="173"/>
      <c r="AS10" s="173"/>
      <c r="AT10" s="173"/>
      <c r="AU10" s="173"/>
      <c r="AV10" s="173"/>
      <c r="AW10" s="173"/>
      <c r="AX10" s="173"/>
      <c r="AY10" s="173"/>
      <c r="AZ10" s="173"/>
      <c r="BA10" s="173"/>
      <c r="BB10" s="173"/>
      <c r="BC10" s="173"/>
      <c r="BD10" s="173"/>
      <c r="BE10" s="173"/>
      <c r="BF10" s="173"/>
      <c r="BG10" s="173"/>
      <c r="BH10" s="173"/>
      <c r="BI10" s="173"/>
      <c r="BJ10" s="173"/>
      <c r="BK10" s="173"/>
      <c r="BL10" s="173"/>
      <c r="BM10" s="173"/>
      <c r="BN10" s="173"/>
      <c r="BO10" s="173"/>
      <c r="BP10" s="173"/>
      <c r="BQ10" s="173"/>
      <c r="BR10" s="173"/>
      <c r="BS10" s="173"/>
      <c r="BT10" s="173"/>
      <c r="BU10" s="173"/>
      <c r="BV10" s="173"/>
      <c r="BW10" s="173"/>
      <c r="BX10" s="173"/>
      <c r="BY10" s="173"/>
      <c r="BZ10" s="173"/>
      <c r="CA10" s="173"/>
      <c r="CB10" s="173"/>
      <c r="CC10" s="173"/>
    </row>
    <row r="11">
      <c r="A11" s="691">
        <v>9.0</v>
      </c>
      <c r="B11" s="173"/>
      <c r="C11" s="173"/>
      <c r="D11" s="173"/>
      <c r="E11" s="173"/>
      <c r="F11" s="173"/>
      <c r="G11" s="173"/>
      <c r="H11" s="173"/>
      <c r="I11" s="173"/>
      <c r="J11" s="173"/>
      <c r="K11" s="173"/>
      <c r="L11" s="173"/>
      <c r="M11" s="173"/>
      <c r="N11" s="173"/>
      <c r="O11" s="173"/>
      <c r="P11" s="173"/>
      <c r="Q11" s="173"/>
      <c r="R11" s="173"/>
      <c r="S11" s="173"/>
      <c r="T11" s="173"/>
      <c r="U11" s="173"/>
      <c r="V11" s="173"/>
      <c r="W11" s="173"/>
      <c r="X11" s="173"/>
      <c r="Y11" s="173"/>
      <c r="Z11" s="173"/>
      <c r="AA11" s="173"/>
      <c r="AB11" s="173"/>
      <c r="AC11" s="173"/>
      <c r="AD11" s="173"/>
      <c r="AE11" s="173"/>
      <c r="AF11" s="173"/>
      <c r="AG11" s="173"/>
      <c r="AH11" s="173"/>
      <c r="AI11" s="173"/>
      <c r="AJ11" s="173"/>
      <c r="AK11" s="173"/>
      <c r="AL11" s="173"/>
      <c r="AM11" s="173"/>
      <c r="AN11" s="173"/>
      <c r="AO11" s="173"/>
      <c r="AP11" s="173"/>
      <c r="AQ11" s="173"/>
      <c r="AR11" s="173"/>
      <c r="AS11" s="173"/>
      <c r="AT11" s="173"/>
      <c r="AU11" s="173"/>
      <c r="AV11" s="173"/>
      <c r="AW11" s="173"/>
      <c r="AX11" s="173"/>
      <c r="AY11" s="173"/>
      <c r="AZ11" s="173"/>
      <c r="BA11" s="173"/>
      <c r="BB11" s="173"/>
      <c r="BC11" s="173"/>
      <c r="BD11" s="173"/>
      <c r="BE11" s="173"/>
      <c r="BF11" s="173"/>
      <c r="BG11" s="173"/>
      <c r="BH11" s="173"/>
      <c r="BI11" s="173"/>
      <c r="BJ11" s="173"/>
      <c r="BK11" s="173"/>
      <c r="BL11" s="173"/>
      <c r="BM11" s="173"/>
      <c r="BN11" s="173"/>
      <c r="BO11" s="173"/>
      <c r="BP11" s="173"/>
      <c r="BQ11" s="173"/>
      <c r="BR11" s="173"/>
      <c r="BS11" s="173"/>
      <c r="BT11" s="173"/>
      <c r="BU11" s="173"/>
      <c r="BV11" s="173"/>
      <c r="BW11" s="173"/>
      <c r="BX11" s="173"/>
      <c r="BY11" s="173"/>
      <c r="BZ11" s="173"/>
      <c r="CA11" s="173"/>
      <c r="CB11" s="173"/>
      <c r="CC11" s="173"/>
    </row>
    <row r="12">
      <c r="A12" s="691">
        <v>10.0</v>
      </c>
      <c r="B12" s="173"/>
      <c r="C12" s="173"/>
      <c r="D12" s="173"/>
      <c r="E12" s="173"/>
      <c r="F12" s="173"/>
      <c r="G12" s="173"/>
      <c r="H12" s="173"/>
      <c r="I12" s="173"/>
      <c r="J12" s="173"/>
      <c r="K12" s="173"/>
      <c r="L12" s="173"/>
      <c r="M12" s="173"/>
      <c r="N12" s="173"/>
      <c r="O12" s="173"/>
      <c r="P12" s="173"/>
      <c r="Q12" s="173"/>
      <c r="R12" s="173"/>
      <c r="S12" s="173"/>
      <c r="T12" s="173"/>
      <c r="U12" s="173"/>
      <c r="V12" s="173"/>
      <c r="W12" s="173"/>
      <c r="X12" s="173"/>
      <c r="Y12" s="173"/>
      <c r="Z12" s="173"/>
      <c r="AA12" s="173"/>
      <c r="AB12" s="173"/>
      <c r="AC12" s="173"/>
      <c r="AD12" s="173"/>
      <c r="AE12" s="173"/>
      <c r="AF12" s="173"/>
      <c r="AG12" s="173"/>
      <c r="AH12" s="173"/>
      <c r="AI12" s="173"/>
      <c r="AJ12" s="173"/>
      <c r="AK12" s="173"/>
      <c r="AL12" s="173"/>
      <c r="AM12" s="173"/>
      <c r="AN12" s="173"/>
      <c r="AO12" s="173"/>
      <c r="AP12" s="173"/>
      <c r="AQ12" s="173"/>
      <c r="AR12" s="173"/>
      <c r="AS12" s="173"/>
      <c r="AT12" s="173"/>
      <c r="AU12" s="173"/>
      <c r="AV12" s="173"/>
      <c r="AW12" s="173"/>
      <c r="AX12" s="173"/>
      <c r="AY12" s="173"/>
      <c r="AZ12" s="173"/>
      <c r="BA12" s="173"/>
      <c r="BB12" s="173"/>
      <c r="BC12" s="173"/>
      <c r="BD12" s="173"/>
      <c r="BE12" s="173"/>
      <c r="BF12" s="173"/>
      <c r="BG12" s="173"/>
      <c r="BH12" s="173"/>
      <c r="BI12" s="173"/>
      <c r="BJ12" s="173"/>
      <c r="BK12" s="173"/>
      <c r="BL12" s="173"/>
      <c r="BM12" s="173"/>
      <c r="BN12" s="173"/>
      <c r="BO12" s="173"/>
      <c r="BP12" s="173"/>
      <c r="BQ12" s="173"/>
      <c r="BR12" s="173"/>
      <c r="BS12" s="173"/>
      <c r="BT12" s="173"/>
      <c r="BU12" s="173"/>
      <c r="BV12" s="173"/>
      <c r="BW12" s="173"/>
      <c r="BX12" s="173"/>
      <c r="BY12" s="173"/>
      <c r="BZ12" s="173"/>
      <c r="CA12" s="173"/>
      <c r="CB12" s="173"/>
      <c r="CC12" s="173"/>
    </row>
    <row r="13">
      <c r="A13" s="691">
        <v>11.0</v>
      </c>
      <c r="B13" s="173"/>
      <c r="C13" s="173"/>
      <c r="D13" s="173"/>
      <c r="E13" s="173"/>
      <c r="F13" s="173"/>
      <c r="G13" s="173"/>
      <c r="H13" s="173"/>
      <c r="I13" s="173"/>
      <c r="J13" s="173"/>
      <c r="K13" s="173"/>
      <c r="L13" s="173"/>
      <c r="M13" s="173"/>
      <c r="N13" s="173"/>
      <c r="O13" s="173"/>
      <c r="P13" s="173"/>
      <c r="Q13" s="173"/>
      <c r="R13" s="173"/>
      <c r="S13" s="173"/>
      <c r="T13" s="173"/>
      <c r="U13" s="173"/>
      <c r="V13" s="173"/>
      <c r="W13" s="173"/>
      <c r="X13" s="173"/>
      <c r="Y13" s="173"/>
      <c r="Z13" s="173"/>
      <c r="AA13" s="173"/>
      <c r="AB13" s="173"/>
      <c r="AC13" s="173"/>
      <c r="AD13" s="173"/>
      <c r="AE13" s="173"/>
      <c r="AF13" s="173"/>
      <c r="AG13" s="173"/>
      <c r="AH13" s="173"/>
      <c r="AI13" s="173"/>
      <c r="AJ13" s="173"/>
      <c r="AK13" s="173"/>
      <c r="AL13" s="173"/>
      <c r="AM13" s="173"/>
      <c r="AN13" s="173"/>
      <c r="AO13" s="173"/>
      <c r="AP13" s="173"/>
      <c r="AQ13" s="173"/>
      <c r="AR13" s="173"/>
      <c r="AS13" s="173"/>
      <c r="AT13" s="173"/>
      <c r="AU13" s="173"/>
      <c r="AV13" s="173"/>
      <c r="AW13" s="173"/>
      <c r="AX13" s="173"/>
      <c r="AY13" s="173"/>
      <c r="AZ13" s="173"/>
      <c r="BA13" s="173"/>
      <c r="BB13" s="173"/>
      <c r="BC13" s="173"/>
      <c r="BD13" s="173"/>
      <c r="BE13" s="173"/>
      <c r="BF13" s="173"/>
      <c r="BG13" s="173"/>
      <c r="BH13" s="173"/>
      <c r="BI13" s="173"/>
      <c r="BJ13" s="173"/>
      <c r="BK13" s="173"/>
      <c r="BL13" s="173"/>
      <c r="BM13" s="173"/>
      <c r="BN13" s="173"/>
      <c r="BO13" s="173"/>
      <c r="BP13" s="173"/>
      <c r="BQ13" s="173"/>
      <c r="BR13" s="173"/>
      <c r="BS13" s="173"/>
      <c r="BT13" s="173"/>
      <c r="BU13" s="173"/>
      <c r="BV13" s="173"/>
      <c r="BW13" s="173"/>
      <c r="BX13" s="173"/>
      <c r="BY13" s="173"/>
      <c r="BZ13" s="173"/>
      <c r="CA13" s="173"/>
      <c r="CB13" s="173"/>
      <c r="CC13" s="173"/>
    </row>
    <row r="14">
      <c r="A14" s="691">
        <v>12.0</v>
      </c>
      <c r="B14" s="173"/>
      <c r="C14" s="173"/>
      <c r="D14" s="173"/>
      <c r="E14" s="173"/>
      <c r="F14" s="173"/>
      <c r="G14" s="173"/>
      <c r="H14" s="173"/>
      <c r="I14" s="173"/>
      <c r="J14" s="173"/>
      <c r="K14" s="173"/>
      <c r="L14" s="173"/>
      <c r="M14" s="173"/>
      <c r="N14" s="173"/>
      <c r="O14" s="173"/>
      <c r="P14" s="173"/>
      <c r="Q14" s="173"/>
      <c r="R14" s="173"/>
      <c r="S14" s="173"/>
      <c r="T14" s="173"/>
      <c r="U14" s="173"/>
      <c r="V14" s="173"/>
      <c r="W14" s="173"/>
      <c r="X14" s="173"/>
      <c r="Y14" s="173"/>
      <c r="Z14" s="173"/>
      <c r="AA14" s="173"/>
      <c r="AB14" s="173"/>
      <c r="AC14" s="173"/>
      <c r="AD14" s="173"/>
      <c r="AE14" s="173"/>
      <c r="AF14" s="173"/>
      <c r="AG14" s="173"/>
      <c r="AH14" s="173"/>
      <c r="AI14" s="173"/>
      <c r="AJ14" s="173"/>
      <c r="AK14" s="173"/>
      <c r="AL14" s="173"/>
      <c r="AM14" s="173"/>
      <c r="AN14" s="173"/>
      <c r="AO14" s="173"/>
      <c r="AP14" s="173"/>
      <c r="AQ14" s="173"/>
      <c r="AR14" s="173"/>
      <c r="AS14" s="173"/>
      <c r="AT14" s="173"/>
      <c r="AU14" s="173"/>
      <c r="AV14" s="173"/>
      <c r="AW14" s="173"/>
      <c r="AX14" s="173"/>
      <c r="AY14" s="173"/>
      <c r="AZ14" s="173"/>
      <c r="BA14" s="173"/>
      <c r="BB14" s="173"/>
      <c r="BC14" s="173"/>
      <c r="BD14" s="173"/>
      <c r="BE14" s="173"/>
      <c r="BF14" s="173"/>
      <c r="BG14" s="173"/>
      <c r="BH14" s="173"/>
      <c r="BI14" s="173"/>
      <c r="BJ14" s="173"/>
      <c r="BK14" s="173"/>
      <c r="BL14" s="173"/>
      <c r="BM14" s="173"/>
      <c r="BN14" s="173"/>
      <c r="BO14" s="173"/>
      <c r="BP14" s="173"/>
      <c r="BQ14" s="173"/>
      <c r="BR14" s="173"/>
      <c r="BS14" s="173"/>
      <c r="BT14" s="173"/>
      <c r="BU14" s="173"/>
      <c r="BV14" s="173"/>
      <c r="BW14" s="173"/>
      <c r="BX14" s="173"/>
      <c r="BY14" s="173"/>
      <c r="BZ14" s="173"/>
      <c r="CA14" s="173"/>
      <c r="CB14" s="173"/>
      <c r="CC14" s="173"/>
    </row>
    <row r="15">
      <c r="A15" s="691">
        <v>13.0</v>
      </c>
      <c r="B15" s="173"/>
      <c r="C15" s="173"/>
      <c r="D15" s="173"/>
      <c r="E15" s="173"/>
      <c r="F15" s="173"/>
      <c r="G15" s="173"/>
      <c r="H15" s="173"/>
      <c r="I15" s="173"/>
      <c r="J15" s="173"/>
      <c r="K15" s="173"/>
      <c r="L15" s="173"/>
      <c r="M15" s="173"/>
      <c r="N15" s="173"/>
      <c r="O15" s="173"/>
      <c r="P15" s="173"/>
      <c r="Q15" s="173"/>
      <c r="R15" s="173"/>
      <c r="S15" s="173"/>
      <c r="T15" s="173"/>
      <c r="U15" s="173"/>
      <c r="V15" s="173"/>
      <c r="W15" s="173"/>
      <c r="X15" s="173"/>
      <c r="Y15" s="173"/>
      <c r="Z15" s="173"/>
      <c r="AA15" s="173"/>
      <c r="AB15" s="173"/>
      <c r="AC15" s="173"/>
      <c r="AD15" s="173"/>
      <c r="AE15" s="173"/>
      <c r="AF15" s="173"/>
      <c r="AG15" s="173"/>
      <c r="AH15" s="173"/>
      <c r="AI15" s="173"/>
      <c r="AJ15" s="173"/>
      <c r="AK15" s="173"/>
      <c r="AL15" s="173"/>
      <c r="AM15" s="173"/>
      <c r="AN15" s="173"/>
      <c r="AO15" s="173"/>
      <c r="AP15" s="173"/>
      <c r="AQ15" s="173"/>
      <c r="AR15" s="173"/>
      <c r="AS15" s="173"/>
      <c r="AT15" s="173"/>
      <c r="AU15" s="173"/>
      <c r="AV15" s="173"/>
      <c r="AW15" s="173"/>
      <c r="AX15" s="173"/>
      <c r="AY15" s="173"/>
      <c r="AZ15" s="173"/>
      <c r="BA15" s="173"/>
      <c r="BB15" s="173"/>
      <c r="BC15" s="173"/>
      <c r="BD15" s="173"/>
      <c r="BE15" s="173"/>
      <c r="BF15" s="173"/>
      <c r="BG15" s="173"/>
      <c r="BH15" s="173"/>
      <c r="BI15" s="173"/>
      <c r="BJ15" s="173"/>
      <c r="BK15" s="173"/>
      <c r="BL15" s="173"/>
      <c r="BM15" s="173"/>
      <c r="BN15" s="173"/>
      <c r="BO15" s="173"/>
      <c r="BP15" s="173"/>
      <c r="BQ15" s="173"/>
      <c r="BR15" s="173"/>
      <c r="BS15" s="173"/>
      <c r="BT15" s="173"/>
      <c r="BU15" s="173"/>
      <c r="BV15" s="173"/>
      <c r="BW15" s="173"/>
      <c r="BX15" s="173"/>
      <c r="BY15" s="173"/>
      <c r="BZ15" s="173"/>
      <c r="CA15" s="173"/>
      <c r="CB15" s="173"/>
      <c r="CC15" s="173"/>
    </row>
    <row r="16">
      <c r="A16" s="691">
        <v>14.0</v>
      </c>
      <c r="B16" s="173"/>
      <c r="C16" s="173"/>
      <c r="D16" s="173"/>
      <c r="E16" s="173"/>
      <c r="F16" s="173"/>
      <c r="G16" s="173"/>
      <c r="H16" s="173"/>
      <c r="I16" s="173"/>
      <c r="J16" s="173"/>
      <c r="K16" s="173"/>
      <c r="L16" s="173"/>
      <c r="M16" s="173"/>
      <c r="N16" s="173"/>
      <c r="O16" s="173"/>
      <c r="P16" s="173"/>
      <c r="Q16" s="173"/>
      <c r="R16" s="173"/>
      <c r="S16" s="173"/>
      <c r="T16" s="173"/>
      <c r="U16" s="173"/>
      <c r="V16" s="173"/>
      <c r="W16" s="173"/>
      <c r="X16" s="173"/>
      <c r="Y16" s="173"/>
      <c r="Z16" s="173"/>
      <c r="AA16" s="173"/>
      <c r="AB16" s="173"/>
      <c r="AC16" s="173"/>
      <c r="AD16" s="173"/>
      <c r="AE16" s="173"/>
      <c r="AF16" s="173"/>
      <c r="AG16" s="173"/>
      <c r="AH16" s="173"/>
      <c r="AI16" s="173"/>
      <c r="AJ16" s="173"/>
      <c r="AK16" s="173"/>
      <c r="AL16" s="173"/>
      <c r="AM16" s="173"/>
      <c r="AN16" s="173"/>
      <c r="AO16" s="173"/>
      <c r="AP16" s="173"/>
      <c r="AQ16" s="173"/>
      <c r="AR16" s="173"/>
      <c r="AS16" s="173"/>
      <c r="AT16" s="173"/>
      <c r="AU16" s="173"/>
      <c r="AV16" s="173"/>
      <c r="AW16" s="173"/>
      <c r="AX16" s="173"/>
      <c r="AY16" s="173"/>
      <c r="AZ16" s="173"/>
      <c r="BA16" s="173"/>
      <c r="BB16" s="173"/>
      <c r="BC16" s="173"/>
      <c r="BD16" s="173"/>
      <c r="BE16" s="173"/>
      <c r="BF16" s="173"/>
      <c r="BG16" s="173"/>
      <c r="BH16" s="173"/>
      <c r="BI16" s="173"/>
      <c r="BJ16" s="173"/>
      <c r="BK16" s="173"/>
      <c r="BL16" s="173"/>
      <c r="BM16" s="173"/>
      <c r="BN16" s="173"/>
      <c r="BO16" s="173"/>
      <c r="BP16" s="173"/>
      <c r="BQ16" s="173"/>
      <c r="BR16" s="173"/>
      <c r="BS16" s="173"/>
      <c r="BT16" s="173"/>
      <c r="BU16" s="173"/>
      <c r="BV16" s="173"/>
      <c r="BW16" s="173"/>
      <c r="BX16" s="173"/>
      <c r="BY16" s="173"/>
      <c r="BZ16" s="173"/>
      <c r="CA16" s="173"/>
      <c r="CB16" s="173"/>
      <c r="CC16" s="173"/>
    </row>
    <row r="17">
      <c r="A17" s="691">
        <v>15.0</v>
      </c>
      <c r="B17" s="173"/>
      <c r="C17" s="173"/>
      <c r="D17" s="173"/>
      <c r="E17" s="173"/>
      <c r="F17" s="173"/>
      <c r="G17" s="173"/>
      <c r="H17" s="173"/>
      <c r="I17" s="173"/>
      <c r="J17" s="173"/>
      <c r="K17" s="173"/>
      <c r="L17" s="173"/>
      <c r="M17" s="173"/>
      <c r="N17" s="173"/>
      <c r="O17" s="173"/>
      <c r="P17" s="173"/>
      <c r="Q17" s="173"/>
      <c r="R17" s="173"/>
      <c r="S17" s="173"/>
      <c r="T17" s="173"/>
      <c r="U17" s="173"/>
      <c r="V17" s="173"/>
      <c r="W17" s="173"/>
      <c r="X17" s="173"/>
      <c r="Y17" s="173"/>
      <c r="Z17" s="173"/>
      <c r="AA17" s="173"/>
      <c r="AB17" s="173"/>
      <c r="AC17" s="173"/>
      <c r="AD17" s="173"/>
      <c r="AE17" s="173"/>
      <c r="AF17" s="173"/>
      <c r="AG17" s="173"/>
      <c r="AH17" s="173"/>
      <c r="AI17" s="173"/>
      <c r="AJ17" s="173"/>
      <c r="AK17" s="173"/>
      <c r="AL17" s="173"/>
      <c r="AM17" s="173"/>
      <c r="AN17" s="173"/>
      <c r="AO17" s="173"/>
      <c r="AP17" s="173"/>
      <c r="AQ17" s="173"/>
      <c r="AR17" s="173"/>
      <c r="AS17" s="173"/>
      <c r="AT17" s="173"/>
      <c r="AU17" s="173"/>
      <c r="AV17" s="173"/>
      <c r="AW17" s="173"/>
      <c r="AX17" s="173"/>
      <c r="AY17" s="173"/>
      <c r="AZ17" s="173"/>
      <c r="BA17" s="173"/>
      <c r="BB17" s="173"/>
      <c r="BC17" s="173"/>
      <c r="BD17" s="173"/>
      <c r="BE17" s="173"/>
      <c r="BF17" s="173"/>
      <c r="BG17" s="173"/>
      <c r="BH17" s="173"/>
      <c r="BI17" s="173"/>
      <c r="BJ17" s="173"/>
      <c r="BK17" s="173"/>
      <c r="BL17" s="173"/>
      <c r="BM17" s="173"/>
      <c r="BN17" s="173"/>
      <c r="BO17" s="173"/>
      <c r="BP17" s="173"/>
      <c r="BQ17" s="173"/>
      <c r="BR17" s="173"/>
      <c r="BS17" s="173"/>
      <c r="BT17" s="173"/>
      <c r="BU17" s="173"/>
      <c r="BV17" s="173"/>
      <c r="BW17" s="173"/>
      <c r="BX17" s="173"/>
      <c r="BY17" s="173"/>
      <c r="BZ17" s="173"/>
      <c r="CA17" s="173"/>
      <c r="CB17" s="173"/>
      <c r="CC17" s="173"/>
    </row>
    <row r="18">
      <c r="A18" s="691">
        <v>16.0</v>
      </c>
      <c r="B18" s="173"/>
      <c r="C18" s="173"/>
      <c r="D18" s="173"/>
      <c r="E18" s="173"/>
      <c r="F18" s="173"/>
      <c r="G18" s="173"/>
      <c r="H18" s="173"/>
      <c r="I18" s="173"/>
      <c r="J18" s="173"/>
      <c r="K18" s="173"/>
      <c r="L18" s="173"/>
      <c r="M18" s="173"/>
      <c r="N18" s="173"/>
      <c r="O18" s="173"/>
      <c r="P18" s="173"/>
      <c r="Q18" s="173"/>
      <c r="R18" s="173"/>
      <c r="S18" s="173"/>
      <c r="T18" s="173"/>
      <c r="U18" s="173"/>
      <c r="V18" s="173"/>
      <c r="W18" s="173"/>
      <c r="X18" s="173"/>
      <c r="Y18" s="173"/>
      <c r="Z18" s="173"/>
      <c r="AA18" s="173"/>
      <c r="AB18" s="173"/>
      <c r="AC18" s="173"/>
      <c r="AD18" s="173"/>
      <c r="AE18" s="173"/>
      <c r="AF18" s="173"/>
      <c r="AG18" s="173"/>
      <c r="AH18" s="173"/>
      <c r="AI18" s="173"/>
      <c r="AJ18" s="173"/>
      <c r="AK18" s="173"/>
      <c r="AL18" s="173"/>
      <c r="AM18" s="173"/>
      <c r="AN18" s="173"/>
      <c r="AO18" s="173"/>
      <c r="AP18" s="173"/>
      <c r="AQ18" s="173"/>
      <c r="AR18" s="173"/>
      <c r="AS18" s="173"/>
      <c r="AT18" s="173"/>
      <c r="AU18" s="173"/>
      <c r="AV18" s="173"/>
      <c r="AW18" s="173"/>
      <c r="AX18" s="173"/>
      <c r="AY18" s="173"/>
      <c r="AZ18" s="173"/>
      <c r="BA18" s="173"/>
      <c r="BB18" s="173"/>
      <c r="BC18" s="173"/>
      <c r="BD18" s="173"/>
      <c r="BE18" s="173"/>
      <c r="BF18" s="173"/>
      <c r="BG18" s="173"/>
      <c r="BH18" s="173"/>
      <c r="BI18" s="173"/>
      <c r="BJ18" s="173"/>
      <c r="BK18" s="173"/>
      <c r="BL18" s="173"/>
      <c r="BM18" s="173"/>
      <c r="BN18" s="173"/>
      <c r="BO18" s="173"/>
      <c r="BP18" s="173"/>
      <c r="BQ18" s="173"/>
      <c r="BR18" s="173"/>
      <c r="BS18" s="173"/>
      <c r="BT18" s="173"/>
      <c r="BU18" s="173"/>
      <c r="BV18" s="173"/>
      <c r="BW18" s="173"/>
      <c r="BX18" s="173"/>
      <c r="BY18" s="173"/>
      <c r="BZ18" s="173"/>
      <c r="CA18" s="173"/>
      <c r="CB18" s="173"/>
      <c r="CC18" s="173"/>
    </row>
    <row r="19">
      <c r="A19" s="691">
        <v>17.0</v>
      </c>
      <c r="B19" s="173"/>
      <c r="C19" s="173"/>
      <c r="D19" s="173"/>
      <c r="E19" s="173"/>
      <c r="F19" s="173"/>
      <c r="G19" s="173"/>
      <c r="H19" s="173"/>
      <c r="I19" s="173"/>
      <c r="J19" s="173"/>
      <c r="K19" s="173"/>
      <c r="L19" s="173"/>
      <c r="M19" s="173"/>
      <c r="N19" s="173"/>
      <c r="O19" s="173"/>
      <c r="P19" s="173"/>
      <c r="Q19" s="173"/>
      <c r="R19" s="173"/>
      <c r="S19" s="173"/>
      <c r="T19" s="173"/>
      <c r="U19" s="173"/>
      <c r="V19" s="173"/>
      <c r="W19" s="173"/>
      <c r="X19" s="173"/>
      <c r="Y19" s="173"/>
      <c r="Z19" s="173"/>
      <c r="AA19" s="173"/>
      <c r="AB19" s="173"/>
      <c r="AC19" s="173"/>
      <c r="AD19" s="173"/>
      <c r="AE19" s="173"/>
      <c r="AF19" s="173"/>
      <c r="AG19" s="173"/>
      <c r="AH19" s="173"/>
      <c r="AI19" s="173"/>
      <c r="AJ19" s="173"/>
      <c r="AK19" s="173"/>
      <c r="AL19" s="173"/>
      <c r="AM19" s="173"/>
      <c r="AN19" s="173"/>
      <c r="AO19" s="173"/>
      <c r="AP19" s="173"/>
      <c r="AQ19" s="173"/>
      <c r="AR19" s="173"/>
      <c r="AS19" s="173"/>
      <c r="AT19" s="173"/>
      <c r="AU19" s="173"/>
      <c r="AV19" s="173"/>
      <c r="AW19" s="173"/>
      <c r="AX19" s="173"/>
      <c r="AY19" s="173"/>
      <c r="AZ19" s="173"/>
      <c r="BA19" s="173"/>
      <c r="BB19" s="173"/>
      <c r="BC19" s="173"/>
      <c r="BD19" s="173"/>
      <c r="BE19" s="173"/>
      <c r="BF19" s="173"/>
      <c r="BG19" s="173"/>
      <c r="BH19" s="173"/>
      <c r="BI19" s="173"/>
      <c r="BJ19" s="173"/>
      <c r="BK19" s="173"/>
      <c r="BL19" s="173"/>
      <c r="BM19" s="173"/>
      <c r="BN19" s="173"/>
      <c r="BO19" s="173"/>
      <c r="BP19" s="173"/>
      <c r="BQ19" s="173"/>
      <c r="BR19" s="173"/>
      <c r="BS19" s="173"/>
      <c r="BT19" s="173"/>
      <c r="BU19" s="173"/>
      <c r="BV19" s="173"/>
      <c r="BW19" s="173"/>
      <c r="BX19" s="173"/>
      <c r="BY19" s="173"/>
      <c r="BZ19" s="173"/>
      <c r="CA19" s="173"/>
      <c r="CB19" s="173"/>
      <c r="CC19" s="173"/>
    </row>
    <row r="20">
      <c r="A20" s="691">
        <v>18.0</v>
      </c>
      <c r="B20" s="173"/>
      <c r="C20" s="173"/>
      <c r="D20" s="173"/>
      <c r="E20" s="173"/>
      <c r="F20" s="173"/>
      <c r="G20" s="173"/>
      <c r="H20" s="173"/>
      <c r="I20" s="173"/>
      <c r="J20" s="173"/>
      <c r="K20" s="173"/>
      <c r="L20" s="173"/>
      <c r="M20" s="173"/>
      <c r="N20" s="173"/>
      <c r="O20" s="173"/>
      <c r="P20" s="173"/>
      <c r="Q20" s="173"/>
      <c r="R20" s="173"/>
      <c r="S20" s="173"/>
      <c r="T20" s="173"/>
      <c r="U20" s="173"/>
      <c r="V20" s="173"/>
      <c r="W20" s="173"/>
      <c r="X20" s="173"/>
      <c r="Y20" s="173"/>
      <c r="Z20" s="173"/>
      <c r="AA20" s="173"/>
      <c r="AB20" s="173"/>
      <c r="AC20" s="173"/>
      <c r="AD20" s="173"/>
      <c r="AE20" s="173"/>
      <c r="AF20" s="173"/>
      <c r="AG20" s="173"/>
      <c r="AH20" s="173"/>
      <c r="AI20" s="173"/>
      <c r="AJ20" s="173"/>
      <c r="AK20" s="173"/>
      <c r="AL20" s="173"/>
      <c r="AM20" s="173"/>
      <c r="AN20" s="173"/>
      <c r="AO20" s="173"/>
      <c r="AP20" s="173"/>
      <c r="AQ20" s="173"/>
      <c r="AR20" s="173"/>
      <c r="AS20" s="173"/>
      <c r="AT20" s="173"/>
      <c r="AU20" s="173"/>
      <c r="AV20" s="173"/>
      <c r="AW20" s="173"/>
      <c r="AX20" s="173"/>
      <c r="AY20" s="173"/>
      <c r="AZ20" s="173"/>
      <c r="BA20" s="173"/>
      <c r="BB20" s="173"/>
      <c r="BC20" s="173"/>
      <c r="BD20" s="173"/>
      <c r="BE20" s="173"/>
      <c r="BF20" s="173"/>
      <c r="BG20" s="173"/>
      <c r="BH20" s="173"/>
      <c r="BI20" s="173"/>
      <c r="BJ20" s="173"/>
      <c r="BK20" s="173"/>
      <c r="BL20" s="173"/>
      <c r="BM20" s="173"/>
      <c r="BN20" s="173"/>
      <c r="BO20" s="173"/>
      <c r="BP20" s="173"/>
      <c r="BQ20" s="173"/>
      <c r="BR20" s="173"/>
      <c r="BS20" s="173"/>
      <c r="BT20" s="173"/>
      <c r="BU20" s="173"/>
      <c r="BV20" s="173"/>
      <c r="BW20" s="173"/>
      <c r="BX20" s="173"/>
      <c r="BY20" s="173"/>
      <c r="BZ20" s="173"/>
      <c r="CA20" s="173"/>
      <c r="CB20" s="173"/>
      <c r="CC20" s="173"/>
    </row>
    <row r="21">
      <c r="A21" s="691">
        <v>19.0</v>
      </c>
      <c r="B21" s="173"/>
      <c r="C21" s="173"/>
      <c r="D21" s="173"/>
      <c r="E21" s="173"/>
      <c r="F21" s="173"/>
      <c r="G21" s="173"/>
      <c r="H21" s="173"/>
      <c r="I21" s="173"/>
      <c r="J21" s="173"/>
      <c r="K21" s="173"/>
      <c r="L21" s="173"/>
      <c r="M21" s="173"/>
      <c r="N21" s="173"/>
      <c r="O21" s="173"/>
      <c r="P21" s="173"/>
      <c r="Q21" s="173"/>
      <c r="R21" s="173"/>
      <c r="S21" s="173"/>
      <c r="T21" s="173"/>
      <c r="U21" s="173"/>
      <c r="V21" s="173"/>
      <c r="W21" s="173"/>
      <c r="X21" s="173"/>
      <c r="Y21" s="173"/>
      <c r="Z21" s="173"/>
      <c r="AA21" s="173"/>
      <c r="AB21" s="173"/>
      <c r="AC21" s="173"/>
      <c r="AD21" s="173"/>
      <c r="AE21" s="173"/>
      <c r="AF21" s="173"/>
      <c r="AG21" s="173"/>
      <c r="AH21" s="173"/>
      <c r="AI21" s="173"/>
      <c r="AJ21" s="173"/>
      <c r="AK21" s="173"/>
      <c r="AL21" s="173"/>
      <c r="AM21" s="173"/>
      <c r="AN21" s="173"/>
      <c r="AO21" s="173"/>
      <c r="AP21" s="173"/>
      <c r="AQ21" s="173"/>
      <c r="AR21" s="173"/>
      <c r="AS21" s="173"/>
      <c r="AT21" s="173"/>
      <c r="AU21" s="173"/>
      <c r="AV21" s="173"/>
      <c r="AW21" s="173"/>
      <c r="AX21" s="173"/>
      <c r="AY21" s="173"/>
      <c r="AZ21" s="173"/>
      <c r="BA21" s="173"/>
      <c r="BB21" s="173"/>
      <c r="BC21" s="173"/>
      <c r="BD21" s="173"/>
      <c r="BE21" s="173"/>
      <c r="BF21" s="173"/>
      <c r="BG21" s="173"/>
      <c r="BH21" s="173"/>
      <c r="BI21" s="173"/>
      <c r="BJ21" s="173"/>
      <c r="BK21" s="173"/>
      <c r="BL21" s="173"/>
      <c r="BM21" s="173"/>
      <c r="BN21" s="173"/>
      <c r="BO21" s="173"/>
      <c r="BP21" s="173"/>
      <c r="BQ21" s="173"/>
      <c r="BR21" s="173"/>
      <c r="BS21" s="173"/>
      <c r="BT21" s="173"/>
      <c r="BU21" s="173"/>
      <c r="BV21" s="173"/>
      <c r="BW21" s="173"/>
      <c r="BX21" s="173"/>
      <c r="BY21" s="173"/>
      <c r="BZ21" s="173"/>
      <c r="CA21" s="173"/>
      <c r="CB21" s="173"/>
      <c r="CC21" s="173"/>
    </row>
    <row r="22">
      <c r="A22" s="691">
        <v>20.0</v>
      </c>
      <c r="B22" s="173"/>
      <c r="C22" s="173"/>
      <c r="D22" s="173"/>
      <c r="E22" s="173"/>
      <c r="F22" s="173"/>
      <c r="G22" s="173"/>
      <c r="H22" s="173"/>
      <c r="I22" s="173"/>
      <c r="J22" s="173"/>
      <c r="K22" s="173"/>
      <c r="L22" s="173"/>
      <c r="M22" s="173"/>
      <c r="N22" s="173"/>
      <c r="O22" s="173"/>
      <c r="P22" s="173"/>
      <c r="Q22" s="173"/>
      <c r="R22" s="173"/>
      <c r="S22" s="173"/>
      <c r="T22" s="173"/>
      <c r="U22" s="173"/>
      <c r="V22" s="173"/>
      <c r="W22" s="173"/>
      <c r="X22" s="173"/>
      <c r="Y22" s="173"/>
      <c r="Z22" s="173"/>
      <c r="AA22" s="173"/>
      <c r="AB22" s="173"/>
      <c r="AC22" s="173"/>
      <c r="AD22" s="173"/>
      <c r="AE22" s="173"/>
      <c r="AF22" s="173"/>
      <c r="AG22" s="173"/>
      <c r="AH22" s="173"/>
      <c r="AI22" s="173"/>
      <c r="AJ22" s="173"/>
      <c r="AK22" s="173"/>
      <c r="AL22" s="173"/>
      <c r="AM22" s="173"/>
      <c r="AN22" s="173"/>
      <c r="AO22" s="173"/>
      <c r="AP22" s="173"/>
      <c r="AQ22" s="173"/>
      <c r="AR22" s="173"/>
      <c r="AS22" s="173"/>
      <c r="AT22" s="173"/>
      <c r="AU22" s="173"/>
      <c r="AV22" s="173"/>
      <c r="AW22" s="173"/>
      <c r="AX22" s="173"/>
      <c r="AY22" s="173"/>
      <c r="AZ22" s="173"/>
      <c r="BA22" s="173"/>
      <c r="BB22" s="173"/>
      <c r="BC22" s="173"/>
      <c r="BD22" s="173"/>
      <c r="BE22" s="173"/>
      <c r="BF22" s="173"/>
      <c r="BG22" s="173"/>
      <c r="BH22" s="173"/>
      <c r="BI22" s="173"/>
      <c r="BJ22" s="173"/>
      <c r="BK22" s="173"/>
      <c r="BL22" s="173"/>
      <c r="BM22" s="173"/>
      <c r="BN22" s="173"/>
      <c r="BO22" s="173"/>
      <c r="BP22" s="173"/>
      <c r="BQ22" s="173"/>
      <c r="BR22" s="173"/>
      <c r="BS22" s="173"/>
      <c r="BT22" s="173"/>
      <c r="BU22" s="173"/>
      <c r="BV22" s="173"/>
      <c r="BW22" s="173"/>
      <c r="BX22" s="173"/>
      <c r="BY22" s="173"/>
      <c r="BZ22" s="173"/>
      <c r="CA22" s="173"/>
      <c r="CB22" s="173"/>
      <c r="CC22" s="173"/>
    </row>
    <row r="23">
      <c r="A23" s="691">
        <v>21.0</v>
      </c>
      <c r="B23" s="173"/>
      <c r="C23" s="173"/>
      <c r="D23" s="173"/>
      <c r="E23" s="173"/>
      <c r="F23" s="173"/>
      <c r="G23" s="173"/>
      <c r="H23" s="173"/>
      <c r="I23" s="173"/>
      <c r="J23" s="173"/>
      <c r="K23" s="173"/>
      <c r="L23" s="173"/>
      <c r="M23" s="173"/>
      <c r="N23" s="173"/>
      <c r="O23" s="173"/>
      <c r="P23" s="173"/>
      <c r="Q23" s="173"/>
      <c r="R23" s="173"/>
      <c r="S23" s="173"/>
      <c r="T23" s="173"/>
      <c r="U23" s="173"/>
      <c r="V23" s="173"/>
      <c r="W23" s="173"/>
      <c r="X23" s="173"/>
      <c r="Y23" s="173"/>
      <c r="Z23" s="173"/>
      <c r="AA23" s="173"/>
      <c r="AB23" s="173"/>
      <c r="AC23" s="173"/>
      <c r="AD23" s="173"/>
      <c r="AE23" s="173"/>
      <c r="AF23" s="173"/>
      <c r="AG23" s="173"/>
      <c r="AH23" s="173"/>
      <c r="AI23" s="173"/>
      <c r="AJ23" s="173"/>
      <c r="AK23" s="173"/>
      <c r="AL23" s="173"/>
      <c r="AM23" s="173"/>
      <c r="AN23" s="173"/>
      <c r="AO23" s="173"/>
      <c r="AP23" s="173"/>
      <c r="AQ23" s="173"/>
      <c r="AR23" s="173"/>
      <c r="AS23" s="173"/>
      <c r="AT23" s="173"/>
      <c r="AU23" s="173"/>
      <c r="AV23" s="173"/>
      <c r="AW23" s="173"/>
      <c r="AX23" s="173"/>
      <c r="AY23" s="173"/>
      <c r="AZ23" s="173"/>
      <c r="BA23" s="173"/>
      <c r="BB23" s="173"/>
      <c r="BC23" s="173"/>
      <c r="BD23" s="173"/>
      <c r="BE23" s="173"/>
      <c r="BF23" s="173"/>
      <c r="BG23" s="173"/>
      <c r="BH23" s="173"/>
      <c r="BI23" s="173"/>
      <c r="BJ23" s="173"/>
      <c r="BK23" s="173"/>
      <c r="BL23" s="173"/>
      <c r="BM23" s="173"/>
      <c r="BN23" s="173"/>
      <c r="BO23" s="173"/>
      <c r="BP23" s="173"/>
      <c r="BQ23" s="173"/>
      <c r="BR23" s="173"/>
      <c r="BS23" s="173"/>
      <c r="BT23" s="173"/>
      <c r="BU23" s="173"/>
      <c r="BV23" s="173"/>
      <c r="BW23" s="173"/>
      <c r="BX23" s="173"/>
      <c r="BY23" s="173"/>
      <c r="BZ23" s="173"/>
      <c r="CA23" s="173"/>
      <c r="CB23" s="173"/>
      <c r="CC23" s="173"/>
    </row>
    <row r="24">
      <c r="A24" s="691">
        <v>22.0</v>
      </c>
      <c r="B24" s="173"/>
      <c r="C24" s="173"/>
      <c r="D24" s="173"/>
      <c r="E24" s="173"/>
      <c r="F24" s="173"/>
      <c r="G24" s="173"/>
      <c r="H24" s="173"/>
      <c r="I24" s="173"/>
      <c r="J24" s="173"/>
      <c r="K24" s="173"/>
      <c r="L24" s="173"/>
      <c r="M24" s="173"/>
      <c r="N24" s="173"/>
      <c r="O24" s="173"/>
      <c r="P24" s="173"/>
      <c r="Q24" s="173"/>
      <c r="R24" s="173"/>
      <c r="S24" s="173"/>
      <c r="T24" s="173"/>
      <c r="U24" s="173"/>
      <c r="V24" s="173"/>
      <c r="W24" s="173"/>
      <c r="X24" s="173"/>
      <c r="Y24" s="173"/>
      <c r="Z24" s="173"/>
      <c r="AA24" s="173"/>
      <c r="AB24" s="173"/>
      <c r="AC24" s="173"/>
      <c r="AD24" s="173"/>
      <c r="AE24" s="173"/>
      <c r="AF24" s="173"/>
      <c r="AG24" s="173"/>
      <c r="AH24" s="173"/>
      <c r="AI24" s="173"/>
      <c r="AJ24" s="173"/>
      <c r="AK24" s="173"/>
      <c r="AL24" s="173"/>
      <c r="AM24" s="173"/>
      <c r="AN24" s="173"/>
      <c r="AO24" s="173"/>
      <c r="AP24" s="173"/>
      <c r="AQ24" s="173"/>
      <c r="AR24" s="173"/>
      <c r="AS24" s="173"/>
      <c r="AT24" s="173"/>
      <c r="AU24" s="173"/>
      <c r="AV24" s="173"/>
      <c r="AW24" s="173"/>
      <c r="AX24" s="173"/>
      <c r="AY24" s="173"/>
      <c r="AZ24" s="173"/>
      <c r="BA24" s="173"/>
      <c r="BB24" s="173"/>
      <c r="BC24" s="173"/>
      <c r="BD24" s="173"/>
      <c r="BE24" s="173"/>
      <c r="BF24" s="173"/>
      <c r="BG24" s="173"/>
      <c r="BH24" s="173"/>
      <c r="BI24" s="173"/>
      <c r="BJ24" s="173"/>
      <c r="BK24" s="173"/>
      <c r="BL24" s="173"/>
      <c r="BM24" s="173"/>
      <c r="BN24" s="173"/>
      <c r="BO24" s="173"/>
      <c r="BP24" s="173"/>
      <c r="BQ24" s="173"/>
      <c r="BR24" s="173"/>
      <c r="BS24" s="173"/>
      <c r="BT24" s="173"/>
      <c r="BU24" s="173"/>
      <c r="BV24" s="173"/>
      <c r="BW24" s="173"/>
      <c r="BX24" s="173"/>
      <c r="BY24" s="173"/>
      <c r="BZ24" s="173"/>
      <c r="CA24" s="173"/>
      <c r="CB24" s="173"/>
      <c r="CC24" s="173"/>
    </row>
    <row r="25">
      <c r="A25" s="691">
        <v>23.0</v>
      </c>
      <c r="B25" s="173"/>
      <c r="C25" s="173"/>
      <c r="D25" s="173"/>
      <c r="E25" s="173"/>
      <c r="F25" s="173"/>
      <c r="G25" s="173"/>
      <c r="H25" s="173"/>
      <c r="I25" s="173"/>
      <c r="J25" s="173"/>
      <c r="K25" s="173"/>
      <c r="L25" s="173"/>
      <c r="M25" s="173"/>
      <c r="N25" s="173"/>
      <c r="O25" s="173"/>
      <c r="P25" s="173"/>
      <c r="Q25" s="173"/>
      <c r="R25" s="173"/>
      <c r="S25" s="173"/>
      <c r="T25" s="173"/>
      <c r="U25" s="173"/>
      <c r="V25" s="173"/>
      <c r="W25" s="173"/>
      <c r="X25" s="173"/>
      <c r="Y25" s="173"/>
      <c r="Z25" s="173"/>
      <c r="AA25" s="173"/>
      <c r="AB25" s="173"/>
      <c r="AC25" s="173"/>
      <c r="AD25" s="173"/>
      <c r="AE25" s="173"/>
      <c r="AF25" s="173"/>
      <c r="AG25" s="173"/>
      <c r="AH25" s="173"/>
      <c r="AI25" s="173"/>
      <c r="AJ25" s="173"/>
      <c r="AK25" s="173"/>
      <c r="AL25" s="173"/>
      <c r="AM25" s="173"/>
      <c r="AN25" s="173"/>
      <c r="AO25" s="173"/>
      <c r="AP25" s="173"/>
      <c r="AQ25" s="173"/>
      <c r="AR25" s="173"/>
      <c r="AS25" s="173"/>
      <c r="AT25" s="173"/>
      <c r="AU25" s="173"/>
      <c r="AV25" s="173"/>
      <c r="AW25" s="173"/>
      <c r="AX25" s="173"/>
      <c r="AY25" s="173"/>
      <c r="AZ25" s="173"/>
      <c r="BA25" s="173"/>
      <c r="BB25" s="173"/>
      <c r="BC25" s="173"/>
      <c r="BD25" s="173"/>
      <c r="BE25" s="173"/>
      <c r="BF25" s="173"/>
      <c r="BG25" s="173"/>
      <c r="BH25" s="173"/>
      <c r="BI25" s="173"/>
      <c r="BJ25" s="173"/>
      <c r="BK25" s="173"/>
      <c r="BL25" s="173"/>
      <c r="BM25" s="173"/>
      <c r="BN25" s="173"/>
      <c r="BO25" s="173"/>
      <c r="BP25" s="173"/>
      <c r="BQ25" s="173"/>
      <c r="BR25" s="173"/>
      <c r="BS25" s="173"/>
      <c r="BT25" s="173"/>
      <c r="BU25" s="173"/>
      <c r="BV25" s="173"/>
      <c r="BW25" s="173"/>
      <c r="BX25" s="173"/>
      <c r="BY25" s="173"/>
      <c r="BZ25" s="173"/>
      <c r="CA25" s="173"/>
      <c r="CB25" s="173"/>
      <c r="CC25" s="173"/>
    </row>
    <row r="26">
      <c r="A26" s="691">
        <v>24.0</v>
      </c>
      <c r="B26" s="173"/>
      <c r="C26" s="173"/>
      <c r="D26" s="173"/>
      <c r="E26" s="173"/>
      <c r="F26" s="173"/>
      <c r="G26" s="173"/>
      <c r="H26" s="173"/>
      <c r="I26" s="173"/>
      <c r="J26" s="173"/>
      <c r="K26" s="173"/>
      <c r="L26" s="173"/>
      <c r="M26" s="173"/>
      <c r="N26" s="173"/>
      <c r="O26" s="173"/>
      <c r="P26" s="173"/>
      <c r="Q26" s="173"/>
      <c r="R26" s="173"/>
      <c r="S26" s="173"/>
      <c r="T26" s="173"/>
      <c r="U26" s="173"/>
      <c r="V26" s="173"/>
      <c r="W26" s="173"/>
      <c r="X26" s="173"/>
      <c r="Y26" s="173"/>
      <c r="Z26" s="173"/>
      <c r="AA26" s="173"/>
      <c r="AB26" s="173"/>
      <c r="AC26" s="173"/>
      <c r="AD26" s="173"/>
      <c r="AE26" s="173"/>
      <c r="AF26" s="173"/>
      <c r="AG26" s="173"/>
      <c r="AH26" s="173"/>
      <c r="AI26" s="173"/>
      <c r="AJ26" s="173"/>
      <c r="AK26" s="173"/>
      <c r="AL26" s="173"/>
      <c r="AM26" s="173"/>
      <c r="AN26" s="173"/>
      <c r="AO26" s="173"/>
      <c r="AP26" s="173"/>
      <c r="AQ26" s="173"/>
      <c r="AR26" s="173"/>
      <c r="AS26" s="173"/>
      <c r="AT26" s="173"/>
      <c r="AU26" s="173"/>
      <c r="AV26" s="173"/>
      <c r="AW26" s="173"/>
      <c r="AX26" s="173"/>
      <c r="AY26" s="173"/>
      <c r="AZ26" s="173"/>
      <c r="BA26" s="173"/>
      <c r="BB26" s="173"/>
      <c r="BC26" s="173"/>
      <c r="BD26" s="173"/>
      <c r="BE26" s="173"/>
      <c r="BF26" s="173"/>
      <c r="BG26" s="173"/>
      <c r="BH26" s="173"/>
      <c r="BI26" s="173"/>
      <c r="BJ26" s="173"/>
      <c r="BK26" s="173"/>
      <c r="BL26" s="173"/>
      <c r="BM26" s="173"/>
      <c r="BN26" s="173"/>
      <c r="BO26" s="173"/>
      <c r="BP26" s="173"/>
      <c r="BQ26" s="173"/>
      <c r="BR26" s="173"/>
      <c r="BS26" s="173"/>
      <c r="BT26" s="173"/>
      <c r="BU26" s="173"/>
      <c r="BV26" s="173"/>
      <c r="BW26" s="173"/>
      <c r="BX26" s="173"/>
      <c r="BY26" s="173"/>
      <c r="BZ26" s="173"/>
      <c r="CA26" s="173"/>
      <c r="CB26" s="173"/>
      <c r="CC26" s="173"/>
    </row>
    <row r="27">
      <c r="A27" s="691">
        <v>25.0</v>
      </c>
      <c r="B27" s="173"/>
      <c r="C27" s="173"/>
      <c r="D27" s="173"/>
      <c r="E27" s="173"/>
      <c r="F27" s="173"/>
      <c r="G27" s="173"/>
      <c r="H27" s="173"/>
      <c r="I27" s="173"/>
      <c r="J27" s="173"/>
      <c r="K27" s="173"/>
      <c r="L27" s="173"/>
      <c r="M27" s="173"/>
      <c r="N27" s="173"/>
      <c r="O27" s="173"/>
      <c r="P27" s="173"/>
      <c r="Q27" s="173"/>
      <c r="R27" s="173"/>
      <c r="S27" s="173"/>
      <c r="T27" s="173"/>
      <c r="U27" s="173"/>
      <c r="V27" s="173"/>
      <c r="W27" s="173"/>
      <c r="X27" s="173"/>
      <c r="Y27" s="173"/>
      <c r="Z27" s="173"/>
      <c r="AA27" s="173"/>
      <c r="AB27" s="173"/>
      <c r="AC27" s="173"/>
      <c r="AD27" s="173"/>
      <c r="AE27" s="173"/>
      <c r="AF27" s="173"/>
      <c r="AG27" s="173"/>
      <c r="AH27" s="173"/>
      <c r="AI27" s="173"/>
      <c r="AJ27" s="173"/>
      <c r="AK27" s="173"/>
      <c r="AL27" s="173"/>
      <c r="AM27" s="173"/>
      <c r="AN27" s="173"/>
      <c r="AO27" s="173"/>
      <c r="AP27" s="173"/>
      <c r="AQ27" s="173"/>
      <c r="AR27" s="173"/>
      <c r="AS27" s="173"/>
      <c r="AT27" s="173"/>
      <c r="AU27" s="173"/>
      <c r="AV27" s="173"/>
      <c r="AW27" s="173"/>
      <c r="AX27" s="173"/>
      <c r="AY27" s="173"/>
      <c r="AZ27" s="173"/>
      <c r="BA27" s="173"/>
      <c r="BB27" s="173"/>
      <c r="BC27" s="173"/>
      <c r="BD27" s="173"/>
      <c r="BE27" s="173"/>
      <c r="BF27" s="173"/>
      <c r="BG27" s="173"/>
      <c r="BH27" s="173"/>
      <c r="BI27" s="173"/>
      <c r="BJ27" s="173"/>
      <c r="BK27" s="173"/>
      <c r="BL27" s="173"/>
      <c r="BM27" s="173"/>
      <c r="BN27" s="173"/>
      <c r="BO27" s="173"/>
      <c r="BP27" s="173"/>
      <c r="BQ27" s="173"/>
      <c r="BR27" s="173"/>
      <c r="BS27" s="173"/>
      <c r="BT27" s="173"/>
      <c r="BU27" s="173"/>
      <c r="BV27" s="173"/>
      <c r="BW27" s="173"/>
      <c r="BX27" s="173"/>
      <c r="BY27" s="173"/>
      <c r="BZ27" s="173"/>
      <c r="CA27" s="173"/>
      <c r="CB27" s="173"/>
      <c r="CC27" s="173"/>
    </row>
    <row r="28">
      <c r="A28" s="691">
        <v>26.0</v>
      </c>
      <c r="B28" s="173"/>
      <c r="C28" s="173"/>
      <c r="D28" s="173"/>
      <c r="E28" s="173"/>
      <c r="F28" s="173"/>
      <c r="G28" s="173"/>
      <c r="H28" s="173"/>
      <c r="I28" s="173"/>
      <c r="J28" s="173"/>
      <c r="K28" s="173"/>
      <c r="L28" s="173"/>
      <c r="M28" s="173"/>
      <c r="N28" s="173"/>
      <c r="O28" s="173"/>
      <c r="P28" s="173"/>
      <c r="Q28" s="173"/>
      <c r="R28" s="173"/>
      <c r="S28" s="173"/>
      <c r="T28" s="173"/>
      <c r="U28" s="173"/>
      <c r="V28" s="173"/>
      <c r="W28" s="173"/>
      <c r="X28" s="173"/>
      <c r="Y28" s="173"/>
      <c r="Z28" s="173"/>
      <c r="AA28" s="173"/>
      <c r="AB28" s="173"/>
      <c r="AC28" s="173"/>
      <c r="AD28" s="173"/>
      <c r="AE28" s="173"/>
      <c r="AF28" s="173"/>
      <c r="AG28" s="173"/>
      <c r="AH28" s="173"/>
      <c r="AI28" s="173"/>
      <c r="AJ28" s="173"/>
      <c r="AK28" s="173"/>
      <c r="AL28" s="173"/>
      <c r="AM28" s="173"/>
      <c r="AN28" s="173"/>
      <c r="AO28" s="173"/>
      <c r="AP28" s="173"/>
      <c r="AQ28" s="173"/>
      <c r="AR28" s="173"/>
      <c r="AS28" s="173"/>
      <c r="AT28" s="173"/>
      <c r="AU28" s="173"/>
      <c r="AV28" s="173"/>
      <c r="AW28" s="173"/>
      <c r="AX28" s="173"/>
      <c r="AY28" s="173"/>
      <c r="AZ28" s="173"/>
      <c r="BA28" s="173"/>
      <c r="BB28" s="173"/>
      <c r="BC28" s="173"/>
      <c r="BD28" s="173"/>
      <c r="BE28" s="173"/>
      <c r="BF28" s="173"/>
      <c r="BG28" s="173"/>
      <c r="BH28" s="173"/>
      <c r="BI28" s="173"/>
      <c r="BJ28" s="173"/>
      <c r="BK28" s="173"/>
      <c r="BL28" s="173"/>
      <c r="BM28" s="173"/>
      <c r="BN28" s="173"/>
      <c r="BO28" s="173"/>
      <c r="BP28" s="173"/>
      <c r="BQ28" s="173"/>
      <c r="BR28" s="173"/>
      <c r="BS28" s="173"/>
      <c r="BT28" s="173"/>
      <c r="BU28" s="173"/>
      <c r="BV28" s="173"/>
      <c r="BW28" s="173"/>
      <c r="BX28" s="173"/>
      <c r="BY28" s="173"/>
      <c r="BZ28" s="173"/>
      <c r="CA28" s="173"/>
      <c r="CB28" s="173"/>
      <c r="CC28" s="173"/>
    </row>
    <row r="29">
      <c r="A29" s="691">
        <v>27.0</v>
      </c>
      <c r="B29" s="173"/>
      <c r="C29" s="173"/>
      <c r="D29" s="173"/>
      <c r="E29" s="173"/>
      <c r="F29" s="173"/>
      <c r="G29" s="173"/>
      <c r="H29" s="173"/>
      <c r="I29" s="173"/>
      <c r="J29" s="173"/>
      <c r="K29" s="173"/>
      <c r="L29" s="173"/>
      <c r="M29" s="173"/>
      <c r="N29" s="173"/>
      <c r="O29" s="173"/>
      <c r="P29" s="173"/>
      <c r="Q29" s="173"/>
      <c r="R29" s="173"/>
      <c r="S29" s="173"/>
      <c r="T29" s="173"/>
      <c r="U29" s="173"/>
      <c r="V29" s="173"/>
      <c r="W29" s="173"/>
      <c r="X29" s="173"/>
      <c r="Y29" s="173"/>
      <c r="Z29" s="173"/>
      <c r="AA29" s="173"/>
      <c r="AB29" s="173"/>
      <c r="AC29" s="173"/>
      <c r="AD29" s="173"/>
      <c r="AE29" s="173"/>
      <c r="AF29" s="173"/>
      <c r="AG29" s="173"/>
      <c r="AH29" s="173"/>
      <c r="AI29" s="173"/>
      <c r="AJ29" s="173"/>
      <c r="AK29" s="173"/>
      <c r="AL29" s="173"/>
      <c r="AM29" s="173"/>
      <c r="AN29" s="173"/>
      <c r="AO29" s="173"/>
      <c r="AP29" s="173"/>
      <c r="AQ29" s="173"/>
      <c r="AR29" s="173"/>
      <c r="AS29" s="173"/>
      <c r="AT29" s="173"/>
      <c r="AU29" s="173"/>
      <c r="AV29" s="173"/>
      <c r="AW29" s="173"/>
      <c r="AX29" s="173"/>
      <c r="AY29" s="173"/>
      <c r="AZ29" s="173"/>
      <c r="BA29" s="173"/>
      <c r="BB29" s="173"/>
      <c r="BC29" s="173"/>
      <c r="BD29" s="173"/>
      <c r="BE29" s="173"/>
      <c r="BF29" s="173"/>
      <c r="BG29" s="173"/>
      <c r="BH29" s="173"/>
      <c r="BI29" s="173"/>
      <c r="BJ29" s="173"/>
      <c r="BK29" s="173"/>
      <c r="BL29" s="173"/>
      <c r="BM29" s="173"/>
      <c r="BN29" s="173"/>
      <c r="BO29" s="173"/>
      <c r="BP29" s="173"/>
      <c r="BQ29" s="173"/>
      <c r="BR29" s="173"/>
      <c r="BS29" s="173"/>
      <c r="BT29" s="173"/>
      <c r="BU29" s="173"/>
      <c r="BV29" s="173"/>
      <c r="BW29" s="173"/>
      <c r="BX29" s="173"/>
      <c r="BY29" s="173"/>
      <c r="BZ29" s="173"/>
      <c r="CA29" s="173"/>
      <c r="CB29" s="173"/>
      <c r="CC29" s="173"/>
    </row>
    <row r="30">
      <c r="A30" s="691">
        <v>28.0</v>
      </c>
      <c r="B30" s="173"/>
      <c r="C30" s="173"/>
      <c r="D30" s="173"/>
      <c r="E30" s="173"/>
      <c r="F30" s="173"/>
      <c r="G30" s="173"/>
      <c r="H30" s="173"/>
      <c r="I30" s="173"/>
      <c r="J30" s="173"/>
      <c r="K30" s="173"/>
      <c r="L30" s="173"/>
      <c r="M30" s="173"/>
      <c r="N30" s="173"/>
      <c r="O30" s="173"/>
      <c r="P30" s="173"/>
      <c r="Q30" s="173"/>
      <c r="R30" s="173"/>
      <c r="S30" s="173"/>
      <c r="T30" s="173"/>
      <c r="U30" s="173"/>
      <c r="V30" s="173"/>
      <c r="W30" s="173"/>
      <c r="X30" s="173"/>
      <c r="Y30" s="173"/>
      <c r="Z30" s="173"/>
      <c r="AA30" s="173"/>
      <c r="AB30" s="173"/>
      <c r="AC30" s="173"/>
      <c r="AD30" s="173"/>
      <c r="AE30" s="173"/>
      <c r="AF30" s="173"/>
      <c r="AG30" s="173"/>
      <c r="AH30" s="173"/>
      <c r="AI30" s="173"/>
      <c r="AJ30" s="173"/>
      <c r="AK30" s="173"/>
      <c r="AL30" s="173"/>
      <c r="AM30" s="173"/>
      <c r="AN30" s="173"/>
      <c r="AO30" s="173"/>
      <c r="AP30" s="173"/>
      <c r="AQ30" s="173"/>
      <c r="AR30" s="173"/>
      <c r="AS30" s="173"/>
      <c r="AT30" s="173"/>
      <c r="AU30" s="173"/>
      <c r="AV30" s="173"/>
      <c r="AW30" s="173"/>
      <c r="AX30" s="173"/>
      <c r="AY30" s="173"/>
      <c r="AZ30" s="173"/>
      <c r="BA30" s="173"/>
      <c r="BB30" s="173"/>
      <c r="BC30" s="173"/>
      <c r="BD30" s="173"/>
      <c r="BE30" s="173"/>
      <c r="BF30" s="173"/>
      <c r="BG30" s="173"/>
      <c r="BH30" s="173"/>
      <c r="BI30" s="173"/>
      <c r="BJ30" s="173"/>
      <c r="BK30" s="173"/>
      <c r="BL30" s="173"/>
      <c r="BM30" s="173"/>
      <c r="BN30" s="173"/>
      <c r="BO30" s="173"/>
      <c r="BP30" s="173"/>
      <c r="BQ30" s="173"/>
      <c r="BR30" s="173"/>
      <c r="BS30" s="173"/>
      <c r="BT30" s="173"/>
      <c r="BU30" s="173"/>
      <c r="BV30" s="173"/>
      <c r="BW30" s="173"/>
      <c r="BX30" s="173"/>
      <c r="BY30" s="173"/>
      <c r="BZ30" s="173"/>
      <c r="CA30" s="173"/>
      <c r="CB30" s="173"/>
      <c r="CC30" s="173"/>
    </row>
    <row r="31">
      <c r="A31" s="691">
        <v>29.0</v>
      </c>
      <c r="B31" s="173"/>
      <c r="C31" s="173"/>
      <c r="D31" s="173"/>
      <c r="E31" s="173"/>
      <c r="F31" s="173"/>
      <c r="G31" s="173"/>
      <c r="H31" s="173"/>
      <c r="I31" s="173"/>
      <c r="J31" s="173"/>
      <c r="K31" s="173"/>
      <c r="L31" s="173"/>
      <c r="M31" s="173"/>
      <c r="N31" s="173"/>
      <c r="O31" s="173"/>
      <c r="P31" s="173"/>
      <c r="Q31" s="173"/>
      <c r="R31" s="173"/>
      <c r="S31" s="173"/>
      <c r="T31" s="173"/>
      <c r="U31" s="173"/>
      <c r="V31" s="173"/>
      <c r="W31" s="173"/>
      <c r="X31" s="173"/>
      <c r="Y31" s="173"/>
      <c r="Z31" s="173"/>
      <c r="AA31" s="173"/>
      <c r="AB31" s="173"/>
      <c r="AC31" s="173"/>
      <c r="AD31" s="173"/>
      <c r="AE31" s="173"/>
      <c r="AF31" s="173"/>
      <c r="AG31" s="173"/>
      <c r="AH31" s="173"/>
      <c r="AI31" s="173"/>
      <c r="AJ31" s="173"/>
      <c r="AK31" s="173"/>
      <c r="AL31" s="173"/>
      <c r="AM31" s="173"/>
      <c r="AN31" s="173"/>
      <c r="AO31" s="173"/>
      <c r="AP31" s="173"/>
      <c r="AQ31" s="173"/>
      <c r="AR31" s="173"/>
      <c r="AS31" s="173"/>
      <c r="AT31" s="173"/>
      <c r="AU31" s="173"/>
      <c r="AV31" s="173"/>
      <c r="AW31" s="173"/>
      <c r="AX31" s="173"/>
      <c r="AY31" s="173"/>
      <c r="AZ31" s="173"/>
      <c r="BA31" s="173"/>
      <c r="BB31" s="173"/>
      <c r="BC31" s="173"/>
      <c r="BD31" s="173"/>
      <c r="BE31" s="173"/>
      <c r="BF31" s="173"/>
      <c r="BG31" s="173"/>
      <c r="BH31" s="173"/>
      <c r="BI31" s="173"/>
      <c r="BJ31" s="173"/>
      <c r="BK31" s="173"/>
      <c r="BL31" s="173"/>
      <c r="BM31" s="173"/>
      <c r="BN31" s="173"/>
      <c r="BO31" s="173"/>
      <c r="BP31" s="173"/>
      <c r="BQ31" s="173"/>
      <c r="BR31" s="173"/>
      <c r="BS31" s="173"/>
      <c r="BT31" s="173"/>
      <c r="BU31" s="173"/>
      <c r="BV31" s="173"/>
      <c r="BW31" s="173"/>
      <c r="BX31" s="173"/>
      <c r="BY31" s="173"/>
      <c r="BZ31" s="173"/>
      <c r="CA31" s="173"/>
      <c r="CB31" s="173"/>
      <c r="CC31" s="173"/>
    </row>
    <row r="32">
      <c r="A32" s="691">
        <v>30.0</v>
      </c>
      <c r="B32" s="173"/>
      <c r="C32" s="173"/>
      <c r="D32" s="173"/>
      <c r="E32" s="173"/>
      <c r="F32" s="173"/>
      <c r="G32" s="173"/>
      <c r="H32" s="173"/>
      <c r="I32" s="173"/>
      <c r="J32" s="173"/>
      <c r="K32" s="173"/>
      <c r="L32" s="173"/>
      <c r="M32" s="173"/>
      <c r="N32" s="173"/>
      <c r="O32" s="173"/>
      <c r="P32" s="173"/>
      <c r="Q32" s="173"/>
      <c r="R32" s="173"/>
      <c r="S32" s="173"/>
      <c r="T32" s="173"/>
      <c r="U32" s="173"/>
      <c r="V32" s="173"/>
      <c r="W32" s="173"/>
      <c r="X32" s="173"/>
      <c r="Y32" s="173"/>
      <c r="Z32" s="173"/>
      <c r="AA32" s="173"/>
      <c r="AB32" s="173"/>
      <c r="AC32" s="173"/>
      <c r="AD32" s="173"/>
      <c r="AE32" s="173"/>
      <c r="AF32" s="173"/>
      <c r="AG32" s="173"/>
      <c r="AH32" s="173"/>
      <c r="AI32" s="173"/>
      <c r="AJ32" s="173"/>
      <c r="AK32" s="173"/>
      <c r="AL32" s="173"/>
      <c r="AM32" s="173"/>
      <c r="AN32" s="173"/>
      <c r="AO32" s="173"/>
      <c r="AP32" s="173"/>
      <c r="AQ32" s="173"/>
      <c r="AR32" s="173"/>
      <c r="AS32" s="173"/>
      <c r="AT32" s="173"/>
      <c r="AU32" s="173"/>
      <c r="AV32" s="173"/>
      <c r="AW32" s="173"/>
      <c r="AX32" s="173"/>
      <c r="AY32" s="173"/>
      <c r="AZ32" s="173"/>
      <c r="BA32" s="173"/>
      <c r="BB32" s="173"/>
      <c r="BC32" s="173"/>
      <c r="BD32" s="173"/>
      <c r="BE32" s="173"/>
      <c r="BF32" s="173"/>
      <c r="BG32" s="173"/>
      <c r="BH32" s="173"/>
      <c r="BI32" s="173"/>
      <c r="BJ32" s="173"/>
      <c r="BK32" s="173"/>
      <c r="BL32" s="173"/>
      <c r="BM32" s="173"/>
      <c r="BN32" s="173"/>
      <c r="BO32" s="173"/>
      <c r="BP32" s="173"/>
      <c r="BQ32" s="173"/>
      <c r="BR32" s="173"/>
      <c r="BS32" s="173"/>
      <c r="BT32" s="173"/>
      <c r="BU32" s="173"/>
      <c r="BV32" s="173"/>
      <c r="BW32" s="173"/>
      <c r="BX32" s="173"/>
      <c r="BY32" s="173"/>
      <c r="BZ32" s="173"/>
      <c r="CA32" s="173"/>
      <c r="CB32" s="173"/>
      <c r="CC32" s="173"/>
    </row>
    <row r="33">
      <c r="A33" s="691">
        <v>31.0</v>
      </c>
      <c r="B33" s="173"/>
      <c r="C33" s="173"/>
      <c r="D33" s="173"/>
      <c r="E33" s="173"/>
      <c r="F33" s="173"/>
      <c r="G33" s="173"/>
      <c r="H33" s="173"/>
      <c r="I33" s="173"/>
      <c r="J33" s="173"/>
      <c r="K33" s="173"/>
      <c r="L33" s="173"/>
      <c r="M33" s="173"/>
      <c r="N33" s="173"/>
      <c r="O33" s="173"/>
      <c r="P33" s="173"/>
      <c r="Q33" s="173"/>
      <c r="R33" s="173"/>
      <c r="S33" s="173"/>
      <c r="T33" s="173"/>
      <c r="U33" s="173"/>
      <c r="V33" s="173"/>
      <c r="W33" s="173"/>
      <c r="X33" s="173"/>
      <c r="Y33" s="173"/>
      <c r="Z33" s="173"/>
      <c r="AA33" s="173"/>
      <c r="AB33" s="173"/>
      <c r="AC33" s="173"/>
      <c r="AD33" s="173"/>
      <c r="AE33" s="173"/>
      <c r="AF33" s="173"/>
      <c r="AG33" s="173"/>
      <c r="AH33" s="173"/>
      <c r="AI33" s="173"/>
      <c r="AJ33" s="173"/>
      <c r="AK33" s="173"/>
      <c r="AL33" s="173"/>
      <c r="AM33" s="173"/>
      <c r="AN33" s="173"/>
      <c r="AO33" s="173"/>
      <c r="AP33" s="173"/>
      <c r="AQ33" s="173"/>
      <c r="AR33" s="173"/>
      <c r="AS33" s="173"/>
      <c r="AT33" s="173"/>
      <c r="AU33" s="173"/>
      <c r="AV33" s="173"/>
      <c r="AW33" s="173"/>
      <c r="AX33" s="173"/>
      <c r="AY33" s="173"/>
      <c r="AZ33" s="173"/>
      <c r="BA33" s="173"/>
      <c r="BB33" s="173"/>
      <c r="BC33" s="173"/>
      <c r="BD33" s="173"/>
      <c r="BE33" s="173"/>
      <c r="BF33" s="173"/>
      <c r="BG33" s="173"/>
      <c r="BH33" s="173"/>
      <c r="BI33" s="173"/>
      <c r="BJ33" s="173"/>
      <c r="BK33" s="173"/>
      <c r="BL33" s="173"/>
      <c r="BM33" s="173"/>
      <c r="BN33" s="173"/>
      <c r="BO33" s="173"/>
      <c r="BP33" s="173"/>
      <c r="BQ33" s="173"/>
      <c r="BR33" s="173"/>
      <c r="BS33" s="173"/>
      <c r="BT33" s="173"/>
      <c r="BU33" s="173"/>
      <c r="BV33" s="173"/>
      <c r="BW33" s="173"/>
      <c r="BX33" s="173"/>
      <c r="BY33" s="173"/>
      <c r="BZ33" s="173"/>
      <c r="CA33" s="173"/>
      <c r="CB33" s="173"/>
      <c r="CC33" s="173"/>
    </row>
    <row r="34">
      <c r="A34" s="691">
        <v>32.0</v>
      </c>
      <c r="B34" s="173"/>
      <c r="C34" s="173"/>
      <c r="D34" s="173"/>
      <c r="E34" s="173"/>
      <c r="F34" s="173"/>
      <c r="G34" s="173"/>
      <c r="H34" s="173"/>
      <c r="I34" s="173"/>
      <c r="J34" s="173"/>
      <c r="K34" s="173"/>
      <c r="L34" s="173"/>
      <c r="M34" s="173"/>
      <c r="N34" s="173"/>
      <c r="O34" s="173"/>
      <c r="P34" s="173"/>
      <c r="Q34" s="173"/>
      <c r="R34" s="173"/>
      <c r="S34" s="173"/>
      <c r="T34" s="173"/>
      <c r="U34" s="173"/>
      <c r="V34" s="173"/>
      <c r="W34" s="173"/>
      <c r="X34" s="173"/>
      <c r="Y34" s="173"/>
      <c r="Z34" s="173"/>
      <c r="AA34" s="173"/>
      <c r="AB34" s="173"/>
      <c r="AC34" s="173"/>
      <c r="AD34" s="173"/>
      <c r="AE34" s="173"/>
      <c r="AF34" s="173"/>
      <c r="AG34" s="173"/>
      <c r="AH34" s="173"/>
      <c r="AI34" s="173"/>
      <c r="AJ34" s="173"/>
      <c r="AK34" s="173"/>
      <c r="AL34" s="173"/>
      <c r="AM34" s="173"/>
      <c r="AN34" s="173"/>
      <c r="AO34" s="173"/>
      <c r="AP34" s="173"/>
      <c r="AQ34" s="173"/>
      <c r="AR34" s="173"/>
      <c r="AS34" s="173"/>
      <c r="AT34" s="173"/>
      <c r="AU34" s="173"/>
      <c r="AV34" s="173"/>
      <c r="AW34" s="173"/>
      <c r="AX34" s="173"/>
      <c r="AY34" s="173"/>
      <c r="AZ34" s="173"/>
      <c r="BA34" s="173"/>
      <c r="BB34" s="173"/>
      <c r="BC34" s="173"/>
      <c r="BD34" s="173"/>
      <c r="BE34" s="173"/>
      <c r="BF34" s="173"/>
      <c r="BG34" s="173"/>
      <c r="BH34" s="173"/>
      <c r="BI34" s="173"/>
      <c r="BJ34" s="173"/>
      <c r="BK34" s="173"/>
      <c r="BL34" s="173"/>
      <c r="BM34" s="173"/>
      <c r="BN34" s="173"/>
      <c r="BO34" s="173"/>
      <c r="BP34" s="173"/>
      <c r="BQ34" s="173"/>
      <c r="BR34" s="173"/>
      <c r="BS34" s="173"/>
      <c r="BT34" s="173"/>
      <c r="BU34" s="173"/>
      <c r="BV34" s="173"/>
      <c r="BW34" s="173"/>
      <c r="BX34" s="173"/>
      <c r="BY34" s="173"/>
      <c r="BZ34" s="173"/>
      <c r="CA34" s="173"/>
      <c r="CB34" s="173"/>
      <c r="CC34" s="173"/>
    </row>
    <row r="35">
      <c r="A35" s="691">
        <v>33.0</v>
      </c>
      <c r="B35" s="173"/>
      <c r="C35" s="173"/>
      <c r="D35" s="173"/>
      <c r="E35" s="173"/>
      <c r="F35" s="173"/>
      <c r="G35" s="173"/>
      <c r="H35" s="173"/>
      <c r="I35" s="173"/>
      <c r="J35" s="173"/>
      <c r="K35" s="173"/>
      <c r="L35" s="173"/>
      <c r="M35" s="173"/>
      <c r="N35" s="173"/>
      <c r="O35" s="173"/>
      <c r="P35" s="173"/>
      <c r="Q35" s="173"/>
      <c r="R35" s="173"/>
      <c r="S35" s="173"/>
      <c r="T35" s="173"/>
      <c r="U35" s="173"/>
      <c r="V35" s="173"/>
      <c r="W35" s="173"/>
      <c r="X35" s="173"/>
      <c r="Y35" s="173"/>
      <c r="Z35" s="173"/>
      <c r="AA35" s="173"/>
      <c r="AB35" s="173"/>
      <c r="AC35" s="173"/>
      <c r="AD35" s="173"/>
      <c r="AE35" s="173"/>
      <c r="AF35" s="173"/>
      <c r="AG35" s="173"/>
      <c r="AH35" s="173"/>
      <c r="AI35" s="173"/>
      <c r="AJ35" s="173"/>
      <c r="AK35" s="173"/>
      <c r="AL35" s="173"/>
      <c r="AM35" s="173"/>
      <c r="AN35" s="173"/>
      <c r="AO35" s="173"/>
      <c r="AP35" s="173"/>
      <c r="AQ35" s="173"/>
      <c r="AR35" s="173"/>
      <c r="AS35" s="173"/>
      <c r="AT35" s="173"/>
      <c r="AU35" s="173"/>
      <c r="AV35" s="173"/>
      <c r="AW35" s="173"/>
      <c r="AX35" s="173"/>
      <c r="AY35" s="173"/>
      <c r="AZ35" s="173"/>
      <c r="BA35" s="173"/>
      <c r="BB35" s="173"/>
      <c r="BC35" s="173"/>
      <c r="BD35" s="173"/>
      <c r="BE35" s="173"/>
      <c r="BF35" s="173"/>
      <c r="BG35" s="173"/>
      <c r="BH35" s="173"/>
      <c r="BI35" s="173"/>
      <c r="BJ35" s="173"/>
      <c r="BK35" s="173"/>
      <c r="BL35" s="173"/>
      <c r="BM35" s="173"/>
      <c r="BN35" s="173"/>
      <c r="BO35" s="173"/>
      <c r="BP35" s="173"/>
      <c r="BQ35" s="173"/>
      <c r="BR35" s="173"/>
      <c r="BS35" s="173"/>
      <c r="BT35" s="173"/>
      <c r="BU35" s="173"/>
      <c r="BV35" s="173"/>
      <c r="BW35" s="173"/>
      <c r="BX35" s="173"/>
      <c r="BY35" s="173"/>
      <c r="BZ35" s="173"/>
      <c r="CA35" s="173"/>
      <c r="CB35" s="173"/>
      <c r="CC35" s="173"/>
    </row>
    <row r="36">
      <c r="A36" s="691">
        <v>34.0</v>
      </c>
      <c r="B36" s="173"/>
      <c r="C36" s="173"/>
      <c r="D36" s="173"/>
      <c r="E36" s="173"/>
      <c r="F36" s="173"/>
      <c r="G36" s="173"/>
      <c r="H36" s="173"/>
      <c r="I36" s="173"/>
      <c r="J36" s="173"/>
      <c r="K36" s="173"/>
      <c r="L36" s="173"/>
      <c r="M36" s="173"/>
      <c r="N36" s="173"/>
      <c r="O36" s="173"/>
      <c r="P36" s="173"/>
      <c r="Q36" s="173"/>
      <c r="R36" s="173"/>
      <c r="S36" s="173"/>
      <c r="T36" s="173"/>
      <c r="U36" s="173"/>
      <c r="V36" s="173"/>
      <c r="W36" s="173"/>
      <c r="X36" s="173"/>
      <c r="Y36" s="173"/>
      <c r="Z36" s="173"/>
      <c r="AA36" s="173"/>
      <c r="AB36" s="173"/>
      <c r="AC36" s="173"/>
      <c r="AD36" s="173"/>
      <c r="AE36" s="173"/>
      <c r="AF36" s="173"/>
      <c r="AG36" s="173"/>
      <c r="AH36" s="173"/>
      <c r="AI36" s="173"/>
      <c r="AJ36" s="173"/>
      <c r="AK36" s="173"/>
      <c r="AL36" s="173"/>
      <c r="AM36" s="173"/>
      <c r="AN36" s="173"/>
      <c r="AO36" s="173"/>
      <c r="AP36" s="173"/>
      <c r="AQ36" s="173"/>
      <c r="AR36" s="173"/>
      <c r="AS36" s="173"/>
      <c r="AT36" s="173"/>
      <c r="AU36" s="173"/>
      <c r="AV36" s="173"/>
      <c r="AW36" s="173"/>
      <c r="AX36" s="173"/>
      <c r="AY36" s="173"/>
      <c r="AZ36" s="173"/>
      <c r="BA36" s="173"/>
      <c r="BB36" s="173"/>
      <c r="BC36" s="173"/>
      <c r="BD36" s="173"/>
      <c r="BE36" s="173"/>
      <c r="BF36" s="173"/>
      <c r="BG36" s="173"/>
      <c r="BH36" s="173"/>
      <c r="BI36" s="173"/>
      <c r="BJ36" s="173"/>
      <c r="BK36" s="173"/>
      <c r="BL36" s="173"/>
      <c r="BM36" s="173"/>
      <c r="BN36" s="173"/>
      <c r="BO36" s="173"/>
      <c r="BP36" s="173"/>
      <c r="BQ36" s="173"/>
      <c r="BR36" s="173"/>
      <c r="BS36" s="173"/>
      <c r="BT36" s="173"/>
      <c r="BU36" s="173"/>
      <c r="BV36" s="173"/>
      <c r="BW36" s="173"/>
      <c r="BX36" s="173"/>
      <c r="BY36" s="173"/>
      <c r="BZ36" s="173"/>
      <c r="CA36" s="173"/>
      <c r="CB36" s="173"/>
      <c r="CC36" s="173"/>
    </row>
    <row r="37">
      <c r="A37" s="691">
        <v>35.0</v>
      </c>
      <c r="B37" s="173"/>
      <c r="C37" s="173"/>
      <c r="D37" s="173"/>
      <c r="E37" s="173"/>
      <c r="F37" s="173"/>
      <c r="G37" s="173"/>
      <c r="H37" s="173"/>
      <c r="I37" s="173"/>
      <c r="J37" s="173"/>
      <c r="K37" s="173"/>
      <c r="L37" s="173"/>
      <c r="M37" s="173"/>
      <c r="N37" s="173"/>
      <c r="O37" s="173"/>
      <c r="P37" s="173"/>
      <c r="Q37" s="173"/>
      <c r="R37" s="173"/>
      <c r="S37" s="173"/>
      <c r="T37" s="173"/>
      <c r="U37" s="173"/>
      <c r="V37" s="173"/>
      <c r="W37" s="173"/>
      <c r="X37" s="173"/>
      <c r="Y37" s="173"/>
      <c r="Z37" s="173"/>
      <c r="AA37" s="173"/>
      <c r="AB37" s="173"/>
      <c r="AC37" s="173"/>
      <c r="AD37" s="173"/>
      <c r="AE37" s="173"/>
      <c r="AF37" s="173"/>
      <c r="AG37" s="173"/>
      <c r="AH37" s="173"/>
      <c r="AI37" s="173"/>
      <c r="AJ37" s="173"/>
      <c r="AK37" s="173"/>
      <c r="AL37" s="173"/>
      <c r="AM37" s="173"/>
      <c r="AN37" s="173"/>
      <c r="AO37" s="173"/>
      <c r="AP37" s="173"/>
      <c r="AQ37" s="173"/>
      <c r="AR37" s="173"/>
      <c r="AS37" s="173"/>
      <c r="AT37" s="173"/>
      <c r="AU37" s="173"/>
      <c r="AV37" s="173"/>
      <c r="AW37" s="173"/>
      <c r="AX37" s="173"/>
      <c r="AY37" s="173"/>
      <c r="AZ37" s="173"/>
      <c r="BA37" s="173"/>
      <c r="BB37" s="173"/>
      <c r="BC37" s="173"/>
      <c r="BD37" s="173"/>
      <c r="BE37" s="173"/>
      <c r="BF37" s="173"/>
      <c r="BG37" s="173"/>
      <c r="BH37" s="173"/>
      <c r="BI37" s="173"/>
      <c r="BJ37" s="173"/>
      <c r="BK37" s="173"/>
      <c r="BL37" s="173"/>
      <c r="BM37" s="173"/>
      <c r="BN37" s="173"/>
      <c r="BO37" s="173"/>
      <c r="BP37" s="173"/>
      <c r="BQ37" s="173"/>
      <c r="BR37" s="173"/>
      <c r="BS37" s="173"/>
      <c r="BT37" s="173"/>
      <c r="BU37" s="173"/>
      <c r="BV37" s="173"/>
      <c r="BW37" s="173"/>
      <c r="BX37" s="173"/>
      <c r="BY37" s="173"/>
      <c r="BZ37" s="173"/>
      <c r="CA37" s="173"/>
      <c r="CB37" s="173"/>
      <c r="CC37" s="173"/>
    </row>
    <row r="38">
      <c r="A38" s="691">
        <v>36.0</v>
      </c>
      <c r="B38" s="173"/>
      <c r="C38" s="173"/>
      <c r="D38" s="173"/>
      <c r="E38" s="173"/>
      <c r="F38" s="173"/>
      <c r="G38" s="173"/>
      <c r="H38" s="173"/>
      <c r="I38" s="173"/>
      <c r="J38" s="173"/>
      <c r="K38" s="173"/>
      <c r="L38" s="173"/>
      <c r="M38" s="173"/>
      <c r="N38" s="173"/>
      <c r="O38" s="173"/>
      <c r="P38" s="173"/>
      <c r="Q38" s="173"/>
      <c r="R38" s="173"/>
      <c r="S38" s="173"/>
      <c r="T38" s="173"/>
      <c r="U38" s="173"/>
      <c r="V38" s="173"/>
      <c r="W38" s="173"/>
      <c r="X38" s="173"/>
      <c r="Y38" s="173"/>
      <c r="Z38" s="173"/>
      <c r="AA38" s="173"/>
      <c r="AB38" s="173"/>
      <c r="AC38" s="173"/>
      <c r="AD38" s="173"/>
      <c r="AE38" s="173"/>
      <c r="AF38" s="173"/>
      <c r="AG38" s="173"/>
      <c r="AH38" s="173"/>
      <c r="AI38" s="173"/>
      <c r="AJ38" s="173"/>
      <c r="AK38" s="173"/>
      <c r="AL38" s="173"/>
      <c r="AM38" s="173"/>
      <c r="AN38" s="173"/>
      <c r="AO38" s="173"/>
      <c r="AP38" s="173"/>
      <c r="AQ38" s="173"/>
      <c r="AR38" s="173"/>
      <c r="AS38" s="173"/>
      <c r="AT38" s="173"/>
      <c r="AU38" s="173"/>
      <c r="AV38" s="173"/>
      <c r="AW38" s="173"/>
      <c r="AX38" s="173"/>
      <c r="AY38" s="173"/>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row>
    <row r="39">
      <c r="A39" s="691">
        <v>37.0</v>
      </c>
      <c r="B39" s="173"/>
      <c r="C39" s="173"/>
      <c r="D39" s="173"/>
      <c r="E39" s="173"/>
      <c r="F39" s="173"/>
      <c r="G39" s="173"/>
      <c r="H39" s="173"/>
      <c r="I39" s="173"/>
      <c r="J39" s="173"/>
      <c r="K39" s="173"/>
      <c r="L39" s="173"/>
      <c r="M39" s="173"/>
      <c r="N39" s="173"/>
      <c r="O39" s="173"/>
      <c r="P39" s="173"/>
      <c r="Q39" s="173"/>
      <c r="R39" s="173"/>
      <c r="S39" s="173"/>
      <c r="T39" s="173"/>
      <c r="U39" s="173"/>
      <c r="V39" s="173"/>
      <c r="W39" s="173"/>
      <c r="X39" s="173"/>
      <c r="Y39" s="173"/>
      <c r="Z39" s="173"/>
      <c r="AA39" s="173"/>
      <c r="AB39" s="173"/>
      <c r="AC39" s="173"/>
      <c r="AD39" s="173"/>
      <c r="AE39" s="173"/>
      <c r="AF39" s="173"/>
      <c r="AG39" s="173"/>
      <c r="AH39" s="173"/>
      <c r="AI39" s="173"/>
      <c r="AJ39" s="173"/>
      <c r="AK39" s="173"/>
      <c r="AL39" s="173"/>
      <c r="AM39" s="173"/>
      <c r="AN39" s="173"/>
      <c r="AO39" s="173"/>
      <c r="AP39" s="173"/>
      <c r="AQ39" s="173"/>
      <c r="AR39" s="173"/>
      <c r="AS39" s="173"/>
      <c r="AT39" s="173"/>
      <c r="AU39" s="173"/>
      <c r="AV39" s="173"/>
      <c r="AW39" s="173"/>
      <c r="AX39" s="173"/>
      <c r="AY39" s="173"/>
      <c r="AZ39" s="173"/>
      <c r="BA39" s="173"/>
      <c r="BB39" s="173"/>
      <c r="BC39" s="173"/>
      <c r="BD39" s="173"/>
      <c r="BE39" s="173"/>
      <c r="BF39" s="173"/>
      <c r="BG39" s="173"/>
      <c r="BH39" s="173"/>
      <c r="BI39" s="173"/>
      <c r="BJ39" s="173"/>
      <c r="BK39" s="173"/>
      <c r="BL39" s="173"/>
      <c r="BM39" s="173"/>
      <c r="BN39" s="173"/>
      <c r="BO39" s="173"/>
      <c r="BP39" s="173"/>
      <c r="BQ39" s="173"/>
      <c r="BR39" s="173"/>
      <c r="BS39" s="173"/>
      <c r="BT39" s="173"/>
      <c r="BU39" s="173"/>
      <c r="BV39" s="173"/>
      <c r="BW39" s="173"/>
      <c r="BX39" s="173"/>
      <c r="BY39" s="173"/>
      <c r="BZ39" s="173"/>
      <c r="CA39" s="173"/>
      <c r="CB39" s="173"/>
      <c r="CC39" s="173"/>
    </row>
    <row r="40">
      <c r="A40" s="691">
        <v>38.0</v>
      </c>
      <c r="B40" s="173"/>
      <c r="C40" s="173"/>
      <c r="D40" s="173"/>
      <c r="E40" s="173"/>
      <c r="F40" s="173"/>
      <c r="G40" s="173"/>
      <c r="H40" s="173"/>
      <c r="I40" s="173"/>
      <c r="J40" s="173"/>
      <c r="K40" s="173"/>
      <c r="L40" s="173"/>
      <c r="M40" s="173"/>
      <c r="N40" s="173"/>
      <c r="O40" s="173"/>
      <c r="P40" s="173"/>
      <c r="Q40" s="173"/>
      <c r="R40" s="173"/>
      <c r="S40" s="173"/>
      <c r="T40" s="173"/>
      <c r="U40" s="173"/>
      <c r="V40" s="173"/>
      <c r="W40" s="173"/>
      <c r="X40" s="173"/>
      <c r="Y40" s="173"/>
      <c r="Z40" s="173"/>
      <c r="AA40" s="173"/>
      <c r="AB40" s="173"/>
      <c r="AC40" s="173"/>
      <c r="AD40" s="173"/>
      <c r="AE40" s="173"/>
      <c r="AF40" s="173"/>
      <c r="AG40" s="173"/>
      <c r="AH40" s="173"/>
      <c r="AI40" s="173"/>
      <c r="AJ40" s="173"/>
      <c r="AK40" s="173"/>
      <c r="AL40" s="173"/>
      <c r="AM40" s="173"/>
      <c r="AN40" s="173"/>
      <c r="AO40" s="173"/>
      <c r="AP40" s="173"/>
      <c r="AQ40" s="173"/>
      <c r="AR40" s="173"/>
      <c r="AS40" s="173"/>
      <c r="AT40" s="173"/>
      <c r="AU40" s="173"/>
      <c r="AV40" s="173"/>
      <c r="AW40" s="173"/>
      <c r="AX40" s="173"/>
      <c r="AY40" s="173"/>
      <c r="AZ40" s="173"/>
      <c r="BA40" s="173"/>
      <c r="BB40" s="173"/>
      <c r="BC40" s="173"/>
      <c r="BD40" s="173"/>
      <c r="BE40" s="173"/>
      <c r="BF40" s="173"/>
      <c r="BG40" s="173"/>
      <c r="BH40" s="173"/>
      <c r="BI40" s="173"/>
      <c r="BJ40" s="173"/>
      <c r="BK40" s="173"/>
      <c r="BL40" s="173"/>
      <c r="BM40" s="173"/>
      <c r="BN40" s="173"/>
      <c r="BO40" s="173"/>
      <c r="BP40" s="173"/>
      <c r="BQ40" s="173"/>
      <c r="BR40" s="173"/>
      <c r="BS40" s="173"/>
      <c r="BT40" s="173"/>
      <c r="BU40" s="173"/>
      <c r="BV40" s="173"/>
      <c r="BW40" s="173"/>
      <c r="BX40" s="173"/>
      <c r="BY40" s="173"/>
      <c r="BZ40" s="173"/>
      <c r="CA40" s="173"/>
      <c r="CB40" s="173"/>
      <c r="CC40" s="173"/>
    </row>
    <row r="41">
      <c r="A41" s="691">
        <v>39.0</v>
      </c>
      <c r="B41" s="173"/>
      <c r="C41" s="173"/>
      <c r="D41" s="173"/>
      <c r="E41" s="173"/>
      <c r="F41" s="173"/>
      <c r="G41" s="173"/>
      <c r="H41" s="173"/>
      <c r="I41" s="173"/>
      <c r="J41" s="173"/>
      <c r="K41" s="173"/>
      <c r="L41" s="173"/>
      <c r="M41" s="173"/>
      <c r="N41" s="173"/>
      <c r="O41" s="173"/>
      <c r="P41" s="173"/>
      <c r="Q41" s="173"/>
      <c r="R41" s="173"/>
      <c r="S41" s="173"/>
      <c r="T41" s="173"/>
      <c r="U41" s="173"/>
      <c r="V41" s="173"/>
      <c r="W41" s="173"/>
      <c r="X41" s="173"/>
      <c r="Y41" s="173"/>
      <c r="Z41" s="173"/>
      <c r="AA41" s="173"/>
      <c r="AB41" s="173"/>
      <c r="AC41" s="173"/>
      <c r="AD41" s="173"/>
      <c r="AE41" s="173"/>
      <c r="AF41" s="173"/>
      <c r="AG41" s="173"/>
      <c r="AH41" s="173"/>
      <c r="AI41" s="173"/>
      <c r="AJ41" s="173"/>
      <c r="AK41" s="173"/>
      <c r="AL41" s="173"/>
      <c r="AM41" s="173"/>
      <c r="AN41" s="173"/>
      <c r="AO41" s="173"/>
      <c r="AP41" s="173"/>
      <c r="AQ41" s="173"/>
      <c r="AR41" s="173"/>
      <c r="AS41" s="173"/>
      <c r="AT41" s="173"/>
      <c r="AU41" s="173"/>
      <c r="AV41" s="173"/>
      <c r="AW41" s="173"/>
      <c r="AX41" s="173"/>
      <c r="AY41" s="173"/>
      <c r="AZ41" s="173"/>
      <c r="BA41" s="173"/>
      <c r="BB41" s="173"/>
      <c r="BC41" s="173"/>
      <c r="BD41" s="173"/>
      <c r="BE41" s="173"/>
      <c r="BF41" s="173"/>
      <c r="BG41" s="173"/>
      <c r="BH41" s="173"/>
      <c r="BI41" s="173"/>
      <c r="BJ41" s="173"/>
      <c r="BK41" s="173"/>
      <c r="BL41" s="173"/>
      <c r="BM41" s="173"/>
      <c r="BN41" s="173"/>
      <c r="BO41" s="173"/>
      <c r="BP41" s="173"/>
      <c r="BQ41" s="173"/>
      <c r="BR41" s="173"/>
      <c r="BS41" s="173"/>
      <c r="BT41" s="173"/>
      <c r="BU41" s="173"/>
      <c r="BV41" s="173"/>
      <c r="BW41" s="173"/>
      <c r="BX41" s="173"/>
      <c r="BY41" s="173"/>
      <c r="BZ41" s="173"/>
      <c r="CA41" s="173"/>
      <c r="CB41" s="173"/>
      <c r="CC41" s="173"/>
    </row>
    <row r="42">
      <c r="A42" s="691">
        <v>40.0</v>
      </c>
      <c r="B42" s="173"/>
      <c r="C42" s="173"/>
      <c r="D42" s="173"/>
      <c r="E42" s="173"/>
      <c r="F42" s="173"/>
      <c r="G42" s="173"/>
      <c r="H42" s="173"/>
      <c r="I42" s="173"/>
      <c r="J42" s="173"/>
      <c r="K42" s="173"/>
      <c r="L42" s="173"/>
      <c r="M42" s="173"/>
      <c r="N42" s="173"/>
      <c r="O42" s="173"/>
      <c r="P42" s="173"/>
      <c r="Q42" s="173"/>
      <c r="R42" s="173"/>
      <c r="S42" s="173"/>
      <c r="T42" s="173"/>
      <c r="U42" s="173"/>
      <c r="V42" s="173"/>
      <c r="W42" s="173"/>
      <c r="X42" s="173"/>
      <c r="Y42" s="173"/>
      <c r="Z42" s="173"/>
      <c r="AA42" s="173"/>
      <c r="AB42" s="173"/>
      <c r="AC42" s="173"/>
      <c r="AD42" s="173"/>
      <c r="AE42" s="173"/>
      <c r="AF42" s="173"/>
      <c r="AG42" s="173"/>
      <c r="AH42" s="173"/>
      <c r="AI42" s="173"/>
      <c r="AJ42" s="173"/>
      <c r="AK42" s="173"/>
      <c r="AL42" s="173"/>
      <c r="AM42" s="173"/>
      <c r="AN42" s="173"/>
      <c r="AO42" s="173"/>
      <c r="AP42" s="173"/>
      <c r="AQ42" s="173"/>
      <c r="AR42" s="173"/>
      <c r="AS42" s="173"/>
      <c r="AT42" s="173"/>
      <c r="AU42" s="173"/>
      <c r="AV42" s="173"/>
      <c r="AW42" s="173"/>
      <c r="AX42" s="173"/>
      <c r="AY42" s="173"/>
      <c r="AZ42" s="173"/>
      <c r="BA42" s="173"/>
      <c r="BB42" s="173"/>
      <c r="BC42" s="173"/>
      <c r="BD42" s="173"/>
      <c r="BE42" s="173"/>
      <c r="BF42" s="173"/>
      <c r="BG42" s="173"/>
      <c r="BH42" s="173"/>
      <c r="BI42" s="173"/>
      <c r="BJ42" s="173"/>
      <c r="BK42" s="173"/>
      <c r="BL42" s="173"/>
      <c r="BM42" s="173"/>
      <c r="BN42" s="173"/>
      <c r="BO42" s="173"/>
      <c r="BP42" s="173"/>
      <c r="BQ42" s="173"/>
      <c r="BR42" s="173"/>
      <c r="BS42" s="173"/>
      <c r="BT42" s="173"/>
      <c r="BU42" s="173"/>
      <c r="BV42" s="173"/>
      <c r="BW42" s="173"/>
      <c r="BX42" s="173"/>
      <c r="BY42" s="173"/>
      <c r="BZ42" s="173"/>
      <c r="CA42" s="173"/>
      <c r="CB42" s="173"/>
      <c r="CC42" s="173"/>
    </row>
    <row r="43">
      <c r="A43" s="691">
        <v>41.0</v>
      </c>
      <c r="B43" s="173"/>
      <c r="C43" s="173"/>
      <c r="D43" s="173"/>
      <c r="E43" s="173"/>
      <c r="F43" s="173"/>
      <c r="G43" s="173"/>
      <c r="H43" s="173"/>
      <c r="I43" s="173"/>
      <c r="J43" s="173"/>
      <c r="K43" s="173"/>
      <c r="L43" s="173"/>
      <c r="M43" s="173"/>
      <c r="N43" s="173"/>
      <c r="O43" s="173"/>
      <c r="P43" s="173"/>
      <c r="Q43" s="173"/>
      <c r="R43" s="173"/>
      <c r="S43" s="173"/>
      <c r="T43" s="173"/>
      <c r="U43" s="173"/>
      <c r="V43" s="173"/>
      <c r="W43" s="173"/>
      <c r="X43" s="173"/>
      <c r="Y43" s="173"/>
      <c r="Z43" s="173"/>
      <c r="AA43" s="173"/>
      <c r="AB43" s="173"/>
      <c r="AC43" s="173"/>
      <c r="AD43" s="173"/>
      <c r="AE43" s="173"/>
      <c r="AF43" s="173"/>
      <c r="AG43" s="173"/>
      <c r="AH43" s="173"/>
      <c r="AI43" s="173"/>
      <c r="AJ43" s="173"/>
      <c r="AK43" s="173"/>
      <c r="AL43" s="173"/>
      <c r="AM43" s="173"/>
      <c r="AN43" s="173"/>
      <c r="AO43" s="173"/>
      <c r="AP43" s="173"/>
      <c r="AQ43" s="173"/>
      <c r="AR43" s="173"/>
      <c r="AS43" s="173"/>
      <c r="AT43" s="173"/>
      <c r="AU43" s="173"/>
      <c r="AV43" s="173"/>
      <c r="AW43" s="173"/>
      <c r="AX43" s="173"/>
      <c r="AY43" s="173"/>
      <c r="AZ43" s="173"/>
      <c r="BA43" s="173"/>
      <c r="BB43" s="173"/>
      <c r="BC43" s="173"/>
      <c r="BD43" s="173"/>
      <c r="BE43" s="173"/>
      <c r="BF43" s="173"/>
      <c r="BG43" s="173"/>
      <c r="BH43" s="173"/>
      <c r="BI43" s="173"/>
      <c r="BJ43" s="173"/>
      <c r="BK43" s="173"/>
      <c r="BL43" s="173"/>
      <c r="BM43" s="173"/>
      <c r="BN43" s="173"/>
      <c r="BO43" s="173"/>
      <c r="BP43" s="173"/>
      <c r="BQ43" s="173"/>
      <c r="BR43" s="173"/>
      <c r="BS43" s="173"/>
      <c r="BT43" s="173"/>
      <c r="BU43" s="173"/>
      <c r="BV43" s="173"/>
      <c r="BW43" s="173"/>
      <c r="BX43" s="173"/>
      <c r="BY43" s="173"/>
      <c r="BZ43" s="173"/>
      <c r="CA43" s="173"/>
      <c r="CB43" s="173"/>
      <c r="CC43" s="173"/>
    </row>
    <row r="44">
      <c r="A44" s="691">
        <v>42.0</v>
      </c>
      <c r="B44" s="173"/>
      <c r="C44" s="173"/>
      <c r="D44" s="173"/>
      <c r="E44" s="173"/>
      <c r="F44" s="173"/>
      <c r="G44" s="173"/>
      <c r="H44" s="173"/>
      <c r="I44" s="173"/>
      <c r="J44" s="173"/>
      <c r="K44" s="173"/>
      <c r="L44" s="173"/>
      <c r="M44" s="173"/>
      <c r="N44" s="173"/>
      <c r="O44" s="173"/>
      <c r="P44" s="173"/>
      <c r="Q44" s="173"/>
      <c r="R44" s="173"/>
      <c r="S44" s="173"/>
      <c r="T44" s="173"/>
      <c r="U44" s="173"/>
      <c r="V44" s="173"/>
      <c r="W44" s="173"/>
      <c r="X44" s="173"/>
      <c r="Y44" s="173"/>
      <c r="Z44" s="173"/>
      <c r="AA44" s="173"/>
      <c r="AB44" s="173"/>
      <c r="AC44" s="173"/>
      <c r="AD44" s="173"/>
      <c r="AE44" s="173"/>
      <c r="AF44" s="173"/>
      <c r="AG44" s="173"/>
      <c r="AH44" s="173"/>
      <c r="AI44" s="173"/>
      <c r="AJ44" s="173"/>
      <c r="AK44" s="173"/>
      <c r="AL44" s="173"/>
      <c r="AM44" s="173"/>
      <c r="AN44" s="173"/>
      <c r="AO44" s="173"/>
      <c r="AP44" s="173"/>
      <c r="AQ44" s="173"/>
      <c r="AR44" s="173"/>
      <c r="AS44" s="173"/>
      <c r="AT44" s="173"/>
      <c r="AU44" s="173"/>
      <c r="AV44" s="173"/>
      <c r="AW44" s="173"/>
      <c r="AX44" s="173"/>
      <c r="AY44" s="173"/>
      <c r="AZ44" s="173"/>
      <c r="BA44" s="173"/>
      <c r="BB44" s="173"/>
      <c r="BC44" s="173"/>
      <c r="BD44" s="173"/>
      <c r="BE44" s="173"/>
      <c r="BF44" s="173"/>
      <c r="BG44" s="173"/>
      <c r="BH44" s="173"/>
      <c r="BI44" s="173"/>
      <c r="BJ44" s="173"/>
      <c r="BK44" s="173"/>
      <c r="BL44" s="173"/>
      <c r="BM44" s="173"/>
      <c r="BN44" s="173"/>
      <c r="BO44" s="173"/>
      <c r="BP44" s="173"/>
      <c r="BQ44" s="173"/>
      <c r="BR44" s="173"/>
      <c r="BS44" s="173"/>
      <c r="BT44" s="173"/>
      <c r="BU44" s="173"/>
      <c r="BV44" s="173"/>
      <c r="BW44" s="173"/>
      <c r="BX44" s="173"/>
      <c r="BY44" s="173"/>
      <c r="BZ44" s="173"/>
      <c r="CA44" s="173"/>
      <c r="CB44" s="173"/>
      <c r="CC44" s="173"/>
    </row>
    <row r="45">
      <c r="A45" s="691">
        <v>43.0</v>
      </c>
      <c r="B45" s="173"/>
      <c r="C45" s="173"/>
      <c r="D45" s="173"/>
      <c r="E45" s="173"/>
      <c r="F45" s="173"/>
      <c r="G45" s="173"/>
      <c r="H45" s="173"/>
      <c r="I45" s="173"/>
      <c r="J45" s="173"/>
      <c r="K45" s="173"/>
      <c r="L45" s="173"/>
      <c r="M45" s="173"/>
      <c r="N45" s="173"/>
      <c r="O45" s="173"/>
      <c r="P45" s="173"/>
      <c r="Q45" s="173"/>
      <c r="R45" s="173"/>
      <c r="S45" s="173"/>
      <c r="T45" s="173"/>
      <c r="U45" s="173"/>
      <c r="V45" s="173"/>
      <c r="W45" s="173"/>
      <c r="X45" s="173"/>
      <c r="Y45" s="173"/>
      <c r="Z45" s="173"/>
      <c r="AA45" s="173"/>
      <c r="AB45" s="173"/>
      <c r="AC45" s="173"/>
      <c r="AD45" s="173"/>
      <c r="AE45" s="173"/>
      <c r="AF45" s="173"/>
      <c r="AG45" s="173"/>
      <c r="AH45" s="173"/>
      <c r="AI45" s="173"/>
      <c r="AJ45" s="173"/>
      <c r="AK45" s="173"/>
      <c r="AL45" s="173"/>
      <c r="AM45" s="173"/>
      <c r="AN45" s="173"/>
      <c r="AO45" s="173"/>
      <c r="AP45" s="173"/>
      <c r="AQ45" s="173"/>
      <c r="AR45" s="173"/>
      <c r="AS45" s="173"/>
      <c r="AT45" s="173"/>
      <c r="AU45" s="173"/>
      <c r="AV45" s="173"/>
      <c r="AW45" s="173"/>
      <c r="AX45" s="173"/>
      <c r="AY45" s="173"/>
      <c r="AZ45" s="173"/>
      <c r="BA45" s="173"/>
      <c r="BB45" s="173"/>
      <c r="BC45" s="173"/>
      <c r="BD45" s="173"/>
      <c r="BE45" s="173"/>
      <c r="BF45" s="173"/>
      <c r="BG45" s="173"/>
      <c r="BH45" s="173"/>
      <c r="BI45" s="173"/>
      <c r="BJ45" s="173"/>
      <c r="BK45" s="173"/>
      <c r="BL45" s="173"/>
      <c r="BM45" s="173"/>
      <c r="BN45" s="173"/>
      <c r="BO45" s="173"/>
      <c r="BP45" s="173"/>
      <c r="BQ45" s="173"/>
      <c r="BR45" s="173"/>
      <c r="BS45" s="173"/>
      <c r="BT45" s="173"/>
      <c r="BU45" s="173"/>
      <c r="BV45" s="173"/>
      <c r="BW45" s="173"/>
      <c r="BX45" s="173"/>
      <c r="BY45" s="173"/>
      <c r="BZ45" s="173"/>
      <c r="CA45" s="173"/>
      <c r="CB45" s="173"/>
      <c r="CC45" s="173"/>
    </row>
    <row r="46">
      <c r="A46" s="691">
        <v>44.0</v>
      </c>
      <c r="B46" s="173"/>
      <c r="C46" s="173"/>
      <c r="D46" s="173"/>
      <c r="E46" s="173"/>
      <c r="F46" s="173"/>
      <c r="G46" s="173"/>
      <c r="H46" s="173"/>
      <c r="I46" s="173"/>
      <c r="J46" s="173"/>
      <c r="K46" s="173"/>
      <c r="L46" s="173"/>
      <c r="M46" s="173"/>
      <c r="N46" s="173"/>
      <c r="O46" s="173"/>
      <c r="P46" s="173"/>
      <c r="Q46" s="173"/>
      <c r="R46" s="173"/>
      <c r="S46" s="173"/>
      <c r="T46" s="173"/>
      <c r="U46" s="173"/>
      <c r="V46" s="173"/>
      <c r="W46" s="173"/>
      <c r="X46" s="173"/>
      <c r="Y46" s="173"/>
      <c r="Z46" s="173"/>
      <c r="AA46" s="173"/>
      <c r="AB46" s="173"/>
      <c r="AC46" s="173"/>
      <c r="AD46" s="173"/>
      <c r="AE46" s="173"/>
      <c r="AF46" s="173"/>
      <c r="AG46" s="173"/>
      <c r="AH46" s="173"/>
      <c r="AI46" s="173"/>
      <c r="AJ46" s="173"/>
      <c r="AK46" s="173"/>
      <c r="AL46" s="173"/>
      <c r="AM46" s="173"/>
      <c r="AN46" s="173"/>
      <c r="AO46" s="173"/>
      <c r="AP46" s="173"/>
      <c r="AQ46" s="173"/>
      <c r="AR46" s="173"/>
      <c r="AS46" s="173"/>
      <c r="AT46" s="173"/>
      <c r="AU46" s="173"/>
      <c r="AV46" s="173"/>
      <c r="AW46" s="173"/>
      <c r="AX46" s="173"/>
      <c r="AY46" s="173"/>
      <c r="AZ46" s="173"/>
      <c r="BA46" s="173"/>
      <c r="BB46" s="173"/>
      <c r="BC46" s="173"/>
      <c r="BD46" s="173"/>
      <c r="BE46" s="173"/>
      <c r="BF46" s="173"/>
      <c r="BG46" s="173"/>
      <c r="BH46" s="173"/>
      <c r="BI46" s="173"/>
      <c r="BJ46" s="173"/>
      <c r="BK46" s="173"/>
      <c r="BL46" s="173"/>
      <c r="BM46" s="173"/>
      <c r="BN46" s="173"/>
      <c r="BO46" s="173"/>
      <c r="BP46" s="173"/>
      <c r="BQ46" s="173"/>
      <c r="BR46" s="173"/>
      <c r="BS46" s="173"/>
      <c r="BT46" s="173"/>
      <c r="BU46" s="173"/>
      <c r="BV46" s="173"/>
      <c r="BW46" s="173"/>
      <c r="BX46" s="173"/>
      <c r="BY46" s="173"/>
      <c r="BZ46" s="173"/>
      <c r="CA46" s="173"/>
      <c r="CB46" s="173"/>
      <c r="CC46" s="173"/>
    </row>
    <row r="47">
      <c r="A47" s="691">
        <v>45.0</v>
      </c>
      <c r="B47" s="173"/>
      <c r="C47" s="173"/>
      <c r="D47" s="173"/>
      <c r="E47" s="173"/>
      <c r="F47" s="173"/>
      <c r="G47" s="173"/>
      <c r="H47" s="173"/>
      <c r="I47" s="173"/>
      <c r="J47" s="173"/>
      <c r="K47" s="173"/>
      <c r="L47" s="173"/>
      <c r="M47" s="173"/>
      <c r="N47" s="173"/>
      <c r="O47" s="173"/>
      <c r="P47" s="173"/>
      <c r="Q47" s="173"/>
      <c r="R47" s="173"/>
      <c r="S47" s="173"/>
      <c r="T47" s="173"/>
      <c r="U47" s="173"/>
      <c r="V47" s="173"/>
      <c r="W47" s="173"/>
      <c r="X47" s="173"/>
      <c r="Y47" s="173"/>
      <c r="Z47" s="173"/>
      <c r="AA47" s="173"/>
      <c r="AB47" s="173"/>
      <c r="AC47" s="173"/>
      <c r="AD47" s="173"/>
      <c r="AE47" s="173"/>
      <c r="AF47" s="173"/>
      <c r="AG47" s="173"/>
      <c r="AH47" s="173"/>
      <c r="AI47" s="173"/>
      <c r="AJ47" s="173"/>
      <c r="AK47" s="173"/>
      <c r="AL47" s="173"/>
      <c r="AM47" s="173"/>
      <c r="AN47" s="173"/>
      <c r="AO47" s="173"/>
      <c r="AP47" s="173"/>
      <c r="AQ47" s="173"/>
      <c r="AR47" s="173"/>
      <c r="AS47" s="173"/>
      <c r="AT47" s="173"/>
      <c r="AU47" s="173"/>
      <c r="AV47" s="173"/>
      <c r="AW47" s="173"/>
      <c r="AX47" s="173"/>
      <c r="AY47" s="173"/>
      <c r="AZ47" s="173"/>
      <c r="BA47" s="173"/>
      <c r="BB47" s="173"/>
      <c r="BC47" s="173"/>
      <c r="BD47" s="173"/>
      <c r="BE47" s="173"/>
      <c r="BF47" s="173"/>
      <c r="BG47" s="173"/>
      <c r="BH47" s="173"/>
      <c r="BI47" s="173"/>
      <c r="BJ47" s="173"/>
      <c r="BK47" s="173"/>
      <c r="BL47" s="173"/>
      <c r="BM47" s="173"/>
      <c r="BN47" s="173"/>
      <c r="BO47" s="173"/>
      <c r="BP47" s="173"/>
      <c r="BQ47" s="173"/>
      <c r="BR47" s="173"/>
      <c r="BS47" s="173"/>
      <c r="BT47" s="173"/>
      <c r="BU47" s="173"/>
      <c r="BV47" s="173"/>
      <c r="BW47" s="173"/>
      <c r="BX47" s="173"/>
      <c r="BY47" s="173"/>
      <c r="BZ47" s="173"/>
      <c r="CA47" s="173"/>
      <c r="CB47" s="173"/>
      <c r="CC47" s="173"/>
    </row>
    <row r="48">
      <c r="A48" s="691">
        <v>46.0</v>
      </c>
      <c r="B48" s="173"/>
      <c r="C48" s="173"/>
      <c r="D48" s="173"/>
      <c r="E48" s="173"/>
      <c r="F48" s="173"/>
      <c r="G48" s="173"/>
      <c r="H48" s="173"/>
      <c r="I48" s="173"/>
      <c r="J48" s="173"/>
      <c r="K48" s="173"/>
      <c r="L48" s="173"/>
      <c r="M48" s="173"/>
      <c r="N48" s="173"/>
      <c r="O48" s="173"/>
      <c r="P48" s="173"/>
      <c r="Q48" s="173"/>
      <c r="R48" s="173"/>
      <c r="S48" s="173"/>
      <c r="T48" s="173"/>
      <c r="U48" s="173"/>
      <c r="V48" s="173"/>
      <c r="W48" s="173"/>
      <c r="X48" s="173"/>
      <c r="Y48" s="173"/>
      <c r="Z48" s="173"/>
      <c r="AA48" s="173"/>
      <c r="AB48" s="173"/>
      <c r="AC48" s="173"/>
      <c r="AD48" s="173"/>
      <c r="AE48" s="173"/>
      <c r="AF48" s="173"/>
      <c r="AG48" s="173"/>
      <c r="AH48" s="173"/>
      <c r="AI48" s="173"/>
      <c r="AJ48" s="173"/>
      <c r="AK48" s="173"/>
      <c r="AL48" s="173"/>
      <c r="AM48" s="173"/>
      <c r="AN48" s="173"/>
      <c r="AO48" s="173"/>
      <c r="AP48" s="173"/>
      <c r="AQ48" s="173"/>
      <c r="AR48" s="173"/>
      <c r="AS48" s="173"/>
      <c r="AT48" s="173"/>
      <c r="AU48" s="173"/>
      <c r="AV48" s="173"/>
      <c r="AW48" s="173"/>
      <c r="AX48" s="173"/>
      <c r="AY48" s="173"/>
      <c r="AZ48" s="173"/>
      <c r="BA48" s="173"/>
      <c r="BB48" s="173"/>
      <c r="BC48" s="173"/>
      <c r="BD48" s="173"/>
      <c r="BE48" s="173"/>
      <c r="BF48" s="173"/>
      <c r="BG48" s="173"/>
      <c r="BH48" s="173"/>
      <c r="BI48" s="173"/>
      <c r="BJ48" s="173"/>
      <c r="BK48" s="173"/>
      <c r="BL48" s="173"/>
      <c r="BM48" s="173"/>
      <c r="BN48" s="173"/>
      <c r="BO48" s="173"/>
      <c r="BP48" s="173"/>
      <c r="BQ48" s="173"/>
      <c r="BR48" s="173"/>
      <c r="BS48" s="173"/>
      <c r="BT48" s="173"/>
      <c r="BU48" s="173"/>
      <c r="BV48" s="173"/>
      <c r="BW48" s="173"/>
      <c r="BX48" s="173"/>
      <c r="BY48" s="173"/>
      <c r="BZ48" s="173"/>
      <c r="CA48" s="173"/>
      <c r="CB48" s="173"/>
      <c r="CC48" s="173"/>
    </row>
    <row r="49">
      <c r="A49" s="691">
        <v>47.0</v>
      </c>
      <c r="B49" s="173"/>
      <c r="C49" s="173"/>
      <c r="D49" s="173"/>
      <c r="E49" s="173"/>
      <c r="F49" s="173"/>
      <c r="G49" s="173"/>
      <c r="H49" s="173"/>
      <c r="I49" s="173"/>
      <c r="J49" s="173"/>
      <c r="K49" s="173"/>
      <c r="L49" s="173"/>
      <c r="M49" s="173"/>
      <c r="N49" s="173"/>
      <c r="O49" s="173"/>
      <c r="P49" s="173"/>
      <c r="Q49" s="173"/>
      <c r="R49" s="173"/>
      <c r="S49" s="173"/>
      <c r="T49" s="173"/>
      <c r="U49" s="173"/>
      <c r="V49" s="173"/>
      <c r="W49" s="173"/>
      <c r="X49" s="173"/>
      <c r="Y49" s="173"/>
      <c r="Z49" s="173"/>
      <c r="AA49" s="173"/>
      <c r="AB49" s="173"/>
      <c r="AC49" s="173"/>
      <c r="AD49" s="173"/>
      <c r="AE49" s="173"/>
      <c r="AF49" s="173"/>
      <c r="AG49" s="173"/>
      <c r="AH49" s="173"/>
      <c r="AI49" s="173"/>
      <c r="AJ49" s="173"/>
      <c r="AK49" s="173"/>
      <c r="AL49" s="173"/>
      <c r="AM49" s="173"/>
      <c r="AN49" s="173"/>
      <c r="AO49" s="173"/>
      <c r="AP49" s="173"/>
      <c r="AQ49" s="173"/>
      <c r="AR49" s="173"/>
      <c r="AS49" s="173"/>
      <c r="AT49" s="173"/>
      <c r="AU49" s="173"/>
      <c r="AV49" s="173"/>
      <c r="AW49" s="173"/>
      <c r="AX49" s="173"/>
      <c r="AY49" s="173"/>
      <c r="AZ49" s="173"/>
      <c r="BA49" s="173"/>
      <c r="BB49" s="173"/>
      <c r="BC49" s="173"/>
      <c r="BD49" s="173"/>
      <c r="BE49" s="173"/>
      <c r="BF49" s="173"/>
      <c r="BG49" s="173"/>
      <c r="BH49" s="173"/>
      <c r="BI49" s="173"/>
      <c r="BJ49" s="173"/>
      <c r="BK49" s="173"/>
      <c r="BL49" s="173"/>
      <c r="BM49" s="173"/>
      <c r="BN49" s="173"/>
      <c r="BO49" s="173"/>
      <c r="BP49" s="173"/>
      <c r="BQ49" s="173"/>
      <c r="BR49" s="173"/>
      <c r="BS49" s="173"/>
      <c r="BT49" s="173"/>
      <c r="BU49" s="173"/>
      <c r="BV49" s="173"/>
      <c r="BW49" s="173"/>
      <c r="BX49" s="173"/>
      <c r="BY49" s="173"/>
      <c r="BZ49" s="173"/>
      <c r="CA49" s="173"/>
      <c r="CB49" s="173"/>
      <c r="CC49" s="173"/>
    </row>
    <row r="50">
      <c r="A50" s="691">
        <v>48.0</v>
      </c>
      <c r="B50" s="173"/>
      <c r="C50" s="173"/>
      <c r="D50" s="173"/>
      <c r="E50" s="173"/>
      <c r="F50" s="173"/>
      <c r="G50" s="173"/>
      <c r="H50" s="173"/>
      <c r="I50" s="173"/>
      <c r="J50" s="173"/>
      <c r="K50" s="173"/>
      <c r="L50" s="173"/>
      <c r="M50" s="173"/>
      <c r="N50" s="173"/>
      <c r="O50" s="173"/>
      <c r="P50" s="173"/>
      <c r="Q50" s="173"/>
      <c r="R50" s="173"/>
      <c r="S50" s="173"/>
      <c r="T50" s="173"/>
      <c r="U50" s="173"/>
      <c r="V50" s="173"/>
      <c r="W50" s="173"/>
      <c r="X50" s="173"/>
      <c r="Y50" s="173"/>
      <c r="Z50" s="173"/>
      <c r="AA50" s="173"/>
      <c r="AB50" s="173"/>
      <c r="AC50" s="173"/>
      <c r="AD50" s="173"/>
      <c r="AE50" s="173"/>
      <c r="AF50" s="173"/>
      <c r="AG50" s="173"/>
      <c r="AH50" s="173"/>
      <c r="AI50" s="173"/>
      <c r="AJ50" s="173"/>
      <c r="AK50" s="173"/>
      <c r="AL50" s="173"/>
      <c r="AM50" s="173"/>
      <c r="AN50" s="173"/>
      <c r="AO50" s="173"/>
      <c r="AP50" s="173"/>
      <c r="AQ50" s="173"/>
      <c r="AR50" s="173"/>
      <c r="AS50" s="173"/>
      <c r="AT50" s="173"/>
      <c r="AU50" s="173"/>
      <c r="AV50" s="173"/>
      <c r="AW50" s="173"/>
      <c r="AX50" s="173"/>
      <c r="AY50" s="173"/>
      <c r="AZ50" s="173"/>
      <c r="BA50" s="173"/>
      <c r="BB50" s="173"/>
      <c r="BC50" s="173"/>
      <c r="BD50" s="173"/>
      <c r="BE50" s="173"/>
      <c r="BF50" s="173"/>
      <c r="BG50" s="173"/>
      <c r="BH50" s="173"/>
      <c r="BI50" s="173"/>
      <c r="BJ50" s="173"/>
      <c r="BK50" s="173"/>
      <c r="BL50" s="173"/>
      <c r="BM50" s="173"/>
      <c r="BN50" s="173"/>
      <c r="BO50" s="173"/>
      <c r="BP50" s="173"/>
      <c r="BQ50" s="173"/>
      <c r="BR50" s="173"/>
      <c r="BS50" s="173"/>
      <c r="BT50" s="173"/>
      <c r="BU50" s="173"/>
      <c r="BV50" s="173"/>
      <c r="BW50" s="173"/>
      <c r="BX50" s="173"/>
      <c r="BY50" s="173"/>
      <c r="BZ50" s="173"/>
      <c r="CA50" s="173"/>
      <c r="CB50" s="173"/>
      <c r="CC50" s="173"/>
    </row>
    <row r="51">
      <c r="A51" s="691">
        <v>49.0</v>
      </c>
      <c r="B51" s="173"/>
      <c r="C51" s="173"/>
      <c r="D51" s="173"/>
      <c r="E51" s="173"/>
      <c r="F51" s="173"/>
      <c r="G51" s="173"/>
      <c r="H51" s="173"/>
      <c r="I51" s="173"/>
      <c r="J51" s="173"/>
      <c r="K51" s="173"/>
      <c r="L51" s="173"/>
      <c r="M51" s="173"/>
      <c r="N51" s="173"/>
      <c r="O51" s="173"/>
      <c r="P51" s="173"/>
      <c r="Q51" s="173"/>
      <c r="R51" s="173"/>
      <c r="S51" s="173"/>
      <c r="T51" s="173"/>
      <c r="U51" s="173"/>
      <c r="V51" s="173"/>
      <c r="W51" s="173"/>
      <c r="X51" s="173"/>
      <c r="Y51" s="173"/>
      <c r="Z51" s="173"/>
      <c r="AA51" s="173"/>
      <c r="AB51" s="173"/>
      <c r="AC51" s="173"/>
      <c r="AD51" s="173"/>
      <c r="AE51" s="173"/>
      <c r="AF51" s="173"/>
      <c r="AG51" s="173"/>
      <c r="AH51" s="173"/>
      <c r="AI51" s="173"/>
      <c r="AJ51" s="173"/>
      <c r="AK51" s="173"/>
      <c r="AL51" s="173"/>
      <c r="AM51" s="173"/>
      <c r="AN51" s="173"/>
      <c r="AO51" s="173"/>
      <c r="AP51" s="173"/>
      <c r="AQ51" s="173"/>
      <c r="AR51" s="173"/>
      <c r="AS51" s="173"/>
      <c r="AT51" s="173"/>
      <c r="AU51" s="173"/>
      <c r="AV51" s="173"/>
      <c r="AW51" s="173"/>
      <c r="AX51" s="173"/>
      <c r="AY51" s="173"/>
      <c r="AZ51" s="173"/>
      <c r="BA51" s="173"/>
      <c r="BB51" s="173"/>
      <c r="BC51" s="173"/>
      <c r="BD51" s="173"/>
      <c r="BE51" s="173"/>
      <c r="BF51" s="173"/>
      <c r="BG51" s="173"/>
      <c r="BH51" s="173"/>
      <c r="BI51" s="173"/>
      <c r="BJ51" s="173"/>
      <c r="BK51" s="173"/>
      <c r="BL51" s="173"/>
      <c r="BM51" s="173"/>
      <c r="BN51" s="173"/>
      <c r="BO51" s="173"/>
      <c r="BP51" s="173"/>
      <c r="BQ51" s="173"/>
      <c r="BR51" s="173"/>
      <c r="BS51" s="173"/>
      <c r="BT51" s="173"/>
      <c r="BU51" s="173"/>
      <c r="BV51" s="173"/>
      <c r="BW51" s="173"/>
      <c r="BX51" s="173"/>
      <c r="BY51" s="173"/>
      <c r="BZ51" s="173"/>
      <c r="CA51" s="173"/>
      <c r="CB51" s="173"/>
      <c r="CC51" s="173"/>
    </row>
    <row r="52">
      <c r="A52" s="691">
        <v>50.0</v>
      </c>
      <c r="B52" s="173"/>
      <c r="C52" s="173"/>
      <c r="D52" s="173"/>
      <c r="E52" s="173"/>
      <c r="F52" s="173"/>
      <c r="G52" s="173"/>
      <c r="H52" s="173"/>
      <c r="I52" s="173"/>
      <c r="J52" s="173"/>
      <c r="K52" s="173"/>
      <c r="L52" s="173"/>
      <c r="M52" s="173"/>
      <c r="N52" s="173"/>
      <c r="O52" s="173"/>
      <c r="P52" s="173"/>
      <c r="Q52" s="173"/>
      <c r="R52" s="173"/>
      <c r="S52" s="173"/>
      <c r="T52" s="173"/>
      <c r="U52" s="173"/>
      <c r="V52" s="173"/>
      <c r="W52" s="173"/>
      <c r="X52" s="173"/>
      <c r="Y52" s="173"/>
      <c r="Z52" s="173"/>
      <c r="AA52" s="173"/>
      <c r="AB52" s="173"/>
      <c r="AC52" s="173"/>
      <c r="AD52" s="173"/>
      <c r="AE52" s="173"/>
      <c r="AF52" s="173"/>
      <c r="AG52" s="173"/>
      <c r="AH52" s="173"/>
      <c r="AI52" s="173"/>
      <c r="AJ52" s="173"/>
      <c r="AK52" s="173"/>
      <c r="AL52" s="173"/>
      <c r="AM52" s="173"/>
      <c r="AN52" s="173"/>
      <c r="AO52" s="173"/>
      <c r="AP52" s="173"/>
      <c r="AQ52" s="173"/>
      <c r="AR52" s="173"/>
      <c r="AS52" s="173"/>
      <c r="AT52" s="173"/>
      <c r="AU52" s="173"/>
      <c r="AV52" s="173"/>
      <c r="AW52" s="173"/>
      <c r="AX52" s="173"/>
      <c r="AY52" s="173"/>
      <c r="AZ52" s="173"/>
      <c r="BA52" s="173"/>
      <c r="BB52" s="173"/>
      <c r="BC52" s="173"/>
      <c r="BD52" s="173"/>
      <c r="BE52" s="173"/>
      <c r="BF52" s="173"/>
      <c r="BG52" s="173"/>
      <c r="BH52" s="173"/>
      <c r="BI52" s="173"/>
      <c r="BJ52" s="173"/>
      <c r="BK52" s="173"/>
      <c r="BL52" s="173"/>
      <c r="BM52" s="173"/>
      <c r="BN52" s="173"/>
      <c r="BO52" s="173"/>
      <c r="BP52" s="173"/>
      <c r="BQ52" s="173"/>
      <c r="BR52" s="173"/>
      <c r="BS52" s="173"/>
      <c r="BT52" s="173"/>
      <c r="BU52" s="173"/>
      <c r="BV52" s="173"/>
      <c r="BW52" s="173"/>
      <c r="BX52" s="173"/>
      <c r="BY52" s="173"/>
      <c r="BZ52" s="173"/>
      <c r="CA52" s="173"/>
      <c r="CB52" s="173"/>
      <c r="CC52" s="173"/>
    </row>
    <row r="53">
      <c r="A53" s="691">
        <v>51.0</v>
      </c>
      <c r="B53" s="173"/>
      <c r="C53" s="173"/>
      <c r="D53" s="173"/>
      <c r="E53" s="173"/>
      <c r="F53" s="173"/>
      <c r="G53" s="173"/>
      <c r="H53" s="173"/>
      <c r="I53" s="173"/>
      <c r="J53" s="173"/>
      <c r="K53" s="173"/>
      <c r="L53" s="173"/>
      <c r="M53" s="173"/>
      <c r="N53" s="173"/>
      <c r="O53" s="173"/>
      <c r="P53" s="173"/>
      <c r="Q53" s="173"/>
      <c r="R53" s="173"/>
      <c r="S53" s="173"/>
      <c r="T53" s="173"/>
      <c r="U53" s="173"/>
      <c r="V53" s="173"/>
      <c r="W53" s="173"/>
      <c r="X53" s="173"/>
      <c r="Y53" s="173"/>
      <c r="Z53" s="173"/>
      <c r="AA53" s="173"/>
      <c r="AB53" s="173"/>
      <c r="AC53" s="173"/>
      <c r="AD53" s="173"/>
      <c r="AE53" s="173"/>
      <c r="AF53" s="173"/>
      <c r="AG53" s="173"/>
      <c r="AH53" s="173"/>
      <c r="AI53" s="173"/>
      <c r="AJ53" s="173"/>
      <c r="AK53" s="173"/>
      <c r="AL53" s="173"/>
      <c r="AM53" s="173"/>
      <c r="AN53" s="173"/>
      <c r="AO53" s="173"/>
      <c r="AP53" s="173"/>
      <c r="AQ53" s="173"/>
      <c r="AR53" s="173"/>
      <c r="AS53" s="173"/>
      <c r="AT53" s="173"/>
      <c r="AU53" s="173"/>
      <c r="AV53" s="173"/>
      <c r="AW53" s="173"/>
      <c r="AX53" s="173"/>
      <c r="AY53" s="173"/>
      <c r="AZ53" s="173"/>
      <c r="BA53" s="173"/>
      <c r="BB53" s="173"/>
      <c r="BC53" s="173"/>
      <c r="BD53" s="173"/>
      <c r="BE53" s="173"/>
      <c r="BF53" s="173"/>
      <c r="BG53" s="173"/>
      <c r="BH53" s="173"/>
      <c r="BI53" s="173"/>
      <c r="BJ53" s="173"/>
      <c r="BK53" s="173"/>
      <c r="BL53" s="173"/>
      <c r="BM53" s="173"/>
      <c r="BN53" s="173"/>
      <c r="BO53" s="173"/>
      <c r="BP53" s="173"/>
      <c r="BQ53" s="173"/>
      <c r="BR53" s="173"/>
      <c r="BS53" s="173"/>
      <c r="BT53" s="173"/>
      <c r="BU53" s="173"/>
      <c r="BV53" s="173"/>
      <c r="BW53" s="173"/>
      <c r="BX53" s="173"/>
      <c r="BY53" s="173"/>
      <c r="BZ53" s="173"/>
      <c r="CA53" s="173"/>
      <c r="CB53" s="173"/>
      <c r="CC53" s="173"/>
    </row>
    <row r="54">
      <c r="A54" s="691">
        <v>52.0</v>
      </c>
      <c r="B54" s="173"/>
      <c r="C54" s="173"/>
      <c r="D54" s="173"/>
      <c r="E54" s="173"/>
      <c r="F54" s="173"/>
      <c r="G54" s="173"/>
      <c r="H54" s="173"/>
      <c r="I54" s="173"/>
      <c r="J54" s="173"/>
      <c r="K54" s="173"/>
      <c r="L54" s="173"/>
      <c r="M54" s="173"/>
      <c r="N54" s="173"/>
      <c r="O54" s="173"/>
      <c r="P54" s="173"/>
      <c r="Q54" s="173"/>
      <c r="R54" s="173"/>
      <c r="S54" s="173"/>
      <c r="T54" s="173"/>
      <c r="U54" s="173"/>
      <c r="V54" s="173"/>
      <c r="W54" s="173"/>
      <c r="X54" s="173"/>
      <c r="Y54" s="173"/>
      <c r="Z54" s="173"/>
      <c r="AA54" s="173"/>
      <c r="AB54" s="173"/>
      <c r="AC54" s="173"/>
      <c r="AD54" s="173"/>
      <c r="AE54" s="173"/>
      <c r="AF54" s="173"/>
      <c r="AG54" s="173"/>
      <c r="AH54" s="173"/>
      <c r="AI54" s="173"/>
      <c r="AJ54" s="173"/>
      <c r="AK54" s="173"/>
      <c r="AL54" s="173"/>
      <c r="AM54" s="173"/>
      <c r="AN54" s="173"/>
      <c r="AO54" s="173"/>
      <c r="AP54" s="173"/>
      <c r="AQ54" s="173"/>
      <c r="AR54" s="173"/>
      <c r="AS54" s="173"/>
      <c r="AT54" s="173"/>
      <c r="AU54" s="173"/>
      <c r="AV54" s="173"/>
      <c r="AW54" s="173"/>
      <c r="AX54" s="173"/>
      <c r="AY54" s="173"/>
      <c r="AZ54" s="173"/>
      <c r="BA54" s="173"/>
      <c r="BB54" s="173"/>
      <c r="BC54" s="173"/>
      <c r="BD54" s="173"/>
      <c r="BE54" s="173"/>
      <c r="BF54" s="173"/>
      <c r="BG54" s="173"/>
      <c r="BH54" s="173"/>
      <c r="BI54" s="173"/>
      <c r="BJ54" s="173"/>
      <c r="BK54" s="173"/>
      <c r="BL54" s="173"/>
      <c r="BM54" s="173"/>
      <c r="BN54" s="173"/>
      <c r="BO54" s="173"/>
      <c r="BP54" s="173"/>
      <c r="BQ54" s="173"/>
      <c r="BR54" s="173"/>
      <c r="BS54" s="173"/>
      <c r="BT54" s="173"/>
      <c r="BU54" s="173"/>
      <c r="BV54" s="173"/>
      <c r="BW54" s="173"/>
      <c r="BX54" s="173"/>
      <c r="BY54" s="173"/>
      <c r="BZ54" s="173"/>
      <c r="CA54" s="173"/>
      <c r="CB54" s="173"/>
      <c r="CC54" s="173"/>
    </row>
    <row r="55">
      <c r="A55" s="691">
        <v>53.0</v>
      </c>
      <c r="B55" s="173"/>
      <c r="C55" s="173"/>
      <c r="D55" s="173"/>
      <c r="E55" s="173"/>
      <c r="F55" s="173"/>
      <c r="G55" s="173"/>
      <c r="H55" s="173"/>
      <c r="I55" s="173"/>
      <c r="J55" s="173"/>
      <c r="K55" s="173"/>
      <c r="L55" s="173"/>
      <c r="M55" s="173"/>
      <c r="N55" s="173"/>
      <c r="O55" s="173"/>
      <c r="P55" s="173"/>
      <c r="Q55" s="173"/>
      <c r="R55" s="173"/>
      <c r="S55" s="173"/>
      <c r="T55" s="173"/>
      <c r="U55" s="173"/>
      <c r="V55" s="173"/>
      <c r="W55" s="173"/>
      <c r="X55" s="173"/>
      <c r="Y55" s="173"/>
      <c r="Z55" s="173"/>
      <c r="AA55" s="173"/>
      <c r="AB55" s="173"/>
      <c r="AC55" s="173"/>
      <c r="AD55" s="173"/>
      <c r="AE55" s="173"/>
      <c r="AF55" s="173"/>
      <c r="AG55" s="173"/>
      <c r="AH55" s="173"/>
      <c r="AI55" s="173"/>
      <c r="AJ55" s="173"/>
      <c r="AK55" s="173"/>
      <c r="AL55" s="173"/>
      <c r="AM55" s="173"/>
      <c r="AN55" s="173"/>
      <c r="AO55" s="173"/>
      <c r="AP55" s="173"/>
      <c r="AQ55" s="173"/>
      <c r="AR55" s="173"/>
      <c r="AS55" s="173"/>
      <c r="AT55" s="173"/>
      <c r="AU55" s="173"/>
      <c r="AV55" s="173"/>
      <c r="AW55" s="173"/>
      <c r="AX55" s="173"/>
      <c r="AY55" s="173"/>
      <c r="AZ55" s="173"/>
      <c r="BA55" s="173"/>
      <c r="BB55" s="173"/>
      <c r="BC55" s="173"/>
      <c r="BD55" s="173"/>
      <c r="BE55" s="173"/>
      <c r="BF55" s="173"/>
      <c r="BG55" s="173"/>
      <c r="BH55" s="173"/>
      <c r="BI55" s="173"/>
      <c r="BJ55" s="173"/>
      <c r="BK55" s="173"/>
      <c r="BL55" s="173"/>
      <c r="BM55" s="173"/>
      <c r="BN55" s="173"/>
      <c r="BO55" s="173"/>
      <c r="BP55" s="173"/>
      <c r="BQ55" s="173"/>
      <c r="BR55" s="173"/>
      <c r="BS55" s="173"/>
      <c r="BT55" s="173"/>
      <c r="BU55" s="173"/>
      <c r="BV55" s="173"/>
      <c r="BW55" s="173"/>
      <c r="BX55" s="173"/>
      <c r="BY55" s="173"/>
      <c r="BZ55" s="173"/>
      <c r="CA55" s="173"/>
      <c r="CB55" s="173"/>
      <c r="CC55" s="173"/>
    </row>
    <row r="56">
      <c r="A56" s="691">
        <v>54.0</v>
      </c>
      <c r="B56" s="173"/>
      <c r="C56" s="173"/>
      <c r="D56" s="173"/>
      <c r="E56" s="173"/>
      <c r="F56" s="173"/>
      <c r="G56" s="173"/>
      <c r="H56" s="173"/>
      <c r="I56" s="173"/>
      <c r="J56" s="173"/>
      <c r="K56" s="173"/>
      <c r="L56" s="173"/>
      <c r="M56" s="173"/>
      <c r="N56" s="173"/>
      <c r="O56" s="173"/>
      <c r="P56" s="173"/>
      <c r="Q56" s="173"/>
      <c r="R56" s="173"/>
      <c r="S56" s="173"/>
      <c r="T56" s="173"/>
      <c r="U56" s="173"/>
      <c r="V56" s="173"/>
      <c r="W56" s="173"/>
      <c r="X56" s="173"/>
      <c r="Y56" s="173"/>
      <c r="Z56" s="173"/>
      <c r="AA56" s="173"/>
      <c r="AB56" s="173"/>
      <c r="AC56" s="173"/>
      <c r="AD56" s="173"/>
      <c r="AE56" s="173"/>
      <c r="AF56" s="173"/>
      <c r="AG56" s="173"/>
      <c r="AH56" s="173"/>
      <c r="AI56" s="173"/>
      <c r="AJ56" s="173"/>
      <c r="AK56" s="173"/>
      <c r="AL56" s="173"/>
      <c r="AM56" s="173"/>
      <c r="AN56" s="173"/>
      <c r="AO56" s="173"/>
      <c r="AP56" s="173"/>
      <c r="AQ56" s="173"/>
      <c r="AR56" s="173"/>
      <c r="AS56" s="173"/>
      <c r="AT56" s="173"/>
      <c r="AU56" s="173"/>
      <c r="AV56" s="173"/>
      <c r="AW56" s="173"/>
      <c r="AX56" s="173"/>
      <c r="AY56" s="173"/>
      <c r="AZ56" s="173"/>
      <c r="BA56" s="173"/>
      <c r="BB56" s="173"/>
      <c r="BC56" s="173"/>
      <c r="BD56" s="173"/>
      <c r="BE56" s="173"/>
      <c r="BF56" s="173"/>
      <c r="BG56" s="173"/>
      <c r="BH56" s="173"/>
      <c r="BI56" s="173"/>
      <c r="BJ56" s="173"/>
      <c r="BK56" s="173"/>
      <c r="BL56" s="173"/>
      <c r="BM56" s="173"/>
      <c r="BN56" s="173"/>
      <c r="BO56" s="173"/>
      <c r="BP56" s="173"/>
      <c r="BQ56" s="173"/>
      <c r="BR56" s="173"/>
      <c r="BS56" s="173"/>
      <c r="BT56" s="173"/>
      <c r="BU56" s="173"/>
      <c r="BV56" s="173"/>
      <c r="BW56" s="173"/>
      <c r="BX56" s="173"/>
      <c r="BY56" s="173"/>
      <c r="BZ56" s="173"/>
      <c r="CA56" s="173"/>
      <c r="CB56" s="173"/>
      <c r="CC56" s="173"/>
    </row>
    <row r="57">
      <c r="A57" s="691">
        <v>55.0</v>
      </c>
      <c r="B57" s="173"/>
      <c r="C57" s="173"/>
      <c r="D57" s="173"/>
      <c r="E57" s="173"/>
      <c r="F57" s="173"/>
      <c r="G57" s="173"/>
      <c r="H57" s="173"/>
      <c r="I57" s="173"/>
      <c r="J57" s="173"/>
      <c r="K57" s="173"/>
      <c r="L57" s="173"/>
      <c r="M57" s="173"/>
      <c r="N57" s="173"/>
      <c r="O57" s="173"/>
      <c r="P57" s="173"/>
      <c r="Q57" s="173"/>
      <c r="R57" s="173"/>
      <c r="S57" s="173"/>
      <c r="T57" s="173"/>
      <c r="U57" s="173"/>
      <c r="V57" s="173"/>
      <c r="W57" s="173"/>
      <c r="X57" s="173"/>
      <c r="Y57" s="173"/>
      <c r="Z57" s="173"/>
      <c r="AA57" s="173"/>
      <c r="AB57" s="173"/>
      <c r="AC57" s="173"/>
      <c r="AD57" s="173"/>
      <c r="AE57" s="173"/>
      <c r="AF57" s="173"/>
      <c r="AG57" s="173"/>
      <c r="AH57" s="173"/>
      <c r="AI57" s="173"/>
      <c r="AJ57" s="173"/>
      <c r="AK57" s="173"/>
      <c r="AL57" s="173"/>
      <c r="AM57" s="173"/>
      <c r="AN57" s="173"/>
      <c r="AO57" s="173"/>
      <c r="AP57" s="173"/>
      <c r="AQ57" s="173"/>
      <c r="AR57" s="173"/>
      <c r="AS57" s="173"/>
      <c r="AT57" s="173"/>
      <c r="AU57" s="173"/>
      <c r="AV57" s="173"/>
      <c r="AW57" s="173"/>
      <c r="AX57" s="173"/>
      <c r="AY57" s="173"/>
      <c r="AZ57" s="173"/>
      <c r="BA57" s="173"/>
      <c r="BB57" s="173"/>
      <c r="BC57" s="173"/>
      <c r="BD57" s="173"/>
      <c r="BE57" s="173"/>
      <c r="BF57" s="173"/>
      <c r="BG57" s="173"/>
      <c r="BH57" s="173"/>
      <c r="BI57" s="173"/>
      <c r="BJ57" s="173"/>
      <c r="BK57" s="173"/>
      <c r="BL57" s="173"/>
      <c r="BM57" s="173"/>
      <c r="BN57" s="173"/>
      <c r="BO57" s="173"/>
      <c r="BP57" s="173"/>
      <c r="BQ57" s="173"/>
      <c r="BR57" s="173"/>
      <c r="BS57" s="173"/>
      <c r="BT57" s="173"/>
      <c r="BU57" s="173"/>
      <c r="BV57" s="173"/>
      <c r="BW57" s="173"/>
      <c r="BX57" s="173"/>
      <c r="BY57" s="173"/>
      <c r="BZ57" s="173"/>
      <c r="CA57" s="173"/>
      <c r="CB57" s="173"/>
      <c r="CC57" s="173"/>
    </row>
    <row r="58">
      <c r="A58" s="691">
        <v>56.0</v>
      </c>
      <c r="B58" s="173"/>
      <c r="C58" s="173"/>
      <c r="D58" s="173"/>
      <c r="E58" s="173"/>
      <c r="F58" s="173"/>
      <c r="G58" s="173"/>
      <c r="H58" s="173"/>
      <c r="I58" s="173"/>
      <c r="J58" s="173"/>
      <c r="K58" s="173"/>
      <c r="L58" s="173"/>
      <c r="M58" s="173"/>
      <c r="N58" s="173"/>
      <c r="O58" s="173"/>
      <c r="P58" s="173"/>
      <c r="Q58" s="173"/>
      <c r="R58" s="173"/>
      <c r="S58" s="173"/>
      <c r="T58" s="173"/>
      <c r="U58" s="173"/>
      <c r="V58" s="173"/>
      <c r="W58" s="173"/>
      <c r="X58" s="173"/>
      <c r="Y58" s="173"/>
      <c r="Z58" s="173"/>
      <c r="AA58" s="173"/>
      <c r="AB58" s="173"/>
      <c r="AC58" s="173"/>
      <c r="AD58" s="173"/>
      <c r="AE58" s="173"/>
      <c r="AF58" s="173"/>
      <c r="AG58" s="173"/>
      <c r="AH58" s="173"/>
      <c r="AI58" s="173"/>
      <c r="AJ58" s="173"/>
      <c r="AK58" s="173"/>
      <c r="AL58" s="173"/>
      <c r="AM58" s="173"/>
      <c r="AN58" s="173"/>
      <c r="AO58" s="173"/>
      <c r="AP58" s="173"/>
      <c r="AQ58" s="173"/>
      <c r="AR58" s="173"/>
      <c r="AS58" s="173"/>
      <c r="AT58" s="173"/>
      <c r="AU58" s="173"/>
      <c r="AV58" s="173"/>
      <c r="AW58" s="173"/>
      <c r="AX58" s="173"/>
      <c r="AY58" s="173"/>
      <c r="AZ58" s="173"/>
      <c r="BA58" s="173"/>
      <c r="BB58" s="173"/>
      <c r="BC58" s="173"/>
      <c r="BD58" s="173"/>
      <c r="BE58" s="173"/>
      <c r="BF58" s="173"/>
      <c r="BG58" s="173"/>
      <c r="BH58" s="173"/>
      <c r="BI58" s="173"/>
      <c r="BJ58" s="173"/>
      <c r="BK58" s="173"/>
      <c r="BL58" s="173"/>
      <c r="BM58" s="173"/>
      <c r="BN58" s="173"/>
      <c r="BO58" s="173"/>
      <c r="BP58" s="173"/>
      <c r="BQ58" s="173"/>
      <c r="BR58" s="173"/>
      <c r="BS58" s="173"/>
      <c r="BT58" s="173"/>
      <c r="BU58" s="173"/>
      <c r="BV58" s="173"/>
      <c r="BW58" s="173"/>
      <c r="BX58" s="173"/>
      <c r="BY58" s="173"/>
      <c r="BZ58" s="173"/>
      <c r="CA58" s="173"/>
      <c r="CB58" s="173"/>
      <c r="CC58" s="173"/>
    </row>
    <row r="59">
      <c r="A59" s="691">
        <v>57.0</v>
      </c>
      <c r="B59" s="173"/>
      <c r="C59" s="173"/>
      <c r="D59" s="173"/>
      <c r="E59" s="173"/>
      <c r="F59" s="173"/>
      <c r="G59" s="173"/>
      <c r="H59" s="173"/>
      <c r="I59" s="173"/>
      <c r="J59" s="173"/>
      <c r="K59" s="173"/>
      <c r="L59" s="173"/>
      <c r="M59" s="173"/>
      <c r="N59" s="173"/>
      <c r="O59" s="173"/>
      <c r="P59" s="173"/>
      <c r="Q59" s="173"/>
      <c r="R59" s="173"/>
      <c r="S59" s="173"/>
      <c r="T59" s="173"/>
      <c r="U59" s="173"/>
      <c r="V59" s="173"/>
      <c r="W59" s="173"/>
      <c r="X59" s="173"/>
      <c r="Y59" s="173"/>
      <c r="Z59" s="173"/>
      <c r="AA59" s="173"/>
      <c r="AB59" s="173"/>
      <c r="AC59" s="173"/>
      <c r="AD59" s="173"/>
      <c r="AE59" s="173"/>
      <c r="AF59" s="173"/>
      <c r="AG59" s="173"/>
      <c r="AH59" s="173"/>
      <c r="AI59" s="173"/>
      <c r="AJ59" s="173"/>
      <c r="AK59" s="173"/>
      <c r="AL59" s="173"/>
      <c r="AM59" s="173"/>
      <c r="AN59" s="173"/>
      <c r="AO59" s="173"/>
      <c r="AP59" s="173"/>
      <c r="AQ59" s="173"/>
      <c r="AR59" s="173"/>
      <c r="AS59" s="173"/>
      <c r="AT59" s="173"/>
      <c r="AU59" s="173"/>
      <c r="AV59" s="173"/>
      <c r="AW59" s="173"/>
      <c r="AX59" s="173"/>
      <c r="AY59" s="173"/>
      <c r="AZ59" s="173"/>
      <c r="BA59" s="173"/>
      <c r="BB59" s="173"/>
      <c r="BC59" s="173"/>
      <c r="BD59" s="173"/>
      <c r="BE59" s="173"/>
      <c r="BF59" s="173"/>
      <c r="BG59" s="173"/>
      <c r="BH59" s="173"/>
      <c r="BI59" s="173"/>
      <c r="BJ59" s="173"/>
      <c r="BK59" s="173"/>
      <c r="BL59" s="173"/>
      <c r="BM59" s="173"/>
      <c r="BN59" s="173"/>
      <c r="BO59" s="173"/>
      <c r="BP59" s="173"/>
      <c r="BQ59" s="173"/>
      <c r="BR59" s="173"/>
      <c r="BS59" s="173"/>
      <c r="BT59" s="173"/>
      <c r="BU59" s="173"/>
      <c r="BV59" s="173"/>
      <c r="BW59" s="173"/>
      <c r="BX59" s="173"/>
      <c r="BY59" s="173"/>
      <c r="BZ59" s="173"/>
      <c r="CA59" s="173"/>
      <c r="CB59" s="173"/>
      <c r="CC59" s="173"/>
    </row>
    <row r="60">
      <c r="A60" s="691">
        <v>58.0</v>
      </c>
      <c r="B60" s="173"/>
      <c r="C60" s="173"/>
      <c r="D60" s="173"/>
      <c r="E60" s="173"/>
      <c r="F60" s="173"/>
      <c r="G60" s="173"/>
      <c r="H60" s="173"/>
      <c r="I60" s="173"/>
      <c r="J60" s="173"/>
      <c r="K60" s="173"/>
      <c r="L60" s="173"/>
      <c r="M60" s="173"/>
      <c r="N60" s="173"/>
      <c r="O60" s="173"/>
      <c r="P60" s="173"/>
      <c r="Q60" s="173"/>
      <c r="R60" s="173"/>
      <c r="S60" s="173"/>
      <c r="T60" s="173"/>
      <c r="U60" s="173"/>
      <c r="V60" s="173"/>
      <c r="W60" s="173"/>
      <c r="X60" s="173"/>
      <c r="Y60" s="173"/>
      <c r="Z60" s="173"/>
      <c r="AA60" s="173"/>
      <c r="AB60" s="173"/>
      <c r="AC60" s="173"/>
      <c r="AD60" s="173"/>
      <c r="AE60" s="173"/>
      <c r="AF60" s="173"/>
      <c r="AG60" s="173"/>
      <c r="AH60" s="173"/>
      <c r="AI60" s="173"/>
      <c r="AJ60" s="173"/>
      <c r="AK60" s="173"/>
      <c r="AL60" s="173"/>
      <c r="AM60" s="173"/>
      <c r="AN60" s="173"/>
      <c r="AO60" s="173"/>
      <c r="AP60" s="173"/>
      <c r="AQ60" s="173"/>
      <c r="AR60" s="173"/>
      <c r="AS60" s="173"/>
      <c r="AT60" s="173"/>
      <c r="AU60" s="173"/>
      <c r="AV60" s="173"/>
      <c r="AW60" s="173"/>
      <c r="AX60" s="173"/>
      <c r="AY60" s="173"/>
      <c r="AZ60" s="173"/>
      <c r="BA60" s="173"/>
      <c r="BB60" s="173"/>
      <c r="BC60" s="173"/>
      <c r="BD60" s="173"/>
      <c r="BE60" s="173"/>
      <c r="BF60" s="173"/>
      <c r="BG60" s="173"/>
      <c r="BH60" s="173"/>
      <c r="BI60" s="173"/>
      <c r="BJ60" s="173"/>
      <c r="BK60" s="173"/>
      <c r="BL60" s="173"/>
      <c r="BM60" s="173"/>
      <c r="BN60" s="173"/>
      <c r="BO60" s="173"/>
      <c r="BP60" s="173"/>
      <c r="BQ60" s="173"/>
      <c r="BR60" s="173"/>
      <c r="BS60" s="173"/>
      <c r="BT60" s="173"/>
      <c r="BU60" s="173"/>
      <c r="BV60" s="173"/>
      <c r="BW60" s="173"/>
      <c r="BX60" s="173"/>
      <c r="BY60" s="173"/>
      <c r="BZ60" s="173"/>
      <c r="CA60" s="173"/>
      <c r="CB60" s="173"/>
      <c r="CC60" s="173"/>
    </row>
    <row r="61">
      <c r="A61" s="691">
        <v>59.0</v>
      </c>
      <c r="B61" s="173"/>
      <c r="C61" s="173"/>
      <c r="D61" s="173"/>
      <c r="E61" s="173"/>
      <c r="F61" s="173"/>
      <c r="G61" s="173"/>
      <c r="H61" s="173"/>
      <c r="I61" s="173"/>
      <c r="J61" s="173"/>
      <c r="K61" s="173"/>
      <c r="L61" s="173"/>
      <c r="M61" s="173"/>
      <c r="N61" s="173"/>
      <c r="O61" s="173"/>
      <c r="P61" s="173"/>
      <c r="Q61" s="173"/>
      <c r="R61" s="173"/>
      <c r="S61" s="173"/>
      <c r="T61" s="173"/>
      <c r="U61" s="173"/>
      <c r="V61" s="173"/>
      <c r="W61" s="173"/>
      <c r="X61" s="173"/>
      <c r="Y61" s="173"/>
      <c r="Z61" s="173"/>
      <c r="AA61" s="173"/>
      <c r="AB61" s="173"/>
      <c r="AC61" s="173"/>
      <c r="AD61" s="173"/>
      <c r="AE61" s="173"/>
      <c r="AF61" s="173"/>
      <c r="AG61" s="173"/>
      <c r="AH61" s="173"/>
      <c r="AI61" s="173"/>
      <c r="AJ61" s="173"/>
      <c r="AK61" s="173"/>
      <c r="AL61" s="173"/>
      <c r="AM61" s="173"/>
      <c r="AN61" s="173"/>
      <c r="AO61" s="173"/>
      <c r="AP61" s="173"/>
      <c r="AQ61" s="173"/>
      <c r="AR61" s="173"/>
      <c r="AS61" s="173"/>
      <c r="AT61" s="173"/>
      <c r="AU61" s="173"/>
      <c r="AV61" s="173"/>
      <c r="AW61" s="173"/>
      <c r="AX61" s="173"/>
      <c r="AY61" s="173"/>
      <c r="AZ61" s="173"/>
      <c r="BA61" s="173"/>
      <c r="BB61" s="173"/>
      <c r="BC61" s="173"/>
      <c r="BD61" s="173"/>
      <c r="BE61" s="173"/>
      <c r="BF61" s="173"/>
      <c r="BG61" s="173"/>
      <c r="BH61" s="173"/>
      <c r="BI61" s="173"/>
      <c r="BJ61" s="173"/>
      <c r="BK61" s="173"/>
      <c r="BL61" s="173"/>
      <c r="BM61" s="173"/>
      <c r="BN61" s="173"/>
      <c r="BO61" s="173"/>
      <c r="BP61" s="173"/>
      <c r="BQ61" s="173"/>
      <c r="BR61" s="173"/>
      <c r="BS61" s="173"/>
      <c r="BT61" s="173"/>
      <c r="BU61" s="173"/>
      <c r="BV61" s="173"/>
      <c r="BW61" s="173"/>
      <c r="BX61" s="173"/>
      <c r="BY61" s="173"/>
      <c r="BZ61" s="173"/>
      <c r="CA61" s="173"/>
      <c r="CB61" s="173"/>
      <c r="CC61" s="173"/>
    </row>
    <row r="62">
      <c r="A62" s="691">
        <v>60.0</v>
      </c>
      <c r="B62" s="173"/>
      <c r="C62" s="173"/>
      <c r="D62" s="173"/>
      <c r="E62" s="173"/>
      <c r="F62" s="173"/>
      <c r="G62" s="173"/>
      <c r="H62" s="173"/>
      <c r="I62" s="173"/>
      <c r="J62" s="173"/>
      <c r="K62" s="173"/>
      <c r="L62" s="173"/>
      <c r="M62" s="173"/>
      <c r="N62" s="173"/>
      <c r="O62" s="173"/>
      <c r="P62" s="173"/>
      <c r="Q62" s="173"/>
      <c r="R62" s="173"/>
      <c r="S62" s="173"/>
      <c r="T62" s="173"/>
      <c r="U62" s="173"/>
      <c r="V62" s="173"/>
      <c r="W62" s="173"/>
      <c r="X62" s="173"/>
      <c r="Y62" s="173"/>
      <c r="Z62" s="173"/>
      <c r="AA62" s="173"/>
      <c r="AB62" s="173"/>
      <c r="AC62" s="173"/>
      <c r="AD62" s="173"/>
      <c r="AE62" s="173"/>
      <c r="AF62" s="173"/>
      <c r="AG62" s="173"/>
      <c r="AH62" s="173"/>
      <c r="AI62" s="173"/>
      <c r="AJ62" s="173"/>
      <c r="AK62" s="173"/>
      <c r="AL62" s="173"/>
      <c r="AM62" s="173"/>
      <c r="AN62" s="173"/>
      <c r="AO62" s="173"/>
      <c r="AP62" s="173"/>
      <c r="AQ62" s="173"/>
      <c r="AR62" s="173"/>
      <c r="AS62" s="173"/>
      <c r="AT62" s="173"/>
      <c r="AU62" s="173"/>
      <c r="AV62" s="173"/>
      <c r="AW62" s="173"/>
      <c r="AX62" s="173"/>
      <c r="AY62" s="173"/>
      <c r="AZ62" s="173"/>
      <c r="BA62" s="173"/>
      <c r="BB62" s="173"/>
      <c r="BC62" s="173"/>
      <c r="BD62" s="173"/>
      <c r="BE62" s="173"/>
      <c r="BF62" s="173"/>
      <c r="BG62" s="173"/>
      <c r="BH62" s="173"/>
      <c r="BI62" s="173"/>
      <c r="BJ62" s="173"/>
      <c r="BK62" s="173"/>
      <c r="BL62" s="173"/>
      <c r="BM62" s="173"/>
      <c r="BN62" s="173"/>
      <c r="BO62" s="173"/>
      <c r="BP62" s="173"/>
      <c r="BQ62" s="173"/>
      <c r="BR62" s="173"/>
      <c r="BS62" s="173"/>
      <c r="BT62" s="173"/>
      <c r="BU62" s="173"/>
      <c r="BV62" s="173"/>
      <c r="BW62" s="173"/>
      <c r="BX62" s="173"/>
      <c r="BY62" s="173"/>
      <c r="BZ62" s="173"/>
      <c r="CA62" s="173"/>
      <c r="CB62" s="173"/>
      <c r="CC62" s="173"/>
    </row>
    <row r="63">
      <c r="A63" s="691">
        <v>61.0</v>
      </c>
      <c r="B63" s="173"/>
      <c r="C63" s="173"/>
      <c r="D63" s="173"/>
      <c r="E63" s="173"/>
      <c r="F63" s="173"/>
      <c r="G63" s="173"/>
      <c r="H63" s="173"/>
      <c r="I63" s="173"/>
      <c r="J63" s="173"/>
      <c r="K63" s="173"/>
      <c r="L63" s="173"/>
      <c r="M63" s="173"/>
      <c r="N63" s="173"/>
      <c r="O63" s="173"/>
      <c r="P63" s="173"/>
      <c r="Q63" s="173"/>
      <c r="R63" s="173"/>
      <c r="S63" s="173"/>
      <c r="T63" s="173"/>
      <c r="U63" s="173"/>
      <c r="V63" s="173"/>
      <c r="W63" s="173"/>
      <c r="X63" s="173"/>
      <c r="Y63" s="173"/>
      <c r="Z63" s="173"/>
      <c r="AA63" s="173"/>
      <c r="AB63" s="173"/>
      <c r="AC63" s="173"/>
      <c r="AD63" s="173"/>
      <c r="AE63" s="173"/>
      <c r="AF63" s="173"/>
      <c r="AG63" s="173"/>
      <c r="AH63" s="173"/>
      <c r="AI63" s="173"/>
      <c r="AJ63" s="173"/>
      <c r="AK63" s="173"/>
      <c r="AL63" s="173"/>
      <c r="AM63" s="173"/>
      <c r="AN63" s="173"/>
      <c r="AO63" s="173"/>
      <c r="AP63" s="173"/>
      <c r="AQ63" s="173"/>
      <c r="AR63" s="173"/>
      <c r="AS63" s="173"/>
      <c r="AT63" s="173"/>
      <c r="AU63" s="173"/>
      <c r="AV63" s="173"/>
      <c r="AW63" s="173"/>
      <c r="AX63" s="173"/>
      <c r="AY63" s="173"/>
      <c r="AZ63" s="173"/>
      <c r="BA63" s="173"/>
      <c r="BB63" s="173"/>
      <c r="BC63" s="173"/>
      <c r="BD63" s="173"/>
      <c r="BE63" s="173"/>
      <c r="BF63" s="173"/>
      <c r="BG63" s="173"/>
      <c r="BH63" s="173"/>
      <c r="BI63" s="173"/>
      <c r="BJ63" s="173"/>
      <c r="BK63" s="173"/>
      <c r="BL63" s="173"/>
      <c r="BM63" s="173"/>
      <c r="BN63" s="173"/>
      <c r="BO63" s="173"/>
      <c r="BP63" s="173"/>
      <c r="BQ63" s="173"/>
      <c r="BR63" s="173"/>
      <c r="BS63" s="173"/>
      <c r="BT63" s="173"/>
      <c r="BU63" s="173"/>
      <c r="BV63" s="173"/>
      <c r="BW63" s="173"/>
      <c r="BX63" s="173"/>
      <c r="BY63" s="173"/>
      <c r="BZ63" s="173"/>
      <c r="CA63" s="173"/>
      <c r="CB63" s="173"/>
      <c r="CC63" s="173"/>
    </row>
    <row r="64">
      <c r="A64" s="691">
        <v>62.0</v>
      </c>
      <c r="B64" s="173"/>
      <c r="C64" s="173"/>
      <c r="D64" s="173"/>
      <c r="E64" s="173"/>
      <c r="F64" s="173"/>
      <c r="G64" s="173"/>
      <c r="H64" s="173"/>
      <c r="I64" s="173"/>
      <c r="J64" s="173"/>
      <c r="K64" s="173"/>
      <c r="L64" s="173"/>
      <c r="M64" s="173"/>
      <c r="N64" s="173"/>
      <c r="O64" s="173"/>
      <c r="P64" s="173"/>
      <c r="Q64" s="173"/>
      <c r="R64" s="173"/>
      <c r="S64" s="173"/>
      <c r="T64" s="173"/>
      <c r="U64" s="173"/>
      <c r="V64" s="173"/>
      <c r="W64" s="173"/>
      <c r="X64" s="173"/>
      <c r="Y64" s="173"/>
      <c r="Z64" s="173"/>
      <c r="AA64" s="173"/>
      <c r="AB64" s="173"/>
      <c r="AC64" s="173"/>
      <c r="AD64" s="173"/>
      <c r="AE64" s="173"/>
      <c r="AF64" s="173"/>
      <c r="AG64" s="173"/>
      <c r="AH64" s="173"/>
      <c r="AI64" s="173"/>
      <c r="AJ64" s="173"/>
      <c r="AK64" s="173"/>
      <c r="AL64" s="173"/>
      <c r="AM64" s="173"/>
      <c r="AN64" s="173"/>
      <c r="AO64" s="173"/>
      <c r="AP64" s="173"/>
      <c r="AQ64" s="173"/>
      <c r="AR64" s="173"/>
      <c r="AS64" s="173"/>
      <c r="AT64" s="173"/>
      <c r="AU64" s="173"/>
      <c r="AV64" s="173"/>
      <c r="AW64" s="173"/>
      <c r="AX64" s="173"/>
      <c r="AY64" s="173"/>
      <c r="AZ64" s="173"/>
      <c r="BA64" s="173"/>
      <c r="BB64" s="173"/>
      <c r="BC64" s="173"/>
      <c r="BD64" s="173"/>
      <c r="BE64" s="173"/>
      <c r="BF64" s="173"/>
      <c r="BG64" s="173"/>
      <c r="BH64" s="173"/>
      <c r="BI64" s="173"/>
      <c r="BJ64" s="173"/>
      <c r="BK64" s="173"/>
      <c r="BL64" s="173"/>
      <c r="BM64" s="173"/>
      <c r="BN64" s="173"/>
      <c r="BO64" s="173"/>
      <c r="BP64" s="173"/>
      <c r="BQ64" s="173"/>
      <c r="BR64" s="173"/>
      <c r="BS64" s="173"/>
      <c r="BT64" s="173"/>
      <c r="BU64" s="173"/>
      <c r="BV64" s="173"/>
      <c r="BW64" s="173"/>
      <c r="BX64" s="173"/>
      <c r="BY64" s="173"/>
      <c r="BZ64" s="173"/>
      <c r="CA64" s="173"/>
      <c r="CB64" s="173"/>
      <c r="CC64" s="173"/>
    </row>
    <row r="65">
      <c r="A65" s="691">
        <v>63.0</v>
      </c>
      <c r="B65" s="173"/>
      <c r="C65" s="173"/>
      <c r="D65" s="173"/>
      <c r="E65" s="173"/>
      <c r="F65" s="173"/>
      <c r="G65" s="173"/>
      <c r="H65" s="173"/>
      <c r="I65" s="173"/>
      <c r="J65" s="173"/>
      <c r="K65" s="173"/>
      <c r="L65" s="173"/>
      <c r="M65" s="173"/>
      <c r="N65" s="173"/>
      <c r="O65" s="173"/>
      <c r="P65" s="173"/>
      <c r="Q65" s="173"/>
      <c r="R65" s="173"/>
      <c r="S65" s="173"/>
      <c r="T65" s="173"/>
      <c r="U65" s="173"/>
      <c r="V65" s="173"/>
      <c r="W65" s="173"/>
      <c r="X65" s="173"/>
      <c r="Y65" s="173"/>
      <c r="Z65" s="173"/>
      <c r="AA65" s="173"/>
      <c r="AB65" s="173"/>
      <c r="AC65" s="173"/>
      <c r="AD65" s="173"/>
      <c r="AE65" s="173"/>
      <c r="AF65" s="173"/>
      <c r="AG65" s="173"/>
      <c r="AH65" s="173"/>
      <c r="AI65" s="173"/>
      <c r="AJ65" s="173"/>
      <c r="AK65" s="173"/>
      <c r="AL65" s="173"/>
      <c r="AM65" s="173"/>
      <c r="AN65" s="173"/>
      <c r="AO65" s="173"/>
      <c r="AP65" s="173"/>
      <c r="AQ65" s="173"/>
      <c r="AR65" s="173"/>
      <c r="AS65" s="173"/>
      <c r="AT65" s="173"/>
      <c r="AU65" s="173"/>
      <c r="AV65" s="173"/>
      <c r="AW65" s="173"/>
      <c r="AX65" s="173"/>
      <c r="AY65" s="173"/>
      <c r="AZ65" s="173"/>
      <c r="BA65" s="173"/>
      <c r="BB65" s="173"/>
      <c r="BC65" s="173"/>
      <c r="BD65" s="173"/>
      <c r="BE65" s="173"/>
      <c r="BF65" s="173"/>
      <c r="BG65" s="173"/>
      <c r="BH65" s="173"/>
      <c r="BI65" s="173"/>
      <c r="BJ65" s="173"/>
      <c r="BK65" s="173"/>
      <c r="BL65" s="173"/>
      <c r="BM65" s="173"/>
      <c r="BN65" s="173"/>
      <c r="BO65" s="173"/>
      <c r="BP65" s="173"/>
      <c r="BQ65" s="173"/>
      <c r="BR65" s="173"/>
      <c r="BS65" s="173"/>
      <c r="BT65" s="173"/>
      <c r="BU65" s="173"/>
      <c r="BV65" s="173"/>
      <c r="BW65" s="173"/>
      <c r="BX65" s="173"/>
      <c r="BY65" s="173"/>
      <c r="BZ65" s="173"/>
      <c r="CA65" s="173"/>
      <c r="CB65" s="173"/>
      <c r="CC65" s="173"/>
    </row>
    <row r="66">
      <c r="A66" s="691">
        <v>64.0</v>
      </c>
      <c r="B66" s="173"/>
      <c r="C66" s="173"/>
      <c r="D66" s="173"/>
      <c r="E66" s="173"/>
      <c r="F66" s="173"/>
      <c r="G66" s="173"/>
      <c r="H66" s="173"/>
      <c r="I66" s="173"/>
      <c r="J66" s="173"/>
      <c r="K66" s="173"/>
      <c r="L66" s="173"/>
      <c r="M66" s="173"/>
      <c r="N66" s="173"/>
      <c r="O66" s="173"/>
      <c r="P66" s="173"/>
      <c r="Q66" s="173"/>
      <c r="R66" s="173"/>
      <c r="S66" s="173"/>
      <c r="T66" s="173"/>
      <c r="U66" s="173"/>
      <c r="V66" s="173"/>
      <c r="W66" s="173"/>
      <c r="X66" s="173"/>
      <c r="Y66" s="173"/>
      <c r="Z66" s="173"/>
      <c r="AA66" s="173"/>
      <c r="AB66" s="173"/>
      <c r="AC66" s="173"/>
      <c r="AD66" s="173"/>
      <c r="AE66" s="173"/>
      <c r="AF66" s="173"/>
      <c r="AG66" s="173"/>
      <c r="AH66" s="173"/>
      <c r="AI66" s="173"/>
      <c r="AJ66" s="173"/>
      <c r="AK66" s="173"/>
      <c r="AL66" s="173"/>
      <c r="AM66" s="173"/>
      <c r="AN66" s="173"/>
      <c r="AO66" s="173"/>
      <c r="AP66" s="173"/>
      <c r="AQ66" s="173"/>
      <c r="AR66" s="173"/>
      <c r="AS66" s="173"/>
      <c r="AT66" s="173"/>
      <c r="AU66" s="173"/>
      <c r="AV66" s="173"/>
      <c r="AW66" s="173"/>
      <c r="AX66" s="173"/>
      <c r="AY66" s="173"/>
      <c r="AZ66" s="173"/>
      <c r="BA66" s="173"/>
      <c r="BB66" s="173"/>
      <c r="BC66" s="173"/>
      <c r="BD66" s="173"/>
      <c r="BE66" s="173"/>
      <c r="BF66" s="173"/>
      <c r="BG66" s="173"/>
      <c r="BH66" s="173"/>
      <c r="BI66" s="173"/>
      <c r="BJ66" s="173"/>
      <c r="BK66" s="173"/>
      <c r="BL66" s="173"/>
      <c r="BM66" s="173"/>
      <c r="BN66" s="173"/>
      <c r="BO66" s="173"/>
      <c r="BP66" s="173"/>
      <c r="BQ66" s="173"/>
      <c r="BR66" s="173"/>
      <c r="BS66" s="173"/>
      <c r="BT66" s="173"/>
      <c r="BU66" s="173"/>
      <c r="BV66" s="173"/>
      <c r="BW66" s="173"/>
      <c r="BX66" s="173"/>
      <c r="BY66" s="173"/>
      <c r="BZ66" s="173"/>
      <c r="CA66" s="173"/>
      <c r="CB66" s="173"/>
      <c r="CC66" s="173"/>
    </row>
    <row r="67">
      <c r="A67" s="691">
        <v>65.0</v>
      </c>
      <c r="B67" s="173"/>
      <c r="C67" s="173"/>
      <c r="D67" s="173"/>
      <c r="E67" s="173"/>
      <c r="F67" s="173"/>
      <c r="G67" s="173"/>
      <c r="H67" s="173"/>
      <c r="I67" s="173"/>
      <c r="J67" s="173"/>
      <c r="K67" s="173"/>
      <c r="L67" s="173"/>
      <c r="M67" s="173"/>
      <c r="N67" s="173"/>
      <c r="O67" s="173"/>
      <c r="P67" s="173"/>
      <c r="Q67" s="173"/>
      <c r="R67" s="173"/>
      <c r="S67" s="173"/>
      <c r="T67" s="173"/>
      <c r="U67" s="173"/>
      <c r="V67" s="173"/>
      <c r="W67" s="173"/>
      <c r="X67" s="173"/>
      <c r="Y67" s="173"/>
      <c r="Z67" s="173"/>
      <c r="AA67" s="173"/>
      <c r="AB67" s="173"/>
      <c r="AC67" s="173"/>
      <c r="AD67" s="173"/>
      <c r="AE67" s="173"/>
      <c r="AF67" s="173"/>
      <c r="AG67" s="173"/>
      <c r="AH67" s="173"/>
      <c r="AI67" s="173"/>
      <c r="AJ67" s="173"/>
      <c r="AK67" s="173"/>
      <c r="AL67" s="173"/>
      <c r="AM67" s="173"/>
      <c r="AN67" s="173"/>
      <c r="AO67" s="173"/>
      <c r="AP67" s="173"/>
      <c r="AQ67" s="173"/>
      <c r="AR67" s="173"/>
      <c r="AS67" s="173"/>
      <c r="AT67" s="173"/>
      <c r="AU67" s="173"/>
      <c r="AV67" s="173"/>
      <c r="AW67" s="173"/>
      <c r="AX67" s="173"/>
      <c r="AY67" s="173"/>
      <c r="AZ67" s="173"/>
      <c r="BA67" s="173"/>
      <c r="BB67" s="173"/>
      <c r="BC67" s="173"/>
      <c r="BD67" s="173"/>
      <c r="BE67" s="173"/>
      <c r="BF67" s="173"/>
      <c r="BG67" s="173"/>
      <c r="BH67" s="173"/>
      <c r="BI67" s="173"/>
      <c r="BJ67" s="173"/>
      <c r="BK67" s="173"/>
      <c r="BL67" s="173"/>
      <c r="BM67" s="173"/>
      <c r="BN67" s="173"/>
      <c r="BO67" s="173"/>
      <c r="BP67" s="173"/>
      <c r="BQ67" s="173"/>
      <c r="BR67" s="173"/>
      <c r="BS67" s="173"/>
      <c r="BT67" s="173"/>
      <c r="BU67" s="173"/>
      <c r="BV67" s="173"/>
      <c r="BW67" s="173"/>
      <c r="BX67" s="173"/>
      <c r="BY67" s="173"/>
      <c r="BZ67" s="173"/>
      <c r="CA67" s="173"/>
      <c r="CB67" s="173"/>
      <c r="CC67" s="173"/>
    </row>
    <row r="68">
      <c r="A68" s="691">
        <v>66.0</v>
      </c>
      <c r="B68" s="173"/>
      <c r="C68" s="173"/>
      <c r="D68" s="173"/>
      <c r="E68" s="173"/>
      <c r="F68" s="173"/>
      <c r="G68" s="173"/>
      <c r="H68" s="173"/>
      <c r="I68" s="173"/>
      <c r="J68" s="173"/>
      <c r="K68" s="173"/>
      <c r="L68" s="173"/>
      <c r="M68" s="173"/>
      <c r="N68" s="173"/>
      <c r="O68" s="173"/>
      <c r="P68" s="173"/>
      <c r="Q68" s="173"/>
      <c r="R68" s="173"/>
      <c r="S68" s="173"/>
      <c r="T68" s="173"/>
      <c r="U68" s="173"/>
      <c r="V68" s="173"/>
      <c r="W68" s="173"/>
      <c r="X68" s="173"/>
      <c r="Y68" s="173"/>
      <c r="Z68" s="173"/>
      <c r="AA68" s="173"/>
      <c r="AB68" s="173"/>
      <c r="AC68" s="173"/>
      <c r="AD68" s="173"/>
      <c r="AE68" s="173"/>
      <c r="AF68" s="173"/>
      <c r="AG68" s="173"/>
      <c r="AH68" s="173"/>
      <c r="AI68" s="173"/>
      <c r="AJ68" s="173"/>
      <c r="AK68" s="173"/>
      <c r="AL68" s="173"/>
      <c r="AM68" s="173"/>
      <c r="AN68" s="173"/>
      <c r="AO68" s="173"/>
      <c r="AP68" s="173"/>
      <c r="AQ68" s="173"/>
      <c r="AR68" s="173"/>
      <c r="AS68" s="173"/>
      <c r="AT68" s="173"/>
      <c r="AU68" s="173"/>
      <c r="AV68" s="173"/>
      <c r="AW68" s="173"/>
      <c r="AX68" s="173"/>
      <c r="AY68" s="173"/>
      <c r="AZ68" s="173"/>
      <c r="BA68" s="173"/>
      <c r="BB68" s="173"/>
      <c r="BC68" s="173"/>
      <c r="BD68" s="173"/>
      <c r="BE68" s="173"/>
      <c r="BF68" s="173"/>
      <c r="BG68" s="173"/>
      <c r="BH68" s="173"/>
      <c r="BI68" s="173"/>
      <c r="BJ68" s="173"/>
      <c r="BK68" s="173"/>
      <c r="BL68" s="173"/>
      <c r="BM68" s="173"/>
      <c r="BN68" s="173"/>
      <c r="BO68" s="173"/>
      <c r="BP68" s="173"/>
      <c r="BQ68" s="173"/>
      <c r="BR68" s="173"/>
      <c r="BS68" s="173"/>
      <c r="BT68" s="173"/>
      <c r="BU68" s="173"/>
      <c r="BV68" s="173"/>
      <c r="BW68" s="173"/>
      <c r="BX68" s="173"/>
      <c r="BY68" s="173"/>
      <c r="BZ68" s="173"/>
      <c r="CA68" s="173"/>
      <c r="CB68" s="173"/>
      <c r="CC68" s="173"/>
    </row>
    <row r="69">
      <c r="A69" s="691">
        <v>67.0</v>
      </c>
      <c r="B69" s="173"/>
      <c r="C69" s="173"/>
      <c r="D69" s="173"/>
      <c r="E69" s="173"/>
      <c r="F69" s="173"/>
      <c r="G69" s="173"/>
      <c r="H69" s="173"/>
      <c r="I69" s="173"/>
      <c r="J69" s="173"/>
      <c r="K69" s="173"/>
      <c r="L69" s="173"/>
      <c r="M69" s="173"/>
      <c r="N69" s="173"/>
      <c r="O69" s="173"/>
      <c r="P69" s="173"/>
      <c r="Q69" s="173"/>
      <c r="R69" s="173"/>
      <c r="S69" s="173"/>
      <c r="T69" s="173"/>
      <c r="U69" s="173"/>
      <c r="V69" s="173"/>
      <c r="W69" s="173"/>
      <c r="X69" s="173"/>
      <c r="Y69" s="173"/>
      <c r="Z69" s="173"/>
      <c r="AA69" s="173"/>
      <c r="AB69" s="173"/>
      <c r="AC69" s="173"/>
      <c r="AD69" s="173"/>
      <c r="AE69" s="173"/>
      <c r="AF69" s="173"/>
      <c r="AG69" s="173"/>
      <c r="AH69" s="173"/>
      <c r="AI69" s="173"/>
      <c r="AJ69" s="173"/>
      <c r="AK69" s="173"/>
      <c r="AL69" s="173"/>
      <c r="AM69" s="173"/>
      <c r="AN69" s="173"/>
      <c r="AO69" s="173"/>
      <c r="AP69" s="173"/>
      <c r="AQ69" s="173"/>
      <c r="AR69" s="173"/>
      <c r="AS69" s="173"/>
      <c r="AT69" s="173"/>
      <c r="AU69" s="173"/>
      <c r="AV69" s="173"/>
      <c r="AW69" s="173"/>
      <c r="AX69" s="173"/>
      <c r="AY69" s="173"/>
      <c r="AZ69" s="173"/>
      <c r="BA69" s="173"/>
      <c r="BB69" s="173"/>
      <c r="BC69" s="173"/>
      <c r="BD69" s="173"/>
      <c r="BE69" s="173"/>
      <c r="BF69" s="173"/>
      <c r="BG69" s="173"/>
      <c r="BH69" s="173"/>
      <c r="BI69" s="173"/>
      <c r="BJ69" s="173"/>
      <c r="BK69" s="173"/>
      <c r="BL69" s="173"/>
      <c r="BM69" s="173"/>
      <c r="BN69" s="173"/>
      <c r="BO69" s="173"/>
      <c r="BP69" s="173"/>
      <c r="BQ69" s="173"/>
      <c r="BR69" s="173"/>
      <c r="BS69" s="173"/>
      <c r="BT69" s="173"/>
      <c r="BU69" s="173"/>
      <c r="BV69" s="173"/>
      <c r="BW69" s="173"/>
      <c r="BX69" s="173"/>
      <c r="BY69" s="173"/>
      <c r="BZ69" s="173"/>
      <c r="CA69" s="173"/>
      <c r="CB69" s="173"/>
      <c r="CC69" s="173"/>
    </row>
    <row r="70">
      <c r="A70" s="691">
        <v>68.0</v>
      </c>
      <c r="B70" s="173"/>
      <c r="C70" s="173"/>
      <c r="D70" s="173"/>
      <c r="E70" s="173"/>
      <c r="F70" s="173"/>
      <c r="G70" s="173"/>
      <c r="H70" s="173"/>
      <c r="I70" s="173"/>
      <c r="J70" s="173"/>
      <c r="K70" s="173"/>
      <c r="L70" s="173"/>
      <c r="M70" s="173"/>
      <c r="N70" s="173"/>
      <c r="O70" s="173"/>
      <c r="P70" s="173"/>
      <c r="Q70" s="173"/>
      <c r="R70" s="173"/>
      <c r="S70" s="173"/>
      <c r="T70" s="173"/>
      <c r="U70" s="173"/>
      <c r="V70" s="173"/>
      <c r="W70" s="173"/>
      <c r="X70" s="173"/>
      <c r="Y70" s="173"/>
      <c r="Z70" s="173"/>
      <c r="AA70" s="173"/>
      <c r="AB70" s="173"/>
      <c r="AC70" s="173"/>
      <c r="AD70" s="173"/>
      <c r="AE70" s="173"/>
      <c r="AF70" s="173"/>
      <c r="AG70" s="173"/>
      <c r="AH70" s="173"/>
      <c r="AI70" s="173"/>
      <c r="AJ70" s="173"/>
      <c r="AK70" s="173"/>
      <c r="AL70" s="173"/>
      <c r="AM70" s="173"/>
      <c r="AN70" s="173"/>
      <c r="AO70" s="173"/>
      <c r="AP70" s="173"/>
      <c r="AQ70" s="173"/>
      <c r="AR70" s="173"/>
      <c r="AS70" s="173"/>
      <c r="AT70" s="173"/>
      <c r="AU70" s="173"/>
      <c r="AV70" s="173"/>
      <c r="AW70" s="173"/>
      <c r="AX70" s="173"/>
      <c r="AY70" s="173"/>
      <c r="AZ70" s="173"/>
      <c r="BA70" s="173"/>
      <c r="BB70" s="173"/>
      <c r="BC70" s="173"/>
      <c r="BD70" s="173"/>
      <c r="BE70" s="173"/>
      <c r="BF70" s="173"/>
      <c r="BG70" s="173"/>
      <c r="BH70" s="173"/>
      <c r="BI70" s="173"/>
      <c r="BJ70" s="173"/>
      <c r="BK70" s="173"/>
      <c r="BL70" s="173"/>
      <c r="BM70" s="173"/>
      <c r="BN70" s="173"/>
      <c r="BO70" s="173"/>
      <c r="BP70" s="173"/>
      <c r="BQ70" s="173"/>
      <c r="BR70" s="173"/>
      <c r="BS70" s="173"/>
      <c r="BT70" s="173"/>
      <c r="BU70" s="173"/>
      <c r="BV70" s="173"/>
      <c r="BW70" s="173"/>
      <c r="BX70" s="173"/>
      <c r="BY70" s="173"/>
      <c r="BZ70" s="173"/>
      <c r="CA70" s="173"/>
      <c r="CB70" s="173"/>
      <c r="CC70" s="173"/>
    </row>
    <row r="71">
      <c r="A71" s="691">
        <v>69.0</v>
      </c>
      <c r="B71" s="173"/>
      <c r="C71" s="173"/>
      <c r="D71" s="173"/>
      <c r="E71" s="173"/>
      <c r="F71" s="173"/>
      <c r="G71" s="173"/>
      <c r="H71" s="173"/>
      <c r="I71" s="173"/>
      <c r="J71" s="173"/>
      <c r="K71" s="173"/>
      <c r="L71" s="173"/>
      <c r="M71" s="173"/>
      <c r="N71" s="173"/>
      <c r="O71" s="173"/>
      <c r="P71" s="173"/>
      <c r="Q71" s="173"/>
      <c r="R71" s="173"/>
      <c r="S71" s="173"/>
      <c r="T71" s="173"/>
      <c r="U71" s="173"/>
      <c r="V71" s="173"/>
      <c r="W71" s="173"/>
      <c r="X71" s="173"/>
      <c r="Y71" s="173"/>
      <c r="Z71" s="173"/>
      <c r="AA71" s="173"/>
      <c r="AB71" s="173"/>
      <c r="AC71" s="173"/>
      <c r="AD71" s="173"/>
      <c r="AE71" s="173"/>
      <c r="AF71" s="173"/>
      <c r="AG71" s="173"/>
      <c r="AH71" s="173"/>
      <c r="AI71" s="173"/>
      <c r="AJ71" s="173"/>
      <c r="AK71" s="173"/>
      <c r="AL71" s="173"/>
      <c r="AM71" s="173"/>
      <c r="AN71" s="173"/>
      <c r="AO71" s="173"/>
      <c r="AP71" s="173"/>
      <c r="AQ71" s="173"/>
      <c r="AR71" s="173"/>
      <c r="AS71" s="173"/>
      <c r="AT71" s="173"/>
      <c r="AU71" s="173"/>
      <c r="AV71" s="173"/>
      <c r="AW71" s="173"/>
      <c r="AX71" s="173"/>
      <c r="AY71" s="173"/>
      <c r="AZ71" s="173"/>
      <c r="BA71" s="173"/>
      <c r="BB71" s="173"/>
      <c r="BC71" s="173"/>
      <c r="BD71" s="173"/>
      <c r="BE71" s="173"/>
      <c r="BF71" s="173"/>
      <c r="BG71" s="173"/>
      <c r="BH71" s="173"/>
      <c r="BI71" s="173"/>
      <c r="BJ71" s="173"/>
      <c r="BK71" s="173"/>
      <c r="BL71" s="173"/>
      <c r="BM71" s="173"/>
      <c r="BN71" s="173"/>
      <c r="BO71" s="173"/>
      <c r="BP71" s="173"/>
      <c r="BQ71" s="173"/>
      <c r="BR71" s="173"/>
      <c r="BS71" s="173"/>
      <c r="BT71" s="173"/>
      <c r="BU71" s="173"/>
      <c r="BV71" s="173"/>
      <c r="BW71" s="173"/>
      <c r="BX71" s="173"/>
      <c r="BY71" s="173"/>
      <c r="BZ71" s="173"/>
      <c r="CA71" s="173"/>
      <c r="CB71" s="173"/>
      <c r="CC71" s="173"/>
    </row>
    <row r="72">
      <c r="A72" s="691">
        <v>70.0</v>
      </c>
      <c r="B72" s="173"/>
      <c r="C72" s="173"/>
      <c r="D72" s="173"/>
      <c r="E72" s="173"/>
      <c r="F72" s="173"/>
      <c r="G72" s="173"/>
      <c r="H72" s="173"/>
      <c r="I72" s="173"/>
      <c r="J72" s="173"/>
      <c r="K72" s="173"/>
      <c r="L72" s="173"/>
      <c r="M72" s="173"/>
      <c r="N72" s="173"/>
      <c r="O72" s="173"/>
      <c r="P72" s="173"/>
      <c r="Q72" s="173"/>
      <c r="R72" s="173"/>
      <c r="S72" s="173"/>
      <c r="T72" s="173"/>
      <c r="U72" s="173"/>
      <c r="V72" s="173"/>
      <c r="W72" s="173"/>
      <c r="X72" s="173"/>
      <c r="Y72" s="173"/>
      <c r="Z72" s="173"/>
      <c r="AA72" s="173"/>
      <c r="AB72" s="173"/>
      <c r="AC72" s="173"/>
      <c r="AD72" s="173"/>
      <c r="AE72" s="173"/>
      <c r="AF72" s="173"/>
      <c r="AG72" s="173"/>
      <c r="AH72" s="173"/>
      <c r="AI72" s="173"/>
      <c r="AJ72" s="173"/>
      <c r="AK72" s="173"/>
      <c r="AL72" s="173"/>
      <c r="AM72" s="173"/>
      <c r="AN72" s="173"/>
      <c r="AO72" s="173"/>
      <c r="AP72" s="173"/>
      <c r="AQ72" s="173"/>
      <c r="AR72" s="173"/>
      <c r="AS72" s="173"/>
      <c r="AT72" s="173"/>
      <c r="AU72" s="173"/>
      <c r="AV72" s="173"/>
      <c r="AW72" s="173"/>
      <c r="AX72" s="173"/>
      <c r="AY72" s="173"/>
      <c r="AZ72" s="173"/>
      <c r="BA72" s="173"/>
      <c r="BB72" s="173"/>
      <c r="BC72" s="173"/>
      <c r="BD72" s="173"/>
      <c r="BE72" s="173"/>
      <c r="BF72" s="173"/>
      <c r="BG72" s="173"/>
      <c r="BH72" s="173"/>
      <c r="BI72" s="173"/>
      <c r="BJ72" s="173"/>
      <c r="BK72" s="173"/>
      <c r="BL72" s="173"/>
      <c r="BM72" s="173"/>
      <c r="BN72" s="173"/>
      <c r="BO72" s="173"/>
      <c r="BP72" s="173"/>
      <c r="BQ72" s="173"/>
      <c r="BR72" s="173"/>
      <c r="BS72" s="173"/>
      <c r="BT72" s="173"/>
      <c r="BU72" s="173"/>
      <c r="BV72" s="173"/>
      <c r="BW72" s="173"/>
      <c r="BX72" s="173"/>
      <c r="BY72" s="173"/>
      <c r="BZ72" s="173"/>
      <c r="CA72" s="173"/>
      <c r="CB72" s="173"/>
      <c r="CC72" s="173"/>
    </row>
    <row r="73">
      <c r="A73" s="691">
        <v>71.0</v>
      </c>
      <c r="B73" s="173"/>
      <c r="C73" s="173"/>
      <c r="D73" s="173"/>
      <c r="E73" s="173"/>
      <c r="F73" s="173"/>
      <c r="G73" s="173"/>
      <c r="H73" s="173"/>
      <c r="I73" s="173"/>
      <c r="J73" s="173"/>
      <c r="K73" s="173"/>
      <c r="L73" s="173"/>
      <c r="M73" s="173"/>
      <c r="N73" s="173"/>
      <c r="O73" s="173"/>
      <c r="P73" s="173"/>
      <c r="Q73" s="173"/>
      <c r="R73" s="173"/>
      <c r="S73" s="173"/>
      <c r="T73" s="173"/>
      <c r="U73" s="173"/>
      <c r="V73" s="173"/>
      <c r="W73" s="173"/>
      <c r="X73" s="173"/>
      <c r="Y73" s="173"/>
      <c r="Z73" s="173"/>
      <c r="AA73" s="173"/>
      <c r="AB73" s="173"/>
      <c r="AC73" s="173"/>
      <c r="AD73" s="173"/>
      <c r="AE73" s="173"/>
      <c r="AF73" s="173"/>
      <c r="AG73" s="173"/>
      <c r="AH73" s="173"/>
      <c r="AI73" s="173"/>
      <c r="AJ73" s="173"/>
      <c r="AK73" s="173"/>
      <c r="AL73" s="173"/>
      <c r="AM73" s="173"/>
      <c r="AN73" s="173"/>
      <c r="AO73" s="173"/>
      <c r="AP73" s="173"/>
      <c r="AQ73" s="173"/>
      <c r="AR73" s="173"/>
      <c r="AS73" s="173"/>
      <c r="AT73" s="173"/>
      <c r="AU73" s="173"/>
      <c r="AV73" s="173"/>
      <c r="AW73" s="173"/>
      <c r="AX73" s="173"/>
      <c r="AY73" s="173"/>
      <c r="AZ73" s="173"/>
      <c r="BA73" s="173"/>
      <c r="BB73" s="173"/>
      <c r="BC73" s="173"/>
      <c r="BD73" s="173"/>
      <c r="BE73" s="173"/>
      <c r="BF73" s="173"/>
      <c r="BG73" s="173"/>
      <c r="BH73" s="173"/>
      <c r="BI73" s="173"/>
      <c r="BJ73" s="173"/>
      <c r="BK73" s="173"/>
      <c r="BL73" s="173"/>
      <c r="BM73" s="173"/>
      <c r="BN73" s="173"/>
      <c r="BO73" s="173"/>
      <c r="BP73" s="173"/>
      <c r="BQ73" s="173"/>
      <c r="BR73" s="173"/>
      <c r="BS73" s="173"/>
      <c r="BT73" s="173"/>
      <c r="BU73" s="173"/>
      <c r="BV73" s="173"/>
      <c r="BW73" s="173"/>
      <c r="BX73" s="173"/>
      <c r="BY73" s="173"/>
      <c r="BZ73" s="173"/>
      <c r="CA73" s="173"/>
      <c r="CB73" s="173"/>
      <c r="CC73" s="173"/>
    </row>
    <row r="74">
      <c r="A74" s="691">
        <v>72.0</v>
      </c>
      <c r="B74" s="173"/>
      <c r="C74" s="173"/>
      <c r="D74" s="173"/>
      <c r="E74" s="173"/>
      <c r="F74" s="173"/>
      <c r="G74" s="173"/>
      <c r="H74" s="173"/>
      <c r="I74" s="173"/>
      <c r="J74" s="173"/>
      <c r="K74" s="173"/>
      <c r="L74" s="173"/>
      <c r="M74" s="173"/>
      <c r="N74" s="173"/>
      <c r="O74" s="173"/>
      <c r="P74" s="173"/>
      <c r="Q74" s="173"/>
      <c r="R74" s="173"/>
      <c r="S74" s="173"/>
      <c r="T74" s="173"/>
      <c r="U74" s="173"/>
      <c r="V74" s="173"/>
      <c r="W74" s="173"/>
      <c r="X74" s="173"/>
      <c r="Y74" s="173"/>
      <c r="Z74" s="173"/>
      <c r="AA74" s="173"/>
      <c r="AB74" s="173"/>
      <c r="AC74" s="173"/>
      <c r="AD74" s="173"/>
      <c r="AE74" s="173"/>
      <c r="AF74" s="173"/>
      <c r="AG74" s="173"/>
      <c r="AH74" s="173"/>
      <c r="AI74" s="173"/>
      <c r="AJ74" s="173"/>
      <c r="AK74" s="173"/>
      <c r="AL74" s="173"/>
      <c r="AM74" s="173"/>
      <c r="AN74" s="173"/>
      <c r="AO74" s="173"/>
      <c r="AP74" s="173"/>
      <c r="AQ74" s="173"/>
      <c r="AR74" s="173"/>
      <c r="AS74" s="173"/>
      <c r="AT74" s="173"/>
      <c r="AU74" s="173"/>
      <c r="AV74" s="173"/>
      <c r="AW74" s="173"/>
      <c r="AX74" s="173"/>
      <c r="AY74" s="173"/>
      <c r="AZ74" s="173"/>
      <c r="BA74" s="173"/>
      <c r="BB74" s="173"/>
      <c r="BC74" s="173"/>
      <c r="BD74" s="173"/>
      <c r="BE74" s="173"/>
      <c r="BF74" s="173"/>
      <c r="BG74" s="173"/>
      <c r="BH74" s="173"/>
      <c r="BI74" s="173"/>
      <c r="BJ74" s="173"/>
      <c r="BK74" s="173"/>
      <c r="BL74" s="173"/>
      <c r="BM74" s="173"/>
      <c r="BN74" s="173"/>
      <c r="BO74" s="173"/>
      <c r="BP74" s="173"/>
      <c r="BQ74" s="173"/>
      <c r="BR74" s="173"/>
      <c r="BS74" s="173"/>
      <c r="BT74" s="173"/>
      <c r="BU74" s="173"/>
      <c r="BV74" s="173"/>
      <c r="BW74" s="173"/>
      <c r="BX74" s="173"/>
      <c r="BY74" s="173"/>
      <c r="BZ74" s="173"/>
      <c r="CA74" s="173"/>
      <c r="CB74" s="173"/>
      <c r="CC74" s="173"/>
    </row>
    <row r="75">
      <c r="A75" s="691">
        <v>73.0</v>
      </c>
      <c r="B75" s="173"/>
      <c r="C75" s="173"/>
      <c r="D75" s="173"/>
      <c r="E75" s="173"/>
      <c r="F75" s="173"/>
      <c r="G75" s="173"/>
      <c r="H75" s="173"/>
      <c r="I75" s="173"/>
      <c r="J75" s="173"/>
      <c r="K75" s="173"/>
      <c r="L75" s="173"/>
      <c r="M75" s="173"/>
      <c r="N75" s="173"/>
      <c r="O75" s="173"/>
      <c r="P75" s="173"/>
      <c r="Q75" s="173"/>
      <c r="R75" s="173"/>
      <c r="S75" s="173"/>
      <c r="T75" s="173"/>
      <c r="U75" s="173"/>
      <c r="V75" s="173"/>
      <c r="W75" s="173"/>
      <c r="X75" s="173"/>
      <c r="Y75" s="173"/>
      <c r="Z75" s="173"/>
      <c r="AA75" s="173"/>
      <c r="AB75" s="173"/>
      <c r="AC75" s="173"/>
      <c r="AD75" s="173"/>
      <c r="AE75" s="173"/>
      <c r="AF75" s="173"/>
      <c r="AG75" s="173"/>
      <c r="AH75" s="173"/>
      <c r="AI75" s="173"/>
      <c r="AJ75" s="173"/>
      <c r="AK75" s="173"/>
      <c r="AL75" s="173"/>
      <c r="AM75" s="173"/>
      <c r="AN75" s="173"/>
      <c r="AO75" s="173"/>
      <c r="AP75" s="173"/>
      <c r="AQ75" s="173"/>
      <c r="AR75" s="173"/>
      <c r="AS75" s="173"/>
      <c r="AT75" s="173"/>
      <c r="AU75" s="173"/>
      <c r="AV75" s="173"/>
      <c r="AW75" s="173"/>
      <c r="AX75" s="173"/>
      <c r="AY75" s="173"/>
      <c r="AZ75" s="173"/>
      <c r="BA75" s="173"/>
      <c r="BB75" s="173"/>
      <c r="BC75" s="173"/>
      <c r="BD75" s="173"/>
      <c r="BE75" s="173"/>
      <c r="BF75" s="173"/>
      <c r="BG75" s="173"/>
      <c r="BH75" s="173"/>
      <c r="BI75" s="173"/>
      <c r="BJ75" s="173"/>
      <c r="BK75" s="173"/>
      <c r="BL75" s="173"/>
      <c r="BM75" s="173"/>
      <c r="BN75" s="173"/>
      <c r="BO75" s="173"/>
      <c r="BP75" s="173"/>
      <c r="BQ75" s="173"/>
      <c r="BR75" s="173"/>
      <c r="BS75" s="173"/>
      <c r="BT75" s="173"/>
      <c r="BU75" s="173"/>
      <c r="BV75" s="173"/>
      <c r="BW75" s="173"/>
      <c r="BX75" s="173"/>
      <c r="BY75" s="173"/>
      <c r="BZ75" s="173"/>
      <c r="CA75" s="173"/>
      <c r="CB75" s="173"/>
      <c r="CC75" s="173"/>
    </row>
    <row r="76">
      <c r="A76" s="691">
        <v>74.0</v>
      </c>
      <c r="B76" s="173"/>
      <c r="C76" s="173"/>
      <c r="D76" s="173"/>
      <c r="E76" s="173"/>
      <c r="F76" s="173"/>
      <c r="G76" s="173"/>
      <c r="H76" s="173"/>
      <c r="I76" s="173"/>
      <c r="J76" s="173"/>
      <c r="K76" s="173"/>
      <c r="L76" s="173"/>
      <c r="M76" s="173"/>
      <c r="N76" s="173"/>
      <c r="O76" s="173"/>
      <c r="P76" s="173"/>
      <c r="Q76" s="173"/>
      <c r="R76" s="173"/>
      <c r="S76" s="173"/>
      <c r="T76" s="173"/>
      <c r="U76" s="173"/>
      <c r="V76" s="173"/>
      <c r="W76" s="173"/>
      <c r="X76" s="173"/>
      <c r="Y76" s="173"/>
      <c r="Z76" s="173"/>
      <c r="AA76" s="173"/>
      <c r="AB76" s="173"/>
      <c r="AC76" s="173"/>
      <c r="AD76" s="173"/>
      <c r="AE76" s="173"/>
      <c r="AF76" s="173"/>
      <c r="AG76" s="173"/>
      <c r="AH76" s="173"/>
      <c r="AI76" s="173"/>
      <c r="AJ76" s="173"/>
      <c r="AK76" s="173"/>
      <c r="AL76" s="173"/>
      <c r="AM76" s="173"/>
      <c r="AN76" s="173"/>
      <c r="AO76" s="173"/>
      <c r="AP76" s="173"/>
      <c r="AQ76" s="173"/>
      <c r="AR76" s="173"/>
      <c r="AS76" s="173"/>
      <c r="AT76" s="173"/>
      <c r="AU76" s="173"/>
      <c r="AV76" s="173"/>
      <c r="AW76" s="173"/>
      <c r="AX76" s="173"/>
      <c r="AY76" s="173"/>
      <c r="AZ76" s="173"/>
      <c r="BA76" s="173"/>
      <c r="BB76" s="173"/>
      <c r="BC76" s="173"/>
      <c r="BD76" s="173"/>
      <c r="BE76" s="173"/>
      <c r="BF76" s="173"/>
      <c r="BG76" s="173"/>
      <c r="BH76" s="173"/>
      <c r="BI76" s="173"/>
      <c r="BJ76" s="173"/>
      <c r="BK76" s="173"/>
      <c r="BL76" s="173"/>
      <c r="BM76" s="173"/>
      <c r="BN76" s="173"/>
      <c r="BO76" s="173"/>
      <c r="BP76" s="173"/>
      <c r="BQ76" s="173"/>
      <c r="BR76" s="173"/>
      <c r="BS76" s="173"/>
      <c r="BT76" s="173"/>
      <c r="BU76" s="173"/>
      <c r="BV76" s="173"/>
      <c r="BW76" s="173"/>
      <c r="BX76" s="173"/>
      <c r="BY76" s="173"/>
      <c r="BZ76" s="173"/>
      <c r="CA76" s="173"/>
      <c r="CB76" s="173"/>
      <c r="CC76" s="173"/>
    </row>
    <row r="77">
      <c r="A77" s="691">
        <v>75.0</v>
      </c>
      <c r="B77" s="173"/>
      <c r="C77" s="173"/>
      <c r="D77" s="173"/>
      <c r="E77" s="173"/>
      <c r="F77" s="173"/>
      <c r="G77" s="173"/>
      <c r="H77" s="173"/>
      <c r="I77" s="173"/>
      <c r="J77" s="173"/>
      <c r="K77" s="173"/>
      <c r="L77" s="173"/>
      <c r="M77" s="173"/>
      <c r="N77" s="173"/>
      <c r="O77" s="173"/>
      <c r="P77" s="173"/>
      <c r="Q77" s="173"/>
      <c r="R77" s="173"/>
      <c r="S77" s="173"/>
      <c r="T77" s="173"/>
      <c r="U77" s="173"/>
      <c r="V77" s="173"/>
      <c r="W77" s="173"/>
      <c r="X77" s="173"/>
      <c r="Y77" s="173"/>
      <c r="Z77" s="173"/>
      <c r="AA77" s="173"/>
      <c r="AB77" s="173"/>
      <c r="AC77" s="173"/>
      <c r="AD77" s="173"/>
      <c r="AE77" s="173"/>
      <c r="AF77" s="173"/>
      <c r="AG77" s="173"/>
      <c r="AH77" s="173"/>
      <c r="AI77" s="173"/>
      <c r="AJ77" s="173"/>
      <c r="AK77" s="173"/>
      <c r="AL77" s="173"/>
      <c r="AM77" s="173"/>
      <c r="AN77" s="173"/>
      <c r="AO77" s="173"/>
      <c r="AP77" s="173"/>
      <c r="AQ77" s="173"/>
      <c r="AR77" s="173"/>
      <c r="AS77" s="173"/>
      <c r="AT77" s="173"/>
      <c r="AU77" s="173"/>
      <c r="AV77" s="173"/>
      <c r="AW77" s="173"/>
      <c r="AX77" s="173"/>
      <c r="AY77" s="173"/>
      <c r="AZ77" s="173"/>
      <c r="BA77" s="173"/>
      <c r="BB77" s="173"/>
      <c r="BC77" s="173"/>
      <c r="BD77" s="173"/>
      <c r="BE77" s="173"/>
      <c r="BF77" s="173"/>
      <c r="BG77" s="173"/>
      <c r="BH77" s="173"/>
      <c r="BI77" s="173"/>
      <c r="BJ77" s="173"/>
      <c r="BK77" s="173"/>
      <c r="BL77" s="173"/>
      <c r="BM77" s="173"/>
      <c r="BN77" s="173"/>
      <c r="BO77" s="173"/>
      <c r="BP77" s="173"/>
      <c r="BQ77" s="173"/>
      <c r="BR77" s="173"/>
      <c r="BS77" s="173"/>
      <c r="BT77" s="173"/>
      <c r="BU77" s="173"/>
      <c r="BV77" s="173"/>
      <c r="BW77" s="173"/>
      <c r="BX77" s="173"/>
      <c r="BY77" s="173"/>
      <c r="BZ77" s="173"/>
      <c r="CA77" s="173"/>
      <c r="CB77" s="173"/>
      <c r="CC77" s="173"/>
    </row>
    <row r="78">
      <c r="A78" s="691">
        <v>76.0</v>
      </c>
      <c r="B78" s="173"/>
      <c r="C78" s="173"/>
      <c r="D78" s="173"/>
      <c r="E78" s="173"/>
      <c r="F78" s="173"/>
      <c r="G78" s="173"/>
      <c r="H78" s="173"/>
      <c r="I78" s="173"/>
      <c r="J78" s="173"/>
      <c r="K78" s="173"/>
      <c r="L78" s="173"/>
      <c r="M78" s="173"/>
      <c r="N78" s="173"/>
      <c r="O78" s="173"/>
      <c r="P78" s="173"/>
      <c r="Q78" s="173"/>
      <c r="R78" s="173"/>
      <c r="S78" s="173"/>
      <c r="T78" s="173"/>
      <c r="U78" s="173"/>
      <c r="V78" s="173"/>
      <c r="W78" s="173"/>
      <c r="X78" s="173"/>
      <c r="Y78" s="173"/>
      <c r="Z78" s="173"/>
      <c r="AA78" s="173"/>
      <c r="AB78" s="173"/>
      <c r="AC78" s="173"/>
      <c r="AD78" s="173"/>
      <c r="AE78" s="173"/>
      <c r="AF78" s="173"/>
      <c r="AG78" s="173"/>
      <c r="AH78" s="173"/>
      <c r="AI78" s="173"/>
      <c r="AJ78" s="173"/>
      <c r="AK78" s="173"/>
      <c r="AL78" s="173"/>
      <c r="AM78" s="173"/>
      <c r="AN78" s="173"/>
      <c r="AO78" s="173"/>
      <c r="AP78" s="173"/>
      <c r="AQ78" s="173"/>
      <c r="AR78" s="173"/>
      <c r="AS78" s="173"/>
      <c r="AT78" s="173"/>
      <c r="AU78" s="173"/>
      <c r="AV78" s="173"/>
      <c r="AW78" s="173"/>
      <c r="AX78" s="173"/>
      <c r="AY78" s="173"/>
      <c r="AZ78" s="173"/>
      <c r="BA78" s="173"/>
      <c r="BB78" s="173"/>
      <c r="BC78" s="173"/>
      <c r="BD78" s="173"/>
      <c r="BE78" s="173"/>
      <c r="BF78" s="173"/>
      <c r="BG78" s="173"/>
      <c r="BH78" s="173"/>
      <c r="BI78" s="173"/>
      <c r="BJ78" s="173"/>
      <c r="BK78" s="173"/>
      <c r="BL78" s="173"/>
      <c r="BM78" s="173"/>
      <c r="BN78" s="173"/>
      <c r="BO78" s="173"/>
      <c r="BP78" s="173"/>
      <c r="BQ78" s="173"/>
      <c r="BR78" s="173"/>
      <c r="BS78" s="173"/>
      <c r="BT78" s="173"/>
      <c r="BU78" s="173"/>
      <c r="BV78" s="173"/>
      <c r="BW78" s="173"/>
      <c r="BX78" s="173"/>
      <c r="BY78" s="173"/>
      <c r="BZ78" s="173"/>
      <c r="CA78" s="173"/>
      <c r="CB78" s="173"/>
      <c r="CC78" s="173"/>
    </row>
    <row r="79">
      <c r="A79" s="691">
        <v>77.0</v>
      </c>
      <c r="B79" s="173"/>
      <c r="C79" s="173"/>
      <c r="D79" s="173"/>
      <c r="E79" s="173"/>
      <c r="F79" s="173"/>
      <c r="G79" s="173"/>
      <c r="H79" s="173"/>
      <c r="I79" s="173"/>
      <c r="J79" s="173"/>
      <c r="K79" s="173"/>
      <c r="L79" s="173"/>
      <c r="M79" s="173"/>
      <c r="N79" s="173"/>
      <c r="O79" s="173"/>
      <c r="P79" s="173"/>
      <c r="Q79" s="173"/>
      <c r="R79" s="173"/>
      <c r="S79" s="173"/>
      <c r="T79" s="173"/>
      <c r="U79" s="173"/>
      <c r="V79" s="173"/>
      <c r="W79" s="173"/>
      <c r="X79" s="173"/>
      <c r="Y79" s="173"/>
      <c r="Z79" s="173"/>
      <c r="AA79" s="173"/>
      <c r="AB79" s="173"/>
      <c r="AC79" s="173"/>
      <c r="AD79" s="173"/>
      <c r="AE79" s="173"/>
      <c r="AF79" s="173"/>
      <c r="AG79" s="173"/>
      <c r="AH79" s="173"/>
      <c r="AI79" s="173"/>
      <c r="AJ79" s="173"/>
      <c r="AK79" s="173"/>
      <c r="AL79" s="173"/>
      <c r="AM79" s="173"/>
      <c r="AN79" s="173"/>
      <c r="AO79" s="173"/>
      <c r="AP79" s="173"/>
      <c r="AQ79" s="173"/>
      <c r="AR79" s="173"/>
      <c r="AS79" s="173"/>
      <c r="AT79" s="173"/>
      <c r="AU79" s="173"/>
      <c r="AV79" s="173"/>
      <c r="AW79" s="173"/>
      <c r="AX79" s="173"/>
      <c r="AY79" s="173"/>
      <c r="AZ79" s="173"/>
      <c r="BA79" s="173"/>
      <c r="BB79" s="173"/>
      <c r="BC79" s="173"/>
      <c r="BD79" s="173"/>
      <c r="BE79" s="173"/>
      <c r="BF79" s="173"/>
      <c r="BG79" s="173"/>
      <c r="BH79" s="173"/>
      <c r="BI79" s="173"/>
      <c r="BJ79" s="173"/>
      <c r="BK79" s="173"/>
      <c r="BL79" s="173"/>
      <c r="BM79" s="173"/>
      <c r="BN79" s="173"/>
      <c r="BO79" s="173"/>
      <c r="BP79" s="173"/>
      <c r="BQ79" s="173"/>
      <c r="BR79" s="173"/>
      <c r="BS79" s="173"/>
      <c r="BT79" s="173"/>
      <c r="BU79" s="173"/>
      <c r="BV79" s="173"/>
      <c r="BW79" s="173"/>
      <c r="BX79" s="173"/>
      <c r="BY79" s="173"/>
      <c r="BZ79" s="173"/>
      <c r="CA79" s="173"/>
      <c r="CB79" s="173"/>
      <c r="CC79" s="173"/>
    </row>
    <row r="80">
      <c r="A80" s="691">
        <v>78.0</v>
      </c>
      <c r="B80" s="173"/>
      <c r="C80" s="173"/>
      <c r="D80" s="173"/>
      <c r="E80" s="173"/>
      <c r="F80" s="173"/>
      <c r="G80" s="173"/>
      <c r="H80" s="173"/>
      <c r="I80" s="173"/>
      <c r="J80" s="173"/>
      <c r="K80" s="173"/>
      <c r="L80" s="173"/>
      <c r="M80" s="173"/>
      <c r="N80" s="173"/>
      <c r="O80" s="173"/>
      <c r="P80" s="173"/>
      <c r="Q80" s="173"/>
      <c r="R80" s="173"/>
      <c r="S80" s="173"/>
      <c r="T80" s="173"/>
      <c r="U80" s="173"/>
      <c r="V80" s="173"/>
      <c r="W80" s="173"/>
      <c r="X80" s="173"/>
      <c r="Y80" s="173"/>
      <c r="Z80" s="173"/>
      <c r="AA80" s="173"/>
      <c r="AB80" s="173"/>
      <c r="AC80" s="173"/>
      <c r="AD80" s="173"/>
      <c r="AE80" s="173"/>
      <c r="AF80" s="173"/>
      <c r="AG80" s="173"/>
      <c r="AH80" s="173"/>
      <c r="AI80" s="173"/>
      <c r="AJ80" s="173"/>
      <c r="AK80" s="173"/>
      <c r="AL80" s="173"/>
      <c r="AM80" s="173"/>
      <c r="AN80" s="173"/>
      <c r="AO80" s="173"/>
      <c r="AP80" s="173"/>
      <c r="AQ80" s="173"/>
      <c r="AR80" s="173"/>
      <c r="AS80" s="173"/>
      <c r="AT80" s="173"/>
      <c r="AU80" s="173"/>
      <c r="AV80" s="173"/>
      <c r="AW80" s="173"/>
      <c r="AX80" s="173"/>
      <c r="AY80" s="173"/>
      <c r="AZ80" s="173"/>
      <c r="BA80" s="173"/>
      <c r="BB80" s="173"/>
      <c r="BC80" s="173"/>
      <c r="BD80" s="173"/>
      <c r="BE80" s="173"/>
      <c r="BF80" s="173"/>
      <c r="BG80" s="173"/>
      <c r="BH80" s="173"/>
      <c r="BI80" s="173"/>
      <c r="BJ80" s="173"/>
      <c r="BK80" s="173"/>
      <c r="BL80" s="173"/>
      <c r="BM80" s="173"/>
      <c r="BN80" s="173"/>
      <c r="BO80" s="173"/>
      <c r="BP80" s="173"/>
      <c r="BQ80" s="173"/>
      <c r="BR80" s="173"/>
      <c r="BS80" s="173"/>
      <c r="BT80" s="173"/>
      <c r="BU80" s="173"/>
      <c r="BV80" s="173"/>
      <c r="BW80" s="173"/>
      <c r="BX80" s="173"/>
      <c r="BY80" s="173"/>
      <c r="BZ80" s="173"/>
      <c r="CA80" s="173"/>
      <c r="CB80" s="173"/>
      <c r="CC80" s="173"/>
    </row>
    <row r="81">
      <c r="A81" s="691">
        <v>79.0</v>
      </c>
      <c r="B81" s="173"/>
      <c r="C81" s="173"/>
      <c r="D81" s="173"/>
      <c r="E81" s="173"/>
      <c r="F81" s="173"/>
      <c r="G81" s="173"/>
      <c r="H81" s="173"/>
      <c r="I81" s="173"/>
      <c r="J81" s="173"/>
      <c r="K81" s="173"/>
      <c r="L81" s="173"/>
      <c r="M81" s="173"/>
      <c r="N81" s="173"/>
      <c r="O81" s="173"/>
      <c r="P81" s="173"/>
      <c r="Q81" s="173"/>
      <c r="R81" s="173"/>
      <c r="S81" s="173"/>
      <c r="T81" s="173"/>
      <c r="U81" s="173"/>
      <c r="V81" s="173"/>
      <c r="W81" s="173"/>
      <c r="X81" s="173"/>
      <c r="Y81" s="173"/>
      <c r="Z81" s="173"/>
      <c r="AA81" s="173"/>
      <c r="AB81" s="173"/>
      <c r="AC81" s="173"/>
      <c r="AD81" s="173"/>
      <c r="AE81" s="173"/>
      <c r="AF81" s="173"/>
      <c r="AG81" s="173"/>
      <c r="AH81" s="173"/>
      <c r="AI81" s="173"/>
      <c r="AJ81" s="173"/>
      <c r="AK81" s="173"/>
      <c r="AL81" s="173"/>
      <c r="AM81" s="173"/>
      <c r="AN81" s="173"/>
      <c r="AO81" s="173"/>
      <c r="AP81" s="173"/>
      <c r="AQ81" s="173"/>
      <c r="AR81" s="173"/>
      <c r="AS81" s="173"/>
      <c r="AT81" s="173"/>
      <c r="AU81" s="173"/>
      <c r="AV81" s="173"/>
      <c r="AW81" s="173"/>
      <c r="AX81" s="173"/>
      <c r="AY81" s="173"/>
      <c r="AZ81" s="173"/>
      <c r="BA81" s="173"/>
      <c r="BB81" s="173"/>
      <c r="BC81" s="173"/>
      <c r="BD81" s="173"/>
      <c r="BE81" s="173"/>
      <c r="BF81" s="173"/>
      <c r="BG81" s="173"/>
      <c r="BH81" s="173"/>
      <c r="BI81" s="173"/>
      <c r="BJ81" s="173"/>
      <c r="BK81" s="173"/>
      <c r="BL81" s="173"/>
      <c r="BM81" s="173"/>
      <c r="BN81" s="173"/>
      <c r="BO81" s="173"/>
      <c r="BP81" s="173"/>
      <c r="BQ81" s="173"/>
      <c r="BR81" s="173"/>
      <c r="BS81" s="173"/>
      <c r="BT81" s="173"/>
      <c r="BU81" s="173"/>
      <c r="BV81" s="173"/>
      <c r="BW81" s="173"/>
      <c r="BX81" s="173"/>
      <c r="BY81" s="173"/>
      <c r="BZ81" s="173"/>
      <c r="CA81" s="173"/>
      <c r="CB81" s="173"/>
      <c r="CC81" s="173"/>
    </row>
    <row r="82">
      <c r="A82" s="691">
        <v>80.0</v>
      </c>
      <c r="B82" s="173"/>
      <c r="C82" s="173"/>
      <c r="D82" s="173"/>
      <c r="E82" s="173"/>
      <c r="F82" s="173"/>
      <c r="G82" s="173"/>
      <c r="H82" s="173"/>
      <c r="I82" s="173"/>
      <c r="J82" s="173"/>
      <c r="K82" s="173"/>
      <c r="L82" s="173"/>
      <c r="M82" s="173"/>
      <c r="N82" s="173"/>
      <c r="O82" s="173"/>
      <c r="P82" s="173"/>
      <c r="Q82" s="173"/>
      <c r="R82" s="173"/>
      <c r="S82" s="173"/>
      <c r="T82" s="173"/>
      <c r="U82" s="173"/>
      <c r="V82" s="173"/>
      <c r="W82" s="173"/>
      <c r="X82" s="173"/>
      <c r="Y82" s="173"/>
      <c r="Z82" s="173"/>
      <c r="AA82" s="173"/>
      <c r="AB82" s="173"/>
      <c r="AC82" s="173"/>
      <c r="AD82" s="173"/>
      <c r="AE82" s="173"/>
      <c r="AF82" s="173"/>
      <c r="AG82" s="173"/>
      <c r="AH82" s="173"/>
      <c r="AI82" s="173"/>
      <c r="AJ82" s="173"/>
      <c r="AK82" s="173"/>
      <c r="AL82" s="173"/>
      <c r="AM82" s="173"/>
      <c r="AN82" s="173"/>
      <c r="AO82" s="173"/>
      <c r="AP82" s="173"/>
      <c r="AQ82" s="173"/>
      <c r="AR82" s="173"/>
      <c r="AS82" s="173"/>
      <c r="AT82" s="173"/>
      <c r="AU82" s="173"/>
      <c r="AV82" s="173"/>
      <c r="AW82" s="173"/>
      <c r="AX82" s="173"/>
      <c r="AY82" s="173"/>
      <c r="AZ82" s="173"/>
      <c r="BA82" s="173"/>
      <c r="BB82" s="173"/>
      <c r="BC82" s="173"/>
      <c r="BD82" s="173"/>
      <c r="BE82" s="173"/>
      <c r="BF82" s="173"/>
      <c r="BG82" s="173"/>
      <c r="BH82" s="173"/>
      <c r="BI82" s="173"/>
      <c r="BJ82" s="173"/>
      <c r="BK82" s="173"/>
      <c r="BL82" s="173"/>
      <c r="BM82" s="173"/>
      <c r="BN82" s="173"/>
      <c r="BO82" s="173"/>
      <c r="BP82" s="173"/>
      <c r="BQ82" s="173"/>
      <c r="BR82" s="173"/>
      <c r="BS82" s="173"/>
      <c r="BT82" s="173"/>
      <c r="BU82" s="173"/>
      <c r="BV82" s="173"/>
      <c r="BW82" s="173"/>
      <c r="BX82" s="173"/>
      <c r="BY82" s="173"/>
      <c r="BZ82" s="173"/>
      <c r="CA82" s="173"/>
      <c r="CB82" s="173"/>
      <c r="CC82" s="173"/>
    </row>
    <row r="83">
      <c r="A83" s="481"/>
      <c r="B83" s="173"/>
      <c r="C83" s="173"/>
      <c r="D83" s="173"/>
      <c r="E83" s="173"/>
      <c r="F83" s="173"/>
      <c r="G83" s="173"/>
      <c r="H83" s="173"/>
      <c r="I83" s="173"/>
      <c r="J83" s="173"/>
      <c r="K83" s="173"/>
      <c r="L83" s="173"/>
      <c r="M83" s="173"/>
      <c r="N83" s="173"/>
      <c r="O83" s="173"/>
      <c r="P83" s="173"/>
      <c r="Q83" s="173"/>
      <c r="R83" s="173"/>
      <c r="S83" s="173"/>
      <c r="T83" s="173"/>
      <c r="U83" s="173"/>
      <c r="V83" s="173"/>
      <c r="W83" s="173"/>
      <c r="X83" s="173"/>
      <c r="Y83" s="173"/>
      <c r="Z83" s="173"/>
      <c r="AA83" s="173"/>
      <c r="AB83" s="173"/>
      <c r="AC83" s="173"/>
      <c r="AD83" s="173"/>
      <c r="AE83" s="173"/>
      <c r="AF83" s="173"/>
      <c r="AG83" s="173"/>
      <c r="AH83" s="173"/>
      <c r="AI83" s="173"/>
      <c r="AJ83" s="173"/>
      <c r="AK83" s="173"/>
      <c r="AL83" s="173"/>
      <c r="AM83" s="173"/>
      <c r="AN83" s="173"/>
      <c r="AO83" s="173"/>
      <c r="AP83" s="173"/>
      <c r="AQ83" s="173"/>
      <c r="AR83" s="173"/>
      <c r="AS83" s="173"/>
      <c r="AT83" s="173"/>
      <c r="AU83" s="173"/>
      <c r="AV83" s="173"/>
      <c r="AW83" s="173"/>
      <c r="AX83" s="173"/>
      <c r="AY83" s="173"/>
      <c r="AZ83" s="173"/>
      <c r="BA83" s="173"/>
      <c r="BB83" s="173"/>
      <c r="BC83" s="173"/>
      <c r="BD83" s="173"/>
      <c r="BE83" s="173"/>
      <c r="BF83" s="173"/>
      <c r="BG83" s="173"/>
      <c r="BH83" s="173"/>
      <c r="BI83" s="173"/>
      <c r="BJ83" s="173"/>
      <c r="BK83" s="173"/>
      <c r="BL83" s="173"/>
      <c r="BM83" s="173"/>
      <c r="BN83" s="173"/>
      <c r="BO83" s="173"/>
      <c r="BP83" s="173"/>
      <c r="BQ83" s="173"/>
      <c r="BR83" s="173"/>
      <c r="BS83" s="173"/>
      <c r="BT83" s="173"/>
      <c r="BU83" s="173"/>
      <c r="BV83" s="173"/>
      <c r="BW83" s="173"/>
      <c r="BX83" s="173"/>
      <c r="BY83" s="173"/>
      <c r="BZ83" s="173"/>
      <c r="CA83" s="173"/>
      <c r="CB83" s="173"/>
      <c r="CC83" s="173"/>
    </row>
    <row r="84">
      <c r="A84" s="481"/>
      <c r="B84" s="173"/>
      <c r="C84" s="173"/>
      <c r="D84" s="173"/>
      <c r="E84" s="173"/>
      <c r="F84" s="173"/>
      <c r="G84" s="173"/>
      <c r="H84" s="173"/>
      <c r="I84" s="173"/>
      <c r="J84" s="173"/>
      <c r="K84" s="173"/>
      <c r="L84" s="173"/>
      <c r="M84" s="173"/>
      <c r="N84" s="173"/>
      <c r="O84" s="173"/>
      <c r="P84" s="173"/>
      <c r="Q84" s="173"/>
      <c r="R84" s="173"/>
      <c r="S84" s="173"/>
      <c r="T84" s="173"/>
      <c r="U84" s="173"/>
      <c r="V84" s="173"/>
      <c r="W84" s="173"/>
      <c r="X84" s="173"/>
      <c r="Y84" s="173"/>
      <c r="Z84" s="173"/>
      <c r="AA84" s="173"/>
      <c r="AB84" s="173"/>
      <c r="AC84" s="173"/>
      <c r="AD84" s="173"/>
      <c r="AE84" s="173"/>
      <c r="AF84" s="173"/>
      <c r="AG84" s="173"/>
      <c r="AH84" s="173"/>
      <c r="AI84" s="173"/>
      <c r="AJ84" s="173"/>
      <c r="AK84" s="173"/>
      <c r="AL84" s="173"/>
      <c r="AM84" s="173"/>
      <c r="AN84" s="173"/>
      <c r="AO84" s="173"/>
      <c r="AP84" s="173"/>
      <c r="AQ84" s="173"/>
      <c r="AR84" s="173"/>
      <c r="AS84" s="173"/>
      <c r="AT84" s="173"/>
      <c r="AU84" s="173"/>
      <c r="AV84" s="173"/>
      <c r="AW84" s="173"/>
      <c r="AX84" s="173"/>
      <c r="AY84" s="173"/>
      <c r="AZ84" s="173"/>
      <c r="BA84" s="173"/>
      <c r="BB84" s="173"/>
      <c r="BC84" s="173"/>
      <c r="BD84" s="173"/>
      <c r="BE84" s="173"/>
      <c r="BF84" s="173"/>
      <c r="BG84" s="173"/>
      <c r="BH84" s="173"/>
      <c r="BI84" s="173"/>
      <c r="BJ84" s="173"/>
      <c r="BK84" s="173"/>
      <c r="BL84" s="173"/>
      <c r="BM84" s="173"/>
      <c r="BN84" s="173"/>
      <c r="BO84" s="173"/>
      <c r="BP84" s="173"/>
      <c r="BQ84" s="173"/>
      <c r="BR84" s="173"/>
      <c r="BS84" s="173"/>
      <c r="BT84" s="173"/>
      <c r="BU84" s="173"/>
      <c r="BV84" s="173"/>
      <c r="BW84" s="173"/>
      <c r="BX84" s="173"/>
      <c r="BY84" s="173"/>
      <c r="BZ84" s="173"/>
      <c r="CA84" s="173"/>
      <c r="CB84" s="173"/>
      <c r="CC84" s="173"/>
    </row>
    <row r="85">
      <c r="A85" s="481"/>
      <c r="B85" s="173"/>
      <c r="C85" s="173"/>
      <c r="D85" s="173"/>
      <c r="E85" s="173"/>
      <c r="F85" s="173"/>
      <c r="G85" s="173"/>
      <c r="H85" s="173"/>
      <c r="I85" s="173"/>
      <c r="J85" s="173"/>
      <c r="K85" s="173"/>
      <c r="L85" s="173"/>
      <c r="M85" s="173"/>
      <c r="N85" s="173"/>
      <c r="O85" s="173"/>
      <c r="P85" s="173"/>
      <c r="Q85" s="173"/>
      <c r="R85" s="173"/>
      <c r="S85" s="173"/>
      <c r="T85" s="173"/>
      <c r="U85" s="173"/>
      <c r="V85" s="173"/>
      <c r="W85" s="173"/>
      <c r="X85" s="173"/>
      <c r="Y85" s="173"/>
      <c r="Z85" s="173"/>
      <c r="AA85" s="173"/>
      <c r="AB85" s="173"/>
      <c r="AC85" s="173"/>
      <c r="AD85" s="173"/>
      <c r="AE85" s="173"/>
      <c r="AF85" s="173"/>
      <c r="AG85" s="173"/>
      <c r="AH85" s="173"/>
      <c r="AI85" s="173"/>
      <c r="AJ85" s="173"/>
      <c r="AK85" s="173"/>
      <c r="AL85" s="173"/>
      <c r="AM85" s="173"/>
      <c r="AN85" s="173"/>
      <c r="AO85" s="173"/>
      <c r="AP85" s="173"/>
      <c r="AQ85" s="173"/>
      <c r="AR85" s="173"/>
      <c r="AS85" s="173"/>
      <c r="AT85" s="173"/>
      <c r="AU85" s="173"/>
      <c r="AV85" s="173"/>
      <c r="AW85" s="173"/>
      <c r="AX85" s="173"/>
      <c r="AY85" s="173"/>
      <c r="AZ85" s="173"/>
      <c r="BA85" s="173"/>
      <c r="BB85" s="173"/>
      <c r="BC85" s="173"/>
      <c r="BD85" s="173"/>
      <c r="BE85" s="173"/>
      <c r="BF85" s="173"/>
      <c r="BG85" s="173"/>
      <c r="BH85" s="173"/>
      <c r="BI85" s="173"/>
      <c r="BJ85" s="173"/>
      <c r="BK85" s="173"/>
      <c r="BL85" s="173"/>
      <c r="BM85" s="173"/>
      <c r="BN85" s="173"/>
      <c r="BO85" s="173"/>
      <c r="BP85" s="173"/>
      <c r="BQ85" s="173"/>
      <c r="BR85" s="173"/>
      <c r="BS85" s="173"/>
      <c r="BT85" s="173"/>
      <c r="BU85" s="173"/>
      <c r="BV85" s="173"/>
      <c r="BW85" s="173"/>
      <c r="BX85" s="173"/>
      <c r="BY85" s="173"/>
      <c r="BZ85" s="173"/>
      <c r="CA85" s="173"/>
      <c r="CB85" s="173"/>
      <c r="CC85" s="173"/>
    </row>
    <row r="86">
      <c r="A86" s="481"/>
      <c r="B86" s="173"/>
      <c r="C86" s="173"/>
      <c r="D86" s="173"/>
      <c r="E86" s="173"/>
      <c r="F86" s="173"/>
      <c r="G86" s="173"/>
      <c r="H86" s="173"/>
      <c r="I86" s="173"/>
      <c r="J86" s="173"/>
      <c r="K86" s="173"/>
      <c r="L86" s="173"/>
      <c r="M86" s="173"/>
      <c r="N86" s="173"/>
      <c r="O86" s="173"/>
      <c r="P86" s="173"/>
      <c r="Q86" s="173"/>
      <c r="R86" s="173"/>
      <c r="S86" s="173"/>
      <c r="T86" s="173"/>
      <c r="U86" s="173"/>
      <c r="V86" s="173"/>
      <c r="W86" s="173"/>
      <c r="X86" s="173"/>
      <c r="Y86" s="173"/>
      <c r="Z86" s="173"/>
      <c r="AA86" s="173"/>
      <c r="AB86" s="173"/>
      <c r="AC86" s="173"/>
      <c r="AD86" s="173"/>
      <c r="AE86" s="173"/>
      <c r="AF86" s="173"/>
      <c r="AG86" s="173"/>
      <c r="AH86" s="173"/>
      <c r="AI86" s="173"/>
      <c r="AJ86" s="173"/>
      <c r="AK86" s="173"/>
      <c r="AL86" s="173"/>
      <c r="AM86" s="173"/>
      <c r="AN86" s="173"/>
      <c r="AO86" s="173"/>
      <c r="AP86" s="173"/>
      <c r="AQ86" s="173"/>
      <c r="AR86" s="173"/>
      <c r="AS86" s="173"/>
      <c r="AT86" s="173"/>
      <c r="AU86" s="173"/>
      <c r="AV86" s="173"/>
      <c r="AW86" s="173"/>
      <c r="AX86" s="173"/>
      <c r="AY86" s="173"/>
      <c r="AZ86" s="173"/>
      <c r="BA86" s="173"/>
      <c r="BB86" s="173"/>
      <c r="BC86" s="173"/>
      <c r="BD86" s="173"/>
      <c r="BE86" s="173"/>
      <c r="BF86" s="173"/>
      <c r="BG86" s="173"/>
      <c r="BH86" s="173"/>
      <c r="BI86" s="173"/>
      <c r="BJ86" s="173"/>
      <c r="BK86" s="173"/>
      <c r="BL86" s="173"/>
      <c r="BM86" s="173"/>
      <c r="BN86" s="173"/>
      <c r="BO86" s="173"/>
      <c r="BP86" s="173"/>
      <c r="BQ86" s="173"/>
      <c r="BR86" s="173"/>
      <c r="BS86" s="173"/>
      <c r="BT86" s="173"/>
      <c r="BU86" s="173"/>
      <c r="BV86" s="173"/>
      <c r="BW86" s="173"/>
      <c r="BX86" s="173"/>
      <c r="BY86" s="173"/>
      <c r="BZ86" s="173"/>
      <c r="CA86" s="173"/>
      <c r="CB86" s="173"/>
      <c r="CC86" s="173"/>
    </row>
    <row r="87">
      <c r="A87" s="481"/>
      <c r="B87" s="173"/>
      <c r="C87" s="173"/>
      <c r="D87" s="173"/>
      <c r="E87" s="173"/>
      <c r="F87" s="173"/>
      <c r="G87" s="173"/>
      <c r="H87" s="173"/>
      <c r="I87" s="173"/>
      <c r="J87" s="173"/>
      <c r="K87" s="173"/>
      <c r="L87" s="173"/>
      <c r="M87" s="173"/>
      <c r="N87" s="173"/>
      <c r="O87" s="173"/>
      <c r="P87" s="173"/>
      <c r="Q87" s="173"/>
      <c r="R87" s="173"/>
      <c r="S87" s="173"/>
      <c r="T87" s="173"/>
      <c r="U87" s="173"/>
      <c r="V87" s="173"/>
      <c r="W87" s="173"/>
      <c r="X87" s="173"/>
      <c r="Y87" s="173"/>
      <c r="Z87" s="173"/>
      <c r="AA87" s="173"/>
      <c r="AB87" s="173"/>
      <c r="AC87" s="173"/>
      <c r="AD87" s="173"/>
      <c r="AE87" s="173"/>
      <c r="AF87" s="173"/>
      <c r="AG87" s="173"/>
      <c r="AH87" s="173"/>
      <c r="AI87" s="173"/>
      <c r="AJ87" s="173"/>
      <c r="AK87" s="173"/>
      <c r="AL87" s="173"/>
      <c r="AM87" s="173"/>
      <c r="AN87" s="173"/>
      <c r="AO87" s="173"/>
      <c r="AP87" s="173"/>
      <c r="AQ87" s="173"/>
      <c r="AR87" s="173"/>
      <c r="AS87" s="173"/>
      <c r="AT87" s="173"/>
      <c r="AU87" s="173"/>
      <c r="AV87" s="173"/>
      <c r="AW87" s="173"/>
      <c r="AX87" s="173"/>
      <c r="AY87" s="173"/>
      <c r="AZ87" s="173"/>
      <c r="BA87" s="173"/>
      <c r="BB87" s="173"/>
      <c r="BC87" s="173"/>
      <c r="BD87" s="173"/>
      <c r="BE87" s="173"/>
      <c r="BF87" s="173"/>
      <c r="BG87" s="173"/>
      <c r="BH87" s="173"/>
      <c r="BI87" s="173"/>
      <c r="BJ87" s="173"/>
      <c r="BK87" s="173"/>
      <c r="BL87" s="173"/>
      <c r="BM87" s="173"/>
      <c r="BN87" s="173"/>
      <c r="BO87" s="173"/>
      <c r="BP87" s="173"/>
      <c r="BQ87" s="173"/>
      <c r="BR87" s="173"/>
      <c r="BS87" s="173"/>
      <c r="BT87" s="173"/>
      <c r="BU87" s="173"/>
      <c r="BV87" s="173"/>
      <c r="BW87" s="173"/>
      <c r="BX87" s="173"/>
      <c r="BY87" s="173"/>
      <c r="BZ87" s="173"/>
      <c r="CA87" s="173"/>
      <c r="CB87" s="173"/>
      <c r="CC87" s="173"/>
    </row>
    <row r="88">
      <c r="A88" s="481"/>
      <c r="B88" s="173"/>
      <c r="C88" s="173"/>
      <c r="D88" s="173"/>
      <c r="E88" s="173"/>
      <c r="F88" s="173"/>
      <c r="G88" s="173"/>
      <c r="H88" s="173"/>
      <c r="I88" s="173"/>
      <c r="J88" s="173"/>
      <c r="K88" s="173"/>
      <c r="L88" s="173"/>
      <c r="M88" s="173"/>
      <c r="N88" s="173"/>
      <c r="O88" s="173"/>
      <c r="P88" s="173"/>
      <c r="Q88" s="173"/>
      <c r="R88" s="173"/>
      <c r="S88" s="173"/>
      <c r="T88" s="173"/>
      <c r="U88" s="173"/>
      <c r="V88" s="173"/>
      <c r="W88" s="173"/>
      <c r="X88" s="173"/>
      <c r="Y88" s="173"/>
      <c r="Z88" s="173"/>
      <c r="AA88" s="173"/>
      <c r="AB88" s="173"/>
      <c r="AC88" s="173"/>
      <c r="AD88" s="173"/>
      <c r="AE88" s="173"/>
      <c r="AF88" s="173"/>
      <c r="AG88" s="173"/>
      <c r="AH88" s="173"/>
      <c r="AI88" s="173"/>
      <c r="AJ88" s="173"/>
      <c r="AK88" s="173"/>
      <c r="AL88" s="173"/>
      <c r="AM88" s="173"/>
      <c r="AN88" s="173"/>
      <c r="AO88" s="173"/>
      <c r="AP88" s="173"/>
      <c r="AQ88" s="173"/>
      <c r="AR88" s="173"/>
      <c r="AS88" s="173"/>
      <c r="AT88" s="173"/>
      <c r="AU88" s="173"/>
      <c r="AV88" s="173"/>
      <c r="AW88" s="173"/>
      <c r="AX88" s="173"/>
      <c r="AY88" s="173"/>
      <c r="AZ88" s="173"/>
      <c r="BA88" s="173"/>
      <c r="BB88" s="173"/>
      <c r="BC88" s="173"/>
      <c r="BD88" s="173"/>
      <c r="BE88" s="173"/>
      <c r="BF88" s="173"/>
      <c r="BG88" s="173"/>
      <c r="BH88" s="173"/>
      <c r="BI88" s="173"/>
      <c r="BJ88" s="173"/>
      <c r="BK88" s="173"/>
      <c r="BL88" s="173"/>
      <c r="BM88" s="173"/>
      <c r="BN88" s="173"/>
      <c r="BO88" s="173"/>
      <c r="BP88" s="173"/>
      <c r="BQ88" s="173"/>
      <c r="BR88" s="173"/>
      <c r="BS88" s="173"/>
      <c r="BT88" s="173"/>
      <c r="BU88" s="173"/>
      <c r="BV88" s="173"/>
      <c r="BW88" s="173"/>
      <c r="BX88" s="173"/>
      <c r="BY88" s="173"/>
      <c r="BZ88" s="173"/>
      <c r="CA88" s="173"/>
      <c r="CB88" s="173"/>
      <c r="CC88" s="173"/>
    </row>
    <row r="89">
      <c r="A89" s="481"/>
      <c r="B89" s="173"/>
      <c r="C89" s="173"/>
      <c r="D89" s="173"/>
      <c r="E89" s="173"/>
      <c r="F89" s="173"/>
      <c r="G89" s="173"/>
      <c r="H89" s="173"/>
      <c r="I89" s="173"/>
      <c r="J89" s="173"/>
      <c r="K89" s="173"/>
      <c r="L89" s="173"/>
      <c r="M89" s="173"/>
      <c r="N89" s="173"/>
      <c r="O89" s="173"/>
      <c r="P89" s="173"/>
      <c r="Q89" s="173"/>
      <c r="R89" s="173"/>
      <c r="S89" s="173"/>
      <c r="T89" s="173"/>
      <c r="U89" s="173"/>
      <c r="V89" s="173"/>
      <c r="W89" s="173"/>
      <c r="X89" s="173"/>
      <c r="Y89" s="173"/>
      <c r="Z89" s="173"/>
      <c r="AA89" s="173"/>
      <c r="AB89" s="173"/>
      <c r="AC89" s="173"/>
      <c r="AD89" s="173"/>
      <c r="AE89" s="173"/>
      <c r="AF89" s="173"/>
      <c r="AG89" s="173"/>
      <c r="AH89" s="173"/>
      <c r="AI89" s="173"/>
      <c r="AJ89" s="173"/>
      <c r="AK89" s="173"/>
      <c r="AL89" s="173"/>
      <c r="AM89" s="173"/>
      <c r="AN89" s="173"/>
      <c r="AO89" s="173"/>
      <c r="AP89" s="173"/>
      <c r="AQ89" s="173"/>
      <c r="AR89" s="173"/>
      <c r="AS89" s="173"/>
      <c r="AT89" s="173"/>
      <c r="AU89" s="173"/>
      <c r="AV89" s="173"/>
      <c r="AW89" s="173"/>
      <c r="AX89" s="173"/>
      <c r="AY89" s="173"/>
      <c r="AZ89" s="173"/>
      <c r="BA89" s="173"/>
      <c r="BB89" s="173"/>
      <c r="BC89" s="173"/>
      <c r="BD89" s="173"/>
      <c r="BE89" s="173"/>
      <c r="BF89" s="173"/>
      <c r="BG89" s="173"/>
      <c r="BH89" s="173"/>
      <c r="BI89" s="173"/>
      <c r="BJ89" s="173"/>
      <c r="BK89" s="173"/>
      <c r="BL89" s="173"/>
      <c r="BM89" s="173"/>
      <c r="BN89" s="173"/>
      <c r="BO89" s="173"/>
      <c r="BP89" s="173"/>
      <c r="BQ89" s="173"/>
      <c r="BR89" s="173"/>
      <c r="BS89" s="173"/>
      <c r="BT89" s="173"/>
      <c r="BU89" s="173"/>
      <c r="BV89" s="173"/>
      <c r="BW89" s="173"/>
      <c r="BX89" s="173"/>
      <c r="BY89" s="173"/>
      <c r="BZ89" s="173"/>
      <c r="CA89" s="173"/>
      <c r="CB89" s="173"/>
      <c r="CC89" s="173"/>
    </row>
    <row r="90">
      <c r="A90" s="481"/>
      <c r="B90" s="173"/>
      <c r="C90" s="173"/>
      <c r="D90" s="173"/>
      <c r="E90" s="173"/>
      <c r="F90" s="173"/>
      <c r="G90" s="173"/>
      <c r="H90" s="173"/>
      <c r="I90" s="173"/>
      <c r="J90" s="173"/>
      <c r="K90" s="173"/>
      <c r="L90" s="173"/>
      <c r="M90" s="173"/>
      <c r="N90" s="173"/>
      <c r="O90" s="173"/>
      <c r="P90" s="173"/>
      <c r="Q90" s="173"/>
      <c r="R90" s="173"/>
      <c r="S90" s="173"/>
      <c r="T90" s="173"/>
      <c r="U90" s="173"/>
      <c r="V90" s="173"/>
      <c r="W90" s="173"/>
      <c r="X90" s="173"/>
      <c r="Y90" s="173"/>
      <c r="Z90" s="173"/>
      <c r="AA90" s="173"/>
      <c r="AB90" s="173"/>
      <c r="AC90" s="173"/>
      <c r="AD90" s="173"/>
      <c r="AE90" s="173"/>
      <c r="AF90" s="173"/>
      <c r="AG90" s="173"/>
      <c r="AH90" s="173"/>
      <c r="AI90" s="173"/>
      <c r="AJ90" s="173"/>
      <c r="AK90" s="173"/>
      <c r="AL90" s="173"/>
      <c r="AM90" s="173"/>
      <c r="AN90" s="173"/>
      <c r="AO90" s="173"/>
      <c r="AP90" s="173"/>
      <c r="AQ90" s="173"/>
      <c r="AR90" s="173"/>
      <c r="AS90" s="173"/>
      <c r="AT90" s="173"/>
      <c r="AU90" s="173"/>
      <c r="AV90" s="173"/>
      <c r="AW90" s="173"/>
      <c r="AX90" s="173"/>
      <c r="AY90" s="173"/>
      <c r="AZ90" s="173"/>
      <c r="BA90" s="173"/>
      <c r="BB90" s="173"/>
      <c r="BC90" s="173"/>
      <c r="BD90" s="173"/>
      <c r="BE90" s="173"/>
      <c r="BF90" s="173"/>
      <c r="BG90" s="173"/>
      <c r="BH90" s="173"/>
      <c r="BI90" s="173"/>
      <c r="BJ90" s="173"/>
      <c r="BK90" s="173"/>
      <c r="BL90" s="173"/>
      <c r="BM90" s="173"/>
      <c r="BN90" s="173"/>
      <c r="BO90" s="173"/>
      <c r="BP90" s="173"/>
      <c r="BQ90" s="173"/>
      <c r="BR90" s="173"/>
      <c r="BS90" s="173"/>
      <c r="BT90" s="173"/>
      <c r="BU90" s="173"/>
      <c r="BV90" s="173"/>
      <c r="BW90" s="173"/>
      <c r="BX90" s="173"/>
      <c r="BY90" s="173"/>
      <c r="BZ90" s="173"/>
      <c r="CA90" s="173"/>
      <c r="CB90" s="173"/>
      <c r="CC90" s="173"/>
    </row>
    <row r="91">
      <c r="A91" s="481"/>
      <c r="B91" s="173"/>
      <c r="C91" s="173"/>
      <c r="D91" s="173"/>
      <c r="E91" s="173"/>
      <c r="F91" s="173"/>
      <c r="G91" s="173"/>
      <c r="H91" s="173"/>
      <c r="I91" s="173"/>
      <c r="J91" s="173"/>
      <c r="K91" s="173"/>
      <c r="L91" s="173"/>
      <c r="M91" s="173"/>
      <c r="N91" s="173"/>
      <c r="O91" s="173"/>
      <c r="P91" s="173"/>
      <c r="Q91" s="173"/>
      <c r="R91" s="173"/>
      <c r="S91" s="173"/>
      <c r="T91" s="173"/>
      <c r="U91" s="173"/>
      <c r="V91" s="173"/>
      <c r="W91" s="173"/>
      <c r="X91" s="173"/>
      <c r="Y91" s="173"/>
      <c r="Z91" s="173"/>
      <c r="AA91" s="173"/>
      <c r="AB91" s="173"/>
      <c r="AC91" s="173"/>
      <c r="AD91" s="173"/>
      <c r="AE91" s="173"/>
      <c r="AF91" s="173"/>
      <c r="AG91" s="173"/>
      <c r="AH91" s="173"/>
      <c r="AI91" s="173"/>
      <c r="AJ91" s="173"/>
      <c r="AK91" s="173"/>
      <c r="AL91" s="173"/>
      <c r="AM91" s="173"/>
      <c r="AN91" s="173"/>
      <c r="AO91" s="173"/>
      <c r="AP91" s="173"/>
      <c r="AQ91" s="173"/>
      <c r="AR91" s="173"/>
      <c r="AS91" s="173"/>
      <c r="AT91" s="173"/>
      <c r="AU91" s="173"/>
      <c r="AV91" s="173"/>
      <c r="AW91" s="173"/>
      <c r="AX91" s="173"/>
      <c r="AY91" s="173"/>
      <c r="AZ91" s="173"/>
      <c r="BA91" s="173"/>
      <c r="BB91" s="173"/>
      <c r="BC91" s="173"/>
      <c r="BD91" s="173"/>
      <c r="BE91" s="173"/>
      <c r="BF91" s="173"/>
      <c r="BG91" s="173"/>
      <c r="BH91" s="173"/>
      <c r="BI91" s="173"/>
      <c r="BJ91" s="173"/>
      <c r="BK91" s="173"/>
      <c r="BL91" s="173"/>
      <c r="BM91" s="173"/>
      <c r="BN91" s="173"/>
      <c r="BO91" s="173"/>
      <c r="BP91" s="173"/>
      <c r="BQ91" s="173"/>
      <c r="BR91" s="173"/>
      <c r="BS91" s="173"/>
      <c r="BT91" s="173"/>
      <c r="BU91" s="173"/>
      <c r="BV91" s="173"/>
      <c r="BW91" s="173"/>
      <c r="BX91" s="173"/>
      <c r="BY91" s="173"/>
      <c r="BZ91" s="173"/>
      <c r="CA91" s="173"/>
      <c r="CB91" s="173"/>
      <c r="CC91" s="173"/>
    </row>
    <row r="92">
      <c r="A92" s="481"/>
      <c r="B92" s="173"/>
      <c r="C92" s="173"/>
      <c r="D92" s="173"/>
      <c r="E92" s="173"/>
      <c r="F92" s="173"/>
      <c r="G92" s="173"/>
      <c r="H92" s="173"/>
      <c r="I92" s="173"/>
      <c r="J92" s="173"/>
      <c r="K92" s="173"/>
      <c r="L92" s="173"/>
      <c r="M92" s="173"/>
      <c r="N92" s="173"/>
      <c r="O92" s="173"/>
      <c r="P92" s="173"/>
      <c r="Q92" s="173"/>
      <c r="R92" s="173"/>
      <c r="S92" s="173"/>
      <c r="T92" s="173"/>
      <c r="U92" s="173"/>
      <c r="V92" s="173"/>
      <c r="W92" s="173"/>
      <c r="X92" s="173"/>
      <c r="Y92" s="173"/>
      <c r="Z92" s="173"/>
      <c r="AA92" s="173"/>
      <c r="AB92" s="173"/>
      <c r="AC92" s="173"/>
      <c r="AD92" s="173"/>
      <c r="AE92" s="173"/>
      <c r="AF92" s="173"/>
      <c r="AG92" s="173"/>
      <c r="AH92" s="173"/>
      <c r="AI92" s="173"/>
      <c r="AJ92" s="173"/>
      <c r="AK92" s="173"/>
      <c r="AL92" s="173"/>
      <c r="AM92" s="173"/>
      <c r="AN92" s="173"/>
      <c r="AO92" s="173"/>
      <c r="AP92" s="173"/>
      <c r="AQ92" s="173"/>
      <c r="AR92" s="173"/>
      <c r="AS92" s="173"/>
      <c r="AT92" s="173"/>
      <c r="AU92" s="173"/>
      <c r="AV92" s="173"/>
      <c r="AW92" s="173"/>
      <c r="AX92" s="173"/>
      <c r="AY92" s="173"/>
      <c r="AZ92" s="173"/>
      <c r="BA92" s="173"/>
      <c r="BB92" s="173"/>
      <c r="BC92" s="173"/>
      <c r="BD92" s="173"/>
      <c r="BE92" s="173"/>
      <c r="BF92" s="173"/>
      <c r="BG92" s="173"/>
      <c r="BH92" s="173"/>
      <c r="BI92" s="173"/>
      <c r="BJ92" s="173"/>
      <c r="BK92" s="173"/>
      <c r="BL92" s="173"/>
      <c r="BM92" s="173"/>
      <c r="BN92" s="173"/>
      <c r="BO92" s="173"/>
      <c r="BP92" s="173"/>
      <c r="BQ92" s="173"/>
      <c r="BR92" s="173"/>
      <c r="BS92" s="173"/>
      <c r="BT92" s="173"/>
      <c r="BU92" s="173"/>
      <c r="BV92" s="173"/>
      <c r="BW92" s="173"/>
      <c r="BX92" s="173"/>
      <c r="BY92" s="173"/>
      <c r="BZ92" s="173"/>
      <c r="CA92" s="173"/>
      <c r="CB92" s="173"/>
      <c r="CC92" s="173"/>
    </row>
    <row r="93">
      <c r="A93" s="481"/>
      <c r="B93" s="173"/>
      <c r="C93" s="173"/>
      <c r="D93" s="173"/>
      <c r="E93" s="173"/>
      <c r="F93" s="173"/>
      <c r="G93" s="173"/>
      <c r="H93" s="173"/>
      <c r="I93" s="173"/>
      <c r="J93" s="173"/>
      <c r="K93" s="173"/>
      <c r="L93" s="173"/>
      <c r="M93" s="173"/>
      <c r="N93" s="173"/>
      <c r="O93" s="173"/>
      <c r="P93" s="173"/>
      <c r="Q93" s="173"/>
      <c r="R93" s="173"/>
      <c r="S93" s="173"/>
      <c r="T93" s="173"/>
      <c r="U93" s="173"/>
      <c r="V93" s="173"/>
      <c r="W93" s="173"/>
      <c r="X93" s="173"/>
      <c r="Y93" s="173"/>
      <c r="Z93" s="173"/>
      <c r="AA93" s="173"/>
      <c r="AB93" s="173"/>
      <c r="AC93" s="173"/>
      <c r="AD93" s="173"/>
      <c r="AE93" s="173"/>
      <c r="AF93" s="173"/>
      <c r="AG93" s="173"/>
      <c r="AH93" s="173"/>
      <c r="AI93" s="173"/>
      <c r="AJ93" s="173"/>
      <c r="AK93" s="173"/>
      <c r="AL93" s="173"/>
      <c r="AM93" s="173"/>
      <c r="AN93" s="173"/>
      <c r="AO93" s="173"/>
      <c r="AP93" s="173"/>
      <c r="AQ93" s="173"/>
      <c r="AR93" s="173"/>
      <c r="AS93" s="173"/>
      <c r="AT93" s="173"/>
      <c r="AU93" s="173"/>
      <c r="AV93" s="173"/>
      <c r="AW93" s="173"/>
      <c r="AX93" s="173"/>
      <c r="AY93" s="173"/>
      <c r="AZ93" s="173"/>
      <c r="BA93" s="173"/>
      <c r="BB93" s="173"/>
      <c r="BC93" s="173"/>
      <c r="BD93" s="173"/>
      <c r="BE93" s="173"/>
      <c r="BF93" s="173"/>
      <c r="BG93" s="173"/>
      <c r="BH93" s="173"/>
      <c r="BI93" s="173"/>
      <c r="BJ93" s="173"/>
      <c r="BK93" s="173"/>
      <c r="BL93" s="173"/>
      <c r="BM93" s="173"/>
      <c r="BN93" s="173"/>
      <c r="BO93" s="173"/>
      <c r="BP93" s="173"/>
      <c r="BQ93" s="173"/>
      <c r="BR93" s="173"/>
      <c r="BS93" s="173"/>
      <c r="BT93" s="173"/>
      <c r="BU93" s="173"/>
      <c r="BV93" s="173"/>
      <c r="BW93" s="173"/>
      <c r="BX93" s="173"/>
      <c r="BY93" s="173"/>
      <c r="BZ93" s="173"/>
      <c r="CA93" s="173"/>
      <c r="CB93" s="173"/>
      <c r="CC93" s="173"/>
    </row>
    <row r="94">
      <c r="A94" s="481"/>
      <c r="B94" s="173"/>
      <c r="C94" s="173"/>
      <c r="D94" s="173"/>
      <c r="E94" s="173"/>
      <c r="F94" s="173"/>
      <c r="G94" s="173"/>
      <c r="H94" s="173"/>
      <c r="I94" s="173"/>
      <c r="J94" s="173"/>
      <c r="K94" s="173"/>
      <c r="L94" s="173"/>
      <c r="M94" s="173"/>
      <c r="N94" s="173"/>
      <c r="O94" s="173"/>
      <c r="P94" s="173"/>
      <c r="Q94" s="173"/>
      <c r="R94" s="173"/>
      <c r="S94" s="173"/>
      <c r="T94" s="173"/>
      <c r="U94" s="173"/>
      <c r="V94" s="173"/>
      <c r="W94" s="173"/>
      <c r="X94" s="173"/>
      <c r="Y94" s="173"/>
      <c r="Z94" s="173"/>
      <c r="AA94" s="173"/>
      <c r="AB94" s="173"/>
      <c r="AC94" s="173"/>
      <c r="AD94" s="173"/>
      <c r="AE94" s="173"/>
      <c r="AF94" s="173"/>
      <c r="AG94" s="173"/>
      <c r="AH94" s="173"/>
      <c r="AI94" s="173"/>
      <c r="AJ94" s="173"/>
      <c r="AK94" s="173"/>
      <c r="AL94" s="173"/>
      <c r="AM94" s="173"/>
      <c r="AN94" s="173"/>
      <c r="AO94" s="173"/>
      <c r="AP94" s="173"/>
      <c r="AQ94" s="173"/>
      <c r="AR94" s="173"/>
      <c r="AS94" s="173"/>
      <c r="AT94" s="173"/>
      <c r="AU94" s="173"/>
      <c r="AV94" s="173"/>
      <c r="AW94" s="173"/>
      <c r="AX94" s="173"/>
      <c r="AY94" s="173"/>
      <c r="AZ94" s="173"/>
      <c r="BA94" s="173"/>
      <c r="BB94" s="173"/>
      <c r="BC94" s="173"/>
      <c r="BD94" s="173"/>
      <c r="BE94" s="173"/>
      <c r="BF94" s="173"/>
      <c r="BG94" s="173"/>
      <c r="BH94" s="173"/>
      <c r="BI94" s="173"/>
      <c r="BJ94" s="173"/>
      <c r="BK94" s="173"/>
      <c r="BL94" s="173"/>
      <c r="BM94" s="173"/>
      <c r="BN94" s="173"/>
      <c r="BO94" s="173"/>
      <c r="BP94" s="173"/>
      <c r="BQ94" s="173"/>
      <c r="BR94" s="173"/>
      <c r="BS94" s="173"/>
      <c r="BT94" s="173"/>
      <c r="BU94" s="173"/>
      <c r="BV94" s="173"/>
      <c r="BW94" s="173"/>
      <c r="BX94" s="173"/>
      <c r="BY94" s="173"/>
      <c r="BZ94" s="173"/>
      <c r="CA94" s="173"/>
      <c r="CB94" s="173"/>
      <c r="CC94" s="173"/>
    </row>
    <row r="95">
      <c r="A95" s="481"/>
      <c r="B95" s="173"/>
      <c r="C95" s="173"/>
      <c r="D95" s="173"/>
      <c r="E95" s="173"/>
      <c r="F95" s="173"/>
      <c r="G95" s="173"/>
      <c r="H95" s="173"/>
      <c r="I95" s="173"/>
      <c r="J95" s="173"/>
      <c r="K95" s="173"/>
      <c r="L95" s="173"/>
      <c r="M95" s="173"/>
      <c r="N95" s="173"/>
      <c r="O95" s="173"/>
      <c r="P95" s="173"/>
      <c r="Q95" s="173"/>
      <c r="R95" s="173"/>
      <c r="S95" s="173"/>
      <c r="T95" s="173"/>
      <c r="U95" s="173"/>
      <c r="V95" s="173"/>
      <c r="W95" s="173"/>
      <c r="X95" s="173"/>
      <c r="Y95" s="173"/>
      <c r="Z95" s="173"/>
      <c r="AA95" s="173"/>
      <c r="AB95" s="173"/>
      <c r="AC95" s="173"/>
      <c r="AD95" s="173"/>
      <c r="AE95" s="173"/>
      <c r="AF95" s="173"/>
      <c r="AG95" s="173"/>
      <c r="AH95" s="173"/>
      <c r="AI95" s="173"/>
      <c r="AJ95" s="173"/>
      <c r="AK95" s="173"/>
      <c r="AL95" s="173"/>
      <c r="AM95" s="173"/>
      <c r="AN95" s="173"/>
      <c r="AO95" s="173"/>
      <c r="AP95" s="173"/>
      <c r="AQ95" s="173"/>
      <c r="AR95" s="173"/>
      <c r="AS95" s="173"/>
      <c r="AT95" s="173"/>
      <c r="AU95" s="173"/>
      <c r="AV95" s="173"/>
      <c r="AW95" s="173"/>
      <c r="AX95" s="173"/>
      <c r="AY95" s="173"/>
      <c r="AZ95" s="173"/>
      <c r="BA95" s="173"/>
      <c r="BB95" s="173"/>
      <c r="BC95" s="173"/>
      <c r="BD95" s="173"/>
      <c r="BE95" s="173"/>
      <c r="BF95" s="173"/>
      <c r="BG95" s="173"/>
      <c r="BH95" s="173"/>
      <c r="BI95" s="173"/>
      <c r="BJ95" s="173"/>
      <c r="BK95" s="173"/>
      <c r="BL95" s="173"/>
      <c r="BM95" s="173"/>
      <c r="BN95" s="173"/>
      <c r="BO95" s="173"/>
      <c r="BP95" s="173"/>
      <c r="BQ95" s="173"/>
      <c r="BR95" s="173"/>
      <c r="BS95" s="173"/>
      <c r="BT95" s="173"/>
      <c r="BU95" s="173"/>
      <c r="BV95" s="173"/>
      <c r="BW95" s="173"/>
      <c r="BX95" s="173"/>
      <c r="BY95" s="173"/>
      <c r="BZ95" s="173"/>
      <c r="CA95" s="173"/>
      <c r="CB95" s="173"/>
      <c r="CC95" s="173"/>
    </row>
    <row r="96">
      <c r="A96" s="481"/>
      <c r="B96" s="173"/>
      <c r="C96" s="173"/>
      <c r="D96" s="173"/>
      <c r="E96" s="173"/>
      <c r="F96" s="173"/>
      <c r="G96" s="173"/>
      <c r="H96" s="173"/>
      <c r="I96" s="173"/>
      <c r="J96" s="173"/>
      <c r="K96" s="173"/>
      <c r="L96" s="173"/>
      <c r="M96" s="173"/>
      <c r="N96" s="173"/>
      <c r="O96" s="173"/>
      <c r="P96" s="173"/>
      <c r="Q96" s="173"/>
      <c r="R96" s="173"/>
      <c r="S96" s="173"/>
      <c r="T96" s="173"/>
      <c r="U96" s="173"/>
      <c r="V96" s="173"/>
      <c r="W96" s="173"/>
      <c r="X96" s="173"/>
      <c r="Y96" s="173"/>
      <c r="Z96" s="173"/>
      <c r="AA96" s="173"/>
      <c r="AB96" s="173"/>
      <c r="AC96" s="173"/>
      <c r="AD96" s="173"/>
      <c r="AE96" s="173"/>
      <c r="AF96" s="173"/>
      <c r="AG96" s="173"/>
      <c r="AH96" s="173"/>
      <c r="AI96" s="173"/>
      <c r="AJ96" s="173"/>
      <c r="AK96" s="173"/>
      <c r="AL96" s="173"/>
      <c r="AM96" s="173"/>
      <c r="AN96" s="173"/>
      <c r="AO96" s="173"/>
      <c r="AP96" s="173"/>
      <c r="AQ96" s="173"/>
      <c r="AR96" s="173"/>
      <c r="AS96" s="173"/>
      <c r="AT96" s="173"/>
      <c r="AU96" s="173"/>
      <c r="AV96" s="173"/>
      <c r="AW96" s="173"/>
      <c r="AX96" s="173"/>
      <c r="AY96" s="173"/>
      <c r="AZ96" s="173"/>
      <c r="BA96" s="173"/>
      <c r="BB96" s="173"/>
      <c r="BC96" s="173"/>
      <c r="BD96" s="173"/>
      <c r="BE96" s="173"/>
      <c r="BF96" s="173"/>
      <c r="BG96" s="173"/>
      <c r="BH96" s="173"/>
      <c r="BI96" s="173"/>
      <c r="BJ96" s="173"/>
      <c r="BK96" s="173"/>
      <c r="BL96" s="173"/>
      <c r="BM96" s="173"/>
      <c r="BN96" s="173"/>
      <c r="BO96" s="173"/>
      <c r="BP96" s="173"/>
      <c r="BQ96" s="173"/>
      <c r="BR96" s="173"/>
      <c r="BS96" s="173"/>
      <c r="BT96" s="173"/>
      <c r="BU96" s="173"/>
      <c r="BV96" s="173"/>
      <c r="BW96" s="173"/>
      <c r="BX96" s="173"/>
      <c r="BY96" s="173"/>
      <c r="BZ96" s="173"/>
      <c r="CA96" s="173"/>
      <c r="CB96" s="173"/>
      <c r="CC96" s="173"/>
    </row>
    <row r="97">
      <c r="A97" s="481"/>
      <c r="B97" s="173"/>
      <c r="C97" s="173"/>
      <c r="D97" s="173"/>
      <c r="E97" s="173"/>
      <c r="F97" s="173"/>
      <c r="G97" s="173"/>
      <c r="H97" s="173"/>
      <c r="I97" s="173"/>
      <c r="J97" s="173"/>
      <c r="K97" s="173"/>
      <c r="L97" s="173"/>
      <c r="M97" s="173"/>
      <c r="N97" s="173"/>
      <c r="O97" s="173"/>
      <c r="P97" s="173"/>
      <c r="Q97" s="173"/>
      <c r="R97" s="173"/>
      <c r="S97" s="173"/>
      <c r="T97" s="173"/>
      <c r="U97" s="173"/>
      <c r="V97" s="173"/>
      <c r="W97" s="173"/>
      <c r="X97" s="173"/>
      <c r="Y97" s="173"/>
      <c r="Z97" s="173"/>
      <c r="AA97" s="173"/>
      <c r="AB97" s="173"/>
      <c r="AC97" s="173"/>
      <c r="AD97" s="173"/>
      <c r="AE97" s="173"/>
      <c r="AF97" s="173"/>
      <c r="AG97" s="173"/>
      <c r="AH97" s="173"/>
      <c r="AI97" s="173"/>
      <c r="AJ97" s="173"/>
      <c r="AK97" s="173"/>
      <c r="AL97" s="173"/>
      <c r="AM97" s="173"/>
      <c r="AN97" s="173"/>
      <c r="AO97" s="173"/>
      <c r="AP97" s="173"/>
      <c r="AQ97" s="173"/>
      <c r="AR97" s="173"/>
      <c r="AS97" s="173"/>
      <c r="AT97" s="173"/>
      <c r="AU97" s="173"/>
      <c r="AV97" s="173"/>
      <c r="AW97" s="173"/>
      <c r="AX97" s="173"/>
      <c r="AY97" s="173"/>
      <c r="AZ97" s="173"/>
      <c r="BA97" s="173"/>
      <c r="BB97" s="173"/>
      <c r="BC97" s="173"/>
      <c r="BD97" s="173"/>
      <c r="BE97" s="173"/>
      <c r="BF97" s="173"/>
      <c r="BG97" s="173"/>
      <c r="BH97" s="173"/>
      <c r="BI97" s="173"/>
      <c r="BJ97" s="173"/>
      <c r="BK97" s="173"/>
      <c r="BL97" s="173"/>
      <c r="BM97" s="173"/>
      <c r="BN97" s="173"/>
      <c r="BO97" s="173"/>
      <c r="BP97" s="173"/>
      <c r="BQ97" s="173"/>
      <c r="BR97" s="173"/>
      <c r="BS97" s="173"/>
      <c r="BT97" s="173"/>
      <c r="BU97" s="173"/>
      <c r="BV97" s="173"/>
      <c r="BW97" s="173"/>
      <c r="BX97" s="173"/>
      <c r="BY97" s="173"/>
      <c r="BZ97" s="173"/>
      <c r="CA97" s="173"/>
      <c r="CB97" s="173"/>
      <c r="CC97" s="173"/>
    </row>
    <row r="98">
      <c r="A98" s="481"/>
      <c r="B98" s="173"/>
      <c r="C98" s="173"/>
      <c r="D98" s="173"/>
      <c r="E98" s="173"/>
      <c r="F98" s="173"/>
      <c r="G98" s="173"/>
      <c r="H98" s="173"/>
      <c r="I98" s="173"/>
      <c r="J98" s="173"/>
      <c r="K98" s="173"/>
      <c r="L98" s="173"/>
      <c r="M98" s="173"/>
      <c r="N98" s="173"/>
      <c r="O98" s="173"/>
      <c r="P98" s="173"/>
      <c r="Q98" s="173"/>
      <c r="R98" s="173"/>
      <c r="S98" s="173"/>
      <c r="T98" s="173"/>
      <c r="U98" s="173"/>
      <c r="V98" s="173"/>
      <c r="W98" s="173"/>
      <c r="X98" s="173"/>
      <c r="Y98" s="173"/>
      <c r="Z98" s="173"/>
      <c r="AA98" s="173"/>
      <c r="AB98" s="173"/>
      <c r="AC98" s="173"/>
      <c r="AD98" s="173"/>
      <c r="AE98" s="173"/>
      <c r="AF98" s="173"/>
      <c r="AG98" s="173"/>
      <c r="AH98" s="173"/>
      <c r="AI98" s="173"/>
      <c r="AJ98" s="173"/>
      <c r="AK98" s="173"/>
      <c r="AL98" s="173"/>
      <c r="AM98" s="173"/>
      <c r="AN98" s="173"/>
      <c r="AO98" s="173"/>
      <c r="AP98" s="173"/>
      <c r="AQ98" s="173"/>
      <c r="AR98" s="173"/>
      <c r="AS98" s="173"/>
      <c r="AT98" s="173"/>
      <c r="AU98" s="173"/>
      <c r="AV98" s="173"/>
      <c r="AW98" s="173"/>
      <c r="AX98" s="173"/>
      <c r="AY98" s="173"/>
      <c r="AZ98" s="173"/>
      <c r="BA98" s="173"/>
      <c r="BB98" s="173"/>
      <c r="BC98" s="173"/>
      <c r="BD98" s="173"/>
      <c r="BE98" s="173"/>
      <c r="BF98" s="173"/>
      <c r="BG98" s="173"/>
      <c r="BH98" s="173"/>
      <c r="BI98" s="173"/>
      <c r="BJ98" s="173"/>
      <c r="BK98" s="173"/>
      <c r="BL98" s="173"/>
      <c r="BM98" s="173"/>
      <c r="BN98" s="173"/>
      <c r="BO98" s="173"/>
      <c r="BP98" s="173"/>
      <c r="BQ98" s="173"/>
      <c r="BR98" s="173"/>
      <c r="BS98" s="173"/>
      <c r="BT98" s="173"/>
      <c r="BU98" s="173"/>
      <c r="BV98" s="173"/>
      <c r="BW98" s="173"/>
      <c r="BX98" s="173"/>
      <c r="BY98" s="173"/>
      <c r="BZ98" s="173"/>
      <c r="CA98" s="173"/>
      <c r="CB98" s="173"/>
      <c r="CC98" s="173"/>
    </row>
    <row r="99">
      <c r="A99" s="481"/>
      <c r="B99" s="173"/>
      <c r="C99" s="173"/>
      <c r="D99" s="173"/>
      <c r="E99" s="173"/>
      <c r="F99" s="173"/>
      <c r="G99" s="173"/>
      <c r="H99" s="173"/>
      <c r="I99" s="173"/>
      <c r="J99" s="173"/>
      <c r="K99" s="173"/>
      <c r="L99" s="173"/>
      <c r="M99" s="173"/>
      <c r="N99" s="173"/>
      <c r="O99" s="173"/>
      <c r="P99" s="173"/>
      <c r="Q99" s="173"/>
      <c r="R99" s="173"/>
      <c r="S99" s="173"/>
      <c r="T99" s="173"/>
      <c r="U99" s="173"/>
      <c r="V99" s="173"/>
      <c r="W99" s="173"/>
      <c r="X99" s="173"/>
      <c r="Y99" s="173"/>
      <c r="Z99" s="173"/>
      <c r="AA99" s="173"/>
      <c r="AB99" s="173"/>
      <c r="AC99" s="173"/>
      <c r="AD99" s="173"/>
      <c r="AE99" s="173"/>
      <c r="AF99" s="173"/>
      <c r="AG99" s="173"/>
      <c r="AH99" s="173"/>
      <c r="AI99" s="173"/>
      <c r="AJ99" s="173"/>
      <c r="AK99" s="173"/>
      <c r="AL99" s="173"/>
      <c r="AM99" s="173"/>
      <c r="AN99" s="173"/>
      <c r="AO99" s="173"/>
      <c r="AP99" s="173"/>
      <c r="AQ99" s="173"/>
      <c r="AR99" s="173"/>
      <c r="AS99" s="173"/>
      <c r="AT99" s="173"/>
      <c r="AU99" s="173"/>
      <c r="AV99" s="173"/>
      <c r="AW99" s="173"/>
      <c r="AX99" s="173"/>
      <c r="AY99" s="173"/>
      <c r="AZ99" s="173"/>
      <c r="BA99" s="173"/>
      <c r="BB99" s="173"/>
      <c r="BC99" s="173"/>
      <c r="BD99" s="173"/>
      <c r="BE99" s="173"/>
      <c r="BF99" s="173"/>
      <c r="BG99" s="173"/>
      <c r="BH99" s="173"/>
      <c r="BI99" s="173"/>
      <c r="BJ99" s="173"/>
      <c r="BK99" s="173"/>
      <c r="BL99" s="173"/>
      <c r="BM99" s="173"/>
      <c r="BN99" s="173"/>
      <c r="BO99" s="173"/>
      <c r="BP99" s="173"/>
      <c r="BQ99" s="173"/>
      <c r="BR99" s="173"/>
      <c r="BS99" s="173"/>
      <c r="BT99" s="173"/>
      <c r="BU99" s="173"/>
      <c r="BV99" s="173"/>
      <c r="BW99" s="173"/>
      <c r="BX99" s="173"/>
      <c r="BY99" s="173"/>
      <c r="BZ99" s="173"/>
      <c r="CA99" s="173"/>
      <c r="CB99" s="173"/>
      <c r="CC99" s="173"/>
    </row>
    <row r="100">
      <c r="A100" s="481"/>
      <c r="B100" s="173"/>
      <c r="C100" s="173"/>
      <c r="D100" s="173"/>
      <c r="E100" s="173"/>
      <c r="F100" s="173"/>
      <c r="G100" s="173"/>
      <c r="H100" s="173"/>
      <c r="I100" s="173"/>
      <c r="J100" s="173"/>
      <c r="K100" s="173"/>
      <c r="L100" s="173"/>
      <c r="M100" s="173"/>
      <c r="N100" s="173"/>
      <c r="O100" s="173"/>
      <c r="P100" s="173"/>
      <c r="Q100" s="173"/>
      <c r="R100" s="173"/>
      <c r="S100" s="173"/>
      <c r="T100" s="173"/>
      <c r="U100" s="173"/>
      <c r="V100" s="173"/>
      <c r="W100" s="173"/>
      <c r="X100" s="173"/>
      <c r="Y100" s="173"/>
      <c r="Z100" s="173"/>
      <c r="AA100" s="173"/>
      <c r="AB100" s="173"/>
      <c r="AC100" s="173"/>
      <c r="AD100" s="173"/>
      <c r="AE100" s="173"/>
      <c r="AF100" s="173"/>
      <c r="AG100" s="173"/>
      <c r="AH100" s="173"/>
      <c r="AI100" s="173"/>
      <c r="AJ100" s="173"/>
      <c r="AK100" s="173"/>
      <c r="AL100" s="173"/>
      <c r="AM100" s="173"/>
      <c r="AN100" s="173"/>
      <c r="AO100" s="173"/>
      <c r="AP100" s="173"/>
      <c r="AQ100" s="173"/>
      <c r="AR100" s="173"/>
      <c r="AS100" s="173"/>
      <c r="AT100" s="173"/>
      <c r="AU100" s="173"/>
      <c r="AV100" s="173"/>
      <c r="AW100" s="173"/>
      <c r="AX100" s="173"/>
      <c r="AY100" s="173"/>
      <c r="AZ100" s="173"/>
      <c r="BA100" s="173"/>
      <c r="BB100" s="173"/>
      <c r="BC100" s="173"/>
      <c r="BD100" s="173"/>
      <c r="BE100" s="173"/>
      <c r="BF100" s="173"/>
      <c r="BG100" s="173"/>
      <c r="BH100" s="173"/>
      <c r="BI100" s="173"/>
      <c r="BJ100" s="173"/>
      <c r="BK100" s="173"/>
      <c r="BL100" s="173"/>
      <c r="BM100" s="173"/>
      <c r="BN100" s="173"/>
      <c r="BO100" s="173"/>
      <c r="BP100" s="173"/>
      <c r="BQ100" s="173"/>
      <c r="BR100" s="173"/>
      <c r="BS100" s="173"/>
      <c r="BT100" s="173"/>
      <c r="BU100" s="173"/>
      <c r="BV100" s="173"/>
      <c r="BW100" s="173"/>
      <c r="BX100" s="173"/>
      <c r="BY100" s="173"/>
      <c r="BZ100" s="173"/>
      <c r="CA100" s="173"/>
      <c r="CB100" s="173"/>
      <c r="CC100" s="173"/>
    </row>
    <row r="101">
      <c r="A101" s="484"/>
      <c r="C101" s="173"/>
      <c r="D101" s="173"/>
      <c r="G101" s="173"/>
    </row>
    <row r="102">
      <c r="A102" s="484"/>
      <c r="C102" s="173"/>
      <c r="D102" s="173"/>
      <c r="G102" s="173"/>
    </row>
    <row r="103">
      <c r="A103" s="484"/>
      <c r="C103" s="173"/>
      <c r="D103" s="173"/>
      <c r="G103" s="173"/>
    </row>
    <row r="104">
      <c r="A104" s="484"/>
      <c r="C104" s="173"/>
      <c r="D104" s="173"/>
      <c r="G104" s="173"/>
    </row>
    <row r="105">
      <c r="A105" s="484"/>
      <c r="C105" s="173"/>
      <c r="D105" s="173"/>
      <c r="G105" s="173"/>
    </row>
    <row r="106">
      <c r="A106" s="484"/>
      <c r="C106" s="173"/>
      <c r="D106" s="173"/>
      <c r="G106" s="173"/>
    </row>
    <row r="107">
      <c r="A107" s="484"/>
      <c r="C107" s="173"/>
      <c r="D107" s="173"/>
      <c r="G107" s="173"/>
    </row>
    <row r="108">
      <c r="A108" s="484"/>
    </row>
    <row r="109">
      <c r="A109" s="484"/>
    </row>
    <row r="110">
      <c r="A110" s="484"/>
    </row>
    <row r="111">
      <c r="A111" s="484"/>
    </row>
    <row r="112">
      <c r="A112" s="484"/>
    </row>
    <row r="113">
      <c r="A113" s="484"/>
    </row>
    <row r="114">
      <c r="A114" s="484"/>
    </row>
    <row r="115">
      <c r="A115" s="484"/>
    </row>
    <row r="116">
      <c r="A116" s="484"/>
    </row>
    <row r="117">
      <c r="A117" s="484"/>
    </row>
    <row r="118">
      <c r="A118" s="484"/>
    </row>
    <row r="119">
      <c r="A119" s="484"/>
    </row>
    <row r="120">
      <c r="A120" s="484"/>
    </row>
    <row r="121">
      <c r="A121" s="484"/>
    </row>
    <row r="122">
      <c r="A122" s="484"/>
    </row>
    <row r="123">
      <c r="A123" s="484"/>
    </row>
    <row r="124">
      <c r="A124" s="484"/>
    </row>
    <row r="125">
      <c r="A125" s="484"/>
    </row>
    <row r="126">
      <c r="A126" s="484"/>
    </row>
    <row r="127">
      <c r="A127" s="484"/>
    </row>
    <row r="128">
      <c r="A128" s="484"/>
    </row>
    <row r="129">
      <c r="A129" s="484"/>
    </row>
    <row r="130">
      <c r="A130" s="484"/>
    </row>
    <row r="131">
      <c r="A131" s="484"/>
    </row>
    <row r="132">
      <c r="A132" s="484"/>
    </row>
    <row r="133">
      <c r="A133" s="484"/>
    </row>
    <row r="134">
      <c r="A134" s="484"/>
    </row>
    <row r="135">
      <c r="A135" s="484"/>
    </row>
    <row r="136">
      <c r="A136" s="484"/>
    </row>
    <row r="137">
      <c r="A137" s="484"/>
    </row>
    <row r="138">
      <c r="A138" s="484"/>
    </row>
    <row r="139">
      <c r="A139" s="484"/>
    </row>
    <row r="140">
      <c r="A140" s="484"/>
    </row>
    <row r="141">
      <c r="A141" s="484"/>
    </row>
    <row r="142">
      <c r="A142" s="484"/>
    </row>
    <row r="143">
      <c r="A143" s="484"/>
    </row>
    <row r="144">
      <c r="A144" s="484"/>
    </row>
    <row r="145">
      <c r="A145" s="484"/>
    </row>
    <row r="146">
      <c r="A146" s="484"/>
    </row>
    <row r="147">
      <c r="A147" s="484"/>
    </row>
    <row r="148">
      <c r="A148" s="484"/>
    </row>
    <row r="149">
      <c r="A149" s="484"/>
    </row>
    <row r="150">
      <c r="A150" s="484"/>
    </row>
    <row r="151">
      <c r="A151" s="484"/>
    </row>
    <row r="152">
      <c r="A152" s="484"/>
    </row>
    <row r="153">
      <c r="A153" s="484"/>
    </row>
    <row r="154">
      <c r="A154" s="484"/>
    </row>
    <row r="155">
      <c r="A155" s="484"/>
    </row>
    <row r="156">
      <c r="A156" s="484"/>
    </row>
    <row r="157">
      <c r="A157" s="484"/>
    </row>
    <row r="158">
      <c r="A158" s="484"/>
    </row>
    <row r="159">
      <c r="A159" s="484"/>
    </row>
    <row r="160">
      <c r="A160" s="484"/>
    </row>
    <row r="161">
      <c r="A161" s="484"/>
    </row>
    <row r="162">
      <c r="A162" s="484"/>
    </row>
    <row r="163">
      <c r="A163" s="484"/>
    </row>
    <row r="164">
      <c r="A164" s="484"/>
    </row>
    <row r="165">
      <c r="A165" s="484"/>
    </row>
    <row r="166">
      <c r="A166" s="484"/>
    </row>
    <row r="167">
      <c r="A167" s="484"/>
    </row>
    <row r="168">
      <c r="A168" s="484"/>
    </row>
    <row r="169">
      <c r="A169" s="484"/>
    </row>
    <row r="170">
      <c r="A170" s="484"/>
    </row>
    <row r="171">
      <c r="A171" s="484"/>
    </row>
    <row r="172">
      <c r="A172" s="484"/>
    </row>
    <row r="173">
      <c r="A173" s="484"/>
    </row>
    <row r="174">
      <c r="A174" s="484"/>
    </row>
    <row r="175">
      <c r="A175" s="484"/>
    </row>
    <row r="176">
      <c r="A176" s="484"/>
    </row>
    <row r="177">
      <c r="A177" s="484"/>
    </row>
    <row r="178">
      <c r="A178" s="484"/>
    </row>
    <row r="179">
      <c r="A179" s="484"/>
    </row>
    <row r="180">
      <c r="A180" s="484"/>
    </row>
    <row r="181">
      <c r="A181" s="484"/>
    </row>
    <row r="182">
      <c r="A182" s="484"/>
    </row>
    <row r="183">
      <c r="A183" s="484"/>
    </row>
    <row r="184">
      <c r="A184" s="484"/>
    </row>
    <row r="185">
      <c r="A185" s="484"/>
    </row>
    <row r="186">
      <c r="A186" s="484"/>
    </row>
    <row r="187">
      <c r="A187" s="484"/>
    </row>
    <row r="188">
      <c r="A188" s="484"/>
    </row>
    <row r="189">
      <c r="A189" s="484"/>
    </row>
    <row r="190">
      <c r="A190" s="484"/>
    </row>
    <row r="191">
      <c r="A191" s="484"/>
    </row>
    <row r="192">
      <c r="A192" s="484"/>
    </row>
    <row r="193">
      <c r="A193" s="484"/>
    </row>
    <row r="194">
      <c r="A194" s="484"/>
    </row>
    <row r="195">
      <c r="A195" s="484"/>
    </row>
    <row r="196">
      <c r="A196" s="484"/>
    </row>
    <row r="197">
      <c r="A197" s="484"/>
    </row>
    <row r="198">
      <c r="A198" s="484"/>
    </row>
    <row r="199">
      <c r="A199" s="484"/>
    </row>
    <row r="200">
      <c r="A200" s="484"/>
    </row>
    <row r="201">
      <c r="A201" s="484"/>
    </row>
    <row r="202">
      <c r="A202" s="484"/>
    </row>
    <row r="203">
      <c r="A203" s="484"/>
    </row>
    <row r="204">
      <c r="A204" s="484"/>
    </row>
    <row r="205">
      <c r="A205" s="484"/>
    </row>
    <row r="206">
      <c r="A206" s="484"/>
    </row>
    <row r="207">
      <c r="A207" s="484"/>
    </row>
    <row r="208">
      <c r="A208" s="484"/>
    </row>
    <row r="209">
      <c r="A209" s="484"/>
    </row>
    <row r="210">
      <c r="A210" s="484"/>
    </row>
    <row r="211">
      <c r="A211" s="484"/>
    </row>
    <row r="212">
      <c r="A212" s="484"/>
    </row>
    <row r="213">
      <c r="A213" s="484"/>
    </row>
    <row r="214">
      <c r="A214" s="484"/>
    </row>
    <row r="215">
      <c r="A215" s="484"/>
    </row>
    <row r="216">
      <c r="A216" s="484"/>
    </row>
    <row r="217">
      <c r="A217" s="484"/>
    </row>
    <row r="218">
      <c r="A218" s="484"/>
    </row>
    <row r="219">
      <c r="A219" s="484"/>
    </row>
    <row r="220">
      <c r="A220" s="484"/>
    </row>
    <row r="221">
      <c r="A221" s="484"/>
    </row>
    <row r="222">
      <c r="A222" s="484"/>
    </row>
    <row r="223">
      <c r="A223" s="484"/>
    </row>
    <row r="224">
      <c r="A224" s="484"/>
    </row>
    <row r="225">
      <c r="A225" s="484"/>
    </row>
    <row r="226">
      <c r="A226" s="484"/>
    </row>
    <row r="227">
      <c r="A227" s="484"/>
    </row>
    <row r="228">
      <c r="A228" s="484"/>
    </row>
    <row r="229">
      <c r="A229" s="484"/>
    </row>
    <row r="230">
      <c r="A230" s="484"/>
    </row>
    <row r="231">
      <c r="A231" s="484"/>
    </row>
    <row r="232">
      <c r="A232" s="484"/>
    </row>
    <row r="233">
      <c r="A233" s="484"/>
    </row>
    <row r="234">
      <c r="A234" s="484"/>
    </row>
    <row r="235">
      <c r="A235" s="484"/>
    </row>
    <row r="236">
      <c r="A236" s="484"/>
    </row>
    <row r="237">
      <c r="A237" s="484"/>
    </row>
    <row r="238">
      <c r="A238" s="484"/>
    </row>
    <row r="239">
      <c r="A239" s="484"/>
    </row>
    <row r="240">
      <c r="A240" s="484"/>
    </row>
    <row r="241">
      <c r="A241" s="484"/>
    </row>
    <row r="242">
      <c r="A242" s="484"/>
    </row>
    <row r="243">
      <c r="A243" s="484"/>
    </row>
    <row r="244">
      <c r="A244" s="484"/>
    </row>
    <row r="245">
      <c r="A245" s="484"/>
    </row>
    <row r="246">
      <c r="A246" s="484"/>
    </row>
    <row r="247">
      <c r="A247" s="484"/>
    </row>
    <row r="248">
      <c r="A248" s="484"/>
    </row>
    <row r="249">
      <c r="A249" s="484"/>
    </row>
    <row r="250">
      <c r="A250" s="484"/>
    </row>
    <row r="251">
      <c r="A251" s="484"/>
    </row>
    <row r="252">
      <c r="A252" s="484"/>
    </row>
    <row r="253">
      <c r="A253" s="484"/>
    </row>
    <row r="254">
      <c r="A254" s="484"/>
    </row>
    <row r="255">
      <c r="A255" s="484"/>
    </row>
    <row r="256">
      <c r="A256" s="484"/>
    </row>
    <row r="257">
      <c r="A257" s="484"/>
    </row>
    <row r="258">
      <c r="A258" s="484"/>
    </row>
    <row r="259">
      <c r="A259" s="484"/>
    </row>
    <row r="260">
      <c r="A260" s="484"/>
    </row>
    <row r="261">
      <c r="A261" s="484"/>
    </row>
    <row r="262">
      <c r="A262" s="484"/>
    </row>
    <row r="263">
      <c r="A263" s="484"/>
    </row>
    <row r="264">
      <c r="A264" s="484"/>
    </row>
    <row r="265">
      <c r="A265" s="484"/>
    </row>
    <row r="266">
      <c r="A266" s="484"/>
    </row>
    <row r="267">
      <c r="A267" s="484"/>
    </row>
    <row r="268">
      <c r="A268" s="484"/>
    </row>
    <row r="269">
      <c r="A269" s="484"/>
    </row>
    <row r="270">
      <c r="A270" s="484"/>
    </row>
    <row r="271">
      <c r="A271" s="484"/>
    </row>
    <row r="272">
      <c r="A272" s="484"/>
    </row>
    <row r="273">
      <c r="A273" s="484"/>
    </row>
    <row r="274">
      <c r="A274" s="484"/>
    </row>
    <row r="275">
      <c r="A275" s="484"/>
    </row>
    <row r="276">
      <c r="A276" s="484"/>
    </row>
    <row r="277">
      <c r="A277" s="484"/>
    </row>
    <row r="278">
      <c r="A278" s="484"/>
    </row>
    <row r="279">
      <c r="A279" s="484"/>
    </row>
    <row r="280">
      <c r="A280" s="484"/>
    </row>
    <row r="281">
      <c r="A281" s="484"/>
    </row>
    <row r="282">
      <c r="A282" s="484"/>
    </row>
    <row r="283">
      <c r="A283" s="484"/>
    </row>
    <row r="284">
      <c r="A284" s="484"/>
    </row>
    <row r="285">
      <c r="A285" s="484"/>
    </row>
    <row r="286">
      <c r="A286" s="484"/>
    </row>
    <row r="287">
      <c r="A287" s="484"/>
    </row>
    <row r="288">
      <c r="A288" s="484"/>
    </row>
    <row r="289">
      <c r="A289" s="484"/>
    </row>
    <row r="290">
      <c r="A290" s="484"/>
    </row>
    <row r="291">
      <c r="A291" s="484"/>
    </row>
    <row r="292">
      <c r="A292" s="484"/>
    </row>
    <row r="293">
      <c r="A293" s="484"/>
    </row>
    <row r="294">
      <c r="A294" s="484"/>
    </row>
    <row r="295">
      <c r="A295" s="484"/>
    </row>
    <row r="296">
      <c r="A296" s="484"/>
    </row>
    <row r="297">
      <c r="A297" s="484"/>
    </row>
    <row r="298">
      <c r="A298" s="484"/>
    </row>
    <row r="299">
      <c r="A299" s="484"/>
    </row>
    <row r="300">
      <c r="A300" s="484"/>
    </row>
    <row r="301">
      <c r="A301" s="484"/>
    </row>
    <row r="302">
      <c r="A302" s="484"/>
    </row>
    <row r="303">
      <c r="A303" s="484"/>
    </row>
    <row r="304">
      <c r="A304" s="484"/>
    </row>
    <row r="305">
      <c r="A305" s="484"/>
    </row>
    <row r="306">
      <c r="A306" s="484"/>
    </row>
    <row r="307">
      <c r="A307" s="484"/>
    </row>
    <row r="308">
      <c r="A308" s="484"/>
    </row>
    <row r="309">
      <c r="A309" s="484"/>
    </row>
    <row r="310">
      <c r="A310" s="484"/>
    </row>
    <row r="311">
      <c r="A311" s="484"/>
    </row>
    <row r="312">
      <c r="A312" s="484"/>
    </row>
    <row r="313">
      <c r="A313" s="484"/>
    </row>
    <row r="314">
      <c r="A314" s="484"/>
    </row>
    <row r="315">
      <c r="A315" s="484"/>
    </row>
    <row r="316">
      <c r="A316" s="484"/>
    </row>
    <row r="317">
      <c r="A317" s="484"/>
    </row>
    <row r="318">
      <c r="A318" s="484"/>
    </row>
    <row r="319">
      <c r="A319" s="484"/>
    </row>
    <row r="320">
      <c r="A320" s="484"/>
    </row>
    <row r="321">
      <c r="A321" s="484"/>
    </row>
    <row r="322">
      <c r="A322" s="484"/>
    </row>
    <row r="323">
      <c r="A323" s="484"/>
    </row>
    <row r="324">
      <c r="A324" s="484"/>
    </row>
    <row r="325">
      <c r="A325" s="484"/>
    </row>
    <row r="326">
      <c r="A326" s="484"/>
    </row>
    <row r="327">
      <c r="A327" s="484"/>
    </row>
    <row r="328">
      <c r="A328" s="484"/>
    </row>
    <row r="329">
      <c r="A329" s="484"/>
    </row>
    <row r="330">
      <c r="A330" s="484"/>
    </row>
    <row r="331">
      <c r="A331" s="484"/>
    </row>
    <row r="332">
      <c r="A332" s="484"/>
    </row>
    <row r="333">
      <c r="A333" s="484"/>
    </row>
    <row r="334">
      <c r="A334" s="484"/>
    </row>
    <row r="335">
      <c r="A335" s="484"/>
    </row>
    <row r="336">
      <c r="A336" s="484"/>
    </row>
    <row r="337">
      <c r="A337" s="484"/>
    </row>
    <row r="338">
      <c r="A338" s="484"/>
    </row>
    <row r="339">
      <c r="A339" s="484"/>
    </row>
    <row r="340">
      <c r="A340" s="484"/>
    </row>
    <row r="341">
      <c r="A341" s="484"/>
    </row>
    <row r="342">
      <c r="A342" s="484"/>
    </row>
    <row r="343">
      <c r="A343" s="484"/>
    </row>
    <row r="344">
      <c r="A344" s="484"/>
    </row>
    <row r="345">
      <c r="A345" s="484"/>
    </row>
    <row r="346">
      <c r="A346" s="484"/>
    </row>
    <row r="347">
      <c r="A347" s="484"/>
    </row>
    <row r="348">
      <c r="A348" s="484"/>
    </row>
    <row r="349">
      <c r="A349" s="484"/>
    </row>
    <row r="350">
      <c r="A350" s="484"/>
    </row>
    <row r="351">
      <c r="A351" s="484"/>
    </row>
    <row r="352">
      <c r="A352" s="484"/>
    </row>
    <row r="353">
      <c r="A353" s="484"/>
    </row>
    <row r="354">
      <c r="A354" s="484"/>
    </row>
    <row r="355">
      <c r="A355" s="484"/>
    </row>
    <row r="356">
      <c r="A356" s="484"/>
    </row>
    <row r="357">
      <c r="A357" s="484"/>
    </row>
    <row r="358">
      <c r="A358" s="484"/>
    </row>
    <row r="359">
      <c r="A359" s="484"/>
    </row>
    <row r="360">
      <c r="A360" s="484"/>
    </row>
    <row r="361">
      <c r="A361" s="484"/>
    </row>
    <row r="362">
      <c r="A362" s="484"/>
    </row>
    <row r="363">
      <c r="A363" s="484"/>
    </row>
    <row r="364">
      <c r="A364" s="484"/>
    </row>
    <row r="365">
      <c r="A365" s="484"/>
    </row>
    <row r="366">
      <c r="A366" s="484"/>
    </row>
    <row r="367">
      <c r="A367" s="484"/>
    </row>
    <row r="368">
      <c r="A368" s="484"/>
    </row>
    <row r="369">
      <c r="A369" s="484"/>
    </row>
    <row r="370">
      <c r="A370" s="484"/>
    </row>
    <row r="371">
      <c r="A371" s="484"/>
    </row>
    <row r="372">
      <c r="A372" s="484"/>
    </row>
    <row r="373">
      <c r="A373" s="484"/>
    </row>
    <row r="374">
      <c r="A374" s="484"/>
    </row>
    <row r="375">
      <c r="A375" s="484"/>
    </row>
    <row r="376">
      <c r="A376" s="484"/>
    </row>
    <row r="377">
      <c r="A377" s="484"/>
    </row>
    <row r="378">
      <c r="A378" s="484"/>
    </row>
    <row r="379">
      <c r="A379" s="484"/>
    </row>
    <row r="380">
      <c r="A380" s="484"/>
    </row>
    <row r="381">
      <c r="A381" s="484"/>
    </row>
    <row r="382">
      <c r="A382" s="484"/>
    </row>
    <row r="383">
      <c r="A383" s="484"/>
    </row>
    <row r="384">
      <c r="A384" s="484"/>
    </row>
    <row r="385">
      <c r="A385" s="484"/>
    </row>
    <row r="386">
      <c r="A386" s="484"/>
    </row>
    <row r="387">
      <c r="A387" s="484"/>
    </row>
    <row r="388">
      <c r="A388" s="484"/>
    </row>
    <row r="389">
      <c r="A389" s="484"/>
    </row>
    <row r="390">
      <c r="A390" s="484"/>
    </row>
    <row r="391">
      <c r="A391" s="484"/>
    </row>
    <row r="392">
      <c r="A392" s="484"/>
    </row>
    <row r="393">
      <c r="A393" s="484"/>
    </row>
    <row r="394">
      <c r="A394" s="484"/>
    </row>
    <row r="395">
      <c r="A395" s="484"/>
    </row>
    <row r="396">
      <c r="A396" s="484"/>
    </row>
    <row r="397">
      <c r="A397" s="484"/>
    </row>
    <row r="398">
      <c r="A398" s="484"/>
    </row>
    <row r="399">
      <c r="A399" s="484"/>
    </row>
    <row r="400">
      <c r="A400" s="484"/>
    </row>
    <row r="401">
      <c r="A401" s="484"/>
    </row>
    <row r="402">
      <c r="A402" s="484"/>
    </row>
    <row r="403">
      <c r="A403" s="484"/>
    </row>
    <row r="404">
      <c r="A404" s="484"/>
    </row>
    <row r="405">
      <c r="A405" s="484"/>
    </row>
    <row r="406">
      <c r="A406" s="484"/>
    </row>
    <row r="407">
      <c r="A407" s="484"/>
    </row>
    <row r="408">
      <c r="A408" s="484"/>
    </row>
    <row r="409">
      <c r="A409" s="484"/>
    </row>
    <row r="410">
      <c r="A410" s="484"/>
    </row>
    <row r="411">
      <c r="A411" s="484"/>
    </row>
    <row r="412">
      <c r="A412" s="484"/>
    </row>
    <row r="413">
      <c r="A413" s="484"/>
    </row>
    <row r="414">
      <c r="A414" s="484"/>
    </row>
    <row r="415">
      <c r="A415" s="484"/>
    </row>
    <row r="416">
      <c r="A416" s="484"/>
    </row>
    <row r="417">
      <c r="A417" s="484"/>
    </row>
    <row r="418">
      <c r="A418" s="484"/>
    </row>
    <row r="419">
      <c r="A419" s="484"/>
    </row>
    <row r="420">
      <c r="A420" s="484"/>
    </row>
    <row r="421">
      <c r="A421" s="484"/>
    </row>
    <row r="422">
      <c r="A422" s="484"/>
    </row>
    <row r="423">
      <c r="A423" s="484"/>
    </row>
    <row r="424">
      <c r="A424" s="484"/>
    </row>
    <row r="425">
      <c r="A425" s="484"/>
    </row>
    <row r="426">
      <c r="A426" s="484"/>
    </row>
    <row r="427">
      <c r="A427" s="484"/>
    </row>
    <row r="428">
      <c r="A428" s="484"/>
    </row>
    <row r="429">
      <c r="A429" s="484"/>
    </row>
    <row r="430">
      <c r="A430" s="484"/>
    </row>
    <row r="431">
      <c r="A431" s="484"/>
    </row>
    <row r="432">
      <c r="A432" s="484"/>
    </row>
    <row r="433">
      <c r="A433" s="484"/>
    </row>
    <row r="434">
      <c r="A434" s="484"/>
    </row>
    <row r="435">
      <c r="A435" s="484"/>
    </row>
    <row r="436">
      <c r="A436" s="484"/>
    </row>
    <row r="437">
      <c r="A437" s="484"/>
    </row>
    <row r="438">
      <c r="A438" s="484"/>
    </row>
    <row r="439">
      <c r="A439" s="484"/>
    </row>
    <row r="440">
      <c r="A440" s="484"/>
    </row>
    <row r="441">
      <c r="A441" s="484"/>
    </row>
    <row r="442">
      <c r="A442" s="484"/>
    </row>
    <row r="443">
      <c r="A443" s="484"/>
    </row>
    <row r="444">
      <c r="A444" s="484"/>
    </row>
    <row r="445">
      <c r="A445" s="484"/>
    </row>
    <row r="446">
      <c r="A446" s="484"/>
    </row>
    <row r="447">
      <c r="A447" s="484"/>
    </row>
    <row r="448">
      <c r="A448" s="484"/>
    </row>
    <row r="449">
      <c r="A449" s="484"/>
    </row>
    <row r="450">
      <c r="A450" s="484"/>
    </row>
    <row r="451">
      <c r="A451" s="484"/>
    </row>
    <row r="452">
      <c r="A452" s="484"/>
    </row>
    <row r="453">
      <c r="A453" s="484"/>
    </row>
    <row r="454">
      <c r="A454" s="484"/>
    </row>
    <row r="455">
      <c r="A455" s="484"/>
    </row>
    <row r="456">
      <c r="A456" s="484"/>
    </row>
    <row r="457">
      <c r="A457" s="484"/>
    </row>
    <row r="458">
      <c r="A458" s="484"/>
    </row>
    <row r="459">
      <c r="A459" s="484"/>
    </row>
    <row r="460">
      <c r="A460" s="484"/>
    </row>
    <row r="461">
      <c r="A461" s="484"/>
    </row>
    <row r="462">
      <c r="A462" s="484"/>
    </row>
    <row r="463">
      <c r="A463" s="484"/>
    </row>
    <row r="464">
      <c r="A464" s="484"/>
    </row>
    <row r="465">
      <c r="A465" s="484"/>
    </row>
    <row r="466">
      <c r="A466" s="484"/>
    </row>
    <row r="467">
      <c r="A467" s="484"/>
    </row>
    <row r="468">
      <c r="A468" s="484"/>
    </row>
    <row r="469">
      <c r="A469" s="484"/>
    </row>
    <row r="470">
      <c r="A470" s="484"/>
    </row>
    <row r="471">
      <c r="A471" s="484"/>
    </row>
    <row r="472">
      <c r="A472" s="484"/>
    </row>
    <row r="473">
      <c r="A473" s="484"/>
    </row>
    <row r="474">
      <c r="A474" s="484"/>
    </row>
    <row r="475">
      <c r="A475" s="484"/>
    </row>
    <row r="476">
      <c r="A476" s="484"/>
    </row>
    <row r="477">
      <c r="A477" s="484"/>
    </row>
    <row r="478">
      <c r="A478" s="484"/>
    </row>
    <row r="479">
      <c r="A479" s="484"/>
    </row>
    <row r="480">
      <c r="A480" s="484"/>
    </row>
    <row r="481">
      <c r="A481" s="484"/>
    </row>
    <row r="482">
      <c r="A482" s="484"/>
    </row>
    <row r="483">
      <c r="A483" s="484"/>
    </row>
    <row r="484">
      <c r="A484" s="484"/>
    </row>
    <row r="485">
      <c r="A485" s="484"/>
    </row>
    <row r="486">
      <c r="A486" s="484"/>
    </row>
    <row r="487">
      <c r="A487" s="484"/>
    </row>
    <row r="488">
      <c r="A488" s="484"/>
    </row>
    <row r="489">
      <c r="A489" s="484"/>
    </row>
    <row r="490">
      <c r="A490" s="484"/>
    </row>
    <row r="491">
      <c r="A491" s="484"/>
    </row>
    <row r="492">
      <c r="A492" s="484"/>
    </row>
    <row r="493">
      <c r="A493" s="484"/>
    </row>
    <row r="494">
      <c r="A494" s="484"/>
    </row>
    <row r="495">
      <c r="A495" s="484"/>
    </row>
    <row r="496">
      <c r="A496" s="484"/>
    </row>
    <row r="497">
      <c r="A497" s="484"/>
    </row>
    <row r="498">
      <c r="A498" s="484"/>
    </row>
    <row r="499">
      <c r="A499" s="484"/>
    </row>
    <row r="500">
      <c r="A500" s="484"/>
    </row>
    <row r="501">
      <c r="A501" s="484"/>
    </row>
    <row r="502">
      <c r="A502" s="484"/>
    </row>
    <row r="503">
      <c r="A503" s="484"/>
    </row>
    <row r="504">
      <c r="A504" s="484"/>
    </row>
    <row r="505">
      <c r="A505" s="484"/>
    </row>
    <row r="506">
      <c r="A506" s="484"/>
    </row>
    <row r="507">
      <c r="A507" s="484"/>
    </row>
    <row r="508">
      <c r="A508" s="484"/>
    </row>
    <row r="509">
      <c r="A509" s="484"/>
    </row>
    <row r="510">
      <c r="A510" s="484"/>
    </row>
    <row r="511">
      <c r="A511" s="484"/>
    </row>
    <row r="512">
      <c r="A512" s="484"/>
    </row>
    <row r="513">
      <c r="A513" s="484"/>
    </row>
    <row r="514">
      <c r="A514" s="484"/>
    </row>
    <row r="515">
      <c r="A515" s="484"/>
    </row>
    <row r="516">
      <c r="A516" s="484"/>
    </row>
    <row r="517">
      <c r="A517" s="484"/>
    </row>
    <row r="518">
      <c r="A518" s="484"/>
    </row>
    <row r="519">
      <c r="A519" s="484"/>
    </row>
    <row r="520">
      <c r="A520" s="484"/>
    </row>
    <row r="521">
      <c r="A521" s="484"/>
    </row>
    <row r="522">
      <c r="A522" s="484"/>
    </row>
    <row r="523">
      <c r="A523" s="484"/>
    </row>
    <row r="524">
      <c r="A524" s="484"/>
    </row>
    <row r="525">
      <c r="A525" s="484"/>
    </row>
    <row r="526">
      <c r="A526" s="484"/>
    </row>
    <row r="527">
      <c r="A527" s="484"/>
    </row>
    <row r="528">
      <c r="A528" s="484"/>
    </row>
    <row r="529">
      <c r="A529" s="484"/>
    </row>
    <row r="530">
      <c r="A530" s="484"/>
    </row>
    <row r="531">
      <c r="A531" s="484"/>
    </row>
    <row r="532">
      <c r="A532" s="484"/>
    </row>
    <row r="533">
      <c r="A533" s="484"/>
    </row>
    <row r="534">
      <c r="A534" s="484"/>
    </row>
    <row r="535">
      <c r="A535" s="484"/>
    </row>
    <row r="536">
      <c r="A536" s="484"/>
    </row>
    <row r="537">
      <c r="A537" s="484"/>
    </row>
    <row r="538">
      <c r="A538" s="484"/>
    </row>
    <row r="539">
      <c r="A539" s="484"/>
    </row>
    <row r="540">
      <c r="A540" s="484"/>
    </row>
    <row r="541">
      <c r="A541" s="484"/>
    </row>
    <row r="542">
      <c r="A542" s="484"/>
    </row>
    <row r="543">
      <c r="A543" s="484"/>
    </row>
    <row r="544">
      <c r="A544" s="484"/>
    </row>
    <row r="545">
      <c r="A545" s="484"/>
    </row>
    <row r="546">
      <c r="A546" s="484"/>
    </row>
    <row r="547">
      <c r="A547" s="484"/>
    </row>
    <row r="548">
      <c r="A548" s="484"/>
    </row>
    <row r="549">
      <c r="A549" s="484"/>
    </row>
    <row r="550">
      <c r="A550" s="484"/>
    </row>
    <row r="551">
      <c r="A551" s="484"/>
    </row>
    <row r="552">
      <c r="A552" s="484"/>
    </row>
    <row r="553">
      <c r="A553" s="484"/>
    </row>
    <row r="554">
      <c r="A554" s="484"/>
    </row>
    <row r="555">
      <c r="A555" s="484"/>
    </row>
    <row r="556">
      <c r="A556" s="484"/>
    </row>
    <row r="557">
      <c r="A557" s="484"/>
    </row>
    <row r="558">
      <c r="A558" s="484"/>
    </row>
    <row r="559">
      <c r="A559" s="484"/>
    </row>
    <row r="560">
      <c r="A560" s="484"/>
    </row>
    <row r="561">
      <c r="A561" s="484"/>
    </row>
    <row r="562">
      <c r="A562" s="484"/>
    </row>
    <row r="563">
      <c r="A563" s="484"/>
    </row>
    <row r="564">
      <c r="A564" s="484"/>
    </row>
    <row r="565">
      <c r="A565" s="484"/>
    </row>
    <row r="566">
      <c r="A566" s="484"/>
    </row>
    <row r="567">
      <c r="A567" s="484"/>
    </row>
    <row r="568">
      <c r="A568" s="484"/>
    </row>
    <row r="569">
      <c r="A569" s="484"/>
    </row>
    <row r="570">
      <c r="A570" s="484"/>
    </row>
    <row r="571">
      <c r="A571" s="484"/>
    </row>
    <row r="572">
      <c r="A572" s="484"/>
    </row>
    <row r="573">
      <c r="A573" s="484"/>
    </row>
    <row r="574">
      <c r="A574" s="484"/>
    </row>
    <row r="575">
      <c r="A575" s="484"/>
    </row>
    <row r="576">
      <c r="A576" s="484"/>
    </row>
    <row r="577">
      <c r="A577" s="484"/>
    </row>
    <row r="578">
      <c r="A578" s="484"/>
    </row>
    <row r="579">
      <c r="A579" s="484"/>
    </row>
    <row r="580">
      <c r="A580" s="484"/>
    </row>
    <row r="581">
      <c r="A581" s="484"/>
    </row>
    <row r="582">
      <c r="A582" s="484"/>
    </row>
    <row r="583">
      <c r="A583" s="484"/>
    </row>
    <row r="584">
      <c r="A584" s="484"/>
    </row>
    <row r="585">
      <c r="A585" s="484"/>
    </row>
    <row r="586">
      <c r="A586" s="484"/>
    </row>
    <row r="587">
      <c r="A587" s="484"/>
    </row>
    <row r="588">
      <c r="A588" s="484"/>
    </row>
    <row r="589">
      <c r="A589" s="484"/>
    </row>
    <row r="590">
      <c r="A590" s="484"/>
    </row>
    <row r="591">
      <c r="A591" s="484"/>
    </row>
    <row r="592">
      <c r="A592" s="484"/>
    </row>
    <row r="593">
      <c r="A593" s="484"/>
    </row>
    <row r="594">
      <c r="A594" s="484"/>
    </row>
    <row r="595">
      <c r="A595" s="484"/>
    </row>
    <row r="596">
      <c r="A596" s="484"/>
    </row>
    <row r="597">
      <c r="A597" s="484"/>
    </row>
    <row r="598">
      <c r="A598" s="484"/>
    </row>
    <row r="599">
      <c r="A599" s="484"/>
    </row>
    <row r="600">
      <c r="A600" s="484"/>
    </row>
    <row r="601">
      <c r="A601" s="484"/>
    </row>
    <row r="602">
      <c r="A602" s="484"/>
    </row>
    <row r="603">
      <c r="A603" s="484"/>
    </row>
    <row r="604">
      <c r="A604" s="484"/>
    </row>
    <row r="605">
      <c r="A605" s="484"/>
    </row>
    <row r="606">
      <c r="A606" s="484"/>
    </row>
    <row r="607">
      <c r="A607" s="484"/>
    </row>
    <row r="608">
      <c r="A608" s="484"/>
    </row>
    <row r="609">
      <c r="A609" s="484"/>
    </row>
    <row r="610">
      <c r="A610" s="484"/>
    </row>
    <row r="611">
      <c r="A611" s="484"/>
    </row>
    <row r="612">
      <c r="A612" s="484"/>
    </row>
    <row r="613">
      <c r="A613" s="484"/>
    </row>
    <row r="614">
      <c r="A614" s="484"/>
    </row>
    <row r="615">
      <c r="A615" s="484"/>
    </row>
    <row r="616">
      <c r="A616" s="484"/>
    </row>
    <row r="617">
      <c r="A617" s="484"/>
    </row>
    <row r="618">
      <c r="A618" s="484"/>
    </row>
    <row r="619">
      <c r="A619" s="484"/>
    </row>
    <row r="620">
      <c r="A620" s="484"/>
    </row>
    <row r="621">
      <c r="A621" s="484"/>
    </row>
    <row r="622">
      <c r="A622" s="484"/>
    </row>
    <row r="623">
      <c r="A623" s="484"/>
    </row>
    <row r="624">
      <c r="A624" s="484"/>
    </row>
    <row r="625">
      <c r="A625" s="484"/>
    </row>
    <row r="626">
      <c r="A626" s="484"/>
    </row>
    <row r="627">
      <c r="A627" s="484"/>
    </row>
    <row r="628">
      <c r="A628" s="484"/>
    </row>
    <row r="629">
      <c r="A629" s="484"/>
    </row>
    <row r="630">
      <c r="A630" s="484"/>
    </row>
    <row r="631">
      <c r="A631" s="484"/>
    </row>
    <row r="632">
      <c r="A632" s="484"/>
    </row>
    <row r="633">
      <c r="A633" s="484"/>
    </row>
    <row r="634">
      <c r="A634" s="484"/>
    </row>
    <row r="635">
      <c r="A635" s="484"/>
    </row>
    <row r="636">
      <c r="A636" s="484"/>
    </row>
    <row r="637">
      <c r="A637" s="484"/>
    </row>
    <row r="638">
      <c r="A638" s="484"/>
    </row>
    <row r="639">
      <c r="A639" s="484"/>
    </row>
    <row r="640">
      <c r="A640" s="484"/>
    </row>
    <row r="641">
      <c r="A641" s="484"/>
    </row>
    <row r="642">
      <c r="A642" s="484"/>
    </row>
    <row r="643">
      <c r="A643" s="484"/>
    </row>
    <row r="644">
      <c r="A644" s="484"/>
    </row>
    <row r="645">
      <c r="A645" s="484"/>
    </row>
    <row r="646">
      <c r="A646" s="484"/>
    </row>
    <row r="647">
      <c r="A647" s="484"/>
    </row>
    <row r="648">
      <c r="A648" s="484"/>
    </row>
    <row r="649">
      <c r="A649" s="484"/>
    </row>
    <row r="650">
      <c r="A650" s="484"/>
    </row>
    <row r="651">
      <c r="A651" s="484"/>
    </row>
    <row r="652">
      <c r="A652" s="484"/>
    </row>
    <row r="653">
      <c r="A653" s="484"/>
    </row>
    <row r="654">
      <c r="A654" s="484"/>
    </row>
    <row r="655">
      <c r="A655" s="484"/>
    </row>
    <row r="656">
      <c r="A656" s="484"/>
    </row>
    <row r="657">
      <c r="A657" s="484"/>
    </row>
    <row r="658">
      <c r="A658" s="484"/>
    </row>
    <row r="659">
      <c r="A659" s="484"/>
    </row>
    <row r="660">
      <c r="A660" s="484"/>
    </row>
    <row r="661">
      <c r="A661" s="484"/>
    </row>
    <row r="662">
      <c r="A662" s="484"/>
    </row>
    <row r="663">
      <c r="A663" s="484"/>
    </row>
    <row r="664">
      <c r="A664" s="484"/>
    </row>
    <row r="665">
      <c r="A665" s="484"/>
    </row>
    <row r="666">
      <c r="A666" s="484"/>
    </row>
    <row r="667">
      <c r="A667" s="484"/>
    </row>
    <row r="668">
      <c r="A668" s="484"/>
    </row>
    <row r="669">
      <c r="A669" s="484"/>
    </row>
    <row r="670">
      <c r="A670" s="484"/>
    </row>
    <row r="671">
      <c r="A671" s="484"/>
    </row>
    <row r="672">
      <c r="A672" s="484"/>
    </row>
    <row r="673">
      <c r="A673" s="484"/>
    </row>
    <row r="674">
      <c r="A674" s="484"/>
    </row>
    <row r="675">
      <c r="A675" s="484"/>
    </row>
    <row r="676">
      <c r="A676" s="484"/>
    </row>
    <row r="677">
      <c r="A677" s="484"/>
    </row>
    <row r="678">
      <c r="A678" s="484"/>
    </row>
    <row r="679">
      <c r="A679" s="484"/>
    </row>
    <row r="680">
      <c r="A680" s="484"/>
    </row>
    <row r="681">
      <c r="A681" s="484"/>
    </row>
    <row r="682">
      <c r="A682" s="484"/>
    </row>
    <row r="683">
      <c r="A683" s="484"/>
    </row>
    <row r="684">
      <c r="A684" s="484"/>
    </row>
    <row r="685">
      <c r="A685" s="484"/>
    </row>
    <row r="686">
      <c r="A686" s="484"/>
    </row>
    <row r="687">
      <c r="A687" s="484"/>
    </row>
    <row r="688">
      <c r="A688" s="484"/>
    </row>
    <row r="689">
      <c r="A689" s="484"/>
    </row>
    <row r="690">
      <c r="A690" s="484"/>
    </row>
    <row r="691">
      <c r="A691" s="484"/>
    </row>
    <row r="692">
      <c r="A692" s="484"/>
    </row>
    <row r="693">
      <c r="A693" s="484"/>
    </row>
    <row r="694">
      <c r="A694" s="484"/>
    </row>
    <row r="695">
      <c r="A695" s="484"/>
    </row>
    <row r="696">
      <c r="A696" s="484"/>
    </row>
    <row r="697">
      <c r="A697" s="484"/>
    </row>
    <row r="698">
      <c r="A698" s="484"/>
    </row>
    <row r="699">
      <c r="A699" s="484"/>
    </row>
    <row r="700">
      <c r="A700" s="484"/>
    </row>
    <row r="701">
      <c r="A701" s="484"/>
    </row>
    <row r="702">
      <c r="A702" s="484"/>
    </row>
    <row r="703">
      <c r="A703" s="484"/>
    </row>
    <row r="704">
      <c r="A704" s="484"/>
    </row>
    <row r="705">
      <c r="A705" s="484"/>
    </row>
    <row r="706">
      <c r="A706" s="484"/>
    </row>
    <row r="707">
      <c r="A707" s="484"/>
    </row>
    <row r="708">
      <c r="A708" s="484"/>
    </row>
    <row r="709">
      <c r="A709" s="484"/>
    </row>
    <row r="710">
      <c r="A710" s="484"/>
    </row>
    <row r="711">
      <c r="A711" s="484"/>
    </row>
    <row r="712">
      <c r="A712" s="484"/>
    </row>
    <row r="713">
      <c r="A713" s="484"/>
    </row>
    <row r="714">
      <c r="A714" s="484"/>
    </row>
    <row r="715">
      <c r="A715" s="484"/>
    </row>
    <row r="716">
      <c r="A716" s="484"/>
    </row>
    <row r="717">
      <c r="A717" s="484"/>
    </row>
    <row r="718">
      <c r="A718" s="484"/>
    </row>
    <row r="719">
      <c r="A719" s="484"/>
    </row>
    <row r="720">
      <c r="A720" s="484"/>
    </row>
    <row r="721">
      <c r="A721" s="484"/>
    </row>
    <row r="722">
      <c r="A722" s="484"/>
    </row>
    <row r="723">
      <c r="A723" s="484"/>
    </row>
    <row r="724">
      <c r="A724" s="484"/>
    </row>
    <row r="725">
      <c r="A725" s="484"/>
    </row>
    <row r="726">
      <c r="A726" s="484"/>
    </row>
    <row r="727">
      <c r="A727" s="484"/>
    </row>
    <row r="728">
      <c r="A728" s="484"/>
    </row>
    <row r="729">
      <c r="A729" s="484"/>
    </row>
    <row r="730">
      <c r="A730" s="484"/>
    </row>
    <row r="731">
      <c r="A731" s="484"/>
    </row>
    <row r="732">
      <c r="A732" s="484"/>
    </row>
    <row r="733">
      <c r="A733" s="484"/>
    </row>
    <row r="734">
      <c r="A734" s="484"/>
    </row>
    <row r="735">
      <c r="A735" s="484"/>
    </row>
    <row r="736">
      <c r="A736" s="484"/>
    </row>
    <row r="737">
      <c r="A737" s="484"/>
    </row>
    <row r="738">
      <c r="A738" s="484"/>
    </row>
    <row r="739">
      <c r="A739" s="484"/>
    </row>
    <row r="740">
      <c r="A740" s="484"/>
    </row>
    <row r="741">
      <c r="A741" s="484"/>
    </row>
    <row r="742">
      <c r="A742" s="484"/>
    </row>
    <row r="743">
      <c r="A743" s="484"/>
    </row>
    <row r="744">
      <c r="A744" s="484"/>
    </row>
    <row r="745">
      <c r="A745" s="484"/>
    </row>
    <row r="746">
      <c r="A746" s="484"/>
    </row>
    <row r="747">
      <c r="A747" s="484"/>
    </row>
    <row r="748">
      <c r="A748" s="484"/>
    </row>
    <row r="749">
      <c r="A749" s="484"/>
    </row>
    <row r="750">
      <c r="A750" s="484"/>
    </row>
    <row r="751">
      <c r="A751" s="484"/>
    </row>
    <row r="752">
      <c r="A752" s="484"/>
    </row>
    <row r="753">
      <c r="A753" s="484"/>
    </row>
    <row r="754">
      <c r="A754" s="484"/>
    </row>
    <row r="755">
      <c r="A755" s="484"/>
    </row>
    <row r="756">
      <c r="A756" s="484"/>
    </row>
    <row r="757">
      <c r="A757" s="484"/>
    </row>
    <row r="758">
      <c r="A758" s="484"/>
    </row>
    <row r="759">
      <c r="A759" s="484"/>
    </row>
    <row r="760">
      <c r="A760" s="484"/>
    </row>
    <row r="761">
      <c r="A761" s="484"/>
    </row>
    <row r="762">
      <c r="A762" s="484"/>
    </row>
    <row r="763">
      <c r="A763" s="484"/>
    </row>
    <row r="764">
      <c r="A764" s="484"/>
    </row>
    <row r="765">
      <c r="A765" s="484"/>
    </row>
    <row r="766">
      <c r="A766" s="484"/>
    </row>
    <row r="767">
      <c r="A767" s="484"/>
    </row>
    <row r="768">
      <c r="A768" s="484"/>
    </row>
    <row r="769">
      <c r="A769" s="484"/>
    </row>
    <row r="770">
      <c r="A770" s="484"/>
    </row>
    <row r="771">
      <c r="A771" s="484"/>
    </row>
    <row r="772">
      <c r="A772" s="484"/>
    </row>
    <row r="773">
      <c r="A773" s="484"/>
    </row>
    <row r="774">
      <c r="A774" s="484"/>
    </row>
    <row r="775">
      <c r="A775" s="484"/>
    </row>
    <row r="776">
      <c r="A776" s="484"/>
    </row>
    <row r="777">
      <c r="A777" s="484"/>
    </row>
    <row r="778">
      <c r="A778" s="484"/>
    </row>
    <row r="779">
      <c r="A779" s="484"/>
    </row>
    <row r="780">
      <c r="A780" s="484"/>
    </row>
    <row r="781">
      <c r="A781" s="484"/>
    </row>
    <row r="782">
      <c r="A782" s="484"/>
    </row>
    <row r="783">
      <c r="A783" s="484"/>
    </row>
    <row r="784">
      <c r="A784" s="484"/>
    </row>
    <row r="785">
      <c r="A785" s="484"/>
    </row>
    <row r="786">
      <c r="A786" s="484"/>
    </row>
    <row r="787">
      <c r="A787" s="484"/>
    </row>
    <row r="788">
      <c r="A788" s="484"/>
    </row>
    <row r="789">
      <c r="A789" s="484"/>
    </row>
    <row r="790">
      <c r="A790" s="484"/>
    </row>
    <row r="791">
      <c r="A791" s="484"/>
    </row>
    <row r="792">
      <c r="A792" s="484"/>
    </row>
    <row r="793">
      <c r="A793" s="484"/>
    </row>
    <row r="794">
      <c r="A794" s="484"/>
    </row>
    <row r="795">
      <c r="A795" s="484"/>
    </row>
    <row r="796">
      <c r="A796" s="484"/>
    </row>
    <row r="797">
      <c r="A797" s="484"/>
    </row>
    <row r="798">
      <c r="A798" s="484"/>
    </row>
    <row r="799">
      <c r="A799" s="484"/>
    </row>
    <row r="800">
      <c r="A800" s="484"/>
    </row>
    <row r="801">
      <c r="A801" s="484"/>
    </row>
    <row r="802">
      <c r="A802" s="484"/>
    </row>
    <row r="803">
      <c r="A803" s="484"/>
    </row>
    <row r="804">
      <c r="A804" s="484"/>
    </row>
    <row r="805">
      <c r="A805" s="484"/>
    </row>
    <row r="806">
      <c r="A806" s="484"/>
    </row>
    <row r="807">
      <c r="A807" s="484"/>
    </row>
    <row r="808">
      <c r="A808" s="484"/>
    </row>
    <row r="809">
      <c r="A809" s="484"/>
    </row>
    <row r="810">
      <c r="A810" s="484"/>
    </row>
    <row r="811">
      <c r="A811" s="484"/>
    </row>
    <row r="812">
      <c r="A812" s="484"/>
    </row>
    <row r="813">
      <c r="A813" s="484"/>
    </row>
    <row r="814">
      <c r="A814" s="484"/>
    </row>
    <row r="815">
      <c r="A815" s="484"/>
    </row>
    <row r="816">
      <c r="A816" s="484"/>
    </row>
    <row r="817">
      <c r="A817" s="484"/>
    </row>
    <row r="818">
      <c r="A818" s="484"/>
    </row>
    <row r="819">
      <c r="A819" s="484"/>
    </row>
    <row r="820">
      <c r="A820" s="484"/>
    </row>
    <row r="821">
      <c r="A821" s="484"/>
    </row>
    <row r="822">
      <c r="A822" s="484"/>
    </row>
    <row r="823">
      <c r="A823" s="484"/>
    </row>
    <row r="824">
      <c r="A824" s="484"/>
    </row>
    <row r="825">
      <c r="A825" s="484"/>
    </row>
    <row r="826">
      <c r="A826" s="484"/>
    </row>
    <row r="827">
      <c r="A827" s="484"/>
    </row>
    <row r="828">
      <c r="A828" s="484"/>
    </row>
    <row r="829">
      <c r="A829" s="484"/>
    </row>
    <row r="830">
      <c r="A830" s="484"/>
    </row>
    <row r="831">
      <c r="A831" s="484"/>
    </row>
    <row r="832">
      <c r="A832" s="484"/>
    </row>
    <row r="833">
      <c r="A833" s="484"/>
    </row>
    <row r="834">
      <c r="A834" s="484"/>
    </row>
    <row r="835">
      <c r="A835" s="484"/>
    </row>
    <row r="836">
      <c r="A836" s="484"/>
    </row>
    <row r="837">
      <c r="A837" s="484"/>
    </row>
    <row r="838">
      <c r="A838" s="484"/>
    </row>
    <row r="839">
      <c r="A839" s="484"/>
    </row>
    <row r="840">
      <c r="A840" s="484"/>
    </row>
    <row r="841">
      <c r="A841" s="484"/>
    </row>
    <row r="842">
      <c r="A842" s="484"/>
    </row>
    <row r="843">
      <c r="A843" s="484"/>
    </row>
    <row r="844">
      <c r="A844" s="484"/>
    </row>
    <row r="845">
      <c r="A845" s="484"/>
    </row>
    <row r="846">
      <c r="A846" s="484"/>
    </row>
    <row r="847">
      <c r="A847" s="484"/>
    </row>
    <row r="848">
      <c r="A848" s="484"/>
    </row>
    <row r="849">
      <c r="A849" s="484"/>
    </row>
    <row r="850">
      <c r="A850" s="484"/>
    </row>
    <row r="851">
      <c r="A851" s="484"/>
    </row>
    <row r="852">
      <c r="A852" s="484"/>
    </row>
    <row r="853">
      <c r="A853" s="484"/>
    </row>
    <row r="854">
      <c r="A854" s="484"/>
    </row>
    <row r="855">
      <c r="A855" s="484"/>
    </row>
    <row r="856">
      <c r="A856" s="484"/>
    </row>
    <row r="857">
      <c r="A857" s="484"/>
    </row>
    <row r="858">
      <c r="A858" s="484"/>
    </row>
    <row r="859">
      <c r="A859" s="484"/>
    </row>
    <row r="860">
      <c r="A860" s="484"/>
    </row>
    <row r="861">
      <c r="A861" s="484"/>
    </row>
    <row r="862">
      <c r="A862" s="484"/>
    </row>
    <row r="863">
      <c r="A863" s="484"/>
    </row>
    <row r="864">
      <c r="A864" s="484"/>
    </row>
    <row r="865">
      <c r="A865" s="484"/>
    </row>
    <row r="866">
      <c r="A866" s="484"/>
    </row>
    <row r="867">
      <c r="A867" s="484"/>
    </row>
    <row r="868">
      <c r="A868" s="484"/>
    </row>
    <row r="869">
      <c r="A869" s="484"/>
    </row>
    <row r="870">
      <c r="A870" s="484"/>
    </row>
    <row r="871">
      <c r="A871" s="484"/>
    </row>
    <row r="872">
      <c r="A872" s="484"/>
    </row>
    <row r="873">
      <c r="A873" s="484"/>
    </row>
    <row r="874">
      <c r="A874" s="484"/>
    </row>
    <row r="875">
      <c r="A875" s="484"/>
    </row>
    <row r="876">
      <c r="A876" s="484"/>
    </row>
    <row r="877">
      <c r="A877" s="484"/>
    </row>
    <row r="878">
      <c r="A878" s="484"/>
    </row>
    <row r="879">
      <c r="A879" s="484"/>
    </row>
    <row r="880">
      <c r="A880" s="484"/>
    </row>
    <row r="881">
      <c r="A881" s="484"/>
    </row>
    <row r="882">
      <c r="A882" s="484"/>
    </row>
    <row r="883">
      <c r="A883" s="484"/>
    </row>
    <row r="884">
      <c r="A884" s="484"/>
    </row>
    <row r="885">
      <c r="A885" s="484"/>
    </row>
    <row r="886">
      <c r="A886" s="484"/>
    </row>
    <row r="887">
      <c r="A887" s="484"/>
    </row>
    <row r="888">
      <c r="A888" s="484"/>
    </row>
    <row r="889">
      <c r="A889" s="484"/>
    </row>
    <row r="890">
      <c r="A890" s="484"/>
    </row>
    <row r="891">
      <c r="A891" s="484"/>
    </row>
    <row r="892">
      <c r="A892" s="484"/>
    </row>
    <row r="893">
      <c r="A893" s="484"/>
    </row>
    <row r="894">
      <c r="A894" s="484"/>
    </row>
    <row r="895">
      <c r="A895" s="484"/>
    </row>
    <row r="896">
      <c r="A896" s="484"/>
    </row>
    <row r="897">
      <c r="A897" s="484"/>
    </row>
    <row r="898">
      <c r="A898" s="484"/>
    </row>
    <row r="899">
      <c r="A899" s="484"/>
    </row>
    <row r="900">
      <c r="A900" s="484"/>
    </row>
    <row r="901">
      <c r="A901" s="484"/>
    </row>
    <row r="902">
      <c r="A902" s="484"/>
    </row>
    <row r="903">
      <c r="A903" s="484"/>
    </row>
    <row r="904">
      <c r="A904" s="484"/>
    </row>
    <row r="905">
      <c r="A905" s="484"/>
    </row>
    <row r="906">
      <c r="A906" s="484"/>
    </row>
    <row r="907">
      <c r="A907" s="484"/>
    </row>
    <row r="908">
      <c r="A908" s="484"/>
    </row>
    <row r="909">
      <c r="A909" s="484"/>
    </row>
    <row r="910">
      <c r="A910" s="484"/>
    </row>
    <row r="911">
      <c r="A911" s="484"/>
    </row>
    <row r="912">
      <c r="A912" s="484"/>
    </row>
    <row r="913">
      <c r="A913" s="484"/>
    </row>
    <row r="914">
      <c r="A914" s="484"/>
    </row>
    <row r="915">
      <c r="A915" s="484"/>
    </row>
    <row r="916">
      <c r="A916" s="484"/>
    </row>
    <row r="917">
      <c r="A917" s="484"/>
    </row>
    <row r="918">
      <c r="A918" s="484"/>
    </row>
    <row r="919">
      <c r="A919" s="484"/>
    </row>
    <row r="920">
      <c r="A920" s="484"/>
    </row>
    <row r="921">
      <c r="A921" s="484"/>
    </row>
    <row r="922">
      <c r="A922" s="484"/>
    </row>
    <row r="923">
      <c r="A923" s="484"/>
    </row>
    <row r="924">
      <c r="A924" s="484"/>
    </row>
    <row r="925">
      <c r="A925" s="484"/>
    </row>
    <row r="926">
      <c r="A926" s="484"/>
    </row>
    <row r="927">
      <c r="A927" s="484"/>
    </row>
    <row r="928">
      <c r="A928" s="484"/>
    </row>
    <row r="929">
      <c r="A929" s="484"/>
    </row>
    <row r="930">
      <c r="A930" s="484"/>
    </row>
    <row r="931">
      <c r="A931" s="484"/>
    </row>
    <row r="932">
      <c r="A932" s="484"/>
    </row>
    <row r="933">
      <c r="A933" s="484"/>
    </row>
    <row r="934">
      <c r="A934" s="484"/>
    </row>
    <row r="935">
      <c r="A935" s="484"/>
    </row>
    <row r="936">
      <c r="A936" s="484"/>
    </row>
    <row r="937">
      <c r="A937" s="484"/>
    </row>
    <row r="938">
      <c r="A938" s="484"/>
    </row>
    <row r="939">
      <c r="A939" s="484"/>
    </row>
    <row r="940">
      <c r="A940" s="484"/>
    </row>
    <row r="941">
      <c r="A941" s="484"/>
    </row>
    <row r="942">
      <c r="A942" s="484"/>
    </row>
    <row r="943">
      <c r="A943" s="484"/>
    </row>
    <row r="944">
      <c r="A944" s="484"/>
    </row>
    <row r="945">
      <c r="A945" s="484"/>
    </row>
    <row r="946">
      <c r="A946" s="484"/>
    </row>
    <row r="947">
      <c r="A947" s="484"/>
    </row>
    <row r="948">
      <c r="A948" s="484"/>
    </row>
    <row r="949">
      <c r="A949" s="484"/>
    </row>
    <row r="950">
      <c r="A950" s="484"/>
    </row>
    <row r="951">
      <c r="A951" s="484"/>
    </row>
    <row r="952">
      <c r="A952" s="484"/>
    </row>
    <row r="953">
      <c r="A953" s="484"/>
    </row>
    <row r="954">
      <c r="A954" s="484"/>
    </row>
    <row r="955">
      <c r="A955" s="484"/>
    </row>
    <row r="956">
      <c r="A956" s="484"/>
    </row>
    <row r="957">
      <c r="A957" s="484"/>
    </row>
    <row r="958">
      <c r="A958" s="484"/>
    </row>
    <row r="959">
      <c r="A959" s="484"/>
    </row>
    <row r="960">
      <c r="A960" s="484"/>
    </row>
    <row r="961">
      <c r="A961" s="484"/>
    </row>
    <row r="962">
      <c r="A962" s="484"/>
    </row>
    <row r="963">
      <c r="A963" s="484"/>
    </row>
    <row r="964">
      <c r="A964" s="484"/>
    </row>
    <row r="965">
      <c r="A965" s="484"/>
    </row>
    <row r="966">
      <c r="A966" s="484"/>
    </row>
    <row r="967">
      <c r="A967" s="484"/>
    </row>
    <row r="968">
      <c r="A968" s="484"/>
    </row>
    <row r="969">
      <c r="A969" s="484"/>
    </row>
    <row r="970">
      <c r="A970" s="484"/>
    </row>
    <row r="971">
      <c r="A971" s="484"/>
    </row>
    <row r="972">
      <c r="A972" s="484"/>
    </row>
    <row r="973">
      <c r="A973" s="484"/>
    </row>
    <row r="974">
      <c r="A974" s="484"/>
    </row>
    <row r="975">
      <c r="A975" s="484"/>
    </row>
    <row r="976">
      <c r="A976" s="484"/>
    </row>
    <row r="977">
      <c r="A977" s="484"/>
    </row>
    <row r="978">
      <c r="A978" s="484"/>
    </row>
    <row r="979">
      <c r="A979" s="484"/>
    </row>
    <row r="980">
      <c r="A980" s="484"/>
    </row>
    <row r="981">
      <c r="A981" s="484"/>
    </row>
    <row r="982">
      <c r="A982" s="484"/>
    </row>
    <row r="983">
      <c r="A983" s="484"/>
    </row>
    <row r="984">
      <c r="A984" s="484"/>
    </row>
    <row r="985">
      <c r="A985" s="484"/>
    </row>
    <row r="986">
      <c r="A986" s="484"/>
    </row>
    <row r="987">
      <c r="A987" s="484"/>
    </row>
    <row r="988">
      <c r="A988" s="484"/>
    </row>
    <row r="989">
      <c r="A989" s="484"/>
    </row>
    <row r="990">
      <c r="A990" s="484"/>
    </row>
    <row r="991">
      <c r="A991" s="484"/>
    </row>
    <row r="992">
      <c r="A992" s="484"/>
    </row>
    <row r="993">
      <c r="A993" s="484"/>
    </row>
    <row r="994">
      <c r="A994" s="484"/>
    </row>
    <row r="995">
      <c r="A995" s="484"/>
    </row>
    <row r="996">
      <c r="A996" s="484"/>
    </row>
    <row r="997">
      <c r="A997" s="484"/>
    </row>
    <row r="998">
      <c r="A998" s="484"/>
    </row>
    <row r="999">
      <c r="A999" s="484"/>
    </row>
    <row r="1000">
      <c r="A1000" s="484"/>
    </row>
  </sheetData>
  <dataValidations>
    <dataValidation type="list" allowBlank="1" showErrorMessage="1" sqref="C3:C107">
      <formula1>"Appointment,Pass Site"</formula1>
    </dataValidation>
    <dataValidation type="list" allowBlank="1" showErrorMessage="1" sqref="G3:G107">
      <formula1>"A,Lukpla,Pare"</formula1>
    </dataValidation>
    <dataValidation type="list" allowBlank="1" showErrorMessage="1" sqref="D3:D107">
      <formula1>"First Walk,Re-Visit"</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0" topLeftCell="K1" activePane="topRight" state="frozen"/>
      <selection activeCell="L2" sqref="L2" pane="topRight"/>
    </sheetView>
  </sheetViews>
  <sheetFormatPr customHeight="1" defaultColWidth="12.63" defaultRowHeight="15.75"/>
  <cols>
    <col customWidth="1" min="1" max="1" width="5.25"/>
    <col customWidth="1" min="2" max="2" width="13.25"/>
    <col customWidth="1" min="3" max="3" width="10.75"/>
    <col customWidth="1" min="4" max="4" width="12.0"/>
    <col customWidth="1" min="5" max="5" width="10.0"/>
    <col customWidth="1" min="6" max="6" width="48.0"/>
    <col customWidth="1" min="7" max="7" width="12.63"/>
    <col customWidth="1" min="8" max="8" width="22.38"/>
    <col customWidth="1" min="9" max="9" width="20.0"/>
    <col customWidth="1" min="10" max="10" width="13.88"/>
    <col customWidth="1" min="11" max="11" width="26.88"/>
    <col customWidth="1" min="12" max="12" width="22.13"/>
    <col customWidth="1" min="13" max="13" width="52.88"/>
    <col customWidth="1" min="14" max="14" width="69.0"/>
  </cols>
  <sheetData>
    <row r="1" ht="51.75" customHeight="1">
      <c r="A1" s="1907" t="s">
        <v>10623</v>
      </c>
      <c r="B1" s="1908"/>
      <c r="C1" s="1908"/>
      <c r="D1" s="1657"/>
      <c r="E1" s="1657"/>
      <c r="F1" s="1657"/>
      <c r="G1" s="1657"/>
      <c r="H1" s="1657"/>
      <c r="I1" s="1657"/>
      <c r="J1" s="1909"/>
      <c r="K1" s="1659"/>
      <c r="L1" s="1659"/>
      <c r="M1" s="1604"/>
      <c r="N1" s="1604"/>
    </row>
    <row r="2" ht="51.75" customHeight="1">
      <c r="A2" s="1612" t="s">
        <v>10624</v>
      </c>
      <c r="B2" s="1910" t="s">
        <v>5684</v>
      </c>
      <c r="C2" s="1911" t="s">
        <v>10625</v>
      </c>
      <c r="D2" s="1912" t="s">
        <v>2247</v>
      </c>
      <c r="E2" s="1912" t="s">
        <v>2248</v>
      </c>
      <c r="F2" s="1912" t="s">
        <v>2249</v>
      </c>
      <c r="G2" s="1610" t="s">
        <v>10626</v>
      </c>
      <c r="H2" s="1610" t="s">
        <v>10627</v>
      </c>
      <c r="I2" s="1610" t="s">
        <v>2516</v>
      </c>
      <c r="J2" s="1610" t="s">
        <v>10628</v>
      </c>
      <c r="K2" s="1611" t="s">
        <v>274</v>
      </c>
      <c r="L2" s="1612" t="s">
        <v>10629</v>
      </c>
      <c r="M2" s="1612" t="s">
        <v>10630</v>
      </c>
      <c r="N2" s="1612" t="s">
        <v>10631</v>
      </c>
    </row>
    <row r="3" ht="51.75" customHeight="1">
      <c r="A3" s="1608"/>
      <c r="B3" s="1609"/>
      <c r="C3" s="1609"/>
      <c r="D3" s="1610"/>
      <c r="E3" s="1610"/>
      <c r="F3" s="1610"/>
      <c r="G3" s="1610"/>
      <c r="H3" s="1610"/>
      <c r="I3" s="1610"/>
      <c r="J3" s="1610"/>
      <c r="K3" s="1611"/>
      <c r="L3" s="1612"/>
      <c r="M3" s="1612"/>
      <c r="N3" s="1612"/>
    </row>
    <row r="4" ht="51.75" customHeight="1">
      <c r="A4" s="1657">
        <v>1.0</v>
      </c>
      <c r="B4" s="1913" t="s">
        <v>35</v>
      </c>
      <c r="C4" s="1658" t="s">
        <v>10646</v>
      </c>
      <c r="D4" s="1657"/>
      <c r="E4" s="1657"/>
      <c r="F4" s="1657"/>
      <c r="G4" s="1657" t="s">
        <v>10647</v>
      </c>
      <c r="H4" s="1657" t="s">
        <v>10540</v>
      </c>
      <c r="I4" s="1657" t="s">
        <v>6953</v>
      </c>
      <c r="J4" s="1657" t="s">
        <v>10648</v>
      </c>
      <c r="K4" s="1659"/>
      <c r="L4" s="1660" t="s">
        <v>10649</v>
      </c>
      <c r="M4" s="1661" t="s">
        <v>10650</v>
      </c>
      <c r="N4" s="1661" t="s">
        <v>10651</v>
      </c>
    </row>
    <row r="5" ht="51.75" customHeight="1">
      <c r="A5" s="1657">
        <v>2.0</v>
      </c>
      <c r="B5" s="1913" t="s">
        <v>2699</v>
      </c>
      <c r="C5" s="1658" t="s">
        <v>10646</v>
      </c>
      <c r="D5" s="1657"/>
      <c r="E5" s="1657"/>
      <c r="F5" s="1657"/>
      <c r="G5" s="1657" t="s">
        <v>10655</v>
      </c>
      <c r="H5" s="1657" t="s">
        <v>10656</v>
      </c>
      <c r="I5" s="1657" t="s">
        <v>10657</v>
      </c>
      <c r="J5" s="1657" t="s">
        <v>10658</v>
      </c>
      <c r="K5" s="1914" t="s">
        <v>10659</v>
      </c>
      <c r="L5" s="1660" t="s">
        <v>10649</v>
      </c>
      <c r="M5" s="1661" t="s">
        <v>10660</v>
      </c>
      <c r="N5" s="1661" t="s">
        <v>10661</v>
      </c>
    </row>
    <row r="6" ht="51.75" customHeight="1">
      <c r="A6" s="1657">
        <v>3.0</v>
      </c>
      <c r="B6" s="1913" t="s">
        <v>87</v>
      </c>
      <c r="C6" s="1658" t="s">
        <v>10646</v>
      </c>
      <c r="D6" s="1794">
        <v>45525.0</v>
      </c>
      <c r="E6" s="1657"/>
      <c r="F6" s="1656" t="s">
        <v>21770</v>
      </c>
      <c r="G6" s="1657" t="s">
        <v>10664</v>
      </c>
      <c r="H6" s="1657" t="s">
        <v>10665</v>
      </c>
      <c r="I6" s="1657" t="s">
        <v>6953</v>
      </c>
      <c r="J6" s="1657" t="s">
        <v>10666</v>
      </c>
      <c r="K6" s="1659"/>
      <c r="L6" s="1660" t="s">
        <v>10649</v>
      </c>
      <c r="M6" s="1661" t="s">
        <v>10667</v>
      </c>
      <c r="N6" s="1661"/>
    </row>
    <row r="7" ht="51.75" customHeight="1">
      <c r="A7" s="1657">
        <v>4.0</v>
      </c>
      <c r="B7" s="1913" t="s">
        <v>35</v>
      </c>
      <c r="C7" s="1658" t="s">
        <v>10646</v>
      </c>
      <c r="D7" s="1657"/>
      <c r="E7" s="1657"/>
      <c r="F7" s="1657"/>
      <c r="G7" s="1657" t="s">
        <v>10670</v>
      </c>
      <c r="H7" s="1657" t="s">
        <v>10671</v>
      </c>
      <c r="I7" s="1657" t="s">
        <v>10672</v>
      </c>
      <c r="J7" s="1657" t="s">
        <v>10673</v>
      </c>
      <c r="K7" s="1659"/>
      <c r="L7" s="1660" t="s">
        <v>10649</v>
      </c>
      <c r="M7" s="1661" t="s">
        <v>10674</v>
      </c>
      <c r="N7" s="1661" t="s">
        <v>10675</v>
      </c>
    </row>
    <row r="8" ht="51.75" customHeight="1">
      <c r="A8" s="1657">
        <v>5.0</v>
      </c>
      <c r="B8" s="1913" t="s">
        <v>2699</v>
      </c>
      <c r="C8" s="1658" t="s">
        <v>10646</v>
      </c>
      <c r="D8" s="1657"/>
      <c r="E8" s="1657"/>
      <c r="F8" s="1657"/>
      <c r="G8" s="1657" t="s">
        <v>10677</v>
      </c>
      <c r="H8" s="1657" t="s">
        <v>10678</v>
      </c>
      <c r="I8" s="1657" t="s">
        <v>10679</v>
      </c>
      <c r="J8" s="1657">
        <v>9.59806838E8</v>
      </c>
      <c r="K8" s="1659" t="s">
        <v>10680</v>
      </c>
      <c r="L8" s="1660" t="s">
        <v>10649</v>
      </c>
      <c r="M8" s="1661" t="s">
        <v>10681</v>
      </c>
      <c r="N8" s="1661" t="s">
        <v>10682</v>
      </c>
    </row>
    <row r="9" ht="51.75" customHeight="1">
      <c r="A9" s="1704">
        <v>6.0</v>
      </c>
      <c r="B9" s="1721" t="s">
        <v>87</v>
      </c>
      <c r="C9" s="1704" t="s">
        <v>10646</v>
      </c>
      <c r="D9" s="1800">
        <v>45525.0</v>
      </c>
      <c r="E9" s="1704"/>
      <c r="F9" s="1721" t="s">
        <v>21771</v>
      </c>
      <c r="G9" s="1704" t="s">
        <v>10684</v>
      </c>
      <c r="H9" s="1704" t="s">
        <v>2263</v>
      </c>
      <c r="I9" s="1704" t="s">
        <v>6953</v>
      </c>
      <c r="J9" s="1704" t="s">
        <v>10685</v>
      </c>
      <c r="K9" s="1705"/>
      <c r="L9" s="1706" t="s">
        <v>10649</v>
      </c>
      <c r="M9" s="1707" t="s">
        <v>10686</v>
      </c>
      <c r="N9" s="1707"/>
    </row>
    <row r="10" ht="51.75" customHeight="1">
      <c r="A10" s="1657">
        <v>7.0</v>
      </c>
      <c r="B10" s="1913" t="s">
        <v>35</v>
      </c>
      <c r="C10" s="1658" t="s">
        <v>10646</v>
      </c>
      <c r="D10" s="1657"/>
      <c r="E10" s="1657"/>
      <c r="F10" s="1657"/>
      <c r="G10" s="1657" t="s">
        <v>10684</v>
      </c>
      <c r="H10" s="1657" t="s">
        <v>10688</v>
      </c>
      <c r="I10" s="1657" t="s">
        <v>6953</v>
      </c>
      <c r="J10" s="1657" t="s">
        <v>10689</v>
      </c>
      <c r="K10" s="1659"/>
      <c r="L10" s="1660" t="s">
        <v>10649</v>
      </c>
      <c r="M10" s="1661" t="s">
        <v>10690</v>
      </c>
      <c r="N10" s="1661" t="s">
        <v>10691</v>
      </c>
    </row>
    <row r="11" ht="51.75" customHeight="1">
      <c r="A11" s="1657">
        <v>8.0</v>
      </c>
      <c r="B11" s="1913" t="s">
        <v>2699</v>
      </c>
      <c r="C11" s="1658" t="s">
        <v>10646</v>
      </c>
      <c r="D11" s="1657"/>
      <c r="E11" s="1657"/>
      <c r="F11" s="1657"/>
      <c r="G11" s="1657" t="s">
        <v>10694</v>
      </c>
      <c r="H11" s="1657" t="s">
        <v>10695</v>
      </c>
      <c r="I11" s="1657" t="s">
        <v>6953</v>
      </c>
      <c r="J11" s="1657" t="s">
        <v>10696</v>
      </c>
      <c r="K11" s="1659"/>
      <c r="L11" s="1660" t="s">
        <v>10649</v>
      </c>
      <c r="M11" s="1661" t="s">
        <v>10697</v>
      </c>
      <c r="N11" s="1661"/>
    </row>
    <row r="12" ht="51.75" customHeight="1">
      <c r="A12" s="1656">
        <v>1.0</v>
      </c>
      <c r="B12" s="1915" t="s">
        <v>2263</v>
      </c>
      <c r="C12" s="1873" t="s">
        <v>21772</v>
      </c>
      <c r="D12" s="1657"/>
      <c r="E12" s="1656"/>
      <c r="F12" s="1656" t="s">
        <v>12326</v>
      </c>
      <c r="G12" s="1657" t="s">
        <v>21773</v>
      </c>
      <c r="H12" s="1657" t="s">
        <v>21774</v>
      </c>
      <c r="I12" s="1657" t="s">
        <v>21775</v>
      </c>
      <c r="J12" s="1657" t="s">
        <v>21776</v>
      </c>
      <c r="K12" s="1659" t="s">
        <v>21777</v>
      </c>
      <c r="L12" s="1660" t="s">
        <v>10649</v>
      </c>
      <c r="M12" s="1661" t="s">
        <v>21778</v>
      </c>
      <c r="N12" s="1661"/>
    </row>
    <row r="13" ht="51.75" customHeight="1">
      <c r="A13" s="1657">
        <v>10.0</v>
      </c>
      <c r="B13" s="1913" t="s">
        <v>35</v>
      </c>
      <c r="C13" s="1658" t="s">
        <v>10646</v>
      </c>
      <c r="D13" s="1657"/>
      <c r="E13" s="1657"/>
      <c r="F13" s="1657"/>
      <c r="G13" s="1657" t="s">
        <v>10698</v>
      </c>
      <c r="H13" s="1657" t="s">
        <v>10699</v>
      </c>
      <c r="I13" s="1657" t="s">
        <v>6953</v>
      </c>
      <c r="J13" s="1657" t="s">
        <v>10700</v>
      </c>
      <c r="K13" s="1659"/>
      <c r="L13" s="1660" t="s">
        <v>10649</v>
      </c>
      <c r="M13" s="1661" t="s">
        <v>2896</v>
      </c>
      <c r="N13" s="1661" t="s">
        <v>10701</v>
      </c>
    </row>
    <row r="14" ht="51.75" customHeight="1">
      <c r="A14" s="1657">
        <v>11.0</v>
      </c>
      <c r="B14" s="1913" t="s">
        <v>2699</v>
      </c>
      <c r="C14" s="1658" t="s">
        <v>10646</v>
      </c>
      <c r="D14" s="1657"/>
      <c r="E14" s="1657"/>
      <c r="F14" s="1657"/>
      <c r="G14" s="1657" t="s">
        <v>10698</v>
      </c>
      <c r="H14" s="1657" t="s">
        <v>10706</v>
      </c>
      <c r="I14" s="1657" t="s">
        <v>6953</v>
      </c>
      <c r="J14" s="1657" t="s">
        <v>10707</v>
      </c>
      <c r="K14" s="1659"/>
      <c r="L14" s="1660" t="s">
        <v>10649</v>
      </c>
      <c r="M14" s="1661" t="s">
        <v>10708</v>
      </c>
      <c r="N14" s="1661" t="s">
        <v>10709</v>
      </c>
    </row>
    <row r="15" ht="51.75" customHeight="1">
      <c r="A15" s="1657">
        <v>12.0</v>
      </c>
      <c r="B15" s="1913" t="s">
        <v>87</v>
      </c>
      <c r="C15" s="1658" t="s">
        <v>10646</v>
      </c>
      <c r="D15" s="1657"/>
      <c r="E15" s="1657"/>
      <c r="F15" s="1657"/>
      <c r="G15" s="1657" t="s">
        <v>10698</v>
      </c>
      <c r="H15" s="1657" t="s">
        <v>10711</v>
      </c>
      <c r="I15" s="1657" t="s">
        <v>6953</v>
      </c>
      <c r="J15" s="1657" t="s">
        <v>10712</v>
      </c>
      <c r="K15" s="1659"/>
      <c r="L15" s="1660" t="s">
        <v>10649</v>
      </c>
      <c r="M15" s="1661" t="s">
        <v>10713</v>
      </c>
      <c r="N15" s="1661" t="s">
        <v>10714</v>
      </c>
    </row>
    <row r="16" ht="51.75" customHeight="1">
      <c r="A16" s="1657">
        <v>13.0</v>
      </c>
      <c r="B16" s="1658"/>
      <c r="C16" s="1658" t="s">
        <v>10646</v>
      </c>
      <c r="D16" s="1657"/>
      <c r="E16" s="1657"/>
      <c r="F16" s="1657"/>
      <c r="G16" s="1657" t="s">
        <v>10716</v>
      </c>
      <c r="H16" s="1657" t="s">
        <v>10717</v>
      </c>
      <c r="I16" s="1657" t="s">
        <v>6953</v>
      </c>
      <c r="J16" s="1657" t="s">
        <v>10718</v>
      </c>
      <c r="K16" s="1659" t="s">
        <v>10719</v>
      </c>
      <c r="L16" s="1660" t="s">
        <v>10649</v>
      </c>
      <c r="M16" s="1661" t="s">
        <v>10720</v>
      </c>
      <c r="N16" s="1661" t="s">
        <v>10721</v>
      </c>
    </row>
    <row r="17" ht="51.75" customHeight="1">
      <c r="A17" s="1698" t="s">
        <v>301</v>
      </c>
      <c r="B17" s="1698" t="s">
        <v>2253</v>
      </c>
      <c r="C17" s="1633" t="s">
        <v>21772</v>
      </c>
      <c r="D17" s="1795">
        <v>45465.0</v>
      </c>
      <c r="E17" s="482"/>
      <c r="F17" s="1698" t="s">
        <v>5572</v>
      </c>
      <c r="G17" s="1633" t="s">
        <v>21779</v>
      </c>
      <c r="H17" s="1633" t="s">
        <v>21780</v>
      </c>
      <c r="I17" s="1633" t="s">
        <v>21781</v>
      </c>
      <c r="J17" s="1633" t="s">
        <v>21782</v>
      </c>
      <c r="K17" s="1634" t="s">
        <v>21783</v>
      </c>
      <c r="L17" s="1635" t="s">
        <v>10649</v>
      </c>
      <c r="M17" s="1636" t="s">
        <v>21784</v>
      </c>
      <c r="N17" s="1636"/>
    </row>
    <row r="18" ht="51.75" customHeight="1">
      <c r="A18" s="1698">
        <v>3.0</v>
      </c>
      <c r="B18" s="1698" t="s">
        <v>2267</v>
      </c>
      <c r="C18" s="1633" t="s">
        <v>21772</v>
      </c>
      <c r="D18" s="1795">
        <v>45465.0</v>
      </c>
      <c r="E18" s="1698"/>
      <c r="F18" s="1698" t="s">
        <v>21785</v>
      </c>
      <c r="G18" s="1633" t="s">
        <v>21779</v>
      </c>
      <c r="H18" s="1633" t="s">
        <v>21786</v>
      </c>
      <c r="I18" s="1633" t="s">
        <v>21787</v>
      </c>
      <c r="J18" s="1633" t="s">
        <v>21788</v>
      </c>
      <c r="K18" s="1634" t="s">
        <v>21783</v>
      </c>
      <c r="L18" s="1635" t="s">
        <v>10649</v>
      </c>
      <c r="M18" s="1636" t="s">
        <v>21789</v>
      </c>
      <c r="N18" s="1636"/>
    </row>
    <row r="19" ht="51.75" customHeight="1">
      <c r="A19" s="1698">
        <v>4.0</v>
      </c>
      <c r="B19" s="1698" t="s">
        <v>2263</v>
      </c>
      <c r="C19" s="1633" t="s">
        <v>21772</v>
      </c>
      <c r="D19" s="1795">
        <v>45465.0</v>
      </c>
      <c r="E19" s="1698" t="s">
        <v>301</v>
      </c>
      <c r="F19" s="1698" t="s">
        <v>16658</v>
      </c>
      <c r="G19" s="1633" t="s">
        <v>10723</v>
      </c>
      <c r="H19" s="1633" t="s">
        <v>21790</v>
      </c>
      <c r="I19" s="1633" t="s">
        <v>21791</v>
      </c>
      <c r="J19" s="1633" t="s">
        <v>21792</v>
      </c>
      <c r="K19" s="1634" t="s">
        <v>21793</v>
      </c>
      <c r="L19" s="1635" t="s">
        <v>10649</v>
      </c>
      <c r="M19" s="1636" t="s">
        <v>21794</v>
      </c>
      <c r="N19" s="1636" t="s">
        <v>21795</v>
      </c>
    </row>
    <row r="20" ht="51.75" customHeight="1">
      <c r="A20" s="1657">
        <v>17.0</v>
      </c>
      <c r="B20" s="1658"/>
      <c r="C20" s="1658" t="s">
        <v>10646</v>
      </c>
      <c r="D20" s="1657"/>
      <c r="E20" s="1657"/>
      <c r="F20" s="1657"/>
      <c r="G20" s="1657" t="s">
        <v>10723</v>
      </c>
      <c r="H20" s="1657" t="s">
        <v>10724</v>
      </c>
      <c r="I20" s="1657" t="s">
        <v>6953</v>
      </c>
      <c r="J20" s="1657" t="s">
        <v>10725</v>
      </c>
      <c r="K20" s="1659"/>
      <c r="L20" s="1660" t="s">
        <v>10649</v>
      </c>
      <c r="M20" s="1661" t="s">
        <v>10726</v>
      </c>
      <c r="N20" s="1661"/>
    </row>
    <row r="21" ht="51.75" customHeight="1">
      <c r="A21" s="1698">
        <v>5.0</v>
      </c>
      <c r="B21" s="1698" t="s">
        <v>2253</v>
      </c>
      <c r="C21" s="1633" t="s">
        <v>21772</v>
      </c>
      <c r="D21" s="1795">
        <v>45465.0</v>
      </c>
      <c r="E21" s="1698" t="s">
        <v>301</v>
      </c>
      <c r="F21" s="1698" t="s">
        <v>1623</v>
      </c>
      <c r="G21" s="1633" t="s">
        <v>21796</v>
      </c>
      <c r="H21" s="1633" t="s">
        <v>21797</v>
      </c>
      <c r="I21" s="1633" t="s">
        <v>21798</v>
      </c>
      <c r="J21" s="1633" t="s">
        <v>21799</v>
      </c>
      <c r="K21" s="1634" t="s">
        <v>21800</v>
      </c>
      <c r="L21" s="1635" t="s">
        <v>10649</v>
      </c>
      <c r="M21" s="1636" t="s">
        <v>21801</v>
      </c>
      <c r="N21" s="1636" t="s">
        <v>21802</v>
      </c>
    </row>
    <row r="22" ht="51.75" customHeight="1">
      <c r="A22" s="1657">
        <v>19.0</v>
      </c>
      <c r="B22" s="1658"/>
      <c r="C22" s="1658" t="s">
        <v>10646</v>
      </c>
      <c r="D22" s="1657"/>
      <c r="E22" s="1657"/>
      <c r="F22" s="1657"/>
      <c r="G22" s="1657" t="s">
        <v>10730</v>
      </c>
      <c r="H22" s="1657" t="s">
        <v>10731</v>
      </c>
      <c r="I22" s="1657" t="s">
        <v>6953</v>
      </c>
      <c r="J22" s="1789" t="s">
        <v>10732</v>
      </c>
      <c r="K22" s="1659"/>
      <c r="L22" s="1660" t="s">
        <v>10649</v>
      </c>
      <c r="M22" s="1661"/>
      <c r="N22" s="1661"/>
    </row>
    <row r="23" ht="51.75" customHeight="1">
      <c r="A23" s="1698">
        <v>6.0</v>
      </c>
      <c r="B23" s="1698" t="s">
        <v>2267</v>
      </c>
      <c r="C23" s="1633" t="s">
        <v>21772</v>
      </c>
      <c r="D23" s="1795">
        <v>45465.0</v>
      </c>
      <c r="E23" s="1698" t="s">
        <v>301</v>
      </c>
      <c r="F23" s="1698" t="s">
        <v>862</v>
      </c>
      <c r="G23" s="1633" t="s">
        <v>21803</v>
      </c>
      <c r="H23" s="1633" t="s">
        <v>21804</v>
      </c>
      <c r="I23" s="1633" t="s">
        <v>21805</v>
      </c>
      <c r="J23" s="1633" t="s">
        <v>21806</v>
      </c>
      <c r="K23" s="1634" t="s">
        <v>21807</v>
      </c>
      <c r="L23" s="1635" t="s">
        <v>21808</v>
      </c>
      <c r="M23" s="1636" t="s">
        <v>21809</v>
      </c>
      <c r="N23" s="1636" t="s">
        <v>21810</v>
      </c>
    </row>
    <row r="24" ht="51.75" customHeight="1">
      <c r="A24" s="1657">
        <v>21.0</v>
      </c>
      <c r="B24" s="1658"/>
      <c r="C24" s="1658" t="s">
        <v>10646</v>
      </c>
      <c r="D24" s="1657"/>
      <c r="E24" s="1657"/>
      <c r="F24" s="1657"/>
      <c r="G24" s="1657" t="s">
        <v>10735</v>
      </c>
      <c r="H24" s="1657" t="s">
        <v>10736</v>
      </c>
      <c r="I24" s="1657" t="s">
        <v>6953</v>
      </c>
      <c r="J24" s="1657" t="s">
        <v>10737</v>
      </c>
      <c r="K24" s="1659" t="s">
        <v>10738</v>
      </c>
      <c r="L24" s="1660" t="s">
        <v>10649</v>
      </c>
      <c r="M24" s="1661" t="s">
        <v>10739</v>
      </c>
      <c r="N24" s="1661"/>
    </row>
    <row r="25" ht="51.75" customHeight="1">
      <c r="A25" s="1698">
        <v>7.0</v>
      </c>
      <c r="B25" s="1698" t="s">
        <v>2263</v>
      </c>
      <c r="C25" s="1633" t="s">
        <v>21772</v>
      </c>
      <c r="D25" s="1795">
        <v>45465.0</v>
      </c>
      <c r="E25" s="1698" t="s">
        <v>301</v>
      </c>
      <c r="F25" s="1698" t="s">
        <v>1623</v>
      </c>
      <c r="G25" s="1633" t="s">
        <v>10735</v>
      </c>
      <c r="H25" s="1633" t="s">
        <v>21811</v>
      </c>
      <c r="I25" s="1633" t="s">
        <v>21812</v>
      </c>
      <c r="J25" s="1633" t="s">
        <v>21813</v>
      </c>
      <c r="K25" s="1634" t="s">
        <v>21814</v>
      </c>
      <c r="L25" s="1635" t="s">
        <v>10649</v>
      </c>
      <c r="M25" s="1636" t="s">
        <v>21815</v>
      </c>
      <c r="N25" s="1636"/>
    </row>
    <row r="26" ht="51.75" customHeight="1">
      <c r="A26" s="1657">
        <v>23.0</v>
      </c>
      <c r="B26" s="1658"/>
      <c r="C26" s="1658" t="s">
        <v>10646</v>
      </c>
      <c r="D26" s="1657"/>
      <c r="E26" s="1657"/>
      <c r="F26" s="1657"/>
      <c r="G26" s="1657" t="s">
        <v>10742</v>
      </c>
      <c r="H26" s="1657" t="s">
        <v>10743</v>
      </c>
      <c r="I26" s="1657" t="s">
        <v>6953</v>
      </c>
      <c r="J26" s="1657" t="s">
        <v>10744</v>
      </c>
      <c r="K26" s="1659" t="s">
        <v>10745</v>
      </c>
      <c r="L26" s="1660" t="s">
        <v>10649</v>
      </c>
      <c r="M26" s="1661" t="s">
        <v>10746</v>
      </c>
      <c r="N26" s="1661" t="s">
        <v>10747</v>
      </c>
    </row>
    <row r="27" ht="51.75" customHeight="1">
      <c r="A27" s="1727">
        <v>8.0</v>
      </c>
      <c r="B27" s="1727" t="s">
        <v>2253</v>
      </c>
      <c r="C27" s="1688" t="s">
        <v>21772</v>
      </c>
      <c r="D27" s="1820">
        <v>45465.0</v>
      </c>
      <c r="E27" s="1727" t="s">
        <v>6258</v>
      </c>
      <c r="F27" s="1727" t="s">
        <v>2254</v>
      </c>
      <c r="G27" s="1688" t="s">
        <v>10750</v>
      </c>
      <c r="H27" s="1688" t="s">
        <v>21816</v>
      </c>
      <c r="I27" s="1688" t="s">
        <v>21817</v>
      </c>
      <c r="J27" s="1688" t="s">
        <v>2252</v>
      </c>
      <c r="K27" s="1689" t="s">
        <v>21818</v>
      </c>
      <c r="L27" s="1690" t="s">
        <v>21819</v>
      </c>
      <c r="M27" s="1691" t="s">
        <v>21820</v>
      </c>
      <c r="N27" s="1691" t="s">
        <v>21821</v>
      </c>
    </row>
    <row r="28" ht="51.75" customHeight="1">
      <c r="A28" s="1657">
        <v>25.0</v>
      </c>
      <c r="B28" s="1658"/>
      <c r="C28" s="1658" t="s">
        <v>10646</v>
      </c>
      <c r="D28" s="1657"/>
      <c r="E28" s="1657"/>
      <c r="F28" s="1657"/>
      <c r="G28" s="1657" t="s">
        <v>10750</v>
      </c>
      <c r="H28" s="1657" t="s">
        <v>10751</v>
      </c>
      <c r="I28" s="1657" t="s">
        <v>6953</v>
      </c>
      <c r="J28" s="1657" t="s">
        <v>10752</v>
      </c>
      <c r="K28" s="1659"/>
      <c r="L28" s="1660" t="s">
        <v>10649</v>
      </c>
      <c r="M28" s="1661" t="s">
        <v>10753</v>
      </c>
      <c r="N28" s="1661" t="s">
        <v>10754</v>
      </c>
    </row>
    <row r="29" ht="51.75" customHeight="1">
      <c r="A29" s="1657">
        <v>26.0</v>
      </c>
      <c r="B29" s="1658"/>
      <c r="C29" s="1658" t="s">
        <v>10646</v>
      </c>
      <c r="D29" s="1657"/>
      <c r="E29" s="1657"/>
      <c r="F29" s="1657"/>
      <c r="G29" s="1657" t="s">
        <v>10757</v>
      </c>
      <c r="H29" s="1657" t="s">
        <v>10758</v>
      </c>
      <c r="I29" s="1657" t="s">
        <v>6953</v>
      </c>
      <c r="J29" s="1657" t="s">
        <v>10759</v>
      </c>
      <c r="K29" s="1659" t="s">
        <v>10760</v>
      </c>
      <c r="L29" s="1660" t="s">
        <v>10649</v>
      </c>
      <c r="M29" s="1661" t="s">
        <v>10761</v>
      </c>
      <c r="N29" s="1661" t="s">
        <v>10762</v>
      </c>
    </row>
    <row r="30" ht="51.75" customHeight="1">
      <c r="A30" s="1657">
        <v>27.0</v>
      </c>
      <c r="B30" s="1658"/>
      <c r="C30" s="1658" t="s">
        <v>10646</v>
      </c>
      <c r="D30" s="1657"/>
      <c r="E30" s="1657"/>
      <c r="F30" s="1657"/>
      <c r="G30" s="1657" t="s">
        <v>10757</v>
      </c>
      <c r="H30" s="1657" t="s">
        <v>10765</v>
      </c>
      <c r="I30" s="1657" t="s">
        <v>10766</v>
      </c>
      <c r="J30" s="1657" t="s">
        <v>10767</v>
      </c>
      <c r="K30" s="1659" t="s">
        <v>10768</v>
      </c>
      <c r="L30" s="1660" t="s">
        <v>10649</v>
      </c>
      <c r="M30" s="1661" t="s">
        <v>10769</v>
      </c>
      <c r="N30" s="1661" t="s">
        <v>10770</v>
      </c>
    </row>
    <row r="31" ht="51.75" customHeight="1">
      <c r="A31" s="1657">
        <v>28.0</v>
      </c>
      <c r="B31" s="1874"/>
      <c r="C31" s="1874" t="s">
        <v>21822</v>
      </c>
      <c r="D31" s="1657"/>
      <c r="E31" s="1657"/>
      <c r="F31" s="1657"/>
      <c r="G31" s="1657" t="s">
        <v>21823</v>
      </c>
      <c r="H31" s="1657" t="s">
        <v>21824</v>
      </c>
      <c r="I31" s="1657" t="s">
        <v>21825</v>
      </c>
      <c r="J31" s="1657" t="s">
        <v>21826</v>
      </c>
      <c r="K31" s="1659" t="s">
        <v>21827</v>
      </c>
      <c r="L31" s="1660" t="s">
        <v>21808</v>
      </c>
      <c r="M31" s="1661"/>
      <c r="N31" s="1661" t="s">
        <v>21828</v>
      </c>
    </row>
    <row r="32" ht="51.75" customHeight="1">
      <c r="A32" s="1657">
        <v>29.0</v>
      </c>
      <c r="B32" s="1658"/>
      <c r="C32" s="1658" t="s">
        <v>10646</v>
      </c>
      <c r="D32" s="1657"/>
      <c r="E32" s="1657"/>
      <c r="F32" s="1657"/>
      <c r="G32" s="1657" t="s">
        <v>10772</v>
      </c>
      <c r="H32" s="1657" t="s">
        <v>10773</v>
      </c>
      <c r="I32" s="1657" t="s">
        <v>6953</v>
      </c>
      <c r="J32" s="1657" t="s">
        <v>10774</v>
      </c>
      <c r="K32" s="1659"/>
      <c r="L32" s="1660" t="s">
        <v>10649</v>
      </c>
      <c r="M32" s="1661" t="s">
        <v>10775</v>
      </c>
      <c r="N32" s="1661"/>
    </row>
    <row r="33" ht="51.75" customHeight="1">
      <c r="A33" s="1657">
        <v>30.0</v>
      </c>
      <c r="B33" s="1658"/>
      <c r="C33" s="1658" t="s">
        <v>10646</v>
      </c>
      <c r="D33" s="1657"/>
      <c r="E33" s="1657"/>
      <c r="F33" s="1657"/>
      <c r="G33" s="1657" t="s">
        <v>10772</v>
      </c>
      <c r="H33" s="1657" t="s">
        <v>10776</v>
      </c>
      <c r="I33" s="1657" t="s">
        <v>6953</v>
      </c>
      <c r="J33" s="1657" t="s">
        <v>10777</v>
      </c>
      <c r="K33" s="1659"/>
      <c r="L33" s="1660" t="s">
        <v>10649</v>
      </c>
      <c r="M33" s="1661" t="s">
        <v>10778</v>
      </c>
      <c r="N33" s="1661" t="s">
        <v>10779</v>
      </c>
    </row>
    <row r="34" ht="51.75" customHeight="1">
      <c r="A34" s="1657">
        <v>31.0</v>
      </c>
      <c r="B34" s="1658"/>
      <c r="C34" s="1658" t="s">
        <v>10646</v>
      </c>
      <c r="D34" s="1657"/>
      <c r="E34" s="1657"/>
      <c r="F34" s="1657"/>
      <c r="G34" s="1657" t="s">
        <v>10782</v>
      </c>
      <c r="H34" s="1657" t="s">
        <v>10783</v>
      </c>
      <c r="I34" s="1657" t="s">
        <v>10784</v>
      </c>
      <c r="J34" s="1657" t="s">
        <v>10785</v>
      </c>
      <c r="K34" s="1659" t="s">
        <v>10786</v>
      </c>
      <c r="L34" s="1660" t="s">
        <v>10649</v>
      </c>
      <c r="M34" s="1661"/>
      <c r="N34" s="1661"/>
    </row>
    <row r="35" ht="51.75" customHeight="1">
      <c r="A35" s="1657">
        <v>32.0</v>
      </c>
      <c r="B35" s="1658"/>
      <c r="C35" s="1658" t="s">
        <v>10646</v>
      </c>
      <c r="D35" s="1657"/>
      <c r="E35" s="1657"/>
      <c r="F35" s="1657"/>
      <c r="G35" s="1657" t="s">
        <v>10782</v>
      </c>
      <c r="H35" s="1657" t="s">
        <v>10789</v>
      </c>
      <c r="I35" s="1657" t="s">
        <v>6953</v>
      </c>
      <c r="J35" s="1657" t="s">
        <v>10790</v>
      </c>
      <c r="K35" s="1659" t="s">
        <v>10791</v>
      </c>
      <c r="L35" s="1660" t="s">
        <v>10649</v>
      </c>
      <c r="M35" s="1661" t="s">
        <v>10792</v>
      </c>
      <c r="N35" s="1661" t="s">
        <v>10793</v>
      </c>
    </row>
    <row r="36" ht="51.75" customHeight="1">
      <c r="A36" s="1698">
        <v>9.0</v>
      </c>
      <c r="B36" s="1698" t="s">
        <v>2267</v>
      </c>
      <c r="C36" s="1633" t="s">
        <v>21772</v>
      </c>
      <c r="D36" s="1795">
        <v>45465.0</v>
      </c>
      <c r="E36" s="1633"/>
      <c r="F36" s="1698" t="s">
        <v>21829</v>
      </c>
      <c r="G36" s="1633" t="s">
        <v>21830</v>
      </c>
      <c r="H36" s="1633" t="s">
        <v>21831</v>
      </c>
      <c r="I36" s="1633" t="s">
        <v>21832</v>
      </c>
      <c r="J36" s="1633" t="s">
        <v>2266</v>
      </c>
      <c r="K36" s="1634" t="s">
        <v>21833</v>
      </c>
      <c r="L36" s="1635" t="s">
        <v>10649</v>
      </c>
      <c r="M36" s="1636" t="s">
        <v>21834</v>
      </c>
      <c r="N36" s="1636"/>
    </row>
    <row r="37" ht="51.75" customHeight="1">
      <c r="A37" s="1698">
        <v>10.0</v>
      </c>
      <c r="B37" s="1698" t="s">
        <v>2263</v>
      </c>
      <c r="C37" s="1633" t="s">
        <v>21772</v>
      </c>
      <c r="D37" s="1795">
        <v>45465.0</v>
      </c>
      <c r="E37" s="1698" t="s">
        <v>301</v>
      </c>
      <c r="F37" s="1698" t="s">
        <v>862</v>
      </c>
      <c r="G37" s="1633" t="s">
        <v>21830</v>
      </c>
      <c r="H37" s="1633" t="s">
        <v>21835</v>
      </c>
      <c r="I37" s="1633" t="s">
        <v>21836</v>
      </c>
      <c r="J37" s="1633" t="s">
        <v>21837</v>
      </c>
      <c r="K37" s="1634" t="s">
        <v>21838</v>
      </c>
      <c r="L37" s="1635" t="s">
        <v>10649</v>
      </c>
      <c r="M37" s="1636" t="s">
        <v>21839</v>
      </c>
      <c r="N37" s="1636"/>
    </row>
    <row r="38" ht="51.75" customHeight="1">
      <c r="A38" s="1698">
        <v>11.0</v>
      </c>
      <c r="B38" s="1698" t="s">
        <v>2253</v>
      </c>
      <c r="C38" s="1633" t="s">
        <v>21772</v>
      </c>
      <c r="D38" s="1795">
        <v>45465.0</v>
      </c>
      <c r="E38" s="1698" t="s">
        <v>301</v>
      </c>
      <c r="F38" s="1698" t="s">
        <v>21840</v>
      </c>
      <c r="G38" s="1633" t="s">
        <v>21830</v>
      </c>
      <c r="H38" s="1633" t="s">
        <v>21841</v>
      </c>
      <c r="I38" s="1633" t="s">
        <v>21842</v>
      </c>
      <c r="J38" s="1633" t="s">
        <v>21843</v>
      </c>
      <c r="K38" s="1634" t="s">
        <v>21844</v>
      </c>
      <c r="L38" s="1635" t="s">
        <v>10649</v>
      </c>
      <c r="M38" s="1636" t="s">
        <v>21845</v>
      </c>
      <c r="N38" s="1636"/>
    </row>
    <row r="39" ht="51.75" customHeight="1">
      <c r="A39" s="1698">
        <v>12.0</v>
      </c>
      <c r="B39" s="1698" t="s">
        <v>2267</v>
      </c>
      <c r="C39" s="1633" t="s">
        <v>21772</v>
      </c>
      <c r="D39" s="1795">
        <v>45465.0</v>
      </c>
      <c r="E39" s="1633"/>
      <c r="F39" s="1698" t="s">
        <v>21846</v>
      </c>
      <c r="G39" s="1633" t="s">
        <v>21830</v>
      </c>
      <c r="H39" s="1633" t="s">
        <v>21847</v>
      </c>
      <c r="I39" s="1633" t="s">
        <v>21848</v>
      </c>
      <c r="J39" s="1633" t="s">
        <v>21849</v>
      </c>
      <c r="K39" s="1634" t="s">
        <v>21850</v>
      </c>
      <c r="L39" s="1635" t="s">
        <v>10649</v>
      </c>
      <c r="M39" s="1636" t="s">
        <v>21851</v>
      </c>
      <c r="N39" s="1636"/>
    </row>
    <row r="40" ht="51.75" customHeight="1">
      <c r="A40" s="1657">
        <v>37.0</v>
      </c>
      <c r="B40" s="1658"/>
      <c r="C40" s="1658" t="s">
        <v>10646</v>
      </c>
      <c r="D40" s="1657"/>
      <c r="E40" s="1657"/>
      <c r="F40" s="1657"/>
      <c r="G40" s="1657" t="s">
        <v>10795</v>
      </c>
      <c r="H40" s="1657" t="s">
        <v>10796</v>
      </c>
      <c r="I40" s="1657" t="s">
        <v>10797</v>
      </c>
      <c r="J40" s="1657" t="s">
        <v>10798</v>
      </c>
      <c r="K40" s="1659" t="s">
        <v>10799</v>
      </c>
      <c r="L40" s="1660" t="s">
        <v>10649</v>
      </c>
      <c r="M40" s="1661" t="s">
        <v>10800</v>
      </c>
      <c r="N40" s="1661"/>
    </row>
    <row r="41" ht="51.75" customHeight="1">
      <c r="A41" s="1657">
        <v>38.0</v>
      </c>
      <c r="B41" s="1658"/>
      <c r="C41" s="1658" t="s">
        <v>10646</v>
      </c>
      <c r="D41" s="1657"/>
      <c r="E41" s="1657"/>
      <c r="F41" s="1657"/>
      <c r="G41" s="1657" t="s">
        <v>10803</v>
      </c>
      <c r="H41" s="1657" t="s">
        <v>10804</v>
      </c>
      <c r="I41" s="1657" t="s">
        <v>6953</v>
      </c>
      <c r="J41" s="1657" t="s">
        <v>10805</v>
      </c>
      <c r="K41" s="1659"/>
      <c r="L41" s="1660" t="s">
        <v>10649</v>
      </c>
      <c r="M41" s="1661"/>
      <c r="N41" s="1661"/>
    </row>
    <row r="42" ht="51.75" customHeight="1">
      <c r="A42" s="1657">
        <v>39.0</v>
      </c>
      <c r="B42" s="1658"/>
      <c r="C42" s="1658" t="s">
        <v>10646</v>
      </c>
      <c r="D42" s="1657"/>
      <c r="E42" s="1657"/>
      <c r="F42" s="1657"/>
      <c r="G42" s="1657" t="s">
        <v>10809</v>
      </c>
      <c r="H42" s="1657" t="s">
        <v>10810</v>
      </c>
      <c r="I42" s="1657" t="s">
        <v>6953</v>
      </c>
      <c r="J42" s="1657" t="s">
        <v>10811</v>
      </c>
      <c r="K42" s="1659"/>
      <c r="L42" s="1660" t="s">
        <v>10649</v>
      </c>
      <c r="M42" s="1661" t="s">
        <v>10812</v>
      </c>
      <c r="N42" s="1661" t="s">
        <v>10813</v>
      </c>
    </row>
    <row r="43" ht="51.75" customHeight="1">
      <c r="A43" s="1657">
        <v>40.0</v>
      </c>
      <c r="B43" s="1658"/>
      <c r="C43" s="1658" t="s">
        <v>10646</v>
      </c>
      <c r="D43" s="1657"/>
      <c r="E43" s="1657"/>
      <c r="F43" s="1657"/>
      <c r="G43" s="1657" t="s">
        <v>10816</v>
      </c>
      <c r="H43" s="1657" t="s">
        <v>10817</v>
      </c>
      <c r="I43" s="1657" t="s">
        <v>6953</v>
      </c>
      <c r="J43" s="1657" t="s">
        <v>10818</v>
      </c>
      <c r="K43" s="1659" t="s">
        <v>10819</v>
      </c>
      <c r="L43" s="1660" t="s">
        <v>10649</v>
      </c>
      <c r="M43" s="1661" t="s">
        <v>10820</v>
      </c>
      <c r="N43" s="1661" t="s">
        <v>10821</v>
      </c>
    </row>
    <row r="44" ht="51.75" customHeight="1">
      <c r="A44" s="1727">
        <v>13.0</v>
      </c>
      <c r="B44" s="1727" t="s">
        <v>2263</v>
      </c>
      <c r="C44" s="1688" t="s">
        <v>21772</v>
      </c>
      <c r="D44" s="1820">
        <v>45465.0</v>
      </c>
      <c r="E44" s="1727" t="s">
        <v>407</v>
      </c>
      <c r="F44" s="1916" t="s">
        <v>21852</v>
      </c>
      <c r="G44" s="1688" t="s">
        <v>21853</v>
      </c>
      <c r="H44" s="1688" t="s">
        <v>21854</v>
      </c>
      <c r="I44" s="1688" t="s">
        <v>21855</v>
      </c>
      <c r="J44" s="1688" t="s">
        <v>6695</v>
      </c>
      <c r="K44" s="1689" t="s">
        <v>6696</v>
      </c>
      <c r="L44" s="1690" t="s">
        <v>10649</v>
      </c>
      <c r="M44" s="1691" t="s">
        <v>21856</v>
      </c>
      <c r="N44" s="1691" t="s">
        <v>21857</v>
      </c>
    </row>
    <row r="45" ht="51.75" customHeight="1">
      <c r="A45" s="1657">
        <v>42.0</v>
      </c>
      <c r="B45" s="1658"/>
      <c r="C45" s="1658" t="s">
        <v>10646</v>
      </c>
      <c r="D45" s="1657"/>
      <c r="E45" s="1657"/>
      <c r="F45" s="1657"/>
      <c r="G45" s="1657" t="s">
        <v>10824</v>
      </c>
      <c r="H45" s="1657" t="s">
        <v>10825</v>
      </c>
      <c r="I45" s="1657" t="s">
        <v>6953</v>
      </c>
      <c r="J45" s="1657" t="s">
        <v>10826</v>
      </c>
      <c r="K45" s="1659"/>
      <c r="L45" s="1660" t="s">
        <v>10649</v>
      </c>
      <c r="M45" s="1661" t="s">
        <v>10827</v>
      </c>
      <c r="N45" s="1661" t="s">
        <v>10828</v>
      </c>
    </row>
    <row r="46" ht="51.75" customHeight="1">
      <c r="A46" s="1657">
        <v>43.0</v>
      </c>
      <c r="B46" s="1658"/>
      <c r="C46" s="1658" t="s">
        <v>10646</v>
      </c>
      <c r="D46" s="1657"/>
      <c r="E46" s="1657"/>
      <c r="F46" s="1657"/>
      <c r="G46" s="1657" t="s">
        <v>10824</v>
      </c>
      <c r="H46" s="1657" t="s">
        <v>10831</v>
      </c>
      <c r="I46" s="1657" t="s">
        <v>10832</v>
      </c>
      <c r="J46" s="1657" t="s">
        <v>10833</v>
      </c>
      <c r="K46" s="1659"/>
      <c r="L46" s="1660" t="s">
        <v>10649</v>
      </c>
      <c r="M46" s="1661" t="s">
        <v>10834</v>
      </c>
      <c r="N46" s="1661"/>
    </row>
    <row r="47" ht="51.75" customHeight="1">
      <c r="A47" s="1657">
        <v>44.0</v>
      </c>
      <c r="B47" s="1658"/>
      <c r="C47" s="1658" t="s">
        <v>10646</v>
      </c>
      <c r="D47" s="1657"/>
      <c r="E47" s="1657"/>
      <c r="F47" s="1657"/>
      <c r="G47" s="1657" t="s">
        <v>10836</v>
      </c>
      <c r="H47" s="1657" t="s">
        <v>10837</v>
      </c>
      <c r="I47" s="1657" t="s">
        <v>10838</v>
      </c>
      <c r="J47" s="1657" t="s">
        <v>10839</v>
      </c>
      <c r="K47" s="1659" t="s">
        <v>10840</v>
      </c>
      <c r="L47" s="1660" t="s">
        <v>10649</v>
      </c>
      <c r="M47" s="1661" t="s">
        <v>10841</v>
      </c>
      <c r="N47" s="1661"/>
    </row>
    <row r="48" ht="51.75" customHeight="1">
      <c r="A48" s="1657">
        <v>45.0</v>
      </c>
      <c r="B48" s="1658"/>
      <c r="C48" s="1658" t="s">
        <v>10646</v>
      </c>
      <c r="D48" s="1657"/>
      <c r="E48" s="1657"/>
      <c r="F48" s="1657"/>
      <c r="G48" s="1657" t="s">
        <v>10836</v>
      </c>
      <c r="H48" s="1657" t="s">
        <v>10844</v>
      </c>
      <c r="I48" s="1657" t="s">
        <v>10845</v>
      </c>
      <c r="J48" s="1657" t="s">
        <v>10846</v>
      </c>
      <c r="K48" s="1659" t="s">
        <v>10847</v>
      </c>
      <c r="L48" s="1660" t="s">
        <v>10649</v>
      </c>
      <c r="M48" s="1661" t="s">
        <v>10848</v>
      </c>
      <c r="N48" s="1661" t="s">
        <v>10849</v>
      </c>
    </row>
    <row r="49" ht="51.75" customHeight="1">
      <c r="A49" s="1657">
        <v>46.0</v>
      </c>
      <c r="B49" s="1658"/>
      <c r="C49" s="1658" t="s">
        <v>10646</v>
      </c>
      <c r="D49" s="1657"/>
      <c r="E49" s="1657"/>
      <c r="F49" s="1657"/>
      <c r="G49" s="1657" t="s">
        <v>10850</v>
      </c>
      <c r="H49" s="1657" t="s">
        <v>10851</v>
      </c>
      <c r="I49" s="1657" t="s">
        <v>6953</v>
      </c>
      <c r="J49" s="1657" t="s">
        <v>10852</v>
      </c>
      <c r="K49" s="1659"/>
      <c r="L49" s="1660" t="s">
        <v>10649</v>
      </c>
      <c r="M49" s="1661" t="s">
        <v>10853</v>
      </c>
      <c r="N49" s="1661" t="s">
        <v>10854</v>
      </c>
    </row>
    <row r="50" ht="51.75" customHeight="1">
      <c r="A50" s="1657">
        <v>47.0</v>
      </c>
      <c r="B50" s="1658"/>
      <c r="C50" s="1658" t="s">
        <v>10646</v>
      </c>
      <c r="D50" s="1657"/>
      <c r="E50" s="1657"/>
      <c r="F50" s="1657"/>
      <c r="G50" s="1657" t="s">
        <v>10856</v>
      </c>
      <c r="H50" s="1657" t="s">
        <v>10857</v>
      </c>
      <c r="I50" s="1657" t="s">
        <v>6953</v>
      </c>
      <c r="J50" s="1657" t="s">
        <v>10858</v>
      </c>
      <c r="K50" s="1659"/>
      <c r="L50" s="1660" t="s">
        <v>10649</v>
      </c>
      <c r="M50" s="1661" t="s">
        <v>10859</v>
      </c>
      <c r="N50" s="1661" t="s">
        <v>10860</v>
      </c>
    </row>
    <row r="51" ht="51.75" customHeight="1">
      <c r="A51" s="1657">
        <v>48.0</v>
      </c>
      <c r="B51" s="1658"/>
      <c r="C51" s="1658" t="s">
        <v>10646</v>
      </c>
      <c r="D51" s="1657"/>
      <c r="E51" s="1657"/>
      <c r="F51" s="1657"/>
      <c r="G51" s="1657" t="s">
        <v>10864</v>
      </c>
      <c r="H51" s="1657" t="s">
        <v>10865</v>
      </c>
      <c r="I51" s="1657" t="s">
        <v>6953</v>
      </c>
      <c r="J51" s="1657" t="s">
        <v>10866</v>
      </c>
      <c r="K51" s="1659"/>
      <c r="L51" s="1660" t="s">
        <v>10649</v>
      </c>
      <c r="M51" s="1661" t="s">
        <v>10867</v>
      </c>
      <c r="N51" s="1661" t="s">
        <v>10868</v>
      </c>
    </row>
    <row r="52" ht="51.75" customHeight="1">
      <c r="A52" s="1657">
        <v>49.0</v>
      </c>
      <c r="B52" s="1874"/>
      <c r="C52" s="1874" t="s">
        <v>21822</v>
      </c>
      <c r="D52" s="1657"/>
      <c r="E52" s="1657"/>
      <c r="F52" s="1657"/>
      <c r="G52" s="1657" t="s">
        <v>10864</v>
      </c>
      <c r="H52" s="1657" t="s">
        <v>16150</v>
      </c>
      <c r="I52" s="1657" t="s">
        <v>21858</v>
      </c>
      <c r="J52" s="1657" t="s">
        <v>21859</v>
      </c>
      <c r="K52" s="1659" t="s">
        <v>21860</v>
      </c>
      <c r="L52" s="1660" t="s">
        <v>21808</v>
      </c>
      <c r="M52" s="1661" t="s">
        <v>21861</v>
      </c>
      <c r="N52" s="1661" t="s">
        <v>21862</v>
      </c>
    </row>
    <row r="53" ht="51.75" customHeight="1">
      <c r="A53" s="1657">
        <v>50.0</v>
      </c>
      <c r="B53" s="1658"/>
      <c r="C53" s="1658" t="s">
        <v>10646</v>
      </c>
      <c r="D53" s="1657"/>
      <c r="E53" s="1657"/>
      <c r="F53" s="1657"/>
      <c r="G53" s="1657" t="s">
        <v>10864</v>
      </c>
      <c r="H53" s="1657" t="s">
        <v>10870</v>
      </c>
      <c r="I53" s="1657" t="s">
        <v>6953</v>
      </c>
      <c r="J53" s="1657" t="s">
        <v>10871</v>
      </c>
      <c r="K53" s="1659" t="s">
        <v>10872</v>
      </c>
      <c r="L53" s="1660" t="s">
        <v>10649</v>
      </c>
      <c r="M53" s="1661" t="s">
        <v>10873</v>
      </c>
      <c r="N53" s="1661" t="s">
        <v>10874</v>
      </c>
    </row>
    <row r="54" ht="51.75" customHeight="1">
      <c r="A54" s="1657">
        <v>51.0</v>
      </c>
      <c r="B54" s="1658"/>
      <c r="C54" s="1658" t="s">
        <v>10646</v>
      </c>
      <c r="D54" s="1657"/>
      <c r="E54" s="1657"/>
      <c r="F54" s="1657"/>
      <c r="G54" s="1657" t="s">
        <v>10864</v>
      </c>
      <c r="H54" s="1657" t="s">
        <v>10875</v>
      </c>
      <c r="I54" s="1657" t="s">
        <v>10876</v>
      </c>
      <c r="J54" s="1657" t="s">
        <v>10877</v>
      </c>
      <c r="K54" s="1659" t="s">
        <v>10878</v>
      </c>
      <c r="L54" s="1660" t="s">
        <v>10649</v>
      </c>
      <c r="M54" s="1661" t="s">
        <v>10879</v>
      </c>
      <c r="N54" s="1661"/>
    </row>
    <row r="55" ht="51.75" customHeight="1">
      <c r="A55" s="1657">
        <v>52.0</v>
      </c>
      <c r="B55" s="1658"/>
      <c r="C55" s="1658" t="s">
        <v>10646</v>
      </c>
      <c r="D55" s="1657"/>
      <c r="E55" s="1657"/>
      <c r="F55" s="1657"/>
      <c r="G55" s="1657" t="s">
        <v>10882</v>
      </c>
      <c r="H55" s="1657" t="s">
        <v>10883</v>
      </c>
      <c r="I55" s="1657" t="s">
        <v>6953</v>
      </c>
      <c r="J55" s="1657" t="s">
        <v>10884</v>
      </c>
      <c r="K55" s="1659" t="s">
        <v>10885</v>
      </c>
      <c r="L55" s="1660" t="s">
        <v>10649</v>
      </c>
      <c r="M55" s="1661" t="s">
        <v>10886</v>
      </c>
      <c r="N55" s="1661" t="s">
        <v>10887</v>
      </c>
    </row>
    <row r="56" ht="51.75" customHeight="1">
      <c r="A56" s="1657">
        <v>53.0</v>
      </c>
      <c r="B56" s="1658"/>
      <c r="C56" s="1658" t="s">
        <v>10646</v>
      </c>
      <c r="D56" s="1657"/>
      <c r="E56" s="1657"/>
      <c r="F56" s="1657"/>
      <c r="G56" s="1657" t="s">
        <v>10882</v>
      </c>
      <c r="H56" s="1657" t="s">
        <v>10889</v>
      </c>
      <c r="I56" s="1657" t="s">
        <v>6953</v>
      </c>
      <c r="J56" s="1657" t="s">
        <v>10890</v>
      </c>
      <c r="K56" s="1659" t="s">
        <v>10891</v>
      </c>
      <c r="L56" s="1660" t="s">
        <v>10649</v>
      </c>
      <c r="M56" s="1661" t="s">
        <v>10892</v>
      </c>
      <c r="N56" s="1661"/>
    </row>
    <row r="57" ht="51.75" customHeight="1">
      <c r="A57" s="1657">
        <v>54.0</v>
      </c>
      <c r="B57" s="1874"/>
      <c r="C57" s="1874" t="s">
        <v>21822</v>
      </c>
      <c r="D57" s="1657"/>
      <c r="E57" s="1657"/>
      <c r="F57" s="1657"/>
      <c r="G57" s="1657" t="s">
        <v>10882</v>
      </c>
      <c r="H57" s="1657" t="s">
        <v>21863</v>
      </c>
      <c r="I57" s="1657" t="s">
        <v>21864</v>
      </c>
      <c r="J57" s="1657" t="s">
        <v>21865</v>
      </c>
      <c r="K57" s="1659"/>
      <c r="L57" s="1660" t="s">
        <v>21819</v>
      </c>
      <c r="M57" s="1661" t="s">
        <v>21866</v>
      </c>
      <c r="N57" s="1661" t="s">
        <v>21867</v>
      </c>
    </row>
    <row r="58" ht="51.75" customHeight="1">
      <c r="A58" s="1657">
        <v>55.0</v>
      </c>
      <c r="B58" s="1874"/>
      <c r="C58" s="1874" t="s">
        <v>21822</v>
      </c>
      <c r="D58" s="1657"/>
      <c r="E58" s="1657"/>
      <c r="F58" s="1657"/>
      <c r="G58" s="1657" t="s">
        <v>10882</v>
      </c>
      <c r="H58" s="1657" t="s">
        <v>21868</v>
      </c>
      <c r="I58" s="1657" t="s">
        <v>21869</v>
      </c>
      <c r="J58" s="1657" t="s">
        <v>21870</v>
      </c>
      <c r="K58" s="1659" t="s">
        <v>21871</v>
      </c>
      <c r="L58" s="1660" t="s">
        <v>21808</v>
      </c>
      <c r="M58" s="1661" t="s">
        <v>21872</v>
      </c>
      <c r="N58" s="1661" t="s">
        <v>21873</v>
      </c>
    </row>
    <row r="59" ht="51.75" customHeight="1">
      <c r="A59" s="1673">
        <v>56.0</v>
      </c>
      <c r="B59" s="1917"/>
      <c r="C59" s="1917" t="s">
        <v>21822</v>
      </c>
      <c r="D59" s="1673"/>
      <c r="E59" s="1673"/>
      <c r="F59" s="1673"/>
      <c r="G59" s="1673" t="s">
        <v>10882</v>
      </c>
      <c r="H59" s="1673" t="s">
        <v>21874</v>
      </c>
      <c r="I59" s="1673" t="s">
        <v>21875</v>
      </c>
      <c r="J59" s="1673" t="s">
        <v>21876</v>
      </c>
      <c r="K59" s="1729" t="s">
        <v>21877</v>
      </c>
      <c r="L59" s="1730" t="s">
        <v>21808</v>
      </c>
      <c r="M59" s="1731" t="s">
        <v>21878</v>
      </c>
      <c r="N59" s="1731"/>
    </row>
    <row r="60" ht="51.75" customHeight="1">
      <c r="A60" s="1657">
        <v>57.0</v>
      </c>
      <c r="B60" s="1874"/>
      <c r="C60" s="1874" t="s">
        <v>21822</v>
      </c>
      <c r="D60" s="1657"/>
      <c r="E60" s="1657"/>
      <c r="F60" s="1657"/>
      <c r="G60" s="1657" t="s">
        <v>10882</v>
      </c>
      <c r="H60" s="1657" t="s">
        <v>21879</v>
      </c>
      <c r="I60" s="1657" t="s">
        <v>21880</v>
      </c>
      <c r="J60" s="1657" t="s">
        <v>21881</v>
      </c>
      <c r="K60" s="1659"/>
      <c r="L60" s="1660" t="s">
        <v>21819</v>
      </c>
      <c r="M60" s="1661" t="s">
        <v>21882</v>
      </c>
      <c r="N60" s="1661"/>
    </row>
    <row r="61" ht="51.75" customHeight="1">
      <c r="A61" s="1657">
        <v>58.0</v>
      </c>
      <c r="B61" s="1874"/>
      <c r="C61" s="1874" t="s">
        <v>21822</v>
      </c>
      <c r="D61" s="1657"/>
      <c r="E61" s="1657"/>
      <c r="F61" s="1657"/>
      <c r="G61" s="1657" t="s">
        <v>10882</v>
      </c>
      <c r="H61" s="1657" t="s">
        <v>2280</v>
      </c>
      <c r="I61" s="1657" t="s">
        <v>21883</v>
      </c>
      <c r="J61" s="1657" t="s">
        <v>21884</v>
      </c>
      <c r="K61" s="1659" t="s">
        <v>21885</v>
      </c>
      <c r="L61" s="1660" t="s">
        <v>21819</v>
      </c>
      <c r="M61" s="1661" t="s">
        <v>21886</v>
      </c>
      <c r="N61" s="1661" t="s">
        <v>21887</v>
      </c>
    </row>
    <row r="62" ht="51.75" customHeight="1">
      <c r="A62" s="1657">
        <v>59.0</v>
      </c>
      <c r="B62" s="1874"/>
      <c r="C62" s="1874" t="s">
        <v>21822</v>
      </c>
      <c r="D62" s="1657"/>
      <c r="E62" s="1657"/>
      <c r="F62" s="1657"/>
      <c r="G62" s="1657" t="s">
        <v>10882</v>
      </c>
      <c r="H62" s="1657" t="s">
        <v>21888</v>
      </c>
      <c r="I62" s="1657" t="s">
        <v>21889</v>
      </c>
      <c r="J62" s="1657" t="s">
        <v>21890</v>
      </c>
      <c r="K62" s="1659" t="s">
        <v>21891</v>
      </c>
      <c r="L62" s="1660" t="s">
        <v>21819</v>
      </c>
      <c r="M62" s="1661" t="s">
        <v>21892</v>
      </c>
      <c r="N62" s="1661"/>
    </row>
    <row r="63" ht="51.75" customHeight="1">
      <c r="A63" s="1657">
        <v>60.0</v>
      </c>
      <c r="B63" s="1874"/>
      <c r="C63" s="1874" t="s">
        <v>21822</v>
      </c>
      <c r="D63" s="1657"/>
      <c r="E63" s="1657"/>
      <c r="F63" s="1657"/>
      <c r="G63" s="1657" t="s">
        <v>10882</v>
      </c>
      <c r="H63" s="1657" t="s">
        <v>21893</v>
      </c>
      <c r="I63" s="1657" t="s">
        <v>21894</v>
      </c>
      <c r="J63" s="1657" t="s">
        <v>21895</v>
      </c>
      <c r="K63" s="1659" t="s">
        <v>21896</v>
      </c>
      <c r="L63" s="1660" t="s">
        <v>21808</v>
      </c>
      <c r="M63" s="1661" t="s">
        <v>21897</v>
      </c>
      <c r="N63" s="1661" t="s">
        <v>21898</v>
      </c>
    </row>
    <row r="64" ht="51.75" customHeight="1">
      <c r="A64" s="1657">
        <v>61.0</v>
      </c>
      <c r="B64" s="1658"/>
      <c r="C64" s="1658" t="s">
        <v>10646</v>
      </c>
      <c r="D64" s="1657"/>
      <c r="E64" s="1657"/>
      <c r="F64" s="1657"/>
      <c r="G64" s="1657" t="s">
        <v>10893</v>
      </c>
      <c r="H64" s="1657" t="s">
        <v>10894</v>
      </c>
      <c r="I64" s="1657" t="s">
        <v>10895</v>
      </c>
      <c r="J64" s="1657" t="s">
        <v>10896</v>
      </c>
      <c r="K64" s="1659"/>
      <c r="L64" s="1660" t="s">
        <v>10649</v>
      </c>
      <c r="M64" s="1661" t="s">
        <v>10897</v>
      </c>
      <c r="N64" s="1661" t="s">
        <v>10898</v>
      </c>
    </row>
    <row r="65" ht="51.75" customHeight="1">
      <c r="A65" s="1657">
        <v>62.0</v>
      </c>
      <c r="B65" s="1658"/>
      <c r="C65" s="1658" t="s">
        <v>10646</v>
      </c>
      <c r="D65" s="1657"/>
      <c r="E65" s="1657"/>
      <c r="F65" s="1657"/>
      <c r="G65" s="1657" t="s">
        <v>10900</v>
      </c>
      <c r="H65" s="1657" t="s">
        <v>10901</v>
      </c>
      <c r="I65" s="1657" t="s">
        <v>6953</v>
      </c>
      <c r="J65" s="1657" t="s">
        <v>10902</v>
      </c>
      <c r="K65" s="1659"/>
      <c r="L65" s="1660" t="s">
        <v>10649</v>
      </c>
      <c r="M65" s="1661" t="s">
        <v>10903</v>
      </c>
      <c r="N65" s="1661" t="s">
        <v>10904</v>
      </c>
    </row>
    <row r="66" ht="51.75" customHeight="1">
      <c r="A66" s="1657">
        <v>63.0</v>
      </c>
      <c r="B66" s="1874"/>
      <c r="C66" s="1874" t="s">
        <v>21822</v>
      </c>
      <c r="D66" s="1657"/>
      <c r="E66" s="1657"/>
      <c r="F66" s="1657"/>
      <c r="G66" s="1657" t="s">
        <v>10900</v>
      </c>
      <c r="H66" s="1657" t="s">
        <v>21899</v>
      </c>
      <c r="I66" s="1657" t="s">
        <v>21900</v>
      </c>
      <c r="J66" s="1657" t="s">
        <v>21901</v>
      </c>
      <c r="K66" s="1659" t="s">
        <v>21902</v>
      </c>
      <c r="L66" s="1660" t="s">
        <v>21808</v>
      </c>
      <c r="M66" s="1661" t="s">
        <v>21903</v>
      </c>
      <c r="N66" s="1661" t="s">
        <v>21904</v>
      </c>
    </row>
    <row r="67" ht="51.75" customHeight="1">
      <c r="A67" s="1657">
        <v>64.0</v>
      </c>
      <c r="B67" s="1658"/>
      <c r="C67" s="1658" t="s">
        <v>10646</v>
      </c>
      <c r="D67" s="1657"/>
      <c r="E67" s="1657"/>
      <c r="F67" s="1657"/>
      <c r="G67" s="1657" t="s">
        <v>10900</v>
      </c>
      <c r="H67" s="1657" t="s">
        <v>10907</v>
      </c>
      <c r="I67" s="1657" t="s">
        <v>10908</v>
      </c>
      <c r="J67" s="1657" t="s">
        <v>10909</v>
      </c>
      <c r="K67" s="1659" t="s">
        <v>10910</v>
      </c>
      <c r="L67" s="1660" t="s">
        <v>10649</v>
      </c>
      <c r="M67" s="1661" t="s">
        <v>10911</v>
      </c>
      <c r="N67" s="1661"/>
    </row>
    <row r="68" ht="51.75" customHeight="1">
      <c r="A68" s="1657">
        <v>65.0</v>
      </c>
      <c r="B68" s="1874"/>
      <c r="C68" s="1874" t="s">
        <v>21822</v>
      </c>
      <c r="D68" s="1657"/>
      <c r="E68" s="1657"/>
      <c r="F68" s="1657"/>
      <c r="G68" s="1657" t="s">
        <v>10900</v>
      </c>
      <c r="H68" s="1657" t="s">
        <v>21905</v>
      </c>
      <c r="I68" s="1657" t="s">
        <v>21906</v>
      </c>
      <c r="J68" s="1657" t="s">
        <v>21907</v>
      </c>
      <c r="K68" s="1659"/>
      <c r="L68" s="1660" t="s">
        <v>21819</v>
      </c>
      <c r="M68" s="1661" t="s">
        <v>21908</v>
      </c>
      <c r="N68" s="1661" t="s">
        <v>21909</v>
      </c>
    </row>
    <row r="69" ht="51.75" customHeight="1">
      <c r="A69" s="1657">
        <v>66.0</v>
      </c>
      <c r="B69" s="1874"/>
      <c r="C69" s="1874" t="s">
        <v>21822</v>
      </c>
      <c r="D69" s="1657"/>
      <c r="E69" s="1657"/>
      <c r="F69" s="1657"/>
      <c r="G69" s="1657" t="s">
        <v>10912</v>
      </c>
      <c r="H69" s="1657" t="s">
        <v>21910</v>
      </c>
      <c r="I69" s="1657" t="s">
        <v>21911</v>
      </c>
      <c r="J69" s="1657" t="s">
        <v>21912</v>
      </c>
      <c r="K69" s="1659" t="s">
        <v>21913</v>
      </c>
      <c r="L69" s="1660" t="s">
        <v>21819</v>
      </c>
      <c r="M69" s="1661" t="s">
        <v>21914</v>
      </c>
      <c r="N69" s="1661" t="s">
        <v>21915</v>
      </c>
    </row>
    <row r="70" ht="51.75" customHeight="1">
      <c r="A70" s="1657">
        <v>67.0</v>
      </c>
      <c r="B70" s="1874"/>
      <c r="C70" s="1874" t="s">
        <v>21822</v>
      </c>
      <c r="D70" s="1657"/>
      <c r="E70" s="1657"/>
      <c r="F70" s="1657"/>
      <c r="G70" s="1657" t="s">
        <v>10912</v>
      </c>
      <c r="H70" s="1657" t="s">
        <v>21916</v>
      </c>
      <c r="I70" s="1657" t="s">
        <v>21917</v>
      </c>
      <c r="J70" s="1657" t="s">
        <v>21918</v>
      </c>
      <c r="K70" s="1659" t="s">
        <v>21919</v>
      </c>
      <c r="L70" s="1660" t="s">
        <v>21808</v>
      </c>
      <c r="M70" s="1661" t="s">
        <v>21920</v>
      </c>
      <c r="N70" s="1661" t="s">
        <v>21921</v>
      </c>
    </row>
    <row r="71" ht="51.75" customHeight="1">
      <c r="A71" s="1657">
        <v>68.0</v>
      </c>
      <c r="B71" s="1658"/>
      <c r="C71" s="1658" t="s">
        <v>10646</v>
      </c>
      <c r="D71" s="1657"/>
      <c r="E71" s="1657"/>
      <c r="F71" s="1657"/>
      <c r="G71" s="1657" t="s">
        <v>10912</v>
      </c>
      <c r="H71" s="1657" t="s">
        <v>10913</v>
      </c>
      <c r="I71" s="1657" t="s">
        <v>10914</v>
      </c>
      <c r="J71" s="1657" t="s">
        <v>10915</v>
      </c>
      <c r="K71" s="1659"/>
      <c r="L71" s="1660" t="s">
        <v>10649</v>
      </c>
      <c r="M71" s="1661" t="s">
        <v>10916</v>
      </c>
      <c r="N71" s="1661" t="s">
        <v>10917</v>
      </c>
    </row>
    <row r="72" ht="51.75" customHeight="1">
      <c r="A72" s="1657">
        <v>69.0</v>
      </c>
      <c r="B72" s="1658"/>
      <c r="C72" s="1658" t="s">
        <v>10646</v>
      </c>
      <c r="D72" s="1657"/>
      <c r="E72" s="1657"/>
      <c r="F72" s="1657"/>
      <c r="G72" s="1657" t="s">
        <v>10920</v>
      </c>
      <c r="H72" s="1657" t="s">
        <v>10921</v>
      </c>
      <c r="I72" s="1657" t="s">
        <v>6953</v>
      </c>
      <c r="J72" s="1657" t="s">
        <v>10922</v>
      </c>
      <c r="K72" s="1659"/>
      <c r="L72" s="1660" t="s">
        <v>10649</v>
      </c>
      <c r="M72" s="1661" t="s">
        <v>10923</v>
      </c>
      <c r="N72" s="1661"/>
    </row>
    <row r="73" ht="51.75" customHeight="1">
      <c r="A73" s="1657">
        <v>70.0</v>
      </c>
      <c r="B73" s="1658"/>
      <c r="C73" s="1658" t="s">
        <v>10646</v>
      </c>
      <c r="D73" s="1657"/>
      <c r="E73" s="1657"/>
      <c r="F73" s="1657"/>
      <c r="G73" s="1657" t="s">
        <v>10920</v>
      </c>
      <c r="H73" s="1657" t="s">
        <v>10926</v>
      </c>
      <c r="I73" s="1657" t="s">
        <v>6953</v>
      </c>
      <c r="J73" s="1657" t="s">
        <v>10927</v>
      </c>
      <c r="K73" s="1659"/>
      <c r="L73" s="1660" t="s">
        <v>10649</v>
      </c>
      <c r="M73" s="1661" t="s">
        <v>10928</v>
      </c>
      <c r="N73" s="1661" t="s">
        <v>10929</v>
      </c>
    </row>
    <row r="74" ht="51.75" customHeight="1">
      <c r="A74" s="1657">
        <v>71.0</v>
      </c>
      <c r="B74" s="1874"/>
      <c r="C74" s="1874" t="s">
        <v>21822</v>
      </c>
      <c r="D74" s="1657"/>
      <c r="E74" s="1657"/>
      <c r="F74" s="1657"/>
      <c r="G74" s="1657" t="s">
        <v>10920</v>
      </c>
      <c r="H74" s="1657" t="s">
        <v>21922</v>
      </c>
      <c r="I74" s="1657" t="s">
        <v>6953</v>
      </c>
      <c r="J74" s="1657" t="s">
        <v>21923</v>
      </c>
      <c r="K74" s="1659"/>
      <c r="L74" s="1660" t="s">
        <v>21819</v>
      </c>
      <c r="M74" s="1661" t="s">
        <v>21924</v>
      </c>
      <c r="N74" s="1661" t="s">
        <v>21925</v>
      </c>
    </row>
    <row r="75" ht="51.75" customHeight="1">
      <c r="A75" s="1657">
        <v>72.0</v>
      </c>
      <c r="B75" s="1874"/>
      <c r="C75" s="1874" t="s">
        <v>21822</v>
      </c>
      <c r="D75" s="1657"/>
      <c r="E75" s="1657"/>
      <c r="F75" s="1657"/>
      <c r="G75" s="1657" t="s">
        <v>10920</v>
      </c>
      <c r="H75" s="1657" t="s">
        <v>21926</v>
      </c>
      <c r="I75" s="1657" t="s">
        <v>21927</v>
      </c>
      <c r="J75" s="1657" t="s">
        <v>21928</v>
      </c>
      <c r="K75" s="1659"/>
      <c r="L75" s="1660" t="s">
        <v>21819</v>
      </c>
      <c r="M75" s="1661" t="s">
        <v>21929</v>
      </c>
      <c r="N75" s="1661" t="s">
        <v>21930</v>
      </c>
    </row>
    <row r="76" ht="51.75" customHeight="1">
      <c r="A76" s="1657">
        <v>73.0</v>
      </c>
      <c r="B76" s="1874"/>
      <c r="C76" s="1874" t="s">
        <v>21822</v>
      </c>
      <c r="D76" s="1657"/>
      <c r="E76" s="1657"/>
      <c r="F76" s="1657"/>
      <c r="G76" s="1657" t="s">
        <v>10920</v>
      </c>
      <c r="H76" s="1657" t="s">
        <v>20582</v>
      </c>
      <c r="I76" s="1657" t="s">
        <v>21931</v>
      </c>
      <c r="J76" s="1657" t="s">
        <v>21932</v>
      </c>
      <c r="K76" s="1659"/>
      <c r="L76" s="1660" t="s">
        <v>21819</v>
      </c>
      <c r="M76" s="1661" t="s">
        <v>21933</v>
      </c>
      <c r="N76" s="1661"/>
    </row>
    <row r="77" ht="51.75" customHeight="1">
      <c r="A77" s="1657">
        <v>74.0</v>
      </c>
      <c r="B77" s="1874"/>
      <c r="C77" s="1874" t="s">
        <v>21822</v>
      </c>
      <c r="D77" s="1657"/>
      <c r="E77" s="1657"/>
      <c r="F77" s="1657"/>
      <c r="G77" s="1657" t="s">
        <v>10920</v>
      </c>
      <c r="H77" s="1657" t="s">
        <v>21934</v>
      </c>
      <c r="I77" s="1657" t="s">
        <v>21935</v>
      </c>
      <c r="J77" s="1657" t="s">
        <v>21936</v>
      </c>
      <c r="K77" s="1659" t="s">
        <v>21937</v>
      </c>
      <c r="L77" s="1660" t="s">
        <v>21819</v>
      </c>
      <c r="M77" s="1661" t="s">
        <v>21938</v>
      </c>
      <c r="N77" s="1661" t="s">
        <v>21939</v>
      </c>
    </row>
    <row r="78" ht="51.75" customHeight="1">
      <c r="A78" s="1657">
        <v>75.0</v>
      </c>
      <c r="B78" s="1658"/>
      <c r="C78" s="1658" t="s">
        <v>10646</v>
      </c>
      <c r="D78" s="1657"/>
      <c r="E78" s="1657"/>
      <c r="F78" s="1657"/>
      <c r="G78" s="1657" t="s">
        <v>10920</v>
      </c>
      <c r="H78" s="1657" t="s">
        <v>2462</v>
      </c>
      <c r="I78" s="1657" t="s">
        <v>6953</v>
      </c>
      <c r="J78" s="1657" t="s">
        <v>10931</v>
      </c>
      <c r="K78" s="1659"/>
      <c r="L78" s="1660" t="s">
        <v>10649</v>
      </c>
      <c r="M78" s="1661" t="s">
        <v>10932</v>
      </c>
      <c r="N78" s="1661" t="s">
        <v>10933</v>
      </c>
    </row>
    <row r="79" ht="51.75" customHeight="1">
      <c r="A79" s="1657">
        <v>76.0</v>
      </c>
      <c r="B79" s="1658"/>
      <c r="C79" s="1658" t="s">
        <v>10646</v>
      </c>
      <c r="D79" s="1657"/>
      <c r="E79" s="1657"/>
      <c r="F79" s="1657"/>
      <c r="G79" s="1657" t="s">
        <v>10920</v>
      </c>
      <c r="H79" s="1657" t="s">
        <v>10936</v>
      </c>
      <c r="I79" s="1657" t="s">
        <v>6953</v>
      </c>
      <c r="J79" s="1657" t="s">
        <v>10937</v>
      </c>
      <c r="K79" s="1659"/>
      <c r="L79" s="1660" t="s">
        <v>10649</v>
      </c>
      <c r="M79" s="1661" t="s">
        <v>10938</v>
      </c>
      <c r="N79" s="1661" t="s">
        <v>10939</v>
      </c>
    </row>
    <row r="80" ht="51.75" customHeight="1">
      <c r="A80" s="1657">
        <v>77.0</v>
      </c>
      <c r="B80" s="1874"/>
      <c r="C80" s="1874" t="s">
        <v>21822</v>
      </c>
      <c r="D80" s="1657"/>
      <c r="E80" s="1657"/>
      <c r="F80" s="1657"/>
      <c r="G80" s="1657" t="s">
        <v>10920</v>
      </c>
      <c r="H80" s="1657" t="s">
        <v>21940</v>
      </c>
      <c r="I80" s="1657" t="s">
        <v>21941</v>
      </c>
      <c r="J80" s="1657" t="s">
        <v>21942</v>
      </c>
      <c r="K80" s="1659" t="s">
        <v>21943</v>
      </c>
      <c r="L80" s="1660" t="s">
        <v>21819</v>
      </c>
      <c r="M80" s="1661" t="s">
        <v>21944</v>
      </c>
      <c r="N80" s="1661" t="s">
        <v>21945</v>
      </c>
    </row>
    <row r="81" ht="51.75" customHeight="1">
      <c r="A81" s="1657">
        <v>78.0</v>
      </c>
      <c r="B81" s="1874"/>
      <c r="C81" s="1874" t="s">
        <v>21822</v>
      </c>
      <c r="D81" s="1657"/>
      <c r="E81" s="1657"/>
      <c r="F81" s="1657"/>
      <c r="G81" s="1657" t="s">
        <v>10941</v>
      </c>
      <c r="H81" s="1657" t="s">
        <v>21946</v>
      </c>
      <c r="I81" s="1657" t="s">
        <v>21947</v>
      </c>
      <c r="J81" s="1657" t="s">
        <v>21948</v>
      </c>
      <c r="K81" s="1659"/>
      <c r="L81" s="1660" t="s">
        <v>21819</v>
      </c>
      <c r="M81" s="1661" t="s">
        <v>21949</v>
      </c>
      <c r="N81" s="1661" t="s">
        <v>21950</v>
      </c>
    </row>
    <row r="82" ht="51.75" customHeight="1">
      <c r="A82" s="1698">
        <v>14.0</v>
      </c>
      <c r="B82" s="1698" t="s">
        <v>2253</v>
      </c>
      <c r="C82" s="1633" t="s">
        <v>21772</v>
      </c>
      <c r="D82" s="1795">
        <v>45465.0</v>
      </c>
      <c r="E82" s="1698" t="s">
        <v>301</v>
      </c>
      <c r="F82" s="1698" t="s">
        <v>1623</v>
      </c>
      <c r="G82" s="1633" t="s">
        <v>10941</v>
      </c>
      <c r="H82" s="1633" t="s">
        <v>21951</v>
      </c>
      <c r="I82" s="1633" t="s">
        <v>21952</v>
      </c>
      <c r="J82" s="1633" t="s">
        <v>21953</v>
      </c>
      <c r="K82" s="1634" t="s">
        <v>21954</v>
      </c>
      <c r="L82" s="1635" t="s">
        <v>21955</v>
      </c>
      <c r="M82" s="1636" t="s">
        <v>21956</v>
      </c>
      <c r="N82" s="1636"/>
    </row>
    <row r="83" ht="51.75" customHeight="1">
      <c r="A83" s="1657">
        <v>80.0</v>
      </c>
      <c r="B83" s="1874"/>
      <c r="C83" s="1874" t="s">
        <v>21822</v>
      </c>
      <c r="D83" s="1657"/>
      <c r="E83" s="1657"/>
      <c r="F83" s="1657"/>
      <c r="G83" s="1657" t="s">
        <v>10941</v>
      </c>
      <c r="H83" s="1657" t="s">
        <v>10883</v>
      </c>
      <c r="I83" s="1657" t="s">
        <v>21957</v>
      </c>
      <c r="J83" s="1657" t="s">
        <v>21958</v>
      </c>
      <c r="K83" s="1659" t="s">
        <v>21959</v>
      </c>
      <c r="L83" s="1660" t="s">
        <v>21808</v>
      </c>
      <c r="M83" s="1661" t="s">
        <v>21960</v>
      </c>
      <c r="N83" s="1661" t="s">
        <v>21961</v>
      </c>
    </row>
    <row r="84" ht="51.75" customHeight="1">
      <c r="A84" s="1657">
        <v>81.0</v>
      </c>
      <c r="B84" s="1874"/>
      <c r="C84" s="1874" t="s">
        <v>21822</v>
      </c>
      <c r="D84" s="1657"/>
      <c r="E84" s="1657"/>
      <c r="F84" s="1657"/>
      <c r="G84" s="1657" t="s">
        <v>10941</v>
      </c>
      <c r="H84" s="1657" t="s">
        <v>21962</v>
      </c>
      <c r="I84" s="1657" t="s">
        <v>21963</v>
      </c>
      <c r="J84" s="1657" t="s">
        <v>21964</v>
      </c>
      <c r="K84" s="1659" t="s">
        <v>21965</v>
      </c>
      <c r="L84" s="1660" t="s">
        <v>21808</v>
      </c>
      <c r="M84" s="1661" t="s">
        <v>21966</v>
      </c>
      <c r="N84" s="1661" t="s">
        <v>21967</v>
      </c>
    </row>
    <row r="85" ht="51.75" customHeight="1">
      <c r="A85" s="1657">
        <v>82.0</v>
      </c>
      <c r="B85" s="1658"/>
      <c r="C85" s="1658" t="s">
        <v>10646</v>
      </c>
      <c r="D85" s="1657"/>
      <c r="E85" s="1657"/>
      <c r="F85" s="1657"/>
      <c r="G85" s="1657" t="s">
        <v>10941</v>
      </c>
      <c r="H85" s="1657" t="s">
        <v>10942</v>
      </c>
      <c r="I85" s="1657" t="s">
        <v>6953</v>
      </c>
      <c r="J85" s="1657" t="s">
        <v>10943</v>
      </c>
      <c r="K85" s="1659"/>
      <c r="L85" s="1660" t="s">
        <v>10649</v>
      </c>
      <c r="M85" s="1661" t="s">
        <v>10944</v>
      </c>
      <c r="N85" s="1661"/>
    </row>
    <row r="86" ht="51.75" customHeight="1">
      <c r="A86" s="1657">
        <v>83.0</v>
      </c>
      <c r="B86" s="1874"/>
      <c r="C86" s="1874" t="s">
        <v>21822</v>
      </c>
      <c r="D86" s="1657"/>
      <c r="E86" s="1657"/>
      <c r="F86" s="1657"/>
      <c r="G86" s="1657" t="s">
        <v>10941</v>
      </c>
      <c r="H86" s="1657" t="s">
        <v>21968</v>
      </c>
      <c r="I86" s="1657" t="s">
        <v>21969</v>
      </c>
      <c r="J86" s="1657" t="s">
        <v>21970</v>
      </c>
      <c r="K86" s="1659" t="s">
        <v>21971</v>
      </c>
      <c r="L86" s="1660" t="s">
        <v>21819</v>
      </c>
      <c r="M86" s="1661" t="s">
        <v>21972</v>
      </c>
      <c r="N86" s="1661" t="s">
        <v>21973</v>
      </c>
    </row>
    <row r="87" ht="51.75" customHeight="1">
      <c r="A87" s="1657">
        <v>84.0</v>
      </c>
      <c r="B87" s="1874"/>
      <c r="C87" s="1874" t="s">
        <v>21822</v>
      </c>
      <c r="D87" s="1657"/>
      <c r="E87" s="1657"/>
      <c r="F87" s="1657"/>
      <c r="G87" s="1657" t="s">
        <v>10941</v>
      </c>
      <c r="H87" s="1657" t="s">
        <v>21974</v>
      </c>
      <c r="I87" s="1657" t="s">
        <v>21975</v>
      </c>
      <c r="J87" s="1657" t="s">
        <v>21976</v>
      </c>
      <c r="K87" s="1659" t="s">
        <v>21977</v>
      </c>
      <c r="L87" s="1660" t="s">
        <v>21808</v>
      </c>
      <c r="M87" s="1661" t="s">
        <v>21978</v>
      </c>
      <c r="N87" s="1661" t="s">
        <v>21979</v>
      </c>
    </row>
    <row r="88" ht="51.75" customHeight="1">
      <c r="A88" s="1657">
        <v>85.0</v>
      </c>
      <c r="B88" s="1874"/>
      <c r="C88" s="1874" t="s">
        <v>21822</v>
      </c>
      <c r="D88" s="1657"/>
      <c r="E88" s="1657"/>
      <c r="F88" s="1657"/>
      <c r="G88" s="1657" t="s">
        <v>10946</v>
      </c>
      <c r="H88" s="1657" t="s">
        <v>21980</v>
      </c>
      <c r="I88" s="1657" t="s">
        <v>21981</v>
      </c>
      <c r="J88" s="1657" t="s">
        <v>21982</v>
      </c>
      <c r="K88" s="1659"/>
      <c r="L88" s="1660" t="s">
        <v>21819</v>
      </c>
      <c r="M88" s="1661" t="s">
        <v>21983</v>
      </c>
      <c r="N88" s="1661" t="s">
        <v>21984</v>
      </c>
    </row>
    <row r="89" ht="51.75" customHeight="1">
      <c r="A89" s="1657">
        <v>86.0</v>
      </c>
      <c r="B89" s="1874"/>
      <c r="C89" s="1874" t="s">
        <v>21822</v>
      </c>
      <c r="D89" s="1657"/>
      <c r="E89" s="1657"/>
      <c r="F89" s="1657"/>
      <c r="G89" s="1657" t="s">
        <v>10946</v>
      </c>
      <c r="H89" s="1657" t="s">
        <v>21985</v>
      </c>
      <c r="I89" s="1657" t="s">
        <v>21986</v>
      </c>
      <c r="J89" s="1657" t="s">
        <v>21987</v>
      </c>
      <c r="K89" s="1659" t="s">
        <v>21988</v>
      </c>
      <c r="L89" s="1660" t="s">
        <v>21819</v>
      </c>
      <c r="M89" s="1661" t="s">
        <v>21989</v>
      </c>
      <c r="N89" s="1661" t="s">
        <v>21990</v>
      </c>
    </row>
    <row r="90" ht="51.75" customHeight="1">
      <c r="A90" s="1657">
        <v>87.0</v>
      </c>
      <c r="B90" s="1874"/>
      <c r="C90" s="1874" t="s">
        <v>21822</v>
      </c>
      <c r="D90" s="1657"/>
      <c r="E90" s="1657"/>
      <c r="F90" s="1657"/>
      <c r="G90" s="1657" t="s">
        <v>10946</v>
      </c>
      <c r="H90" s="1657" t="s">
        <v>21991</v>
      </c>
      <c r="I90" s="1657" t="s">
        <v>21992</v>
      </c>
      <c r="J90" s="1657" t="s">
        <v>21993</v>
      </c>
      <c r="K90" s="1659" t="s">
        <v>21994</v>
      </c>
      <c r="L90" s="1660" t="s">
        <v>21819</v>
      </c>
      <c r="M90" s="1661" t="s">
        <v>21995</v>
      </c>
      <c r="N90" s="1661" t="s">
        <v>21996</v>
      </c>
    </row>
    <row r="91" ht="51.75" customHeight="1">
      <c r="A91" s="1657">
        <v>88.0</v>
      </c>
      <c r="B91" s="1874"/>
      <c r="C91" s="1874" t="s">
        <v>21822</v>
      </c>
      <c r="D91" s="1657"/>
      <c r="E91" s="1657"/>
      <c r="F91" s="1657"/>
      <c r="G91" s="1657" t="s">
        <v>10946</v>
      </c>
      <c r="H91" s="1657" t="s">
        <v>21997</v>
      </c>
      <c r="I91" s="1657" t="s">
        <v>21998</v>
      </c>
      <c r="J91" s="1657" t="s">
        <v>21999</v>
      </c>
      <c r="K91" s="1659" t="s">
        <v>22000</v>
      </c>
      <c r="L91" s="1660" t="s">
        <v>21808</v>
      </c>
      <c r="M91" s="1661" t="s">
        <v>22001</v>
      </c>
      <c r="N91" s="1661" t="s">
        <v>22002</v>
      </c>
    </row>
    <row r="92" ht="51.75" customHeight="1">
      <c r="A92" s="1657">
        <v>89.0</v>
      </c>
      <c r="B92" s="1658"/>
      <c r="C92" s="1658" t="s">
        <v>10646</v>
      </c>
      <c r="D92" s="1657"/>
      <c r="E92" s="1657"/>
      <c r="F92" s="1657"/>
      <c r="G92" s="1657" t="s">
        <v>10946</v>
      </c>
      <c r="H92" s="1657" t="s">
        <v>10947</v>
      </c>
      <c r="I92" s="1657" t="s">
        <v>6953</v>
      </c>
      <c r="J92" s="1657" t="s">
        <v>10948</v>
      </c>
      <c r="K92" s="1659" t="s">
        <v>10949</v>
      </c>
      <c r="L92" s="1660" t="s">
        <v>10649</v>
      </c>
      <c r="M92" s="1661" t="s">
        <v>10950</v>
      </c>
      <c r="N92" s="1661" t="s">
        <v>10951</v>
      </c>
    </row>
    <row r="93" ht="51.75" customHeight="1">
      <c r="A93" s="1657">
        <v>90.0</v>
      </c>
      <c r="B93" s="1874"/>
      <c r="C93" s="1874" t="s">
        <v>21822</v>
      </c>
      <c r="D93" s="1657"/>
      <c r="E93" s="1657"/>
      <c r="F93" s="1657"/>
      <c r="G93" s="1657" t="s">
        <v>10946</v>
      </c>
      <c r="H93" s="1657" t="s">
        <v>22003</v>
      </c>
      <c r="I93" s="1657" t="s">
        <v>22004</v>
      </c>
      <c r="J93" s="1657" t="s">
        <v>22005</v>
      </c>
      <c r="K93" s="1659" t="s">
        <v>22006</v>
      </c>
      <c r="L93" s="1660" t="s">
        <v>21819</v>
      </c>
      <c r="M93" s="1661" t="s">
        <v>22007</v>
      </c>
      <c r="N93" s="1661"/>
    </row>
    <row r="94" ht="51.75" customHeight="1">
      <c r="A94" s="1698">
        <v>15.0</v>
      </c>
      <c r="B94" s="1698" t="s">
        <v>2267</v>
      </c>
      <c r="C94" s="1633" t="s">
        <v>21772</v>
      </c>
      <c r="D94" s="1795">
        <v>45465.0</v>
      </c>
      <c r="E94" s="1698" t="s">
        <v>301</v>
      </c>
      <c r="F94" s="1698" t="s">
        <v>8355</v>
      </c>
      <c r="G94" s="1633" t="s">
        <v>10946</v>
      </c>
      <c r="H94" s="1633" t="s">
        <v>11271</v>
      </c>
      <c r="I94" s="1633" t="s">
        <v>22008</v>
      </c>
      <c r="J94" s="1633" t="s">
        <v>22009</v>
      </c>
      <c r="K94" s="1634" t="s">
        <v>22010</v>
      </c>
      <c r="L94" s="1635" t="s">
        <v>21955</v>
      </c>
      <c r="M94" s="1636" t="s">
        <v>22011</v>
      </c>
      <c r="N94" s="1636"/>
    </row>
    <row r="95" ht="51.75" customHeight="1">
      <c r="A95" s="1657">
        <v>92.0</v>
      </c>
      <c r="B95" s="1874"/>
      <c r="C95" s="1874" t="s">
        <v>21822</v>
      </c>
      <c r="D95" s="1657"/>
      <c r="E95" s="1657"/>
      <c r="F95" s="1657"/>
      <c r="G95" s="1657" t="s">
        <v>10946</v>
      </c>
      <c r="H95" s="1657" t="s">
        <v>22012</v>
      </c>
      <c r="I95" s="1657" t="s">
        <v>22013</v>
      </c>
      <c r="J95" s="1657" t="s">
        <v>22014</v>
      </c>
      <c r="K95" s="1659" t="s">
        <v>22015</v>
      </c>
      <c r="L95" s="1660" t="s">
        <v>21808</v>
      </c>
      <c r="M95" s="1661" t="s">
        <v>22016</v>
      </c>
      <c r="N95" s="1661" t="s">
        <v>22017</v>
      </c>
    </row>
    <row r="96" ht="51.75" customHeight="1">
      <c r="A96" s="1657">
        <v>93.0</v>
      </c>
      <c r="B96" s="1874"/>
      <c r="C96" s="1874" t="s">
        <v>21822</v>
      </c>
      <c r="D96" s="1657"/>
      <c r="E96" s="1657"/>
      <c r="F96" s="1657"/>
      <c r="G96" s="1657" t="s">
        <v>10946</v>
      </c>
      <c r="H96" s="1657" t="s">
        <v>22018</v>
      </c>
      <c r="I96" s="1657" t="s">
        <v>22019</v>
      </c>
      <c r="J96" s="1657" t="s">
        <v>22020</v>
      </c>
      <c r="K96" s="1659" t="s">
        <v>22021</v>
      </c>
      <c r="L96" s="1660" t="s">
        <v>21808</v>
      </c>
      <c r="M96" s="1661" t="s">
        <v>22022</v>
      </c>
      <c r="N96" s="1661" t="s">
        <v>22023</v>
      </c>
    </row>
    <row r="97" ht="51.75" customHeight="1">
      <c r="A97" s="1657">
        <v>94.0</v>
      </c>
      <c r="B97" s="1874"/>
      <c r="C97" s="1874" t="s">
        <v>21822</v>
      </c>
      <c r="D97" s="1657"/>
      <c r="E97" s="1657"/>
      <c r="F97" s="1657"/>
      <c r="G97" s="1657" t="s">
        <v>10946</v>
      </c>
      <c r="H97" s="1657" t="s">
        <v>22024</v>
      </c>
      <c r="I97" s="1657" t="s">
        <v>22025</v>
      </c>
      <c r="J97" s="1657" t="s">
        <v>22026</v>
      </c>
      <c r="K97" s="1659" t="s">
        <v>22027</v>
      </c>
      <c r="L97" s="1660" t="s">
        <v>21808</v>
      </c>
      <c r="M97" s="1661" t="s">
        <v>22028</v>
      </c>
      <c r="N97" s="1661" t="s">
        <v>22029</v>
      </c>
    </row>
    <row r="98" ht="51.75" customHeight="1">
      <c r="A98" s="1657">
        <v>95.0</v>
      </c>
      <c r="B98" s="1874"/>
      <c r="C98" s="1874" t="s">
        <v>21822</v>
      </c>
      <c r="D98" s="1657"/>
      <c r="E98" s="1657"/>
      <c r="F98" s="1657"/>
      <c r="G98" s="1657" t="s">
        <v>22030</v>
      </c>
      <c r="H98" s="1657" t="s">
        <v>11753</v>
      </c>
      <c r="I98" s="1657" t="s">
        <v>22031</v>
      </c>
      <c r="J98" s="1657" t="s">
        <v>22032</v>
      </c>
      <c r="K98" s="1659" t="s">
        <v>22033</v>
      </c>
      <c r="L98" s="1660" t="s">
        <v>21819</v>
      </c>
      <c r="M98" s="1661" t="s">
        <v>22034</v>
      </c>
      <c r="N98" s="1661" t="s">
        <v>22035</v>
      </c>
    </row>
    <row r="99" ht="51.75" customHeight="1">
      <c r="A99" s="1657">
        <v>96.0</v>
      </c>
      <c r="B99" s="1874"/>
      <c r="C99" s="1874" t="s">
        <v>21822</v>
      </c>
      <c r="D99" s="1657"/>
      <c r="E99" s="1657"/>
      <c r="F99" s="1657"/>
      <c r="G99" s="1657" t="s">
        <v>22030</v>
      </c>
      <c r="H99" s="1657" t="s">
        <v>20038</v>
      </c>
      <c r="I99" s="1657" t="s">
        <v>22036</v>
      </c>
      <c r="J99" s="1657" t="s">
        <v>22037</v>
      </c>
      <c r="K99" s="1659" t="s">
        <v>22038</v>
      </c>
      <c r="L99" s="1660" t="s">
        <v>21819</v>
      </c>
      <c r="M99" s="1661" t="s">
        <v>22039</v>
      </c>
      <c r="N99" s="1661" t="s">
        <v>22040</v>
      </c>
    </row>
    <row r="100" ht="51.75" customHeight="1">
      <c r="A100" s="1657">
        <v>97.0</v>
      </c>
      <c r="B100" s="1874"/>
      <c r="C100" s="1874" t="s">
        <v>21822</v>
      </c>
      <c r="D100" s="1657"/>
      <c r="E100" s="1657"/>
      <c r="F100" s="1657"/>
      <c r="G100" s="1657" t="s">
        <v>22030</v>
      </c>
      <c r="H100" s="1657" t="s">
        <v>22041</v>
      </c>
      <c r="I100" s="1657" t="s">
        <v>22042</v>
      </c>
      <c r="J100" s="1657" t="s">
        <v>22043</v>
      </c>
      <c r="K100" s="1659" t="s">
        <v>22044</v>
      </c>
      <c r="L100" s="1660" t="s">
        <v>21819</v>
      </c>
      <c r="M100" s="1661" t="s">
        <v>22045</v>
      </c>
      <c r="N100" s="1661" t="s">
        <v>22046</v>
      </c>
    </row>
    <row r="101" ht="51.75" customHeight="1">
      <c r="A101" s="1657">
        <v>98.0</v>
      </c>
      <c r="B101" s="1874"/>
      <c r="C101" s="1874" t="s">
        <v>21822</v>
      </c>
      <c r="D101" s="1657"/>
      <c r="E101" s="1657"/>
      <c r="F101" s="1657"/>
      <c r="G101" s="1657" t="s">
        <v>22030</v>
      </c>
      <c r="H101" s="1657" t="s">
        <v>22047</v>
      </c>
      <c r="I101" s="1657" t="s">
        <v>22048</v>
      </c>
      <c r="J101" s="1657" t="s">
        <v>22049</v>
      </c>
      <c r="K101" s="1659" t="s">
        <v>22050</v>
      </c>
      <c r="L101" s="1660" t="s">
        <v>21819</v>
      </c>
      <c r="M101" s="1661" t="s">
        <v>22051</v>
      </c>
      <c r="N101" s="1661" t="s">
        <v>22052</v>
      </c>
    </row>
    <row r="102" ht="51.75" customHeight="1">
      <c r="A102" s="1656">
        <v>16.0</v>
      </c>
      <c r="B102" s="1915" t="s">
        <v>2263</v>
      </c>
      <c r="C102" s="1873" t="s">
        <v>21772</v>
      </c>
      <c r="D102" s="1794">
        <v>45465.0</v>
      </c>
      <c r="E102" s="1656" t="s">
        <v>9596</v>
      </c>
      <c r="F102" s="1656" t="s">
        <v>22053</v>
      </c>
      <c r="G102" s="1657" t="s">
        <v>22030</v>
      </c>
      <c r="H102" s="1657" t="s">
        <v>22054</v>
      </c>
      <c r="I102" s="1657" t="s">
        <v>22055</v>
      </c>
      <c r="J102" s="1657" t="s">
        <v>22056</v>
      </c>
      <c r="K102" s="1659" t="s">
        <v>22057</v>
      </c>
      <c r="L102" s="1660" t="s">
        <v>21955</v>
      </c>
      <c r="M102" s="1661" t="s">
        <v>22058</v>
      </c>
      <c r="N102" s="1661" t="s">
        <v>22059</v>
      </c>
    </row>
    <row r="103" ht="51.75" customHeight="1">
      <c r="A103" s="1657">
        <v>100.0</v>
      </c>
      <c r="B103" s="1874"/>
      <c r="C103" s="1874" t="s">
        <v>21822</v>
      </c>
      <c r="D103" s="1657"/>
      <c r="E103" s="1657"/>
      <c r="F103" s="1657"/>
      <c r="G103" s="1657" t="s">
        <v>22030</v>
      </c>
      <c r="H103" s="1657" t="s">
        <v>18910</v>
      </c>
      <c r="I103" s="1657" t="s">
        <v>22060</v>
      </c>
      <c r="J103" s="1657" t="s">
        <v>22061</v>
      </c>
      <c r="K103" s="1659" t="s">
        <v>22062</v>
      </c>
      <c r="L103" s="1660" t="s">
        <v>21808</v>
      </c>
      <c r="M103" s="1661" t="s">
        <v>22063</v>
      </c>
      <c r="N103" s="1661" t="s">
        <v>22064</v>
      </c>
    </row>
    <row r="104" ht="51.75" customHeight="1">
      <c r="A104" s="1657">
        <v>101.0</v>
      </c>
      <c r="B104" s="1874"/>
      <c r="C104" s="1874" t="s">
        <v>21822</v>
      </c>
      <c r="D104" s="1657"/>
      <c r="E104" s="1657"/>
      <c r="F104" s="1657"/>
      <c r="G104" s="1657" t="s">
        <v>22030</v>
      </c>
      <c r="H104" s="1657" t="s">
        <v>22065</v>
      </c>
      <c r="I104" s="1657" t="s">
        <v>22066</v>
      </c>
      <c r="J104" s="1657" t="s">
        <v>22067</v>
      </c>
      <c r="K104" s="1659" t="s">
        <v>22068</v>
      </c>
      <c r="L104" s="1660" t="s">
        <v>21819</v>
      </c>
      <c r="M104" s="1661" t="s">
        <v>22069</v>
      </c>
      <c r="N104" s="1661" t="s">
        <v>22070</v>
      </c>
    </row>
    <row r="105" ht="51.75" customHeight="1">
      <c r="A105" s="1657">
        <v>102.0</v>
      </c>
      <c r="B105" s="1874"/>
      <c r="C105" s="1874" t="s">
        <v>21822</v>
      </c>
      <c r="D105" s="1657"/>
      <c r="E105" s="1657"/>
      <c r="F105" s="1657"/>
      <c r="G105" s="1657" t="s">
        <v>22030</v>
      </c>
      <c r="H105" s="1657" t="s">
        <v>22071</v>
      </c>
      <c r="I105" s="1657" t="s">
        <v>22072</v>
      </c>
      <c r="J105" s="1657" t="s">
        <v>22073</v>
      </c>
      <c r="K105" s="1659"/>
      <c r="L105" s="1660" t="s">
        <v>21819</v>
      </c>
      <c r="M105" s="1661" t="s">
        <v>22074</v>
      </c>
      <c r="N105" s="1661" t="s">
        <v>22075</v>
      </c>
    </row>
    <row r="106" ht="51.75" customHeight="1">
      <c r="A106" s="1657">
        <v>103.0</v>
      </c>
      <c r="B106" s="1874"/>
      <c r="C106" s="1874" t="s">
        <v>21822</v>
      </c>
      <c r="D106" s="1657"/>
      <c r="E106" s="1657"/>
      <c r="F106" s="1657"/>
      <c r="G106" s="1657" t="s">
        <v>22030</v>
      </c>
      <c r="H106" s="1657" t="s">
        <v>22076</v>
      </c>
      <c r="I106" s="1657" t="s">
        <v>22077</v>
      </c>
      <c r="J106" s="1657" t="s">
        <v>22078</v>
      </c>
      <c r="K106" s="1659" t="s">
        <v>22079</v>
      </c>
      <c r="L106" s="1660" t="s">
        <v>21819</v>
      </c>
      <c r="M106" s="1661" t="s">
        <v>22080</v>
      </c>
      <c r="N106" s="1661"/>
    </row>
    <row r="107" ht="51.75" customHeight="1">
      <c r="A107" s="1657">
        <v>104.0</v>
      </c>
      <c r="B107" s="1874"/>
      <c r="C107" s="1874" t="s">
        <v>21822</v>
      </c>
      <c r="D107" s="1657"/>
      <c r="E107" s="1657"/>
      <c r="F107" s="1657"/>
      <c r="G107" s="1657" t="s">
        <v>22030</v>
      </c>
      <c r="H107" s="1657" t="s">
        <v>22081</v>
      </c>
      <c r="I107" s="1657" t="s">
        <v>22082</v>
      </c>
      <c r="J107" s="1657" t="s">
        <v>22083</v>
      </c>
      <c r="K107" s="1659" t="s">
        <v>22084</v>
      </c>
      <c r="L107" s="1660" t="s">
        <v>21819</v>
      </c>
      <c r="M107" s="1661" t="s">
        <v>22085</v>
      </c>
      <c r="N107" s="1661"/>
    </row>
    <row r="108" ht="51.75" customHeight="1">
      <c r="A108" s="1657">
        <v>105.0</v>
      </c>
      <c r="B108" s="1874"/>
      <c r="C108" s="1874" t="s">
        <v>21822</v>
      </c>
      <c r="D108" s="1657"/>
      <c r="E108" s="1657"/>
      <c r="F108" s="1657"/>
      <c r="G108" s="1657" t="s">
        <v>22030</v>
      </c>
      <c r="H108" s="1657" t="s">
        <v>22086</v>
      </c>
      <c r="I108" s="1657" t="s">
        <v>22087</v>
      </c>
      <c r="J108" s="1657" t="s">
        <v>22088</v>
      </c>
      <c r="K108" s="1659" t="s">
        <v>22089</v>
      </c>
      <c r="L108" s="1660" t="s">
        <v>21808</v>
      </c>
      <c r="M108" s="1661" t="s">
        <v>22090</v>
      </c>
      <c r="N108" s="1661"/>
    </row>
    <row r="109" ht="51.75" customHeight="1">
      <c r="A109" s="1657">
        <v>106.0</v>
      </c>
      <c r="B109" s="1874"/>
      <c r="C109" s="1874" t="s">
        <v>21822</v>
      </c>
      <c r="D109" s="1657"/>
      <c r="E109" s="1657"/>
      <c r="F109" s="1657"/>
      <c r="G109" s="1657" t="s">
        <v>22091</v>
      </c>
      <c r="H109" s="1657" t="s">
        <v>22092</v>
      </c>
      <c r="I109" s="1657" t="s">
        <v>22093</v>
      </c>
      <c r="J109" s="1657" t="s">
        <v>22094</v>
      </c>
      <c r="K109" s="1659" t="s">
        <v>22095</v>
      </c>
      <c r="L109" s="1660" t="s">
        <v>21819</v>
      </c>
      <c r="M109" s="1661" t="s">
        <v>22096</v>
      </c>
      <c r="N109" s="1661" t="s">
        <v>22097</v>
      </c>
    </row>
    <row r="110" ht="51.75" customHeight="1">
      <c r="A110" s="1657">
        <v>107.0</v>
      </c>
      <c r="B110" s="1874"/>
      <c r="C110" s="1874" t="s">
        <v>21822</v>
      </c>
      <c r="D110" s="1657"/>
      <c r="E110" s="1657"/>
      <c r="F110" s="1657"/>
      <c r="G110" s="1657" t="s">
        <v>22091</v>
      </c>
      <c r="H110" s="1657" t="s">
        <v>22098</v>
      </c>
      <c r="I110" s="1657" t="s">
        <v>22099</v>
      </c>
      <c r="J110" s="1657" t="s">
        <v>22100</v>
      </c>
      <c r="K110" s="1914" t="s">
        <v>22101</v>
      </c>
      <c r="L110" s="1660" t="s">
        <v>21819</v>
      </c>
      <c r="M110" s="1661" t="s">
        <v>22102</v>
      </c>
      <c r="N110" s="1661" t="s">
        <v>22103</v>
      </c>
    </row>
    <row r="111" ht="51.75" customHeight="1">
      <c r="A111" s="1657">
        <v>108.0</v>
      </c>
      <c r="B111" s="1874"/>
      <c r="C111" s="1874" t="s">
        <v>21822</v>
      </c>
      <c r="D111" s="1657"/>
      <c r="E111" s="1657"/>
      <c r="F111" s="1657"/>
      <c r="G111" s="1657" t="s">
        <v>22091</v>
      </c>
      <c r="H111" s="1657" t="s">
        <v>22104</v>
      </c>
      <c r="I111" s="1657" t="s">
        <v>22105</v>
      </c>
      <c r="J111" s="1657" t="s">
        <v>22106</v>
      </c>
      <c r="K111" s="1659" t="s">
        <v>22107</v>
      </c>
      <c r="L111" s="1660" t="s">
        <v>21819</v>
      </c>
      <c r="M111" s="1661" t="s">
        <v>22108</v>
      </c>
      <c r="N111" s="1661" t="s">
        <v>22109</v>
      </c>
    </row>
    <row r="112" ht="51.75" customHeight="1">
      <c r="A112" s="1657">
        <v>109.0</v>
      </c>
      <c r="B112" s="1874"/>
      <c r="C112" s="1874" t="s">
        <v>21822</v>
      </c>
      <c r="D112" s="1657"/>
      <c r="E112" s="1657"/>
      <c r="F112" s="1657"/>
      <c r="G112" s="1657" t="s">
        <v>22091</v>
      </c>
      <c r="H112" s="1657" t="s">
        <v>22110</v>
      </c>
      <c r="I112" s="1657" t="s">
        <v>22111</v>
      </c>
      <c r="J112" s="1657" t="s">
        <v>22112</v>
      </c>
      <c r="K112" s="1659" t="s">
        <v>22113</v>
      </c>
      <c r="L112" s="1660" t="s">
        <v>21819</v>
      </c>
      <c r="M112" s="1661" t="s">
        <v>22114</v>
      </c>
      <c r="N112" s="1661" t="s">
        <v>22115</v>
      </c>
    </row>
    <row r="113" ht="51.75" customHeight="1">
      <c r="A113" s="1657">
        <v>110.0</v>
      </c>
      <c r="B113" s="1874"/>
      <c r="C113" s="1874" t="s">
        <v>21822</v>
      </c>
      <c r="D113" s="1657"/>
      <c r="E113" s="1657"/>
      <c r="F113" s="1657"/>
      <c r="G113" s="1657" t="s">
        <v>22091</v>
      </c>
      <c r="H113" s="1657" t="s">
        <v>22116</v>
      </c>
      <c r="I113" s="1657" t="s">
        <v>22117</v>
      </c>
      <c r="J113" s="1657">
        <v>9.97466655E8</v>
      </c>
      <c r="K113" s="1659" t="s">
        <v>22118</v>
      </c>
      <c r="L113" s="1660" t="s">
        <v>21819</v>
      </c>
      <c r="M113" s="1661" t="s">
        <v>22119</v>
      </c>
      <c r="N113" s="1661" t="s">
        <v>22120</v>
      </c>
    </row>
    <row r="114" ht="51.75" customHeight="1">
      <c r="A114" s="1657">
        <v>111.0</v>
      </c>
      <c r="B114" s="1874"/>
      <c r="C114" s="1874" t="s">
        <v>21822</v>
      </c>
      <c r="D114" s="1657"/>
      <c r="E114" s="1657"/>
      <c r="F114" s="1657"/>
      <c r="G114" s="1657" t="s">
        <v>22091</v>
      </c>
      <c r="H114" s="1657" t="s">
        <v>22121</v>
      </c>
      <c r="I114" s="1657" t="s">
        <v>22122</v>
      </c>
      <c r="J114" s="1657" t="s">
        <v>22123</v>
      </c>
      <c r="K114" s="1659"/>
      <c r="L114" s="1660" t="s">
        <v>21819</v>
      </c>
      <c r="M114" s="1661" t="s">
        <v>22124</v>
      </c>
      <c r="N114" s="1661"/>
    </row>
    <row r="115" ht="51.75" customHeight="1">
      <c r="A115" s="1657">
        <v>112.0</v>
      </c>
      <c r="B115" s="1874"/>
      <c r="C115" s="1874" t="s">
        <v>21822</v>
      </c>
      <c r="D115" s="1657"/>
      <c r="E115" s="1657"/>
      <c r="F115" s="1657"/>
      <c r="G115" s="1657" t="s">
        <v>22091</v>
      </c>
      <c r="H115" s="1657" t="s">
        <v>22125</v>
      </c>
      <c r="I115" s="1657" t="s">
        <v>22126</v>
      </c>
      <c r="J115" s="1657" t="s">
        <v>22127</v>
      </c>
      <c r="K115" s="1659" t="s">
        <v>22128</v>
      </c>
      <c r="L115" s="1660" t="s">
        <v>21819</v>
      </c>
      <c r="M115" s="1661" t="s">
        <v>22129</v>
      </c>
      <c r="N115" s="1661" t="s">
        <v>22130</v>
      </c>
    </row>
    <row r="116" ht="51.75" customHeight="1">
      <c r="A116" s="1657">
        <v>113.0</v>
      </c>
      <c r="B116" s="1874"/>
      <c r="C116" s="1874" t="s">
        <v>21822</v>
      </c>
      <c r="D116" s="1657"/>
      <c r="E116" s="1657"/>
      <c r="F116" s="1657"/>
      <c r="G116" s="1657" t="s">
        <v>22091</v>
      </c>
      <c r="H116" s="1657" t="s">
        <v>22131</v>
      </c>
      <c r="I116" s="1657" t="s">
        <v>22132</v>
      </c>
      <c r="J116" s="1657" t="s">
        <v>22133</v>
      </c>
      <c r="K116" s="1659" t="s">
        <v>22134</v>
      </c>
      <c r="L116" s="1660" t="s">
        <v>21819</v>
      </c>
      <c r="M116" s="1661" t="s">
        <v>22135</v>
      </c>
      <c r="N116" s="1661" t="s">
        <v>22136</v>
      </c>
    </row>
    <row r="117" ht="51.75" customHeight="1">
      <c r="A117" s="1657">
        <v>114.0</v>
      </c>
      <c r="B117" s="1874"/>
      <c r="C117" s="1874" t="s">
        <v>21822</v>
      </c>
      <c r="D117" s="1657"/>
      <c r="E117" s="1657"/>
      <c r="F117" s="1657"/>
      <c r="G117" s="1657" t="s">
        <v>22091</v>
      </c>
      <c r="H117" s="1657" t="s">
        <v>22137</v>
      </c>
      <c r="I117" s="1657" t="s">
        <v>22138</v>
      </c>
      <c r="J117" s="1657" t="s">
        <v>22139</v>
      </c>
      <c r="K117" s="1659" t="s">
        <v>22140</v>
      </c>
      <c r="L117" s="1660" t="s">
        <v>21819</v>
      </c>
      <c r="M117" s="1661" t="s">
        <v>22141</v>
      </c>
      <c r="N117" s="1661" t="s">
        <v>22142</v>
      </c>
    </row>
    <row r="118" ht="51.75" customHeight="1">
      <c r="A118" s="1657">
        <v>115.0</v>
      </c>
      <c r="B118" s="1874"/>
      <c r="C118" s="1874" t="s">
        <v>21822</v>
      </c>
      <c r="D118" s="1657"/>
      <c r="E118" s="1657"/>
      <c r="F118" s="1657"/>
      <c r="G118" s="1657" t="s">
        <v>22091</v>
      </c>
      <c r="H118" s="1657" t="s">
        <v>22143</v>
      </c>
      <c r="I118" s="1657" t="s">
        <v>22144</v>
      </c>
      <c r="J118" s="1657" t="s">
        <v>22145</v>
      </c>
      <c r="K118" s="1659" t="s">
        <v>22146</v>
      </c>
      <c r="L118" s="1660" t="s">
        <v>21808</v>
      </c>
      <c r="M118" s="1661" t="s">
        <v>22147</v>
      </c>
      <c r="N118" s="1661" t="s">
        <v>22148</v>
      </c>
    </row>
    <row r="119" ht="51.75" customHeight="1">
      <c r="A119" s="1657">
        <v>116.0</v>
      </c>
      <c r="B119" s="1874"/>
      <c r="C119" s="1874" t="s">
        <v>21822</v>
      </c>
      <c r="D119" s="1657"/>
      <c r="E119" s="1657"/>
      <c r="F119" s="1657"/>
      <c r="G119" s="1657" t="s">
        <v>22091</v>
      </c>
      <c r="H119" s="1657" t="s">
        <v>22149</v>
      </c>
      <c r="I119" s="1657" t="s">
        <v>22150</v>
      </c>
      <c r="J119" s="1657" t="s">
        <v>22151</v>
      </c>
      <c r="K119" s="1659" t="s">
        <v>22152</v>
      </c>
      <c r="L119" s="1660" t="s">
        <v>21819</v>
      </c>
      <c r="M119" s="1661" t="s">
        <v>22153</v>
      </c>
      <c r="N119" s="1661" t="s">
        <v>22154</v>
      </c>
    </row>
    <row r="120" ht="51.75" customHeight="1">
      <c r="A120" s="1657">
        <v>117.0</v>
      </c>
      <c r="B120" s="1874"/>
      <c r="C120" s="1874" t="s">
        <v>21822</v>
      </c>
      <c r="D120" s="1657"/>
      <c r="E120" s="1657"/>
      <c r="F120" s="1657"/>
      <c r="G120" s="1657" t="s">
        <v>22091</v>
      </c>
      <c r="H120" s="1657" t="s">
        <v>22155</v>
      </c>
      <c r="I120" s="1657" t="s">
        <v>22156</v>
      </c>
      <c r="J120" s="1657">
        <v>9.58065665E8</v>
      </c>
      <c r="K120" s="1659"/>
      <c r="L120" s="1660" t="s">
        <v>21819</v>
      </c>
      <c r="M120" s="1661" t="s">
        <v>22157</v>
      </c>
      <c r="N120" s="1661"/>
    </row>
    <row r="121" ht="51.75" customHeight="1">
      <c r="A121" s="1657">
        <v>118.0</v>
      </c>
      <c r="B121" s="1874"/>
      <c r="C121" s="1874" t="s">
        <v>21822</v>
      </c>
      <c r="D121" s="1657"/>
      <c r="E121" s="1657"/>
      <c r="F121" s="1657"/>
      <c r="G121" s="1657" t="s">
        <v>22091</v>
      </c>
      <c r="H121" s="1657" t="s">
        <v>22158</v>
      </c>
      <c r="I121" s="1657" t="s">
        <v>22159</v>
      </c>
      <c r="J121" s="1657" t="s">
        <v>22160</v>
      </c>
      <c r="K121" s="1659" t="s">
        <v>22161</v>
      </c>
      <c r="L121" s="1660" t="s">
        <v>21819</v>
      </c>
      <c r="M121" s="1661" t="s">
        <v>22162</v>
      </c>
      <c r="N121" s="1661" t="s">
        <v>22163</v>
      </c>
    </row>
    <row r="122" ht="51.75" customHeight="1">
      <c r="A122" s="1657">
        <v>119.0</v>
      </c>
      <c r="B122" s="1874"/>
      <c r="C122" s="1874" t="s">
        <v>21822</v>
      </c>
      <c r="D122" s="1657"/>
      <c r="E122" s="1657"/>
      <c r="F122" s="1657"/>
      <c r="G122" s="1657" t="s">
        <v>22091</v>
      </c>
      <c r="H122" s="1657" t="s">
        <v>22164</v>
      </c>
      <c r="I122" s="1657" t="s">
        <v>6953</v>
      </c>
      <c r="J122" s="1657" t="s">
        <v>22165</v>
      </c>
      <c r="K122" s="1659" t="s">
        <v>22166</v>
      </c>
      <c r="L122" s="1660" t="s">
        <v>21819</v>
      </c>
      <c r="M122" s="1661" t="s">
        <v>22167</v>
      </c>
      <c r="N122" s="1661"/>
    </row>
    <row r="123" ht="51.75" customHeight="1">
      <c r="A123" s="1657">
        <v>120.0</v>
      </c>
      <c r="B123" s="1874"/>
      <c r="C123" s="1874" t="s">
        <v>21822</v>
      </c>
      <c r="D123" s="1657"/>
      <c r="E123" s="1657"/>
      <c r="F123" s="1657"/>
      <c r="G123" s="1657" t="s">
        <v>22091</v>
      </c>
      <c r="H123" s="1657" t="s">
        <v>22168</v>
      </c>
      <c r="I123" s="1657" t="s">
        <v>22169</v>
      </c>
      <c r="J123" s="1657" t="s">
        <v>22170</v>
      </c>
      <c r="K123" s="1659"/>
      <c r="L123" s="1660" t="s">
        <v>21819</v>
      </c>
      <c r="M123" s="1661" t="s">
        <v>22171</v>
      </c>
      <c r="N123" s="1661" t="s">
        <v>22172</v>
      </c>
    </row>
    <row r="124" ht="51.75" customHeight="1">
      <c r="A124" s="1657">
        <v>121.0</v>
      </c>
      <c r="B124" s="1874"/>
      <c r="C124" s="1874" t="s">
        <v>21822</v>
      </c>
      <c r="D124" s="1657"/>
      <c r="E124" s="1657"/>
      <c r="F124" s="1657"/>
      <c r="G124" s="1657" t="s">
        <v>22091</v>
      </c>
      <c r="H124" s="1657" t="s">
        <v>22173</v>
      </c>
      <c r="I124" s="1657" t="s">
        <v>22174</v>
      </c>
      <c r="J124" s="1657" t="s">
        <v>22175</v>
      </c>
      <c r="K124" s="1659" t="s">
        <v>22176</v>
      </c>
      <c r="L124" s="1660" t="s">
        <v>21819</v>
      </c>
      <c r="M124" s="1661" t="s">
        <v>22177</v>
      </c>
      <c r="N124" s="1661" t="s">
        <v>22178</v>
      </c>
    </row>
    <row r="125" ht="51.75" customHeight="1">
      <c r="A125" s="1657">
        <v>122.0</v>
      </c>
      <c r="B125" s="1874"/>
      <c r="C125" s="1874" t="s">
        <v>21822</v>
      </c>
      <c r="D125" s="1657"/>
      <c r="E125" s="1657"/>
      <c r="F125" s="1657"/>
      <c r="G125" s="1657" t="s">
        <v>22091</v>
      </c>
      <c r="H125" s="1657" t="s">
        <v>22179</v>
      </c>
      <c r="I125" s="1657" t="s">
        <v>22180</v>
      </c>
      <c r="J125" s="1657" t="s">
        <v>22181</v>
      </c>
      <c r="K125" s="1659" t="s">
        <v>22182</v>
      </c>
      <c r="L125" s="1660" t="s">
        <v>21808</v>
      </c>
      <c r="M125" s="1661" t="s">
        <v>22183</v>
      </c>
      <c r="N125" s="1661" t="s">
        <v>22184</v>
      </c>
    </row>
    <row r="126" ht="51.75" customHeight="1">
      <c r="A126" s="1657">
        <v>123.0</v>
      </c>
      <c r="B126" s="1874"/>
      <c r="C126" s="1874" t="s">
        <v>21822</v>
      </c>
      <c r="D126" s="1657"/>
      <c r="E126" s="1657"/>
      <c r="F126" s="1657"/>
      <c r="G126" s="1657" t="s">
        <v>10955</v>
      </c>
      <c r="H126" s="1657" t="s">
        <v>14405</v>
      </c>
      <c r="I126" s="1657" t="s">
        <v>22185</v>
      </c>
      <c r="J126" s="1657" t="s">
        <v>22186</v>
      </c>
      <c r="K126" s="1659" t="s">
        <v>22187</v>
      </c>
      <c r="L126" s="1660" t="s">
        <v>21819</v>
      </c>
      <c r="M126" s="1661" t="s">
        <v>22188</v>
      </c>
      <c r="N126" s="1661" t="s">
        <v>674</v>
      </c>
    </row>
    <row r="127" ht="51.75" customHeight="1">
      <c r="A127" s="1657">
        <v>124.0</v>
      </c>
      <c r="B127" s="1874"/>
      <c r="C127" s="1874" t="s">
        <v>21822</v>
      </c>
      <c r="D127" s="1657"/>
      <c r="E127" s="1657"/>
      <c r="F127" s="1657"/>
      <c r="G127" s="1657" t="s">
        <v>10955</v>
      </c>
      <c r="H127" s="1657" t="s">
        <v>22189</v>
      </c>
      <c r="I127" s="1657" t="s">
        <v>22190</v>
      </c>
      <c r="J127" s="1657">
        <v>8.19229757E8</v>
      </c>
      <c r="K127" s="1659"/>
      <c r="L127" s="1660" t="s">
        <v>21819</v>
      </c>
      <c r="M127" s="1661" t="s">
        <v>22191</v>
      </c>
      <c r="N127" s="1661"/>
    </row>
    <row r="128" ht="51.75" customHeight="1">
      <c r="A128" s="1657">
        <v>125.0</v>
      </c>
      <c r="B128" s="1874"/>
      <c r="C128" s="1874" t="s">
        <v>21822</v>
      </c>
      <c r="D128" s="1657"/>
      <c r="E128" s="1657"/>
      <c r="F128" s="1657"/>
      <c r="G128" s="1657" t="s">
        <v>10955</v>
      </c>
      <c r="H128" s="1657" t="s">
        <v>22192</v>
      </c>
      <c r="I128" s="1657" t="s">
        <v>22193</v>
      </c>
      <c r="J128" s="1657" t="s">
        <v>22194</v>
      </c>
      <c r="K128" s="1659" t="s">
        <v>22195</v>
      </c>
      <c r="L128" s="1660" t="s">
        <v>21808</v>
      </c>
      <c r="M128" s="1661" t="s">
        <v>22196</v>
      </c>
      <c r="N128" s="1661"/>
    </row>
    <row r="129" ht="51.75" customHeight="1">
      <c r="A129" s="1657">
        <v>126.0</v>
      </c>
      <c r="B129" s="1658"/>
      <c r="C129" s="1658" t="s">
        <v>10646</v>
      </c>
      <c r="D129" s="1657"/>
      <c r="E129" s="1657"/>
      <c r="F129" s="1657"/>
      <c r="G129" s="1657" t="s">
        <v>10955</v>
      </c>
      <c r="H129" s="1657" t="s">
        <v>10956</v>
      </c>
      <c r="I129" s="1657" t="s">
        <v>6953</v>
      </c>
      <c r="J129" s="1657" t="s">
        <v>10957</v>
      </c>
      <c r="K129" s="1659"/>
      <c r="L129" s="1660" t="s">
        <v>10649</v>
      </c>
      <c r="M129" s="1661" t="s">
        <v>10958</v>
      </c>
      <c r="N129" s="1661" t="s">
        <v>10959</v>
      </c>
    </row>
    <row r="130" ht="51.75" customHeight="1">
      <c r="A130" s="1657">
        <v>127.0</v>
      </c>
      <c r="B130" s="1874"/>
      <c r="C130" s="1874" t="s">
        <v>21822</v>
      </c>
      <c r="D130" s="1657"/>
      <c r="E130" s="1657"/>
      <c r="F130" s="1657"/>
      <c r="G130" s="1657" t="s">
        <v>10955</v>
      </c>
      <c r="H130" s="1657" t="s">
        <v>22197</v>
      </c>
      <c r="I130" s="1657" t="s">
        <v>22198</v>
      </c>
      <c r="J130" s="1657" t="s">
        <v>22199</v>
      </c>
      <c r="K130" s="1659" t="s">
        <v>22200</v>
      </c>
      <c r="L130" s="1660" t="s">
        <v>21819</v>
      </c>
      <c r="M130" s="1661" t="s">
        <v>22201</v>
      </c>
      <c r="N130" s="1661" t="s">
        <v>22202</v>
      </c>
    </row>
    <row r="131" ht="51.75" customHeight="1">
      <c r="A131" s="1657">
        <v>128.0</v>
      </c>
      <c r="B131" s="1874"/>
      <c r="C131" s="1874" t="s">
        <v>21822</v>
      </c>
      <c r="D131" s="1657"/>
      <c r="E131" s="1657"/>
      <c r="F131" s="1657"/>
      <c r="G131" s="1657" t="s">
        <v>10955</v>
      </c>
      <c r="H131" s="1657" t="s">
        <v>22203</v>
      </c>
      <c r="I131" s="1657" t="s">
        <v>22204</v>
      </c>
      <c r="J131" s="1657" t="s">
        <v>22205</v>
      </c>
      <c r="K131" s="1659"/>
      <c r="L131" s="1660" t="s">
        <v>21819</v>
      </c>
      <c r="M131" s="1661" t="s">
        <v>22206</v>
      </c>
      <c r="N131" s="1661"/>
    </row>
    <row r="132" ht="51.75" customHeight="1">
      <c r="A132" s="1657">
        <v>129.0</v>
      </c>
      <c r="B132" s="1874"/>
      <c r="C132" s="1874" t="s">
        <v>21822</v>
      </c>
      <c r="D132" s="1657"/>
      <c r="E132" s="1657"/>
      <c r="F132" s="1657"/>
      <c r="G132" s="1657" t="s">
        <v>10955</v>
      </c>
      <c r="H132" s="1657" t="s">
        <v>22207</v>
      </c>
      <c r="I132" s="1657" t="s">
        <v>22208</v>
      </c>
      <c r="J132" s="1657" t="s">
        <v>22209</v>
      </c>
      <c r="K132" s="1659"/>
      <c r="L132" s="1660" t="s">
        <v>21819</v>
      </c>
      <c r="M132" s="1661" t="s">
        <v>22210</v>
      </c>
      <c r="N132" s="1661"/>
    </row>
    <row r="133" ht="51.75" customHeight="1">
      <c r="A133" s="1657">
        <v>130.0</v>
      </c>
      <c r="B133" s="1874"/>
      <c r="C133" s="1874" t="s">
        <v>21822</v>
      </c>
      <c r="D133" s="1657"/>
      <c r="E133" s="1657"/>
      <c r="F133" s="1657"/>
      <c r="G133" s="1657" t="s">
        <v>10955</v>
      </c>
      <c r="H133" s="1657" t="s">
        <v>22211</v>
      </c>
      <c r="I133" s="1657" t="s">
        <v>22212</v>
      </c>
      <c r="J133" s="1657" t="s">
        <v>22213</v>
      </c>
      <c r="K133" s="1659" t="s">
        <v>22214</v>
      </c>
      <c r="L133" s="1660" t="s">
        <v>22215</v>
      </c>
      <c r="M133" s="1661" t="s">
        <v>22216</v>
      </c>
      <c r="N133" s="1661" t="s">
        <v>22217</v>
      </c>
    </row>
    <row r="134" ht="51.75" customHeight="1">
      <c r="A134" s="1657">
        <v>131.0</v>
      </c>
      <c r="B134" s="1874"/>
      <c r="C134" s="1874" t="s">
        <v>21822</v>
      </c>
      <c r="D134" s="1657"/>
      <c r="E134" s="1657"/>
      <c r="F134" s="1657"/>
      <c r="G134" s="1657" t="s">
        <v>22218</v>
      </c>
      <c r="H134" s="1657" t="s">
        <v>22219</v>
      </c>
      <c r="I134" s="1657" t="s">
        <v>22212</v>
      </c>
      <c r="J134" s="1657" t="s">
        <v>22220</v>
      </c>
      <c r="K134" s="1659"/>
      <c r="L134" s="1660" t="s">
        <v>21819</v>
      </c>
      <c r="M134" s="1661" t="s">
        <v>22221</v>
      </c>
      <c r="N134" s="1661"/>
    </row>
    <row r="135" ht="51.75" customHeight="1">
      <c r="A135" s="1657">
        <v>132.0</v>
      </c>
      <c r="B135" s="1874"/>
      <c r="C135" s="1874" t="s">
        <v>21822</v>
      </c>
      <c r="D135" s="1657"/>
      <c r="E135" s="1657"/>
      <c r="F135" s="1657"/>
      <c r="G135" s="1657" t="s">
        <v>22218</v>
      </c>
      <c r="H135" s="1657" t="s">
        <v>22222</v>
      </c>
      <c r="I135" s="1657" t="s">
        <v>22223</v>
      </c>
      <c r="J135" s="1657" t="s">
        <v>22224</v>
      </c>
      <c r="K135" s="1659" t="s">
        <v>22225</v>
      </c>
      <c r="L135" s="1660" t="s">
        <v>21819</v>
      </c>
      <c r="M135" s="1661" t="s">
        <v>22226</v>
      </c>
      <c r="N135" s="1661" t="s">
        <v>22227</v>
      </c>
    </row>
    <row r="136" ht="51.75" customHeight="1">
      <c r="A136" s="1657">
        <v>133.0</v>
      </c>
      <c r="B136" s="1874"/>
      <c r="C136" s="1874" t="s">
        <v>21822</v>
      </c>
      <c r="D136" s="1657"/>
      <c r="E136" s="1657"/>
      <c r="F136" s="1657"/>
      <c r="G136" s="1657" t="s">
        <v>22218</v>
      </c>
      <c r="H136" s="1657" t="s">
        <v>22228</v>
      </c>
      <c r="I136" s="1657" t="s">
        <v>22229</v>
      </c>
      <c r="J136" s="1657" t="s">
        <v>22230</v>
      </c>
      <c r="K136" s="1659" t="s">
        <v>22231</v>
      </c>
      <c r="L136" s="1660" t="s">
        <v>21819</v>
      </c>
      <c r="M136" s="1661" t="s">
        <v>22232</v>
      </c>
      <c r="N136" s="1661"/>
    </row>
    <row r="137" ht="51.75" customHeight="1">
      <c r="A137" s="1657">
        <v>134.0</v>
      </c>
      <c r="B137" s="1874"/>
      <c r="C137" s="1874" t="s">
        <v>21822</v>
      </c>
      <c r="D137" s="1657"/>
      <c r="E137" s="1657"/>
      <c r="F137" s="1657"/>
      <c r="G137" s="1657" t="s">
        <v>10962</v>
      </c>
      <c r="H137" s="1657" t="s">
        <v>22233</v>
      </c>
      <c r="I137" s="1657" t="s">
        <v>22234</v>
      </c>
      <c r="J137" s="1657" t="s">
        <v>22235</v>
      </c>
      <c r="K137" s="1659"/>
      <c r="L137" s="1660" t="s">
        <v>22236</v>
      </c>
      <c r="M137" s="1661" t="s">
        <v>22237</v>
      </c>
      <c r="N137" s="1661" t="s">
        <v>22238</v>
      </c>
    </row>
    <row r="138" ht="51.75" customHeight="1">
      <c r="A138" s="1657">
        <v>135.0</v>
      </c>
      <c r="B138" s="1874"/>
      <c r="C138" s="1874" t="s">
        <v>21822</v>
      </c>
      <c r="D138" s="1657"/>
      <c r="E138" s="1657"/>
      <c r="F138" s="1657"/>
      <c r="G138" s="1657" t="s">
        <v>10962</v>
      </c>
      <c r="H138" s="1657" t="s">
        <v>22239</v>
      </c>
      <c r="I138" s="1657" t="s">
        <v>22240</v>
      </c>
      <c r="J138" s="1657" t="s">
        <v>22241</v>
      </c>
      <c r="K138" s="1659" t="s">
        <v>22242</v>
      </c>
      <c r="L138" s="1660" t="s">
        <v>22236</v>
      </c>
      <c r="M138" s="1661" t="s">
        <v>22243</v>
      </c>
      <c r="N138" s="1661" t="s">
        <v>22244</v>
      </c>
    </row>
    <row r="139" ht="51.75" customHeight="1">
      <c r="A139" s="1657">
        <v>136.0</v>
      </c>
      <c r="B139" s="1874"/>
      <c r="C139" s="1874" t="s">
        <v>21822</v>
      </c>
      <c r="D139" s="1657"/>
      <c r="E139" s="1657"/>
      <c r="F139" s="1657"/>
      <c r="G139" s="1657" t="s">
        <v>10962</v>
      </c>
      <c r="H139" s="1657" t="s">
        <v>22245</v>
      </c>
      <c r="I139" s="1657" t="s">
        <v>22246</v>
      </c>
      <c r="J139" s="1657" t="s">
        <v>22247</v>
      </c>
      <c r="K139" s="1659"/>
      <c r="L139" s="1660" t="s">
        <v>22236</v>
      </c>
      <c r="M139" s="1661" t="s">
        <v>22248</v>
      </c>
      <c r="N139" s="1661" t="s">
        <v>22249</v>
      </c>
    </row>
    <row r="140" ht="51.75" customHeight="1">
      <c r="A140" s="1657">
        <v>137.0</v>
      </c>
      <c r="B140" s="1658"/>
      <c r="C140" s="1658" t="s">
        <v>10646</v>
      </c>
      <c r="D140" s="1657"/>
      <c r="E140" s="1657"/>
      <c r="F140" s="1657"/>
      <c r="G140" s="1657" t="s">
        <v>10962</v>
      </c>
      <c r="H140" s="1657" t="s">
        <v>10963</v>
      </c>
      <c r="I140" s="1657" t="s">
        <v>10964</v>
      </c>
      <c r="J140" s="1657" t="s">
        <v>10965</v>
      </c>
      <c r="K140" s="1659" t="s">
        <v>10966</v>
      </c>
      <c r="L140" s="1660" t="s">
        <v>10649</v>
      </c>
      <c r="M140" s="1661" t="s">
        <v>10967</v>
      </c>
      <c r="N140" s="1661"/>
    </row>
    <row r="141" ht="51.75" customHeight="1">
      <c r="A141" s="1657">
        <v>138.0</v>
      </c>
      <c r="B141" s="1874"/>
      <c r="C141" s="1874" t="s">
        <v>21822</v>
      </c>
      <c r="D141" s="1657"/>
      <c r="E141" s="1657"/>
      <c r="F141" s="1657"/>
      <c r="G141" s="1657" t="s">
        <v>10962</v>
      </c>
      <c r="H141" s="1657" t="s">
        <v>22250</v>
      </c>
      <c r="I141" s="1657" t="s">
        <v>22251</v>
      </c>
      <c r="J141" s="1657" t="s">
        <v>22252</v>
      </c>
      <c r="K141" s="1659" t="s">
        <v>22253</v>
      </c>
      <c r="L141" s="1660" t="s">
        <v>21819</v>
      </c>
      <c r="M141" s="1661" t="s">
        <v>22254</v>
      </c>
      <c r="N141" s="1661" t="s">
        <v>22255</v>
      </c>
    </row>
    <row r="142" ht="51.75" customHeight="1">
      <c r="A142" s="1657">
        <v>139.0</v>
      </c>
      <c r="B142" s="1874"/>
      <c r="C142" s="1874" t="s">
        <v>21822</v>
      </c>
      <c r="D142" s="1657"/>
      <c r="E142" s="1657"/>
      <c r="F142" s="1657"/>
      <c r="G142" s="1657" t="s">
        <v>10962</v>
      </c>
      <c r="H142" s="1657" t="s">
        <v>11175</v>
      </c>
      <c r="I142" s="1657" t="s">
        <v>22256</v>
      </c>
      <c r="J142" s="1657" t="s">
        <v>22257</v>
      </c>
      <c r="K142" s="1659" t="s">
        <v>22258</v>
      </c>
      <c r="L142" s="1660" t="s">
        <v>22236</v>
      </c>
      <c r="M142" s="1661" t="s">
        <v>22259</v>
      </c>
      <c r="N142" s="1661" t="s">
        <v>22260</v>
      </c>
    </row>
    <row r="143" ht="51.75" customHeight="1">
      <c r="A143" s="1657">
        <v>140.0</v>
      </c>
      <c r="B143" s="1874"/>
      <c r="C143" s="1874" t="s">
        <v>21822</v>
      </c>
      <c r="D143" s="1657"/>
      <c r="E143" s="1657"/>
      <c r="F143" s="1657"/>
      <c r="G143" s="1657" t="s">
        <v>10962</v>
      </c>
      <c r="H143" s="1657" t="s">
        <v>22261</v>
      </c>
      <c r="I143" s="1657" t="s">
        <v>22262</v>
      </c>
      <c r="J143" s="1657" t="s">
        <v>22263</v>
      </c>
      <c r="K143" s="1659"/>
      <c r="L143" s="1660" t="s">
        <v>22236</v>
      </c>
      <c r="M143" s="1661" t="s">
        <v>22264</v>
      </c>
      <c r="N143" s="1661" t="s">
        <v>22265</v>
      </c>
    </row>
    <row r="144" ht="51.75" customHeight="1">
      <c r="A144" s="1657">
        <v>141.0</v>
      </c>
      <c r="B144" s="1658"/>
      <c r="C144" s="1658" t="s">
        <v>10646</v>
      </c>
      <c r="D144" s="1657"/>
      <c r="E144" s="1657"/>
      <c r="F144" s="1657"/>
      <c r="G144" s="1657" t="s">
        <v>10969</v>
      </c>
      <c r="H144" s="1657" t="s">
        <v>10970</v>
      </c>
      <c r="I144" s="1657" t="s">
        <v>10971</v>
      </c>
      <c r="J144" s="1657" t="s">
        <v>10972</v>
      </c>
      <c r="K144" s="1659" t="s">
        <v>10973</v>
      </c>
      <c r="L144" s="1660" t="s">
        <v>10649</v>
      </c>
      <c r="M144" s="1661" t="s">
        <v>10974</v>
      </c>
      <c r="N144" s="1661" t="s">
        <v>10975</v>
      </c>
    </row>
    <row r="145" ht="51.75" customHeight="1">
      <c r="A145" s="1657">
        <v>142.0</v>
      </c>
      <c r="B145" s="1874"/>
      <c r="C145" s="1874" t="s">
        <v>21822</v>
      </c>
      <c r="D145" s="1657"/>
      <c r="E145" s="1657"/>
      <c r="F145" s="1657"/>
      <c r="G145" s="1657" t="s">
        <v>10969</v>
      </c>
      <c r="H145" s="1657" t="s">
        <v>10901</v>
      </c>
      <c r="I145" s="1657" t="s">
        <v>22266</v>
      </c>
      <c r="J145" s="1657" t="s">
        <v>22267</v>
      </c>
      <c r="K145" s="1659" t="s">
        <v>22268</v>
      </c>
      <c r="L145" s="1660" t="s">
        <v>21819</v>
      </c>
      <c r="M145" s="1661" t="s">
        <v>22269</v>
      </c>
      <c r="N145" s="1661"/>
    </row>
    <row r="146" ht="51.75" customHeight="1">
      <c r="A146" s="1657">
        <v>143.0</v>
      </c>
      <c r="B146" s="1874"/>
      <c r="C146" s="1874" t="s">
        <v>21822</v>
      </c>
      <c r="D146" s="1657"/>
      <c r="E146" s="1657"/>
      <c r="F146" s="1657"/>
      <c r="G146" s="1657" t="s">
        <v>10969</v>
      </c>
      <c r="H146" s="1657" t="s">
        <v>22270</v>
      </c>
      <c r="I146" s="1657" t="s">
        <v>22271</v>
      </c>
      <c r="J146" s="1657" t="s">
        <v>22272</v>
      </c>
      <c r="K146" s="1659" t="s">
        <v>22273</v>
      </c>
      <c r="L146" s="1660" t="s">
        <v>21819</v>
      </c>
      <c r="M146" s="1661" t="s">
        <v>22274</v>
      </c>
      <c r="N146" s="1661" t="s">
        <v>22275</v>
      </c>
    </row>
    <row r="147" ht="51.75" customHeight="1">
      <c r="A147" s="1657">
        <v>144.0</v>
      </c>
      <c r="B147" s="1874"/>
      <c r="C147" s="1874" t="s">
        <v>21822</v>
      </c>
      <c r="D147" s="1657"/>
      <c r="E147" s="1657"/>
      <c r="F147" s="1657"/>
      <c r="G147" s="1657" t="s">
        <v>10969</v>
      </c>
      <c r="H147" s="1657" t="s">
        <v>22276</v>
      </c>
      <c r="I147" s="1657" t="s">
        <v>22277</v>
      </c>
      <c r="J147" s="1657" t="s">
        <v>22278</v>
      </c>
      <c r="K147" s="1659" t="s">
        <v>22279</v>
      </c>
      <c r="L147" s="1660" t="s">
        <v>22236</v>
      </c>
      <c r="M147" s="1661" t="s">
        <v>22280</v>
      </c>
      <c r="N147" s="1661" t="s">
        <v>22281</v>
      </c>
    </row>
    <row r="148" ht="51.75" customHeight="1">
      <c r="A148" s="1657">
        <v>145.0</v>
      </c>
      <c r="B148" s="1874"/>
      <c r="C148" s="1874" t="s">
        <v>21822</v>
      </c>
      <c r="D148" s="1657"/>
      <c r="E148" s="1657"/>
      <c r="F148" s="1657"/>
      <c r="G148" s="1657" t="s">
        <v>10969</v>
      </c>
      <c r="H148" s="1657" t="s">
        <v>22282</v>
      </c>
      <c r="I148" s="1657" t="s">
        <v>22283</v>
      </c>
      <c r="J148" s="1657" t="s">
        <v>22284</v>
      </c>
      <c r="K148" s="1659"/>
      <c r="L148" s="1660" t="s">
        <v>22236</v>
      </c>
      <c r="M148" s="1661" t="s">
        <v>22285</v>
      </c>
      <c r="N148" s="1661" t="s">
        <v>22286</v>
      </c>
    </row>
    <row r="149" ht="51.75" customHeight="1">
      <c r="A149" s="1657">
        <v>146.0</v>
      </c>
      <c r="B149" s="1874"/>
      <c r="C149" s="1874" t="s">
        <v>21822</v>
      </c>
      <c r="D149" s="1657"/>
      <c r="E149" s="1657"/>
      <c r="F149" s="1657"/>
      <c r="G149" s="1657" t="s">
        <v>10969</v>
      </c>
      <c r="H149" s="1657" t="s">
        <v>22287</v>
      </c>
      <c r="I149" s="1657" t="s">
        <v>22288</v>
      </c>
      <c r="J149" s="1657" t="s">
        <v>22289</v>
      </c>
      <c r="K149" s="1659"/>
      <c r="L149" s="1660" t="s">
        <v>22290</v>
      </c>
      <c r="M149" s="1661" t="s">
        <v>22291</v>
      </c>
      <c r="N149" s="1661" t="s">
        <v>22292</v>
      </c>
    </row>
    <row r="150" ht="51.75" customHeight="1">
      <c r="A150" s="1657">
        <v>147.0</v>
      </c>
      <c r="B150" s="1874"/>
      <c r="C150" s="1874" t="s">
        <v>21822</v>
      </c>
      <c r="D150" s="1657"/>
      <c r="E150" s="1657"/>
      <c r="F150" s="1657"/>
      <c r="G150" s="1657" t="s">
        <v>10969</v>
      </c>
      <c r="H150" s="1657" t="s">
        <v>22293</v>
      </c>
      <c r="I150" s="1657" t="s">
        <v>22294</v>
      </c>
      <c r="J150" s="1657" t="s">
        <v>22295</v>
      </c>
      <c r="K150" s="1659"/>
      <c r="L150" s="1660" t="s">
        <v>22290</v>
      </c>
      <c r="M150" s="1661" t="s">
        <v>22296</v>
      </c>
      <c r="N150" s="1661" t="s">
        <v>22297</v>
      </c>
    </row>
    <row r="151" ht="51.75" customHeight="1">
      <c r="A151" s="1657">
        <v>148.0</v>
      </c>
      <c r="B151" s="1874"/>
      <c r="C151" s="1874" t="s">
        <v>21822</v>
      </c>
      <c r="D151" s="1657"/>
      <c r="E151" s="1657"/>
      <c r="F151" s="1657"/>
      <c r="G151" s="1657" t="s">
        <v>10969</v>
      </c>
      <c r="H151" s="1657" t="s">
        <v>22298</v>
      </c>
      <c r="I151" s="1657" t="s">
        <v>22299</v>
      </c>
      <c r="J151" s="1657" t="s">
        <v>22300</v>
      </c>
      <c r="K151" s="1659" t="s">
        <v>22301</v>
      </c>
      <c r="L151" s="1660" t="s">
        <v>22236</v>
      </c>
      <c r="M151" s="1661" t="s">
        <v>22302</v>
      </c>
      <c r="N151" s="1661" t="s">
        <v>22303</v>
      </c>
    </row>
    <row r="152" ht="51.75" customHeight="1">
      <c r="A152" s="1657">
        <v>149.0</v>
      </c>
      <c r="B152" s="1874"/>
      <c r="C152" s="1874" t="s">
        <v>21822</v>
      </c>
      <c r="D152" s="1657"/>
      <c r="E152" s="1657"/>
      <c r="F152" s="1657"/>
      <c r="G152" s="1657" t="s">
        <v>10969</v>
      </c>
      <c r="H152" s="1657" t="s">
        <v>22304</v>
      </c>
      <c r="I152" s="1657" t="s">
        <v>22305</v>
      </c>
      <c r="J152" s="1657" t="s">
        <v>22306</v>
      </c>
      <c r="K152" s="1659"/>
      <c r="L152" s="1660" t="s">
        <v>21808</v>
      </c>
      <c r="M152" s="1661" t="s">
        <v>22307</v>
      </c>
      <c r="N152" s="1661" t="s">
        <v>22308</v>
      </c>
    </row>
    <row r="153" ht="51.75" customHeight="1">
      <c r="A153" s="1657">
        <v>150.0</v>
      </c>
      <c r="B153" s="1874"/>
      <c r="C153" s="1874" t="s">
        <v>21822</v>
      </c>
      <c r="D153" s="1657"/>
      <c r="E153" s="1657"/>
      <c r="F153" s="1657"/>
      <c r="G153" s="1657" t="s">
        <v>22309</v>
      </c>
      <c r="H153" s="1657" t="s">
        <v>22310</v>
      </c>
      <c r="I153" s="1657" t="s">
        <v>22311</v>
      </c>
      <c r="J153" s="1657" t="s">
        <v>22312</v>
      </c>
      <c r="K153" s="1659" t="s">
        <v>22313</v>
      </c>
      <c r="L153" s="1660" t="s">
        <v>21819</v>
      </c>
      <c r="M153" s="1661" t="s">
        <v>22314</v>
      </c>
      <c r="N153" s="1661" t="s">
        <v>22315</v>
      </c>
    </row>
    <row r="154" ht="51.75" customHeight="1">
      <c r="A154" s="1657">
        <v>151.0</v>
      </c>
      <c r="B154" s="1874"/>
      <c r="C154" s="1874" t="s">
        <v>21822</v>
      </c>
      <c r="D154" s="1657"/>
      <c r="E154" s="1657"/>
      <c r="F154" s="1657"/>
      <c r="G154" s="1657" t="s">
        <v>22309</v>
      </c>
      <c r="H154" s="1657" t="s">
        <v>22316</v>
      </c>
      <c r="I154" s="1657" t="s">
        <v>22317</v>
      </c>
      <c r="J154" s="1657" t="s">
        <v>22318</v>
      </c>
      <c r="K154" s="1659" t="s">
        <v>22319</v>
      </c>
      <c r="L154" s="1660" t="s">
        <v>21819</v>
      </c>
      <c r="M154" s="1661" t="s">
        <v>22320</v>
      </c>
      <c r="N154" s="1661" t="s">
        <v>22321</v>
      </c>
    </row>
    <row r="155" ht="51.75" customHeight="1">
      <c r="A155" s="1698">
        <v>17.0</v>
      </c>
      <c r="B155" s="1698" t="s">
        <v>2253</v>
      </c>
      <c r="C155" s="1633" t="s">
        <v>21772</v>
      </c>
      <c r="D155" s="1795">
        <v>45465.0</v>
      </c>
      <c r="E155" s="1698" t="s">
        <v>301</v>
      </c>
      <c r="F155" s="1698" t="s">
        <v>22322</v>
      </c>
      <c r="G155" s="1633" t="s">
        <v>22309</v>
      </c>
      <c r="H155" s="1633" t="s">
        <v>22323</v>
      </c>
      <c r="I155" s="1633" t="s">
        <v>22324</v>
      </c>
      <c r="J155" s="1633" t="s">
        <v>22325</v>
      </c>
      <c r="K155" s="1634" t="s">
        <v>22326</v>
      </c>
      <c r="L155" s="1635" t="s">
        <v>21955</v>
      </c>
      <c r="M155" s="1636" t="s">
        <v>22327</v>
      </c>
      <c r="N155" s="1636"/>
    </row>
    <row r="156" ht="51.75" customHeight="1">
      <c r="A156" s="1657">
        <v>153.0</v>
      </c>
      <c r="B156" s="1874"/>
      <c r="C156" s="1874" t="s">
        <v>21822</v>
      </c>
      <c r="D156" s="1657"/>
      <c r="E156" s="1657"/>
      <c r="F156" s="1657"/>
      <c r="G156" s="1657" t="s">
        <v>22309</v>
      </c>
      <c r="H156" s="1657" t="s">
        <v>22328</v>
      </c>
      <c r="I156" s="1657" t="s">
        <v>22329</v>
      </c>
      <c r="J156" s="1657" t="s">
        <v>22330</v>
      </c>
      <c r="K156" s="1659"/>
      <c r="L156" s="1660" t="s">
        <v>22236</v>
      </c>
      <c r="M156" s="1661" t="s">
        <v>22331</v>
      </c>
      <c r="N156" s="1661" t="s">
        <v>22332</v>
      </c>
    </row>
    <row r="157" ht="51.75" customHeight="1">
      <c r="A157" s="1657">
        <v>154.0</v>
      </c>
      <c r="B157" s="1874"/>
      <c r="C157" s="1874" t="s">
        <v>21822</v>
      </c>
      <c r="D157" s="1657"/>
      <c r="E157" s="1657"/>
      <c r="F157" s="1657"/>
      <c r="G157" s="1657" t="s">
        <v>22309</v>
      </c>
      <c r="H157" s="1657" t="s">
        <v>22333</v>
      </c>
      <c r="I157" s="1657" t="s">
        <v>6953</v>
      </c>
      <c r="J157" s="1657" t="s">
        <v>22334</v>
      </c>
      <c r="K157" s="1659"/>
      <c r="L157" s="1660" t="s">
        <v>22236</v>
      </c>
      <c r="M157" s="1661" t="s">
        <v>22335</v>
      </c>
      <c r="N157" s="1661" t="s">
        <v>22336</v>
      </c>
    </row>
    <row r="158" ht="51.75" customHeight="1">
      <c r="A158" s="1657">
        <v>155.0</v>
      </c>
      <c r="B158" s="1874"/>
      <c r="C158" s="1874" t="s">
        <v>21822</v>
      </c>
      <c r="D158" s="1657"/>
      <c r="E158" s="1657"/>
      <c r="F158" s="1657"/>
      <c r="G158" s="1657" t="s">
        <v>22309</v>
      </c>
      <c r="H158" s="1657" t="s">
        <v>21080</v>
      </c>
      <c r="I158" s="1657" t="s">
        <v>22337</v>
      </c>
      <c r="J158" s="1657" t="s">
        <v>22338</v>
      </c>
      <c r="K158" s="1659"/>
      <c r="L158" s="1660" t="s">
        <v>22290</v>
      </c>
      <c r="M158" s="1661" t="s">
        <v>22339</v>
      </c>
      <c r="N158" s="1661" t="s">
        <v>22340</v>
      </c>
    </row>
    <row r="159" ht="51.75" customHeight="1">
      <c r="A159" s="1657">
        <v>156.0</v>
      </c>
      <c r="B159" s="1874"/>
      <c r="C159" s="1874" t="s">
        <v>21822</v>
      </c>
      <c r="D159" s="1657"/>
      <c r="E159" s="1657"/>
      <c r="F159" s="1657"/>
      <c r="G159" s="1657" t="s">
        <v>22309</v>
      </c>
      <c r="H159" s="1657" t="s">
        <v>22341</v>
      </c>
      <c r="I159" s="1657" t="s">
        <v>22342</v>
      </c>
      <c r="J159" s="1657" t="s">
        <v>22343</v>
      </c>
      <c r="K159" s="1659" t="s">
        <v>22344</v>
      </c>
      <c r="L159" s="1660" t="s">
        <v>21819</v>
      </c>
      <c r="M159" s="1661" t="s">
        <v>22345</v>
      </c>
      <c r="N159" s="1661" t="s">
        <v>22346</v>
      </c>
    </row>
    <row r="160" ht="51.75" customHeight="1">
      <c r="A160" s="1657">
        <v>157.0</v>
      </c>
      <c r="B160" s="1874"/>
      <c r="C160" s="1874" t="s">
        <v>21822</v>
      </c>
      <c r="D160" s="1657"/>
      <c r="E160" s="1657"/>
      <c r="F160" s="1657"/>
      <c r="G160" s="1657" t="s">
        <v>22309</v>
      </c>
      <c r="H160" s="1657" t="s">
        <v>22347</v>
      </c>
      <c r="I160" s="1657" t="s">
        <v>22348</v>
      </c>
      <c r="J160" s="1657" t="s">
        <v>22349</v>
      </c>
      <c r="K160" s="1659"/>
      <c r="L160" s="1660" t="s">
        <v>21819</v>
      </c>
      <c r="M160" s="1661" t="s">
        <v>22350</v>
      </c>
      <c r="N160" s="1661" t="s">
        <v>22351</v>
      </c>
    </row>
    <row r="161" ht="51.75" customHeight="1">
      <c r="A161" s="1657">
        <v>158.0</v>
      </c>
      <c r="B161" s="1874"/>
      <c r="C161" s="1874" t="s">
        <v>21822</v>
      </c>
      <c r="D161" s="1657"/>
      <c r="E161" s="1657"/>
      <c r="F161" s="1657"/>
      <c r="G161" s="1657" t="s">
        <v>22309</v>
      </c>
      <c r="H161" s="1657" t="s">
        <v>22352</v>
      </c>
      <c r="I161" s="1657" t="s">
        <v>22353</v>
      </c>
      <c r="J161" s="1657" t="s">
        <v>22354</v>
      </c>
      <c r="K161" s="1659" t="s">
        <v>22355</v>
      </c>
      <c r="L161" s="1660" t="s">
        <v>22215</v>
      </c>
      <c r="M161" s="1661" t="s">
        <v>22356</v>
      </c>
      <c r="N161" s="1661" t="s">
        <v>22357</v>
      </c>
    </row>
    <row r="162" ht="51.75" customHeight="1">
      <c r="A162" s="1657">
        <v>159.0</v>
      </c>
      <c r="B162" s="1874"/>
      <c r="C162" s="1874" t="s">
        <v>21822</v>
      </c>
      <c r="D162" s="1657"/>
      <c r="E162" s="1657"/>
      <c r="F162" s="1657"/>
      <c r="G162" s="1657" t="s">
        <v>22309</v>
      </c>
      <c r="H162" s="1657" t="s">
        <v>11479</v>
      </c>
      <c r="I162" s="1657" t="s">
        <v>22358</v>
      </c>
      <c r="J162" s="1657">
        <v>9.04041317E8</v>
      </c>
      <c r="K162" s="1659" t="s">
        <v>22359</v>
      </c>
      <c r="L162" s="1660" t="s">
        <v>22236</v>
      </c>
      <c r="M162" s="1661" t="s">
        <v>22360</v>
      </c>
      <c r="N162" s="1661" t="s">
        <v>22361</v>
      </c>
    </row>
    <row r="163" ht="51.75" customHeight="1">
      <c r="A163" s="1657">
        <v>160.0</v>
      </c>
      <c r="B163" s="1874"/>
      <c r="C163" s="1874" t="s">
        <v>21822</v>
      </c>
      <c r="D163" s="1657"/>
      <c r="E163" s="1657"/>
      <c r="F163" s="1657"/>
      <c r="G163" s="1657" t="s">
        <v>22309</v>
      </c>
      <c r="H163" s="1657" t="s">
        <v>22362</v>
      </c>
      <c r="I163" s="1657" t="s">
        <v>22363</v>
      </c>
      <c r="J163" s="1657" t="s">
        <v>22364</v>
      </c>
      <c r="K163" s="1659" t="s">
        <v>22365</v>
      </c>
      <c r="L163" s="1660" t="s">
        <v>22236</v>
      </c>
      <c r="M163" s="1661" t="s">
        <v>22366</v>
      </c>
      <c r="N163" s="1661" t="s">
        <v>22336</v>
      </c>
    </row>
    <row r="164" ht="51.75" customHeight="1">
      <c r="A164" s="1657">
        <v>161.0</v>
      </c>
      <c r="B164" s="1874"/>
      <c r="C164" s="1874" t="s">
        <v>21822</v>
      </c>
      <c r="D164" s="1657"/>
      <c r="E164" s="1657"/>
      <c r="F164" s="1657"/>
      <c r="G164" s="1657" t="s">
        <v>22309</v>
      </c>
      <c r="H164" s="1657" t="s">
        <v>22367</v>
      </c>
      <c r="I164" s="1657" t="s">
        <v>6953</v>
      </c>
      <c r="J164" s="1657" t="s">
        <v>22368</v>
      </c>
      <c r="K164" s="1659"/>
      <c r="L164" s="1660" t="s">
        <v>22236</v>
      </c>
      <c r="M164" s="1661" t="s">
        <v>22369</v>
      </c>
      <c r="N164" s="1661" t="s">
        <v>22370</v>
      </c>
    </row>
    <row r="165" ht="51.75" customHeight="1">
      <c r="A165" s="1657">
        <v>162.0</v>
      </c>
      <c r="B165" s="1874"/>
      <c r="C165" s="1874" t="s">
        <v>21822</v>
      </c>
      <c r="D165" s="1657"/>
      <c r="E165" s="1657"/>
      <c r="F165" s="1657"/>
      <c r="G165" s="1657" t="s">
        <v>22309</v>
      </c>
      <c r="H165" s="1657" t="s">
        <v>22371</v>
      </c>
      <c r="I165" s="1657" t="s">
        <v>22372</v>
      </c>
      <c r="J165" s="1657" t="s">
        <v>22373</v>
      </c>
      <c r="K165" s="1659"/>
      <c r="L165" s="1660" t="s">
        <v>22236</v>
      </c>
      <c r="M165" s="1661" t="s">
        <v>22374</v>
      </c>
      <c r="N165" s="1661" t="s">
        <v>22375</v>
      </c>
    </row>
    <row r="166" ht="51.75" customHeight="1">
      <c r="A166" s="1657">
        <v>163.0</v>
      </c>
      <c r="B166" s="1874"/>
      <c r="C166" s="1874" t="s">
        <v>21822</v>
      </c>
      <c r="D166" s="1657"/>
      <c r="E166" s="1657"/>
      <c r="F166" s="1657"/>
      <c r="G166" s="1657" t="s">
        <v>22309</v>
      </c>
      <c r="H166" s="1657" t="s">
        <v>12637</v>
      </c>
      <c r="I166" s="1657" t="s">
        <v>22376</v>
      </c>
      <c r="J166" s="1657" t="s">
        <v>22377</v>
      </c>
      <c r="K166" s="1659"/>
      <c r="L166" s="1660" t="s">
        <v>22290</v>
      </c>
      <c r="M166" s="1661" t="s">
        <v>22378</v>
      </c>
      <c r="N166" s="1661" t="s">
        <v>22379</v>
      </c>
    </row>
    <row r="167" ht="51.75" customHeight="1">
      <c r="A167" s="1657">
        <v>164.0</v>
      </c>
      <c r="B167" s="1874"/>
      <c r="C167" s="1874" t="s">
        <v>21822</v>
      </c>
      <c r="D167" s="1657"/>
      <c r="E167" s="1657"/>
      <c r="F167" s="1657"/>
      <c r="G167" s="1657" t="s">
        <v>22309</v>
      </c>
      <c r="H167" s="1657" t="s">
        <v>22380</v>
      </c>
      <c r="I167" s="1657" t="s">
        <v>22381</v>
      </c>
      <c r="J167" s="1657" t="s">
        <v>22382</v>
      </c>
      <c r="K167" s="1659" t="s">
        <v>22383</v>
      </c>
      <c r="L167" s="1660" t="s">
        <v>21808</v>
      </c>
      <c r="M167" s="1661" t="s">
        <v>22384</v>
      </c>
      <c r="N167" s="1661" t="s">
        <v>22385</v>
      </c>
    </row>
    <row r="168" ht="51.75" customHeight="1">
      <c r="A168" s="1657">
        <v>165.0</v>
      </c>
      <c r="B168" s="1874"/>
      <c r="C168" s="1874" t="s">
        <v>21822</v>
      </c>
      <c r="D168" s="1657"/>
      <c r="E168" s="1657"/>
      <c r="F168" s="1657"/>
      <c r="G168" s="1657" t="s">
        <v>22309</v>
      </c>
      <c r="H168" s="1657" t="s">
        <v>22386</v>
      </c>
      <c r="I168" s="1657" t="s">
        <v>22387</v>
      </c>
      <c r="J168" s="1657" t="s">
        <v>22388</v>
      </c>
      <c r="K168" s="1659" t="s">
        <v>22389</v>
      </c>
      <c r="L168" s="1660" t="s">
        <v>21819</v>
      </c>
      <c r="M168" s="1661" t="s">
        <v>22390</v>
      </c>
      <c r="N168" s="1661" t="s">
        <v>22391</v>
      </c>
    </row>
    <row r="169" ht="51.75" customHeight="1">
      <c r="A169" s="1657">
        <v>166.0</v>
      </c>
      <c r="B169" s="1874"/>
      <c r="C169" s="1874" t="s">
        <v>21822</v>
      </c>
      <c r="D169" s="1657"/>
      <c r="E169" s="1657"/>
      <c r="F169" s="1657"/>
      <c r="G169" s="1657" t="s">
        <v>10976</v>
      </c>
      <c r="H169" s="1657" t="s">
        <v>22392</v>
      </c>
      <c r="I169" s="1657" t="s">
        <v>22393</v>
      </c>
      <c r="J169" s="1657">
        <v>8.65408622E8</v>
      </c>
      <c r="K169" s="1659" t="s">
        <v>15101</v>
      </c>
      <c r="L169" s="1660" t="s">
        <v>21808</v>
      </c>
      <c r="M169" s="1661" t="s">
        <v>22394</v>
      </c>
      <c r="N169" s="1661"/>
    </row>
    <row r="170" ht="51.75" customHeight="1">
      <c r="A170" s="1657">
        <v>167.0</v>
      </c>
      <c r="B170" s="1874"/>
      <c r="C170" s="1874" t="s">
        <v>21822</v>
      </c>
      <c r="D170" s="1657"/>
      <c r="E170" s="1657"/>
      <c r="F170" s="1657"/>
      <c r="G170" s="1657" t="s">
        <v>10976</v>
      </c>
      <c r="H170" s="1657" t="s">
        <v>12203</v>
      </c>
      <c r="I170" s="1657" t="s">
        <v>22395</v>
      </c>
      <c r="J170" s="1657" t="s">
        <v>22396</v>
      </c>
      <c r="K170" s="1659" t="s">
        <v>12206</v>
      </c>
      <c r="L170" s="1660" t="s">
        <v>21808</v>
      </c>
      <c r="M170" s="1661" t="s">
        <v>22397</v>
      </c>
      <c r="N170" s="1661"/>
    </row>
    <row r="171" ht="51.75" customHeight="1">
      <c r="A171" s="1657">
        <v>168.0</v>
      </c>
      <c r="B171" s="1874"/>
      <c r="C171" s="1874" t="s">
        <v>21822</v>
      </c>
      <c r="D171" s="1657"/>
      <c r="E171" s="1657"/>
      <c r="F171" s="1657"/>
      <c r="G171" s="1657" t="s">
        <v>10976</v>
      </c>
      <c r="H171" s="1657" t="s">
        <v>22398</v>
      </c>
      <c r="I171" s="1657" t="s">
        <v>22399</v>
      </c>
      <c r="J171" s="1657" t="s">
        <v>22400</v>
      </c>
      <c r="K171" s="1659"/>
      <c r="L171" s="1660" t="s">
        <v>21819</v>
      </c>
      <c r="M171" s="1661" t="s">
        <v>22401</v>
      </c>
      <c r="N171" s="1661" t="s">
        <v>22402</v>
      </c>
    </row>
    <row r="172" ht="51.75" customHeight="1">
      <c r="A172" s="1657">
        <v>169.0</v>
      </c>
      <c r="B172" s="1874"/>
      <c r="C172" s="1874" t="s">
        <v>21822</v>
      </c>
      <c r="D172" s="1657"/>
      <c r="E172" s="1657"/>
      <c r="F172" s="1657"/>
      <c r="G172" s="1657" t="s">
        <v>10976</v>
      </c>
      <c r="H172" s="1657" t="s">
        <v>22403</v>
      </c>
      <c r="I172" s="1657" t="s">
        <v>22404</v>
      </c>
      <c r="J172" s="1657" t="s">
        <v>22405</v>
      </c>
      <c r="K172" s="1659"/>
      <c r="L172" s="1660" t="s">
        <v>21819</v>
      </c>
      <c r="M172" s="1661" t="s">
        <v>22406</v>
      </c>
      <c r="N172" s="1661" t="s">
        <v>22407</v>
      </c>
    </row>
    <row r="173" ht="51.75" customHeight="1">
      <c r="A173" s="1657">
        <v>170.0</v>
      </c>
      <c r="B173" s="1874"/>
      <c r="C173" s="1874" t="s">
        <v>21822</v>
      </c>
      <c r="D173" s="1657"/>
      <c r="E173" s="1657"/>
      <c r="F173" s="1657"/>
      <c r="G173" s="1657" t="s">
        <v>10976</v>
      </c>
      <c r="H173" s="1657" t="s">
        <v>22408</v>
      </c>
      <c r="I173" s="1657" t="s">
        <v>22409</v>
      </c>
      <c r="J173" s="1657" t="s">
        <v>22410</v>
      </c>
      <c r="K173" s="1659"/>
      <c r="L173" s="1660" t="s">
        <v>22236</v>
      </c>
      <c r="M173" s="1661" t="s">
        <v>22411</v>
      </c>
      <c r="N173" s="1661" t="s">
        <v>22412</v>
      </c>
    </row>
    <row r="174" ht="51.75" customHeight="1">
      <c r="A174" s="1657">
        <v>171.0</v>
      </c>
      <c r="B174" s="1874"/>
      <c r="C174" s="1874" t="s">
        <v>21822</v>
      </c>
      <c r="D174" s="1657"/>
      <c r="E174" s="1657"/>
      <c r="F174" s="1657"/>
      <c r="G174" s="1657" t="s">
        <v>10976</v>
      </c>
      <c r="H174" s="1657" t="s">
        <v>22413</v>
      </c>
      <c r="I174" s="1657" t="s">
        <v>22414</v>
      </c>
      <c r="J174" s="1657" t="s">
        <v>22415</v>
      </c>
      <c r="K174" s="1659"/>
      <c r="L174" s="1660" t="s">
        <v>22236</v>
      </c>
      <c r="M174" s="1661" t="s">
        <v>22416</v>
      </c>
      <c r="N174" s="1661" t="s">
        <v>22417</v>
      </c>
    </row>
    <row r="175" ht="51.75" customHeight="1">
      <c r="A175" s="1657">
        <v>172.0</v>
      </c>
      <c r="B175" s="1874"/>
      <c r="C175" s="1874" t="s">
        <v>21822</v>
      </c>
      <c r="D175" s="1657"/>
      <c r="E175" s="1657"/>
      <c r="F175" s="1657"/>
      <c r="G175" s="1657" t="s">
        <v>10976</v>
      </c>
      <c r="H175" s="1657" t="s">
        <v>22418</v>
      </c>
      <c r="I175" s="1657" t="s">
        <v>22419</v>
      </c>
      <c r="J175" s="1657" t="s">
        <v>22420</v>
      </c>
      <c r="K175" s="1659" t="s">
        <v>22421</v>
      </c>
      <c r="L175" s="1660" t="s">
        <v>21808</v>
      </c>
      <c r="M175" s="1661" t="s">
        <v>22422</v>
      </c>
      <c r="N175" s="1661" t="s">
        <v>22423</v>
      </c>
    </row>
    <row r="176" ht="51.75" customHeight="1">
      <c r="A176" s="1657">
        <v>173.0</v>
      </c>
      <c r="B176" s="1658"/>
      <c r="C176" s="1658" t="s">
        <v>10646</v>
      </c>
      <c r="D176" s="1657"/>
      <c r="E176" s="1657"/>
      <c r="F176" s="1657"/>
      <c r="G176" s="1657" t="s">
        <v>10976</v>
      </c>
      <c r="H176" s="1657" t="s">
        <v>10977</v>
      </c>
      <c r="I176" s="1657" t="s">
        <v>6953</v>
      </c>
      <c r="J176" s="1657" t="s">
        <v>10978</v>
      </c>
      <c r="K176" s="1659"/>
      <c r="L176" s="1660" t="s">
        <v>10649</v>
      </c>
      <c r="M176" s="1661" t="s">
        <v>10979</v>
      </c>
      <c r="N176" s="1661" t="s">
        <v>10980</v>
      </c>
    </row>
    <row r="177" ht="51.75" customHeight="1">
      <c r="A177" s="1657">
        <v>174.0</v>
      </c>
      <c r="B177" s="1874"/>
      <c r="C177" s="1874" t="s">
        <v>21822</v>
      </c>
      <c r="D177" s="1657"/>
      <c r="E177" s="1657"/>
      <c r="F177" s="1657"/>
      <c r="G177" s="1657" t="s">
        <v>10976</v>
      </c>
      <c r="H177" s="1657" t="s">
        <v>22424</v>
      </c>
      <c r="I177" s="1657" t="s">
        <v>22425</v>
      </c>
      <c r="J177" s="1657" t="s">
        <v>22426</v>
      </c>
      <c r="K177" s="1659"/>
      <c r="L177" s="1660" t="s">
        <v>21819</v>
      </c>
      <c r="M177" s="1661" t="s">
        <v>22427</v>
      </c>
      <c r="N177" s="1661"/>
    </row>
    <row r="178" ht="51.75" customHeight="1">
      <c r="A178" s="1657">
        <v>175.0</v>
      </c>
      <c r="B178" s="1874"/>
      <c r="C178" s="1874" t="s">
        <v>21822</v>
      </c>
      <c r="D178" s="1657"/>
      <c r="E178" s="1657"/>
      <c r="F178" s="1657"/>
      <c r="G178" s="1657" t="s">
        <v>10976</v>
      </c>
      <c r="H178" s="1657" t="s">
        <v>22428</v>
      </c>
      <c r="I178" s="1657" t="s">
        <v>22429</v>
      </c>
      <c r="J178" s="1657" t="s">
        <v>22430</v>
      </c>
      <c r="K178" s="1659"/>
      <c r="L178" s="1660" t="s">
        <v>21819</v>
      </c>
      <c r="M178" s="1661" t="s">
        <v>22431</v>
      </c>
      <c r="N178" s="1661"/>
    </row>
    <row r="179" ht="51.75" customHeight="1">
      <c r="A179" s="1657">
        <v>176.0</v>
      </c>
      <c r="B179" s="1874"/>
      <c r="C179" s="1874" t="s">
        <v>21822</v>
      </c>
      <c r="D179" s="1657"/>
      <c r="E179" s="1657"/>
      <c r="F179" s="1657"/>
      <c r="G179" s="1657" t="s">
        <v>10976</v>
      </c>
      <c r="H179" s="1657" t="s">
        <v>22432</v>
      </c>
      <c r="I179" s="1657" t="s">
        <v>6953</v>
      </c>
      <c r="J179" s="1657" t="s">
        <v>22433</v>
      </c>
      <c r="K179" s="1659"/>
      <c r="L179" s="1660" t="s">
        <v>22236</v>
      </c>
      <c r="M179" s="1661" t="s">
        <v>22434</v>
      </c>
      <c r="N179" s="1661" t="s">
        <v>22435</v>
      </c>
    </row>
    <row r="180" ht="51.75" customHeight="1">
      <c r="A180" s="1657">
        <v>177.0</v>
      </c>
      <c r="B180" s="1874"/>
      <c r="C180" s="1874" t="s">
        <v>21822</v>
      </c>
      <c r="D180" s="1657"/>
      <c r="E180" s="1657"/>
      <c r="F180" s="1657"/>
      <c r="G180" s="1657" t="s">
        <v>10976</v>
      </c>
      <c r="H180" s="1657" t="s">
        <v>22436</v>
      </c>
      <c r="I180" s="1657" t="s">
        <v>22437</v>
      </c>
      <c r="J180" s="1657" t="s">
        <v>22438</v>
      </c>
      <c r="K180" s="1659"/>
      <c r="L180" s="1660" t="s">
        <v>22236</v>
      </c>
      <c r="M180" s="1661" t="s">
        <v>22439</v>
      </c>
      <c r="N180" s="1661" t="s">
        <v>22440</v>
      </c>
    </row>
    <row r="181" ht="51.75" customHeight="1">
      <c r="A181" s="1657">
        <v>178.0</v>
      </c>
      <c r="B181" s="1874"/>
      <c r="C181" s="1874" t="s">
        <v>21822</v>
      </c>
      <c r="D181" s="1657"/>
      <c r="E181" s="1657"/>
      <c r="F181" s="1657"/>
      <c r="G181" s="1657" t="s">
        <v>10976</v>
      </c>
      <c r="H181" s="1657" t="s">
        <v>22441</v>
      </c>
      <c r="I181" s="1657" t="s">
        <v>22442</v>
      </c>
      <c r="J181" s="1657" t="s">
        <v>22443</v>
      </c>
      <c r="K181" s="1659" t="s">
        <v>22444</v>
      </c>
      <c r="L181" s="1660" t="s">
        <v>22236</v>
      </c>
      <c r="M181" s="1661" t="s">
        <v>22445</v>
      </c>
      <c r="N181" s="1661" t="s">
        <v>22435</v>
      </c>
    </row>
    <row r="182" ht="51.75" customHeight="1">
      <c r="A182" s="1657">
        <v>179.0</v>
      </c>
      <c r="B182" s="1874"/>
      <c r="C182" s="1874" t="s">
        <v>21822</v>
      </c>
      <c r="D182" s="1657"/>
      <c r="E182" s="1657"/>
      <c r="F182" s="1657"/>
      <c r="G182" s="1657" t="s">
        <v>10976</v>
      </c>
      <c r="H182" s="1657" t="s">
        <v>22446</v>
      </c>
      <c r="I182" s="1657" t="s">
        <v>22447</v>
      </c>
      <c r="J182" s="1657" t="s">
        <v>22448</v>
      </c>
      <c r="K182" s="1659" t="s">
        <v>22449</v>
      </c>
      <c r="L182" s="1660" t="s">
        <v>21808</v>
      </c>
      <c r="M182" s="1661" t="s">
        <v>22450</v>
      </c>
      <c r="N182" s="1661" t="s">
        <v>22451</v>
      </c>
    </row>
    <row r="183" ht="51.75" customHeight="1">
      <c r="A183" s="1657">
        <v>180.0</v>
      </c>
      <c r="B183" s="1658"/>
      <c r="C183" s="1658" t="s">
        <v>10646</v>
      </c>
      <c r="D183" s="1657"/>
      <c r="E183" s="1657"/>
      <c r="F183" s="1657"/>
      <c r="G183" s="1657" t="s">
        <v>10982</v>
      </c>
      <c r="H183" s="1657" t="s">
        <v>10983</v>
      </c>
      <c r="I183" s="1657" t="s">
        <v>6953</v>
      </c>
      <c r="J183" s="1657" t="s">
        <v>10984</v>
      </c>
      <c r="K183" s="1659"/>
      <c r="L183" s="1660" t="s">
        <v>10649</v>
      </c>
      <c r="M183" s="1661" t="s">
        <v>10985</v>
      </c>
      <c r="N183" s="1661" t="s">
        <v>10986</v>
      </c>
    </row>
    <row r="184" ht="51.75" customHeight="1">
      <c r="A184" s="1657">
        <v>181.0</v>
      </c>
      <c r="B184" s="1658"/>
      <c r="C184" s="1658" t="s">
        <v>10646</v>
      </c>
      <c r="D184" s="1657"/>
      <c r="E184" s="1657"/>
      <c r="F184" s="1657"/>
      <c r="G184" s="1657" t="s">
        <v>10982</v>
      </c>
      <c r="H184" s="1657" t="s">
        <v>10989</v>
      </c>
      <c r="I184" s="1657" t="s">
        <v>10990</v>
      </c>
      <c r="J184" s="1657" t="s">
        <v>10991</v>
      </c>
      <c r="K184" s="1659" t="s">
        <v>10992</v>
      </c>
      <c r="L184" s="1660" t="s">
        <v>10649</v>
      </c>
      <c r="M184" s="1661" t="s">
        <v>10993</v>
      </c>
      <c r="N184" s="1661"/>
    </row>
    <row r="185" ht="51.75" customHeight="1">
      <c r="A185" s="1657">
        <v>182.0</v>
      </c>
      <c r="B185" s="1874"/>
      <c r="C185" s="1874" t="s">
        <v>21822</v>
      </c>
      <c r="D185" s="1657"/>
      <c r="E185" s="1657"/>
      <c r="F185" s="1657"/>
      <c r="G185" s="1657" t="s">
        <v>10982</v>
      </c>
      <c r="H185" s="1657" t="s">
        <v>22452</v>
      </c>
      <c r="I185" s="1657" t="s">
        <v>22453</v>
      </c>
      <c r="J185" s="1657" t="s">
        <v>22454</v>
      </c>
      <c r="K185" s="1659" t="s">
        <v>22455</v>
      </c>
      <c r="L185" s="1660" t="s">
        <v>21808</v>
      </c>
      <c r="M185" s="1661" t="s">
        <v>22456</v>
      </c>
      <c r="N185" s="1661" t="s">
        <v>22457</v>
      </c>
    </row>
    <row r="186" ht="51.75" customHeight="1">
      <c r="A186" s="1657">
        <v>183.0</v>
      </c>
      <c r="B186" s="1874"/>
      <c r="C186" s="1874" t="s">
        <v>21822</v>
      </c>
      <c r="D186" s="1657"/>
      <c r="E186" s="1657"/>
      <c r="F186" s="1657"/>
      <c r="G186" s="1657" t="s">
        <v>22458</v>
      </c>
      <c r="H186" s="1657" t="s">
        <v>22459</v>
      </c>
      <c r="I186" s="1657" t="s">
        <v>22460</v>
      </c>
      <c r="J186" s="1657" t="s">
        <v>22461</v>
      </c>
      <c r="K186" s="1659" t="s">
        <v>22462</v>
      </c>
      <c r="L186" s="1660" t="s">
        <v>21819</v>
      </c>
      <c r="M186" s="1661" t="s">
        <v>22463</v>
      </c>
      <c r="N186" s="1661" t="s">
        <v>22464</v>
      </c>
    </row>
    <row r="187" ht="51.75" customHeight="1">
      <c r="A187" s="1657">
        <v>184.0</v>
      </c>
      <c r="B187" s="1874"/>
      <c r="C187" s="1874" t="s">
        <v>21822</v>
      </c>
      <c r="D187" s="1657"/>
      <c r="E187" s="1657"/>
      <c r="F187" s="1657"/>
      <c r="G187" s="1657" t="s">
        <v>22458</v>
      </c>
      <c r="H187" s="1657" t="s">
        <v>22465</v>
      </c>
      <c r="I187" s="1657" t="s">
        <v>22466</v>
      </c>
      <c r="J187" s="1657" t="s">
        <v>22467</v>
      </c>
      <c r="K187" s="1659"/>
      <c r="L187" s="1660" t="s">
        <v>21819</v>
      </c>
      <c r="M187" s="1661" t="s">
        <v>22468</v>
      </c>
      <c r="N187" s="1661"/>
    </row>
    <row r="188" ht="51.75" customHeight="1">
      <c r="A188" s="1657">
        <v>185.0</v>
      </c>
      <c r="B188" s="1874"/>
      <c r="C188" s="1874" t="s">
        <v>21822</v>
      </c>
      <c r="D188" s="1657"/>
      <c r="E188" s="1657"/>
      <c r="F188" s="1657"/>
      <c r="G188" s="1657" t="s">
        <v>22458</v>
      </c>
      <c r="H188" s="1657" t="s">
        <v>22469</v>
      </c>
      <c r="I188" s="1657" t="s">
        <v>22470</v>
      </c>
      <c r="J188" s="1657" t="s">
        <v>22471</v>
      </c>
      <c r="K188" s="1659"/>
      <c r="L188" s="1660" t="s">
        <v>21819</v>
      </c>
      <c r="M188" s="1661" t="s">
        <v>22472</v>
      </c>
      <c r="N188" s="1661" t="s">
        <v>22473</v>
      </c>
    </row>
    <row r="189" ht="51.75" customHeight="1">
      <c r="A189" s="1656">
        <v>18.0</v>
      </c>
      <c r="B189" s="1915" t="s">
        <v>2267</v>
      </c>
      <c r="C189" s="1873" t="s">
        <v>21772</v>
      </c>
      <c r="D189" s="1657"/>
      <c r="E189" s="1657"/>
      <c r="F189" s="1657"/>
      <c r="G189" s="1657" t="s">
        <v>22458</v>
      </c>
      <c r="H189" s="1657" t="s">
        <v>14893</v>
      </c>
      <c r="I189" s="1657" t="s">
        <v>22474</v>
      </c>
      <c r="J189" s="1657" t="s">
        <v>22475</v>
      </c>
      <c r="K189" s="1659" t="s">
        <v>22476</v>
      </c>
      <c r="L189" s="1660" t="s">
        <v>21808</v>
      </c>
      <c r="M189" s="1661" t="s">
        <v>22477</v>
      </c>
      <c r="N189" s="1661"/>
    </row>
    <row r="190" ht="51.75" customHeight="1">
      <c r="A190" s="1657">
        <v>187.0</v>
      </c>
      <c r="B190" s="1658"/>
      <c r="C190" s="1658" t="s">
        <v>10646</v>
      </c>
      <c r="D190" s="1657"/>
      <c r="E190" s="1657"/>
      <c r="F190" s="1657"/>
      <c r="G190" s="1657" t="s">
        <v>10997</v>
      </c>
      <c r="H190" s="1657" t="s">
        <v>10998</v>
      </c>
      <c r="I190" s="1657" t="s">
        <v>10999</v>
      </c>
      <c r="J190" s="1657" t="s">
        <v>10152</v>
      </c>
      <c r="K190" s="1659" t="s">
        <v>10153</v>
      </c>
      <c r="L190" s="1660" t="s">
        <v>10649</v>
      </c>
      <c r="M190" s="1661" t="s">
        <v>11000</v>
      </c>
      <c r="N190" s="1661" t="s">
        <v>11001</v>
      </c>
    </row>
    <row r="191" ht="51.75" customHeight="1">
      <c r="A191" s="1657">
        <v>188.0</v>
      </c>
      <c r="B191" s="1874"/>
      <c r="C191" s="1874" t="s">
        <v>21822</v>
      </c>
      <c r="D191" s="1657"/>
      <c r="E191" s="1657"/>
      <c r="F191" s="1657"/>
      <c r="G191" s="1657" t="s">
        <v>10997</v>
      </c>
      <c r="H191" s="1657" t="s">
        <v>22478</v>
      </c>
      <c r="I191" s="1657" t="s">
        <v>22479</v>
      </c>
      <c r="J191" s="1657" t="s">
        <v>22480</v>
      </c>
      <c r="K191" s="1659" t="s">
        <v>22481</v>
      </c>
      <c r="L191" s="1660" t="s">
        <v>21808</v>
      </c>
      <c r="M191" s="1661" t="s">
        <v>22482</v>
      </c>
      <c r="N191" s="1661" t="s">
        <v>22483</v>
      </c>
    </row>
    <row r="192" ht="51.75" customHeight="1">
      <c r="A192" s="1657">
        <v>189.0</v>
      </c>
      <c r="B192" s="1874"/>
      <c r="C192" s="1874" t="s">
        <v>21822</v>
      </c>
      <c r="D192" s="1657"/>
      <c r="E192" s="1657"/>
      <c r="F192" s="1657"/>
      <c r="G192" s="1657" t="s">
        <v>22484</v>
      </c>
      <c r="H192" s="1657" t="s">
        <v>13372</v>
      </c>
      <c r="I192" s="1657" t="s">
        <v>22485</v>
      </c>
      <c r="J192" s="1657" t="s">
        <v>22486</v>
      </c>
      <c r="K192" s="1659"/>
      <c r="L192" s="1660" t="s">
        <v>21819</v>
      </c>
      <c r="M192" s="1661" t="s">
        <v>22487</v>
      </c>
      <c r="N192" s="1661" t="s">
        <v>22488</v>
      </c>
    </row>
    <row r="193" ht="51.75" customHeight="1">
      <c r="A193" s="1657">
        <v>190.0</v>
      </c>
      <c r="B193" s="1874"/>
      <c r="C193" s="1874" t="s">
        <v>21822</v>
      </c>
      <c r="D193" s="1657"/>
      <c r="E193" s="1657"/>
      <c r="F193" s="1657"/>
      <c r="G193" s="1657" t="s">
        <v>22484</v>
      </c>
      <c r="H193" s="1657" t="s">
        <v>22489</v>
      </c>
      <c r="I193" s="1657" t="s">
        <v>22490</v>
      </c>
      <c r="J193" s="1657" t="s">
        <v>22491</v>
      </c>
      <c r="K193" s="1659" t="s">
        <v>22492</v>
      </c>
      <c r="L193" s="1660" t="s">
        <v>21819</v>
      </c>
      <c r="M193" s="1661" t="s">
        <v>22493</v>
      </c>
      <c r="N193" s="1661" t="s">
        <v>22494</v>
      </c>
    </row>
    <row r="194" ht="51.75" customHeight="1">
      <c r="A194" s="1657">
        <v>191.0</v>
      </c>
      <c r="B194" s="1874"/>
      <c r="C194" s="1874" t="s">
        <v>21822</v>
      </c>
      <c r="D194" s="1657"/>
      <c r="E194" s="1657"/>
      <c r="F194" s="1657"/>
      <c r="G194" s="1657" t="s">
        <v>22484</v>
      </c>
      <c r="H194" s="1657" t="s">
        <v>22495</v>
      </c>
      <c r="I194" s="1657" t="s">
        <v>22496</v>
      </c>
      <c r="J194" s="1657" t="s">
        <v>22497</v>
      </c>
      <c r="K194" s="1659" t="s">
        <v>22498</v>
      </c>
      <c r="L194" s="1660" t="s">
        <v>22236</v>
      </c>
      <c r="M194" s="1661" t="s">
        <v>22499</v>
      </c>
      <c r="N194" s="1661"/>
    </row>
    <row r="195" ht="51.75" customHeight="1">
      <c r="A195" s="1657">
        <v>192.0</v>
      </c>
      <c r="B195" s="1874"/>
      <c r="C195" s="1874" t="s">
        <v>21822</v>
      </c>
      <c r="D195" s="1657"/>
      <c r="E195" s="1657"/>
      <c r="F195" s="1657"/>
      <c r="G195" s="1657" t="s">
        <v>22484</v>
      </c>
      <c r="H195" s="1657" t="s">
        <v>22500</v>
      </c>
      <c r="I195" s="1657" t="s">
        <v>22501</v>
      </c>
      <c r="J195" s="1657" t="s">
        <v>22502</v>
      </c>
      <c r="K195" s="1659" t="s">
        <v>22503</v>
      </c>
      <c r="L195" s="1660" t="s">
        <v>22236</v>
      </c>
      <c r="M195" s="1661" t="s">
        <v>22504</v>
      </c>
      <c r="N195" s="1661" t="s">
        <v>22505</v>
      </c>
    </row>
    <row r="196" ht="51.75" customHeight="1">
      <c r="A196" s="1657">
        <v>193.0</v>
      </c>
      <c r="B196" s="1874"/>
      <c r="C196" s="1874" t="s">
        <v>21822</v>
      </c>
      <c r="D196" s="1657"/>
      <c r="E196" s="1657"/>
      <c r="F196" s="1657"/>
      <c r="G196" s="1657" t="s">
        <v>22484</v>
      </c>
      <c r="H196" s="1657" t="s">
        <v>22506</v>
      </c>
      <c r="I196" s="1657" t="s">
        <v>22507</v>
      </c>
      <c r="J196" s="1657" t="s">
        <v>22508</v>
      </c>
      <c r="K196" s="1659"/>
      <c r="L196" s="1660" t="s">
        <v>22290</v>
      </c>
      <c r="M196" s="1661" t="s">
        <v>22509</v>
      </c>
      <c r="N196" s="1661" t="s">
        <v>22510</v>
      </c>
    </row>
    <row r="197" ht="51.75" customHeight="1">
      <c r="A197" s="1657">
        <v>194.0</v>
      </c>
      <c r="B197" s="1874"/>
      <c r="C197" s="1874" t="s">
        <v>21822</v>
      </c>
      <c r="D197" s="1657"/>
      <c r="E197" s="1657"/>
      <c r="F197" s="1657"/>
      <c r="G197" s="1657" t="s">
        <v>22484</v>
      </c>
      <c r="H197" s="1657" t="s">
        <v>22511</v>
      </c>
      <c r="I197" s="1657" t="s">
        <v>22512</v>
      </c>
      <c r="J197" s="1657">
        <v>8.18089691E8</v>
      </c>
      <c r="K197" s="1659"/>
      <c r="L197" s="1660" t="s">
        <v>22236</v>
      </c>
      <c r="M197" s="1661" t="s">
        <v>22513</v>
      </c>
      <c r="N197" s="1661" t="s">
        <v>22514</v>
      </c>
    </row>
    <row r="198" ht="51.75" customHeight="1">
      <c r="A198" s="1657">
        <v>195.0</v>
      </c>
      <c r="B198" s="1874"/>
      <c r="C198" s="1874" t="s">
        <v>21822</v>
      </c>
      <c r="D198" s="1657"/>
      <c r="E198" s="1657"/>
      <c r="F198" s="1657"/>
      <c r="G198" s="1657" t="s">
        <v>22484</v>
      </c>
      <c r="H198" s="1657" t="s">
        <v>22515</v>
      </c>
      <c r="I198" s="1657" t="s">
        <v>22516</v>
      </c>
      <c r="J198" s="1657" t="s">
        <v>22517</v>
      </c>
      <c r="K198" s="1659"/>
      <c r="L198" s="1660" t="s">
        <v>22236</v>
      </c>
      <c r="M198" s="1661" t="s">
        <v>22518</v>
      </c>
      <c r="N198" s="1661" t="s">
        <v>22519</v>
      </c>
    </row>
    <row r="199" ht="51.75" customHeight="1">
      <c r="A199" s="1657">
        <v>196.0</v>
      </c>
      <c r="B199" s="1874"/>
      <c r="C199" s="1874" t="s">
        <v>21822</v>
      </c>
      <c r="D199" s="1657"/>
      <c r="E199" s="1657"/>
      <c r="F199" s="1657"/>
      <c r="G199" s="1657" t="s">
        <v>22484</v>
      </c>
      <c r="H199" s="1657" t="s">
        <v>22520</v>
      </c>
      <c r="I199" s="1657" t="s">
        <v>22521</v>
      </c>
      <c r="J199" s="1657" t="s">
        <v>22522</v>
      </c>
      <c r="K199" s="1659"/>
      <c r="L199" s="1660" t="s">
        <v>22236</v>
      </c>
      <c r="M199" s="1661" t="s">
        <v>22523</v>
      </c>
      <c r="N199" s="1661" t="s">
        <v>22524</v>
      </c>
    </row>
    <row r="200" ht="51.75" customHeight="1">
      <c r="A200" s="1657">
        <v>197.0</v>
      </c>
      <c r="B200" s="1874"/>
      <c r="C200" s="1874" t="s">
        <v>21822</v>
      </c>
      <c r="D200" s="1657"/>
      <c r="E200" s="1657"/>
      <c r="F200" s="1657"/>
      <c r="G200" s="1657" t="s">
        <v>22484</v>
      </c>
      <c r="H200" s="1657" t="s">
        <v>22525</v>
      </c>
      <c r="I200" s="1657" t="s">
        <v>22526</v>
      </c>
      <c r="J200" s="1657" t="s">
        <v>22527</v>
      </c>
      <c r="K200" s="1659" t="s">
        <v>22528</v>
      </c>
      <c r="L200" s="1660" t="s">
        <v>21808</v>
      </c>
      <c r="M200" s="1661" t="s">
        <v>22529</v>
      </c>
      <c r="N200" s="1661" t="s">
        <v>22530</v>
      </c>
    </row>
    <row r="201" ht="51.75" customHeight="1">
      <c r="A201" s="1657">
        <v>198.0</v>
      </c>
      <c r="B201" s="1874"/>
      <c r="C201" s="1874" t="s">
        <v>21822</v>
      </c>
      <c r="D201" s="1657"/>
      <c r="E201" s="1657"/>
      <c r="F201" s="1657"/>
      <c r="G201" s="1657" t="s">
        <v>22484</v>
      </c>
      <c r="H201" s="1657" t="s">
        <v>22531</v>
      </c>
      <c r="I201" s="1657" t="s">
        <v>22532</v>
      </c>
      <c r="J201" s="1657" t="s">
        <v>22533</v>
      </c>
      <c r="K201" s="1659" t="s">
        <v>13673</v>
      </c>
      <c r="L201" s="1660" t="s">
        <v>21808</v>
      </c>
      <c r="M201" s="1661" t="s">
        <v>22534</v>
      </c>
      <c r="N201" s="1661" t="s">
        <v>22535</v>
      </c>
    </row>
    <row r="202" ht="51.75" customHeight="1">
      <c r="A202" s="1657">
        <v>199.0</v>
      </c>
      <c r="B202" s="1874"/>
      <c r="C202" s="1874" t="s">
        <v>21822</v>
      </c>
      <c r="D202" s="1657"/>
      <c r="E202" s="1657"/>
      <c r="F202" s="1657"/>
      <c r="G202" s="1657" t="s">
        <v>22536</v>
      </c>
      <c r="H202" s="1657" t="s">
        <v>22537</v>
      </c>
      <c r="I202" s="1657" t="s">
        <v>22538</v>
      </c>
      <c r="J202" s="1657" t="s">
        <v>22539</v>
      </c>
      <c r="K202" s="1659"/>
      <c r="L202" s="1660" t="s">
        <v>21819</v>
      </c>
      <c r="M202" s="1661" t="s">
        <v>22540</v>
      </c>
      <c r="N202" s="1661" t="s">
        <v>22541</v>
      </c>
    </row>
    <row r="203" ht="51.75" customHeight="1">
      <c r="A203" s="1657">
        <v>200.0</v>
      </c>
      <c r="B203" s="1874"/>
      <c r="C203" s="1874" t="s">
        <v>21822</v>
      </c>
      <c r="D203" s="1657"/>
      <c r="E203" s="1657"/>
      <c r="F203" s="1657"/>
      <c r="G203" s="1657" t="s">
        <v>22536</v>
      </c>
      <c r="H203" s="1657" t="s">
        <v>22542</v>
      </c>
      <c r="I203" s="1657" t="s">
        <v>22543</v>
      </c>
      <c r="J203" s="1657" t="s">
        <v>22544</v>
      </c>
      <c r="K203" s="1659" t="s">
        <v>22545</v>
      </c>
      <c r="L203" s="1660" t="s">
        <v>21819</v>
      </c>
      <c r="M203" s="1661" t="s">
        <v>22546</v>
      </c>
      <c r="N203" s="1661"/>
    </row>
    <row r="204" ht="51.75" customHeight="1">
      <c r="A204" s="1657">
        <v>201.0</v>
      </c>
      <c r="B204" s="1874"/>
      <c r="C204" s="1874" t="s">
        <v>21822</v>
      </c>
      <c r="D204" s="1657"/>
      <c r="E204" s="1657"/>
      <c r="F204" s="1657"/>
      <c r="G204" s="1657" t="s">
        <v>22536</v>
      </c>
      <c r="H204" s="1657" t="s">
        <v>22547</v>
      </c>
      <c r="I204" s="1657" t="s">
        <v>22548</v>
      </c>
      <c r="J204" s="1657" t="s">
        <v>22549</v>
      </c>
      <c r="K204" s="1659" t="s">
        <v>22550</v>
      </c>
      <c r="L204" s="1660" t="s">
        <v>22236</v>
      </c>
      <c r="M204" s="1661" t="s">
        <v>22551</v>
      </c>
      <c r="N204" s="1661" t="s">
        <v>22552</v>
      </c>
    </row>
    <row r="205" ht="51.75" customHeight="1">
      <c r="A205" s="1657">
        <v>202.0</v>
      </c>
      <c r="B205" s="1874"/>
      <c r="C205" s="1874" t="s">
        <v>21822</v>
      </c>
      <c r="D205" s="1657"/>
      <c r="E205" s="1657"/>
      <c r="F205" s="1657"/>
      <c r="G205" s="1657" t="s">
        <v>22536</v>
      </c>
      <c r="H205" s="1657" t="s">
        <v>22553</v>
      </c>
      <c r="I205" s="1657" t="s">
        <v>22554</v>
      </c>
      <c r="J205" s="1657" t="s">
        <v>22555</v>
      </c>
      <c r="K205" s="1659" t="s">
        <v>22556</v>
      </c>
      <c r="L205" s="1660" t="s">
        <v>22236</v>
      </c>
      <c r="M205" s="1661" t="s">
        <v>22557</v>
      </c>
      <c r="N205" s="1661" t="s">
        <v>22558</v>
      </c>
    </row>
    <row r="206" ht="51.75" customHeight="1">
      <c r="A206" s="1657">
        <v>203.0</v>
      </c>
      <c r="B206" s="1874"/>
      <c r="C206" s="1874" t="s">
        <v>21822</v>
      </c>
      <c r="D206" s="1657"/>
      <c r="E206" s="1657"/>
      <c r="F206" s="1657"/>
      <c r="G206" s="1657" t="s">
        <v>22536</v>
      </c>
      <c r="H206" s="1657" t="s">
        <v>10883</v>
      </c>
      <c r="I206" s="1657" t="s">
        <v>22559</v>
      </c>
      <c r="J206" s="1657" t="s">
        <v>22560</v>
      </c>
      <c r="K206" s="1659"/>
      <c r="L206" s="1660" t="s">
        <v>22236</v>
      </c>
      <c r="M206" s="1661" t="s">
        <v>22561</v>
      </c>
      <c r="N206" s="1661" t="s">
        <v>22562</v>
      </c>
    </row>
    <row r="207" ht="51.75" customHeight="1">
      <c r="A207" s="1657">
        <v>204.0</v>
      </c>
      <c r="B207" s="1874"/>
      <c r="C207" s="1874" t="s">
        <v>21822</v>
      </c>
      <c r="D207" s="1657"/>
      <c r="E207" s="1657"/>
      <c r="F207" s="1657"/>
      <c r="G207" s="1657" t="s">
        <v>22536</v>
      </c>
      <c r="H207" s="1657" t="s">
        <v>14116</v>
      </c>
      <c r="I207" s="1657" t="s">
        <v>22563</v>
      </c>
      <c r="J207" s="1657" t="s">
        <v>22564</v>
      </c>
      <c r="K207" s="1659" t="s">
        <v>22565</v>
      </c>
      <c r="L207" s="1660" t="s">
        <v>21819</v>
      </c>
      <c r="M207" s="1661" t="s">
        <v>22566</v>
      </c>
      <c r="N207" s="1661" t="s">
        <v>22567</v>
      </c>
    </row>
    <row r="208" ht="51.75" customHeight="1">
      <c r="A208" s="1657">
        <v>205.0</v>
      </c>
      <c r="B208" s="1874"/>
      <c r="C208" s="1874" t="s">
        <v>21822</v>
      </c>
      <c r="D208" s="1657"/>
      <c r="E208" s="1657"/>
      <c r="F208" s="1657"/>
      <c r="G208" s="1657" t="s">
        <v>22536</v>
      </c>
      <c r="H208" s="1657" t="s">
        <v>22568</v>
      </c>
      <c r="I208" s="1657" t="s">
        <v>22569</v>
      </c>
      <c r="J208" s="1657" t="s">
        <v>22570</v>
      </c>
      <c r="K208" s="1659" t="s">
        <v>22571</v>
      </c>
      <c r="L208" s="1660" t="s">
        <v>22236</v>
      </c>
      <c r="M208" s="1661" t="s">
        <v>22572</v>
      </c>
      <c r="N208" s="1661" t="s">
        <v>22573</v>
      </c>
    </row>
    <row r="209" ht="51.75" customHeight="1">
      <c r="A209" s="1657">
        <v>206.0</v>
      </c>
      <c r="B209" s="1874"/>
      <c r="C209" s="1874" t="s">
        <v>21822</v>
      </c>
      <c r="D209" s="1657"/>
      <c r="E209" s="1657"/>
      <c r="F209" s="1657"/>
      <c r="G209" s="1657" t="s">
        <v>22536</v>
      </c>
      <c r="H209" s="1657" t="s">
        <v>22574</v>
      </c>
      <c r="I209" s="1657" t="s">
        <v>22575</v>
      </c>
      <c r="J209" s="1657">
        <v>8.15590274E8</v>
      </c>
      <c r="K209" s="1659" t="s">
        <v>22576</v>
      </c>
      <c r="L209" s="1660" t="s">
        <v>22236</v>
      </c>
      <c r="M209" s="1661" t="s">
        <v>22577</v>
      </c>
      <c r="N209" s="1661" t="s">
        <v>22578</v>
      </c>
    </row>
    <row r="210" ht="51.75" customHeight="1">
      <c r="A210" s="1657">
        <v>207.0</v>
      </c>
      <c r="B210" s="1874"/>
      <c r="C210" s="1874" t="s">
        <v>21822</v>
      </c>
      <c r="D210" s="1657"/>
      <c r="E210" s="1657"/>
      <c r="F210" s="1657"/>
      <c r="G210" s="1657" t="s">
        <v>22579</v>
      </c>
      <c r="H210" s="1657" t="s">
        <v>22580</v>
      </c>
      <c r="I210" s="1657" t="s">
        <v>22581</v>
      </c>
      <c r="J210" s="1657" t="s">
        <v>22582</v>
      </c>
      <c r="K210" s="1659" t="s">
        <v>22583</v>
      </c>
      <c r="L210" s="1660" t="s">
        <v>21819</v>
      </c>
      <c r="M210" s="1661" t="s">
        <v>22584</v>
      </c>
      <c r="N210" s="1661" t="s">
        <v>22585</v>
      </c>
    </row>
    <row r="211" ht="51.75" customHeight="1">
      <c r="A211" s="1657">
        <v>208.0</v>
      </c>
      <c r="B211" s="1874"/>
      <c r="C211" s="1874" t="s">
        <v>21822</v>
      </c>
      <c r="D211" s="1657"/>
      <c r="E211" s="1657"/>
      <c r="F211" s="1657"/>
      <c r="G211" s="1657" t="s">
        <v>22579</v>
      </c>
      <c r="H211" s="1657" t="s">
        <v>22586</v>
      </c>
      <c r="I211" s="1657" t="s">
        <v>22587</v>
      </c>
      <c r="J211" s="1657" t="s">
        <v>22588</v>
      </c>
      <c r="K211" s="1659" t="s">
        <v>22589</v>
      </c>
      <c r="L211" s="1660" t="s">
        <v>21819</v>
      </c>
      <c r="M211" s="1661" t="s">
        <v>22590</v>
      </c>
      <c r="N211" s="1661" t="s">
        <v>22591</v>
      </c>
    </row>
    <row r="212" ht="51.75" customHeight="1">
      <c r="A212" s="1657">
        <v>209.0</v>
      </c>
      <c r="B212" s="1874"/>
      <c r="C212" s="1874" t="s">
        <v>21822</v>
      </c>
      <c r="D212" s="1657"/>
      <c r="E212" s="1657"/>
      <c r="F212" s="1657"/>
      <c r="G212" s="1657" t="s">
        <v>22579</v>
      </c>
      <c r="H212" s="1657" t="s">
        <v>22592</v>
      </c>
      <c r="I212" s="1657" t="s">
        <v>22593</v>
      </c>
      <c r="J212" s="1657" t="s">
        <v>22594</v>
      </c>
      <c r="K212" s="1659" t="s">
        <v>22595</v>
      </c>
      <c r="L212" s="1660" t="s">
        <v>22236</v>
      </c>
      <c r="M212" s="1661" t="s">
        <v>22596</v>
      </c>
      <c r="N212" s="1661" t="s">
        <v>22597</v>
      </c>
    </row>
    <row r="213" ht="51.75" customHeight="1">
      <c r="A213" s="1657">
        <v>210.0</v>
      </c>
      <c r="B213" s="1874"/>
      <c r="C213" s="1874" t="s">
        <v>21822</v>
      </c>
      <c r="D213" s="1657"/>
      <c r="E213" s="1657"/>
      <c r="F213" s="1657"/>
      <c r="G213" s="1657" t="s">
        <v>22579</v>
      </c>
      <c r="H213" s="1657" t="s">
        <v>22598</v>
      </c>
      <c r="I213" s="1657" t="s">
        <v>22599</v>
      </c>
      <c r="J213" s="1657" t="s">
        <v>22600</v>
      </c>
      <c r="K213" s="1659"/>
      <c r="L213" s="1660" t="s">
        <v>22236</v>
      </c>
      <c r="M213" s="1661" t="s">
        <v>22601</v>
      </c>
      <c r="N213" s="1661" t="s">
        <v>22602</v>
      </c>
    </row>
    <row r="214" ht="51.75" customHeight="1">
      <c r="A214" s="1698">
        <v>19.0</v>
      </c>
      <c r="B214" s="1698" t="s">
        <v>2263</v>
      </c>
      <c r="C214" s="1633" t="s">
        <v>21772</v>
      </c>
      <c r="D214" s="1795">
        <v>45465.0</v>
      </c>
      <c r="E214" s="1698" t="s">
        <v>301</v>
      </c>
      <c r="F214" s="1698" t="s">
        <v>1045</v>
      </c>
      <c r="G214" s="1633" t="s">
        <v>22579</v>
      </c>
      <c r="H214" s="1633" t="s">
        <v>13478</v>
      </c>
      <c r="I214" s="1633" t="s">
        <v>13655</v>
      </c>
      <c r="J214" s="1633" t="s">
        <v>22603</v>
      </c>
      <c r="K214" s="1634" t="s">
        <v>22604</v>
      </c>
      <c r="L214" s="1635" t="s">
        <v>21819</v>
      </c>
      <c r="M214" s="1636" t="s">
        <v>22605</v>
      </c>
      <c r="N214" s="1636" t="s">
        <v>22606</v>
      </c>
    </row>
    <row r="215" ht="51.75" customHeight="1">
      <c r="A215" s="1657">
        <v>212.0</v>
      </c>
      <c r="B215" s="1874"/>
      <c r="C215" s="1874" t="s">
        <v>21822</v>
      </c>
      <c r="D215" s="1657"/>
      <c r="E215" s="1657"/>
      <c r="F215" s="1657"/>
      <c r="G215" s="1657" t="s">
        <v>22579</v>
      </c>
      <c r="H215" s="1657" t="s">
        <v>10706</v>
      </c>
      <c r="I215" s="1657" t="s">
        <v>22607</v>
      </c>
      <c r="J215" s="1657" t="s">
        <v>22608</v>
      </c>
      <c r="K215" s="1659"/>
      <c r="L215" s="1660" t="s">
        <v>21819</v>
      </c>
      <c r="M215" s="1661" t="s">
        <v>22609</v>
      </c>
      <c r="N215" s="1661" t="s">
        <v>22610</v>
      </c>
    </row>
    <row r="216" ht="51.75" customHeight="1">
      <c r="A216" s="1657">
        <v>213.0</v>
      </c>
      <c r="B216" s="1874"/>
      <c r="C216" s="1874" t="s">
        <v>21822</v>
      </c>
      <c r="D216" s="1657"/>
      <c r="E216" s="1657"/>
      <c r="F216" s="1657"/>
      <c r="G216" s="1657" t="s">
        <v>22579</v>
      </c>
      <c r="H216" s="1657" t="s">
        <v>22611</v>
      </c>
      <c r="I216" s="1657" t="s">
        <v>22612</v>
      </c>
      <c r="J216" s="1657" t="s">
        <v>22613</v>
      </c>
      <c r="K216" s="1659"/>
      <c r="L216" s="1660" t="s">
        <v>22236</v>
      </c>
      <c r="M216" s="1661" t="s">
        <v>22614</v>
      </c>
      <c r="N216" s="1661" t="s">
        <v>22615</v>
      </c>
    </row>
    <row r="217" ht="51.75" customHeight="1">
      <c r="A217" s="1657">
        <v>214.0</v>
      </c>
      <c r="B217" s="1874"/>
      <c r="C217" s="1874" t="s">
        <v>21822</v>
      </c>
      <c r="D217" s="1657"/>
      <c r="E217" s="1657"/>
      <c r="F217" s="1657"/>
      <c r="G217" s="1657" t="s">
        <v>22616</v>
      </c>
      <c r="H217" s="1657" t="s">
        <v>22617</v>
      </c>
      <c r="I217" s="1657" t="s">
        <v>22618</v>
      </c>
      <c r="J217" s="1657" t="s">
        <v>22619</v>
      </c>
      <c r="K217" s="1659"/>
      <c r="L217" s="1660" t="s">
        <v>21819</v>
      </c>
      <c r="M217" s="1661" t="s">
        <v>22620</v>
      </c>
      <c r="N217" s="1661" t="s">
        <v>22621</v>
      </c>
    </row>
    <row r="218" ht="51.75" customHeight="1">
      <c r="A218" s="1657">
        <v>215.0</v>
      </c>
      <c r="B218" s="1874"/>
      <c r="C218" s="1874" t="s">
        <v>21822</v>
      </c>
      <c r="D218" s="1657"/>
      <c r="E218" s="1657"/>
      <c r="F218" s="1657"/>
      <c r="G218" s="1657" t="s">
        <v>22616</v>
      </c>
      <c r="H218" s="1657" t="s">
        <v>22622</v>
      </c>
      <c r="I218" s="1657" t="s">
        <v>22623</v>
      </c>
      <c r="J218" s="1657" t="s">
        <v>22624</v>
      </c>
      <c r="K218" s="1659" t="s">
        <v>22625</v>
      </c>
      <c r="L218" s="1660" t="s">
        <v>22236</v>
      </c>
      <c r="M218" s="1661" t="s">
        <v>22626</v>
      </c>
      <c r="N218" s="1661" t="s">
        <v>22627</v>
      </c>
    </row>
    <row r="219" ht="51.75" customHeight="1">
      <c r="A219" s="1657">
        <v>216.0</v>
      </c>
      <c r="B219" s="1874"/>
      <c r="C219" s="1874" t="s">
        <v>21822</v>
      </c>
      <c r="D219" s="1657"/>
      <c r="E219" s="1657"/>
      <c r="F219" s="1657"/>
      <c r="G219" s="1657" t="s">
        <v>22616</v>
      </c>
      <c r="H219" s="1657" t="s">
        <v>22628</v>
      </c>
      <c r="I219" s="1657" t="s">
        <v>22629</v>
      </c>
      <c r="J219" s="1657" t="s">
        <v>22630</v>
      </c>
      <c r="K219" s="1659"/>
      <c r="L219" s="1660" t="s">
        <v>22236</v>
      </c>
      <c r="M219" s="1661" t="s">
        <v>22631</v>
      </c>
      <c r="N219" s="1661" t="s">
        <v>22621</v>
      </c>
    </row>
    <row r="220" ht="51.75" customHeight="1">
      <c r="A220" s="1657">
        <v>217.0</v>
      </c>
      <c r="B220" s="1874"/>
      <c r="C220" s="1874" t="s">
        <v>21822</v>
      </c>
      <c r="D220" s="1657"/>
      <c r="E220" s="1657"/>
      <c r="F220" s="1657"/>
      <c r="G220" s="1657" t="s">
        <v>22616</v>
      </c>
      <c r="H220" s="1918" t="s">
        <v>22632</v>
      </c>
      <c r="I220" s="1657" t="s">
        <v>22633</v>
      </c>
      <c r="J220" s="1657" t="s">
        <v>22634</v>
      </c>
      <c r="K220" s="1659" t="s">
        <v>22635</v>
      </c>
      <c r="L220" s="1660" t="s">
        <v>22290</v>
      </c>
      <c r="M220" s="1661" t="s">
        <v>22636</v>
      </c>
      <c r="N220" s="1661" t="s">
        <v>22637</v>
      </c>
    </row>
    <row r="221" ht="51.75" customHeight="1">
      <c r="A221" s="1657">
        <v>218.0</v>
      </c>
      <c r="B221" s="1874"/>
      <c r="C221" s="1874" t="s">
        <v>21822</v>
      </c>
      <c r="D221" s="1657"/>
      <c r="E221" s="1657"/>
      <c r="F221" s="1657"/>
      <c r="G221" s="1657" t="s">
        <v>22616</v>
      </c>
      <c r="H221" s="1657" t="s">
        <v>22638</v>
      </c>
      <c r="I221" s="1657" t="s">
        <v>10999</v>
      </c>
      <c r="J221" s="1657" t="s">
        <v>22639</v>
      </c>
      <c r="K221" s="1659"/>
      <c r="L221" s="1660" t="s">
        <v>21819</v>
      </c>
      <c r="M221" s="1661" t="s">
        <v>22640</v>
      </c>
      <c r="N221" s="1661"/>
    </row>
    <row r="222" ht="51.75" customHeight="1">
      <c r="A222" s="1657">
        <v>219.0</v>
      </c>
      <c r="B222" s="1874"/>
      <c r="C222" s="1874" t="s">
        <v>21822</v>
      </c>
      <c r="D222" s="1657"/>
      <c r="E222" s="1657"/>
      <c r="F222" s="1657"/>
      <c r="G222" s="1657" t="s">
        <v>22616</v>
      </c>
      <c r="H222" s="1657" t="s">
        <v>22641</v>
      </c>
      <c r="I222" s="1657" t="s">
        <v>22642</v>
      </c>
      <c r="J222" s="1657" t="s">
        <v>22643</v>
      </c>
      <c r="K222" s="1659"/>
      <c r="L222" s="1660" t="s">
        <v>22236</v>
      </c>
      <c r="M222" s="1661" t="s">
        <v>22644</v>
      </c>
      <c r="N222" s="1661" t="s">
        <v>22645</v>
      </c>
    </row>
    <row r="223" ht="51.75" customHeight="1">
      <c r="A223" s="1657">
        <v>220.0</v>
      </c>
      <c r="B223" s="1874"/>
      <c r="C223" s="1874" t="s">
        <v>21822</v>
      </c>
      <c r="D223" s="1657"/>
      <c r="E223" s="1657"/>
      <c r="F223" s="1657"/>
      <c r="G223" s="1657" t="s">
        <v>22616</v>
      </c>
      <c r="H223" s="1657" t="s">
        <v>22646</v>
      </c>
      <c r="I223" s="1657" t="s">
        <v>22647</v>
      </c>
      <c r="J223" s="1657" t="s">
        <v>22648</v>
      </c>
      <c r="K223" s="1659" t="s">
        <v>22649</v>
      </c>
      <c r="L223" s="1660" t="s">
        <v>21808</v>
      </c>
      <c r="M223" s="1661" t="s">
        <v>22650</v>
      </c>
      <c r="N223" s="1661" t="s">
        <v>22651</v>
      </c>
    </row>
    <row r="224" ht="51.75" customHeight="1">
      <c r="A224" s="1657">
        <v>221.0</v>
      </c>
      <c r="B224" s="1658"/>
      <c r="C224" s="1658" t="s">
        <v>10646</v>
      </c>
      <c r="D224" s="1657"/>
      <c r="E224" s="1657"/>
      <c r="F224" s="1657"/>
      <c r="G224" s="1657" t="s">
        <v>11004</v>
      </c>
      <c r="H224" s="1657" t="s">
        <v>11005</v>
      </c>
      <c r="I224" s="1657" t="s">
        <v>6953</v>
      </c>
      <c r="J224" s="1657" t="s">
        <v>11006</v>
      </c>
      <c r="K224" s="1659"/>
      <c r="L224" s="1660" t="s">
        <v>10649</v>
      </c>
      <c r="M224" s="1661" t="s">
        <v>11007</v>
      </c>
      <c r="N224" s="1661" t="s">
        <v>11008</v>
      </c>
    </row>
    <row r="225" ht="51.75" customHeight="1">
      <c r="A225" s="1657">
        <v>222.0</v>
      </c>
      <c r="B225" s="1658"/>
      <c r="C225" s="1658" t="s">
        <v>10646</v>
      </c>
      <c r="D225" s="1657"/>
      <c r="E225" s="1657"/>
      <c r="F225" s="1657"/>
      <c r="G225" s="1657" t="s">
        <v>11004</v>
      </c>
      <c r="H225" s="1657" t="s">
        <v>11010</v>
      </c>
      <c r="I225" s="1657" t="s">
        <v>6953</v>
      </c>
      <c r="J225" s="1657" t="s">
        <v>11011</v>
      </c>
      <c r="K225" s="1659"/>
      <c r="L225" s="1660" t="s">
        <v>10649</v>
      </c>
      <c r="M225" s="1661" t="s">
        <v>10800</v>
      </c>
      <c r="N225" s="1661"/>
    </row>
    <row r="226" ht="51.75" customHeight="1">
      <c r="A226" s="1657">
        <v>223.0</v>
      </c>
      <c r="B226" s="1874"/>
      <c r="C226" s="1874" t="s">
        <v>21822</v>
      </c>
      <c r="D226" s="1657"/>
      <c r="E226" s="1657"/>
      <c r="F226" s="1657"/>
      <c r="G226" s="1657" t="s">
        <v>11004</v>
      </c>
      <c r="H226" s="1657" t="s">
        <v>22652</v>
      </c>
      <c r="I226" s="1657" t="s">
        <v>22653</v>
      </c>
      <c r="J226" s="1657" t="s">
        <v>22654</v>
      </c>
      <c r="K226" s="1659" t="s">
        <v>22655</v>
      </c>
      <c r="L226" s="1660" t="s">
        <v>21819</v>
      </c>
      <c r="M226" s="1661" t="s">
        <v>22656</v>
      </c>
      <c r="N226" s="1661" t="s">
        <v>22657</v>
      </c>
    </row>
    <row r="227" ht="51.75" customHeight="1">
      <c r="A227" s="1657">
        <v>224.0</v>
      </c>
      <c r="B227" s="1874"/>
      <c r="C227" s="1874" t="s">
        <v>21822</v>
      </c>
      <c r="D227" s="1657"/>
      <c r="E227" s="1657"/>
      <c r="F227" s="1657"/>
      <c r="G227" s="1657" t="s">
        <v>11004</v>
      </c>
      <c r="H227" s="1657" t="s">
        <v>12818</v>
      </c>
      <c r="I227" s="1657" t="s">
        <v>22658</v>
      </c>
      <c r="J227" s="1657" t="s">
        <v>22659</v>
      </c>
      <c r="K227" s="1659" t="s">
        <v>22660</v>
      </c>
      <c r="L227" s="1660" t="s">
        <v>22236</v>
      </c>
      <c r="M227" s="1661" t="s">
        <v>22661</v>
      </c>
      <c r="N227" s="1661"/>
    </row>
    <row r="228" ht="51.75" customHeight="1">
      <c r="A228" s="1657">
        <v>225.0</v>
      </c>
      <c r="B228" s="1874"/>
      <c r="C228" s="1874" t="s">
        <v>21822</v>
      </c>
      <c r="D228" s="1657"/>
      <c r="E228" s="1657"/>
      <c r="F228" s="1657"/>
      <c r="G228" s="1657" t="s">
        <v>11004</v>
      </c>
      <c r="H228" s="1657" t="s">
        <v>22662</v>
      </c>
      <c r="I228" s="1657" t="s">
        <v>22663</v>
      </c>
      <c r="J228" s="1657" t="s">
        <v>22664</v>
      </c>
      <c r="K228" s="1659"/>
      <c r="L228" s="1660" t="s">
        <v>22236</v>
      </c>
      <c r="M228" s="1661" t="s">
        <v>22665</v>
      </c>
      <c r="N228" s="1661" t="s">
        <v>22666</v>
      </c>
    </row>
    <row r="229" ht="51.75" customHeight="1">
      <c r="A229" s="1657">
        <v>226.0</v>
      </c>
      <c r="B229" s="1874"/>
      <c r="C229" s="1874" t="s">
        <v>21822</v>
      </c>
      <c r="D229" s="1657"/>
      <c r="E229" s="1657"/>
      <c r="F229" s="1657"/>
      <c r="G229" s="1657" t="s">
        <v>11004</v>
      </c>
      <c r="H229" s="1657" t="s">
        <v>22667</v>
      </c>
      <c r="I229" s="1657" t="s">
        <v>6953</v>
      </c>
      <c r="J229" s="1657" t="s">
        <v>22668</v>
      </c>
      <c r="K229" s="1659"/>
      <c r="L229" s="1660" t="s">
        <v>22236</v>
      </c>
      <c r="M229" s="1661" t="s">
        <v>22669</v>
      </c>
      <c r="N229" s="1661" t="s">
        <v>22670</v>
      </c>
    </row>
    <row r="230" ht="51.75" customHeight="1">
      <c r="A230" s="1657">
        <v>227.0</v>
      </c>
      <c r="B230" s="1874"/>
      <c r="C230" s="1874" t="s">
        <v>21822</v>
      </c>
      <c r="D230" s="1657"/>
      <c r="E230" s="1657"/>
      <c r="F230" s="1657"/>
      <c r="G230" s="1657" t="s">
        <v>11004</v>
      </c>
      <c r="H230" s="1657" t="s">
        <v>22671</v>
      </c>
      <c r="I230" s="1657" t="s">
        <v>6953</v>
      </c>
      <c r="J230" s="1657" t="s">
        <v>22672</v>
      </c>
      <c r="K230" s="1659"/>
      <c r="L230" s="1660" t="s">
        <v>22236</v>
      </c>
      <c r="M230" s="1661" t="s">
        <v>22673</v>
      </c>
      <c r="N230" s="1661" t="s">
        <v>22674</v>
      </c>
    </row>
    <row r="231" ht="51.75" customHeight="1">
      <c r="A231" s="1657">
        <v>228.0</v>
      </c>
      <c r="B231" s="1874"/>
      <c r="C231" s="1874" t="s">
        <v>21822</v>
      </c>
      <c r="D231" s="1657"/>
      <c r="E231" s="1657"/>
      <c r="F231" s="1657"/>
      <c r="G231" s="1657" t="s">
        <v>11004</v>
      </c>
      <c r="H231" s="1657" t="s">
        <v>22675</v>
      </c>
      <c r="I231" s="1657" t="s">
        <v>22676</v>
      </c>
      <c r="J231" s="1657" t="s">
        <v>22677</v>
      </c>
      <c r="K231" s="1659"/>
      <c r="L231" s="1660" t="s">
        <v>22236</v>
      </c>
      <c r="M231" s="1661" t="s">
        <v>22678</v>
      </c>
      <c r="N231" s="1661"/>
    </row>
    <row r="232" ht="51.75" customHeight="1">
      <c r="A232" s="1657">
        <v>229.0</v>
      </c>
      <c r="B232" s="1874"/>
      <c r="C232" s="1874" t="s">
        <v>21822</v>
      </c>
      <c r="D232" s="1657"/>
      <c r="E232" s="1657"/>
      <c r="F232" s="1657"/>
      <c r="G232" s="1657" t="s">
        <v>11004</v>
      </c>
      <c r="H232" s="1657" t="s">
        <v>16457</v>
      </c>
      <c r="I232" s="1657" t="s">
        <v>22679</v>
      </c>
      <c r="J232" s="1657" t="s">
        <v>22680</v>
      </c>
      <c r="K232" s="1659"/>
      <c r="L232" s="1660" t="s">
        <v>22236</v>
      </c>
      <c r="M232" s="1661" t="s">
        <v>22681</v>
      </c>
      <c r="N232" s="1661" t="s">
        <v>22682</v>
      </c>
    </row>
    <row r="233" ht="51.75" customHeight="1">
      <c r="A233" s="1657">
        <v>230.0</v>
      </c>
      <c r="B233" s="1874"/>
      <c r="C233" s="1874" t="s">
        <v>21822</v>
      </c>
      <c r="D233" s="1657"/>
      <c r="E233" s="1657"/>
      <c r="F233" s="1657"/>
      <c r="G233" s="1657" t="s">
        <v>11004</v>
      </c>
      <c r="H233" s="1657" t="s">
        <v>10656</v>
      </c>
      <c r="I233" s="1657" t="s">
        <v>22683</v>
      </c>
      <c r="J233" s="1657" t="s">
        <v>22684</v>
      </c>
      <c r="K233" s="1659" t="s">
        <v>22685</v>
      </c>
      <c r="L233" s="1660" t="s">
        <v>21819</v>
      </c>
      <c r="M233" s="1661" t="s">
        <v>22686</v>
      </c>
      <c r="N233" s="1661" t="s">
        <v>22687</v>
      </c>
    </row>
    <row r="234" ht="51.75" customHeight="1">
      <c r="A234" s="1657">
        <v>231.0</v>
      </c>
      <c r="B234" s="1874"/>
      <c r="C234" s="1874" t="s">
        <v>21822</v>
      </c>
      <c r="D234" s="1657"/>
      <c r="E234" s="1657"/>
      <c r="F234" s="1657"/>
      <c r="G234" s="1657" t="s">
        <v>11004</v>
      </c>
      <c r="H234" s="1657" t="s">
        <v>22688</v>
      </c>
      <c r="I234" s="1657" t="s">
        <v>6953</v>
      </c>
      <c r="J234" s="1657" t="s">
        <v>22689</v>
      </c>
      <c r="K234" s="1659"/>
      <c r="L234" s="1660" t="s">
        <v>22236</v>
      </c>
      <c r="M234" s="1661" t="s">
        <v>22690</v>
      </c>
      <c r="N234" s="1661"/>
    </row>
    <row r="235" ht="51.75" customHeight="1">
      <c r="A235" s="1657">
        <v>232.0</v>
      </c>
      <c r="B235" s="1658"/>
      <c r="C235" s="1658" t="s">
        <v>10646</v>
      </c>
      <c r="D235" s="1657"/>
      <c r="E235" s="1657"/>
      <c r="F235" s="1657"/>
      <c r="G235" s="1657" t="s">
        <v>11004</v>
      </c>
      <c r="H235" s="1657" t="s">
        <v>11014</v>
      </c>
      <c r="I235" s="1657" t="s">
        <v>6953</v>
      </c>
      <c r="J235" s="1657" t="s">
        <v>11015</v>
      </c>
      <c r="K235" s="1659"/>
      <c r="L235" s="1660" t="s">
        <v>10649</v>
      </c>
      <c r="M235" s="1661" t="s">
        <v>11016</v>
      </c>
      <c r="N235" s="1661" t="s">
        <v>11017</v>
      </c>
    </row>
    <row r="236" ht="51.75" customHeight="1">
      <c r="A236" s="1657">
        <v>233.0</v>
      </c>
      <c r="B236" s="1874"/>
      <c r="C236" s="1874" t="s">
        <v>21822</v>
      </c>
      <c r="D236" s="1657"/>
      <c r="E236" s="1657"/>
      <c r="F236" s="1657"/>
      <c r="G236" s="1657" t="s">
        <v>11004</v>
      </c>
      <c r="H236" s="1657" t="s">
        <v>11033</v>
      </c>
      <c r="I236" s="1657" t="s">
        <v>22691</v>
      </c>
      <c r="J236" s="1657" t="s">
        <v>22692</v>
      </c>
      <c r="K236" s="1659" t="s">
        <v>22693</v>
      </c>
      <c r="L236" s="1660" t="s">
        <v>21819</v>
      </c>
      <c r="M236" s="1661" t="s">
        <v>22694</v>
      </c>
      <c r="N236" s="1661" t="s">
        <v>22695</v>
      </c>
    </row>
    <row r="237" ht="51.75" customHeight="1">
      <c r="A237" s="1657">
        <v>234.0</v>
      </c>
      <c r="B237" s="1658"/>
      <c r="C237" s="1658" t="s">
        <v>10646</v>
      </c>
      <c r="D237" s="1657"/>
      <c r="E237" s="1657"/>
      <c r="F237" s="1657"/>
      <c r="G237" s="1657" t="s">
        <v>11019</v>
      </c>
      <c r="H237" s="1657" t="s">
        <v>11020</v>
      </c>
      <c r="I237" s="1657" t="s">
        <v>6953</v>
      </c>
      <c r="J237" s="1657" t="s">
        <v>11021</v>
      </c>
      <c r="K237" s="1659" t="s">
        <v>11022</v>
      </c>
      <c r="L237" s="1660" t="s">
        <v>10649</v>
      </c>
      <c r="M237" s="1661" t="s">
        <v>11023</v>
      </c>
      <c r="N237" s="1661" t="s">
        <v>11024</v>
      </c>
    </row>
    <row r="238" ht="51.75" customHeight="1">
      <c r="A238" s="1657">
        <v>235.0</v>
      </c>
      <c r="B238" s="1658"/>
      <c r="C238" s="1658" t="s">
        <v>10646</v>
      </c>
      <c r="D238" s="1657"/>
      <c r="E238" s="1657"/>
      <c r="F238" s="1657"/>
      <c r="G238" s="1657" t="s">
        <v>11019</v>
      </c>
      <c r="H238" s="1657" t="s">
        <v>11026</v>
      </c>
      <c r="I238" s="1657" t="s">
        <v>11027</v>
      </c>
      <c r="J238" s="1657" t="s">
        <v>11028</v>
      </c>
      <c r="K238" s="1659" t="s">
        <v>11029</v>
      </c>
      <c r="L238" s="1660" t="s">
        <v>10649</v>
      </c>
      <c r="M238" s="1661" t="s">
        <v>11030</v>
      </c>
      <c r="N238" s="1661" t="s">
        <v>11031</v>
      </c>
    </row>
    <row r="239" ht="51.75" customHeight="1">
      <c r="A239" s="1657">
        <v>236.0</v>
      </c>
      <c r="B239" s="1874"/>
      <c r="C239" s="1874" t="s">
        <v>21822</v>
      </c>
      <c r="D239" s="1657"/>
      <c r="E239" s="1657"/>
      <c r="F239" s="1657"/>
      <c r="G239" s="1657" t="s">
        <v>11019</v>
      </c>
      <c r="H239" s="1657" t="s">
        <v>22696</v>
      </c>
      <c r="I239" s="1657" t="s">
        <v>22697</v>
      </c>
      <c r="J239" s="1657" t="s">
        <v>22698</v>
      </c>
      <c r="K239" s="1659" t="s">
        <v>22699</v>
      </c>
      <c r="L239" s="1660" t="s">
        <v>21819</v>
      </c>
      <c r="M239" s="1661" t="s">
        <v>22700</v>
      </c>
      <c r="N239" s="1661" t="s">
        <v>22701</v>
      </c>
    </row>
    <row r="240" ht="51.75" customHeight="1">
      <c r="A240" s="1657">
        <v>237.0</v>
      </c>
      <c r="B240" s="1874"/>
      <c r="C240" s="1874" t="s">
        <v>21822</v>
      </c>
      <c r="D240" s="1657"/>
      <c r="E240" s="1657"/>
      <c r="F240" s="1657"/>
      <c r="G240" s="1657" t="s">
        <v>11019</v>
      </c>
      <c r="H240" s="1657" t="s">
        <v>22702</v>
      </c>
      <c r="I240" s="1657" t="s">
        <v>22703</v>
      </c>
      <c r="J240" s="1657" t="s">
        <v>22704</v>
      </c>
      <c r="K240" s="1659" t="s">
        <v>22705</v>
      </c>
      <c r="L240" s="1660" t="s">
        <v>21819</v>
      </c>
      <c r="M240" s="1661" t="s">
        <v>22706</v>
      </c>
      <c r="N240" s="1661" t="s">
        <v>22707</v>
      </c>
    </row>
    <row r="241" ht="51.75" customHeight="1">
      <c r="A241" s="1657">
        <v>238.0</v>
      </c>
      <c r="B241" s="1874"/>
      <c r="C241" s="1874" t="s">
        <v>21822</v>
      </c>
      <c r="D241" s="1657"/>
      <c r="E241" s="1657"/>
      <c r="F241" s="1657"/>
      <c r="G241" s="1657" t="s">
        <v>11019</v>
      </c>
      <c r="H241" s="1657" t="s">
        <v>22708</v>
      </c>
      <c r="I241" s="1657" t="s">
        <v>22709</v>
      </c>
      <c r="J241" s="1657" t="s">
        <v>22710</v>
      </c>
      <c r="K241" s="1659"/>
      <c r="L241" s="1660" t="s">
        <v>22236</v>
      </c>
      <c r="M241" s="1661" t="s">
        <v>22711</v>
      </c>
      <c r="N241" s="1661"/>
    </row>
    <row r="242" ht="51.75" customHeight="1">
      <c r="A242" s="1657">
        <v>239.0</v>
      </c>
      <c r="B242" s="1874"/>
      <c r="C242" s="1874" t="s">
        <v>21822</v>
      </c>
      <c r="D242" s="1657"/>
      <c r="E242" s="1657"/>
      <c r="F242" s="1657"/>
      <c r="G242" s="1657" t="s">
        <v>11019</v>
      </c>
      <c r="H242" s="1657" t="s">
        <v>22712</v>
      </c>
      <c r="I242" s="1657" t="s">
        <v>22713</v>
      </c>
      <c r="J242" s="1657" t="s">
        <v>22714</v>
      </c>
      <c r="K242" s="1659" t="s">
        <v>22715</v>
      </c>
      <c r="L242" s="1660" t="s">
        <v>22236</v>
      </c>
      <c r="M242" s="1661" t="s">
        <v>22716</v>
      </c>
      <c r="N242" s="1661" t="s">
        <v>22717</v>
      </c>
    </row>
    <row r="243" ht="51.75" customHeight="1">
      <c r="A243" s="1657">
        <v>240.0</v>
      </c>
      <c r="B243" s="1874"/>
      <c r="C243" s="1874" t="s">
        <v>21822</v>
      </c>
      <c r="D243" s="1657"/>
      <c r="E243" s="1657"/>
      <c r="F243" s="1657"/>
      <c r="G243" s="1657" t="s">
        <v>11019</v>
      </c>
      <c r="H243" s="1657" t="s">
        <v>22718</v>
      </c>
      <c r="I243" s="1657" t="s">
        <v>22719</v>
      </c>
      <c r="J243" s="1657" t="s">
        <v>22720</v>
      </c>
      <c r="K243" s="1659"/>
      <c r="L243" s="1660" t="s">
        <v>22236</v>
      </c>
      <c r="M243" s="1661" t="s">
        <v>22721</v>
      </c>
      <c r="N243" s="1661" t="s">
        <v>22722</v>
      </c>
    </row>
    <row r="244" ht="51.75" customHeight="1">
      <c r="A244" s="1657">
        <v>241.0</v>
      </c>
      <c r="B244" s="1874"/>
      <c r="C244" s="1874" t="s">
        <v>21822</v>
      </c>
      <c r="D244" s="1657"/>
      <c r="E244" s="1657"/>
      <c r="F244" s="1657"/>
      <c r="G244" s="1657" t="s">
        <v>11019</v>
      </c>
      <c r="H244" s="1657" t="s">
        <v>14905</v>
      </c>
      <c r="I244" s="1657" t="s">
        <v>22723</v>
      </c>
      <c r="J244" s="1657" t="s">
        <v>22724</v>
      </c>
      <c r="K244" s="1659" t="s">
        <v>22725</v>
      </c>
      <c r="L244" s="1660" t="s">
        <v>22236</v>
      </c>
      <c r="M244" s="1661" t="s">
        <v>22726</v>
      </c>
      <c r="N244" s="1661" t="s">
        <v>22727</v>
      </c>
    </row>
    <row r="245" ht="51.75" customHeight="1">
      <c r="A245" s="1657">
        <v>242.0</v>
      </c>
      <c r="B245" s="1658"/>
      <c r="C245" s="1658" t="s">
        <v>10646</v>
      </c>
      <c r="D245" s="1657"/>
      <c r="E245" s="1657"/>
      <c r="F245" s="1657"/>
      <c r="G245" s="1657" t="s">
        <v>11019</v>
      </c>
      <c r="H245" s="1657" t="s">
        <v>11033</v>
      </c>
      <c r="I245" s="1657" t="s">
        <v>6953</v>
      </c>
      <c r="J245" s="1657" t="s">
        <v>11034</v>
      </c>
      <c r="K245" s="1659" t="s">
        <v>11035</v>
      </c>
      <c r="L245" s="1660" t="s">
        <v>10649</v>
      </c>
      <c r="M245" s="1661" t="s">
        <v>11036</v>
      </c>
      <c r="N245" s="1661" t="s">
        <v>11037</v>
      </c>
    </row>
    <row r="246" ht="51.75" customHeight="1">
      <c r="A246" s="1657">
        <v>243.0</v>
      </c>
      <c r="B246" s="1658"/>
      <c r="C246" s="1658" t="s">
        <v>10646</v>
      </c>
      <c r="D246" s="1657"/>
      <c r="E246" s="1657"/>
      <c r="F246" s="1657"/>
      <c r="G246" s="1657" t="s">
        <v>11019</v>
      </c>
      <c r="H246" s="1657" t="s">
        <v>11040</v>
      </c>
      <c r="I246" s="1657" t="s">
        <v>11041</v>
      </c>
      <c r="J246" s="1657">
        <v>6.46692154E8</v>
      </c>
      <c r="K246" s="1659"/>
      <c r="L246" s="1660" t="s">
        <v>10649</v>
      </c>
      <c r="M246" s="1661" t="s">
        <v>11042</v>
      </c>
      <c r="N246" s="1661" t="s">
        <v>11043</v>
      </c>
    </row>
    <row r="247" ht="51.75" customHeight="1">
      <c r="A247" s="1657">
        <v>244.0</v>
      </c>
      <c r="B247" s="1658"/>
      <c r="C247" s="1658" t="s">
        <v>10646</v>
      </c>
      <c r="D247" s="1657"/>
      <c r="E247" s="1657"/>
      <c r="F247" s="1657"/>
      <c r="G247" s="1657" t="s">
        <v>11019</v>
      </c>
      <c r="H247" s="1657" t="s">
        <v>11046</v>
      </c>
      <c r="I247" s="1657" t="s">
        <v>6953</v>
      </c>
      <c r="J247" s="1657" t="s">
        <v>11047</v>
      </c>
      <c r="K247" s="1659"/>
      <c r="L247" s="1660" t="s">
        <v>10649</v>
      </c>
      <c r="M247" s="1661" t="s">
        <v>11048</v>
      </c>
      <c r="N247" s="1661" t="s">
        <v>11049</v>
      </c>
    </row>
    <row r="248" ht="51.75" customHeight="1">
      <c r="A248" s="1657">
        <v>245.0</v>
      </c>
      <c r="B248" s="1874"/>
      <c r="C248" s="1874" t="s">
        <v>21822</v>
      </c>
      <c r="D248" s="1657"/>
      <c r="E248" s="1657"/>
      <c r="F248" s="1657"/>
      <c r="G248" s="1657" t="s">
        <v>11019</v>
      </c>
      <c r="H248" s="1657" t="s">
        <v>22728</v>
      </c>
      <c r="I248" s="1657" t="s">
        <v>22729</v>
      </c>
      <c r="J248" s="1657" t="s">
        <v>22730</v>
      </c>
      <c r="K248" s="1659"/>
      <c r="L248" s="1660" t="s">
        <v>21819</v>
      </c>
      <c r="M248" s="1661" t="s">
        <v>22731</v>
      </c>
      <c r="N248" s="1661" t="s">
        <v>22732</v>
      </c>
    </row>
    <row r="249" ht="51.75" customHeight="1">
      <c r="A249" s="1657">
        <v>246.0</v>
      </c>
      <c r="B249" s="1874"/>
      <c r="C249" s="1874" t="s">
        <v>21822</v>
      </c>
      <c r="D249" s="1657"/>
      <c r="E249" s="1657"/>
      <c r="F249" s="1657"/>
      <c r="G249" s="1657" t="s">
        <v>11019</v>
      </c>
      <c r="H249" s="1657" t="s">
        <v>22733</v>
      </c>
      <c r="I249" s="1657" t="s">
        <v>6953</v>
      </c>
      <c r="J249" s="1657" t="s">
        <v>22734</v>
      </c>
      <c r="K249" s="1659"/>
      <c r="L249" s="1660" t="s">
        <v>22236</v>
      </c>
      <c r="M249" s="1661" t="s">
        <v>22735</v>
      </c>
      <c r="N249" s="1661"/>
    </row>
    <row r="250" ht="51.75" customHeight="1">
      <c r="A250" s="1698">
        <v>20.0</v>
      </c>
      <c r="B250" s="1698" t="s">
        <v>2253</v>
      </c>
      <c r="C250" s="1633" t="s">
        <v>21772</v>
      </c>
      <c r="D250" s="1795">
        <v>45465.0</v>
      </c>
      <c r="E250" s="1698" t="s">
        <v>301</v>
      </c>
      <c r="F250" s="1698" t="s">
        <v>862</v>
      </c>
      <c r="G250" s="1633" t="s">
        <v>11019</v>
      </c>
      <c r="H250" s="1633" t="s">
        <v>22736</v>
      </c>
      <c r="I250" s="1633" t="s">
        <v>22737</v>
      </c>
      <c r="J250" s="1633" t="s">
        <v>22738</v>
      </c>
      <c r="K250" s="1634" t="s">
        <v>22389</v>
      </c>
      <c r="L250" s="1635" t="s">
        <v>22290</v>
      </c>
      <c r="M250" s="1636" t="s">
        <v>22739</v>
      </c>
      <c r="N250" s="1636" t="s">
        <v>22740</v>
      </c>
    </row>
    <row r="251" ht="51.75" customHeight="1">
      <c r="A251" s="1657">
        <v>248.0</v>
      </c>
      <c r="B251" s="1874"/>
      <c r="C251" s="1874" t="s">
        <v>21822</v>
      </c>
      <c r="D251" s="1657"/>
      <c r="E251" s="1657"/>
      <c r="F251" s="1657"/>
      <c r="G251" s="1657" t="s">
        <v>22741</v>
      </c>
      <c r="H251" s="1657" t="s">
        <v>14424</v>
      </c>
      <c r="I251" s="1657" t="s">
        <v>22742</v>
      </c>
      <c r="J251" s="1657" t="s">
        <v>22743</v>
      </c>
      <c r="K251" s="1659" t="s">
        <v>22744</v>
      </c>
      <c r="L251" s="1660" t="s">
        <v>22236</v>
      </c>
      <c r="M251" s="1661" t="s">
        <v>22745</v>
      </c>
      <c r="N251" s="1661"/>
    </row>
    <row r="252" ht="51.75" customHeight="1">
      <c r="A252" s="1657">
        <v>249.0</v>
      </c>
      <c r="B252" s="1874"/>
      <c r="C252" s="1874" t="s">
        <v>21822</v>
      </c>
      <c r="D252" s="1657"/>
      <c r="E252" s="1657"/>
      <c r="F252" s="1657"/>
      <c r="G252" s="1657" t="s">
        <v>22741</v>
      </c>
      <c r="H252" s="1657" t="s">
        <v>22245</v>
      </c>
      <c r="I252" s="1657" t="s">
        <v>22746</v>
      </c>
      <c r="J252" s="1657" t="s">
        <v>22747</v>
      </c>
      <c r="K252" s="1659" t="s">
        <v>22748</v>
      </c>
      <c r="L252" s="1660" t="s">
        <v>21808</v>
      </c>
      <c r="M252" s="1661" t="s">
        <v>22749</v>
      </c>
      <c r="N252" s="1661" t="s">
        <v>22750</v>
      </c>
    </row>
    <row r="253" ht="51.75" customHeight="1">
      <c r="A253" s="1657">
        <v>250.0</v>
      </c>
      <c r="B253" s="1874"/>
      <c r="C253" s="1874" t="s">
        <v>21822</v>
      </c>
      <c r="D253" s="1657"/>
      <c r="E253" s="1657"/>
      <c r="F253" s="1657"/>
      <c r="G253" s="1657" t="s">
        <v>22741</v>
      </c>
      <c r="H253" s="1657" t="s">
        <v>22751</v>
      </c>
      <c r="I253" s="1657" t="s">
        <v>22752</v>
      </c>
      <c r="J253" s="1657" t="s">
        <v>22753</v>
      </c>
      <c r="K253" s="1659" t="s">
        <v>22754</v>
      </c>
      <c r="L253" s="1660" t="s">
        <v>21808</v>
      </c>
      <c r="M253" s="1661" t="s">
        <v>22755</v>
      </c>
      <c r="N253" s="1661"/>
    </row>
    <row r="254" ht="51.75" customHeight="1">
      <c r="A254" s="1657">
        <v>251.0</v>
      </c>
      <c r="B254" s="1874"/>
      <c r="C254" s="1874" t="s">
        <v>21822</v>
      </c>
      <c r="D254" s="1657"/>
      <c r="E254" s="1657"/>
      <c r="F254" s="1657"/>
      <c r="G254" s="1657" t="s">
        <v>22741</v>
      </c>
      <c r="H254" s="1657" t="s">
        <v>22756</v>
      </c>
      <c r="I254" s="1657" t="s">
        <v>22757</v>
      </c>
      <c r="J254" s="1657" t="s">
        <v>22758</v>
      </c>
      <c r="K254" s="1659" t="s">
        <v>22759</v>
      </c>
      <c r="L254" s="1660" t="s">
        <v>21819</v>
      </c>
      <c r="M254" s="1661" t="s">
        <v>22760</v>
      </c>
      <c r="N254" s="1661"/>
    </row>
    <row r="255" ht="51.75" customHeight="1">
      <c r="A255" s="1657">
        <v>252.0</v>
      </c>
      <c r="B255" s="1874"/>
      <c r="C255" s="1874" t="s">
        <v>21822</v>
      </c>
      <c r="D255" s="1657"/>
      <c r="E255" s="1657"/>
      <c r="F255" s="1657"/>
      <c r="G255" s="1657" t="s">
        <v>22741</v>
      </c>
      <c r="H255" s="1657" t="s">
        <v>22761</v>
      </c>
      <c r="I255" s="1657" t="s">
        <v>22762</v>
      </c>
      <c r="J255" s="1657" t="s">
        <v>22763</v>
      </c>
      <c r="K255" s="1659" t="s">
        <v>22764</v>
      </c>
      <c r="L255" s="1660" t="s">
        <v>22236</v>
      </c>
      <c r="M255" s="1661" t="s">
        <v>22765</v>
      </c>
      <c r="N255" s="1661" t="s">
        <v>22766</v>
      </c>
    </row>
    <row r="256" ht="51.75" customHeight="1">
      <c r="A256" s="1657">
        <v>253.0</v>
      </c>
      <c r="B256" s="1874"/>
      <c r="C256" s="1874" t="s">
        <v>21822</v>
      </c>
      <c r="D256" s="1657"/>
      <c r="E256" s="1657"/>
      <c r="F256" s="1657"/>
      <c r="G256" s="1657" t="s">
        <v>22741</v>
      </c>
      <c r="H256" s="1657" t="s">
        <v>22767</v>
      </c>
      <c r="I256" s="1657" t="s">
        <v>22768</v>
      </c>
      <c r="J256" s="1657" t="s">
        <v>22769</v>
      </c>
      <c r="K256" s="1659" t="s">
        <v>22770</v>
      </c>
      <c r="L256" s="1660" t="s">
        <v>22290</v>
      </c>
      <c r="M256" s="1661" t="s">
        <v>22771</v>
      </c>
      <c r="N256" s="1661" t="s">
        <v>22772</v>
      </c>
    </row>
    <row r="257" ht="51.75" customHeight="1">
      <c r="A257" s="1657">
        <v>254.0</v>
      </c>
      <c r="B257" s="1874"/>
      <c r="C257" s="1874" t="s">
        <v>21822</v>
      </c>
      <c r="D257" s="1657"/>
      <c r="E257" s="1657"/>
      <c r="F257" s="1657"/>
      <c r="G257" s="1657" t="s">
        <v>22741</v>
      </c>
      <c r="H257" s="1657" t="s">
        <v>22773</v>
      </c>
      <c r="I257" s="1657" t="s">
        <v>22774</v>
      </c>
      <c r="J257" s="1657" t="s">
        <v>22775</v>
      </c>
      <c r="K257" s="1914" t="s">
        <v>22776</v>
      </c>
      <c r="L257" s="1660" t="s">
        <v>21808</v>
      </c>
      <c r="M257" s="1661" t="s">
        <v>22777</v>
      </c>
      <c r="N257" s="1661" t="s">
        <v>22778</v>
      </c>
    </row>
    <row r="258" ht="51.75" customHeight="1">
      <c r="A258" s="1657">
        <v>255.0</v>
      </c>
      <c r="B258" s="1874"/>
      <c r="C258" s="1874" t="s">
        <v>21822</v>
      </c>
      <c r="D258" s="1657"/>
      <c r="E258" s="1657"/>
      <c r="F258" s="1657"/>
      <c r="G258" s="1657" t="s">
        <v>22741</v>
      </c>
      <c r="H258" s="1657" t="s">
        <v>22779</v>
      </c>
      <c r="I258" s="1657" t="s">
        <v>22780</v>
      </c>
      <c r="J258" s="1657" t="s">
        <v>22781</v>
      </c>
      <c r="K258" s="1659" t="s">
        <v>22782</v>
      </c>
      <c r="L258" s="1660" t="s">
        <v>21819</v>
      </c>
      <c r="M258" s="1661" t="s">
        <v>22783</v>
      </c>
      <c r="N258" s="1661" t="s">
        <v>22778</v>
      </c>
    </row>
    <row r="259" ht="51.75" customHeight="1">
      <c r="A259" s="1657">
        <v>256.0</v>
      </c>
      <c r="B259" s="1874"/>
      <c r="C259" s="1874" t="s">
        <v>21822</v>
      </c>
      <c r="D259" s="1657"/>
      <c r="E259" s="1657"/>
      <c r="F259" s="1657"/>
      <c r="G259" s="1657" t="s">
        <v>22741</v>
      </c>
      <c r="H259" s="1657" t="s">
        <v>22784</v>
      </c>
      <c r="I259" s="1657" t="s">
        <v>6953</v>
      </c>
      <c r="J259" s="1657" t="s">
        <v>22785</v>
      </c>
      <c r="K259" s="1659"/>
      <c r="L259" s="1660" t="s">
        <v>22236</v>
      </c>
      <c r="M259" s="1661" t="s">
        <v>22786</v>
      </c>
      <c r="N259" s="1661" t="s">
        <v>22787</v>
      </c>
    </row>
    <row r="260" ht="51.75" customHeight="1">
      <c r="A260" s="1657">
        <v>257.0</v>
      </c>
      <c r="B260" s="1874"/>
      <c r="C260" s="1874" t="s">
        <v>21822</v>
      </c>
      <c r="D260" s="1657"/>
      <c r="E260" s="1657"/>
      <c r="F260" s="1657"/>
      <c r="G260" s="1657" t="s">
        <v>11053</v>
      </c>
      <c r="H260" s="1918" t="s">
        <v>22788</v>
      </c>
      <c r="I260" s="1657" t="s">
        <v>22789</v>
      </c>
      <c r="J260" s="1657" t="s">
        <v>22790</v>
      </c>
      <c r="K260" s="1659" t="s">
        <v>22791</v>
      </c>
      <c r="L260" s="1660" t="s">
        <v>21819</v>
      </c>
      <c r="M260" s="1661" t="s">
        <v>22792</v>
      </c>
      <c r="N260" s="1661" t="s">
        <v>22793</v>
      </c>
    </row>
    <row r="261" ht="51.75" customHeight="1">
      <c r="A261" s="1657">
        <v>258.0</v>
      </c>
      <c r="B261" s="1874"/>
      <c r="C261" s="1874" t="s">
        <v>21822</v>
      </c>
      <c r="D261" s="1657"/>
      <c r="E261" s="1657"/>
      <c r="F261" s="1657"/>
      <c r="G261" s="1657" t="s">
        <v>11053</v>
      </c>
      <c r="H261" s="1657" t="s">
        <v>22794</v>
      </c>
      <c r="I261" s="1657" t="s">
        <v>22795</v>
      </c>
      <c r="J261" s="1657" t="s">
        <v>22796</v>
      </c>
      <c r="K261" s="1659" t="s">
        <v>22797</v>
      </c>
      <c r="L261" s="1660" t="s">
        <v>22236</v>
      </c>
      <c r="M261" s="1661" t="s">
        <v>22798</v>
      </c>
      <c r="N261" s="1661" t="s">
        <v>22799</v>
      </c>
    </row>
    <row r="262" ht="51.75" customHeight="1">
      <c r="A262" s="1657">
        <v>259.0</v>
      </c>
      <c r="B262" s="1874"/>
      <c r="C262" s="1874" t="s">
        <v>21822</v>
      </c>
      <c r="D262" s="1657"/>
      <c r="E262" s="1657"/>
      <c r="F262" s="1657"/>
      <c r="G262" s="1657" t="s">
        <v>11053</v>
      </c>
      <c r="H262" s="1657" t="s">
        <v>22800</v>
      </c>
      <c r="I262" s="1657" t="s">
        <v>22801</v>
      </c>
      <c r="J262" s="1657" t="s">
        <v>22802</v>
      </c>
      <c r="K262" s="1659" t="s">
        <v>22803</v>
      </c>
      <c r="L262" s="1660" t="s">
        <v>21819</v>
      </c>
      <c r="M262" s="1661" t="s">
        <v>22804</v>
      </c>
      <c r="N262" s="1661" t="s">
        <v>22805</v>
      </c>
    </row>
    <row r="263" ht="51.75" customHeight="1">
      <c r="A263" s="1657">
        <v>260.0</v>
      </c>
      <c r="B263" s="1658"/>
      <c r="C263" s="1658" t="s">
        <v>10646</v>
      </c>
      <c r="D263" s="1657"/>
      <c r="E263" s="1657"/>
      <c r="F263" s="1657"/>
      <c r="G263" s="1657" t="s">
        <v>11053</v>
      </c>
      <c r="H263" s="1657" t="s">
        <v>11054</v>
      </c>
      <c r="I263" s="1657" t="s">
        <v>11055</v>
      </c>
      <c r="J263" s="1657" t="s">
        <v>11056</v>
      </c>
      <c r="K263" s="1659" t="s">
        <v>11057</v>
      </c>
      <c r="L263" s="1660" t="s">
        <v>10649</v>
      </c>
      <c r="M263" s="1661" t="s">
        <v>11058</v>
      </c>
      <c r="N263" s="1661"/>
    </row>
    <row r="264" ht="51.75" customHeight="1">
      <c r="A264" s="1657">
        <v>261.0</v>
      </c>
      <c r="B264" s="1874"/>
      <c r="C264" s="1874" t="s">
        <v>21822</v>
      </c>
      <c r="D264" s="1657"/>
      <c r="E264" s="1657"/>
      <c r="F264" s="1657"/>
      <c r="G264" s="1657" t="s">
        <v>11053</v>
      </c>
      <c r="H264" s="1657" t="s">
        <v>22806</v>
      </c>
      <c r="I264" s="1657" t="s">
        <v>22807</v>
      </c>
      <c r="J264" s="1657" t="s">
        <v>22808</v>
      </c>
      <c r="K264" s="1659" t="s">
        <v>22809</v>
      </c>
      <c r="L264" s="1660" t="s">
        <v>22236</v>
      </c>
      <c r="M264" s="1661" t="s">
        <v>22810</v>
      </c>
      <c r="N264" s="1661" t="s">
        <v>22811</v>
      </c>
    </row>
    <row r="265" ht="51.75" customHeight="1">
      <c r="A265" s="1657">
        <v>262.0</v>
      </c>
      <c r="B265" s="1874"/>
      <c r="C265" s="1874" t="s">
        <v>21822</v>
      </c>
      <c r="D265" s="1657"/>
      <c r="E265" s="1657"/>
      <c r="F265" s="1657"/>
      <c r="G265" s="1657" t="s">
        <v>11053</v>
      </c>
      <c r="H265" s="1657" t="s">
        <v>22812</v>
      </c>
      <c r="I265" s="1657" t="s">
        <v>22813</v>
      </c>
      <c r="J265" s="1657" t="s">
        <v>22814</v>
      </c>
      <c r="K265" s="1659" t="s">
        <v>22815</v>
      </c>
      <c r="L265" s="1660" t="s">
        <v>21808</v>
      </c>
      <c r="M265" s="1661" t="s">
        <v>22816</v>
      </c>
      <c r="N265" s="1661" t="s">
        <v>22817</v>
      </c>
    </row>
    <row r="266" ht="51.75" customHeight="1">
      <c r="A266" s="1657">
        <v>263.0</v>
      </c>
      <c r="B266" s="1874"/>
      <c r="C266" s="1874" t="s">
        <v>21822</v>
      </c>
      <c r="D266" s="1657"/>
      <c r="E266" s="1657"/>
      <c r="F266" s="1657"/>
      <c r="G266" s="1657" t="s">
        <v>22818</v>
      </c>
      <c r="H266" s="1657" t="s">
        <v>22819</v>
      </c>
      <c r="I266" s="1657" t="s">
        <v>22820</v>
      </c>
      <c r="J266" s="1657" t="s">
        <v>22821</v>
      </c>
      <c r="K266" s="1659" t="s">
        <v>22822</v>
      </c>
      <c r="L266" s="1660" t="s">
        <v>21808</v>
      </c>
      <c r="M266" s="1661" t="s">
        <v>22823</v>
      </c>
      <c r="N266" s="1661"/>
    </row>
    <row r="267" ht="51.75" customHeight="1">
      <c r="A267" s="1657">
        <v>264.0</v>
      </c>
      <c r="B267" s="1874"/>
      <c r="C267" s="1874" t="s">
        <v>21822</v>
      </c>
      <c r="D267" s="1657"/>
      <c r="E267" s="1657"/>
      <c r="F267" s="1657"/>
      <c r="G267" s="1657" t="s">
        <v>22818</v>
      </c>
      <c r="H267" s="1657" t="s">
        <v>15466</v>
      </c>
      <c r="I267" s="1657" t="s">
        <v>6953</v>
      </c>
      <c r="J267" s="1657" t="s">
        <v>22824</v>
      </c>
      <c r="K267" s="1659"/>
      <c r="L267" s="1660" t="s">
        <v>21819</v>
      </c>
      <c r="M267" s="1661" t="s">
        <v>22825</v>
      </c>
      <c r="N267" s="1661" t="s">
        <v>22826</v>
      </c>
    </row>
    <row r="268" ht="51.75" customHeight="1">
      <c r="A268" s="1657">
        <v>265.0</v>
      </c>
      <c r="B268" s="1874"/>
      <c r="C268" s="1874" t="s">
        <v>21822</v>
      </c>
      <c r="D268" s="1657"/>
      <c r="E268" s="1657"/>
      <c r="F268" s="1657"/>
      <c r="G268" s="1657" t="s">
        <v>22818</v>
      </c>
      <c r="H268" s="1918" t="s">
        <v>22827</v>
      </c>
      <c r="I268" s="1657" t="s">
        <v>22827</v>
      </c>
      <c r="J268" s="1657" t="s">
        <v>22828</v>
      </c>
      <c r="K268" s="1659" t="s">
        <v>22829</v>
      </c>
      <c r="L268" s="1660" t="s">
        <v>21819</v>
      </c>
      <c r="M268" s="1661" t="s">
        <v>22830</v>
      </c>
      <c r="N268" s="1661"/>
    </row>
    <row r="269" ht="51.75" customHeight="1">
      <c r="A269" s="1657">
        <v>266.0</v>
      </c>
      <c r="B269" s="1874"/>
      <c r="C269" s="1874" t="s">
        <v>21822</v>
      </c>
      <c r="D269" s="1657"/>
      <c r="E269" s="1657"/>
      <c r="F269" s="1657"/>
      <c r="G269" s="1657" t="s">
        <v>22818</v>
      </c>
      <c r="H269" s="1657" t="s">
        <v>22831</v>
      </c>
      <c r="I269" s="1657" t="s">
        <v>22832</v>
      </c>
      <c r="J269" s="1657" t="s">
        <v>22833</v>
      </c>
      <c r="K269" s="1659" t="s">
        <v>22834</v>
      </c>
      <c r="L269" s="1660" t="s">
        <v>22236</v>
      </c>
      <c r="M269" s="1661" t="s">
        <v>22835</v>
      </c>
      <c r="N269" s="1661"/>
    </row>
    <row r="270" ht="51.75" customHeight="1">
      <c r="A270" s="1657">
        <v>267.0</v>
      </c>
      <c r="B270" s="1874"/>
      <c r="C270" s="1874" t="s">
        <v>21822</v>
      </c>
      <c r="D270" s="1657"/>
      <c r="E270" s="1657"/>
      <c r="F270" s="1657"/>
      <c r="G270" s="1657" t="s">
        <v>22818</v>
      </c>
      <c r="H270" s="1657" t="s">
        <v>16126</v>
      </c>
      <c r="I270" s="1657" t="s">
        <v>22836</v>
      </c>
      <c r="J270" s="1657" t="s">
        <v>22837</v>
      </c>
      <c r="K270" s="1659"/>
      <c r="L270" s="1660" t="s">
        <v>22236</v>
      </c>
      <c r="M270" s="1661" t="s">
        <v>22838</v>
      </c>
      <c r="N270" s="1661"/>
    </row>
    <row r="271" ht="51.75" customHeight="1">
      <c r="A271" s="1657">
        <v>268.0</v>
      </c>
      <c r="B271" s="1874"/>
      <c r="C271" s="1874" t="s">
        <v>21822</v>
      </c>
      <c r="D271" s="1657"/>
      <c r="E271" s="1657"/>
      <c r="F271" s="1657"/>
      <c r="G271" s="1657" t="s">
        <v>22818</v>
      </c>
      <c r="H271" s="1657" t="s">
        <v>22839</v>
      </c>
      <c r="I271" s="1657" t="s">
        <v>22840</v>
      </c>
      <c r="J271" s="1657" t="s">
        <v>22841</v>
      </c>
      <c r="K271" s="1659"/>
      <c r="L271" s="1660" t="s">
        <v>22290</v>
      </c>
      <c r="M271" s="1661" t="s">
        <v>22842</v>
      </c>
      <c r="N271" s="1661"/>
    </row>
    <row r="272" ht="51.75" customHeight="1">
      <c r="A272" s="1657">
        <v>269.0</v>
      </c>
      <c r="B272" s="1658"/>
      <c r="C272" s="1658" t="s">
        <v>10646</v>
      </c>
      <c r="D272" s="1657"/>
      <c r="E272" s="1657"/>
      <c r="F272" s="1657"/>
      <c r="G272" s="1657" t="s">
        <v>11059</v>
      </c>
      <c r="H272" s="1657" t="s">
        <v>11060</v>
      </c>
      <c r="I272" s="1657" t="s">
        <v>11061</v>
      </c>
      <c r="J272" s="1657" t="s">
        <v>11062</v>
      </c>
      <c r="K272" s="1659" t="s">
        <v>11063</v>
      </c>
      <c r="L272" s="1660" t="s">
        <v>10649</v>
      </c>
      <c r="M272" s="1661" t="s">
        <v>11064</v>
      </c>
      <c r="N272" s="1661" t="s">
        <v>11065</v>
      </c>
    </row>
    <row r="273" ht="51.75" customHeight="1">
      <c r="A273" s="1657">
        <v>270.0</v>
      </c>
      <c r="B273" s="1874"/>
      <c r="C273" s="1874" t="s">
        <v>21822</v>
      </c>
      <c r="D273" s="1657"/>
      <c r="E273" s="1657"/>
      <c r="F273" s="1657"/>
      <c r="G273" s="1657" t="s">
        <v>11059</v>
      </c>
      <c r="H273" s="1657" t="s">
        <v>22843</v>
      </c>
      <c r="I273" s="1657" t="s">
        <v>22844</v>
      </c>
      <c r="J273" s="1657" t="s">
        <v>22845</v>
      </c>
      <c r="K273" s="1659" t="s">
        <v>22846</v>
      </c>
      <c r="L273" s="1660" t="s">
        <v>22215</v>
      </c>
      <c r="M273" s="1661" t="s">
        <v>22847</v>
      </c>
      <c r="N273" s="1661" t="s">
        <v>22848</v>
      </c>
    </row>
    <row r="274" ht="51.75" customHeight="1">
      <c r="A274" s="1657">
        <v>271.0</v>
      </c>
      <c r="B274" s="1874"/>
      <c r="C274" s="1874" t="s">
        <v>21822</v>
      </c>
      <c r="D274" s="1657"/>
      <c r="E274" s="1657"/>
      <c r="F274" s="1657"/>
      <c r="G274" s="1657" t="s">
        <v>11059</v>
      </c>
      <c r="H274" s="1657" t="s">
        <v>22849</v>
      </c>
      <c r="I274" s="1657" t="s">
        <v>22850</v>
      </c>
      <c r="J274" s="1657" t="s">
        <v>22851</v>
      </c>
      <c r="K274" s="1659" t="s">
        <v>22852</v>
      </c>
      <c r="L274" s="1660" t="s">
        <v>22236</v>
      </c>
      <c r="M274" s="1661" t="s">
        <v>22853</v>
      </c>
      <c r="N274" s="1661"/>
    </row>
    <row r="275" ht="51.75" customHeight="1">
      <c r="A275" s="1657">
        <v>272.0</v>
      </c>
      <c r="B275" s="1874"/>
      <c r="C275" s="1874" t="s">
        <v>21822</v>
      </c>
      <c r="D275" s="1657"/>
      <c r="E275" s="1657"/>
      <c r="F275" s="1657"/>
      <c r="G275" s="1657" t="s">
        <v>11059</v>
      </c>
      <c r="H275" s="1657" t="s">
        <v>14926</v>
      </c>
      <c r="I275" s="1657" t="s">
        <v>22854</v>
      </c>
      <c r="J275" s="1657" t="s">
        <v>22855</v>
      </c>
      <c r="K275" s="1659"/>
      <c r="L275" s="1660" t="s">
        <v>22236</v>
      </c>
      <c r="M275" s="1661" t="s">
        <v>22856</v>
      </c>
      <c r="N275" s="1661"/>
    </row>
    <row r="276" ht="51.75" customHeight="1">
      <c r="A276" s="1657">
        <v>273.0</v>
      </c>
      <c r="B276" s="1874"/>
      <c r="C276" s="1874" t="s">
        <v>21822</v>
      </c>
      <c r="D276" s="1657"/>
      <c r="E276" s="1657"/>
      <c r="F276" s="1657"/>
      <c r="G276" s="1657" t="s">
        <v>11059</v>
      </c>
      <c r="H276" s="1657" t="s">
        <v>22857</v>
      </c>
      <c r="I276" s="1657" t="s">
        <v>22858</v>
      </c>
      <c r="J276" s="1657" t="s">
        <v>22859</v>
      </c>
      <c r="K276" s="1659" t="s">
        <v>22860</v>
      </c>
      <c r="L276" s="1660" t="s">
        <v>21808</v>
      </c>
      <c r="M276" s="1661" t="s">
        <v>22861</v>
      </c>
      <c r="N276" s="1661" t="s">
        <v>22862</v>
      </c>
    </row>
    <row r="277" ht="51.75" customHeight="1">
      <c r="A277" s="1657">
        <v>274.0</v>
      </c>
      <c r="B277" s="1874"/>
      <c r="C277" s="1874" t="s">
        <v>21822</v>
      </c>
      <c r="D277" s="1657"/>
      <c r="E277" s="1657"/>
      <c r="F277" s="1657"/>
      <c r="G277" s="1657" t="s">
        <v>11059</v>
      </c>
      <c r="H277" s="1657" t="s">
        <v>22863</v>
      </c>
      <c r="I277" s="1657" t="s">
        <v>22864</v>
      </c>
      <c r="J277" s="1657" t="s">
        <v>22865</v>
      </c>
      <c r="K277" s="1659"/>
      <c r="L277" s="1660" t="s">
        <v>22236</v>
      </c>
      <c r="M277" s="1661" t="s">
        <v>22866</v>
      </c>
      <c r="N277" s="1661"/>
    </row>
    <row r="278" ht="51.75" customHeight="1">
      <c r="A278" s="1657">
        <v>275.0</v>
      </c>
      <c r="B278" s="1874"/>
      <c r="C278" s="1874" t="s">
        <v>21822</v>
      </c>
      <c r="D278" s="1657"/>
      <c r="E278" s="1657"/>
      <c r="F278" s="1657"/>
      <c r="G278" s="1657" t="s">
        <v>11059</v>
      </c>
      <c r="H278" s="1657" t="s">
        <v>22867</v>
      </c>
      <c r="I278" s="1657" t="s">
        <v>22868</v>
      </c>
      <c r="J278" s="1657" t="s">
        <v>22869</v>
      </c>
      <c r="K278" s="1659" t="s">
        <v>22870</v>
      </c>
      <c r="L278" s="1660" t="s">
        <v>21808</v>
      </c>
      <c r="M278" s="1661" t="s">
        <v>22871</v>
      </c>
      <c r="N278" s="1661"/>
    </row>
    <row r="279" ht="51.75" customHeight="1">
      <c r="A279" s="1657">
        <v>276.0</v>
      </c>
      <c r="B279" s="1658"/>
      <c r="C279" s="1658" t="s">
        <v>10646</v>
      </c>
      <c r="D279" s="1657"/>
      <c r="E279" s="1657"/>
      <c r="F279" s="1657"/>
      <c r="G279" s="1657" t="s">
        <v>11067</v>
      </c>
      <c r="H279" s="1657" t="s">
        <v>11068</v>
      </c>
      <c r="I279" s="1657" t="s">
        <v>11069</v>
      </c>
      <c r="J279" s="1657" t="s">
        <v>11070</v>
      </c>
      <c r="K279" s="1659" t="s">
        <v>11071</v>
      </c>
      <c r="L279" s="1660" t="s">
        <v>10649</v>
      </c>
      <c r="M279" s="1661" t="s">
        <v>11072</v>
      </c>
      <c r="N279" s="1661" t="s">
        <v>11073</v>
      </c>
    </row>
    <row r="280" ht="51.75" customHeight="1">
      <c r="A280" s="1657">
        <v>277.0</v>
      </c>
      <c r="B280" s="1874"/>
      <c r="C280" s="1874" t="s">
        <v>21822</v>
      </c>
      <c r="D280" s="1657"/>
      <c r="E280" s="1657"/>
      <c r="F280" s="1657"/>
      <c r="G280" s="1657" t="s">
        <v>11067</v>
      </c>
      <c r="H280" s="1657" t="s">
        <v>11238</v>
      </c>
      <c r="I280" s="1657" t="s">
        <v>22872</v>
      </c>
      <c r="J280" s="1657" t="s">
        <v>22873</v>
      </c>
      <c r="K280" s="1659"/>
      <c r="L280" s="1660" t="s">
        <v>21819</v>
      </c>
      <c r="M280" s="1661" t="s">
        <v>22874</v>
      </c>
      <c r="N280" s="1661" t="s">
        <v>22875</v>
      </c>
    </row>
    <row r="281" ht="51.75" customHeight="1">
      <c r="A281" s="1657">
        <v>278.0</v>
      </c>
      <c r="B281" s="1874"/>
      <c r="C281" s="1874" t="s">
        <v>21822</v>
      </c>
      <c r="D281" s="1657"/>
      <c r="E281" s="1657"/>
      <c r="F281" s="1657"/>
      <c r="G281" s="1657" t="s">
        <v>11067</v>
      </c>
      <c r="H281" s="1657" t="s">
        <v>22876</v>
      </c>
      <c r="I281" s="1657" t="s">
        <v>22877</v>
      </c>
      <c r="J281" s="1657">
        <v>8.56377771E8</v>
      </c>
      <c r="K281" s="1659"/>
      <c r="L281" s="1660" t="s">
        <v>21819</v>
      </c>
      <c r="M281" s="1661" t="s">
        <v>22878</v>
      </c>
      <c r="N281" s="1661" t="s">
        <v>22879</v>
      </c>
    </row>
    <row r="282" ht="51.75" customHeight="1">
      <c r="A282" s="1657">
        <v>279.0</v>
      </c>
      <c r="B282" s="1874"/>
      <c r="C282" s="1874" t="s">
        <v>21822</v>
      </c>
      <c r="D282" s="1657"/>
      <c r="E282" s="1657"/>
      <c r="F282" s="1657"/>
      <c r="G282" s="1657" t="s">
        <v>11067</v>
      </c>
      <c r="H282" s="1657" t="s">
        <v>22880</v>
      </c>
      <c r="I282" s="1657" t="s">
        <v>22881</v>
      </c>
      <c r="J282" s="1657" t="s">
        <v>22882</v>
      </c>
      <c r="K282" s="1659"/>
      <c r="L282" s="1660" t="s">
        <v>22236</v>
      </c>
      <c r="M282" s="1661" t="s">
        <v>22883</v>
      </c>
      <c r="N282" s="1661" t="s">
        <v>22884</v>
      </c>
    </row>
    <row r="283" ht="51.75" customHeight="1">
      <c r="A283" s="1657">
        <v>280.0</v>
      </c>
      <c r="B283" s="1874"/>
      <c r="C283" s="1874" t="s">
        <v>21822</v>
      </c>
      <c r="D283" s="1657"/>
      <c r="E283" s="1657"/>
      <c r="F283" s="1657"/>
      <c r="G283" s="1657" t="s">
        <v>11067</v>
      </c>
      <c r="H283" s="1657" t="s">
        <v>22024</v>
      </c>
      <c r="I283" s="1657" t="s">
        <v>22885</v>
      </c>
      <c r="J283" s="1657" t="s">
        <v>22886</v>
      </c>
      <c r="K283" s="1659"/>
      <c r="L283" s="1660" t="s">
        <v>22236</v>
      </c>
      <c r="M283" s="1661" t="s">
        <v>22887</v>
      </c>
      <c r="N283" s="1661" t="s">
        <v>22888</v>
      </c>
    </row>
    <row r="284" ht="51.75" customHeight="1">
      <c r="A284" s="1657">
        <v>281.0</v>
      </c>
      <c r="B284" s="1874"/>
      <c r="C284" s="1874" t="s">
        <v>21822</v>
      </c>
      <c r="D284" s="1657"/>
      <c r="E284" s="1657"/>
      <c r="F284" s="1657"/>
      <c r="G284" s="1657" t="s">
        <v>11067</v>
      </c>
      <c r="H284" s="1657" t="s">
        <v>22889</v>
      </c>
      <c r="I284" s="1657" t="s">
        <v>6953</v>
      </c>
      <c r="J284" s="1657" t="s">
        <v>22890</v>
      </c>
      <c r="K284" s="1659"/>
      <c r="L284" s="1660" t="s">
        <v>22236</v>
      </c>
      <c r="M284" s="1661" t="s">
        <v>22891</v>
      </c>
      <c r="N284" s="1661" t="s">
        <v>22892</v>
      </c>
    </row>
    <row r="285" ht="51.75" customHeight="1">
      <c r="A285" s="1657">
        <v>282.0</v>
      </c>
      <c r="B285" s="1874"/>
      <c r="C285" s="1874" t="s">
        <v>21822</v>
      </c>
      <c r="D285" s="1657"/>
      <c r="E285" s="1657"/>
      <c r="F285" s="1657"/>
      <c r="G285" s="1657" t="s">
        <v>11067</v>
      </c>
      <c r="H285" s="1657" t="s">
        <v>22893</v>
      </c>
      <c r="I285" s="1657" t="s">
        <v>22894</v>
      </c>
      <c r="J285" s="1657" t="s">
        <v>22895</v>
      </c>
      <c r="K285" s="1659"/>
      <c r="L285" s="1660" t="s">
        <v>22896</v>
      </c>
      <c r="M285" s="1661" t="s">
        <v>22897</v>
      </c>
      <c r="N285" s="1661" t="s">
        <v>22898</v>
      </c>
    </row>
    <row r="286" ht="51.75" customHeight="1">
      <c r="A286" s="1657">
        <v>283.0</v>
      </c>
      <c r="B286" s="1874"/>
      <c r="C286" s="1874" t="s">
        <v>21822</v>
      </c>
      <c r="D286" s="1657"/>
      <c r="E286" s="1657"/>
      <c r="F286" s="1657"/>
      <c r="G286" s="1657" t="s">
        <v>11067</v>
      </c>
      <c r="H286" s="1657" t="s">
        <v>22899</v>
      </c>
      <c r="I286" s="1657" t="s">
        <v>22900</v>
      </c>
      <c r="J286" s="1657" t="s">
        <v>22901</v>
      </c>
      <c r="K286" s="1659"/>
      <c r="L286" s="1660" t="s">
        <v>21819</v>
      </c>
      <c r="M286" s="1661" t="s">
        <v>22902</v>
      </c>
      <c r="N286" s="1661"/>
    </row>
    <row r="287" ht="51.75" customHeight="1">
      <c r="A287" s="1657">
        <v>284.0</v>
      </c>
      <c r="B287" s="1874"/>
      <c r="C287" s="1874" t="s">
        <v>21822</v>
      </c>
      <c r="D287" s="1657"/>
      <c r="E287" s="1657"/>
      <c r="F287" s="1657"/>
      <c r="G287" s="1657" t="s">
        <v>11067</v>
      </c>
      <c r="H287" s="1657" t="s">
        <v>22903</v>
      </c>
      <c r="I287" s="1657" t="s">
        <v>16915</v>
      </c>
      <c r="J287" s="1657" t="s">
        <v>22904</v>
      </c>
      <c r="K287" s="1659"/>
      <c r="L287" s="1660" t="s">
        <v>22236</v>
      </c>
      <c r="M287" s="1661" t="s">
        <v>22905</v>
      </c>
      <c r="N287" s="1661" t="s">
        <v>22906</v>
      </c>
    </row>
    <row r="288" ht="51.75" customHeight="1">
      <c r="A288" s="1657">
        <v>285.0</v>
      </c>
      <c r="B288" s="1874"/>
      <c r="C288" s="1874" t="s">
        <v>21822</v>
      </c>
      <c r="D288" s="1657"/>
      <c r="E288" s="1657"/>
      <c r="F288" s="1657"/>
      <c r="G288" s="1657" t="s">
        <v>11067</v>
      </c>
      <c r="H288" s="1657" t="s">
        <v>12197</v>
      </c>
      <c r="I288" s="1657" t="s">
        <v>22907</v>
      </c>
      <c r="J288" s="1657" t="s">
        <v>22908</v>
      </c>
      <c r="K288" s="1659"/>
      <c r="L288" s="1660" t="s">
        <v>22236</v>
      </c>
      <c r="M288" s="1661" t="s">
        <v>22909</v>
      </c>
      <c r="N288" s="1661" t="s">
        <v>22910</v>
      </c>
    </row>
    <row r="289" ht="51.75" customHeight="1">
      <c r="A289" s="1919">
        <v>286.0</v>
      </c>
      <c r="B289" s="1919"/>
      <c r="C289" s="1919" t="s">
        <v>21822</v>
      </c>
      <c r="D289" s="1919"/>
      <c r="E289" s="1919"/>
      <c r="F289" s="1919"/>
      <c r="G289" s="1919" t="s">
        <v>11067</v>
      </c>
      <c r="H289" s="1919" t="s">
        <v>22911</v>
      </c>
      <c r="I289" s="1919" t="s">
        <v>22912</v>
      </c>
      <c r="J289" s="1919" t="s">
        <v>22913</v>
      </c>
      <c r="K289" s="1920" t="s">
        <v>22914</v>
      </c>
      <c r="L289" s="1921" t="s">
        <v>21808</v>
      </c>
      <c r="M289" s="1922" t="s">
        <v>22915</v>
      </c>
      <c r="N289" s="1922"/>
    </row>
    <row r="290" ht="51.75" customHeight="1">
      <c r="A290" s="1727">
        <v>21.0</v>
      </c>
      <c r="B290" s="1727" t="s">
        <v>2267</v>
      </c>
      <c r="C290" s="1688" t="s">
        <v>21772</v>
      </c>
      <c r="D290" s="1820">
        <v>45465.0</v>
      </c>
      <c r="E290" s="1727" t="s">
        <v>407</v>
      </c>
      <c r="F290" s="1727" t="s">
        <v>22916</v>
      </c>
      <c r="G290" s="1688" t="s">
        <v>11077</v>
      </c>
      <c r="H290" s="1688" t="s">
        <v>22917</v>
      </c>
      <c r="I290" s="1688" t="s">
        <v>22918</v>
      </c>
      <c r="J290" s="1688" t="s">
        <v>22919</v>
      </c>
      <c r="K290" s="1689" t="s">
        <v>22920</v>
      </c>
      <c r="L290" s="1690" t="s">
        <v>21955</v>
      </c>
      <c r="M290" s="1691" t="s">
        <v>22921</v>
      </c>
      <c r="N290" s="1691" t="s">
        <v>22922</v>
      </c>
    </row>
    <row r="291" ht="51.75" customHeight="1">
      <c r="A291" s="1657">
        <v>288.0</v>
      </c>
      <c r="B291" s="1658"/>
      <c r="C291" s="1658" t="s">
        <v>10646</v>
      </c>
      <c r="D291" s="1657"/>
      <c r="E291" s="1657"/>
      <c r="F291" s="1657"/>
      <c r="G291" s="1657" t="s">
        <v>11077</v>
      </c>
      <c r="H291" s="1657" t="s">
        <v>11078</v>
      </c>
      <c r="I291" s="1657" t="s">
        <v>11079</v>
      </c>
      <c r="J291" s="1657" t="s">
        <v>11080</v>
      </c>
      <c r="K291" s="1659" t="s">
        <v>11081</v>
      </c>
      <c r="L291" s="1660" t="s">
        <v>10649</v>
      </c>
      <c r="M291" s="1661" t="s">
        <v>11082</v>
      </c>
      <c r="N291" s="1661"/>
    </row>
    <row r="292" ht="51.75" customHeight="1">
      <c r="A292" s="1657">
        <v>289.0</v>
      </c>
      <c r="B292" s="1874"/>
      <c r="C292" s="1874" t="s">
        <v>21822</v>
      </c>
      <c r="D292" s="1657"/>
      <c r="E292" s="1657"/>
      <c r="F292" s="1657"/>
      <c r="G292" s="1657" t="s">
        <v>11077</v>
      </c>
      <c r="H292" s="1657" t="s">
        <v>22923</v>
      </c>
      <c r="I292" s="1657" t="s">
        <v>22924</v>
      </c>
      <c r="J292" s="1657" t="s">
        <v>22925</v>
      </c>
      <c r="K292" s="1659" t="s">
        <v>22926</v>
      </c>
      <c r="L292" s="1660" t="s">
        <v>21819</v>
      </c>
      <c r="M292" s="1661" t="s">
        <v>22927</v>
      </c>
      <c r="N292" s="1661" t="s">
        <v>22928</v>
      </c>
    </row>
    <row r="293" ht="51.75" customHeight="1">
      <c r="A293" s="1698">
        <v>22.0</v>
      </c>
      <c r="B293" s="1698" t="s">
        <v>2263</v>
      </c>
      <c r="C293" s="1633" t="s">
        <v>21772</v>
      </c>
      <c r="D293" s="1795">
        <v>45465.0</v>
      </c>
      <c r="E293" s="1698" t="s">
        <v>301</v>
      </c>
      <c r="F293" s="1698" t="s">
        <v>22929</v>
      </c>
      <c r="G293" s="1633" t="s">
        <v>11077</v>
      </c>
      <c r="H293" s="1633" t="s">
        <v>14749</v>
      </c>
      <c r="I293" s="1633" t="s">
        <v>22930</v>
      </c>
      <c r="J293" s="1633" t="s">
        <v>22931</v>
      </c>
      <c r="K293" s="1634" t="s">
        <v>22932</v>
      </c>
      <c r="L293" s="1635" t="s">
        <v>21955</v>
      </c>
      <c r="M293" s="1636" t="s">
        <v>22933</v>
      </c>
      <c r="N293" s="1636" t="s">
        <v>22934</v>
      </c>
    </row>
    <row r="294" ht="51.75" customHeight="1">
      <c r="A294" s="1657">
        <v>291.0</v>
      </c>
      <c r="B294" s="1874"/>
      <c r="C294" s="1874" t="s">
        <v>21822</v>
      </c>
      <c r="D294" s="1657"/>
      <c r="E294" s="1657"/>
      <c r="F294" s="1657"/>
      <c r="G294" s="1657" t="s">
        <v>22935</v>
      </c>
      <c r="H294" s="1657" t="s">
        <v>14837</v>
      </c>
      <c r="I294" s="1657" t="s">
        <v>22936</v>
      </c>
      <c r="J294" s="1657" t="s">
        <v>22937</v>
      </c>
      <c r="K294" s="1659"/>
      <c r="L294" s="1660" t="s">
        <v>21819</v>
      </c>
      <c r="M294" s="1661" t="s">
        <v>22938</v>
      </c>
      <c r="N294" s="1661" t="s">
        <v>22939</v>
      </c>
    </row>
    <row r="295" ht="51.75" customHeight="1">
      <c r="A295" s="1657">
        <v>292.0</v>
      </c>
      <c r="B295" s="1874"/>
      <c r="C295" s="1874" t="s">
        <v>21822</v>
      </c>
      <c r="D295" s="1657"/>
      <c r="E295" s="1657"/>
      <c r="F295" s="1657"/>
      <c r="G295" s="1657" t="s">
        <v>22935</v>
      </c>
      <c r="H295" s="1657" t="s">
        <v>22940</v>
      </c>
      <c r="I295" s="1657" t="s">
        <v>22941</v>
      </c>
      <c r="J295" s="1657" t="s">
        <v>22942</v>
      </c>
      <c r="K295" s="1659" t="s">
        <v>22943</v>
      </c>
      <c r="L295" s="1660" t="s">
        <v>21819</v>
      </c>
      <c r="M295" s="1661" t="s">
        <v>22944</v>
      </c>
      <c r="N295" s="1661"/>
    </row>
    <row r="296" ht="51.75" customHeight="1">
      <c r="A296" s="1657">
        <v>293.0</v>
      </c>
      <c r="B296" s="1874"/>
      <c r="C296" s="1874" t="s">
        <v>21822</v>
      </c>
      <c r="D296" s="1657"/>
      <c r="E296" s="1657"/>
      <c r="F296" s="1657"/>
      <c r="G296" s="1657" t="s">
        <v>11084</v>
      </c>
      <c r="H296" s="1657" t="s">
        <v>22945</v>
      </c>
      <c r="I296" s="1657" t="s">
        <v>22946</v>
      </c>
      <c r="J296" s="1657" t="s">
        <v>22947</v>
      </c>
      <c r="K296" s="1659" t="s">
        <v>22948</v>
      </c>
      <c r="L296" s="1660" t="s">
        <v>21819</v>
      </c>
      <c r="M296" s="1661" t="s">
        <v>22949</v>
      </c>
      <c r="N296" s="1661" t="s">
        <v>22950</v>
      </c>
    </row>
    <row r="297" ht="51.75" customHeight="1">
      <c r="A297" s="1657">
        <v>294.0</v>
      </c>
      <c r="B297" s="1658"/>
      <c r="C297" s="1658" t="s">
        <v>10646</v>
      </c>
      <c r="D297" s="1657"/>
      <c r="E297" s="1657"/>
      <c r="F297" s="1657"/>
      <c r="G297" s="1657" t="s">
        <v>11084</v>
      </c>
      <c r="H297" s="1657" t="s">
        <v>11085</v>
      </c>
      <c r="I297" s="1657" t="s">
        <v>11086</v>
      </c>
      <c r="J297" s="1657" t="s">
        <v>11086</v>
      </c>
      <c r="K297" s="1659"/>
      <c r="L297" s="1660" t="s">
        <v>10649</v>
      </c>
      <c r="M297" s="1661" t="s">
        <v>11087</v>
      </c>
      <c r="N297" s="1661"/>
    </row>
    <row r="298" ht="51.75" customHeight="1">
      <c r="A298" s="1657">
        <v>295.0</v>
      </c>
      <c r="B298" s="1658"/>
      <c r="C298" s="1658" t="s">
        <v>10646</v>
      </c>
      <c r="D298" s="1657"/>
      <c r="E298" s="1657"/>
      <c r="F298" s="1657"/>
      <c r="G298" s="1657" t="s">
        <v>11084</v>
      </c>
      <c r="H298" s="1657" t="s">
        <v>11089</v>
      </c>
      <c r="I298" s="1657" t="s">
        <v>6953</v>
      </c>
      <c r="J298" s="1657" t="s">
        <v>11090</v>
      </c>
      <c r="K298" s="1659"/>
      <c r="L298" s="1660" t="s">
        <v>10649</v>
      </c>
      <c r="M298" s="1661" t="s">
        <v>11091</v>
      </c>
      <c r="N298" s="1661" t="s">
        <v>11092</v>
      </c>
    </row>
    <row r="299" ht="51.75" customHeight="1">
      <c r="A299" s="1657">
        <v>296.0</v>
      </c>
      <c r="B299" s="1658"/>
      <c r="C299" s="1658" t="s">
        <v>10646</v>
      </c>
      <c r="D299" s="1657"/>
      <c r="E299" s="1657"/>
      <c r="F299" s="1657"/>
      <c r="G299" s="1657" t="s">
        <v>11094</v>
      </c>
      <c r="H299" s="1657" t="s">
        <v>11095</v>
      </c>
      <c r="I299" s="1657" t="s">
        <v>6953</v>
      </c>
      <c r="J299" s="1657" t="s">
        <v>11096</v>
      </c>
      <c r="K299" s="1659" t="s">
        <v>11097</v>
      </c>
      <c r="L299" s="1660" t="s">
        <v>10649</v>
      </c>
      <c r="M299" s="1661" t="s">
        <v>11098</v>
      </c>
      <c r="N299" s="1661"/>
    </row>
    <row r="300" ht="51.75" customHeight="1">
      <c r="A300" s="1657">
        <v>297.0</v>
      </c>
      <c r="B300" s="1874"/>
      <c r="C300" s="1874" t="s">
        <v>21822</v>
      </c>
      <c r="D300" s="1657"/>
      <c r="E300" s="1657"/>
      <c r="F300" s="1657"/>
      <c r="G300" s="1657" t="s">
        <v>11094</v>
      </c>
      <c r="H300" s="1657" t="s">
        <v>22951</v>
      </c>
      <c r="I300" s="1657" t="s">
        <v>22952</v>
      </c>
      <c r="J300" s="1657" t="s">
        <v>22953</v>
      </c>
      <c r="K300" s="1659"/>
      <c r="L300" s="1660" t="s">
        <v>21819</v>
      </c>
      <c r="M300" s="1661" t="s">
        <v>22954</v>
      </c>
      <c r="N300" s="1661" t="s">
        <v>22955</v>
      </c>
    </row>
    <row r="301" ht="51.75" customHeight="1">
      <c r="A301" s="1657">
        <v>298.0</v>
      </c>
      <c r="B301" s="1874"/>
      <c r="C301" s="1874" t="s">
        <v>21822</v>
      </c>
      <c r="D301" s="1657"/>
      <c r="E301" s="1657"/>
      <c r="F301" s="1657"/>
      <c r="G301" s="1657" t="s">
        <v>11094</v>
      </c>
      <c r="H301" s="1657" t="s">
        <v>22956</v>
      </c>
      <c r="I301" s="1657" t="s">
        <v>22957</v>
      </c>
      <c r="J301" s="1657" t="s">
        <v>22958</v>
      </c>
      <c r="K301" s="1659" t="s">
        <v>22959</v>
      </c>
      <c r="L301" s="1660" t="s">
        <v>21808</v>
      </c>
      <c r="M301" s="1661" t="s">
        <v>22960</v>
      </c>
      <c r="N301" s="1661"/>
    </row>
    <row r="302" ht="51.75" customHeight="1">
      <c r="A302" s="1657">
        <v>299.0</v>
      </c>
      <c r="B302" s="1874"/>
      <c r="C302" s="1874" t="s">
        <v>21822</v>
      </c>
      <c r="D302" s="1657"/>
      <c r="E302" s="1657"/>
      <c r="F302" s="1657"/>
      <c r="G302" s="1657" t="s">
        <v>22961</v>
      </c>
      <c r="H302" s="1657" t="s">
        <v>22962</v>
      </c>
      <c r="I302" s="1657" t="s">
        <v>22963</v>
      </c>
      <c r="J302" s="1657" t="s">
        <v>22964</v>
      </c>
      <c r="K302" s="1659" t="s">
        <v>22965</v>
      </c>
      <c r="L302" s="1660" t="s">
        <v>21819</v>
      </c>
      <c r="M302" s="1661" t="s">
        <v>22966</v>
      </c>
      <c r="N302" s="1661"/>
    </row>
    <row r="303" ht="51.75" customHeight="1">
      <c r="A303" s="1657">
        <v>300.0</v>
      </c>
      <c r="B303" s="1874"/>
      <c r="C303" s="1874" t="s">
        <v>21822</v>
      </c>
      <c r="D303" s="1657"/>
      <c r="E303" s="1657"/>
      <c r="F303" s="1657"/>
      <c r="G303" s="1657" t="s">
        <v>22961</v>
      </c>
      <c r="H303" s="1657" t="s">
        <v>12677</v>
      </c>
      <c r="I303" s="1657" t="s">
        <v>22768</v>
      </c>
      <c r="J303" s="1657" t="s">
        <v>22967</v>
      </c>
      <c r="K303" s="1659" t="s">
        <v>22968</v>
      </c>
      <c r="L303" s="1660" t="s">
        <v>21819</v>
      </c>
      <c r="M303" s="1661" t="s">
        <v>22969</v>
      </c>
      <c r="N303" s="1661" t="s">
        <v>22970</v>
      </c>
    </row>
    <row r="304" ht="51.75" customHeight="1">
      <c r="A304" s="1657">
        <v>301.0</v>
      </c>
      <c r="B304" s="1874"/>
      <c r="C304" s="1874" t="s">
        <v>21822</v>
      </c>
      <c r="D304" s="1657"/>
      <c r="E304" s="1657"/>
      <c r="F304" s="1657"/>
      <c r="G304" s="1657" t="s">
        <v>22961</v>
      </c>
      <c r="H304" s="1657" t="s">
        <v>15666</v>
      </c>
      <c r="I304" s="1657" t="s">
        <v>22971</v>
      </c>
      <c r="J304" s="1657" t="s">
        <v>22972</v>
      </c>
      <c r="K304" s="1659" t="s">
        <v>22973</v>
      </c>
      <c r="L304" s="1660" t="s">
        <v>21819</v>
      </c>
      <c r="M304" s="1661" t="s">
        <v>22974</v>
      </c>
      <c r="N304" s="1661" t="s">
        <v>22975</v>
      </c>
    </row>
    <row r="305" ht="51.75" customHeight="1">
      <c r="A305" s="1657">
        <v>302.0</v>
      </c>
      <c r="B305" s="1874"/>
      <c r="C305" s="1874" t="s">
        <v>21822</v>
      </c>
      <c r="D305" s="1657"/>
      <c r="E305" s="1657"/>
      <c r="F305" s="1657"/>
      <c r="G305" s="1657" t="s">
        <v>22961</v>
      </c>
      <c r="H305" s="1657" t="s">
        <v>10656</v>
      </c>
      <c r="I305" s="1657" t="s">
        <v>22976</v>
      </c>
      <c r="J305" s="1657" t="s">
        <v>22977</v>
      </c>
      <c r="K305" s="1659" t="s">
        <v>22978</v>
      </c>
      <c r="L305" s="1660" t="s">
        <v>21808</v>
      </c>
      <c r="M305" s="1661" t="s">
        <v>22979</v>
      </c>
      <c r="N305" s="1661" t="s">
        <v>22980</v>
      </c>
    </row>
    <row r="306" ht="51.75" customHeight="1">
      <c r="A306" s="1657">
        <v>303.0</v>
      </c>
      <c r="B306" s="1658"/>
      <c r="C306" s="1658" t="s">
        <v>10646</v>
      </c>
      <c r="D306" s="1657"/>
      <c r="E306" s="1657"/>
      <c r="F306" s="1657"/>
      <c r="G306" s="1657" t="s">
        <v>11100</v>
      </c>
      <c r="H306" s="1657" t="s">
        <v>11101</v>
      </c>
      <c r="I306" s="1657" t="s">
        <v>6953</v>
      </c>
      <c r="J306" s="1657" t="s">
        <v>11102</v>
      </c>
      <c r="K306" s="1659"/>
      <c r="L306" s="1660" t="s">
        <v>10649</v>
      </c>
      <c r="M306" s="1661"/>
      <c r="N306" s="1661"/>
    </row>
    <row r="307" ht="51.75" customHeight="1">
      <c r="A307" s="1657">
        <v>304.0</v>
      </c>
      <c r="B307" s="1658"/>
      <c r="C307" s="1658" t="s">
        <v>10646</v>
      </c>
      <c r="D307" s="1657"/>
      <c r="E307" s="1657"/>
      <c r="F307" s="1657"/>
      <c r="G307" s="1657" t="s">
        <v>11104</v>
      </c>
      <c r="H307" s="1657" t="s">
        <v>11105</v>
      </c>
      <c r="I307" s="1657" t="s">
        <v>11106</v>
      </c>
      <c r="J307" s="1657" t="s">
        <v>11106</v>
      </c>
      <c r="K307" s="1659" t="s">
        <v>11107</v>
      </c>
      <c r="L307" s="1660" t="s">
        <v>10649</v>
      </c>
      <c r="M307" s="1661" t="s">
        <v>11108</v>
      </c>
      <c r="N307" s="1661" t="s">
        <v>11109</v>
      </c>
    </row>
    <row r="308" ht="51.75" customHeight="1">
      <c r="A308" s="1657">
        <v>305.0</v>
      </c>
      <c r="B308" s="1874"/>
      <c r="C308" s="1874" t="s">
        <v>21822</v>
      </c>
      <c r="D308" s="1657"/>
      <c r="E308" s="1657"/>
      <c r="F308" s="1657"/>
      <c r="G308" s="1657" t="s">
        <v>11104</v>
      </c>
      <c r="H308" s="1657" t="s">
        <v>22981</v>
      </c>
      <c r="I308" s="1657" t="s">
        <v>22982</v>
      </c>
      <c r="J308" s="1657" t="s">
        <v>22983</v>
      </c>
      <c r="K308" s="1659" t="s">
        <v>22984</v>
      </c>
      <c r="L308" s="1660" t="s">
        <v>21819</v>
      </c>
      <c r="M308" s="1661" t="s">
        <v>22985</v>
      </c>
      <c r="N308" s="1661" t="s">
        <v>22986</v>
      </c>
    </row>
    <row r="309" ht="51.75" customHeight="1">
      <c r="A309" s="1657">
        <v>306.0</v>
      </c>
      <c r="B309" s="1874"/>
      <c r="C309" s="1874" t="s">
        <v>21822</v>
      </c>
      <c r="D309" s="1657"/>
      <c r="E309" s="1657"/>
      <c r="F309" s="1657"/>
      <c r="G309" s="1657" t="s">
        <v>11104</v>
      </c>
      <c r="H309" s="1657" t="s">
        <v>22987</v>
      </c>
      <c r="I309" s="1657" t="s">
        <v>22988</v>
      </c>
      <c r="J309" s="1657" t="s">
        <v>22989</v>
      </c>
      <c r="K309" s="1659" t="s">
        <v>22990</v>
      </c>
      <c r="L309" s="1660" t="s">
        <v>21808</v>
      </c>
      <c r="M309" s="1661" t="s">
        <v>22991</v>
      </c>
      <c r="N309" s="1661"/>
    </row>
    <row r="310" ht="51.75" customHeight="1">
      <c r="A310" s="1657">
        <v>307.0</v>
      </c>
      <c r="B310" s="1874"/>
      <c r="C310" s="1874" t="s">
        <v>21822</v>
      </c>
      <c r="D310" s="1657"/>
      <c r="E310" s="1657"/>
      <c r="F310" s="1657"/>
      <c r="G310" s="1657" t="s">
        <v>22992</v>
      </c>
      <c r="H310" s="1657" t="s">
        <v>22993</v>
      </c>
      <c r="I310" s="1657" t="s">
        <v>22994</v>
      </c>
      <c r="J310" s="1657" t="s">
        <v>22995</v>
      </c>
      <c r="K310" s="1659" t="s">
        <v>22996</v>
      </c>
      <c r="L310" s="1660" t="s">
        <v>21808</v>
      </c>
      <c r="M310" s="1661" t="s">
        <v>22997</v>
      </c>
      <c r="N310" s="1661" t="s">
        <v>22998</v>
      </c>
    </row>
    <row r="311" ht="51.75" customHeight="1">
      <c r="A311" s="1657">
        <v>308.0</v>
      </c>
      <c r="B311" s="1874"/>
      <c r="C311" s="1874" t="s">
        <v>21822</v>
      </c>
      <c r="D311" s="1657"/>
      <c r="E311" s="1657"/>
      <c r="F311" s="1657"/>
      <c r="G311" s="1657" t="s">
        <v>22999</v>
      </c>
      <c r="H311" s="1657" t="s">
        <v>12988</v>
      </c>
      <c r="I311" s="1657" t="s">
        <v>23000</v>
      </c>
      <c r="J311" s="1657" t="s">
        <v>23001</v>
      </c>
      <c r="K311" s="1659" t="s">
        <v>23002</v>
      </c>
      <c r="L311" s="1660" t="s">
        <v>21808</v>
      </c>
      <c r="M311" s="1661" t="s">
        <v>23003</v>
      </c>
      <c r="N311" s="1661" t="s">
        <v>23004</v>
      </c>
    </row>
    <row r="312" ht="51.75" customHeight="1">
      <c r="A312" s="1657">
        <v>309.0</v>
      </c>
      <c r="B312" s="1874"/>
      <c r="C312" s="1874" t="s">
        <v>21822</v>
      </c>
      <c r="D312" s="1657"/>
      <c r="E312" s="1657"/>
      <c r="F312" s="1657"/>
      <c r="G312" s="1657" t="s">
        <v>22999</v>
      </c>
      <c r="H312" s="1657" t="s">
        <v>23005</v>
      </c>
      <c r="I312" s="1657" t="s">
        <v>23006</v>
      </c>
      <c r="J312" s="1657" t="s">
        <v>23007</v>
      </c>
      <c r="K312" s="1659" t="s">
        <v>23008</v>
      </c>
      <c r="L312" s="1660" t="s">
        <v>21819</v>
      </c>
      <c r="M312" s="1661" t="s">
        <v>23009</v>
      </c>
      <c r="N312" s="1661" t="s">
        <v>23010</v>
      </c>
    </row>
    <row r="313" ht="51.75" customHeight="1">
      <c r="A313" s="1698">
        <v>23.0</v>
      </c>
      <c r="B313" s="1698" t="s">
        <v>2253</v>
      </c>
      <c r="C313" s="1633" t="s">
        <v>21772</v>
      </c>
      <c r="D313" s="1795">
        <v>45465.0</v>
      </c>
      <c r="E313" s="1698" t="s">
        <v>301</v>
      </c>
      <c r="F313" s="1698" t="s">
        <v>1623</v>
      </c>
      <c r="G313" s="1633" t="s">
        <v>22999</v>
      </c>
      <c r="H313" s="1633" t="s">
        <v>23011</v>
      </c>
      <c r="I313" s="1633" t="s">
        <v>23012</v>
      </c>
      <c r="J313" s="1633" t="s">
        <v>23013</v>
      </c>
      <c r="K313" s="1634" t="s">
        <v>23014</v>
      </c>
      <c r="L313" s="1635" t="s">
        <v>21808</v>
      </c>
      <c r="M313" s="1636" t="s">
        <v>23015</v>
      </c>
      <c r="N313" s="1636" t="s">
        <v>23016</v>
      </c>
    </row>
    <row r="314" ht="51.75" customHeight="1">
      <c r="A314" s="1657">
        <v>311.0</v>
      </c>
      <c r="B314" s="1874"/>
      <c r="C314" s="1874" t="s">
        <v>21822</v>
      </c>
      <c r="D314" s="1657"/>
      <c r="E314" s="1657"/>
      <c r="F314" s="1657"/>
      <c r="G314" s="1657" t="s">
        <v>11112</v>
      </c>
      <c r="H314" s="1657" t="s">
        <v>21991</v>
      </c>
      <c r="I314" s="1657" t="s">
        <v>23017</v>
      </c>
      <c r="J314" s="1657">
        <v>9.58178586E8</v>
      </c>
      <c r="K314" s="1659" t="s">
        <v>23018</v>
      </c>
      <c r="L314" s="1660" t="s">
        <v>21808</v>
      </c>
      <c r="M314" s="1661" t="s">
        <v>23019</v>
      </c>
      <c r="N314" s="1661" t="s">
        <v>23020</v>
      </c>
    </row>
    <row r="315" ht="51.75" customHeight="1">
      <c r="A315" s="1657">
        <v>312.0</v>
      </c>
      <c r="B315" s="1658"/>
      <c r="C315" s="1658" t="s">
        <v>10646</v>
      </c>
      <c r="D315" s="1657"/>
      <c r="E315" s="1657"/>
      <c r="F315" s="1657"/>
      <c r="G315" s="1657" t="s">
        <v>11112</v>
      </c>
      <c r="H315" s="1657" t="s">
        <v>2587</v>
      </c>
      <c r="I315" s="1657" t="s">
        <v>6953</v>
      </c>
      <c r="J315" s="1657" t="s">
        <v>11113</v>
      </c>
      <c r="K315" s="1659" t="s">
        <v>11114</v>
      </c>
      <c r="L315" s="1660" t="s">
        <v>10649</v>
      </c>
      <c r="M315" s="1661" t="s">
        <v>11115</v>
      </c>
      <c r="N315" s="1661" t="s">
        <v>11116</v>
      </c>
    </row>
    <row r="316" ht="51.75" customHeight="1">
      <c r="A316" s="1657">
        <v>313.0</v>
      </c>
      <c r="B316" s="1874"/>
      <c r="C316" s="1874" t="s">
        <v>21822</v>
      </c>
      <c r="D316" s="1657"/>
      <c r="E316" s="1657"/>
      <c r="F316" s="1657"/>
      <c r="G316" s="1657" t="s">
        <v>11112</v>
      </c>
      <c r="H316" s="1918" t="s">
        <v>23021</v>
      </c>
      <c r="I316" s="1657" t="s">
        <v>23022</v>
      </c>
      <c r="J316" s="1657" t="s">
        <v>23023</v>
      </c>
      <c r="K316" s="1659" t="s">
        <v>23024</v>
      </c>
      <c r="L316" s="1660" t="s">
        <v>21819</v>
      </c>
      <c r="M316" s="1661" t="s">
        <v>23025</v>
      </c>
      <c r="N316" s="1661"/>
    </row>
    <row r="317" ht="51.75" customHeight="1">
      <c r="A317" s="1657">
        <v>314.0</v>
      </c>
      <c r="B317" s="1874"/>
      <c r="C317" s="1874" t="s">
        <v>21822</v>
      </c>
      <c r="D317" s="1657"/>
      <c r="E317" s="1657"/>
      <c r="F317" s="1657"/>
      <c r="G317" s="1657" t="s">
        <v>11112</v>
      </c>
      <c r="H317" s="1657" t="s">
        <v>16278</v>
      </c>
      <c r="I317" s="1657" t="s">
        <v>23026</v>
      </c>
      <c r="J317" s="1657" t="s">
        <v>23027</v>
      </c>
      <c r="K317" s="1659"/>
      <c r="L317" s="1660" t="s">
        <v>21819</v>
      </c>
      <c r="M317" s="1661" t="s">
        <v>23028</v>
      </c>
      <c r="N317" s="1661"/>
    </row>
    <row r="318" ht="51.75" customHeight="1">
      <c r="A318" s="1657">
        <v>315.0</v>
      </c>
      <c r="B318" s="1658"/>
      <c r="C318" s="1658" t="s">
        <v>10646</v>
      </c>
      <c r="D318" s="1657"/>
      <c r="E318" s="1657"/>
      <c r="F318" s="1657"/>
      <c r="G318" s="1657" t="s">
        <v>11112</v>
      </c>
      <c r="H318" s="1657" t="s">
        <v>11118</v>
      </c>
      <c r="I318" s="1657" t="s">
        <v>11119</v>
      </c>
      <c r="J318" s="1657" t="s">
        <v>11120</v>
      </c>
      <c r="K318" s="1659" t="s">
        <v>11121</v>
      </c>
      <c r="L318" s="1660" t="s">
        <v>10649</v>
      </c>
      <c r="M318" s="1661" t="s">
        <v>11122</v>
      </c>
      <c r="N318" s="1661" t="s">
        <v>11123</v>
      </c>
    </row>
    <row r="319" ht="51.75" customHeight="1">
      <c r="A319" s="1657">
        <v>316.0</v>
      </c>
      <c r="B319" s="1874"/>
      <c r="C319" s="1874" t="s">
        <v>21822</v>
      </c>
      <c r="D319" s="1657"/>
      <c r="E319" s="1657"/>
      <c r="F319" s="1657"/>
      <c r="G319" s="1657" t="s">
        <v>23029</v>
      </c>
      <c r="H319" s="1657" t="s">
        <v>23030</v>
      </c>
      <c r="I319" s="1657" t="s">
        <v>23031</v>
      </c>
      <c r="J319" s="1657" t="s">
        <v>23032</v>
      </c>
      <c r="K319" s="1659" t="s">
        <v>23033</v>
      </c>
      <c r="L319" s="1660" t="s">
        <v>21819</v>
      </c>
      <c r="M319" s="1661" t="s">
        <v>23034</v>
      </c>
      <c r="N319" s="1661"/>
    </row>
    <row r="320" ht="51.75" customHeight="1">
      <c r="A320" s="1657">
        <v>317.0</v>
      </c>
      <c r="B320" s="1874"/>
      <c r="C320" s="1874" t="s">
        <v>21822</v>
      </c>
      <c r="D320" s="1657"/>
      <c r="E320" s="1657"/>
      <c r="F320" s="1657"/>
      <c r="G320" s="1657" t="s">
        <v>23029</v>
      </c>
      <c r="H320" s="1657" t="s">
        <v>23035</v>
      </c>
      <c r="I320" s="1657" t="s">
        <v>23036</v>
      </c>
      <c r="J320" s="1657" t="s">
        <v>23037</v>
      </c>
      <c r="K320" s="1659"/>
      <c r="L320" s="1660" t="s">
        <v>21819</v>
      </c>
      <c r="M320" s="1661" t="s">
        <v>23038</v>
      </c>
      <c r="N320" s="1661"/>
    </row>
    <row r="321" ht="51.75" customHeight="1">
      <c r="A321" s="1657">
        <v>318.0</v>
      </c>
      <c r="B321" s="1874"/>
      <c r="C321" s="1874" t="s">
        <v>21822</v>
      </c>
      <c r="D321" s="1657"/>
      <c r="E321" s="1657"/>
      <c r="F321" s="1657"/>
      <c r="G321" s="1657" t="s">
        <v>23029</v>
      </c>
      <c r="H321" s="1657" t="s">
        <v>23039</v>
      </c>
      <c r="I321" s="1657" t="s">
        <v>23040</v>
      </c>
      <c r="J321" s="1657" t="s">
        <v>23041</v>
      </c>
      <c r="K321" s="1914" t="s">
        <v>23042</v>
      </c>
      <c r="L321" s="1660" t="s">
        <v>21819</v>
      </c>
      <c r="M321" s="1661" t="s">
        <v>23043</v>
      </c>
      <c r="N321" s="1661" t="s">
        <v>23044</v>
      </c>
    </row>
    <row r="322" ht="51.75" customHeight="1">
      <c r="A322" s="1657">
        <v>319.0</v>
      </c>
      <c r="B322" s="1874"/>
      <c r="C322" s="1874" t="s">
        <v>21822</v>
      </c>
      <c r="D322" s="1657"/>
      <c r="E322" s="1657"/>
      <c r="F322" s="1657"/>
      <c r="G322" s="1657" t="s">
        <v>23029</v>
      </c>
      <c r="H322" s="1657" t="s">
        <v>23045</v>
      </c>
      <c r="I322" s="1657" t="s">
        <v>23046</v>
      </c>
      <c r="J322" s="1657" t="s">
        <v>23047</v>
      </c>
      <c r="K322" s="1659" t="s">
        <v>23048</v>
      </c>
      <c r="L322" s="1660" t="s">
        <v>21819</v>
      </c>
      <c r="M322" s="1661" t="s">
        <v>23049</v>
      </c>
      <c r="N322" s="1661" t="s">
        <v>23050</v>
      </c>
    </row>
    <row r="323" ht="51.75" customHeight="1">
      <c r="A323" s="1657">
        <v>320.0</v>
      </c>
      <c r="B323" s="1874"/>
      <c r="C323" s="1874" t="s">
        <v>21822</v>
      </c>
      <c r="D323" s="1657"/>
      <c r="E323" s="1657"/>
      <c r="F323" s="1657"/>
      <c r="G323" s="1657" t="s">
        <v>23029</v>
      </c>
      <c r="H323" s="1657" t="s">
        <v>23051</v>
      </c>
      <c r="I323" s="1657" t="s">
        <v>23052</v>
      </c>
      <c r="J323" s="1657" t="s">
        <v>23053</v>
      </c>
      <c r="K323" s="1659" t="s">
        <v>23054</v>
      </c>
      <c r="L323" s="1660" t="s">
        <v>21819</v>
      </c>
      <c r="M323" s="1661" t="s">
        <v>23055</v>
      </c>
      <c r="N323" s="1661"/>
    </row>
    <row r="324" ht="51.75" customHeight="1">
      <c r="A324" s="1657">
        <v>321.0</v>
      </c>
      <c r="B324" s="1874"/>
      <c r="C324" s="1874" t="s">
        <v>21822</v>
      </c>
      <c r="D324" s="1657"/>
      <c r="E324" s="1657"/>
      <c r="F324" s="1657"/>
      <c r="G324" s="1657" t="s">
        <v>23029</v>
      </c>
      <c r="H324" s="1657" t="s">
        <v>23056</v>
      </c>
      <c r="I324" s="1657" t="s">
        <v>23057</v>
      </c>
      <c r="J324" s="1657" t="s">
        <v>23058</v>
      </c>
      <c r="K324" s="1659" t="s">
        <v>23059</v>
      </c>
      <c r="L324" s="1660" t="s">
        <v>21819</v>
      </c>
      <c r="M324" s="1661" t="s">
        <v>23060</v>
      </c>
      <c r="N324" s="1661" t="s">
        <v>23061</v>
      </c>
    </row>
    <row r="325" ht="51.75" customHeight="1">
      <c r="A325" s="1657">
        <v>322.0</v>
      </c>
      <c r="B325" s="1874"/>
      <c r="C325" s="1874" t="s">
        <v>21822</v>
      </c>
      <c r="D325" s="1657"/>
      <c r="E325" s="1657"/>
      <c r="F325" s="1657"/>
      <c r="G325" s="1657" t="s">
        <v>23029</v>
      </c>
      <c r="H325" s="1657" t="s">
        <v>23062</v>
      </c>
      <c r="I325" s="1657" t="s">
        <v>23063</v>
      </c>
      <c r="J325" s="1657" t="s">
        <v>23064</v>
      </c>
      <c r="K325" s="1659" t="s">
        <v>23065</v>
      </c>
      <c r="L325" s="1660" t="s">
        <v>21819</v>
      </c>
      <c r="M325" s="1661" t="s">
        <v>23066</v>
      </c>
      <c r="N325" s="1661" t="s">
        <v>23067</v>
      </c>
    </row>
    <row r="326" ht="51.75" customHeight="1">
      <c r="A326" s="1657">
        <v>323.0</v>
      </c>
      <c r="B326" s="1874"/>
      <c r="C326" s="1874" t="s">
        <v>21822</v>
      </c>
      <c r="D326" s="1657"/>
      <c r="E326" s="1657"/>
      <c r="F326" s="1657"/>
      <c r="G326" s="1657" t="s">
        <v>23068</v>
      </c>
      <c r="H326" s="1657" t="s">
        <v>23069</v>
      </c>
      <c r="I326" s="1657" t="s">
        <v>23070</v>
      </c>
      <c r="J326" s="1657" t="s">
        <v>23071</v>
      </c>
      <c r="K326" s="1659" t="s">
        <v>23072</v>
      </c>
      <c r="L326" s="1660" t="s">
        <v>21808</v>
      </c>
      <c r="M326" s="1661" t="s">
        <v>23073</v>
      </c>
      <c r="N326" s="1661"/>
    </row>
    <row r="327" ht="51.75" customHeight="1">
      <c r="A327" s="1657">
        <v>324.0</v>
      </c>
      <c r="B327" s="1874"/>
      <c r="C327" s="1874" t="s">
        <v>21822</v>
      </c>
      <c r="D327" s="1657"/>
      <c r="E327" s="1657"/>
      <c r="F327" s="1657"/>
      <c r="G327" s="1657" t="s">
        <v>23068</v>
      </c>
      <c r="H327" s="1657" t="s">
        <v>23074</v>
      </c>
      <c r="I327" s="1657" t="s">
        <v>23075</v>
      </c>
      <c r="J327" s="1657" t="s">
        <v>23076</v>
      </c>
      <c r="K327" s="1659"/>
      <c r="L327" s="1660" t="s">
        <v>21819</v>
      </c>
      <c r="M327" s="1661" t="s">
        <v>23077</v>
      </c>
      <c r="N327" s="1661"/>
    </row>
    <row r="328" ht="51.75" customHeight="1">
      <c r="A328" s="1657">
        <v>325.0</v>
      </c>
      <c r="B328" s="1874"/>
      <c r="C328" s="1874" t="s">
        <v>21822</v>
      </c>
      <c r="D328" s="1657"/>
      <c r="E328" s="1657"/>
      <c r="F328" s="1657"/>
      <c r="G328" s="1657" t="s">
        <v>23068</v>
      </c>
      <c r="H328" s="1657" t="s">
        <v>23078</v>
      </c>
      <c r="I328" s="1657" t="s">
        <v>23079</v>
      </c>
      <c r="J328" s="1657" t="s">
        <v>23080</v>
      </c>
      <c r="K328" s="1659" t="s">
        <v>23081</v>
      </c>
      <c r="L328" s="1660" t="s">
        <v>21808</v>
      </c>
      <c r="M328" s="1661" t="s">
        <v>23082</v>
      </c>
      <c r="N328" s="1661"/>
    </row>
    <row r="329" ht="51.75" customHeight="1">
      <c r="A329" s="1657">
        <v>326.0</v>
      </c>
      <c r="B329" s="1874"/>
      <c r="C329" s="1874" t="s">
        <v>21822</v>
      </c>
      <c r="D329" s="1657"/>
      <c r="E329" s="1657"/>
      <c r="F329" s="1657"/>
      <c r="G329" s="1657" t="s">
        <v>23068</v>
      </c>
      <c r="H329" s="1657" t="s">
        <v>23083</v>
      </c>
      <c r="I329" s="1657" t="s">
        <v>23084</v>
      </c>
      <c r="J329" s="1657" t="s">
        <v>23085</v>
      </c>
      <c r="K329" s="1659" t="s">
        <v>23086</v>
      </c>
      <c r="L329" s="1660" t="s">
        <v>21819</v>
      </c>
      <c r="M329" s="1661" t="s">
        <v>23087</v>
      </c>
      <c r="N329" s="1661" t="s">
        <v>23088</v>
      </c>
    </row>
    <row r="330" ht="51.75" customHeight="1">
      <c r="A330" s="1698">
        <v>24.0</v>
      </c>
      <c r="B330" s="1698" t="s">
        <v>2267</v>
      </c>
      <c r="C330" s="1633" t="s">
        <v>21772</v>
      </c>
      <c r="D330" s="1795">
        <v>45465.0</v>
      </c>
      <c r="E330" s="1698" t="s">
        <v>301</v>
      </c>
      <c r="F330" s="1698" t="s">
        <v>1623</v>
      </c>
      <c r="G330" s="1633" t="s">
        <v>23068</v>
      </c>
      <c r="H330" s="1633" t="s">
        <v>23089</v>
      </c>
      <c r="I330" s="1633" t="s">
        <v>23090</v>
      </c>
      <c r="J330" s="1633" t="s">
        <v>23091</v>
      </c>
      <c r="K330" s="1634" t="s">
        <v>23092</v>
      </c>
      <c r="L330" s="1635" t="s">
        <v>21819</v>
      </c>
      <c r="M330" s="1636" t="s">
        <v>23093</v>
      </c>
      <c r="N330" s="1636" t="s">
        <v>23094</v>
      </c>
    </row>
    <row r="331" ht="51.75" customHeight="1">
      <c r="A331" s="1698">
        <v>25.0</v>
      </c>
      <c r="B331" s="1698" t="s">
        <v>2263</v>
      </c>
      <c r="C331" s="1633" t="s">
        <v>21772</v>
      </c>
      <c r="D331" s="1795">
        <v>45465.0</v>
      </c>
      <c r="E331" s="1698" t="s">
        <v>301</v>
      </c>
      <c r="F331" s="1698" t="s">
        <v>862</v>
      </c>
      <c r="G331" s="1633" t="s">
        <v>23068</v>
      </c>
      <c r="H331" s="1633" t="s">
        <v>23095</v>
      </c>
      <c r="I331" s="1633" t="s">
        <v>23096</v>
      </c>
      <c r="J331" s="1633" t="s">
        <v>23097</v>
      </c>
      <c r="K331" s="1634"/>
      <c r="L331" s="1635" t="s">
        <v>21819</v>
      </c>
      <c r="M331" s="1636" t="s">
        <v>23098</v>
      </c>
      <c r="N331" s="1636"/>
    </row>
    <row r="332" ht="51.75" customHeight="1">
      <c r="A332" s="1657">
        <v>329.0</v>
      </c>
      <c r="B332" s="1874"/>
      <c r="C332" s="1874" t="s">
        <v>21822</v>
      </c>
      <c r="D332" s="1657"/>
      <c r="E332" s="1657"/>
      <c r="F332" s="1657"/>
      <c r="G332" s="1657" t="s">
        <v>23068</v>
      </c>
      <c r="H332" s="1657" t="s">
        <v>23099</v>
      </c>
      <c r="I332" s="1657" t="s">
        <v>23100</v>
      </c>
      <c r="J332" s="1657" t="s">
        <v>23101</v>
      </c>
      <c r="K332" s="1659" t="s">
        <v>23102</v>
      </c>
      <c r="L332" s="1660" t="s">
        <v>21819</v>
      </c>
      <c r="M332" s="1661" t="s">
        <v>23103</v>
      </c>
      <c r="N332" s="1661" t="s">
        <v>23104</v>
      </c>
    </row>
    <row r="333" ht="51.75" customHeight="1">
      <c r="A333" s="1657">
        <v>330.0</v>
      </c>
      <c r="B333" s="1874"/>
      <c r="C333" s="1874" t="s">
        <v>21822</v>
      </c>
      <c r="D333" s="1657"/>
      <c r="E333" s="1657"/>
      <c r="F333" s="1657"/>
      <c r="G333" s="1657" t="s">
        <v>11124</v>
      </c>
      <c r="H333" s="1657" t="s">
        <v>23105</v>
      </c>
      <c r="I333" s="1657" t="s">
        <v>23106</v>
      </c>
      <c r="J333" s="1657" t="s">
        <v>23107</v>
      </c>
      <c r="K333" s="1659"/>
      <c r="L333" s="1660" t="s">
        <v>21819</v>
      </c>
      <c r="M333" s="1661" t="s">
        <v>23108</v>
      </c>
      <c r="N333" s="1661"/>
    </row>
    <row r="334" ht="51.75" customHeight="1">
      <c r="A334" s="1698">
        <v>26.0</v>
      </c>
      <c r="B334" s="1698" t="s">
        <v>2253</v>
      </c>
      <c r="C334" s="1633" t="s">
        <v>21772</v>
      </c>
      <c r="D334" s="1795">
        <v>45465.0</v>
      </c>
      <c r="E334" s="1698" t="s">
        <v>301</v>
      </c>
      <c r="F334" s="1698" t="s">
        <v>1544</v>
      </c>
      <c r="G334" s="1633" t="s">
        <v>11124</v>
      </c>
      <c r="H334" s="1633" t="s">
        <v>23109</v>
      </c>
      <c r="I334" s="1633" t="s">
        <v>23110</v>
      </c>
      <c r="J334" s="1633" t="s">
        <v>23111</v>
      </c>
      <c r="K334" s="1634" t="s">
        <v>23112</v>
      </c>
      <c r="L334" s="1635" t="s">
        <v>23113</v>
      </c>
      <c r="M334" s="1636" t="s">
        <v>23114</v>
      </c>
      <c r="N334" s="1636" t="s">
        <v>23115</v>
      </c>
    </row>
    <row r="335" ht="51.75" customHeight="1">
      <c r="A335" s="1657">
        <v>332.0</v>
      </c>
      <c r="B335" s="1658"/>
      <c r="C335" s="1658" t="s">
        <v>10646</v>
      </c>
      <c r="D335" s="1657"/>
      <c r="E335" s="1657"/>
      <c r="F335" s="1657"/>
      <c r="G335" s="1657" t="s">
        <v>11124</v>
      </c>
      <c r="H335" s="1657" t="s">
        <v>11125</v>
      </c>
      <c r="I335" s="1657" t="s">
        <v>6953</v>
      </c>
      <c r="J335" s="1657" t="s">
        <v>11126</v>
      </c>
      <c r="K335" s="1659"/>
      <c r="L335" s="1660" t="s">
        <v>10649</v>
      </c>
      <c r="M335" s="1661" t="s">
        <v>11127</v>
      </c>
      <c r="N335" s="1661"/>
    </row>
    <row r="336" ht="51.75" customHeight="1">
      <c r="A336" s="1657">
        <v>333.0</v>
      </c>
      <c r="B336" s="1874"/>
      <c r="C336" s="1874" t="s">
        <v>21822</v>
      </c>
      <c r="D336" s="1657"/>
      <c r="E336" s="1657"/>
      <c r="F336" s="1657"/>
      <c r="G336" s="1657" t="s">
        <v>23116</v>
      </c>
      <c r="H336" s="1657" t="s">
        <v>23117</v>
      </c>
      <c r="I336" s="1657" t="s">
        <v>23118</v>
      </c>
      <c r="J336" s="1657" t="s">
        <v>23119</v>
      </c>
      <c r="K336" s="1659" t="s">
        <v>23120</v>
      </c>
      <c r="L336" s="1660" t="s">
        <v>21819</v>
      </c>
      <c r="M336" s="1661" t="s">
        <v>23121</v>
      </c>
      <c r="N336" s="1661" t="s">
        <v>23122</v>
      </c>
    </row>
    <row r="337" ht="51.75" customHeight="1">
      <c r="A337" s="1657">
        <v>334.0</v>
      </c>
      <c r="B337" s="1658"/>
      <c r="C337" s="1658" t="s">
        <v>10646</v>
      </c>
      <c r="D337" s="1657"/>
      <c r="E337" s="1657"/>
      <c r="F337" s="1657"/>
      <c r="G337" s="1657" t="s">
        <v>11128</v>
      </c>
      <c r="H337" s="1657" t="s">
        <v>11129</v>
      </c>
      <c r="I337" s="1657" t="s">
        <v>11130</v>
      </c>
      <c r="J337" s="1657" t="s">
        <v>11131</v>
      </c>
      <c r="K337" s="1659"/>
      <c r="L337" s="1660" t="s">
        <v>10649</v>
      </c>
      <c r="M337" s="1661" t="s">
        <v>11132</v>
      </c>
      <c r="N337" s="1661" t="s">
        <v>11133</v>
      </c>
    </row>
    <row r="338" ht="51.75" customHeight="1">
      <c r="A338" s="1657">
        <v>335.0</v>
      </c>
      <c r="B338" s="1874"/>
      <c r="C338" s="1874" t="s">
        <v>21822</v>
      </c>
      <c r="D338" s="1657"/>
      <c r="E338" s="1657"/>
      <c r="F338" s="1657"/>
      <c r="G338" s="1657" t="s">
        <v>11128</v>
      </c>
      <c r="H338" s="1657" t="s">
        <v>23123</v>
      </c>
      <c r="I338" s="1657" t="s">
        <v>23124</v>
      </c>
      <c r="J338" s="1657" t="s">
        <v>23125</v>
      </c>
      <c r="K338" s="1659"/>
      <c r="L338" s="1660" t="s">
        <v>21819</v>
      </c>
      <c r="M338" s="1661" t="s">
        <v>23126</v>
      </c>
      <c r="N338" s="1661" t="s">
        <v>23127</v>
      </c>
    </row>
    <row r="339" ht="51.75" customHeight="1">
      <c r="A339" s="1657">
        <v>336.0</v>
      </c>
      <c r="B339" s="1658"/>
      <c r="C339" s="1658" t="s">
        <v>10646</v>
      </c>
      <c r="D339" s="1657"/>
      <c r="E339" s="1657"/>
      <c r="F339" s="1657"/>
      <c r="G339" s="1657" t="s">
        <v>11136</v>
      </c>
      <c r="H339" s="1657" t="s">
        <v>11137</v>
      </c>
      <c r="I339" s="1657" t="s">
        <v>6953</v>
      </c>
      <c r="J339" s="1657" t="s">
        <v>11138</v>
      </c>
      <c r="K339" s="1659" t="s">
        <v>11139</v>
      </c>
      <c r="L339" s="1660" t="s">
        <v>10649</v>
      </c>
      <c r="M339" s="1661" t="s">
        <v>11140</v>
      </c>
      <c r="N339" s="1661"/>
    </row>
    <row r="340" ht="51.75" customHeight="1">
      <c r="A340" s="1657">
        <v>337.0</v>
      </c>
      <c r="B340" s="1658"/>
      <c r="C340" s="1658" t="s">
        <v>10646</v>
      </c>
      <c r="D340" s="1657"/>
      <c r="E340" s="1657"/>
      <c r="F340" s="1657"/>
      <c r="G340" s="1657" t="s">
        <v>11142</v>
      </c>
      <c r="H340" s="1657" t="s">
        <v>11143</v>
      </c>
      <c r="I340" s="1657" t="s">
        <v>6953</v>
      </c>
      <c r="J340" s="1657" t="s">
        <v>11144</v>
      </c>
      <c r="K340" s="1659"/>
      <c r="L340" s="1660" t="s">
        <v>10649</v>
      </c>
      <c r="M340" s="1661" t="s">
        <v>11145</v>
      </c>
      <c r="N340" s="1661" t="s">
        <v>11146</v>
      </c>
    </row>
    <row r="341" ht="51.75" customHeight="1">
      <c r="A341" s="1657">
        <v>338.0</v>
      </c>
      <c r="B341" s="1874"/>
      <c r="C341" s="1874" t="s">
        <v>21822</v>
      </c>
      <c r="D341" s="1657"/>
      <c r="E341" s="1657"/>
      <c r="F341" s="1657"/>
      <c r="G341" s="1657" t="s">
        <v>11142</v>
      </c>
      <c r="H341" s="1657" t="s">
        <v>23128</v>
      </c>
      <c r="I341" s="1657" t="s">
        <v>23129</v>
      </c>
      <c r="J341" s="1657" t="s">
        <v>23130</v>
      </c>
      <c r="K341" s="1659" t="s">
        <v>23131</v>
      </c>
      <c r="L341" s="1660" t="s">
        <v>21808</v>
      </c>
      <c r="M341" s="1661" t="s">
        <v>23132</v>
      </c>
      <c r="N341" s="1661"/>
    </row>
    <row r="342" ht="51.75" customHeight="1">
      <c r="A342" s="1657">
        <v>339.0</v>
      </c>
      <c r="B342" s="1874"/>
      <c r="C342" s="1874" t="s">
        <v>21822</v>
      </c>
      <c r="D342" s="1657"/>
      <c r="E342" s="1657"/>
      <c r="F342" s="1657"/>
      <c r="G342" s="1657" t="s">
        <v>11142</v>
      </c>
      <c r="H342" s="1657" t="s">
        <v>23133</v>
      </c>
      <c r="I342" s="1657" t="s">
        <v>23134</v>
      </c>
      <c r="J342" s="1657" t="s">
        <v>23135</v>
      </c>
      <c r="K342" s="1659" t="s">
        <v>23136</v>
      </c>
      <c r="L342" s="1660" t="s">
        <v>21819</v>
      </c>
      <c r="M342" s="1661" t="s">
        <v>23137</v>
      </c>
      <c r="N342" s="1661"/>
    </row>
    <row r="343" ht="51.75" customHeight="1">
      <c r="A343" s="1657">
        <v>340.0</v>
      </c>
      <c r="B343" s="1874"/>
      <c r="C343" s="1874" t="s">
        <v>21822</v>
      </c>
      <c r="D343" s="1657"/>
      <c r="E343" s="1657"/>
      <c r="F343" s="1657"/>
      <c r="G343" s="1657" t="s">
        <v>11142</v>
      </c>
      <c r="H343" s="1657" t="s">
        <v>23138</v>
      </c>
      <c r="I343" s="1657" t="s">
        <v>23139</v>
      </c>
      <c r="J343" s="1657" t="s">
        <v>23140</v>
      </c>
      <c r="K343" s="1659" t="s">
        <v>23141</v>
      </c>
      <c r="L343" s="1660" t="s">
        <v>21819</v>
      </c>
      <c r="M343" s="1661" t="s">
        <v>23142</v>
      </c>
      <c r="N343" s="1661" t="s">
        <v>23143</v>
      </c>
    </row>
    <row r="344" ht="51.75" customHeight="1">
      <c r="A344" s="1698">
        <v>27.0</v>
      </c>
      <c r="B344" s="1698" t="s">
        <v>2267</v>
      </c>
      <c r="C344" s="1633" t="s">
        <v>21772</v>
      </c>
      <c r="D344" s="1795">
        <v>45465.0</v>
      </c>
      <c r="E344" s="1698" t="s">
        <v>301</v>
      </c>
      <c r="F344" s="1698" t="s">
        <v>23144</v>
      </c>
      <c r="G344" s="1633" t="s">
        <v>11142</v>
      </c>
      <c r="H344" s="1633" t="s">
        <v>22207</v>
      </c>
      <c r="I344" s="1633" t="s">
        <v>23145</v>
      </c>
      <c r="J344" s="1633" t="s">
        <v>23146</v>
      </c>
      <c r="K344" s="1634" t="s">
        <v>23147</v>
      </c>
      <c r="L344" s="1635" t="s">
        <v>21819</v>
      </c>
      <c r="M344" s="1636" t="s">
        <v>23148</v>
      </c>
      <c r="N344" s="1636" t="s">
        <v>23149</v>
      </c>
    </row>
    <row r="345" ht="51.75" customHeight="1">
      <c r="A345" s="1657">
        <v>342.0</v>
      </c>
      <c r="B345" s="1874"/>
      <c r="C345" s="1874" t="s">
        <v>21822</v>
      </c>
      <c r="D345" s="1657"/>
      <c r="E345" s="1657"/>
      <c r="F345" s="1657"/>
      <c r="G345" s="1657" t="s">
        <v>23150</v>
      </c>
      <c r="H345" s="1657" t="s">
        <v>22675</v>
      </c>
      <c r="I345" s="1657" t="s">
        <v>23151</v>
      </c>
      <c r="J345" s="1657" t="s">
        <v>23152</v>
      </c>
      <c r="K345" s="1659" t="s">
        <v>23153</v>
      </c>
      <c r="L345" s="1660" t="s">
        <v>21819</v>
      </c>
      <c r="M345" s="1661" t="s">
        <v>23154</v>
      </c>
      <c r="N345" s="1661" t="s">
        <v>23155</v>
      </c>
    </row>
    <row r="346" ht="51.75" customHeight="1">
      <c r="A346" s="1657">
        <v>343.0</v>
      </c>
      <c r="B346" s="1874"/>
      <c r="C346" s="1874" t="s">
        <v>21822</v>
      </c>
      <c r="D346" s="1657"/>
      <c r="E346" s="1657"/>
      <c r="F346" s="1657"/>
      <c r="G346" s="1657" t="s">
        <v>23150</v>
      </c>
      <c r="H346" s="1657" t="s">
        <v>23156</v>
      </c>
      <c r="I346" s="1657" t="s">
        <v>18498</v>
      </c>
      <c r="J346" s="1657" t="s">
        <v>23157</v>
      </c>
      <c r="K346" s="1659" t="s">
        <v>23158</v>
      </c>
      <c r="L346" s="1660" t="s">
        <v>21819</v>
      </c>
      <c r="M346" s="1661" t="s">
        <v>23159</v>
      </c>
      <c r="N346" s="1661" t="s">
        <v>23160</v>
      </c>
    </row>
    <row r="347" ht="51.75" customHeight="1">
      <c r="A347" s="1657">
        <v>344.0</v>
      </c>
      <c r="B347" s="1874"/>
      <c r="C347" s="1874" t="s">
        <v>21822</v>
      </c>
      <c r="D347" s="1657"/>
      <c r="E347" s="1657"/>
      <c r="F347" s="1657"/>
      <c r="G347" s="1657" t="s">
        <v>23150</v>
      </c>
      <c r="H347" s="1657" t="s">
        <v>23161</v>
      </c>
      <c r="I347" s="1657" t="s">
        <v>23162</v>
      </c>
      <c r="J347" s="1657" t="s">
        <v>23163</v>
      </c>
      <c r="K347" s="1659" t="s">
        <v>23164</v>
      </c>
      <c r="L347" s="1660" t="s">
        <v>21819</v>
      </c>
      <c r="M347" s="1661" t="s">
        <v>23165</v>
      </c>
      <c r="N347" s="1661"/>
    </row>
    <row r="348" ht="51.75" customHeight="1">
      <c r="A348" s="1657">
        <v>345.0</v>
      </c>
      <c r="B348" s="1874"/>
      <c r="C348" s="1874" t="s">
        <v>21822</v>
      </c>
      <c r="D348" s="1657"/>
      <c r="E348" s="1657"/>
      <c r="F348" s="1657"/>
      <c r="G348" s="1657" t="s">
        <v>23166</v>
      </c>
      <c r="H348" s="1657" t="s">
        <v>23167</v>
      </c>
      <c r="I348" s="1657" t="s">
        <v>23168</v>
      </c>
      <c r="J348" s="1657" t="s">
        <v>23169</v>
      </c>
      <c r="K348" s="1659" t="s">
        <v>23170</v>
      </c>
      <c r="L348" s="1660" t="s">
        <v>21819</v>
      </c>
      <c r="M348" s="1661" t="s">
        <v>23171</v>
      </c>
      <c r="N348" s="1661" t="s">
        <v>23172</v>
      </c>
    </row>
    <row r="349" ht="51.75" customHeight="1">
      <c r="A349" s="1657">
        <v>346.0</v>
      </c>
      <c r="B349" s="1874"/>
      <c r="C349" s="1874" t="s">
        <v>21822</v>
      </c>
      <c r="D349" s="1657"/>
      <c r="E349" s="1657"/>
      <c r="F349" s="1657"/>
      <c r="G349" s="1657" t="s">
        <v>23166</v>
      </c>
      <c r="H349" s="1657" t="s">
        <v>23173</v>
      </c>
      <c r="I349" s="1657" t="s">
        <v>23174</v>
      </c>
      <c r="J349" s="1657" t="s">
        <v>23175</v>
      </c>
      <c r="K349" s="1659"/>
      <c r="L349" s="1660" t="s">
        <v>21819</v>
      </c>
      <c r="M349" s="1661" t="s">
        <v>23176</v>
      </c>
      <c r="N349" s="1661" t="s">
        <v>23177</v>
      </c>
    </row>
    <row r="350" ht="51.75" customHeight="1">
      <c r="A350" s="1657">
        <v>347.0</v>
      </c>
      <c r="B350" s="1874"/>
      <c r="C350" s="1874" t="s">
        <v>21822</v>
      </c>
      <c r="D350" s="1657"/>
      <c r="E350" s="1657"/>
      <c r="F350" s="1657"/>
      <c r="G350" s="1657" t="s">
        <v>23166</v>
      </c>
      <c r="H350" s="1657" t="s">
        <v>23178</v>
      </c>
      <c r="I350" s="1657" t="s">
        <v>23179</v>
      </c>
      <c r="J350" s="1657" t="s">
        <v>23180</v>
      </c>
      <c r="K350" s="1659" t="s">
        <v>23181</v>
      </c>
      <c r="L350" s="1660" t="s">
        <v>21819</v>
      </c>
      <c r="M350" s="1661" t="s">
        <v>23182</v>
      </c>
      <c r="N350" s="1661" t="s">
        <v>23183</v>
      </c>
    </row>
    <row r="351" ht="51.75" customHeight="1">
      <c r="A351" s="1657">
        <v>348.0</v>
      </c>
      <c r="B351" s="1874"/>
      <c r="C351" s="1874" t="s">
        <v>21822</v>
      </c>
      <c r="D351" s="1657"/>
      <c r="E351" s="1657"/>
      <c r="F351" s="1657"/>
      <c r="G351" s="1657" t="s">
        <v>23166</v>
      </c>
      <c r="H351" s="1657" t="s">
        <v>23184</v>
      </c>
      <c r="I351" s="1657" t="s">
        <v>23185</v>
      </c>
      <c r="J351" s="1657" t="s">
        <v>23186</v>
      </c>
      <c r="K351" s="1659" t="s">
        <v>23187</v>
      </c>
      <c r="L351" s="1660" t="s">
        <v>21819</v>
      </c>
      <c r="M351" s="1661" t="s">
        <v>23188</v>
      </c>
      <c r="N351" s="1661"/>
    </row>
    <row r="352" ht="51.75" customHeight="1">
      <c r="A352" s="1657">
        <v>349.0</v>
      </c>
      <c r="B352" s="1874"/>
      <c r="C352" s="1874" t="s">
        <v>21822</v>
      </c>
      <c r="D352" s="1657"/>
      <c r="E352" s="1657"/>
      <c r="F352" s="1657"/>
      <c r="G352" s="1657" t="s">
        <v>23189</v>
      </c>
      <c r="H352" s="1657" t="s">
        <v>23190</v>
      </c>
      <c r="I352" s="1657" t="s">
        <v>23191</v>
      </c>
      <c r="J352" s="1657" t="s">
        <v>23192</v>
      </c>
      <c r="K352" s="1659" t="s">
        <v>23193</v>
      </c>
      <c r="L352" s="1660" t="s">
        <v>21819</v>
      </c>
      <c r="M352" s="1661" t="s">
        <v>23194</v>
      </c>
      <c r="N352" s="1661" t="s">
        <v>23195</v>
      </c>
    </row>
    <row r="353" ht="51.75" customHeight="1">
      <c r="A353" s="1657">
        <v>350.0</v>
      </c>
      <c r="B353" s="1874"/>
      <c r="C353" s="1874" t="s">
        <v>21822</v>
      </c>
      <c r="D353" s="1657"/>
      <c r="E353" s="1657"/>
      <c r="F353" s="1657"/>
      <c r="G353" s="1657" t="s">
        <v>11148</v>
      </c>
      <c r="H353" s="1657" t="s">
        <v>23196</v>
      </c>
      <c r="I353" s="1657" t="s">
        <v>23197</v>
      </c>
      <c r="J353" s="1657" t="s">
        <v>23198</v>
      </c>
      <c r="K353" s="1659"/>
      <c r="L353" s="1660" t="s">
        <v>21819</v>
      </c>
      <c r="M353" s="1661" t="s">
        <v>23199</v>
      </c>
      <c r="N353" s="1661" t="s">
        <v>23200</v>
      </c>
    </row>
    <row r="354" ht="51.75" customHeight="1">
      <c r="A354" s="1657">
        <v>351.0</v>
      </c>
      <c r="B354" s="1874"/>
      <c r="C354" s="1874" t="s">
        <v>21822</v>
      </c>
      <c r="D354" s="1657"/>
      <c r="E354" s="1657"/>
      <c r="F354" s="1657"/>
      <c r="G354" s="1657" t="s">
        <v>11148</v>
      </c>
      <c r="H354" s="1657" t="s">
        <v>23201</v>
      </c>
      <c r="I354" s="1657" t="s">
        <v>23202</v>
      </c>
      <c r="J354" s="1657" t="s">
        <v>23203</v>
      </c>
      <c r="K354" s="1659" t="s">
        <v>23204</v>
      </c>
      <c r="L354" s="1660" t="s">
        <v>21819</v>
      </c>
      <c r="M354" s="1661" t="s">
        <v>23205</v>
      </c>
      <c r="N354" s="1661" t="s">
        <v>23206</v>
      </c>
    </row>
    <row r="355" ht="51.75" customHeight="1">
      <c r="A355" s="1657">
        <v>352.0</v>
      </c>
      <c r="B355" s="1874"/>
      <c r="C355" s="1874" t="s">
        <v>21822</v>
      </c>
      <c r="D355" s="1657"/>
      <c r="E355" s="1657"/>
      <c r="F355" s="1657"/>
      <c r="G355" s="1657" t="s">
        <v>11148</v>
      </c>
      <c r="H355" s="1657" t="s">
        <v>23207</v>
      </c>
      <c r="I355" s="1657" t="s">
        <v>23208</v>
      </c>
      <c r="J355" s="1657" t="s">
        <v>23209</v>
      </c>
      <c r="K355" s="1659"/>
      <c r="L355" s="1660" t="s">
        <v>21819</v>
      </c>
      <c r="M355" s="1661" t="s">
        <v>23210</v>
      </c>
      <c r="N355" s="1661"/>
    </row>
    <row r="356" ht="51.75" customHeight="1">
      <c r="A356" s="1657">
        <v>353.0</v>
      </c>
      <c r="B356" s="1658"/>
      <c r="C356" s="1658" t="s">
        <v>10646</v>
      </c>
      <c r="D356" s="1657"/>
      <c r="E356" s="1657"/>
      <c r="F356" s="1657"/>
      <c r="G356" s="1657" t="s">
        <v>11148</v>
      </c>
      <c r="H356" s="1657" t="s">
        <v>11149</v>
      </c>
      <c r="I356" s="1657" t="s">
        <v>6953</v>
      </c>
      <c r="J356" s="1657" t="s">
        <v>11150</v>
      </c>
      <c r="K356" s="1659"/>
      <c r="L356" s="1660" t="s">
        <v>10649</v>
      </c>
      <c r="M356" s="1661" t="s">
        <v>11151</v>
      </c>
      <c r="N356" s="1661" t="s">
        <v>11152</v>
      </c>
    </row>
    <row r="357" ht="51.75" customHeight="1">
      <c r="A357" s="1657">
        <v>354.0</v>
      </c>
      <c r="B357" s="1874"/>
      <c r="C357" s="1874" t="s">
        <v>21822</v>
      </c>
      <c r="D357" s="1657"/>
      <c r="E357" s="1657"/>
      <c r="F357" s="1657"/>
      <c r="G357" s="1657" t="s">
        <v>11154</v>
      </c>
      <c r="H357" s="1657" t="s">
        <v>23211</v>
      </c>
      <c r="I357" s="1657" t="s">
        <v>23212</v>
      </c>
      <c r="J357" s="1657" t="s">
        <v>23213</v>
      </c>
      <c r="K357" s="1659" t="s">
        <v>23214</v>
      </c>
      <c r="L357" s="1660" t="s">
        <v>21819</v>
      </c>
      <c r="M357" s="1661" t="s">
        <v>23215</v>
      </c>
      <c r="N357" s="1661" t="s">
        <v>23216</v>
      </c>
    </row>
    <row r="358" ht="51.75" customHeight="1">
      <c r="A358" s="1657">
        <v>355.0</v>
      </c>
      <c r="B358" s="1874"/>
      <c r="C358" s="1874" t="s">
        <v>21822</v>
      </c>
      <c r="D358" s="1657"/>
      <c r="E358" s="1657"/>
      <c r="F358" s="1657"/>
      <c r="G358" s="1657" t="s">
        <v>11154</v>
      </c>
      <c r="H358" s="1657" t="s">
        <v>12818</v>
      </c>
      <c r="I358" s="1657" t="s">
        <v>23217</v>
      </c>
      <c r="J358" s="1657" t="s">
        <v>23218</v>
      </c>
      <c r="K358" s="1659"/>
      <c r="L358" s="1660" t="s">
        <v>21819</v>
      </c>
      <c r="M358" s="1661" t="s">
        <v>23219</v>
      </c>
      <c r="N358" s="1661"/>
    </row>
    <row r="359" ht="51.75" customHeight="1">
      <c r="A359" s="1657">
        <v>356.0</v>
      </c>
      <c r="B359" s="1658"/>
      <c r="C359" s="1658" t="s">
        <v>10646</v>
      </c>
      <c r="D359" s="1657"/>
      <c r="E359" s="1657"/>
      <c r="F359" s="1657"/>
      <c r="G359" s="1657" t="s">
        <v>11154</v>
      </c>
      <c r="H359" s="1657" t="s">
        <v>11155</v>
      </c>
      <c r="I359" s="1657" t="s">
        <v>11156</v>
      </c>
      <c r="J359" s="1657" t="s">
        <v>11157</v>
      </c>
      <c r="K359" s="1659" t="s">
        <v>11158</v>
      </c>
      <c r="L359" s="1660" t="s">
        <v>10649</v>
      </c>
      <c r="M359" s="1661" t="s">
        <v>11159</v>
      </c>
      <c r="N359" s="1661"/>
    </row>
    <row r="360" ht="51.75" customHeight="1">
      <c r="A360" s="1657">
        <v>357.0</v>
      </c>
      <c r="B360" s="1658"/>
      <c r="C360" s="1658" t="s">
        <v>10646</v>
      </c>
      <c r="D360" s="1657"/>
      <c r="E360" s="1657"/>
      <c r="F360" s="1657"/>
      <c r="G360" s="1657" t="s">
        <v>11154</v>
      </c>
      <c r="H360" s="1657" t="s">
        <v>11161</v>
      </c>
      <c r="I360" s="1657" t="s">
        <v>11162</v>
      </c>
      <c r="J360" s="1657" t="s">
        <v>11163</v>
      </c>
      <c r="K360" s="1659" t="s">
        <v>11164</v>
      </c>
      <c r="L360" s="1660" t="s">
        <v>10649</v>
      </c>
      <c r="M360" s="1661" t="s">
        <v>11165</v>
      </c>
      <c r="N360" s="1923" t="s">
        <v>11166</v>
      </c>
    </row>
    <row r="361" ht="51.75" customHeight="1">
      <c r="A361" s="1657">
        <v>358.0</v>
      </c>
      <c r="B361" s="1658"/>
      <c r="C361" s="1658" t="s">
        <v>10646</v>
      </c>
      <c r="D361" s="1657"/>
      <c r="E361" s="1657"/>
      <c r="F361" s="1657"/>
      <c r="G361" s="1657" t="s">
        <v>11169</v>
      </c>
      <c r="H361" s="1657" t="s">
        <v>11170</v>
      </c>
      <c r="I361" s="1657" t="s">
        <v>6953</v>
      </c>
      <c r="J361" s="1657" t="s">
        <v>11171</v>
      </c>
      <c r="K361" s="1659" t="s">
        <v>11172</v>
      </c>
      <c r="L361" s="1660" t="s">
        <v>10649</v>
      </c>
      <c r="M361" s="1661" t="s">
        <v>17900</v>
      </c>
      <c r="N361" s="1661"/>
    </row>
    <row r="362" ht="51.75" customHeight="1">
      <c r="A362" s="1657">
        <v>359.0</v>
      </c>
      <c r="B362" s="1874"/>
      <c r="C362" s="1874" t="s">
        <v>21822</v>
      </c>
      <c r="D362" s="1657"/>
      <c r="E362" s="1657"/>
      <c r="F362" s="1657"/>
      <c r="G362" s="1657" t="s">
        <v>11169</v>
      </c>
      <c r="H362" s="1657" t="s">
        <v>23220</v>
      </c>
      <c r="I362" s="1657" t="s">
        <v>23221</v>
      </c>
      <c r="J362" s="1657" t="s">
        <v>23222</v>
      </c>
      <c r="K362" s="1659" t="s">
        <v>23223</v>
      </c>
      <c r="L362" s="1660" t="s">
        <v>21808</v>
      </c>
      <c r="M362" s="1661" t="s">
        <v>23224</v>
      </c>
      <c r="N362" s="1661" t="s">
        <v>23225</v>
      </c>
    </row>
    <row r="363" ht="51.75" customHeight="1">
      <c r="A363" s="1657">
        <v>360.0</v>
      </c>
      <c r="B363" s="1658"/>
      <c r="C363" s="1658" t="s">
        <v>10646</v>
      </c>
      <c r="D363" s="1657"/>
      <c r="E363" s="1657"/>
      <c r="F363" s="1657"/>
      <c r="G363" s="1657" t="s">
        <v>11169</v>
      </c>
      <c r="H363" s="1657" t="s">
        <v>11175</v>
      </c>
      <c r="I363" s="1657" t="s">
        <v>6953</v>
      </c>
      <c r="J363" s="1657" t="s">
        <v>11176</v>
      </c>
      <c r="K363" s="1659"/>
      <c r="L363" s="1660" t="s">
        <v>10649</v>
      </c>
      <c r="M363" s="1661" t="s">
        <v>11177</v>
      </c>
      <c r="N363" s="1661" t="s">
        <v>11178</v>
      </c>
    </row>
    <row r="364" ht="51.75" customHeight="1">
      <c r="A364" s="1657">
        <v>361.0</v>
      </c>
      <c r="B364" s="1874"/>
      <c r="C364" s="1874" t="s">
        <v>21822</v>
      </c>
      <c r="D364" s="1657"/>
      <c r="E364" s="1657"/>
      <c r="F364" s="1657"/>
      <c r="G364" s="1657" t="s">
        <v>11169</v>
      </c>
      <c r="H364" s="1657" t="s">
        <v>23226</v>
      </c>
      <c r="I364" s="1657" t="s">
        <v>23227</v>
      </c>
      <c r="J364" s="1657" t="s">
        <v>23228</v>
      </c>
      <c r="K364" s="1659" t="s">
        <v>23229</v>
      </c>
      <c r="L364" s="1660" t="s">
        <v>21819</v>
      </c>
      <c r="M364" s="1661" t="s">
        <v>23230</v>
      </c>
      <c r="N364" s="1661" t="s">
        <v>23231</v>
      </c>
    </row>
    <row r="365" ht="51.75" customHeight="1">
      <c r="A365" s="1657">
        <v>362.0</v>
      </c>
      <c r="B365" s="1874"/>
      <c r="C365" s="1874" t="s">
        <v>21822</v>
      </c>
      <c r="D365" s="1657"/>
      <c r="E365" s="1657"/>
      <c r="F365" s="1657"/>
      <c r="G365" s="1657" t="s">
        <v>11169</v>
      </c>
      <c r="H365" s="1657" t="s">
        <v>23232</v>
      </c>
      <c r="I365" s="1657" t="s">
        <v>23233</v>
      </c>
      <c r="J365" s="1657" t="s">
        <v>23234</v>
      </c>
      <c r="K365" s="1659" t="s">
        <v>23235</v>
      </c>
      <c r="L365" s="1660" t="s">
        <v>21808</v>
      </c>
      <c r="M365" s="1661" t="s">
        <v>23236</v>
      </c>
      <c r="N365" s="1661" t="s">
        <v>23237</v>
      </c>
    </row>
    <row r="366" ht="51.75" customHeight="1">
      <c r="A366" s="1657">
        <v>363.0</v>
      </c>
      <c r="B366" s="1874"/>
      <c r="C366" s="1874" t="s">
        <v>21822</v>
      </c>
      <c r="D366" s="1657"/>
      <c r="E366" s="1657"/>
      <c r="F366" s="1657"/>
      <c r="G366" s="1657" t="s">
        <v>11181</v>
      </c>
      <c r="H366" s="1657" t="s">
        <v>23238</v>
      </c>
      <c r="I366" s="1657" t="s">
        <v>23239</v>
      </c>
      <c r="J366" s="1657" t="s">
        <v>23240</v>
      </c>
      <c r="K366" s="1659" t="s">
        <v>23241</v>
      </c>
      <c r="L366" s="1660" t="s">
        <v>21819</v>
      </c>
      <c r="M366" s="1661" t="s">
        <v>23242</v>
      </c>
      <c r="N366" s="1661"/>
    </row>
    <row r="367" ht="51.75" customHeight="1">
      <c r="A367" s="1657">
        <v>364.0</v>
      </c>
      <c r="B367" s="1874"/>
      <c r="C367" s="1874" t="s">
        <v>21822</v>
      </c>
      <c r="D367" s="1657"/>
      <c r="E367" s="1657"/>
      <c r="F367" s="1657"/>
      <c r="G367" s="1657" t="s">
        <v>11181</v>
      </c>
      <c r="H367" s="1657" t="s">
        <v>23243</v>
      </c>
      <c r="I367" s="1657" t="s">
        <v>23244</v>
      </c>
      <c r="J367" s="1657" t="s">
        <v>23245</v>
      </c>
      <c r="K367" s="1659"/>
      <c r="L367" s="1660" t="s">
        <v>21819</v>
      </c>
      <c r="M367" s="1661" t="s">
        <v>23246</v>
      </c>
      <c r="N367" s="1661"/>
    </row>
    <row r="368" ht="51.75" customHeight="1">
      <c r="A368" s="1657">
        <v>365.0</v>
      </c>
      <c r="B368" s="1874"/>
      <c r="C368" s="1874" t="s">
        <v>21822</v>
      </c>
      <c r="D368" s="1657"/>
      <c r="E368" s="1657"/>
      <c r="F368" s="1657"/>
      <c r="G368" s="1657" t="s">
        <v>11181</v>
      </c>
      <c r="H368" s="1657" t="s">
        <v>23247</v>
      </c>
      <c r="I368" s="1657" t="s">
        <v>23248</v>
      </c>
      <c r="J368" s="1657" t="s">
        <v>23249</v>
      </c>
      <c r="K368" s="1659" t="s">
        <v>23250</v>
      </c>
      <c r="L368" s="1660" t="s">
        <v>21819</v>
      </c>
      <c r="M368" s="1661" t="s">
        <v>23251</v>
      </c>
      <c r="N368" s="1661"/>
    </row>
    <row r="369" ht="51.75" customHeight="1">
      <c r="A369" s="1657">
        <v>366.0</v>
      </c>
      <c r="B369" s="1874"/>
      <c r="C369" s="1874" t="s">
        <v>21822</v>
      </c>
      <c r="D369" s="1657"/>
      <c r="E369" s="1657"/>
      <c r="F369" s="1657"/>
      <c r="G369" s="1657" t="s">
        <v>11181</v>
      </c>
      <c r="H369" s="1657" t="s">
        <v>23252</v>
      </c>
      <c r="I369" s="1657" t="s">
        <v>23253</v>
      </c>
      <c r="J369" s="1657" t="s">
        <v>23254</v>
      </c>
      <c r="K369" s="1659" t="s">
        <v>23255</v>
      </c>
      <c r="L369" s="1660" t="s">
        <v>21819</v>
      </c>
      <c r="M369" s="1661" t="s">
        <v>23256</v>
      </c>
      <c r="N369" s="1661"/>
    </row>
    <row r="370" ht="51.75" customHeight="1">
      <c r="A370" s="1657">
        <v>367.0</v>
      </c>
      <c r="B370" s="1874"/>
      <c r="C370" s="1874" t="s">
        <v>21822</v>
      </c>
      <c r="D370" s="1657"/>
      <c r="E370" s="1657"/>
      <c r="F370" s="1657"/>
      <c r="G370" s="1657" t="s">
        <v>11181</v>
      </c>
      <c r="H370" s="1657" t="s">
        <v>23257</v>
      </c>
      <c r="I370" s="1657" t="s">
        <v>23258</v>
      </c>
      <c r="J370" s="1657" t="s">
        <v>23259</v>
      </c>
      <c r="K370" s="1659" t="s">
        <v>23260</v>
      </c>
      <c r="L370" s="1660" t="s">
        <v>21819</v>
      </c>
      <c r="M370" s="1661" t="s">
        <v>23261</v>
      </c>
      <c r="N370" s="1661"/>
    </row>
    <row r="371" ht="51.75" customHeight="1">
      <c r="A371" s="1657">
        <v>368.0</v>
      </c>
      <c r="B371" s="1874"/>
      <c r="C371" s="1874" t="s">
        <v>21822</v>
      </c>
      <c r="D371" s="1657"/>
      <c r="E371" s="1657"/>
      <c r="F371" s="1657"/>
      <c r="G371" s="1657" t="s">
        <v>11181</v>
      </c>
      <c r="H371" s="1657" t="s">
        <v>23262</v>
      </c>
      <c r="I371" s="1657" t="s">
        <v>23263</v>
      </c>
      <c r="J371" s="1657" t="s">
        <v>23264</v>
      </c>
      <c r="K371" s="1659" t="s">
        <v>23265</v>
      </c>
      <c r="L371" s="1660" t="s">
        <v>21819</v>
      </c>
      <c r="M371" s="1661" t="s">
        <v>23266</v>
      </c>
      <c r="N371" s="1661"/>
    </row>
    <row r="372" ht="51.75" customHeight="1">
      <c r="A372" s="1657">
        <v>369.0</v>
      </c>
      <c r="B372" s="1874"/>
      <c r="C372" s="1874" t="s">
        <v>21822</v>
      </c>
      <c r="D372" s="1657"/>
      <c r="E372" s="1657"/>
      <c r="F372" s="1657"/>
      <c r="G372" s="1657" t="s">
        <v>11181</v>
      </c>
      <c r="H372" s="1657" t="s">
        <v>21797</v>
      </c>
      <c r="I372" s="1657" t="s">
        <v>23267</v>
      </c>
      <c r="J372" s="1657" t="s">
        <v>23268</v>
      </c>
      <c r="K372" s="1659" t="s">
        <v>23269</v>
      </c>
      <c r="L372" s="1660" t="s">
        <v>21819</v>
      </c>
      <c r="M372" s="1661" t="s">
        <v>23270</v>
      </c>
      <c r="N372" s="1661"/>
    </row>
    <row r="373" ht="51.75" customHeight="1">
      <c r="A373" s="1657">
        <v>370.0</v>
      </c>
      <c r="B373" s="1874"/>
      <c r="C373" s="1874" t="s">
        <v>21822</v>
      </c>
      <c r="D373" s="1657"/>
      <c r="E373" s="1657"/>
      <c r="F373" s="1657"/>
      <c r="G373" s="1657" t="s">
        <v>11181</v>
      </c>
      <c r="H373" s="1657" t="s">
        <v>23271</v>
      </c>
      <c r="I373" s="1657" t="s">
        <v>13927</v>
      </c>
      <c r="J373" s="1657" t="s">
        <v>23272</v>
      </c>
      <c r="K373" s="1659" t="s">
        <v>23273</v>
      </c>
      <c r="L373" s="1660" t="s">
        <v>21819</v>
      </c>
      <c r="M373" s="1661" t="s">
        <v>23274</v>
      </c>
      <c r="N373" s="1661"/>
    </row>
    <row r="374" ht="51.75" customHeight="1">
      <c r="A374" s="1657">
        <v>371.0</v>
      </c>
      <c r="B374" s="1874"/>
      <c r="C374" s="1874" t="s">
        <v>21822</v>
      </c>
      <c r="D374" s="1657"/>
      <c r="E374" s="1657"/>
      <c r="F374" s="1657"/>
      <c r="G374" s="1657" t="s">
        <v>11181</v>
      </c>
      <c r="H374" s="1657" t="s">
        <v>23275</v>
      </c>
      <c r="I374" s="1657" t="s">
        <v>23276</v>
      </c>
      <c r="J374" s="1657" t="s">
        <v>23277</v>
      </c>
      <c r="K374" s="1659" t="s">
        <v>23278</v>
      </c>
      <c r="L374" s="1660" t="s">
        <v>21819</v>
      </c>
      <c r="M374" s="1661" t="s">
        <v>23279</v>
      </c>
      <c r="N374" s="1661" t="s">
        <v>23280</v>
      </c>
    </row>
    <row r="375" ht="51.75" customHeight="1">
      <c r="A375" s="1657">
        <v>372.0</v>
      </c>
      <c r="B375" s="1874"/>
      <c r="C375" s="1874" t="s">
        <v>21822</v>
      </c>
      <c r="D375" s="1657"/>
      <c r="E375" s="1657"/>
      <c r="F375" s="1657"/>
      <c r="G375" s="1657" t="s">
        <v>11181</v>
      </c>
      <c r="H375" s="1657" t="s">
        <v>23281</v>
      </c>
      <c r="I375" s="1657" t="s">
        <v>23282</v>
      </c>
      <c r="J375" s="1657" t="s">
        <v>23283</v>
      </c>
      <c r="K375" s="1659" t="s">
        <v>23284</v>
      </c>
      <c r="L375" s="1660" t="s">
        <v>21819</v>
      </c>
      <c r="M375" s="1661" t="s">
        <v>23285</v>
      </c>
      <c r="N375" s="1661" t="s">
        <v>23286</v>
      </c>
    </row>
    <row r="376" ht="51.75" customHeight="1">
      <c r="A376" s="1657">
        <v>373.0</v>
      </c>
      <c r="B376" s="1658"/>
      <c r="C376" s="1658" t="s">
        <v>10646</v>
      </c>
      <c r="D376" s="1657"/>
      <c r="E376" s="1657"/>
      <c r="F376" s="1657"/>
      <c r="G376" s="1657" t="s">
        <v>11181</v>
      </c>
      <c r="H376" s="1657" t="s">
        <v>11182</v>
      </c>
      <c r="I376" s="1657" t="s">
        <v>11183</v>
      </c>
      <c r="J376" s="1657" t="s">
        <v>11184</v>
      </c>
      <c r="K376" s="1659" t="s">
        <v>11185</v>
      </c>
      <c r="L376" s="1660" t="s">
        <v>10649</v>
      </c>
      <c r="M376" s="1661" t="s">
        <v>11186</v>
      </c>
      <c r="N376" s="1661" t="s">
        <v>11187</v>
      </c>
    </row>
    <row r="377" ht="51.75" customHeight="1">
      <c r="A377" s="1657">
        <v>374.0</v>
      </c>
      <c r="B377" s="1874"/>
      <c r="C377" s="1874" t="s">
        <v>21822</v>
      </c>
      <c r="D377" s="1657"/>
      <c r="E377" s="1657"/>
      <c r="F377" s="1657"/>
      <c r="G377" s="1657" t="s">
        <v>11181</v>
      </c>
      <c r="H377" s="1657" t="s">
        <v>11033</v>
      </c>
      <c r="I377" s="1657" t="s">
        <v>23287</v>
      </c>
      <c r="J377" s="1657" t="s">
        <v>23288</v>
      </c>
      <c r="K377" s="1659" t="s">
        <v>23289</v>
      </c>
      <c r="L377" s="1660" t="s">
        <v>21819</v>
      </c>
      <c r="M377" s="1661" t="s">
        <v>23290</v>
      </c>
      <c r="N377" s="1661"/>
    </row>
    <row r="378" ht="51.75" customHeight="1">
      <c r="A378" s="1657">
        <v>375.0</v>
      </c>
      <c r="B378" s="1874"/>
      <c r="C378" s="1874" t="s">
        <v>21822</v>
      </c>
      <c r="D378" s="1657"/>
      <c r="E378" s="1657"/>
      <c r="F378" s="1657"/>
      <c r="G378" s="1657" t="s">
        <v>11181</v>
      </c>
      <c r="H378" s="1657" t="s">
        <v>23291</v>
      </c>
      <c r="I378" s="1657" t="s">
        <v>23292</v>
      </c>
      <c r="J378" s="1657" t="s">
        <v>23293</v>
      </c>
      <c r="K378" s="1659" t="s">
        <v>23294</v>
      </c>
      <c r="L378" s="1660" t="s">
        <v>21819</v>
      </c>
      <c r="M378" s="1661" t="s">
        <v>23242</v>
      </c>
      <c r="N378" s="1661"/>
    </row>
    <row r="379" ht="51.75" customHeight="1">
      <c r="A379" s="1657">
        <v>376.0</v>
      </c>
      <c r="B379" s="1874"/>
      <c r="C379" s="1874" t="s">
        <v>21822</v>
      </c>
      <c r="D379" s="1657"/>
      <c r="E379" s="1657"/>
      <c r="F379" s="1657"/>
      <c r="G379" s="1657" t="s">
        <v>11181</v>
      </c>
      <c r="H379" s="1657" t="s">
        <v>23295</v>
      </c>
      <c r="I379" s="1657" t="s">
        <v>23296</v>
      </c>
      <c r="J379" s="1657" t="s">
        <v>23297</v>
      </c>
      <c r="K379" s="1659" t="s">
        <v>9666</v>
      </c>
      <c r="L379" s="1660" t="s">
        <v>21819</v>
      </c>
      <c r="M379" s="1661" t="s">
        <v>23298</v>
      </c>
      <c r="N379" s="1661"/>
    </row>
    <row r="380" ht="51.75" customHeight="1">
      <c r="A380" s="1657">
        <v>377.0</v>
      </c>
      <c r="B380" s="1874"/>
      <c r="C380" s="1874" t="s">
        <v>21822</v>
      </c>
      <c r="D380" s="1657"/>
      <c r="E380" s="1657"/>
      <c r="F380" s="1657"/>
      <c r="G380" s="1657" t="s">
        <v>11181</v>
      </c>
      <c r="H380" s="1918" t="s">
        <v>23299</v>
      </c>
      <c r="I380" s="1657" t="s">
        <v>23300</v>
      </c>
      <c r="J380" s="1657" t="s">
        <v>23301</v>
      </c>
      <c r="K380" s="1659" t="s">
        <v>23302</v>
      </c>
      <c r="L380" s="1660" t="s">
        <v>21819</v>
      </c>
      <c r="M380" s="1661" t="s">
        <v>23303</v>
      </c>
      <c r="N380" s="1661"/>
    </row>
    <row r="381" ht="51.75" customHeight="1">
      <c r="A381" s="1657">
        <v>378.0</v>
      </c>
      <c r="B381" s="1874"/>
      <c r="C381" s="1874" t="s">
        <v>21822</v>
      </c>
      <c r="D381" s="1657"/>
      <c r="E381" s="1657"/>
      <c r="F381" s="1657"/>
      <c r="G381" s="1657" t="s">
        <v>11181</v>
      </c>
      <c r="H381" s="1657" t="s">
        <v>23304</v>
      </c>
      <c r="I381" s="1657" t="s">
        <v>23305</v>
      </c>
      <c r="J381" s="1657" t="s">
        <v>23306</v>
      </c>
      <c r="K381" s="1659" t="s">
        <v>23307</v>
      </c>
      <c r="L381" s="1660" t="s">
        <v>21819</v>
      </c>
      <c r="M381" s="1661" t="s">
        <v>23308</v>
      </c>
      <c r="N381" s="1661" t="s">
        <v>23309</v>
      </c>
    </row>
    <row r="382" ht="51.75" customHeight="1">
      <c r="A382" s="1657">
        <v>379.0</v>
      </c>
      <c r="B382" s="1874"/>
      <c r="C382" s="1874" t="s">
        <v>21822</v>
      </c>
      <c r="D382" s="1657"/>
      <c r="E382" s="1657"/>
      <c r="F382" s="1657"/>
      <c r="G382" s="1657" t="s">
        <v>11181</v>
      </c>
      <c r="H382" s="1657" t="s">
        <v>23310</v>
      </c>
      <c r="I382" s="1657" t="s">
        <v>23311</v>
      </c>
      <c r="J382" s="1657" t="s">
        <v>23312</v>
      </c>
      <c r="K382" s="1659" t="s">
        <v>23313</v>
      </c>
      <c r="L382" s="1660" t="s">
        <v>21819</v>
      </c>
      <c r="M382" s="1661" t="s">
        <v>23314</v>
      </c>
      <c r="N382" s="1661" t="s">
        <v>23315</v>
      </c>
    </row>
    <row r="383" ht="51.75" customHeight="1">
      <c r="A383" s="1657">
        <v>380.0</v>
      </c>
      <c r="B383" s="1874"/>
      <c r="C383" s="1874" t="s">
        <v>21822</v>
      </c>
      <c r="D383" s="1657"/>
      <c r="E383" s="1657"/>
      <c r="F383" s="1657"/>
      <c r="G383" s="1657" t="s">
        <v>11190</v>
      </c>
      <c r="H383" s="1657" t="s">
        <v>11347</v>
      </c>
      <c r="I383" s="1657" t="s">
        <v>6953</v>
      </c>
      <c r="J383" s="1657">
        <v>9.23834682E8</v>
      </c>
      <c r="K383" s="1659"/>
      <c r="L383" s="1660" t="s">
        <v>21819</v>
      </c>
      <c r="M383" s="1661" t="s">
        <v>23316</v>
      </c>
      <c r="N383" s="1661" t="s">
        <v>23317</v>
      </c>
    </row>
    <row r="384" ht="51.75" customHeight="1">
      <c r="A384" s="1657">
        <v>381.0</v>
      </c>
      <c r="B384" s="1658"/>
      <c r="C384" s="1658" t="s">
        <v>10646</v>
      </c>
      <c r="D384" s="1657"/>
      <c r="E384" s="1657"/>
      <c r="F384" s="1657"/>
      <c r="G384" s="1657" t="s">
        <v>11190</v>
      </c>
      <c r="H384" s="1657" t="s">
        <v>11191</v>
      </c>
      <c r="I384" s="1657" t="s">
        <v>11192</v>
      </c>
      <c r="J384" s="1657" t="s">
        <v>11193</v>
      </c>
      <c r="K384" s="1659" t="s">
        <v>11194</v>
      </c>
      <c r="L384" s="1660" t="s">
        <v>10649</v>
      </c>
      <c r="M384" s="1661" t="s">
        <v>11195</v>
      </c>
      <c r="N384" s="1661" t="s">
        <v>11196</v>
      </c>
    </row>
    <row r="385" ht="51.75" customHeight="1">
      <c r="A385" s="1657">
        <v>382.0</v>
      </c>
      <c r="B385" s="1874"/>
      <c r="C385" s="1874" t="s">
        <v>21822</v>
      </c>
      <c r="D385" s="1657"/>
      <c r="E385" s="1657"/>
      <c r="F385" s="1657"/>
      <c r="G385" s="1657" t="s">
        <v>11190</v>
      </c>
      <c r="H385" s="1657" t="s">
        <v>23318</v>
      </c>
      <c r="I385" s="1657" t="s">
        <v>23319</v>
      </c>
      <c r="J385" s="1657" t="s">
        <v>23320</v>
      </c>
      <c r="K385" s="1659" t="s">
        <v>23321</v>
      </c>
      <c r="L385" s="1660" t="s">
        <v>21819</v>
      </c>
      <c r="M385" s="1661" t="s">
        <v>23322</v>
      </c>
      <c r="N385" s="1661" t="s">
        <v>23323</v>
      </c>
    </row>
    <row r="386" ht="51.75" customHeight="1">
      <c r="A386" s="1657">
        <v>383.0</v>
      </c>
      <c r="B386" s="1874"/>
      <c r="C386" s="1874" t="s">
        <v>21822</v>
      </c>
      <c r="D386" s="1657"/>
      <c r="E386" s="1657"/>
      <c r="F386" s="1657"/>
      <c r="G386" s="1657" t="s">
        <v>11190</v>
      </c>
      <c r="H386" s="1657" t="s">
        <v>23324</v>
      </c>
      <c r="I386" s="1657" t="s">
        <v>23325</v>
      </c>
      <c r="J386" s="1657" t="s">
        <v>23326</v>
      </c>
      <c r="K386" s="1659" t="s">
        <v>23327</v>
      </c>
      <c r="L386" s="1660" t="s">
        <v>21808</v>
      </c>
      <c r="M386" s="1661" t="s">
        <v>23328</v>
      </c>
      <c r="N386" s="1661" t="s">
        <v>23329</v>
      </c>
    </row>
    <row r="387" ht="51.75" customHeight="1">
      <c r="A387" s="1657">
        <v>384.0</v>
      </c>
      <c r="B387" s="1874"/>
      <c r="C387" s="1874" t="s">
        <v>21822</v>
      </c>
      <c r="D387" s="1657"/>
      <c r="E387" s="1657"/>
      <c r="F387" s="1657"/>
      <c r="G387" s="1657" t="s">
        <v>11190</v>
      </c>
      <c r="H387" s="1657" t="s">
        <v>23330</v>
      </c>
      <c r="I387" s="1657" t="s">
        <v>23331</v>
      </c>
      <c r="J387" s="1657" t="s">
        <v>23332</v>
      </c>
      <c r="K387" s="1659"/>
      <c r="L387" s="1660" t="s">
        <v>21819</v>
      </c>
      <c r="M387" s="1661" t="s">
        <v>23333</v>
      </c>
      <c r="N387" s="1661" t="s">
        <v>23334</v>
      </c>
    </row>
    <row r="388" ht="51.75" customHeight="1">
      <c r="A388" s="1657">
        <v>385.0</v>
      </c>
      <c r="B388" s="1658"/>
      <c r="C388" s="1658" t="s">
        <v>10646</v>
      </c>
      <c r="D388" s="1657"/>
      <c r="E388" s="1657"/>
      <c r="F388" s="1657"/>
      <c r="G388" s="1657" t="s">
        <v>11199</v>
      </c>
      <c r="H388" s="1918" t="s">
        <v>11200</v>
      </c>
      <c r="I388" s="1657" t="s">
        <v>11201</v>
      </c>
      <c r="J388" s="1657" t="s">
        <v>11202</v>
      </c>
      <c r="K388" s="1659"/>
      <c r="L388" s="1660" t="s">
        <v>10649</v>
      </c>
      <c r="M388" s="1661" t="s">
        <v>11203</v>
      </c>
      <c r="N388" s="1661" t="s">
        <v>11204</v>
      </c>
    </row>
    <row r="389" ht="51.75" customHeight="1">
      <c r="A389" s="1657">
        <v>386.0</v>
      </c>
      <c r="B389" s="1658"/>
      <c r="C389" s="1658" t="s">
        <v>10646</v>
      </c>
      <c r="D389" s="1657"/>
      <c r="E389" s="1657"/>
      <c r="F389" s="1657"/>
      <c r="G389" s="1657" t="s">
        <v>11199</v>
      </c>
      <c r="H389" s="1657" t="s">
        <v>2602</v>
      </c>
      <c r="I389" s="1657" t="s">
        <v>6953</v>
      </c>
      <c r="J389" s="1657" t="s">
        <v>11206</v>
      </c>
      <c r="K389" s="1659" t="s">
        <v>11207</v>
      </c>
      <c r="L389" s="1660" t="s">
        <v>10649</v>
      </c>
      <c r="M389" s="1661" t="s">
        <v>11208</v>
      </c>
      <c r="N389" s="1661" t="s">
        <v>11209</v>
      </c>
    </row>
    <row r="390" ht="51.75" customHeight="1">
      <c r="A390" s="1657">
        <v>387.0</v>
      </c>
      <c r="B390" s="1874"/>
      <c r="C390" s="1874" t="s">
        <v>21822</v>
      </c>
      <c r="D390" s="1657"/>
      <c r="E390" s="1657"/>
      <c r="F390" s="1657"/>
      <c r="G390" s="1657" t="s">
        <v>23335</v>
      </c>
      <c r="H390" s="1657" t="s">
        <v>23336</v>
      </c>
      <c r="I390" s="1657" t="s">
        <v>23337</v>
      </c>
      <c r="J390" s="1657" t="s">
        <v>23338</v>
      </c>
      <c r="K390" s="1659" t="s">
        <v>23339</v>
      </c>
      <c r="L390" s="1660" t="s">
        <v>22236</v>
      </c>
      <c r="M390" s="1661" t="s">
        <v>23340</v>
      </c>
      <c r="N390" s="1661"/>
    </row>
    <row r="391" ht="51.75" customHeight="1">
      <c r="A391" s="1673">
        <v>388.0</v>
      </c>
      <c r="B391" s="1917"/>
      <c r="C391" s="1917" t="s">
        <v>21822</v>
      </c>
      <c r="D391" s="1673"/>
      <c r="E391" s="1673"/>
      <c r="F391" s="1673"/>
      <c r="G391" s="1673" t="s">
        <v>23335</v>
      </c>
      <c r="H391" s="1673" t="s">
        <v>23341</v>
      </c>
      <c r="I391" s="1673" t="s">
        <v>15482</v>
      </c>
      <c r="J391" s="1673" t="s">
        <v>23342</v>
      </c>
      <c r="K391" s="1729" t="s">
        <v>23343</v>
      </c>
      <c r="L391" s="1730" t="s">
        <v>22236</v>
      </c>
      <c r="M391" s="1731" t="s">
        <v>23344</v>
      </c>
      <c r="N391" s="1731"/>
    </row>
    <row r="392" ht="51.75" customHeight="1">
      <c r="A392" s="1657">
        <v>389.0</v>
      </c>
      <c r="B392" s="1874"/>
      <c r="C392" s="1874" t="s">
        <v>21822</v>
      </c>
      <c r="D392" s="1657"/>
      <c r="E392" s="1657"/>
      <c r="F392" s="1657"/>
      <c r="G392" s="1657" t="s">
        <v>23335</v>
      </c>
      <c r="H392" s="1657" t="s">
        <v>23345</v>
      </c>
      <c r="I392" s="1657" t="s">
        <v>23346</v>
      </c>
      <c r="J392" s="1657" t="s">
        <v>23347</v>
      </c>
      <c r="K392" s="1659" t="s">
        <v>23348</v>
      </c>
      <c r="L392" s="1660" t="s">
        <v>21819</v>
      </c>
      <c r="M392" s="1661" t="s">
        <v>23349</v>
      </c>
      <c r="N392" s="1661" t="s">
        <v>23350</v>
      </c>
    </row>
    <row r="393" ht="51.75" customHeight="1">
      <c r="A393" s="1656">
        <v>28.0</v>
      </c>
      <c r="B393" s="1915" t="s">
        <v>2263</v>
      </c>
      <c r="C393" s="1873" t="s">
        <v>21772</v>
      </c>
      <c r="D393" s="1657"/>
      <c r="E393" s="1657"/>
      <c r="F393" s="1657"/>
      <c r="G393" s="1657" t="s">
        <v>23335</v>
      </c>
      <c r="H393" s="1657" t="s">
        <v>23351</v>
      </c>
      <c r="I393" s="1657" t="s">
        <v>23352</v>
      </c>
      <c r="J393" s="1657" t="s">
        <v>23353</v>
      </c>
      <c r="K393" s="1659" t="s">
        <v>23054</v>
      </c>
      <c r="L393" s="1660" t="s">
        <v>21819</v>
      </c>
      <c r="M393" s="1661" t="s">
        <v>23354</v>
      </c>
      <c r="N393" s="1661"/>
    </row>
    <row r="394" ht="51.75" customHeight="1">
      <c r="A394" s="1657">
        <v>391.0</v>
      </c>
      <c r="B394" s="1874"/>
      <c r="C394" s="1874" t="s">
        <v>21822</v>
      </c>
      <c r="D394" s="1657"/>
      <c r="E394" s="1657"/>
      <c r="F394" s="1657"/>
      <c r="G394" s="1657" t="s">
        <v>23335</v>
      </c>
      <c r="H394" s="1657" t="s">
        <v>21074</v>
      </c>
      <c r="I394" s="1657" t="s">
        <v>23355</v>
      </c>
      <c r="J394" s="1657" t="s">
        <v>23356</v>
      </c>
      <c r="K394" s="1659" t="s">
        <v>23357</v>
      </c>
      <c r="L394" s="1660" t="s">
        <v>21819</v>
      </c>
      <c r="M394" s="1661" t="s">
        <v>23358</v>
      </c>
      <c r="N394" s="1661" t="s">
        <v>23359</v>
      </c>
    </row>
    <row r="395" ht="51.75" customHeight="1">
      <c r="A395" s="1657">
        <v>392.0</v>
      </c>
      <c r="B395" s="1874"/>
      <c r="C395" s="1874" t="s">
        <v>21822</v>
      </c>
      <c r="D395" s="1657"/>
      <c r="E395" s="1657"/>
      <c r="F395" s="1657"/>
      <c r="G395" s="1657" t="s">
        <v>23360</v>
      </c>
      <c r="H395" s="1657" t="s">
        <v>16145</v>
      </c>
      <c r="I395" s="1657" t="s">
        <v>18135</v>
      </c>
      <c r="J395" s="1657" t="s">
        <v>23361</v>
      </c>
      <c r="K395" s="1659" t="s">
        <v>23362</v>
      </c>
      <c r="L395" s="1660" t="s">
        <v>21819</v>
      </c>
      <c r="M395" s="1661" t="s">
        <v>23363</v>
      </c>
      <c r="N395" s="1661" t="s">
        <v>23364</v>
      </c>
    </row>
    <row r="396" ht="51.75" customHeight="1">
      <c r="A396" s="1657">
        <v>393.0</v>
      </c>
      <c r="B396" s="1874"/>
      <c r="C396" s="1874" t="s">
        <v>21822</v>
      </c>
      <c r="D396" s="1657"/>
      <c r="E396" s="1657"/>
      <c r="F396" s="1657"/>
      <c r="G396" s="1657" t="s">
        <v>23360</v>
      </c>
      <c r="H396" s="1918" t="s">
        <v>23365</v>
      </c>
      <c r="I396" s="1657" t="s">
        <v>23366</v>
      </c>
      <c r="J396" s="1657" t="s">
        <v>23367</v>
      </c>
      <c r="K396" s="1659" t="s">
        <v>23368</v>
      </c>
      <c r="L396" s="1660" t="s">
        <v>21808</v>
      </c>
      <c r="M396" s="1661" t="s">
        <v>23369</v>
      </c>
      <c r="N396" s="1661"/>
    </row>
    <row r="397" ht="51.75" customHeight="1">
      <c r="A397" s="1657">
        <v>394.0</v>
      </c>
      <c r="B397" s="1874"/>
      <c r="C397" s="1874" t="s">
        <v>21822</v>
      </c>
      <c r="D397" s="1657"/>
      <c r="E397" s="1657"/>
      <c r="F397" s="1657"/>
      <c r="G397" s="1657" t="s">
        <v>23360</v>
      </c>
      <c r="H397" s="1657" t="s">
        <v>23370</v>
      </c>
      <c r="I397" s="1657" t="s">
        <v>23371</v>
      </c>
      <c r="J397" s="1657" t="s">
        <v>23372</v>
      </c>
      <c r="K397" s="1659" t="s">
        <v>23373</v>
      </c>
      <c r="L397" s="1660" t="s">
        <v>21819</v>
      </c>
      <c r="M397" s="1661" t="s">
        <v>23374</v>
      </c>
      <c r="N397" s="1661" t="s">
        <v>23375</v>
      </c>
    </row>
    <row r="398" ht="51.75" customHeight="1">
      <c r="A398" s="1657">
        <v>395.0</v>
      </c>
      <c r="B398" s="1874"/>
      <c r="C398" s="1874" t="s">
        <v>21822</v>
      </c>
      <c r="D398" s="1657"/>
      <c r="E398" s="1657"/>
      <c r="F398" s="1657"/>
      <c r="G398" s="1657" t="s">
        <v>23376</v>
      </c>
      <c r="H398" s="1657" t="s">
        <v>23377</v>
      </c>
      <c r="I398" s="1657" t="s">
        <v>23378</v>
      </c>
      <c r="J398" s="1657" t="s">
        <v>23379</v>
      </c>
      <c r="K398" s="1659" t="s">
        <v>23380</v>
      </c>
      <c r="L398" s="1660" t="s">
        <v>21819</v>
      </c>
      <c r="M398" s="1661" t="s">
        <v>23381</v>
      </c>
      <c r="N398" s="1661"/>
    </row>
    <row r="399" ht="51.75" customHeight="1">
      <c r="A399" s="1657">
        <v>396.0</v>
      </c>
      <c r="B399" s="1874"/>
      <c r="C399" s="1874" t="s">
        <v>21822</v>
      </c>
      <c r="D399" s="1657"/>
      <c r="E399" s="1657"/>
      <c r="F399" s="1657"/>
      <c r="G399" s="1657" t="s">
        <v>23376</v>
      </c>
      <c r="H399" s="1657" t="s">
        <v>23382</v>
      </c>
      <c r="I399" s="1657" t="s">
        <v>23383</v>
      </c>
      <c r="J399" s="1657" t="s">
        <v>23384</v>
      </c>
      <c r="K399" s="1659" t="s">
        <v>23385</v>
      </c>
      <c r="L399" s="1660" t="s">
        <v>21819</v>
      </c>
      <c r="M399" s="1661" t="s">
        <v>23386</v>
      </c>
      <c r="N399" s="1661" t="s">
        <v>23387</v>
      </c>
    </row>
    <row r="400" ht="51.75" customHeight="1">
      <c r="A400" s="1657">
        <v>397.0</v>
      </c>
      <c r="B400" s="1874"/>
      <c r="C400" s="1874" t="s">
        <v>21822</v>
      </c>
      <c r="D400" s="1657"/>
      <c r="E400" s="1657"/>
      <c r="F400" s="1657"/>
      <c r="G400" s="1657" t="s">
        <v>23376</v>
      </c>
      <c r="H400" s="1657" t="s">
        <v>23388</v>
      </c>
      <c r="I400" s="1657" t="s">
        <v>23389</v>
      </c>
      <c r="J400" s="1657" t="s">
        <v>23390</v>
      </c>
      <c r="K400" s="1659" t="s">
        <v>23391</v>
      </c>
      <c r="L400" s="1660" t="s">
        <v>22236</v>
      </c>
      <c r="M400" s="1661" t="s">
        <v>23392</v>
      </c>
      <c r="N400" s="1661"/>
    </row>
    <row r="401" ht="51.75" customHeight="1">
      <c r="A401" s="1657">
        <v>398.0</v>
      </c>
      <c r="B401" s="1874"/>
      <c r="C401" s="1874" t="s">
        <v>21822</v>
      </c>
      <c r="D401" s="1657"/>
      <c r="E401" s="1657"/>
      <c r="F401" s="1657"/>
      <c r="G401" s="1657" t="s">
        <v>23376</v>
      </c>
      <c r="H401" s="1657" t="s">
        <v>23393</v>
      </c>
      <c r="I401" s="1657" t="s">
        <v>23394</v>
      </c>
      <c r="J401" s="1657" t="s">
        <v>23395</v>
      </c>
      <c r="K401" s="1659"/>
      <c r="L401" s="1660" t="s">
        <v>21819</v>
      </c>
      <c r="M401" s="1661" t="s">
        <v>23396</v>
      </c>
      <c r="N401" s="1661"/>
    </row>
    <row r="402" ht="51.75" customHeight="1">
      <c r="A402" s="1657">
        <v>399.0</v>
      </c>
      <c r="B402" s="1874"/>
      <c r="C402" s="1874" t="s">
        <v>21822</v>
      </c>
      <c r="D402" s="1657"/>
      <c r="E402" s="1657"/>
      <c r="F402" s="1657"/>
      <c r="G402" s="1657" t="s">
        <v>23376</v>
      </c>
      <c r="H402" s="1657" t="s">
        <v>23397</v>
      </c>
      <c r="I402" s="1657" t="s">
        <v>23398</v>
      </c>
      <c r="J402" s="1657" t="s">
        <v>23399</v>
      </c>
      <c r="K402" s="1659" t="s">
        <v>23400</v>
      </c>
      <c r="L402" s="1660" t="s">
        <v>21819</v>
      </c>
      <c r="M402" s="1661" t="s">
        <v>23401</v>
      </c>
      <c r="N402" s="1661"/>
    </row>
    <row r="403" ht="51.75" customHeight="1">
      <c r="A403" s="1657">
        <v>400.0</v>
      </c>
      <c r="B403" s="1874"/>
      <c r="C403" s="1874" t="s">
        <v>21822</v>
      </c>
      <c r="D403" s="1657"/>
      <c r="E403" s="1657"/>
      <c r="F403" s="1657"/>
      <c r="G403" s="1657" t="s">
        <v>23376</v>
      </c>
      <c r="H403" s="1657" t="s">
        <v>23402</v>
      </c>
      <c r="I403" s="1657" t="s">
        <v>23403</v>
      </c>
      <c r="J403" s="1657" t="s">
        <v>23404</v>
      </c>
      <c r="K403" s="1659"/>
      <c r="L403" s="1660" t="s">
        <v>21819</v>
      </c>
      <c r="M403" s="1661" t="s">
        <v>23405</v>
      </c>
      <c r="N403" s="1661" t="s">
        <v>23406</v>
      </c>
    </row>
    <row r="404" ht="51.75" customHeight="1">
      <c r="A404" s="1657">
        <v>401.0</v>
      </c>
      <c r="B404" s="1874"/>
      <c r="C404" s="1874" t="s">
        <v>21822</v>
      </c>
      <c r="D404" s="1657"/>
      <c r="E404" s="1657"/>
      <c r="F404" s="1657"/>
      <c r="G404" s="1657" t="s">
        <v>23376</v>
      </c>
      <c r="H404" s="1657" t="s">
        <v>23407</v>
      </c>
      <c r="I404" s="1657" t="s">
        <v>23408</v>
      </c>
      <c r="J404" s="1657" t="s">
        <v>23409</v>
      </c>
      <c r="K404" s="1659" t="s">
        <v>23410</v>
      </c>
      <c r="L404" s="1660" t="s">
        <v>22236</v>
      </c>
      <c r="M404" s="1661" t="s">
        <v>23411</v>
      </c>
      <c r="N404" s="1661"/>
    </row>
    <row r="405" ht="51.75" customHeight="1">
      <c r="A405" s="1657">
        <v>402.0</v>
      </c>
      <c r="B405" s="1874"/>
      <c r="C405" s="1874" t="s">
        <v>21822</v>
      </c>
      <c r="D405" s="1657"/>
      <c r="E405" s="1657"/>
      <c r="F405" s="1657"/>
      <c r="G405" s="1657" t="s">
        <v>23376</v>
      </c>
      <c r="H405" s="1657" t="s">
        <v>23412</v>
      </c>
      <c r="I405" s="1657" t="s">
        <v>23413</v>
      </c>
      <c r="J405" s="1657" t="s">
        <v>23414</v>
      </c>
      <c r="K405" s="1659"/>
      <c r="L405" s="1660" t="s">
        <v>22236</v>
      </c>
      <c r="M405" s="1661" t="s">
        <v>23415</v>
      </c>
      <c r="N405" s="1661"/>
    </row>
    <row r="406" ht="51.75" customHeight="1">
      <c r="A406" s="1657">
        <v>403.0</v>
      </c>
      <c r="B406" s="1874"/>
      <c r="C406" s="1874" t="s">
        <v>21822</v>
      </c>
      <c r="D406" s="1657"/>
      <c r="E406" s="1657"/>
      <c r="F406" s="1657"/>
      <c r="G406" s="1657" t="s">
        <v>23376</v>
      </c>
      <c r="H406" s="1657" t="s">
        <v>12549</v>
      </c>
      <c r="I406" s="1657" t="s">
        <v>6953</v>
      </c>
      <c r="J406" s="1657" t="s">
        <v>23416</v>
      </c>
      <c r="K406" s="1659" t="s">
        <v>23417</v>
      </c>
      <c r="L406" s="1660" t="s">
        <v>22236</v>
      </c>
      <c r="M406" s="1661" t="s">
        <v>23418</v>
      </c>
      <c r="N406" s="1661"/>
    </row>
    <row r="407" ht="51.75" customHeight="1">
      <c r="A407" s="1657">
        <v>404.0</v>
      </c>
      <c r="B407" s="1874"/>
      <c r="C407" s="1874" t="s">
        <v>21822</v>
      </c>
      <c r="D407" s="1657"/>
      <c r="E407" s="1657"/>
      <c r="F407" s="1657"/>
      <c r="G407" s="1657" t="s">
        <v>23419</v>
      </c>
      <c r="H407" s="1657" t="s">
        <v>22889</v>
      </c>
      <c r="I407" s="1657" t="s">
        <v>23420</v>
      </c>
      <c r="J407" s="1657" t="s">
        <v>23421</v>
      </c>
      <c r="K407" s="1659" t="s">
        <v>23422</v>
      </c>
      <c r="L407" s="1660" t="s">
        <v>21819</v>
      </c>
      <c r="M407" s="1661" t="s">
        <v>23423</v>
      </c>
      <c r="N407" s="1661" t="s">
        <v>23424</v>
      </c>
    </row>
    <row r="408" ht="51.75" customHeight="1">
      <c r="A408" s="1657">
        <v>405.0</v>
      </c>
      <c r="B408" s="1874"/>
      <c r="C408" s="1874" t="s">
        <v>21822</v>
      </c>
      <c r="D408" s="1657"/>
      <c r="E408" s="1657"/>
      <c r="F408" s="1657"/>
      <c r="G408" s="1657" t="s">
        <v>23419</v>
      </c>
      <c r="H408" s="1657" t="s">
        <v>20038</v>
      </c>
      <c r="I408" s="1657" t="s">
        <v>23425</v>
      </c>
      <c r="J408" s="1657" t="s">
        <v>23426</v>
      </c>
      <c r="K408" s="1659" t="s">
        <v>23427</v>
      </c>
      <c r="L408" s="1660" t="s">
        <v>21819</v>
      </c>
      <c r="M408" s="1661" t="s">
        <v>23428</v>
      </c>
      <c r="N408" s="1661" t="s">
        <v>23429</v>
      </c>
    </row>
    <row r="409" ht="51.75" customHeight="1">
      <c r="A409" s="1657">
        <v>406.0</v>
      </c>
      <c r="B409" s="1874"/>
      <c r="C409" s="1874" t="s">
        <v>21822</v>
      </c>
      <c r="D409" s="1657"/>
      <c r="E409" s="1657"/>
      <c r="F409" s="1657"/>
      <c r="G409" s="1657" t="s">
        <v>23419</v>
      </c>
      <c r="H409" s="1657" t="s">
        <v>23430</v>
      </c>
      <c r="I409" s="1657" t="s">
        <v>23431</v>
      </c>
      <c r="J409" s="1657" t="s">
        <v>23432</v>
      </c>
      <c r="K409" s="1659" t="s">
        <v>23433</v>
      </c>
      <c r="L409" s="1660" t="s">
        <v>22236</v>
      </c>
      <c r="M409" s="1661" t="s">
        <v>23434</v>
      </c>
      <c r="N409" s="1661" t="s">
        <v>23435</v>
      </c>
    </row>
    <row r="410" ht="51.75" customHeight="1">
      <c r="A410" s="1657">
        <v>407.0</v>
      </c>
      <c r="B410" s="1874"/>
      <c r="C410" s="1874" t="s">
        <v>21822</v>
      </c>
      <c r="D410" s="1657"/>
      <c r="E410" s="1657"/>
      <c r="F410" s="1657"/>
      <c r="G410" s="1657" t="s">
        <v>23419</v>
      </c>
      <c r="H410" s="1657" t="s">
        <v>10656</v>
      </c>
      <c r="I410" s="1657" t="s">
        <v>23436</v>
      </c>
      <c r="J410" s="1657" t="s">
        <v>23437</v>
      </c>
      <c r="K410" s="1659" t="s">
        <v>23438</v>
      </c>
      <c r="L410" s="1660" t="s">
        <v>21819</v>
      </c>
      <c r="M410" s="1661" t="s">
        <v>23439</v>
      </c>
      <c r="N410" s="1661" t="s">
        <v>23440</v>
      </c>
    </row>
    <row r="411" ht="51.75" customHeight="1">
      <c r="A411" s="1657">
        <v>408.0</v>
      </c>
      <c r="B411" s="1874"/>
      <c r="C411" s="1874" t="s">
        <v>21822</v>
      </c>
      <c r="D411" s="1657"/>
      <c r="E411" s="1657"/>
      <c r="F411" s="1657"/>
      <c r="G411" s="1657" t="s">
        <v>23419</v>
      </c>
      <c r="H411" s="1657" t="s">
        <v>23441</v>
      </c>
      <c r="I411" s="1657" t="s">
        <v>23442</v>
      </c>
      <c r="J411" s="1657" t="s">
        <v>23443</v>
      </c>
      <c r="K411" s="1659" t="s">
        <v>23444</v>
      </c>
      <c r="L411" s="1660" t="s">
        <v>21819</v>
      </c>
      <c r="M411" s="1661" t="s">
        <v>23445</v>
      </c>
      <c r="N411" s="1661" t="s">
        <v>23446</v>
      </c>
    </row>
    <row r="412" ht="51.75" customHeight="1">
      <c r="A412" s="1657">
        <v>409.0</v>
      </c>
      <c r="B412" s="1874"/>
      <c r="C412" s="1874" t="s">
        <v>21822</v>
      </c>
      <c r="D412" s="1657"/>
      <c r="E412" s="1657"/>
      <c r="F412" s="1657"/>
      <c r="G412" s="1657" t="s">
        <v>23447</v>
      </c>
      <c r="H412" s="1657" t="s">
        <v>23448</v>
      </c>
      <c r="I412" s="1657" t="s">
        <v>23449</v>
      </c>
      <c r="J412" s="1657" t="s">
        <v>23450</v>
      </c>
      <c r="K412" s="1659" t="s">
        <v>23451</v>
      </c>
      <c r="L412" s="1660" t="s">
        <v>21819</v>
      </c>
      <c r="M412" s="1661" t="s">
        <v>23452</v>
      </c>
      <c r="N412" s="1661" t="s">
        <v>23453</v>
      </c>
    </row>
    <row r="413" ht="51.75" customHeight="1">
      <c r="A413" s="1657">
        <v>410.0</v>
      </c>
      <c r="B413" s="1874"/>
      <c r="C413" s="1874" t="s">
        <v>21822</v>
      </c>
      <c r="D413" s="1657"/>
      <c r="E413" s="1657"/>
      <c r="F413" s="1657"/>
      <c r="G413" s="1657" t="s">
        <v>11211</v>
      </c>
      <c r="H413" s="1657" t="s">
        <v>23454</v>
      </c>
      <c r="I413" s="1657" t="s">
        <v>23455</v>
      </c>
      <c r="J413" s="1657" t="s">
        <v>23456</v>
      </c>
      <c r="K413" s="1659"/>
      <c r="L413" s="1660" t="s">
        <v>21819</v>
      </c>
      <c r="M413" s="1661" t="s">
        <v>23457</v>
      </c>
      <c r="N413" s="1661" t="s">
        <v>23315</v>
      </c>
    </row>
    <row r="414" ht="51.75" customHeight="1">
      <c r="A414" s="1657">
        <v>411.0</v>
      </c>
      <c r="B414" s="1658"/>
      <c r="C414" s="1658" t="s">
        <v>10646</v>
      </c>
      <c r="D414" s="1657"/>
      <c r="E414" s="1657"/>
      <c r="F414" s="1657"/>
      <c r="G414" s="1657" t="s">
        <v>11211</v>
      </c>
      <c r="H414" s="1657" t="s">
        <v>11212</v>
      </c>
      <c r="I414" s="1657" t="s">
        <v>11212</v>
      </c>
      <c r="J414" s="1657" t="s">
        <v>11213</v>
      </c>
      <c r="K414" s="1659" t="s">
        <v>11214</v>
      </c>
      <c r="L414" s="1660" t="s">
        <v>10649</v>
      </c>
      <c r="M414" s="1661" t="s">
        <v>11215</v>
      </c>
      <c r="N414" s="1661"/>
    </row>
    <row r="415" ht="51.75" customHeight="1">
      <c r="A415" s="1657">
        <v>412.0</v>
      </c>
      <c r="B415" s="1874"/>
      <c r="C415" s="1874" t="s">
        <v>21822</v>
      </c>
      <c r="D415" s="1657"/>
      <c r="E415" s="1657"/>
      <c r="F415" s="1657"/>
      <c r="G415" s="1657" t="s">
        <v>11211</v>
      </c>
      <c r="H415" s="1657" t="s">
        <v>23458</v>
      </c>
      <c r="I415" s="1657" t="s">
        <v>23459</v>
      </c>
      <c r="J415" s="1657" t="s">
        <v>23460</v>
      </c>
      <c r="K415" s="1659" t="s">
        <v>23461</v>
      </c>
      <c r="L415" s="1660" t="s">
        <v>21819</v>
      </c>
      <c r="M415" s="1661" t="s">
        <v>23462</v>
      </c>
      <c r="N415" s="1661" t="s">
        <v>23463</v>
      </c>
    </row>
    <row r="416" ht="51.75" customHeight="1">
      <c r="A416" s="1657">
        <v>413.0</v>
      </c>
      <c r="B416" s="1874"/>
      <c r="C416" s="1874" t="s">
        <v>21822</v>
      </c>
      <c r="D416" s="1657"/>
      <c r="E416" s="1657"/>
      <c r="F416" s="1657"/>
      <c r="G416" s="1657" t="s">
        <v>23464</v>
      </c>
      <c r="H416" s="1657" t="s">
        <v>23465</v>
      </c>
      <c r="I416" s="1657" t="s">
        <v>23466</v>
      </c>
      <c r="J416" s="1657" t="s">
        <v>23467</v>
      </c>
      <c r="K416" s="1659" t="s">
        <v>23468</v>
      </c>
      <c r="L416" s="1660" t="s">
        <v>21819</v>
      </c>
      <c r="M416" s="1661" t="s">
        <v>23469</v>
      </c>
      <c r="N416" s="1661" t="s">
        <v>23470</v>
      </c>
    </row>
    <row r="417" ht="51.75" customHeight="1">
      <c r="A417" s="1657">
        <v>414.0</v>
      </c>
      <c r="B417" s="1874"/>
      <c r="C417" s="1874" t="s">
        <v>21822</v>
      </c>
      <c r="D417" s="1657"/>
      <c r="E417" s="1657"/>
      <c r="F417" s="1657"/>
      <c r="G417" s="1657" t="s">
        <v>23464</v>
      </c>
      <c r="H417" s="1657" t="s">
        <v>23471</v>
      </c>
      <c r="I417" s="1657" t="s">
        <v>23472</v>
      </c>
      <c r="J417" s="1657" t="s">
        <v>23473</v>
      </c>
      <c r="K417" s="1659" t="s">
        <v>23474</v>
      </c>
      <c r="L417" s="1660" t="s">
        <v>21819</v>
      </c>
      <c r="M417" s="1661" t="s">
        <v>23475</v>
      </c>
      <c r="N417" s="1661" t="s">
        <v>23476</v>
      </c>
    </row>
    <row r="418" ht="51.75" customHeight="1">
      <c r="A418" s="1657">
        <v>415.0</v>
      </c>
      <c r="B418" s="1874"/>
      <c r="C418" s="1874" t="s">
        <v>21822</v>
      </c>
      <c r="D418" s="1657"/>
      <c r="E418" s="1657"/>
      <c r="F418" s="1657"/>
      <c r="G418" s="1657" t="s">
        <v>23464</v>
      </c>
      <c r="H418" s="1657" t="s">
        <v>23477</v>
      </c>
      <c r="I418" s="1657" t="s">
        <v>23478</v>
      </c>
      <c r="J418" s="1657" t="s">
        <v>23479</v>
      </c>
      <c r="K418" s="1659" t="s">
        <v>23480</v>
      </c>
      <c r="L418" s="1660" t="s">
        <v>21808</v>
      </c>
      <c r="M418" s="1661" t="s">
        <v>23481</v>
      </c>
      <c r="N418" s="1661" t="s">
        <v>23482</v>
      </c>
    </row>
    <row r="419" ht="51.75" customHeight="1">
      <c r="A419" s="1657">
        <v>416.0</v>
      </c>
      <c r="B419" s="1874"/>
      <c r="C419" s="1874" t="s">
        <v>21822</v>
      </c>
      <c r="D419" s="1657"/>
      <c r="E419" s="1657"/>
      <c r="F419" s="1657"/>
      <c r="G419" s="1657" t="s">
        <v>23483</v>
      </c>
      <c r="H419" s="1657" t="s">
        <v>23484</v>
      </c>
      <c r="I419" s="1657" t="s">
        <v>23485</v>
      </c>
      <c r="J419" s="1657" t="s">
        <v>23486</v>
      </c>
      <c r="K419" s="1659" t="s">
        <v>23487</v>
      </c>
      <c r="L419" s="1660" t="s">
        <v>21819</v>
      </c>
      <c r="M419" s="1661" t="s">
        <v>23488</v>
      </c>
      <c r="N419" s="1661"/>
    </row>
    <row r="420" ht="51.75" customHeight="1">
      <c r="A420" s="1657">
        <v>417.0</v>
      </c>
      <c r="B420" s="1874"/>
      <c r="C420" s="1874" t="s">
        <v>21822</v>
      </c>
      <c r="D420" s="1657"/>
      <c r="E420" s="1657"/>
      <c r="F420" s="1657"/>
      <c r="G420" s="1657" t="s">
        <v>23489</v>
      </c>
      <c r="H420" s="1657" t="s">
        <v>23490</v>
      </c>
      <c r="I420" s="1657" t="s">
        <v>23491</v>
      </c>
      <c r="J420" s="1657" t="s">
        <v>23492</v>
      </c>
      <c r="K420" s="1659" t="s">
        <v>23493</v>
      </c>
      <c r="L420" s="1660" t="s">
        <v>21819</v>
      </c>
      <c r="M420" s="1661" t="s">
        <v>23494</v>
      </c>
      <c r="N420" s="1661" t="s">
        <v>23495</v>
      </c>
    </row>
    <row r="421" ht="51.75" customHeight="1">
      <c r="A421" s="1657">
        <v>418.0</v>
      </c>
      <c r="B421" s="1874"/>
      <c r="C421" s="1874" t="s">
        <v>21822</v>
      </c>
      <c r="D421" s="1657"/>
      <c r="E421" s="1657"/>
      <c r="F421" s="1657"/>
      <c r="G421" s="1657" t="s">
        <v>23496</v>
      </c>
      <c r="H421" s="1657" t="s">
        <v>23497</v>
      </c>
      <c r="I421" s="1657" t="s">
        <v>23498</v>
      </c>
      <c r="J421" s="1657">
        <v>8.07788787E8</v>
      </c>
      <c r="K421" s="1659" t="s">
        <v>23499</v>
      </c>
      <c r="L421" s="1660" t="s">
        <v>21819</v>
      </c>
      <c r="M421" s="1661" t="s">
        <v>23500</v>
      </c>
      <c r="N421" s="1661"/>
    </row>
    <row r="422" ht="51.75" customHeight="1">
      <c r="A422" s="1657">
        <v>419.0</v>
      </c>
      <c r="B422" s="1874"/>
      <c r="C422" s="1874" t="s">
        <v>21822</v>
      </c>
      <c r="D422" s="1657"/>
      <c r="E422" s="1657"/>
      <c r="F422" s="1657"/>
      <c r="G422" s="1657" t="s">
        <v>23496</v>
      </c>
      <c r="H422" s="1657" t="s">
        <v>23370</v>
      </c>
      <c r="I422" s="1657" t="s">
        <v>23501</v>
      </c>
      <c r="J422" s="1657" t="s">
        <v>23502</v>
      </c>
      <c r="K422" s="1659" t="s">
        <v>23503</v>
      </c>
      <c r="L422" s="1660" t="s">
        <v>21819</v>
      </c>
      <c r="M422" s="1661" t="s">
        <v>23504</v>
      </c>
      <c r="N422" s="1661" t="s">
        <v>23505</v>
      </c>
    </row>
    <row r="423" ht="51.75" customHeight="1">
      <c r="A423" s="1657">
        <v>420.0</v>
      </c>
      <c r="B423" s="1874"/>
      <c r="C423" s="1874" t="s">
        <v>21822</v>
      </c>
      <c r="D423" s="1657"/>
      <c r="E423" s="1657"/>
      <c r="F423" s="1657"/>
      <c r="G423" s="1657" t="s">
        <v>23496</v>
      </c>
      <c r="H423" s="1657" t="s">
        <v>23506</v>
      </c>
      <c r="I423" s="1657" t="s">
        <v>23507</v>
      </c>
      <c r="J423" s="1657" t="s">
        <v>23508</v>
      </c>
      <c r="K423" s="1659" t="s">
        <v>23509</v>
      </c>
      <c r="L423" s="1660" t="s">
        <v>21819</v>
      </c>
      <c r="M423" s="1661" t="s">
        <v>23510</v>
      </c>
      <c r="N423" s="1661" t="s">
        <v>23511</v>
      </c>
    </row>
    <row r="424" ht="51.75" customHeight="1">
      <c r="A424" s="1657">
        <v>421.0</v>
      </c>
      <c r="B424" s="1874"/>
      <c r="C424" s="1874" t="s">
        <v>21822</v>
      </c>
      <c r="D424" s="1657"/>
      <c r="E424" s="1657"/>
      <c r="F424" s="1657"/>
      <c r="G424" s="1657" t="s">
        <v>23512</v>
      </c>
      <c r="H424" s="1657" t="s">
        <v>23513</v>
      </c>
      <c r="I424" s="1657" t="s">
        <v>23514</v>
      </c>
      <c r="J424" s="1657" t="s">
        <v>23515</v>
      </c>
      <c r="K424" s="1659"/>
      <c r="L424" s="1660" t="s">
        <v>21819</v>
      </c>
      <c r="M424" s="1661" t="s">
        <v>23516</v>
      </c>
      <c r="N424" s="1661"/>
    </row>
    <row r="425" ht="51.75" customHeight="1">
      <c r="A425" s="1657">
        <v>422.0</v>
      </c>
      <c r="B425" s="1874"/>
      <c r="C425" s="1874" t="s">
        <v>21822</v>
      </c>
      <c r="D425" s="1657"/>
      <c r="E425" s="1657"/>
      <c r="F425" s="1657"/>
      <c r="G425" s="1657" t="s">
        <v>23512</v>
      </c>
      <c r="H425" s="1657" t="s">
        <v>23517</v>
      </c>
      <c r="I425" s="1657" t="s">
        <v>23518</v>
      </c>
      <c r="J425" s="1657" t="s">
        <v>23519</v>
      </c>
      <c r="K425" s="1659" t="s">
        <v>23520</v>
      </c>
      <c r="L425" s="1660" t="s">
        <v>21819</v>
      </c>
      <c r="M425" s="1661" t="s">
        <v>23521</v>
      </c>
      <c r="N425" s="1661" t="s">
        <v>23522</v>
      </c>
    </row>
    <row r="426" ht="51.75" customHeight="1">
      <c r="A426" s="1657">
        <v>423.0</v>
      </c>
      <c r="B426" s="1874"/>
      <c r="C426" s="1874" t="s">
        <v>21822</v>
      </c>
      <c r="D426" s="1657"/>
      <c r="E426" s="1657"/>
      <c r="F426" s="1657"/>
      <c r="G426" s="1657" t="s">
        <v>23523</v>
      </c>
      <c r="H426" s="1657" t="s">
        <v>23524</v>
      </c>
      <c r="I426" s="1657" t="s">
        <v>23525</v>
      </c>
      <c r="J426" s="1657" t="s">
        <v>23526</v>
      </c>
      <c r="K426" s="1659" t="s">
        <v>23527</v>
      </c>
      <c r="L426" s="1660" t="s">
        <v>21819</v>
      </c>
      <c r="M426" s="1661" t="s">
        <v>23528</v>
      </c>
      <c r="N426" s="1661" t="s">
        <v>23529</v>
      </c>
    </row>
    <row r="427" ht="51.75" customHeight="1">
      <c r="A427" s="1657">
        <v>424.0</v>
      </c>
      <c r="B427" s="1874"/>
      <c r="C427" s="1874" t="s">
        <v>21822</v>
      </c>
      <c r="D427" s="1657"/>
      <c r="E427" s="1657"/>
      <c r="F427" s="1657"/>
      <c r="G427" s="1657" t="s">
        <v>23523</v>
      </c>
      <c r="H427" s="1657" t="s">
        <v>23530</v>
      </c>
      <c r="I427" s="1657" t="s">
        <v>23531</v>
      </c>
      <c r="J427" s="1657" t="s">
        <v>23532</v>
      </c>
      <c r="K427" s="1659" t="s">
        <v>23533</v>
      </c>
      <c r="L427" s="1660" t="s">
        <v>21819</v>
      </c>
      <c r="M427" s="1661" t="s">
        <v>23534</v>
      </c>
      <c r="N427" s="1661" t="s">
        <v>23535</v>
      </c>
    </row>
    <row r="428" ht="51.75" customHeight="1">
      <c r="A428" s="1657">
        <v>425.0</v>
      </c>
      <c r="B428" s="1874"/>
      <c r="C428" s="1874" t="s">
        <v>21822</v>
      </c>
      <c r="D428" s="1657"/>
      <c r="E428" s="1657"/>
      <c r="F428" s="1657"/>
      <c r="G428" s="1657" t="s">
        <v>23523</v>
      </c>
      <c r="H428" s="1657" t="s">
        <v>23536</v>
      </c>
      <c r="I428" s="1657" t="s">
        <v>23537</v>
      </c>
      <c r="J428" s="1657" t="s">
        <v>23538</v>
      </c>
      <c r="K428" s="1659" t="s">
        <v>23539</v>
      </c>
      <c r="L428" s="1660" t="s">
        <v>21819</v>
      </c>
      <c r="M428" s="1661" t="s">
        <v>23540</v>
      </c>
      <c r="N428" s="1661" t="s">
        <v>23541</v>
      </c>
    </row>
    <row r="429" ht="51.75" customHeight="1">
      <c r="A429" s="1657">
        <v>426.0</v>
      </c>
      <c r="B429" s="1658"/>
      <c r="C429" s="1658" t="s">
        <v>10646</v>
      </c>
      <c r="D429" s="1657"/>
      <c r="E429" s="1657"/>
      <c r="F429" s="1657"/>
      <c r="G429" s="1657" t="s">
        <v>11217</v>
      </c>
      <c r="H429" s="1657" t="s">
        <v>11218</v>
      </c>
      <c r="I429" s="1657" t="s">
        <v>6953</v>
      </c>
      <c r="J429" s="1657" t="s">
        <v>11219</v>
      </c>
      <c r="K429" s="1659"/>
      <c r="L429" s="1660" t="s">
        <v>10649</v>
      </c>
      <c r="M429" s="1661" t="s">
        <v>11220</v>
      </c>
      <c r="N429" s="1661" t="s">
        <v>11221</v>
      </c>
    </row>
    <row r="430" ht="51.75" customHeight="1">
      <c r="A430" s="1657">
        <v>427.0</v>
      </c>
      <c r="B430" s="1658"/>
      <c r="C430" s="1658" t="s">
        <v>10646</v>
      </c>
      <c r="D430" s="1657"/>
      <c r="E430" s="1657"/>
      <c r="F430" s="1657"/>
      <c r="G430" s="1657" t="s">
        <v>11217</v>
      </c>
      <c r="H430" s="1657" t="s">
        <v>11224</v>
      </c>
      <c r="I430" s="1657" t="s">
        <v>6953</v>
      </c>
      <c r="J430" s="1657" t="s">
        <v>11225</v>
      </c>
      <c r="K430" s="1659"/>
      <c r="L430" s="1660" t="s">
        <v>10649</v>
      </c>
      <c r="M430" s="1661" t="s">
        <v>11226</v>
      </c>
      <c r="N430" s="1661" t="s">
        <v>11227</v>
      </c>
    </row>
    <row r="431" ht="51.75" customHeight="1">
      <c r="A431" s="1657">
        <v>428.0</v>
      </c>
      <c r="B431" s="1874"/>
      <c r="C431" s="1874" t="s">
        <v>21822</v>
      </c>
      <c r="D431" s="1657"/>
      <c r="E431" s="1657"/>
      <c r="F431" s="1657"/>
      <c r="G431" s="1657" t="s">
        <v>11217</v>
      </c>
      <c r="H431" s="1673" t="s">
        <v>23542</v>
      </c>
      <c r="I431" s="1657" t="s">
        <v>23543</v>
      </c>
      <c r="J431" s="1657" t="s">
        <v>23544</v>
      </c>
      <c r="K431" s="1659"/>
      <c r="L431" s="1660" t="s">
        <v>21819</v>
      </c>
      <c r="M431" s="1661" t="s">
        <v>23545</v>
      </c>
      <c r="N431" s="1661"/>
    </row>
    <row r="432" ht="51.75" customHeight="1">
      <c r="A432" s="1657">
        <v>429.0</v>
      </c>
      <c r="B432" s="1874"/>
      <c r="C432" s="1874" t="s">
        <v>21822</v>
      </c>
      <c r="D432" s="1657"/>
      <c r="E432" s="1657"/>
      <c r="F432" s="1657"/>
      <c r="G432" s="1657" t="s">
        <v>11217</v>
      </c>
      <c r="H432" s="1657" t="s">
        <v>23546</v>
      </c>
      <c r="I432" s="1657" t="s">
        <v>23547</v>
      </c>
      <c r="J432" s="1657" t="s">
        <v>23548</v>
      </c>
      <c r="K432" s="1659"/>
      <c r="L432" s="1660" t="s">
        <v>21819</v>
      </c>
      <c r="M432" s="1661" t="s">
        <v>23549</v>
      </c>
      <c r="N432" s="1661"/>
    </row>
    <row r="433" ht="51.75" customHeight="1">
      <c r="A433" s="1657">
        <v>430.0</v>
      </c>
      <c r="B433" s="1874"/>
      <c r="C433" s="1874" t="s">
        <v>21822</v>
      </c>
      <c r="D433" s="1657"/>
      <c r="E433" s="1657"/>
      <c r="F433" s="1657"/>
      <c r="G433" s="1657" t="s">
        <v>23550</v>
      </c>
      <c r="H433" s="1657" t="s">
        <v>2612</v>
      </c>
      <c r="I433" s="1657" t="s">
        <v>23551</v>
      </c>
      <c r="J433" s="1657" t="s">
        <v>23552</v>
      </c>
      <c r="K433" s="1659"/>
      <c r="L433" s="1660" t="s">
        <v>21819</v>
      </c>
      <c r="M433" s="1661" t="s">
        <v>23553</v>
      </c>
      <c r="N433" s="1661" t="s">
        <v>23554</v>
      </c>
    </row>
    <row r="434" ht="51.75" customHeight="1">
      <c r="A434" s="1657">
        <v>431.0</v>
      </c>
      <c r="B434" s="1874"/>
      <c r="C434" s="1874" t="s">
        <v>21822</v>
      </c>
      <c r="D434" s="1657"/>
      <c r="E434" s="1657"/>
      <c r="F434" s="1657"/>
      <c r="G434" s="1657" t="s">
        <v>23550</v>
      </c>
      <c r="H434" s="1657" t="s">
        <v>12538</v>
      </c>
      <c r="I434" s="1657" t="s">
        <v>23555</v>
      </c>
      <c r="J434" s="1657" t="s">
        <v>23556</v>
      </c>
      <c r="K434" s="1659" t="s">
        <v>23557</v>
      </c>
      <c r="L434" s="1660" t="s">
        <v>21819</v>
      </c>
      <c r="M434" s="1661" t="s">
        <v>23558</v>
      </c>
      <c r="N434" s="1661" t="s">
        <v>23559</v>
      </c>
    </row>
    <row r="435" ht="51.75" customHeight="1">
      <c r="A435" s="1657">
        <v>432.0</v>
      </c>
      <c r="B435" s="1874"/>
      <c r="C435" s="1874" t="s">
        <v>21822</v>
      </c>
      <c r="D435" s="1657"/>
      <c r="E435" s="1657"/>
      <c r="F435" s="1657"/>
      <c r="G435" s="1657" t="s">
        <v>23560</v>
      </c>
      <c r="H435" s="1657" t="s">
        <v>23561</v>
      </c>
      <c r="I435" s="1657" t="s">
        <v>23562</v>
      </c>
      <c r="J435" s="1657" t="s">
        <v>23563</v>
      </c>
      <c r="K435" s="1659" t="s">
        <v>23564</v>
      </c>
      <c r="L435" s="1660" t="s">
        <v>21819</v>
      </c>
      <c r="M435" s="1661" t="s">
        <v>23565</v>
      </c>
      <c r="N435" s="1661"/>
    </row>
    <row r="436" ht="51.75" customHeight="1">
      <c r="A436" s="1657">
        <v>433.0</v>
      </c>
      <c r="B436" s="1874"/>
      <c r="C436" s="1874" t="s">
        <v>21822</v>
      </c>
      <c r="D436" s="1657"/>
      <c r="E436" s="1657"/>
      <c r="F436" s="1657"/>
      <c r="G436" s="1657" t="s">
        <v>23560</v>
      </c>
      <c r="H436" s="1657" t="s">
        <v>23566</v>
      </c>
      <c r="I436" s="1657" t="s">
        <v>23567</v>
      </c>
      <c r="J436" s="1657" t="s">
        <v>23568</v>
      </c>
      <c r="K436" s="1659" t="s">
        <v>23569</v>
      </c>
      <c r="L436" s="1660" t="s">
        <v>21819</v>
      </c>
      <c r="M436" s="1661" t="s">
        <v>23570</v>
      </c>
      <c r="N436" s="1661" t="s">
        <v>23571</v>
      </c>
    </row>
    <row r="437" ht="51.75" customHeight="1">
      <c r="A437" s="1657">
        <v>434.0</v>
      </c>
      <c r="B437" s="1874"/>
      <c r="C437" s="1874" t="s">
        <v>21822</v>
      </c>
      <c r="D437" s="1657"/>
      <c r="E437" s="1657"/>
      <c r="F437" s="1657"/>
      <c r="G437" s="1657" t="s">
        <v>23560</v>
      </c>
      <c r="H437" s="1657" t="s">
        <v>23572</v>
      </c>
      <c r="I437" s="1657" t="s">
        <v>23573</v>
      </c>
      <c r="J437" s="1657" t="s">
        <v>23574</v>
      </c>
      <c r="K437" s="1659" t="s">
        <v>23575</v>
      </c>
      <c r="L437" s="1660" t="s">
        <v>21819</v>
      </c>
      <c r="M437" s="1661" t="s">
        <v>23576</v>
      </c>
      <c r="N437" s="1661" t="s">
        <v>23577</v>
      </c>
    </row>
    <row r="438" ht="51.75" customHeight="1">
      <c r="A438" s="1657">
        <v>435.0</v>
      </c>
      <c r="B438" s="1874"/>
      <c r="C438" s="1874" t="s">
        <v>21822</v>
      </c>
      <c r="D438" s="1657"/>
      <c r="E438" s="1657"/>
      <c r="F438" s="1657"/>
      <c r="G438" s="1657" t="s">
        <v>23578</v>
      </c>
      <c r="H438" s="1657" t="s">
        <v>23579</v>
      </c>
      <c r="I438" s="1657" t="s">
        <v>23580</v>
      </c>
      <c r="J438" s="1657" t="s">
        <v>23581</v>
      </c>
      <c r="K438" s="1659" t="s">
        <v>23582</v>
      </c>
      <c r="L438" s="1660" t="s">
        <v>21808</v>
      </c>
      <c r="M438" s="1661" t="s">
        <v>23583</v>
      </c>
      <c r="N438" s="1661" t="s">
        <v>23584</v>
      </c>
    </row>
    <row r="439" ht="51.75" customHeight="1">
      <c r="A439" s="1657">
        <v>436.0</v>
      </c>
      <c r="B439" s="1874"/>
      <c r="C439" s="1874" t="s">
        <v>21822</v>
      </c>
      <c r="D439" s="1657"/>
      <c r="E439" s="1657"/>
      <c r="F439" s="1657"/>
      <c r="G439" s="1657" t="s">
        <v>23585</v>
      </c>
      <c r="H439" s="1657" t="s">
        <v>23586</v>
      </c>
      <c r="I439" s="1657" t="s">
        <v>23587</v>
      </c>
      <c r="J439" s="1657" t="s">
        <v>23588</v>
      </c>
      <c r="K439" s="1659" t="s">
        <v>23589</v>
      </c>
      <c r="L439" s="1660" t="s">
        <v>21808</v>
      </c>
      <c r="M439" s="1661" t="s">
        <v>23590</v>
      </c>
      <c r="N439" s="1661" t="s">
        <v>23591</v>
      </c>
    </row>
    <row r="440" ht="51.75" customHeight="1">
      <c r="A440" s="1657">
        <v>437.0</v>
      </c>
      <c r="B440" s="1874"/>
      <c r="C440" s="1874" t="s">
        <v>21822</v>
      </c>
      <c r="D440" s="1657"/>
      <c r="E440" s="1657"/>
      <c r="F440" s="1657"/>
      <c r="G440" s="1657" t="s">
        <v>23585</v>
      </c>
      <c r="H440" s="1657" t="s">
        <v>23592</v>
      </c>
      <c r="I440" s="1657" t="s">
        <v>23593</v>
      </c>
      <c r="J440" s="1657" t="s">
        <v>23594</v>
      </c>
      <c r="K440" s="1659" t="s">
        <v>23595</v>
      </c>
      <c r="L440" s="1660" t="s">
        <v>21819</v>
      </c>
      <c r="M440" s="1661" t="s">
        <v>23596</v>
      </c>
      <c r="N440" s="1661" t="s">
        <v>23559</v>
      </c>
    </row>
    <row r="441" ht="51.75" customHeight="1">
      <c r="A441" s="1657">
        <v>438.0</v>
      </c>
      <c r="B441" s="1874"/>
      <c r="C441" s="1874" t="s">
        <v>21822</v>
      </c>
      <c r="D441" s="1657"/>
      <c r="E441" s="1657"/>
      <c r="F441" s="1657"/>
      <c r="G441" s="1657" t="s">
        <v>23585</v>
      </c>
      <c r="H441" s="1657" t="s">
        <v>23597</v>
      </c>
      <c r="I441" s="1657" t="s">
        <v>23598</v>
      </c>
      <c r="J441" s="1657" t="s">
        <v>23599</v>
      </c>
      <c r="K441" s="1659" t="s">
        <v>23600</v>
      </c>
      <c r="L441" s="1660" t="s">
        <v>21819</v>
      </c>
      <c r="M441" s="1661" t="s">
        <v>23601</v>
      </c>
      <c r="N441" s="1661" t="s">
        <v>23602</v>
      </c>
    </row>
    <row r="442" ht="51.75" customHeight="1">
      <c r="A442" s="1657">
        <v>439.0</v>
      </c>
      <c r="B442" s="1874"/>
      <c r="C442" s="1874" t="s">
        <v>21822</v>
      </c>
      <c r="D442" s="1657"/>
      <c r="E442" s="1657"/>
      <c r="F442" s="1657"/>
      <c r="G442" s="1657" t="s">
        <v>23603</v>
      </c>
      <c r="H442" s="1657" t="s">
        <v>23604</v>
      </c>
      <c r="I442" s="1657" t="s">
        <v>23605</v>
      </c>
      <c r="J442" s="1657" t="s">
        <v>23606</v>
      </c>
      <c r="K442" s="1659" t="s">
        <v>23607</v>
      </c>
      <c r="L442" s="1660" t="s">
        <v>21819</v>
      </c>
      <c r="M442" s="1661" t="s">
        <v>23608</v>
      </c>
      <c r="N442" s="1661" t="s">
        <v>23609</v>
      </c>
    </row>
    <row r="443" ht="51.75" customHeight="1">
      <c r="A443" s="1657">
        <v>440.0</v>
      </c>
      <c r="B443" s="1874"/>
      <c r="C443" s="1874" t="s">
        <v>21822</v>
      </c>
      <c r="D443" s="1657"/>
      <c r="E443" s="1657"/>
      <c r="F443" s="1657"/>
      <c r="G443" s="1657" t="s">
        <v>23610</v>
      </c>
      <c r="H443" s="1657" t="s">
        <v>23611</v>
      </c>
      <c r="I443" s="1657" t="s">
        <v>23612</v>
      </c>
      <c r="J443" s="1657" t="s">
        <v>23613</v>
      </c>
      <c r="K443" s="1659" t="s">
        <v>23614</v>
      </c>
      <c r="L443" s="1660" t="s">
        <v>21819</v>
      </c>
      <c r="M443" s="1661" t="s">
        <v>23615</v>
      </c>
      <c r="N443" s="1661" t="s">
        <v>23616</v>
      </c>
    </row>
    <row r="444" ht="51.75" customHeight="1">
      <c r="A444" s="1657">
        <v>441.0</v>
      </c>
      <c r="B444" s="1874"/>
      <c r="C444" s="1874" t="s">
        <v>21822</v>
      </c>
      <c r="D444" s="1657"/>
      <c r="E444" s="1657"/>
      <c r="F444" s="1657"/>
      <c r="G444" s="1657" t="s">
        <v>23617</v>
      </c>
      <c r="H444" s="1657" t="s">
        <v>23618</v>
      </c>
      <c r="I444" s="1657" t="s">
        <v>23618</v>
      </c>
      <c r="J444" s="1657" t="s">
        <v>23619</v>
      </c>
      <c r="K444" s="1659" t="s">
        <v>23620</v>
      </c>
      <c r="L444" s="1660" t="s">
        <v>21819</v>
      </c>
      <c r="M444" s="1661" t="s">
        <v>23621</v>
      </c>
      <c r="N444" s="1661" t="s">
        <v>23622</v>
      </c>
    </row>
    <row r="445" ht="51.75" customHeight="1">
      <c r="A445" s="1657">
        <v>442.0</v>
      </c>
      <c r="B445" s="1874"/>
      <c r="C445" s="1874" t="s">
        <v>21822</v>
      </c>
      <c r="D445" s="1657"/>
      <c r="E445" s="1657"/>
      <c r="F445" s="1657"/>
      <c r="G445" s="1657" t="s">
        <v>23623</v>
      </c>
      <c r="H445" s="1657" t="s">
        <v>23624</v>
      </c>
      <c r="I445" s="1657" t="s">
        <v>23625</v>
      </c>
      <c r="J445" s="1657" t="s">
        <v>23626</v>
      </c>
      <c r="K445" s="1659"/>
      <c r="L445" s="1660" t="s">
        <v>21819</v>
      </c>
      <c r="M445" s="1661" t="s">
        <v>23627</v>
      </c>
      <c r="N445" s="1661"/>
    </row>
    <row r="446" ht="51.75" customHeight="1">
      <c r="A446" s="1657">
        <v>443.0</v>
      </c>
      <c r="B446" s="1874"/>
      <c r="C446" s="1874" t="s">
        <v>21822</v>
      </c>
      <c r="D446" s="1657"/>
      <c r="E446" s="1657"/>
      <c r="F446" s="1657"/>
      <c r="G446" s="1657" t="s">
        <v>23623</v>
      </c>
      <c r="H446" s="1657" t="s">
        <v>23628</v>
      </c>
      <c r="I446" s="1657" t="s">
        <v>23629</v>
      </c>
      <c r="J446" s="1657" t="s">
        <v>23630</v>
      </c>
      <c r="K446" s="1659" t="s">
        <v>23631</v>
      </c>
      <c r="L446" s="1660" t="s">
        <v>21819</v>
      </c>
      <c r="M446" s="1661" t="s">
        <v>23632</v>
      </c>
      <c r="N446" s="1661" t="s">
        <v>23633</v>
      </c>
    </row>
    <row r="447" ht="51.75" customHeight="1">
      <c r="A447" s="1657">
        <v>444.0</v>
      </c>
      <c r="B447" s="1874"/>
      <c r="C447" s="1874" t="s">
        <v>21822</v>
      </c>
      <c r="D447" s="1657"/>
      <c r="E447" s="1657"/>
      <c r="F447" s="1657"/>
      <c r="G447" s="1657" t="s">
        <v>23623</v>
      </c>
      <c r="H447" s="1657" t="s">
        <v>23634</v>
      </c>
      <c r="I447" s="1657" t="s">
        <v>23635</v>
      </c>
      <c r="J447" s="1657" t="s">
        <v>23636</v>
      </c>
      <c r="K447" s="1659"/>
      <c r="L447" s="1660" t="s">
        <v>21819</v>
      </c>
      <c r="M447" s="1661" t="s">
        <v>23637</v>
      </c>
      <c r="N447" s="1661" t="s">
        <v>23638</v>
      </c>
    </row>
    <row r="448" ht="51.75" customHeight="1">
      <c r="A448" s="1657">
        <v>445.0</v>
      </c>
      <c r="B448" s="1874"/>
      <c r="C448" s="1874" t="s">
        <v>21822</v>
      </c>
      <c r="D448" s="1657"/>
      <c r="E448" s="1657"/>
      <c r="F448" s="1657"/>
      <c r="G448" s="1657" t="s">
        <v>23639</v>
      </c>
      <c r="H448" s="1657" t="s">
        <v>23640</v>
      </c>
      <c r="I448" s="1657" t="s">
        <v>23641</v>
      </c>
      <c r="J448" s="1657" t="s">
        <v>23642</v>
      </c>
      <c r="K448" s="1659" t="s">
        <v>23643</v>
      </c>
      <c r="L448" s="1660" t="s">
        <v>21808</v>
      </c>
      <c r="M448" s="1661" t="s">
        <v>23644</v>
      </c>
      <c r="N448" s="1661" t="s">
        <v>23645</v>
      </c>
    </row>
    <row r="449" ht="51.75" customHeight="1">
      <c r="A449" s="1657">
        <v>446.0</v>
      </c>
      <c r="B449" s="1874"/>
      <c r="C449" s="1874" t="s">
        <v>21822</v>
      </c>
      <c r="D449" s="1657"/>
      <c r="E449" s="1657"/>
      <c r="F449" s="1657"/>
      <c r="G449" s="1657" t="s">
        <v>23639</v>
      </c>
      <c r="H449" s="1657" t="s">
        <v>10998</v>
      </c>
      <c r="I449" s="1657" t="s">
        <v>23646</v>
      </c>
      <c r="J449" s="1657" t="s">
        <v>23647</v>
      </c>
      <c r="K449" s="1659" t="s">
        <v>23648</v>
      </c>
      <c r="L449" s="1660" t="s">
        <v>21819</v>
      </c>
      <c r="M449" s="1661" t="s">
        <v>23649</v>
      </c>
      <c r="N449" s="1661" t="s">
        <v>23650</v>
      </c>
    </row>
    <row r="450" ht="51.75" customHeight="1">
      <c r="A450" s="1657">
        <v>447.0</v>
      </c>
      <c r="B450" s="1874"/>
      <c r="C450" s="1874" t="s">
        <v>21822</v>
      </c>
      <c r="D450" s="1657"/>
      <c r="E450" s="1657"/>
      <c r="F450" s="1657"/>
      <c r="G450" s="1657" t="s">
        <v>23651</v>
      </c>
      <c r="H450" s="1657" t="s">
        <v>23652</v>
      </c>
      <c r="I450" s="1657" t="s">
        <v>23653</v>
      </c>
      <c r="J450" s="1657" t="s">
        <v>23654</v>
      </c>
      <c r="K450" s="1659" t="s">
        <v>23655</v>
      </c>
      <c r="L450" s="1660" t="s">
        <v>21819</v>
      </c>
      <c r="M450" s="1661" t="s">
        <v>23656</v>
      </c>
      <c r="N450" s="1661" t="s">
        <v>23657</v>
      </c>
    </row>
    <row r="451" ht="51.75" customHeight="1">
      <c r="A451" s="1657">
        <v>448.0</v>
      </c>
      <c r="B451" s="1874"/>
      <c r="C451" s="1874" t="s">
        <v>21822</v>
      </c>
      <c r="D451" s="1657"/>
      <c r="E451" s="1657"/>
      <c r="F451" s="1657"/>
      <c r="G451" s="1657" t="s">
        <v>23651</v>
      </c>
      <c r="H451" s="1657" t="s">
        <v>23658</v>
      </c>
      <c r="I451" s="1657" t="s">
        <v>23659</v>
      </c>
      <c r="J451" s="1657" t="s">
        <v>23660</v>
      </c>
      <c r="K451" s="1659" t="s">
        <v>23661</v>
      </c>
      <c r="L451" s="1660" t="s">
        <v>21819</v>
      </c>
      <c r="M451" s="1661" t="s">
        <v>23662</v>
      </c>
      <c r="N451" s="1661" t="s">
        <v>23559</v>
      </c>
    </row>
    <row r="452" ht="51.75" customHeight="1">
      <c r="A452" s="1657">
        <v>449.0</v>
      </c>
      <c r="B452" s="1874"/>
      <c r="C452" s="1874" t="s">
        <v>21822</v>
      </c>
      <c r="D452" s="1657"/>
      <c r="E452" s="1657"/>
      <c r="F452" s="1657"/>
      <c r="G452" s="1657" t="s">
        <v>23651</v>
      </c>
      <c r="H452" s="1657" t="s">
        <v>23663</v>
      </c>
      <c r="I452" s="1657" t="s">
        <v>23664</v>
      </c>
      <c r="J452" s="1657" t="s">
        <v>23665</v>
      </c>
      <c r="K452" s="1659" t="s">
        <v>23666</v>
      </c>
      <c r="L452" s="1660" t="s">
        <v>21819</v>
      </c>
      <c r="M452" s="1661" t="s">
        <v>23667</v>
      </c>
      <c r="N452" s="1661" t="s">
        <v>23668</v>
      </c>
    </row>
    <row r="453" ht="51.75" customHeight="1">
      <c r="A453" s="1657">
        <v>450.0</v>
      </c>
      <c r="B453" s="1874"/>
      <c r="C453" s="1874" t="s">
        <v>21822</v>
      </c>
      <c r="D453" s="1657"/>
      <c r="E453" s="1657"/>
      <c r="F453" s="1657"/>
      <c r="G453" s="1657" t="s">
        <v>23651</v>
      </c>
      <c r="H453" s="1657" t="s">
        <v>23669</v>
      </c>
      <c r="I453" s="1657" t="s">
        <v>23670</v>
      </c>
      <c r="J453" s="1657" t="s">
        <v>23671</v>
      </c>
      <c r="K453" s="1659" t="s">
        <v>23672</v>
      </c>
      <c r="L453" s="1660" t="s">
        <v>21819</v>
      </c>
      <c r="M453" s="1661" t="s">
        <v>23673</v>
      </c>
      <c r="N453" s="1661" t="s">
        <v>23674</v>
      </c>
    </row>
    <row r="454" ht="51.75" customHeight="1">
      <c r="A454" s="1657">
        <v>451.0</v>
      </c>
      <c r="B454" s="1874"/>
      <c r="C454" s="1874" t="s">
        <v>21822</v>
      </c>
      <c r="D454" s="1657"/>
      <c r="E454" s="1657"/>
      <c r="F454" s="1657"/>
      <c r="G454" s="1657" t="s">
        <v>23651</v>
      </c>
      <c r="H454" s="1657" t="s">
        <v>14424</v>
      </c>
      <c r="I454" s="1657" t="s">
        <v>23675</v>
      </c>
      <c r="J454" s="1657" t="s">
        <v>23676</v>
      </c>
      <c r="K454" s="1659" t="s">
        <v>23677</v>
      </c>
      <c r="L454" s="1660" t="s">
        <v>21819</v>
      </c>
      <c r="M454" s="1661" t="s">
        <v>23678</v>
      </c>
      <c r="N454" s="1661" t="s">
        <v>23679</v>
      </c>
    </row>
    <row r="455" ht="51.75" customHeight="1">
      <c r="A455" s="1657">
        <v>452.0</v>
      </c>
      <c r="B455" s="1874"/>
      <c r="C455" s="1874" t="s">
        <v>21822</v>
      </c>
      <c r="D455" s="1657"/>
      <c r="E455" s="1657"/>
      <c r="F455" s="1657"/>
      <c r="G455" s="1657" t="s">
        <v>23651</v>
      </c>
      <c r="H455" s="1657" t="s">
        <v>23680</v>
      </c>
      <c r="I455" s="1657" t="s">
        <v>23681</v>
      </c>
      <c r="J455" s="1657" t="s">
        <v>23682</v>
      </c>
      <c r="K455" s="1659" t="s">
        <v>23683</v>
      </c>
      <c r="L455" s="1660" t="s">
        <v>21808</v>
      </c>
      <c r="M455" s="1661" t="s">
        <v>23684</v>
      </c>
      <c r="N455" s="1661" t="s">
        <v>23685</v>
      </c>
    </row>
    <row r="456" ht="51.75" customHeight="1">
      <c r="A456" s="1657">
        <v>453.0</v>
      </c>
      <c r="B456" s="1874"/>
      <c r="C456" s="1874" t="s">
        <v>21822</v>
      </c>
      <c r="D456" s="1657"/>
      <c r="E456" s="1657"/>
      <c r="F456" s="1657"/>
      <c r="G456" s="1657" t="s">
        <v>23686</v>
      </c>
      <c r="H456" s="1657" t="s">
        <v>23687</v>
      </c>
      <c r="I456" s="1657" t="s">
        <v>23688</v>
      </c>
      <c r="J456" s="1657" t="s">
        <v>23689</v>
      </c>
      <c r="K456" s="1659" t="s">
        <v>23690</v>
      </c>
      <c r="L456" s="1660" t="s">
        <v>21819</v>
      </c>
      <c r="M456" s="1661" t="s">
        <v>23691</v>
      </c>
      <c r="N456" s="1661" t="s">
        <v>23692</v>
      </c>
    </row>
    <row r="457" ht="51.75" customHeight="1">
      <c r="A457" s="1657">
        <v>454.0</v>
      </c>
      <c r="B457" s="1874"/>
      <c r="C457" s="1874" t="s">
        <v>21822</v>
      </c>
      <c r="D457" s="1657"/>
      <c r="E457" s="1657"/>
      <c r="F457" s="1657"/>
      <c r="G457" s="1657" t="s">
        <v>11229</v>
      </c>
      <c r="H457" s="1657" t="s">
        <v>23693</v>
      </c>
      <c r="I457" s="1657" t="s">
        <v>23694</v>
      </c>
      <c r="J457" s="1657" t="s">
        <v>23695</v>
      </c>
      <c r="K457" s="1659"/>
      <c r="L457" s="1660" t="s">
        <v>21819</v>
      </c>
      <c r="M457" s="1661" t="s">
        <v>23696</v>
      </c>
      <c r="N457" s="1661" t="s">
        <v>23697</v>
      </c>
    </row>
    <row r="458" ht="51.75" customHeight="1">
      <c r="A458" s="1657">
        <v>455.0</v>
      </c>
      <c r="B458" s="1658"/>
      <c r="C458" s="1658" t="s">
        <v>10646</v>
      </c>
      <c r="D458" s="1657"/>
      <c r="E458" s="1657"/>
      <c r="F458" s="1657"/>
      <c r="G458" s="1657" t="s">
        <v>11229</v>
      </c>
      <c r="H458" s="1657" t="s">
        <v>11230</v>
      </c>
      <c r="I458" s="1657" t="s">
        <v>11231</v>
      </c>
      <c r="J458" s="1657" t="s">
        <v>11232</v>
      </c>
      <c r="K458" s="1659" t="s">
        <v>11233</v>
      </c>
      <c r="L458" s="1660" t="s">
        <v>10649</v>
      </c>
      <c r="M458" s="1661" t="s">
        <v>11234</v>
      </c>
      <c r="N458" s="1661" t="s">
        <v>11235</v>
      </c>
    </row>
    <row r="459" ht="51.75" customHeight="1">
      <c r="A459" s="1657">
        <v>456.0</v>
      </c>
      <c r="B459" s="1874"/>
      <c r="C459" s="1874" t="s">
        <v>21822</v>
      </c>
      <c r="D459" s="1657"/>
      <c r="E459" s="1657"/>
      <c r="F459" s="1657"/>
      <c r="G459" s="1657" t="s">
        <v>11229</v>
      </c>
      <c r="H459" s="1657" t="s">
        <v>23698</v>
      </c>
      <c r="I459" s="1657" t="s">
        <v>23699</v>
      </c>
      <c r="J459" s="1657" t="s">
        <v>23700</v>
      </c>
      <c r="K459" s="1659" t="s">
        <v>23701</v>
      </c>
      <c r="L459" s="1660" t="s">
        <v>21819</v>
      </c>
      <c r="M459" s="1661" t="s">
        <v>23702</v>
      </c>
      <c r="N459" s="1661"/>
    </row>
    <row r="460" ht="51.75" customHeight="1">
      <c r="A460" s="1657">
        <v>457.0</v>
      </c>
      <c r="B460" s="1874"/>
      <c r="C460" s="1874" t="s">
        <v>21822</v>
      </c>
      <c r="D460" s="1657"/>
      <c r="E460" s="1657"/>
      <c r="F460" s="1657"/>
      <c r="G460" s="1657" t="s">
        <v>11229</v>
      </c>
      <c r="H460" s="1657" t="s">
        <v>23703</v>
      </c>
      <c r="I460" s="1657" t="s">
        <v>23704</v>
      </c>
      <c r="J460" s="1657" t="s">
        <v>23705</v>
      </c>
      <c r="K460" s="1659" t="s">
        <v>23706</v>
      </c>
      <c r="L460" s="1660" t="s">
        <v>21808</v>
      </c>
      <c r="M460" s="1661" t="s">
        <v>23707</v>
      </c>
      <c r="N460" s="1661" t="s">
        <v>23697</v>
      </c>
    </row>
    <row r="461" ht="51.75" customHeight="1">
      <c r="A461" s="1657">
        <v>458.0</v>
      </c>
      <c r="B461" s="1874"/>
      <c r="C461" s="1874" t="s">
        <v>21822</v>
      </c>
      <c r="D461" s="1657"/>
      <c r="E461" s="1657"/>
      <c r="F461" s="1657"/>
      <c r="G461" s="1657" t="s">
        <v>11229</v>
      </c>
      <c r="H461" s="1657" t="s">
        <v>23708</v>
      </c>
      <c r="I461" s="1657" t="s">
        <v>23709</v>
      </c>
      <c r="J461" s="1657" t="s">
        <v>23710</v>
      </c>
      <c r="K461" s="1659" t="s">
        <v>23711</v>
      </c>
      <c r="L461" s="1660" t="s">
        <v>21819</v>
      </c>
      <c r="M461" s="1661" t="s">
        <v>23712</v>
      </c>
      <c r="N461" s="1661" t="s">
        <v>23713</v>
      </c>
    </row>
    <row r="462" ht="51.75" customHeight="1">
      <c r="A462" s="1657">
        <v>459.0</v>
      </c>
      <c r="B462" s="1874"/>
      <c r="C462" s="1874" t="s">
        <v>21822</v>
      </c>
      <c r="D462" s="1657"/>
      <c r="E462" s="1657"/>
      <c r="F462" s="1657"/>
      <c r="G462" s="1657" t="s">
        <v>23714</v>
      </c>
      <c r="H462" s="1657" t="s">
        <v>23715</v>
      </c>
      <c r="I462" s="1657" t="s">
        <v>23716</v>
      </c>
      <c r="J462" s="1657" t="s">
        <v>23717</v>
      </c>
      <c r="K462" s="1659" t="s">
        <v>23718</v>
      </c>
      <c r="L462" s="1660" t="s">
        <v>21819</v>
      </c>
      <c r="M462" s="1661" t="s">
        <v>23719</v>
      </c>
      <c r="N462" s="1661"/>
    </row>
    <row r="463" ht="51.75" customHeight="1">
      <c r="A463" s="1657">
        <v>460.0</v>
      </c>
      <c r="B463" s="1874"/>
      <c r="C463" s="1874" t="s">
        <v>21822</v>
      </c>
      <c r="D463" s="1657"/>
      <c r="E463" s="1657"/>
      <c r="F463" s="1657"/>
      <c r="G463" s="1657" t="s">
        <v>23714</v>
      </c>
      <c r="H463" s="1657" t="s">
        <v>23720</v>
      </c>
      <c r="I463" s="1657" t="s">
        <v>23721</v>
      </c>
      <c r="J463" s="1657" t="s">
        <v>23722</v>
      </c>
      <c r="K463" s="1659" t="s">
        <v>23723</v>
      </c>
      <c r="L463" s="1660" t="s">
        <v>21819</v>
      </c>
      <c r="M463" s="1661" t="s">
        <v>23724</v>
      </c>
      <c r="N463" s="1661" t="s">
        <v>23725</v>
      </c>
    </row>
    <row r="464" ht="51.75" customHeight="1">
      <c r="A464" s="1657">
        <v>461.0</v>
      </c>
      <c r="B464" s="1874"/>
      <c r="C464" s="1874" t="s">
        <v>21822</v>
      </c>
      <c r="D464" s="1657"/>
      <c r="E464" s="1657"/>
      <c r="F464" s="1657"/>
      <c r="G464" s="1657" t="s">
        <v>23726</v>
      </c>
      <c r="H464" s="1657" t="s">
        <v>23727</v>
      </c>
      <c r="I464" s="1657" t="s">
        <v>23728</v>
      </c>
      <c r="J464" s="1657" t="s">
        <v>23729</v>
      </c>
      <c r="K464" s="1659" t="s">
        <v>23730</v>
      </c>
      <c r="L464" s="1660" t="s">
        <v>21808</v>
      </c>
      <c r="M464" s="1661" t="s">
        <v>23731</v>
      </c>
      <c r="N464" s="1661" t="s">
        <v>23732</v>
      </c>
    </row>
    <row r="465" ht="51.75" customHeight="1">
      <c r="A465" s="1657">
        <v>462.0</v>
      </c>
      <c r="B465" s="1874"/>
      <c r="C465" s="1874" t="s">
        <v>21822</v>
      </c>
      <c r="D465" s="1657"/>
      <c r="E465" s="1657"/>
      <c r="F465" s="1657"/>
      <c r="G465" s="1657" t="s">
        <v>23726</v>
      </c>
      <c r="H465" s="1657" t="s">
        <v>23733</v>
      </c>
      <c r="I465" s="1657" t="s">
        <v>23734</v>
      </c>
      <c r="J465" s="1657" t="s">
        <v>23735</v>
      </c>
      <c r="K465" s="1659" t="s">
        <v>23736</v>
      </c>
      <c r="L465" s="1660" t="s">
        <v>21808</v>
      </c>
      <c r="M465" s="1661" t="s">
        <v>23737</v>
      </c>
      <c r="N465" s="1661"/>
    </row>
    <row r="466" ht="51.75" customHeight="1">
      <c r="A466" s="1698">
        <v>29.0</v>
      </c>
      <c r="B466" s="1698" t="s">
        <v>2253</v>
      </c>
      <c r="C466" s="1633" t="s">
        <v>21772</v>
      </c>
      <c r="D466" s="1795">
        <v>45465.0</v>
      </c>
      <c r="E466" s="1698" t="s">
        <v>301</v>
      </c>
      <c r="F466" s="1698" t="s">
        <v>862</v>
      </c>
      <c r="G466" s="1633" t="s">
        <v>23738</v>
      </c>
      <c r="H466" s="1633" t="s">
        <v>23739</v>
      </c>
      <c r="I466" s="1633" t="s">
        <v>23740</v>
      </c>
      <c r="J466" s="1633" t="s">
        <v>6376</v>
      </c>
      <c r="K466" s="1634"/>
      <c r="L466" s="1635" t="s">
        <v>10649</v>
      </c>
      <c r="M466" s="1636" t="s">
        <v>23741</v>
      </c>
      <c r="N466" s="1636"/>
    </row>
    <row r="467" ht="51.75" customHeight="1">
      <c r="A467" s="1657">
        <v>464.0</v>
      </c>
      <c r="B467" s="1874"/>
      <c r="C467" s="1874" t="s">
        <v>21822</v>
      </c>
      <c r="D467" s="1657"/>
      <c r="E467" s="1657"/>
      <c r="F467" s="1657"/>
      <c r="G467" s="1657" t="s">
        <v>23738</v>
      </c>
      <c r="H467" s="1657" t="s">
        <v>23742</v>
      </c>
      <c r="I467" s="1657" t="s">
        <v>23743</v>
      </c>
      <c r="J467" s="1657" t="s">
        <v>23744</v>
      </c>
      <c r="K467" s="1659" t="s">
        <v>23745</v>
      </c>
      <c r="L467" s="1660" t="s">
        <v>21819</v>
      </c>
      <c r="M467" s="1661" t="s">
        <v>23746</v>
      </c>
      <c r="N467" s="1661" t="s">
        <v>23747</v>
      </c>
    </row>
    <row r="468" ht="51.75" customHeight="1">
      <c r="A468" s="1657">
        <v>465.0</v>
      </c>
      <c r="B468" s="1874"/>
      <c r="C468" s="1874" t="s">
        <v>21822</v>
      </c>
      <c r="D468" s="1657"/>
      <c r="E468" s="1657"/>
      <c r="F468" s="1657"/>
      <c r="G468" s="1657" t="s">
        <v>23738</v>
      </c>
      <c r="H468" s="1657" t="s">
        <v>16842</v>
      </c>
      <c r="I468" s="1657" t="s">
        <v>23748</v>
      </c>
      <c r="J468" s="1657" t="s">
        <v>23749</v>
      </c>
      <c r="K468" s="1659"/>
      <c r="L468" s="1660" t="s">
        <v>21819</v>
      </c>
      <c r="M468" s="1661" t="s">
        <v>23750</v>
      </c>
      <c r="N468" s="1661" t="s">
        <v>23751</v>
      </c>
    </row>
    <row r="469" ht="51.75" customHeight="1">
      <c r="A469" s="1657">
        <v>466.0</v>
      </c>
      <c r="B469" s="1874"/>
      <c r="C469" s="1874" t="s">
        <v>21822</v>
      </c>
      <c r="D469" s="1657"/>
      <c r="E469" s="1657"/>
      <c r="F469" s="1657"/>
      <c r="G469" s="1657" t="s">
        <v>23738</v>
      </c>
      <c r="H469" s="1657" t="s">
        <v>23752</v>
      </c>
      <c r="I469" s="1657" t="s">
        <v>23752</v>
      </c>
      <c r="J469" s="1657" t="s">
        <v>23753</v>
      </c>
      <c r="K469" s="1659" t="s">
        <v>23754</v>
      </c>
      <c r="L469" s="1660" t="s">
        <v>21819</v>
      </c>
      <c r="M469" s="1661" t="s">
        <v>23755</v>
      </c>
      <c r="N469" s="1661" t="s">
        <v>23756</v>
      </c>
    </row>
    <row r="470" ht="51.75" customHeight="1">
      <c r="A470" s="1657">
        <v>467.0</v>
      </c>
      <c r="B470" s="1874"/>
      <c r="C470" s="1874" t="s">
        <v>21822</v>
      </c>
      <c r="D470" s="1657"/>
      <c r="E470" s="1657"/>
      <c r="F470" s="1657"/>
      <c r="G470" s="1657" t="s">
        <v>23738</v>
      </c>
      <c r="H470" s="1657" t="s">
        <v>23757</v>
      </c>
      <c r="I470" s="1657" t="s">
        <v>23758</v>
      </c>
      <c r="J470" s="1657" t="s">
        <v>23759</v>
      </c>
      <c r="K470" s="1659" t="s">
        <v>23760</v>
      </c>
      <c r="L470" s="1660" t="s">
        <v>21819</v>
      </c>
      <c r="M470" s="1661" t="s">
        <v>23761</v>
      </c>
      <c r="N470" s="1661" t="s">
        <v>23762</v>
      </c>
    </row>
    <row r="471" ht="51.75" customHeight="1">
      <c r="A471" s="1657">
        <v>468.0</v>
      </c>
      <c r="B471" s="1874"/>
      <c r="C471" s="1874" t="s">
        <v>21822</v>
      </c>
      <c r="D471" s="1657"/>
      <c r="E471" s="1657"/>
      <c r="F471" s="1657"/>
      <c r="G471" s="1657" t="s">
        <v>23738</v>
      </c>
      <c r="H471" s="1657" t="s">
        <v>23763</v>
      </c>
      <c r="I471" s="1657" t="s">
        <v>23764</v>
      </c>
      <c r="J471" s="1657" t="s">
        <v>23765</v>
      </c>
      <c r="K471" s="1659" t="s">
        <v>23766</v>
      </c>
      <c r="L471" s="1660" t="s">
        <v>21808</v>
      </c>
      <c r="M471" s="1661" t="s">
        <v>23767</v>
      </c>
      <c r="N471" s="1661" t="s">
        <v>22029</v>
      </c>
    </row>
    <row r="472" ht="51.75" customHeight="1">
      <c r="A472" s="1657">
        <v>469.0</v>
      </c>
      <c r="B472" s="1874"/>
      <c r="C472" s="1874" t="s">
        <v>21822</v>
      </c>
      <c r="D472" s="1657"/>
      <c r="E472" s="1657"/>
      <c r="F472" s="1657"/>
      <c r="G472" s="1657" t="s">
        <v>23768</v>
      </c>
      <c r="H472" s="1657" t="s">
        <v>23769</v>
      </c>
      <c r="I472" s="1657" t="s">
        <v>23770</v>
      </c>
      <c r="J472" s="1657" t="s">
        <v>23771</v>
      </c>
      <c r="K472" s="1659"/>
      <c r="L472" s="1660" t="s">
        <v>21819</v>
      </c>
      <c r="M472" s="1661" t="s">
        <v>23772</v>
      </c>
      <c r="N472" s="1661" t="s">
        <v>23773</v>
      </c>
    </row>
    <row r="473" ht="51.75" customHeight="1">
      <c r="A473" s="1657">
        <v>470.0</v>
      </c>
      <c r="B473" s="1874"/>
      <c r="C473" s="1874" t="s">
        <v>21822</v>
      </c>
      <c r="D473" s="1657"/>
      <c r="E473" s="1657"/>
      <c r="F473" s="1657"/>
      <c r="G473" s="1657" t="s">
        <v>23768</v>
      </c>
      <c r="H473" s="1657" t="s">
        <v>23774</v>
      </c>
      <c r="I473" s="1657" t="s">
        <v>23775</v>
      </c>
      <c r="J473" s="1657" t="s">
        <v>23776</v>
      </c>
      <c r="K473" s="1659" t="s">
        <v>23777</v>
      </c>
      <c r="L473" s="1660" t="s">
        <v>21819</v>
      </c>
      <c r="M473" s="1661" t="s">
        <v>23778</v>
      </c>
      <c r="N473" s="1661" t="s">
        <v>23779</v>
      </c>
    </row>
    <row r="474" ht="51.75" customHeight="1">
      <c r="A474" s="1657">
        <v>471.0</v>
      </c>
      <c r="B474" s="1874"/>
      <c r="C474" s="1874" t="s">
        <v>21822</v>
      </c>
      <c r="D474" s="1657"/>
      <c r="E474" s="1657"/>
      <c r="F474" s="1657"/>
      <c r="G474" s="1657" t="s">
        <v>23780</v>
      </c>
      <c r="H474" s="1657" t="s">
        <v>11479</v>
      </c>
      <c r="I474" s="1657" t="s">
        <v>23781</v>
      </c>
      <c r="J474" s="1657" t="s">
        <v>23782</v>
      </c>
      <c r="K474" s="1659" t="s">
        <v>23783</v>
      </c>
      <c r="L474" s="1660" t="s">
        <v>21819</v>
      </c>
      <c r="M474" s="1661" t="s">
        <v>23784</v>
      </c>
      <c r="N474" s="1661" t="s">
        <v>23785</v>
      </c>
    </row>
    <row r="475" ht="51.75" customHeight="1">
      <c r="A475" s="1657">
        <v>472.0</v>
      </c>
      <c r="B475" s="1874"/>
      <c r="C475" s="1874" t="s">
        <v>21822</v>
      </c>
      <c r="D475" s="1657"/>
      <c r="E475" s="1657"/>
      <c r="F475" s="1657"/>
      <c r="G475" s="1657" t="s">
        <v>23786</v>
      </c>
      <c r="H475" s="1657" t="s">
        <v>23787</v>
      </c>
      <c r="I475" s="1657" t="s">
        <v>23788</v>
      </c>
      <c r="J475" s="1657" t="s">
        <v>23789</v>
      </c>
      <c r="K475" s="1659" t="s">
        <v>23790</v>
      </c>
      <c r="L475" s="1660" t="s">
        <v>21819</v>
      </c>
      <c r="M475" s="1661" t="s">
        <v>23791</v>
      </c>
      <c r="N475" s="1661" t="s">
        <v>23792</v>
      </c>
    </row>
    <row r="476" ht="51.75" customHeight="1">
      <c r="A476" s="1657">
        <v>473.0</v>
      </c>
      <c r="B476" s="1658"/>
      <c r="C476" s="1658" t="s">
        <v>10646</v>
      </c>
      <c r="D476" s="1657"/>
      <c r="E476" s="1657"/>
      <c r="F476" s="1657"/>
      <c r="G476" s="1657" t="s">
        <v>11237</v>
      </c>
      <c r="H476" s="1657" t="s">
        <v>11238</v>
      </c>
      <c r="I476" s="1657" t="s">
        <v>11239</v>
      </c>
      <c r="J476" s="1657" t="s">
        <v>11240</v>
      </c>
      <c r="K476" s="1659" t="s">
        <v>11241</v>
      </c>
      <c r="L476" s="1660" t="s">
        <v>10649</v>
      </c>
      <c r="M476" s="1661" t="s">
        <v>11242</v>
      </c>
      <c r="N476" s="1661" t="s">
        <v>11243</v>
      </c>
    </row>
    <row r="477" ht="51.75" customHeight="1">
      <c r="A477" s="1657">
        <v>474.0</v>
      </c>
      <c r="B477" s="1874"/>
      <c r="C477" s="1874" t="s">
        <v>21822</v>
      </c>
      <c r="D477" s="1657"/>
      <c r="E477" s="1657"/>
      <c r="F477" s="1657"/>
      <c r="G477" s="1657" t="s">
        <v>23793</v>
      </c>
      <c r="H477" s="1657" t="s">
        <v>23794</v>
      </c>
      <c r="I477" s="1657" t="s">
        <v>23795</v>
      </c>
      <c r="J477" s="1657" t="s">
        <v>23796</v>
      </c>
      <c r="K477" s="1659" t="s">
        <v>23797</v>
      </c>
      <c r="L477" s="1660" t="s">
        <v>21819</v>
      </c>
      <c r="M477" s="1661" t="s">
        <v>23798</v>
      </c>
      <c r="N477" s="1661" t="s">
        <v>23799</v>
      </c>
    </row>
    <row r="478" ht="51.75" customHeight="1">
      <c r="A478" s="1657">
        <v>475.0</v>
      </c>
      <c r="B478" s="1874"/>
      <c r="C478" s="1874" t="s">
        <v>21822</v>
      </c>
      <c r="D478" s="1657"/>
      <c r="E478" s="1657"/>
      <c r="F478" s="1657"/>
      <c r="G478" s="1657" t="s">
        <v>23800</v>
      </c>
      <c r="H478" s="1657" t="s">
        <v>23801</v>
      </c>
      <c r="I478" s="1657" t="s">
        <v>23802</v>
      </c>
      <c r="J478" s="1657" t="s">
        <v>23803</v>
      </c>
      <c r="K478" s="1659" t="s">
        <v>23804</v>
      </c>
      <c r="L478" s="1660" t="s">
        <v>21819</v>
      </c>
      <c r="M478" s="1661" t="s">
        <v>23805</v>
      </c>
      <c r="N478" s="1661" t="s">
        <v>23806</v>
      </c>
    </row>
    <row r="479" ht="51.75" customHeight="1">
      <c r="A479" s="1657">
        <v>476.0</v>
      </c>
      <c r="B479" s="1874"/>
      <c r="C479" s="1874" t="s">
        <v>21822</v>
      </c>
      <c r="D479" s="1657"/>
      <c r="E479" s="1657"/>
      <c r="F479" s="1657"/>
      <c r="G479" s="1657" t="s">
        <v>23800</v>
      </c>
      <c r="H479" s="1657" t="s">
        <v>23807</v>
      </c>
      <c r="I479" s="1657" t="s">
        <v>23808</v>
      </c>
      <c r="J479" s="1657" t="s">
        <v>23809</v>
      </c>
      <c r="K479" s="1659" t="s">
        <v>23810</v>
      </c>
      <c r="L479" s="1660" t="s">
        <v>21819</v>
      </c>
      <c r="M479" s="1661" t="s">
        <v>23811</v>
      </c>
      <c r="N479" s="1661"/>
    </row>
    <row r="480" ht="51.75" customHeight="1">
      <c r="A480" s="1657">
        <v>477.0</v>
      </c>
      <c r="B480" s="1874"/>
      <c r="C480" s="1874" t="s">
        <v>21822</v>
      </c>
      <c r="D480" s="1657"/>
      <c r="E480" s="1657"/>
      <c r="F480" s="1657"/>
      <c r="G480" s="1657" t="s">
        <v>23800</v>
      </c>
      <c r="H480" s="1924" t="s">
        <v>23812</v>
      </c>
      <c r="I480" s="1657" t="s">
        <v>23813</v>
      </c>
      <c r="J480" s="1657" t="s">
        <v>23814</v>
      </c>
      <c r="K480" s="1659"/>
      <c r="L480" s="1660" t="s">
        <v>21819</v>
      </c>
      <c r="M480" s="1661" t="s">
        <v>23815</v>
      </c>
      <c r="N480" s="1661"/>
    </row>
    <row r="481" ht="51.75" customHeight="1">
      <c r="A481" s="1657">
        <v>478.0</v>
      </c>
      <c r="B481" s="1874"/>
      <c r="C481" s="1874" t="s">
        <v>21822</v>
      </c>
      <c r="D481" s="1657"/>
      <c r="E481" s="1657"/>
      <c r="F481" s="1657"/>
      <c r="G481" s="1657" t="s">
        <v>23800</v>
      </c>
      <c r="H481" s="1657" t="s">
        <v>23816</v>
      </c>
      <c r="I481" s="1657" t="s">
        <v>23817</v>
      </c>
      <c r="J481" s="1657" t="s">
        <v>23818</v>
      </c>
      <c r="K481" s="1659" t="s">
        <v>23819</v>
      </c>
      <c r="L481" s="1660" t="s">
        <v>21819</v>
      </c>
      <c r="M481" s="1661" t="s">
        <v>23820</v>
      </c>
      <c r="N481" s="1661" t="s">
        <v>23821</v>
      </c>
    </row>
    <row r="482" ht="51.75" customHeight="1">
      <c r="A482" s="1657">
        <v>479.0</v>
      </c>
      <c r="B482" s="1874"/>
      <c r="C482" s="1874" t="s">
        <v>21822</v>
      </c>
      <c r="D482" s="1657"/>
      <c r="E482" s="1657"/>
      <c r="F482" s="1657"/>
      <c r="G482" s="1657" t="s">
        <v>23800</v>
      </c>
      <c r="H482" s="1657" t="s">
        <v>23822</v>
      </c>
      <c r="I482" s="1657" t="s">
        <v>23823</v>
      </c>
      <c r="J482" s="1657" t="s">
        <v>23824</v>
      </c>
      <c r="K482" s="1659"/>
      <c r="L482" s="1660" t="s">
        <v>21819</v>
      </c>
      <c r="M482" s="1661" t="s">
        <v>23825</v>
      </c>
      <c r="N482" s="1661" t="s">
        <v>23826</v>
      </c>
    </row>
    <row r="483" ht="51.75" customHeight="1">
      <c r="A483" s="1657">
        <v>480.0</v>
      </c>
      <c r="B483" s="1874"/>
      <c r="C483" s="1874" t="s">
        <v>21822</v>
      </c>
      <c r="D483" s="1657"/>
      <c r="E483" s="1657"/>
      <c r="F483" s="1657"/>
      <c r="G483" s="1657" t="s">
        <v>23827</v>
      </c>
      <c r="H483" s="1657" t="s">
        <v>23828</v>
      </c>
      <c r="I483" s="1657" t="s">
        <v>23829</v>
      </c>
      <c r="J483" s="1657" t="s">
        <v>23830</v>
      </c>
      <c r="K483" s="1659" t="s">
        <v>23831</v>
      </c>
      <c r="L483" s="1660" t="s">
        <v>21808</v>
      </c>
      <c r="M483" s="1661" t="s">
        <v>23832</v>
      </c>
      <c r="N483" s="1661" t="s">
        <v>23833</v>
      </c>
    </row>
    <row r="484" ht="51.75" customHeight="1">
      <c r="A484" s="1657">
        <v>481.0</v>
      </c>
      <c r="B484" s="1874"/>
      <c r="C484" s="1874" t="s">
        <v>21822</v>
      </c>
      <c r="D484" s="1657"/>
      <c r="E484" s="1657"/>
      <c r="F484" s="1657"/>
      <c r="G484" s="1657" t="s">
        <v>23827</v>
      </c>
      <c r="H484" s="1657" t="s">
        <v>23834</v>
      </c>
      <c r="I484" s="1657" t="s">
        <v>23835</v>
      </c>
      <c r="J484" s="1657" t="s">
        <v>23836</v>
      </c>
      <c r="K484" s="1659" t="s">
        <v>23837</v>
      </c>
      <c r="L484" s="1660" t="s">
        <v>22236</v>
      </c>
      <c r="M484" s="1661" t="s">
        <v>23838</v>
      </c>
      <c r="N484" s="1661" t="s">
        <v>23839</v>
      </c>
    </row>
    <row r="485" ht="51.75" customHeight="1">
      <c r="A485" s="1657">
        <v>482.0</v>
      </c>
      <c r="B485" s="1874"/>
      <c r="C485" s="1874" t="s">
        <v>21822</v>
      </c>
      <c r="D485" s="1657"/>
      <c r="E485" s="1657"/>
      <c r="F485" s="1657"/>
      <c r="G485" s="1657" t="s">
        <v>23827</v>
      </c>
      <c r="H485" s="1657" t="s">
        <v>23840</v>
      </c>
      <c r="I485" s="1657" t="s">
        <v>23841</v>
      </c>
      <c r="J485" s="1657" t="s">
        <v>23842</v>
      </c>
      <c r="K485" s="1659" t="s">
        <v>23843</v>
      </c>
      <c r="L485" s="1660" t="s">
        <v>21808</v>
      </c>
      <c r="M485" s="1661" t="s">
        <v>23844</v>
      </c>
      <c r="N485" s="1661" t="s">
        <v>23845</v>
      </c>
    </row>
    <row r="486" ht="51.75" customHeight="1">
      <c r="A486" s="1657">
        <v>483.0</v>
      </c>
      <c r="B486" s="1874"/>
      <c r="C486" s="1874" t="s">
        <v>21822</v>
      </c>
      <c r="D486" s="1657"/>
      <c r="E486" s="1657"/>
      <c r="F486" s="1657"/>
      <c r="G486" s="1657" t="s">
        <v>23827</v>
      </c>
      <c r="H486" s="1657" t="s">
        <v>23846</v>
      </c>
      <c r="I486" s="1657" t="s">
        <v>23847</v>
      </c>
      <c r="J486" s="1657" t="s">
        <v>23848</v>
      </c>
      <c r="K486" s="1659"/>
      <c r="L486" s="1660" t="s">
        <v>21819</v>
      </c>
      <c r="M486" s="1661" t="s">
        <v>23849</v>
      </c>
      <c r="N486" s="1661" t="s">
        <v>23850</v>
      </c>
    </row>
    <row r="487" ht="51.75" customHeight="1">
      <c r="A487" s="1657">
        <v>484.0</v>
      </c>
      <c r="B487" s="1874"/>
      <c r="C487" s="1874" t="s">
        <v>21822</v>
      </c>
      <c r="D487" s="1657"/>
      <c r="E487" s="1657"/>
      <c r="F487" s="1657"/>
      <c r="G487" s="1657" t="s">
        <v>23827</v>
      </c>
      <c r="H487" s="1657" t="s">
        <v>23851</v>
      </c>
      <c r="I487" s="1657" t="s">
        <v>23852</v>
      </c>
      <c r="J487" s="1657" t="s">
        <v>23853</v>
      </c>
      <c r="K487" s="1659" t="s">
        <v>23854</v>
      </c>
      <c r="L487" s="1660" t="s">
        <v>21819</v>
      </c>
      <c r="M487" s="1661" t="s">
        <v>23855</v>
      </c>
      <c r="N487" s="1661" t="s">
        <v>23856</v>
      </c>
    </row>
    <row r="488" ht="51.75" customHeight="1">
      <c r="A488" s="1657">
        <v>485.0</v>
      </c>
      <c r="B488" s="1658"/>
      <c r="C488" s="1658" t="s">
        <v>10646</v>
      </c>
      <c r="D488" s="1657"/>
      <c r="E488" s="1657"/>
      <c r="F488" s="1657"/>
      <c r="G488" s="1657" t="s">
        <v>11246</v>
      </c>
      <c r="H488" s="1657" t="s">
        <v>11247</v>
      </c>
      <c r="I488" s="1657" t="s">
        <v>11248</v>
      </c>
      <c r="J488" s="1657" t="s">
        <v>11249</v>
      </c>
      <c r="K488" s="1659"/>
      <c r="L488" s="1660" t="s">
        <v>10649</v>
      </c>
      <c r="M488" s="1661" t="s">
        <v>11250</v>
      </c>
      <c r="N488" s="1661" t="s">
        <v>11251</v>
      </c>
    </row>
    <row r="489" ht="51.75" customHeight="1">
      <c r="A489" s="1657">
        <v>486.0</v>
      </c>
      <c r="B489" s="1874"/>
      <c r="C489" s="1874" t="s">
        <v>21822</v>
      </c>
      <c r="D489" s="1657"/>
      <c r="E489" s="1657"/>
      <c r="F489" s="1657"/>
      <c r="G489" s="1657" t="s">
        <v>11246</v>
      </c>
      <c r="H489" s="1657" t="s">
        <v>23857</v>
      </c>
      <c r="I489" s="1657" t="s">
        <v>23858</v>
      </c>
      <c r="J489" s="1657" t="s">
        <v>23859</v>
      </c>
      <c r="K489" s="1659"/>
      <c r="L489" s="1660" t="s">
        <v>21819</v>
      </c>
      <c r="M489" s="1661" t="s">
        <v>23860</v>
      </c>
      <c r="N489" s="1661" t="s">
        <v>23861</v>
      </c>
    </row>
    <row r="490" ht="51.75" customHeight="1">
      <c r="A490" s="1657">
        <v>487.0</v>
      </c>
      <c r="B490" s="1874"/>
      <c r="C490" s="1874" t="s">
        <v>21822</v>
      </c>
      <c r="D490" s="1657"/>
      <c r="E490" s="1657"/>
      <c r="F490" s="1657"/>
      <c r="G490" s="1657" t="s">
        <v>11246</v>
      </c>
      <c r="H490" s="1657" t="s">
        <v>23862</v>
      </c>
      <c r="I490" s="1657" t="s">
        <v>23863</v>
      </c>
      <c r="J490" s="1657" t="s">
        <v>23864</v>
      </c>
      <c r="K490" s="1659" t="s">
        <v>23865</v>
      </c>
      <c r="L490" s="1660" t="s">
        <v>21819</v>
      </c>
      <c r="M490" s="1661" t="s">
        <v>23866</v>
      </c>
      <c r="N490" s="1661" t="s">
        <v>23867</v>
      </c>
    </row>
    <row r="491" ht="51.75" customHeight="1">
      <c r="A491" s="1657">
        <v>488.0</v>
      </c>
      <c r="B491" s="1874"/>
      <c r="C491" s="1874" t="s">
        <v>21822</v>
      </c>
      <c r="D491" s="1657"/>
      <c r="E491" s="1657"/>
      <c r="F491" s="1657"/>
      <c r="G491" s="1657" t="s">
        <v>11246</v>
      </c>
      <c r="H491" s="1657" t="s">
        <v>23868</v>
      </c>
      <c r="I491" s="1657" t="s">
        <v>23869</v>
      </c>
      <c r="J491" s="1657" t="s">
        <v>23870</v>
      </c>
      <c r="K491" s="1659" t="s">
        <v>23871</v>
      </c>
      <c r="L491" s="1660" t="s">
        <v>21808</v>
      </c>
      <c r="M491" s="1661" t="s">
        <v>23872</v>
      </c>
      <c r="N491" s="1661" t="s">
        <v>23873</v>
      </c>
    </row>
    <row r="492" ht="51.75" customHeight="1">
      <c r="A492" s="1657">
        <v>489.0</v>
      </c>
      <c r="B492" s="1658"/>
      <c r="C492" s="1658" t="s">
        <v>10646</v>
      </c>
      <c r="D492" s="1657"/>
      <c r="E492" s="1657"/>
      <c r="F492" s="1657"/>
      <c r="G492" s="1657" t="s">
        <v>11255</v>
      </c>
      <c r="H492" s="1657" t="s">
        <v>11256</v>
      </c>
      <c r="I492" s="1657" t="s">
        <v>11257</v>
      </c>
      <c r="J492" s="1657" t="s">
        <v>11258</v>
      </c>
      <c r="K492" s="1659"/>
      <c r="L492" s="1660" t="s">
        <v>10649</v>
      </c>
      <c r="M492" s="1661" t="s">
        <v>11259</v>
      </c>
      <c r="N492" s="1661" t="s">
        <v>11260</v>
      </c>
    </row>
    <row r="493" ht="51.75" customHeight="1">
      <c r="A493" s="1657">
        <v>490.0</v>
      </c>
      <c r="B493" s="1874"/>
      <c r="C493" s="1874" t="s">
        <v>21822</v>
      </c>
      <c r="D493" s="1657"/>
      <c r="E493" s="1657"/>
      <c r="F493" s="1657"/>
      <c r="G493" s="1657" t="s">
        <v>23874</v>
      </c>
      <c r="H493" s="1657" t="s">
        <v>23875</v>
      </c>
      <c r="I493" s="1657" t="s">
        <v>23876</v>
      </c>
      <c r="J493" s="1657" t="s">
        <v>23877</v>
      </c>
      <c r="K493" s="1659" t="s">
        <v>23878</v>
      </c>
      <c r="L493" s="1660" t="s">
        <v>21808</v>
      </c>
      <c r="M493" s="1661" t="s">
        <v>23879</v>
      </c>
      <c r="N493" s="1661" t="s">
        <v>23880</v>
      </c>
    </row>
    <row r="494" ht="51.75" customHeight="1">
      <c r="A494" s="1657">
        <v>491.0</v>
      </c>
      <c r="B494" s="1874"/>
      <c r="C494" s="1874" t="s">
        <v>21822</v>
      </c>
      <c r="D494" s="1657"/>
      <c r="E494" s="1657"/>
      <c r="F494" s="1657"/>
      <c r="G494" s="1657" t="s">
        <v>23881</v>
      </c>
      <c r="H494" s="1657" t="s">
        <v>23882</v>
      </c>
      <c r="I494" s="1657" t="s">
        <v>23883</v>
      </c>
      <c r="J494" s="1657" t="s">
        <v>23884</v>
      </c>
      <c r="K494" s="1659" t="s">
        <v>23885</v>
      </c>
      <c r="L494" s="1660" t="s">
        <v>21808</v>
      </c>
      <c r="M494" s="1661" t="s">
        <v>23886</v>
      </c>
      <c r="N494" s="1661" t="s">
        <v>23887</v>
      </c>
    </row>
    <row r="495" ht="51.75" customHeight="1">
      <c r="A495" s="1657">
        <v>492.0</v>
      </c>
      <c r="B495" s="1874"/>
      <c r="C495" s="1874" t="s">
        <v>21822</v>
      </c>
      <c r="D495" s="1657"/>
      <c r="E495" s="1657"/>
      <c r="F495" s="1657"/>
      <c r="G495" s="1657" t="s">
        <v>23881</v>
      </c>
      <c r="H495" s="1657" t="s">
        <v>23888</v>
      </c>
      <c r="I495" s="1657" t="s">
        <v>23889</v>
      </c>
      <c r="J495" s="1657" t="s">
        <v>23890</v>
      </c>
      <c r="K495" s="1659" t="s">
        <v>23891</v>
      </c>
      <c r="L495" s="1660" t="s">
        <v>21819</v>
      </c>
      <c r="M495" s="1661" t="s">
        <v>23892</v>
      </c>
      <c r="N495" s="1661" t="s">
        <v>23893</v>
      </c>
    </row>
    <row r="496" ht="51.75" customHeight="1">
      <c r="A496" s="1657">
        <v>493.0</v>
      </c>
      <c r="B496" s="1874"/>
      <c r="C496" s="1874" t="s">
        <v>21822</v>
      </c>
      <c r="D496" s="1657"/>
      <c r="E496" s="1657"/>
      <c r="F496" s="1657"/>
      <c r="G496" s="1657" t="s">
        <v>23894</v>
      </c>
      <c r="H496" s="1657" t="s">
        <v>23895</v>
      </c>
      <c r="I496" s="1657" t="s">
        <v>23896</v>
      </c>
      <c r="J496" s="1657" t="s">
        <v>23897</v>
      </c>
      <c r="K496" s="1659" t="s">
        <v>23898</v>
      </c>
      <c r="L496" s="1660" t="s">
        <v>21819</v>
      </c>
      <c r="M496" s="1661" t="s">
        <v>23899</v>
      </c>
      <c r="N496" s="1661" t="s">
        <v>23900</v>
      </c>
    </row>
    <row r="497" ht="51.75" customHeight="1">
      <c r="A497" s="1657">
        <v>494.0</v>
      </c>
      <c r="B497" s="1874"/>
      <c r="C497" s="1874" t="s">
        <v>21822</v>
      </c>
      <c r="D497" s="1657"/>
      <c r="E497" s="1657"/>
      <c r="F497" s="1657"/>
      <c r="G497" s="1657" t="s">
        <v>23901</v>
      </c>
      <c r="H497" s="1657" t="s">
        <v>23902</v>
      </c>
      <c r="I497" s="1657" t="s">
        <v>23903</v>
      </c>
      <c r="J497" s="1657" t="s">
        <v>23904</v>
      </c>
      <c r="K497" s="1659" t="s">
        <v>23905</v>
      </c>
      <c r="L497" s="1660" t="s">
        <v>21819</v>
      </c>
      <c r="M497" s="1661" t="s">
        <v>23906</v>
      </c>
      <c r="N497" s="1661" t="s">
        <v>23907</v>
      </c>
    </row>
    <row r="498" ht="51.75" customHeight="1">
      <c r="A498" s="1657">
        <v>495.0</v>
      </c>
      <c r="B498" s="1658"/>
      <c r="C498" s="1658" t="s">
        <v>10646</v>
      </c>
      <c r="D498" s="1657"/>
      <c r="E498" s="1657"/>
      <c r="F498" s="1657"/>
      <c r="G498" s="1657" t="s">
        <v>11263</v>
      </c>
      <c r="H498" s="1657" t="s">
        <v>11264</v>
      </c>
      <c r="I498" s="1657" t="s">
        <v>6953</v>
      </c>
      <c r="J498" s="1657" t="s">
        <v>11265</v>
      </c>
      <c r="K498" s="1659"/>
      <c r="L498" s="1660" t="s">
        <v>10649</v>
      </c>
      <c r="M498" s="1661" t="s">
        <v>11266</v>
      </c>
      <c r="N498" s="1661" t="s">
        <v>11267</v>
      </c>
    </row>
    <row r="499" ht="51.75" customHeight="1">
      <c r="A499" s="1657">
        <v>496.0</v>
      </c>
      <c r="B499" s="1874"/>
      <c r="C499" s="1874" t="s">
        <v>21822</v>
      </c>
      <c r="D499" s="1657"/>
      <c r="E499" s="1657"/>
      <c r="F499" s="1657"/>
      <c r="G499" s="1657" t="s">
        <v>23908</v>
      </c>
      <c r="H499" s="1657" t="s">
        <v>23514</v>
      </c>
      <c r="I499" s="1657" t="s">
        <v>23909</v>
      </c>
      <c r="J499" s="1657" t="s">
        <v>23910</v>
      </c>
      <c r="K499" s="1659"/>
      <c r="L499" s="1660" t="s">
        <v>21819</v>
      </c>
      <c r="M499" s="1661" t="s">
        <v>23911</v>
      </c>
      <c r="N499" s="1661" t="s">
        <v>23912</v>
      </c>
    </row>
    <row r="500" ht="51.75" customHeight="1">
      <c r="A500" s="1657">
        <v>497.0</v>
      </c>
      <c r="B500" s="1874"/>
      <c r="C500" s="1874" t="s">
        <v>21822</v>
      </c>
      <c r="D500" s="1657"/>
      <c r="E500" s="1657"/>
      <c r="F500" s="1657"/>
      <c r="G500" s="1657" t="s">
        <v>23908</v>
      </c>
      <c r="H500" s="1657" t="s">
        <v>23913</v>
      </c>
      <c r="I500" s="1657" t="s">
        <v>23914</v>
      </c>
      <c r="J500" s="1657" t="s">
        <v>23915</v>
      </c>
      <c r="K500" s="1659" t="s">
        <v>23916</v>
      </c>
      <c r="L500" s="1660" t="s">
        <v>21808</v>
      </c>
      <c r="M500" s="1661" t="s">
        <v>23917</v>
      </c>
      <c r="N500" s="1661" t="s">
        <v>23918</v>
      </c>
    </row>
    <row r="501" ht="51.75" customHeight="1">
      <c r="A501" s="1657">
        <v>498.0</v>
      </c>
      <c r="B501" s="1874"/>
      <c r="C501" s="1874" t="s">
        <v>21822</v>
      </c>
      <c r="D501" s="1657"/>
      <c r="E501" s="1657"/>
      <c r="F501" s="1657"/>
      <c r="G501" s="1657" t="s">
        <v>23919</v>
      </c>
      <c r="H501" s="1657" t="s">
        <v>10837</v>
      </c>
      <c r="I501" s="1657" t="s">
        <v>23920</v>
      </c>
      <c r="J501" s="1657" t="s">
        <v>23921</v>
      </c>
      <c r="K501" s="1659" t="s">
        <v>23922</v>
      </c>
      <c r="L501" s="1660" t="s">
        <v>21819</v>
      </c>
      <c r="M501" s="1661" t="s">
        <v>23923</v>
      </c>
      <c r="N501" s="1661" t="s">
        <v>23924</v>
      </c>
    </row>
    <row r="502" ht="51.75" customHeight="1">
      <c r="A502" s="1657">
        <v>499.0</v>
      </c>
      <c r="B502" s="1874"/>
      <c r="C502" s="1874" t="s">
        <v>21822</v>
      </c>
      <c r="D502" s="1657"/>
      <c r="E502" s="1657"/>
      <c r="F502" s="1657"/>
      <c r="G502" s="1657" t="s">
        <v>23919</v>
      </c>
      <c r="H502" s="1657" t="s">
        <v>23925</v>
      </c>
      <c r="I502" s="1657" t="s">
        <v>23926</v>
      </c>
      <c r="J502" s="1657" t="s">
        <v>23927</v>
      </c>
      <c r="K502" s="1659" t="s">
        <v>23928</v>
      </c>
      <c r="L502" s="1660" t="s">
        <v>21819</v>
      </c>
      <c r="M502" s="1661" t="s">
        <v>23929</v>
      </c>
      <c r="N502" s="1661" t="s">
        <v>23930</v>
      </c>
    </row>
    <row r="503" ht="51.75" customHeight="1">
      <c r="A503" s="1657">
        <v>500.0</v>
      </c>
      <c r="B503" s="1658"/>
      <c r="C503" s="1658" t="s">
        <v>10646</v>
      </c>
      <c r="D503" s="1657"/>
      <c r="E503" s="1657"/>
      <c r="F503" s="1657"/>
      <c r="G503" s="1657" t="s">
        <v>11269</v>
      </c>
      <c r="H503" s="1657" t="s">
        <v>11270</v>
      </c>
      <c r="I503" s="1657" t="s">
        <v>11271</v>
      </c>
      <c r="J503" s="1657" t="s">
        <v>11272</v>
      </c>
      <c r="K503" s="1659" t="s">
        <v>11273</v>
      </c>
      <c r="L503" s="1660" t="s">
        <v>10649</v>
      </c>
      <c r="M503" s="1661" t="s">
        <v>11274</v>
      </c>
      <c r="N503" s="1661"/>
    </row>
    <row r="504" ht="51.75" customHeight="1">
      <c r="A504" s="1657">
        <v>501.0</v>
      </c>
      <c r="B504" s="1874"/>
      <c r="C504" s="1874" t="s">
        <v>21822</v>
      </c>
      <c r="D504" s="1657"/>
      <c r="E504" s="1657"/>
      <c r="F504" s="1657"/>
      <c r="G504" s="1657" t="s">
        <v>11277</v>
      </c>
      <c r="H504" s="1657" t="s">
        <v>12058</v>
      </c>
      <c r="I504" s="1657" t="s">
        <v>23931</v>
      </c>
      <c r="J504" s="1657" t="s">
        <v>23932</v>
      </c>
      <c r="K504" s="1659" t="s">
        <v>23933</v>
      </c>
      <c r="L504" s="1660" t="s">
        <v>22236</v>
      </c>
      <c r="M504" s="1661" t="s">
        <v>23934</v>
      </c>
      <c r="N504" s="1661" t="s">
        <v>23935</v>
      </c>
    </row>
    <row r="505" ht="51.75" customHeight="1">
      <c r="A505" s="1657">
        <v>502.0</v>
      </c>
      <c r="B505" s="1874"/>
      <c r="C505" s="1874" t="s">
        <v>21822</v>
      </c>
      <c r="D505" s="1657"/>
      <c r="E505" s="1657"/>
      <c r="F505" s="1657"/>
      <c r="G505" s="1657" t="s">
        <v>11277</v>
      </c>
      <c r="H505" s="1657" t="s">
        <v>14322</v>
      </c>
      <c r="I505" s="1657" t="s">
        <v>23936</v>
      </c>
      <c r="J505" s="1657" t="s">
        <v>23937</v>
      </c>
      <c r="K505" s="1659" t="s">
        <v>23938</v>
      </c>
      <c r="L505" s="1660" t="s">
        <v>22236</v>
      </c>
      <c r="M505" s="1661" t="s">
        <v>23939</v>
      </c>
      <c r="N505" s="1661" t="s">
        <v>23940</v>
      </c>
    </row>
    <row r="506" ht="51.75" customHeight="1">
      <c r="A506" s="1657">
        <v>503.0</v>
      </c>
      <c r="B506" s="1874"/>
      <c r="C506" s="1874" t="s">
        <v>21822</v>
      </c>
      <c r="D506" s="1657"/>
      <c r="E506" s="1657"/>
      <c r="F506" s="1657"/>
      <c r="G506" s="1657" t="s">
        <v>11277</v>
      </c>
      <c r="H506" s="1657" t="s">
        <v>21324</v>
      </c>
      <c r="I506" s="1657" t="s">
        <v>23941</v>
      </c>
      <c r="J506" s="1657" t="s">
        <v>23942</v>
      </c>
      <c r="K506" s="1659" t="s">
        <v>23943</v>
      </c>
      <c r="L506" s="1660" t="s">
        <v>22236</v>
      </c>
      <c r="M506" s="1661" t="s">
        <v>23944</v>
      </c>
      <c r="N506" s="1661" t="s">
        <v>23945</v>
      </c>
    </row>
    <row r="507" ht="51.75" customHeight="1">
      <c r="A507" s="1657">
        <v>504.0</v>
      </c>
      <c r="B507" s="1658"/>
      <c r="C507" s="1658" t="s">
        <v>10646</v>
      </c>
      <c r="D507" s="1657"/>
      <c r="E507" s="1657"/>
      <c r="F507" s="1657"/>
      <c r="G507" s="1657" t="s">
        <v>11277</v>
      </c>
      <c r="H507" s="1657" t="s">
        <v>11278</v>
      </c>
      <c r="I507" s="1657" t="s">
        <v>6953</v>
      </c>
      <c r="J507" s="1657" t="s">
        <v>11279</v>
      </c>
      <c r="K507" s="1659" t="s">
        <v>11280</v>
      </c>
      <c r="L507" s="1660" t="s">
        <v>10649</v>
      </c>
      <c r="M507" s="1661" t="s">
        <v>11281</v>
      </c>
      <c r="N507" s="1661" t="s">
        <v>11282</v>
      </c>
    </row>
    <row r="508" ht="51.75" customHeight="1">
      <c r="A508" s="1657">
        <v>505.0</v>
      </c>
      <c r="B508" s="1874"/>
      <c r="C508" s="1874" t="s">
        <v>21822</v>
      </c>
      <c r="D508" s="1657"/>
      <c r="E508" s="1657"/>
      <c r="F508" s="1657"/>
      <c r="G508" s="1657" t="s">
        <v>11284</v>
      </c>
      <c r="H508" s="1657" t="s">
        <v>23946</v>
      </c>
      <c r="I508" s="1657" t="s">
        <v>23947</v>
      </c>
      <c r="J508" s="1657" t="s">
        <v>23948</v>
      </c>
      <c r="K508" s="1659" t="s">
        <v>23949</v>
      </c>
      <c r="L508" s="1660" t="s">
        <v>21808</v>
      </c>
      <c r="M508" s="1661" t="s">
        <v>23950</v>
      </c>
      <c r="N508" s="1661" t="s">
        <v>23951</v>
      </c>
    </row>
    <row r="509" ht="51.75" customHeight="1">
      <c r="A509" s="1657">
        <v>506.0</v>
      </c>
      <c r="B509" s="1658"/>
      <c r="C509" s="1658" t="s">
        <v>10646</v>
      </c>
      <c r="D509" s="1657"/>
      <c r="E509" s="1657"/>
      <c r="F509" s="1657"/>
      <c r="G509" s="1657" t="s">
        <v>11284</v>
      </c>
      <c r="H509" s="1657" t="s">
        <v>11285</v>
      </c>
      <c r="I509" s="1657" t="s">
        <v>11286</v>
      </c>
      <c r="J509" s="1657" t="s">
        <v>11287</v>
      </c>
      <c r="K509" s="1659" t="s">
        <v>11288</v>
      </c>
      <c r="L509" s="1660" t="s">
        <v>10649</v>
      </c>
      <c r="M509" s="1661" t="s">
        <v>11289</v>
      </c>
      <c r="N509" s="1661" t="s">
        <v>11290</v>
      </c>
    </row>
    <row r="510" ht="51.75" customHeight="1">
      <c r="A510" s="1657">
        <v>507.0</v>
      </c>
      <c r="B510" s="1874"/>
      <c r="C510" s="1874" t="s">
        <v>21822</v>
      </c>
      <c r="D510" s="1657"/>
      <c r="E510" s="1657"/>
      <c r="F510" s="1657"/>
      <c r="G510" s="1657" t="s">
        <v>11284</v>
      </c>
      <c r="H510" s="1657" t="s">
        <v>23952</v>
      </c>
      <c r="I510" s="1657" t="s">
        <v>22767</v>
      </c>
      <c r="J510" s="1657" t="s">
        <v>23953</v>
      </c>
      <c r="K510" s="1659" t="s">
        <v>23954</v>
      </c>
      <c r="L510" s="1660" t="s">
        <v>22236</v>
      </c>
      <c r="M510" s="1661" t="s">
        <v>23955</v>
      </c>
      <c r="N510" s="1661"/>
    </row>
    <row r="511" ht="51.75" customHeight="1">
      <c r="A511" s="1657">
        <v>508.0</v>
      </c>
      <c r="B511" s="1874"/>
      <c r="C511" s="1874" t="s">
        <v>21822</v>
      </c>
      <c r="D511" s="1657"/>
      <c r="E511" s="1657"/>
      <c r="F511" s="1657"/>
      <c r="G511" s="1657" t="s">
        <v>11284</v>
      </c>
      <c r="H511" s="1657" t="s">
        <v>23956</v>
      </c>
      <c r="I511" s="1657" t="s">
        <v>23957</v>
      </c>
      <c r="J511" s="1657" t="s">
        <v>23958</v>
      </c>
      <c r="K511" s="1659" t="s">
        <v>23959</v>
      </c>
      <c r="L511" s="1660" t="s">
        <v>22236</v>
      </c>
      <c r="M511" s="1661" t="s">
        <v>23960</v>
      </c>
      <c r="N511" s="1661"/>
    </row>
    <row r="512" ht="51.75" customHeight="1">
      <c r="A512" s="1657">
        <v>509.0</v>
      </c>
      <c r="B512" s="1874"/>
      <c r="C512" s="1874" t="s">
        <v>21822</v>
      </c>
      <c r="D512" s="1657"/>
      <c r="E512" s="1657"/>
      <c r="F512" s="1657"/>
      <c r="G512" s="1657" t="s">
        <v>11284</v>
      </c>
      <c r="H512" s="1657" t="s">
        <v>23961</v>
      </c>
      <c r="I512" s="1657" t="s">
        <v>23962</v>
      </c>
      <c r="J512" s="1657" t="s">
        <v>23963</v>
      </c>
      <c r="K512" s="1659" t="s">
        <v>23964</v>
      </c>
      <c r="L512" s="1660" t="s">
        <v>22236</v>
      </c>
      <c r="M512" s="1661" t="s">
        <v>23965</v>
      </c>
      <c r="N512" s="1661" t="s">
        <v>23966</v>
      </c>
    </row>
    <row r="513" ht="51.75" customHeight="1">
      <c r="A513" s="1657">
        <v>510.0</v>
      </c>
      <c r="B513" s="1874"/>
      <c r="C513" s="1874" t="s">
        <v>21822</v>
      </c>
      <c r="D513" s="1657"/>
      <c r="E513" s="1657"/>
      <c r="F513" s="1657"/>
      <c r="G513" s="1657" t="s">
        <v>23967</v>
      </c>
      <c r="H513" s="1657" t="s">
        <v>23968</v>
      </c>
      <c r="I513" s="1657" t="s">
        <v>23969</v>
      </c>
      <c r="J513" s="1657" t="s">
        <v>23970</v>
      </c>
      <c r="K513" s="1659" t="s">
        <v>23971</v>
      </c>
      <c r="L513" s="1660" t="s">
        <v>21808</v>
      </c>
      <c r="M513" s="1661" t="s">
        <v>23972</v>
      </c>
      <c r="N513" s="1661" t="s">
        <v>23973</v>
      </c>
    </row>
    <row r="514" ht="51.75" customHeight="1">
      <c r="A514" s="1657">
        <v>511.0</v>
      </c>
      <c r="B514" s="1874"/>
      <c r="C514" s="1874" t="s">
        <v>21822</v>
      </c>
      <c r="D514" s="1657"/>
      <c r="E514" s="1657"/>
      <c r="F514" s="1657"/>
      <c r="G514" s="1657" t="s">
        <v>23967</v>
      </c>
      <c r="H514" s="1657" t="s">
        <v>23974</v>
      </c>
      <c r="I514" s="1657" t="s">
        <v>23975</v>
      </c>
      <c r="J514" s="1657" t="s">
        <v>23976</v>
      </c>
      <c r="K514" s="1659"/>
      <c r="L514" s="1660" t="s">
        <v>22236</v>
      </c>
      <c r="M514" s="1661" t="s">
        <v>23977</v>
      </c>
      <c r="N514" s="1661" t="s">
        <v>23978</v>
      </c>
    </row>
    <row r="515" ht="51.75" customHeight="1">
      <c r="A515" s="1657">
        <v>512.0</v>
      </c>
      <c r="B515" s="1874"/>
      <c r="C515" s="1874" t="s">
        <v>21822</v>
      </c>
      <c r="D515" s="1657"/>
      <c r="E515" s="1657"/>
      <c r="F515" s="1657"/>
      <c r="G515" s="1657" t="s">
        <v>23967</v>
      </c>
      <c r="H515" s="1657" t="s">
        <v>23979</v>
      </c>
      <c r="I515" s="1657" t="s">
        <v>23980</v>
      </c>
      <c r="J515" s="1657" t="s">
        <v>23981</v>
      </c>
      <c r="K515" s="1659" t="s">
        <v>23982</v>
      </c>
      <c r="L515" s="1660" t="s">
        <v>21808</v>
      </c>
      <c r="M515" s="1661" t="s">
        <v>23983</v>
      </c>
      <c r="N515" s="1661" t="s">
        <v>23984</v>
      </c>
    </row>
    <row r="516" ht="51.75" customHeight="1">
      <c r="A516" s="1657">
        <v>513.0</v>
      </c>
      <c r="B516" s="1874"/>
      <c r="C516" s="1874" t="s">
        <v>21822</v>
      </c>
      <c r="D516" s="1657"/>
      <c r="E516" s="1657"/>
      <c r="F516" s="1657"/>
      <c r="G516" s="1657" t="s">
        <v>23985</v>
      </c>
      <c r="H516" s="1657" t="s">
        <v>23986</v>
      </c>
      <c r="I516" s="1657" t="s">
        <v>23987</v>
      </c>
      <c r="J516" s="1657" t="s">
        <v>23988</v>
      </c>
      <c r="K516" s="1659" t="s">
        <v>23989</v>
      </c>
      <c r="L516" s="1660" t="s">
        <v>21819</v>
      </c>
      <c r="M516" s="1661" t="s">
        <v>23990</v>
      </c>
      <c r="N516" s="1661" t="s">
        <v>23991</v>
      </c>
    </row>
    <row r="517" ht="51.75" customHeight="1">
      <c r="A517" s="1657">
        <v>514.0</v>
      </c>
      <c r="B517" s="1874"/>
      <c r="C517" s="1874" t="s">
        <v>21822</v>
      </c>
      <c r="D517" s="1657"/>
      <c r="E517" s="1657"/>
      <c r="F517" s="1657"/>
      <c r="G517" s="1657" t="s">
        <v>23992</v>
      </c>
      <c r="H517" s="1657" t="s">
        <v>23993</v>
      </c>
      <c r="I517" s="1657" t="s">
        <v>23993</v>
      </c>
      <c r="J517" s="1657" t="s">
        <v>23994</v>
      </c>
      <c r="K517" s="1659"/>
      <c r="L517" s="1660" t="s">
        <v>21819</v>
      </c>
      <c r="M517" s="1661" t="s">
        <v>23995</v>
      </c>
      <c r="N517" s="1661" t="s">
        <v>23996</v>
      </c>
    </row>
    <row r="518" ht="51.75" customHeight="1">
      <c r="A518" s="1657">
        <v>515.0</v>
      </c>
      <c r="B518" s="1874"/>
      <c r="C518" s="1874" t="s">
        <v>21822</v>
      </c>
      <c r="D518" s="1657"/>
      <c r="E518" s="1657"/>
      <c r="F518" s="1657"/>
      <c r="G518" s="1657" t="s">
        <v>23992</v>
      </c>
      <c r="H518" s="1657" t="s">
        <v>23997</v>
      </c>
      <c r="I518" s="1657" t="s">
        <v>23998</v>
      </c>
      <c r="J518" s="1657" t="s">
        <v>23999</v>
      </c>
      <c r="K518" s="1659"/>
      <c r="L518" s="1660" t="s">
        <v>21819</v>
      </c>
      <c r="M518" s="1661" t="s">
        <v>24000</v>
      </c>
      <c r="N518" s="1661" t="s">
        <v>24001</v>
      </c>
    </row>
    <row r="519" ht="51.75" customHeight="1">
      <c r="A519" s="1657">
        <v>516.0</v>
      </c>
      <c r="B519" s="1874"/>
      <c r="C519" s="1874" t="s">
        <v>21822</v>
      </c>
      <c r="D519" s="1657"/>
      <c r="E519" s="1657"/>
      <c r="F519" s="1657"/>
      <c r="G519" s="1657" t="s">
        <v>24002</v>
      </c>
      <c r="H519" s="1657" t="s">
        <v>24003</v>
      </c>
      <c r="I519" s="1657" t="s">
        <v>11119</v>
      </c>
      <c r="J519" s="1657" t="s">
        <v>24004</v>
      </c>
      <c r="K519" s="1659" t="s">
        <v>24005</v>
      </c>
      <c r="L519" s="1660" t="s">
        <v>21819</v>
      </c>
      <c r="M519" s="1661" t="s">
        <v>24006</v>
      </c>
      <c r="N519" s="1661"/>
    </row>
    <row r="520" ht="51.75" customHeight="1">
      <c r="A520" s="1657">
        <v>517.0</v>
      </c>
      <c r="B520" s="1874"/>
      <c r="C520" s="1874" t="s">
        <v>21822</v>
      </c>
      <c r="D520" s="1657"/>
      <c r="E520" s="1657"/>
      <c r="F520" s="1657"/>
      <c r="G520" s="1657" t="s">
        <v>24007</v>
      </c>
      <c r="H520" s="1657" t="s">
        <v>24008</v>
      </c>
      <c r="I520" s="1657" t="s">
        <v>24009</v>
      </c>
      <c r="J520" s="1657" t="s">
        <v>24010</v>
      </c>
      <c r="K520" s="1659" t="s">
        <v>24011</v>
      </c>
      <c r="L520" s="1660" t="s">
        <v>21808</v>
      </c>
      <c r="M520" s="1661" t="s">
        <v>24012</v>
      </c>
      <c r="N520" s="1661" t="s">
        <v>24013</v>
      </c>
    </row>
    <row r="521" ht="51.75" customHeight="1">
      <c r="A521" s="1657">
        <v>518.0</v>
      </c>
      <c r="B521" s="1658"/>
      <c r="C521" s="1658" t="s">
        <v>10646</v>
      </c>
      <c r="D521" s="1657"/>
      <c r="E521" s="1657"/>
      <c r="F521" s="1657"/>
      <c r="G521" s="1657" t="s">
        <v>11293</v>
      </c>
      <c r="H521" s="1657" t="s">
        <v>11294</v>
      </c>
      <c r="I521" s="1657" t="s">
        <v>11295</v>
      </c>
      <c r="J521" s="1657" t="s">
        <v>11296</v>
      </c>
      <c r="K521" s="1659" t="s">
        <v>11297</v>
      </c>
      <c r="L521" s="1660" t="s">
        <v>10649</v>
      </c>
      <c r="M521" s="1661" t="s">
        <v>11298</v>
      </c>
      <c r="N521" s="1661" t="s">
        <v>11299</v>
      </c>
    </row>
    <row r="522" ht="51.75" customHeight="1">
      <c r="A522" s="1657">
        <v>519.0</v>
      </c>
      <c r="B522" s="1658"/>
      <c r="C522" s="1658" t="s">
        <v>10646</v>
      </c>
      <c r="D522" s="1657"/>
      <c r="E522" s="1657"/>
      <c r="F522" s="1657"/>
      <c r="G522" s="1657" t="s">
        <v>11293</v>
      </c>
      <c r="H522" s="1657" t="s">
        <v>11301</v>
      </c>
      <c r="I522" s="1657" t="s">
        <v>6953</v>
      </c>
      <c r="J522" s="1657" t="s">
        <v>11302</v>
      </c>
      <c r="K522" s="1659" t="s">
        <v>11303</v>
      </c>
      <c r="L522" s="1660" t="s">
        <v>10649</v>
      </c>
      <c r="M522" s="1661" t="s">
        <v>11304</v>
      </c>
      <c r="N522" s="1661" t="s">
        <v>11305</v>
      </c>
    </row>
    <row r="523" ht="51.75" customHeight="1">
      <c r="A523" s="1657">
        <v>520.0</v>
      </c>
      <c r="B523" s="1874"/>
      <c r="C523" s="1874" t="s">
        <v>21822</v>
      </c>
      <c r="D523" s="1657"/>
      <c r="E523" s="1657"/>
      <c r="F523" s="1657"/>
      <c r="G523" s="1657" t="s">
        <v>11293</v>
      </c>
      <c r="H523" s="1657" t="s">
        <v>24014</v>
      </c>
      <c r="I523" s="1657" t="s">
        <v>19628</v>
      </c>
      <c r="J523" s="1657" t="s">
        <v>24015</v>
      </c>
      <c r="K523" s="1659" t="s">
        <v>24016</v>
      </c>
      <c r="L523" s="1660" t="s">
        <v>21808</v>
      </c>
      <c r="M523" s="1661" t="s">
        <v>24017</v>
      </c>
      <c r="N523" s="1661" t="s">
        <v>24018</v>
      </c>
    </row>
    <row r="524" ht="51.75" customHeight="1">
      <c r="A524" s="1657">
        <v>521.0</v>
      </c>
      <c r="B524" s="1874"/>
      <c r="C524" s="1874" t="s">
        <v>21822</v>
      </c>
      <c r="D524" s="1657"/>
      <c r="E524" s="1657"/>
      <c r="F524" s="1657"/>
      <c r="G524" s="1657" t="s">
        <v>24019</v>
      </c>
      <c r="H524" s="1657" t="s">
        <v>24020</v>
      </c>
      <c r="I524" s="1657" t="s">
        <v>24021</v>
      </c>
      <c r="J524" s="1657" t="s">
        <v>24022</v>
      </c>
      <c r="K524" s="1659"/>
      <c r="L524" s="1660" t="s">
        <v>21819</v>
      </c>
      <c r="M524" s="1661" t="s">
        <v>24023</v>
      </c>
      <c r="N524" s="1661" t="s">
        <v>24024</v>
      </c>
    </row>
    <row r="525" ht="51.75" customHeight="1">
      <c r="A525" s="1657">
        <v>522.0</v>
      </c>
      <c r="B525" s="1874"/>
      <c r="C525" s="1874" t="s">
        <v>21822</v>
      </c>
      <c r="D525" s="1657"/>
      <c r="E525" s="1657"/>
      <c r="F525" s="1657"/>
      <c r="G525" s="1657" t="s">
        <v>24019</v>
      </c>
      <c r="H525" s="1657" t="s">
        <v>24025</v>
      </c>
      <c r="I525" s="1657" t="s">
        <v>24026</v>
      </c>
      <c r="J525" s="1657" t="s">
        <v>24027</v>
      </c>
      <c r="K525" s="1659" t="s">
        <v>24028</v>
      </c>
      <c r="L525" s="1660" t="s">
        <v>21819</v>
      </c>
      <c r="M525" s="1661" t="s">
        <v>24029</v>
      </c>
      <c r="N525" s="1661" t="s">
        <v>24030</v>
      </c>
    </row>
    <row r="526" ht="51.75" customHeight="1">
      <c r="A526" s="1657">
        <v>523.0</v>
      </c>
      <c r="B526" s="1658"/>
      <c r="C526" s="1658" t="s">
        <v>10646</v>
      </c>
      <c r="D526" s="1657"/>
      <c r="E526" s="1657"/>
      <c r="F526" s="1657"/>
      <c r="G526" s="1657" t="s">
        <v>11308</v>
      </c>
      <c r="H526" s="1657" t="s">
        <v>11309</v>
      </c>
      <c r="I526" s="1657" t="s">
        <v>11310</v>
      </c>
      <c r="J526" s="1657" t="s">
        <v>11311</v>
      </c>
      <c r="K526" s="1659" t="s">
        <v>11312</v>
      </c>
      <c r="L526" s="1660" t="s">
        <v>10649</v>
      </c>
      <c r="M526" s="1661" t="s">
        <v>11313</v>
      </c>
      <c r="N526" s="1661" t="s">
        <v>11314</v>
      </c>
    </row>
    <row r="527" ht="51.75" customHeight="1">
      <c r="A527" s="1657">
        <v>524.0</v>
      </c>
      <c r="B527" s="1874"/>
      <c r="C527" s="1874" t="s">
        <v>21822</v>
      </c>
      <c r="D527" s="1657"/>
      <c r="E527" s="1657"/>
      <c r="F527" s="1657"/>
      <c r="G527" s="1657" t="s">
        <v>11308</v>
      </c>
      <c r="H527" s="1657" t="s">
        <v>22239</v>
      </c>
      <c r="I527" s="1657" t="s">
        <v>24031</v>
      </c>
      <c r="J527" s="1657" t="s">
        <v>24032</v>
      </c>
      <c r="K527" s="1659" t="s">
        <v>24033</v>
      </c>
      <c r="L527" s="1660" t="s">
        <v>21819</v>
      </c>
      <c r="M527" s="1661" t="s">
        <v>24034</v>
      </c>
      <c r="N527" s="1661" t="s">
        <v>24035</v>
      </c>
    </row>
    <row r="528" ht="51.75" customHeight="1">
      <c r="A528" s="1657">
        <v>525.0</v>
      </c>
      <c r="B528" s="1874"/>
      <c r="C528" s="1874" t="s">
        <v>21822</v>
      </c>
      <c r="D528" s="1657"/>
      <c r="E528" s="1657"/>
      <c r="F528" s="1657"/>
      <c r="G528" s="1657" t="s">
        <v>11308</v>
      </c>
      <c r="H528" s="1657" t="s">
        <v>24036</v>
      </c>
      <c r="I528" s="1657" t="s">
        <v>24037</v>
      </c>
      <c r="J528" s="1657" t="s">
        <v>24038</v>
      </c>
      <c r="K528" s="1659" t="s">
        <v>24039</v>
      </c>
      <c r="L528" s="1660" t="s">
        <v>21808</v>
      </c>
      <c r="M528" s="1661" t="s">
        <v>24040</v>
      </c>
      <c r="N528" s="1661" t="s">
        <v>24041</v>
      </c>
    </row>
    <row r="529" ht="51.75" customHeight="1">
      <c r="A529" s="1657">
        <v>526.0</v>
      </c>
      <c r="B529" s="1874"/>
      <c r="C529" s="1874" t="s">
        <v>21822</v>
      </c>
      <c r="D529" s="1657"/>
      <c r="E529" s="1657"/>
      <c r="F529" s="1657"/>
      <c r="G529" s="1657" t="s">
        <v>24042</v>
      </c>
      <c r="H529" s="1657" t="s">
        <v>24043</v>
      </c>
      <c r="I529" s="1657" t="s">
        <v>24044</v>
      </c>
      <c r="J529" s="1657" t="s">
        <v>374</v>
      </c>
      <c r="K529" s="1659" t="s">
        <v>375</v>
      </c>
      <c r="L529" s="1660" t="s">
        <v>21819</v>
      </c>
      <c r="M529" s="1661" t="s">
        <v>24045</v>
      </c>
      <c r="N529" s="1661" t="s">
        <v>24046</v>
      </c>
    </row>
    <row r="530" ht="51.75" customHeight="1">
      <c r="A530" s="1657">
        <v>527.0</v>
      </c>
      <c r="B530" s="1874"/>
      <c r="C530" s="1874" t="s">
        <v>21822</v>
      </c>
      <c r="D530" s="1657"/>
      <c r="E530" s="1657"/>
      <c r="F530" s="1657"/>
      <c r="G530" s="1657" t="s">
        <v>24047</v>
      </c>
      <c r="H530" s="1657" t="s">
        <v>14823</v>
      </c>
      <c r="I530" s="1657" t="s">
        <v>24048</v>
      </c>
      <c r="J530" s="1657" t="s">
        <v>24049</v>
      </c>
      <c r="K530" s="1659" t="s">
        <v>24050</v>
      </c>
      <c r="L530" s="1660" t="s">
        <v>21819</v>
      </c>
      <c r="M530" s="1661" t="s">
        <v>24051</v>
      </c>
      <c r="N530" s="1661" t="s">
        <v>24052</v>
      </c>
    </row>
    <row r="531" ht="51.75" customHeight="1">
      <c r="A531" s="1657">
        <v>528.0</v>
      </c>
      <c r="B531" s="1874"/>
      <c r="C531" s="1874" t="s">
        <v>21822</v>
      </c>
      <c r="D531" s="1657"/>
      <c r="E531" s="1657"/>
      <c r="F531" s="1657"/>
      <c r="G531" s="1657" t="s">
        <v>24053</v>
      </c>
      <c r="H531" s="1657" t="s">
        <v>24054</v>
      </c>
      <c r="I531" s="1657" t="s">
        <v>24055</v>
      </c>
      <c r="J531" s="1657" t="s">
        <v>24056</v>
      </c>
      <c r="K531" s="1659" t="s">
        <v>24057</v>
      </c>
      <c r="L531" s="1660" t="s">
        <v>21819</v>
      </c>
      <c r="M531" s="1661" t="s">
        <v>24058</v>
      </c>
      <c r="N531" s="1661" t="s">
        <v>24059</v>
      </c>
    </row>
    <row r="532" ht="51.75" customHeight="1">
      <c r="A532" s="1657">
        <v>529.0</v>
      </c>
      <c r="B532" s="1874"/>
      <c r="C532" s="1874" t="s">
        <v>21822</v>
      </c>
      <c r="D532" s="1657"/>
      <c r="E532" s="1657"/>
      <c r="F532" s="1657"/>
      <c r="G532" s="1657" t="s">
        <v>24060</v>
      </c>
      <c r="H532" s="1657" t="s">
        <v>24061</v>
      </c>
      <c r="I532" s="1657" t="s">
        <v>24062</v>
      </c>
      <c r="J532" s="1657" t="s">
        <v>24063</v>
      </c>
      <c r="K532" s="1659" t="s">
        <v>24064</v>
      </c>
      <c r="L532" s="1660" t="s">
        <v>21819</v>
      </c>
      <c r="M532" s="1661" t="s">
        <v>24065</v>
      </c>
      <c r="N532" s="1661" t="s">
        <v>24066</v>
      </c>
    </row>
    <row r="533" ht="51.75" customHeight="1">
      <c r="A533" s="1657">
        <v>530.0</v>
      </c>
      <c r="B533" s="1874"/>
      <c r="C533" s="1874" t="s">
        <v>21822</v>
      </c>
      <c r="D533" s="1657"/>
      <c r="E533" s="1657"/>
      <c r="F533" s="1657"/>
      <c r="G533" s="1657" t="s">
        <v>11317</v>
      </c>
      <c r="H533" s="1657" t="s">
        <v>21654</v>
      </c>
      <c r="I533" s="1657" t="s">
        <v>6953</v>
      </c>
      <c r="J533" s="1657" t="s">
        <v>24067</v>
      </c>
      <c r="K533" s="1659" t="s">
        <v>24068</v>
      </c>
      <c r="L533" s="1660" t="s">
        <v>21819</v>
      </c>
      <c r="M533" s="1661" t="s">
        <v>24069</v>
      </c>
      <c r="N533" s="1661" t="s">
        <v>24070</v>
      </c>
    </row>
    <row r="534" ht="51.75" customHeight="1">
      <c r="A534" s="1657">
        <v>531.0</v>
      </c>
      <c r="B534" s="1658"/>
      <c r="C534" s="1658" t="s">
        <v>10646</v>
      </c>
      <c r="D534" s="1657"/>
      <c r="E534" s="1657"/>
      <c r="F534" s="1657"/>
      <c r="G534" s="1657" t="s">
        <v>11317</v>
      </c>
      <c r="H534" s="1657" t="s">
        <v>11318</v>
      </c>
      <c r="I534" s="1657" t="s">
        <v>6953</v>
      </c>
      <c r="J534" s="1657" t="s">
        <v>11319</v>
      </c>
      <c r="K534" s="1659" t="s">
        <v>11320</v>
      </c>
      <c r="L534" s="1660" t="s">
        <v>10649</v>
      </c>
      <c r="M534" s="1661" t="s">
        <v>11321</v>
      </c>
      <c r="N534" s="1661" t="s">
        <v>11322</v>
      </c>
    </row>
    <row r="535" ht="51.75" customHeight="1">
      <c r="A535" s="1657">
        <v>532.0</v>
      </c>
      <c r="B535" s="1874"/>
      <c r="C535" s="1874" t="s">
        <v>21822</v>
      </c>
      <c r="D535" s="1657"/>
      <c r="E535" s="1657"/>
      <c r="F535" s="1657"/>
      <c r="G535" s="1657" t="s">
        <v>24071</v>
      </c>
      <c r="H535" s="1657" t="s">
        <v>24072</v>
      </c>
      <c r="I535" s="1657" t="s">
        <v>24073</v>
      </c>
      <c r="J535" s="1657" t="s">
        <v>24074</v>
      </c>
      <c r="K535" s="1659" t="s">
        <v>24075</v>
      </c>
      <c r="L535" s="1660" t="s">
        <v>21819</v>
      </c>
      <c r="M535" s="1661" t="s">
        <v>24076</v>
      </c>
      <c r="N535" s="1661" t="s">
        <v>24077</v>
      </c>
    </row>
    <row r="536" ht="51.75" customHeight="1">
      <c r="A536" s="1657">
        <v>533.0</v>
      </c>
      <c r="B536" s="1874"/>
      <c r="C536" s="1874" t="s">
        <v>21822</v>
      </c>
      <c r="D536" s="1657"/>
      <c r="E536" s="1657"/>
      <c r="F536" s="1657"/>
      <c r="G536" s="1657" t="s">
        <v>24071</v>
      </c>
      <c r="H536" s="1657" t="s">
        <v>24078</v>
      </c>
      <c r="I536" s="1657" t="s">
        <v>24079</v>
      </c>
      <c r="J536" s="1657" t="s">
        <v>24080</v>
      </c>
      <c r="K536" s="1659" t="s">
        <v>24081</v>
      </c>
      <c r="L536" s="1660" t="s">
        <v>21819</v>
      </c>
      <c r="M536" s="1661" t="s">
        <v>24082</v>
      </c>
      <c r="N536" s="1661" t="s">
        <v>24083</v>
      </c>
    </row>
    <row r="537" ht="51.75" customHeight="1">
      <c r="A537" s="1657">
        <v>534.0</v>
      </c>
      <c r="B537" s="1874"/>
      <c r="C537" s="1874" t="s">
        <v>21822</v>
      </c>
      <c r="D537" s="1657"/>
      <c r="E537" s="1657"/>
      <c r="F537" s="1657"/>
      <c r="G537" s="1657" t="s">
        <v>11325</v>
      </c>
      <c r="H537" s="1657" t="s">
        <v>22116</v>
      </c>
      <c r="I537" s="1657" t="s">
        <v>24084</v>
      </c>
      <c r="J537" s="1657" t="s">
        <v>24085</v>
      </c>
      <c r="K537" s="1659" t="s">
        <v>24086</v>
      </c>
      <c r="L537" s="1660" t="s">
        <v>21819</v>
      </c>
      <c r="M537" s="1661" t="s">
        <v>24087</v>
      </c>
      <c r="N537" s="1661" t="s">
        <v>24088</v>
      </c>
    </row>
    <row r="538" ht="51.75" customHeight="1">
      <c r="A538" s="1657">
        <v>535.0</v>
      </c>
      <c r="B538" s="1658"/>
      <c r="C538" s="1658" t="s">
        <v>10646</v>
      </c>
      <c r="D538" s="1657"/>
      <c r="E538" s="1657"/>
      <c r="F538" s="1657"/>
      <c r="G538" s="1657" t="s">
        <v>11325</v>
      </c>
      <c r="H538" s="1657" t="s">
        <v>11326</v>
      </c>
      <c r="I538" s="1657" t="s">
        <v>11327</v>
      </c>
      <c r="J538" s="1657" t="s">
        <v>11328</v>
      </c>
      <c r="K538" s="1659" t="s">
        <v>11329</v>
      </c>
      <c r="L538" s="1660" t="s">
        <v>10649</v>
      </c>
      <c r="M538" s="1661" t="s">
        <v>11330</v>
      </c>
      <c r="N538" s="1661" t="s">
        <v>11331</v>
      </c>
    </row>
    <row r="539" ht="51.75" customHeight="1">
      <c r="A539" s="1657">
        <v>536.0</v>
      </c>
      <c r="B539" s="1874"/>
      <c r="C539" s="1874" t="s">
        <v>21822</v>
      </c>
      <c r="D539" s="1657"/>
      <c r="E539" s="1657"/>
      <c r="F539" s="1657"/>
      <c r="G539" s="1657" t="s">
        <v>24089</v>
      </c>
      <c r="H539" s="1657" t="s">
        <v>24090</v>
      </c>
      <c r="I539" s="1657" t="s">
        <v>24091</v>
      </c>
      <c r="J539" s="1657" t="s">
        <v>24092</v>
      </c>
      <c r="K539" s="1659" t="s">
        <v>24093</v>
      </c>
      <c r="L539" s="1660" t="s">
        <v>21819</v>
      </c>
      <c r="M539" s="1661" t="s">
        <v>24094</v>
      </c>
      <c r="N539" s="1661" t="s">
        <v>24095</v>
      </c>
    </row>
    <row r="540" ht="51.75" customHeight="1">
      <c r="A540" s="1657">
        <v>537.0</v>
      </c>
      <c r="B540" s="1874"/>
      <c r="C540" s="1874" t="s">
        <v>21822</v>
      </c>
      <c r="D540" s="1657"/>
      <c r="E540" s="1657"/>
      <c r="F540" s="1657"/>
      <c r="G540" s="1657" t="s">
        <v>24096</v>
      </c>
      <c r="H540" s="1657" t="s">
        <v>16915</v>
      </c>
      <c r="I540" s="1657" t="s">
        <v>24097</v>
      </c>
      <c r="J540" s="1657" t="s">
        <v>24098</v>
      </c>
      <c r="K540" s="1659" t="s">
        <v>24099</v>
      </c>
      <c r="L540" s="1660" t="s">
        <v>21819</v>
      </c>
      <c r="M540" s="1661" t="s">
        <v>24100</v>
      </c>
      <c r="N540" s="1661" t="s">
        <v>24101</v>
      </c>
    </row>
    <row r="541" ht="51.75" customHeight="1">
      <c r="A541" s="1657">
        <v>538.0</v>
      </c>
      <c r="B541" s="1874"/>
      <c r="C541" s="1874" t="s">
        <v>21822</v>
      </c>
      <c r="D541" s="1657"/>
      <c r="E541" s="1657"/>
      <c r="F541" s="1657"/>
      <c r="G541" s="1657" t="s">
        <v>24102</v>
      </c>
      <c r="H541" s="1657" t="s">
        <v>24103</v>
      </c>
      <c r="I541" s="1657" t="s">
        <v>24104</v>
      </c>
      <c r="J541" s="1657" t="s">
        <v>24105</v>
      </c>
      <c r="K541" s="1659" t="s">
        <v>24106</v>
      </c>
      <c r="L541" s="1660" t="s">
        <v>21819</v>
      </c>
      <c r="M541" s="1661" t="s">
        <v>24107</v>
      </c>
      <c r="N541" s="1661" t="s">
        <v>24108</v>
      </c>
    </row>
    <row r="542" ht="51.75" customHeight="1">
      <c r="A542" s="1657">
        <v>539.0</v>
      </c>
      <c r="B542" s="1874"/>
      <c r="C542" s="1874" t="s">
        <v>21822</v>
      </c>
      <c r="D542" s="1657"/>
      <c r="E542" s="1657"/>
      <c r="F542" s="1657"/>
      <c r="G542" s="1657" t="s">
        <v>24109</v>
      </c>
      <c r="H542" s="1657" t="s">
        <v>24110</v>
      </c>
      <c r="I542" s="1657" t="s">
        <v>24111</v>
      </c>
      <c r="J542" s="1657" t="s">
        <v>24112</v>
      </c>
      <c r="K542" s="1659"/>
      <c r="L542" s="1660" t="s">
        <v>21819</v>
      </c>
      <c r="M542" s="1661" t="s">
        <v>24113</v>
      </c>
      <c r="N542" s="1661" t="s">
        <v>24114</v>
      </c>
    </row>
    <row r="543" ht="51.75" customHeight="1">
      <c r="A543" s="1657">
        <v>540.0</v>
      </c>
      <c r="B543" s="1874"/>
      <c r="C543" s="1874" t="s">
        <v>21822</v>
      </c>
      <c r="D543" s="1657"/>
      <c r="E543" s="1657"/>
      <c r="F543" s="1657"/>
      <c r="G543" s="1657" t="s">
        <v>24109</v>
      </c>
      <c r="H543" s="1657" t="s">
        <v>12400</v>
      </c>
      <c r="I543" s="1657" t="s">
        <v>24115</v>
      </c>
      <c r="J543" s="1657" t="s">
        <v>24116</v>
      </c>
      <c r="K543" s="1659" t="s">
        <v>24117</v>
      </c>
      <c r="L543" s="1660" t="s">
        <v>21819</v>
      </c>
      <c r="M543" s="1661" t="s">
        <v>24118</v>
      </c>
      <c r="N543" s="1661" t="s">
        <v>24119</v>
      </c>
    </row>
    <row r="544" ht="51.75" customHeight="1">
      <c r="A544" s="1657">
        <v>541.0</v>
      </c>
      <c r="B544" s="1874"/>
      <c r="C544" s="1874" t="s">
        <v>21822</v>
      </c>
      <c r="D544" s="1657"/>
      <c r="E544" s="1657"/>
      <c r="F544" s="1657"/>
      <c r="G544" s="1657" t="s">
        <v>24120</v>
      </c>
      <c r="H544" s="1657" t="s">
        <v>24121</v>
      </c>
      <c r="I544" s="1657" t="s">
        <v>24122</v>
      </c>
      <c r="J544" s="1657" t="s">
        <v>24123</v>
      </c>
      <c r="K544" s="1659" t="s">
        <v>24124</v>
      </c>
      <c r="L544" s="1660" t="s">
        <v>21819</v>
      </c>
      <c r="M544" s="1661" t="s">
        <v>24125</v>
      </c>
      <c r="N544" s="1661" t="s">
        <v>24126</v>
      </c>
    </row>
    <row r="545" ht="51.75" customHeight="1">
      <c r="A545" s="1657">
        <v>542.0</v>
      </c>
      <c r="B545" s="1874"/>
      <c r="C545" s="1874" t="s">
        <v>21822</v>
      </c>
      <c r="D545" s="1657"/>
      <c r="E545" s="1657"/>
      <c r="F545" s="1657"/>
      <c r="G545" s="1657" t="s">
        <v>24127</v>
      </c>
      <c r="H545" s="1657" t="s">
        <v>2599</v>
      </c>
      <c r="I545" s="1657" t="s">
        <v>24128</v>
      </c>
      <c r="J545" s="1657" t="s">
        <v>24129</v>
      </c>
      <c r="K545" s="1659"/>
      <c r="L545" s="1660" t="s">
        <v>21819</v>
      </c>
      <c r="M545" s="1661" t="s">
        <v>24130</v>
      </c>
      <c r="N545" s="1661" t="s">
        <v>24131</v>
      </c>
    </row>
    <row r="546" ht="51.75" customHeight="1">
      <c r="A546" s="1657">
        <v>543.0</v>
      </c>
      <c r="B546" s="1874"/>
      <c r="C546" s="1874" t="s">
        <v>21822</v>
      </c>
      <c r="D546" s="1657"/>
      <c r="E546" s="1657"/>
      <c r="F546" s="1657"/>
      <c r="G546" s="1657" t="s">
        <v>24132</v>
      </c>
      <c r="H546" s="1657" t="s">
        <v>24133</v>
      </c>
      <c r="I546" s="1657" t="s">
        <v>24134</v>
      </c>
      <c r="J546" s="1657" t="s">
        <v>24135</v>
      </c>
      <c r="K546" s="1659" t="s">
        <v>24136</v>
      </c>
      <c r="L546" s="1660" t="s">
        <v>21819</v>
      </c>
      <c r="M546" s="1661" t="s">
        <v>24137</v>
      </c>
      <c r="N546" s="1661" t="s">
        <v>24138</v>
      </c>
    </row>
    <row r="547" ht="51.75" customHeight="1">
      <c r="A547" s="1657">
        <v>544.0</v>
      </c>
      <c r="B547" s="1658"/>
      <c r="C547" s="1658" t="s">
        <v>10646</v>
      </c>
      <c r="D547" s="1657"/>
      <c r="E547" s="1657"/>
      <c r="F547" s="1657"/>
      <c r="G547" s="1657" t="s">
        <v>11334</v>
      </c>
      <c r="H547" s="1657" t="s">
        <v>11335</v>
      </c>
      <c r="I547" s="1657" t="s">
        <v>6953</v>
      </c>
      <c r="J547" s="1657" t="s">
        <v>11336</v>
      </c>
      <c r="K547" s="1659"/>
      <c r="L547" s="1660" t="s">
        <v>10649</v>
      </c>
      <c r="M547" s="1661" t="s">
        <v>11337</v>
      </c>
      <c r="N547" s="1661" t="s">
        <v>11338</v>
      </c>
    </row>
    <row r="548" ht="51.75" customHeight="1">
      <c r="A548" s="1657">
        <v>545.0</v>
      </c>
      <c r="B548" s="1658"/>
      <c r="C548" s="1658" t="s">
        <v>10646</v>
      </c>
      <c r="D548" s="1657"/>
      <c r="E548" s="1657"/>
      <c r="F548" s="1657"/>
      <c r="G548" s="1657" t="s">
        <v>11334</v>
      </c>
      <c r="H548" s="1657" t="s">
        <v>11033</v>
      </c>
      <c r="I548" s="1657" t="s">
        <v>11341</v>
      </c>
      <c r="J548" s="1657" t="s">
        <v>11342</v>
      </c>
      <c r="K548" s="1659"/>
      <c r="L548" s="1660" t="s">
        <v>10649</v>
      </c>
      <c r="M548" s="1661" t="s">
        <v>11343</v>
      </c>
      <c r="N548" s="1661" t="s">
        <v>11344</v>
      </c>
    </row>
    <row r="549" ht="51.75" customHeight="1">
      <c r="A549" s="1657">
        <v>546.0</v>
      </c>
      <c r="B549" s="1658"/>
      <c r="C549" s="1658" t="s">
        <v>10646</v>
      </c>
      <c r="D549" s="1657"/>
      <c r="E549" s="1657"/>
      <c r="F549" s="1657"/>
      <c r="G549" s="1657" t="s">
        <v>11346</v>
      </c>
      <c r="H549" s="1657" t="s">
        <v>11347</v>
      </c>
      <c r="I549" s="1657" t="s">
        <v>11348</v>
      </c>
      <c r="J549" s="1657" t="s">
        <v>11349</v>
      </c>
      <c r="K549" s="1659"/>
      <c r="L549" s="1660" t="s">
        <v>10649</v>
      </c>
      <c r="M549" s="1661" t="s">
        <v>11350</v>
      </c>
      <c r="N549" s="1661" t="s">
        <v>11351</v>
      </c>
    </row>
    <row r="550" ht="51.75" customHeight="1">
      <c r="A550" s="1657">
        <v>547.0</v>
      </c>
      <c r="B550" s="1874"/>
      <c r="C550" s="1874" t="s">
        <v>21822</v>
      </c>
      <c r="D550" s="1657"/>
      <c r="E550" s="1657"/>
      <c r="F550" s="1657"/>
      <c r="G550" s="1657" t="s">
        <v>11346</v>
      </c>
      <c r="H550" s="1657" t="s">
        <v>12969</v>
      </c>
      <c r="I550" s="1657" t="s">
        <v>24139</v>
      </c>
      <c r="J550" s="1657" t="s">
        <v>24140</v>
      </c>
      <c r="K550" s="1659" t="s">
        <v>24141</v>
      </c>
      <c r="L550" s="1660" t="s">
        <v>21819</v>
      </c>
      <c r="M550" s="1661" t="s">
        <v>24142</v>
      </c>
      <c r="N550" s="1661" t="s">
        <v>24143</v>
      </c>
    </row>
    <row r="551" ht="51.75" customHeight="1">
      <c r="A551" s="1657">
        <v>548.0</v>
      </c>
      <c r="B551" s="1874"/>
      <c r="C551" s="1874" t="s">
        <v>21822</v>
      </c>
      <c r="D551" s="1657"/>
      <c r="E551" s="1657"/>
      <c r="F551" s="1657"/>
      <c r="G551" s="1657" t="s">
        <v>24144</v>
      </c>
      <c r="H551" s="1657" t="s">
        <v>24145</v>
      </c>
      <c r="I551" s="1657" t="s">
        <v>24146</v>
      </c>
      <c r="J551" s="1657" t="s">
        <v>24147</v>
      </c>
      <c r="K551" s="1659" t="s">
        <v>24148</v>
      </c>
      <c r="L551" s="1660" t="s">
        <v>21819</v>
      </c>
      <c r="M551" s="1661" t="s">
        <v>24149</v>
      </c>
      <c r="N551" s="1661" t="s">
        <v>24150</v>
      </c>
    </row>
    <row r="552" ht="51.75" customHeight="1">
      <c r="A552" s="1657">
        <v>549.0</v>
      </c>
      <c r="B552" s="1874"/>
      <c r="C552" s="1874" t="s">
        <v>21822</v>
      </c>
      <c r="D552" s="1657"/>
      <c r="E552" s="1657"/>
      <c r="F552" s="1657"/>
      <c r="G552" s="1657" t="s">
        <v>24144</v>
      </c>
      <c r="H552" s="1657" t="s">
        <v>24151</v>
      </c>
      <c r="I552" s="1657" t="s">
        <v>24152</v>
      </c>
      <c r="J552" s="1657" t="s">
        <v>24153</v>
      </c>
      <c r="K552" s="1659"/>
      <c r="L552" s="1660" t="s">
        <v>21819</v>
      </c>
      <c r="M552" s="1661" t="s">
        <v>24154</v>
      </c>
      <c r="N552" s="1661" t="s">
        <v>24155</v>
      </c>
    </row>
    <row r="553" ht="51.75" customHeight="1">
      <c r="A553" s="1657">
        <v>550.0</v>
      </c>
      <c r="B553" s="1874"/>
      <c r="C553" s="1874" t="s">
        <v>21822</v>
      </c>
      <c r="D553" s="1657"/>
      <c r="E553" s="1657"/>
      <c r="F553" s="1657"/>
      <c r="G553" s="1657" t="s">
        <v>24156</v>
      </c>
      <c r="H553" s="1657" t="s">
        <v>14890</v>
      </c>
      <c r="I553" s="1657" t="s">
        <v>11119</v>
      </c>
      <c r="J553" s="1657" t="s">
        <v>24157</v>
      </c>
      <c r="K553" s="1659" t="s">
        <v>24158</v>
      </c>
      <c r="L553" s="1660" t="s">
        <v>21819</v>
      </c>
      <c r="M553" s="1661" t="s">
        <v>24159</v>
      </c>
      <c r="N553" s="1661" t="s">
        <v>24160</v>
      </c>
    </row>
    <row r="554" ht="51.75" customHeight="1">
      <c r="A554" s="1657">
        <v>551.0</v>
      </c>
      <c r="B554" s="1874"/>
      <c r="C554" s="1874" t="s">
        <v>21822</v>
      </c>
      <c r="D554" s="1657"/>
      <c r="E554" s="1657"/>
      <c r="F554" s="1657"/>
      <c r="G554" s="1657" t="s">
        <v>24156</v>
      </c>
      <c r="H554" s="1657" t="s">
        <v>24161</v>
      </c>
      <c r="I554" s="1657" t="s">
        <v>24162</v>
      </c>
      <c r="J554" s="1657" t="s">
        <v>24163</v>
      </c>
      <c r="K554" s="1659" t="s">
        <v>24164</v>
      </c>
      <c r="L554" s="1660" t="s">
        <v>24165</v>
      </c>
      <c r="M554" s="1661" t="s">
        <v>24166</v>
      </c>
      <c r="N554" s="1661"/>
    </row>
    <row r="555" ht="51.75" customHeight="1">
      <c r="A555" s="1657">
        <v>552.0</v>
      </c>
      <c r="B555" s="1658"/>
      <c r="C555" s="1658" t="s">
        <v>10646</v>
      </c>
      <c r="D555" s="1657"/>
      <c r="E555" s="1657"/>
      <c r="F555" s="1657"/>
      <c r="G555" s="1657" t="s">
        <v>11353</v>
      </c>
      <c r="H555" s="1657" t="s">
        <v>11354</v>
      </c>
      <c r="I555" s="1657" t="s">
        <v>6953</v>
      </c>
      <c r="J555" s="1657" t="s">
        <v>11355</v>
      </c>
      <c r="K555" s="1659" t="s">
        <v>11356</v>
      </c>
      <c r="L555" s="1660" t="s">
        <v>10649</v>
      </c>
      <c r="M555" s="1661" t="s">
        <v>11357</v>
      </c>
      <c r="N555" s="1661" t="s">
        <v>11358</v>
      </c>
    </row>
    <row r="556" ht="51.75" customHeight="1">
      <c r="A556" s="1657">
        <v>553.0</v>
      </c>
      <c r="B556" s="1874"/>
      <c r="C556" s="1874" t="s">
        <v>21822</v>
      </c>
      <c r="D556" s="1657"/>
      <c r="E556" s="1657"/>
      <c r="F556" s="1657"/>
      <c r="G556" s="1657" t="s">
        <v>11353</v>
      </c>
      <c r="H556" s="1657" t="s">
        <v>24167</v>
      </c>
      <c r="I556" s="1657" t="s">
        <v>24168</v>
      </c>
      <c r="J556" s="1657" t="s">
        <v>24169</v>
      </c>
      <c r="K556" s="1659" t="s">
        <v>24170</v>
      </c>
      <c r="L556" s="1660" t="s">
        <v>21819</v>
      </c>
      <c r="M556" s="1661" t="s">
        <v>24171</v>
      </c>
      <c r="N556" s="1661" t="s">
        <v>24172</v>
      </c>
    </row>
    <row r="557" ht="51.75" customHeight="1">
      <c r="A557" s="1657">
        <v>554.0</v>
      </c>
      <c r="B557" s="1874"/>
      <c r="C557" s="1874" t="s">
        <v>21822</v>
      </c>
      <c r="D557" s="1657"/>
      <c r="E557" s="1657"/>
      <c r="F557" s="1657"/>
      <c r="G557" s="1657" t="s">
        <v>24173</v>
      </c>
      <c r="H557" s="1657" t="s">
        <v>12361</v>
      </c>
      <c r="I557" s="1657" t="s">
        <v>24174</v>
      </c>
      <c r="J557" s="1657" t="s">
        <v>24175</v>
      </c>
      <c r="K557" s="1659" t="s">
        <v>24176</v>
      </c>
      <c r="L557" s="1660" t="s">
        <v>21819</v>
      </c>
      <c r="M557" s="1661" t="s">
        <v>24177</v>
      </c>
      <c r="N557" s="1661" t="s">
        <v>24178</v>
      </c>
    </row>
    <row r="558" ht="51.75" customHeight="1">
      <c r="A558" s="1657">
        <v>555.0</v>
      </c>
      <c r="B558" s="1874"/>
      <c r="C558" s="1874" t="s">
        <v>21822</v>
      </c>
      <c r="D558" s="1657"/>
      <c r="E558" s="1657"/>
      <c r="F558" s="1657"/>
      <c r="G558" s="1657" t="s">
        <v>24179</v>
      </c>
      <c r="H558" s="1657" t="s">
        <v>24180</v>
      </c>
      <c r="I558" s="1657" t="s">
        <v>6953</v>
      </c>
      <c r="J558" s="1657" t="s">
        <v>24181</v>
      </c>
      <c r="K558" s="1659"/>
      <c r="L558" s="1660" t="s">
        <v>21819</v>
      </c>
      <c r="M558" s="1661" t="s">
        <v>24182</v>
      </c>
      <c r="N558" s="1661" t="s">
        <v>24183</v>
      </c>
    </row>
    <row r="559" ht="51.75" customHeight="1">
      <c r="A559" s="1657">
        <v>556.0</v>
      </c>
      <c r="B559" s="1874"/>
      <c r="C559" s="1874" t="s">
        <v>21822</v>
      </c>
      <c r="D559" s="1657"/>
      <c r="E559" s="1657"/>
      <c r="F559" s="1657"/>
      <c r="G559" s="1657" t="s">
        <v>24184</v>
      </c>
      <c r="H559" s="1657" t="s">
        <v>24185</v>
      </c>
      <c r="I559" s="1657" t="s">
        <v>24186</v>
      </c>
      <c r="J559" s="1657" t="s">
        <v>24187</v>
      </c>
      <c r="K559" s="1659" t="s">
        <v>24188</v>
      </c>
      <c r="L559" s="1660" t="s">
        <v>21819</v>
      </c>
      <c r="M559" s="1661" t="s">
        <v>24189</v>
      </c>
      <c r="N559" s="1661" t="s">
        <v>24190</v>
      </c>
    </row>
    <row r="560" ht="51.75" customHeight="1">
      <c r="A560" s="1657">
        <v>557.0</v>
      </c>
      <c r="B560" s="1658"/>
      <c r="C560" s="1658" t="s">
        <v>10646</v>
      </c>
      <c r="D560" s="1657"/>
      <c r="E560" s="1657"/>
      <c r="F560" s="1657"/>
      <c r="G560" s="1657" t="s">
        <v>11360</v>
      </c>
      <c r="H560" s="1657" t="s">
        <v>11361</v>
      </c>
      <c r="I560" s="1657" t="s">
        <v>6953</v>
      </c>
      <c r="J560" s="1657" t="s">
        <v>11362</v>
      </c>
      <c r="K560" s="1659" t="s">
        <v>11363</v>
      </c>
      <c r="L560" s="1660" t="s">
        <v>10649</v>
      </c>
      <c r="M560" s="1661" t="s">
        <v>11364</v>
      </c>
      <c r="N560" s="1661" t="s">
        <v>11365</v>
      </c>
    </row>
    <row r="561" ht="51.75" customHeight="1">
      <c r="A561" s="1657">
        <v>558.0</v>
      </c>
      <c r="B561" s="1874"/>
      <c r="C561" s="1874" t="s">
        <v>21822</v>
      </c>
      <c r="D561" s="1657"/>
      <c r="E561" s="1657"/>
      <c r="F561" s="1657"/>
      <c r="G561" s="1657" t="s">
        <v>11360</v>
      </c>
      <c r="H561" s="1657" t="s">
        <v>24191</v>
      </c>
      <c r="I561" s="1657" t="s">
        <v>24192</v>
      </c>
      <c r="J561" s="1657" t="s">
        <v>24193</v>
      </c>
      <c r="K561" s="1659" t="s">
        <v>24194</v>
      </c>
      <c r="L561" s="1660" t="s">
        <v>21819</v>
      </c>
      <c r="M561" s="1661" t="s">
        <v>24195</v>
      </c>
      <c r="N561" s="1661" t="s">
        <v>24196</v>
      </c>
    </row>
    <row r="562" ht="51.75" customHeight="1">
      <c r="A562" s="1657">
        <v>559.0</v>
      </c>
      <c r="B562" s="1874"/>
      <c r="C562" s="1874" t="s">
        <v>21822</v>
      </c>
      <c r="D562" s="1657"/>
      <c r="E562" s="1657"/>
      <c r="F562" s="1657"/>
      <c r="G562" s="1657" t="s">
        <v>24197</v>
      </c>
      <c r="H562" s="1657" t="s">
        <v>24198</v>
      </c>
      <c r="I562" s="1657" t="s">
        <v>24199</v>
      </c>
      <c r="J562" s="1657" t="s">
        <v>24200</v>
      </c>
      <c r="K562" s="1659" t="s">
        <v>24201</v>
      </c>
      <c r="L562" s="1660" t="s">
        <v>21819</v>
      </c>
      <c r="M562" s="1661" t="s">
        <v>24202</v>
      </c>
      <c r="N562" s="1661" t="s">
        <v>24203</v>
      </c>
    </row>
    <row r="563" ht="51.75" customHeight="1">
      <c r="A563" s="1657">
        <v>560.0</v>
      </c>
      <c r="B563" s="1874"/>
      <c r="C563" s="1874" t="s">
        <v>21822</v>
      </c>
      <c r="D563" s="1657"/>
      <c r="E563" s="1657"/>
      <c r="F563" s="1657"/>
      <c r="G563" s="1657" t="s">
        <v>24197</v>
      </c>
      <c r="H563" s="1657" t="s">
        <v>24204</v>
      </c>
      <c r="I563" s="1657" t="s">
        <v>24205</v>
      </c>
      <c r="J563" s="1657" t="s">
        <v>24206</v>
      </c>
      <c r="K563" s="1659"/>
      <c r="L563" s="1660" t="s">
        <v>21819</v>
      </c>
      <c r="M563" s="1661" t="s">
        <v>24207</v>
      </c>
      <c r="N563" s="1661"/>
    </row>
    <row r="564" ht="51.75" customHeight="1">
      <c r="A564" s="1657">
        <v>561.0</v>
      </c>
      <c r="B564" s="1874"/>
      <c r="C564" s="1874" t="s">
        <v>21822</v>
      </c>
      <c r="D564" s="1657"/>
      <c r="E564" s="1657"/>
      <c r="F564" s="1657"/>
      <c r="G564" s="1657" t="s">
        <v>24208</v>
      </c>
      <c r="H564" s="1657" t="s">
        <v>24209</v>
      </c>
      <c r="I564" s="1657" t="s">
        <v>1065</v>
      </c>
      <c r="J564" s="1657" t="s">
        <v>24210</v>
      </c>
      <c r="K564" s="1659"/>
      <c r="L564" s="1660" t="s">
        <v>21819</v>
      </c>
      <c r="M564" s="1661" t="s">
        <v>24211</v>
      </c>
      <c r="N564" s="1661" t="s">
        <v>24212</v>
      </c>
    </row>
    <row r="565" ht="51.75" customHeight="1">
      <c r="A565" s="1657">
        <v>562.0</v>
      </c>
      <c r="B565" s="1874"/>
      <c r="C565" s="1874" t="s">
        <v>21822</v>
      </c>
      <c r="D565" s="1657"/>
      <c r="E565" s="1657"/>
      <c r="F565" s="1657"/>
      <c r="G565" s="1657" t="s">
        <v>24213</v>
      </c>
      <c r="H565" s="1657" t="s">
        <v>24214</v>
      </c>
      <c r="I565" s="1657" t="s">
        <v>24215</v>
      </c>
      <c r="J565" s="1657" t="s">
        <v>24216</v>
      </c>
      <c r="K565" s="1659" t="s">
        <v>24217</v>
      </c>
      <c r="L565" s="1660" t="s">
        <v>21819</v>
      </c>
      <c r="M565" s="1661" t="s">
        <v>24218</v>
      </c>
      <c r="N565" s="1661" t="s">
        <v>24219</v>
      </c>
    </row>
    <row r="566" ht="51.75" customHeight="1">
      <c r="A566" s="1657">
        <v>563.0</v>
      </c>
      <c r="B566" s="1874"/>
      <c r="C566" s="1874" t="s">
        <v>21822</v>
      </c>
      <c r="D566" s="1657"/>
      <c r="E566" s="1657"/>
      <c r="F566" s="1657"/>
      <c r="G566" s="1657" t="s">
        <v>24220</v>
      </c>
      <c r="H566" s="1657" t="s">
        <v>22276</v>
      </c>
      <c r="I566" s="1657" t="s">
        <v>24221</v>
      </c>
      <c r="J566" s="1657" t="s">
        <v>24222</v>
      </c>
      <c r="K566" s="1659" t="s">
        <v>24223</v>
      </c>
      <c r="L566" s="1660" t="s">
        <v>21819</v>
      </c>
      <c r="M566" s="1661" t="s">
        <v>24224</v>
      </c>
      <c r="N566" s="1661" t="s">
        <v>24225</v>
      </c>
    </row>
    <row r="567" ht="51.75" customHeight="1">
      <c r="A567" s="1657">
        <v>564.0</v>
      </c>
      <c r="B567" s="1874"/>
      <c r="C567" s="1874" t="s">
        <v>21822</v>
      </c>
      <c r="D567" s="1657"/>
      <c r="E567" s="1657"/>
      <c r="F567" s="1657"/>
      <c r="G567" s="1657" t="s">
        <v>24220</v>
      </c>
      <c r="H567" s="1657" t="s">
        <v>24226</v>
      </c>
      <c r="I567" s="1657" t="s">
        <v>1065</v>
      </c>
      <c r="J567" s="1657" t="s">
        <v>24227</v>
      </c>
      <c r="K567" s="1659" t="s">
        <v>24228</v>
      </c>
      <c r="L567" s="1660" t="s">
        <v>21819</v>
      </c>
      <c r="M567" s="1661" t="s">
        <v>24229</v>
      </c>
      <c r="N567" s="1661" t="s">
        <v>24230</v>
      </c>
    </row>
    <row r="568" ht="51.75" customHeight="1">
      <c r="A568" s="1657">
        <v>565.0</v>
      </c>
      <c r="B568" s="1874"/>
      <c r="C568" s="1874" t="s">
        <v>21822</v>
      </c>
      <c r="D568" s="1657"/>
      <c r="E568" s="1657"/>
      <c r="F568" s="1657"/>
      <c r="G568" s="1657" t="s">
        <v>24231</v>
      </c>
      <c r="H568" s="1657" t="s">
        <v>24232</v>
      </c>
      <c r="I568" s="1657" t="s">
        <v>24233</v>
      </c>
      <c r="J568" s="1657" t="s">
        <v>24234</v>
      </c>
      <c r="K568" s="1659" t="s">
        <v>24235</v>
      </c>
      <c r="L568" s="1660" t="s">
        <v>21819</v>
      </c>
      <c r="M568" s="1661" t="s">
        <v>24236</v>
      </c>
      <c r="N568" s="1661" t="s">
        <v>24237</v>
      </c>
    </row>
    <row r="569" ht="51.75" customHeight="1">
      <c r="A569" s="1657">
        <v>566.0</v>
      </c>
      <c r="B569" s="1874"/>
      <c r="C569" s="1874" t="s">
        <v>21822</v>
      </c>
      <c r="D569" s="1657"/>
      <c r="E569" s="1657"/>
      <c r="F569" s="1657"/>
      <c r="G569" s="1657" t="s">
        <v>24238</v>
      </c>
      <c r="H569" s="1657" t="s">
        <v>24239</v>
      </c>
      <c r="I569" s="1657" t="s">
        <v>24240</v>
      </c>
      <c r="J569" s="1657" t="s">
        <v>24241</v>
      </c>
      <c r="K569" s="1659" t="s">
        <v>24242</v>
      </c>
      <c r="L569" s="1660" t="s">
        <v>21819</v>
      </c>
      <c r="M569" s="1661" t="s">
        <v>24243</v>
      </c>
      <c r="N569" s="1661" t="s">
        <v>24244</v>
      </c>
    </row>
    <row r="570" ht="51.75" customHeight="1">
      <c r="A570" s="1657">
        <v>567.0</v>
      </c>
      <c r="B570" s="1874"/>
      <c r="C570" s="1874" t="s">
        <v>21822</v>
      </c>
      <c r="D570" s="1657"/>
      <c r="E570" s="1657"/>
      <c r="F570" s="1657"/>
      <c r="G570" s="1657" t="s">
        <v>24245</v>
      </c>
      <c r="H570" s="1657" t="s">
        <v>24246</v>
      </c>
      <c r="I570" s="1657" t="s">
        <v>24247</v>
      </c>
      <c r="J570" s="1657" t="s">
        <v>24248</v>
      </c>
      <c r="K570" s="1659"/>
      <c r="L570" s="1660" t="s">
        <v>21819</v>
      </c>
      <c r="M570" s="1661" t="s">
        <v>24249</v>
      </c>
      <c r="N570" s="1661" t="s">
        <v>11377</v>
      </c>
    </row>
    <row r="571" ht="51.75" customHeight="1">
      <c r="A571" s="1657">
        <v>568.0</v>
      </c>
      <c r="B571" s="1874"/>
      <c r="C571" s="1874" t="s">
        <v>21822</v>
      </c>
      <c r="D571" s="1657"/>
      <c r="E571" s="1657"/>
      <c r="F571" s="1657"/>
      <c r="G571" s="1657" t="s">
        <v>24250</v>
      </c>
      <c r="H571" s="1657" t="s">
        <v>24251</v>
      </c>
      <c r="I571" s="1657" t="s">
        <v>24252</v>
      </c>
      <c r="J571" s="1657" t="s">
        <v>24253</v>
      </c>
      <c r="K571" s="1659"/>
      <c r="L571" s="1660" t="s">
        <v>21819</v>
      </c>
      <c r="M571" s="1661" t="s">
        <v>24254</v>
      </c>
      <c r="N571" s="1661" t="s">
        <v>24255</v>
      </c>
    </row>
    <row r="572" ht="51.75" customHeight="1">
      <c r="A572" s="1657">
        <v>569.0</v>
      </c>
      <c r="B572" s="1874"/>
      <c r="C572" s="1874" t="s">
        <v>21822</v>
      </c>
      <c r="D572" s="1657"/>
      <c r="E572" s="1657"/>
      <c r="F572" s="1657"/>
      <c r="G572" s="1657" t="s">
        <v>24256</v>
      </c>
      <c r="H572" s="1657" t="s">
        <v>24257</v>
      </c>
      <c r="I572" s="1657" t="s">
        <v>24258</v>
      </c>
      <c r="J572" s="1657" t="s">
        <v>24259</v>
      </c>
      <c r="K572" s="1659" t="s">
        <v>24260</v>
      </c>
      <c r="L572" s="1660" t="s">
        <v>21819</v>
      </c>
      <c r="M572" s="1661" t="s">
        <v>24261</v>
      </c>
      <c r="N572" s="1661" t="s">
        <v>24262</v>
      </c>
    </row>
    <row r="573" ht="51.75" customHeight="1">
      <c r="A573" s="1657">
        <v>570.0</v>
      </c>
      <c r="B573" s="1874"/>
      <c r="C573" s="1874" t="s">
        <v>21822</v>
      </c>
      <c r="D573" s="1657"/>
      <c r="E573" s="1657"/>
      <c r="F573" s="1657"/>
      <c r="G573" s="1657" t="s">
        <v>24263</v>
      </c>
      <c r="H573" s="1657" t="s">
        <v>24264</v>
      </c>
      <c r="I573" s="1657" t="s">
        <v>24265</v>
      </c>
      <c r="J573" s="1657" t="s">
        <v>24266</v>
      </c>
      <c r="K573" s="1659" t="s">
        <v>24267</v>
      </c>
      <c r="L573" s="1660" t="s">
        <v>21819</v>
      </c>
      <c r="M573" s="1661" t="s">
        <v>24268</v>
      </c>
      <c r="N573" s="1661" t="s">
        <v>24269</v>
      </c>
    </row>
    <row r="574" ht="51.75" customHeight="1">
      <c r="A574" s="1657">
        <v>571.0</v>
      </c>
      <c r="B574" s="1658"/>
      <c r="C574" s="1658" t="s">
        <v>10646</v>
      </c>
      <c r="D574" s="1657"/>
      <c r="E574" s="1657"/>
      <c r="F574" s="1657"/>
      <c r="G574" s="1657" t="s">
        <v>11367</v>
      </c>
      <c r="H574" s="1657" t="s">
        <v>11368</v>
      </c>
      <c r="I574" s="1657" t="s">
        <v>11368</v>
      </c>
      <c r="J574" s="1657" t="s">
        <v>11369</v>
      </c>
      <c r="K574" s="1659"/>
      <c r="L574" s="1660" t="s">
        <v>10649</v>
      </c>
      <c r="M574" s="1661" t="s">
        <v>11370</v>
      </c>
      <c r="N574" s="1661" t="s">
        <v>11371</v>
      </c>
    </row>
    <row r="575" ht="51.75" customHeight="1">
      <c r="A575" s="1657">
        <v>572.0</v>
      </c>
      <c r="B575" s="1874"/>
      <c r="C575" s="1874" t="s">
        <v>21822</v>
      </c>
      <c r="D575" s="1657"/>
      <c r="E575" s="1657"/>
      <c r="F575" s="1657"/>
      <c r="G575" s="1657" t="s">
        <v>24270</v>
      </c>
      <c r="H575" s="1657" t="s">
        <v>24271</v>
      </c>
      <c r="I575" s="1657" t="s">
        <v>24272</v>
      </c>
      <c r="J575" s="1657" t="s">
        <v>24273</v>
      </c>
      <c r="K575" s="1659" t="s">
        <v>24274</v>
      </c>
      <c r="L575" s="1660" t="s">
        <v>22236</v>
      </c>
      <c r="M575" s="1661" t="s">
        <v>24275</v>
      </c>
      <c r="N575" s="1661" t="s">
        <v>24276</v>
      </c>
    </row>
    <row r="576" ht="51.75" customHeight="1">
      <c r="A576" s="1657">
        <v>573.0</v>
      </c>
      <c r="B576" s="1874"/>
      <c r="C576" s="1874" t="s">
        <v>21822</v>
      </c>
      <c r="D576" s="1657"/>
      <c r="E576" s="1657"/>
      <c r="F576" s="1657"/>
      <c r="G576" s="1657" t="s">
        <v>24277</v>
      </c>
      <c r="H576" s="1657" t="s">
        <v>24278</v>
      </c>
      <c r="I576" s="1657" t="s">
        <v>24279</v>
      </c>
      <c r="J576" s="1657" t="s">
        <v>24280</v>
      </c>
      <c r="K576" s="1659" t="s">
        <v>24281</v>
      </c>
      <c r="L576" s="1660" t="s">
        <v>21819</v>
      </c>
      <c r="M576" s="1661" t="s">
        <v>24282</v>
      </c>
      <c r="N576" s="1661" t="s">
        <v>24283</v>
      </c>
    </row>
    <row r="577" ht="51.75" customHeight="1">
      <c r="A577" s="1657">
        <v>574.0</v>
      </c>
      <c r="B577" s="1874"/>
      <c r="C577" s="1874" t="s">
        <v>21822</v>
      </c>
      <c r="D577" s="1657"/>
      <c r="E577" s="1657"/>
      <c r="F577" s="1657"/>
      <c r="G577" s="1657" t="s">
        <v>24277</v>
      </c>
      <c r="H577" s="1657" t="s">
        <v>24284</v>
      </c>
      <c r="I577" s="1657" t="s">
        <v>24285</v>
      </c>
      <c r="J577" s="1657" t="s">
        <v>24286</v>
      </c>
      <c r="K577" s="1659"/>
      <c r="L577" s="1660" t="s">
        <v>22236</v>
      </c>
      <c r="M577" s="1661" t="s">
        <v>24287</v>
      </c>
      <c r="N577" s="1661" t="s">
        <v>24288</v>
      </c>
    </row>
    <row r="578" ht="51.75" customHeight="1">
      <c r="A578" s="1657">
        <v>575.0</v>
      </c>
      <c r="B578" s="1874"/>
      <c r="C578" s="1874" t="s">
        <v>21822</v>
      </c>
      <c r="D578" s="1657"/>
      <c r="E578" s="1657"/>
      <c r="F578" s="1657"/>
      <c r="G578" s="1657" t="s">
        <v>24277</v>
      </c>
      <c r="H578" s="1657" t="s">
        <v>24289</v>
      </c>
      <c r="I578" s="1657" t="s">
        <v>6953</v>
      </c>
      <c r="J578" s="1657" t="s">
        <v>24290</v>
      </c>
      <c r="K578" s="1659"/>
      <c r="L578" s="1660" t="s">
        <v>22236</v>
      </c>
      <c r="M578" s="1661" t="s">
        <v>24291</v>
      </c>
      <c r="N578" s="1661" t="s">
        <v>24292</v>
      </c>
    </row>
    <row r="579" ht="51.75" customHeight="1">
      <c r="A579" s="1657">
        <v>576.0</v>
      </c>
      <c r="B579" s="1874"/>
      <c r="C579" s="1874" t="s">
        <v>21822</v>
      </c>
      <c r="D579" s="1657"/>
      <c r="E579" s="1657"/>
      <c r="F579" s="1657"/>
      <c r="G579" s="1657" t="s">
        <v>24277</v>
      </c>
      <c r="H579" s="1657" t="s">
        <v>24293</v>
      </c>
      <c r="I579" s="1657" t="s">
        <v>24294</v>
      </c>
      <c r="J579" s="1789" t="s">
        <v>24295</v>
      </c>
      <c r="K579" s="1659" t="s">
        <v>24296</v>
      </c>
      <c r="L579" s="1660" t="s">
        <v>21819</v>
      </c>
      <c r="M579" s="1925" t="s">
        <v>24297</v>
      </c>
      <c r="N579" s="1661" t="s">
        <v>24298</v>
      </c>
    </row>
    <row r="580" ht="51.75" customHeight="1">
      <c r="A580" s="1657">
        <v>577.0</v>
      </c>
      <c r="B580" s="1874"/>
      <c r="C580" s="1874" t="s">
        <v>21822</v>
      </c>
      <c r="D580" s="1657"/>
      <c r="E580" s="1657"/>
      <c r="F580" s="1657"/>
      <c r="G580" s="1657" t="s">
        <v>24299</v>
      </c>
      <c r="H580" s="1657" t="s">
        <v>24300</v>
      </c>
      <c r="I580" s="1657" t="s">
        <v>24301</v>
      </c>
      <c r="J580" s="1657" t="s">
        <v>24302</v>
      </c>
      <c r="K580" s="1659" t="s">
        <v>24303</v>
      </c>
      <c r="L580" s="1660" t="s">
        <v>22236</v>
      </c>
      <c r="M580" s="1661" t="s">
        <v>24304</v>
      </c>
      <c r="N580" s="1661" t="s">
        <v>24305</v>
      </c>
    </row>
    <row r="581" ht="51.75" customHeight="1">
      <c r="A581" s="1657">
        <v>578.0</v>
      </c>
      <c r="B581" s="1874"/>
      <c r="C581" s="1874" t="s">
        <v>21822</v>
      </c>
      <c r="D581" s="1657"/>
      <c r="E581" s="1657"/>
      <c r="F581" s="1657"/>
      <c r="G581" s="1657" t="s">
        <v>11373</v>
      </c>
      <c r="H581" s="1657" t="s">
        <v>14322</v>
      </c>
      <c r="I581" s="1657" t="s">
        <v>24306</v>
      </c>
      <c r="J581" s="1657" t="s">
        <v>24307</v>
      </c>
      <c r="K581" s="1659" t="s">
        <v>24308</v>
      </c>
      <c r="L581" s="1660" t="s">
        <v>22236</v>
      </c>
      <c r="M581" s="1661" t="s">
        <v>24309</v>
      </c>
      <c r="N581" s="1661" t="s">
        <v>24310</v>
      </c>
    </row>
    <row r="582" ht="51.75" customHeight="1">
      <c r="A582" s="1657">
        <v>579.0</v>
      </c>
      <c r="B582" s="1658"/>
      <c r="C582" s="1658" t="s">
        <v>10646</v>
      </c>
      <c r="D582" s="1657"/>
      <c r="E582" s="1657"/>
      <c r="F582" s="1657"/>
      <c r="G582" s="1657" t="s">
        <v>11373</v>
      </c>
      <c r="H582" s="1657" t="s">
        <v>11374</v>
      </c>
      <c r="I582" s="1657" t="s">
        <v>11374</v>
      </c>
      <c r="J582" s="1657" t="s">
        <v>11375</v>
      </c>
      <c r="K582" s="1659"/>
      <c r="L582" s="1660" t="s">
        <v>10649</v>
      </c>
      <c r="M582" s="1661" t="s">
        <v>11376</v>
      </c>
      <c r="N582" s="1661" t="s">
        <v>11377</v>
      </c>
    </row>
    <row r="583" ht="51.75" customHeight="1">
      <c r="A583" s="1657">
        <v>580.0</v>
      </c>
      <c r="B583" s="1874"/>
      <c r="C583" s="1874" t="s">
        <v>21822</v>
      </c>
      <c r="D583" s="1657"/>
      <c r="E583" s="1657"/>
      <c r="F583" s="1657"/>
      <c r="G583" s="1657" t="s">
        <v>11373</v>
      </c>
      <c r="H583" s="1657" t="s">
        <v>24311</v>
      </c>
      <c r="I583" s="1657" t="s">
        <v>24312</v>
      </c>
      <c r="J583" s="1657" t="s">
        <v>24313</v>
      </c>
      <c r="K583" s="1659"/>
      <c r="L583" s="1660" t="s">
        <v>21819</v>
      </c>
      <c r="M583" s="1661" t="s">
        <v>24314</v>
      </c>
      <c r="N583" s="1661" t="s">
        <v>24315</v>
      </c>
    </row>
    <row r="584" ht="51.75" customHeight="1">
      <c r="A584" s="1657">
        <v>581.0</v>
      </c>
      <c r="B584" s="1874"/>
      <c r="C584" s="1874" t="s">
        <v>21822</v>
      </c>
      <c r="D584" s="1657"/>
      <c r="E584" s="1657"/>
      <c r="F584" s="1657"/>
      <c r="G584" s="1657" t="s">
        <v>11373</v>
      </c>
      <c r="H584" s="1657" t="s">
        <v>24316</v>
      </c>
      <c r="I584" s="1657" t="s">
        <v>6953</v>
      </c>
      <c r="J584" s="1657" t="s">
        <v>24317</v>
      </c>
      <c r="K584" s="1659" t="s">
        <v>24318</v>
      </c>
      <c r="L584" s="1660" t="s">
        <v>22236</v>
      </c>
      <c r="M584" s="1661" t="s">
        <v>24319</v>
      </c>
      <c r="N584" s="1661" t="s">
        <v>24320</v>
      </c>
    </row>
    <row r="585" ht="51.75" customHeight="1">
      <c r="A585" s="1657">
        <v>582.0</v>
      </c>
      <c r="B585" s="1874"/>
      <c r="C585" s="1874" t="s">
        <v>21822</v>
      </c>
      <c r="D585" s="1657"/>
      <c r="E585" s="1657"/>
      <c r="F585" s="1657"/>
      <c r="G585" s="1657" t="s">
        <v>11373</v>
      </c>
      <c r="H585" s="1657" t="s">
        <v>24321</v>
      </c>
      <c r="I585" s="1657" t="s">
        <v>24322</v>
      </c>
      <c r="J585" s="1657" t="s">
        <v>24323</v>
      </c>
      <c r="K585" s="1659" t="s">
        <v>24324</v>
      </c>
      <c r="L585" s="1660" t="s">
        <v>22236</v>
      </c>
      <c r="M585" s="1661" t="s">
        <v>24325</v>
      </c>
      <c r="N585" s="1661" t="s">
        <v>24326</v>
      </c>
    </row>
    <row r="586" ht="51.75" customHeight="1">
      <c r="A586" s="1657">
        <v>583.0</v>
      </c>
      <c r="B586" s="1874"/>
      <c r="C586" s="1874" t="s">
        <v>21822</v>
      </c>
      <c r="D586" s="1657"/>
      <c r="E586" s="1657"/>
      <c r="F586" s="1657"/>
      <c r="G586" s="1657" t="s">
        <v>24327</v>
      </c>
      <c r="H586" s="1657" t="s">
        <v>24328</v>
      </c>
      <c r="I586" s="1657" t="s">
        <v>24329</v>
      </c>
      <c r="J586" s="1657" t="s">
        <v>24330</v>
      </c>
      <c r="K586" s="1659" t="s">
        <v>24331</v>
      </c>
      <c r="L586" s="1660" t="s">
        <v>21819</v>
      </c>
      <c r="M586" s="1661" t="s">
        <v>24332</v>
      </c>
      <c r="N586" s="1661" t="s">
        <v>24333</v>
      </c>
    </row>
    <row r="587" ht="51.75" customHeight="1">
      <c r="A587" s="1657">
        <v>584.0</v>
      </c>
      <c r="B587" s="1874"/>
      <c r="C587" s="1874" t="s">
        <v>21822</v>
      </c>
      <c r="D587" s="1657"/>
      <c r="E587" s="1657"/>
      <c r="F587" s="1657"/>
      <c r="G587" s="1657" t="s">
        <v>24334</v>
      </c>
      <c r="H587" s="1657" t="s">
        <v>24335</v>
      </c>
      <c r="I587" s="1657" t="s">
        <v>24336</v>
      </c>
      <c r="J587" s="1657" t="s">
        <v>24337</v>
      </c>
      <c r="K587" s="1659" t="s">
        <v>24338</v>
      </c>
      <c r="L587" s="1660" t="s">
        <v>21808</v>
      </c>
      <c r="M587" s="1661" t="s">
        <v>24339</v>
      </c>
      <c r="N587" s="1661" t="s">
        <v>24340</v>
      </c>
    </row>
    <row r="588" ht="51.75" customHeight="1">
      <c r="A588" s="1657">
        <v>585.0</v>
      </c>
      <c r="B588" s="1874"/>
      <c r="C588" s="1874" t="s">
        <v>21822</v>
      </c>
      <c r="D588" s="1657"/>
      <c r="E588" s="1657"/>
      <c r="F588" s="1657"/>
      <c r="G588" s="1657" t="s">
        <v>24341</v>
      </c>
      <c r="H588" s="1657" t="s">
        <v>24342</v>
      </c>
      <c r="I588" s="1657" t="s">
        <v>24343</v>
      </c>
      <c r="J588" s="1657" t="s">
        <v>24344</v>
      </c>
      <c r="K588" s="1659" t="s">
        <v>24345</v>
      </c>
      <c r="L588" s="1660" t="s">
        <v>21819</v>
      </c>
      <c r="M588" s="1661" t="s">
        <v>24346</v>
      </c>
      <c r="N588" s="1661" t="s">
        <v>24347</v>
      </c>
    </row>
    <row r="589" ht="51.75" customHeight="1">
      <c r="A589" s="1657">
        <v>586.0</v>
      </c>
      <c r="B589" s="1658"/>
      <c r="C589" s="1658" t="s">
        <v>10646</v>
      </c>
      <c r="D589" s="1657"/>
      <c r="E589" s="1657"/>
      <c r="F589" s="1657"/>
      <c r="G589" s="1657" t="s">
        <v>11379</v>
      </c>
      <c r="H589" s="1657" t="s">
        <v>11380</v>
      </c>
      <c r="I589" s="1657" t="s">
        <v>11381</v>
      </c>
      <c r="J589" s="1657" t="s">
        <v>11382</v>
      </c>
      <c r="K589" s="1659"/>
      <c r="L589" s="1660" t="s">
        <v>10649</v>
      </c>
      <c r="M589" s="1661" t="s">
        <v>11383</v>
      </c>
      <c r="N589" s="1661" t="s">
        <v>11384</v>
      </c>
    </row>
    <row r="590" ht="51.75" customHeight="1">
      <c r="A590" s="1657">
        <v>587.0</v>
      </c>
      <c r="B590" s="1658"/>
      <c r="C590" s="1658" t="s">
        <v>10646</v>
      </c>
      <c r="D590" s="1657"/>
      <c r="E590" s="1657"/>
      <c r="F590" s="1657"/>
      <c r="G590" s="1657" t="s">
        <v>11387</v>
      </c>
      <c r="H590" s="1657" t="s">
        <v>11388</v>
      </c>
      <c r="I590" s="1657" t="s">
        <v>11389</v>
      </c>
      <c r="J590" s="1657" t="s">
        <v>11390</v>
      </c>
      <c r="K590" s="1659" t="s">
        <v>11391</v>
      </c>
      <c r="L590" s="1660" t="s">
        <v>10649</v>
      </c>
      <c r="M590" s="1661" t="s">
        <v>11392</v>
      </c>
      <c r="N590" s="1661" t="s">
        <v>11393</v>
      </c>
    </row>
    <row r="591" ht="51.75" customHeight="1">
      <c r="A591" s="1657">
        <v>588.0</v>
      </c>
      <c r="B591" s="1874"/>
      <c r="C591" s="1874" t="s">
        <v>21822</v>
      </c>
      <c r="D591" s="1657"/>
      <c r="E591" s="1657"/>
      <c r="F591" s="1657"/>
      <c r="G591" s="1657" t="s">
        <v>24348</v>
      </c>
      <c r="H591" s="1657" t="s">
        <v>24349</v>
      </c>
      <c r="I591" s="1657" t="s">
        <v>24350</v>
      </c>
      <c r="J591" s="1657" t="s">
        <v>24351</v>
      </c>
      <c r="K591" s="1659" t="s">
        <v>24352</v>
      </c>
      <c r="L591" s="1660" t="s">
        <v>21819</v>
      </c>
      <c r="M591" s="1661" t="s">
        <v>24353</v>
      </c>
      <c r="N591" s="1661" t="s">
        <v>24354</v>
      </c>
    </row>
    <row r="592" ht="51.75" customHeight="1">
      <c r="A592" s="1657">
        <v>589.0</v>
      </c>
      <c r="B592" s="1874"/>
      <c r="C592" s="1874" t="s">
        <v>21822</v>
      </c>
      <c r="D592" s="1657"/>
      <c r="E592" s="1657"/>
      <c r="F592" s="1657"/>
      <c r="G592" s="1657" t="s">
        <v>24355</v>
      </c>
      <c r="H592" s="1657" t="s">
        <v>24356</v>
      </c>
      <c r="I592" s="1657" t="s">
        <v>24357</v>
      </c>
      <c r="J592" s="1657" t="s">
        <v>24358</v>
      </c>
      <c r="K592" s="1659" t="s">
        <v>24359</v>
      </c>
      <c r="L592" s="1660" t="s">
        <v>21808</v>
      </c>
      <c r="M592" s="1661" t="s">
        <v>24360</v>
      </c>
      <c r="N592" s="1661" t="s">
        <v>24361</v>
      </c>
    </row>
    <row r="593" ht="51.75" customHeight="1">
      <c r="A593" s="1657">
        <v>590.0</v>
      </c>
      <c r="B593" s="1658"/>
      <c r="C593" s="1658" t="s">
        <v>10646</v>
      </c>
      <c r="D593" s="1657"/>
      <c r="E593" s="1657"/>
      <c r="F593" s="1657"/>
      <c r="G593" s="1657" t="s">
        <v>11394</v>
      </c>
      <c r="H593" s="1657" t="s">
        <v>11395</v>
      </c>
      <c r="I593" s="1657" t="s">
        <v>11396</v>
      </c>
      <c r="J593" s="1657" t="s">
        <v>11397</v>
      </c>
      <c r="K593" s="1914"/>
      <c r="L593" s="1660" t="s">
        <v>10649</v>
      </c>
      <c r="M593" s="1661" t="s">
        <v>11398</v>
      </c>
      <c r="N593" s="1661" t="s">
        <v>11399</v>
      </c>
    </row>
    <row r="594" ht="51.75" customHeight="1">
      <c r="A594" s="1657">
        <v>591.0</v>
      </c>
      <c r="B594" s="1874"/>
      <c r="C594" s="1874" t="s">
        <v>21822</v>
      </c>
      <c r="D594" s="1657"/>
      <c r="E594" s="1657"/>
      <c r="F594" s="1657"/>
      <c r="G594" s="1657" t="s">
        <v>24362</v>
      </c>
      <c r="H594" s="1657" t="s">
        <v>24363</v>
      </c>
      <c r="I594" s="1657" t="s">
        <v>24364</v>
      </c>
      <c r="J594" s="1657" t="s">
        <v>24365</v>
      </c>
      <c r="K594" s="1659"/>
      <c r="L594" s="1660" t="s">
        <v>21819</v>
      </c>
      <c r="M594" s="1661" t="s">
        <v>24366</v>
      </c>
      <c r="N594" s="1661" t="s">
        <v>24367</v>
      </c>
    </row>
    <row r="595" ht="51.75" customHeight="1">
      <c r="A595" s="1657">
        <v>592.0</v>
      </c>
      <c r="B595" s="1874"/>
      <c r="C595" s="1874" t="s">
        <v>21822</v>
      </c>
      <c r="D595" s="1657"/>
      <c r="E595" s="1657"/>
      <c r="F595" s="1657"/>
      <c r="G595" s="1657" t="s">
        <v>24368</v>
      </c>
      <c r="H595" s="1657" t="s">
        <v>24369</v>
      </c>
      <c r="I595" s="1657" t="s">
        <v>24370</v>
      </c>
      <c r="J595" s="1657" t="s">
        <v>24371</v>
      </c>
      <c r="K595" s="1659" t="s">
        <v>24372</v>
      </c>
      <c r="L595" s="1660" t="s">
        <v>24373</v>
      </c>
      <c r="M595" s="1661" t="s">
        <v>24374</v>
      </c>
      <c r="N595" s="1661" t="s">
        <v>11322</v>
      </c>
    </row>
    <row r="596" ht="51.75" customHeight="1">
      <c r="A596" s="1656">
        <v>30.0</v>
      </c>
      <c r="B596" s="1915" t="s">
        <v>2267</v>
      </c>
      <c r="C596" s="1873" t="s">
        <v>21772</v>
      </c>
      <c r="D596" s="1794">
        <v>45465.0</v>
      </c>
      <c r="E596" s="1657"/>
      <c r="F596" s="1656" t="s">
        <v>1371</v>
      </c>
      <c r="G596" s="1657" t="s">
        <v>24375</v>
      </c>
      <c r="H596" s="1657" t="s">
        <v>24376</v>
      </c>
      <c r="I596" s="1657" t="s">
        <v>24377</v>
      </c>
      <c r="J596" s="1657" t="s">
        <v>24378</v>
      </c>
      <c r="K596" s="1659" t="s">
        <v>24379</v>
      </c>
      <c r="L596" s="1660" t="s">
        <v>21819</v>
      </c>
      <c r="M596" s="1661" t="s">
        <v>24380</v>
      </c>
      <c r="N596" s="1661" t="s">
        <v>24381</v>
      </c>
    </row>
    <row r="597" ht="51.75" customHeight="1">
      <c r="A597" s="1657">
        <v>594.0</v>
      </c>
      <c r="B597" s="1658"/>
      <c r="C597" s="1658" t="s">
        <v>10646</v>
      </c>
      <c r="D597" s="1657"/>
      <c r="E597" s="1657"/>
      <c r="F597" s="1657"/>
      <c r="G597" s="1657" t="s">
        <v>11402</v>
      </c>
      <c r="H597" s="1657" t="s">
        <v>11403</v>
      </c>
      <c r="I597" s="1657" t="s">
        <v>11403</v>
      </c>
      <c r="J597" s="1657" t="s">
        <v>11404</v>
      </c>
      <c r="K597" s="1659"/>
      <c r="L597" s="1660" t="s">
        <v>10649</v>
      </c>
      <c r="M597" s="1661" t="s">
        <v>11405</v>
      </c>
      <c r="N597" s="1661" t="s">
        <v>11406</v>
      </c>
    </row>
    <row r="598" ht="51.75" customHeight="1">
      <c r="A598" s="1657">
        <v>595.0</v>
      </c>
      <c r="B598" s="1874"/>
      <c r="C598" s="1874" t="s">
        <v>21822</v>
      </c>
      <c r="D598" s="1657"/>
      <c r="E598" s="1657"/>
      <c r="F598" s="1657"/>
      <c r="G598" s="1657" t="s">
        <v>24382</v>
      </c>
      <c r="H598" s="1657" t="s">
        <v>24383</v>
      </c>
      <c r="I598" s="1657" t="s">
        <v>24384</v>
      </c>
      <c r="J598" s="1657" t="s">
        <v>24385</v>
      </c>
      <c r="K598" s="1659" t="s">
        <v>24386</v>
      </c>
      <c r="L598" s="1660" t="s">
        <v>21808</v>
      </c>
      <c r="M598" s="1661" t="s">
        <v>24387</v>
      </c>
      <c r="N598" s="1661" t="s">
        <v>24388</v>
      </c>
    </row>
    <row r="599" ht="51.75" customHeight="1">
      <c r="A599" s="1657">
        <v>596.0</v>
      </c>
      <c r="B599" s="1874"/>
      <c r="C599" s="1874" t="s">
        <v>21822</v>
      </c>
      <c r="D599" s="1657"/>
      <c r="E599" s="1657"/>
      <c r="F599" s="1657"/>
      <c r="G599" s="1657" t="s">
        <v>24389</v>
      </c>
      <c r="H599" s="1657" t="s">
        <v>24390</v>
      </c>
      <c r="I599" s="1657" t="s">
        <v>24391</v>
      </c>
      <c r="J599" s="1657" t="s">
        <v>24392</v>
      </c>
      <c r="K599" s="1659" t="s">
        <v>24393</v>
      </c>
      <c r="L599" s="1660" t="s">
        <v>21819</v>
      </c>
      <c r="M599" s="1661" t="s">
        <v>24394</v>
      </c>
      <c r="N599" s="1661" t="s">
        <v>24395</v>
      </c>
    </row>
    <row r="600" ht="51.75" customHeight="1">
      <c r="A600" s="1698">
        <v>31.0</v>
      </c>
      <c r="B600" s="1698" t="s">
        <v>2263</v>
      </c>
      <c r="C600" s="1633" t="s">
        <v>21772</v>
      </c>
      <c r="D600" s="1795">
        <v>45465.0</v>
      </c>
      <c r="E600" s="1698" t="s">
        <v>301</v>
      </c>
      <c r="F600" s="1698" t="s">
        <v>1623</v>
      </c>
      <c r="G600" s="1633" t="s">
        <v>24396</v>
      </c>
      <c r="H600" s="1633" t="s">
        <v>24397</v>
      </c>
      <c r="I600" s="1633" t="s">
        <v>24398</v>
      </c>
      <c r="J600" s="1633" t="s">
        <v>24399</v>
      </c>
      <c r="K600" s="1634" t="s">
        <v>24400</v>
      </c>
      <c r="L600" s="1635" t="s">
        <v>21819</v>
      </c>
      <c r="M600" s="1636" t="s">
        <v>24401</v>
      </c>
      <c r="N600" s="1636"/>
    </row>
    <row r="601" ht="51.75" customHeight="1">
      <c r="A601" s="1657">
        <v>598.0</v>
      </c>
      <c r="B601" s="1874"/>
      <c r="C601" s="1874" t="s">
        <v>21822</v>
      </c>
      <c r="D601" s="1657"/>
      <c r="E601" s="1657"/>
      <c r="F601" s="1657"/>
      <c r="G601" s="1657" t="s">
        <v>24402</v>
      </c>
      <c r="H601" s="1657" t="s">
        <v>24403</v>
      </c>
      <c r="I601" s="1657" t="s">
        <v>24404</v>
      </c>
      <c r="J601" s="1657" t="s">
        <v>24405</v>
      </c>
      <c r="K601" s="1659" t="s">
        <v>24406</v>
      </c>
      <c r="L601" s="1660" t="s">
        <v>21819</v>
      </c>
      <c r="M601" s="1661" t="s">
        <v>24407</v>
      </c>
      <c r="N601" s="1661" t="s">
        <v>24408</v>
      </c>
    </row>
    <row r="602" ht="51.75" customHeight="1">
      <c r="A602" s="1657">
        <v>599.0</v>
      </c>
      <c r="B602" s="1874"/>
      <c r="C602" s="1874" t="s">
        <v>21822</v>
      </c>
      <c r="D602" s="1657"/>
      <c r="E602" s="1657"/>
      <c r="F602" s="1657"/>
      <c r="G602" s="1657" t="s">
        <v>24402</v>
      </c>
      <c r="H602" s="1657" t="s">
        <v>24409</v>
      </c>
      <c r="I602" s="1657" t="s">
        <v>24410</v>
      </c>
      <c r="J602" s="1657" t="s">
        <v>24411</v>
      </c>
      <c r="K602" s="1659" t="s">
        <v>24412</v>
      </c>
      <c r="L602" s="1660" t="s">
        <v>21819</v>
      </c>
      <c r="M602" s="1661" t="s">
        <v>24413</v>
      </c>
      <c r="N602" s="1661" t="s">
        <v>24414</v>
      </c>
    </row>
    <row r="603" ht="51.75" customHeight="1">
      <c r="A603" s="1657">
        <v>600.0</v>
      </c>
      <c r="B603" s="1874"/>
      <c r="C603" s="1874" t="s">
        <v>21822</v>
      </c>
      <c r="D603" s="1657"/>
      <c r="E603" s="1657"/>
      <c r="F603" s="1657"/>
      <c r="G603" s="1657" t="s">
        <v>24415</v>
      </c>
      <c r="H603" s="1657" t="s">
        <v>24416</v>
      </c>
      <c r="I603" s="1657" t="s">
        <v>24417</v>
      </c>
      <c r="J603" s="1657" t="s">
        <v>24418</v>
      </c>
      <c r="K603" s="1659" t="s">
        <v>24419</v>
      </c>
      <c r="L603" s="1660" t="s">
        <v>21819</v>
      </c>
      <c r="M603" s="1661" t="s">
        <v>24420</v>
      </c>
      <c r="N603" s="1661" t="s">
        <v>24421</v>
      </c>
    </row>
    <row r="604" ht="51.75" customHeight="1">
      <c r="A604" s="1657">
        <v>601.0</v>
      </c>
      <c r="B604" s="1874"/>
      <c r="C604" s="1874" t="s">
        <v>21822</v>
      </c>
      <c r="D604" s="1657"/>
      <c r="E604" s="1657"/>
      <c r="F604" s="1657"/>
      <c r="G604" s="1657" t="s">
        <v>24415</v>
      </c>
      <c r="H604" s="1657" t="s">
        <v>24422</v>
      </c>
      <c r="I604" s="1657" t="s">
        <v>24423</v>
      </c>
      <c r="J604" s="1657" t="s">
        <v>24424</v>
      </c>
      <c r="K604" s="1659" t="s">
        <v>24425</v>
      </c>
      <c r="L604" s="1660" t="s">
        <v>21819</v>
      </c>
      <c r="M604" s="1661" t="s">
        <v>24426</v>
      </c>
      <c r="N604" s="1661" t="s">
        <v>24178</v>
      </c>
    </row>
    <row r="605" ht="51.75" customHeight="1">
      <c r="A605" s="1657">
        <v>602.0</v>
      </c>
      <c r="B605" s="1874"/>
      <c r="C605" s="1874" t="s">
        <v>21822</v>
      </c>
      <c r="D605" s="1657"/>
      <c r="E605" s="1657"/>
      <c r="F605" s="1657"/>
      <c r="G605" s="1657" t="s">
        <v>24427</v>
      </c>
      <c r="H605" s="1657" t="s">
        <v>24428</v>
      </c>
      <c r="I605" s="1657" t="s">
        <v>24429</v>
      </c>
      <c r="J605" s="1657" t="s">
        <v>24430</v>
      </c>
      <c r="K605" s="1659" t="s">
        <v>24431</v>
      </c>
      <c r="L605" s="1660" t="s">
        <v>21819</v>
      </c>
      <c r="M605" s="1661" t="s">
        <v>24432</v>
      </c>
      <c r="N605" s="1661" t="s">
        <v>24433</v>
      </c>
    </row>
    <row r="606" ht="51.75" customHeight="1">
      <c r="A606" s="1657">
        <v>603.0</v>
      </c>
      <c r="B606" s="1874"/>
      <c r="C606" s="1874" t="s">
        <v>21822</v>
      </c>
      <c r="D606" s="1657"/>
      <c r="E606" s="1657"/>
      <c r="F606" s="1657"/>
      <c r="G606" s="1657" t="s">
        <v>24434</v>
      </c>
      <c r="H606" s="1657" t="s">
        <v>24435</v>
      </c>
      <c r="I606" s="1657" t="s">
        <v>24435</v>
      </c>
      <c r="J606" s="1657" t="s">
        <v>24436</v>
      </c>
      <c r="K606" s="1659"/>
      <c r="L606" s="1660" t="s">
        <v>22290</v>
      </c>
      <c r="M606" s="1661" t="s">
        <v>24437</v>
      </c>
      <c r="N606" s="1661" t="s">
        <v>24203</v>
      </c>
    </row>
    <row r="607" ht="51.75" customHeight="1">
      <c r="A607" s="1657">
        <v>604.0</v>
      </c>
      <c r="B607" s="1658"/>
      <c r="C607" s="1658" t="s">
        <v>10646</v>
      </c>
      <c r="D607" s="1657"/>
      <c r="E607" s="1657"/>
      <c r="F607" s="1657"/>
      <c r="G607" s="1657" t="s">
        <v>11408</v>
      </c>
      <c r="H607" s="1657" t="s">
        <v>11409</v>
      </c>
      <c r="I607" s="1657" t="s">
        <v>6953</v>
      </c>
      <c r="J607" s="1657" t="s">
        <v>11410</v>
      </c>
      <c r="K607" s="1659"/>
      <c r="L607" s="1660" t="s">
        <v>10649</v>
      </c>
      <c r="M607" s="1661" t="s">
        <v>11411</v>
      </c>
      <c r="N607" s="1661" t="s">
        <v>11412</v>
      </c>
    </row>
    <row r="608" ht="51.75" customHeight="1">
      <c r="A608" s="1657">
        <v>605.0</v>
      </c>
      <c r="B608" s="1874"/>
      <c r="C608" s="1874" t="s">
        <v>21822</v>
      </c>
      <c r="D608" s="1657"/>
      <c r="E608" s="1657"/>
      <c r="F608" s="1657"/>
      <c r="G608" s="1657" t="s">
        <v>24438</v>
      </c>
      <c r="H608" s="1657" t="s">
        <v>24439</v>
      </c>
      <c r="I608" s="1657" t="s">
        <v>24440</v>
      </c>
      <c r="J608" s="1657" t="s">
        <v>24441</v>
      </c>
      <c r="K608" s="1659" t="s">
        <v>24442</v>
      </c>
      <c r="L608" s="1660" t="s">
        <v>21819</v>
      </c>
      <c r="M608" s="1661" t="s">
        <v>24443</v>
      </c>
      <c r="N608" s="1661" t="s">
        <v>24444</v>
      </c>
    </row>
    <row r="609" ht="51.75" customHeight="1">
      <c r="A609" s="1657">
        <v>606.0</v>
      </c>
      <c r="B609" s="1658"/>
      <c r="C609" s="1658" t="s">
        <v>10646</v>
      </c>
      <c r="D609" s="1657"/>
      <c r="E609" s="1657"/>
      <c r="F609" s="1657"/>
      <c r="G609" s="1657" t="s">
        <v>11415</v>
      </c>
      <c r="H609" s="1657" t="s">
        <v>11416</v>
      </c>
      <c r="I609" s="1657" t="s">
        <v>6953</v>
      </c>
      <c r="J609" s="1657" t="s">
        <v>11417</v>
      </c>
      <c r="K609" s="1659" t="s">
        <v>11418</v>
      </c>
      <c r="L609" s="1660" t="s">
        <v>10649</v>
      </c>
      <c r="M609" s="1661" t="s">
        <v>11419</v>
      </c>
      <c r="N609" s="1661" t="s">
        <v>11420</v>
      </c>
    </row>
    <row r="610" ht="51.75" customHeight="1">
      <c r="A610" s="1657">
        <v>607.0</v>
      </c>
      <c r="B610" s="1874"/>
      <c r="C610" s="1874" t="s">
        <v>21822</v>
      </c>
      <c r="D610" s="1657"/>
      <c r="E610" s="1657"/>
      <c r="F610" s="1657"/>
      <c r="G610" s="1657" t="s">
        <v>11415</v>
      </c>
      <c r="H610" s="1657" t="s">
        <v>24445</v>
      </c>
      <c r="I610" s="1657" t="s">
        <v>24446</v>
      </c>
      <c r="J610" s="1657" t="s">
        <v>24447</v>
      </c>
      <c r="K610" s="1659"/>
      <c r="L610" s="1660" t="s">
        <v>21819</v>
      </c>
      <c r="M610" s="1661" t="s">
        <v>24448</v>
      </c>
      <c r="N610" s="1661" t="s">
        <v>24449</v>
      </c>
    </row>
    <row r="611" ht="51.75" customHeight="1">
      <c r="A611" s="1657">
        <v>608.0</v>
      </c>
      <c r="B611" s="1658"/>
      <c r="C611" s="1658" t="s">
        <v>10646</v>
      </c>
      <c r="D611" s="1657"/>
      <c r="E611" s="1657"/>
      <c r="F611" s="1657"/>
      <c r="G611" s="1657" t="s">
        <v>11422</v>
      </c>
      <c r="H611" s="1657" t="s">
        <v>11423</v>
      </c>
      <c r="I611" s="1657" t="s">
        <v>6953</v>
      </c>
      <c r="J611" s="1657" t="s">
        <v>11424</v>
      </c>
      <c r="K611" s="1659" t="s">
        <v>11425</v>
      </c>
      <c r="L611" s="1660" t="s">
        <v>10649</v>
      </c>
      <c r="M611" s="1661" t="s">
        <v>11426</v>
      </c>
      <c r="N611" s="1661"/>
    </row>
    <row r="612" ht="51.75" customHeight="1">
      <c r="A612" s="1657">
        <v>609.0</v>
      </c>
      <c r="B612" s="1658"/>
      <c r="C612" s="1658" t="s">
        <v>10646</v>
      </c>
      <c r="D612" s="1657"/>
      <c r="E612" s="1657"/>
      <c r="F612" s="1657"/>
      <c r="G612" s="1657" t="s">
        <v>11422</v>
      </c>
      <c r="H612" s="1657" t="s">
        <v>11427</v>
      </c>
      <c r="I612" s="1657" t="s">
        <v>6953</v>
      </c>
      <c r="J612" s="1657" t="s">
        <v>11428</v>
      </c>
      <c r="K612" s="1659"/>
      <c r="L612" s="1660" t="s">
        <v>10649</v>
      </c>
      <c r="M612" s="1661" t="s">
        <v>11429</v>
      </c>
      <c r="N612" s="1661" t="s">
        <v>11430</v>
      </c>
    </row>
    <row r="613" ht="51.75" customHeight="1">
      <c r="A613" s="1657">
        <v>610.0</v>
      </c>
      <c r="B613" s="1658"/>
      <c r="C613" s="1658" t="s">
        <v>10646</v>
      </c>
      <c r="D613" s="1657"/>
      <c r="E613" s="1657"/>
      <c r="F613" s="1657"/>
      <c r="G613" s="1657" t="s">
        <v>11433</v>
      </c>
      <c r="H613" s="1657" t="s">
        <v>992</v>
      </c>
      <c r="I613" s="1657" t="s">
        <v>11434</v>
      </c>
      <c r="J613" s="1657" t="s">
        <v>11435</v>
      </c>
      <c r="K613" s="1659"/>
      <c r="L613" s="1660" t="s">
        <v>10649</v>
      </c>
      <c r="M613" s="1661" t="s">
        <v>11436</v>
      </c>
      <c r="N613" s="1661"/>
    </row>
    <row r="614" ht="51.75" customHeight="1">
      <c r="A614" s="1657">
        <v>611.0</v>
      </c>
      <c r="B614" s="1874"/>
      <c r="C614" s="1874" t="s">
        <v>21822</v>
      </c>
      <c r="D614" s="1657"/>
      <c r="E614" s="1657"/>
      <c r="F614" s="1657"/>
      <c r="G614" s="1657" t="s">
        <v>11433</v>
      </c>
      <c r="H614" s="1657" t="s">
        <v>24450</v>
      </c>
      <c r="I614" s="1657" t="s">
        <v>24451</v>
      </c>
      <c r="J614" s="1657" t="s">
        <v>24452</v>
      </c>
      <c r="K614" s="1659" t="s">
        <v>24453</v>
      </c>
      <c r="L614" s="1660" t="s">
        <v>21819</v>
      </c>
      <c r="M614" s="1661" t="s">
        <v>24454</v>
      </c>
      <c r="N614" s="1661" t="s">
        <v>24455</v>
      </c>
    </row>
    <row r="615" ht="51.75" customHeight="1">
      <c r="A615" s="1657">
        <v>612.0</v>
      </c>
      <c r="B615" s="1658"/>
      <c r="C615" s="1658" t="s">
        <v>10646</v>
      </c>
      <c r="D615" s="1657"/>
      <c r="E615" s="1657"/>
      <c r="F615" s="1657"/>
      <c r="G615" s="1657" t="s">
        <v>11439</v>
      </c>
      <c r="H615" s="1657" t="s">
        <v>11440</v>
      </c>
      <c r="I615" s="1657" t="s">
        <v>11441</v>
      </c>
      <c r="J615" s="1657" t="s">
        <v>11442</v>
      </c>
      <c r="K615" s="1659" t="s">
        <v>11443</v>
      </c>
      <c r="L615" s="1660" t="s">
        <v>10649</v>
      </c>
      <c r="M615" s="1661" t="s">
        <v>11444</v>
      </c>
      <c r="N615" s="1661" t="s">
        <v>11445</v>
      </c>
    </row>
    <row r="616" ht="51.75" customHeight="1">
      <c r="A616" s="1657">
        <v>613.0</v>
      </c>
      <c r="B616" s="1874"/>
      <c r="C616" s="1874" t="s">
        <v>21822</v>
      </c>
      <c r="D616" s="1657"/>
      <c r="E616" s="1657"/>
      <c r="F616" s="1657"/>
      <c r="G616" s="1657" t="s">
        <v>11439</v>
      </c>
      <c r="H616" s="1657" t="s">
        <v>24456</v>
      </c>
      <c r="I616" s="1657" t="s">
        <v>24457</v>
      </c>
      <c r="J616" s="1657" t="s">
        <v>24458</v>
      </c>
      <c r="K616" s="1659" t="s">
        <v>24459</v>
      </c>
      <c r="L616" s="1660" t="s">
        <v>21808</v>
      </c>
      <c r="M616" s="1661" t="s">
        <v>24460</v>
      </c>
      <c r="N616" s="1661" t="s">
        <v>24461</v>
      </c>
    </row>
    <row r="617" ht="51.75" customHeight="1">
      <c r="A617" s="1657">
        <v>614.0</v>
      </c>
      <c r="B617" s="1874"/>
      <c r="C617" s="1874" t="s">
        <v>21822</v>
      </c>
      <c r="D617" s="1657"/>
      <c r="E617" s="1657"/>
      <c r="F617" s="1657"/>
      <c r="G617" s="1657" t="s">
        <v>11439</v>
      </c>
      <c r="H617" s="1657" t="s">
        <v>183</v>
      </c>
      <c r="I617" s="1657" t="s">
        <v>24462</v>
      </c>
      <c r="J617" s="1657" t="s">
        <v>24463</v>
      </c>
      <c r="K617" s="1659"/>
      <c r="L617" s="1660" t="s">
        <v>21819</v>
      </c>
      <c r="M617" s="1661" t="s">
        <v>24464</v>
      </c>
      <c r="N617" s="1661" t="s">
        <v>24465</v>
      </c>
    </row>
    <row r="618" ht="51.75" customHeight="1">
      <c r="A618" s="1657">
        <v>615.0</v>
      </c>
      <c r="B618" s="1874"/>
      <c r="C618" s="1874" t="s">
        <v>21822</v>
      </c>
      <c r="D618" s="1657"/>
      <c r="E618" s="1657"/>
      <c r="F618" s="1657"/>
      <c r="G618" s="1657" t="s">
        <v>24466</v>
      </c>
      <c r="H618" s="1657" t="s">
        <v>24467</v>
      </c>
      <c r="I618" s="1657" t="s">
        <v>24468</v>
      </c>
      <c r="J618" s="1657" t="s">
        <v>24469</v>
      </c>
      <c r="K618" s="1659" t="s">
        <v>24470</v>
      </c>
      <c r="L618" s="1660" t="s">
        <v>21819</v>
      </c>
      <c r="M618" s="1661" t="s">
        <v>24471</v>
      </c>
      <c r="N618" s="1661" t="s">
        <v>24472</v>
      </c>
    </row>
    <row r="619" ht="51.75" customHeight="1">
      <c r="A619" s="1657">
        <v>616.0</v>
      </c>
      <c r="B619" s="1658"/>
      <c r="C619" s="1658" t="s">
        <v>10646</v>
      </c>
      <c r="D619" s="1657"/>
      <c r="E619" s="1657"/>
      <c r="F619" s="1657"/>
      <c r="G619" s="1657" t="s">
        <v>11448</v>
      </c>
      <c r="H619" s="1657" t="s">
        <v>11449</v>
      </c>
      <c r="I619" s="1657" t="s">
        <v>6953</v>
      </c>
      <c r="J619" s="1657" t="s">
        <v>11450</v>
      </c>
      <c r="K619" s="1659" t="s">
        <v>11451</v>
      </c>
      <c r="L619" s="1660" t="s">
        <v>10649</v>
      </c>
      <c r="M619" s="1661" t="s">
        <v>11452</v>
      </c>
      <c r="N619" s="1661" t="s">
        <v>11453</v>
      </c>
    </row>
    <row r="620" ht="51.75" customHeight="1">
      <c r="A620" s="1657">
        <v>617.0</v>
      </c>
      <c r="B620" s="1874"/>
      <c r="C620" s="1874" t="s">
        <v>21822</v>
      </c>
      <c r="D620" s="1657"/>
      <c r="E620" s="1657"/>
      <c r="F620" s="1657"/>
      <c r="G620" s="1657" t="s">
        <v>24473</v>
      </c>
      <c r="H620" s="1657" t="s">
        <v>24474</v>
      </c>
      <c r="I620" s="1657" t="s">
        <v>24475</v>
      </c>
      <c r="J620" s="1657" t="s">
        <v>24476</v>
      </c>
      <c r="K620" s="1659"/>
      <c r="L620" s="1660" t="s">
        <v>21819</v>
      </c>
      <c r="M620" s="1661" t="s">
        <v>24477</v>
      </c>
      <c r="N620" s="1661" t="s">
        <v>24478</v>
      </c>
    </row>
    <row r="621" ht="51.75" customHeight="1">
      <c r="A621" s="1657">
        <v>618.0</v>
      </c>
      <c r="B621" s="1874"/>
      <c r="C621" s="1874" t="s">
        <v>21822</v>
      </c>
      <c r="D621" s="1657"/>
      <c r="E621" s="1657"/>
      <c r="F621" s="1657"/>
      <c r="G621" s="1657" t="s">
        <v>24473</v>
      </c>
      <c r="H621" s="1657" t="s">
        <v>24479</v>
      </c>
      <c r="I621" s="1657" t="s">
        <v>24480</v>
      </c>
      <c r="J621" s="1657" t="s">
        <v>24481</v>
      </c>
      <c r="K621" s="1659" t="s">
        <v>24482</v>
      </c>
      <c r="L621" s="1660" t="s">
        <v>21819</v>
      </c>
      <c r="M621" s="1661" t="s">
        <v>24483</v>
      </c>
      <c r="N621" s="1661" t="s">
        <v>24484</v>
      </c>
    </row>
    <row r="622" ht="51.75" customHeight="1">
      <c r="A622" s="1656">
        <v>32.0</v>
      </c>
      <c r="B622" s="1915" t="s">
        <v>2253</v>
      </c>
      <c r="C622" s="1873" t="s">
        <v>21772</v>
      </c>
      <c r="D622" s="1794">
        <v>45465.0</v>
      </c>
      <c r="E622" s="1657"/>
      <c r="F622" s="1657"/>
      <c r="G622" s="1657" t="s">
        <v>24485</v>
      </c>
      <c r="H622" s="1657" t="s">
        <v>24486</v>
      </c>
      <c r="I622" s="1657" t="s">
        <v>24487</v>
      </c>
      <c r="J622" s="1657" t="s">
        <v>24488</v>
      </c>
      <c r="K622" s="1659" t="s">
        <v>24489</v>
      </c>
      <c r="L622" s="1660" t="s">
        <v>21819</v>
      </c>
      <c r="M622" s="1661" t="s">
        <v>24490</v>
      </c>
      <c r="N622" s="1661" t="s">
        <v>24491</v>
      </c>
    </row>
    <row r="623" ht="51.75" customHeight="1">
      <c r="A623" s="1657">
        <v>620.0</v>
      </c>
      <c r="B623" s="1874"/>
      <c r="C623" s="1874" t="s">
        <v>21822</v>
      </c>
      <c r="D623" s="1657"/>
      <c r="E623" s="1657"/>
      <c r="F623" s="1657"/>
      <c r="G623" s="1657" t="s">
        <v>24492</v>
      </c>
      <c r="H623" s="1657" t="s">
        <v>24493</v>
      </c>
      <c r="I623" s="1657" t="s">
        <v>24494</v>
      </c>
      <c r="J623" s="1657" t="s">
        <v>24495</v>
      </c>
      <c r="K623" s="1659"/>
      <c r="L623" s="1660" t="s">
        <v>21819</v>
      </c>
      <c r="M623" s="1661" t="s">
        <v>24496</v>
      </c>
      <c r="N623" s="1661" t="s">
        <v>24497</v>
      </c>
    </row>
    <row r="624" ht="51.75" customHeight="1">
      <c r="A624" s="1657">
        <v>621.0</v>
      </c>
      <c r="B624" s="1658"/>
      <c r="C624" s="1658" t="s">
        <v>10646</v>
      </c>
      <c r="D624" s="1657"/>
      <c r="E624" s="1657"/>
      <c r="F624" s="1657"/>
      <c r="G624" s="1657" t="s">
        <v>11456</v>
      </c>
      <c r="H624" s="1657" t="s">
        <v>1410</v>
      </c>
      <c r="I624" s="1657" t="s">
        <v>11457</v>
      </c>
      <c r="J624" s="1657" t="s">
        <v>11458</v>
      </c>
      <c r="K624" s="1659"/>
      <c r="L624" s="1660" t="s">
        <v>10649</v>
      </c>
      <c r="M624" s="1661" t="s">
        <v>11459</v>
      </c>
      <c r="N624" s="1661" t="s">
        <v>11460</v>
      </c>
    </row>
    <row r="625" ht="51.75" customHeight="1">
      <c r="A625" s="1657">
        <v>622.0</v>
      </c>
      <c r="B625" s="1874"/>
      <c r="C625" s="1874" t="s">
        <v>21822</v>
      </c>
      <c r="D625" s="1657"/>
      <c r="E625" s="1657"/>
      <c r="F625" s="1657"/>
      <c r="G625" s="1657" t="s">
        <v>24498</v>
      </c>
      <c r="H625" s="1657" t="s">
        <v>24499</v>
      </c>
      <c r="I625" s="1657" t="s">
        <v>24500</v>
      </c>
      <c r="J625" s="1657" t="s">
        <v>24501</v>
      </c>
      <c r="K625" s="1659" t="s">
        <v>24502</v>
      </c>
      <c r="L625" s="1660" t="s">
        <v>21808</v>
      </c>
      <c r="M625" s="1661" t="s">
        <v>24503</v>
      </c>
      <c r="N625" s="1661" t="s">
        <v>24504</v>
      </c>
    </row>
    <row r="626" ht="51.75" customHeight="1">
      <c r="A626" s="1657">
        <v>623.0</v>
      </c>
      <c r="B626" s="1874"/>
      <c r="C626" s="1874" t="s">
        <v>21822</v>
      </c>
      <c r="D626" s="1657"/>
      <c r="E626" s="1657"/>
      <c r="F626" s="1657"/>
      <c r="G626" s="1657" t="s">
        <v>24505</v>
      </c>
      <c r="H626" s="1657" t="s">
        <v>24506</v>
      </c>
      <c r="I626" s="1657" t="s">
        <v>6953</v>
      </c>
      <c r="J626" s="1657" t="s">
        <v>24507</v>
      </c>
      <c r="K626" s="1659" t="s">
        <v>24508</v>
      </c>
      <c r="L626" s="1660" t="s">
        <v>21819</v>
      </c>
      <c r="M626" s="1661" t="s">
        <v>24509</v>
      </c>
      <c r="N626" s="1661" t="s">
        <v>24510</v>
      </c>
    </row>
    <row r="627" ht="51.75" customHeight="1">
      <c r="A627" s="1727">
        <v>33.0</v>
      </c>
      <c r="B627" s="1727" t="s">
        <v>2267</v>
      </c>
      <c r="C627" s="1688" t="s">
        <v>21772</v>
      </c>
      <c r="D627" s="1820">
        <v>45465.0</v>
      </c>
      <c r="E627" s="1688"/>
      <c r="F627" s="1916" t="s">
        <v>24511</v>
      </c>
      <c r="G627" s="1688" t="s">
        <v>24512</v>
      </c>
      <c r="H627" s="1688" t="s">
        <v>24513</v>
      </c>
      <c r="I627" s="1688" t="s">
        <v>24514</v>
      </c>
      <c r="J627" s="1688" t="s">
        <v>24515</v>
      </c>
      <c r="K627" s="1689" t="s">
        <v>24516</v>
      </c>
      <c r="L627" s="1690" t="s">
        <v>21819</v>
      </c>
      <c r="M627" s="1691" t="s">
        <v>24517</v>
      </c>
      <c r="N627" s="1691" t="s">
        <v>24518</v>
      </c>
    </row>
    <row r="628" ht="51.75" customHeight="1">
      <c r="A628" s="1657">
        <v>625.0</v>
      </c>
      <c r="B628" s="1874"/>
      <c r="C628" s="1874" t="s">
        <v>21822</v>
      </c>
      <c r="D628" s="1657"/>
      <c r="E628" s="1657"/>
      <c r="F628" s="1657"/>
      <c r="G628" s="1657" t="s">
        <v>24519</v>
      </c>
      <c r="H628" s="1657" t="s">
        <v>24520</v>
      </c>
      <c r="I628" s="1657" t="s">
        <v>24521</v>
      </c>
      <c r="J628" s="1657" t="s">
        <v>24522</v>
      </c>
      <c r="K628" s="1659" t="s">
        <v>24523</v>
      </c>
      <c r="L628" s="1660" t="s">
        <v>21819</v>
      </c>
      <c r="M628" s="1661" t="s">
        <v>24524</v>
      </c>
      <c r="N628" s="1661" t="s">
        <v>24525</v>
      </c>
    </row>
    <row r="629" ht="51.75" customHeight="1">
      <c r="A629" s="1657">
        <v>626.0</v>
      </c>
      <c r="B629" s="1874"/>
      <c r="C629" s="1874" t="s">
        <v>21822</v>
      </c>
      <c r="D629" s="1657"/>
      <c r="E629" s="1657"/>
      <c r="F629" s="1657"/>
      <c r="G629" s="1657" t="s">
        <v>24526</v>
      </c>
      <c r="H629" s="1657" t="s">
        <v>24527</v>
      </c>
      <c r="I629" s="1657" t="s">
        <v>24528</v>
      </c>
      <c r="J629" s="1657">
        <v>8.67981888E8</v>
      </c>
      <c r="K629" s="1659" t="s">
        <v>24529</v>
      </c>
      <c r="L629" s="1660" t="s">
        <v>21819</v>
      </c>
      <c r="M629" s="1661" t="s">
        <v>24530</v>
      </c>
      <c r="N629" s="1661" t="s">
        <v>24531</v>
      </c>
    </row>
    <row r="630" ht="51.75" customHeight="1">
      <c r="A630" s="1657">
        <v>627.0</v>
      </c>
      <c r="B630" s="1874"/>
      <c r="C630" s="1874" t="s">
        <v>21822</v>
      </c>
      <c r="D630" s="1657"/>
      <c r="E630" s="1657"/>
      <c r="F630" s="1657"/>
      <c r="G630" s="1657" t="s">
        <v>24526</v>
      </c>
      <c r="H630" s="1657" t="s">
        <v>24532</v>
      </c>
      <c r="I630" s="1657" t="s">
        <v>24533</v>
      </c>
      <c r="J630" s="1657" t="s">
        <v>24534</v>
      </c>
      <c r="K630" s="1659"/>
      <c r="L630" s="1660" t="s">
        <v>21819</v>
      </c>
      <c r="M630" s="1661" t="s">
        <v>24535</v>
      </c>
      <c r="N630" s="1661" t="s">
        <v>24536</v>
      </c>
    </row>
    <row r="631" ht="51.75" customHeight="1">
      <c r="A631" s="1657">
        <v>628.0</v>
      </c>
      <c r="B631" s="1658"/>
      <c r="C631" s="1658" t="s">
        <v>10646</v>
      </c>
      <c r="D631" s="1657"/>
      <c r="E631" s="1657"/>
      <c r="F631" s="1657"/>
      <c r="G631" s="1657" t="s">
        <v>11462</v>
      </c>
      <c r="H631" s="1657" t="s">
        <v>11463</v>
      </c>
      <c r="I631" s="1657" t="s">
        <v>11464</v>
      </c>
      <c r="J631" s="1657" t="s">
        <v>11465</v>
      </c>
      <c r="K631" s="1659" t="s">
        <v>11466</v>
      </c>
      <c r="L631" s="1660" t="s">
        <v>10649</v>
      </c>
      <c r="M631" s="1661" t="s">
        <v>11467</v>
      </c>
      <c r="N631" s="1661" t="s">
        <v>11468</v>
      </c>
    </row>
    <row r="632" ht="51.75" customHeight="1">
      <c r="A632" s="1657">
        <v>629.0</v>
      </c>
      <c r="B632" s="1874"/>
      <c r="C632" s="1874" t="s">
        <v>21822</v>
      </c>
      <c r="D632" s="1657"/>
      <c r="E632" s="1657"/>
      <c r="F632" s="1657"/>
      <c r="G632" s="1657" t="s">
        <v>24537</v>
      </c>
      <c r="H632" s="1657" t="s">
        <v>24538</v>
      </c>
      <c r="I632" s="1657" t="s">
        <v>24539</v>
      </c>
      <c r="J632" s="1657" t="s">
        <v>24540</v>
      </c>
      <c r="K632" s="1659" t="s">
        <v>24541</v>
      </c>
      <c r="L632" s="1660" t="s">
        <v>21819</v>
      </c>
      <c r="M632" s="1661" t="s">
        <v>24542</v>
      </c>
      <c r="N632" s="1661" t="s">
        <v>24543</v>
      </c>
    </row>
    <row r="633" ht="51.75" customHeight="1">
      <c r="A633" s="1657">
        <v>630.0</v>
      </c>
      <c r="B633" s="1874"/>
      <c r="C633" s="1874" t="s">
        <v>21822</v>
      </c>
      <c r="D633" s="1657"/>
      <c r="E633" s="1657"/>
      <c r="F633" s="1657"/>
      <c r="G633" s="1657" t="s">
        <v>24544</v>
      </c>
      <c r="H633" s="1657" t="s">
        <v>24545</v>
      </c>
      <c r="I633" s="1657" t="s">
        <v>24546</v>
      </c>
      <c r="J633" s="1657" t="s">
        <v>24547</v>
      </c>
      <c r="K633" s="1659"/>
      <c r="L633" s="1660" t="s">
        <v>21819</v>
      </c>
      <c r="M633" s="1661" t="s">
        <v>24548</v>
      </c>
      <c r="N633" s="1661" t="s">
        <v>24549</v>
      </c>
    </row>
    <row r="634" ht="51.75" customHeight="1">
      <c r="A634" s="1657">
        <v>631.0</v>
      </c>
      <c r="B634" s="1874"/>
      <c r="C634" s="1874" t="s">
        <v>21822</v>
      </c>
      <c r="D634" s="1657"/>
      <c r="E634" s="1657"/>
      <c r="F634" s="1657"/>
      <c r="G634" s="1657" t="s">
        <v>24550</v>
      </c>
      <c r="H634" s="1657" t="s">
        <v>24551</v>
      </c>
      <c r="I634" s="1657" t="s">
        <v>24552</v>
      </c>
      <c r="J634" s="1657" t="s">
        <v>24553</v>
      </c>
      <c r="K634" s="1659" t="s">
        <v>24554</v>
      </c>
      <c r="L634" s="1660" t="s">
        <v>21819</v>
      </c>
      <c r="M634" s="1661" t="s">
        <v>24555</v>
      </c>
      <c r="N634" s="1661" t="s">
        <v>24556</v>
      </c>
    </row>
    <row r="635" ht="51.75" customHeight="1">
      <c r="A635" s="1657">
        <v>632.0</v>
      </c>
      <c r="B635" s="1874"/>
      <c r="C635" s="1874" t="s">
        <v>21822</v>
      </c>
      <c r="D635" s="1657"/>
      <c r="E635" s="1657"/>
      <c r="F635" s="1657"/>
      <c r="G635" s="1657" t="s">
        <v>24550</v>
      </c>
      <c r="H635" s="1657" t="s">
        <v>24557</v>
      </c>
      <c r="I635" s="1657" t="s">
        <v>24558</v>
      </c>
      <c r="J635" s="1657" t="s">
        <v>24559</v>
      </c>
      <c r="K635" s="1659" t="s">
        <v>24560</v>
      </c>
      <c r="L635" s="1660" t="s">
        <v>21819</v>
      </c>
      <c r="M635" s="1661" t="s">
        <v>24561</v>
      </c>
      <c r="N635" s="1661" t="s">
        <v>24562</v>
      </c>
    </row>
    <row r="636" ht="51.75" customHeight="1">
      <c r="A636" s="1657">
        <v>633.0</v>
      </c>
      <c r="B636" s="1874"/>
      <c r="C636" s="1874" t="s">
        <v>21822</v>
      </c>
      <c r="D636" s="1657"/>
      <c r="E636" s="1657"/>
      <c r="F636" s="1657"/>
      <c r="G636" s="1657" t="s">
        <v>24563</v>
      </c>
      <c r="H636" s="1657" t="s">
        <v>24564</v>
      </c>
      <c r="I636" s="1657" t="s">
        <v>24565</v>
      </c>
      <c r="J636" s="1657" t="s">
        <v>24566</v>
      </c>
      <c r="K636" s="1659"/>
      <c r="L636" s="1660" t="s">
        <v>21819</v>
      </c>
      <c r="M636" s="1661" t="s">
        <v>24567</v>
      </c>
      <c r="N636" s="1661" t="s">
        <v>24568</v>
      </c>
    </row>
    <row r="637" ht="51.75" customHeight="1">
      <c r="A637" s="1657">
        <v>634.0</v>
      </c>
      <c r="B637" s="1874"/>
      <c r="C637" s="1874" t="s">
        <v>21822</v>
      </c>
      <c r="D637" s="1657"/>
      <c r="E637" s="1657"/>
      <c r="F637" s="1657"/>
      <c r="G637" s="1657" t="s">
        <v>24569</v>
      </c>
      <c r="H637" s="1657" t="s">
        <v>24570</v>
      </c>
      <c r="I637" s="1657" t="s">
        <v>24571</v>
      </c>
      <c r="J637" s="1657" t="s">
        <v>24572</v>
      </c>
      <c r="K637" s="1659"/>
      <c r="L637" s="1660" t="s">
        <v>21819</v>
      </c>
      <c r="M637" s="1661" t="s">
        <v>24573</v>
      </c>
      <c r="N637" s="1661" t="s">
        <v>24574</v>
      </c>
    </row>
    <row r="638" ht="51.75" customHeight="1">
      <c r="A638" s="1657">
        <v>635.0</v>
      </c>
      <c r="B638" s="1874"/>
      <c r="C638" s="1874" t="s">
        <v>21822</v>
      </c>
      <c r="D638" s="1657"/>
      <c r="E638" s="1657"/>
      <c r="F638" s="1657"/>
      <c r="G638" s="1657" t="s">
        <v>24575</v>
      </c>
      <c r="H638" s="1657" t="s">
        <v>16004</v>
      </c>
      <c r="I638" s="1657" t="s">
        <v>24576</v>
      </c>
      <c r="J638" s="1657" t="s">
        <v>24577</v>
      </c>
      <c r="K638" s="1659" t="s">
        <v>24578</v>
      </c>
      <c r="L638" s="1660" t="s">
        <v>21819</v>
      </c>
      <c r="M638" s="1661" t="s">
        <v>24579</v>
      </c>
      <c r="N638" s="1661" t="s">
        <v>24580</v>
      </c>
    </row>
    <row r="639" ht="51.75" customHeight="1">
      <c r="A639" s="1657">
        <v>636.0</v>
      </c>
      <c r="B639" s="1874"/>
      <c r="C639" s="1874" t="s">
        <v>21822</v>
      </c>
      <c r="D639" s="1657"/>
      <c r="E639" s="1657"/>
      <c r="F639" s="1657"/>
      <c r="G639" s="1657" t="s">
        <v>24581</v>
      </c>
      <c r="H639" s="1657" t="s">
        <v>24582</v>
      </c>
      <c r="I639" s="1657" t="s">
        <v>24583</v>
      </c>
      <c r="J639" s="1657" t="s">
        <v>24584</v>
      </c>
      <c r="K639" s="1659" t="s">
        <v>24585</v>
      </c>
      <c r="L639" s="1660" t="s">
        <v>21808</v>
      </c>
      <c r="M639" s="1661" t="s">
        <v>24586</v>
      </c>
      <c r="N639" s="1661" t="s">
        <v>24587</v>
      </c>
    </row>
    <row r="640" ht="51.75" customHeight="1">
      <c r="A640" s="1657">
        <v>637.0</v>
      </c>
      <c r="B640" s="1874"/>
      <c r="C640" s="1874" t="s">
        <v>21822</v>
      </c>
      <c r="D640" s="1657"/>
      <c r="E640" s="1657"/>
      <c r="F640" s="1657"/>
      <c r="G640" s="1657" t="s">
        <v>24588</v>
      </c>
      <c r="H640" s="1657" t="s">
        <v>14775</v>
      </c>
      <c r="I640" s="1657" t="s">
        <v>24589</v>
      </c>
      <c r="J640" s="1657" t="s">
        <v>24590</v>
      </c>
      <c r="K640" s="1659"/>
      <c r="L640" s="1660" t="s">
        <v>21819</v>
      </c>
      <c r="M640" s="1661" t="s">
        <v>24591</v>
      </c>
      <c r="N640" s="1661" t="s">
        <v>24592</v>
      </c>
    </row>
    <row r="641" ht="51.75" customHeight="1">
      <c r="A641" s="1657">
        <v>638.0</v>
      </c>
      <c r="B641" s="1874"/>
      <c r="C641" s="1874" t="s">
        <v>21822</v>
      </c>
      <c r="D641" s="1657"/>
      <c r="E641" s="1657"/>
      <c r="F641" s="1657"/>
      <c r="G641" s="1657" t="s">
        <v>24593</v>
      </c>
      <c r="H641" s="1657" t="s">
        <v>24594</v>
      </c>
      <c r="I641" s="1657" t="s">
        <v>24595</v>
      </c>
      <c r="J641" s="1657" t="s">
        <v>24596</v>
      </c>
      <c r="K641" s="1659" t="s">
        <v>24597</v>
      </c>
      <c r="L641" s="1660" t="s">
        <v>21819</v>
      </c>
      <c r="M641" s="1661" t="s">
        <v>24598</v>
      </c>
      <c r="N641" s="1661" t="s">
        <v>24599</v>
      </c>
    </row>
    <row r="642" ht="51.75" customHeight="1">
      <c r="A642" s="1657">
        <v>639.0</v>
      </c>
      <c r="B642" s="1874"/>
      <c r="C642" s="1874" t="s">
        <v>21822</v>
      </c>
      <c r="D642" s="1657"/>
      <c r="E642" s="1657"/>
      <c r="F642" s="1657"/>
      <c r="G642" s="1657" t="s">
        <v>24600</v>
      </c>
      <c r="H642" s="1657" t="s">
        <v>24601</v>
      </c>
      <c r="I642" s="1657" t="s">
        <v>24602</v>
      </c>
      <c r="J642" s="1657" t="s">
        <v>24603</v>
      </c>
      <c r="K642" s="1659" t="s">
        <v>24604</v>
      </c>
      <c r="L642" s="1660" t="s">
        <v>21819</v>
      </c>
      <c r="M642" s="1661" t="s">
        <v>24605</v>
      </c>
      <c r="N642" s="1661" t="s">
        <v>24606</v>
      </c>
    </row>
    <row r="643" ht="51.75" customHeight="1">
      <c r="A643" s="1657">
        <v>640.0</v>
      </c>
      <c r="B643" s="1874"/>
      <c r="C643" s="1874" t="s">
        <v>21822</v>
      </c>
      <c r="D643" s="1657"/>
      <c r="E643" s="1657"/>
      <c r="F643" s="1657"/>
      <c r="G643" s="1657" t="s">
        <v>24600</v>
      </c>
      <c r="H643" s="1657" t="s">
        <v>12677</v>
      </c>
      <c r="I643" s="1657" t="s">
        <v>24607</v>
      </c>
      <c r="J643" s="1657" t="s">
        <v>24608</v>
      </c>
      <c r="K643" s="1659"/>
      <c r="L643" s="1660" t="s">
        <v>21819</v>
      </c>
      <c r="M643" s="1661" t="s">
        <v>24609</v>
      </c>
      <c r="N643" s="1661" t="s">
        <v>24610</v>
      </c>
    </row>
    <row r="644" ht="51.75" customHeight="1">
      <c r="A644" s="1657">
        <v>641.0</v>
      </c>
      <c r="B644" s="1658"/>
      <c r="C644" s="1658" t="s">
        <v>10646</v>
      </c>
      <c r="D644" s="1657"/>
      <c r="E644" s="1657"/>
      <c r="F644" s="1657"/>
      <c r="G644" s="1657" t="s">
        <v>11471</v>
      </c>
      <c r="H644" s="1657" t="s">
        <v>11472</v>
      </c>
      <c r="I644" s="1657" t="s">
        <v>11473</v>
      </c>
      <c r="J644" s="1657" t="s">
        <v>11474</v>
      </c>
      <c r="K644" s="1659" t="s">
        <v>11475</v>
      </c>
      <c r="L644" s="1660" t="s">
        <v>10649</v>
      </c>
      <c r="M644" s="1661" t="s">
        <v>11476</v>
      </c>
      <c r="N644" s="1661"/>
    </row>
    <row r="645" ht="51.75" customHeight="1">
      <c r="A645" s="1657">
        <v>642.0</v>
      </c>
      <c r="B645" s="1874"/>
      <c r="C645" s="1874" t="s">
        <v>21822</v>
      </c>
      <c r="D645" s="1657"/>
      <c r="E645" s="1657"/>
      <c r="F645" s="1657"/>
      <c r="G645" s="1657" t="s">
        <v>11471</v>
      </c>
      <c r="H645" s="1657" t="s">
        <v>11479</v>
      </c>
      <c r="I645" s="1657" t="s">
        <v>24611</v>
      </c>
      <c r="J645" s="1657" t="s">
        <v>24612</v>
      </c>
      <c r="K645" s="1659" t="s">
        <v>24613</v>
      </c>
      <c r="L645" s="1660" t="s">
        <v>21819</v>
      </c>
      <c r="M645" s="1661" t="s">
        <v>24614</v>
      </c>
      <c r="N645" s="1661" t="s">
        <v>24615</v>
      </c>
    </row>
    <row r="646" ht="51.75" customHeight="1">
      <c r="A646" s="1657">
        <v>643.0</v>
      </c>
      <c r="B646" s="1874"/>
      <c r="C646" s="1874" t="s">
        <v>21822</v>
      </c>
      <c r="D646" s="1657"/>
      <c r="E646" s="1657"/>
      <c r="F646" s="1657"/>
      <c r="G646" s="1657" t="s">
        <v>24616</v>
      </c>
      <c r="H646" s="1657" t="s">
        <v>24617</v>
      </c>
      <c r="I646" s="1657" t="s">
        <v>24618</v>
      </c>
      <c r="J646" s="1657" t="s">
        <v>24619</v>
      </c>
      <c r="K646" s="1659" t="s">
        <v>24620</v>
      </c>
      <c r="L646" s="1660" t="s">
        <v>21819</v>
      </c>
      <c r="M646" s="1661" t="s">
        <v>24621</v>
      </c>
      <c r="N646" s="1661" t="s">
        <v>24622</v>
      </c>
    </row>
    <row r="647" ht="51.75" customHeight="1">
      <c r="A647" s="1657">
        <v>644.0</v>
      </c>
      <c r="B647" s="1874"/>
      <c r="C647" s="1874" t="s">
        <v>21822</v>
      </c>
      <c r="D647" s="1657"/>
      <c r="E647" s="1657"/>
      <c r="F647" s="1657"/>
      <c r="G647" s="1657" t="s">
        <v>24623</v>
      </c>
      <c r="H647" s="1657" t="s">
        <v>24624</v>
      </c>
      <c r="I647" s="1657" t="s">
        <v>24625</v>
      </c>
      <c r="J647" s="1657" t="s">
        <v>24626</v>
      </c>
      <c r="K647" s="1659" t="s">
        <v>24627</v>
      </c>
      <c r="L647" s="1660" t="s">
        <v>21819</v>
      </c>
      <c r="M647" s="1661" t="s">
        <v>24628</v>
      </c>
      <c r="N647" s="1661" t="s">
        <v>24629</v>
      </c>
    </row>
    <row r="648" ht="51.75" customHeight="1">
      <c r="A648" s="1657">
        <v>645.0</v>
      </c>
      <c r="B648" s="1874"/>
      <c r="C648" s="1874" t="s">
        <v>21822</v>
      </c>
      <c r="D648" s="1657"/>
      <c r="E648" s="1657"/>
      <c r="F648" s="1657"/>
      <c r="G648" s="1657" t="s">
        <v>24630</v>
      </c>
      <c r="H648" s="1657" t="s">
        <v>24631</v>
      </c>
      <c r="I648" s="1657" t="s">
        <v>24632</v>
      </c>
      <c r="J648" s="1657" t="s">
        <v>24633</v>
      </c>
      <c r="K648" s="1659" t="s">
        <v>24634</v>
      </c>
      <c r="L648" s="1660" t="s">
        <v>21808</v>
      </c>
      <c r="M648" s="1661" t="s">
        <v>24635</v>
      </c>
      <c r="N648" s="1661" t="s">
        <v>24636</v>
      </c>
    </row>
    <row r="649" ht="51.75" customHeight="1">
      <c r="A649" s="1657">
        <v>646.0</v>
      </c>
      <c r="B649" s="1874"/>
      <c r="C649" s="1874" t="s">
        <v>21822</v>
      </c>
      <c r="D649" s="1657"/>
      <c r="E649" s="1657"/>
      <c r="F649" s="1657"/>
      <c r="G649" s="1657" t="s">
        <v>24637</v>
      </c>
      <c r="H649" s="1657" t="s">
        <v>24638</v>
      </c>
      <c r="I649" s="1657" t="s">
        <v>20707</v>
      </c>
      <c r="J649" s="1657" t="s">
        <v>24639</v>
      </c>
      <c r="K649" s="1659" t="s">
        <v>24640</v>
      </c>
      <c r="L649" s="1660" t="s">
        <v>21819</v>
      </c>
      <c r="M649" s="1661" t="s">
        <v>24641</v>
      </c>
      <c r="N649" s="1661" t="s">
        <v>24642</v>
      </c>
    </row>
    <row r="650" ht="51.75" customHeight="1">
      <c r="A650" s="1657">
        <v>647.0</v>
      </c>
      <c r="B650" s="1874"/>
      <c r="C650" s="1874" t="s">
        <v>21822</v>
      </c>
      <c r="D650" s="1657"/>
      <c r="E650" s="1657"/>
      <c r="F650" s="1657"/>
      <c r="G650" s="1657" t="s">
        <v>24643</v>
      </c>
      <c r="H650" s="1657" t="s">
        <v>22843</v>
      </c>
      <c r="I650" s="1657" t="s">
        <v>24644</v>
      </c>
      <c r="J650" s="1657" t="s">
        <v>24645</v>
      </c>
      <c r="K650" s="1659" t="s">
        <v>24646</v>
      </c>
      <c r="L650" s="1660" t="s">
        <v>21819</v>
      </c>
      <c r="M650" s="1661" t="s">
        <v>24647</v>
      </c>
      <c r="N650" s="1661" t="s">
        <v>24648</v>
      </c>
    </row>
    <row r="651" ht="51.75" customHeight="1">
      <c r="A651" s="1657">
        <v>648.0</v>
      </c>
      <c r="B651" s="1874"/>
      <c r="C651" s="1874" t="s">
        <v>21822</v>
      </c>
      <c r="D651" s="1657"/>
      <c r="E651" s="1657"/>
      <c r="F651" s="1657"/>
      <c r="G651" s="1657" t="s">
        <v>24649</v>
      </c>
      <c r="H651" s="1657" t="s">
        <v>24650</v>
      </c>
      <c r="I651" s="1657" t="s">
        <v>24651</v>
      </c>
      <c r="J651" s="1657" t="s">
        <v>24652</v>
      </c>
      <c r="K651" s="1659"/>
      <c r="L651" s="1660" t="s">
        <v>21819</v>
      </c>
      <c r="M651" s="1661" t="s">
        <v>24653</v>
      </c>
      <c r="N651" s="1661" t="s">
        <v>24654</v>
      </c>
    </row>
    <row r="652" ht="51.75" customHeight="1">
      <c r="A652" s="1657">
        <v>649.0</v>
      </c>
      <c r="B652" s="1874"/>
      <c r="C652" s="1874" t="s">
        <v>21822</v>
      </c>
      <c r="D652" s="1657"/>
      <c r="E652" s="1657"/>
      <c r="F652" s="1657"/>
      <c r="G652" s="1657" t="s">
        <v>24655</v>
      </c>
      <c r="H652" s="1657" t="s">
        <v>24656</v>
      </c>
      <c r="I652" s="1657" t="s">
        <v>24657</v>
      </c>
      <c r="J652" s="1657" t="s">
        <v>24658</v>
      </c>
      <c r="K652" s="1659" t="s">
        <v>24659</v>
      </c>
      <c r="L652" s="1660" t="s">
        <v>21808</v>
      </c>
      <c r="M652" s="1661" t="s">
        <v>24660</v>
      </c>
      <c r="N652" s="1661" t="s">
        <v>24661</v>
      </c>
    </row>
    <row r="653" ht="51.75" customHeight="1">
      <c r="A653" s="1657">
        <v>650.0</v>
      </c>
      <c r="B653" s="1658"/>
      <c r="C653" s="1658" t="s">
        <v>10646</v>
      </c>
      <c r="D653" s="1657"/>
      <c r="E653" s="1657"/>
      <c r="F653" s="1657"/>
      <c r="G653" s="1657" t="s">
        <v>11478</v>
      </c>
      <c r="H653" s="1657" t="s">
        <v>11479</v>
      </c>
      <c r="I653" s="1657" t="s">
        <v>6953</v>
      </c>
      <c r="J653" s="1657" t="s">
        <v>11480</v>
      </c>
      <c r="K653" s="1659" t="s">
        <v>11481</v>
      </c>
      <c r="L653" s="1660" t="s">
        <v>10649</v>
      </c>
      <c r="M653" s="1661" t="s">
        <v>11482</v>
      </c>
      <c r="N653" s="1661" t="s">
        <v>11483</v>
      </c>
    </row>
    <row r="654" ht="51.75" customHeight="1">
      <c r="A654" s="1657">
        <v>651.0</v>
      </c>
      <c r="B654" s="1658"/>
      <c r="C654" s="1658" t="s">
        <v>10646</v>
      </c>
      <c r="D654" s="1657"/>
      <c r="E654" s="1657"/>
      <c r="F654" s="1657"/>
      <c r="G654" s="1657" t="s">
        <v>11484</v>
      </c>
      <c r="H654" s="1657" t="s">
        <v>11485</v>
      </c>
      <c r="I654" s="1657" t="s">
        <v>6953</v>
      </c>
      <c r="J654" s="1657" t="s">
        <v>11486</v>
      </c>
      <c r="K654" s="1659"/>
      <c r="L654" s="1660" t="s">
        <v>10649</v>
      </c>
      <c r="M654" s="1661" t="s">
        <v>11487</v>
      </c>
      <c r="N654" s="1661" t="s">
        <v>11488</v>
      </c>
    </row>
    <row r="655" ht="51.75" customHeight="1">
      <c r="A655" s="1657">
        <v>652.0</v>
      </c>
      <c r="B655" s="1658"/>
      <c r="C655" s="1658" t="s">
        <v>10646</v>
      </c>
      <c r="D655" s="1657"/>
      <c r="E655" s="1657"/>
      <c r="F655" s="1657"/>
      <c r="G655" s="1657" t="s">
        <v>11489</v>
      </c>
      <c r="H655" s="1657" t="s">
        <v>11490</v>
      </c>
      <c r="I655" s="1657" t="s">
        <v>11491</v>
      </c>
      <c r="J655" s="1657" t="s">
        <v>11492</v>
      </c>
      <c r="K655" s="1659"/>
      <c r="L655" s="1660" t="s">
        <v>10649</v>
      </c>
      <c r="M655" s="1661" t="s">
        <v>11493</v>
      </c>
      <c r="N655" s="1661" t="s">
        <v>11494</v>
      </c>
    </row>
    <row r="656" ht="51.75" customHeight="1">
      <c r="A656" s="1657">
        <v>653.0</v>
      </c>
      <c r="B656" s="1874"/>
      <c r="C656" s="1874" t="s">
        <v>21822</v>
      </c>
      <c r="D656" s="1657"/>
      <c r="E656" s="1657"/>
      <c r="F656" s="1657"/>
      <c r="G656" s="1657" t="s">
        <v>11489</v>
      </c>
      <c r="H656" s="1657" t="s">
        <v>24662</v>
      </c>
      <c r="I656" s="1657" t="s">
        <v>24663</v>
      </c>
      <c r="J656" s="1657" t="s">
        <v>24664</v>
      </c>
      <c r="K656" s="1659" t="s">
        <v>24665</v>
      </c>
      <c r="L656" s="1660" t="s">
        <v>21808</v>
      </c>
      <c r="M656" s="1661" t="s">
        <v>24666</v>
      </c>
      <c r="N656" s="1661" t="s">
        <v>24667</v>
      </c>
    </row>
    <row r="657" ht="51.75" customHeight="1">
      <c r="A657" s="1657">
        <v>654.0</v>
      </c>
      <c r="B657" s="1874"/>
      <c r="C657" s="1874" t="s">
        <v>21822</v>
      </c>
      <c r="D657" s="1657"/>
      <c r="E657" s="1657"/>
      <c r="F657" s="1657"/>
      <c r="G657" s="1657" t="s">
        <v>24668</v>
      </c>
      <c r="H657" s="1657" t="s">
        <v>24669</v>
      </c>
      <c r="I657" s="1657" t="s">
        <v>24670</v>
      </c>
      <c r="J657" s="1657" t="s">
        <v>24671</v>
      </c>
      <c r="K657" s="1659" t="s">
        <v>24672</v>
      </c>
      <c r="L657" s="1660" t="s">
        <v>21819</v>
      </c>
      <c r="M657" s="1661" t="s">
        <v>24673</v>
      </c>
      <c r="N657" s="1661" t="s">
        <v>24674</v>
      </c>
    </row>
    <row r="658" ht="51.75" customHeight="1">
      <c r="A658" s="1657">
        <v>655.0</v>
      </c>
      <c r="B658" s="1658"/>
      <c r="C658" s="1658" t="s">
        <v>10646</v>
      </c>
      <c r="D658" s="1657"/>
      <c r="E658" s="1657"/>
      <c r="F658" s="1657"/>
      <c r="G658" s="1657" t="s">
        <v>11496</v>
      </c>
      <c r="H658" s="1657" t="s">
        <v>11497</v>
      </c>
      <c r="I658" s="1657" t="s">
        <v>11498</v>
      </c>
      <c r="J658" s="1657" t="s">
        <v>11499</v>
      </c>
      <c r="K658" s="1659" t="s">
        <v>11500</v>
      </c>
      <c r="L658" s="1660" t="s">
        <v>10649</v>
      </c>
      <c r="M658" s="1661" t="s">
        <v>11501</v>
      </c>
      <c r="N658" s="1661" t="s">
        <v>11502</v>
      </c>
    </row>
    <row r="659" ht="51.75" customHeight="1">
      <c r="A659" s="1657">
        <v>656.0</v>
      </c>
      <c r="B659" s="1874"/>
      <c r="C659" s="1874" t="s">
        <v>21822</v>
      </c>
      <c r="D659" s="1657"/>
      <c r="E659" s="1657"/>
      <c r="F659" s="1657"/>
      <c r="G659" s="1657" t="s">
        <v>24675</v>
      </c>
      <c r="H659" s="1657" t="s">
        <v>24676</v>
      </c>
      <c r="I659" s="1657" t="s">
        <v>24677</v>
      </c>
      <c r="J659" s="1657" t="s">
        <v>24678</v>
      </c>
      <c r="K659" s="1659" t="s">
        <v>24679</v>
      </c>
      <c r="L659" s="1660" t="s">
        <v>21808</v>
      </c>
      <c r="M659" s="1661" t="s">
        <v>24680</v>
      </c>
      <c r="N659" s="1661" t="s">
        <v>24681</v>
      </c>
    </row>
    <row r="660" ht="51.75" customHeight="1">
      <c r="A660" s="1657">
        <v>657.0</v>
      </c>
      <c r="B660" s="1874"/>
      <c r="C660" s="1874" t="s">
        <v>21822</v>
      </c>
      <c r="D660" s="1657"/>
      <c r="E660" s="1657"/>
      <c r="F660" s="1657"/>
      <c r="G660" s="1657" t="s">
        <v>24682</v>
      </c>
      <c r="H660" s="1657" t="s">
        <v>2587</v>
      </c>
      <c r="I660" s="1657" t="s">
        <v>24683</v>
      </c>
      <c r="J660" s="1657" t="s">
        <v>24684</v>
      </c>
      <c r="K660" s="1659" t="s">
        <v>24685</v>
      </c>
      <c r="L660" s="1660" t="s">
        <v>22236</v>
      </c>
      <c r="M660" s="1661" t="s">
        <v>24686</v>
      </c>
      <c r="N660" s="1661" t="s">
        <v>24687</v>
      </c>
    </row>
    <row r="661" ht="51.75" customHeight="1">
      <c r="A661" s="1657">
        <v>658.0</v>
      </c>
      <c r="B661" s="1874"/>
      <c r="C661" s="1874" t="s">
        <v>21822</v>
      </c>
      <c r="D661" s="1657"/>
      <c r="E661" s="1657"/>
      <c r="F661" s="1657"/>
      <c r="G661" s="1657" t="s">
        <v>24688</v>
      </c>
      <c r="H661" s="1657" t="s">
        <v>14405</v>
      </c>
      <c r="I661" s="1657" t="s">
        <v>24689</v>
      </c>
      <c r="J661" s="1657" t="s">
        <v>24690</v>
      </c>
      <c r="K661" s="1659" t="s">
        <v>24691</v>
      </c>
      <c r="L661" s="1660" t="s">
        <v>22236</v>
      </c>
      <c r="M661" s="1661" t="s">
        <v>24692</v>
      </c>
      <c r="N661" s="1661" t="s">
        <v>24693</v>
      </c>
    </row>
    <row r="662" ht="51.75" customHeight="1">
      <c r="A662" s="1657">
        <v>659.0</v>
      </c>
      <c r="B662" s="1874"/>
      <c r="C662" s="1874" t="s">
        <v>21822</v>
      </c>
      <c r="D662" s="1657"/>
      <c r="E662" s="1657"/>
      <c r="F662" s="1657"/>
      <c r="G662" s="1657" t="s">
        <v>24688</v>
      </c>
      <c r="H662" s="1657" t="s">
        <v>24694</v>
      </c>
      <c r="I662" s="1657" t="s">
        <v>13021</v>
      </c>
      <c r="J662" s="1657" t="s">
        <v>24695</v>
      </c>
      <c r="K662" s="1659" t="s">
        <v>24696</v>
      </c>
      <c r="L662" s="1660" t="s">
        <v>22236</v>
      </c>
      <c r="M662" s="1661" t="s">
        <v>24697</v>
      </c>
      <c r="N662" s="1661" t="s">
        <v>24698</v>
      </c>
    </row>
    <row r="663" ht="51.75" customHeight="1">
      <c r="A663" s="1657">
        <v>660.0</v>
      </c>
      <c r="B663" s="1874"/>
      <c r="C663" s="1874" t="s">
        <v>21822</v>
      </c>
      <c r="D663" s="1657"/>
      <c r="E663" s="1657"/>
      <c r="F663" s="1657"/>
      <c r="G663" s="1657" t="s">
        <v>24688</v>
      </c>
      <c r="H663" s="1657" t="s">
        <v>24699</v>
      </c>
      <c r="I663" s="1657" t="s">
        <v>24700</v>
      </c>
      <c r="J663" s="1657" t="s">
        <v>24701</v>
      </c>
      <c r="K663" s="1659" t="s">
        <v>24702</v>
      </c>
      <c r="L663" s="1660" t="s">
        <v>22236</v>
      </c>
      <c r="M663" s="1661" t="s">
        <v>24703</v>
      </c>
      <c r="N663" s="1661" t="s">
        <v>24667</v>
      </c>
    </row>
    <row r="664" ht="51.75" customHeight="1">
      <c r="A664" s="1657">
        <v>661.0</v>
      </c>
      <c r="B664" s="1874"/>
      <c r="C664" s="1874" t="s">
        <v>21822</v>
      </c>
      <c r="D664" s="1657"/>
      <c r="E664" s="1657"/>
      <c r="F664" s="1657"/>
      <c r="G664" s="1657" t="s">
        <v>24704</v>
      </c>
      <c r="H664" s="1657" t="s">
        <v>24705</v>
      </c>
      <c r="I664" s="1657" t="s">
        <v>24706</v>
      </c>
      <c r="J664" s="1657" t="s">
        <v>24707</v>
      </c>
      <c r="K664" s="1659" t="s">
        <v>24708</v>
      </c>
      <c r="L664" s="1660" t="s">
        <v>22236</v>
      </c>
      <c r="M664" s="1661" t="s">
        <v>24709</v>
      </c>
      <c r="N664" s="1661" t="s">
        <v>24667</v>
      </c>
    </row>
    <row r="665" ht="51.75" customHeight="1">
      <c r="A665" s="1657">
        <v>662.0</v>
      </c>
      <c r="B665" s="1874"/>
      <c r="C665" s="1874" t="s">
        <v>21822</v>
      </c>
      <c r="D665" s="1657"/>
      <c r="E665" s="1657"/>
      <c r="F665" s="1657"/>
      <c r="G665" s="1657" t="s">
        <v>24704</v>
      </c>
      <c r="H665" s="1657" t="s">
        <v>24710</v>
      </c>
      <c r="I665" s="1657" t="s">
        <v>24711</v>
      </c>
      <c r="J665" s="1657" t="s">
        <v>24712</v>
      </c>
      <c r="K665" s="1659" t="s">
        <v>24713</v>
      </c>
      <c r="L665" s="1660" t="s">
        <v>22236</v>
      </c>
      <c r="M665" s="1661" t="s">
        <v>24714</v>
      </c>
      <c r="N665" s="1661" t="s">
        <v>24715</v>
      </c>
    </row>
    <row r="666" ht="51.75" customHeight="1">
      <c r="A666" s="1657">
        <v>663.0</v>
      </c>
      <c r="B666" s="1658"/>
      <c r="C666" s="1658" t="s">
        <v>10646</v>
      </c>
      <c r="D666" s="1657"/>
      <c r="E666" s="1657"/>
      <c r="F666" s="1657"/>
      <c r="G666" s="1657" t="s">
        <v>11504</v>
      </c>
      <c r="H666" s="1657" t="s">
        <v>11505</v>
      </c>
      <c r="I666" s="1657" t="s">
        <v>11506</v>
      </c>
      <c r="J666" s="1657" t="s">
        <v>11507</v>
      </c>
      <c r="K666" s="1659" t="s">
        <v>11508</v>
      </c>
      <c r="L666" s="1660" t="s">
        <v>10649</v>
      </c>
      <c r="M666" s="1661" t="s">
        <v>11509</v>
      </c>
      <c r="N666" s="1661" t="s">
        <v>11510</v>
      </c>
    </row>
    <row r="667" ht="51.75" customHeight="1">
      <c r="A667" s="1657">
        <v>664.0</v>
      </c>
      <c r="B667" s="1658"/>
      <c r="C667" s="1658" t="s">
        <v>10646</v>
      </c>
      <c r="D667" s="1657"/>
      <c r="E667" s="1657"/>
      <c r="F667" s="1657"/>
      <c r="G667" s="1657" t="s">
        <v>11504</v>
      </c>
      <c r="H667" s="1657" t="s">
        <v>11513</v>
      </c>
      <c r="I667" s="1657" t="s">
        <v>6953</v>
      </c>
      <c r="J667" s="1657" t="s">
        <v>11514</v>
      </c>
      <c r="K667" s="1659"/>
      <c r="L667" s="1660" t="s">
        <v>10649</v>
      </c>
      <c r="M667" s="1661" t="s">
        <v>11515</v>
      </c>
      <c r="N667" s="1661" t="s">
        <v>11516</v>
      </c>
    </row>
    <row r="668" ht="51.75" customHeight="1">
      <c r="A668" s="1657">
        <v>665.0</v>
      </c>
      <c r="B668" s="1658"/>
      <c r="C668" s="1658" t="s">
        <v>10646</v>
      </c>
      <c r="D668" s="1657"/>
      <c r="E668" s="1657"/>
      <c r="F668" s="1657"/>
      <c r="G668" s="1657" t="s">
        <v>11518</v>
      </c>
      <c r="H668" s="1657" t="s">
        <v>11519</v>
      </c>
      <c r="I668" s="1657" t="s">
        <v>11520</v>
      </c>
      <c r="J668" s="1657" t="s">
        <v>11521</v>
      </c>
      <c r="K668" s="1659"/>
      <c r="L668" s="1660" t="s">
        <v>10649</v>
      </c>
      <c r="M668" s="1661" t="s">
        <v>11522</v>
      </c>
      <c r="N668" s="1661" t="s">
        <v>11523</v>
      </c>
    </row>
    <row r="669" ht="51.75" customHeight="1">
      <c r="A669" s="1657">
        <v>666.0</v>
      </c>
      <c r="B669" s="1874"/>
      <c r="C669" s="1874" t="s">
        <v>21822</v>
      </c>
      <c r="D669" s="1657"/>
      <c r="E669" s="1657"/>
      <c r="F669" s="1657"/>
      <c r="G669" s="1657" t="s">
        <v>11518</v>
      </c>
      <c r="H669" s="1657" t="s">
        <v>24716</v>
      </c>
      <c r="I669" s="1657" t="s">
        <v>24717</v>
      </c>
      <c r="J669" s="1657" t="s">
        <v>24718</v>
      </c>
      <c r="K669" s="1659" t="s">
        <v>24719</v>
      </c>
      <c r="L669" s="1660" t="s">
        <v>21808</v>
      </c>
      <c r="M669" s="1661" t="s">
        <v>24720</v>
      </c>
      <c r="N669" s="1661" t="s">
        <v>24721</v>
      </c>
    </row>
    <row r="670" ht="51.75" customHeight="1">
      <c r="A670" s="1657">
        <v>667.0</v>
      </c>
      <c r="B670" s="1658"/>
      <c r="C670" s="1658" t="s">
        <v>10646</v>
      </c>
      <c r="D670" s="1657"/>
      <c r="E670" s="1657"/>
      <c r="F670" s="1657"/>
      <c r="G670" s="1657" t="s">
        <v>11526</v>
      </c>
      <c r="H670" s="1657" t="s">
        <v>11527</v>
      </c>
      <c r="I670" s="1657" t="s">
        <v>11528</v>
      </c>
      <c r="J670" s="1657" t="s">
        <v>11529</v>
      </c>
      <c r="K670" s="1659"/>
      <c r="L670" s="1660" t="s">
        <v>10649</v>
      </c>
      <c r="M670" s="1661" t="s">
        <v>11530</v>
      </c>
      <c r="N670" s="1661" t="s">
        <v>11531</v>
      </c>
    </row>
    <row r="671" ht="51.75" customHeight="1">
      <c r="A671" s="1657">
        <v>668.0</v>
      </c>
      <c r="B671" s="1874"/>
      <c r="C671" s="1874" t="s">
        <v>21822</v>
      </c>
      <c r="D671" s="1657"/>
      <c r="E671" s="1657"/>
      <c r="F671" s="1657"/>
      <c r="G671" s="1657" t="s">
        <v>24722</v>
      </c>
      <c r="H671" s="1657" t="s">
        <v>24723</v>
      </c>
      <c r="I671" s="1657" t="s">
        <v>24724</v>
      </c>
      <c r="J671" s="1657" t="s">
        <v>24725</v>
      </c>
      <c r="K671" s="1659" t="s">
        <v>24726</v>
      </c>
      <c r="L671" s="1660" t="s">
        <v>21819</v>
      </c>
      <c r="M671" s="1661" t="s">
        <v>24727</v>
      </c>
      <c r="N671" s="1661" t="s">
        <v>24728</v>
      </c>
    </row>
    <row r="672" ht="51.75" customHeight="1">
      <c r="A672" s="1657">
        <v>669.0</v>
      </c>
      <c r="B672" s="1658"/>
      <c r="C672" s="1658" t="s">
        <v>10646</v>
      </c>
      <c r="D672" s="1657"/>
      <c r="E672" s="1657"/>
      <c r="F672" s="1657"/>
      <c r="G672" s="1657" t="s">
        <v>11535</v>
      </c>
      <c r="H672" s="1657" t="s">
        <v>11536</v>
      </c>
      <c r="I672" s="1657" t="s">
        <v>11537</v>
      </c>
      <c r="J672" s="1657" t="s">
        <v>11538</v>
      </c>
      <c r="K672" s="1659" t="s">
        <v>11539</v>
      </c>
      <c r="L672" s="1660" t="s">
        <v>10649</v>
      </c>
      <c r="M672" s="1661" t="s">
        <v>11540</v>
      </c>
      <c r="N672" s="1661" t="s">
        <v>11541</v>
      </c>
    </row>
    <row r="673" ht="51.75" customHeight="1">
      <c r="A673" s="1657">
        <v>670.0</v>
      </c>
      <c r="B673" s="1658"/>
      <c r="C673" s="1658" t="s">
        <v>10646</v>
      </c>
      <c r="D673" s="1657"/>
      <c r="E673" s="1657"/>
      <c r="F673" s="1657"/>
      <c r="G673" s="1657" t="s">
        <v>11543</v>
      </c>
      <c r="H673" s="1657" t="s">
        <v>11544</v>
      </c>
      <c r="I673" s="1657" t="s">
        <v>11545</v>
      </c>
      <c r="J673" s="1657" t="s">
        <v>11546</v>
      </c>
      <c r="K673" s="1659" t="s">
        <v>11547</v>
      </c>
      <c r="L673" s="1660" t="s">
        <v>10649</v>
      </c>
      <c r="M673" s="1661" t="s">
        <v>11548</v>
      </c>
      <c r="N673" s="1661" t="s">
        <v>11549</v>
      </c>
    </row>
    <row r="674" ht="51.75" customHeight="1">
      <c r="A674" s="1657">
        <v>671.0</v>
      </c>
      <c r="B674" s="1658"/>
      <c r="C674" s="1658" t="s">
        <v>10646</v>
      </c>
      <c r="D674" s="1657"/>
      <c r="E674" s="1657"/>
      <c r="F674" s="1657"/>
      <c r="G674" s="1657" t="s">
        <v>11552</v>
      </c>
      <c r="H674" s="1657" t="s">
        <v>11553</v>
      </c>
      <c r="I674" s="1657" t="s">
        <v>6953</v>
      </c>
      <c r="J674" s="1657" t="s">
        <v>11554</v>
      </c>
      <c r="K674" s="1659"/>
      <c r="L674" s="1660" t="s">
        <v>10649</v>
      </c>
      <c r="M674" s="1661" t="s">
        <v>11555</v>
      </c>
      <c r="N674" s="1661" t="s">
        <v>11556</v>
      </c>
    </row>
    <row r="675" ht="51.75" customHeight="1">
      <c r="A675" s="1657">
        <v>672.0</v>
      </c>
      <c r="B675" s="1874"/>
      <c r="C675" s="1874" t="s">
        <v>21822</v>
      </c>
      <c r="D675" s="1657"/>
      <c r="E675" s="1657"/>
      <c r="F675" s="1657"/>
      <c r="G675" s="1657" t="s">
        <v>11552</v>
      </c>
      <c r="H675" s="1657" t="s">
        <v>24729</v>
      </c>
      <c r="I675" s="1657" t="s">
        <v>24730</v>
      </c>
      <c r="J675" s="1657" t="s">
        <v>24731</v>
      </c>
      <c r="K675" s="1659" t="s">
        <v>24732</v>
      </c>
      <c r="L675" s="1660" t="s">
        <v>21819</v>
      </c>
      <c r="M675" s="1661" t="s">
        <v>24733</v>
      </c>
      <c r="N675" s="1661" t="s">
        <v>24734</v>
      </c>
    </row>
    <row r="676" ht="51.75" customHeight="1">
      <c r="A676" s="1657">
        <v>673.0</v>
      </c>
      <c r="B676" s="1874"/>
      <c r="C676" s="1874" t="s">
        <v>21822</v>
      </c>
      <c r="D676" s="1657"/>
      <c r="E676" s="1657"/>
      <c r="F676" s="1657"/>
      <c r="G676" s="1657" t="s">
        <v>11552</v>
      </c>
      <c r="H676" s="1657" t="s">
        <v>24735</v>
      </c>
      <c r="I676" s="1657" t="s">
        <v>24736</v>
      </c>
      <c r="J676" s="1657" t="s">
        <v>24737</v>
      </c>
      <c r="K676" s="1659" t="s">
        <v>24738</v>
      </c>
      <c r="L676" s="1660" t="s">
        <v>21808</v>
      </c>
      <c r="M676" s="1661" t="s">
        <v>24739</v>
      </c>
      <c r="N676" s="1661" t="s">
        <v>24740</v>
      </c>
    </row>
    <row r="677" ht="51.75" customHeight="1">
      <c r="A677" s="1657">
        <v>674.0</v>
      </c>
      <c r="B677" s="1874"/>
      <c r="C677" s="1874" t="s">
        <v>21822</v>
      </c>
      <c r="D677" s="1657"/>
      <c r="E677" s="1657"/>
      <c r="F677" s="1657"/>
      <c r="G677" s="1657" t="s">
        <v>24741</v>
      </c>
      <c r="H677" s="1657" t="s">
        <v>24742</v>
      </c>
      <c r="I677" s="1657" t="s">
        <v>24743</v>
      </c>
      <c r="J677" s="1657" t="s">
        <v>24744</v>
      </c>
      <c r="K677" s="1659"/>
      <c r="L677" s="1660" t="s">
        <v>21819</v>
      </c>
      <c r="M677" s="1661" t="s">
        <v>24745</v>
      </c>
      <c r="N677" s="1661" t="s">
        <v>24746</v>
      </c>
    </row>
    <row r="678" ht="51.75" customHeight="1">
      <c r="A678" s="1657">
        <v>675.0</v>
      </c>
      <c r="B678" s="1658"/>
      <c r="C678" s="1658" t="s">
        <v>10646</v>
      </c>
      <c r="D678" s="1657"/>
      <c r="E678" s="1657"/>
      <c r="F678" s="1657"/>
      <c r="G678" s="1657" t="s">
        <v>11557</v>
      </c>
      <c r="H678" s="1657" t="s">
        <v>11558</v>
      </c>
      <c r="I678" s="1657" t="s">
        <v>11559</v>
      </c>
      <c r="J678" s="1657" t="s">
        <v>11560</v>
      </c>
      <c r="K678" s="1659"/>
      <c r="L678" s="1660" t="s">
        <v>10649</v>
      </c>
      <c r="M678" s="1661" t="s">
        <v>11561</v>
      </c>
      <c r="N678" s="1661" t="s">
        <v>11562</v>
      </c>
    </row>
    <row r="679" ht="51.75" customHeight="1">
      <c r="A679" s="1657">
        <v>676.0</v>
      </c>
      <c r="B679" s="1874"/>
      <c r="C679" s="1874" t="s">
        <v>21822</v>
      </c>
      <c r="D679" s="1657"/>
      <c r="E679" s="1657"/>
      <c r="F679" s="1657"/>
      <c r="G679" s="1657" t="s">
        <v>11557</v>
      </c>
      <c r="H679" s="1657" t="s">
        <v>24747</v>
      </c>
      <c r="I679" s="1657" t="s">
        <v>24748</v>
      </c>
      <c r="J679" s="1657" t="s">
        <v>24749</v>
      </c>
      <c r="K679" s="1659" t="s">
        <v>24750</v>
      </c>
      <c r="L679" s="1660" t="s">
        <v>21819</v>
      </c>
      <c r="M679" s="1661" t="s">
        <v>24751</v>
      </c>
      <c r="N679" s="1661" t="s">
        <v>24752</v>
      </c>
    </row>
    <row r="680" ht="51.75" customHeight="1">
      <c r="A680" s="1657">
        <v>677.0</v>
      </c>
      <c r="B680" s="1874"/>
      <c r="C680" s="1874" t="s">
        <v>21822</v>
      </c>
      <c r="D680" s="1657"/>
      <c r="E680" s="1657"/>
      <c r="F680" s="1657"/>
      <c r="G680" s="1657" t="s">
        <v>24753</v>
      </c>
      <c r="H680" s="1657" t="s">
        <v>24754</v>
      </c>
      <c r="I680" s="1657" t="s">
        <v>24755</v>
      </c>
      <c r="J680" s="1657" t="s">
        <v>24756</v>
      </c>
      <c r="K680" s="1659" t="s">
        <v>24757</v>
      </c>
      <c r="L680" s="1660" t="s">
        <v>21819</v>
      </c>
      <c r="M680" s="1661" t="s">
        <v>24758</v>
      </c>
      <c r="N680" s="1661" t="s">
        <v>24759</v>
      </c>
    </row>
    <row r="681" ht="51.75" customHeight="1">
      <c r="A681" s="1657">
        <v>678.0</v>
      </c>
      <c r="B681" s="1874"/>
      <c r="C681" s="1874" t="s">
        <v>21822</v>
      </c>
      <c r="D681" s="1657"/>
      <c r="E681" s="1657"/>
      <c r="F681" s="1657"/>
      <c r="G681" s="1657" t="s">
        <v>24753</v>
      </c>
      <c r="H681" s="1657" t="s">
        <v>24760</v>
      </c>
      <c r="I681" s="1657" t="s">
        <v>21922</v>
      </c>
      <c r="J681" s="1657" t="s">
        <v>24761</v>
      </c>
      <c r="K681" s="1659" t="s">
        <v>24762</v>
      </c>
      <c r="L681" s="1660" t="s">
        <v>21819</v>
      </c>
      <c r="M681" s="1661" t="s">
        <v>24763</v>
      </c>
      <c r="N681" s="1661" t="s">
        <v>24764</v>
      </c>
    </row>
    <row r="682" ht="51.75" customHeight="1">
      <c r="A682" s="1657">
        <v>679.0</v>
      </c>
      <c r="B682" s="1874"/>
      <c r="C682" s="1874" t="s">
        <v>21822</v>
      </c>
      <c r="D682" s="1657"/>
      <c r="E682" s="1657"/>
      <c r="F682" s="1657"/>
      <c r="G682" s="1657" t="s">
        <v>24765</v>
      </c>
      <c r="H682" s="1657" t="s">
        <v>24766</v>
      </c>
      <c r="I682" s="1657" t="s">
        <v>24767</v>
      </c>
      <c r="J682" s="1657" t="s">
        <v>24768</v>
      </c>
      <c r="K682" s="1659"/>
      <c r="L682" s="1660" t="s">
        <v>21819</v>
      </c>
      <c r="M682" s="1661" t="s">
        <v>24769</v>
      </c>
      <c r="N682" s="1661" t="s">
        <v>24770</v>
      </c>
    </row>
    <row r="683" ht="51.75" customHeight="1">
      <c r="A683" s="1657">
        <v>680.0</v>
      </c>
      <c r="B683" s="1658"/>
      <c r="C683" s="1658" t="s">
        <v>10646</v>
      </c>
      <c r="D683" s="1657"/>
      <c r="E683" s="1657"/>
      <c r="F683" s="1657"/>
      <c r="G683" s="1657" t="s">
        <v>11565</v>
      </c>
      <c r="H683" s="1657" t="s">
        <v>2276</v>
      </c>
      <c r="I683" s="1657" t="s">
        <v>6953</v>
      </c>
      <c r="J683" s="1657" t="s">
        <v>11566</v>
      </c>
      <c r="K683" s="1659"/>
      <c r="L683" s="1660" t="s">
        <v>10649</v>
      </c>
      <c r="M683" s="1661" t="s">
        <v>11567</v>
      </c>
      <c r="N683" s="1661" t="s">
        <v>11568</v>
      </c>
    </row>
    <row r="684" ht="51.75" customHeight="1">
      <c r="A684" s="1657">
        <v>681.0</v>
      </c>
      <c r="B684" s="1874"/>
      <c r="C684" s="1874" t="s">
        <v>21822</v>
      </c>
      <c r="D684" s="1657"/>
      <c r="E684" s="1657"/>
      <c r="F684" s="1657"/>
      <c r="G684" s="1657" t="s">
        <v>24771</v>
      </c>
      <c r="H684" s="1657" t="s">
        <v>24772</v>
      </c>
      <c r="I684" s="1657" t="s">
        <v>24773</v>
      </c>
      <c r="J684" s="1657" t="s">
        <v>24774</v>
      </c>
      <c r="K684" s="1659"/>
      <c r="L684" s="1660" t="s">
        <v>21819</v>
      </c>
      <c r="M684" s="1661" t="s">
        <v>24775</v>
      </c>
      <c r="N684" s="1661" t="s">
        <v>24776</v>
      </c>
    </row>
    <row r="685" ht="51.75" customHeight="1">
      <c r="A685" s="1657">
        <v>682.0</v>
      </c>
      <c r="B685" s="1658"/>
      <c r="C685" s="1658" t="s">
        <v>10646</v>
      </c>
      <c r="D685" s="1657"/>
      <c r="E685" s="1657"/>
      <c r="F685" s="1657"/>
      <c r="G685" s="1657" t="s">
        <v>11570</v>
      </c>
      <c r="H685" s="1657" t="s">
        <v>11571</v>
      </c>
      <c r="I685" s="1657" t="s">
        <v>6953</v>
      </c>
      <c r="J685" s="1657" t="s">
        <v>11572</v>
      </c>
      <c r="K685" s="1659" t="s">
        <v>11573</v>
      </c>
      <c r="L685" s="1660" t="s">
        <v>10649</v>
      </c>
      <c r="M685" s="1661" t="s">
        <v>11574</v>
      </c>
      <c r="N685" s="1661" t="s">
        <v>11575</v>
      </c>
    </row>
    <row r="686" ht="51.75" customHeight="1">
      <c r="A686" s="1657">
        <v>683.0</v>
      </c>
      <c r="B686" s="1874"/>
      <c r="C686" s="1874" t="s">
        <v>21822</v>
      </c>
      <c r="D686" s="1657"/>
      <c r="E686" s="1657"/>
      <c r="F686" s="1657"/>
      <c r="G686" s="1657" t="s">
        <v>24777</v>
      </c>
      <c r="H686" s="1657" t="s">
        <v>24778</v>
      </c>
      <c r="I686" s="1657" t="s">
        <v>24779</v>
      </c>
      <c r="J686" s="1657" t="s">
        <v>24780</v>
      </c>
      <c r="K686" s="1659" t="s">
        <v>24781</v>
      </c>
      <c r="L686" s="1660" t="s">
        <v>21819</v>
      </c>
      <c r="M686" s="1661" t="s">
        <v>24782</v>
      </c>
      <c r="N686" s="1661" t="s">
        <v>24783</v>
      </c>
    </row>
    <row r="687" ht="51.75" customHeight="1">
      <c r="A687" s="1657">
        <v>684.0</v>
      </c>
      <c r="B687" s="1874"/>
      <c r="C687" s="1874" t="s">
        <v>21822</v>
      </c>
      <c r="D687" s="1657"/>
      <c r="E687" s="1657"/>
      <c r="F687" s="1657"/>
      <c r="G687" s="1657" t="s">
        <v>24784</v>
      </c>
      <c r="H687" s="1657" t="s">
        <v>24785</v>
      </c>
      <c r="I687" s="1657" t="s">
        <v>24786</v>
      </c>
      <c r="J687" s="1657" t="s">
        <v>24787</v>
      </c>
      <c r="K687" s="1659" t="s">
        <v>24788</v>
      </c>
      <c r="L687" s="1660" t="s">
        <v>21808</v>
      </c>
      <c r="M687" s="1661" t="s">
        <v>24789</v>
      </c>
      <c r="N687" s="1661" t="s">
        <v>24790</v>
      </c>
    </row>
    <row r="688" ht="51.75" customHeight="1">
      <c r="A688" s="1657">
        <v>685.0</v>
      </c>
      <c r="B688" s="1874"/>
      <c r="C688" s="1874" t="s">
        <v>21822</v>
      </c>
      <c r="D688" s="1657"/>
      <c r="E688" s="1657"/>
      <c r="F688" s="1657"/>
      <c r="G688" s="1657" t="s">
        <v>24791</v>
      </c>
      <c r="H688" s="1657" t="s">
        <v>24792</v>
      </c>
      <c r="I688" s="1657" t="s">
        <v>24793</v>
      </c>
      <c r="J688" s="1657" t="s">
        <v>24794</v>
      </c>
      <c r="K688" s="1659" t="s">
        <v>24795</v>
      </c>
      <c r="L688" s="1660" t="s">
        <v>21819</v>
      </c>
      <c r="M688" s="1661" t="s">
        <v>24796</v>
      </c>
      <c r="N688" s="1661" t="s">
        <v>24797</v>
      </c>
    </row>
    <row r="689" ht="51.75" customHeight="1">
      <c r="A689" s="1657">
        <v>686.0</v>
      </c>
      <c r="B689" s="1874"/>
      <c r="C689" s="1874" t="s">
        <v>21822</v>
      </c>
      <c r="D689" s="1657"/>
      <c r="E689" s="1657"/>
      <c r="F689" s="1657"/>
      <c r="G689" s="1657" t="s">
        <v>24798</v>
      </c>
      <c r="H689" s="1657" t="s">
        <v>24799</v>
      </c>
      <c r="I689" s="1657" t="s">
        <v>24800</v>
      </c>
      <c r="J689" s="1657" t="s">
        <v>24801</v>
      </c>
      <c r="K689" s="1659" t="s">
        <v>24802</v>
      </c>
      <c r="L689" s="1660" t="s">
        <v>21819</v>
      </c>
      <c r="M689" s="1661" t="s">
        <v>24803</v>
      </c>
      <c r="N689" s="1661" t="s">
        <v>24804</v>
      </c>
    </row>
    <row r="690" ht="51.75" customHeight="1">
      <c r="A690" s="1657">
        <v>687.0</v>
      </c>
      <c r="B690" s="1874"/>
      <c r="C690" s="1874" t="s">
        <v>21822</v>
      </c>
      <c r="D690" s="1657"/>
      <c r="E690" s="1657"/>
      <c r="F690" s="1657"/>
      <c r="G690" s="1657" t="s">
        <v>24805</v>
      </c>
      <c r="H690" s="1657" t="s">
        <v>24806</v>
      </c>
      <c r="I690" s="1657" t="s">
        <v>24807</v>
      </c>
      <c r="J690" s="1657" t="s">
        <v>24808</v>
      </c>
      <c r="K690" s="1659" t="s">
        <v>24809</v>
      </c>
      <c r="L690" s="1660" t="s">
        <v>21819</v>
      </c>
      <c r="M690" s="1661" t="s">
        <v>24810</v>
      </c>
      <c r="N690" s="1661" t="s">
        <v>24811</v>
      </c>
    </row>
    <row r="691" ht="51.75" customHeight="1">
      <c r="A691" s="1657">
        <v>688.0</v>
      </c>
      <c r="B691" s="1658"/>
      <c r="C691" s="1658" t="s">
        <v>10646</v>
      </c>
      <c r="D691" s="1657"/>
      <c r="E691" s="1657"/>
      <c r="F691" s="1657"/>
      <c r="G691" s="1657" t="s">
        <v>11579</v>
      </c>
      <c r="H691" s="1657" t="s">
        <v>11580</v>
      </c>
      <c r="I691" s="1657" t="s">
        <v>6953</v>
      </c>
      <c r="J691" s="1657" t="s">
        <v>11581</v>
      </c>
      <c r="K691" s="1659"/>
      <c r="L691" s="1660" t="s">
        <v>10649</v>
      </c>
      <c r="M691" s="1661" t="s">
        <v>11582</v>
      </c>
      <c r="N691" s="1661"/>
    </row>
    <row r="692" ht="51.75" customHeight="1">
      <c r="A692" s="1657">
        <v>689.0</v>
      </c>
      <c r="B692" s="1658"/>
      <c r="C692" s="1658" t="s">
        <v>10646</v>
      </c>
      <c r="D692" s="1657"/>
      <c r="E692" s="1657"/>
      <c r="F692" s="1657"/>
      <c r="G692" s="1657" t="s">
        <v>11579</v>
      </c>
      <c r="H692" s="1657" t="s">
        <v>11585</v>
      </c>
      <c r="I692" s="1657" t="s">
        <v>6953</v>
      </c>
      <c r="J692" s="1657" t="s">
        <v>11586</v>
      </c>
      <c r="K692" s="1659"/>
      <c r="L692" s="1660" t="s">
        <v>10649</v>
      </c>
      <c r="M692" s="1661" t="s">
        <v>11587</v>
      </c>
      <c r="N692" s="1661" t="s">
        <v>11588</v>
      </c>
    </row>
    <row r="693" ht="51.75" customHeight="1">
      <c r="A693" s="1657">
        <v>690.0</v>
      </c>
      <c r="B693" s="1658"/>
      <c r="C693" s="1658" t="s">
        <v>10646</v>
      </c>
      <c r="D693" s="1657"/>
      <c r="E693" s="1657"/>
      <c r="F693" s="1657"/>
      <c r="G693" s="1657" t="s">
        <v>11591</v>
      </c>
      <c r="H693" s="1657" t="s">
        <v>11592</v>
      </c>
      <c r="I693" s="1657" t="s">
        <v>11593</v>
      </c>
      <c r="J693" s="1657" t="s">
        <v>11594</v>
      </c>
      <c r="K693" s="1659" t="s">
        <v>11595</v>
      </c>
      <c r="L693" s="1660" t="s">
        <v>10649</v>
      </c>
      <c r="M693" s="1661" t="s">
        <v>11596</v>
      </c>
      <c r="N693" s="1661" t="s">
        <v>11597</v>
      </c>
    </row>
    <row r="694" ht="51.75" customHeight="1">
      <c r="A694" s="1657">
        <v>691.0</v>
      </c>
      <c r="B694" s="1874"/>
      <c r="C694" s="1874" t="s">
        <v>21822</v>
      </c>
      <c r="D694" s="1657"/>
      <c r="E694" s="1657"/>
      <c r="F694" s="1657"/>
      <c r="G694" s="1657" t="s">
        <v>11591</v>
      </c>
      <c r="H694" s="1657" t="s">
        <v>14377</v>
      </c>
      <c r="I694" s="1657" t="s">
        <v>24812</v>
      </c>
      <c r="J694" s="1657" t="s">
        <v>24813</v>
      </c>
      <c r="K694" s="1659" t="s">
        <v>24814</v>
      </c>
      <c r="L694" s="1660" t="s">
        <v>21819</v>
      </c>
      <c r="M694" s="1661" t="s">
        <v>24815</v>
      </c>
      <c r="N694" s="1661" t="s">
        <v>24816</v>
      </c>
    </row>
    <row r="695" ht="51.75" customHeight="1">
      <c r="A695" s="1657">
        <v>692.0</v>
      </c>
      <c r="B695" s="1874"/>
      <c r="C695" s="1874" t="s">
        <v>21822</v>
      </c>
      <c r="D695" s="1657"/>
      <c r="E695" s="1657"/>
      <c r="F695" s="1657"/>
      <c r="G695" s="1657" t="s">
        <v>24817</v>
      </c>
      <c r="H695" s="1657" t="s">
        <v>24818</v>
      </c>
      <c r="I695" s="1657" t="s">
        <v>11593</v>
      </c>
      <c r="J695" s="1657" t="s">
        <v>24819</v>
      </c>
      <c r="K695" s="1659" t="s">
        <v>24820</v>
      </c>
      <c r="L695" s="1660" t="s">
        <v>22215</v>
      </c>
      <c r="M695" s="1661" t="s">
        <v>24821</v>
      </c>
      <c r="N695" s="1661" t="s">
        <v>24822</v>
      </c>
    </row>
    <row r="696" ht="51.75" customHeight="1">
      <c r="A696" s="1657">
        <v>693.0</v>
      </c>
      <c r="B696" s="1874"/>
      <c r="C696" s="1874" t="s">
        <v>21822</v>
      </c>
      <c r="D696" s="1657"/>
      <c r="E696" s="1657"/>
      <c r="F696" s="1657"/>
      <c r="G696" s="1657" t="s">
        <v>24823</v>
      </c>
      <c r="H696" s="1657" t="s">
        <v>24824</v>
      </c>
      <c r="I696" s="1657" t="s">
        <v>24825</v>
      </c>
      <c r="J696" s="1657" t="s">
        <v>24826</v>
      </c>
      <c r="K696" s="1659" t="s">
        <v>10340</v>
      </c>
      <c r="L696" s="1660" t="s">
        <v>21819</v>
      </c>
      <c r="M696" s="1661" t="s">
        <v>24827</v>
      </c>
      <c r="N696" s="1661" t="s">
        <v>24828</v>
      </c>
    </row>
    <row r="697" ht="51.75" customHeight="1">
      <c r="A697" s="1657">
        <v>694.0</v>
      </c>
      <c r="B697" s="1874"/>
      <c r="C697" s="1874" t="s">
        <v>21822</v>
      </c>
      <c r="D697" s="1657"/>
      <c r="E697" s="1657"/>
      <c r="F697" s="1657"/>
      <c r="G697" s="1657" t="s">
        <v>24829</v>
      </c>
      <c r="H697" s="1657" t="s">
        <v>10883</v>
      </c>
      <c r="I697" s="1657" t="s">
        <v>24830</v>
      </c>
      <c r="J697" s="1657" t="s">
        <v>24831</v>
      </c>
      <c r="K697" s="1659"/>
      <c r="L697" s="1660" t="s">
        <v>21819</v>
      </c>
      <c r="M697" s="1661" t="s">
        <v>24832</v>
      </c>
      <c r="N697" s="1661" t="s">
        <v>24833</v>
      </c>
    </row>
    <row r="698" ht="51.75" customHeight="1">
      <c r="A698" s="1657">
        <v>695.0</v>
      </c>
      <c r="B698" s="1874"/>
      <c r="C698" s="1874" t="s">
        <v>21822</v>
      </c>
      <c r="D698" s="1657"/>
      <c r="E698" s="1657"/>
      <c r="F698" s="1657"/>
      <c r="G698" s="1657" t="s">
        <v>24829</v>
      </c>
      <c r="H698" s="1657" t="s">
        <v>24834</v>
      </c>
      <c r="I698" s="1657" t="s">
        <v>24835</v>
      </c>
      <c r="J698" s="1789" t="s">
        <v>24836</v>
      </c>
      <c r="K698" s="1659" t="s">
        <v>24837</v>
      </c>
      <c r="L698" s="1660" t="s">
        <v>21808</v>
      </c>
      <c r="M698" s="1661" t="s">
        <v>24838</v>
      </c>
      <c r="N698" s="1661" t="s">
        <v>24839</v>
      </c>
    </row>
    <row r="699" ht="51.75" customHeight="1">
      <c r="A699" s="1657">
        <v>696.0</v>
      </c>
      <c r="B699" s="1874"/>
      <c r="C699" s="1874" t="s">
        <v>21822</v>
      </c>
      <c r="D699" s="1657"/>
      <c r="E699" s="1657"/>
      <c r="F699" s="1657"/>
      <c r="G699" s="1657" t="s">
        <v>24840</v>
      </c>
      <c r="H699" s="1657" t="s">
        <v>24841</v>
      </c>
      <c r="I699" s="1657" t="s">
        <v>24842</v>
      </c>
      <c r="J699" s="1657" t="s">
        <v>24843</v>
      </c>
      <c r="K699" s="1914" t="s">
        <v>24844</v>
      </c>
      <c r="L699" s="1660" t="s">
        <v>21819</v>
      </c>
      <c r="M699" s="1661" t="s">
        <v>24845</v>
      </c>
      <c r="N699" s="1661" t="s">
        <v>24846</v>
      </c>
    </row>
    <row r="700" ht="51.75" customHeight="1">
      <c r="A700" s="1657">
        <v>697.0</v>
      </c>
      <c r="B700" s="1874"/>
      <c r="C700" s="1874" t="s">
        <v>21822</v>
      </c>
      <c r="D700" s="1657"/>
      <c r="E700" s="1657"/>
      <c r="F700" s="1657"/>
      <c r="G700" s="1657" t="s">
        <v>24840</v>
      </c>
      <c r="H700" s="1657" t="s">
        <v>24847</v>
      </c>
      <c r="I700" s="1657" t="s">
        <v>24848</v>
      </c>
      <c r="J700" s="1657" t="s">
        <v>24849</v>
      </c>
      <c r="K700" s="1659"/>
      <c r="L700" s="1660" t="s">
        <v>21819</v>
      </c>
      <c r="M700" s="1661" t="s">
        <v>24850</v>
      </c>
      <c r="N700" s="1661" t="s">
        <v>24851</v>
      </c>
    </row>
    <row r="701" ht="51.75" customHeight="1">
      <c r="A701" s="1657">
        <v>698.0</v>
      </c>
      <c r="B701" s="1874"/>
      <c r="C701" s="1874" t="s">
        <v>21822</v>
      </c>
      <c r="D701" s="1657"/>
      <c r="E701" s="1657"/>
      <c r="F701" s="1657"/>
      <c r="G701" s="1657" t="s">
        <v>24852</v>
      </c>
      <c r="H701" s="1657" t="s">
        <v>24853</v>
      </c>
      <c r="I701" s="1657" t="s">
        <v>24854</v>
      </c>
      <c r="J701" s="1657" t="s">
        <v>24855</v>
      </c>
      <c r="K701" s="1659"/>
      <c r="L701" s="1660" t="s">
        <v>21819</v>
      </c>
      <c r="M701" s="1661" t="s">
        <v>24856</v>
      </c>
      <c r="N701" s="1661" t="s">
        <v>24857</v>
      </c>
    </row>
    <row r="702" ht="51.75" customHeight="1">
      <c r="A702" s="1657">
        <v>699.0</v>
      </c>
      <c r="B702" s="1658"/>
      <c r="C702" s="1658" t="s">
        <v>10646</v>
      </c>
      <c r="D702" s="1657"/>
      <c r="E702" s="1657"/>
      <c r="F702" s="1657"/>
      <c r="G702" s="1657" t="s">
        <v>11599</v>
      </c>
      <c r="H702" s="1657" t="s">
        <v>11600</v>
      </c>
      <c r="I702" s="1657" t="s">
        <v>1065</v>
      </c>
      <c r="J702" s="1657" t="s">
        <v>11601</v>
      </c>
      <c r="K702" s="1659" t="s">
        <v>11602</v>
      </c>
      <c r="L702" s="1660" t="s">
        <v>10649</v>
      </c>
      <c r="M702" s="1661" t="s">
        <v>11603</v>
      </c>
      <c r="N702" s="1661" t="s">
        <v>11604</v>
      </c>
    </row>
    <row r="703" ht="51.75" customHeight="1">
      <c r="A703" s="1657">
        <v>700.0</v>
      </c>
      <c r="B703" s="1874"/>
      <c r="C703" s="1874" t="s">
        <v>21822</v>
      </c>
      <c r="D703" s="1657"/>
      <c r="E703" s="1657"/>
      <c r="F703" s="1657"/>
      <c r="G703" s="1657" t="s">
        <v>24858</v>
      </c>
      <c r="H703" s="1657" t="s">
        <v>4128</v>
      </c>
      <c r="I703" s="1657" t="s">
        <v>24859</v>
      </c>
      <c r="J703" s="1657" t="s">
        <v>24860</v>
      </c>
      <c r="K703" s="1659" t="s">
        <v>24861</v>
      </c>
      <c r="L703" s="1660" t="s">
        <v>21819</v>
      </c>
      <c r="M703" s="1661" t="s">
        <v>24862</v>
      </c>
      <c r="N703" s="1661" t="s">
        <v>24863</v>
      </c>
    </row>
    <row r="704" ht="51.75" customHeight="1">
      <c r="A704" s="1657">
        <v>701.0</v>
      </c>
      <c r="B704" s="1874"/>
      <c r="C704" s="1874" t="s">
        <v>21822</v>
      </c>
      <c r="D704" s="1657"/>
      <c r="E704" s="1657"/>
      <c r="F704" s="1657"/>
      <c r="G704" s="1657" t="s">
        <v>24864</v>
      </c>
      <c r="H704" s="1657" t="s">
        <v>24865</v>
      </c>
      <c r="I704" s="1657" t="s">
        <v>24866</v>
      </c>
      <c r="J704" s="1657" t="s">
        <v>24867</v>
      </c>
      <c r="K704" s="1659"/>
      <c r="L704" s="1660" t="s">
        <v>21819</v>
      </c>
      <c r="M704" s="1661" t="s">
        <v>24868</v>
      </c>
      <c r="N704" s="1661"/>
    </row>
    <row r="705" ht="51.75" customHeight="1">
      <c r="A705" s="1657">
        <v>702.0</v>
      </c>
      <c r="B705" s="1874"/>
      <c r="C705" s="1874" t="s">
        <v>21822</v>
      </c>
      <c r="D705" s="1657"/>
      <c r="E705" s="1657"/>
      <c r="F705" s="1657"/>
      <c r="G705" s="1657" t="s">
        <v>24869</v>
      </c>
      <c r="H705" s="1657" t="s">
        <v>24870</v>
      </c>
      <c r="I705" s="1657" t="s">
        <v>24871</v>
      </c>
      <c r="J705" s="1657" t="s">
        <v>24872</v>
      </c>
      <c r="K705" s="1659"/>
      <c r="L705" s="1660" t="s">
        <v>21819</v>
      </c>
      <c r="M705" s="1661" t="s">
        <v>24873</v>
      </c>
      <c r="N705" s="1661" t="s">
        <v>24874</v>
      </c>
    </row>
    <row r="706" ht="51.75" customHeight="1">
      <c r="A706" s="1657">
        <v>703.0</v>
      </c>
      <c r="B706" s="1874"/>
      <c r="C706" s="1874" t="s">
        <v>21822</v>
      </c>
      <c r="D706" s="1657"/>
      <c r="E706" s="1657"/>
      <c r="F706" s="1657"/>
      <c r="G706" s="1657" t="s">
        <v>24875</v>
      </c>
      <c r="H706" s="1657" t="s">
        <v>24876</v>
      </c>
      <c r="I706" s="1657" t="s">
        <v>24877</v>
      </c>
      <c r="J706" s="1657" t="s">
        <v>24878</v>
      </c>
      <c r="K706" s="1659" t="s">
        <v>24879</v>
      </c>
      <c r="L706" s="1660" t="s">
        <v>21819</v>
      </c>
      <c r="M706" s="1661" t="s">
        <v>24880</v>
      </c>
      <c r="N706" s="1661" t="s">
        <v>24881</v>
      </c>
    </row>
    <row r="707" ht="51.75" customHeight="1">
      <c r="A707" s="1657">
        <v>704.0</v>
      </c>
      <c r="B707" s="1874"/>
      <c r="C707" s="1874" t="s">
        <v>21822</v>
      </c>
      <c r="D707" s="1657"/>
      <c r="E707" s="1657"/>
      <c r="F707" s="1657"/>
      <c r="G707" s="1657" t="s">
        <v>24882</v>
      </c>
      <c r="H707" s="1657" t="s">
        <v>24883</v>
      </c>
      <c r="I707" s="1657" t="s">
        <v>24884</v>
      </c>
      <c r="J707" s="1657" t="s">
        <v>24885</v>
      </c>
      <c r="K707" s="1659" t="s">
        <v>24886</v>
      </c>
      <c r="L707" s="1660" t="s">
        <v>21819</v>
      </c>
      <c r="M707" s="1661" t="s">
        <v>24887</v>
      </c>
      <c r="N707" s="1661" t="s">
        <v>24888</v>
      </c>
    </row>
    <row r="708" ht="51.75" customHeight="1">
      <c r="A708" s="1657">
        <v>705.0</v>
      </c>
      <c r="B708" s="1874"/>
      <c r="C708" s="1874" t="s">
        <v>21822</v>
      </c>
      <c r="D708" s="1657"/>
      <c r="E708" s="1657"/>
      <c r="F708" s="1657"/>
      <c r="G708" s="1657" t="s">
        <v>24889</v>
      </c>
      <c r="H708" s="1657" t="s">
        <v>24890</v>
      </c>
      <c r="I708" s="1657" t="s">
        <v>24891</v>
      </c>
      <c r="J708" s="1657">
        <v>9.94961313E8</v>
      </c>
      <c r="K708" s="1659" t="s">
        <v>24892</v>
      </c>
      <c r="L708" s="1660" t="s">
        <v>21819</v>
      </c>
      <c r="M708" s="1661" t="s">
        <v>24893</v>
      </c>
      <c r="N708" s="1661" t="s">
        <v>24894</v>
      </c>
    </row>
    <row r="709" ht="51.75" customHeight="1">
      <c r="A709" s="1657">
        <v>706.0</v>
      </c>
      <c r="B709" s="1874"/>
      <c r="C709" s="1874" t="s">
        <v>21822</v>
      </c>
      <c r="D709" s="1657"/>
      <c r="E709" s="1657"/>
      <c r="F709" s="1657"/>
      <c r="G709" s="1657" t="s">
        <v>24889</v>
      </c>
      <c r="H709" s="1657" t="s">
        <v>17565</v>
      </c>
      <c r="I709" s="1657" t="s">
        <v>24895</v>
      </c>
      <c r="J709" s="1657" t="s">
        <v>24896</v>
      </c>
      <c r="K709" s="1659" t="s">
        <v>24897</v>
      </c>
      <c r="L709" s="1660" t="s">
        <v>21819</v>
      </c>
      <c r="M709" s="1661" t="s">
        <v>24898</v>
      </c>
      <c r="N709" s="1661" t="s">
        <v>24899</v>
      </c>
    </row>
    <row r="710" ht="51.75" customHeight="1">
      <c r="A710" s="1657">
        <v>707.0</v>
      </c>
      <c r="B710" s="1658"/>
      <c r="C710" s="1658" t="s">
        <v>10646</v>
      </c>
      <c r="D710" s="1657"/>
      <c r="E710" s="1657"/>
      <c r="F710" s="1657"/>
      <c r="G710" s="1657" t="s">
        <v>11606</v>
      </c>
      <c r="H710" s="1657" t="s">
        <v>11607</v>
      </c>
      <c r="I710" s="1657" t="s">
        <v>11608</v>
      </c>
      <c r="J710" s="1657" t="s">
        <v>11609</v>
      </c>
      <c r="K710" s="1659"/>
      <c r="L710" s="1660" t="s">
        <v>10649</v>
      </c>
      <c r="M710" s="1661" t="s">
        <v>11610</v>
      </c>
      <c r="N710" s="1661" t="s">
        <v>11611</v>
      </c>
    </row>
    <row r="711" ht="51.75" customHeight="1">
      <c r="A711" s="1657">
        <v>708.0</v>
      </c>
      <c r="B711" s="1874"/>
      <c r="C711" s="1874" t="s">
        <v>21822</v>
      </c>
      <c r="D711" s="1657"/>
      <c r="E711" s="1657"/>
      <c r="F711" s="1657"/>
      <c r="G711" s="1657" t="s">
        <v>24900</v>
      </c>
      <c r="H711" s="1657" t="s">
        <v>20002</v>
      </c>
      <c r="I711" s="1657" t="s">
        <v>24901</v>
      </c>
      <c r="J711" s="1657" t="s">
        <v>24902</v>
      </c>
      <c r="K711" s="1659" t="s">
        <v>24903</v>
      </c>
      <c r="L711" s="1660" t="s">
        <v>21819</v>
      </c>
      <c r="M711" s="1661" t="s">
        <v>24904</v>
      </c>
      <c r="N711" s="1661" t="s">
        <v>24905</v>
      </c>
    </row>
    <row r="712" ht="51.75" customHeight="1">
      <c r="A712" s="1657">
        <v>709.0</v>
      </c>
      <c r="B712" s="1658"/>
      <c r="C712" s="1658" t="s">
        <v>10646</v>
      </c>
      <c r="D712" s="1657"/>
      <c r="E712" s="1657"/>
      <c r="F712" s="1657"/>
      <c r="G712" s="1657" t="s">
        <v>11613</v>
      </c>
      <c r="H712" s="1657" t="s">
        <v>11614</v>
      </c>
      <c r="I712" s="1657" t="s">
        <v>11615</v>
      </c>
      <c r="J712" s="1657" t="s">
        <v>11616</v>
      </c>
      <c r="K712" s="1659" t="s">
        <v>11617</v>
      </c>
      <c r="L712" s="1660" t="s">
        <v>10649</v>
      </c>
      <c r="M712" s="1661" t="s">
        <v>11618</v>
      </c>
      <c r="N712" s="1661" t="s">
        <v>11619</v>
      </c>
    </row>
    <row r="713" ht="51.75" customHeight="1">
      <c r="A713" s="1657">
        <v>710.0</v>
      </c>
      <c r="B713" s="1658"/>
      <c r="C713" s="1658" t="s">
        <v>10646</v>
      </c>
      <c r="D713" s="1657"/>
      <c r="E713" s="1657"/>
      <c r="F713" s="1657"/>
      <c r="G713" s="1657" t="s">
        <v>11622</v>
      </c>
      <c r="H713" s="1657" t="s">
        <v>2587</v>
      </c>
      <c r="I713" s="1657" t="s">
        <v>1065</v>
      </c>
      <c r="J713" s="1657" t="s">
        <v>11623</v>
      </c>
      <c r="K713" s="1659"/>
      <c r="L713" s="1660" t="s">
        <v>10649</v>
      </c>
      <c r="M713" s="1661" t="s">
        <v>11624</v>
      </c>
      <c r="N713" s="1661" t="s">
        <v>11625</v>
      </c>
    </row>
    <row r="714" ht="51.75" customHeight="1">
      <c r="A714" s="1657">
        <v>711.0</v>
      </c>
      <c r="B714" s="1874"/>
      <c r="C714" s="1874" t="s">
        <v>21822</v>
      </c>
      <c r="D714" s="1657"/>
      <c r="E714" s="1657"/>
      <c r="F714" s="1657"/>
      <c r="G714" s="1657" t="s">
        <v>24906</v>
      </c>
      <c r="H714" s="1657" t="s">
        <v>24907</v>
      </c>
      <c r="I714" s="1657" t="s">
        <v>24908</v>
      </c>
      <c r="J714" s="1657" t="s">
        <v>24909</v>
      </c>
      <c r="K714" s="1659"/>
      <c r="L714" s="1660" t="s">
        <v>21819</v>
      </c>
      <c r="M714" s="1661" t="s">
        <v>24910</v>
      </c>
      <c r="N714" s="1661" t="s">
        <v>24911</v>
      </c>
    </row>
    <row r="715" ht="51.75" customHeight="1">
      <c r="A715" s="1657">
        <v>712.0</v>
      </c>
      <c r="B715" s="1874"/>
      <c r="C715" s="1874" t="s">
        <v>21822</v>
      </c>
      <c r="D715" s="1657"/>
      <c r="E715" s="1657"/>
      <c r="F715" s="1657"/>
      <c r="G715" s="1657" t="s">
        <v>24912</v>
      </c>
      <c r="H715" s="1657" t="s">
        <v>24913</v>
      </c>
      <c r="I715" s="1657" t="s">
        <v>24914</v>
      </c>
      <c r="J715" s="1657" t="s">
        <v>24915</v>
      </c>
      <c r="K715" s="1659" t="s">
        <v>24916</v>
      </c>
      <c r="L715" s="1660" t="s">
        <v>21819</v>
      </c>
      <c r="M715" s="1661" t="s">
        <v>24917</v>
      </c>
      <c r="N715" s="1661" t="s">
        <v>24918</v>
      </c>
    </row>
    <row r="716" ht="51.75" customHeight="1">
      <c r="A716" s="1657">
        <v>713.0</v>
      </c>
      <c r="B716" s="1874"/>
      <c r="C716" s="1874" t="s">
        <v>21822</v>
      </c>
      <c r="D716" s="1657"/>
      <c r="E716" s="1657"/>
      <c r="F716" s="1657"/>
      <c r="G716" s="1657" t="s">
        <v>24919</v>
      </c>
      <c r="H716" s="1657" t="s">
        <v>24920</v>
      </c>
      <c r="I716" s="1657" t="s">
        <v>24921</v>
      </c>
      <c r="J716" s="1657" t="s">
        <v>24922</v>
      </c>
      <c r="K716" s="1659"/>
      <c r="L716" s="1660" t="s">
        <v>21819</v>
      </c>
      <c r="M716" s="1661" t="s">
        <v>24923</v>
      </c>
      <c r="N716" s="1661" t="s">
        <v>24924</v>
      </c>
    </row>
    <row r="717" ht="51.75" customHeight="1">
      <c r="A717" s="1657">
        <v>714.0</v>
      </c>
      <c r="B717" s="1874"/>
      <c r="C717" s="1874" t="s">
        <v>21822</v>
      </c>
      <c r="D717" s="1657"/>
      <c r="E717" s="1657"/>
      <c r="F717" s="1657"/>
      <c r="G717" s="1657" t="s">
        <v>24925</v>
      </c>
      <c r="H717" s="1657" t="s">
        <v>24926</v>
      </c>
      <c r="I717" s="1657" t="s">
        <v>24927</v>
      </c>
      <c r="J717" s="1657" t="s">
        <v>24928</v>
      </c>
      <c r="K717" s="1659" t="s">
        <v>24929</v>
      </c>
      <c r="L717" s="1660" t="s">
        <v>21819</v>
      </c>
      <c r="M717" s="1661" t="s">
        <v>24930</v>
      </c>
      <c r="N717" s="1661" t="s">
        <v>24931</v>
      </c>
    </row>
    <row r="718" ht="51.75" customHeight="1">
      <c r="A718" s="1657">
        <v>715.0</v>
      </c>
      <c r="B718" s="1874"/>
      <c r="C718" s="1874" t="s">
        <v>21822</v>
      </c>
      <c r="D718" s="1657"/>
      <c r="E718" s="1657"/>
      <c r="F718" s="1657"/>
      <c r="G718" s="1657" t="s">
        <v>24932</v>
      </c>
      <c r="H718" s="1657" t="s">
        <v>24933</v>
      </c>
      <c r="I718" s="1657" t="s">
        <v>24934</v>
      </c>
      <c r="J718" s="1657" t="s">
        <v>24935</v>
      </c>
      <c r="K718" s="1659" t="s">
        <v>24936</v>
      </c>
      <c r="L718" s="1660" t="s">
        <v>21819</v>
      </c>
      <c r="M718" s="1661" t="s">
        <v>24937</v>
      </c>
      <c r="N718" s="1661" t="s">
        <v>24938</v>
      </c>
    </row>
    <row r="719" ht="51.75" customHeight="1">
      <c r="A719" s="1657">
        <v>716.0</v>
      </c>
      <c r="B719" s="1874"/>
      <c r="C719" s="1874" t="s">
        <v>21822</v>
      </c>
      <c r="D719" s="1657"/>
      <c r="E719" s="1657"/>
      <c r="F719" s="1657"/>
      <c r="G719" s="1657" t="s">
        <v>24939</v>
      </c>
      <c r="H719" s="1657" t="s">
        <v>24940</v>
      </c>
      <c r="I719" s="1657" t="s">
        <v>14827</v>
      </c>
      <c r="J719" s="1657" t="s">
        <v>24941</v>
      </c>
      <c r="K719" s="1659" t="s">
        <v>24942</v>
      </c>
      <c r="L719" s="1660" t="s">
        <v>21819</v>
      </c>
      <c r="M719" s="1661" t="s">
        <v>24943</v>
      </c>
      <c r="N719" s="1661" t="s">
        <v>24944</v>
      </c>
    </row>
    <row r="720" ht="51.75" customHeight="1">
      <c r="A720" s="1657">
        <v>717.0</v>
      </c>
      <c r="B720" s="1874"/>
      <c r="C720" s="1874" t="s">
        <v>21822</v>
      </c>
      <c r="D720" s="1657"/>
      <c r="E720" s="1657"/>
      <c r="F720" s="1657"/>
      <c r="G720" s="1657" t="s">
        <v>24945</v>
      </c>
      <c r="H720" s="1657" t="s">
        <v>24946</v>
      </c>
      <c r="I720" s="1657" t="s">
        <v>12813</v>
      </c>
      <c r="J720" s="1657" t="s">
        <v>24947</v>
      </c>
      <c r="K720" s="1659"/>
      <c r="L720" s="1660" t="s">
        <v>21819</v>
      </c>
      <c r="M720" s="1661" t="s">
        <v>24948</v>
      </c>
      <c r="N720" s="1661" t="s">
        <v>24949</v>
      </c>
    </row>
    <row r="721" ht="51.75" customHeight="1">
      <c r="A721" s="1657">
        <v>718.0</v>
      </c>
      <c r="B721" s="1874"/>
      <c r="C721" s="1874" t="s">
        <v>21822</v>
      </c>
      <c r="D721" s="1657"/>
      <c r="E721" s="1657"/>
      <c r="F721" s="1657"/>
      <c r="G721" s="1657" t="s">
        <v>24945</v>
      </c>
      <c r="H721" s="1657" t="s">
        <v>24950</v>
      </c>
      <c r="I721" s="1657" t="s">
        <v>24951</v>
      </c>
      <c r="J721" s="1657" t="s">
        <v>24952</v>
      </c>
      <c r="K721" s="1659" t="s">
        <v>24953</v>
      </c>
      <c r="L721" s="1660" t="s">
        <v>21819</v>
      </c>
      <c r="M721" s="1661" t="s">
        <v>24954</v>
      </c>
      <c r="N721" s="1661" t="s">
        <v>24955</v>
      </c>
    </row>
    <row r="722" ht="51.75" customHeight="1">
      <c r="A722" s="1657">
        <v>719.0</v>
      </c>
      <c r="B722" s="1658"/>
      <c r="C722" s="1658" t="s">
        <v>10646</v>
      </c>
      <c r="D722" s="1657"/>
      <c r="E722" s="1657"/>
      <c r="F722" s="1657"/>
      <c r="G722" s="1657" t="s">
        <v>11628</v>
      </c>
      <c r="H722" s="1657" t="s">
        <v>11629</v>
      </c>
      <c r="I722" s="1657" t="s">
        <v>6953</v>
      </c>
      <c r="J722" s="1657" t="s">
        <v>11630</v>
      </c>
      <c r="K722" s="1659"/>
      <c r="L722" s="1660" t="s">
        <v>10649</v>
      </c>
      <c r="M722" s="1661" t="s">
        <v>11631</v>
      </c>
      <c r="N722" s="1661" t="s">
        <v>11632</v>
      </c>
    </row>
    <row r="723" ht="51.75" customHeight="1">
      <c r="A723" s="1657">
        <v>720.0</v>
      </c>
      <c r="B723" s="1658"/>
      <c r="C723" s="1658" t="s">
        <v>10646</v>
      </c>
      <c r="D723" s="1657"/>
      <c r="E723" s="1657"/>
      <c r="F723" s="1657"/>
      <c r="G723" s="1657" t="s">
        <v>11634</v>
      </c>
      <c r="H723" s="1657" t="s">
        <v>11635</v>
      </c>
      <c r="I723" s="1657" t="s">
        <v>6953</v>
      </c>
      <c r="J723" s="1657" t="s">
        <v>11636</v>
      </c>
      <c r="K723" s="1659"/>
      <c r="L723" s="1660" t="s">
        <v>10649</v>
      </c>
      <c r="M723" s="1661" t="s">
        <v>11637</v>
      </c>
      <c r="N723" s="1661" t="s">
        <v>11638</v>
      </c>
    </row>
    <row r="724" ht="51.75" customHeight="1">
      <c r="A724" s="1657">
        <v>721.0</v>
      </c>
      <c r="B724" s="1874"/>
      <c r="C724" s="1874" t="s">
        <v>21822</v>
      </c>
      <c r="D724" s="1657"/>
      <c r="E724" s="1657"/>
      <c r="F724" s="1657"/>
      <c r="G724" s="1657" t="s">
        <v>24956</v>
      </c>
      <c r="H724" s="1657" t="s">
        <v>24957</v>
      </c>
      <c r="I724" s="1657" t="s">
        <v>24958</v>
      </c>
      <c r="J724" s="1657" t="s">
        <v>24959</v>
      </c>
      <c r="K724" s="1659" t="s">
        <v>24960</v>
      </c>
      <c r="L724" s="1660" t="s">
        <v>21819</v>
      </c>
      <c r="M724" s="1661" t="s">
        <v>24961</v>
      </c>
      <c r="N724" s="1661" t="s">
        <v>24962</v>
      </c>
    </row>
    <row r="725" ht="51.75" customHeight="1">
      <c r="A725" s="1657">
        <v>722.0</v>
      </c>
      <c r="B725" s="1874"/>
      <c r="C725" s="1874" t="s">
        <v>21822</v>
      </c>
      <c r="D725" s="1657"/>
      <c r="E725" s="1657"/>
      <c r="F725" s="1657"/>
      <c r="G725" s="1657" t="s">
        <v>24963</v>
      </c>
      <c r="H725" s="1657" t="s">
        <v>24964</v>
      </c>
      <c r="I725" s="1657" t="s">
        <v>24965</v>
      </c>
      <c r="J725" s="1657" t="s">
        <v>24966</v>
      </c>
      <c r="K725" s="1659"/>
      <c r="L725" s="1660" t="s">
        <v>21819</v>
      </c>
      <c r="M725" s="1661" t="s">
        <v>24967</v>
      </c>
      <c r="N725" s="1661" t="s">
        <v>24968</v>
      </c>
    </row>
    <row r="726" ht="51.75" customHeight="1">
      <c r="A726" s="1657">
        <v>723.0</v>
      </c>
      <c r="B726" s="1874"/>
      <c r="C726" s="1874" t="s">
        <v>21822</v>
      </c>
      <c r="D726" s="1657"/>
      <c r="E726" s="1657"/>
      <c r="F726" s="1657"/>
      <c r="G726" s="1657" t="s">
        <v>24969</v>
      </c>
      <c r="H726" s="1657" t="s">
        <v>24970</v>
      </c>
      <c r="I726" s="1657" t="s">
        <v>24971</v>
      </c>
      <c r="J726" s="1657" t="s">
        <v>24972</v>
      </c>
      <c r="K726" s="1659"/>
      <c r="L726" s="1660" t="s">
        <v>21819</v>
      </c>
      <c r="M726" s="1661" t="s">
        <v>24973</v>
      </c>
      <c r="N726" s="1661"/>
    </row>
    <row r="727" ht="51.75" customHeight="1">
      <c r="A727" s="1657">
        <v>724.0</v>
      </c>
      <c r="B727" s="1874"/>
      <c r="C727" s="1874" t="s">
        <v>21822</v>
      </c>
      <c r="D727" s="1657"/>
      <c r="E727" s="1657"/>
      <c r="F727" s="1657"/>
      <c r="G727" s="1657" t="s">
        <v>24974</v>
      </c>
      <c r="H727" s="1657" t="s">
        <v>24975</v>
      </c>
      <c r="I727" s="1657" t="s">
        <v>24976</v>
      </c>
      <c r="J727" s="1657" t="s">
        <v>24977</v>
      </c>
      <c r="K727" s="1659" t="s">
        <v>24978</v>
      </c>
      <c r="L727" s="1660" t="s">
        <v>21819</v>
      </c>
      <c r="M727" s="1661" t="s">
        <v>24979</v>
      </c>
      <c r="N727" s="1661" t="s">
        <v>24980</v>
      </c>
    </row>
    <row r="728" ht="51.75" customHeight="1">
      <c r="A728" s="1657">
        <v>725.0</v>
      </c>
      <c r="B728" s="1874"/>
      <c r="C728" s="1874" t="s">
        <v>21822</v>
      </c>
      <c r="D728" s="1657"/>
      <c r="E728" s="1657"/>
      <c r="F728" s="1657"/>
      <c r="G728" s="1657" t="s">
        <v>24981</v>
      </c>
      <c r="H728" s="1657" t="s">
        <v>24982</v>
      </c>
      <c r="I728" s="1657" t="s">
        <v>24983</v>
      </c>
      <c r="J728" s="1657" t="s">
        <v>24984</v>
      </c>
      <c r="K728" s="1659"/>
      <c r="L728" s="1660" t="s">
        <v>21819</v>
      </c>
      <c r="M728" s="1661" t="s">
        <v>24985</v>
      </c>
      <c r="N728" s="1661" t="s">
        <v>24986</v>
      </c>
    </row>
    <row r="729" ht="51.75" customHeight="1">
      <c r="A729" s="1657">
        <v>726.0</v>
      </c>
      <c r="B729" s="1874"/>
      <c r="C729" s="1874" t="s">
        <v>21822</v>
      </c>
      <c r="D729" s="1657"/>
      <c r="E729" s="1657"/>
      <c r="F729" s="1657"/>
      <c r="G729" s="1657" t="s">
        <v>24987</v>
      </c>
      <c r="H729" s="1657" t="s">
        <v>20038</v>
      </c>
      <c r="I729" s="1657" t="s">
        <v>24988</v>
      </c>
      <c r="J729" s="1657" t="s">
        <v>24989</v>
      </c>
      <c r="K729" s="1659"/>
      <c r="L729" s="1660" t="s">
        <v>21819</v>
      </c>
      <c r="M729" s="1661" t="s">
        <v>24990</v>
      </c>
      <c r="N729" s="1661" t="s">
        <v>24991</v>
      </c>
    </row>
    <row r="730" ht="51.75" customHeight="1">
      <c r="A730" s="1657">
        <v>727.0</v>
      </c>
      <c r="B730" s="1658"/>
      <c r="C730" s="1658" t="s">
        <v>10646</v>
      </c>
      <c r="D730" s="1657"/>
      <c r="E730" s="1657"/>
      <c r="F730" s="1657"/>
      <c r="G730" s="1657" t="s">
        <v>11639</v>
      </c>
      <c r="H730" s="1657" t="s">
        <v>11640</v>
      </c>
      <c r="I730" s="1657" t="s">
        <v>11457</v>
      </c>
      <c r="J730" s="1657" t="s">
        <v>11641</v>
      </c>
      <c r="K730" s="1659"/>
      <c r="L730" s="1660" t="s">
        <v>10649</v>
      </c>
      <c r="M730" s="1661" t="s">
        <v>11642</v>
      </c>
      <c r="N730" s="1661" t="s">
        <v>11643</v>
      </c>
    </row>
    <row r="731" ht="51.75" customHeight="1">
      <c r="A731" s="1657">
        <v>728.0</v>
      </c>
      <c r="B731" s="1874"/>
      <c r="C731" s="1874" t="s">
        <v>21822</v>
      </c>
      <c r="D731" s="1657"/>
      <c r="E731" s="1657"/>
      <c r="F731" s="1657"/>
      <c r="G731" s="1657" t="s">
        <v>24992</v>
      </c>
      <c r="H731" s="1657" t="s">
        <v>24993</v>
      </c>
      <c r="I731" s="1657" t="s">
        <v>24994</v>
      </c>
      <c r="J731" s="1657" t="s">
        <v>24995</v>
      </c>
      <c r="K731" s="1659" t="s">
        <v>24996</v>
      </c>
      <c r="L731" s="1660" t="s">
        <v>21819</v>
      </c>
      <c r="M731" s="1661" t="s">
        <v>24997</v>
      </c>
      <c r="N731" s="1661" t="s">
        <v>24998</v>
      </c>
    </row>
    <row r="732" ht="51.75" customHeight="1">
      <c r="A732" s="1657">
        <v>729.0</v>
      </c>
      <c r="B732" s="1874"/>
      <c r="C732" s="1874" t="s">
        <v>21822</v>
      </c>
      <c r="D732" s="1657"/>
      <c r="E732" s="1657"/>
      <c r="F732" s="1657"/>
      <c r="G732" s="1657" t="s">
        <v>24992</v>
      </c>
      <c r="H732" s="1657" t="s">
        <v>24999</v>
      </c>
      <c r="I732" s="1657" t="s">
        <v>25000</v>
      </c>
      <c r="J732" s="1657" t="s">
        <v>25001</v>
      </c>
      <c r="K732" s="1659"/>
      <c r="L732" s="1660" t="s">
        <v>21819</v>
      </c>
      <c r="M732" s="1661" t="s">
        <v>25002</v>
      </c>
      <c r="N732" s="1661" t="s">
        <v>25003</v>
      </c>
    </row>
    <row r="733" ht="51.75" customHeight="1">
      <c r="A733" s="1657">
        <v>730.0</v>
      </c>
      <c r="B733" s="1874"/>
      <c r="C733" s="1874" t="s">
        <v>21822</v>
      </c>
      <c r="D733" s="1657"/>
      <c r="E733" s="1657"/>
      <c r="F733" s="1657"/>
      <c r="G733" s="1657" t="s">
        <v>25004</v>
      </c>
      <c r="H733" s="1657" t="s">
        <v>25005</v>
      </c>
      <c r="I733" s="1657" t="s">
        <v>25006</v>
      </c>
      <c r="J733" s="1657" t="s">
        <v>25007</v>
      </c>
      <c r="K733" s="1659"/>
      <c r="L733" s="1660" t="s">
        <v>21819</v>
      </c>
      <c r="M733" s="1661" t="s">
        <v>25008</v>
      </c>
      <c r="N733" s="1661" t="s">
        <v>25009</v>
      </c>
    </row>
    <row r="734" ht="51.75" customHeight="1">
      <c r="A734" s="1657">
        <v>731.0</v>
      </c>
      <c r="B734" s="1658"/>
      <c r="C734" s="1658" t="s">
        <v>10646</v>
      </c>
      <c r="D734" s="1657"/>
      <c r="E734" s="1657"/>
      <c r="F734" s="1657"/>
      <c r="G734" s="1657" t="s">
        <v>11645</v>
      </c>
      <c r="H734" s="1657" t="s">
        <v>11646</v>
      </c>
      <c r="I734" s="1657" t="s">
        <v>6953</v>
      </c>
      <c r="J734" s="1657" t="s">
        <v>11647</v>
      </c>
      <c r="K734" s="1659"/>
      <c r="L734" s="1660" t="s">
        <v>10649</v>
      </c>
      <c r="M734" s="1661" t="s">
        <v>11648</v>
      </c>
      <c r="N734" s="1661" t="s">
        <v>11649</v>
      </c>
    </row>
    <row r="735" ht="51.75" customHeight="1">
      <c r="A735" s="1657">
        <v>732.0</v>
      </c>
      <c r="B735" s="1874"/>
      <c r="C735" s="1874" t="s">
        <v>21822</v>
      </c>
      <c r="D735" s="1657"/>
      <c r="E735" s="1657"/>
      <c r="F735" s="1657"/>
      <c r="G735" s="1657" t="s">
        <v>25010</v>
      </c>
      <c r="H735" s="1657" t="s">
        <v>25011</v>
      </c>
      <c r="I735" s="1657" t="s">
        <v>25012</v>
      </c>
      <c r="J735" s="1657" t="s">
        <v>25013</v>
      </c>
      <c r="K735" s="1659" t="s">
        <v>25014</v>
      </c>
      <c r="L735" s="1660" t="s">
        <v>21819</v>
      </c>
      <c r="M735" s="1661" t="s">
        <v>25015</v>
      </c>
      <c r="N735" s="1661" t="s">
        <v>25016</v>
      </c>
    </row>
    <row r="736" ht="51.75" customHeight="1">
      <c r="A736" s="1657">
        <v>733.0</v>
      </c>
      <c r="B736" s="1658"/>
      <c r="C736" s="1658" t="s">
        <v>10646</v>
      </c>
      <c r="D736" s="1657"/>
      <c r="E736" s="1657"/>
      <c r="F736" s="1657"/>
      <c r="G736" s="1657" t="s">
        <v>11651</v>
      </c>
      <c r="H736" s="1657" t="s">
        <v>11652</v>
      </c>
      <c r="I736" s="1657" t="s">
        <v>11457</v>
      </c>
      <c r="J736" s="1657" t="s">
        <v>11653</v>
      </c>
      <c r="K736" s="1659"/>
      <c r="L736" s="1660" t="s">
        <v>10649</v>
      </c>
      <c r="M736" s="1661" t="s">
        <v>11654</v>
      </c>
      <c r="N736" s="1661" t="s">
        <v>11655</v>
      </c>
    </row>
    <row r="737" ht="51.75" customHeight="1">
      <c r="A737" s="1657">
        <v>734.0</v>
      </c>
      <c r="B737" s="1874"/>
      <c r="C737" s="1874" t="s">
        <v>21822</v>
      </c>
      <c r="D737" s="1657"/>
      <c r="E737" s="1657"/>
      <c r="F737" s="1657"/>
      <c r="G737" s="1657" t="s">
        <v>11657</v>
      </c>
      <c r="H737" s="1657" t="s">
        <v>2667</v>
      </c>
      <c r="I737" s="1657" t="s">
        <v>25017</v>
      </c>
      <c r="J737" s="1657" t="s">
        <v>25018</v>
      </c>
      <c r="K737" s="1659"/>
      <c r="L737" s="1660" t="s">
        <v>21819</v>
      </c>
      <c r="M737" s="1661" t="s">
        <v>25019</v>
      </c>
      <c r="N737" s="1661" t="s">
        <v>25020</v>
      </c>
    </row>
    <row r="738" ht="51.75" customHeight="1">
      <c r="A738" s="1657">
        <v>735.0</v>
      </c>
      <c r="B738" s="1658"/>
      <c r="C738" s="1658" t="s">
        <v>10646</v>
      </c>
      <c r="D738" s="1657"/>
      <c r="E738" s="1657"/>
      <c r="F738" s="1657"/>
      <c r="G738" s="1657" t="s">
        <v>11657</v>
      </c>
      <c r="H738" s="1657" t="s">
        <v>11658</v>
      </c>
      <c r="I738" s="1657" t="s">
        <v>11457</v>
      </c>
      <c r="J738" s="1657" t="s">
        <v>11659</v>
      </c>
      <c r="K738" s="1659"/>
      <c r="L738" s="1660" t="s">
        <v>10649</v>
      </c>
      <c r="M738" s="1661" t="s">
        <v>11660</v>
      </c>
      <c r="N738" s="1661" t="s">
        <v>11661</v>
      </c>
    </row>
    <row r="739" ht="51.75" customHeight="1">
      <c r="A739" s="1657">
        <v>736.0</v>
      </c>
      <c r="B739" s="1658"/>
      <c r="C739" s="1658" t="s">
        <v>10646</v>
      </c>
      <c r="D739" s="1657"/>
      <c r="E739" s="1657"/>
      <c r="F739" s="1657"/>
      <c r="G739" s="1657" t="s">
        <v>11663</v>
      </c>
      <c r="H739" s="1657" t="s">
        <v>11664</v>
      </c>
      <c r="I739" s="1657">
        <v>0.0</v>
      </c>
      <c r="J739" s="1657" t="s">
        <v>11665</v>
      </c>
      <c r="K739" s="1659"/>
      <c r="L739" s="1660" t="s">
        <v>10649</v>
      </c>
      <c r="M739" s="1661" t="s">
        <v>11666</v>
      </c>
      <c r="N739" s="1661" t="s">
        <v>11667</v>
      </c>
    </row>
    <row r="740" ht="51.75" customHeight="1">
      <c r="A740" s="1657">
        <v>737.0</v>
      </c>
      <c r="B740" s="1874"/>
      <c r="C740" s="1874" t="s">
        <v>21822</v>
      </c>
      <c r="D740" s="1657"/>
      <c r="E740" s="1657"/>
      <c r="F740" s="1657"/>
      <c r="G740" s="1657" t="s">
        <v>25021</v>
      </c>
      <c r="H740" s="1657" t="s">
        <v>25022</v>
      </c>
      <c r="I740" s="1657" t="s">
        <v>25023</v>
      </c>
      <c r="J740" s="1657" t="s">
        <v>25024</v>
      </c>
      <c r="K740" s="1914" t="s">
        <v>25025</v>
      </c>
      <c r="L740" s="1660" t="s">
        <v>21819</v>
      </c>
      <c r="M740" s="1661" t="s">
        <v>25026</v>
      </c>
      <c r="N740" s="1661" t="s">
        <v>25027</v>
      </c>
    </row>
    <row r="741" ht="51.75" customHeight="1">
      <c r="A741" s="1657">
        <v>738.0</v>
      </c>
      <c r="B741" s="1874"/>
      <c r="C741" s="1874" t="s">
        <v>21822</v>
      </c>
      <c r="D741" s="1657"/>
      <c r="E741" s="1657"/>
      <c r="F741" s="1657"/>
      <c r="G741" s="1657" t="s">
        <v>25028</v>
      </c>
      <c r="H741" s="1657" t="s">
        <v>25029</v>
      </c>
      <c r="I741" s="1657" t="s">
        <v>11457</v>
      </c>
      <c r="J741" s="1657">
        <v>8.94780065E8</v>
      </c>
      <c r="K741" s="1659" t="s">
        <v>9666</v>
      </c>
      <c r="L741" s="1660" t="s">
        <v>21819</v>
      </c>
      <c r="M741" s="1661" t="s">
        <v>25030</v>
      </c>
      <c r="N741" s="1661" t="s">
        <v>25031</v>
      </c>
    </row>
    <row r="742" ht="51.75" customHeight="1">
      <c r="A742" s="1657">
        <v>739.0</v>
      </c>
      <c r="B742" s="1658"/>
      <c r="C742" s="1658" t="s">
        <v>10646</v>
      </c>
      <c r="D742" s="1657"/>
      <c r="E742" s="1657"/>
      <c r="F742" s="1657"/>
      <c r="G742" s="1657" t="s">
        <v>11669</v>
      </c>
      <c r="H742" s="1657" t="s">
        <v>11670</v>
      </c>
      <c r="I742" s="1657" t="s">
        <v>11457</v>
      </c>
      <c r="J742" s="1657" t="s">
        <v>11671</v>
      </c>
      <c r="K742" s="1659" t="s">
        <v>11672</v>
      </c>
      <c r="L742" s="1660" t="s">
        <v>10649</v>
      </c>
      <c r="M742" s="1661" t="s">
        <v>11673</v>
      </c>
      <c r="N742" s="1661" t="s">
        <v>11674</v>
      </c>
    </row>
    <row r="743" ht="51.75" customHeight="1">
      <c r="A743" s="1657">
        <v>740.0</v>
      </c>
      <c r="B743" s="1874"/>
      <c r="C743" s="1874" t="s">
        <v>21822</v>
      </c>
      <c r="D743" s="1657"/>
      <c r="E743" s="1657"/>
      <c r="F743" s="1657"/>
      <c r="G743" s="1657" t="s">
        <v>25032</v>
      </c>
      <c r="H743" s="1657" t="s">
        <v>25033</v>
      </c>
      <c r="I743" s="1657" t="s">
        <v>25034</v>
      </c>
      <c r="J743" s="1657" t="s">
        <v>25035</v>
      </c>
      <c r="K743" s="1659"/>
      <c r="L743" s="1660" t="s">
        <v>21819</v>
      </c>
      <c r="M743" s="1661" t="s">
        <v>25036</v>
      </c>
      <c r="N743" s="1661" t="s">
        <v>25037</v>
      </c>
    </row>
    <row r="744" ht="51.75" customHeight="1">
      <c r="A744" s="1657">
        <v>741.0</v>
      </c>
      <c r="B744" s="1874"/>
      <c r="C744" s="1874" t="s">
        <v>21822</v>
      </c>
      <c r="D744" s="1657"/>
      <c r="E744" s="1657"/>
      <c r="F744" s="1657"/>
      <c r="G744" s="1657" t="s">
        <v>25038</v>
      </c>
      <c r="H744" s="1657" t="s">
        <v>20968</v>
      </c>
      <c r="I744" s="1657" t="s">
        <v>25039</v>
      </c>
      <c r="J744" s="1657" t="s">
        <v>25040</v>
      </c>
      <c r="K744" s="1659"/>
      <c r="L744" s="1660" t="s">
        <v>21819</v>
      </c>
      <c r="M744" s="1661" t="s">
        <v>25041</v>
      </c>
      <c r="N744" s="1661" t="s">
        <v>25042</v>
      </c>
    </row>
    <row r="745" ht="51.75" customHeight="1">
      <c r="A745" s="1657">
        <v>742.0</v>
      </c>
      <c r="B745" s="1874"/>
      <c r="C745" s="1874" t="s">
        <v>21822</v>
      </c>
      <c r="D745" s="1657"/>
      <c r="E745" s="1657"/>
      <c r="F745" s="1657"/>
      <c r="G745" s="1657" t="s">
        <v>25043</v>
      </c>
      <c r="H745" s="1657" t="s">
        <v>25044</v>
      </c>
      <c r="I745" s="1657" t="s">
        <v>25045</v>
      </c>
      <c r="J745" s="1657" t="s">
        <v>25046</v>
      </c>
      <c r="K745" s="1659" t="s">
        <v>9666</v>
      </c>
      <c r="L745" s="1660" t="s">
        <v>21819</v>
      </c>
      <c r="M745" s="1661" t="s">
        <v>25047</v>
      </c>
      <c r="N745" s="1661" t="s">
        <v>25048</v>
      </c>
    </row>
    <row r="746" ht="51.75" customHeight="1">
      <c r="A746" s="1657">
        <v>743.0</v>
      </c>
      <c r="B746" s="1874"/>
      <c r="C746" s="1874" t="s">
        <v>21822</v>
      </c>
      <c r="D746" s="1657"/>
      <c r="E746" s="1657"/>
      <c r="F746" s="1657"/>
      <c r="G746" s="1657" t="s">
        <v>25043</v>
      </c>
      <c r="H746" s="1657" t="s">
        <v>25049</v>
      </c>
      <c r="I746" s="1657" t="s">
        <v>25045</v>
      </c>
      <c r="J746" s="1657" t="s">
        <v>25050</v>
      </c>
      <c r="K746" s="1659" t="s">
        <v>25051</v>
      </c>
      <c r="L746" s="1660" t="s">
        <v>21819</v>
      </c>
      <c r="M746" s="1661" t="s">
        <v>25052</v>
      </c>
      <c r="N746" s="1661"/>
    </row>
    <row r="747" ht="51.75" customHeight="1">
      <c r="A747" s="1657">
        <v>744.0</v>
      </c>
      <c r="B747" s="1658"/>
      <c r="C747" s="1658" t="s">
        <v>10646</v>
      </c>
      <c r="D747" s="1657"/>
      <c r="E747" s="1657"/>
      <c r="F747" s="1657"/>
      <c r="G747" s="1657" t="s">
        <v>11676</v>
      </c>
      <c r="H747" s="1657" t="s">
        <v>11677</v>
      </c>
      <c r="I747" s="1657" t="s">
        <v>11457</v>
      </c>
      <c r="J747" s="1657" t="s">
        <v>11678</v>
      </c>
      <c r="K747" s="1659"/>
      <c r="L747" s="1660" t="s">
        <v>10649</v>
      </c>
      <c r="M747" s="1661" t="s">
        <v>11679</v>
      </c>
      <c r="N747" s="1661" t="s">
        <v>11680</v>
      </c>
    </row>
    <row r="748" ht="51.75" customHeight="1">
      <c r="A748" s="1657">
        <v>745.0</v>
      </c>
      <c r="B748" s="1658"/>
      <c r="C748" s="1658" t="s">
        <v>10646</v>
      </c>
      <c r="D748" s="1657"/>
      <c r="E748" s="1657"/>
      <c r="F748" s="1657"/>
      <c r="G748" s="1657" t="s">
        <v>11683</v>
      </c>
      <c r="H748" s="1657" t="s">
        <v>11684</v>
      </c>
      <c r="I748" s="1657" t="s">
        <v>6953</v>
      </c>
      <c r="J748" s="1657" t="s">
        <v>11685</v>
      </c>
      <c r="K748" s="1659"/>
      <c r="L748" s="1660" t="s">
        <v>10649</v>
      </c>
      <c r="M748" s="1661" t="s">
        <v>11686</v>
      </c>
      <c r="N748" s="1661" t="s">
        <v>11687</v>
      </c>
    </row>
    <row r="749" ht="51.75" customHeight="1">
      <c r="A749" s="1657">
        <v>746.0</v>
      </c>
      <c r="B749" s="1658"/>
      <c r="C749" s="1658" t="s">
        <v>10646</v>
      </c>
      <c r="D749" s="1657"/>
      <c r="E749" s="1657"/>
      <c r="F749" s="1657"/>
      <c r="G749" s="1657" t="s">
        <v>11683</v>
      </c>
      <c r="H749" s="1657" t="s">
        <v>11689</v>
      </c>
      <c r="I749" s="1657" t="s">
        <v>11690</v>
      </c>
      <c r="J749" s="1657" t="s">
        <v>11691</v>
      </c>
      <c r="K749" s="1659" t="s">
        <v>11692</v>
      </c>
      <c r="L749" s="1660" t="s">
        <v>448</v>
      </c>
      <c r="M749" s="1661" t="s">
        <v>11693</v>
      </c>
      <c r="N749" s="1661"/>
    </row>
    <row r="750" ht="51.75" customHeight="1">
      <c r="A750" s="1657">
        <v>747.0</v>
      </c>
      <c r="B750" s="1874"/>
      <c r="C750" s="1874" t="s">
        <v>21822</v>
      </c>
      <c r="D750" s="1657"/>
      <c r="E750" s="1657"/>
      <c r="F750" s="1657"/>
      <c r="G750" s="1657" t="s">
        <v>25053</v>
      </c>
      <c r="H750" s="1657" t="s">
        <v>25054</v>
      </c>
      <c r="I750" s="1657" t="s">
        <v>25055</v>
      </c>
      <c r="J750" s="1657" t="s">
        <v>25056</v>
      </c>
      <c r="K750" s="1659" t="s">
        <v>25057</v>
      </c>
      <c r="L750" s="1660" t="s">
        <v>21808</v>
      </c>
      <c r="M750" s="1661" t="s">
        <v>25058</v>
      </c>
      <c r="N750" s="1661" t="s">
        <v>25059</v>
      </c>
    </row>
    <row r="751" ht="51.75" customHeight="1">
      <c r="A751" s="1657">
        <v>748.0</v>
      </c>
      <c r="B751" s="1874"/>
      <c r="C751" s="1874" t="s">
        <v>21822</v>
      </c>
      <c r="D751" s="1657"/>
      <c r="E751" s="1657"/>
      <c r="F751" s="1657"/>
      <c r="G751" s="1657" t="s">
        <v>25060</v>
      </c>
      <c r="H751" s="1657" t="s">
        <v>25061</v>
      </c>
      <c r="I751" s="1657" t="s">
        <v>25062</v>
      </c>
      <c r="J751" s="1657" t="s">
        <v>25063</v>
      </c>
      <c r="K751" s="1659" t="s">
        <v>25064</v>
      </c>
      <c r="L751" s="1660" t="s">
        <v>21819</v>
      </c>
      <c r="M751" s="1661" t="s">
        <v>25065</v>
      </c>
      <c r="N751" s="1661" t="s">
        <v>25066</v>
      </c>
    </row>
    <row r="752" ht="51.75" customHeight="1">
      <c r="A752" s="1657">
        <v>749.0</v>
      </c>
      <c r="B752" s="1658"/>
      <c r="C752" s="1658" t="s">
        <v>10646</v>
      </c>
      <c r="D752" s="1657"/>
      <c r="E752" s="1657"/>
      <c r="F752" s="1657"/>
      <c r="G752" s="1657" t="s">
        <v>11696</v>
      </c>
      <c r="H752" s="1657" t="s">
        <v>11697</v>
      </c>
      <c r="I752" s="1657" t="s">
        <v>11698</v>
      </c>
      <c r="J752" s="1657" t="s">
        <v>11699</v>
      </c>
      <c r="K752" s="1659"/>
      <c r="L752" s="1660" t="s">
        <v>10649</v>
      </c>
      <c r="M752" s="1661" t="s">
        <v>11700</v>
      </c>
      <c r="N752" s="1661" t="s">
        <v>11701</v>
      </c>
    </row>
    <row r="753" ht="51.75" customHeight="1">
      <c r="A753" s="1657">
        <v>750.0</v>
      </c>
      <c r="B753" s="1874"/>
      <c r="C753" s="1874" t="s">
        <v>21822</v>
      </c>
      <c r="D753" s="1657"/>
      <c r="E753" s="1657"/>
      <c r="F753" s="1657"/>
      <c r="G753" s="1657" t="s">
        <v>25067</v>
      </c>
      <c r="H753" s="1657" t="s">
        <v>25068</v>
      </c>
      <c r="I753" s="1657" t="s">
        <v>25069</v>
      </c>
      <c r="J753" s="1657" t="s">
        <v>25070</v>
      </c>
      <c r="K753" s="1659" t="s">
        <v>25071</v>
      </c>
      <c r="L753" s="1660" t="s">
        <v>21808</v>
      </c>
      <c r="M753" s="1661" t="s">
        <v>25072</v>
      </c>
      <c r="N753" s="1661" t="s">
        <v>25073</v>
      </c>
    </row>
    <row r="754" ht="51.75" customHeight="1">
      <c r="A754" s="1657">
        <v>751.0</v>
      </c>
      <c r="B754" s="1658"/>
      <c r="C754" s="1658" t="s">
        <v>10646</v>
      </c>
      <c r="D754" s="1657"/>
      <c r="E754" s="1657"/>
      <c r="F754" s="1657"/>
      <c r="G754" s="1657" t="s">
        <v>11704</v>
      </c>
      <c r="H754" s="1657" t="s">
        <v>11705</v>
      </c>
      <c r="I754" s="1657" t="s">
        <v>6953</v>
      </c>
      <c r="J754" s="1657" t="s">
        <v>11706</v>
      </c>
      <c r="K754" s="1659" t="s">
        <v>11707</v>
      </c>
      <c r="L754" s="1660" t="s">
        <v>10649</v>
      </c>
      <c r="M754" s="1661" t="s">
        <v>11708</v>
      </c>
      <c r="N754" s="1661" t="s">
        <v>11709</v>
      </c>
    </row>
    <row r="755" ht="51.75" customHeight="1">
      <c r="A755" s="1657">
        <v>752.0</v>
      </c>
      <c r="B755" s="1658"/>
      <c r="C755" s="1658" t="s">
        <v>10646</v>
      </c>
      <c r="D755" s="1657"/>
      <c r="E755" s="1657"/>
      <c r="F755" s="1657"/>
      <c r="G755" s="1657" t="s">
        <v>11704</v>
      </c>
      <c r="H755" s="1657" t="s">
        <v>11712</v>
      </c>
      <c r="I755" s="1657" t="s">
        <v>6953</v>
      </c>
      <c r="J755" s="1657" t="s">
        <v>11713</v>
      </c>
      <c r="K755" s="1659" t="s">
        <v>11714</v>
      </c>
      <c r="L755" s="1660" t="s">
        <v>10649</v>
      </c>
      <c r="M755" s="1661" t="s">
        <v>11715</v>
      </c>
      <c r="N755" s="1661" t="s">
        <v>11716</v>
      </c>
    </row>
    <row r="756" ht="51.75" customHeight="1">
      <c r="A756" s="1657">
        <v>753.0</v>
      </c>
      <c r="B756" s="1658"/>
      <c r="C756" s="1658" t="s">
        <v>10646</v>
      </c>
      <c r="D756" s="1657"/>
      <c r="E756" s="1657"/>
      <c r="F756" s="1657"/>
      <c r="G756" s="1657" t="s">
        <v>11719</v>
      </c>
      <c r="H756" s="1657" t="s">
        <v>11720</v>
      </c>
      <c r="I756" s="1657" t="s">
        <v>6953</v>
      </c>
      <c r="J756" s="1657" t="s">
        <v>11721</v>
      </c>
      <c r="K756" s="1659"/>
      <c r="L756" s="1660" t="s">
        <v>10649</v>
      </c>
      <c r="M756" s="1661" t="s">
        <v>11722</v>
      </c>
      <c r="N756" s="1661" t="s">
        <v>11723</v>
      </c>
    </row>
    <row r="757" ht="51.75" customHeight="1">
      <c r="A757" s="1657">
        <v>754.0</v>
      </c>
      <c r="B757" s="1658"/>
      <c r="C757" s="1658" t="s">
        <v>10646</v>
      </c>
      <c r="D757" s="1657"/>
      <c r="E757" s="1657"/>
      <c r="F757" s="1657"/>
      <c r="G757" s="1657" t="s">
        <v>11725</v>
      </c>
      <c r="H757" s="1657" t="s">
        <v>11726</v>
      </c>
      <c r="I757" s="1657" t="s">
        <v>1065</v>
      </c>
      <c r="J757" s="1657" t="s">
        <v>11727</v>
      </c>
      <c r="K757" s="1659" t="s">
        <v>11728</v>
      </c>
      <c r="L757" s="1660" t="s">
        <v>10649</v>
      </c>
      <c r="M757" s="1661" t="s">
        <v>11729</v>
      </c>
      <c r="N757" s="1661" t="s">
        <v>11730</v>
      </c>
    </row>
    <row r="758" ht="51.75" customHeight="1">
      <c r="A758" s="1657">
        <v>755.0</v>
      </c>
      <c r="B758" s="1658"/>
      <c r="C758" s="1658" t="s">
        <v>10646</v>
      </c>
      <c r="D758" s="1657"/>
      <c r="E758" s="1657"/>
      <c r="F758" s="1657"/>
      <c r="G758" s="1657" t="s">
        <v>11725</v>
      </c>
      <c r="H758" s="1657" t="s">
        <v>11732</v>
      </c>
      <c r="I758" s="1657" t="s">
        <v>6953</v>
      </c>
      <c r="J758" s="1657" t="s">
        <v>11733</v>
      </c>
      <c r="K758" s="1659" t="s">
        <v>11734</v>
      </c>
      <c r="L758" s="1660" t="s">
        <v>10649</v>
      </c>
      <c r="M758" s="1661" t="s">
        <v>11735</v>
      </c>
      <c r="N758" s="1661" t="s">
        <v>11736</v>
      </c>
    </row>
    <row r="759" ht="51.75" customHeight="1">
      <c r="A759" s="1657">
        <v>756.0</v>
      </c>
      <c r="B759" s="1874"/>
      <c r="C759" s="1874" t="s">
        <v>21822</v>
      </c>
      <c r="D759" s="1657"/>
      <c r="E759" s="1657"/>
      <c r="F759" s="1657"/>
      <c r="G759" s="1657" t="s">
        <v>25074</v>
      </c>
      <c r="H759" s="1657" t="s">
        <v>25075</v>
      </c>
      <c r="I759" s="1657" t="s">
        <v>25076</v>
      </c>
      <c r="J759" s="1657" t="s">
        <v>25077</v>
      </c>
      <c r="K759" s="1659" t="s">
        <v>25078</v>
      </c>
      <c r="L759" s="1660" t="s">
        <v>21819</v>
      </c>
      <c r="M759" s="1661" t="s">
        <v>25079</v>
      </c>
      <c r="N759" s="1661" t="s">
        <v>25080</v>
      </c>
    </row>
    <row r="760" ht="51.75" customHeight="1">
      <c r="A760" s="1657">
        <v>757.0</v>
      </c>
      <c r="B760" s="1874"/>
      <c r="C760" s="1874" t="s">
        <v>21822</v>
      </c>
      <c r="D760" s="1657"/>
      <c r="E760" s="1657"/>
      <c r="F760" s="1657"/>
      <c r="G760" s="1657" t="s">
        <v>25081</v>
      </c>
      <c r="H760" s="1657" t="s">
        <v>13178</v>
      </c>
      <c r="I760" s="1657" t="s">
        <v>25082</v>
      </c>
      <c r="J760" s="1657" t="s">
        <v>25083</v>
      </c>
      <c r="K760" s="1659" t="s">
        <v>25084</v>
      </c>
      <c r="L760" s="1660" t="s">
        <v>21819</v>
      </c>
      <c r="M760" s="1661" t="s">
        <v>25085</v>
      </c>
      <c r="N760" s="1661" t="s">
        <v>25086</v>
      </c>
    </row>
    <row r="761" ht="51.75" customHeight="1">
      <c r="A761" s="1657">
        <v>758.0</v>
      </c>
      <c r="B761" s="1874"/>
      <c r="C761" s="1874" t="s">
        <v>21822</v>
      </c>
      <c r="D761" s="1657"/>
      <c r="E761" s="1657"/>
      <c r="F761" s="1657"/>
      <c r="G761" s="1657" t="s">
        <v>25087</v>
      </c>
      <c r="H761" s="1657" t="s">
        <v>17959</v>
      </c>
      <c r="I761" s="1657" t="s">
        <v>25088</v>
      </c>
      <c r="J761" s="1657" t="s">
        <v>25089</v>
      </c>
      <c r="K761" s="1914" t="s">
        <v>25090</v>
      </c>
      <c r="L761" s="1660" t="s">
        <v>21819</v>
      </c>
      <c r="M761" s="1661" t="s">
        <v>25091</v>
      </c>
      <c r="N761" s="1661" t="s">
        <v>25092</v>
      </c>
    </row>
    <row r="762" ht="51.75" customHeight="1">
      <c r="A762" s="1657">
        <v>759.0</v>
      </c>
      <c r="B762" s="1658"/>
      <c r="C762" s="1658" t="s">
        <v>10646</v>
      </c>
      <c r="D762" s="1657"/>
      <c r="E762" s="1657"/>
      <c r="F762" s="1657"/>
      <c r="G762" s="1657" t="s">
        <v>11738</v>
      </c>
      <c r="H762" s="1657" t="s">
        <v>11739</v>
      </c>
      <c r="I762" s="1657" t="s">
        <v>7914</v>
      </c>
      <c r="J762" s="1657" t="s">
        <v>11740</v>
      </c>
      <c r="K762" s="1659" t="s">
        <v>11741</v>
      </c>
      <c r="L762" s="1660" t="s">
        <v>10649</v>
      </c>
      <c r="M762" s="1661" t="s">
        <v>11742</v>
      </c>
      <c r="N762" s="1661" t="s">
        <v>11743</v>
      </c>
    </row>
    <row r="763" ht="51.75" customHeight="1">
      <c r="A763" s="1657">
        <v>760.0</v>
      </c>
      <c r="B763" s="1658"/>
      <c r="C763" s="1658" t="s">
        <v>10646</v>
      </c>
      <c r="D763" s="1657"/>
      <c r="E763" s="1657"/>
      <c r="F763" s="1657"/>
      <c r="G763" s="1657" t="s">
        <v>11746</v>
      </c>
      <c r="H763" s="1657" t="s">
        <v>11747</v>
      </c>
      <c r="I763" s="1657" t="s">
        <v>6953</v>
      </c>
      <c r="J763" s="1657" t="s">
        <v>11748</v>
      </c>
      <c r="K763" s="1659" t="s">
        <v>11749</v>
      </c>
      <c r="L763" s="1660" t="s">
        <v>448</v>
      </c>
      <c r="M763" s="1661" t="s">
        <v>11750</v>
      </c>
      <c r="N763" s="1661" t="s">
        <v>11751</v>
      </c>
    </row>
    <row r="764" ht="51.75" customHeight="1">
      <c r="A764" s="1657">
        <v>761.0</v>
      </c>
      <c r="B764" s="1658"/>
      <c r="C764" s="1658" t="s">
        <v>10646</v>
      </c>
      <c r="D764" s="1657"/>
      <c r="E764" s="1657"/>
      <c r="F764" s="1657"/>
      <c r="G764" s="1657" t="s">
        <v>11746</v>
      </c>
      <c r="H764" s="1657" t="s">
        <v>11753</v>
      </c>
      <c r="I764" s="1657" t="s">
        <v>6953</v>
      </c>
      <c r="J764" s="1657" t="s">
        <v>11754</v>
      </c>
      <c r="K764" s="1659"/>
      <c r="L764" s="1660" t="s">
        <v>448</v>
      </c>
      <c r="M764" s="1661" t="s">
        <v>11755</v>
      </c>
      <c r="N764" s="1661" t="s">
        <v>11756</v>
      </c>
    </row>
    <row r="765" ht="51.75" customHeight="1">
      <c r="A765" s="1657">
        <v>762.0</v>
      </c>
      <c r="B765" s="1658"/>
      <c r="C765" s="1658" t="s">
        <v>10646</v>
      </c>
      <c r="D765" s="1657"/>
      <c r="E765" s="1657"/>
      <c r="F765" s="1657"/>
      <c r="G765" s="1657" t="s">
        <v>11760</v>
      </c>
      <c r="H765" s="1657" t="s">
        <v>11761</v>
      </c>
      <c r="I765" s="1657" t="s">
        <v>11762</v>
      </c>
      <c r="J765" s="1657" t="s">
        <v>11763</v>
      </c>
      <c r="K765" s="1659" t="s">
        <v>11764</v>
      </c>
      <c r="L765" s="1660" t="s">
        <v>448</v>
      </c>
      <c r="M765" s="1661" t="s">
        <v>11765</v>
      </c>
      <c r="N765" s="1661"/>
    </row>
    <row r="766" ht="51.75" customHeight="1">
      <c r="A766" s="1657">
        <v>763.0</v>
      </c>
      <c r="B766" s="1874"/>
      <c r="C766" s="1874" t="s">
        <v>21822</v>
      </c>
      <c r="D766" s="1657"/>
      <c r="E766" s="1657"/>
      <c r="F766" s="1657"/>
      <c r="G766" s="1657" t="s">
        <v>11760</v>
      </c>
      <c r="H766" s="1657" t="s">
        <v>25093</v>
      </c>
      <c r="I766" s="1657" t="s">
        <v>25094</v>
      </c>
      <c r="J766" s="1657" t="s">
        <v>25095</v>
      </c>
      <c r="K766" s="1659" t="s">
        <v>25096</v>
      </c>
      <c r="L766" s="1660" t="s">
        <v>21819</v>
      </c>
      <c r="M766" s="1661" t="s">
        <v>25097</v>
      </c>
      <c r="N766" s="1661" t="s">
        <v>25098</v>
      </c>
    </row>
    <row r="767" ht="51.75" customHeight="1">
      <c r="A767" s="1657">
        <v>764.0</v>
      </c>
      <c r="B767" s="1658"/>
      <c r="C767" s="1658" t="s">
        <v>10646</v>
      </c>
      <c r="D767" s="1657"/>
      <c r="E767" s="1657"/>
      <c r="F767" s="1657"/>
      <c r="G767" s="1657" t="s">
        <v>11766</v>
      </c>
      <c r="H767" s="1657" t="s">
        <v>11767</v>
      </c>
      <c r="I767" s="1657" t="s">
        <v>11768</v>
      </c>
      <c r="J767" s="1657">
        <v>8.19659988E8</v>
      </c>
      <c r="K767" s="1659" t="s">
        <v>11769</v>
      </c>
      <c r="L767" s="1660" t="s">
        <v>10649</v>
      </c>
      <c r="M767" s="1661" t="s">
        <v>11770</v>
      </c>
      <c r="N767" s="1661" t="s">
        <v>11771</v>
      </c>
    </row>
    <row r="768" ht="51.75" customHeight="1">
      <c r="A768" s="1657">
        <v>765.0</v>
      </c>
      <c r="B768" s="1658"/>
      <c r="C768" s="1658" t="s">
        <v>10646</v>
      </c>
      <c r="D768" s="1657"/>
      <c r="E768" s="1657"/>
      <c r="F768" s="1657"/>
      <c r="G768" s="1657" t="s">
        <v>11774</v>
      </c>
      <c r="H768" s="1657" t="s">
        <v>11775</v>
      </c>
      <c r="I768" s="1657" t="s">
        <v>6953</v>
      </c>
      <c r="J768" s="1657" t="s">
        <v>11776</v>
      </c>
      <c r="K768" s="1659" t="s">
        <v>11777</v>
      </c>
      <c r="L768" s="1660" t="s">
        <v>10649</v>
      </c>
      <c r="M768" s="1661" t="s">
        <v>11778</v>
      </c>
      <c r="N768" s="1661" t="s">
        <v>11779</v>
      </c>
    </row>
    <row r="769" ht="51.75" customHeight="1">
      <c r="A769" s="1657">
        <v>766.0</v>
      </c>
      <c r="B769" s="1874"/>
      <c r="C769" s="1874" t="s">
        <v>21822</v>
      </c>
      <c r="D769" s="1657"/>
      <c r="E769" s="1657"/>
      <c r="F769" s="1657"/>
      <c r="G769" s="1657" t="s">
        <v>25099</v>
      </c>
      <c r="H769" s="1657" t="s">
        <v>25100</v>
      </c>
      <c r="I769" s="1657" t="s">
        <v>25101</v>
      </c>
      <c r="J769" s="1657" t="s">
        <v>25102</v>
      </c>
      <c r="K769" s="1659"/>
      <c r="L769" s="1660" t="s">
        <v>21819</v>
      </c>
      <c r="M769" s="1661" t="s">
        <v>25103</v>
      </c>
      <c r="N769" s="1661" t="s">
        <v>25104</v>
      </c>
    </row>
    <row r="770" ht="51.75" customHeight="1">
      <c r="A770" s="1657">
        <v>767.0</v>
      </c>
      <c r="B770" s="1874"/>
      <c r="C770" s="1874" t="s">
        <v>21822</v>
      </c>
      <c r="D770" s="1657"/>
      <c r="E770" s="1657"/>
      <c r="F770" s="1657"/>
      <c r="G770" s="1657" t="s">
        <v>25105</v>
      </c>
      <c r="H770" s="1657" t="s">
        <v>25106</v>
      </c>
      <c r="I770" s="1657" t="s">
        <v>25107</v>
      </c>
      <c r="J770" s="1657" t="s">
        <v>25108</v>
      </c>
      <c r="K770" s="1659"/>
      <c r="L770" s="1660" t="s">
        <v>21819</v>
      </c>
      <c r="M770" s="1661" t="s">
        <v>25109</v>
      </c>
      <c r="N770" s="1661" t="s">
        <v>25110</v>
      </c>
    </row>
    <row r="771" ht="51.75" customHeight="1">
      <c r="A771" s="1657">
        <v>768.0</v>
      </c>
      <c r="B771" s="1658"/>
      <c r="C771" s="1658" t="s">
        <v>10646</v>
      </c>
      <c r="D771" s="1657"/>
      <c r="E771" s="1657"/>
      <c r="F771" s="1657"/>
      <c r="G771" s="1657" t="s">
        <v>11782</v>
      </c>
      <c r="H771" s="1657" t="s">
        <v>10717</v>
      </c>
      <c r="I771" s="1657" t="s">
        <v>6953</v>
      </c>
      <c r="J771" s="1657" t="s">
        <v>11783</v>
      </c>
      <c r="K771" s="1659" t="s">
        <v>11734</v>
      </c>
      <c r="L771" s="1660" t="s">
        <v>10649</v>
      </c>
      <c r="M771" s="1661" t="s">
        <v>11784</v>
      </c>
      <c r="N771" s="1661" t="s">
        <v>11785</v>
      </c>
    </row>
    <row r="772" ht="51.75" customHeight="1">
      <c r="A772" s="1657">
        <v>769.0</v>
      </c>
      <c r="B772" s="1874"/>
      <c r="C772" s="1874" t="s">
        <v>21822</v>
      </c>
      <c r="D772" s="1657"/>
      <c r="E772" s="1657"/>
      <c r="F772" s="1657"/>
      <c r="G772" s="1657" t="s">
        <v>25111</v>
      </c>
      <c r="H772" s="1657" t="s">
        <v>25112</v>
      </c>
      <c r="I772" s="1657" t="s">
        <v>25113</v>
      </c>
      <c r="J772" s="1657" t="s">
        <v>25114</v>
      </c>
      <c r="K772" s="1659"/>
      <c r="L772" s="1660" t="s">
        <v>21819</v>
      </c>
      <c r="M772" s="1661" t="s">
        <v>25115</v>
      </c>
      <c r="N772" s="1661" t="s">
        <v>25116</v>
      </c>
    </row>
    <row r="773" ht="51.75" customHeight="1">
      <c r="A773" s="1657">
        <v>770.0</v>
      </c>
      <c r="B773" s="1658"/>
      <c r="C773" s="1658" t="s">
        <v>10646</v>
      </c>
      <c r="D773" s="1657"/>
      <c r="E773" s="1657"/>
      <c r="F773" s="1657"/>
      <c r="G773" s="1657" t="s">
        <v>11788</v>
      </c>
      <c r="H773" s="1657" t="s">
        <v>11789</v>
      </c>
      <c r="I773" s="1657" t="s">
        <v>11790</v>
      </c>
      <c r="J773" s="1657" t="s">
        <v>11791</v>
      </c>
      <c r="K773" s="1659" t="s">
        <v>11792</v>
      </c>
      <c r="L773" s="1660" t="s">
        <v>10649</v>
      </c>
      <c r="M773" s="1661" t="s">
        <v>11793</v>
      </c>
      <c r="N773" s="1661"/>
    </row>
    <row r="774" ht="51.75" customHeight="1">
      <c r="A774" s="1657">
        <v>771.0</v>
      </c>
      <c r="B774" s="1658"/>
      <c r="C774" s="1658" t="s">
        <v>10646</v>
      </c>
      <c r="D774" s="1657"/>
      <c r="E774" s="1657"/>
      <c r="F774" s="1657"/>
      <c r="G774" s="1657" t="s">
        <v>11795</v>
      </c>
      <c r="H774" s="1657" t="s">
        <v>11796</v>
      </c>
      <c r="I774" s="1657" t="s">
        <v>11797</v>
      </c>
      <c r="J774" s="1657" t="s">
        <v>11798</v>
      </c>
      <c r="K774" s="1659" t="s">
        <v>11799</v>
      </c>
      <c r="L774" s="1660" t="s">
        <v>11800</v>
      </c>
      <c r="M774" s="1661" t="s">
        <v>11801</v>
      </c>
      <c r="N774" s="1661"/>
    </row>
    <row r="775" ht="51.75" customHeight="1">
      <c r="A775" s="1657">
        <v>772.0</v>
      </c>
      <c r="B775" s="1658"/>
      <c r="C775" s="1658" t="s">
        <v>10646</v>
      </c>
      <c r="D775" s="1657"/>
      <c r="E775" s="1657"/>
      <c r="F775" s="1657"/>
      <c r="G775" s="1657" t="s">
        <v>11805</v>
      </c>
      <c r="H775" s="1657" t="s">
        <v>11806</v>
      </c>
      <c r="I775" s="1657" t="s">
        <v>11807</v>
      </c>
      <c r="J775" s="1657" t="s">
        <v>11808</v>
      </c>
      <c r="K775" s="1659" t="s">
        <v>11809</v>
      </c>
      <c r="L775" s="1660" t="s">
        <v>11800</v>
      </c>
      <c r="M775" s="1661" t="s">
        <v>11810</v>
      </c>
      <c r="N775" s="1661"/>
    </row>
    <row r="776" ht="51.75" customHeight="1">
      <c r="A776" s="1657">
        <v>773.0</v>
      </c>
      <c r="B776" s="1658"/>
      <c r="C776" s="1658" t="s">
        <v>10646</v>
      </c>
      <c r="D776" s="1657"/>
      <c r="E776" s="1657"/>
      <c r="F776" s="1657"/>
      <c r="G776" s="1657" t="s">
        <v>11812</v>
      </c>
      <c r="H776" s="1657" t="s">
        <v>11813</v>
      </c>
      <c r="I776" s="1657" t="s">
        <v>11814</v>
      </c>
      <c r="J776" s="1657" t="s">
        <v>11815</v>
      </c>
      <c r="K776" s="1659" t="s">
        <v>11816</v>
      </c>
      <c r="L776" s="1660" t="s">
        <v>11800</v>
      </c>
      <c r="M776" s="1661" t="s">
        <v>11817</v>
      </c>
      <c r="N776" s="1661"/>
    </row>
    <row r="777" ht="51.75" customHeight="1">
      <c r="A777" s="1657">
        <v>774.0</v>
      </c>
      <c r="B777" s="1658"/>
      <c r="C777" s="1658" t="s">
        <v>10646</v>
      </c>
      <c r="D777" s="1657"/>
      <c r="E777" s="1657"/>
      <c r="F777" s="1657"/>
      <c r="G777" s="1657" t="s">
        <v>11820</v>
      </c>
      <c r="H777" s="1657" t="s">
        <v>11821</v>
      </c>
      <c r="I777" s="1657" t="s">
        <v>11822</v>
      </c>
      <c r="J777" s="1657" t="s">
        <v>11823</v>
      </c>
      <c r="K777" s="1659" t="s">
        <v>11824</v>
      </c>
      <c r="L777" s="1660" t="s">
        <v>11800</v>
      </c>
      <c r="M777" s="1661" t="s">
        <v>11825</v>
      </c>
      <c r="N777" s="1661"/>
    </row>
    <row r="778" ht="51.75" customHeight="1">
      <c r="A778" s="1657">
        <v>775.0</v>
      </c>
      <c r="B778" s="1658"/>
      <c r="C778" s="1658" t="s">
        <v>10646</v>
      </c>
      <c r="D778" s="1657"/>
      <c r="E778" s="1657"/>
      <c r="F778" s="1657"/>
      <c r="G778" s="1657" t="s">
        <v>11828</v>
      </c>
      <c r="H778" s="1657" t="s">
        <v>11829</v>
      </c>
      <c r="I778" s="1657" t="s">
        <v>11830</v>
      </c>
      <c r="J778" s="1657" t="s">
        <v>11831</v>
      </c>
      <c r="K778" s="1659" t="s">
        <v>11832</v>
      </c>
      <c r="L778" s="1660" t="s">
        <v>11800</v>
      </c>
      <c r="M778" s="1661" t="s">
        <v>11833</v>
      </c>
      <c r="N778" s="1661"/>
    </row>
    <row r="779" ht="51.75" customHeight="1">
      <c r="A779" s="1657">
        <v>776.0</v>
      </c>
      <c r="B779" s="1658"/>
      <c r="C779" s="1658" t="s">
        <v>10646</v>
      </c>
      <c r="D779" s="1657"/>
      <c r="E779" s="1657"/>
      <c r="F779" s="1657"/>
      <c r="G779" s="1657" t="s">
        <v>11835</v>
      </c>
      <c r="H779" s="1657" t="s">
        <v>11836</v>
      </c>
      <c r="I779" s="1657" t="s">
        <v>11837</v>
      </c>
      <c r="J779" s="1657" t="s">
        <v>11838</v>
      </c>
      <c r="K779" s="1659" t="s">
        <v>11839</v>
      </c>
      <c r="L779" s="1660" t="s">
        <v>11800</v>
      </c>
      <c r="M779" s="1661" t="s">
        <v>11840</v>
      </c>
      <c r="N779" s="1661"/>
    </row>
    <row r="780" ht="51.75" customHeight="1">
      <c r="A780" s="1657">
        <v>777.0</v>
      </c>
      <c r="B780" s="1658"/>
      <c r="C780" s="1658" t="s">
        <v>10646</v>
      </c>
      <c r="D780" s="1657"/>
      <c r="E780" s="1657"/>
      <c r="F780" s="1657"/>
      <c r="G780" s="1657" t="s">
        <v>11835</v>
      </c>
      <c r="H780" s="1657" t="s">
        <v>11842</v>
      </c>
      <c r="I780" s="1657" t="s">
        <v>11843</v>
      </c>
      <c r="J780" s="1789" t="s">
        <v>11844</v>
      </c>
      <c r="K780" s="1659" t="s">
        <v>11845</v>
      </c>
      <c r="L780" s="1660" t="s">
        <v>11800</v>
      </c>
      <c r="M780" s="1661" t="s">
        <v>11846</v>
      </c>
      <c r="N780" s="1661"/>
    </row>
    <row r="781" ht="51.75" customHeight="1">
      <c r="A781" s="1657">
        <v>778.0</v>
      </c>
      <c r="B781" s="1658"/>
      <c r="C781" s="1658" t="s">
        <v>10646</v>
      </c>
      <c r="D781" s="1657"/>
      <c r="E781" s="1657"/>
      <c r="F781" s="1657"/>
      <c r="G781" s="1657" t="s">
        <v>11835</v>
      </c>
      <c r="H781" s="1657" t="s">
        <v>11848</v>
      </c>
      <c r="I781" s="1657" t="s">
        <v>11849</v>
      </c>
      <c r="J781" s="1657" t="s">
        <v>11850</v>
      </c>
      <c r="K781" s="1659" t="s">
        <v>11851</v>
      </c>
      <c r="L781" s="1660" t="s">
        <v>11800</v>
      </c>
      <c r="M781" s="1661" t="s">
        <v>11852</v>
      </c>
      <c r="N781" s="1661"/>
    </row>
    <row r="782" ht="51.75" customHeight="1">
      <c r="A782" s="1657">
        <v>779.0</v>
      </c>
      <c r="B782" s="1658"/>
      <c r="C782" s="1658" t="s">
        <v>10646</v>
      </c>
      <c r="D782" s="1657"/>
      <c r="E782" s="1657"/>
      <c r="F782" s="1657"/>
      <c r="G782" s="1657" t="s">
        <v>11855</v>
      </c>
      <c r="H782" s="1657" t="s">
        <v>11856</v>
      </c>
      <c r="I782" s="1657" t="s">
        <v>11857</v>
      </c>
      <c r="J782" s="1657" t="s">
        <v>11858</v>
      </c>
      <c r="K782" s="1659" t="s">
        <v>11859</v>
      </c>
      <c r="L782" s="1660" t="s">
        <v>11800</v>
      </c>
      <c r="M782" s="1661" t="s">
        <v>11860</v>
      </c>
      <c r="N782" s="1661"/>
    </row>
    <row r="783" ht="51.75" customHeight="1">
      <c r="A783" s="1657">
        <v>780.0</v>
      </c>
      <c r="B783" s="1658"/>
      <c r="C783" s="1658" t="s">
        <v>10646</v>
      </c>
      <c r="D783" s="1657"/>
      <c r="E783" s="1657"/>
      <c r="F783" s="1657"/>
      <c r="G783" s="1657" t="s">
        <v>11855</v>
      </c>
      <c r="H783" s="1657" t="s">
        <v>11862</v>
      </c>
      <c r="I783" s="1657" t="s">
        <v>11863</v>
      </c>
      <c r="J783" s="1657" t="s">
        <v>11864</v>
      </c>
      <c r="K783" s="1659" t="s">
        <v>11865</v>
      </c>
      <c r="L783" s="1660" t="s">
        <v>11800</v>
      </c>
      <c r="M783" s="1661" t="s">
        <v>11866</v>
      </c>
      <c r="N783" s="1661"/>
    </row>
    <row r="784" ht="51.75" customHeight="1">
      <c r="A784" s="1657">
        <v>781.0</v>
      </c>
      <c r="B784" s="1658"/>
      <c r="C784" s="1658" t="s">
        <v>10646</v>
      </c>
      <c r="D784" s="1657"/>
      <c r="E784" s="1657"/>
      <c r="F784" s="1657"/>
      <c r="G784" s="1657" t="s">
        <v>11855</v>
      </c>
      <c r="H784" s="1657" t="s">
        <v>11868</v>
      </c>
      <c r="I784" s="1657" t="s">
        <v>11869</v>
      </c>
      <c r="J784" s="1657" t="s">
        <v>11870</v>
      </c>
      <c r="K784" s="1659" t="s">
        <v>11871</v>
      </c>
      <c r="L784" s="1660" t="s">
        <v>11800</v>
      </c>
      <c r="M784" s="1661" t="s">
        <v>11872</v>
      </c>
      <c r="N784" s="1661"/>
    </row>
    <row r="785" ht="51.75" customHeight="1">
      <c r="A785" s="1657">
        <v>782.0</v>
      </c>
      <c r="B785" s="1658"/>
      <c r="C785" s="1658" t="s">
        <v>10646</v>
      </c>
      <c r="D785" s="1657"/>
      <c r="E785" s="1657"/>
      <c r="F785" s="1657"/>
      <c r="G785" s="1657" t="s">
        <v>11855</v>
      </c>
      <c r="H785" s="1657" t="s">
        <v>11875</v>
      </c>
      <c r="I785" s="1657" t="s">
        <v>11876</v>
      </c>
      <c r="J785" s="1657" t="s">
        <v>11877</v>
      </c>
      <c r="K785" s="1659" t="s">
        <v>11878</v>
      </c>
      <c r="L785" s="1660" t="s">
        <v>11800</v>
      </c>
      <c r="M785" s="1661" t="s">
        <v>3450</v>
      </c>
      <c r="N785" s="1661"/>
    </row>
    <row r="786" ht="51.75" customHeight="1">
      <c r="A786" s="1657">
        <v>783.0</v>
      </c>
      <c r="B786" s="1658"/>
      <c r="C786" s="1658" t="s">
        <v>10646</v>
      </c>
      <c r="D786" s="1657"/>
      <c r="E786" s="1657"/>
      <c r="F786" s="1657"/>
      <c r="G786" s="1657" t="s">
        <v>11855</v>
      </c>
      <c r="H786" s="1657" t="s">
        <v>11880</v>
      </c>
      <c r="I786" s="1657" t="s">
        <v>11881</v>
      </c>
      <c r="J786" s="1657" t="s">
        <v>11882</v>
      </c>
      <c r="K786" s="1659" t="s">
        <v>11883</v>
      </c>
      <c r="L786" s="1660" t="s">
        <v>11800</v>
      </c>
      <c r="M786" s="1661" t="s">
        <v>11884</v>
      </c>
      <c r="N786" s="1661"/>
    </row>
    <row r="787" ht="51.75" customHeight="1">
      <c r="A787" s="1657">
        <v>784.0</v>
      </c>
      <c r="B787" s="1658"/>
      <c r="C787" s="1658" t="s">
        <v>10646</v>
      </c>
      <c r="D787" s="1657"/>
      <c r="E787" s="1657"/>
      <c r="F787" s="1657"/>
      <c r="G787" s="1657" t="s">
        <v>11855</v>
      </c>
      <c r="H787" s="1657" t="s">
        <v>11885</v>
      </c>
      <c r="I787" s="1657" t="s">
        <v>11886</v>
      </c>
      <c r="J787" s="1657" t="s">
        <v>11887</v>
      </c>
      <c r="K787" s="1659" t="s">
        <v>11888</v>
      </c>
      <c r="L787" s="1660" t="s">
        <v>11800</v>
      </c>
      <c r="M787" s="1661" t="s">
        <v>3450</v>
      </c>
      <c r="N787" s="1661"/>
    </row>
    <row r="788" ht="51.75" customHeight="1">
      <c r="A788" s="1657">
        <v>785.0</v>
      </c>
      <c r="B788" s="1658"/>
      <c r="C788" s="1658" t="s">
        <v>10646</v>
      </c>
      <c r="D788" s="1657"/>
      <c r="E788" s="1657"/>
      <c r="F788" s="1657"/>
      <c r="G788" s="1657" t="s">
        <v>11855</v>
      </c>
      <c r="H788" s="1657" t="s">
        <v>11890</v>
      </c>
      <c r="I788" s="1657" t="s">
        <v>11891</v>
      </c>
      <c r="J788" s="1657" t="s">
        <v>11892</v>
      </c>
      <c r="K788" s="1659" t="s">
        <v>11893</v>
      </c>
      <c r="L788" s="1660" t="s">
        <v>11800</v>
      </c>
      <c r="M788" s="1661" t="s">
        <v>11894</v>
      </c>
      <c r="N788" s="1661"/>
    </row>
    <row r="789" ht="51.75" customHeight="1">
      <c r="A789" s="1657">
        <v>786.0</v>
      </c>
      <c r="B789" s="1658"/>
      <c r="C789" s="1658" t="s">
        <v>10646</v>
      </c>
      <c r="D789" s="1657"/>
      <c r="E789" s="1657"/>
      <c r="F789" s="1657"/>
      <c r="G789" s="1657" t="s">
        <v>11855</v>
      </c>
      <c r="H789" s="1657" t="s">
        <v>11896</v>
      </c>
      <c r="I789" s="1657" t="s">
        <v>11897</v>
      </c>
      <c r="J789" s="1657" t="s">
        <v>11898</v>
      </c>
      <c r="K789" s="1659" t="s">
        <v>11899</v>
      </c>
      <c r="L789" s="1660" t="s">
        <v>11800</v>
      </c>
      <c r="M789" s="1661" t="s">
        <v>11900</v>
      </c>
      <c r="N789" s="1661"/>
    </row>
    <row r="790" ht="51.75" customHeight="1">
      <c r="A790" s="1657">
        <v>787.0</v>
      </c>
      <c r="B790" s="1658"/>
      <c r="C790" s="1658" t="s">
        <v>10646</v>
      </c>
      <c r="D790" s="1657"/>
      <c r="E790" s="1657"/>
      <c r="F790" s="1657"/>
      <c r="G790" s="1657" t="s">
        <v>11855</v>
      </c>
      <c r="H790" s="1657" t="s">
        <v>11903</v>
      </c>
      <c r="I790" s="1657" t="s">
        <v>11904</v>
      </c>
      <c r="J790" s="1657" t="s">
        <v>11905</v>
      </c>
      <c r="K790" s="1659" t="s">
        <v>11906</v>
      </c>
      <c r="L790" s="1660" t="s">
        <v>11800</v>
      </c>
      <c r="M790" s="1661" t="s">
        <v>11907</v>
      </c>
      <c r="N790" s="1661"/>
    </row>
    <row r="791" ht="51.75" customHeight="1">
      <c r="A791" s="1657">
        <v>788.0</v>
      </c>
      <c r="B791" s="1658"/>
      <c r="C791" s="1658" t="s">
        <v>10646</v>
      </c>
      <c r="D791" s="1657"/>
      <c r="E791" s="1657"/>
      <c r="F791" s="1657"/>
      <c r="G791" s="1657" t="s">
        <v>11855</v>
      </c>
      <c r="H791" s="1657" t="s">
        <v>11908</v>
      </c>
      <c r="I791" s="1657" t="s">
        <v>11909</v>
      </c>
      <c r="J791" s="1657" t="s">
        <v>11910</v>
      </c>
      <c r="K791" s="1659" t="s">
        <v>11911</v>
      </c>
      <c r="L791" s="1660" t="s">
        <v>11800</v>
      </c>
      <c r="M791" s="1661" t="s">
        <v>674</v>
      </c>
      <c r="N791" s="1661"/>
    </row>
    <row r="792" ht="51.75" customHeight="1">
      <c r="A792" s="1657">
        <v>789.0</v>
      </c>
      <c r="B792" s="1658"/>
      <c r="C792" s="1658" t="s">
        <v>10646</v>
      </c>
      <c r="D792" s="1657"/>
      <c r="E792" s="1657"/>
      <c r="F792" s="1657"/>
      <c r="G792" s="1657" t="s">
        <v>11855</v>
      </c>
      <c r="H792" s="1657" t="s">
        <v>11914</v>
      </c>
      <c r="I792" s="1657" t="s">
        <v>11915</v>
      </c>
      <c r="J792" s="1657" t="s">
        <v>11916</v>
      </c>
      <c r="K792" s="1659" t="s">
        <v>11917</v>
      </c>
      <c r="L792" s="1660" t="s">
        <v>11800</v>
      </c>
      <c r="M792" s="1661" t="s">
        <v>11918</v>
      </c>
      <c r="N792" s="1661"/>
    </row>
    <row r="793" ht="51.75" customHeight="1">
      <c r="A793" s="1657">
        <v>790.0</v>
      </c>
      <c r="B793" s="1658"/>
      <c r="C793" s="1658" t="s">
        <v>10646</v>
      </c>
      <c r="D793" s="1657"/>
      <c r="E793" s="1657"/>
      <c r="F793" s="1657"/>
      <c r="G793" s="1657" t="s">
        <v>11855</v>
      </c>
      <c r="H793" s="1657" t="s">
        <v>11920</v>
      </c>
      <c r="I793" s="1657" t="s">
        <v>11921</v>
      </c>
      <c r="J793" s="1657" t="s">
        <v>11922</v>
      </c>
      <c r="K793" s="1659" t="s">
        <v>11923</v>
      </c>
      <c r="L793" s="1660" t="s">
        <v>11800</v>
      </c>
      <c r="M793" s="1661" t="s">
        <v>11924</v>
      </c>
      <c r="N793" s="1661"/>
    </row>
    <row r="794" ht="51.75" customHeight="1">
      <c r="A794" s="1657">
        <v>791.0</v>
      </c>
      <c r="B794" s="1658"/>
      <c r="C794" s="1658" t="s">
        <v>10646</v>
      </c>
      <c r="D794" s="1657"/>
      <c r="E794" s="1657"/>
      <c r="F794" s="1657"/>
      <c r="G794" s="1657" t="s">
        <v>11855</v>
      </c>
      <c r="H794" s="1657" t="s">
        <v>11926</v>
      </c>
      <c r="I794" s="1657" t="s">
        <v>11927</v>
      </c>
      <c r="J794" s="1657" t="s">
        <v>11928</v>
      </c>
      <c r="K794" s="1659" t="s">
        <v>11929</v>
      </c>
      <c r="L794" s="1660" t="s">
        <v>11800</v>
      </c>
      <c r="M794" s="1661" t="s">
        <v>11930</v>
      </c>
      <c r="N794" s="1661"/>
    </row>
    <row r="795" ht="51.75" customHeight="1">
      <c r="A795" s="1657">
        <v>792.0</v>
      </c>
      <c r="B795" s="1658"/>
      <c r="C795" s="1658" t="s">
        <v>10646</v>
      </c>
      <c r="D795" s="1657"/>
      <c r="E795" s="1657"/>
      <c r="F795" s="1657"/>
      <c r="G795" s="1657" t="s">
        <v>11855</v>
      </c>
      <c r="H795" s="1657" t="s">
        <v>11931</v>
      </c>
      <c r="I795" s="1657" t="s">
        <v>11932</v>
      </c>
      <c r="J795" s="1657" t="s">
        <v>11933</v>
      </c>
      <c r="K795" s="1659" t="s">
        <v>11934</v>
      </c>
      <c r="L795" s="1660" t="s">
        <v>11800</v>
      </c>
      <c r="M795" s="1661" t="s">
        <v>11935</v>
      </c>
      <c r="N795" s="1661"/>
    </row>
    <row r="796" ht="51.75" customHeight="1">
      <c r="A796" s="1657">
        <v>793.0</v>
      </c>
      <c r="B796" s="1658"/>
      <c r="C796" s="1658" t="s">
        <v>10646</v>
      </c>
      <c r="D796" s="1657"/>
      <c r="E796" s="1657"/>
      <c r="F796" s="1657"/>
      <c r="G796" s="1657" t="s">
        <v>11855</v>
      </c>
      <c r="H796" s="1657" t="s">
        <v>11938</v>
      </c>
      <c r="I796" s="1657" t="s">
        <v>11939</v>
      </c>
      <c r="J796" s="1657" t="s">
        <v>11940</v>
      </c>
      <c r="K796" s="1914" t="s">
        <v>11941</v>
      </c>
      <c r="L796" s="1660" t="s">
        <v>11800</v>
      </c>
      <c r="M796" s="1661" t="s">
        <v>11942</v>
      </c>
      <c r="N796" s="1661"/>
    </row>
    <row r="797" ht="51.75" customHeight="1">
      <c r="A797" s="1657">
        <v>794.0</v>
      </c>
      <c r="B797" s="1658"/>
      <c r="C797" s="1658" t="s">
        <v>10646</v>
      </c>
      <c r="D797" s="1657"/>
      <c r="E797" s="1657"/>
      <c r="F797" s="1657"/>
      <c r="G797" s="1657" t="s">
        <v>11855</v>
      </c>
      <c r="H797" s="1657" t="s">
        <v>11945</v>
      </c>
      <c r="I797" s="1657" t="s">
        <v>11946</v>
      </c>
      <c r="J797" s="1657" t="s">
        <v>11947</v>
      </c>
      <c r="K797" s="1659" t="s">
        <v>11948</v>
      </c>
      <c r="L797" s="1660" t="s">
        <v>11800</v>
      </c>
      <c r="M797" s="1661" t="s">
        <v>11949</v>
      </c>
      <c r="N797" s="1661"/>
    </row>
    <row r="798" ht="51.75" customHeight="1">
      <c r="A798" s="1657">
        <v>795.0</v>
      </c>
      <c r="B798" s="1658"/>
      <c r="C798" s="1658" t="s">
        <v>10646</v>
      </c>
      <c r="D798" s="1657"/>
      <c r="E798" s="1657"/>
      <c r="F798" s="1657"/>
      <c r="G798" s="1657" t="s">
        <v>11855</v>
      </c>
      <c r="H798" s="1657" t="s">
        <v>11953</v>
      </c>
      <c r="I798" s="1657" t="s">
        <v>11954</v>
      </c>
      <c r="J798" s="1657" t="s">
        <v>11955</v>
      </c>
      <c r="K798" s="1659" t="s">
        <v>11956</v>
      </c>
      <c r="L798" s="1660" t="s">
        <v>11800</v>
      </c>
      <c r="M798" s="1661" t="s">
        <v>11957</v>
      </c>
      <c r="N798" s="1661"/>
    </row>
    <row r="799" ht="51.75" customHeight="1">
      <c r="A799" s="1657">
        <v>796.0</v>
      </c>
      <c r="B799" s="1658"/>
      <c r="C799" s="1658" t="s">
        <v>10646</v>
      </c>
      <c r="D799" s="1657"/>
      <c r="E799" s="1657"/>
      <c r="F799" s="1657"/>
      <c r="G799" s="1657" t="s">
        <v>11855</v>
      </c>
      <c r="H799" s="1657" t="s">
        <v>11959</v>
      </c>
      <c r="I799" s="1657" t="s">
        <v>11960</v>
      </c>
      <c r="J799" s="1657" t="s">
        <v>11961</v>
      </c>
      <c r="K799" s="1659" t="s">
        <v>11962</v>
      </c>
      <c r="L799" s="1660" t="s">
        <v>11800</v>
      </c>
      <c r="M799" s="1661" t="s">
        <v>11963</v>
      </c>
      <c r="N799" s="1661"/>
    </row>
    <row r="800" ht="51.75" customHeight="1">
      <c r="A800" s="1657">
        <v>797.0</v>
      </c>
      <c r="B800" s="1658"/>
      <c r="C800" s="1658" t="s">
        <v>10646</v>
      </c>
      <c r="D800" s="1657"/>
      <c r="E800" s="1657"/>
      <c r="F800" s="1657"/>
      <c r="G800" s="1657" t="s">
        <v>11855</v>
      </c>
      <c r="H800" s="1657" t="s">
        <v>11965</v>
      </c>
      <c r="I800" s="1657" t="s">
        <v>11966</v>
      </c>
      <c r="J800" s="1657" t="s">
        <v>11967</v>
      </c>
      <c r="K800" s="1659" t="s">
        <v>11968</v>
      </c>
      <c r="L800" s="1660" t="s">
        <v>11800</v>
      </c>
      <c r="M800" s="1661" t="s">
        <v>11969</v>
      </c>
      <c r="N800" s="1661"/>
    </row>
    <row r="801" ht="51.75" customHeight="1">
      <c r="A801" s="1657">
        <v>798.0</v>
      </c>
      <c r="B801" s="1658"/>
      <c r="C801" s="1658" t="s">
        <v>10646</v>
      </c>
      <c r="D801" s="1657"/>
      <c r="E801" s="1657"/>
      <c r="F801" s="1657"/>
      <c r="G801" s="1657" t="s">
        <v>11855</v>
      </c>
      <c r="H801" s="1657" t="s">
        <v>11971</v>
      </c>
      <c r="I801" s="1657" t="s">
        <v>11972</v>
      </c>
      <c r="J801" s="1657" t="s">
        <v>11973</v>
      </c>
      <c r="K801" s="1659" t="s">
        <v>11974</v>
      </c>
      <c r="L801" s="1660" t="s">
        <v>11800</v>
      </c>
      <c r="M801" s="1661" t="s">
        <v>11975</v>
      </c>
      <c r="N801" s="1661"/>
    </row>
    <row r="802" ht="51.75" customHeight="1">
      <c r="A802" s="1657">
        <v>799.0</v>
      </c>
      <c r="B802" s="1658"/>
      <c r="C802" s="1658" t="s">
        <v>10646</v>
      </c>
      <c r="D802" s="1657"/>
      <c r="E802" s="1657"/>
      <c r="F802" s="1657"/>
      <c r="G802" s="1657" t="s">
        <v>11855</v>
      </c>
      <c r="H802" s="1657" t="s">
        <v>11976</v>
      </c>
      <c r="I802" s="1657" t="s">
        <v>11977</v>
      </c>
      <c r="J802" s="1657" t="s">
        <v>11978</v>
      </c>
      <c r="K802" s="1659" t="s">
        <v>11979</v>
      </c>
      <c r="L802" s="1660" t="s">
        <v>11800</v>
      </c>
      <c r="M802" s="1661" t="s">
        <v>11980</v>
      </c>
      <c r="N802" s="1661"/>
    </row>
    <row r="803" ht="51.75" customHeight="1">
      <c r="A803" s="1657">
        <v>800.0</v>
      </c>
      <c r="B803" s="1658"/>
      <c r="C803" s="1658" t="s">
        <v>10646</v>
      </c>
      <c r="D803" s="1657"/>
      <c r="E803" s="1657"/>
      <c r="F803" s="1657"/>
      <c r="G803" s="1657" t="s">
        <v>11855</v>
      </c>
      <c r="H803" s="1657" t="s">
        <v>11982</v>
      </c>
      <c r="I803" s="1657" t="s">
        <v>11983</v>
      </c>
      <c r="J803" s="1657" t="s">
        <v>11984</v>
      </c>
      <c r="K803" s="1659" t="s">
        <v>11985</v>
      </c>
      <c r="L803" s="1660" t="s">
        <v>11800</v>
      </c>
      <c r="M803" s="1661" t="s">
        <v>674</v>
      </c>
      <c r="N803" s="1661"/>
    </row>
    <row r="804" ht="51.75" customHeight="1">
      <c r="A804" s="1657">
        <v>801.0</v>
      </c>
      <c r="B804" s="1658"/>
      <c r="C804" s="1658" t="s">
        <v>10646</v>
      </c>
      <c r="D804" s="1657"/>
      <c r="E804" s="1657"/>
      <c r="F804" s="1657"/>
      <c r="G804" s="1657" t="s">
        <v>11855</v>
      </c>
      <c r="H804" s="1657" t="s">
        <v>11988</v>
      </c>
      <c r="I804" s="1657" t="s">
        <v>11989</v>
      </c>
      <c r="J804" s="1657" t="s">
        <v>11990</v>
      </c>
      <c r="K804" s="1659" t="s">
        <v>11991</v>
      </c>
      <c r="L804" s="1660" t="s">
        <v>11800</v>
      </c>
      <c r="M804" s="1661" t="s">
        <v>11992</v>
      </c>
      <c r="N804" s="1661"/>
    </row>
    <row r="805" ht="51.75" customHeight="1">
      <c r="A805" s="1657">
        <v>802.0</v>
      </c>
      <c r="B805" s="1658"/>
      <c r="C805" s="1658" t="s">
        <v>10646</v>
      </c>
      <c r="D805" s="1657"/>
      <c r="E805" s="1657"/>
      <c r="F805" s="1657"/>
      <c r="G805" s="1657" t="s">
        <v>11855</v>
      </c>
      <c r="H805" s="1657" t="s">
        <v>11994</v>
      </c>
      <c r="I805" s="1657" t="s">
        <v>11995</v>
      </c>
      <c r="J805" s="1657" t="s">
        <v>11996</v>
      </c>
      <c r="K805" s="1659" t="s">
        <v>11997</v>
      </c>
      <c r="L805" s="1660" t="s">
        <v>11800</v>
      </c>
      <c r="M805" s="1661" t="s">
        <v>11998</v>
      </c>
      <c r="N805" s="1661"/>
    </row>
    <row r="806" ht="51.75" customHeight="1">
      <c r="A806" s="1657">
        <v>803.0</v>
      </c>
      <c r="B806" s="1658"/>
      <c r="C806" s="1658" t="s">
        <v>10646</v>
      </c>
      <c r="D806" s="1657"/>
      <c r="E806" s="1657"/>
      <c r="F806" s="1657"/>
      <c r="G806" s="1657" t="s">
        <v>11999</v>
      </c>
      <c r="H806" s="1657" t="s">
        <v>12000</v>
      </c>
      <c r="I806" s="1657" t="s">
        <v>12001</v>
      </c>
      <c r="J806" s="1657" t="s">
        <v>12002</v>
      </c>
      <c r="K806" s="1659" t="s">
        <v>12003</v>
      </c>
      <c r="L806" s="1660" t="s">
        <v>11800</v>
      </c>
      <c r="M806" s="1661" t="s">
        <v>12004</v>
      </c>
      <c r="N806" s="1661"/>
    </row>
    <row r="807" ht="51.75" customHeight="1">
      <c r="A807" s="1657">
        <v>804.0</v>
      </c>
      <c r="B807" s="1658"/>
      <c r="C807" s="1658" t="s">
        <v>10646</v>
      </c>
      <c r="D807" s="1657"/>
      <c r="E807" s="1657"/>
      <c r="F807" s="1657"/>
      <c r="G807" s="1657" t="s">
        <v>11999</v>
      </c>
      <c r="H807" s="1657" t="s">
        <v>12007</v>
      </c>
      <c r="I807" s="1657" t="s">
        <v>12008</v>
      </c>
      <c r="J807" s="1657" t="s">
        <v>12009</v>
      </c>
      <c r="K807" s="1659" t="s">
        <v>12010</v>
      </c>
      <c r="L807" s="1660" t="s">
        <v>11800</v>
      </c>
      <c r="M807" s="1661" t="s">
        <v>12011</v>
      </c>
      <c r="N807" s="1661"/>
    </row>
    <row r="808" ht="51.75" customHeight="1">
      <c r="A808" s="1657">
        <v>805.0</v>
      </c>
      <c r="B808" s="1658"/>
      <c r="C808" s="1658" t="s">
        <v>10646</v>
      </c>
      <c r="D808" s="1657"/>
      <c r="E808" s="1657"/>
      <c r="F808" s="1657"/>
      <c r="G808" s="1657" t="s">
        <v>11999</v>
      </c>
      <c r="H808" s="1657" t="s">
        <v>12013</v>
      </c>
      <c r="I808" s="1657" t="s">
        <v>12014</v>
      </c>
      <c r="J808" s="1657" t="s">
        <v>12015</v>
      </c>
      <c r="K808" s="1659" t="s">
        <v>12016</v>
      </c>
      <c r="L808" s="1660" t="s">
        <v>11800</v>
      </c>
      <c r="M808" s="1661" t="s">
        <v>12017</v>
      </c>
      <c r="N808" s="1661"/>
    </row>
    <row r="809" ht="51.75" customHeight="1">
      <c r="A809" s="1657">
        <v>806.0</v>
      </c>
      <c r="B809" s="1658"/>
      <c r="C809" s="1658" t="s">
        <v>10646</v>
      </c>
      <c r="D809" s="1657"/>
      <c r="E809" s="1657"/>
      <c r="F809" s="1657"/>
      <c r="G809" s="1657" t="s">
        <v>11999</v>
      </c>
      <c r="H809" s="1657" t="s">
        <v>12019</v>
      </c>
      <c r="I809" s="1657" t="s">
        <v>12020</v>
      </c>
      <c r="J809" s="1657">
        <v>8.17511502E8</v>
      </c>
      <c r="K809" s="1659" t="s">
        <v>12021</v>
      </c>
      <c r="L809" s="1660" t="s">
        <v>11800</v>
      </c>
      <c r="M809" s="1661" t="s">
        <v>12022</v>
      </c>
      <c r="N809" s="1661"/>
    </row>
    <row r="810" ht="51.75" customHeight="1">
      <c r="A810" s="1657">
        <v>807.0</v>
      </c>
      <c r="B810" s="1658"/>
      <c r="C810" s="1658" t="s">
        <v>10646</v>
      </c>
      <c r="D810" s="1657"/>
      <c r="E810" s="1657"/>
      <c r="F810" s="1657"/>
      <c r="G810" s="1657" t="s">
        <v>11999</v>
      </c>
      <c r="H810" s="1657" t="s">
        <v>12025</v>
      </c>
      <c r="I810" s="1657" t="s">
        <v>12026</v>
      </c>
      <c r="J810" s="1657" t="s">
        <v>12027</v>
      </c>
      <c r="K810" s="1659" t="s">
        <v>12028</v>
      </c>
      <c r="L810" s="1660" t="s">
        <v>11800</v>
      </c>
      <c r="M810" s="1661" t="s">
        <v>12029</v>
      </c>
      <c r="N810" s="1661"/>
    </row>
    <row r="811" ht="51.75" customHeight="1">
      <c r="A811" s="1657">
        <v>808.0</v>
      </c>
      <c r="B811" s="1658"/>
      <c r="C811" s="1658" t="s">
        <v>10646</v>
      </c>
      <c r="D811" s="1657"/>
      <c r="E811" s="1657"/>
      <c r="F811" s="1657"/>
      <c r="G811" s="1657" t="s">
        <v>11999</v>
      </c>
      <c r="H811" s="1657" t="s">
        <v>12031</v>
      </c>
      <c r="I811" s="1657" t="s">
        <v>12032</v>
      </c>
      <c r="J811" s="1657">
        <v>9.74566994E8</v>
      </c>
      <c r="K811" s="1659" t="s">
        <v>12033</v>
      </c>
      <c r="L811" s="1660" t="s">
        <v>11800</v>
      </c>
      <c r="M811" s="1661" t="s">
        <v>12034</v>
      </c>
      <c r="N811" s="1661"/>
    </row>
    <row r="812" ht="51.75" customHeight="1">
      <c r="A812" s="1657">
        <v>809.0</v>
      </c>
      <c r="B812" s="1658"/>
      <c r="C812" s="1658" t="s">
        <v>10646</v>
      </c>
      <c r="D812" s="1657"/>
      <c r="E812" s="1657"/>
      <c r="F812" s="1657"/>
      <c r="G812" s="1657" t="s">
        <v>11999</v>
      </c>
      <c r="H812" s="1657" t="s">
        <v>12037</v>
      </c>
      <c r="I812" s="1657" t="s">
        <v>12038</v>
      </c>
      <c r="J812" s="1657" t="s">
        <v>12039</v>
      </c>
      <c r="K812" s="1659" t="s">
        <v>12040</v>
      </c>
      <c r="L812" s="1660" t="s">
        <v>11800</v>
      </c>
      <c r="M812" s="1661" t="s">
        <v>1371</v>
      </c>
      <c r="N812" s="1661"/>
    </row>
    <row r="813" ht="51.75" customHeight="1">
      <c r="A813" s="1657">
        <v>810.0</v>
      </c>
      <c r="B813" s="1658"/>
      <c r="C813" s="1658" t="s">
        <v>10646</v>
      </c>
      <c r="D813" s="1657"/>
      <c r="E813" s="1657"/>
      <c r="F813" s="1657"/>
      <c r="G813" s="1657" t="s">
        <v>11999</v>
      </c>
      <c r="H813" s="1657" t="s">
        <v>12041</v>
      </c>
      <c r="I813" s="1657" t="s">
        <v>12042</v>
      </c>
      <c r="J813" s="1657" t="s">
        <v>12043</v>
      </c>
      <c r="K813" s="1659" t="s">
        <v>12044</v>
      </c>
      <c r="L813" s="1660" t="s">
        <v>11800</v>
      </c>
      <c r="M813" s="1661" t="s">
        <v>12045</v>
      </c>
      <c r="N813" s="1661"/>
    </row>
    <row r="814" ht="51.75" customHeight="1">
      <c r="A814" s="1657">
        <v>811.0</v>
      </c>
      <c r="B814" s="1658"/>
      <c r="C814" s="1658" t="s">
        <v>10646</v>
      </c>
      <c r="D814" s="1657"/>
      <c r="E814" s="1657"/>
      <c r="F814" s="1657"/>
      <c r="G814" s="1657" t="s">
        <v>11999</v>
      </c>
      <c r="H814" s="1657" t="s">
        <v>12048</v>
      </c>
      <c r="I814" s="1657" t="s">
        <v>12049</v>
      </c>
      <c r="J814" s="1657" t="s">
        <v>12050</v>
      </c>
      <c r="K814" s="1659" t="s">
        <v>12051</v>
      </c>
      <c r="L814" s="1660" t="s">
        <v>11800</v>
      </c>
      <c r="M814" s="1661" t="s">
        <v>12052</v>
      </c>
      <c r="N814" s="1661"/>
    </row>
    <row r="815" ht="51.75" customHeight="1">
      <c r="A815" s="1657">
        <v>812.0</v>
      </c>
      <c r="B815" s="1658"/>
      <c r="C815" s="1658" t="s">
        <v>10646</v>
      </c>
      <c r="D815" s="1657"/>
      <c r="E815" s="1657"/>
      <c r="F815" s="1657"/>
      <c r="G815" s="1657" t="s">
        <v>11999</v>
      </c>
      <c r="H815" s="1657" t="s">
        <v>12053</v>
      </c>
      <c r="I815" s="1657" t="s">
        <v>12054</v>
      </c>
      <c r="J815" s="1657" t="s">
        <v>12055</v>
      </c>
      <c r="K815" s="1659" t="s">
        <v>12056</v>
      </c>
      <c r="L815" s="1660" t="s">
        <v>11800</v>
      </c>
      <c r="M815" s="1661" t="s">
        <v>1371</v>
      </c>
      <c r="N815" s="1661"/>
    </row>
    <row r="816" ht="51.75" customHeight="1">
      <c r="A816" s="1657">
        <v>813.0</v>
      </c>
      <c r="B816" s="1658"/>
      <c r="C816" s="1658" t="s">
        <v>10646</v>
      </c>
      <c r="D816" s="1657"/>
      <c r="E816" s="1657"/>
      <c r="F816" s="1657"/>
      <c r="G816" s="1657" t="s">
        <v>11999</v>
      </c>
      <c r="H816" s="1657" t="s">
        <v>12058</v>
      </c>
      <c r="I816" s="1657" t="s">
        <v>12059</v>
      </c>
      <c r="J816" s="1789" t="s">
        <v>12060</v>
      </c>
      <c r="K816" s="1659" t="s">
        <v>12061</v>
      </c>
      <c r="L816" s="1660" t="s">
        <v>11800</v>
      </c>
      <c r="M816" s="1661" t="s">
        <v>12062</v>
      </c>
      <c r="N816" s="1661"/>
    </row>
    <row r="817" ht="51.75" customHeight="1">
      <c r="A817" s="1657">
        <v>814.0</v>
      </c>
      <c r="B817" s="1658"/>
      <c r="C817" s="1658" t="s">
        <v>10646</v>
      </c>
      <c r="D817" s="1657"/>
      <c r="E817" s="1657"/>
      <c r="F817" s="1657"/>
      <c r="G817" s="1657" t="s">
        <v>11999</v>
      </c>
      <c r="H817" s="1657" t="s">
        <v>12065</v>
      </c>
      <c r="I817" s="1657" t="s">
        <v>12066</v>
      </c>
      <c r="J817" s="1657" t="s">
        <v>12067</v>
      </c>
      <c r="K817" s="1659" t="s">
        <v>12068</v>
      </c>
      <c r="L817" s="1660" t="s">
        <v>11800</v>
      </c>
      <c r="M817" s="1661" t="s">
        <v>12069</v>
      </c>
      <c r="N817" s="1661"/>
    </row>
    <row r="818" ht="51.75" customHeight="1">
      <c r="A818" s="1657">
        <v>815.0</v>
      </c>
      <c r="B818" s="1658"/>
      <c r="C818" s="1658" t="s">
        <v>10646</v>
      </c>
      <c r="D818" s="1657"/>
      <c r="E818" s="1657"/>
      <c r="F818" s="1657"/>
      <c r="G818" s="1657" t="s">
        <v>11999</v>
      </c>
      <c r="H818" s="1657" t="s">
        <v>12072</v>
      </c>
      <c r="I818" s="1657" t="s">
        <v>12073</v>
      </c>
      <c r="J818" s="1657" t="s">
        <v>12074</v>
      </c>
      <c r="K818" s="1659" t="s">
        <v>12075</v>
      </c>
      <c r="L818" s="1660" t="s">
        <v>11800</v>
      </c>
      <c r="M818" s="1661" t="s">
        <v>12076</v>
      </c>
      <c r="N818" s="1661"/>
    </row>
    <row r="819" ht="51.75" customHeight="1">
      <c r="A819" s="1657">
        <v>816.0</v>
      </c>
      <c r="B819" s="1739"/>
      <c r="C819" s="1739" t="s">
        <v>10646</v>
      </c>
      <c r="D819" s="1657"/>
      <c r="E819" s="1657"/>
      <c r="F819" s="1657"/>
      <c r="G819" s="1657" t="s">
        <v>11999</v>
      </c>
      <c r="H819" s="1657" t="s">
        <v>12078</v>
      </c>
      <c r="I819" s="1657" t="s">
        <v>12079</v>
      </c>
      <c r="J819" s="1657">
        <v>8.09889355E8</v>
      </c>
      <c r="K819" s="1659" t="s">
        <v>12080</v>
      </c>
      <c r="L819" s="1660" t="s">
        <v>11800</v>
      </c>
      <c r="M819" s="1661" t="s">
        <v>12081</v>
      </c>
      <c r="N819" s="1661"/>
    </row>
    <row r="820" ht="51.75" customHeight="1">
      <c r="A820" s="1657">
        <v>817.0</v>
      </c>
      <c r="B820" s="1658"/>
      <c r="C820" s="1658" t="s">
        <v>10646</v>
      </c>
      <c r="D820" s="1657"/>
      <c r="E820" s="1657"/>
      <c r="F820" s="1657"/>
      <c r="G820" s="1657" t="s">
        <v>11999</v>
      </c>
      <c r="H820" s="1657" t="s">
        <v>12084</v>
      </c>
      <c r="I820" s="1657" t="s">
        <v>12085</v>
      </c>
      <c r="J820" s="1657" t="s">
        <v>12086</v>
      </c>
      <c r="K820" s="1659" t="s">
        <v>12087</v>
      </c>
      <c r="L820" s="1660" t="s">
        <v>11800</v>
      </c>
      <c r="M820" s="1661" t="s">
        <v>12088</v>
      </c>
      <c r="N820" s="1661"/>
    </row>
    <row r="821" ht="51.75" customHeight="1">
      <c r="A821" s="1657">
        <v>818.0</v>
      </c>
      <c r="B821" s="1658"/>
      <c r="C821" s="1658" t="s">
        <v>10646</v>
      </c>
      <c r="D821" s="1657"/>
      <c r="E821" s="1657"/>
      <c r="F821" s="1657"/>
      <c r="G821" s="1657" t="s">
        <v>11999</v>
      </c>
      <c r="H821" s="1657" t="s">
        <v>12090</v>
      </c>
      <c r="I821" s="1657" t="s">
        <v>12091</v>
      </c>
      <c r="J821" s="1657" t="s">
        <v>12092</v>
      </c>
      <c r="K821" s="1659" t="s">
        <v>12093</v>
      </c>
      <c r="L821" s="1660" t="s">
        <v>11800</v>
      </c>
      <c r="M821" s="1661" t="s">
        <v>12045</v>
      </c>
      <c r="N821" s="1661"/>
    </row>
    <row r="822" ht="51.75" customHeight="1">
      <c r="A822" s="1657">
        <v>819.0</v>
      </c>
      <c r="B822" s="1658"/>
      <c r="C822" s="1658" t="s">
        <v>10646</v>
      </c>
      <c r="D822" s="1657"/>
      <c r="E822" s="1657"/>
      <c r="F822" s="1657"/>
      <c r="G822" s="1657" t="s">
        <v>11999</v>
      </c>
      <c r="H822" s="1657" t="s">
        <v>12095</v>
      </c>
      <c r="I822" s="1657" t="s">
        <v>12096</v>
      </c>
      <c r="J822" s="1657" t="s">
        <v>12097</v>
      </c>
      <c r="K822" s="1659" t="s">
        <v>12098</v>
      </c>
      <c r="L822" s="1660" t="s">
        <v>11800</v>
      </c>
      <c r="M822" s="1661" t="s">
        <v>1544</v>
      </c>
      <c r="N822" s="1661"/>
    </row>
    <row r="823" ht="51.75" customHeight="1">
      <c r="A823" s="1657">
        <v>820.0</v>
      </c>
      <c r="B823" s="1658"/>
      <c r="C823" s="1658" t="s">
        <v>10646</v>
      </c>
      <c r="D823" s="1657"/>
      <c r="E823" s="1657"/>
      <c r="F823" s="1657"/>
      <c r="G823" s="1657" t="s">
        <v>11999</v>
      </c>
      <c r="H823" s="1657" t="s">
        <v>12101</v>
      </c>
      <c r="I823" s="1657" t="s">
        <v>12102</v>
      </c>
      <c r="J823" s="1657" t="s">
        <v>12103</v>
      </c>
      <c r="K823" s="1659" t="s">
        <v>12104</v>
      </c>
      <c r="L823" s="1660" t="s">
        <v>11800</v>
      </c>
      <c r="M823" s="1661" t="s">
        <v>12105</v>
      </c>
      <c r="N823" s="1661"/>
    </row>
    <row r="824" ht="51.75" customHeight="1">
      <c r="A824" s="1657">
        <v>821.0</v>
      </c>
      <c r="B824" s="1658"/>
      <c r="C824" s="1658" t="s">
        <v>10646</v>
      </c>
      <c r="D824" s="1657"/>
      <c r="E824" s="1657"/>
      <c r="F824" s="1657"/>
      <c r="G824" s="1657" t="s">
        <v>11999</v>
      </c>
      <c r="H824" s="1657" t="s">
        <v>12107</v>
      </c>
      <c r="I824" s="1657" t="s">
        <v>12108</v>
      </c>
      <c r="J824" s="1657" t="s">
        <v>12109</v>
      </c>
      <c r="K824" s="1659" t="s">
        <v>12110</v>
      </c>
      <c r="L824" s="1660" t="s">
        <v>11800</v>
      </c>
      <c r="M824" s="1661" t="s">
        <v>1544</v>
      </c>
      <c r="N824" s="1661"/>
    </row>
    <row r="825" ht="51.75" customHeight="1">
      <c r="A825" s="1657">
        <v>822.0</v>
      </c>
      <c r="B825" s="1658"/>
      <c r="C825" s="1658" t="s">
        <v>10646</v>
      </c>
      <c r="D825" s="1657"/>
      <c r="E825" s="1657"/>
      <c r="F825" s="1657"/>
      <c r="G825" s="1657" t="s">
        <v>11999</v>
      </c>
      <c r="H825" s="1657" t="s">
        <v>12112</v>
      </c>
      <c r="I825" s="1657" t="s">
        <v>12113</v>
      </c>
      <c r="J825" s="1657" t="s">
        <v>12114</v>
      </c>
      <c r="K825" s="1659" t="s">
        <v>12115</v>
      </c>
      <c r="L825" s="1660" t="s">
        <v>11800</v>
      </c>
      <c r="M825" s="1661" t="s">
        <v>12116</v>
      </c>
      <c r="N825" s="1661"/>
    </row>
    <row r="826" ht="51.75" customHeight="1">
      <c r="A826" s="1657">
        <v>823.0</v>
      </c>
      <c r="B826" s="1658"/>
      <c r="C826" s="1658" t="s">
        <v>10646</v>
      </c>
      <c r="D826" s="1657"/>
      <c r="E826" s="1657"/>
      <c r="F826" s="1657"/>
      <c r="G826" s="1657" t="s">
        <v>11999</v>
      </c>
      <c r="H826" s="1657" t="s">
        <v>12118</v>
      </c>
      <c r="I826" s="1657" t="s">
        <v>12119</v>
      </c>
      <c r="J826" s="1657" t="s">
        <v>12120</v>
      </c>
      <c r="K826" s="1659" t="s">
        <v>12121</v>
      </c>
      <c r="L826" s="1660" t="s">
        <v>11800</v>
      </c>
      <c r="M826" s="1661" t="s">
        <v>12122</v>
      </c>
      <c r="N826" s="1661"/>
    </row>
    <row r="827" ht="51.75" customHeight="1">
      <c r="A827" s="1657">
        <v>824.0</v>
      </c>
      <c r="B827" s="1658"/>
      <c r="C827" s="1658" t="s">
        <v>10646</v>
      </c>
      <c r="D827" s="1657"/>
      <c r="E827" s="1657"/>
      <c r="F827" s="1657"/>
      <c r="G827" s="1657" t="s">
        <v>11999</v>
      </c>
      <c r="H827" s="1657" t="s">
        <v>12125</v>
      </c>
      <c r="I827" s="1657" t="s">
        <v>12126</v>
      </c>
      <c r="J827" s="1657" t="s">
        <v>12127</v>
      </c>
      <c r="K827" s="1659" t="s">
        <v>12128</v>
      </c>
      <c r="L827" s="1660" t="s">
        <v>11800</v>
      </c>
      <c r="M827" s="1661" t="s">
        <v>12129</v>
      </c>
      <c r="N827" s="1661"/>
    </row>
    <row r="828" ht="51.75" customHeight="1">
      <c r="A828" s="1657">
        <v>825.0</v>
      </c>
      <c r="B828" s="1658"/>
      <c r="C828" s="1658" t="s">
        <v>10646</v>
      </c>
      <c r="D828" s="1657"/>
      <c r="E828" s="1657"/>
      <c r="F828" s="1657"/>
      <c r="G828" s="1657" t="s">
        <v>11999</v>
      </c>
      <c r="H828" s="1657" t="s">
        <v>12132</v>
      </c>
      <c r="I828" s="1657" t="s">
        <v>12133</v>
      </c>
      <c r="J828" s="1657" t="s">
        <v>12134</v>
      </c>
      <c r="K828" s="1659" t="s">
        <v>25117</v>
      </c>
      <c r="L828" s="1660" t="s">
        <v>11800</v>
      </c>
      <c r="M828" s="1661" t="s">
        <v>674</v>
      </c>
      <c r="N828" s="1661"/>
    </row>
    <row r="829" ht="51.75" customHeight="1">
      <c r="A829" s="1657">
        <v>826.0</v>
      </c>
      <c r="B829" s="1658"/>
      <c r="C829" s="1658" t="s">
        <v>10646</v>
      </c>
      <c r="D829" s="1657"/>
      <c r="E829" s="1657"/>
      <c r="F829" s="1657"/>
      <c r="G829" s="1657" t="s">
        <v>11999</v>
      </c>
      <c r="H829" s="1657" t="s">
        <v>12136</v>
      </c>
      <c r="I829" s="1657" t="s">
        <v>12137</v>
      </c>
      <c r="J829" s="1657" t="s">
        <v>12138</v>
      </c>
      <c r="K829" s="1659" t="s">
        <v>12139</v>
      </c>
      <c r="L829" s="1660" t="s">
        <v>11800</v>
      </c>
      <c r="M829" s="1661" t="s">
        <v>12140</v>
      </c>
      <c r="N829" s="1661"/>
    </row>
    <row r="830" ht="51.75" customHeight="1">
      <c r="A830" s="1657">
        <v>827.0</v>
      </c>
      <c r="B830" s="1658"/>
      <c r="C830" s="1658" t="s">
        <v>10646</v>
      </c>
      <c r="D830" s="1657"/>
      <c r="E830" s="1657"/>
      <c r="F830" s="1657"/>
      <c r="G830" s="1657" t="s">
        <v>11999</v>
      </c>
      <c r="H830" s="1657" t="s">
        <v>12142</v>
      </c>
      <c r="I830" s="1657" t="s">
        <v>12143</v>
      </c>
      <c r="J830" s="1657" t="s">
        <v>12144</v>
      </c>
      <c r="K830" s="1659" t="s">
        <v>12145</v>
      </c>
      <c r="L830" s="1660" t="s">
        <v>11800</v>
      </c>
      <c r="M830" s="1661" t="s">
        <v>12146</v>
      </c>
      <c r="N830" s="1661"/>
    </row>
    <row r="831" ht="51.75" customHeight="1">
      <c r="A831" s="1657">
        <v>828.0</v>
      </c>
      <c r="B831" s="1658"/>
      <c r="C831" s="1658" t="s">
        <v>10646</v>
      </c>
      <c r="D831" s="1657"/>
      <c r="E831" s="1657"/>
      <c r="F831" s="1657"/>
      <c r="G831" s="1657" t="s">
        <v>11999</v>
      </c>
      <c r="H831" s="1657" t="s">
        <v>12148</v>
      </c>
      <c r="I831" s="1657" t="s">
        <v>12149</v>
      </c>
      <c r="J831" s="1657" t="s">
        <v>12150</v>
      </c>
      <c r="K831" s="1659" t="s">
        <v>12151</v>
      </c>
      <c r="L831" s="1660" t="s">
        <v>11800</v>
      </c>
      <c r="M831" s="1661" t="s">
        <v>12152</v>
      </c>
      <c r="N831" s="1661"/>
    </row>
    <row r="832" ht="51.75" customHeight="1">
      <c r="A832" s="1704">
        <v>829.0</v>
      </c>
      <c r="B832" s="1704"/>
      <c r="C832" s="1704" t="s">
        <v>10646</v>
      </c>
      <c r="D832" s="1704"/>
      <c r="E832" s="1704"/>
      <c r="F832" s="1721" t="s">
        <v>25118</v>
      </c>
      <c r="G832" s="1704" t="s">
        <v>11999</v>
      </c>
      <c r="H832" s="1704" t="s">
        <v>12156</v>
      </c>
      <c r="I832" s="1704" t="s">
        <v>12157</v>
      </c>
      <c r="J832" s="1704" t="s">
        <v>12158</v>
      </c>
      <c r="K832" s="1705" t="s">
        <v>12159</v>
      </c>
      <c r="L832" s="1706" t="s">
        <v>11800</v>
      </c>
      <c r="M832" s="1707" t="s">
        <v>12160</v>
      </c>
      <c r="N832" s="1707"/>
    </row>
    <row r="833" ht="51.75" customHeight="1">
      <c r="A833" s="1657">
        <v>830.0</v>
      </c>
      <c r="B833" s="1658"/>
      <c r="C833" s="1658" t="s">
        <v>10646</v>
      </c>
      <c r="D833" s="1657"/>
      <c r="E833" s="1657"/>
      <c r="F833" s="1657"/>
      <c r="G833" s="1657" t="s">
        <v>11999</v>
      </c>
      <c r="H833" s="1657" t="s">
        <v>12162</v>
      </c>
      <c r="I833" s="1657" t="s">
        <v>12163</v>
      </c>
      <c r="J833" s="1657" t="s">
        <v>12164</v>
      </c>
      <c r="K833" s="1659" t="s">
        <v>12165</v>
      </c>
      <c r="L833" s="1660" t="s">
        <v>11800</v>
      </c>
      <c r="M833" s="1661" t="s">
        <v>12166</v>
      </c>
      <c r="N833" s="1661"/>
    </row>
    <row r="834" ht="51.75" customHeight="1">
      <c r="A834" s="1657">
        <v>831.0</v>
      </c>
      <c r="B834" s="1658"/>
      <c r="C834" s="1658" t="s">
        <v>10646</v>
      </c>
      <c r="D834" s="1657"/>
      <c r="E834" s="1657"/>
      <c r="F834" s="1657"/>
      <c r="G834" s="1657" t="s">
        <v>11999</v>
      </c>
      <c r="H834" s="1657" t="s">
        <v>12167</v>
      </c>
      <c r="I834" s="1657" t="s">
        <v>12168</v>
      </c>
      <c r="J834" s="1657" t="s">
        <v>12169</v>
      </c>
      <c r="K834" s="1659" t="s">
        <v>12170</v>
      </c>
      <c r="L834" s="1660" t="s">
        <v>11800</v>
      </c>
      <c r="M834" s="1661" t="s">
        <v>12171</v>
      </c>
      <c r="N834" s="1661"/>
    </row>
    <row r="835" ht="51.75" customHeight="1">
      <c r="A835" s="1657">
        <v>832.0</v>
      </c>
      <c r="B835" s="1658"/>
      <c r="C835" s="1658" t="s">
        <v>10646</v>
      </c>
      <c r="D835" s="1657"/>
      <c r="E835" s="1657"/>
      <c r="F835" s="1657"/>
      <c r="G835" s="1657" t="s">
        <v>11999</v>
      </c>
      <c r="H835" s="1657" t="s">
        <v>12173</v>
      </c>
      <c r="I835" s="1657" t="s">
        <v>12174</v>
      </c>
      <c r="J835" s="1657" t="s">
        <v>12175</v>
      </c>
      <c r="K835" s="1659" t="s">
        <v>12176</v>
      </c>
      <c r="L835" s="1660" t="s">
        <v>11800</v>
      </c>
      <c r="M835" s="1661" t="s">
        <v>12177</v>
      </c>
      <c r="N835" s="1661"/>
    </row>
    <row r="836" ht="51.75" customHeight="1">
      <c r="A836" s="1657">
        <v>833.0</v>
      </c>
      <c r="B836" s="1658"/>
      <c r="C836" s="1658" t="s">
        <v>10646</v>
      </c>
      <c r="D836" s="1657"/>
      <c r="E836" s="1657"/>
      <c r="F836" s="1657"/>
      <c r="G836" s="1657" t="s">
        <v>11999</v>
      </c>
      <c r="H836" s="1657" t="s">
        <v>12179</v>
      </c>
      <c r="I836" s="1657" t="s">
        <v>12180</v>
      </c>
      <c r="J836" s="1657" t="s">
        <v>12181</v>
      </c>
      <c r="K836" s="1659" t="s">
        <v>12182</v>
      </c>
      <c r="L836" s="1660" t="s">
        <v>11800</v>
      </c>
      <c r="M836" s="1661" t="s">
        <v>12183</v>
      </c>
      <c r="N836" s="1661"/>
    </row>
    <row r="837" ht="51.75" customHeight="1">
      <c r="A837" s="1657">
        <v>834.0</v>
      </c>
      <c r="B837" s="1658"/>
      <c r="C837" s="1658" t="s">
        <v>10646</v>
      </c>
      <c r="D837" s="1657"/>
      <c r="E837" s="1657"/>
      <c r="F837" s="1657"/>
      <c r="G837" s="1657" t="s">
        <v>11999</v>
      </c>
      <c r="H837" s="1657" t="s">
        <v>12184</v>
      </c>
      <c r="I837" s="1657" t="s">
        <v>12185</v>
      </c>
      <c r="J837" s="1657" t="s">
        <v>12186</v>
      </c>
      <c r="K837" s="1659" t="s">
        <v>12187</v>
      </c>
      <c r="L837" s="1660" t="s">
        <v>11800</v>
      </c>
      <c r="M837" s="1661" t="s">
        <v>12188</v>
      </c>
      <c r="N837" s="1661"/>
    </row>
    <row r="838" ht="51.75" customHeight="1">
      <c r="A838" s="1657">
        <v>835.0</v>
      </c>
      <c r="B838" s="1658"/>
      <c r="C838" s="1658" t="s">
        <v>10646</v>
      </c>
      <c r="D838" s="1657"/>
      <c r="E838" s="1657"/>
      <c r="F838" s="1657"/>
      <c r="G838" s="1657" t="s">
        <v>11999</v>
      </c>
      <c r="H838" s="1657" t="s">
        <v>12190</v>
      </c>
      <c r="I838" s="1657" t="s">
        <v>12191</v>
      </c>
      <c r="J838" s="1657" t="s">
        <v>12192</v>
      </c>
      <c r="K838" s="1659" t="s">
        <v>12193</v>
      </c>
      <c r="L838" s="1660" t="s">
        <v>11800</v>
      </c>
      <c r="M838" s="1661" t="s">
        <v>12194</v>
      </c>
      <c r="N838" s="1661"/>
    </row>
    <row r="839" ht="51.75" customHeight="1">
      <c r="A839" s="1657">
        <v>836.0</v>
      </c>
      <c r="B839" s="1658"/>
      <c r="C839" s="1658" t="s">
        <v>10646</v>
      </c>
      <c r="D839" s="1657"/>
      <c r="E839" s="1657"/>
      <c r="F839" s="1657"/>
      <c r="G839" s="1657" t="s">
        <v>11999</v>
      </c>
      <c r="H839" s="1657" t="s">
        <v>12197</v>
      </c>
      <c r="I839" s="1657" t="s">
        <v>12198</v>
      </c>
      <c r="J839" s="1657" t="s">
        <v>12199</v>
      </c>
      <c r="K839" s="1659" t="s">
        <v>12200</v>
      </c>
      <c r="L839" s="1660" t="s">
        <v>11800</v>
      </c>
      <c r="M839" s="1661" t="s">
        <v>12201</v>
      </c>
      <c r="N839" s="1661"/>
    </row>
    <row r="840" ht="51.75" customHeight="1">
      <c r="A840" s="1657">
        <v>837.0</v>
      </c>
      <c r="B840" s="1658"/>
      <c r="C840" s="1658" t="s">
        <v>10646</v>
      </c>
      <c r="D840" s="1657"/>
      <c r="E840" s="1657"/>
      <c r="F840" s="1657"/>
      <c r="G840" s="1657" t="s">
        <v>11999</v>
      </c>
      <c r="H840" s="1657" t="s">
        <v>12203</v>
      </c>
      <c r="I840" s="1657" t="s">
        <v>12204</v>
      </c>
      <c r="J840" s="1657" t="s">
        <v>12205</v>
      </c>
      <c r="K840" s="1659" t="s">
        <v>12206</v>
      </c>
      <c r="L840" s="1660" t="s">
        <v>11800</v>
      </c>
      <c r="M840" s="1661" t="s">
        <v>12045</v>
      </c>
      <c r="N840" s="1661"/>
    </row>
    <row r="841" ht="51.75" customHeight="1">
      <c r="A841" s="1657">
        <v>838.0</v>
      </c>
      <c r="B841" s="1658"/>
      <c r="C841" s="1658" t="s">
        <v>10646</v>
      </c>
      <c r="D841" s="1657"/>
      <c r="E841" s="1657"/>
      <c r="F841" s="1657"/>
      <c r="G841" s="1657" t="s">
        <v>12208</v>
      </c>
      <c r="H841" s="1657" t="s">
        <v>12209</v>
      </c>
      <c r="I841" s="1657" t="s">
        <v>12210</v>
      </c>
      <c r="J841" s="1657" t="s">
        <v>12211</v>
      </c>
      <c r="K841" s="1659" t="s">
        <v>12212</v>
      </c>
      <c r="L841" s="1660" t="s">
        <v>11800</v>
      </c>
      <c r="M841" s="1661" t="s">
        <v>12213</v>
      </c>
      <c r="N841" s="1661"/>
    </row>
    <row r="842" ht="51.75" customHeight="1">
      <c r="A842" s="1657">
        <v>839.0</v>
      </c>
      <c r="B842" s="1658"/>
      <c r="C842" s="1658" t="s">
        <v>10646</v>
      </c>
      <c r="D842" s="1657"/>
      <c r="E842" s="1657"/>
      <c r="F842" s="1657"/>
      <c r="G842" s="1657" t="s">
        <v>12208</v>
      </c>
      <c r="H842" s="1657" t="s">
        <v>12216</v>
      </c>
      <c r="I842" s="1657" t="s">
        <v>12217</v>
      </c>
      <c r="J842" s="1657" t="s">
        <v>12218</v>
      </c>
      <c r="K842" s="1659" t="s">
        <v>12219</v>
      </c>
      <c r="L842" s="1660" t="s">
        <v>11800</v>
      </c>
      <c r="M842" s="1661" t="s">
        <v>674</v>
      </c>
      <c r="N842" s="1661"/>
    </row>
    <row r="843" ht="51.75" customHeight="1">
      <c r="A843" s="1657">
        <v>840.0</v>
      </c>
      <c r="B843" s="1658"/>
      <c r="C843" s="1658" t="s">
        <v>10646</v>
      </c>
      <c r="D843" s="1657"/>
      <c r="E843" s="1657"/>
      <c r="F843" s="1657"/>
      <c r="G843" s="1657" t="s">
        <v>12208</v>
      </c>
      <c r="H843" s="1657" t="s">
        <v>12221</v>
      </c>
      <c r="I843" s="1657" t="s">
        <v>12222</v>
      </c>
      <c r="J843" s="1657" t="s">
        <v>12223</v>
      </c>
      <c r="K843" s="1659" t="s">
        <v>12224</v>
      </c>
      <c r="L843" s="1660" t="s">
        <v>11800</v>
      </c>
      <c r="M843" s="1661" t="s">
        <v>12225</v>
      </c>
      <c r="N843" s="1661"/>
    </row>
    <row r="844" ht="51.75" customHeight="1">
      <c r="A844" s="1657">
        <v>841.0</v>
      </c>
      <c r="B844" s="1658"/>
      <c r="C844" s="1658" t="s">
        <v>10646</v>
      </c>
      <c r="D844" s="1657"/>
      <c r="E844" s="1657"/>
      <c r="F844" s="1657"/>
      <c r="G844" s="1657" t="s">
        <v>12208</v>
      </c>
      <c r="H844" s="1657" t="s">
        <v>12227</v>
      </c>
      <c r="I844" s="1657" t="s">
        <v>12228</v>
      </c>
      <c r="J844" s="1657">
        <v>6.55494956E8</v>
      </c>
      <c r="K844" s="1659" t="s">
        <v>12229</v>
      </c>
      <c r="L844" s="1660" t="s">
        <v>11800</v>
      </c>
      <c r="M844" s="1661" t="s">
        <v>12230</v>
      </c>
      <c r="N844" s="1661"/>
    </row>
    <row r="845" ht="51.75" customHeight="1">
      <c r="A845" s="1657">
        <v>842.0</v>
      </c>
      <c r="B845" s="1658"/>
      <c r="C845" s="1658" t="s">
        <v>10646</v>
      </c>
      <c r="D845" s="1657"/>
      <c r="E845" s="1657"/>
      <c r="F845" s="1657"/>
      <c r="G845" s="1657" t="s">
        <v>12208</v>
      </c>
      <c r="H845" s="1657" t="s">
        <v>12234</v>
      </c>
      <c r="I845" s="1657" t="s">
        <v>12235</v>
      </c>
      <c r="J845" s="1657" t="s">
        <v>12236</v>
      </c>
      <c r="K845" s="1914" t="s">
        <v>12237</v>
      </c>
      <c r="L845" s="1660" t="s">
        <v>11800</v>
      </c>
      <c r="M845" s="1661" t="s">
        <v>12238</v>
      </c>
      <c r="N845" s="1661"/>
    </row>
    <row r="846" ht="51.75" customHeight="1">
      <c r="A846" s="1657">
        <v>843.0</v>
      </c>
      <c r="B846" s="1658"/>
      <c r="C846" s="1658" t="s">
        <v>10646</v>
      </c>
      <c r="D846" s="1657"/>
      <c r="E846" s="1657"/>
      <c r="F846" s="1657"/>
      <c r="G846" s="1657" t="s">
        <v>12208</v>
      </c>
      <c r="H846" s="1657" t="s">
        <v>12241</v>
      </c>
      <c r="I846" s="1657" t="s">
        <v>10653</v>
      </c>
      <c r="J846" s="1657" t="s">
        <v>12242</v>
      </c>
      <c r="K846" s="1659" t="s">
        <v>12243</v>
      </c>
      <c r="L846" s="1660" t="s">
        <v>11800</v>
      </c>
      <c r="M846" s="1661" t="s">
        <v>12244</v>
      </c>
      <c r="N846" s="1661"/>
    </row>
    <row r="847" ht="51.75" customHeight="1">
      <c r="A847" s="1657">
        <v>844.0</v>
      </c>
      <c r="B847" s="1658"/>
      <c r="C847" s="1658" t="s">
        <v>10646</v>
      </c>
      <c r="D847" s="1657"/>
      <c r="E847" s="1657"/>
      <c r="F847" s="1657"/>
      <c r="G847" s="1657" t="s">
        <v>12208</v>
      </c>
      <c r="H847" s="1657" t="s">
        <v>12246</v>
      </c>
      <c r="I847" s="1657" t="s">
        <v>12247</v>
      </c>
      <c r="J847" s="1657" t="s">
        <v>12248</v>
      </c>
      <c r="K847" s="1659" t="s">
        <v>12249</v>
      </c>
      <c r="L847" s="1660" t="s">
        <v>11800</v>
      </c>
      <c r="M847" s="1661" t="s">
        <v>674</v>
      </c>
      <c r="N847" s="1661"/>
    </row>
    <row r="848" ht="51.75" customHeight="1">
      <c r="A848" s="1657">
        <v>845.0</v>
      </c>
      <c r="B848" s="1658"/>
      <c r="C848" s="1658" t="s">
        <v>10646</v>
      </c>
      <c r="D848" s="1657"/>
      <c r="E848" s="1657"/>
      <c r="F848" s="1657"/>
      <c r="G848" s="1657" t="s">
        <v>12208</v>
      </c>
      <c r="H848" s="1657" t="s">
        <v>12250</v>
      </c>
      <c r="I848" s="1657" t="s">
        <v>12251</v>
      </c>
      <c r="J848" s="1657" t="s">
        <v>12252</v>
      </c>
      <c r="K848" s="1659" t="s">
        <v>12253</v>
      </c>
      <c r="L848" s="1660" t="s">
        <v>11800</v>
      </c>
      <c r="M848" s="1661" t="s">
        <v>12254</v>
      </c>
      <c r="N848" s="1661"/>
    </row>
    <row r="849" ht="51.75" customHeight="1">
      <c r="A849" s="1657">
        <v>846.0</v>
      </c>
      <c r="B849" s="1658"/>
      <c r="C849" s="1658" t="s">
        <v>10646</v>
      </c>
      <c r="D849" s="1657"/>
      <c r="E849" s="1657"/>
      <c r="F849" s="1657"/>
      <c r="G849" s="1657" t="s">
        <v>12208</v>
      </c>
      <c r="H849" s="1657" t="s">
        <v>12256</v>
      </c>
      <c r="I849" s="1657" t="s">
        <v>12257</v>
      </c>
      <c r="J849" s="1657" t="s">
        <v>12258</v>
      </c>
      <c r="K849" s="1659" t="s">
        <v>12259</v>
      </c>
      <c r="L849" s="1660" t="s">
        <v>11800</v>
      </c>
      <c r="M849" s="1661" t="s">
        <v>12260</v>
      </c>
      <c r="N849" s="1661"/>
    </row>
    <row r="850" ht="51.75" customHeight="1">
      <c r="A850" s="1657">
        <v>847.0</v>
      </c>
      <c r="B850" s="1658"/>
      <c r="C850" s="1658" t="s">
        <v>10646</v>
      </c>
      <c r="D850" s="1657"/>
      <c r="E850" s="1657"/>
      <c r="F850" s="1657"/>
      <c r="G850" s="1657" t="s">
        <v>12208</v>
      </c>
      <c r="H850" s="1657" t="s">
        <v>12261</v>
      </c>
      <c r="I850" s="1657" t="s">
        <v>12262</v>
      </c>
      <c r="J850" s="1657" t="s">
        <v>12263</v>
      </c>
      <c r="K850" s="1659" t="s">
        <v>12264</v>
      </c>
      <c r="L850" s="1660" t="s">
        <v>11800</v>
      </c>
      <c r="M850" s="1661" t="s">
        <v>12265</v>
      </c>
      <c r="N850" s="1661"/>
    </row>
    <row r="851" ht="51.75" customHeight="1">
      <c r="A851" s="1657">
        <v>848.0</v>
      </c>
      <c r="B851" s="1658"/>
      <c r="C851" s="1658" t="s">
        <v>10646</v>
      </c>
      <c r="D851" s="1657"/>
      <c r="E851" s="1657"/>
      <c r="F851" s="1657"/>
      <c r="G851" s="1657" t="s">
        <v>12208</v>
      </c>
      <c r="H851" s="1657" t="s">
        <v>12266</v>
      </c>
      <c r="I851" s="1657" t="s">
        <v>12267</v>
      </c>
      <c r="J851" s="1657" t="s">
        <v>12268</v>
      </c>
      <c r="K851" s="1659" t="s">
        <v>12269</v>
      </c>
      <c r="L851" s="1660" t="s">
        <v>11800</v>
      </c>
      <c r="M851" s="1661" t="s">
        <v>12270</v>
      </c>
      <c r="N851" s="1661"/>
    </row>
    <row r="852" ht="51.75" customHeight="1">
      <c r="A852" s="1657">
        <v>849.0</v>
      </c>
      <c r="B852" s="1658"/>
      <c r="C852" s="1658" t="s">
        <v>10646</v>
      </c>
      <c r="D852" s="1657"/>
      <c r="E852" s="1657"/>
      <c r="F852" s="1657"/>
      <c r="G852" s="1657" t="s">
        <v>12208</v>
      </c>
      <c r="H852" s="1657" t="s">
        <v>12273</v>
      </c>
      <c r="I852" s="1657" t="s">
        <v>12274</v>
      </c>
      <c r="J852" s="1657" t="s">
        <v>12275</v>
      </c>
      <c r="K852" s="1659" t="s">
        <v>12276</v>
      </c>
      <c r="L852" s="1660" t="s">
        <v>11800</v>
      </c>
      <c r="M852" s="1661" t="s">
        <v>12238</v>
      </c>
      <c r="N852" s="1661"/>
    </row>
    <row r="853" ht="51.75" customHeight="1">
      <c r="A853" s="1657">
        <v>850.0</v>
      </c>
      <c r="B853" s="1658"/>
      <c r="C853" s="1658" t="s">
        <v>10646</v>
      </c>
      <c r="D853" s="1657"/>
      <c r="E853" s="1657"/>
      <c r="F853" s="1657"/>
      <c r="G853" s="1657" t="s">
        <v>12208</v>
      </c>
      <c r="H853" s="1657" t="s">
        <v>12278</v>
      </c>
      <c r="I853" s="1657" t="s">
        <v>12279</v>
      </c>
      <c r="J853" s="1657" t="s">
        <v>12280</v>
      </c>
      <c r="K853" s="1659" t="s">
        <v>12281</v>
      </c>
      <c r="L853" s="1660" t="s">
        <v>11800</v>
      </c>
      <c r="M853" s="1661" t="s">
        <v>12282</v>
      </c>
      <c r="N853" s="1661"/>
    </row>
    <row r="854" ht="51.75" customHeight="1">
      <c r="A854" s="1657">
        <v>851.0</v>
      </c>
      <c r="B854" s="1658"/>
      <c r="C854" s="1658" t="s">
        <v>10646</v>
      </c>
      <c r="D854" s="1657"/>
      <c r="E854" s="1657"/>
      <c r="F854" s="1657"/>
      <c r="G854" s="1657" t="s">
        <v>12208</v>
      </c>
      <c r="H854" s="1657" t="s">
        <v>12284</v>
      </c>
      <c r="I854" s="1657" t="s">
        <v>12285</v>
      </c>
      <c r="J854" s="1657" t="s">
        <v>12286</v>
      </c>
      <c r="K854" s="1659" t="s">
        <v>12287</v>
      </c>
      <c r="L854" s="1660" t="s">
        <v>11800</v>
      </c>
      <c r="M854" s="1661" t="s">
        <v>12288</v>
      </c>
      <c r="N854" s="1661"/>
    </row>
    <row r="855" ht="51.75" customHeight="1">
      <c r="A855" s="1657">
        <v>852.0</v>
      </c>
      <c r="B855" s="1658"/>
      <c r="C855" s="1658" t="s">
        <v>10646</v>
      </c>
      <c r="D855" s="1657"/>
      <c r="E855" s="1657"/>
      <c r="F855" s="1657"/>
      <c r="G855" s="1657" t="s">
        <v>12208</v>
      </c>
      <c r="H855" s="1657" t="s">
        <v>12290</v>
      </c>
      <c r="I855" s="1657" t="s">
        <v>12291</v>
      </c>
      <c r="J855" s="1657" t="s">
        <v>12292</v>
      </c>
      <c r="K855" s="1659" t="s">
        <v>12293</v>
      </c>
      <c r="L855" s="1660" t="s">
        <v>11800</v>
      </c>
      <c r="M855" s="1661" t="s">
        <v>12294</v>
      </c>
      <c r="N855" s="1661"/>
    </row>
    <row r="856" ht="51.75" customHeight="1">
      <c r="A856" s="1657">
        <v>853.0</v>
      </c>
      <c r="B856" s="1658"/>
      <c r="C856" s="1658" t="s">
        <v>10646</v>
      </c>
      <c r="D856" s="1657"/>
      <c r="E856" s="1657"/>
      <c r="F856" s="1657"/>
      <c r="G856" s="1657" t="s">
        <v>12208</v>
      </c>
      <c r="H856" s="1657" t="s">
        <v>12297</v>
      </c>
      <c r="I856" s="1657" t="s">
        <v>12298</v>
      </c>
      <c r="J856" s="1657" t="s">
        <v>12299</v>
      </c>
      <c r="K856" s="1659" t="s">
        <v>12300</v>
      </c>
      <c r="L856" s="1660" t="s">
        <v>11800</v>
      </c>
      <c r="M856" s="1661" t="s">
        <v>12301</v>
      </c>
      <c r="N856" s="1661"/>
    </row>
    <row r="857" ht="51.75" customHeight="1">
      <c r="A857" s="1657">
        <v>854.0</v>
      </c>
      <c r="B857" s="1658"/>
      <c r="C857" s="1658" t="s">
        <v>10646</v>
      </c>
      <c r="D857" s="1657"/>
      <c r="E857" s="1657"/>
      <c r="F857" s="1657"/>
      <c r="G857" s="1657" t="s">
        <v>12208</v>
      </c>
      <c r="H857" s="1657" t="s">
        <v>12303</v>
      </c>
      <c r="I857" s="1657" t="s">
        <v>12304</v>
      </c>
      <c r="J857" s="1657" t="s">
        <v>12305</v>
      </c>
      <c r="K857" s="1659" t="s">
        <v>12306</v>
      </c>
      <c r="L857" s="1660" t="s">
        <v>11800</v>
      </c>
      <c r="M857" s="1661" t="s">
        <v>12307</v>
      </c>
      <c r="N857" s="1661"/>
    </row>
    <row r="858" ht="51.75" customHeight="1">
      <c r="A858" s="1657">
        <v>855.0</v>
      </c>
      <c r="B858" s="1658"/>
      <c r="C858" s="1658" t="s">
        <v>10646</v>
      </c>
      <c r="D858" s="1657"/>
      <c r="E858" s="1657"/>
      <c r="F858" s="1657"/>
      <c r="G858" s="1657" t="s">
        <v>12208</v>
      </c>
      <c r="H858" s="1657" t="s">
        <v>12309</v>
      </c>
      <c r="I858" s="1657" t="s">
        <v>12310</v>
      </c>
      <c r="J858" s="1657" t="s">
        <v>12311</v>
      </c>
      <c r="K858" s="1659" t="s">
        <v>12312</v>
      </c>
      <c r="L858" s="1660" t="s">
        <v>11800</v>
      </c>
      <c r="M858" s="1661" t="s">
        <v>12313</v>
      </c>
      <c r="N858" s="1661"/>
    </row>
    <row r="859" ht="51.75" customHeight="1">
      <c r="A859" s="1657">
        <v>856.0</v>
      </c>
      <c r="B859" s="1658"/>
      <c r="C859" s="1658" t="s">
        <v>10646</v>
      </c>
      <c r="D859" s="1657"/>
      <c r="E859" s="1657"/>
      <c r="F859" s="1657"/>
      <c r="G859" s="1657" t="s">
        <v>12208</v>
      </c>
      <c r="H859" s="1657" t="s">
        <v>12316</v>
      </c>
      <c r="I859" s="1657" t="s">
        <v>12317</v>
      </c>
      <c r="J859" s="1657" t="s">
        <v>12318</v>
      </c>
      <c r="K859" s="1659" t="s">
        <v>12319</v>
      </c>
      <c r="L859" s="1660" t="s">
        <v>11800</v>
      </c>
      <c r="M859" s="1661" t="s">
        <v>12320</v>
      </c>
      <c r="N859" s="1661"/>
    </row>
    <row r="860" ht="51.75" customHeight="1">
      <c r="A860" s="1657">
        <v>857.0</v>
      </c>
      <c r="B860" s="1658"/>
      <c r="C860" s="1658" t="s">
        <v>10646</v>
      </c>
      <c r="D860" s="1657"/>
      <c r="E860" s="1657"/>
      <c r="F860" s="1657"/>
      <c r="G860" s="1657" t="s">
        <v>12208</v>
      </c>
      <c r="H860" s="1657" t="s">
        <v>12322</v>
      </c>
      <c r="I860" s="1657" t="s">
        <v>12323</v>
      </c>
      <c r="J860" s="1657" t="s">
        <v>6658</v>
      </c>
      <c r="K860" s="1659" t="s">
        <v>6659</v>
      </c>
      <c r="L860" s="1660" t="s">
        <v>11800</v>
      </c>
      <c r="M860" s="1661" t="s">
        <v>12324</v>
      </c>
      <c r="N860" s="1661"/>
    </row>
    <row r="861" ht="51.75" customHeight="1">
      <c r="A861" s="1657">
        <v>858.0</v>
      </c>
      <c r="B861" s="1658"/>
      <c r="C861" s="1658" t="s">
        <v>10646</v>
      </c>
      <c r="D861" s="1657"/>
      <c r="E861" s="1657"/>
      <c r="F861" s="1657"/>
      <c r="G861" s="1657" t="s">
        <v>12208</v>
      </c>
      <c r="H861" s="1657" t="s">
        <v>12327</v>
      </c>
      <c r="I861" s="1657" t="s">
        <v>12328</v>
      </c>
      <c r="J861" s="1657" t="s">
        <v>12329</v>
      </c>
      <c r="K861" s="1659" t="s">
        <v>12330</v>
      </c>
      <c r="L861" s="1660" t="s">
        <v>11800</v>
      </c>
      <c r="M861" s="1661" t="s">
        <v>12331</v>
      </c>
      <c r="N861" s="1661"/>
    </row>
    <row r="862" ht="51.75" customHeight="1">
      <c r="A862" s="1657">
        <v>859.0</v>
      </c>
      <c r="B862" s="1658"/>
      <c r="C862" s="1658" t="s">
        <v>10646</v>
      </c>
      <c r="D862" s="1657"/>
      <c r="E862" s="1657"/>
      <c r="F862" s="1657"/>
      <c r="G862" s="1657" t="s">
        <v>12208</v>
      </c>
      <c r="H862" s="1657" t="s">
        <v>12332</v>
      </c>
      <c r="I862" s="1657" t="s">
        <v>12333</v>
      </c>
      <c r="J862" s="1657" t="s">
        <v>12334</v>
      </c>
      <c r="K862" s="1659" t="s">
        <v>12335</v>
      </c>
      <c r="L862" s="1660" t="s">
        <v>11800</v>
      </c>
      <c r="M862" s="1661" t="s">
        <v>12336</v>
      </c>
      <c r="N862" s="1661"/>
    </row>
    <row r="863" ht="51.75" customHeight="1">
      <c r="A863" s="1657">
        <v>860.0</v>
      </c>
      <c r="B863" s="1658"/>
      <c r="C863" s="1658" t="s">
        <v>10646</v>
      </c>
      <c r="D863" s="1657"/>
      <c r="E863" s="1657"/>
      <c r="F863" s="1657"/>
      <c r="G863" s="1657" t="s">
        <v>12338</v>
      </c>
      <c r="H863" s="1657" t="s">
        <v>12339</v>
      </c>
      <c r="I863" s="1657" t="s">
        <v>12340</v>
      </c>
      <c r="J863" s="1657" t="s">
        <v>12341</v>
      </c>
      <c r="K863" s="1659" t="s">
        <v>12342</v>
      </c>
      <c r="L863" s="1660" t="s">
        <v>11800</v>
      </c>
      <c r="M863" s="1661" t="s">
        <v>12343</v>
      </c>
      <c r="N863" s="1661"/>
    </row>
    <row r="864" ht="51.75" customHeight="1">
      <c r="A864" s="1657">
        <v>861.0</v>
      </c>
      <c r="B864" s="1658"/>
      <c r="C864" s="1658" t="s">
        <v>10646</v>
      </c>
      <c r="D864" s="1657"/>
      <c r="E864" s="1657"/>
      <c r="F864" s="1657"/>
      <c r="G864" s="1657" t="s">
        <v>12338</v>
      </c>
      <c r="H864" s="1657" t="s">
        <v>12344</v>
      </c>
      <c r="I864" s="1657" t="s">
        <v>12345</v>
      </c>
      <c r="J864" s="1657" t="s">
        <v>12346</v>
      </c>
      <c r="K864" s="1659" t="s">
        <v>12347</v>
      </c>
      <c r="L864" s="1660" t="s">
        <v>11800</v>
      </c>
      <c r="M864" s="1661" t="s">
        <v>674</v>
      </c>
      <c r="N864" s="1661"/>
    </row>
    <row r="865" ht="51.75" customHeight="1">
      <c r="A865" s="1657">
        <v>862.0</v>
      </c>
      <c r="B865" s="1658"/>
      <c r="C865" s="1658" t="s">
        <v>10646</v>
      </c>
      <c r="D865" s="1657"/>
      <c r="E865" s="1657"/>
      <c r="F865" s="1657"/>
      <c r="G865" s="1657" t="s">
        <v>12338</v>
      </c>
      <c r="H865" s="1657" t="s">
        <v>12348</v>
      </c>
      <c r="I865" s="1657" t="s">
        <v>12349</v>
      </c>
      <c r="J865" s="1657" t="s">
        <v>12350</v>
      </c>
      <c r="K865" s="1659" t="s">
        <v>12351</v>
      </c>
      <c r="L865" s="1660" t="s">
        <v>11800</v>
      </c>
      <c r="M865" s="1661" t="s">
        <v>12352</v>
      </c>
      <c r="N865" s="1661"/>
    </row>
    <row r="866" ht="51.75" customHeight="1">
      <c r="A866" s="1657">
        <v>863.0</v>
      </c>
      <c r="B866" s="1658"/>
      <c r="C866" s="1658" t="s">
        <v>10646</v>
      </c>
      <c r="D866" s="1657"/>
      <c r="E866" s="1657"/>
      <c r="F866" s="1657"/>
      <c r="G866" s="1657" t="s">
        <v>12338</v>
      </c>
      <c r="H866" s="1657" t="s">
        <v>12355</v>
      </c>
      <c r="I866" s="1657" t="s">
        <v>12356</v>
      </c>
      <c r="J866" s="1657" t="s">
        <v>12357</v>
      </c>
      <c r="K866" s="1659" t="s">
        <v>12358</v>
      </c>
      <c r="L866" s="1660" t="s">
        <v>11800</v>
      </c>
      <c r="M866" s="1661" t="s">
        <v>12359</v>
      </c>
      <c r="N866" s="1661"/>
    </row>
    <row r="867" ht="51.75" customHeight="1">
      <c r="A867" s="1657">
        <v>864.0</v>
      </c>
      <c r="B867" s="1658"/>
      <c r="C867" s="1658" t="s">
        <v>10646</v>
      </c>
      <c r="D867" s="1657"/>
      <c r="E867" s="1657"/>
      <c r="F867" s="1657"/>
      <c r="G867" s="1657" t="s">
        <v>12338</v>
      </c>
      <c r="H867" s="1657" t="s">
        <v>12361</v>
      </c>
      <c r="I867" s="1657" t="s">
        <v>12362</v>
      </c>
      <c r="J867" s="1657">
        <v>8.94997656E8</v>
      </c>
      <c r="K867" s="1659" t="s">
        <v>12363</v>
      </c>
      <c r="L867" s="1660" t="s">
        <v>11800</v>
      </c>
      <c r="M867" s="1661" t="s">
        <v>12364</v>
      </c>
      <c r="N867" s="1661"/>
    </row>
    <row r="868" ht="51.75" customHeight="1">
      <c r="A868" s="1657">
        <v>865.0</v>
      </c>
      <c r="B868" s="1658"/>
      <c r="C868" s="1658" t="s">
        <v>10646</v>
      </c>
      <c r="D868" s="1657"/>
      <c r="E868" s="1657"/>
      <c r="F868" s="1657"/>
      <c r="G868" s="1657" t="s">
        <v>12338</v>
      </c>
      <c r="H868" s="1657" t="s">
        <v>12369</v>
      </c>
      <c r="I868" s="1657" t="s">
        <v>12370</v>
      </c>
      <c r="J868" s="1657" t="s">
        <v>12371</v>
      </c>
      <c r="K868" s="1659" t="s">
        <v>12372</v>
      </c>
      <c r="L868" s="1660" t="s">
        <v>11800</v>
      </c>
      <c r="M868" s="1661" t="s">
        <v>12373</v>
      </c>
      <c r="N868" s="1661"/>
    </row>
    <row r="869" ht="51.75" customHeight="1">
      <c r="A869" s="1657">
        <v>866.0</v>
      </c>
      <c r="B869" s="1658"/>
      <c r="C869" s="1658" t="s">
        <v>10646</v>
      </c>
      <c r="D869" s="1657"/>
      <c r="E869" s="1657"/>
      <c r="F869" s="1657"/>
      <c r="G869" s="1657" t="s">
        <v>12338</v>
      </c>
      <c r="H869" s="1657" t="s">
        <v>12375</v>
      </c>
      <c r="I869" s="1657" t="s">
        <v>12376</v>
      </c>
      <c r="J869" s="1657" t="s">
        <v>12377</v>
      </c>
      <c r="K869" s="1659" t="s">
        <v>12378</v>
      </c>
      <c r="L869" s="1660" t="s">
        <v>11800</v>
      </c>
      <c r="M869" s="1661" t="s">
        <v>12379</v>
      </c>
      <c r="N869" s="1661"/>
    </row>
    <row r="870" ht="51.75" customHeight="1">
      <c r="A870" s="1657">
        <v>867.0</v>
      </c>
      <c r="B870" s="1658"/>
      <c r="C870" s="1658" t="s">
        <v>10646</v>
      </c>
      <c r="D870" s="1657"/>
      <c r="E870" s="1657"/>
      <c r="F870" s="1657"/>
      <c r="G870" s="1657" t="s">
        <v>12338</v>
      </c>
      <c r="H870" s="1657" t="s">
        <v>12382</v>
      </c>
      <c r="I870" s="1657" t="s">
        <v>12383</v>
      </c>
      <c r="J870" s="1657" t="s">
        <v>12384</v>
      </c>
      <c r="K870" s="1659" t="s">
        <v>12385</v>
      </c>
      <c r="L870" s="1660" t="s">
        <v>11800</v>
      </c>
      <c r="M870" s="1661" t="s">
        <v>12386</v>
      </c>
      <c r="N870" s="1661"/>
    </row>
    <row r="871" ht="51.75" customHeight="1">
      <c r="A871" s="1657">
        <v>868.0</v>
      </c>
      <c r="B871" s="1658"/>
      <c r="C871" s="1658" t="s">
        <v>10646</v>
      </c>
      <c r="D871" s="1657"/>
      <c r="E871" s="1657"/>
      <c r="F871" s="1657"/>
      <c r="G871" s="1657" t="s">
        <v>12338</v>
      </c>
      <c r="H871" s="1657" t="s">
        <v>12389</v>
      </c>
      <c r="I871" s="1657" t="s">
        <v>12390</v>
      </c>
      <c r="J871" s="1657" t="s">
        <v>12391</v>
      </c>
      <c r="K871" s="1659" t="s">
        <v>12392</v>
      </c>
      <c r="L871" s="1660" t="s">
        <v>11800</v>
      </c>
      <c r="M871" s="1661" t="s">
        <v>674</v>
      </c>
      <c r="N871" s="1661"/>
    </row>
    <row r="872" ht="51.75" customHeight="1">
      <c r="A872" s="1657">
        <v>869.0</v>
      </c>
      <c r="B872" s="1658"/>
      <c r="C872" s="1658" t="s">
        <v>10646</v>
      </c>
      <c r="D872" s="1657"/>
      <c r="E872" s="1657"/>
      <c r="F872" s="1657"/>
      <c r="G872" s="1657" t="s">
        <v>12338</v>
      </c>
      <c r="H872" s="1657" t="s">
        <v>12394</v>
      </c>
      <c r="I872" s="1657" t="s">
        <v>12395</v>
      </c>
      <c r="J872" s="1657" t="s">
        <v>12396</v>
      </c>
      <c r="K872" s="1659" t="s">
        <v>12397</v>
      </c>
      <c r="L872" s="1660" t="s">
        <v>11800</v>
      </c>
      <c r="M872" s="1661" t="s">
        <v>12398</v>
      </c>
      <c r="N872" s="1661"/>
    </row>
    <row r="873" ht="51.75" customHeight="1">
      <c r="A873" s="1657">
        <v>870.0</v>
      </c>
      <c r="B873" s="1658"/>
      <c r="C873" s="1658" t="s">
        <v>10646</v>
      </c>
      <c r="D873" s="1657"/>
      <c r="E873" s="1657"/>
      <c r="F873" s="1657"/>
      <c r="G873" s="1657" t="s">
        <v>12338</v>
      </c>
      <c r="H873" s="1657" t="s">
        <v>12400</v>
      </c>
      <c r="I873" s="1657" t="s">
        <v>12400</v>
      </c>
      <c r="J873" s="1657" t="s">
        <v>12401</v>
      </c>
      <c r="K873" s="1659" t="s">
        <v>12402</v>
      </c>
      <c r="L873" s="1660" t="s">
        <v>11800</v>
      </c>
      <c r="M873" s="1661" t="s">
        <v>12403</v>
      </c>
      <c r="N873" s="1661"/>
    </row>
    <row r="874" ht="51.75" customHeight="1">
      <c r="A874" s="1657">
        <v>871.0</v>
      </c>
      <c r="B874" s="1658"/>
      <c r="C874" s="1658" t="s">
        <v>10646</v>
      </c>
      <c r="D874" s="1657"/>
      <c r="E874" s="1657"/>
      <c r="F874" s="1657"/>
      <c r="G874" s="1657" t="s">
        <v>12338</v>
      </c>
      <c r="H874" s="1657" t="s">
        <v>12406</v>
      </c>
      <c r="I874" s="1657" t="s">
        <v>12407</v>
      </c>
      <c r="J874" s="1657" t="s">
        <v>12408</v>
      </c>
      <c r="K874" s="1659" t="s">
        <v>12409</v>
      </c>
      <c r="L874" s="1660" t="s">
        <v>11800</v>
      </c>
      <c r="M874" s="1661" t="s">
        <v>12410</v>
      </c>
      <c r="N874" s="1661"/>
    </row>
    <row r="875" ht="51.75" customHeight="1">
      <c r="A875" s="1657">
        <v>872.0</v>
      </c>
      <c r="B875" s="1658"/>
      <c r="C875" s="1658" t="s">
        <v>10646</v>
      </c>
      <c r="D875" s="1657"/>
      <c r="E875" s="1657"/>
      <c r="F875" s="1657"/>
      <c r="G875" s="1657" t="s">
        <v>12338</v>
      </c>
      <c r="H875" s="1657" t="s">
        <v>12412</v>
      </c>
      <c r="I875" s="1657" t="s">
        <v>12413</v>
      </c>
      <c r="J875" s="1657" t="s">
        <v>12414</v>
      </c>
      <c r="K875" s="1659" t="s">
        <v>12415</v>
      </c>
      <c r="L875" s="1660" t="s">
        <v>11800</v>
      </c>
      <c r="M875" s="1661" t="s">
        <v>674</v>
      </c>
      <c r="N875" s="1661"/>
    </row>
    <row r="876" ht="51.75" customHeight="1">
      <c r="A876" s="1657">
        <v>873.0</v>
      </c>
      <c r="B876" s="1658"/>
      <c r="C876" s="1658" t="s">
        <v>10646</v>
      </c>
      <c r="D876" s="1657"/>
      <c r="E876" s="1657"/>
      <c r="F876" s="1657"/>
      <c r="G876" s="1657" t="s">
        <v>12338</v>
      </c>
      <c r="H876" s="1657" t="s">
        <v>12416</v>
      </c>
      <c r="I876" s="1657" t="s">
        <v>12417</v>
      </c>
      <c r="J876" s="1657" t="s">
        <v>12418</v>
      </c>
      <c r="K876" s="1659" t="s">
        <v>12419</v>
      </c>
      <c r="L876" s="1660" t="s">
        <v>11800</v>
      </c>
      <c r="M876" s="1661" t="s">
        <v>674</v>
      </c>
      <c r="N876" s="1661"/>
    </row>
    <row r="877" ht="51.75" customHeight="1">
      <c r="A877" s="1657">
        <v>874.0</v>
      </c>
      <c r="B877" s="1658"/>
      <c r="C877" s="1658" t="s">
        <v>10646</v>
      </c>
      <c r="D877" s="1657"/>
      <c r="E877" s="1657"/>
      <c r="F877" s="1657"/>
      <c r="G877" s="1657" t="s">
        <v>12421</v>
      </c>
      <c r="H877" s="1657" t="s">
        <v>12422</v>
      </c>
      <c r="I877" s="1657" t="s">
        <v>12423</v>
      </c>
      <c r="J877" s="1657" t="s">
        <v>12424</v>
      </c>
      <c r="K877" s="1659" t="s">
        <v>12425</v>
      </c>
      <c r="L877" s="1660" t="s">
        <v>11800</v>
      </c>
      <c r="M877" s="1661" t="s">
        <v>12426</v>
      </c>
      <c r="N877" s="1661"/>
    </row>
    <row r="878" ht="51.75" customHeight="1">
      <c r="A878" s="1657">
        <v>875.0</v>
      </c>
      <c r="B878" s="1658"/>
      <c r="C878" s="1658" t="s">
        <v>10646</v>
      </c>
      <c r="D878" s="1657"/>
      <c r="E878" s="1657"/>
      <c r="F878" s="1657"/>
      <c r="G878" s="1657" t="s">
        <v>12421</v>
      </c>
      <c r="H878" s="1657" t="s">
        <v>12428</v>
      </c>
      <c r="I878" s="1657" t="s">
        <v>12429</v>
      </c>
      <c r="J878" s="1657" t="s">
        <v>12430</v>
      </c>
      <c r="K878" s="1659" t="s">
        <v>12431</v>
      </c>
      <c r="L878" s="1660" t="s">
        <v>11800</v>
      </c>
      <c r="M878" s="1661" t="s">
        <v>2896</v>
      </c>
      <c r="N878" s="1661"/>
    </row>
    <row r="879" ht="51.75" customHeight="1">
      <c r="A879" s="1657">
        <v>876.0</v>
      </c>
      <c r="B879" s="1658"/>
      <c r="C879" s="1658" t="s">
        <v>10646</v>
      </c>
      <c r="D879" s="1657"/>
      <c r="E879" s="1657"/>
      <c r="F879" s="1657"/>
      <c r="G879" s="1657" t="s">
        <v>12421</v>
      </c>
      <c r="H879" s="1657" t="s">
        <v>12432</v>
      </c>
      <c r="I879" s="1657" t="s">
        <v>12433</v>
      </c>
      <c r="J879" s="1657" t="s">
        <v>12434</v>
      </c>
      <c r="K879" s="1659" t="s">
        <v>12435</v>
      </c>
      <c r="L879" s="1660" t="s">
        <v>11800</v>
      </c>
      <c r="M879" s="1661" t="s">
        <v>674</v>
      </c>
      <c r="N879" s="1661"/>
    </row>
    <row r="880" ht="51.75" customHeight="1">
      <c r="A880" s="1657">
        <v>877.0</v>
      </c>
      <c r="B880" s="1658"/>
      <c r="C880" s="1658" t="s">
        <v>10646</v>
      </c>
      <c r="D880" s="1657"/>
      <c r="E880" s="1657"/>
      <c r="F880" s="1657"/>
      <c r="G880" s="1657" t="s">
        <v>12421</v>
      </c>
      <c r="H880" s="1657" t="s">
        <v>12438</v>
      </c>
      <c r="I880" s="1657" t="s">
        <v>12439</v>
      </c>
      <c r="J880" s="1657" t="s">
        <v>12440</v>
      </c>
      <c r="K880" s="1659" t="s">
        <v>12441</v>
      </c>
      <c r="L880" s="1660" t="s">
        <v>11800</v>
      </c>
      <c r="M880" s="1661" t="s">
        <v>12442</v>
      </c>
      <c r="N880" s="1661"/>
    </row>
    <row r="881" ht="51.75" customHeight="1">
      <c r="A881" s="1657">
        <v>878.0</v>
      </c>
      <c r="B881" s="1658"/>
      <c r="C881" s="1658" t="s">
        <v>10646</v>
      </c>
      <c r="D881" s="1657"/>
      <c r="E881" s="1657"/>
      <c r="F881" s="1657"/>
      <c r="G881" s="1657" t="s">
        <v>12421</v>
      </c>
      <c r="H881" s="1657" t="s">
        <v>12444</v>
      </c>
      <c r="I881" s="1657" t="s">
        <v>12445</v>
      </c>
      <c r="J881" s="1657" t="s">
        <v>12446</v>
      </c>
      <c r="K881" s="1659" t="s">
        <v>12447</v>
      </c>
      <c r="L881" s="1660" t="s">
        <v>11800</v>
      </c>
      <c r="M881" s="1661" t="s">
        <v>2896</v>
      </c>
      <c r="N881" s="1661"/>
    </row>
    <row r="882" ht="51.75" customHeight="1">
      <c r="A882" s="1657">
        <v>879.0</v>
      </c>
      <c r="B882" s="1658"/>
      <c r="C882" s="1658" t="s">
        <v>10646</v>
      </c>
      <c r="D882" s="1657"/>
      <c r="E882" s="1657"/>
      <c r="F882" s="1657"/>
      <c r="G882" s="1657" t="s">
        <v>12421</v>
      </c>
      <c r="H882" s="1657" t="s">
        <v>12450</v>
      </c>
      <c r="I882" s="1657" t="s">
        <v>12451</v>
      </c>
      <c r="J882" s="1657" t="s">
        <v>12452</v>
      </c>
      <c r="K882" s="1659" t="s">
        <v>12453</v>
      </c>
      <c r="L882" s="1660" t="s">
        <v>11800</v>
      </c>
      <c r="M882" s="1661" t="s">
        <v>674</v>
      </c>
      <c r="N882" s="1661"/>
    </row>
    <row r="883" ht="51.75" customHeight="1">
      <c r="A883" s="1657">
        <v>880.0</v>
      </c>
      <c r="B883" s="1658"/>
      <c r="C883" s="1658" t="s">
        <v>10646</v>
      </c>
      <c r="D883" s="1657"/>
      <c r="E883" s="1657"/>
      <c r="F883" s="1657"/>
      <c r="G883" s="1657" t="s">
        <v>12421</v>
      </c>
      <c r="H883" s="1657" t="s">
        <v>12454</v>
      </c>
      <c r="I883" s="1657" t="s">
        <v>12455</v>
      </c>
      <c r="J883" s="1657" t="s">
        <v>12456</v>
      </c>
      <c r="K883" s="1659" t="s">
        <v>12457</v>
      </c>
      <c r="L883" s="1660" t="s">
        <v>11800</v>
      </c>
      <c r="M883" s="1661" t="s">
        <v>12458</v>
      </c>
      <c r="N883" s="1661"/>
    </row>
    <row r="884" ht="51.75" customHeight="1">
      <c r="A884" s="1657">
        <v>881.0</v>
      </c>
      <c r="B884" s="1658"/>
      <c r="C884" s="1658" t="s">
        <v>10646</v>
      </c>
      <c r="D884" s="1657"/>
      <c r="E884" s="1657"/>
      <c r="F884" s="1657"/>
      <c r="G884" s="1657" t="s">
        <v>12421</v>
      </c>
      <c r="H884" s="1657" t="s">
        <v>12460</v>
      </c>
      <c r="I884" s="1657" t="s">
        <v>12461</v>
      </c>
      <c r="J884" s="1657" t="s">
        <v>12462</v>
      </c>
      <c r="K884" s="1659" t="s">
        <v>12463</v>
      </c>
      <c r="L884" s="1660" t="s">
        <v>11800</v>
      </c>
      <c r="M884" s="1661" t="s">
        <v>12464</v>
      </c>
      <c r="N884" s="1661"/>
    </row>
    <row r="885" ht="51.75" customHeight="1">
      <c r="A885" s="1657">
        <v>882.0</v>
      </c>
      <c r="B885" s="1658"/>
      <c r="C885" s="1658" t="s">
        <v>10646</v>
      </c>
      <c r="D885" s="1657"/>
      <c r="E885" s="1657"/>
      <c r="F885" s="1657"/>
      <c r="G885" s="1657" t="s">
        <v>12421</v>
      </c>
      <c r="H885" s="1657" t="s">
        <v>12466</v>
      </c>
      <c r="I885" s="1657" t="s">
        <v>12467</v>
      </c>
      <c r="J885" s="1657" t="s">
        <v>12468</v>
      </c>
      <c r="K885" s="1659" t="s">
        <v>12469</v>
      </c>
      <c r="L885" s="1660" t="s">
        <v>11800</v>
      </c>
      <c r="M885" s="1661" t="s">
        <v>2896</v>
      </c>
      <c r="N885" s="1661"/>
    </row>
    <row r="886" ht="51.75" customHeight="1">
      <c r="A886" s="1657">
        <v>883.0</v>
      </c>
      <c r="B886" s="1658"/>
      <c r="C886" s="1658" t="s">
        <v>10646</v>
      </c>
      <c r="D886" s="1657"/>
      <c r="E886" s="1657"/>
      <c r="F886" s="1657"/>
      <c r="G886" s="1657" t="s">
        <v>12421</v>
      </c>
      <c r="H886" s="1657" t="s">
        <v>12471</v>
      </c>
      <c r="I886" s="1657" t="s">
        <v>12472</v>
      </c>
      <c r="J886" s="1657" t="s">
        <v>12473</v>
      </c>
      <c r="K886" s="1659" t="s">
        <v>12474</v>
      </c>
      <c r="L886" s="1660" t="s">
        <v>11800</v>
      </c>
      <c r="M886" s="1661" t="s">
        <v>12475</v>
      </c>
      <c r="N886" s="1661"/>
    </row>
    <row r="887" ht="51.75" customHeight="1">
      <c r="A887" s="1657">
        <v>884.0</v>
      </c>
      <c r="B887" s="1658"/>
      <c r="C887" s="1658" t="s">
        <v>10646</v>
      </c>
      <c r="D887" s="1657"/>
      <c r="E887" s="1657"/>
      <c r="F887" s="1657"/>
      <c r="G887" s="1657" t="s">
        <v>12421</v>
      </c>
      <c r="H887" s="1657" t="s">
        <v>12478</v>
      </c>
      <c r="I887" s="1657" t="s">
        <v>12479</v>
      </c>
      <c r="J887" s="1657" t="s">
        <v>7807</v>
      </c>
      <c r="K887" s="1659" t="s">
        <v>12480</v>
      </c>
      <c r="L887" s="1660" t="s">
        <v>11800</v>
      </c>
      <c r="M887" s="1661" t="s">
        <v>12481</v>
      </c>
      <c r="N887" s="1661"/>
    </row>
    <row r="888" ht="51.75" customHeight="1">
      <c r="A888" s="1657">
        <v>885.0</v>
      </c>
      <c r="B888" s="1658"/>
      <c r="C888" s="1658" t="s">
        <v>10646</v>
      </c>
      <c r="D888" s="1657"/>
      <c r="E888" s="1657"/>
      <c r="F888" s="1657"/>
      <c r="G888" s="1657" t="s">
        <v>12483</v>
      </c>
      <c r="H888" s="1657" t="s">
        <v>12484</v>
      </c>
      <c r="I888" s="1657" t="s">
        <v>12485</v>
      </c>
      <c r="J888" s="1657" t="s">
        <v>12486</v>
      </c>
      <c r="K888" s="1659" t="s">
        <v>12487</v>
      </c>
      <c r="L888" s="1660" t="s">
        <v>11800</v>
      </c>
      <c r="M888" s="1661" t="s">
        <v>12488</v>
      </c>
      <c r="N888" s="1661"/>
    </row>
    <row r="889" ht="51.75" customHeight="1">
      <c r="A889" s="1657">
        <v>886.0</v>
      </c>
      <c r="B889" s="1658"/>
      <c r="C889" s="1658" t="s">
        <v>10646</v>
      </c>
      <c r="D889" s="1657"/>
      <c r="E889" s="1657"/>
      <c r="F889" s="1657"/>
      <c r="G889" s="1657" t="s">
        <v>12483</v>
      </c>
      <c r="H889" s="1657" t="s">
        <v>12489</v>
      </c>
      <c r="I889" s="1657" t="s">
        <v>12490</v>
      </c>
      <c r="J889" s="1657" t="s">
        <v>12491</v>
      </c>
      <c r="K889" s="1659" t="s">
        <v>12492</v>
      </c>
      <c r="L889" s="1660" t="s">
        <v>11800</v>
      </c>
      <c r="M889" s="1661" t="s">
        <v>12493</v>
      </c>
      <c r="N889" s="1661"/>
    </row>
    <row r="890" ht="51.75" customHeight="1">
      <c r="A890" s="1657">
        <v>887.0</v>
      </c>
      <c r="B890" s="1658"/>
      <c r="C890" s="1658" t="s">
        <v>10646</v>
      </c>
      <c r="D890" s="1657"/>
      <c r="E890" s="1657"/>
      <c r="F890" s="1657"/>
      <c r="G890" s="1657" t="s">
        <v>12483</v>
      </c>
      <c r="H890" s="1657" t="s">
        <v>12494</v>
      </c>
      <c r="I890" s="1657" t="s">
        <v>12495</v>
      </c>
      <c r="J890" s="1657" t="s">
        <v>12496</v>
      </c>
      <c r="K890" s="1659" t="s">
        <v>12497</v>
      </c>
      <c r="L890" s="1660" t="s">
        <v>11800</v>
      </c>
      <c r="M890" s="1661" t="s">
        <v>12498</v>
      </c>
      <c r="N890" s="1661"/>
    </row>
    <row r="891" ht="51.75" customHeight="1">
      <c r="A891" s="1657">
        <v>888.0</v>
      </c>
      <c r="B891" s="1658"/>
      <c r="C891" s="1658" t="s">
        <v>10646</v>
      </c>
      <c r="D891" s="1657"/>
      <c r="E891" s="1657"/>
      <c r="F891" s="1657"/>
      <c r="G891" s="1657" t="s">
        <v>12483</v>
      </c>
      <c r="H891" s="1657" t="s">
        <v>12501</v>
      </c>
      <c r="I891" s="1657" t="s">
        <v>12502</v>
      </c>
      <c r="J891" s="1657" t="s">
        <v>12503</v>
      </c>
      <c r="K891" s="1659" t="s">
        <v>12504</v>
      </c>
      <c r="L891" s="1660" t="s">
        <v>11800</v>
      </c>
      <c r="M891" s="1661" t="s">
        <v>12505</v>
      </c>
      <c r="N891" s="1661"/>
    </row>
    <row r="892" ht="51.75" customHeight="1">
      <c r="A892" s="1657">
        <v>889.0</v>
      </c>
      <c r="B892" s="1658"/>
      <c r="C892" s="1658" t="s">
        <v>10646</v>
      </c>
      <c r="D892" s="1657"/>
      <c r="E892" s="1657"/>
      <c r="F892" s="1657"/>
      <c r="G892" s="1657" t="s">
        <v>12483</v>
      </c>
      <c r="H892" s="1657" t="s">
        <v>12506</v>
      </c>
      <c r="I892" s="1657" t="s">
        <v>12507</v>
      </c>
      <c r="J892" s="1657" t="s">
        <v>12508</v>
      </c>
      <c r="K892" s="1659" t="s">
        <v>12509</v>
      </c>
      <c r="L892" s="1660" t="s">
        <v>11800</v>
      </c>
      <c r="M892" s="1661" t="s">
        <v>12510</v>
      </c>
      <c r="N892" s="1661"/>
    </row>
    <row r="893" ht="51.75" customHeight="1">
      <c r="A893" s="1657">
        <v>890.0</v>
      </c>
      <c r="B893" s="1658"/>
      <c r="C893" s="1658" t="s">
        <v>10646</v>
      </c>
      <c r="D893" s="1657"/>
      <c r="E893" s="1657"/>
      <c r="F893" s="1657"/>
      <c r="G893" s="1657" t="s">
        <v>12483</v>
      </c>
      <c r="H893" s="1657" t="s">
        <v>12511</v>
      </c>
      <c r="I893" s="1657" t="s">
        <v>12512</v>
      </c>
      <c r="J893" s="1657" t="s">
        <v>12513</v>
      </c>
      <c r="K893" s="1659" t="s">
        <v>12514</v>
      </c>
      <c r="L893" s="1660" t="s">
        <v>11800</v>
      </c>
      <c r="M893" s="1661" t="s">
        <v>12515</v>
      </c>
      <c r="N893" s="1661"/>
    </row>
    <row r="894" ht="51.75" customHeight="1">
      <c r="A894" s="1657">
        <v>891.0</v>
      </c>
      <c r="B894" s="1658"/>
      <c r="C894" s="1658" t="s">
        <v>10646</v>
      </c>
      <c r="D894" s="1657"/>
      <c r="E894" s="1657"/>
      <c r="F894" s="1657"/>
      <c r="G894" s="1657" t="s">
        <v>12483</v>
      </c>
      <c r="H894" s="1657" t="s">
        <v>10758</v>
      </c>
      <c r="I894" s="1657" t="s">
        <v>12517</v>
      </c>
      <c r="J894" s="1657" t="s">
        <v>12518</v>
      </c>
      <c r="K894" s="1659" t="s">
        <v>12519</v>
      </c>
      <c r="L894" s="1660" t="s">
        <v>11800</v>
      </c>
      <c r="M894" s="1661" t="s">
        <v>12520</v>
      </c>
      <c r="N894" s="1661"/>
    </row>
    <row r="895" ht="51.75" customHeight="1">
      <c r="A895" s="1657">
        <v>892.0</v>
      </c>
      <c r="B895" s="1658"/>
      <c r="C895" s="1658" t="s">
        <v>10646</v>
      </c>
      <c r="D895" s="1657"/>
      <c r="E895" s="1657"/>
      <c r="F895" s="1657"/>
      <c r="G895" s="1657" t="s">
        <v>12483</v>
      </c>
      <c r="H895" s="1657" t="s">
        <v>12522</v>
      </c>
      <c r="I895" s="1657" t="s">
        <v>12523</v>
      </c>
      <c r="J895" s="1657" t="s">
        <v>12524</v>
      </c>
      <c r="K895" s="1659" t="s">
        <v>12525</v>
      </c>
      <c r="L895" s="1660" t="s">
        <v>11800</v>
      </c>
      <c r="M895" s="1661" t="s">
        <v>1371</v>
      </c>
      <c r="N895" s="1661"/>
    </row>
    <row r="896" ht="51.75" customHeight="1">
      <c r="A896" s="1657">
        <v>893.0</v>
      </c>
      <c r="B896" s="1658"/>
      <c r="C896" s="1658" t="s">
        <v>10646</v>
      </c>
      <c r="D896" s="1657"/>
      <c r="E896" s="1657"/>
      <c r="F896" s="1657"/>
      <c r="G896" s="1657" t="s">
        <v>12483</v>
      </c>
      <c r="H896" s="1657" t="s">
        <v>12526</v>
      </c>
      <c r="I896" s="1657" t="s">
        <v>12527</v>
      </c>
      <c r="J896" s="1657" t="s">
        <v>12528</v>
      </c>
      <c r="K896" s="1659" t="s">
        <v>12529</v>
      </c>
      <c r="L896" s="1660" t="s">
        <v>11800</v>
      </c>
      <c r="M896" s="1661" t="s">
        <v>12530</v>
      </c>
      <c r="N896" s="1661"/>
    </row>
    <row r="897" ht="51.75" customHeight="1">
      <c r="A897" s="1657">
        <v>894.0</v>
      </c>
      <c r="B897" s="1658"/>
      <c r="C897" s="1658" t="s">
        <v>10646</v>
      </c>
      <c r="D897" s="1657"/>
      <c r="E897" s="1657"/>
      <c r="F897" s="1657"/>
      <c r="G897" s="1657" t="s">
        <v>12483</v>
      </c>
      <c r="H897" s="1657" t="s">
        <v>11635</v>
      </c>
      <c r="I897" s="1657" t="s">
        <v>12532</v>
      </c>
      <c r="J897" s="1657" t="s">
        <v>12533</v>
      </c>
      <c r="K897" s="1659" t="s">
        <v>12534</v>
      </c>
      <c r="L897" s="1660" t="s">
        <v>11800</v>
      </c>
      <c r="M897" s="1661" t="s">
        <v>12535</v>
      </c>
      <c r="N897" s="1661"/>
    </row>
    <row r="898" ht="51.75" customHeight="1">
      <c r="A898" s="1657">
        <v>895.0</v>
      </c>
      <c r="B898" s="1658"/>
      <c r="C898" s="1658" t="s">
        <v>10646</v>
      </c>
      <c r="D898" s="1657"/>
      <c r="E898" s="1657"/>
      <c r="F898" s="1657"/>
      <c r="G898" s="1657" t="s">
        <v>12483</v>
      </c>
      <c r="H898" s="1657" t="s">
        <v>12538</v>
      </c>
      <c r="I898" s="1657" t="s">
        <v>12539</v>
      </c>
      <c r="J898" s="1657" t="s">
        <v>12540</v>
      </c>
      <c r="K898" s="1659" t="s">
        <v>12541</v>
      </c>
      <c r="L898" s="1660" t="s">
        <v>11800</v>
      </c>
      <c r="M898" s="1661" t="s">
        <v>12542</v>
      </c>
      <c r="N898" s="1661"/>
    </row>
    <row r="899" ht="51.75" customHeight="1">
      <c r="A899" s="1657">
        <v>896.0</v>
      </c>
      <c r="B899" s="1658"/>
      <c r="C899" s="1658" t="s">
        <v>10646</v>
      </c>
      <c r="D899" s="1657"/>
      <c r="E899" s="1657"/>
      <c r="F899" s="1657"/>
      <c r="G899" s="1657" t="s">
        <v>12483</v>
      </c>
      <c r="H899" s="1657" t="s">
        <v>12544</v>
      </c>
      <c r="I899" s="1657" t="s">
        <v>12545</v>
      </c>
      <c r="J899" s="1657" t="s">
        <v>12546</v>
      </c>
      <c r="K899" s="1659" t="s">
        <v>12547</v>
      </c>
      <c r="L899" s="1660" t="s">
        <v>11800</v>
      </c>
      <c r="M899" s="1661" t="s">
        <v>12548</v>
      </c>
      <c r="N899" s="1661"/>
    </row>
    <row r="900" ht="51.75" customHeight="1">
      <c r="A900" s="1657">
        <v>897.0</v>
      </c>
      <c r="B900" s="1658"/>
      <c r="C900" s="1658" t="s">
        <v>10646</v>
      </c>
      <c r="D900" s="1657"/>
      <c r="E900" s="1657"/>
      <c r="F900" s="1657"/>
      <c r="G900" s="1657" t="s">
        <v>12483</v>
      </c>
      <c r="H900" s="1657" t="s">
        <v>12549</v>
      </c>
      <c r="I900" s="1657" t="s">
        <v>12550</v>
      </c>
      <c r="J900" s="1657" t="s">
        <v>12551</v>
      </c>
      <c r="K900" s="1659" t="s">
        <v>12552</v>
      </c>
      <c r="L900" s="1660" t="s">
        <v>11800</v>
      </c>
      <c r="M900" s="1661" t="s">
        <v>12553</v>
      </c>
      <c r="N900" s="1661"/>
    </row>
    <row r="901" ht="51.75" customHeight="1">
      <c r="A901" s="1657">
        <v>898.0</v>
      </c>
      <c r="B901" s="1658"/>
      <c r="C901" s="1658" t="s">
        <v>10646</v>
      </c>
      <c r="D901" s="1657"/>
      <c r="E901" s="1657"/>
      <c r="F901" s="1657"/>
      <c r="G901" s="1657" t="s">
        <v>12483</v>
      </c>
      <c r="H901" s="1657" t="s">
        <v>12557</v>
      </c>
      <c r="I901" s="1657" t="s">
        <v>12558</v>
      </c>
      <c r="J901" s="1657" t="s">
        <v>12559</v>
      </c>
      <c r="K901" s="1659" t="s">
        <v>12560</v>
      </c>
      <c r="L901" s="1660" t="s">
        <v>11800</v>
      </c>
      <c r="M901" s="1661" t="s">
        <v>12561</v>
      </c>
      <c r="N901" s="1661"/>
    </row>
    <row r="902" ht="51.75" customHeight="1">
      <c r="A902" s="1657">
        <v>899.0</v>
      </c>
      <c r="B902" s="1658"/>
      <c r="C902" s="1658" t="s">
        <v>10646</v>
      </c>
      <c r="D902" s="1657"/>
      <c r="E902" s="1657"/>
      <c r="F902" s="1657"/>
      <c r="G902" s="1657" t="s">
        <v>12562</v>
      </c>
      <c r="H902" s="1657" t="s">
        <v>12563</v>
      </c>
      <c r="I902" s="1657" t="s">
        <v>12564</v>
      </c>
      <c r="J902" s="1657" t="s">
        <v>12565</v>
      </c>
      <c r="K902" s="1659" t="s">
        <v>12566</v>
      </c>
      <c r="L902" s="1660" t="s">
        <v>11800</v>
      </c>
      <c r="M902" s="1661" t="s">
        <v>12567</v>
      </c>
      <c r="N902" s="1661"/>
    </row>
    <row r="903" ht="51.75" customHeight="1">
      <c r="A903" s="1657">
        <v>900.0</v>
      </c>
      <c r="B903" s="1658"/>
      <c r="C903" s="1658" t="s">
        <v>10646</v>
      </c>
      <c r="D903" s="1657"/>
      <c r="E903" s="1657"/>
      <c r="F903" s="1657"/>
      <c r="G903" s="1657" t="s">
        <v>12562</v>
      </c>
      <c r="H903" s="1657" t="s">
        <v>12569</v>
      </c>
      <c r="I903" s="1657" t="s">
        <v>12570</v>
      </c>
      <c r="J903" s="1657" t="s">
        <v>12571</v>
      </c>
      <c r="K903" s="1659" t="s">
        <v>12572</v>
      </c>
      <c r="L903" s="1660" t="s">
        <v>11800</v>
      </c>
      <c r="M903" s="1661" t="s">
        <v>12573</v>
      </c>
      <c r="N903" s="1661"/>
    </row>
    <row r="904" ht="51.75" customHeight="1">
      <c r="A904" s="1657">
        <v>901.0</v>
      </c>
      <c r="B904" s="1658"/>
      <c r="C904" s="1658" t="s">
        <v>10646</v>
      </c>
      <c r="D904" s="1657"/>
      <c r="E904" s="1657"/>
      <c r="F904" s="1657"/>
      <c r="G904" s="1657" t="s">
        <v>12562</v>
      </c>
      <c r="H904" s="1657" t="s">
        <v>12574</v>
      </c>
      <c r="I904" s="1657" t="s">
        <v>12575</v>
      </c>
      <c r="J904" s="1657" t="s">
        <v>12576</v>
      </c>
      <c r="K904" s="1659" t="s">
        <v>12577</v>
      </c>
      <c r="L904" s="1660" t="s">
        <v>11800</v>
      </c>
      <c r="M904" s="1661" t="s">
        <v>12578</v>
      </c>
      <c r="N904" s="1661"/>
    </row>
    <row r="905" ht="51.75" customHeight="1">
      <c r="A905" s="1657">
        <v>902.0</v>
      </c>
      <c r="B905" s="1658"/>
      <c r="C905" s="1658" t="s">
        <v>10646</v>
      </c>
      <c r="D905" s="1657"/>
      <c r="E905" s="1657"/>
      <c r="F905" s="1657"/>
      <c r="G905" s="1657" t="s">
        <v>12562</v>
      </c>
      <c r="H905" s="1657" t="s">
        <v>12581</v>
      </c>
      <c r="I905" s="1657" t="s">
        <v>12582</v>
      </c>
      <c r="J905" s="1657" t="s">
        <v>12583</v>
      </c>
      <c r="K905" s="1659" t="s">
        <v>12584</v>
      </c>
      <c r="L905" s="1660" t="s">
        <v>11800</v>
      </c>
      <c r="M905" s="1661" t="s">
        <v>12585</v>
      </c>
      <c r="N905" s="1661"/>
    </row>
    <row r="906" ht="51.75" customHeight="1">
      <c r="A906" s="1657">
        <v>903.0</v>
      </c>
      <c r="B906" s="1658"/>
      <c r="C906" s="1658" t="s">
        <v>10646</v>
      </c>
      <c r="D906" s="1657"/>
      <c r="E906" s="1657"/>
      <c r="F906" s="1657"/>
      <c r="G906" s="1657" t="s">
        <v>12562</v>
      </c>
      <c r="H906" s="1657" t="s">
        <v>12586</v>
      </c>
      <c r="I906" s="1657" t="s">
        <v>12587</v>
      </c>
      <c r="J906" s="1657" t="s">
        <v>12588</v>
      </c>
      <c r="K906" s="1659" t="s">
        <v>12589</v>
      </c>
      <c r="L906" s="1660" t="s">
        <v>11800</v>
      </c>
      <c r="M906" s="1661" t="s">
        <v>12590</v>
      </c>
      <c r="N906" s="1661"/>
    </row>
    <row r="907" ht="51.75" customHeight="1">
      <c r="A907" s="1657">
        <v>904.0</v>
      </c>
      <c r="B907" s="1658"/>
      <c r="C907" s="1658" t="s">
        <v>10646</v>
      </c>
      <c r="D907" s="1657"/>
      <c r="E907" s="1657"/>
      <c r="F907" s="1657"/>
      <c r="G907" s="1657" t="s">
        <v>12562</v>
      </c>
      <c r="H907" s="1657" t="s">
        <v>12593</v>
      </c>
      <c r="I907" s="1657" t="s">
        <v>12594</v>
      </c>
      <c r="J907" s="1657" t="s">
        <v>12595</v>
      </c>
      <c r="K907" s="1659" t="s">
        <v>12596</v>
      </c>
      <c r="L907" s="1660" t="s">
        <v>11800</v>
      </c>
      <c r="M907" s="1661" t="s">
        <v>12597</v>
      </c>
      <c r="N907" s="1661"/>
    </row>
    <row r="908" ht="51.75" customHeight="1">
      <c r="A908" s="1657">
        <v>905.0</v>
      </c>
      <c r="B908" s="1658"/>
      <c r="C908" s="1658" t="s">
        <v>10646</v>
      </c>
      <c r="D908" s="1657"/>
      <c r="E908" s="1657"/>
      <c r="F908" s="1657"/>
      <c r="G908" s="1657" t="s">
        <v>12562</v>
      </c>
      <c r="H908" s="1657" t="s">
        <v>12599</v>
      </c>
      <c r="I908" s="1657" t="s">
        <v>12600</v>
      </c>
      <c r="J908" s="1657" t="s">
        <v>12601</v>
      </c>
      <c r="K908" s="1659" t="s">
        <v>12602</v>
      </c>
      <c r="L908" s="1660" t="s">
        <v>11800</v>
      </c>
      <c r="M908" s="1661" t="s">
        <v>12603</v>
      </c>
      <c r="N908" s="1661"/>
    </row>
    <row r="909" ht="51.75" customHeight="1">
      <c r="A909" s="1657">
        <v>906.0</v>
      </c>
      <c r="B909" s="1658"/>
      <c r="C909" s="1658" t="s">
        <v>10646</v>
      </c>
      <c r="D909" s="1657"/>
      <c r="E909" s="1657"/>
      <c r="F909" s="1657"/>
      <c r="G909" s="1657" t="s">
        <v>12562</v>
      </c>
      <c r="H909" s="1657" t="s">
        <v>12605</v>
      </c>
      <c r="I909" s="1657" t="s">
        <v>12606</v>
      </c>
      <c r="J909" s="1657" t="s">
        <v>12607</v>
      </c>
      <c r="K909" s="1659" t="s">
        <v>12608</v>
      </c>
      <c r="L909" s="1660" t="s">
        <v>11800</v>
      </c>
      <c r="M909" s="1661" t="s">
        <v>11998</v>
      </c>
      <c r="N909" s="1661"/>
    </row>
    <row r="910" ht="51.75" customHeight="1">
      <c r="A910" s="1657">
        <v>907.0</v>
      </c>
      <c r="B910" s="1658"/>
      <c r="C910" s="1658" t="s">
        <v>10646</v>
      </c>
      <c r="D910" s="1657"/>
      <c r="E910" s="1657"/>
      <c r="F910" s="1657"/>
      <c r="G910" s="1657" t="s">
        <v>12562</v>
      </c>
      <c r="H910" s="1657" t="s">
        <v>12610</v>
      </c>
      <c r="I910" s="1657" t="s">
        <v>12611</v>
      </c>
      <c r="J910" s="1657" t="s">
        <v>12612</v>
      </c>
      <c r="K910" s="1659" t="s">
        <v>12613</v>
      </c>
      <c r="L910" s="1660" t="s">
        <v>11800</v>
      </c>
      <c r="M910" s="1661" t="s">
        <v>12614</v>
      </c>
      <c r="N910" s="1661"/>
    </row>
    <row r="911" ht="51.75" customHeight="1">
      <c r="A911" s="1657">
        <v>908.0</v>
      </c>
      <c r="B911" s="1658"/>
      <c r="C911" s="1658" t="s">
        <v>10646</v>
      </c>
      <c r="D911" s="1657"/>
      <c r="E911" s="1657"/>
      <c r="F911" s="1657"/>
      <c r="G911" s="1657" t="s">
        <v>12562</v>
      </c>
      <c r="H911" s="1657" t="s">
        <v>12617</v>
      </c>
      <c r="I911" s="1657" t="s">
        <v>12618</v>
      </c>
      <c r="J911" s="1657" t="s">
        <v>12619</v>
      </c>
      <c r="K911" s="1659" t="s">
        <v>12620</v>
      </c>
      <c r="L911" s="1660" t="s">
        <v>11800</v>
      </c>
      <c r="M911" s="1661" t="s">
        <v>12567</v>
      </c>
      <c r="N911" s="1661"/>
    </row>
    <row r="912" ht="51.75" customHeight="1">
      <c r="A912" s="1657">
        <v>909.0</v>
      </c>
      <c r="B912" s="1658"/>
      <c r="C912" s="1658" t="s">
        <v>10646</v>
      </c>
      <c r="D912" s="1657"/>
      <c r="E912" s="1657"/>
      <c r="F912" s="1657"/>
      <c r="G912" s="1657" t="s">
        <v>12562</v>
      </c>
      <c r="H912" s="1657" t="s">
        <v>12622</v>
      </c>
      <c r="I912" s="1657" t="s">
        <v>12623</v>
      </c>
      <c r="J912" s="1657" t="s">
        <v>12624</v>
      </c>
      <c r="K912" s="1659" t="s">
        <v>12625</v>
      </c>
      <c r="L912" s="1660" t="s">
        <v>11800</v>
      </c>
      <c r="M912" s="1661" t="s">
        <v>674</v>
      </c>
      <c r="N912" s="1661"/>
    </row>
    <row r="913" ht="51.75" customHeight="1">
      <c r="A913" s="1657">
        <v>910.0</v>
      </c>
      <c r="B913" s="1658"/>
      <c r="C913" s="1658" t="s">
        <v>10646</v>
      </c>
      <c r="D913" s="1657"/>
      <c r="E913" s="1657"/>
      <c r="F913" s="1657"/>
      <c r="G913" s="1657" t="s">
        <v>12627</v>
      </c>
      <c r="H913" s="1657" t="s">
        <v>12628</v>
      </c>
      <c r="I913" s="1657" t="s">
        <v>12629</v>
      </c>
      <c r="J913" s="1657" t="s">
        <v>12630</v>
      </c>
      <c r="K913" s="1659" t="s">
        <v>12631</v>
      </c>
      <c r="L913" s="1660" t="s">
        <v>11800</v>
      </c>
      <c r="M913" s="1661" t="s">
        <v>12632</v>
      </c>
      <c r="N913" s="1661"/>
    </row>
    <row r="914" ht="51.75" customHeight="1">
      <c r="A914" s="1657">
        <v>911.0</v>
      </c>
      <c r="B914" s="1658"/>
      <c r="C914" s="1658" t="s">
        <v>10646</v>
      </c>
      <c r="D914" s="1657"/>
      <c r="E914" s="1657"/>
      <c r="F914" s="1657"/>
      <c r="G914" s="1657" t="s">
        <v>12627</v>
      </c>
      <c r="H914" s="1657" t="s">
        <v>12633</v>
      </c>
      <c r="I914" s="1657" t="s">
        <v>12634</v>
      </c>
      <c r="J914" s="1657" t="s">
        <v>12635</v>
      </c>
      <c r="K914" s="1659" t="s">
        <v>12636</v>
      </c>
      <c r="L914" s="1660" t="s">
        <v>11800</v>
      </c>
      <c r="M914" s="1661" t="s">
        <v>5713</v>
      </c>
      <c r="N914" s="1661"/>
    </row>
    <row r="915" ht="51.75" customHeight="1">
      <c r="A915" s="1657">
        <v>912.0</v>
      </c>
      <c r="B915" s="1658"/>
      <c r="C915" s="1658" t="s">
        <v>10646</v>
      </c>
      <c r="D915" s="1657"/>
      <c r="E915" s="1657"/>
      <c r="F915" s="1657"/>
      <c r="G915" s="1657" t="s">
        <v>12627</v>
      </c>
      <c r="H915" s="1657" t="s">
        <v>12637</v>
      </c>
      <c r="I915" s="1657" t="s">
        <v>12638</v>
      </c>
      <c r="J915" s="1657" t="s">
        <v>12639</v>
      </c>
      <c r="K915" s="1659" t="s">
        <v>12640</v>
      </c>
      <c r="L915" s="1660" t="s">
        <v>11800</v>
      </c>
      <c r="M915" s="1661" t="s">
        <v>12641</v>
      </c>
      <c r="N915" s="1661"/>
    </row>
    <row r="916" ht="51.75" customHeight="1">
      <c r="A916" s="1657">
        <v>913.0</v>
      </c>
      <c r="B916" s="1658"/>
      <c r="C916" s="1658" t="s">
        <v>10646</v>
      </c>
      <c r="D916" s="1657"/>
      <c r="E916" s="1657"/>
      <c r="F916" s="1657"/>
      <c r="G916" s="1657" t="s">
        <v>12627</v>
      </c>
      <c r="H916" s="1657" t="s">
        <v>12644</v>
      </c>
      <c r="I916" s="1657"/>
      <c r="J916" s="1657" t="s">
        <v>12645</v>
      </c>
      <c r="K916" s="1659" t="s">
        <v>12646</v>
      </c>
      <c r="L916" s="1660" t="s">
        <v>11800</v>
      </c>
      <c r="M916" s="1661" t="s">
        <v>674</v>
      </c>
      <c r="N916" s="1661"/>
    </row>
    <row r="917" ht="51.75" customHeight="1">
      <c r="A917" s="1657">
        <v>914.0</v>
      </c>
      <c r="B917" s="1658"/>
      <c r="C917" s="1658" t="s">
        <v>10646</v>
      </c>
      <c r="D917" s="1657"/>
      <c r="E917" s="1657"/>
      <c r="F917" s="1657"/>
      <c r="G917" s="1657" t="s">
        <v>12627</v>
      </c>
      <c r="H917" s="1657" t="s">
        <v>12649</v>
      </c>
      <c r="I917" s="1657" t="s">
        <v>12650</v>
      </c>
      <c r="J917" s="1657" t="s">
        <v>12651</v>
      </c>
      <c r="K917" s="1659" t="s">
        <v>12652</v>
      </c>
      <c r="L917" s="1660" t="s">
        <v>11800</v>
      </c>
      <c r="M917" s="1661" t="s">
        <v>12653</v>
      </c>
      <c r="N917" s="1661"/>
    </row>
    <row r="918" ht="51.75" customHeight="1">
      <c r="A918" s="1657">
        <v>915.0</v>
      </c>
      <c r="B918" s="1658"/>
      <c r="C918" s="1658" t="s">
        <v>10646</v>
      </c>
      <c r="D918" s="1657"/>
      <c r="E918" s="1657"/>
      <c r="F918" s="1657"/>
      <c r="G918" s="1657" t="s">
        <v>12627</v>
      </c>
      <c r="H918" s="1657" t="s">
        <v>12654</v>
      </c>
      <c r="I918" s="1657" t="s">
        <v>12655</v>
      </c>
      <c r="J918" s="1657" t="s">
        <v>12656</v>
      </c>
      <c r="K918" s="1659" t="s">
        <v>12657</v>
      </c>
      <c r="L918" s="1660" t="s">
        <v>11800</v>
      </c>
      <c r="M918" s="1661" t="s">
        <v>12658</v>
      </c>
      <c r="N918" s="1661"/>
    </row>
    <row r="919" ht="51.75" customHeight="1">
      <c r="A919" s="1657">
        <v>916.0</v>
      </c>
      <c r="B919" s="1658"/>
      <c r="C919" s="1658" t="s">
        <v>10646</v>
      </c>
      <c r="D919" s="1657"/>
      <c r="E919" s="1657"/>
      <c r="F919" s="1657"/>
      <c r="G919" s="1657" t="s">
        <v>12627</v>
      </c>
      <c r="H919" s="1657" t="s">
        <v>12660</v>
      </c>
      <c r="I919" s="1657" t="s">
        <v>12661</v>
      </c>
      <c r="J919" s="1657" t="s">
        <v>12662</v>
      </c>
      <c r="K919" s="1659" t="s">
        <v>12663</v>
      </c>
      <c r="L919" s="1660" t="s">
        <v>11800</v>
      </c>
      <c r="M919" s="1661" t="s">
        <v>12664</v>
      </c>
      <c r="N919" s="1661"/>
    </row>
    <row r="920" ht="51.75" customHeight="1">
      <c r="A920" s="1657">
        <v>917.0</v>
      </c>
      <c r="B920" s="1658"/>
      <c r="C920" s="1658" t="s">
        <v>10646</v>
      </c>
      <c r="D920" s="1657"/>
      <c r="E920" s="1657"/>
      <c r="F920" s="1657"/>
      <c r="G920" s="1657" t="s">
        <v>12627</v>
      </c>
      <c r="H920" s="1657" t="s">
        <v>12666</v>
      </c>
      <c r="I920" s="1657" t="s">
        <v>12667</v>
      </c>
      <c r="J920" s="1657" t="s">
        <v>12668</v>
      </c>
      <c r="K920" s="1659" t="s">
        <v>12669</v>
      </c>
      <c r="L920" s="1660" t="s">
        <v>11800</v>
      </c>
      <c r="M920" s="1661" t="s">
        <v>12670</v>
      </c>
      <c r="N920" s="1661"/>
    </row>
    <row r="921" ht="51.75" customHeight="1">
      <c r="A921" s="1657">
        <v>918.0</v>
      </c>
      <c r="B921" s="1658"/>
      <c r="C921" s="1658" t="s">
        <v>10646</v>
      </c>
      <c r="D921" s="1657"/>
      <c r="E921" s="1657"/>
      <c r="F921" s="1657"/>
      <c r="G921" s="1657" t="s">
        <v>12627</v>
      </c>
      <c r="H921" s="1657" t="s">
        <v>12672</v>
      </c>
      <c r="I921" s="1657" t="s">
        <v>12673</v>
      </c>
      <c r="J921" s="1657" t="s">
        <v>12674</v>
      </c>
      <c r="K921" s="1659" t="s">
        <v>12675</v>
      </c>
      <c r="L921" s="1660" t="s">
        <v>11800</v>
      </c>
      <c r="M921" s="1661" t="s">
        <v>2023</v>
      </c>
      <c r="N921" s="1661"/>
    </row>
    <row r="922" ht="51.75" customHeight="1">
      <c r="A922" s="1657">
        <v>919.0</v>
      </c>
      <c r="B922" s="1658"/>
      <c r="C922" s="1658" t="s">
        <v>10646</v>
      </c>
      <c r="D922" s="1657"/>
      <c r="E922" s="1657"/>
      <c r="F922" s="1657"/>
      <c r="G922" s="1657" t="s">
        <v>12627</v>
      </c>
      <c r="H922" s="1657" t="s">
        <v>12677</v>
      </c>
      <c r="I922" s="1657" t="s">
        <v>12678</v>
      </c>
      <c r="J922" s="1657" t="s">
        <v>12679</v>
      </c>
      <c r="K922" s="1659" t="s">
        <v>12680</v>
      </c>
      <c r="L922" s="1660" t="s">
        <v>11800</v>
      </c>
      <c r="M922" s="1661" t="s">
        <v>12681</v>
      </c>
      <c r="N922" s="1661"/>
    </row>
    <row r="923" ht="51.75" customHeight="1">
      <c r="A923" s="1657">
        <v>920.0</v>
      </c>
      <c r="B923" s="1658"/>
      <c r="C923" s="1658" t="s">
        <v>10646</v>
      </c>
      <c r="D923" s="1657"/>
      <c r="E923" s="1657"/>
      <c r="F923" s="1657"/>
      <c r="G923" s="1657" t="s">
        <v>12627</v>
      </c>
      <c r="H923" s="1657" t="s">
        <v>12682</v>
      </c>
      <c r="I923" s="1657" t="s">
        <v>12683</v>
      </c>
      <c r="J923" s="1657" t="s">
        <v>12684</v>
      </c>
      <c r="K923" s="1659" t="s">
        <v>12685</v>
      </c>
      <c r="L923" s="1660" t="s">
        <v>11800</v>
      </c>
      <c r="M923" s="1661" t="s">
        <v>12686</v>
      </c>
      <c r="N923" s="1661"/>
    </row>
    <row r="924" ht="51.75" customHeight="1">
      <c r="A924" s="1657">
        <v>921.0</v>
      </c>
      <c r="B924" s="1658"/>
      <c r="C924" s="1658" t="s">
        <v>10646</v>
      </c>
      <c r="D924" s="1657"/>
      <c r="E924" s="1657"/>
      <c r="F924" s="1657"/>
      <c r="G924" s="1657" t="s">
        <v>12627</v>
      </c>
      <c r="H924" s="1657" t="s">
        <v>12688</v>
      </c>
      <c r="I924" s="1657" t="s">
        <v>12689</v>
      </c>
      <c r="J924" s="1657" t="s">
        <v>12690</v>
      </c>
      <c r="K924" s="1659" t="s">
        <v>12691</v>
      </c>
      <c r="L924" s="1660" t="s">
        <v>11800</v>
      </c>
      <c r="M924" s="1661" t="s">
        <v>674</v>
      </c>
      <c r="N924" s="1661"/>
    </row>
    <row r="925" ht="51.75" customHeight="1">
      <c r="A925" s="1657">
        <v>922.0</v>
      </c>
      <c r="B925" s="1658"/>
      <c r="C925" s="1658" t="s">
        <v>10646</v>
      </c>
      <c r="D925" s="1657"/>
      <c r="E925" s="1657"/>
      <c r="F925" s="1657"/>
      <c r="G925" s="1657" t="s">
        <v>12627</v>
      </c>
      <c r="H925" s="1657" t="s">
        <v>12694</v>
      </c>
      <c r="I925" s="1657" t="s">
        <v>12695</v>
      </c>
      <c r="J925" s="1657" t="s">
        <v>12696</v>
      </c>
      <c r="K925" s="1659" t="s">
        <v>12697</v>
      </c>
      <c r="L925" s="1660" t="s">
        <v>11800</v>
      </c>
      <c r="M925" s="1661" t="s">
        <v>12698</v>
      </c>
      <c r="N925" s="1661"/>
    </row>
    <row r="926" ht="51.75" customHeight="1">
      <c r="A926" s="1657">
        <v>923.0</v>
      </c>
      <c r="B926" s="1658"/>
      <c r="C926" s="1658" t="s">
        <v>10646</v>
      </c>
      <c r="D926" s="1657"/>
      <c r="E926" s="1657"/>
      <c r="F926" s="1657"/>
      <c r="G926" s="1657" t="s">
        <v>12627</v>
      </c>
      <c r="H926" s="1657" t="s">
        <v>12700</v>
      </c>
      <c r="I926" s="1657" t="s">
        <v>12701</v>
      </c>
      <c r="J926" s="1657" t="s">
        <v>12702</v>
      </c>
      <c r="K926" s="1659" t="s">
        <v>12703</v>
      </c>
      <c r="L926" s="1660" t="s">
        <v>11800</v>
      </c>
      <c r="M926" s="1661" t="s">
        <v>2023</v>
      </c>
      <c r="N926" s="1661"/>
    </row>
    <row r="927" ht="51.75" customHeight="1">
      <c r="A927" s="1657">
        <v>924.0</v>
      </c>
      <c r="B927" s="1658"/>
      <c r="C927" s="1658" t="s">
        <v>10646</v>
      </c>
      <c r="D927" s="1657"/>
      <c r="E927" s="1657"/>
      <c r="F927" s="1657"/>
      <c r="G927" s="1657" t="s">
        <v>12705</v>
      </c>
      <c r="H927" s="1657" t="s">
        <v>12706</v>
      </c>
      <c r="I927" s="1657" t="s">
        <v>12707</v>
      </c>
      <c r="J927" s="1657" t="s">
        <v>12708</v>
      </c>
      <c r="K927" s="1659" t="s">
        <v>12709</v>
      </c>
      <c r="L927" s="1660" t="s">
        <v>11800</v>
      </c>
      <c r="M927" s="1661" t="s">
        <v>12379</v>
      </c>
      <c r="N927" s="1661"/>
    </row>
    <row r="928" ht="51.75" customHeight="1">
      <c r="A928" s="1657">
        <v>925.0</v>
      </c>
      <c r="B928" s="1658"/>
      <c r="C928" s="1658" t="s">
        <v>10646</v>
      </c>
      <c r="D928" s="1657"/>
      <c r="E928" s="1657"/>
      <c r="F928" s="1657"/>
      <c r="G928" s="1657" t="s">
        <v>12705</v>
      </c>
      <c r="H928" s="1657" t="s">
        <v>12710</v>
      </c>
      <c r="I928" s="1657" t="s">
        <v>12711</v>
      </c>
      <c r="J928" s="1657" t="s">
        <v>12712</v>
      </c>
      <c r="K928" s="1659" t="s">
        <v>12713</v>
      </c>
      <c r="L928" s="1660" t="s">
        <v>11800</v>
      </c>
      <c r="M928" s="1661" t="s">
        <v>12714</v>
      </c>
      <c r="N928" s="1661"/>
    </row>
    <row r="929" ht="51.75" customHeight="1">
      <c r="A929" s="1657">
        <v>926.0</v>
      </c>
      <c r="B929" s="1658"/>
      <c r="C929" s="1658" t="s">
        <v>10646</v>
      </c>
      <c r="D929" s="1657"/>
      <c r="E929" s="1657"/>
      <c r="F929" s="1657"/>
      <c r="G929" s="1657" t="s">
        <v>12705</v>
      </c>
      <c r="H929" s="1657" t="s">
        <v>12717</v>
      </c>
      <c r="I929" s="1657" t="s">
        <v>12718</v>
      </c>
      <c r="J929" s="1657" t="s">
        <v>12719</v>
      </c>
      <c r="K929" s="1659" t="s">
        <v>12720</v>
      </c>
      <c r="L929" s="1660" t="s">
        <v>11800</v>
      </c>
      <c r="M929" s="1661" t="s">
        <v>12721</v>
      </c>
      <c r="N929" s="1661"/>
    </row>
    <row r="930" ht="51.75" customHeight="1">
      <c r="A930" s="1657">
        <v>927.0</v>
      </c>
      <c r="B930" s="1658"/>
      <c r="C930" s="1658" t="s">
        <v>10646</v>
      </c>
      <c r="D930" s="1657"/>
      <c r="E930" s="1657"/>
      <c r="F930" s="1657"/>
      <c r="G930" s="1657" t="s">
        <v>12705</v>
      </c>
      <c r="H930" s="1657" t="s">
        <v>12723</v>
      </c>
      <c r="I930" s="1657" t="s">
        <v>12724</v>
      </c>
      <c r="J930" s="1657" t="s">
        <v>12725</v>
      </c>
      <c r="K930" s="1659" t="s">
        <v>12726</v>
      </c>
      <c r="L930" s="1660" t="s">
        <v>11800</v>
      </c>
      <c r="M930" s="1661" t="s">
        <v>12658</v>
      </c>
      <c r="N930" s="1661"/>
    </row>
    <row r="931" ht="51.75" customHeight="1">
      <c r="A931" s="1657">
        <v>928.0</v>
      </c>
      <c r="B931" s="1658"/>
      <c r="C931" s="1658" t="s">
        <v>10646</v>
      </c>
      <c r="D931" s="1657"/>
      <c r="E931" s="1657"/>
      <c r="F931" s="1657"/>
      <c r="G931" s="1657" t="s">
        <v>12705</v>
      </c>
      <c r="H931" s="1657" t="s">
        <v>12729</v>
      </c>
      <c r="I931" s="1657" t="s">
        <v>12730</v>
      </c>
      <c r="J931" s="1657" t="s">
        <v>12731</v>
      </c>
      <c r="K931" s="1659" t="s">
        <v>12732</v>
      </c>
      <c r="L931" s="1660" t="s">
        <v>11800</v>
      </c>
      <c r="M931" s="1661" t="s">
        <v>12733</v>
      </c>
      <c r="N931" s="1661"/>
    </row>
    <row r="932" ht="51.75" customHeight="1">
      <c r="A932" s="1657">
        <v>929.0</v>
      </c>
      <c r="B932" s="1658"/>
      <c r="C932" s="1658" t="s">
        <v>10646</v>
      </c>
      <c r="D932" s="1657"/>
      <c r="E932" s="1657"/>
      <c r="F932" s="1657"/>
      <c r="G932" s="1657" t="s">
        <v>12734</v>
      </c>
      <c r="H932" s="1657" t="s">
        <v>12735</v>
      </c>
      <c r="I932" s="1657" t="s">
        <v>12736</v>
      </c>
      <c r="J932" s="1657" t="s">
        <v>12737</v>
      </c>
      <c r="K932" s="1659" t="s">
        <v>12738</v>
      </c>
      <c r="L932" s="1660" t="s">
        <v>11800</v>
      </c>
      <c r="M932" s="1661" t="s">
        <v>674</v>
      </c>
      <c r="N932" s="1661"/>
    </row>
    <row r="933" ht="51.75" customHeight="1">
      <c r="A933" s="1657">
        <v>930.0</v>
      </c>
      <c r="B933" s="1658"/>
      <c r="C933" s="1658" t="s">
        <v>10646</v>
      </c>
      <c r="D933" s="1657"/>
      <c r="E933" s="1657"/>
      <c r="F933" s="1657"/>
      <c r="G933" s="1657" t="s">
        <v>12734</v>
      </c>
      <c r="H933" s="1657" t="s">
        <v>12741</v>
      </c>
      <c r="I933" s="1657" t="s">
        <v>12742</v>
      </c>
      <c r="J933" s="1657" t="s">
        <v>12743</v>
      </c>
      <c r="K933" s="1659" t="s">
        <v>12744</v>
      </c>
      <c r="L933" s="1660" t="s">
        <v>11800</v>
      </c>
      <c r="M933" s="1661" t="s">
        <v>12745</v>
      </c>
      <c r="N933" s="1661"/>
    </row>
    <row r="934" ht="51.75" customHeight="1">
      <c r="A934" s="1657">
        <v>931.0</v>
      </c>
      <c r="B934" s="1658"/>
      <c r="C934" s="1658" t="s">
        <v>10646</v>
      </c>
      <c r="D934" s="1657"/>
      <c r="E934" s="1657"/>
      <c r="F934" s="1657"/>
      <c r="G934" s="1657" t="s">
        <v>12734</v>
      </c>
      <c r="H934" s="1657" t="s">
        <v>12747</v>
      </c>
      <c r="I934" s="1657" t="s">
        <v>12748</v>
      </c>
      <c r="J934" s="1657" t="s">
        <v>12749</v>
      </c>
      <c r="K934" s="1659" t="s">
        <v>12750</v>
      </c>
      <c r="L934" s="1660" t="s">
        <v>11800</v>
      </c>
      <c r="M934" s="1661" t="s">
        <v>12751</v>
      </c>
      <c r="N934" s="1661"/>
    </row>
    <row r="935" ht="51.75" customHeight="1">
      <c r="A935" s="1657">
        <v>932.0</v>
      </c>
      <c r="B935" s="1658"/>
      <c r="C935" s="1658" t="s">
        <v>10646</v>
      </c>
      <c r="D935" s="1657"/>
      <c r="E935" s="1657"/>
      <c r="F935" s="1657"/>
      <c r="G935" s="1657" t="s">
        <v>12734</v>
      </c>
      <c r="H935" s="1657" t="s">
        <v>12752</v>
      </c>
      <c r="I935" s="1657" t="s">
        <v>12753</v>
      </c>
      <c r="J935" s="1657">
        <v>8.30752219E8</v>
      </c>
      <c r="K935" s="1659" t="s">
        <v>12754</v>
      </c>
      <c r="L935" s="1660" t="s">
        <v>11800</v>
      </c>
      <c r="M935" s="1661" t="s">
        <v>12755</v>
      </c>
      <c r="N935" s="1661"/>
    </row>
    <row r="936" ht="51.75" customHeight="1">
      <c r="A936" s="1657">
        <v>933.0</v>
      </c>
      <c r="B936" s="1658"/>
      <c r="C936" s="1658" t="s">
        <v>10646</v>
      </c>
      <c r="D936" s="1657"/>
      <c r="E936" s="1657"/>
      <c r="F936" s="1657"/>
      <c r="G936" s="1657" t="s">
        <v>12734</v>
      </c>
      <c r="H936" s="1657" t="s">
        <v>12758</v>
      </c>
      <c r="I936" s="1657" t="s">
        <v>12759</v>
      </c>
      <c r="J936" s="1657" t="s">
        <v>12760</v>
      </c>
      <c r="K936" s="1659" t="s">
        <v>12761</v>
      </c>
      <c r="L936" s="1660" t="s">
        <v>11800</v>
      </c>
      <c r="M936" s="1661" t="s">
        <v>12762</v>
      </c>
      <c r="N936" s="1661"/>
    </row>
    <row r="937" ht="51.75" customHeight="1">
      <c r="A937" s="1657">
        <v>934.0</v>
      </c>
      <c r="B937" s="1658"/>
      <c r="C937" s="1658" t="s">
        <v>10646</v>
      </c>
      <c r="D937" s="1657"/>
      <c r="E937" s="1657"/>
      <c r="F937" s="1657"/>
      <c r="G937" s="1657" t="s">
        <v>12734</v>
      </c>
      <c r="H937" s="1657" t="s">
        <v>12764</v>
      </c>
      <c r="I937" s="1657" t="s">
        <v>12765</v>
      </c>
      <c r="J937" s="1657" t="s">
        <v>12766</v>
      </c>
      <c r="K937" s="1659" t="s">
        <v>12767</v>
      </c>
      <c r="L937" s="1660" t="s">
        <v>11800</v>
      </c>
      <c r="M937" s="1661" t="s">
        <v>12768</v>
      </c>
      <c r="N937" s="1661"/>
    </row>
    <row r="938" ht="51.75" customHeight="1">
      <c r="A938" s="1657">
        <v>935.0</v>
      </c>
      <c r="B938" s="1658"/>
      <c r="C938" s="1658" t="s">
        <v>10646</v>
      </c>
      <c r="D938" s="1657"/>
      <c r="E938" s="1657"/>
      <c r="F938" s="1657"/>
      <c r="G938" s="1657" t="s">
        <v>12734</v>
      </c>
      <c r="H938" s="1657" t="s">
        <v>12773</v>
      </c>
      <c r="I938" s="1657" t="s">
        <v>12774</v>
      </c>
      <c r="J938" s="1657" t="s">
        <v>12775</v>
      </c>
      <c r="K938" s="1659" t="s">
        <v>12776</v>
      </c>
      <c r="L938" s="1660" t="s">
        <v>11800</v>
      </c>
      <c r="M938" s="1661" t="s">
        <v>2023</v>
      </c>
      <c r="N938" s="1661"/>
    </row>
    <row r="939" ht="51.75" customHeight="1">
      <c r="A939" s="1657">
        <v>936.0</v>
      </c>
      <c r="B939" s="1658"/>
      <c r="C939" s="1658" t="s">
        <v>10646</v>
      </c>
      <c r="D939" s="1657"/>
      <c r="E939" s="1657"/>
      <c r="F939" s="1657"/>
      <c r="G939" s="1657" t="s">
        <v>12734</v>
      </c>
      <c r="H939" s="1657" t="s">
        <v>12777</v>
      </c>
      <c r="I939" s="1657" t="s">
        <v>12778</v>
      </c>
      <c r="J939" s="1657" t="s">
        <v>12779</v>
      </c>
      <c r="K939" s="1659" t="s">
        <v>12780</v>
      </c>
      <c r="L939" s="1660" t="s">
        <v>11800</v>
      </c>
      <c r="M939" s="1661" t="s">
        <v>12781</v>
      </c>
      <c r="N939" s="1661"/>
    </row>
    <row r="940" ht="51.75" customHeight="1">
      <c r="A940" s="1657">
        <v>937.0</v>
      </c>
      <c r="B940" s="1658"/>
      <c r="C940" s="1658" t="s">
        <v>10646</v>
      </c>
      <c r="D940" s="1657"/>
      <c r="E940" s="1657"/>
      <c r="F940" s="1657"/>
      <c r="G940" s="1657" t="s">
        <v>12734</v>
      </c>
      <c r="H940" s="1657" t="s">
        <v>12783</v>
      </c>
      <c r="I940" s="1657" t="s">
        <v>12784</v>
      </c>
      <c r="J940" s="1657" t="s">
        <v>12785</v>
      </c>
      <c r="K940" s="1659" t="s">
        <v>12786</v>
      </c>
      <c r="L940" s="1660" t="s">
        <v>11800</v>
      </c>
      <c r="M940" s="1661" t="s">
        <v>12787</v>
      </c>
      <c r="N940" s="1661"/>
    </row>
    <row r="941" ht="51.75" customHeight="1">
      <c r="A941" s="1657">
        <v>938.0</v>
      </c>
      <c r="B941" s="1658"/>
      <c r="C941" s="1658" t="s">
        <v>10646</v>
      </c>
      <c r="D941" s="1657"/>
      <c r="E941" s="1657"/>
      <c r="F941" s="1657"/>
      <c r="G941" s="1657" t="s">
        <v>12734</v>
      </c>
      <c r="H941" s="1657" t="s">
        <v>12789</v>
      </c>
      <c r="I941" s="1657" t="s">
        <v>12790</v>
      </c>
      <c r="J941" s="1657" t="s">
        <v>12791</v>
      </c>
      <c r="K941" s="1659" t="s">
        <v>12792</v>
      </c>
      <c r="L941" s="1660" t="s">
        <v>11800</v>
      </c>
      <c r="M941" s="1661" t="s">
        <v>674</v>
      </c>
      <c r="N941" s="1661"/>
    </row>
    <row r="942" ht="51.75" customHeight="1">
      <c r="A942" s="1657">
        <v>939.0</v>
      </c>
      <c r="B942" s="1658"/>
      <c r="C942" s="1658" t="s">
        <v>10646</v>
      </c>
      <c r="D942" s="1657"/>
      <c r="E942" s="1657"/>
      <c r="F942" s="1657"/>
      <c r="G942" s="1657" t="s">
        <v>12734</v>
      </c>
      <c r="H942" s="1657" t="s">
        <v>12793</v>
      </c>
      <c r="I942" s="1657" t="s">
        <v>12794</v>
      </c>
      <c r="J942" s="1657" t="s">
        <v>12795</v>
      </c>
      <c r="K942" s="1659" t="s">
        <v>12796</v>
      </c>
      <c r="L942" s="1660" t="s">
        <v>11800</v>
      </c>
      <c r="M942" s="1661" t="s">
        <v>12797</v>
      </c>
      <c r="N942" s="1661"/>
    </row>
    <row r="943" ht="51.75" customHeight="1">
      <c r="A943" s="1657">
        <v>940.0</v>
      </c>
      <c r="B943" s="1658"/>
      <c r="C943" s="1658" t="s">
        <v>10646</v>
      </c>
      <c r="D943" s="1657"/>
      <c r="E943" s="1657"/>
      <c r="F943" s="1657"/>
      <c r="G943" s="1657" t="s">
        <v>12734</v>
      </c>
      <c r="H943" s="1657" t="s">
        <v>12799</v>
      </c>
      <c r="I943" s="1657" t="s">
        <v>12800</v>
      </c>
      <c r="J943" s="1657" t="s">
        <v>12801</v>
      </c>
      <c r="K943" s="1659" t="s">
        <v>12802</v>
      </c>
      <c r="L943" s="1660" t="s">
        <v>11800</v>
      </c>
      <c r="M943" s="1661" t="s">
        <v>12803</v>
      </c>
      <c r="N943" s="1661"/>
    </row>
    <row r="944" ht="51.75" customHeight="1">
      <c r="A944" s="1657">
        <v>941.0</v>
      </c>
      <c r="B944" s="1658"/>
      <c r="C944" s="1658" t="s">
        <v>10646</v>
      </c>
      <c r="D944" s="1657"/>
      <c r="E944" s="1657"/>
      <c r="F944" s="1657"/>
      <c r="G944" s="1657" t="s">
        <v>12734</v>
      </c>
      <c r="H944" s="1657" t="s">
        <v>12805</v>
      </c>
      <c r="I944" s="1657" t="s">
        <v>12806</v>
      </c>
      <c r="J944" s="1657" t="s">
        <v>12807</v>
      </c>
      <c r="K944" s="1659" t="s">
        <v>12808</v>
      </c>
      <c r="L944" s="1660" t="s">
        <v>11800</v>
      </c>
      <c r="M944" s="1661" t="s">
        <v>12809</v>
      </c>
      <c r="N944" s="1661"/>
    </row>
    <row r="945" ht="51.75" customHeight="1">
      <c r="A945" s="1657">
        <v>942.0</v>
      </c>
      <c r="B945" s="1658"/>
      <c r="C945" s="1658" t="s">
        <v>10646</v>
      </c>
      <c r="D945" s="1657"/>
      <c r="E945" s="1657"/>
      <c r="F945" s="1657"/>
      <c r="G945" s="1657" t="s">
        <v>12734</v>
      </c>
      <c r="H945" s="1657" t="s">
        <v>12812</v>
      </c>
      <c r="I945" s="1657" t="s">
        <v>12813</v>
      </c>
      <c r="J945" s="1657" t="s">
        <v>12814</v>
      </c>
      <c r="K945" s="1659" t="s">
        <v>12815</v>
      </c>
      <c r="L945" s="1660" t="s">
        <v>11800</v>
      </c>
      <c r="M945" s="1661" t="s">
        <v>12816</v>
      </c>
      <c r="N945" s="1661"/>
    </row>
    <row r="946" ht="51.75" customHeight="1">
      <c r="A946" s="1657">
        <v>943.0</v>
      </c>
      <c r="B946" s="1658"/>
      <c r="C946" s="1658" t="s">
        <v>10646</v>
      </c>
      <c r="D946" s="1657"/>
      <c r="E946" s="1657"/>
      <c r="F946" s="1657"/>
      <c r="G946" s="1657" t="s">
        <v>12734</v>
      </c>
      <c r="H946" s="1657" t="s">
        <v>12818</v>
      </c>
      <c r="I946" s="1657" t="s">
        <v>12819</v>
      </c>
      <c r="J946" s="1657" t="s">
        <v>12820</v>
      </c>
      <c r="K946" s="1659" t="s">
        <v>12821</v>
      </c>
      <c r="L946" s="1660" t="s">
        <v>11800</v>
      </c>
      <c r="M946" s="1661" t="s">
        <v>12822</v>
      </c>
      <c r="N946" s="1661"/>
    </row>
    <row r="947" ht="51.75" customHeight="1">
      <c r="A947" s="1657">
        <v>944.0</v>
      </c>
      <c r="B947" s="1658"/>
      <c r="C947" s="1658" t="s">
        <v>10646</v>
      </c>
      <c r="D947" s="1657"/>
      <c r="E947" s="1657"/>
      <c r="F947" s="1657"/>
      <c r="G947" s="1657" t="s">
        <v>12734</v>
      </c>
      <c r="H947" s="1657" t="s">
        <v>12825</v>
      </c>
      <c r="I947" s="1657" t="s">
        <v>12826</v>
      </c>
      <c r="J947" s="1657" t="s">
        <v>12827</v>
      </c>
      <c r="K947" s="1659" t="s">
        <v>12828</v>
      </c>
      <c r="L947" s="1660" t="s">
        <v>11800</v>
      </c>
      <c r="M947" s="1661" t="s">
        <v>12829</v>
      </c>
      <c r="N947" s="1661"/>
    </row>
    <row r="948" ht="51.75" customHeight="1">
      <c r="A948" s="1657">
        <v>945.0</v>
      </c>
      <c r="B948" s="1658"/>
      <c r="C948" s="1658" t="s">
        <v>10646</v>
      </c>
      <c r="D948" s="1657"/>
      <c r="E948" s="1657"/>
      <c r="F948" s="1657"/>
      <c r="G948" s="1657" t="s">
        <v>12734</v>
      </c>
      <c r="H948" s="1657" t="s">
        <v>12831</v>
      </c>
      <c r="I948" s="1657" t="s">
        <v>12832</v>
      </c>
      <c r="J948" s="1657" t="s">
        <v>12833</v>
      </c>
      <c r="K948" s="1659" t="s">
        <v>12834</v>
      </c>
      <c r="L948" s="1660" t="s">
        <v>11800</v>
      </c>
      <c r="M948" s="1661" t="s">
        <v>12835</v>
      </c>
      <c r="N948" s="1661"/>
    </row>
    <row r="949" ht="51.75" customHeight="1">
      <c r="A949" s="1657">
        <v>946.0</v>
      </c>
      <c r="B949" s="1658"/>
      <c r="C949" s="1658" t="s">
        <v>10646</v>
      </c>
      <c r="D949" s="1657"/>
      <c r="E949" s="1657"/>
      <c r="F949" s="1657"/>
      <c r="G949" s="1657" t="s">
        <v>12837</v>
      </c>
      <c r="H949" s="1657" t="s">
        <v>12838</v>
      </c>
      <c r="I949" s="1657" t="s">
        <v>12839</v>
      </c>
      <c r="J949" s="1657" t="s">
        <v>12840</v>
      </c>
      <c r="K949" s="1659" t="s">
        <v>12841</v>
      </c>
      <c r="L949" s="1660" t="s">
        <v>11800</v>
      </c>
      <c r="M949" s="1661" t="s">
        <v>12842</v>
      </c>
      <c r="N949" s="1661"/>
    </row>
    <row r="950" ht="51.75" customHeight="1">
      <c r="A950" s="1657">
        <v>947.0</v>
      </c>
      <c r="B950" s="1658"/>
      <c r="C950" s="1658" t="s">
        <v>10646</v>
      </c>
      <c r="D950" s="1657"/>
      <c r="E950" s="1657"/>
      <c r="F950" s="1657"/>
      <c r="G950" s="1657" t="s">
        <v>12837</v>
      </c>
      <c r="H950" s="1657" t="s">
        <v>12846</v>
      </c>
      <c r="I950" s="1657" t="s">
        <v>12847</v>
      </c>
      <c r="J950" s="1657" t="s">
        <v>12848</v>
      </c>
      <c r="K950" s="1914" t="s">
        <v>12849</v>
      </c>
      <c r="L950" s="1660" t="s">
        <v>11800</v>
      </c>
      <c r="M950" s="1661" t="s">
        <v>12850</v>
      </c>
      <c r="N950" s="1661"/>
    </row>
    <row r="951" ht="51.75" customHeight="1">
      <c r="A951" s="1657">
        <v>948.0</v>
      </c>
      <c r="B951" s="1658"/>
      <c r="C951" s="1658" t="s">
        <v>10646</v>
      </c>
      <c r="D951" s="1657"/>
      <c r="E951" s="1657"/>
      <c r="F951" s="1657"/>
      <c r="G951" s="1657" t="s">
        <v>12837</v>
      </c>
      <c r="H951" s="1657" t="s">
        <v>12853</v>
      </c>
      <c r="I951" s="1657" t="s">
        <v>12854</v>
      </c>
      <c r="J951" s="1657" t="s">
        <v>12855</v>
      </c>
      <c r="K951" s="1659" t="s">
        <v>12856</v>
      </c>
      <c r="L951" s="1660" t="s">
        <v>11800</v>
      </c>
      <c r="M951" s="1661" t="s">
        <v>674</v>
      </c>
      <c r="N951" s="1661"/>
    </row>
    <row r="952" ht="51.75" customHeight="1">
      <c r="A952" s="1657">
        <v>949.0</v>
      </c>
      <c r="B952" s="1658"/>
      <c r="C952" s="1658" t="s">
        <v>10646</v>
      </c>
      <c r="D952" s="1657"/>
      <c r="E952" s="1657"/>
      <c r="F952" s="1657"/>
      <c r="G952" s="1657" t="s">
        <v>12837</v>
      </c>
      <c r="H952" s="1657" t="s">
        <v>12858</v>
      </c>
      <c r="I952" s="1657" t="s">
        <v>12859</v>
      </c>
      <c r="J952" s="1657" t="s">
        <v>12860</v>
      </c>
      <c r="K952" s="1659" t="s">
        <v>12861</v>
      </c>
      <c r="L952" s="1660" t="s">
        <v>11800</v>
      </c>
      <c r="M952" s="1661" t="s">
        <v>12862</v>
      </c>
      <c r="N952" s="1661"/>
    </row>
    <row r="953" ht="51.75" customHeight="1">
      <c r="A953" s="1657">
        <v>950.0</v>
      </c>
      <c r="B953" s="1658"/>
      <c r="C953" s="1658" t="s">
        <v>10646</v>
      </c>
      <c r="D953" s="1657"/>
      <c r="E953" s="1657"/>
      <c r="F953" s="1657"/>
      <c r="G953" s="1657" t="s">
        <v>12837</v>
      </c>
      <c r="H953" s="1657" t="s">
        <v>12863</v>
      </c>
      <c r="I953" s="1657" t="s">
        <v>12864</v>
      </c>
      <c r="J953" s="1657" t="s">
        <v>12865</v>
      </c>
      <c r="K953" s="1659" t="s">
        <v>12866</v>
      </c>
      <c r="L953" s="1660" t="s">
        <v>11800</v>
      </c>
      <c r="M953" s="1661" t="s">
        <v>12867</v>
      </c>
      <c r="N953" s="1661"/>
    </row>
    <row r="954" ht="51.75" customHeight="1">
      <c r="A954" s="1657">
        <v>951.0</v>
      </c>
      <c r="B954" s="1658"/>
      <c r="C954" s="1658" t="s">
        <v>10646</v>
      </c>
      <c r="D954" s="1657"/>
      <c r="E954" s="1657"/>
      <c r="F954" s="1657"/>
      <c r="G954" s="1657" t="s">
        <v>12837</v>
      </c>
      <c r="H954" s="1657" t="s">
        <v>12868</v>
      </c>
      <c r="I954" s="1657" t="s">
        <v>12869</v>
      </c>
      <c r="J954" s="1657" t="s">
        <v>12870</v>
      </c>
      <c r="K954" s="1659" t="s">
        <v>12871</v>
      </c>
      <c r="L954" s="1660" t="s">
        <v>11800</v>
      </c>
      <c r="M954" s="1661" t="s">
        <v>12872</v>
      </c>
      <c r="N954" s="1661"/>
    </row>
    <row r="955" ht="51.75" customHeight="1">
      <c r="A955" s="1657">
        <v>952.0</v>
      </c>
      <c r="B955" s="1658"/>
      <c r="C955" s="1658" t="s">
        <v>10646</v>
      </c>
      <c r="D955" s="1657"/>
      <c r="E955" s="1657"/>
      <c r="F955" s="1657"/>
      <c r="G955" s="1657" t="s">
        <v>12875</v>
      </c>
      <c r="H955" s="1657" t="s">
        <v>12876</v>
      </c>
      <c r="I955" s="1657" t="s">
        <v>12877</v>
      </c>
      <c r="J955" s="1657" t="s">
        <v>12878</v>
      </c>
      <c r="K955" s="1659" t="s">
        <v>12879</v>
      </c>
      <c r="L955" s="1660" t="s">
        <v>11800</v>
      </c>
      <c r="M955" s="1661" t="s">
        <v>674</v>
      </c>
      <c r="N955" s="1661"/>
    </row>
    <row r="956" ht="51.75" customHeight="1">
      <c r="A956" s="1657">
        <v>953.0</v>
      </c>
      <c r="B956" s="1658"/>
      <c r="C956" s="1658" t="s">
        <v>10646</v>
      </c>
      <c r="D956" s="1657"/>
      <c r="E956" s="1657"/>
      <c r="F956" s="1657"/>
      <c r="G956" s="1657" t="s">
        <v>12875</v>
      </c>
      <c r="H956" s="1657" t="s">
        <v>12881</v>
      </c>
      <c r="I956" s="1657" t="s">
        <v>12882</v>
      </c>
      <c r="J956" s="1657" t="s">
        <v>12883</v>
      </c>
      <c r="K956" s="1659" t="s">
        <v>12884</v>
      </c>
      <c r="L956" s="1660" t="s">
        <v>11800</v>
      </c>
      <c r="M956" s="1661" t="s">
        <v>12885</v>
      </c>
      <c r="N956" s="1661"/>
    </row>
    <row r="957" ht="51.75" customHeight="1">
      <c r="A957" s="1657">
        <v>954.0</v>
      </c>
      <c r="B957" s="1658"/>
      <c r="C957" s="1658" t="s">
        <v>10646</v>
      </c>
      <c r="D957" s="1657"/>
      <c r="E957" s="1657"/>
      <c r="F957" s="1657"/>
      <c r="G957" s="1657" t="s">
        <v>12875</v>
      </c>
      <c r="H957" s="1657" t="s">
        <v>12888</v>
      </c>
      <c r="I957" s="1657" t="s">
        <v>12889</v>
      </c>
      <c r="J957" s="1657" t="s">
        <v>12890</v>
      </c>
      <c r="K957" s="1659" t="s">
        <v>12891</v>
      </c>
      <c r="L957" s="1660" t="s">
        <v>11800</v>
      </c>
      <c r="M957" s="1661" t="s">
        <v>12892</v>
      </c>
      <c r="N957" s="1661"/>
    </row>
    <row r="958" ht="51.75" customHeight="1">
      <c r="A958" s="1657">
        <v>955.0</v>
      </c>
      <c r="B958" s="1658"/>
      <c r="C958" s="1658" t="s">
        <v>10646</v>
      </c>
      <c r="D958" s="1657"/>
      <c r="E958" s="1657"/>
      <c r="F958" s="1657"/>
      <c r="G958" s="1657" t="s">
        <v>12875</v>
      </c>
      <c r="H958" s="1657" t="s">
        <v>12895</v>
      </c>
      <c r="I958" s="1657" t="s">
        <v>12896</v>
      </c>
      <c r="J958" s="1657" t="s">
        <v>12897</v>
      </c>
      <c r="K958" s="1659" t="s">
        <v>12898</v>
      </c>
      <c r="L958" s="1660" t="s">
        <v>11800</v>
      </c>
      <c r="M958" s="1661" t="s">
        <v>674</v>
      </c>
      <c r="N958" s="1661"/>
    </row>
    <row r="959" ht="51.75" customHeight="1">
      <c r="A959" s="1657">
        <v>956.0</v>
      </c>
      <c r="B959" s="1658"/>
      <c r="C959" s="1658" t="s">
        <v>10646</v>
      </c>
      <c r="D959" s="1657"/>
      <c r="E959" s="1657"/>
      <c r="F959" s="1657"/>
      <c r="G959" s="1657" t="s">
        <v>12875</v>
      </c>
      <c r="H959" s="1657" t="s">
        <v>12900</v>
      </c>
      <c r="I959" s="1657" t="s">
        <v>12901</v>
      </c>
      <c r="J959" s="1657" t="s">
        <v>12902</v>
      </c>
      <c r="K959" s="1659" t="s">
        <v>12903</v>
      </c>
      <c r="L959" s="1660" t="s">
        <v>11800</v>
      </c>
      <c r="M959" s="1661" t="s">
        <v>12904</v>
      </c>
      <c r="N959" s="1661"/>
    </row>
    <row r="960" ht="51.75" customHeight="1">
      <c r="A960" s="1657">
        <v>957.0</v>
      </c>
      <c r="B960" s="1658"/>
      <c r="C960" s="1658" t="s">
        <v>10646</v>
      </c>
      <c r="D960" s="1657"/>
      <c r="E960" s="1657"/>
      <c r="F960" s="1657"/>
      <c r="G960" s="1657" t="s">
        <v>12875</v>
      </c>
      <c r="H960" s="1657" t="s">
        <v>12905</v>
      </c>
      <c r="I960" s="1657" t="s">
        <v>12906</v>
      </c>
      <c r="J960" s="1657" t="s">
        <v>12907</v>
      </c>
      <c r="K960" s="1659" t="s">
        <v>12908</v>
      </c>
      <c r="L960" s="1660" t="s">
        <v>11800</v>
      </c>
      <c r="M960" s="1661" t="s">
        <v>12909</v>
      </c>
      <c r="N960" s="1661"/>
    </row>
    <row r="961" ht="51.75" customHeight="1">
      <c r="A961" s="1657">
        <v>958.0</v>
      </c>
      <c r="B961" s="1658"/>
      <c r="C961" s="1658" t="s">
        <v>10646</v>
      </c>
      <c r="D961" s="1657"/>
      <c r="E961" s="1657"/>
      <c r="F961" s="1657"/>
      <c r="G961" s="1657" t="s">
        <v>12875</v>
      </c>
      <c r="H961" s="1657" t="s">
        <v>12910</v>
      </c>
      <c r="I961" s="1657" t="s">
        <v>12911</v>
      </c>
      <c r="J961" s="1657" t="s">
        <v>12912</v>
      </c>
      <c r="K961" s="1659" t="s">
        <v>12913</v>
      </c>
      <c r="L961" s="1660" t="s">
        <v>11800</v>
      </c>
      <c r="M961" s="1661" t="s">
        <v>674</v>
      </c>
      <c r="N961" s="1661"/>
    </row>
    <row r="962" ht="51.75" customHeight="1">
      <c r="A962" s="1657">
        <v>959.0</v>
      </c>
      <c r="B962" s="1658"/>
      <c r="C962" s="1658" t="s">
        <v>10646</v>
      </c>
      <c r="D962" s="1657"/>
      <c r="E962" s="1657"/>
      <c r="F962" s="1657"/>
      <c r="G962" s="1657" t="s">
        <v>12875</v>
      </c>
      <c r="H962" s="1657" t="s">
        <v>12914</v>
      </c>
      <c r="I962" s="1657" t="s">
        <v>12915</v>
      </c>
      <c r="J962" s="1657" t="s">
        <v>12916</v>
      </c>
      <c r="K962" s="1659" t="s">
        <v>12917</v>
      </c>
      <c r="L962" s="1660" t="s">
        <v>11800</v>
      </c>
      <c r="M962" s="1661" t="s">
        <v>12918</v>
      </c>
      <c r="N962" s="1661"/>
    </row>
    <row r="963" ht="51.75" customHeight="1">
      <c r="A963" s="1657">
        <v>960.0</v>
      </c>
      <c r="B963" s="1658"/>
      <c r="C963" s="1658" t="s">
        <v>10646</v>
      </c>
      <c r="D963" s="1657"/>
      <c r="E963" s="1657"/>
      <c r="F963" s="1657"/>
      <c r="G963" s="1657" t="s">
        <v>12919</v>
      </c>
      <c r="H963" s="1657" t="s">
        <v>12920</v>
      </c>
      <c r="I963" s="1657" t="s">
        <v>12921</v>
      </c>
      <c r="J963" s="1657" t="s">
        <v>12922</v>
      </c>
      <c r="K963" s="1659" t="s">
        <v>12923</v>
      </c>
      <c r="L963" s="1660" t="s">
        <v>11800</v>
      </c>
      <c r="M963" s="1661" t="s">
        <v>12924</v>
      </c>
      <c r="N963" s="1661"/>
    </row>
    <row r="964" ht="51.75" customHeight="1">
      <c r="A964" s="1657">
        <v>961.0</v>
      </c>
      <c r="B964" s="1658"/>
      <c r="C964" s="1658" t="s">
        <v>10646</v>
      </c>
      <c r="D964" s="1657"/>
      <c r="E964" s="1657"/>
      <c r="F964" s="1657"/>
      <c r="G964" s="1657" t="s">
        <v>12919</v>
      </c>
      <c r="H964" s="1657" t="s">
        <v>11033</v>
      </c>
      <c r="I964" s="1657" t="s">
        <v>12926</v>
      </c>
      <c r="J964" s="1657" t="s">
        <v>12927</v>
      </c>
      <c r="K964" s="1659" t="s">
        <v>12928</v>
      </c>
      <c r="L964" s="1660" t="s">
        <v>11800</v>
      </c>
      <c r="M964" s="1661" t="s">
        <v>12929</v>
      </c>
      <c r="N964" s="1661"/>
    </row>
    <row r="965" ht="51.75" customHeight="1">
      <c r="A965" s="1657">
        <v>962.0</v>
      </c>
      <c r="B965" s="1658"/>
      <c r="C965" s="1658" t="s">
        <v>10646</v>
      </c>
      <c r="D965" s="1657"/>
      <c r="E965" s="1657"/>
      <c r="F965" s="1657"/>
      <c r="G965" s="1657" t="s">
        <v>12919</v>
      </c>
      <c r="H965" s="1657" t="s">
        <v>12931</v>
      </c>
      <c r="I965" s="1657" t="s">
        <v>12932</v>
      </c>
      <c r="J965" s="1657" t="s">
        <v>12933</v>
      </c>
      <c r="K965" s="1659" t="s">
        <v>12934</v>
      </c>
      <c r="L965" s="1660" t="s">
        <v>11800</v>
      </c>
      <c r="M965" s="1661" t="s">
        <v>674</v>
      </c>
      <c r="N965" s="1661"/>
    </row>
    <row r="966" ht="51.75" customHeight="1">
      <c r="A966" s="1657">
        <v>963.0</v>
      </c>
      <c r="B966" s="1658"/>
      <c r="C966" s="1658" t="s">
        <v>10646</v>
      </c>
      <c r="D966" s="1657"/>
      <c r="E966" s="1657"/>
      <c r="F966" s="1657"/>
      <c r="G966" s="1657" t="s">
        <v>12919</v>
      </c>
      <c r="H966" s="1657" t="s">
        <v>12935</v>
      </c>
      <c r="I966" s="1657" t="s">
        <v>12936</v>
      </c>
      <c r="J966" s="1657" t="s">
        <v>12937</v>
      </c>
      <c r="K966" s="1659" t="s">
        <v>12938</v>
      </c>
      <c r="L966" s="1660" t="s">
        <v>11800</v>
      </c>
      <c r="M966" s="1661" t="s">
        <v>12939</v>
      </c>
      <c r="N966" s="1661"/>
    </row>
    <row r="967" ht="51.75" customHeight="1">
      <c r="A967" s="1657">
        <v>964.0</v>
      </c>
      <c r="B967" s="1658"/>
      <c r="C967" s="1658" t="s">
        <v>10646</v>
      </c>
      <c r="D967" s="1657"/>
      <c r="E967" s="1657"/>
      <c r="F967" s="1657"/>
      <c r="G967" s="1657" t="s">
        <v>12919</v>
      </c>
      <c r="H967" s="1657" t="s">
        <v>12940</v>
      </c>
      <c r="I967" s="1657" t="s">
        <v>12941</v>
      </c>
      <c r="J967" s="1657" t="s">
        <v>12942</v>
      </c>
      <c r="K967" s="1659" t="s">
        <v>12943</v>
      </c>
      <c r="L967" s="1660" t="s">
        <v>11800</v>
      </c>
      <c r="M967" s="1661" t="s">
        <v>12944</v>
      </c>
      <c r="N967" s="1661"/>
    </row>
    <row r="968" ht="51.75" customHeight="1">
      <c r="A968" s="1657">
        <v>965.0</v>
      </c>
      <c r="B968" s="1658"/>
      <c r="C968" s="1658" t="s">
        <v>10646</v>
      </c>
      <c r="D968" s="1657"/>
      <c r="E968" s="1657"/>
      <c r="F968" s="1657"/>
      <c r="G968" s="1657" t="s">
        <v>12919</v>
      </c>
      <c r="H968" s="1657" t="s">
        <v>12946</v>
      </c>
      <c r="I968" s="1657" t="s">
        <v>12947</v>
      </c>
      <c r="J968" s="1657" t="s">
        <v>12948</v>
      </c>
      <c r="K968" s="1659" t="s">
        <v>12949</v>
      </c>
      <c r="L968" s="1660" t="s">
        <v>11800</v>
      </c>
      <c r="M968" s="1661" t="s">
        <v>12950</v>
      </c>
      <c r="N968" s="1661"/>
    </row>
    <row r="969" ht="51.75" customHeight="1">
      <c r="A969" s="1657">
        <v>966.0</v>
      </c>
      <c r="B969" s="1658"/>
      <c r="C969" s="1658" t="s">
        <v>10646</v>
      </c>
      <c r="D969" s="1657"/>
      <c r="E969" s="1657"/>
      <c r="F969" s="1657"/>
      <c r="G969" s="1657" t="s">
        <v>12919</v>
      </c>
      <c r="H969" s="1657" t="s">
        <v>12952</v>
      </c>
      <c r="I969" s="1657" t="s">
        <v>12953</v>
      </c>
      <c r="J969" s="1657" t="s">
        <v>12954</v>
      </c>
      <c r="K969" s="1659" t="s">
        <v>12955</v>
      </c>
      <c r="L969" s="1660" t="s">
        <v>11800</v>
      </c>
      <c r="M969" s="1661" t="s">
        <v>12956</v>
      </c>
      <c r="N969" s="1661"/>
    </row>
    <row r="970" ht="51.75" customHeight="1">
      <c r="A970" s="1657">
        <v>967.0</v>
      </c>
      <c r="B970" s="1658"/>
      <c r="C970" s="1658" t="s">
        <v>10646</v>
      </c>
      <c r="D970" s="1657"/>
      <c r="E970" s="1657"/>
      <c r="F970" s="1657"/>
      <c r="G970" s="1657" t="s">
        <v>12919</v>
      </c>
      <c r="H970" s="1657" t="s">
        <v>12957</v>
      </c>
      <c r="I970" s="1657" t="s">
        <v>12958</v>
      </c>
      <c r="J970" s="1657" t="s">
        <v>12959</v>
      </c>
      <c r="K970" s="1659" t="s">
        <v>12960</v>
      </c>
      <c r="L970" s="1660" t="s">
        <v>11800</v>
      </c>
      <c r="M970" s="1661" t="s">
        <v>12961</v>
      </c>
      <c r="N970" s="1661"/>
    </row>
    <row r="971" ht="51.75" customHeight="1">
      <c r="A971" s="1657">
        <v>968.0</v>
      </c>
      <c r="B971" s="1658"/>
      <c r="C971" s="1658" t="s">
        <v>10646</v>
      </c>
      <c r="D971" s="1657"/>
      <c r="E971" s="1657"/>
      <c r="F971" s="1657"/>
      <c r="G971" s="1657" t="s">
        <v>12919</v>
      </c>
      <c r="H971" s="1657" t="s">
        <v>12963</v>
      </c>
      <c r="I971" s="1657" t="s">
        <v>12964</v>
      </c>
      <c r="J971" s="1657" t="s">
        <v>12965</v>
      </c>
      <c r="K971" s="1659" t="s">
        <v>12966</v>
      </c>
      <c r="L971" s="1660" t="s">
        <v>11800</v>
      </c>
      <c r="M971" s="1661" t="s">
        <v>674</v>
      </c>
      <c r="N971" s="1661"/>
    </row>
    <row r="972" ht="51.75" customHeight="1">
      <c r="A972" s="1657">
        <v>969.0</v>
      </c>
      <c r="B972" s="1658"/>
      <c r="C972" s="1658" t="s">
        <v>10646</v>
      </c>
      <c r="D972" s="1657"/>
      <c r="E972" s="1657"/>
      <c r="F972" s="1657"/>
      <c r="G972" s="1657" t="s">
        <v>12919</v>
      </c>
      <c r="H972" s="1657" t="s">
        <v>12969</v>
      </c>
      <c r="I972" s="1657" t="s">
        <v>12970</v>
      </c>
      <c r="J972" s="1657" t="s">
        <v>12971</v>
      </c>
      <c r="K972" s="1659" t="s">
        <v>12972</v>
      </c>
      <c r="L972" s="1660" t="s">
        <v>11800</v>
      </c>
      <c r="M972" s="1661" t="s">
        <v>12973</v>
      </c>
      <c r="N972" s="1661"/>
    </row>
    <row r="973" ht="51.75" customHeight="1">
      <c r="A973" s="1657">
        <v>970.0</v>
      </c>
      <c r="B973" s="1658"/>
      <c r="C973" s="1658" t="s">
        <v>10646</v>
      </c>
      <c r="D973" s="1657"/>
      <c r="E973" s="1657"/>
      <c r="F973" s="1657"/>
      <c r="G973" s="1657" t="s">
        <v>12975</v>
      </c>
      <c r="H973" s="1657" t="s">
        <v>12976</v>
      </c>
      <c r="I973" s="1657" t="s">
        <v>12977</v>
      </c>
      <c r="J973" s="1657" t="s">
        <v>12978</v>
      </c>
      <c r="K973" s="1659" t="s">
        <v>12979</v>
      </c>
      <c r="L973" s="1660" t="s">
        <v>11800</v>
      </c>
      <c r="M973" s="1661" t="s">
        <v>12980</v>
      </c>
      <c r="N973" s="1661"/>
    </row>
    <row r="974" ht="51.75" customHeight="1">
      <c r="A974" s="1657">
        <v>971.0</v>
      </c>
      <c r="B974" s="1658"/>
      <c r="C974" s="1658" t="s">
        <v>10646</v>
      </c>
      <c r="D974" s="1657"/>
      <c r="E974" s="1657"/>
      <c r="F974" s="1657"/>
      <c r="G974" s="1657" t="s">
        <v>12975</v>
      </c>
      <c r="H974" s="1657" t="s">
        <v>12981</v>
      </c>
      <c r="I974" s="1657" t="s">
        <v>12982</v>
      </c>
      <c r="J974" s="1657" t="s">
        <v>12983</v>
      </c>
      <c r="K974" s="1659" t="s">
        <v>12984</v>
      </c>
      <c r="L974" s="1660" t="s">
        <v>11800</v>
      </c>
      <c r="M974" s="1661" t="s">
        <v>12985</v>
      </c>
      <c r="N974" s="1661"/>
    </row>
    <row r="975" ht="51.75" customHeight="1">
      <c r="A975" s="1657">
        <v>972.0</v>
      </c>
      <c r="B975" s="1658"/>
      <c r="C975" s="1658" t="s">
        <v>10646</v>
      </c>
      <c r="D975" s="1657"/>
      <c r="E975" s="1657"/>
      <c r="F975" s="1657"/>
      <c r="G975" s="1657" t="s">
        <v>12975</v>
      </c>
      <c r="H975" s="1657" t="s">
        <v>12988</v>
      </c>
      <c r="I975" s="1657" t="s">
        <v>12989</v>
      </c>
      <c r="J975" s="1657" t="s">
        <v>12990</v>
      </c>
      <c r="K975" s="1659" t="s">
        <v>12991</v>
      </c>
      <c r="L975" s="1660" t="s">
        <v>11800</v>
      </c>
      <c r="M975" s="1661" t="s">
        <v>12992</v>
      </c>
      <c r="N975" s="1661"/>
    </row>
    <row r="976" ht="51.75" customHeight="1">
      <c r="A976" s="1657">
        <v>973.0</v>
      </c>
      <c r="B976" s="1658"/>
      <c r="C976" s="1658" t="s">
        <v>10646</v>
      </c>
      <c r="D976" s="1657"/>
      <c r="E976" s="1657"/>
      <c r="F976" s="1657"/>
      <c r="G976" s="1657" t="s">
        <v>12975</v>
      </c>
      <c r="H976" s="1657" t="s">
        <v>12995</v>
      </c>
      <c r="I976" s="1657" t="s">
        <v>12996</v>
      </c>
      <c r="J976" s="1657" t="s">
        <v>12997</v>
      </c>
      <c r="K976" s="1659" t="s">
        <v>12998</v>
      </c>
      <c r="L976" s="1660" t="s">
        <v>11800</v>
      </c>
      <c r="M976" s="1661" t="s">
        <v>12999</v>
      </c>
      <c r="N976" s="1661"/>
    </row>
    <row r="977" ht="51.75" customHeight="1">
      <c r="A977" s="1657">
        <v>974.0</v>
      </c>
      <c r="B977" s="1658"/>
      <c r="C977" s="1658" t="s">
        <v>10646</v>
      </c>
      <c r="D977" s="1657"/>
      <c r="E977" s="1657"/>
      <c r="F977" s="1657"/>
      <c r="G977" s="1657" t="s">
        <v>13000</v>
      </c>
      <c r="H977" s="1657" t="s">
        <v>13001</v>
      </c>
      <c r="I977" s="1657" t="s">
        <v>13002</v>
      </c>
      <c r="J977" s="1657" t="s">
        <v>13003</v>
      </c>
      <c r="K977" s="1659" t="s">
        <v>13004</v>
      </c>
      <c r="L977" s="1660" t="s">
        <v>11800</v>
      </c>
      <c r="M977" s="1661" t="s">
        <v>13005</v>
      </c>
      <c r="N977" s="1661"/>
    </row>
    <row r="978" ht="51.75" customHeight="1">
      <c r="A978" s="1657">
        <v>975.0</v>
      </c>
      <c r="B978" s="1658"/>
      <c r="C978" s="1658" t="s">
        <v>10646</v>
      </c>
      <c r="D978" s="1657"/>
      <c r="E978" s="1657"/>
      <c r="F978" s="1657"/>
      <c r="G978" s="1657" t="s">
        <v>13000</v>
      </c>
      <c r="H978" s="1657" t="s">
        <v>13007</v>
      </c>
      <c r="I978" s="1657" t="s">
        <v>13008</v>
      </c>
      <c r="J978" s="1657" t="s">
        <v>13009</v>
      </c>
      <c r="K978" s="1659" t="s">
        <v>13010</v>
      </c>
      <c r="L978" s="1660" t="s">
        <v>11800</v>
      </c>
      <c r="M978" s="1661" t="s">
        <v>2896</v>
      </c>
      <c r="N978" s="1661"/>
    </row>
    <row r="979" ht="51.75" customHeight="1">
      <c r="A979" s="1657">
        <v>976.0</v>
      </c>
      <c r="B979" s="1658"/>
      <c r="C979" s="1658" t="s">
        <v>10646</v>
      </c>
      <c r="D979" s="1657"/>
      <c r="E979" s="1657"/>
      <c r="F979" s="1657"/>
      <c r="G979" s="1657" t="s">
        <v>13000</v>
      </c>
      <c r="H979" s="1657" t="s">
        <v>13014</v>
      </c>
      <c r="I979" s="1657" t="s">
        <v>13015</v>
      </c>
      <c r="J979" s="1657" t="s">
        <v>13016</v>
      </c>
      <c r="K979" s="1659" t="s">
        <v>13017</v>
      </c>
      <c r="L979" s="1660" t="s">
        <v>11800</v>
      </c>
      <c r="M979" s="1661" t="s">
        <v>13018</v>
      </c>
      <c r="N979" s="1661"/>
    </row>
    <row r="980" ht="51.75" customHeight="1">
      <c r="A980" s="1657">
        <v>977.0</v>
      </c>
      <c r="B980" s="1658"/>
      <c r="C980" s="1658" t="s">
        <v>10646</v>
      </c>
      <c r="D980" s="1657"/>
      <c r="E980" s="1657"/>
      <c r="F980" s="1657"/>
      <c r="G980" s="1657" t="s">
        <v>13000</v>
      </c>
      <c r="H980" s="1657" t="s">
        <v>13021</v>
      </c>
      <c r="I980" s="1657" t="s">
        <v>25119</v>
      </c>
      <c r="J980" s="1657" t="s">
        <v>13023</v>
      </c>
      <c r="K980" s="1659" t="s">
        <v>13024</v>
      </c>
      <c r="L980" s="1660" t="s">
        <v>11800</v>
      </c>
      <c r="M980" s="1661" t="s">
        <v>674</v>
      </c>
      <c r="N980" s="1661"/>
    </row>
    <row r="981" ht="51.75" customHeight="1">
      <c r="A981" s="1657">
        <v>978.0</v>
      </c>
      <c r="B981" s="1658"/>
      <c r="C981" s="1658" t="s">
        <v>10646</v>
      </c>
      <c r="D981" s="1657"/>
      <c r="E981" s="1657"/>
      <c r="F981" s="1657"/>
      <c r="G981" s="1657" t="s">
        <v>13000</v>
      </c>
      <c r="H981" s="1657" t="s">
        <v>13025</v>
      </c>
      <c r="I981" s="1657" t="s">
        <v>13026</v>
      </c>
      <c r="J981" s="1657" t="s">
        <v>13027</v>
      </c>
      <c r="K981" s="1659" t="s">
        <v>13028</v>
      </c>
      <c r="L981" s="1660" t="s">
        <v>11800</v>
      </c>
      <c r="M981" s="1661" t="s">
        <v>674</v>
      </c>
      <c r="N981" s="1661"/>
    </row>
    <row r="982" ht="51.75" customHeight="1">
      <c r="A982" s="1657">
        <v>979.0</v>
      </c>
      <c r="B982" s="1658"/>
      <c r="C982" s="1658" t="s">
        <v>10646</v>
      </c>
      <c r="D982" s="1657"/>
      <c r="E982" s="1657"/>
      <c r="F982" s="1657"/>
      <c r="G982" s="1657" t="s">
        <v>13000</v>
      </c>
      <c r="H982" s="1657" t="s">
        <v>13030</v>
      </c>
      <c r="I982" s="1657" t="s">
        <v>13031</v>
      </c>
      <c r="J982" s="1657" t="s">
        <v>13032</v>
      </c>
      <c r="K982" s="1659" t="s">
        <v>13033</v>
      </c>
      <c r="L982" s="1660" t="s">
        <v>11800</v>
      </c>
      <c r="M982" s="1661" t="s">
        <v>13034</v>
      </c>
      <c r="N982" s="1661"/>
    </row>
    <row r="983" ht="51.75" customHeight="1">
      <c r="A983" s="1657">
        <v>980.0</v>
      </c>
      <c r="B983" s="1658"/>
      <c r="C983" s="1658" t="s">
        <v>10646</v>
      </c>
      <c r="D983" s="1657"/>
      <c r="E983" s="1657"/>
      <c r="F983" s="1657"/>
      <c r="G983" s="1657" t="s">
        <v>13000</v>
      </c>
      <c r="H983" s="1657" t="s">
        <v>13036</v>
      </c>
      <c r="I983" s="1657" t="s">
        <v>13037</v>
      </c>
      <c r="J983" s="1657" t="s">
        <v>13038</v>
      </c>
      <c r="K983" s="1659" t="s">
        <v>13039</v>
      </c>
      <c r="L983" s="1660" t="s">
        <v>11800</v>
      </c>
      <c r="M983" s="1661" t="s">
        <v>674</v>
      </c>
      <c r="N983" s="1661"/>
    </row>
    <row r="984" ht="51.75" customHeight="1">
      <c r="A984" s="1657">
        <v>981.0</v>
      </c>
      <c r="B984" s="1658"/>
      <c r="C984" s="1658" t="s">
        <v>10646</v>
      </c>
      <c r="D984" s="1657"/>
      <c r="E984" s="1657"/>
      <c r="F984" s="1657"/>
      <c r="G984" s="1657" t="s">
        <v>13000</v>
      </c>
      <c r="H984" s="1657" t="s">
        <v>13041</v>
      </c>
      <c r="I984" s="1657" t="s">
        <v>13042</v>
      </c>
      <c r="J984" s="1657" t="s">
        <v>13043</v>
      </c>
      <c r="K984" s="1659" t="s">
        <v>13044</v>
      </c>
      <c r="L984" s="1660" t="s">
        <v>11800</v>
      </c>
      <c r="M984" s="1661" t="s">
        <v>674</v>
      </c>
      <c r="N984" s="1661"/>
    </row>
    <row r="985" ht="51.75" customHeight="1">
      <c r="A985" s="1657">
        <v>982.0</v>
      </c>
      <c r="B985" s="1658"/>
      <c r="C985" s="1658" t="s">
        <v>10646</v>
      </c>
      <c r="D985" s="1657"/>
      <c r="E985" s="1657"/>
      <c r="F985" s="1657"/>
      <c r="G985" s="1657" t="s">
        <v>13000</v>
      </c>
      <c r="H985" s="1657" t="s">
        <v>13047</v>
      </c>
      <c r="I985" s="1657" t="s">
        <v>13048</v>
      </c>
      <c r="J985" s="1657" t="s">
        <v>13049</v>
      </c>
      <c r="K985" s="1659" t="s">
        <v>13050</v>
      </c>
      <c r="L985" s="1660" t="s">
        <v>11800</v>
      </c>
      <c r="M985" s="1661" t="s">
        <v>674</v>
      </c>
      <c r="N985" s="1661"/>
    </row>
    <row r="986" ht="51.75" customHeight="1">
      <c r="A986" s="1657">
        <v>983.0</v>
      </c>
      <c r="B986" s="1658"/>
      <c r="C986" s="1658" t="s">
        <v>10646</v>
      </c>
      <c r="D986" s="1657"/>
      <c r="E986" s="1657"/>
      <c r="F986" s="1657"/>
      <c r="G986" s="1657" t="s">
        <v>13000</v>
      </c>
      <c r="H986" s="1657" t="s">
        <v>13053</v>
      </c>
      <c r="I986" s="1657" t="s">
        <v>13054</v>
      </c>
      <c r="J986" s="1657" t="s">
        <v>13055</v>
      </c>
      <c r="K986" s="1659" t="s">
        <v>13056</v>
      </c>
      <c r="L986" s="1660" t="s">
        <v>11800</v>
      </c>
      <c r="M986" s="1661" t="s">
        <v>13057</v>
      </c>
      <c r="N986" s="1661"/>
    </row>
    <row r="987" ht="51.75" customHeight="1">
      <c r="A987" s="1657">
        <v>984.0</v>
      </c>
      <c r="B987" s="1658"/>
      <c r="C987" s="1658" t="s">
        <v>10646</v>
      </c>
      <c r="D987" s="1657"/>
      <c r="E987" s="1657"/>
      <c r="F987" s="1657"/>
      <c r="G987" s="1657" t="s">
        <v>13000</v>
      </c>
      <c r="H987" s="1657" t="s">
        <v>13059</v>
      </c>
      <c r="I987" s="1657" t="s">
        <v>13060</v>
      </c>
      <c r="J987" s="1657" t="s">
        <v>13061</v>
      </c>
      <c r="K987" s="1659"/>
      <c r="L987" s="1660" t="s">
        <v>11800</v>
      </c>
      <c r="M987" s="1661" t="s">
        <v>674</v>
      </c>
      <c r="N987" s="1661"/>
    </row>
    <row r="988" ht="51.75" customHeight="1">
      <c r="A988" s="1657">
        <v>985.0</v>
      </c>
      <c r="B988" s="1658"/>
      <c r="C988" s="1658" t="s">
        <v>10646</v>
      </c>
      <c r="D988" s="1657"/>
      <c r="E988" s="1657"/>
      <c r="F988" s="1657"/>
      <c r="G988" s="1657" t="s">
        <v>13063</v>
      </c>
      <c r="H988" s="1657" t="s">
        <v>13064</v>
      </c>
      <c r="I988" s="1657" t="s">
        <v>13065</v>
      </c>
      <c r="J988" s="1657" t="s">
        <v>13066</v>
      </c>
      <c r="K988" s="1659" t="s">
        <v>13067</v>
      </c>
      <c r="L988" s="1660" t="s">
        <v>11800</v>
      </c>
      <c r="M988" s="1661" t="s">
        <v>13068</v>
      </c>
      <c r="N988" s="1661"/>
    </row>
    <row r="989" ht="51.75" customHeight="1">
      <c r="A989" s="1657">
        <v>986.0</v>
      </c>
      <c r="B989" s="1658"/>
      <c r="C989" s="1658" t="s">
        <v>10646</v>
      </c>
      <c r="D989" s="1657"/>
      <c r="E989" s="1657"/>
      <c r="F989" s="1657"/>
      <c r="G989" s="1657" t="s">
        <v>13063</v>
      </c>
      <c r="H989" s="1657" t="s">
        <v>2650</v>
      </c>
      <c r="I989" s="1657" t="s">
        <v>13071</v>
      </c>
      <c r="J989" s="1657" t="s">
        <v>13072</v>
      </c>
      <c r="K989" s="1659" t="s">
        <v>13073</v>
      </c>
      <c r="L989" s="1660" t="s">
        <v>11800</v>
      </c>
      <c r="M989" s="1661" t="s">
        <v>13074</v>
      </c>
      <c r="N989" s="1661"/>
    </row>
    <row r="990" ht="51.75" customHeight="1">
      <c r="A990" s="1657">
        <v>987.0</v>
      </c>
      <c r="B990" s="1658"/>
      <c r="C990" s="1658" t="s">
        <v>10646</v>
      </c>
      <c r="D990" s="1657"/>
      <c r="E990" s="1657"/>
      <c r="F990" s="1657"/>
      <c r="G990" s="1657" t="s">
        <v>13063</v>
      </c>
      <c r="H990" s="1657" t="s">
        <v>13076</v>
      </c>
      <c r="I990" s="1657" t="s">
        <v>13077</v>
      </c>
      <c r="J990" s="1657" t="s">
        <v>13078</v>
      </c>
      <c r="K990" s="1659" t="s">
        <v>13079</v>
      </c>
      <c r="L990" s="1660" t="s">
        <v>11800</v>
      </c>
      <c r="M990" s="1661" t="s">
        <v>13080</v>
      </c>
      <c r="N990" s="1661"/>
    </row>
    <row r="991" ht="51.75" customHeight="1">
      <c r="A991" s="1657">
        <v>988.0</v>
      </c>
      <c r="B991" s="1658"/>
      <c r="C991" s="1658" t="s">
        <v>10646</v>
      </c>
      <c r="D991" s="1657"/>
      <c r="E991" s="1657"/>
      <c r="F991" s="1657"/>
      <c r="G991" s="1657" t="s">
        <v>13063</v>
      </c>
      <c r="H991" s="1657" t="s">
        <v>13081</v>
      </c>
      <c r="I991" s="1657" t="s">
        <v>13082</v>
      </c>
      <c r="J991" s="1657" t="s">
        <v>13083</v>
      </c>
      <c r="K991" s="1659" t="s">
        <v>13084</v>
      </c>
      <c r="L991" s="1660" t="s">
        <v>11800</v>
      </c>
      <c r="M991" s="1661" t="s">
        <v>13085</v>
      </c>
      <c r="N991" s="1661"/>
    </row>
    <row r="992" ht="51.75" customHeight="1">
      <c r="A992" s="1657">
        <v>989.0</v>
      </c>
      <c r="B992" s="1658"/>
      <c r="C992" s="1658" t="s">
        <v>10646</v>
      </c>
      <c r="D992" s="1657"/>
      <c r="E992" s="1657"/>
      <c r="F992" s="1657"/>
      <c r="G992" s="1657" t="s">
        <v>13063</v>
      </c>
      <c r="H992" s="1657" t="s">
        <v>13087</v>
      </c>
      <c r="I992" s="1657" t="s">
        <v>13088</v>
      </c>
      <c r="J992" s="1657" t="s">
        <v>13089</v>
      </c>
      <c r="K992" s="1659" t="s">
        <v>13090</v>
      </c>
      <c r="L992" s="1660" t="s">
        <v>11800</v>
      </c>
      <c r="M992" s="1661" t="s">
        <v>1371</v>
      </c>
      <c r="N992" s="1661"/>
    </row>
    <row r="993" ht="51.75" customHeight="1">
      <c r="A993" s="1657">
        <v>990.0</v>
      </c>
      <c r="B993" s="1658"/>
      <c r="C993" s="1658" t="s">
        <v>10646</v>
      </c>
      <c r="D993" s="1657"/>
      <c r="E993" s="1657"/>
      <c r="F993" s="1657"/>
      <c r="G993" s="1657" t="s">
        <v>13063</v>
      </c>
      <c r="H993" s="1657" t="s">
        <v>13092</v>
      </c>
      <c r="I993" s="1657" t="s">
        <v>13093</v>
      </c>
      <c r="J993" s="1657" t="s">
        <v>13094</v>
      </c>
      <c r="K993" s="1659" t="s">
        <v>13095</v>
      </c>
      <c r="L993" s="1660" t="s">
        <v>11800</v>
      </c>
      <c r="M993" s="1661" t="s">
        <v>13096</v>
      </c>
      <c r="N993" s="1661"/>
    </row>
    <row r="994" ht="51.75" customHeight="1">
      <c r="A994" s="1657">
        <v>991.0</v>
      </c>
      <c r="B994" s="1658"/>
      <c r="C994" s="1658" t="s">
        <v>10646</v>
      </c>
      <c r="D994" s="1657"/>
      <c r="E994" s="1657"/>
      <c r="F994" s="1657"/>
      <c r="G994" s="1657" t="s">
        <v>13063</v>
      </c>
      <c r="H994" s="1657" t="s">
        <v>13099</v>
      </c>
      <c r="I994" s="1657" t="s">
        <v>13100</v>
      </c>
      <c r="J994" s="1657" t="s">
        <v>13101</v>
      </c>
      <c r="K994" s="1659" t="s">
        <v>13102</v>
      </c>
      <c r="L994" s="1660" t="s">
        <v>11800</v>
      </c>
      <c r="M994" s="1661" t="s">
        <v>13103</v>
      </c>
      <c r="N994" s="1661"/>
    </row>
    <row r="995" ht="51.75" customHeight="1">
      <c r="A995" s="1657">
        <v>992.0</v>
      </c>
      <c r="B995" s="1658"/>
      <c r="C995" s="1658" t="s">
        <v>10646</v>
      </c>
      <c r="D995" s="1657"/>
      <c r="E995" s="1657"/>
      <c r="F995" s="1657"/>
      <c r="G995" s="1657" t="s">
        <v>13063</v>
      </c>
      <c r="H995" s="1657" t="s">
        <v>13104</v>
      </c>
      <c r="I995" s="1657" t="s">
        <v>13105</v>
      </c>
      <c r="J995" s="1657" t="s">
        <v>13106</v>
      </c>
      <c r="K995" s="1659" t="s">
        <v>13107</v>
      </c>
      <c r="L995" s="1660" t="s">
        <v>11800</v>
      </c>
      <c r="M995" s="1661" t="s">
        <v>13108</v>
      </c>
      <c r="N995" s="1661"/>
    </row>
    <row r="996" ht="51.75" customHeight="1">
      <c r="A996" s="1657">
        <v>993.0</v>
      </c>
      <c r="B996" s="1658"/>
      <c r="C996" s="1658" t="s">
        <v>10646</v>
      </c>
      <c r="D996" s="1657"/>
      <c r="E996" s="1657"/>
      <c r="F996" s="1657"/>
      <c r="G996" s="1657" t="s">
        <v>13111</v>
      </c>
      <c r="H996" s="1657" t="s">
        <v>13112</v>
      </c>
      <c r="I996" s="1657" t="s">
        <v>13113</v>
      </c>
      <c r="J996" s="1657" t="s">
        <v>13114</v>
      </c>
      <c r="K996" s="1659" t="s">
        <v>13115</v>
      </c>
      <c r="L996" s="1660" t="s">
        <v>11800</v>
      </c>
      <c r="M996" s="1661" t="s">
        <v>13116</v>
      </c>
      <c r="N996" s="1661"/>
    </row>
    <row r="997" ht="51.75" customHeight="1">
      <c r="A997" s="1657">
        <v>994.0</v>
      </c>
      <c r="B997" s="1658"/>
      <c r="C997" s="1658" t="s">
        <v>10646</v>
      </c>
      <c r="D997" s="1657"/>
      <c r="E997" s="1657"/>
      <c r="F997" s="1657"/>
      <c r="G997" s="1657" t="s">
        <v>13111</v>
      </c>
      <c r="H997" s="1657" t="s">
        <v>13117</v>
      </c>
      <c r="I997" s="1657" t="s">
        <v>13118</v>
      </c>
      <c r="J997" s="1657" t="s">
        <v>13119</v>
      </c>
      <c r="K997" s="1659" t="s">
        <v>13120</v>
      </c>
      <c r="L997" s="1660" t="s">
        <v>11800</v>
      </c>
      <c r="M997" s="1661" t="s">
        <v>674</v>
      </c>
      <c r="N997" s="1661"/>
    </row>
    <row r="998" ht="51.75" customHeight="1">
      <c r="A998" s="1657">
        <v>995.0</v>
      </c>
      <c r="B998" s="1658"/>
      <c r="C998" s="1658" t="s">
        <v>10646</v>
      </c>
      <c r="D998" s="1657"/>
      <c r="E998" s="1657"/>
      <c r="F998" s="1657"/>
      <c r="G998" s="1657" t="s">
        <v>13111</v>
      </c>
      <c r="H998" s="1657" t="s">
        <v>13122</v>
      </c>
      <c r="I998" s="1657" t="s">
        <v>13123</v>
      </c>
      <c r="J998" s="1657" t="s">
        <v>13124</v>
      </c>
      <c r="K998" s="1659" t="s">
        <v>13125</v>
      </c>
      <c r="L998" s="1660" t="s">
        <v>11800</v>
      </c>
      <c r="M998" s="1661" t="s">
        <v>13126</v>
      </c>
      <c r="N998" s="1661"/>
    </row>
    <row r="999" ht="51.75" customHeight="1">
      <c r="A999" s="1657">
        <v>996.0</v>
      </c>
      <c r="B999" s="1658"/>
      <c r="C999" s="1658" t="s">
        <v>10646</v>
      </c>
      <c r="D999" s="1657"/>
      <c r="E999" s="1657"/>
      <c r="F999" s="1657"/>
      <c r="G999" s="1657" t="s">
        <v>13111</v>
      </c>
      <c r="H999" s="1657" t="s">
        <v>13128</v>
      </c>
      <c r="I999" s="1657" t="s">
        <v>13129</v>
      </c>
      <c r="J999" s="1657" t="s">
        <v>13130</v>
      </c>
      <c r="K999" s="1659" t="s">
        <v>13131</v>
      </c>
      <c r="L999" s="1660" t="s">
        <v>11800</v>
      </c>
      <c r="M999" s="1661" t="s">
        <v>13132</v>
      </c>
      <c r="N999" s="1661"/>
    </row>
    <row r="1000" ht="51.75" customHeight="1">
      <c r="A1000" s="1657">
        <v>997.0</v>
      </c>
      <c r="B1000" s="1658"/>
      <c r="C1000" s="1658" t="s">
        <v>10646</v>
      </c>
      <c r="D1000" s="1657"/>
      <c r="E1000" s="1657"/>
      <c r="F1000" s="1657"/>
      <c r="G1000" s="1657" t="s">
        <v>13111</v>
      </c>
      <c r="H1000" s="1657" t="s">
        <v>13136</v>
      </c>
      <c r="I1000" s="1657" t="s">
        <v>13137</v>
      </c>
      <c r="J1000" s="1657" t="s">
        <v>13138</v>
      </c>
      <c r="K1000" s="1659" t="s">
        <v>13139</v>
      </c>
      <c r="L1000" s="1660" t="s">
        <v>11800</v>
      </c>
      <c r="M1000" s="1661" t="s">
        <v>13140</v>
      </c>
      <c r="N1000" s="1661"/>
    </row>
    <row r="1001" ht="51.75" customHeight="1">
      <c r="A1001" s="1657">
        <v>998.0</v>
      </c>
      <c r="B1001" s="1658"/>
      <c r="C1001" s="1658" t="s">
        <v>10646</v>
      </c>
      <c r="D1001" s="1657"/>
      <c r="E1001" s="1657"/>
      <c r="F1001" s="1657"/>
      <c r="G1001" s="1657" t="s">
        <v>13111</v>
      </c>
      <c r="H1001" s="1657" t="s">
        <v>13142</v>
      </c>
      <c r="I1001" s="1657" t="s">
        <v>13143</v>
      </c>
      <c r="J1001" s="1657" t="s">
        <v>13144</v>
      </c>
      <c r="K1001" s="1659"/>
      <c r="L1001" s="1660" t="s">
        <v>11800</v>
      </c>
      <c r="M1001" s="1661" t="s">
        <v>13145</v>
      </c>
      <c r="N1001" s="1661"/>
    </row>
    <row r="1002" ht="51.75" customHeight="1">
      <c r="A1002" s="1657">
        <v>999.0</v>
      </c>
      <c r="B1002" s="1658"/>
      <c r="C1002" s="1658" t="s">
        <v>10646</v>
      </c>
      <c r="D1002" s="1657"/>
      <c r="E1002" s="1657"/>
      <c r="F1002" s="1657"/>
      <c r="G1002" s="1657" t="s">
        <v>13111</v>
      </c>
      <c r="H1002" s="1657" t="s">
        <v>13146</v>
      </c>
      <c r="I1002" s="1657" t="s">
        <v>13147</v>
      </c>
      <c r="J1002" s="1657" t="s">
        <v>13148</v>
      </c>
      <c r="K1002" s="1659" t="s">
        <v>13149</v>
      </c>
      <c r="L1002" s="1660" t="s">
        <v>11800</v>
      </c>
      <c r="M1002" s="1661" t="s">
        <v>13150</v>
      </c>
      <c r="N1002" s="1661"/>
    </row>
    <row r="1003" ht="51.75" customHeight="1">
      <c r="A1003" s="1657">
        <v>1000.0</v>
      </c>
      <c r="B1003" s="1658"/>
      <c r="C1003" s="1658" t="s">
        <v>10646</v>
      </c>
      <c r="D1003" s="1657"/>
      <c r="E1003" s="1657"/>
      <c r="F1003" s="1657"/>
      <c r="G1003" s="1657" t="s">
        <v>13111</v>
      </c>
      <c r="H1003" s="1657" t="s">
        <v>13152</v>
      </c>
      <c r="I1003" s="1657" t="s">
        <v>13153</v>
      </c>
      <c r="J1003" s="1657" t="s">
        <v>13154</v>
      </c>
      <c r="K1003" s="1659" t="s">
        <v>13155</v>
      </c>
      <c r="L1003" s="1660" t="s">
        <v>11800</v>
      </c>
      <c r="M1003" s="1661" t="s">
        <v>13156</v>
      </c>
      <c r="N1003" s="1661"/>
    </row>
    <row r="1004" ht="51.75" customHeight="1">
      <c r="A1004" s="1657">
        <v>1001.0</v>
      </c>
      <c r="B1004" s="1658"/>
      <c r="C1004" s="1658" t="s">
        <v>10646</v>
      </c>
      <c r="D1004" s="1657"/>
      <c r="E1004" s="1657"/>
      <c r="F1004" s="1657"/>
      <c r="G1004" s="1657" t="s">
        <v>13111</v>
      </c>
      <c r="H1004" s="1657" t="s">
        <v>13157</v>
      </c>
      <c r="I1004" s="1657" t="s">
        <v>13158</v>
      </c>
      <c r="J1004" s="1657" t="s">
        <v>13159</v>
      </c>
      <c r="K1004" s="1659" t="s">
        <v>13160</v>
      </c>
      <c r="L1004" s="1660" t="s">
        <v>11800</v>
      </c>
      <c r="M1004" s="1661" t="s">
        <v>13161</v>
      </c>
      <c r="N1004" s="1661"/>
    </row>
    <row r="1005" ht="51.75" customHeight="1">
      <c r="A1005" s="1657">
        <v>1002.0</v>
      </c>
      <c r="B1005" s="1658"/>
      <c r="C1005" s="1658" t="s">
        <v>10646</v>
      </c>
      <c r="D1005" s="1657"/>
      <c r="E1005" s="1657"/>
      <c r="F1005" s="1657"/>
      <c r="G1005" s="1657" t="s">
        <v>13111</v>
      </c>
      <c r="H1005" s="1657" t="s">
        <v>13163</v>
      </c>
      <c r="I1005" s="1657" t="s">
        <v>13164</v>
      </c>
      <c r="J1005" s="1657" t="s">
        <v>13165</v>
      </c>
      <c r="K1005" s="1659" t="s">
        <v>13166</v>
      </c>
      <c r="L1005" s="1660" t="s">
        <v>11800</v>
      </c>
      <c r="M1005" s="1661" t="s">
        <v>13167</v>
      </c>
      <c r="N1005" s="1661"/>
    </row>
    <row r="1006" ht="51.75" customHeight="1">
      <c r="A1006" s="1657">
        <v>1003.0</v>
      </c>
      <c r="B1006" s="1658"/>
      <c r="C1006" s="1658" t="s">
        <v>10646</v>
      </c>
      <c r="D1006" s="1657"/>
      <c r="E1006" s="1657"/>
      <c r="F1006" s="1657"/>
      <c r="G1006" s="1657" t="s">
        <v>13111</v>
      </c>
      <c r="H1006" s="1657" t="s">
        <v>13171</v>
      </c>
      <c r="I1006" s="1657" t="s">
        <v>13172</v>
      </c>
      <c r="J1006" s="1657" t="s">
        <v>13173</v>
      </c>
      <c r="K1006" s="1659" t="s">
        <v>13174</v>
      </c>
      <c r="L1006" s="1660" t="s">
        <v>11800</v>
      </c>
      <c r="M1006" s="1661" t="s">
        <v>13175</v>
      </c>
      <c r="N1006" s="1661"/>
    </row>
    <row r="1007" ht="51.75" customHeight="1">
      <c r="A1007" s="1657">
        <v>1004.0</v>
      </c>
      <c r="B1007" s="1658"/>
      <c r="C1007" s="1658" t="s">
        <v>10646</v>
      </c>
      <c r="D1007" s="1657"/>
      <c r="E1007" s="1657"/>
      <c r="F1007" s="1657"/>
      <c r="G1007" s="1657" t="s">
        <v>13111</v>
      </c>
      <c r="H1007" s="1657" t="s">
        <v>13178</v>
      </c>
      <c r="I1007" s="1657" t="s">
        <v>13179</v>
      </c>
      <c r="J1007" s="1657" t="s">
        <v>13180</v>
      </c>
      <c r="K1007" s="1659" t="s">
        <v>13181</v>
      </c>
      <c r="L1007" s="1660" t="s">
        <v>11800</v>
      </c>
      <c r="M1007" s="1661" t="s">
        <v>13182</v>
      </c>
      <c r="N1007" s="1661"/>
    </row>
    <row r="1008" ht="51.75" customHeight="1">
      <c r="A1008" s="1657">
        <v>1005.0</v>
      </c>
      <c r="B1008" s="1658"/>
      <c r="C1008" s="1658" t="s">
        <v>10646</v>
      </c>
      <c r="D1008" s="1657"/>
      <c r="E1008" s="1657"/>
      <c r="F1008" s="1657"/>
      <c r="G1008" s="1657" t="s">
        <v>13111</v>
      </c>
      <c r="H1008" s="1657" t="s">
        <v>13183</v>
      </c>
      <c r="I1008" s="1657" t="s">
        <v>13184</v>
      </c>
      <c r="J1008" s="1657" t="s">
        <v>13185</v>
      </c>
      <c r="K1008" s="1659" t="s">
        <v>13186</v>
      </c>
      <c r="L1008" s="1660" t="s">
        <v>11800</v>
      </c>
      <c r="M1008" s="1661" t="s">
        <v>13187</v>
      </c>
      <c r="N1008" s="1661"/>
    </row>
    <row r="1009" ht="51.75" customHeight="1">
      <c r="A1009" s="1657">
        <v>1006.0</v>
      </c>
      <c r="B1009" s="1658"/>
      <c r="C1009" s="1658" t="s">
        <v>10646</v>
      </c>
      <c r="D1009" s="1657"/>
      <c r="E1009" s="1657"/>
      <c r="F1009" s="1657"/>
      <c r="G1009" s="1657" t="s">
        <v>13190</v>
      </c>
      <c r="H1009" s="1657" t="s">
        <v>13191</v>
      </c>
      <c r="I1009" s="1657" t="s">
        <v>13192</v>
      </c>
      <c r="J1009" s="1657" t="s">
        <v>13193</v>
      </c>
      <c r="K1009" s="1659" t="s">
        <v>13194</v>
      </c>
      <c r="L1009" s="1660" t="s">
        <v>11800</v>
      </c>
      <c r="M1009" s="1661" t="s">
        <v>13195</v>
      </c>
      <c r="N1009" s="1661"/>
    </row>
    <row r="1010" ht="51.75" customHeight="1">
      <c r="A1010" s="1657">
        <v>1007.0</v>
      </c>
      <c r="B1010" s="1658"/>
      <c r="C1010" s="1658" t="s">
        <v>10646</v>
      </c>
      <c r="D1010" s="1657"/>
      <c r="E1010" s="1657"/>
      <c r="F1010" s="1657"/>
      <c r="G1010" s="1657" t="s">
        <v>13190</v>
      </c>
      <c r="H1010" s="1657" t="s">
        <v>13198</v>
      </c>
      <c r="I1010" s="1657" t="s">
        <v>13199</v>
      </c>
      <c r="J1010" s="1657" t="s">
        <v>13200</v>
      </c>
      <c r="K1010" s="1659" t="s">
        <v>13201</v>
      </c>
      <c r="L1010" s="1660" t="s">
        <v>11800</v>
      </c>
      <c r="M1010" s="1661" t="s">
        <v>13202</v>
      </c>
      <c r="N1010" s="1661"/>
    </row>
    <row r="1011" ht="51.75" customHeight="1">
      <c r="A1011" s="1657">
        <v>1008.0</v>
      </c>
      <c r="B1011" s="1658"/>
      <c r="C1011" s="1658" t="s">
        <v>10646</v>
      </c>
      <c r="D1011" s="1657"/>
      <c r="E1011" s="1657"/>
      <c r="F1011" s="1657"/>
      <c r="G1011" s="1657" t="s">
        <v>13190</v>
      </c>
      <c r="H1011" s="1657" t="s">
        <v>13203</v>
      </c>
      <c r="I1011" s="1657" t="s">
        <v>13204</v>
      </c>
      <c r="J1011" s="1657" t="s">
        <v>13205</v>
      </c>
      <c r="K1011" s="1659" t="s">
        <v>13206</v>
      </c>
      <c r="L1011" s="1660" t="s">
        <v>11800</v>
      </c>
      <c r="M1011" s="1661" t="s">
        <v>13207</v>
      </c>
      <c r="N1011" s="1661"/>
    </row>
    <row r="1012" ht="51.75" customHeight="1">
      <c r="A1012" s="1657">
        <v>1009.0</v>
      </c>
      <c r="B1012" s="1658"/>
      <c r="C1012" s="1658" t="s">
        <v>10646</v>
      </c>
      <c r="D1012" s="1657"/>
      <c r="E1012" s="1657"/>
      <c r="F1012" s="1657"/>
      <c r="G1012" s="1657" t="s">
        <v>13190</v>
      </c>
      <c r="H1012" s="1657" t="s">
        <v>13209</v>
      </c>
      <c r="I1012" s="1657" t="s">
        <v>13210</v>
      </c>
      <c r="J1012" s="1657" t="s">
        <v>13211</v>
      </c>
      <c r="K1012" s="1659" t="s">
        <v>13212</v>
      </c>
      <c r="L1012" s="1660" t="s">
        <v>11800</v>
      </c>
      <c r="M1012" s="1661" t="s">
        <v>13213</v>
      </c>
      <c r="N1012" s="1661"/>
    </row>
    <row r="1013" ht="51.75" customHeight="1">
      <c r="A1013" s="1657">
        <v>1010.0</v>
      </c>
      <c r="B1013" s="1658"/>
      <c r="C1013" s="1658" t="s">
        <v>10646</v>
      </c>
      <c r="D1013" s="1657"/>
      <c r="E1013" s="1657"/>
      <c r="F1013" s="1657"/>
      <c r="G1013" s="1657" t="s">
        <v>13190</v>
      </c>
      <c r="H1013" s="1657" t="s">
        <v>13216</v>
      </c>
      <c r="I1013" s="1657" t="s">
        <v>13217</v>
      </c>
      <c r="J1013" s="1657" t="s">
        <v>13218</v>
      </c>
      <c r="K1013" s="1659" t="s">
        <v>13219</v>
      </c>
      <c r="L1013" s="1660" t="s">
        <v>11800</v>
      </c>
      <c r="M1013" s="1661" t="s">
        <v>13220</v>
      </c>
      <c r="N1013" s="1661"/>
    </row>
    <row r="1014" ht="51.75" customHeight="1">
      <c r="A1014" s="1657">
        <v>1011.0</v>
      </c>
      <c r="B1014" s="1658"/>
      <c r="C1014" s="1658" t="s">
        <v>10646</v>
      </c>
      <c r="D1014" s="1657"/>
      <c r="E1014" s="1657"/>
      <c r="F1014" s="1657"/>
      <c r="G1014" s="1657" t="s">
        <v>13190</v>
      </c>
      <c r="H1014" s="1657" t="s">
        <v>13223</v>
      </c>
      <c r="I1014" s="1657" t="s">
        <v>13224</v>
      </c>
      <c r="J1014" s="1657" t="s">
        <v>13225</v>
      </c>
      <c r="K1014" s="1659" t="s">
        <v>13226</v>
      </c>
      <c r="L1014" s="1660" t="s">
        <v>11800</v>
      </c>
      <c r="M1014" s="1661" t="s">
        <v>13227</v>
      </c>
      <c r="N1014" s="1661"/>
    </row>
    <row r="1015" ht="51.75" customHeight="1">
      <c r="A1015" s="1657">
        <v>1012.0</v>
      </c>
      <c r="B1015" s="1658"/>
      <c r="C1015" s="1658" t="s">
        <v>10646</v>
      </c>
      <c r="D1015" s="1657"/>
      <c r="E1015" s="1657"/>
      <c r="F1015" s="1657"/>
      <c r="G1015" s="1657" t="s">
        <v>13190</v>
      </c>
      <c r="H1015" s="1657" t="s">
        <v>13228</v>
      </c>
      <c r="I1015" s="1657" t="s">
        <v>13229</v>
      </c>
      <c r="J1015" s="1657" t="s">
        <v>13230</v>
      </c>
      <c r="K1015" s="1659" t="s">
        <v>13231</v>
      </c>
      <c r="L1015" s="1660" t="s">
        <v>11800</v>
      </c>
      <c r="M1015" s="1661" t="s">
        <v>13232</v>
      </c>
      <c r="N1015" s="1661"/>
    </row>
    <row r="1016" ht="51.75" customHeight="1">
      <c r="A1016" s="1657">
        <v>1013.0</v>
      </c>
      <c r="B1016" s="1658"/>
      <c r="C1016" s="1658" t="s">
        <v>10646</v>
      </c>
      <c r="D1016" s="1657"/>
      <c r="E1016" s="1657"/>
      <c r="F1016" s="1657"/>
      <c r="G1016" s="1657" t="s">
        <v>13190</v>
      </c>
      <c r="H1016" s="1657" t="s">
        <v>13234</v>
      </c>
      <c r="I1016" s="1657" t="s">
        <v>13235</v>
      </c>
      <c r="J1016" s="1657" t="s">
        <v>13236</v>
      </c>
      <c r="K1016" s="1659" t="s">
        <v>13237</v>
      </c>
      <c r="L1016" s="1660" t="s">
        <v>11800</v>
      </c>
      <c r="M1016" s="1661" t="s">
        <v>13238</v>
      </c>
      <c r="N1016" s="1661"/>
    </row>
    <row r="1017" ht="51.75" customHeight="1">
      <c r="A1017" s="1657">
        <v>1014.0</v>
      </c>
      <c r="B1017" s="1658"/>
      <c r="C1017" s="1658" t="s">
        <v>10646</v>
      </c>
      <c r="D1017" s="1657"/>
      <c r="E1017" s="1657"/>
      <c r="F1017" s="1657"/>
      <c r="G1017" s="1657" t="s">
        <v>13190</v>
      </c>
      <c r="H1017" s="1657" t="s">
        <v>13241</v>
      </c>
      <c r="I1017" s="1657" t="s">
        <v>13242</v>
      </c>
      <c r="J1017" s="1657" t="s">
        <v>13243</v>
      </c>
      <c r="K1017" s="1659" t="s">
        <v>13244</v>
      </c>
      <c r="L1017" s="1660" t="s">
        <v>11800</v>
      </c>
      <c r="M1017" s="1661" t="s">
        <v>13245</v>
      </c>
      <c r="N1017" s="1661"/>
    </row>
    <row r="1018" ht="51.75" customHeight="1">
      <c r="A1018" s="1657">
        <v>1015.0</v>
      </c>
      <c r="B1018" s="1658"/>
      <c r="C1018" s="1658" t="s">
        <v>10646</v>
      </c>
      <c r="D1018" s="1657"/>
      <c r="E1018" s="1657"/>
      <c r="F1018" s="1657"/>
      <c r="G1018" s="1657" t="s">
        <v>13190</v>
      </c>
      <c r="H1018" s="1657" t="s">
        <v>13246</v>
      </c>
      <c r="I1018" s="1657" t="s">
        <v>13247</v>
      </c>
      <c r="J1018" s="1657" t="s">
        <v>13248</v>
      </c>
      <c r="K1018" s="1659" t="s">
        <v>13249</v>
      </c>
      <c r="L1018" s="1660" t="s">
        <v>11800</v>
      </c>
      <c r="M1018" s="1661" t="s">
        <v>13220</v>
      </c>
      <c r="N1018" s="1661"/>
    </row>
    <row r="1019" ht="51.75" customHeight="1">
      <c r="A1019" s="1657">
        <v>1016.0</v>
      </c>
      <c r="B1019" s="1658"/>
      <c r="C1019" s="1658" t="s">
        <v>10646</v>
      </c>
      <c r="D1019" s="1657"/>
      <c r="E1019" s="1657"/>
      <c r="F1019" s="1657"/>
      <c r="G1019" s="1657" t="s">
        <v>13250</v>
      </c>
      <c r="H1019" s="1657" t="s">
        <v>13251</v>
      </c>
      <c r="I1019" s="1657" t="s">
        <v>13252</v>
      </c>
      <c r="J1019" s="1657" t="s">
        <v>13253</v>
      </c>
      <c r="K1019" s="1659" t="s">
        <v>13254</v>
      </c>
      <c r="L1019" s="1660" t="s">
        <v>11800</v>
      </c>
      <c r="M1019" s="1661" t="s">
        <v>13255</v>
      </c>
      <c r="N1019" s="1661"/>
    </row>
    <row r="1020" ht="51.75" customHeight="1">
      <c r="A1020" s="1657">
        <v>1017.0</v>
      </c>
      <c r="B1020" s="1658"/>
      <c r="C1020" s="1658" t="s">
        <v>10646</v>
      </c>
      <c r="D1020" s="1657"/>
      <c r="E1020" s="1657"/>
      <c r="F1020" s="1657"/>
      <c r="G1020" s="1657" t="s">
        <v>13250</v>
      </c>
      <c r="H1020" s="1657" t="s">
        <v>13257</v>
      </c>
      <c r="I1020" s="1657" t="s">
        <v>13258</v>
      </c>
      <c r="J1020" s="1657" t="s">
        <v>13259</v>
      </c>
      <c r="K1020" s="1659" t="s">
        <v>13260</v>
      </c>
      <c r="L1020" s="1660" t="s">
        <v>11800</v>
      </c>
      <c r="M1020" s="1661" t="s">
        <v>13261</v>
      </c>
      <c r="N1020" s="1661"/>
    </row>
    <row r="1021" ht="51.75" customHeight="1">
      <c r="A1021" s="1657">
        <v>1018.0</v>
      </c>
      <c r="B1021" s="1658"/>
      <c r="C1021" s="1658" t="s">
        <v>10646</v>
      </c>
      <c r="D1021" s="1657"/>
      <c r="E1021" s="1657"/>
      <c r="F1021" s="1657"/>
      <c r="G1021" s="1657" t="s">
        <v>13250</v>
      </c>
      <c r="H1021" s="1657" t="s">
        <v>13263</v>
      </c>
      <c r="I1021" s="1657" t="s">
        <v>13264</v>
      </c>
      <c r="J1021" s="1657" t="s">
        <v>13265</v>
      </c>
      <c r="K1021" s="1659" t="s">
        <v>13266</v>
      </c>
      <c r="L1021" s="1660" t="s">
        <v>11800</v>
      </c>
      <c r="M1021" s="1661" t="s">
        <v>13267</v>
      </c>
      <c r="N1021" s="1661"/>
    </row>
    <row r="1022" ht="51.75" customHeight="1">
      <c r="A1022" s="1657">
        <v>1019.0</v>
      </c>
      <c r="B1022" s="1658"/>
      <c r="C1022" s="1658" t="s">
        <v>10646</v>
      </c>
      <c r="D1022" s="1657"/>
      <c r="E1022" s="1657"/>
      <c r="F1022" s="1657"/>
      <c r="G1022" s="1657" t="s">
        <v>13250</v>
      </c>
      <c r="H1022" s="1657" t="s">
        <v>13270</v>
      </c>
      <c r="I1022" s="1657" t="s">
        <v>13271</v>
      </c>
      <c r="J1022" s="1657" t="s">
        <v>13272</v>
      </c>
      <c r="K1022" s="1659" t="s">
        <v>13273</v>
      </c>
      <c r="L1022" s="1660" t="s">
        <v>11800</v>
      </c>
      <c r="M1022" s="1661" t="s">
        <v>674</v>
      </c>
      <c r="N1022" s="1661"/>
    </row>
    <row r="1023" ht="51.75" customHeight="1">
      <c r="A1023" s="1657">
        <v>1020.0</v>
      </c>
      <c r="B1023" s="1658"/>
      <c r="C1023" s="1658" t="s">
        <v>10646</v>
      </c>
      <c r="D1023" s="1657"/>
      <c r="E1023" s="1657"/>
      <c r="F1023" s="1657"/>
      <c r="G1023" s="1657" t="s">
        <v>13250</v>
      </c>
      <c r="H1023" s="1657" t="s">
        <v>13275</v>
      </c>
      <c r="I1023" s="1657" t="s">
        <v>13276</v>
      </c>
      <c r="J1023" s="1657" t="s">
        <v>13277</v>
      </c>
      <c r="K1023" s="1659" t="s">
        <v>13278</v>
      </c>
      <c r="L1023" s="1660" t="s">
        <v>11800</v>
      </c>
      <c r="M1023" s="1661" t="s">
        <v>13279</v>
      </c>
      <c r="N1023" s="1661"/>
    </row>
    <row r="1024" ht="51.75" customHeight="1">
      <c r="A1024" s="1657">
        <v>1021.0</v>
      </c>
      <c r="B1024" s="1658"/>
      <c r="C1024" s="1658" t="s">
        <v>10646</v>
      </c>
      <c r="D1024" s="1657"/>
      <c r="E1024" s="1657"/>
      <c r="F1024" s="1657"/>
      <c r="G1024" s="1657" t="s">
        <v>13250</v>
      </c>
      <c r="H1024" s="1657" t="s">
        <v>13281</v>
      </c>
      <c r="I1024" s="1657" t="s">
        <v>13282</v>
      </c>
      <c r="J1024" s="1657" t="s">
        <v>13283</v>
      </c>
      <c r="K1024" s="1659" t="s">
        <v>13284</v>
      </c>
      <c r="L1024" s="1660" t="s">
        <v>11800</v>
      </c>
      <c r="M1024" s="1661" t="s">
        <v>13285</v>
      </c>
      <c r="N1024" s="1661"/>
    </row>
    <row r="1025" ht="51.75" customHeight="1">
      <c r="A1025" s="1657">
        <v>1022.0</v>
      </c>
      <c r="B1025" s="1658"/>
      <c r="C1025" s="1658" t="s">
        <v>10646</v>
      </c>
      <c r="D1025" s="1657"/>
      <c r="E1025" s="1657"/>
      <c r="F1025" s="1657"/>
      <c r="G1025" s="1657" t="s">
        <v>13250</v>
      </c>
      <c r="H1025" s="1657" t="s">
        <v>13287</v>
      </c>
      <c r="I1025" s="1657" t="s">
        <v>13288</v>
      </c>
      <c r="J1025" s="1657" t="s">
        <v>13289</v>
      </c>
      <c r="K1025" s="1659" t="s">
        <v>13290</v>
      </c>
      <c r="L1025" s="1660" t="s">
        <v>11800</v>
      </c>
      <c r="M1025" s="1661" t="s">
        <v>13291</v>
      </c>
      <c r="N1025" s="1661"/>
    </row>
    <row r="1026" ht="51.75" customHeight="1">
      <c r="A1026" s="1657">
        <v>1023.0</v>
      </c>
      <c r="B1026" s="1658"/>
      <c r="C1026" s="1658" t="s">
        <v>10646</v>
      </c>
      <c r="D1026" s="1657"/>
      <c r="E1026" s="1657"/>
      <c r="F1026" s="1657"/>
      <c r="G1026" s="1657" t="s">
        <v>13250</v>
      </c>
      <c r="H1026" s="1657" t="s">
        <v>13293</v>
      </c>
      <c r="I1026" s="1657" t="s">
        <v>13294</v>
      </c>
      <c r="J1026" s="1657" t="s">
        <v>13295</v>
      </c>
      <c r="K1026" s="1659" t="s">
        <v>13296</v>
      </c>
      <c r="L1026" s="1660" t="s">
        <v>11800</v>
      </c>
      <c r="M1026" s="1661" t="s">
        <v>13297</v>
      </c>
      <c r="N1026" s="1661"/>
    </row>
    <row r="1027" ht="51.75" customHeight="1">
      <c r="A1027" s="1657">
        <v>1024.0</v>
      </c>
      <c r="B1027" s="1658"/>
      <c r="C1027" s="1658" t="s">
        <v>10646</v>
      </c>
      <c r="D1027" s="1657"/>
      <c r="E1027" s="1657"/>
      <c r="F1027" s="1657"/>
      <c r="G1027" s="1657" t="s">
        <v>13250</v>
      </c>
      <c r="H1027" s="1657" t="s">
        <v>13300</v>
      </c>
      <c r="I1027" s="1657" t="s">
        <v>13301</v>
      </c>
      <c r="J1027" s="1657" t="s">
        <v>13302</v>
      </c>
      <c r="K1027" s="1659" t="s">
        <v>13303</v>
      </c>
      <c r="L1027" s="1660" t="s">
        <v>11800</v>
      </c>
      <c r="M1027" s="1661" t="s">
        <v>13304</v>
      </c>
      <c r="N1027" s="1661"/>
    </row>
    <row r="1028" ht="51.75" customHeight="1">
      <c r="A1028" s="1657">
        <v>1025.0</v>
      </c>
      <c r="B1028" s="1658"/>
      <c r="C1028" s="1658" t="s">
        <v>10646</v>
      </c>
      <c r="D1028" s="1657"/>
      <c r="E1028" s="1657"/>
      <c r="F1028" s="1657"/>
      <c r="G1028" s="1657" t="s">
        <v>13306</v>
      </c>
      <c r="H1028" s="1657" t="s">
        <v>13307</v>
      </c>
      <c r="I1028" s="1657" t="s">
        <v>13308</v>
      </c>
      <c r="J1028" s="1657" t="s">
        <v>13309</v>
      </c>
      <c r="K1028" s="1659" t="s">
        <v>13310</v>
      </c>
      <c r="L1028" s="1660" t="s">
        <v>11800</v>
      </c>
      <c r="M1028" s="1661" t="s">
        <v>13311</v>
      </c>
      <c r="N1028" s="1661"/>
    </row>
    <row r="1029" ht="51.75" customHeight="1">
      <c r="A1029" s="1657">
        <v>1026.0</v>
      </c>
      <c r="B1029" s="1658"/>
      <c r="C1029" s="1658" t="s">
        <v>10646</v>
      </c>
      <c r="D1029" s="1657"/>
      <c r="E1029" s="1657"/>
      <c r="F1029" s="1657"/>
      <c r="G1029" s="1657" t="s">
        <v>13306</v>
      </c>
      <c r="H1029" s="1657" t="s">
        <v>13314</v>
      </c>
      <c r="I1029" s="1657" t="s">
        <v>13315</v>
      </c>
      <c r="J1029" s="1657" t="s">
        <v>13316</v>
      </c>
      <c r="K1029" s="1659" t="s">
        <v>13317</v>
      </c>
      <c r="L1029" s="1660" t="s">
        <v>11800</v>
      </c>
      <c r="M1029" s="1661" t="s">
        <v>13318</v>
      </c>
      <c r="N1029" s="1661"/>
    </row>
    <row r="1030" ht="51.75" customHeight="1">
      <c r="A1030" s="1657">
        <v>1027.0</v>
      </c>
      <c r="B1030" s="1658"/>
      <c r="C1030" s="1658" t="s">
        <v>10646</v>
      </c>
      <c r="D1030" s="1657"/>
      <c r="E1030" s="1657"/>
      <c r="F1030" s="1657"/>
      <c r="G1030" s="1657" t="s">
        <v>13319</v>
      </c>
      <c r="H1030" s="1657" t="s">
        <v>13320</v>
      </c>
      <c r="I1030" s="1657" t="s">
        <v>13321</v>
      </c>
      <c r="J1030" s="1657" t="s">
        <v>13322</v>
      </c>
      <c r="K1030" s="1659" t="s">
        <v>13323</v>
      </c>
      <c r="L1030" s="1660" t="s">
        <v>11800</v>
      </c>
      <c r="M1030" s="1661" t="s">
        <v>13324</v>
      </c>
      <c r="N1030" s="1661"/>
    </row>
    <row r="1031" ht="51.75" customHeight="1">
      <c r="A1031" s="1657">
        <v>1028.0</v>
      </c>
      <c r="B1031" s="1658"/>
      <c r="C1031" s="1658" t="s">
        <v>10646</v>
      </c>
      <c r="D1031" s="1657"/>
      <c r="E1031" s="1657"/>
      <c r="F1031" s="1657"/>
      <c r="G1031" s="1657" t="s">
        <v>13327</v>
      </c>
      <c r="H1031" s="1657" t="s">
        <v>13328</v>
      </c>
      <c r="I1031" s="1657" t="s">
        <v>13329</v>
      </c>
      <c r="J1031" s="1657" t="s">
        <v>13330</v>
      </c>
      <c r="K1031" s="1659" t="s">
        <v>13331</v>
      </c>
      <c r="L1031" s="1660" t="s">
        <v>11800</v>
      </c>
      <c r="M1031" s="1661" t="s">
        <v>674</v>
      </c>
      <c r="N1031" s="1661"/>
    </row>
    <row r="1032" ht="51.75" customHeight="1">
      <c r="A1032" s="1657">
        <v>1029.0</v>
      </c>
      <c r="B1032" s="1658"/>
      <c r="C1032" s="1658" t="s">
        <v>10646</v>
      </c>
      <c r="D1032" s="1657"/>
      <c r="E1032" s="1657"/>
      <c r="F1032" s="1657"/>
      <c r="G1032" s="1657" t="s">
        <v>13327</v>
      </c>
      <c r="H1032" s="1657" t="s">
        <v>13333</v>
      </c>
      <c r="I1032" s="1657" t="s">
        <v>13334</v>
      </c>
      <c r="J1032" s="1657" t="s">
        <v>13335</v>
      </c>
      <c r="K1032" s="1659" t="s">
        <v>13336</v>
      </c>
      <c r="L1032" s="1660" t="s">
        <v>11800</v>
      </c>
      <c r="M1032" s="1661" t="s">
        <v>674</v>
      </c>
      <c r="N1032" s="1661"/>
    </row>
    <row r="1033" ht="51.75" customHeight="1">
      <c r="A1033" s="1657">
        <v>1030.0</v>
      </c>
      <c r="B1033" s="1658"/>
      <c r="C1033" s="1658" t="s">
        <v>10646</v>
      </c>
      <c r="D1033" s="1657"/>
      <c r="E1033" s="1657"/>
      <c r="F1033" s="1657"/>
      <c r="G1033" s="1657" t="s">
        <v>13327</v>
      </c>
      <c r="H1033" s="1657" t="s">
        <v>13337</v>
      </c>
      <c r="I1033" s="1657" t="s">
        <v>13338</v>
      </c>
      <c r="J1033" s="1657" t="s">
        <v>13339</v>
      </c>
      <c r="K1033" s="1659" t="s">
        <v>13340</v>
      </c>
      <c r="L1033" s="1660" t="s">
        <v>11800</v>
      </c>
      <c r="M1033" s="1661" t="s">
        <v>13341</v>
      </c>
      <c r="N1033" s="1661"/>
    </row>
    <row r="1034" ht="51.75" customHeight="1">
      <c r="A1034" s="1657">
        <v>1031.0</v>
      </c>
      <c r="B1034" s="1658"/>
      <c r="C1034" s="1658" t="s">
        <v>10646</v>
      </c>
      <c r="D1034" s="1657"/>
      <c r="E1034" s="1657"/>
      <c r="F1034" s="1657"/>
      <c r="G1034" s="1657" t="s">
        <v>13327</v>
      </c>
      <c r="H1034" s="1657" t="s">
        <v>13344</v>
      </c>
      <c r="I1034" s="1657" t="s">
        <v>13345</v>
      </c>
      <c r="J1034" s="1657" t="s">
        <v>13346</v>
      </c>
      <c r="K1034" s="1659" t="s">
        <v>13347</v>
      </c>
      <c r="L1034" s="1660" t="s">
        <v>11800</v>
      </c>
      <c r="M1034" s="1661" t="s">
        <v>13348</v>
      </c>
      <c r="N1034" s="1661"/>
    </row>
    <row r="1035" ht="51.75" customHeight="1">
      <c r="A1035" s="1657">
        <v>1032.0</v>
      </c>
      <c r="B1035" s="1658"/>
      <c r="C1035" s="1658" t="s">
        <v>10646</v>
      </c>
      <c r="D1035" s="1657"/>
      <c r="E1035" s="1657"/>
      <c r="F1035" s="1657"/>
      <c r="G1035" s="1657" t="s">
        <v>13327</v>
      </c>
      <c r="H1035" s="1657" t="s">
        <v>13350</v>
      </c>
      <c r="I1035" s="1657" t="s">
        <v>13351</v>
      </c>
      <c r="J1035" s="1657" t="s">
        <v>13352</v>
      </c>
      <c r="K1035" s="1659" t="s">
        <v>13353</v>
      </c>
      <c r="L1035" s="1660" t="s">
        <v>11800</v>
      </c>
      <c r="M1035" s="1661" t="s">
        <v>13354</v>
      </c>
      <c r="N1035" s="1661"/>
    </row>
    <row r="1036" ht="51.75" customHeight="1">
      <c r="A1036" s="1657">
        <v>1033.0</v>
      </c>
      <c r="B1036" s="1658"/>
      <c r="C1036" s="1658" t="s">
        <v>10646</v>
      </c>
      <c r="D1036" s="1657"/>
      <c r="E1036" s="1657"/>
      <c r="F1036" s="1657"/>
      <c r="G1036" s="1657" t="s">
        <v>13327</v>
      </c>
      <c r="H1036" s="1657" t="s">
        <v>13357</v>
      </c>
      <c r="I1036" s="1657" t="s">
        <v>13358</v>
      </c>
      <c r="J1036" s="1657" t="s">
        <v>13359</v>
      </c>
      <c r="K1036" s="1659" t="s">
        <v>13360</v>
      </c>
      <c r="L1036" s="1660" t="s">
        <v>11800</v>
      </c>
      <c r="M1036" s="1661" t="s">
        <v>2023</v>
      </c>
      <c r="N1036" s="1661"/>
    </row>
    <row r="1037" ht="51.75" customHeight="1">
      <c r="A1037" s="1657">
        <v>1034.0</v>
      </c>
      <c r="B1037" s="1658"/>
      <c r="C1037" s="1658" t="s">
        <v>10646</v>
      </c>
      <c r="D1037" s="1657"/>
      <c r="E1037" s="1657"/>
      <c r="F1037" s="1657"/>
      <c r="G1037" s="1657" t="s">
        <v>13327</v>
      </c>
      <c r="H1037" s="1657" t="s">
        <v>11101</v>
      </c>
      <c r="I1037" s="1657" t="s">
        <v>13361</v>
      </c>
      <c r="J1037" s="1657" t="s">
        <v>13362</v>
      </c>
      <c r="K1037" s="1659" t="s">
        <v>13363</v>
      </c>
      <c r="L1037" s="1660" t="s">
        <v>11800</v>
      </c>
      <c r="M1037" s="1661" t="s">
        <v>13364</v>
      </c>
      <c r="N1037" s="1661"/>
    </row>
    <row r="1038" ht="51.75" customHeight="1">
      <c r="A1038" s="1657">
        <v>1035.0</v>
      </c>
      <c r="B1038" s="1658"/>
      <c r="C1038" s="1658" t="s">
        <v>10646</v>
      </c>
      <c r="D1038" s="1657"/>
      <c r="E1038" s="1657"/>
      <c r="F1038" s="1657"/>
      <c r="G1038" s="1657" t="s">
        <v>13327</v>
      </c>
      <c r="H1038" s="1657" t="s">
        <v>13367</v>
      </c>
      <c r="I1038" s="1657" t="s">
        <v>13368</v>
      </c>
      <c r="J1038" s="1657" t="s">
        <v>13369</v>
      </c>
      <c r="K1038" s="1659" t="s">
        <v>13370</v>
      </c>
      <c r="L1038" s="1660" t="s">
        <v>11800</v>
      </c>
      <c r="M1038" s="1661" t="s">
        <v>13371</v>
      </c>
      <c r="N1038" s="1661"/>
    </row>
    <row r="1039" ht="51.75" customHeight="1">
      <c r="A1039" s="1657">
        <v>1036.0</v>
      </c>
      <c r="B1039" s="1658"/>
      <c r="C1039" s="1658" t="s">
        <v>10646</v>
      </c>
      <c r="D1039" s="1657"/>
      <c r="E1039" s="1657"/>
      <c r="F1039" s="1657"/>
      <c r="G1039" s="1657" t="s">
        <v>13327</v>
      </c>
      <c r="H1039" s="1657" t="s">
        <v>13372</v>
      </c>
      <c r="I1039" s="1657" t="s">
        <v>13373</v>
      </c>
      <c r="J1039" s="1657" t="s">
        <v>13374</v>
      </c>
      <c r="K1039" s="1659" t="s">
        <v>13375</v>
      </c>
      <c r="L1039" s="1660" t="s">
        <v>11800</v>
      </c>
      <c r="M1039" s="1661" t="s">
        <v>13376</v>
      </c>
      <c r="N1039" s="1661"/>
    </row>
    <row r="1040" ht="51.75" customHeight="1">
      <c r="A1040" s="1657">
        <v>1037.0</v>
      </c>
      <c r="B1040" s="1658"/>
      <c r="C1040" s="1658" t="s">
        <v>10646</v>
      </c>
      <c r="D1040" s="1657"/>
      <c r="E1040" s="1657"/>
      <c r="F1040" s="1657"/>
      <c r="G1040" s="1657" t="s">
        <v>13327</v>
      </c>
      <c r="H1040" s="1657" t="s">
        <v>13378</v>
      </c>
      <c r="I1040" s="1657" t="s">
        <v>13379</v>
      </c>
      <c r="J1040" s="1657" t="s">
        <v>13380</v>
      </c>
      <c r="K1040" s="1659" t="s">
        <v>13381</v>
      </c>
      <c r="L1040" s="1660" t="s">
        <v>11800</v>
      </c>
      <c r="M1040" s="1661" t="s">
        <v>13382</v>
      </c>
      <c r="N1040" s="1661"/>
    </row>
    <row r="1041" ht="51.75" customHeight="1">
      <c r="A1041" s="1657">
        <v>1038.0</v>
      </c>
      <c r="B1041" s="1658"/>
      <c r="C1041" s="1658" t="s">
        <v>10646</v>
      </c>
      <c r="D1041" s="1657"/>
      <c r="E1041" s="1657"/>
      <c r="F1041" s="1657"/>
      <c r="G1041" s="1657" t="s">
        <v>13327</v>
      </c>
      <c r="H1041" s="1657" t="s">
        <v>13385</v>
      </c>
      <c r="I1041" s="1657" t="s">
        <v>13386</v>
      </c>
      <c r="J1041" s="1657" t="s">
        <v>13387</v>
      </c>
      <c r="K1041" s="1659" t="s">
        <v>13388</v>
      </c>
      <c r="L1041" s="1660" t="s">
        <v>11800</v>
      </c>
      <c r="M1041" s="1661" t="s">
        <v>13389</v>
      </c>
      <c r="N1041" s="1661"/>
    </row>
    <row r="1042" ht="51.75" customHeight="1">
      <c r="A1042" s="1657">
        <v>1039.0</v>
      </c>
      <c r="B1042" s="1658"/>
      <c r="C1042" s="1658" t="s">
        <v>10646</v>
      </c>
      <c r="D1042" s="1657"/>
      <c r="E1042" s="1657"/>
      <c r="F1042" s="1657"/>
      <c r="G1042" s="1657" t="s">
        <v>13327</v>
      </c>
      <c r="H1042" s="1657" t="s">
        <v>13391</v>
      </c>
      <c r="I1042" s="1657" t="s">
        <v>13392</v>
      </c>
      <c r="J1042" s="1657" t="s">
        <v>13393</v>
      </c>
      <c r="K1042" s="1659" t="s">
        <v>13394</v>
      </c>
      <c r="L1042" s="1660" t="s">
        <v>11800</v>
      </c>
      <c r="M1042" s="1661" t="s">
        <v>13395</v>
      </c>
      <c r="N1042" s="1661"/>
    </row>
    <row r="1043" ht="51.75" customHeight="1">
      <c r="A1043" s="1657">
        <v>1040.0</v>
      </c>
      <c r="B1043" s="1658"/>
      <c r="C1043" s="1658" t="s">
        <v>10646</v>
      </c>
      <c r="D1043" s="1657"/>
      <c r="E1043" s="1657"/>
      <c r="F1043" s="1657"/>
      <c r="G1043" s="1657" t="s">
        <v>13327</v>
      </c>
      <c r="H1043" s="1657" t="s">
        <v>13398</v>
      </c>
      <c r="I1043" s="1657" t="s">
        <v>13399</v>
      </c>
      <c r="J1043" s="1657" t="s">
        <v>13400</v>
      </c>
      <c r="K1043" s="1659" t="s">
        <v>13401</v>
      </c>
      <c r="L1043" s="1660" t="s">
        <v>11800</v>
      </c>
      <c r="M1043" s="1661" t="s">
        <v>13402</v>
      </c>
      <c r="N1043" s="1661"/>
    </row>
    <row r="1044" ht="51.75" customHeight="1">
      <c r="A1044" s="1657">
        <v>1041.0</v>
      </c>
      <c r="B1044" s="1658"/>
      <c r="C1044" s="1658" t="s">
        <v>10646</v>
      </c>
      <c r="D1044" s="1657"/>
      <c r="E1044" s="1657"/>
      <c r="F1044" s="1657"/>
      <c r="G1044" s="1657" t="s">
        <v>13403</v>
      </c>
      <c r="H1044" s="1657" t="s">
        <v>13404</v>
      </c>
      <c r="I1044" s="1657" t="s">
        <v>13405</v>
      </c>
      <c r="J1044" s="1657" t="s">
        <v>13406</v>
      </c>
      <c r="K1044" s="1659" t="s">
        <v>13407</v>
      </c>
      <c r="L1044" s="1660" t="s">
        <v>11800</v>
      </c>
      <c r="M1044" s="1661" t="s">
        <v>13408</v>
      </c>
      <c r="N1044" s="1661"/>
    </row>
    <row r="1045" ht="51.75" customHeight="1">
      <c r="A1045" s="1657">
        <v>1042.0</v>
      </c>
      <c r="B1045" s="1658"/>
      <c r="C1045" s="1658" t="s">
        <v>10646</v>
      </c>
      <c r="D1045" s="1657"/>
      <c r="E1045" s="1657"/>
      <c r="F1045" s="1657"/>
      <c r="G1045" s="1657" t="s">
        <v>13403</v>
      </c>
      <c r="H1045" s="1657" t="s">
        <v>13410</v>
      </c>
      <c r="I1045" s="1657" t="s">
        <v>13411</v>
      </c>
      <c r="J1045" s="1657" t="s">
        <v>13412</v>
      </c>
      <c r="K1045" s="1659" t="s">
        <v>13413</v>
      </c>
      <c r="L1045" s="1660" t="s">
        <v>11800</v>
      </c>
      <c r="M1045" s="1661" t="s">
        <v>13414</v>
      </c>
      <c r="N1045" s="1661"/>
    </row>
    <row r="1046" ht="51.75" customHeight="1">
      <c r="A1046" s="1657">
        <v>1043.0</v>
      </c>
      <c r="B1046" s="1658"/>
      <c r="C1046" s="1658" t="s">
        <v>10646</v>
      </c>
      <c r="D1046" s="1657"/>
      <c r="E1046" s="1657"/>
      <c r="F1046" s="1657"/>
      <c r="G1046" s="1657" t="s">
        <v>13403</v>
      </c>
      <c r="H1046" s="1657" t="s">
        <v>13416</v>
      </c>
      <c r="I1046" s="1657" t="s">
        <v>13417</v>
      </c>
      <c r="J1046" s="1657" t="s">
        <v>13418</v>
      </c>
      <c r="K1046" s="1659" t="s">
        <v>13419</v>
      </c>
      <c r="L1046" s="1660" t="s">
        <v>11800</v>
      </c>
      <c r="M1046" s="1661" t="s">
        <v>13420</v>
      </c>
      <c r="N1046" s="1661"/>
    </row>
    <row r="1047" ht="51.75" customHeight="1">
      <c r="A1047" s="1657">
        <v>1044.0</v>
      </c>
      <c r="B1047" s="1658"/>
      <c r="C1047" s="1658" t="s">
        <v>10646</v>
      </c>
      <c r="D1047" s="1657"/>
      <c r="E1047" s="1657"/>
      <c r="F1047" s="1657"/>
      <c r="G1047" s="1657" t="s">
        <v>13403</v>
      </c>
      <c r="H1047" s="1657" t="s">
        <v>13421</v>
      </c>
      <c r="I1047" s="1657" t="s">
        <v>13422</v>
      </c>
      <c r="J1047" s="1657" t="s">
        <v>13423</v>
      </c>
      <c r="K1047" s="1659" t="s">
        <v>13424</v>
      </c>
      <c r="L1047" s="1660" t="s">
        <v>11800</v>
      </c>
      <c r="M1047" s="1661" t="s">
        <v>13425</v>
      </c>
      <c r="N1047" s="1661"/>
    </row>
    <row r="1048" ht="51.75" customHeight="1">
      <c r="A1048" s="1657">
        <v>1045.0</v>
      </c>
      <c r="B1048" s="1658"/>
      <c r="C1048" s="1658" t="s">
        <v>10646</v>
      </c>
      <c r="D1048" s="1657"/>
      <c r="E1048" s="1657"/>
      <c r="F1048" s="1657"/>
      <c r="G1048" s="1657" t="s">
        <v>13403</v>
      </c>
      <c r="H1048" s="1657" t="s">
        <v>13427</v>
      </c>
      <c r="I1048" s="1657" t="s">
        <v>13428</v>
      </c>
      <c r="J1048" s="1657" t="s">
        <v>13429</v>
      </c>
      <c r="K1048" s="1659" t="s">
        <v>13430</v>
      </c>
      <c r="L1048" s="1660" t="s">
        <v>11800</v>
      </c>
      <c r="M1048" s="1661" t="s">
        <v>13431</v>
      </c>
      <c r="N1048" s="1661"/>
    </row>
    <row r="1049" ht="51.75" customHeight="1">
      <c r="A1049" s="1657">
        <v>1046.0</v>
      </c>
      <c r="B1049" s="1658"/>
      <c r="C1049" s="1658" t="s">
        <v>10646</v>
      </c>
      <c r="D1049" s="1657"/>
      <c r="E1049" s="1657"/>
      <c r="F1049" s="1657"/>
      <c r="G1049" s="1657" t="s">
        <v>13403</v>
      </c>
      <c r="H1049" s="1657" t="s">
        <v>13432</v>
      </c>
      <c r="I1049" s="1657" t="s">
        <v>13433</v>
      </c>
      <c r="J1049" s="1657" t="s">
        <v>13434</v>
      </c>
      <c r="K1049" s="1659" t="s">
        <v>13435</v>
      </c>
      <c r="L1049" s="1660" t="s">
        <v>11800</v>
      </c>
      <c r="M1049" s="1661" t="s">
        <v>13436</v>
      </c>
      <c r="N1049" s="1661"/>
    </row>
    <row r="1050" ht="51.75" customHeight="1">
      <c r="A1050" s="1657">
        <v>1047.0</v>
      </c>
      <c r="B1050" s="1658"/>
      <c r="C1050" s="1658" t="s">
        <v>10646</v>
      </c>
      <c r="D1050" s="1657"/>
      <c r="E1050" s="1657"/>
      <c r="F1050" s="1657"/>
      <c r="G1050" s="1657" t="s">
        <v>13403</v>
      </c>
      <c r="H1050" s="1657" t="s">
        <v>13437</v>
      </c>
      <c r="I1050" s="1657" t="s">
        <v>13438</v>
      </c>
      <c r="J1050" s="1657" t="s">
        <v>13439</v>
      </c>
      <c r="K1050" s="1659" t="s">
        <v>13440</v>
      </c>
      <c r="L1050" s="1660" t="s">
        <v>11800</v>
      </c>
      <c r="M1050" s="1661" t="s">
        <v>13441</v>
      </c>
      <c r="N1050" s="1661"/>
    </row>
    <row r="1051" ht="51.75" customHeight="1">
      <c r="A1051" s="1657">
        <v>1048.0</v>
      </c>
      <c r="B1051" s="1658"/>
      <c r="C1051" s="1658" t="s">
        <v>10646</v>
      </c>
      <c r="D1051" s="1657"/>
      <c r="E1051" s="1657"/>
      <c r="F1051" s="1657"/>
      <c r="G1051" s="1657" t="s">
        <v>13403</v>
      </c>
      <c r="H1051" s="1657" t="s">
        <v>13443</v>
      </c>
      <c r="I1051" s="1657" t="s">
        <v>13444</v>
      </c>
      <c r="J1051" s="1657" t="s">
        <v>13445</v>
      </c>
      <c r="K1051" s="1659" t="s">
        <v>13446</v>
      </c>
      <c r="L1051" s="1660" t="s">
        <v>11800</v>
      </c>
      <c r="M1051" s="1661" t="s">
        <v>13447</v>
      </c>
      <c r="N1051" s="1661"/>
    </row>
    <row r="1052" ht="51.75" customHeight="1">
      <c r="A1052" s="1657">
        <v>1049.0</v>
      </c>
      <c r="B1052" s="1658"/>
      <c r="C1052" s="1658" t="s">
        <v>10646</v>
      </c>
      <c r="D1052" s="1657"/>
      <c r="E1052" s="1657"/>
      <c r="F1052" s="1657"/>
      <c r="G1052" s="1657" t="s">
        <v>13403</v>
      </c>
      <c r="H1052" s="1657" t="s">
        <v>13449</v>
      </c>
      <c r="I1052" s="1657" t="s">
        <v>13450</v>
      </c>
      <c r="J1052" s="1657" t="s">
        <v>13451</v>
      </c>
      <c r="K1052" s="1659" t="s">
        <v>13452</v>
      </c>
      <c r="L1052" s="1660" t="s">
        <v>11800</v>
      </c>
      <c r="M1052" s="1661" t="s">
        <v>13453</v>
      </c>
      <c r="N1052" s="1661"/>
    </row>
    <row r="1053" ht="51.75" customHeight="1">
      <c r="A1053" s="1657">
        <v>1050.0</v>
      </c>
      <c r="B1053" s="1658"/>
      <c r="C1053" s="1658" t="s">
        <v>10646</v>
      </c>
      <c r="D1053" s="1657"/>
      <c r="E1053" s="1657"/>
      <c r="F1053" s="1657"/>
      <c r="G1053" s="1657" t="s">
        <v>13403</v>
      </c>
      <c r="H1053" s="1657" t="s">
        <v>13454</v>
      </c>
      <c r="I1053" s="1657" t="s">
        <v>13455</v>
      </c>
      <c r="J1053" s="1657" t="s">
        <v>13456</v>
      </c>
      <c r="K1053" s="1659" t="s">
        <v>13457</v>
      </c>
      <c r="L1053" s="1660" t="s">
        <v>11800</v>
      </c>
      <c r="M1053" s="1661" t="s">
        <v>13458</v>
      </c>
      <c r="N1053" s="1661"/>
    </row>
    <row r="1054" ht="51.75" customHeight="1">
      <c r="A1054" s="1657">
        <v>1051.0</v>
      </c>
      <c r="B1054" s="1658"/>
      <c r="C1054" s="1658" t="s">
        <v>10646</v>
      </c>
      <c r="D1054" s="1657"/>
      <c r="E1054" s="1657"/>
      <c r="F1054" s="1657"/>
      <c r="G1054" s="1657" t="s">
        <v>13461</v>
      </c>
      <c r="H1054" s="1657" t="s">
        <v>13462</v>
      </c>
      <c r="I1054" s="1657" t="s">
        <v>13463</v>
      </c>
      <c r="J1054" s="1657" t="s">
        <v>13464</v>
      </c>
      <c r="K1054" s="1659" t="s">
        <v>13465</v>
      </c>
      <c r="L1054" s="1660" t="s">
        <v>11800</v>
      </c>
      <c r="M1054" s="1661" t="s">
        <v>13466</v>
      </c>
      <c r="N1054" s="1661"/>
    </row>
    <row r="1055" ht="51.75" customHeight="1">
      <c r="A1055" s="1657">
        <v>1052.0</v>
      </c>
      <c r="B1055" s="1658"/>
      <c r="C1055" s="1658" t="s">
        <v>10646</v>
      </c>
      <c r="D1055" s="1657"/>
      <c r="E1055" s="1657"/>
      <c r="F1055" s="1657"/>
      <c r="G1055" s="1657" t="s">
        <v>13461</v>
      </c>
      <c r="H1055" s="1657" t="s">
        <v>13467</v>
      </c>
      <c r="I1055" s="1657" t="s">
        <v>13468</v>
      </c>
      <c r="J1055" s="1657" t="s">
        <v>13469</v>
      </c>
      <c r="K1055" s="1659" t="s">
        <v>13470</v>
      </c>
      <c r="L1055" s="1660" t="s">
        <v>11800</v>
      </c>
      <c r="M1055" s="1661" t="s">
        <v>13471</v>
      </c>
      <c r="N1055" s="1661"/>
    </row>
    <row r="1056" ht="51.75" customHeight="1">
      <c r="A1056" s="1657">
        <v>1053.0</v>
      </c>
      <c r="B1056" s="1658"/>
      <c r="C1056" s="1658" t="s">
        <v>10646</v>
      </c>
      <c r="D1056" s="1657"/>
      <c r="E1056" s="1657"/>
      <c r="F1056" s="1657"/>
      <c r="G1056" s="1657" t="s">
        <v>13461</v>
      </c>
      <c r="H1056" s="1657" t="s">
        <v>13473</v>
      </c>
      <c r="I1056" s="1657" t="s">
        <v>13474</v>
      </c>
      <c r="J1056" s="1657" t="s">
        <v>13475</v>
      </c>
      <c r="K1056" s="1659" t="s">
        <v>13476</v>
      </c>
      <c r="L1056" s="1660" t="s">
        <v>11800</v>
      </c>
      <c r="M1056" s="1661" t="s">
        <v>674</v>
      </c>
      <c r="N1056" s="1661"/>
    </row>
    <row r="1057" ht="51.75" customHeight="1">
      <c r="A1057" s="1657">
        <v>1054.0</v>
      </c>
      <c r="B1057" s="1658"/>
      <c r="C1057" s="1658" t="s">
        <v>10646</v>
      </c>
      <c r="D1057" s="1657"/>
      <c r="E1057" s="1657"/>
      <c r="F1057" s="1657"/>
      <c r="G1057" s="1657" t="s">
        <v>13461</v>
      </c>
      <c r="H1057" s="1657" t="s">
        <v>13478</v>
      </c>
      <c r="I1057" s="1657" t="s">
        <v>13479</v>
      </c>
      <c r="J1057" s="1657" t="s">
        <v>13480</v>
      </c>
      <c r="K1057" s="1659" t="s">
        <v>13481</v>
      </c>
      <c r="L1057" s="1660" t="s">
        <v>11800</v>
      </c>
      <c r="M1057" s="1661" t="s">
        <v>13482</v>
      </c>
      <c r="N1057" s="1661"/>
    </row>
    <row r="1058" ht="51.75" customHeight="1">
      <c r="A1058" s="1657">
        <v>1055.0</v>
      </c>
      <c r="B1058" s="1658"/>
      <c r="C1058" s="1658" t="s">
        <v>10646</v>
      </c>
      <c r="D1058" s="1657"/>
      <c r="E1058" s="1657"/>
      <c r="F1058" s="1657"/>
      <c r="G1058" s="1657" t="s">
        <v>13461</v>
      </c>
      <c r="H1058" s="1657" t="s">
        <v>13484</v>
      </c>
      <c r="I1058" s="1657" t="s">
        <v>13485</v>
      </c>
      <c r="J1058" s="1657" t="s">
        <v>13486</v>
      </c>
      <c r="K1058" s="1659" t="s">
        <v>13487</v>
      </c>
      <c r="L1058" s="1660" t="s">
        <v>11800</v>
      </c>
      <c r="M1058" s="1661" t="s">
        <v>13488</v>
      </c>
      <c r="N1058" s="1661"/>
    </row>
    <row r="1059" ht="51.75" customHeight="1">
      <c r="A1059" s="1657">
        <v>1056.0</v>
      </c>
      <c r="B1059" s="1658"/>
      <c r="C1059" s="1658" t="s">
        <v>10646</v>
      </c>
      <c r="D1059" s="1657"/>
      <c r="E1059" s="1657"/>
      <c r="F1059" s="1657"/>
      <c r="G1059" s="1657" t="s">
        <v>13461</v>
      </c>
      <c r="H1059" s="1657" t="s">
        <v>13491</v>
      </c>
      <c r="I1059" s="1657" t="s">
        <v>13492</v>
      </c>
      <c r="J1059" s="1657" t="s">
        <v>13493</v>
      </c>
      <c r="K1059" s="1659" t="s">
        <v>13494</v>
      </c>
      <c r="L1059" s="1660" t="s">
        <v>11800</v>
      </c>
      <c r="M1059" s="1661" t="s">
        <v>13495</v>
      </c>
      <c r="N1059" s="1661"/>
    </row>
    <row r="1060" ht="51.75" customHeight="1">
      <c r="A1060" s="1657">
        <v>1057.0</v>
      </c>
      <c r="B1060" s="1658"/>
      <c r="C1060" s="1658" t="s">
        <v>10646</v>
      </c>
      <c r="D1060" s="1657"/>
      <c r="E1060" s="1657"/>
      <c r="F1060" s="1657"/>
      <c r="G1060" s="1657" t="s">
        <v>13461</v>
      </c>
      <c r="H1060" s="1657" t="s">
        <v>13498</v>
      </c>
      <c r="I1060" s="1657" t="s">
        <v>13499</v>
      </c>
      <c r="J1060" s="1657" t="s">
        <v>13500</v>
      </c>
      <c r="K1060" s="1659" t="s">
        <v>13501</v>
      </c>
      <c r="L1060" s="1660" t="s">
        <v>11800</v>
      </c>
      <c r="M1060" s="1661" t="s">
        <v>13502</v>
      </c>
      <c r="N1060" s="1661"/>
    </row>
    <row r="1061" ht="51.75" customHeight="1">
      <c r="A1061" s="1657">
        <v>1058.0</v>
      </c>
      <c r="B1061" s="1658"/>
      <c r="C1061" s="1658" t="s">
        <v>10646</v>
      </c>
      <c r="D1061" s="1657"/>
      <c r="E1061" s="1657"/>
      <c r="F1061" s="1657"/>
      <c r="G1061" s="1657" t="s">
        <v>13461</v>
      </c>
      <c r="H1061" s="1657" t="s">
        <v>13503</v>
      </c>
      <c r="I1061" s="1657" t="s">
        <v>13504</v>
      </c>
      <c r="J1061" s="1657" t="s">
        <v>13505</v>
      </c>
      <c r="K1061" s="1659" t="s">
        <v>13506</v>
      </c>
      <c r="L1061" s="1660" t="s">
        <v>11800</v>
      </c>
      <c r="M1061" s="1661" t="s">
        <v>13507</v>
      </c>
      <c r="N1061" s="1661"/>
    </row>
    <row r="1062" ht="51.75" customHeight="1">
      <c r="A1062" s="1657">
        <v>1059.0</v>
      </c>
      <c r="B1062" s="1658"/>
      <c r="C1062" s="1658" t="s">
        <v>10646</v>
      </c>
      <c r="D1062" s="1657"/>
      <c r="E1062" s="1657"/>
      <c r="F1062" s="1657"/>
      <c r="G1062" s="1657" t="s">
        <v>13461</v>
      </c>
      <c r="H1062" s="1657" t="s">
        <v>13509</v>
      </c>
      <c r="I1062" s="1657" t="s">
        <v>13510</v>
      </c>
      <c r="J1062" s="1657" t="s">
        <v>13511</v>
      </c>
      <c r="K1062" s="1659" t="s">
        <v>13512</v>
      </c>
      <c r="L1062" s="1660" t="s">
        <v>11800</v>
      </c>
      <c r="M1062" s="1661" t="s">
        <v>13513</v>
      </c>
      <c r="N1062" s="1661"/>
    </row>
    <row r="1063" ht="51.75" customHeight="1">
      <c r="A1063" s="1657">
        <v>1060.0</v>
      </c>
      <c r="B1063" s="1658"/>
      <c r="C1063" s="1658" t="s">
        <v>10646</v>
      </c>
      <c r="D1063" s="1657"/>
      <c r="E1063" s="1657"/>
      <c r="F1063" s="1657"/>
      <c r="G1063" s="1657" t="s">
        <v>13461</v>
      </c>
      <c r="H1063" s="1657" t="s">
        <v>13515</v>
      </c>
      <c r="I1063" s="1657" t="s">
        <v>13516</v>
      </c>
      <c r="J1063" s="1657" t="s">
        <v>13517</v>
      </c>
      <c r="K1063" s="1659" t="s">
        <v>13518</v>
      </c>
      <c r="L1063" s="1660" t="s">
        <v>11800</v>
      </c>
      <c r="M1063" s="1661" t="s">
        <v>13519</v>
      </c>
      <c r="N1063" s="1661"/>
    </row>
    <row r="1064" ht="51.75" customHeight="1">
      <c r="A1064" s="1657">
        <v>1061.0</v>
      </c>
      <c r="B1064" s="1658"/>
      <c r="C1064" s="1658" t="s">
        <v>10646</v>
      </c>
      <c r="D1064" s="1657"/>
      <c r="E1064" s="1657"/>
      <c r="F1064" s="1657"/>
      <c r="G1064" s="1657" t="s">
        <v>13461</v>
      </c>
      <c r="H1064" s="1657" t="s">
        <v>13523</v>
      </c>
      <c r="I1064" s="1657" t="s">
        <v>13524</v>
      </c>
      <c r="J1064" s="1657" t="s">
        <v>13525</v>
      </c>
      <c r="K1064" s="1659" t="s">
        <v>13526</v>
      </c>
      <c r="L1064" s="1660" t="s">
        <v>11800</v>
      </c>
      <c r="M1064" s="1661" t="s">
        <v>13527</v>
      </c>
      <c r="N1064" s="1661"/>
    </row>
    <row r="1065" ht="51.75" customHeight="1">
      <c r="A1065" s="1657">
        <v>1062.0</v>
      </c>
      <c r="B1065" s="1658"/>
      <c r="C1065" s="1658" t="s">
        <v>10646</v>
      </c>
      <c r="D1065" s="1657"/>
      <c r="E1065" s="1657"/>
      <c r="F1065" s="1657"/>
      <c r="G1065" s="1657" t="s">
        <v>13461</v>
      </c>
      <c r="H1065" s="1657" t="s">
        <v>13528</v>
      </c>
      <c r="I1065" s="1657" t="s">
        <v>13529</v>
      </c>
      <c r="J1065" s="1657" t="s">
        <v>13530</v>
      </c>
      <c r="K1065" s="1659" t="s">
        <v>13531</v>
      </c>
      <c r="L1065" s="1660" t="s">
        <v>11800</v>
      </c>
      <c r="M1065" s="1661" t="s">
        <v>13532</v>
      </c>
      <c r="N1065" s="1661"/>
    </row>
    <row r="1066" ht="51.75" customHeight="1">
      <c r="A1066" s="1657">
        <v>1063.0</v>
      </c>
      <c r="B1066" s="1658"/>
      <c r="C1066" s="1658" t="s">
        <v>10646</v>
      </c>
      <c r="D1066" s="1657"/>
      <c r="E1066" s="1657"/>
      <c r="F1066" s="1657"/>
      <c r="G1066" s="1657" t="s">
        <v>13461</v>
      </c>
      <c r="H1066" s="1657" t="s">
        <v>13534</v>
      </c>
      <c r="I1066" s="1657" t="s">
        <v>13535</v>
      </c>
      <c r="J1066" s="1657" t="s">
        <v>13536</v>
      </c>
      <c r="K1066" s="1659" t="s">
        <v>13537</v>
      </c>
      <c r="L1066" s="1660" t="s">
        <v>11800</v>
      </c>
      <c r="M1066" s="1661" t="s">
        <v>13538</v>
      </c>
      <c r="N1066" s="1661"/>
    </row>
    <row r="1067" ht="51.75" customHeight="1">
      <c r="A1067" s="1657">
        <v>1064.0</v>
      </c>
      <c r="B1067" s="1658"/>
      <c r="C1067" s="1658" t="s">
        <v>10646</v>
      </c>
      <c r="D1067" s="1657"/>
      <c r="E1067" s="1657"/>
      <c r="F1067" s="1657"/>
      <c r="G1067" s="1657" t="s">
        <v>13461</v>
      </c>
      <c r="H1067" s="1657" t="s">
        <v>13540</v>
      </c>
      <c r="I1067" s="1657" t="s">
        <v>13541</v>
      </c>
      <c r="J1067" s="1657" t="s">
        <v>13542</v>
      </c>
      <c r="K1067" s="1659" t="s">
        <v>13543</v>
      </c>
      <c r="L1067" s="1660" t="s">
        <v>11800</v>
      </c>
      <c r="M1067" s="1661" t="s">
        <v>11937</v>
      </c>
      <c r="N1067" s="1661"/>
    </row>
    <row r="1068" ht="51.75" customHeight="1">
      <c r="A1068" s="1657">
        <v>1065.0</v>
      </c>
      <c r="B1068" s="1658"/>
      <c r="C1068" s="1658" t="s">
        <v>10646</v>
      </c>
      <c r="D1068" s="1657"/>
      <c r="E1068" s="1657"/>
      <c r="F1068" s="1657"/>
      <c r="G1068" s="1657" t="s">
        <v>13461</v>
      </c>
      <c r="H1068" s="1657" t="s">
        <v>13545</v>
      </c>
      <c r="I1068" s="1657" t="s">
        <v>13546</v>
      </c>
      <c r="J1068" s="1657" t="s">
        <v>13547</v>
      </c>
      <c r="K1068" s="1659" t="s">
        <v>13548</v>
      </c>
      <c r="L1068" s="1660" t="s">
        <v>11800</v>
      </c>
      <c r="M1068" s="1661" t="s">
        <v>1371</v>
      </c>
      <c r="N1068" s="1661"/>
    </row>
    <row r="1069" ht="51.75" customHeight="1">
      <c r="A1069" s="1657">
        <v>1066.0</v>
      </c>
      <c r="B1069" s="1658"/>
      <c r="C1069" s="1658" t="s">
        <v>10646</v>
      </c>
      <c r="D1069" s="1657"/>
      <c r="E1069" s="1657"/>
      <c r="F1069" s="1657"/>
      <c r="G1069" s="1657" t="s">
        <v>13461</v>
      </c>
      <c r="H1069" s="1657" t="s">
        <v>13550</v>
      </c>
      <c r="I1069" s="1657" t="s">
        <v>13551</v>
      </c>
      <c r="J1069" s="1657" t="s">
        <v>13552</v>
      </c>
      <c r="K1069" s="1659" t="s">
        <v>13553</v>
      </c>
      <c r="L1069" s="1660" t="s">
        <v>11800</v>
      </c>
      <c r="M1069" s="1661" t="s">
        <v>13554</v>
      </c>
      <c r="N1069" s="1661"/>
    </row>
    <row r="1070" ht="51.75" customHeight="1">
      <c r="A1070" s="1657">
        <v>1067.0</v>
      </c>
      <c r="B1070" s="1658"/>
      <c r="C1070" s="1658" t="s">
        <v>10646</v>
      </c>
      <c r="D1070" s="1657"/>
      <c r="E1070" s="1657"/>
      <c r="F1070" s="1657"/>
      <c r="G1070" s="1657" t="s">
        <v>13461</v>
      </c>
      <c r="H1070" s="1657" t="s">
        <v>13555</v>
      </c>
      <c r="I1070" s="1657" t="s">
        <v>12400</v>
      </c>
      <c r="J1070" s="1657" t="s">
        <v>13556</v>
      </c>
      <c r="K1070" s="1659" t="s">
        <v>13557</v>
      </c>
      <c r="L1070" s="1660" t="s">
        <v>11800</v>
      </c>
      <c r="M1070" s="1661" t="s">
        <v>13558</v>
      </c>
      <c r="N1070" s="1661"/>
    </row>
    <row r="1071" ht="51.75" customHeight="1">
      <c r="A1071" s="1657">
        <v>1068.0</v>
      </c>
      <c r="B1071" s="1658"/>
      <c r="C1071" s="1658" t="s">
        <v>10646</v>
      </c>
      <c r="D1071" s="1657"/>
      <c r="E1071" s="1657"/>
      <c r="F1071" s="1657"/>
      <c r="G1071" s="1657" t="s">
        <v>13461</v>
      </c>
      <c r="H1071" s="1657" t="s">
        <v>13560</v>
      </c>
      <c r="I1071" s="1657" t="s">
        <v>13561</v>
      </c>
      <c r="J1071" s="1657" t="s">
        <v>13562</v>
      </c>
      <c r="K1071" s="1659" t="s">
        <v>10659</v>
      </c>
      <c r="L1071" s="1660" t="s">
        <v>11800</v>
      </c>
      <c r="M1071" s="1661" t="s">
        <v>13563</v>
      </c>
      <c r="N1071" s="1661"/>
    </row>
    <row r="1072" ht="51.75" customHeight="1">
      <c r="A1072" s="1657">
        <v>1069.0</v>
      </c>
      <c r="B1072" s="1658"/>
      <c r="C1072" s="1658" t="s">
        <v>10646</v>
      </c>
      <c r="D1072" s="1657"/>
      <c r="E1072" s="1657"/>
      <c r="F1072" s="1657"/>
      <c r="G1072" s="1657" t="s">
        <v>13461</v>
      </c>
      <c r="H1072" s="1657" t="s">
        <v>13564</v>
      </c>
      <c r="I1072" s="1657" t="s">
        <v>13565</v>
      </c>
      <c r="J1072" s="1657" t="s">
        <v>13566</v>
      </c>
      <c r="K1072" s="1659" t="s">
        <v>13567</v>
      </c>
      <c r="L1072" s="1660" t="s">
        <v>11800</v>
      </c>
      <c r="M1072" s="1661" t="s">
        <v>13568</v>
      </c>
      <c r="N1072" s="1661"/>
    </row>
    <row r="1073" ht="51.75" customHeight="1">
      <c r="A1073" s="1657">
        <v>1070.0</v>
      </c>
      <c r="B1073" s="1658"/>
      <c r="C1073" s="1658" t="s">
        <v>10646</v>
      </c>
      <c r="D1073" s="1657"/>
      <c r="E1073" s="1657"/>
      <c r="F1073" s="1657"/>
      <c r="G1073" s="1657" t="s">
        <v>13461</v>
      </c>
      <c r="H1073" s="1657" t="s">
        <v>13571</v>
      </c>
      <c r="I1073" s="1657" t="s">
        <v>13572</v>
      </c>
      <c r="J1073" s="1657" t="s">
        <v>13573</v>
      </c>
      <c r="K1073" s="1659" t="s">
        <v>13574</v>
      </c>
      <c r="L1073" s="1660" t="s">
        <v>11800</v>
      </c>
      <c r="M1073" s="1661" t="s">
        <v>13575</v>
      </c>
      <c r="N1073" s="1661"/>
    </row>
    <row r="1074" ht="51.75" customHeight="1">
      <c r="A1074" s="1657">
        <v>1071.0</v>
      </c>
      <c r="B1074" s="1658"/>
      <c r="C1074" s="1658" t="s">
        <v>10646</v>
      </c>
      <c r="D1074" s="1657"/>
      <c r="E1074" s="1657"/>
      <c r="F1074" s="1657"/>
      <c r="G1074" s="1657" t="s">
        <v>13461</v>
      </c>
      <c r="H1074" s="1657" t="s">
        <v>13576</v>
      </c>
      <c r="I1074" s="1657" t="s">
        <v>13577</v>
      </c>
      <c r="J1074" s="1657" t="s">
        <v>13578</v>
      </c>
      <c r="K1074" s="1659" t="s">
        <v>13579</v>
      </c>
      <c r="L1074" s="1660" t="s">
        <v>11800</v>
      </c>
      <c r="M1074" s="1661" t="s">
        <v>13580</v>
      </c>
      <c r="N1074" s="1661"/>
    </row>
    <row r="1075" ht="51.75" customHeight="1">
      <c r="A1075" s="1657">
        <v>1072.0</v>
      </c>
      <c r="B1075" s="1658"/>
      <c r="C1075" s="1658" t="s">
        <v>10646</v>
      </c>
      <c r="D1075" s="1657"/>
      <c r="E1075" s="1657"/>
      <c r="F1075" s="1657"/>
      <c r="G1075" s="1657" t="s">
        <v>13461</v>
      </c>
      <c r="H1075" s="1657" t="s">
        <v>13581</v>
      </c>
      <c r="I1075" s="1657" t="s">
        <v>13582</v>
      </c>
      <c r="J1075" s="1657" t="s">
        <v>13583</v>
      </c>
      <c r="K1075" s="1659" t="s">
        <v>13584</v>
      </c>
      <c r="L1075" s="1660" t="s">
        <v>11800</v>
      </c>
      <c r="M1075" s="1661" t="s">
        <v>13585</v>
      </c>
      <c r="N1075" s="1661"/>
    </row>
    <row r="1076" ht="51.75" customHeight="1">
      <c r="A1076" s="1657">
        <v>1073.0</v>
      </c>
      <c r="B1076" s="1658"/>
      <c r="C1076" s="1658" t="s">
        <v>10646</v>
      </c>
      <c r="D1076" s="1657"/>
      <c r="E1076" s="1657"/>
      <c r="F1076" s="1657"/>
      <c r="G1076" s="1657" t="s">
        <v>13461</v>
      </c>
      <c r="H1076" s="1657" t="s">
        <v>13587</v>
      </c>
      <c r="I1076" s="1657" t="s">
        <v>6953</v>
      </c>
      <c r="J1076" s="1657" t="s">
        <v>13588</v>
      </c>
      <c r="K1076" s="1659" t="s">
        <v>13589</v>
      </c>
      <c r="L1076" s="1660" t="s">
        <v>11800</v>
      </c>
      <c r="M1076" s="1661" t="s">
        <v>13590</v>
      </c>
      <c r="N1076" s="1661"/>
    </row>
    <row r="1077" ht="51.75" customHeight="1">
      <c r="A1077" s="1657">
        <v>1074.0</v>
      </c>
      <c r="B1077" s="1658"/>
      <c r="C1077" s="1658" t="s">
        <v>10646</v>
      </c>
      <c r="D1077" s="1657"/>
      <c r="E1077" s="1657"/>
      <c r="F1077" s="1657"/>
      <c r="G1077" s="1657" t="s">
        <v>13461</v>
      </c>
      <c r="H1077" s="1657" t="s">
        <v>13592</v>
      </c>
      <c r="I1077" s="1657" t="s">
        <v>13593</v>
      </c>
      <c r="J1077" s="1657" t="s">
        <v>13594</v>
      </c>
      <c r="K1077" s="1659" t="s">
        <v>13595</v>
      </c>
      <c r="L1077" s="1660" t="s">
        <v>11800</v>
      </c>
      <c r="M1077" s="1661" t="s">
        <v>13596</v>
      </c>
      <c r="N1077" s="1661"/>
    </row>
    <row r="1078" ht="51.75" customHeight="1">
      <c r="A1078" s="1657">
        <v>1075.0</v>
      </c>
      <c r="B1078" s="1658"/>
      <c r="C1078" s="1658" t="s">
        <v>10646</v>
      </c>
      <c r="D1078" s="1657"/>
      <c r="E1078" s="1657"/>
      <c r="F1078" s="1657"/>
      <c r="G1078" s="1657" t="s">
        <v>13597</v>
      </c>
      <c r="H1078" s="1657" t="s">
        <v>13598</v>
      </c>
      <c r="I1078" s="1657" t="s">
        <v>13599</v>
      </c>
      <c r="J1078" s="1657" t="s">
        <v>13600</v>
      </c>
      <c r="K1078" s="1659" t="s">
        <v>13601</v>
      </c>
      <c r="L1078" s="1660" t="s">
        <v>11800</v>
      </c>
      <c r="M1078" s="1661" t="s">
        <v>13568</v>
      </c>
      <c r="N1078" s="1661"/>
    </row>
    <row r="1079" ht="51.75" customHeight="1">
      <c r="A1079" s="1657">
        <v>1076.0</v>
      </c>
      <c r="B1079" s="1658"/>
      <c r="C1079" s="1658" t="s">
        <v>10646</v>
      </c>
      <c r="D1079" s="1657"/>
      <c r="E1079" s="1657"/>
      <c r="F1079" s="1657"/>
      <c r="G1079" s="1657" t="s">
        <v>13597</v>
      </c>
      <c r="H1079" s="1657" t="s">
        <v>13603</v>
      </c>
      <c r="I1079" s="1657" t="s">
        <v>13604</v>
      </c>
      <c r="J1079" s="1657" t="s">
        <v>13605</v>
      </c>
      <c r="K1079" s="1659" t="s">
        <v>13606</v>
      </c>
      <c r="L1079" s="1660" t="s">
        <v>11800</v>
      </c>
      <c r="M1079" s="1661" t="s">
        <v>12909</v>
      </c>
      <c r="N1079" s="1661"/>
    </row>
    <row r="1080" ht="51.75" customHeight="1">
      <c r="A1080" s="1657">
        <v>1077.0</v>
      </c>
      <c r="B1080" s="1658"/>
      <c r="C1080" s="1658" t="s">
        <v>10646</v>
      </c>
      <c r="D1080" s="1657"/>
      <c r="E1080" s="1657"/>
      <c r="F1080" s="1657"/>
      <c r="G1080" s="1657" t="s">
        <v>13597</v>
      </c>
      <c r="H1080" s="1657" t="s">
        <v>13609</v>
      </c>
      <c r="I1080" s="1657" t="s">
        <v>13610</v>
      </c>
      <c r="J1080" s="1657" t="s">
        <v>13611</v>
      </c>
      <c r="K1080" s="1659" t="s">
        <v>13612</v>
      </c>
      <c r="L1080" s="1660" t="s">
        <v>11800</v>
      </c>
      <c r="M1080" s="1661" t="s">
        <v>13613</v>
      </c>
      <c r="N1080" s="1661"/>
    </row>
    <row r="1081" ht="51.75" customHeight="1">
      <c r="A1081" s="1657">
        <v>1078.0</v>
      </c>
      <c r="B1081" s="1658"/>
      <c r="C1081" s="1658" t="s">
        <v>10646</v>
      </c>
      <c r="D1081" s="1657"/>
      <c r="E1081" s="1657"/>
      <c r="F1081" s="1657"/>
      <c r="G1081" s="1657" t="s">
        <v>13597</v>
      </c>
      <c r="H1081" s="1657" t="s">
        <v>13615</v>
      </c>
      <c r="I1081" s="1657" t="s">
        <v>13616</v>
      </c>
      <c r="J1081" s="1657" t="s">
        <v>13617</v>
      </c>
      <c r="K1081" s="1659" t="s">
        <v>13618</v>
      </c>
      <c r="L1081" s="1660" t="s">
        <v>11800</v>
      </c>
      <c r="M1081" s="1661" t="s">
        <v>13619</v>
      </c>
      <c r="N1081" s="1661"/>
    </row>
    <row r="1082" ht="51.75" customHeight="1">
      <c r="A1082" s="1657">
        <v>1079.0</v>
      </c>
      <c r="B1082" s="1658"/>
      <c r="C1082" s="1658" t="s">
        <v>10646</v>
      </c>
      <c r="D1082" s="1657"/>
      <c r="E1082" s="1657"/>
      <c r="F1082" s="1657"/>
      <c r="G1082" s="1657" t="s">
        <v>13597</v>
      </c>
      <c r="H1082" s="1657" t="s">
        <v>13620</v>
      </c>
      <c r="I1082" s="1657" t="s">
        <v>13621</v>
      </c>
      <c r="J1082" s="1657" t="s">
        <v>13622</v>
      </c>
      <c r="K1082" s="1659" t="s">
        <v>13623</v>
      </c>
      <c r="L1082" s="1660" t="s">
        <v>11800</v>
      </c>
      <c r="M1082" s="1661" t="s">
        <v>13575</v>
      </c>
      <c r="N1082" s="1661"/>
    </row>
    <row r="1083" ht="51.75" customHeight="1">
      <c r="A1083" s="1657">
        <v>1080.0</v>
      </c>
      <c r="B1083" s="1658"/>
      <c r="C1083" s="1658" t="s">
        <v>10646</v>
      </c>
      <c r="D1083" s="1657"/>
      <c r="E1083" s="1657"/>
      <c r="F1083" s="1657"/>
      <c r="G1083" s="1657" t="s">
        <v>13597</v>
      </c>
      <c r="H1083" s="1657" t="s">
        <v>13625</v>
      </c>
      <c r="I1083" s="1657" t="s">
        <v>13626</v>
      </c>
      <c r="J1083" s="1657" t="s">
        <v>13627</v>
      </c>
      <c r="K1083" s="1659" t="s">
        <v>13628</v>
      </c>
      <c r="L1083" s="1660" t="s">
        <v>11800</v>
      </c>
      <c r="M1083" s="1661" t="s">
        <v>12909</v>
      </c>
      <c r="N1083" s="1661"/>
    </row>
    <row r="1084" ht="51.75" customHeight="1">
      <c r="A1084" s="1657">
        <v>1081.0</v>
      </c>
      <c r="B1084" s="1658"/>
      <c r="C1084" s="1658" t="s">
        <v>10646</v>
      </c>
      <c r="D1084" s="1657"/>
      <c r="E1084" s="1657"/>
      <c r="F1084" s="1657"/>
      <c r="G1084" s="1657" t="s">
        <v>13597</v>
      </c>
      <c r="H1084" s="1657" t="s">
        <v>13631</v>
      </c>
      <c r="I1084" s="1657" t="s">
        <v>13632</v>
      </c>
      <c r="J1084" s="1657" t="s">
        <v>13633</v>
      </c>
      <c r="K1084" s="1659" t="s">
        <v>13634</v>
      </c>
      <c r="L1084" s="1660" t="s">
        <v>11800</v>
      </c>
      <c r="M1084" s="1661" t="s">
        <v>13635</v>
      </c>
      <c r="N1084" s="1661"/>
    </row>
    <row r="1085" ht="51.75" customHeight="1">
      <c r="A1085" s="1657">
        <v>1082.0</v>
      </c>
      <c r="B1085" s="1658"/>
      <c r="C1085" s="1658" t="s">
        <v>10646</v>
      </c>
      <c r="D1085" s="1657"/>
      <c r="E1085" s="1657"/>
      <c r="F1085" s="1657"/>
      <c r="G1085" s="1657" t="s">
        <v>13597</v>
      </c>
      <c r="H1085" s="1657" t="s">
        <v>13636</v>
      </c>
      <c r="I1085" s="1657" t="s">
        <v>13637</v>
      </c>
      <c r="J1085" s="1657" t="s">
        <v>13638</v>
      </c>
      <c r="K1085" s="1659" t="s">
        <v>13639</v>
      </c>
      <c r="L1085" s="1660" t="s">
        <v>11800</v>
      </c>
      <c r="M1085" s="1661" t="s">
        <v>12909</v>
      </c>
      <c r="N1085" s="1661"/>
    </row>
    <row r="1086" ht="51.75" customHeight="1">
      <c r="A1086" s="1657">
        <v>1083.0</v>
      </c>
      <c r="B1086" s="1658"/>
      <c r="C1086" s="1658" t="s">
        <v>10646</v>
      </c>
      <c r="D1086" s="1657"/>
      <c r="E1086" s="1657"/>
      <c r="F1086" s="1657"/>
      <c r="G1086" s="1657" t="s">
        <v>13597</v>
      </c>
      <c r="H1086" s="1657" t="s">
        <v>13640</v>
      </c>
      <c r="I1086" s="1657" t="s">
        <v>13641</v>
      </c>
      <c r="J1086" s="1657" t="s">
        <v>13642</v>
      </c>
      <c r="K1086" s="1659" t="s">
        <v>13643</v>
      </c>
      <c r="L1086" s="1660" t="s">
        <v>11800</v>
      </c>
      <c r="M1086" s="1661" t="s">
        <v>13644</v>
      </c>
      <c r="N1086" s="1661"/>
    </row>
    <row r="1087" ht="51.75" customHeight="1">
      <c r="A1087" s="1657">
        <v>1084.0</v>
      </c>
      <c r="B1087" s="1658"/>
      <c r="C1087" s="1658" t="s">
        <v>10646</v>
      </c>
      <c r="D1087" s="1657"/>
      <c r="E1087" s="1657"/>
      <c r="F1087" s="1657"/>
      <c r="G1087" s="1657" t="s">
        <v>13648</v>
      </c>
      <c r="H1087" s="1657" t="s">
        <v>13649</v>
      </c>
      <c r="I1087" s="1657" t="s">
        <v>13650</v>
      </c>
      <c r="J1087" s="1657" t="s">
        <v>13651</v>
      </c>
      <c r="K1087" s="1659" t="s">
        <v>13652</v>
      </c>
      <c r="L1087" s="1660" t="s">
        <v>11800</v>
      </c>
      <c r="M1087" s="1661" t="s">
        <v>13653</v>
      </c>
      <c r="N1087" s="1661"/>
    </row>
    <row r="1088" ht="51.75" customHeight="1">
      <c r="A1088" s="1657">
        <v>1085.0</v>
      </c>
      <c r="B1088" s="1658"/>
      <c r="C1088" s="1658" t="s">
        <v>10646</v>
      </c>
      <c r="D1088" s="1657"/>
      <c r="E1088" s="1657"/>
      <c r="F1088" s="1657"/>
      <c r="G1088" s="1657" t="s">
        <v>13648</v>
      </c>
      <c r="H1088" s="1657" t="s">
        <v>13654</v>
      </c>
      <c r="I1088" s="1657" t="s">
        <v>13655</v>
      </c>
      <c r="J1088" s="1657" t="s">
        <v>13656</v>
      </c>
      <c r="K1088" s="1659" t="s">
        <v>13657</v>
      </c>
      <c r="L1088" s="1660" t="s">
        <v>11800</v>
      </c>
      <c r="M1088" s="1661" t="s">
        <v>13658</v>
      </c>
      <c r="N1088" s="1661"/>
    </row>
    <row r="1089" ht="51.75" customHeight="1">
      <c r="A1089" s="1657">
        <v>1086.0</v>
      </c>
      <c r="B1089" s="1658"/>
      <c r="C1089" s="1658" t="s">
        <v>10646</v>
      </c>
      <c r="D1089" s="1657"/>
      <c r="E1089" s="1657"/>
      <c r="F1089" s="1657"/>
      <c r="G1089" s="1657" t="s">
        <v>13648</v>
      </c>
      <c r="H1089" s="1657" t="s">
        <v>13659</v>
      </c>
      <c r="I1089" s="1657" t="s">
        <v>13660</v>
      </c>
      <c r="J1089" s="1657" t="s">
        <v>13661</v>
      </c>
      <c r="K1089" s="1659" t="s">
        <v>13662</v>
      </c>
      <c r="L1089" s="1660" t="s">
        <v>11800</v>
      </c>
      <c r="M1089" s="1661" t="s">
        <v>13663</v>
      </c>
      <c r="N1089" s="1661"/>
    </row>
    <row r="1090" ht="51.75" customHeight="1">
      <c r="A1090" s="1657">
        <v>1087.0</v>
      </c>
      <c r="B1090" s="1658"/>
      <c r="C1090" s="1658" t="s">
        <v>10646</v>
      </c>
      <c r="D1090" s="1657"/>
      <c r="E1090" s="1657"/>
      <c r="F1090" s="1657"/>
      <c r="G1090" s="1657" t="s">
        <v>13648</v>
      </c>
      <c r="H1090" s="1657" t="s">
        <v>13665</v>
      </c>
      <c r="I1090" s="1657" t="s">
        <v>13666</v>
      </c>
      <c r="J1090" s="1657" t="s">
        <v>13667</v>
      </c>
      <c r="K1090" s="1659" t="s">
        <v>13668</v>
      </c>
      <c r="L1090" s="1660" t="s">
        <v>11800</v>
      </c>
      <c r="M1090" s="1661" t="s">
        <v>13669</v>
      </c>
      <c r="N1090" s="1661"/>
    </row>
    <row r="1091" ht="51.75" customHeight="1">
      <c r="A1091" s="1657">
        <v>1088.0</v>
      </c>
      <c r="B1091" s="1658"/>
      <c r="C1091" s="1658" t="s">
        <v>10646</v>
      </c>
      <c r="D1091" s="1657"/>
      <c r="E1091" s="1657"/>
      <c r="F1091" s="1657"/>
      <c r="G1091" s="1657" t="s">
        <v>13648</v>
      </c>
      <c r="H1091" s="1657" t="s">
        <v>13670</v>
      </c>
      <c r="I1091" s="1657" t="s">
        <v>13671</v>
      </c>
      <c r="J1091" s="1657" t="s">
        <v>13672</v>
      </c>
      <c r="K1091" s="1659" t="s">
        <v>13673</v>
      </c>
      <c r="L1091" s="1660" t="s">
        <v>11800</v>
      </c>
      <c r="M1091" s="1661" t="s">
        <v>13674</v>
      </c>
      <c r="N1091" s="1661"/>
    </row>
    <row r="1092" ht="51.75" customHeight="1">
      <c r="A1092" s="1657">
        <v>1089.0</v>
      </c>
      <c r="B1092" s="1658"/>
      <c r="C1092" s="1658" t="s">
        <v>10646</v>
      </c>
      <c r="D1092" s="1657"/>
      <c r="E1092" s="1657"/>
      <c r="F1092" s="1657"/>
      <c r="G1092" s="1657" t="s">
        <v>13648</v>
      </c>
      <c r="H1092" s="1657" t="s">
        <v>13676</v>
      </c>
      <c r="I1092" s="1657" t="s">
        <v>13677</v>
      </c>
      <c r="J1092" s="1657" t="s">
        <v>13678</v>
      </c>
      <c r="K1092" s="1659" t="s">
        <v>13679</v>
      </c>
      <c r="L1092" s="1660" t="s">
        <v>11800</v>
      </c>
      <c r="M1092" s="1661" t="s">
        <v>13680</v>
      </c>
      <c r="N1092" s="1661"/>
    </row>
    <row r="1093" ht="51.75" customHeight="1">
      <c r="A1093" s="1657">
        <v>1090.0</v>
      </c>
      <c r="B1093" s="1658"/>
      <c r="C1093" s="1658" t="s">
        <v>10646</v>
      </c>
      <c r="D1093" s="1657"/>
      <c r="E1093" s="1657"/>
      <c r="F1093" s="1657"/>
      <c r="G1093" s="1657" t="s">
        <v>13648</v>
      </c>
      <c r="H1093" s="1657" t="s">
        <v>13681</v>
      </c>
      <c r="I1093" s="1657" t="s">
        <v>13682</v>
      </c>
      <c r="J1093" s="1657" t="s">
        <v>13683</v>
      </c>
      <c r="K1093" s="1659" t="s">
        <v>13684</v>
      </c>
      <c r="L1093" s="1660" t="s">
        <v>11800</v>
      </c>
      <c r="M1093" s="1661" t="s">
        <v>674</v>
      </c>
      <c r="N1093" s="1661"/>
    </row>
    <row r="1094" ht="51.75" customHeight="1">
      <c r="A1094" s="1657">
        <v>1091.0</v>
      </c>
      <c r="B1094" s="1658"/>
      <c r="C1094" s="1658" t="s">
        <v>10646</v>
      </c>
      <c r="D1094" s="1657"/>
      <c r="E1094" s="1657"/>
      <c r="F1094" s="1657"/>
      <c r="G1094" s="1657" t="s">
        <v>13648</v>
      </c>
      <c r="H1094" s="1657" t="s">
        <v>13686</v>
      </c>
      <c r="I1094" s="1657" t="s">
        <v>13687</v>
      </c>
      <c r="J1094" s="1657" t="s">
        <v>13688</v>
      </c>
      <c r="K1094" s="1659" t="s">
        <v>13689</v>
      </c>
      <c r="L1094" s="1660" t="s">
        <v>11800</v>
      </c>
      <c r="M1094" s="1661" t="s">
        <v>13690</v>
      </c>
      <c r="N1094" s="1661"/>
    </row>
    <row r="1095" ht="51.75" customHeight="1">
      <c r="A1095" s="1657">
        <v>1092.0</v>
      </c>
      <c r="B1095" s="1658"/>
      <c r="C1095" s="1658" t="s">
        <v>10646</v>
      </c>
      <c r="D1095" s="1657"/>
      <c r="E1095" s="1657"/>
      <c r="F1095" s="1657"/>
      <c r="G1095" s="1657" t="s">
        <v>13648</v>
      </c>
      <c r="H1095" s="1657" t="s">
        <v>13691</v>
      </c>
      <c r="I1095" s="1657" t="s">
        <v>13692</v>
      </c>
      <c r="J1095" s="1657" t="s">
        <v>13693</v>
      </c>
      <c r="K1095" s="1659" t="s">
        <v>13694</v>
      </c>
      <c r="L1095" s="1660" t="s">
        <v>11800</v>
      </c>
      <c r="M1095" s="1661" t="s">
        <v>13695</v>
      </c>
      <c r="N1095" s="1661"/>
    </row>
    <row r="1096" ht="51.75" customHeight="1">
      <c r="A1096" s="1657">
        <v>1093.0</v>
      </c>
      <c r="B1096" s="1658"/>
      <c r="C1096" s="1658" t="s">
        <v>10646</v>
      </c>
      <c r="D1096" s="1657"/>
      <c r="E1096" s="1657"/>
      <c r="F1096" s="1657"/>
      <c r="G1096" s="1657" t="s">
        <v>13648</v>
      </c>
      <c r="H1096" s="1657" t="s">
        <v>13696</v>
      </c>
      <c r="I1096" s="1657" t="s">
        <v>13697</v>
      </c>
      <c r="J1096" s="1657" t="s">
        <v>13698</v>
      </c>
      <c r="K1096" s="1659" t="s">
        <v>13699</v>
      </c>
      <c r="L1096" s="1660" t="s">
        <v>11800</v>
      </c>
      <c r="M1096" s="1661" t="s">
        <v>13700</v>
      </c>
      <c r="N1096" s="1661"/>
    </row>
    <row r="1097" ht="51.75" customHeight="1">
      <c r="A1097" s="1657">
        <v>1094.0</v>
      </c>
      <c r="B1097" s="1658"/>
      <c r="C1097" s="1658" t="s">
        <v>10646</v>
      </c>
      <c r="D1097" s="1657"/>
      <c r="E1097" s="1657"/>
      <c r="F1097" s="1657"/>
      <c r="G1097" s="1657" t="s">
        <v>13648</v>
      </c>
      <c r="H1097" s="1657" t="s">
        <v>13702</v>
      </c>
      <c r="I1097" s="1657" t="s">
        <v>13703</v>
      </c>
      <c r="J1097" s="1657" t="s">
        <v>13704</v>
      </c>
      <c r="K1097" s="1659" t="s">
        <v>13705</v>
      </c>
      <c r="L1097" s="1660" t="s">
        <v>11800</v>
      </c>
      <c r="M1097" s="1661" t="s">
        <v>12909</v>
      </c>
      <c r="N1097" s="1661"/>
    </row>
    <row r="1098" ht="51.75" customHeight="1">
      <c r="A1098" s="1657">
        <v>1095.0</v>
      </c>
      <c r="B1098" s="1658"/>
      <c r="C1098" s="1658" t="s">
        <v>10646</v>
      </c>
      <c r="D1098" s="1657"/>
      <c r="E1098" s="1657"/>
      <c r="F1098" s="1657"/>
      <c r="G1098" s="1657" t="s">
        <v>13648</v>
      </c>
      <c r="H1098" s="1657" t="s">
        <v>13707</v>
      </c>
      <c r="I1098" s="1657" t="s">
        <v>13708</v>
      </c>
      <c r="J1098" s="1657" t="s">
        <v>13709</v>
      </c>
      <c r="K1098" s="1659" t="s">
        <v>13710</v>
      </c>
      <c r="L1098" s="1660" t="s">
        <v>11800</v>
      </c>
      <c r="M1098" s="1661" t="s">
        <v>13711</v>
      </c>
      <c r="N1098" s="1661"/>
    </row>
    <row r="1099" ht="51.75" customHeight="1">
      <c r="A1099" s="1657">
        <v>1096.0</v>
      </c>
      <c r="B1099" s="1658"/>
      <c r="C1099" s="1658" t="s">
        <v>10646</v>
      </c>
      <c r="D1099" s="1657"/>
      <c r="E1099" s="1657"/>
      <c r="F1099" s="1657"/>
      <c r="G1099" s="1657" t="s">
        <v>13648</v>
      </c>
      <c r="H1099" s="1657" t="s">
        <v>13713</v>
      </c>
      <c r="I1099" s="1657" t="s">
        <v>13714</v>
      </c>
      <c r="J1099" s="1657" t="s">
        <v>13715</v>
      </c>
      <c r="K1099" s="1659" t="s">
        <v>13716</v>
      </c>
      <c r="L1099" s="1660" t="s">
        <v>11800</v>
      </c>
      <c r="M1099" s="1661" t="s">
        <v>13717</v>
      </c>
      <c r="N1099" s="1661"/>
    </row>
    <row r="1100" ht="51.75" customHeight="1">
      <c r="A1100" s="1657">
        <v>1097.0</v>
      </c>
      <c r="B1100" s="1658"/>
      <c r="C1100" s="1658" t="s">
        <v>10646</v>
      </c>
      <c r="D1100" s="1657"/>
      <c r="E1100" s="1657"/>
      <c r="F1100" s="1657"/>
      <c r="G1100" s="1657" t="s">
        <v>13648</v>
      </c>
      <c r="H1100" s="1657" t="s">
        <v>13718</v>
      </c>
      <c r="I1100" s="1657" t="s">
        <v>13719</v>
      </c>
      <c r="J1100" s="1657" t="s">
        <v>13720</v>
      </c>
      <c r="K1100" s="1659" t="s">
        <v>13721</v>
      </c>
      <c r="L1100" s="1660" t="s">
        <v>11800</v>
      </c>
      <c r="M1100" s="1661" t="s">
        <v>13722</v>
      </c>
      <c r="N1100" s="1661"/>
    </row>
    <row r="1101" ht="51.75" customHeight="1">
      <c r="A1101" s="1657">
        <v>1098.0</v>
      </c>
      <c r="B1101" s="1658"/>
      <c r="C1101" s="1658" t="s">
        <v>10646</v>
      </c>
      <c r="D1101" s="1657"/>
      <c r="E1101" s="1657"/>
      <c r="F1101" s="1657"/>
      <c r="G1101" s="1657" t="s">
        <v>13648</v>
      </c>
      <c r="H1101" s="1657" t="s">
        <v>13724</v>
      </c>
      <c r="I1101" s="1657" t="s">
        <v>13725</v>
      </c>
      <c r="J1101" s="1657" t="s">
        <v>13726</v>
      </c>
      <c r="K1101" s="1659" t="s">
        <v>13727</v>
      </c>
      <c r="L1101" s="1660" t="s">
        <v>11800</v>
      </c>
      <c r="M1101" s="1661" t="s">
        <v>13728</v>
      </c>
      <c r="N1101" s="1661"/>
    </row>
    <row r="1102" ht="51.75" customHeight="1">
      <c r="A1102" s="1657">
        <v>1099.0</v>
      </c>
      <c r="B1102" s="1658"/>
      <c r="C1102" s="1658" t="s">
        <v>10646</v>
      </c>
      <c r="D1102" s="1657"/>
      <c r="E1102" s="1657"/>
      <c r="F1102" s="1657"/>
      <c r="G1102" s="1657" t="s">
        <v>13648</v>
      </c>
      <c r="H1102" s="1657" t="s">
        <v>13731</v>
      </c>
      <c r="I1102" s="1657" t="s">
        <v>13732</v>
      </c>
      <c r="J1102" s="1657" t="s">
        <v>13733</v>
      </c>
      <c r="K1102" s="1659" t="s">
        <v>13734</v>
      </c>
      <c r="L1102" s="1660" t="s">
        <v>11800</v>
      </c>
      <c r="M1102" s="1661" t="s">
        <v>13735</v>
      </c>
      <c r="N1102" s="1661"/>
    </row>
    <row r="1103" ht="51.75" customHeight="1">
      <c r="A1103" s="1657">
        <v>1100.0</v>
      </c>
      <c r="B1103" s="1658"/>
      <c r="C1103" s="1658" t="s">
        <v>10646</v>
      </c>
      <c r="D1103" s="1657"/>
      <c r="E1103" s="1657"/>
      <c r="F1103" s="1657"/>
      <c r="G1103" s="1657" t="s">
        <v>13648</v>
      </c>
      <c r="H1103" s="1657" t="s">
        <v>13736</v>
      </c>
      <c r="I1103" s="1657" t="s">
        <v>13737</v>
      </c>
      <c r="J1103" s="1657" t="s">
        <v>13738</v>
      </c>
      <c r="K1103" s="1659" t="s">
        <v>13739</v>
      </c>
      <c r="L1103" s="1660" t="s">
        <v>11800</v>
      </c>
      <c r="M1103" s="1661" t="s">
        <v>13740</v>
      </c>
      <c r="N1103" s="1661"/>
    </row>
    <row r="1104" ht="51.75" customHeight="1">
      <c r="A1104" s="1657">
        <v>1101.0</v>
      </c>
      <c r="B1104" s="1658"/>
      <c r="C1104" s="1658" t="s">
        <v>10646</v>
      </c>
      <c r="D1104" s="1657"/>
      <c r="E1104" s="1657"/>
      <c r="F1104" s="1657"/>
      <c r="G1104" s="1657" t="s">
        <v>13648</v>
      </c>
      <c r="H1104" s="1657" t="s">
        <v>13742</v>
      </c>
      <c r="I1104" s="1657" t="s">
        <v>13743</v>
      </c>
      <c r="J1104" s="1657" t="s">
        <v>13744</v>
      </c>
      <c r="K1104" s="1659" t="s">
        <v>13745</v>
      </c>
      <c r="L1104" s="1660" t="s">
        <v>11800</v>
      </c>
      <c r="M1104" s="1661" t="s">
        <v>13746</v>
      </c>
      <c r="N1104" s="1661"/>
    </row>
    <row r="1105" ht="51.75" customHeight="1">
      <c r="A1105" s="1657">
        <v>1102.0</v>
      </c>
      <c r="B1105" s="1658"/>
      <c r="C1105" s="1658" t="s">
        <v>10646</v>
      </c>
      <c r="D1105" s="1657"/>
      <c r="E1105" s="1657"/>
      <c r="F1105" s="1657"/>
      <c r="G1105" s="1657" t="s">
        <v>13648</v>
      </c>
      <c r="H1105" s="1657" t="s">
        <v>13749</v>
      </c>
      <c r="I1105" s="1657" t="s">
        <v>13750</v>
      </c>
      <c r="J1105" s="1657" t="s">
        <v>13751</v>
      </c>
      <c r="K1105" s="1659" t="s">
        <v>13752</v>
      </c>
      <c r="L1105" s="1660" t="s">
        <v>11800</v>
      </c>
      <c r="M1105" s="1661" t="s">
        <v>13753</v>
      </c>
      <c r="N1105" s="1661"/>
    </row>
    <row r="1106" ht="51.75" customHeight="1">
      <c r="A1106" s="1657">
        <v>1103.0</v>
      </c>
      <c r="B1106" s="1658"/>
      <c r="C1106" s="1658" t="s">
        <v>10646</v>
      </c>
      <c r="D1106" s="1657"/>
      <c r="E1106" s="1657"/>
      <c r="F1106" s="1657"/>
      <c r="G1106" s="1657" t="s">
        <v>13648</v>
      </c>
      <c r="H1106" s="1657" t="s">
        <v>12599</v>
      </c>
      <c r="I1106" s="1657" t="s">
        <v>13756</v>
      </c>
      <c r="J1106" s="1657" t="s">
        <v>13757</v>
      </c>
      <c r="K1106" s="1659"/>
      <c r="L1106" s="1660" t="s">
        <v>11800</v>
      </c>
      <c r="M1106" s="1661"/>
      <c r="N1106" s="1661"/>
    </row>
    <row r="1107" ht="51.75" customHeight="1">
      <c r="A1107" s="1657">
        <v>1104.0</v>
      </c>
      <c r="B1107" s="1658"/>
      <c r="C1107" s="1658" t="s">
        <v>10646</v>
      </c>
      <c r="D1107" s="1657"/>
      <c r="E1107" s="1657"/>
      <c r="F1107" s="1657"/>
      <c r="G1107" s="1657" t="s">
        <v>13758</v>
      </c>
      <c r="H1107" s="1657" t="s">
        <v>13759</v>
      </c>
      <c r="I1107" s="1657" t="s">
        <v>13760</v>
      </c>
      <c r="J1107" s="1657" t="s">
        <v>13761</v>
      </c>
      <c r="K1107" s="1659" t="s">
        <v>13762</v>
      </c>
      <c r="L1107" s="1660" t="s">
        <v>11800</v>
      </c>
      <c r="M1107" s="1661" t="s">
        <v>13763</v>
      </c>
      <c r="N1107" s="1661"/>
    </row>
    <row r="1108" ht="51.75" customHeight="1">
      <c r="A1108" s="1657">
        <v>1105.0</v>
      </c>
      <c r="B1108" s="1658"/>
      <c r="C1108" s="1658" t="s">
        <v>10646</v>
      </c>
      <c r="D1108" s="1657"/>
      <c r="E1108" s="1657"/>
      <c r="F1108" s="1657"/>
      <c r="G1108" s="1657" t="s">
        <v>13758</v>
      </c>
      <c r="H1108" s="1657" t="s">
        <v>13765</v>
      </c>
      <c r="I1108" s="1657" t="s">
        <v>13766</v>
      </c>
      <c r="J1108" s="1657" t="s">
        <v>13767</v>
      </c>
      <c r="K1108" s="1659" t="s">
        <v>13768</v>
      </c>
      <c r="L1108" s="1660" t="s">
        <v>11800</v>
      </c>
      <c r="M1108" s="1661" t="s">
        <v>13769</v>
      </c>
      <c r="N1108" s="1661"/>
    </row>
    <row r="1109" ht="51.75" customHeight="1">
      <c r="A1109" s="1657">
        <v>1106.0</v>
      </c>
      <c r="B1109" s="1658"/>
      <c r="C1109" s="1658" t="s">
        <v>10646</v>
      </c>
      <c r="D1109" s="1657"/>
      <c r="E1109" s="1657"/>
      <c r="F1109" s="1657"/>
      <c r="G1109" s="1657" t="s">
        <v>13758</v>
      </c>
      <c r="H1109" s="1657" t="s">
        <v>13770</v>
      </c>
      <c r="I1109" s="1657" t="s">
        <v>13771</v>
      </c>
      <c r="J1109" s="1657" t="s">
        <v>13772</v>
      </c>
      <c r="K1109" s="1659" t="s">
        <v>13773</v>
      </c>
      <c r="L1109" s="1660" t="s">
        <v>11800</v>
      </c>
      <c r="M1109" s="1661" t="s">
        <v>13774</v>
      </c>
      <c r="N1109" s="1661"/>
    </row>
    <row r="1110" ht="51.75" customHeight="1">
      <c r="A1110" s="1657">
        <v>1107.0</v>
      </c>
      <c r="B1110" s="1658"/>
      <c r="C1110" s="1658" t="s">
        <v>10646</v>
      </c>
      <c r="D1110" s="1657"/>
      <c r="E1110" s="1657"/>
      <c r="F1110" s="1657"/>
      <c r="G1110" s="1657" t="s">
        <v>13758</v>
      </c>
      <c r="H1110" s="1657" t="s">
        <v>13775</v>
      </c>
      <c r="I1110" s="1657" t="s">
        <v>13776</v>
      </c>
      <c r="J1110" s="1657" t="s">
        <v>13777</v>
      </c>
      <c r="K1110" s="1659" t="s">
        <v>13778</v>
      </c>
      <c r="L1110" s="1660" t="s">
        <v>11800</v>
      </c>
      <c r="M1110" s="1661" t="s">
        <v>13779</v>
      </c>
      <c r="N1110" s="1661"/>
    </row>
    <row r="1111" ht="51.75" customHeight="1">
      <c r="A1111" s="1657">
        <v>1108.0</v>
      </c>
      <c r="B1111" s="1658"/>
      <c r="C1111" s="1658" t="s">
        <v>10646</v>
      </c>
      <c r="D1111" s="1657"/>
      <c r="E1111" s="1657"/>
      <c r="F1111" s="1657"/>
      <c r="G1111" s="1657" t="s">
        <v>13758</v>
      </c>
      <c r="H1111" s="1657" t="s">
        <v>13781</v>
      </c>
      <c r="I1111" s="1657" t="s">
        <v>13782</v>
      </c>
      <c r="J1111" s="1657" t="s">
        <v>13783</v>
      </c>
      <c r="K1111" s="1659" t="s">
        <v>13784</v>
      </c>
      <c r="L1111" s="1660" t="s">
        <v>11800</v>
      </c>
      <c r="M1111" s="1661" t="s">
        <v>12909</v>
      </c>
      <c r="N1111" s="1661"/>
    </row>
    <row r="1112" ht="51.75" customHeight="1">
      <c r="A1112" s="1657">
        <v>1109.0</v>
      </c>
      <c r="B1112" s="1658"/>
      <c r="C1112" s="1658" t="s">
        <v>10646</v>
      </c>
      <c r="D1112" s="1657"/>
      <c r="E1112" s="1657"/>
      <c r="F1112" s="1657"/>
      <c r="G1112" s="1657" t="s">
        <v>13758</v>
      </c>
      <c r="H1112" s="1657" t="s">
        <v>13786</v>
      </c>
      <c r="I1112" s="1657" t="s">
        <v>13787</v>
      </c>
      <c r="J1112" s="1657" t="s">
        <v>13788</v>
      </c>
      <c r="K1112" s="1659" t="s">
        <v>13789</v>
      </c>
      <c r="L1112" s="1660" t="s">
        <v>11800</v>
      </c>
      <c r="M1112" s="1661" t="s">
        <v>13790</v>
      </c>
      <c r="N1112" s="1661"/>
    </row>
    <row r="1113" ht="51.75" customHeight="1">
      <c r="A1113" s="1657">
        <v>1110.0</v>
      </c>
      <c r="B1113" s="1658"/>
      <c r="C1113" s="1658" t="s">
        <v>10646</v>
      </c>
      <c r="D1113" s="1657"/>
      <c r="E1113" s="1657"/>
      <c r="F1113" s="1657"/>
      <c r="G1113" s="1657" t="s">
        <v>13758</v>
      </c>
      <c r="H1113" s="1657" t="s">
        <v>11753</v>
      </c>
      <c r="I1113" s="1657" t="s">
        <v>13792</v>
      </c>
      <c r="J1113" s="1657" t="s">
        <v>13793</v>
      </c>
      <c r="K1113" s="1659" t="s">
        <v>13794</v>
      </c>
      <c r="L1113" s="1660" t="s">
        <v>11800</v>
      </c>
      <c r="M1113" s="1661" t="s">
        <v>13795</v>
      </c>
      <c r="N1113" s="1661"/>
    </row>
    <row r="1114" ht="51.75" customHeight="1">
      <c r="A1114" s="1657">
        <v>1111.0</v>
      </c>
      <c r="B1114" s="1658"/>
      <c r="C1114" s="1658" t="s">
        <v>10646</v>
      </c>
      <c r="D1114" s="1657"/>
      <c r="E1114" s="1657"/>
      <c r="F1114" s="1657"/>
      <c r="G1114" s="1657" t="s">
        <v>13758</v>
      </c>
      <c r="H1114" s="1657" t="s">
        <v>13796</v>
      </c>
      <c r="I1114" s="1657" t="s">
        <v>13797</v>
      </c>
      <c r="J1114" s="1657" t="s">
        <v>13798</v>
      </c>
      <c r="K1114" s="1659" t="s">
        <v>13799</v>
      </c>
      <c r="L1114" s="1660" t="s">
        <v>11800</v>
      </c>
      <c r="M1114" s="1661" t="s">
        <v>13800</v>
      </c>
      <c r="N1114" s="1661"/>
    </row>
    <row r="1115" ht="51.75" customHeight="1">
      <c r="A1115" s="1657">
        <v>1112.0</v>
      </c>
      <c r="B1115" s="1658"/>
      <c r="C1115" s="1658" t="s">
        <v>10646</v>
      </c>
      <c r="D1115" s="1657"/>
      <c r="E1115" s="1657"/>
      <c r="F1115" s="1657"/>
      <c r="G1115" s="1657" t="s">
        <v>13758</v>
      </c>
      <c r="H1115" s="1657" t="s">
        <v>13802</v>
      </c>
      <c r="I1115" s="1657" t="s">
        <v>13803</v>
      </c>
      <c r="J1115" s="1657" t="s">
        <v>13804</v>
      </c>
      <c r="K1115" s="1659" t="s">
        <v>13805</v>
      </c>
      <c r="L1115" s="1660" t="s">
        <v>11800</v>
      </c>
      <c r="M1115" s="1661" t="s">
        <v>13806</v>
      </c>
      <c r="N1115" s="1661"/>
    </row>
    <row r="1116" ht="51.75" customHeight="1">
      <c r="A1116" s="1657">
        <v>1113.0</v>
      </c>
      <c r="B1116" s="1658"/>
      <c r="C1116" s="1658" t="s">
        <v>10646</v>
      </c>
      <c r="D1116" s="1657"/>
      <c r="E1116" s="1657"/>
      <c r="F1116" s="1657"/>
      <c r="G1116" s="1657" t="s">
        <v>13758</v>
      </c>
      <c r="H1116" s="1657" t="s">
        <v>13807</v>
      </c>
      <c r="I1116" s="1657" t="s">
        <v>13808</v>
      </c>
      <c r="J1116" s="1657" t="s">
        <v>13809</v>
      </c>
      <c r="K1116" s="1659" t="s">
        <v>13810</v>
      </c>
      <c r="L1116" s="1660" t="s">
        <v>11800</v>
      </c>
      <c r="M1116" s="1661" t="s">
        <v>13811</v>
      </c>
      <c r="N1116" s="1661"/>
    </row>
    <row r="1117" ht="51.75" customHeight="1">
      <c r="A1117" s="1657">
        <v>1114.0</v>
      </c>
      <c r="B1117" s="1658"/>
      <c r="C1117" s="1658" t="s">
        <v>10646</v>
      </c>
      <c r="D1117" s="1657"/>
      <c r="E1117" s="1657"/>
      <c r="F1117" s="1657"/>
      <c r="G1117" s="1657" t="s">
        <v>13758</v>
      </c>
      <c r="H1117" s="1657" t="s">
        <v>13812</v>
      </c>
      <c r="I1117" s="1657" t="s">
        <v>13813</v>
      </c>
      <c r="J1117" s="1657" t="s">
        <v>13814</v>
      </c>
      <c r="K1117" s="1659" t="s">
        <v>13815</v>
      </c>
      <c r="L1117" s="1660" t="s">
        <v>11800</v>
      </c>
      <c r="M1117" s="1661" t="s">
        <v>13816</v>
      </c>
      <c r="N1117" s="1661"/>
    </row>
    <row r="1118" ht="51.75" customHeight="1">
      <c r="A1118" s="1657">
        <v>1115.0</v>
      </c>
      <c r="B1118" s="1658"/>
      <c r="C1118" s="1658" t="s">
        <v>10646</v>
      </c>
      <c r="D1118" s="1657"/>
      <c r="E1118" s="1657"/>
      <c r="F1118" s="1657"/>
      <c r="G1118" s="1657" t="s">
        <v>13817</v>
      </c>
      <c r="H1118" s="1657" t="s">
        <v>13818</v>
      </c>
      <c r="I1118" s="1657" t="s">
        <v>13819</v>
      </c>
      <c r="J1118" s="1657" t="s">
        <v>13820</v>
      </c>
      <c r="K1118" s="1659" t="s">
        <v>13821</v>
      </c>
      <c r="L1118" s="1660" t="s">
        <v>11800</v>
      </c>
      <c r="M1118" s="1661" t="s">
        <v>13790</v>
      </c>
      <c r="N1118" s="1661"/>
    </row>
    <row r="1119" ht="51.75" customHeight="1">
      <c r="A1119" s="1657">
        <v>1116.0</v>
      </c>
      <c r="B1119" s="1658"/>
      <c r="C1119" s="1658" t="s">
        <v>10646</v>
      </c>
      <c r="D1119" s="1657"/>
      <c r="E1119" s="1657"/>
      <c r="F1119" s="1657"/>
      <c r="G1119" s="1657" t="s">
        <v>13817</v>
      </c>
      <c r="H1119" s="1657" t="s">
        <v>13136</v>
      </c>
      <c r="I1119" s="1657" t="s">
        <v>13822</v>
      </c>
      <c r="J1119" s="1657" t="s">
        <v>13823</v>
      </c>
      <c r="K1119" s="1659" t="s">
        <v>13824</v>
      </c>
      <c r="L1119" s="1660" t="s">
        <v>11800</v>
      </c>
      <c r="M1119" s="1661" t="s">
        <v>13825</v>
      </c>
      <c r="N1119" s="1661"/>
    </row>
    <row r="1120" ht="51.75" customHeight="1">
      <c r="A1120" s="1657">
        <v>1117.0</v>
      </c>
      <c r="B1120" s="1658"/>
      <c r="C1120" s="1658" t="s">
        <v>10646</v>
      </c>
      <c r="D1120" s="1657"/>
      <c r="E1120" s="1657"/>
      <c r="F1120" s="1657"/>
      <c r="G1120" s="1657" t="s">
        <v>13817</v>
      </c>
      <c r="H1120" s="1657" t="s">
        <v>13827</v>
      </c>
      <c r="I1120" s="1657" t="s">
        <v>13828</v>
      </c>
      <c r="J1120" s="1657" t="s">
        <v>13829</v>
      </c>
      <c r="K1120" s="1659" t="s">
        <v>13830</v>
      </c>
      <c r="L1120" s="1660" t="s">
        <v>11800</v>
      </c>
      <c r="M1120" s="1661" t="s">
        <v>13831</v>
      </c>
      <c r="N1120" s="1661"/>
    </row>
    <row r="1121" ht="51.75" customHeight="1">
      <c r="A1121" s="1657">
        <v>1118.0</v>
      </c>
      <c r="B1121" s="1658"/>
      <c r="C1121" s="1658" t="s">
        <v>10646</v>
      </c>
      <c r="D1121" s="1657"/>
      <c r="E1121" s="1657"/>
      <c r="F1121" s="1657"/>
      <c r="G1121" s="1657" t="s">
        <v>13817</v>
      </c>
      <c r="H1121" s="1657" t="s">
        <v>13833</v>
      </c>
      <c r="I1121" s="1657" t="s">
        <v>13834</v>
      </c>
      <c r="J1121" s="1657" t="s">
        <v>13835</v>
      </c>
      <c r="K1121" s="1659" t="s">
        <v>13836</v>
      </c>
      <c r="L1121" s="1660" t="s">
        <v>11800</v>
      </c>
      <c r="M1121" s="1661" t="s">
        <v>13837</v>
      </c>
      <c r="N1121" s="1661"/>
    </row>
    <row r="1122" ht="51.75" customHeight="1">
      <c r="A1122" s="1657">
        <v>1119.0</v>
      </c>
      <c r="B1122" s="1658"/>
      <c r="C1122" s="1658" t="s">
        <v>10646</v>
      </c>
      <c r="D1122" s="1657"/>
      <c r="E1122" s="1657"/>
      <c r="F1122" s="1657"/>
      <c r="G1122" s="1657" t="s">
        <v>13817</v>
      </c>
      <c r="H1122" s="1657" t="s">
        <v>13839</v>
      </c>
      <c r="I1122" s="1657" t="s">
        <v>13840</v>
      </c>
      <c r="J1122" s="1657" t="s">
        <v>13841</v>
      </c>
      <c r="K1122" s="1659" t="s">
        <v>13842</v>
      </c>
      <c r="L1122" s="1660" t="s">
        <v>11800</v>
      </c>
      <c r="M1122" s="1661" t="s">
        <v>13843</v>
      </c>
      <c r="N1122" s="1661"/>
    </row>
    <row r="1123" ht="51.75" customHeight="1">
      <c r="A1123" s="1657">
        <v>1120.0</v>
      </c>
      <c r="B1123" s="1658"/>
      <c r="C1123" s="1658" t="s">
        <v>10646</v>
      </c>
      <c r="D1123" s="1657"/>
      <c r="E1123" s="1657"/>
      <c r="F1123" s="1657"/>
      <c r="G1123" s="1657" t="s">
        <v>13817</v>
      </c>
      <c r="H1123" s="1657" t="s">
        <v>13844</v>
      </c>
      <c r="I1123" s="1657" t="s">
        <v>13845</v>
      </c>
      <c r="J1123" s="1657" t="s">
        <v>13846</v>
      </c>
      <c r="K1123" s="1659" t="s">
        <v>13847</v>
      </c>
      <c r="L1123" s="1660" t="s">
        <v>11800</v>
      </c>
      <c r="M1123" s="1661" t="s">
        <v>13848</v>
      </c>
      <c r="N1123" s="1661"/>
    </row>
    <row r="1124" ht="51.75" customHeight="1">
      <c r="A1124" s="1657">
        <v>1121.0</v>
      </c>
      <c r="B1124" s="1658"/>
      <c r="C1124" s="1658" t="s">
        <v>10646</v>
      </c>
      <c r="D1124" s="1657"/>
      <c r="E1124" s="1657"/>
      <c r="F1124" s="1657"/>
      <c r="G1124" s="1657" t="s">
        <v>13850</v>
      </c>
      <c r="H1124" s="1657" t="s">
        <v>13851</v>
      </c>
      <c r="I1124" s="1657" t="s">
        <v>13852</v>
      </c>
      <c r="J1124" s="1657" t="s">
        <v>13853</v>
      </c>
      <c r="K1124" s="1659" t="s">
        <v>13854</v>
      </c>
      <c r="L1124" s="1660" t="s">
        <v>11800</v>
      </c>
      <c r="M1124" s="1661" t="s">
        <v>13855</v>
      </c>
      <c r="N1124" s="1661"/>
    </row>
    <row r="1125" ht="51.75" customHeight="1">
      <c r="A1125" s="1657">
        <v>1122.0</v>
      </c>
      <c r="B1125" s="1658"/>
      <c r="C1125" s="1658" t="s">
        <v>10646</v>
      </c>
      <c r="D1125" s="1657"/>
      <c r="E1125" s="1657"/>
      <c r="F1125" s="1657"/>
      <c r="G1125" s="1657" t="s">
        <v>13850</v>
      </c>
      <c r="H1125" s="1657" t="s">
        <v>13856</v>
      </c>
      <c r="I1125" s="1657" t="s">
        <v>13857</v>
      </c>
      <c r="J1125" s="1657" t="s">
        <v>13858</v>
      </c>
      <c r="K1125" s="1659" t="s">
        <v>13859</v>
      </c>
      <c r="L1125" s="1660" t="s">
        <v>11800</v>
      </c>
      <c r="M1125" s="1661" t="s">
        <v>13860</v>
      </c>
      <c r="N1125" s="1661"/>
    </row>
    <row r="1126" ht="51.75" customHeight="1">
      <c r="A1126" s="1657">
        <v>1123.0</v>
      </c>
      <c r="B1126" s="1658"/>
      <c r="C1126" s="1658" t="s">
        <v>10646</v>
      </c>
      <c r="D1126" s="1657"/>
      <c r="E1126" s="1657"/>
      <c r="F1126" s="1657"/>
      <c r="G1126" s="1657" t="s">
        <v>13850</v>
      </c>
      <c r="H1126" s="1657" t="s">
        <v>13863</v>
      </c>
      <c r="I1126" s="1657" t="s">
        <v>13864</v>
      </c>
      <c r="J1126" s="1657" t="s">
        <v>13865</v>
      </c>
      <c r="K1126" s="1659" t="s">
        <v>13866</v>
      </c>
      <c r="L1126" s="1660" t="s">
        <v>11800</v>
      </c>
      <c r="M1126" s="1661" t="s">
        <v>13867</v>
      </c>
      <c r="N1126" s="1661"/>
    </row>
    <row r="1127" ht="51.75" customHeight="1">
      <c r="A1127" s="1657">
        <v>1124.0</v>
      </c>
      <c r="B1127" s="1658"/>
      <c r="C1127" s="1658" t="s">
        <v>10646</v>
      </c>
      <c r="D1127" s="1657"/>
      <c r="E1127" s="1657"/>
      <c r="F1127" s="1657"/>
      <c r="G1127" s="1657" t="s">
        <v>13850</v>
      </c>
      <c r="H1127" s="1657" t="s">
        <v>13870</v>
      </c>
      <c r="I1127" s="1657" t="s">
        <v>13871</v>
      </c>
      <c r="J1127" s="1657" t="s">
        <v>13872</v>
      </c>
      <c r="K1127" s="1659" t="s">
        <v>13873</v>
      </c>
      <c r="L1127" s="1660" t="s">
        <v>11800</v>
      </c>
      <c r="M1127" s="1661" t="s">
        <v>13874</v>
      </c>
      <c r="N1127" s="1661"/>
    </row>
    <row r="1128" ht="51.75" customHeight="1">
      <c r="A1128" s="1657">
        <v>1125.0</v>
      </c>
      <c r="B1128" s="1658"/>
      <c r="C1128" s="1658" t="s">
        <v>10646</v>
      </c>
      <c r="D1128" s="1657"/>
      <c r="E1128" s="1657"/>
      <c r="F1128" s="1657"/>
      <c r="G1128" s="1657" t="s">
        <v>13850</v>
      </c>
      <c r="H1128" s="1657" t="s">
        <v>13875</v>
      </c>
      <c r="I1128" s="1657" t="s">
        <v>13876</v>
      </c>
      <c r="J1128" s="1657" t="s">
        <v>13877</v>
      </c>
      <c r="K1128" s="1659" t="s">
        <v>13878</v>
      </c>
      <c r="L1128" s="1660" t="s">
        <v>11800</v>
      </c>
      <c r="M1128" s="1661" t="s">
        <v>13879</v>
      </c>
      <c r="N1128" s="1661"/>
    </row>
    <row r="1129" ht="51.75" customHeight="1">
      <c r="A1129" s="1657">
        <v>1126.0</v>
      </c>
      <c r="B1129" s="1658"/>
      <c r="C1129" s="1658" t="s">
        <v>10646</v>
      </c>
      <c r="D1129" s="1657"/>
      <c r="E1129" s="1657"/>
      <c r="F1129" s="1657"/>
      <c r="G1129" s="1657" t="s">
        <v>13850</v>
      </c>
      <c r="H1129" s="1657" t="s">
        <v>13882</v>
      </c>
      <c r="I1129" s="1657" t="s">
        <v>13883</v>
      </c>
      <c r="J1129" s="1657" t="s">
        <v>13884</v>
      </c>
      <c r="K1129" s="1659" t="s">
        <v>13885</v>
      </c>
      <c r="L1129" s="1660" t="s">
        <v>11800</v>
      </c>
      <c r="M1129" s="1661" t="s">
        <v>13886</v>
      </c>
      <c r="N1129" s="1661"/>
    </row>
    <row r="1130" ht="51.75" customHeight="1">
      <c r="A1130" s="1657">
        <v>1127.0</v>
      </c>
      <c r="B1130" s="1658"/>
      <c r="C1130" s="1658" t="s">
        <v>10646</v>
      </c>
      <c r="D1130" s="1657"/>
      <c r="E1130" s="1657"/>
      <c r="F1130" s="1657"/>
      <c r="G1130" s="1657" t="s">
        <v>13850</v>
      </c>
      <c r="H1130" s="1657" t="s">
        <v>13888</v>
      </c>
      <c r="I1130" s="1657" t="s">
        <v>13889</v>
      </c>
      <c r="J1130" s="1789" t="s">
        <v>13890</v>
      </c>
      <c r="K1130" s="1659" t="s">
        <v>6953</v>
      </c>
      <c r="L1130" s="1660" t="s">
        <v>11800</v>
      </c>
      <c r="M1130" s="1661" t="s">
        <v>13891</v>
      </c>
      <c r="N1130" s="1661"/>
    </row>
    <row r="1131" ht="51.75" customHeight="1">
      <c r="A1131" s="1657">
        <v>1128.0</v>
      </c>
      <c r="B1131" s="1658"/>
      <c r="C1131" s="1658" t="s">
        <v>10646</v>
      </c>
      <c r="D1131" s="1657"/>
      <c r="E1131" s="1657"/>
      <c r="F1131" s="1657"/>
      <c r="G1131" s="1657" t="s">
        <v>13892</v>
      </c>
      <c r="H1131" s="1657" t="s">
        <v>13893</v>
      </c>
      <c r="I1131" s="1657" t="s">
        <v>13894</v>
      </c>
      <c r="J1131" s="1657" t="s">
        <v>13895</v>
      </c>
      <c r="K1131" s="1659" t="s">
        <v>13896</v>
      </c>
      <c r="L1131" s="1660" t="s">
        <v>11800</v>
      </c>
      <c r="M1131" s="1661" t="s">
        <v>13897</v>
      </c>
      <c r="N1131" s="1661"/>
    </row>
    <row r="1132" ht="51.75" customHeight="1">
      <c r="A1132" s="1657">
        <v>1129.0</v>
      </c>
      <c r="B1132" s="1658"/>
      <c r="C1132" s="1658" t="s">
        <v>10646</v>
      </c>
      <c r="D1132" s="1657"/>
      <c r="E1132" s="1657"/>
      <c r="F1132" s="1657"/>
      <c r="G1132" s="1657" t="s">
        <v>13892</v>
      </c>
      <c r="H1132" s="1657" t="s">
        <v>13900</v>
      </c>
      <c r="I1132" s="1657" t="s">
        <v>13901</v>
      </c>
      <c r="J1132" s="1657" t="s">
        <v>13902</v>
      </c>
      <c r="K1132" s="1659" t="s">
        <v>13903</v>
      </c>
      <c r="L1132" s="1660" t="s">
        <v>11800</v>
      </c>
      <c r="M1132" s="1661" t="s">
        <v>13904</v>
      </c>
      <c r="N1132" s="1661"/>
    </row>
    <row r="1133" ht="51.75" customHeight="1">
      <c r="A1133" s="1657">
        <v>1130.0</v>
      </c>
      <c r="B1133" s="1658"/>
      <c r="C1133" s="1658" t="s">
        <v>10646</v>
      </c>
      <c r="D1133" s="1657"/>
      <c r="E1133" s="1657"/>
      <c r="F1133" s="1657"/>
      <c r="G1133" s="1657" t="s">
        <v>13892</v>
      </c>
      <c r="H1133" s="1657" t="s">
        <v>13907</v>
      </c>
      <c r="I1133" s="1657" t="s">
        <v>13908</v>
      </c>
      <c r="J1133" s="1657" t="s">
        <v>13909</v>
      </c>
      <c r="K1133" s="1659" t="s">
        <v>13910</v>
      </c>
      <c r="L1133" s="1660" t="s">
        <v>11800</v>
      </c>
      <c r="M1133" s="1661" t="s">
        <v>13911</v>
      </c>
      <c r="N1133" s="1661"/>
    </row>
    <row r="1134" ht="51.75" customHeight="1">
      <c r="A1134" s="1657">
        <v>1131.0</v>
      </c>
      <c r="B1134" s="1658"/>
      <c r="C1134" s="1658" t="s">
        <v>10646</v>
      </c>
      <c r="D1134" s="1657"/>
      <c r="E1134" s="1657"/>
      <c r="F1134" s="1657"/>
      <c r="G1134" s="1657" t="s">
        <v>13892</v>
      </c>
      <c r="H1134" s="1657" t="s">
        <v>13912</v>
      </c>
      <c r="I1134" s="1657" t="s">
        <v>13913</v>
      </c>
      <c r="J1134" s="1657" t="s">
        <v>13914</v>
      </c>
      <c r="K1134" s="1659" t="s">
        <v>13915</v>
      </c>
      <c r="L1134" s="1660" t="s">
        <v>11800</v>
      </c>
      <c r="M1134" s="1661" t="s">
        <v>13916</v>
      </c>
      <c r="N1134" s="1661"/>
    </row>
    <row r="1135" ht="51.75" customHeight="1">
      <c r="A1135" s="1657">
        <v>1132.0</v>
      </c>
      <c r="B1135" s="1658"/>
      <c r="C1135" s="1658" t="s">
        <v>10646</v>
      </c>
      <c r="D1135" s="1657"/>
      <c r="E1135" s="1657"/>
      <c r="F1135" s="1657"/>
      <c r="G1135" s="1657" t="s">
        <v>13892</v>
      </c>
      <c r="H1135" s="1657" t="s">
        <v>13917</v>
      </c>
      <c r="I1135" s="1657" t="s">
        <v>13918</v>
      </c>
      <c r="J1135" s="1657" t="s">
        <v>13919</v>
      </c>
      <c r="K1135" s="1659" t="s">
        <v>13920</v>
      </c>
      <c r="L1135" s="1660" t="s">
        <v>11800</v>
      </c>
      <c r="M1135" s="1661" t="s">
        <v>13879</v>
      </c>
      <c r="N1135" s="1661"/>
    </row>
    <row r="1136" ht="51.75" customHeight="1">
      <c r="A1136" s="1657">
        <v>1133.0</v>
      </c>
      <c r="B1136" s="1658"/>
      <c r="C1136" s="1658" t="s">
        <v>10646</v>
      </c>
      <c r="D1136" s="1657"/>
      <c r="E1136" s="1657"/>
      <c r="F1136" s="1657"/>
      <c r="G1136" s="1657" t="s">
        <v>13892</v>
      </c>
      <c r="H1136" s="1657" t="s">
        <v>13922</v>
      </c>
      <c r="I1136" s="1657" t="s">
        <v>13923</v>
      </c>
      <c r="J1136" s="1657" t="s">
        <v>13924</v>
      </c>
      <c r="K1136" s="1659" t="s">
        <v>13925</v>
      </c>
      <c r="L1136" s="1660" t="s">
        <v>11800</v>
      </c>
      <c r="M1136" s="1661" t="s">
        <v>2896</v>
      </c>
      <c r="N1136" s="1661"/>
    </row>
    <row r="1137" ht="51.75" customHeight="1">
      <c r="A1137" s="1657">
        <v>1134.0</v>
      </c>
      <c r="B1137" s="1658"/>
      <c r="C1137" s="1658" t="s">
        <v>10646</v>
      </c>
      <c r="D1137" s="1657"/>
      <c r="E1137" s="1657"/>
      <c r="F1137" s="1657"/>
      <c r="G1137" s="1657" t="s">
        <v>13892</v>
      </c>
      <c r="H1137" s="1657" t="s">
        <v>13926</v>
      </c>
      <c r="I1137" s="1657" t="s">
        <v>13927</v>
      </c>
      <c r="J1137" s="1657" t="s">
        <v>13928</v>
      </c>
      <c r="K1137" s="1659" t="s">
        <v>13929</v>
      </c>
      <c r="L1137" s="1660" t="s">
        <v>11800</v>
      </c>
      <c r="M1137" s="1661" t="s">
        <v>13930</v>
      </c>
      <c r="N1137" s="1661"/>
    </row>
    <row r="1138" ht="51.75" customHeight="1">
      <c r="A1138" s="1657">
        <v>1135.0</v>
      </c>
      <c r="B1138" s="1658"/>
      <c r="C1138" s="1658" t="s">
        <v>10646</v>
      </c>
      <c r="D1138" s="1657"/>
      <c r="E1138" s="1657"/>
      <c r="F1138" s="1657"/>
      <c r="G1138" s="1657" t="s">
        <v>13892</v>
      </c>
      <c r="H1138" s="1657" t="s">
        <v>13932</v>
      </c>
      <c r="I1138" s="1657" t="s">
        <v>13933</v>
      </c>
      <c r="J1138" s="1657" t="s">
        <v>13934</v>
      </c>
      <c r="K1138" s="1659" t="s">
        <v>13935</v>
      </c>
      <c r="L1138" s="1660" t="s">
        <v>11800</v>
      </c>
      <c r="M1138" s="1661" t="s">
        <v>13936</v>
      </c>
      <c r="N1138" s="1661"/>
    </row>
    <row r="1139" ht="51.75" customHeight="1">
      <c r="A1139" s="1657">
        <v>1136.0</v>
      </c>
      <c r="B1139" s="1658"/>
      <c r="C1139" s="1658" t="s">
        <v>10646</v>
      </c>
      <c r="D1139" s="1657"/>
      <c r="E1139" s="1657"/>
      <c r="F1139" s="1657"/>
      <c r="G1139" s="1657" t="s">
        <v>13939</v>
      </c>
      <c r="H1139" s="1657" t="s">
        <v>13940</v>
      </c>
      <c r="I1139" s="1657" t="s">
        <v>13941</v>
      </c>
      <c r="J1139" s="1657" t="s">
        <v>13942</v>
      </c>
      <c r="K1139" s="1659" t="s">
        <v>13943</v>
      </c>
      <c r="L1139" s="1660" t="s">
        <v>11800</v>
      </c>
      <c r="M1139" s="1661" t="s">
        <v>13911</v>
      </c>
      <c r="N1139" s="1661"/>
    </row>
    <row r="1140" ht="51.75" customHeight="1">
      <c r="A1140" s="1657">
        <v>1137.0</v>
      </c>
      <c r="B1140" s="1658"/>
      <c r="C1140" s="1658" t="s">
        <v>10646</v>
      </c>
      <c r="D1140" s="1657"/>
      <c r="E1140" s="1657"/>
      <c r="F1140" s="1657"/>
      <c r="G1140" s="1657" t="s">
        <v>13939</v>
      </c>
      <c r="H1140" s="1657" t="s">
        <v>13944</v>
      </c>
      <c r="I1140" s="1657" t="s">
        <v>13945</v>
      </c>
      <c r="J1140" s="1657" t="s">
        <v>13946</v>
      </c>
      <c r="K1140" s="1659" t="s">
        <v>13947</v>
      </c>
      <c r="L1140" s="1660" t="s">
        <v>11800</v>
      </c>
      <c r="M1140" s="1661" t="s">
        <v>13948</v>
      </c>
      <c r="N1140" s="1661"/>
    </row>
    <row r="1141" ht="51.75" customHeight="1">
      <c r="A1141" s="1657">
        <v>1138.0</v>
      </c>
      <c r="B1141" s="1658"/>
      <c r="C1141" s="1658" t="s">
        <v>10646</v>
      </c>
      <c r="D1141" s="1657"/>
      <c r="E1141" s="1657"/>
      <c r="F1141" s="1657"/>
      <c r="G1141" s="1657" t="s">
        <v>13939</v>
      </c>
      <c r="H1141" s="1657" t="s">
        <v>13950</v>
      </c>
      <c r="I1141" s="1657" t="s">
        <v>13951</v>
      </c>
      <c r="J1141" s="1657" t="s">
        <v>13952</v>
      </c>
      <c r="K1141" s="1659" t="s">
        <v>13953</v>
      </c>
      <c r="L1141" s="1660" t="s">
        <v>11800</v>
      </c>
      <c r="M1141" s="1661" t="s">
        <v>13954</v>
      </c>
      <c r="N1141" s="1661"/>
    </row>
    <row r="1142" ht="51.75" customHeight="1">
      <c r="A1142" s="1657">
        <v>1139.0</v>
      </c>
      <c r="B1142" s="1658"/>
      <c r="C1142" s="1658" t="s">
        <v>10646</v>
      </c>
      <c r="D1142" s="1657"/>
      <c r="E1142" s="1657"/>
      <c r="F1142" s="1657"/>
      <c r="G1142" s="1657" t="s">
        <v>13939</v>
      </c>
      <c r="H1142" s="1657" t="s">
        <v>13956</v>
      </c>
      <c r="I1142" s="1657" t="s">
        <v>13957</v>
      </c>
      <c r="J1142" s="1657" t="s">
        <v>13958</v>
      </c>
      <c r="K1142" s="1659" t="s">
        <v>13959</v>
      </c>
      <c r="L1142" s="1660" t="s">
        <v>11800</v>
      </c>
      <c r="M1142" s="1661" t="s">
        <v>13960</v>
      </c>
      <c r="N1142" s="1661"/>
    </row>
    <row r="1143" ht="51.75" customHeight="1">
      <c r="A1143" s="1657">
        <v>1140.0</v>
      </c>
      <c r="B1143" s="1658"/>
      <c r="C1143" s="1658" t="s">
        <v>10646</v>
      </c>
      <c r="D1143" s="1657"/>
      <c r="E1143" s="1657"/>
      <c r="F1143" s="1657"/>
      <c r="G1143" s="1657" t="s">
        <v>13939</v>
      </c>
      <c r="H1143" s="1657" t="s">
        <v>13962</v>
      </c>
      <c r="I1143" s="1657" t="s">
        <v>13963</v>
      </c>
      <c r="J1143" s="1657" t="s">
        <v>13964</v>
      </c>
      <c r="K1143" s="1659" t="s">
        <v>13965</v>
      </c>
      <c r="L1143" s="1660" t="s">
        <v>11800</v>
      </c>
      <c r="M1143" s="1661" t="s">
        <v>13966</v>
      </c>
      <c r="N1143" s="1661"/>
    </row>
    <row r="1144" ht="51.75" customHeight="1">
      <c r="A1144" s="1657">
        <v>1141.0</v>
      </c>
      <c r="B1144" s="1658"/>
      <c r="C1144" s="1658" t="s">
        <v>10646</v>
      </c>
      <c r="D1144" s="1657"/>
      <c r="E1144" s="1657"/>
      <c r="F1144" s="1657"/>
      <c r="G1144" s="1657" t="s">
        <v>13939</v>
      </c>
      <c r="H1144" s="1657" t="s">
        <v>13967</v>
      </c>
      <c r="I1144" s="1657" t="s">
        <v>13968</v>
      </c>
      <c r="J1144" s="1657" t="s">
        <v>13969</v>
      </c>
      <c r="K1144" s="1659" t="s">
        <v>13970</v>
      </c>
      <c r="L1144" s="1660" t="s">
        <v>11800</v>
      </c>
      <c r="M1144" s="1661" t="s">
        <v>13971</v>
      </c>
      <c r="N1144" s="1661"/>
    </row>
    <row r="1145" ht="51.75" customHeight="1">
      <c r="A1145" s="1657">
        <v>1142.0</v>
      </c>
      <c r="B1145" s="1658"/>
      <c r="C1145" s="1658" t="s">
        <v>10646</v>
      </c>
      <c r="D1145" s="1657"/>
      <c r="E1145" s="1657"/>
      <c r="F1145" s="1657"/>
      <c r="G1145" s="1657" t="s">
        <v>13939</v>
      </c>
      <c r="H1145" s="1657" t="s">
        <v>13973</v>
      </c>
      <c r="I1145" s="1657" t="s">
        <v>13974</v>
      </c>
      <c r="J1145" s="1657" t="s">
        <v>13975</v>
      </c>
      <c r="K1145" s="1659" t="s">
        <v>13976</v>
      </c>
      <c r="L1145" s="1660" t="s">
        <v>11800</v>
      </c>
      <c r="M1145" s="1661" t="s">
        <v>13977</v>
      </c>
      <c r="N1145" s="1661"/>
    </row>
    <row r="1146" ht="51.75" customHeight="1">
      <c r="A1146" s="1657">
        <v>1143.0</v>
      </c>
      <c r="B1146" s="1658"/>
      <c r="C1146" s="1658" t="s">
        <v>10646</v>
      </c>
      <c r="D1146" s="1657"/>
      <c r="E1146" s="1657"/>
      <c r="F1146" s="1657"/>
      <c r="G1146" s="1657" t="s">
        <v>13939</v>
      </c>
      <c r="H1146" s="1657" t="s">
        <v>13979</v>
      </c>
      <c r="I1146" s="1657" t="s">
        <v>13980</v>
      </c>
      <c r="J1146" s="1657" t="s">
        <v>13981</v>
      </c>
      <c r="K1146" s="1659" t="s">
        <v>13982</v>
      </c>
      <c r="L1146" s="1660" t="s">
        <v>11800</v>
      </c>
      <c r="M1146" s="1661" t="s">
        <v>13983</v>
      </c>
      <c r="N1146" s="1661"/>
    </row>
    <row r="1147" ht="51.75" customHeight="1">
      <c r="A1147" s="1657">
        <v>1144.0</v>
      </c>
      <c r="B1147" s="1658"/>
      <c r="C1147" s="1658" t="s">
        <v>10646</v>
      </c>
      <c r="D1147" s="1657"/>
      <c r="E1147" s="1657"/>
      <c r="F1147" s="1657"/>
      <c r="G1147" s="1657" t="s">
        <v>13939</v>
      </c>
      <c r="H1147" s="1657" t="s">
        <v>13985</v>
      </c>
      <c r="I1147" s="1657" t="s">
        <v>13986</v>
      </c>
      <c r="J1147" s="1657" t="s">
        <v>13987</v>
      </c>
      <c r="K1147" s="1659" t="s">
        <v>13988</v>
      </c>
      <c r="L1147" s="1660" t="s">
        <v>11800</v>
      </c>
      <c r="M1147" s="1661" t="s">
        <v>13989</v>
      </c>
      <c r="N1147" s="1661"/>
    </row>
    <row r="1148" ht="51.75" customHeight="1">
      <c r="A1148" s="1657">
        <v>1145.0</v>
      </c>
      <c r="B1148" s="1658"/>
      <c r="C1148" s="1658" t="s">
        <v>10646</v>
      </c>
      <c r="D1148" s="1657"/>
      <c r="E1148" s="1657"/>
      <c r="F1148" s="1657"/>
      <c r="G1148" s="1657" t="s">
        <v>13939</v>
      </c>
      <c r="H1148" s="1657" t="s">
        <v>13992</v>
      </c>
      <c r="I1148" s="1657" t="s">
        <v>13993</v>
      </c>
      <c r="J1148" s="1657" t="s">
        <v>13994</v>
      </c>
      <c r="K1148" s="1659" t="s">
        <v>13995</v>
      </c>
      <c r="L1148" s="1660" t="s">
        <v>11800</v>
      </c>
      <c r="M1148" s="1661" t="s">
        <v>13996</v>
      </c>
      <c r="N1148" s="1661"/>
    </row>
    <row r="1149" ht="51.75" customHeight="1">
      <c r="A1149" s="1657">
        <v>1146.0</v>
      </c>
      <c r="B1149" s="1658"/>
      <c r="C1149" s="1658" t="s">
        <v>10646</v>
      </c>
      <c r="D1149" s="1657"/>
      <c r="E1149" s="1657"/>
      <c r="F1149" s="1657"/>
      <c r="G1149" s="1657" t="s">
        <v>13939</v>
      </c>
      <c r="H1149" s="1657" t="s">
        <v>13997</v>
      </c>
      <c r="I1149" s="1657" t="s">
        <v>13998</v>
      </c>
      <c r="J1149" s="1657" t="s">
        <v>13999</v>
      </c>
      <c r="K1149" s="1659" t="s">
        <v>14000</v>
      </c>
      <c r="L1149" s="1660" t="s">
        <v>11800</v>
      </c>
      <c r="M1149" s="1661" t="s">
        <v>14001</v>
      </c>
      <c r="N1149" s="1661"/>
    </row>
    <row r="1150" ht="51.75" customHeight="1">
      <c r="A1150" s="1657">
        <v>1147.0</v>
      </c>
      <c r="B1150" s="1658"/>
      <c r="C1150" s="1658" t="s">
        <v>10646</v>
      </c>
      <c r="D1150" s="1657"/>
      <c r="E1150" s="1657"/>
      <c r="F1150" s="1657"/>
      <c r="G1150" s="1657" t="s">
        <v>13939</v>
      </c>
      <c r="H1150" s="1657" t="s">
        <v>14003</v>
      </c>
      <c r="I1150" s="1657" t="s">
        <v>14004</v>
      </c>
      <c r="J1150" s="1657" t="s">
        <v>14005</v>
      </c>
      <c r="K1150" s="1659" t="s">
        <v>14006</v>
      </c>
      <c r="L1150" s="1660" t="s">
        <v>11800</v>
      </c>
      <c r="M1150" s="1661" t="s">
        <v>14007</v>
      </c>
      <c r="N1150" s="1661"/>
    </row>
    <row r="1151" ht="51.75" customHeight="1">
      <c r="A1151" s="1657">
        <v>1148.0</v>
      </c>
      <c r="B1151" s="1658"/>
      <c r="C1151" s="1658" t="s">
        <v>10646</v>
      </c>
      <c r="D1151" s="1657"/>
      <c r="E1151" s="1657"/>
      <c r="F1151" s="1657"/>
      <c r="G1151" s="1657" t="s">
        <v>13939</v>
      </c>
      <c r="H1151" s="1657" t="s">
        <v>14008</v>
      </c>
      <c r="I1151" s="1657" t="s">
        <v>14009</v>
      </c>
      <c r="J1151" s="1657" t="s">
        <v>14010</v>
      </c>
      <c r="K1151" s="1659" t="s">
        <v>14011</v>
      </c>
      <c r="L1151" s="1660" t="s">
        <v>11800</v>
      </c>
      <c r="M1151" s="1661" t="s">
        <v>14012</v>
      </c>
      <c r="N1151" s="1661"/>
    </row>
    <row r="1152" ht="51.75" customHeight="1">
      <c r="A1152" s="1657">
        <v>1149.0</v>
      </c>
      <c r="B1152" s="1658"/>
      <c r="C1152" s="1658" t="s">
        <v>10646</v>
      </c>
      <c r="D1152" s="1657"/>
      <c r="E1152" s="1657"/>
      <c r="F1152" s="1657"/>
      <c r="G1152" s="1657" t="s">
        <v>14013</v>
      </c>
      <c r="H1152" s="1657" t="s">
        <v>14014</v>
      </c>
      <c r="I1152" s="1657" t="s">
        <v>14015</v>
      </c>
      <c r="J1152" s="1657" t="s">
        <v>14016</v>
      </c>
      <c r="K1152" s="1659" t="s">
        <v>14017</v>
      </c>
      <c r="L1152" s="1660" t="s">
        <v>11800</v>
      </c>
      <c r="M1152" s="1661" t="s">
        <v>14018</v>
      </c>
      <c r="N1152" s="1661"/>
    </row>
    <row r="1153" ht="51.75" customHeight="1">
      <c r="A1153" s="1657">
        <v>1150.0</v>
      </c>
      <c r="B1153" s="1658"/>
      <c r="C1153" s="1658" t="s">
        <v>10646</v>
      </c>
      <c r="D1153" s="1657"/>
      <c r="E1153" s="1657"/>
      <c r="F1153" s="1657"/>
      <c r="G1153" s="1657" t="s">
        <v>14013</v>
      </c>
      <c r="H1153" s="1657" t="s">
        <v>14021</v>
      </c>
      <c r="I1153" s="1657" t="s">
        <v>14022</v>
      </c>
      <c r="J1153" s="1657" t="s">
        <v>14023</v>
      </c>
      <c r="K1153" s="1659" t="s">
        <v>14024</v>
      </c>
      <c r="L1153" s="1660" t="s">
        <v>11800</v>
      </c>
      <c r="M1153" s="1661" t="s">
        <v>14025</v>
      </c>
      <c r="N1153" s="1661"/>
    </row>
    <row r="1154" ht="51.75" customHeight="1">
      <c r="A1154" s="1657">
        <v>1151.0</v>
      </c>
      <c r="B1154" s="1658"/>
      <c r="C1154" s="1658" t="s">
        <v>10646</v>
      </c>
      <c r="D1154" s="1657"/>
      <c r="E1154" s="1657"/>
      <c r="F1154" s="1657"/>
      <c r="G1154" s="1657" t="s">
        <v>14013</v>
      </c>
      <c r="H1154" s="1657" t="s">
        <v>14027</v>
      </c>
      <c r="I1154" s="1657" t="s">
        <v>14028</v>
      </c>
      <c r="J1154" s="1657" t="s">
        <v>14029</v>
      </c>
      <c r="K1154" s="1659" t="s">
        <v>14030</v>
      </c>
      <c r="L1154" s="1660" t="s">
        <v>11800</v>
      </c>
      <c r="M1154" s="1661" t="s">
        <v>14031</v>
      </c>
      <c r="N1154" s="1661"/>
    </row>
    <row r="1155" ht="51.75" customHeight="1">
      <c r="A1155" s="1657">
        <v>1152.0</v>
      </c>
      <c r="B1155" s="1658"/>
      <c r="C1155" s="1658" t="s">
        <v>10646</v>
      </c>
      <c r="D1155" s="1657"/>
      <c r="E1155" s="1657"/>
      <c r="F1155" s="1657"/>
      <c r="G1155" s="1657" t="s">
        <v>14013</v>
      </c>
      <c r="H1155" s="1657" t="s">
        <v>14033</v>
      </c>
      <c r="I1155" s="1657" t="s">
        <v>14034</v>
      </c>
      <c r="J1155" s="1657" t="s">
        <v>14035</v>
      </c>
      <c r="K1155" s="1659" t="s">
        <v>14036</v>
      </c>
      <c r="L1155" s="1660" t="s">
        <v>11800</v>
      </c>
      <c r="M1155" s="1661" t="s">
        <v>14037</v>
      </c>
      <c r="N1155" s="1661"/>
    </row>
    <row r="1156" ht="51.75" customHeight="1">
      <c r="A1156" s="1657">
        <v>1153.0</v>
      </c>
      <c r="B1156" s="1658"/>
      <c r="C1156" s="1658" t="s">
        <v>10646</v>
      </c>
      <c r="D1156" s="1657"/>
      <c r="E1156" s="1657"/>
      <c r="F1156" s="1657"/>
      <c r="G1156" s="1657" t="s">
        <v>14013</v>
      </c>
      <c r="H1156" s="1657" t="s">
        <v>14038</v>
      </c>
      <c r="I1156" s="1657" t="s">
        <v>14039</v>
      </c>
      <c r="J1156" s="1657" t="s">
        <v>14040</v>
      </c>
      <c r="K1156" s="1659" t="s">
        <v>14041</v>
      </c>
      <c r="L1156" s="1660" t="s">
        <v>11800</v>
      </c>
      <c r="M1156" s="1661" t="s">
        <v>14042</v>
      </c>
      <c r="N1156" s="1661"/>
    </row>
    <row r="1157" ht="51.75" customHeight="1">
      <c r="A1157" s="1657">
        <v>1154.0</v>
      </c>
      <c r="B1157" s="1658"/>
      <c r="C1157" s="1658" t="s">
        <v>10646</v>
      </c>
      <c r="D1157" s="1657"/>
      <c r="E1157" s="1657"/>
      <c r="F1157" s="1657"/>
      <c r="G1157" s="1657" t="s">
        <v>14013</v>
      </c>
      <c r="H1157" s="1657" t="s">
        <v>14044</v>
      </c>
      <c r="I1157" s="1657" t="s">
        <v>14045</v>
      </c>
      <c r="J1157" s="1657" t="s">
        <v>14046</v>
      </c>
      <c r="K1157" s="1659" t="s">
        <v>14047</v>
      </c>
      <c r="L1157" s="1660" t="s">
        <v>11800</v>
      </c>
      <c r="M1157" s="1661" t="s">
        <v>14048</v>
      </c>
      <c r="N1157" s="1661"/>
    </row>
    <row r="1158" ht="51.75" customHeight="1">
      <c r="A1158" s="1657">
        <v>1155.0</v>
      </c>
      <c r="B1158" s="1658"/>
      <c r="C1158" s="1658" t="s">
        <v>10646</v>
      </c>
      <c r="D1158" s="1657"/>
      <c r="E1158" s="1657"/>
      <c r="F1158" s="1657"/>
      <c r="G1158" s="1657" t="s">
        <v>14013</v>
      </c>
      <c r="H1158" s="1657" t="s">
        <v>13136</v>
      </c>
      <c r="I1158" s="1657" t="s">
        <v>14049</v>
      </c>
      <c r="J1158" s="1657" t="s">
        <v>14050</v>
      </c>
      <c r="K1158" s="1659" t="s">
        <v>14051</v>
      </c>
      <c r="L1158" s="1660" t="s">
        <v>11800</v>
      </c>
      <c r="M1158" s="1661" t="s">
        <v>14052</v>
      </c>
      <c r="N1158" s="1661"/>
    </row>
    <row r="1159" ht="51.75" customHeight="1">
      <c r="A1159" s="1657">
        <v>1156.0</v>
      </c>
      <c r="B1159" s="1658"/>
      <c r="C1159" s="1658" t="s">
        <v>10646</v>
      </c>
      <c r="D1159" s="1657"/>
      <c r="E1159" s="1657"/>
      <c r="F1159" s="1657"/>
      <c r="G1159" s="1657" t="s">
        <v>14013</v>
      </c>
      <c r="H1159" s="1657" t="s">
        <v>14054</v>
      </c>
      <c r="I1159" s="1657" t="s">
        <v>14055</v>
      </c>
      <c r="J1159" s="1657" t="s">
        <v>14056</v>
      </c>
      <c r="K1159" s="1659" t="s">
        <v>14057</v>
      </c>
      <c r="L1159" s="1660" t="s">
        <v>11800</v>
      </c>
      <c r="M1159" s="1661" t="s">
        <v>14031</v>
      </c>
      <c r="N1159" s="1661"/>
    </row>
    <row r="1160" ht="51.75" customHeight="1">
      <c r="A1160" s="1657">
        <v>1157.0</v>
      </c>
      <c r="B1160" s="1658"/>
      <c r="C1160" s="1658" t="s">
        <v>10646</v>
      </c>
      <c r="D1160" s="1657"/>
      <c r="E1160" s="1657"/>
      <c r="F1160" s="1657"/>
      <c r="G1160" s="1657" t="s">
        <v>14013</v>
      </c>
      <c r="H1160" s="1657" t="s">
        <v>14059</v>
      </c>
      <c r="I1160" s="1657" t="s">
        <v>14060</v>
      </c>
      <c r="J1160" s="1657" t="s">
        <v>14061</v>
      </c>
      <c r="K1160" s="1659" t="s">
        <v>14062</v>
      </c>
      <c r="L1160" s="1660" t="s">
        <v>11800</v>
      </c>
      <c r="M1160" s="1661" t="s">
        <v>14037</v>
      </c>
      <c r="N1160" s="1661"/>
    </row>
    <row r="1161" ht="51.75" customHeight="1">
      <c r="A1161" s="1657">
        <v>1158.0</v>
      </c>
      <c r="B1161" s="1658"/>
      <c r="C1161" s="1658" t="s">
        <v>10646</v>
      </c>
      <c r="D1161" s="1657"/>
      <c r="E1161" s="1657"/>
      <c r="F1161" s="1657"/>
      <c r="G1161" s="1657" t="s">
        <v>14013</v>
      </c>
      <c r="H1161" s="1657" t="s">
        <v>14063</v>
      </c>
      <c r="I1161" s="1657" t="s">
        <v>14064</v>
      </c>
      <c r="J1161" s="1657" t="s">
        <v>14065</v>
      </c>
      <c r="K1161" s="1659" t="s">
        <v>14066</v>
      </c>
      <c r="L1161" s="1660" t="s">
        <v>11800</v>
      </c>
      <c r="M1161" s="1661" t="s">
        <v>14067</v>
      </c>
      <c r="N1161" s="1661"/>
    </row>
    <row r="1162" ht="51.75" customHeight="1">
      <c r="A1162" s="1657">
        <v>1159.0</v>
      </c>
      <c r="B1162" s="1658"/>
      <c r="C1162" s="1658" t="s">
        <v>10646</v>
      </c>
      <c r="D1162" s="1657"/>
      <c r="E1162" s="1657"/>
      <c r="F1162" s="1657"/>
      <c r="G1162" s="1657" t="s">
        <v>14013</v>
      </c>
      <c r="H1162" s="1657" t="s">
        <v>14070</v>
      </c>
      <c r="I1162" s="1657" t="s">
        <v>14071</v>
      </c>
      <c r="J1162" s="1657" t="s">
        <v>14072</v>
      </c>
      <c r="K1162" s="1659" t="s">
        <v>14073</v>
      </c>
      <c r="L1162" s="1660" t="s">
        <v>11800</v>
      </c>
      <c r="M1162" s="1661" t="s">
        <v>14074</v>
      </c>
      <c r="N1162" s="1661"/>
    </row>
    <row r="1163" ht="51.75" customHeight="1">
      <c r="A1163" s="1657">
        <v>1160.0</v>
      </c>
      <c r="B1163" s="1658"/>
      <c r="C1163" s="1658" t="s">
        <v>10646</v>
      </c>
      <c r="D1163" s="1657"/>
      <c r="E1163" s="1657"/>
      <c r="F1163" s="1657"/>
      <c r="G1163" s="1657" t="s">
        <v>14013</v>
      </c>
      <c r="H1163" s="1657" t="s">
        <v>14075</v>
      </c>
      <c r="I1163" s="1657" t="s">
        <v>14076</v>
      </c>
      <c r="J1163" s="1657" t="s">
        <v>14077</v>
      </c>
      <c r="K1163" s="1659" t="s">
        <v>14078</v>
      </c>
      <c r="L1163" s="1660" t="s">
        <v>11800</v>
      </c>
      <c r="M1163" s="1661" t="s">
        <v>14079</v>
      </c>
      <c r="N1163" s="1661"/>
    </row>
    <row r="1164" ht="51.75" customHeight="1">
      <c r="A1164" s="1657">
        <v>1161.0</v>
      </c>
      <c r="B1164" s="1658"/>
      <c r="C1164" s="1658" t="s">
        <v>10646</v>
      </c>
      <c r="D1164" s="1657"/>
      <c r="E1164" s="1657"/>
      <c r="F1164" s="1657"/>
      <c r="G1164" s="1657" t="s">
        <v>14081</v>
      </c>
      <c r="H1164" s="1657" t="s">
        <v>14082</v>
      </c>
      <c r="I1164" s="1657" t="s">
        <v>14083</v>
      </c>
      <c r="J1164" s="1657" t="s">
        <v>14084</v>
      </c>
      <c r="K1164" s="1659" t="s">
        <v>14085</v>
      </c>
      <c r="L1164" s="1660" t="s">
        <v>11800</v>
      </c>
      <c r="M1164" s="1661" t="s">
        <v>14086</v>
      </c>
      <c r="N1164" s="1661"/>
    </row>
    <row r="1165" ht="51.75" customHeight="1">
      <c r="A1165" s="1657">
        <v>1162.0</v>
      </c>
      <c r="B1165" s="1658"/>
      <c r="C1165" s="1658" t="s">
        <v>10646</v>
      </c>
      <c r="D1165" s="1657"/>
      <c r="E1165" s="1657"/>
      <c r="F1165" s="1657"/>
      <c r="G1165" s="1657" t="s">
        <v>14081</v>
      </c>
      <c r="H1165" s="1657" t="s">
        <v>14087</v>
      </c>
      <c r="I1165" s="1657" t="s">
        <v>14088</v>
      </c>
      <c r="J1165" s="1657" t="s">
        <v>14089</v>
      </c>
      <c r="K1165" s="1659" t="s">
        <v>14090</v>
      </c>
      <c r="L1165" s="1660" t="s">
        <v>11800</v>
      </c>
      <c r="M1165" s="1661" t="s">
        <v>14091</v>
      </c>
      <c r="N1165" s="1661"/>
    </row>
    <row r="1166" ht="51.75" customHeight="1">
      <c r="A1166" s="1657">
        <v>1163.0</v>
      </c>
      <c r="B1166" s="1658"/>
      <c r="C1166" s="1658" t="s">
        <v>10646</v>
      </c>
      <c r="D1166" s="1657"/>
      <c r="E1166" s="1657"/>
      <c r="F1166" s="1657"/>
      <c r="G1166" s="1657" t="s">
        <v>14081</v>
      </c>
      <c r="H1166" s="1657" t="s">
        <v>14092</v>
      </c>
      <c r="I1166" s="1657" t="s">
        <v>14093</v>
      </c>
      <c r="J1166" s="1657" t="s">
        <v>14094</v>
      </c>
      <c r="K1166" s="1659" t="s">
        <v>14095</v>
      </c>
      <c r="L1166" s="1660" t="s">
        <v>11800</v>
      </c>
      <c r="M1166" s="1661" t="s">
        <v>14096</v>
      </c>
      <c r="N1166" s="1661"/>
    </row>
    <row r="1167" ht="51.75" customHeight="1">
      <c r="A1167" s="1657">
        <v>1164.0</v>
      </c>
      <c r="B1167" s="1658"/>
      <c r="C1167" s="1658" t="s">
        <v>10646</v>
      </c>
      <c r="D1167" s="1657"/>
      <c r="E1167" s="1657"/>
      <c r="F1167" s="1657"/>
      <c r="G1167" s="1657" t="s">
        <v>14081</v>
      </c>
      <c r="H1167" s="1657" t="s">
        <v>14098</v>
      </c>
      <c r="I1167" s="1657" t="s">
        <v>13927</v>
      </c>
      <c r="J1167" s="1657" t="s">
        <v>14099</v>
      </c>
      <c r="K1167" s="1659" t="s">
        <v>14100</v>
      </c>
      <c r="L1167" s="1660" t="s">
        <v>11800</v>
      </c>
      <c r="M1167" s="1661" t="s">
        <v>14101</v>
      </c>
      <c r="N1167" s="1661"/>
    </row>
    <row r="1168" ht="51.75" customHeight="1">
      <c r="A1168" s="1657">
        <v>1165.0</v>
      </c>
      <c r="B1168" s="1658"/>
      <c r="C1168" s="1658" t="s">
        <v>10646</v>
      </c>
      <c r="D1168" s="1657"/>
      <c r="E1168" s="1657"/>
      <c r="F1168" s="1657"/>
      <c r="G1168" s="1657" t="s">
        <v>14081</v>
      </c>
      <c r="H1168" s="1657" t="s">
        <v>14103</v>
      </c>
      <c r="I1168" s="1657" t="s">
        <v>14104</v>
      </c>
      <c r="J1168" s="1657" t="s">
        <v>14105</v>
      </c>
      <c r="K1168" s="1659" t="s">
        <v>14106</v>
      </c>
      <c r="L1168" s="1660" t="s">
        <v>11800</v>
      </c>
      <c r="M1168" s="1661" t="s">
        <v>14107</v>
      </c>
      <c r="N1168" s="1661"/>
    </row>
    <row r="1169" ht="51.75" customHeight="1">
      <c r="A1169" s="1657">
        <v>1166.0</v>
      </c>
      <c r="B1169" s="1658"/>
      <c r="C1169" s="1658" t="s">
        <v>10646</v>
      </c>
      <c r="D1169" s="1657"/>
      <c r="E1169" s="1657"/>
      <c r="F1169" s="1657"/>
      <c r="G1169" s="1657" t="s">
        <v>14081</v>
      </c>
      <c r="H1169" s="1657" t="s">
        <v>14110</v>
      </c>
      <c r="I1169" s="1657" t="s">
        <v>14111</v>
      </c>
      <c r="J1169" s="1657" t="s">
        <v>14112</v>
      </c>
      <c r="K1169" s="1659" t="s">
        <v>14113</v>
      </c>
      <c r="L1169" s="1660" t="s">
        <v>11800</v>
      </c>
      <c r="M1169" s="1661" t="s">
        <v>14114</v>
      </c>
      <c r="N1169" s="1661"/>
    </row>
    <row r="1170" ht="51.75" customHeight="1">
      <c r="A1170" s="1657">
        <v>1167.0</v>
      </c>
      <c r="B1170" s="1658"/>
      <c r="C1170" s="1658" t="s">
        <v>10646</v>
      </c>
      <c r="D1170" s="1657"/>
      <c r="E1170" s="1657"/>
      <c r="F1170" s="1657"/>
      <c r="G1170" s="1657" t="s">
        <v>14081</v>
      </c>
      <c r="H1170" s="1657" t="s">
        <v>14116</v>
      </c>
      <c r="I1170" s="1657" t="s">
        <v>14117</v>
      </c>
      <c r="J1170" s="1657" t="s">
        <v>14118</v>
      </c>
      <c r="K1170" s="1659" t="s">
        <v>14119</v>
      </c>
      <c r="L1170" s="1660" t="s">
        <v>11800</v>
      </c>
      <c r="M1170" s="1661" t="s">
        <v>14120</v>
      </c>
      <c r="N1170" s="1661"/>
    </row>
    <row r="1171" ht="51.75" customHeight="1">
      <c r="A1171" s="1657">
        <v>1168.0</v>
      </c>
      <c r="B1171" s="1658"/>
      <c r="C1171" s="1658" t="s">
        <v>10646</v>
      </c>
      <c r="D1171" s="1657"/>
      <c r="E1171" s="1657"/>
      <c r="F1171" s="1657"/>
      <c r="G1171" s="1657" t="s">
        <v>14081</v>
      </c>
      <c r="H1171" s="1657" t="s">
        <v>14121</v>
      </c>
      <c r="I1171" s="1657" t="s">
        <v>14122</v>
      </c>
      <c r="J1171" s="1657" t="s">
        <v>14123</v>
      </c>
      <c r="K1171" s="1659" t="s">
        <v>14124</v>
      </c>
      <c r="L1171" s="1660" t="s">
        <v>11800</v>
      </c>
      <c r="M1171" s="1661" t="s">
        <v>14125</v>
      </c>
      <c r="N1171" s="1661"/>
    </row>
    <row r="1172" ht="51.75" customHeight="1">
      <c r="A1172" s="1657">
        <v>1169.0</v>
      </c>
      <c r="B1172" s="1658"/>
      <c r="C1172" s="1658" t="s">
        <v>10646</v>
      </c>
      <c r="D1172" s="1657"/>
      <c r="E1172" s="1657"/>
      <c r="F1172" s="1657"/>
      <c r="G1172" s="1657" t="s">
        <v>14127</v>
      </c>
      <c r="H1172" s="1657" t="s">
        <v>14128</v>
      </c>
      <c r="I1172" s="1657" t="s">
        <v>14129</v>
      </c>
      <c r="J1172" s="1657" t="s">
        <v>14130</v>
      </c>
      <c r="K1172" s="1659" t="s">
        <v>14131</v>
      </c>
      <c r="L1172" s="1660" t="s">
        <v>11800</v>
      </c>
      <c r="M1172" s="1661" t="s">
        <v>14132</v>
      </c>
      <c r="N1172" s="1661"/>
    </row>
    <row r="1173" ht="51.75" customHeight="1">
      <c r="A1173" s="1657">
        <v>1170.0</v>
      </c>
      <c r="B1173" s="1658"/>
      <c r="C1173" s="1658" t="s">
        <v>10646</v>
      </c>
      <c r="D1173" s="1657"/>
      <c r="E1173" s="1657"/>
      <c r="F1173" s="1657"/>
      <c r="G1173" s="1657" t="s">
        <v>14127</v>
      </c>
      <c r="H1173" s="1657" t="s">
        <v>14134</v>
      </c>
      <c r="I1173" s="1657" t="s">
        <v>14135</v>
      </c>
      <c r="J1173" s="1657" t="s">
        <v>14136</v>
      </c>
      <c r="K1173" s="1659" t="s">
        <v>14137</v>
      </c>
      <c r="L1173" s="1660" t="s">
        <v>11800</v>
      </c>
      <c r="M1173" s="1661" t="s">
        <v>14138</v>
      </c>
      <c r="N1173" s="1661"/>
    </row>
    <row r="1174" ht="51.75" customHeight="1">
      <c r="A1174" s="1657">
        <v>1171.0</v>
      </c>
      <c r="B1174" s="1658"/>
      <c r="C1174" s="1658" t="s">
        <v>10646</v>
      </c>
      <c r="D1174" s="1657"/>
      <c r="E1174" s="1657"/>
      <c r="F1174" s="1657"/>
      <c r="G1174" s="1657" t="s">
        <v>14127</v>
      </c>
      <c r="H1174" s="1657" t="s">
        <v>2276</v>
      </c>
      <c r="I1174" s="1657" t="s">
        <v>14140</v>
      </c>
      <c r="J1174" s="1657" t="s">
        <v>14141</v>
      </c>
      <c r="K1174" s="1659" t="s">
        <v>14142</v>
      </c>
      <c r="L1174" s="1660" t="s">
        <v>11800</v>
      </c>
      <c r="M1174" s="1661" t="s">
        <v>14143</v>
      </c>
      <c r="N1174" s="1661"/>
    </row>
    <row r="1175" ht="51.75" customHeight="1">
      <c r="A1175" s="1657">
        <v>1172.0</v>
      </c>
      <c r="B1175" s="1658"/>
      <c r="C1175" s="1658" t="s">
        <v>10646</v>
      </c>
      <c r="D1175" s="1657"/>
      <c r="E1175" s="1657"/>
      <c r="F1175" s="1657"/>
      <c r="G1175" s="1657" t="s">
        <v>14127</v>
      </c>
      <c r="H1175" s="1657" t="s">
        <v>14144</v>
      </c>
      <c r="I1175" s="1657" t="s">
        <v>14145</v>
      </c>
      <c r="J1175" s="1657" t="s">
        <v>14146</v>
      </c>
      <c r="K1175" s="1659" t="s">
        <v>14147</v>
      </c>
      <c r="L1175" s="1660" t="s">
        <v>11800</v>
      </c>
      <c r="M1175" s="1661" t="s">
        <v>14148</v>
      </c>
      <c r="N1175" s="1661"/>
    </row>
    <row r="1176" ht="51.75" customHeight="1">
      <c r="A1176" s="1657">
        <v>1173.0</v>
      </c>
      <c r="B1176" s="1658"/>
      <c r="C1176" s="1658" t="s">
        <v>10646</v>
      </c>
      <c r="D1176" s="1657"/>
      <c r="E1176" s="1657"/>
      <c r="F1176" s="1657"/>
      <c r="G1176" s="1657" t="s">
        <v>14127</v>
      </c>
      <c r="H1176" s="1657" t="s">
        <v>14150</v>
      </c>
      <c r="I1176" s="1657" t="s">
        <v>6953</v>
      </c>
      <c r="J1176" s="1657" t="s">
        <v>14151</v>
      </c>
      <c r="K1176" s="1659"/>
      <c r="L1176" s="1660" t="s">
        <v>11800</v>
      </c>
      <c r="M1176" s="1661" t="s">
        <v>14152</v>
      </c>
      <c r="N1176" s="1661"/>
    </row>
    <row r="1177" ht="51.75" customHeight="1">
      <c r="A1177" s="1657">
        <v>1174.0</v>
      </c>
      <c r="B1177" s="1658"/>
      <c r="C1177" s="1658" t="s">
        <v>10646</v>
      </c>
      <c r="D1177" s="1657"/>
      <c r="E1177" s="1657"/>
      <c r="F1177" s="1657"/>
      <c r="G1177" s="1657" t="s">
        <v>14127</v>
      </c>
      <c r="H1177" s="1657" t="s">
        <v>14153</v>
      </c>
      <c r="I1177" s="1657" t="s">
        <v>14154</v>
      </c>
      <c r="J1177" s="1657" t="s">
        <v>14155</v>
      </c>
      <c r="K1177" s="1659" t="s">
        <v>14156</v>
      </c>
      <c r="L1177" s="1660" t="s">
        <v>11800</v>
      </c>
      <c r="M1177" s="1661" t="s">
        <v>14157</v>
      </c>
      <c r="N1177" s="1661"/>
    </row>
    <row r="1178" ht="51.75" customHeight="1">
      <c r="A1178" s="1657">
        <v>1175.0</v>
      </c>
      <c r="B1178" s="1658"/>
      <c r="C1178" s="1658" t="s">
        <v>10646</v>
      </c>
      <c r="D1178" s="1657"/>
      <c r="E1178" s="1657"/>
      <c r="F1178" s="1657"/>
      <c r="G1178" s="1657" t="s">
        <v>14127</v>
      </c>
      <c r="H1178" s="1657" t="s">
        <v>14159</v>
      </c>
      <c r="I1178" s="1657" t="s">
        <v>14160</v>
      </c>
      <c r="J1178" s="1657" t="s">
        <v>14161</v>
      </c>
      <c r="K1178" s="1659" t="s">
        <v>14162</v>
      </c>
      <c r="L1178" s="1660" t="s">
        <v>11800</v>
      </c>
      <c r="M1178" s="1661" t="s">
        <v>14163</v>
      </c>
      <c r="N1178" s="1661"/>
    </row>
    <row r="1179" ht="51.75" customHeight="1">
      <c r="A1179" s="1657">
        <v>1176.0</v>
      </c>
      <c r="B1179" s="1658"/>
      <c r="C1179" s="1658" t="s">
        <v>10646</v>
      </c>
      <c r="D1179" s="1657"/>
      <c r="E1179" s="1657"/>
      <c r="F1179" s="1657"/>
      <c r="G1179" s="1657" t="s">
        <v>14127</v>
      </c>
      <c r="H1179" s="1657" t="s">
        <v>14164</v>
      </c>
      <c r="I1179" s="1657" t="s">
        <v>14165</v>
      </c>
      <c r="J1179" s="1657" t="s">
        <v>14166</v>
      </c>
      <c r="K1179" s="1659" t="s">
        <v>14167</v>
      </c>
      <c r="L1179" s="1660" t="s">
        <v>11800</v>
      </c>
      <c r="M1179" s="1661" t="s">
        <v>14168</v>
      </c>
      <c r="N1179" s="1661"/>
    </row>
    <row r="1180" ht="51.75" customHeight="1">
      <c r="A1180" s="1657">
        <v>1177.0</v>
      </c>
      <c r="B1180" s="1658"/>
      <c r="C1180" s="1658" t="s">
        <v>10646</v>
      </c>
      <c r="D1180" s="1657"/>
      <c r="E1180" s="1657"/>
      <c r="F1180" s="1657"/>
      <c r="G1180" s="1657" t="s">
        <v>14127</v>
      </c>
      <c r="H1180" s="1657" t="s">
        <v>14169</v>
      </c>
      <c r="I1180" s="1657" t="s">
        <v>14170</v>
      </c>
      <c r="J1180" s="1657" t="s">
        <v>14171</v>
      </c>
      <c r="K1180" s="1659" t="s">
        <v>14172</v>
      </c>
      <c r="L1180" s="1660" t="s">
        <v>11800</v>
      </c>
      <c r="M1180" s="1661" t="s">
        <v>14173</v>
      </c>
      <c r="N1180" s="1661"/>
    </row>
    <row r="1181" ht="51.75" customHeight="1">
      <c r="A1181" s="1657">
        <v>1178.0</v>
      </c>
      <c r="B1181" s="1658"/>
      <c r="C1181" s="1658" t="s">
        <v>10646</v>
      </c>
      <c r="D1181" s="1657"/>
      <c r="E1181" s="1657"/>
      <c r="F1181" s="1657"/>
      <c r="G1181" s="1657" t="s">
        <v>14175</v>
      </c>
      <c r="H1181" s="1657" t="s">
        <v>14176</v>
      </c>
      <c r="I1181" s="1657" t="s">
        <v>14177</v>
      </c>
      <c r="J1181" s="1657" t="s">
        <v>14178</v>
      </c>
      <c r="K1181" s="1659" t="s">
        <v>14179</v>
      </c>
      <c r="L1181" s="1660" t="s">
        <v>11800</v>
      </c>
      <c r="M1181" s="1661" t="s">
        <v>14180</v>
      </c>
      <c r="N1181" s="1661"/>
    </row>
    <row r="1182" ht="51.75" customHeight="1">
      <c r="A1182" s="1657">
        <v>1179.0</v>
      </c>
      <c r="B1182" s="1658"/>
      <c r="C1182" s="1658" t="s">
        <v>10646</v>
      </c>
      <c r="D1182" s="1657"/>
      <c r="E1182" s="1657"/>
      <c r="F1182" s="1657"/>
      <c r="G1182" s="1657" t="s">
        <v>14175</v>
      </c>
      <c r="H1182" s="1657" t="s">
        <v>14181</v>
      </c>
      <c r="I1182" s="1657" t="s">
        <v>14182</v>
      </c>
      <c r="J1182" s="1657" t="s">
        <v>14183</v>
      </c>
      <c r="K1182" s="1659" t="s">
        <v>14184</v>
      </c>
      <c r="L1182" s="1660" t="s">
        <v>11800</v>
      </c>
      <c r="M1182" s="1661" t="s">
        <v>14185</v>
      </c>
      <c r="N1182" s="1661"/>
    </row>
    <row r="1183" ht="51.75" customHeight="1">
      <c r="A1183" s="1657">
        <v>1180.0</v>
      </c>
      <c r="B1183" s="1658"/>
      <c r="C1183" s="1658" t="s">
        <v>10646</v>
      </c>
      <c r="D1183" s="1657"/>
      <c r="E1183" s="1657"/>
      <c r="F1183" s="1657"/>
      <c r="G1183" s="1657" t="s">
        <v>14175</v>
      </c>
      <c r="H1183" s="1657" t="s">
        <v>14187</v>
      </c>
      <c r="I1183" s="1657" t="s">
        <v>14188</v>
      </c>
      <c r="J1183" s="1657" t="s">
        <v>14189</v>
      </c>
      <c r="K1183" s="1659" t="s">
        <v>14190</v>
      </c>
      <c r="L1183" s="1660" t="s">
        <v>11800</v>
      </c>
      <c r="M1183" s="1661" t="s">
        <v>14168</v>
      </c>
      <c r="N1183" s="1661"/>
    </row>
    <row r="1184" ht="51.75" customHeight="1">
      <c r="A1184" s="1657">
        <v>1181.0</v>
      </c>
      <c r="B1184" s="1658"/>
      <c r="C1184" s="1658" t="s">
        <v>10646</v>
      </c>
      <c r="D1184" s="1657"/>
      <c r="E1184" s="1657"/>
      <c r="F1184" s="1657"/>
      <c r="G1184" s="1657" t="s">
        <v>14175</v>
      </c>
      <c r="H1184" s="1657" t="s">
        <v>14191</v>
      </c>
      <c r="I1184" s="1657" t="s">
        <v>14192</v>
      </c>
      <c r="J1184" s="1657" t="s">
        <v>14193</v>
      </c>
      <c r="K1184" s="1659" t="s">
        <v>14194</v>
      </c>
      <c r="L1184" s="1660" t="s">
        <v>11800</v>
      </c>
      <c r="M1184" s="1661" t="s">
        <v>14195</v>
      </c>
      <c r="N1184" s="1661"/>
    </row>
    <row r="1185" ht="51.75" customHeight="1">
      <c r="A1185" s="1657">
        <v>1182.0</v>
      </c>
      <c r="B1185" s="1658"/>
      <c r="C1185" s="1658" t="s">
        <v>10646</v>
      </c>
      <c r="D1185" s="1657"/>
      <c r="E1185" s="1657"/>
      <c r="F1185" s="1657"/>
      <c r="G1185" s="1657" t="s">
        <v>14175</v>
      </c>
      <c r="H1185" s="1657" t="s">
        <v>14196</v>
      </c>
      <c r="I1185" s="1657" t="s">
        <v>14197</v>
      </c>
      <c r="J1185" s="1657" t="s">
        <v>14198</v>
      </c>
      <c r="K1185" s="1659" t="s">
        <v>14199</v>
      </c>
      <c r="L1185" s="1660" t="s">
        <v>11800</v>
      </c>
      <c r="M1185" s="1661" t="s">
        <v>1371</v>
      </c>
      <c r="N1185" s="1661"/>
    </row>
    <row r="1186" ht="51.75" customHeight="1">
      <c r="A1186" s="1657">
        <v>1183.0</v>
      </c>
      <c r="B1186" s="1658"/>
      <c r="C1186" s="1658" t="s">
        <v>10646</v>
      </c>
      <c r="D1186" s="1657"/>
      <c r="E1186" s="1657"/>
      <c r="F1186" s="1657"/>
      <c r="G1186" s="1657" t="s">
        <v>14175</v>
      </c>
      <c r="H1186" s="1657" t="s">
        <v>14200</v>
      </c>
      <c r="I1186" s="1657" t="s">
        <v>14201</v>
      </c>
      <c r="J1186" s="1657" t="s">
        <v>14202</v>
      </c>
      <c r="K1186" s="1659" t="s">
        <v>14203</v>
      </c>
      <c r="L1186" s="1660" t="s">
        <v>11800</v>
      </c>
      <c r="M1186" s="1661" t="s">
        <v>14204</v>
      </c>
      <c r="N1186" s="1661"/>
    </row>
    <row r="1187" ht="51.75" customHeight="1">
      <c r="A1187" s="1657">
        <v>1184.0</v>
      </c>
      <c r="B1187" s="1658"/>
      <c r="C1187" s="1658" t="s">
        <v>10646</v>
      </c>
      <c r="D1187" s="1657"/>
      <c r="E1187" s="1657"/>
      <c r="F1187" s="1657"/>
      <c r="G1187" s="1657" t="s">
        <v>14175</v>
      </c>
      <c r="H1187" s="1657" t="s">
        <v>14205</v>
      </c>
      <c r="I1187" s="1657" t="s">
        <v>14206</v>
      </c>
      <c r="J1187" s="1657" t="s">
        <v>14207</v>
      </c>
      <c r="K1187" s="1659" t="s">
        <v>14208</v>
      </c>
      <c r="L1187" s="1660" t="s">
        <v>11800</v>
      </c>
      <c r="M1187" s="1661" t="s">
        <v>14209</v>
      </c>
      <c r="N1187" s="1661"/>
    </row>
    <row r="1188" ht="51.75" customHeight="1">
      <c r="A1188" s="1657">
        <v>1185.0</v>
      </c>
      <c r="B1188" s="1658"/>
      <c r="C1188" s="1658" t="s">
        <v>10646</v>
      </c>
      <c r="D1188" s="1657"/>
      <c r="E1188" s="1657"/>
      <c r="F1188" s="1657"/>
      <c r="G1188" s="1657" t="s">
        <v>14175</v>
      </c>
      <c r="H1188" s="1657" t="s">
        <v>14210</v>
      </c>
      <c r="I1188" s="1657" t="s">
        <v>14211</v>
      </c>
      <c r="J1188" s="1657" t="s">
        <v>14212</v>
      </c>
      <c r="K1188" s="1659" t="s">
        <v>14213</v>
      </c>
      <c r="L1188" s="1660" t="s">
        <v>11800</v>
      </c>
      <c r="M1188" s="1661" t="s">
        <v>14214</v>
      </c>
      <c r="N1188" s="1661"/>
    </row>
    <row r="1189" ht="51.75" customHeight="1">
      <c r="A1189" s="1657">
        <v>1186.0</v>
      </c>
      <c r="B1189" s="1658"/>
      <c r="C1189" s="1658" t="s">
        <v>10646</v>
      </c>
      <c r="D1189" s="1657"/>
      <c r="E1189" s="1657"/>
      <c r="F1189" s="1657"/>
      <c r="G1189" s="1657" t="s">
        <v>14175</v>
      </c>
      <c r="H1189" s="1657" t="s">
        <v>14217</v>
      </c>
      <c r="I1189" s="1657" t="s">
        <v>14218</v>
      </c>
      <c r="J1189" s="1657" t="s">
        <v>14219</v>
      </c>
      <c r="K1189" s="1659" t="s">
        <v>14220</v>
      </c>
      <c r="L1189" s="1660" t="s">
        <v>11800</v>
      </c>
      <c r="M1189" s="1661" t="s">
        <v>14221</v>
      </c>
      <c r="N1189" s="1661"/>
    </row>
    <row r="1190" ht="51.75" customHeight="1">
      <c r="A1190" s="1657">
        <v>1187.0</v>
      </c>
      <c r="B1190" s="1658"/>
      <c r="C1190" s="1658" t="s">
        <v>10646</v>
      </c>
      <c r="D1190" s="1657"/>
      <c r="E1190" s="1657"/>
      <c r="F1190" s="1657"/>
      <c r="G1190" s="1657" t="s">
        <v>14175</v>
      </c>
      <c r="H1190" s="1657" t="s">
        <v>14224</v>
      </c>
      <c r="I1190" s="1657" t="s">
        <v>14225</v>
      </c>
      <c r="J1190" s="1657" t="s">
        <v>14226</v>
      </c>
      <c r="K1190" s="1659" t="s">
        <v>14227</v>
      </c>
      <c r="L1190" s="1660" t="s">
        <v>11800</v>
      </c>
      <c r="M1190" s="1661" t="s">
        <v>14228</v>
      </c>
      <c r="N1190" s="1661"/>
    </row>
    <row r="1191" ht="51.75" customHeight="1">
      <c r="A1191" s="1926">
        <v>1188.0</v>
      </c>
      <c r="B1191" s="1658"/>
      <c r="C1191" s="1658" t="s">
        <v>10646</v>
      </c>
      <c r="D1191" s="1657"/>
      <c r="E1191" s="1657"/>
      <c r="F1191" s="1657"/>
      <c r="G1191" s="1657" t="s">
        <v>14229</v>
      </c>
      <c r="H1191" s="1657" t="s">
        <v>14230</v>
      </c>
      <c r="I1191" s="1657" t="s">
        <v>14231</v>
      </c>
      <c r="J1191" s="1657" t="s">
        <v>14232</v>
      </c>
      <c r="K1191" s="1659" t="s">
        <v>14233</v>
      </c>
      <c r="L1191" s="1660" t="s">
        <v>11800</v>
      </c>
      <c r="M1191" s="1661" t="s">
        <v>14234</v>
      </c>
      <c r="N1191" s="1661"/>
    </row>
    <row r="1192" ht="51.75" customHeight="1">
      <c r="A1192" s="1657">
        <v>1189.0</v>
      </c>
      <c r="B1192" s="1658"/>
      <c r="C1192" s="1658" t="s">
        <v>10646</v>
      </c>
      <c r="D1192" s="1657"/>
      <c r="E1192" s="1657"/>
      <c r="F1192" s="1657"/>
      <c r="G1192" s="1657" t="s">
        <v>14229</v>
      </c>
      <c r="H1192" s="1657" t="s">
        <v>14236</v>
      </c>
      <c r="I1192" s="1657" t="s">
        <v>14237</v>
      </c>
      <c r="J1192" s="1657" t="s">
        <v>14238</v>
      </c>
      <c r="K1192" s="1659" t="s">
        <v>14239</v>
      </c>
      <c r="L1192" s="1660" t="s">
        <v>11800</v>
      </c>
      <c r="M1192" s="1661" t="s">
        <v>14240</v>
      </c>
      <c r="N1192" s="1661"/>
    </row>
    <row r="1193" ht="51.75" customHeight="1">
      <c r="A1193" s="1657">
        <v>1190.0</v>
      </c>
      <c r="B1193" s="1658"/>
      <c r="C1193" s="1658" t="s">
        <v>10646</v>
      </c>
      <c r="D1193" s="1657"/>
      <c r="E1193" s="1657"/>
      <c r="F1193" s="1657"/>
      <c r="G1193" s="1657" t="s">
        <v>14229</v>
      </c>
      <c r="H1193" s="1657" t="s">
        <v>14242</v>
      </c>
      <c r="I1193" s="1657" t="s">
        <v>14243</v>
      </c>
      <c r="J1193" s="1657" t="s">
        <v>14244</v>
      </c>
      <c r="K1193" s="1659" t="s">
        <v>14245</v>
      </c>
      <c r="L1193" s="1660" t="s">
        <v>11800</v>
      </c>
      <c r="M1193" s="1661" t="s">
        <v>14246</v>
      </c>
      <c r="N1193" s="1661"/>
    </row>
    <row r="1194" ht="51.75" customHeight="1">
      <c r="A1194" s="1657">
        <v>1191.0</v>
      </c>
      <c r="B1194" s="1658"/>
      <c r="C1194" s="1658" t="s">
        <v>10646</v>
      </c>
      <c r="D1194" s="1657"/>
      <c r="E1194" s="1657"/>
      <c r="F1194" s="1657"/>
      <c r="G1194" s="1657" t="s">
        <v>14229</v>
      </c>
      <c r="H1194" s="1657" t="s">
        <v>14247</v>
      </c>
      <c r="I1194" s="1657" t="s">
        <v>14248</v>
      </c>
      <c r="J1194" s="1657" t="s">
        <v>14249</v>
      </c>
      <c r="K1194" s="1659" t="s">
        <v>14250</v>
      </c>
      <c r="L1194" s="1660" t="s">
        <v>11800</v>
      </c>
      <c r="M1194" s="1661" t="s">
        <v>14251</v>
      </c>
      <c r="N1194" s="1661"/>
    </row>
    <row r="1195" ht="51.75" customHeight="1">
      <c r="A1195" s="1657">
        <v>1192.0</v>
      </c>
      <c r="B1195" s="1658"/>
      <c r="C1195" s="1658" t="s">
        <v>10646</v>
      </c>
      <c r="D1195" s="1657"/>
      <c r="E1195" s="1657"/>
      <c r="F1195" s="1657"/>
      <c r="G1195" s="1657" t="s">
        <v>14229</v>
      </c>
      <c r="H1195" s="1657" t="s">
        <v>14253</v>
      </c>
      <c r="I1195" s="1657" t="s">
        <v>14254</v>
      </c>
      <c r="J1195" s="1657" t="s">
        <v>14255</v>
      </c>
      <c r="K1195" s="1659" t="s">
        <v>14256</v>
      </c>
      <c r="L1195" s="1660" t="s">
        <v>11800</v>
      </c>
      <c r="M1195" s="1661" t="s">
        <v>14257</v>
      </c>
      <c r="N1195" s="1661"/>
    </row>
    <row r="1196" ht="51.75" customHeight="1">
      <c r="A1196" s="1657">
        <v>1193.0</v>
      </c>
      <c r="B1196" s="1658"/>
      <c r="C1196" s="1658" t="s">
        <v>10646</v>
      </c>
      <c r="D1196" s="1657"/>
      <c r="E1196" s="1657"/>
      <c r="F1196" s="1657"/>
      <c r="G1196" s="1657" t="s">
        <v>14229</v>
      </c>
      <c r="H1196" s="1657" t="s">
        <v>14259</v>
      </c>
      <c r="I1196" s="1657" t="s">
        <v>14260</v>
      </c>
      <c r="J1196" s="1657" t="s">
        <v>14261</v>
      </c>
      <c r="K1196" s="1659" t="s">
        <v>14262</v>
      </c>
      <c r="L1196" s="1660" t="s">
        <v>11800</v>
      </c>
      <c r="M1196" s="1661" t="s">
        <v>14263</v>
      </c>
      <c r="N1196" s="1661"/>
    </row>
    <row r="1197" ht="51.75" customHeight="1">
      <c r="A1197" s="1657">
        <v>1194.0</v>
      </c>
      <c r="B1197" s="1658"/>
      <c r="C1197" s="1658" t="s">
        <v>10646</v>
      </c>
      <c r="D1197" s="1657"/>
      <c r="E1197" s="1657"/>
      <c r="F1197" s="1657"/>
      <c r="G1197" s="1657" t="s">
        <v>14229</v>
      </c>
      <c r="H1197" s="1657" t="s">
        <v>14265</v>
      </c>
      <c r="I1197" s="1657" t="s">
        <v>14266</v>
      </c>
      <c r="J1197" s="1657" t="s">
        <v>14267</v>
      </c>
      <c r="K1197" s="1659" t="s">
        <v>14268</v>
      </c>
      <c r="L1197" s="1660" t="s">
        <v>11800</v>
      </c>
      <c r="M1197" s="1661" t="s">
        <v>14269</v>
      </c>
      <c r="N1197" s="1661"/>
    </row>
    <row r="1198" ht="51.75" customHeight="1">
      <c r="A1198" s="1657">
        <v>1195.0</v>
      </c>
      <c r="B1198" s="1658"/>
      <c r="C1198" s="1658" t="s">
        <v>10646</v>
      </c>
      <c r="D1198" s="1657"/>
      <c r="E1198" s="1657"/>
      <c r="F1198" s="1657"/>
      <c r="G1198" s="1657" t="s">
        <v>14229</v>
      </c>
      <c r="H1198" s="1657" t="s">
        <v>14271</v>
      </c>
      <c r="I1198" s="1657" t="s">
        <v>14272</v>
      </c>
      <c r="J1198" s="1657" t="s">
        <v>14273</v>
      </c>
      <c r="K1198" s="1659" t="s">
        <v>14274</v>
      </c>
      <c r="L1198" s="1660" t="s">
        <v>11800</v>
      </c>
      <c r="M1198" s="1661" t="s">
        <v>674</v>
      </c>
      <c r="N1198" s="1661"/>
    </row>
    <row r="1199" ht="51.75" customHeight="1">
      <c r="A1199" s="1657">
        <v>1196.0</v>
      </c>
      <c r="B1199" s="1658"/>
      <c r="C1199" s="1658" t="s">
        <v>10646</v>
      </c>
      <c r="D1199" s="1657"/>
      <c r="E1199" s="1657"/>
      <c r="F1199" s="1657"/>
      <c r="G1199" s="1657" t="s">
        <v>14229</v>
      </c>
      <c r="H1199" s="1657" t="s">
        <v>14276</v>
      </c>
      <c r="I1199" s="1657" t="s">
        <v>14277</v>
      </c>
      <c r="J1199" s="1657" t="s">
        <v>14278</v>
      </c>
      <c r="K1199" s="1659" t="s">
        <v>14279</v>
      </c>
      <c r="L1199" s="1660" t="s">
        <v>11800</v>
      </c>
      <c r="M1199" s="1661" t="s">
        <v>14280</v>
      </c>
      <c r="N1199" s="1661"/>
    </row>
    <row r="1200" ht="51.75" customHeight="1">
      <c r="A1200" s="1657">
        <v>1197.0</v>
      </c>
      <c r="B1200" s="1658"/>
      <c r="C1200" s="1658" t="s">
        <v>10646</v>
      </c>
      <c r="D1200" s="1657"/>
      <c r="E1200" s="1657"/>
      <c r="F1200" s="1657"/>
      <c r="G1200" s="1657" t="s">
        <v>14229</v>
      </c>
      <c r="H1200" s="1657" t="s">
        <v>12677</v>
      </c>
      <c r="I1200" s="1657" t="s">
        <v>14281</v>
      </c>
      <c r="J1200" s="1657" t="s">
        <v>14282</v>
      </c>
      <c r="K1200" s="1659" t="s">
        <v>14283</v>
      </c>
      <c r="L1200" s="1660" t="s">
        <v>11800</v>
      </c>
      <c r="M1200" s="1661" t="s">
        <v>14284</v>
      </c>
      <c r="N1200" s="1661"/>
    </row>
    <row r="1201" ht="51.75" customHeight="1">
      <c r="A1201" s="1657">
        <v>1198.0</v>
      </c>
      <c r="B1201" s="1658"/>
      <c r="C1201" s="1658" t="s">
        <v>10646</v>
      </c>
      <c r="D1201" s="1657"/>
      <c r="E1201" s="1657"/>
      <c r="F1201" s="1657"/>
      <c r="G1201" s="1657" t="s">
        <v>14229</v>
      </c>
      <c r="H1201" s="1657" t="s">
        <v>14285</v>
      </c>
      <c r="I1201" s="1657" t="s">
        <v>14286</v>
      </c>
      <c r="J1201" s="1657" t="s">
        <v>14287</v>
      </c>
      <c r="K1201" s="1659" t="s">
        <v>14288</v>
      </c>
      <c r="L1201" s="1660" t="s">
        <v>11800</v>
      </c>
      <c r="M1201" s="1661" t="s">
        <v>14289</v>
      </c>
      <c r="N1201" s="1661"/>
    </row>
    <row r="1202" ht="51.75" customHeight="1">
      <c r="A1202" s="1657">
        <v>1199.0</v>
      </c>
      <c r="B1202" s="1658"/>
      <c r="C1202" s="1658" t="s">
        <v>10646</v>
      </c>
      <c r="D1202" s="1657"/>
      <c r="E1202" s="1657"/>
      <c r="F1202" s="1657"/>
      <c r="G1202" s="1657" t="s">
        <v>14229</v>
      </c>
      <c r="H1202" s="1657" t="s">
        <v>14291</v>
      </c>
      <c r="I1202" s="1657" t="s">
        <v>14292</v>
      </c>
      <c r="J1202" s="1657" t="s">
        <v>14293</v>
      </c>
      <c r="K1202" s="1659" t="s">
        <v>14294</v>
      </c>
      <c r="L1202" s="1660" t="s">
        <v>11800</v>
      </c>
      <c r="M1202" s="1661" t="s">
        <v>14295</v>
      </c>
      <c r="N1202" s="1661"/>
    </row>
    <row r="1203" ht="51.75" customHeight="1">
      <c r="A1203" s="1657">
        <v>1200.0</v>
      </c>
      <c r="B1203" s="1658"/>
      <c r="C1203" s="1658" t="s">
        <v>10646</v>
      </c>
      <c r="D1203" s="1657"/>
      <c r="E1203" s="1657"/>
      <c r="F1203" s="1657"/>
      <c r="G1203" s="1657" t="s">
        <v>14296</v>
      </c>
      <c r="H1203" s="1657" t="s">
        <v>14297</v>
      </c>
      <c r="I1203" s="1657" t="s">
        <v>14298</v>
      </c>
      <c r="J1203" s="1657">
        <v>8.18688005E8</v>
      </c>
      <c r="K1203" s="1659" t="s">
        <v>14299</v>
      </c>
      <c r="L1203" s="1660" t="s">
        <v>11800</v>
      </c>
      <c r="M1203" s="1661" t="s">
        <v>14300</v>
      </c>
      <c r="N1203" s="1661"/>
    </row>
    <row r="1204" ht="51.75" customHeight="1">
      <c r="A1204" s="1657">
        <v>1201.0</v>
      </c>
      <c r="B1204" s="1658"/>
      <c r="C1204" s="1658" t="s">
        <v>10646</v>
      </c>
      <c r="D1204" s="1657"/>
      <c r="E1204" s="1657"/>
      <c r="F1204" s="1657"/>
      <c r="G1204" s="1657" t="s">
        <v>14296</v>
      </c>
      <c r="H1204" s="1657" t="s">
        <v>14303</v>
      </c>
      <c r="I1204" s="1657" t="s">
        <v>14304</v>
      </c>
      <c r="J1204" s="1657" t="s">
        <v>14305</v>
      </c>
      <c r="K1204" s="1659" t="s">
        <v>14306</v>
      </c>
      <c r="L1204" s="1660" t="s">
        <v>11800</v>
      </c>
      <c r="M1204" s="1661" t="s">
        <v>14307</v>
      </c>
      <c r="N1204" s="1661"/>
    </row>
    <row r="1205" ht="51.75" customHeight="1">
      <c r="A1205" s="1657">
        <v>1202.0</v>
      </c>
      <c r="B1205" s="1658"/>
      <c r="C1205" s="1658" t="s">
        <v>10646</v>
      </c>
      <c r="D1205" s="1657"/>
      <c r="E1205" s="1657"/>
      <c r="F1205" s="1657"/>
      <c r="G1205" s="1657" t="s">
        <v>14296</v>
      </c>
      <c r="H1205" s="1657" t="s">
        <v>14308</v>
      </c>
      <c r="I1205" s="1657" t="s">
        <v>14309</v>
      </c>
      <c r="J1205" s="1657" t="s">
        <v>14310</v>
      </c>
      <c r="K1205" s="1659" t="s">
        <v>14311</v>
      </c>
      <c r="L1205" s="1660" t="s">
        <v>11800</v>
      </c>
      <c r="M1205" s="1661" t="s">
        <v>14312</v>
      </c>
      <c r="N1205" s="1661"/>
    </row>
    <row r="1206" ht="51.75" customHeight="1">
      <c r="A1206" s="1657">
        <v>1203.0</v>
      </c>
      <c r="B1206" s="1658"/>
      <c r="C1206" s="1658" t="s">
        <v>10646</v>
      </c>
      <c r="D1206" s="1657"/>
      <c r="E1206" s="1657"/>
      <c r="F1206" s="1657"/>
      <c r="G1206" s="1657" t="s">
        <v>14296</v>
      </c>
      <c r="H1206" s="1657" t="s">
        <v>14314</v>
      </c>
      <c r="I1206" s="1657" t="s">
        <v>14315</v>
      </c>
      <c r="J1206" s="1657" t="s">
        <v>14316</v>
      </c>
      <c r="K1206" s="1659" t="s">
        <v>14317</v>
      </c>
      <c r="L1206" s="1660" t="s">
        <v>11800</v>
      </c>
      <c r="M1206" s="1661" t="s">
        <v>674</v>
      </c>
      <c r="N1206" s="1661"/>
    </row>
    <row r="1207" ht="51.75" customHeight="1">
      <c r="A1207" s="1657">
        <v>1204.0</v>
      </c>
      <c r="B1207" s="1658"/>
      <c r="C1207" s="1658" t="s">
        <v>10646</v>
      </c>
      <c r="D1207" s="1657"/>
      <c r="E1207" s="1657"/>
      <c r="F1207" s="1657"/>
      <c r="G1207" s="1657" t="s">
        <v>14296</v>
      </c>
      <c r="H1207" s="1657" t="s">
        <v>14318</v>
      </c>
      <c r="I1207" s="1657" t="s">
        <v>14319</v>
      </c>
      <c r="J1207" s="1657" t="s">
        <v>14320</v>
      </c>
      <c r="K1207" s="1659" t="s">
        <v>14321</v>
      </c>
      <c r="L1207" s="1660" t="s">
        <v>11800</v>
      </c>
      <c r="M1207" s="1661" t="s">
        <v>2896</v>
      </c>
      <c r="N1207" s="1661"/>
    </row>
    <row r="1208" ht="51.75" customHeight="1">
      <c r="A1208" s="1657">
        <v>1205.0</v>
      </c>
      <c r="B1208" s="1658"/>
      <c r="C1208" s="1658" t="s">
        <v>10646</v>
      </c>
      <c r="D1208" s="1657"/>
      <c r="E1208" s="1657"/>
      <c r="F1208" s="1657"/>
      <c r="G1208" s="1657" t="s">
        <v>14296</v>
      </c>
      <c r="H1208" s="1657" t="s">
        <v>14322</v>
      </c>
      <c r="I1208" s="1657" t="s">
        <v>14323</v>
      </c>
      <c r="J1208" s="1657" t="s">
        <v>14324</v>
      </c>
      <c r="K1208" s="1659" t="s">
        <v>14325</v>
      </c>
      <c r="L1208" s="1660" t="s">
        <v>11800</v>
      </c>
      <c r="M1208" s="1661" t="s">
        <v>14289</v>
      </c>
      <c r="N1208" s="1661"/>
    </row>
    <row r="1209" ht="51.75" customHeight="1">
      <c r="A1209" s="1657">
        <v>1206.0</v>
      </c>
      <c r="B1209" s="1658"/>
      <c r="C1209" s="1658" t="s">
        <v>10646</v>
      </c>
      <c r="D1209" s="1657"/>
      <c r="E1209" s="1657"/>
      <c r="F1209" s="1657"/>
      <c r="G1209" s="1657" t="s">
        <v>14296</v>
      </c>
      <c r="H1209" s="1657" t="s">
        <v>14328</v>
      </c>
      <c r="I1209" s="1657" t="s">
        <v>14329</v>
      </c>
      <c r="J1209" s="1657" t="s">
        <v>14330</v>
      </c>
      <c r="K1209" s="1659" t="s">
        <v>14331</v>
      </c>
      <c r="L1209" s="1660" t="s">
        <v>11800</v>
      </c>
      <c r="M1209" s="1661" t="s">
        <v>14332</v>
      </c>
      <c r="N1209" s="1661"/>
    </row>
    <row r="1210" ht="51.75" customHeight="1">
      <c r="A1210" s="1657">
        <v>1207.0</v>
      </c>
      <c r="B1210" s="1658"/>
      <c r="C1210" s="1658" t="s">
        <v>10646</v>
      </c>
      <c r="D1210" s="1657"/>
      <c r="E1210" s="1657"/>
      <c r="F1210" s="1657"/>
      <c r="G1210" s="1657" t="s">
        <v>14296</v>
      </c>
      <c r="H1210" s="1657" t="s">
        <v>14333</v>
      </c>
      <c r="I1210" s="1657" t="s">
        <v>14334</v>
      </c>
      <c r="J1210" s="1657" t="s">
        <v>14335</v>
      </c>
      <c r="K1210" s="1659" t="s">
        <v>14336</v>
      </c>
      <c r="L1210" s="1660" t="s">
        <v>11800</v>
      </c>
      <c r="M1210" s="1661" t="s">
        <v>14337</v>
      </c>
      <c r="N1210" s="1661"/>
    </row>
    <row r="1211" ht="51.75" customHeight="1">
      <c r="A1211" s="1657">
        <v>1208.0</v>
      </c>
      <c r="B1211" s="1658"/>
      <c r="C1211" s="1658" t="s">
        <v>10646</v>
      </c>
      <c r="D1211" s="1657"/>
      <c r="E1211" s="1657"/>
      <c r="F1211" s="1657"/>
      <c r="G1211" s="1657" t="s">
        <v>14296</v>
      </c>
      <c r="H1211" s="1657" t="s">
        <v>14340</v>
      </c>
      <c r="I1211" s="1657" t="s">
        <v>14341</v>
      </c>
      <c r="J1211" s="1657" t="s">
        <v>14342</v>
      </c>
      <c r="K1211" s="1659" t="s">
        <v>14343</v>
      </c>
      <c r="L1211" s="1660" t="s">
        <v>11800</v>
      </c>
      <c r="M1211" s="1661" t="s">
        <v>674</v>
      </c>
      <c r="N1211" s="1661"/>
    </row>
    <row r="1212" ht="51.75" customHeight="1">
      <c r="A1212" s="1657">
        <v>1209.0</v>
      </c>
      <c r="B1212" s="1658"/>
      <c r="C1212" s="1658" t="s">
        <v>10646</v>
      </c>
      <c r="D1212" s="1657"/>
      <c r="E1212" s="1657"/>
      <c r="F1212" s="1657"/>
      <c r="G1212" s="1657" t="s">
        <v>14296</v>
      </c>
      <c r="H1212" s="1657" t="s">
        <v>14344</v>
      </c>
      <c r="I1212" s="1657" t="s">
        <v>14345</v>
      </c>
      <c r="J1212" s="1657" t="s">
        <v>14346</v>
      </c>
      <c r="K1212" s="1659" t="s">
        <v>14347</v>
      </c>
      <c r="L1212" s="1660" t="s">
        <v>11800</v>
      </c>
      <c r="M1212" s="1661" t="s">
        <v>14348</v>
      </c>
      <c r="N1212" s="1661"/>
    </row>
    <row r="1213" ht="51.75" customHeight="1">
      <c r="A1213" s="1657">
        <v>1210.0</v>
      </c>
      <c r="B1213" s="1658"/>
      <c r="C1213" s="1658" t="s">
        <v>10646</v>
      </c>
      <c r="D1213" s="1657"/>
      <c r="E1213" s="1657"/>
      <c r="F1213" s="1657"/>
      <c r="G1213" s="1657" t="s">
        <v>14296</v>
      </c>
      <c r="H1213" s="1657" t="s">
        <v>14349</v>
      </c>
      <c r="I1213" s="1657" t="s">
        <v>14350</v>
      </c>
      <c r="J1213" s="1657" t="s">
        <v>14351</v>
      </c>
      <c r="K1213" s="1659" t="s">
        <v>14352</v>
      </c>
      <c r="L1213" s="1660" t="s">
        <v>11800</v>
      </c>
      <c r="M1213" s="1661" t="s">
        <v>14353</v>
      </c>
      <c r="N1213" s="1661"/>
    </row>
    <row r="1214" ht="51.75" customHeight="1">
      <c r="A1214" s="1657">
        <v>1211.0</v>
      </c>
      <c r="B1214" s="1658"/>
      <c r="C1214" s="1658" t="s">
        <v>10646</v>
      </c>
      <c r="D1214" s="1657"/>
      <c r="E1214" s="1657"/>
      <c r="F1214" s="1657"/>
      <c r="G1214" s="1657" t="s">
        <v>14296</v>
      </c>
      <c r="H1214" s="1657" t="s">
        <v>14354</v>
      </c>
      <c r="I1214" s="1657" t="s">
        <v>14355</v>
      </c>
      <c r="J1214" s="1657" t="s">
        <v>14356</v>
      </c>
      <c r="K1214" s="1659" t="s">
        <v>14357</v>
      </c>
      <c r="L1214" s="1660" t="s">
        <v>11800</v>
      </c>
      <c r="M1214" s="1661" t="s">
        <v>14358</v>
      </c>
      <c r="N1214" s="1661"/>
    </row>
    <row r="1215" ht="51.75" customHeight="1">
      <c r="A1215" s="1657">
        <v>1212.0</v>
      </c>
      <c r="B1215" s="1658"/>
      <c r="C1215" s="1658" t="s">
        <v>10646</v>
      </c>
      <c r="D1215" s="1657"/>
      <c r="E1215" s="1657"/>
      <c r="F1215" s="1657"/>
      <c r="G1215" s="1657" t="s">
        <v>14296</v>
      </c>
      <c r="H1215" s="1657" t="s">
        <v>14359</v>
      </c>
      <c r="I1215" s="1657" t="s">
        <v>14360</v>
      </c>
      <c r="J1215" s="1657" t="s">
        <v>14361</v>
      </c>
      <c r="K1215" s="1659" t="s">
        <v>14362</v>
      </c>
      <c r="L1215" s="1660" t="s">
        <v>11800</v>
      </c>
      <c r="M1215" s="1661" t="s">
        <v>14363</v>
      </c>
      <c r="N1215" s="1661"/>
    </row>
    <row r="1216" ht="51.75" customHeight="1">
      <c r="A1216" s="1657">
        <v>1213.0</v>
      </c>
      <c r="B1216" s="1658"/>
      <c r="C1216" s="1658" t="s">
        <v>10646</v>
      </c>
      <c r="D1216" s="1657"/>
      <c r="E1216" s="1657"/>
      <c r="F1216" s="1657"/>
      <c r="G1216" s="1657" t="s">
        <v>14366</v>
      </c>
      <c r="H1216" s="1657" t="s">
        <v>14367</v>
      </c>
      <c r="I1216" s="1657" t="s">
        <v>14368</v>
      </c>
      <c r="J1216" s="1657" t="s">
        <v>14369</v>
      </c>
      <c r="K1216" s="1659" t="s">
        <v>14370</v>
      </c>
      <c r="L1216" s="1660" t="s">
        <v>11800</v>
      </c>
      <c r="M1216" s="1661" t="s">
        <v>14371</v>
      </c>
      <c r="N1216" s="1661"/>
    </row>
    <row r="1217" ht="51.75" customHeight="1">
      <c r="A1217" s="1657">
        <v>1214.0</v>
      </c>
      <c r="B1217" s="1658"/>
      <c r="C1217" s="1658" t="s">
        <v>10646</v>
      </c>
      <c r="D1217" s="1657"/>
      <c r="E1217" s="1657"/>
      <c r="F1217" s="1657"/>
      <c r="G1217" s="1657" t="s">
        <v>14366</v>
      </c>
      <c r="H1217" s="1657" t="s">
        <v>14372</v>
      </c>
      <c r="I1217" s="1657" t="s">
        <v>14373</v>
      </c>
      <c r="J1217" s="1657" t="s">
        <v>14374</v>
      </c>
      <c r="K1217" s="1659" t="s">
        <v>14375</v>
      </c>
      <c r="L1217" s="1660" t="s">
        <v>11800</v>
      </c>
      <c r="M1217" s="1661" t="s">
        <v>674</v>
      </c>
      <c r="N1217" s="1661"/>
    </row>
    <row r="1218" ht="51.75" customHeight="1">
      <c r="A1218" s="1657">
        <v>1215.0</v>
      </c>
      <c r="B1218" s="1658"/>
      <c r="C1218" s="1658" t="s">
        <v>10646</v>
      </c>
      <c r="D1218" s="1657"/>
      <c r="E1218" s="1657"/>
      <c r="F1218" s="1657"/>
      <c r="G1218" s="1657" t="s">
        <v>14366</v>
      </c>
      <c r="H1218" s="1657" t="s">
        <v>14377</v>
      </c>
      <c r="I1218" s="1657" t="s">
        <v>14378</v>
      </c>
      <c r="J1218" s="1657" t="s">
        <v>14379</v>
      </c>
      <c r="K1218" s="1659" t="s">
        <v>14380</v>
      </c>
      <c r="L1218" s="1660" t="s">
        <v>11800</v>
      </c>
      <c r="M1218" s="1661" t="s">
        <v>14381</v>
      </c>
      <c r="N1218" s="1661"/>
    </row>
    <row r="1219" ht="51.75" customHeight="1">
      <c r="A1219" s="1657">
        <v>1216.0</v>
      </c>
      <c r="B1219" s="1658"/>
      <c r="C1219" s="1658" t="s">
        <v>10646</v>
      </c>
      <c r="D1219" s="1657"/>
      <c r="E1219" s="1657"/>
      <c r="F1219" s="1657"/>
      <c r="G1219" s="1657" t="s">
        <v>14366</v>
      </c>
      <c r="H1219" s="1657" t="s">
        <v>14382</v>
      </c>
      <c r="I1219" s="1657" t="s">
        <v>14383</v>
      </c>
      <c r="J1219" s="1657" t="s">
        <v>14384</v>
      </c>
      <c r="K1219" s="1659" t="s">
        <v>14385</v>
      </c>
      <c r="L1219" s="1660" t="s">
        <v>11800</v>
      </c>
      <c r="M1219" s="1661" t="s">
        <v>14386</v>
      </c>
      <c r="N1219" s="1661"/>
    </row>
    <row r="1220" ht="51.75" customHeight="1">
      <c r="A1220" s="1727">
        <v>34.0</v>
      </c>
      <c r="B1220" s="1727" t="s">
        <v>2263</v>
      </c>
      <c r="C1220" s="1688" t="s">
        <v>21772</v>
      </c>
      <c r="D1220" s="1820">
        <v>45465.0</v>
      </c>
      <c r="E1220" s="1727" t="s">
        <v>407</v>
      </c>
      <c r="F1220" s="1916" t="s">
        <v>2264</v>
      </c>
      <c r="G1220" s="1688" t="s">
        <v>14366</v>
      </c>
      <c r="H1220" s="1688" t="s">
        <v>10963</v>
      </c>
      <c r="I1220" s="1688" t="s">
        <v>25120</v>
      </c>
      <c r="J1220" s="1688" t="s">
        <v>25121</v>
      </c>
      <c r="K1220" s="1689" t="s">
        <v>25122</v>
      </c>
      <c r="L1220" s="1690" t="s">
        <v>11800</v>
      </c>
      <c r="M1220" s="1691" t="s">
        <v>25123</v>
      </c>
      <c r="N1220" s="1927" t="s">
        <v>25124</v>
      </c>
    </row>
    <row r="1221" ht="51.75" customHeight="1">
      <c r="A1221" s="1657">
        <v>1218.0</v>
      </c>
      <c r="B1221" s="1658"/>
      <c r="C1221" s="1658" t="s">
        <v>10646</v>
      </c>
      <c r="D1221" s="1657"/>
      <c r="E1221" s="1657"/>
      <c r="F1221" s="1657"/>
      <c r="G1221" s="1657" t="s">
        <v>14366</v>
      </c>
      <c r="H1221" s="1657" t="s">
        <v>14388</v>
      </c>
      <c r="I1221" s="1657" t="s">
        <v>14389</v>
      </c>
      <c r="J1221" s="1657" t="s">
        <v>14390</v>
      </c>
      <c r="K1221" s="1659" t="s">
        <v>14391</v>
      </c>
      <c r="L1221" s="1660" t="s">
        <v>11800</v>
      </c>
      <c r="M1221" s="1661" t="s">
        <v>14392</v>
      </c>
      <c r="N1221" s="1661"/>
    </row>
    <row r="1222" ht="51.75" customHeight="1">
      <c r="A1222" s="1657">
        <v>1219.0</v>
      </c>
      <c r="B1222" s="1658"/>
      <c r="C1222" s="1658" t="s">
        <v>10646</v>
      </c>
      <c r="D1222" s="1657"/>
      <c r="E1222" s="1657"/>
      <c r="F1222" s="1657"/>
      <c r="G1222" s="1657" t="s">
        <v>14366</v>
      </c>
      <c r="H1222" s="1657" t="s">
        <v>14393</v>
      </c>
      <c r="I1222" s="1657" t="s">
        <v>14394</v>
      </c>
      <c r="J1222" s="1657" t="s">
        <v>14395</v>
      </c>
      <c r="K1222" s="1659" t="s">
        <v>14396</v>
      </c>
      <c r="L1222" s="1660" t="s">
        <v>11800</v>
      </c>
      <c r="M1222" s="1661" t="s">
        <v>14397</v>
      </c>
      <c r="N1222" s="1661"/>
    </row>
    <row r="1223" ht="51.75" customHeight="1">
      <c r="A1223" s="1657">
        <v>1220.0</v>
      </c>
      <c r="B1223" s="1658"/>
      <c r="C1223" s="1658" t="s">
        <v>10646</v>
      </c>
      <c r="D1223" s="1657"/>
      <c r="E1223" s="1657"/>
      <c r="F1223" s="1657"/>
      <c r="G1223" s="1657" t="s">
        <v>14366</v>
      </c>
      <c r="H1223" s="1657" t="s">
        <v>14399</v>
      </c>
      <c r="I1223" s="1657" t="s">
        <v>14400</v>
      </c>
      <c r="J1223" s="1657" t="s">
        <v>14401</v>
      </c>
      <c r="K1223" s="1659" t="s">
        <v>14402</v>
      </c>
      <c r="L1223" s="1660" t="s">
        <v>11800</v>
      </c>
      <c r="M1223" s="1661" t="s">
        <v>14403</v>
      </c>
      <c r="N1223" s="1661"/>
    </row>
    <row r="1224" ht="51.75" customHeight="1">
      <c r="A1224" s="1657">
        <v>1221.0</v>
      </c>
      <c r="B1224" s="1658"/>
      <c r="C1224" s="1658" t="s">
        <v>10646</v>
      </c>
      <c r="D1224" s="1657"/>
      <c r="E1224" s="1657"/>
      <c r="F1224" s="1657"/>
      <c r="G1224" s="1657" t="s">
        <v>14366</v>
      </c>
      <c r="H1224" s="1657" t="s">
        <v>14405</v>
      </c>
      <c r="I1224" s="1657" t="s">
        <v>14406</v>
      </c>
      <c r="J1224" s="1657" t="s">
        <v>14407</v>
      </c>
      <c r="K1224" s="1659" t="s">
        <v>14408</v>
      </c>
      <c r="L1224" s="1660" t="s">
        <v>11800</v>
      </c>
      <c r="M1224" s="1661" t="s">
        <v>14409</v>
      </c>
      <c r="N1224" s="1661"/>
    </row>
    <row r="1225" ht="51.75" customHeight="1">
      <c r="A1225" s="1657">
        <v>1222.0</v>
      </c>
      <c r="B1225" s="1658"/>
      <c r="C1225" s="1658" t="s">
        <v>10646</v>
      </c>
      <c r="D1225" s="1657"/>
      <c r="E1225" s="1657"/>
      <c r="F1225" s="1657"/>
      <c r="G1225" s="1657" t="s">
        <v>14411</v>
      </c>
      <c r="H1225" s="1657" t="s">
        <v>14412</v>
      </c>
      <c r="I1225" s="1657" t="s">
        <v>14413</v>
      </c>
      <c r="J1225" s="1657" t="s">
        <v>14414</v>
      </c>
      <c r="K1225" s="1659" t="s">
        <v>14415</v>
      </c>
      <c r="L1225" s="1660" t="s">
        <v>11800</v>
      </c>
      <c r="M1225" s="1661" t="s">
        <v>14416</v>
      </c>
      <c r="N1225" s="1661"/>
    </row>
    <row r="1226" ht="51.75" customHeight="1">
      <c r="A1226" s="1657">
        <v>1223.0</v>
      </c>
      <c r="B1226" s="1658"/>
      <c r="C1226" s="1658" t="s">
        <v>10646</v>
      </c>
      <c r="D1226" s="1657"/>
      <c r="E1226" s="1657"/>
      <c r="F1226" s="1657"/>
      <c r="G1226" s="1657" t="s">
        <v>14411</v>
      </c>
      <c r="H1226" s="1657" t="s">
        <v>14417</v>
      </c>
      <c r="I1226" s="1657" t="s">
        <v>14418</v>
      </c>
      <c r="J1226" s="1657" t="s">
        <v>14419</v>
      </c>
      <c r="K1226" s="1659" t="s">
        <v>14420</v>
      </c>
      <c r="L1226" s="1660" t="s">
        <v>11800</v>
      </c>
      <c r="M1226" s="1661" t="s">
        <v>14421</v>
      </c>
      <c r="N1226" s="1661"/>
    </row>
    <row r="1227" ht="51.75" customHeight="1">
      <c r="A1227" s="1657">
        <v>1224.0</v>
      </c>
      <c r="B1227" s="1658"/>
      <c r="C1227" s="1658" t="s">
        <v>10646</v>
      </c>
      <c r="D1227" s="1657"/>
      <c r="E1227" s="1657"/>
      <c r="F1227" s="1657"/>
      <c r="G1227" s="1657" t="s">
        <v>14423</v>
      </c>
      <c r="H1227" s="1657" t="s">
        <v>14424</v>
      </c>
      <c r="I1227" s="1657" t="s">
        <v>14425</v>
      </c>
      <c r="J1227" s="1657" t="s">
        <v>14426</v>
      </c>
      <c r="K1227" s="1659" t="s">
        <v>14427</v>
      </c>
      <c r="L1227" s="1660" t="s">
        <v>11800</v>
      </c>
      <c r="M1227" s="1661" t="s">
        <v>14428</v>
      </c>
      <c r="N1227" s="1661"/>
    </row>
    <row r="1228" ht="51.75" customHeight="1">
      <c r="A1228" s="1657">
        <v>1225.0</v>
      </c>
      <c r="B1228" s="1658"/>
      <c r="C1228" s="1658" t="s">
        <v>10646</v>
      </c>
      <c r="D1228" s="1657"/>
      <c r="E1228" s="1657"/>
      <c r="F1228" s="1657"/>
      <c r="G1228" s="1657" t="s">
        <v>14423</v>
      </c>
      <c r="H1228" s="1657" t="s">
        <v>14429</v>
      </c>
      <c r="I1228" s="1657" t="s">
        <v>14430</v>
      </c>
      <c r="J1228" s="1657" t="s">
        <v>14431</v>
      </c>
      <c r="K1228" s="1659" t="s">
        <v>14432</v>
      </c>
      <c r="L1228" s="1660" t="s">
        <v>11800</v>
      </c>
      <c r="M1228" s="1661" t="s">
        <v>14433</v>
      </c>
      <c r="N1228" s="1661"/>
    </row>
    <row r="1229" ht="51.75" customHeight="1">
      <c r="A1229" s="1657">
        <v>1226.0</v>
      </c>
      <c r="B1229" s="1658"/>
      <c r="C1229" s="1658" t="s">
        <v>10646</v>
      </c>
      <c r="D1229" s="1657"/>
      <c r="E1229" s="1657"/>
      <c r="F1229" s="1657"/>
      <c r="G1229" s="1657" t="s">
        <v>14423</v>
      </c>
      <c r="H1229" s="1657" t="s">
        <v>14434</v>
      </c>
      <c r="I1229" s="1657" t="s">
        <v>14435</v>
      </c>
      <c r="J1229" s="1657" t="s">
        <v>14436</v>
      </c>
      <c r="K1229" s="1659" t="s">
        <v>14437</v>
      </c>
      <c r="L1229" s="1660" t="s">
        <v>11800</v>
      </c>
      <c r="M1229" s="1661" t="s">
        <v>14438</v>
      </c>
      <c r="N1229" s="1661"/>
    </row>
    <row r="1230" ht="51.75" customHeight="1">
      <c r="A1230" s="1657">
        <v>1227.0</v>
      </c>
      <c r="B1230" s="1658"/>
      <c r="C1230" s="1658" t="s">
        <v>10646</v>
      </c>
      <c r="D1230" s="1657"/>
      <c r="E1230" s="1657"/>
      <c r="F1230" s="1657"/>
      <c r="G1230" s="1657" t="s">
        <v>14423</v>
      </c>
      <c r="H1230" s="1657" t="s">
        <v>14440</v>
      </c>
      <c r="I1230" s="1657" t="s">
        <v>14441</v>
      </c>
      <c r="J1230" s="1657" t="s">
        <v>14442</v>
      </c>
      <c r="K1230" s="1659" t="s">
        <v>14443</v>
      </c>
      <c r="L1230" s="1660" t="s">
        <v>11800</v>
      </c>
      <c r="M1230" s="1661" t="s">
        <v>14444</v>
      </c>
      <c r="N1230" s="1661"/>
    </row>
    <row r="1231" ht="51.75" customHeight="1">
      <c r="A1231" s="1657">
        <v>1228.0</v>
      </c>
      <c r="B1231" s="1658"/>
      <c r="C1231" s="1658" t="s">
        <v>10646</v>
      </c>
      <c r="D1231" s="1657"/>
      <c r="E1231" s="1657"/>
      <c r="F1231" s="1657"/>
      <c r="G1231" s="1657" t="s">
        <v>14423</v>
      </c>
      <c r="H1231" s="1657" t="s">
        <v>14447</v>
      </c>
      <c r="I1231" s="1657" t="s">
        <v>14448</v>
      </c>
      <c r="J1231" s="1657" t="s">
        <v>14449</v>
      </c>
      <c r="K1231" s="1659" t="s">
        <v>14450</v>
      </c>
      <c r="L1231" s="1660" t="s">
        <v>11800</v>
      </c>
      <c r="M1231" s="1661" t="s">
        <v>14451</v>
      </c>
      <c r="N1231" s="1661"/>
    </row>
    <row r="1232" ht="51.75" customHeight="1">
      <c r="A1232" s="1657">
        <v>1229.0</v>
      </c>
      <c r="B1232" s="1658"/>
      <c r="C1232" s="1658" t="s">
        <v>10646</v>
      </c>
      <c r="D1232" s="1657"/>
      <c r="E1232" s="1657"/>
      <c r="F1232" s="1657"/>
      <c r="G1232" s="1657" t="s">
        <v>14423</v>
      </c>
      <c r="H1232" s="1657" t="s">
        <v>14453</v>
      </c>
      <c r="I1232" s="1657" t="s">
        <v>11441</v>
      </c>
      <c r="J1232" s="1657" t="s">
        <v>14454</v>
      </c>
      <c r="K1232" s="1659" t="s">
        <v>14455</v>
      </c>
      <c r="L1232" s="1660" t="s">
        <v>11800</v>
      </c>
      <c r="M1232" s="1661" t="s">
        <v>14456</v>
      </c>
      <c r="N1232" s="1661"/>
    </row>
    <row r="1233" ht="51.75" customHeight="1">
      <c r="A1233" s="1657">
        <v>1230.0</v>
      </c>
      <c r="B1233" s="1658"/>
      <c r="C1233" s="1658" t="s">
        <v>10646</v>
      </c>
      <c r="D1233" s="1657"/>
      <c r="E1233" s="1657"/>
      <c r="F1233" s="1657"/>
      <c r="G1233" s="1657" t="s">
        <v>14423</v>
      </c>
      <c r="H1233" s="1657" t="s">
        <v>14457</v>
      </c>
      <c r="I1233" s="1657" t="s">
        <v>14458</v>
      </c>
      <c r="J1233" s="1657" t="s">
        <v>14459</v>
      </c>
      <c r="K1233" s="1659" t="s">
        <v>14460</v>
      </c>
      <c r="L1233" s="1660" t="s">
        <v>11800</v>
      </c>
      <c r="M1233" s="1661" t="s">
        <v>14461</v>
      </c>
      <c r="N1233" s="1661"/>
    </row>
    <row r="1234" ht="51.75" customHeight="1">
      <c r="A1234" s="1657">
        <v>1231.0</v>
      </c>
      <c r="B1234" s="1658"/>
      <c r="C1234" s="1658" t="s">
        <v>10646</v>
      </c>
      <c r="D1234" s="1657"/>
      <c r="E1234" s="1657"/>
      <c r="F1234" s="1657"/>
      <c r="G1234" s="1657" t="s">
        <v>14423</v>
      </c>
      <c r="H1234" s="1657" t="s">
        <v>14462</v>
      </c>
      <c r="I1234" s="1657" t="s">
        <v>14463</v>
      </c>
      <c r="J1234" s="1657" t="s">
        <v>14464</v>
      </c>
      <c r="K1234" s="1659" t="s">
        <v>14465</v>
      </c>
      <c r="L1234" s="1660" t="s">
        <v>11800</v>
      </c>
      <c r="M1234" s="1661" t="s">
        <v>14466</v>
      </c>
      <c r="N1234" s="1661"/>
    </row>
    <row r="1235" ht="51.75" customHeight="1">
      <c r="A1235" s="1657">
        <v>1232.0</v>
      </c>
      <c r="B1235" s="1658"/>
      <c r="C1235" s="1658" t="s">
        <v>10646</v>
      </c>
      <c r="D1235" s="1657"/>
      <c r="E1235" s="1657"/>
      <c r="F1235" s="1657"/>
      <c r="G1235" s="1657" t="s">
        <v>14423</v>
      </c>
      <c r="H1235" s="1657" t="s">
        <v>14467</v>
      </c>
      <c r="I1235" s="1657" t="s">
        <v>14468</v>
      </c>
      <c r="J1235" s="1657" t="s">
        <v>14469</v>
      </c>
      <c r="K1235" s="1659" t="s">
        <v>14470</v>
      </c>
      <c r="L1235" s="1660" t="s">
        <v>11800</v>
      </c>
      <c r="M1235" s="1661" t="s">
        <v>14471</v>
      </c>
      <c r="N1235" s="1661"/>
    </row>
    <row r="1236" ht="51.75" customHeight="1">
      <c r="A1236" s="1657">
        <v>1233.0</v>
      </c>
      <c r="B1236" s="1658"/>
      <c r="C1236" s="1658" t="s">
        <v>10646</v>
      </c>
      <c r="D1236" s="1657"/>
      <c r="E1236" s="1657"/>
      <c r="F1236" s="1657"/>
      <c r="G1236" s="1657" t="s">
        <v>14423</v>
      </c>
      <c r="H1236" s="1657" t="s">
        <v>14473</v>
      </c>
      <c r="I1236" s="1657" t="s">
        <v>14474</v>
      </c>
      <c r="J1236" s="1657" t="s">
        <v>14475</v>
      </c>
      <c r="K1236" s="1659" t="s">
        <v>14476</v>
      </c>
      <c r="L1236" s="1660" t="s">
        <v>11800</v>
      </c>
      <c r="M1236" s="1661" t="s">
        <v>14477</v>
      </c>
      <c r="N1236" s="1661"/>
    </row>
    <row r="1237" ht="51.75" customHeight="1">
      <c r="A1237" s="1657">
        <v>1234.0</v>
      </c>
      <c r="B1237" s="1658"/>
      <c r="C1237" s="1658" t="s">
        <v>10646</v>
      </c>
      <c r="D1237" s="1657"/>
      <c r="E1237" s="1657"/>
      <c r="F1237" s="1657"/>
      <c r="G1237" s="1657" t="s">
        <v>14479</v>
      </c>
      <c r="H1237" s="1657" t="s">
        <v>14480</v>
      </c>
      <c r="I1237" s="1657" t="s">
        <v>14481</v>
      </c>
      <c r="J1237" s="1657" t="s">
        <v>14482</v>
      </c>
      <c r="K1237" s="1659" t="s">
        <v>14483</v>
      </c>
      <c r="L1237" s="1660" t="s">
        <v>11800</v>
      </c>
      <c r="M1237" s="1661" t="s">
        <v>14484</v>
      </c>
      <c r="N1237" s="1661"/>
    </row>
    <row r="1238" ht="51.75" customHeight="1">
      <c r="A1238" s="1657">
        <v>1235.0</v>
      </c>
      <c r="B1238" s="1658"/>
      <c r="C1238" s="1658" t="s">
        <v>10646</v>
      </c>
      <c r="D1238" s="1657"/>
      <c r="E1238" s="1657"/>
      <c r="F1238" s="1657"/>
      <c r="G1238" s="1657" t="s">
        <v>14479</v>
      </c>
      <c r="H1238" s="1657" t="s">
        <v>14487</v>
      </c>
      <c r="I1238" s="1657" t="s">
        <v>14488</v>
      </c>
      <c r="J1238" s="1657" t="s">
        <v>14489</v>
      </c>
      <c r="K1238" s="1659" t="s">
        <v>14490</v>
      </c>
      <c r="L1238" s="1660" t="s">
        <v>11800</v>
      </c>
      <c r="M1238" s="1661" t="s">
        <v>14491</v>
      </c>
      <c r="N1238" s="1661"/>
    </row>
    <row r="1239" ht="51.75" customHeight="1">
      <c r="A1239" s="1657">
        <v>1236.0</v>
      </c>
      <c r="B1239" s="1658"/>
      <c r="C1239" s="1658" t="s">
        <v>10646</v>
      </c>
      <c r="D1239" s="1657"/>
      <c r="E1239" s="1657"/>
      <c r="F1239" s="1657"/>
      <c r="G1239" s="1657" t="s">
        <v>14479</v>
      </c>
      <c r="H1239" s="1657" t="s">
        <v>14493</v>
      </c>
      <c r="I1239" s="1657" t="s">
        <v>14494</v>
      </c>
      <c r="J1239" s="1657" t="s">
        <v>14495</v>
      </c>
      <c r="K1239" s="1659" t="s">
        <v>14496</v>
      </c>
      <c r="L1239" s="1660" t="s">
        <v>11800</v>
      </c>
      <c r="M1239" s="1661" t="s">
        <v>14497</v>
      </c>
      <c r="N1239" s="1661"/>
    </row>
    <row r="1240" ht="51.75" customHeight="1">
      <c r="A1240" s="1657">
        <v>1237.0</v>
      </c>
      <c r="B1240" s="1658"/>
      <c r="C1240" s="1658" t="s">
        <v>10646</v>
      </c>
      <c r="D1240" s="1657"/>
      <c r="E1240" s="1657"/>
      <c r="F1240" s="1657"/>
      <c r="G1240" s="1657" t="s">
        <v>14479</v>
      </c>
      <c r="H1240" s="1657" t="s">
        <v>14498</v>
      </c>
      <c r="I1240" s="1657" t="s">
        <v>14499</v>
      </c>
      <c r="J1240" s="1657" t="s">
        <v>14500</v>
      </c>
      <c r="K1240" s="1659" t="s">
        <v>14501</v>
      </c>
      <c r="L1240" s="1660" t="s">
        <v>11800</v>
      </c>
      <c r="M1240" s="1661" t="s">
        <v>14502</v>
      </c>
      <c r="N1240" s="1661"/>
    </row>
    <row r="1241" ht="51.75" customHeight="1">
      <c r="A1241" s="1657">
        <v>1238.0</v>
      </c>
      <c r="B1241" s="1658"/>
      <c r="C1241" s="1658" t="s">
        <v>10646</v>
      </c>
      <c r="D1241" s="1657"/>
      <c r="E1241" s="1657"/>
      <c r="F1241" s="1657"/>
      <c r="G1241" s="1657" t="s">
        <v>14479</v>
      </c>
      <c r="H1241" s="1657" t="s">
        <v>14504</v>
      </c>
      <c r="I1241" s="1657" t="s">
        <v>14505</v>
      </c>
      <c r="J1241" s="1657" t="s">
        <v>14506</v>
      </c>
      <c r="K1241" s="1659" t="s">
        <v>14507</v>
      </c>
      <c r="L1241" s="1660" t="s">
        <v>11800</v>
      </c>
      <c r="M1241" s="1661" t="s">
        <v>14508</v>
      </c>
      <c r="N1241" s="1661"/>
    </row>
    <row r="1242" ht="51.75" customHeight="1">
      <c r="A1242" s="1657">
        <v>1239.0</v>
      </c>
      <c r="B1242" s="1658"/>
      <c r="C1242" s="1658" t="s">
        <v>10646</v>
      </c>
      <c r="D1242" s="1657"/>
      <c r="E1242" s="1657"/>
      <c r="F1242" s="1657"/>
      <c r="G1242" s="1657" t="s">
        <v>14479</v>
      </c>
      <c r="H1242" s="1657" t="s">
        <v>14509</v>
      </c>
      <c r="I1242" s="1657" t="s">
        <v>14510</v>
      </c>
      <c r="J1242" s="1657" t="s">
        <v>14511</v>
      </c>
      <c r="K1242" s="1659" t="s">
        <v>14512</v>
      </c>
      <c r="L1242" s="1660" t="s">
        <v>11800</v>
      </c>
      <c r="M1242" s="1661" t="s">
        <v>14513</v>
      </c>
      <c r="N1242" s="1661"/>
    </row>
    <row r="1243" ht="51.75" customHeight="1">
      <c r="A1243" s="1657">
        <v>1240.0</v>
      </c>
      <c r="B1243" s="1658"/>
      <c r="C1243" s="1658" t="s">
        <v>10646</v>
      </c>
      <c r="D1243" s="1657"/>
      <c r="E1243" s="1657"/>
      <c r="F1243" s="1657"/>
      <c r="G1243" s="1657" t="s">
        <v>14479</v>
      </c>
      <c r="H1243" s="1657" t="s">
        <v>14514</v>
      </c>
      <c r="I1243" s="1657" t="s">
        <v>14515</v>
      </c>
      <c r="J1243" s="1657" t="s">
        <v>14516</v>
      </c>
      <c r="K1243" s="1659" t="s">
        <v>14517</v>
      </c>
      <c r="L1243" s="1660" t="s">
        <v>11800</v>
      </c>
      <c r="M1243" s="1661" t="s">
        <v>14518</v>
      </c>
      <c r="N1243" s="1661"/>
    </row>
    <row r="1244" ht="51.75" customHeight="1">
      <c r="A1244" s="1657">
        <v>1241.0</v>
      </c>
      <c r="B1244" s="1658"/>
      <c r="C1244" s="1658" t="s">
        <v>10646</v>
      </c>
      <c r="D1244" s="1657"/>
      <c r="E1244" s="1657"/>
      <c r="F1244" s="1657"/>
      <c r="G1244" s="1657" t="s">
        <v>14479</v>
      </c>
      <c r="H1244" s="1657" t="s">
        <v>14520</v>
      </c>
      <c r="I1244" s="1657" t="s">
        <v>14521</v>
      </c>
      <c r="J1244" s="1657" t="s">
        <v>14522</v>
      </c>
      <c r="K1244" s="1659" t="s">
        <v>14523</v>
      </c>
      <c r="L1244" s="1660" t="s">
        <v>11800</v>
      </c>
      <c r="M1244" s="1661" t="s">
        <v>14524</v>
      </c>
      <c r="N1244" s="1661"/>
    </row>
    <row r="1245" ht="51.75" customHeight="1">
      <c r="A1245" s="1657">
        <v>1242.0</v>
      </c>
      <c r="B1245" s="1658"/>
      <c r="C1245" s="1658" t="s">
        <v>10646</v>
      </c>
      <c r="D1245" s="1657"/>
      <c r="E1245" s="1657"/>
      <c r="F1245" s="1657"/>
      <c r="G1245" s="1657" t="s">
        <v>14526</v>
      </c>
      <c r="H1245" s="1657" t="s">
        <v>14527</v>
      </c>
      <c r="I1245" s="1657" t="s">
        <v>14528</v>
      </c>
      <c r="J1245" s="1657" t="s">
        <v>14529</v>
      </c>
      <c r="K1245" s="1659" t="s">
        <v>14530</v>
      </c>
      <c r="L1245" s="1660" t="s">
        <v>11800</v>
      </c>
      <c r="M1245" s="1661" t="s">
        <v>14531</v>
      </c>
      <c r="N1245" s="1661"/>
    </row>
    <row r="1246" ht="51.75" customHeight="1">
      <c r="A1246" s="1657">
        <v>1243.0</v>
      </c>
      <c r="B1246" s="1658"/>
      <c r="C1246" s="1658" t="s">
        <v>10646</v>
      </c>
      <c r="D1246" s="1657"/>
      <c r="E1246" s="1657"/>
      <c r="F1246" s="1657"/>
      <c r="G1246" s="1657" t="s">
        <v>14526</v>
      </c>
      <c r="H1246" s="1657" t="s">
        <v>14533</v>
      </c>
      <c r="I1246" s="1657" t="s">
        <v>14534</v>
      </c>
      <c r="J1246" s="1657" t="s">
        <v>14535</v>
      </c>
      <c r="K1246" s="1659" t="s">
        <v>14536</v>
      </c>
      <c r="L1246" s="1660" t="s">
        <v>11800</v>
      </c>
      <c r="M1246" s="1661" t="s">
        <v>14537</v>
      </c>
      <c r="N1246" s="1661"/>
    </row>
    <row r="1247" ht="51.75" customHeight="1">
      <c r="A1247" s="1657">
        <v>1244.0</v>
      </c>
      <c r="B1247" s="1658"/>
      <c r="C1247" s="1658" t="s">
        <v>10646</v>
      </c>
      <c r="D1247" s="1657"/>
      <c r="E1247" s="1657"/>
      <c r="F1247" s="1657"/>
      <c r="G1247" s="1657" t="s">
        <v>14526</v>
      </c>
      <c r="H1247" s="1657" t="s">
        <v>14538</v>
      </c>
      <c r="I1247" s="1657" t="s">
        <v>14539</v>
      </c>
      <c r="J1247" s="1657" t="s">
        <v>14540</v>
      </c>
      <c r="K1247" s="1659" t="s">
        <v>14541</v>
      </c>
      <c r="L1247" s="1660" t="s">
        <v>11800</v>
      </c>
      <c r="M1247" s="1661" t="s">
        <v>14542</v>
      </c>
      <c r="N1247" s="1661"/>
    </row>
    <row r="1248" ht="51.75" customHeight="1">
      <c r="A1248" s="1657">
        <v>1245.0</v>
      </c>
      <c r="B1248" s="1658"/>
      <c r="C1248" s="1658" t="s">
        <v>10646</v>
      </c>
      <c r="D1248" s="1657"/>
      <c r="E1248" s="1657"/>
      <c r="F1248" s="1657"/>
      <c r="G1248" s="1657" t="s">
        <v>14526</v>
      </c>
      <c r="H1248" s="1657" t="s">
        <v>13736</v>
      </c>
      <c r="I1248" s="1657" t="s">
        <v>14543</v>
      </c>
      <c r="J1248" s="1657" t="s">
        <v>14544</v>
      </c>
      <c r="K1248" s="1659" t="s">
        <v>14545</v>
      </c>
      <c r="L1248" s="1660" t="s">
        <v>11800</v>
      </c>
      <c r="M1248" s="1661" t="s">
        <v>14546</v>
      </c>
      <c r="N1248" s="1661"/>
    </row>
    <row r="1249" ht="51.75" customHeight="1">
      <c r="A1249" s="1657">
        <v>1246.0</v>
      </c>
      <c r="B1249" s="1658"/>
      <c r="C1249" s="1658" t="s">
        <v>10646</v>
      </c>
      <c r="D1249" s="1657"/>
      <c r="E1249" s="1657"/>
      <c r="F1249" s="1657"/>
      <c r="G1249" s="1657" t="s">
        <v>14547</v>
      </c>
      <c r="H1249" s="1657" t="s">
        <v>13944</v>
      </c>
      <c r="I1249" s="1657" t="s">
        <v>14548</v>
      </c>
      <c r="J1249" s="1657" t="s">
        <v>14549</v>
      </c>
      <c r="K1249" s="1659" t="s">
        <v>14550</v>
      </c>
      <c r="L1249" s="1660" t="s">
        <v>11800</v>
      </c>
      <c r="M1249" s="1661" t="s">
        <v>14551</v>
      </c>
      <c r="N1249" s="1661"/>
    </row>
    <row r="1250" ht="51.75" customHeight="1">
      <c r="A1250" s="1657">
        <v>1247.0</v>
      </c>
      <c r="B1250" s="1658"/>
      <c r="C1250" s="1658" t="s">
        <v>10646</v>
      </c>
      <c r="D1250" s="1657"/>
      <c r="E1250" s="1657"/>
      <c r="F1250" s="1657"/>
      <c r="G1250" s="1657" t="s">
        <v>14547</v>
      </c>
      <c r="H1250" s="1657" t="s">
        <v>14552</v>
      </c>
      <c r="I1250" s="1657" t="s">
        <v>14553</v>
      </c>
      <c r="J1250" s="1657" t="s">
        <v>14554</v>
      </c>
      <c r="K1250" s="1659" t="s">
        <v>14555</v>
      </c>
      <c r="L1250" s="1660" t="s">
        <v>11800</v>
      </c>
      <c r="M1250" s="1661" t="s">
        <v>14556</v>
      </c>
      <c r="N1250" s="1661"/>
    </row>
    <row r="1251" ht="51.75" customHeight="1">
      <c r="A1251" s="1657">
        <v>1248.0</v>
      </c>
      <c r="B1251" s="1658"/>
      <c r="C1251" s="1658" t="s">
        <v>10646</v>
      </c>
      <c r="D1251" s="1657"/>
      <c r="E1251" s="1657"/>
      <c r="F1251" s="1657"/>
      <c r="G1251" s="1657" t="s">
        <v>14547</v>
      </c>
      <c r="H1251" s="1657" t="s">
        <v>14558</v>
      </c>
      <c r="I1251" s="1657" t="s">
        <v>14559</v>
      </c>
      <c r="J1251" s="1657" t="s">
        <v>14560</v>
      </c>
      <c r="K1251" s="1659" t="s">
        <v>14561</v>
      </c>
      <c r="L1251" s="1660" t="s">
        <v>11800</v>
      </c>
      <c r="M1251" s="1661" t="s">
        <v>14562</v>
      </c>
      <c r="N1251" s="1661"/>
    </row>
    <row r="1252" ht="51.75" customHeight="1">
      <c r="A1252" s="1657">
        <v>1249.0</v>
      </c>
      <c r="B1252" s="1658"/>
      <c r="C1252" s="1658" t="s">
        <v>10646</v>
      </c>
      <c r="D1252" s="1657"/>
      <c r="E1252" s="1657"/>
      <c r="F1252" s="1657"/>
      <c r="G1252" s="1657" t="s">
        <v>14547</v>
      </c>
      <c r="H1252" s="1657" t="s">
        <v>2678</v>
      </c>
      <c r="I1252" s="1657" t="s">
        <v>14566</v>
      </c>
      <c r="J1252" s="1657">
        <v>9.45697464E8</v>
      </c>
      <c r="K1252" s="1659" t="s">
        <v>14567</v>
      </c>
      <c r="L1252" s="1660" t="s">
        <v>11800</v>
      </c>
      <c r="M1252" s="1661" t="s">
        <v>14568</v>
      </c>
      <c r="N1252" s="1661"/>
    </row>
    <row r="1253" ht="51.75" customHeight="1">
      <c r="A1253" s="1657">
        <v>1250.0</v>
      </c>
      <c r="B1253" s="1658"/>
      <c r="C1253" s="1658" t="s">
        <v>10646</v>
      </c>
      <c r="D1253" s="1657"/>
      <c r="E1253" s="1657"/>
      <c r="F1253" s="1657"/>
      <c r="G1253" s="1657" t="s">
        <v>14570</v>
      </c>
      <c r="H1253" s="1657" t="s">
        <v>14571</v>
      </c>
      <c r="I1253" s="1657" t="s">
        <v>14572</v>
      </c>
      <c r="J1253" s="1657" t="s">
        <v>14573</v>
      </c>
      <c r="K1253" s="1659" t="s">
        <v>14574</v>
      </c>
      <c r="L1253" s="1660" t="s">
        <v>11800</v>
      </c>
      <c r="M1253" s="1661" t="s">
        <v>14575</v>
      </c>
      <c r="N1253" s="1661"/>
    </row>
    <row r="1254" ht="51.75" customHeight="1">
      <c r="A1254" s="1657">
        <v>1251.0</v>
      </c>
      <c r="B1254" s="1658"/>
      <c r="C1254" s="1658" t="s">
        <v>10646</v>
      </c>
      <c r="D1254" s="1657"/>
      <c r="E1254" s="1657"/>
      <c r="F1254" s="1657"/>
      <c r="G1254" s="1657" t="s">
        <v>14570</v>
      </c>
      <c r="H1254" s="1657" t="s">
        <v>14576</v>
      </c>
      <c r="I1254" s="1657" t="s">
        <v>14577</v>
      </c>
      <c r="J1254" s="1657" t="s">
        <v>14578</v>
      </c>
      <c r="K1254" s="1659" t="s">
        <v>14579</v>
      </c>
      <c r="L1254" s="1660" t="s">
        <v>11800</v>
      </c>
      <c r="M1254" s="1661" t="s">
        <v>14518</v>
      </c>
      <c r="N1254" s="1661"/>
    </row>
    <row r="1255" ht="51.75" customHeight="1">
      <c r="A1255" s="1657">
        <v>1252.0</v>
      </c>
      <c r="B1255" s="1658"/>
      <c r="C1255" s="1658" t="s">
        <v>10646</v>
      </c>
      <c r="D1255" s="1657"/>
      <c r="E1255" s="1657"/>
      <c r="F1255" s="1657"/>
      <c r="G1255" s="1657" t="s">
        <v>14570</v>
      </c>
      <c r="H1255" s="1657" t="s">
        <v>14581</v>
      </c>
      <c r="I1255" s="1657" t="s">
        <v>14582</v>
      </c>
      <c r="J1255" s="1657" t="s">
        <v>14583</v>
      </c>
      <c r="K1255" s="1659" t="s">
        <v>14584</v>
      </c>
      <c r="L1255" s="1660" t="s">
        <v>11800</v>
      </c>
      <c r="M1255" s="1661" t="s">
        <v>14585</v>
      </c>
      <c r="N1255" s="1661"/>
    </row>
    <row r="1256" ht="51.75" customHeight="1">
      <c r="A1256" s="1657">
        <v>1253.0</v>
      </c>
      <c r="B1256" s="1658"/>
      <c r="C1256" s="1658" t="s">
        <v>10646</v>
      </c>
      <c r="D1256" s="1657"/>
      <c r="E1256" s="1657"/>
      <c r="F1256" s="1657"/>
      <c r="G1256" s="1657" t="s">
        <v>14570</v>
      </c>
      <c r="H1256" s="1657" t="s">
        <v>14586</v>
      </c>
      <c r="I1256" s="1657" t="s">
        <v>14587</v>
      </c>
      <c r="J1256" s="1657" t="s">
        <v>14588</v>
      </c>
      <c r="K1256" s="1659" t="s">
        <v>14589</v>
      </c>
      <c r="L1256" s="1660" t="s">
        <v>11800</v>
      </c>
      <c r="M1256" s="1661" t="s">
        <v>14590</v>
      </c>
      <c r="N1256" s="1661"/>
    </row>
    <row r="1257" ht="51.75" customHeight="1">
      <c r="A1257" s="1657">
        <v>1254.0</v>
      </c>
      <c r="B1257" s="1658"/>
      <c r="C1257" s="1658" t="s">
        <v>10646</v>
      </c>
      <c r="D1257" s="1657"/>
      <c r="E1257" s="1657"/>
      <c r="F1257" s="1657"/>
      <c r="G1257" s="1657" t="s">
        <v>14570</v>
      </c>
      <c r="H1257" s="1657" t="s">
        <v>14591</v>
      </c>
      <c r="I1257" s="1657" t="s">
        <v>14592</v>
      </c>
      <c r="J1257" s="1657" t="s">
        <v>14593</v>
      </c>
      <c r="K1257" s="1659" t="s">
        <v>14594</v>
      </c>
      <c r="L1257" s="1660" t="s">
        <v>11800</v>
      </c>
      <c r="M1257" s="1661" t="s">
        <v>14595</v>
      </c>
      <c r="N1257" s="1661"/>
    </row>
    <row r="1258" ht="51.75" customHeight="1">
      <c r="A1258" s="1657">
        <v>1255.0</v>
      </c>
      <c r="B1258" s="1658"/>
      <c r="C1258" s="1658" t="s">
        <v>10646</v>
      </c>
      <c r="D1258" s="1657"/>
      <c r="E1258" s="1657"/>
      <c r="F1258" s="1657"/>
      <c r="G1258" s="1657" t="s">
        <v>14597</v>
      </c>
      <c r="H1258" s="1657" t="s">
        <v>14598</v>
      </c>
      <c r="I1258" s="1657" t="s">
        <v>14599</v>
      </c>
      <c r="J1258" s="1657" t="s">
        <v>14600</v>
      </c>
      <c r="K1258" s="1659" t="s">
        <v>14601</v>
      </c>
      <c r="L1258" s="1660" t="s">
        <v>11800</v>
      </c>
      <c r="M1258" s="1661" t="s">
        <v>14602</v>
      </c>
      <c r="N1258" s="1661"/>
    </row>
    <row r="1259" ht="51.75" customHeight="1">
      <c r="A1259" s="1657">
        <v>1256.0</v>
      </c>
      <c r="B1259" s="1658"/>
      <c r="C1259" s="1658" t="s">
        <v>10646</v>
      </c>
      <c r="D1259" s="1657"/>
      <c r="E1259" s="1657"/>
      <c r="F1259" s="1657"/>
      <c r="G1259" s="1657" t="s">
        <v>14597</v>
      </c>
      <c r="H1259" s="1657" t="s">
        <v>14604</v>
      </c>
      <c r="I1259" s="1657" t="s">
        <v>14605</v>
      </c>
      <c r="J1259" s="1657" t="s">
        <v>14606</v>
      </c>
      <c r="K1259" s="1659" t="s">
        <v>14607</v>
      </c>
      <c r="L1259" s="1660" t="s">
        <v>11800</v>
      </c>
      <c r="M1259" s="1661" t="s">
        <v>14608</v>
      </c>
      <c r="N1259" s="1661"/>
    </row>
    <row r="1260" ht="51.75" customHeight="1">
      <c r="A1260" s="1657">
        <v>1257.0</v>
      </c>
      <c r="B1260" s="1658"/>
      <c r="C1260" s="1658" t="s">
        <v>10646</v>
      </c>
      <c r="D1260" s="1657"/>
      <c r="E1260" s="1657"/>
      <c r="F1260" s="1657"/>
      <c r="G1260" s="1657" t="s">
        <v>14597</v>
      </c>
      <c r="H1260" s="1657" t="s">
        <v>14609</v>
      </c>
      <c r="I1260" s="1657" t="s">
        <v>14610</v>
      </c>
      <c r="J1260" s="1657" t="s">
        <v>14611</v>
      </c>
      <c r="K1260" s="1659" t="s">
        <v>14612</v>
      </c>
      <c r="L1260" s="1660" t="s">
        <v>11800</v>
      </c>
      <c r="M1260" s="1661" t="s">
        <v>14613</v>
      </c>
      <c r="N1260" s="1661"/>
    </row>
    <row r="1261" ht="51.75" customHeight="1">
      <c r="A1261" s="1657">
        <v>1258.0</v>
      </c>
      <c r="B1261" s="1658"/>
      <c r="C1261" s="1658" t="s">
        <v>10646</v>
      </c>
      <c r="D1261" s="1657"/>
      <c r="E1261" s="1657"/>
      <c r="F1261" s="1657"/>
      <c r="G1261" s="1657" t="s">
        <v>14597</v>
      </c>
      <c r="H1261" s="1657" t="s">
        <v>14614</v>
      </c>
      <c r="I1261" s="1657" t="s">
        <v>14615</v>
      </c>
      <c r="J1261" s="1657" t="s">
        <v>14616</v>
      </c>
      <c r="K1261" s="1659" t="s">
        <v>14617</v>
      </c>
      <c r="L1261" s="1660" t="s">
        <v>11800</v>
      </c>
      <c r="M1261" s="1661" t="s">
        <v>14618</v>
      </c>
      <c r="N1261" s="1661"/>
    </row>
    <row r="1262" ht="51.75" customHeight="1">
      <c r="A1262" s="1657">
        <v>1259.0</v>
      </c>
      <c r="B1262" s="1658"/>
      <c r="C1262" s="1658" t="s">
        <v>10646</v>
      </c>
      <c r="D1262" s="1657"/>
      <c r="E1262" s="1657"/>
      <c r="F1262" s="1657"/>
      <c r="G1262" s="1657" t="s">
        <v>14597</v>
      </c>
      <c r="H1262" s="1657" t="s">
        <v>14620</v>
      </c>
      <c r="I1262" s="1657" t="s">
        <v>14621</v>
      </c>
      <c r="J1262" s="1657" t="s">
        <v>14622</v>
      </c>
      <c r="K1262" s="1659" t="s">
        <v>14623</v>
      </c>
      <c r="L1262" s="1660" t="s">
        <v>11800</v>
      </c>
      <c r="M1262" s="1661" t="s">
        <v>14624</v>
      </c>
      <c r="N1262" s="1661"/>
    </row>
    <row r="1263" ht="51.75" customHeight="1">
      <c r="A1263" s="1657">
        <v>1260.0</v>
      </c>
      <c r="B1263" s="1658"/>
      <c r="C1263" s="1658" t="s">
        <v>10646</v>
      </c>
      <c r="D1263" s="1657"/>
      <c r="E1263" s="1657"/>
      <c r="F1263" s="1657"/>
      <c r="G1263" s="1657" t="s">
        <v>14625</v>
      </c>
      <c r="H1263" s="1657" t="s">
        <v>14626</v>
      </c>
      <c r="I1263" s="1657" t="s">
        <v>14627</v>
      </c>
      <c r="J1263" s="1657" t="s">
        <v>14628</v>
      </c>
      <c r="K1263" s="1659" t="s">
        <v>14629</v>
      </c>
      <c r="L1263" s="1660" t="s">
        <v>11800</v>
      </c>
      <c r="M1263" s="1661" t="s">
        <v>674</v>
      </c>
      <c r="N1263" s="1661"/>
    </row>
    <row r="1264" ht="51.75" customHeight="1">
      <c r="A1264" s="1657">
        <v>1261.0</v>
      </c>
      <c r="B1264" s="1658"/>
      <c r="C1264" s="1658" t="s">
        <v>10646</v>
      </c>
      <c r="D1264" s="1657"/>
      <c r="E1264" s="1657"/>
      <c r="F1264" s="1657"/>
      <c r="G1264" s="1657" t="s">
        <v>14625</v>
      </c>
      <c r="H1264" s="1657" t="s">
        <v>11161</v>
      </c>
      <c r="I1264" s="1657" t="s">
        <v>14630</v>
      </c>
      <c r="J1264" s="1657" t="s">
        <v>14631</v>
      </c>
      <c r="K1264" s="1659" t="s">
        <v>14632</v>
      </c>
      <c r="L1264" s="1660" t="s">
        <v>11800</v>
      </c>
      <c r="M1264" s="1661" t="s">
        <v>14633</v>
      </c>
      <c r="N1264" s="1661"/>
    </row>
    <row r="1265" ht="51.75" customHeight="1">
      <c r="A1265" s="1657">
        <v>1262.0</v>
      </c>
      <c r="B1265" s="1658"/>
      <c r="C1265" s="1658" t="s">
        <v>10646</v>
      </c>
      <c r="D1265" s="1657"/>
      <c r="E1265" s="1657"/>
      <c r="F1265" s="1657"/>
      <c r="G1265" s="1657" t="s">
        <v>14625</v>
      </c>
      <c r="H1265" s="1657" t="s">
        <v>14634</v>
      </c>
      <c r="I1265" s="1657" t="s">
        <v>14635</v>
      </c>
      <c r="J1265" s="1657" t="s">
        <v>14636</v>
      </c>
      <c r="K1265" s="1659" t="s">
        <v>14637</v>
      </c>
      <c r="L1265" s="1660" t="s">
        <v>11800</v>
      </c>
      <c r="M1265" s="1661" t="s">
        <v>14638</v>
      </c>
      <c r="N1265" s="1661"/>
    </row>
    <row r="1266" ht="51.75" customHeight="1">
      <c r="A1266" s="1657">
        <v>1263.0</v>
      </c>
      <c r="B1266" s="1658"/>
      <c r="C1266" s="1658" t="s">
        <v>10646</v>
      </c>
      <c r="D1266" s="1657"/>
      <c r="E1266" s="1657"/>
      <c r="F1266" s="1657"/>
      <c r="G1266" s="1657" t="s">
        <v>14625</v>
      </c>
      <c r="H1266" s="1657" t="s">
        <v>14641</v>
      </c>
      <c r="I1266" s="1657" t="s">
        <v>14642</v>
      </c>
      <c r="J1266" s="1657" t="s">
        <v>14643</v>
      </c>
      <c r="K1266" s="1659" t="s">
        <v>14644</v>
      </c>
      <c r="L1266" s="1660" t="s">
        <v>11800</v>
      </c>
      <c r="M1266" s="1661" t="s">
        <v>14645</v>
      </c>
      <c r="N1266" s="1661"/>
    </row>
    <row r="1267" ht="51.75" customHeight="1">
      <c r="A1267" s="1657">
        <v>1264.0</v>
      </c>
      <c r="B1267" s="1658"/>
      <c r="C1267" s="1658" t="s">
        <v>10646</v>
      </c>
      <c r="D1267" s="1657"/>
      <c r="E1267" s="1657"/>
      <c r="F1267" s="1657"/>
      <c r="G1267" s="1657" t="s">
        <v>14625</v>
      </c>
      <c r="H1267" s="1657" t="s">
        <v>14647</v>
      </c>
      <c r="I1267" s="1657" t="s">
        <v>14648</v>
      </c>
      <c r="J1267" s="1657" t="s">
        <v>14649</v>
      </c>
      <c r="K1267" s="1659" t="s">
        <v>14650</v>
      </c>
      <c r="L1267" s="1660" t="s">
        <v>11800</v>
      </c>
      <c r="M1267" s="1661" t="s">
        <v>14651</v>
      </c>
      <c r="N1267" s="1661"/>
    </row>
    <row r="1268" ht="51.75" customHeight="1">
      <c r="A1268" s="1657">
        <v>1265.0</v>
      </c>
      <c r="B1268" s="1658"/>
      <c r="C1268" s="1658" t="s">
        <v>10646</v>
      </c>
      <c r="D1268" s="1657"/>
      <c r="E1268" s="1657"/>
      <c r="F1268" s="1657"/>
      <c r="G1268" s="1657" t="s">
        <v>14625</v>
      </c>
      <c r="H1268" s="1657" t="s">
        <v>14652</v>
      </c>
      <c r="I1268" s="1657" t="s">
        <v>14653</v>
      </c>
      <c r="J1268" s="1657" t="s">
        <v>14654</v>
      </c>
      <c r="K1268" s="1659" t="s">
        <v>14655</v>
      </c>
      <c r="L1268" s="1660" t="s">
        <v>11800</v>
      </c>
      <c r="M1268" s="1661" t="s">
        <v>14656</v>
      </c>
      <c r="N1268" s="1661"/>
    </row>
    <row r="1269" ht="51.75" customHeight="1">
      <c r="A1269" s="1657">
        <v>1266.0</v>
      </c>
      <c r="B1269" s="1658"/>
      <c r="C1269" s="1658" t="s">
        <v>10646</v>
      </c>
      <c r="D1269" s="1657"/>
      <c r="E1269" s="1657"/>
      <c r="F1269" s="1657"/>
      <c r="G1269" s="1657" t="s">
        <v>14625</v>
      </c>
      <c r="H1269" s="1657" t="s">
        <v>14658</v>
      </c>
      <c r="I1269" s="1657" t="s">
        <v>14659</v>
      </c>
      <c r="J1269" s="1657" t="s">
        <v>14660</v>
      </c>
      <c r="K1269" s="1659" t="s">
        <v>14661</v>
      </c>
      <c r="L1269" s="1660" t="s">
        <v>11800</v>
      </c>
      <c r="M1269" s="1661" t="s">
        <v>14662</v>
      </c>
      <c r="N1269" s="1661"/>
    </row>
    <row r="1270" ht="51.75" customHeight="1">
      <c r="A1270" s="1657">
        <v>1267.0</v>
      </c>
      <c r="B1270" s="1658"/>
      <c r="C1270" s="1658" t="s">
        <v>10646</v>
      </c>
      <c r="D1270" s="1657"/>
      <c r="E1270" s="1657"/>
      <c r="F1270" s="1657"/>
      <c r="G1270" s="1657" t="s">
        <v>14625</v>
      </c>
      <c r="H1270" s="1657" t="s">
        <v>14663</v>
      </c>
      <c r="I1270" s="1657" t="s">
        <v>14664</v>
      </c>
      <c r="J1270" s="1657" t="s">
        <v>14665</v>
      </c>
      <c r="K1270" s="1659" t="s">
        <v>14666</v>
      </c>
      <c r="L1270" s="1660" t="s">
        <v>11800</v>
      </c>
      <c r="M1270" s="1661" t="s">
        <v>14667</v>
      </c>
      <c r="N1270" s="1661"/>
    </row>
    <row r="1271" ht="51.75" customHeight="1">
      <c r="A1271" s="1657">
        <v>1268.0</v>
      </c>
      <c r="B1271" s="1658"/>
      <c r="C1271" s="1658" t="s">
        <v>10646</v>
      </c>
      <c r="D1271" s="1657"/>
      <c r="E1271" s="1657"/>
      <c r="F1271" s="1657"/>
      <c r="G1271" s="1657" t="s">
        <v>14625</v>
      </c>
      <c r="H1271" s="1657" t="s">
        <v>14668</v>
      </c>
      <c r="I1271" s="1657" t="s">
        <v>14669</v>
      </c>
      <c r="J1271" s="1657" t="s">
        <v>14670</v>
      </c>
      <c r="K1271" s="1659" t="s">
        <v>14671</v>
      </c>
      <c r="L1271" s="1660" t="s">
        <v>11800</v>
      </c>
      <c r="M1271" s="1661" t="s">
        <v>14672</v>
      </c>
      <c r="N1271" s="1661"/>
    </row>
    <row r="1272" ht="51.75" customHeight="1">
      <c r="A1272" s="1657">
        <v>1269.0</v>
      </c>
      <c r="B1272" s="1658"/>
      <c r="C1272" s="1658" t="s">
        <v>10646</v>
      </c>
      <c r="D1272" s="1657"/>
      <c r="E1272" s="1657"/>
      <c r="F1272" s="1657"/>
      <c r="G1272" s="1657" t="s">
        <v>14625</v>
      </c>
      <c r="H1272" s="1657" t="s">
        <v>14675</v>
      </c>
      <c r="I1272" s="1657" t="s">
        <v>14676</v>
      </c>
      <c r="J1272" s="1657" t="s">
        <v>14677</v>
      </c>
      <c r="K1272" s="1659" t="s">
        <v>14678</v>
      </c>
      <c r="L1272" s="1660" t="s">
        <v>11800</v>
      </c>
      <c r="M1272" s="1661" t="s">
        <v>14679</v>
      </c>
      <c r="N1272" s="1661"/>
    </row>
    <row r="1273" ht="51.75" customHeight="1">
      <c r="A1273" s="1657">
        <v>1270.0</v>
      </c>
      <c r="B1273" s="1658"/>
      <c r="C1273" s="1658" t="s">
        <v>10646</v>
      </c>
      <c r="D1273" s="1657"/>
      <c r="E1273" s="1657"/>
      <c r="F1273" s="1657"/>
      <c r="G1273" s="1657" t="s">
        <v>14681</v>
      </c>
      <c r="H1273" s="1657" t="s">
        <v>14682</v>
      </c>
      <c r="I1273" s="1657" t="s">
        <v>14683</v>
      </c>
      <c r="J1273" s="1657" t="s">
        <v>14684</v>
      </c>
      <c r="K1273" s="1659" t="s">
        <v>14685</v>
      </c>
      <c r="L1273" s="1660" t="s">
        <v>11800</v>
      </c>
      <c r="M1273" s="1661" t="s">
        <v>674</v>
      </c>
      <c r="N1273" s="1661"/>
    </row>
    <row r="1274" ht="51.75" customHeight="1">
      <c r="A1274" s="1657">
        <v>1271.0</v>
      </c>
      <c r="B1274" s="1658"/>
      <c r="C1274" s="1658" t="s">
        <v>10646</v>
      </c>
      <c r="D1274" s="1657"/>
      <c r="E1274" s="1657"/>
      <c r="F1274" s="1657"/>
      <c r="G1274" s="1657" t="s">
        <v>14681</v>
      </c>
      <c r="H1274" s="1657" t="s">
        <v>14686</v>
      </c>
      <c r="I1274" s="1657" t="s">
        <v>14687</v>
      </c>
      <c r="J1274" s="1657" t="s">
        <v>14688</v>
      </c>
      <c r="K1274" s="1659" t="s">
        <v>14689</v>
      </c>
      <c r="L1274" s="1660" t="s">
        <v>11800</v>
      </c>
      <c r="M1274" s="1661" t="s">
        <v>674</v>
      </c>
      <c r="N1274" s="1661"/>
    </row>
    <row r="1275" ht="51.75" customHeight="1">
      <c r="A1275" s="1657">
        <v>1272.0</v>
      </c>
      <c r="B1275" s="1658"/>
      <c r="C1275" s="1658" t="s">
        <v>10646</v>
      </c>
      <c r="D1275" s="1657"/>
      <c r="E1275" s="1657"/>
      <c r="F1275" s="1657"/>
      <c r="G1275" s="1657" t="s">
        <v>14681</v>
      </c>
      <c r="H1275" s="1657" t="s">
        <v>14690</v>
      </c>
      <c r="I1275" s="1657" t="s">
        <v>14691</v>
      </c>
      <c r="J1275" s="1657" t="s">
        <v>14692</v>
      </c>
      <c r="K1275" s="1659" t="s">
        <v>14693</v>
      </c>
      <c r="L1275" s="1660" t="s">
        <v>11800</v>
      </c>
      <c r="M1275" s="1661" t="s">
        <v>14694</v>
      </c>
      <c r="N1275" s="1661"/>
    </row>
    <row r="1276" ht="51.75" customHeight="1">
      <c r="A1276" s="1657">
        <v>1273.0</v>
      </c>
      <c r="B1276" s="1658"/>
      <c r="C1276" s="1658" t="s">
        <v>10646</v>
      </c>
      <c r="D1276" s="1657"/>
      <c r="E1276" s="1657"/>
      <c r="F1276" s="1657"/>
      <c r="G1276" s="1657" t="s">
        <v>14681</v>
      </c>
      <c r="H1276" s="1657" t="s">
        <v>14696</v>
      </c>
      <c r="I1276" s="1657" t="s">
        <v>14697</v>
      </c>
      <c r="J1276" s="1657" t="s">
        <v>14698</v>
      </c>
      <c r="K1276" s="1659" t="s">
        <v>14699</v>
      </c>
      <c r="L1276" s="1660" t="s">
        <v>11800</v>
      </c>
      <c r="M1276" s="1661" t="s">
        <v>14700</v>
      </c>
      <c r="N1276" s="1661"/>
    </row>
    <row r="1277" ht="51.75" customHeight="1">
      <c r="A1277" s="1657">
        <v>1274.0</v>
      </c>
      <c r="B1277" s="1658"/>
      <c r="C1277" s="1658" t="s">
        <v>10646</v>
      </c>
      <c r="D1277" s="1657"/>
      <c r="E1277" s="1657"/>
      <c r="F1277" s="1657"/>
      <c r="G1277" s="1657" t="s">
        <v>14681</v>
      </c>
      <c r="H1277" s="1657" t="s">
        <v>14701</v>
      </c>
      <c r="I1277" s="1657" t="s">
        <v>14702</v>
      </c>
      <c r="J1277" s="1657" t="s">
        <v>14703</v>
      </c>
      <c r="K1277" s="1659" t="s">
        <v>14704</v>
      </c>
      <c r="L1277" s="1660" t="s">
        <v>11800</v>
      </c>
      <c r="M1277" s="1661" t="s">
        <v>14705</v>
      </c>
      <c r="N1277" s="1661"/>
    </row>
    <row r="1278" ht="51.75" customHeight="1">
      <c r="A1278" s="1657">
        <v>1275.0</v>
      </c>
      <c r="B1278" s="1658"/>
      <c r="C1278" s="1658" t="s">
        <v>10646</v>
      </c>
      <c r="D1278" s="1657"/>
      <c r="E1278" s="1657"/>
      <c r="F1278" s="1657"/>
      <c r="G1278" s="1657" t="s">
        <v>14681</v>
      </c>
      <c r="H1278" s="1657" t="s">
        <v>14706</v>
      </c>
      <c r="I1278" s="1657" t="s">
        <v>14707</v>
      </c>
      <c r="J1278" s="1657" t="s">
        <v>14708</v>
      </c>
      <c r="K1278" s="1659" t="s">
        <v>14709</v>
      </c>
      <c r="L1278" s="1660" t="s">
        <v>11800</v>
      </c>
      <c r="M1278" s="1661" t="s">
        <v>14710</v>
      </c>
      <c r="N1278" s="1661"/>
    </row>
    <row r="1279" ht="51.75" customHeight="1">
      <c r="A1279" s="1657">
        <v>1276.0</v>
      </c>
      <c r="B1279" s="1658"/>
      <c r="C1279" s="1658" t="s">
        <v>10646</v>
      </c>
      <c r="D1279" s="1657"/>
      <c r="E1279" s="1657"/>
      <c r="F1279" s="1657"/>
      <c r="G1279" s="1657" t="s">
        <v>14681</v>
      </c>
      <c r="H1279" s="1657" t="s">
        <v>14712</v>
      </c>
      <c r="I1279" s="1657" t="s">
        <v>14713</v>
      </c>
      <c r="J1279" s="1657" t="s">
        <v>14714</v>
      </c>
      <c r="K1279" s="1659" t="s">
        <v>14715</v>
      </c>
      <c r="L1279" s="1660" t="s">
        <v>11800</v>
      </c>
      <c r="M1279" s="1661" t="s">
        <v>14602</v>
      </c>
      <c r="N1279" s="1661"/>
    </row>
    <row r="1280" ht="51.75" customHeight="1">
      <c r="A1280" s="1657">
        <v>1277.0</v>
      </c>
      <c r="B1280" s="1658"/>
      <c r="C1280" s="1658" t="s">
        <v>10646</v>
      </c>
      <c r="D1280" s="1657"/>
      <c r="E1280" s="1657"/>
      <c r="F1280" s="1657"/>
      <c r="G1280" s="1657" t="s">
        <v>14681</v>
      </c>
      <c r="H1280" s="1657" t="s">
        <v>14716</v>
      </c>
      <c r="I1280" s="1657" t="s">
        <v>14717</v>
      </c>
      <c r="J1280" s="1657" t="s">
        <v>14718</v>
      </c>
      <c r="K1280" s="1659" t="s">
        <v>14719</v>
      </c>
      <c r="L1280" s="1660" t="s">
        <v>11800</v>
      </c>
      <c r="M1280" s="1661" t="s">
        <v>14720</v>
      </c>
      <c r="N1280" s="1661"/>
    </row>
    <row r="1281" ht="51.75" customHeight="1">
      <c r="A1281" s="1657">
        <v>1278.0</v>
      </c>
      <c r="B1281" s="1658"/>
      <c r="C1281" s="1658" t="s">
        <v>10646</v>
      </c>
      <c r="D1281" s="1657"/>
      <c r="E1281" s="1657"/>
      <c r="F1281" s="1657"/>
      <c r="G1281" s="1657" t="s">
        <v>14681</v>
      </c>
      <c r="H1281" s="1657" t="s">
        <v>13427</v>
      </c>
      <c r="I1281" s="1657" t="s">
        <v>14722</v>
      </c>
      <c r="J1281" s="1657" t="s">
        <v>14723</v>
      </c>
      <c r="K1281" s="1659" t="s">
        <v>14724</v>
      </c>
      <c r="L1281" s="1660" t="s">
        <v>11800</v>
      </c>
      <c r="M1281" s="1661" t="s">
        <v>14725</v>
      </c>
      <c r="N1281" s="1661"/>
    </row>
    <row r="1282" ht="51.75" customHeight="1">
      <c r="A1282" s="1657">
        <v>1279.0</v>
      </c>
      <c r="B1282" s="1658"/>
      <c r="C1282" s="1658" t="s">
        <v>10646</v>
      </c>
      <c r="D1282" s="1657"/>
      <c r="E1282" s="1657"/>
      <c r="F1282" s="1657"/>
      <c r="G1282" s="1657" t="s">
        <v>14681</v>
      </c>
      <c r="H1282" s="1657" t="s">
        <v>14726</v>
      </c>
      <c r="I1282" s="1657" t="s">
        <v>14727</v>
      </c>
      <c r="J1282" s="1657" t="s">
        <v>14728</v>
      </c>
      <c r="K1282" s="1659" t="s">
        <v>14729</v>
      </c>
      <c r="L1282" s="1660" t="s">
        <v>11800</v>
      </c>
      <c r="M1282" s="1661" t="s">
        <v>14730</v>
      </c>
      <c r="N1282" s="1661"/>
    </row>
    <row r="1283" ht="51.75" customHeight="1">
      <c r="A1283" s="1657">
        <v>1280.0</v>
      </c>
      <c r="B1283" s="1658"/>
      <c r="C1283" s="1658" t="s">
        <v>10646</v>
      </c>
      <c r="D1283" s="1657"/>
      <c r="E1283" s="1657"/>
      <c r="F1283" s="1657"/>
      <c r="G1283" s="1657" t="s">
        <v>14681</v>
      </c>
      <c r="H1283" s="1657" t="s">
        <v>14732</v>
      </c>
      <c r="I1283" s="1657" t="s">
        <v>14733</v>
      </c>
      <c r="J1283" s="1657" t="s">
        <v>14734</v>
      </c>
      <c r="K1283" s="1659" t="s">
        <v>14735</v>
      </c>
      <c r="L1283" s="1660" t="s">
        <v>11800</v>
      </c>
      <c r="M1283" s="1661" t="s">
        <v>14736</v>
      </c>
      <c r="N1283" s="1661"/>
    </row>
    <row r="1284" ht="51.75" customHeight="1">
      <c r="A1284" s="1657">
        <v>1281.0</v>
      </c>
      <c r="B1284" s="1658"/>
      <c r="C1284" s="1658" t="s">
        <v>10646</v>
      </c>
      <c r="D1284" s="1657"/>
      <c r="E1284" s="1657"/>
      <c r="F1284" s="1657"/>
      <c r="G1284" s="1657" t="s">
        <v>14681</v>
      </c>
      <c r="H1284" s="1657" t="s">
        <v>2612</v>
      </c>
      <c r="I1284" s="1657" t="s">
        <v>14738</v>
      </c>
      <c r="J1284" s="1657" t="s">
        <v>14739</v>
      </c>
      <c r="K1284" s="1659" t="s">
        <v>14740</v>
      </c>
      <c r="L1284" s="1660" t="s">
        <v>11800</v>
      </c>
      <c r="M1284" s="1661" t="s">
        <v>14741</v>
      </c>
      <c r="N1284" s="1661"/>
    </row>
    <row r="1285" ht="51.75" customHeight="1">
      <c r="A1285" s="1657">
        <v>1282.0</v>
      </c>
      <c r="B1285" s="1658"/>
      <c r="C1285" s="1658" t="s">
        <v>10646</v>
      </c>
      <c r="D1285" s="1657"/>
      <c r="E1285" s="1657"/>
      <c r="F1285" s="1657"/>
      <c r="G1285" s="1657" t="s">
        <v>14742</v>
      </c>
      <c r="H1285" s="1657" t="s">
        <v>14743</v>
      </c>
      <c r="I1285" s="1657" t="s">
        <v>14744</v>
      </c>
      <c r="J1285" s="1657" t="s">
        <v>14745</v>
      </c>
      <c r="K1285" s="1659" t="s">
        <v>14746</v>
      </c>
      <c r="L1285" s="1660" t="s">
        <v>11800</v>
      </c>
      <c r="M1285" s="1661" t="s">
        <v>2896</v>
      </c>
      <c r="N1285" s="1661"/>
    </row>
    <row r="1286" ht="51.75" customHeight="1">
      <c r="A1286" s="1657">
        <v>1283.0</v>
      </c>
      <c r="B1286" s="1658"/>
      <c r="C1286" s="1658" t="s">
        <v>10646</v>
      </c>
      <c r="D1286" s="1657"/>
      <c r="E1286" s="1657"/>
      <c r="F1286" s="1657"/>
      <c r="G1286" s="1657" t="s">
        <v>14742</v>
      </c>
      <c r="H1286" s="1657" t="s">
        <v>14749</v>
      </c>
      <c r="I1286" s="1657" t="s">
        <v>14750</v>
      </c>
      <c r="J1286" s="1657" t="s">
        <v>14751</v>
      </c>
      <c r="K1286" s="1659" t="s">
        <v>14752</v>
      </c>
      <c r="L1286" s="1660" t="s">
        <v>11800</v>
      </c>
      <c r="M1286" s="1661" t="s">
        <v>3186</v>
      </c>
      <c r="N1286" s="1661"/>
    </row>
    <row r="1287" ht="51.75" customHeight="1">
      <c r="A1287" s="1657">
        <v>1284.0</v>
      </c>
      <c r="B1287" s="1658"/>
      <c r="C1287" s="1658" t="s">
        <v>10646</v>
      </c>
      <c r="D1287" s="1657"/>
      <c r="E1287" s="1657"/>
      <c r="F1287" s="1657"/>
      <c r="G1287" s="1657" t="s">
        <v>14742</v>
      </c>
      <c r="H1287" s="1657" t="s">
        <v>14755</v>
      </c>
      <c r="I1287" s="1657" t="s">
        <v>14756</v>
      </c>
      <c r="J1287" s="1657" t="s">
        <v>14757</v>
      </c>
      <c r="K1287" s="1659" t="s">
        <v>14758</v>
      </c>
      <c r="L1287" s="1660" t="s">
        <v>11800</v>
      </c>
      <c r="M1287" s="1661" t="s">
        <v>14602</v>
      </c>
      <c r="N1287" s="1661"/>
    </row>
    <row r="1288" ht="51.75" customHeight="1">
      <c r="A1288" s="1657">
        <v>1285.0</v>
      </c>
      <c r="B1288" s="1658"/>
      <c r="C1288" s="1658" t="s">
        <v>10646</v>
      </c>
      <c r="D1288" s="1657"/>
      <c r="E1288" s="1657"/>
      <c r="F1288" s="1657"/>
      <c r="G1288" s="1657" t="s">
        <v>14742</v>
      </c>
      <c r="H1288" s="1657" t="s">
        <v>11903</v>
      </c>
      <c r="I1288" s="1657" t="s">
        <v>14760</v>
      </c>
      <c r="J1288" s="1657" t="s">
        <v>14761</v>
      </c>
      <c r="K1288" s="1659" t="s">
        <v>14762</v>
      </c>
      <c r="L1288" s="1660" t="s">
        <v>11800</v>
      </c>
      <c r="M1288" s="1661" t="s">
        <v>14763</v>
      </c>
      <c r="N1288" s="1661"/>
    </row>
    <row r="1289" ht="51.75" customHeight="1">
      <c r="A1289" s="1657">
        <v>1286.0</v>
      </c>
      <c r="B1289" s="1658"/>
      <c r="C1289" s="1658" t="s">
        <v>10646</v>
      </c>
      <c r="D1289" s="1657"/>
      <c r="E1289" s="1657"/>
      <c r="F1289" s="1657"/>
      <c r="G1289" s="1657" t="s">
        <v>14742</v>
      </c>
      <c r="H1289" s="1657" t="s">
        <v>14765</v>
      </c>
      <c r="I1289" s="1657" t="s">
        <v>14766</v>
      </c>
      <c r="J1289" s="1657" t="s">
        <v>14767</v>
      </c>
      <c r="K1289" s="1659" t="s">
        <v>14768</v>
      </c>
      <c r="L1289" s="1660" t="s">
        <v>11800</v>
      </c>
      <c r="M1289" s="1661" t="s">
        <v>14769</v>
      </c>
      <c r="N1289" s="1661"/>
    </row>
    <row r="1290" ht="51.75" customHeight="1">
      <c r="A1290" s="1657">
        <v>1287.0</v>
      </c>
      <c r="B1290" s="1658"/>
      <c r="C1290" s="1658" t="s">
        <v>10646</v>
      </c>
      <c r="D1290" s="1657"/>
      <c r="E1290" s="1657"/>
      <c r="F1290" s="1657"/>
      <c r="G1290" s="1657" t="s">
        <v>14742</v>
      </c>
      <c r="H1290" s="1657" t="s">
        <v>14770</v>
      </c>
      <c r="I1290" s="1657" t="s">
        <v>14771</v>
      </c>
      <c r="J1290" s="1657" t="s">
        <v>14772</v>
      </c>
      <c r="K1290" s="1659" t="s">
        <v>14773</v>
      </c>
      <c r="L1290" s="1660" t="s">
        <v>11800</v>
      </c>
      <c r="M1290" s="1661" t="s">
        <v>14679</v>
      </c>
      <c r="N1290" s="1661"/>
    </row>
    <row r="1291" ht="51.75" customHeight="1">
      <c r="A1291" s="1657">
        <v>1288.0</v>
      </c>
      <c r="B1291" s="1658"/>
      <c r="C1291" s="1658" t="s">
        <v>10646</v>
      </c>
      <c r="D1291" s="1657"/>
      <c r="E1291" s="1657"/>
      <c r="F1291" s="1657"/>
      <c r="G1291" s="1657" t="s">
        <v>14742</v>
      </c>
      <c r="H1291" s="1657" t="s">
        <v>14775</v>
      </c>
      <c r="I1291" s="1657" t="s">
        <v>14776</v>
      </c>
      <c r="J1291" s="1657" t="s">
        <v>14777</v>
      </c>
      <c r="K1291" s="1659" t="s">
        <v>14778</v>
      </c>
      <c r="L1291" s="1660" t="s">
        <v>11800</v>
      </c>
      <c r="M1291" s="1661" t="s">
        <v>14779</v>
      </c>
      <c r="N1291" s="1661"/>
    </row>
    <row r="1292" ht="51.75" customHeight="1">
      <c r="A1292" s="1657">
        <v>1289.0</v>
      </c>
      <c r="B1292" s="1658"/>
      <c r="C1292" s="1658" t="s">
        <v>10646</v>
      </c>
      <c r="D1292" s="1657"/>
      <c r="E1292" s="1657"/>
      <c r="F1292" s="1657"/>
      <c r="G1292" s="1657" t="s">
        <v>14742</v>
      </c>
      <c r="H1292" s="1657" t="s">
        <v>14780</v>
      </c>
      <c r="I1292" s="1657" t="s">
        <v>14781</v>
      </c>
      <c r="J1292" s="1657" t="s">
        <v>14782</v>
      </c>
      <c r="K1292" s="1659" t="s">
        <v>14783</v>
      </c>
      <c r="L1292" s="1660" t="s">
        <v>11800</v>
      </c>
      <c r="M1292" s="1661" t="s">
        <v>14602</v>
      </c>
      <c r="N1292" s="1661"/>
    </row>
    <row r="1293" ht="51.75" customHeight="1">
      <c r="A1293" s="1657">
        <v>1290.0</v>
      </c>
      <c r="B1293" s="1658"/>
      <c r="C1293" s="1658" t="s">
        <v>10646</v>
      </c>
      <c r="D1293" s="1657"/>
      <c r="E1293" s="1657"/>
      <c r="F1293" s="1657"/>
      <c r="G1293" s="1657" t="s">
        <v>14742</v>
      </c>
      <c r="H1293" s="1657" t="s">
        <v>14785</v>
      </c>
      <c r="I1293" s="1657" t="s">
        <v>14786</v>
      </c>
      <c r="J1293" s="1657" t="s">
        <v>14787</v>
      </c>
      <c r="K1293" s="1659" t="s">
        <v>14788</v>
      </c>
      <c r="L1293" s="1660" t="s">
        <v>11800</v>
      </c>
      <c r="M1293" s="1661" t="s">
        <v>14789</v>
      </c>
      <c r="N1293" s="1661"/>
    </row>
    <row r="1294" ht="51.75" customHeight="1">
      <c r="A1294" s="1657">
        <v>1291.0</v>
      </c>
      <c r="B1294" s="1658"/>
      <c r="C1294" s="1658" t="s">
        <v>10646</v>
      </c>
      <c r="D1294" s="1657"/>
      <c r="E1294" s="1657"/>
      <c r="F1294" s="1657"/>
      <c r="G1294" s="1657" t="s">
        <v>14742</v>
      </c>
      <c r="H1294" s="1657" t="s">
        <v>14791</v>
      </c>
      <c r="I1294" s="1657" t="s">
        <v>14792</v>
      </c>
      <c r="J1294" s="1657" t="s">
        <v>14793</v>
      </c>
      <c r="K1294" s="1659" t="s">
        <v>14794</v>
      </c>
      <c r="L1294" s="1660" t="s">
        <v>11800</v>
      </c>
      <c r="M1294" s="1661" t="s">
        <v>14795</v>
      </c>
      <c r="N1294" s="1661"/>
    </row>
    <row r="1295" ht="51.75" customHeight="1">
      <c r="A1295" s="1657">
        <v>1292.0</v>
      </c>
      <c r="B1295" s="1658"/>
      <c r="C1295" s="1658" t="s">
        <v>10646</v>
      </c>
      <c r="D1295" s="1657"/>
      <c r="E1295" s="1657"/>
      <c r="F1295" s="1657"/>
      <c r="G1295" s="1657" t="s">
        <v>14742</v>
      </c>
      <c r="H1295" s="1657" t="s">
        <v>14797</v>
      </c>
      <c r="I1295" s="1657" t="s">
        <v>14798</v>
      </c>
      <c r="J1295" s="1657" t="s">
        <v>14799</v>
      </c>
      <c r="K1295" s="1659" t="s">
        <v>14800</v>
      </c>
      <c r="L1295" s="1660" t="s">
        <v>11800</v>
      </c>
      <c r="M1295" s="1661" t="s">
        <v>14801</v>
      </c>
      <c r="N1295" s="1661"/>
    </row>
    <row r="1296" ht="51.75" customHeight="1">
      <c r="A1296" s="1657">
        <v>1293.0</v>
      </c>
      <c r="B1296" s="1658"/>
      <c r="C1296" s="1658" t="s">
        <v>10646</v>
      </c>
      <c r="D1296" s="1657"/>
      <c r="E1296" s="1657"/>
      <c r="F1296" s="1657"/>
      <c r="G1296" s="1657" t="s">
        <v>14802</v>
      </c>
      <c r="H1296" s="1657" t="s">
        <v>14803</v>
      </c>
      <c r="I1296" s="1657" t="s">
        <v>14804</v>
      </c>
      <c r="J1296" s="1657" t="s">
        <v>14805</v>
      </c>
      <c r="K1296" s="1659" t="s">
        <v>14806</v>
      </c>
      <c r="L1296" s="1660" t="s">
        <v>11800</v>
      </c>
      <c r="M1296" s="1661" t="s">
        <v>14807</v>
      </c>
      <c r="N1296" s="1661"/>
    </row>
    <row r="1297" ht="51.75" customHeight="1">
      <c r="A1297" s="1657">
        <v>1294.0</v>
      </c>
      <c r="B1297" s="1658"/>
      <c r="C1297" s="1658" t="s">
        <v>10646</v>
      </c>
      <c r="D1297" s="1657"/>
      <c r="E1297" s="1657"/>
      <c r="F1297" s="1657"/>
      <c r="G1297" s="1657" t="s">
        <v>14802</v>
      </c>
      <c r="H1297" s="1657" t="s">
        <v>14809</v>
      </c>
      <c r="I1297" s="1657" t="s">
        <v>14810</v>
      </c>
      <c r="J1297" s="1657" t="s">
        <v>14811</v>
      </c>
      <c r="K1297" s="1659" t="s">
        <v>14812</v>
      </c>
      <c r="L1297" s="1660" t="s">
        <v>11800</v>
      </c>
      <c r="M1297" s="1661"/>
      <c r="N1297" s="1661"/>
    </row>
    <row r="1298" ht="51.75" customHeight="1">
      <c r="A1298" s="1657">
        <v>1295.0</v>
      </c>
      <c r="B1298" s="1658"/>
      <c r="C1298" s="1658" t="s">
        <v>10646</v>
      </c>
      <c r="D1298" s="1657"/>
      <c r="E1298" s="1657"/>
      <c r="F1298" s="1657"/>
      <c r="G1298" s="1657" t="s">
        <v>14802</v>
      </c>
      <c r="H1298" s="1657" t="s">
        <v>14813</v>
      </c>
      <c r="I1298" s="1657" t="s">
        <v>14814</v>
      </c>
      <c r="J1298" s="1657" t="s">
        <v>14815</v>
      </c>
      <c r="K1298" s="1659" t="s">
        <v>14816</v>
      </c>
      <c r="L1298" s="1660" t="s">
        <v>11800</v>
      </c>
      <c r="M1298" s="1661" t="s">
        <v>14817</v>
      </c>
      <c r="N1298" s="1661"/>
    </row>
    <row r="1299" ht="51.75" customHeight="1">
      <c r="A1299" s="1657">
        <v>1296.0</v>
      </c>
      <c r="B1299" s="1658"/>
      <c r="C1299" s="1658" t="s">
        <v>10646</v>
      </c>
      <c r="D1299" s="1657"/>
      <c r="E1299" s="1657"/>
      <c r="F1299" s="1657"/>
      <c r="G1299" s="1657" t="s">
        <v>14802</v>
      </c>
      <c r="H1299" s="1657" t="s">
        <v>14819</v>
      </c>
      <c r="I1299" s="1657" t="s">
        <v>14820</v>
      </c>
      <c r="J1299" s="1657" t="s">
        <v>14821</v>
      </c>
      <c r="K1299" s="1659" t="s">
        <v>14822</v>
      </c>
      <c r="L1299" s="1660" t="s">
        <v>11800</v>
      </c>
      <c r="M1299" s="1661" t="s">
        <v>674</v>
      </c>
      <c r="N1299" s="1661"/>
    </row>
    <row r="1300" ht="51.75" customHeight="1">
      <c r="A1300" s="1657">
        <v>1297.0</v>
      </c>
      <c r="B1300" s="1658"/>
      <c r="C1300" s="1658" t="s">
        <v>10646</v>
      </c>
      <c r="D1300" s="1657"/>
      <c r="E1300" s="1657"/>
      <c r="F1300" s="1657"/>
      <c r="G1300" s="1657" t="s">
        <v>14802</v>
      </c>
      <c r="H1300" s="1657" t="s">
        <v>14823</v>
      </c>
      <c r="I1300" s="1657" t="s">
        <v>14824</v>
      </c>
      <c r="J1300" s="1657" t="s">
        <v>14825</v>
      </c>
      <c r="K1300" s="1659" t="s">
        <v>14826</v>
      </c>
      <c r="L1300" s="1660" t="s">
        <v>11800</v>
      </c>
      <c r="M1300" s="1661" t="s">
        <v>14795</v>
      </c>
      <c r="N1300" s="1661"/>
    </row>
    <row r="1301" ht="51.75" customHeight="1">
      <c r="A1301" s="1657">
        <v>1298.0</v>
      </c>
      <c r="B1301" s="1658"/>
      <c r="C1301" s="1658" t="s">
        <v>10646</v>
      </c>
      <c r="D1301" s="1657"/>
      <c r="E1301" s="1657"/>
      <c r="F1301" s="1657"/>
      <c r="G1301" s="1657" t="s">
        <v>14802</v>
      </c>
      <c r="H1301" s="1657" t="s">
        <v>14827</v>
      </c>
      <c r="I1301" s="1657" t="s">
        <v>14828</v>
      </c>
      <c r="J1301" s="1657" t="s">
        <v>14829</v>
      </c>
      <c r="K1301" s="1659" t="s">
        <v>14830</v>
      </c>
      <c r="L1301" s="1660" t="s">
        <v>11800</v>
      </c>
      <c r="M1301" s="1661" t="s">
        <v>14831</v>
      </c>
      <c r="N1301" s="1661"/>
    </row>
    <row r="1302" ht="51.75" customHeight="1">
      <c r="A1302" s="1657">
        <v>1299.0</v>
      </c>
      <c r="B1302" s="1658"/>
      <c r="C1302" s="1658" t="s">
        <v>10646</v>
      </c>
      <c r="D1302" s="1657"/>
      <c r="E1302" s="1657"/>
      <c r="F1302" s="1657"/>
      <c r="G1302" s="1657" t="s">
        <v>14802</v>
      </c>
      <c r="H1302" s="1657" t="s">
        <v>14833</v>
      </c>
      <c r="I1302" s="1657" t="s">
        <v>14834</v>
      </c>
      <c r="J1302" s="1657" t="s">
        <v>14835</v>
      </c>
      <c r="K1302" s="1659" t="s">
        <v>14836</v>
      </c>
      <c r="L1302" s="1660" t="s">
        <v>11800</v>
      </c>
      <c r="M1302" s="1661"/>
      <c r="N1302" s="1661"/>
    </row>
    <row r="1303" ht="51.75" customHeight="1">
      <c r="A1303" s="1657">
        <v>1300.0</v>
      </c>
      <c r="B1303" s="1658"/>
      <c r="C1303" s="1658" t="s">
        <v>10646</v>
      </c>
      <c r="D1303" s="1657"/>
      <c r="E1303" s="1657"/>
      <c r="F1303" s="1657"/>
      <c r="G1303" s="1657" t="s">
        <v>14802</v>
      </c>
      <c r="H1303" s="1657" t="s">
        <v>14837</v>
      </c>
      <c r="I1303" s="1657" t="s">
        <v>14838</v>
      </c>
      <c r="J1303" s="1657" t="s">
        <v>14839</v>
      </c>
      <c r="K1303" s="1659" t="s">
        <v>14840</v>
      </c>
      <c r="L1303" s="1660" t="s">
        <v>11800</v>
      </c>
      <c r="M1303" s="1661" t="s">
        <v>14841</v>
      </c>
      <c r="N1303" s="1661"/>
    </row>
    <row r="1304" ht="51.75" customHeight="1">
      <c r="A1304" s="1657">
        <v>1301.0</v>
      </c>
      <c r="B1304" s="1658"/>
      <c r="C1304" s="1658" t="s">
        <v>10646</v>
      </c>
      <c r="D1304" s="1657"/>
      <c r="E1304" s="1657"/>
      <c r="F1304" s="1657"/>
      <c r="G1304" s="1657" t="s">
        <v>14802</v>
      </c>
      <c r="H1304" s="1657" t="s">
        <v>14842</v>
      </c>
      <c r="I1304" s="1657" t="s">
        <v>14843</v>
      </c>
      <c r="J1304" s="1657" t="s">
        <v>14844</v>
      </c>
      <c r="K1304" s="1659" t="s">
        <v>14845</v>
      </c>
      <c r="L1304" s="1660" t="s">
        <v>11800</v>
      </c>
      <c r="M1304" s="1661"/>
      <c r="N1304" s="1661"/>
    </row>
    <row r="1305" ht="51.75" customHeight="1">
      <c r="A1305" s="1657">
        <v>1302.0</v>
      </c>
      <c r="B1305" s="1658"/>
      <c r="C1305" s="1658" t="s">
        <v>10646</v>
      </c>
      <c r="D1305" s="1657"/>
      <c r="E1305" s="1657"/>
      <c r="F1305" s="1657"/>
      <c r="G1305" s="1657" t="s">
        <v>14802</v>
      </c>
      <c r="H1305" s="1657" t="s">
        <v>14847</v>
      </c>
      <c r="I1305" s="1657" t="s">
        <v>14848</v>
      </c>
      <c r="J1305" s="1657" t="s">
        <v>14849</v>
      </c>
      <c r="K1305" s="1659" t="s">
        <v>14850</v>
      </c>
      <c r="L1305" s="1660" t="s">
        <v>11800</v>
      </c>
      <c r="M1305" s="1661" t="s">
        <v>14851</v>
      </c>
      <c r="N1305" s="1661"/>
    </row>
    <row r="1306" ht="51.75" customHeight="1">
      <c r="A1306" s="1657">
        <v>1303.0</v>
      </c>
      <c r="B1306" s="1658"/>
      <c r="C1306" s="1658" t="s">
        <v>10646</v>
      </c>
      <c r="D1306" s="1657"/>
      <c r="E1306" s="1657"/>
      <c r="F1306" s="1657"/>
      <c r="G1306" s="1657" t="s">
        <v>14802</v>
      </c>
      <c r="H1306" s="1657" t="s">
        <v>14852</v>
      </c>
      <c r="I1306" s="1657" t="s">
        <v>14853</v>
      </c>
      <c r="J1306" s="1657" t="s">
        <v>14854</v>
      </c>
      <c r="K1306" s="1659" t="s">
        <v>14855</v>
      </c>
      <c r="L1306" s="1660" t="s">
        <v>11800</v>
      </c>
      <c r="M1306" s="1661" t="s">
        <v>14856</v>
      </c>
      <c r="N1306" s="1661"/>
    </row>
    <row r="1307" ht="51.75" customHeight="1">
      <c r="A1307" s="1657">
        <v>1304.0</v>
      </c>
      <c r="B1307" s="1658"/>
      <c r="C1307" s="1658" t="s">
        <v>10646</v>
      </c>
      <c r="D1307" s="1657"/>
      <c r="E1307" s="1657"/>
      <c r="F1307" s="1657"/>
      <c r="G1307" s="1657" t="s">
        <v>14802</v>
      </c>
      <c r="H1307" s="1657" t="s">
        <v>14857</v>
      </c>
      <c r="I1307" s="1657" t="s">
        <v>14858</v>
      </c>
      <c r="J1307" s="1657" t="s">
        <v>14859</v>
      </c>
      <c r="K1307" s="1659" t="s">
        <v>14860</v>
      </c>
      <c r="L1307" s="1660" t="s">
        <v>11800</v>
      </c>
      <c r="M1307" s="1661" t="s">
        <v>14861</v>
      </c>
      <c r="N1307" s="1661"/>
    </row>
    <row r="1308" ht="51.75" customHeight="1">
      <c r="A1308" s="1657">
        <v>1305.0</v>
      </c>
      <c r="B1308" s="1658"/>
      <c r="C1308" s="1658" t="s">
        <v>10646</v>
      </c>
      <c r="D1308" s="1657"/>
      <c r="E1308" s="1657"/>
      <c r="F1308" s="1657"/>
      <c r="G1308" s="1657" t="s">
        <v>14802</v>
      </c>
      <c r="H1308" s="1657" t="s">
        <v>14864</v>
      </c>
      <c r="I1308" s="1657" t="s">
        <v>14865</v>
      </c>
      <c r="J1308" s="1657" t="s">
        <v>14866</v>
      </c>
      <c r="K1308" s="1659" t="s">
        <v>14867</v>
      </c>
      <c r="L1308" s="1660" t="s">
        <v>11800</v>
      </c>
      <c r="M1308" s="1661" t="s">
        <v>14868</v>
      </c>
      <c r="N1308" s="1661"/>
    </row>
    <row r="1309" ht="51.75" customHeight="1">
      <c r="A1309" s="1657">
        <v>1306.0</v>
      </c>
      <c r="B1309" s="1658"/>
      <c r="C1309" s="1658" t="s">
        <v>10646</v>
      </c>
      <c r="D1309" s="1657"/>
      <c r="E1309" s="1657"/>
      <c r="F1309" s="1657"/>
      <c r="G1309" s="1657" t="s">
        <v>14802</v>
      </c>
      <c r="H1309" s="1657" t="s">
        <v>14869</v>
      </c>
      <c r="I1309" s="1657" t="s">
        <v>14870</v>
      </c>
      <c r="J1309" s="1657" t="s">
        <v>14871</v>
      </c>
      <c r="K1309" s="1659" t="s">
        <v>14872</v>
      </c>
      <c r="L1309" s="1660" t="s">
        <v>11800</v>
      </c>
      <c r="M1309" s="1661"/>
      <c r="N1309" s="1661"/>
    </row>
    <row r="1310" ht="51.75" customHeight="1">
      <c r="A1310" s="1657">
        <v>1307.0</v>
      </c>
      <c r="B1310" s="1658"/>
      <c r="C1310" s="1658" t="s">
        <v>10646</v>
      </c>
      <c r="D1310" s="1657"/>
      <c r="E1310" s="1657"/>
      <c r="F1310" s="1657"/>
      <c r="G1310" s="1657" t="s">
        <v>14802</v>
      </c>
      <c r="H1310" s="1657" t="s">
        <v>14873</v>
      </c>
      <c r="I1310" s="1657" t="s">
        <v>14874</v>
      </c>
      <c r="J1310" s="1657" t="s">
        <v>14875</v>
      </c>
      <c r="K1310" s="1659" t="s">
        <v>14876</v>
      </c>
      <c r="L1310" s="1660" t="s">
        <v>11800</v>
      </c>
      <c r="M1310" s="1661" t="s">
        <v>14877</v>
      </c>
      <c r="N1310" s="1661"/>
    </row>
    <row r="1311" ht="51.75" customHeight="1">
      <c r="A1311" s="1657">
        <v>1308.0</v>
      </c>
      <c r="B1311" s="1658"/>
      <c r="C1311" s="1658" t="s">
        <v>10646</v>
      </c>
      <c r="D1311" s="1657"/>
      <c r="E1311" s="1657"/>
      <c r="F1311" s="1657"/>
      <c r="G1311" s="1657" t="s">
        <v>14879</v>
      </c>
      <c r="H1311" s="1657" t="s">
        <v>2587</v>
      </c>
      <c r="I1311" s="1657" t="s">
        <v>14880</v>
      </c>
      <c r="J1311" s="1657" t="s">
        <v>14881</v>
      </c>
      <c r="K1311" s="1659" t="s">
        <v>14882</v>
      </c>
      <c r="L1311" s="1660" t="s">
        <v>11800</v>
      </c>
      <c r="M1311" s="1661" t="s">
        <v>14883</v>
      </c>
      <c r="N1311" s="1661"/>
    </row>
    <row r="1312" ht="51.75" customHeight="1">
      <c r="A1312" s="1657">
        <v>1309.0</v>
      </c>
      <c r="B1312" s="1658"/>
      <c r="C1312" s="1658" t="s">
        <v>10646</v>
      </c>
      <c r="D1312" s="1657"/>
      <c r="E1312" s="1657"/>
      <c r="F1312" s="1657"/>
      <c r="G1312" s="1657" t="s">
        <v>14879</v>
      </c>
      <c r="H1312" s="1657" t="s">
        <v>14884</v>
      </c>
      <c r="I1312" s="1657" t="s">
        <v>14885</v>
      </c>
      <c r="J1312" s="1657" t="s">
        <v>14886</v>
      </c>
      <c r="K1312" s="1659" t="s">
        <v>14887</v>
      </c>
      <c r="L1312" s="1660" t="s">
        <v>11800</v>
      </c>
      <c r="M1312" s="1661" t="s">
        <v>14888</v>
      </c>
      <c r="N1312" s="1661"/>
    </row>
    <row r="1313" ht="51.75" customHeight="1">
      <c r="A1313" s="1657">
        <v>1310.0</v>
      </c>
      <c r="B1313" s="1658"/>
      <c r="C1313" s="1658" t="s">
        <v>10646</v>
      </c>
      <c r="D1313" s="1657"/>
      <c r="E1313" s="1657"/>
      <c r="F1313" s="1657"/>
      <c r="G1313" s="1657" t="s">
        <v>14879</v>
      </c>
      <c r="H1313" s="1657" t="s">
        <v>14889</v>
      </c>
      <c r="I1313" s="1657" t="s">
        <v>14890</v>
      </c>
      <c r="J1313" s="1657" t="s">
        <v>14891</v>
      </c>
      <c r="K1313" s="1659" t="s">
        <v>14892</v>
      </c>
      <c r="L1313" s="1660" t="s">
        <v>11800</v>
      </c>
      <c r="M1313" s="1661"/>
      <c r="N1313" s="1661"/>
    </row>
    <row r="1314" ht="51.75" customHeight="1">
      <c r="A1314" s="1657">
        <v>1311.0</v>
      </c>
      <c r="B1314" s="1658"/>
      <c r="C1314" s="1658" t="s">
        <v>10646</v>
      </c>
      <c r="D1314" s="1657"/>
      <c r="E1314" s="1657"/>
      <c r="F1314" s="1657"/>
      <c r="G1314" s="1657" t="s">
        <v>14879</v>
      </c>
      <c r="H1314" s="1657" t="s">
        <v>14893</v>
      </c>
      <c r="I1314" s="1657" t="s">
        <v>14894</v>
      </c>
      <c r="J1314" s="1657" t="s">
        <v>14895</v>
      </c>
      <c r="K1314" s="1659" t="s">
        <v>14896</v>
      </c>
      <c r="L1314" s="1660" t="s">
        <v>11800</v>
      </c>
      <c r="M1314" s="1661" t="s">
        <v>14897</v>
      </c>
      <c r="N1314" s="1661"/>
    </row>
    <row r="1315" ht="51.75" customHeight="1">
      <c r="A1315" s="1657">
        <v>1312.0</v>
      </c>
      <c r="B1315" s="1658"/>
      <c r="C1315" s="1658" t="s">
        <v>10646</v>
      </c>
      <c r="D1315" s="1657"/>
      <c r="E1315" s="1657"/>
      <c r="F1315" s="1657"/>
      <c r="G1315" s="1657" t="s">
        <v>14899</v>
      </c>
      <c r="H1315" s="1657" t="s">
        <v>14900</v>
      </c>
      <c r="I1315" s="1657" t="s">
        <v>14901</v>
      </c>
      <c r="J1315" s="1657">
        <v>8.18899941E8</v>
      </c>
      <c r="K1315" s="1659" t="s">
        <v>14902</v>
      </c>
      <c r="L1315" s="1660" t="s">
        <v>11800</v>
      </c>
      <c r="M1315" s="1661" t="s">
        <v>14903</v>
      </c>
      <c r="N1315" s="1661"/>
    </row>
    <row r="1316" ht="51.75" customHeight="1">
      <c r="A1316" s="1657">
        <v>1313.0</v>
      </c>
      <c r="B1316" s="1658"/>
      <c r="C1316" s="1658" t="s">
        <v>10646</v>
      </c>
      <c r="D1316" s="1657"/>
      <c r="E1316" s="1657"/>
      <c r="F1316" s="1657"/>
      <c r="G1316" s="1657" t="s">
        <v>14899</v>
      </c>
      <c r="H1316" s="1657" t="s">
        <v>14905</v>
      </c>
      <c r="I1316" s="1657" t="s">
        <v>14906</v>
      </c>
      <c r="J1316" s="1657" t="s">
        <v>14907</v>
      </c>
      <c r="K1316" s="1659" t="s">
        <v>14908</v>
      </c>
      <c r="L1316" s="1660" t="s">
        <v>11800</v>
      </c>
      <c r="M1316" s="1661" t="s">
        <v>14909</v>
      </c>
      <c r="N1316" s="1661"/>
    </row>
    <row r="1317" ht="51.75" customHeight="1">
      <c r="A1317" s="1657">
        <v>1314.0</v>
      </c>
      <c r="B1317" s="1658"/>
      <c r="C1317" s="1658" t="s">
        <v>10646</v>
      </c>
      <c r="D1317" s="1657"/>
      <c r="E1317" s="1657"/>
      <c r="F1317" s="1657"/>
      <c r="G1317" s="1657" t="s">
        <v>14899</v>
      </c>
      <c r="H1317" s="1657" t="s">
        <v>14911</v>
      </c>
      <c r="I1317" s="1657" t="s">
        <v>14912</v>
      </c>
      <c r="J1317" s="1657">
        <v>8.91280008E8</v>
      </c>
      <c r="K1317" s="1659" t="s">
        <v>14913</v>
      </c>
      <c r="L1317" s="1660" t="s">
        <v>11800</v>
      </c>
      <c r="M1317" s="1661"/>
      <c r="N1317" s="1661"/>
    </row>
    <row r="1318" ht="51.75" customHeight="1">
      <c r="A1318" s="1657">
        <v>1315.0</v>
      </c>
      <c r="B1318" s="1658"/>
      <c r="C1318" s="1658" t="s">
        <v>10646</v>
      </c>
      <c r="D1318" s="1657"/>
      <c r="E1318" s="1657"/>
      <c r="F1318" s="1657"/>
      <c r="G1318" s="1657" t="s">
        <v>14899</v>
      </c>
      <c r="H1318" s="1657" t="s">
        <v>14915</v>
      </c>
      <c r="I1318" s="1657" t="s">
        <v>14916</v>
      </c>
      <c r="J1318" s="1657" t="s">
        <v>14917</v>
      </c>
      <c r="K1318" s="1659" t="s">
        <v>14918</v>
      </c>
      <c r="L1318" s="1660" t="s">
        <v>11800</v>
      </c>
      <c r="M1318" s="1661" t="s">
        <v>14919</v>
      </c>
      <c r="N1318" s="1661"/>
    </row>
    <row r="1319" ht="51.75" customHeight="1">
      <c r="A1319" s="1657">
        <v>1316.0</v>
      </c>
      <c r="B1319" s="1658"/>
      <c r="C1319" s="1658" t="s">
        <v>10646</v>
      </c>
      <c r="D1319" s="1657"/>
      <c r="E1319" s="1657"/>
      <c r="F1319" s="1657"/>
      <c r="G1319" s="1657" t="s">
        <v>14920</v>
      </c>
      <c r="H1319" s="1657" t="s">
        <v>14921</v>
      </c>
      <c r="I1319" s="1657" t="s">
        <v>14922</v>
      </c>
      <c r="J1319" s="1657" t="s">
        <v>14923</v>
      </c>
      <c r="K1319" s="1659" t="s">
        <v>14924</v>
      </c>
      <c r="L1319" s="1660" t="s">
        <v>11800</v>
      </c>
      <c r="M1319" s="1661" t="s">
        <v>674</v>
      </c>
      <c r="N1319" s="1661"/>
    </row>
    <row r="1320" ht="51.75" customHeight="1">
      <c r="A1320" s="1657">
        <v>1317.0</v>
      </c>
      <c r="B1320" s="1658"/>
      <c r="C1320" s="1658" t="s">
        <v>10646</v>
      </c>
      <c r="D1320" s="1657"/>
      <c r="E1320" s="1657"/>
      <c r="F1320" s="1657"/>
      <c r="G1320" s="1657" t="s">
        <v>14920</v>
      </c>
      <c r="H1320" s="1657" t="s">
        <v>14926</v>
      </c>
      <c r="I1320" s="1657" t="s">
        <v>14927</v>
      </c>
      <c r="J1320" s="1657" t="s">
        <v>14928</v>
      </c>
      <c r="K1320" s="1659" t="s">
        <v>14929</v>
      </c>
      <c r="L1320" s="1660" t="s">
        <v>11800</v>
      </c>
      <c r="M1320" s="1661"/>
      <c r="N1320" s="1661"/>
    </row>
    <row r="1321" ht="51.75" customHeight="1">
      <c r="A1321" s="1657">
        <v>1318.0</v>
      </c>
      <c r="B1321" s="1658"/>
      <c r="C1321" s="1658" t="s">
        <v>10646</v>
      </c>
      <c r="D1321" s="1657"/>
      <c r="E1321" s="1657"/>
      <c r="F1321" s="1657"/>
      <c r="G1321" s="1657" t="s">
        <v>14920</v>
      </c>
      <c r="H1321" s="1657" t="s">
        <v>14931</v>
      </c>
      <c r="I1321" s="1657" t="s">
        <v>14932</v>
      </c>
      <c r="J1321" s="1657" t="s">
        <v>14933</v>
      </c>
      <c r="K1321" s="1659" t="s">
        <v>14934</v>
      </c>
      <c r="L1321" s="1660" t="s">
        <v>11800</v>
      </c>
      <c r="M1321" s="1661" t="s">
        <v>14919</v>
      </c>
      <c r="N1321" s="1661"/>
    </row>
    <row r="1322" ht="51.75" customHeight="1">
      <c r="A1322" s="1657">
        <v>1319.0</v>
      </c>
      <c r="B1322" s="1658"/>
      <c r="C1322" s="1658" t="s">
        <v>10646</v>
      </c>
      <c r="D1322" s="1657"/>
      <c r="E1322" s="1657"/>
      <c r="F1322" s="1657"/>
      <c r="G1322" s="1657" t="s">
        <v>14920</v>
      </c>
      <c r="H1322" s="1657" t="s">
        <v>14936</v>
      </c>
      <c r="I1322" s="1657" t="s">
        <v>14937</v>
      </c>
      <c r="J1322" s="1657" t="s">
        <v>14938</v>
      </c>
      <c r="K1322" s="1659" t="s">
        <v>14939</v>
      </c>
      <c r="L1322" s="1660" t="s">
        <v>11800</v>
      </c>
      <c r="M1322" s="1661" t="s">
        <v>12658</v>
      </c>
      <c r="N1322" s="1661"/>
    </row>
    <row r="1323" ht="51.75" customHeight="1">
      <c r="A1323" s="1657">
        <v>1320.0</v>
      </c>
      <c r="B1323" s="1658"/>
      <c r="C1323" s="1658" t="s">
        <v>10646</v>
      </c>
      <c r="D1323" s="1657"/>
      <c r="E1323" s="1657"/>
      <c r="F1323" s="1657"/>
      <c r="G1323" s="1657" t="s">
        <v>14920</v>
      </c>
      <c r="H1323" s="1657" t="s">
        <v>14942</v>
      </c>
      <c r="I1323" s="1657" t="s">
        <v>14943</v>
      </c>
      <c r="J1323" s="1657" t="s">
        <v>14944</v>
      </c>
      <c r="K1323" s="1659" t="s">
        <v>14945</v>
      </c>
      <c r="L1323" s="1660" t="s">
        <v>11800</v>
      </c>
      <c r="M1323" s="1661" t="s">
        <v>14946</v>
      </c>
      <c r="N1323" s="1661"/>
    </row>
    <row r="1324" ht="51.75" customHeight="1">
      <c r="A1324" s="1657">
        <v>1321.0</v>
      </c>
      <c r="B1324" s="1658"/>
      <c r="C1324" s="1658" t="s">
        <v>10646</v>
      </c>
      <c r="D1324" s="1657"/>
      <c r="E1324" s="1657"/>
      <c r="F1324" s="1657"/>
      <c r="G1324" s="1657" t="s">
        <v>14920</v>
      </c>
      <c r="H1324" s="1657" t="s">
        <v>14947</v>
      </c>
      <c r="I1324" s="1657" t="s">
        <v>14948</v>
      </c>
      <c r="J1324" s="1657" t="s">
        <v>14949</v>
      </c>
      <c r="K1324" s="1659" t="s">
        <v>14950</v>
      </c>
      <c r="L1324" s="1660" t="s">
        <v>11800</v>
      </c>
      <c r="M1324" s="1661"/>
      <c r="N1324" s="1661"/>
    </row>
    <row r="1325" ht="51.75" customHeight="1">
      <c r="A1325" s="1657">
        <v>1322.0</v>
      </c>
      <c r="B1325" s="1658"/>
      <c r="C1325" s="1658" t="s">
        <v>10646</v>
      </c>
      <c r="D1325" s="1657"/>
      <c r="E1325" s="1657"/>
      <c r="F1325" s="1657"/>
      <c r="G1325" s="1657" t="s">
        <v>14920</v>
      </c>
      <c r="H1325" s="1657" t="s">
        <v>14952</v>
      </c>
      <c r="I1325" s="1657" t="s">
        <v>14953</v>
      </c>
      <c r="J1325" s="1657" t="s">
        <v>14954</v>
      </c>
      <c r="K1325" s="1659" t="s">
        <v>14955</v>
      </c>
      <c r="L1325" s="1660" t="s">
        <v>11800</v>
      </c>
      <c r="M1325" s="1661" t="s">
        <v>12909</v>
      </c>
      <c r="N1325" s="1661"/>
    </row>
    <row r="1326" ht="51.75" customHeight="1">
      <c r="A1326" s="1657">
        <v>1323.0</v>
      </c>
      <c r="B1326" s="1658"/>
      <c r="C1326" s="1658" t="s">
        <v>10646</v>
      </c>
      <c r="D1326" s="1657"/>
      <c r="E1326" s="1657"/>
      <c r="F1326" s="1657"/>
      <c r="G1326" s="1657" t="s">
        <v>14920</v>
      </c>
      <c r="H1326" s="1657" t="s">
        <v>14957</v>
      </c>
      <c r="I1326" s="1657" t="s">
        <v>14958</v>
      </c>
      <c r="J1326" s="1657" t="s">
        <v>14959</v>
      </c>
      <c r="K1326" s="1659" t="s">
        <v>14960</v>
      </c>
      <c r="L1326" s="1660" t="s">
        <v>11800</v>
      </c>
      <c r="M1326" s="1661" t="s">
        <v>25125</v>
      </c>
      <c r="N1326" s="1661"/>
    </row>
    <row r="1327" ht="51.75" customHeight="1">
      <c r="A1327" s="1657">
        <v>1324.0</v>
      </c>
      <c r="B1327" s="1658"/>
      <c r="C1327" s="1658" t="s">
        <v>10646</v>
      </c>
      <c r="D1327" s="1657"/>
      <c r="E1327" s="1657"/>
      <c r="F1327" s="1657"/>
      <c r="G1327" s="1657" t="s">
        <v>14961</v>
      </c>
      <c r="H1327" s="1657" t="s">
        <v>14962</v>
      </c>
      <c r="I1327" s="1657" t="s">
        <v>14963</v>
      </c>
      <c r="J1327" s="1657" t="s">
        <v>14964</v>
      </c>
      <c r="K1327" s="1659" t="s">
        <v>14965</v>
      </c>
      <c r="L1327" s="1660" t="s">
        <v>11800</v>
      </c>
      <c r="M1327" s="1661" t="s">
        <v>14966</v>
      </c>
      <c r="N1327" s="1661"/>
    </row>
    <row r="1328" ht="51.75" customHeight="1">
      <c r="A1328" s="1657">
        <v>1325.0</v>
      </c>
      <c r="B1328" s="1658"/>
      <c r="C1328" s="1658" t="s">
        <v>10646</v>
      </c>
      <c r="D1328" s="1657"/>
      <c r="E1328" s="1657"/>
      <c r="F1328" s="1657"/>
      <c r="G1328" s="1657" t="s">
        <v>14961</v>
      </c>
      <c r="H1328" s="1657" t="s">
        <v>14967</v>
      </c>
      <c r="I1328" s="1657" t="s">
        <v>14968</v>
      </c>
      <c r="J1328" s="1657" t="s">
        <v>14969</v>
      </c>
      <c r="K1328" s="1659" t="s">
        <v>14970</v>
      </c>
      <c r="L1328" s="1660" t="s">
        <v>11800</v>
      </c>
      <c r="M1328" s="1661" t="s">
        <v>14971</v>
      </c>
      <c r="N1328" s="1661"/>
    </row>
    <row r="1329" ht="51.75" customHeight="1">
      <c r="A1329" s="1657">
        <v>1326.0</v>
      </c>
      <c r="B1329" s="1658"/>
      <c r="C1329" s="1658" t="s">
        <v>10646</v>
      </c>
      <c r="D1329" s="1657"/>
      <c r="E1329" s="1657"/>
      <c r="F1329" s="1657"/>
      <c r="G1329" s="1657" t="s">
        <v>14961</v>
      </c>
      <c r="H1329" s="1657" t="s">
        <v>14973</v>
      </c>
      <c r="I1329" s="1657" t="s">
        <v>14974</v>
      </c>
      <c r="J1329" s="1657" t="s">
        <v>14975</v>
      </c>
      <c r="K1329" s="1659" t="s">
        <v>14976</v>
      </c>
      <c r="L1329" s="1660" t="s">
        <v>11800</v>
      </c>
      <c r="M1329" s="1661" t="s">
        <v>14795</v>
      </c>
      <c r="N1329" s="1661"/>
    </row>
    <row r="1330" ht="51.75" customHeight="1">
      <c r="A1330" s="1657">
        <v>1327.0</v>
      </c>
      <c r="B1330" s="1658"/>
      <c r="C1330" s="1658" t="s">
        <v>10646</v>
      </c>
      <c r="D1330" s="1657"/>
      <c r="E1330" s="1657"/>
      <c r="F1330" s="1657"/>
      <c r="G1330" s="1657" t="s">
        <v>14961</v>
      </c>
      <c r="H1330" s="1657" t="s">
        <v>14978</v>
      </c>
      <c r="I1330" s="1657" t="s">
        <v>14979</v>
      </c>
      <c r="J1330" s="1657" t="s">
        <v>14980</v>
      </c>
      <c r="K1330" s="1659" t="s">
        <v>14981</v>
      </c>
      <c r="L1330" s="1660" t="s">
        <v>11800</v>
      </c>
      <c r="M1330" s="1661" t="s">
        <v>14982</v>
      </c>
      <c r="N1330" s="1661"/>
    </row>
    <row r="1331" ht="51.75" customHeight="1">
      <c r="A1331" s="1673">
        <v>1328.0</v>
      </c>
      <c r="B1331" s="1739"/>
      <c r="C1331" s="1739" t="s">
        <v>10646</v>
      </c>
      <c r="D1331" s="1673"/>
      <c r="E1331" s="1673"/>
      <c r="F1331" s="1673"/>
      <c r="G1331" s="1673" t="s">
        <v>14984</v>
      </c>
      <c r="H1331" s="1673" t="s">
        <v>14985</v>
      </c>
      <c r="I1331" s="1673" t="s">
        <v>14986</v>
      </c>
      <c r="J1331" s="1673">
        <v>9.34566463E8</v>
      </c>
      <c r="K1331" s="1729" t="s">
        <v>14987</v>
      </c>
      <c r="L1331" s="1730" t="s">
        <v>11800</v>
      </c>
      <c r="M1331" s="1731"/>
      <c r="N1331" s="1731"/>
    </row>
    <row r="1332" ht="51.75" customHeight="1">
      <c r="A1332" s="1657">
        <v>1329.0</v>
      </c>
      <c r="B1332" s="1658"/>
      <c r="C1332" s="1658" t="s">
        <v>10646</v>
      </c>
      <c r="D1332" s="1657"/>
      <c r="E1332" s="1657"/>
      <c r="F1332" s="1657"/>
      <c r="G1332" s="1657" t="s">
        <v>14984</v>
      </c>
      <c r="H1332" s="1657" t="s">
        <v>14990</v>
      </c>
      <c r="I1332" s="1657" t="s">
        <v>14991</v>
      </c>
      <c r="J1332" s="1657" t="s">
        <v>14992</v>
      </c>
      <c r="K1332" s="1659" t="s">
        <v>14993</v>
      </c>
      <c r="L1332" s="1660" t="s">
        <v>11800</v>
      </c>
      <c r="M1332" s="1661" t="s">
        <v>14994</v>
      </c>
      <c r="N1332" s="1661"/>
    </row>
    <row r="1333" ht="51.75" customHeight="1">
      <c r="A1333" s="1657">
        <v>1330.0</v>
      </c>
      <c r="B1333" s="1658"/>
      <c r="C1333" s="1658" t="s">
        <v>10646</v>
      </c>
      <c r="D1333" s="1657"/>
      <c r="E1333" s="1657"/>
      <c r="F1333" s="1657"/>
      <c r="G1333" s="1657" t="s">
        <v>14984</v>
      </c>
      <c r="H1333" s="1657" t="s">
        <v>14995</v>
      </c>
      <c r="I1333" s="1657" t="s">
        <v>14996</v>
      </c>
      <c r="J1333" s="1657" t="s">
        <v>14997</v>
      </c>
      <c r="K1333" s="1659" t="s">
        <v>14998</v>
      </c>
      <c r="L1333" s="1660" t="s">
        <v>11800</v>
      </c>
      <c r="M1333" s="1661"/>
      <c r="N1333" s="1661"/>
    </row>
    <row r="1334" ht="51.75" customHeight="1">
      <c r="A1334" s="1657">
        <v>1331.0</v>
      </c>
      <c r="B1334" s="1658"/>
      <c r="C1334" s="1658" t="s">
        <v>10646</v>
      </c>
      <c r="D1334" s="1657"/>
      <c r="E1334" s="1657"/>
      <c r="F1334" s="1657"/>
      <c r="G1334" s="1657" t="s">
        <v>14984</v>
      </c>
      <c r="H1334" s="1657" t="s">
        <v>14999</v>
      </c>
      <c r="I1334" s="1657" t="s">
        <v>15000</v>
      </c>
      <c r="J1334" s="1657" t="s">
        <v>15001</v>
      </c>
      <c r="K1334" s="1659" t="s">
        <v>15002</v>
      </c>
      <c r="L1334" s="1660" t="s">
        <v>11800</v>
      </c>
      <c r="M1334" s="1661" t="s">
        <v>15003</v>
      </c>
      <c r="N1334" s="1661"/>
    </row>
    <row r="1335" ht="51.75" customHeight="1">
      <c r="A1335" s="1657">
        <v>1332.0</v>
      </c>
      <c r="B1335" s="1658"/>
      <c r="C1335" s="1658" t="s">
        <v>10646</v>
      </c>
      <c r="D1335" s="1657"/>
      <c r="E1335" s="1657"/>
      <c r="F1335" s="1657"/>
      <c r="G1335" s="1657" t="s">
        <v>15005</v>
      </c>
      <c r="H1335" s="1657" t="s">
        <v>15006</v>
      </c>
      <c r="I1335" s="1657" t="s">
        <v>15007</v>
      </c>
      <c r="J1335" s="1657" t="s">
        <v>15008</v>
      </c>
      <c r="K1335" s="1659" t="s">
        <v>15009</v>
      </c>
      <c r="L1335" s="1660" t="s">
        <v>11800</v>
      </c>
      <c r="M1335" s="1661" t="s">
        <v>14971</v>
      </c>
      <c r="N1335" s="1661"/>
    </row>
    <row r="1336" ht="51.75" customHeight="1">
      <c r="A1336" s="1657">
        <v>1333.0</v>
      </c>
      <c r="B1336" s="1658"/>
      <c r="C1336" s="1658" t="s">
        <v>10646</v>
      </c>
      <c r="D1336" s="1657"/>
      <c r="E1336" s="1657"/>
      <c r="F1336" s="1657"/>
      <c r="G1336" s="1657" t="s">
        <v>15005</v>
      </c>
      <c r="H1336" s="1657" t="s">
        <v>15011</v>
      </c>
      <c r="I1336" s="1657" t="s">
        <v>15012</v>
      </c>
      <c r="J1336" s="1657" t="s">
        <v>15013</v>
      </c>
      <c r="K1336" s="1659" t="s">
        <v>15014</v>
      </c>
      <c r="L1336" s="1660" t="s">
        <v>11800</v>
      </c>
      <c r="M1336" s="1661" t="s">
        <v>14982</v>
      </c>
      <c r="N1336" s="1661"/>
    </row>
    <row r="1337" ht="51.75" customHeight="1">
      <c r="A1337" s="1657">
        <v>1334.0</v>
      </c>
      <c r="B1337" s="1658"/>
      <c r="C1337" s="1658" t="s">
        <v>10646</v>
      </c>
      <c r="D1337" s="1657"/>
      <c r="E1337" s="1657"/>
      <c r="F1337" s="1657"/>
      <c r="G1337" s="1657" t="s">
        <v>15005</v>
      </c>
      <c r="H1337" s="1657" t="s">
        <v>15016</v>
      </c>
      <c r="I1337" s="1657" t="s">
        <v>15017</v>
      </c>
      <c r="J1337" s="1657" t="s">
        <v>15018</v>
      </c>
      <c r="K1337" s="1659" t="s">
        <v>15019</v>
      </c>
      <c r="L1337" s="1660" t="s">
        <v>11800</v>
      </c>
      <c r="M1337" s="1661"/>
      <c r="N1337" s="1661"/>
    </row>
    <row r="1338" ht="51.75" customHeight="1">
      <c r="A1338" s="1657">
        <v>1335.0</v>
      </c>
      <c r="B1338" s="1658"/>
      <c r="C1338" s="1658" t="s">
        <v>10646</v>
      </c>
      <c r="D1338" s="1657"/>
      <c r="E1338" s="1657"/>
      <c r="F1338" s="1657"/>
      <c r="G1338" s="1657" t="s">
        <v>15005</v>
      </c>
      <c r="H1338" s="1657" t="s">
        <v>15020</v>
      </c>
      <c r="I1338" s="1657" t="s">
        <v>15021</v>
      </c>
      <c r="J1338" s="1657" t="s">
        <v>15022</v>
      </c>
      <c r="K1338" s="1659" t="s">
        <v>15023</v>
      </c>
      <c r="L1338" s="1660" t="s">
        <v>11800</v>
      </c>
      <c r="M1338" s="1661"/>
      <c r="N1338" s="1661"/>
    </row>
    <row r="1339" ht="51.75" customHeight="1">
      <c r="A1339" s="1657">
        <v>1336.0</v>
      </c>
      <c r="B1339" s="1658"/>
      <c r="C1339" s="1658" t="s">
        <v>10646</v>
      </c>
      <c r="D1339" s="1657"/>
      <c r="E1339" s="1657"/>
      <c r="F1339" s="1657"/>
      <c r="G1339" s="1657" t="s">
        <v>15005</v>
      </c>
      <c r="H1339" s="1657" t="s">
        <v>15025</v>
      </c>
      <c r="I1339" s="1657" t="s">
        <v>15026</v>
      </c>
      <c r="J1339" s="1657" t="s">
        <v>15027</v>
      </c>
      <c r="K1339" s="1659" t="s">
        <v>15028</v>
      </c>
      <c r="L1339" s="1660" t="s">
        <v>11800</v>
      </c>
      <c r="M1339" s="1661" t="s">
        <v>15029</v>
      </c>
      <c r="N1339" s="1661"/>
    </row>
    <row r="1340" ht="51.75" customHeight="1">
      <c r="A1340" s="1657">
        <v>1337.0</v>
      </c>
      <c r="B1340" s="1658"/>
      <c r="C1340" s="1658" t="s">
        <v>10646</v>
      </c>
      <c r="D1340" s="1657"/>
      <c r="E1340" s="1657"/>
      <c r="F1340" s="1657"/>
      <c r="G1340" s="1657" t="s">
        <v>15005</v>
      </c>
      <c r="H1340" s="1657" t="s">
        <v>15030</v>
      </c>
      <c r="I1340" s="1657" t="s">
        <v>12185</v>
      </c>
      <c r="J1340" s="1657" t="s">
        <v>15031</v>
      </c>
      <c r="K1340" s="1659" t="s">
        <v>15032</v>
      </c>
      <c r="L1340" s="1660" t="s">
        <v>11800</v>
      </c>
      <c r="M1340" s="1661" t="s">
        <v>14795</v>
      </c>
      <c r="N1340" s="1661"/>
    </row>
    <row r="1341" ht="51.75" customHeight="1">
      <c r="A1341" s="1657">
        <v>1338.0</v>
      </c>
      <c r="B1341" s="1658"/>
      <c r="C1341" s="1658" t="s">
        <v>10646</v>
      </c>
      <c r="D1341" s="1657"/>
      <c r="E1341" s="1657"/>
      <c r="F1341" s="1657"/>
      <c r="G1341" s="1657" t="s">
        <v>15033</v>
      </c>
      <c r="H1341" s="1657" t="s">
        <v>15034</v>
      </c>
      <c r="I1341" s="1657" t="s">
        <v>15035</v>
      </c>
      <c r="J1341" s="1657" t="s">
        <v>15036</v>
      </c>
      <c r="K1341" s="1659" t="s">
        <v>15037</v>
      </c>
      <c r="L1341" s="1660" t="s">
        <v>11800</v>
      </c>
      <c r="M1341" s="1661" t="s">
        <v>15038</v>
      </c>
      <c r="N1341" s="1661"/>
    </row>
    <row r="1342" ht="51.75" customHeight="1">
      <c r="A1342" s="1657">
        <v>1339.0</v>
      </c>
      <c r="B1342" s="1658"/>
      <c r="C1342" s="1658" t="s">
        <v>10646</v>
      </c>
      <c r="D1342" s="1657"/>
      <c r="E1342" s="1657"/>
      <c r="F1342" s="1657"/>
      <c r="G1342" s="1657" t="s">
        <v>15033</v>
      </c>
      <c r="H1342" s="1657" t="s">
        <v>15040</v>
      </c>
      <c r="I1342" s="1657" t="s">
        <v>15041</v>
      </c>
      <c r="J1342" s="1657" t="s">
        <v>15042</v>
      </c>
      <c r="K1342" s="1659"/>
      <c r="L1342" s="1660" t="s">
        <v>11800</v>
      </c>
      <c r="M1342" s="1661" t="s">
        <v>15043</v>
      </c>
      <c r="N1342" s="1661"/>
    </row>
    <row r="1343" ht="51.75" customHeight="1">
      <c r="A1343" s="1657">
        <v>1340.0</v>
      </c>
      <c r="B1343" s="1658"/>
      <c r="C1343" s="1658" t="s">
        <v>10646</v>
      </c>
      <c r="D1343" s="1657"/>
      <c r="E1343" s="1657"/>
      <c r="F1343" s="1657"/>
      <c r="G1343" s="1657" t="s">
        <v>15033</v>
      </c>
      <c r="H1343" s="1657" t="s">
        <v>14405</v>
      </c>
      <c r="I1343" s="1657" t="s">
        <v>15045</v>
      </c>
      <c r="J1343" s="1657" t="s">
        <v>15046</v>
      </c>
      <c r="K1343" s="1659" t="s">
        <v>15047</v>
      </c>
      <c r="L1343" s="1660" t="s">
        <v>11800</v>
      </c>
      <c r="M1343" s="1661" t="s">
        <v>15048</v>
      </c>
      <c r="N1343" s="1661"/>
    </row>
    <row r="1344" ht="51.75" customHeight="1">
      <c r="A1344" s="1657">
        <v>1341.0</v>
      </c>
      <c r="B1344" s="1658"/>
      <c r="C1344" s="1658" t="s">
        <v>10646</v>
      </c>
      <c r="D1344" s="1657"/>
      <c r="E1344" s="1657"/>
      <c r="F1344" s="1657"/>
      <c r="G1344" s="1657" t="s">
        <v>15033</v>
      </c>
      <c r="H1344" s="1657" t="s">
        <v>15049</v>
      </c>
      <c r="I1344" s="1657" t="s">
        <v>15050</v>
      </c>
      <c r="J1344" s="1657" t="s">
        <v>15051</v>
      </c>
      <c r="K1344" s="1659" t="s">
        <v>15052</v>
      </c>
      <c r="L1344" s="1660" t="s">
        <v>11800</v>
      </c>
      <c r="M1344" s="1661" t="s">
        <v>15053</v>
      </c>
      <c r="N1344" s="1661"/>
    </row>
    <row r="1345" ht="51.75" customHeight="1">
      <c r="A1345" s="1657">
        <v>1342.0</v>
      </c>
      <c r="B1345" s="1658"/>
      <c r="C1345" s="1658" t="s">
        <v>10646</v>
      </c>
      <c r="D1345" s="1657"/>
      <c r="E1345" s="1657"/>
      <c r="F1345" s="1657"/>
      <c r="G1345" s="1657" t="s">
        <v>15033</v>
      </c>
      <c r="H1345" s="1657" t="s">
        <v>15054</v>
      </c>
      <c r="I1345" s="1657" t="s">
        <v>15055</v>
      </c>
      <c r="J1345" s="1657" t="s">
        <v>15056</v>
      </c>
      <c r="K1345" s="1659" t="s">
        <v>15057</v>
      </c>
      <c r="L1345" s="1660" t="s">
        <v>11800</v>
      </c>
      <c r="M1345" s="1661" t="s">
        <v>15058</v>
      </c>
      <c r="N1345" s="1661"/>
    </row>
    <row r="1346" ht="51.75" customHeight="1">
      <c r="A1346" s="1657">
        <v>1343.0</v>
      </c>
      <c r="B1346" s="1658"/>
      <c r="C1346" s="1658" t="s">
        <v>10646</v>
      </c>
      <c r="D1346" s="1657"/>
      <c r="E1346" s="1657"/>
      <c r="F1346" s="1657"/>
      <c r="G1346" s="1657" t="s">
        <v>15059</v>
      </c>
      <c r="H1346" s="1657" t="s">
        <v>15060</v>
      </c>
      <c r="I1346" s="1657" t="s">
        <v>15061</v>
      </c>
      <c r="J1346" s="1657" t="s">
        <v>15062</v>
      </c>
      <c r="K1346" s="1659" t="s">
        <v>15063</v>
      </c>
      <c r="L1346" s="1660" t="s">
        <v>11800</v>
      </c>
      <c r="M1346" s="1661"/>
      <c r="N1346" s="1661"/>
    </row>
    <row r="1347" ht="51.75" customHeight="1">
      <c r="A1347" s="1657">
        <v>1344.0</v>
      </c>
      <c r="B1347" s="1658"/>
      <c r="C1347" s="1658" t="s">
        <v>10646</v>
      </c>
      <c r="D1347" s="1657"/>
      <c r="E1347" s="1657"/>
      <c r="F1347" s="1657"/>
      <c r="G1347" s="1657" t="s">
        <v>15059</v>
      </c>
      <c r="H1347" s="1657" t="s">
        <v>15064</v>
      </c>
      <c r="I1347" s="1657" t="s">
        <v>15065</v>
      </c>
      <c r="J1347" s="1657" t="s">
        <v>15066</v>
      </c>
      <c r="K1347" s="1659" t="s">
        <v>15067</v>
      </c>
      <c r="L1347" s="1660" t="s">
        <v>11800</v>
      </c>
      <c r="M1347" s="1661"/>
      <c r="N1347" s="1661"/>
    </row>
    <row r="1348" ht="51.75" customHeight="1">
      <c r="A1348" s="1657">
        <v>1345.0</v>
      </c>
      <c r="B1348" s="1658"/>
      <c r="C1348" s="1658" t="s">
        <v>10646</v>
      </c>
      <c r="D1348" s="1657"/>
      <c r="E1348" s="1657"/>
      <c r="F1348" s="1657"/>
      <c r="G1348" s="1657" t="s">
        <v>15059</v>
      </c>
      <c r="H1348" s="1657" t="s">
        <v>15068</v>
      </c>
      <c r="I1348" s="1657" t="s">
        <v>15069</v>
      </c>
      <c r="J1348" s="1657" t="s">
        <v>15070</v>
      </c>
      <c r="K1348" s="1659" t="s">
        <v>15071</v>
      </c>
      <c r="L1348" s="1660" t="s">
        <v>11800</v>
      </c>
      <c r="M1348" s="1661" t="s">
        <v>15072</v>
      </c>
      <c r="N1348" s="1661"/>
    </row>
    <row r="1349" ht="51.75" customHeight="1">
      <c r="A1349" s="1657">
        <v>1346.0</v>
      </c>
      <c r="B1349" s="1658"/>
      <c r="C1349" s="1658" t="s">
        <v>10646</v>
      </c>
      <c r="D1349" s="1657"/>
      <c r="E1349" s="1657"/>
      <c r="F1349" s="1657"/>
      <c r="G1349" s="1657" t="s">
        <v>15059</v>
      </c>
      <c r="H1349" s="1657" t="s">
        <v>11677</v>
      </c>
      <c r="I1349" s="1657" t="s">
        <v>15074</v>
      </c>
      <c r="J1349" s="1657" t="s">
        <v>15075</v>
      </c>
      <c r="K1349" s="1659" t="s">
        <v>15076</v>
      </c>
      <c r="L1349" s="1660" t="s">
        <v>11800</v>
      </c>
      <c r="M1349" s="1661"/>
      <c r="N1349" s="1661"/>
    </row>
    <row r="1350" ht="51.75" customHeight="1">
      <c r="A1350" s="1657">
        <v>1347.0</v>
      </c>
      <c r="B1350" s="1658"/>
      <c r="C1350" s="1658" t="s">
        <v>10646</v>
      </c>
      <c r="D1350" s="1657"/>
      <c r="E1350" s="1657"/>
      <c r="F1350" s="1657"/>
      <c r="G1350" s="1657" t="s">
        <v>15059</v>
      </c>
      <c r="H1350" s="1657" t="s">
        <v>15078</v>
      </c>
      <c r="I1350" s="1657" t="s">
        <v>15079</v>
      </c>
      <c r="J1350" s="1657" t="s">
        <v>15080</v>
      </c>
      <c r="K1350" s="1659" t="s">
        <v>15081</v>
      </c>
      <c r="L1350" s="1660" t="s">
        <v>11800</v>
      </c>
      <c r="M1350" s="1661" t="s">
        <v>15082</v>
      </c>
      <c r="N1350" s="1661"/>
    </row>
    <row r="1351" ht="51.75" customHeight="1">
      <c r="A1351" s="1657">
        <v>1348.0</v>
      </c>
      <c r="B1351" s="1658"/>
      <c r="C1351" s="1658" t="s">
        <v>10646</v>
      </c>
      <c r="D1351" s="1657"/>
      <c r="E1351" s="1657"/>
      <c r="F1351" s="1657"/>
      <c r="G1351" s="1657" t="s">
        <v>15059</v>
      </c>
      <c r="H1351" s="1657" t="s">
        <v>15084</v>
      </c>
      <c r="I1351" s="1657" t="s">
        <v>15085</v>
      </c>
      <c r="J1351" s="1657" t="s">
        <v>15086</v>
      </c>
      <c r="K1351" s="1659" t="s">
        <v>15087</v>
      </c>
      <c r="L1351" s="1660" t="s">
        <v>11800</v>
      </c>
      <c r="M1351" s="1661" t="s">
        <v>15088</v>
      </c>
      <c r="N1351" s="1661"/>
    </row>
    <row r="1352" ht="51.75" customHeight="1">
      <c r="A1352" s="1657">
        <v>1349.0</v>
      </c>
      <c r="B1352" s="1658"/>
      <c r="C1352" s="1658" t="s">
        <v>10646</v>
      </c>
      <c r="D1352" s="1657"/>
      <c r="E1352" s="1657"/>
      <c r="F1352" s="1657"/>
      <c r="G1352" s="1657" t="s">
        <v>15059</v>
      </c>
      <c r="H1352" s="1657" t="s">
        <v>15090</v>
      </c>
      <c r="I1352" s="1657" t="s">
        <v>15091</v>
      </c>
      <c r="J1352" s="1657" t="s">
        <v>15092</v>
      </c>
      <c r="K1352" s="1659" t="s">
        <v>15093</v>
      </c>
      <c r="L1352" s="1660" t="s">
        <v>11800</v>
      </c>
      <c r="M1352" s="1661"/>
      <c r="N1352" s="1661"/>
    </row>
    <row r="1353" ht="51.75" customHeight="1">
      <c r="A1353" s="1657">
        <v>1350.0</v>
      </c>
      <c r="B1353" s="1658"/>
      <c r="C1353" s="1658" t="s">
        <v>10646</v>
      </c>
      <c r="D1353" s="1657"/>
      <c r="E1353" s="1657"/>
      <c r="F1353" s="1657"/>
      <c r="G1353" s="1657" t="s">
        <v>15059</v>
      </c>
      <c r="H1353" s="1657" t="s">
        <v>15094</v>
      </c>
      <c r="I1353" s="1657" t="s">
        <v>15095</v>
      </c>
      <c r="J1353" s="1657" t="s">
        <v>15096</v>
      </c>
      <c r="K1353" s="1659" t="s">
        <v>15097</v>
      </c>
      <c r="L1353" s="1660" t="s">
        <v>11800</v>
      </c>
      <c r="M1353" s="1661"/>
      <c r="N1353" s="1661"/>
    </row>
    <row r="1354" ht="51.75" customHeight="1">
      <c r="A1354" s="1657">
        <v>1351.0</v>
      </c>
      <c r="B1354" s="1658"/>
      <c r="C1354" s="1658" t="s">
        <v>10646</v>
      </c>
      <c r="D1354" s="1657"/>
      <c r="E1354" s="1657"/>
      <c r="F1354" s="1657"/>
      <c r="G1354" s="1657" t="s">
        <v>15059</v>
      </c>
      <c r="H1354" s="1657" t="s">
        <v>15098</v>
      </c>
      <c r="I1354" s="1657" t="s">
        <v>15099</v>
      </c>
      <c r="J1354" s="1657" t="s">
        <v>15100</v>
      </c>
      <c r="K1354" s="1659" t="s">
        <v>15101</v>
      </c>
      <c r="L1354" s="1660" t="s">
        <v>11800</v>
      </c>
      <c r="M1354" s="1661" t="s">
        <v>15102</v>
      </c>
      <c r="N1354" s="1661"/>
    </row>
    <row r="1355" ht="51.75" customHeight="1">
      <c r="A1355" s="1657">
        <v>1352.0</v>
      </c>
      <c r="B1355" s="1658"/>
      <c r="C1355" s="1658" t="s">
        <v>10646</v>
      </c>
      <c r="D1355" s="1657"/>
      <c r="E1355" s="1657"/>
      <c r="F1355" s="1657"/>
      <c r="G1355" s="1657" t="s">
        <v>15059</v>
      </c>
      <c r="H1355" s="1657" t="s">
        <v>15103</v>
      </c>
      <c r="I1355" s="1657" t="s">
        <v>15104</v>
      </c>
      <c r="J1355" s="1657" t="s">
        <v>15105</v>
      </c>
      <c r="K1355" s="1659" t="s">
        <v>15106</v>
      </c>
      <c r="L1355" s="1660" t="s">
        <v>11800</v>
      </c>
      <c r="M1355" s="1661"/>
      <c r="N1355" s="1661"/>
    </row>
    <row r="1356" ht="51.75" customHeight="1">
      <c r="A1356" s="1657">
        <v>1353.0</v>
      </c>
      <c r="B1356" s="1658"/>
      <c r="C1356" s="1658" t="s">
        <v>10646</v>
      </c>
      <c r="D1356" s="1657"/>
      <c r="E1356" s="1657"/>
      <c r="F1356" s="1657"/>
      <c r="G1356" s="1657" t="s">
        <v>15059</v>
      </c>
      <c r="H1356" s="1657" t="s">
        <v>15109</v>
      </c>
      <c r="I1356" s="1657" t="s">
        <v>15110</v>
      </c>
      <c r="J1356" s="1657" t="s">
        <v>15111</v>
      </c>
      <c r="K1356" s="1659" t="s">
        <v>15112</v>
      </c>
      <c r="L1356" s="1660" t="s">
        <v>11800</v>
      </c>
      <c r="M1356" s="1661"/>
      <c r="N1356" s="1661"/>
    </row>
    <row r="1357" ht="51.75" customHeight="1">
      <c r="A1357" s="1657">
        <v>1354.0</v>
      </c>
      <c r="B1357" s="1658"/>
      <c r="C1357" s="1658" t="s">
        <v>10646</v>
      </c>
      <c r="D1357" s="1657"/>
      <c r="E1357" s="1657"/>
      <c r="F1357" s="1657"/>
      <c r="G1357" s="1657" t="s">
        <v>15059</v>
      </c>
      <c r="H1357" s="1657" t="s">
        <v>15114</v>
      </c>
      <c r="I1357" s="1657" t="s">
        <v>15115</v>
      </c>
      <c r="J1357" s="1657" t="s">
        <v>15116</v>
      </c>
      <c r="K1357" s="1659" t="s">
        <v>15117</v>
      </c>
      <c r="L1357" s="1660" t="s">
        <v>11800</v>
      </c>
      <c r="M1357" s="1661"/>
      <c r="N1357" s="1661"/>
    </row>
    <row r="1358" ht="51.75" customHeight="1">
      <c r="A1358" s="1657">
        <v>1355.0</v>
      </c>
      <c r="B1358" s="1658"/>
      <c r="C1358" s="1658" t="s">
        <v>10646</v>
      </c>
      <c r="D1358" s="1657"/>
      <c r="E1358" s="1657"/>
      <c r="F1358" s="1657"/>
      <c r="G1358" s="1657" t="s">
        <v>15059</v>
      </c>
      <c r="H1358" s="1657" t="s">
        <v>15119</v>
      </c>
      <c r="I1358" s="1657" t="s">
        <v>15120</v>
      </c>
      <c r="J1358" s="1657" t="s">
        <v>15121</v>
      </c>
      <c r="K1358" s="1659" t="s">
        <v>15122</v>
      </c>
      <c r="L1358" s="1660" t="s">
        <v>11800</v>
      </c>
      <c r="M1358" s="1661"/>
      <c r="N1358" s="1661"/>
    </row>
    <row r="1359" ht="51.75" customHeight="1">
      <c r="A1359" s="1657">
        <v>1356.0</v>
      </c>
      <c r="B1359" s="1658"/>
      <c r="C1359" s="1658" t="s">
        <v>10646</v>
      </c>
      <c r="D1359" s="1657"/>
      <c r="E1359" s="1657"/>
      <c r="F1359" s="1657"/>
      <c r="G1359" s="1657" t="s">
        <v>15124</v>
      </c>
      <c r="H1359" s="1657" t="s">
        <v>15125</v>
      </c>
      <c r="I1359" s="1657" t="s">
        <v>15126</v>
      </c>
      <c r="J1359" s="1657" t="s">
        <v>15127</v>
      </c>
      <c r="K1359" s="1659" t="s">
        <v>15128</v>
      </c>
      <c r="L1359" s="1660" t="s">
        <v>11800</v>
      </c>
      <c r="M1359" s="1661"/>
      <c r="N1359" s="1661"/>
    </row>
    <row r="1360" ht="51.75" customHeight="1">
      <c r="A1360" s="1657">
        <v>1357.0</v>
      </c>
      <c r="B1360" s="1658"/>
      <c r="C1360" s="1658" t="s">
        <v>10646</v>
      </c>
      <c r="D1360" s="1657"/>
      <c r="E1360" s="1657"/>
      <c r="F1360" s="1657"/>
      <c r="G1360" s="1657" t="s">
        <v>15124</v>
      </c>
      <c r="H1360" s="1657" t="s">
        <v>15130</v>
      </c>
      <c r="I1360" s="1657" t="s">
        <v>15131</v>
      </c>
      <c r="J1360" s="1657" t="s">
        <v>15132</v>
      </c>
      <c r="K1360" s="1659" t="s">
        <v>15133</v>
      </c>
      <c r="L1360" s="1660" t="s">
        <v>11800</v>
      </c>
      <c r="M1360" s="1661"/>
      <c r="N1360" s="1661"/>
    </row>
    <row r="1361" ht="51.75" customHeight="1">
      <c r="A1361" s="1657">
        <v>1358.0</v>
      </c>
      <c r="B1361" s="1658"/>
      <c r="C1361" s="1658" t="s">
        <v>10646</v>
      </c>
      <c r="D1361" s="1657"/>
      <c r="E1361" s="1657"/>
      <c r="F1361" s="1657"/>
      <c r="G1361" s="1657" t="s">
        <v>15124</v>
      </c>
      <c r="H1361" s="1657" t="s">
        <v>15134</v>
      </c>
      <c r="I1361" s="1657" t="s">
        <v>15135</v>
      </c>
      <c r="J1361" s="1657" t="s">
        <v>15136</v>
      </c>
      <c r="K1361" s="1659" t="s">
        <v>15137</v>
      </c>
      <c r="L1361" s="1660" t="s">
        <v>11800</v>
      </c>
      <c r="M1361" s="1661"/>
      <c r="N1361" s="1661"/>
    </row>
    <row r="1362" ht="51.75" customHeight="1">
      <c r="A1362" s="1657">
        <v>1359.0</v>
      </c>
      <c r="B1362" s="1658"/>
      <c r="C1362" s="1658" t="s">
        <v>10646</v>
      </c>
      <c r="D1362" s="1657"/>
      <c r="E1362" s="1657"/>
      <c r="F1362" s="1657"/>
      <c r="G1362" s="1657" t="s">
        <v>15124</v>
      </c>
      <c r="H1362" s="1657" t="s">
        <v>15139</v>
      </c>
      <c r="I1362" s="1657" t="s">
        <v>15140</v>
      </c>
      <c r="J1362" s="1657" t="s">
        <v>15141</v>
      </c>
      <c r="K1362" s="1659" t="s">
        <v>15142</v>
      </c>
      <c r="L1362" s="1660" t="s">
        <v>11800</v>
      </c>
      <c r="M1362" s="1661"/>
      <c r="N1362" s="1661"/>
    </row>
    <row r="1363" ht="51.75" customHeight="1">
      <c r="A1363" s="1657">
        <v>1360.0</v>
      </c>
      <c r="B1363" s="1658"/>
      <c r="C1363" s="1658" t="s">
        <v>10646</v>
      </c>
      <c r="D1363" s="1657"/>
      <c r="E1363" s="1657"/>
      <c r="F1363" s="1657"/>
      <c r="G1363" s="1657" t="s">
        <v>15124</v>
      </c>
      <c r="H1363" s="1657" t="s">
        <v>15143</v>
      </c>
      <c r="I1363" s="1657" t="s">
        <v>15144</v>
      </c>
      <c r="J1363" s="1657" t="s">
        <v>15145</v>
      </c>
      <c r="K1363" s="1659" t="s">
        <v>15146</v>
      </c>
      <c r="L1363" s="1660" t="s">
        <v>11800</v>
      </c>
      <c r="M1363" s="1661"/>
      <c r="N1363" s="1661"/>
    </row>
    <row r="1364" ht="51.75" customHeight="1">
      <c r="A1364" s="1657">
        <v>1361.0</v>
      </c>
      <c r="B1364" s="1658"/>
      <c r="C1364" s="1658" t="s">
        <v>10646</v>
      </c>
      <c r="D1364" s="1657"/>
      <c r="E1364" s="1657"/>
      <c r="F1364" s="1657"/>
      <c r="G1364" s="1657" t="s">
        <v>15124</v>
      </c>
      <c r="H1364" s="1657" t="s">
        <v>15149</v>
      </c>
      <c r="I1364" s="1657" t="s">
        <v>15150</v>
      </c>
      <c r="J1364" s="1657" t="s">
        <v>15151</v>
      </c>
      <c r="K1364" s="1659" t="s">
        <v>15152</v>
      </c>
      <c r="L1364" s="1660" t="s">
        <v>11800</v>
      </c>
      <c r="M1364" s="1661"/>
      <c r="N1364" s="1661"/>
    </row>
    <row r="1365" ht="51.75" customHeight="1">
      <c r="A1365" s="1657">
        <v>1362.0</v>
      </c>
      <c r="B1365" s="1658"/>
      <c r="C1365" s="1658" t="s">
        <v>10646</v>
      </c>
      <c r="D1365" s="1657"/>
      <c r="E1365" s="1657"/>
      <c r="F1365" s="1657"/>
      <c r="G1365" s="1657" t="s">
        <v>15124</v>
      </c>
      <c r="H1365" s="1657" t="s">
        <v>15154</v>
      </c>
      <c r="I1365" s="1657" t="s">
        <v>15155</v>
      </c>
      <c r="J1365" s="1657" t="s">
        <v>15156</v>
      </c>
      <c r="K1365" s="1659" t="s">
        <v>15157</v>
      </c>
      <c r="L1365" s="1660" t="s">
        <v>11800</v>
      </c>
      <c r="M1365" s="1661"/>
      <c r="N1365" s="1661"/>
    </row>
    <row r="1366" ht="51.75" customHeight="1">
      <c r="A1366" s="1657">
        <v>1363.0</v>
      </c>
      <c r="B1366" s="1658"/>
      <c r="C1366" s="1658" t="s">
        <v>10646</v>
      </c>
      <c r="D1366" s="1657"/>
      <c r="E1366" s="1657"/>
      <c r="F1366" s="1657"/>
      <c r="G1366" s="1657" t="s">
        <v>15124</v>
      </c>
      <c r="H1366" s="1657" t="s">
        <v>15158</v>
      </c>
      <c r="I1366" s="1657" t="s">
        <v>15159</v>
      </c>
      <c r="J1366" s="1657" t="s">
        <v>15160</v>
      </c>
      <c r="K1366" s="1659" t="s">
        <v>15161</v>
      </c>
      <c r="L1366" s="1660" t="s">
        <v>11800</v>
      </c>
      <c r="M1366" s="1661" t="s">
        <v>15162</v>
      </c>
      <c r="N1366" s="1661"/>
    </row>
    <row r="1367" ht="51.75" customHeight="1">
      <c r="A1367" s="1657">
        <v>1364.0</v>
      </c>
      <c r="B1367" s="1658"/>
      <c r="C1367" s="1658" t="s">
        <v>10646</v>
      </c>
      <c r="D1367" s="1657"/>
      <c r="E1367" s="1657"/>
      <c r="F1367" s="1657"/>
      <c r="G1367" s="1657" t="s">
        <v>15124</v>
      </c>
      <c r="H1367" s="1657" t="s">
        <v>15163</v>
      </c>
      <c r="I1367" s="1657" t="s">
        <v>15164</v>
      </c>
      <c r="J1367" s="1657" t="s">
        <v>15165</v>
      </c>
      <c r="K1367" s="1659" t="s">
        <v>15166</v>
      </c>
      <c r="L1367" s="1660" t="s">
        <v>11800</v>
      </c>
      <c r="M1367" s="1661" t="s">
        <v>15167</v>
      </c>
      <c r="N1367" s="1661"/>
    </row>
    <row r="1368" ht="51.75" customHeight="1">
      <c r="A1368" s="1657">
        <v>1365.0</v>
      </c>
      <c r="B1368" s="1658"/>
      <c r="C1368" s="1658" t="s">
        <v>10646</v>
      </c>
      <c r="D1368" s="1657"/>
      <c r="E1368" s="1657"/>
      <c r="F1368" s="1657"/>
      <c r="G1368" s="1657" t="s">
        <v>15124</v>
      </c>
      <c r="H1368" s="1657" t="s">
        <v>15168</v>
      </c>
      <c r="I1368" s="1657" t="s">
        <v>15169</v>
      </c>
      <c r="J1368" s="1657" t="s">
        <v>15170</v>
      </c>
      <c r="K1368" s="1659" t="s">
        <v>15171</v>
      </c>
      <c r="L1368" s="1660" t="s">
        <v>11800</v>
      </c>
      <c r="M1368" s="1661" t="s">
        <v>15172</v>
      </c>
      <c r="N1368" s="1661"/>
    </row>
    <row r="1369" ht="51.75" customHeight="1">
      <c r="A1369" s="1657">
        <v>1366.0</v>
      </c>
      <c r="B1369" s="1658"/>
      <c r="C1369" s="1658" t="s">
        <v>10646</v>
      </c>
      <c r="D1369" s="1657"/>
      <c r="E1369" s="1657"/>
      <c r="F1369" s="1657"/>
      <c r="G1369" s="1657" t="s">
        <v>15124</v>
      </c>
      <c r="H1369" s="1657" t="s">
        <v>15173</v>
      </c>
      <c r="I1369" s="1657" t="s">
        <v>15174</v>
      </c>
      <c r="J1369" s="1657" t="s">
        <v>15175</v>
      </c>
      <c r="K1369" s="1659" t="s">
        <v>15176</v>
      </c>
      <c r="L1369" s="1660" t="s">
        <v>11800</v>
      </c>
      <c r="M1369" s="1661"/>
      <c r="N1369" s="1661"/>
    </row>
    <row r="1370" ht="51.75" customHeight="1">
      <c r="A1370" s="1657">
        <v>1367.0</v>
      </c>
      <c r="B1370" s="1658"/>
      <c r="C1370" s="1658" t="s">
        <v>10646</v>
      </c>
      <c r="D1370" s="1657"/>
      <c r="E1370" s="1657"/>
      <c r="F1370" s="1657"/>
      <c r="G1370" s="1657" t="s">
        <v>15124</v>
      </c>
      <c r="H1370" s="1657" t="s">
        <v>15177</v>
      </c>
      <c r="I1370" s="1657" t="s">
        <v>15178</v>
      </c>
      <c r="J1370" s="1657" t="s">
        <v>15179</v>
      </c>
      <c r="K1370" s="1659" t="s">
        <v>15180</v>
      </c>
      <c r="L1370" s="1660" t="s">
        <v>11800</v>
      </c>
      <c r="M1370" s="1661" t="s">
        <v>15181</v>
      </c>
      <c r="N1370" s="1661"/>
    </row>
    <row r="1371" ht="51.75" customHeight="1">
      <c r="A1371" s="1657">
        <v>1368.0</v>
      </c>
      <c r="B1371" s="1658"/>
      <c r="C1371" s="1658" t="s">
        <v>10646</v>
      </c>
      <c r="D1371" s="1657"/>
      <c r="E1371" s="1657"/>
      <c r="F1371" s="1657"/>
      <c r="G1371" s="1657" t="s">
        <v>15124</v>
      </c>
      <c r="H1371" s="1657" t="s">
        <v>15183</v>
      </c>
      <c r="I1371" s="1657" t="s">
        <v>15184</v>
      </c>
      <c r="J1371" s="1657" t="s">
        <v>15185</v>
      </c>
      <c r="K1371" s="1659" t="s">
        <v>15186</v>
      </c>
      <c r="L1371" s="1660" t="s">
        <v>11800</v>
      </c>
      <c r="M1371" s="1661" t="s">
        <v>15187</v>
      </c>
      <c r="N1371" s="1661"/>
    </row>
    <row r="1372" ht="51.75" customHeight="1">
      <c r="A1372" s="1657">
        <v>1369.0</v>
      </c>
      <c r="B1372" s="1658"/>
      <c r="C1372" s="1658" t="s">
        <v>10646</v>
      </c>
      <c r="D1372" s="1657"/>
      <c r="E1372" s="1657"/>
      <c r="F1372" s="1657"/>
      <c r="G1372" s="1657" t="s">
        <v>15124</v>
      </c>
      <c r="H1372" s="1657" t="s">
        <v>15189</v>
      </c>
      <c r="I1372" s="1657" t="s">
        <v>15190</v>
      </c>
      <c r="J1372" s="1657" t="s">
        <v>15191</v>
      </c>
      <c r="K1372" s="1659" t="s">
        <v>15192</v>
      </c>
      <c r="L1372" s="1660" t="s">
        <v>11800</v>
      </c>
      <c r="M1372" s="1661" t="s">
        <v>15193</v>
      </c>
      <c r="N1372" s="1661"/>
    </row>
    <row r="1373" ht="51.75" customHeight="1">
      <c r="A1373" s="1657">
        <v>1370.0</v>
      </c>
      <c r="B1373" s="1658"/>
      <c r="C1373" s="1658" t="s">
        <v>10646</v>
      </c>
      <c r="D1373" s="1657"/>
      <c r="E1373" s="1657"/>
      <c r="F1373" s="1657"/>
      <c r="G1373" s="1657" t="s">
        <v>15124</v>
      </c>
      <c r="H1373" s="1657" t="s">
        <v>15194</v>
      </c>
      <c r="I1373" s="1657" t="s">
        <v>15195</v>
      </c>
      <c r="J1373" s="1657" t="s">
        <v>15196</v>
      </c>
      <c r="K1373" s="1659" t="s">
        <v>15197</v>
      </c>
      <c r="L1373" s="1660" t="s">
        <v>11800</v>
      </c>
      <c r="M1373" s="1661" t="s">
        <v>15198</v>
      </c>
      <c r="N1373" s="1661"/>
    </row>
    <row r="1374" ht="51.75" customHeight="1">
      <c r="A1374" s="1657">
        <v>1371.0</v>
      </c>
      <c r="B1374" s="1658"/>
      <c r="C1374" s="1658" t="s">
        <v>10646</v>
      </c>
      <c r="D1374" s="1657"/>
      <c r="E1374" s="1657"/>
      <c r="F1374" s="1657"/>
      <c r="G1374" s="1657" t="s">
        <v>15124</v>
      </c>
      <c r="H1374" s="1657" t="s">
        <v>15200</v>
      </c>
      <c r="I1374" s="1657" t="s">
        <v>15201</v>
      </c>
      <c r="J1374" s="1657" t="s">
        <v>15202</v>
      </c>
      <c r="K1374" s="1659" t="s">
        <v>15203</v>
      </c>
      <c r="L1374" s="1660" t="s">
        <v>11800</v>
      </c>
      <c r="M1374" s="1661"/>
      <c r="N1374" s="1661"/>
    </row>
    <row r="1375" ht="51.75" customHeight="1">
      <c r="A1375" s="1657">
        <v>1372.0</v>
      </c>
      <c r="B1375" s="1658"/>
      <c r="C1375" s="1658" t="s">
        <v>10646</v>
      </c>
      <c r="D1375" s="1657"/>
      <c r="E1375" s="1657"/>
      <c r="F1375" s="1657"/>
      <c r="G1375" s="1657" t="s">
        <v>15124</v>
      </c>
      <c r="H1375" s="1657" t="s">
        <v>15217</v>
      </c>
      <c r="I1375" s="1657" t="s">
        <v>15218</v>
      </c>
      <c r="J1375" s="1657" t="s">
        <v>15219</v>
      </c>
      <c r="K1375" s="1659" t="s">
        <v>15220</v>
      </c>
      <c r="L1375" s="1660" t="s">
        <v>11800</v>
      </c>
      <c r="M1375" s="1661"/>
      <c r="N1375" s="1661"/>
    </row>
    <row r="1376" ht="51.75" customHeight="1">
      <c r="A1376" s="1657">
        <v>1373.0</v>
      </c>
      <c r="B1376" s="1658"/>
      <c r="C1376" s="1658" t="s">
        <v>10646</v>
      </c>
      <c r="D1376" s="1657"/>
      <c r="E1376" s="1657"/>
      <c r="F1376" s="1657"/>
      <c r="G1376" s="1657" t="s">
        <v>15205</v>
      </c>
      <c r="H1376" s="1657" t="s">
        <v>15206</v>
      </c>
      <c r="I1376" s="1657" t="s">
        <v>15207</v>
      </c>
      <c r="J1376" s="1657" t="s">
        <v>15208</v>
      </c>
      <c r="K1376" s="1659" t="s">
        <v>15209</v>
      </c>
      <c r="L1376" s="1660" t="s">
        <v>11800</v>
      </c>
      <c r="M1376" s="1661" t="s">
        <v>15210</v>
      </c>
      <c r="N1376" s="1661"/>
    </row>
    <row r="1377" ht="51.75" customHeight="1">
      <c r="A1377" s="1657">
        <v>1374.0</v>
      </c>
      <c r="B1377" s="1658"/>
      <c r="C1377" s="1658" t="s">
        <v>10646</v>
      </c>
      <c r="D1377" s="1657"/>
      <c r="E1377" s="1657"/>
      <c r="F1377" s="1657"/>
      <c r="G1377" s="1657" t="s">
        <v>15205</v>
      </c>
      <c r="H1377" s="1657" t="s">
        <v>15211</v>
      </c>
      <c r="I1377" s="1657" t="s">
        <v>15212</v>
      </c>
      <c r="J1377" s="1657" t="s">
        <v>15213</v>
      </c>
      <c r="K1377" s="1659" t="s">
        <v>15214</v>
      </c>
      <c r="L1377" s="1660" t="s">
        <v>11800</v>
      </c>
      <c r="M1377" s="1661" t="s">
        <v>15215</v>
      </c>
      <c r="N1377" s="1661"/>
    </row>
    <row r="1378" ht="51.75" customHeight="1">
      <c r="A1378" s="1657">
        <v>1375.0</v>
      </c>
      <c r="B1378" s="1658"/>
      <c r="C1378" s="1658" t="s">
        <v>10646</v>
      </c>
      <c r="D1378" s="1657"/>
      <c r="E1378" s="1657"/>
      <c r="F1378" s="1657"/>
      <c r="G1378" s="1657" t="s">
        <v>15205</v>
      </c>
      <c r="H1378" s="1657" t="s">
        <v>25126</v>
      </c>
      <c r="I1378" s="1657" t="s">
        <v>25127</v>
      </c>
      <c r="J1378" s="1657">
        <v>9.53613888E8</v>
      </c>
      <c r="K1378" s="1659" t="s">
        <v>25128</v>
      </c>
      <c r="L1378" s="1660" t="s">
        <v>11800</v>
      </c>
      <c r="M1378" s="1661" t="s">
        <v>25129</v>
      </c>
      <c r="N1378" s="1661"/>
    </row>
    <row r="1379" ht="51.75" customHeight="1">
      <c r="A1379" s="1657">
        <v>1376.0</v>
      </c>
      <c r="B1379" s="1658"/>
      <c r="C1379" s="1658" t="s">
        <v>10646</v>
      </c>
      <c r="D1379" s="1657"/>
      <c r="E1379" s="1657"/>
      <c r="F1379" s="1657"/>
      <c r="G1379" s="1657" t="s">
        <v>15205</v>
      </c>
      <c r="H1379" s="1657" t="s">
        <v>15221</v>
      </c>
      <c r="I1379" s="1657" t="s">
        <v>15222</v>
      </c>
      <c r="J1379" s="1657" t="s">
        <v>15223</v>
      </c>
      <c r="K1379" s="1659" t="s">
        <v>15224</v>
      </c>
      <c r="L1379" s="1660" t="s">
        <v>11800</v>
      </c>
      <c r="M1379" s="1661" t="s">
        <v>15225</v>
      </c>
      <c r="N1379" s="1661"/>
    </row>
    <row r="1380" ht="51.75" customHeight="1">
      <c r="A1380" s="1657">
        <v>1377.0</v>
      </c>
      <c r="B1380" s="1658"/>
      <c r="C1380" s="1658" t="s">
        <v>10646</v>
      </c>
      <c r="D1380" s="1657"/>
      <c r="E1380" s="1657"/>
      <c r="F1380" s="1657"/>
      <c r="G1380" s="1657" t="s">
        <v>15205</v>
      </c>
      <c r="H1380" s="1657" t="s">
        <v>15226</v>
      </c>
      <c r="I1380" s="1657" t="s">
        <v>15227</v>
      </c>
      <c r="J1380" s="1657" t="s">
        <v>15228</v>
      </c>
      <c r="K1380" s="1659" t="s">
        <v>15229</v>
      </c>
      <c r="L1380" s="1660" t="s">
        <v>11800</v>
      </c>
      <c r="M1380" s="1661" t="s">
        <v>15230</v>
      </c>
      <c r="N1380" s="1661"/>
    </row>
    <row r="1381" ht="51.75" customHeight="1">
      <c r="A1381" s="1657">
        <v>1378.0</v>
      </c>
      <c r="B1381" s="1658"/>
      <c r="C1381" s="1658" t="s">
        <v>10646</v>
      </c>
      <c r="D1381" s="1657"/>
      <c r="E1381" s="1657"/>
      <c r="F1381" s="1657"/>
      <c r="G1381" s="1657" t="s">
        <v>15205</v>
      </c>
      <c r="H1381" s="1657" t="s">
        <v>15231</v>
      </c>
      <c r="I1381" s="1657" t="s">
        <v>15232</v>
      </c>
      <c r="J1381" s="1657" t="s">
        <v>15233</v>
      </c>
      <c r="K1381" s="1659" t="s">
        <v>15234</v>
      </c>
      <c r="L1381" s="1660" t="s">
        <v>11800</v>
      </c>
      <c r="M1381" s="1661" t="s">
        <v>15235</v>
      </c>
      <c r="N1381" s="1661"/>
    </row>
    <row r="1382" ht="51.75" customHeight="1">
      <c r="A1382" s="1657">
        <v>1379.0</v>
      </c>
      <c r="B1382" s="1658"/>
      <c r="C1382" s="1658" t="s">
        <v>10646</v>
      </c>
      <c r="D1382" s="1657"/>
      <c r="E1382" s="1657"/>
      <c r="F1382" s="1657"/>
      <c r="G1382" s="1657" t="s">
        <v>15205</v>
      </c>
      <c r="H1382" s="1657" t="s">
        <v>15236</v>
      </c>
      <c r="I1382" s="1657" t="s">
        <v>15237</v>
      </c>
      <c r="J1382" s="1657" t="s">
        <v>15238</v>
      </c>
      <c r="K1382" s="1659" t="s">
        <v>15239</v>
      </c>
      <c r="L1382" s="1660" t="s">
        <v>11800</v>
      </c>
      <c r="M1382" s="1661" t="s">
        <v>15240</v>
      </c>
      <c r="N1382" s="1661"/>
    </row>
    <row r="1383" ht="51.75" customHeight="1">
      <c r="A1383" s="1657">
        <v>1380.0</v>
      </c>
      <c r="B1383" s="1658"/>
      <c r="C1383" s="1658" t="s">
        <v>10646</v>
      </c>
      <c r="D1383" s="1657"/>
      <c r="E1383" s="1657"/>
      <c r="F1383" s="1657"/>
      <c r="G1383" s="1657" t="s">
        <v>15242</v>
      </c>
      <c r="H1383" s="1657" t="s">
        <v>15243</v>
      </c>
      <c r="I1383" s="1657" t="s">
        <v>15244</v>
      </c>
      <c r="J1383" s="1657" t="s">
        <v>15245</v>
      </c>
      <c r="K1383" s="1659" t="s">
        <v>15246</v>
      </c>
      <c r="L1383" s="1660" t="s">
        <v>11800</v>
      </c>
      <c r="M1383" s="1661"/>
      <c r="N1383" s="1661"/>
    </row>
    <row r="1384" ht="51.75" customHeight="1">
      <c r="A1384" s="1657">
        <v>1381.0</v>
      </c>
      <c r="B1384" s="1658"/>
      <c r="C1384" s="1658" t="s">
        <v>10646</v>
      </c>
      <c r="D1384" s="1657"/>
      <c r="E1384" s="1657"/>
      <c r="F1384" s="1657"/>
      <c r="G1384" s="1657" t="s">
        <v>15242</v>
      </c>
      <c r="H1384" s="1657" t="s">
        <v>15248</v>
      </c>
      <c r="I1384" s="1657" t="s">
        <v>15249</v>
      </c>
      <c r="J1384" s="1657" t="s">
        <v>15250</v>
      </c>
      <c r="K1384" s="1659" t="s">
        <v>15251</v>
      </c>
      <c r="L1384" s="1660" t="s">
        <v>11800</v>
      </c>
      <c r="M1384" s="1661" t="s">
        <v>15252</v>
      </c>
      <c r="N1384" s="1661"/>
    </row>
    <row r="1385" ht="51.75" customHeight="1">
      <c r="A1385" s="1657">
        <v>1382.0</v>
      </c>
      <c r="B1385" s="1658"/>
      <c r="C1385" s="1658" t="s">
        <v>10646</v>
      </c>
      <c r="D1385" s="1657"/>
      <c r="E1385" s="1657"/>
      <c r="F1385" s="1657"/>
      <c r="G1385" s="1657" t="s">
        <v>15242</v>
      </c>
      <c r="H1385" s="1657" t="s">
        <v>15254</v>
      </c>
      <c r="I1385" s="1657" t="s">
        <v>15255</v>
      </c>
      <c r="J1385" s="1657" t="s">
        <v>15256</v>
      </c>
      <c r="K1385" s="1659" t="s">
        <v>15257</v>
      </c>
      <c r="L1385" s="1660" t="s">
        <v>11800</v>
      </c>
      <c r="M1385" s="1661" t="s">
        <v>15258</v>
      </c>
      <c r="N1385" s="1661"/>
    </row>
    <row r="1386" ht="51.75" customHeight="1">
      <c r="A1386" s="1657">
        <v>1383.0</v>
      </c>
      <c r="B1386" s="1658"/>
      <c r="C1386" s="1658" t="s">
        <v>10646</v>
      </c>
      <c r="D1386" s="1657"/>
      <c r="E1386" s="1657"/>
      <c r="F1386" s="1657"/>
      <c r="G1386" s="1657" t="s">
        <v>15242</v>
      </c>
      <c r="H1386" s="1657" t="s">
        <v>15260</v>
      </c>
      <c r="I1386" s="1657" t="s">
        <v>15261</v>
      </c>
      <c r="J1386" s="1657" t="s">
        <v>15262</v>
      </c>
      <c r="K1386" s="1659" t="s">
        <v>15263</v>
      </c>
      <c r="L1386" s="1660" t="s">
        <v>11800</v>
      </c>
      <c r="M1386" s="1661" t="s">
        <v>15264</v>
      </c>
      <c r="N1386" s="1661"/>
    </row>
    <row r="1387" ht="51.75" customHeight="1">
      <c r="A1387" s="1657">
        <v>1384.0</v>
      </c>
      <c r="B1387" s="1658"/>
      <c r="C1387" s="1658" t="s">
        <v>10646</v>
      </c>
      <c r="D1387" s="1657"/>
      <c r="E1387" s="1657"/>
      <c r="F1387" s="1657"/>
      <c r="G1387" s="1657" t="s">
        <v>15242</v>
      </c>
      <c r="H1387" s="1657" t="s">
        <v>15265</v>
      </c>
      <c r="I1387" s="1657" t="s">
        <v>15266</v>
      </c>
      <c r="J1387" s="1657" t="s">
        <v>15267</v>
      </c>
      <c r="K1387" s="1659" t="s">
        <v>15268</v>
      </c>
      <c r="L1387" s="1660" t="s">
        <v>11800</v>
      </c>
      <c r="M1387" s="1661" t="s">
        <v>15269</v>
      </c>
      <c r="N1387" s="1661"/>
    </row>
    <row r="1388" ht="51.75" customHeight="1">
      <c r="A1388" s="1657">
        <v>1385.0</v>
      </c>
      <c r="B1388" s="1658"/>
      <c r="C1388" s="1658" t="s">
        <v>10646</v>
      </c>
      <c r="D1388" s="1657"/>
      <c r="E1388" s="1657"/>
      <c r="F1388" s="1657"/>
      <c r="G1388" s="1657" t="s">
        <v>15242</v>
      </c>
      <c r="H1388" s="1657" t="s">
        <v>15270</v>
      </c>
      <c r="I1388" s="1657" t="s">
        <v>15271</v>
      </c>
      <c r="J1388" s="1657" t="s">
        <v>15272</v>
      </c>
      <c r="K1388" s="1659" t="s">
        <v>15273</v>
      </c>
      <c r="L1388" s="1660" t="s">
        <v>11800</v>
      </c>
      <c r="M1388" s="1661" t="s">
        <v>15274</v>
      </c>
      <c r="N1388" s="1661"/>
    </row>
    <row r="1389" ht="51.75" customHeight="1">
      <c r="A1389" s="1657">
        <v>1386.0</v>
      </c>
      <c r="B1389" s="1658"/>
      <c r="C1389" s="1658" t="s">
        <v>10646</v>
      </c>
      <c r="D1389" s="1657"/>
      <c r="E1389" s="1657"/>
      <c r="F1389" s="1657"/>
      <c r="G1389" s="1657" t="s">
        <v>15275</v>
      </c>
      <c r="H1389" s="1657" t="s">
        <v>15276</v>
      </c>
      <c r="I1389" s="1657" t="s">
        <v>15277</v>
      </c>
      <c r="J1389" s="1657" t="s">
        <v>15278</v>
      </c>
      <c r="K1389" s="1659" t="s">
        <v>15279</v>
      </c>
      <c r="L1389" s="1660" t="s">
        <v>11800</v>
      </c>
      <c r="M1389" s="1661" t="s">
        <v>15280</v>
      </c>
      <c r="N1389" s="1661"/>
    </row>
    <row r="1390" ht="51.75" customHeight="1">
      <c r="A1390" s="1657">
        <v>1387.0</v>
      </c>
      <c r="B1390" s="1658"/>
      <c r="C1390" s="1658" t="s">
        <v>10646</v>
      </c>
      <c r="D1390" s="1657"/>
      <c r="E1390" s="1657"/>
      <c r="F1390" s="1657"/>
      <c r="G1390" s="1657" t="s">
        <v>15275</v>
      </c>
      <c r="H1390" s="1657" t="s">
        <v>15281</v>
      </c>
      <c r="I1390" s="1657" t="s">
        <v>15282</v>
      </c>
      <c r="J1390" s="1657" t="s">
        <v>15283</v>
      </c>
      <c r="K1390" s="1659" t="s">
        <v>15284</v>
      </c>
      <c r="L1390" s="1660" t="s">
        <v>11800</v>
      </c>
      <c r="M1390" s="1661" t="s">
        <v>15285</v>
      </c>
      <c r="N1390" s="1661"/>
    </row>
    <row r="1391" ht="51.75" customHeight="1">
      <c r="A1391" s="1657">
        <v>1388.0</v>
      </c>
      <c r="B1391" s="1658"/>
      <c r="C1391" s="1658" t="s">
        <v>10646</v>
      </c>
      <c r="D1391" s="1657"/>
      <c r="E1391" s="1657"/>
      <c r="F1391" s="1657"/>
      <c r="G1391" s="1657" t="s">
        <v>15275</v>
      </c>
      <c r="H1391" s="1657" t="s">
        <v>15286</v>
      </c>
      <c r="I1391" s="1657" t="s">
        <v>15287</v>
      </c>
      <c r="J1391" s="1657" t="s">
        <v>15288</v>
      </c>
      <c r="K1391" s="1659" t="s">
        <v>15289</v>
      </c>
      <c r="L1391" s="1660" t="s">
        <v>11800</v>
      </c>
      <c r="M1391" s="1661" t="s">
        <v>15290</v>
      </c>
      <c r="N1391" s="1661"/>
    </row>
    <row r="1392" ht="51.75" customHeight="1">
      <c r="A1392" s="1657">
        <v>1389.0</v>
      </c>
      <c r="B1392" s="1658"/>
      <c r="C1392" s="1658" t="s">
        <v>10646</v>
      </c>
      <c r="D1392" s="1657"/>
      <c r="E1392" s="1657"/>
      <c r="F1392" s="1657"/>
      <c r="G1392" s="1657" t="s">
        <v>15275</v>
      </c>
      <c r="H1392" s="1657" t="s">
        <v>15293</v>
      </c>
      <c r="I1392" s="1657" t="s">
        <v>15294</v>
      </c>
      <c r="J1392" s="1657" t="s">
        <v>15295</v>
      </c>
      <c r="K1392" s="1659" t="s">
        <v>15296</v>
      </c>
      <c r="L1392" s="1660" t="s">
        <v>11800</v>
      </c>
      <c r="M1392" s="1661" t="s">
        <v>15297</v>
      </c>
      <c r="N1392" s="1661"/>
    </row>
    <row r="1393" ht="51.75" customHeight="1">
      <c r="A1393" s="1657">
        <v>1390.0</v>
      </c>
      <c r="B1393" s="1658"/>
      <c r="C1393" s="1658" t="s">
        <v>10646</v>
      </c>
      <c r="D1393" s="1657"/>
      <c r="E1393" s="1657"/>
      <c r="F1393" s="1657"/>
      <c r="G1393" s="1657" t="s">
        <v>15275</v>
      </c>
      <c r="H1393" s="1657" t="s">
        <v>15299</v>
      </c>
      <c r="I1393" s="1657" t="s">
        <v>15300</v>
      </c>
      <c r="J1393" s="1657" t="s">
        <v>15301</v>
      </c>
      <c r="K1393" s="1659" t="s">
        <v>15302</v>
      </c>
      <c r="L1393" s="1660" t="s">
        <v>11800</v>
      </c>
      <c r="M1393" s="1661" t="s">
        <v>15303</v>
      </c>
      <c r="N1393" s="1661"/>
    </row>
    <row r="1394" ht="51.75" customHeight="1">
      <c r="A1394" s="1657">
        <v>1391.0</v>
      </c>
      <c r="B1394" s="1658"/>
      <c r="C1394" s="1658" t="s">
        <v>10646</v>
      </c>
      <c r="D1394" s="1657"/>
      <c r="E1394" s="1657"/>
      <c r="F1394" s="1657"/>
      <c r="G1394" s="1657" t="s">
        <v>15275</v>
      </c>
      <c r="H1394" s="1657" t="s">
        <v>15304</v>
      </c>
      <c r="I1394" s="1657" t="s">
        <v>15305</v>
      </c>
      <c r="J1394" s="1657" t="s">
        <v>15306</v>
      </c>
      <c r="K1394" s="1659" t="s">
        <v>15307</v>
      </c>
      <c r="L1394" s="1660" t="s">
        <v>11800</v>
      </c>
      <c r="M1394" s="1661" t="s">
        <v>15308</v>
      </c>
      <c r="N1394" s="1661"/>
    </row>
    <row r="1395" ht="51.75" customHeight="1">
      <c r="A1395" s="1657">
        <v>1392.0</v>
      </c>
      <c r="B1395" s="1658"/>
      <c r="C1395" s="1658" t="s">
        <v>10646</v>
      </c>
      <c r="D1395" s="1657"/>
      <c r="E1395" s="1657"/>
      <c r="F1395" s="1657"/>
      <c r="G1395" s="1657" t="s">
        <v>15275</v>
      </c>
      <c r="H1395" s="1657" t="s">
        <v>15309</v>
      </c>
      <c r="I1395" s="1657" t="s">
        <v>15310</v>
      </c>
      <c r="J1395" s="1657" t="s">
        <v>15311</v>
      </c>
      <c r="K1395" s="1659" t="s">
        <v>15312</v>
      </c>
      <c r="L1395" s="1660" t="s">
        <v>11800</v>
      </c>
      <c r="M1395" s="1661"/>
      <c r="N1395" s="1661"/>
    </row>
    <row r="1396" ht="51.75" customHeight="1">
      <c r="A1396" s="1657">
        <v>1393.0</v>
      </c>
      <c r="B1396" s="1658"/>
      <c r="C1396" s="1658" t="s">
        <v>10646</v>
      </c>
      <c r="D1396" s="1657"/>
      <c r="E1396" s="1657"/>
      <c r="F1396" s="1657"/>
      <c r="G1396" s="1657" t="s">
        <v>15275</v>
      </c>
      <c r="H1396" s="1657" t="s">
        <v>15314</v>
      </c>
      <c r="I1396" s="1657" t="s">
        <v>15315</v>
      </c>
      <c r="J1396" s="1657" t="s">
        <v>15316</v>
      </c>
      <c r="K1396" s="1659" t="s">
        <v>15317</v>
      </c>
      <c r="L1396" s="1660" t="s">
        <v>11800</v>
      </c>
      <c r="M1396" s="1661" t="s">
        <v>15318</v>
      </c>
      <c r="N1396" s="1661"/>
    </row>
    <row r="1397" ht="51.75" customHeight="1">
      <c r="A1397" s="1657">
        <v>1394.0</v>
      </c>
      <c r="B1397" s="1658"/>
      <c r="C1397" s="1658" t="s">
        <v>10646</v>
      </c>
      <c r="D1397" s="1657"/>
      <c r="E1397" s="1657"/>
      <c r="F1397" s="1657"/>
      <c r="G1397" s="1657" t="s">
        <v>15275</v>
      </c>
      <c r="H1397" s="1657" t="s">
        <v>15319</v>
      </c>
      <c r="I1397" s="1657" t="s">
        <v>15320</v>
      </c>
      <c r="J1397" s="1657" t="s">
        <v>15321</v>
      </c>
      <c r="K1397" s="1659" t="s">
        <v>15322</v>
      </c>
      <c r="L1397" s="1660" t="s">
        <v>11800</v>
      </c>
      <c r="M1397" s="1661" t="s">
        <v>15323</v>
      </c>
      <c r="N1397" s="1661"/>
    </row>
    <row r="1398" ht="51.75" customHeight="1">
      <c r="A1398" s="1657">
        <v>1395.0</v>
      </c>
      <c r="B1398" s="1658"/>
      <c r="C1398" s="1658" t="s">
        <v>10646</v>
      </c>
      <c r="D1398" s="1657"/>
      <c r="E1398" s="1657"/>
      <c r="F1398" s="1657"/>
      <c r="G1398" s="1657" t="s">
        <v>15275</v>
      </c>
      <c r="H1398" s="1657" t="s">
        <v>15324</v>
      </c>
      <c r="I1398" s="1657" t="s">
        <v>15325</v>
      </c>
      <c r="J1398" s="1657" t="s">
        <v>15326</v>
      </c>
      <c r="K1398" s="1659" t="s">
        <v>15327</v>
      </c>
      <c r="L1398" s="1660" t="s">
        <v>11800</v>
      </c>
      <c r="M1398" s="1661" t="s">
        <v>15328</v>
      </c>
      <c r="N1398" s="1661"/>
    </row>
    <row r="1399" ht="51.75" customHeight="1">
      <c r="A1399" s="1657">
        <v>1396.0</v>
      </c>
      <c r="B1399" s="1658"/>
      <c r="C1399" s="1658" t="s">
        <v>10646</v>
      </c>
      <c r="D1399" s="1657"/>
      <c r="E1399" s="1657"/>
      <c r="F1399" s="1657"/>
      <c r="G1399" s="1657" t="s">
        <v>15275</v>
      </c>
      <c r="H1399" s="1657" t="s">
        <v>15330</v>
      </c>
      <c r="I1399" s="1657" t="s">
        <v>15331</v>
      </c>
      <c r="J1399" s="1657" t="s">
        <v>15332</v>
      </c>
      <c r="K1399" s="1659" t="s">
        <v>15333</v>
      </c>
      <c r="L1399" s="1660" t="s">
        <v>11800</v>
      </c>
      <c r="M1399" s="1661" t="s">
        <v>15334</v>
      </c>
      <c r="N1399" s="1661"/>
    </row>
    <row r="1400" ht="51.75" customHeight="1">
      <c r="A1400" s="1657">
        <v>1397.0</v>
      </c>
      <c r="B1400" s="1658"/>
      <c r="C1400" s="1658" t="s">
        <v>10646</v>
      </c>
      <c r="D1400" s="1657"/>
      <c r="E1400" s="1657"/>
      <c r="F1400" s="1657"/>
      <c r="G1400" s="1657" t="s">
        <v>15275</v>
      </c>
      <c r="H1400" s="1657" t="s">
        <v>15336</v>
      </c>
      <c r="I1400" s="1657" t="s">
        <v>15337</v>
      </c>
      <c r="J1400" s="1657" t="s">
        <v>15338</v>
      </c>
      <c r="K1400" s="1659" t="s">
        <v>15339</v>
      </c>
      <c r="L1400" s="1660" t="s">
        <v>11800</v>
      </c>
      <c r="M1400" s="1661" t="s">
        <v>15340</v>
      </c>
      <c r="N1400" s="1661"/>
    </row>
    <row r="1401" ht="51.75" customHeight="1">
      <c r="A1401" s="1657">
        <v>1398.0</v>
      </c>
      <c r="B1401" s="1658"/>
      <c r="C1401" s="1658" t="s">
        <v>10646</v>
      </c>
      <c r="D1401" s="1657"/>
      <c r="E1401" s="1657"/>
      <c r="F1401" s="1657"/>
      <c r="G1401" s="1657" t="s">
        <v>15275</v>
      </c>
      <c r="H1401" s="1657" t="s">
        <v>15341</v>
      </c>
      <c r="I1401" s="1657" t="s">
        <v>15342</v>
      </c>
      <c r="J1401" s="1657" t="s">
        <v>15343</v>
      </c>
      <c r="K1401" s="1659" t="s">
        <v>15344</v>
      </c>
      <c r="L1401" s="1660" t="s">
        <v>11800</v>
      </c>
      <c r="M1401" s="1661" t="s">
        <v>15345</v>
      </c>
      <c r="N1401" s="1661"/>
    </row>
    <row r="1402" ht="51.75" customHeight="1">
      <c r="A1402" s="1657">
        <v>1399.0</v>
      </c>
      <c r="B1402" s="1658"/>
      <c r="C1402" s="1658" t="s">
        <v>10646</v>
      </c>
      <c r="D1402" s="1657"/>
      <c r="E1402" s="1657"/>
      <c r="F1402" s="1657"/>
      <c r="G1402" s="1657" t="s">
        <v>15275</v>
      </c>
      <c r="H1402" s="1657" t="s">
        <v>15346</v>
      </c>
      <c r="I1402" s="1657" t="s">
        <v>989</v>
      </c>
      <c r="J1402" s="1657" t="s">
        <v>15347</v>
      </c>
      <c r="K1402" s="1659" t="s">
        <v>15348</v>
      </c>
      <c r="L1402" s="1660" t="s">
        <v>11800</v>
      </c>
      <c r="M1402" s="1661" t="s">
        <v>15349</v>
      </c>
      <c r="N1402" s="1661"/>
    </row>
    <row r="1403" ht="51.75" customHeight="1">
      <c r="A1403" s="1657">
        <v>1400.0</v>
      </c>
      <c r="B1403" s="1658"/>
      <c r="C1403" s="1658" t="s">
        <v>10646</v>
      </c>
      <c r="D1403" s="1657"/>
      <c r="E1403" s="1657"/>
      <c r="F1403" s="1657"/>
      <c r="G1403" s="1657" t="s">
        <v>15350</v>
      </c>
      <c r="H1403" s="1657" t="s">
        <v>15351</v>
      </c>
      <c r="I1403" s="1657" t="s">
        <v>15352</v>
      </c>
      <c r="J1403" s="1657" t="s">
        <v>15353</v>
      </c>
      <c r="K1403" s="1659" t="s">
        <v>15354</v>
      </c>
      <c r="L1403" s="1660" t="s">
        <v>11800</v>
      </c>
      <c r="M1403" s="1661" t="s">
        <v>15355</v>
      </c>
      <c r="N1403" s="1661"/>
    </row>
    <row r="1404" ht="51.75" customHeight="1">
      <c r="A1404" s="1657">
        <v>1401.0</v>
      </c>
      <c r="B1404" s="1658"/>
      <c r="C1404" s="1658" t="s">
        <v>10646</v>
      </c>
      <c r="D1404" s="1657"/>
      <c r="E1404" s="1657"/>
      <c r="F1404" s="1657"/>
      <c r="G1404" s="1657" t="s">
        <v>15350</v>
      </c>
      <c r="H1404" s="1657" t="s">
        <v>15356</v>
      </c>
      <c r="I1404" s="1657" t="s">
        <v>15357</v>
      </c>
      <c r="J1404" s="1657" t="s">
        <v>15358</v>
      </c>
      <c r="K1404" s="1659" t="s">
        <v>15359</v>
      </c>
      <c r="L1404" s="1660" t="s">
        <v>11800</v>
      </c>
      <c r="M1404" s="1661" t="s">
        <v>15360</v>
      </c>
      <c r="N1404" s="1661"/>
    </row>
    <row r="1405" ht="51.75" customHeight="1">
      <c r="A1405" s="1657">
        <v>1402.0</v>
      </c>
      <c r="B1405" s="1658"/>
      <c r="C1405" s="1658" t="s">
        <v>10646</v>
      </c>
      <c r="D1405" s="1657"/>
      <c r="E1405" s="1657"/>
      <c r="F1405" s="1657"/>
      <c r="G1405" s="1657" t="s">
        <v>15350</v>
      </c>
      <c r="H1405" s="1657" t="s">
        <v>15362</v>
      </c>
      <c r="I1405" s="1657" t="s">
        <v>15363</v>
      </c>
      <c r="J1405" s="1657" t="s">
        <v>15364</v>
      </c>
      <c r="K1405" s="1659" t="s">
        <v>15365</v>
      </c>
      <c r="L1405" s="1660" t="s">
        <v>11800</v>
      </c>
      <c r="M1405" s="1661" t="s">
        <v>15366</v>
      </c>
      <c r="N1405" s="1661"/>
    </row>
    <row r="1406" ht="51.75" customHeight="1">
      <c r="A1406" s="1657">
        <v>1403.0</v>
      </c>
      <c r="B1406" s="1658"/>
      <c r="C1406" s="1658" t="s">
        <v>10646</v>
      </c>
      <c r="D1406" s="1657"/>
      <c r="E1406" s="1657"/>
      <c r="F1406" s="1657"/>
      <c r="G1406" s="1657" t="s">
        <v>15350</v>
      </c>
      <c r="H1406" s="1657" t="s">
        <v>15368</v>
      </c>
      <c r="I1406" s="1657" t="s">
        <v>15369</v>
      </c>
      <c r="J1406" s="1657" t="s">
        <v>15370</v>
      </c>
      <c r="K1406" s="1659" t="s">
        <v>15371</v>
      </c>
      <c r="L1406" s="1660" t="s">
        <v>11800</v>
      </c>
      <c r="M1406" s="1661" t="s">
        <v>15264</v>
      </c>
      <c r="N1406" s="1661"/>
    </row>
    <row r="1407" ht="51.75" customHeight="1">
      <c r="A1407" s="1657">
        <v>1404.0</v>
      </c>
      <c r="B1407" s="1658"/>
      <c r="C1407" s="1658" t="s">
        <v>10646</v>
      </c>
      <c r="D1407" s="1657"/>
      <c r="E1407" s="1657"/>
      <c r="F1407" s="1657"/>
      <c r="G1407" s="1657" t="s">
        <v>15350</v>
      </c>
      <c r="H1407" s="1657" t="s">
        <v>15373</v>
      </c>
      <c r="I1407" s="1657" t="s">
        <v>15374</v>
      </c>
      <c r="J1407" s="1657" t="s">
        <v>15375</v>
      </c>
      <c r="K1407" s="1659" t="s">
        <v>15376</v>
      </c>
      <c r="L1407" s="1660" t="s">
        <v>11800</v>
      </c>
      <c r="M1407" s="1661" t="s">
        <v>15377</v>
      </c>
      <c r="N1407" s="1661"/>
    </row>
    <row r="1408" ht="51.75" customHeight="1">
      <c r="A1408" s="1657">
        <v>1405.0</v>
      </c>
      <c r="B1408" s="1658"/>
      <c r="C1408" s="1658" t="s">
        <v>10646</v>
      </c>
      <c r="D1408" s="1657"/>
      <c r="E1408" s="1657"/>
      <c r="F1408" s="1657"/>
      <c r="G1408" s="1657" t="s">
        <v>15350</v>
      </c>
      <c r="H1408" s="1657" t="s">
        <v>13178</v>
      </c>
      <c r="I1408" s="1657" t="s">
        <v>15378</v>
      </c>
      <c r="J1408" s="1657" t="s">
        <v>15379</v>
      </c>
      <c r="K1408" s="1659" t="s">
        <v>15380</v>
      </c>
      <c r="L1408" s="1660" t="s">
        <v>11800</v>
      </c>
      <c r="M1408" s="1661" t="s">
        <v>15381</v>
      </c>
      <c r="N1408" s="1661"/>
    </row>
    <row r="1409" ht="51.75" customHeight="1">
      <c r="A1409" s="1657">
        <v>1406.0</v>
      </c>
      <c r="B1409" s="1658"/>
      <c r="C1409" s="1658" t="s">
        <v>10646</v>
      </c>
      <c r="D1409" s="1657"/>
      <c r="E1409" s="1657"/>
      <c r="F1409" s="1657"/>
      <c r="G1409" s="1657" t="s">
        <v>15350</v>
      </c>
      <c r="H1409" s="1657" t="s">
        <v>15382</v>
      </c>
      <c r="I1409" s="1657" t="s">
        <v>15383</v>
      </c>
      <c r="J1409" s="1657" t="s">
        <v>15384</v>
      </c>
      <c r="K1409" s="1659" t="s">
        <v>15385</v>
      </c>
      <c r="L1409" s="1660" t="s">
        <v>11800</v>
      </c>
      <c r="M1409" s="1661" t="s">
        <v>15386</v>
      </c>
      <c r="N1409" s="1661"/>
    </row>
    <row r="1410" ht="51.75" customHeight="1">
      <c r="A1410" s="1657">
        <v>1407.0</v>
      </c>
      <c r="B1410" s="1658"/>
      <c r="C1410" s="1658" t="s">
        <v>10646</v>
      </c>
      <c r="D1410" s="1657"/>
      <c r="E1410" s="1657"/>
      <c r="F1410" s="1657"/>
      <c r="G1410" s="1657" t="s">
        <v>15350</v>
      </c>
      <c r="H1410" s="1657" t="s">
        <v>15388</v>
      </c>
      <c r="I1410" s="1657" t="s">
        <v>15389</v>
      </c>
      <c r="J1410" s="1657" t="s">
        <v>15390</v>
      </c>
      <c r="K1410" s="1659" t="s">
        <v>15391</v>
      </c>
      <c r="L1410" s="1660" t="s">
        <v>11800</v>
      </c>
      <c r="M1410" s="1661" t="s">
        <v>15392</v>
      </c>
      <c r="N1410" s="1661"/>
    </row>
    <row r="1411" ht="51.75" customHeight="1">
      <c r="A1411" s="1657">
        <v>1408.0</v>
      </c>
      <c r="B1411" s="1658"/>
      <c r="C1411" s="1658" t="s">
        <v>10646</v>
      </c>
      <c r="D1411" s="1657"/>
      <c r="E1411" s="1657"/>
      <c r="F1411" s="1657"/>
      <c r="G1411" s="1657" t="s">
        <v>15350</v>
      </c>
      <c r="H1411" s="1657" t="s">
        <v>15393</v>
      </c>
      <c r="I1411" s="1657" t="s">
        <v>15394</v>
      </c>
      <c r="J1411" s="1657" t="s">
        <v>15395</v>
      </c>
      <c r="K1411" s="1659" t="s">
        <v>15396</v>
      </c>
      <c r="L1411" s="1660" t="s">
        <v>11800</v>
      </c>
      <c r="M1411" s="1661" t="s">
        <v>15397</v>
      </c>
      <c r="N1411" s="1661"/>
    </row>
    <row r="1412" ht="51.75" customHeight="1">
      <c r="A1412" s="1657">
        <v>1409.0</v>
      </c>
      <c r="B1412" s="1658"/>
      <c r="C1412" s="1658" t="s">
        <v>10646</v>
      </c>
      <c r="D1412" s="1657"/>
      <c r="E1412" s="1657"/>
      <c r="F1412" s="1657"/>
      <c r="G1412" s="1657" t="s">
        <v>15398</v>
      </c>
      <c r="H1412" s="1657" t="s">
        <v>15399</v>
      </c>
      <c r="I1412" s="1657" t="s">
        <v>15400</v>
      </c>
      <c r="J1412" s="1657" t="s">
        <v>15401</v>
      </c>
      <c r="K1412" s="1659" t="s">
        <v>15402</v>
      </c>
      <c r="L1412" s="1660" t="s">
        <v>11800</v>
      </c>
      <c r="M1412" s="1661" t="s">
        <v>15403</v>
      </c>
      <c r="N1412" s="1661"/>
    </row>
    <row r="1413" ht="51.75" customHeight="1">
      <c r="A1413" s="1657">
        <v>1410.0</v>
      </c>
      <c r="B1413" s="1658"/>
      <c r="C1413" s="1658" t="s">
        <v>10646</v>
      </c>
      <c r="D1413" s="1657"/>
      <c r="E1413" s="1657"/>
      <c r="F1413" s="1657"/>
      <c r="G1413" s="1657" t="s">
        <v>15398</v>
      </c>
      <c r="H1413" s="1657" t="s">
        <v>15406</v>
      </c>
      <c r="I1413" s="1657" t="s">
        <v>15407</v>
      </c>
      <c r="J1413" s="1657" t="s">
        <v>15408</v>
      </c>
      <c r="K1413" s="1659" t="s">
        <v>15409</v>
      </c>
      <c r="L1413" s="1660" t="s">
        <v>11800</v>
      </c>
      <c r="M1413" s="1661" t="s">
        <v>15410</v>
      </c>
      <c r="N1413" s="1661"/>
    </row>
    <row r="1414" ht="51.75" customHeight="1">
      <c r="A1414" s="1657">
        <v>1411.0</v>
      </c>
      <c r="B1414" s="1658"/>
      <c r="C1414" s="1658" t="s">
        <v>10646</v>
      </c>
      <c r="D1414" s="1657"/>
      <c r="E1414" s="1657"/>
      <c r="F1414" s="1657"/>
      <c r="G1414" s="1657" t="s">
        <v>15398</v>
      </c>
      <c r="H1414" s="1657" t="s">
        <v>15411</v>
      </c>
      <c r="I1414" s="1657" t="s">
        <v>15412</v>
      </c>
      <c r="J1414" s="1657" t="s">
        <v>15413</v>
      </c>
      <c r="K1414" s="1659" t="s">
        <v>15414</v>
      </c>
      <c r="L1414" s="1660" t="s">
        <v>11800</v>
      </c>
      <c r="M1414" s="1661" t="s">
        <v>15297</v>
      </c>
      <c r="N1414" s="1661"/>
    </row>
    <row r="1415" ht="51.75" customHeight="1">
      <c r="A1415" s="1657">
        <v>1412.0</v>
      </c>
      <c r="B1415" s="1658"/>
      <c r="C1415" s="1658" t="s">
        <v>10646</v>
      </c>
      <c r="D1415" s="1657"/>
      <c r="E1415" s="1657"/>
      <c r="F1415" s="1657"/>
      <c r="G1415" s="1657" t="s">
        <v>15398</v>
      </c>
      <c r="H1415" s="1657" t="s">
        <v>14265</v>
      </c>
      <c r="I1415" s="1657" t="s">
        <v>15415</v>
      </c>
      <c r="J1415" s="1657" t="s">
        <v>15416</v>
      </c>
      <c r="K1415" s="1659" t="s">
        <v>15417</v>
      </c>
      <c r="L1415" s="1660" t="s">
        <v>11800</v>
      </c>
      <c r="M1415" s="1661" t="s">
        <v>15264</v>
      </c>
      <c r="N1415" s="1661"/>
    </row>
    <row r="1416" ht="51.75" customHeight="1">
      <c r="A1416" s="1657">
        <v>1413.0</v>
      </c>
      <c r="B1416" s="1658"/>
      <c r="C1416" s="1658" t="s">
        <v>10646</v>
      </c>
      <c r="D1416" s="1657"/>
      <c r="E1416" s="1657"/>
      <c r="F1416" s="1657"/>
      <c r="G1416" s="1657" t="s">
        <v>15398</v>
      </c>
      <c r="H1416" s="1657" t="s">
        <v>15418</v>
      </c>
      <c r="I1416" s="1657" t="s">
        <v>15419</v>
      </c>
      <c r="J1416" s="1657" t="s">
        <v>15420</v>
      </c>
      <c r="K1416" s="1659" t="s">
        <v>15421</v>
      </c>
      <c r="L1416" s="1660" t="s">
        <v>11800</v>
      </c>
      <c r="M1416" s="1661" t="s">
        <v>15422</v>
      </c>
      <c r="N1416" s="1661"/>
    </row>
    <row r="1417" ht="51.75" customHeight="1">
      <c r="A1417" s="1657">
        <v>1414.0</v>
      </c>
      <c r="B1417" s="1658"/>
      <c r="C1417" s="1658" t="s">
        <v>10646</v>
      </c>
      <c r="D1417" s="1657"/>
      <c r="E1417" s="1657"/>
      <c r="F1417" s="1657"/>
      <c r="G1417" s="1657" t="s">
        <v>15398</v>
      </c>
      <c r="H1417" s="1657" t="s">
        <v>15423</v>
      </c>
      <c r="I1417" s="1657" t="s">
        <v>15424</v>
      </c>
      <c r="J1417" s="1657" t="s">
        <v>15425</v>
      </c>
      <c r="K1417" s="1659" t="s">
        <v>15426</v>
      </c>
      <c r="L1417" s="1660" t="s">
        <v>11800</v>
      </c>
      <c r="M1417" s="1661" t="s">
        <v>15427</v>
      </c>
      <c r="N1417" s="1661"/>
    </row>
    <row r="1418" ht="51.75" customHeight="1">
      <c r="A1418" s="1657">
        <v>1415.0</v>
      </c>
      <c r="B1418" s="1658"/>
      <c r="C1418" s="1658" t="s">
        <v>10646</v>
      </c>
      <c r="D1418" s="1657"/>
      <c r="E1418" s="1657"/>
      <c r="F1418" s="1657"/>
      <c r="G1418" s="1657" t="s">
        <v>15398</v>
      </c>
      <c r="H1418" s="1657" t="s">
        <v>15428</v>
      </c>
      <c r="I1418" s="1657" t="s">
        <v>15429</v>
      </c>
      <c r="J1418" s="1657" t="s">
        <v>15430</v>
      </c>
      <c r="K1418" s="1659" t="s">
        <v>15431</v>
      </c>
      <c r="L1418" s="1660" t="s">
        <v>11800</v>
      </c>
      <c r="M1418" s="1661" t="s">
        <v>15403</v>
      </c>
      <c r="N1418" s="1661"/>
    </row>
    <row r="1419" ht="51.75" customHeight="1">
      <c r="A1419" s="1657">
        <v>1416.0</v>
      </c>
      <c r="B1419" s="1658"/>
      <c r="C1419" s="1658" t="s">
        <v>10646</v>
      </c>
      <c r="D1419" s="1657"/>
      <c r="E1419" s="1657"/>
      <c r="F1419" s="1657"/>
      <c r="G1419" s="1657" t="s">
        <v>15398</v>
      </c>
      <c r="H1419" s="1657" t="s">
        <v>15432</v>
      </c>
      <c r="I1419" s="1657" t="s">
        <v>15433</v>
      </c>
      <c r="J1419" s="1657" t="s">
        <v>15434</v>
      </c>
      <c r="K1419" s="1659" t="s">
        <v>15435</v>
      </c>
      <c r="L1419" s="1660" t="s">
        <v>11800</v>
      </c>
      <c r="M1419" s="1661" t="s">
        <v>15397</v>
      </c>
      <c r="N1419" s="1661"/>
    </row>
    <row r="1420" ht="51.75" customHeight="1">
      <c r="A1420" s="1657">
        <v>1417.0</v>
      </c>
      <c r="B1420" s="1658"/>
      <c r="C1420" s="1658" t="s">
        <v>10646</v>
      </c>
      <c r="D1420" s="1657"/>
      <c r="E1420" s="1657"/>
      <c r="F1420" s="1657"/>
      <c r="G1420" s="1657" t="s">
        <v>15398</v>
      </c>
      <c r="H1420" s="1657" t="s">
        <v>15437</v>
      </c>
      <c r="I1420" s="1657" t="s">
        <v>15438</v>
      </c>
      <c r="J1420" s="1657">
        <v>8.29666006E8</v>
      </c>
      <c r="K1420" s="1659" t="s">
        <v>15439</v>
      </c>
      <c r="L1420" s="1660" t="s">
        <v>11800</v>
      </c>
      <c r="M1420" s="1661" t="s">
        <v>15264</v>
      </c>
      <c r="N1420" s="1661"/>
    </row>
    <row r="1421" ht="51.75" customHeight="1">
      <c r="A1421" s="1657">
        <v>1418.0</v>
      </c>
      <c r="B1421" s="1658"/>
      <c r="C1421" s="1658" t="s">
        <v>10646</v>
      </c>
      <c r="D1421" s="1657"/>
      <c r="E1421" s="1657"/>
      <c r="F1421" s="1657"/>
      <c r="G1421" s="1657" t="s">
        <v>15398</v>
      </c>
      <c r="H1421" s="1657" t="s">
        <v>15441</v>
      </c>
      <c r="I1421" s="1657" t="s">
        <v>15442</v>
      </c>
      <c r="J1421" s="1657" t="s">
        <v>15443</v>
      </c>
      <c r="K1421" s="1659" t="s">
        <v>15444</v>
      </c>
      <c r="L1421" s="1660" t="s">
        <v>11800</v>
      </c>
      <c r="M1421" s="1661" t="s">
        <v>15445</v>
      </c>
      <c r="N1421" s="1661"/>
    </row>
    <row r="1422" ht="51.75" customHeight="1">
      <c r="A1422" s="1657">
        <v>1419.0</v>
      </c>
      <c r="B1422" s="1658"/>
      <c r="C1422" s="1658" t="s">
        <v>10646</v>
      </c>
      <c r="D1422" s="1657"/>
      <c r="E1422" s="1657"/>
      <c r="F1422" s="1657"/>
      <c r="G1422" s="1657" t="s">
        <v>15398</v>
      </c>
      <c r="H1422" s="1657" t="s">
        <v>15446</v>
      </c>
      <c r="I1422" s="1657" t="s">
        <v>15447</v>
      </c>
      <c r="J1422" s="1657" t="s">
        <v>15448</v>
      </c>
      <c r="K1422" s="1659" t="s">
        <v>15449</v>
      </c>
      <c r="L1422" s="1660" t="s">
        <v>11800</v>
      </c>
      <c r="M1422" s="1661" t="s">
        <v>15450</v>
      </c>
      <c r="N1422" s="1661"/>
    </row>
    <row r="1423" ht="51.75" customHeight="1">
      <c r="A1423" s="1657">
        <v>1420.0</v>
      </c>
      <c r="B1423" s="1658"/>
      <c r="C1423" s="1658" t="s">
        <v>10646</v>
      </c>
      <c r="D1423" s="1657"/>
      <c r="E1423" s="1657"/>
      <c r="F1423" s="1657"/>
      <c r="G1423" s="1657" t="s">
        <v>15398</v>
      </c>
      <c r="H1423" s="1657" t="s">
        <v>15451</v>
      </c>
      <c r="I1423" s="1657" t="s">
        <v>348</v>
      </c>
      <c r="J1423" s="1657" t="s">
        <v>15452</v>
      </c>
      <c r="K1423" s="1659" t="s">
        <v>15453</v>
      </c>
      <c r="L1423" s="1660" t="s">
        <v>11800</v>
      </c>
      <c r="M1423" s="1661" t="s">
        <v>15454</v>
      </c>
      <c r="N1423" s="1661"/>
    </row>
    <row r="1424" ht="51.75" customHeight="1">
      <c r="A1424" s="1657">
        <v>1421.0</v>
      </c>
      <c r="B1424" s="1658"/>
      <c r="C1424" s="1658" t="s">
        <v>10646</v>
      </c>
      <c r="D1424" s="1657"/>
      <c r="E1424" s="1657"/>
      <c r="F1424" s="1657"/>
      <c r="G1424" s="1657" t="s">
        <v>15398</v>
      </c>
      <c r="H1424" s="1657" t="s">
        <v>15456</v>
      </c>
      <c r="I1424" s="1657" t="s">
        <v>15457</v>
      </c>
      <c r="J1424" s="1657" t="s">
        <v>15458</v>
      </c>
      <c r="K1424" s="1659" t="s">
        <v>15459</v>
      </c>
      <c r="L1424" s="1660" t="s">
        <v>11800</v>
      </c>
      <c r="M1424" s="1661" t="s">
        <v>15403</v>
      </c>
      <c r="N1424" s="1661"/>
    </row>
    <row r="1425" ht="51.75" customHeight="1">
      <c r="A1425" s="1657">
        <v>1422.0</v>
      </c>
      <c r="B1425" s="1658"/>
      <c r="C1425" s="1658" t="s">
        <v>10646</v>
      </c>
      <c r="D1425" s="1657"/>
      <c r="E1425" s="1657"/>
      <c r="F1425" s="1657"/>
      <c r="G1425" s="1657" t="s">
        <v>15398</v>
      </c>
      <c r="H1425" s="1657" t="s">
        <v>15461</v>
      </c>
      <c r="I1425" s="1657" t="s">
        <v>15462</v>
      </c>
      <c r="J1425" s="1657" t="s">
        <v>15463</v>
      </c>
      <c r="K1425" s="1659" t="s">
        <v>15464</v>
      </c>
      <c r="L1425" s="1660" t="s">
        <v>11800</v>
      </c>
      <c r="M1425" s="1661" t="s">
        <v>15465</v>
      </c>
      <c r="N1425" s="1661"/>
    </row>
    <row r="1426" ht="51.75" customHeight="1">
      <c r="A1426" s="1657">
        <v>1423.0</v>
      </c>
      <c r="B1426" s="1658"/>
      <c r="C1426" s="1658" t="s">
        <v>10646</v>
      </c>
      <c r="D1426" s="1657"/>
      <c r="E1426" s="1657"/>
      <c r="F1426" s="1657"/>
      <c r="G1426" s="1657" t="s">
        <v>15398</v>
      </c>
      <c r="H1426" s="1657" t="s">
        <v>15466</v>
      </c>
      <c r="I1426" s="1657" t="s">
        <v>13540</v>
      </c>
      <c r="J1426" s="1657" t="s">
        <v>15467</v>
      </c>
      <c r="K1426" s="1659" t="s">
        <v>15468</v>
      </c>
      <c r="L1426" s="1660" t="s">
        <v>11800</v>
      </c>
      <c r="M1426" s="1661" t="s">
        <v>15264</v>
      </c>
      <c r="N1426" s="1661"/>
    </row>
    <row r="1427" ht="51.75" customHeight="1">
      <c r="A1427" s="1657">
        <v>1424.0</v>
      </c>
      <c r="B1427" s="1658"/>
      <c r="C1427" s="1658" t="s">
        <v>10646</v>
      </c>
      <c r="D1427" s="1657"/>
      <c r="E1427" s="1657"/>
      <c r="F1427" s="1657"/>
      <c r="G1427" s="1657" t="s">
        <v>15398</v>
      </c>
      <c r="H1427" s="1657" t="s">
        <v>15471</v>
      </c>
      <c r="I1427" s="1657" t="s">
        <v>15472</v>
      </c>
      <c r="J1427" s="1657" t="s">
        <v>15473</v>
      </c>
      <c r="K1427" s="1659" t="s">
        <v>15474</v>
      </c>
      <c r="L1427" s="1660" t="s">
        <v>11800</v>
      </c>
      <c r="M1427" s="1661" t="s">
        <v>15475</v>
      </c>
      <c r="N1427" s="1661"/>
    </row>
    <row r="1428" ht="51.75" customHeight="1">
      <c r="A1428" s="1657">
        <v>1425.0</v>
      </c>
      <c r="B1428" s="1658"/>
      <c r="C1428" s="1658" t="s">
        <v>10646</v>
      </c>
      <c r="D1428" s="1657"/>
      <c r="E1428" s="1657"/>
      <c r="F1428" s="1657"/>
      <c r="G1428" s="1657" t="s">
        <v>15477</v>
      </c>
      <c r="H1428" s="1657" t="s">
        <v>12637</v>
      </c>
      <c r="I1428" s="1657" t="s">
        <v>15478</v>
      </c>
      <c r="J1428" s="1657" t="s">
        <v>15479</v>
      </c>
      <c r="K1428" s="1659" t="s">
        <v>15480</v>
      </c>
      <c r="L1428" s="1660" t="s">
        <v>11800</v>
      </c>
      <c r="M1428" s="1661" t="s">
        <v>15397</v>
      </c>
      <c r="N1428" s="1661"/>
    </row>
    <row r="1429" ht="51.75" customHeight="1">
      <c r="A1429" s="1657">
        <v>1426.0</v>
      </c>
      <c r="B1429" s="1658"/>
      <c r="C1429" s="1658" t="s">
        <v>10646</v>
      </c>
      <c r="D1429" s="1657"/>
      <c r="E1429" s="1657"/>
      <c r="F1429" s="1657"/>
      <c r="G1429" s="1657" t="s">
        <v>15477</v>
      </c>
      <c r="H1429" s="1657" t="s">
        <v>15481</v>
      </c>
      <c r="I1429" s="1657" t="s">
        <v>15482</v>
      </c>
      <c r="J1429" s="1657" t="s">
        <v>15483</v>
      </c>
      <c r="K1429" s="1659" t="s">
        <v>15484</v>
      </c>
      <c r="L1429" s="1660" t="s">
        <v>11800</v>
      </c>
      <c r="M1429" s="1661" t="s">
        <v>15445</v>
      </c>
      <c r="N1429" s="1661"/>
    </row>
    <row r="1430" ht="51.75" customHeight="1">
      <c r="A1430" s="1657">
        <v>1427.0</v>
      </c>
      <c r="B1430" s="1658"/>
      <c r="C1430" s="1658" t="s">
        <v>10646</v>
      </c>
      <c r="D1430" s="1657"/>
      <c r="E1430" s="1657"/>
      <c r="F1430" s="1657"/>
      <c r="G1430" s="1657" t="s">
        <v>15477</v>
      </c>
      <c r="H1430" s="1657" t="s">
        <v>15485</v>
      </c>
      <c r="I1430" s="1657" t="s">
        <v>15486</v>
      </c>
      <c r="J1430" s="1657" t="s">
        <v>15487</v>
      </c>
      <c r="K1430" s="1659" t="s">
        <v>15488</v>
      </c>
      <c r="L1430" s="1660" t="s">
        <v>11800</v>
      </c>
      <c r="M1430" s="1661" t="s">
        <v>15489</v>
      </c>
      <c r="N1430" s="1661"/>
    </row>
    <row r="1431" ht="51.75" customHeight="1">
      <c r="A1431" s="1657">
        <v>1428.0</v>
      </c>
      <c r="B1431" s="1658"/>
      <c r="C1431" s="1658" t="s">
        <v>10646</v>
      </c>
      <c r="D1431" s="1657"/>
      <c r="E1431" s="1657"/>
      <c r="F1431" s="1657"/>
      <c r="G1431" s="1657" t="s">
        <v>15477</v>
      </c>
      <c r="H1431" s="1657" t="s">
        <v>15490</v>
      </c>
      <c r="I1431" s="1657" t="s">
        <v>15491</v>
      </c>
      <c r="J1431" s="1657" t="s">
        <v>15492</v>
      </c>
      <c r="K1431" s="1659" t="s">
        <v>15493</v>
      </c>
      <c r="L1431" s="1660" t="s">
        <v>11800</v>
      </c>
      <c r="M1431" s="1661" t="s">
        <v>15454</v>
      </c>
      <c r="N1431" s="1661"/>
    </row>
    <row r="1432" ht="51.75" customHeight="1">
      <c r="A1432" s="1657">
        <v>1429.0</v>
      </c>
      <c r="B1432" s="1658"/>
      <c r="C1432" s="1658" t="s">
        <v>10646</v>
      </c>
      <c r="D1432" s="1657"/>
      <c r="E1432" s="1657"/>
      <c r="F1432" s="1657"/>
      <c r="G1432" s="1657" t="s">
        <v>15477</v>
      </c>
      <c r="H1432" s="1657" t="s">
        <v>15495</v>
      </c>
      <c r="I1432" s="1657" t="s">
        <v>15496</v>
      </c>
      <c r="J1432" s="1657" t="s">
        <v>15497</v>
      </c>
      <c r="K1432" s="1659" t="s">
        <v>15498</v>
      </c>
      <c r="L1432" s="1660" t="s">
        <v>11800</v>
      </c>
      <c r="M1432" s="1661" t="s">
        <v>15403</v>
      </c>
      <c r="N1432" s="1661"/>
    </row>
    <row r="1433" ht="51.75" customHeight="1">
      <c r="A1433" s="1657">
        <v>1430.0</v>
      </c>
      <c r="B1433" s="1658"/>
      <c r="C1433" s="1658" t="s">
        <v>10646</v>
      </c>
      <c r="D1433" s="1657"/>
      <c r="E1433" s="1657"/>
      <c r="F1433" s="1657"/>
      <c r="G1433" s="1657" t="s">
        <v>15477</v>
      </c>
      <c r="H1433" s="1657" t="s">
        <v>15499</v>
      </c>
      <c r="I1433" s="1657" t="s">
        <v>15500</v>
      </c>
      <c r="J1433" s="1657" t="s">
        <v>15501</v>
      </c>
      <c r="K1433" s="1659" t="s">
        <v>15502</v>
      </c>
      <c r="L1433" s="1660" t="s">
        <v>11800</v>
      </c>
      <c r="M1433" s="1661" t="s">
        <v>15465</v>
      </c>
      <c r="N1433" s="1661"/>
    </row>
    <row r="1434" ht="51.75" customHeight="1">
      <c r="A1434" s="1657">
        <v>1431.0</v>
      </c>
      <c r="B1434" s="1658"/>
      <c r="C1434" s="1658" t="s">
        <v>10646</v>
      </c>
      <c r="D1434" s="1657"/>
      <c r="E1434" s="1657"/>
      <c r="F1434" s="1657"/>
      <c r="G1434" s="1657" t="s">
        <v>15477</v>
      </c>
      <c r="H1434" s="1657" t="s">
        <v>15506</v>
      </c>
      <c r="I1434" s="1657" t="s">
        <v>15507</v>
      </c>
      <c r="J1434" s="1657" t="s">
        <v>15508</v>
      </c>
      <c r="K1434" s="1659" t="s">
        <v>15509</v>
      </c>
      <c r="L1434" s="1660" t="s">
        <v>11800</v>
      </c>
      <c r="M1434" s="1661" t="s">
        <v>15510</v>
      </c>
      <c r="N1434" s="1661"/>
    </row>
    <row r="1435" ht="51.75" customHeight="1">
      <c r="A1435" s="1657">
        <v>1432.0</v>
      </c>
      <c r="B1435" s="1658"/>
      <c r="C1435" s="1658" t="s">
        <v>10646</v>
      </c>
      <c r="D1435" s="1657"/>
      <c r="E1435" s="1657"/>
      <c r="F1435" s="1657"/>
      <c r="G1435" s="1657" t="s">
        <v>15477</v>
      </c>
      <c r="H1435" s="1657" t="s">
        <v>15512</v>
      </c>
      <c r="I1435" s="1657" t="s">
        <v>15513</v>
      </c>
      <c r="J1435" s="1657" t="s">
        <v>15514</v>
      </c>
      <c r="K1435" s="1659" t="s">
        <v>15515</v>
      </c>
      <c r="L1435" s="1660" t="s">
        <v>11800</v>
      </c>
      <c r="M1435" s="1661" t="s">
        <v>15264</v>
      </c>
      <c r="N1435" s="1661"/>
    </row>
    <row r="1436" ht="51.75" customHeight="1">
      <c r="A1436" s="1657">
        <v>1433.0</v>
      </c>
      <c r="B1436" s="1658"/>
      <c r="C1436" s="1658" t="s">
        <v>10646</v>
      </c>
      <c r="D1436" s="1657"/>
      <c r="E1436" s="1657"/>
      <c r="F1436" s="1657"/>
      <c r="G1436" s="1657" t="s">
        <v>15477</v>
      </c>
      <c r="H1436" s="1657" t="s">
        <v>15517</v>
      </c>
      <c r="I1436" s="1657" t="s">
        <v>15518</v>
      </c>
      <c r="J1436" s="1657" t="s">
        <v>15519</v>
      </c>
      <c r="K1436" s="1659" t="s">
        <v>15520</v>
      </c>
      <c r="L1436" s="1660" t="s">
        <v>11800</v>
      </c>
      <c r="M1436" s="1661" t="s">
        <v>15521</v>
      </c>
      <c r="N1436" s="1661"/>
    </row>
    <row r="1437" ht="51.75" customHeight="1">
      <c r="A1437" s="1657">
        <v>1434.0</v>
      </c>
      <c r="B1437" s="1658"/>
      <c r="C1437" s="1658" t="s">
        <v>10646</v>
      </c>
      <c r="D1437" s="1657"/>
      <c r="E1437" s="1657"/>
      <c r="F1437" s="1657"/>
      <c r="G1437" s="1657" t="s">
        <v>15477</v>
      </c>
      <c r="H1437" s="1657" t="s">
        <v>15522</v>
      </c>
      <c r="I1437" s="1657" t="s">
        <v>15523</v>
      </c>
      <c r="J1437" s="1657" t="s">
        <v>15524</v>
      </c>
      <c r="K1437" s="1659" t="s">
        <v>15525</v>
      </c>
      <c r="L1437" s="1660" t="s">
        <v>11800</v>
      </c>
      <c r="M1437" s="1661"/>
      <c r="N1437" s="1661"/>
    </row>
    <row r="1438" ht="51.75" customHeight="1">
      <c r="A1438" s="1657">
        <v>1435.0</v>
      </c>
      <c r="B1438" s="1658"/>
      <c r="C1438" s="1658" t="s">
        <v>10646</v>
      </c>
      <c r="D1438" s="1657"/>
      <c r="E1438" s="1657"/>
      <c r="F1438" s="1657"/>
      <c r="G1438" s="1657" t="s">
        <v>15477</v>
      </c>
      <c r="H1438" s="1657" t="s">
        <v>15527</v>
      </c>
      <c r="I1438" s="1657" t="s">
        <v>15528</v>
      </c>
      <c r="J1438" s="1657" t="s">
        <v>15529</v>
      </c>
      <c r="K1438" s="1659" t="s">
        <v>15530</v>
      </c>
      <c r="L1438" s="1660" t="s">
        <v>11800</v>
      </c>
      <c r="M1438" s="1661"/>
      <c r="N1438" s="1661"/>
    </row>
    <row r="1439" ht="51.75" customHeight="1">
      <c r="A1439" s="1657">
        <v>1436.0</v>
      </c>
      <c r="B1439" s="1658"/>
      <c r="C1439" s="1658" t="s">
        <v>10646</v>
      </c>
      <c r="D1439" s="1657"/>
      <c r="E1439" s="1657"/>
      <c r="F1439" s="1657"/>
      <c r="G1439" s="1657" t="s">
        <v>15477</v>
      </c>
      <c r="H1439" s="1657" t="s">
        <v>15531</v>
      </c>
      <c r="I1439" s="1657" t="s">
        <v>15532</v>
      </c>
      <c r="J1439" s="1657" t="s">
        <v>15533</v>
      </c>
      <c r="K1439" s="1659" t="s">
        <v>15534</v>
      </c>
      <c r="L1439" s="1660" t="s">
        <v>11800</v>
      </c>
      <c r="M1439" s="1661"/>
      <c r="N1439" s="1661"/>
    </row>
    <row r="1440" ht="51.75" customHeight="1">
      <c r="A1440" s="1657">
        <v>1437.0</v>
      </c>
      <c r="B1440" s="1658"/>
      <c r="C1440" s="1658" t="s">
        <v>10646</v>
      </c>
      <c r="D1440" s="1657"/>
      <c r="E1440" s="1657"/>
      <c r="F1440" s="1657"/>
      <c r="G1440" s="1657" t="s">
        <v>15477</v>
      </c>
      <c r="H1440" s="1657" t="s">
        <v>15535</v>
      </c>
      <c r="I1440" s="1657" t="s">
        <v>15536</v>
      </c>
      <c r="J1440" s="1657" t="s">
        <v>15537</v>
      </c>
      <c r="K1440" s="1659" t="s">
        <v>15538</v>
      </c>
      <c r="L1440" s="1660" t="s">
        <v>11800</v>
      </c>
      <c r="M1440" s="1661" t="s">
        <v>15539</v>
      </c>
      <c r="N1440" s="1661"/>
    </row>
    <row r="1441" ht="51.75" customHeight="1">
      <c r="A1441" s="1657">
        <v>1438.0</v>
      </c>
      <c r="B1441" s="1658"/>
      <c r="C1441" s="1658" t="s">
        <v>10646</v>
      </c>
      <c r="D1441" s="1657"/>
      <c r="E1441" s="1657"/>
      <c r="F1441" s="1657"/>
      <c r="G1441" s="1657" t="s">
        <v>15477</v>
      </c>
      <c r="H1441" s="1657" t="s">
        <v>15541</v>
      </c>
      <c r="I1441" s="1657" t="s">
        <v>15542</v>
      </c>
      <c r="J1441" s="1657" t="s">
        <v>15543</v>
      </c>
      <c r="K1441" s="1659" t="s">
        <v>15544</v>
      </c>
      <c r="L1441" s="1660" t="s">
        <v>11800</v>
      </c>
      <c r="M1441" s="1661" t="s">
        <v>15545</v>
      </c>
      <c r="N1441" s="1661"/>
    </row>
    <row r="1442" ht="51.75" customHeight="1">
      <c r="A1442" s="1657">
        <v>1439.0</v>
      </c>
      <c r="B1442" s="1658"/>
      <c r="C1442" s="1658" t="s">
        <v>10646</v>
      </c>
      <c r="D1442" s="1657"/>
      <c r="E1442" s="1657"/>
      <c r="F1442" s="1657"/>
      <c r="G1442" s="1657" t="s">
        <v>15477</v>
      </c>
      <c r="H1442" s="1657" t="s">
        <v>15547</v>
      </c>
      <c r="I1442" s="1657" t="s">
        <v>15548</v>
      </c>
      <c r="J1442" s="1657" t="s">
        <v>15549</v>
      </c>
      <c r="K1442" s="1659" t="s">
        <v>15550</v>
      </c>
      <c r="L1442" s="1660" t="s">
        <v>11800</v>
      </c>
      <c r="M1442" s="1661" t="s">
        <v>15551</v>
      </c>
      <c r="N1442" s="1661"/>
    </row>
    <row r="1443" ht="51.75" customHeight="1">
      <c r="A1443" s="1657">
        <v>1440.0</v>
      </c>
      <c r="B1443" s="1658"/>
      <c r="C1443" s="1658" t="s">
        <v>10646</v>
      </c>
      <c r="D1443" s="1657"/>
      <c r="E1443" s="1657"/>
      <c r="F1443" s="1657"/>
      <c r="G1443" s="1657" t="s">
        <v>15477</v>
      </c>
      <c r="H1443" s="1657" t="s">
        <v>15553</v>
      </c>
      <c r="I1443" s="1657" t="s">
        <v>15554</v>
      </c>
      <c r="J1443" s="1657" t="s">
        <v>15555</v>
      </c>
      <c r="K1443" s="1659" t="s">
        <v>15556</v>
      </c>
      <c r="L1443" s="1660" t="s">
        <v>11800</v>
      </c>
      <c r="M1443" s="1661"/>
      <c r="N1443" s="1661"/>
    </row>
    <row r="1444" ht="51.75" customHeight="1">
      <c r="A1444" s="1657">
        <v>1441.0</v>
      </c>
      <c r="B1444" s="1658"/>
      <c r="C1444" s="1658" t="s">
        <v>10646</v>
      </c>
      <c r="D1444" s="1657"/>
      <c r="E1444" s="1657"/>
      <c r="F1444" s="1657"/>
      <c r="G1444" s="1657" t="s">
        <v>15477</v>
      </c>
      <c r="H1444" s="1657" t="s">
        <v>15557</v>
      </c>
      <c r="I1444" s="1657" t="s">
        <v>15542</v>
      </c>
      <c r="J1444" s="1657" t="s">
        <v>15558</v>
      </c>
      <c r="K1444" s="1659" t="s">
        <v>15544</v>
      </c>
      <c r="L1444" s="1660" t="s">
        <v>11800</v>
      </c>
      <c r="M1444" s="1661" t="s">
        <v>15559</v>
      </c>
      <c r="N1444" s="1661"/>
    </row>
    <row r="1445" ht="51.75" customHeight="1">
      <c r="A1445" s="1657">
        <v>1442.0</v>
      </c>
      <c r="B1445" s="1658"/>
      <c r="C1445" s="1658" t="s">
        <v>10646</v>
      </c>
      <c r="D1445" s="1657"/>
      <c r="E1445" s="1657"/>
      <c r="F1445" s="1657"/>
      <c r="G1445" s="1657" t="s">
        <v>15477</v>
      </c>
      <c r="H1445" s="1657" t="s">
        <v>15560</v>
      </c>
      <c r="I1445" s="1657" t="s">
        <v>15561</v>
      </c>
      <c r="J1445" s="1657" t="s">
        <v>15562</v>
      </c>
      <c r="K1445" s="1659" t="s">
        <v>15563</v>
      </c>
      <c r="L1445" s="1660" t="s">
        <v>11800</v>
      </c>
      <c r="M1445" s="1661" t="s">
        <v>15564</v>
      </c>
      <c r="N1445" s="1661"/>
    </row>
    <row r="1446" ht="51.75" customHeight="1">
      <c r="A1446" s="1657">
        <v>1443.0</v>
      </c>
      <c r="B1446" s="1658"/>
      <c r="C1446" s="1658" t="s">
        <v>10646</v>
      </c>
      <c r="D1446" s="1657"/>
      <c r="E1446" s="1657"/>
      <c r="F1446" s="1657"/>
      <c r="G1446" s="1657" t="s">
        <v>15477</v>
      </c>
      <c r="H1446" s="1657" t="s">
        <v>15565</v>
      </c>
      <c r="I1446" s="1657" t="s">
        <v>15566</v>
      </c>
      <c r="J1446" s="1657" t="s">
        <v>15567</v>
      </c>
      <c r="K1446" s="1659" t="s">
        <v>15568</v>
      </c>
      <c r="L1446" s="1660" t="s">
        <v>11800</v>
      </c>
      <c r="M1446" s="1661" t="s">
        <v>15569</v>
      </c>
      <c r="N1446" s="1661"/>
    </row>
    <row r="1447" ht="51.75" customHeight="1">
      <c r="A1447" s="1657">
        <v>1444.0</v>
      </c>
      <c r="B1447" s="1658"/>
      <c r="C1447" s="1658" t="s">
        <v>10646</v>
      </c>
      <c r="D1447" s="1657"/>
      <c r="E1447" s="1657"/>
      <c r="F1447" s="1657"/>
      <c r="G1447" s="1657" t="s">
        <v>15477</v>
      </c>
      <c r="H1447" s="1657" t="s">
        <v>15570</v>
      </c>
      <c r="I1447" s="1657" t="s">
        <v>15571</v>
      </c>
      <c r="J1447" s="1657" t="s">
        <v>15572</v>
      </c>
      <c r="K1447" s="1659" t="s">
        <v>15573</v>
      </c>
      <c r="L1447" s="1660" t="s">
        <v>11800</v>
      </c>
      <c r="M1447" s="1661" t="s">
        <v>674</v>
      </c>
      <c r="N1447" s="1661"/>
    </row>
    <row r="1448" ht="51.75" customHeight="1">
      <c r="A1448" s="1657">
        <v>1445.0</v>
      </c>
      <c r="B1448" s="1658"/>
      <c r="C1448" s="1658" t="s">
        <v>10646</v>
      </c>
      <c r="D1448" s="1657"/>
      <c r="E1448" s="1657"/>
      <c r="F1448" s="1657"/>
      <c r="G1448" s="1657" t="s">
        <v>15477</v>
      </c>
      <c r="H1448" s="1657" t="s">
        <v>15574</v>
      </c>
      <c r="I1448" s="1657" t="s">
        <v>1109</v>
      </c>
      <c r="J1448" s="1657" t="s">
        <v>15575</v>
      </c>
      <c r="K1448" s="1659" t="s">
        <v>15576</v>
      </c>
      <c r="L1448" s="1660" t="s">
        <v>11800</v>
      </c>
      <c r="M1448" s="1661"/>
      <c r="N1448" s="1661"/>
    </row>
    <row r="1449" ht="51.75" customHeight="1">
      <c r="A1449" s="1657">
        <v>1446.0</v>
      </c>
      <c r="B1449" s="1658"/>
      <c r="C1449" s="1658" t="s">
        <v>10646</v>
      </c>
      <c r="D1449" s="1657"/>
      <c r="E1449" s="1657"/>
      <c r="F1449" s="1657"/>
      <c r="G1449" s="1657" t="s">
        <v>15477</v>
      </c>
      <c r="H1449" s="1657" t="s">
        <v>15578</v>
      </c>
      <c r="I1449" s="1657" t="s">
        <v>15579</v>
      </c>
      <c r="J1449" s="1657" t="s">
        <v>15580</v>
      </c>
      <c r="K1449" s="1659" t="s">
        <v>15581</v>
      </c>
      <c r="L1449" s="1660" t="s">
        <v>11800</v>
      </c>
      <c r="M1449" s="1661" t="s">
        <v>15582</v>
      </c>
      <c r="N1449" s="1661"/>
    </row>
    <row r="1450" ht="51.75" customHeight="1">
      <c r="A1450" s="1657">
        <v>1447.0</v>
      </c>
      <c r="B1450" s="1658"/>
      <c r="C1450" s="1658" t="s">
        <v>10646</v>
      </c>
      <c r="D1450" s="1657"/>
      <c r="E1450" s="1657"/>
      <c r="F1450" s="1657"/>
      <c r="G1450" s="1657" t="s">
        <v>15477</v>
      </c>
      <c r="H1450" s="1657" t="s">
        <v>15583</v>
      </c>
      <c r="I1450" s="1657" t="s">
        <v>15584</v>
      </c>
      <c r="J1450" s="1657" t="s">
        <v>15585</v>
      </c>
      <c r="K1450" s="1659" t="s">
        <v>15586</v>
      </c>
      <c r="L1450" s="1660" t="s">
        <v>11800</v>
      </c>
      <c r="M1450" s="1661" t="s">
        <v>15587</v>
      </c>
      <c r="N1450" s="1661"/>
    </row>
    <row r="1451" ht="51.75" customHeight="1">
      <c r="A1451" s="1657">
        <v>1448.0</v>
      </c>
      <c r="B1451" s="1658"/>
      <c r="C1451" s="1658" t="s">
        <v>10646</v>
      </c>
      <c r="D1451" s="1657"/>
      <c r="E1451" s="1657"/>
      <c r="F1451" s="1657"/>
      <c r="G1451" s="1657" t="s">
        <v>15477</v>
      </c>
      <c r="H1451" s="1657" t="s">
        <v>15588</v>
      </c>
      <c r="I1451" s="1657" t="s">
        <v>15589</v>
      </c>
      <c r="J1451" s="1657" t="s">
        <v>15590</v>
      </c>
      <c r="K1451" s="1659" t="s">
        <v>15591</v>
      </c>
      <c r="L1451" s="1660" t="s">
        <v>11800</v>
      </c>
      <c r="M1451" s="1661" t="s">
        <v>15592</v>
      </c>
      <c r="N1451" s="1661"/>
    </row>
    <row r="1452" ht="51.75" customHeight="1">
      <c r="A1452" s="1657">
        <v>1449.0</v>
      </c>
      <c r="B1452" s="1658"/>
      <c r="C1452" s="1658" t="s">
        <v>10646</v>
      </c>
      <c r="D1452" s="1657"/>
      <c r="E1452" s="1657"/>
      <c r="F1452" s="1657"/>
      <c r="G1452" s="1657" t="s">
        <v>15477</v>
      </c>
      <c r="H1452" s="1657" t="s">
        <v>15593</v>
      </c>
      <c r="I1452" s="1657" t="s">
        <v>15594</v>
      </c>
      <c r="J1452" s="1657" t="s">
        <v>15595</v>
      </c>
      <c r="K1452" s="1659" t="s">
        <v>15596</v>
      </c>
      <c r="L1452" s="1660" t="s">
        <v>11800</v>
      </c>
      <c r="M1452" s="1661" t="s">
        <v>15597</v>
      </c>
      <c r="N1452" s="1661"/>
    </row>
    <row r="1453" ht="51.75" customHeight="1">
      <c r="A1453" s="1657">
        <v>1450.0</v>
      </c>
      <c r="B1453" s="1658"/>
      <c r="C1453" s="1658" t="s">
        <v>10646</v>
      </c>
      <c r="D1453" s="1657"/>
      <c r="E1453" s="1657"/>
      <c r="F1453" s="1657"/>
      <c r="G1453" s="1657" t="s">
        <v>15598</v>
      </c>
      <c r="H1453" s="1657" t="s">
        <v>15599</v>
      </c>
      <c r="I1453" s="1657" t="s">
        <v>15600</v>
      </c>
      <c r="J1453" s="1657" t="s">
        <v>15601</v>
      </c>
      <c r="K1453" s="1659" t="s">
        <v>15602</v>
      </c>
      <c r="L1453" s="1660" t="s">
        <v>11800</v>
      </c>
      <c r="M1453" s="1661" t="s">
        <v>15603</v>
      </c>
      <c r="N1453" s="1661"/>
    </row>
    <row r="1454" ht="51.75" customHeight="1">
      <c r="A1454" s="1657">
        <v>1451.0</v>
      </c>
      <c r="B1454" s="1658"/>
      <c r="C1454" s="1658" t="s">
        <v>10646</v>
      </c>
      <c r="D1454" s="1657"/>
      <c r="E1454" s="1657"/>
      <c r="F1454" s="1657"/>
      <c r="G1454" s="1657" t="s">
        <v>15598</v>
      </c>
      <c r="H1454" s="1657" t="s">
        <v>15604</v>
      </c>
      <c r="I1454" s="1657" t="s">
        <v>15605</v>
      </c>
      <c r="J1454" s="1657" t="s">
        <v>15606</v>
      </c>
      <c r="K1454" s="1659" t="s">
        <v>15607</v>
      </c>
      <c r="L1454" s="1660" t="s">
        <v>11800</v>
      </c>
      <c r="M1454" s="1661" t="s">
        <v>15608</v>
      </c>
      <c r="N1454" s="1661"/>
    </row>
    <row r="1455" ht="51.75" customHeight="1">
      <c r="A1455" s="1657">
        <v>1452.0</v>
      </c>
      <c r="B1455" s="1658"/>
      <c r="C1455" s="1658" t="s">
        <v>10646</v>
      </c>
      <c r="D1455" s="1657"/>
      <c r="E1455" s="1657"/>
      <c r="F1455" s="1657"/>
      <c r="G1455" s="1657" t="s">
        <v>15598</v>
      </c>
      <c r="H1455" s="1657" t="s">
        <v>15610</v>
      </c>
      <c r="I1455" s="1657" t="s">
        <v>15611</v>
      </c>
      <c r="J1455" s="1657" t="s">
        <v>15612</v>
      </c>
      <c r="K1455" s="1659" t="s">
        <v>15613</v>
      </c>
      <c r="L1455" s="1660" t="s">
        <v>11800</v>
      </c>
      <c r="M1455" s="1661"/>
      <c r="N1455" s="1661"/>
    </row>
    <row r="1456" ht="51.75" customHeight="1">
      <c r="A1456" s="1657">
        <v>1453.0</v>
      </c>
      <c r="B1456" s="1658"/>
      <c r="C1456" s="1658" t="s">
        <v>10646</v>
      </c>
      <c r="D1456" s="1657"/>
      <c r="E1456" s="1657"/>
      <c r="F1456" s="1657"/>
      <c r="G1456" s="1657" t="s">
        <v>15598</v>
      </c>
      <c r="H1456" s="1657" t="s">
        <v>15565</v>
      </c>
      <c r="I1456" s="1657" t="s">
        <v>15616</v>
      </c>
      <c r="J1456" s="1657" t="s">
        <v>15617</v>
      </c>
      <c r="K1456" s="1659" t="s">
        <v>15618</v>
      </c>
      <c r="L1456" s="1660" t="s">
        <v>11800</v>
      </c>
      <c r="M1456" s="1661"/>
      <c r="N1456" s="1661"/>
    </row>
    <row r="1457" ht="51.75" customHeight="1">
      <c r="A1457" s="1657">
        <v>1454.0</v>
      </c>
      <c r="B1457" s="1658"/>
      <c r="C1457" s="1658" t="s">
        <v>10646</v>
      </c>
      <c r="D1457" s="1657"/>
      <c r="E1457" s="1657"/>
      <c r="F1457" s="1657"/>
      <c r="G1457" s="1657" t="s">
        <v>15598</v>
      </c>
      <c r="H1457" s="1657" t="s">
        <v>12637</v>
      </c>
      <c r="I1457" s="1657" t="s">
        <v>15619</v>
      </c>
      <c r="J1457" s="1657" t="s">
        <v>15620</v>
      </c>
      <c r="K1457" s="1659" t="s">
        <v>15621</v>
      </c>
      <c r="L1457" s="1660" t="s">
        <v>11800</v>
      </c>
      <c r="M1457" s="1661"/>
      <c r="N1457" s="1661"/>
    </row>
    <row r="1458" ht="51.75" customHeight="1">
      <c r="A1458" s="1657">
        <v>1455.0</v>
      </c>
      <c r="B1458" s="1658"/>
      <c r="C1458" s="1658" t="s">
        <v>10646</v>
      </c>
      <c r="D1458" s="1657"/>
      <c r="E1458" s="1657"/>
      <c r="F1458" s="1657"/>
      <c r="G1458" s="1657" t="s">
        <v>15598</v>
      </c>
      <c r="H1458" s="1657" t="s">
        <v>15622</v>
      </c>
      <c r="I1458" s="1657" t="s">
        <v>15623</v>
      </c>
      <c r="J1458" s="1657" t="s">
        <v>15624</v>
      </c>
      <c r="K1458" s="1659" t="s">
        <v>15625</v>
      </c>
      <c r="L1458" s="1660" t="s">
        <v>11800</v>
      </c>
      <c r="M1458" s="1661" t="s">
        <v>674</v>
      </c>
      <c r="N1458" s="1661"/>
    </row>
    <row r="1459" ht="51.75" customHeight="1">
      <c r="A1459" s="1657">
        <v>1456.0</v>
      </c>
      <c r="B1459" s="1658"/>
      <c r="C1459" s="1658" t="s">
        <v>10646</v>
      </c>
      <c r="D1459" s="1657"/>
      <c r="E1459" s="1657"/>
      <c r="F1459" s="1657"/>
      <c r="G1459" s="1657" t="s">
        <v>15598</v>
      </c>
      <c r="H1459" s="1657" t="s">
        <v>15626</v>
      </c>
      <c r="I1459" s="1657" t="s">
        <v>15627</v>
      </c>
      <c r="J1459" s="1657" t="s">
        <v>15628</v>
      </c>
      <c r="K1459" s="1659" t="s">
        <v>15629</v>
      </c>
      <c r="L1459" s="1660" t="s">
        <v>11800</v>
      </c>
      <c r="M1459" s="1661" t="s">
        <v>15630</v>
      </c>
      <c r="N1459" s="1661"/>
    </row>
    <row r="1460" ht="51.75" customHeight="1">
      <c r="A1460" s="1657">
        <v>1457.0</v>
      </c>
      <c r="B1460" s="1658"/>
      <c r="C1460" s="1658" t="s">
        <v>10646</v>
      </c>
      <c r="D1460" s="1657"/>
      <c r="E1460" s="1657"/>
      <c r="F1460" s="1657"/>
      <c r="G1460" s="1657" t="s">
        <v>15598</v>
      </c>
      <c r="H1460" s="1657" t="s">
        <v>15631</v>
      </c>
      <c r="I1460" s="1657" t="s">
        <v>15632</v>
      </c>
      <c r="J1460" s="1657" t="s">
        <v>15633</v>
      </c>
      <c r="K1460" s="1659" t="s">
        <v>15634</v>
      </c>
      <c r="L1460" s="1660" t="s">
        <v>11800</v>
      </c>
      <c r="M1460" s="1661"/>
      <c r="N1460" s="1661"/>
    </row>
    <row r="1461" ht="51.75" customHeight="1">
      <c r="A1461" s="1657">
        <v>1458.0</v>
      </c>
      <c r="B1461" s="1658"/>
      <c r="C1461" s="1658" t="s">
        <v>10646</v>
      </c>
      <c r="D1461" s="1657"/>
      <c r="E1461" s="1657"/>
      <c r="F1461" s="1657"/>
      <c r="G1461" s="1657" t="s">
        <v>15598</v>
      </c>
      <c r="H1461" s="1657" t="s">
        <v>15635</v>
      </c>
      <c r="I1461" s="1657" t="s">
        <v>15636</v>
      </c>
      <c r="J1461" s="1657" t="s">
        <v>15637</v>
      </c>
      <c r="K1461" s="1659" t="s">
        <v>15638</v>
      </c>
      <c r="L1461" s="1660" t="s">
        <v>11800</v>
      </c>
      <c r="M1461" s="1661"/>
      <c r="N1461" s="1661"/>
    </row>
    <row r="1462" ht="51.75" customHeight="1">
      <c r="A1462" s="1657">
        <v>1459.0</v>
      </c>
      <c r="B1462" s="1658"/>
      <c r="C1462" s="1658" t="s">
        <v>10646</v>
      </c>
      <c r="D1462" s="1657"/>
      <c r="E1462" s="1657"/>
      <c r="F1462" s="1657"/>
      <c r="G1462" s="1657" t="s">
        <v>15598</v>
      </c>
      <c r="H1462" s="1657" t="s">
        <v>15640</v>
      </c>
      <c r="I1462" s="1657" t="s">
        <v>15641</v>
      </c>
      <c r="J1462" s="1657" t="s">
        <v>15642</v>
      </c>
      <c r="K1462" s="1659" t="s">
        <v>15643</v>
      </c>
      <c r="L1462" s="1660" t="s">
        <v>11800</v>
      </c>
      <c r="M1462" s="1661" t="s">
        <v>15644</v>
      </c>
      <c r="N1462" s="1661"/>
    </row>
    <row r="1463" ht="51.75" customHeight="1">
      <c r="A1463" s="1657">
        <v>1460.0</v>
      </c>
      <c r="B1463" s="1658"/>
      <c r="C1463" s="1658" t="s">
        <v>10646</v>
      </c>
      <c r="D1463" s="1657"/>
      <c r="E1463" s="1657"/>
      <c r="F1463" s="1657"/>
      <c r="G1463" s="1657" t="s">
        <v>15598</v>
      </c>
      <c r="H1463" s="1657" t="s">
        <v>15645</v>
      </c>
      <c r="I1463" s="1657" t="s">
        <v>407</v>
      </c>
      <c r="J1463" s="1657" t="s">
        <v>15646</v>
      </c>
      <c r="K1463" s="1659" t="s">
        <v>15647</v>
      </c>
      <c r="L1463" s="1660" t="s">
        <v>11800</v>
      </c>
      <c r="M1463" s="1661"/>
      <c r="N1463" s="1661"/>
    </row>
    <row r="1464" ht="51.75" customHeight="1">
      <c r="A1464" s="1657">
        <v>1461.0</v>
      </c>
      <c r="B1464" s="1658"/>
      <c r="C1464" s="1658" t="s">
        <v>10646</v>
      </c>
      <c r="D1464" s="1657"/>
      <c r="E1464" s="1657"/>
      <c r="F1464" s="1657"/>
      <c r="G1464" s="1657" t="s">
        <v>15598</v>
      </c>
      <c r="H1464" s="1657" t="s">
        <v>11677</v>
      </c>
      <c r="I1464" s="1657" t="s">
        <v>15649</v>
      </c>
      <c r="J1464" s="1657" t="s">
        <v>15650</v>
      </c>
      <c r="K1464" s="1659" t="s">
        <v>15651</v>
      </c>
      <c r="L1464" s="1660" t="s">
        <v>11800</v>
      </c>
      <c r="M1464" s="1661"/>
      <c r="N1464" s="1661"/>
    </row>
    <row r="1465" ht="51.75" customHeight="1">
      <c r="A1465" s="1657">
        <v>1462.0</v>
      </c>
      <c r="B1465" s="1658"/>
      <c r="C1465" s="1658" t="s">
        <v>10646</v>
      </c>
      <c r="D1465" s="1657"/>
      <c r="E1465" s="1657"/>
      <c r="F1465" s="1657"/>
      <c r="G1465" s="1657" t="s">
        <v>15598</v>
      </c>
      <c r="H1465" s="1657" t="s">
        <v>15652</v>
      </c>
      <c r="I1465" s="1657" t="s">
        <v>15653</v>
      </c>
      <c r="J1465" s="1657" t="s">
        <v>15654</v>
      </c>
      <c r="K1465" s="1659" t="s">
        <v>15655</v>
      </c>
      <c r="L1465" s="1660" t="s">
        <v>11800</v>
      </c>
      <c r="M1465" s="1661" t="s">
        <v>674</v>
      </c>
      <c r="N1465" s="1661"/>
    </row>
    <row r="1466" ht="51.75" customHeight="1">
      <c r="A1466" s="1657">
        <v>1463.0</v>
      </c>
      <c r="B1466" s="1658"/>
      <c r="C1466" s="1658" t="s">
        <v>10646</v>
      </c>
      <c r="D1466" s="1657"/>
      <c r="E1466" s="1657"/>
      <c r="F1466" s="1657"/>
      <c r="G1466" s="1657" t="s">
        <v>15598</v>
      </c>
      <c r="H1466" s="1657" t="s">
        <v>15656</v>
      </c>
      <c r="I1466" s="1657" t="s">
        <v>15657</v>
      </c>
      <c r="J1466" s="1657" t="s">
        <v>15658</v>
      </c>
      <c r="K1466" s="1659" t="s">
        <v>15659</v>
      </c>
      <c r="L1466" s="1660" t="s">
        <v>11800</v>
      </c>
      <c r="M1466" s="1661" t="s">
        <v>15660</v>
      </c>
      <c r="N1466" s="1661"/>
    </row>
    <row r="1467" ht="51.75" customHeight="1">
      <c r="A1467" s="1657">
        <v>1464.0</v>
      </c>
      <c r="B1467" s="1658"/>
      <c r="C1467" s="1658" t="s">
        <v>10646</v>
      </c>
      <c r="D1467" s="1657"/>
      <c r="E1467" s="1657"/>
      <c r="F1467" s="1657"/>
      <c r="G1467" s="1657" t="s">
        <v>15598</v>
      </c>
      <c r="H1467" s="1657" t="s">
        <v>15661</v>
      </c>
      <c r="I1467" s="1657" t="s">
        <v>15662</v>
      </c>
      <c r="J1467" s="1657" t="s">
        <v>15663</v>
      </c>
      <c r="K1467" s="1659" t="s">
        <v>15664</v>
      </c>
      <c r="L1467" s="1660" t="s">
        <v>11800</v>
      </c>
      <c r="M1467" s="1661"/>
      <c r="N1467" s="1661"/>
    </row>
    <row r="1468" ht="51.75" customHeight="1">
      <c r="A1468" s="1657">
        <v>1465.0</v>
      </c>
      <c r="B1468" s="1658"/>
      <c r="C1468" s="1658" t="s">
        <v>10646</v>
      </c>
      <c r="D1468" s="1657"/>
      <c r="E1468" s="1657"/>
      <c r="F1468" s="1657"/>
      <c r="G1468" s="1657" t="s">
        <v>15665</v>
      </c>
      <c r="H1468" s="1657" t="s">
        <v>15666</v>
      </c>
      <c r="I1468" s="1657" t="s">
        <v>15667</v>
      </c>
      <c r="J1468" s="1657" t="s">
        <v>15668</v>
      </c>
      <c r="K1468" s="1659" t="s">
        <v>15669</v>
      </c>
      <c r="L1468" s="1660" t="s">
        <v>11800</v>
      </c>
      <c r="M1468" s="1661"/>
      <c r="N1468" s="1661"/>
    </row>
    <row r="1469" ht="51.75" customHeight="1">
      <c r="A1469" s="1657">
        <v>1466.0</v>
      </c>
      <c r="B1469" s="1658"/>
      <c r="C1469" s="1658" t="s">
        <v>10646</v>
      </c>
      <c r="D1469" s="1657"/>
      <c r="E1469" s="1657"/>
      <c r="F1469" s="1657"/>
      <c r="G1469" s="1657" t="s">
        <v>15665</v>
      </c>
      <c r="H1469" s="1657" t="s">
        <v>15671</v>
      </c>
      <c r="I1469" s="1657" t="s">
        <v>15672</v>
      </c>
      <c r="J1469" s="1657" t="s">
        <v>15673</v>
      </c>
      <c r="K1469" s="1659" t="s">
        <v>15674</v>
      </c>
      <c r="L1469" s="1660" t="s">
        <v>11800</v>
      </c>
      <c r="M1469" s="1661" t="s">
        <v>14590</v>
      </c>
      <c r="N1469" s="1661"/>
    </row>
    <row r="1470" ht="51.75" customHeight="1">
      <c r="A1470" s="1657">
        <v>1467.0</v>
      </c>
      <c r="B1470" s="1658"/>
      <c r="C1470" s="1658" t="s">
        <v>10646</v>
      </c>
      <c r="D1470" s="1657"/>
      <c r="E1470" s="1657"/>
      <c r="F1470" s="1657"/>
      <c r="G1470" s="1657" t="s">
        <v>15665</v>
      </c>
      <c r="H1470" s="1657" t="s">
        <v>15676</v>
      </c>
      <c r="I1470" s="1657" t="s">
        <v>15677</v>
      </c>
      <c r="J1470" s="1657" t="s">
        <v>15678</v>
      </c>
      <c r="K1470" s="1659" t="s">
        <v>15679</v>
      </c>
      <c r="L1470" s="1660" t="s">
        <v>11800</v>
      </c>
      <c r="M1470" s="1661"/>
      <c r="N1470" s="1661"/>
    </row>
    <row r="1471" ht="51.75" customHeight="1">
      <c r="A1471" s="1657">
        <v>1468.0</v>
      </c>
      <c r="B1471" s="1658"/>
      <c r="C1471" s="1658" t="s">
        <v>10646</v>
      </c>
      <c r="D1471" s="1657"/>
      <c r="E1471" s="1657"/>
      <c r="F1471" s="1657"/>
      <c r="G1471" s="1657" t="s">
        <v>15665</v>
      </c>
      <c r="H1471" s="1657" t="s">
        <v>15680</v>
      </c>
      <c r="I1471" s="1657" t="s">
        <v>15681</v>
      </c>
      <c r="J1471" s="1657" t="s">
        <v>15682</v>
      </c>
      <c r="K1471" s="1659" t="s">
        <v>15683</v>
      </c>
      <c r="L1471" s="1660" t="s">
        <v>11800</v>
      </c>
      <c r="M1471" s="1661" t="s">
        <v>15684</v>
      </c>
      <c r="N1471" s="1661"/>
    </row>
    <row r="1472" ht="51.75" customHeight="1">
      <c r="A1472" s="1657">
        <v>1469.0</v>
      </c>
      <c r="B1472" s="1658"/>
      <c r="C1472" s="1658" t="s">
        <v>10646</v>
      </c>
      <c r="D1472" s="1657"/>
      <c r="E1472" s="1657"/>
      <c r="F1472" s="1657"/>
      <c r="G1472" s="1657" t="s">
        <v>15665</v>
      </c>
      <c r="H1472" s="1657" t="s">
        <v>15685</v>
      </c>
      <c r="I1472" s="1657" t="s">
        <v>15686</v>
      </c>
      <c r="J1472" s="1657" t="s">
        <v>15687</v>
      </c>
      <c r="K1472" s="1659" t="s">
        <v>15688</v>
      </c>
      <c r="L1472" s="1660" t="s">
        <v>11800</v>
      </c>
      <c r="M1472" s="1661"/>
      <c r="N1472" s="1661"/>
    </row>
    <row r="1473" ht="51.75" customHeight="1">
      <c r="A1473" s="1657">
        <v>1470.0</v>
      </c>
      <c r="B1473" s="1658"/>
      <c r="C1473" s="1658" t="s">
        <v>10646</v>
      </c>
      <c r="D1473" s="1657"/>
      <c r="E1473" s="1657"/>
      <c r="F1473" s="1657"/>
      <c r="G1473" s="1657" t="s">
        <v>15665</v>
      </c>
      <c r="H1473" s="1657" t="s">
        <v>15689</v>
      </c>
      <c r="I1473" s="1657" t="s">
        <v>15690</v>
      </c>
      <c r="J1473" s="1657" t="s">
        <v>15691</v>
      </c>
      <c r="K1473" s="1659" t="s">
        <v>15692</v>
      </c>
      <c r="L1473" s="1660" t="s">
        <v>11800</v>
      </c>
      <c r="M1473" s="1661" t="s">
        <v>15693</v>
      </c>
      <c r="N1473" s="1661"/>
    </row>
    <row r="1474" ht="51.75" customHeight="1">
      <c r="A1474" s="1657">
        <v>1471.0</v>
      </c>
      <c r="B1474" s="1658"/>
      <c r="C1474" s="1658" t="s">
        <v>10646</v>
      </c>
      <c r="D1474" s="1657"/>
      <c r="E1474" s="1657"/>
      <c r="F1474" s="1657"/>
      <c r="G1474" s="1657" t="s">
        <v>15665</v>
      </c>
      <c r="H1474" s="1657" t="s">
        <v>15694</v>
      </c>
      <c r="I1474" s="1657" t="s">
        <v>15695</v>
      </c>
      <c r="J1474" s="1657" t="s">
        <v>15696</v>
      </c>
      <c r="K1474" s="1659"/>
      <c r="L1474" s="1660" t="s">
        <v>11800</v>
      </c>
      <c r="M1474" s="1661" t="s">
        <v>15697</v>
      </c>
      <c r="N1474" s="1661"/>
    </row>
    <row r="1475" ht="51.75" customHeight="1">
      <c r="A1475" s="1657">
        <v>1472.0</v>
      </c>
      <c r="B1475" s="1658"/>
      <c r="C1475" s="1658" t="s">
        <v>10646</v>
      </c>
      <c r="D1475" s="1657"/>
      <c r="E1475" s="1657"/>
      <c r="F1475" s="1657"/>
      <c r="G1475" s="1657" t="s">
        <v>15665</v>
      </c>
      <c r="H1475" s="1657" t="s">
        <v>15698</v>
      </c>
      <c r="I1475" s="1657" t="s">
        <v>15699</v>
      </c>
      <c r="J1475" s="1657" t="s">
        <v>15700</v>
      </c>
      <c r="K1475" s="1659" t="s">
        <v>15701</v>
      </c>
      <c r="L1475" s="1660" t="s">
        <v>11800</v>
      </c>
      <c r="M1475" s="1661" t="s">
        <v>15702</v>
      </c>
      <c r="N1475" s="1661"/>
    </row>
    <row r="1476" ht="51.75" customHeight="1">
      <c r="A1476" s="1657">
        <v>1473.0</v>
      </c>
      <c r="B1476" s="1658"/>
      <c r="C1476" s="1658" t="s">
        <v>10646</v>
      </c>
      <c r="D1476" s="1657"/>
      <c r="E1476" s="1657"/>
      <c r="F1476" s="1657"/>
      <c r="G1476" s="1657" t="s">
        <v>15665</v>
      </c>
      <c r="H1476" s="1657" t="s">
        <v>15703</v>
      </c>
      <c r="I1476" s="1657" t="s">
        <v>15704</v>
      </c>
      <c r="J1476" s="1657" t="s">
        <v>15705</v>
      </c>
      <c r="K1476" s="1659" t="s">
        <v>15706</v>
      </c>
      <c r="L1476" s="1660" t="s">
        <v>11800</v>
      </c>
      <c r="M1476" s="1661" t="s">
        <v>15707</v>
      </c>
      <c r="N1476" s="1661"/>
    </row>
    <row r="1477" ht="51.75" customHeight="1">
      <c r="A1477" s="1657">
        <v>1474.0</v>
      </c>
      <c r="B1477" s="1658"/>
      <c r="C1477" s="1658" t="s">
        <v>10646</v>
      </c>
      <c r="D1477" s="1657"/>
      <c r="E1477" s="1657"/>
      <c r="F1477" s="1657"/>
      <c r="G1477" s="1657" t="s">
        <v>15665</v>
      </c>
      <c r="H1477" s="1657" t="s">
        <v>15709</v>
      </c>
      <c r="I1477" s="1657" t="s">
        <v>15710</v>
      </c>
      <c r="J1477" s="1657" t="s">
        <v>15711</v>
      </c>
      <c r="K1477" s="1659"/>
      <c r="L1477" s="1660" t="s">
        <v>11800</v>
      </c>
      <c r="M1477" s="1661" t="s">
        <v>15712</v>
      </c>
      <c r="N1477" s="1661"/>
    </row>
    <row r="1478" ht="51.75" customHeight="1">
      <c r="A1478" s="1657">
        <v>1475.0</v>
      </c>
      <c r="B1478" s="1658"/>
      <c r="C1478" s="1658" t="s">
        <v>10646</v>
      </c>
      <c r="D1478" s="1657"/>
      <c r="E1478" s="1657"/>
      <c r="F1478" s="1657"/>
      <c r="G1478" s="1657" t="s">
        <v>15665</v>
      </c>
      <c r="H1478" s="1657" t="s">
        <v>15713</v>
      </c>
      <c r="I1478" s="1657" t="s">
        <v>15714</v>
      </c>
      <c r="J1478" s="1657" t="s">
        <v>15715</v>
      </c>
      <c r="K1478" s="1659"/>
      <c r="L1478" s="1660" t="s">
        <v>11800</v>
      </c>
      <c r="M1478" s="1661" t="s">
        <v>15716</v>
      </c>
      <c r="N1478" s="1661"/>
    </row>
    <row r="1479" ht="51.75" customHeight="1">
      <c r="A1479" s="1657">
        <v>1476.0</v>
      </c>
      <c r="B1479" s="1658"/>
      <c r="C1479" s="1658" t="s">
        <v>10646</v>
      </c>
      <c r="D1479" s="1657"/>
      <c r="E1479" s="1657"/>
      <c r="F1479" s="1657"/>
      <c r="G1479" s="1657" t="s">
        <v>15665</v>
      </c>
      <c r="H1479" s="1657" t="s">
        <v>15717</v>
      </c>
      <c r="I1479" s="1657" t="s">
        <v>15718</v>
      </c>
      <c r="J1479" s="1657" t="s">
        <v>15719</v>
      </c>
      <c r="K1479" s="1659" t="s">
        <v>15720</v>
      </c>
      <c r="L1479" s="1660" t="s">
        <v>11800</v>
      </c>
      <c r="M1479" s="1661" t="s">
        <v>15721</v>
      </c>
      <c r="N1479" s="1661"/>
    </row>
    <row r="1480" ht="51.75" customHeight="1">
      <c r="A1480" s="1657">
        <v>1477.0</v>
      </c>
      <c r="B1480" s="1658"/>
      <c r="C1480" s="1658" t="s">
        <v>10646</v>
      </c>
      <c r="D1480" s="1657"/>
      <c r="E1480" s="1657"/>
      <c r="F1480" s="1657"/>
      <c r="G1480" s="1657" t="s">
        <v>15665</v>
      </c>
      <c r="H1480" s="1657" t="s">
        <v>1410</v>
      </c>
      <c r="I1480" s="1657" t="s">
        <v>15722</v>
      </c>
      <c r="J1480" s="1657" t="s">
        <v>15723</v>
      </c>
      <c r="K1480" s="1659" t="s">
        <v>15724</v>
      </c>
      <c r="L1480" s="1660" t="s">
        <v>11800</v>
      </c>
      <c r="M1480" s="1661"/>
      <c r="N1480" s="1661"/>
    </row>
    <row r="1481" ht="51.75" customHeight="1">
      <c r="A1481" s="1657">
        <v>1478.0</v>
      </c>
      <c r="B1481" s="1658"/>
      <c r="C1481" s="1658" t="s">
        <v>10646</v>
      </c>
      <c r="D1481" s="1657"/>
      <c r="E1481" s="1657"/>
      <c r="F1481" s="1657"/>
      <c r="G1481" s="1657" t="s">
        <v>15665</v>
      </c>
      <c r="H1481" s="1657" t="s">
        <v>15725</v>
      </c>
      <c r="I1481" s="1657" t="s">
        <v>15726</v>
      </c>
      <c r="J1481" s="1657" t="s">
        <v>15727</v>
      </c>
      <c r="K1481" s="1659" t="s">
        <v>15728</v>
      </c>
      <c r="L1481" s="1660" t="s">
        <v>11800</v>
      </c>
      <c r="M1481" s="1661"/>
      <c r="N1481" s="1661"/>
    </row>
    <row r="1482" ht="51.75" customHeight="1">
      <c r="A1482" s="1657">
        <v>1479.0</v>
      </c>
      <c r="B1482" s="1658"/>
      <c r="C1482" s="1658" t="s">
        <v>10646</v>
      </c>
      <c r="D1482" s="1657"/>
      <c r="E1482" s="1657"/>
      <c r="F1482" s="1657"/>
      <c r="G1482" s="1657" t="s">
        <v>15665</v>
      </c>
      <c r="H1482" s="1657" t="s">
        <v>15729</v>
      </c>
      <c r="I1482" s="1657" t="s">
        <v>15730</v>
      </c>
      <c r="J1482" s="1657" t="s">
        <v>15731</v>
      </c>
      <c r="K1482" s="1659" t="s">
        <v>15732</v>
      </c>
      <c r="L1482" s="1660" t="s">
        <v>11800</v>
      </c>
      <c r="M1482" s="1661" t="s">
        <v>15733</v>
      </c>
      <c r="N1482" s="1661"/>
    </row>
    <row r="1483" ht="51.75" customHeight="1">
      <c r="A1483" s="1657">
        <v>1480.0</v>
      </c>
      <c r="B1483" s="1658"/>
      <c r="C1483" s="1658" t="s">
        <v>10646</v>
      </c>
      <c r="D1483" s="1657"/>
      <c r="E1483" s="1657"/>
      <c r="F1483" s="1657"/>
      <c r="G1483" s="1657" t="s">
        <v>15665</v>
      </c>
      <c r="H1483" s="1657" t="s">
        <v>15735</v>
      </c>
      <c r="I1483" s="1657" t="s">
        <v>15736</v>
      </c>
      <c r="J1483" s="1657" t="s">
        <v>15737</v>
      </c>
      <c r="K1483" s="1659" t="s">
        <v>15738</v>
      </c>
      <c r="L1483" s="1660" t="s">
        <v>11800</v>
      </c>
      <c r="M1483" s="1661" t="s">
        <v>15739</v>
      </c>
      <c r="N1483" s="1661"/>
    </row>
    <row r="1484" ht="51.75" customHeight="1">
      <c r="A1484" s="1657">
        <v>1481.0</v>
      </c>
      <c r="B1484" s="1658"/>
      <c r="C1484" s="1658" t="s">
        <v>10646</v>
      </c>
      <c r="D1484" s="1657"/>
      <c r="E1484" s="1657"/>
      <c r="F1484" s="1657"/>
      <c r="G1484" s="1657" t="s">
        <v>15665</v>
      </c>
      <c r="H1484" s="1657" t="s">
        <v>15740</v>
      </c>
      <c r="I1484" s="1657" t="s">
        <v>15741</v>
      </c>
      <c r="J1484" s="1657" t="s">
        <v>15742</v>
      </c>
      <c r="K1484" s="1659" t="s">
        <v>15743</v>
      </c>
      <c r="L1484" s="1660" t="s">
        <v>11800</v>
      </c>
      <c r="M1484" s="1661" t="s">
        <v>15744</v>
      </c>
      <c r="N1484" s="1661"/>
    </row>
    <row r="1485" ht="51.75" customHeight="1">
      <c r="A1485" s="1657">
        <v>1482.0</v>
      </c>
      <c r="B1485" s="1658"/>
      <c r="C1485" s="1658" t="s">
        <v>10646</v>
      </c>
      <c r="D1485" s="1657"/>
      <c r="E1485" s="1657"/>
      <c r="F1485" s="1657"/>
      <c r="G1485" s="1657" t="s">
        <v>15665</v>
      </c>
      <c r="H1485" s="1657" t="s">
        <v>15745</v>
      </c>
      <c r="I1485" s="1657" t="s">
        <v>15746</v>
      </c>
      <c r="J1485" s="1657" t="s">
        <v>15747</v>
      </c>
      <c r="K1485" s="1659" t="s">
        <v>15748</v>
      </c>
      <c r="L1485" s="1660" t="s">
        <v>11800</v>
      </c>
      <c r="M1485" s="1661" t="s">
        <v>15749</v>
      </c>
      <c r="N1485" s="1661"/>
    </row>
    <row r="1486" ht="51.75" customHeight="1">
      <c r="A1486" s="1657">
        <v>1483.0</v>
      </c>
      <c r="B1486" s="1658"/>
      <c r="C1486" s="1658" t="s">
        <v>10646</v>
      </c>
      <c r="D1486" s="1657"/>
      <c r="E1486" s="1657"/>
      <c r="F1486" s="1657"/>
      <c r="G1486" s="1657" t="s">
        <v>15665</v>
      </c>
      <c r="H1486" s="1657" t="s">
        <v>15750</v>
      </c>
      <c r="I1486" s="1657" t="s">
        <v>15751</v>
      </c>
      <c r="J1486" s="1657" t="s">
        <v>15752</v>
      </c>
      <c r="K1486" s="1659" t="s">
        <v>15753</v>
      </c>
      <c r="L1486" s="1660" t="s">
        <v>11800</v>
      </c>
      <c r="M1486" s="1661" t="s">
        <v>15754</v>
      </c>
      <c r="N1486" s="1661"/>
    </row>
    <row r="1487" ht="51.75" customHeight="1">
      <c r="A1487" s="1657">
        <v>1484.0</v>
      </c>
      <c r="B1487" s="1658"/>
      <c r="C1487" s="1658" t="s">
        <v>10646</v>
      </c>
      <c r="D1487" s="1657"/>
      <c r="E1487" s="1657"/>
      <c r="F1487" s="1657"/>
      <c r="G1487" s="1657" t="s">
        <v>15756</v>
      </c>
      <c r="H1487" s="1657" t="s">
        <v>15757</v>
      </c>
      <c r="I1487" s="1657" t="s">
        <v>15758</v>
      </c>
      <c r="J1487" s="1657" t="s">
        <v>15759</v>
      </c>
      <c r="K1487" s="1659" t="s">
        <v>15760</v>
      </c>
      <c r="L1487" s="1660" t="s">
        <v>11800</v>
      </c>
      <c r="M1487" s="1661"/>
      <c r="N1487" s="1661"/>
    </row>
    <row r="1488" ht="51.75" customHeight="1">
      <c r="A1488" s="1657">
        <v>1485.0</v>
      </c>
      <c r="B1488" s="1658"/>
      <c r="C1488" s="1658" t="s">
        <v>10646</v>
      </c>
      <c r="D1488" s="1657"/>
      <c r="E1488" s="1657"/>
      <c r="F1488" s="1657"/>
      <c r="G1488" s="1657" t="s">
        <v>15756</v>
      </c>
      <c r="H1488" s="1657" t="s">
        <v>15761</v>
      </c>
      <c r="I1488" s="1657" t="s">
        <v>15762</v>
      </c>
      <c r="J1488" s="1657" t="s">
        <v>15763</v>
      </c>
      <c r="K1488" s="1659" t="s">
        <v>15764</v>
      </c>
      <c r="L1488" s="1660" t="s">
        <v>11800</v>
      </c>
      <c r="M1488" s="1661"/>
      <c r="N1488" s="1661"/>
    </row>
    <row r="1489" ht="51.75" customHeight="1">
      <c r="A1489" s="1657">
        <v>1486.0</v>
      </c>
      <c r="B1489" s="1658"/>
      <c r="C1489" s="1658" t="s">
        <v>10646</v>
      </c>
      <c r="D1489" s="1657"/>
      <c r="E1489" s="1657"/>
      <c r="F1489" s="1657"/>
      <c r="G1489" s="1657" t="s">
        <v>15756</v>
      </c>
      <c r="H1489" s="1657" t="s">
        <v>15765</v>
      </c>
      <c r="I1489" s="1657" t="s">
        <v>15766</v>
      </c>
      <c r="J1489" s="1657" t="s">
        <v>15767</v>
      </c>
      <c r="K1489" s="1659" t="s">
        <v>15768</v>
      </c>
      <c r="L1489" s="1660" t="s">
        <v>11800</v>
      </c>
      <c r="M1489" s="1661" t="s">
        <v>15769</v>
      </c>
      <c r="N1489" s="1661"/>
    </row>
    <row r="1490" ht="51.75" customHeight="1">
      <c r="A1490" s="1657">
        <v>1487.0</v>
      </c>
      <c r="B1490" s="1658"/>
      <c r="C1490" s="1658" t="s">
        <v>10646</v>
      </c>
      <c r="D1490" s="1657"/>
      <c r="E1490" s="1657"/>
      <c r="F1490" s="1657"/>
      <c r="G1490" s="1657" t="s">
        <v>15756</v>
      </c>
      <c r="H1490" s="1657" t="s">
        <v>15771</v>
      </c>
      <c r="I1490" s="1657" t="s">
        <v>15772</v>
      </c>
      <c r="J1490" s="1657" t="s">
        <v>15773</v>
      </c>
      <c r="K1490" s="1659" t="s">
        <v>15774</v>
      </c>
      <c r="L1490" s="1660" t="s">
        <v>11800</v>
      </c>
      <c r="M1490" s="1661" t="s">
        <v>674</v>
      </c>
      <c r="N1490" s="1661"/>
    </row>
    <row r="1491" ht="51.75" customHeight="1">
      <c r="A1491" s="1657">
        <v>1488.0</v>
      </c>
      <c r="B1491" s="1658"/>
      <c r="C1491" s="1658" t="s">
        <v>10646</v>
      </c>
      <c r="D1491" s="1657"/>
      <c r="E1491" s="1657"/>
      <c r="F1491" s="1657"/>
      <c r="G1491" s="1657" t="s">
        <v>15756</v>
      </c>
      <c r="H1491" s="1657" t="s">
        <v>15776</v>
      </c>
      <c r="I1491" s="1657" t="s">
        <v>15777</v>
      </c>
      <c r="J1491" s="1657" t="s">
        <v>15778</v>
      </c>
      <c r="K1491" s="1659" t="s">
        <v>15779</v>
      </c>
      <c r="L1491" s="1660" t="s">
        <v>11800</v>
      </c>
      <c r="M1491" s="1661" t="s">
        <v>12658</v>
      </c>
      <c r="N1491" s="1661"/>
    </row>
    <row r="1492" ht="51.75" customHeight="1">
      <c r="A1492" s="1657">
        <v>1489.0</v>
      </c>
      <c r="B1492" s="1658"/>
      <c r="C1492" s="1658" t="s">
        <v>10646</v>
      </c>
      <c r="D1492" s="1657"/>
      <c r="E1492" s="1657"/>
      <c r="F1492" s="1657"/>
      <c r="G1492" s="1657" t="s">
        <v>15756</v>
      </c>
      <c r="H1492" s="1657" t="s">
        <v>15780</v>
      </c>
      <c r="I1492" s="1657" t="s">
        <v>15781</v>
      </c>
      <c r="J1492" s="1657" t="s">
        <v>15782</v>
      </c>
      <c r="K1492" s="1659" t="s">
        <v>15783</v>
      </c>
      <c r="L1492" s="1660" t="s">
        <v>11800</v>
      </c>
      <c r="M1492" s="1661" t="s">
        <v>15784</v>
      </c>
      <c r="N1492" s="1661"/>
    </row>
    <row r="1493" ht="51.75" customHeight="1">
      <c r="A1493" s="1657">
        <v>1490.0</v>
      </c>
      <c r="B1493" s="1658"/>
      <c r="C1493" s="1658" t="s">
        <v>10646</v>
      </c>
      <c r="D1493" s="1657"/>
      <c r="E1493" s="1657"/>
      <c r="F1493" s="1657"/>
      <c r="G1493" s="1657" t="s">
        <v>15756</v>
      </c>
      <c r="H1493" s="1657" t="s">
        <v>15785</v>
      </c>
      <c r="I1493" s="1657" t="s">
        <v>15786</v>
      </c>
      <c r="J1493" s="1657" t="s">
        <v>15787</v>
      </c>
      <c r="K1493" s="1659" t="s">
        <v>15788</v>
      </c>
      <c r="L1493" s="1660" t="s">
        <v>11800</v>
      </c>
      <c r="M1493" s="1661" t="s">
        <v>15789</v>
      </c>
      <c r="N1493" s="1661"/>
    </row>
    <row r="1494" ht="51.75" customHeight="1">
      <c r="A1494" s="1657">
        <v>1491.0</v>
      </c>
      <c r="B1494" s="1658"/>
      <c r="C1494" s="1658" t="s">
        <v>10646</v>
      </c>
      <c r="D1494" s="1657"/>
      <c r="E1494" s="1657"/>
      <c r="F1494" s="1657"/>
      <c r="G1494" s="1657" t="s">
        <v>15756</v>
      </c>
      <c r="H1494" s="1657" t="s">
        <v>15791</v>
      </c>
      <c r="I1494" s="1657" t="s">
        <v>15792</v>
      </c>
      <c r="J1494" s="1657" t="s">
        <v>15793</v>
      </c>
      <c r="K1494" s="1659" t="s">
        <v>15794</v>
      </c>
      <c r="L1494" s="1660" t="s">
        <v>11800</v>
      </c>
      <c r="M1494" s="1661" t="s">
        <v>15465</v>
      </c>
      <c r="N1494" s="1661"/>
    </row>
    <row r="1495" ht="51.75" customHeight="1">
      <c r="A1495" s="1657">
        <v>1492.0</v>
      </c>
      <c r="B1495" s="1658"/>
      <c r="C1495" s="1658" t="s">
        <v>10646</v>
      </c>
      <c r="D1495" s="1657"/>
      <c r="E1495" s="1657"/>
      <c r="F1495" s="1657"/>
      <c r="G1495" s="1657" t="s">
        <v>15756</v>
      </c>
      <c r="H1495" s="1657" t="s">
        <v>15795</v>
      </c>
      <c r="I1495" s="1657" t="s">
        <v>15796</v>
      </c>
      <c r="J1495" s="1657" t="s">
        <v>15797</v>
      </c>
      <c r="K1495" s="1659" t="s">
        <v>15798</v>
      </c>
      <c r="L1495" s="1660" t="s">
        <v>11800</v>
      </c>
      <c r="M1495" s="1661" t="s">
        <v>15799</v>
      </c>
      <c r="N1495" s="1661"/>
    </row>
    <row r="1496" ht="51.75" customHeight="1">
      <c r="A1496" s="1657">
        <v>1493.0</v>
      </c>
      <c r="B1496" s="1658"/>
      <c r="C1496" s="1658" t="s">
        <v>10646</v>
      </c>
      <c r="D1496" s="1657"/>
      <c r="E1496" s="1657"/>
      <c r="F1496" s="1657"/>
      <c r="G1496" s="1657" t="s">
        <v>15756</v>
      </c>
      <c r="H1496" s="1657" t="s">
        <v>15800</v>
      </c>
      <c r="I1496" s="1657" t="s">
        <v>15801</v>
      </c>
      <c r="J1496" s="1657" t="s">
        <v>15802</v>
      </c>
      <c r="K1496" s="1659" t="s">
        <v>15803</v>
      </c>
      <c r="L1496" s="1660" t="s">
        <v>11800</v>
      </c>
      <c r="M1496" s="1661" t="s">
        <v>15804</v>
      </c>
      <c r="N1496" s="1661"/>
    </row>
    <row r="1497" ht="51.75" customHeight="1">
      <c r="A1497" s="1657">
        <v>1494.0</v>
      </c>
      <c r="B1497" s="1658"/>
      <c r="C1497" s="1658" t="s">
        <v>10646</v>
      </c>
      <c r="D1497" s="1657"/>
      <c r="E1497" s="1657"/>
      <c r="F1497" s="1657"/>
      <c r="G1497" s="1657" t="s">
        <v>15756</v>
      </c>
      <c r="H1497" s="1657" t="s">
        <v>15806</v>
      </c>
      <c r="I1497" s="1657" t="s">
        <v>15807</v>
      </c>
      <c r="J1497" s="1657" t="s">
        <v>15808</v>
      </c>
      <c r="K1497" s="1659" t="s">
        <v>15809</v>
      </c>
      <c r="L1497" s="1660" t="s">
        <v>11800</v>
      </c>
      <c r="M1497" s="1661" t="s">
        <v>15810</v>
      </c>
      <c r="N1497" s="1661"/>
    </row>
    <row r="1498" ht="51.75" customHeight="1">
      <c r="A1498" s="1657">
        <v>1495.0</v>
      </c>
      <c r="B1498" s="1658"/>
      <c r="C1498" s="1658" t="s">
        <v>10646</v>
      </c>
      <c r="D1498" s="1657"/>
      <c r="E1498" s="1657"/>
      <c r="F1498" s="1657"/>
      <c r="G1498" s="1657" t="s">
        <v>15756</v>
      </c>
      <c r="H1498" s="1657" t="s">
        <v>15811</v>
      </c>
      <c r="I1498" s="1657" t="s">
        <v>15812</v>
      </c>
      <c r="J1498" s="1657" t="s">
        <v>15813</v>
      </c>
      <c r="K1498" s="1659" t="s">
        <v>15814</v>
      </c>
      <c r="L1498" s="1660" t="s">
        <v>11800</v>
      </c>
      <c r="M1498" s="1661" t="s">
        <v>15815</v>
      </c>
      <c r="N1498" s="1661"/>
    </row>
    <row r="1499" ht="51.75" customHeight="1">
      <c r="A1499" s="1657">
        <v>1496.0</v>
      </c>
      <c r="B1499" s="1658"/>
      <c r="C1499" s="1658" t="s">
        <v>10646</v>
      </c>
      <c r="D1499" s="1657"/>
      <c r="E1499" s="1657"/>
      <c r="F1499" s="1657"/>
      <c r="G1499" s="1657" t="s">
        <v>15756</v>
      </c>
      <c r="H1499" s="1657" t="s">
        <v>15816</v>
      </c>
      <c r="I1499" s="1657" t="s">
        <v>15817</v>
      </c>
      <c r="J1499" s="1657" t="s">
        <v>15818</v>
      </c>
      <c r="K1499" s="1659" t="s">
        <v>15819</v>
      </c>
      <c r="L1499" s="1660" t="s">
        <v>11800</v>
      </c>
      <c r="M1499" s="1661" t="s">
        <v>15820</v>
      </c>
      <c r="N1499" s="1661"/>
    </row>
    <row r="1500" ht="51.75" customHeight="1">
      <c r="A1500" s="1657">
        <v>1497.0</v>
      </c>
      <c r="B1500" s="1658"/>
      <c r="C1500" s="1658" t="s">
        <v>10646</v>
      </c>
      <c r="D1500" s="1657"/>
      <c r="E1500" s="1657"/>
      <c r="F1500" s="1657"/>
      <c r="G1500" s="1657" t="s">
        <v>15756</v>
      </c>
      <c r="H1500" s="1657" t="s">
        <v>15821</v>
      </c>
      <c r="I1500" s="1657" t="s">
        <v>15822</v>
      </c>
      <c r="J1500" s="1657" t="s">
        <v>15823</v>
      </c>
      <c r="K1500" s="1659" t="s">
        <v>15824</v>
      </c>
      <c r="L1500" s="1660" t="s">
        <v>11800</v>
      </c>
      <c r="M1500" s="1661" t="s">
        <v>15825</v>
      </c>
      <c r="N1500" s="1661"/>
    </row>
    <row r="1501" ht="51.75" customHeight="1">
      <c r="A1501" s="1657">
        <v>1498.0</v>
      </c>
      <c r="B1501" s="1658"/>
      <c r="C1501" s="1658" t="s">
        <v>10646</v>
      </c>
      <c r="D1501" s="1657"/>
      <c r="E1501" s="1657"/>
      <c r="F1501" s="1657"/>
      <c r="G1501" s="1657" t="s">
        <v>15756</v>
      </c>
      <c r="H1501" s="1657" t="s">
        <v>15826</v>
      </c>
      <c r="I1501" s="1657" t="s">
        <v>15827</v>
      </c>
      <c r="J1501" s="1657" t="s">
        <v>15828</v>
      </c>
      <c r="K1501" s="1659" t="s">
        <v>15829</v>
      </c>
      <c r="L1501" s="1660" t="s">
        <v>11800</v>
      </c>
      <c r="M1501" s="1661" t="s">
        <v>15830</v>
      </c>
      <c r="N1501" s="1661"/>
    </row>
    <row r="1502" ht="51.75" customHeight="1">
      <c r="A1502" s="1657">
        <v>1499.0</v>
      </c>
      <c r="B1502" s="1658"/>
      <c r="C1502" s="1658" t="s">
        <v>10646</v>
      </c>
      <c r="D1502" s="1657"/>
      <c r="E1502" s="1657"/>
      <c r="F1502" s="1657"/>
      <c r="G1502" s="1657" t="s">
        <v>15756</v>
      </c>
      <c r="H1502" s="1657" t="s">
        <v>15831</v>
      </c>
      <c r="I1502" s="1657" t="s">
        <v>15832</v>
      </c>
      <c r="J1502" s="1657" t="s">
        <v>15833</v>
      </c>
      <c r="K1502" s="1659" t="s">
        <v>15834</v>
      </c>
      <c r="L1502" s="1660" t="s">
        <v>11800</v>
      </c>
      <c r="M1502" s="1661" t="s">
        <v>15835</v>
      </c>
      <c r="N1502" s="1661"/>
    </row>
    <row r="1503" ht="51.75" customHeight="1">
      <c r="A1503" s="1657">
        <v>1500.0</v>
      </c>
      <c r="B1503" s="1658"/>
      <c r="C1503" s="1658" t="s">
        <v>10646</v>
      </c>
      <c r="D1503" s="1657"/>
      <c r="E1503" s="1657"/>
      <c r="F1503" s="1657"/>
      <c r="G1503" s="1657" t="s">
        <v>15756</v>
      </c>
      <c r="H1503" s="1657" t="s">
        <v>15836</v>
      </c>
      <c r="I1503" s="1657" t="s">
        <v>15837</v>
      </c>
      <c r="J1503" s="1657" t="s">
        <v>15838</v>
      </c>
      <c r="K1503" s="1659" t="s">
        <v>15839</v>
      </c>
      <c r="L1503" s="1660" t="s">
        <v>11800</v>
      </c>
      <c r="M1503" s="1661" t="s">
        <v>15840</v>
      </c>
      <c r="N1503" s="1661"/>
    </row>
    <row r="1504" ht="51.75" customHeight="1">
      <c r="A1504" s="1657">
        <v>1501.0</v>
      </c>
      <c r="B1504" s="1658"/>
      <c r="C1504" s="1658" t="s">
        <v>10646</v>
      </c>
      <c r="D1504" s="1657"/>
      <c r="E1504" s="1657"/>
      <c r="F1504" s="1657"/>
      <c r="G1504" s="1657" t="s">
        <v>15843</v>
      </c>
      <c r="H1504" s="1657" t="s">
        <v>15844</v>
      </c>
      <c r="I1504" s="1657" t="s">
        <v>15845</v>
      </c>
      <c r="J1504" s="1657" t="s">
        <v>15846</v>
      </c>
      <c r="K1504" s="1659" t="s">
        <v>15847</v>
      </c>
      <c r="L1504" s="1660" t="s">
        <v>11800</v>
      </c>
      <c r="M1504" s="1661" t="s">
        <v>15465</v>
      </c>
      <c r="N1504" s="1661"/>
    </row>
    <row r="1505" ht="51.75" customHeight="1">
      <c r="A1505" s="1657">
        <v>1502.0</v>
      </c>
      <c r="B1505" s="1658"/>
      <c r="C1505" s="1658" t="s">
        <v>10646</v>
      </c>
      <c r="D1505" s="1657"/>
      <c r="E1505" s="1657"/>
      <c r="F1505" s="1657"/>
      <c r="G1505" s="1657" t="s">
        <v>15843</v>
      </c>
      <c r="H1505" s="1657" t="s">
        <v>15849</v>
      </c>
      <c r="I1505" s="1657" t="s">
        <v>15850</v>
      </c>
      <c r="J1505" s="1657" t="s">
        <v>15851</v>
      </c>
      <c r="K1505" s="1659" t="s">
        <v>15852</v>
      </c>
      <c r="L1505" s="1660" t="s">
        <v>11800</v>
      </c>
      <c r="M1505" s="1661" t="s">
        <v>15445</v>
      </c>
      <c r="N1505" s="1661"/>
    </row>
    <row r="1506" ht="51.75" customHeight="1">
      <c r="A1506" s="1657">
        <v>1503.0</v>
      </c>
      <c r="B1506" s="1658"/>
      <c r="C1506" s="1658" t="s">
        <v>10646</v>
      </c>
      <c r="D1506" s="1657"/>
      <c r="E1506" s="1657"/>
      <c r="F1506" s="1657"/>
      <c r="G1506" s="1657" t="s">
        <v>15843</v>
      </c>
      <c r="H1506" s="1657" t="s">
        <v>15854</v>
      </c>
      <c r="I1506" s="1657" t="s">
        <v>15855</v>
      </c>
      <c r="J1506" s="1657" t="s">
        <v>15856</v>
      </c>
      <c r="K1506" s="1659" t="s">
        <v>15857</v>
      </c>
      <c r="L1506" s="1660" t="s">
        <v>11800</v>
      </c>
      <c r="M1506" s="1661" t="s">
        <v>15858</v>
      </c>
      <c r="N1506" s="1661"/>
    </row>
    <row r="1507" ht="51.75" customHeight="1">
      <c r="A1507" s="1657">
        <v>1504.0</v>
      </c>
      <c r="B1507" s="1658"/>
      <c r="C1507" s="1658" t="s">
        <v>10646</v>
      </c>
      <c r="D1507" s="1657"/>
      <c r="E1507" s="1657"/>
      <c r="F1507" s="1657"/>
      <c r="G1507" s="1657" t="s">
        <v>15843</v>
      </c>
      <c r="H1507" s="1657" t="s">
        <v>15860</v>
      </c>
      <c r="I1507" s="1657" t="s">
        <v>15861</v>
      </c>
      <c r="J1507" s="1657" t="s">
        <v>15862</v>
      </c>
      <c r="K1507" s="1659" t="s">
        <v>15863</v>
      </c>
      <c r="L1507" s="1660" t="s">
        <v>11800</v>
      </c>
      <c r="M1507" s="1661" t="s">
        <v>15864</v>
      </c>
      <c r="N1507" s="1661"/>
    </row>
    <row r="1508" ht="51.75" customHeight="1">
      <c r="A1508" s="1657">
        <v>1505.0</v>
      </c>
      <c r="B1508" s="1658"/>
      <c r="C1508" s="1658" t="s">
        <v>10646</v>
      </c>
      <c r="D1508" s="1657"/>
      <c r="E1508" s="1657"/>
      <c r="F1508" s="1657"/>
      <c r="G1508" s="1657" t="s">
        <v>15843</v>
      </c>
      <c r="H1508" s="1657" t="s">
        <v>15865</v>
      </c>
      <c r="I1508" s="1657" t="s">
        <v>15866</v>
      </c>
      <c r="J1508" s="1657" t="s">
        <v>15867</v>
      </c>
      <c r="K1508" s="1659" t="s">
        <v>15868</v>
      </c>
      <c r="L1508" s="1660" t="s">
        <v>11800</v>
      </c>
      <c r="M1508" s="1661" t="s">
        <v>15869</v>
      </c>
      <c r="N1508" s="1661"/>
    </row>
    <row r="1509" ht="51.75" customHeight="1">
      <c r="A1509" s="1657">
        <v>1506.0</v>
      </c>
      <c r="B1509" s="1658"/>
      <c r="C1509" s="1658" t="s">
        <v>10646</v>
      </c>
      <c r="D1509" s="1657"/>
      <c r="E1509" s="1657"/>
      <c r="F1509" s="1657"/>
      <c r="G1509" s="1657" t="s">
        <v>15843</v>
      </c>
      <c r="H1509" s="1657" t="s">
        <v>15870</v>
      </c>
      <c r="I1509" s="1657" t="s">
        <v>15871</v>
      </c>
      <c r="J1509" s="1657" t="s">
        <v>15872</v>
      </c>
      <c r="K1509" s="1659" t="s">
        <v>15873</v>
      </c>
      <c r="L1509" s="1660" t="s">
        <v>11800</v>
      </c>
      <c r="M1509" s="1661" t="s">
        <v>15874</v>
      </c>
      <c r="N1509" s="1661"/>
    </row>
    <row r="1510" ht="51.75" customHeight="1">
      <c r="A1510" s="1657">
        <v>1507.0</v>
      </c>
      <c r="B1510" s="1658"/>
      <c r="C1510" s="1658" t="s">
        <v>10646</v>
      </c>
      <c r="D1510" s="1657"/>
      <c r="E1510" s="1657"/>
      <c r="F1510" s="1657"/>
      <c r="G1510" s="1657" t="s">
        <v>15843</v>
      </c>
      <c r="H1510" s="1657" t="s">
        <v>15876</v>
      </c>
      <c r="I1510" s="1657" t="s">
        <v>15877</v>
      </c>
      <c r="J1510" s="1657" t="s">
        <v>15878</v>
      </c>
      <c r="K1510" s="1659" t="s">
        <v>15879</v>
      </c>
      <c r="L1510" s="1660" t="s">
        <v>11800</v>
      </c>
      <c r="M1510" s="1661" t="s">
        <v>15880</v>
      </c>
      <c r="N1510" s="1661"/>
    </row>
    <row r="1511" ht="51.75" customHeight="1">
      <c r="A1511" s="1657">
        <v>1508.0</v>
      </c>
      <c r="B1511" s="1658"/>
      <c r="C1511" s="1658" t="s">
        <v>10646</v>
      </c>
      <c r="D1511" s="1657"/>
      <c r="E1511" s="1657"/>
      <c r="F1511" s="1657"/>
      <c r="G1511" s="1657" t="s">
        <v>15843</v>
      </c>
      <c r="H1511" s="1657" t="s">
        <v>15882</v>
      </c>
      <c r="I1511" s="1657" t="s">
        <v>15883</v>
      </c>
      <c r="J1511" s="1657" t="s">
        <v>15884</v>
      </c>
      <c r="K1511" s="1659" t="s">
        <v>15885</v>
      </c>
      <c r="L1511" s="1660" t="s">
        <v>11800</v>
      </c>
      <c r="M1511" s="1661" t="s">
        <v>15886</v>
      </c>
      <c r="N1511" s="1661"/>
    </row>
    <row r="1512" ht="51.75" customHeight="1">
      <c r="A1512" s="1657">
        <v>1509.0</v>
      </c>
      <c r="B1512" s="1658"/>
      <c r="C1512" s="1658" t="s">
        <v>10646</v>
      </c>
      <c r="D1512" s="1657"/>
      <c r="E1512" s="1657"/>
      <c r="F1512" s="1657"/>
      <c r="G1512" s="1657" t="s">
        <v>15843</v>
      </c>
      <c r="H1512" s="1657" t="s">
        <v>15888</v>
      </c>
      <c r="I1512" s="1657" t="s">
        <v>15889</v>
      </c>
      <c r="J1512" s="1789" t="s">
        <v>15890</v>
      </c>
      <c r="K1512" s="1659" t="s">
        <v>15891</v>
      </c>
      <c r="L1512" s="1660" t="s">
        <v>11800</v>
      </c>
      <c r="M1512" s="1661" t="s">
        <v>15892</v>
      </c>
      <c r="N1512" s="1661"/>
    </row>
    <row r="1513" ht="51.75" customHeight="1">
      <c r="A1513" s="1657">
        <v>1510.0</v>
      </c>
      <c r="B1513" s="1658"/>
      <c r="C1513" s="1658" t="s">
        <v>10646</v>
      </c>
      <c r="D1513" s="1657"/>
      <c r="E1513" s="1657"/>
      <c r="F1513" s="1657"/>
      <c r="G1513" s="1657" t="s">
        <v>15843</v>
      </c>
      <c r="H1513" s="1657" t="s">
        <v>15894</v>
      </c>
      <c r="I1513" s="1657" t="s">
        <v>15895</v>
      </c>
      <c r="J1513" s="1789" t="s">
        <v>15896</v>
      </c>
      <c r="K1513" s="1659" t="s">
        <v>15897</v>
      </c>
      <c r="L1513" s="1660" t="s">
        <v>11800</v>
      </c>
      <c r="M1513" s="1661" t="s">
        <v>15898</v>
      </c>
      <c r="N1513" s="1661"/>
    </row>
    <row r="1514" ht="51.75" customHeight="1">
      <c r="A1514" s="1657">
        <v>1511.0</v>
      </c>
      <c r="B1514" s="1658"/>
      <c r="C1514" s="1658" t="s">
        <v>10646</v>
      </c>
      <c r="D1514" s="1657"/>
      <c r="E1514" s="1657"/>
      <c r="F1514" s="1657"/>
      <c r="G1514" s="1657" t="s">
        <v>15843</v>
      </c>
      <c r="H1514" s="1657" t="s">
        <v>15899</v>
      </c>
      <c r="I1514" s="1657" t="s">
        <v>15899</v>
      </c>
      <c r="J1514" s="1657" t="s">
        <v>15900</v>
      </c>
      <c r="K1514" s="1659" t="s">
        <v>15901</v>
      </c>
      <c r="L1514" s="1660" t="s">
        <v>11800</v>
      </c>
      <c r="M1514" s="1661" t="s">
        <v>15902</v>
      </c>
      <c r="N1514" s="1661"/>
    </row>
    <row r="1515" ht="51.75" customHeight="1">
      <c r="A1515" s="1657">
        <v>1512.0</v>
      </c>
      <c r="B1515" s="1658"/>
      <c r="C1515" s="1658" t="s">
        <v>10646</v>
      </c>
      <c r="D1515" s="1657"/>
      <c r="E1515" s="1657"/>
      <c r="F1515" s="1657"/>
      <c r="G1515" s="1657" t="s">
        <v>15903</v>
      </c>
      <c r="H1515" s="1657" t="s">
        <v>15904</v>
      </c>
      <c r="I1515" s="1657" t="s">
        <v>15905</v>
      </c>
      <c r="J1515" s="1657" t="s">
        <v>15906</v>
      </c>
      <c r="K1515" s="1659" t="s">
        <v>15907</v>
      </c>
      <c r="L1515" s="1660" t="s">
        <v>11800</v>
      </c>
      <c r="M1515" s="1661" t="s">
        <v>15908</v>
      </c>
      <c r="N1515" s="1661"/>
    </row>
    <row r="1516" ht="51.75" customHeight="1">
      <c r="A1516" s="1657">
        <v>1513.0</v>
      </c>
      <c r="B1516" s="1658"/>
      <c r="C1516" s="1658" t="s">
        <v>10646</v>
      </c>
      <c r="D1516" s="1657"/>
      <c r="E1516" s="1657"/>
      <c r="F1516" s="1657"/>
      <c r="G1516" s="1657" t="s">
        <v>15903</v>
      </c>
      <c r="H1516" s="1657" t="s">
        <v>15909</v>
      </c>
      <c r="I1516" s="1657" t="s">
        <v>15910</v>
      </c>
      <c r="J1516" s="1657" t="s">
        <v>15911</v>
      </c>
      <c r="K1516" s="1659" t="s">
        <v>15912</v>
      </c>
      <c r="L1516" s="1660" t="s">
        <v>11800</v>
      </c>
      <c r="M1516" s="1661" t="s">
        <v>15913</v>
      </c>
      <c r="N1516" s="1661"/>
    </row>
    <row r="1517" ht="51.75" customHeight="1">
      <c r="A1517" s="1657">
        <v>1514.0</v>
      </c>
      <c r="B1517" s="1658"/>
      <c r="C1517" s="1658" t="s">
        <v>10646</v>
      </c>
      <c r="D1517" s="1657"/>
      <c r="E1517" s="1657"/>
      <c r="F1517" s="1657"/>
      <c r="G1517" s="1657" t="s">
        <v>15903</v>
      </c>
      <c r="H1517" s="1657" t="s">
        <v>15914</v>
      </c>
      <c r="I1517" s="1657" t="s">
        <v>15915</v>
      </c>
      <c r="J1517" s="1657" t="s">
        <v>15916</v>
      </c>
      <c r="K1517" s="1659" t="s">
        <v>15917</v>
      </c>
      <c r="L1517" s="1660" t="s">
        <v>11800</v>
      </c>
      <c r="M1517" s="1661" t="s">
        <v>15918</v>
      </c>
      <c r="N1517" s="1661"/>
    </row>
    <row r="1518" ht="51.75" customHeight="1">
      <c r="A1518" s="1657">
        <v>1515.0</v>
      </c>
      <c r="B1518" s="1658"/>
      <c r="C1518" s="1658" t="s">
        <v>10646</v>
      </c>
      <c r="D1518" s="1657"/>
      <c r="E1518" s="1657"/>
      <c r="F1518" s="1657"/>
      <c r="G1518" s="1657" t="s">
        <v>15903</v>
      </c>
      <c r="H1518" s="1657" t="s">
        <v>15919</v>
      </c>
      <c r="I1518" s="1657" t="s">
        <v>15920</v>
      </c>
      <c r="J1518" s="1657" t="s">
        <v>15921</v>
      </c>
      <c r="K1518" s="1659" t="s">
        <v>15922</v>
      </c>
      <c r="L1518" s="1660" t="s">
        <v>11800</v>
      </c>
      <c r="M1518" s="1661" t="s">
        <v>15923</v>
      </c>
      <c r="N1518" s="1661"/>
    </row>
    <row r="1519" ht="51.75" customHeight="1">
      <c r="A1519" s="1657">
        <v>1516.0</v>
      </c>
      <c r="B1519" s="1658"/>
      <c r="C1519" s="1658" t="s">
        <v>10646</v>
      </c>
      <c r="D1519" s="1657"/>
      <c r="E1519" s="1657"/>
      <c r="F1519" s="1657"/>
      <c r="G1519" s="1657" t="s">
        <v>15903</v>
      </c>
      <c r="H1519" s="1657" t="s">
        <v>15925</v>
      </c>
      <c r="I1519" s="1657" t="s">
        <v>15926</v>
      </c>
      <c r="J1519" s="1657" t="s">
        <v>15927</v>
      </c>
      <c r="K1519" s="1659" t="s">
        <v>15928</v>
      </c>
      <c r="L1519" s="1660" t="s">
        <v>11800</v>
      </c>
      <c r="M1519" s="1661" t="s">
        <v>15929</v>
      </c>
      <c r="N1519" s="1661"/>
    </row>
    <row r="1520" ht="51.75" customHeight="1">
      <c r="A1520" s="1657">
        <v>1517.0</v>
      </c>
      <c r="B1520" s="1658"/>
      <c r="C1520" s="1658" t="s">
        <v>10646</v>
      </c>
      <c r="D1520" s="1657"/>
      <c r="E1520" s="1657"/>
      <c r="F1520" s="1657"/>
      <c r="G1520" s="1657" t="s">
        <v>15903</v>
      </c>
      <c r="H1520" s="1657" t="s">
        <v>15930</v>
      </c>
      <c r="I1520" s="1657" t="s">
        <v>15931</v>
      </c>
      <c r="J1520" s="1657" t="s">
        <v>15932</v>
      </c>
      <c r="K1520" s="1659" t="s">
        <v>15933</v>
      </c>
      <c r="L1520" s="1660" t="s">
        <v>11800</v>
      </c>
      <c r="M1520" s="1661" t="s">
        <v>15934</v>
      </c>
      <c r="N1520" s="1661"/>
    </row>
    <row r="1521" ht="51.75" customHeight="1">
      <c r="A1521" s="1657">
        <v>1518.0</v>
      </c>
      <c r="B1521" s="1658"/>
      <c r="C1521" s="1658" t="s">
        <v>10646</v>
      </c>
      <c r="D1521" s="1657"/>
      <c r="E1521" s="1657"/>
      <c r="F1521" s="1657"/>
      <c r="G1521" s="1657" t="s">
        <v>15903</v>
      </c>
      <c r="H1521" s="1657" t="s">
        <v>15935</v>
      </c>
      <c r="I1521" s="1657" t="s">
        <v>15936</v>
      </c>
      <c r="J1521" s="1657" t="s">
        <v>15937</v>
      </c>
      <c r="K1521" s="1659" t="s">
        <v>15938</v>
      </c>
      <c r="L1521" s="1660" t="s">
        <v>11800</v>
      </c>
      <c r="M1521" s="1661" t="s">
        <v>15939</v>
      </c>
      <c r="N1521" s="1661"/>
    </row>
    <row r="1522" ht="51.75" customHeight="1">
      <c r="A1522" s="1657">
        <v>1519.0</v>
      </c>
      <c r="B1522" s="1658"/>
      <c r="C1522" s="1658" t="s">
        <v>10646</v>
      </c>
      <c r="D1522" s="1657"/>
      <c r="E1522" s="1657"/>
      <c r="F1522" s="1657"/>
      <c r="G1522" s="1657" t="s">
        <v>15903</v>
      </c>
      <c r="H1522" s="1657" t="s">
        <v>15940</v>
      </c>
      <c r="I1522" s="1657" t="s">
        <v>15941</v>
      </c>
      <c r="J1522" s="1657" t="s">
        <v>15942</v>
      </c>
      <c r="K1522" s="1659" t="s">
        <v>15943</v>
      </c>
      <c r="L1522" s="1660" t="s">
        <v>11800</v>
      </c>
      <c r="M1522" s="1661" t="s">
        <v>15944</v>
      </c>
      <c r="N1522" s="1661"/>
    </row>
    <row r="1523" ht="51.75" customHeight="1">
      <c r="A1523" s="1657">
        <v>1520.0</v>
      </c>
      <c r="B1523" s="1658"/>
      <c r="C1523" s="1658" t="s">
        <v>10646</v>
      </c>
      <c r="D1523" s="1657"/>
      <c r="E1523" s="1657"/>
      <c r="F1523" s="1657"/>
      <c r="G1523" s="1657" t="s">
        <v>15903</v>
      </c>
      <c r="H1523" s="1657" t="s">
        <v>15946</v>
      </c>
      <c r="I1523" s="1657" t="s">
        <v>15947</v>
      </c>
      <c r="J1523" s="1657" t="s">
        <v>15948</v>
      </c>
      <c r="K1523" s="1659" t="s">
        <v>15949</v>
      </c>
      <c r="L1523" s="1660" t="s">
        <v>11800</v>
      </c>
      <c r="M1523" s="1661" t="s">
        <v>15950</v>
      </c>
      <c r="N1523" s="1661"/>
    </row>
    <row r="1524" ht="51.75" customHeight="1">
      <c r="A1524" s="1657">
        <v>1521.0</v>
      </c>
      <c r="B1524" s="1658"/>
      <c r="C1524" s="1658" t="s">
        <v>10646</v>
      </c>
      <c r="D1524" s="1657"/>
      <c r="E1524" s="1657"/>
      <c r="F1524" s="1657"/>
      <c r="G1524" s="1657" t="s">
        <v>15903</v>
      </c>
      <c r="H1524" s="1657" t="s">
        <v>15951</v>
      </c>
      <c r="I1524" s="1657" t="s">
        <v>15952</v>
      </c>
      <c r="J1524" s="1789" t="s">
        <v>15953</v>
      </c>
      <c r="K1524" s="1659" t="s">
        <v>15954</v>
      </c>
      <c r="L1524" s="1660" t="s">
        <v>11800</v>
      </c>
      <c r="M1524" s="1661" t="s">
        <v>15955</v>
      </c>
      <c r="N1524" s="1661"/>
    </row>
    <row r="1525" ht="51.75" customHeight="1">
      <c r="A1525" s="1657">
        <v>1522.0</v>
      </c>
      <c r="B1525" s="1658"/>
      <c r="C1525" s="1658" t="s">
        <v>10646</v>
      </c>
      <c r="D1525" s="1657"/>
      <c r="E1525" s="1657"/>
      <c r="F1525" s="1657"/>
      <c r="G1525" s="1657" t="s">
        <v>15903</v>
      </c>
      <c r="H1525" s="1657" t="s">
        <v>15956</v>
      </c>
      <c r="I1525" s="1657" t="s">
        <v>15957</v>
      </c>
      <c r="J1525" s="1657" t="s">
        <v>15958</v>
      </c>
      <c r="K1525" s="1659" t="s">
        <v>15959</v>
      </c>
      <c r="L1525" s="1660" t="s">
        <v>11800</v>
      </c>
      <c r="M1525" s="1661" t="s">
        <v>15960</v>
      </c>
      <c r="N1525" s="1661"/>
    </row>
    <row r="1526" ht="51.75" customHeight="1">
      <c r="A1526" s="1657">
        <v>1523.0</v>
      </c>
      <c r="B1526" s="1658"/>
      <c r="C1526" s="1658" t="s">
        <v>10646</v>
      </c>
      <c r="D1526" s="1657"/>
      <c r="E1526" s="1657"/>
      <c r="F1526" s="1657"/>
      <c r="G1526" s="1657" t="s">
        <v>15903</v>
      </c>
      <c r="H1526" s="1657" t="s">
        <v>15962</v>
      </c>
      <c r="I1526" s="1657" t="s">
        <v>15963</v>
      </c>
      <c r="J1526" s="1789" t="s">
        <v>15964</v>
      </c>
      <c r="K1526" s="1659" t="s">
        <v>15965</v>
      </c>
      <c r="L1526" s="1660" t="s">
        <v>11800</v>
      </c>
      <c r="M1526" s="1661" t="s">
        <v>15966</v>
      </c>
      <c r="N1526" s="1661"/>
    </row>
    <row r="1527" ht="51.75" customHeight="1">
      <c r="A1527" s="1657">
        <v>1524.0</v>
      </c>
      <c r="B1527" s="1658"/>
      <c r="C1527" s="1658" t="s">
        <v>10646</v>
      </c>
      <c r="D1527" s="1657"/>
      <c r="E1527" s="1657"/>
      <c r="F1527" s="1657"/>
      <c r="G1527" s="1657" t="s">
        <v>15903</v>
      </c>
      <c r="H1527" s="1657" t="s">
        <v>15967</v>
      </c>
      <c r="I1527" s="1657" t="s">
        <v>11119</v>
      </c>
      <c r="J1527" s="1789" t="s">
        <v>15968</v>
      </c>
      <c r="K1527" s="1659" t="s">
        <v>15969</v>
      </c>
      <c r="L1527" s="1660" t="s">
        <v>11800</v>
      </c>
      <c r="M1527" s="1661" t="s">
        <v>15970</v>
      </c>
      <c r="N1527" s="1661"/>
    </row>
    <row r="1528" ht="51.75" customHeight="1">
      <c r="A1528" s="1657">
        <v>1525.0</v>
      </c>
      <c r="B1528" s="1658"/>
      <c r="C1528" s="1658" t="s">
        <v>10646</v>
      </c>
      <c r="D1528" s="1657"/>
      <c r="E1528" s="1657"/>
      <c r="F1528" s="1657"/>
      <c r="G1528" s="1657" t="s">
        <v>15903</v>
      </c>
      <c r="H1528" s="1657" t="s">
        <v>15971</v>
      </c>
      <c r="I1528" s="1657" t="s">
        <v>15972</v>
      </c>
      <c r="J1528" s="1657" t="s">
        <v>15973</v>
      </c>
      <c r="K1528" s="1659" t="s">
        <v>15974</v>
      </c>
      <c r="L1528" s="1660" t="s">
        <v>11800</v>
      </c>
      <c r="M1528" s="1661" t="s">
        <v>15960</v>
      </c>
      <c r="N1528" s="1661"/>
    </row>
    <row r="1529" ht="51.75" customHeight="1">
      <c r="A1529" s="1657">
        <v>1526.0</v>
      </c>
      <c r="B1529" s="1658"/>
      <c r="C1529" s="1658" t="s">
        <v>10646</v>
      </c>
      <c r="D1529" s="1657"/>
      <c r="E1529" s="1657"/>
      <c r="F1529" s="1657"/>
      <c r="G1529" s="1657" t="s">
        <v>15903</v>
      </c>
      <c r="H1529" s="1657" t="s">
        <v>15490</v>
      </c>
      <c r="I1529" s="1657" t="s">
        <v>15975</v>
      </c>
      <c r="J1529" s="1657" t="s">
        <v>15976</v>
      </c>
      <c r="K1529" s="1659" t="s">
        <v>15977</v>
      </c>
      <c r="L1529" s="1660" t="s">
        <v>11800</v>
      </c>
      <c r="M1529" s="1661" t="s">
        <v>15978</v>
      </c>
      <c r="N1529" s="1661"/>
    </row>
    <row r="1530" ht="51.75" customHeight="1">
      <c r="A1530" s="1657">
        <v>1527.0</v>
      </c>
      <c r="B1530" s="1658"/>
      <c r="C1530" s="1658" t="s">
        <v>10646</v>
      </c>
      <c r="D1530" s="1657"/>
      <c r="E1530" s="1657"/>
      <c r="F1530" s="1657"/>
      <c r="G1530" s="1657" t="s">
        <v>15903</v>
      </c>
      <c r="H1530" s="1657" t="s">
        <v>15980</v>
      </c>
      <c r="I1530" s="1657" t="s">
        <v>15981</v>
      </c>
      <c r="J1530" s="1657" t="s">
        <v>15982</v>
      </c>
      <c r="K1530" s="1659" t="s">
        <v>15983</v>
      </c>
      <c r="L1530" s="1660" t="s">
        <v>11800</v>
      </c>
      <c r="M1530" s="1661" t="s">
        <v>15984</v>
      </c>
      <c r="N1530" s="1661"/>
    </row>
    <row r="1531" ht="51.75" customHeight="1">
      <c r="A1531" s="1657">
        <v>1528.0</v>
      </c>
      <c r="B1531" s="1658"/>
      <c r="C1531" s="1658" t="s">
        <v>10646</v>
      </c>
      <c r="D1531" s="1657"/>
      <c r="E1531" s="1657"/>
      <c r="F1531" s="1657"/>
      <c r="G1531" s="1657" t="s">
        <v>15903</v>
      </c>
      <c r="H1531" s="1657" t="s">
        <v>15985</v>
      </c>
      <c r="I1531" s="1657" t="s">
        <v>14893</v>
      </c>
      <c r="J1531" s="1657" t="s">
        <v>15986</v>
      </c>
      <c r="K1531" s="1659" t="s">
        <v>15987</v>
      </c>
      <c r="L1531" s="1660" t="s">
        <v>11800</v>
      </c>
      <c r="M1531" s="1661" t="s">
        <v>15988</v>
      </c>
      <c r="N1531" s="1661"/>
    </row>
    <row r="1532" ht="51.75" customHeight="1">
      <c r="A1532" s="1657">
        <v>1529.0</v>
      </c>
      <c r="B1532" s="1658"/>
      <c r="C1532" s="1658" t="s">
        <v>10646</v>
      </c>
      <c r="D1532" s="1657"/>
      <c r="E1532" s="1657"/>
      <c r="F1532" s="1657"/>
      <c r="G1532" s="1657" t="s">
        <v>15903</v>
      </c>
      <c r="H1532" s="1657" t="s">
        <v>15989</v>
      </c>
      <c r="I1532" s="1657" t="s">
        <v>15990</v>
      </c>
      <c r="J1532" s="1657" t="s">
        <v>15991</v>
      </c>
      <c r="K1532" s="1659" t="s">
        <v>15992</v>
      </c>
      <c r="L1532" s="1660" t="s">
        <v>11800</v>
      </c>
      <c r="M1532" s="1661" t="s">
        <v>15993</v>
      </c>
      <c r="N1532" s="1661"/>
    </row>
    <row r="1533" ht="51.75" customHeight="1">
      <c r="A1533" s="1657">
        <v>1530.0</v>
      </c>
      <c r="B1533" s="1658"/>
      <c r="C1533" s="1658" t="s">
        <v>10646</v>
      </c>
      <c r="D1533" s="1657"/>
      <c r="E1533" s="1657"/>
      <c r="F1533" s="1657"/>
      <c r="G1533" s="1657" t="s">
        <v>15903</v>
      </c>
      <c r="H1533" s="1657" t="s">
        <v>15994</v>
      </c>
      <c r="I1533" s="1657" t="s">
        <v>15995</v>
      </c>
      <c r="J1533" s="1657" t="s">
        <v>15996</v>
      </c>
      <c r="K1533" s="1659" t="s">
        <v>15997</v>
      </c>
      <c r="L1533" s="1660" t="s">
        <v>11800</v>
      </c>
      <c r="M1533" s="1661" t="s">
        <v>15998</v>
      </c>
      <c r="N1533" s="1661"/>
    </row>
    <row r="1534" ht="51.75" customHeight="1">
      <c r="A1534" s="1657">
        <v>1531.0</v>
      </c>
      <c r="B1534" s="1658"/>
      <c r="C1534" s="1658" t="s">
        <v>10646</v>
      </c>
      <c r="D1534" s="1657"/>
      <c r="E1534" s="1657"/>
      <c r="F1534" s="1657"/>
      <c r="G1534" s="1657" t="s">
        <v>15903</v>
      </c>
      <c r="H1534" s="1657" t="s">
        <v>16000</v>
      </c>
      <c r="I1534" s="1657" t="s">
        <v>16001</v>
      </c>
      <c r="J1534" s="1657" t="s">
        <v>16002</v>
      </c>
      <c r="K1534" s="1659" t="s">
        <v>16003</v>
      </c>
      <c r="L1534" s="1660" t="s">
        <v>11800</v>
      </c>
      <c r="M1534" s="1661" t="s">
        <v>15960</v>
      </c>
      <c r="N1534" s="1661"/>
    </row>
    <row r="1535" ht="51.75" customHeight="1">
      <c r="A1535" s="1657">
        <v>1532.0</v>
      </c>
      <c r="B1535" s="1658"/>
      <c r="C1535" s="1658" t="s">
        <v>10646</v>
      </c>
      <c r="D1535" s="1657"/>
      <c r="E1535" s="1657"/>
      <c r="F1535" s="1657"/>
      <c r="G1535" s="1657" t="s">
        <v>15903</v>
      </c>
      <c r="H1535" s="1657" t="s">
        <v>16004</v>
      </c>
      <c r="I1535" s="1657" t="s">
        <v>16005</v>
      </c>
      <c r="J1535" s="1657" t="s">
        <v>16006</v>
      </c>
      <c r="K1535" s="1659" t="s">
        <v>16007</v>
      </c>
      <c r="L1535" s="1660" t="s">
        <v>11800</v>
      </c>
      <c r="M1535" s="1661" t="s">
        <v>16008</v>
      </c>
      <c r="N1535" s="1661"/>
    </row>
    <row r="1536" ht="51.75" customHeight="1">
      <c r="A1536" s="1657">
        <v>1533.0</v>
      </c>
      <c r="B1536" s="1658"/>
      <c r="C1536" s="1658" t="s">
        <v>10646</v>
      </c>
      <c r="D1536" s="1657"/>
      <c r="E1536" s="1657"/>
      <c r="F1536" s="1657"/>
      <c r="G1536" s="1657" t="s">
        <v>15903</v>
      </c>
      <c r="H1536" s="1657" t="s">
        <v>16010</v>
      </c>
      <c r="I1536" s="1657" t="s">
        <v>16011</v>
      </c>
      <c r="J1536" s="1657" t="s">
        <v>16012</v>
      </c>
      <c r="K1536" s="1659" t="s">
        <v>16013</v>
      </c>
      <c r="L1536" s="1660" t="s">
        <v>11800</v>
      </c>
      <c r="M1536" s="1661" t="s">
        <v>16014</v>
      </c>
      <c r="N1536" s="1661"/>
    </row>
    <row r="1537" ht="51.75" customHeight="1">
      <c r="A1537" s="1657">
        <v>1534.0</v>
      </c>
      <c r="B1537" s="1658"/>
      <c r="C1537" s="1658" t="s">
        <v>10646</v>
      </c>
      <c r="D1537" s="1657"/>
      <c r="E1537" s="1657"/>
      <c r="F1537" s="1657"/>
      <c r="G1537" s="1657" t="s">
        <v>16015</v>
      </c>
      <c r="H1537" s="1657" t="s">
        <v>16016</v>
      </c>
      <c r="I1537" s="1657" t="s">
        <v>16017</v>
      </c>
      <c r="J1537" s="1657" t="s">
        <v>16018</v>
      </c>
      <c r="K1537" s="1659" t="s">
        <v>16019</v>
      </c>
      <c r="L1537" s="1660" t="s">
        <v>11800</v>
      </c>
      <c r="M1537" s="1661" t="s">
        <v>16020</v>
      </c>
      <c r="N1537" s="1661"/>
    </row>
    <row r="1538" ht="51.75" customHeight="1">
      <c r="A1538" s="1657">
        <v>1535.0</v>
      </c>
      <c r="B1538" s="1658"/>
      <c r="C1538" s="1658" t="s">
        <v>10646</v>
      </c>
      <c r="D1538" s="1657"/>
      <c r="E1538" s="1657"/>
      <c r="F1538" s="1657"/>
      <c r="G1538" s="1657" t="s">
        <v>16015</v>
      </c>
      <c r="H1538" s="1657" t="s">
        <v>16021</v>
      </c>
      <c r="I1538" s="1657" t="s">
        <v>16022</v>
      </c>
      <c r="J1538" s="1657" t="s">
        <v>16023</v>
      </c>
      <c r="K1538" s="1659" t="s">
        <v>16024</v>
      </c>
      <c r="L1538" s="1660" t="s">
        <v>11800</v>
      </c>
      <c r="M1538" s="1661" t="s">
        <v>16025</v>
      </c>
      <c r="N1538" s="1661"/>
    </row>
    <row r="1539" ht="51.75" customHeight="1">
      <c r="A1539" s="1657">
        <v>1536.0</v>
      </c>
      <c r="B1539" s="1658"/>
      <c r="C1539" s="1658" t="s">
        <v>10646</v>
      </c>
      <c r="D1539" s="1657"/>
      <c r="E1539" s="1657"/>
      <c r="F1539" s="1657"/>
      <c r="G1539" s="1657" t="s">
        <v>16015</v>
      </c>
      <c r="H1539" s="1657" t="s">
        <v>16027</v>
      </c>
      <c r="I1539" s="1657" t="s">
        <v>16028</v>
      </c>
      <c r="J1539" s="1657" t="s">
        <v>16029</v>
      </c>
      <c r="K1539" s="1659" t="s">
        <v>16030</v>
      </c>
      <c r="L1539" s="1660" t="s">
        <v>11800</v>
      </c>
      <c r="M1539" s="1661" t="s">
        <v>16031</v>
      </c>
      <c r="N1539" s="1661"/>
    </row>
    <row r="1540" ht="51.75" customHeight="1">
      <c r="A1540" s="1657">
        <v>1537.0</v>
      </c>
      <c r="B1540" s="1658"/>
      <c r="C1540" s="1658" t="s">
        <v>10646</v>
      </c>
      <c r="D1540" s="1657"/>
      <c r="E1540" s="1657"/>
      <c r="F1540" s="1657"/>
      <c r="G1540" s="1657" t="s">
        <v>16015</v>
      </c>
      <c r="H1540" s="1657" t="s">
        <v>16032</v>
      </c>
      <c r="I1540" s="1657" t="s">
        <v>16033</v>
      </c>
      <c r="J1540" s="1657" t="s">
        <v>16034</v>
      </c>
      <c r="K1540" s="1659" t="s">
        <v>16035</v>
      </c>
      <c r="L1540" s="1660" t="s">
        <v>11800</v>
      </c>
      <c r="M1540" s="1661" t="s">
        <v>16036</v>
      </c>
      <c r="N1540" s="1661"/>
    </row>
    <row r="1541" ht="51.75" customHeight="1">
      <c r="A1541" s="1657">
        <v>1538.0</v>
      </c>
      <c r="B1541" s="1658"/>
      <c r="C1541" s="1658" t="s">
        <v>10646</v>
      </c>
      <c r="D1541" s="1657"/>
      <c r="E1541" s="1657"/>
      <c r="F1541" s="1657"/>
      <c r="G1541" s="1657" t="s">
        <v>16015</v>
      </c>
      <c r="H1541" s="1657" t="s">
        <v>16038</v>
      </c>
      <c r="I1541" s="1657" t="s">
        <v>16039</v>
      </c>
      <c r="J1541" s="1657" t="s">
        <v>16040</v>
      </c>
      <c r="K1541" s="1659" t="s">
        <v>16041</v>
      </c>
      <c r="L1541" s="1660" t="s">
        <v>11800</v>
      </c>
      <c r="M1541" s="1661" t="s">
        <v>16042</v>
      </c>
      <c r="N1541" s="1661"/>
    </row>
    <row r="1542" ht="51.75" customHeight="1">
      <c r="A1542" s="1657">
        <v>1539.0</v>
      </c>
      <c r="B1542" s="1658"/>
      <c r="C1542" s="1658" t="s">
        <v>10646</v>
      </c>
      <c r="D1542" s="1657"/>
      <c r="E1542" s="1657"/>
      <c r="F1542" s="1657"/>
      <c r="G1542" s="1657" t="s">
        <v>16015</v>
      </c>
      <c r="H1542" s="1657" t="s">
        <v>16043</v>
      </c>
      <c r="I1542" s="1657" t="s">
        <v>16044</v>
      </c>
      <c r="J1542" s="1657" t="s">
        <v>7190</v>
      </c>
      <c r="K1542" s="1659" t="s">
        <v>16045</v>
      </c>
      <c r="L1542" s="1660" t="s">
        <v>11800</v>
      </c>
      <c r="M1542" s="1661"/>
      <c r="N1542" s="1661"/>
    </row>
    <row r="1543" ht="51.75" customHeight="1">
      <c r="A1543" s="1657">
        <v>1540.0</v>
      </c>
      <c r="B1543" s="1658"/>
      <c r="C1543" s="1658" t="s">
        <v>10646</v>
      </c>
      <c r="D1543" s="1657"/>
      <c r="E1543" s="1657"/>
      <c r="F1543" s="1657"/>
      <c r="G1543" s="1657" t="s">
        <v>16015</v>
      </c>
      <c r="H1543" s="1657" t="s">
        <v>16046</v>
      </c>
      <c r="I1543" s="1657" t="s">
        <v>16047</v>
      </c>
      <c r="J1543" s="1657" t="s">
        <v>16048</v>
      </c>
      <c r="K1543" s="1659" t="s">
        <v>16049</v>
      </c>
      <c r="L1543" s="1660" t="s">
        <v>11800</v>
      </c>
      <c r="M1543" s="1661" t="s">
        <v>16050</v>
      </c>
      <c r="N1543" s="1661"/>
    </row>
    <row r="1544" ht="51.75" customHeight="1">
      <c r="A1544" s="1657">
        <v>1541.0</v>
      </c>
      <c r="B1544" s="1658"/>
      <c r="C1544" s="1658" t="s">
        <v>10646</v>
      </c>
      <c r="D1544" s="1657"/>
      <c r="E1544" s="1657"/>
      <c r="F1544" s="1657"/>
      <c r="G1544" s="1657" t="s">
        <v>16015</v>
      </c>
      <c r="H1544" s="1657" t="s">
        <v>16051</v>
      </c>
      <c r="I1544" s="1657" t="s">
        <v>16052</v>
      </c>
      <c r="J1544" s="1657" t="s">
        <v>16053</v>
      </c>
      <c r="K1544" s="1659" t="s">
        <v>16054</v>
      </c>
      <c r="L1544" s="1660" t="s">
        <v>11800</v>
      </c>
      <c r="M1544" s="1661" t="s">
        <v>16055</v>
      </c>
      <c r="N1544" s="1661"/>
    </row>
    <row r="1545" ht="51.75" customHeight="1">
      <c r="A1545" s="1657">
        <v>1542.0</v>
      </c>
      <c r="B1545" s="1658"/>
      <c r="C1545" s="1658" t="s">
        <v>10646</v>
      </c>
      <c r="D1545" s="1657"/>
      <c r="E1545" s="1657"/>
      <c r="F1545" s="1657"/>
      <c r="G1545" s="1657" t="s">
        <v>16056</v>
      </c>
      <c r="H1545" s="1657" t="s">
        <v>16057</v>
      </c>
      <c r="I1545" s="1657" t="s">
        <v>16058</v>
      </c>
      <c r="J1545" s="1657" t="s">
        <v>16059</v>
      </c>
      <c r="K1545" s="1659" t="s">
        <v>16060</v>
      </c>
      <c r="L1545" s="1660" t="s">
        <v>11800</v>
      </c>
      <c r="M1545" s="1661" t="s">
        <v>16061</v>
      </c>
      <c r="N1545" s="1661"/>
    </row>
    <row r="1546" ht="51.75" customHeight="1">
      <c r="A1546" s="1657">
        <v>1543.0</v>
      </c>
      <c r="B1546" s="1658"/>
      <c r="C1546" s="1658" t="s">
        <v>10646</v>
      </c>
      <c r="D1546" s="1657"/>
      <c r="E1546" s="1657"/>
      <c r="F1546" s="1657"/>
      <c r="G1546" s="1657" t="s">
        <v>16056</v>
      </c>
      <c r="H1546" s="1657" t="s">
        <v>16062</v>
      </c>
      <c r="I1546" s="1657" t="s">
        <v>16063</v>
      </c>
      <c r="J1546" s="1657" t="s">
        <v>16064</v>
      </c>
      <c r="K1546" s="1659" t="s">
        <v>16065</v>
      </c>
      <c r="L1546" s="1660" t="s">
        <v>11800</v>
      </c>
      <c r="M1546" s="1661" t="s">
        <v>16066</v>
      </c>
      <c r="N1546" s="1661"/>
    </row>
    <row r="1547" ht="51.75" customHeight="1">
      <c r="A1547" s="1657">
        <v>1544.0</v>
      </c>
      <c r="B1547" s="1658"/>
      <c r="C1547" s="1658" t="s">
        <v>10646</v>
      </c>
      <c r="D1547" s="1657"/>
      <c r="E1547" s="1657"/>
      <c r="F1547" s="1657"/>
      <c r="G1547" s="1657" t="s">
        <v>16056</v>
      </c>
      <c r="H1547" s="1657" t="s">
        <v>16068</v>
      </c>
      <c r="I1547" s="1657" t="s">
        <v>16069</v>
      </c>
      <c r="J1547" s="1657" t="s">
        <v>16070</v>
      </c>
      <c r="K1547" s="1659" t="s">
        <v>16071</v>
      </c>
      <c r="L1547" s="1660" t="s">
        <v>11800</v>
      </c>
      <c r="M1547" s="1661" t="s">
        <v>16072</v>
      </c>
      <c r="N1547" s="1661"/>
    </row>
    <row r="1548" ht="51.75" customHeight="1">
      <c r="A1548" s="1657">
        <v>1545.0</v>
      </c>
      <c r="B1548" s="1658"/>
      <c r="C1548" s="1658" t="s">
        <v>10646</v>
      </c>
      <c r="D1548" s="1657"/>
      <c r="E1548" s="1657"/>
      <c r="F1548" s="1657"/>
      <c r="G1548" s="1657" t="s">
        <v>16056</v>
      </c>
      <c r="H1548" s="1657" t="s">
        <v>16073</v>
      </c>
      <c r="I1548" s="1657" t="s">
        <v>16073</v>
      </c>
      <c r="J1548" s="1657" t="s">
        <v>16074</v>
      </c>
      <c r="K1548" s="1659" t="s">
        <v>16075</v>
      </c>
      <c r="L1548" s="1660" t="s">
        <v>11800</v>
      </c>
      <c r="M1548" s="1661"/>
      <c r="N1548" s="1661"/>
    </row>
    <row r="1549" ht="51.75" customHeight="1">
      <c r="A1549" s="1657">
        <v>1546.0</v>
      </c>
      <c r="B1549" s="1658"/>
      <c r="C1549" s="1658" t="s">
        <v>10646</v>
      </c>
      <c r="D1549" s="1657"/>
      <c r="E1549" s="1657"/>
      <c r="F1549" s="1657"/>
      <c r="G1549" s="1657" t="s">
        <v>16056</v>
      </c>
      <c r="H1549" s="1657" t="s">
        <v>16076</v>
      </c>
      <c r="I1549" s="1657" t="s">
        <v>16077</v>
      </c>
      <c r="J1549" s="1657" t="s">
        <v>16078</v>
      </c>
      <c r="K1549" s="1659" t="s">
        <v>16079</v>
      </c>
      <c r="L1549" s="1660" t="s">
        <v>11800</v>
      </c>
      <c r="M1549" s="1661" t="s">
        <v>16080</v>
      </c>
      <c r="N1549" s="1661"/>
    </row>
    <row r="1550" ht="51.75" customHeight="1">
      <c r="A1550" s="1657">
        <v>1547.0</v>
      </c>
      <c r="B1550" s="1658"/>
      <c r="C1550" s="1658" t="s">
        <v>10646</v>
      </c>
      <c r="D1550" s="1657"/>
      <c r="E1550" s="1657"/>
      <c r="F1550" s="1657"/>
      <c r="G1550" s="1657" t="s">
        <v>16056</v>
      </c>
      <c r="H1550" s="1657" t="s">
        <v>16081</v>
      </c>
      <c r="I1550" s="1657" t="s">
        <v>16082</v>
      </c>
      <c r="J1550" s="1657" t="s">
        <v>16083</v>
      </c>
      <c r="K1550" s="1659" t="s">
        <v>16084</v>
      </c>
      <c r="L1550" s="1660" t="s">
        <v>11800</v>
      </c>
      <c r="M1550" s="1661"/>
      <c r="N1550" s="1661"/>
    </row>
    <row r="1551" ht="51.75" customHeight="1">
      <c r="A1551" s="1657">
        <v>1548.0</v>
      </c>
      <c r="B1551" s="1658"/>
      <c r="C1551" s="1658" t="s">
        <v>10646</v>
      </c>
      <c r="D1551" s="1657"/>
      <c r="E1551" s="1657"/>
      <c r="F1551" s="1657"/>
      <c r="G1551" s="1657" t="s">
        <v>16056</v>
      </c>
      <c r="H1551" s="1657" t="s">
        <v>10837</v>
      </c>
      <c r="I1551" s="1657" t="s">
        <v>16086</v>
      </c>
      <c r="J1551" s="1657" t="s">
        <v>16087</v>
      </c>
      <c r="K1551" s="1659" t="s">
        <v>16088</v>
      </c>
      <c r="L1551" s="1660" t="s">
        <v>11800</v>
      </c>
      <c r="M1551" s="1661" t="s">
        <v>16089</v>
      </c>
      <c r="N1551" s="1661"/>
    </row>
    <row r="1552" ht="51.75" customHeight="1">
      <c r="A1552" s="1657">
        <v>1549.0</v>
      </c>
      <c r="B1552" s="1658"/>
      <c r="C1552" s="1658" t="s">
        <v>10646</v>
      </c>
      <c r="D1552" s="1657"/>
      <c r="E1552" s="1657"/>
      <c r="F1552" s="1657"/>
      <c r="G1552" s="1657" t="s">
        <v>16056</v>
      </c>
      <c r="H1552" s="1657" t="s">
        <v>16090</v>
      </c>
      <c r="I1552" s="1657" t="s">
        <v>16091</v>
      </c>
      <c r="J1552" s="1657" t="s">
        <v>16092</v>
      </c>
      <c r="K1552" s="1659" t="s">
        <v>16093</v>
      </c>
      <c r="L1552" s="1660" t="s">
        <v>11800</v>
      </c>
      <c r="M1552" s="1661"/>
      <c r="N1552" s="1661"/>
    </row>
    <row r="1553" ht="51.75" customHeight="1">
      <c r="A1553" s="1657">
        <v>1550.0</v>
      </c>
      <c r="B1553" s="1658"/>
      <c r="C1553" s="1658" t="s">
        <v>10646</v>
      </c>
      <c r="D1553" s="1657"/>
      <c r="E1553" s="1657"/>
      <c r="F1553" s="1657"/>
      <c r="G1553" s="1657" t="s">
        <v>16056</v>
      </c>
      <c r="H1553" s="1657" t="s">
        <v>16095</v>
      </c>
      <c r="I1553" s="1657" t="s">
        <v>16096</v>
      </c>
      <c r="J1553" s="1657" t="s">
        <v>16097</v>
      </c>
      <c r="K1553" s="1659" t="s">
        <v>16098</v>
      </c>
      <c r="L1553" s="1660" t="s">
        <v>11800</v>
      </c>
      <c r="M1553" s="1661"/>
      <c r="N1553" s="1661"/>
    </row>
    <row r="1554" ht="51.75" customHeight="1">
      <c r="A1554" s="1657">
        <v>1551.0</v>
      </c>
      <c r="B1554" s="1658"/>
      <c r="C1554" s="1658" t="s">
        <v>10646</v>
      </c>
      <c r="D1554" s="1657"/>
      <c r="E1554" s="1657"/>
      <c r="F1554" s="1657"/>
      <c r="G1554" s="1657" t="s">
        <v>16056</v>
      </c>
      <c r="H1554" s="1657" t="s">
        <v>16100</v>
      </c>
      <c r="I1554" s="1657" t="s">
        <v>16101</v>
      </c>
      <c r="J1554" s="1657" t="s">
        <v>16102</v>
      </c>
      <c r="K1554" s="1659" t="s">
        <v>16103</v>
      </c>
      <c r="L1554" s="1660" t="s">
        <v>11800</v>
      </c>
      <c r="M1554" s="1661" t="s">
        <v>16104</v>
      </c>
      <c r="N1554" s="1661"/>
    </row>
    <row r="1555" ht="51.75" customHeight="1">
      <c r="A1555" s="1657">
        <v>1552.0</v>
      </c>
      <c r="B1555" s="1658"/>
      <c r="C1555" s="1658" t="s">
        <v>10646</v>
      </c>
      <c r="D1555" s="1657"/>
      <c r="E1555" s="1657"/>
      <c r="F1555" s="1657"/>
      <c r="G1555" s="1657" t="s">
        <v>16056</v>
      </c>
      <c r="H1555" s="1657" t="s">
        <v>16105</v>
      </c>
      <c r="I1555" s="1657" t="s">
        <v>16106</v>
      </c>
      <c r="J1555" s="1657" t="s">
        <v>16107</v>
      </c>
      <c r="K1555" s="1659" t="s">
        <v>16108</v>
      </c>
      <c r="L1555" s="1660" t="s">
        <v>11800</v>
      </c>
      <c r="M1555" s="1661" t="s">
        <v>16109</v>
      </c>
      <c r="N1555" s="1661"/>
    </row>
    <row r="1556" ht="51.75" customHeight="1">
      <c r="A1556" s="1657">
        <v>1553.0</v>
      </c>
      <c r="B1556" s="1658"/>
      <c r="C1556" s="1658" t="s">
        <v>10646</v>
      </c>
      <c r="D1556" s="1657"/>
      <c r="E1556" s="1657"/>
      <c r="F1556" s="1657"/>
      <c r="G1556" s="1657" t="s">
        <v>16056</v>
      </c>
      <c r="H1556" s="1657" t="s">
        <v>16110</v>
      </c>
      <c r="I1556" s="1657" t="s">
        <v>16111</v>
      </c>
      <c r="J1556" s="1657" t="s">
        <v>16112</v>
      </c>
      <c r="K1556" s="1659" t="s">
        <v>16113</v>
      </c>
      <c r="L1556" s="1660" t="s">
        <v>11800</v>
      </c>
      <c r="M1556" s="1661"/>
      <c r="N1556" s="1661"/>
    </row>
    <row r="1557" ht="51.75" customHeight="1">
      <c r="A1557" s="1657">
        <v>1554.0</v>
      </c>
      <c r="B1557" s="1658"/>
      <c r="C1557" s="1658" t="s">
        <v>10646</v>
      </c>
      <c r="D1557" s="1657"/>
      <c r="E1557" s="1657"/>
      <c r="F1557" s="1657"/>
      <c r="G1557" s="1657" t="s">
        <v>16056</v>
      </c>
      <c r="H1557" s="1657" t="s">
        <v>16114</v>
      </c>
      <c r="I1557" s="1657" t="s">
        <v>16114</v>
      </c>
      <c r="J1557" s="1657" t="s">
        <v>16115</v>
      </c>
      <c r="K1557" s="1659" t="s">
        <v>16116</v>
      </c>
      <c r="L1557" s="1660" t="s">
        <v>11800</v>
      </c>
      <c r="M1557" s="1661" t="s">
        <v>16117</v>
      </c>
      <c r="N1557" s="1661"/>
    </row>
    <row r="1558" ht="51.75" customHeight="1">
      <c r="A1558" s="1657">
        <v>1555.0</v>
      </c>
      <c r="B1558" s="1658"/>
      <c r="C1558" s="1658" t="s">
        <v>10646</v>
      </c>
      <c r="D1558" s="1657"/>
      <c r="E1558" s="1657"/>
      <c r="F1558" s="1657"/>
      <c r="G1558" s="1657" t="s">
        <v>16056</v>
      </c>
      <c r="H1558" s="1657" t="s">
        <v>16118</v>
      </c>
      <c r="I1558" s="1657" t="s">
        <v>16119</v>
      </c>
      <c r="J1558" s="1657" t="s">
        <v>16120</v>
      </c>
      <c r="K1558" s="1659" t="s">
        <v>16121</v>
      </c>
      <c r="L1558" s="1660" t="s">
        <v>11800</v>
      </c>
      <c r="M1558" s="1661" t="s">
        <v>16117</v>
      </c>
      <c r="N1558" s="1661"/>
    </row>
    <row r="1559" ht="51.75" customHeight="1">
      <c r="A1559" s="1657">
        <v>1556.0</v>
      </c>
      <c r="B1559" s="1658"/>
      <c r="C1559" s="1658" t="s">
        <v>10646</v>
      </c>
      <c r="D1559" s="1657"/>
      <c r="E1559" s="1657"/>
      <c r="F1559" s="1657"/>
      <c r="G1559" s="1657" t="s">
        <v>16056</v>
      </c>
      <c r="H1559" s="1657" t="s">
        <v>16122</v>
      </c>
      <c r="I1559" s="1657" t="s">
        <v>16123</v>
      </c>
      <c r="J1559" s="1657" t="s">
        <v>16124</v>
      </c>
      <c r="K1559" s="1659"/>
      <c r="L1559" s="1660" t="s">
        <v>11800</v>
      </c>
      <c r="M1559" s="1661"/>
      <c r="N1559" s="1661"/>
    </row>
    <row r="1560" ht="51.75" customHeight="1">
      <c r="A1560" s="1657">
        <v>1557.0</v>
      </c>
      <c r="B1560" s="1658"/>
      <c r="C1560" s="1658" t="s">
        <v>10646</v>
      </c>
      <c r="D1560" s="1657"/>
      <c r="E1560" s="1657"/>
      <c r="F1560" s="1657"/>
      <c r="G1560" s="1657" t="s">
        <v>16056</v>
      </c>
      <c r="H1560" s="1657" t="s">
        <v>16126</v>
      </c>
      <c r="I1560" s="1657" t="s">
        <v>16127</v>
      </c>
      <c r="J1560" s="1657" t="s">
        <v>16128</v>
      </c>
      <c r="K1560" s="1659"/>
      <c r="L1560" s="1660" t="s">
        <v>11800</v>
      </c>
      <c r="M1560" s="1661"/>
      <c r="N1560" s="1661"/>
    </row>
    <row r="1561" ht="51.75" customHeight="1">
      <c r="A1561" s="1657">
        <v>1558.0</v>
      </c>
      <c r="B1561" s="1658"/>
      <c r="C1561" s="1658" t="s">
        <v>10646</v>
      </c>
      <c r="D1561" s="1657"/>
      <c r="E1561" s="1657"/>
      <c r="F1561" s="1657"/>
      <c r="G1561" s="1657" t="s">
        <v>16056</v>
      </c>
      <c r="H1561" s="1657" t="s">
        <v>16130</v>
      </c>
      <c r="I1561" s="1657" t="s">
        <v>16131</v>
      </c>
      <c r="J1561" s="1657" t="s">
        <v>16132</v>
      </c>
      <c r="K1561" s="1659"/>
      <c r="L1561" s="1660" t="s">
        <v>11800</v>
      </c>
      <c r="M1561" s="1661"/>
      <c r="N1561" s="1661"/>
    </row>
    <row r="1562" ht="51.75" customHeight="1">
      <c r="A1562" s="1657">
        <v>1559.0</v>
      </c>
      <c r="B1562" s="1658"/>
      <c r="C1562" s="1658" t="s">
        <v>10646</v>
      </c>
      <c r="D1562" s="1657"/>
      <c r="E1562" s="1657"/>
      <c r="F1562" s="1657"/>
      <c r="G1562" s="1657" t="s">
        <v>16133</v>
      </c>
      <c r="H1562" s="1657" t="s">
        <v>16134</v>
      </c>
      <c r="I1562" s="1657" t="s">
        <v>16135</v>
      </c>
      <c r="J1562" s="1657" t="s">
        <v>16136</v>
      </c>
      <c r="K1562" s="1659" t="s">
        <v>16137</v>
      </c>
      <c r="L1562" s="1660" t="s">
        <v>11800</v>
      </c>
      <c r="M1562" s="1661" t="s">
        <v>16138</v>
      </c>
      <c r="N1562" s="1661"/>
    </row>
    <row r="1563" ht="51.75" customHeight="1">
      <c r="A1563" s="1657">
        <v>1560.0</v>
      </c>
      <c r="B1563" s="1658"/>
      <c r="C1563" s="1658" t="s">
        <v>10646</v>
      </c>
      <c r="D1563" s="1657"/>
      <c r="E1563" s="1657"/>
      <c r="F1563" s="1657"/>
      <c r="G1563" s="1657" t="s">
        <v>16133</v>
      </c>
      <c r="H1563" s="1657" t="s">
        <v>16139</v>
      </c>
      <c r="I1563" s="1657" t="s">
        <v>16140</v>
      </c>
      <c r="J1563" s="1657" t="s">
        <v>16141</v>
      </c>
      <c r="K1563" s="1659" t="s">
        <v>16142</v>
      </c>
      <c r="L1563" s="1660" t="s">
        <v>11800</v>
      </c>
      <c r="M1563" s="1661" t="s">
        <v>16143</v>
      </c>
      <c r="N1563" s="1661"/>
    </row>
    <row r="1564" ht="51.75" customHeight="1">
      <c r="A1564" s="1657">
        <v>1561.0</v>
      </c>
      <c r="B1564" s="1658"/>
      <c r="C1564" s="1658" t="s">
        <v>10646</v>
      </c>
      <c r="D1564" s="1657"/>
      <c r="E1564" s="1657"/>
      <c r="F1564" s="1657"/>
      <c r="G1564" s="1657" t="s">
        <v>16133</v>
      </c>
      <c r="H1564" s="1657" t="s">
        <v>16145</v>
      </c>
      <c r="I1564" s="1657" t="s">
        <v>16146</v>
      </c>
      <c r="J1564" s="1657" t="s">
        <v>16147</v>
      </c>
      <c r="K1564" s="1659" t="s">
        <v>16148</v>
      </c>
      <c r="L1564" s="1660" t="s">
        <v>11800</v>
      </c>
      <c r="M1564" s="1661" t="s">
        <v>16149</v>
      </c>
      <c r="N1564" s="1661"/>
    </row>
    <row r="1565" ht="51.75" customHeight="1">
      <c r="A1565" s="1657">
        <v>1562.0</v>
      </c>
      <c r="B1565" s="1658"/>
      <c r="C1565" s="1658" t="s">
        <v>10646</v>
      </c>
      <c r="D1565" s="1657"/>
      <c r="E1565" s="1657"/>
      <c r="F1565" s="1657"/>
      <c r="G1565" s="1657" t="s">
        <v>16133</v>
      </c>
      <c r="H1565" s="1657" t="s">
        <v>16150</v>
      </c>
      <c r="I1565" s="1657" t="s">
        <v>16151</v>
      </c>
      <c r="J1565" s="1657" t="s">
        <v>16152</v>
      </c>
      <c r="K1565" s="1659" t="s">
        <v>16153</v>
      </c>
      <c r="L1565" s="1660" t="s">
        <v>11800</v>
      </c>
      <c r="M1565" s="1661"/>
      <c r="N1565" s="1661"/>
    </row>
    <row r="1566" ht="51.75" customHeight="1">
      <c r="A1566" s="1657">
        <v>1563.0</v>
      </c>
      <c r="B1566" s="1658"/>
      <c r="C1566" s="1658" t="s">
        <v>10646</v>
      </c>
      <c r="D1566" s="1657"/>
      <c r="E1566" s="1657"/>
      <c r="F1566" s="1657"/>
      <c r="G1566" s="1657" t="s">
        <v>16133</v>
      </c>
      <c r="H1566" s="1657" t="s">
        <v>16154</v>
      </c>
      <c r="I1566" s="1657" t="s">
        <v>16155</v>
      </c>
      <c r="J1566" s="1657" t="s">
        <v>16156</v>
      </c>
      <c r="K1566" s="1659" t="s">
        <v>16157</v>
      </c>
      <c r="L1566" s="1660" t="s">
        <v>11800</v>
      </c>
      <c r="M1566" s="1661"/>
      <c r="N1566" s="1661"/>
    </row>
    <row r="1567" ht="51.75" customHeight="1">
      <c r="A1567" s="1657">
        <v>1564.0</v>
      </c>
      <c r="B1567" s="1658"/>
      <c r="C1567" s="1658" t="s">
        <v>10646</v>
      </c>
      <c r="D1567" s="1657"/>
      <c r="E1567" s="1657"/>
      <c r="F1567" s="1657"/>
      <c r="G1567" s="1657" t="s">
        <v>16133</v>
      </c>
      <c r="H1567" s="1657" t="s">
        <v>16159</v>
      </c>
      <c r="I1567" s="1657" t="s">
        <v>16160</v>
      </c>
      <c r="J1567" s="1657" t="s">
        <v>16161</v>
      </c>
      <c r="K1567" s="1659" t="s">
        <v>16162</v>
      </c>
      <c r="L1567" s="1660" t="s">
        <v>11800</v>
      </c>
      <c r="M1567" s="1661" t="s">
        <v>16163</v>
      </c>
      <c r="N1567" s="1661"/>
    </row>
    <row r="1568" ht="51.75" customHeight="1">
      <c r="A1568" s="1657">
        <v>1565.0</v>
      </c>
      <c r="B1568" s="1658"/>
      <c r="C1568" s="1658" t="s">
        <v>10646</v>
      </c>
      <c r="D1568" s="1657"/>
      <c r="E1568" s="1657"/>
      <c r="F1568" s="1657"/>
      <c r="G1568" s="1657" t="s">
        <v>16133</v>
      </c>
      <c r="H1568" s="1657" t="s">
        <v>16164</v>
      </c>
      <c r="I1568" s="1657" t="s">
        <v>16165</v>
      </c>
      <c r="J1568" s="1657" t="s">
        <v>16166</v>
      </c>
      <c r="K1568" s="1659" t="s">
        <v>16167</v>
      </c>
      <c r="L1568" s="1660" t="s">
        <v>11800</v>
      </c>
      <c r="M1568" s="1661" t="s">
        <v>16117</v>
      </c>
      <c r="N1568" s="1661"/>
    </row>
    <row r="1569" ht="51.75" customHeight="1">
      <c r="A1569" s="1657">
        <v>1566.0</v>
      </c>
      <c r="B1569" s="1658"/>
      <c r="C1569" s="1658" t="s">
        <v>10646</v>
      </c>
      <c r="D1569" s="1657"/>
      <c r="E1569" s="1657"/>
      <c r="F1569" s="1657"/>
      <c r="G1569" s="1657" t="s">
        <v>16133</v>
      </c>
      <c r="H1569" s="1657" t="s">
        <v>16168</v>
      </c>
      <c r="I1569" s="1657" t="s">
        <v>16169</v>
      </c>
      <c r="J1569" s="1657" t="s">
        <v>16170</v>
      </c>
      <c r="K1569" s="1659" t="s">
        <v>16171</v>
      </c>
      <c r="L1569" s="1660" t="s">
        <v>11800</v>
      </c>
      <c r="M1569" s="1661" t="s">
        <v>16117</v>
      </c>
      <c r="N1569" s="1661"/>
    </row>
    <row r="1570" ht="51.75" customHeight="1">
      <c r="A1570" s="1657">
        <v>1567.0</v>
      </c>
      <c r="B1570" s="1658"/>
      <c r="C1570" s="1658" t="s">
        <v>10646</v>
      </c>
      <c r="D1570" s="1657"/>
      <c r="E1570" s="1657"/>
      <c r="F1570" s="1657"/>
      <c r="G1570" s="1657" t="s">
        <v>16133</v>
      </c>
      <c r="H1570" s="1657" t="s">
        <v>16172</v>
      </c>
      <c r="I1570" s="1657" t="s">
        <v>16173</v>
      </c>
      <c r="J1570" s="1657" t="s">
        <v>16174</v>
      </c>
      <c r="K1570" s="1659" t="s">
        <v>16175</v>
      </c>
      <c r="L1570" s="1660" t="s">
        <v>11800</v>
      </c>
      <c r="M1570" s="1661" t="s">
        <v>16176</v>
      </c>
      <c r="N1570" s="1661"/>
    </row>
    <row r="1571" ht="51.75" customHeight="1">
      <c r="A1571" s="1657">
        <v>1568.0</v>
      </c>
      <c r="B1571" s="1658"/>
      <c r="C1571" s="1658" t="s">
        <v>10646</v>
      </c>
      <c r="D1571" s="1657"/>
      <c r="E1571" s="1657"/>
      <c r="F1571" s="1657"/>
      <c r="G1571" s="1657" t="s">
        <v>16133</v>
      </c>
      <c r="H1571" s="1657" t="s">
        <v>16177</v>
      </c>
      <c r="I1571" s="1657" t="s">
        <v>16178</v>
      </c>
      <c r="J1571" s="1657" t="s">
        <v>16179</v>
      </c>
      <c r="K1571" s="1659" t="s">
        <v>16180</v>
      </c>
      <c r="L1571" s="1660" t="s">
        <v>11800</v>
      </c>
      <c r="M1571" s="1661"/>
      <c r="N1571" s="1661"/>
    </row>
    <row r="1572" ht="51.75" customHeight="1">
      <c r="A1572" s="1657">
        <v>1569.0</v>
      </c>
      <c r="B1572" s="1658"/>
      <c r="C1572" s="1658" t="s">
        <v>10646</v>
      </c>
      <c r="D1572" s="1657"/>
      <c r="E1572" s="1657"/>
      <c r="F1572" s="1657"/>
      <c r="G1572" s="1657" t="s">
        <v>16133</v>
      </c>
      <c r="H1572" s="1657" t="s">
        <v>16181</v>
      </c>
      <c r="I1572" s="1657" t="s">
        <v>16181</v>
      </c>
      <c r="J1572" s="1657" t="s">
        <v>16182</v>
      </c>
      <c r="K1572" s="1659" t="s">
        <v>16183</v>
      </c>
      <c r="L1572" s="1660" t="s">
        <v>11800</v>
      </c>
      <c r="M1572" s="1661" t="s">
        <v>16184</v>
      </c>
      <c r="N1572" s="1661"/>
    </row>
    <row r="1573" ht="51.75" customHeight="1">
      <c r="A1573" s="1657">
        <v>1570.0</v>
      </c>
      <c r="B1573" s="1658"/>
      <c r="C1573" s="1658" t="s">
        <v>10646</v>
      </c>
      <c r="D1573" s="1657"/>
      <c r="E1573" s="1657"/>
      <c r="F1573" s="1657"/>
      <c r="G1573" s="1657" t="s">
        <v>16133</v>
      </c>
      <c r="H1573" s="1657" t="s">
        <v>16185</v>
      </c>
      <c r="I1573" s="1657" t="s">
        <v>16186</v>
      </c>
      <c r="J1573" s="1657" t="s">
        <v>16187</v>
      </c>
      <c r="K1573" s="1659" t="s">
        <v>16188</v>
      </c>
      <c r="L1573" s="1660" t="s">
        <v>11800</v>
      </c>
      <c r="M1573" s="1661" t="s">
        <v>16189</v>
      </c>
      <c r="N1573" s="1661"/>
    </row>
    <row r="1574" ht="51.75" customHeight="1">
      <c r="A1574" s="1657">
        <v>1571.0</v>
      </c>
      <c r="B1574" s="1658"/>
      <c r="C1574" s="1658" t="s">
        <v>10646</v>
      </c>
      <c r="D1574" s="1657"/>
      <c r="E1574" s="1657"/>
      <c r="F1574" s="1657"/>
      <c r="G1574" s="1657" t="s">
        <v>16133</v>
      </c>
      <c r="H1574" s="1657" t="s">
        <v>16191</v>
      </c>
      <c r="I1574" s="1657" t="s">
        <v>16192</v>
      </c>
      <c r="J1574" s="1657" t="s">
        <v>16193</v>
      </c>
      <c r="K1574" s="1659" t="s">
        <v>16194</v>
      </c>
      <c r="L1574" s="1660" t="s">
        <v>11800</v>
      </c>
      <c r="M1574" s="1661"/>
      <c r="N1574" s="1661"/>
    </row>
    <row r="1575" ht="51.75" customHeight="1">
      <c r="A1575" s="1657">
        <v>1572.0</v>
      </c>
      <c r="B1575" s="1658"/>
      <c r="C1575" s="1658" t="s">
        <v>10646</v>
      </c>
      <c r="D1575" s="1657"/>
      <c r="E1575" s="1657"/>
      <c r="F1575" s="1657"/>
      <c r="G1575" s="1657" t="s">
        <v>16133</v>
      </c>
      <c r="H1575" s="1657" t="s">
        <v>16195</v>
      </c>
      <c r="I1575" s="1657" t="s">
        <v>16196</v>
      </c>
      <c r="J1575" s="1657" t="s">
        <v>16197</v>
      </c>
      <c r="K1575" s="1659" t="s">
        <v>16198</v>
      </c>
      <c r="L1575" s="1660" t="s">
        <v>11800</v>
      </c>
      <c r="M1575" s="1661" t="s">
        <v>16199</v>
      </c>
      <c r="N1575" s="1661"/>
    </row>
    <row r="1576" ht="51.75" customHeight="1">
      <c r="A1576" s="1657">
        <v>1573.0</v>
      </c>
      <c r="B1576" s="1658"/>
      <c r="C1576" s="1658" t="s">
        <v>10646</v>
      </c>
      <c r="D1576" s="1657"/>
      <c r="E1576" s="1657"/>
      <c r="F1576" s="1657"/>
      <c r="G1576" s="1657" t="s">
        <v>16200</v>
      </c>
      <c r="H1576" s="1657" t="s">
        <v>16201</v>
      </c>
      <c r="I1576" s="1657" t="s">
        <v>16202</v>
      </c>
      <c r="J1576" s="1657" t="s">
        <v>16203</v>
      </c>
      <c r="K1576" s="1659" t="s">
        <v>16204</v>
      </c>
      <c r="L1576" s="1660" t="s">
        <v>11800</v>
      </c>
      <c r="M1576" s="1661"/>
      <c r="N1576" s="1661"/>
    </row>
    <row r="1577" ht="51.75" customHeight="1">
      <c r="A1577" s="1657">
        <v>1574.0</v>
      </c>
      <c r="B1577" s="1658"/>
      <c r="C1577" s="1658" t="s">
        <v>10646</v>
      </c>
      <c r="D1577" s="1657"/>
      <c r="E1577" s="1657"/>
      <c r="F1577" s="1657"/>
      <c r="G1577" s="1657" t="s">
        <v>16200</v>
      </c>
      <c r="H1577" s="1657" t="s">
        <v>16205</v>
      </c>
      <c r="I1577" s="1657" t="s">
        <v>16206</v>
      </c>
      <c r="J1577" s="1657" t="s">
        <v>16207</v>
      </c>
      <c r="K1577" s="1659" t="s">
        <v>16208</v>
      </c>
      <c r="L1577" s="1660" t="s">
        <v>11800</v>
      </c>
      <c r="M1577" s="1661" t="s">
        <v>16209</v>
      </c>
      <c r="N1577" s="1661"/>
    </row>
    <row r="1578" ht="51.75" customHeight="1">
      <c r="A1578" s="1657">
        <v>1575.0</v>
      </c>
      <c r="B1578" s="1658"/>
      <c r="C1578" s="1658" t="s">
        <v>10646</v>
      </c>
      <c r="D1578" s="1657"/>
      <c r="E1578" s="1657"/>
      <c r="F1578" s="1657"/>
      <c r="G1578" s="1657" t="s">
        <v>16200</v>
      </c>
      <c r="H1578" s="1657" t="s">
        <v>16210</v>
      </c>
      <c r="I1578" s="1657" t="s">
        <v>16211</v>
      </c>
      <c r="J1578" s="1657" t="s">
        <v>16212</v>
      </c>
      <c r="K1578" s="1659" t="s">
        <v>16213</v>
      </c>
      <c r="L1578" s="1660" t="s">
        <v>11800</v>
      </c>
      <c r="M1578" s="1661"/>
      <c r="N1578" s="1661"/>
    </row>
    <row r="1579" ht="51.75" customHeight="1">
      <c r="A1579" s="1657">
        <v>1576.0</v>
      </c>
      <c r="B1579" s="1658"/>
      <c r="C1579" s="1658" t="s">
        <v>10646</v>
      </c>
      <c r="D1579" s="1657"/>
      <c r="E1579" s="1657"/>
      <c r="F1579" s="1657"/>
      <c r="G1579" s="1657" t="s">
        <v>16200</v>
      </c>
      <c r="H1579" s="1657" t="s">
        <v>16214</v>
      </c>
      <c r="I1579" s="1657" t="s">
        <v>16214</v>
      </c>
      <c r="J1579" s="1657" t="s">
        <v>16215</v>
      </c>
      <c r="K1579" s="1659" t="s">
        <v>16216</v>
      </c>
      <c r="L1579" s="1660" t="s">
        <v>11800</v>
      </c>
      <c r="M1579" s="1661" t="s">
        <v>16217</v>
      </c>
      <c r="N1579" s="1661"/>
    </row>
    <row r="1580" ht="51.75" customHeight="1">
      <c r="A1580" s="1657">
        <v>1577.0</v>
      </c>
      <c r="B1580" s="1658"/>
      <c r="C1580" s="1658" t="s">
        <v>10646</v>
      </c>
      <c r="D1580" s="1657"/>
      <c r="E1580" s="1657"/>
      <c r="F1580" s="1657"/>
      <c r="G1580" s="1657" t="s">
        <v>16200</v>
      </c>
      <c r="H1580" s="1657" t="s">
        <v>16218</v>
      </c>
      <c r="I1580" s="1657" t="s">
        <v>16219</v>
      </c>
      <c r="J1580" s="1657" t="s">
        <v>16220</v>
      </c>
      <c r="K1580" s="1659" t="s">
        <v>16221</v>
      </c>
      <c r="L1580" s="1660" t="s">
        <v>11800</v>
      </c>
      <c r="M1580" s="1661"/>
      <c r="N1580" s="1661"/>
    </row>
    <row r="1581" ht="51.75" customHeight="1">
      <c r="A1581" s="1657">
        <v>1578.0</v>
      </c>
      <c r="B1581" s="1658"/>
      <c r="C1581" s="1658" t="s">
        <v>10646</v>
      </c>
      <c r="D1581" s="1657"/>
      <c r="E1581" s="1657"/>
      <c r="F1581" s="1657"/>
      <c r="G1581" s="1657" t="s">
        <v>16200</v>
      </c>
      <c r="H1581" s="1657" t="s">
        <v>16222</v>
      </c>
      <c r="I1581" s="1657" t="s">
        <v>16223</v>
      </c>
      <c r="J1581" s="1657" t="s">
        <v>16224</v>
      </c>
      <c r="K1581" s="1659" t="s">
        <v>16225</v>
      </c>
      <c r="L1581" s="1660" t="s">
        <v>11800</v>
      </c>
      <c r="M1581" s="1661" t="s">
        <v>16226</v>
      </c>
      <c r="N1581" s="1661"/>
    </row>
    <row r="1582" ht="51.75" customHeight="1">
      <c r="A1582" s="1657">
        <v>1579.0</v>
      </c>
      <c r="B1582" s="1658"/>
      <c r="C1582" s="1658" t="s">
        <v>10646</v>
      </c>
      <c r="D1582" s="1657"/>
      <c r="E1582" s="1657"/>
      <c r="F1582" s="1657"/>
      <c r="G1582" s="1657" t="s">
        <v>16200</v>
      </c>
      <c r="H1582" s="1657" t="s">
        <v>16228</v>
      </c>
      <c r="I1582" s="1657" t="s">
        <v>16228</v>
      </c>
      <c r="J1582" s="1657" t="s">
        <v>16229</v>
      </c>
      <c r="K1582" s="1659" t="s">
        <v>16230</v>
      </c>
      <c r="L1582" s="1660" t="s">
        <v>11800</v>
      </c>
      <c r="M1582" s="1661" t="s">
        <v>16231</v>
      </c>
      <c r="N1582" s="1661"/>
    </row>
    <row r="1583" ht="51.75" customHeight="1">
      <c r="A1583" s="1657">
        <v>1580.0</v>
      </c>
      <c r="B1583" s="1658"/>
      <c r="C1583" s="1658" t="s">
        <v>10646</v>
      </c>
      <c r="D1583" s="1657"/>
      <c r="E1583" s="1657"/>
      <c r="F1583" s="1657"/>
      <c r="G1583" s="1657" t="s">
        <v>16200</v>
      </c>
      <c r="H1583" s="1657" t="s">
        <v>16232</v>
      </c>
      <c r="I1583" s="1657" t="s">
        <v>16233</v>
      </c>
      <c r="J1583" s="1657" t="s">
        <v>16234</v>
      </c>
      <c r="K1583" s="1659" t="s">
        <v>16235</v>
      </c>
      <c r="L1583" s="1660" t="s">
        <v>11800</v>
      </c>
      <c r="M1583" s="1661"/>
      <c r="N1583" s="1661"/>
    </row>
    <row r="1584" ht="51.75" customHeight="1">
      <c r="A1584" s="1657">
        <v>1581.0</v>
      </c>
      <c r="B1584" s="1658"/>
      <c r="C1584" s="1658" t="s">
        <v>10646</v>
      </c>
      <c r="D1584" s="1657"/>
      <c r="E1584" s="1657"/>
      <c r="F1584" s="1657"/>
      <c r="G1584" s="1657" t="s">
        <v>16200</v>
      </c>
      <c r="H1584" s="1657" t="s">
        <v>16236</v>
      </c>
      <c r="I1584" s="1657" t="s">
        <v>16237</v>
      </c>
      <c r="J1584" s="1657" t="s">
        <v>16238</v>
      </c>
      <c r="K1584" s="1659" t="s">
        <v>16239</v>
      </c>
      <c r="L1584" s="1660" t="s">
        <v>11800</v>
      </c>
      <c r="M1584" s="1661" t="s">
        <v>16240</v>
      </c>
      <c r="N1584" s="1661"/>
    </row>
    <row r="1585" ht="51.75" customHeight="1">
      <c r="A1585" s="1657">
        <v>1582.0</v>
      </c>
      <c r="B1585" s="1658"/>
      <c r="C1585" s="1658" t="s">
        <v>10646</v>
      </c>
      <c r="D1585" s="1657"/>
      <c r="E1585" s="1657"/>
      <c r="F1585" s="1657"/>
      <c r="G1585" s="1657" t="s">
        <v>16200</v>
      </c>
      <c r="H1585" s="1657" t="s">
        <v>16241</v>
      </c>
      <c r="I1585" s="1657" t="s">
        <v>16242</v>
      </c>
      <c r="J1585" s="1657" t="s">
        <v>16243</v>
      </c>
      <c r="K1585" s="1659" t="s">
        <v>16244</v>
      </c>
      <c r="L1585" s="1660" t="s">
        <v>11800</v>
      </c>
      <c r="M1585" s="1661"/>
      <c r="N1585" s="1661"/>
    </row>
    <row r="1586" ht="51.75" customHeight="1">
      <c r="A1586" s="1657">
        <v>1583.0</v>
      </c>
      <c r="B1586" s="1658"/>
      <c r="C1586" s="1658" t="s">
        <v>10646</v>
      </c>
      <c r="D1586" s="1657"/>
      <c r="E1586" s="1657"/>
      <c r="F1586" s="1657"/>
      <c r="G1586" s="1657" t="s">
        <v>16200</v>
      </c>
      <c r="H1586" s="1657" t="s">
        <v>16246</v>
      </c>
      <c r="I1586" s="1657" t="s">
        <v>16247</v>
      </c>
      <c r="J1586" s="1657" t="s">
        <v>16248</v>
      </c>
      <c r="K1586" s="1659" t="s">
        <v>16249</v>
      </c>
      <c r="L1586" s="1660" t="s">
        <v>11800</v>
      </c>
      <c r="M1586" s="1661" t="s">
        <v>16250</v>
      </c>
      <c r="N1586" s="1661"/>
    </row>
    <row r="1587" ht="51.75" customHeight="1">
      <c r="A1587" s="1657">
        <v>1584.0</v>
      </c>
      <c r="B1587" s="1658"/>
      <c r="C1587" s="1658" t="s">
        <v>10646</v>
      </c>
      <c r="D1587" s="1657"/>
      <c r="E1587" s="1657"/>
      <c r="F1587" s="1657"/>
      <c r="G1587" s="1657" t="s">
        <v>16200</v>
      </c>
      <c r="H1587" s="1657" t="s">
        <v>16251</v>
      </c>
      <c r="I1587" s="1657" t="s">
        <v>16252</v>
      </c>
      <c r="J1587" s="1657" t="s">
        <v>16253</v>
      </c>
      <c r="K1587" s="1659" t="s">
        <v>16254</v>
      </c>
      <c r="L1587" s="1660" t="s">
        <v>11800</v>
      </c>
      <c r="M1587" s="1661"/>
      <c r="N1587" s="1661"/>
    </row>
    <row r="1588" ht="51.75" customHeight="1">
      <c r="A1588" s="1657">
        <v>1585.0</v>
      </c>
      <c r="B1588" s="1658"/>
      <c r="C1588" s="1658" t="s">
        <v>10646</v>
      </c>
      <c r="D1588" s="1657"/>
      <c r="E1588" s="1657"/>
      <c r="F1588" s="1657"/>
      <c r="G1588" s="1657" t="s">
        <v>16200</v>
      </c>
      <c r="H1588" s="1657" t="s">
        <v>16256</v>
      </c>
      <c r="I1588" s="1657" t="s">
        <v>16257</v>
      </c>
      <c r="J1588" s="1657" t="s">
        <v>16258</v>
      </c>
      <c r="K1588" s="1659" t="s">
        <v>16259</v>
      </c>
      <c r="L1588" s="1660" t="s">
        <v>11800</v>
      </c>
      <c r="M1588" s="1661" t="s">
        <v>16260</v>
      </c>
      <c r="N1588" s="1661"/>
    </row>
    <row r="1589" ht="51.75" customHeight="1">
      <c r="A1589" s="1657">
        <v>1586.0</v>
      </c>
      <c r="B1589" s="1658"/>
      <c r="C1589" s="1658" t="s">
        <v>10646</v>
      </c>
      <c r="D1589" s="1657"/>
      <c r="E1589" s="1657"/>
      <c r="F1589" s="1657"/>
      <c r="G1589" s="1657" t="s">
        <v>16200</v>
      </c>
      <c r="H1589" s="1657" t="s">
        <v>16261</v>
      </c>
      <c r="I1589" s="1657" t="s">
        <v>16262</v>
      </c>
      <c r="J1589" s="1657" t="s">
        <v>16263</v>
      </c>
      <c r="K1589" s="1659" t="s">
        <v>16264</v>
      </c>
      <c r="L1589" s="1660" t="s">
        <v>11800</v>
      </c>
      <c r="M1589" s="1661" t="s">
        <v>16265</v>
      </c>
      <c r="N1589" s="1661"/>
    </row>
    <row r="1590" ht="51.75" customHeight="1">
      <c r="A1590" s="1657">
        <v>1587.0</v>
      </c>
      <c r="B1590" s="1658"/>
      <c r="C1590" s="1658" t="s">
        <v>10646</v>
      </c>
      <c r="D1590" s="1657"/>
      <c r="E1590" s="1657"/>
      <c r="F1590" s="1657"/>
      <c r="G1590" s="1657" t="s">
        <v>16200</v>
      </c>
      <c r="H1590" s="1657" t="s">
        <v>16267</v>
      </c>
      <c r="I1590" s="1657" t="s">
        <v>16268</v>
      </c>
      <c r="J1590" s="1657" t="s">
        <v>16269</v>
      </c>
      <c r="K1590" s="1659" t="s">
        <v>16270</v>
      </c>
      <c r="L1590" s="1660" t="s">
        <v>11800</v>
      </c>
      <c r="M1590" s="1661" t="s">
        <v>16271</v>
      </c>
      <c r="N1590" s="1661"/>
    </row>
    <row r="1591" ht="51.75" customHeight="1">
      <c r="A1591" s="1657">
        <v>1588.0</v>
      </c>
      <c r="B1591" s="1658"/>
      <c r="C1591" s="1658" t="s">
        <v>10646</v>
      </c>
      <c r="D1591" s="1657"/>
      <c r="E1591" s="1657"/>
      <c r="F1591" s="1657"/>
      <c r="G1591" s="1657" t="s">
        <v>16200</v>
      </c>
      <c r="H1591" s="1657" t="s">
        <v>16272</v>
      </c>
      <c r="I1591" s="1657" t="s">
        <v>16273</v>
      </c>
      <c r="J1591" s="1657" t="s">
        <v>16274</v>
      </c>
      <c r="K1591" s="1659" t="s">
        <v>16275</v>
      </c>
      <c r="L1591" s="1660" t="s">
        <v>11800</v>
      </c>
      <c r="M1591" s="1661" t="s">
        <v>16276</v>
      </c>
      <c r="N1591" s="1661"/>
    </row>
    <row r="1592" ht="51.75" customHeight="1">
      <c r="A1592" s="1657">
        <v>1589.0</v>
      </c>
      <c r="B1592" s="1658"/>
      <c r="C1592" s="1658" t="s">
        <v>10646</v>
      </c>
      <c r="D1592" s="1657"/>
      <c r="E1592" s="1657"/>
      <c r="F1592" s="1657"/>
      <c r="G1592" s="1657" t="s">
        <v>16200</v>
      </c>
      <c r="H1592" s="1657" t="s">
        <v>16278</v>
      </c>
      <c r="I1592" s="1657" t="s">
        <v>16279</v>
      </c>
      <c r="J1592" s="1657" t="s">
        <v>16280</v>
      </c>
      <c r="K1592" s="1659" t="s">
        <v>16281</v>
      </c>
      <c r="L1592" s="1660" t="s">
        <v>11800</v>
      </c>
      <c r="M1592" s="1661" t="s">
        <v>15960</v>
      </c>
      <c r="N1592" s="1661"/>
    </row>
    <row r="1593" ht="51.75" customHeight="1">
      <c r="A1593" s="1657">
        <v>1590.0</v>
      </c>
      <c r="B1593" s="1658"/>
      <c r="C1593" s="1658" t="s">
        <v>10646</v>
      </c>
      <c r="D1593" s="1657"/>
      <c r="E1593" s="1657"/>
      <c r="F1593" s="1657"/>
      <c r="G1593" s="1657" t="s">
        <v>16200</v>
      </c>
      <c r="H1593" s="1657" t="s">
        <v>16282</v>
      </c>
      <c r="I1593" s="1657" t="s">
        <v>16283</v>
      </c>
      <c r="J1593" s="1657" t="s">
        <v>16284</v>
      </c>
      <c r="K1593" s="1659" t="s">
        <v>16285</v>
      </c>
      <c r="L1593" s="1660" t="s">
        <v>11800</v>
      </c>
      <c r="M1593" s="1661" t="s">
        <v>16286</v>
      </c>
      <c r="N1593" s="1661"/>
    </row>
    <row r="1594" ht="51.75" customHeight="1">
      <c r="A1594" s="1657">
        <v>1591.0</v>
      </c>
      <c r="B1594" s="1658"/>
      <c r="C1594" s="1658" t="s">
        <v>10646</v>
      </c>
      <c r="D1594" s="1657"/>
      <c r="E1594" s="1657"/>
      <c r="F1594" s="1657"/>
      <c r="G1594" s="1657" t="s">
        <v>16200</v>
      </c>
      <c r="H1594" s="1657" t="s">
        <v>16287</v>
      </c>
      <c r="I1594" s="1657" t="s">
        <v>16288</v>
      </c>
      <c r="J1594" s="1657" t="s">
        <v>16289</v>
      </c>
      <c r="K1594" s="1659" t="s">
        <v>16290</v>
      </c>
      <c r="L1594" s="1660" t="s">
        <v>11800</v>
      </c>
      <c r="M1594" s="1661" t="s">
        <v>16291</v>
      </c>
      <c r="N1594" s="1661"/>
    </row>
    <row r="1595" ht="51.75" customHeight="1">
      <c r="A1595" s="1657">
        <v>1592.0</v>
      </c>
      <c r="B1595" s="1658"/>
      <c r="C1595" s="1658" t="s">
        <v>10646</v>
      </c>
      <c r="D1595" s="1657"/>
      <c r="E1595" s="1657"/>
      <c r="F1595" s="1657"/>
      <c r="G1595" s="1657" t="s">
        <v>16200</v>
      </c>
      <c r="H1595" s="1657" t="s">
        <v>16292</v>
      </c>
      <c r="I1595" s="1657" t="s">
        <v>16293</v>
      </c>
      <c r="J1595" s="1657" t="s">
        <v>16294</v>
      </c>
      <c r="K1595" s="1659"/>
      <c r="L1595" s="1660" t="s">
        <v>11800</v>
      </c>
      <c r="M1595" s="1661"/>
      <c r="N1595" s="1661"/>
    </row>
    <row r="1596" ht="51.75" customHeight="1">
      <c r="A1596" s="1657">
        <v>1593.0</v>
      </c>
      <c r="B1596" s="1658"/>
      <c r="C1596" s="1658" t="s">
        <v>10646</v>
      </c>
      <c r="D1596" s="1657"/>
      <c r="E1596" s="1657"/>
      <c r="F1596" s="1657"/>
      <c r="G1596" s="1657" t="s">
        <v>16296</v>
      </c>
      <c r="H1596" s="1657" t="s">
        <v>16297</v>
      </c>
      <c r="I1596" s="1657" t="s">
        <v>16298</v>
      </c>
      <c r="J1596" s="1657" t="s">
        <v>16299</v>
      </c>
      <c r="K1596" s="1659" t="s">
        <v>16300</v>
      </c>
      <c r="L1596" s="1660" t="s">
        <v>11800</v>
      </c>
      <c r="M1596" s="1661" t="s">
        <v>15960</v>
      </c>
      <c r="N1596" s="1661"/>
    </row>
    <row r="1597" ht="51.75" customHeight="1">
      <c r="A1597" s="1657">
        <v>1594.0</v>
      </c>
      <c r="B1597" s="1658"/>
      <c r="C1597" s="1658" t="s">
        <v>10646</v>
      </c>
      <c r="D1597" s="1657"/>
      <c r="E1597" s="1657"/>
      <c r="F1597" s="1657"/>
      <c r="G1597" s="1657" t="s">
        <v>16296</v>
      </c>
      <c r="H1597" s="1657" t="s">
        <v>14393</v>
      </c>
      <c r="I1597" s="1657" t="s">
        <v>16301</v>
      </c>
      <c r="J1597" s="1657" t="s">
        <v>16302</v>
      </c>
      <c r="K1597" s="1659" t="s">
        <v>16303</v>
      </c>
      <c r="L1597" s="1660" t="s">
        <v>11800</v>
      </c>
      <c r="M1597" s="1661" t="s">
        <v>16304</v>
      </c>
      <c r="N1597" s="1661"/>
    </row>
    <row r="1598" ht="51.75" customHeight="1">
      <c r="A1598" s="1657">
        <v>1595.0</v>
      </c>
      <c r="B1598" s="1658"/>
      <c r="C1598" s="1658" t="s">
        <v>10646</v>
      </c>
      <c r="D1598" s="1657"/>
      <c r="E1598" s="1657"/>
      <c r="F1598" s="1657"/>
      <c r="G1598" s="1657" t="s">
        <v>16296</v>
      </c>
      <c r="H1598" s="1657" t="s">
        <v>10743</v>
      </c>
      <c r="I1598" s="1657" t="s">
        <v>16305</v>
      </c>
      <c r="J1598" s="1657" t="s">
        <v>16306</v>
      </c>
      <c r="K1598" s="1659" t="s">
        <v>16307</v>
      </c>
      <c r="L1598" s="1660" t="s">
        <v>11800</v>
      </c>
      <c r="M1598" s="1661" t="s">
        <v>15465</v>
      </c>
      <c r="N1598" s="1661"/>
    </row>
    <row r="1599" ht="51.75" customHeight="1">
      <c r="A1599" s="1657">
        <v>1596.0</v>
      </c>
      <c r="B1599" s="1658"/>
      <c r="C1599" s="1658" t="s">
        <v>10646</v>
      </c>
      <c r="D1599" s="1657"/>
      <c r="E1599" s="1657"/>
      <c r="F1599" s="1657"/>
      <c r="G1599" s="1657" t="s">
        <v>16296</v>
      </c>
      <c r="H1599" s="1657" t="s">
        <v>13367</v>
      </c>
      <c r="I1599" s="1657" t="s">
        <v>16309</v>
      </c>
      <c r="J1599" s="1657" t="s">
        <v>16310</v>
      </c>
      <c r="K1599" s="1659" t="s">
        <v>16311</v>
      </c>
      <c r="L1599" s="1660" t="s">
        <v>11800</v>
      </c>
      <c r="M1599" s="1661" t="s">
        <v>16312</v>
      </c>
      <c r="N1599" s="1661"/>
    </row>
    <row r="1600" ht="51.75" customHeight="1">
      <c r="A1600" s="1657">
        <v>1597.0</v>
      </c>
      <c r="B1600" s="1658"/>
      <c r="C1600" s="1658" t="s">
        <v>10646</v>
      </c>
      <c r="D1600" s="1657"/>
      <c r="E1600" s="1657"/>
      <c r="F1600" s="1657"/>
      <c r="G1600" s="1657" t="s">
        <v>16296</v>
      </c>
      <c r="H1600" s="1657" t="s">
        <v>16313</v>
      </c>
      <c r="I1600" s="1657" t="s">
        <v>16314</v>
      </c>
      <c r="J1600" s="1657" t="s">
        <v>16315</v>
      </c>
      <c r="K1600" s="1659" t="s">
        <v>16316</v>
      </c>
      <c r="L1600" s="1660" t="s">
        <v>11800</v>
      </c>
      <c r="M1600" s="1661" t="s">
        <v>16317</v>
      </c>
      <c r="N1600" s="1661"/>
    </row>
    <row r="1601" ht="51.75" customHeight="1">
      <c r="A1601" s="1657">
        <v>1598.0</v>
      </c>
      <c r="B1601" s="1658"/>
      <c r="C1601" s="1658" t="s">
        <v>10646</v>
      </c>
      <c r="D1601" s="1657"/>
      <c r="E1601" s="1657"/>
      <c r="F1601" s="1657"/>
      <c r="G1601" s="1657" t="s">
        <v>16296</v>
      </c>
      <c r="H1601" s="1657" t="s">
        <v>16318</v>
      </c>
      <c r="I1601" s="1657" t="s">
        <v>16319</v>
      </c>
      <c r="J1601" s="1657" t="s">
        <v>16320</v>
      </c>
      <c r="K1601" s="1659" t="s">
        <v>16321</v>
      </c>
      <c r="L1601" s="1660" t="s">
        <v>11800</v>
      </c>
      <c r="M1601" s="1661" t="s">
        <v>16322</v>
      </c>
      <c r="N1601" s="1661"/>
    </row>
    <row r="1602" ht="51.75" customHeight="1">
      <c r="A1602" s="1657">
        <v>1599.0</v>
      </c>
      <c r="B1602" s="1658"/>
      <c r="C1602" s="1658" t="s">
        <v>10646</v>
      </c>
      <c r="D1602" s="1657"/>
      <c r="E1602" s="1657"/>
      <c r="F1602" s="1657"/>
      <c r="G1602" s="1657" t="s">
        <v>16296</v>
      </c>
      <c r="H1602" s="1657" t="s">
        <v>16324</v>
      </c>
      <c r="I1602" s="1657" t="s">
        <v>16325</v>
      </c>
      <c r="J1602" s="1657">
        <v>8.08027799E8</v>
      </c>
      <c r="K1602" s="1659" t="s">
        <v>10495</v>
      </c>
      <c r="L1602" s="1660" t="s">
        <v>11800</v>
      </c>
      <c r="M1602" s="1661" t="s">
        <v>15960</v>
      </c>
      <c r="N1602" s="1661"/>
    </row>
    <row r="1603" ht="51.75" customHeight="1">
      <c r="A1603" s="1657">
        <v>1600.0</v>
      </c>
      <c r="B1603" s="1658"/>
      <c r="C1603" s="1658" t="s">
        <v>10646</v>
      </c>
      <c r="D1603" s="1657"/>
      <c r="E1603" s="1657"/>
      <c r="F1603" s="1657"/>
      <c r="G1603" s="1657" t="s">
        <v>16296</v>
      </c>
      <c r="H1603" s="1657" t="s">
        <v>16328</v>
      </c>
      <c r="I1603" s="1657" t="s">
        <v>16329</v>
      </c>
      <c r="J1603" s="1657" t="s">
        <v>16330</v>
      </c>
      <c r="K1603" s="1659" t="s">
        <v>16331</v>
      </c>
      <c r="L1603" s="1660" t="s">
        <v>11800</v>
      </c>
      <c r="M1603" s="1661" t="s">
        <v>16332</v>
      </c>
      <c r="N1603" s="1661"/>
    </row>
    <row r="1604" ht="51.75" customHeight="1">
      <c r="A1604" s="1657">
        <v>1601.0</v>
      </c>
      <c r="B1604" s="1658"/>
      <c r="C1604" s="1658" t="s">
        <v>10646</v>
      </c>
      <c r="D1604" s="1657"/>
      <c r="E1604" s="1657"/>
      <c r="F1604" s="1657"/>
      <c r="G1604" s="1657" t="s">
        <v>16296</v>
      </c>
      <c r="H1604" s="1657" t="s">
        <v>16333</v>
      </c>
      <c r="I1604" s="1657" t="s">
        <v>16334</v>
      </c>
      <c r="J1604" s="1657" t="s">
        <v>16335</v>
      </c>
      <c r="K1604" s="1659" t="s">
        <v>16336</v>
      </c>
      <c r="L1604" s="1660" t="s">
        <v>11800</v>
      </c>
      <c r="M1604" s="1661" t="s">
        <v>15960</v>
      </c>
      <c r="N1604" s="1661"/>
    </row>
    <row r="1605" ht="51.75" customHeight="1">
      <c r="A1605" s="1657">
        <v>1602.0</v>
      </c>
      <c r="B1605" s="1658"/>
      <c r="C1605" s="1658" t="s">
        <v>10646</v>
      </c>
      <c r="D1605" s="1657"/>
      <c r="E1605" s="1657"/>
      <c r="F1605" s="1657"/>
      <c r="G1605" s="1657" t="s">
        <v>16296</v>
      </c>
      <c r="H1605" s="1657" t="s">
        <v>16338</v>
      </c>
      <c r="I1605" s="1657" t="s">
        <v>16339</v>
      </c>
      <c r="J1605" s="1657" t="s">
        <v>16340</v>
      </c>
      <c r="K1605" s="1659" t="s">
        <v>16341</v>
      </c>
      <c r="L1605" s="1660" t="s">
        <v>11800</v>
      </c>
      <c r="M1605" s="1661" t="s">
        <v>15403</v>
      </c>
      <c r="N1605" s="1661"/>
    </row>
    <row r="1606" ht="51.75" customHeight="1">
      <c r="A1606" s="1657">
        <v>1603.0</v>
      </c>
      <c r="B1606" s="1658"/>
      <c r="C1606" s="1658" t="s">
        <v>10646</v>
      </c>
      <c r="D1606" s="1657"/>
      <c r="E1606" s="1657"/>
      <c r="F1606" s="1657"/>
      <c r="G1606" s="1657" t="s">
        <v>16296</v>
      </c>
      <c r="H1606" s="1657" t="s">
        <v>16342</v>
      </c>
      <c r="I1606" s="1657" t="s">
        <v>16343</v>
      </c>
      <c r="J1606" s="1657" t="s">
        <v>16344</v>
      </c>
      <c r="K1606" s="1659" t="s">
        <v>16345</v>
      </c>
      <c r="L1606" s="1660" t="s">
        <v>11800</v>
      </c>
      <c r="M1606" s="1661" t="s">
        <v>15465</v>
      </c>
      <c r="N1606" s="1661"/>
    </row>
    <row r="1607" ht="51.75" customHeight="1">
      <c r="A1607" s="1657">
        <v>1604.0</v>
      </c>
      <c r="B1607" s="1658"/>
      <c r="C1607" s="1658" t="s">
        <v>10646</v>
      </c>
      <c r="D1607" s="1657"/>
      <c r="E1607" s="1657"/>
      <c r="F1607" s="1657"/>
      <c r="G1607" s="1657" t="s">
        <v>16296</v>
      </c>
      <c r="H1607" s="1657" t="s">
        <v>16347</v>
      </c>
      <c r="I1607" s="1657" t="s">
        <v>16348</v>
      </c>
      <c r="J1607" s="1657" t="s">
        <v>16349</v>
      </c>
      <c r="K1607" s="1659" t="s">
        <v>16350</v>
      </c>
      <c r="L1607" s="1660" t="s">
        <v>11800</v>
      </c>
      <c r="M1607" s="1661" t="s">
        <v>15510</v>
      </c>
      <c r="N1607" s="1661"/>
    </row>
    <row r="1608" ht="51.75" customHeight="1">
      <c r="A1608" s="1657">
        <v>1605.0</v>
      </c>
      <c r="B1608" s="1658"/>
      <c r="C1608" s="1658" t="s">
        <v>10646</v>
      </c>
      <c r="D1608" s="1657"/>
      <c r="E1608" s="1657"/>
      <c r="F1608" s="1657"/>
      <c r="G1608" s="1657" t="s">
        <v>16296</v>
      </c>
      <c r="H1608" s="1657" t="s">
        <v>16351</v>
      </c>
      <c r="I1608" s="1657" t="s">
        <v>16352</v>
      </c>
      <c r="J1608" s="1657" t="s">
        <v>16353</v>
      </c>
      <c r="K1608" s="1659" t="s">
        <v>16354</v>
      </c>
      <c r="L1608" s="1660" t="s">
        <v>11800</v>
      </c>
      <c r="M1608" s="1661" t="s">
        <v>15264</v>
      </c>
      <c r="N1608" s="1661"/>
    </row>
    <row r="1609" ht="51.75" customHeight="1">
      <c r="A1609" s="1657">
        <v>1606.0</v>
      </c>
      <c r="B1609" s="1658"/>
      <c r="C1609" s="1658" t="s">
        <v>10646</v>
      </c>
      <c r="D1609" s="1657"/>
      <c r="E1609" s="1657"/>
      <c r="F1609" s="1657"/>
      <c r="G1609" s="1657" t="s">
        <v>16356</v>
      </c>
      <c r="H1609" s="1657" t="s">
        <v>16357</v>
      </c>
      <c r="I1609" s="1657" t="s">
        <v>16358</v>
      </c>
      <c r="J1609" s="1657" t="s">
        <v>16359</v>
      </c>
      <c r="K1609" s="1659" t="s">
        <v>16360</v>
      </c>
      <c r="L1609" s="1660" t="s">
        <v>11800</v>
      </c>
      <c r="M1609" s="1661" t="s">
        <v>16361</v>
      </c>
      <c r="N1609" s="1661"/>
    </row>
    <row r="1610" ht="51.75" customHeight="1">
      <c r="A1610" s="1657">
        <v>1607.0</v>
      </c>
      <c r="B1610" s="1658"/>
      <c r="C1610" s="1658" t="s">
        <v>10646</v>
      </c>
      <c r="D1610" s="1657"/>
      <c r="E1610" s="1657"/>
      <c r="F1610" s="1657"/>
      <c r="G1610" s="1657" t="s">
        <v>16356</v>
      </c>
      <c r="H1610" s="1657" t="s">
        <v>16364</v>
      </c>
      <c r="I1610" s="1657" t="s">
        <v>16365</v>
      </c>
      <c r="J1610" s="1657" t="s">
        <v>16366</v>
      </c>
      <c r="K1610" s="1659" t="s">
        <v>16367</v>
      </c>
      <c r="L1610" s="1660" t="s">
        <v>11800</v>
      </c>
      <c r="M1610" s="1661" t="s">
        <v>16368</v>
      </c>
      <c r="N1610" s="1661"/>
    </row>
    <row r="1611" ht="51.75" customHeight="1">
      <c r="A1611" s="1657">
        <v>1608.0</v>
      </c>
      <c r="B1611" s="1658"/>
      <c r="C1611" s="1658" t="s">
        <v>10646</v>
      </c>
      <c r="D1611" s="1657"/>
      <c r="E1611" s="1657"/>
      <c r="F1611" s="1657"/>
      <c r="G1611" s="1657" t="s">
        <v>16356</v>
      </c>
      <c r="H1611" s="1657" t="s">
        <v>16369</v>
      </c>
      <c r="I1611" s="1657" t="s">
        <v>16370</v>
      </c>
      <c r="J1611" s="1657" t="s">
        <v>16371</v>
      </c>
      <c r="K1611" s="1659" t="s">
        <v>16372</v>
      </c>
      <c r="L1611" s="1660" t="s">
        <v>11800</v>
      </c>
      <c r="M1611" s="1661" t="s">
        <v>15403</v>
      </c>
      <c r="N1611" s="1661"/>
    </row>
    <row r="1612" ht="51.75" customHeight="1">
      <c r="A1612" s="1657">
        <v>1609.0</v>
      </c>
      <c r="B1612" s="1658"/>
      <c r="C1612" s="1658" t="s">
        <v>10646</v>
      </c>
      <c r="D1612" s="1657"/>
      <c r="E1612" s="1657"/>
      <c r="F1612" s="1657"/>
      <c r="G1612" s="1657" t="s">
        <v>16356</v>
      </c>
      <c r="H1612" s="1657" t="s">
        <v>16373</v>
      </c>
      <c r="I1612" s="1657" t="s">
        <v>16374</v>
      </c>
      <c r="J1612" s="1657" t="s">
        <v>16375</v>
      </c>
      <c r="K1612" s="1659" t="s">
        <v>16376</v>
      </c>
      <c r="L1612" s="1660" t="s">
        <v>11800</v>
      </c>
      <c r="M1612" s="1661" t="s">
        <v>15465</v>
      </c>
      <c r="N1612" s="1661"/>
    </row>
    <row r="1613" ht="51.75" customHeight="1">
      <c r="A1613" s="1657">
        <v>1610.0</v>
      </c>
      <c r="B1613" s="1658"/>
      <c r="C1613" s="1658" t="s">
        <v>10646</v>
      </c>
      <c r="D1613" s="1657"/>
      <c r="E1613" s="1657"/>
      <c r="F1613" s="1657"/>
      <c r="G1613" s="1657" t="s">
        <v>16356</v>
      </c>
      <c r="H1613" s="1657" t="s">
        <v>16377</v>
      </c>
      <c r="I1613" s="1657" t="s">
        <v>16378</v>
      </c>
      <c r="J1613" s="1657" t="s">
        <v>16379</v>
      </c>
      <c r="K1613" s="1659" t="s">
        <v>16380</v>
      </c>
      <c r="L1613" s="1660" t="s">
        <v>11800</v>
      </c>
      <c r="M1613" s="1661" t="s">
        <v>15510</v>
      </c>
      <c r="N1613" s="1661"/>
    </row>
    <row r="1614" ht="51.75" customHeight="1">
      <c r="A1614" s="1657">
        <v>1611.0</v>
      </c>
      <c r="B1614" s="1658"/>
      <c r="C1614" s="1658" t="s">
        <v>10646</v>
      </c>
      <c r="D1614" s="1657"/>
      <c r="E1614" s="1657"/>
      <c r="F1614" s="1657"/>
      <c r="G1614" s="1657" t="s">
        <v>16356</v>
      </c>
      <c r="H1614" s="1657" t="s">
        <v>16381</v>
      </c>
      <c r="I1614" s="1657" t="s">
        <v>16382</v>
      </c>
      <c r="J1614" s="1657" t="s">
        <v>16383</v>
      </c>
      <c r="K1614" s="1659" t="s">
        <v>16384</v>
      </c>
      <c r="L1614" s="1660" t="s">
        <v>11800</v>
      </c>
      <c r="M1614" s="1661" t="s">
        <v>15264</v>
      </c>
      <c r="N1614" s="1661"/>
    </row>
    <row r="1615" ht="51.75" customHeight="1">
      <c r="A1615" s="1657">
        <v>1612.0</v>
      </c>
      <c r="B1615" s="1658"/>
      <c r="C1615" s="1658" t="s">
        <v>10646</v>
      </c>
      <c r="D1615" s="1657"/>
      <c r="E1615" s="1657"/>
      <c r="F1615" s="1657"/>
      <c r="G1615" s="1657" t="s">
        <v>16356</v>
      </c>
      <c r="H1615" s="1657" t="s">
        <v>13736</v>
      </c>
      <c r="I1615" s="1657" t="s">
        <v>16385</v>
      </c>
      <c r="J1615" s="1657" t="s">
        <v>16386</v>
      </c>
      <c r="K1615" s="1659" t="s">
        <v>16387</v>
      </c>
      <c r="L1615" s="1660" t="s">
        <v>11800</v>
      </c>
      <c r="M1615" s="1661" t="s">
        <v>16388</v>
      </c>
      <c r="N1615" s="1661"/>
    </row>
    <row r="1616" ht="51.75" customHeight="1">
      <c r="A1616" s="1657">
        <v>1613.0</v>
      </c>
      <c r="B1616" s="1658"/>
      <c r="C1616" s="1658" t="s">
        <v>10646</v>
      </c>
      <c r="D1616" s="1657"/>
      <c r="E1616" s="1657"/>
      <c r="F1616" s="1657"/>
      <c r="G1616" s="1657" t="s">
        <v>16356</v>
      </c>
      <c r="H1616" s="1657" t="s">
        <v>16390</v>
      </c>
      <c r="I1616" s="1657" t="s">
        <v>16391</v>
      </c>
      <c r="J1616" s="1657" t="s">
        <v>16392</v>
      </c>
      <c r="K1616" s="1659" t="s">
        <v>16393</v>
      </c>
      <c r="L1616" s="1660" t="s">
        <v>11800</v>
      </c>
      <c r="M1616" s="1661"/>
      <c r="N1616" s="1661"/>
    </row>
    <row r="1617" ht="51.75" customHeight="1">
      <c r="A1617" s="1657">
        <v>1614.0</v>
      </c>
      <c r="B1617" s="1658"/>
      <c r="C1617" s="1658" t="s">
        <v>10646</v>
      </c>
      <c r="D1617" s="1657"/>
      <c r="E1617" s="1657"/>
      <c r="F1617" s="1657"/>
      <c r="G1617" s="1657" t="s">
        <v>16356</v>
      </c>
      <c r="H1617" s="1657" t="s">
        <v>16394</v>
      </c>
      <c r="I1617" s="1657" t="s">
        <v>2144</v>
      </c>
      <c r="J1617" s="1657" t="s">
        <v>16395</v>
      </c>
      <c r="K1617" s="1659" t="s">
        <v>16396</v>
      </c>
      <c r="L1617" s="1660" t="s">
        <v>11800</v>
      </c>
      <c r="M1617" s="1661"/>
      <c r="N1617" s="1661"/>
    </row>
    <row r="1618" ht="51.75" customHeight="1">
      <c r="A1618" s="1657">
        <v>1615.0</v>
      </c>
      <c r="B1618" s="1658"/>
      <c r="C1618" s="1658" t="s">
        <v>10646</v>
      </c>
      <c r="D1618" s="1657"/>
      <c r="E1618" s="1657"/>
      <c r="F1618" s="1657"/>
      <c r="G1618" s="1657" t="s">
        <v>16356</v>
      </c>
      <c r="H1618" s="1657" t="s">
        <v>16397</v>
      </c>
      <c r="I1618" s="1657" t="s">
        <v>16398</v>
      </c>
      <c r="J1618" s="1657" t="s">
        <v>16399</v>
      </c>
      <c r="K1618" s="1659" t="s">
        <v>16400</v>
      </c>
      <c r="L1618" s="1660" t="s">
        <v>11800</v>
      </c>
      <c r="M1618" s="1661"/>
      <c r="N1618" s="1661"/>
    </row>
    <row r="1619" ht="51.75" customHeight="1">
      <c r="A1619" s="1657">
        <v>1616.0</v>
      </c>
      <c r="B1619" s="1658"/>
      <c r="C1619" s="1658" t="s">
        <v>10646</v>
      </c>
      <c r="D1619" s="1657"/>
      <c r="E1619" s="1657"/>
      <c r="F1619" s="1657"/>
      <c r="G1619" s="1657" t="s">
        <v>16356</v>
      </c>
      <c r="H1619" s="1657" t="s">
        <v>16401</v>
      </c>
      <c r="I1619" s="1657" t="s">
        <v>16402</v>
      </c>
      <c r="J1619" s="1657" t="s">
        <v>16403</v>
      </c>
      <c r="K1619" s="1659" t="s">
        <v>16404</v>
      </c>
      <c r="L1619" s="1660" t="s">
        <v>11800</v>
      </c>
      <c r="M1619" s="1661"/>
      <c r="N1619" s="1661"/>
    </row>
    <row r="1620" ht="51.75" customHeight="1">
      <c r="A1620" s="1657">
        <v>1617.0</v>
      </c>
      <c r="B1620" s="1658"/>
      <c r="C1620" s="1658" t="s">
        <v>10646</v>
      </c>
      <c r="D1620" s="1657"/>
      <c r="E1620" s="1657"/>
      <c r="F1620" s="1657"/>
      <c r="G1620" s="1657" t="s">
        <v>16406</v>
      </c>
      <c r="H1620" s="1657" t="s">
        <v>16407</v>
      </c>
      <c r="I1620" s="1657" t="s">
        <v>16408</v>
      </c>
      <c r="J1620" s="1657" t="s">
        <v>16409</v>
      </c>
      <c r="K1620" s="1659" t="s">
        <v>16410</v>
      </c>
      <c r="L1620" s="1660" t="s">
        <v>11800</v>
      </c>
      <c r="M1620" s="1661"/>
      <c r="N1620" s="1661"/>
    </row>
    <row r="1621" ht="51.75" customHeight="1">
      <c r="A1621" s="1657">
        <v>1618.0</v>
      </c>
      <c r="B1621" s="1658"/>
      <c r="C1621" s="1658" t="s">
        <v>10646</v>
      </c>
      <c r="D1621" s="1657"/>
      <c r="E1621" s="1657"/>
      <c r="F1621" s="1657"/>
      <c r="G1621" s="1657" t="s">
        <v>16406</v>
      </c>
      <c r="H1621" s="1657" t="s">
        <v>16411</v>
      </c>
      <c r="I1621" s="1657" t="s">
        <v>16412</v>
      </c>
      <c r="J1621" s="1657" t="s">
        <v>16413</v>
      </c>
      <c r="K1621" s="1659" t="s">
        <v>16414</v>
      </c>
      <c r="L1621" s="1660" t="s">
        <v>11800</v>
      </c>
      <c r="M1621" s="1661"/>
      <c r="N1621" s="1661"/>
    </row>
    <row r="1622" ht="51.75" customHeight="1">
      <c r="A1622" s="1657">
        <v>1619.0</v>
      </c>
      <c r="B1622" s="1658"/>
      <c r="C1622" s="1658" t="s">
        <v>10646</v>
      </c>
      <c r="D1622" s="1657"/>
      <c r="E1622" s="1657"/>
      <c r="F1622" s="1657"/>
      <c r="G1622" s="1657" t="s">
        <v>16406</v>
      </c>
      <c r="H1622" s="1657" t="s">
        <v>16415</v>
      </c>
      <c r="I1622" s="1657" t="s">
        <v>16416</v>
      </c>
      <c r="J1622" s="1657" t="s">
        <v>16417</v>
      </c>
      <c r="K1622" s="1659" t="s">
        <v>16418</v>
      </c>
      <c r="L1622" s="1660" t="s">
        <v>11800</v>
      </c>
      <c r="M1622" s="1661"/>
      <c r="N1622" s="1661"/>
    </row>
    <row r="1623" ht="51.75" customHeight="1">
      <c r="A1623" s="1657">
        <v>1620.0</v>
      </c>
      <c r="B1623" s="1658"/>
      <c r="C1623" s="1658" t="s">
        <v>10646</v>
      </c>
      <c r="D1623" s="1657"/>
      <c r="E1623" s="1657"/>
      <c r="F1623" s="1657"/>
      <c r="G1623" s="1657" t="s">
        <v>16406</v>
      </c>
      <c r="H1623" s="1657" t="s">
        <v>16420</v>
      </c>
      <c r="I1623" s="1657" t="s">
        <v>16421</v>
      </c>
      <c r="J1623" s="1657" t="s">
        <v>16422</v>
      </c>
      <c r="K1623" s="1659" t="s">
        <v>16423</v>
      </c>
      <c r="L1623" s="1660" t="s">
        <v>11800</v>
      </c>
      <c r="M1623" s="1661"/>
      <c r="N1623" s="1661"/>
    </row>
    <row r="1624" ht="51.75" customHeight="1">
      <c r="A1624" s="1657">
        <v>1621.0</v>
      </c>
      <c r="B1624" s="1658"/>
      <c r="C1624" s="1658" t="s">
        <v>10646</v>
      </c>
      <c r="D1624" s="1657"/>
      <c r="E1624" s="1657"/>
      <c r="F1624" s="1657"/>
      <c r="G1624" s="1657" t="s">
        <v>16406</v>
      </c>
      <c r="H1624" s="1657" t="s">
        <v>16424</v>
      </c>
      <c r="I1624" s="1657" t="s">
        <v>16425</v>
      </c>
      <c r="J1624" s="1657" t="s">
        <v>16426</v>
      </c>
      <c r="K1624" s="1659" t="s">
        <v>16427</v>
      </c>
      <c r="L1624" s="1660" t="s">
        <v>11800</v>
      </c>
      <c r="M1624" s="1661"/>
      <c r="N1624" s="1661"/>
    </row>
    <row r="1625" ht="51.75" customHeight="1">
      <c r="A1625" s="1657">
        <v>1622.0</v>
      </c>
      <c r="B1625" s="1658"/>
      <c r="C1625" s="1658" t="s">
        <v>10646</v>
      </c>
      <c r="D1625" s="1657"/>
      <c r="E1625" s="1657"/>
      <c r="F1625" s="1657"/>
      <c r="G1625" s="1657" t="s">
        <v>16406</v>
      </c>
      <c r="H1625" s="1657" t="s">
        <v>16428</v>
      </c>
      <c r="I1625" s="1657" t="s">
        <v>16429</v>
      </c>
      <c r="J1625" s="1657" t="s">
        <v>16430</v>
      </c>
      <c r="K1625" s="1659" t="s">
        <v>16431</v>
      </c>
      <c r="L1625" s="1660" t="s">
        <v>11800</v>
      </c>
      <c r="M1625" s="1661" t="s">
        <v>16432</v>
      </c>
      <c r="N1625" s="1661"/>
    </row>
    <row r="1626" ht="51.75" customHeight="1">
      <c r="A1626" s="1657">
        <v>1623.0</v>
      </c>
      <c r="B1626" s="1658"/>
      <c r="C1626" s="1658" t="s">
        <v>10646</v>
      </c>
      <c r="D1626" s="1657"/>
      <c r="E1626" s="1657"/>
      <c r="F1626" s="1657"/>
      <c r="G1626" s="1657" t="s">
        <v>16406</v>
      </c>
      <c r="H1626" s="1657" t="s">
        <v>16433</v>
      </c>
      <c r="I1626" s="1657" t="s">
        <v>16434</v>
      </c>
      <c r="J1626" s="1657" t="s">
        <v>16435</v>
      </c>
      <c r="K1626" s="1659" t="s">
        <v>16436</v>
      </c>
      <c r="L1626" s="1660" t="s">
        <v>11800</v>
      </c>
      <c r="M1626" s="1661" t="s">
        <v>16437</v>
      </c>
      <c r="N1626" s="1661"/>
    </row>
    <row r="1627" ht="51.75" customHeight="1">
      <c r="A1627" s="1657">
        <v>1624.0</v>
      </c>
      <c r="B1627" s="1658"/>
      <c r="C1627" s="1658" t="s">
        <v>10646</v>
      </c>
      <c r="D1627" s="1657"/>
      <c r="E1627" s="1657"/>
      <c r="F1627" s="1657"/>
      <c r="G1627" s="1657" t="s">
        <v>16406</v>
      </c>
      <c r="H1627" s="1657" t="s">
        <v>16438</v>
      </c>
      <c r="I1627" s="1657" t="s">
        <v>16439</v>
      </c>
      <c r="J1627" s="1657" t="s">
        <v>16440</v>
      </c>
      <c r="K1627" s="1659" t="s">
        <v>16441</v>
      </c>
      <c r="L1627" s="1660" t="s">
        <v>11800</v>
      </c>
      <c r="M1627" s="1661"/>
      <c r="N1627" s="1661"/>
    </row>
    <row r="1628" ht="51.75" customHeight="1">
      <c r="A1628" s="1657">
        <v>1625.0</v>
      </c>
      <c r="B1628" s="1658"/>
      <c r="C1628" s="1658" t="s">
        <v>10646</v>
      </c>
      <c r="D1628" s="1657"/>
      <c r="E1628" s="1657"/>
      <c r="F1628" s="1657"/>
      <c r="G1628" s="1657" t="s">
        <v>16406</v>
      </c>
      <c r="H1628" s="1657" t="s">
        <v>16442</v>
      </c>
      <c r="I1628" s="1657" t="s">
        <v>16443</v>
      </c>
      <c r="J1628" s="1657" t="s">
        <v>16444</v>
      </c>
      <c r="K1628" s="1659" t="s">
        <v>16445</v>
      </c>
      <c r="L1628" s="1660" t="s">
        <v>11800</v>
      </c>
      <c r="M1628" s="1661"/>
      <c r="N1628" s="1661"/>
    </row>
    <row r="1629" ht="51.75" customHeight="1">
      <c r="A1629" s="1657">
        <v>1626.0</v>
      </c>
      <c r="B1629" s="1658"/>
      <c r="C1629" s="1658" t="s">
        <v>10646</v>
      </c>
      <c r="D1629" s="1657"/>
      <c r="E1629" s="1657"/>
      <c r="F1629" s="1657"/>
      <c r="G1629" s="1657" t="s">
        <v>16406</v>
      </c>
      <c r="H1629" s="1657" t="s">
        <v>16447</v>
      </c>
      <c r="I1629" s="1657" t="s">
        <v>16448</v>
      </c>
      <c r="J1629" s="1657" t="s">
        <v>16449</v>
      </c>
      <c r="K1629" s="1659" t="s">
        <v>16450</v>
      </c>
      <c r="L1629" s="1660" t="s">
        <v>11800</v>
      </c>
      <c r="M1629" s="1661"/>
      <c r="N1629" s="1661"/>
    </row>
    <row r="1630" ht="51.75" customHeight="1">
      <c r="A1630" s="1657">
        <v>1627.0</v>
      </c>
      <c r="B1630" s="1658"/>
      <c r="C1630" s="1658" t="s">
        <v>10646</v>
      </c>
      <c r="D1630" s="1657"/>
      <c r="E1630" s="1657"/>
      <c r="F1630" s="1657"/>
      <c r="G1630" s="1657" t="s">
        <v>16406</v>
      </c>
      <c r="H1630" s="1657" t="s">
        <v>16452</v>
      </c>
      <c r="I1630" s="1657" t="s">
        <v>16453</v>
      </c>
      <c r="J1630" s="1657" t="s">
        <v>16454</v>
      </c>
      <c r="K1630" s="1659" t="s">
        <v>16455</v>
      </c>
      <c r="L1630" s="1660" t="s">
        <v>11800</v>
      </c>
      <c r="M1630" s="1661"/>
      <c r="N1630" s="1661"/>
    </row>
    <row r="1631" ht="51.75" customHeight="1">
      <c r="A1631" s="1657">
        <v>1628.0</v>
      </c>
      <c r="B1631" s="1658"/>
      <c r="C1631" s="1658" t="s">
        <v>10646</v>
      </c>
      <c r="D1631" s="1657"/>
      <c r="E1631" s="1657"/>
      <c r="F1631" s="1657"/>
      <c r="G1631" s="1657" t="s">
        <v>16406</v>
      </c>
      <c r="H1631" s="1657" t="s">
        <v>16457</v>
      </c>
      <c r="I1631" s="1657" t="s">
        <v>16458</v>
      </c>
      <c r="J1631" s="1657" t="s">
        <v>16459</v>
      </c>
      <c r="K1631" s="1659" t="s">
        <v>16460</v>
      </c>
      <c r="L1631" s="1660" t="s">
        <v>11800</v>
      </c>
      <c r="M1631" s="1661" t="s">
        <v>16461</v>
      </c>
      <c r="N1631" s="1661"/>
    </row>
    <row r="1632" ht="51.75" customHeight="1">
      <c r="A1632" s="1657">
        <v>1629.0</v>
      </c>
      <c r="B1632" s="1658"/>
      <c r="C1632" s="1658" t="s">
        <v>10646</v>
      </c>
      <c r="D1632" s="1657"/>
      <c r="E1632" s="1657"/>
      <c r="F1632" s="1657"/>
      <c r="G1632" s="1657" t="s">
        <v>16462</v>
      </c>
      <c r="H1632" s="1657" t="s">
        <v>16463</v>
      </c>
      <c r="I1632" s="1657" t="s">
        <v>16464</v>
      </c>
      <c r="J1632" s="1657" t="s">
        <v>16465</v>
      </c>
      <c r="K1632" s="1659" t="s">
        <v>16466</v>
      </c>
      <c r="L1632" s="1660" t="s">
        <v>11800</v>
      </c>
      <c r="M1632" s="1661" t="s">
        <v>16467</v>
      </c>
      <c r="N1632" s="1661"/>
    </row>
    <row r="1633" ht="51.75" customHeight="1">
      <c r="A1633" s="1657">
        <v>1630.0</v>
      </c>
      <c r="B1633" s="1658"/>
      <c r="C1633" s="1658" t="s">
        <v>10646</v>
      </c>
      <c r="D1633" s="1657"/>
      <c r="E1633" s="1657"/>
      <c r="F1633" s="1657"/>
      <c r="G1633" s="1657" t="s">
        <v>16462</v>
      </c>
      <c r="H1633" s="1657" t="s">
        <v>16468</v>
      </c>
      <c r="I1633" s="1657" t="s">
        <v>16469</v>
      </c>
      <c r="J1633" s="1657" t="s">
        <v>16470</v>
      </c>
      <c r="K1633" s="1659" t="s">
        <v>16471</v>
      </c>
      <c r="L1633" s="1660" t="s">
        <v>11800</v>
      </c>
      <c r="M1633" s="1661"/>
      <c r="N1633" s="1661"/>
    </row>
    <row r="1634" ht="51.75" customHeight="1">
      <c r="A1634" s="1657">
        <v>1631.0</v>
      </c>
      <c r="B1634" s="1658"/>
      <c r="C1634" s="1658" t="s">
        <v>10646</v>
      </c>
      <c r="D1634" s="1657"/>
      <c r="E1634" s="1657"/>
      <c r="F1634" s="1657"/>
      <c r="G1634" s="1657" t="s">
        <v>16462</v>
      </c>
      <c r="H1634" s="1657" t="s">
        <v>16472</v>
      </c>
      <c r="I1634" s="1657" t="s">
        <v>16473</v>
      </c>
      <c r="J1634" s="1657" t="s">
        <v>16474</v>
      </c>
      <c r="K1634" s="1659" t="s">
        <v>16475</v>
      </c>
      <c r="L1634" s="1660" t="s">
        <v>11800</v>
      </c>
      <c r="M1634" s="1661"/>
      <c r="N1634" s="1661"/>
    </row>
    <row r="1635" ht="51.75" customHeight="1">
      <c r="A1635" s="1657">
        <v>1632.0</v>
      </c>
      <c r="B1635" s="1658"/>
      <c r="C1635" s="1658" t="s">
        <v>10646</v>
      </c>
      <c r="D1635" s="1657"/>
      <c r="E1635" s="1657"/>
      <c r="F1635" s="1657"/>
      <c r="G1635" s="1657" t="s">
        <v>16462</v>
      </c>
      <c r="H1635" s="1657" t="s">
        <v>16477</v>
      </c>
      <c r="I1635" s="1657" t="s">
        <v>16478</v>
      </c>
      <c r="J1635" s="1657" t="s">
        <v>16479</v>
      </c>
      <c r="K1635" s="1659" t="s">
        <v>16480</v>
      </c>
      <c r="L1635" s="1660" t="s">
        <v>11800</v>
      </c>
      <c r="M1635" s="1661"/>
      <c r="N1635" s="1661"/>
    </row>
    <row r="1636" ht="51.75" customHeight="1">
      <c r="A1636" s="1657">
        <v>1633.0</v>
      </c>
      <c r="B1636" s="1658"/>
      <c r="C1636" s="1658" t="s">
        <v>10646</v>
      </c>
      <c r="D1636" s="1657"/>
      <c r="E1636" s="1657"/>
      <c r="F1636" s="1657"/>
      <c r="G1636" s="1657" t="s">
        <v>16462</v>
      </c>
      <c r="H1636" s="1657" t="s">
        <v>16481</v>
      </c>
      <c r="I1636" s="1657" t="s">
        <v>16482</v>
      </c>
      <c r="J1636" s="1657" t="s">
        <v>16483</v>
      </c>
      <c r="K1636" s="1659" t="s">
        <v>16484</v>
      </c>
      <c r="L1636" s="1660" t="s">
        <v>11800</v>
      </c>
      <c r="M1636" s="1661"/>
      <c r="N1636" s="1661"/>
    </row>
    <row r="1637" ht="51.75" customHeight="1">
      <c r="A1637" s="1657">
        <v>1634.0</v>
      </c>
      <c r="B1637" s="1658"/>
      <c r="C1637" s="1658" t="s">
        <v>10646</v>
      </c>
      <c r="D1637" s="1657"/>
      <c r="E1637" s="1657"/>
      <c r="F1637" s="1657"/>
      <c r="G1637" s="1657" t="s">
        <v>16462</v>
      </c>
      <c r="H1637" s="1657" t="s">
        <v>16486</v>
      </c>
      <c r="I1637" s="1657" t="s">
        <v>16487</v>
      </c>
      <c r="J1637" s="1657" t="s">
        <v>16488</v>
      </c>
      <c r="K1637" s="1659" t="s">
        <v>16489</v>
      </c>
      <c r="L1637" s="1660" t="s">
        <v>11800</v>
      </c>
      <c r="M1637" s="1661" t="s">
        <v>16490</v>
      </c>
      <c r="N1637" s="1661"/>
    </row>
    <row r="1638" ht="51.75" customHeight="1">
      <c r="A1638" s="1657">
        <v>1635.0</v>
      </c>
      <c r="B1638" s="1658"/>
      <c r="C1638" s="1658" t="s">
        <v>10646</v>
      </c>
      <c r="D1638" s="1657"/>
      <c r="E1638" s="1657"/>
      <c r="F1638" s="1657"/>
      <c r="G1638" s="1657" t="s">
        <v>16462</v>
      </c>
      <c r="H1638" s="1657" t="s">
        <v>16491</v>
      </c>
      <c r="I1638" s="1657" t="s">
        <v>16492</v>
      </c>
      <c r="J1638" s="1657" t="s">
        <v>16493</v>
      </c>
      <c r="K1638" s="1659" t="s">
        <v>16494</v>
      </c>
      <c r="L1638" s="1660" t="s">
        <v>11800</v>
      </c>
      <c r="M1638" s="1661"/>
      <c r="N1638" s="1661"/>
    </row>
    <row r="1639" ht="51.75" customHeight="1">
      <c r="A1639" s="1657">
        <v>1636.0</v>
      </c>
      <c r="B1639" s="1658"/>
      <c r="C1639" s="1658" t="s">
        <v>10646</v>
      </c>
      <c r="D1639" s="1657"/>
      <c r="E1639" s="1657"/>
      <c r="F1639" s="1657"/>
      <c r="G1639" s="1657" t="s">
        <v>16462</v>
      </c>
      <c r="H1639" s="1657" t="s">
        <v>16495</v>
      </c>
      <c r="I1639" s="1657" t="s">
        <v>16496</v>
      </c>
      <c r="J1639" s="1657" t="s">
        <v>16497</v>
      </c>
      <c r="K1639" s="1659" t="s">
        <v>16498</v>
      </c>
      <c r="L1639" s="1660" t="s">
        <v>11800</v>
      </c>
      <c r="M1639" s="1661"/>
      <c r="N1639" s="1661"/>
    </row>
    <row r="1640" ht="51.75" customHeight="1">
      <c r="A1640" s="1657">
        <v>1637.0</v>
      </c>
      <c r="B1640" s="1658"/>
      <c r="C1640" s="1658" t="s">
        <v>10646</v>
      </c>
      <c r="D1640" s="1657"/>
      <c r="E1640" s="1657"/>
      <c r="F1640" s="1657"/>
      <c r="G1640" s="1657" t="s">
        <v>16462</v>
      </c>
      <c r="H1640" s="1657" t="s">
        <v>16499</v>
      </c>
      <c r="I1640" s="1657" t="s">
        <v>16500</v>
      </c>
      <c r="J1640" s="1657" t="s">
        <v>16501</v>
      </c>
      <c r="K1640" s="1659" t="s">
        <v>16502</v>
      </c>
      <c r="L1640" s="1660" t="s">
        <v>11800</v>
      </c>
      <c r="M1640" s="1661"/>
      <c r="N1640" s="1661"/>
    </row>
    <row r="1641" ht="51.75" customHeight="1">
      <c r="A1641" s="1657">
        <v>1638.0</v>
      </c>
      <c r="B1641" s="1658"/>
      <c r="C1641" s="1658" t="s">
        <v>10646</v>
      </c>
      <c r="D1641" s="1657"/>
      <c r="E1641" s="1657"/>
      <c r="F1641" s="1657"/>
      <c r="G1641" s="1657" t="s">
        <v>16462</v>
      </c>
      <c r="H1641" s="1657" t="s">
        <v>16504</v>
      </c>
      <c r="I1641" s="1657" t="s">
        <v>16505</v>
      </c>
      <c r="J1641" s="1657" t="s">
        <v>16506</v>
      </c>
      <c r="K1641" s="1659" t="s">
        <v>16507</v>
      </c>
      <c r="L1641" s="1660" t="s">
        <v>11800</v>
      </c>
      <c r="M1641" s="1661"/>
      <c r="N1641" s="1661"/>
    </row>
    <row r="1642" ht="51.75" customHeight="1">
      <c r="A1642" s="1657">
        <v>1639.0</v>
      </c>
      <c r="B1642" s="1658"/>
      <c r="C1642" s="1658" t="s">
        <v>10646</v>
      </c>
      <c r="D1642" s="1657"/>
      <c r="E1642" s="1657"/>
      <c r="F1642" s="1657"/>
      <c r="G1642" s="1657" t="s">
        <v>16462</v>
      </c>
      <c r="H1642" s="1657" t="s">
        <v>14663</v>
      </c>
      <c r="I1642" s="1657" t="s">
        <v>6953</v>
      </c>
      <c r="J1642" s="1657" t="s">
        <v>16508</v>
      </c>
      <c r="K1642" s="1659" t="s">
        <v>16509</v>
      </c>
      <c r="L1642" s="1660" t="s">
        <v>11800</v>
      </c>
      <c r="M1642" s="1661" t="s">
        <v>16510</v>
      </c>
      <c r="N1642" s="1661"/>
    </row>
    <row r="1643" ht="51.75" customHeight="1">
      <c r="A1643" s="1657">
        <v>1640.0</v>
      </c>
      <c r="B1643" s="1658"/>
      <c r="C1643" s="1658" t="s">
        <v>10646</v>
      </c>
      <c r="D1643" s="1657"/>
      <c r="E1643" s="1657"/>
      <c r="F1643" s="1657"/>
      <c r="G1643" s="1657" t="s">
        <v>16462</v>
      </c>
      <c r="H1643" s="1657" t="s">
        <v>16511</v>
      </c>
      <c r="I1643" s="1657" t="s">
        <v>16512</v>
      </c>
      <c r="J1643" s="1657" t="s">
        <v>16513</v>
      </c>
      <c r="K1643" s="1659" t="s">
        <v>16514</v>
      </c>
      <c r="L1643" s="1660" t="s">
        <v>11800</v>
      </c>
      <c r="M1643" s="1661" t="s">
        <v>16515</v>
      </c>
      <c r="N1643" s="1661"/>
    </row>
    <row r="1644" ht="51.75" customHeight="1">
      <c r="A1644" s="1657">
        <v>1641.0</v>
      </c>
      <c r="B1644" s="1658"/>
      <c r="C1644" s="1658" t="s">
        <v>10646</v>
      </c>
      <c r="D1644" s="1657"/>
      <c r="E1644" s="1657"/>
      <c r="F1644" s="1657"/>
      <c r="G1644" s="1657" t="s">
        <v>16462</v>
      </c>
      <c r="H1644" s="1657" t="s">
        <v>16518</v>
      </c>
      <c r="I1644" s="1657" t="s">
        <v>16519</v>
      </c>
      <c r="J1644" s="1657" t="s">
        <v>16520</v>
      </c>
      <c r="K1644" s="1659" t="s">
        <v>16521</v>
      </c>
      <c r="L1644" s="1660" t="s">
        <v>11800</v>
      </c>
      <c r="M1644" s="1661" t="s">
        <v>16522</v>
      </c>
      <c r="N1644" s="1661"/>
    </row>
    <row r="1645" ht="51.75" customHeight="1">
      <c r="A1645" s="1657">
        <v>1642.0</v>
      </c>
      <c r="B1645" s="1658"/>
      <c r="C1645" s="1658" t="s">
        <v>10646</v>
      </c>
      <c r="D1645" s="1657"/>
      <c r="E1645" s="1657"/>
      <c r="F1645" s="1657"/>
      <c r="G1645" s="1657" t="s">
        <v>16462</v>
      </c>
      <c r="H1645" s="1657" t="s">
        <v>16523</v>
      </c>
      <c r="I1645" s="1657" t="s">
        <v>16524</v>
      </c>
      <c r="J1645" s="1657" t="s">
        <v>16525</v>
      </c>
      <c r="K1645" s="1659" t="s">
        <v>16526</v>
      </c>
      <c r="L1645" s="1660" t="s">
        <v>11800</v>
      </c>
      <c r="M1645" s="1661" t="s">
        <v>16527</v>
      </c>
      <c r="N1645" s="1661"/>
    </row>
    <row r="1646" ht="51.75" customHeight="1">
      <c r="A1646" s="1657">
        <v>1643.0</v>
      </c>
      <c r="B1646" s="1658"/>
      <c r="C1646" s="1658" t="s">
        <v>10646</v>
      </c>
      <c r="D1646" s="1657"/>
      <c r="E1646" s="1657"/>
      <c r="F1646" s="1657"/>
      <c r="G1646" s="1657" t="s">
        <v>16528</v>
      </c>
      <c r="H1646" s="1657" t="s">
        <v>16529</v>
      </c>
      <c r="I1646" s="1657" t="s">
        <v>16530</v>
      </c>
      <c r="J1646" s="1657" t="s">
        <v>16531</v>
      </c>
      <c r="K1646" s="1659" t="s">
        <v>16532</v>
      </c>
      <c r="L1646" s="1660" t="s">
        <v>11800</v>
      </c>
      <c r="M1646" s="1661" t="s">
        <v>16527</v>
      </c>
      <c r="N1646" s="1661"/>
    </row>
    <row r="1647" ht="51.75" customHeight="1">
      <c r="A1647" s="1657">
        <v>1644.0</v>
      </c>
      <c r="B1647" s="1658"/>
      <c r="C1647" s="1658" t="s">
        <v>10646</v>
      </c>
      <c r="D1647" s="1657"/>
      <c r="E1647" s="1657"/>
      <c r="F1647" s="1657"/>
      <c r="G1647" s="1657" t="s">
        <v>16528</v>
      </c>
      <c r="H1647" s="1657" t="s">
        <v>16533</v>
      </c>
      <c r="I1647" s="1657" t="s">
        <v>16534</v>
      </c>
      <c r="J1647" s="1657" t="s">
        <v>16535</v>
      </c>
      <c r="K1647" s="1659" t="s">
        <v>16536</v>
      </c>
      <c r="L1647" s="1660" t="s">
        <v>11800</v>
      </c>
      <c r="M1647" s="1661" t="s">
        <v>16537</v>
      </c>
      <c r="N1647" s="1661"/>
    </row>
    <row r="1648" ht="51.75" customHeight="1">
      <c r="A1648" s="1657">
        <v>1645.0</v>
      </c>
      <c r="B1648" s="1658"/>
      <c r="C1648" s="1658" t="s">
        <v>10646</v>
      </c>
      <c r="D1648" s="1657"/>
      <c r="E1648" s="1657"/>
      <c r="F1648" s="1657"/>
      <c r="G1648" s="1657" t="s">
        <v>16528</v>
      </c>
      <c r="H1648" s="1657" t="s">
        <v>16538</v>
      </c>
      <c r="I1648" s="1657" t="s">
        <v>16539</v>
      </c>
      <c r="J1648" s="1657" t="s">
        <v>16540</v>
      </c>
      <c r="K1648" s="1659" t="s">
        <v>16541</v>
      </c>
      <c r="L1648" s="1660" t="s">
        <v>11800</v>
      </c>
      <c r="M1648" s="1661" t="s">
        <v>16542</v>
      </c>
      <c r="N1648" s="1661"/>
    </row>
    <row r="1649" ht="51.75" customHeight="1">
      <c r="A1649" s="1657">
        <v>1646.0</v>
      </c>
      <c r="B1649" s="1658"/>
      <c r="C1649" s="1658" t="s">
        <v>10646</v>
      </c>
      <c r="D1649" s="1657"/>
      <c r="E1649" s="1657"/>
      <c r="F1649" s="1657"/>
      <c r="G1649" s="1657" t="s">
        <v>16528</v>
      </c>
      <c r="H1649" s="1657" t="s">
        <v>16543</v>
      </c>
      <c r="I1649" s="1657" t="s">
        <v>16544</v>
      </c>
      <c r="J1649" s="1657" t="s">
        <v>16545</v>
      </c>
      <c r="K1649" s="1659" t="s">
        <v>16546</v>
      </c>
      <c r="L1649" s="1660" t="s">
        <v>11800</v>
      </c>
      <c r="M1649" s="1661" t="s">
        <v>16547</v>
      </c>
      <c r="N1649" s="1661"/>
    </row>
    <row r="1650" ht="51.75" customHeight="1">
      <c r="A1650" s="1657">
        <v>1647.0</v>
      </c>
      <c r="B1650" s="1658"/>
      <c r="C1650" s="1658" t="s">
        <v>10646</v>
      </c>
      <c r="D1650" s="1657"/>
      <c r="E1650" s="1657"/>
      <c r="F1650" s="1657"/>
      <c r="G1650" s="1657" t="s">
        <v>16528</v>
      </c>
      <c r="H1650" s="1657" t="s">
        <v>16549</v>
      </c>
      <c r="I1650" s="1657" t="s">
        <v>16550</v>
      </c>
      <c r="J1650" s="1657" t="s">
        <v>16551</v>
      </c>
      <c r="K1650" s="1659" t="s">
        <v>16552</v>
      </c>
      <c r="L1650" s="1660" t="s">
        <v>11800</v>
      </c>
      <c r="M1650" s="1661" t="s">
        <v>16553</v>
      </c>
      <c r="N1650" s="1661"/>
    </row>
    <row r="1651" ht="51.75" customHeight="1">
      <c r="A1651" s="1657">
        <v>1648.0</v>
      </c>
      <c r="B1651" s="1658"/>
      <c r="C1651" s="1658" t="s">
        <v>10646</v>
      </c>
      <c r="D1651" s="1657"/>
      <c r="E1651" s="1657"/>
      <c r="F1651" s="1657"/>
      <c r="G1651" s="1657" t="s">
        <v>16528</v>
      </c>
      <c r="H1651" s="1657" t="s">
        <v>16555</v>
      </c>
      <c r="I1651" s="1657" t="s">
        <v>16556</v>
      </c>
      <c r="J1651" s="1657" t="s">
        <v>16557</v>
      </c>
      <c r="K1651" s="1659" t="s">
        <v>16558</v>
      </c>
      <c r="L1651" s="1660" t="s">
        <v>11800</v>
      </c>
      <c r="M1651" s="1661"/>
      <c r="N1651" s="1661"/>
    </row>
    <row r="1652" ht="51.75" customHeight="1">
      <c r="A1652" s="1657">
        <v>1649.0</v>
      </c>
      <c r="B1652" s="1658"/>
      <c r="C1652" s="1658" t="s">
        <v>10646</v>
      </c>
      <c r="D1652" s="1657"/>
      <c r="E1652" s="1657"/>
      <c r="F1652" s="1657"/>
      <c r="G1652" s="1657" t="s">
        <v>16528</v>
      </c>
      <c r="H1652" s="1657" t="s">
        <v>16560</v>
      </c>
      <c r="I1652" s="1657" t="s">
        <v>16561</v>
      </c>
      <c r="J1652" s="1657" t="s">
        <v>16562</v>
      </c>
      <c r="K1652" s="1659" t="s">
        <v>16563</v>
      </c>
      <c r="L1652" s="1660" t="s">
        <v>11800</v>
      </c>
      <c r="M1652" s="1661" t="s">
        <v>16564</v>
      </c>
      <c r="N1652" s="1661"/>
    </row>
    <row r="1653" ht="51.75" customHeight="1">
      <c r="A1653" s="1657">
        <v>1650.0</v>
      </c>
      <c r="B1653" s="1658"/>
      <c r="C1653" s="1658" t="s">
        <v>10646</v>
      </c>
      <c r="D1653" s="1657"/>
      <c r="E1653" s="1657"/>
      <c r="F1653" s="1657"/>
      <c r="G1653" s="1657" t="s">
        <v>16528</v>
      </c>
      <c r="H1653" s="1657" t="s">
        <v>16565</v>
      </c>
      <c r="I1653" s="1657" t="s">
        <v>6953</v>
      </c>
      <c r="J1653" s="1657" t="s">
        <v>16566</v>
      </c>
      <c r="K1653" s="1659" t="s">
        <v>16567</v>
      </c>
      <c r="L1653" s="1660" t="s">
        <v>11800</v>
      </c>
      <c r="M1653" s="1661" t="s">
        <v>16568</v>
      </c>
      <c r="N1653" s="1661"/>
    </row>
    <row r="1654" ht="51.75" customHeight="1">
      <c r="A1654" s="1657">
        <v>1651.0</v>
      </c>
      <c r="B1654" s="1658"/>
      <c r="C1654" s="1658" t="s">
        <v>10646</v>
      </c>
      <c r="D1654" s="1657"/>
      <c r="E1654" s="1657"/>
      <c r="F1654" s="1657"/>
      <c r="G1654" s="1657" t="s">
        <v>16528</v>
      </c>
      <c r="H1654" s="1657" t="s">
        <v>16569</v>
      </c>
      <c r="I1654" s="1657" t="s">
        <v>16570</v>
      </c>
      <c r="J1654" s="1657" t="s">
        <v>16571</v>
      </c>
      <c r="K1654" s="1659" t="s">
        <v>16572</v>
      </c>
      <c r="L1654" s="1660" t="s">
        <v>11800</v>
      </c>
      <c r="M1654" s="1661" t="s">
        <v>16573</v>
      </c>
      <c r="N1654" s="1661"/>
    </row>
    <row r="1655" ht="51.75" customHeight="1">
      <c r="A1655" s="1657">
        <v>1652.0</v>
      </c>
      <c r="B1655" s="1658"/>
      <c r="C1655" s="1658" t="s">
        <v>10646</v>
      </c>
      <c r="D1655" s="1657"/>
      <c r="E1655" s="1657"/>
      <c r="F1655" s="1657"/>
      <c r="G1655" s="1657" t="s">
        <v>16528</v>
      </c>
      <c r="H1655" s="1657" t="s">
        <v>16574</v>
      </c>
      <c r="I1655" s="1657" t="s">
        <v>16575</v>
      </c>
      <c r="J1655" s="1657" t="s">
        <v>16576</v>
      </c>
      <c r="K1655" s="1659" t="s">
        <v>16577</v>
      </c>
      <c r="L1655" s="1660" t="s">
        <v>11800</v>
      </c>
      <c r="M1655" s="1661" t="s">
        <v>16578</v>
      </c>
      <c r="N1655" s="1661"/>
    </row>
    <row r="1656" ht="51.75" customHeight="1">
      <c r="A1656" s="1657">
        <v>1653.0</v>
      </c>
      <c r="B1656" s="1658"/>
      <c r="C1656" s="1658" t="s">
        <v>10646</v>
      </c>
      <c r="D1656" s="1657"/>
      <c r="E1656" s="1657"/>
      <c r="F1656" s="1657"/>
      <c r="G1656" s="1657" t="s">
        <v>16528</v>
      </c>
      <c r="H1656" s="1657" t="s">
        <v>16579</v>
      </c>
      <c r="I1656" s="1657" t="s">
        <v>16579</v>
      </c>
      <c r="J1656" s="1657" t="s">
        <v>16580</v>
      </c>
      <c r="K1656" s="1659" t="s">
        <v>16581</v>
      </c>
      <c r="L1656" s="1660" t="s">
        <v>11800</v>
      </c>
      <c r="M1656" s="1661" t="s">
        <v>16582</v>
      </c>
      <c r="N1656" s="1661"/>
    </row>
    <row r="1657" ht="51.75" customHeight="1">
      <c r="A1657" s="1657">
        <v>1654.0</v>
      </c>
      <c r="B1657" s="1658"/>
      <c r="C1657" s="1658" t="s">
        <v>10646</v>
      </c>
      <c r="D1657" s="1657"/>
      <c r="E1657" s="1657"/>
      <c r="F1657" s="1657"/>
      <c r="G1657" s="1657" t="s">
        <v>16528</v>
      </c>
      <c r="H1657" s="1657" t="s">
        <v>16583</v>
      </c>
      <c r="I1657" s="1657" t="s">
        <v>16584</v>
      </c>
      <c r="J1657" s="1657" t="s">
        <v>16585</v>
      </c>
      <c r="K1657" s="1659" t="s">
        <v>16586</v>
      </c>
      <c r="L1657" s="1660" t="s">
        <v>11800</v>
      </c>
      <c r="M1657" s="1661" t="s">
        <v>16587</v>
      </c>
      <c r="N1657" s="1661"/>
    </row>
    <row r="1658" ht="51.75" customHeight="1">
      <c r="A1658" s="1657">
        <v>1655.0</v>
      </c>
      <c r="B1658" s="1658"/>
      <c r="C1658" s="1658" t="s">
        <v>10646</v>
      </c>
      <c r="D1658" s="1657"/>
      <c r="E1658" s="1657"/>
      <c r="F1658" s="1657"/>
      <c r="G1658" s="1657" t="s">
        <v>16528</v>
      </c>
      <c r="H1658" s="1657" t="s">
        <v>16590</v>
      </c>
      <c r="I1658" s="1657" t="s">
        <v>16329</v>
      </c>
      <c r="J1658" s="1657" t="s">
        <v>16591</v>
      </c>
      <c r="K1658" s="1659" t="s">
        <v>16592</v>
      </c>
      <c r="L1658" s="1660" t="s">
        <v>11800</v>
      </c>
      <c r="M1658" s="1661" t="s">
        <v>16593</v>
      </c>
      <c r="N1658" s="1661"/>
    </row>
    <row r="1659" ht="51.75" customHeight="1">
      <c r="A1659" s="1657">
        <v>1656.0</v>
      </c>
      <c r="B1659" s="1658"/>
      <c r="C1659" s="1658" t="s">
        <v>10646</v>
      </c>
      <c r="D1659" s="1657"/>
      <c r="E1659" s="1657"/>
      <c r="F1659" s="1657"/>
      <c r="G1659" s="1657" t="s">
        <v>16528</v>
      </c>
      <c r="H1659" s="1657" t="s">
        <v>16595</v>
      </c>
      <c r="I1659" s="1657" t="s">
        <v>16596</v>
      </c>
      <c r="J1659" s="1657" t="s">
        <v>16597</v>
      </c>
      <c r="K1659" s="1659" t="s">
        <v>16598</v>
      </c>
      <c r="L1659" s="1660" t="s">
        <v>11800</v>
      </c>
      <c r="M1659" s="1661" t="s">
        <v>16599</v>
      </c>
      <c r="N1659" s="1661"/>
    </row>
    <row r="1660" ht="51.75" customHeight="1">
      <c r="A1660" s="1657">
        <v>1657.0</v>
      </c>
      <c r="B1660" s="1658"/>
      <c r="C1660" s="1658" t="s">
        <v>10646</v>
      </c>
      <c r="D1660" s="1657"/>
      <c r="E1660" s="1657"/>
      <c r="F1660" s="1657"/>
      <c r="G1660" s="1657" t="s">
        <v>16528</v>
      </c>
      <c r="H1660" s="1657" t="s">
        <v>16600</v>
      </c>
      <c r="I1660" s="1657" t="s">
        <v>16601</v>
      </c>
      <c r="J1660" s="1657" t="s">
        <v>16602</v>
      </c>
      <c r="K1660" s="1659" t="s">
        <v>16603</v>
      </c>
      <c r="L1660" s="1660" t="s">
        <v>11800</v>
      </c>
      <c r="M1660" s="1661" t="s">
        <v>16604</v>
      </c>
      <c r="N1660" s="1661"/>
    </row>
    <row r="1661" ht="51.75" customHeight="1">
      <c r="A1661" s="1657">
        <v>1658.0</v>
      </c>
      <c r="B1661" s="1658"/>
      <c r="C1661" s="1658" t="s">
        <v>10646</v>
      </c>
      <c r="D1661" s="1657"/>
      <c r="E1661" s="1657"/>
      <c r="F1661" s="1657"/>
      <c r="G1661" s="1657" t="s">
        <v>16528</v>
      </c>
      <c r="H1661" s="1657" t="s">
        <v>16605</v>
      </c>
      <c r="I1661" s="1657" t="s">
        <v>16606</v>
      </c>
      <c r="J1661" s="1657" t="s">
        <v>16607</v>
      </c>
      <c r="K1661" s="1659" t="s">
        <v>16608</v>
      </c>
      <c r="L1661" s="1660" t="s">
        <v>11800</v>
      </c>
      <c r="M1661" s="1661" t="s">
        <v>16609</v>
      </c>
      <c r="N1661" s="1661"/>
    </row>
    <row r="1662" ht="51.75" customHeight="1">
      <c r="A1662" s="1657">
        <v>1659.0</v>
      </c>
      <c r="B1662" s="1658"/>
      <c r="C1662" s="1658" t="s">
        <v>10646</v>
      </c>
      <c r="D1662" s="1657"/>
      <c r="E1662" s="1657"/>
      <c r="F1662" s="1657"/>
      <c r="G1662" s="1657" t="s">
        <v>16528</v>
      </c>
      <c r="H1662" s="1657" t="s">
        <v>16610</v>
      </c>
      <c r="I1662" s="1657" t="s">
        <v>16611</v>
      </c>
      <c r="J1662" s="1657" t="s">
        <v>16612</v>
      </c>
      <c r="K1662" s="1659" t="s">
        <v>16613</v>
      </c>
      <c r="L1662" s="1660" t="s">
        <v>11800</v>
      </c>
      <c r="M1662" s="1661" t="s">
        <v>16614</v>
      </c>
      <c r="N1662" s="1661"/>
    </row>
    <row r="1663" ht="51.75" customHeight="1">
      <c r="A1663" s="1657">
        <v>1660.0</v>
      </c>
      <c r="B1663" s="1658"/>
      <c r="C1663" s="1658" t="s">
        <v>10646</v>
      </c>
      <c r="D1663" s="1657"/>
      <c r="E1663" s="1657"/>
      <c r="F1663" s="1657"/>
      <c r="G1663" s="1657" t="s">
        <v>16528</v>
      </c>
      <c r="H1663" s="1657" t="s">
        <v>16615</v>
      </c>
      <c r="I1663" s="1657" t="s">
        <v>16616</v>
      </c>
      <c r="J1663" s="1657" t="s">
        <v>16617</v>
      </c>
      <c r="K1663" s="1659" t="s">
        <v>16618</v>
      </c>
      <c r="L1663" s="1660" t="s">
        <v>11800</v>
      </c>
      <c r="M1663" s="1661" t="s">
        <v>16619</v>
      </c>
      <c r="N1663" s="1661"/>
    </row>
    <row r="1664" ht="51.75" customHeight="1">
      <c r="A1664" s="1657">
        <v>1661.0</v>
      </c>
      <c r="B1664" s="1658"/>
      <c r="C1664" s="1658" t="s">
        <v>10646</v>
      </c>
      <c r="D1664" s="1657"/>
      <c r="E1664" s="1657"/>
      <c r="F1664" s="1657"/>
      <c r="G1664" s="1657" t="s">
        <v>16528</v>
      </c>
      <c r="H1664" s="1657" t="s">
        <v>16620</v>
      </c>
      <c r="I1664" s="1657" t="s">
        <v>16621</v>
      </c>
      <c r="J1664" s="1657" t="s">
        <v>16622</v>
      </c>
      <c r="K1664" s="1659" t="s">
        <v>16623</v>
      </c>
      <c r="L1664" s="1660" t="s">
        <v>11800</v>
      </c>
      <c r="M1664" s="1661" t="s">
        <v>16624</v>
      </c>
      <c r="N1664" s="1661"/>
    </row>
    <row r="1665" ht="51.75" customHeight="1">
      <c r="A1665" s="1657">
        <v>1662.0</v>
      </c>
      <c r="B1665" s="1658"/>
      <c r="C1665" s="1658" t="s">
        <v>10646</v>
      </c>
      <c r="D1665" s="1657"/>
      <c r="E1665" s="1657"/>
      <c r="F1665" s="1657"/>
      <c r="G1665" s="1657" t="s">
        <v>16626</v>
      </c>
      <c r="H1665" s="1657" t="s">
        <v>16627</v>
      </c>
      <c r="I1665" s="1657" t="s">
        <v>16628</v>
      </c>
      <c r="J1665" s="1657" t="s">
        <v>16629</v>
      </c>
      <c r="K1665" s="1659" t="s">
        <v>16630</v>
      </c>
      <c r="L1665" s="1660" t="s">
        <v>11800</v>
      </c>
      <c r="M1665" s="1661"/>
      <c r="N1665" s="1661"/>
    </row>
    <row r="1666" ht="51.75" customHeight="1">
      <c r="A1666" s="1657">
        <v>1663.0</v>
      </c>
      <c r="B1666" s="1658"/>
      <c r="C1666" s="1658" t="s">
        <v>10646</v>
      </c>
      <c r="D1666" s="1657"/>
      <c r="E1666" s="1657"/>
      <c r="F1666" s="1657"/>
      <c r="G1666" s="1657" t="s">
        <v>16626</v>
      </c>
      <c r="H1666" s="1657" t="s">
        <v>11485</v>
      </c>
      <c r="I1666" s="1657" t="s">
        <v>16631</v>
      </c>
      <c r="J1666" s="1657" t="s">
        <v>16632</v>
      </c>
      <c r="K1666" s="1659" t="s">
        <v>16633</v>
      </c>
      <c r="L1666" s="1660" t="s">
        <v>11800</v>
      </c>
      <c r="M1666" s="1661" t="s">
        <v>16634</v>
      </c>
      <c r="N1666" s="1661"/>
    </row>
    <row r="1667" ht="51.75" customHeight="1">
      <c r="A1667" s="1657">
        <v>1664.0</v>
      </c>
      <c r="B1667" s="1658"/>
      <c r="C1667" s="1658" t="s">
        <v>10646</v>
      </c>
      <c r="D1667" s="1657"/>
      <c r="E1667" s="1657"/>
      <c r="F1667" s="1657"/>
      <c r="G1667" s="1657" t="s">
        <v>16626</v>
      </c>
      <c r="H1667" s="1657" t="s">
        <v>16635</v>
      </c>
      <c r="I1667" s="1657" t="s">
        <v>16636</v>
      </c>
      <c r="J1667" s="1657" t="s">
        <v>16637</v>
      </c>
      <c r="K1667" s="1659" t="s">
        <v>16638</v>
      </c>
      <c r="L1667" s="1660" t="s">
        <v>11800</v>
      </c>
      <c r="M1667" s="1661" t="s">
        <v>16639</v>
      </c>
      <c r="N1667" s="1661"/>
    </row>
    <row r="1668" ht="51.75" customHeight="1">
      <c r="A1668" s="1657">
        <v>1665.0</v>
      </c>
      <c r="B1668" s="1658"/>
      <c r="C1668" s="1658" t="s">
        <v>10646</v>
      </c>
      <c r="D1668" s="1657"/>
      <c r="E1668" s="1657"/>
      <c r="F1668" s="1657"/>
      <c r="G1668" s="1657" t="s">
        <v>16626</v>
      </c>
      <c r="H1668" s="1657" t="s">
        <v>16640</v>
      </c>
      <c r="I1668" s="1657" t="s">
        <v>16641</v>
      </c>
      <c r="J1668" s="1657" t="s">
        <v>16642</v>
      </c>
      <c r="K1668" s="1659" t="s">
        <v>16643</v>
      </c>
      <c r="L1668" s="1660" t="s">
        <v>11800</v>
      </c>
      <c r="M1668" s="1661" t="s">
        <v>16644</v>
      </c>
      <c r="N1668" s="1661"/>
    </row>
    <row r="1669" ht="51.75" customHeight="1">
      <c r="A1669" s="1657">
        <v>1666.0</v>
      </c>
      <c r="B1669" s="1658"/>
      <c r="C1669" s="1658" t="s">
        <v>10646</v>
      </c>
      <c r="D1669" s="1657"/>
      <c r="E1669" s="1657"/>
      <c r="F1669" s="1657"/>
      <c r="G1669" s="1657" t="s">
        <v>16626</v>
      </c>
      <c r="H1669" s="1657" t="s">
        <v>16645</v>
      </c>
      <c r="I1669" s="1657" t="s">
        <v>16646</v>
      </c>
      <c r="J1669" s="1657" t="s">
        <v>16647</v>
      </c>
      <c r="K1669" s="1659" t="s">
        <v>16648</v>
      </c>
      <c r="L1669" s="1660" t="s">
        <v>11800</v>
      </c>
      <c r="M1669" s="1661" t="s">
        <v>16649</v>
      </c>
      <c r="N1669" s="1661"/>
    </row>
    <row r="1670" ht="51.75" customHeight="1">
      <c r="A1670" s="1657">
        <v>1667.0</v>
      </c>
      <c r="B1670" s="1658"/>
      <c r="C1670" s="1658" t="s">
        <v>10646</v>
      </c>
      <c r="D1670" s="1657"/>
      <c r="E1670" s="1657"/>
      <c r="F1670" s="1657"/>
      <c r="G1670" s="1657" t="s">
        <v>16626</v>
      </c>
      <c r="H1670" s="1657" t="s">
        <v>16650</v>
      </c>
      <c r="I1670" s="1657" t="s">
        <v>16651</v>
      </c>
      <c r="J1670" s="1657" t="s">
        <v>16652</v>
      </c>
      <c r="K1670" s="1659" t="s">
        <v>16653</v>
      </c>
      <c r="L1670" s="1660" t="s">
        <v>11800</v>
      </c>
      <c r="M1670" s="1661" t="s">
        <v>16527</v>
      </c>
      <c r="N1670" s="1661"/>
    </row>
    <row r="1671" ht="51.75" customHeight="1">
      <c r="A1671" s="1657">
        <v>1668.0</v>
      </c>
      <c r="B1671" s="1658"/>
      <c r="C1671" s="1658" t="s">
        <v>10646</v>
      </c>
      <c r="D1671" s="1657"/>
      <c r="E1671" s="1657"/>
      <c r="F1671" s="1657"/>
      <c r="G1671" s="1657" t="s">
        <v>16626</v>
      </c>
      <c r="H1671" s="1657" t="s">
        <v>16654</v>
      </c>
      <c r="I1671" s="1657" t="s">
        <v>16655</v>
      </c>
      <c r="J1671" s="1657" t="s">
        <v>16656</v>
      </c>
      <c r="K1671" s="1659" t="s">
        <v>16657</v>
      </c>
      <c r="L1671" s="1660" t="s">
        <v>11800</v>
      </c>
      <c r="M1671" s="1661"/>
      <c r="N1671" s="1661"/>
    </row>
    <row r="1672" ht="51.75" customHeight="1">
      <c r="A1672" s="1657">
        <v>1669.0</v>
      </c>
      <c r="B1672" s="1658"/>
      <c r="C1672" s="1658" t="s">
        <v>10646</v>
      </c>
      <c r="D1672" s="1657"/>
      <c r="E1672" s="1657"/>
      <c r="F1672" s="1657"/>
      <c r="G1672" s="1657" t="s">
        <v>16626</v>
      </c>
      <c r="H1672" s="1657" t="s">
        <v>16659</v>
      </c>
      <c r="I1672" s="1657" t="s">
        <v>16660</v>
      </c>
      <c r="J1672" s="1657" t="s">
        <v>16661</v>
      </c>
      <c r="K1672" s="1659" t="s">
        <v>16662</v>
      </c>
      <c r="L1672" s="1660" t="s">
        <v>11800</v>
      </c>
      <c r="M1672" s="1661" t="s">
        <v>16663</v>
      </c>
      <c r="N1672" s="1661"/>
    </row>
    <row r="1673" ht="51.75" customHeight="1">
      <c r="A1673" s="1657">
        <v>1670.0</v>
      </c>
      <c r="B1673" s="1658"/>
      <c r="C1673" s="1658" t="s">
        <v>10646</v>
      </c>
      <c r="D1673" s="1657"/>
      <c r="E1673" s="1657"/>
      <c r="F1673" s="1657"/>
      <c r="G1673" s="1657" t="s">
        <v>16626</v>
      </c>
      <c r="H1673" s="1657" t="s">
        <v>15849</v>
      </c>
      <c r="I1673" s="1657" t="s">
        <v>15849</v>
      </c>
      <c r="J1673" s="1657" t="s">
        <v>16664</v>
      </c>
      <c r="K1673" s="1659" t="s">
        <v>16665</v>
      </c>
      <c r="L1673" s="1660" t="s">
        <v>11800</v>
      </c>
      <c r="M1673" s="1661" t="s">
        <v>16527</v>
      </c>
      <c r="N1673" s="1661"/>
    </row>
    <row r="1674" ht="51.75" customHeight="1">
      <c r="A1674" s="1657">
        <v>1671.0</v>
      </c>
      <c r="B1674" s="1658"/>
      <c r="C1674" s="1658" t="s">
        <v>10646</v>
      </c>
      <c r="D1674" s="1657"/>
      <c r="E1674" s="1657"/>
      <c r="F1674" s="1657"/>
      <c r="G1674" s="1657" t="s">
        <v>16626</v>
      </c>
      <c r="H1674" s="1657" t="s">
        <v>16666</v>
      </c>
      <c r="I1674" s="1657" t="s">
        <v>16667</v>
      </c>
      <c r="J1674" s="1657" t="s">
        <v>16668</v>
      </c>
      <c r="K1674" s="1659" t="s">
        <v>16669</v>
      </c>
      <c r="L1674" s="1660" t="s">
        <v>11800</v>
      </c>
      <c r="M1674" s="1661" t="s">
        <v>16670</v>
      </c>
      <c r="N1674" s="1661"/>
    </row>
    <row r="1675" ht="51.75" customHeight="1">
      <c r="A1675" s="1657">
        <v>1672.0</v>
      </c>
      <c r="B1675" s="1658"/>
      <c r="C1675" s="1658" t="s">
        <v>10646</v>
      </c>
      <c r="D1675" s="1657"/>
      <c r="E1675" s="1657"/>
      <c r="F1675" s="1657"/>
      <c r="G1675" s="1657" t="s">
        <v>16626</v>
      </c>
      <c r="H1675" s="1657" t="s">
        <v>16671</v>
      </c>
      <c r="I1675" s="1657" t="s">
        <v>16672</v>
      </c>
      <c r="J1675" s="1657" t="s">
        <v>16673</v>
      </c>
      <c r="K1675" s="1659" t="s">
        <v>16674</v>
      </c>
      <c r="L1675" s="1660" t="s">
        <v>11800</v>
      </c>
      <c r="M1675" s="1661" t="s">
        <v>16675</v>
      </c>
      <c r="N1675" s="1661"/>
    </row>
    <row r="1676" ht="51.75" customHeight="1">
      <c r="A1676" s="1657">
        <v>1673.0</v>
      </c>
      <c r="B1676" s="1658"/>
      <c r="C1676" s="1658" t="s">
        <v>10646</v>
      </c>
      <c r="D1676" s="1657"/>
      <c r="E1676" s="1657"/>
      <c r="F1676" s="1657"/>
      <c r="G1676" s="1657" t="s">
        <v>16626</v>
      </c>
      <c r="H1676" s="1657" t="s">
        <v>15432</v>
      </c>
      <c r="I1676" s="1657" t="s">
        <v>16676</v>
      </c>
      <c r="J1676" s="1657" t="s">
        <v>16677</v>
      </c>
      <c r="K1676" s="1659" t="s">
        <v>16678</v>
      </c>
      <c r="L1676" s="1660" t="s">
        <v>11800</v>
      </c>
      <c r="M1676" s="1661"/>
      <c r="N1676" s="1661"/>
    </row>
    <row r="1677" ht="51.75" customHeight="1">
      <c r="A1677" s="1657">
        <v>1674.0</v>
      </c>
      <c r="B1677" s="1658"/>
      <c r="C1677" s="1658" t="s">
        <v>10646</v>
      </c>
      <c r="D1677" s="1657"/>
      <c r="E1677" s="1657"/>
      <c r="F1677" s="1657"/>
      <c r="G1677" s="1657" t="s">
        <v>16626</v>
      </c>
      <c r="H1677" s="1657" t="s">
        <v>16679</v>
      </c>
      <c r="I1677" s="1657" t="s">
        <v>16680</v>
      </c>
      <c r="J1677" s="1657" t="s">
        <v>16681</v>
      </c>
      <c r="K1677" s="1659" t="s">
        <v>16682</v>
      </c>
      <c r="L1677" s="1660" t="s">
        <v>11800</v>
      </c>
      <c r="M1677" s="1661"/>
      <c r="N1677" s="1661"/>
    </row>
    <row r="1678" ht="51.75" customHeight="1">
      <c r="A1678" s="1657">
        <v>1675.0</v>
      </c>
      <c r="B1678" s="1658"/>
      <c r="C1678" s="1658" t="s">
        <v>10646</v>
      </c>
      <c r="D1678" s="1657"/>
      <c r="E1678" s="1657"/>
      <c r="F1678" s="1657"/>
      <c r="G1678" s="1657" t="s">
        <v>16626</v>
      </c>
      <c r="H1678" s="1657" t="s">
        <v>11880</v>
      </c>
      <c r="I1678" s="1657" t="s">
        <v>16683</v>
      </c>
      <c r="J1678" s="1657" t="s">
        <v>16684</v>
      </c>
      <c r="K1678" s="1659" t="s">
        <v>16685</v>
      </c>
      <c r="L1678" s="1660" t="s">
        <v>11800</v>
      </c>
      <c r="M1678" s="1661" t="s">
        <v>16231</v>
      </c>
      <c r="N1678" s="1661"/>
    </row>
    <row r="1679" ht="51.75" customHeight="1">
      <c r="A1679" s="1657">
        <v>1676.0</v>
      </c>
      <c r="B1679" s="1658"/>
      <c r="C1679" s="1658" t="s">
        <v>10646</v>
      </c>
      <c r="D1679" s="1657"/>
      <c r="E1679" s="1657"/>
      <c r="F1679" s="1657"/>
      <c r="G1679" s="1657" t="s">
        <v>16626</v>
      </c>
      <c r="H1679" s="1657" t="s">
        <v>16687</v>
      </c>
      <c r="I1679" s="1657" t="s">
        <v>16688</v>
      </c>
      <c r="J1679" s="1657" t="s">
        <v>16689</v>
      </c>
      <c r="K1679" s="1659" t="s">
        <v>16690</v>
      </c>
      <c r="L1679" s="1660" t="s">
        <v>11800</v>
      </c>
      <c r="M1679" s="1661"/>
      <c r="N1679" s="1661"/>
    </row>
    <row r="1680" ht="51.75" customHeight="1">
      <c r="A1680" s="1657">
        <v>1677.0</v>
      </c>
      <c r="B1680" s="1658"/>
      <c r="C1680" s="1658" t="s">
        <v>10646</v>
      </c>
      <c r="D1680" s="1657"/>
      <c r="E1680" s="1657"/>
      <c r="F1680" s="1657"/>
      <c r="G1680" s="1657" t="s">
        <v>16691</v>
      </c>
      <c r="H1680" s="1657" t="s">
        <v>16692</v>
      </c>
      <c r="I1680" s="1657" t="s">
        <v>16693</v>
      </c>
      <c r="J1680" s="1657" t="s">
        <v>16694</v>
      </c>
      <c r="K1680" s="1659" t="s">
        <v>16695</v>
      </c>
      <c r="L1680" s="1660" t="s">
        <v>11800</v>
      </c>
      <c r="M1680" s="1661"/>
      <c r="N1680" s="1661"/>
    </row>
    <row r="1681" ht="51.75" customHeight="1">
      <c r="A1681" s="1657">
        <v>1678.0</v>
      </c>
      <c r="B1681" s="1658"/>
      <c r="C1681" s="1658" t="s">
        <v>10646</v>
      </c>
      <c r="D1681" s="1657"/>
      <c r="E1681" s="1657"/>
      <c r="F1681" s="1657"/>
      <c r="G1681" s="1657" t="s">
        <v>16691</v>
      </c>
      <c r="H1681" s="1657" t="s">
        <v>16696</v>
      </c>
      <c r="I1681" s="1657" t="s">
        <v>16697</v>
      </c>
      <c r="J1681" s="1657" t="s">
        <v>16698</v>
      </c>
      <c r="K1681" s="1659" t="s">
        <v>16699</v>
      </c>
      <c r="L1681" s="1660" t="s">
        <v>11800</v>
      </c>
      <c r="M1681" s="1661" t="s">
        <v>16700</v>
      </c>
      <c r="N1681" s="1661"/>
    </row>
    <row r="1682" ht="51.75" customHeight="1">
      <c r="A1682" s="1657">
        <v>1679.0</v>
      </c>
      <c r="B1682" s="1658"/>
      <c r="C1682" s="1658" t="s">
        <v>10646</v>
      </c>
      <c r="D1682" s="1657"/>
      <c r="E1682" s="1657"/>
      <c r="F1682" s="1657"/>
      <c r="G1682" s="1657" t="s">
        <v>16691</v>
      </c>
      <c r="H1682" s="1657" t="s">
        <v>16701</v>
      </c>
      <c r="I1682" s="1657" t="s">
        <v>16702</v>
      </c>
      <c r="J1682" s="1657" t="s">
        <v>16703</v>
      </c>
      <c r="K1682" s="1659" t="s">
        <v>16704</v>
      </c>
      <c r="L1682" s="1660" t="s">
        <v>11800</v>
      </c>
      <c r="M1682" s="1661" t="s">
        <v>16705</v>
      </c>
      <c r="N1682" s="1661"/>
    </row>
    <row r="1683" ht="51.75" customHeight="1">
      <c r="A1683" s="1657">
        <v>1680.0</v>
      </c>
      <c r="B1683" s="1658"/>
      <c r="C1683" s="1658" t="s">
        <v>10646</v>
      </c>
      <c r="D1683" s="1657"/>
      <c r="E1683" s="1657"/>
      <c r="F1683" s="1657"/>
      <c r="G1683" s="1657" t="s">
        <v>16691</v>
      </c>
      <c r="H1683" s="1657" t="s">
        <v>16707</v>
      </c>
      <c r="I1683" s="1657" t="s">
        <v>16708</v>
      </c>
      <c r="J1683" s="1657" t="s">
        <v>16709</v>
      </c>
      <c r="K1683" s="1659" t="s">
        <v>16710</v>
      </c>
      <c r="L1683" s="1660" t="s">
        <v>11800</v>
      </c>
      <c r="M1683" s="1661" t="s">
        <v>16711</v>
      </c>
      <c r="N1683" s="1661"/>
    </row>
    <row r="1684" ht="51.75" customHeight="1">
      <c r="A1684" s="1657">
        <v>1681.0</v>
      </c>
      <c r="B1684" s="1658"/>
      <c r="C1684" s="1658" t="s">
        <v>10646</v>
      </c>
      <c r="D1684" s="1657"/>
      <c r="E1684" s="1657"/>
      <c r="F1684" s="1657"/>
      <c r="G1684" s="1657" t="s">
        <v>16691</v>
      </c>
      <c r="H1684" s="1657" t="s">
        <v>16712</v>
      </c>
      <c r="I1684" s="1657" t="s">
        <v>2144</v>
      </c>
      <c r="J1684" s="1657" t="s">
        <v>16713</v>
      </c>
      <c r="K1684" s="1659" t="s">
        <v>16714</v>
      </c>
      <c r="L1684" s="1660" t="s">
        <v>11800</v>
      </c>
      <c r="M1684" s="1661" t="s">
        <v>16715</v>
      </c>
      <c r="N1684" s="1661"/>
    </row>
    <row r="1685" ht="51.75" customHeight="1">
      <c r="A1685" s="1657">
        <v>1682.0</v>
      </c>
      <c r="B1685" s="1658"/>
      <c r="C1685" s="1658" t="s">
        <v>10646</v>
      </c>
      <c r="D1685" s="1657"/>
      <c r="E1685" s="1657"/>
      <c r="F1685" s="1657"/>
      <c r="G1685" s="1657" t="s">
        <v>16691</v>
      </c>
      <c r="H1685" s="1657" t="s">
        <v>25130</v>
      </c>
      <c r="I1685" s="1657" t="s">
        <v>16718</v>
      </c>
      <c r="J1685" s="1657" t="s">
        <v>16719</v>
      </c>
      <c r="K1685" s="1659" t="s">
        <v>16720</v>
      </c>
      <c r="L1685" s="1660" t="s">
        <v>11800</v>
      </c>
      <c r="M1685" s="1661" t="s">
        <v>16721</v>
      </c>
      <c r="N1685" s="1661"/>
    </row>
    <row r="1686" ht="51.75" customHeight="1">
      <c r="A1686" s="1657">
        <v>1683.0</v>
      </c>
      <c r="B1686" s="1658"/>
      <c r="C1686" s="1658" t="s">
        <v>10646</v>
      </c>
      <c r="D1686" s="1657"/>
      <c r="E1686" s="1657"/>
      <c r="F1686" s="1657"/>
      <c r="G1686" s="1657" t="s">
        <v>16691</v>
      </c>
      <c r="H1686" s="1657" t="s">
        <v>16723</v>
      </c>
      <c r="I1686" s="1657" t="s">
        <v>16724</v>
      </c>
      <c r="J1686" s="1657" t="s">
        <v>16725</v>
      </c>
      <c r="K1686" s="1659" t="s">
        <v>16726</v>
      </c>
      <c r="L1686" s="1660" t="s">
        <v>11800</v>
      </c>
      <c r="M1686" s="1661" t="s">
        <v>16700</v>
      </c>
      <c r="N1686" s="1661"/>
    </row>
    <row r="1687" ht="51.75" customHeight="1">
      <c r="A1687" s="1657">
        <v>1684.0</v>
      </c>
      <c r="B1687" s="1658"/>
      <c r="C1687" s="1658" t="s">
        <v>10646</v>
      </c>
      <c r="D1687" s="1657"/>
      <c r="E1687" s="1657"/>
      <c r="F1687" s="1657"/>
      <c r="G1687" s="1657" t="s">
        <v>16691</v>
      </c>
      <c r="H1687" s="1657" t="s">
        <v>16727</v>
      </c>
      <c r="I1687" s="1657" t="s">
        <v>16728</v>
      </c>
      <c r="J1687" s="1657" t="s">
        <v>16729</v>
      </c>
      <c r="K1687" s="1659" t="s">
        <v>16730</v>
      </c>
      <c r="L1687" s="1660" t="s">
        <v>11800</v>
      </c>
      <c r="M1687" s="1661"/>
      <c r="N1687" s="1661"/>
    </row>
    <row r="1688" ht="51.75" customHeight="1">
      <c r="A1688" s="1657">
        <v>1685.0</v>
      </c>
      <c r="B1688" s="1658"/>
      <c r="C1688" s="1658" t="s">
        <v>10646</v>
      </c>
      <c r="D1688" s="1657"/>
      <c r="E1688" s="1657"/>
      <c r="F1688" s="1657"/>
      <c r="G1688" s="1657" t="s">
        <v>16691</v>
      </c>
      <c r="H1688" s="1657" t="s">
        <v>16731</v>
      </c>
      <c r="I1688" s="1657" t="s">
        <v>16732</v>
      </c>
      <c r="J1688" s="1657" t="s">
        <v>16733</v>
      </c>
      <c r="K1688" s="1659" t="s">
        <v>16734</v>
      </c>
      <c r="L1688" s="1660" t="s">
        <v>11800</v>
      </c>
      <c r="M1688" s="1661" t="s">
        <v>16735</v>
      </c>
      <c r="N1688" s="1661"/>
    </row>
    <row r="1689" ht="51.75" customHeight="1">
      <c r="A1689" s="1657">
        <v>1686.0</v>
      </c>
      <c r="B1689" s="1658"/>
      <c r="C1689" s="1658" t="s">
        <v>10646</v>
      </c>
      <c r="D1689" s="1657"/>
      <c r="E1689" s="1657"/>
      <c r="F1689" s="1657"/>
      <c r="G1689" s="1657" t="s">
        <v>16691</v>
      </c>
      <c r="H1689" s="1657" t="s">
        <v>16736</v>
      </c>
      <c r="I1689" s="1657" t="s">
        <v>16737</v>
      </c>
      <c r="J1689" s="1657" t="s">
        <v>16738</v>
      </c>
      <c r="K1689" s="1659" t="s">
        <v>16739</v>
      </c>
      <c r="L1689" s="1660" t="s">
        <v>11800</v>
      </c>
      <c r="M1689" s="1661" t="s">
        <v>16740</v>
      </c>
      <c r="N1689" s="1661"/>
    </row>
    <row r="1690" ht="51.75" customHeight="1">
      <c r="A1690" s="1657">
        <v>1687.0</v>
      </c>
      <c r="B1690" s="1658"/>
      <c r="C1690" s="1658" t="s">
        <v>10646</v>
      </c>
      <c r="D1690" s="1657"/>
      <c r="E1690" s="1657"/>
      <c r="F1690" s="1657"/>
      <c r="G1690" s="1657" t="s">
        <v>16691</v>
      </c>
      <c r="H1690" s="1657" t="s">
        <v>16741</v>
      </c>
      <c r="I1690" s="1657" t="s">
        <v>16742</v>
      </c>
      <c r="J1690" s="1657" t="s">
        <v>16743</v>
      </c>
      <c r="K1690" s="1659" t="s">
        <v>16744</v>
      </c>
      <c r="L1690" s="1660" t="s">
        <v>11800</v>
      </c>
      <c r="M1690" s="1661" t="s">
        <v>16527</v>
      </c>
      <c r="N1690" s="1661"/>
    </row>
    <row r="1691" ht="51.75" customHeight="1">
      <c r="A1691" s="1657">
        <v>1688.0</v>
      </c>
      <c r="B1691" s="1658"/>
      <c r="C1691" s="1658" t="s">
        <v>10646</v>
      </c>
      <c r="D1691" s="1657"/>
      <c r="E1691" s="1657"/>
      <c r="F1691" s="1657"/>
      <c r="G1691" s="1657" t="s">
        <v>16691</v>
      </c>
      <c r="H1691" s="1657" t="s">
        <v>16745</v>
      </c>
      <c r="I1691" s="1657" t="s">
        <v>16746</v>
      </c>
      <c r="J1691" s="1657" t="s">
        <v>16747</v>
      </c>
      <c r="K1691" s="1659" t="s">
        <v>16748</v>
      </c>
      <c r="L1691" s="1660" t="s">
        <v>11800</v>
      </c>
      <c r="M1691" s="1661"/>
      <c r="N1691" s="1661"/>
    </row>
    <row r="1692" ht="51.75" customHeight="1">
      <c r="A1692" s="1657">
        <v>1689.0</v>
      </c>
      <c r="B1692" s="1658"/>
      <c r="C1692" s="1658" t="s">
        <v>10646</v>
      </c>
      <c r="D1692" s="1657"/>
      <c r="E1692" s="1657"/>
      <c r="F1692" s="1657"/>
      <c r="G1692" s="1657" t="s">
        <v>16691</v>
      </c>
      <c r="H1692" s="1657" t="s">
        <v>16750</v>
      </c>
      <c r="I1692" s="1657" t="s">
        <v>16751</v>
      </c>
      <c r="J1692" s="1657" t="s">
        <v>16752</v>
      </c>
      <c r="K1692" s="1659" t="s">
        <v>16753</v>
      </c>
      <c r="L1692" s="1660" t="s">
        <v>11800</v>
      </c>
      <c r="M1692" s="1661" t="s">
        <v>16754</v>
      </c>
      <c r="N1692" s="1661"/>
    </row>
    <row r="1693" ht="51.75" customHeight="1">
      <c r="A1693" s="1657">
        <v>1690.0</v>
      </c>
      <c r="B1693" s="1658"/>
      <c r="C1693" s="1658" t="s">
        <v>10646</v>
      </c>
      <c r="D1693" s="1657"/>
      <c r="E1693" s="1657"/>
      <c r="F1693" s="1657"/>
      <c r="G1693" s="1657" t="s">
        <v>16691</v>
      </c>
      <c r="H1693" s="1657" t="s">
        <v>16756</v>
      </c>
      <c r="I1693" s="1657" t="s">
        <v>16757</v>
      </c>
      <c r="J1693" s="1657" t="s">
        <v>16758</v>
      </c>
      <c r="K1693" s="1659" t="s">
        <v>16759</v>
      </c>
      <c r="L1693" s="1660" t="s">
        <v>11800</v>
      </c>
      <c r="M1693" s="1661" t="s">
        <v>16760</v>
      </c>
      <c r="N1693" s="1661"/>
    </row>
    <row r="1694" ht="51.75" customHeight="1">
      <c r="A1694" s="1657">
        <v>1691.0</v>
      </c>
      <c r="B1694" s="1658"/>
      <c r="C1694" s="1658" t="s">
        <v>10646</v>
      </c>
      <c r="D1694" s="1657"/>
      <c r="E1694" s="1657"/>
      <c r="F1694" s="1657"/>
      <c r="G1694" s="1657" t="s">
        <v>16691</v>
      </c>
      <c r="H1694" s="1657" t="s">
        <v>16761</v>
      </c>
      <c r="I1694" s="1657" t="s">
        <v>16762</v>
      </c>
      <c r="J1694" s="1657" t="s">
        <v>16763</v>
      </c>
      <c r="K1694" s="1659" t="s">
        <v>16764</v>
      </c>
      <c r="L1694" s="1660" t="s">
        <v>11800</v>
      </c>
      <c r="M1694" s="1661"/>
      <c r="N1694" s="1661"/>
    </row>
    <row r="1695" ht="51.75" customHeight="1">
      <c r="A1695" s="1657">
        <v>1692.0</v>
      </c>
      <c r="B1695" s="1658"/>
      <c r="C1695" s="1658" t="s">
        <v>10646</v>
      </c>
      <c r="D1695" s="1657"/>
      <c r="E1695" s="1657"/>
      <c r="F1695" s="1657"/>
      <c r="G1695" s="1657" t="s">
        <v>16691</v>
      </c>
      <c r="H1695" s="1657" t="s">
        <v>16765</v>
      </c>
      <c r="I1695" s="1657" t="s">
        <v>16766</v>
      </c>
      <c r="J1695" s="1657" t="s">
        <v>16767</v>
      </c>
      <c r="K1695" s="1659" t="s">
        <v>16768</v>
      </c>
      <c r="L1695" s="1660" t="s">
        <v>11800</v>
      </c>
      <c r="M1695" s="1661"/>
      <c r="N1695" s="1661"/>
    </row>
    <row r="1696" ht="51.75" customHeight="1">
      <c r="A1696" s="1657">
        <v>1693.0</v>
      </c>
      <c r="B1696" s="1658"/>
      <c r="C1696" s="1658" t="s">
        <v>10646</v>
      </c>
      <c r="D1696" s="1657"/>
      <c r="E1696" s="1657"/>
      <c r="F1696" s="1657"/>
      <c r="G1696" s="1657" t="s">
        <v>16691</v>
      </c>
      <c r="H1696" s="1657" t="s">
        <v>16769</v>
      </c>
      <c r="I1696" s="1657" t="s">
        <v>16770</v>
      </c>
      <c r="J1696" s="1657" t="s">
        <v>25131</v>
      </c>
      <c r="K1696" s="1659" t="s">
        <v>16771</v>
      </c>
      <c r="L1696" s="1660" t="s">
        <v>11800</v>
      </c>
      <c r="M1696" s="1661" t="s">
        <v>16772</v>
      </c>
      <c r="N1696" s="1661"/>
    </row>
    <row r="1697" ht="51.75" customHeight="1">
      <c r="A1697" s="1657">
        <v>1694.0</v>
      </c>
      <c r="B1697" s="1658"/>
      <c r="C1697" s="1658" t="s">
        <v>10646</v>
      </c>
      <c r="D1697" s="1657"/>
      <c r="E1697" s="1657"/>
      <c r="F1697" s="1657"/>
      <c r="G1697" s="1657" t="s">
        <v>16773</v>
      </c>
      <c r="H1697" s="1657" t="s">
        <v>16774</v>
      </c>
      <c r="I1697" s="1657" t="s">
        <v>16775</v>
      </c>
      <c r="J1697" s="1657" t="s">
        <v>16776</v>
      </c>
      <c r="K1697" s="1659" t="s">
        <v>16777</v>
      </c>
      <c r="L1697" s="1660" t="s">
        <v>11800</v>
      </c>
      <c r="M1697" s="1661"/>
      <c r="N1697" s="1661"/>
    </row>
    <row r="1698" ht="51.75" customHeight="1">
      <c r="A1698" s="1657">
        <v>1695.0</v>
      </c>
      <c r="B1698" s="1658"/>
      <c r="C1698" s="1658" t="s">
        <v>10646</v>
      </c>
      <c r="D1698" s="1657"/>
      <c r="E1698" s="1657"/>
      <c r="F1698" s="1657"/>
      <c r="G1698" s="1657" t="s">
        <v>16773</v>
      </c>
      <c r="H1698" s="1657" t="s">
        <v>14901</v>
      </c>
      <c r="I1698" s="1657" t="s">
        <v>16778</v>
      </c>
      <c r="J1698" s="1657" t="s">
        <v>16779</v>
      </c>
      <c r="K1698" s="1659" t="s">
        <v>16780</v>
      </c>
      <c r="L1698" s="1660" t="s">
        <v>11800</v>
      </c>
      <c r="M1698" s="1661" t="s">
        <v>16781</v>
      </c>
      <c r="N1698" s="1661"/>
    </row>
    <row r="1699" ht="51.75" customHeight="1">
      <c r="A1699" s="1657">
        <v>1696.0</v>
      </c>
      <c r="B1699" s="1658"/>
      <c r="C1699" s="1658" t="s">
        <v>10646</v>
      </c>
      <c r="D1699" s="1657"/>
      <c r="E1699" s="1657"/>
      <c r="F1699" s="1657"/>
      <c r="G1699" s="1657" t="s">
        <v>16773</v>
      </c>
      <c r="H1699" s="1657" t="s">
        <v>16782</v>
      </c>
      <c r="I1699" s="1657" t="s">
        <v>16783</v>
      </c>
      <c r="J1699" s="1657" t="s">
        <v>16784</v>
      </c>
      <c r="K1699" s="1659" t="s">
        <v>16785</v>
      </c>
      <c r="L1699" s="1660" t="s">
        <v>11800</v>
      </c>
      <c r="M1699" s="1661"/>
      <c r="N1699" s="1661"/>
    </row>
    <row r="1700" ht="51.75" customHeight="1">
      <c r="A1700" s="1657">
        <v>1697.0</v>
      </c>
      <c r="B1700" s="1658"/>
      <c r="C1700" s="1658" t="s">
        <v>10646</v>
      </c>
      <c r="D1700" s="1657"/>
      <c r="E1700" s="1657"/>
      <c r="F1700" s="1657"/>
      <c r="G1700" s="1657" t="s">
        <v>16773</v>
      </c>
      <c r="H1700" s="1657" t="s">
        <v>16787</v>
      </c>
      <c r="I1700" s="1657" t="s">
        <v>16788</v>
      </c>
      <c r="J1700" s="1657" t="s">
        <v>16789</v>
      </c>
      <c r="K1700" s="1659" t="s">
        <v>16790</v>
      </c>
      <c r="L1700" s="1660" t="s">
        <v>11800</v>
      </c>
      <c r="M1700" s="1661" t="s">
        <v>16791</v>
      </c>
      <c r="N1700" s="1661"/>
    </row>
    <row r="1701" ht="51.75" customHeight="1">
      <c r="A1701" s="1657">
        <v>1698.0</v>
      </c>
      <c r="B1701" s="1658"/>
      <c r="C1701" s="1658" t="s">
        <v>10646</v>
      </c>
      <c r="D1701" s="1657"/>
      <c r="E1701" s="1657"/>
      <c r="F1701" s="1657"/>
      <c r="G1701" s="1657" t="s">
        <v>16773</v>
      </c>
      <c r="H1701" s="1657" t="s">
        <v>16792</v>
      </c>
      <c r="I1701" s="1657" t="s">
        <v>16793</v>
      </c>
      <c r="J1701" s="1657" t="s">
        <v>16794</v>
      </c>
      <c r="K1701" s="1659" t="s">
        <v>16795</v>
      </c>
      <c r="L1701" s="1660" t="s">
        <v>11800</v>
      </c>
      <c r="M1701" s="1661" t="s">
        <v>16796</v>
      </c>
      <c r="N1701" s="1661"/>
    </row>
    <row r="1702" ht="51.75" customHeight="1">
      <c r="A1702" s="1657">
        <v>1699.0</v>
      </c>
      <c r="B1702" s="1658"/>
      <c r="C1702" s="1658" t="s">
        <v>10646</v>
      </c>
      <c r="D1702" s="1657"/>
      <c r="E1702" s="1657"/>
      <c r="F1702" s="1657"/>
      <c r="G1702" s="1657" t="s">
        <v>16773</v>
      </c>
      <c r="H1702" s="1657" t="s">
        <v>2702</v>
      </c>
      <c r="I1702" s="1657" t="s">
        <v>16797</v>
      </c>
      <c r="J1702" s="1657" t="s">
        <v>16798</v>
      </c>
      <c r="K1702" s="1659" t="s">
        <v>16799</v>
      </c>
      <c r="L1702" s="1660" t="s">
        <v>11800</v>
      </c>
      <c r="M1702" s="1661" t="s">
        <v>16800</v>
      </c>
      <c r="N1702" s="1661"/>
    </row>
    <row r="1703" ht="51.75" customHeight="1">
      <c r="A1703" s="1657">
        <v>1700.0</v>
      </c>
      <c r="B1703" s="1658"/>
      <c r="C1703" s="1658" t="s">
        <v>10646</v>
      </c>
      <c r="D1703" s="1657"/>
      <c r="E1703" s="1657"/>
      <c r="F1703" s="1657"/>
      <c r="G1703" s="1657" t="s">
        <v>16773</v>
      </c>
      <c r="H1703" s="1657" t="s">
        <v>16801</v>
      </c>
      <c r="I1703" s="1657" t="s">
        <v>16802</v>
      </c>
      <c r="J1703" s="1657" t="s">
        <v>16803</v>
      </c>
      <c r="K1703" s="1659" t="s">
        <v>16804</v>
      </c>
      <c r="L1703" s="1660" t="s">
        <v>11800</v>
      </c>
      <c r="M1703" s="1661"/>
      <c r="N1703" s="1661"/>
    </row>
    <row r="1704" ht="51.75" customHeight="1">
      <c r="A1704" s="1657">
        <v>1701.0</v>
      </c>
      <c r="B1704" s="1658"/>
      <c r="C1704" s="1658" t="s">
        <v>10646</v>
      </c>
      <c r="D1704" s="1657"/>
      <c r="E1704" s="1657"/>
      <c r="F1704" s="1657"/>
      <c r="G1704" s="1657" t="s">
        <v>16773</v>
      </c>
      <c r="H1704" s="1657" t="s">
        <v>16805</v>
      </c>
      <c r="I1704" s="1657" t="s">
        <v>16806</v>
      </c>
      <c r="J1704" s="1657" t="s">
        <v>16807</v>
      </c>
      <c r="K1704" s="1659" t="s">
        <v>16808</v>
      </c>
      <c r="L1704" s="1660" t="s">
        <v>11800</v>
      </c>
      <c r="M1704" s="1661" t="s">
        <v>16809</v>
      </c>
      <c r="N1704" s="1661"/>
    </row>
    <row r="1705" ht="51.75" customHeight="1">
      <c r="A1705" s="1657">
        <v>1702.0</v>
      </c>
      <c r="B1705" s="1658"/>
      <c r="C1705" s="1658" t="s">
        <v>10646</v>
      </c>
      <c r="D1705" s="1657"/>
      <c r="E1705" s="1657"/>
      <c r="F1705" s="1657"/>
      <c r="G1705" s="1657" t="s">
        <v>16773</v>
      </c>
      <c r="H1705" s="1657" t="s">
        <v>16810</v>
      </c>
      <c r="I1705" s="1657" t="s">
        <v>16811</v>
      </c>
      <c r="J1705" s="1657" t="s">
        <v>16812</v>
      </c>
      <c r="K1705" s="1659" t="s">
        <v>16813</v>
      </c>
      <c r="L1705" s="1660" t="s">
        <v>11800</v>
      </c>
      <c r="M1705" s="1661" t="s">
        <v>16814</v>
      </c>
      <c r="N1705" s="1661"/>
    </row>
    <row r="1706" ht="51.75" customHeight="1">
      <c r="A1706" s="1657">
        <v>1703.0</v>
      </c>
      <c r="B1706" s="1658"/>
      <c r="C1706" s="1658" t="s">
        <v>10646</v>
      </c>
      <c r="D1706" s="1657"/>
      <c r="E1706" s="1657"/>
      <c r="F1706" s="1657"/>
      <c r="G1706" s="1657" t="s">
        <v>16773</v>
      </c>
      <c r="H1706" s="1657" t="s">
        <v>16815</v>
      </c>
      <c r="I1706" s="1657" t="s">
        <v>16816</v>
      </c>
      <c r="J1706" s="1657" t="s">
        <v>16817</v>
      </c>
      <c r="K1706" s="1659" t="s">
        <v>16818</v>
      </c>
      <c r="L1706" s="1660" t="s">
        <v>11800</v>
      </c>
      <c r="M1706" s="1661" t="s">
        <v>16819</v>
      </c>
      <c r="N1706" s="1661"/>
    </row>
    <row r="1707" ht="51.75" customHeight="1">
      <c r="A1707" s="1657">
        <v>1704.0</v>
      </c>
      <c r="B1707" s="1658"/>
      <c r="C1707" s="1658" t="s">
        <v>10646</v>
      </c>
      <c r="D1707" s="1657"/>
      <c r="E1707" s="1657"/>
      <c r="F1707" s="1657"/>
      <c r="G1707" s="1657" t="s">
        <v>16773</v>
      </c>
      <c r="H1707" s="1657" t="s">
        <v>16820</v>
      </c>
      <c r="I1707" s="1657" t="s">
        <v>16821</v>
      </c>
      <c r="J1707" s="1657" t="s">
        <v>16822</v>
      </c>
      <c r="K1707" s="1659" t="s">
        <v>16823</v>
      </c>
      <c r="L1707" s="1660" t="s">
        <v>11800</v>
      </c>
      <c r="M1707" s="1661" t="s">
        <v>16824</v>
      </c>
      <c r="N1707" s="1661"/>
    </row>
    <row r="1708" ht="51.75" customHeight="1">
      <c r="A1708" s="1657">
        <v>1705.0</v>
      </c>
      <c r="B1708" s="1658"/>
      <c r="C1708" s="1658" t="s">
        <v>10646</v>
      </c>
      <c r="D1708" s="1657"/>
      <c r="E1708" s="1657"/>
      <c r="F1708" s="1657"/>
      <c r="G1708" s="1657" t="s">
        <v>16773</v>
      </c>
      <c r="H1708" s="1657" t="s">
        <v>16825</v>
      </c>
      <c r="I1708" s="1657" t="s">
        <v>16826</v>
      </c>
      <c r="J1708" s="1657" t="s">
        <v>16827</v>
      </c>
      <c r="K1708" s="1659" t="s">
        <v>16828</v>
      </c>
      <c r="L1708" s="1660" t="s">
        <v>11800</v>
      </c>
      <c r="M1708" s="1661" t="s">
        <v>16829</v>
      </c>
      <c r="N1708" s="1661"/>
    </row>
    <row r="1709" ht="51.75" customHeight="1">
      <c r="A1709" s="1657">
        <v>1706.0</v>
      </c>
      <c r="B1709" s="1658"/>
      <c r="C1709" s="1658" t="s">
        <v>10646</v>
      </c>
      <c r="D1709" s="1657"/>
      <c r="E1709" s="1657"/>
      <c r="F1709" s="1657"/>
      <c r="G1709" s="1657" t="s">
        <v>16773</v>
      </c>
      <c r="H1709" s="1657" t="s">
        <v>16830</v>
      </c>
      <c r="I1709" s="1657" t="s">
        <v>16831</v>
      </c>
      <c r="J1709" s="1657" t="s">
        <v>16832</v>
      </c>
      <c r="K1709" s="1659" t="s">
        <v>16833</v>
      </c>
      <c r="L1709" s="1660" t="s">
        <v>11800</v>
      </c>
      <c r="M1709" s="1661"/>
      <c r="N1709" s="1661"/>
    </row>
    <row r="1710" ht="51.75" customHeight="1">
      <c r="A1710" s="1657">
        <v>1707.0</v>
      </c>
      <c r="B1710" s="1658"/>
      <c r="C1710" s="1658" t="s">
        <v>10646</v>
      </c>
      <c r="D1710" s="1657"/>
      <c r="E1710" s="1657"/>
      <c r="F1710" s="1657"/>
      <c r="G1710" s="1657" t="s">
        <v>16773</v>
      </c>
      <c r="H1710" s="1657" t="s">
        <v>16834</v>
      </c>
      <c r="I1710" s="1657" t="s">
        <v>16835</v>
      </c>
      <c r="J1710" s="1657" t="s">
        <v>16836</v>
      </c>
      <c r="K1710" s="1659" t="s">
        <v>16837</v>
      </c>
      <c r="L1710" s="1660" t="s">
        <v>11800</v>
      </c>
      <c r="M1710" s="1661"/>
      <c r="N1710" s="1661"/>
    </row>
    <row r="1711" ht="51.75" customHeight="1">
      <c r="A1711" s="1657">
        <v>1708.0</v>
      </c>
      <c r="B1711" s="1658"/>
      <c r="C1711" s="1658" t="s">
        <v>10646</v>
      </c>
      <c r="D1711" s="1657"/>
      <c r="E1711" s="1657"/>
      <c r="F1711" s="1657"/>
      <c r="G1711" s="1657" t="s">
        <v>16773</v>
      </c>
      <c r="H1711" s="1657" t="s">
        <v>16838</v>
      </c>
      <c r="I1711" s="1657" t="s">
        <v>16839</v>
      </c>
      <c r="J1711" s="1657" t="s">
        <v>16840</v>
      </c>
      <c r="K1711" s="1659" t="s">
        <v>16841</v>
      </c>
      <c r="L1711" s="1660" t="s">
        <v>11800</v>
      </c>
      <c r="M1711" s="1661"/>
      <c r="N1711" s="1661"/>
    </row>
    <row r="1712" ht="51.75" customHeight="1">
      <c r="A1712" s="1657">
        <v>1709.0</v>
      </c>
      <c r="B1712" s="1658"/>
      <c r="C1712" s="1658" t="s">
        <v>10646</v>
      </c>
      <c r="D1712" s="1657"/>
      <c r="E1712" s="1657"/>
      <c r="F1712" s="1657"/>
      <c r="G1712" s="1657" t="s">
        <v>16773</v>
      </c>
      <c r="H1712" s="1657" t="s">
        <v>16842</v>
      </c>
      <c r="I1712" s="1657" t="s">
        <v>16843</v>
      </c>
      <c r="J1712" s="1657" t="s">
        <v>16844</v>
      </c>
      <c r="K1712" s="1659" t="s">
        <v>16845</v>
      </c>
      <c r="L1712" s="1660" t="s">
        <v>11800</v>
      </c>
      <c r="M1712" s="1661" t="s">
        <v>16846</v>
      </c>
      <c r="N1712" s="1661"/>
    </row>
    <row r="1713" ht="51.75" customHeight="1">
      <c r="A1713" s="1657">
        <v>1710.0</v>
      </c>
      <c r="B1713" s="1658"/>
      <c r="C1713" s="1658" t="s">
        <v>10646</v>
      </c>
      <c r="D1713" s="1657"/>
      <c r="E1713" s="1657"/>
      <c r="F1713" s="1657"/>
      <c r="G1713" s="1657" t="s">
        <v>16773</v>
      </c>
      <c r="H1713" s="1657" t="s">
        <v>16847</v>
      </c>
      <c r="I1713" s="1657" t="s">
        <v>16848</v>
      </c>
      <c r="J1713" s="1657" t="s">
        <v>16849</v>
      </c>
      <c r="K1713" s="1659" t="s">
        <v>16850</v>
      </c>
      <c r="L1713" s="1660" t="s">
        <v>11800</v>
      </c>
      <c r="M1713" s="1661" t="s">
        <v>16851</v>
      </c>
      <c r="N1713" s="1661"/>
    </row>
    <row r="1714" ht="51.75" customHeight="1">
      <c r="A1714" s="1657">
        <v>1711.0</v>
      </c>
      <c r="B1714" s="1658"/>
      <c r="C1714" s="1658" t="s">
        <v>10646</v>
      </c>
      <c r="D1714" s="1657"/>
      <c r="E1714" s="1657"/>
      <c r="F1714" s="1657"/>
      <c r="G1714" s="1657" t="s">
        <v>16773</v>
      </c>
      <c r="H1714" s="1657" t="s">
        <v>16853</v>
      </c>
      <c r="I1714" s="1657" t="s">
        <v>16854</v>
      </c>
      <c r="J1714" s="1657" t="s">
        <v>16855</v>
      </c>
      <c r="K1714" s="1659" t="s">
        <v>16856</v>
      </c>
      <c r="L1714" s="1660" t="s">
        <v>11800</v>
      </c>
      <c r="M1714" s="1661" t="s">
        <v>16857</v>
      </c>
      <c r="N1714" s="1661"/>
    </row>
    <row r="1715" ht="51.75" customHeight="1">
      <c r="A1715" s="1657">
        <v>1712.0</v>
      </c>
      <c r="B1715" s="1658"/>
      <c r="C1715" s="1658" t="s">
        <v>10646</v>
      </c>
      <c r="D1715" s="1657"/>
      <c r="E1715" s="1657"/>
      <c r="F1715" s="1657"/>
      <c r="G1715" s="1657" t="s">
        <v>16773</v>
      </c>
      <c r="H1715" s="1657" t="s">
        <v>16858</v>
      </c>
      <c r="I1715" s="1657" t="s">
        <v>16859</v>
      </c>
      <c r="J1715" s="1657" t="s">
        <v>16860</v>
      </c>
      <c r="K1715" s="1659" t="s">
        <v>16861</v>
      </c>
      <c r="L1715" s="1660" t="s">
        <v>11800</v>
      </c>
      <c r="M1715" s="1661" t="s">
        <v>16862</v>
      </c>
      <c r="N1715" s="1661"/>
    </row>
    <row r="1716" ht="51.75" customHeight="1">
      <c r="A1716" s="1657">
        <v>1713.0</v>
      </c>
      <c r="B1716" s="1658"/>
      <c r="C1716" s="1658" t="s">
        <v>10646</v>
      </c>
      <c r="D1716" s="1657"/>
      <c r="E1716" s="1657"/>
      <c r="F1716" s="1657"/>
      <c r="G1716" s="1657" t="s">
        <v>16773</v>
      </c>
      <c r="H1716" s="1657" t="s">
        <v>16863</v>
      </c>
      <c r="I1716" s="1657" t="s">
        <v>16864</v>
      </c>
      <c r="J1716" s="1657" t="s">
        <v>16865</v>
      </c>
      <c r="K1716" s="1659" t="s">
        <v>16813</v>
      </c>
      <c r="L1716" s="1660" t="s">
        <v>11800</v>
      </c>
      <c r="M1716" s="1661"/>
      <c r="N1716" s="1661"/>
    </row>
    <row r="1717" ht="51.75" customHeight="1">
      <c r="A1717" s="1657">
        <v>1714.0</v>
      </c>
      <c r="B1717" s="1658"/>
      <c r="C1717" s="1658" t="s">
        <v>10646</v>
      </c>
      <c r="D1717" s="1657"/>
      <c r="E1717" s="1657"/>
      <c r="F1717" s="1657"/>
      <c r="G1717" s="1657" t="s">
        <v>16773</v>
      </c>
      <c r="H1717" s="1657" t="s">
        <v>16866</v>
      </c>
      <c r="I1717" s="1657" t="s">
        <v>16867</v>
      </c>
      <c r="J1717" s="1657" t="s">
        <v>16868</v>
      </c>
      <c r="K1717" s="1659" t="s">
        <v>16869</v>
      </c>
      <c r="L1717" s="1660" t="s">
        <v>11800</v>
      </c>
      <c r="M1717" s="1661" t="s">
        <v>16870</v>
      </c>
      <c r="N1717" s="1661"/>
    </row>
    <row r="1718" ht="51.75" customHeight="1">
      <c r="A1718" s="1657">
        <v>1715.0</v>
      </c>
      <c r="B1718" s="1658"/>
      <c r="C1718" s="1658" t="s">
        <v>10646</v>
      </c>
      <c r="D1718" s="1657"/>
      <c r="E1718" s="1657"/>
      <c r="F1718" s="1657"/>
      <c r="G1718" s="1657" t="s">
        <v>16773</v>
      </c>
      <c r="H1718" s="1657" t="s">
        <v>16871</v>
      </c>
      <c r="I1718" s="1657" t="s">
        <v>16872</v>
      </c>
      <c r="J1718" s="1789" t="s">
        <v>16873</v>
      </c>
      <c r="K1718" s="1659" t="s">
        <v>16874</v>
      </c>
      <c r="L1718" s="1660" t="s">
        <v>11800</v>
      </c>
      <c r="M1718" s="1661" t="s">
        <v>16875</v>
      </c>
      <c r="N1718" s="1661"/>
    </row>
    <row r="1719" ht="51.75" customHeight="1">
      <c r="A1719" s="1657">
        <v>1716.0</v>
      </c>
      <c r="B1719" s="1658"/>
      <c r="C1719" s="1658" t="s">
        <v>10646</v>
      </c>
      <c r="D1719" s="1657"/>
      <c r="E1719" s="1657"/>
      <c r="F1719" s="1657"/>
      <c r="G1719" s="1657" t="s">
        <v>16773</v>
      </c>
      <c r="H1719" s="1657" t="s">
        <v>16876</v>
      </c>
      <c r="I1719" s="1657" t="s">
        <v>16877</v>
      </c>
      <c r="J1719" s="1657" t="s">
        <v>16878</v>
      </c>
      <c r="K1719" s="1659" t="s">
        <v>16879</v>
      </c>
      <c r="L1719" s="1660" t="s">
        <v>11800</v>
      </c>
      <c r="M1719" s="1661" t="s">
        <v>16880</v>
      </c>
      <c r="N1719" s="1661"/>
    </row>
    <row r="1720" ht="51.75" customHeight="1">
      <c r="A1720" s="1657">
        <v>1717.0</v>
      </c>
      <c r="B1720" s="1658"/>
      <c r="C1720" s="1658" t="s">
        <v>10646</v>
      </c>
      <c r="D1720" s="1657"/>
      <c r="E1720" s="1657"/>
      <c r="F1720" s="1657"/>
      <c r="G1720" s="1657" t="s">
        <v>16773</v>
      </c>
      <c r="H1720" s="1657" t="s">
        <v>16882</v>
      </c>
      <c r="I1720" s="1657" t="s">
        <v>16469</v>
      </c>
      <c r="J1720" s="1657" t="s">
        <v>16883</v>
      </c>
      <c r="K1720" s="1659" t="s">
        <v>16884</v>
      </c>
      <c r="L1720" s="1660" t="s">
        <v>11800</v>
      </c>
      <c r="M1720" s="1661"/>
      <c r="N1720" s="1661"/>
    </row>
    <row r="1721" ht="51.75" customHeight="1">
      <c r="A1721" s="1657">
        <v>1718.0</v>
      </c>
      <c r="B1721" s="1658"/>
      <c r="C1721" s="1658" t="s">
        <v>10646</v>
      </c>
      <c r="D1721" s="1657"/>
      <c r="E1721" s="1657"/>
      <c r="F1721" s="1657"/>
      <c r="G1721" s="1657" t="s">
        <v>16773</v>
      </c>
      <c r="H1721" s="1657" t="s">
        <v>16886</v>
      </c>
      <c r="I1721" s="1657" t="s">
        <v>16887</v>
      </c>
      <c r="J1721" s="1657" t="s">
        <v>16888</v>
      </c>
      <c r="K1721" s="1659" t="s">
        <v>16889</v>
      </c>
      <c r="L1721" s="1660" t="s">
        <v>11800</v>
      </c>
      <c r="M1721" s="1661" t="s">
        <v>16890</v>
      </c>
      <c r="N1721" s="1661"/>
    </row>
    <row r="1722" ht="51.75" customHeight="1">
      <c r="A1722" s="1657">
        <v>1719.0</v>
      </c>
      <c r="B1722" s="1658"/>
      <c r="C1722" s="1658" t="s">
        <v>10646</v>
      </c>
      <c r="D1722" s="1657"/>
      <c r="E1722" s="1657"/>
      <c r="F1722" s="1657"/>
      <c r="G1722" s="1657" t="s">
        <v>16773</v>
      </c>
      <c r="H1722" s="1657" t="s">
        <v>16892</v>
      </c>
      <c r="I1722" s="1657" t="s">
        <v>16893</v>
      </c>
      <c r="J1722" s="1657" t="s">
        <v>16894</v>
      </c>
      <c r="K1722" s="1659" t="s">
        <v>16895</v>
      </c>
      <c r="L1722" s="1660" t="s">
        <v>11800</v>
      </c>
      <c r="M1722" s="1661" t="s">
        <v>16896</v>
      </c>
      <c r="N1722" s="1661"/>
    </row>
    <row r="1723" ht="51.75" customHeight="1">
      <c r="A1723" s="1657">
        <v>1720.0</v>
      </c>
      <c r="B1723" s="1658"/>
      <c r="C1723" s="1658" t="s">
        <v>10646</v>
      </c>
      <c r="D1723" s="1657"/>
      <c r="E1723" s="1657"/>
      <c r="F1723" s="1657"/>
      <c r="G1723" s="1657" t="s">
        <v>16773</v>
      </c>
      <c r="H1723" s="1657" t="s">
        <v>16897</v>
      </c>
      <c r="I1723" s="1657" t="s">
        <v>16898</v>
      </c>
      <c r="J1723" s="1657" t="s">
        <v>16899</v>
      </c>
      <c r="K1723" s="1659" t="s">
        <v>16900</v>
      </c>
      <c r="L1723" s="1660" t="s">
        <v>11800</v>
      </c>
      <c r="M1723" s="1661" t="s">
        <v>16901</v>
      </c>
      <c r="N1723" s="1661"/>
    </row>
    <row r="1724" ht="51.75" customHeight="1">
      <c r="A1724" s="1657">
        <v>1721.0</v>
      </c>
      <c r="B1724" s="1658"/>
      <c r="C1724" s="1658" t="s">
        <v>10646</v>
      </c>
      <c r="D1724" s="1657"/>
      <c r="E1724" s="1657"/>
      <c r="F1724" s="1657"/>
      <c r="G1724" s="1657" t="s">
        <v>16773</v>
      </c>
      <c r="H1724" s="1657" t="s">
        <v>16902</v>
      </c>
      <c r="I1724" s="1657" t="s">
        <v>16903</v>
      </c>
      <c r="J1724" s="1657" t="s">
        <v>16904</v>
      </c>
      <c r="K1724" s="1659" t="s">
        <v>16905</v>
      </c>
      <c r="L1724" s="1660" t="s">
        <v>11800</v>
      </c>
      <c r="M1724" s="1661"/>
      <c r="N1724" s="1661"/>
    </row>
    <row r="1725" ht="51.75" customHeight="1">
      <c r="A1725" s="1657">
        <v>1722.0</v>
      </c>
      <c r="B1725" s="1658"/>
      <c r="C1725" s="1658" t="s">
        <v>10646</v>
      </c>
      <c r="D1725" s="1657"/>
      <c r="E1725" s="1657"/>
      <c r="F1725" s="1657"/>
      <c r="G1725" s="1657" t="s">
        <v>16773</v>
      </c>
      <c r="H1725" s="1657" t="s">
        <v>16906</v>
      </c>
      <c r="I1725" s="1657" t="s">
        <v>16907</v>
      </c>
      <c r="J1725" s="1657" t="s">
        <v>16908</v>
      </c>
      <c r="K1725" s="1659" t="s">
        <v>16909</v>
      </c>
      <c r="L1725" s="1660" t="s">
        <v>11800</v>
      </c>
      <c r="M1725" s="1661"/>
      <c r="N1725" s="1661"/>
    </row>
    <row r="1726" ht="51.75" customHeight="1">
      <c r="A1726" s="1657">
        <v>1723.0</v>
      </c>
      <c r="B1726" s="1658"/>
      <c r="C1726" s="1658" t="s">
        <v>10646</v>
      </c>
      <c r="D1726" s="1657"/>
      <c r="E1726" s="1657"/>
      <c r="F1726" s="1657"/>
      <c r="G1726" s="1657" t="s">
        <v>16773</v>
      </c>
      <c r="H1726" s="1657" t="s">
        <v>16910</v>
      </c>
      <c r="I1726" s="1657" t="s">
        <v>16911</v>
      </c>
      <c r="J1726" s="1657" t="s">
        <v>16912</v>
      </c>
      <c r="K1726" s="1659" t="s">
        <v>16913</v>
      </c>
      <c r="L1726" s="1660" t="s">
        <v>11800</v>
      </c>
      <c r="M1726" s="1661"/>
      <c r="N1726" s="1661"/>
    </row>
    <row r="1727" ht="51.75" customHeight="1">
      <c r="A1727" s="1657">
        <v>1724.0</v>
      </c>
      <c r="B1727" s="1658"/>
      <c r="C1727" s="1658" t="s">
        <v>10646</v>
      </c>
      <c r="D1727" s="1657"/>
      <c r="E1727" s="1657"/>
      <c r="F1727" s="1657"/>
      <c r="G1727" s="1657" t="s">
        <v>16773</v>
      </c>
      <c r="H1727" s="1657" t="s">
        <v>16914</v>
      </c>
      <c r="I1727" s="1657" t="s">
        <v>16915</v>
      </c>
      <c r="J1727" s="1657" t="s">
        <v>16916</v>
      </c>
      <c r="K1727" s="1659" t="s">
        <v>16917</v>
      </c>
      <c r="L1727" s="1660" t="s">
        <v>11800</v>
      </c>
      <c r="M1727" s="1661"/>
      <c r="N1727" s="1661"/>
    </row>
    <row r="1728" ht="51.75" customHeight="1">
      <c r="A1728" s="1657">
        <v>1725.0</v>
      </c>
      <c r="B1728" s="1658"/>
      <c r="C1728" s="1658" t="s">
        <v>10646</v>
      </c>
      <c r="D1728" s="1657"/>
      <c r="E1728" s="1657"/>
      <c r="F1728" s="1657"/>
      <c r="G1728" s="1657" t="s">
        <v>16773</v>
      </c>
      <c r="H1728" s="1657" t="s">
        <v>16919</v>
      </c>
      <c r="I1728" s="1657" t="s">
        <v>16919</v>
      </c>
      <c r="J1728" s="1657" t="s">
        <v>16920</v>
      </c>
      <c r="K1728" s="1659" t="s">
        <v>16921</v>
      </c>
      <c r="L1728" s="1660" t="s">
        <v>11800</v>
      </c>
      <c r="M1728" s="1661" t="s">
        <v>16922</v>
      </c>
      <c r="N1728" s="1661"/>
    </row>
    <row r="1729" ht="51.75" customHeight="1">
      <c r="A1729" s="1657">
        <v>1726.0</v>
      </c>
      <c r="B1729" s="1658"/>
      <c r="C1729" s="1658" t="s">
        <v>10646</v>
      </c>
      <c r="D1729" s="1657"/>
      <c r="E1729" s="1657"/>
      <c r="F1729" s="1657"/>
      <c r="G1729" s="1657" t="s">
        <v>16773</v>
      </c>
      <c r="H1729" s="1657" t="s">
        <v>16923</v>
      </c>
      <c r="I1729" s="1657" t="s">
        <v>16924</v>
      </c>
      <c r="J1729" s="1657" t="s">
        <v>16925</v>
      </c>
      <c r="K1729" s="1659" t="s">
        <v>16926</v>
      </c>
      <c r="L1729" s="1660" t="s">
        <v>11800</v>
      </c>
      <c r="M1729" s="1661" t="s">
        <v>16927</v>
      </c>
      <c r="N1729" s="1661"/>
    </row>
    <row r="1730" ht="51.75" customHeight="1">
      <c r="A1730" s="1657">
        <v>1727.0</v>
      </c>
      <c r="B1730" s="1658"/>
      <c r="C1730" s="1658" t="s">
        <v>10646</v>
      </c>
      <c r="D1730" s="1657"/>
      <c r="E1730" s="1657"/>
      <c r="F1730" s="1657"/>
      <c r="G1730" s="1657" t="s">
        <v>16773</v>
      </c>
      <c r="H1730" s="1657" t="s">
        <v>16928</v>
      </c>
      <c r="I1730" s="1657" t="s">
        <v>16929</v>
      </c>
      <c r="J1730" s="1657" t="s">
        <v>16930</v>
      </c>
      <c r="K1730" s="1659" t="s">
        <v>16931</v>
      </c>
      <c r="L1730" s="1660" t="s">
        <v>11800</v>
      </c>
      <c r="M1730" s="1661" t="s">
        <v>16932</v>
      </c>
      <c r="N1730" s="1661"/>
    </row>
    <row r="1731" ht="51.75" customHeight="1">
      <c r="A1731" s="1657">
        <v>1728.0</v>
      </c>
      <c r="B1731" s="1658"/>
      <c r="C1731" s="1658" t="s">
        <v>10646</v>
      </c>
      <c r="D1731" s="1657"/>
      <c r="E1731" s="1657"/>
      <c r="F1731" s="1657"/>
      <c r="G1731" s="1657" t="s">
        <v>16933</v>
      </c>
      <c r="H1731" s="1657" t="s">
        <v>16934</v>
      </c>
      <c r="I1731" s="1657" t="s">
        <v>16935</v>
      </c>
      <c r="J1731" s="1657" t="s">
        <v>16936</v>
      </c>
      <c r="K1731" s="1659" t="s">
        <v>16937</v>
      </c>
      <c r="L1731" s="1660" t="s">
        <v>11800</v>
      </c>
      <c r="M1731" s="1661"/>
      <c r="N1731" s="1661"/>
    </row>
    <row r="1732" ht="51.75" customHeight="1">
      <c r="A1732" s="1657">
        <v>1729.0</v>
      </c>
      <c r="B1732" s="1658"/>
      <c r="C1732" s="1658" t="s">
        <v>10646</v>
      </c>
      <c r="D1732" s="1657"/>
      <c r="E1732" s="1657"/>
      <c r="F1732" s="1657"/>
      <c r="G1732" s="1657" t="s">
        <v>16933</v>
      </c>
      <c r="H1732" s="1657" t="s">
        <v>16938</v>
      </c>
      <c r="I1732" s="1657" t="s">
        <v>16939</v>
      </c>
      <c r="J1732" s="1657" t="s">
        <v>16940</v>
      </c>
      <c r="K1732" s="1659" t="s">
        <v>16941</v>
      </c>
      <c r="L1732" s="1660" t="s">
        <v>11800</v>
      </c>
      <c r="M1732" s="1661"/>
      <c r="N1732" s="1661"/>
    </row>
    <row r="1733" ht="51.75" customHeight="1">
      <c r="A1733" s="1657">
        <v>1730.0</v>
      </c>
      <c r="B1733" s="1658"/>
      <c r="C1733" s="1658" t="s">
        <v>10646</v>
      </c>
      <c r="D1733" s="1657"/>
      <c r="E1733" s="1657"/>
      <c r="F1733" s="1657"/>
      <c r="G1733" s="1657" t="s">
        <v>16933</v>
      </c>
      <c r="H1733" s="1657" t="s">
        <v>16942</v>
      </c>
      <c r="I1733" s="1657" t="s">
        <v>16943</v>
      </c>
      <c r="J1733" s="1657" t="s">
        <v>16944</v>
      </c>
      <c r="K1733" s="1659" t="s">
        <v>16945</v>
      </c>
      <c r="L1733" s="1660" t="s">
        <v>11800</v>
      </c>
      <c r="M1733" s="1661" t="s">
        <v>16946</v>
      </c>
      <c r="N1733" s="1661"/>
    </row>
    <row r="1734" ht="51.75" customHeight="1">
      <c r="A1734" s="1657">
        <v>1731.0</v>
      </c>
      <c r="B1734" s="1658"/>
      <c r="C1734" s="1658" t="s">
        <v>10646</v>
      </c>
      <c r="D1734" s="1657"/>
      <c r="E1734" s="1657"/>
      <c r="F1734" s="1657"/>
      <c r="G1734" s="1657" t="s">
        <v>16933</v>
      </c>
      <c r="H1734" s="1657" t="s">
        <v>16948</v>
      </c>
      <c r="I1734" s="1657" t="s">
        <v>16949</v>
      </c>
      <c r="J1734" s="1657" t="s">
        <v>16950</v>
      </c>
      <c r="K1734" s="1659" t="s">
        <v>16951</v>
      </c>
      <c r="L1734" s="1660" t="s">
        <v>11800</v>
      </c>
      <c r="M1734" s="1661" t="s">
        <v>16952</v>
      </c>
      <c r="N1734" s="1661"/>
    </row>
    <row r="1735" ht="51.75" customHeight="1">
      <c r="A1735" s="1657">
        <v>1732.0</v>
      </c>
      <c r="B1735" s="1658"/>
      <c r="C1735" s="1658" t="s">
        <v>10646</v>
      </c>
      <c r="D1735" s="1657"/>
      <c r="E1735" s="1657"/>
      <c r="F1735" s="1657"/>
      <c r="G1735" s="1657" t="s">
        <v>16933</v>
      </c>
      <c r="H1735" s="1657" t="s">
        <v>16955</v>
      </c>
      <c r="I1735" s="1657" t="s">
        <v>16956</v>
      </c>
      <c r="J1735" s="1657">
        <v>8.24554242E8</v>
      </c>
      <c r="K1735" s="1659" t="s">
        <v>16957</v>
      </c>
      <c r="L1735" s="1660" t="s">
        <v>11800</v>
      </c>
      <c r="M1735" s="1661" t="s">
        <v>16958</v>
      </c>
      <c r="N1735" s="1661"/>
    </row>
    <row r="1736" ht="51.75" customHeight="1">
      <c r="A1736" s="1657">
        <v>1733.0</v>
      </c>
      <c r="B1736" s="1658"/>
      <c r="C1736" s="1658" t="s">
        <v>10646</v>
      </c>
      <c r="D1736" s="1657"/>
      <c r="E1736" s="1657"/>
      <c r="F1736" s="1657"/>
      <c r="G1736" s="1657" t="s">
        <v>16933</v>
      </c>
      <c r="H1736" s="1657" t="s">
        <v>16961</v>
      </c>
      <c r="I1736" s="1657" t="s">
        <v>16962</v>
      </c>
      <c r="J1736" s="1657" t="s">
        <v>16963</v>
      </c>
      <c r="K1736" s="1659" t="s">
        <v>16964</v>
      </c>
      <c r="L1736" s="1660" t="s">
        <v>11800</v>
      </c>
      <c r="M1736" s="1661"/>
      <c r="N1736" s="1661"/>
    </row>
    <row r="1737" ht="51.75" customHeight="1">
      <c r="A1737" s="1657">
        <v>1734.0</v>
      </c>
      <c r="B1737" s="1658"/>
      <c r="C1737" s="1658" t="s">
        <v>10646</v>
      </c>
      <c r="D1737" s="1657"/>
      <c r="E1737" s="1657"/>
      <c r="F1737" s="1657"/>
      <c r="G1737" s="1657" t="s">
        <v>16933</v>
      </c>
      <c r="H1737" s="1657" t="s">
        <v>16965</v>
      </c>
      <c r="I1737" s="1657" t="s">
        <v>16966</v>
      </c>
      <c r="J1737" s="1657" t="s">
        <v>16967</v>
      </c>
      <c r="K1737" s="1659" t="s">
        <v>16968</v>
      </c>
      <c r="L1737" s="1660" t="s">
        <v>11800</v>
      </c>
      <c r="M1737" s="1661" t="s">
        <v>16969</v>
      </c>
      <c r="N1737" s="1661"/>
    </row>
    <row r="1738" ht="51.75" customHeight="1">
      <c r="A1738" s="1657">
        <v>1735.0</v>
      </c>
      <c r="B1738" s="1658"/>
      <c r="C1738" s="1658" t="s">
        <v>10646</v>
      </c>
      <c r="D1738" s="1657"/>
      <c r="E1738" s="1657"/>
      <c r="F1738" s="1657"/>
      <c r="G1738" s="1657" t="s">
        <v>16933</v>
      </c>
      <c r="H1738" s="1657" t="s">
        <v>16971</v>
      </c>
      <c r="I1738" s="1657" t="s">
        <v>16972</v>
      </c>
      <c r="J1738" s="1657" t="s">
        <v>16973</v>
      </c>
      <c r="K1738" s="1659" t="s">
        <v>16974</v>
      </c>
      <c r="L1738" s="1660" t="s">
        <v>11800</v>
      </c>
      <c r="M1738" s="1661" t="s">
        <v>16975</v>
      </c>
      <c r="N1738" s="1661"/>
    </row>
    <row r="1739" ht="51.75" customHeight="1">
      <c r="A1739" s="1657">
        <v>1736.0</v>
      </c>
      <c r="B1739" s="1658"/>
      <c r="C1739" s="1658" t="s">
        <v>10646</v>
      </c>
      <c r="D1739" s="1657"/>
      <c r="E1739" s="1657"/>
      <c r="F1739" s="1657"/>
      <c r="G1739" s="1657" t="s">
        <v>16933</v>
      </c>
      <c r="H1739" s="1657" t="s">
        <v>16976</v>
      </c>
      <c r="I1739" s="1657" t="s">
        <v>16977</v>
      </c>
      <c r="J1739" s="1657" t="s">
        <v>16978</v>
      </c>
      <c r="K1739" s="1659" t="s">
        <v>16977</v>
      </c>
      <c r="L1739" s="1660" t="s">
        <v>11800</v>
      </c>
      <c r="M1739" s="1661" t="s">
        <v>16979</v>
      </c>
      <c r="N1739" s="1661"/>
    </row>
    <row r="1740" ht="51.75" customHeight="1">
      <c r="A1740" s="1657">
        <v>1737.0</v>
      </c>
      <c r="B1740" s="1658"/>
      <c r="C1740" s="1658" t="s">
        <v>10646</v>
      </c>
      <c r="D1740" s="1657"/>
      <c r="E1740" s="1657"/>
      <c r="F1740" s="1657"/>
      <c r="G1740" s="1657" t="s">
        <v>16933</v>
      </c>
      <c r="H1740" s="1657" t="s">
        <v>16980</v>
      </c>
      <c r="I1740" s="1657" t="s">
        <v>16981</v>
      </c>
      <c r="J1740" s="1657" t="s">
        <v>16982</v>
      </c>
      <c r="K1740" s="1659" t="s">
        <v>16983</v>
      </c>
      <c r="L1740" s="1660" t="s">
        <v>11800</v>
      </c>
      <c r="M1740" s="1661"/>
      <c r="N1740" s="1661"/>
    </row>
    <row r="1741" ht="51.75" customHeight="1">
      <c r="A1741" s="1657">
        <v>1738.0</v>
      </c>
      <c r="B1741" s="1658"/>
      <c r="C1741" s="1658" t="s">
        <v>10646</v>
      </c>
      <c r="D1741" s="1657"/>
      <c r="E1741" s="1657"/>
      <c r="F1741" s="1657"/>
      <c r="G1741" s="1657" t="s">
        <v>16985</v>
      </c>
      <c r="H1741" s="1657" t="s">
        <v>16986</v>
      </c>
      <c r="I1741" s="1657" t="s">
        <v>16987</v>
      </c>
      <c r="J1741" s="1657" t="s">
        <v>16988</v>
      </c>
      <c r="K1741" s="1659" t="s">
        <v>16989</v>
      </c>
      <c r="L1741" s="1660" t="s">
        <v>11800</v>
      </c>
      <c r="M1741" s="1661" t="s">
        <v>16990</v>
      </c>
      <c r="N1741" s="1661"/>
    </row>
    <row r="1742" ht="51.75" customHeight="1">
      <c r="A1742" s="1657">
        <v>1739.0</v>
      </c>
      <c r="B1742" s="1658"/>
      <c r="C1742" s="1658" t="s">
        <v>10646</v>
      </c>
      <c r="D1742" s="1657"/>
      <c r="E1742" s="1657"/>
      <c r="F1742" s="1657"/>
      <c r="G1742" s="1657" t="s">
        <v>16985</v>
      </c>
      <c r="H1742" s="1657" t="s">
        <v>16992</v>
      </c>
      <c r="I1742" s="1657" t="s">
        <v>16993</v>
      </c>
      <c r="J1742" s="1657" t="s">
        <v>16994</v>
      </c>
      <c r="K1742" s="1659" t="s">
        <v>16995</v>
      </c>
      <c r="L1742" s="1660" t="s">
        <v>11800</v>
      </c>
      <c r="M1742" s="1661" t="s">
        <v>16996</v>
      </c>
      <c r="N1742" s="1661"/>
    </row>
    <row r="1743" ht="51.75" customHeight="1">
      <c r="A1743" s="1657">
        <v>1740.0</v>
      </c>
      <c r="B1743" s="1658"/>
      <c r="C1743" s="1658" t="s">
        <v>10646</v>
      </c>
      <c r="D1743" s="1657"/>
      <c r="E1743" s="1657"/>
      <c r="F1743" s="1657"/>
      <c r="G1743" s="1657" t="s">
        <v>16985</v>
      </c>
      <c r="H1743" s="1657" t="s">
        <v>16998</v>
      </c>
      <c r="I1743" s="1657" t="s">
        <v>16999</v>
      </c>
      <c r="J1743" s="1657" t="s">
        <v>17000</v>
      </c>
      <c r="K1743" s="1659" t="s">
        <v>17001</v>
      </c>
      <c r="L1743" s="1660" t="s">
        <v>11800</v>
      </c>
      <c r="M1743" s="1661" t="s">
        <v>674</v>
      </c>
      <c r="N1743" s="1661"/>
    </row>
    <row r="1744" ht="51.75" customHeight="1">
      <c r="A1744" s="1657">
        <v>1741.0</v>
      </c>
      <c r="B1744" s="1658"/>
      <c r="C1744" s="1658" t="s">
        <v>10646</v>
      </c>
      <c r="D1744" s="1657"/>
      <c r="E1744" s="1657"/>
      <c r="F1744" s="1657"/>
      <c r="G1744" s="1657" t="s">
        <v>16985</v>
      </c>
      <c r="H1744" s="1657" t="s">
        <v>17002</v>
      </c>
      <c r="I1744" s="1657" t="s">
        <v>17003</v>
      </c>
      <c r="J1744" s="1657" t="s">
        <v>17004</v>
      </c>
      <c r="K1744" s="1659" t="s">
        <v>17005</v>
      </c>
      <c r="L1744" s="1660" t="s">
        <v>11800</v>
      </c>
      <c r="M1744" s="1661" t="s">
        <v>16969</v>
      </c>
      <c r="N1744" s="1661"/>
    </row>
    <row r="1745" ht="51.75" customHeight="1">
      <c r="A1745" s="1657">
        <v>1742.0</v>
      </c>
      <c r="B1745" s="1658"/>
      <c r="C1745" s="1658" t="s">
        <v>10646</v>
      </c>
      <c r="D1745" s="1657"/>
      <c r="E1745" s="1657"/>
      <c r="F1745" s="1657"/>
      <c r="G1745" s="1657" t="s">
        <v>16985</v>
      </c>
      <c r="H1745" s="1657" t="s">
        <v>17006</v>
      </c>
      <c r="I1745" s="1657" t="s">
        <v>17007</v>
      </c>
      <c r="J1745" s="1657" t="s">
        <v>17008</v>
      </c>
      <c r="K1745" s="1659" t="s">
        <v>17009</v>
      </c>
      <c r="L1745" s="1660" t="s">
        <v>11800</v>
      </c>
      <c r="M1745" s="1661" t="s">
        <v>17010</v>
      </c>
      <c r="N1745" s="1661"/>
    </row>
    <row r="1746" ht="51.75" customHeight="1">
      <c r="A1746" s="1657">
        <v>1743.0</v>
      </c>
      <c r="B1746" s="1658"/>
      <c r="C1746" s="1658" t="s">
        <v>10646</v>
      </c>
      <c r="D1746" s="1657"/>
      <c r="E1746" s="1657"/>
      <c r="F1746" s="1657"/>
      <c r="G1746" s="1657" t="s">
        <v>16985</v>
      </c>
      <c r="H1746" s="1657" t="s">
        <v>17011</v>
      </c>
      <c r="I1746" s="1657" t="s">
        <v>17012</v>
      </c>
      <c r="J1746" s="1657" t="s">
        <v>17013</v>
      </c>
      <c r="K1746" s="1659" t="s">
        <v>17014</v>
      </c>
      <c r="L1746" s="1660" t="s">
        <v>11800</v>
      </c>
      <c r="M1746" s="1661" t="s">
        <v>17015</v>
      </c>
      <c r="N1746" s="1661"/>
    </row>
    <row r="1747" ht="51.75" customHeight="1">
      <c r="A1747" s="1657">
        <v>1744.0</v>
      </c>
      <c r="B1747" s="1658"/>
      <c r="C1747" s="1658" t="s">
        <v>10646</v>
      </c>
      <c r="D1747" s="1657"/>
      <c r="E1747" s="1657"/>
      <c r="F1747" s="1657"/>
      <c r="G1747" s="1657" t="s">
        <v>16985</v>
      </c>
      <c r="H1747" s="1657" t="s">
        <v>12741</v>
      </c>
      <c r="I1747" s="1657" t="s">
        <v>17016</v>
      </c>
      <c r="J1747" s="1657" t="s">
        <v>17017</v>
      </c>
      <c r="K1747" s="1659" t="s">
        <v>17018</v>
      </c>
      <c r="L1747" s="1660" t="s">
        <v>11800</v>
      </c>
      <c r="M1747" s="1661" t="s">
        <v>17019</v>
      </c>
      <c r="N1747" s="1661"/>
    </row>
    <row r="1748" ht="51.75" customHeight="1">
      <c r="A1748" s="1657">
        <v>1745.0</v>
      </c>
      <c r="B1748" s="1658"/>
      <c r="C1748" s="1658" t="s">
        <v>10646</v>
      </c>
      <c r="D1748" s="1657"/>
      <c r="E1748" s="1657"/>
      <c r="F1748" s="1657"/>
      <c r="G1748" s="1657" t="s">
        <v>16985</v>
      </c>
      <c r="H1748" s="1657" t="s">
        <v>17020</v>
      </c>
      <c r="I1748" s="1657" t="s">
        <v>17021</v>
      </c>
      <c r="J1748" s="1657" t="s">
        <v>17022</v>
      </c>
      <c r="K1748" s="1659" t="s">
        <v>17023</v>
      </c>
      <c r="L1748" s="1660" t="s">
        <v>11800</v>
      </c>
      <c r="M1748" s="1661" t="s">
        <v>674</v>
      </c>
      <c r="N1748" s="1661"/>
    </row>
    <row r="1749" ht="51.75" customHeight="1">
      <c r="A1749" s="1657">
        <v>1746.0</v>
      </c>
      <c r="B1749" s="1658"/>
      <c r="C1749" s="1658" t="s">
        <v>10646</v>
      </c>
      <c r="D1749" s="1657"/>
      <c r="E1749" s="1657"/>
      <c r="F1749" s="1657"/>
      <c r="G1749" s="1657" t="s">
        <v>16985</v>
      </c>
      <c r="H1749" s="1657" t="s">
        <v>17026</v>
      </c>
      <c r="I1749" s="1657" t="s">
        <v>17027</v>
      </c>
      <c r="J1749" s="1657" t="s">
        <v>17028</v>
      </c>
      <c r="K1749" s="1659" t="s">
        <v>17029</v>
      </c>
      <c r="L1749" s="1660" t="s">
        <v>11800</v>
      </c>
      <c r="M1749" s="1661" t="s">
        <v>17030</v>
      </c>
      <c r="N1749" s="1661"/>
    </row>
    <row r="1750" ht="51.75" customHeight="1">
      <c r="A1750" s="1657">
        <v>1747.0</v>
      </c>
      <c r="B1750" s="1658"/>
      <c r="C1750" s="1658" t="s">
        <v>10646</v>
      </c>
      <c r="D1750" s="1657"/>
      <c r="E1750" s="1657"/>
      <c r="F1750" s="1657"/>
      <c r="G1750" s="1657" t="s">
        <v>16985</v>
      </c>
      <c r="H1750" s="1657" t="s">
        <v>17032</v>
      </c>
      <c r="I1750" s="1657" t="s">
        <v>17033</v>
      </c>
      <c r="J1750" s="1657" t="s">
        <v>17034</v>
      </c>
      <c r="K1750" s="1659" t="s">
        <v>17035</v>
      </c>
      <c r="L1750" s="1660" t="s">
        <v>11800</v>
      </c>
      <c r="M1750" s="1661" t="s">
        <v>17036</v>
      </c>
      <c r="N1750" s="1661"/>
    </row>
    <row r="1751" ht="51.75" customHeight="1">
      <c r="A1751" s="1657">
        <v>1748.0</v>
      </c>
      <c r="B1751" s="1658"/>
      <c r="C1751" s="1658" t="s">
        <v>10646</v>
      </c>
      <c r="D1751" s="1657"/>
      <c r="E1751" s="1657"/>
      <c r="F1751" s="1657"/>
      <c r="G1751" s="1657" t="s">
        <v>16985</v>
      </c>
      <c r="H1751" s="1657" t="s">
        <v>17037</v>
      </c>
      <c r="I1751" s="1657" t="s">
        <v>17038</v>
      </c>
      <c r="J1751" s="1657" t="s">
        <v>17039</v>
      </c>
      <c r="K1751" s="1659" t="s">
        <v>17040</v>
      </c>
      <c r="L1751" s="1660" t="s">
        <v>11800</v>
      </c>
      <c r="M1751" s="1661" t="s">
        <v>17041</v>
      </c>
      <c r="N1751" s="1661"/>
    </row>
    <row r="1752" ht="51.75" customHeight="1">
      <c r="A1752" s="1657">
        <v>1749.0</v>
      </c>
      <c r="B1752" s="1658"/>
      <c r="C1752" s="1658" t="s">
        <v>10646</v>
      </c>
      <c r="D1752" s="1657"/>
      <c r="E1752" s="1657"/>
      <c r="F1752" s="1657"/>
      <c r="G1752" s="1657" t="s">
        <v>16985</v>
      </c>
      <c r="H1752" s="1657" t="s">
        <v>17042</v>
      </c>
      <c r="I1752" s="1657" t="s">
        <v>17043</v>
      </c>
      <c r="J1752" s="1657" t="s">
        <v>17044</v>
      </c>
      <c r="K1752" s="1659" t="s">
        <v>17045</v>
      </c>
      <c r="L1752" s="1660" t="s">
        <v>11800</v>
      </c>
      <c r="M1752" s="1661" t="s">
        <v>17046</v>
      </c>
      <c r="N1752" s="1661"/>
    </row>
    <row r="1753" ht="51.75" customHeight="1">
      <c r="A1753" s="1657">
        <v>1750.0</v>
      </c>
      <c r="B1753" s="1658"/>
      <c r="C1753" s="1658" t="s">
        <v>10646</v>
      </c>
      <c r="D1753" s="1657"/>
      <c r="E1753" s="1657"/>
      <c r="F1753" s="1657"/>
      <c r="G1753" s="1657" t="s">
        <v>16985</v>
      </c>
      <c r="H1753" s="1657" t="s">
        <v>17048</v>
      </c>
      <c r="I1753" s="1657" t="s">
        <v>17049</v>
      </c>
      <c r="J1753" s="1657" t="s">
        <v>17050</v>
      </c>
      <c r="K1753" s="1659" t="s">
        <v>17051</v>
      </c>
      <c r="L1753" s="1660" t="s">
        <v>11800</v>
      </c>
      <c r="M1753" s="1661" t="s">
        <v>17052</v>
      </c>
      <c r="N1753" s="1661"/>
    </row>
    <row r="1754" ht="51.75" customHeight="1">
      <c r="A1754" s="1657">
        <v>1751.0</v>
      </c>
      <c r="B1754" s="1658"/>
      <c r="C1754" s="1658" t="s">
        <v>10646</v>
      </c>
      <c r="D1754" s="1657"/>
      <c r="E1754" s="1657"/>
      <c r="F1754" s="1657"/>
      <c r="G1754" s="1657" t="s">
        <v>16985</v>
      </c>
      <c r="H1754" s="1657" t="s">
        <v>17054</v>
      </c>
      <c r="I1754" s="1657" t="s">
        <v>17055</v>
      </c>
      <c r="J1754" s="1657" t="s">
        <v>17056</v>
      </c>
      <c r="K1754" s="1659" t="s">
        <v>17057</v>
      </c>
      <c r="L1754" s="1660" t="s">
        <v>11800</v>
      </c>
      <c r="M1754" s="1661" t="s">
        <v>17058</v>
      </c>
      <c r="N1754" s="1661"/>
    </row>
    <row r="1755" ht="51.75" customHeight="1">
      <c r="A1755" s="1657">
        <v>1752.0</v>
      </c>
      <c r="B1755" s="1658"/>
      <c r="C1755" s="1658" t="s">
        <v>10646</v>
      </c>
      <c r="D1755" s="1657"/>
      <c r="E1755" s="1657"/>
      <c r="F1755" s="1657"/>
      <c r="G1755" s="1657" t="s">
        <v>16985</v>
      </c>
      <c r="H1755" s="1657" t="s">
        <v>13367</v>
      </c>
      <c r="I1755" s="1657" t="s">
        <v>17060</v>
      </c>
      <c r="J1755" s="1657" t="s">
        <v>17061</v>
      </c>
      <c r="K1755" s="1659" t="s">
        <v>17062</v>
      </c>
      <c r="L1755" s="1660" t="s">
        <v>11800</v>
      </c>
      <c r="M1755" s="1661" t="s">
        <v>17063</v>
      </c>
      <c r="N1755" s="1661"/>
    </row>
    <row r="1756" ht="51.75" customHeight="1">
      <c r="A1756" s="1657">
        <v>1753.0</v>
      </c>
      <c r="B1756" s="1658"/>
      <c r="C1756" s="1658" t="s">
        <v>10646</v>
      </c>
      <c r="D1756" s="1657"/>
      <c r="E1756" s="1657"/>
      <c r="F1756" s="1657"/>
      <c r="G1756" s="1657" t="s">
        <v>16985</v>
      </c>
      <c r="H1756" s="1657" t="s">
        <v>17065</v>
      </c>
      <c r="I1756" s="1657" t="s">
        <v>17066</v>
      </c>
      <c r="J1756" s="1657" t="s">
        <v>17067</v>
      </c>
      <c r="K1756" s="1659" t="s">
        <v>17068</v>
      </c>
      <c r="L1756" s="1660" t="s">
        <v>11800</v>
      </c>
      <c r="M1756" s="1661" t="s">
        <v>17069</v>
      </c>
      <c r="N1756" s="1661"/>
    </row>
    <row r="1757" ht="51.75" customHeight="1">
      <c r="A1757" s="1657">
        <v>1754.0</v>
      </c>
      <c r="B1757" s="1658"/>
      <c r="C1757" s="1658" t="s">
        <v>10646</v>
      </c>
      <c r="D1757" s="1657"/>
      <c r="E1757" s="1657"/>
      <c r="F1757" s="1657"/>
      <c r="G1757" s="1657" t="s">
        <v>16985</v>
      </c>
      <c r="H1757" s="1657" t="s">
        <v>17071</v>
      </c>
      <c r="I1757" s="1657" t="s">
        <v>17072</v>
      </c>
      <c r="J1757" s="1657" t="s">
        <v>17073</v>
      </c>
      <c r="K1757" s="1659" t="s">
        <v>17074</v>
      </c>
      <c r="L1757" s="1660" t="s">
        <v>11800</v>
      </c>
      <c r="M1757" s="1661" t="s">
        <v>17075</v>
      </c>
      <c r="N1757" s="1661"/>
    </row>
    <row r="1758" ht="51.75" customHeight="1">
      <c r="A1758" s="1657">
        <v>1755.0</v>
      </c>
      <c r="B1758" s="1658"/>
      <c r="C1758" s="1658" t="s">
        <v>10646</v>
      </c>
      <c r="D1758" s="1657"/>
      <c r="E1758" s="1657"/>
      <c r="F1758" s="1657"/>
      <c r="G1758" s="1657" t="s">
        <v>16985</v>
      </c>
      <c r="H1758" s="1657" t="s">
        <v>17077</v>
      </c>
      <c r="I1758" s="1657" t="s">
        <v>17078</v>
      </c>
      <c r="J1758" s="1657" t="s">
        <v>17079</v>
      </c>
      <c r="K1758" s="1659" t="s">
        <v>17080</v>
      </c>
      <c r="L1758" s="1660" t="s">
        <v>11800</v>
      </c>
      <c r="M1758" s="1661" t="s">
        <v>17081</v>
      </c>
      <c r="N1758" s="1661"/>
    </row>
    <row r="1759" ht="51.75" customHeight="1">
      <c r="A1759" s="1657">
        <v>1756.0</v>
      </c>
      <c r="B1759" s="1658"/>
      <c r="C1759" s="1658" t="s">
        <v>10646</v>
      </c>
      <c r="D1759" s="1657"/>
      <c r="E1759" s="1657"/>
      <c r="F1759" s="1657"/>
      <c r="G1759" s="1657" t="s">
        <v>16985</v>
      </c>
      <c r="H1759" s="1657" t="s">
        <v>17083</v>
      </c>
      <c r="I1759" s="1657" t="s">
        <v>17084</v>
      </c>
      <c r="J1759" s="1657" t="s">
        <v>17085</v>
      </c>
      <c r="K1759" s="1659" t="s">
        <v>17086</v>
      </c>
      <c r="L1759" s="1660" t="s">
        <v>11800</v>
      </c>
      <c r="M1759" s="1661" t="s">
        <v>17087</v>
      </c>
      <c r="N1759" s="1661"/>
    </row>
    <row r="1760" ht="51.75" customHeight="1">
      <c r="A1760" s="1657">
        <v>1757.0</v>
      </c>
      <c r="B1760" s="1658"/>
      <c r="C1760" s="1658" t="s">
        <v>10646</v>
      </c>
      <c r="D1760" s="1657"/>
      <c r="E1760" s="1657"/>
      <c r="F1760" s="1657"/>
      <c r="G1760" s="1657" t="s">
        <v>16985</v>
      </c>
      <c r="H1760" s="1657" t="s">
        <v>15114</v>
      </c>
      <c r="I1760" s="1657" t="s">
        <v>17088</v>
      </c>
      <c r="J1760" s="1657" t="s">
        <v>17089</v>
      </c>
      <c r="K1760" s="1659" t="s">
        <v>17090</v>
      </c>
      <c r="L1760" s="1660" t="s">
        <v>11800</v>
      </c>
      <c r="M1760" s="1661" t="s">
        <v>17091</v>
      </c>
      <c r="N1760" s="1661"/>
    </row>
    <row r="1761" ht="51.75" customHeight="1">
      <c r="A1761" s="1657">
        <v>1758.0</v>
      </c>
      <c r="B1761" s="1658"/>
      <c r="C1761" s="1658" t="s">
        <v>10646</v>
      </c>
      <c r="D1761" s="1657"/>
      <c r="E1761" s="1657"/>
      <c r="F1761" s="1657"/>
      <c r="G1761" s="1657" t="s">
        <v>16985</v>
      </c>
      <c r="H1761" s="1657" t="s">
        <v>17092</v>
      </c>
      <c r="I1761" s="1657" t="s">
        <v>17093</v>
      </c>
      <c r="J1761" s="1657" t="s">
        <v>17094</v>
      </c>
      <c r="K1761" s="1659" t="s">
        <v>17095</v>
      </c>
      <c r="L1761" s="1660" t="s">
        <v>11800</v>
      </c>
      <c r="M1761" s="1661" t="s">
        <v>17096</v>
      </c>
      <c r="N1761" s="1661"/>
    </row>
    <row r="1762" ht="51.75" customHeight="1">
      <c r="A1762" s="1657">
        <v>1759.0</v>
      </c>
      <c r="B1762" s="1658"/>
      <c r="C1762" s="1658" t="s">
        <v>10646</v>
      </c>
      <c r="D1762" s="1657"/>
      <c r="E1762" s="1657"/>
      <c r="F1762" s="1657"/>
      <c r="G1762" s="1657" t="s">
        <v>16985</v>
      </c>
      <c r="H1762" s="1657" t="s">
        <v>17097</v>
      </c>
      <c r="I1762" s="1657" t="s">
        <v>17098</v>
      </c>
      <c r="J1762" s="1657" t="s">
        <v>17099</v>
      </c>
      <c r="K1762" s="1659" t="s">
        <v>17100</v>
      </c>
      <c r="L1762" s="1660" t="s">
        <v>11800</v>
      </c>
      <c r="M1762" s="1661" t="s">
        <v>17101</v>
      </c>
      <c r="N1762" s="1661"/>
    </row>
    <row r="1763" ht="51.75" customHeight="1">
      <c r="A1763" s="1657">
        <v>1760.0</v>
      </c>
      <c r="B1763" s="1658"/>
      <c r="C1763" s="1658" t="s">
        <v>10646</v>
      </c>
      <c r="D1763" s="1657"/>
      <c r="E1763" s="1657"/>
      <c r="F1763" s="1657"/>
      <c r="G1763" s="1657" t="s">
        <v>17103</v>
      </c>
      <c r="H1763" s="1657" t="s">
        <v>17104</v>
      </c>
      <c r="I1763" s="1657" t="s">
        <v>17105</v>
      </c>
      <c r="J1763" s="1657" t="s">
        <v>17106</v>
      </c>
      <c r="K1763" s="1659" t="s">
        <v>17107</v>
      </c>
      <c r="L1763" s="1660" t="s">
        <v>11800</v>
      </c>
      <c r="M1763" s="1661" t="s">
        <v>17108</v>
      </c>
      <c r="N1763" s="1661"/>
    </row>
    <row r="1764" ht="51.75" customHeight="1">
      <c r="A1764" s="1657">
        <v>1761.0</v>
      </c>
      <c r="B1764" s="1658"/>
      <c r="C1764" s="1658" t="s">
        <v>10646</v>
      </c>
      <c r="D1764" s="1657"/>
      <c r="E1764" s="1657"/>
      <c r="F1764" s="1657"/>
      <c r="G1764" s="1657" t="s">
        <v>17103</v>
      </c>
      <c r="H1764" s="1657" t="s">
        <v>17109</v>
      </c>
      <c r="I1764" s="1657" t="s">
        <v>17110</v>
      </c>
      <c r="J1764" s="1657" t="s">
        <v>17111</v>
      </c>
      <c r="K1764" s="1659" t="s">
        <v>17112</v>
      </c>
      <c r="L1764" s="1660" t="s">
        <v>11800</v>
      </c>
      <c r="M1764" s="1661" t="s">
        <v>17113</v>
      </c>
      <c r="N1764" s="1661"/>
    </row>
    <row r="1765" ht="51.75" customHeight="1">
      <c r="A1765" s="1657">
        <v>1762.0</v>
      </c>
      <c r="B1765" s="1658"/>
      <c r="C1765" s="1658" t="s">
        <v>10646</v>
      </c>
      <c r="D1765" s="1657"/>
      <c r="E1765" s="1657"/>
      <c r="F1765" s="1657"/>
      <c r="G1765" s="1657" t="s">
        <v>17103</v>
      </c>
      <c r="H1765" s="1657" t="s">
        <v>17114</v>
      </c>
      <c r="I1765" s="1657" t="s">
        <v>17115</v>
      </c>
      <c r="J1765" s="1657" t="s">
        <v>17116</v>
      </c>
      <c r="K1765" s="1659" t="s">
        <v>17117</v>
      </c>
      <c r="L1765" s="1660" t="s">
        <v>11800</v>
      </c>
      <c r="M1765" s="1661" t="s">
        <v>17118</v>
      </c>
      <c r="N1765" s="1661"/>
    </row>
    <row r="1766" ht="51.75" customHeight="1">
      <c r="A1766" s="1657">
        <v>1763.0</v>
      </c>
      <c r="B1766" s="1658"/>
      <c r="C1766" s="1658" t="s">
        <v>10646</v>
      </c>
      <c r="D1766" s="1657"/>
      <c r="E1766" s="1657"/>
      <c r="F1766" s="1657"/>
      <c r="G1766" s="1657" t="s">
        <v>17103</v>
      </c>
      <c r="H1766" s="1657" t="s">
        <v>17119</v>
      </c>
      <c r="I1766" s="1657" t="s">
        <v>17120</v>
      </c>
      <c r="J1766" s="1657" t="s">
        <v>17121</v>
      </c>
      <c r="K1766" s="1659" t="s">
        <v>17122</v>
      </c>
      <c r="L1766" s="1660" t="s">
        <v>11800</v>
      </c>
      <c r="M1766" s="1661" t="s">
        <v>17123</v>
      </c>
      <c r="N1766" s="1661"/>
    </row>
    <row r="1767" ht="51.75" customHeight="1">
      <c r="A1767" s="1657">
        <v>1764.0</v>
      </c>
      <c r="B1767" s="1658"/>
      <c r="C1767" s="1658" t="s">
        <v>10646</v>
      </c>
      <c r="D1767" s="1657"/>
      <c r="E1767" s="1657"/>
      <c r="F1767" s="1657"/>
      <c r="G1767" s="1657" t="s">
        <v>17103</v>
      </c>
      <c r="H1767" s="1657" t="s">
        <v>17124</v>
      </c>
      <c r="I1767" s="1657" t="s">
        <v>17125</v>
      </c>
      <c r="J1767" s="1657" t="s">
        <v>17126</v>
      </c>
      <c r="K1767" s="1659" t="s">
        <v>17127</v>
      </c>
      <c r="L1767" s="1660" t="s">
        <v>11800</v>
      </c>
      <c r="M1767" s="1661" t="s">
        <v>17128</v>
      </c>
      <c r="N1767" s="1661"/>
    </row>
    <row r="1768" ht="51.75" customHeight="1">
      <c r="A1768" s="1657">
        <v>1765.0</v>
      </c>
      <c r="B1768" s="1658"/>
      <c r="C1768" s="1658" t="s">
        <v>10646</v>
      </c>
      <c r="D1768" s="1657"/>
      <c r="E1768" s="1657"/>
      <c r="F1768" s="1657"/>
      <c r="G1768" s="1657" t="s">
        <v>17103</v>
      </c>
      <c r="H1768" s="1657" t="s">
        <v>17129</v>
      </c>
      <c r="I1768" s="1657" t="s">
        <v>17130</v>
      </c>
      <c r="J1768" s="1657" t="s">
        <v>17131</v>
      </c>
      <c r="K1768" s="1659" t="s">
        <v>17132</v>
      </c>
      <c r="L1768" s="1660" t="s">
        <v>11800</v>
      </c>
      <c r="M1768" s="1661" t="s">
        <v>17133</v>
      </c>
      <c r="N1768" s="1661"/>
    </row>
    <row r="1769" ht="51.75" customHeight="1">
      <c r="A1769" s="1657">
        <v>1766.0</v>
      </c>
      <c r="B1769" s="1658"/>
      <c r="C1769" s="1658" t="s">
        <v>10646</v>
      </c>
      <c r="D1769" s="1657"/>
      <c r="E1769" s="1657"/>
      <c r="F1769" s="1657"/>
      <c r="G1769" s="1657" t="s">
        <v>17103</v>
      </c>
      <c r="H1769" s="1657" t="s">
        <v>13515</v>
      </c>
      <c r="I1769" s="1657" t="s">
        <v>17134</v>
      </c>
      <c r="J1769" s="1657" t="s">
        <v>17135</v>
      </c>
      <c r="K1769" s="1659" t="s">
        <v>17136</v>
      </c>
      <c r="L1769" s="1660" t="s">
        <v>11800</v>
      </c>
      <c r="M1769" s="1661" t="s">
        <v>17137</v>
      </c>
      <c r="N1769" s="1661"/>
    </row>
    <row r="1770" ht="51.75" customHeight="1">
      <c r="A1770" s="1657">
        <v>1767.0</v>
      </c>
      <c r="B1770" s="1658"/>
      <c r="C1770" s="1658" t="s">
        <v>10646</v>
      </c>
      <c r="D1770" s="1657"/>
      <c r="E1770" s="1657"/>
      <c r="F1770" s="1657"/>
      <c r="G1770" s="1657" t="s">
        <v>17103</v>
      </c>
      <c r="H1770" s="1657" t="s">
        <v>17139</v>
      </c>
      <c r="I1770" s="1657" t="s">
        <v>17140</v>
      </c>
      <c r="J1770" s="1657" t="s">
        <v>17141</v>
      </c>
      <c r="K1770" s="1659" t="s">
        <v>17142</v>
      </c>
      <c r="L1770" s="1660" t="s">
        <v>11800</v>
      </c>
      <c r="M1770" s="1661" t="s">
        <v>17143</v>
      </c>
      <c r="N1770" s="1661"/>
    </row>
    <row r="1771" ht="51.75" customHeight="1">
      <c r="A1771" s="1657">
        <v>1768.0</v>
      </c>
      <c r="B1771" s="1658"/>
      <c r="C1771" s="1658" t="s">
        <v>10646</v>
      </c>
      <c r="D1771" s="1657"/>
      <c r="E1771" s="1657"/>
      <c r="F1771" s="1657"/>
      <c r="G1771" s="1657" t="s">
        <v>17103</v>
      </c>
      <c r="H1771" s="1657" t="s">
        <v>17144</v>
      </c>
      <c r="I1771" s="1657" t="s">
        <v>17145</v>
      </c>
      <c r="J1771" s="1657" t="s">
        <v>17146</v>
      </c>
      <c r="K1771" s="1659" t="s">
        <v>17147</v>
      </c>
      <c r="L1771" s="1660" t="s">
        <v>11800</v>
      </c>
      <c r="M1771" s="1661" t="s">
        <v>17148</v>
      </c>
      <c r="N1771" s="1661"/>
    </row>
    <row r="1772" ht="51.75" customHeight="1">
      <c r="A1772" s="1657">
        <v>1769.0</v>
      </c>
      <c r="B1772" s="1658"/>
      <c r="C1772" s="1658" t="s">
        <v>10646</v>
      </c>
      <c r="D1772" s="1657"/>
      <c r="E1772" s="1657"/>
      <c r="F1772" s="1657"/>
      <c r="G1772" s="1657" t="s">
        <v>17103</v>
      </c>
      <c r="H1772" s="1657" t="s">
        <v>17149</v>
      </c>
      <c r="I1772" s="1657" t="s">
        <v>17150</v>
      </c>
      <c r="J1772" s="1657" t="s">
        <v>17151</v>
      </c>
      <c r="K1772" s="1659" t="s">
        <v>17152</v>
      </c>
      <c r="L1772" s="1660" t="s">
        <v>11800</v>
      </c>
      <c r="M1772" s="1661" t="s">
        <v>17153</v>
      </c>
      <c r="N1772" s="1661"/>
    </row>
    <row r="1773" ht="51.75" customHeight="1">
      <c r="A1773" s="1657">
        <v>1770.0</v>
      </c>
      <c r="B1773" s="1658"/>
      <c r="C1773" s="1658" t="s">
        <v>10646</v>
      </c>
      <c r="D1773" s="1657"/>
      <c r="E1773" s="1657"/>
      <c r="F1773" s="1657"/>
      <c r="G1773" s="1657" t="s">
        <v>17103</v>
      </c>
      <c r="H1773" s="1657" t="s">
        <v>17154</v>
      </c>
      <c r="I1773" s="1657" t="s">
        <v>17155</v>
      </c>
      <c r="J1773" s="1657" t="s">
        <v>17156</v>
      </c>
      <c r="K1773" s="1659" t="s">
        <v>17157</v>
      </c>
      <c r="L1773" s="1660" t="s">
        <v>11800</v>
      </c>
      <c r="M1773" s="1661" t="s">
        <v>17158</v>
      </c>
      <c r="N1773" s="1661"/>
    </row>
    <row r="1774" ht="51.75" customHeight="1">
      <c r="A1774" s="1657">
        <v>1771.0</v>
      </c>
      <c r="B1774" s="1658"/>
      <c r="C1774" s="1658" t="s">
        <v>10646</v>
      </c>
      <c r="D1774" s="1657"/>
      <c r="E1774" s="1657"/>
      <c r="F1774" s="1657"/>
      <c r="G1774" s="1657" t="s">
        <v>17103</v>
      </c>
      <c r="H1774" s="1657" t="s">
        <v>17159</v>
      </c>
      <c r="I1774" s="1657" t="s">
        <v>17160</v>
      </c>
      <c r="J1774" s="1657" t="s">
        <v>17161</v>
      </c>
      <c r="K1774" s="1659"/>
      <c r="L1774" s="1660" t="s">
        <v>11800</v>
      </c>
      <c r="M1774" s="1661" t="s">
        <v>17162</v>
      </c>
      <c r="N1774" s="1661"/>
    </row>
    <row r="1775" ht="51.75" customHeight="1">
      <c r="A1775" s="1657">
        <v>1772.0</v>
      </c>
      <c r="B1775" s="1658"/>
      <c r="C1775" s="1658" t="s">
        <v>10646</v>
      </c>
      <c r="D1775" s="1657"/>
      <c r="E1775" s="1657"/>
      <c r="F1775" s="1657"/>
      <c r="G1775" s="1657" t="s">
        <v>17103</v>
      </c>
      <c r="H1775" s="1657" t="s">
        <v>17164</v>
      </c>
      <c r="I1775" s="1657" t="s">
        <v>17165</v>
      </c>
      <c r="J1775" s="1657" t="s">
        <v>17166</v>
      </c>
      <c r="K1775" s="1659" t="s">
        <v>17167</v>
      </c>
      <c r="L1775" s="1660" t="s">
        <v>11800</v>
      </c>
      <c r="M1775" s="1661" t="s">
        <v>17168</v>
      </c>
      <c r="N1775" s="1661"/>
    </row>
    <row r="1776" ht="51.75" customHeight="1">
      <c r="A1776" s="1657">
        <v>1773.0</v>
      </c>
      <c r="B1776" s="1658"/>
      <c r="C1776" s="1658" t="s">
        <v>10646</v>
      </c>
      <c r="D1776" s="1657"/>
      <c r="E1776" s="1657"/>
      <c r="F1776" s="1657"/>
      <c r="G1776" s="1657" t="s">
        <v>17103</v>
      </c>
      <c r="H1776" s="1657" t="s">
        <v>17169</v>
      </c>
      <c r="I1776" s="1657" t="s">
        <v>17170</v>
      </c>
      <c r="J1776" s="1657" t="s">
        <v>17171</v>
      </c>
      <c r="K1776" s="1659"/>
      <c r="L1776" s="1660" t="s">
        <v>11800</v>
      </c>
      <c r="M1776" s="1661" t="s">
        <v>17172</v>
      </c>
      <c r="N1776" s="1661"/>
    </row>
    <row r="1777" ht="51.75" customHeight="1">
      <c r="A1777" s="1657">
        <v>1774.0</v>
      </c>
      <c r="B1777" s="1658"/>
      <c r="C1777" s="1658" t="s">
        <v>10646</v>
      </c>
      <c r="D1777" s="1657"/>
      <c r="E1777" s="1657"/>
      <c r="F1777" s="1657"/>
      <c r="G1777" s="1657" t="s">
        <v>17103</v>
      </c>
      <c r="H1777" s="1657" t="s">
        <v>17174</v>
      </c>
      <c r="I1777" s="1657" t="s">
        <v>17175</v>
      </c>
      <c r="J1777" s="1657" t="s">
        <v>17176</v>
      </c>
      <c r="K1777" s="1659" t="s">
        <v>17177</v>
      </c>
      <c r="L1777" s="1660" t="s">
        <v>11800</v>
      </c>
      <c r="M1777" s="1661" t="s">
        <v>17178</v>
      </c>
      <c r="N1777" s="1661"/>
    </row>
    <row r="1778" ht="51.75" customHeight="1">
      <c r="A1778" s="1657">
        <v>1775.0</v>
      </c>
      <c r="B1778" s="1658"/>
      <c r="C1778" s="1658" t="s">
        <v>10646</v>
      </c>
      <c r="D1778" s="1657"/>
      <c r="E1778" s="1657"/>
      <c r="F1778" s="1657"/>
      <c r="G1778" s="1657" t="s">
        <v>17103</v>
      </c>
      <c r="H1778" s="1657" t="s">
        <v>17179</v>
      </c>
      <c r="I1778" s="1657" t="s">
        <v>17180</v>
      </c>
      <c r="J1778" s="1657" t="s">
        <v>17181</v>
      </c>
      <c r="K1778" s="1659" t="s">
        <v>17182</v>
      </c>
      <c r="L1778" s="1660" t="s">
        <v>11800</v>
      </c>
      <c r="M1778" s="1661" t="s">
        <v>17183</v>
      </c>
      <c r="N1778" s="1661"/>
    </row>
    <row r="1779" ht="51.75" customHeight="1">
      <c r="A1779" s="1657">
        <v>1776.0</v>
      </c>
      <c r="B1779" s="1658"/>
      <c r="C1779" s="1658" t="s">
        <v>10646</v>
      </c>
      <c r="D1779" s="1657"/>
      <c r="E1779" s="1657"/>
      <c r="F1779" s="1657"/>
      <c r="G1779" s="1657" t="s">
        <v>17103</v>
      </c>
      <c r="H1779" s="1657" t="s">
        <v>17184</v>
      </c>
      <c r="I1779" s="1657" t="s">
        <v>17185</v>
      </c>
      <c r="J1779" s="1657" t="s">
        <v>17186</v>
      </c>
      <c r="K1779" s="1659" t="s">
        <v>17187</v>
      </c>
      <c r="L1779" s="1660" t="s">
        <v>11800</v>
      </c>
      <c r="M1779" s="1661" t="s">
        <v>17188</v>
      </c>
      <c r="N1779" s="1661"/>
    </row>
    <row r="1780" ht="51.75" customHeight="1">
      <c r="A1780" s="1657">
        <v>1777.0</v>
      </c>
      <c r="B1780" s="1658"/>
      <c r="C1780" s="1658" t="s">
        <v>10646</v>
      </c>
      <c r="D1780" s="1657"/>
      <c r="E1780" s="1657"/>
      <c r="F1780" s="1657"/>
      <c r="G1780" s="1657" t="s">
        <v>17103</v>
      </c>
      <c r="H1780" s="1657" t="s">
        <v>12969</v>
      </c>
      <c r="I1780" s="1657" t="s">
        <v>17189</v>
      </c>
      <c r="J1780" s="1657" t="s">
        <v>17190</v>
      </c>
      <c r="K1780" s="1659" t="s">
        <v>17191</v>
      </c>
      <c r="L1780" s="1660" t="s">
        <v>11800</v>
      </c>
      <c r="M1780" s="1661" t="s">
        <v>17192</v>
      </c>
      <c r="N1780" s="1661"/>
    </row>
    <row r="1781" ht="51.75" customHeight="1">
      <c r="A1781" s="1657">
        <v>1778.0</v>
      </c>
      <c r="B1781" s="1658"/>
      <c r="C1781" s="1658" t="s">
        <v>10646</v>
      </c>
      <c r="D1781" s="1657"/>
      <c r="E1781" s="1657"/>
      <c r="F1781" s="1657"/>
      <c r="G1781" s="1657" t="s">
        <v>17193</v>
      </c>
      <c r="H1781" s="1657" t="s">
        <v>17194</v>
      </c>
      <c r="I1781" s="1657" t="s">
        <v>17195</v>
      </c>
      <c r="J1781" s="1657" t="s">
        <v>17196</v>
      </c>
      <c r="K1781" s="1659" t="s">
        <v>17197</v>
      </c>
      <c r="L1781" s="1660" t="s">
        <v>11800</v>
      </c>
      <c r="M1781" s="1661" t="s">
        <v>17172</v>
      </c>
      <c r="N1781" s="1661"/>
    </row>
    <row r="1782" ht="51.75" customHeight="1">
      <c r="A1782" s="1657">
        <v>1779.0</v>
      </c>
      <c r="B1782" s="1658"/>
      <c r="C1782" s="1658" t="s">
        <v>10646</v>
      </c>
      <c r="D1782" s="1657"/>
      <c r="E1782" s="1657"/>
      <c r="F1782" s="1657"/>
      <c r="G1782" s="1657" t="s">
        <v>17193</v>
      </c>
      <c r="H1782" s="1657" t="s">
        <v>17198</v>
      </c>
      <c r="I1782" s="1657" t="s">
        <v>17199</v>
      </c>
      <c r="J1782" s="1657" t="s">
        <v>17200</v>
      </c>
      <c r="K1782" s="1659" t="s">
        <v>17201</v>
      </c>
      <c r="L1782" s="1660" t="s">
        <v>11800</v>
      </c>
      <c r="M1782" s="1661" t="s">
        <v>17202</v>
      </c>
      <c r="N1782" s="1661"/>
    </row>
    <row r="1783" ht="51.75" customHeight="1">
      <c r="A1783" s="1657">
        <v>1780.0</v>
      </c>
      <c r="B1783" s="1658"/>
      <c r="C1783" s="1658" t="s">
        <v>10646</v>
      </c>
      <c r="D1783" s="1657"/>
      <c r="E1783" s="1657"/>
      <c r="F1783" s="1657"/>
      <c r="G1783" s="1657" t="s">
        <v>17193</v>
      </c>
      <c r="H1783" s="1657" t="s">
        <v>17204</v>
      </c>
      <c r="I1783" s="1657" t="s">
        <v>17205</v>
      </c>
      <c r="J1783" s="1657" t="s">
        <v>17206</v>
      </c>
      <c r="K1783" s="1659" t="s">
        <v>17207</v>
      </c>
      <c r="L1783" s="1660" t="s">
        <v>11800</v>
      </c>
      <c r="M1783" s="1661" t="s">
        <v>17208</v>
      </c>
      <c r="N1783" s="1661"/>
    </row>
    <row r="1784" ht="51.75" customHeight="1">
      <c r="A1784" s="1657">
        <v>1781.0</v>
      </c>
      <c r="B1784" s="1658"/>
      <c r="C1784" s="1658" t="s">
        <v>10646</v>
      </c>
      <c r="D1784" s="1657"/>
      <c r="E1784" s="1657"/>
      <c r="F1784" s="1657"/>
      <c r="G1784" s="1657" t="s">
        <v>17193</v>
      </c>
      <c r="H1784" s="1657" t="s">
        <v>17209</v>
      </c>
      <c r="I1784" s="1657" t="s">
        <v>17210</v>
      </c>
      <c r="J1784" s="1657" t="s">
        <v>17211</v>
      </c>
      <c r="K1784" s="1659" t="s">
        <v>17212</v>
      </c>
      <c r="L1784" s="1660" t="s">
        <v>11800</v>
      </c>
      <c r="M1784" s="1661"/>
      <c r="N1784" s="1661"/>
    </row>
    <row r="1785" ht="51.75" customHeight="1">
      <c r="A1785" s="1657">
        <v>1782.0</v>
      </c>
      <c r="B1785" s="1658"/>
      <c r="C1785" s="1658" t="s">
        <v>10646</v>
      </c>
      <c r="D1785" s="1657"/>
      <c r="E1785" s="1657"/>
      <c r="F1785" s="1657"/>
      <c r="G1785" s="1657" t="s">
        <v>17193</v>
      </c>
      <c r="H1785" s="1657" t="s">
        <v>17213</v>
      </c>
      <c r="I1785" s="1657" t="s">
        <v>17213</v>
      </c>
      <c r="J1785" s="1657" t="s">
        <v>17214</v>
      </c>
      <c r="K1785" s="1659" t="s">
        <v>17215</v>
      </c>
      <c r="L1785" s="1660" t="s">
        <v>11800</v>
      </c>
      <c r="M1785" s="1661" t="s">
        <v>17216</v>
      </c>
      <c r="N1785" s="1661"/>
    </row>
    <row r="1786" ht="51.75" customHeight="1">
      <c r="A1786" s="1657">
        <v>1783.0</v>
      </c>
      <c r="B1786" s="1658"/>
      <c r="C1786" s="1658" t="s">
        <v>10646</v>
      </c>
      <c r="D1786" s="1657"/>
      <c r="E1786" s="1657"/>
      <c r="F1786" s="1657"/>
      <c r="G1786" s="1657" t="s">
        <v>17193</v>
      </c>
      <c r="H1786" s="1657" t="s">
        <v>17217</v>
      </c>
      <c r="I1786" s="1657" t="s">
        <v>17218</v>
      </c>
      <c r="J1786" s="1657" t="s">
        <v>17219</v>
      </c>
      <c r="K1786" s="1659" t="s">
        <v>17220</v>
      </c>
      <c r="L1786" s="1660" t="s">
        <v>11800</v>
      </c>
      <c r="M1786" s="1661" t="s">
        <v>17221</v>
      </c>
      <c r="N1786" s="1661"/>
    </row>
    <row r="1787" ht="51.75" customHeight="1">
      <c r="A1787" s="1657">
        <v>1784.0</v>
      </c>
      <c r="B1787" s="1658"/>
      <c r="C1787" s="1658" t="s">
        <v>10646</v>
      </c>
      <c r="D1787" s="1657"/>
      <c r="E1787" s="1657"/>
      <c r="F1787" s="1657"/>
      <c r="G1787" s="1657" t="s">
        <v>17193</v>
      </c>
      <c r="H1787" s="1657" t="s">
        <v>17222</v>
      </c>
      <c r="I1787" s="1657" t="s">
        <v>17223</v>
      </c>
      <c r="J1787" s="1657" t="s">
        <v>17224</v>
      </c>
      <c r="K1787" s="1659" t="s">
        <v>17225</v>
      </c>
      <c r="L1787" s="1660" t="s">
        <v>11800</v>
      </c>
      <c r="M1787" s="1661" t="s">
        <v>17226</v>
      </c>
      <c r="N1787" s="1661"/>
    </row>
    <row r="1788" ht="51.75" customHeight="1">
      <c r="A1788" s="1657">
        <v>1785.0</v>
      </c>
      <c r="B1788" s="1658"/>
      <c r="C1788" s="1658" t="s">
        <v>10646</v>
      </c>
      <c r="D1788" s="1657"/>
      <c r="E1788" s="1657"/>
      <c r="F1788" s="1657"/>
      <c r="G1788" s="1657" t="s">
        <v>17193</v>
      </c>
      <c r="H1788" s="1657" t="s">
        <v>17227</v>
      </c>
      <c r="I1788" s="1657" t="s">
        <v>17228</v>
      </c>
      <c r="J1788" s="1657" t="s">
        <v>17229</v>
      </c>
      <c r="K1788" s="1659" t="s">
        <v>17230</v>
      </c>
      <c r="L1788" s="1660" t="s">
        <v>11800</v>
      </c>
      <c r="M1788" s="1661" t="s">
        <v>17231</v>
      </c>
      <c r="N1788" s="1661"/>
    </row>
    <row r="1789" ht="51.75" customHeight="1">
      <c r="A1789" s="1657">
        <v>1786.0</v>
      </c>
      <c r="B1789" s="1658"/>
      <c r="C1789" s="1658" t="s">
        <v>10646</v>
      </c>
      <c r="D1789" s="1657"/>
      <c r="E1789" s="1657"/>
      <c r="F1789" s="1657"/>
      <c r="G1789" s="1657" t="s">
        <v>17193</v>
      </c>
      <c r="H1789" s="1657" t="s">
        <v>17232</v>
      </c>
      <c r="I1789" s="1657" t="s">
        <v>17233</v>
      </c>
      <c r="J1789" s="1657" t="s">
        <v>17234</v>
      </c>
      <c r="K1789" s="1659" t="s">
        <v>17235</v>
      </c>
      <c r="L1789" s="1660" t="s">
        <v>11800</v>
      </c>
      <c r="M1789" s="1661" t="s">
        <v>17183</v>
      </c>
      <c r="N1789" s="1661"/>
    </row>
    <row r="1790" ht="51.75" customHeight="1">
      <c r="A1790" s="1657">
        <v>1787.0</v>
      </c>
      <c r="B1790" s="1658"/>
      <c r="C1790" s="1658" t="s">
        <v>10646</v>
      </c>
      <c r="D1790" s="1657"/>
      <c r="E1790" s="1657"/>
      <c r="F1790" s="1657"/>
      <c r="G1790" s="1657" t="s">
        <v>17193</v>
      </c>
      <c r="H1790" s="1657" t="s">
        <v>17236</v>
      </c>
      <c r="I1790" s="1657" t="s">
        <v>17237</v>
      </c>
      <c r="J1790" s="1657" t="s">
        <v>17238</v>
      </c>
      <c r="K1790" s="1659" t="s">
        <v>17239</v>
      </c>
      <c r="L1790" s="1660" t="s">
        <v>11800</v>
      </c>
      <c r="M1790" s="1661" t="s">
        <v>17240</v>
      </c>
      <c r="N1790" s="1661"/>
    </row>
    <row r="1791" ht="51.75" customHeight="1">
      <c r="A1791" s="1657">
        <v>1788.0</v>
      </c>
      <c r="B1791" s="1658"/>
      <c r="C1791" s="1658" t="s">
        <v>10646</v>
      </c>
      <c r="D1791" s="1657"/>
      <c r="E1791" s="1657"/>
      <c r="F1791" s="1657"/>
      <c r="G1791" s="1657" t="s">
        <v>17193</v>
      </c>
      <c r="H1791" s="1657" t="s">
        <v>17242</v>
      </c>
      <c r="I1791" s="1657" t="s">
        <v>17243</v>
      </c>
      <c r="J1791" s="1657" t="s">
        <v>17244</v>
      </c>
      <c r="K1791" s="1659" t="s">
        <v>17245</v>
      </c>
      <c r="L1791" s="1660" t="s">
        <v>11800</v>
      </c>
      <c r="M1791" s="1661" t="s">
        <v>17246</v>
      </c>
      <c r="N1791" s="1661"/>
    </row>
    <row r="1792" ht="51.75" customHeight="1">
      <c r="A1792" s="1657">
        <v>1789.0</v>
      </c>
      <c r="B1792" s="1658"/>
      <c r="C1792" s="1658" t="s">
        <v>10646</v>
      </c>
      <c r="D1792" s="1657"/>
      <c r="E1792" s="1657"/>
      <c r="F1792" s="1657"/>
      <c r="G1792" s="1657" t="s">
        <v>17193</v>
      </c>
      <c r="H1792" s="1657" t="s">
        <v>17248</v>
      </c>
      <c r="I1792" s="1657" t="s">
        <v>17249</v>
      </c>
      <c r="J1792" s="1657" t="s">
        <v>17250</v>
      </c>
      <c r="K1792" s="1659" t="s">
        <v>17251</v>
      </c>
      <c r="L1792" s="1660" t="s">
        <v>11800</v>
      </c>
      <c r="M1792" s="1661" t="s">
        <v>17252</v>
      </c>
      <c r="N1792" s="1661"/>
    </row>
    <row r="1793" ht="51.75" customHeight="1">
      <c r="A1793" s="1657">
        <v>1790.0</v>
      </c>
      <c r="B1793" s="1658"/>
      <c r="C1793" s="1658" t="s">
        <v>10646</v>
      </c>
      <c r="D1793" s="1657"/>
      <c r="E1793" s="1657"/>
      <c r="F1793" s="1657"/>
      <c r="G1793" s="1657" t="s">
        <v>17193</v>
      </c>
      <c r="H1793" s="1657" t="s">
        <v>17253</v>
      </c>
      <c r="I1793" s="1657" t="s">
        <v>17254</v>
      </c>
      <c r="J1793" s="1657" t="s">
        <v>17255</v>
      </c>
      <c r="K1793" s="1659" t="s">
        <v>17256</v>
      </c>
      <c r="L1793" s="1660" t="s">
        <v>11800</v>
      </c>
      <c r="M1793" s="1661" t="s">
        <v>17257</v>
      </c>
      <c r="N1793" s="1661"/>
    </row>
    <row r="1794" ht="51.75" customHeight="1">
      <c r="A1794" s="1657">
        <v>1791.0</v>
      </c>
      <c r="B1794" s="1658"/>
      <c r="C1794" s="1658" t="s">
        <v>10646</v>
      </c>
      <c r="D1794" s="1657"/>
      <c r="E1794" s="1657"/>
      <c r="F1794" s="1657"/>
      <c r="G1794" s="1657" t="s">
        <v>17193</v>
      </c>
      <c r="H1794" s="1657" t="s">
        <v>17258</v>
      </c>
      <c r="I1794" s="1657" t="s">
        <v>17259</v>
      </c>
      <c r="J1794" s="1657" t="s">
        <v>17260</v>
      </c>
      <c r="K1794" s="1659" t="s">
        <v>17261</v>
      </c>
      <c r="L1794" s="1660" t="s">
        <v>11800</v>
      </c>
      <c r="M1794" s="1661" t="s">
        <v>17262</v>
      </c>
      <c r="N1794" s="1661"/>
    </row>
    <row r="1795" ht="51.75" customHeight="1">
      <c r="A1795" s="1657">
        <v>1792.0</v>
      </c>
      <c r="B1795" s="1658"/>
      <c r="C1795" s="1658" t="s">
        <v>10646</v>
      </c>
      <c r="D1795" s="1657"/>
      <c r="E1795" s="1657"/>
      <c r="F1795" s="1657"/>
      <c r="G1795" s="1657" t="s">
        <v>17193</v>
      </c>
      <c r="H1795" s="1657" t="s">
        <v>17263</v>
      </c>
      <c r="I1795" s="1657" t="s">
        <v>17264</v>
      </c>
      <c r="J1795" s="1657" t="s">
        <v>17265</v>
      </c>
      <c r="K1795" s="1659" t="s">
        <v>17266</v>
      </c>
      <c r="L1795" s="1660" t="s">
        <v>11800</v>
      </c>
      <c r="M1795" s="1661" t="s">
        <v>17183</v>
      </c>
      <c r="N1795" s="1661"/>
    </row>
    <row r="1796" ht="51.75" customHeight="1">
      <c r="A1796" s="1657">
        <v>1793.0</v>
      </c>
      <c r="B1796" s="1658"/>
      <c r="C1796" s="1658" t="s">
        <v>10646</v>
      </c>
      <c r="D1796" s="1657"/>
      <c r="E1796" s="1657"/>
      <c r="F1796" s="1657"/>
      <c r="G1796" s="1657" t="s">
        <v>17193</v>
      </c>
      <c r="H1796" s="1657" t="s">
        <v>17267</v>
      </c>
      <c r="I1796" s="1657" t="s">
        <v>17268</v>
      </c>
      <c r="J1796" s="1657" t="s">
        <v>17269</v>
      </c>
      <c r="K1796" s="1659" t="s">
        <v>17270</v>
      </c>
      <c r="L1796" s="1660" t="s">
        <v>11800</v>
      </c>
      <c r="M1796" s="1661" t="s">
        <v>17271</v>
      </c>
      <c r="N1796" s="1661"/>
    </row>
    <row r="1797" ht="51.75" customHeight="1">
      <c r="A1797" s="1657">
        <v>1794.0</v>
      </c>
      <c r="B1797" s="1658"/>
      <c r="C1797" s="1658" t="s">
        <v>10646</v>
      </c>
      <c r="D1797" s="1657"/>
      <c r="E1797" s="1657"/>
      <c r="F1797" s="1657"/>
      <c r="G1797" s="1657" t="s">
        <v>17193</v>
      </c>
      <c r="H1797" s="1657" t="s">
        <v>17272</v>
      </c>
      <c r="I1797" s="1657" t="s">
        <v>17273</v>
      </c>
      <c r="J1797" s="1657" t="s">
        <v>17274</v>
      </c>
      <c r="K1797" s="1659" t="s">
        <v>17275</v>
      </c>
      <c r="L1797" s="1660" t="s">
        <v>11800</v>
      </c>
      <c r="M1797" s="1661" t="s">
        <v>17276</v>
      </c>
      <c r="N1797" s="1661"/>
    </row>
    <row r="1798" ht="51.75" customHeight="1">
      <c r="A1798" s="1657">
        <v>1795.0</v>
      </c>
      <c r="B1798" s="1658"/>
      <c r="C1798" s="1658" t="s">
        <v>10646</v>
      </c>
      <c r="D1798" s="1657"/>
      <c r="E1798" s="1657"/>
      <c r="F1798" s="1657"/>
      <c r="G1798" s="1657" t="s">
        <v>17193</v>
      </c>
      <c r="H1798" s="1657" t="s">
        <v>17277</v>
      </c>
      <c r="I1798" s="1657" t="s">
        <v>17278</v>
      </c>
      <c r="J1798" s="1657" t="s">
        <v>17279</v>
      </c>
      <c r="K1798" s="1659" t="s">
        <v>17280</v>
      </c>
      <c r="L1798" s="1660" t="s">
        <v>11800</v>
      </c>
      <c r="M1798" s="1661"/>
      <c r="N1798" s="1661"/>
    </row>
    <row r="1799" ht="51.75" customHeight="1">
      <c r="A1799" s="1657">
        <v>1796.0</v>
      </c>
      <c r="B1799" s="1658"/>
      <c r="C1799" s="1658" t="s">
        <v>10646</v>
      </c>
      <c r="D1799" s="1657"/>
      <c r="E1799" s="1657"/>
      <c r="F1799" s="1657"/>
      <c r="G1799" s="1657" t="s">
        <v>17193</v>
      </c>
      <c r="H1799" s="1657" t="s">
        <v>17282</v>
      </c>
      <c r="I1799" s="1657" t="s">
        <v>17283</v>
      </c>
      <c r="J1799" s="1657" t="s">
        <v>17284</v>
      </c>
      <c r="K1799" s="1659" t="s">
        <v>17285</v>
      </c>
      <c r="L1799" s="1660" t="s">
        <v>11800</v>
      </c>
      <c r="M1799" s="1661"/>
      <c r="N1799" s="1661"/>
    </row>
    <row r="1800" ht="51.75" customHeight="1">
      <c r="A1800" s="1657">
        <v>1797.0</v>
      </c>
      <c r="B1800" s="1658"/>
      <c r="C1800" s="1658" t="s">
        <v>10646</v>
      </c>
      <c r="D1800" s="1657"/>
      <c r="E1800" s="1657"/>
      <c r="F1800" s="1657"/>
      <c r="G1800" s="1657" t="s">
        <v>17193</v>
      </c>
      <c r="H1800" s="1657" t="s">
        <v>17286</v>
      </c>
      <c r="I1800" s="1657" t="s">
        <v>17287</v>
      </c>
      <c r="J1800" s="1657" t="s">
        <v>17288</v>
      </c>
      <c r="K1800" s="1659" t="s">
        <v>17289</v>
      </c>
      <c r="L1800" s="1660" t="s">
        <v>11800</v>
      </c>
      <c r="M1800" s="1661" t="s">
        <v>17290</v>
      </c>
      <c r="N1800" s="1661"/>
    </row>
    <row r="1801" ht="51.75" customHeight="1">
      <c r="A1801" s="1657">
        <v>1798.0</v>
      </c>
      <c r="B1801" s="1658"/>
      <c r="C1801" s="1658" t="s">
        <v>10646</v>
      </c>
      <c r="D1801" s="1657"/>
      <c r="E1801" s="1657"/>
      <c r="F1801" s="1657"/>
      <c r="G1801" s="1657" t="s">
        <v>17193</v>
      </c>
      <c r="H1801" s="1657" t="s">
        <v>17291</v>
      </c>
      <c r="I1801" s="1657" t="s">
        <v>17292</v>
      </c>
      <c r="J1801" s="1657" t="s">
        <v>17293</v>
      </c>
      <c r="K1801" s="1659" t="s">
        <v>17294</v>
      </c>
      <c r="L1801" s="1660" t="s">
        <v>11800</v>
      </c>
      <c r="M1801" s="1661" t="s">
        <v>17295</v>
      </c>
      <c r="N1801" s="1661"/>
    </row>
    <row r="1802" ht="51.75" customHeight="1">
      <c r="A1802" s="1657">
        <v>1799.0</v>
      </c>
      <c r="B1802" s="1658"/>
      <c r="C1802" s="1658" t="s">
        <v>10646</v>
      </c>
      <c r="D1802" s="1657"/>
      <c r="E1802" s="1657"/>
      <c r="F1802" s="1657"/>
      <c r="G1802" s="1657" t="s">
        <v>17193</v>
      </c>
      <c r="H1802" s="1657" t="s">
        <v>17297</v>
      </c>
      <c r="I1802" s="1657" t="s">
        <v>17298</v>
      </c>
      <c r="J1802" s="1657" t="s">
        <v>17299</v>
      </c>
      <c r="K1802" s="1659" t="s">
        <v>17300</v>
      </c>
      <c r="L1802" s="1660" t="s">
        <v>11800</v>
      </c>
      <c r="M1802" s="1661"/>
      <c r="N1802" s="1661"/>
    </row>
    <row r="1803" ht="51.75" customHeight="1">
      <c r="A1803" s="1657">
        <v>1800.0</v>
      </c>
      <c r="B1803" s="1658"/>
      <c r="C1803" s="1658" t="s">
        <v>10646</v>
      </c>
      <c r="D1803" s="1657"/>
      <c r="E1803" s="1657"/>
      <c r="F1803" s="1657"/>
      <c r="G1803" s="1657" t="s">
        <v>17193</v>
      </c>
      <c r="H1803" s="1657" t="s">
        <v>12988</v>
      </c>
      <c r="I1803" s="1657" t="s">
        <v>17301</v>
      </c>
      <c r="J1803" s="1657" t="s">
        <v>17302</v>
      </c>
      <c r="K1803" s="1659" t="s">
        <v>17303</v>
      </c>
      <c r="L1803" s="1660" t="s">
        <v>11800</v>
      </c>
      <c r="M1803" s="1661" t="s">
        <v>17304</v>
      </c>
      <c r="N1803" s="1661"/>
    </row>
    <row r="1804" ht="51.75" customHeight="1">
      <c r="A1804" s="1657">
        <v>1801.0</v>
      </c>
      <c r="B1804" s="1658"/>
      <c r="C1804" s="1658" t="s">
        <v>10646</v>
      </c>
      <c r="D1804" s="1657"/>
      <c r="E1804" s="1657"/>
      <c r="F1804" s="1657"/>
      <c r="G1804" s="1657" t="s">
        <v>17193</v>
      </c>
      <c r="H1804" s="1657" t="s">
        <v>17306</v>
      </c>
      <c r="I1804" s="1657" t="s">
        <v>17307</v>
      </c>
      <c r="J1804" s="1657" t="s">
        <v>17308</v>
      </c>
      <c r="K1804" s="1659" t="s">
        <v>17309</v>
      </c>
      <c r="L1804" s="1660" t="s">
        <v>11800</v>
      </c>
      <c r="M1804" s="1661" t="s">
        <v>17310</v>
      </c>
      <c r="N1804" s="1661"/>
    </row>
    <row r="1805" ht="51.75" customHeight="1">
      <c r="A1805" s="1657">
        <v>1802.0</v>
      </c>
      <c r="B1805" s="1658"/>
      <c r="C1805" s="1658" t="s">
        <v>10646</v>
      </c>
      <c r="D1805" s="1657"/>
      <c r="E1805" s="1657"/>
      <c r="F1805" s="1657"/>
      <c r="G1805" s="1657" t="s">
        <v>17193</v>
      </c>
      <c r="H1805" s="1657" t="s">
        <v>17311</v>
      </c>
      <c r="I1805" s="1657" t="s">
        <v>17311</v>
      </c>
      <c r="J1805" s="1657" t="s">
        <v>17312</v>
      </c>
      <c r="K1805" s="1659" t="s">
        <v>17313</v>
      </c>
      <c r="L1805" s="1660" t="s">
        <v>11800</v>
      </c>
      <c r="M1805" s="1661" t="s">
        <v>17314</v>
      </c>
      <c r="N1805" s="1661"/>
    </row>
    <row r="1806" ht="51.75" customHeight="1">
      <c r="A1806" s="1657">
        <v>1803.0</v>
      </c>
      <c r="B1806" s="1658"/>
      <c r="C1806" s="1658" t="s">
        <v>10646</v>
      </c>
      <c r="D1806" s="1657"/>
      <c r="E1806" s="1657"/>
      <c r="F1806" s="1657"/>
      <c r="G1806" s="1657" t="s">
        <v>17316</v>
      </c>
      <c r="H1806" s="1657" t="s">
        <v>17317</v>
      </c>
      <c r="I1806" s="1657" t="s">
        <v>17318</v>
      </c>
      <c r="J1806" s="1657" t="s">
        <v>17319</v>
      </c>
      <c r="K1806" s="1659" t="s">
        <v>17320</v>
      </c>
      <c r="L1806" s="1660" t="s">
        <v>11800</v>
      </c>
      <c r="M1806" s="1661" t="s">
        <v>4765</v>
      </c>
      <c r="N1806" s="1661"/>
    </row>
    <row r="1807" ht="51.75" customHeight="1">
      <c r="A1807" s="1657">
        <v>1804.0</v>
      </c>
      <c r="B1807" s="1658"/>
      <c r="C1807" s="1658" t="s">
        <v>10646</v>
      </c>
      <c r="D1807" s="1657"/>
      <c r="E1807" s="1657"/>
      <c r="F1807" s="1657"/>
      <c r="G1807" s="1657" t="s">
        <v>17316</v>
      </c>
      <c r="H1807" s="1657" t="s">
        <v>17322</v>
      </c>
      <c r="I1807" s="1657" t="s">
        <v>17323</v>
      </c>
      <c r="J1807" s="1657" t="s">
        <v>17324</v>
      </c>
      <c r="K1807" s="1659" t="s">
        <v>17325</v>
      </c>
      <c r="L1807" s="1660" t="s">
        <v>11800</v>
      </c>
      <c r="M1807" s="1661" t="s">
        <v>17226</v>
      </c>
      <c r="N1807" s="1661"/>
    </row>
    <row r="1808" ht="51.75" customHeight="1">
      <c r="A1808" s="1657">
        <v>1805.0</v>
      </c>
      <c r="B1808" s="1658"/>
      <c r="C1808" s="1658" t="s">
        <v>10646</v>
      </c>
      <c r="D1808" s="1657"/>
      <c r="E1808" s="1657"/>
      <c r="F1808" s="1657"/>
      <c r="G1808" s="1657" t="s">
        <v>17316</v>
      </c>
      <c r="H1808" s="1657" t="s">
        <v>17326</v>
      </c>
      <c r="I1808" s="1657" t="s">
        <v>17327</v>
      </c>
      <c r="J1808" s="1657" t="s">
        <v>17328</v>
      </c>
      <c r="K1808" s="1659"/>
      <c r="L1808" s="1660" t="s">
        <v>11800</v>
      </c>
      <c r="M1808" s="1661" t="s">
        <v>17329</v>
      </c>
      <c r="N1808" s="1661"/>
    </row>
    <row r="1809" ht="51.75" customHeight="1">
      <c r="A1809" s="1657">
        <v>1806.0</v>
      </c>
      <c r="B1809" s="1658"/>
      <c r="C1809" s="1658" t="s">
        <v>10646</v>
      </c>
      <c r="D1809" s="1657"/>
      <c r="E1809" s="1657"/>
      <c r="F1809" s="1657"/>
      <c r="G1809" s="1657" t="s">
        <v>17316</v>
      </c>
      <c r="H1809" s="1657" t="s">
        <v>17330</v>
      </c>
      <c r="I1809" s="1657" t="s">
        <v>17331</v>
      </c>
      <c r="J1809" s="1657" t="s">
        <v>17332</v>
      </c>
      <c r="K1809" s="1659" t="s">
        <v>17333</v>
      </c>
      <c r="L1809" s="1660" t="s">
        <v>11800</v>
      </c>
      <c r="M1809" s="1661" t="s">
        <v>17334</v>
      </c>
      <c r="N1809" s="1661"/>
    </row>
    <row r="1810" ht="51.75" customHeight="1">
      <c r="A1810" s="1657">
        <v>1807.0</v>
      </c>
      <c r="B1810" s="1658"/>
      <c r="C1810" s="1658" t="s">
        <v>10646</v>
      </c>
      <c r="D1810" s="1657"/>
      <c r="E1810" s="1657"/>
      <c r="F1810" s="1657"/>
      <c r="G1810" s="1657" t="s">
        <v>17316</v>
      </c>
      <c r="H1810" s="1657" t="s">
        <v>17335</v>
      </c>
      <c r="I1810" s="1657" t="s">
        <v>17336</v>
      </c>
      <c r="J1810" s="1657" t="s">
        <v>17337</v>
      </c>
      <c r="K1810" s="1659" t="s">
        <v>17338</v>
      </c>
      <c r="L1810" s="1660" t="s">
        <v>11800</v>
      </c>
      <c r="M1810" s="1661"/>
      <c r="N1810" s="1661"/>
    </row>
    <row r="1811" ht="51.75" customHeight="1">
      <c r="A1811" s="1657">
        <v>1808.0</v>
      </c>
      <c r="B1811" s="1658"/>
      <c r="C1811" s="1658" t="s">
        <v>10646</v>
      </c>
      <c r="D1811" s="1657"/>
      <c r="E1811" s="1657"/>
      <c r="F1811" s="1657"/>
      <c r="G1811" s="1657" t="s">
        <v>17316</v>
      </c>
      <c r="H1811" s="1657" t="s">
        <v>17339</v>
      </c>
      <c r="I1811" s="1657" t="s">
        <v>17340</v>
      </c>
      <c r="J1811" s="1657" t="s">
        <v>17341</v>
      </c>
      <c r="K1811" s="1659" t="s">
        <v>17342</v>
      </c>
      <c r="L1811" s="1660" t="s">
        <v>11800</v>
      </c>
      <c r="M1811" s="1661" t="s">
        <v>17343</v>
      </c>
      <c r="N1811" s="1661"/>
    </row>
    <row r="1812" ht="51.75" customHeight="1">
      <c r="A1812" s="1657">
        <v>1809.0</v>
      </c>
      <c r="B1812" s="1658"/>
      <c r="C1812" s="1658" t="s">
        <v>10646</v>
      </c>
      <c r="D1812" s="1657"/>
      <c r="E1812" s="1657"/>
      <c r="F1812" s="1657"/>
      <c r="G1812" s="1657" t="s">
        <v>17316</v>
      </c>
      <c r="H1812" s="1657" t="s">
        <v>17345</v>
      </c>
      <c r="I1812" s="1657" t="s">
        <v>17346</v>
      </c>
      <c r="J1812" s="1657" t="s">
        <v>17347</v>
      </c>
      <c r="K1812" s="1659" t="s">
        <v>17348</v>
      </c>
      <c r="L1812" s="1660" t="s">
        <v>11800</v>
      </c>
      <c r="M1812" s="1661" t="s">
        <v>17349</v>
      </c>
      <c r="N1812" s="1661"/>
    </row>
    <row r="1813" ht="51.75" customHeight="1">
      <c r="A1813" s="1657">
        <v>1810.0</v>
      </c>
      <c r="B1813" s="1658"/>
      <c r="C1813" s="1658" t="s">
        <v>10646</v>
      </c>
      <c r="D1813" s="1657"/>
      <c r="E1813" s="1657"/>
      <c r="F1813" s="1657"/>
      <c r="G1813" s="1657" t="s">
        <v>17316</v>
      </c>
      <c r="H1813" s="1657" t="s">
        <v>17352</v>
      </c>
      <c r="I1813" s="1657" t="s">
        <v>17353</v>
      </c>
      <c r="J1813" s="1657" t="s">
        <v>17354</v>
      </c>
      <c r="K1813" s="1659" t="s">
        <v>17355</v>
      </c>
      <c r="L1813" s="1660" t="s">
        <v>11800</v>
      </c>
      <c r="M1813" s="1661" t="s">
        <v>17356</v>
      </c>
      <c r="N1813" s="1661"/>
    </row>
    <row r="1814" ht="51.75" customHeight="1">
      <c r="A1814" s="1657">
        <v>1811.0</v>
      </c>
      <c r="B1814" s="1658"/>
      <c r="C1814" s="1658" t="s">
        <v>10646</v>
      </c>
      <c r="D1814" s="1657"/>
      <c r="E1814" s="1657"/>
      <c r="F1814" s="1657"/>
      <c r="G1814" s="1657" t="s">
        <v>17316</v>
      </c>
      <c r="H1814" s="1657" t="s">
        <v>17357</v>
      </c>
      <c r="I1814" s="1657" t="s">
        <v>17358</v>
      </c>
      <c r="J1814" s="1657" t="s">
        <v>17359</v>
      </c>
      <c r="K1814" s="1659" t="s">
        <v>17360</v>
      </c>
      <c r="L1814" s="1660" t="s">
        <v>11800</v>
      </c>
      <c r="M1814" s="1661" t="s">
        <v>17361</v>
      </c>
      <c r="N1814" s="1661"/>
    </row>
    <row r="1815" ht="51.75" customHeight="1">
      <c r="A1815" s="1657">
        <v>1812.0</v>
      </c>
      <c r="B1815" s="1658"/>
      <c r="C1815" s="1658" t="s">
        <v>10646</v>
      </c>
      <c r="D1815" s="1657"/>
      <c r="E1815" s="1657"/>
      <c r="F1815" s="1657"/>
      <c r="G1815" s="1657" t="s">
        <v>17316</v>
      </c>
      <c r="H1815" s="1657" t="s">
        <v>17362</v>
      </c>
      <c r="I1815" s="1657" t="s">
        <v>17363</v>
      </c>
      <c r="J1815" s="1657" t="s">
        <v>17364</v>
      </c>
      <c r="K1815" s="1659" t="s">
        <v>17365</v>
      </c>
      <c r="L1815" s="1660" t="s">
        <v>11800</v>
      </c>
      <c r="M1815" s="1661" t="s">
        <v>17366</v>
      </c>
      <c r="N1815" s="1661"/>
    </row>
    <row r="1816" ht="51.75" customHeight="1">
      <c r="A1816" s="1657">
        <v>1813.0</v>
      </c>
      <c r="B1816" s="1658"/>
      <c r="C1816" s="1658" t="s">
        <v>10646</v>
      </c>
      <c r="D1816" s="1657"/>
      <c r="E1816" s="1657"/>
      <c r="F1816" s="1657"/>
      <c r="G1816" s="1657" t="s">
        <v>17316</v>
      </c>
      <c r="H1816" s="1657" t="s">
        <v>17367</v>
      </c>
      <c r="I1816" s="1657" t="s">
        <v>17368</v>
      </c>
      <c r="J1816" s="1657" t="s">
        <v>17369</v>
      </c>
      <c r="K1816" s="1659" t="s">
        <v>17370</v>
      </c>
      <c r="L1816" s="1660" t="s">
        <v>11800</v>
      </c>
      <c r="M1816" s="1661" t="s">
        <v>17371</v>
      </c>
      <c r="N1816" s="1661"/>
    </row>
    <row r="1817" ht="51.75" customHeight="1">
      <c r="A1817" s="1657">
        <v>1814.0</v>
      </c>
      <c r="B1817" s="1658"/>
      <c r="C1817" s="1658" t="s">
        <v>10646</v>
      </c>
      <c r="D1817" s="1657"/>
      <c r="E1817" s="1657"/>
      <c r="F1817" s="1657"/>
      <c r="G1817" s="1657" t="s">
        <v>17316</v>
      </c>
      <c r="H1817" s="1657" t="s">
        <v>17372</v>
      </c>
      <c r="I1817" s="1657" t="s">
        <v>17373</v>
      </c>
      <c r="J1817" s="1657" t="s">
        <v>17374</v>
      </c>
      <c r="K1817" s="1659" t="s">
        <v>17375</v>
      </c>
      <c r="L1817" s="1660" t="s">
        <v>11800</v>
      </c>
      <c r="M1817" s="1661" t="s">
        <v>17371</v>
      </c>
      <c r="N1817" s="1661"/>
    </row>
    <row r="1818" ht="51.75" customHeight="1">
      <c r="A1818" s="1657">
        <v>1815.0</v>
      </c>
      <c r="B1818" s="1658"/>
      <c r="C1818" s="1658" t="s">
        <v>10646</v>
      </c>
      <c r="D1818" s="1657"/>
      <c r="E1818" s="1657"/>
      <c r="F1818" s="1657"/>
      <c r="G1818" s="1657" t="s">
        <v>17316</v>
      </c>
      <c r="H1818" s="1657" t="s">
        <v>17376</v>
      </c>
      <c r="I1818" s="1657" t="s">
        <v>17377</v>
      </c>
      <c r="J1818" s="1657" t="s">
        <v>17378</v>
      </c>
      <c r="K1818" s="1659" t="s">
        <v>17379</v>
      </c>
      <c r="L1818" s="1660" t="s">
        <v>11800</v>
      </c>
      <c r="M1818" s="1661" t="s">
        <v>17371</v>
      </c>
      <c r="N1818" s="1661"/>
    </row>
    <row r="1819" ht="51.75" customHeight="1">
      <c r="A1819" s="1657">
        <v>1816.0</v>
      </c>
      <c r="B1819" s="1658"/>
      <c r="C1819" s="1658" t="s">
        <v>10646</v>
      </c>
      <c r="D1819" s="1657"/>
      <c r="E1819" s="1657"/>
      <c r="F1819" s="1657"/>
      <c r="G1819" s="1657" t="s">
        <v>17316</v>
      </c>
      <c r="H1819" s="1657" t="s">
        <v>17380</v>
      </c>
      <c r="I1819" s="1657" t="s">
        <v>17381</v>
      </c>
      <c r="J1819" s="1657" t="s">
        <v>17382</v>
      </c>
      <c r="K1819" s="1659" t="s">
        <v>17383</v>
      </c>
      <c r="L1819" s="1660" t="s">
        <v>11800</v>
      </c>
      <c r="M1819" s="1661" t="s">
        <v>17371</v>
      </c>
      <c r="N1819" s="1661"/>
    </row>
    <row r="1820" ht="51.75" customHeight="1">
      <c r="A1820" s="1657">
        <v>1817.0</v>
      </c>
      <c r="B1820" s="1658"/>
      <c r="C1820" s="1658" t="s">
        <v>10646</v>
      </c>
      <c r="D1820" s="1657"/>
      <c r="E1820" s="1657"/>
      <c r="F1820" s="1657"/>
      <c r="G1820" s="1657" t="s">
        <v>17316</v>
      </c>
      <c r="H1820" s="1657" t="s">
        <v>13749</v>
      </c>
      <c r="I1820" s="1657" t="s">
        <v>17385</v>
      </c>
      <c r="J1820" s="1657" t="s">
        <v>17386</v>
      </c>
      <c r="K1820" s="1659" t="s">
        <v>17387</v>
      </c>
      <c r="L1820" s="1660" t="s">
        <v>11800</v>
      </c>
      <c r="M1820" s="1661" t="s">
        <v>17388</v>
      </c>
      <c r="N1820" s="1661"/>
    </row>
    <row r="1821" ht="51.75" customHeight="1">
      <c r="A1821" s="1657">
        <v>1818.0</v>
      </c>
      <c r="B1821" s="1658"/>
      <c r="C1821" s="1658" t="s">
        <v>10646</v>
      </c>
      <c r="D1821" s="1657"/>
      <c r="E1821" s="1657"/>
      <c r="F1821" s="1657"/>
      <c r="G1821" s="1657" t="s">
        <v>17316</v>
      </c>
      <c r="H1821" s="1657" t="s">
        <v>17389</v>
      </c>
      <c r="I1821" s="1657" t="s">
        <v>17390</v>
      </c>
      <c r="J1821" s="1657" t="s">
        <v>17391</v>
      </c>
      <c r="K1821" s="1659" t="s">
        <v>17392</v>
      </c>
      <c r="L1821" s="1660" t="s">
        <v>11800</v>
      </c>
      <c r="M1821" s="1661" t="s">
        <v>17393</v>
      </c>
      <c r="N1821" s="1661"/>
    </row>
    <row r="1822" ht="51.75" customHeight="1">
      <c r="A1822" s="1657">
        <v>1819.0</v>
      </c>
      <c r="B1822" s="1658"/>
      <c r="C1822" s="1658" t="s">
        <v>10646</v>
      </c>
      <c r="D1822" s="1657"/>
      <c r="E1822" s="1657"/>
      <c r="F1822" s="1657"/>
      <c r="G1822" s="1657" t="s">
        <v>17316</v>
      </c>
      <c r="H1822" s="1657" t="s">
        <v>17394</v>
      </c>
      <c r="I1822" s="1657" t="s">
        <v>17395</v>
      </c>
      <c r="J1822" s="1657" t="s">
        <v>17396</v>
      </c>
      <c r="K1822" s="1659" t="s">
        <v>17397</v>
      </c>
      <c r="L1822" s="1660" t="s">
        <v>11800</v>
      </c>
      <c r="M1822" s="1661" t="s">
        <v>17398</v>
      </c>
      <c r="N1822" s="1661"/>
    </row>
    <row r="1823" ht="51.75" customHeight="1">
      <c r="A1823" s="1657">
        <v>1820.0</v>
      </c>
      <c r="B1823" s="1658"/>
      <c r="C1823" s="1658" t="s">
        <v>10646</v>
      </c>
      <c r="D1823" s="1657"/>
      <c r="E1823" s="1657"/>
      <c r="F1823" s="1657"/>
      <c r="G1823" s="1657" t="s">
        <v>17316</v>
      </c>
      <c r="H1823" s="1657" t="s">
        <v>17399</v>
      </c>
      <c r="I1823" s="1657" t="s">
        <v>17400</v>
      </c>
      <c r="J1823" s="1657" t="s">
        <v>17401</v>
      </c>
      <c r="K1823" s="1659" t="s">
        <v>17402</v>
      </c>
      <c r="L1823" s="1660" t="s">
        <v>11800</v>
      </c>
      <c r="M1823" s="1661" t="s">
        <v>17403</v>
      </c>
      <c r="N1823" s="1661"/>
    </row>
    <row r="1824" ht="51.75" customHeight="1">
      <c r="A1824" s="1657">
        <v>1821.0</v>
      </c>
      <c r="B1824" s="1658"/>
      <c r="C1824" s="1658" t="s">
        <v>10646</v>
      </c>
      <c r="D1824" s="1657"/>
      <c r="E1824" s="1657"/>
      <c r="F1824" s="1657"/>
      <c r="G1824" s="1657" t="s">
        <v>17316</v>
      </c>
      <c r="H1824" s="1657" t="s">
        <v>17404</v>
      </c>
      <c r="I1824" s="1657" t="s">
        <v>17404</v>
      </c>
      <c r="J1824" s="1657" t="s">
        <v>17405</v>
      </c>
      <c r="K1824" s="1659" t="s">
        <v>17406</v>
      </c>
      <c r="L1824" s="1660" t="s">
        <v>11800</v>
      </c>
      <c r="M1824" s="1661" t="s">
        <v>17407</v>
      </c>
      <c r="N1824" s="1661"/>
    </row>
    <row r="1825" ht="51.75" customHeight="1">
      <c r="A1825" s="1657">
        <v>1822.0</v>
      </c>
      <c r="B1825" s="1658"/>
      <c r="C1825" s="1658" t="s">
        <v>10646</v>
      </c>
      <c r="D1825" s="1657"/>
      <c r="E1825" s="1657"/>
      <c r="F1825" s="1657"/>
      <c r="G1825" s="1657" t="s">
        <v>17316</v>
      </c>
      <c r="H1825" s="1657" t="s">
        <v>17408</v>
      </c>
      <c r="I1825" s="1657" t="s">
        <v>17409</v>
      </c>
      <c r="J1825" s="1657" t="s">
        <v>17410</v>
      </c>
      <c r="K1825" s="1659" t="s">
        <v>17411</v>
      </c>
      <c r="L1825" s="1660" t="s">
        <v>11800</v>
      </c>
      <c r="M1825" s="1661" t="s">
        <v>17412</v>
      </c>
      <c r="N1825" s="1661"/>
    </row>
    <row r="1826" ht="51.75" customHeight="1">
      <c r="A1826" s="1657">
        <v>1823.0</v>
      </c>
      <c r="B1826" s="1658"/>
      <c r="C1826" s="1658" t="s">
        <v>10646</v>
      </c>
      <c r="D1826" s="1657"/>
      <c r="E1826" s="1657"/>
      <c r="F1826" s="1657"/>
      <c r="G1826" s="1657" t="s">
        <v>17316</v>
      </c>
      <c r="H1826" s="1657" t="s">
        <v>12637</v>
      </c>
      <c r="I1826" s="1657" t="s">
        <v>17414</v>
      </c>
      <c r="J1826" s="1657">
        <v>8.75872867E8</v>
      </c>
      <c r="K1826" s="1659" t="s">
        <v>17415</v>
      </c>
      <c r="L1826" s="1660" t="s">
        <v>11800</v>
      </c>
      <c r="M1826" s="1661" t="s">
        <v>17416</v>
      </c>
      <c r="N1826" s="1928"/>
    </row>
    <row r="1827" ht="51.75" customHeight="1">
      <c r="A1827" s="1657">
        <v>1824.0</v>
      </c>
      <c r="B1827" s="1658"/>
      <c r="C1827" s="1658" t="s">
        <v>10646</v>
      </c>
      <c r="D1827" s="1657"/>
      <c r="E1827" s="1657"/>
      <c r="F1827" s="1657"/>
      <c r="G1827" s="1657" t="s">
        <v>17316</v>
      </c>
      <c r="H1827" s="1657" t="s">
        <v>17418</v>
      </c>
      <c r="I1827" s="1657" t="s">
        <v>17419</v>
      </c>
      <c r="J1827" s="1657" t="s">
        <v>17420</v>
      </c>
      <c r="K1827" s="1659" t="s">
        <v>17421</v>
      </c>
      <c r="L1827" s="1660" t="s">
        <v>11800</v>
      </c>
      <c r="M1827" s="1661" t="s">
        <v>17422</v>
      </c>
      <c r="N1827" s="1661"/>
    </row>
    <row r="1828" ht="51.75" customHeight="1">
      <c r="A1828" s="1657">
        <v>1825.0</v>
      </c>
      <c r="B1828" s="1658"/>
      <c r="C1828" s="1658" t="s">
        <v>10646</v>
      </c>
      <c r="D1828" s="1657"/>
      <c r="E1828" s="1657"/>
      <c r="F1828" s="1657"/>
      <c r="G1828" s="1657" t="s">
        <v>17316</v>
      </c>
      <c r="H1828" s="1657" t="s">
        <v>17423</v>
      </c>
      <c r="I1828" s="1657" t="s">
        <v>17424</v>
      </c>
      <c r="J1828" s="1657" t="s">
        <v>17425</v>
      </c>
      <c r="K1828" s="1659" t="s">
        <v>17426</v>
      </c>
      <c r="L1828" s="1660" t="s">
        <v>11800</v>
      </c>
      <c r="M1828" s="1661" t="s">
        <v>17427</v>
      </c>
      <c r="N1828" s="1661"/>
    </row>
    <row r="1829" ht="51.75" customHeight="1">
      <c r="A1829" s="1657">
        <v>1826.0</v>
      </c>
      <c r="B1829" s="1658"/>
      <c r="C1829" s="1658" t="s">
        <v>10646</v>
      </c>
      <c r="D1829" s="1657"/>
      <c r="E1829" s="1657"/>
      <c r="F1829" s="1657"/>
      <c r="G1829" s="1657" t="s">
        <v>17316</v>
      </c>
      <c r="H1829" s="1657" t="s">
        <v>17428</v>
      </c>
      <c r="I1829" s="1657" t="s">
        <v>17429</v>
      </c>
      <c r="J1829" s="1657" t="s">
        <v>17430</v>
      </c>
      <c r="K1829" s="1659" t="s">
        <v>17431</v>
      </c>
      <c r="L1829" s="1660" t="s">
        <v>11800</v>
      </c>
      <c r="M1829" s="1661" t="s">
        <v>17432</v>
      </c>
      <c r="N1829" s="1661"/>
    </row>
    <row r="1830" ht="51.75" customHeight="1">
      <c r="A1830" s="1657">
        <v>1827.0</v>
      </c>
      <c r="B1830" s="1658"/>
      <c r="C1830" s="1658" t="s">
        <v>10646</v>
      </c>
      <c r="D1830" s="1657"/>
      <c r="E1830" s="1657"/>
      <c r="F1830" s="1657"/>
      <c r="G1830" s="1657" t="s">
        <v>17433</v>
      </c>
      <c r="H1830" s="1657" t="s">
        <v>17434</v>
      </c>
      <c r="I1830" s="1657" t="s">
        <v>17435</v>
      </c>
      <c r="J1830" s="1657" t="s">
        <v>17436</v>
      </c>
      <c r="K1830" s="1659" t="s">
        <v>17437</v>
      </c>
      <c r="L1830" s="1660" t="s">
        <v>11800</v>
      </c>
      <c r="M1830" s="1661" t="s">
        <v>17438</v>
      </c>
      <c r="N1830" s="1661"/>
    </row>
    <row r="1831" ht="51.75" customHeight="1">
      <c r="A1831" s="1657">
        <v>1828.0</v>
      </c>
      <c r="B1831" s="1658"/>
      <c r="C1831" s="1658" t="s">
        <v>10646</v>
      </c>
      <c r="D1831" s="1657"/>
      <c r="E1831" s="1657"/>
      <c r="F1831" s="1657"/>
      <c r="G1831" s="1657" t="s">
        <v>17433</v>
      </c>
      <c r="H1831" s="1657" t="s">
        <v>17440</v>
      </c>
      <c r="I1831" s="1657" t="s">
        <v>17441</v>
      </c>
      <c r="J1831" s="1657" t="s">
        <v>17442</v>
      </c>
      <c r="K1831" s="1659" t="s">
        <v>17443</v>
      </c>
      <c r="L1831" s="1660" t="s">
        <v>11800</v>
      </c>
      <c r="M1831" s="1661" t="s">
        <v>17444</v>
      </c>
      <c r="N1831" s="1661"/>
    </row>
    <row r="1832" ht="51.75" customHeight="1">
      <c r="A1832" s="1657">
        <v>1829.0</v>
      </c>
      <c r="B1832" s="1658"/>
      <c r="C1832" s="1658" t="s">
        <v>10646</v>
      </c>
      <c r="D1832" s="1657"/>
      <c r="E1832" s="1657"/>
      <c r="F1832" s="1657"/>
      <c r="G1832" s="1657" t="s">
        <v>17433</v>
      </c>
      <c r="H1832" s="1657" t="s">
        <v>17445</v>
      </c>
      <c r="I1832" s="1657" t="s">
        <v>17445</v>
      </c>
      <c r="J1832" s="1657" t="s">
        <v>17446</v>
      </c>
      <c r="K1832" s="1659" t="s">
        <v>17447</v>
      </c>
      <c r="L1832" s="1660" t="s">
        <v>11800</v>
      </c>
      <c r="M1832" s="1661" t="s">
        <v>17448</v>
      </c>
      <c r="N1832" s="1661"/>
    </row>
    <row r="1833" ht="51.75" customHeight="1">
      <c r="A1833" s="1657">
        <v>1830.0</v>
      </c>
      <c r="B1833" s="1658"/>
      <c r="C1833" s="1658" t="s">
        <v>10646</v>
      </c>
      <c r="D1833" s="1657"/>
      <c r="E1833" s="1657"/>
      <c r="F1833" s="1657"/>
      <c r="G1833" s="1657" t="s">
        <v>17433</v>
      </c>
      <c r="H1833" s="1657" t="s">
        <v>17450</v>
      </c>
      <c r="I1833" s="1657" t="s">
        <v>17451</v>
      </c>
      <c r="J1833" s="1657" t="s">
        <v>17452</v>
      </c>
      <c r="K1833" s="1659" t="s">
        <v>17453</v>
      </c>
      <c r="L1833" s="1660" t="s">
        <v>11800</v>
      </c>
      <c r="M1833" s="1661" t="s">
        <v>17454</v>
      </c>
      <c r="N1833" s="1661"/>
    </row>
    <row r="1834" ht="51.75" customHeight="1">
      <c r="A1834" s="1657">
        <v>1831.0</v>
      </c>
      <c r="B1834" s="1658"/>
      <c r="C1834" s="1658" t="s">
        <v>10646</v>
      </c>
      <c r="D1834" s="1657"/>
      <c r="E1834" s="1657"/>
      <c r="F1834" s="1657"/>
      <c r="G1834" s="1657" t="s">
        <v>17433</v>
      </c>
      <c r="H1834" s="1657" t="s">
        <v>17456</v>
      </c>
      <c r="I1834" s="1657" t="s">
        <v>17457</v>
      </c>
      <c r="J1834" s="1657" t="s">
        <v>17458</v>
      </c>
      <c r="K1834" s="1659" t="s">
        <v>17459</v>
      </c>
      <c r="L1834" s="1660" t="s">
        <v>11800</v>
      </c>
      <c r="M1834" s="1661" t="s">
        <v>17460</v>
      </c>
      <c r="N1834" s="1661"/>
    </row>
    <row r="1835" ht="51.75" customHeight="1">
      <c r="A1835" s="1657">
        <v>1832.0</v>
      </c>
      <c r="B1835" s="1658"/>
      <c r="C1835" s="1658" t="s">
        <v>10646</v>
      </c>
      <c r="D1835" s="1657"/>
      <c r="E1835" s="1657"/>
      <c r="F1835" s="1657"/>
      <c r="G1835" s="1657" t="s">
        <v>17433</v>
      </c>
      <c r="H1835" s="1657" t="s">
        <v>17461</v>
      </c>
      <c r="I1835" s="1657" t="s">
        <v>17462</v>
      </c>
      <c r="J1835" s="1657" t="s">
        <v>17463</v>
      </c>
      <c r="K1835" s="1659" t="s">
        <v>17464</v>
      </c>
      <c r="L1835" s="1660" t="s">
        <v>11800</v>
      </c>
      <c r="M1835" s="1661" t="s">
        <v>17465</v>
      </c>
      <c r="N1835" s="1661"/>
    </row>
    <row r="1836" ht="51.75" customHeight="1">
      <c r="A1836" s="1657">
        <v>1833.0</v>
      </c>
      <c r="B1836" s="1658"/>
      <c r="C1836" s="1658" t="s">
        <v>10646</v>
      </c>
      <c r="D1836" s="1657"/>
      <c r="E1836" s="1657"/>
      <c r="F1836" s="1657"/>
      <c r="G1836" s="1657" t="s">
        <v>17433</v>
      </c>
      <c r="H1836" s="1657" t="s">
        <v>17466</v>
      </c>
      <c r="I1836" s="1657" t="s">
        <v>17467</v>
      </c>
      <c r="J1836" s="1657" t="s">
        <v>17468</v>
      </c>
      <c r="K1836" s="1659" t="s">
        <v>17469</v>
      </c>
      <c r="L1836" s="1660" t="s">
        <v>11800</v>
      </c>
      <c r="M1836" s="1661" t="s">
        <v>17470</v>
      </c>
      <c r="N1836" s="1661"/>
    </row>
    <row r="1837" ht="51.75" customHeight="1">
      <c r="A1837" s="1657">
        <v>1834.0</v>
      </c>
      <c r="B1837" s="1658"/>
      <c r="C1837" s="1658" t="s">
        <v>10646</v>
      </c>
      <c r="D1837" s="1657"/>
      <c r="E1837" s="1657"/>
      <c r="F1837" s="1657"/>
      <c r="G1837" s="1657" t="s">
        <v>17433</v>
      </c>
      <c r="H1837" s="1657" t="s">
        <v>17471</v>
      </c>
      <c r="I1837" s="1657" t="s">
        <v>17472</v>
      </c>
      <c r="J1837" s="1657" t="s">
        <v>17473</v>
      </c>
      <c r="K1837" s="1659"/>
      <c r="L1837" s="1660" t="s">
        <v>11800</v>
      </c>
      <c r="M1837" s="1661" t="s">
        <v>17474</v>
      </c>
      <c r="N1837" s="1661"/>
    </row>
    <row r="1838" ht="51.75" customHeight="1">
      <c r="A1838" s="1657">
        <v>1835.0</v>
      </c>
      <c r="B1838" s="1658"/>
      <c r="C1838" s="1658" t="s">
        <v>10646</v>
      </c>
      <c r="D1838" s="1657"/>
      <c r="E1838" s="1657"/>
      <c r="F1838" s="1657"/>
      <c r="G1838" s="1657" t="s">
        <v>17433</v>
      </c>
      <c r="H1838" s="1657" t="s">
        <v>17475</v>
      </c>
      <c r="I1838" s="1657" t="s">
        <v>17476</v>
      </c>
      <c r="J1838" s="1657" t="s">
        <v>17477</v>
      </c>
      <c r="K1838" s="1659" t="s">
        <v>17478</v>
      </c>
      <c r="L1838" s="1660" t="s">
        <v>11800</v>
      </c>
      <c r="M1838" s="1661" t="s">
        <v>17479</v>
      </c>
      <c r="N1838" s="1661"/>
    </row>
    <row r="1839" ht="51.75" customHeight="1">
      <c r="A1839" s="1657">
        <v>1836.0</v>
      </c>
      <c r="B1839" s="1658"/>
      <c r="C1839" s="1658" t="s">
        <v>10646</v>
      </c>
      <c r="D1839" s="1657"/>
      <c r="E1839" s="1657"/>
      <c r="F1839" s="1657"/>
      <c r="G1839" s="1657" t="s">
        <v>17433</v>
      </c>
      <c r="H1839" s="1657" t="s">
        <v>17480</v>
      </c>
      <c r="I1839" s="1657" t="s">
        <v>17481</v>
      </c>
      <c r="J1839" s="1657" t="s">
        <v>17482</v>
      </c>
      <c r="K1839" s="1659" t="s">
        <v>17483</v>
      </c>
      <c r="L1839" s="1660" t="s">
        <v>11800</v>
      </c>
      <c r="M1839" s="1661" t="s">
        <v>17484</v>
      </c>
      <c r="N1839" s="1661"/>
    </row>
    <row r="1840" ht="51.75" customHeight="1">
      <c r="A1840" s="1657">
        <v>1837.0</v>
      </c>
      <c r="B1840" s="1658"/>
      <c r="C1840" s="1658" t="s">
        <v>10646</v>
      </c>
      <c r="D1840" s="1657"/>
      <c r="E1840" s="1657"/>
      <c r="F1840" s="1657"/>
      <c r="G1840" s="1657" t="s">
        <v>17486</v>
      </c>
      <c r="H1840" s="1657" t="s">
        <v>17487</v>
      </c>
      <c r="I1840" s="1657" t="s">
        <v>17488</v>
      </c>
      <c r="J1840" s="1657" t="s">
        <v>17489</v>
      </c>
      <c r="K1840" s="1659" t="s">
        <v>17490</v>
      </c>
      <c r="L1840" s="1660" t="s">
        <v>11800</v>
      </c>
      <c r="M1840" s="1661" t="s">
        <v>17491</v>
      </c>
      <c r="N1840" s="1661"/>
    </row>
    <row r="1841" ht="51.75" customHeight="1">
      <c r="A1841" s="1657">
        <v>1838.0</v>
      </c>
      <c r="B1841" s="1658"/>
      <c r="C1841" s="1658" t="s">
        <v>10646</v>
      </c>
      <c r="D1841" s="1657"/>
      <c r="E1841" s="1657"/>
      <c r="F1841" s="1657"/>
      <c r="G1841" s="1657" t="s">
        <v>17486</v>
      </c>
      <c r="H1841" s="1657" t="s">
        <v>15034</v>
      </c>
      <c r="I1841" s="1657" t="s">
        <v>17493</v>
      </c>
      <c r="J1841" s="1657" t="s">
        <v>17494</v>
      </c>
      <c r="K1841" s="1659" t="s">
        <v>17495</v>
      </c>
      <c r="L1841" s="1660" t="s">
        <v>11800</v>
      </c>
      <c r="M1841" s="1661" t="s">
        <v>17491</v>
      </c>
      <c r="N1841" s="1661"/>
    </row>
    <row r="1842" ht="51.75" customHeight="1">
      <c r="A1842" s="1657">
        <v>1839.0</v>
      </c>
      <c r="B1842" s="1658"/>
      <c r="C1842" s="1658" t="s">
        <v>10646</v>
      </c>
      <c r="D1842" s="1657"/>
      <c r="E1842" s="1657"/>
      <c r="F1842" s="1657"/>
      <c r="G1842" s="1657" t="s">
        <v>17486</v>
      </c>
      <c r="H1842" s="1657" t="s">
        <v>12677</v>
      </c>
      <c r="I1842" s="1657" t="s">
        <v>17497</v>
      </c>
      <c r="J1842" s="1657" t="s">
        <v>17498</v>
      </c>
      <c r="K1842" s="1659" t="s">
        <v>17499</v>
      </c>
      <c r="L1842" s="1660" t="s">
        <v>11800</v>
      </c>
      <c r="M1842" s="1661" t="s">
        <v>17500</v>
      </c>
      <c r="N1842" s="1661"/>
    </row>
    <row r="1843" ht="51.75" customHeight="1">
      <c r="A1843" s="1657">
        <v>1840.0</v>
      </c>
      <c r="B1843" s="1658"/>
      <c r="C1843" s="1658" t="s">
        <v>10646</v>
      </c>
      <c r="D1843" s="1657"/>
      <c r="E1843" s="1657"/>
      <c r="F1843" s="1657"/>
      <c r="G1843" s="1657" t="s">
        <v>17486</v>
      </c>
      <c r="H1843" s="1657" t="s">
        <v>17501</v>
      </c>
      <c r="I1843" s="1657" t="s">
        <v>17502</v>
      </c>
      <c r="J1843" s="1657" t="s">
        <v>17503</v>
      </c>
      <c r="K1843" s="1659" t="s">
        <v>17504</v>
      </c>
      <c r="L1843" s="1660" t="s">
        <v>11800</v>
      </c>
      <c r="M1843" s="1661" t="s">
        <v>17500</v>
      </c>
      <c r="N1843" s="1661"/>
    </row>
    <row r="1844" ht="51.75" customHeight="1">
      <c r="A1844" s="1657">
        <v>1841.0</v>
      </c>
      <c r="B1844" s="1658"/>
      <c r="C1844" s="1658" t="s">
        <v>10646</v>
      </c>
      <c r="D1844" s="1657"/>
      <c r="E1844" s="1657"/>
      <c r="F1844" s="1657"/>
      <c r="G1844" s="1657" t="s">
        <v>17486</v>
      </c>
      <c r="H1844" s="1657" t="s">
        <v>17505</v>
      </c>
      <c r="I1844" s="1657" t="s">
        <v>17506</v>
      </c>
      <c r="J1844" s="1657" t="s">
        <v>17507</v>
      </c>
      <c r="K1844" s="1659" t="s">
        <v>17508</v>
      </c>
      <c r="L1844" s="1660" t="s">
        <v>11800</v>
      </c>
      <c r="M1844" s="1661" t="s">
        <v>17509</v>
      </c>
      <c r="N1844" s="1661"/>
    </row>
    <row r="1845" ht="51.75" customHeight="1">
      <c r="A1845" s="1657">
        <v>1842.0</v>
      </c>
      <c r="B1845" s="1658"/>
      <c r="C1845" s="1658" t="s">
        <v>10646</v>
      </c>
      <c r="D1845" s="1657"/>
      <c r="E1845" s="1657"/>
      <c r="F1845" s="1657"/>
      <c r="G1845" s="1657" t="s">
        <v>17510</v>
      </c>
      <c r="H1845" s="1657" t="s">
        <v>17511</v>
      </c>
      <c r="I1845" s="1657" t="s">
        <v>17512</v>
      </c>
      <c r="J1845" s="1657" t="s">
        <v>17513</v>
      </c>
      <c r="K1845" s="1659" t="s">
        <v>17514</v>
      </c>
      <c r="L1845" s="1660" t="s">
        <v>11800</v>
      </c>
      <c r="M1845" s="1661" t="s">
        <v>17515</v>
      </c>
      <c r="N1845" s="1661"/>
    </row>
    <row r="1846" ht="51.75" customHeight="1">
      <c r="A1846" s="1657">
        <v>1843.0</v>
      </c>
      <c r="B1846" s="1658"/>
      <c r="C1846" s="1658" t="s">
        <v>10646</v>
      </c>
      <c r="D1846" s="1657"/>
      <c r="E1846" s="1657"/>
      <c r="F1846" s="1657"/>
      <c r="G1846" s="1657" t="s">
        <v>17510</v>
      </c>
      <c r="H1846" s="1657" t="s">
        <v>17517</v>
      </c>
      <c r="I1846" s="1657" t="s">
        <v>17518</v>
      </c>
      <c r="J1846" s="1657" t="s">
        <v>17519</v>
      </c>
      <c r="K1846" s="1659" t="s">
        <v>17520</v>
      </c>
      <c r="L1846" s="1660" t="s">
        <v>11800</v>
      </c>
      <c r="M1846" s="1661" t="s">
        <v>17509</v>
      </c>
      <c r="N1846" s="1661"/>
    </row>
    <row r="1847" ht="51.75" customHeight="1">
      <c r="A1847" s="1657">
        <v>1844.0</v>
      </c>
      <c r="B1847" s="1658"/>
      <c r="C1847" s="1658" t="s">
        <v>10646</v>
      </c>
      <c r="D1847" s="1657"/>
      <c r="E1847" s="1657"/>
      <c r="F1847" s="1657"/>
      <c r="G1847" s="1657" t="s">
        <v>17510</v>
      </c>
      <c r="H1847" s="1657" t="s">
        <v>17522</v>
      </c>
      <c r="I1847" s="1657" t="s">
        <v>17523</v>
      </c>
      <c r="J1847" s="1657" t="s">
        <v>17524</v>
      </c>
      <c r="K1847" s="1659" t="s">
        <v>17525</v>
      </c>
      <c r="L1847" s="1660" t="s">
        <v>11800</v>
      </c>
      <c r="M1847" s="1661" t="s">
        <v>17526</v>
      </c>
      <c r="N1847" s="1661"/>
    </row>
    <row r="1848" ht="51.75" customHeight="1">
      <c r="A1848" s="1657">
        <v>1845.0</v>
      </c>
      <c r="B1848" s="1658"/>
      <c r="C1848" s="1658" t="s">
        <v>10646</v>
      </c>
      <c r="D1848" s="1657"/>
      <c r="E1848" s="1657"/>
      <c r="F1848" s="1657"/>
      <c r="G1848" s="1657" t="s">
        <v>17510</v>
      </c>
      <c r="H1848" s="1657" t="s">
        <v>17528</v>
      </c>
      <c r="I1848" s="1657" t="s">
        <v>17529</v>
      </c>
      <c r="J1848" s="1657" t="s">
        <v>17530</v>
      </c>
      <c r="K1848" s="1659" t="s">
        <v>17531</v>
      </c>
      <c r="L1848" s="1660" t="s">
        <v>11800</v>
      </c>
      <c r="M1848" s="1661" t="s">
        <v>17532</v>
      </c>
      <c r="N1848" s="1661"/>
    </row>
    <row r="1849" ht="51.75" customHeight="1">
      <c r="A1849" s="1657">
        <v>1846.0</v>
      </c>
      <c r="B1849" s="1658"/>
      <c r="C1849" s="1658" t="s">
        <v>10646</v>
      </c>
      <c r="D1849" s="1657"/>
      <c r="E1849" s="1657"/>
      <c r="F1849" s="1657"/>
      <c r="G1849" s="1657" t="s">
        <v>17533</v>
      </c>
      <c r="H1849" s="1657" t="s">
        <v>17534</v>
      </c>
      <c r="I1849" s="1657" t="s">
        <v>17535</v>
      </c>
      <c r="J1849" s="1657" t="s">
        <v>17536</v>
      </c>
      <c r="K1849" s="1659" t="s">
        <v>17537</v>
      </c>
      <c r="L1849" s="1660" t="s">
        <v>11800</v>
      </c>
      <c r="M1849" s="1661" t="s">
        <v>17538</v>
      </c>
      <c r="N1849" s="1661"/>
    </row>
    <row r="1850" ht="51.75" customHeight="1">
      <c r="A1850" s="1657">
        <v>1847.0</v>
      </c>
      <c r="B1850" s="1658"/>
      <c r="C1850" s="1658" t="s">
        <v>10646</v>
      </c>
      <c r="D1850" s="1657"/>
      <c r="E1850" s="1657"/>
      <c r="F1850" s="1657"/>
      <c r="G1850" s="1657" t="s">
        <v>17539</v>
      </c>
      <c r="H1850" s="1657" t="s">
        <v>17540</v>
      </c>
      <c r="I1850" s="1657" t="s">
        <v>348</v>
      </c>
      <c r="J1850" s="1657" t="s">
        <v>17541</v>
      </c>
      <c r="K1850" s="1659" t="s">
        <v>17542</v>
      </c>
      <c r="L1850" s="1660" t="s">
        <v>11800</v>
      </c>
      <c r="M1850" s="1661" t="s">
        <v>17543</v>
      </c>
      <c r="N1850" s="1661"/>
    </row>
    <row r="1851" ht="51.75" customHeight="1">
      <c r="A1851" s="1657">
        <v>1848.0</v>
      </c>
      <c r="B1851" s="1658"/>
      <c r="C1851" s="1658" t="s">
        <v>10646</v>
      </c>
      <c r="D1851" s="1657"/>
      <c r="E1851" s="1657"/>
      <c r="F1851" s="1657"/>
      <c r="G1851" s="1657" t="s">
        <v>17539</v>
      </c>
      <c r="H1851" s="1657" t="s">
        <v>12544</v>
      </c>
      <c r="I1851" s="1657" t="s">
        <v>17544</v>
      </c>
      <c r="J1851" s="1657" t="s">
        <v>17545</v>
      </c>
      <c r="K1851" s="1659" t="s">
        <v>17546</v>
      </c>
      <c r="L1851" s="1660" t="s">
        <v>11800</v>
      </c>
      <c r="M1851" s="1661" t="s">
        <v>17547</v>
      </c>
      <c r="N1851" s="1661"/>
    </row>
    <row r="1852" ht="51.75" customHeight="1">
      <c r="A1852" s="1657">
        <v>1849.0</v>
      </c>
      <c r="B1852" s="1658"/>
      <c r="C1852" s="1658" t="s">
        <v>10646</v>
      </c>
      <c r="D1852" s="1657"/>
      <c r="E1852" s="1657"/>
      <c r="F1852" s="1657"/>
      <c r="G1852" s="1657" t="s">
        <v>17539</v>
      </c>
      <c r="H1852" s="1657" t="s">
        <v>17548</v>
      </c>
      <c r="I1852" s="1657" t="s">
        <v>1700</v>
      </c>
      <c r="J1852" s="1657" t="s">
        <v>17549</v>
      </c>
      <c r="K1852" s="1659" t="s">
        <v>17550</v>
      </c>
      <c r="L1852" s="1660" t="s">
        <v>11800</v>
      </c>
      <c r="M1852" s="1661" t="s">
        <v>17551</v>
      </c>
      <c r="N1852" s="1661"/>
    </row>
    <row r="1853" ht="51.75" customHeight="1">
      <c r="A1853" s="1657">
        <v>1850.0</v>
      </c>
      <c r="B1853" s="1658"/>
      <c r="C1853" s="1658" t="s">
        <v>10646</v>
      </c>
      <c r="D1853" s="1657"/>
      <c r="E1853" s="1657"/>
      <c r="F1853" s="1657"/>
      <c r="G1853" s="1657" t="s">
        <v>17539</v>
      </c>
      <c r="H1853" s="1657" t="s">
        <v>17552</v>
      </c>
      <c r="I1853" s="1657" t="s">
        <v>17553</v>
      </c>
      <c r="J1853" s="1657" t="s">
        <v>17554</v>
      </c>
      <c r="K1853" s="1659" t="s">
        <v>17555</v>
      </c>
      <c r="L1853" s="1660" t="s">
        <v>11800</v>
      </c>
      <c r="M1853" s="1661" t="s">
        <v>17556</v>
      </c>
      <c r="N1853" s="1661"/>
    </row>
    <row r="1854" ht="51.75" customHeight="1">
      <c r="A1854" s="1657">
        <v>1851.0</v>
      </c>
      <c r="B1854" s="1658"/>
      <c r="C1854" s="1658" t="s">
        <v>10646</v>
      </c>
      <c r="D1854" s="1657"/>
      <c r="E1854" s="1657"/>
      <c r="F1854" s="1657"/>
      <c r="G1854" s="1657" t="s">
        <v>17558</v>
      </c>
      <c r="H1854" s="1657" t="s">
        <v>17559</v>
      </c>
      <c r="I1854" s="1657" t="s">
        <v>17560</v>
      </c>
      <c r="J1854" s="1657" t="s">
        <v>17561</v>
      </c>
      <c r="K1854" s="1659" t="s">
        <v>17562</v>
      </c>
      <c r="L1854" s="1660" t="s">
        <v>11800</v>
      </c>
      <c r="M1854" s="1661" t="s">
        <v>17563</v>
      </c>
      <c r="N1854" s="1661"/>
    </row>
    <row r="1855" ht="51.75" customHeight="1">
      <c r="A1855" s="1657">
        <v>1852.0</v>
      </c>
      <c r="B1855" s="1658"/>
      <c r="C1855" s="1658" t="s">
        <v>10646</v>
      </c>
      <c r="D1855" s="1657"/>
      <c r="E1855" s="1657"/>
      <c r="F1855" s="1657"/>
      <c r="G1855" s="1657" t="s">
        <v>17558</v>
      </c>
      <c r="H1855" s="1657" t="s">
        <v>17565</v>
      </c>
      <c r="I1855" s="1657" t="s">
        <v>17566</v>
      </c>
      <c r="J1855" s="1657" t="s">
        <v>17567</v>
      </c>
      <c r="K1855" s="1659" t="s">
        <v>17568</v>
      </c>
      <c r="L1855" s="1660" t="s">
        <v>11800</v>
      </c>
      <c r="M1855" s="1661" t="s">
        <v>17569</v>
      </c>
      <c r="N1855" s="1661"/>
    </row>
    <row r="1856" ht="51.75" customHeight="1">
      <c r="A1856" s="1657">
        <v>1853.0</v>
      </c>
      <c r="B1856" s="1658"/>
      <c r="C1856" s="1658" t="s">
        <v>10646</v>
      </c>
      <c r="D1856" s="1657"/>
      <c r="E1856" s="1657"/>
      <c r="F1856" s="1657"/>
      <c r="G1856" s="1657" t="s">
        <v>17558</v>
      </c>
      <c r="H1856" s="1657" t="s">
        <v>15560</v>
      </c>
      <c r="I1856" s="1657" t="s">
        <v>17570</v>
      </c>
      <c r="J1856" s="1657" t="s">
        <v>17571</v>
      </c>
      <c r="K1856" s="1659" t="s">
        <v>17572</v>
      </c>
      <c r="L1856" s="1660" t="s">
        <v>11800</v>
      </c>
      <c r="M1856" s="1661" t="s">
        <v>17573</v>
      </c>
      <c r="N1856" s="1661"/>
    </row>
    <row r="1857" ht="51.75" customHeight="1">
      <c r="A1857" s="1657">
        <v>1854.0</v>
      </c>
      <c r="B1857" s="1658"/>
      <c r="C1857" s="1658" t="s">
        <v>10646</v>
      </c>
      <c r="D1857" s="1657"/>
      <c r="E1857" s="1657"/>
      <c r="F1857" s="1657"/>
      <c r="G1857" s="1657" t="s">
        <v>17558</v>
      </c>
      <c r="H1857" s="1657" t="s">
        <v>17574</v>
      </c>
      <c r="I1857" s="1657" t="s">
        <v>17575</v>
      </c>
      <c r="J1857" s="1657" t="s">
        <v>17576</v>
      </c>
      <c r="K1857" s="1659" t="s">
        <v>17577</v>
      </c>
      <c r="L1857" s="1660" t="s">
        <v>11800</v>
      </c>
      <c r="M1857" s="1661" t="s">
        <v>17578</v>
      </c>
      <c r="N1857" s="1661"/>
    </row>
    <row r="1858" ht="51.75" customHeight="1">
      <c r="A1858" s="1657">
        <v>1855.0</v>
      </c>
      <c r="B1858" s="1658"/>
      <c r="C1858" s="1658" t="s">
        <v>10646</v>
      </c>
      <c r="D1858" s="1657"/>
      <c r="E1858" s="1657"/>
      <c r="F1858" s="1657"/>
      <c r="G1858" s="1657" t="s">
        <v>17558</v>
      </c>
      <c r="H1858" s="1657" t="s">
        <v>17579</v>
      </c>
      <c r="I1858" s="1657" t="s">
        <v>17580</v>
      </c>
      <c r="J1858" s="1657" t="s">
        <v>17581</v>
      </c>
      <c r="K1858" s="1659" t="s">
        <v>17582</v>
      </c>
      <c r="L1858" s="1660" t="s">
        <v>11800</v>
      </c>
      <c r="M1858" s="1661" t="s">
        <v>17583</v>
      </c>
      <c r="N1858" s="1661"/>
    </row>
    <row r="1859" ht="51.75" customHeight="1">
      <c r="A1859" s="1657">
        <v>1856.0</v>
      </c>
      <c r="B1859" s="1658"/>
      <c r="C1859" s="1658" t="s">
        <v>10646</v>
      </c>
      <c r="D1859" s="1657"/>
      <c r="E1859" s="1657"/>
      <c r="F1859" s="1657"/>
      <c r="G1859" s="1657" t="s">
        <v>17558</v>
      </c>
      <c r="H1859" s="1657" t="s">
        <v>17584</v>
      </c>
      <c r="I1859" s="1657" t="s">
        <v>17585</v>
      </c>
      <c r="J1859" s="1657" t="s">
        <v>17586</v>
      </c>
      <c r="K1859" s="1659" t="s">
        <v>17587</v>
      </c>
      <c r="L1859" s="1660" t="s">
        <v>11800</v>
      </c>
      <c r="M1859" s="1661" t="s">
        <v>17588</v>
      </c>
      <c r="N1859" s="1661"/>
    </row>
    <row r="1860" ht="51.75" customHeight="1">
      <c r="A1860" s="1657">
        <v>1857.0</v>
      </c>
      <c r="B1860" s="1658"/>
      <c r="C1860" s="1658" t="s">
        <v>10646</v>
      </c>
      <c r="D1860" s="1657"/>
      <c r="E1860" s="1657"/>
      <c r="F1860" s="1657"/>
      <c r="G1860" s="1657" t="s">
        <v>17589</v>
      </c>
      <c r="H1860" s="1657" t="s">
        <v>17590</v>
      </c>
      <c r="I1860" s="1657" t="s">
        <v>17591</v>
      </c>
      <c r="J1860" s="1657" t="s">
        <v>17592</v>
      </c>
      <c r="K1860" s="1659" t="s">
        <v>17593</v>
      </c>
      <c r="L1860" s="1660" t="s">
        <v>11800</v>
      </c>
      <c r="M1860" s="1661" t="s">
        <v>17594</v>
      </c>
      <c r="N1860" s="1661"/>
    </row>
    <row r="1861" ht="51.75" customHeight="1">
      <c r="A1861" s="1657">
        <v>1858.0</v>
      </c>
      <c r="B1861" s="1658"/>
      <c r="C1861" s="1658" t="s">
        <v>10646</v>
      </c>
      <c r="D1861" s="1657"/>
      <c r="E1861" s="1657"/>
      <c r="F1861" s="1657"/>
      <c r="G1861" s="1657" t="s">
        <v>17589</v>
      </c>
      <c r="H1861" s="1657" t="s">
        <v>17595</v>
      </c>
      <c r="I1861" s="1657" t="s">
        <v>17596</v>
      </c>
      <c r="J1861" s="1657" t="s">
        <v>17597</v>
      </c>
      <c r="K1861" s="1659" t="s">
        <v>17406</v>
      </c>
      <c r="L1861" s="1660" t="s">
        <v>11800</v>
      </c>
      <c r="M1861" s="1661" t="s">
        <v>2581</v>
      </c>
      <c r="N1861" s="1661"/>
    </row>
    <row r="1862" ht="51.75" customHeight="1">
      <c r="A1862" s="1657">
        <v>1859.0</v>
      </c>
      <c r="B1862" s="1658"/>
      <c r="C1862" s="1658" t="s">
        <v>10646</v>
      </c>
      <c r="D1862" s="1657"/>
      <c r="E1862" s="1657"/>
      <c r="F1862" s="1657"/>
      <c r="G1862" s="1657" t="s">
        <v>17589</v>
      </c>
      <c r="H1862" s="1657" t="s">
        <v>17598</v>
      </c>
      <c r="I1862" s="1657" t="s">
        <v>17599</v>
      </c>
      <c r="J1862" s="1657" t="s">
        <v>17600</v>
      </c>
      <c r="K1862" s="1659" t="s">
        <v>17601</v>
      </c>
      <c r="L1862" s="1660" t="s">
        <v>11800</v>
      </c>
      <c r="M1862" s="1661" t="s">
        <v>17602</v>
      </c>
      <c r="N1862" s="1661"/>
    </row>
    <row r="1863" ht="51.75" customHeight="1">
      <c r="A1863" s="1657">
        <v>1860.0</v>
      </c>
      <c r="B1863" s="1658"/>
      <c r="C1863" s="1658" t="s">
        <v>10646</v>
      </c>
      <c r="D1863" s="1657"/>
      <c r="E1863" s="1657"/>
      <c r="F1863" s="1657"/>
      <c r="G1863" s="1657" t="s">
        <v>17589</v>
      </c>
      <c r="H1863" s="1657" t="s">
        <v>17603</v>
      </c>
      <c r="I1863" s="1657" t="s">
        <v>17604</v>
      </c>
      <c r="J1863" s="1657" t="s">
        <v>17605</v>
      </c>
      <c r="K1863" s="1659" t="s">
        <v>17606</v>
      </c>
      <c r="L1863" s="1660" t="s">
        <v>11800</v>
      </c>
      <c r="M1863" s="1661" t="s">
        <v>17607</v>
      </c>
      <c r="N1863" s="1661"/>
    </row>
    <row r="1864" ht="51.75" customHeight="1">
      <c r="A1864" s="1657">
        <v>1861.0</v>
      </c>
      <c r="B1864" s="1658"/>
      <c r="C1864" s="1658" t="s">
        <v>10646</v>
      </c>
      <c r="D1864" s="1657"/>
      <c r="E1864" s="1657"/>
      <c r="F1864" s="1657"/>
      <c r="G1864" s="1657" t="s">
        <v>17589</v>
      </c>
      <c r="H1864" s="1657" t="s">
        <v>17609</v>
      </c>
      <c r="I1864" s="1657" t="s">
        <v>17610</v>
      </c>
      <c r="J1864" s="1657" t="s">
        <v>17611</v>
      </c>
      <c r="K1864" s="1659" t="s">
        <v>17612</v>
      </c>
      <c r="L1864" s="1660" t="s">
        <v>11800</v>
      </c>
      <c r="M1864" s="1661" t="s">
        <v>17613</v>
      </c>
      <c r="N1864" s="1661"/>
    </row>
    <row r="1865" ht="51.75" customHeight="1">
      <c r="A1865" s="1657">
        <v>1862.0</v>
      </c>
      <c r="B1865" s="1658"/>
      <c r="C1865" s="1658" t="s">
        <v>10646</v>
      </c>
      <c r="D1865" s="1657"/>
      <c r="E1865" s="1657"/>
      <c r="F1865" s="1657"/>
      <c r="G1865" s="1657" t="s">
        <v>17589</v>
      </c>
      <c r="H1865" s="1657" t="s">
        <v>17615</v>
      </c>
      <c r="I1865" s="1657" t="s">
        <v>17616</v>
      </c>
      <c r="J1865" s="1657" t="s">
        <v>17617</v>
      </c>
      <c r="K1865" s="1659" t="s">
        <v>17618</v>
      </c>
      <c r="L1865" s="1660" t="s">
        <v>11800</v>
      </c>
      <c r="M1865" s="1661" t="s">
        <v>17607</v>
      </c>
      <c r="N1865" s="1661"/>
    </row>
    <row r="1866" ht="51.75" customHeight="1">
      <c r="A1866" s="1657">
        <v>1863.0</v>
      </c>
      <c r="B1866" s="1658"/>
      <c r="C1866" s="1658" t="s">
        <v>10646</v>
      </c>
      <c r="D1866" s="1657"/>
      <c r="E1866" s="1657"/>
      <c r="F1866" s="1657"/>
      <c r="G1866" s="1657" t="s">
        <v>17589</v>
      </c>
      <c r="H1866" s="1657" t="s">
        <v>17619</v>
      </c>
      <c r="I1866" s="1657" t="s">
        <v>17620</v>
      </c>
      <c r="J1866" s="1657" t="s">
        <v>17621</v>
      </c>
      <c r="K1866" s="1659" t="s">
        <v>17622</v>
      </c>
      <c r="L1866" s="1660" t="s">
        <v>11800</v>
      </c>
      <c r="M1866" s="1661" t="s">
        <v>17623</v>
      </c>
      <c r="N1866" s="1661"/>
    </row>
    <row r="1867" ht="51.75" customHeight="1">
      <c r="A1867" s="1657">
        <v>1864.0</v>
      </c>
      <c r="B1867" s="1658"/>
      <c r="C1867" s="1658" t="s">
        <v>10646</v>
      </c>
      <c r="D1867" s="1657"/>
      <c r="E1867" s="1657"/>
      <c r="F1867" s="1657"/>
      <c r="G1867" s="1657" t="s">
        <v>17589</v>
      </c>
      <c r="H1867" s="1657" t="s">
        <v>17624</v>
      </c>
      <c r="I1867" s="1657" t="s">
        <v>17625</v>
      </c>
      <c r="J1867" s="1657" t="s">
        <v>17626</v>
      </c>
      <c r="K1867" s="1659" t="s">
        <v>17627</v>
      </c>
      <c r="L1867" s="1660" t="s">
        <v>11800</v>
      </c>
      <c r="M1867" s="1661" t="s">
        <v>17628</v>
      </c>
      <c r="N1867" s="1661"/>
    </row>
    <row r="1868" ht="51.75" customHeight="1">
      <c r="A1868" s="1657">
        <v>1865.0</v>
      </c>
      <c r="B1868" s="1658"/>
      <c r="C1868" s="1658" t="s">
        <v>10646</v>
      </c>
      <c r="D1868" s="1657"/>
      <c r="E1868" s="1657"/>
      <c r="F1868" s="1657"/>
      <c r="G1868" s="1657" t="s">
        <v>17589</v>
      </c>
      <c r="H1868" s="1657" t="s">
        <v>17629</v>
      </c>
      <c r="I1868" s="1657" t="s">
        <v>17630</v>
      </c>
      <c r="J1868" s="1657" t="s">
        <v>17631</v>
      </c>
      <c r="K1868" s="1659" t="s">
        <v>17632</v>
      </c>
      <c r="L1868" s="1660" t="s">
        <v>11800</v>
      </c>
      <c r="M1868" s="1661" t="s">
        <v>17633</v>
      </c>
      <c r="N1868" s="1661"/>
    </row>
    <row r="1869" ht="51.75" customHeight="1">
      <c r="A1869" s="1657">
        <v>1866.0</v>
      </c>
      <c r="B1869" s="1658"/>
      <c r="C1869" s="1658" t="s">
        <v>10646</v>
      </c>
      <c r="D1869" s="1657"/>
      <c r="E1869" s="1657"/>
      <c r="F1869" s="1657"/>
      <c r="G1869" s="1657" t="s">
        <v>17589</v>
      </c>
      <c r="H1869" s="1657" t="s">
        <v>17635</v>
      </c>
      <c r="I1869" s="1657" t="s">
        <v>17636</v>
      </c>
      <c r="J1869" s="1657" t="s">
        <v>17637</v>
      </c>
      <c r="K1869" s="1659" t="s">
        <v>17638</v>
      </c>
      <c r="L1869" s="1660" t="s">
        <v>11800</v>
      </c>
      <c r="M1869" s="1661" t="s">
        <v>17639</v>
      </c>
      <c r="N1869" s="1661"/>
    </row>
    <row r="1870" ht="51.75" customHeight="1">
      <c r="A1870" s="1657">
        <v>1867.0</v>
      </c>
      <c r="B1870" s="1658"/>
      <c r="C1870" s="1658" t="s">
        <v>10646</v>
      </c>
      <c r="D1870" s="1657"/>
      <c r="E1870" s="1657"/>
      <c r="F1870" s="1657"/>
      <c r="G1870" s="1657" t="s">
        <v>17589</v>
      </c>
      <c r="H1870" s="1657" t="s">
        <v>17641</v>
      </c>
      <c r="I1870" s="1657" t="s">
        <v>17642</v>
      </c>
      <c r="J1870" s="1657" t="s">
        <v>17643</v>
      </c>
      <c r="K1870" s="1659" t="s">
        <v>17644</v>
      </c>
      <c r="L1870" s="1660" t="s">
        <v>11800</v>
      </c>
      <c r="M1870" s="1661" t="s">
        <v>17645</v>
      </c>
      <c r="N1870" s="1661"/>
    </row>
    <row r="1871" ht="51.75" customHeight="1">
      <c r="A1871" s="1657">
        <v>1868.0</v>
      </c>
      <c r="B1871" s="1658"/>
      <c r="C1871" s="1658" t="s">
        <v>10646</v>
      </c>
      <c r="D1871" s="1657"/>
      <c r="E1871" s="1657"/>
      <c r="F1871" s="1657"/>
      <c r="G1871" s="1657" t="s">
        <v>17589</v>
      </c>
      <c r="H1871" s="1657" t="s">
        <v>16145</v>
      </c>
      <c r="I1871" s="1657" t="s">
        <v>17646</v>
      </c>
      <c r="J1871" s="1657" t="s">
        <v>17647</v>
      </c>
      <c r="K1871" s="1659" t="s">
        <v>17648</v>
      </c>
      <c r="L1871" s="1660" t="s">
        <v>11800</v>
      </c>
      <c r="M1871" s="1661" t="s">
        <v>17649</v>
      </c>
      <c r="N1871" s="1661"/>
    </row>
    <row r="1872" ht="51.75" customHeight="1">
      <c r="A1872" s="1657">
        <v>1869.0</v>
      </c>
      <c r="B1872" s="1658"/>
      <c r="C1872" s="1658" t="s">
        <v>10646</v>
      </c>
      <c r="D1872" s="1657"/>
      <c r="E1872" s="1657"/>
      <c r="F1872" s="1657"/>
      <c r="G1872" s="1657" t="s">
        <v>17589</v>
      </c>
      <c r="H1872" s="1657" t="s">
        <v>17651</v>
      </c>
      <c r="I1872" s="1657" t="s">
        <v>17652</v>
      </c>
      <c r="J1872" s="1657" t="s">
        <v>17653</v>
      </c>
      <c r="K1872" s="1659" t="s">
        <v>17654</v>
      </c>
      <c r="L1872" s="1660" t="s">
        <v>11800</v>
      </c>
      <c r="M1872" s="1661" t="s">
        <v>17655</v>
      </c>
      <c r="N1872" s="1661"/>
    </row>
    <row r="1873" ht="51.75" customHeight="1">
      <c r="A1873" s="1657">
        <v>1870.0</v>
      </c>
      <c r="B1873" s="1658"/>
      <c r="C1873" s="1658" t="s">
        <v>10646</v>
      </c>
      <c r="D1873" s="1657"/>
      <c r="E1873" s="1657"/>
      <c r="F1873" s="1657"/>
      <c r="G1873" s="1657" t="s">
        <v>17589</v>
      </c>
      <c r="H1873" s="1657" t="s">
        <v>17656</v>
      </c>
      <c r="I1873" s="1657" t="s">
        <v>17657</v>
      </c>
      <c r="J1873" s="1657" t="s">
        <v>17658</v>
      </c>
      <c r="K1873" s="1659" t="s">
        <v>17659</v>
      </c>
      <c r="L1873" s="1660" t="s">
        <v>11800</v>
      </c>
      <c r="M1873" s="1661" t="s">
        <v>17660</v>
      </c>
      <c r="N1873" s="1661"/>
    </row>
    <row r="1874" ht="51.75" customHeight="1">
      <c r="A1874" s="1657">
        <v>1871.0</v>
      </c>
      <c r="B1874" s="1658"/>
      <c r="C1874" s="1658" t="s">
        <v>10646</v>
      </c>
      <c r="D1874" s="1657"/>
      <c r="E1874" s="1657"/>
      <c r="F1874" s="1657"/>
      <c r="G1874" s="1657" t="s">
        <v>17589</v>
      </c>
      <c r="H1874" s="1657" t="s">
        <v>17661</v>
      </c>
      <c r="I1874" s="1657" t="s">
        <v>17662</v>
      </c>
      <c r="J1874" s="1657" t="s">
        <v>17663</v>
      </c>
      <c r="K1874" s="1659" t="s">
        <v>17664</v>
      </c>
      <c r="L1874" s="1660" t="s">
        <v>11800</v>
      </c>
      <c r="M1874" s="1661"/>
      <c r="N1874" s="1661"/>
    </row>
    <row r="1875" ht="51.75" customHeight="1">
      <c r="A1875" s="1657">
        <v>1872.0</v>
      </c>
      <c r="B1875" s="1658"/>
      <c r="C1875" s="1658" t="s">
        <v>10646</v>
      </c>
      <c r="D1875" s="1657"/>
      <c r="E1875" s="1657"/>
      <c r="F1875" s="1657"/>
      <c r="G1875" s="1657" t="s">
        <v>17665</v>
      </c>
      <c r="H1875" s="1657" t="s">
        <v>17666</v>
      </c>
      <c r="I1875" s="1657" t="s">
        <v>17667</v>
      </c>
      <c r="J1875" s="1657" t="s">
        <v>17668</v>
      </c>
      <c r="K1875" s="1659" t="s">
        <v>17669</v>
      </c>
      <c r="L1875" s="1660" t="s">
        <v>11800</v>
      </c>
      <c r="M1875" s="1661" t="s">
        <v>17670</v>
      </c>
      <c r="N1875" s="1661"/>
    </row>
    <row r="1876" ht="51.75" customHeight="1">
      <c r="A1876" s="1657">
        <v>1873.0</v>
      </c>
      <c r="B1876" s="1658"/>
      <c r="C1876" s="1658" t="s">
        <v>10646</v>
      </c>
      <c r="D1876" s="1657"/>
      <c r="E1876" s="1657"/>
      <c r="F1876" s="1657"/>
      <c r="G1876" s="1657" t="s">
        <v>17665</v>
      </c>
      <c r="H1876" s="1657" t="s">
        <v>17672</v>
      </c>
      <c r="I1876" s="1657" t="s">
        <v>17673</v>
      </c>
      <c r="J1876" s="1657" t="s">
        <v>17674</v>
      </c>
      <c r="K1876" s="1659" t="s">
        <v>17675</v>
      </c>
      <c r="L1876" s="1660" t="s">
        <v>11800</v>
      </c>
      <c r="M1876" s="1661" t="s">
        <v>17676</v>
      </c>
      <c r="N1876" s="1661"/>
    </row>
    <row r="1877" ht="51.75" customHeight="1">
      <c r="A1877" s="1657">
        <v>1874.0</v>
      </c>
      <c r="B1877" s="1658"/>
      <c r="C1877" s="1658" t="s">
        <v>10646</v>
      </c>
      <c r="D1877" s="1657"/>
      <c r="E1877" s="1657"/>
      <c r="F1877" s="1657"/>
      <c r="G1877" s="1657" t="s">
        <v>17665</v>
      </c>
      <c r="H1877" s="1657" t="s">
        <v>17677</v>
      </c>
      <c r="I1877" s="1657" t="s">
        <v>17678</v>
      </c>
      <c r="J1877" s="1657" t="s">
        <v>17679</v>
      </c>
      <c r="K1877" s="1659" t="s">
        <v>17680</v>
      </c>
      <c r="L1877" s="1660" t="s">
        <v>11800</v>
      </c>
      <c r="M1877" s="1661" t="s">
        <v>17681</v>
      </c>
      <c r="N1877" s="1661"/>
    </row>
    <row r="1878" ht="51.75" customHeight="1">
      <c r="A1878" s="1657">
        <v>1875.0</v>
      </c>
      <c r="B1878" s="1658"/>
      <c r="C1878" s="1658" t="s">
        <v>10646</v>
      </c>
      <c r="D1878" s="1657"/>
      <c r="E1878" s="1657"/>
      <c r="F1878" s="1657"/>
      <c r="G1878" s="1657" t="s">
        <v>17665</v>
      </c>
      <c r="H1878" s="1657" t="s">
        <v>17682</v>
      </c>
      <c r="I1878" s="1657" t="s">
        <v>17683</v>
      </c>
      <c r="J1878" s="1657" t="s">
        <v>17684</v>
      </c>
      <c r="K1878" s="1659" t="s">
        <v>17685</v>
      </c>
      <c r="L1878" s="1660" t="s">
        <v>11800</v>
      </c>
      <c r="M1878" s="1661"/>
      <c r="N1878" s="1661"/>
    </row>
    <row r="1879" ht="51.75" customHeight="1">
      <c r="A1879" s="1657">
        <v>1876.0</v>
      </c>
      <c r="B1879" s="1658"/>
      <c r="C1879" s="1658" t="s">
        <v>10646</v>
      </c>
      <c r="D1879" s="1657"/>
      <c r="E1879" s="1657"/>
      <c r="F1879" s="1657"/>
      <c r="G1879" s="1657" t="s">
        <v>17665</v>
      </c>
      <c r="H1879" s="1657" t="s">
        <v>14054</v>
      </c>
      <c r="I1879" s="1657" t="s">
        <v>17686</v>
      </c>
      <c r="J1879" s="1657" t="s">
        <v>17687</v>
      </c>
      <c r="K1879" s="1659" t="s">
        <v>17688</v>
      </c>
      <c r="L1879" s="1660" t="s">
        <v>11800</v>
      </c>
      <c r="M1879" s="1661" t="s">
        <v>17689</v>
      </c>
      <c r="N1879" s="1661"/>
    </row>
    <row r="1880" ht="51.75" customHeight="1">
      <c r="A1880" s="1657">
        <v>1877.0</v>
      </c>
      <c r="B1880" s="1658"/>
      <c r="C1880" s="1658" t="s">
        <v>10646</v>
      </c>
      <c r="D1880" s="1657"/>
      <c r="E1880" s="1657"/>
      <c r="F1880" s="1657"/>
      <c r="G1880" s="1657" t="s">
        <v>17665</v>
      </c>
      <c r="H1880" s="1657" t="s">
        <v>17690</v>
      </c>
      <c r="I1880" s="1657" t="s">
        <v>17691</v>
      </c>
      <c r="J1880" s="1657" t="s">
        <v>17692</v>
      </c>
      <c r="K1880" s="1659" t="s">
        <v>17693</v>
      </c>
      <c r="L1880" s="1660" t="s">
        <v>11800</v>
      </c>
      <c r="M1880" s="1661" t="s">
        <v>17694</v>
      </c>
      <c r="N1880" s="1661"/>
    </row>
    <row r="1881" ht="51.75" customHeight="1">
      <c r="A1881" s="1657">
        <v>1878.0</v>
      </c>
      <c r="B1881" s="1658"/>
      <c r="C1881" s="1658" t="s">
        <v>10646</v>
      </c>
      <c r="D1881" s="1657"/>
      <c r="E1881" s="1657"/>
      <c r="F1881" s="1657"/>
      <c r="G1881" s="1657" t="s">
        <v>17695</v>
      </c>
      <c r="H1881" s="1657" t="s">
        <v>17696</v>
      </c>
      <c r="I1881" s="1657" t="s">
        <v>17697</v>
      </c>
      <c r="J1881" s="1657" t="s">
        <v>17698</v>
      </c>
      <c r="K1881" s="1659" t="s">
        <v>17699</v>
      </c>
      <c r="L1881" s="1660" t="s">
        <v>11800</v>
      </c>
      <c r="M1881" s="1661" t="s">
        <v>17700</v>
      </c>
      <c r="N1881" s="1661"/>
    </row>
    <row r="1882" ht="51.75" customHeight="1">
      <c r="A1882" s="1657">
        <v>1879.0</v>
      </c>
      <c r="B1882" s="1658"/>
      <c r="C1882" s="1658" t="s">
        <v>10646</v>
      </c>
      <c r="D1882" s="1657"/>
      <c r="E1882" s="1657"/>
      <c r="F1882" s="1657"/>
      <c r="G1882" s="1657" t="s">
        <v>17695</v>
      </c>
      <c r="H1882" s="1657" t="s">
        <v>17701</v>
      </c>
      <c r="I1882" s="1657" t="s">
        <v>17702</v>
      </c>
      <c r="J1882" s="1657" t="s">
        <v>17703</v>
      </c>
      <c r="K1882" s="1659" t="s">
        <v>17704</v>
      </c>
      <c r="L1882" s="1660" t="s">
        <v>11800</v>
      </c>
      <c r="M1882" s="1661" t="s">
        <v>17705</v>
      </c>
      <c r="N1882" s="1661"/>
    </row>
    <row r="1883" ht="51.75" customHeight="1">
      <c r="A1883" s="1657">
        <v>1880.0</v>
      </c>
      <c r="B1883" s="1658"/>
      <c r="C1883" s="1658" t="s">
        <v>10646</v>
      </c>
      <c r="D1883" s="1657"/>
      <c r="E1883" s="1657"/>
      <c r="F1883" s="1657"/>
      <c r="G1883" s="1657" t="s">
        <v>17695</v>
      </c>
      <c r="H1883" s="1657" t="s">
        <v>17707</v>
      </c>
      <c r="I1883" s="1657" t="s">
        <v>17708</v>
      </c>
      <c r="J1883" s="1657" t="s">
        <v>17709</v>
      </c>
      <c r="K1883" s="1659" t="s">
        <v>17710</v>
      </c>
      <c r="L1883" s="1660" t="s">
        <v>11800</v>
      </c>
      <c r="M1883" s="1661" t="s">
        <v>17711</v>
      </c>
      <c r="N1883" s="1661"/>
    </row>
    <row r="1884" ht="51.75" customHeight="1">
      <c r="A1884" s="1657">
        <v>1881.0</v>
      </c>
      <c r="B1884" s="1658"/>
      <c r="C1884" s="1658" t="s">
        <v>10646</v>
      </c>
      <c r="D1884" s="1657"/>
      <c r="E1884" s="1657"/>
      <c r="F1884" s="1657"/>
      <c r="G1884" s="1657" t="s">
        <v>17695</v>
      </c>
      <c r="H1884" s="1657" t="s">
        <v>17712</v>
      </c>
      <c r="I1884" s="1657" t="s">
        <v>17713</v>
      </c>
      <c r="J1884" s="1657" t="s">
        <v>17714</v>
      </c>
      <c r="K1884" s="1659" t="s">
        <v>17715</v>
      </c>
      <c r="L1884" s="1660" t="s">
        <v>11800</v>
      </c>
      <c r="M1884" s="1661" t="s">
        <v>17716</v>
      </c>
      <c r="N1884" s="1661"/>
    </row>
    <row r="1885" ht="51.75" customHeight="1">
      <c r="A1885" s="1657">
        <v>1882.0</v>
      </c>
      <c r="B1885" s="1658"/>
      <c r="C1885" s="1658" t="s">
        <v>10646</v>
      </c>
      <c r="D1885" s="1657"/>
      <c r="E1885" s="1657"/>
      <c r="F1885" s="1657"/>
      <c r="G1885" s="1657" t="s">
        <v>17695</v>
      </c>
      <c r="H1885" s="1657" t="s">
        <v>17717</v>
      </c>
      <c r="I1885" s="1657" t="s">
        <v>17718</v>
      </c>
      <c r="J1885" s="1657" t="s">
        <v>17719</v>
      </c>
      <c r="K1885" s="1659" t="s">
        <v>17720</v>
      </c>
      <c r="L1885" s="1660" t="s">
        <v>11800</v>
      </c>
      <c r="M1885" s="1661" t="s">
        <v>17721</v>
      </c>
      <c r="N1885" s="1661"/>
    </row>
    <row r="1886" ht="51.75" customHeight="1">
      <c r="A1886" s="1657">
        <v>1883.0</v>
      </c>
      <c r="B1886" s="1658"/>
      <c r="C1886" s="1658" t="s">
        <v>10646</v>
      </c>
      <c r="D1886" s="1657"/>
      <c r="E1886" s="1657"/>
      <c r="F1886" s="1657"/>
      <c r="G1886" s="1657" t="s">
        <v>17695</v>
      </c>
      <c r="H1886" s="1657" t="s">
        <v>17722</v>
      </c>
      <c r="I1886" s="1657" t="s">
        <v>17723</v>
      </c>
      <c r="J1886" s="1657" t="s">
        <v>17724</v>
      </c>
      <c r="K1886" s="1659" t="s">
        <v>17725</v>
      </c>
      <c r="L1886" s="1660" t="s">
        <v>11800</v>
      </c>
      <c r="M1886" s="1661" t="s">
        <v>17726</v>
      </c>
      <c r="N1886" s="1661"/>
    </row>
    <row r="1887" ht="51.75" customHeight="1">
      <c r="A1887" s="1657">
        <v>1884.0</v>
      </c>
      <c r="B1887" s="1658"/>
      <c r="C1887" s="1658" t="s">
        <v>10646</v>
      </c>
      <c r="D1887" s="1657"/>
      <c r="E1887" s="1657"/>
      <c r="F1887" s="1657"/>
      <c r="G1887" s="1657" t="s">
        <v>17695</v>
      </c>
      <c r="H1887" s="1657" t="s">
        <v>17727</v>
      </c>
      <c r="I1887" s="1657" t="s">
        <v>17728</v>
      </c>
      <c r="J1887" s="1657" t="s">
        <v>17729</v>
      </c>
      <c r="K1887" s="1659" t="s">
        <v>17730</v>
      </c>
      <c r="L1887" s="1660" t="s">
        <v>11800</v>
      </c>
      <c r="M1887" s="1661" t="s">
        <v>17731</v>
      </c>
      <c r="N1887" s="1661"/>
    </row>
    <row r="1888" ht="51.75" customHeight="1">
      <c r="A1888" s="1657">
        <v>1885.0</v>
      </c>
      <c r="B1888" s="1658"/>
      <c r="C1888" s="1658" t="s">
        <v>10646</v>
      </c>
      <c r="D1888" s="1657"/>
      <c r="E1888" s="1657"/>
      <c r="F1888" s="1657"/>
      <c r="G1888" s="1657" t="s">
        <v>17695</v>
      </c>
      <c r="H1888" s="1657" t="s">
        <v>17732</v>
      </c>
      <c r="I1888" s="1657" t="s">
        <v>17733</v>
      </c>
      <c r="J1888" s="1657" t="s">
        <v>17734</v>
      </c>
      <c r="K1888" s="1659" t="s">
        <v>17735</v>
      </c>
      <c r="L1888" s="1660" t="s">
        <v>11800</v>
      </c>
      <c r="M1888" s="1661" t="s">
        <v>17736</v>
      </c>
      <c r="N1888" s="1661"/>
    </row>
    <row r="1889" ht="51.75" customHeight="1">
      <c r="A1889" s="1657">
        <v>1886.0</v>
      </c>
      <c r="B1889" s="1658"/>
      <c r="C1889" s="1658" t="s">
        <v>10646</v>
      </c>
      <c r="D1889" s="1657"/>
      <c r="E1889" s="1657"/>
      <c r="F1889" s="1657"/>
      <c r="G1889" s="1657" t="s">
        <v>17738</v>
      </c>
      <c r="H1889" s="1657" t="s">
        <v>17739</v>
      </c>
      <c r="I1889" s="1657" t="s">
        <v>17740</v>
      </c>
      <c r="J1889" s="1657" t="s">
        <v>17741</v>
      </c>
      <c r="K1889" s="1659" t="s">
        <v>17742</v>
      </c>
      <c r="L1889" s="1660" t="s">
        <v>11800</v>
      </c>
      <c r="M1889" s="1661"/>
      <c r="N1889" s="1661"/>
    </row>
    <row r="1890" ht="51.75" customHeight="1">
      <c r="A1890" s="1657">
        <v>1887.0</v>
      </c>
      <c r="B1890" s="1658"/>
      <c r="C1890" s="1658" t="s">
        <v>10646</v>
      </c>
      <c r="D1890" s="1657"/>
      <c r="E1890" s="1657"/>
      <c r="F1890" s="1657"/>
      <c r="G1890" s="1657" t="s">
        <v>17738</v>
      </c>
      <c r="H1890" s="1657" t="s">
        <v>17743</v>
      </c>
      <c r="I1890" s="1657" t="s">
        <v>17744</v>
      </c>
      <c r="J1890" s="1657" t="s">
        <v>17745</v>
      </c>
      <c r="K1890" s="1659" t="s">
        <v>17746</v>
      </c>
      <c r="L1890" s="1660" t="s">
        <v>11800</v>
      </c>
      <c r="M1890" s="1661" t="s">
        <v>17747</v>
      </c>
      <c r="N1890" s="1661"/>
    </row>
    <row r="1891" ht="51.75" customHeight="1">
      <c r="A1891" s="1657">
        <v>1888.0</v>
      </c>
      <c r="B1891" s="1658"/>
      <c r="C1891" s="1658" t="s">
        <v>10646</v>
      </c>
      <c r="D1891" s="1657"/>
      <c r="E1891" s="1657"/>
      <c r="F1891" s="1657"/>
      <c r="G1891" s="1657" t="s">
        <v>17738</v>
      </c>
      <c r="H1891" s="1657" t="s">
        <v>17748</v>
      </c>
      <c r="I1891" s="1657" t="s">
        <v>17749</v>
      </c>
      <c r="J1891" s="1657" t="s">
        <v>17750</v>
      </c>
      <c r="K1891" s="1659" t="s">
        <v>17751</v>
      </c>
      <c r="L1891" s="1660" t="s">
        <v>11800</v>
      </c>
      <c r="M1891" s="1661"/>
      <c r="N1891" s="1661"/>
    </row>
    <row r="1892" ht="51.75" customHeight="1">
      <c r="A1892" s="1657">
        <v>1889.0</v>
      </c>
      <c r="B1892" s="1658"/>
      <c r="C1892" s="1658" t="s">
        <v>10646</v>
      </c>
      <c r="D1892" s="1657"/>
      <c r="E1892" s="1657"/>
      <c r="F1892" s="1657"/>
      <c r="G1892" s="1657" t="s">
        <v>17738</v>
      </c>
      <c r="H1892" s="1657" t="s">
        <v>17144</v>
      </c>
      <c r="I1892" s="1657" t="s">
        <v>17752</v>
      </c>
      <c r="J1892" s="1657" t="s">
        <v>17753</v>
      </c>
      <c r="K1892" s="1659" t="s">
        <v>17754</v>
      </c>
      <c r="L1892" s="1660" t="s">
        <v>11800</v>
      </c>
      <c r="M1892" s="1661" t="s">
        <v>17755</v>
      </c>
      <c r="N1892" s="1661"/>
    </row>
    <row r="1893" ht="51.75" customHeight="1">
      <c r="A1893" s="1657">
        <v>1890.0</v>
      </c>
      <c r="B1893" s="1658"/>
      <c r="C1893" s="1658" t="s">
        <v>10646</v>
      </c>
      <c r="D1893" s="1657"/>
      <c r="E1893" s="1657"/>
      <c r="F1893" s="1657"/>
      <c r="G1893" s="1657" t="s">
        <v>17738</v>
      </c>
      <c r="H1893" s="1657" t="s">
        <v>17756</v>
      </c>
      <c r="I1893" s="1657" t="s">
        <v>17757</v>
      </c>
      <c r="J1893" s="1657" t="s">
        <v>17758</v>
      </c>
      <c r="K1893" s="1659" t="s">
        <v>17759</v>
      </c>
      <c r="L1893" s="1660" t="s">
        <v>11800</v>
      </c>
      <c r="M1893" s="1661" t="s">
        <v>17755</v>
      </c>
      <c r="N1893" s="1661"/>
    </row>
    <row r="1894" ht="51.75" customHeight="1">
      <c r="A1894" s="1657">
        <v>1891.0</v>
      </c>
      <c r="B1894" s="1658"/>
      <c r="C1894" s="1658" t="s">
        <v>10646</v>
      </c>
      <c r="D1894" s="1657"/>
      <c r="E1894" s="1657"/>
      <c r="F1894" s="1657"/>
      <c r="G1894" s="1657" t="s">
        <v>17738</v>
      </c>
      <c r="H1894" s="1657" t="s">
        <v>17760</v>
      </c>
      <c r="I1894" s="1657" t="s">
        <v>17761</v>
      </c>
      <c r="J1894" s="1657" t="s">
        <v>17762</v>
      </c>
      <c r="K1894" s="1659" t="s">
        <v>17763</v>
      </c>
      <c r="L1894" s="1660" t="s">
        <v>11800</v>
      </c>
      <c r="M1894" s="1661"/>
      <c r="N1894" s="1661"/>
    </row>
    <row r="1895" ht="51.75" customHeight="1">
      <c r="A1895" s="1657">
        <v>1892.0</v>
      </c>
      <c r="B1895" s="1658"/>
      <c r="C1895" s="1658" t="s">
        <v>10646</v>
      </c>
      <c r="D1895" s="1657"/>
      <c r="E1895" s="1657"/>
      <c r="F1895" s="1657"/>
      <c r="G1895" s="1657" t="s">
        <v>17738</v>
      </c>
      <c r="H1895" s="1657" t="s">
        <v>17764</v>
      </c>
      <c r="I1895" s="1657" t="s">
        <v>17765</v>
      </c>
      <c r="J1895" s="1657" t="s">
        <v>17766</v>
      </c>
      <c r="K1895" s="1659" t="s">
        <v>17767</v>
      </c>
      <c r="L1895" s="1660" t="s">
        <v>11800</v>
      </c>
      <c r="M1895" s="1661"/>
      <c r="N1895" s="1661"/>
    </row>
    <row r="1896" ht="51.75" customHeight="1">
      <c r="A1896" s="1657">
        <v>1893.0</v>
      </c>
      <c r="B1896" s="1658"/>
      <c r="C1896" s="1658" t="s">
        <v>10646</v>
      </c>
      <c r="D1896" s="1657"/>
      <c r="E1896" s="1657"/>
      <c r="F1896" s="1657"/>
      <c r="G1896" s="1657" t="s">
        <v>17738</v>
      </c>
      <c r="H1896" s="1657" t="s">
        <v>17769</v>
      </c>
      <c r="I1896" s="1657" t="s">
        <v>17770</v>
      </c>
      <c r="J1896" s="1657" t="s">
        <v>17771</v>
      </c>
      <c r="K1896" s="1659" t="s">
        <v>17772</v>
      </c>
      <c r="L1896" s="1660" t="s">
        <v>11800</v>
      </c>
      <c r="M1896" s="1661" t="s">
        <v>17773</v>
      </c>
      <c r="N1896" s="1661"/>
    </row>
    <row r="1897" ht="51.75" customHeight="1">
      <c r="A1897" s="1657">
        <v>1894.0</v>
      </c>
      <c r="B1897" s="1658"/>
      <c r="C1897" s="1658" t="s">
        <v>10646</v>
      </c>
      <c r="D1897" s="1657"/>
      <c r="E1897" s="1657"/>
      <c r="F1897" s="1657"/>
      <c r="G1897" s="1657" t="s">
        <v>17738</v>
      </c>
      <c r="H1897" s="1657" t="s">
        <v>17774</v>
      </c>
      <c r="I1897" s="1657" t="s">
        <v>17775</v>
      </c>
      <c r="J1897" s="1657" t="s">
        <v>17776</v>
      </c>
      <c r="K1897" s="1659" t="s">
        <v>17777</v>
      </c>
      <c r="L1897" s="1660" t="s">
        <v>11800</v>
      </c>
      <c r="M1897" s="1661" t="s">
        <v>17778</v>
      </c>
      <c r="N1897" s="1661"/>
    </row>
    <row r="1898" ht="51.75" customHeight="1">
      <c r="A1898" s="1657">
        <v>1895.0</v>
      </c>
      <c r="B1898" s="1658"/>
      <c r="C1898" s="1658" t="s">
        <v>10646</v>
      </c>
      <c r="D1898" s="1657"/>
      <c r="E1898" s="1657"/>
      <c r="F1898" s="1657"/>
      <c r="G1898" s="1657" t="s">
        <v>17738</v>
      </c>
      <c r="H1898" s="1657" t="s">
        <v>17780</v>
      </c>
      <c r="I1898" s="1657" t="s">
        <v>17781</v>
      </c>
      <c r="J1898" s="1657" t="s">
        <v>17782</v>
      </c>
      <c r="K1898" s="1659" t="s">
        <v>17783</v>
      </c>
      <c r="L1898" s="1660" t="s">
        <v>11800</v>
      </c>
      <c r="M1898" s="1661" t="s">
        <v>17784</v>
      </c>
      <c r="N1898" s="1661"/>
    </row>
    <row r="1899" ht="51.75" customHeight="1">
      <c r="A1899" s="1657">
        <v>1896.0</v>
      </c>
      <c r="B1899" s="1658"/>
      <c r="C1899" s="1658" t="s">
        <v>10646</v>
      </c>
      <c r="D1899" s="1657"/>
      <c r="E1899" s="1657"/>
      <c r="F1899" s="1657"/>
      <c r="G1899" s="1657" t="s">
        <v>17785</v>
      </c>
      <c r="H1899" s="1657" t="s">
        <v>17786</v>
      </c>
      <c r="I1899" s="1657" t="s">
        <v>17787</v>
      </c>
      <c r="J1899" s="1657" t="s">
        <v>17788</v>
      </c>
      <c r="K1899" s="1659" t="s">
        <v>17789</v>
      </c>
      <c r="L1899" s="1660" t="s">
        <v>11800</v>
      </c>
      <c r="M1899" s="1661" t="s">
        <v>17790</v>
      </c>
      <c r="N1899" s="1661"/>
    </row>
    <row r="1900" ht="51.75" customHeight="1">
      <c r="A1900" s="1657">
        <v>1897.0</v>
      </c>
      <c r="B1900" s="1658"/>
      <c r="C1900" s="1658" t="s">
        <v>10646</v>
      </c>
      <c r="D1900" s="1657"/>
      <c r="E1900" s="1657"/>
      <c r="F1900" s="1657"/>
      <c r="G1900" s="1657" t="s">
        <v>17785</v>
      </c>
      <c r="H1900" s="1657" t="s">
        <v>17791</v>
      </c>
      <c r="I1900" s="1657" t="s">
        <v>17792</v>
      </c>
      <c r="J1900" s="1657" t="s">
        <v>17793</v>
      </c>
      <c r="K1900" s="1659" t="s">
        <v>17794</v>
      </c>
      <c r="L1900" s="1660" t="s">
        <v>11800</v>
      </c>
      <c r="M1900" s="1661" t="s">
        <v>10734</v>
      </c>
      <c r="N1900" s="1661"/>
    </row>
    <row r="1901" ht="51.75" customHeight="1">
      <c r="A1901" s="1657">
        <v>1898.0</v>
      </c>
      <c r="B1901" s="1658"/>
      <c r="C1901" s="1658" t="s">
        <v>10646</v>
      </c>
      <c r="D1901" s="1657"/>
      <c r="E1901" s="1657"/>
      <c r="F1901" s="1657"/>
      <c r="G1901" s="1657" t="s">
        <v>17785</v>
      </c>
      <c r="H1901" s="1657" t="s">
        <v>17795</v>
      </c>
      <c r="I1901" s="1657" t="s">
        <v>17796</v>
      </c>
      <c r="J1901" s="1657" t="s">
        <v>17797</v>
      </c>
      <c r="K1901" s="1659" t="s">
        <v>17798</v>
      </c>
      <c r="L1901" s="1660" t="s">
        <v>11800</v>
      </c>
      <c r="M1901" s="1661" t="s">
        <v>17799</v>
      </c>
      <c r="N1901" s="1661"/>
    </row>
    <row r="1902" ht="51.75" customHeight="1">
      <c r="A1902" s="1657">
        <v>1899.0</v>
      </c>
      <c r="B1902" s="1658"/>
      <c r="C1902" s="1658" t="s">
        <v>10646</v>
      </c>
      <c r="D1902" s="1657"/>
      <c r="E1902" s="1657"/>
      <c r="F1902" s="1657"/>
      <c r="G1902" s="1657" t="s">
        <v>17785</v>
      </c>
      <c r="H1902" s="1657" t="s">
        <v>17800</v>
      </c>
      <c r="I1902" s="1657" t="s">
        <v>17801</v>
      </c>
      <c r="J1902" s="1657" t="s">
        <v>17802</v>
      </c>
      <c r="K1902" s="1659" t="s">
        <v>17803</v>
      </c>
      <c r="L1902" s="1660" t="s">
        <v>11800</v>
      </c>
      <c r="M1902" s="1661" t="s">
        <v>17804</v>
      </c>
      <c r="N1902" s="1661"/>
    </row>
    <row r="1903" ht="51.75" customHeight="1">
      <c r="A1903" s="1657">
        <v>1900.0</v>
      </c>
      <c r="B1903" s="1658"/>
      <c r="C1903" s="1658" t="s">
        <v>10646</v>
      </c>
      <c r="D1903" s="1657"/>
      <c r="E1903" s="1657"/>
      <c r="F1903" s="1657"/>
      <c r="G1903" s="1657" t="s">
        <v>17806</v>
      </c>
      <c r="H1903" s="1657" t="s">
        <v>17807</v>
      </c>
      <c r="I1903" s="1657" t="s">
        <v>17808</v>
      </c>
      <c r="J1903" s="1657" t="s">
        <v>17809</v>
      </c>
      <c r="K1903" s="1659" t="s">
        <v>17810</v>
      </c>
      <c r="L1903" s="1660" t="s">
        <v>11800</v>
      </c>
      <c r="M1903" s="1661" t="s">
        <v>10734</v>
      </c>
      <c r="N1903" s="1661"/>
    </row>
    <row r="1904" ht="51.75" customHeight="1">
      <c r="A1904" s="1657">
        <v>1901.0</v>
      </c>
      <c r="B1904" s="1658"/>
      <c r="C1904" s="1658" t="s">
        <v>10646</v>
      </c>
      <c r="D1904" s="1657"/>
      <c r="E1904" s="1657"/>
      <c r="F1904" s="1657"/>
      <c r="G1904" s="1657" t="s">
        <v>17806</v>
      </c>
      <c r="H1904" s="1657" t="s">
        <v>17812</v>
      </c>
      <c r="I1904" s="1657" t="s">
        <v>17813</v>
      </c>
      <c r="J1904" s="1657" t="s">
        <v>17814</v>
      </c>
      <c r="K1904" s="1659" t="s">
        <v>17815</v>
      </c>
      <c r="L1904" s="1660" t="s">
        <v>11800</v>
      </c>
      <c r="M1904" s="1661" t="s">
        <v>17816</v>
      </c>
      <c r="N1904" s="1661"/>
    </row>
    <row r="1905" ht="51.75" customHeight="1">
      <c r="A1905" s="1657">
        <v>1902.0</v>
      </c>
      <c r="B1905" s="1658"/>
      <c r="C1905" s="1658" t="s">
        <v>10646</v>
      </c>
      <c r="D1905" s="1657"/>
      <c r="E1905" s="1657"/>
      <c r="F1905" s="1657"/>
      <c r="G1905" s="1657" t="s">
        <v>17806</v>
      </c>
      <c r="H1905" s="1657" t="s">
        <v>17817</v>
      </c>
      <c r="I1905" s="1657" t="s">
        <v>17818</v>
      </c>
      <c r="J1905" s="1657" t="s">
        <v>17819</v>
      </c>
      <c r="K1905" s="1659" t="s">
        <v>17820</v>
      </c>
      <c r="L1905" s="1660" t="s">
        <v>11800</v>
      </c>
      <c r="M1905" s="1661" t="s">
        <v>17821</v>
      </c>
      <c r="N1905" s="1661"/>
    </row>
    <row r="1906" ht="51.75" customHeight="1">
      <c r="A1906" s="1657">
        <v>1903.0</v>
      </c>
      <c r="B1906" s="1658"/>
      <c r="C1906" s="1658" t="s">
        <v>10646</v>
      </c>
      <c r="D1906" s="1657"/>
      <c r="E1906" s="1657"/>
      <c r="F1906" s="1657"/>
      <c r="G1906" s="1657" t="s">
        <v>17806</v>
      </c>
      <c r="H1906" s="1657" t="s">
        <v>17822</v>
      </c>
      <c r="I1906" s="1657" t="s">
        <v>17823</v>
      </c>
      <c r="J1906" s="1657" t="s">
        <v>17824</v>
      </c>
      <c r="K1906" s="1659" t="s">
        <v>17825</v>
      </c>
      <c r="L1906" s="1660" t="s">
        <v>11800</v>
      </c>
      <c r="M1906" s="1661" t="s">
        <v>17826</v>
      </c>
      <c r="N1906" s="1661"/>
    </row>
    <row r="1907" ht="51.75" customHeight="1">
      <c r="A1907" s="1657">
        <v>1904.0</v>
      </c>
      <c r="B1907" s="1658"/>
      <c r="C1907" s="1658" t="s">
        <v>10646</v>
      </c>
      <c r="D1907" s="1657"/>
      <c r="E1907" s="1657"/>
      <c r="F1907" s="1657"/>
      <c r="G1907" s="1657" t="s">
        <v>17806</v>
      </c>
      <c r="H1907" s="1657" t="s">
        <v>17827</v>
      </c>
      <c r="I1907" s="1657" t="s">
        <v>17828</v>
      </c>
      <c r="J1907" s="1657" t="s">
        <v>17829</v>
      </c>
      <c r="K1907" s="1659" t="s">
        <v>17830</v>
      </c>
      <c r="L1907" s="1660" t="s">
        <v>11800</v>
      </c>
      <c r="M1907" s="1661" t="s">
        <v>17831</v>
      </c>
      <c r="N1907" s="1661"/>
    </row>
    <row r="1908" ht="51.75" customHeight="1">
      <c r="A1908" s="1657">
        <v>1905.0</v>
      </c>
      <c r="B1908" s="1658"/>
      <c r="C1908" s="1658" t="s">
        <v>10646</v>
      </c>
      <c r="D1908" s="1657"/>
      <c r="E1908" s="1657"/>
      <c r="F1908" s="1657"/>
      <c r="G1908" s="1657" t="s">
        <v>17806</v>
      </c>
      <c r="H1908" s="1657" t="s">
        <v>17832</v>
      </c>
      <c r="I1908" s="1657" t="s">
        <v>17833</v>
      </c>
      <c r="J1908" s="1657" t="s">
        <v>17834</v>
      </c>
      <c r="K1908" s="1659" t="s">
        <v>17835</v>
      </c>
      <c r="L1908" s="1660" t="s">
        <v>11800</v>
      </c>
      <c r="M1908" s="1661" t="s">
        <v>17836</v>
      </c>
      <c r="N1908" s="1661"/>
    </row>
    <row r="1909" ht="51.75" customHeight="1">
      <c r="A1909" s="1657">
        <v>1906.0</v>
      </c>
      <c r="B1909" s="1658"/>
      <c r="C1909" s="1658" t="s">
        <v>10646</v>
      </c>
      <c r="D1909" s="1657"/>
      <c r="E1909" s="1657"/>
      <c r="F1909" s="1657"/>
      <c r="G1909" s="1657" t="s">
        <v>17806</v>
      </c>
      <c r="H1909" s="1657" t="s">
        <v>17837</v>
      </c>
      <c r="I1909" s="1657" t="s">
        <v>17838</v>
      </c>
      <c r="J1909" s="1657" t="s">
        <v>17839</v>
      </c>
      <c r="K1909" s="1659" t="s">
        <v>17840</v>
      </c>
      <c r="L1909" s="1660" t="s">
        <v>11800</v>
      </c>
      <c r="M1909" s="1661" t="s">
        <v>17841</v>
      </c>
      <c r="N1909" s="1661"/>
    </row>
    <row r="1910" ht="51.75" customHeight="1">
      <c r="A1910" s="1657">
        <v>1907.0</v>
      </c>
      <c r="B1910" s="1658"/>
      <c r="C1910" s="1658" t="s">
        <v>10646</v>
      </c>
      <c r="D1910" s="1657"/>
      <c r="E1910" s="1657"/>
      <c r="F1910" s="1657"/>
      <c r="G1910" s="1657" t="s">
        <v>17806</v>
      </c>
      <c r="H1910" s="1657" t="s">
        <v>17843</v>
      </c>
      <c r="I1910" s="1657" t="s">
        <v>17844</v>
      </c>
      <c r="J1910" s="1657" t="s">
        <v>17845</v>
      </c>
      <c r="K1910" s="1659" t="s">
        <v>17846</v>
      </c>
      <c r="L1910" s="1660" t="s">
        <v>11800</v>
      </c>
      <c r="M1910" s="1661" t="s">
        <v>17847</v>
      </c>
      <c r="N1910" s="1661"/>
    </row>
    <row r="1911" ht="51.75" customHeight="1">
      <c r="A1911" s="1657">
        <v>1908.0</v>
      </c>
      <c r="B1911" s="1658"/>
      <c r="C1911" s="1658" t="s">
        <v>10646</v>
      </c>
      <c r="D1911" s="1657"/>
      <c r="E1911" s="1657"/>
      <c r="F1911" s="1657"/>
      <c r="G1911" s="1657" t="s">
        <v>17806</v>
      </c>
      <c r="H1911" s="1657" t="s">
        <v>17849</v>
      </c>
      <c r="I1911" s="1657" t="s">
        <v>17850</v>
      </c>
      <c r="J1911" s="1657" t="s">
        <v>17851</v>
      </c>
      <c r="K1911" s="1659" t="s">
        <v>17852</v>
      </c>
      <c r="L1911" s="1660" t="s">
        <v>11800</v>
      </c>
      <c r="M1911" s="1661" t="s">
        <v>17853</v>
      </c>
      <c r="N1911" s="1661"/>
    </row>
    <row r="1912" ht="51.75" customHeight="1">
      <c r="A1912" s="1657">
        <v>1909.0</v>
      </c>
      <c r="B1912" s="1658"/>
      <c r="C1912" s="1658" t="s">
        <v>10646</v>
      </c>
      <c r="D1912" s="1657"/>
      <c r="E1912" s="1657"/>
      <c r="F1912" s="1657"/>
      <c r="G1912" s="1657" t="s">
        <v>17854</v>
      </c>
      <c r="H1912" s="1657" t="s">
        <v>17855</v>
      </c>
      <c r="I1912" s="1657" t="s">
        <v>17856</v>
      </c>
      <c r="J1912" s="1657" t="s">
        <v>17857</v>
      </c>
      <c r="K1912" s="1659" t="s">
        <v>17858</v>
      </c>
      <c r="L1912" s="1660" t="s">
        <v>11800</v>
      </c>
      <c r="M1912" s="1661" t="s">
        <v>17859</v>
      </c>
      <c r="N1912" s="1661"/>
    </row>
    <row r="1913" ht="51.75" customHeight="1">
      <c r="A1913" s="1657">
        <v>1910.0</v>
      </c>
      <c r="B1913" s="1658"/>
      <c r="C1913" s="1658" t="s">
        <v>10646</v>
      </c>
      <c r="D1913" s="1657"/>
      <c r="E1913" s="1657"/>
      <c r="F1913" s="1657"/>
      <c r="G1913" s="1657" t="s">
        <v>17854</v>
      </c>
      <c r="H1913" s="1657" t="s">
        <v>17860</v>
      </c>
      <c r="I1913" s="1657" t="s">
        <v>17861</v>
      </c>
      <c r="J1913" s="1657" t="s">
        <v>17862</v>
      </c>
      <c r="K1913" s="1659" t="s">
        <v>17863</v>
      </c>
      <c r="L1913" s="1660" t="s">
        <v>11800</v>
      </c>
      <c r="M1913" s="1661" t="s">
        <v>2023</v>
      </c>
      <c r="N1913" s="1661"/>
    </row>
    <row r="1914" ht="51.75" customHeight="1">
      <c r="A1914" s="1657">
        <v>1911.0</v>
      </c>
      <c r="B1914" s="1658"/>
      <c r="C1914" s="1658" t="s">
        <v>10646</v>
      </c>
      <c r="D1914" s="1657"/>
      <c r="E1914" s="1657"/>
      <c r="F1914" s="1657"/>
      <c r="G1914" s="1657" t="s">
        <v>17854</v>
      </c>
      <c r="H1914" s="1657" t="s">
        <v>17864</v>
      </c>
      <c r="I1914" s="1657" t="s">
        <v>17865</v>
      </c>
      <c r="J1914" s="1657" t="s">
        <v>17866</v>
      </c>
      <c r="K1914" s="1659" t="s">
        <v>17867</v>
      </c>
      <c r="L1914" s="1660" t="s">
        <v>11800</v>
      </c>
      <c r="M1914" s="1661"/>
      <c r="N1914" s="1661"/>
    </row>
    <row r="1915" ht="51.75" customHeight="1">
      <c r="A1915" s="1657">
        <v>1912.0</v>
      </c>
      <c r="B1915" s="1658"/>
      <c r="C1915" s="1658" t="s">
        <v>10646</v>
      </c>
      <c r="D1915" s="1657"/>
      <c r="E1915" s="1657"/>
      <c r="F1915" s="1657"/>
      <c r="G1915" s="1657" t="s">
        <v>17868</v>
      </c>
      <c r="H1915" s="1657" t="s">
        <v>17869</v>
      </c>
      <c r="I1915" s="1657" t="s">
        <v>17870</v>
      </c>
      <c r="J1915" s="1657" t="s">
        <v>17871</v>
      </c>
      <c r="K1915" s="1659" t="s">
        <v>17872</v>
      </c>
      <c r="L1915" s="1660" t="s">
        <v>11800</v>
      </c>
      <c r="M1915" s="1661" t="s">
        <v>17873</v>
      </c>
      <c r="N1915" s="1661"/>
    </row>
    <row r="1916" ht="51.75" customHeight="1">
      <c r="A1916" s="1657">
        <v>1913.0</v>
      </c>
      <c r="B1916" s="1658"/>
      <c r="C1916" s="1658" t="s">
        <v>10646</v>
      </c>
      <c r="D1916" s="1657"/>
      <c r="E1916" s="1657"/>
      <c r="F1916" s="1657"/>
      <c r="G1916" s="1657" t="s">
        <v>17868</v>
      </c>
      <c r="H1916" s="1657" t="s">
        <v>17874</v>
      </c>
      <c r="I1916" s="1657" t="s">
        <v>17875</v>
      </c>
      <c r="J1916" s="1657" t="s">
        <v>17876</v>
      </c>
      <c r="K1916" s="1659" t="s">
        <v>17877</v>
      </c>
      <c r="L1916" s="1660" t="s">
        <v>11800</v>
      </c>
      <c r="M1916" s="1661" t="s">
        <v>17878</v>
      </c>
      <c r="N1916" s="1661"/>
    </row>
    <row r="1917" ht="51.75" customHeight="1">
      <c r="A1917" s="1657">
        <v>1914.0</v>
      </c>
      <c r="B1917" s="1658"/>
      <c r="C1917" s="1658" t="s">
        <v>10646</v>
      </c>
      <c r="D1917" s="1657"/>
      <c r="E1917" s="1657"/>
      <c r="F1917" s="1657"/>
      <c r="G1917" s="1657" t="s">
        <v>17868</v>
      </c>
      <c r="H1917" s="1657" t="s">
        <v>17880</v>
      </c>
      <c r="I1917" s="1657" t="s">
        <v>17881</v>
      </c>
      <c r="J1917" s="1657" t="s">
        <v>17882</v>
      </c>
      <c r="K1917" s="1659" t="s">
        <v>17883</v>
      </c>
      <c r="L1917" s="1660" t="s">
        <v>11800</v>
      </c>
      <c r="M1917" s="1661"/>
      <c r="N1917" s="1661"/>
    </row>
    <row r="1918" ht="51.75" customHeight="1">
      <c r="A1918" s="1657">
        <v>1915.0</v>
      </c>
      <c r="B1918" s="1658"/>
      <c r="C1918" s="1658" t="s">
        <v>10646</v>
      </c>
      <c r="D1918" s="1657"/>
      <c r="E1918" s="1657"/>
      <c r="F1918" s="1657"/>
      <c r="G1918" s="1657" t="s">
        <v>17868</v>
      </c>
      <c r="H1918" s="1657" t="s">
        <v>17885</v>
      </c>
      <c r="I1918" s="1657" t="s">
        <v>17886</v>
      </c>
      <c r="J1918" s="1657" t="s">
        <v>17887</v>
      </c>
      <c r="K1918" s="1659" t="s">
        <v>17888</v>
      </c>
      <c r="L1918" s="1660" t="s">
        <v>11800</v>
      </c>
      <c r="M1918" s="1661" t="s">
        <v>17889</v>
      </c>
      <c r="N1918" s="1661"/>
    </row>
    <row r="1919" ht="51.75" customHeight="1">
      <c r="A1919" s="1657">
        <v>1916.0</v>
      </c>
      <c r="B1919" s="1658"/>
      <c r="C1919" s="1658" t="s">
        <v>10646</v>
      </c>
      <c r="D1919" s="1657"/>
      <c r="E1919" s="1657"/>
      <c r="F1919" s="1657"/>
      <c r="G1919" s="1657" t="s">
        <v>17868</v>
      </c>
      <c r="H1919" s="1657" t="s">
        <v>17890</v>
      </c>
      <c r="I1919" s="1657" t="s">
        <v>17891</v>
      </c>
      <c r="J1919" s="1657" t="s">
        <v>17892</v>
      </c>
      <c r="K1919" s="1659" t="s">
        <v>17893</v>
      </c>
      <c r="L1919" s="1660" t="s">
        <v>11800</v>
      </c>
      <c r="M1919" s="1661" t="s">
        <v>17894</v>
      </c>
      <c r="N1919" s="1661"/>
    </row>
    <row r="1920" ht="51.75" customHeight="1">
      <c r="A1920" s="1657">
        <v>1917.0</v>
      </c>
      <c r="B1920" s="1658"/>
      <c r="C1920" s="1658" t="s">
        <v>10646</v>
      </c>
      <c r="D1920" s="1657"/>
      <c r="E1920" s="1657"/>
      <c r="F1920" s="1657"/>
      <c r="G1920" s="1657" t="s">
        <v>17895</v>
      </c>
      <c r="H1920" s="1657" t="s">
        <v>17896</v>
      </c>
      <c r="I1920" s="1657" t="s">
        <v>17897</v>
      </c>
      <c r="J1920" s="1657" t="s">
        <v>17898</v>
      </c>
      <c r="K1920" s="1659" t="s">
        <v>17899</v>
      </c>
      <c r="L1920" s="1660" t="s">
        <v>11800</v>
      </c>
      <c r="M1920" s="1661" t="s">
        <v>17900</v>
      </c>
      <c r="N1920" s="1661"/>
    </row>
    <row r="1921" ht="51.75" customHeight="1">
      <c r="A1921" s="1657">
        <v>1918.0</v>
      </c>
      <c r="B1921" s="1658"/>
      <c r="C1921" s="1658" t="s">
        <v>10646</v>
      </c>
      <c r="D1921" s="1657"/>
      <c r="E1921" s="1657"/>
      <c r="F1921" s="1657"/>
      <c r="G1921" s="1657" t="s">
        <v>17895</v>
      </c>
      <c r="H1921" s="1657" t="s">
        <v>17901</v>
      </c>
      <c r="I1921" s="1657" t="s">
        <v>17902</v>
      </c>
      <c r="J1921" s="1657" t="s">
        <v>17903</v>
      </c>
      <c r="K1921" s="1659" t="s">
        <v>17904</v>
      </c>
      <c r="L1921" s="1660" t="s">
        <v>11800</v>
      </c>
      <c r="M1921" s="1661" t="s">
        <v>17905</v>
      </c>
      <c r="N1921" s="1661"/>
    </row>
    <row r="1922" ht="51.75" customHeight="1">
      <c r="A1922" s="1657">
        <v>1919.0</v>
      </c>
      <c r="B1922" s="1658"/>
      <c r="C1922" s="1658" t="s">
        <v>10646</v>
      </c>
      <c r="D1922" s="1657"/>
      <c r="E1922" s="1657"/>
      <c r="F1922" s="1657"/>
      <c r="G1922" s="1657" t="s">
        <v>17895</v>
      </c>
      <c r="H1922" s="1657" t="s">
        <v>17906</v>
      </c>
      <c r="I1922" s="1657" t="s">
        <v>17907</v>
      </c>
      <c r="J1922" s="1657" t="s">
        <v>17908</v>
      </c>
      <c r="K1922" s="1659" t="s">
        <v>17909</v>
      </c>
      <c r="L1922" s="1660" t="s">
        <v>11800</v>
      </c>
      <c r="M1922" s="1661" t="s">
        <v>17910</v>
      </c>
      <c r="N1922" s="1661"/>
    </row>
    <row r="1923" ht="51.75" customHeight="1">
      <c r="A1923" s="1657">
        <v>1920.0</v>
      </c>
      <c r="B1923" s="1658"/>
      <c r="C1923" s="1658" t="s">
        <v>10646</v>
      </c>
      <c r="D1923" s="1657"/>
      <c r="E1923" s="1657"/>
      <c r="F1923" s="1657"/>
      <c r="G1923" s="1657" t="s">
        <v>17895</v>
      </c>
      <c r="H1923" s="1657" t="s">
        <v>17911</v>
      </c>
      <c r="I1923" s="1657" t="s">
        <v>17912</v>
      </c>
      <c r="J1923" s="1657" t="s">
        <v>17913</v>
      </c>
      <c r="K1923" s="1659" t="s">
        <v>17914</v>
      </c>
      <c r="L1923" s="1660" t="s">
        <v>11800</v>
      </c>
      <c r="M1923" s="1661" t="s">
        <v>17905</v>
      </c>
      <c r="N1923" s="1661"/>
    </row>
    <row r="1924" ht="51.75" customHeight="1">
      <c r="A1924" s="1657">
        <v>1921.0</v>
      </c>
      <c r="B1924" s="1658"/>
      <c r="C1924" s="1658" t="s">
        <v>10646</v>
      </c>
      <c r="D1924" s="1657"/>
      <c r="E1924" s="1657"/>
      <c r="F1924" s="1657"/>
      <c r="G1924" s="1657" t="s">
        <v>17895</v>
      </c>
      <c r="H1924" s="1657" t="s">
        <v>17915</v>
      </c>
      <c r="I1924" s="1657" t="s">
        <v>17916</v>
      </c>
      <c r="J1924" s="1657" t="s">
        <v>17917</v>
      </c>
      <c r="K1924" s="1659" t="s">
        <v>17918</v>
      </c>
      <c r="L1924" s="1660" t="s">
        <v>11800</v>
      </c>
      <c r="M1924" s="1661" t="s">
        <v>17919</v>
      </c>
      <c r="N1924" s="1661"/>
    </row>
    <row r="1925" ht="51.75" customHeight="1">
      <c r="A1925" s="1657">
        <v>1922.0</v>
      </c>
      <c r="B1925" s="1658"/>
      <c r="C1925" s="1658" t="s">
        <v>10646</v>
      </c>
      <c r="D1925" s="1657"/>
      <c r="E1925" s="1657"/>
      <c r="F1925" s="1657"/>
      <c r="G1925" s="1657" t="s">
        <v>17895</v>
      </c>
      <c r="H1925" s="1657" t="s">
        <v>17920</v>
      </c>
      <c r="I1925" s="1657" t="s">
        <v>17921</v>
      </c>
      <c r="J1925" s="1657" t="s">
        <v>17922</v>
      </c>
      <c r="K1925" s="1659" t="s">
        <v>17923</v>
      </c>
      <c r="L1925" s="1660" t="s">
        <v>11800</v>
      </c>
      <c r="M1925" s="1661" t="s">
        <v>17924</v>
      </c>
      <c r="N1925" s="1661"/>
    </row>
    <row r="1926" ht="51.75" customHeight="1">
      <c r="A1926" s="1657">
        <v>1923.0</v>
      </c>
      <c r="B1926" s="1658"/>
      <c r="C1926" s="1658" t="s">
        <v>10646</v>
      </c>
      <c r="D1926" s="1657"/>
      <c r="E1926" s="1657"/>
      <c r="F1926" s="1657"/>
      <c r="G1926" s="1657" t="s">
        <v>17895</v>
      </c>
      <c r="H1926" s="1657" t="s">
        <v>17925</v>
      </c>
      <c r="I1926" s="1657" t="s">
        <v>17926</v>
      </c>
      <c r="J1926" s="1657" t="s">
        <v>17927</v>
      </c>
      <c r="K1926" s="1659" t="s">
        <v>17928</v>
      </c>
      <c r="L1926" s="1660" t="s">
        <v>11800</v>
      </c>
      <c r="M1926" s="1661" t="s">
        <v>17929</v>
      </c>
      <c r="N1926" s="1661"/>
    </row>
    <row r="1927" ht="51.75" customHeight="1">
      <c r="A1927" s="1657">
        <v>1924.0</v>
      </c>
      <c r="B1927" s="1658"/>
      <c r="C1927" s="1658" t="s">
        <v>10646</v>
      </c>
      <c r="D1927" s="1657"/>
      <c r="E1927" s="1657"/>
      <c r="F1927" s="1657"/>
      <c r="G1927" s="1657" t="s">
        <v>17895</v>
      </c>
      <c r="H1927" s="1657" t="s">
        <v>17930</v>
      </c>
      <c r="I1927" s="1657" t="s">
        <v>17931</v>
      </c>
      <c r="J1927" s="1657" t="s">
        <v>17932</v>
      </c>
      <c r="K1927" s="1659" t="s">
        <v>17933</v>
      </c>
      <c r="L1927" s="1660" t="s">
        <v>11800</v>
      </c>
      <c r="M1927" s="1661" t="s">
        <v>17934</v>
      </c>
      <c r="N1927" s="1661"/>
    </row>
    <row r="1928" ht="51.75" customHeight="1">
      <c r="A1928" s="1657">
        <v>1925.0</v>
      </c>
      <c r="B1928" s="1658"/>
      <c r="C1928" s="1658" t="s">
        <v>10646</v>
      </c>
      <c r="D1928" s="1657"/>
      <c r="E1928" s="1657"/>
      <c r="F1928" s="1657"/>
      <c r="G1928" s="1657" t="s">
        <v>17895</v>
      </c>
      <c r="H1928" s="1657" t="s">
        <v>17935</v>
      </c>
      <c r="I1928" s="1657" t="s">
        <v>17936</v>
      </c>
      <c r="J1928" s="1657" t="s">
        <v>17937</v>
      </c>
      <c r="K1928" s="1659" t="s">
        <v>17938</v>
      </c>
      <c r="L1928" s="1660" t="s">
        <v>11800</v>
      </c>
      <c r="M1928" s="1661" t="s">
        <v>17939</v>
      </c>
      <c r="N1928" s="1661"/>
    </row>
    <row r="1929" ht="51.75" customHeight="1">
      <c r="A1929" s="1657">
        <v>1926.0</v>
      </c>
      <c r="B1929" s="1658"/>
      <c r="C1929" s="1658" t="s">
        <v>10646</v>
      </c>
      <c r="D1929" s="1657"/>
      <c r="E1929" s="1657"/>
      <c r="F1929" s="1657"/>
      <c r="G1929" s="1657" t="s">
        <v>17895</v>
      </c>
      <c r="H1929" s="1657" t="s">
        <v>17940</v>
      </c>
      <c r="I1929" s="1657" t="s">
        <v>17941</v>
      </c>
      <c r="J1929" s="1657" t="s">
        <v>17942</v>
      </c>
      <c r="K1929" s="1659" t="s">
        <v>17943</v>
      </c>
      <c r="L1929" s="1660" t="s">
        <v>11800</v>
      </c>
      <c r="M1929" s="1661" t="s">
        <v>17944</v>
      </c>
      <c r="N1929" s="1661"/>
    </row>
    <row r="1930" ht="51.75" customHeight="1">
      <c r="A1930" s="1657">
        <v>1927.0</v>
      </c>
      <c r="B1930" s="1658"/>
      <c r="C1930" s="1658" t="s">
        <v>10646</v>
      </c>
      <c r="D1930" s="1657"/>
      <c r="E1930" s="1657"/>
      <c r="F1930" s="1657"/>
      <c r="G1930" s="1657" t="s">
        <v>17895</v>
      </c>
      <c r="H1930" s="1657" t="s">
        <v>17945</v>
      </c>
      <c r="I1930" s="1657" t="s">
        <v>17945</v>
      </c>
      <c r="J1930" s="1657" t="s">
        <v>17946</v>
      </c>
      <c r="K1930" s="1659" t="s">
        <v>17947</v>
      </c>
      <c r="L1930" s="1660" t="s">
        <v>11800</v>
      </c>
      <c r="M1930" s="1661" t="s">
        <v>17948</v>
      </c>
      <c r="N1930" s="1661"/>
    </row>
    <row r="1931" ht="51.75" customHeight="1">
      <c r="A1931" s="1657">
        <v>1928.0</v>
      </c>
      <c r="B1931" s="1658"/>
      <c r="C1931" s="1658" t="s">
        <v>10646</v>
      </c>
      <c r="D1931" s="1657"/>
      <c r="E1931" s="1657"/>
      <c r="F1931" s="1657"/>
      <c r="G1931" s="1657" t="s">
        <v>17895</v>
      </c>
      <c r="H1931" s="1657" t="s">
        <v>17949</v>
      </c>
      <c r="I1931" s="1657" t="s">
        <v>17950</v>
      </c>
      <c r="J1931" s="1657" t="s">
        <v>17951</v>
      </c>
      <c r="K1931" s="1659" t="s">
        <v>17952</v>
      </c>
      <c r="L1931" s="1660" t="s">
        <v>11800</v>
      </c>
      <c r="M1931" s="1661" t="s">
        <v>17953</v>
      </c>
      <c r="N1931" s="1661"/>
    </row>
    <row r="1932" ht="51.75" customHeight="1">
      <c r="A1932" s="1657">
        <v>1929.0</v>
      </c>
      <c r="B1932" s="1658"/>
      <c r="C1932" s="1658" t="s">
        <v>10646</v>
      </c>
      <c r="D1932" s="1657"/>
      <c r="E1932" s="1657"/>
      <c r="F1932" s="1657"/>
      <c r="G1932" s="1657" t="s">
        <v>17895</v>
      </c>
      <c r="H1932" s="1657" t="s">
        <v>17954</v>
      </c>
      <c r="I1932" s="1657" t="s">
        <v>17955</v>
      </c>
      <c r="J1932" s="1657" t="s">
        <v>17956</v>
      </c>
      <c r="K1932" s="1659" t="s">
        <v>17957</v>
      </c>
      <c r="L1932" s="1660" t="s">
        <v>11800</v>
      </c>
      <c r="M1932" s="1661" t="s">
        <v>17958</v>
      </c>
      <c r="N1932" s="1661"/>
    </row>
    <row r="1933" ht="51.75" customHeight="1">
      <c r="A1933" s="1657">
        <v>1930.0</v>
      </c>
      <c r="B1933" s="1658"/>
      <c r="C1933" s="1658" t="s">
        <v>10646</v>
      </c>
      <c r="D1933" s="1657"/>
      <c r="E1933" s="1657"/>
      <c r="F1933" s="1657"/>
      <c r="G1933" s="1657" t="s">
        <v>17895</v>
      </c>
      <c r="H1933" s="1657" t="s">
        <v>17959</v>
      </c>
      <c r="I1933" s="1657" t="s">
        <v>17960</v>
      </c>
      <c r="J1933" s="1657" t="s">
        <v>17961</v>
      </c>
      <c r="K1933" s="1659" t="s">
        <v>17962</v>
      </c>
      <c r="L1933" s="1660" t="s">
        <v>11800</v>
      </c>
      <c r="M1933" s="1661" t="s">
        <v>17963</v>
      </c>
      <c r="N1933" s="1661"/>
    </row>
    <row r="1934" ht="51.75" customHeight="1">
      <c r="A1934" s="1657">
        <v>1931.0</v>
      </c>
      <c r="B1934" s="1658"/>
      <c r="C1934" s="1658" t="s">
        <v>10646</v>
      </c>
      <c r="D1934" s="1657"/>
      <c r="E1934" s="1657"/>
      <c r="F1934" s="1657"/>
      <c r="G1934" s="1657" t="s">
        <v>17964</v>
      </c>
      <c r="H1934" s="1657" t="s">
        <v>17965</v>
      </c>
      <c r="I1934" s="1657" t="s">
        <v>17966</v>
      </c>
      <c r="J1934" s="1657" t="s">
        <v>17967</v>
      </c>
      <c r="K1934" s="1659" t="s">
        <v>17968</v>
      </c>
      <c r="L1934" s="1660" t="s">
        <v>11800</v>
      </c>
      <c r="M1934" s="1661" t="s">
        <v>17969</v>
      </c>
      <c r="N1934" s="1661"/>
    </row>
    <row r="1935" ht="51.75" customHeight="1">
      <c r="A1935" s="1657">
        <v>1932.0</v>
      </c>
      <c r="B1935" s="1658"/>
      <c r="C1935" s="1658" t="s">
        <v>10646</v>
      </c>
      <c r="D1935" s="1657"/>
      <c r="E1935" s="1657"/>
      <c r="F1935" s="1657"/>
      <c r="G1935" s="1657" t="s">
        <v>17964</v>
      </c>
      <c r="H1935" s="1657" t="s">
        <v>17970</v>
      </c>
      <c r="I1935" s="1657" t="s">
        <v>17971</v>
      </c>
      <c r="J1935" s="1657" t="s">
        <v>17972</v>
      </c>
      <c r="K1935" s="1659" t="s">
        <v>17973</v>
      </c>
      <c r="L1935" s="1660" t="s">
        <v>11800</v>
      </c>
      <c r="M1935" s="1661" t="s">
        <v>17974</v>
      </c>
      <c r="N1935" s="1661"/>
    </row>
    <row r="1936" ht="51.75" customHeight="1">
      <c r="A1936" s="1657">
        <v>1933.0</v>
      </c>
      <c r="B1936" s="1658"/>
      <c r="C1936" s="1658" t="s">
        <v>10646</v>
      </c>
      <c r="D1936" s="1657"/>
      <c r="E1936" s="1657"/>
      <c r="F1936" s="1657"/>
      <c r="G1936" s="1657" t="s">
        <v>17964</v>
      </c>
      <c r="H1936" s="1657" t="s">
        <v>17975</v>
      </c>
      <c r="I1936" s="1657" t="s">
        <v>17976</v>
      </c>
      <c r="J1936" s="1657" t="s">
        <v>17977</v>
      </c>
      <c r="K1936" s="1659" t="s">
        <v>17978</v>
      </c>
      <c r="L1936" s="1660" t="s">
        <v>11800</v>
      </c>
      <c r="M1936" s="1661" t="s">
        <v>17979</v>
      </c>
      <c r="N1936" s="1661"/>
    </row>
    <row r="1937" ht="51.75" customHeight="1">
      <c r="A1937" s="1657">
        <v>1934.0</v>
      </c>
      <c r="B1937" s="1658"/>
      <c r="C1937" s="1658" t="s">
        <v>10646</v>
      </c>
      <c r="D1937" s="1657"/>
      <c r="E1937" s="1657"/>
      <c r="F1937" s="1657"/>
      <c r="G1937" s="1657" t="s">
        <v>17964</v>
      </c>
      <c r="H1937" s="1657" t="s">
        <v>17980</v>
      </c>
      <c r="I1937" s="1657" t="s">
        <v>17981</v>
      </c>
      <c r="J1937" s="1657" t="s">
        <v>17982</v>
      </c>
      <c r="K1937" s="1659" t="s">
        <v>17983</v>
      </c>
      <c r="L1937" s="1660" t="s">
        <v>11800</v>
      </c>
      <c r="M1937" s="1661" t="s">
        <v>17984</v>
      </c>
      <c r="N1937" s="1661"/>
    </row>
    <row r="1938" ht="51.75" customHeight="1">
      <c r="A1938" s="1657">
        <v>1935.0</v>
      </c>
      <c r="B1938" s="1658"/>
      <c r="C1938" s="1658" t="s">
        <v>10646</v>
      </c>
      <c r="D1938" s="1657"/>
      <c r="E1938" s="1657"/>
      <c r="F1938" s="1657"/>
      <c r="G1938" s="1657" t="s">
        <v>17964</v>
      </c>
      <c r="H1938" s="1657" t="s">
        <v>17986</v>
      </c>
      <c r="I1938" s="1657" t="s">
        <v>17987</v>
      </c>
      <c r="J1938" s="1657" t="s">
        <v>17988</v>
      </c>
      <c r="K1938" s="1659" t="s">
        <v>17989</v>
      </c>
      <c r="L1938" s="1660" t="s">
        <v>11800</v>
      </c>
      <c r="M1938" s="1661" t="s">
        <v>17990</v>
      </c>
      <c r="N1938" s="1661"/>
    </row>
    <row r="1939" ht="51.75" customHeight="1">
      <c r="A1939" s="1657">
        <v>1936.0</v>
      </c>
      <c r="B1939" s="1658"/>
      <c r="C1939" s="1658" t="s">
        <v>10646</v>
      </c>
      <c r="D1939" s="1657"/>
      <c r="E1939" s="1657"/>
      <c r="F1939" s="1657"/>
      <c r="G1939" s="1657" t="s">
        <v>17992</v>
      </c>
      <c r="H1939" s="1657" t="s">
        <v>17993</v>
      </c>
      <c r="I1939" s="1657" t="s">
        <v>17994</v>
      </c>
      <c r="J1939" s="1657" t="s">
        <v>17995</v>
      </c>
      <c r="K1939" s="1659" t="s">
        <v>17996</v>
      </c>
      <c r="L1939" s="1660" t="s">
        <v>11800</v>
      </c>
      <c r="M1939" s="1661" t="s">
        <v>17997</v>
      </c>
      <c r="N1939" s="1661"/>
    </row>
    <row r="1940" ht="51.75" customHeight="1">
      <c r="A1940" s="1657">
        <v>1937.0</v>
      </c>
      <c r="B1940" s="1658"/>
      <c r="C1940" s="1658" t="s">
        <v>10646</v>
      </c>
      <c r="D1940" s="1657"/>
      <c r="E1940" s="1657"/>
      <c r="F1940" s="1657"/>
      <c r="G1940" s="1657" t="s">
        <v>17992</v>
      </c>
      <c r="H1940" s="1657" t="s">
        <v>17998</v>
      </c>
      <c r="I1940" s="1657" t="s">
        <v>17999</v>
      </c>
      <c r="J1940" s="1657" t="s">
        <v>18000</v>
      </c>
      <c r="K1940" s="1659" t="s">
        <v>18001</v>
      </c>
      <c r="L1940" s="1660" t="s">
        <v>11800</v>
      </c>
      <c r="M1940" s="1661" t="s">
        <v>18002</v>
      </c>
      <c r="N1940" s="1661"/>
    </row>
    <row r="1941" ht="51.75" customHeight="1">
      <c r="A1941" s="1657">
        <v>1938.0</v>
      </c>
      <c r="B1941" s="1658"/>
      <c r="C1941" s="1658" t="s">
        <v>10646</v>
      </c>
      <c r="D1941" s="1657"/>
      <c r="E1941" s="1657"/>
      <c r="F1941" s="1657"/>
      <c r="G1941" s="1657" t="s">
        <v>17992</v>
      </c>
      <c r="H1941" s="1657" t="s">
        <v>18004</v>
      </c>
      <c r="I1941" s="1657" t="s">
        <v>18005</v>
      </c>
      <c r="J1941" s="1657" t="s">
        <v>18006</v>
      </c>
      <c r="K1941" s="1659" t="s">
        <v>18007</v>
      </c>
      <c r="L1941" s="1660" t="s">
        <v>11800</v>
      </c>
      <c r="M1941" s="1661" t="s">
        <v>18008</v>
      </c>
      <c r="N1941" s="1661"/>
    </row>
    <row r="1942" ht="51.75" customHeight="1">
      <c r="A1942" s="1657">
        <v>1939.0</v>
      </c>
      <c r="B1942" s="1658"/>
      <c r="C1942" s="1658" t="s">
        <v>10646</v>
      </c>
      <c r="D1942" s="1657"/>
      <c r="E1942" s="1657"/>
      <c r="F1942" s="1657"/>
      <c r="G1942" s="1657" t="s">
        <v>17992</v>
      </c>
      <c r="H1942" s="1657" t="s">
        <v>18009</v>
      </c>
      <c r="I1942" s="1657" t="s">
        <v>18010</v>
      </c>
      <c r="J1942" s="1657" t="s">
        <v>18011</v>
      </c>
      <c r="K1942" s="1659" t="s">
        <v>18012</v>
      </c>
      <c r="L1942" s="1660" t="s">
        <v>11800</v>
      </c>
      <c r="M1942" s="1661" t="s">
        <v>18008</v>
      </c>
      <c r="N1942" s="1661"/>
    </row>
    <row r="1943" ht="51.75" customHeight="1">
      <c r="A1943" s="1657">
        <v>1940.0</v>
      </c>
      <c r="B1943" s="1658"/>
      <c r="C1943" s="1658" t="s">
        <v>10646</v>
      </c>
      <c r="D1943" s="1657"/>
      <c r="E1943" s="1657"/>
      <c r="F1943" s="1657"/>
      <c r="G1943" s="1657" t="s">
        <v>17992</v>
      </c>
      <c r="H1943" s="1657" t="s">
        <v>18013</v>
      </c>
      <c r="I1943" s="1657" t="s">
        <v>18014</v>
      </c>
      <c r="J1943" s="1657" t="s">
        <v>18015</v>
      </c>
      <c r="K1943" s="1659" t="s">
        <v>18016</v>
      </c>
      <c r="L1943" s="1660" t="s">
        <v>11800</v>
      </c>
      <c r="M1943" s="1661" t="s">
        <v>18017</v>
      </c>
      <c r="N1943" s="1661"/>
    </row>
    <row r="1944" ht="51.75" customHeight="1">
      <c r="A1944" s="1657">
        <v>1941.0</v>
      </c>
      <c r="B1944" s="1658"/>
      <c r="C1944" s="1658" t="s">
        <v>10646</v>
      </c>
      <c r="D1944" s="1657"/>
      <c r="E1944" s="1657"/>
      <c r="F1944" s="1657"/>
      <c r="G1944" s="1657" t="s">
        <v>17992</v>
      </c>
      <c r="H1944" s="1657" t="s">
        <v>18018</v>
      </c>
      <c r="I1944" s="1657" t="s">
        <v>18019</v>
      </c>
      <c r="J1944" s="1657" t="s">
        <v>18020</v>
      </c>
      <c r="K1944" s="1659" t="s">
        <v>18021</v>
      </c>
      <c r="L1944" s="1660" t="s">
        <v>11800</v>
      </c>
      <c r="M1944" s="1661" t="s">
        <v>18022</v>
      </c>
      <c r="N1944" s="1661"/>
    </row>
    <row r="1945" ht="51.75" customHeight="1">
      <c r="A1945" s="1657">
        <v>1942.0</v>
      </c>
      <c r="B1945" s="1658"/>
      <c r="C1945" s="1658" t="s">
        <v>10646</v>
      </c>
      <c r="D1945" s="1657"/>
      <c r="E1945" s="1657"/>
      <c r="F1945" s="1657"/>
      <c r="G1945" s="1657" t="s">
        <v>17992</v>
      </c>
      <c r="H1945" s="1657" t="s">
        <v>18023</v>
      </c>
      <c r="I1945" s="1657" t="s">
        <v>18024</v>
      </c>
      <c r="J1945" s="1657" t="s">
        <v>18025</v>
      </c>
      <c r="K1945" s="1659" t="s">
        <v>18026</v>
      </c>
      <c r="L1945" s="1660" t="s">
        <v>11800</v>
      </c>
      <c r="M1945" s="1661" t="s">
        <v>18027</v>
      </c>
      <c r="N1945" s="1661"/>
    </row>
    <row r="1946" ht="51.75" customHeight="1">
      <c r="A1946" s="1657">
        <v>1943.0</v>
      </c>
      <c r="B1946" s="1658"/>
      <c r="C1946" s="1658" t="s">
        <v>10646</v>
      </c>
      <c r="D1946" s="1657"/>
      <c r="E1946" s="1657"/>
      <c r="F1946" s="1657"/>
      <c r="G1946" s="1657" t="s">
        <v>17992</v>
      </c>
      <c r="H1946" s="1657" t="s">
        <v>18028</v>
      </c>
      <c r="I1946" s="1657" t="s">
        <v>18029</v>
      </c>
      <c r="J1946" s="1657" t="s">
        <v>18030</v>
      </c>
      <c r="K1946" s="1659" t="s">
        <v>18031</v>
      </c>
      <c r="L1946" s="1660" t="s">
        <v>11800</v>
      </c>
      <c r="M1946" s="1661" t="s">
        <v>18032</v>
      </c>
      <c r="N1946" s="1661"/>
    </row>
    <row r="1947" ht="51.75" customHeight="1">
      <c r="A1947" s="1657">
        <v>1944.0</v>
      </c>
      <c r="B1947" s="1658"/>
      <c r="C1947" s="1658" t="s">
        <v>10646</v>
      </c>
      <c r="D1947" s="1657"/>
      <c r="E1947" s="1657"/>
      <c r="F1947" s="1657"/>
      <c r="G1947" s="1657" t="s">
        <v>17992</v>
      </c>
      <c r="H1947" s="1657" t="s">
        <v>18033</v>
      </c>
      <c r="I1947" s="1657" t="s">
        <v>18034</v>
      </c>
      <c r="J1947" s="1657" t="s">
        <v>18035</v>
      </c>
      <c r="K1947" s="1659" t="s">
        <v>18036</v>
      </c>
      <c r="L1947" s="1660" t="s">
        <v>11800</v>
      </c>
      <c r="M1947" s="1661" t="s">
        <v>18037</v>
      </c>
      <c r="N1947" s="1661"/>
    </row>
    <row r="1948" ht="51.75" customHeight="1">
      <c r="A1948" s="1657">
        <v>1945.0</v>
      </c>
      <c r="B1948" s="1658"/>
      <c r="C1948" s="1658" t="s">
        <v>10646</v>
      </c>
      <c r="D1948" s="1657"/>
      <c r="E1948" s="1657"/>
      <c r="F1948" s="1657"/>
      <c r="G1948" s="1657" t="s">
        <v>17992</v>
      </c>
      <c r="H1948" s="1657" t="s">
        <v>18038</v>
      </c>
      <c r="I1948" s="1657" t="s">
        <v>18039</v>
      </c>
      <c r="J1948" s="1657" t="s">
        <v>18040</v>
      </c>
      <c r="K1948" s="1659" t="s">
        <v>18041</v>
      </c>
      <c r="L1948" s="1660" t="s">
        <v>11800</v>
      </c>
      <c r="M1948" s="1661" t="s">
        <v>18042</v>
      </c>
      <c r="N1948" s="1661"/>
    </row>
    <row r="1949" ht="51.75" customHeight="1">
      <c r="A1949" s="1657">
        <v>1946.0</v>
      </c>
      <c r="B1949" s="1658"/>
      <c r="C1949" s="1658" t="s">
        <v>10646</v>
      </c>
      <c r="D1949" s="1657"/>
      <c r="E1949" s="1657"/>
      <c r="F1949" s="1657"/>
      <c r="G1949" s="1657" t="s">
        <v>17992</v>
      </c>
      <c r="H1949" s="1657" t="s">
        <v>18044</v>
      </c>
      <c r="I1949" s="1657" t="s">
        <v>18045</v>
      </c>
      <c r="J1949" s="1657" t="s">
        <v>18046</v>
      </c>
      <c r="K1949" s="1659" t="s">
        <v>18047</v>
      </c>
      <c r="L1949" s="1660" t="s">
        <v>11800</v>
      </c>
      <c r="M1949" s="1661" t="s">
        <v>18048</v>
      </c>
      <c r="N1949" s="1661"/>
    </row>
    <row r="1950" ht="51.75" customHeight="1">
      <c r="A1950" s="1657">
        <v>1947.0</v>
      </c>
      <c r="B1950" s="1658"/>
      <c r="C1950" s="1658" t="s">
        <v>10646</v>
      </c>
      <c r="D1950" s="1657"/>
      <c r="E1950" s="1657"/>
      <c r="F1950" s="1657"/>
      <c r="G1950" s="1657" t="s">
        <v>17992</v>
      </c>
      <c r="H1950" s="1657" t="s">
        <v>18050</v>
      </c>
      <c r="I1950" s="1657" t="s">
        <v>18051</v>
      </c>
      <c r="J1950" s="1657" t="s">
        <v>18052</v>
      </c>
      <c r="K1950" s="1659" t="s">
        <v>18053</v>
      </c>
      <c r="L1950" s="1660" t="s">
        <v>11800</v>
      </c>
      <c r="M1950" s="1661" t="s">
        <v>18054</v>
      </c>
      <c r="N1950" s="1661"/>
    </row>
    <row r="1951" ht="51.75" customHeight="1">
      <c r="A1951" s="1657">
        <v>1948.0</v>
      </c>
      <c r="B1951" s="1658"/>
      <c r="C1951" s="1658" t="s">
        <v>10646</v>
      </c>
      <c r="D1951" s="1657"/>
      <c r="E1951" s="1657"/>
      <c r="F1951" s="1657"/>
      <c r="G1951" s="1657" t="s">
        <v>17992</v>
      </c>
      <c r="H1951" s="1657" t="s">
        <v>18055</v>
      </c>
      <c r="I1951" s="1657" t="s">
        <v>18056</v>
      </c>
      <c r="J1951" s="1657" t="s">
        <v>18057</v>
      </c>
      <c r="K1951" s="1659" t="s">
        <v>18058</v>
      </c>
      <c r="L1951" s="1660" t="s">
        <v>11800</v>
      </c>
      <c r="M1951" s="1661" t="s">
        <v>18059</v>
      </c>
      <c r="N1951" s="1661"/>
    </row>
    <row r="1952" ht="51.75" customHeight="1">
      <c r="A1952" s="1657">
        <v>1949.0</v>
      </c>
      <c r="B1952" s="1658"/>
      <c r="C1952" s="1658" t="s">
        <v>10646</v>
      </c>
      <c r="D1952" s="1657"/>
      <c r="E1952" s="1657"/>
      <c r="F1952" s="1657"/>
      <c r="G1952" s="1657" t="s">
        <v>17992</v>
      </c>
      <c r="H1952" s="1657" t="s">
        <v>18060</v>
      </c>
      <c r="I1952" s="1657" t="s">
        <v>18061</v>
      </c>
      <c r="J1952" s="1657" t="s">
        <v>18062</v>
      </c>
      <c r="K1952" s="1659" t="s">
        <v>18063</v>
      </c>
      <c r="L1952" s="1660" t="s">
        <v>11800</v>
      </c>
      <c r="M1952" s="1661" t="s">
        <v>18064</v>
      </c>
      <c r="N1952" s="1661"/>
    </row>
    <row r="1953" ht="51.75" customHeight="1">
      <c r="A1953" s="1657">
        <v>1950.0</v>
      </c>
      <c r="B1953" s="1658"/>
      <c r="C1953" s="1658" t="s">
        <v>10646</v>
      </c>
      <c r="D1953" s="1657"/>
      <c r="E1953" s="1657"/>
      <c r="F1953" s="1657"/>
      <c r="G1953" s="1657" t="s">
        <v>17992</v>
      </c>
      <c r="H1953" s="1657" t="s">
        <v>18066</v>
      </c>
      <c r="I1953" s="1657" t="s">
        <v>18067</v>
      </c>
      <c r="J1953" s="1657" t="s">
        <v>18068</v>
      </c>
      <c r="K1953" s="1659" t="s">
        <v>18069</v>
      </c>
      <c r="L1953" s="1660" t="s">
        <v>11800</v>
      </c>
      <c r="M1953" s="1661" t="s">
        <v>18070</v>
      </c>
      <c r="N1953" s="1661"/>
    </row>
    <row r="1954" ht="51.75" customHeight="1">
      <c r="A1954" s="1657">
        <v>1951.0</v>
      </c>
      <c r="B1954" s="1658"/>
      <c r="C1954" s="1658" t="s">
        <v>10646</v>
      </c>
      <c r="D1954" s="1657"/>
      <c r="E1954" s="1657"/>
      <c r="F1954" s="1657"/>
      <c r="G1954" s="1657" t="s">
        <v>17992</v>
      </c>
      <c r="H1954" s="1657" t="s">
        <v>18071</v>
      </c>
      <c r="I1954" s="1657" t="s">
        <v>18072</v>
      </c>
      <c r="J1954" s="1657" t="s">
        <v>18073</v>
      </c>
      <c r="K1954" s="1659" t="s">
        <v>18074</v>
      </c>
      <c r="L1954" s="1660" t="s">
        <v>11800</v>
      </c>
      <c r="M1954" s="1661" t="s">
        <v>18075</v>
      </c>
      <c r="N1954" s="1661"/>
    </row>
    <row r="1955" ht="51.75" customHeight="1">
      <c r="A1955" s="1657">
        <v>1952.0</v>
      </c>
      <c r="B1955" s="1658"/>
      <c r="C1955" s="1658" t="s">
        <v>10646</v>
      </c>
      <c r="D1955" s="1657"/>
      <c r="E1955" s="1657"/>
      <c r="F1955" s="1657"/>
      <c r="G1955" s="1657" t="s">
        <v>17992</v>
      </c>
      <c r="H1955" s="1657" t="s">
        <v>18077</v>
      </c>
      <c r="I1955" s="1657" t="s">
        <v>18078</v>
      </c>
      <c r="J1955" s="1657" t="s">
        <v>18079</v>
      </c>
      <c r="K1955" s="1659" t="s">
        <v>18080</v>
      </c>
      <c r="L1955" s="1660" t="s">
        <v>11800</v>
      </c>
      <c r="M1955" s="1661" t="s">
        <v>18081</v>
      </c>
      <c r="N1955" s="1661"/>
    </row>
    <row r="1956" ht="51.75" customHeight="1">
      <c r="A1956" s="1657">
        <v>1953.0</v>
      </c>
      <c r="B1956" s="1658"/>
      <c r="C1956" s="1658" t="s">
        <v>10646</v>
      </c>
      <c r="D1956" s="1657"/>
      <c r="E1956" s="1657"/>
      <c r="F1956" s="1657"/>
      <c r="G1956" s="1657" t="s">
        <v>17992</v>
      </c>
      <c r="H1956" s="1657" t="s">
        <v>18082</v>
      </c>
      <c r="I1956" s="1657" t="s">
        <v>18083</v>
      </c>
      <c r="J1956" s="1657" t="s">
        <v>18084</v>
      </c>
      <c r="K1956" s="1659" t="s">
        <v>18085</v>
      </c>
      <c r="L1956" s="1660" t="s">
        <v>11800</v>
      </c>
      <c r="M1956" s="1661" t="s">
        <v>18086</v>
      </c>
      <c r="N1956" s="1661"/>
    </row>
    <row r="1957" ht="51.75" customHeight="1">
      <c r="A1957" s="1657">
        <v>1954.0</v>
      </c>
      <c r="B1957" s="1658"/>
      <c r="C1957" s="1658" t="s">
        <v>10646</v>
      </c>
      <c r="D1957" s="1657"/>
      <c r="E1957" s="1657"/>
      <c r="F1957" s="1657"/>
      <c r="G1957" s="1657" t="s">
        <v>17992</v>
      </c>
      <c r="H1957" s="1657" t="s">
        <v>18087</v>
      </c>
      <c r="I1957" s="1657" t="s">
        <v>18088</v>
      </c>
      <c r="J1957" s="1657" t="s">
        <v>18089</v>
      </c>
      <c r="K1957" s="1659" t="s">
        <v>18090</v>
      </c>
      <c r="L1957" s="1660" t="s">
        <v>11800</v>
      </c>
      <c r="M1957" s="1661" t="s">
        <v>18091</v>
      </c>
      <c r="N1957" s="1661"/>
    </row>
    <row r="1958" ht="51.75" customHeight="1">
      <c r="A1958" s="1657">
        <v>1955.0</v>
      </c>
      <c r="B1958" s="1658"/>
      <c r="C1958" s="1658" t="s">
        <v>10646</v>
      </c>
      <c r="D1958" s="1657"/>
      <c r="E1958" s="1657"/>
      <c r="F1958" s="1657"/>
      <c r="G1958" s="1657" t="s">
        <v>17992</v>
      </c>
      <c r="H1958" s="1657" t="s">
        <v>18092</v>
      </c>
      <c r="I1958" s="1657" t="s">
        <v>15736</v>
      </c>
      <c r="J1958" s="1657" t="s">
        <v>18093</v>
      </c>
      <c r="K1958" s="1659" t="s">
        <v>18094</v>
      </c>
      <c r="L1958" s="1660" t="s">
        <v>11800</v>
      </c>
      <c r="M1958" s="1661" t="s">
        <v>18095</v>
      </c>
      <c r="N1958" s="1661"/>
    </row>
    <row r="1959" ht="51.75" customHeight="1">
      <c r="A1959" s="1657">
        <v>1956.0</v>
      </c>
      <c r="B1959" s="1658"/>
      <c r="C1959" s="1658" t="s">
        <v>10646</v>
      </c>
      <c r="D1959" s="1657"/>
      <c r="E1959" s="1657"/>
      <c r="F1959" s="1657"/>
      <c r="G1959" s="1657" t="s">
        <v>17992</v>
      </c>
      <c r="H1959" s="1657" t="s">
        <v>18098</v>
      </c>
      <c r="I1959" s="1657" t="s">
        <v>18099</v>
      </c>
      <c r="J1959" s="1657" t="s">
        <v>18100</v>
      </c>
      <c r="K1959" s="1659" t="s">
        <v>18101</v>
      </c>
      <c r="L1959" s="1660" t="s">
        <v>11800</v>
      </c>
      <c r="M1959" s="1661" t="s">
        <v>18102</v>
      </c>
      <c r="N1959" s="1661"/>
    </row>
    <row r="1960" ht="51.75" customHeight="1">
      <c r="A1960" s="1657">
        <v>1957.0</v>
      </c>
      <c r="B1960" s="1658"/>
      <c r="C1960" s="1658" t="s">
        <v>10646</v>
      </c>
      <c r="D1960" s="1657"/>
      <c r="E1960" s="1657"/>
      <c r="F1960" s="1657"/>
      <c r="G1960" s="1657" t="s">
        <v>17992</v>
      </c>
      <c r="H1960" s="1657" t="s">
        <v>18103</v>
      </c>
      <c r="I1960" s="1657" t="s">
        <v>18104</v>
      </c>
      <c r="J1960" s="1657" t="s">
        <v>18105</v>
      </c>
      <c r="K1960" s="1659" t="s">
        <v>18106</v>
      </c>
      <c r="L1960" s="1660" t="s">
        <v>11800</v>
      </c>
      <c r="M1960" s="1661" t="s">
        <v>18107</v>
      </c>
      <c r="N1960" s="1661"/>
    </row>
    <row r="1961" ht="51.75" customHeight="1">
      <c r="A1961" s="1657">
        <v>1958.0</v>
      </c>
      <c r="B1961" s="1658"/>
      <c r="C1961" s="1658" t="s">
        <v>10646</v>
      </c>
      <c r="D1961" s="1657"/>
      <c r="E1961" s="1657"/>
      <c r="F1961" s="1657"/>
      <c r="G1961" s="1657" t="s">
        <v>17992</v>
      </c>
      <c r="H1961" s="1657" t="s">
        <v>18108</v>
      </c>
      <c r="I1961" s="1657" t="s">
        <v>18109</v>
      </c>
      <c r="J1961" s="1657" t="s">
        <v>18110</v>
      </c>
      <c r="K1961" s="1659" t="s">
        <v>18111</v>
      </c>
      <c r="L1961" s="1660" t="s">
        <v>11800</v>
      </c>
      <c r="M1961" s="1661" t="s">
        <v>18081</v>
      </c>
      <c r="N1961" s="1661"/>
    </row>
    <row r="1962" ht="51.75" customHeight="1">
      <c r="A1962" s="1657">
        <v>1959.0</v>
      </c>
      <c r="B1962" s="1658"/>
      <c r="C1962" s="1658" t="s">
        <v>10646</v>
      </c>
      <c r="D1962" s="1657"/>
      <c r="E1962" s="1657"/>
      <c r="F1962" s="1657"/>
      <c r="G1962" s="1657" t="s">
        <v>18112</v>
      </c>
      <c r="H1962" s="1657" t="s">
        <v>18113</v>
      </c>
      <c r="I1962" s="1657" t="s">
        <v>18114</v>
      </c>
      <c r="J1962" s="1657" t="s">
        <v>18115</v>
      </c>
      <c r="K1962" s="1659" t="s">
        <v>18116</v>
      </c>
      <c r="L1962" s="1660" t="s">
        <v>11800</v>
      </c>
      <c r="M1962" s="1661" t="s">
        <v>18117</v>
      </c>
      <c r="N1962" s="1661"/>
    </row>
    <row r="1963" ht="51.75" customHeight="1">
      <c r="A1963" s="1657">
        <v>1960.0</v>
      </c>
      <c r="B1963" s="1658"/>
      <c r="C1963" s="1658" t="s">
        <v>10646</v>
      </c>
      <c r="D1963" s="1657"/>
      <c r="E1963" s="1657"/>
      <c r="F1963" s="1657"/>
      <c r="G1963" s="1657" t="s">
        <v>18112</v>
      </c>
      <c r="H1963" s="1657" t="s">
        <v>18118</v>
      </c>
      <c r="I1963" s="1657" t="s">
        <v>18119</v>
      </c>
      <c r="J1963" s="1657" t="s">
        <v>18120</v>
      </c>
      <c r="K1963" s="1659" t="s">
        <v>18121</v>
      </c>
      <c r="L1963" s="1660" t="s">
        <v>11800</v>
      </c>
      <c r="M1963" s="1661" t="s">
        <v>674</v>
      </c>
      <c r="N1963" s="1661"/>
    </row>
    <row r="1964" ht="51.75" customHeight="1">
      <c r="A1964" s="1657">
        <v>1961.0</v>
      </c>
      <c r="B1964" s="1658"/>
      <c r="C1964" s="1658" t="s">
        <v>10646</v>
      </c>
      <c r="D1964" s="1657"/>
      <c r="E1964" s="1657"/>
      <c r="F1964" s="1657"/>
      <c r="G1964" s="1657" t="s">
        <v>18112</v>
      </c>
      <c r="H1964" s="1657" t="s">
        <v>18123</v>
      </c>
      <c r="I1964" s="1657" t="s">
        <v>18124</v>
      </c>
      <c r="J1964" s="1657" t="s">
        <v>18125</v>
      </c>
      <c r="K1964" s="1659" t="s">
        <v>18126</v>
      </c>
      <c r="L1964" s="1660" t="s">
        <v>11800</v>
      </c>
      <c r="M1964" s="1661" t="s">
        <v>18127</v>
      </c>
      <c r="N1964" s="1661"/>
    </row>
    <row r="1965" ht="51.75" customHeight="1">
      <c r="A1965" s="1657">
        <v>1962.0</v>
      </c>
      <c r="B1965" s="1658"/>
      <c r="C1965" s="1658" t="s">
        <v>10646</v>
      </c>
      <c r="D1965" s="1657"/>
      <c r="E1965" s="1657"/>
      <c r="F1965" s="1657"/>
      <c r="G1965" s="1657" t="s">
        <v>18112</v>
      </c>
      <c r="H1965" s="1657" t="s">
        <v>18128</v>
      </c>
      <c r="I1965" s="1657" t="s">
        <v>18129</v>
      </c>
      <c r="J1965" s="1657" t="s">
        <v>18130</v>
      </c>
      <c r="K1965" s="1659" t="s">
        <v>18131</v>
      </c>
      <c r="L1965" s="1660" t="s">
        <v>11800</v>
      </c>
      <c r="M1965" s="1661" t="s">
        <v>18132</v>
      </c>
      <c r="N1965" s="1661"/>
    </row>
    <row r="1966" ht="51.75" customHeight="1">
      <c r="A1966" s="1657">
        <v>1963.0</v>
      </c>
      <c r="B1966" s="1658"/>
      <c r="C1966" s="1658" t="s">
        <v>10646</v>
      </c>
      <c r="D1966" s="1657"/>
      <c r="E1966" s="1657"/>
      <c r="F1966" s="1657"/>
      <c r="G1966" s="1657" t="s">
        <v>18112</v>
      </c>
      <c r="H1966" s="1657" t="s">
        <v>18134</v>
      </c>
      <c r="I1966" s="1657" t="s">
        <v>18135</v>
      </c>
      <c r="J1966" s="1657" t="s">
        <v>18136</v>
      </c>
      <c r="K1966" s="1659" t="s">
        <v>18137</v>
      </c>
      <c r="L1966" s="1660" t="s">
        <v>11800</v>
      </c>
      <c r="M1966" s="1661" t="s">
        <v>18138</v>
      </c>
      <c r="N1966" s="1661"/>
    </row>
    <row r="1967" ht="51.75" customHeight="1">
      <c r="A1967" s="1657">
        <v>1964.0</v>
      </c>
      <c r="B1967" s="1658"/>
      <c r="C1967" s="1658" t="s">
        <v>10646</v>
      </c>
      <c r="D1967" s="1657"/>
      <c r="E1967" s="1657"/>
      <c r="F1967" s="1657"/>
      <c r="G1967" s="1657" t="s">
        <v>18112</v>
      </c>
      <c r="H1967" s="1657" t="s">
        <v>18139</v>
      </c>
      <c r="I1967" s="1657" t="s">
        <v>18140</v>
      </c>
      <c r="J1967" s="1657" t="s">
        <v>18141</v>
      </c>
      <c r="K1967" s="1659" t="s">
        <v>18142</v>
      </c>
      <c r="L1967" s="1660" t="s">
        <v>11800</v>
      </c>
      <c r="M1967" s="1661" t="s">
        <v>674</v>
      </c>
      <c r="N1967" s="1661"/>
    </row>
    <row r="1968" ht="51.75" customHeight="1">
      <c r="A1968" s="1657">
        <v>1965.0</v>
      </c>
      <c r="B1968" s="1658"/>
      <c r="C1968" s="1658" t="s">
        <v>10646</v>
      </c>
      <c r="D1968" s="1657"/>
      <c r="E1968" s="1657"/>
      <c r="F1968" s="1657"/>
      <c r="G1968" s="1657" t="s">
        <v>18112</v>
      </c>
      <c r="H1968" s="1657" t="s">
        <v>18144</v>
      </c>
      <c r="I1968" s="1657" t="s">
        <v>18145</v>
      </c>
      <c r="J1968" s="1657" t="s">
        <v>18146</v>
      </c>
      <c r="K1968" s="1659" t="s">
        <v>18147</v>
      </c>
      <c r="L1968" s="1660" t="s">
        <v>11800</v>
      </c>
      <c r="M1968" s="1661" t="s">
        <v>18148</v>
      </c>
      <c r="N1968" s="1661"/>
    </row>
    <row r="1969" ht="51.75" customHeight="1">
      <c r="A1969" s="1657">
        <v>1966.0</v>
      </c>
      <c r="B1969" s="1658"/>
      <c r="C1969" s="1658" t="s">
        <v>10646</v>
      </c>
      <c r="D1969" s="1657"/>
      <c r="E1969" s="1657"/>
      <c r="F1969" s="1657"/>
      <c r="G1969" s="1657" t="s">
        <v>18112</v>
      </c>
      <c r="H1969" s="1657" t="s">
        <v>18149</v>
      </c>
      <c r="I1969" s="1657" t="s">
        <v>18150</v>
      </c>
      <c r="J1969" s="1657" t="s">
        <v>18151</v>
      </c>
      <c r="K1969" s="1659" t="s">
        <v>18152</v>
      </c>
      <c r="L1969" s="1660" t="s">
        <v>11800</v>
      </c>
      <c r="M1969" s="1661" t="s">
        <v>18153</v>
      </c>
      <c r="N1969" s="1661"/>
    </row>
    <row r="1970" ht="51.75" customHeight="1">
      <c r="A1970" s="1657">
        <v>1967.0</v>
      </c>
      <c r="B1970" s="1658"/>
      <c r="C1970" s="1658" t="s">
        <v>10646</v>
      </c>
      <c r="D1970" s="1657"/>
      <c r="E1970" s="1657"/>
      <c r="F1970" s="1657"/>
      <c r="G1970" s="1657" t="s">
        <v>18112</v>
      </c>
      <c r="H1970" s="1657" t="s">
        <v>18154</v>
      </c>
      <c r="I1970" s="1657" t="s">
        <v>18155</v>
      </c>
      <c r="J1970" s="1657" t="s">
        <v>18156</v>
      </c>
      <c r="K1970" s="1659" t="s">
        <v>18157</v>
      </c>
      <c r="L1970" s="1660" t="s">
        <v>11800</v>
      </c>
      <c r="M1970" s="1661" t="s">
        <v>18158</v>
      </c>
      <c r="N1970" s="1661"/>
    </row>
    <row r="1971" ht="51.75" customHeight="1">
      <c r="A1971" s="1657">
        <v>1968.0</v>
      </c>
      <c r="B1971" s="1658"/>
      <c r="C1971" s="1658" t="s">
        <v>10646</v>
      </c>
      <c r="D1971" s="1657"/>
      <c r="E1971" s="1657"/>
      <c r="F1971" s="1657"/>
      <c r="G1971" s="1657" t="s">
        <v>18112</v>
      </c>
      <c r="H1971" s="1657" t="s">
        <v>18160</v>
      </c>
      <c r="I1971" s="1657" t="s">
        <v>18161</v>
      </c>
      <c r="J1971" s="1657" t="s">
        <v>18162</v>
      </c>
      <c r="K1971" s="1659" t="s">
        <v>18163</v>
      </c>
      <c r="L1971" s="1660" t="s">
        <v>11800</v>
      </c>
      <c r="M1971" s="1661" t="s">
        <v>18164</v>
      </c>
      <c r="N1971" s="1661"/>
    </row>
    <row r="1972" ht="51.75" customHeight="1">
      <c r="A1972" s="1657">
        <v>1969.0</v>
      </c>
      <c r="B1972" s="1658"/>
      <c r="C1972" s="1658" t="s">
        <v>10646</v>
      </c>
      <c r="D1972" s="1657"/>
      <c r="E1972" s="1657"/>
      <c r="F1972" s="1657"/>
      <c r="G1972" s="1657" t="s">
        <v>18112</v>
      </c>
      <c r="H1972" s="1657" t="s">
        <v>18165</v>
      </c>
      <c r="I1972" s="1657" t="s">
        <v>18166</v>
      </c>
      <c r="J1972" s="1657" t="s">
        <v>18167</v>
      </c>
      <c r="K1972" s="1659" t="s">
        <v>18168</v>
      </c>
      <c r="L1972" s="1660" t="s">
        <v>11800</v>
      </c>
      <c r="M1972" s="1661" t="s">
        <v>18169</v>
      </c>
      <c r="N1972" s="1661"/>
    </row>
    <row r="1973" ht="51.75" customHeight="1">
      <c r="A1973" s="1657">
        <v>1970.0</v>
      </c>
      <c r="B1973" s="1658"/>
      <c r="C1973" s="1658" t="s">
        <v>10646</v>
      </c>
      <c r="D1973" s="1657"/>
      <c r="E1973" s="1657"/>
      <c r="F1973" s="1657"/>
      <c r="G1973" s="1657" t="s">
        <v>18112</v>
      </c>
      <c r="H1973" s="1657" t="s">
        <v>18170</v>
      </c>
      <c r="I1973" s="1657" t="s">
        <v>18171</v>
      </c>
      <c r="J1973" s="1657" t="s">
        <v>18172</v>
      </c>
      <c r="K1973" s="1659" t="s">
        <v>18173</v>
      </c>
      <c r="L1973" s="1660" t="s">
        <v>11800</v>
      </c>
      <c r="M1973" s="1661" t="s">
        <v>18174</v>
      </c>
      <c r="N1973" s="1661"/>
    </row>
    <row r="1974" ht="51.75" customHeight="1">
      <c r="A1974" s="1657">
        <v>1971.0</v>
      </c>
      <c r="B1974" s="1658"/>
      <c r="C1974" s="1658" t="s">
        <v>10646</v>
      </c>
      <c r="D1974" s="1657"/>
      <c r="E1974" s="1657"/>
      <c r="F1974" s="1657"/>
      <c r="G1974" s="1657" t="s">
        <v>18112</v>
      </c>
      <c r="H1974" s="1657" t="s">
        <v>18177</v>
      </c>
      <c r="I1974" s="1657" t="s">
        <v>18178</v>
      </c>
      <c r="J1974" s="1657" t="s">
        <v>18179</v>
      </c>
      <c r="K1974" s="1659" t="s">
        <v>18180</v>
      </c>
      <c r="L1974" s="1660" t="s">
        <v>11800</v>
      </c>
      <c r="M1974" s="1661" t="s">
        <v>18181</v>
      </c>
      <c r="N1974" s="1661"/>
    </row>
    <row r="1975" ht="51.75" customHeight="1">
      <c r="A1975" s="1657">
        <v>1972.0</v>
      </c>
      <c r="B1975" s="1658"/>
      <c r="C1975" s="1658" t="s">
        <v>10646</v>
      </c>
      <c r="D1975" s="1657"/>
      <c r="E1975" s="1657"/>
      <c r="F1975" s="1657"/>
      <c r="G1975" s="1657" t="s">
        <v>18112</v>
      </c>
      <c r="H1975" s="1657" t="s">
        <v>18182</v>
      </c>
      <c r="I1975" s="1657" t="s">
        <v>18183</v>
      </c>
      <c r="J1975" s="1657" t="s">
        <v>18184</v>
      </c>
      <c r="K1975" s="1659" t="s">
        <v>18185</v>
      </c>
      <c r="L1975" s="1660" t="s">
        <v>11800</v>
      </c>
      <c r="M1975" s="1661" t="s">
        <v>18186</v>
      </c>
      <c r="N1975" s="1661"/>
    </row>
    <row r="1976" ht="51.75" customHeight="1">
      <c r="A1976" s="1657">
        <v>1973.0</v>
      </c>
      <c r="B1976" s="1658"/>
      <c r="C1976" s="1658" t="s">
        <v>10646</v>
      </c>
      <c r="D1976" s="1657"/>
      <c r="E1976" s="1657"/>
      <c r="F1976" s="1657"/>
      <c r="G1976" s="1657" t="s">
        <v>18112</v>
      </c>
      <c r="H1976" s="1657" t="s">
        <v>18187</v>
      </c>
      <c r="I1976" s="1657" t="s">
        <v>18188</v>
      </c>
      <c r="J1976" s="1657" t="s">
        <v>18189</v>
      </c>
      <c r="K1976" s="1659" t="s">
        <v>18190</v>
      </c>
      <c r="L1976" s="1660" t="s">
        <v>11800</v>
      </c>
      <c r="M1976" s="1661" t="s">
        <v>18191</v>
      </c>
      <c r="N1976" s="1661"/>
    </row>
    <row r="1977" ht="51.75" customHeight="1">
      <c r="A1977" s="1657">
        <v>1974.0</v>
      </c>
      <c r="B1977" s="1658"/>
      <c r="C1977" s="1658" t="s">
        <v>10646</v>
      </c>
      <c r="D1977" s="1657"/>
      <c r="E1977" s="1657"/>
      <c r="F1977" s="1657"/>
      <c r="G1977" s="1657" t="s">
        <v>18192</v>
      </c>
      <c r="H1977" s="1657" t="s">
        <v>18193</v>
      </c>
      <c r="I1977" s="1657" t="s">
        <v>18194</v>
      </c>
      <c r="J1977" s="1657" t="s">
        <v>18195</v>
      </c>
      <c r="K1977" s="1659" t="s">
        <v>18196</v>
      </c>
      <c r="L1977" s="1660" t="s">
        <v>11800</v>
      </c>
      <c r="M1977" s="1661" t="s">
        <v>18197</v>
      </c>
      <c r="N1977" s="1661"/>
    </row>
    <row r="1978" ht="51.75" customHeight="1">
      <c r="A1978" s="1657">
        <v>1975.0</v>
      </c>
      <c r="B1978" s="1658"/>
      <c r="C1978" s="1658" t="s">
        <v>10646</v>
      </c>
      <c r="D1978" s="1657"/>
      <c r="E1978" s="1657"/>
      <c r="F1978" s="1657"/>
      <c r="G1978" s="1657" t="s">
        <v>18192</v>
      </c>
      <c r="H1978" s="1657" t="s">
        <v>18198</v>
      </c>
      <c r="I1978" s="1657" t="s">
        <v>18199</v>
      </c>
      <c r="J1978" s="1657" t="s">
        <v>18200</v>
      </c>
      <c r="K1978" s="1659" t="s">
        <v>18201</v>
      </c>
      <c r="L1978" s="1660" t="s">
        <v>11800</v>
      </c>
      <c r="M1978" s="1661" t="s">
        <v>10734</v>
      </c>
      <c r="N1978" s="1661"/>
    </row>
    <row r="1979" ht="51.75" customHeight="1">
      <c r="A1979" s="1657">
        <v>1976.0</v>
      </c>
      <c r="B1979" s="1658"/>
      <c r="C1979" s="1658" t="s">
        <v>10646</v>
      </c>
      <c r="D1979" s="1657"/>
      <c r="E1979" s="1657"/>
      <c r="F1979" s="1657"/>
      <c r="G1979" s="1657" t="s">
        <v>18192</v>
      </c>
      <c r="H1979" s="1657" t="s">
        <v>18202</v>
      </c>
      <c r="I1979" s="1657" t="s">
        <v>18203</v>
      </c>
      <c r="J1979" s="1657" t="s">
        <v>18204</v>
      </c>
      <c r="K1979" s="1659" t="s">
        <v>18205</v>
      </c>
      <c r="L1979" s="1660" t="s">
        <v>11800</v>
      </c>
      <c r="M1979" s="1661" t="s">
        <v>674</v>
      </c>
      <c r="N1979" s="1661"/>
    </row>
    <row r="1980" ht="51.75" customHeight="1">
      <c r="A1980" s="1657">
        <v>1977.0</v>
      </c>
      <c r="B1980" s="1658"/>
      <c r="C1980" s="1658" t="s">
        <v>10646</v>
      </c>
      <c r="D1980" s="1657"/>
      <c r="E1980" s="1657"/>
      <c r="F1980" s="1657"/>
      <c r="G1980" s="1657" t="s">
        <v>18192</v>
      </c>
      <c r="H1980" s="1657" t="s">
        <v>18207</v>
      </c>
      <c r="I1980" s="1657" t="s">
        <v>18208</v>
      </c>
      <c r="J1980" s="1657" t="s">
        <v>18209</v>
      </c>
      <c r="K1980" s="1659" t="s">
        <v>18210</v>
      </c>
      <c r="L1980" s="1660" t="s">
        <v>11800</v>
      </c>
      <c r="M1980" s="1661" t="s">
        <v>18211</v>
      </c>
      <c r="N1980" s="1661"/>
    </row>
    <row r="1981" ht="51.75" customHeight="1">
      <c r="A1981" s="1657">
        <v>1978.0</v>
      </c>
      <c r="B1981" s="1658"/>
      <c r="C1981" s="1658" t="s">
        <v>10646</v>
      </c>
      <c r="D1981" s="1657"/>
      <c r="E1981" s="1657"/>
      <c r="F1981" s="1657"/>
      <c r="G1981" s="1657" t="s">
        <v>18192</v>
      </c>
      <c r="H1981" s="1657" t="s">
        <v>18213</v>
      </c>
      <c r="I1981" s="1657" t="s">
        <v>18214</v>
      </c>
      <c r="J1981" s="1657" t="s">
        <v>18215</v>
      </c>
      <c r="K1981" s="1659" t="s">
        <v>18216</v>
      </c>
      <c r="L1981" s="1660" t="s">
        <v>11800</v>
      </c>
      <c r="M1981" s="1661" t="s">
        <v>18217</v>
      </c>
      <c r="N1981" s="1661"/>
    </row>
    <row r="1982" ht="51.75" customHeight="1">
      <c r="A1982" s="1657">
        <v>1979.0</v>
      </c>
      <c r="B1982" s="1658"/>
      <c r="C1982" s="1658" t="s">
        <v>10646</v>
      </c>
      <c r="D1982" s="1657"/>
      <c r="E1982" s="1657"/>
      <c r="F1982" s="1657"/>
      <c r="G1982" s="1657" t="s">
        <v>18192</v>
      </c>
      <c r="H1982" s="1657" t="s">
        <v>18219</v>
      </c>
      <c r="I1982" s="1657" t="s">
        <v>18220</v>
      </c>
      <c r="J1982" s="1657" t="s">
        <v>18221</v>
      </c>
      <c r="K1982" s="1659" t="s">
        <v>18222</v>
      </c>
      <c r="L1982" s="1660" t="s">
        <v>11800</v>
      </c>
      <c r="M1982" s="1661" t="s">
        <v>18211</v>
      </c>
      <c r="N1982" s="1661"/>
    </row>
    <row r="1983" ht="51.75" customHeight="1">
      <c r="A1983" s="1657">
        <v>1980.0</v>
      </c>
      <c r="B1983" s="1658"/>
      <c r="C1983" s="1658" t="s">
        <v>10646</v>
      </c>
      <c r="D1983" s="1657"/>
      <c r="E1983" s="1657"/>
      <c r="F1983" s="1657"/>
      <c r="G1983" s="1657" t="s">
        <v>18192</v>
      </c>
      <c r="H1983" s="1657" t="s">
        <v>18223</v>
      </c>
      <c r="I1983" s="1657" t="s">
        <v>18224</v>
      </c>
      <c r="J1983" s="1657" t="s">
        <v>18225</v>
      </c>
      <c r="K1983" s="1659" t="s">
        <v>18226</v>
      </c>
      <c r="L1983" s="1660" t="s">
        <v>11800</v>
      </c>
      <c r="M1983" s="1661" t="s">
        <v>18227</v>
      </c>
      <c r="N1983" s="1661"/>
    </row>
    <row r="1984" ht="51.75" customHeight="1">
      <c r="A1984" s="1657">
        <v>1981.0</v>
      </c>
      <c r="B1984" s="1658"/>
      <c r="C1984" s="1658" t="s">
        <v>10646</v>
      </c>
      <c r="D1984" s="1657"/>
      <c r="E1984" s="1657"/>
      <c r="F1984" s="1657"/>
      <c r="G1984" s="1657" t="s">
        <v>18192</v>
      </c>
      <c r="H1984" s="1657" t="s">
        <v>18228</v>
      </c>
      <c r="I1984" s="1657" t="s">
        <v>18229</v>
      </c>
      <c r="J1984" s="1657" t="s">
        <v>18230</v>
      </c>
      <c r="K1984" s="1659" t="s">
        <v>18231</v>
      </c>
      <c r="L1984" s="1660" t="s">
        <v>11800</v>
      </c>
      <c r="M1984" s="1661" t="s">
        <v>18232</v>
      </c>
      <c r="N1984" s="1661"/>
    </row>
    <row r="1985" ht="51.75" customHeight="1">
      <c r="A1985" s="1657">
        <v>1982.0</v>
      </c>
      <c r="B1985" s="1658"/>
      <c r="C1985" s="1658" t="s">
        <v>10646</v>
      </c>
      <c r="D1985" s="1657"/>
      <c r="E1985" s="1657"/>
      <c r="F1985" s="1657"/>
      <c r="G1985" s="1657" t="s">
        <v>18192</v>
      </c>
      <c r="H1985" s="1657" t="s">
        <v>18233</v>
      </c>
      <c r="I1985" s="1657" t="s">
        <v>18234</v>
      </c>
      <c r="J1985" s="1657" t="s">
        <v>18235</v>
      </c>
      <c r="K1985" s="1659" t="s">
        <v>18236</v>
      </c>
      <c r="L1985" s="1660" t="s">
        <v>11800</v>
      </c>
      <c r="M1985" s="1661" t="s">
        <v>18237</v>
      </c>
      <c r="N1985" s="1661"/>
    </row>
    <row r="1986" ht="51.75" customHeight="1">
      <c r="A1986" s="1657">
        <v>1983.0</v>
      </c>
      <c r="B1986" s="1658"/>
      <c r="C1986" s="1658" t="s">
        <v>10646</v>
      </c>
      <c r="D1986" s="1657"/>
      <c r="E1986" s="1657"/>
      <c r="F1986" s="1657"/>
      <c r="G1986" s="1657" t="s">
        <v>18192</v>
      </c>
      <c r="H1986" s="1657" t="s">
        <v>18238</v>
      </c>
      <c r="I1986" s="1657" t="s">
        <v>18239</v>
      </c>
      <c r="J1986" s="1657" t="s">
        <v>18240</v>
      </c>
      <c r="K1986" s="1659" t="s">
        <v>18241</v>
      </c>
      <c r="L1986" s="1660" t="s">
        <v>11800</v>
      </c>
      <c r="M1986" s="1661" t="s">
        <v>18242</v>
      </c>
      <c r="N1986" s="1661"/>
    </row>
    <row r="1987" ht="51.75" customHeight="1">
      <c r="A1987" s="1657">
        <v>1984.0</v>
      </c>
      <c r="B1987" s="1658"/>
      <c r="C1987" s="1658" t="s">
        <v>10646</v>
      </c>
      <c r="D1987" s="1657"/>
      <c r="E1987" s="1657"/>
      <c r="F1987" s="1657"/>
      <c r="G1987" s="1657" t="s">
        <v>18192</v>
      </c>
      <c r="H1987" s="1657" t="s">
        <v>18245</v>
      </c>
      <c r="I1987" s="1657" t="s">
        <v>18246</v>
      </c>
      <c r="J1987" s="1657" t="s">
        <v>18247</v>
      </c>
      <c r="K1987" s="1659" t="s">
        <v>18248</v>
      </c>
      <c r="L1987" s="1660" t="s">
        <v>11800</v>
      </c>
      <c r="M1987" s="1661" t="s">
        <v>18249</v>
      </c>
      <c r="N1987" s="1661"/>
    </row>
    <row r="1988" ht="51.75" customHeight="1">
      <c r="A1988" s="1657">
        <v>1985.0</v>
      </c>
      <c r="B1988" s="1658"/>
      <c r="C1988" s="1658" t="s">
        <v>10646</v>
      </c>
      <c r="D1988" s="1657"/>
      <c r="E1988" s="1657"/>
      <c r="F1988" s="1657"/>
      <c r="G1988" s="1657" t="s">
        <v>18192</v>
      </c>
      <c r="H1988" s="1657" t="s">
        <v>18252</v>
      </c>
      <c r="I1988" s="1657" t="s">
        <v>18253</v>
      </c>
      <c r="J1988" s="1657" t="s">
        <v>18254</v>
      </c>
      <c r="K1988" s="1659" t="s">
        <v>18255</v>
      </c>
      <c r="L1988" s="1660" t="s">
        <v>11800</v>
      </c>
      <c r="M1988" s="1661" t="s">
        <v>18256</v>
      </c>
      <c r="N1988" s="1661"/>
    </row>
    <row r="1989" ht="51.75" customHeight="1">
      <c r="A1989" s="1657">
        <v>1986.0</v>
      </c>
      <c r="B1989" s="1658"/>
      <c r="C1989" s="1658" t="s">
        <v>10646</v>
      </c>
      <c r="D1989" s="1657"/>
      <c r="E1989" s="1657"/>
      <c r="F1989" s="1657"/>
      <c r="G1989" s="1657" t="s">
        <v>18192</v>
      </c>
      <c r="H1989" s="1657" t="s">
        <v>18257</v>
      </c>
      <c r="I1989" s="1657" t="s">
        <v>18258</v>
      </c>
      <c r="J1989" s="1657" t="s">
        <v>18259</v>
      </c>
      <c r="K1989" s="1659" t="s">
        <v>18260</v>
      </c>
      <c r="L1989" s="1660" t="s">
        <v>11800</v>
      </c>
      <c r="M1989" s="1661" t="s">
        <v>18261</v>
      </c>
      <c r="N1989" s="1661"/>
    </row>
    <row r="1990" ht="51.75" customHeight="1">
      <c r="A1990" s="1657">
        <v>1987.0</v>
      </c>
      <c r="B1990" s="1658"/>
      <c r="C1990" s="1658" t="s">
        <v>10646</v>
      </c>
      <c r="D1990" s="1657"/>
      <c r="E1990" s="1657"/>
      <c r="F1990" s="1657"/>
      <c r="G1990" s="1657" t="s">
        <v>18262</v>
      </c>
      <c r="H1990" s="1657" t="s">
        <v>18263</v>
      </c>
      <c r="I1990" s="1657" t="s">
        <v>18264</v>
      </c>
      <c r="J1990" s="1657" t="s">
        <v>18265</v>
      </c>
      <c r="K1990" s="1659" t="s">
        <v>18266</v>
      </c>
      <c r="L1990" s="1660" t="s">
        <v>11800</v>
      </c>
      <c r="M1990" s="1661" t="s">
        <v>18267</v>
      </c>
      <c r="N1990" s="1661"/>
    </row>
    <row r="1991" ht="51.75" customHeight="1">
      <c r="A1991" s="1657">
        <v>1988.0</v>
      </c>
      <c r="B1991" s="1658"/>
      <c r="C1991" s="1658" t="s">
        <v>10646</v>
      </c>
      <c r="D1991" s="1657"/>
      <c r="E1991" s="1657"/>
      <c r="F1991" s="1657"/>
      <c r="G1991" s="1657" t="s">
        <v>18262</v>
      </c>
      <c r="H1991" s="1657" t="s">
        <v>18269</v>
      </c>
      <c r="I1991" s="1657" t="s">
        <v>18270</v>
      </c>
      <c r="J1991" s="1657" t="s">
        <v>18271</v>
      </c>
      <c r="K1991" s="1659" t="s">
        <v>18272</v>
      </c>
      <c r="L1991" s="1660" t="s">
        <v>11800</v>
      </c>
      <c r="M1991" s="1661" t="s">
        <v>18273</v>
      </c>
      <c r="N1991" s="1661"/>
    </row>
    <row r="1992" ht="51.75" customHeight="1">
      <c r="A1992" s="1657">
        <v>1989.0</v>
      </c>
      <c r="B1992" s="1658"/>
      <c r="C1992" s="1658" t="s">
        <v>10646</v>
      </c>
      <c r="D1992" s="1657"/>
      <c r="E1992" s="1657"/>
      <c r="F1992" s="1657"/>
      <c r="G1992" s="1657" t="s">
        <v>18262</v>
      </c>
      <c r="H1992" s="1657" t="s">
        <v>18274</v>
      </c>
      <c r="I1992" s="1657" t="s">
        <v>18275</v>
      </c>
      <c r="J1992" s="1657" t="s">
        <v>18276</v>
      </c>
      <c r="K1992" s="1659" t="s">
        <v>18277</v>
      </c>
      <c r="L1992" s="1660" t="s">
        <v>11800</v>
      </c>
      <c r="M1992" s="1661"/>
      <c r="N1992" s="1661"/>
    </row>
    <row r="1993" ht="51.75" customHeight="1">
      <c r="A1993" s="1657">
        <v>1990.0</v>
      </c>
      <c r="B1993" s="1658"/>
      <c r="C1993" s="1658" t="s">
        <v>10646</v>
      </c>
      <c r="D1993" s="1657"/>
      <c r="E1993" s="1657"/>
      <c r="F1993" s="1657"/>
      <c r="G1993" s="1657" t="s">
        <v>18262</v>
      </c>
      <c r="H1993" s="1657" t="s">
        <v>18279</v>
      </c>
      <c r="I1993" s="1657" t="s">
        <v>18280</v>
      </c>
      <c r="J1993" s="1657" t="s">
        <v>18281</v>
      </c>
      <c r="K1993" s="1659" t="s">
        <v>18282</v>
      </c>
      <c r="L1993" s="1660" t="s">
        <v>11800</v>
      </c>
      <c r="M1993" s="1661" t="s">
        <v>18283</v>
      </c>
      <c r="N1993" s="1661"/>
    </row>
    <row r="1994" ht="51.75" customHeight="1">
      <c r="A1994" s="1657">
        <v>1991.0</v>
      </c>
      <c r="B1994" s="1658"/>
      <c r="C1994" s="1658" t="s">
        <v>10646</v>
      </c>
      <c r="D1994" s="1657"/>
      <c r="E1994" s="1657"/>
      <c r="F1994" s="1657"/>
      <c r="G1994" s="1657" t="s">
        <v>18262</v>
      </c>
      <c r="H1994" s="1657" t="s">
        <v>18285</v>
      </c>
      <c r="I1994" s="1657" t="s">
        <v>18286</v>
      </c>
      <c r="J1994" s="1657" t="s">
        <v>18287</v>
      </c>
      <c r="K1994" s="1659" t="s">
        <v>18288</v>
      </c>
      <c r="L1994" s="1660" t="s">
        <v>11800</v>
      </c>
      <c r="M1994" s="1661"/>
      <c r="N1994" s="1661"/>
    </row>
    <row r="1995" ht="51.75" customHeight="1">
      <c r="A1995" s="1657">
        <v>1992.0</v>
      </c>
      <c r="B1995" s="1658"/>
      <c r="C1995" s="1658" t="s">
        <v>10646</v>
      </c>
      <c r="D1995" s="1657"/>
      <c r="E1995" s="1657"/>
      <c r="F1995" s="1657"/>
      <c r="G1995" s="1657" t="s">
        <v>18262</v>
      </c>
      <c r="H1995" s="1657" t="s">
        <v>18290</v>
      </c>
      <c r="I1995" s="1657" t="s">
        <v>18291</v>
      </c>
      <c r="J1995" s="1657" t="s">
        <v>18292</v>
      </c>
      <c r="K1995" s="1659" t="s">
        <v>18293</v>
      </c>
      <c r="L1995" s="1660" t="s">
        <v>11800</v>
      </c>
      <c r="M1995" s="1661"/>
      <c r="N1995" s="1661"/>
    </row>
    <row r="1996" ht="51.75" customHeight="1">
      <c r="A1996" s="1657">
        <v>1993.0</v>
      </c>
      <c r="B1996" s="1658"/>
      <c r="C1996" s="1658" t="s">
        <v>10646</v>
      </c>
      <c r="D1996" s="1657"/>
      <c r="E1996" s="1657"/>
      <c r="F1996" s="1657"/>
      <c r="G1996" s="1657" t="s">
        <v>18262</v>
      </c>
      <c r="H1996" s="1657" t="s">
        <v>18294</v>
      </c>
      <c r="I1996" s="1657" t="s">
        <v>18295</v>
      </c>
      <c r="J1996" s="1657" t="s">
        <v>18296</v>
      </c>
      <c r="K1996" s="1659" t="s">
        <v>18297</v>
      </c>
      <c r="L1996" s="1660" t="s">
        <v>11800</v>
      </c>
      <c r="M1996" s="1661"/>
      <c r="N1996" s="1661"/>
    </row>
    <row r="1997" ht="51.75" customHeight="1">
      <c r="A1997" s="1657">
        <v>1994.0</v>
      </c>
      <c r="B1997" s="1658"/>
      <c r="C1997" s="1658" t="s">
        <v>10646</v>
      </c>
      <c r="D1997" s="1657"/>
      <c r="E1997" s="1657"/>
      <c r="F1997" s="1657"/>
      <c r="G1997" s="1657" t="s">
        <v>18262</v>
      </c>
      <c r="H1997" s="1657" t="s">
        <v>18298</v>
      </c>
      <c r="I1997" s="1657" t="s">
        <v>18299</v>
      </c>
      <c r="J1997" s="1657" t="s">
        <v>18300</v>
      </c>
      <c r="K1997" s="1659" t="s">
        <v>18301</v>
      </c>
      <c r="L1997" s="1660" t="s">
        <v>11800</v>
      </c>
      <c r="M1997" s="1661" t="s">
        <v>18302</v>
      </c>
      <c r="N1997" s="1661"/>
    </row>
    <row r="1998" ht="51.75" customHeight="1">
      <c r="A1998" s="1657">
        <v>1995.0</v>
      </c>
      <c r="B1998" s="1658"/>
      <c r="C1998" s="1658" t="s">
        <v>10646</v>
      </c>
      <c r="D1998" s="1657"/>
      <c r="E1998" s="1657"/>
      <c r="F1998" s="1657"/>
      <c r="G1998" s="1657" t="s">
        <v>18262</v>
      </c>
      <c r="H1998" s="1657" t="s">
        <v>18303</v>
      </c>
      <c r="I1998" s="1657" t="s">
        <v>18304</v>
      </c>
      <c r="J1998" s="1657" t="s">
        <v>18305</v>
      </c>
      <c r="K1998" s="1659" t="s">
        <v>18306</v>
      </c>
      <c r="L1998" s="1660" t="s">
        <v>11800</v>
      </c>
      <c r="M1998" s="1661" t="s">
        <v>18307</v>
      </c>
      <c r="N1998" s="1661"/>
    </row>
    <row r="1999" ht="51.75" customHeight="1">
      <c r="A1999" s="1657">
        <v>1996.0</v>
      </c>
      <c r="B1999" s="1658"/>
      <c r="C1999" s="1658" t="s">
        <v>10646</v>
      </c>
      <c r="D1999" s="1657"/>
      <c r="E1999" s="1657"/>
      <c r="F1999" s="1657"/>
      <c r="G1999" s="1657" t="s">
        <v>18262</v>
      </c>
      <c r="H1999" s="1657" t="s">
        <v>1048</v>
      </c>
      <c r="I1999" s="1657" t="s">
        <v>18308</v>
      </c>
      <c r="J1999" s="1657" t="s">
        <v>18309</v>
      </c>
      <c r="K1999" s="1659" t="s">
        <v>18310</v>
      </c>
      <c r="L1999" s="1660" t="s">
        <v>11800</v>
      </c>
      <c r="M1999" s="1661" t="s">
        <v>18311</v>
      </c>
      <c r="N1999" s="1661"/>
    </row>
    <row r="2000" ht="51.75" customHeight="1">
      <c r="A2000" s="1657">
        <v>1997.0</v>
      </c>
      <c r="B2000" s="1658"/>
      <c r="C2000" s="1658" t="s">
        <v>10646</v>
      </c>
      <c r="D2000" s="1657"/>
      <c r="E2000" s="1657"/>
      <c r="F2000" s="1657"/>
      <c r="G2000" s="1657" t="s">
        <v>18262</v>
      </c>
      <c r="H2000" s="1657" t="s">
        <v>18312</v>
      </c>
      <c r="I2000" s="1657" t="s">
        <v>18313</v>
      </c>
      <c r="J2000" s="1657" t="s">
        <v>18314</v>
      </c>
      <c r="K2000" s="1659" t="s">
        <v>18315</v>
      </c>
      <c r="L2000" s="1660" t="s">
        <v>11800</v>
      </c>
      <c r="M2000" s="1661" t="s">
        <v>18316</v>
      </c>
      <c r="N2000" s="1661"/>
    </row>
    <row r="2001" ht="51.75" customHeight="1">
      <c r="A2001" s="1657">
        <v>1998.0</v>
      </c>
      <c r="B2001" s="1658"/>
      <c r="C2001" s="1658" t="s">
        <v>10646</v>
      </c>
      <c r="D2001" s="1657"/>
      <c r="E2001" s="1657"/>
      <c r="F2001" s="1657"/>
      <c r="G2001" s="1657" t="s">
        <v>18262</v>
      </c>
      <c r="H2001" s="1657" t="s">
        <v>18318</v>
      </c>
      <c r="I2001" s="1657" t="s">
        <v>18319</v>
      </c>
      <c r="J2001" s="1657" t="s">
        <v>18320</v>
      </c>
      <c r="K2001" s="1659" t="s">
        <v>18321</v>
      </c>
      <c r="L2001" s="1660" t="s">
        <v>11800</v>
      </c>
      <c r="M2001" s="1661" t="s">
        <v>18322</v>
      </c>
      <c r="N2001" s="1661"/>
    </row>
    <row r="2002" ht="51.75" customHeight="1">
      <c r="A2002" s="1657">
        <v>1999.0</v>
      </c>
      <c r="B2002" s="1658"/>
      <c r="C2002" s="1658" t="s">
        <v>10646</v>
      </c>
      <c r="D2002" s="1657"/>
      <c r="E2002" s="1657"/>
      <c r="F2002" s="1657"/>
      <c r="G2002" s="1657" t="s">
        <v>18323</v>
      </c>
      <c r="H2002" s="1657" t="s">
        <v>18324</v>
      </c>
      <c r="I2002" s="1657" t="s">
        <v>18325</v>
      </c>
      <c r="J2002" s="1657" t="s">
        <v>18326</v>
      </c>
      <c r="K2002" s="1659" t="s">
        <v>18327</v>
      </c>
      <c r="L2002" s="1660" t="s">
        <v>11800</v>
      </c>
      <c r="M2002" s="1661" t="s">
        <v>2581</v>
      </c>
      <c r="N2002" s="1661"/>
    </row>
    <row r="2003" ht="51.75" customHeight="1">
      <c r="A2003" s="1657">
        <v>2000.0</v>
      </c>
      <c r="B2003" s="1658"/>
      <c r="C2003" s="1658" t="s">
        <v>10646</v>
      </c>
      <c r="D2003" s="1657"/>
      <c r="E2003" s="1657"/>
      <c r="F2003" s="1657"/>
      <c r="G2003" s="1657" t="s">
        <v>18323</v>
      </c>
      <c r="H2003" s="1657" t="s">
        <v>18329</v>
      </c>
      <c r="I2003" s="1657" t="s">
        <v>18330</v>
      </c>
      <c r="J2003" s="1657" t="s">
        <v>18331</v>
      </c>
      <c r="K2003" s="1659" t="s">
        <v>18332</v>
      </c>
      <c r="L2003" s="1660" t="s">
        <v>11800</v>
      </c>
      <c r="M2003" s="1661" t="s">
        <v>14846</v>
      </c>
      <c r="N2003" s="1661"/>
    </row>
    <row r="2004" ht="51.75" customHeight="1">
      <c r="A2004" s="1657">
        <v>2001.0</v>
      </c>
      <c r="B2004" s="1658"/>
      <c r="C2004" s="1658" t="s">
        <v>10646</v>
      </c>
      <c r="D2004" s="1657"/>
      <c r="E2004" s="1657"/>
      <c r="F2004" s="1657"/>
      <c r="G2004" s="1657" t="s">
        <v>18323</v>
      </c>
      <c r="H2004" s="1657" t="s">
        <v>18333</v>
      </c>
      <c r="I2004" s="1657" t="s">
        <v>18334</v>
      </c>
      <c r="J2004" s="1657" t="s">
        <v>18335</v>
      </c>
      <c r="K2004" s="1659" t="s">
        <v>18336</v>
      </c>
      <c r="L2004" s="1660" t="s">
        <v>11800</v>
      </c>
      <c r="M2004" s="1661" t="s">
        <v>674</v>
      </c>
      <c r="N2004" s="1661"/>
    </row>
    <row r="2005" ht="51.75" customHeight="1">
      <c r="A2005" s="1657">
        <v>2002.0</v>
      </c>
      <c r="B2005" s="1658"/>
      <c r="C2005" s="1658" t="s">
        <v>10646</v>
      </c>
      <c r="D2005" s="1657"/>
      <c r="E2005" s="1657"/>
      <c r="F2005" s="1657"/>
      <c r="G2005" s="1657" t="s">
        <v>18323</v>
      </c>
      <c r="H2005" s="1657" t="s">
        <v>16172</v>
      </c>
      <c r="I2005" s="1657" t="s">
        <v>18337</v>
      </c>
      <c r="J2005" s="1657" t="s">
        <v>18338</v>
      </c>
      <c r="K2005" s="1659" t="s">
        <v>18339</v>
      </c>
      <c r="L2005" s="1660" t="s">
        <v>11800</v>
      </c>
      <c r="M2005" s="1661" t="s">
        <v>18340</v>
      </c>
      <c r="N2005" s="1661"/>
    </row>
    <row r="2006" ht="51.75" customHeight="1">
      <c r="A2006" s="1657">
        <v>2003.0</v>
      </c>
      <c r="B2006" s="1658"/>
      <c r="C2006" s="1658" t="s">
        <v>10646</v>
      </c>
      <c r="D2006" s="1657"/>
      <c r="E2006" s="1657"/>
      <c r="F2006" s="1657"/>
      <c r="G2006" s="1657" t="s">
        <v>18323</v>
      </c>
      <c r="H2006" s="1657" t="s">
        <v>18341</v>
      </c>
      <c r="I2006" s="1657" t="s">
        <v>18342</v>
      </c>
      <c r="J2006" s="1657" t="s">
        <v>18343</v>
      </c>
      <c r="K2006" s="1659" t="s">
        <v>18344</v>
      </c>
      <c r="L2006" s="1660" t="s">
        <v>11800</v>
      </c>
      <c r="M2006" s="1661" t="s">
        <v>18345</v>
      </c>
      <c r="N2006" s="1661"/>
    </row>
    <row r="2007" ht="51.75" customHeight="1">
      <c r="A2007" s="1657">
        <v>2004.0</v>
      </c>
      <c r="B2007" s="1658"/>
      <c r="C2007" s="1658" t="s">
        <v>10646</v>
      </c>
      <c r="D2007" s="1657"/>
      <c r="E2007" s="1657"/>
      <c r="F2007" s="1657"/>
      <c r="G2007" s="1657" t="s">
        <v>18323</v>
      </c>
      <c r="H2007" s="1657" t="s">
        <v>18346</v>
      </c>
      <c r="I2007" s="1657" t="s">
        <v>18347</v>
      </c>
      <c r="J2007" s="1657" t="s">
        <v>18348</v>
      </c>
      <c r="K2007" s="1659" t="s">
        <v>18349</v>
      </c>
      <c r="L2007" s="1660" t="s">
        <v>11800</v>
      </c>
      <c r="M2007" s="1661" t="s">
        <v>18350</v>
      </c>
      <c r="N2007" s="1661"/>
    </row>
    <row r="2008" ht="51.75" customHeight="1">
      <c r="A2008" s="1657">
        <v>2005.0</v>
      </c>
      <c r="B2008" s="1658"/>
      <c r="C2008" s="1658" t="s">
        <v>10646</v>
      </c>
      <c r="D2008" s="1657"/>
      <c r="E2008" s="1657"/>
      <c r="F2008" s="1657"/>
      <c r="G2008" s="1657" t="s">
        <v>18323</v>
      </c>
      <c r="H2008" s="1657" t="s">
        <v>18352</v>
      </c>
      <c r="I2008" s="1657" t="s">
        <v>18353</v>
      </c>
      <c r="J2008" s="1657" t="s">
        <v>18354</v>
      </c>
      <c r="K2008" s="1659" t="s">
        <v>18355</v>
      </c>
      <c r="L2008" s="1660" t="s">
        <v>11800</v>
      </c>
      <c r="M2008" s="1661" t="s">
        <v>18356</v>
      </c>
      <c r="N2008" s="1661"/>
    </row>
    <row r="2009" ht="51.75" customHeight="1">
      <c r="A2009" s="1657">
        <v>2006.0</v>
      </c>
      <c r="B2009" s="1658"/>
      <c r="C2009" s="1658" t="s">
        <v>10646</v>
      </c>
      <c r="D2009" s="1657"/>
      <c r="E2009" s="1657"/>
      <c r="F2009" s="1657"/>
      <c r="G2009" s="1657" t="s">
        <v>18323</v>
      </c>
      <c r="H2009" s="1657" t="s">
        <v>18358</v>
      </c>
      <c r="I2009" s="1657" t="s">
        <v>18359</v>
      </c>
      <c r="J2009" s="1657" t="s">
        <v>18360</v>
      </c>
      <c r="K2009" s="1659" t="s">
        <v>18361</v>
      </c>
      <c r="L2009" s="1660" t="s">
        <v>11800</v>
      </c>
      <c r="M2009" s="1661" t="s">
        <v>18362</v>
      </c>
      <c r="N2009" s="1661"/>
    </row>
    <row r="2010" ht="51.75" customHeight="1">
      <c r="A2010" s="1657">
        <v>2007.0</v>
      </c>
      <c r="B2010" s="1658"/>
      <c r="C2010" s="1658" t="s">
        <v>10646</v>
      </c>
      <c r="D2010" s="1657"/>
      <c r="E2010" s="1657"/>
      <c r="F2010" s="1657"/>
      <c r="G2010" s="1657" t="s">
        <v>18323</v>
      </c>
      <c r="H2010" s="1657" t="s">
        <v>17471</v>
      </c>
      <c r="I2010" s="1657" t="s">
        <v>18363</v>
      </c>
      <c r="J2010" s="1657" t="s">
        <v>18364</v>
      </c>
      <c r="K2010" s="1659" t="s">
        <v>18365</v>
      </c>
      <c r="L2010" s="1660" t="s">
        <v>11800</v>
      </c>
      <c r="M2010" s="1661" t="s">
        <v>18366</v>
      </c>
      <c r="N2010" s="1661"/>
    </row>
    <row r="2011" ht="51.75" customHeight="1">
      <c r="A2011" s="1657">
        <v>2008.0</v>
      </c>
      <c r="B2011" s="1658"/>
      <c r="C2011" s="1658" t="s">
        <v>10646</v>
      </c>
      <c r="D2011" s="1657"/>
      <c r="E2011" s="1657"/>
      <c r="F2011" s="1657"/>
      <c r="G2011" s="1657" t="s">
        <v>18323</v>
      </c>
      <c r="H2011" s="1657" t="s">
        <v>18367</v>
      </c>
      <c r="I2011" s="1657" t="s">
        <v>18368</v>
      </c>
      <c r="J2011" s="1657" t="s">
        <v>18369</v>
      </c>
      <c r="K2011" s="1659" t="s">
        <v>18370</v>
      </c>
      <c r="L2011" s="1660" t="s">
        <v>11800</v>
      </c>
      <c r="M2011" s="1661" t="s">
        <v>18371</v>
      </c>
      <c r="N2011" s="1661"/>
    </row>
    <row r="2012" ht="51.75" customHeight="1">
      <c r="A2012" s="1657">
        <v>2009.0</v>
      </c>
      <c r="B2012" s="1658"/>
      <c r="C2012" s="1658" t="s">
        <v>10646</v>
      </c>
      <c r="D2012" s="1657"/>
      <c r="E2012" s="1657"/>
      <c r="F2012" s="1657"/>
      <c r="G2012" s="1657" t="s">
        <v>18323</v>
      </c>
      <c r="H2012" s="1657" t="s">
        <v>18372</v>
      </c>
      <c r="I2012" s="1657" t="s">
        <v>18373</v>
      </c>
      <c r="J2012" s="1657" t="s">
        <v>18374</v>
      </c>
      <c r="K2012" s="1659" t="s">
        <v>18375</v>
      </c>
      <c r="L2012" s="1660" t="s">
        <v>11800</v>
      </c>
      <c r="M2012" s="1661" t="s">
        <v>18376</v>
      </c>
      <c r="N2012" s="1661"/>
    </row>
    <row r="2013" ht="51.75" customHeight="1">
      <c r="A2013" s="1657">
        <v>2010.0</v>
      </c>
      <c r="B2013" s="1658"/>
      <c r="C2013" s="1658" t="s">
        <v>10646</v>
      </c>
      <c r="D2013" s="1657"/>
      <c r="E2013" s="1657"/>
      <c r="F2013" s="1657"/>
      <c r="G2013" s="1657" t="s">
        <v>18323</v>
      </c>
      <c r="H2013" s="1657" t="s">
        <v>18377</v>
      </c>
      <c r="I2013" s="1657" t="s">
        <v>18378</v>
      </c>
      <c r="J2013" s="1657" t="s">
        <v>18379</v>
      </c>
      <c r="K2013" s="1659" t="s">
        <v>18380</v>
      </c>
      <c r="L2013" s="1660" t="s">
        <v>11800</v>
      </c>
      <c r="M2013" s="1661" t="s">
        <v>18381</v>
      </c>
      <c r="N2013" s="1661"/>
    </row>
    <row r="2014" ht="51.75" customHeight="1">
      <c r="A2014" s="1657">
        <v>2011.0</v>
      </c>
      <c r="B2014" s="1658"/>
      <c r="C2014" s="1658" t="s">
        <v>10646</v>
      </c>
      <c r="D2014" s="1657"/>
      <c r="E2014" s="1657"/>
      <c r="F2014" s="1657"/>
      <c r="G2014" s="1657" t="s">
        <v>18323</v>
      </c>
      <c r="H2014" s="1657" t="s">
        <v>18382</v>
      </c>
      <c r="I2014" s="1657" t="s">
        <v>18383</v>
      </c>
      <c r="J2014" s="1657" t="s">
        <v>18384</v>
      </c>
      <c r="K2014" s="1659" t="s">
        <v>18385</v>
      </c>
      <c r="L2014" s="1660" t="s">
        <v>11800</v>
      </c>
      <c r="M2014" s="1661" t="s">
        <v>18386</v>
      </c>
      <c r="N2014" s="1661"/>
    </row>
    <row r="2015" ht="51.75" customHeight="1">
      <c r="A2015" s="1657">
        <v>2012.0</v>
      </c>
      <c r="B2015" s="1658"/>
      <c r="C2015" s="1658" t="s">
        <v>10646</v>
      </c>
      <c r="D2015" s="1657"/>
      <c r="E2015" s="1657"/>
      <c r="F2015" s="1657"/>
      <c r="G2015" s="1657" t="s">
        <v>18323</v>
      </c>
      <c r="H2015" s="1657" t="s">
        <v>2335</v>
      </c>
      <c r="I2015" s="1657" t="s">
        <v>18388</v>
      </c>
      <c r="J2015" s="1657" t="s">
        <v>18389</v>
      </c>
      <c r="K2015" s="1659" t="s">
        <v>18390</v>
      </c>
      <c r="L2015" s="1660" t="s">
        <v>11800</v>
      </c>
      <c r="M2015" s="1661" t="s">
        <v>18391</v>
      </c>
      <c r="N2015" s="1661"/>
    </row>
    <row r="2016" ht="51.75" customHeight="1">
      <c r="A2016" s="1657">
        <v>2013.0</v>
      </c>
      <c r="B2016" s="1658"/>
      <c r="C2016" s="1658" t="s">
        <v>10646</v>
      </c>
      <c r="D2016" s="1657"/>
      <c r="E2016" s="1657"/>
      <c r="F2016" s="1657"/>
      <c r="G2016" s="1657" t="s">
        <v>18393</v>
      </c>
      <c r="H2016" s="1657" t="s">
        <v>18394</v>
      </c>
      <c r="I2016" s="1657" t="s">
        <v>18395</v>
      </c>
      <c r="J2016" s="1657" t="s">
        <v>18396</v>
      </c>
      <c r="K2016" s="1659" t="s">
        <v>18397</v>
      </c>
      <c r="L2016" s="1660" t="s">
        <v>11800</v>
      </c>
      <c r="M2016" s="1661" t="s">
        <v>18398</v>
      </c>
      <c r="N2016" s="1661"/>
    </row>
    <row r="2017" ht="51.75" customHeight="1">
      <c r="A2017" s="1657">
        <v>2014.0</v>
      </c>
      <c r="B2017" s="1658"/>
      <c r="C2017" s="1658" t="s">
        <v>10646</v>
      </c>
      <c r="D2017" s="1657"/>
      <c r="E2017" s="1657"/>
      <c r="F2017" s="1657"/>
      <c r="G2017" s="1657" t="s">
        <v>18393</v>
      </c>
      <c r="H2017" s="1657" t="s">
        <v>18399</v>
      </c>
      <c r="I2017" s="1657" t="s">
        <v>18400</v>
      </c>
      <c r="J2017" s="1657" t="s">
        <v>18401</v>
      </c>
      <c r="K2017" s="1659" t="s">
        <v>18402</v>
      </c>
      <c r="L2017" s="1660" t="s">
        <v>11800</v>
      </c>
      <c r="M2017" s="1661" t="s">
        <v>18403</v>
      </c>
      <c r="N2017" s="1661"/>
    </row>
    <row r="2018" ht="51.75" customHeight="1">
      <c r="A2018" s="1657">
        <v>2015.0</v>
      </c>
      <c r="B2018" s="1658"/>
      <c r="C2018" s="1658" t="s">
        <v>10646</v>
      </c>
      <c r="D2018" s="1657"/>
      <c r="E2018" s="1657"/>
      <c r="F2018" s="1657"/>
      <c r="G2018" s="1657" t="s">
        <v>18393</v>
      </c>
      <c r="H2018" s="1657" t="s">
        <v>18404</v>
      </c>
      <c r="I2018" s="1657" t="s">
        <v>18405</v>
      </c>
      <c r="J2018" s="1657" t="s">
        <v>18406</v>
      </c>
      <c r="K2018" s="1659" t="s">
        <v>18407</v>
      </c>
      <c r="L2018" s="1660" t="s">
        <v>11800</v>
      </c>
      <c r="M2018" s="1661" t="s">
        <v>18408</v>
      </c>
      <c r="N2018" s="1661"/>
    </row>
    <row r="2019" ht="51.75" customHeight="1">
      <c r="A2019" s="1657">
        <v>2016.0</v>
      </c>
      <c r="B2019" s="1658"/>
      <c r="C2019" s="1658" t="s">
        <v>10646</v>
      </c>
      <c r="D2019" s="1657"/>
      <c r="E2019" s="1657"/>
      <c r="F2019" s="1657"/>
      <c r="G2019" s="1657" t="s">
        <v>18393</v>
      </c>
      <c r="H2019" s="1657" t="s">
        <v>18409</v>
      </c>
      <c r="I2019" s="1657" t="s">
        <v>18410</v>
      </c>
      <c r="J2019" s="1657" t="s">
        <v>18411</v>
      </c>
      <c r="K2019" s="1659" t="s">
        <v>18412</v>
      </c>
      <c r="L2019" s="1660" t="s">
        <v>11800</v>
      </c>
      <c r="M2019" s="1661" t="s">
        <v>18413</v>
      </c>
      <c r="N2019" s="1661"/>
    </row>
    <row r="2020" ht="51.75" customHeight="1">
      <c r="A2020" s="1657">
        <v>2017.0</v>
      </c>
      <c r="B2020" s="1658"/>
      <c r="C2020" s="1658" t="s">
        <v>10646</v>
      </c>
      <c r="D2020" s="1657"/>
      <c r="E2020" s="1657"/>
      <c r="F2020" s="1657"/>
      <c r="G2020" s="1657" t="s">
        <v>18393</v>
      </c>
      <c r="H2020" s="1657" t="s">
        <v>18414</v>
      </c>
      <c r="I2020" s="1657" t="s">
        <v>18415</v>
      </c>
      <c r="J2020" s="1657" t="s">
        <v>18416</v>
      </c>
      <c r="K2020" s="1659" t="s">
        <v>18417</v>
      </c>
      <c r="L2020" s="1660" t="s">
        <v>11800</v>
      </c>
      <c r="M2020" s="1661" t="s">
        <v>18418</v>
      </c>
      <c r="N2020" s="1661"/>
    </row>
    <row r="2021" ht="51.75" customHeight="1">
      <c r="A2021" s="1657">
        <v>2018.0</v>
      </c>
      <c r="B2021" s="1658"/>
      <c r="C2021" s="1658" t="s">
        <v>10646</v>
      </c>
      <c r="D2021" s="1657"/>
      <c r="E2021" s="1657"/>
      <c r="F2021" s="1657"/>
      <c r="G2021" s="1657" t="s">
        <v>18393</v>
      </c>
      <c r="H2021" s="1657" t="s">
        <v>18419</v>
      </c>
      <c r="I2021" s="1657" t="s">
        <v>18420</v>
      </c>
      <c r="J2021" s="1657" t="s">
        <v>18421</v>
      </c>
      <c r="K2021" s="1659" t="s">
        <v>18422</v>
      </c>
      <c r="L2021" s="1660" t="s">
        <v>11800</v>
      </c>
      <c r="M2021" s="1661" t="s">
        <v>18423</v>
      </c>
      <c r="N2021" s="1661"/>
    </row>
    <row r="2022" ht="51.75" customHeight="1">
      <c r="A2022" s="1657">
        <v>2019.0</v>
      </c>
      <c r="B2022" s="1658"/>
      <c r="C2022" s="1658" t="s">
        <v>10646</v>
      </c>
      <c r="D2022" s="1657"/>
      <c r="E2022" s="1657"/>
      <c r="F2022" s="1657"/>
      <c r="G2022" s="1657" t="s">
        <v>18393</v>
      </c>
      <c r="H2022" s="1657" t="s">
        <v>18424</v>
      </c>
      <c r="I2022" s="1657" t="s">
        <v>18425</v>
      </c>
      <c r="J2022" s="1657" t="s">
        <v>18426</v>
      </c>
      <c r="K2022" s="1659" t="s">
        <v>18427</v>
      </c>
      <c r="L2022" s="1660" t="s">
        <v>11800</v>
      </c>
      <c r="M2022" s="1661" t="s">
        <v>18428</v>
      </c>
      <c r="N2022" s="1661"/>
    </row>
    <row r="2023" ht="51.75" customHeight="1">
      <c r="A2023" s="1657">
        <v>2020.0</v>
      </c>
      <c r="B2023" s="1658"/>
      <c r="C2023" s="1658" t="s">
        <v>10646</v>
      </c>
      <c r="D2023" s="1657"/>
      <c r="E2023" s="1657"/>
      <c r="F2023" s="1657"/>
      <c r="G2023" s="1657" t="s">
        <v>18393</v>
      </c>
      <c r="H2023" s="1657" t="s">
        <v>18430</v>
      </c>
      <c r="I2023" s="1657" t="s">
        <v>18431</v>
      </c>
      <c r="J2023" s="1657" t="s">
        <v>18432</v>
      </c>
      <c r="K2023" s="1659" t="s">
        <v>18433</v>
      </c>
      <c r="L2023" s="1660" t="s">
        <v>11800</v>
      </c>
      <c r="M2023" s="1661" t="s">
        <v>18434</v>
      </c>
      <c r="N2023" s="1661"/>
    </row>
    <row r="2024" ht="51.75" customHeight="1">
      <c r="A2024" s="1657">
        <v>2021.0</v>
      </c>
      <c r="B2024" s="1658"/>
      <c r="C2024" s="1658" t="s">
        <v>10646</v>
      </c>
      <c r="D2024" s="1657"/>
      <c r="E2024" s="1657"/>
      <c r="F2024" s="1657"/>
      <c r="G2024" s="1657" t="s">
        <v>18393</v>
      </c>
      <c r="H2024" s="1657" t="s">
        <v>18435</v>
      </c>
      <c r="I2024" s="1657" t="s">
        <v>18436</v>
      </c>
      <c r="J2024" s="1657" t="s">
        <v>18437</v>
      </c>
      <c r="K2024" s="1659" t="s">
        <v>18438</v>
      </c>
      <c r="L2024" s="1660" t="s">
        <v>11800</v>
      </c>
      <c r="M2024" s="1661" t="s">
        <v>18439</v>
      </c>
      <c r="N2024" s="1661"/>
    </row>
    <row r="2025" ht="51.75" customHeight="1">
      <c r="A2025" s="1657">
        <v>2022.0</v>
      </c>
      <c r="B2025" s="1658"/>
      <c r="C2025" s="1658" t="s">
        <v>10646</v>
      </c>
      <c r="D2025" s="1657"/>
      <c r="E2025" s="1657"/>
      <c r="F2025" s="1657"/>
      <c r="G2025" s="1657" t="s">
        <v>18393</v>
      </c>
      <c r="H2025" s="1657" t="s">
        <v>18440</v>
      </c>
      <c r="I2025" s="1657" t="s">
        <v>18441</v>
      </c>
      <c r="J2025" s="1657" t="s">
        <v>18442</v>
      </c>
      <c r="K2025" s="1659" t="s">
        <v>18443</v>
      </c>
      <c r="L2025" s="1660" t="s">
        <v>11800</v>
      </c>
      <c r="M2025" s="1661" t="s">
        <v>18444</v>
      </c>
      <c r="N2025" s="1661"/>
    </row>
    <row r="2026" ht="51.75" customHeight="1">
      <c r="A2026" s="1657">
        <v>2023.0</v>
      </c>
      <c r="B2026" s="1658"/>
      <c r="C2026" s="1658" t="s">
        <v>10646</v>
      </c>
      <c r="D2026" s="1657"/>
      <c r="E2026" s="1657"/>
      <c r="F2026" s="1657"/>
      <c r="G2026" s="1657" t="s">
        <v>18393</v>
      </c>
      <c r="H2026" s="1657" t="s">
        <v>18445</v>
      </c>
      <c r="I2026" s="1657" t="s">
        <v>2263</v>
      </c>
      <c r="J2026" s="1657" t="s">
        <v>18446</v>
      </c>
      <c r="K2026" s="1659" t="s">
        <v>18447</v>
      </c>
      <c r="L2026" s="1660" t="s">
        <v>11800</v>
      </c>
      <c r="M2026" s="1661" t="s">
        <v>18448</v>
      </c>
      <c r="N2026" s="1661"/>
    </row>
    <row r="2027" ht="51.75" customHeight="1">
      <c r="A2027" s="1657">
        <v>2024.0</v>
      </c>
      <c r="B2027" s="1658"/>
      <c r="C2027" s="1658" t="s">
        <v>10646</v>
      </c>
      <c r="D2027" s="1657"/>
      <c r="E2027" s="1657"/>
      <c r="F2027" s="1657"/>
      <c r="G2027" s="1657" t="s">
        <v>18393</v>
      </c>
      <c r="H2027" s="1657" t="s">
        <v>18449</v>
      </c>
      <c r="I2027" s="1657" t="s">
        <v>18450</v>
      </c>
      <c r="J2027" s="1657" t="s">
        <v>18451</v>
      </c>
      <c r="K2027" s="1659" t="s">
        <v>18452</v>
      </c>
      <c r="L2027" s="1660" t="s">
        <v>11800</v>
      </c>
      <c r="M2027" s="1661" t="s">
        <v>18453</v>
      </c>
      <c r="N2027" s="1661"/>
    </row>
    <row r="2028" ht="51.75" customHeight="1">
      <c r="A2028" s="1657">
        <v>2025.0</v>
      </c>
      <c r="B2028" s="1658"/>
      <c r="C2028" s="1658" t="s">
        <v>10646</v>
      </c>
      <c r="D2028" s="1657"/>
      <c r="E2028" s="1657"/>
      <c r="F2028" s="1657"/>
      <c r="G2028" s="1657" t="s">
        <v>18393</v>
      </c>
      <c r="H2028" s="1657" t="s">
        <v>18454</v>
      </c>
      <c r="I2028" s="1657" t="s">
        <v>18455</v>
      </c>
      <c r="J2028" s="1657" t="s">
        <v>18456</v>
      </c>
      <c r="K2028" s="1659" t="s">
        <v>18457</v>
      </c>
      <c r="L2028" s="1660" t="s">
        <v>11800</v>
      </c>
      <c r="M2028" s="1661" t="s">
        <v>18458</v>
      </c>
      <c r="N2028" s="1661"/>
    </row>
    <row r="2029" ht="51.75" customHeight="1">
      <c r="A2029" s="1657">
        <v>2026.0</v>
      </c>
      <c r="B2029" s="1658"/>
      <c r="C2029" s="1658" t="s">
        <v>10646</v>
      </c>
      <c r="D2029" s="1657"/>
      <c r="E2029" s="1657"/>
      <c r="F2029" s="1657"/>
      <c r="G2029" s="1657" t="s">
        <v>18393</v>
      </c>
      <c r="H2029" s="1657" t="s">
        <v>18460</v>
      </c>
      <c r="I2029" s="1657" t="s">
        <v>18461</v>
      </c>
      <c r="J2029" s="1657" t="s">
        <v>18462</v>
      </c>
      <c r="K2029" s="1659" t="s">
        <v>18463</v>
      </c>
      <c r="L2029" s="1660" t="s">
        <v>11800</v>
      </c>
      <c r="M2029" s="1661" t="s">
        <v>18464</v>
      </c>
      <c r="N2029" s="1661"/>
    </row>
    <row r="2030" ht="51.75" customHeight="1">
      <c r="A2030" s="1657">
        <v>2027.0</v>
      </c>
      <c r="B2030" s="1658"/>
      <c r="C2030" s="1658" t="s">
        <v>10646</v>
      </c>
      <c r="D2030" s="1657"/>
      <c r="E2030" s="1657"/>
      <c r="F2030" s="1657"/>
      <c r="G2030" s="1657" t="s">
        <v>18393</v>
      </c>
      <c r="H2030" s="1657" t="s">
        <v>18467</v>
      </c>
      <c r="I2030" s="1657" t="s">
        <v>18468</v>
      </c>
      <c r="J2030" s="1657" t="s">
        <v>18469</v>
      </c>
      <c r="K2030" s="1659" t="s">
        <v>18470</v>
      </c>
      <c r="L2030" s="1660" t="s">
        <v>11800</v>
      </c>
      <c r="M2030" s="1661" t="s">
        <v>18471</v>
      </c>
      <c r="N2030" s="1661"/>
    </row>
    <row r="2031" ht="51.75" customHeight="1">
      <c r="A2031" s="1657">
        <v>2028.0</v>
      </c>
      <c r="B2031" s="1658"/>
      <c r="C2031" s="1658" t="s">
        <v>10646</v>
      </c>
      <c r="D2031" s="1657"/>
      <c r="E2031" s="1657"/>
      <c r="F2031" s="1657"/>
      <c r="G2031" s="1657" t="s">
        <v>18393</v>
      </c>
      <c r="H2031" s="1657" t="s">
        <v>18472</v>
      </c>
      <c r="I2031" s="1657" t="s">
        <v>18473</v>
      </c>
      <c r="J2031" s="1657" t="s">
        <v>18474</v>
      </c>
      <c r="K2031" s="1659" t="s">
        <v>18475</v>
      </c>
      <c r="L2031" s="1660" t="s">
        <v>11800</v>
      </c>
      <c r="M2031" s="1661" t="s">
        <v>18476</v>
      </c>
      <c r="N2031" s="1661"/>
    </row>
    <row r="2032" ht="51.75" customHeight="1">
      <c r="A2032" s="1657">
        <v>2029.0</v>
      </c>
      <c r="B2032" s="1658"/>
      <c r="C2032" s="1658" t="s">
        <v>10646</v>
      </c>
      <c r="D2032" s="1657"/>
      <c r="E2032" s="1657"/>
      <c r="F2032" s="1657"/>
      <c r="G2032" s="1657" t="s">
        <v>18393</v>
      </c>
      <c r="H2032" s="1657" t="s">
        <v>18477</v>
      </c>
      <c r="I2032" s="1657" t="s">
        <v>18478</v>
      </c>
      <c r="J2032" s="1657" t="s">
        <v>18479</v>
      </c>
      <c r="K2032" s="1659" t="s">
        <v>18480</v>
      </c>
      <c r="L2032" s="1660" t="s">
        <v>11800</v>
      </c>
      <c r="M2032" s="1661" t="s">
        <v>18481</v>
      </c>
      <c r="N2032" s="1661"/>
    </row>
    <row r="2033" ht="51.75" customHeight="1">
      <c r="A2033" s="1657">
        <v>2030.0</v>
      </c>
      <c r="B2033" s="1658"/>
      <c r="C2033" s="1658" t="s">
        <v>10646</v>
      </c>
      <c r="D2033" s="1657"/>
      <c r="E2033" s="1657"/>
      <c r="F2033" s="1657"/>
      <c r="G2033" s="1657" t="s">
        <v>18393</v>
      </c>
      <c r="H2033" s="1657" t="s">
        <v>18482</v>
      </c>
      <c r="I2033" s="1657" t="s">
        <v>18483</v>
      </c>
      <c r="J2033" s="1657" t="s">
        <v>18484</v>
      </c>
      <c r="K2033" s="1659" t="s">
        <v>18485</v>
      </c>
      <c r="L2033" s="1660" t="s">
        <v>11800</v>
      </c>
      <c r="M2033" s="1661" t="s">
        <v>674</v>
      </c>
      <c r="N2033" s="1661"/>
    </row>
    <row r="2034" ht="51.75" customHeight="1">
      <c r="A2034" s="1657">
        <v>2031.0</v>
      </c>
      <c r="B2034" s="1658"/>
      <c r="C2034" s="1658" t="s">
        <v>10646</v>
      </c>
      <c r="D2034" s="1657"/>
      <c r="E2034" s="1657"/>
      <c r="F2034" s="1657"/>
      <c r="G2034" s="1657" t="s">
        <v>18393</v>
      </c>
      <c r="H2034" s="1657" t="s">
        <v>18486</v>
      </c>
      <c r="I2034" s="1657" t="s">
        <v>18487</v>
      </c>
      <c r="J2034" s="1657" t="s">
        <v>18488</v>
      </c>
      <c r="K2034" s="1659" t="s">
        <v>18489</v>
      </c>
      <c r="L2034" s="1660" t="s">
        <v>11800</v>
      </c>
      <c r="M2034" s="1661" t="s">
        <v>18490</v>
      </c>
      <c r="N2034" s="1661"/>
    </row>
    <row r="2035" ht="51.75" customHeight="1">
      <c r="A2035" s="1657">
        <v>2032.0</v>
      </c>
      <c r="B2035" s="1658"/>
      <c r="C2035" s="1658" t="s">
        <v>10646</v>
      </c>
      <c r="D2035" s="1657"/>
      <c r="E2035" s="1657"/>
      <c r="F2035" s="1657"/>
      <c r="G2035" s="1657" t="s">
        <v>18491</v>
      </c>
      <c r="H2035" s="1657" t="s">
        <v>18492</v>
      </c>
      <c r="I2035" s="1657" t="s">
        <v>18493</v>
      </c>
      <c r="J2035" s="1657" t="s">
        <v>18494</v>
      </c>
      <c r="K2035" s="1659" t="s">
        <v>18495</v>
      </c>
      <c r="L2035" s="1660" t="s">
        <v>11800</v>
      </c>
      <c r="M2035" s="1661" t="s">
        <v>18496</v>
      </c>
      <c r="N2035" s="1661"/>
    </row>
    <row r="2036" ht="51.75" customHeight="1">
      <c r="A2036" s="1657">
        <v>2033.0</v>
      </c>
      <c r="B2036" s="1658"/>
      <c r="C2036" s="1658" t="s">
        <v>10646</v>
      </c>
      <c r="D2036" s="1657"/>
      <c r="E2036" s="1657"/>
      <c r="F2036" s="1657"/>
      <c r="G2036" s="1657" t="s">
        <v>18491</v>
      </c>
      <c r="H2036" s="1657" t="s">
        <v>18497</v>
      </c>
      <c r="I2036" s="1657" t="s">
        <v>18498</v>
      </c>
      <c r="J2036" s="1657" t="s">
        <v>18499</v>
      </c>
      <c r="K2036" s="1659" t="s">
        <v>18500</v>
      </c>
      <c r="L2036" s="1660" t="s">
        <v>11800</v>
      </c>
      <c r="M2036" s="1661" t="s">
        <v>18496</v>
      </c>
      <c r="N2036" s="1661"/>
    </row>
    <row r="2037" ht="51.75" customHeight="1">
      <c r="A2037" s="1657">
        <v>2034.0</v>
      </c>
      <c r="B2037" s="1658"/>
      <c r="C2037" s="1658" t="s">
        <v>10646</v>
      </c>
      <c r="D2037" s="1657"/>
      <c r="E2037" s="1657"/>
      <c r="F2037" s="1657"/>
      <c r="G2037" s="1657" t="s">
        <v>18491</v>
      </c>
      <c r="H2037" s="1657" t="s">
        <v>18501</v>
      </c>
      <c r="I2037" s="1657" t="s">
        <v>18502</v>
      </c>
      <c r="J2037" s="1657" t="s">
        <v>18503</v>
      </c>
      <c r="K2037" s="1659" t="s">
        <v>18504</v>
      </c>
      <c r="L2037" s="1660" t="s">
        <v>11800</v>
      </c>
      <c r="M2037" s="1661" t="s">
        <v>18505</v>
      </c>
      <c r="N2037" s="1661"/>
    </row>
    <row r="2038" ht="51.75" customHeight="1">
      <c r="A2038" s="1657">
        <v>2035.0</v>
      </c>
      <c r="B2038" s="1658"/>
      <c r="C2038" s="1658" t="s">
        <v>10646</v>
      </c>
      <c r="D2038" s="1657"/>
      <c r="E2038" s="1657"/>
      <c r="F2038" s="1657"/>
      <c r="G2038" s="1657" t="s">
        <v>18491</v>
      </c>
      <c r="H2038" s="1657" t="s">
        <v>18506</v>
      </c>
      <c r="I2038" s="1657" t="s">
        <v>18507</v>
      </c>
      <c r="J2038" s="1657" t="s">
        <v>18508</v>
      </c>
      <c r="K2038" s="1659" t="s">
        <v>18509</v>
      </c>
      <c r="L2038" s="1660" t="s">
        <v>11800</v>
      </c>
      <c r="M2038" s="1661" t="s">
        <v>18510</v>
      </c>
      <c r="N2038" s="1661"/>
    </row>
    <row r="2039" ht="51.75" customHeight="1">
      <c r="A2039" s="1657">
        <v>2036.0</v>
      </c>
      <c r="B2039" s="1658"/>
      <c r="C2039" s="1658" t="s">
        <v>10646</v>
      </c>
      <c r="D2039" s="1657"/>
      <c r="E2039" s="1657"/>
      <c r="F2039" s="1657"/>
      <c r="G2039" s="1657" t="s">
        <v>18491</v>
      </c>
      <c r="H2039" s="1657" t="s">
        <v>18512</v>
      </c>
      <c r="I2039" s="1657" t="s">
        <v>18513</v>
      </c>
      <c r="J2039" s="1657" t="s">
        <v>18514</v>
      </c>
      <c r="K2039" s="1659" t="s">
        <v>18515</v>
      </c>
      <c r="L2039" s="1660" t="s">
        <v>11800</v>
      </c>
      <c r="M2039" s="1661" t="s">
        <v>18516</v>
      </c>
      <c r="N2039" s="1661"/>
    </row>
    <row r="2040" ht="51.75" customHeight="1">
      <c r="A2040" s="1657">
        <v>2037.0</v>
      </c>
      <c r="B2040" s="1658"/>
      <c r="C2040" s="1658" t="s">
        <v>10646</v>
      </c>
      <c r="D2040" s="1657"/>
      <c r="E2040" s="1657"/>
      <c r="F2040" s="1657"/>
      <c r="G2040" s="1657" t="s">
        <v>18491</v>
      </c>
      <c r="H2040" s="1657" t="s">
        <v>18517</v>
      </c>
      <c r="I2040" s="1657" t="s">
        <v>18518</v>
      </c>
      <c r="J2040" s="1657" t="s">
        <v>18519</v>
      </c>
      <c r="K2040" s="1659" t="s">
        <v>18520</v>
      </c>
      <c r="L2040" s="1660" t="s">
        <v>11800</v>
      </c>
      <c r="M2040" s="1661" t="s">
        <v>18521</v>
      </c>
      <c r="N2040" s="1661"/>
    </row>
    <row r="2041" ht="51.75" customHeight="1">
      <c r="A2041" s="1657">
        <v>2038.0</v>
      </c>
      <c r="B2041" s="1658"/>
      <c r="C2041" s="1658" t="s">
        <v>10646</v>
      </c>
      <c r="D2041" s="1657"/>
      <c r="E2041" s="1657"/>
      <c r="F2041" s="1657"/>
      <c r="G2041" s="1657" t="s">
        <v>18491</v>
      </c>
      <c r="H2041" s="1657" t="s">
        <v>18522</v>
      </c>
      <c r="I2041" s="1657" t="s">
        <v>18523</v>
      </c>
      <c r="J2041" s="1657" t="s">
        <v>18524</v>
      </c>
      <c r="K2041" s="1659" t="s">
        <v>18525</v>
      </c>
      <c r="L2041" s="1660" t="s">
        <v>11800</v>
      </c>
      <c r="M2041" s="1661" t="s">
        <v>18526</v>
      </c>
      <c r="N2041" s="1661"/>
    </row>
    <row r="2042" ht="51.75" customHeight="1">
      <c r="A2042" s="1657">
        <v>2039.0</v>
      </c>
      <c r="B2042" s="1658"/>
      <c r="C2042" s="1658" t="s">
        <v>10646</v>
      </c>
      <c r="D2042" s="1657"/>
      <c r="E2042" s="1657"/>
      <c r="F2042" s="1657"/>
      <c r="G2042" s="1657" t="s">
        <v>18491</v>
      </c>
      <c r="H2042" s="1657" t="s">
        <v>18527</v>
      </c>
      <c r="I2042" s="1657" t="s">
        <v>18528</v>
      </c>
      <c r="J2042" s="1657" t="s">
        <v>18529</v>
      </c>
      <c r="K2042" s="1659" t="s">
        <v>18530</v>
      </c>
      <c r="L2042" s="1660" t="s">
        <v>11800</v>
      </c>
      <c r="M2042" s="1661" t="s">
        <v>18526</v>
      </c>
      <c r="N2042" s="1661"/>
    </row>
    <row r="2043" ht="51.75" customHeight="1">
      <c r="A2043" s="1657">
        <v>2040.0</v>
      </c>
      <c r="B2043" s="1658"/>
      <c r="C2043" s="1658" t="s">
        <v>10646</v>
      </c>
      <c r="D2043" s="1657"/>
      <c r="E2043" s="1657"/>
      <c r="F2043" s="1657"/>
      <c r="G2043" s="1657" t="s">
        <v>18531</v>
      </c>
      <c r="H2043" s="1657" t="s">
        <v>18532</v>
      </c>
      <c r="I2043" s="1657" t="s">
        <v>18533</v>
      </c>
      <c r="J2043" s="1657" t="s">
        <v>18534</v>
      </c>
      <c r="K2043" s="1659" t="s">
        <v>18535</v>
      </c>
      <c r="L2043" s="1660" t="s">
        <v>11800</v>
      </c>
      <c r="M2043" s="1661" t="s">
        <v>18536</v>
      </c>
      <c r="N2043" s="1661"/>
    </row>
    <row r="2044" ht="51.75" customHeight="1">
      <c r="A2044" s="1657">
        <v>2041.0</v>
      </c>
      <c r="B2044" s="1658"/>
      <c r="C2044" s="1658" t="s">
        <v>10646</v>
      </c>
      <c r="D2044" s="1657"/>
      <c r="E2044" s="1657"/>
      <c r="F2044" s="1657"/>
      <c r="G2044" s="1657" t="s">
        <v>18531</v>
      </c>
      <c r="H2044" s="1657" t="s">
        <v>18539</v>
      </c>
      <c r="I2044" s="1657" t="s">
        <v>18540</v>
      </c>
      <c r="J2044" s="1657" t="s">
        <v>18541</v>
      </c>
      <c r="K2044" s="1659" t="s">
        <v>18542</v>
      </c>
      <c r="L2044" s="1660" t="s">
        <v>11800</v>
      </c>
      <c r="M2044" s="1661" t="s">
        <v>18543</v>
      </c>
      <c r="N2044" s="1661"/>
    </row>
    <row r="2045" ht="51.75" customHeight="1">
      <c r="A2045" s="1657">
        <v>2042.0</v>
      </c>
      <c r="B2045" s="1658"/>
      <c r="C2045" s="1658" t="s">
        <v>10646</v>
      </c>
      <c r="D2045" s="1657"/>
      <c r="E2045" s="1657"/>
      <c r="F2045" s="1657"/>
      <c r="G2045" s="1657" t="s">
        <v>18531</v>
      </c>
      <c r="H2045" s="1657" t="s">
        <v>18544</v>
      </c>
      <c r="I2045" s="1657" t="s">
        <v>18545</v>
      </c>
      <c r="J2045" s="1657" t="s">
        <v>18546</v>
      </c>
      <c r="K2045" s="1659" t="s">
        <v>18547</v>
      </c>
      <c r="L2045" s="1660" t="s">
        <v>11800</v>
      </c>
      <c r="M2045" s="1661"/>
      <c r="N2045" s="1661"/>
    </row>
    <row r="2046" ht="51.75" customHeight="1">
      <c r="A2046" s="1657">
        <v>2043.0</v>
      </c>
      <c r="B2046" s="1658"/>
      <c r="C2046" s="1658" t="s">
        <v>10646</v>
      </c>
      <c r="D2046" s="1657"/>
      <c r="E2046" s="1657"/>
      <c r="F2046" s="1657"/>
      <c r="G2046" s="1657" t="s">
        <v>18531</v>
      </c>
      <c r="H2046" s="1657" t="s">
        <v>18548</v>
      </c>
      <c r="I2046" s="1657" t="s">
        <v>18549</v>
      </c>
      <c r="J2046" s="1657" t="s">
        <v>18550</v>
      </c>
      <c r="K2046" s="1659" t="s">
        <v>18551</v>
      </c>
      <c r="L2046" s="1660" t="s">
        <v>11800</v>
      </c>
      <c r="M2046" s="1661"/>
      <c r="N2046" s="1661"/>
    </row>
    <row r="2047" ht="51.75" customHeight="1">
      <c r="A2047" s="1657">
        <v>2044.0</v>
      </c>
      <c r="B2047" s="1658"/>
      <c r="C2047" s="1658" t="s">
        <v>10646</v>
      </c>
      <c r="D2047" s="1657"/>
      <c r="E2047" s="1657"/>
      <c r="F2047" s="1657"/>
      <c r="G2047" s="1657" t="s">
        <v>18531</v>
      </c>
      <c r="H2047" s="1657" t="s">
        <v>18552</v>
      </c>
      <c r="I2047" s="1657" t="s">
        <v>18553</v>
      </c>
      <c r="J2047" s="1657" t="s">
        <v>18554</v>
      </c>
      <c r="K2047" s="1659" t="s">
        <v>18555</v>
      </c>
      <c r="L2047" s="1660" t="s">
        <v>11800</v>
      </c>
      <c r="M2047" s="1661" t="s">
        <v>18556</v>
      </c>
      <c r="N2047" s="1661"/>
    </row>
    <row r="2048" ht="51.75" customHeight="1">
      <c r="A2048" s="1657">
        <v>2045.0</v>
      </c>
      <c r="B2048" s="1658"/>
      <c r="C2048" s="1658" t="s">
        <v>10646</v>
      </c>
      <c r="D2048" s="1657"/>
      <c r="E2048" s="1657"/>
      <c r="F2048" s="1657"/>
      <c r="G2048" s="1657" t="s">
        <v>18531</v>
      </c>
      <c r="H2048" s="1657" t="s">
        <v>18557</v>
      </c>
      <c r="I2048" s="1657" t="s">
        <v>18558</v>
      </c>
      <c r="J2048" s="1657" t="s">
        <v>18559</v>
      </c>
      <c r="K2048" s="1659" t="s">
        <v>18560</v>
      </c>
      <c r="L2048" s="1660" t="s">
        <v>11800</v>
      </c>
      <c r="M2048" s="1661" t="s">
        <v>18556</v>
      </c>
      <c r="N2048" s="1661"/>
    </row>
    <row r="2049" ht="51.75" customHeight="1">
      <c r="A2049" s="1657">
        <v>2046.0</v>
      </c>
      <c r="B2049" s="1658"/>
      <c r="C2049" s="1658" t="s">
        <v>10646</v>
      </c>
      <c r="D2049" s="1657"/>
      <c r="E2049" s="1657"/>
      <c r="F2049" s="1657"/>
      <c r="G2049" s="1657" t="s">
        <v>18561</v>
      </c>
      <c r="H2049" s="1657" t="s">
        <v>18562</v>
      </c>
      <c r="I2049" s="1657" t="s">
        <v>18563</v>
      </c>
      <c r="J2049" s="1657" t="s">
        <v>18564</v>
      </c>
      <c r="K2049" s="1659" t="s">
        <v>18565</v>
      </c>
      <c r="L2049" s="1660" t="s">
        <v>11800</v>
      </c>
      <c r="M2049" s="1661" t="s">
        <v>18566</v>
      </c>
      <c r="N2049" s="1661"/>
    </row>
    <row r="2050" ht="51.75" customHeight="1">
      <c r="A2050" s="1657">
        <v>2047.0</v>
      </c>
      <c r="B2050" s="1658"/>
      <c r="C2050" s="1658" t="s">
        <v>10646</v>
      </c>
      <c r="D2050" s="1657"/>
      <c r="E2050" s="1657"/>
      <c r="F2050" s="1657"/>
      <c r="G2050" s="1657" t="s">
        <v>18561</v>
      </c>
      <c r="H2050" s="1657" t="s">
        <v>18569</v>
      </c>
      <c r="I2050" s="1657" t="s">
        <v>18570</v>
      </c>
      <c r="J2050" s="1657" t="s">
        <v>18571</v>
      </c>
      <c r="K2050" s="1659" t="s">
        <v>18572</v>
      </c>
      <c r="L2050" s="1660" t="s">
        <v>11800</v>
      </c>
      <c r="M2050" s="1661" t="s">
        <v>18573</v>
      </c>
      <c r="N2050" s="1661"/>
    </row>
    <row r="2051" ht="51.75" customHeight="1">
      <c r="A2051" s="1657">
        <v>2048.0</v>
      </c>
      <c r="B2051" s="1658"/>
      <c r="C2051" s="1658" t="s">
        <v>10646</v>
      </c>
      <c r="D2051" s="1657"/>
      <c r="E2051" s="1657"/>
      <c r="F2051" s="1657"/>
      <c r="G2051" s="1657" t="s">
        <v>18561</v>
      </c>
      <c r="H2051" s="1657" t="s">
        <v>18574</v>
      </c>
      <c r="I2051" s="1657" t="s">
        <v>17462</v>
      </c>
      <c r="J2051" s="1657" t="s">
        <v>18575</v>
      </c>
      <c r="K2051" s="1659" t="s">
        <v>18576</v>
      </c>
      <c r="L2051" s="1660" t="s">
        <v>11800</v>
      </c>
      <c r="M2051" s="1661" t="s">
        <v>18577</v>
      </c>
      <c r="N2051" s="1661"/>
    </row>
    <row r="2052" ht="51.75" customHeight="1">
      <c r="A2052" s="1657">
        <v>2049.0</v>
      </c>
      <c r="B2052" s="1658"/>
      <c r="C2052" s="1658" t="s">
        <v>10646</v>
      </c>
      <c r="D2052" s="1657"/>
      <c r="E2052" s="1657"/>
      <c r="F2052" s="1657"/>
      <c r="G2052" s="1657" t="s">
        <v>18561</v>
      </c>
      <c r="H2052" s="1657" t="s">
        <v>18578</v>
      </c>
      <c r="I2052" s="1657" t="s">
        <v>18579</v>
      </c>
      <c r="J2052" s="1657" t="s">
        <v>18580</v>
      </c>
      <c r="K2052" s="1659" t="s">
        <v>18581</v>
      </c>
      <c r="L2052" s="1660" t="s">
        <v>11800</v>
      </c>
      <c r="M2052" s="1661"/>
      <c r="N2052" s="1661"/>
    </row>
    <row r="2053" ht="51.75" customHeight="1">
      <c r="A2053" s="1657">
        <v>2050.0</v>
      </c>
      <c r="B2053" s="1658"/>
      <c r="C2053" s="1658" t="s">
        <v>10646</v>
      </c>
      <c r="D2053" s="1657"/>
      <c r="E2053" s="1657"/>
      <c r="F2053" s="1657"/>
      <c r="G2053" s="1657" t="s">
        <v>18561</v>
      </c>
      <c r="H2053" s="1657" t="s">
        <v>18582</v>
      </c>
      <c r="I2053" s="1657" t="s">
        <v>18583</v>
      </c>
      <c r="J2053" s="1657" t="s">
        <v>18584</v>
      </c>
      <c r="K2053" s="1659" t="s">
        <v>18585</v>
      </c>
      <c r="L2053" s="1660" t="s">
        <v>11800</v>
      </c>
      <c r="M2053" s="1661"/>
      <c r="N2053" s="1661"/>
    </row>
    <row r="2054" ht="51.75" customHeight="1">
      <c r="A2054" s="1657">
        <v>2051.0</v>
      </c>
      <c r="B2054" s="1658"/>
      <c r="C2054" s="1658" t="s">
        <v>10646</v>
      </c>
      <c r="D2054" s="1657"/>
      <c r="E2054" s="1657"/>
      <c r="F2054" s="1657"/>
      <c r="G2054" s="1657" t="s">
        <v>18561</v>
      </c>
      <c r="H2054" s="1657" t="s">
        <v>18586</v>
      </c>
      <c r="I2054" s="1657" t="s">
        <v>18587</v>
      </c>
      <c r="J2054" s="1657" t="s">
        <v>18588</v>
      </c>
      <c r="K2054" s="1659" t="s">
        <v>18589</v>
      </c>
      <c r="L2054" s="1660" t="s">
        <v>11800</v>
      </c>
      <c r="M2054" s="1661"/>
      <c r="N2054" s="1661"/>
    </row>
    <row r="2055" ht="51.75" customHeight="1">
      <c r="A2055" s="1657">
        <v>2052.0</v>
      </c>
      <c r="B2055" s="1658"/>
      <c r="C2055" s="1658" t="s">
        <v>10646</v>
      </c>
      <c r="D2055" s="1657"/>
      <c r="E2055" s="1657"/>
      <c r="F2055" s="1657"/>
      <c r="G2055" s="1657" t="s">
        <v>18561</v>
      </c>
      <c r="H2055" s="1657" t="s">
        <v>18590</v>
      </c>
      <c r="I2055" s="1657" t="s">
        <v>18591</v>
      </c>
      <c r="J2055" s="1657" t="s">
        <v>18592</v>
      </c>
      <c r="K2055" s="1659" t="s">
        <v>18593</v>
      </c>
      <c r="L2055" s="1660" t="s">
        <v>11800</v>
      </c>
      <c r="M2055" s="1661"/>
      <c r="N2055" s="1661"/>
    </row>
    <row r="2056" ht="51.75" customHeight="1">
      <c r="A2056" s="1657">
        <v>2053.0</v>
      </c>
      <c r="B2056" s="1658"/>
      <c r="C2056" s="1658" t="s">
        <v>10646</v>
      </c>
      <c r="D2056" s="1657"/>
      <c r="E2056" s="1657"/>
      <c r="F2056" s="1657"/>
      <c r="G2056" s="1657" t="s">
        <v>18561</v>
      </c>
      <c r="H2056" s="1657" t="s">
        <v>18595</v>
      </c>
      <c r="I2056" s="1657" t="s">
        <v>18596</v>
      </c>
      <c r="J2056" s="1657" t="s">
        <v>18597</v>
      </c>
      <c r="K2056" s="1659" t="s">
        <v>18598</v>
      </c>
      <c r="L2056" s="1660" t="s">
        <v>11800</v>
      </c>
      <c r="M2056" s="1661" t="s">
        <v>18599</v>
      </c>
      <c r="N2056" s="1661"/>
    </row>
    <row r="2057" ht="51.75" customHeight="1">
      <c r="A2057" s="1657">
        <v>2054.0</v>
      </c>
      <c r="B2057" s="1658"/>
      <c r="C2057" s="1658" t="s">
        <v>10646</v>
      </c>
      <c r="D2057" s="1657"/>
      <c r="E2057" s="1657"/>
      <c r="F2057" s="1657"/>
      <c r="G2057" s="1657" t="s">
        <v>18561</v>
      </c>
      <c r="H2057" s="1657" t="s">
        <v>18603</v>
      </c>
      <c r="I2057" s="1657" t="s">
        <v>18604</v>
      </c>
      <c r="J2057" s="1657" t="s">
        <v>18605</v>
      </c>
      <c r="K2057" s="1659" t="s">
        <v>18606</v>
      </c>
      <c r="L2057" s="1660" t="s">
        <v>11800</v>
      </c>
      <c r="M2057" s="1661" t="s">
        <v>18607</v>
      </c>
      <c r="N2057" s="1661"/>
    </row>
    <row r="2058" ht="51.75" customHeight="1">
      <c r="A2058" s="1657">
        <v>2055.0</v>
      </c>
      <c r="B2058" s="1658"/>
      <c r="C2058" s="1658" t="s">
        <v>10646</v>
      </c>
      <c r="D2058" s="1657"/>
      <c r="E2058" s="1657"/>
      <c r="F2058" s="1657"/>
      <c r="G2058" s="1657" t="s">
        <v>18561</v>
      </c>
      <c r="H2058" s="1657" t="s">
        <v>18609</v>
      </c>
      <c r="I2058" s="1657" t="s">
        <v>18610</v>
      </c>
      <c r="J2058" s="1657" t="s">
        <v>18611</v>
      </c>
      <c r="K2058" s="1659" t="s">
        <v>18612</v>
      </c>
      <c r="L2058" s="1660" t="s">
        <v>11800</v>
      </c>
      <c r="M2058" s="1661" t="s">
        <v>18607</v>
      </c>
      <c r="N2058" s="1661"/>
    </row>
    <row r="2059" ht="51.75" customHeight="1">
      <c r="A2059" s="1657">
        <v>2056.0</v>
      </c>
      <c r="B2059" s="1658"/>
      <c r="C2059" s="1658" t="s">
        <v>10646</v>
      </c>
      <c r="D2059" s="1657"/>
      <c r="E2059" s="1657"/>
      <c r="F2059" s="1657"/>
      <c r="G2059" s="1657" t="s">
        <v>18561</v>
      </c>
      <c r="H2059" s="1657" t="s">
        <v>18613</v>
      </c>
      <c r="I2059" s="1657" t="s">
        <v>18614</v>
      </c>
      <c r="J2059" s="1657" t="s">
        <v>18615</v>
      </c>
      <c r="K2059" s="1659" t="s">
        <v>18616</v>
      </c>
      <c r="L2059" s="1660" t="s">
        <v>11800</v>
      </c>
      <c r="M2059" s="1661" t="s">
        <v>18617</v>
      </c>
      <c r="N2059" s="1661"/>
    </row>
    <row r="2060" ht="51.75" customHeight="1">
      <c r="A2060" s="1657">
        <v>2057.0</v>
      </c>
      <c r="B2060" s="1658"/>
      <c r="C2060" s="1658" t="s">
        <v>10646</v>
      </c>
      <c r="D2060" s="1657"/>
      <c r="E2060" s="1657"/>
      <c r="F2060" s="1657"/>
      <c r="G2060" s="1657" t="s">
        <v>18561</v>
      </c>
      <c r="H2060" s="1657" t="s">
        <v>18618</v>
      </c>
      <c r="I2060" s="1657" t="s">
        <v>18619</v>
      </c>
      <c r="J2060" s="1657" t="s">
        <v>18620</v>
      </c>
      <c r="K2060" s="1659" t="s">
        <v>18621</v>
      </c>
      <c r="L2060" s="1660" t="s">
        <v>11800</v>
      </c>
      <c r="M2060" s="1661" t="s">
        <v>18622</v>
      </c>
      <c r="N2060" s="1661"/>
    </row>
    <row r="2061" ht="51.75" customHeight="1">
      <c r="A2061" s="1657">
        <v>2058.0</v>
      </c>
      <c r="B2061" s="1658"/>
      <c r="C2061" s="1658" t="s">
        <v>10646</v>
      </c>
      <c r="D2061" s="1657"/>
      <c r="E2061" s="1657"/>
      <c r="F2061" s="1657"/>
      <c r="G2061" s="1657" t="s">
        <v>18623</v>
      </c>
      <c r="H2061" s="1657" t="s">
        <v>18624</v>
      </c>
      <c r="I2061" s="1657" t="s">
        <v>18625</v>
      </c>
      <c r="J2061" s="1657" t="s">
        <v>18626</v>
      </c>
      <c r="K2061" s="1659" t="s">
        <v>18627</v>
      </c>
      <c r="L2061" s="1660" t="s">
        <v>11800</v>
      </c>
      <c r="M2061" s="1661" t="s">
        <v>18628</v>
      </c>
      <c r="N2061" s="1661"/>
    </row>
    <row r="2062" ht="51.75" customHeight="1">
      <c r="A2062" s="1657">
        <v>2059.0</v>
      </c>
      <c r="B2062" s="1658"/>
      <c r="C2062" s="1658" t="s">
        <v>10646</v>
      </c>
      <c r="D2062" s="1657"/>
      <c r="E2062" s="1657"/>
      <c r="F2062" s="1657"/>
      <c r="G2062" s="1657" t="s">
        <v>18623</v>
      </c>
      <c r="H2062" s="1657" t="s">
        <v>18629</v>
      </c>
      <c r="I2062" s="1657" t="s">
        <v>18630</v>
      </c>
      <c r="J2062" s="1657" t="s">
        <v>18631</v>
      </c>
      <c r="K2062" s="1659" t="s">
        <v>18632</v>
      </c>
      <c r="L2062" s="1660" t="s">
        <v>11800</v>
      </c>
      <c r="M2062" s="1661" t="s">
        <v>18633</v>
      </c>
      <c r="N2062" s="1661"/>
    </row>
    <row r="2063" ht="51.75" customHeight="1">
      <c r="A2063" s="1657">
        <v>2060.0</v>
      </c>
      <c r="B2063" s="1658"/>
      <c r="C2063" s="1658" t="s">
        <v>10646</v>
      </c>
      <c r="D2063" s="1657"/>
      <c r="E2063" s="1657"/>
      <c r="F2063" s="1657"/>
      <c r="G2063" s="1657" t="s">
        <v>18623</v>
      </c>
      <c r="H2063" s="1657" t="s">
        <v>18634</v>
      </c>
      <c r="I2063" s="1657" t="s">
        <v>18635</v>
      </c>
      <c r="J2063" s="1657" t="s">
        <v>18636</v>
      </c>
      <c r="K2063" s="1659" t="s">
        <v>18637</v>
      </c>
      <c r="L2063" s="1660" t="s">
        <v>11800</v>
      </c>
      <c r="M2063" s="1661" t="s">
        <v>18638</v>
      </c>
      <c r="N2063" s="1661"/>
    </row>
    <row r="2064" ht="51.75" customHeight="1">
      <c r="A2064" s="1657">
        <v>2061.0</v>
      </c>
      <c r="B2064" s="1658"/>
      <c r="C2064" s="1658" t="s">
        <v>10646</v>
      </c>
      <c r="D2064" s="1657"/>
      <c r="E2064" s="1657"/>
      <c r="F2064" s="1657"/>
      <c r="G2064" s="1657" t="s">
        <v>18623</v>
      </c>
      <c r="H2064" s="1657" t="s">
        <v>18640</v>
      </c>
      <c r="I2064" s="1657" t="s">
        <v>18641</v>
      </c>
      <c r="J2064" s="1657" t="s">
        <v>18642</v>
      </c>
      <c r="K2064" s="1659" t="s">
        <v>18643</v>
      </c>
      <c r="L2064" s="1660" t="s">
        <v>11800</v>
      </c>
      <c r="M2064" s="1661" t="s">
        <v>18644</v>
      </c>
      <c r="N2064" s="1661"/>
    </row>
    <row r="2065" ht="51.75" customHeight="1">
      <c r="A2065" s="1657">
        <v>2062.0</v>
      </c>
      <c r="B2065" s="1658"/>
      <c r="C2065" s="1658" t="s">
        <v>10646</v>
      </c>
      <c r="D2065" s="1657"/>
      <c r="E2065" s="1657"/>
      <c r="F2065" s="1657"/>
      <c r="G2065" s="1657" t="s">
        <v>18623</v>
      </c>
      <c r="H2065" s="1657" t="s">
        <v>18645</v>
      </c>
      <c r="I2065" s="1657" t="s">
        <v>18646</v>
      </c>
      <c r="J2065" s="1657" t="s">
        <v>18647</v>
      </c>
      <c r="K2065" s="1659" t="s">
        <v>18648</v>
      </c>
      <c r="L2065" s="1660" t="s">
        <v>11800</v>
      </c>
      <c r="M2065" s="1661" t="s">
        <v>674</v>
      </c>
      <c r="N2065" s="1661"/>
    </row>
    <row r="2066" ht="51.75" customHeight="1">
      <c r="A2066" s="1657">
        <v>2063.0</v>
      </c>
      <c r="B2066" s="1658"/>
      <c r="C2066" s="1658" t="s">
        <v>10646</v>
      </c>
      <c r="D2066" s="1657"/>
      <c r="E2066" s="1657"/>
      <c r="F2066" s="1657"/>
      <c r="G2066" s="1657" t="s">
        <v>18623</v>
      </c>
      <c r="H2066" s="1657" t="s">
        <v>18649</v>
      </c>
      <c r="I2066" s="1657" t="s">
        <v>18650</v>
      </c>
      <c r="J2066" s="1657" t="s">
        <v>18651</v>
      </c>
      <c r="K2066" s="1659" t="s">
        <v>18652</v>
      </c>
      <c r="L2066" s="1660" t="s">
        <v>11800</v>
      </c>
      <c r="M2066" s="1661" t="s">
        <v>18653</v>
      </c>
      <c r="N2066" s="1661"/>
    </row>
    <row r="2067" ht="51.75" customHeight="1">
      <c r="A2067" s="1657">
        <v>2064.0</v>
      </c>
      <c r="B2067" s="1658"/>
      <c r="C2067" s="1658" t="s">
        <v>10646</v>
      </c>
      <c r="D2067" s="1657"/>
      <c r="E2067" s="1657"/>
      <c r="F2067" s="1657"/>
      <c r="G2067" s="1657" t="s">
        <v>18623</v>
      </c>
      <c r="H2067" s="1657" t="s">
        <v>18654</v>
      </c>
      <c r="I2067" s="1657" t="s">
        <v>18655</v>
      </c>
      <c r="J2067" s="1657" t="s">
        <v>18656</v>
      </c>
      <c r="K2067" s="1659" t="s">
        <v>18657</v>
      </c>
      <c r="L2067" s="1660" t="s">
        <v>11800</v>
      </c>
      <c r="M2067" s="1661" t="s">
        <v>18658</v>
      </c>
      <c r="N2067" s="1661"/>
    </row>
    <row r="2068" ht="51.75" customHeight="1">
      <c r="A2068" s="1657">
        <v>2065.0</v>
      </c>
      <c r="B2068" s="1658"/>
      <c r="C2068" s="1658" t="s">
        <v>10646</v>
      </c>
      <c r="D2068" s="1657"/>
      <c r="E2068" s="1657"/>
      <c r="F2068" s="1657"/>
      <c r="G2068" s="1657" t="s">
        <v>18623</v>
      </c>
      <c r="H2068" s="1657" t="s">
        <v>18659</v>
      </c>
      <c r="I2068" s="1657" t="s">
        <v>18660</v>
      </c>
      <c r="J2068" s="1657" t="s">
        <v>18661</v>
      </c>
      <c r="K2068" s="1659" t="s">
        <v>18662</v>
      </c>
      <c r="L2068" s="1660" t="s">
        <v>11800</v>
      </c>
      <c r="M2068" s="1661" t="s">
        <v>18663</v>
      </c>
      <c r="N2068" s="1661"/>
    </row>
    <row r="2069" ht="51.75" customHeight="1">
      <c r="A2069" s="1657">
        <v>2066.0</v>
      </c>
      <c r="B2069" s="1658"/>
      <c r="C2069" s="1658" t="s">
        <v>10646</v>
      </c>
      <c r="D2069" s="1657"/>
      <c r="E2069" s="1657"/>
      <c r="F2069" s="1657"/>
      <c r="G2069" s="1657" t="s">
        <v>18623</v>
      </c>
      <c r="H2069" s="1657" t="s">
        <v>18664</v>
      </c>
      <c r="I2069" s="1657" t="s">
        <v>18665</v>
      </c>
      <c r="J2069" s="1657" t="s">
        <v>18666</v>
      </c>
      <c r="K2069" s="1659" t="s">
        <v>18667</v>
      </c>
      <c r="L2069" s="1660" t="s">
        <v>11800</v>
      </c>
      <c r="M2069" s="1661" t="s">
        <v>18668</v>
      </c>
      <c r="N2069" s="1661"/>
    </row>
    <row r="2070" ht="51.75" customHeight="1">
      <c r="A2070" s="1657">
        <v>2067.0</v>
      </c>
      <c r="B2070" s="1658"/>
      <c r="C2070" s="1658" t="s">
        <v>10646</v>
      </c>
      <c r="D2070" s="1657"/>
      <c r="E2070" s="1657"/>
      <c r="F2070" s="1657"/>
      <c r="G2070" s="1657" t="s">
        <v>18669</v>
      </c>
      <c r="H2070" s="1657" t="s">
        <v>18670</v>
      </c>
      <c r="I2070" s="1657" t="s">
        <v>18671</v>
      </c>
      <c r="J2070" s="1657" t="s">
        <v>18672</v>
      </c>
      <c r="K2070" s="1659" t="s">
        <v>18673</v>
      </c>
      <c r="L2070" s="1660" t="s">
        <v>11800</v>
      </c>
      <c r="M2070" s="1661" t="s">
        <v>18674</v>
      </c>
      <c r="N2070" s="1661"/>
    </row>
    <row r="2071" ht="51.75" customHeight="1">
      <c r="A2071" s="1657">
        <v>2068.0</v>
      </c>
      <c r="B2071" s="1658"/>
      <c r="C2071" s="1658" t="s">
        <v>10646</v>
      </c>
      <c r="D2071" s="1657"/>
      <c r="E2071" s="1657"/>
      <c r="F2071" s="1657"/>
      <c r="G2071" s="1657" t="s">
        <v>18669</v>
      </c>
      <c r="H2071" s="1657" t="s">
        <v>18676</v>
      </c>
      <c r="I2071" s="1657" t="s">
        <v>18677</v>
      </c>
      <c r="J2071" s="1657" t="s">
        <v>18678</v>
      </c>
      <c r="K2071" s="1659" t="s">
        <v>18679</v>
      </c>
      <c r="L2071" s="1660" t="s">
        <v>11800</v>
      </c>
      <c r="M2071" s="1661" t="s">
        <v>18680</v>
      </c>
      <c r="N2071" s="1661"/>
    </row>
    <row r="2072" ht="51.75" customHeight="1">
      <c r="A2072" s="1657">
        <v>2069.0</v>
      </c>
      <c r="B2072" s="1658"/>
      <c r="C2072" s="1658" t="s">
        <v>10646</v>
      </c>
      <c r="D2072" s="1657"/>
      <c r="E2072" s="1657"/>
      <c r="F2072" s="1657"/>
      <c r="G2072" s="1657" t="s">
        <v>18669</v>
      </c>
      <c r="H2072" s="1657" t="s">
        <v>18683</v>
      </c>
      <c r="I2072" s="1657" t="s">
        <v>18684</v>
      </c>
      <c r="J2072" s="1657" t="s">
        <v>18685</v>
      </c>
      <c r="K2072" s="1659" t="s">
        <v>18686</v>
      </c>
      <c r="L2072" s="1660" t="s">
        <v>11800</v>
      </c>
      <c r="M2072" s="1661" t="s">
        <v>18687</v>
      </c>
      <c r="N2072" s="1661"/>
    </row>
    <row r="2073" ht="51.75" customHeight="1">
      <c r="A2073" s="1657">
        <v>2070.0</v>
      </c>
      <c r="B2073" s="1658"/>
      <c r="C2073" s="1658" t="s">
        <v>10646</v>
      </c>
      <c r="D2073" s="1657"/>
      <c r="E2073" s="1657"/>
      <c r="F2073" s="1657"/>
      <c r="G2073" s="1657" t="s">
        <v>18669</v>
      </c>
      <c r="H2073" s="1657" t="s">
        <v>18688</v>
      </c>
      <c r="I2073" s="1657" t="s">
        <v>18689</v>
      </c>
      <c r="J2073" s="1657" t="s">
        <v>18690</v>
      </c>
      <c r="K2073" s="1659" t="s">
        <v>18691</v>
      </c>
      <c r="L2073" s="1660" t="s">
        <v>11800</v>
      </c>
      <c r="M2073" s="1661" t="s">
        <v>18692</v>
      </c>
      <c r="N2073" s="1661"/>
    </row>
    <row r="2074" ht="51.75" customHeight="1">
      <c r="A2074" s="1657">
        <v>2071.0</v>
      </c>
      <c r="B2074" s="1658"/>
      <c r="C2074" s="1658" t="s">
        <v>10646</v>
      </c>
      <c r="D2074" s="1657"/>
      <c r="E2074" s="1657"/>
      <c r="F2074" s="1657"/>
      <c r="G2074" s="1657" t="s">
        <v>18669</v>
      </c>
      <c r="H2074" s="1657" t="s">
        <v>18693</v>
      </c>
      <c r="I2074" s="1657" t="s">
        <v>18694</v>
      </c>
      <c r="J2074" s="1657" t="s">
        <v>18695</v>
      </c>
      <c r="K2074" s="1659" t="s">
        <v>18696</v>
      </c>
      <c r="L2074" s="1660" t="s">
        <v>11800</v>
      </c>
      <c r="M2074" s="1661" t="s">
        <v>18697</v>
      </c>
      <c r="N2074" s="1661"/>
    </row>
    <row r="2075" ht="51.75" customHeight="1">
      <c r="A2075" s="1657">
        <v>2072.0</v>
      </c>
      <c r="B2075" s="1658"/>
      <c r="C2075" s="1658" t="s">
        <v>10646</v>
      </c>
      <c r="D2075" s="1657"/>
      <c r="E2075" s="1657"/>
      <c r="F2075" s="1657"/>
      <c r="G2075" s="1657" t="s">
        <v>18669</v>
      </c>
      <c r="H2075" s="1657" t="s">
        <v>17149</v>
      </c>
      <c r="I2075" s="1657" t="s">
        <v>18698</v>
      </c>
      <c r="J2075" s="1657" t="s">
        <v>18699</v>
      </c>
      <c r="K2075" s="1659" t="s">
        <v>18700</v>
      </c>
      <c r="L2075" s="1660" t="s">
        <v>11800</v>
      </c>
      <c r="M2075" s="1661" t="s">
        <v>18701</v>
      </c>
      <c r="N2075" s="1661"/>
    </row>
    <row r="2076" ht="51.75" customHeight="1">
      <c r="A2076" s="1657">
        <v>2073.0</v>
      </c>
      <c r="B2076" s="1658"/>
      <c r="C2076" s="1658" t="s">
        <v>10646</v>
      </c>
      <c r="D2076" s="1657"/>
      <c r="E2076" s="1657"/>
      <c r="F2076" s="1657"/>
      <c r="G2076" s="1657" t="s">
        <v>18669</v>
      </c>
      <c r="H2076" s="1657" t="s">
        <v>18702</v>
      </c>
      <c r="I2076" s="1657" t="s">
        <v>18703</v>
      </c>
      <c r="J2076" s="1657" t="s">
        <v>18704</v>
      </c>
      <c r="K2076" s="1659" t="s">
        <v>18700</v>
      </c>
      <c r="L2076" s="1660" t="s">
        <v>11800</v>
      </c>
      <c r="M2076" s="1661" t="s">
        <v>18701</v>
      </c>
      <c r="N2076" s="1661"/>
    </row>
    <row r="2077" ht="51.75" customHeight="1">
      <c r="A2077" s="1657">
        <v>2074.0</v>
      </c>
      <c r="B2077" s="1658"/>
      <c r="C2077" s="1658" t="s">
        <v>10646</v>
      </c>
      <c r="D2077" s="1657"/>
      <c r="E2077" s="1657"/>
      <c r="F2077" s="1657"/>
      <c r="G2077" s="1657" t="s">
        <v>18669</v>
      </c>
      <c r="H2077" s="1657" t="s">
        <v>18705</v>
      </c>
      <c r="I2077" s="1657" t="s">
        <v>18706</v>
      </c>
      <c r="J2077" s="1657" t="s">
        <v>18707</v>
      </c>
      <c r="K2077" s="1659" t="s">
        <v>18708</v>
      </c>
      <c r="L2077" s="1660" t="s">
        <v>11800</v>
      </c>
      <c r="M2077" s="1661"/>
      <c r="N2077" s="1661"/>
    </row>
    <row r="2078" ht="51.75" customHeight="1">
      <c r="A2078" s="1657">
        <v>2075.0</v>
      </c>
      <c r="B2078" s="1658"/>
      <c r="C2078" s="1658" t="s">
        <v>10646</v>
      </c>
      <c r="D2078" s="1657"/>
      <c r="E2078" s="1657"/>
      <c r="F2078" s="1657"/>
      <c r="G2078" s="1657" t="s">
        <v>18669</v>
      </c>
      <c r="H2078" s="1657" t="s">
        <v>18710</v>
      </c>
      <c r="I2078" s="1657" t="s">
        <v>18711</v>
      </c>
      <c r="J2078" s="1657" t="s">
        <v>18712</v>
      </c>
      <c r="K2078" s="1659" t="s">
        <v>18713</v>
      </c>
      <c r="L2078" s="1660" t="s">
        <v>11800</v>
      </c>
      <c r="M2078" s="1661"/>
      <c r="N2078" s="1661"/>
    </row>
    <row r="2079" ht="51.75" customHeight="1">
      <c r="A2079" s="1657">
        <v>2076.0</v>
      </c>
      <c r="B2079" s="1658"/>
      <c r="C2079" s="1658" t="s">
        <v>10646</v>
      </c>
      <c r="D2079" s="1657"/>
      <c r="E2079" s="1657"/>
      <c r="F2079" s="1657"/>
      <c r="G2079" s="1657" t="s">
        <v>18714</v>
      </c>
      <c r="H2079" s="1657" t="s">
        <v>18715</v>
      </c>
      <c r="I2079" s="1657" t="s">
        <v>18716</v>
      </c>
      <c r="J2079" s="1657" t="s">
        <v>18717</v>
      </c>
      <c r="K2079" s="1659" t="s">
        <v>18718</v>
      </c>
      <c r="L2079" s="1660" t="s">
        <v>11800</v>
      </c>
      <c r="M2079" s="1661" t="s">
        <v>18719</v>
      </c>
      <c r="N2079" s="1661"/>
    </row>
    <row r="2080" ht="51.75" customHeight="1">
      <c r="A2080" s="1657">
        <v>2077.0</v>
      </c>
      <c r="B2080" s="1658"/>
      <c r="C2080" s="1658" t="s">
        <v>10646</v>
      </c>
      <c r="D2080" s="1657"/>
      <c r="E2080" s="1657"/>
      <c r="F2080" s="1657"/>
      <c r="G2080" s="1657" t="s">
        <v>18714</v>
      </c>
      <c r="H2080" s="1657" t="s">
        <v>18721</v>
      </c>
      <c r="I2080" s="1657" t="s">
        <v>18722</v>
      </c>
      <c r="J2080" s="1657" t="s">
        <v>18723</v>
      </c>
      <c r="K2080" s="1659" t="s">
        <v>18724</v>
      </c>
      <c r="L2080" s="1660" t="s">
        <v>11800</v>
      </c>
      <c r="M2080" s="1661" t="s">
        <v>18725</v>
      </c>
      <c r="N2080" s="1661"/>
    </row>
    <row r="2081" ht="51.75" customHeight="1">
      <c r="A2081" s="1657">
        <v>2078.0</v>
      </c>
      <c r="B2081" s="1658"/>
      <c r="C2081" s="1658" t="s">
        <v>10646</v>
      </c>
      <c r="D2081" s="1657"/>
      <c r="E2081" s="1657"/>
      <c r="F2081" s="1657"/>
      <c r="G2081" s="1657" t="s">
        <v>18714</v>
      </c>
      <c r="H2081" s="1657" t="s">
        <v>18726</v>
      </c>
      <c r="I2081" s="1657" t="s">
        <v>18727</v>
      </c>
      <c r="J2081" s="1657" t="s">
        <v>18728</v>
      </c>
      <c r="K2081" s="1659" t="s">
        <v>18729</v>
      </c>
      <c r="L2081" s="1660" t="s">
        <v>11800</v>
      </c>
      <c r="M2081" s="1661"/>
      <c r="N2081" s="1661"/>
    </row>
    <row r="2082" ht="51.75" customHeight="1">
      <c r="A2082" s="1657">
        <v>2079.0</v>
      </c>
      <c r="B2082" s="1658"/>
      <c r="C2082" s="1658" t="s">
        <v>10646</v>
      </c>
      <c r="D2082" s="1657"/>
      <c r="E2082" s="1657"/>
      <c r="F2082" s="1657"/>
      <c r="G2082" s="1657" t="s">
        <v>18714</v>
      </c>
      <c r="H2082" s="1657" t="s">
        <v>18730</v>
      </c>
      <c r="I2082" s="1657" t="s">
        <v>18731</v>
      </c>
      <c r="J2082" s="1657" t="s">
        <v>18732</v>
      </c>
      <c r="K2082" s="1659" t="s">
        <v>18733</v>
      </c>
      <c r="L2082" s="1660" t="s">
        <v>11800</v>
      </c>
      <c r="M2082" s="1661" t="s">
        <v>18734</v>
      </c>
      <c r="N2082" s="1661"/>
    </row>
    <row r="2083" ht="51.75" customHeight="1">
      <c r="A2083" s="1657">
        <v>2080.0</v>
      </c>
      <c r="B2083" s="1658"/>
      <c r="C2083" s="1658" t="s">
        <v>10646</v>
      </c>
      <c r="D2083" s="1657"/>
      <c r="E2083" s="1657"/>
      <c r="F2083" s="1657"/>
      <c r="G2083" s="1657" t="s">
        <v>18714</v>
      </c>
      <c r="H2083" s="1657" t="s">
        <v>18735</v>
      </c>
      <c r="I2083" s="1657" t="s">
        <v>18736</v>
      </c>
      <c r="J2083" s="1657" t="s">
        <v>18737</v>
      </c>
      <c r="K2083" s="1659" t="s">
        <v>18738</v>
      </c>
      <c r="L2083" s="1660" t="s">
        <v>11800</v>
      </c>
      <c r="M2083" s="1661" t="s">
        <v>18739</v>
      </c>
      <c r="N2083" s="1661"/>
    </row>
    <row r="2084" ht="51.75" customHeight="1">
      <c r="A2084" s="1657">
        <v>2081.0</v>
      </c>
      <c r="B2084" s="1658"/>
      <c r="C2084" s="1658" t="s">
        <v>10646</v>
      </c>
      <c r="D2084" s="1657"/>
      <c r="E2084" s="1657"/>
      <c r="F2084" s="1657"/>
      <c r="G2084" s="1657" t="s">
        <v>18714</v>
      </c>
      <c r="H2084" s="1657" t="s">
        <v>18740</v>
      </c>
      <c r="I2084" s="1657" t="s">
        <v>18741</v>
      </c>
      <c r="J2084" s="1657" t="s">
        <v>18742</v>
      </c>
      <c r="K2084" s="1659" t="s">
        <v>18743</v>
      </c>
      <c r="L2084" s="1660" t="s">
        <v>11800</v>
      </c>
      <c r="M2084" s="1661"/>
      <c r="N2084" s="1661"/>
    </row>
    <row r="2085" ht="51.75" customHeight="1">
      <c r="A2085" s="1657">
        <v>2082.0</v>
      </c>
      <c r="B2085" s="1658"/>
      <c r="C2085" s="1658" t="s">
        <v>10646</v>
      </c>
      <c r="D2085" s="1657"/>
      <c r="E2085" s="1657"/>
      <c r="F2085" s="1657"/>
      <c r="G2085" s="1657" t="s">
        <v>18714</v>
      </c>
      <c r="H2085" s="1657" t="s">
        <v>18745</v>
      </c>
      <c r="I2085" s="1657" t="s">
        <v>18746</v>
      </c>
      <c r="J2085" s="1657" t="s">
        <v>18747</v>
      </c>
      <c r="K2085" s="1659" t="s">
        <v>18748</v>
      </c>
      <c r="L2085" s="1660" t="s">
        <v>11800</v>
      </c>
      <c r="M2085" s="1661" t="s">
        <v>18749</v>
      </c>
      <c r="N2085" s="1661"/>
    </row>
    <row r="2086" ht="51.75" customHeight="1">
      <c r="A2086" s="1657">
        <v>2083.0</v>
      </c>
      <c r="B2086" s="1658"/>
      <c r="C2086" s="1658" t="s">
        <v>10646</v>
      </c>
      <c r="D2086" s="1657"/>
      <c r="E2086" s="1657"/>
      <c r="F2086" s="1657"/>
      <c r="G2086" s="1657" t="s">
        <v>18750</v>
      </c>
      <c r="H2086" s="1657" t="s">
        <v>18751</v>
      </c>
      <c r="I2086" s="1657" t="s">
        <v>18752</v>
      </c>
      <c r="J2086" s="1657" t="s">
        <v>18753</v>
      </c>
      <c r="K2086" s="1659" t="s">
        <v>18754</v>
      </c>
      <c r="L2086" s="1660" t="s">
        <v>11800</v>
      </c>
      <c r="M2086" s="1661" t="s">
        <v>18755</v>
      </c>
      <c r="N2086" s="1661"/>
    </row>
    <row r="2087" ht="51.75" customHeight="1">
      <c r="A2087" s="1657">
        <v>2084.0</v>
      </c>
      <c r="B2087" s="1658"/>
      <c r="C2087" s="1658" t="s">
        <v>10646</v>
      </c>
      <c r="D2087" s="1657"/>
      <c r="E2087" s="1657"/>
      <c r="F2087" s="1657"/>
      <c r="G2087" s="1657" t="s">
        <v>18750</v>
      </c>
      <c r="H2087" s="1657" t="s">
        <v>18756</v>
      </c>
      <c r="I2087" s="1657" t="s">
        <v>18757</v>
      </c>
      <c r="J2087" s="1657" t="s">
        <v>18758</v>
      </c>
      <c r="K2087" s="1659" t="s">
        <v>18759</v>
      </c>
      <c r="L2087" s="1660" t="s">
        <v>11800</v>
      </c>
      <c r="M2087" s="1661" t="s">
        <v>18760</v>
      </c>
      <c r="N2087" s="1661"/>
    </row>
    <row r="2088" ht="51.75" customHeight="1">
      <c r="A2088" s="1657">
        <v>2085.0</v>
      </c>
      <c r="B2088" s="1658"/>
      <c r="C2088" s="1658" t="s">
        <v>10646</v>
      </c>
      <c r="D2088" s="1657"/>
      <c r="E2088" s="1657"/>
      <c r="F2088" s="1657"/>
      <c r="G2088" s="1657" t="s">
        <v>18750</v>
      </c>
      <c r="H2088" s="1657" t="s">
        <v>18761</v>
      </c>
      <c r="I2088" s="1657" t="s">
        <v>18762</v>
      </c>
      <c r="J2088" s="1657" t="s">
        <v>18763</v>
      </c>
      <c r="K2088" s="1659" t="s">
        <v>18764</v>
      </c>
      <c r="L2088" s="1660" t="s">
        <v>11800</v>
      </c>
      <c r="M2088" s="1661" t="s">
        <v>18765</v>
      </c>
      <c r="N2088" s="1661"/>
    </row>
    <row r="2089" ht="51.75" customHeight="1">
      <c r="A2089" s="1657">
        <v>2086.0</v>
      </c>
      <c r="B2089" s="1658"/>
      <c r="C2089" s="1658" t="s">
        <v>10646</v>
      </c>
      <c r="D2089" s="1657"/>
      <c r="E2089" s="1657"/>
      <c r="F2089" s="1657"/>
      <c r="G2089" s="1657" t="s">
        <v>18750</v>
      </c>
      <c r="H2089" s="1657" t="s">
        <v>18766</v>
      </c>
      <c r="I2089" s="1657" t="s">
        <v>18767</v>
      </c>
      <c r="J2089" s="1657" t="s">
        <v>18768</v>
      </c>
      <c r="K2089" s="1659" t="s">
        <v>18769</v>
      </c>
      <c r="L2089" s="1660" t="s">
        <v>11800</v>
      </c>
      <c r="M2089" s="1661" t="s">
        <v>18770</v>
      </c>
      <c r="N2089" s="1661"/>
    </row>
    <row r="2090" ht="51.75" customHeight="1">
      <c r="A2090" s="1657">
        <v>2087.0</v>
      </c>
      <c r="B2090" s="1658"/>
      <c r="C2090" s="1658" t="s">
        <v>10646</v>
      </c>
      <c r="D2090" s="1657"/>
      <c r="E2090" s="1657"/>
      <c r="F2090" s="1657"/>
      <c r="G2090" s="1657" t="s">
        <v>18750</v>
      </c>
      <c r="H2090" s="1657" t="s">
        <v>18771</v>
      </c>
      <c r="I2090" s="1657" t="s">
        <v>18772</v>
      </c>
      <c r="J2090" s="1657" t="s">
        <v>18773</v>
      </c>
      <c r="K2090" s="1659" t="s">
        <v>18774</v>
      </c>
      <c r="L2090" s="1660" t="s">
        <v>11800</v>
      </c>
      <c r="M2090" s="1661" t="s">
        <v>18775</v>
      </c>
      <c r="N2090" s="1661"/>
    </row>
    <row r="2091" ht="51.75" customHeight="1">
      <c r="A2091" s="1657">
        <v>2088.0</v>
      </c>
      <c r="B2091" s="1658"/>
      <c r="C2091" s="1658" t="s">
        <v>10646</v>
      </c>
      <c r="D2091" s="1657"/>
      <c r="E2091" s="1657"/>
      <c r="F2091" s="1657"/>
      <c r="G2091" s="1657" t="s">
        <v>18750</v>
      </c>
      <c r="H2091" s="1657" t="s">
        <v>18776</v>
      </c>
      <c r="I2091" s="1657" t="s">
        <v>18777</v>
      </c>
      <c r="J2091" s="1657" t="s">
        <v>18778</v>
      </c>
      <c r="K2091" s="1659" t="s">
        <v>18779</v>
      </c>
      <c r="L2091" s="1660" t="s">
        <v>11800</v>
      </c>
      <c r="M2091" s="1661" t="s">
        <v>18780</v>
      </c>
      <c r="N2091" s="1661"/>
    </row>
    <row r="2092" ht="51.75" customHeight="1">
      <c r="A2092" s="1657">
        <v>2089.0</v>
      </c>
      <c r="B2092" s="1658"/>
      <c r="C2092" s="1658" t="s">
        <v>10646</v>
      </c>
      <c r="D2092" s="1657"/>
      <c r="E2092" s="1657"/>
      <c r="F2092" s="1657"/>
      <c r="G2092" s="1657" t="s">
        <v>18750</v>
      </c>
      <c r="H2092" s="1657" t="s">
        <v>18782</v>
      </c>
      <c r="I2092" s="1657" t="s">
        <v>18783</v>
      </c>
      <c r="J2092" s="1657" t="s">
        <v>18784</v>
      </c>
      <c r="K2092" s="1659" t="s">
        <v>18785</v>
      </c>
      <c r="L2092" s="1660" t="s">
        <v>11800</v>
      </c>
      <c r="M2092" s="1661" t="s">
        <v>18786</v>
      </c>
      <c r="N2092" s="1661"/>
    </row>
    <row r="2093" ht="51.75" customHeight="1">
      <c r="A2093" s="1657">
        <v>2090.0</v>
      </c>
      <c r="B2093" s="1658"/>
      <c r="C2093" s="1658" t="s">
        <v>10646</v>
      </c>
      <c r="D2093" s="1657"/>
      <c r="E2093" s="1657"/>
      <c r="F2093" s="1657"/>
      <c r="G2093" s="1657" t="s">
        <v>18750</v>
      </c>
      <c r="H2093" s="1657" t="s">
        <v>18788</v>
      </c>
      <c r="I2093" s="1657" t="s">
        <v>18789</v>
      </c>
      <c r="J2093" s="1657" t="s">
        <v>18790</v>
      </c>
      <c r="K2093" s="1659" t="s">
        <v>18791</v>
      </c>
      <c r="L2093" s="1660" t="s">
        <v>11800</v>
      </c>
      <c r="M2093" s="1661" t="s">
        <v>18792</v>
      </c>
      <c r="N2093" s="1661"/>
    </row>
    <row r="2094" ht="51.75" customHeight="1">
      <c r="A2094" s="1657">
        <v>2091.0</v>
      </c>
      <c r="B2094" s="1658"/>
      <c r="C2094" s="1658" t="s">
        <v>10646</v>
      </c>
      <c r="D2094" s="1657"/>
      <c r="E2094" s="1657"/>
      <c r="F2094" s="1657"/>
      <c r="G2094" s="1657" t="s">
        <v>18793</v>
      </c>
      <c r="H2094" s="1657" t="s">
        <v>18794</v>
      </c>
      <c r="I2094" s="1657" t="s">
        <v>18795</v>
      </c>
      <c r="J2094" s="1657" t="s">
        <v>18796</v>
      </c>
      <c r="K2094" s="1659" t="s">
        <v>18797</v>
      </c>
      <c r="L2094" s="1660" t="s">
        <v>11800</v>
      </c>
      <c r="M2094" s="1661" t="s">
        <v>18798</v>
      </c>
      <c r="N2094" s="1661"/>
    </row>
    <row r="2095" ht="51.75" customHeight="1">
      <c r="A2095" s="1657">
        <v>2092.0</v>
      </c>
      <c r="B2095" s="1658"/>
      <c r="C2095" s="1658" t="s">
        <v>10646</v>
      </c>
      <c r="D2095" s="1657"/>
      <c r="E2095" s="1657"/>
      <c r="F2095" s="1657"/>
      <c r="G2095" s="1657" t="s">
        <v>18793</v>
      </c>
      <c r="H2095" s="1657" t="s">
        <v>18799</v>
      </c>
      <c r="I2095" s="1657" t="s">
        <v>18800</v>
      </c>
      <c r="J2095" s="1657" t="s">
        <v>18801</v>
      </c>
      <c r="K2095" s="1659" t="s">
        <v>18802</v>
      </c>
      <c r="L2095" s="1660" t="s">
        <v>11800</v>
      </c>
      <c r="M2095" s="1661" t="s">
        <v>18803</v>
      </c>
      <c r="N2095" s="1661"/>
    </row>
    <row r="2096" ht="51.75" customHeight="1">
      <c r="A2096" s="1657">
        <v>2093.0</v>
      </c>
      <c r="B2096" s="1658"/>
      <c r="C2096" s="1658" t="s">
        <v>10646</v>
      </c>
      <c r="D2096" s="1657"/>
      <c r="E2096" s="1657"/>
      <c r="F2096" s="1657"/>
      <c r="G2096" s="1657" t="s">
        <v>18793</v>
      </c>
      <c r="H2096" s="1657" t="s">
        <v>18804</v>
      </c>
      <c r="I2096" s="1657" t="s">
        <v>18805</v>
      </c>
      <c r="J2096" s="1657" t="s">
        <v>18806</v>
      </c>
      <c r="K2096" s="1659" t="s">
        <v>18807</v>
      </c>
      <c r="L2096" s="1660" t="s">
        <v>11800</v>
      </c>
      <c r="M2096" s="1661" t="s">
        <v>18808</v>
      </c>
      <c r="N2096" s="1661"/>
    </row>
    <row r="2097" ht="51.75" customHeight="1">
      <c r="A2097" s="1657">
        <v>2094.0</v>
      </c>
      <c r="B2097" s="1658"/>
      <c r="C2097" s="1658" t="s">
        <v>10646</v>
      </c>
      <c r="D2097" s="1657"/>
      <c r="E2097" s="1657"/>
      <c r="F2097" s="1657"/>
      <c r="G2097" s="1657" t="s">
        <v>18793</v>
      </c>
      <c r="H2097" s="1657" t="s">
        <v>18809</v>
      </c>
      <c r="I2097" s="1657" t="s">
        <v>18810</v>
      </c>
      <c r="J2097" s="1657" t="s">
        <v>18811</v>
      </c>
      <c r="K2097" s="1659" t="s">
        <v>18812</v>
      </c>
      <c r="L2097" s="1660" t="s">
        <v>11800</v>
      </c>
      <c r="M2097" s="1661" t="s">
        <v>18813</v>
      </c>
      <c r="N2097" s="1661"/>
    </row>
    <row r="2098" ht="51.75" customHeight="1">
      <c r="A2098" s="1657">
        <v>2095.0</v>
      </c>
      <c r="B2098" s="1658"/>
      <c r="C2098" s="1658" t="s">
        <v>10646</v>
      </c>
      <c r="D2098" s="1657"/>
      <c r="E2098" s="1657"/>
      <c r="F2098" s="1657"/>
      <c r="G2098" s="1657" t="s">
        <v>18793</v>
      </c>
      <c r="H2098" s="1657" t="s">
        <v>18814</v>
      </c>
      <c r="I2098" s="1657" t="s">
        <v>18815</v>
      </c>
      <c r="J2098" s="1657" t="s">
        <v>18816</v>
      </c>
      <c r="K2098" s="1659" t="s">
        <v>18817</v>
      </c>
      <c r="L2098" s="1660" t="s">
        <v>11800</v>
      </c>
      <c r="M2098" s="1661" t="s">
        <v>18818</v>
      </c>
      <c r="N2098" s="1661"/>
    </row>
    <row r="2099" ht="51.75" customHeight="1">
      <c r="A2099" s="1657">
        <v>2096.0</v>
      </c>
      <c r="B2099" s="1658"/>
      <c r="C2099" s="1658" t="s">
        <v>10646</v>
      </c>
      <c r="D2099" s="1657"/>
      <c r="E2099" s="1657"/>
      <c r="F2099" s="1657"/>
      <c r="G2099" s="1657" t="s">
        <v>18793</v>
      </c>
      <c r="H2099" s="1657" t="s">
        <v>18820</v>
      </c>
      <c r="I2099" s="1657" t="s">
        <v>18821</v>
      </c>
      <c r="J2099" s="1657" t="s">
        <v>18822</v>
      </c>
      <c r="K2099" s="1659" t="s">
        <v>18823</v>
      </c>
      <c r="L2099" s="1660" t="s">
        <v>11800</v>
      </c>
      <c r="M2099" s="1661" t="s">
        <v>18824</v>
      </c>
      <c r="N2099" s="1661"/>
    </row>
    <row r="2100" ht="51.75" customHeight="1">
      <c r="A2100" s="1657">
        <v>2097.0</v>
      </c>
      <c r="B2100" s="1658"/>
      <c r="C2100" s="1658" t="s">
        <v>10646</v>
      </c>
      <c r="D2100" s="1657"/>
      <c r="E2100" s="1657"/>
      <c r="F2100" s="1657"/>
      <c r="G2100" s="1657" t="s">
        <v>18793</v>
      </c>
      <c r="H2100" s="1657" t="s">
        <v>18825</v>
      </c>
      <c r="I2100" s="1657" t="s">
        <v>18826</v>
      </c>
      <c r="J2100" s="1657" t="s">
        <v>18827</v>
      </c>
      <c r="K2100" s="1659" t="s">
        <v>18828</v>
      </c>
      <c r="L2100" s="1660" t="s">
        <v>11800</v>
      </c>
      <c r="M2100" s="1661" t="s">
        <v>17628</v>
      </c>
      <c r="N2100" s="1661"/>
    </row>
    <row r="2101" ht="51.75" customHeight="1">
      <c r="A2101" s="1657">
        <v>2098.0</v>
      </c>
      <c r="B2101" s="1658"/>
      <c r="C2101" s="1658" t="s">
        <v>10646</v>
      </c>
      <c r="D2101" s="1657"/>
      <c r="E2101" s="1657"/>
      <c r="F2101" s="1657"/>
      <c r="G2101" s="1657" t="s">
        <v>18829</v>
      </c>
      <c r="H2101" s="1657" t="s">
        <v>18830</v>
      </c>
      <c r="I2101" s="1657" t="s">
        <v>469</v>
      </c>
      <c r="J2101" s="1657" t="s">
        <v>18831</v>
      </c>
      <c r="K2101" s="1659" t="s">
        <v>18832</v>
      </c>
      <c r="L2101" s="1660" t="s">
        <v>11800</v>
      </c>
      <c r="M2101" s="1661" t="s">
        <v>18833</v>
      </c>
      <c r="N2101" s="1661"/>
    </row>
    <row r="2102" ht="51.75" customHeight="1">
      <c r="A2102" s="1657">
        <v>2099.0</v>
      </c>
      <c r="B2102" s="1658"/>
      <c r="C2102" s="1658" t="s">
        <v>10646</v>
      </c>
      <c r="D2102" s="1657"/>
      <c r="E2102" s="1657"/>
      <c r="F2102" s="1657"/>
      <c r="G2102" s="1657" t="s">
        <v>18829</v>
      </c>
      <c r="H2102" s="1657" t="s">
        <v>13178</v>
      </c>
      <c r="I2102" s="1657" t="s">
        <v>18835</v>
      </c>
      <c r="J2102" s="1657" t="s">
        <v>18836</v>
      </c>
      <c r="K2102" s="1659" t="s">
        <v>18837</v>
      </c>
      <c r="L2102" s="1660" t="s">
        <v>11800</v>
      </c>
      <c r="M2102" s="1661" t="s">
        <v>18833</v>
      </c>
      <c r="N2102" s="1661"/>
    </row>
    <row r="2103" ht="51.75" customHeight="1">
      <c r="A2103" s="1657">
        <v>2100.0</v>
      </c>
      <c r="B2103" s="1658"/>
      <c r="C2103" s="1658" t="s">
        <v>10646</v>
      </c>
      <c r="D2103" s="1657"/>
      <c r="E2103" s="1657"/>
      <c r="F2103" s="1657"/>
      <c r="G2103" s="1657" t="s">
        <v>18829</v>
      </c>
      <c r="H2103" s="1657" t="s">
        <v>18838</v>
      </c>
      <c r="I2103" s="1657" t="s">
        <v>18839</v>
      </c>
      <c r="J2103" s="1657" t="s">
        <v>18840</v>
      </c>
      <c r="K2103" s="1659" t="s">
        <v>18841</v>
      </c>
      <c r="L2103" s="1660" t="s">
        <v>11800</v>
      </c>
      <c r="M2103" s="1661" t="s">
        <v>18842</v>
      </c>
      <c r="N2103" s="1661"/>
    </row>
    <row r="2104" ht="51.75" customHeight="1">
      <c r="A2104" s="1657">
        <v>2101.0</v>
      </c>
      <c r="B2104" s="1658"/>
      <c r="C2104" s="1658" t="s">
        <v>10646</v>
      </c>
      <c r="D2104" s="1657"/>
      <c r="E2104" s="1657"/>
      <c r="F2104" s="1657"/>
      <c r="G2104" s="1657" t="s">
        <v>18829</v>
      </c>
      <c r="H2104" s="1657" t="s">
        <v>18843</v>
      </c>
      <c r="I2104" s="1657" t="s">
        <v>18844</v>
      </c>
      <c r="J2104" s="1657" t="s">
        <v>18845</v>
      </c>
      <c r="K2104" s="1659" t="s">
        <v>18846</v>
      </c>
      <c r="L2104" s="1660" t="s">
        <v>11800</v>
      </c>
      <c r="M2104" s="1661" t="s">
        <v>18847</v>
      </c>
      <c r="N2104" s="1661"/>
    </row>
    <row r="2105" ht="51.75" customHeight="1">
      <c r="A2105" s="1657">
        <v>2102.0</v>
      </c>
      <c r="B2105" s="1658"/>
      <c r="C2105" s="1658" t="s">
        <v>10646</v>
      </c>
      <c r="D2105" s="1657"/>
      <c r="E2105" s="1657"/>
      <c r="F2105" s="1657"/>
      <c r="G2105" s="1657" t="s">
        <v>18829</v>
      </c>
      <c r="H2105" s="1657" t="s">
        <v>18848</v>
      </c>
      <c r="I2105" s="1657" t="s">
        <v>18849</v>
      </c>
      <c r="J2105" s="1657" t="s">
        <v>18850</v>
      </c>
      <c r="K2105" s="1659" t="s">
        <v>18851</v>
      </c>
      <c r="L2105" s="1660" t="s">
        <v>11800</v>
      </c>
      <c r="M2105" s="1661" t="s">
        <v>18852</v>
      </c>
      <c r="N2105" s="1661"/>
    </row>
    <row r="2106" ht="51.75" customHeight="1">
      <c r="A2106" s="1657">
        <v>2103.0</v>
      </c>
      <c r="B2106" s="1658"/>
      <c r="C2106" s="1658" t="s">
        <v>10646</v>
      </c>
      <c r="D2106" s="1657"/>
      <c r="E2106" s="1657"/>
      <c r="F2106" s="1657"/>
      <c r="G2106" s="1657" t="s">
        <v>18853</v>
      </c>
      <c r="H2106" s="1657" t="s">
        <v>18854</v>
      </c>
      <c r="I2106" s="1657" t="s">
        <v>18855</v>
      </c>
      <c r="J2106" s="1657" t="s">
        <v>18856</v>
      </c>
      <c r="K2106" s="1659" t="s">
        <v>18857</v>
      </c>
      <c r="L2106" s="1660" t="s">
        <v>11800</v>
      </c>
      <c r="M2106" s="1661" t="s">
        <v>18858</v>
      </c>
      <c r="N2106" s="1661"/>
    </row>
    <row r="2107" ht="51.75" customHeight="1">
      <c r="A2107" s="1657">
        <v>2104.0</v>
      </c>
      <c r="B2107" s="1658"/>
      <c r="C2107" s="1658" t="s">
        <v>10646</v>
      </c>
      <c r="D2107" s="1657"/>
      <c r="E2107" s="1657"/>
      <c r="F2107" s="1657"/>
      <c r="G2107" s="1657" t="s">
        <v>18853</v>
      </c>
      <c r="H2107" s="1657" t="s">
        <v>18859</v>
      </c>
      <c r="I2107" s="1657" t="s">
        <v>18860</v>
      </c>
      <c r="J2107" s="1657" t="s">
        <v>18861</v>
      </c>
      <c r="K2107" s="1659" t="s">
        <v>18862</v>
      </c>
      <c r="L2107" s="1660" t="s">
        <v>11800</v>
      </c>
      <c r="M2107" s="1661" t="s">
        <v>18863</v>
      </c>
      <c r="N2107" s="1661"/>
    </row>
    <row r="2108" ht="51.75" customHeight="1">
      <c r="A2108" s="1657">
        <v>2105.0</v>
      </c>
      <c r="B2108" s="1658"/>
      <c r="C2108" s="1658" t="s">
        <v>10646</v>
      </c>
      <c r="D2108" s="1657"/>
      <c r="E2108" s="1657"/>
      <c r="F2108" s="1657"/>
      <c r="G2108" s="1657" t="s">
        <v>18853</v>
      </c>
      <c r="H2108" s="1657" t="s">
        <v>18865</v>
      </c>
      <c r="I2108" s="1657" t="s">
        <v>18866</v>
      </c>
      <c r="J2108" s="1657" t="s">
        <v>18867</v>
      </c>
      <c r="K2108" s="1659" t="s">
        <v>18868</v>
      </c>
      <c r="L2108" s="1660" t="s">
        <v>11800</v>
      </c>
      <c r="M2108" s="1661" t="s">
        <v>18869</v>
      </c>
      <c r="N2108" s="1661"/>
    </row>
    <row r="2109" ht="51.75" customHeight="1">
      <c r="A2109" s="1657">
        <v>2106.0</v>
      </c>
      <c r="B2109" s="1658"/>
      <c r="C2109" s="1658" t="s">
        <v>10646</v>
      </c>
      <c r="D2109" s="1657"/>
      <c r="E2109" s="1657"/>
      <c r="F2109" s="1657"/>
      <c r="G2109" s="1657" t="s">
        <v>18870</v>
      </c>
      <c r="H2109" s="1657" t="s">
        <v>18871</v>
      </c>
      <c r="I2109" s="1657" t="s">
        <v>18872</v>
      </c>
      <c r="J2109" s="1657" t="s">
        <v>18873</v>
      </c>
      <c r="K2109" s="1659" t="s">
        <v>18874</v>
      </c>
      <c r="L2109" s="1660" t="s">
        <v>11800</v>
      </c>
      <c r="M2109" s="1661" t="s">
        <v>18875</v>
      </c>
      <c r="N2109" s="1661"/>
    </row>
    <row r="2110" ht="51.75" customHeight="1">
      <c r="A2110" s="1657">
        <v>2107.0</v>
      </c>
      <c r="B2110" s="1658"/>
      <c r="C2110" s="1658" t="s">
        <v>10646</v>
      </c>
      <c r="D2110" s="1657"/>
      <c r="E2110" s="1657"/>
      <c r="F2110" s="1657"/>
      <c r="G2110" s="1657" t="s">
        <v>18870</v>
      </c>
      <c r="H2110" s="1657" t="s">
        <v>18876</v>
      </c>
      <c r="I2110" s="1657" t="s">
        <v>18877</v>
      </c>
      <c r="J2110" s="1657" t="s">
        <v>18878</v>
      </c>
      <c r="K2110" s="1659" t="s">
        <v>18879</v>
      </c>
      <c r="L2110" s="1660" t="s">
        <v>11800</v>
      </c>
      <c r="M2110" s="1661" t="s">
        <v>18880</v>
      </c>
      <c r="N2110" s="1661"/>
    </row>
    <row r="2111" ht="51.75" customHeight="1">
      <c r="A2111" s="1657">
        <v>2108.0</v>
      </c>
      <c r="B2111" s="1658"/>
      <c r="C2111" s="1658" t="s">
        <v>10646</v>
      </c>
      <c r="D2111" s="1657"/>
      <c r="E2111" s="1657"/>
      <c r="F2111" s="1657"/>
      <c r="G2111" s="1657" t="s">
        <v>18870</v>
      </c>
      <c r="H2111" s="1657" t="s">
        <v>17565</v>
      </c>
      <c r="I2111" s="1657" t="s">
        <v>18881</v>
      </c>
      <c r="J2111" s="1657" t="s">
        <v>18882</v>
      </c>
      <c r="K2111" s="1659" t="s">
        <v>18883</v>
      </c>
      <c r="L2111" s="1660" t="s">
        <v>11800</v>
      </c>
      <c r="M2111" s="1661" t="s">
        <v>18884</v>
      </c>
      <c r="N2111" s="1661"/>
    </row>
    <row r="2112" ht="51.75" customHeight="1">
      <c r="A2112" s="1657">
        <v>2109.0</v>
      </c>
      <c r="B2112" s="1658"/>
      <c r="C2112" s="1658" t="s">
        <v>10646</v>
      </c>
      <c r="D2112" s="1657"/>
      <c r="E2112" s="1657"/>
      <c r="F2112" s="1657"/>
      <c r="G2112" s="1657" t="s">
        <v>18885</v>
      </c>
      <c r="H2112" s="1657" t="s">
        <v>18886</v>
      </c>
      <c r="I2112" s="1657" t="s">
        <v>18887</v>
      </c>
      <c r="J2112" s="1657" t="s">
        <v>18888</v>
      </c>
      <c r="K2112" s="1659" t="s">
        <v>18889</v>
      </c>
      <c r="L2112" s="1660" t="s">
        <v>11800</v>
      </c>
      <c r="M2112" s="1661" t="s">
        <v>18890</v>
      </c>
      <c r="N2112" s="1661"/>
    </row>
    <row r="2113" ht="51.75" customHeight="1">
      <c r="A2113" s="1657">
        <v>2110.0</v>
      </c>
      <c r="B2113" s="1658"/>
      <c r="C2113" s="1658" t="s">
        <v>10646</v>
      </c>
      <c r="D2113" s="1657"/>
      <c r="E2113" s="1657"/>
      <c r="F2113" s="1657"/>
      <c r="G2113" s="1657" t="s">
        <v>18885</v>
      </c>
      <c r="H2113" s="1657" t="s">
        <v>18892</v>
      </c>
      <c r="I2113" s="1657" t="s">
        <v>18893</v>
      </c>
      <c r="J2113" s="1657" t="s">
        <v>18894</v>
      </c>
      <c r="K2113" s="1659" t="s">
        <v>18895</v>
      </c>
      <c r="L2113" s="1660" t="s">
        <v>11800</v>
      </c>
      <c r="M2113" s="1661" t="s">
        <v>18896</v>
      </c>
      <c r="N2113" s="1661"/>
    </row>
    <row r="2114" ht="51.75" customHeight="1">
      <c r="A2114" s="1657">
        <v>2111.0</v>
      </c>
      <c r="B2114" s="1658"/>
      <c r="C2114" s="1658" t="s">
        <v>10646</v>
      </c>
      <c r="D2114" s="1657"/>
      <c r="E2114" s="1657"/>
      <c r="F2114" s="1657"/>
      <c r="G2114" s="1657" t="s">
        <v>18885</v>
      </c>
      <c r="H2114" s="1657" t="s">
        <v>18898</v>
      </c>
      <c r="I2114" s="1657" t="s">
        <v>18899</v>
      </c>
      <c r="J2114" s="1657" t="s">
        <v>18900</v>
      </c>
      <c r="K2114" s="1659" t="s">
        <v>18901</v>
      </c>
      <c r="L2114" s="1660" t="s">
        <v>11800</v>
      </c>
      <c r="M2114" s="1661" t="s">
        <v>18902</v>
      </c>
      <c r="N2114" s="1661"/>
    </row>
    <row r="2115" ht="51.75" customHeight="1">
      <c r="A2115" s="1657">
        <v>2112.0</v>
      </c>
      <c r="B2115" s="1658"/>
      <c r="C2115" s="1658" t="s">
        <v>10646</v>
      </c>
      <c r="D2115" s="1657"/>
      <c r="E2115" s="1657"/>
      <c r="F2115" s="1657"/>
      <c r="G2115" s="1657" t="s">
        <v>18885</v>
      </c>
      <c r="H2115" s="1657" t="s">
        <v>18903</v>
      </c>
      <c r="I2115" s="1657" t="s">
        <v>18904</v>
      </c>
      <c r="J2115" s="1657" t="s">
        <v>18905</v>
      </c>
      <c r="K2115" s="1659" t="s">
        <v>18906</v>
      </c>
      <c r="L2115" s="1660" t="s">
        <v>11800</v>
      </c>
      <c r="M2115" s="1661" t="s">
        <v>18907</v>
      </c>
      <c r="N2115" s="1661"/>
    </row>
    <row r="2116" ht="51.75" customHeight="1">
      <c r="A2116" s="1657">
        <v>2113.0</v>
      </c>
      <c r="B2116" s="1658"/>
      <c r="C2116" s="1658" t="s">
        <v>10646</v>
      </c>
      <c r="D2116" s="1657"/>
      <c r="E2116" s="1657"/>
      <c r="F2116" s="1657"/>
      <c r="G2116" s="1657" t="s">
        <v>18909</v>
      </c>
      <c r="H2116" s="1657" t="s">
        <v>18910</v>
      </c>
      <c r="I2116" s="1657" t="s">
        <v>18911</v>
      </c>
      <c r="J2116" s="1657" t="s">
        <v>18912</v>
      </c>
      <c r="K2116" s="1659" t="s">
        <v>18913</v>
      </c>
      <c r="L2116" s="1660" t="s">
        <v>11800</v>
      </c>
      <c r="M2116" s="1661" t="s">
        <v>18914</v>
      </c>
      <c r="N2116" s="1661"/>
    </row>
    <row r="2117" ht="51.75" customHeight="1">
      <c r="A2117" s="1657">
        <v>2114.0</v>
      </c>
      <c r="B2117" s="1658"/>
      <c r="C2117" s="1658" t="s">
        <v>10646</v>
      </c>
      <c r="D2117" s="1657"/>
      <c r="E2117" s="1657"/>
      <c r="F2117" s="1657"/>
      <c r="G2117" s="1657" t="s">
        <v>18909</v>
      </c>
      <c r="H2117" s="1657" t="s">
        <v>18915</v>
      </c>
      <c r="I2117" s="1657" t="s">
        <v>18916</v>
      </c>
      <c r="J2117" s="1657" t="s">
        <v>18917</v>
      </c>
      <c r="K2117" s="1659" t="s">
        <v>18918</v>
      </c>
      <c r="L2117" s="1660" t="s">
        <v>11800</v>
      </c>
      <c r="M2117" s="1661"/>
      <c r="N2117" s="1661"/>
    </row>
    <row r="2118" ht="51.75" customHeight="1">
      <c r="A2118" s="1657">
        <v>2115.0</v>
      </c>
      <c r="B2118" s="1658"/>
      <c r="C2118" s="1658" t="s">
        <v>10646</v>
      </c>
      <c r="D2118" s="1657"/>
      <c r="E2118" s="1657"/>
      <c r="F2118" s="1657"/>
      <c r="G2118" s="1657" t="s">
        <v>18909</v>
      </c>
      <c r="H2118" s="1657" t="s">
        <v>18919</v>
      </c>
      <c r="I2118" s="1657" t="s">
        <v>18920</v>
      </c>
      <c r="J2118" s="1657" t="s">
        <v>18921</v>
      </c>
      <c r="K2118" s="1659" t="s">
        <v>18922</v>
      </c>
      <c r="L2118" s="1660" t="s">
        <v>11800</v>
      </c>
      <c r="M2118" s="1661"/>
      <c r="N2118" s="1661"/>
    </row>
    <row r="2119" ht="51.75" customHeight="1">
      <c r="A2119" s="1657">
        <v>2116.0</v>
      </c>
      <c r="B2119" s="1658"/>
      <c r="C2119" s="1658" t="s">
        <v>10646</v>
      </c>
      <c r="D2119" s="1657"/>
      <c r="E2119" s="1657"/>
      <c r="F2119" s="1657"/>
      <c r="G2119" s="1657" t="s">
        <v>18909</v>
      </c>
      <c r="H2119" s="1657" t="s">
        <v>18924</v>
      </c>
      <c r="I2119" s="1657" t="s">
        <v>18925</v>
      </c>
      <c r="J2119" s="1657" t="s">
        <v>18926</v>
      </c>
      <c r="K2119" s="1659" t="s">
        <v>18927</v>
      </c>
      <c r="L2119" s="1660" t="s">
        <v>11800</v>
      </c>
      <c r="M2119" s="1661" t="s">
        <v>18928</v>
      </c>
      <c r="N2119" s="1661"/>
    </row>
    <row r="2120" ht="51.75" customHeight="1">
      <c r="A2120" s="1657">
        <v>2117.0</v>
      </c>
      <c r="B2120" s="1658"/>
      <c r="C2120" s="1658" t="s">
        <v>10646</v>
      </c>
      <c r="D2120" s="1657"/>
      <c r="E2120" s="1657"/>
      <c r="F2120" s="1657"/>
      <c r="G2120" s="1657" t="s">
        <v>18909</v>
      </c>
      <c r="H2120" s="1657" t="s">
        <v>18930</v>
      </c>
      <c r="I2120" s="1657" t="s">
        <v>18931</v>
      </c>
      <c r="J2120" s="1657" t="s">
        <v>18932</v>
      </c>
      <c r="K2120" s="1659" t="s">
        <v>18933</v>
      </c>
      <c r="L2120" s="1660" t="s">
        <v>11800</v>
      </c>
      <c r="M2120" s="1661" t="s">
        <v>18934</v>
      </c>
      <c r="N2120" s="1661"/>
    </row>
    <row r="2121" ht="51.75" customHeight="1">
      <c r="A2121" s="1657">
        <v>2118.0</v>
      </c>
      <c r="B2121" s="1658"/>
      <c r="C2121" s="1658" t="s">
        <v>10646</v>
      </c>
      <c r="D2121" s="1657"/>
      <c r="E2121" s="1657"/>
      <c r="F2121" s="1657"/>
      <c r="G2121" s="1657" t="s">
        <v>18935</v>
      </c>
      <c r="H2121" s="1657" t="s">
        <v>18936</v>
      </c>
      <c r="I2121" s="1657" t="s">
        <v>18937</v>
      </c>
      <c r="J2121" s="1657" t="s">
        <v>18938</v>
      </c>
      <c r="K2121" s="1659" t="s">
        <v>18939</v>
      </c>
      <c r="L2121" s="1660" t="s">
        <v>11800</v>
      </c>
      <c r="M2121" s="1661" t="s">
        <v>18940</v>
      </c>
      <c r="N2121" s="1661"/>
    </row>
    <row r="2122" ht="51.75" customHeight="1">
      <c r="A2122" s="1657">
        <v>2119.0</v>
      </c>
      <c r="B2122" s="1658"/>
      <c r="C2122" s="1658" t="s">
        <v>10646</v>
      </c>
      <c r="D2122" s="1657"/>
      <c r="E2122" s="1657"/>
      <c r="F2122" s="1657"/>
      <c r="G2122" s="1657" t="s">
        <v>18935</v>
      </c>
      <c r="H2122" s="1657" t="s">
        <v>18941</v>
      </c>
      <c r="I2122" s="1657" t="s">
        <v>18942</v>
      </c>
      <c r="J2122" s="1657" t="s">
        <v>18943</v>
      </c>
      <c r="K2122" s="1659" t="s">
        <v>18944</v>
      </c>
      <c r="L2122" s="1660" t="s">
        <v>11800</v>
      </c>
      <c r="M2122" s="1661" t="s">
        <v>18945</v>
      </c>
      <c r="N2122" s="1661"/>
    </row>
    <row r="2123" ht="51.75" customHeight="1">
      <c r="A2123" s="1657">
        <v>2120.0</v>
      </c>
      <c r="B2123" s="1658"/>
      <c r="C2123" s="1658" t="s">
        <v>10646</v>
      </c>
      <c r="D2123" s="1657"/>
      <c r="E2123" s="1657"/>
      <c r="F2123" s="1657"/>
      <c r="G2123" s="1657" t="s">
        <v>18946</v>
      </c>
      <c r="H2123" s="1657" t="s">
        <v>13411</v>
      </c>
      <c r="I2123" s="1657" t="s">
        <v>18947</v>
      </c>
      <c r="J2123" s="1657" t="s">
        <v>18948</v>
      </c>
      <c r="K2123" s="1659" t="s">
        <v>18949</v>
      </c>
      <c r="L2123" s="1660" t="s">
        <v>11800</v>
      </c>
      <c r="M2123" s="1661" t="s">
        <v>18950</v>
      </c>
      <c r="N2123" s="1661"/>
    </row>
    <row r="2124" ht="51.75" customHeight="1">
      <c r="A2124" s="1657">
        <v>2121.0</v>
      </c>
      <c r="B2124" s="1658"/>
      <c r="C2124" s="1658" t="s">
        <v>10646</v>
      </c>
      <c r="D2124" s="1657"/>
      <c r="E2124" s="1657"/>
      <c r="F2124" s="1657"/>
      <c r="G2124" s="1657" t="s">
        <v>18946</v>
      </c>
      <c r="H2124" s="1657" t="s">
        <v>18951</v>
      </c>
      <c r="I2124" s="1657" t="s">
        <v>18952</v>
      </c>
      <c r="J2124" s="1657" t="s">
        <v>18953</v>
      </c>
      <c r="K2124" s="1659" t="s">
        <v>18954</v>
      </c>
      <c r="L2124" s="1660" t="s">
        <v>11800</v>
      </c>
      <c r="M2124" s="1661" t="s">
        <v>18955</v>
      </c>
      <c r="N2124" s="1661"/>
    </row>
    <row r="2125" ht="51.75" customHeight="1">
      <c r="A2125" s="1657">
        <v>2122.0</v>
      </c>
      <c r="B2125" s="1658"/>
      <c r="C2125" s="1658" t="s">
        <v>10646</v>
      </c>
      <c r="D2125" s="1657"/>
      <c r="E2125" s="1657"/>
      <c r="F2125" s="1657"/>
      <c r="G2125" s="1657" t="s">
        <v>18946</v>
      </c>
      <c r="H2125" s="1657" t="s">
        <v>18956</v>
      </c>
      <c r="I2125" s="1657" t="s">
        <v>18957</v>
      </c>
      <c r="J2125" s="1657" t="s">
        <v>18958</v>
      </c>
      <c r="K2125" s="1659" t="s">
        <v>18959</v>
      </c>
      <c r="L2125" s="1660" t="s">
        <v>11800</v>
      </c>
      <c r="M2125" s="1661" t="s">
        <v>18960</v>
      </c>
      <c r="N2125" s="1661"/>
    </row>
    <row r="2126" ht="51.75" customHeight="1">
      <c r="A2126" s="1657">
        <v>2123.0</v>
      </c>
      <c r="B2126" s="1658"/>
      <c r="C2126" s="1658" t="s">
        <v>10646</v>
      </c>
      <c r="D2126" s="1657"/>
      <c r="E2126" s="1657"/>
      <c r="F2126" s="1657"/>
      <c r="G2126" s="1657" t="s">
        <v>18946</v>
      </c>
      <c r="H2126" s="1657" t="s">
        <v>18961</v>
      </c>
      <c r="I2126" s="1657" t="s">
        <v>18962</v>
      </c>
      <c r="J2126" s="1657" t="s">
        <v>18963</v>
      </c>
      <c r="K2126" s="1659" t="s">
        <v>18964</v>
      </c>
      <c r="L2126" s="1660" t="s">
        <v>11800</v>
      </c>
      <c r="M2126" s="1661" t="s">
        <v>18965</v>
      </c>
      <c r="N2126" s="1661"/>
    </row>
    <row r="2127" ht="51.75" customHeight="1">
      <c r="A2127" s="1657">
        <v>2124.0</v>
      </c>
      <c r="B2127" s="1658"/>
      <c r="C2127" s="1658" t="s">
        <v>10646</v>
      </c>
      <c r="D2127" s="1657"/>
      <c r="E2127" s="1657"/>
      <c r="F2127" s="1657"/>
      <c r="G2127" s="1657" t="s">
        <v>18946</v>
      </c>
      <c r="H2127" s="1657" t="s">
        <v>18966</v>
      </c>
      <c r="I2127" s="1657" t="s">
        <v>18967</v>
      </c>
      <c r="J2127" s="1657" t="s">
        <v>18968</v>
      </c>
      <c r="K2127" s="1659" t="s">
        <v>18969</v>
      </c>
      <c r="L2127" s="1660" t="s">
        <v>11800</v>
      </c>
      <c r="M2127" s="1661" t="s">
        <v>18970</v>
      </c>
      <c r="N2127" s="1661"/>
    </row>
    <row r="2128" ht="51.75" customHeight="1">
      <c r="A2128" s="1657">
        <v>2125.0</v>
      </c>
      <c r="B2128" s="1658"/>
      <c r="C2128" s="1658" t="s">
        <v>10646</v>
      </c>
      <c r="D2128" s="1657"/>
      <c r="E2128" s="1657"/>
      <c r="F2128" s="1657"/>
      <c r="G2128" s="1657" t="s">
        <v>18946</v>
      </c>
      <c r="H2128" s="1657" t="s">
        <v>18972</v>
      </c>
      <c r="I2128" s="1657" t="s">
        <v>18973</v>
      </c>
      <c r="J2128" s="1657" t="s">
        <v>18974</v>
      </c>
      <c r="K2128" s="1659" t="s">
        <v>18975</v>
      </c>
      <c r="L2128" s="1660" t="s">
        <v>11800</v>
      </c>
      <c r="M2128" s="1661" t="s">
        <v>18976</v>
      </c>
      <c r="N2128" s="1661"/>
    </row>
    <row r="2129" ht="51.75" customHeight="1">
      <c r="A2129" s="1657">
        <v>2126.0</v>
      </c>
      <c r="B2129" s="1658"/>
      <c r="C2129" s="1658" t="s">
        <v>10646</v>
      </c>
      <c r="D2129" s="1657"/>
      <c r="E2129" s="1657"/>
      <c r="F2129" s="1657"/>
      <c r="G2129" s="1657" t="s">
        <v>18977</v>
      </c>
      <c r="H2129" s="1657" t="s">
        <v>14775</v>
      </c>
      <c r="I2129" s="1657" t="s">
        <v>18978</v>
      </c>
      <c r="J2129" s="1657" t="s">
        <v>18979</v>
      </c>
      <c r="K2129" s="1659" t="s">
        <v>18980</v>
      </c>
      <c r="L2129" s="1660" t="s">
        <v>11800</v>
      </c>
      <c r="M2129" s="1661" t="s">
        <v>18981</v>
      </c>
      <c r="N2129" s="1661"/>
    </row>
    <row r="2130" ht="51.75" customHeight="1">
      <c r="A2130" s="1657">
        <v>2127.0</v>
      </c>
      <c r="B2130" s="1658"/>
      <c r="C2130" s="1658" t="s">
        <v>10646</v>
      </c>
      <c r="D2130" s="1657"/>
      <c r="E2130" s="1657"/>
      <c r="F2130" s="1657"/>
      <c r="G2130" s="1657" t="s">
        <v>18977</v>
      </c>
      <c r="H2130" s="1657" t="s">
        <v>18982</v>
      </c>
      <c r="I2130" s="1657" t="s">
        <v>18983</v>
      </c>
      <c r="J2130" s="1657" t="s">
        <v>18984</v>
      </c>
      <c r="K2130" s="1659" t="s">
        <v>18985</v>
      </c>
      <c r="L2130" s="1660" t="s">
        <v>11800</v>
      </c>
      <c r="M2130" s="1661" t="s">
        <v>18986</v>
      </c>
      <c r="N2130" s="1661"/>
    </row>
    <row r="2131" ht="51.75" customHeight="1">
      <c r="A2131" s="1657">
        <v>2128.0</v>
      </c>
      <c r="B2131" s="1658"/>
      <c r="C2131" s="1658" t="s">
        <v>10646</v>
      </c>
      <c r="D2131" s="1657"/>
      <c r="E2131" s="1657"/>
      <c r="F2131" s="1657"/>
      <c r="G2131" s="1657" t="s">
        <v>18977</v>
      </c>
      <c r="H2131" s="1657" t="s">
        <v>18009</v>
      </c>
      <c r="I2131" s="1657" t="s">
        <v>18987</v>
      </c>
      <c r="J2131" s="1657" t="s">
        <v>18988</v>
      </c>
      <c r="K2131" s="1659" t="s">
        <v>18989</v>
      </c>
      <c r="L2131" s="1660" t="s">
        <v>11800</v>
      </c>
      <c r="M2131" s="1661" t="s">
        <v>18990</v>
      </c>
      <c r="N2131" s="1661"/>
    </row>
    <row r="2132" ht="51.75" customHeight="1">
      <c r="A2132" s="1657">
        <v>2129.0</v>
      </c>
      <c r="B2132" s="1658"/>
      <c r="C2132" s="1658" t="s">
        <v>10646</v>
      </c>
      <c r="D2132" s="1657"/>
      <c r="E2132" s="1657"/>
      <c r="F2132" s="1657"/>
      <c r="G2132" s="1657" t="s">
        <v>18977</v>
      </c>
      <c r="H2132" s="1657" t="s">
        <v>18991</v>
      </c>
      <c r="I2132" s="1657" t="s">
        <v>18992</v>
      </c>
      <c r="J2132" s="1657" t="s">
        <v>18993</v>
      </c>
      <c r="K2132" s="1659" t="s">
        <v>18994</v>
      </c>
      <c r="L2132" s="1660" t="s">
        <v>11800</v>
      </c>
      <c r="M2132" s="1661" t="s">
        <v>18995</v>
      </c>
      <c r="N2132" s="1661"/>
    </row>
    <row r="2133" ht="51.75" customHeight="1">
      <c r="A2133" s="1657">
        <v>2130.0</v>
      </c>
      <c r="B2133" s="1658"/>
      <c r="C2133" s="1658" t="s">
        <v>10646</v>
      </c>
      <c r="D2133" s="1657"/>
      <c r="E2133" s="1657"/>
      <c r="F2133" s="1657"/>
      <c r="G2133" s="1657" t="s">
        <v>18977</v>
      </c>
      <c r="H2133" s="1657" t="s">
        <v>18996</v>
      </c>
      <c r="I2133" s="1657" t="s">
        <v>18997</v>
      </c>
      <c r="J2133" s="1657" t="s">
        <v>18998</v>
      </c>
      <c r="K2133" s="1659" t="s">
        <v>18999</v>
      </c>
      <c r="L2133" s="1660" t="s">
        <v>11800</v>
      </c>
      <c r="M2133" s="1661" t="s">
        <v>19000</v>
      </c>
      <c r="N2133" s="1661"/>
    </row>
    <row r="2134" ht="51.75" customHeight="1">
      <c r="A2134" s="1657">
        <v>2131.0</v>
      </c>
      <c r="B2134" s="1658"/>
      <c r="C2134" s="1658" t="s">
        <v>10646</v>
      </c>
      <c r="D2134" s="1657"/>
      <c r="E2134" s="1657"/>
      <c r="F2134" s="1657"/>
      <c r="G2134" s="1657" t="s">
        <v>18977</v>
      </c>
      <c r="H2134" s="1657" t="s">
        <v>19004</v>
      </c>
      <c r="I2134" s="1657" t="s">
        <v>19005</v>
      </c>
      <c r="J2134" s="1657" t="s">
        <v>19006</v>
      </c>
      <c r="K2134" s="1659" t="s">
        <v>19007</v>
      </c>
      <c r="L2134" s="1660" t="s">
        <v>11800</v>
      </c>
      <c r="M2134" s="1661" t="s">
        <v>19008</v>
      </c>
      <c r="N2134" s="1661"/>
    </row>
    <row r="2135" ht="51.75" customHeight="1">
      <c r="A2135" s="1657">
        <v>2132.0</v>
      </c>
      <c r="B2135" s="1658"/>
      <c r="C2135" s="1658" t="s">
        <v>10646</v>
      </c>
      <c r="D2135" s="1657"/>
      <c r="E2135" s="1657"/>
      <c r="F2135" s="1657"/>
      <c r="G2135" s="1657" t="s">
        <v>18977</v>
      </c>
      <c r="H2135" s="1657" t="s">
        <v>19009</v>
      </c>
      <c r="I2135" s="1657" t="s">
        <v>19010</v>
      </c>
      <c r="J2135" s="1657" t="s">
        <v>19011</v>
      </c>
      <c r="K2135" s="1659" t="s">
        <v>19012</v>
      </c>
      <c r="L2135" s="1660" t="s">
        <v>11800</v>
      </c>
      <c r="M2135" s="1661" t="s">
        <v>19013</v>
      </c>
      <c r="N2135" s="1661"/>
    </row>
    <row r="2136" ht="51.75" customHeight="1">
      <c r="A2136" s="1657">
        <v>2133.0</v>
      </c>
      <c r="B2136" s="1658"/>
      <c r="C2136" s="1658" t="s">
        <v>10646</v>
      </c>
      <c r="D2136" s="1657"/>
      <c r="E2136" s="1657"/>
      <c r="F2136" s="1657"/>
      <c r="G2136" s="1657" t="s">
        <v>19014</v>
      </c>
      <c r="H2136" s="1657" t="s">
        <v>19015</v>
      </c>
      <c r="I2136" s="1657" t="s">
        <v>19016</v>
      </c>
      <c r="J2136" s="1657" t="s">
        <v>19017</v>
      </c>
      <c r="K2136" s="1659" t="s">
        <v>19018</v>
      </c>
      <c r="L2136" s="1660" t="s">
        <v>11800</v>
      </c>
      <c r="M2136" s="1661" t="s">
        <v>19019</v>
      </c>
      <c r="N2136" s="1661"/>
    </row>
    <row r="2137" ht="51.75" customHeight="1">
      <c r="A2137" s="1657">
        <v>2134.0</v>
      </c>
      <c r="B2137" s="1658"/>
      <c r="C2137" s="1658" t="s">
        <v>10646</v>
      </c>
      <c r="D2137" s="1657"/>
      <c r="E2137" s="1657"/>
      <c r="F2137" s="1657"/>
      <c r="G2137" s="1657" t="s">
        <v>19014</v>
      </c>
      <c r="H2137" s="1657" t="s">
        <v>19020</v>
      </c>
      <c r="I2137" s="1657" t="s">
        <v>19021</v>
      </c>
      <c r="J2137" s="1657" t="s">
        <v>19022</v>
      </c>
      <c r="K2137" s="1659" t="s">
        <v>19023</v>
      </c>
      <c r="L2137" s="1660" t="s">
        <v>11800</v>
      </c>
      <c r="M2137" s="1661" t="s">
        <v>19024</v>
      </c>
      <c r="N2137" s="1661"/>
    </row>
    <row r="2138" ht="51.75" customHeight="1">
      <c r="A2138" s="1657">
        <v>2135.0</v>
      </c>
      <c r="B2138" s="1658"/>
      <c r="C2138" s="1658" t="s">
        <v>10646</v>
      </c>
      <c r="D2138" s="1657"/>
      <c r="E2138" s="1657"/>
      <c r="F2138" s="1657"/>
      <c r="G2138" s="1657" t="s">
        <v>19014</v>
      </c>
      <c r="H2138" s="1657" t="s">
        <v>19025</v>
      </c>
      <c r="I2138" s="1657" t="s">
        <v>19026</v>
      </c>
      <c r="J2138" s="1657" t="s">
        <v>19027</v>
      </c>
      <c r="K2138" s="1659" t="s">
        <v>19028</v>
      </c>
      <c r="L2138" s="1660" t="s">
        <v>11800</v>
      </c>
      <c r="M2138" s="1661"/>
      <c r="N2138" s="1661"/>
    </row>
    <row r="2139" ht="51.75" customHeight="1">
      <c r="A2139" s="1657">
        <v>2136.0</v>
      </c>
      <c r="B2139" s="1658"/>
      <c r="C2139" s="1658" t="s">
        <v>10646</v>
      </c>
      <c r="D2139" s="1657"/>
      <c r="E2139" s="1657"/>
      <c r="F2139" s="1657"/>
      <c r="G2139" s="1657" t="s">
        <v>19014</v>
      </c>
      <c r="H2139" s="1657" t="s">
        <v>19029</v>
      </c>
      <c r="I2139" s="1657" t="s">
        <v>19030</v>
      </c>
      <c r="J2139" s="1657" t="s">
        <v>19031</v>
      </c>
      <c r="K2139" s="1659" t="s">
        <v>19032</v>
      </c>
      <c r="L2139" s="1660" t="s">
        <v>11800</v>
      </c>
      <c r="M2139" s="1661" t="s">
        <v>19033</v>
      </c>
      <c r="N2139" s="1661"/>
    </row>
    <row r="2140" ht="51.75" customHeight="1">
      <c r="A2140" s="1657">
        <v>2137.0</v>
      </c>
      <c r="B2140" s="1658"/>
      <c r="C2140" s="1658" t="s">
        <v>10646</v>
      </c>
      <c r="D2140" s="1657"/>
      <c r="E2140" s="1657"/>
      <c r="F2140" s="1657"/>
      <c r="G2140" s="1657" t="s">
        <v>19014</v>
      </c>
      <c r="H2140" s="1657" t="s">
        <v>19034</v>
      </c>
      <c r="I2140" s="1657" t="s">
        <v>19035</v>
      </c>
      <c r="J2140" s="1657" t="s">
        <v>19036</v>
      </c>
      <c r="K2140" s="1659" t="s">
        <v>19037</v>
      </c>
      <c r="L2140" s="1660" t="s">
        <v>11800</v>
      </c>
      <c r="M2140" s="1661" t="s">
        <v>19038</v>
      </c>
      <c r="N2140" s="1661"/>
    </row>
    <row r="2141" ht="51.75" customHeight="1">
      <c r="A2141" s="1657">
        <v>2138.0</v>
      </c>
      <c r="B2141" s="1658"/>
      <c r="C2141" s="1658" t="s">
        <v>10646</v>
      </c>
      <c r="D2141" s="1657"/>
      <c r="E2141" s="1657"/>
      <c r="F2141" s="1657"/>
      <c r="G2141" s="1657" t="s">
        <v>19040</v>
      </c>
      <c r="H2141" s="1657" t="s">
        <v>19041</v>
      </c>
      <c r="I2141" s="1657" t="s">
        <v>19042</v>
      </c>
      <c r="J2141" s="1657" t="s">
        <v>19043</v>
      </c>
      <c r="K2141" s="1659" t="s">
        <v>19044</v>
      </c>
      <c r="L2141" s="1660" t="s">
        <v>11800</v>
      </c>
      <c r="M2141" s="1661" t="s">
        <v>19045</v>
      </c>
      <c r="N2141" s="1661"/>
    </row>
    <row r="2142" ht="51.75" customHeight="1">
      <c r="A2142" s="1657">
        <v>2139.0</v>
      </c>
      <c r="B2142" s="1658"/>
      <c r="C2142" s="1658" t="s">
        <v>10646</v>
      </c>
      <c r="D2142" s="1657"/>
      <c r="E2142" s="1657"/>
      <c r="F2142" s="1657"/>
      <c r="G2142" s="1657" t="s">
        <v>19040</v>
      </c>
      <c r="H2142" s="1657" t="s">
        <v>19046</v>
      </c>
      <c r="I2142" s="1657" t="s">
        <v>19047</v>
      </c>
      <c r="J2142" s="1657" t="s">
        <v>19048</v>
      </c>
      <c r="K2142" s="1659" t="s">
        <v>19049</v>
      </c>
      <c r="L2142" s="1660" t="s">
        <v>11800</v>
      </c>
      <c r="M2142" s="1661" t="s">
        <v>19050</v>
      </c>
      <c r="N2142" s="1661"/>
    </row>
    <row r="2143" ht="51.75" customHeight="1">
      <c r="A2143" s="1657">
        <v>2140.0</v>
      </c>
      <c r="B2143" s="1658"/>
      <c r="C2143" s="1658" t="s">
        <v>10646</v>
      </c>
      <c r="D2143" s="1657"/>
      <c r="E2143" s="1657"/>
      <c r="F2143" s="1657"/>
      <c r="G2143" s="1657" t="s">
        <v>19040</v>
      </c>
      <c r="H2143" s="1657" t="s">
        <v>19051</v>
      </c>
      <c r="I2143" s="1657" t="s">
        <v>19052</v>
      </c>
      <c r="J2143" s="1657" t="s">
        <v>19053</v>
      </c>
      <c r="K2143" s="1659" t="s">
        <v>19054</v>
      </c>
      <c r="L2143" s="1660" t="s">
        <v>11800</v>
      </c>
      <c r="M2143" s="1661" t="s">
        <v>19055</v>
      </c>
      <c r="N2143" s="1661"/>
    </row>
    <row r="2144" ht="51.75" customHeight="1">
      <c r="A2144" s="1657">
        <v>2141.0</v>
      </c>
      <c r="B2144" s="1658"/>
      <c r="C2144" s="1658" t="s">
        <v>10646</v>
      </c>
      <c r="D2144" s="1657"/>
      <c r="E2144" s="1657"/>
      <c r="F2144" s="1657"/>
      <c r="G2144" s="1657" t="s">
        <v>19040</v>
      </c>
      <c r="H2144" s="1657" t="s">
        <v>19056</v>
      </c>
      <c r="I2144" s="1657" t="s">
        <v>19057</v>
      </c>
      <c r="J2144" s="1657" t="s">
        <v>19058</v>
      </c>
      <c r="K2144" s="1659" t="s">
        <v>19059</v>
      </c>
      <c r="L2144" s="1660" t="s">
        <v>11800</v>
      </c>
      <c r="M2144" s="1661"/>
      <c r="N2144" s="1661"/>
    </row>
    <row r="2145" ht="51.75" customHeight="1">
      <c r="A2145" s="1657">
        <v>2142.0</v>
      </c>
      <c r="B2145" s="1658"/>
      <c r="C2145" s="1658" t="s">
        <v>10646</v>
      </c>
      <c r="D2145" s="1657"/>
      <c r="E2145" s="1657"/>
      <c r="F2145" s="1657"/>
      <c r="G2145" s="1657" t="s">
        <v>19040</v>
      </c>
      <c r="H2145" s="1657" t="s">
        <v>19060</v>
      </c>
      <c r="I2145" s="1657" t="s">
        <v>19061</v>
      </c>
      <c r="J2145" s="1657" t="s">
        <v>19062</v>
      </c>
      <c r="K2145" s="1659" t="s">
        <v>19063</v>
      </c>
      <c r="L2145" s="1660" t="s">
        <v>11800</v>
      </c>
      <c r="M2145" s="1661"/>
      <c r="N2145" s="1661"/>
    </row>
    <row r="2146" ht="51.75" customHeight="1">
      <c r="A2146" s="1657">
        <v>2143.0</v>
      </c>
      <c r="B2146" s="1658"/>
      <c r="C2146" s="1658" t="s">
        <v>10646</v>
      </c>
      <c r="D2146" s="1657"/>
      <c r="E2146" s="1657"/>
      <c r="F2146" s="1657"/>
      <c r="G2146" s="1657" t="s">
        <v>19040</v>
      </c>
      <c r="H2146" s="1657" t="s">
        <v>19064</v>
      </c>
      <c r="I2146" s="1657" t="s">
        <v>19065</v>
      </c>
      <c r="J2146" s="1657" t="s">
        <v>19066</v>
      </c>
      <c r="K2146" s="1659" t="s">
        <v>19067</v>
      </c>
      <c r="L2146" s="1660" t="s">
        <v>11800</v>
      </c>
      <c r="M2146" s="1661"/>
      <c r="N2146" s="1661"/>
    </row>
    <row r="2147" ht="51.75" customHeight="1">
      <c r="A2147" s="1657">
        <v>2144.0</v>
      </c>
      <c r="B2147" s="1658"/>
      <c r="C2147" s="1658" t="s">
        <v>10646</v>
      </c>
      <c r="D2147" s="1657"/>
      <c r="E2147" s="1657"/>
      <c r="F2147" s="1657"/>
      <c r="G2147" s="1657" t="s">
        <v>19040</v>
      </c>
      <c r="H2147" s="1657" t="s">
        <v>19068</v>
      </c>
      <c r="I2147" s="1657" t="s">
        <v>19069</v>
      </c>
      <c r="J2147" s="1657" t="s">
        <v>19070</v>
      </c>
      <c r="K2147" s="1659" t="s">
        <v>19071</v>
      </c>
      <c r="L2147" s="1660" t="s">
        <v>11800</v>
      </c>
      <c r="M2147" s="1661" t="s">
        <v>19072</v>
      </c>
      <c r="N2147" s="1661"/>
    </row>
    <row r="2148" ht="51.75" customHeight="1">
      <c r="A2148" s="1657">
        <v>2145.0</v>
      </c>
      <c r="B2148" s="1658"/>
      <c r="C2148" s="1658" t="s">
        <v>10646</v>
      </c>
      <c r="D2148" s="1657"/>
      <c r="E2148" s="1657"/>
      <c r="F2148" s="1657"/>
      <c r="G2148" s="1657" t="s">
        <v>19040</v>
      </c>
      <c r="H2148" s="1657" t="s">
        <v>19074</v>
      </c>
      <c r="I2148" s="1657" t="s">
        <v>19075</v>
      </c>
      <c r="J2148" s="1657">
        <v>8.01104504E8</v>
      </c>
      <c r="K2148" s="1659" t="s">
        <v>19076</v>
      </c>
      <c r="L2148" s="1660" t="s">
        <v>11800</v>
      </c>
      <c r="M2148" s="1661" t="s">
        <v>19077</v>
      </c>
      <c r="N2148" s="1661"/>
    </row>
    <row r="2149" ht="51.75" customHeight="1">
      <c r="A2149" s="1657">
        <v>2146.0</v>
      </c>
      <c r="B2149" s="1658"/>
      <c r="C2149" s="1658" t="s">
        <v>10646</v>
      </c>
      <c r="D2149" s="1657"/>
      <c r="E2149" s="1657"/>
      <c r="F2149" s="1657"/>
      <c r="G2149" s="1657" t="s">
        <v>19040</v>
      </c>
      <c r="H2149" s="1657" t="s">
        <v>19078</v>
      </c>
      <c r="I2149" s="1657" t="s">
        <v>19079</v>
      </c>
      <c r="J2149" s="1657" t="s">
        <v>19080</v>
      </c>
      <c r="K2149" s="1659" t="s">
        <v>19081</v>
      </c>
      <c r="L2149" s="1660" t="s">
        <v>11800</v>
      </c>
      <c r="M2149" s="1661" t="s">
        <v>19082</v>
      </c>
      <c r="N2149" s="1661"/>
    </row>
    <row r="2150" ht="51.75" customHeight="1">
      <c r="A2150" s="1657">
        <v>2147.0</v>
      </c>
      <c r="B2150" s="1658"/>
      <c r="C2150" s="1658" t="s">
        <v>10646</v>
      </c>
      <c r="D2150" s="1657"/>
      <c r="E2150" s="1657"/>
      <c r="F2150" s="1657"/>
      <c r="G2150" s="1657" t="s">
        <v>19040</v>
      </c>
      <c r="H2150" s="1657" t="s">
        <v>19083</v>
      </c>
      <c r="I2150" s="1657" t="s">
        <v>19084</v>
      </c>
      <c r="J2150" s="1657" t="s">
        <v>19085</v>
      </c>
      <c r="K2150" s="1659" t="s">
        <v>19086</v>
      </c>
      <c r="L2150" s="1660" t="s">
        <v>11800</v>
      </c>
      <c r="M2150" s="1661" t="s">
        <v>19087</v>
      </c>
      <c r="N2150" s="1661"/>
    </row>
    <row r="2151" ht="51.75" customHeight="1">
      <c r="A2151" s="1657">
        <v>2148.0</v>
      </c>
      <c r="B2151" s="1658"/>
      <c r="C2151" s="1658" t="s">
        <v>10646</v>
      </c>
      <c r="D2151" s="1657"/>
      <c r="E2151" s="1657"/>
      <c r="F2151" s="1657"/>
      <c r="G2151" s="1657" t="s">
        <v>19088</v>
      </c>
      <c r="H2151" s="1657" t="s">
        <v>19089</v>
      </c>
      <c r="I2151" s="1657" t="s">
        <v>19090</v>
      </c>
      <c r="J2151" s="1657" t="s">
        <v>19091</v>
      </c>
      <c r="K2151" s="1659" t="s">
        <v>19092</v>
      </c>
      <c r="L2151" s="1660" t="s">
        <v>11800</v>
      </c>
      <c r="M2151" s="1661" t="s">
        <v>19093</v>
      </c>
      <c r="N2151" s="1661"/>
    </row>
    <row r="2152" ht="51.75" customHeight="1">
      <c r="A2152" s="1657">
        <v>2149.0</v>
      </c>
      <c r="B2152" s="1658"/>
      <c r="C2152" s="1658" t="s">
        <v>10646</v>
      </c>
      <c r="D2152" s="1657"/>
      <c r="E2152" s="1657"/>
      <c r="F2152" s="1657"/>
      <c r="G2152" s="1657" t="s">
        <v>19088</v>
      </c>
      <c r="H2152" s="1657" t="s">
        <v>19094</v>
      </c>
      <c r="I2152" s="1657" t="s">
        <v>19095</v>
      </c>
      <c r="J2152" s="1657" t="s">
        <v>19096</v>
      </c>
      <c r="K2152" s="1659" t="s">
        <v>19097</v>
      </c>
      <c r="L2152" s="1660" t="s">
        <v>11800</v>
      </c>
      <c r="M2152" s="1661" t="s">
        <v>19098</v>
      </c>
      <c r="N2152" s="1661"/>
    </row>
    <row r="2153" ht="51.75" customHeight="1">
      <c r="A2153" s="1657">
        <v>2150.0</v>
      </c>
      <c r="B2153" s="1658"/>
      <c r="C2153" s="1658" t="s">
        <v>10646</v>
      </c>
      <c r="D2153" s="1657"/>
      <c r="E2153" s="1657"/>
      <c r="F2153" s="1657"/>
      <c r="G2153" s="1657" t="s">
        <v>19088</v>
      </c>
      <c r="H2153" s="1657" t="s">
        <v>19099</v>
      </c>
      <c r="I2153" s="1657" t="s">
        <v>19100</v>
      </c>
      <c r="J2153" s="1657" t="s">
        <v>19101</v>
      </c>
      <c r="K2153" s="1659" t="s">
        <v>19102</v>
      </c>
      <c r="L2153" s="1660" t="s">
        <v>11800</v>
      </c>
      <c r="M2153" s="1661" t="s">
        <v>19103</v>
      </c>
      <c r="N2153" s="1661"/>
    </row>
    <row r="2154" ht="51.75" customHeight="1">
      <c r="A2154" s="1657">
        <v>2151.0</v>
      </c>
      <c r="B2154" s="1658"/>
      <c r="C2154" s="1658" t="s">
        <v>10646</v>
      </c>
      <c r="D2154" s="1657"/>
      <c r="E2154" s="1657"/>
      <c r="F2154" s="1657"/>
      <c r="G2154" s="1657" t="s">
        <v>19088</v>
      </c>
      <c r="H2154" s="1657" t="s">
        <v>19104</v>
      </c>
      <c r="I2154" s="1657" t="s">
        <v>19105</v>
      </c>
      <c r="J2154" s="1657" t="s">
        <v>19106</v>
      </c>
      <c r="K2154" s="1659" t="s">
        <v>19107</v>
      </c>
      <c r="L2154" s="1660" t="s">
        <v>11800</v>
      </c>
      <c r="M2154" s="1661" t="s">
        <v>19108</v>
      </c>
      <c r="N2154" s="1661"/>
    </row>
    <row r="2155" ht="51.75" customHeight="1">
      <c r="A2155" s="1657">
        <v>2152.0</v>
      </c>
      <c r="B2155" s="1658"/>
      <c r="C2155" s="1658" t="s">
        <v>10646</v>
      </c>
      <c r="D2155" s="1657"/>
      <c r="E2155" s="1657"/>
      <c r="F2155" s="1657"/>
      <c r="G2155" s="1657" t="s">
        <v>19088</v>
      </c>
      <c r="H2155" s="1657" t="s">
        <v>19111</v>
      </c>
      <c r="I2155" s="1657" t="s">
        <v>19112</v>
      </c>
      <c r="J2155" s="1657" t="s">
        <v>19113</v>
      </c>
      <c r="K2155" s="1659" t="s">
        <v>19114</v>
      </c>
      <c r="L2155" s="1660" t="s">
        <v>11800</v>
      </c>
      <c r="M2155" s="1661"/>
      <c r="N2155" s="1661"/>
    </row>
    <row r="2156" ht="51.75" customHeight="1">
      <c r="A2156" s="1657">
        <v>2153.0</v>
      </c>
      <c r="B2156" s="1658"/>
      <c r="C2156" s="1658" t="s">
        <v>10646</v>
      </c>
      <c r="D2156" s="1657"/>
      <c r="E2156" s="1657"/>
      <c r="F2156" s="1657"/>
      <c r="G2156" s="1657" t="s">
        <v>19088</v>
      </c>
      <c r="H2156" s="1657" t="s">
        <v>19116</v>
      </c>
      <c r="I2156" s="1657" t="s">
        <v>19117</v>
      </c>
      <c r="J2156" s="1657" t="s">
        <v>19118</v>
      </c>
      <c r="K2156" s="1659" t="s">
        <v>19119</v>
      </c>
      <c r="L2156" s="1660" t="s">
        <v>11800</v>
      </c>
      <c r="M2156" s="1661" t="s">
        <v>19120</v>
      </c>
      <c r="N2156" s="1661"/>
    </row>
    <row r="2157" ht="51.75" customHeight="1">
      <c r="A2157" s="1657">
        <v>2154.0</v>
      </c>
      <c r="B2157" s="1658"/>
      <c r="C2157" s="1658" t="s">
        <v>10646</v>
      </c>
      <c r="D2157" s="1657"/>
      <c r="E2157" s="1657"/>
      <c r="F2157" s="1657"/>
      <c r="G2157" s="1657" t="s">
        <v>19121</v>
      </c>
      <c r="H2157" s="1657" t="s">
        <v>19122</v>
      </c>
      <c r="I2157" s="1657" t="s">
        <v>19123</v>
      </c>
      <c r="J2157" s="1657" t="s">
        <v>19124</v>
      </c>
      <c r="K2157" s="1659" t="s">
        <v>19125</v>
      </c>
      <c r="L2157" s="1660" t="s">
        <v>11800</v>
      </c>
      <c r="M2157" s="1661" t="s">
        <v>19126</v>
      </c>
      <c r="N2157" s="1661"/>
    </row>
    <row r="2158" ht="51.75" customHeight="1">
      <c r="A2158" s="1657">
        <v>2155.0</v>
      </c>
      <c r="B2158" s="1658"/>
      <c r="C2158" s="1658" t="s">
        <v>10646</v>
      </c>
      <c r="D2158" s="1657"/>
      <c r="E2158" s="1657"/>
      <c r="F2158" s="1657"/>
      <c r="G2158" s="1657" t="s">
        <v>19121</v>
      </c>
      <c r="H2158" s="1657" t="s">
        <v>19127</v>
      </c>
      <c r="I2158" s="1657" t="s">
        <v>19128</v>
      </c>
      <c r="J2158" s="1657" t="s">
        <v>19129</v>
      </c>
      <c r="K2158" s="1659" t="s">
        <v>19130</v>
      </c>
      <c r="L2158" s="1660" t="s">
        <v>11800</v>
      </c>
      <c r="M2158" s="1661" t="s">
        <v>19131</v>
      </c>
      <c r="N2158" s="1661"/>
    </row>
    <row r="2159" ht="51.75" customHeight="1">
      <c r="A2159" s="1657">
        <v>2156.0</v>
      </c>
      <c r="B2159" s="1658"/>
      <c r="C2159" s="1658" t="s">
        <v>10646</v>
      </c>
      <c r="D2159" s="1657"/>
      <c r="E2159" s="1657"/>
      <c r="F2159" s="1657"/>
      <c r="G2159" s="1657" t="s">
        <v>19121</v>
      </c>
      <c r="H2159" s="1657" t="s">
        <v>19132</v>
      </c>
      <c r="I2159" s="1657" t="s">
        <v>19133</v>
      </c>
      <c r="J2159" s="1657" t="s">
        <v>19134</v>
      </c>
      <c r="K2159" s="1659" t="s">
        <v>19135</v>
      </c>
      <c r="L2159" s="1660" t="s">
        <v>11800</v>
      </c>
      <c r="M2159" s="1661" t="s">
        <v>19136</v>
      </c>
      <c r="N2159" s="1661"/>
    </row>
    <row r="2160" ht="51.75" customHeight="1">
      <c r="A2160" s="1657">
        <v>2157.0</v>
      </c>
      <c r="B2160" s="1658"/>
      <c r="C2160" s="1658" t="s">
        <v>10646</v>
      </c>
      <c r="D2160" s="1657"/>
      <c r="E2160" s="1657"/>
      <c r="F2160" s="1657"/>
      <c r="G2160" s="1657" t="s">
        <v>19121</v>
      </c>
      <c r="H2160" s="1657" t="s">
        <v>19137</v>
      </c>
      <c r="I2160" s="1657" t="s">
        <v>19138</v>
      </c>
      <c r="J2160" s="1657" t="s">
        <v>19139</v>
      </c>
      <c r="K2160" s="1659" t="s">
        <v>19140</v>
      </c>
      <c r="L2160" s="1660" t="s">
        <v>11800</v>
      </c>
      <c r="M2160" s="1661"/>
      <c r="N2160" s="1661"/>
    </row>
    <row r="2161" ht="51.75" customHeight="1">
      <c r="A2161" s="1657">
        <v>2158.0</v>
      </c>
      <c r="B2161" s="1658"/>
      <c r="C2161" s="1658" t="s">
        <v>10646</v>
      </c>
      <c r="D2161" s="1657"/>
      <c r="E2161" s="1657"/>
      <c r="F2161" s="1657"/>
      <c r="G2161" s="1657" t="s">
        <v>19121</v>
      </c>
      <c r="H2161" s="1657" t="s">
        <v>19142</v>
      </c>
      <c r="I2161" s="1657" t="s">
        <v>19143</v>
      </c>
      <c r="J2161" s="1657" t="s">
        <v>19144</v>
      </c>
      <c r="K2161" s="1659" t="s">
        <v>19145</v>
      </c>
      <c r="L2161" s="1660" t="s">
        <v>11800</v>
      </c>
      <c r="M2161" s="1661"/>
      <c r="N2161" s="1661"/>
    </row>
    <row r="2162" ht="51.75" customHeight="1">
      <c r="A2162" s="1657">
        <v>2159.0</v>
      </c>
      <c r="B2162" s="1658"/>
      <c r="C2162" s="1658" t="s">
        <v>10646</v>
      </c>
      <c r="D2162" s="1657"/>
      <c r="E2162" s="1657"/>
      <c r="F2162" s="1657"/>
      <c r="G2162" s="1657" t="s">
        <v>19121</v>
      </c>
      <c r="H2162" s="1657" t="s">
        <v>19146</v>
      </c>
      <c r="I2162" s="1657" t="s">
        <v>19147</v>
      </c>
      <c r="J2162" s="1657" t="s">
        <v>19148</v>
      </c>
      <c r="K2162" s="1659" t="s">
        <v>19149</v>
      </c>
      <c r="L2162" s="1660" t="s">
        <v>11800</v>
      </c>
      <c r="M2162" s="1661" t="s">
        <v>19150</v>
      </c>
      <c r="N2162" s="1661"/>
    </row>
    <row r="2163" ht="51.75" customHeight="1">
      <c r="A2163" s="1657">
        <v>2160.0</v>
      </c>
      <c r="B2163" s="1658"/>
      <c r="C2163" s="1658" t="s">
        <v>10646</v>
      </c>
      <c r="D2163" s="1657"/>
      <c r="E2163" s="1657"/>
      <c r="F2163" s="1657"/>
      <c r="G2163" s="1657" t="s">
        <v>19121</v>
      </c>
      <c r="H2163" s="1657" t="s">
        <v>19151</v>
      </c>
      <c r="I2163" s="1657" t="s">
        <v>19152</v>
      </c>
      <c r="J2163" s="1657" t="s">
        <v>19153</v>
      </c>
      <c r="K2163" s="1659" t="s">
        <v>19154</v>
      </c>
      <c r="L2163" s="1660" t="s">
        <v>11800</v>
      </c>
      <c r="M2163" s="1661" t="s">
        <v>19155</v>
      </c>
      <c r="N2163" s="1661"/>
    </row>
    <row r="2164" ht="51.75" customHeight="1">
      <c r="A2164" s="1657">
        <v>2161.0</v>
      </c>
      <c r="B2164" s="1658"/>
      <c r="C2164" s="1658" t="s">
        <v>10646</v>
      </c>
      <c r="D2164" s="1657"/>
      <c r="E2164" s="1657"/>
      <c r="F2164" s="1657"/>
      <c r="G2164" s="1657" t="s">
        <v>19121</v>
      </c>
      <c r="H2164" s="1657" t="s">
        <v>19157</v>
      </c>
      <c r="I2164" s="1657" t="s">
        <v>19158</v>
      </c>
      <c r="J2164" s="1657" t="s">
        <v>19159</v>
      </c>
      <c r="K2164" s="1659" t="s">
        <v>19160</v>
      </c>
      <c r="L2164" s="1660" t="s">
        <v>11800</v>
      </c>
      <c r="M2164" s="1661" t="s">
        <v>19161</v>
      </c>
      <c r="N2164" s="1661"/>
    </row>
    <row r="2165" ht="51.75" customHeight="1">
      <c r="A2165" s="1657">
        <v>2162.0</v>
      </c>
      <c r="B2165" s="1658"/>
      <c r="C2165" s="1658" t="s">
        <v>10646</v>
      </c>
      <c r="D2165" s="1657"/>
      <c r="E2165" s="1657"/>
      <c r="F2165" s="1657"/>
      <c r="G2165" s="1657" t="s">
        <v>19121</v>
      </c>
      <c r="H2165" s="1657" t="s">
        <v>19162</v>
      </c>
      <c r="I2165" s="1657" t="s">
        <v>19163</v>
      </c>
      <c r="J2165" s="1657" t="s">
        <v>19164</v>
      </c>
      <c r="K2165" s="1659" t="s">
        <v>19165</v>
      </c>
      <c r="L2165" s="1660" t="s">
        <v>11800</v>
      </c>
      <c r="M2165" s="1661"/>
      <c r="N2165" s="1661"/>
    </row>
    <row r="2166" ht="51.75" customHeight="1">
      <c r="A2166" s="1657">
        <v>2163.0</v>
      </c>
      <c r="B2166" s="1658"/>
      <c r="C2166" s="1658" t="s">
        <v>10646</v>
      </c>
      <c r="D2166" s="1657"/>
      <c r="E2166" s="1657"/>
      <c r="F2166" s="1657"/>
      <c r="G2166" s="1657" t="s">
        <v>19166</v>
      </c>
      <c r="H2166" s="1657" t="s">
        <v>19167</v>
      </c>
      <c r="I2166" s="1657" t="s">
        <v>19168</v>
      </c>
      <c r="J2166" s="1657" t="s">
        <v>10388</v>
      </c>
      <c r="K2166" s="1659" t="s">
        <v>10389</v>
      </c>
      <c r="L2166" s="1660" t="s">
        <v>11800</v>
      </c>
      <c r="M2166" s="1661" t="s">
        <v>19169</v>
      </c>
      <c r="N2166" s="1661"/>
    </row>
    <row r="2167" ht="51.75" customHeight="1">
      <c r="A2167" s="1657">
        <v>2164.0</v>
      </c>
      <c r="B2167" s="1658"/>
      <c r="C2167" s="1658" t="s">
        <v>10646</v>
      </c>
      <c r="D2167" s="1657"/>
      <c r="E2167" s="1657"/>
      <c r="F2167" s="1657"/>
      <c r="G2167" s="1657" t="s">
        <v>19166</v>
      </c>
      <c r="H2167" s="1657" t="s">
        <v>19171</v>
      </c>
      <c r="I2167" s="1657" t="s">
        <v>19172</v>
      </c>
      <c r="J2167" s="1657" t="s">
        <v>19173</v>
      </c>
      <c r="K2167" s="1659" t="s">
        <v>19174</v>
      </c>
      <c r="L2167" s="1660" t="s">
        <v>11800</v>
      </c>
      <c r="M2167" s="1661" t="s">
        <v>19175</v>
      </c>
      <c r="N2167" s="1661"/>
    </row>
    <row r="2168" ht="51.75" customHeight="1">
      <c r="A2168" s="1657">
        <v>2165.0</v>
      </c>
      <c r="B2168" s="1658"/>
      <c r="C2168" s="1658" t="s">
        <v>10646</v>
      </c>
      <c r="D2168" s="1657"/>
      <c r="E2168" s="1657"/>
      <c r="F2168" s="1657"/>
      <c r="G2168" s="1657" t="s">
        <v>19166</v>
      </c>
      <c r="H2168" s="1657" t="s">
        <v>19176</v>
      </c>
      <c r="I2168" s="1657" t="s">
        <v>19177</v>
      </c>
      <c r="J2168" s="1657" t="s">
        <v>19178</v>
      </c>
      <c r="K2168" s="1659" t="s">
        <v>19179</v>
      </c>
      <c r="L2168" s="1660" t="s">
        <v>11800</v>
      </c>
      <c r="M2168" s="1661" t="s">
        <v>19180</v>
      </c>
      <c r="N2168" s="1661"/>
    </row>
    <row r="2169" ht="51.75" customHeight="1">
      <c r="A2169" s="1657">
        <v>2166.0</v>
      </c>
      <c r="B2169" s="1658"/>
      <c r="C2169" s="1658" t="s">
        <v>10646</v>
      </c>
      <c r="D2169" s="1657"/>
      <c r="E2169" s="1657"/>
      <c r="F2169" s="1657"/>
      <c r="G2169" s="1657" t="s">
        <v>19166</v>
      </c>
      <c r="H2169" s="1657" t="s">
        <v>19181</v>
      </c>
      <c r="I2169" s="1657" t="s">
        <v>19182</v>
      </c>
      <c r="J2169" s="1657" t="s">
        <v>19183</v>
      </c>
      <c r="K2169" s="1659" t="s">
        <v>19184</v>
      </c>
      <c r="L2169" s="1660" t="s">
        <v>11800</v>
      </c>
      <c r="M2169" s="1661" t="s">
        <v>19185</v>
      </c>
      <c r="N2169" s="1661"/>
    </row>
    <row r="2170" ht="51.75" customHeight="1">
      <c r="A2170" s="1657">
        <v>2167.0</v>
      </c>
      <c r="B2170" s="1658"/>
      <c r="C2170" s="1658" t="s">
        <v>10646</v>
      </c>
      <c r="D2170" s="1657"/>
      <c r="E2170" s="1657"/>
      <c r="F2170" s="1657"/>
      <c r="G2170" s="1657" t="s">
        <v>19166</v>
      </c>
      <c r="H2170" s="1657" t="s">
        <v>19187</v>
      </c>
      <c r="I2170" s="1657" t="s">
        <v>19188</v>
      </c>
      <c r="J2170" s="1657" t="s">
        <v>19189</v>
      </c>
      <c r="K2170" s="1659" t="s">
        <v>19190</v>
      </c>
      <c r="L2170" s="1660" t="s">
        <v>11800</v>
      </c>
      <c r="M2170" s="1661" t="s">
        <v>19191</v>
      </c>
      <c r="N2170" s="1661"/>
    </row>
    <row r="2171" ht="51.75" customHeight="1">
      <c r="A2171" s="1657">
        <v>2168.0</v>
      </c>
      <c r="B2171" s="1658"/>
      <c r="C2171" s="1658" t="s">
        <v>10646</v>
      </c>
      <c r="D2171" s="1657"/>
      <c r="E2171" s="1657"/>
      <c r="F2171" s="1657"/>
      <c r="G2171" s="1657" t="s">
        <v>19166</v>
      </c>
      <c r="H2171" s="1657" t="s">
        <v>19192</v>
      </c>
      <c r="I2171" s="1657" t="s">
        <v>19193</v>
      </c>
      <c r="J2171" s="1657" t="s">
        <v>19194</v>
      </c>
      <c r="K2171" s="1659" t="s">
        <v>19195</v>
      </c>
      <c r="L2171" s="1660" t="s">
        <v>11800</v>
      </c>
      <c r="M2171" s="1661" t="s">
        <v>19196</v>
      </c>
      <c r="N2171" s="1661"/>
    </row>
    <row r="2172" ht="51.75" customHeight="1">
      <c r="A2172" s="1657">
        <v>2169.0</v>
      </c>
      <c r="B2172" s="1658"/>
      <c r="C2172" s="1658" t="s">
        <v>10646</v>
      </c>
      <c r="D2172" s="1657"/>
      <c r="E2172" s="1657"/>
      <c r="F2172" s="1657"/>
      <c r="G2172" s="1657" t="s">
        <v>19166</v>
      </c>
      <c r="H2172" s="1657" t="s">
        <v>19197</v>
      </c>
      <c r="I2172" s="1657" t="s">
        <v>19198</v>
      </c>
      <c r="J2172" s="1657" t="s">
        <v>19199</v>
      </c>
      <c r="K2172" s="1659" t="s">
        <v>19200</v>
      </c>
      <c r="L2172" s="1660" t="s">
        <v>11800</v>
      </c>
      <c r="M2172" s="1661" t="s">
        <v>19201</v>
      </c>
      <c r="N2172" s="1661"/>
    </row>
    <row r="2173" ht="51.75" customHeight="1">
      <c r="A2173" s="1657">
        <v>2170.0</v>
      </c>
      <c r="B2173" s="1658"/>
      <c r="C2173" s="1658" t="s">
        <v>10646</v>
      </c>
      <c r="D2173" s="1657"/>
      <c r="E2173" s="1657"/>
      <c r="F2173" s="1657"/>
      <c r="G2173" s="1657" t="s">
        <v>19166</v>
      </c>
      <c r="H2173" s="1657" t="s">
        <v>19203</v>
      </c>
      <c r="I2173" s="1657" t="s">
        <v>19204</v>
      </c>
      <c r="J2173" s="1657" t="s">
        <v>19205</v>
      </c>
      <c r="K2173" s="1659" t="s">
        <v>19206</v>
      </c>
      <c r="L2173" s="1660" t="s">
        <v>11800</v>
      </c>
      <c r="M2173" s="1661" t="s">
        <v>19207</v>
      </c>
      <c r="N2173" s="1661"/>
    </row>
    <row r="2174" ht="51.75" customHeight="1">
      <c r="A2174" s="1657">
        <v>2171.0</v>
      </c>
      <c r="B2174" s="1658"/>
      <c r="C2174" s="1658" t="s">
        <v>10646</v>
      </c>
      <c r="D2174" s="1657"/>
      <c r="E2174" s="1657"/>
      <c r="F2174" s="1657"/>
      <c r="G2174" s="1657" t="s">
        <v>19166</v>
      </c>
      <c r="H2174" s="1657" t="s">
        <v>19208</v>
      </c>
      <c r="I2174" s="1657" t="s">
        <v>19209</v>
      </c>
      <c r="J2174" s="1657" t="s">
        <v>19210</v>
      </c>
      <c r="K2174" s="1659" t="s">
        <v>19211</v>
      </c>
      <c r="L2174" s="1660" t="s">
        <v>11800</v>
      </c>
      <c r="M2174" s="1661" t="s">
        <v>19212</v>
      </c>
      <c r="N2174" s="1661"/>
    </row>
    <row r="2175" ht="51.75" customHeight="1">
      <c r="A2175" s="1657">
        <v>2172.0</v>
      </c>
      <c r="B2175" s="1658"/>
      <c r="C2175" s="1658" t="s">
        <v>10646</v>
      </c>
      <c r="D2175" s="1657"/>
      <c r="E2175" s="1657"/>
      <c r="F2175" s="1657"/>
      <c r="G2175" s="1657" t="s">
        <v>19166</v>
      </c>
      <c r="H2175" s="1657" t="s">
        <v>19213</v>
      </c>
      <c r="I2175" s="1657" t="s">
        <v>19214</v>
      </c>
      <c r="J2175" s="1657" t="s">
        <v>19215</v>
      </c>
      <c r="K2175" s="1659" t="s">
        <v>19216</v>
      </c>
      <c r="L2175" s="1660" t="s">
        <v>11800</v>
      </c>
      <c r="M2175" s="1661" t="s">
        <v>19217</v>
      </c>
      <c r="N2175" s="1661"/>
    </row>
    <row r="2176" ht="51.75" customHeight="1">
      <c r="A2176" s="1657">
        <v>2173.0</v>
      </c>
      <c r="B2176" s="1658"/>
      <c r="C2176" s="1658" t="s">
        <v>10646</v>
      </c>
      <c r="D2176" s="1657"/>
      <c r="E2176" s="1657"/>
      <c r="F2176" s="1657"/>
      <c r="G2176" s="1657" t="s">
        <v>19166</v>
      </c>
      <c r="H2176" s="1657" t="s">
        <v>19220</v>
      </c>
      <c r="I2176" s="1657" t="s">
        <v>19221</v>
      </c>
      <c r="J2176" s="1657" t="s">
        <v>19222</v>
      </c>
      <c r="K2176" s="1659" t="s">
        <v>19223</v>
      </c>
      <c r="L2176" s="1660" t="s">
        <v>11800</v>
      </c>
      <c r="M2176" s="1661" t="s">
        <v>19224</v>
      </c>
      <c r="N2176" s="1661"/>
    </row>
    <row r="2177" ht="51.75" customHeight="1">
      <c r="A2177" s="1657">
        <v>2174.0</v>
      </c>
      <c r="B2177" s="1658"/>
      <c r="C2177" s="1658" t="s">
        <v>10646</v>
      </c>
      <c r="D2177" s="1657"/>
      <c r="E2177" s="1657"/>
      <c r="F2177" s="1657"/>
      <c r="G2177" s="1657" t="s">
        <v>19226</v>
      </c>
      <c r="H2177" s="1657" t="s">
        <v>19227</v>
      </c>
      <c r="I2177" s="1657" t="s">
        <v>19228</v>
      </c>
      <c r="J2177" s="1657" t="s">
        <v>19229</v>
      </c>
      <c r="K2177" s="1659" t="s">
        <v>19230</v>
      </c>
      <c r="L2177" s="1660" t="s">
        <v>11800</v>
      </c>
      <c r="M2177" s="1661" t="s">
        <v>19231</v>
      </c>
      <c r="N2177" s="1661"/>
    </row>
    <row r="2178" ht="51.75" customHeight="1">
      <c r="A2178" s="1657">
        <v>2175.0</v>
      </c>
      <c r="B2178" s="1658"/>
      <c r="C2178" s="1658" t="s">
        <v>10646</v>
      </c>
      <c r="D2178" s="1657"/>
      <c r="E2178" s="1657"/>
      <c r="F2178" s="1657"/>
      <c r="G2178" s="1657" t="s">
        <v>19226</v>
      </c>
      <c r="H2178" s="1657" t="s">
        <v>19232</v>
      </c>
      <c r="I2178" s="1657" t="s">
        <v>19233</v>
      </c>
      <c r="J2178" s="1657" t="s">
        <v>19234</v>
      </c>
      <c r="K2178" s="1659" t="s">
        <v>19235</v>
      </c>
      <c r="L2178" s="1660" t="s">
        <v>11800</v>
      </c>
      <c r="M2178" s="1661" t="s">
        <v>19236</v>
      </c>
      <c r="N2178" s="1661"/>
    </row>
    <row r="2179" ht="51.75" customHeight="1">
      <c r="A2179" s="1657">
        <v>2176.0</v>
      </c>
      <c r="B2179" s="1658"/>
      <c r="C2179" s="1658" t="s">
        <v>10646</v>
      </c>
      <c r="D2179" s="1657"/>
      <c r="E2179" s="1657"/>
      <c r="F2179" s="1657"/>
      <c r="G2179" s="1657" t="s">
        <v>19226</v>
      </c>
      <c r="H2179" s="1657" t="s">
        <v>19237</v>
      </c>
      <c r="I2179" s="1657" t="s">
        <v>19238</v>
      </c>
      <c r="J2179" s="1657" t="s">
        <v>19239</v>
      </c>
      <c r="K2179" s="1659" t="s">
        <v>19240</v>
      </c>
      <c r="L2179" s="1660" t="s">
        <v>11800</v>
      </c>
      <c r="M2179" s="1661" t="s">
        <v>19241</v>
      </c>
      <c r="N2179" s="1661"/>
    </row>
    <row r="2180" ht="51.75" customHeight="1">
      <c r="A2180" s="1657">
        <v>2177.0</v>
      </c>
      <c r="B2180" s="1658"/>
      <c r="C2180" s="1658" t="s">
        <v>10646</v>
      </c>
      <c r="D2180" s="1657"/>
      <c r="E2180" s="1657"/>
      <c r="F2180" s="1657"/>
      <c r="G2180" s="1657" t="s">
        <v>19226</v>
      </c>
      <c r="H2180" s="1657" t="s">
        <v>19242</v>
      </c>
      <c r="I2180" s="1657" t="s">
        <v>19243</v>
      </c>
      <c r="J2180" s="1657" t="s">
        <v>19244</v>
      </c>
      <c r="K2180" s="1659" t="s">
        <v>3568</v>
      </c>
      <c r="L2180" s="1660" t="s">
        <v>11800</v>
      </c>
      <c r="M2180" s="1661" t="s">
        <v>19245</v>
      </c>
      <c r="N2180" s="1661"/>
    </row>
    <row r="2181" ht="51.75" customHeight="1">
      <c r="A2181" s="1657">
        <v>2178.0</v>
      </c>
      <c r="B2181" s="1658"/>
      <c r="C2181" s="1658" t="s">
        <v>10646</v>
      </c>
      <c r="D2181" s="1657"/>
      <c r="E2181" s="1657"/>
      <c r="F2181" s="1657"/>
      <c r="G2181" s="1657" t="s">
        <v>19226</v>
      </c>
      <c r="H2181" s="1657" t="s">
        <v>19246</v>
      </c>
      <c r="I2181" s="1657" t="s">
        <v>19247</v>
      </c>
      <c r="J2181" s="1657" t="s">
        <v>19248</v>
      </c>
      <c r="K2181" s="1659" t="s">
        <v>19249</v>
      </c>
      <c r="L2181" s="1660" t="s">
        <v>11800</v>
      </c>
      <c r="M2181" s="1661"/>
      <c r="N2181" s="1661"/>
    </row>
    <row r="2182" ht="51.75" customHeight="1">
      <c r="A2182" s="1657">
        <v>2179.0</v>
      </c>
      <c r="B2182" s="1658"/>
      <c r="C2182" s="1658" t="s">
        <v>10646</v>
      </c>
      <c r="D2182" s="1657"/>
      <c r="E2182" s="1657"/>
      <c r="F2182" s="1657"/>
      <c r="G2182" s="1657" t="s">
        <v>19226</v>
      </c>
      <c r="H2182" s="1657" t="s">
        <v>19250</v>
      </c>
      <c r="I2182" s="1657" t="s">
        <v>19251</v>
      </c>
      <c r="J2182" s="1657" t="s">
        <v>19252</v>
      </c>
      <c r="K2182" s="1659" t="s">
        <v>19253</v>
      </c>
      <c r="L2182" s="1660" t="s">
        <v>11800</v>
      </c>
      <c r="M2182" s="1661"/>
      <c r="N2182" s="1661"/>
    </row>
    <row r="2183" ht="51.75" customHeight="1">
      <c r="A2183" s="1657">
        <v>2180.0</v>
      </c>
      <c r="B2183" s="1658"/>
      <c r="C2183" s="1658" t="s">
        <v>10646</v>
      </c>
      <c r="D2183" s="1657"/>
      <c r="E2183" s="1657"/>
      <c r="F2183" s="1657"/>
      <c r="G2183" s="1657" t="s">
        <v>19226</v>
      </c>
      <c r="H2183" s="1657" t="s">
        <v>19254</v>
      </c>
      <c r="I2183" s="1657" t="s">
        <v>19255</v>
      </c>
      <c r="J2183" s="1657" t="s">
        <v>19256</v>
      </c>
      <c r="K2183" s="1659"/>
      <c r="L2183" s="1660" t="s">
        <v>11800</v>
      </c>
      <c r="M2183" s="1661" t="s">
        <v>19257</v>
      </c>
      <c r="N2183" s="1661"/>
    </row>
    <row r="2184" ht="51.75" customHeight="1">
      <c r="A2184" s="1657">
        <v>2181.0</v>
      </c>
      <c r="B2184" s="1658"/>
      <c r="C2184" s="1658" t="s">
        <v>10646</v>
      </c>
      <c r="D2184" s="1657"/>
      <c r="E2184" s="1657"/>
      <c r="F2184" s="1657"/>
      <c r="G2184" s="1657" t="s">
        <v>19226</v>
      </c>
      <c r="H2184" s="1657" t="s">
        <v>19258</v>
      </c>
      <c r="I2184" s="1657" t="s">
        <v>19259</v>
      </c>
      <c r="J2184" s="1657" t="s">
        <v>19260</v>
      </c>
      <c r="K2184" s="1659" t="s">
        <v>19261</v>
      </c>
      <c r="L2184" s="1660" t="s">
        <v>11800</v>
      </c>
      <c r="M2184" s="1661" t="s">
        <v>19262</v>
      </c>
      <c r="N2184" s="1661"/>
    </row>
    <row r="2185" ht="51.75" customHeight="1">
      <c r="A2185" s="1657">
        <v>2182.0</v>
      </c>
      <c r="B2185" s="1658"/>
      <c r="C2185" s="1658" t="s">
        <v>10646</v>
      </c>
      <c r="D2185" s="1657"/>
      <c r="E2185" s="1657"/>
      <c r="F2185" s="1657"/>
      <c r="G2185" s="1657" t="s">
        <v>19226</v>
      </c>
      <c r="H2185" s="1657" t="s">
        <v>19264</v>
      </c>
      <c r="I2185" s="1657" t="s">
        <v>19265</v>
      </c>
      <c r="J2185" s="1657" t="s">
        <v>19266</v>
      </c>
      <c r="K2185" s="1659" t="s">
        <v>19267</v>
      </c>
      <c r="L2185" s="1660" t="s">
        <v>11800</v>
      </c>
      <c r="M2185" s="1661" t="s">
        <v>19268</v>
      </c>
      <c r="N2185" s="1661"/>
    </row>
    <row r="2186" ht="51.75" customHeight="1">
      <c r="A2186" s="1657">
        <v>2183.0</v>
      </c>
      <c r="B2186" s="1658"/>
      <c r="C2186" s="1658" t="s">
        <v>10646</v>
      </c>
      <c r="D2186" s="1657"/>
      <c r="E2186" s="1657"/>
      <c r="F2186" s="1657"/>
      <c r="G2186" s="1657" t="s">
        <v>19269</v>
      </c>
      <c r="H2186" s="1657" t="s">
        <v>19270</v>
      </c>
      <c r="I2186" s="1657" t="s">
        <v>19271</v>
      </c>
      <c r="J2186" s="1657" t="s">
        <v>19272</v>
      </c>
      <c r="K2186" s="1659" t="s">
        <v>19273</v>
      </c>
      <c r="L2186" s="1660" t="s">
        <v>11800</v>
      </c>
      <c r="M2186" s="1661" t="s">
        <v>19274</v>
      </c>
      <c r="N2186" s="1661"/>
    </row>
    <row r="2187" ht="51.75" customHeight="1">
      <c r="A2187" s="1657">
        <v>2184.0</v>
      </c>
      <c r="B2187" s="1658"/>
      <c r="C2187" s="1658" t="s">
        <v>10646</v>
      </c>
      <c r="D2187" s="1657"/>
      <c r="E2187" s="1657"/>
      <c r="F2187" s="1657"/>
      <c r="G2187" s="1657" t="s">
        <v>19269</v>
      </c>
      <c r="H2187" s="1657" t="s">
        <v>19275</v>
      </c>
      <c r="I2187" s="1657" t="s">
        <v>19276</v>
      </c>
      <c r="J2187" s="1657" t="s">
        <v>19277</v>
      </c>
      <c r="K2187" s="1659" t="s">
        <v>19278</v>
      </c>
      <c r="L2187" s="1660" t="s">
        <v>11800</v>
      </c>
      <c r="M2187" s="1661" t="s">
        <v>19279</v>
      </c>
      <c r="N2187" s="1661"/>
    </row>
    <row r="2188" ht="51.75" customHeight="1">
      <c r="A2188" s="1657">
        <v>2185.0</v>
      </c>
      <c r="B2188" s="1658"/>
      <c r="C2188" s="1658" t="s">
        <v>10646</v>
      </c>
      <c r="D2188" s="1657"/>
      <c r="E2188" s="1657"/>
      <c r="F2188" s="1657"/>
      <c r="G2188" s="1657" t="s">
        <v>19269</v>
      </c>
      <c r="H2188" s="1657" t="s">
        <v>19280</v>
      </c>
      <c r="I2188" s="1657" t="s">
        <v>19281</v>
      </c>
      <c r="J2188" s="1657" t="s">
        <v>19282</v>
      </c>
      <c r="K2188" s="1659" t="s">
        <v>19283</v>
      </c>
      <c r="L2188" s="1660" t="s">
        <v>11800</v>
      </c>
      <c r="M2188" s="1661" t="s">
        <v>19284</v>
      </c>
      <c r="N2188" s="1661"/>
    </row>
    <row r="2189" ht="51.75" customHeight="1">
      <c r="A2189" s="1657">
        <v>2186.0</v>
      </c>
      <c r="B2189" s="1658"/>
      <c r="C2189" s="1658" t="s">
        <v>10646</v>
      </c>
      <c r="D2189" s="1657"/>
      <c r="E2189" s="1657"/>
      <c r="F2189" s="1657"/>
      <c r="G2189" s="1657" t="s">
        <v>19269</v>
      </c>
      <c r="H2189" s="1657" t="s">
        <v>19285</v>
      </c>
      <c r="I2189" s="1657" t="s">
        <v>19286</v>
      </c>
      <c r="J2189" s="1657" t="s">
        <v>19287</v>
      </c>
      <c r="K2189" s="1659" t="s">
        <v>19288</v>
      </c>
      <c r="L2189" s="1660" t="s">
        <v>11800</v>
      </c>
      <c r="M2189" s="1661" t="s">
        <v>19289</v>
      </c>
      <c r="N2189" s="1661"/>
    </row>
    <row r="2190" ht="51.75" customHeight="1">
      <c r="A2190" s="1657">
        <v>2187.0</v>
      </c>
      <c r="B2190" s="1658"/>
      <c r="C2190" s="1658" t="s">
        <v>10646</v>
      </c>
      <c r="D2190" s="1657"/>
      <c r="E2190" s="1657"/>
      <c r="F2190" s="1657"/>
      <c r="G2190" s="1657" t="s">
        <v>19269</v>
      </c>
      <c r="H2190" s="1657" t="s">
        <v>19291</v>
      </c>
      <c r="I2190" s="1657" t="s">
        <v>19292</v>
      </c>
      <c r="J2190" s="1657" t="s">
        <v>19293</v>
      </c>
      <c r="K2190" s="1659" t="s">
        <v>19294</v>
      </c>
      <c r="L2190" s="1660" t="s">
        <v>11800</v>
      </c>
      <c r="M2190" s="1661" t="s">
        <v>19295</v>
      </c>
      <c r="N2190" s="1661"/>
    </row>
    <row r="2191" ht="51.75" customHeight="1">
      <c r="A2191" s="1657">
        <v>2188.0</v>
      </c>
      <c r="B2191" s="1658"/>
      <c r="C2191" s="1658" t="s">
        <v>10646</v>
      </c>
      <c r="D2191" s="1657"/>
      <c r="E2191" s="1657"/>
      <c r="F2191" s="1657"/>
      <c r="G2191" s="1657" t="s">
        <v>19269</v>
      </c>
      <c r="H2191" s="1657" t="s">
        <v>19296</v>
      </c>
      <c r="I2191" s="1657" t="s">
        <v>19297</v>
      </c>
      <c r="J2191" s="1657" t="s">
        <v>19298</v>
      </c>
      <c r="K2191" s="1659" t="s">
        <v>19299</v>
      </c>
      <c r="L2191" s="1660" t="s">
        <v>11800</v>
      </c>
      <c r="M2191" s="1661" t="s">
        <v>19300</v>
      </c>
      <c r="N2191" s="1661"/>
    </row>
    <row r="2192" ht="51.75" customHeight="1">
      <c r="A2192" s="1657">
        <v>2189.0</v>
      </c>
      <c r="B2192" s="1658"/>
      <c r="C2192" s="1658" t="s">
        <v>10646</v>
      </c>
      <c r="D2192" s="1657"/>
      <c r="E2192" s="1657"/>
      <c r="F2192" s="1657"/>
      <c r="G2192" s="1657" t="s">
        <v>19269</v>
      </c>
      <c r="H2192" s="1657" t="s">
        <v>19302</v>
      </c>
      <c r="I2192" s="1657" t="s">
        <v>19303</v>
      </c>
      <c r="J2192" s="1657" t="s">
        <v>19304</v>
      </c>
      <c r="K2192" s="1659" t="s">
        <v>19305</v>
      </c>
      <c r="L2192" s="1660" t="s">
        <v>11800</v>
      </c>
      <c r="M2192" s="1661" t="s">
        <v>19306</v>
      </c>
      <c r="N2192" s="1661"/>
    </row>
    <row r="2193" ht="51.75" customHeight="1">
      <c r="A2193" s="1657">
        <v>2190.0</v>
      </c>
      <c r="B2193" s="1658"/>
      <c r="C2193" s="1658" t="s">
        <v>10646</v>
      </c>
      <c r="D2193" s="1657"/>
      <c r="E2193" s="1657"/>
      <c r="F2193" s="1657"/>
      <c r="G2193" s="1657" t="s">
        <v>19269</v>
      </c>
      <c r="H2193" s="1657" t="s">
        <v>18472</v>
      </c>
      <c r="I2193" s="1657" t="s">
        <v>19307</v>
      </c>
      <c r="J2193" s="1657" t="s">
        <v>19308</v>
      </c>
      <c r="K2193" s="1659" t="s">
        <v>19309</v>
      </c>
      <c r="L2193" s="1660" t="s">
        <v>11800</v>
      </c>
      <c r="M2193" s="1661" t="s">
        <v>19310</v>
      </c>
      <c r="N2193" s="1661"/>
    </row>
    <row r="2194" ht="51.75" customHeight="1">
      <c r="A2194" s="1657">
        <v>2191.0</v>
      </c>
      <c r="B2194" s="1658"/>
      <c r="C2194" s="1658" t="s">
        <v>10646</v>
      </c>
      <c r="D2194" s="1657"/>
      <c r="E2194" s="1657"/>
      <c r="F2194" s="1657"/>
      <c r="G2194" s="1657" t="s">
        <v>19269</v>
      </c>
      <c r="H2194" s="1657" t="s">
        <v>19311</v>
      </c>
      <c r="I2194" s="1657" t="s">
        <v>19312</v>
      </c>
      <c r="J2194" s="1657" t="s">
        <v>19313</v>
      </c>
      <c r="K2194" s="1659" t="s">
        <v>19314</v>
      </c>
      <c r="L2194" s="1660" t="s">
        <v>11800</v>
      </c>
      <c r="M2194" s="1661" t="s">
        <v>19315</v>
      </c>
      <c r="N2194" s="1661"/>
    </row>
    <row r="2195" ht="51.75" customHeight="1">
      <c r="A2195" s="1657">
        <v>2192.0</v>
      </c>
      <c r="B2195" s="1658"/>
      <c r="C2195" s="1658" t="s">
        <v>10646</v>
      </c>
      <c r="D2195" s="1657"/>
      <c r="E2195" s="1657"/>
      <c r="F2195" s="1657"/>
      <c r="G2195" s="1657" t="s">
        <v>19269</v>
      </c>
      <c r="H2195" s="1657" t="s">
        <v>19317</v>
      </c>
      <c r="I2195" s="1657" t="s">
        <v>19318</v>
      </c>
      <c r="J2195" s="1657" t="s">
        <v>19319</v>
      </c>
      <c r="K2195" s="1659" t="s">
        <v>19320</v>
      </c>
      <c r="L2195" s="1660" t="s">
        <v>11800</v>
      </c>
      <c r="M2195" s="1661" t="s">
        <v>19321</v>
      </c>
      <c r="N2195" s="1661"/>
    </row>
    <row r="2196" ht="51.75" customHeight="1">
      <c r="A2196" s="1657">
        <v>2193.0</v>
      </c>
      <c r="B2196" s="1658"/>
      <c r="C2196" s="1658" t="s">
        <v>10646</v>
      </c>
      <c r="D2196" s="1657"/>
      <c r="E2196" s="1657"/>
      <c r="F2196" s="1657"/>
      <c r="G2196" s="1657" t="s">
        <v>19269</v>
      </c>
      <c r="H2196" s="1657" t="s">
        <v>19322</v>
      </c>
      <c r="I2196" s="1657" t="s">
        <v>19323</v>
      </c>
      <c r="J2196" s="1657" t="s">
        <v>19324</v>
      </c>
      <c r="K2196" s="1659" t="s">
        <v>19325</v>
      </c>
      <c r="L2196" s="1660" t="s">
        <v>11800</v>
      </c>
      <c r="M2196" s="1661" t="s">
        <v>19326</v>
      </c>
      <c r="N2196" s="1661"/>
    </row>
    <row r="2197" ht="51.75" customHeight="1">
      <c r="A2197" s="1657">
        <v>2194.0</v>
      </c>
      <c r="B2197" s="1658"/>
      <c r="C2197" s="1658" t="s">
        <v>10646</v>
      </c>
      <c r="D2197" s="1657"/>
      <c r="E2197" s="1657"/>
      <c r="F2197" s="1657"/>
      <c r="G2197" s="1657" t="s">
        <v>19269</v>
      </c>
      <c r="H2197" s="1657" t="s">
        <v>19328</v>
      </c>
      <c r="I2197" s="1657" t="s">
        <v>19329</v>
      </c>
      <c r="J2197" s="1657" t="s">
        <v>19330</v>
      </c>
      <c r="K2197" s="1659" t="s">
        <v>19331</v>
      </c>
      <c r="L2197" s="1660" t="s">
        <v>11800</v>
      </c>
      <c r="M2197" s="1661" t="s">
        <v>19332</v>
      </c>
      <c r="N2197" s="1661"/>
    </row>
    <row r="2198" ht="51.75" customHeight="1">
      <c r="A2198" s="1657">
        <v>2195.0</v>
      </c>
      <c r="B2198" s="1658"/>
      <c r="C2198" s="1658" t="s">
        <v>10646</v>
      </c>
      <c r="D2198" s="1657"/>
      <c r="E2198" s="1657"/>
      <c r="F2198" s="1657"/>
      <c r="G2198" s="1657" t="s">
        <v>19334</v>
      </c>
      <c r="H2198" s="1657" t="s">
        <v>19335</v>
      </c>
      <c r="I2198" s="1657" t="s">
        <v>19336</v>
      </c>
      <c r="J2198" s="1657" t="s">
        <v>19337</v>
      </c>
      <c r="K2198" s="1659" t="s">
        <v>19338</v>
      </c>
      <c r="L2198" s="1660" t="s">
        <v>11800</v>
      </c>
      <c r="M2198" s="1661" t="s">
        <v>19339</v>
      </c>
      <c r="N2198" s="1661"/>
    </row>
    <row r="2199" ht="51.75" customHeight="1">
      <c r="A2199" s="1657">
        <v>2196.0</v>
      </c>
      <c r="B2199" s="1658"/>
      <c r="C2199" s="1658" t="s">
        <v>10646</v>
      </c>
      <c r="D2199" s="1657"/>
      <c r="E2199" s="1657"/>
      <c r="F2199" s="1657"/>
      <c r="G2199" s="1657" t="s">
        <v>19334</v>
      </c>
      <c r="H2199" s="1657" t="s">
        <v>19340</v>
      </c>
      <c r="I2199" s="1657" t="s">
        <v>19341</v>
      </c>
      <c r="J2199" s="1657" t="s">
        <v>19342</v>
      </c>
      <c r="K2199" s="1659" t="s">
        <v>19343</v>
      </c>
      <c r="L2199" s="1660" t="s">
        <v>11800</v>
      </c>
      <c r="M2199" s="1661" t="s">
        <v>19344</v>
      </c>
      <c r="N2199" s="1661"/>
    </row>
    <row r="2200" ht="51.75" customHeight="1">
      <c r="A2200" s="1657">
        <v>2197.0</v>
      </c>
      <c r="B2200" s="1658"/>
      <c r="C2200" s="1658" t="s">
        <v>10646</v>
      </c>
      <c r="D2200" s="1657"/>
      <c r="E2200" s="1657"/>
      <c r="F2200" s="1657"/>
      <c r="G2200" s="1657" t="s">
        <v>19334</v>
      </c>
      <c r="H2200" s="1657" t="s">
        <v>19346</v>
      </c>
      <c r="I2200" s="1657" t="s">
        <v>19347</v>
      </c>
      <c r="J2200" s="1657" t="s">
        <v>19348</v>
      </c>
      <c r="K2200" s="1659" t="s">
        <v>19349</v>
      </c>
      <c r="L2200" s="1660" t="s">
        <v>11800</v>
      </c>
      <c r="M2200" s="1661" t="s">
        <v>19350</v>
      </c>
      <c r="N2200" s="1661"/>
    </row>
    <row r="2201" ht="51.75" customHeight="1">
      <c r="A2201" s="1657">
        <v>2198.0</v>
      </c>
      <c r="B2201" s="1658"/>
      <c r="C2201" s="1658" t="s">
        <v>10646</v>
      </c>
      <c r="D2201" s="1657"/>
      <c r="E2201" s="1657"/>
      <c r="F2201" s="1657"/>
      <c r="G2201" s="1657" t="s">
        <v>19334</v>
      </c>
      <c r="H2201" s="1657" t="s">
        <v>19352</v>
      </c>
      <c r="I2201" s="1657" t="s">
        <v>19353</v>
      </c>
      <c r="J2201" s="1657" t="s">
        <v>19354</v>
      </c>
      <c r="K2201" s="1659" t="s">
        <v>19355</v>
      </c>
      <c r="L2201" s="1660" t="s">
        <v>11800</v>
      </c>
      <c r="M2201" s="1661" t="s">
        <v>19356</v>
      </c>
      <c r="N2201" s="1661"/>
    </row>
    <row r="2202" ht="51.75" customHeight="1">
      <c r="A2202" s="1657">
        <v>2199.0</v>
      </c>
      <c r="B2202" s="1658"/>
      <c r="C2202" s="1658" t="s">
        <v>10646</v>
      </c>
      <c r="D2202" s="1657"/>
      <c r="E2202" s="1657"/>
      <c r="F2202" s="1657"/>
      <c r="G2202" s="1657" t="s">
        <v>19334</v>
      </c>
      <c r="H2202" s="1657" t="s">
        <v>19357</v>
      </c>
      <c r="I2202" s="1657" t="s">
        <v>19358</v>
      </c>
      <c r="J2202" s="1657" t="s">
        <v>19359</v>
      </c>
      <c r="K2202" s="1659" t="s">
        <v>19360</v>
      </c>
      <c r="L2202" s="1660" t="s">
        <v>11800</v>
      </c>
      <c r="M2202" s="1661" t="s">
        <v>19361</v>
      </c>
      <c r="N2202" s="1661"/>
    </row>
    <row r="2203" ht="51.75" customHeight="1">
      <c r="A2203" s="1657">
        <v>2200.0</v>
      </c>
      <c r="B2203" s="1658"/>
      <c r="C2203" s="1658" t="s">
        <v>10646</v>
      </c>
      <c r="D2203" s="1657"/>
      <c r="E2203" s="1657"/>
      <c r="F2203" s="1657"/>
      <c r="G2203" s="1657" t="s">
        <v>19363</v>
      </c>
      <c r="H2203" s="1657" t="s">
        <v>19364</v>
      </c>
      <c r="I2203" s="1657" t="s">
        <v>19365</v>
      </c>
      <c r="J2203" s="1657" t="s">
        <v>19366</v>
      </c>
      <c r="K2203" s="1659" t="s">
        <v>19367</v>
      </c>
      <c r="L2203" s="1660" t="s">
        <v>11800</v>
      </c>
      <c r="M2203" s="1661" t="s">
        <v>19368</v>
      </c>
      <c r="N2203" s="1661"/>
    </row>
    <row r="2204" ht="51.75" customHeight="1">
      <c r="A2204" s="1657">
        <v>2201.0</v>
      </c>
      <c r="B2204" s="1658"/>
      <c r="C2204" s="1658" t="s">
        <v>10646</v>
      </c>
      <c r="D2204" s="1657"/>
      <c r="E2204" s="1657"/>
      <c r="F2204" s="1657"/>
      <c r="G2204" s="1657" t="s">
        <v>19363</v>
      </c>
      <c r="H2204" s="1657" t="s">
        <v>19369</v>
      </c>
      <c r="I2204" s="1657" t="s">
        <v>19370</v>
      </c>
      <c r="J2204" s="1657" t="s">
        <v>19371</v>
      </c>
      <c r="K2204" s="1659" t="s">
        <v>19372</v>
      </c>
      <c r="L2204" s="1660" t="s">
        <v>11800</v>
      </c>
      <c r="M2204" s="1661" t="s">
        <v>19373</v>
      </c>
      <c r="N2204" s="1661"/>
    </row>
    <row r="2205" ht="51.75" customHeight="1">
      <c r="A2205" s="1657">
        <v>2202.0</v>
      </c>
      <c r="B2205" s="1658"/>
      <c r="C2205" s="1658" t="s">
        <v>10646</v>
      </c>
      <c r="D2205" s="1657"/>
      <c r="E2205" s="1657"/>
      <c r="F2205" s="1657"/>
      <c r="G2205" s="1657" t="s">
        <v>19363</v>
      </c>
      <c r="H2205" s="1657" t="s">
        <v>19375</v>
      </c>
      <c r="I2205" s="1657" t="s">
        <v>19376</v>
      </c>
      <c r="J2205" s="1657" t="s">
        <v>19377</v>
      </c>
      <c r="K2205" s="1659" t="s">
        <v>19378</v>
      </c>
      <c r="L2205" s="1660" t="s">
        <v>11800</v>
      </c>
      <c r="M2205" s="1661"/>
      <c r="N2205" s="1661"/>
    </row>
    <row r="2206" ht="51.75" customHeight="1">
      <c r="A2206" s="1657">
        <v>2203.0</v>
      </c>
      <c r="B2206" s="1658"/>
      <c r="C2206" s="1658" t="s">
        <v>10646</v>
      </c>
      <c r="D2206" s="1657"/>
      <c r="E2206" s="1657"/>
      <c r="F2206" s="1657"/>
      <c r="G2206" s="1657" t="s">
        <v>19363</v>
      </c>
      <c r="H2206" s="1657" t="s">
        <v>19379</v>
      </c>
      <c r="I2206" s="1657" t="s">
        <v>19380</v>
      </c>
      <c r="J2206" s="1657" t="s">
        <v>19381</v>
      </c>
      <c r="K2206" s="1659" t="s">
        <v>19382</v>
      </c>
      <c r="L2206" s="1660" t="s">
        <v>11800</v>
      </c>
      <c r="M2206" s="1661" t="s">
        <v>19383</v>
      </c>
      <c r="N2206" s="1661"/>
    </row>
    <row r="2207" ht="51.75" customHeight="1">
      <c r="A2207" s="1657">
        <v>2204.0</v>
      </c>
      <c r="B2207" s="1658"/>
      <c r="C2207" s="1658" t="s">
        <v>10646</v>
      </c>
      <c r="D2207" s="1657"/>
      <c r="E2207" s="1657"/>
      <c r="F2207" s="1657"/>
      <c r="G2207" s="1657" t="s">
        <v>19363</v>
      </c>
      <c r="H2207" s="1657" t="s">
        <v>19384</v>
      </c>
      <c r="I2207" s="1657" t="s">
        <v>19385</v>
      </c>
      <c r="J2207" s="1657" t="s">
        <v>19386</v>
      </c>
      <c r="K2207" s="1659" t="s">
        <v>19387</v>
      </c>
      <c r="L2207" s="1660" t="s">
        <v>11800</v>
      </c>
      <c r="M2207" s="1661" t="s">
        <v>19388</v>
      </c>
      <c r="N2207" s="1661"/>
    </row>
    <row r="2208" ht="51.75" customHeight="1">
      <c r="A2208" s="1657">
        <v>2205.0</v>
      </c>
      <c r="B2208" s="1658"/>
      <c r="C2208" s="1658" t="s">
        <v>10646</v>
      </c>
      <c r="D2208" s="1657"/>
      <c r="E2208" s="1657"/>
      <c r="F2208" s="1657"/>
      <c r="G2208" s="1657" t="s">
        <v>19363</v>
      </c>
      <c r="H2208" s="1657" t="s">
        <v>19389</v>
      </c>
      <c r="I2208" s="1657" t="s">
        <v>19390</v>
      </c>
      <c r="J2208" s="1657" t="s">
        <v>19391</v>
      </c>
      <c r="K2208" s="1659" t="s">
        <v>19392</v>
      </c>
      <c r="L2208" s="1660" t="s">
        <v>11800</v>
      </c>
      <c r="M2208" s="1661" t="s">
        <v>19393</v>
      </c>
      <c r="N2208" s="1661"/>
    </row>
    <row r="2209" ht="51.75" customHeight="1">
      <c r="A2209" s="1657">
        <v>2206.0</v>
      </c>
      <c r="B2209" s="1658"/>
      <c r="C2209" s="1658" t="s">
        <v>10646</v>
      </c>
      <c r="D2209" s="1657"/>
      <c r="E2209" s="1657"/>
      <c r="F2209" s="1657"/>
      <c r="G2209" s="1657" t="s">
        <v>19363</v>
      </c>
      <c r="H2209" s="1657" t="s">
        <v>19394</v>
      </c>
      <c r="I2209" s="1657" t="s">
        <v>19395</v>
      </c>
      <c r="J2209" s="1657" t="s">
        <v>19396</v>
      </c>
      <c r="K2209" s="1659" t="s">
        <v>19397</v>
      </c>
      <c r="L2209" s="1660" t="s">
        <v>11800</v>
      </c>
      <c r="M2209" s="1661" t="s">
        <v>19398</v>
      </c>
      <c r="N2209" s="1661"/>
    </row>
    <row r="2210" ht="51.75" customHeight="1">
      <c r="A2210" s="1657">
        <v>2207.0</v>
      </c>
      <c r="B2210" s="1658"/>
      <c r="C2210" s="1658" t="s">
        <v>10646</v>
      </c>
      <c r="D2210" s="1657"/>
      <c r="E2210" s="1657"/>
      <c r="F2210" s="1657"/>
      <c r="G2210" s="1657" t="s">
        <v>19399</v>
      </c>
      <c r="H2210" s="1657" t="s">
        <v>18603</v>
      </c>
      <c r="I2210" s="1657" t="s">
        <v>19400</v>
      </c>
      <c r="J2210" s="1657" t="s">
        <v>19401</v>
      </c>
      <c r="K2210" s="1659" t="s">
        <v>19402</v>
      </c>
      <c r="L2210" s="1660" t="s">
        <v>11800</v>
      </c>
      <c r="M2210" s="1661" t="s">
        <v>19403</v>
      </c>
      <c r="N2210" s="1661"/>
    </row>
    <row r="2211" ht="51.75" customHeight="1">
      <c r="A2211" s="1657">
        <v>2208.0</v>
      </c>
      <c r="B2211" s="1658"/>
      <c r="C2211" s="1658" t="s">
        <v>10646</v>
      </c>
      <c r="D2211" s="1657"/>
      <c r="E2211" s="1657"/>
      <c r="F2211" s="1657"/>
      <c r="G2211" s="1657" t="s">
        <v>19399</v>
      </c>
      <c r="H2211" s="1657" t="s">
        <v>19404</v>
      </c>
      <c r="I2211" s="1657" t="s">
        <v>19405</v>
      </c>
      <c r="J2211" s="1657" t="s">
        <v>19406</v>
      </c>
      <c r="K2211" s="1659" t="s">
        <v>19407</v>
      </c>
      <c r="L2211" s="1660" t="s">
        <v>11800</v>
      </c>
      <c r="M2211" s="1661" t="s">
        <v>19408</v>
      </c>
      <c r="N2211" s="1661"/>
    </row>
    <row r="2212" ht="51.75" customHeight="1">
      <c r="A2212" s="1657">
        <v>2209.0</v>
      </c>
      <c r="B2212" s="1658"/>
      <c r="C2212" s="1658" t="s">
        <v>10646</v>
      </c>
      <c r="D2212" s="1657"/>
      <c r="E2212" s="1657"/>
      <c r="F2212" s="1657"/>
      <c r="G2212" s="1657" t="s">
        <v>19399</v>
      </c>
      <c r="H2212" s="1657" t="s">
        <v>19409</v>
      </c>
      <c r="I2212" s="1657" t="s">
        <v>19410</v>
      </c>
      <c r="J2212" s="1657" t="s">
        <v>19411</v>
      </c>
      <c r="K2212" s="1659" t="s">
        <v>19412</v>
      </c>
      <c r="L2212" s="1660" t="s">
        <v>11800</v>
      </c>
      <c r="M2212" s="1661" t="s">
        <v>19413</v>
      </c>
      <c r="N2212" s="1661"/>
    </row>
    <row r="2213" ht="51.75" customHeight="1">
      <c r="A2213" s="1657">
        <v>2210.0</v>
      </c>
      <c r="B2213" s="1658"/>
      <c r="C2213" s="1658" t="s">
        <v>10646</v>
      </c>
      <c r="D2213" s="1657"/>
      <c r="E2213" s="1657"/>
      <c r="F2213" s="1657"/>
      <c r="G2213" s="1657" t="s">
        <v>19399</v>
      </c>
      <c r="H2213" s="1657" t="s">
        <v>19415</v>
      </c>
      <c r="I2213" s="1657" t="s">
        <v>19416</v>
      </c>
      <c r="J2213" s="1657" t="s">
        <v>19417</v>
      </c>
      <c r="K2213" s="1659" t="s">
        <v>19418</v>
      </c>
      <c r="L2213" s="1660" t="s">
        <v>11800</v>
      </c>
      <c r="M2213" s="1661" t="s">
        <v>19419</v>
      </c>
      <c r="N2213" s="1661"/>
    </row>
    <row r="2214" ht="51.75" customHeight="1">
      <c r="A2214" s="1657">
        <v>2211.0</v>
      </c>
      <c r="B2214" s="1658"/>
      <c r="C2214" s="1658" t="s">
        <v>10646</v>
      </c>
      <c r="D2214" s="1657"/>
      <c r="E2214" s="1657"/>
      <c r="F2214" s="1657"/>
      <c r="G2214" s="1657" t="s">
        <v>19399</v>
      </c>
      <c r="H2214" s="1657" t="s">
        <v>19420</v>
      </c>
      <c r="I2214" s="1657" t="s">
        <v>19421</v>
      </c>
      <c r="J2214" s="1657" t="s">
        <v>19422</v>
      </c>
      <c r="K2214" s="1659" t="s">
        <v>19423</v>
      </c>
      <c r="L2214" s="1660" t="s">
        <v>11800</v>
      </c>
      <c r="M2214" s="1661" t="s">
        <v>19424</v>
      </c>
      <c r="N2214" s="1661"/>
    </row>
    <row r="2215" ht="51.75" customHeight="1">
      <c r="A2215" s="1657">
        <v>2212.0</v>
      </c>
      <c r="B2215" s="1658"/>
      <c r="C2215" s="1658" t="s">
        <v>10646</v>
      </c>
      <c r="D2215" s="1657"/>
      <c r="E2215" s="1657"/>
      <c r="F2215" s="1657"/>
      <c r="G2215" s="1657" t="s">
        <v>19399</v>
      </c>
      <c r="H2215" s="1657" t="s">
        <v>19425</v>
      </c>
      <c r="I2215" s="1657" t="s">
        <v>19426</v>
      </c>
      <c r="J2215" s="1657" t="s">
        <v>19427</v>
      </c>
      <c r="K2215" s="1659" t="s">
        <v>19428</v>
      </c>
      <c r="L2215" s="1660" t="s">
        <v>11800</v>
      </c>
      <c r="M2215" s="1661" t="s">
        <v>19429</v>
      </c>
      <c r="N2215" s="1661"/>
    </row>
    <row r="2216" ht="51.75" customHeight="1">
      <c r="A2216" s="1657">
        <v>2213.0</v>
      </c>
      <c r="B2216" s="1658"/>
      <c r="C2216" s="1658" t="s">
        <v>10646</v>
      </c>
      <c r="D2216" s="1657"/>
      <c r="E2216" s="1657"/>
      <c r="F2216" s="1657"/>
      <c r="G2216" s="1657" t="s">
        <v>19399</v>
      </c>
      <c r="H2216" s="1657" t="s">
        <v>19430</v>
      </c>
      <c r="I2216" s="1657" t="s">
        <v>19431</v>
      </c>
      <c r="J2216" s="1657" t="s">
        <v>19432</v>
      </c>
      <c r="K2216" s="1659" t="s">
        <v>19433</v>
      </c>
      <c r="L2216" s="1660" t="s">
        <v>11800</v>
      </c>
      <c r="M2216" s="1661" t="s">
        <v>19434</v>
      </c>
      <c r="N2216" s="1661"/>
    </row>
    <row r="2217" ht="51.75" customHeight="1">
      <c r="A2217" s="1657">
        <v>2214.0</v>
      </c>
      <c r="B2217" s="1658"/>
      <c r="C2217" s="1658" t="s">
        <v>10646</v>
      </c>
      <c r="D2217" s="1657"/>
      <c r="E2217" s="1657"/>
      <c r="F2217" s="1657"/>
      <c r="G2217" s="1657" t="s">
        <v>19435</v>
      </c>
      <c r="H2217" s="1657" t="s">
        <v>19436</v>
      </c>
      <c r="I2217" s="1657" t="s">
        <v>19437</v>
      </c>
      <c r="J2217" s="1657" t="s">
        <v>19438</v>
      </c>
      <c r="K2217" s="1659" t="s">
        <v>19439</v>
      </c>
      <c r="L2217" s="1660" t="s">
        <v>11800</v>
      </c>
      <c r="M2217" s="1661" t="s">
        <v>19440</v>
      </c>
      <c r="N2217" s="1661"/>
    </row>
    <row r="2218" ht="51.75" customHeight="1">
      <c r="A2218" s="1657">
        <v>2215.0</v>
      </c>
      <c r="B2218" s="1658"/>
      <c r="C2218" s="1658" t="s">
        <v>10646</v>
      </c>
      <c r="D2218" s="1657"/>
      <c r="E2218" s="1657"/>
      <c r="F2218" s="1657"/>
      <c r="G2218" s="1657" t="s">
        <v>19435</v>
      </c>
      <c r="H2218" s="1657" t="s">
        <v>19442</v>
      </c>
      <c r="I2218" s="1657" t="s">
        <v>19443</v>
      </c>
      <c r="J2218" s="1657" t="s">
        <v>19444</v>
      </c>
      <c r="K2218" s="1659" t="s">
        <v>19445</v>
      </c>
      <c r="L2218" s="1660" t="s">
        <v>11800</v>
      </c>
      <c r="M2218" s="1661" t="s">
        <v>19446</v>
      </c>
      <c r="N2218" s="1661"/>
    </row>
    <row r="2219" ht="51.75" customHeight="1">
      <c r="A2219" s="1657">
        <v>2216.0</v>
      </c>
      <c r="B2219" s="1658"/>
      <c r="C2219" s="1658" t="s">
        <v>10646</v>
      </c>
      <c r="D2219" s="1657"/>
      <c r="E2219" s="1657"/>
      <c r="F2219" s="1657"/>
      <c r="G2219" s="1657" t="s">
        <v>19435</v>
      </c>
      <c r="H2219" s="1657" t="s">
        <v>19448</v>
      </c>
      <c r="I2219" s="1657" t="s">
        <v>19449</v>
      </c>
      <c r="J2219" s="1657" t="s">
        <v>19450</v>
      </c>
      <c r="K2219" s="1659" t="s">
        <v>19451</v>
      </c>
      <c r="L2219" s="1660" t="s">
        <v>11800</v>
      </c>
      <c r="M2219" s="1661" t="s">
        <v>19452</v>
      </c>
      <c r="N2219" s="1661"/>
    </row>
    <row r="2220" ht="51.75" customHeight="1">
      <c r="A2220" s="1657">
        <v>2217.0</v>
      </c>
      <c r="B2220" s="1658"/>
      <c r="C2220" s="1658" t="s">
        <v>10646</v>
      </c>
      <c r="D2220" s="1657"/>
      <c r="E2220" s="1657"/>
      <c r="F2220" s="1657"/>
      <c r="G2220" s="1657" t="s">
        <v>19453</v>
      </c>
      <c r="H2220" s="1657" t="s">
        <v>19454</v>
      </c>
      <c r="I2220" s="1657" t="s">
        <v>18203</v>
      </c>
      <c r="J2220" s="1657" t="s">
        <v>19455</v>
      </c>
      <c r="K2220" s="1659" t="s">
        <v>19456</v>
      </c>
      <c r="L2220" s="1660" t="s">
        <v>11800</v>
      </c>
      <c r="M2220" s="1661" t="s">
        <v>19457</v>
      </c>
      <c r="N2220" s="1661"/>
    </row>
    <row r="2221" ht="51.75" customHeight="1">
      <c r="A2221" s="1657">
        <v>2218.0</v>
      </c>
      <c r="B2221" s="1658"/>
      <c r="C2221" s="1658" t="s">
        <v>10646</v>
      </c>
      <c r="D2221" s="1657"/>
      <c r="E2221" s="1657"/>
      <c r="F2221" s="1657"/>
      <c r="G2221" s="1657" t="s">
        <v>19453</v>
      </c>
      <c r="H2221" s="1657" t="s">
        <v>19458</v>
      </c>
      <c r="I2221" s="1657" t="s">
        <v>19459</v>
      </c>
      <c r="J2221" s="1657" t="s">
        <v>19460</v>
      </c>
      <c r="K2221" s="1659" t="s">
        <v>19461</v>
      </c>
      <c r="L2221" s="1660" t="s">
        <v>11800</v>
      </c>
      <c r="M2221" s="1661" t="s">
        <v>19462</v>
      </c>
      <c r="N2221" s="1661"/>
    </row>
    <row r="2222" ht="51.75" customHeight="1">
      <c r="A2222" s="1657">
        <v>2219.0</v>
      </c>
      <c r="B2222" s="1658"/>
      <c r="C2222" s="1658" t="s">
        <v>10646</v>
      </c>
      <c r="D2222" s="1657"/>
      <c r="E2222" s="1657"/>
      <c r="F2222" s="1657"/>
      <c r="G2222" s="1657" t="s">
        <v>19453</v>
      </c>
      <c r="H2222" s="1657" t="s">
        <v>19463</v>
      </c>
      <c r="I2222" s="1657" t="s">
        <v>19464</v>
      </c>
      <c r="J2222" s="1657" t="s">
        <v>19465</v>
      </c>
      <c r="K2222" s="1659" t="s">
        <v>19466</v>
      </c>
      <c r="L2222" s="1660" t="s">
        <v>11800</v>
      </c>
      <c r="M2222" s="1661" t="s">
        <v>19467</v>
      </c>
      <c r="N2222" s="1661"/>
    </row>
    <row r="2223" ht="51.75" customHeight="1">
      <c r="A2223" s="1657">
        <v>2220.0</v>
      </c>
      <c r="B2223" s="1658"/>
      <c r="C2223" s="1658" t="s">
        <v>10646</v>
      </c>
      <c r="D2223" s="1657"/>
      <c r="E2223" s="1657"/>
      <c r="F2223" s="1657"/>
      <c r="G2223" s="1657" t="s">
        <v>19453</v>
      </c>
      <c r="H2223" s="1657" t="s">
        <v>19468</v>
      </c>
      <c r="I2223" s="1657" t="s">
        <v>19469</v>
      </c>
      <c r="J2223" s="1657" t="s">
        <v>19470</v>
      </c>
      <c r="K2223" s="1659" t="s">
        <v>19471</v>
      </c>
      <c r="L2223" s="1660" t="s">
        <v>11800</v>
      </c>
      <c r="M2223" s="1661" t="s">
        <v>19472</v>
      </c>
      <c r="N2223" s="1661"/>
    </row>
    <row r="2224" ht="51.75" customHeight="1">
      <c r="A2224" s="1657">
        <v>2221.0</v>
      </c>
      <c r="B2224" s="1658"/>
      <c r="C2224" s="1658" t="s">
        <v>10646</v>
      </c>
      <c r="D2224" s="1657"/>
      <c r="E2224" s="1657"/>
      <c r="F2224" s="1657"/>
      <c r="G2224" s="1657" t="s">
        <v>19473</v>
      </c>
      <c r="H2224" s="1657" t="s">
        <v>19474</v>
      </c>
      <c r="I2224" s="1657" t="s">
        <v>19475</v>
      </c>
      <c r="J2224" s="1657" t="s">
        <v>19476</v>
      </c>
      <c r="K2224" s="1659" t="s">
        <v>19477</v>
      </c>
      <c r="L2224" s="1660" t="s">
        <v>11800</v>
      </c>
      <c r="M2224" s="1661" t="s">
        <v>862</v>
      </c>
      <c r="N2224" s="1661"/>
    </row>
    <row r="2225" ht="51.75" customHeight="1">
      <c r="A2225" s="1657">
        <v>2222.0</v>
      </c>
      <c r="B2225" s="1658"/>
      <c r="C2225" s="1658" t="s">
        <v>10646</v>
      </c>
      <c r="D2225" s="1657"/>
      <c r="E2225" s="1657"/>
      <c r="F2225" s="1657"/>
      <c r="G2225" s="1657" t="s">
        <v>19473</v>
      </c>
      <c r="H2225" s="1657" t="s">
        <v>19478</v>
      </c>
      <c r="I2225" s="1657" t="s">
        <v>19479</v>
      </c>
      <c r="J2225" s="1657" t="s">
        <v>19480</v>
      </c>
      <c r="K2225" s="1659" t="s">
        <v>19481</v>
      </c>
      <c r="L2225" s="1660" t="s">
        <v>11800</v>
      </c>
      <c r="M2225" s="1661" t="s">
        <v>19482</v>
      </c>
      <c r="N2225" s="1661"/>
    </row>
    <row r="2226" ht="51.75" customHeight="1">
      <c r="A2226" s="1657">
        <v>2223.0</v>
      </c>
      <c r="B2226" s="1658"/>
      <c r="C2226" s="1658" t="s">
        <v>10646</v>
      </c>
      <c r="D2226" s="1657"/>
      <c r="E2226" s="1657"/>
      <c r="F2226" s="1657"/>
      <c r="G2226" s="1657" t="s">
        <v>19473</v>
      </c>
      <c r="H2226" s="1657" t="s">
        <v>19483</v>
      </c>
      <c r="I2226" s="1657" t="s">
        <v>19484</v>
      </c>
      <c r="J2226" s="1657" t="s">
        <v>19485</v>
      </c>
      <c r="K2226" s="1659" t="s">
        <v>19486</v>
      </c>
      <c r="L2226" s="1660" t="s">
        <v>11800</v>
      </c>
      <c r="M2226" s="1661" t="s">
        <v>19487</v>
      </c>
      <c r="N2226" s="1661"/>
    </row>
    <row r="2227" ht="51.75" customHeight="1">
      <c r="A2227" s="1657">
        <v>2224.0</v>
      </c>
      <c r="B2227" s="1658"/>
      <c r="C2227" s="1658" t="s">
        <v>10646</v>
      </c>
      <c r="D2227" s="1657"/>
      <c r="E2227" s="1657"/>
      <c r="F2227" s="1657"/>
      <c r="G2227" s="1657" t="s">
        <v>19473</v>
      </c>
      <c r="H2227" s="1657" t="s">
        <v>19488</v>
      </c>
      <c r="I2227" s="1657" t="s">
        <v>19489</v>
      </c>
      <c r="J2227" s="1657" t="s">
        <v>19490</v>
      </c>
      <c r="K2227" s="1659" t="s">
        <v>19491</v>
      </c>
      <c r="L2227" s="1660" t="s">
        <v>11800</v>
      </c>
      <c r="M2227" s="1661" t="s">
        <v>19492</v>
      </c>
      <c r="N2227" s="1661"/>
    </row>
    <row r="2228" ht="51.75" customHeight="1">
      <c r="A2228" s="1657">
        <v>2225.0</v>
      </c>
      <c r="B2228" s="1658"/>
      <c r="C2228" s="1658" t="s">
        <v>10646</v>
      </c>
      <c r="D2228" s="1657"/>
      <c r="E2228" s="1657"/>
      <c r="F2228" s="1657"/>
      <c r="G2228" s="1657" t="s">
        <v>19473</v>
      </c>
      <c r="H2228" s="1657" t="s">
        <v>19493</v>
      </c>
      <c r="I2228" s="1657" t="s">
        <v>19494</v>
      </c>
      <c r="J2228" s="1657" t="s">
        <v>19495</v>
      </c>
      <c r="K2228" s="1659" t="s">
        <v>19496</v>
      </c>
      <c r="L2228" s="1660" t="s">
        <v>11800</v>
      </c>
      <c r="M2228" s="1661" t="s">
        <v>19497</v>
      </c>
      <c r="N2228" s="1661"/>
    </row>
    <row r="2229" ht="51.75" customHeight="1">
      <c r="A2229" s="1657">
        <v>2226.0</v>
      </c>
      <c r="B2229" s="1658"/>
      <c r="C2229" s="1658" t="s">
        <v>10646</v>
      </c>
      <c r="D2229" s="1657"/>
      <c r="E2229" s="1657"/>
      <c r="F2229" s="1657"/>
      <c r="G2229" s="1657" t="s">
        <v>19473</v>
      </c>
      <c r="H2229" s="1657" t="s">
        <v>19498</v>
      </c>
      <c r="I2229" s="1657" t="s">
        <v>19499</v>
      </c>
      <c r="J2229" s="1657" t="s">
        <v>19500</v>
      </c>
      <c r="K2229" s="1659" t="s">
        <v>19501</v>
      </c>
      <c r="L2229" s="1660" t="s">
        <v>11800</v>
      </c>
      <c r="M2229" s="1661" t="s">
        <v>19502</v>
      </c>
      <c r="N2229" s="1661"/>
    </row>
    <row r="2230" ht="51.75" customHeight="1">
      <c r="A2230" s="1657">
        <v>2227.0</v>
      </c>
      <c r="B2230" s="1658"/>
      <c r="C2230" s="1658" t="s">
        <v>10646</v>
      </c>
      <c r="D2230" s="1657"/>
      <c r="E2230" s="1657"/>
      <c r="F2230" s="1657"/>
      <c r="G2230" s="1657" t="s">
        <v>19473</v>
      </c>
      <c r="H2230" s="1657" t="s">
        <v>19503</v>
      </c>
      <c r="I2230" s="1657" t="s">
        <v>19504</v>
      </c>
      <c r="J2230" s="1657" t="s">
        <v>19505</v>
      </c>
      <c r="K2230" s="1659" t="s">
        <v>19506</v>
      </c>
      <c r="L2230" s="1660" t="s">
        <v>11800</v>
      </c>
      <c r="M2230" s="1661" t="s">
        <v>17178</v>
      </c>
      <c r="N2230" s="1661"/>
    </row>
    <row r="2231" ht="51.75" customHeight="1">
      <c r="A2231" s="1657">
        <v>2228.0</v>
      </c>
      <c r="B2231" s="1658"/>
      <c r="C2231" s="1658" t="s">
        <v>10646</v>
      </c>
      <c r="D2231" s="1657"/>
      <c r="E2231" s="1657"/>
      <c r="F2231" s="1657"/>
      <c r="G2231" s="1657" t="s">
        <v>19473</v>
      </c>
      <c r="H2231" s="1657" t="s">
        <v>19507</v>
      </c>
      <c r="I2231" s="1657" t="s">
        <v>19508</v>
      </c>
      <c r="J2231" s="1657" t="s">
        <v>19509</v>
      </c>
      <c r="K2231" s="1914" t="s">
        <v>19510</v>
      </c>
      <c r="L2231" s="1660" t="s">
        <v>11800</v>
      </c>
      <c r="M2231" s="1661" t="s">
        <v>17178</v>
      </c>
      <c r="N2231" s="1661"/>
    </row>
    <row r="2232" ht="51.75" customHeight="1">
      <c r="A2232" s="1657">
        <v>2229.0</v>
      </c>
      <c r="B2232" s="1658"/>
      <c r="C2232" s="1658" t="s">
        <v>10646</v>
      </c>
      <c r="D2232" s="1657"/>
      <c r="E2232" s="1657"/>
      <c r="F2232" s="1657"/>
      <c r="G2232" s="1657" t="s">
        <v>19473</v>
      </c>
      <c r="H2232" s="1657" t="s">
        <v>19513</v>
      </c>
      <c r="I2232" s="1657" t="s">
        <v>19514</v>
      </c>
      <c r="J2232" s="1657" t="s">
        <v>19515</v>
      </c>
      <c r="K2232" s="1659" t="s">
        <v>19516</v>
      </c>
      <c r="L2232" s="1660" t="s">
        <v>11800</v>
      </c>
      <c r="M2232" s="1661" t="s">
        <v>17178</v>
      </c>
      <c r="N2232" s="1661"/>
    </row>
    <row r="2233" ht="51.75" customHeight="1">
      <c r="A2233" s="1657">
        <v>2230.0</v>
      </c>
      <c r="B2233" s="1658"/>
      <c r="C2233" s="1658" t="s">
        <v>10646</v>
      </c>
      <c r="D2233" s="1657"/>
      <c r="E2233" s="1657"/>
      <c r="F2233" s="1657"/>
      <c r="G2233" s="1657" t="s">
        <v>19519</v>
      </c>
      <c r="H2233" s="1657" t="s">
        <v>19520</v>
      </c>
      <c r="I2233" s="1657" t="s">
        <v>19521</v>
      </c>
      <c r="J2233" s="1657" t="s">
        <v>19522</v>
      </c>
      <c r="K2233" s="1659" t="s">
        <v>19523</v>
      </c>
      <c r="L2233" s="1660" t="s">
        <v>11800</v>
      </c>
      <c r="M2233" s="1661" t="s">
        <v>19524</v>
      </c>
      <c r="N2233" s="1661"/>
    </row>
    <row r="2234" ht="51.75" customHeight="1">
      <c r="A2234" s="1657">
        <v>2231.0</v>
      </c>
      <c r="B2234" s="1658"/>
      <c r="C2234" s="1658" t="s">
        <v>10646</v>
      </c>
      <c r="D2234" s="1657"/>
      <c r="E2234" s="1657"/>
      <c r="F2234" s="1657"/>
      <c r="G2234" s="1657" t="s">
        <v>19519</v>
      </c>
      <c r="H2234" s="1657" t="s">
        <v>19525</v>
      </c>
      <c r="I2234" s="1657" t="s">
        <v>19526</v>
      </c>
      <c r="J2234" s="1657" t="s">
        <v>19527</v>
      </c>
      <c r="K2234" s="1659" t="s">
        <v>19528</v>
      </c>
      <c r="L2234" s="1660" t="s">
        <v>11800</v>
      </c>
      <c r="M2234" s="1661" t="s">
        <v>19529</v>
      </c>
      <c r="N2234" s="1661"/>
    </row>
    <row r="2235" ht="51.75" customHeight="1">
      <c r="A2235" s="1657">
        <v>2232.0</v>
      </c>
      <c r="B2235" s="1658"/>
      <c r="C2235" s="1658" t="s">
        <v>10646</v>
      </c>
      <c r="D2235" s="1657"/>
      <c r="E2235" s="1657"/>
      <c r="F2235" s="1657"/>
      <c r="G2235" s="1657" t="s">
        <v>19519</v>
      </c>
      <c r="H2235" s="1657" t="s">
        <v>19530</v>
      </c>
      <c r="I2235" s="1657" t="s">
        <v>19531</v>
      </c>
      <c r="J2235" s="1657" t="s">
        <v>19532</v>
      </c>
      <c r="K2235" s="1659" t="s">
        <v>19533</v>
      </c>
      <c r="L2235" s="1660" t="s">
        <v>11800</v>
      </c>
      <c r="M2235" s="1661" t="s">
        <v>19534</v>
      </c>
      <c r="N2235" s="1661"/>
    </row>
    <row r="2236" ht="51.75" customHeight="1">
      <c r="A2236" s="1657">
        <v>2233.0</v>
      </c>
      <c r="B2236" s="1658"/>
      <c r="C2236" s="1658" t="s">
        <v>10646</v>
      </c>
      <c r="D2236" s="1657"/>
      <c r="E2236" s="1657"/>
      <c r="F2236" s="1657"/>
      <c r="G2236" s="1657" t="s">
        <v>19519</v>
      </c>
      <c r="H2236" s="1657" t="s">
        <v>19536</v>
      </c>
      <c r="I2236" s="1657" t="s">
        <v>19537</v>
      </c>
      <c r="J2236" s="1657" t="s">
        <v>19538</v>
      </c>
      <c r="K2236" s="1659" t="s">
        <v>19539</v>
      </c>
      <c r="L2236" s="1660" t="s">
        <v>11800</v>
      </c>
      <c r="M2236" s="1661" t="s">
        <v>19540</v>
      </c>
      <c r="N2236" s="1661"/>
    </row>
    <row r="2237" ht="51.75" customHeight="1">
      <c r="A2237" s="1657">
        <v>2234.0</v>
      </c>
      <c r="B2237" s="1658"/>
      <c r="C2237" s="1658" t="s">
        <v>10646</v>
      </c>
      <c r="D2237" s="1657"/>
      <c r="E2237" s="1657"/>
      <c r="F2237" s="1657"/>
      <c r="G2237" s="1657" t="s">
        <v>19519</v>
      </c>
      <c r="H2237" s="1657" t="s">
        <v>19541</v>
      </c>
      <c r="I2237" s="1657" t="s">
        <v>19542</v>
      </c>
      <c r="J2237" s="1657" t="s">
        <v>19543</v>
      </c>
      <c r="K2237" s="1659" t="s">
        <v>19544</v>
      </c>
      <c r="L2237" s="1660" t="s">
        <v>11800</v>
      </c>
      <c r="M2237" s="1661" t="s">
        <v>19545</v>
      </c>
      <c r="N2237" s="1661"/>
    </row>
    <row r="2238" ht="51.75" customHeight="1">
      <c r="A2238" s="1657">
        <v>2235.0</v>
      </c>
      <c r="B2238" s="1658"/>
      <c r="C2238" s="1658" t="s">
        <v>10646</v>
      </c>
      <c r="D2238" s="1657"/>
      <c r="E2238" s="1657"/>
      <c r="F2238" s="1657"/>
      <c r="G2238" s="1657" t="s">
        <v>19519</v>
      </c>
      <c r="H2238" s="1657" t="s">
        <v>19546</v>
      </c>
      <c r="I2238" s="1657" t="s">
        <v>19547</v>
      </c>
      <c r="J2238" s="1657" t="s">
        <v>19548</v>
      </c>
      <c r="K2238" s="1659" t="s">
        <v>19549</v>
      </c>
      <c r="L2238" s="1660" t="s">
        <v>11800</v>
      </c>
      <c r="M2238" s="1661" t="s">
        <v>17178</v>
      </c>
      <c r="N2238" s="1661"/>
    </row>
    <row r="2239" ht="51.75" customHeight="1">
      <c r="A2239" s="1657">
        <v>2236.0</v>
      </c>
      <c r="B2239" s="1658"/>
      <c r="C2239" s="1658" t="s">
        <v>10646</v>
      </c>
      <c r="D2239" s="1657"/>
      <c r="E2239" s="1657"/>
      <c r="F2239" s="1657"/>
      <c r="G2239" s="1657" t="s">
        <v>19519</v>
      </c>
      <c r="H2239" s="1657" t="s">
        <v>19550</v>
      </c>
      <c r="I2239" s="1657" t="s">
        <v>19551</v>
      </c>
      <c r="J2239" s="1657" t="s">
        <v>19552</v>
      </c>
      <c r="K2239" s="1659" t="s">
        <v>19553</v>
      </c>
      <c r="L2239" s="1660" t="s">
        <v>11800</v>
      </c>
      <c r="M2239" s="1661" t="s">
        <v>19554</v>
      </c>
      <c r="N2239" s="1661"/>
    </row>
    <row r="2240" ht="51.75" customHeight="1">
      <c r="A2240" s="1657">
        <v>2237.0</v>
      </c>
      <c r="B2240" s="1658"/>
      <c r="C2240" s="1658" t="s">
        <v>10646</v>
      </c>
      <c r="D2240" s="1657"/>
      <c r="E2240" s="1657"/>
      <c r="F2240" s="1657"/>
      <c r="G2240" s="1657" t="s">
        <v>19519</v>
      </c>
      <c r="H2240" s="1657" t="s">
        <v>19555</v>
      </c>
      <c r="I2240" s="1657" t="s">
        <v>19556</v>
      </c>
      <c r="J2240" s="1657" t="s">
        <v>19557</v>
      </c>
      <c r="K2240" s="1659" t="s">
        <v>19558</v>
      </c>
      <c r="L2240" s="1660" t="s">
        <v>11800</v>
      </c>
      <c r="M2240" s="1661" t="s">
        <v>19559</v>
      </c>
      <c r="N2240" s="1661"/>
    </row>
    <row r="2241" ht="51.75" customHeight="1">
      <c r="A2241" s="1657">
        <v>2238.0</v>
      </c>
      <c r="B2241" s="1658"/>
      <c r="C2241" s="1658" t="s">
        <v>10646</v>
      </c>
      <c r="D2241" s="1657"/>
      <c r="E2241" s="1657"/>
      <c r="F2241" s="1657"/>
      <c r="G2241" s="1657" t="s">
        <v>19519</v>
      </c>
      <c r="H2241" s="1657" t="s">
        <v>19560</v>
      </c>
      <c r="I2241" s="1657" t="s">
        <v>19561</v>
      </c>
      <c r="J2241" s="1657" t="s">
        <v>19562</v>
      </c>
      <c r="K2241" s="1659" t="s">
        <v>19563</v>
      </c>
      <c r="L2241" s="1660" t="s">
        <v>11800</v>
      </c>
      <c r="M2241" s="1661" t="s">
        <v>19564</v>
      </c>
      <c r="N2241" s="1661"/>
    </row>
    <row r="2242" ht="51.75" customHeight="1">
      <c r="A2242" s="1657">
        <v>2239.0</v>
      </c>
      <c r="B2242" s="1658"/>
      <c r="C2242" s="1658" t="s">
        <v>10646</v>
      </c>
      <c r="D2242" s="1657"/>
      <c r="E2242" s="1657"/>
      <c r="F2242" s="1657"/>
      <c r="G2242" s="1657" t="s">
        <v>19565</v>
      </c>
      <c r="H2242" s="1657" t="s">
        <v>19566</v>
      </c>
      <c r="I2242" s="1657" t="s">
        <v>19567</v>
      </c>
      <c r="J2242" s="1657" t="s">
        <v>19568</v>
      </c>
      <c r="K2242" s="1659" t="s">
        <v>19569</v>
      </c>
      <c r="L2242" s="1660" t="s">
        <v>11800</v>
      </c>
      <c r="M2242" s="1661" t="s">
        <v>19570</v>
      </c>
      <c r="N2242" s="1661"/>
    </row>
    <row r="2243" ht="51.75" customHeight="1">
      <c r="A2243" s="1657">
        <v>2240.0</v>
      </c>
      <c r="B2243" s="1658"/>
      <c r="C2243" s="1658" t="s">
        <v>10646</v>
      </c>
      <c r="D2243" s="1657"/>
      <c r="E2243" s="1657"/>
      <c r="F2243" s="1657"/>
      <c r="G2243" s="1657" t="s">
        <v>19565</v>
      </c>
      <c r="H2243" s="1657" t="s">
        <v>19571</v>
      </c>
      <c r="I2243" s="1657" t="s">
        <v>19572</v>
      </c>
      <c r="J2243" s="1657" t="s">
        <v>19573</v>
      </c>
      <c r="K2243" s="1659" t="s">
        <v>19574</v>
      </c>
      <c r="L2243" s="1660" t="s">
        <v>11800</v>
      </c>
      <c r="M2243" s="1661" t="s">
        <v>19575</v>
      </c>
      <c r="N2243" s="1661"/>
    </row>
    <row r="2244" ht="51.75" customHeight="1">
      <c r="A2244" s="1657">
        <v>2241.0</v>
      </c>
      <c r="B2244" s="1658"/>
      <c r="C2244" s="1658" t="s">
        <v>10646</v>
      </c>
      <c r="D2244" s="1657"/>
      <c r="E2244" s="1657"/>
      <c r="F2244" s="1657"/>
      <c r="G2244" s="1657" t="s">
        <v>19565</v>
      </c>
      <c r="H2244" s="1657" t="s">
        <v>19576</v>
      </c>
      <c r="I2244" s="1657" t="s">
        <v>19577</v>
      </c>
      <c r="J2244" s="1657" t="s">
        <v>19578</v>
      </c>
      <c r="K2244" s="1659" t="s">
        <v>19579</v>
      </c>
      <c r="L2244" s="1660" t="s">
        <v>11800</v>
      </c>
      <c r="M2244" s="1661" t="s">
        <v>16715</v>
      </c>
      <c r="N2244" s="1661"/>
    </row>
    <row r="2245" ht="51.75" customHeight="1">
      <c r="A2245" s="1657">
        <v>2242.0</v>
      </c>
      <c r="B2245" s="1658"/>
      <c r="C2245" s="1658" t="s">
        <v>10646</v>
      </c>
      <c r="D2245" s="1657"/>
      <c r="E2245" s="1657"/>
      <c r="F2245" s="1657"/>
      <c r="G2245" s="1657" t="s">
        <v>19565</v>
      </c>
      <c r="H2245" s="1657" t="s">
        <v>19581</v>
      </c>
      <c r="I2245" s="1657" t="s">
        <v>19582</v>
      </c>
      <c r="J2245" s="1657" t="s">
        <v>19583</v>
      </c>
      <c r="K2245" s="1659" t="s">
        <v>19584</v>
      </c>
      <c r="L2245" s="1660" t="s">
        <v>11800</v>
      </c>
      <c r="M2245" s="1661" t="s">
        <v>19585</v>
      </c>
      <c r="N2245" s="1661"/>
    </row>
    <row r="2246" ht="51.75" customHeight="1">
      <c r="A2246" s="1657">
        <v>2243.0</v>
      </c>
      <c r="B2246" s="1658"/>
      <c r="C2246" s="1658" t="s">
        <v>10646</v>
      </c>
      <c r="D2246" s="1657"/>
      <c r="E2246" s="1657"/>
      <c r="F2246" s="1657"/>
      <c r="G2246" s="1657" t="s">
        <v>19565</v>
      </c>
      <c r="H2246" s="1657" t="s">
        <v>19587</v>
      </c>
      <c r="I2246" s="1657" t="s">
        <v>19587</v>
      </c>
      <c r="J2246" s="1657" t="s">
        <v>19588</v>
      </c>
      <c r="K2246" s="1659" t="s">
        <v>19589</v>
      </c>
      <c r="L2246" s="1660" t="s">
        <v>11800</v>
      </c>
      <c r="M2246" s="1661" t="s">
        <v>19590</v>
      </c>
      <c r="N2246" s="1661"/>
    </row>
    <row r="2247" ht="51.75" customHeight="1">
      <c r="A2247" s="1657">
        <v>2244.0</v>
      </c>
      <c r="B2247" s="1658"/>
      <c r="C2247" s="1658" t="s">
        <v>10646</v>
      </c>
      <c r="D2247" s="1657"/>
      <c r="E2247" s="1657"/>
      <c r="F2247" s="1657"/>
      <c r="G2247" s="1657" t="s">
        <v>19565</v>
      </c>
      <c r="H2247" s="1657" t="s">
        <v>19591</v>
      </c>
      <c r="I2247" s="1657" t="s">
        <v>19592</v>
      </c>
      <c r="J2247" s="1657" t="s">
        <v>19593</v>
      </c>
      <c r="K2247" s="1659" t="s">
        <v>19594</v>
      </c>
      <c r="L2247" s="1660" t="s">
        <v>11800</v>
      </c>
      <c r="M2247" s="1661" t="s">
        <v>19595</v>
      </c>
      <c r="N2247" s="1661"/>
    </row>
    <row r="2248" ht="51.75" customHeight="1">
      <c r="A2248" s="1657">
        <v>2245.0</v>
      </c>
      <c r="B2248" s="1658"/>
      <c r="C2248" s="1658" t="s">
        <v>10646</v>
      </c>
      <c r="D2248" s="1657"/>
      <c r="E2248" s="1657"/>
      <c r="F2248" s="1657"/>
      <c r="G2248" s="1657" t="s">
        <v>19565</v>
      </c>
      <c r="H2248" s="1657" t="s">
        <v>19596</v>
      </c>
      <c r="I2248" s="1657" t="s">
        <v>19597</v>
      </c>
      <c r="J2248" s="1657" t="s">
        <v>19598</v>
      </c>
      <c r="K2248" s="1659" t="s">
        <v>19599</v>
      </c>
      <c r="L2248" s="1660" t="s">
        <v>11800</v>
      </c>
      <c r="M2248" s="1661" t="s">
        <v>19600</v>
      </c>
      <c r="N2248" s="1661"/>
    </row>
    <row r="2249" ht="51.75" customHeight="1">
      <c r="A2249" s="1657">
        <v>2246.0</v>
      </c>
      <c r="B2249" s="1658"/>
      <c r="C2249" s="1658" t="s">
        <v>10646</v>
      </c>
      <c r="D2249" s="1657"/>
      <c r="E2249" s="1657"/>
      <c r="F2249" s="1657"/>
      <c r="G2249" s="1657" t="s">
        <v>19565</v>
      </c>
      <c r="H2249" s="1657" t="s">
        <v>19602</v>
      </c>
      <c r="I2249" s="1657" t="s">
        <v>19603</v>
      </c>
      <c r="J2249" s="1657" t="s">
        <v>19604</v>
      </c>
      <c r="K2249" s="1659" t="s">
        <v>19605</v>
      </c>
      <c r="L2249" s="1660" t="s">
        <v>11800</v>
      </c>
      <c r="M2249" s="1661" t="s">
        <v>19606</v>
      </c>
      <c r="N2249" s="1661"/>
    </row>
    <row r="2250" ht="51.75" customHeight="1">
      <c r="A2250" s="1657">
        <v>2247.0</v>
      </c>
      <c r="B2250" s="1658"/>
      <c r="C2250" s="1658" t="s">
        <v>10646</v>
      </c>
      <c r="D2250" s="1657"/>
      <c r="E2250" s="1657"/>
      <c r="F2250" s="1657"/>
      <c r="G2250" s="1657" t="s">
        <v>19607</v>
      </c>
      <c r="H2250" s="1657" t="s">
        <v>19608</v>
      </c>
      <c r="I2250" s="1657" t="s">
        <v>19609</v>
      </c>
      <c r="J2250" s="1657" t="s">
        <v>19610</v>
      </c>
      <c r="K2250" s="1659" t="s">
        <v>19611</v>
      </c>
      <c r="L2250" s="1660" t="s">
        <v>11800</v>
      </c>
      <c r="M2250" s="1661" t="s">
        <v>19612</v>
      </c>
      <c r="N2250" s="1661"/>
    </row>
    <row r="2251" ht="51.75" customHeight="1">
      <c r="A2251" s="1657">
        <v>2248.0</v>
      </c>
      <c r="B2251" s="1658"/>
      <c r="C2251" s="1658" t="s">
        <v>10646</v>
      </c>
      <c r="D2251" s="1657"/>
      <c r="E2251" s="1657"/>
      <c r="F2251" s="1657"/>
      <c r="G2251" s="1657" t="s">
        <v>19607</v>
      </c>
      <c r="H2251" s="1657" t="s">
        <v>19613</v>
      </c>
      <c r="I2251" s="1657" t="s">
        <v>19614</v>
      </c>
      <c r="J2251" s="1657" t="s">
        <v>19615</v>
      </c>
      <c r="K2251" s="1659" t="s">
        <v>19616</v>
      </c>
      <c r="L2251" s="1660" t="s">
        <v>11800</v>
      </c>
      <c r="M2251" s="1661"/>
      <c r="N2251" s="1661"/>
    </row>
    <row r="2252" ht="51.75" customHeight="1">
      <c r="A2252" s="1657">
        <v>2249.0</v>
      </c>
      <c r="B2252" s="1658"/>
      <c r="C2252" s="1658" t="s">
        <v>10646</v>
      </c>
      <c r="D2252" s="1657"/>
      <c r="E2252" s="1657"/>
      <c r="F2252" s="1657"/>
      <c r="G2252" s="1657" t="s">
        <v>19607</v>
      </c>
      <c r="H2252" s="1657" t="s">
        <v>15735</v>
      </c>
      <c r="I2252" s="1657" t="s">
        <v>19617</v>
      </c>
      <c r="J2252" s="1657" t="s">
        <v>19618</v>
      </c>
      <c r="K2252" s="1659" t="s">
        <v>19619</v>
      </c>
      <c r="L2252" s="1660" t="s">
        <v>11800</v>
      </c>
      <c r="M2252" s="1661" t="s">
        <v>19620</v>
      </c>
      <c r="N2252" s="1661"/>
    </row>
    <row r="2253" ht="51.75" customHeight="1">
      <c r="A2253" s="1657">
        <v>2250.0</v>
      </c>
      <c r="B2253" s="1658"/>
      <c r="C2253" s="1658" t="s">
        <v>10646</v>
      </c>
      <c r="D2253" s="1657"/>
      <c r="E2253" s="1657"/>
      <c r="F2253" s="1657"/>
      <c r="G2253" s="1657" t="s">
        <v>19607</v>
      </c>
      <c r="H2253" s="1657" t="s">
        <v>19622</v>
      </c>
      <c r="I2253" s="1657" t="s">
        <v>19623</v>
      </c>
      <c r="J2253" s="1657" t="s">
        <v>19624</v>
      </c>
      <c r="K2253" s="1659" t="s">
        <v>19625</v>
      </c>
      <c r="L2253" s="1660" t="s">
        <v>11800</v>
      </c>
      <c r="M2253" s="1661" t="s">
        <v>19626</v>
      </c>
      <c r="N2253" s="1661"/>
    </row>
    <row r="2254" ht="51.75" customHeight="1">
      <c r="A2254" s="1657">
        <v>2251.0</v>
      </c>
      <c r="B2254" s="1658"/>
      <c r="C2254" s="1658" t="s">
        <v>10646</v>
      </c>
      <c r="D2254" s="1657"/>
      <c r="E2254" s="1657"/>
      <c r="F2254" s="1657"/>
      <c r="G2254" s="1657" t="s">
        <v>19607</v>
      </c>
      <c r="H2254" s="1657" t="s">
        <v>19627</v>
      </c>
      <c r="I2254" s="1657" t="s">
        <v>19628</v>
      </c>
      <c r="J2254" s="1657" t="s">
        <v>19629</v>
      </c>
      <c r="K2254" s="1659" t="s">
        <v>19630</v>
      </c>
      <c r="L2254" s="1660" t="s">
        <v>11800</v>
      </c>
      <c r="M2254" s="1661"/>
      <c r="N2254" s="1661"/>
    </row>
    <row r="2255" ht="51.75" customHeight="1">
      <c r="A2255" s="1657">
        <v>2252.0</v>
      </c>
      <c r="B2255" s="1658"/>
      <c r="C2255" s="1658" t="s">
        <v>10646</v>
      </c>
      <c r="D2255" s="1657"/>
      <c r="E2255" s="1657"/>
      <c r="F2255" s="1657"/>
      <c r="G2255" s="1657" t="s">
        <v>19607</v>
      </c>
      <c r="H2255" s="1657" t="s">
        <v>19631</v>
      </c>
      <c r="I2255" s="1657" t="s">
        <v>19632</v>
      </c>
      <c r="J2255" s="1657" t="s">
        <v>19633</v>
      </c>
      <c r="K2255" s="1659" t="s">
        <v>19634</v>
      </c>
      <c r="L2255" s="1660" t="s">
        <v>11800</v>
      </c>
      <c r="M2255" s="1661" t="s">
        <v>19635</v>
      </c>
      <c r="N2255" s="1661"/>
    </row>
    <row r="2256" ht="51.75" customHeight="1">
      <c r="A2256" s="1657">
        <v>2253.0</v>
      </c>
      <c r="B2256" s="1658"/>
      <c r="C2256" s="1658" t="s">
        <v>10646</v>
      </c>
      <c r="D2256" s="1657"/>
      <c r="E2256" s="1657"/>
      <c r="F2256" s="1657"/>
      <c r="G2256" s="1657" t="s">
        <v>19607</v>
      </c>
      <c r="H2256" s="1657" t="s">
        <v>19636</v>
      </c>
      <c r="I2256" s="1657" t="s">
        <v>19637</v>
      </c>
      <c r="J2256" s="1657" t="s">
        <v>19638</v>
      </c>
      <c r="K2256" s="1659" t="s">
        <v>19639</v>
      </c>
      <c r="L2256" s="1660" t="s">
        <v>11800</v>
      </c>
      <c r="M2256" s="1661" t="s">
        <v>19640</v>
      </c>
      <c r="N2256" s="1661"/>
    </row>
    <row r="2257" ht="51.75" customHeight="1">
      <c r="A2257" s="1657">
        <v>2254.0</v>
      </c>
      <c r="B2257" s="1658"/>
      <c r="C2257" s="1658" t="s">
        <v>10646</v>
      </c>
      <c r="D2257" s="1657"/>
      <c r="E2257" s="1657"/>
      <c r="F2257" s="1657"/>
      <c r="G2257" s="1657" t="s">
        <v>19607</v>
      </c>
      <c r="H2257" s="1657" t="s">
        <v>19641</v>
      </c>
      <c r="I2257" s="1657" t="s">
        <v>19642</v>
      </c>
      <c r="J2257" s="1657" t="s">
        <v>19643</v>
      </c>
      <c r="K2257" s="1659" t="s">
        <v>19644</v>
      </c>
      <c r="L2257" s="1660" t="s">
        <v>11800</v>
      </c>
      <c r="M2257" s="1661" t="s">
        <v>19640</v>
      </c>
      <c r="N2257" s="1661"/>
    </row>
    <row r="2258" ht="51.75" customHeight="1">
      <c r="A2258" s="1657">
        <v>2255.0</v>
      </c>
      <c r="B2258" s="1658"/>
      <c r="C2258" s="1658" t="s">
        <v>10646</v>
      </c>
      <c r="D2258" s="1657"/>
      <c r="E2258" s="1657"/>
      <c r="F2258" s="1657"/>
      <c r="G2258" s="1657" t="s">
        <v>19607</v>
      </c>
      <c r="H2258" s="1657" t="s">
        <v>19645</v>
      </c>
      <c r="I2258" s="1657" t="s">
        <v>19646</v>
      </c>
      <c r="J2258" s="1657" t="s">
        <v>19647</v>
      </c>
      <c r="K2258" s="1659" t="s">
        <v>19648</v>
      </c>
      <c r="L2258" s="1660" t="s">
        <v>11800</v>
      </c>
      <c r="M2258" s="1661" t="s">
        <v>19640</v>
      </c>
      <c r="N2258" s="1661"/>
    </row>
    <row r="2259" ht="51.75" customHeight="1">
      <c r="A2259" s="1657">
        <v>2256.0</v>
      </c>
      <c r="B2259" s="1658"/>
      <c r="C2259" s="1658" t="s">
        <v>10646</v>
      </c>
      <c r="D2259" s="1657"/>
      <c r="E2259" s="1657"/>
      <c r="F2259" s="1657"/>
      <c r="G2259" s="1657" t="s">
        <v>19649</v>
      </c>
      <c r="H2259" s="1657" t="s">
        <v>19650</v>
      </c>
      <c r="I2259" s="1657" t="s">
        <v>19651</v>
      </c>
      <c r="J2259" s="1657" t="s">
        <v>19652</v>
      </c>
      <c r="K2259" s="1659" t="s">
        <v>19653</v>
      </c>
      <c r="L2259" s="1660" t="s">
        <v>11800</v>
      </c>
      <c r="M2259" s="1661" t="s">
        <v>19654</v>
      </c>
      <c r="N2259" s="1661"/>
    </row>
    <row r="2260" ht="51.75" customHeight="1">
      <c r="A2260" s="1657">
        <v>2257.0</v>
      </c>
      <c r="B2260" s="1658"/>
      <c r="C2260" s="1658" t="s">
        <v>10646</v>
      </c>
      <c r="D2260" s="1657"/>
      <c r="E2260" s="1657"/>
      <c r="F2260" s="1657"/>
      <c r="G2260" s="1657" t="s">
        <v>19655</v>
      </c>
      <c r="H2260" s="1657" t="s">
        <v>19656</v>
      </c>
      <c r="I2260" s="1657" t="s">
        <v>19657</v>
      </c>
      <c r="J2260" s="1657">
        <v>8.69303422E8</v>
      </c>
      <c r="K2260" s="1659" t="s">
        <v>19658</v>
      </c>
      <c r="L2260" s="1660" t="s">
        <v>11800</v>
      </c>
      <c r="M2260" s="1661"/>
      <c r="N2260" s="1661"/>
    </row>
    <row r="2261" ht="51.75" customHeight="1">
      <c r="A2261" s="1657">
        <v>2258.0</v>
      </c>
      <c r="B2261" s="1658"/>
      <c r="C2261" s="1658" t="s">
        <v>10646</v>
      </c>
      <c r="D2261" s="1657"/>
      <c r="E2261" s="1657"/>
      <c r="F2261" s="1657"/>
      <c r="G2261" s="1657" t="s">
        <v>19655</v>
      </c>
      <c r="H2261" s="1657" t="s">
        <v>19660</v>
      </c>
      <c r="I2261" s="1657" t="s">
        <v>19661</v>
      </c>
      <c r="J2261" s="1657" t="s">
        <v>19662</v>
      </c>
      <c r="K2261" s="1659" t="s">
        <v>19663</v>
      </c>
      <c r="L2261" s="1660" t="s">
        <v>11800</v>
      </c>
      <c r="M2261" s="1661" t="s">
        <v>19664</v>
      </c>
      <c r="N2261" s="1661"/>
    </row>
    <row r="2262" ht="51.75" customHeight="1">
      <c r="A2262" s="1657">
        <v>2259.0</v>
      </c>
      <c r="B2262" s="1658"/>
      <c r="C2262" s="1658" t="s">
        <v>10646</v>
      </c>
      <c r="D2262" s="1657"/>
      <c r="E2262" s="1657"/>
      <c r="F2262" s="1657"/>
      <c r="G2262" s="1657" t="s">
        <v>19655</v>
      </c>
      <c r="H2262" s="1657" t="s">
        <v>19665</v>
      </c>
      <c r="I2262" s="1657" t="s">
        <v>19666</v>
      </c>
      <c r="J2262" s="1657" t="s">
        <v>19667</v>
      </c>
      <c r="K2262" s="1659" t="s">
        <v>19668</v>
      </c>
      <c r="L2262" s="1660" t="s">
        <v>11800</v>
      </c>
      <c r="M2262" s="1661" t="s">
        <v>19669</v>
      </c>
      <c r="N2262" s="1661"/>
    </row>
    <row r="2263" ht="51.75" customHeight="1">
      <c r="A2263" s="1657">
        <v>2260.0</v>
      </c>
      <c r="B2263" s="1658"/>
      <c r="C2263" s="1658" t="s">
        <v>10646</v>
      </c>
      <c r="D2263" s="1657"/>
      <c r="E2263" s="1657"/>
      <c r="F2263" s="1657"/>
      <c r="G2263" s="1657" t="s">
        <v>19655</v>
      </c>
      <c r="H2263" s="1657" t="s">
        <v>19670</v>
      </c>
      <c r="I2263" s="1657" t="s">
        <v>19671</v>
      </c>
      <c r="J2263" s="1657" t="s">
        <v>19672</v>
      </c>
      <c r="K2263" s="1659" t="s">
        <v>19673</v>
      </c>
      <c r="L2263" s="1660" t="s">
        <v>11800</v>
      </c>
      <c r="M2263" s="1661" t="s">
        <v>19674</v>
      </c>
      <c r="N2263" s="1661"/>
    </row>
    <row r="2264" ht="51.75" customHeight="1">
      <c r="A2264" s="1657">
        <v>2261.0</v>
      </c>
      <c r="B2264" s="1658"/>
      <c r="C2264" s="1658" t="s">
        <v>10646</v>
      </c>
      <c r="D2264" s="1657"/>
      <c r="E2264" s="1657"/>
      <c r="F2264" s="1657"/>
      <c r="G2264" s="1657" t="s">
        <v>19655</v>
      </c>
      <c r="H2264" s="1657" t="s">
        <v>19675</v>
      </c>
      <c r="I2264" s="1657" t="s">
        <v>19676</v>
      </c>
      <c r="J2264" s="1657" t="s">
        <v>19677</v>
      </c>
      <c r="K2264" s="1659" t="s">
        <v>19678</v>
      </c>
      <c r="L2264" s="1660" t="s">
        <v>11800</v>
      </c>
      <c r="M2264" s="1661" t="s">
        <v>19679</v>
      </c>
      <c r="N2264" s="1661"/>
    </row>
    <row r="2265" ht="51.75" customHeight="1">
      <c r="A2265" s="1657">
        <v>2262.0</v>
      </c>
      <c r="B2265" s="1658"/>
      <c r="C2265" s="1658" t="s">
        <v>10646</v>
      </c>
      <c r="D2265" s="1657"/>
      <c r="E2265" s="1657"/>
      <c r="F2265" s="1657"/>
      <c r="G2265" s="1657" t="s">
        <v>19655</v>
      </c>
      <c r="H2265" s="1657" t="s">
        <v>19680</v>
      </c>
      <c r="I2265" s="1657" t="s">
        <v>19681</v>
      </c>
      <c r="J2265" s="1657" t="s">
        <v>19682</v>
      </c>
      <c r="K2265" s="1659" t="s">
        <v>19683</v>
      </c>
      <c r="L2265" s="1660" t="s">
        <v>11800</v>
      </c>
      <c r="M2265" s="1661" t="s">
        <v>19684</v>
      </c>
      <c r="N2265" s="1661"/>
    </row>
    <row r="2266" ht="51.75" customHeight="1">
      <c r="A2266" s="1657">
        <v>2263.0</v>
      </c>
      <c r="B2266" s="1658"/>
      <c r="C2266" s="1658" t="s">
        <v>10646</v>
      </c>
      <c r="D2266" s="1657"/>
      <c r="E2266" s="1657"/>
      <c r="F2266" s="1657"/>
      <c r="G2266" s="1657" t="s">
        <v>19655</v>
      </c>
      <c r="H2266" s="1657" t="s">
        <v>19685</v>
      </c>
      <c r="I2266" s="1657" t="s">
        <v>19686</v>
      </c>
      <c r="J2266" s="1657" t="s">
        <v>19687</v>
      </c>
      <c r="K2266" s="1659" t="s">
        <v>19688</v>
      </c>
      <c r="L2266" s="1660" t="s">
        <v>11800</v>
      </c>
      <c r="M2266" s="1661" t="s">
        <v>19689</v>
      </c>
      <c r="N2266" s="1661"/>
    </row>
    <row r="2267" ht="51.75" customHeight="1">
      <c r="A2267" s="1657">
        <v>2264.0</v>
      </c>
      <c r="B2267" s="1658"/>
      <c r="C2267" s="1658" t="s">
        <v>10646</v>
      </c>
      <c r="D2267" s="1657"/>
      <c r="E2267" s="1657"/>
      <c r="F2267" s="1657"/>
      <c r="G2267" s="1657" t="s">
        <v>19655</v>
      </c>
      <c r="H2267" s="1657" t="s">
        <v>19691</v>
      </c>
      <c r="I2267" s="1657" t="s">
        <v>19692</v>
      </c>
      <c r="J2267" s="1657" t="s">
        <v>19693</v>
      </c>
      <c r="K2267" s="1659" t="s">
        <v>19694</v>
      </c>
      <c r="L2267" s="1660" t="s">
        <v>11800</v>
      </c>
      <c r="M2267" s="1661" t="s">
        <v>19695</v>
      </c>
      <c r="N2267" s="1661"/>
    </row>
    <row r="2268" ht="51.75" customHeight="1">
      <c r="A2268" s="1657">
        <v>2265.0</v>
      </c>
      <c r="B2268" s="1658"/>
      <c r="C2268" s="1658" t="s">
        <v>10646</v>
      </c>
      <c r="D2268" s="1657"/>
      <c r="E2268" s="1657"/>
      <c r="F2268" s="1657"/>
      <c r="G2268" s="1657" t="s">
        <v>19697</v>
      </c>
      <c r="H2268" s="1657" t="s">
        <v>19698</v>
      </c>
      <c r="I2268" s="1657" t="s">
        <v>19699</v>
      </c>
      <c r="J2268" s="1657" t="s">
        <v>19700</v>
      </c>
      <c r="K2268" s="1659" t="s">
        <v>19701</v>
      </c>
      <c r="L2268" s="1660" t="s">
        <v>11800</v>
      </c>
      <c r="M2268" s="1661" t="s">
        <v>19702</v>
      </c>
      <c r="N2268" s="1661"/>
    </row>
    <row r="2269" ht="51.75" customHeight="1">
      <c r="A2269" s="1657">
        <v>2266.0</v>
      </c>
      <c r="B2269" s="1658"/>
      <c r="C2269" s="1658" t="s">
        <v>10646</v>
      </c>
      <c r="D2269" s="1657"/>
      <c r="E2269" s="1657"/>
      <c r="F2269" s="1657"/>
      <c r="G2269" s="1657" t="s">
        <v>19697</v>
      </c>
      <c r="H2269" s="1657" t="s">
        <v>10970</v>
      </c>
      <c r="I2269" s="1657" t="s">
        <v>19703</v>
      </c>
      <c r="J2269" s="1657" t="s">
        <v>19704</v>
      </c>
      <c r="K2269" s="1659" t="s">
        <v>19705</v>
      </c>
      <c r="L2269" s="1660" t="s">
        <v>11800</v>
      </c>
      <c r="M2269" s="1661"/>
      <c r="N2269" s="1661"/>
    </row>
    <row r="2270" ht="51.75" customHeight="1">
      <c r="A2270" s="1657">
        <v>2267.0</v>
      </c>
      <c r="B2270" s="1658"/>
      <c r="C2270" s="1658" t="s">
        <v>10646</v>
      </c>
      <c r="D2270" s="1657"/>
      <c r="E2270" s="1657"/>
      <c r="F2270" s="1657"/>
      <c r="G2270" s="1657" t="s">
        <v>19697</v>
      </c>
      <c r="H2270" s="1657" t="s">
        <v>19706</v>
      </c>
      <c r="I2270" s="1657" t="s">
        <v>19707</v>
      </c>
      <c r="J2270" s="1657" t="s">
        <v>19708</v>
      </c>
      <c r="K2270" s="1659" t="s">
        <v>19709</v>
      </c>
      <c r="L2270" s="1660" t="s">
        <v>11800</v>
      </c>
      <c r="M2270" s="1661"/>
      <c r="N2270" s="1661"/>
    </row>
    <row r="2271" ht="51.75" customHeight="1">
      <c r="A2271" s="1657">
        <v>2268.0</v>
      </c>
      <c r="B2271" s="1658"/>
      <c r="C2271" s="1658" t="s">
        <v>10646</v>
      </c>
      <c r="D2271" s="1657"/>
      <c r="E2271" s="1657"/>
      <c r="F2271" s="1657"/>
      <c r="G2271" s="1657" t="s">
        <v>19697</v>
      </c>
      <c r="H2271" s="1657" t="s">
        <v>19710</v>
      </c>
      <c r="I2271" s="1657" t="s">
        <v>19711</v>
      </c>
      <c r="J2271" s="1657" t="s">
        <v>19712</v>
      </c>
      <c r="K2271" s="1659" t="s">
        <v>19713</v>
      </c>
      <c r="L2271" s="1660" t="s">
        <v>11800</v>
      </c>
      <c r="M2271" s="1661" t="s">
        <v>19714</v>
      </c>
      <c r="N2271" s="1661"/>
    </row>
    <row r="2272" ht="51.75" customHeight="1">
      <c r="A2272" s="1657">
        <v>2269.0</v>
      </c>
      <c r="B2272" s="1658"/>
      <c r="C2272" s="1658" t="s">
        <v>10646</v>
      </c>
      <c r="D2272" s="1657"/>
      <c r="E2272" s="1657"/>
      <c r="F2272" s="1657"/>
      <c r="G2272" s="1657" t="s">
        <v>19697</v>
      </c>
      <c r="H2272" s="1657" t="s">
        <v>19715</v>
      </c>
      <c r="I2272" s="1657" t="s">
        <v>19716</v>
      </c>
      <c r="J2272" s="1657" t="s">
        <v>19717</v>
      </c>
      <c r="K2272" s="1659"/>
      <c r="L2272" s="1660" t="s">
        <v>11800</v>
      </c>
      <c r="M2272" s="1661" t="s">
        <v>19718</v>
      </c>
      <c r="N2272" s="1661"/>
    </row>
    <row r="2273" ht="51.75" customHeight="1">
      <c r="A2273" s="1657">
        <v>2270.0</v>
      </c>
      <c r="B2273" s="1658"/>
      <c r="C2273" s="1658" t="s">
        <v>10646</v>
      </c>
      <c r="D2273" s="1657"/>
      <c r="E2273" s="1657"/>
      <c r="F2273" s="1657"/>
      <c r="G2273" s="1657" t="s">
        <v>19697</v>
      </c>
      <c r="H2273" s="1657" t="s">
        <v>19719</v>
      </c>
      <c r="I2273" s="1657" t="s">
        <v>19720</v>
      </c>
      <c r="J2273" s="1657" t="s">
        <v>19721</v>
      </c>
      <c r="K2273" s="1659" t="s">
        <v>19722</v>
      </c>
      <c r="L2273" s="1660" t="s">
        <v>11800</v>
      </c>
      <c r="M2273" s="1661" t="s">
        <v>19723</v>
      </c>
      <c r="N2273" s="1661"/>
    </row>
    <row r="2274" ht="51.75" customHeight="1">
      <c r="A2274" s="1657">
        <v>2271.0</v>
      </c>
      <c r="B2274" s="1658"/>
      <c r="C2274" s="1658" t="s">
        <v>10646</v>
      </c>
      <c r="D2274" s="1657"/>
      <c r="E2274" s="1657"/>
      <c r="F2274" s="1657"/>
      <c r="G2274" s="1657" t="s">
        <v>19726</v>
      </c>
      <c r="H2274" s="1657" t="s">
        <v>19727</v>
      </c>
      <c r="I2274" s="1657" t="s">
        <v>19728</v>
      </c>
      <c r="J2274" s="1657" t="s">
        <v>19729</v>
      </c>
      <c r="K2274" s="1659" t="s">
        <v>19730</v>
      </c>
      <c r="L2274" s="1660" t="s">
        <v>11800</v>
      </c>
      <c r="M2274" s="1661" t="s">
        <v>19731</v>
      </c>
      <c r="N2274" s="1661"/>
    </row>
    <row r="2275" ht="51.75" customHeight="1">
      <c r="A2275" s="1657">
        <v>2272.0</v>
      </c>
      <c r="B2275" s="1658"/>
      <c r="C2275" s="1658" t="s">
        <v>10646</v>
      </c>
      <c r="D2275" s="1657"/>
      <c r="E2275" s="1657"/>
      <c r="F2275" s="1657"/>
      <c r="G2275" s="1657" t="s">
        <v>19726</v>
      </c>
      <c r="H2275" s="1657" t="s">
        <v>19733</v>
      </c>
      <c r="I2275" s="1657" t="s">
        <v>19734</v>
      </c>
      <c r="J2275" s="1657" t="s">
        <v>19735</v>
      </c>
      <c r="K2275" s="1659" t="s">
        <v>19736</v>
      </c>
      <c r="L2275" s="1660" t="s">
        <v>11800</v>
      </c>
      <c r="M2275" s="1661" t="s">
        <v>19737</v>
      </c>
      <c r="N2275" s="1661"/>
    </row>
    <row r="2276" ht="51.75" customHeight="1">
      <c r="A2276" s="1657">
        <v>2273.0</v>
      </c>
      <c r="B2276" s="1658"/>
      <c r="C2276" s="1658" t="s">
        <v>10646</v>
      </c>
      <c r="D2276" s="1657"/>
      <c r="E2276" s="1657"/>
      <c r="F2276" s="1657"/>
      <c r="G2276" s="1657" t="s">
        <v>19726</v>
      </c>
      <c r="H2276" s="1657" t="s">
        <v>19738</v>
      </c>
      <c r="I2276" s="1657" t="s">
        <v>19739</v>
      </c>
      <c r="J2276" s="1657" t="s">
        <v>19740</v>
      </c>
      <c r="K2276" s="1659" t="s">
        <v>19741</v>
      </c>
      <c r="L2276" s="1660" t="s">
        <v>11800</v>
      </c>
      <c r="M2276" s="1661" t="s">
        <v>19742</v>
      </c>
      <c r="N2276" s="1661"/>
    </row>
    <row r="2277" ht="51.75" customHeight="1">
      <c r="A2277" s="1657">
        <v>2274.0</v>
      </c>
      <c r="B2277" s="1658"/>
      <c r="C2277" s="1658" t="s">
        <v>10646</v>
      </c>
      <c r="D2277" s="1657"/>
      <c r="E2277" s="1657"/>
      <c r="F2277" s="1657"/>
      <c r="G2277" s="1657" t="s">
        <v>19726</v>
      </c>
      <c r="H2277" s="1657" t="s">
        <v>19743</v>
      </c>
      <c r="I2277" s="1657" t="s">
        <v>19744</v>
      </c>
      <c r="J2277" s="1657" t="s">
        <v>19745</v>
      </c>
      <c r="K2277" s="1659" t="s">
        <v>19746</v>
      </c>
      <c r="L2277" s="1660" t="s">
        <v>11800</v>
      </c>
      <c r="M2277" s="1661" t="s">
        <v>19747</v>
      </c>
      <c r="N2277" s="1661"/>
    </row>
    <row r="2278" ht="51.75" customHeight="1">
      <c r="A2278" s="1657">
        <v>2275.0</v>
      </c>
      <c r="B2278" s="1658"/>
      <c r="C2278" s="1658" t="s">
        <v>10646</v>
      </c>
      <c r="D2278" s="1657"/>
      <c r="E2278" s="1657"/>
      <c r="F2278" s="1657"/>
      <c r="G2278" s="1657" t="s">
        <v>19748</v>
      </c>
      <c r="H2278" s="1657" t="s">
        <v>19749</v>
      </c>
      <c r="I2278" s="1657" t="s">
        <v>19750</v>
      </c>
      <c r="J2278" s="1657" t="s">
        <v>19751</v>
      </c>
      <c r="K2278" s="1659" t="s">
        <v>19752</v>
      </c>
      <c r="L2278" s="1660" t="s">
        <v>11800</v>
      </c>
      <c r="M2278" s="1661" t="s">
        <v>19753</v>
      </c>
      <c r="N2278" s="1661"/>
    </row>
    <row r="2279" ht="51.75" customHeight="1">
      <c r="A2279" s="1657">
        <v>2276.0</v>
      </c>
      <c r="B2279" s="1658"/>
      <c r="C2279" s="1658" t="s">
        <v>10646</v>
      </c>
      <c r="D2279" s="1657"/>
      <c r="E2279" s="1657"/>
      <c r="F2279" s="1657"/>
      <c r="G2279" s="1657" t="s">
        <v>19748</v>
      </c>
      <c r="H2279" s="1657" t="s">
        <v>19754</v>
      </c>
      <c r="I2279" s="1657" t="s">
        <v>19755</v>
      </c>
      <c r="J2279" s="1657" t="s">
        <v>19756</v>
      </c>
      <c r="K2279" s="1659" t="s">
        <v>19757</v>
      </c>
      <c r="L2279" s="1660" t="s">
        <v>11800</v>
      </c>
      <c r="M2279" s="1661" t="s">
        <v>19758</v>
      </c>
      <c r="N2279" s="1661"/>
    </row>
    <row r="2280" ht="51.75" customHeight="1">
      <c r="A2280" s="1657">
        <v>2277.0</v>
      </c>
      <c r="B2280" s="1658"/>
      <c r="C2280" s="1658" t="s">
        <v>10646</v>
      </c>
      <c r="D2280" s="1657"/>
      <c r="E2280" s="1657"/>
      <c r="F2280" s="1657"/>
      <c r="G2280" s="1657" t="s">
        <v>19748</v>
      </c>
      <c r="H2280" s="1657" t="s">
        <v>19760</v>
      </c>
      <c r="I2280" s="1657" t="s">
        <v>19761</v>
      </c>
      <c r="J2280" s="1657" t="s">
        <v>19762</v>
      </c>
      <c r="K2280" s="1659" t="s">
        <v>19763</v>
      </c>
      <c r="L2280" s="1660" t="s">
        <v>11800</v>
      </c>
      <c r="M2280" s="1661" t="s">
        <v>19764</v>
      </c>
      <c r="N2280" s="1661"/>
    </row>
    <row r="2281" ht="51.75" customHeight="1">
      <c r="A2281" s="1657">
        <v>2278.0</v>
      </c>
      <c r="B2281" s="1658"/>
      <c r="C2281" s="1658" t="s">
        <v>10646</v>
      </c>
      <c r="D2281" s="1657"/>
      <c r="E2281" s="1657"/>
      <c r="F2281" s="1657"/>
      <c r="G2281" s="1657" t="s">
        <v>19766</v>
      </c>
      <c r="H2281" s="1657" t="s">
        <v>19767</v>
      </c>
      <c r="I2281" s="1657" t="s">
        <v>19768</v>
      </c>
      <c r="J2281" s="1657" t="s">
        <v>19769</v>
      </c>
      <c r="K2281" s="1659" t="s">
        <v>19770</v>
      </c>
      <c r="L2281" s="1660" t="s">
        <v>11800</v>
      </c>
      <c r="M2281" s="1661" t="s">
        <v>19771</v>
      </c>
      <c r="N2281" s="1661"/>
    </row>
    <row r="2282" ht="51.75" customHeight="1">
      <c r="A2282" s="1657">
        <v>2279.0</v>
      </c>
      <c r="B2282" s="1658"/>
      <c r="C2282" s="1658" t="s">
        <v>10646</v>
      </c>
      <c r="D2282" s="1657"/>
      <c r="E2282" s="1657"/>
      <c r="F2282" s="1657"/>
      <c r="G2282" s="1657" t="s">
        <v>19766</v>
      </c>
      <c r="H2282" s="1657" t="s">
        <v>19773</v>
      </c>
      <c r="I2282" s="1657" t="s">
        <v>19774</v>
      </c>
      <c r="J2282" s="1657" t="s">
        <v>19775</v>
      </c>
      <c r="K2282" s="1659" t="s">
        <v>19776</v>
      </c>
      <c r="L2282" s="1660" t="s">
        <v>11800</v>
      </c>
      <c r="M2282" s="1661" t="s">
        <v>19777</v>
      </c>
      <c r="N2282" s="1661"/>
    </row>
    <row r="2283" ht="51.75" customHeight="1">
      <c r="A2283" s="1657">
        <v>2280.0</v>
      </c>
      <c r="B2283" s="1658"/>
      <c r="C2283" s="1658" t="s">
        <v>10646</v>
      </c>
      <c r="D2283" s="1657"/>
      <c r="E2283" s="1657"/>
      <c r="F2283" s="1657"/>
      <c r="G2283" s="1657" t="s">
        <v>19766</v>
      </c>
      <c r="H2283" s="1657" t="s">
        <v>19778</v>
      </c>
      <c r="I2283" s="1657" t="s">
        <v>19779</v>
      </c>
      <c r="J2283" s="1657" t="s">
        <v>19780</v>
      </c>
      <c r="K2283" s="1659" t="s">
        <v>19781</v>
      </c>
      <c r="L2283" s="1660" t="s">
        <v>11800</v>
      </c>
      <c r="M2283" s="1661" t="s">
        <v>19782</v>
      </c>
      <c r="N2283" s="1661"/>
    </row>
    <row r="2284" ht="51.75" customHeight="1">
      <c r="A2284" s="1657">
        <v>2281.0</v>
      </c>
      <c r="B2284" s="1658"/>
      <c r="C2284" s="1658" t="s">
        <v>10646</v>
      </c>
      <c r="D2284" s="1657"/>
      <c r="E2284" s="1657"/>
      <c r="F2284" s="1657"/>
      <c r="G2284" s="1657" t="s">
        <v>19766</v>
      </c>
      <c r="H2284" s="1657" t="s">
        <v>19783</v>
      </c>
      <c r="I2284" s="1657" t="s">
        <v>19784</v>
      </c>
      <c r="J2284" s="1657" t="s">
        <v>19785</v>
      </c>
      <c r="K2284" s="1659"/>
      <c r="L2284" s="1660" t="s">
        <v>11800</v>
      </c>
      <c r="M2284" s="1661" t="s">
        <v>19786</v>
      </c>
      <c r="N2284" s="1661"/>
    </row>
    <row r="2285" ht="51.75" customHeight="1">
      <c r="A2285" s="1657">
        <v>2282.0</v>
      </c>
      <c r="B2285" s="1658"/>
      <c r="C2285" s="1658" t="s">
        <v>10646</v>
      </c>
      <c r="D2285" s="1657"/>
      <c r="E2285" s="1657"/>
      <c r="F2285" s="1657"/>
      <c r="G2285" s="1657" t="s">
        <v>19787</v>
      </c>
      <c r="H2285" s="1657" t="s">
        <v>19788</v>
      </c>
      <c r="I2285" s="1657" t="s">
        <v>19789</v>
      </c>
      <c r="J2285" s="1657" t="s">
        <v>19790</v>
      </c>
      <c r="K2285" s="1659" t="s">
        <v>19791</v>
      </c>
      <c r="L2285" s="1660" t="s">
        <v>11800</v>
      </c>
      <c r="M2285" s="1661" t="s">
        <v>19792</v>
      </c>
      <c r="N2285" s="1661"/>
    </row>
    <row r="2286" ht="51.75" customHeight="1">
      <c r="A2286" s="1657">
        <v>2283.0</v>
      </c>
      <c r="B2286" s="1658"/>
      <c r="C2286" s="1658" t="s">
        <v>10646</v>
      </c>
      <c r="D2286" s="1657"/>
      <c r="E2286" s="1657"/>
      <c r="F2286" s="1657"/>
      <c r="G2286" s="1657" t="s">
        <v>19787</v>
      </c>
      <c r="H2286" s="1657" t="s">
        <v>19793</v>
      </c>
      <c r="I2286" s="1657" t="s">
        <v>19794</v>
      </c>
      <c r="J2286" s="1657" t="s">
        <v>19795</v>
      </c>
      <c r="K2286" s="1659" t="s">
        <v>19796</v>
      </c>
      <c r="L2286" s="1660" t="s">
        <v>11800</v>
      </c>
      <c r="M2286" s="1661" t="s">
        <v>19797</v>
      </c>
      <c r="N2286" s="1661"/>
    </row>
    <row r="2287" ht="51.75" customHeight="1">
      <c r="A2287" s="1657">
        <v>2284.0</v>
      </c>
      <c r="B2287" s="1658"/>
      <c r="C2287" s="1658" t="s">
        <v>10646</v>
      </c>
      <c r="D2287" s="1657"/>
      <c r="E2287" s="1657"/>
      <c r="F2287" s="1657"/>
      <c r="G2287" s="1657" t="s">
        <v>19787</v>
      </c>
      <c r="H2287" s="1657" t="s">
        <v>15382</v>
      </c>
      <c r="I2287" s="1657" t="s">
        <v>19798</v>
      </c>
      <c r="J2287" s="1657" t="s">
        <v>19799</v>
      </c>
      <c r="K2287" s="1659" t="s">
        <v>19800</v>
      </c>
      <c r="L2287" s="1660" t="s">
        <v>11800</v>
      </c>
      <c r="M2287" s="1661" t="s">
        <v>19801</v>
      </c>
      <c r="N2287" s="1661"/>
    </row>
    <row r="2288" ht="51.75" customHeight="1">
      <c r="A2288" s="1657">
        <v>2285.0</v>
      </c>
      <c r="B2288" s="1658"/>
      <c r="C2288" s="1658" t="s">
        <v>10646</v>
      </c>
      <c r="D2288" s="1657"/>
      <c r="E2288" s="1657"/>
      <c r="F2288" s="1657"/>
      <c r="G2288" s="1657" t="s">
        <v>19787</v>
      </c>
      <c r="H2288" s="1657" t="s">
        <v>19803</v>
      </c>
      <c r="I2288" s="1657" t="s">
        <v>19804</v>
      </c>
      <c r="J2288" s="1657" t="s">
        <v>19805</v>
      </c>
      <c r="K2288" s="1659" t="s">
        <v>19806</v>
      </c>
      <c r="L2288" s="1660" t="s">
        <v>11800</v>
      </c>
      <c r="M2288" s="1661" t="s">
        <v>19807</v>
      </c>
      <c r="N2288" s="1661"/>
    </row>
    <row r="2289" ht="51.75" customHeight="1">
      <c r="A2289" s="1657">
        <v>2286.0</v>
      </c>
      <c r="B2289" s="1658"/>
      <c r="C2289" s="1658" t="s">
        <v>10646</v>
      </c>
      <c r="D2289" s="1657"/>
      <c r="E2289" s="1657"/>
      <c r="F2289" s="1657"/>
      <c r="G2289" s="1657" t="s">
        <v>19787</v>
      </c>
      <c r="H2289" s="1657" t="s">
        <v>19808</v>
      </c>
      <c r="I2289" s="1657" t="s">
        <v>19809</v>
      </c>
      <c r="J2289" s="1657" t="s">
        <v>19810</v>
      </c>
      <c r="K2289" s="1659" t="s">
        <v>19811</v>
      </c>
      <c r="L2289" s="1660" t="s">
        <v>11800</v>
      </c>
      <c r="M2289" s="1661" t="s">
        <v>19812</v>
      </c>
      <c r="N2289" s="1661"/>
    </row>
    <row r="2290" ht="51.75" customHeight="1">
      <c r="A2290" s="1657">
        <v>2287.0</v>
      </c>
      <c r="B2290" s="1658"/>
      <c r="C2290" s="1658" t="s">
        <v>10646</v>
      </c>
      <c r="D2290" s="1657"/>
      <c r="E2290" s="1657"/>
      <c r="F2290" s="1657"/>
      <c r="G2290" s="1657" t="s">
        <v>19787</v>
      </c>
      <c r="H2290" s="1657" t="s">
        <v>19813</v>
      </c>
      <c r="I2290" s="1657" t="s">
        <v>19814</v>
      </c>
      <c r="J2290" s="1657" t="s">
        <v>19815</v>
      </c>
      <c r="K2290" s="1659" t="s">
        <v>19816</v>
      </c>
      <c r="L2290" s="1660" t="s">
        <v>11800</v>
      </c>
      <c r="M2290" s="1661" t="s">
        <v>19817</v>
      </c>
      <c r="N2290" s="1661"/>
    </row>
    <row r="2291" ht="51.75" customHeight="1">
      <c r="A2291" s="1657">
        <v>2288.0</v>
      </c>
      <c r="B2291" s="1658"/>
      <c r="C2291" s="1658" t="s">
        <v>10646</v>
      </c>
      <c r="D2291" s="1657"/>
      <c r="E2291" s="1657"/>
      <c r="F2291" s="1657"/>
      <c r="G2291" s="1657" t="s">
        <v>19818</v>
      </c>
      <c r="H2291" s="1657" t="s">
        <v>19819</v>
      </c>
      <c r="I2291" s="1657" t="s">
        <v>19820</v>
      </c>
      <c r="J2291" s="1657" t="s">
        <v>19821</v>
      </c>
      <c r="K2291" s="1659" t="s">
        <v>19822</v>
      </c>
      <c r="L2291" s="1660" t="s">
        <v>11800</v>
      </c>
      <c r="M2291" s="1661" t="s">
        <v>19823</v>
      </c>
      <c r="N2291" s="1661"/>
    </row>
    <row r="2292" ht="51.75" customHeight="1">
      <c r="A2292" s="1657">
        <v>2289.0</v>
      </c>
      <c r="B2292" s="1658"/>
      <c r="C2292" s="1658" t="s">
        <v>10646</v>
      </c>
      <c r="D2292" s="1657"/>
      <c r="E2292" s="1657"/>
      <c r="F2292" s="1657"/>
      <c r="G2292" s="1657" t="s">
        <v>19818</v>
      </c>
      <c r="H2292" s="1657" t="s">
        <v>19825</v>
      </c>
      <c r="I2292" s="1657" t="s">
        <v>19826</v>
      </c>
      <c r="J2292" s="1657" t="s">
        <v>19827</v>
      </c>
      <c r="K2292" s="1659" t="s">
        <v>19828</v>
      </c>
      <c r="L2292" s="1660" t="s">
        <v>11800</v>
      </c>
      <c r="M2292" s="1661" t="s">
        <v>19829</v>
      </c>
      <c r="N2292" s="1661"/>
    </row>
    <row r="2293" ht="51.75" customHeight="1">
      <c r="A2293" s="1657">
        <v>2290.0</v>
      </c>
      <c r="B2293" s="1658"/>
      <c r="C2293" s="1658" t="s">
        <v>10646</v>
      </c>
      <c r="D2293" s="1657"/>
      <c r="E2293" s="1657"/>
      <c r="F2293" s="1657"/>
      <c r="G2293" s="1657" t="s">
        <v>19818</v>
      </c>
      <c r="H2293" s="1657" t="s">
        <v>19830</v>
      </c>
      <c r="I2293" s="1657" t="s">
        <v>19831</v>
      </c>
      <c r="J2293" s="1657" t="s">
        <v>19832</v>
      </c>
      <c r="K2293" s="1659" t="s">
        <v>19833</v>
      </c>
      <c r="L2293" s="1660" t="s">
        <v>11800</v>
      </c>
      <c r="M2293" s="1661" t="s">
        <v>19834</v>
      </c>
      <c r="N2293" s="1661"/>
    </row>
    <row r="2294" ht="51.75" customHeight="1">
      <c r="A2294" s="1657">
        <v>2291.0</v>
      </c>
      <c r="B2294" s="1658"/>
      <c r="C2294" s="1658" t="s">
        <v>10646</v>
      </c>
      <c r="D2294" s="1657"/>
      <c r="E2294" s="1657"/>
      <c r="F2294" s="1657"/>
      <c r="G2294" s="1657" t="s">
        <v>19818</v>
      </c>
      <c r="H2294" s="1657" t="s">
        <v>19835</v>
      </c>
      <c r="I2294" s="1657" t="s">
        <v>19836</v>
      </c>
      <c r="J2294" s="1657" t="s">
        <v>19837</v>
      </c>
      <c r="K2294" s="1659" t="s">
        <v>19838</v>
      </c>
      <c r="L2294" s="1660" t="s">
        <v>11800</v>
      </c>
      <c r="M2294" s="1661" t="s">
        <v>19839</v>
      </c>
      <c r="N2294" s="1661"/>
    </row>
    <row r="2295" ht="51.75" customHeight="1">
      <c r="A2295" s="1657">
        <v>2292.0</v>
      </c>
      <c r="B2295" s="1658"/>
      <c r="C2295" s="1658" t="s">
        <v>10646</v>
      </c>
      <c r="D2295" s="1657"/>
      <c r="E2295" s="1657"/>
      <c r="F2295" s="1657"/>
      <c r="G2295" s="1657" t="s">
        <v>19840</v>
      </c>
      <c r="H2295" s="1657" t="s">
        <v>2602</v>
      </c>
      <c r="I2295" s="1657" t="s">
        <v>19841</v>
      </c>
      <c r="J2295" s="1657" t="s">
        <v>19842</v>
      </c>
      <c r="K2295" s="1659" t="s">
        <v>11207</v>
      </c>
      <c r="L2295" s="1660" t="s">
        <v>11800</v>
      </c>
      <c r="M2295" s="1661" t="s">
        <v>19843</v>
      </c>
      <c r="N2295" s="1661"/>
    </row>
    <row r="2296" ht="51.75" customHeight="1">
      <c r="A2296" s="1657">
        <v>2293.0</v>
      </c>
      <c r="B2296" s="1658"/>
      <c r="C2296" s="1658" t="s">
        <v>10646</v>
      </c>
      <c r="D2296" s="1657"/>
      <c r="E2296" s="1657"/>
      <c r="F2296" s="1657"/>
      <c r="G2296" s="1657" t="s">
        <v>19840</v>
      </c>
      <c r="H2296" s="1657" t="s">
        <v>19844</v>
      </c>
      <c r="I2296" s="1657" t="s">
        <v>19845</v>
      </c>
      <c r="J2296" s="1657" t="s">
        <v>19846</v>
      </c>
      <c r="K2296" s="1659" t="s">
        <v>19847</v>
      </c>
      <c r="L2296" s="1660" t="s">
        <v>11800</v>
      </c>
      <c r="M2296" s="1661" t="s">
        <v>19848</v>
      </c>
      <c r="N2296" s="1661"/>
    </row>
    <row r="2297" ht="51.75" customHeight="1">
      <c r="A2297" s="1657">
        <v>2294.0</v>
      </c>
      <c r="B2297" s="1658"/>
      <c r="C2297" s="1658" t="s">
        <v>10646</v>
      </c>
      <c r="D2297" s="1657"/>
      <c r="E2297" s="1657"/>
      <c r="F2297" s="1657"/>
      <c r="G2297" s="1657" t="s">
        <v>19840</v>
      </c>
      <c r="H2297" s="1657" t="s">
        <v>19849</v>
      </c>
      <c r="I2297" s="1657" t="s">
        <v>19850</v>
      </c>
      <c r="J2297" s="1657" t="s">
        <v>19851</v>
      </c>
      <c r="K2297" s="1659" t="s">
        <v>19852</v>
      </c>
      <c r="L2297" s="1660" t="s">
        <v>11800</v>
      </c>
      <c r="M2297" s="1661" t="s">
        <v>19853</v>
      </c>
      <c r="N2297" s="1661"/>
    </row>
    <row r="2298" ht="51.75" customHeight="1">
      <c r="A2298" s="1657">
        <v>2295.0</v>
      </c>
      <c r="B2298" s="1658"/>
      <c r="C2298" s="1658" t="s">
        <v>10646</v>
      </c>
      <c r="D2298" s="1657"/>
      <c r="E2298" s="1657"/>
      <c r="F2298" s="1657"/>
      <c r="G2298" s="1657" t="s">
        <v>19854</v>
      </c>
      <c r="H2298" s="1657" t="s">
        <v>19855</v>
      </c>
      <c r="I2298" s="1657" t="s">
        <v>19856</v>
      </c>
      <c r="J2298" s="1657" t="s">
        <v>19857</v>
      </c>
      <c r="K2298" s="1659" t="s">
        <v>19858</v>
      </c>
      <c r="L2298" s="1660" t="s">
        <v>11800</v>
      </c>
      <c r="M2298" s="1661" t="s">
        <v>19859</v>
      </c>
      <c r="N2298" s="1661"/>
    </row>
    <row r="2299" ht="51.75" customHeight="1">
      <c r="A2299" s="1657">
        <v>2296.0</v>
      </c>
      <c r="B2299" s="1658"/>
      <c r="C2299" s="1658" t="s">
        <v>10646</v>
      </c>
      <c r="D2299" s="1657"/>
      <c r="E2299" s="1657"/>
      <c r="F2299" s="1657"/>
      <c r="G2299" s="1657" t="s">
        <v>19854</v>
      </c>
      <c r="H2299" s="1657" t="s">
        <v>19860</v>
      </c>
      <c r="I2299" s="1657" t="s">
        <v>19861</v>
      </c>
      <c r="J2299" s="1657" t="s">
        <v>19862</v>
      </c>
      <c r="K2299" s="1659" t="s">
        <v>19863</v>
      </c>
      <c r="L2299" s="1660" t="s">
        <v>11800</v>
      </c>
      <c r="M2299" s="1661" t="s">
        <v>19864</v>
      </c>
      <c r="N2299" s="1661"/>
    </row>
    <row r="2300" ht="51.75" customHeight="1">
      <c r="A2300" s="1657">
        <v>2297.0</v>
      </c>
      <c r="B2300" s="1658"/>
      <c r="C2300" s="1658" t="s">
        <v>10646</v>
      </c>
      <c r="D2300" s="1657"/>
      <c r="E2300" s="1657"/>
      <c r="F2300" s="1657"/>
      <c r="G2300" s="1657" t="s">
        <v>19854</v>
      </c>
      <c r="H2300" s="1657" t="s">
        <v>19865</v>
      </c>
      <c r="I2300" s="1657" t="s">
        <v>19866</v>
      </c>
      <c r="J2300" s="1657" t="s">
        <v>19867</v>
      </c>
      <c r="K2300" s="1659" t="s">
        <v>19868</v>
      </c>
      <c r="L2300" s="1660" t="s">
        <v>11800</v>
      </c>
      <c r="M2300" s="1661" t="s">
        <v>19869</v>
      </c>
      <c r="N2300" s="1661"/>
    </row>
    <row r="2301" ht="51.75" customHeight="1">
      <c r="A2301" s="1657">
        <v>2298.0</v>
      </c>
      <c r="B2301" s="1658"/>
      <c r="C2301" s="1658" t="s">
        <v>10646</v>
      </c>
      <c r="D2301" s="1657"/>
      <c r="E2301" s="1657"/>
      <c r="F2301" s="1657"/>
      <c r="G2301" s="1657" t="s">
        <v>19854</v>
      </c>
      <c r="H2301" s="1657" t="s">
        <v>19871</v>
      </c>
      <c r="I2301" s="1657" t="s">
        <v>19872</v>
      </c>
      <c r="J2301" s="1657" t="s">
        <v>19873</v>
      </c>
      <c r="K2301" s="1659" t="s">
        <v>19874</v>
      </c>
      <c r="L2301" s="1660" t="s">
        <v>11800</v>
      </c>
      <c r="M2301" s="1661" t="s">
        <v>19875</v>
      </c>
      <c r="N2301" s="1661"/>
    </row>
    <row r="2302" ht="51.75" customHeight="1">
      <c r="A2302" s="1657">
        <v>2299.0</v>
      </c>
      <c r="B2302" s="1658"/>
      <c r="C2302" s="1658" t="s">
        <v>10646</v>
      </c>
      <c r="D2302" s="1657"/>
      <c r="E2302" s="1657"/>
      <c r="F2302" s="1657"/>
      <c r="G2302" s="1657" t="s">
        <v>19854</v>
      </c>
      <c r="H2302" s="1657" t="s">
        <v>19877</v>
      </c>
      <c r="I2302" s="1657" t="s">
        <v>19878</v>
      </c>
      <c r="J2302" s="1657" t="s">
        <v>19879</v>
      </c>
      <c r="K2302" s="1659" t="s">
        <v>19880</v>
      </c>
      <c r="L2302" s="1660" t="s">
        <v>11800</v>
      </c>
      <c r="M2302" s="1661" t="s">
        <v>19881</v>
      </c>
      <c r="N2302" s="1661"/>
    </row>
    <row r="2303" ht="51.75" customHeight="1">
      <c r="A2303" s="1657">
        <v>2300.0</v>
      </c>
      <c r="B2303" s="1658"/>
      <c r="C2303" s="1658" t="s">
        <v>10646</v>
      </c>
      <c r="D2303" s="1657"/>
      <c r="E2303" s="1657"/>
      <c r="F2303" s="1657"/>
      <c r="G2303" s="1657" t="s">
        <v>19854</v>
      </c>
      <c r="H2303" s="1657" t="s">
        <v>19882</v>
      </c>
      <c r="I2303" s="1657" t="s">
        <v>19883</v>
      </c>
      <c r="J2303" s="1657" t="s">
        <v>19884</v>
      </c>
      <c r="K2303" s="1659" t="s">
        <v>19885</v>
      </c>
      <c r="L2303" s="1660" t="s">
        <v>11800</v>
      </c>
      <c r="M2303" s="1661" t="s">
        <v>19886</v>
      </c>
      <c r="N2303" s="1661"/>
    </row>
    <row r="2304" ht="51.75" customHeight="1">
      <c r="A2304" s="1657">
        <v>2301.0</v>
      </c>
      <c r="B2304" s="1658"/>
      <c r="C2304" s="1658" t="s">
        <v>10646</v>
      </c>
      <c r="D2304" s="1657"/>
      <c r="E2304" s="1657"/>
      <c r="F2304" s="1657"/>
      <c r="G2304" s="1657" t="s">
        <v>19854</v>
      </c>
      <c r="H2304" s="1657" t="s">
        <v>19888</v>
      </c>
      <c r="I2304" s="1657" t="s">
        <v>19889</v>
      </c>
      <c r="J2304" s="1657" t="s">
        <v>19890</v>
      </c>
      <c r="K2304" s="1659" t="s">
        <v>19891</v>
      </c>
      <c r="L2304" s="1660" t="s">
        <v>11800</v>
      </c>
      <c r="M2304" s="1661" t="s">
        <v>19892</v>
      </c>
      <c r="N2304" s="1661"/>
    </row>
    <row r="2305" ht="51.75" customHeight="1">
      <c r="A2305" s="1657">
        <v>2302.0</v>
      </c>
      <c r="B2305" s="1658"/>
      <c r="C2305" s="1658" t="s">
        <v>10646</v>
      </c>
      <c r="D2305" s="1657"/>
      <c r="E2305" s="1657"/>
      <c r="F2305" s="1657"/>
      <c r="G2305" s="1657" t="s">
        <v>19893</v>
      </c>
      <c r="H2305" s="1657" t="s">
        <v>19894</v>
      </c>
      <c r="I2305" s="1657" t="s">
        <v>19895</v>
      </c>
      <c r="J2305" s="1657" t="s">
        <v>19896</v>
      </c>
      <c r="K2305" s="1659" t="s">
        <v>19897</v>
      </c>
      <c r="L2305" s="1660" t="s">
        <v>11800</v>
      </c>
      <c r="M2305" s="1661" t="s">
        <v>19898</v>
      </c>
      <c r="N2305" s="1661"/>
    </row>
    <row r="2306" ht="51.75" customHeight="1">
      <c r="A2306" s="1657">
        <v>2303.0</v>
      </c>
      <c r="B2306" s="1658"/>
      <c r="C2306" s="1658" t="s">
        <v>10646</v>
      </c>
      <c r="D2306" s="1657"/>
      <c r="E2306" s="1657"/>
      <c r="F2306" s="1657"/>
      <c r="G2306" s="1657" t="s">
        <v>19893</v>
      </c>
      <c r="H2306" s="1657" t="s">
        <v>19900</v>
      </c>
      <c r="I2306" s="1657" t="s">
        <v>19901</v>
      </c>
      <c r="J2306" s="1657" t="s">
        <v>19902</v>
      </c>
      <c r="K2306" s="1659" t="s">
        <v>19903</v>
      </c>
      <c r="L2306" s="1660" t="s">
        <v>11800</v>
      </c>
      <c r="M2306" s="1661" t="s">
        <v>19904</v>
      </c>
      <c r="N2306" s="1661"/>
    </row>
    <row r="2307" ht="51.75" customHeight="1">
      <c r="A2307" s="1657">
        <v>2304.0</v>
      </c>
      <c r="B2307" s="1658"/>
      <c r="C2307" s="1658" t="s">
        <v>10646</v>
      </c>
      <c r="D2307" s="1657"/>
      <c r="E2307" s="1657"/>
      <c r="F2307" s="1657"/>
      <c r="G2307" s="1657" t="s">
        <v>19893</v>
      </c>
      <c r="H2307" s="1657" t="s">
        <v>19906</v>
      </c>
      <c r="I2307" s="1657" t="s">
        <v>19907</v>
      </c>
      <c r="J2307" s="1657" t="s">
        <v>19908</v>
      </c>
      <c r="K2307" s="1659" t="s">
        <v>19909</v>
      </c>
      <c r="L2307" s="1660" t="s">
        <v>11800</v>
      </c>
      <c r="M2307" s="1661" t="s">
        <v>19910</v>
      </c>
      <c r="N2307" s="1661"/>
    </row>
    <row r="2308" ht="51.75" customHeight="1">
      <c r="A2308" s="1657">
        <v>2305.0</v>
      </c>
      <c r="B2308" s="1658"/>
      <c r="C2308" s="1658" t="s">
        <v>10646</v>
      </c>
      <c r="D2308" s="1657"/>
      <c r="E2308" s="1657"/>
      <c r="F2308" s="1657"/>
      <c r="G2308" s="1657" t="s">
        <v>19893</v>
      </c>
      <c r="H2308" s="1657" t="s">
        <v>19911</v>
      </c>
      <c r="I2308" s="1657" t="s">
        <v>19912</v>
      </c>
      <c r="J2308" s="1657" t="s">
        <v>19913</v>
      </c>
      <c r="K2308" s="1659" t="s">
        <v>19914</v>
      </c>
      <c r="L2308" s="1660" t="s">
        <v>11800</v>
      </c>
      <c r="M2308" s="1661" t="s">
        <v>19910</v>
      </c>
      <c r="N2308" s="1661"/>
    </row>
    <row r="2309" ht="51.75" customHeight="1">
      <c r="A2309" s="1657">
        <v>2306.0</v>
      </c>
      <c r="B2309" s="1658"/>
      <c r="C2309" s="1658" t="s">
        <v>10646</v>
      </c>
      <c r="D2309" s="1657"/>
      <c r="E2309" s="1657"/>
      <c r="F2309" s="1657"/>
      <c r="G2309" s="1657" t="s">
        <v>19893</v>
      </c>
      <c r="H2309" s="1657" t="s">
        <v>19917</v>
      </c>
      <c r="I2309" s="1657" t="s">
        <v>19918</v>
      </c>
      <c r="J2309" s="1657" t="s">
        <v>19919</v>
      </c>
      <c r="K2309" s="1659" t="s">
        <v>19920</v>
      </c>
      <c r="L2309" s="1660" t="s">
        <v>11800</v>
      </c>
      <c r="M2309" s="1661" t="s">
        <v>19921</v>
      </c>
      <c r="N2309" s="1661"/>
    </row>
    <row r="2310" ht="51.75" customHeight="1">
      <c r="A2310" s="1657">
        <v>2307.0</v>
      </c>
      <c r="B2310" s="1658"/>
      <c r="C2310" s="1658" t="s">
        <v>10646</v>
      </c>
      <c r="D2310" s="1657"/>
      <c r="E2310" s="1657"/>
      <c r="F2310" s="1657"/>
      <c r="G2310" s="1657" t="s">
        <v>19893</v>
      </c>
      <c r="H2310" s="1657" t="s">
        <v>19922</v>
      </c>
      <c r="I2310" s="1657" t="s">
        <v>19923</v>
      </c>
      <c r="J2310" s="1657" t="s">
        <v>19924</v>
      </c>
      <c r="K2310" s="1659" t="s">
        <v>19925</v>
      </c>
      <c r="L2310" s="1660" t="s">
        <v>11800</v>
      </c>
      <c r="M2310" s="1661" t="s">
        <v>19926</v>
      </c>
      <c r="N2310" s="1661"/>
    </row>
    <row r="2311" ht="51.75" customHeight="1">
      <c r="A2311" s="1657">
        <v>2308.0</v>
      </c>
      <c r="B2311" s="1658"/>
      <c r="C2311" s="1658" t="s">
        <v>10646</v>
      </c>
      <c r="D2311" s="1657"/>
      <c r="E2311" s="1657"/>
      <c r="F2311" s="1657"/>
      <c r="G2311" s="1657" t="s">
        <v>19893</v>
      </c>
      <c r="H2311" s="1657" t="s">
        <v>19927</v>
      </c>
      <c r="I2311" s="1657" t="s">
        <v>19928</v>
      </c>
      <c r="J2311" s="1657" t="s">
        <v>19929</v>
      </c>
      <c r="K2311" s="1659" t="s">
        <v>19930</v>
      </c>
      <c r="L2311" s="1660" t="s">
        <v>11800</v>
      </c>
      <c r="M2311" s="1661" t="s">
        <v>19931</v>
      </c>
      <c r="N2311" s="1661"/>
    </row>
    <row r="2312" ht="51.75" customHeight="1">
      <c r="A2312" s="1657">
        <v>2309.0</v>
      </c>
      <c r="B2312" s="1658"/>
      <c r="C2312" s="1658" t="s">
        <v>10646</v>
      </c>
      <c r="D2312" s="1657"/>
      <c r="E2312" s="1657"/>
      <c r="F2312" s="1657"/>
      <c r="G2312" s="1657" t="s">
        <v>19932</v>
      </c>
      <c r="H2312" s="1657" t="s">
        <v>19933</v>
      </c>
      <c r="I2312" s="1657" t="s">
        <v>19934</v>
      </c>
      <c r="J2312" s="1657" t="s">
        <v>19935</v>
      </c>
      <c r="K2312" s="1659" t="s">
        <v>19936</v>
      </c>
      <c r="L2312" s="1660" t="s">
        <v>11800</v>
      </c>
      <c r="M2312" s="1661" t="s">
        <v>19937</v>
      </c>
      <c r="N2312" s="1661"/>
    </row>
    <row r="2313" ht="51.75" customHeight="1">
      <c r="A2313" s="1657">
        <v>2310.0</v>
      </c>
      <c r="B2313" s="1658"/>
      <c r="C2313" s="1658" t="s">
        <v>10646</v>
      </c>
      <c r="D2313" s="1657"/>
      <c r="E2313" s="1657"/>
      <c r="F2313" s="1657"/>
      <c r="G2313" s="1657" t="s">
        <v>19932</v>
      </c>
      <c r="H2313" s="1657" t="s">
        <v>19938</v>
      </c>
      <c r="I2313" s="1657" t="s">
        <v>19939</v>
      </c>
      <c r="J2313" s="1657" t="s">
        <v>19940</v>
      </c>
      <c r="K2313" s="1659" t="s">
        <v>19941</v>
      </c>
      <c r="L2313" s="1660" t="s">
        <v>11800</v>
      </c>
      <c r="M2313" s="1661" t="s">
        <v>19942</v>
      </c>
      <c r="N2313" s="1661"/>
    </row>
    <row r="2314" ht="51.75" customHeight="1">
      <c r="A2314" s="1657">
        <v>2311.0</v>
      </c>
      <c r="B2314" s="1658"/>
      <c r="C2314" s="1658" t="s">
        <v>10646</v>
      </c>
      <c r="D2314" s="1657"/>
      <c r="E2314" s="1657"/>
      <c r="F2314" s="1657"/>
      <c r="G2314" s="1657" t="s">
        <v>19932</v>
      </c>
      <c r="H2314" s="1657" t="s">
        <v>19943</v>
      </c>
      <c r="I2314" s="1657" t="s">
        <v>19944</v>
      </c>
      <c r="J2314" s="1657" t="s">
        <v>19945</v>
      </c>
      <c r="K2314" s="1659"/>
      <c r="L2314" s="1660" t="s">
        <v>11800</v>
      </c>
      <c r="M2314" s="1661" t="s">
        <v>19946</v>
      </c>
      <c r="N2314" s="1661"/>
    </row>
    <row r="2315" ht="51.75" customHeight="1">
      <c r="A2315" s="1657">
        <v>2312.0</v>
      </c>
      <c r="B2315" s="1658"/>
      <c r="C2315" s="1658" t="s">
        <v>10646</v>
      </c>
      <c r="D2315" s="1657"/>
      <c r="E2315" s="1657"/>
      <c r="F2315" s="1657"/>
      <c r="G2315" s="1657" t="s">
        <v>19932</v>
      </c>
      <c r="H2315" s="1657" t="s">
        <v>19948</v>
      </c>
      <c r="I2315" s="1657" t="s">
        <v>19949</v>
      </c>
      <c r="J2315" s="1657" t="s">
        <v>19950</v>
      </c>
      <c r="K2315" s="1659" t="s">
        <v>19951</v>
      </c>
      <c r="L2315" s="1660" t="s">
        <v>11800</v>
      </c>
      <c r="M2315" s="1661" t="s">
        <v>19952</v>
      </c>
      <c r="N2315" s="1661"/>
    </row>
    <row r="2316" ht="51.75" customHeight="1">
      <c r="A2316" s="1657">
        <v>2313.0</v>
      </c>
      <c r="B2316" s="1658"/>
      <c r="C2316" s="1658" t="s">
        <v>10646</v>
      </c>
      <c r="D2316" s="1657"/>
      <c r="E2316" s="1657"/>
      <c r="F2316" s="1657"/>
      <c r="G2316" s="1657" t="s">
        <v>19953</v>
      </c>
      <c r="H2316" s="1657" t="s">
        <v>19954</v>
      </c>
      <c r="I2316" s="1657" t="s">
        <v>19955</v>
      </c>
      <c r="J2316" s="1657" t="s">
        <v>19956</v>
      </c>
      <c r="K2316" s="1659" t="s">
        <v>19957</v>
      </c>
      <c r="L2316" s="1660" t="s">
        <v>11800</v>
      </c>
      <c r="M2316" s="1661" t="s">
        <v>19958</v>
      </c>
      <c r="N2316" s="1661"/>
    </row>
    <row r="2317" ht="51.75" customHeight="1">
      <c r="A2317" s="1657">
        <v>2314.0</v>
      </c>
      <c r="B2317" s="1658"/>
      <c r="C2317" s="1658" t="s">
        <v>10646</v>
      </c>
      <c r="D2317" s="1657"/>
      <c r="E2317" s="1657"/>
      <c r="F2317" s="1657"/>
      <c r="G2317" s="1657" t="s">
        <v>19953</v>
      </c>
      <c r="H2317" s="1657" t="s">
        <v>19960</v>
      </c>
      <c r="I2317" s="1657" t="s">
        <v>19961</v>
      </c>
      <c r="J2317" s="1657" t="s">
        <v>19962</v>
      </c>
      <c r="K2317" s="1659" t="s">
        <v>19963</v>
      </c>
      <c r="L2317" s="1660" t="s">
        <v>11800</v>
      </c>
      <c r="M2317" s="1661"/>
      <c r="N2317" s="1661"/>
    </row>
    <row r="2318" ht="51.75" customHeight="1">
      <c r="A2318" s="1657">
        <v>2315.0</v>
      </c>
      <c r="B2318" s="1658"/>
      <c r="C2318" s="1658" t="s">
        <v>10646</v>
      </c>
      <c r="D2318" s="1657"/>
      <c r="E2318" s="1657"/>
      <c r="F2318" s="1657"/>
      <c r="G2318" s="1657" t="s">
        <v>19953</v>
      </c>
      <c r="H2318" s="1657" t="s">
        <v>19964</v>
      </c>
      <c r="I2318" s="1657" t="s">
        <v>19965</v>
      </c>
      <c r="J2318" s="1657" t="s">
        <v>19966</v>
      </c>
      <c r="K2318" s="1659" t="s">
        <v>19967</v>
      </c>
      <c r="L2318" s="1660" t="s">
        <v>11800</v>
      </c>
      <c r="M2318" s="1661" t="s">
        <v>19968</v>
      </c>
      <c r="N2318" s="1661"/>
    </row>
    <row r="2319" ht="51.75" customHeight="1">
      <c r="A2319" s="1657">
        <v>2316.0</v>
      </c>
      <c r="B2319" s="1658"/>
      <c r="C2319" s="1658" t="s">
        <v>10646</v>
      </c>
      <c r="D2319" s="1657"/>
      <c r="E2319" s="1657"/>
      <c r="F2319" s="1657"/>
      <c r="G2319" s="1657" t="s">
        <v>19953</v>
      </c>
      <c r="H2319" s="1657" t="s">
        <v>19969</v>
      </c>
      <c r="I2319" s="1657" t="s">
        <v>19970</v>
      </c>
      <c r="J2319" s="1657" t="s">
        <v>19971</v>
      </c>
      <c r="K2319" s="1659" t="s">
        <v>19972</v>
      </c>
      <c r="L2319" s="1660" t="s">
        <v>11800</v>
      </c>
      <c r="M2319" s="1661" t="s">
        <v>19973</v>
      </c>
      <c r="N2319" s="1661"/>
    </row>
    <row r="2320" ht="51.75" customHeight="1">
      <c r="A2320" s="1657">
        <v>2317.0</v>
      </c>
      <c r="B2320" s="1658"/>
      <c r="C2320" s="1658" t="s">
        <v>10646</v>
      </c>
      <c r="D2320" s="1657"/>
      <c r="E2320" s="1657"/>
      <c r="F2320" s="1657"/>
      <c r="G2320" s="1657" t="s">
        <v>19953</v>
      </c>
      <c r="H2320" s="1657" t="s">
        <v>19974</v>
      </c>
      <c r="I2320" s="1657" t="s">
        <v>19975</v>
      </c>
      <c r="J2320" s="1657" t="s">
        <v>19976</v>
      </c>
      <c r="K2320" s="1659" t="s">
        <v>19977</v>
      </c>
      <c r="L2320" s="1660" t="s">
        <v>11800</v>
      </c>
      <c r="M2320" s="1661" t="s">
        <v>19978</v>
      </c>
      <c r="N2320" s="1661"/>
    </row>
    <row r="2321" ht="51.75" customHeight="1">
      <c r="A2321" s="1657">
        <v>2318.0</v>
      </c>
      <c r="B2321" s="1658"/>
      <c r="C2321" s="1658" t="s">
        <v>10646</v>
      </c>
      <c r="D2321" s="1657"/>
      <c r="E2321" s="1657"/>
      <c r="F2321" s="1657"/>
      <c r="G2321" s="1657" t="s">
        <v>19953</v>
      </c>
      <c r="H2321" s="1657" t="s">
        <v>19979</v>
      </c>
      <c r="I2321" s="1657" t="s">
        <v>19980</v>
      </c>
      <c r="J2321" s="1657" t="s">
        <v>19981</v>
      </c>
      <c r="K2321" s="1659" t="s">
        <v>19982</v>
      </c>
      <c r="L2321" s="1660" t="s">
        <v>11800</v>
      </c>
      <c r="M2321" s="1661" t="s">
        <v>19983</v>
      </c>
      <c r="N2321" s="1661"/>
    </row>
    <row r="2322" ht="51.75" customHeight="1">
      <c r="A2322" s="1657">
        <v>2319.0</v>
      </c>
      <c r="B2322" s="1658"/>
      <c r="C2322" s="1658" t="s">
        <v>10646</v>
      </c>
      <c r="D2322" s="1657"/>
      <c r="E2322" s="1657"/>
      <c r="F2322" s="1657"/>
      <c r="G2322" s="1657" t="s">
        <v>19953</v>
      </c>
      <c r="H2322" s="1657" t="s">
        <v>19985</v>
      </c>
      <c r="I2322" s="1657" t="s">
        <v>19986</v>
      </c>
      <c r="J2322" s="1657" t="s">
        <v>19987</v>
      </c>
      <c r="K2322" s="1659" t="s">
        <v>19988</v>
      </c>
      <c r="L2322" s="1660" t="s">
        <v>11800</v>
      </c>
      <c r="M2322" s="1661" t="s">
        <v>19989</v>
      </c>
      <c r="N2322" s="1661"/>
    </row>
    <row r="2323" ht="51.75" customHeight="1">
      <c r="A2323" s="1657">
        <v>2320.0</v>
      </c>
      <c r="B2323" s="1658"/>
      <c r="C2323" s="1658" t="s">
        <v>10646</v>
      </c>
      <c r="D2323" s="1657"/>
      <c r="E2323" s="1657"/>
      <c r="F2323" s="1657"/>
      <c r="G2323" s="1657" t="s">
        <v>19953</v>
      </c>
      <c r="H2323" s="1657" t="s">
        <v>19991</v>
      </c>
      <c r="I2323" s="1657" t="s">
        <v>19992</v>
      </c>
      <c r="J2323" s="1657" t="s">
        <v>19993</v>
      </c>
      <c r="K2323" s="1659" t="s">
        <v>19994</v>
      </c>
      <c r="L2323" s="1660" t="s">
        <v>11800</v>
      </c>
      <c r="M2323" s="1661" t="s">
        <v>19995</v>
      </c>
      <c r="N2323" s="1661"/>
    </row>
    <row r="2324" ht="51.75" customHeight="1">
      <c r="A2324" s="1657">
        <v>2321.0</v>
      </c>
      <c r="B2324" s="1658"/>
      <c r="C2324" s="1658" t="s">
        <v>10646</v>
      </c>
      <c r="D2324" s="1657"/>
      <c r="E2324" s="1657"/>
      <c r="F2324" s="1657"/>
      <c r="G2324" s="1657" t="s">
        <v>19953</v>
      </c>
      <c r="H2324" s="1657" t="s">
        <v>19997</v>
      </c>
      <c r="I2324" s="1657" t="s">
        <v>19998</v>
      </c>
      <c r="J2324" s="1657" t="s">
        <v>19999</v>
      </c>
      <c r="K2324" s="1659" t="s">
        <v>20000</v>
      </c>
      <c r="L2324" s="1660" t="s">
        <v>11800</v>
      </c>
      <c r="M2324" s="1661" t="s">
        <v>20001</v>
      </c>
      <c r="N2324" s="1661"/>
    </row>
    <row r="2325" ht="51.75" customHeight="1">
      <c r="A2325" s="1657">
        <v>2322.0</v>
      </c>
      <c r="B2325" s="1658"/>
      <c r="C2325" s="1658" t="s">
        <v>10646</v>
      </c>
      <c r="D2325" s="1657"/>
      <c r="E2325" s="1657"/>
      <c r="F2325" s="1657"/>
      <c r="G2325" s="1657" t="s">
        <v>19953</v>
      </c>
      <c r="H2325" s="1657" t="s">
        <v>20002</v>
      </c>
      <c r="I2325" s="1657" t="s">
        <v>20003</v>
      </c>
      <c r="J2325" s="1657" t="s">
        <v>20004</v>
      </c>
      <c r="K2325" s="1659"/>
      <c r="L2325" s="1660" t="s">
        <v>11800</v>
      </c>
      <c r="M2325" s="1661" t="s">
        <v>20005</v>
      </c>
      <c r="N2325" s="1661"/>
    </row>
    <row r="2326" ht="51.75" customHeight="1">
      <c r="A2326" s="1657">
        <v>2323.0</v>
      </c>
      <c r="B2326" s="1658"/>
      <c r="C2326" s="1658" t="s">
        <v>10646</v>
      </c>
      <c r="D2326" s="1657"/>
      <c r="E2326" s="1657"/>
      <c r="F2326" s="1657"/>
      <c r="G2326" s="1657" t="s">
        <v>20006</v>
      </c>
      <c r="H2326" s="1657" t="s">
        <v>20007</v>
      </c>
      <c r="I2326" s="1657" t="s">
        <v>20008</v>
      </c>
      <c r="J2326" s="1657" t="s">
        <v>20009</v>
      </c>
      <c r="K2326" s="1659" t="s">
        <v>20010</v>
      </c>
      <c r="L2326" s="1660" t="s">
        <v>11800</v>
      </c>
      <c r="M2326" s="1661" t="s">
        <v>20011</v>
      </c>
      <c r="N2326" s="1661"/>
    </row>
    <row r="2327" ht="51.75" customHeight="1">
      <c r="A2327" s="1657">
        <v>2324.0</v>
      </c>
      <c r="B2327" s="1658"/>
      <c r="C2327" s="1658" t="s">
        <v>10646</v>
      </c>
      <c r="D2327" s="1657"/>
      <c r="E2327" s="1657"/>
      <c r="F2327" s="1657"/>
      <c r="G2327" s="1657" t="s">
        <v>20006</v>
      </c>
      <c r="H2327" s="1657" t="s">
        <v>20012</v>
      </c>
      <c r="I2327" s="1657" t="s">
        <v>20013</v>
      </c>
      <c r="J2327" s="1657" t="s">
        <v>20014</v>
      </c>
      <c r="K2327" s="1659" t="s">
        <v>20015</v>
      </c>
      <c r="L2327" s="1660" t="s">
        <v>11800</v>
      </c>
      <c r="M2327" s="1661" t="s">
        <v>20016</v>
      </c>
      <c r="N2327" s="1661"/>
    </row>
    <row r="2328" ht="51.75" customHeight="1">
      <c r="A2328" s="1657">
        <v>2325.0</v>
      </c>
      <c r="B2328" s="1658"/>
      <c r="C2328" s="1658" t="s">
        <v>10646</v>
      </c>
      <c r="D2328" s="1657"/>
      <c r="E2328" s="1657"/>
      <c r="F2328" s="1657"/>
      <c r="G2328" s="1657" t="s">
        <v>20006</v>
      </c>
      <c r="H2328" s="1657" t="s">
        <v>20017</v>
      </c>
      <c r="I2328" s="1657" t="s">
        <v>20018</v>
      </c>
      <c r="J2328" s="1657" t="s">
        <v>20019</v>
      </c>
      <c r="K2328" s="1659" t="s">
        <v>20020</v>
      </c>
      <c r="L2328" s="1660" t="s">
        <v>11800</v>
      </c>
      <c r="M2328" s="1661" t="s">
        <v>20021</v>
      </c>
      <c r="N2328" s="1661"/>
    </row>
    <row r="2329" ht="51.75" customHeight="1">
      <c r="A2329" s="1657">
        <v>2326.0</v>
      </c>
      <c r="B2329" s="1658"/>
      <c r="C2329" s="1658" t="s">
        <v>10646</v>
      </c>
      <c r="D2329" s="1657"/>
      <c r="E2329" s="1657"/>
      <c r="F2329" s="1657"/>
      <c r="G2329" s="1657" t="s">
        <v>20006</v>
      </c>
      <c r="H2329" s="1657" t="s">
        <v>20022</v>
      </c>
      <c r="I2329" s="1657" t="s">
        <v>20022</v>
      </c>
      <c r="J2329" s="1657" t="s">
        <v>20023</v>
      </c>
      <c r="K2329" s="1659" t="s">
        <v>20024</v>
      </c>
      <c r="L2329" s="1660" t="s">
        <v>11800</v>
      </c>
      <c r="M2329" s="1661" t="s">
        <v>20025</v>
      </c>
      <c r="N2329" s="1661"/>
    </row>
    <row r="2330" ht="51.75" customHeight="1">
      <c r="A2330" s="1657">
        <v>2327.0</v>
      </c>
      <c r="B2330" s="1658"/>
      <c r="C2330" s="1658" t="s">
        <v>10646</v>
      </c>
      <c r="D2330" s="1657"/>
      <c r="E2330" s="1657"/>
      <c r="F2330" s="1657"/>
      <c r="G2330" s="1657" t="s">
        <v>20027</v>
      </c>
      <c r="H2330" s="1657" t="s">
        <v>20028</v>
      </c>
      <c r="I2330" s="1657" t="s">
        <v>20029</v>
      </c>
      <c r="J2330" s="1657" t="s">
        <v>20030</v>
      </c>
      <c r="K2330" s="1659" t="s">
        <v>20031</v>
      </c>
      <c r="L2330" s="1660" t="s">
        <v>11800</v>
      </c>
      <c r="M2330" s="1661" t="s">
        <v>20032</v>
      </c>
      <c r="N2330" s="1661"/>
    </row>
    <row r="2331" ht="51.75" customHeight="1">
      <c r="A2331" s="1657">
        <v>2328.0</v>
      </c>
      <c r="B2331" s="1658"/>
      <c r="C2331" s="1658" t="s">
        <v>10646</v>
      </c>
      <c r="D2331" s="1657"/>
      <c r="E2331" s="1657"/>
      <c r="F2331" s="1657"/>
      <c r="G2331" s="1657" t="s">
        <v>20027</v>
      </c>
      <c r="H2331" s="1657" t="s">
        <v>20033</v>
      </c>
      <c r="I2331" s="1657" t="s">
        <v>20034</v>
      </c>
      <c r="J2331" s="1657" t="s">
        <v>20035</v>
      </c>
      <c r="K2331" s="1659" t="s">
        <v>20036</v>
      </c>
      <c r="L2331" s="1660" t="s">
        <v>11800</v>
      </c>
      <c r="M2331" s="1661" t="s">
        <v>20037</v>
      </c>
      <c r="N2331" s="1661"/>
    </row>
    <row r="2332" ht="51.75" customHeight="1">
      <c r="A2332" s="1657">
        <v>2329.0</v>
      </c>
      <c r="B2332" s="1658"/>
      <c r="C2332" s="1658" t="s">
        <v>10646</v>
      </c>
      <c r="D2332" s="1657"/>
      <c r="E2332" s="1657"/>
      <c r="F2332" s="1657"/>
      <c r="G2332" s="1657" t="s">
        <v>20027</v>
      </c>
      <c r="H2332" s="1657" t="s">
        <v>20038</v>
      </c>
      <c r="I2332" s="1657" t="s">
        <v>20039</v>
      </c>
      <c r="J2332" s="1657" t="s">
        <v>20040</v>
      </c>
      <c r="K2332" s="1659" t="s">
        <v>20041</v>
      </c>
      <c r="L2332" s="1660" t="s">
        <v>11800</v>
      </c>
      <c r="M2332" s="1661" t="s">
        <v>20042</v>
      </c>
      <c r="N2332" s="1661"/>
    </row>
    <row r="2333" ht="51.75" customHeight="1">
      <c r="A2333" s="1657">
        <v>2330.0</v>
      </c>
      <c r="B2333" s="1658"/>
      <c r="C2333" s="1658" t="s">
        <v>10646</v>
      </c>
      <c r="D2333" s="1657"/>
      <c r="E2333" s="1657"/>
      <c r="F2333" s="1657"/>
      <c r="G2333" s="1657" t="s">
        <v>20027</v>
      </c>
      <c r="H2333" s="1657" t="s">
        <v>20043</v>
      </c>
      <c r="I2333" s="1657" t="s">
        <v>20044</v>
      </c>
      <c r="J2333" s="1657" t="s">
        <v>20045</v>
      </c>
      <c r="K2333" s="1659" t="s">
        <v>20046</v>
      </c>
      <c r="L2333" s="1660" t="s">
        <v>11800</v>
      </c>
      <c r="M2333" s="1661" t="s">
        <v>20047</v>
      </c>
      <c r="N2333" s="1661"/>
    </row>
    <row r="2334" ht="51.75" customHeight="1">
      <c r="A2334" s="1657">
        <v>2331.0</v>
      </c>
      <c r="B2334" s="1658"/>
      <c r="C2334" s="1658" t="s">
        <v>10646</v>
      </c>
      <c r="D2334" s="1657"/>
      <c r="E2334" s="1657"/>
      <c r="F2334" s="1657"/>
      <c r="G2334" s="1657" t="s">
        <v>20049</v>
      </c>
      <c r="H2334" s="1657" t="s">
        <v>20050</v>
      </c>
      <c r="I2334" s="1657" t="s">
        <v>20051</v>
      </c>
      <c r="J2334" s="1657" t="s">
        <v>20052</v>
      </c>
      <c r="K2334" s="1659" t="s">
        <v>20053</v>
      </c>
      <c r="L2334" s="1660" t="s">
        <v>11800</v>
      </c>
      <c r="M2334" s="1661" t="s">
        <v>20054</v>
      </c>
      <c r="N2334" s="1661"/>
    </row>
    <row r="2335" ht="51.75" customHeight="1">
      <c r="A2335" s="1657">
        <v>2332.0</v>
      </c>
      <c r="B2335" s="1658"/>
      <c r="C2335" s="1658" t="s">
        <v>10646</v>
      </c>
      <c r="D2335" s="1657"/>
      <c r="E2335" s="1657"/>
      <c r="F2335" s="1657"/>
      <c r="G2335" s="1657" t="s">
        <v>20049</v>
      </c>
      <c r="H2335" s="1657" t="s">
        <v>20055</v>
      </c>
      <c r="I2335" s="1657" t="s">
        <v>20056</v>
      </c>
      <c r="J2335" s="1657" t="s">
        <v>20057</v>
      </c>
      <c r="K2335" s="1659" t="s">
        <v>20058</v>
      </c>
      <c r="L2335" s="1660" t="s">
        <v>11800</v>
      </c>
      <c r="M2335" s="1661" t="s">
        <v>20059</v>
      </c>
      <c r="N2335" s="1661"/>
    </row>
    <row r="2336" ht="51.75" customHeight="1">
      <c r="A2336" s="1657">
        <v>2333.0</v>
      </c>
      <c r="B2336" s="1658"/>
      <c r="C2336" s="1658" t="s">
        <v>10646</v>
      </c>
      <c r="D2336" s="1657"/>
      <c r="E2336" s="1657"/>
      <c r="F2336" s="1657"/>
      <c r="G2336" s="1657" t="s">
        <v>20049</v>
      </c>
      <c r="H2336" s="1657" t="s">
        <v>20060</v>
      </c>
      <c r="I2336" s="1657" t="s">
        <v>15882</v>
      </c>
      <c r="J2336" s="1657" t="s">
        <v>20061</v>
      </c>
      <c r="K2336" s="1659" t="s">
        <v>20062</v>
      </c>
      <c r="L2336" s="1660" t="s">
        <v>11800</v>
      </c>
      <c r="M2336" s="1661" t="s">
        <v>20063</v>
      </c>
      <c r="N2336" s="1661"/>
    </row>
    <row r="2337" ht="51.75" customHeight="1">
      <c r="A2337" s="1657">
        <v>2334.0</v>
      </c>
      <c r="B2337" s="1658"/>
      <c r="C2337" s="1658" t="s">
        <v>10646</v>
      </c>
      <c r="D2337" s="1657"/>
      <c r="E2337" s="1657"/>
      <c r="F2337" s="1657"/>
      <c r="G2337" s="1657" t="s">
        <v>20049</v>
      </c>
      <c r="H2337" s="1657" t="s">
        <v>20065</v>
      </c>
      <c r="I2337" s="1657" t="s">
        <v>20066</v>
      </c>
      <c r="J2337" s="1657" t="s">
        <v>20067</v>
      </c>
      <c r="K2337" s="1659" t="s">
        <v>20068</v>
      </c>
      <c r="L2337" s="1660" t="s">
        <v>11800</v>
      </c>
      <c r="M2337" s="1661" t="s">
        <v>20069</v>
      </c>
      <c r="N2337" s="1661"/>
    </row>
    <row r="2338" ht="51.75" customHeight="1">
      <c r="A2338" s="1657">
        <v>2335.0</v>
      </c>
      <c r="B2338" s="1658"/>
      <c r="C2338" s="1658" t="s">
        <v>10646</v>
      </c>
      <c r="D2338" s="1657"/>
      <c r="E2338" s="1657"/>
      <c r="F2338" s="1657"/>
      <c r="G2338" s="1657" t="s">
        <v>20049</v>
      </c>
      <c r="H2338" s="1657" t="s">
        <v>20070</v>
      </c>
      <c r="I2338" s="1657" t="s">
        <v>20071</v>
      </c>
      <c r="J2338" s="1657" t="s">
        <v>20072</v>
      </c>
      <c r="K2338" s="1659" t="s">
        <v>20073</v>
      </c>
      <c r="L2338" s="1660" t="s">
        <v>11800</v>
      </c>
      <c r="M2338" s="1661" t="s">
        <v>20074</v>
      </c>
      <c r="N2338" s="1661"/>
    </row>
    <row r="2339" ht="51.75" customHeight="1">
      <c r="A2339" s="1657">
        <v>2336.0</v>
      </c>
      <c r="B2339" s="1658"/>
      <c r="C2339" s="1658" t="s">
        <v>10646</v>
      </c>
      <c r="D2339" s="1657"/>
      <c r="E2339" s="1657"/>
      <c r="F2339" s="1657"/>
      <c r="G2339" s="1657" t="s">
        <v>20049</v>
      </c>
      <c r="H2339" s="1657" t="s">
        <v>20075</v>
      </c>
      <c r="I2339" s="1657" t="s">
        <v>20076</v>
      </c>
      <c r="J2339" s="1657" t="s">
        <v>20077</v>
      </c>
      <c r="K2339" s="1659" t="s">
        <v>20078</v>
      </c>
      <c r="L2339" s="1660" t="s">
        <v>11800</v>
      </c>
      <c r="M2339" s="1661" t="s">
        <v>20079</v>
      </c>
      <c r="N2339" s="1661"/>
    </row>
    <row r="2340" ht="51.75" customHeight="1">
      <c r="A2340" s="1657">
        <v>2337.0</v>
      </c>
      <c r="B2340" s="1658"/>
      <c r="C2340" s="1658" t="s">
        <v>10646</v>
      </c>
      <c r="D2340" s="1657"/>
      <c r="E2340" s="1657"/>
      <c r="F2340" s="1657"/>
      <c r="G2340" s="1657" t="s">
        <v>20080</v>
      </c>
      <c r="H2340" s="1657" t="s">
        <v>20081</v>
      </c>
      <c r="I2340" s="1657" t="s">
        <v>20082</v>
      </c>
      <c r="J2340" s="1657" t="s">
        <v>20083</v>
      </c>
      <c r="K2340" s="1659" t="s">
        <v>20084</v>
      </c>
      <c r="L2340" s="1660" t="s">
        <v>11800</v>
      </c>
      <c r="M2340" s="1661" t="s">
        <v>20085</v>
      </c>
      <c r="N2340" s="1661"/>
    </row>
    <row r="2341" ht="51.75" customHeight="1">
      <c r="A2341" s="1657">
        <v>2338.0</v>
      </c>
      <c r="B2341" s="1658"/>
      <c r="C2341" s="1658" t="s">
        <v>10646</v>
      </c>
      <c r="D2341" s="1657"/>
      <c r="E2341" s="1657"/>
      <c r="F2341" s="1657"/>
      <c r="G2341" s="1657" t="s">
        <v>20080</v>
      </c>
      <c r="H2341" s="1657" t="s">
        <v>20086</v>
      </c>
      <c r="I2341" s="1657" t="s">
        <v>20087</v>
      </c>
      <c r="J2341" s="1657" t="s">
        <v>20088</v>
      </c>
      <c r="K2341" s="1659" t="s">
        <v>20089</v>
      </c>
      <c r="L2341" s="1660" t="s">
        <v>11800</v>
      </c>
      <c r="M2341" s="1661" t="s">
        <v>20090</v>
      </c>
      <c r="N2341" s="1661"/>
    </row>
    <row r="2342" ht="51.75" customHeight="1">
      <c r="A2342" s="1657">
        <v>2339.0</v>
      </c>
      <c r="B2342" s="1658"/>
      <c r="C2342" s="1658" t="s">
        <v>10646</v>
      </c>
      <c r="D2342" s="1657"/>
      <c r="E2342" s="1657"/>
      <c r="F2342" s="1657"/>
      <c r="G2342" s="1657" t="s">
        <v>20080</v>
      </c>
      <c r="H2342" s="1657" t="s">
        <v>20091</v>
      </c>
      <c r="I2342" s="1657" t="s">
        <v>20092</v>
      </c>
      <c r="J2342" s="1657" t="s">
        <v>20093</v>
      </c>
      <c r="K2342" s="1659" t="s">
        <v>20094</v>
      </c>
      <c r="L2342" s="1660" t="s">
        <v>11800</v>
      </c>
      <c r="M2342" s="1661" t="s">
        <v>20095</v>
      </c>
      <c r="N2342" s="1661"/>
    </row>
    <row r="2343" ht="51.75" customHeight="1">
      <c r="A2343" s="1657">
        <v>2340.0</v>
      </c>
      <c r="B2343" s="1658"/>
      <c r="C2343" s="1658" t="s">
        <v>10646</v>
      </c>
      <c r="D2343" s="1657"/>
      <c r="E2343" s="1657"/>
      <c r="F2343" s="1657"/>
      <c r="G2343" s="1657" t="s">
        <v>20080</v>
      </c>
      <c r="H2343" s="1657" t="s">
        <v>20097</v>
      </c>
      <c r="I2343" s="1657" t="s">
        <v>20098</v>
      </c>
      <c r="J2343" s="1657" t="s">
        <v>20099</v>
      </c>
      <c r="K2343" s="1659" t="s">
        <v>20100</v>
      </c>
      <c r="L2343" s="1660" t="s">
        <v>11800</v>
      </c>
      <c r="M2343" s="1661" t="s">
        <v>20101</v>
      </c>
      <c r="N2343" s="1661"/>
    </row>
    <row r="2344" ht="51.75" customHeight="1">
      <c r="A2344" s="1657">
        <v>2341.0</v>
      </c>
      <c r="B2344" s="1658"/>
      <c r="C2344" s="1658" t="s">
        <v>10646</v>
      </c>
      <c r="D2344" s="1657"/>
      <c r="E2344" s="1657"/>
      <c r="F2344" s="1657"/>
      <c r="G2344" s="1657" t="s">
        <v>20080</v>
      </c>
      <c r="H2344" s="1657" t="s">
        <v>20102</v>
      </c>
      <c r="I2344" s="1657" t="s">
        <v>20103</v>
      </c>
      <c r="J2344" s="1657" t="s">
        <v>20104</v>
      </c>
      <c r="K2344" s="1659" t="s">
        <v>20105</v>
      </c>
      <c r="L2344" s="1660" t="s">
        <v>11800</v>
      </c>
      <c r="M2344" s="1661" t="s">
        <v>20106</v>
      </c>
      <c r="N2344" s="1661"/>
    </row>
    <row r="2345" ht="51.75" customHeight="1">
      <c r="A2345" s="1657">
        <v>2342.0</v>
      </c>
      <c r="B2345" s="1658"/>
      <c r="C2345" s="1658" t="s">
        <v>10646</v>
      </c>
      <c r="D2345" s="1657"/>
      <c r="E2345" s="1657"/>
      <c r="F2345" s="1657"/>
      <c r="G2345" s="1657" t="s">
        <v>20080</v>
      </c>
      <c r="H2345" s="1657" t="s">
        <v>20108</v>
      </c>
      <c r="I2345" s="1657" t="s">
        <v>20109</v>
      </c>
      <c r="J2345" s="1657" t="s">
        <v>20110</v>
      </c>
      <c r="K2345" s="1659" t="s">
        <v>20111</v>
      </c>
      <c r="L2345" s="1660" t="s">
        <v>11800</v>
      </c>
      <c r="M2345" s="1661" t="s">
        <v>20112</v>
      </c>
      <c r="N2345" s="1661"/>
    </row>
    <row r="2346" ht="51.75" customHeight="1">
      <c r="A2346" s="1657">
        <v>2343.0</v>
      </c>
      <c r="B2346" s="1658"/>
      <c r="C2346" s="1658" t="s">
        <v>10646</v>
      </c>
      <c r="D2346" s="1657"/>
      <c r="E2346" s="1657"/>
      <c r="F2346" s="1657"/>
      <c r="G2346" s="1657" t="s">
        <v>20080</v>
      </c>
      <c r="H2346" s="1657" t="s">
        <v>20113</v>
      </c>
      <c r="I2346" s="1657" t="s">
        <v>20114</v>
      </c>
      <c r="J2346" s="1657" t="s">
        <v>20115</v>
      </c>
      <c r="K2346" s="1659" t="s">
        <v>20116</v>
      </c>
      <c r="L2346" s="1660" t="s">
        <v>11800</v>
      </c>
      <c r="M2346" s="1661" t="s">
        <v>20117</v>
      </c>
      <c r="N2346" s="1661"/>
    </row>
    <row r="2347" ht="51.75" customHeight="1">
      <c r="A2347" s="1657">
        <v>2344.0</v>
      </c>
      <c r="B2347" s="1658"/>
      <c r="C2347" s="1658" t="s">
        <v>10646</v>
      </c>
      <c r="D2347" s="1657"/>
      <c r="E2347" s="1657"/>
      <c r="F2347" s="1657"/>
      <c r="G2347" s="1657" t="s">
        <v>20118</v>
      </c>
      <c r="H2347" s="1657" t="s">
        <v>20119</v>
      </c>
      <c r="I2347" s="1657" t="s">
        <v>14824</v>
      </c>
      <c r="J2347" s="1657" t="s">
        <v>20120</v>
      </c>
      <c r="K2347" s="1659" t="s">
        <v>20121</v>
      </c>
      <c r="L2347" s="1660" t="s">
        <v>11800</v>
      </c>
      <c r="M2347" s="1661"/>
      <c r="N2347" s="1661"/>
    </row>
    <row r="2348" ht="51.75" customHeight="1">
      <c r="A2348" s="1657">
        <v>2345.0</v>
      </c>
      <c r="B2348" s="1658"/>
      <c r="C2348" s="1658" t="s">
        <v>10646</v>
      </c>
      <c r="D2348" s="1657"/>
      <c r="E2348" s="1657"/>
      <c r="F2348" s="1657"/>
      <c r="G2348" s="1657" t="s">
        <v>20118</v>
      </c>
      <c r="H2348" s="1657" t="s">
        <v>20122</v>
      </c>
      <c r="I2348" s="1657" t="s">
        <v>20123</v>
      </c>
      <c r="J2348" s="1657" t="s">
        <v>20124</v>
      </c>
      <c r="K2348" s="1659" t="s">
        <v>20125</v>
      </c>
      <c r="L2348" s="1660" t="s">
        <v>11800</v>
      </c>
      <c r="M2348" s="1661"/>
      <c r="N2348" s="1661"/>
    </row>
    <row r="2349" ht="51.75" customHeight="1">
      <c r="A2349" s="1657">
        <v>2346.0</v>
      </c>
      <c r="B2349" s="1658"/>
      <c r="C2349" s="1658" t="s">
        <v>10646</v>
      </c>
      <c r="D2349" s="1657"/>
      <c r="E2349" s="1657"/>
      <c r="F2349" s="1657"/>
      <c r="G2349" s="1657" t="s">
        <v>20118</v>
      </c>
      <c r="H2349" s="1657" t="s">
        <v>20126</v>
      </c>
      <c r="I2349" s="1657" t="s">
        <v>20127</v>
      </c>
      <c r="J2349" s="1657" t="s">
        <v>20128</v>
      </c>
      <c r="K2349" s="1659" t="s">
        <v>20129</v>
      </c>
      <c r="L2349" s="1660" t="s">
        <v>11800</v>
      </c>
      <c r="M2349" s="1661"/>
      <c r="N2349" s="1661"/>
    </row>
    <row r="2350" ht="51.75" customHeight="1">
      <c r="A2350" s="1657">
        <v>2347.0</v>
      </c>
      <c r="B2350" s="1658"/>
      <c r="C2350" s="1658" t="s">
        <v>10646</v>
      </c>
      <c r="D2350" s="1657"/>
      <c r="E2350" s="1657"/>
      <c r="F2350" s="1657"/>
      <c r="G2350" s="1657" t="s">
        <v>20118</v>
      </c>
      <c r="H2350" s="1657" t="s">
        <v>20130</v>
      </c>
      <c r="I2350" s="1657" t="s">
        <v>20131</v>
      </c>
      <c r="J2350" s="1657" t="s">
        <v>20132</v>
      </c>
      <c r="K2350" s="1659" t="s">
        <v>20133</v>
      </c>
      <c r="L2350" s="1660" t="s">
        <v>11800</v>
      </c>
      <c r="M2350" s="1661"/>
      <c r="N2350" s="1661"/>
    </row>
    <row r="2351" ht="51.75" customHeight="1">
      <c r="A2351" s="1657">
        <v>2348.0</v>
      </c>
      <c r="B2351" s="1658"/>
      <c r="C2351" s="1658" t="s">
        <v>10646</v>
      </c>
      <c r="D2351" s="1657"/>
      <c r="E2351" s="1657"/>
      <c r="F2351" s="1657"/>
      <c r="G2351" s="1657" t="s">
        <v>20118</v>
      </c>
      <c r="H2351" s="1657" t="s">
        <v>20136</v>
      </c>
      <c r="I2351" s="1657" t="s">
        <v>20137</v>
      </c>
      <c r="J2351" s="1657" t="s">
        <v>20138</v>
      </c>
      <c r="K2351" s="1659" t="s">
        <v>20139</v>
      </c>
      <c r="L2351" s="1660" t="s">
        <v>11800</v>
      </c>
      <c r="M2351" s="1661" t="s">
        <v>20140</v>
      </c>
      <c r="N2351" s="1661"/>
    </row>
    <row r="2352" ht="51.75" customHeight="1">
      <c r="A2352" s="1657">
        <v>2349.0</v>
      </c>
      <c r="B2352" s="1658"/>
      <c r="C2352" s="1658" t="s">
        <v>10646</v>
      </c>
      <c r="D2352" s="1657"/>
      <c r="E2352" s="1657"/>
      <c r="F2352" s="1657"/>
      <c r="G2352" s="1657" t="s">
        <v>20118</v>
      </c>
      <c r="H2352" s="1657" t="s">
        <v>20142</v>
      </c>
      <c r="I2352" s="1657" t="s">
        <v>20143</v>
      </c>
      <c r="J2352" s="1657" t="s">
        <v>20144</v>
      </c>
      <c r="K2352" s="1659" t="s">
        <v>20145</v>
      </c>
      <c r="L2352" s="1660" t="s">
        <v>11800</v>
      </c>
      <c r="M2352" s="1661" t="s">
        <v>20146</v>
      </c>
      <c r="N2352" s="1661"/>
    </row>
    <row r="2353" ht="51.75" customHeight="1">
      <c r="A2353" s="1657">
        <v>2350.0</v>
      </c>
      <c r="B2353" s="1658"/>
      <c r="C2353" s="1658" t="s">
        <v>10646</v>
      </c>
      <c r="D2353" s="1657"/>
      <c r="E2353" s="1657"/>
      <c r="F2353" s="1657"/>
      <c r="G2353" s="1657" t="s">
        <v>20118</v>
      </c>
      <c r="H2353" s="1657" t="s">
        <v>20147</v>
      </c>
      <c r="I2353" s="1657" t="s">
        <v>20148</v>
      </c>
      <c r="J2353" s="1657" t="s">
        <v>20149</v>
      </c>
      <c r="K2353" s="1659" t="s">
        <v>20150</v>
      </c>
      <c r="L2353" s="1660" t="s">
        <v>11800</v>
      </c>
      <c r="M2353" s="1661"/>
      <c r="N2353" s="1661"/>
    </row>
    <row r="2354" ht="51.75" customHeight="1">
      <c r="A2354" s="1657">
        <v>2351.0</v>
      </c>
      <c r="B2354" s="1658"/>
      <c r="C2354" s="1658" t="s">
        <v>10646</v>
      </c>
      <c r="D2354" s="1657"/>
      <c r="E2354" s="1657"/>
      <c r="F2354" s="1657"/>
      <c r="G2354" s="1657" t="s">
        <v>20151</v>
      </c>
      <c r="H2354" s="1657" t="s">
        <v>20152</v>
      </c>
      <c r="I2354" s="1657" t="s">
        <v>20153</v>
      </c>
      <c r="J2354" s="1657" t="s">
        <v>20154</v>
      </c>
      <c r="K2354" s="1659" t="s">
        <v>20155</v>
      </c>
      <c r="L2354" s="1660" t="s">
        <v>11800</v>
      </c>
      <c r="M2354" s="1661" t="s">
        <v>20156</v>
      </c>
      <c r="N2354" s="1661"/>
    </row>
    <row r="2355" ht="51.75" customHeight="1">
      <c r="A2355" s="1657">
        <v>2352.0</v>
      </c>
      <c r="B2355" s="1658"/>
      <c r="C2355" s="1658" t="s">
        <v>10646</v>
      </c>
      <c r="D2355" s="1657"/>
      <c r="E2355" s="1657"/>
      <c r="F2355" s="1657"/>
      <c r="G2355" s="1657" t="s">
        <v>20151</v>
      </c>
      <c r="H2355" s="1657" t="s">
        <v>20157</v>
      </c>
      <c r="I2355" s="1657" t="s">
        <v>20158</v>
      </c>
      <c r="J2355" s="1657" t="s">
        <v>20159</v>
      </c>
      <c r="K2355" s="1659" t="s">
        <v>20160</v>
      </c>
      <c r="L2355" s="1660" t="s">
        <v>11800</v>
      </c>
      <c r="M2355" s="1661" t="s">
        <v>20161</v>
      </c>
      <c r="N2355" s="1661"/>
    </row>
    <row r="2356" ht="51.75" customHeight="1">
      <c r="A2356" s="1657">
        <v>2353.0</v>
      </c>
      <c r="B2356" s="1658"/>
      <c r="C2356" s="1658" t="s">
        <v>10646</v>
      </c>
      <c r="D2356" s="1657"/>
      <c r="E2356" s="1657"/>
      <c r="F2356" s="1657"/>
      <c r="G2356" s="1657" t="s">
        <v>20151</v>
      </c>
      <c r="H2356" s="1657" t="s">
        <v>20162</v>
      </c>
      <c r="I2356" s="1657" t="s">
        <v>20163</v>
      </c>
      <c r="J2356" s="1657" t="s">
        <v>20164</v>
      </c>
      <c r="K2356" s="1659" t="s">
        <v>20165</v>
      </c>
      <c r="L2356" s="1660" t="s">
        <v>11800</v>
      </c>
      <c r="M2356" s="1661" t="s">
        <v>20166</v>
      </c>
      <c r="N2356" s="1661"/>
    </row>
    <row r="2357" ht="51.75" customHeight="1">
      <c r="A2357" s="1657">
        <v>2354.0</v>
      </c>
      <c r="B2357" s="1658"/>
      <c r="C2357" s="1658" t="s">
        <v>10646</v>
      </c>
      <c r="D2357" s="1657"/>
      <c r="E2357" s="1657"/>
      <c r="F2357" s="1657"/>
      <c r="G2357" s="1657" t="s">
        <v>20167</v>
      </c>
      <c r="H2357" s="1657" t="s">
        <v>20168</v>
      </c>
      <c r="I2357" s="1657" t="s">
        <v>20169</v>
      </c>
      <c r="J2357" s="1657" t="s">
        <v>20170</v>
      </c>
      <c r="K2357" s="1659" t="s">
        <v>20171</v>
      </c>
      <c r="L2357" s="1660" t="s">
        <v>11800</v>
      </c>
      <c r="M2357" s="1661"/>
      <c r="N2357" s="1661"/>
    </row>
    <row r="2358" ht="51.75" customHeight="1">
      <c r="A2358" s="1657">
        <v>2355.0</v>
      </c>
      <c r="B2358" s="1658"/>
      <c r="C2358" s="1658" t="s">
        <v>10646</v>
      </c>
      <c r="D2358" s="1657"/>
      <c r="E2358" s="1657"/>
      <c r="F2358" s="1657"/>
      <c r="G2358" s="1657" t="s">
        <v>20167</v>
      </c>
      <c r="H2358" s="1657" t="s">
        <v>20174</v>
      </c>
      <c r="I2358" s="1657" t="s">
        <v>20175</v>
      </c>
      <c r="J2358" s="1657" t="s">
        <v>20176</v>
      </c>
      <c r="K2358" s="1659" t="s">
        <v>20177</v>
      </c>
      <c r="L2358" s="1660" t="s">
        <v>11800</v>
      </c>
      <c r="M2358" s="1661"/>
      <c r="N2358" s="1661"/>
    </row>
    <row r="2359" ht="51.75" customHeight="1">
      <c r="A2359" s="1657">
        <v>2356.0</v>
      </c>
      <c r="B2359" s="1658"/>
      <c r="C2359" s="1658" t="s">
        <v>10646</v>
      </c>
      <c r="D2359" s="1657"/>
      <c r="E2359" s="1657"/>
      <c r="F2359" s="1657"/>
      <c r="G2359" s="1657" t="s">
        <v>20167</v>
      </c>
      <c r="H2359" s="1657" t="s">
        <v>20179</v>
      </c>
      <c r="I2359" s="1657" t="s">
        <v>20180</v>
      </c>
      <c r="J2359" s="1657" t="s">
        <v>20181</v>
      </c>
      <c r="K2359" s="1659" t="s">
        <v>20182</v>
      </c>
      <c r="L2359" s="1660" t="s">
        <v>11800</v>
      </c>
      <c r="M2359" s="1661"/>
      <c r="N2359" s="1661"/>
    </row>
    <row r="2360" ht="51.75" customHeight="1">
      <c r="A2360" s="1657">
        <v>2357.0</v>
      </c>
      <c r="B2360" s="1658"/>
      <c r="C2360" s="1658" t="s">
        <v>10646</v>
      </c>
      <c r="D2360" s="1657"/>
      <c r="E2360" s="1657"/>
      <c r="F2360" s="1657"/>
      <c r="G2360" s="1657" t="s">
        <v>20167</v>
      </c>
      <c r="H2360" s="1657" t="s">
        <v>20183</v>
      </c>
      <c r="I2360" s="1657" t="s">
        <v>20184</v>
      </c>
      <c r="J2360" s="1657" t="s">
        <v>20185</v>
      </c>
      <c r="K2360" s="1659" t="s">
        <v>20186</v>
      </c>
      <c r="L2360" s="1660" t="s">
        <v>11800</v>
      </c>
      <c r="M2360" s="1661" t="s">
        <v>20187</v>
      </c>
      <c r="N2360" s="1661"/>
    </row>
    <row r="2361" ht="51.75" customHeight="1">
      <c r="A2361" s="1657">
        <v>2358.0</v>
      </c>
      <c r="B2361" s="1658"/>
      <c r="C2361" s="1658" t="s">
        <v>10646</v>
      </c>
      <c r="D2361" s="1657"/>
      <c r="E2361" s="1657"/>
      <c r="F2361" s="1657"/>
      <c r="G2361" s="1657" t="s">
        <v>20167</v>
      </c>
      <c r="H2361" s="1657" t="s">
        <v>20188</v>
      </c>
      <c r="I2361" s="1657" t="s">
        <v>20189</v>
      </c>
      <c r="J2361" s="1657" t="s">
        <v>20190</v>
      </c>
      <c r="K2361" s="1659" t="s">
        <v>20191</v>
      </c>
      <c r="L2361" s="1660" t="s">
        <v>11800</v>
      </c>
      <c r="M2361" s="1661" t="s">
        <v>20192</v>
      </c>
      <c r="N2361" s="1661"/>
    </row>
    <row r="2362" ht="51.75" customHeight="1">
      <c r="A2362" s="1657">
        <v>2359.0</v>
      </c>
      <c r="B2362" s="1658"/>
      <c r="C2362" s="1658" t="s">
        <v>10646</v>
      </c>
      <c r="D2362" s="1657"/>
      <c r="E2362" s="1657"/>
      <c r="F2362" s="1657"/>
      <c r="G2362" s="1657" t="s">
        <v>20193</v>
      </c>
      <c r="H2362" s="1657" t="s">
        <v>20194</v>
      </c>
      <c r="I2362" s="1657" t="s">
        <v>20195</v>
      </c>
      <c r="J2362" s="1657" t="s">
        <v>20196</v>
      </c>
      <c r="K2362" s="1659" t="s">
        <v>20197</v>
      </c>
      <c r="L2362" s="1660" t="s">
        <v>11800</v>
      </c>
      <c r="M2362" s="1661"/>
      <c r="N2362" s="1661"/>
    </row>
    <row r="2363" ht="51.75" customHeight="1">
      <c r="A2363" s="1657">
        <v>2360.0</v>
      </c>
      <c r="B2363" s="1658"/>
      <c r="C2363" s="1658" t="s">
        <v>10646</v>
      </c>
      <c r="D2363" s="1657"/>
      <c r="E2363" s="1657"/>
      <c r="F2363" s="1657"/>
      <c r="G2363" s="1657" t="s">
        <v>20193</v>
      </c>
      <c r="H2363" s="1657" t="s">
        <v>20199</v>
      </c>
      <c r="I2363" s="1657" t="s">
        <v>19307</v>
      </c>
      <c r="J2363" s="1657" t="s">
        <v>20200</v>
      </c>
      <c r="K2363" s="1659" t="s">
        <v>20201</v>
      </c>
      <c r="L2363" s="1660" t="s">
        <v>11800</v>
      </c>
      <c r="M2363" s="1661"/>
      <c r="N2363" s="1661"/>
    </row>
    <row r="2364" ht="51.75" customHeight="1">
      <c r="A2364" s="1657">
        <v>2361.0</v>
      </c>
      <c r="B2364" s="1658"/>
      <c r="C2364" s="1658" t="s">
        <v>10646</v>
      </c>
      <c r="D2364" s="1657"/>
      <c r="E2364" s="1657"/>
      <c r="F2364" s="1657"/>
      <c r="G2364" s="1657" t="s">
        <v>20193</v>
      </c>
      <c r="H2364" s="1657" t="s">
        <v>20202</v>
      </c>
      <c r="I2364" s="1657" t="s">
        <v>20203</v>
      </c>
      <c r="J2364" s="1657" t="s">
        <v>20204</v>
      </c>
      <c r="K2364" s="1659" t="s">
        <v>20205</v>
      </c>
      <c r="L2364" s="1660" t="s">
        <v>11800</v>
      </c>
      <c r="M2364" s="1661"/>
      <c r="N2364" s="1661"/>
    </row>
    <row r="2365" ht="51.75" customHeight="1">
      <c r="A2365" s="1657">
        <v>2362.0</v>
      </c>
      <c r="B2365" s="1658"/>
      <c r="C2365" s="1658" t="s">
        <v>10646</v>
      </c>
      <c r="D2365" s="1657"/>
      <c r="E2365" s="1657"/>
      <c r="F2365" s="1657"/>
      <c r="G2365" s="1657" t="s">
        <v>20193</v>
      </c>
      <c r="H2365" s="1657" t="s">
        <v>20207</v>
      </c>
      <c r="I2365" s="1657" t="s">
        <v>20208</v>
      </c>
      <c r="J2365" s="1657" t="s">
        <v>20209</v>
      </c>
      <c r="K2365" s="1659" t="s">
        <v>20210</v>
      </c>
      <c r="L2365" s="1660" t="s">
        <v>11800</v>
      </c>
      <c r="M2365" s="1661" t="s">
        <v>20211</v>
      </c>
      <c r="N2365" s="1661"/>
    </row>
    <row r="2366" ht="51.75" customHeight="1">
      <c r="A2366" s="1657">
        <v>2363.0</v>
      </c>
      <c r="B2366" s="1658"/>
      <c r="C2366" s="1658" t="s">
        <v>10646</v>
      </c>
      <c r="D2366" s="1657"/>
      <c r="E2366" s="1657"/>
      <c r="F2366" s="1657"/>
      <c r="G2366" s="1657" t="s">
        <v>20193</v>
      </c>
      <c r="H2366" s="1657" t="s">
        <v>20213</v>
      </c>
      <c r="I2366" s="1657" t="s">
        <v>20214</v>
      </c>
      <c r="J2366" s="1657" t="s">
        <v>20215</v>
      </c>
      <c r="K2366" s="1659" t="s">
        <v>20216</v>
      </c>
      <c r="L2366" s="1660" t="s">
        <v>11800</v>
      </c>
      <c r="M2366" s="1661" t="s">
        <v>20217</v>
      </c>
      <c r="N2366" s="1661"/>
    </row>
    <row r="2367" ht="51.75" customHeight="1">
      <c r="A2367" s="1657">
        <v>2364.0</v>
      </c>
      <c r="B2367" s="1658"/>
      <c r="C2367" s="1658" t="s">
        <v>10646</v>
      </c>
      <c r="D2367" s="1657"/>
      <c r="E2367" s="1657"/>
      <c r="F2367" s="1657"/>
      <c r="G2367" s="1657" t="s">
        <v>20193</v>
      </c>
      <c r="H2367" s="1657" t="s">
        <v>20218</v>
      </c>
      <c r="I2367" s="1657" t="s">
        <v>20219</v>
      </c>
      <c r="J2367" s="1657" t="s">
        <v>20220</v>
      </c>
      <c r="K2367" s="1659" t="s">
        <v>20221</v>
      </c>
      <c r="L2367" s="1660" t="s">
        <v>11800</v>
      </c>
      <c r="M2367" s="1661" t="s">
        <v>20222</v>
      </c>
      <c r="N2367" s="1661"/>
    </row>
    <row r="2368" ht="51.75" customHeight="1">
      <c r="A2368" s="1657">
        <v>2365.0</v>
      </c>
      <c r="B2368" s="1658"/>
      <c r="C2368" s="1658" t="s">
        <v>10646</v>
      </c>
      <c r="D2368" s="1657"/>
      <c r="E2368" s="1657"/>
      <c r="F2368" s="1657"/>
      <c r="G2368" s="1657" t="s">
        <v>20223</v>
      </c>
      <c r="H2368" s="1657" t="s">
        <v>20224</v>
      </c>
      <c r="I2368" s="1657" t="s">
        <v>20225</v>
      </c>
      <c r="J2368" s="1657" t="s">
        <v>20226</v>
      </c>
      <c r="K2368" s="1659" t="s">
        <v>20227</v>
      </c>
      <c r="L2368" s="1660" t="s">
        <v>11800</v>
      </c>
      <c r="M2368" s="1661"/>
      <c r="N2368" s="1661"/>
    </row>
    <row r="2369" ht="51.75" customHeight="1">
      <c r="A2369" s="1657">
        <v>2366.0</v>
      </c>
      <c r="B2369" s="1658"/>
      <c r="C2369" s="1658" t="s">
        <v>10646</v>
      </c>
      <c r="D2369" s="1657"/>
      <c r="E2369" s="1657"/>
      <c r="F2369" s="1657"/>
      <c r="G2369" s="1657" t="s">
        <v>20223</v>
      </c>
      <c r="H2369" s="1657" t="s">
        <v>20228</v>
      </c>
      <c r="I2369" s="1657" t="s">
        <v>20229</v>
      </c>
      <c r="J2369" s="1657" t="s">
        <v>20230</v>
      </c>
      <c r="K2369" s="1659" t="s">
        <v>20231</v>
      </c>
      <c r="L2369" s="1660" t="s">
        <v>11800</v>
      </c>
      <c r="M2369" s="1661"/>
      <c r="N2369" s="1661"/>
    </row>
    <row r="2370" ht="51.75" customHeight="1">
      <c r="A2370" s="1657">
        <v>2367.0</v>
      </c>
      <c r="B2370" s="1658"/>
      <c r="C2370" s="1658" t="s">
        <v>10646</v>
      </c>
      <c r="D2370" s="1657"/>
      <c r="E2370" s="1657"/>
      <c r="F2370" s="1657"/>
      <c r="G2370" s="1657" t="s">
        <v>20223</v>
      </c>
      <c r="H2370" s="1657" t="s">
        <v>20232</v>
      </c>
      <c r="I2370" s="1657" t="s">
        <v>20233</v>
      </c>
      <c r="J2370" s="1657" t="s">
        <v>20234</v>
      </c>
      <c r="K2370" s="1659" t="s">
        <v>20235</v>
      </c>
      <c r="L2370" s="1660" t="s">
        <v>11800</v>
      </c>
      <c r="M2370" s="1661" t="s">
        <v>20236</v>
      </c>
      <c r="N2370" s="1661"/>
    </row>
    <row r="2371" ht="51.75" customHeight="1">
      <c r="A2371" s="1657">
        <v>2368.0</v>
      </c>
      <c r="B2371" s="1658"/>
      <c r="C2371" s="1658" t="s">
        <v>10646</v>
      </c>
      <c r="D2371" s="1657"/>
      <c r="E2371" s="1657"/>
      <c r="F2371" s="1657"/>
      <c r="G2371" s="1657" t="s">
        <v>20223</v>
      </c>
      <c r="H2371" s="1657" t="s">
        <v>20237</v>
      </c>
      <c r="I2371" s="1657" t="s">
        <v>20238</v>
      </c>
      <c r="J2371" s="1657" t="s">
        <v>20239</v>
      </c>
      <c r="K2371" s="1659" t="s">
        <v>20240</v>
      </c>
      <c r="L2371" s="1660" t="s">
        <v>11800</v>
      </c>
      <c r="M2371" s="1661"/>
      <c r="N2371" s="1661"/>
    </row>
    <row r="2372" ht="51.75" customHeight="1">
      <c r="A2372" s="1657">
        <v>2369.0</v>
      </c>
      <c r="B2372" s="1658"/>
      <c r="C2372" s="1658" t="s">
        <v>10646</v>
      </c>
      <c r="D2372" s="1657"/>
      <c r="E2372" s="1657"/>
      <c r="F2372" s="1657"/>
      <c r="G2372" s="1657" t="s">
        <v>20223</v>
      </c>
      <c r="H2372" s="1657" t="s">
        <v>20243</v>
      </c>
      <c r="I2372" s="1657" t="s">
        <v>20244</v>
      </c>
      <c r="J2372" s="1657" t="s">
        <v>20245</v>
      </c>
      <c r="K2372" s="1659" t="s">
        <v>20246</v>
      </c>
      <c r="L2372" s="1660" t="s">
        <v>11800</v>
      </c>
      <c r="M2372" s="1661" t="s">
        <v>20247</v>
      </c>
      <c r="N2372" s="1661"/>
    </row>
    <row r="2373" ht="51.75" customHeight="1">
      <c r="A2373" s="1657">
        <v>2370.0</v>
      </c>
      <c r="B2373" s="1658"/>
      <c r="C2373" s="1658" t="s">
        <v>10646</v>
      </c>
      <c r="D2373" s="1657"/>
      <c r="E2373" s="1657"/>
      <c r="F2373" s="1657"/>
      <c r="G2373" s="1657" t="s">
        <v>20223</v>
      </c>
      <c r="H2373" s="1657" t="s">
        <v>20248</v>
      </c>
      <c r="I2373" s="1657" t="s">
        <v>20249</v>
      </c>
      <c r="J2373" s="1657" t="s">
        <v>20250</v>
      </c>
      <c r="K2373" s="1659" t="s">
        <v>20251</v>
      </c>
      <c r="L2373" s="1660" t="s">
        <v>11800</v>
      </c>
      <c r="M2373" s="1661" t="s">
        <v>20252</v>
      </c>
      <c r="N2373" s="1661"/>
    </row>
    <row r="2374" ht="51.75" customHeight="1">
      <c r="A2374" s="1657">
        <v>2371.0</v>
      </c>
      <c r="B2374" s="1658"/>
      <c r="C2374" s="1658" t="s">
        <v>10646</v>
      </c>
      <c r="D2374" s="1657"/>
      <c r="E2374" s="1657"/>
      <c r="F2374" s="1657"/>
      <c r="G2374" s="1657" t="s">
        <v>20223</v>
      </c>
      <c r="H2374" s="1657" t="s">
        <v>20253</v>
      </c>
      <c r="I2374" s="1657" t="s">
        <v>6953</v>
      </c>
      <c r="J2374" s="1657" t="s">
        <v>20254</v>
      </c>
      <c r="K2374" s="1659" t="s">
        <v>20255</v>
      </c>
      <c r="L2374" s="1660" t="s">
        <v>11800</v>
      </c>
      <c r="M2374" s="1661" t="s">
        <v>20256</v>
      </c>
      <c r="N2374" s="1661"/>
    </row>
    <row r="2375" ht="51.75" customHeight="1">
      <c r="A2375" s="1657">
        <v>2372.0</v>
      </c>
      <c r="B2375" s="1658"/>
      <c r="C2375" s="1658" t="s">
        <v>10646</v>
      </c>
      <c r="D2375" s="1657"/>
      <c r="E2375" s="1657"/>
      <c r="F2375" s="1657"/>
      <c r="G2375" s="1657" t="s">
        <v>20223</v>
      </c>
      <c r="H2375" s="1657" t="s">
        <v>20258</v>
      </c>
      <c r="I2375" s="1657" t="s">
        <v>20259</v>
      </c>
      <c r="J2375" s="1657" t="s">
        <v>20260</v>
      </c>
      <c r="K2375" s="1659" t="s">
        <v>20261</v>
      </c>
      <c r="L2375" s="1660" t="s">
        <v>11800</v>
      </c>
      <c r="M2375" s="1661" t="s">
        <v>20262</v>
      </c>
      <c r="N2375" s="1661"/>
    </row>
    <row r="2376" ht="51.75" customHeight="1">
      <c r="A2376" s="1657">
        <v>2373.0</v>
      </c>
      <c r="B2376" s="1658"/>
      <c r="C2376" s="1658" t="s">
        <v>10646</v>
      </c>
      <c r="D2376" s="1657"/>
      <c r="E2376" s="1657"/>
      <c r="F2376" s="1657"/>
      <c r="G2376" s="1657" t="s">
        <v>20223</v>
      </c>
      <c r="H2376" s="1657" t="s">
        <v>20263</v>
      </c>
      <c r="I2376" s="1657" t="s">
        <v>20264</v>
      </c>
      <c r="J2376" s="1657" t="s">
        <v>20265</v>
      </c>
      <c r="K2376" s="1659" t="s">
        <v>20266</v>
      </c>
      <c r="L2376" s="1660" t="s">
        <v>11800</v>
      </c>
      <c r="M2376" s="1661" t="s">
        <v>20267</v>
      </c>
      <c r="N2376" s="1661"/>
    </row>
    <row r="2377" ht="51.75" customHeight="1">
      <c r="A2377" s="1657">
        <v>2374.0</v>
      </c>
      <c r="B2377" s="1658"/>
      <c r="C2377" s="1658" t="s">
        <v>10646</v>
      </c>
      <c r="D2377" s="1657"/>
      <c r="E2377" s="1657"/>
      <c r="F2377" s="1657"/>
      <c r="G2377" s="1657" t="s">
        <v>20268</v>
      </c>
      <c r="H2377" s="1657" t="s">
        <v>20269</v>
      </c>
      <c r="I2377" s="1657" t="s">
        <v>20270</v>
      </c>
      <c r="J2377" s="1657" t="s">
        <v>20271</v>
      </c>
      <c r="K2377" s="1659" t="s">
        <v>20272</v>
      </c>
      <c r="L2377" s="1660" t="s">
        <v>11800</v>
      </c>
      <c r="M2377" s="1661"/>
      <c r="N2377" s="1661"/>
    </row>
    <row r="2378" ht="51.75" customHeight="1">
      <c r="A2378" s="1657">
        <v>2375.0</v>
      </c>
      <c r="B2378" s="1658"/>
      <c r="C2378" s="1658" t="s">
        <v>10646</v>
      </c>
      <c r="D2378" s="1657"/>
      <c r="E2378" s="1657"/>
      <c r="F2378" s="1657"/>
      <c r="G2378" s="1657" t="s">
        <v>20268</v>
      </c>
      <c r="H2378" s="1657" t="s">
        <v>20273</v>
      </c>
      <c r="I2378" s="1657" t="s">
        <v>20274</v>
      </c>
      <c r="J2378" s="1657" t="s">
        <v>20275</v>
      </c>
      <c r="K2378" s="1659" t="s">
        <v>20276</v>
      </c>
      <c r="L2378" s="1660" t="s">
        <v>11800</v>
      </c>
      <c r="M2378" s="1661" t="s">
        <v>20277</v>
      </c>
      <c r="N2378" s="1661"/>
    </row>
    <row r="2379" ht="51.75" customHeight="1">
      <c r="A2379" s="1657">
        <v>2376.0</v>
      </c>
      <c r="B2379" s="1658"/>
      <c r="C2379" s="1658" t="s">
        <v>10646</v>
      </c>
      <c r="D2379" s="1657"/>
      <c r="E2379" s="1657"/>
      <c r="F2379" s="1657"/>
      <c r="G2379" s="1657" t="s">
        <v>20268</v>
      </c>
      <c r="H2379" s="1657" t="s">
        <v>20279</v>
      </c>
      <c r="I2379" s="1657" t="s">
        <v>20280</v>
      </c>
      <c r="J2379" s="1657">
        <v>8.99695595E8</v>
      </c>
      <c r="K2379" s="1659" t="s">
        <v>20281</v>
      </c>
      <c r="L2379" s="1660" t="s">
        <v>11800</v>
      </c>
      <c r="M2379" s="1661" t="s">
        <v>20282</v>
      </c>
      <c r="N2379" s="1661"/>
    </row>
    <row r="2380" ht="51.75" customHeight="1">
      <c r="A2380" s="1657">
        <v>2377.0</v>
      </c>
      <c r="B2380" s="1658"/>
      <c r="C2380" s="1658" t="s">
        <v>10646</v>
      </c>
      <c r="D2380" s="1657"/>
      <c r="E2380" s="1657"/>
      <c r="F2380" s="1657"/>
      <c r="G2380" s="1657" t="s">
        <v>20268</v>
      </c>
      <c r="H2380" s="1657" t="s">
        <v>20284</v>
      </c>
      <c r="I2380" s="1657" t="s">
        <v>20285</v>
      </c>
      <c r="J2380" s="1657" t="s">
        <v>20286</v>
      </c>
      <c r="K2380" s="1659" t="s">
        <v>20287</v>
      </c>
      <c r="L2380" s="1660" t="s">
        <v>11800</v>
      </c>
      <c r="M2380" s="1661" t="s">
        <v>20288</v>
      </c>
      <c r="N2380" s="1661"/>
    </row>
    <row r="2381" ht="51.75" customHeight="1">
      <c r="A2381" s="1657">
        <v>2378.0</v>
      </c>
      <c r="B2381" s="1658"/>
      <c r="C2381" s="1658" t="s">
        <v>10646</v>
      </c>
      <c r="D2381" s="1657"/>
      <c r="E2381" s="1657"/>
      <c r="F2381" s="1657"/>
      <c r="G2381" s="1657" t="s">
        <v>20268</v>
      </c>
      <c r="H2381" s="1657" t="s">
        <v>20289</v>
      </c>
      <c r="I2381" s="1657" t="s">
        <v>20290</v>
      </c>
      <c r="J2381" s="1657" t="s">
        <v>20291</v>
      </c>
      <c r="K2381" s="1659" t="s">
        <v>20292</v>
      </c>
      <c r="L2381" s="1660" t="s">
        <v>11800</v>
      </c>
      <c r="M2381" s="1661" t="s">
        <v>20293</v>
      </c>
      <c r="N2381" s="1661"/>
    </row>
    <row r="2382" ht="51.75" customHeight="1">
      <c r="A2382" s="1657">
        <v>2379.0</v>
      </c>
      <c r="B2382" s="1658"/>
      <c r="C2382" s="1658" t="s">
        <v>10646</v>
      </c>
      <c r="D2382" s="1657"/>
      <c r="E2382" s="1657"/>
      <c r="F2382" s="1657"/>
      <c r="G2382" s="1657" t="s">
        <v>20268</v>
      </c>
      <c r="H2382" s="1657" t="s">
        <v>20294</v>
      </c>
      <c r="I2382" s="1657" t="s">
        <v>20295</v>
      </c>
      <c r="J2382" s="1657" t="s">
        <v>20296</v>
      </c>
      <c r="K2382" s="1659" t="s">
        <v>20297</v>
      </c>
      <c r="L2382" s="1660" t="s">
        <v>11800</v>
      </c>
      <c r="M2382" s="1661" t="s">
        <v>20298</v>
      </c>
      <c r="N2382" s="1661"/>
    </row>
    <row r="2383" ht="51.75" customHeight="1">
      <c r="A2383" s="1657">
        <v>2380.0</v>
      </c>
      <c r="B2383" s="1658"/>
      <c r="C2383" s="1658" t="s">
        <v>10646</v>
      </c>
      <c r="D2383" s="1657"/>
      <c r="E2383" s="1657"/>
      <c r="F2383" s="1657"/>
      <c r="G2383" s="1657" t="s">
        <v>20268</v>
      </c>
      <c r="H2383" s="1657" t="s">
        <v>20299</v>
      </c>
      <c r="I2383" s="1657" t="s">
        <v>20300</v>
      </c>
      <c r="J2383" s="1657" t="s">
        <v>20301</v>
      </c>
      <c r="K2383" s="1659" t="s">
        <v>20302</v>
      </c>
      <c r="L2383" s="1660" t="s">
        <v>11800</v>
      </c>
      <c r="M2383" s="1661" t="s">
        <v>20303</v>
      </c>
      <c r="N2383" s="1661"/>
    </row>
    <row r="2384" ht="51.75" customHeight="1">
      <c r="A2384" s="1657">
        <v>2381.0</v>
      </c>
      <c r="B2384" s="1658"/>
      <c r="C2384" s="1658" t="s">
        <v>10646</v>
      </c>
      <c r="D2384" s="1657"/>
      <c r="E2384" s="1657"/>
      <c r="F2384" s="1657"/>
      <c r="G2384" s="1657" t="s">
        <v>20304</v>
      </c>
      <c r="H2384" s="1657" t="s">
        <v>20305</v>
      </c>
      <c r="I2384" s="1657" t="s">
        <v>16268</v>
      </c>
      <c r="J2384" s="1657" t="s">
        <v>20306</v>
      </c>
      <c r="K2384" s="1659" t="s">
        <v>20307</v>
      </c>
      <c r="L2384" s="1660" t="s">
        <v>11800</v>
      </c>
      <c r="M2384" s="1661" t="s">
        <v>20308</v>
      </c>
      <c r="N2384" s="1661"/>
    </row>
    <row r="2385" ht="51.75" customHeight="1">
      <c r="A2385" s="1657">
        <v>2382.0</v>
      </c>
      <c r="B2385" s="1658"/>
      <c r="C2385" s="1658" t="s">
        <v>10646</v>
      </c>
      <c r="D2385" s="1657"/>
      <c r="E2385" s="1657"/>
      <c r="F2385" s="1657"/>
      <c r="G2385" s="1657" t="s">
        <v>20304</v>
      </c>
      <c r="H2385" s="1657" t="s">
        <v>20309</v>
      </c>
      <c r="I2385" s="1657" t="s">
        <v>20310</v>
      </c>
      <c r="J2385" s="1657" t="s">
        <v>20311</v>
      </c>
      <c r="K2385" s="1659" t="s">
        <v>20312</v>
      </c>
      <c r="L2385" s="1660" t="s">
        <v>11800</v>
      </c>
      <c r="M2385" s="1661" t="s">
        <v>20313</v>
      </c>
      <c r="N2385" s="1661"/>
    </row>
    <row r="2386" ht="51.75" customHeight="1">
      <c r="A2386" s="1657">
        <v>2383.0</v>
      </c>
      <c r="B2386" s="1658"/>
      <c r="C2386" s="1658" t="s">
        <v>10646</v>
      </c>
      <c r="D2386" s="1657"/>
      <c r="E2386" s="1657"/>
      <c r="F2386" s="1657"/>
      <c r="G2386" s="1657" t="s">
        <v>20304</v>
      </c>
      <c r="H2386" s="1657" t="s">
        <v>20315</v>
      </c>
      <c r="I2386" s="1657" t="s">
        <v>15012</v>
      </c>
      <c r="J2386" s="1657" t="s">
        <v>20316</v>
      </c>
      <c r="K2386" s="1659" t="s">
        <v>20317</v>
      </c>
      <c r="L2386" s="1660" t="s">
        <v>11800</v>
      </c>
      <c r="M2386" s="1661" t="s">
        <v>20318</v>
      </c>
      <c r="N2386" s="1661"/>
    </row>
    <row r="2387" ht="51.75" customHeight="1">
      <c r="A2387" s="1657">
        <v>2384.0</v>
      </c>
      <c r="B2387" s="1658"/>
      <c r="C2387" s="1658" t="s">
        <v>10646</v>
      </c>
      <c r="D2387" s="1657"/>
      <c r="E2387" s="1657"/>
      <c r="F2387" s="1657"/>
      <c r="G2387" s="1657" t="s">
        <v>20304</v>
      </c>
      <c r="H2387" s="1657" t="s">
        <v>20320</v>
      </c>
      <c r="I2387" s="1657" t="s">
        <v>20321</v>
      </c>
      <c r="J2387" s="1657" t="s">
        <v>20322</v>
      </c>
      <c r="K2387" s="1659" t="s">
        <v>20323</v>
      </c>
      <c r="L2387" s="1660" t="s">
        <v>11800</v>
      </c>
      <c r="M2387" s="1661" t="s">
        <v>16715</v>
      </c>
      <c r="N2387" s="1661"/>
    </row>
    <row r="2388" ht="51.75" customHeight="1">
      <c r="A2388" s="1657">
        <v>2385.0</v>
      </c>
      <c r="B2388" s="1658"/>
      <c r="C2388" s="1658" t="s">
        <v>10646</v>
      </c>
      <c r="D2388" s="1657"/>
      <c r="E2388" s="1657"/>
      <c r="F2388" s="1657"/>
      <c r="G2388" s="1657" t="s">
        <v>20324</v>
      </c>
      <c r="H2388" s="1657" t="s">
        <v>20325</v>
      </c>
      <c r="I2388" s="1657" t="s">
        <v>11119</v>
      </c>
      <c r="J2388" s="1657" t="s">
        <v>20326</v>
      </c>
      <c r="K2388" s="1659" t="s">
        <v>20327</v>
      </c>
      <c r="L2388" s="1660" t="s">
        <v>11800</v>
      </c>
      <c r="M2388" s="1661"/>
      <c r="N2388" s="1661"/>
    </row>
    <row r="2389" ht="51.75" customHeight="1">
      <c r="A2389" s="1657">
        <v>2386.0</v>
      </c>
      <c r="B2389" s="1658"/>
      <c r="C2389" s="1658" t="s">
        <v>10646</v>
      </c>
      <c r="D2389" s="1657"/>
      <c r="E2389" s="1657"/>
      <c r="F2389" s="1657"/>
      <c r="G2389" s="1657" t="s">
        <v>20324</v>
      </c>
      <c r="H2389" s="1657" t="s">
        <v>15557</v>
      </c>
      <c r="I2389" s="1657" t="s">
        <v>20328</v>
      </c>
      <c r="J2389" s="1657" t="s">
        <v>20329</v>
      </c>
      <c r="K2389" s="1659" t="s">
        <v>20330</v>
      </c>
      <c r="L2389" s="1660" t="s">
        <v>11800</v>
      </c>
      <c r="M2389" s="1661"/>
      <c r="N2389" s="1661"/>
    </row>
    <row r="2390" ht="51.75" customHeight="1">
      <c r="A2390" s="1657">
        <v>2387.0</v>
      </c>
      <c r="B2390" s="1658"/>
      <c r="C2390" s="1658" t="s">
        <v>10646</v>
      </c>
      <c r="D2390" s="1657"/>
      <c r="E2390" s="1657"/>
      <c r="F2390" s="1657"/>
      <c r="G2390" s="1657" t="s">
        <v>20324</v>
      </c>
      <c r="H2390" s="1657" t="s">
        <v>20331</v>
      </c>
      <c r="I2390" s="1657" t="s">
        <v>20332</v>
      </c>
      <c r="J2390" s="1657" t="s">
        <v>20333</v>
      </c>
      <c r="K2390" s="1659" t="s">
        <v>20334</v>
      </c>
      <c r="L2390" s="1660" t="s">
        <v>11800</v>
      </c>
      <c r="M2390" s="1661"/>
      <c r="N2390" s="1661"/>
    </row>
    <row r="2391" ht="51.75" customHeight="1">
      <c r="A2391" s="1657">
        <v>2388.0</v>
      </c>
      <c r="B2391" s="1658"/>
      <c r="C2391" s="1658" t="s">
        <v>10646</v>
      </c>
      <c r="D2391" s="1657"/>
      <c r="E2391" s="1657"/>
      <c r="F2391" s="1657"/>
      <c r="G2391" s="1657" t="s">
        <v>20324</v>
      </c>
      <c r="H2391" s="1657" t="s">
        <v>14297</v>
      </c>
      <c r="I2391" s="1657" t="s">
        <v>20335</v>
      </c>
      <c r="J2391" s="1657" t="s">
        <v>20336</v>
      </c>
      <c r="K2391" s="1659" t="s">
        <v>20337</v>
      </c>
      <c r="L2391" s="1660" t="s">
        <v>11800</v>
      </c>
      <c r="M2391" s="1661"/>
      <c r="N2391" s="1661"/>
    </row>
    <row r="2392" ht="51.75" customHeight="1">
      <c r="A2392" s="1657">
        <v>2389.0</v>
      </c>
      <c r="B2392" s="1658"/>
      <c r="C2392" s="1658" t="s">
        <v>10646</v>
      </c>
      <c r="D2392" s="1657"/>
      <c r="E2392" s="1657"/>
      <c r="F2392" s="1657"/>
      <c r="G2392" s="1657" t="s">
        <v>20324</v>
      </c>
      <c r="H2392" s="1657" t="s">
        <v>20338</v>
      </c>
      <c r="I2392" s="1657" t="s">
        <v>20339</v>
      </c>
      <c r="J2392" s="1657" t="s">
        <v>20340</v>
      </c>
      <c r="K2392" s="1659" t="s">
        <v>20341</v>
      </c>
      <c r="L2392" s="1660" t="s">
        <v>11800</v>
      </c>
      <c r="M2392" s="1661" t="s">
        <v>20342</v>
      </c>
      <c r="N2392" s="1661"/>
    </row>
    <row r="2393" ht="51.75" customHeight="1">
      <c r="A2393" s="1657">
        <v>2390.0</v>
      </c>
      <c r="B2393" s="1658"/>
      <c r="C2393" s="1658" t="s">
        <v>10646</v>
      </c>
      <c r="D2393" s="1657"/>
      <c r="E2393" s="1657"/>
      <c r="F2393" s="1657"/>
      <c r="G2393" s="1657" t="s">
        <v>20324</v>
      </c>
      <c r="H2393" s="1657" t="s">
        <v>15806</v>
      </c>
      <c r="I2393" s="1657" t="s">
        <v>16004</v>
      </c>
      <c r="J2393" s="1657" t="s">
        <v>20344</v>
      </c>
      <c r="K2393" s="1659" t="s">
        <v>20345</v>
      </c>
      <c r="L2393" s="1660" t="s">
        <v>11800</v>
      </c>
      <c r="M2393" s="1661" t="s">
        <v>20346</v>
      </c>
      <c r="N2393" s="1661"/>
    </row>
    <row r="2394" ht="51.75" customHeight="1">
      <c r="A2394" s="1657">
        <v>2391.0</v>
      </c>
      <c r="B2394" s="1658"/>
      <c r="C2394" s="1658" t="s">
        <v>10646</v>
      </c>
      <c r="D2394" s="1657"/>
      <c r="E2394" s="1657"/>
      <c r="F2394" s="1657"/>
      <c r="G2394" s="1657" t="s">
        <v>20324</v>
      </c>
      <c r="H2394" s="1657" t="s">
        <v>20347</v>
      </c>
      <c r="I2394" s="1657" t="s">
        <v>20348</v>
      </c>
      <c r="J2394" s="1657" t="s">
        <v>20349</v>
      </c>
      <c r="K2394" s="1659" t="s">
        <v>20350</v>
      </c>
      <c r="L2394" s="1660" t="s">
        <v>11800</v>
      </c>
      <c r="M2394" s="1661" t="s">
        <v>20351</v>
      </c>
      <c r="N2394" s="1661"/>
    </row>
    <row r="2395" ht="51.75" customHeight="1">
      <c r="A2395" s="1657">
        <v>2392.0</v>
      </c>
      <c r="B2395" s="1658"/>
      <c r="C2395" s="1658" t="s">
        <v>10646</v>
      </c>
      <c r="D2395" s="1657"/>
      <c r="E2395" s="1657"/>
      <c r="F2395" s="1657"/>
      <c r="G2395" s="1657" t="s">
        <v>20324</v>
      </c>
      <c r="H2395" s="1657" t="s">
        <v>20352</v>
      </c>
      <c r="I2395" s="1657" t="s">
        <v>20353</v>
      </c>
      <c r="J2395" s="1657" t="s">
        <v>20354</v>
      </c>
      <c r="K2395" s="1659" t="s">
        <v>20355</v>
      </c>
      <c r="L2395" s="1660" t="s">
        <v>11800</v>
      </c>
      <c r="M2395" s="1661" t="s">
        <v>20356</v>
      </c>
      <c r="N2395" s="1661"/>
    </row>
    <row r="2396" ht="51.75" customHeight="1">
      <c r="A2396" s="1657">
        <v>2393.0</v>
      </c>
      <c r="B2396" s="1658"/>
      <c r="C2396" s="1658" t="s">
        <v>10646</v>
      </c>
      <c r="D2396" s="1657"/>
      <c r="E2396" s="1657"/>
      <c r="F2396" s="1657"/>
      <c r="G2396" s="1657" t="s">
        <v>20324</v>
      </c>
      <c r="H2396" s="1657" t="s">
        <v>20357</v>
      </c>
      <c r="I2396" s="1657" t="s">
        <v>20358</v>
      </c>
      <c r="J2396" s="1657" t="s">
        <v>20359</v>
      </c>
      <c r="K2396" s="1659" t="s">
        <v>20360</v>
      </c>
      <c r="L2396" s="1660" t="s">
        <v>11800</v>
      </c>
      <c r="M2396" s="1661" t="s">
        <v>20356</v>
      </c>
      <c r="N2396" s="1661"/>
    </row>
    <row r="2397" ht="51.75" customHeight="1">
      <c r="A2397" s="1657">
        <v>2394.0</v>
      </c>
      <c r="B2397" s="1658"/>
      <c r="C2397" s="1658" t="s">
        <v>10646</v>
      </c>
      <c r="D2397" s="1657"/>
      <c r="E2397" s="1657"/>
      <c r="F2397" s="1657"/>
      <c r="G2397" s="1657" t="s">
        <v>20324</v>
      </c>
      <c r="H2397" s="1657" t="s">
        <v>20361</v>
      </c>
      <c r="I2397" s="1657" t="s">
        <v>20362</v>
      </c>
      <c r="J2397" s="1657" t="s">
        <v>20363</v>
      </c>
      <c r="K2397" s="1659" t="s">
        <v>20364</v>
      </c>
      <c r="L2397" s="1660" t="s">
        <v>11800</v>
      </c>
      <c r="M2397" s="1661" t="s">
        <v>20365</v>
      </c>
      <c r="N2397" s="1661"/>
    </row>
    <row r="2398" ht="51.75" customHeight="1">
      <c r="A2398" s="1657">
        <v>2395.0</v>
      </c>
      <c r="B2398" s="1658"/>
      <c r="C2398" s="1658" t="s">
        <v>10646</v>
      </c>
      <c r="D2398" s="1657"/>
      <c r="E2398" s="1657"/>
      <c r="F2398" s="1657"/>
      <c r="G2398" s="1657" t="s">
        <v>20324</v>
      </c>
      <c r="H2398" s="1657" t="s">
        <v>20366</v>
      </c>
      <c r="I2398" s="1657" t="s">
        <v>20367</v>
      </c>
      <c r="J2398" s="1657" t="s">
        <v>20368</v>
      </c>
      <c r="K2398" s="1659" t="s">
        <v>20369</v>
      </c>
      <c r="L2398" s="1660" t="s">
        <v>11800</v>
      </c>
      <c r="M2398" s="1661" t="s">
        <v>20370</v>
      </c>
      <c r="N2398" s="1661"/>
    </row>
    <row r="2399" ht="51.75" customHeight="1">
      <c r="A2399" s="1657">
        <v>2396.0</v>
      </c>
      <c r="B2399" s="1658"/>
      <c r="C2399" s="1658" t="s">
        <v>10646</v>
      </c>
      <c r="D2399" s="1657"/>
      <c r="E2399" s="1657"/>
      <c r="F2399" s="1657"/>
      <c r="G2399" s="1657" t="s">
        <v>20324</v>
      </c>
      <c r="H2399" s="1657" t="s">
        <v>20372</v>
      </c>
      <c r="I2399" s="1657" t="s">
        <v>20373</v>
      </c>
      <c r="J2399" s="1657" t="s">
        <v>20374</v>
      </c>
      <c r="K2399" s="1659" t="s">
        <v>20375</v>
      </c>
      <c r="L2399" s="1660" t="s">
        <v>11800</v>
      </c>
      <c r="M2399" s="1661" t="s">
        <v>20376</v>
      </c>
      <c r="N2399" s="1661"/>
    </row>
    <row r="2400" ht="51.75" customHeight="1">
      <c r="A2400" s="1657">
        <v>2397.0</v>
      </c>
      <c r="B2400" s="1658"/>
      <c r="C2400" s="1658" t="s">
        <v>10646</v>
      </c>
      <c r="D2400" s="1657"/>
      <c r="E2400" s="1657"/>
      <c r="F2400" s="1657"/>
      <c r="G2400" s="1657" t="s">
        <v>20378</v>
      </c>
      <c r="H2400" s="1657" t="s">
        <v>20379</v>
      </c>
      <c r="I2400" s="1657" t="s">
        <v>20380</v>
      </c>
      <c r="J2400" s="1657" t="s">
        <v>20381</v>
      </c>
      <c r="K2400" s="1659" t="s">
        <v>20382</v>
      </c>
      <c r="L2400" s="1660" t="s">
        <v>11800</v>
      </c>
      <c r="M2400" s="1661" t="s">
        <v>20383</v>
      </c>
      <c r="N2400" s="1661"/>
    </row>
    <row r="2401" ht="51.75" customHeight="1">
      <c r="A2401" s="1657">
        <v>2398.0</v>
      </c>
      <c r="B2401" s="1658"/>
      <c r="C2401" s="1658" t="s">
        <v>10646</v>
      </c>
      <c r="D2401" s="1657"/>
      <c r="E2401" s="1657"/>
      <c r="F2401" s="1657"/>
      <c r="G2401" s="1657" t="s">
        <v>20378</v>
      </c>
      <c r="H2401" s="1657" t="s">
        <v>20385</v>
      </c>
      <c r="I2401" s="1657" t="s">
        <v>20386</v>
      </c>
      <c r="J2401" s="1657" t="s">
        <v>20387</v>
      </c>
      <c r="K2401" s="1659" t="s">
        <v>20388</v>
      </c>
      <c r="L2401" s="1660" t="s">
        <v>11800</v>
      </c>
      <c r="M2401" s="1661" t="s">
        <v>20389</v>
      </c>
      <c r="N2401" s="1661"/>
    </row>
    <row r="2402" ht="51.75" customHeight="1">
      <c r="A2402" s="1657">
        <v>2399.0</v>
      </c>
      <c r="B2402" s="1658"/>
      <c r="C2402" s="1658" t="s">
        <v>10646</v>
      </c>
      <c r="D2402" s="1657"/>
      <c r="E2402" s="1657"/>
      <c r="F2402" s="1657"/>
      <c r="G2402" s="1657" t="s">
        <v>20378</v>
      </c>
      <c r="H2402" s="1657" t="s">
        <v>20390</v>
      </c>
      <c r="I2402" s="1657" t="s">
        <v>20391</v>
      </c>
      <c r="J2402" s="1657" t="s">
        <v>20392</v>
      </c>
      <c r="K2402" s="1659" t="s">
        <v>20393</v>
      </c>
      <c r="L2402" s="1660" t="s">
        <v>11800</v>
      </c>
      <c r="M2402" s="1661" t="s">
        <v>20394</v>
      </c>
      <c r="N2402" s="1661"/>
    </row>
    <row r="2403" ht="51.75" customHeight="1">
      <c r="A2403" s="1657">
        <v>2400.0</v>
      </c>
      <c r="B2403" s="1658"/>
      <c r="C2403" s="1658" t="s">
        <v>10646</v>
      </c>
      <c r="D2403" s="1657"/>
      <c r="E2403" s="1657"/>
      <c r="F2403" s="1657"/>
      <c r="G2403" s="1657" t="s">
        <v>20395</v>
      </c>
      <c r="H2403" s="1657" t="s">
        <v>20396</v>
      </c>
      <c r="I2403" s="1657" t="s">
        <v>20397</v>
      </c>
      <c r="J2403" s="1657" t="s">
        <v>20398</v>
      </c>
      <c r="K2403" s="1659" t="s">
        <v>20399</v>
      </c>
      <c r="L2403" s="1660" t="s">
        <v>11800</v>
      </c>
      <c r="M2403" s="1661" t="s">
        <v>20400</v>
      </c>
      <c r="N2403" s="1661"/>
    </row>
    <row r="2404" ht="51.75" customHeight="1">
      <c r="A2404" s="1657">
        <v>2401.0</v>
      </c>
      <c r="B2404" s="1658"/>
      <c r="C2404" s="1658" t="s">
        <v>10646</v>
      </c>
      <c r="D2404" s="1657"/>
      <c r="E2404" s="1657"/>
      <c r="F2404" s="1657"/>
      <c r="G2404" s="1657" t="s">
        <v>20395</v>
      </c>
      <c r="H2404" s="1657" t="s">
        <v>20401</v>
      </c>
      <c r="I2404" s="1657" t="s">
        <v>20402</v>
      </c>
      <c r="J2404" s="1657" t="s">
        <v>20403</v>
      </c>
      <c r="K2404" s="1659" t="s">
        <v>20404</v>
      </c>
      <c r="L2404" s="1660" t="s">
        <v>11800</v>
      </c>
      <c r="M2404" s="1661" t="s">
        <v>20405</v>
      </c>
      <c r="N2404" s="1661"/>
    </row>
    <row r="2405" ht="51.75" customHeight="1">
      <c r="A2405" s="1657">
        <v>2402.0</v>
      </c>
      <c r="B2405" s="1658"/>
      <c r="C2405" s="1658" t="s">
        <v>10646</v>
      </c>
      <c r="D2405" s="1657"/>
      <c r="E2405" s="1657"/>
      <c r="F2405" s="1657"/>
      <c r="G2405" s="1657" t="s">
        <v>20406</v>
      </c>
      <c r="H2405" s="1657" t="s">
        <v>20407</v>
      </c>
      <c r="I2405" s="1657" t="s">
        <v>20408</v>
      </c>
      <c r="J2405" s="1657" t="s">
        <v>20409</v>
      </c>
      <c r="K2405" s="1659" t="s">
        <v>20410</v>
      </c>
      <c r="L2405" s="1660" t="s">
        <v>11800</v>
      </c>
      <c r="M2405" s="1661" t="s">
        <v>20411</v>
      </c>
      <c r="N2405" s="1661"/>
    </row>
    <row r="2406" ht="51.75" customHeight="1">
      <c r="A2406" s="1657">
        <v>2403.0</v>
      </c>
      <c r="B2406" s="1658"/>
      <c r="C2406" s="1658" t="s">
        <v>10646</v>
      </c>
      <c r="D2406" s="1657"/>
      <c r="E2406" s="1657"/>
      <c r="F2406" s="1657"/>
      <c r="G2406" s="1657" t="s">
        <v>20412</v>
      </c>
      <c r="H2406" s="1657" t="s">
        <v>20413</v>
      </c>
      <c r="I2406" s="1657" t="s">
        <v>20414</v>
      </c>
      <c r="J2406" s="1657" t="s">
        <v>20415</v>
      </c>
      <c r="K2406" s="1659" t="s">
        <v>20416</v>
      </c>
      <c r="L2406" s="1660" t="s">
        <v>11800</v>
      </c>
      <c r="M2406" s="1661" t="s">
        <v>20417</v>
      </c>
      <c r="N2406" s="1661"/>
    </row>
    <row r="2407" ht="51.75" customHeight="1">
      <c r="A2407" s="1657">
        <v>2404.0</v>
      </c>
      <c r="B2407" s="1658"/>
      <c r="C2407" s="1658" t="s">
        <v>10646</v>
      </c>
      <c r="D2407" s="1657"/>
      <c r="E2407" s="1657"/>
      <c r="F2407" s="1657"/>
      <c r="G2407" s="1657" t="s">
        <v>20418</v>
      </c>
      <c r="H2407" s="1657" t="s">
        <v>20419</v>
      </c>
      <c r="I2407" s="1657" t="s">
        <v>20420</v>
      </c>
      <c r="J2407" s="1657" t="s">
        <v>20421</v>
      </c>
      <c r="K2407" s="1659" t="s">
        <v>20422</v>
      </c>
      <c r="L2407" s="1660" t="s">
        <v>11800</v>
      </c>
      <c r="M2407" s="1661" t="s">
        <v>20423</v>
      </c>
      <c r="N2407" s="1661"/>
    </row>
    <row r="2408" ht="51.75" customHeight="1">
      <c r="A2408" s="1657">
        <v>2405.0</v>
      </c>
      <c r="B2408" s="1658"/>
      <c r="C2408" s="1658" t="s">
        <v>10646</v>
      </c>
      <c r="D2408" s="1657"/>
      <c r="E2408" s="1657"/>
      <c r="F2408" s="1657"/>
      <c r="G2408" s="1657" t="s">
        <v>20424</v>
      </c>
      <c r="H2408" s="1657" t="s">
        <v>20425</v>
      </c>
      <c r="I2408" s="1657" t="s">
        <v>20426</v>
      </c>
      <c r="J2408" s="1657" t="s">
        <v>20427</v>
      </c>
      <c r="K2408" s="1659" t="s">
        <v>20428</v>
      </c>
      <c r="L2408" s="1660" t="s">
        <v>11800</v>
      </c>
      <c r="M2408" s="1661"/>
      <c r="N2408" s="1661"/>
    </row>
    <row r="2409" ht="51.75" customHeight="1">
      <c r="A2409" s="1657">
        <v>2406.0</v>
      </c>
      <c r="B2409" s="1658"/>
      <c r="C2409" s="1658" t="s">
        <v>10646</v>
      </c>
      <c r="D2409" s="1657"/>
      <c r="E2409" s="1657"/>
      <c r="F2409" s="1657"/>
      <c r="G2409" s="1657" t="s">
        <v>20429</v>
      </c>
      <c r="H2409" s="1657" t="s">
        <v>20430</v>
      </c>
      <c r="I2409" s="1657" t="s">
        <v>20431</v>
      </c>
      <c r="J2409" s="1657" t="s">
        <v>20432</v>
      </c>
      <c r="K2409" s="1659" t="s">
        <v>20433</v>
      </c>
      <c r="L2409" s="1660" t="s">
        <v>11800</v>
      </c>
      <c r="M2409" s="1661" t="s">
        <v>20434</v>
      </c>
      <c r="N2409" s="1661"/>
    </row>
    <row r="2410" ht="51.75" customHeight="1">
      <c r="A2410" s="1657">
        <v>2407.0</v>
      </c>
      <c r="B2410" s="1658"/>
      <c r="C2410" s="1658" t="s">
        <v>10646</v>
      </c>
      <c r="D2410" s="1657"/>
      <c r="E2410" s="1657"/>
      <c r="F2410" s="1657"/>
      <c r="G2410" s="1657" t="s">
        <v>20436</v>
      </c>
      <c r="H2410" s="1657" t="s">
        <v>20437</v>
      </c>
      <c r="I2410" s="1657" t="s">
        <v>20438</v>
      </c>
      <c r="J2410" s="1657" t="s">
        <v>20439</v>
      </c>
      <c r="K2410" s="1659" t="s">
        <v>20440</v>
      </c>
      <c r="L2410" s="1660" t="s">
        <v>11800</v>
      </c>
      <c r="M2410" s="1661" t="s">
        <v>20441</v>
      </c>
      <c r="N2410" s="1661"/>
    </row>
    <row r="2411" ht="51.75" customHeight="1">
      <c r="A2411" s="1657">
        <v>2408.0</v>
      </c>
      <c r="B2411" s="1658"/>
      <c r="C2411" s="1658" t="s">
        <v>10646</v>
      </c>
      <c r="D2411" s="1657"/>
      <c r="E2411" s="1657"/>
      <c r="F2411" s="1657"/>
      <c r="G2411" s="1657" t="s">
        <v>20442</v>
      </c>
      <c r="H2411" s="1657" t="s">
        <v>20443</v>
      </c>
      <c r="I2411" s="1657" t="s">
        <v>20444</v>
      </c>
      <c r="J2411" s="1657" t="s">
        <v>20445</v>
      </c>
      <c r="K2411" s="1659" t="s">
        <v>20446</v>
      </c>
      <c r="L2411" s="1660" t="s">
        <v>11800</v>
      </c>
      <c r="M2411" s="1661" t="s">
        <v>20447</v>
      </c>
      <c r="N2411" s="1661"/>
    </row>
    <row r="2412" ht="51.75" customHeight="1">
      <c r="A2412" s="1657">
        <v>2409.0</v>
      </c>
      <c r="B2412" s="1658"/>
      <c r="C2412" s="1658" t="s">
        <v>10646</v>
      </c>
      <c r="D2412" s="1657"/>
      <c r="E2412" s="1657"/>
      <c r="F2412" s="1657"/>
      <c r="G2412" s="1657" t="s">
        <v>20448</v>
      </c>
      <c r="H2412" s="1657" t="s">
        <v>20449</v>
      </c>
      <c r="I2412" s="1657" t="s">
        <v>15882</v>
      </c>
      <c r="J2412" s="1657" t="s">
        <v>20450</v>
      </c>
      <c r="K2412" s="1659" t="s">
        <v>20451</v>
      </c>
      <c r="L2412" s="1660" t="s">
        <v>11800</v>
      </c>
      <c r="M2412" s="1661" t="s">
        <v>20452</v>
      </c>
      <c r="N2412" s="1661"/>
    </row>
    <row r="2413" ht="51.75" customHeight="1">
      <c r="A2413" s="1657">
        <v>2410.0</v>
      </c>
      <c r="B2413" s="1658"/>
      <c r="C2413" s="1658" t="s">
        <v>10646</v>
      </c>
      <c r="D2413" s="1657"/>
      <c r="E2413" s="1657"/>
      <c r="F2413" s="1657"/>
      <c r="G2413" s="1657" t="s">
        <v>20448</v>
      </c>
      <c r="H2413" s="1657" t="s">
        <v>20453</v>
      </c>
      <c r="I2413" s="1657" t="s">
        <v>12889</v>
      </c>
      <c r="J2413" s="1657" t="s">
        <v>20454</v>
      </c>
      <c r="K2413" s="1659" t="s">
        <v>20455</v>
      </c>
      <c r="L2413" s="1660" t="s">
        <v>11800</v>
      </c>
      <c r="M2413" s="1661" t="s">
        <v>20456</v>
      </c>
      <c r="N2413" s="1661"/>
    </row>
    <row r="2414" ht="51.75" customHeight="1">
      <c r="A2414" s="1657">
        <v>2411.0</v>
      </c>
      <c r="B2414" s="1658"/>
      <c r="C2414" s="1658" t="s">
        <v>10646</v>
      </c>
      <c r="D2414" s="1657"/>
      <c r="E2414" s="1657"/>
      <c r="F2414" s="1657"/>
      <c r="G2414" s="1657" t="s">
        <v>20458</v>
      </c>
      <c r="H2414" s="1657" t="s">
        <v>20459</v>
      </c>
      <c r="I2414" s="1657" t="s">
        <v>20460</v>
      </c>
      <c r="J2414" s="1657" t="s">
        <v>20461</v>
      </c>
      <c r="K2414" s="1659" t="s">
        <v>20462</v>
      </c>
      <c r="L2414" s="1660" t="s">
        <v>11800</v>
      </c>
      <c r="M2414" s="1661" t="s">
        <v>20463</v>
      </c>
      <c r="N2414" s="1661"/>
    </row>
    <row r="2415" ht="51.75" customHeight="1">
      <c r="A2415" s="1657">
        <v>2412.0</v>
      </c>
      <c r="B2415" s="1658"/>
      <c r="C2415" s="1658" t="s">
        <v>10646</v>
      </c>
      <c r="D2415" s="1657"/>
      <c r="E2415" s="1657"/>
      <c r="F2415" s="1657"/>
      <c r="G2415" s="1657" t="s">
        <v>20465</v>
      </c>
      <c r="H2415" s="1657" t="s">
        <v>20466</v>
      </c>
      <c r="I2415" s="1657" t="s">
        <v>20467</v>
      </c>
      <c r="J2415" s="1657" t="s">
        <v>20468</v>
      </c>
      <c r="K2415" s="1659" t="s">
        <v>20469</v>
      </c>
      <c r="L2415" s="1660" t="s">
        <v>11800</v>
      </c>
      <c r="M2415" s="1661" t="s">
        <v>19050</v>
      </c>
      <c r="N2415" s="1661"/>
    </row>
    <row r="2416" ht="51.75" customHeight="1">
      <c r="A2416" s="1657">
        <v>2413.0</v>
      </c>
      <c r="B2416" s="1658"/>
      <c r="C2416" s="1658" t="s">
        <v>10646</v>
      </c>
      <c r="D2416" s="1657"/>
      <c r="E2416" s="1657"/>
      <c r="F2416" s="1657"/>
      <c r="G2416" s="1657" t="s">
        <v>20470</v>
      </c>
      <c r="H2416" s="1657" t="s">
        <v>20471</v>
      </c>
      <c r="I2416" s="1657" t="s">
        <v>20472</v>
      </c>
      <c r="J2416" s="1657" t="s">
        <v>20473</v>
      </c>
      <c r="K2416" s="1659" t="s">
        <v>20474</v>
      </c>
      <c r="L2416" s="1660" t="s">
        <v>11800</v>
      </c>
      <c r="M2416" s="1661" t="s">
        <v>20475</v>
      </c>
      <c r="N2416" s="1661"/>
    </row>
    <row r="2417" ht="51.75" customHeight="1">
      <c r="A2417" s="1657">
        <v>2414.0</v>
      </c>
      <c r="B2417" s="1658"/>
      <c r="C2417" s="1658" t="s">
        <v>10646</v>
      </c>
      <c r="D2417" s="1657"/>
      <c r="E2417" s="1657"/>
      <c r="F2417" s="1657"/>
      <c r="G2417" s="1657" t="s">
        <v>20470</v>
      </c>
      <c r="H2417" s="1657" t="s">
        <v>20476</v>
      </c>
      <c r="I2417" s="1657" t="s">
        <v>20477</v>
      </c>
      <c r="J2417" s="1657" t="s">
        <v>20478</v>
      </c>
      <c r="K2417" s="1659" t="s">
        <v>20479</v>
      </c>
      <c r="L2417" s="1660" t="s">
        <v>11800</v>
      </c>
      <c r="M2417" s="1661" t="s">
        <v>20480</v>
      </c>
      <c r="N2417" s="1661"/>
    </row>
    <row r="2418" ht="51.75" customHeight="1">
      <c r="A2418" s="1657">
        <v>2415.0</v>
      </c>
      <c r="B2418" s="1658"/>
      <c r="C2418" s="1658" t="s">
        <v>10646</v>
      </c>
      <c r="D2418" s="1657"/>
      <c r="E2418" s="1657"/>
      <c r="F2418" s="1657"/>
      <c r="G2418" s="1657" t="s">
        <v>20470</v>
      </c>
      <c r="H2418" s="1657" t="s">
        <v>20481</v>
      </c>
      <c r="I2418" s="1657" t="s">
        <v>20482</v>
      </c>
      <c r="J2418" s="1657" t="s">
        <v>20483</v>
      </c>
      <c r="K2418" s="1659" t="s">
        <v>20484</v>
      </c>
      <c r="L2418" s="1660" t="s">
        <v>11800</v>
      </c>
      <c r="M2418" s="1661" t="s">
        <v>20485</v>
      </c>
      <c r="N2418" s="1661"/>
    </row>
    <row r="2419" ht="51.75" customHeight="1">
      <c r="A2419" s="1657">
        <v>2416.0</v>
      </c>
      <c r="B2419" s="1658"/>
      <c r="C2419" s="1658" t="s">
        <v>10646</v>
      </c>
      <c r="D2419" s="1657"/>
      <c r="E2419" s="1657"/>
      <c r="F2419" s="1657"/>
      <c r="G2419" s="1657" t="s">
        <v>20486</v>
      </c>
      <c r="H2419" s="1657" t="s">
        <v>20487</v>
      </c>
      <c r="I2419" s="1657" t="s">
        <v>20488</v>
      </c>
      <c r="J2419" s="1657" t="s">
        <v>20489</v>
      </c>
      <c r="K2419" s="1659" t="s">
        <v>20490</v>
      </c>
      <c r="L2419" s="1660" t="s">
        <v>11800</v>
      </c>
      <c r="M2419" s="1661" t="s">
        <v>20491</v>
      </c>
      <c r="N2419" s="1661"/>
    </row>
    <row r="2420" ht="51.75" customHeight="1">
      <c r="A2420" s="1657">
        <v>2417.0</v>
      </c>
      <c r="B2420" s="1658"/>
      <c r="C2420" s="1658" t="s">
        <v>10646</v>
      </c>
      <c r="D2420" s="1657"/>
      <c r="E2420" s="1657"/>
      <c r="F2420" s="1657"/>
      <c r="G2420" s="1657" t="s">
        <v>20486</v>
      </c>
      <c r="H2420" s="1657" t="s">
        <v>14581</v>
      </c>
      <c r="I2420" s="1657" t="s">
        <v>20492</v>
      </c>
      <c r="J2420" s="1657" t="s">
        <v>20493</v>
      </c>
      <c r="K2420" s="1659" t="s">
        <v>20494</v>
      </c>
      <c r="L2420" s="1660" t="s">
        <v>11800</v>
      </c>
      <c r="M2420" s="1661" t="s">
        <v>20495</v>
      </c>
      <c r="N2420" s="1661"/>
    </row>
    <row r="2421" ht="51.75" customHeight="1">
      <c r="A2421" s="1657">
        <v>2418.0</v>
      </c>
      <c r="B2421" s="1658"/>
      <c r="C2421" s="1658" t="s">
        <v>10646</v>
      </c>
      <c r="D2421" s="1657"/>
      <c r="E2421" s="1657"/>
      <c r="F2421" s="1657"/>
      <c r="G2421" s="1657" t="s">
        <v>20486</v>
      </c>
      <c r="H2421" s="1657" t="s">
        <v>20497</v>
      </c>
      <c r="I2421" s="1657" t="s">
        <v>20498</v>
      </c>
      <c r="J2421" s="1657" t="s">
        <v>20499</v>
      </c>
      <c r="K2421" s="1659" t="s">
        <v>20500</v>
      </c>
      <c r="L2421" s="1660" t="s">
        <v>11800</v>
      </c>
      <c r="M2421" s="1661" t="s">
        <v>20501</v>
      </c>
      <c r="N2421" s="1661"/>
    </row>
    <row r="2422" ht="51.75" customHeight="1">
      <c r="A2422" s="1657">
        <v>2419.0</v>
      </c>
      <c r="B2422" s="1658"/>
      <c r="C2422" s="1658" t="s">
        <v>10646</v>
      </c>
      <c r="D2422" s="1657"/>
      <c r="E2422" s="1657"/>
      <c r="F2422" s="1657"/>
      <c r="G2422" s="1657" t="s">
        <v>20486</v>
      </c>
      <c r="H2422" s="1657" t="s">
        <v>20503</v>
      </c>
      <c r="I2422" s="1657" t="s">
        <v>20504</v>
      </c>
      <c r="J2422" s="1657" t="s">
        <v>20505</v>
      </c>
      <c r="K2422" s="1659" t="s">
        <v>20506</v>
      </c>
      <c r="L2422" s="1660" t="s">
        <v>11800</v>
      </c>
      <c r="M2422" s="1661" t="s">
        <v>20507</v>
      </c>
      <c r="N2422" s="1661"/>
    </row>
    <row r="2423" ht="51.75" customHeight="1">
      <c r="A2423" s="1657">
        <v>2420.0</v>
      </c>
      <c r="B2423" s="1658"/>
      <c r="C2423" s="1658" t="s">
        <v>10646</v>
      </c>
      <c r="D2423" s="1657"/>
      <c r="E2423" s="1657"/>
      <c r="F2423" s="1657"/>
      <c r="G2423" s="1657" t="s">
        <v>20508</v>
      </c>
      <c r="H2423" s="1657" t="s">
        <v>20509</v>
      </c>
      <c r="I2423" s="1657" t="s">
        <v>20510</v>
      </c>
      <c r="J2423" s="1657" t="s">
        <v>20511</v>
      </c>
      <c r="K2423" s="1659" t="s">
        <v>20512</v>
      </c>
      <c r="L2423" s="1660" t="s">
        <v>11800</v>
      </c>
      <c r="M2423" s="1661" t="s">
        <v>20513</v>
      </c>
      <c r="N2423" s="1661"/>
    </row>
    <row r="2424" ht="51.75" customHeight="1">
      <c r="A2424" s="1657">
        <v>2421.0</v>
      </c>
      <c r="B2424" s="1658"/>
      <c r="C2424" s="1658" t="s">
        <v>10646</v>
      </c>
      <c r="D2424" s="1657"/>
      <c r="E2424" s="1657"/>
      <c r="F2424" s="1657"/>
      <c r="G2424" s="1657" t="s">
        <v>20514</v>
      </c>
      <c r="H2424" s="1657" t="s">
        <v>20515</v>
      </c>
      <c r="I2424" s="1657" t="s">
        <v>20516</v>
      </c>
      <c r="J2424" s="1657" t="s">
        <v>20517</v>
      </c>
      <c r="K2424" s="1659" t="s">
        <v>20518</v>
      </c>
      <c r="L2424" s="1660" t="s">
        <v>11800</v>
      </c>
      <c r="M2424" s="1661" t="s">
        <v>20519</v>
      </c>
      <c r="N2424" s="1661"/>
    </row>
    <row r="2425" ht="51.75" customHeight="1">
      <c r="A2425" s="1657">
        <v>2422.0</v>
      </c>
      <c r="B2425" s="1658"/>
      <c r="C2425" s="1658" t="s">
        <v>10646</v>
      </c>
      <c r="D2425" s="1657"/>
      <c r="E2425" s="1657"/>
      <c r="F2425" s="1657"/>
      <c r="G2425" s="1657" t="s">
        <v>20521</v>
      </c>
      <c r="H2425" s="1657" t="s">
        <v>20522</v>
      </c>
      <c r="I2425" s="1657" t="s">
        <v>20523</v>
      </c>
      <c r="J2425" s="1657" t="s">
        <v>20524</v>
      </c>
      <c r="K2425" s="1659" t="s">
        <v>20525</v>
      </c>
      <c r="L2425" s="1660" t="s">
        <v>11800</v>
      </c>
      <c r="M2425" s="1661" t="s">
        <v>20526</v>
      </c>
      <c r="N2425" s="1661"/>
    </row>
    <row r="2426" ht="51.75" customHeight="1">
      <c r="A2426" s="1657">
        <v>2423.0</v>
      </c>
      <c r="B2426" s="1658"/>
      <c r="C2426" s="1658" t="s">
        <v>10646</v>
      </c>
      <c r="D2426" s="1657"/>
      <c r="E2426" s="1657"/>
      <c r="F2426" s="1657"/>
      <c r="G2426" s="1657" t="s">
        <v>20521</v>
      </c>
      <c r="H2426" s="1657" t="s">
        <v>20528</v>
      </c>
      <c r="I2426" s="1657" t="s">
        <v>20529</v>
      </c>
      <c r="J2426" s="1657" t="s">
        <v>20530</v>
      </c>
      <c r="K2426" s="1659" t="s">
        <v>20531</v>
      </c>
      <c r="L2426" s="1660" t="s">
        <v>11800</v>
      </c>
      <c r="M2426" s="1661" t="s">
        <v>20532</v>
      </c>
      <c r="N2426" s="1661"/>
    </row>
    <row r="2427" ht="51.75" customHeight="1">
      <c r="A2427" s="1657">
        <v>2424.0</v>
      </c>
      <c r="B2427" s="1658"/>
      <c r="C2427" s="1658" t="s">
        <v>10646</v>
      </c>
      <c r="D2427" s="1657"/>
      <c r="E2427" s="1657"/>
      <c r="F2427" s="1657"/>
      <c r="G2427" s="1657" t="s">
        <v>20533</v>
      </c>
      <c r="H2427" s="1657" t="s">
        <v>20534</v>
      </c>
      <c r="I2427" s="1657" t="s">
        <v>20535</v>
      </c>
      <c r="J2427" s="1657" t="s">
        <v>20536</v>
      </c>
      <c r="K2427" s="1659" t="s">
        <v>20537</v>
      </c>
      <c r="L2427" s="1660" t="s">
        <v>11800</v>
      </c>
      <c r="M2427" s="1661" t="s">
        <v>20538</v>
      </c>
      <c r="N2427" s="1661"/>
    </row>
    <row r="2428" ht="51.75" customHeight="1">
      <c r="A2428" s="1657">
        <v>2425.0</v>
      </c>
      <c r="B2428" s="1658"/>
      <c r="C2428" s="1658" t="s">
        <v>10646</v>
      </c>
      <c r="D2428" s="1657"/>
      <c r="E2428" s="1657"/>
      <c r="F2428" s="1657"/>
      <c r="G2428" s="1657" t="s">
        <v>20539</v>
      </c>
      <c r="H2428" s="1657" t="s">
        <v>20540</v>
      </c>
      <c r="I2428" s="1657" t="s">
        <v>20541</v>
      </c>
      <c r="J2428" s="1657" t="s">
        <v>20542</v>
      </c>
      <c r="K2428" s="1659" t="s">
        <v>20543</v>
      </c>
      <c r="L2428" s="1660" t="s">
        <v>11800</v>
      </c>
      <c r="M2428" s="1661" t="s">
        <v>20544</v>
      </c>
      <c r="N2428" s="1661"/>
    </row>
    <row r="2429" ht="51.75" customHeight="1">
      <c r="A2429" s="1657">
        <v>2426.0</v>
      </c>
      <c r="B2429" s="1658"/>
      <c r="C2429" s="1658" t="s">
        <v>10646</v>
      </c>
      <c r="D2429" s="1657"/>
      <c r="E2429" s="1657"/>
      <c r="F2429" s="1657"/>
      <c r="G2429" s="1657" t="s">
        <v>20545</v>
      </c>
      <c r="H2429" s="1657" t="s">
        <v>20546</v>
      </c>
      <c r="I2429" s="1657" t="s">
        <v>20547</v>
      </c>
      <c r="J2429" s="1657" t="s">
        <v>20548</v>
      </c>
      <c r="K2429" s="1659" t="s">
        <v>20549</v>
      </c>
      <c r="L2429" s="1660" t="s">
        <v>11800</v>
      </c>
      <c r="M2429" s="1661" t="s">
        <v>20550</v>
      </c>
      <c r="N2429" s="1661"/>
    </row>
    <row r="2430" ht="51.75" customHeight="1">
      <c r="A2430" s="1657">
        <v>2427.0</v>
      </c>
      <c r="B2430" s="1658"/>
      <c r="C2430" s="1658" t="s">
        <v>10646</v>
      </c>
      <c r="D2430" s="1657"/>
      <c r="E2430" s="1657"/>
      <c r="F2430" s="1657"/>
      <c r="G2430" s="1657" t="s">
        <v>20551</v>
      </c>
      <c r="H2430" s="1657" t="s">
        <v>20552</v>
      </c>
      <c r="I2430" s="1657" t="s">
        <v>20553</v>
      </c>
      <c r="J2430" s="1657" t="s">
        <v>20554</v>
      </c>
      <c r="K2430" s="1659" t="s">
        <v>20555</v>
      </c>
      <c r="L2430" s="1660" t="s">
        <v>11800</v>
      </c>
      <c r="M2430" s="1661" t="s">
        <v>20556</v>
      </c>
      <c r="N2430" s="1661"/>
    </row>
    <row r="2431" ht="51.75" customHeight="1">
      <c r="A2431" s="1657">
        <v>2428.0</v>
      </c>
      <c r="B2431" s="1658"/>
      <c r="C2431" s="1658" t="s">
        <v>10646</v>
      </c>
      <c r="D2431" s="1657"/>
      <c r="E2431" s="1657"/>
      <c r="F2431" s="1657"/>
      <c r="G2431" s="1657" t="s">
        <v>20551</v>
      </c>
      <c r="H2431" s="1657" t="s">
        <v>20557</v>
      </c>
      <c r="I2431" s="1657" t="s">
        <v>20558</v>
      </c>
      <c r="J2431" s="1657" t="s">
        <v>20559</v>
      </c>
      <c r="K2431" s="1659" t="s">
        <v>20560</v>
      </c>
      <c r="L2431" s="1660" t="s">
        <v>11800</v>
      </c>
      <c r="M2431" s="1661" t="s">
        <v>20561</v>
      </c>
      <c r="N2431" s="1661"/>
    </row>
    <row r="2432" ht="51.75" customHeight="1">
      <c r="A2432" s="1657">
        <v>2429.0</v>
      </c>
      <c r="B2432" s="1658"/>
      <c r="C2432" s="1658" t="s">
        <v>10646</v>
      </c>
      <c r="D2432" s="1657"/>
      <c r="E2432" s="1657"/>
      <c r="F2432" s="1657"/>
      <c r="G2432" s="1657" t="s">
        <v>20562</v>
      </c>
      <c r="H2432" s="1657" t="s">
        <v>20563</v>
      </c>
      <c r="I2432" s="1657" t="s">
        <v>20564</v>
      </c>
      <c r="J2432" s="1657" t="s">
        <v>20565</v>
      </c>
      <c r="K2432" s="1659" t="s">
        <v>20566</v>
      </c>
      <c r="L2432" s="1660" t="s">
        <v>11800</v>
      </c>
      <c r="M2432" s="1661" t="s">
        <v>20567</v>
      </c>
      <c r="N2432" s="1661"/>
    </row>
    <row r="2433" ht="51.75" customHeight="1">
      <c r="A2433" s="1657">
        <v>2430.0</v>
      </c>
      <c r="B2433" s="1658"/>
      <c r="C2433" s="1658" t="s">
        <v>10646</v>
      </c>
      <c r="D2433" s="1657"/>
      <c r="E2433" s="1657"/>
      <c r="F2433" s="1657"/>
      <c r="G2433" s="1657" t="s">
        <v>20568</v>
      </c>
      <c r="H2433" s="1657" t="s">
        <v>20569</v>
      </c>
      <c r="I2433" s="1657" t="s">
        <v>20570</v>
      </c>
      <c r="J2433" s="1657" t="s">
        <v>20571</v>
      </c>
      <c r="K2433" s="1659" t="s">
        <v>20572</v>
      </c>
      <c r="L2433" s="1660" t="s">
        <v>11800</v>
      </c>
      <c r="M2433" s="1661" t="s">
        <v>20573</v>
      </c>
      <c r="N2433" s="1661"/>
    </row>
    <row r="2434" ht="51.75" customHeight="1">
      <c r="A2434" s="1657">
        <v>2431.0</v>
      </c>
      <c r="B2434" s="1658"/>
      <c r="C2434" s="1658" t="s">
        <v>10646</v>
      </c>
      <c r="D2434" s="1657"/>
      <c r="E2434" s="1657"/>
      <c r="F2434" s="1657"/>
      <c r="G2434" s="1657" t="s">
        <v>20574</v>
      </c>
      <c r="H2434" s="1657" t="s">
        <v>20575</v>
      </c>
      <c r="I2434" s="1657" t="s">
        <v>20576</v>
      </c>
      <c r="J2434" s="1657" t="s">
        <v>20577</v>
      </c>
      <c r="K2434" s="1659" t="s">
        <v>20578</v>
      </c>
      <c r="L2434" s="1660" t="s">
        <v>11800</v>
      </c>
      <c r="M2434" s="1661" t="s">
        <v>20579</v>
      </c>
      <c r="N2434" s="1661"/>
    </row>
    <row r="2435" ht="51.75" customHeight="1">
      <c r="A2435" s="1657">
        <v>2432.0</v>
      </c>
      <c r="B2435" s="1658"/>
      <c r="C2435" s="1658" t="s">
        <v>10646</v>
      </c>
      <c r="D2435" s="1657"/>
      <c r="E2435" s="1657"/>
      <c r="F2435" s="1657"/>
      <c r="G2435" s="1657" t="s">
        <v>20581</v>
      </c>
      <c r="H2435" s="1657" t="s">
        <v>20582</v>
      </c>
      <c r="I2435" s="1657" t="s">
        <v>20583</v>
      </c>
      <c r="J2435" s="1657" t="s">
        <v>20584</v>
      </c>
      <c r="K2435" s="1659" t="s">
        <v>20585</v>
      </c>
      <c r="L2435" s="1660" t="s">
        <v>11800</v>
      </c>
      <c r="M2435" s="1661" t="s">
        <v>20586</v>
      </c>
      <c r="N2435" s="1661"/>
    </row>
    <row r="2436" ht="51.75" customHeight="1">
      <c r="A2436" s="1657">
        <v>2433.0</v>
      </c>
      <c r="B2436" s="1658"/>
      <c r="C2436" s="1658" t="s">
        <v>10646</v>
      </c>
      <c r="D2436" s="1657"/>
      <c r="E2436" s="1657"/>
      <c r="F2436" s="1657"/>
      <c r="G2436" s="1657" t="s">
        <v>20581</v>
      </c>
      <c r="H2436" s="1657" t="s">
        <v>20588</v>
      </c>
      <c r="I2436" s="1657" t="s">
        <v>20589</v>
      </c>
      <c r="J2436" s="1657" t="s">
        <v>20590</v>
      </c>
      <c r="K2436" s="1659" t="s">
        <v>20591</v>
      </c>
      <c r="L2436" s="1660" t="s">
        <v>11800</v>
      </c>
      <c r="M2436" s="1661" t="s">
        <v>20592</v>
      </c>
      <c r="N2436" s="1661"/>
    </row>
    <row r="2437" ht="51.75" customHeight="1">
      <c r="A2437" s="1657">
        <v>2434.0</v>
      </c>
      <c r="B2437" s="1658"/>
      <c r="C2437" s="1658" t="s">
        <v>10646</v>
      </c>
      <c r="D2437" s="1657"/>
      <c r="E2437" s="1657"/>
      <c r="F2437" s="1657"/>
      <c r="G2437" s="1657" t="s">
        <v>20594</v>
      </c>
      <c r="H2437" s="1657" t="s">
        <v>20595</v>
      </c>
      <c r="I2437" s="1657" t="s">
        <v>20596</v>
      </c>
      <c r="J2437" s="1657" t="s">
        <v>20597</v>
      </c>
      <c r="K2437" s="1659" t="s">
        <v>20598</v>
      </c>
      <c r="L2437" s="1660" t="s">
        <v>11800</v>
      </c>
      <c r="M2437" s="1661" t="s">
        <v>20599</v>
      </c>
      <c r="N2437" s="1661"/>
    </row>
    <row r="2438" ht="51.75" customHeight="1">
      <c r="A2438" s="1657">
        <v>2435.0</v>
      </c>
      <c r="B2438" s="1658"/>
      <c r="C2438" s="1658" t="s">
        <v>10646</v>
      </c>
      <c r="D2438" s="1657"/>
      <c r="E2438" s="1657"/>
      <c r="F2438" s="1657"/>
      <c r="G2438" s="1657" t="s">
        <v>20594</v>
      </c>
      <c r="H2438" s="1657" t="s">
        <v>20600</v>
      </c>
      <c r="I2438" s="1657" t="s">
        <v>20601</v>
      </c>
      <c r="J2438" s="1657" t="s">
        <v>20602</v>
      </c>
      <c r="K2438" s="1659" t="s">
        <v>20603</v>
      </c>
      <c r="L2438" s="1660" t="s">
        <v>11800</v>
      </c>
      <c r="M2438" s="1661" t="s">
        <v>674</v>
      </c>
      <c r="N2438" s="1661"/>
    </row>
    <row r="2439" ht="51.75" customHeight="1">
      <c r="A2439" s="1657">
        <v>2436.0</v>
      </c>
      <c r="B2439" s="1658"/>
      <c r="C2439" s="1658" t="s">
        <v>10646</v>
      </c>
      <c r="D2439" s="1657"/>
      <c r="E2439" s="1657"/>
      <c r="F2439" s="1657"/>
      <c r="G2439" s="1657" t="s">
        <v>20604</v>
      </c>
      <c r="H2439" s="1657" t="s">
        <v>20605</v>
      </c>
      <c r="I2439" s="1657" t="s">
        <v>20606</v>
      </c>
      <c r="J2439" s="1657" t="s">
        <v>20607</v>
      </c>
      <c r="K2439" s="1659" t="s">
        <v>20608</v>
      </c>
      <c r="L2439" s="1660" t="s">
        <v>11800</v>
      </c>
      <c r="M2439" s="1661" t="s">
        <v>20609</v>
      </c>
      <c r="N2439" s="1661"/>
    </row>
    <row r="2440" ht="51.75" customHeight="1">
      <c r="A2440" s="1657">
        <v>2437.0</v>
      </c>
      <c r="B2440" s="1658"/>
      <c r="C2440" s="1658" t="s">
        <v>10646</v>
      </c>
      <c r="D2440" s="1657"/>
      <c r="E2440" s="1657"/>
      <c r="F2440" s="1657"/>
      <c r="G2440" s="1657" t="s">
        <v>20610</v>
      </c>
      <c r="H2440" s="1657" t="s">
        <v>18898</v>
      </c>
      <c r="I2440" s="1657" t="s">
        <v>20611</v>
      </c>
      <c r="J2440" s="1657" t="s">
        <v>20612</v>
      </c>
      <c r="K2440" s="1659" t="s">
        <v>20613</v>
      </c>
      <c r="L2440" s="1660" t="s">
        <v>11800</v>
      </c>
      <c r="M2440" s="1661" t="s">
        <v>20614</v>
      </c>
      <c r="N2440" s="1661"/>
    </row>
    <row r="2441" ht="51.75" customHeight="1">
      <c r="A2441" s="1657">
        <v>2438.0</v>
      </c>
      <c r="B2441" s="1658"/>
      <c r="C2441" s="1658" t="s">
        <v>10646</v>
      </c>
      <c r="D2441" s="1657"/>
      <c r="E2441" s="1657"/>
      <c r="F2441" s="1657"/>
      <c r="G2441" s="1657" t="s">
        <v>20610</v>
      </c>
      <c r="H2441" s="1657" t="s">
        <v>20615</v>
      </c>
      <c r="I2441" s="1657" t="s">
        <v>20616</v>
      </c>
      <c r="J2441" s="1657" t="s">
        <v>20617</v>
      </c>
      <c r="K2441" s="1659" t="s">
        <v>20618</v>
      </c>
      <c r="L2441" s="1660" t="s">
        <v>11800</v>
      </c>
      <c r="M2441" s="1661" t="s">
        <v>20619</v>
      </c>
      <c r="N2441" s="1661"/>
    </row>
    <row r="2442" ht="51.75" customHeight="1">
      <c r="A2442" s="1657">
        <v>2439.0</v>
      </c>
      <c r="B2442" s="1658"/>
      <c r="C2442" s="1658" t="s">
        <v>10646</v>
      </c>
      <c r="D2442" s="1657"/>
      <c r="E2442" s="1657"/>
      <c r="F2442" s="1657"/>
      <c r="G2442" s="1657" t="s">
        <v>20610</v>
      </c>
      <c r="H2442" s="1657" t="s">
        <v>20621</v>
      </c>
      <c r="I2442" s="1657" t="s">
        <v>20622</v>
      </c>
      <c r="J2442" s="1657" t="s">
        <v>20623</v>
      </c>
      <c r="K2442" s="1659" t="s">
        <v>20624</v>
      </c>
      <c r="L2442" s="1660" t="s">
        <v>11800</v>
      </c>
      <c r="M2442" s="1661" t="s">
        <v>20625</v>
      </c>
      <c r="N2442" s="1661"/>
    </row>
    <row r="2443" ht="51.75" customHeight="1">
      <c r="A2443" s="1657">
        <v>2440.0</v>
      </c>
      <c r="B2443" s="1658"/>
      <c r="C2443" s="1658" t="s">
        <v>10646</v>
      </c>
      <c r="D2443" s="1657"/>
      <c r="E2443" s="1657"/>
      <c r="F2443" s="1657"/>
      <c r="G2443" s="1657" t="s">
        <v>20626</v>
      </c>
      <c r="H2443" s="1657" t="s">
        <v>20627</v>
      </c>
      <c r="I2443" s="1657" t="s">
        <v>20628</v>
      </c>
      <c r="J2443" s="1657" t="s">
        <v>20629</v>
      </c>
      <c r="K2443" s="1659" t="s">
        <v>20630</v>
      </c>
      <c r="L2443" s="1660" t="s">
        <v>11800</v>
      </c>
      <c r="M2443" s="1661" t="s">
        <v>20631</v>
      </c>
      <c r="N2443" s="1661"/>
    </row>
    <row r="2444" ht="51.75" customHeight="1">
      <c r="A2444" s="1657">
        <v>2441.0</v>
      </c>
      <c r="B2444" s="1658"/>
      <c r="C2444" s="1658" t="s">
        <v>10646</v>
      </c>
      <c r="D2444" s="1657"/>
      <c r="E2444" s="1657"/>
      <c r="F2444" s="1657"/>
      <c r="G2444" s="1657" t="s">
        <v>20626</v>
      </c>
      <c r="H2444" s="1657" t="s">
        <v>20632</v>
      </c>
      <c r="I2444" s="1657" t="s">
        <v>20633</v>
      </c>
      <c r="J2444" s="1657" t="s">
        <v>20634</v>
      </c>
      <c r="K2444" s="1659" t="s">
        <v>20635</v>
      </c>
      <c r="L2444" s="1660" t="s">
        <v>11800</v>
      </c>
      <c r="M2444" s="1661" t="s">
        <v>20636</v>
      </c>
      <c r="N2444" s="1661"/>
    </row>
    <row r="2445" ht="51.75" customHeight="1">
      <c r="A2445" s="1657">
        <v>2442.0</v>
      </c>
      <c r="B2445" s="1658"/>
      <c r="C2445" s="1658" t="s">
        <v>10646</v>
      </c>
      <c r="D2445" s="1657"/>
      <c r="E2445" s="1657"/>
      <c r="F2445" s="1657"/>
      <c r="G2445" s="1657" t="s">
        <v>20626</v>
      </c>
      <c r="H2445" s="1657" t="s">
        <v>20637</v>
      </c>
      <c r="I2445" s="1657" t="s">
        <v>20638</v>
      </c>
      <c r="J2445" s="1657" t="s">
        <v>20639</v>
      </c>
      <c r="K2445" s="1659"/>
      <c r="L2445" s="1660" t="s">
        <v>11800</v>
      </c>
      <c r="M2445" s="1661" t="s">
        <v>20640</v>
      </c>
      <c r="N2445" s="1661"/>
    </row>
    <row r="2446" ht="51.75" customHeight="1">
      <c r="A2446" s="1657">
        <v>2443.0</v>
      </c>
      <c r="B2446" s="1658"/>
      <c r="C2446" s="1658" t="s">
        <v>10646</v>
      </c>
      <c r="D2446" s="1657"/>
      <c r="E2446" s="1657"/>
      <c r="F2446" s="1657"/>
      <c r="G2446" s="1657" t="s">
        <v>20641</v>
      </c>
      <c r="H2446" s="1657" t="s">
        <v>20642</v>
      </c>
      <c r="I2446" s="1657" t="s">
        <v>20643</v>
      </c>
      <c r="J2446" s="1657" t="s">
        <v>20644</v>
      </c>
      <c r="K2446" s="1659" t="s">
        <v>20645</v>
      </c>
      <c r="L2446" s="1660" t="s">
        <v>11800</v>
      </c>
      <c r="M2446" s="1661" t="s">
        <v>20646</v>
      </c>
      <c r="N2446" s="1661"/>
    </row>
    <row r="2447" ht="51.75" customHeight="1">
      <c r="A2447" s="1657">
        <v>2444.0</v>
      </c>
      <c r="B2447" s="1658"/>
      <c r="C2447" s="1658" t="s">
        <v>10646</v>
      </c>
      <c r="D2447" s="1657"/>
      <c r="E2447" s="1657"/>
      <c r="F2447" s="1657"/>
      <c r="G2447" s="1657" t="s">
        <v>20647</v>
      </c>
      <c r="H2447" s="1657" t="s">
        <v>20648</v>
      </c>
      <c r="I2447" s="1657" t="s">
        <v>20649</v>
      </c>
      <c r="J2447" s="1657" t="s">
        <v>20650</v>
      </c>
      <c r="K2447" s="1659" t="s">
        <v>20651</v>
      </c>
      <c r="L2447" s="1660" t="s">
        <v>11800</v>
      </c>
      <c r="M2447" s="1661" t="s">
        <v>20652</v>
      </c>
      <c r="N2447" s="1661"/>
    </row>
    <row r="2448" ht="51.75" customHeight="1">
      <c r="A2448" s="1657">
        <v>2445.0</v>
      </c>
      <c r="B2448" s="1658"/>
      <c r="C2448" s="1658" t="s">
        <v>10646</v>
      </c>
      <c r="D2448" s="1657"/>
      <c r="E2448" s="1657"/>
      <c r="F2448" s="1657"/>
      <c r="G2448" s="1657" t="s">
        <v>20653</v>
      </c>
      <c r="H2448" s="1657" t="s">
        <v>20654</v>
      </c>
      <c r="I2448" s="1657" t="s">
        <v>6953</v>
      </c>
      <c r="J2448" s="1657" t="s">
        <v>20655</v>
      </c>
      <c r="K2448" s="1659"/>
      <c r="L2448" s="1660" t="s">
        <v>11800</v>
      </c>
      <c r="M2448" s="1661" t="s">
        <v>20656</v>
      </c>
      <c r="N2448" s="1661"/>
    </row>
    <row r="2449" ht="51.75" customHeight="1">
      <c r="A2449" s="1657">
        <v>2446.0</v>
      </c>
      <c r="B2449" s="1658"/>
      <c r="C2449" s="1658" t="s">
        <v>10646</v>
      </c>
      <c r="D2449" s="1657"/>
      <c r="E2449" s="1657"/>
      <c r="F2449" s="1657"/>
      <c r="G2449" s="1657" t="s">
        <v>20658</v>
      </c>
      <c r="H2449" s="1657" t="s">
        <v>20659</v>
      </c>
      <c r="I2449" s="1657" t="s">
        <v>20660</v>
      </c>
      <c r="J2449" s="1657" t="s">
        <v>20661</v>
      </c>
      <c r="K2449" s="1659" t="s">
        <v>20662</v>
      </c>
      <c r="L2449" s="1660" t="s">
        <v>11800</v>
      </c>
      <c r="M2449" s="1661" t="s">
        <v>20663</v>
      </c>
      <c r="N2449" s="1661"/>
    </row>
    <row r="2450" ht="51.75" customHeight="1">
      <c r="A2450" s="1657">
        <v>2447.0</v>
      </c>
      <c r="B2450" s="1658"/>
      <c r="C2450" s="1658" t="s">
        <v>10646</v>
      </c>
      <c r="D2450" s="1657"/>
      <c r="E2450" s="1657"/>
      <c r="F2450" s="1657"/>
      <c r="G2450" s="1657" t="s">
        <v>20658</v>
      </c>
      <c r="H2450" s="1657" t="s">
        <v>13917</v>
      </c>
      <c r="I2450" s="1657" t="s">
        <v>13917</v>
      </c>
      <c r="J2450" s="1657" t="s">
        <v>20665</v>
      </c>
      <c r="K2450" s="1659" t="s">
        <v>20666</v>
      </c>
      <c r="L2450" s="1660" t="s">
        <v>11800</v>
      </c>
      <c r="M2450" s="1661" t="s">
        <v>20667</v>
      </c>
      <c r="N2450" s="1661"/>
    </row>
    <row r="2451" ht="51.75" customHeight="1">
      <c r="A2451" s="1657">
        <v>2448.0</v>
      </c>
      <c r="B2451" s="1658"/>
      <c r="C2451" s="1658" t="s">
        <v>10646</v>
      </c>
      <c r="D2451" s="1657"/>
      <c r="E2451" s="1657"/>
      <c r="F2451" s="1657"/>
      <c r="G2451" s="1657" t="s">
        <v>20668</v>
      </c>
      <c r="H2451" s="1657" t="s">
        <v>18603</v>
      </c>
      <c r="I2451" s="1657" t="s">
        <v>20669</v>
      </c>
      <c r="J2451" s="1657" t="s">
        <v>20670</v>
      </c>
      <c r="K2451" s="1659" t="s">
        <v>20671</v>
      </c>
      <c r="L2451" s="1660" t="s">
        <v>11800</v>
      </c>
      <c r="M2451" s="1661" t="s">
        <v>20672</v>
      </c>
      <c r="N2451" s="1661"/>
    </row>
    <row r="2452" ht="51.75" customHeight="1">
      <c r="A2452" s="1657">
        <v>2449.0</v>
      </c>
      <c r="B2452" s="1658"/>
      <c r="C2452" s="1658" t="s">
        <v>10646</v>
      </c>
      <c r="D2452" s="1657"/>
      <c r="E2452" s="1657"/>
      <c r="F2452" s="1657"/>
      <c r="G2452" s="1657" t="s">
        <v>20673</v>
      </c>
      <c r="H2452" s="1657" t="s">
        <v>20674</v>
      </c>
      <c r="I2452" s="1657" t="s">
        <v>20675</v>
      </c>
      <c r="J2452" s="1657" t="s">
        <v>20676</v>
      </c>
      <c r="K2452" s="1659" t="s">
        <v>20677</v>
      </c>
      <c r="L2452" s="1660" t="s">
        <v>11800</v>
      </c>
      <c r="M2452" s="1661" t="s">
        <v>20678</v>
      </c>
      <c r="N2452" s="1661"/>
    </row>
    <row r="2453" ht="51.75" customHeight="1">
      <c r="A2453" s="1657">
        <v>2450.0</v>
      </c>
      <c r="B2453" s="1658"/>
      <c r="C2453" s="1658" t="s">
        <v>10646</v>
      </c>
      <c r="D2453" s="1657"/>
      <c r="E2453" s="1657"/>
      <c r="F2453" s="1657"/>
      <c r="G2453" s="1657" t="s">
        <v>20679</v>
      </c>
      <c r="H2453" s="1657" t="s">
        <v>20680</v>
      </c>
      <c r="I2453" s="1657" t="s">
        <v>20681</v>
      </c>
      <c r="J2453" s="1657" t="s">
        <v>20682</v>
      </c>
      <c r="K2453" s="1659" t="s">
        <v>20683</v>
      </c>
      <c r="L2453" s="1660" t="s">
        <v>11800</v>
      </c>
      <c r="M2453" s="1661" t="s">
        <v>20684</v>
      </c>
      <c r="N2453" s="1661"/>
    </row>
    <row r="2454" ht="51.75" customHeight="1">
      <c r="A2454" s="1657">
        <v>2451.0</v>
      </c>
      <c r="B2454" s="1658"/>
      <c r="C2454" s="1658" t="s">
        <v>10646</v>
      </c>
      <c r="D2454" s="1657"/>
      <c r="E2454" s="1657"/>
      <c r="F2454" s="1657"/>
      <c r="G2454" s="1657" t="s">
        <v>20685</v>
      </c>
      <c r="H2454" s="1657" t="s">
        <v>20686</v>
      </c>
      <c r="I2454" s="1657" t="s">
        <v>20687</v>
      </c>
      <c r="J2454" s="1657" t="s">
        <v>20688</v>
      </c>
      <c r="K2454" s="1659" t="s">
        <v>20689</v>
      </c>
      <c r="L2454" s="1660" t="s">
        <v>11800</v>
      </c>
      <c r="M2454" s="1661" t="s">
        <v>20690</v>
      </c>
      <c r="N2454" s="1661"/>
    </row>
    <row r="2455" ht="51.75" customHeight="1">
      <c r="A2455" s="1657">
        <v>2452.0</v>
      </c>
      <c r="B2455" s="1658"/>
      <c r="C2455" s="1658" t="s">
        <v>10646</v>
      </c>
      <c r="D2455" s="1657"/>
      <c r="E2455" s="1657"/>
      <c r="F2455" s="1657"/>
      <c r="G2455" s="1657" t="s">
        <v>20691</v>
      </c>
      <c r="H2455" s="1657" t="s">
        <v>20692</v>
      </c>
      <c r="I2455" s="1657" t="s">
        <v>20693</v>
      </c>
      <c r="J2455" s="1657" t="s">
        <v>20694</v>
      </c>
      <c r="K2455" s="1659" t="s">
        <v>20695</v>
      </c>
      <c r="L2455" s="1660" t="s">
        <v>11800</v>
      </c>
      <c r="M2455" s="1661" t="s">
        <v>20696</v>
      </c>
      <c r="N2455" s="1661"/>
    </row>
    <row r="2456" ht="51.75" customHeight="1">
      <c r="A2456" s="1657">
        <v>2453.0</v>
      </c>
      <c r="B2456" s="1658"/>
      <c r="C2456" s="1658" t="s">
        <v>10646</v>
      </c>
      <c r="D2456" s="1657"/>
      <c r="E2456" s="1657"/>
      <c r="F2456" s="1657"/>
      <c r="G2456" s="1657" t="s">
        <v>20698</v>
      </c>
      <c r="H2456" s="1657" t="s">
        <v>20699</v>
      </c>
      <c r="I2456" s="1657" t="s">
        <v>20700</v>
      </c>
      <c r="J2456" s="1657" t="s">
        <v>20701</v>
      </c>
      <c r="K2456" s="1659" t="s">
        <v>20702</v>
      </c>
      <c r="L2456" s="1660" t="s">
        <v>11800</v>
      </c>
      <c r="M2456" s="1661" t="s">
        <v>20703</v>
      </c>
      <c r="N2456" s="1661"/>
    </row>
    <row r="2457" ht="51.75" customHeight="1">
      <c r="A2457" s="1657">
        <v>2454.0</v>
      </c>
      <c r="B2457" s="1658"/>
      <c r="C2457" s="1658" t="s">
        <v>10646</v>
      </c>
      <c r="D2457" s="1657"/>
      <c r="E2457" s="1657"/>
      <c r="F2457" s="1657"/>
      <c r="G2457" s="1657" t="s">
        <v>20705</v>
      </c>
      <c r="H2457" s="1657" t="s">
        <v>20706</v>
      </c>
      <c r="I2457" s="1657" t="s">
        <v>20707</v>
      </c>
      <c r="J2457" s="1657" t="s">
        <v>20708</v>
      </c>
      <c r="K2457" s="1659" t="s">
        <v>20709</v>
      </c>
      <c r="L2457" s="1660" t="s">
        <v>11800</v>
      </c>
      <c r="M2457" s="1661" t="s">
        <v>20710</v>
      </c>
      <c r="N2457" s="1661"/>
    </row>
    <row r="2458" ht="51.75" customHeight="1">
      <c r="A2458" s="1657">
        <v>2455.0</v>
      </c>
      <c r="B2458" s="1658"/>
      <c r="C2458" s="1658" t="s">
        <v>10646</v>
      </c>
      <c r="D2458" s="1657"/>
      <c r="E2458" s="1657"/>
      <c r="F2458" s="1657"/>
      <c r="G2458" s="1657" t="s">
        <v>20705</v>
      </c>
      <c r="H2458" s="1657" t="s">
        <v>20711</v>
      </c>
      <c r="I2458" s="1657" t="s">
        <v>20712</v>
      </c>
      <c r="J2458" s="1657" t="s">
        <v>20713</v>
      </c>
      <c r="K2458" s="1659" t="s">
        <v>20714</v>
      </c>
      <c r="L2458" s="1660" t="s">
        <v>11800</v>
      </c>
      <c r="M2458" s="1661" t="s">
        <v>20715</v>
      </c>
      <c r="N2458" s="1661"/>
    </row>
    <row r="2459" ht="51.75" customHeight="1">
      <c r="A2459" s="1657">
        <v>2456.0</v>
      </c>
      <c r="B2459" s="1658"/>
      <c r="C2459" s="1658" t="s">
        <v>10646</v>
      </c>
      <c r="D2459" s="1657"/>
      <c r="E2459" s="1657"/>
      <c r="F2459" s="1657"/>
      <c r="G2459" s="1657" t="s">
        <v>20717</v>
      </c>
      <c r="H2459" s="1657" t="s">
        <v>20718</v>
      </c>
      <c r="I2459" s="1657" t="s">
        <v>20719</v>
      </c>
      <c r="J2459" s="1657" t="s">
        <v>20720</v>
      </c>
      <c r="K2459" s="1659" t="s">
        <v>20721</v>
      </c>
      <c r="L2459" s="1660" t="s">
        <v>11800</v>
      </c>
      <c r="M2459" s="1661" t="s">
        <v>20722</v>
      </c>
      <c r="N2459" s="1661"/>
    </row>
    <row r="2460" ht="51.75" customHeight="1">
      <c r="A2460" s="1657">
        <v>2457.0</v>
      </c>
      <c r="B2460" s="1658"/>
      <c r="C2460" s="1658" t="s">
        <v>10646</v>
      </c>
      <c r="D2460" s="1657"/>
      <c r="E2460" s="1657"/>
      <c r="F2460" s="1657"/>
      <c r="G2460" s="1657" t="s">
        <v>20723</v>
      </c>
      <c r="H2460" s="1657" t="s">
        <v>20724</v>
      </c>
      <c r="I2460" s="1657" t="s">
        <v>20725</v>
      </c>
      <c r="J2460" s="1657" t="s">
        <v>20726</v>
      </c>
      <c r="K2460" s="1659" t="s">
        <v>20727</v>
      </c>
      <c r="L2460" s="1660" t="s">
        <v>11800</v>
      </c>
      <c r="M2460" s="1661" t="s">
        <v>20485</v>
      </c>
      <c r="N2460" s="1661"/>
    </row>
    <row r="2461" ht="51.75" customHeight="1">
      <c r="A2461" s="1657">
        <v>2458.0</v>
      </c>
      <c r="B2461" s="1658"/>
      <c r="C2461" s="1658" t="s">
        <v>10646</v>
      </c>
      <c r="D2461" s="1657"/>
      <c r="E2461" s="1657"/>
      <c r="F2461" s="1657"/>
      <c r="G2461" s="1657" t="s">
        <v>20723</v>
      </c>
      <c r="H2461" s="1657" t="s">
        <v>20729</v>
      </c>
      <c r="I2461" s="1657" t="s">
        <v>20730</v>
      </c>
      <c r="J2461" s="1657" t="s">
        <v>20731</v>
      </c>
      <c r="K2461" s="1659" t="s">
        <v>20732</v>
      </c>
      <c r="L2461" s="1660" t="s">
        <v>11800</v>
      </c>
      <c r="M2461" s="1661" t="s">
        <v>20733</v>
      </c>
      <c r="N2461" s="1661"/>
    </row>
    <row r="2462" ht="51.75" customHeight="1">
      <c r="A2462" s="1657">
        <v>2459.0</v>
      </c>
      <c r="B2462" s="1658"/>
      <c r="C2462" s="1658" t="s">
        <v>10646</v>
      </c>
      <c r="D2462" s="1657"/>
      <c r="E2462" s="1657"/>
      <c r="F2462" s="1657"/>
      <c r="G2462" s="1657" t="s">
        <v>20734</v>
      </c>
      <c r="H2462" s="1657" t="s">
        <v>20735</v>
      </c>
      <c r="I2462" s="1657" t="s">
        <v>20736</v>
      </c>
      <c r="J2462" s="1657" t="s">
        <v>20737</v>
      </c>
      <c r="K2462" s="1659" t="s">
        <v>20738</v>
      </c>
      <c r="L2462" s="1660" t="s">
        <v>11800</v>
      </c>
      <c r="M2462" s="1661" t="s">
        <v>20739</v>
      </c>
      <c r="N2462" s="1661"/>
    </row>
    <row r="2463" ht="51.75" customHeight="1">
      <c r="A2463" s="1657">
        <v>2460.0</v>
      </c>
      <c r="B2463" s="1658"/>
      <c r="C2463" s="1658" t="s">
        <v>10646</v>
      </c>
      <c r="D2463" s="1657"/>
      <c r="E2463" s="1657"/>
      <c r="F2463" s="1657"/>
      <c r="G2463" s="1657" t="s">
        <v>20741</v>
      </c>
      <c r="H2463" s="1657" t="s">
        <v>20742</v>
      </c>
      <c r="I2463" s="1657" t="s">
        <v>20743</v>
      </c>
      <c r="J2463" s="1657" t="s">
        <v>20744</v>
      </c>
      <c r="K2463" s="1659" t="s">
        <v>20745</v>
      </c>
      <c r="L2463" s="1660" t="s">
        <v>11800</v>
      </c>
      <c r="M2463" s="1661" t="s">
        <v>20746</v>
      </c>
      <c r="N2463" s="1661"/>
    </row>
    <row r="2464" ht="51.75" customHeight="1">
      <c r="A2464" s="1657">
        <v>2461.0</v>
      </c>
      <c r="B2464" s="1658"/>
      <c r="C2464" s="1658" t="s">
        <v>10646</v>
      </c>
      <c r="D2464" s="1657"/>
      <c r="E2464" s="1657"/>
      <c r="F2464" s="1657"/>
      <c r="G2464" s="1657" t="s">
        <v>20748</v>
      </c>
      <c r="H2464" s="1657" t="s">
        <v>20749</v>
      </c>
      <c r="I2464" s="1657" t="s">
        <v>20750</v>
      </c>
      <c r="J2464" s="1657" t="s">
        <v>20751</v>
      </c>
      <c r="K2464" s="1659" t="s">
        <v>20752</v>
      </c>
      <c r="L2464" s="1660" t="s">
        <v>11800</v>
      </c>
      <c r="M2464" s="1661" t="s">
        <v>20753</v>
      </c>
      <c r="N2464" s="1661"/>
    </row>
    <row r="2465" ht="51.75" customHeight="1">
      <c r="A2465" s="1657">
        <v>2462.0</v>
      </c>
      <c r="B2465" s="1658"/>
      <c r="C2465" s="1658" t="s">
        <v>10646</v>
      </c>
      <c r="D2465" s="1657"/>
      <c r="E2465" s="1657"/>
      <c r="F2465" s="1657"/>
      <c r="G2465" s="1657" t="s">
        <v>20754</v>
      </c>
      <c r="H2465" s="1657" t="s">
        <v>20755</v>
      </c>
      <c r="I2465" s="1657" t="s">
        <v>20756</v>
      </c>
      <c r="J2465" s="1657" t="s">
        <v>20757</v>
      </c>
      <c r="K2465" s="1659" t="s">
        <v>20758</v>
      </c>
      <c r="L2465" s="1660" t="s">
        <v>11800</v>
      </c>
      <c r="M2465" s="1661" t="s">
        <v>20759</v>
      </c>
      <c r="N2465" s="1661"/>
    </row>
    <row r="2466" ht="51.75" customHeight="1">
      <c r="A2466" s="1657">
        <v>2463.0</v>
      </c>
      <c r="B2466" s="1658"/>
      <c r="C2466" s="1658" t="s">
        <v>10646</v>
      </c>
      <c r="D2466" s="1657"/>
      <c r="E2466" s="1657"/>
      <c r="F2466" s="1657"/>
      <c r="G2466" s="1657" t="s">
        <v>20754</v>
      </c>
      <c r="H2466" s="1657" t="s">
        <v>20760</v>
      </c>
      <c r="I2466" s="1657" t="s">
        <v>20761</v>
      </c>
      <c r="J2466" s="1657" t="s">
        <v>20762</v>
      </c>
      <c r="K2466" s="1659" t="s">
        <v>20763</v>
      </c>
      <c r="L2466" s="1660" t="s">
        <v>11800</v>
      </c>
      <c r="M2466" s="1661" t="s">
        <v>20764</v>
      </c>
      <c r="N2466" s="1661"/>
    </row>
    <row r="2467" ht="51.75" customHeight="1">
      <c r="A2467" s="1657">
        <v>2464.0</v>
      </c>
      <c r="B2467" s="1658"/>
      <c r="C2467" s="1658" t="s">
        <v>10646</v>
      </c>
      <c r="D2467" s="1657"/>
      <c r="E2467" s="1657"/>
      <c r="F2467" s="1657"/>
      <c r="G2467" s="1657" t="s">
        <v>20765</v>
      </c>
      <c r="H2467" s="1657" t="s">
        <v>20766</v>
      </c>
      <c r="I2467" s="1657" t="s">
        <v>20767</v>
      </c>
      <c r="J2467" s="1657" t="s">
        <v>20768</v>
      </c>
      <c r="K2467" s="1659" t="s">
        <v>20769</v>
      </c>
      <c r="L2467" s="1660" t="s">
        <v>11800</v>
      </c>
      <c r="M2467" s="1661" t="s">
        <v>20770</v>
      </c>
      <c r="N2467" s="1661"/>
    </row>
    <row r="2468" ht="51.75" customHeight="1">
      <c r="A2468" s="1657">
        <v>2465.0</v>
      </c>
      <c r="B2468" s="1658"/>
      <c r="C2468" s="1658" t="s">
        <v>10646</v>
      </c>
      <c r="D2468" s="1657"/>
      <c r="E2468" s="1657"/>
      <c r="F2468" s="1657"/>
      <c r="G2468" s="1657" t="s">
        <v>20772</v>
      </c>
      <c r="H2468" s="1657" t="s">
        <v>20773</v>
      </c>
      <c r="I2468" s="1657" t="s">
        <v>20774</v>
      </c>
      <c r="J2468" s="1657" t="s">
        <v>20775</v>
      </c>
      <c r="K2468" s="1659" t="s">
        <v>20776</v>
      </c>
      <c r="L2468" s="1660" t="s">
        <v>11800</v>
      </c>
      <c r="M2468" s="1661" t="s">
        <v>20777</v>
      </c>
      <c r="N2468" s="1661"/>
    </row>
    <row r="2469" ht="51.75" customHeight="1">
      <c r="A2469" s="1657">
        <v>2466.0</v>
      </c>
      <c r="B2469" s="1658"/>
      <c r="C2469" s="1658" t="s">
        <v>10646</v>
      </c>
      <c r="D2469" s="1657"/>
      <c r="E2469" s="1657"/>
      <c r="F2469" s="1657"/>
      <c r="G2469" s="1657" t="s">
        <v>20778</v>
      </c>
      <c r="H2469" s="1657" t="s">
        <v>20779</v>
      </c>
      <c r="I2469" s="1657" t="s">
        <v>20780</v>
      </c>
      <c r="J2469" s="1657" t="s">
        <v>20781</v>
      </c>
      <c r="K2469" s="1659" t="s">
        <v>20782</v>
      </c>
      <c r="L2469" s="1660" t="s">
        <v>11800</v>
      </c>
      <c r="M2469" s="1661" t="s">
        <v>20783</v>
      </c>
      <c r="N2469" s="1661"/>
    </row>
    <row r="2470" ht="51.75" customHeight="1">
      <c r="A2470" s="1657">
        <v>2467.0</v>
      </c>
      <c r="B2470" s="1658"/>
      <c r="C2470" s="1658" t="s">
        <v>10646</v>
      </c>
      <c r="D2470" s="1657"/>
      <c r="E2470" s="1657"/>
      <c r="F2470" s="1657"/>
      <c r="G2470" s="1657" t="s">
        <v>20784</v>
      </c>
      <c r="H2470" s="1657" t="s">
        <v>20785</v>
      </c>
      <c r="I2470" s="1657" t="s">
        <v>20786</v>
      </c>
      <c r="J2470" s="1657" t="s">
        <v>20787</v>
      </c>
      <c r="K2470" s="1659" t="s">
        <v>20788</v>
      </c>
      <c r="L2470" s="1660" t="s">
        <v>11800</v>
      </c>
      <c r="M2470" s="1661" t="s">
        <v>20789</v>
      </c>
      <c r="N2470" s="1661"/>
    </row>
    <row r="2471" ht="51.75" customHeight="1">
      <c r="A2471" s="1657">
        <v>2468.0</v>
      </c>
      <c r="B2471" s="1658"/>
      <c r="C2471" s="1658" t="s">
        <v>10646</v>
      </c>
      <c r="D2471" s="1657"/>
      <c r="E2471" s="1657"/>
      <c r="F2471" s="1657"/>
      <c r="G2471" s="1657" t="s">
        <v>20791</v>
      </c>
      <c r="H2471" s="1657" t="s">
        <v>15158</v>
      </c>
      <c r="I2471" s="1657" t="s">
        <v>20792</v>
      </c>
      <c r="J2471" s="1657" t="s">
        <v>20793</v>
      </c>
      <c r="K2471" s="1659" t="s">
        <v>20794</v>
      </c>
      <c r="L2471" s="1660" t="s">
        <v>11800</v>
      </c>
      <c r="M2471" s="1661" t="s">
        <v>20795</v>
      </c>
      <c r="N2471" s="1661"/>
    </row>
    <row r="2472" ht="51.75" customHeight="1">
      <c r="A2472" s="1657">
        <v>2469.0</v>
      </c>
      <c r="B2472" s="1658"/>
      <c r="C2472" s="1658" t="s">
        <v>10646</v>
      </c>
      <c r="D2472" s="1657"/>
      <c r="E2472" s="1657"/>
      <c r="F2472" s="1657"/>
      <c r="G2472" s="1657" t="s">
        <v>20796</v>
      </c>
      <c r="H2472" s="1657" t="s">
        <v>20797</v>
      </c>
      <c r="I2472" s="1657" t="s">
        <v>20798</v>
      </c>
      <c r="J2472" s="1657" t="s">
        <v>20799</v>
      </c>
      <c r="K2472" s="1659" t="s">
        <v>20800</v>
      </c>
      <c r="L2472" s="1660" t="s">
        <v>11800</v>
      </c>
      <c r="M2472" s="1661" t="s">
        <v>20801</v>
      </c>
      <c r="N2472" s="1661"/>
    </row>
    <row r="2473" ht="51.75" customHeight="1">
      <c r="A2473" s="1657">
        <v>2470.0</v>
      </c>
      <c r="B2473" s="1658"/>
      <c r="C2473" s="1658" t="s">
        <v>10646</v>
      </c>
      <c r="D2473" s="1657"/>
      <c r="E2473" s="1657"/>
      <c r="F2473" s="1657"/>
      <c r="G2473" s="1657" t="s">
        <v>20802</v>
      </c>
      <c r="H2473" s="1657" t="s">
        <v>20803</v>
      </c>
      <c r="I2473" s="1657" t="s">
        <v>10622</v>
      </c>
      <c r="J2473" s="1657" t="s">
        <v>20804</v>
      </c>
      <c r="K2473" s="1659" t="s">
        <v>20805</v>
      </c>
      <c r="L2473" s="1660" t="s">
        <v>11800</v>
      </c>
      <c r="M2473" s="1661" t="s">
        <v>20806</v>
      </c>
      <c r="N2473" s="1661"/>
    </row>
    <row r="2474" ht="51.75" customHeight="1">
      <c r="A2474" s="1657">
        <v>2471.0</v>
      </c>
      <c r="B2474" s="1658"/>
      <c r="C2474" s="1658" t="s">
        <v>10646</v>
      </c>
      <c r="D2474" s="1657"/>
      <c r="E2474" s="1657"/>
      <c r="F2474" s="1657"/>
      <c r="G2474" s="1657" t="s">
        <v>20808</v>
      </c>
      <c r="H2474" s="1657" t="s">
        <v>19478</v>
      </c>
      <c r="I2474" s="1657" t="s">
        <v>20809</v>
      </c>
      <c r="J2474" s="1657" t="s">
        <v>20810</v>
      </c>
      <c r="K2474" s="1659" t="s">
        <v>20811</v>
      </c>
      <c r="L2474" s="1660" t="s">
        <v>11800</v>
      </c>
      <c r="M2474" s="1661" t="s">
        <v>20812</v>
      </c>
      <c r="N2474" s="1661"/>
    </row>
    <row r="2475" ht="51.75" customHeight="1">
      <c r="A2475" s="1657">
        <v>2472.0</v>
      </c>
      <c r="B2475" s="1658"/>
      <c r="C2475" s="1658" t="s">
        <v>10646</v>
      </c>
      <c r="D2475" s="1657"/>
      <c r="E2475" s="1657"/>
      <c r="F2475" s="1657"/>
      <c r="G2475" s="1657" t="s">
        <v>20808</v>
      </c>
      <c r="H2475" s="1657" t="s">
        <v>20813</v>
      </c>
      <c r="I2475" s="1657" t="s">
        <v>20814</v>
      </c>
      <c r="J2475" s="1657" t="s">
        <v>20815</v>
      </c>
      <c r="K2475" s="1659" t="s">
        <v>20816</v>
      </c>
      <c r="L2475" s="1660" t="s">
        <v>11800</v>
      </c>
      <c r="M2475" s="1661" t="s">
        <v>20817</v>
      </c>
      <c r="N2475" s="1661"/>
    </row>
    <row r="2476" ht="51.75" customHeight="1">
      <c r="A2476" s="1657">
        <v>2473.0</v>
      </c>
      <c r="B2476" s="1658"/>
      <c r="C2476" s="1658" t="s">
        <v>10646</v>
      </c>
      <c r="D2476" s="1657"/>
      <c r="E2476" s="1657"/>
      <c r="F2476" s="1657"/>
      <c r="G2476" s="1657" t="s">
        <v>20818</v>
      </c>
      <c r="H2476" s="1657" t="s">
        <v>20819</v>
      </c>
      <c r="I2476" s="1657" t="s">
        <v>14144</v>
      </c>
      <c r="J2476" s="1657" t="s">
        <v>20820</v>
      </c>
      <c r="K2476" s="1659" t="s">
        <v>20821</v>
      </c>
      <c r="L2476" s="1660" t="s">
        <v>11800</v>
      </c>
      <c r="M2476" s="1661" t="s">
        <v>20822</v>
      </c>
      <c r="N2476" s="1661"/>
    </row>
    <row r="2477" ht="51.75" customHeight="1">
      <c r="A2477" s="1657">
        <v>2474.0</v>
      </c>
      <c r="B2477" s="1658"/>
      <c r="C2477" s="1658" t="s">
        <v>10646</v>
      </c>
      <c r="D2477" s="1657"/>
      <c r="E2477" s="1657"/>
      <c r="F2477" s="1657"/>
      <c r="G2477" s="1657" t="s">
        <v>20825</v>
      </c>
      <c r="H2477" s="1657" t="s">
        <v>20826</v>
      </c>
      <c r="I2477" s="1657" t="s">
        <v>20827</v>
      </c>
      <c r="J2477" s="1657">
        <v>6.44145956E8</v>
      </c>
      <c r="K2477" s="1659" t="s">
        <v>20828</v>
      </c>
      <c r="L2477" s="1660" t="s">
        <v>11800</v>
      </c>
      <c r="M2477" s="1661" t="s">
        <v>20829</v>
      </c>
      <c r="N2477" s="1661"/>
    </row>
    <row r="2478" ht="51.75" customHeight="1">
      <c r="A2478" s="1657">
        <v>2475.0</v>
      </c>
      <c r="B2478" s="1658"/>
      <c r="C2478" s="1658" t="s">
        <v>10646</v>
      </c>
      <c r="D2478" s="1657"/>
      <c r="E2478" s="1657"/>
      <c r="F2478" s="1657"/>
      <c r="G2478" s="1657" t="s">
        <v>20831</v>
      </c>
      <c r="H2478" s="1657" t="s">
        <v>14405</v>
      </c>
      <c r="I2478" s="1657" t="s">
        <v>20832</v>
      </c>
      <c r="J2478" s="1657" t="s">
        <v>20833</v>
      </c>
      <c r="K2478" s="1659" t="s">
        <v>20834</v>
      </c>
      <c r="L2478" s="1660" t="s">
        <v>11800</v>
      </c>
      <c r="M2478" s="1661" t="s">
        <v>20835</v>
      </c>
      <c r="N2478" s="1661"/>
    </row>
    <row r="2479" ht="51.75" customHeight="1">
      <c r="A2479" s="1657">
        <v>2476.0</v>
      </c>
      <c r="B2479" s="1658"/>
      <c r="C2479" s="1658" t="s">
        <v>10646</v>
      </c>
      <c r="D2479" s="1657"/>
      <c r="E2479" s="1657"/>
      <c r="F2479" s="1657"/>
      <c r="G2479" s="1657" t="s">
        <v>20831</v>
      </c>
      <c r="H2479" s="1657" t="s">
        <v>2509</v>
      </c>
      <c r="I2479" s="1657" t="s">
        <v>20836</v>
      </c>
      <c r="J2479" s="1657" t="s">
        <v>20837</v>
      </c>
      <c r="K2479" s="1659" t="s">
        <v>20838</v>
      </c>
      <c r="L2479" s="1660" t="s">
        <v>11800</v>
      </c>
      <c r="M2479" s="1661" t="s">
        <v>20839</v>
      </c>
      <c r="N2479" s="1661"/>
    </row>
    <row r="2480" ht="51.75" customHeight="1">
      <c r="A2480" s="1657">
        <v>2477.0</v>
      </c>
      <c r="B2480" s="1658"/>
      <c r="C2480" s="1658" t="s">
        <v>10646</v>
      </c>
      <c r="D2480" s="1657"/>
      <c r="E2480" s="1657"/>
      <c r="F2480" s="1657"/>
      <c r="G2480" s="1657" t="s">
        <v>20831</v>
      </c>
      <c r="H2480" s="1657" t="s">
        <v>20841</v>
      </c>
      <c r="I2480" s="1657" t="s">
        <v>20842</v>
      </c>
      <c r="J2480" s="1657" t="s">
        <v>20843</v>
      </c>
      <c r="K2480" s="1659" t="s">
        <v>20844</v>
      </c>
      <c r="L2480" s="1660" t="s">
        <v>11800</v>
      </c>
      <c r="M2480" s="1661" t="s">
        <v>20845</v>
      </c>
      <c r="N2480" s="1661"/>
    </row>
    <row r="2481" ht="51.75" customHeight="1">
      <c r="A2481" s="1657">
        <v>2478.0</v>
      </c>
      <c r="B2481" s="1658"/>
      <c r="C2481" s="1658" t="s">
        <v>10646</v>
      </c>
      <c r="D2481" s="1657"/>
      <c r="E2481" s="1657"/>
      <c r="F2481" s="1657"/>
      <c r="G2481" s="1657" t="s">
        <v>20846</v>
      </c>
      <c r="H2481" s="1657" t="s">
        <v>20847</v>
      </c>
      <c r="I2481" s="1657" t="s">
        <v>20848</v>
      </c>
      <c r="J2481" s="1657" t="s">
        <v>20849</v>
      </c>
      <c r="K2481" s="1659" t="s">
        <v>20850</v>
      </c>
      <c r="L2481" s="1660" t="s">
        <v>11800</v>
      </c>
      <c r="M2481" s="1661" t="s">
        <v>20851</v>
      </c>
      <c r="N2481" s="1661"/>
    </row>
    <row r="2482" ht="51.75" customHeight="1">
      <c r="A2482" s="1657">
        <v>2479.0</v>
      </c>
      <c r="B2482" s="1658"/>
      <c r="C2482" s="1658" t="s">
        <v>10646</v>
      </c>
      <c r="D2482" s="1657"/>
      <c r="E2482" s="1657"/>
      <c r="F2482" s="1657"/>
      <c r="G2482" s="1657" t="s">
        <v>20852</v>
      </c>
      <c r="H2482" s="1657" t="s">
        <v>20853</v>
      </c>
      <c r="I2482" s="1657" t="s">
        <v>20854</v>
      </c>
      <c r="J2482" s="1657" t="s">
        <v>20855</v>
      </c>
      <c r="K2482" s="1659" t="s">
        <v>20856</v>
      </c>
      <c r="L2482" s="1660" t="s">
        <v>11800</v>
      </c>
      <c r="M2482" s="1661" t="s">
        <v>20857</v>
      </c>
      <c r="N2482" s="1661"/>
    </row>
    <row r="2483" ht="51.75" customHeight="1">
      <c r="A2483" s="1657">
        <v>2480.0</v>
      </c>
      <c r="B2483" s="1658"/>
      <c r="C2483" s="1658" t="s">
        <v>10646</v>
      </c>
      <c r="D2483" s="1657"/>
      <c r="E2483" s="1657"/>
      <c r="F2483" s="1657"/>
      <c r="G2483" s="1657" t="s">
        <v>20858</v>
      </c>
      <c r="H2483" s="1657" t="s">
        <v>11690</v>
      </c>
      <c r="I2483" s="1657" t="s">
        <v>20859</v>
      </c>
      <c r="J2483" s="1657" t="s">
        <v>20860</v>
      </c>
      <c r="K2483" s="1659" t="s">
        <v>20861</v>
      </c>
      <c r="L2483" s="1660" t="s">
        <v>11800</v>
      </c>
      <c r="M2483" s="1661" t="s">
        <v>20862</v>
      </c>
      <c r="N2483" s="1661"/>
    </row>
    <row r="2484" ht="51.75" customHeight="1">
      <c r="A2484" s="1657">
        <v>2481.0</v>
      </c>
      <c r="B2484" s="1658"/>
      <c r="C2484" s="1658" t="s">
        <v>10646</v>
      </c>
      <c r="D2484" s="1657"/>
      <c r="E2484" s="1657"/>
      <c r="F2484" s="1657"/>
      <c r="G2484" s="1657" t="s">
        <v>20863</v>
      </c>
      <c r="H2484" s="1657" t="s">
        <v>20864</v>
      </c>
      <c r="I2484" s="1657" t="s">
        <v>20865</v>
      </c>
      <c r="J2484" s="1657" t="s">
        <v>20866</v>
      </c>
      <c r="K2484" s="1659" t="s">
        <v>20867</v>
      </c>
      <c r="L2484" s="1660" t="s">
        <v>11800</v>
      </c>
      <c r="M2484" s="1661" t="s">
        <v>20868</v>
      </c>
      <c r="N2484" s="1661"/>
    </row>
    <row r="2485" ht="51.75" customHeight="1">
      <c r="A2485" s="1657">
        <v>2482.0</v>
      </c>
      <c r="B2485" s="1658"/>
      <c r="C2485" s="1658" t="s">
        <v>10646</v>
      </c>
      <c r="D2485" s="1657"/>
      <c r="E2485" s="1657"/>
      <c r="F2485" s="1657"/>
      <c r="G2485" s="1657" t="s">
        <v>20870</v>
      </c>
      <c r="H2485" s="1657" t="s">
        <v>20871</v>
      </c>
      <c r="I2485" s="1657" t="s">
        <v>20872</v>
      </c>
      <c r="J2485" s="1657" t="s">
        <v>20873</v>
      </c>
      <c r="K2485" s="1659"/>
      <c r="L2485" s="1660" t="s">
        <v>11800</v>
      </c>
      <c r="M2485" s="1661" t="s">
        <v>20874</v>
      </c>
      <c r="N2485" s="1661"/>
    </row>
    <row r="2486" ht="51.75" customHeight="1">
      <c r="A2486" s="1657">
        <v>2483.0</v>
      </c>
      <c r="B2486" s="1658"/>
      <c r="C2486" s="1658" t="s">
        <v>10646</v>
      </c>
      <c r="D2486" s="1657"/>
      <c r="E2486" s="1657"/>
      <c r="F2486" s="1657"/>
      <c r="G2486" s="1657" t="s">
        <v>20870</v>
      </c>
      <c r="H2486" s="1657" t="s">
        <v>20875</v>
      </c>
      <c r="I2486" s="1657" t="s">
        <v>20876</v>
      </c>
      <c r="J2486" s="1657" t="s">
        <v>20877</v>
      </c>
      <c r="K2486" s="1659" t="s">
        <v>20878</v>
      </c>
      <c r="L2486" s="1660" t="s">
        <v>11800</v>
      </c>
      <c r="M2486" s="1661" t="s">
        <v>20879</v>
      </c>
      <c r="N2486" s="1661"/>
    </row>
    <row r="2487" ht="51.75" customHeight="1">
      <c r="A2487" s="1657">
        <v>2484.0</v>
      </c>
      <c r="B2487" s="1658"/>
      <c r="C2487" s="1658" t="s">
        <v>10646</v>
      </c>
      <c r="D2487" s="1657"/>
      <c r="E2487" s="1657"/>
      <c r="F2487" s="1657"/>
      <c r="G2487" s="1657" t="s">
        <v>20880</v>
      </c>
      <c r="H2487" s="1657" t="s">
        <v>20881</v>
      </c>
      <c r="I2487" s="1657" t="s">
        <v>20882</v>
      </c>
      <c r="J2487" s="1657" t="s">
        <v>20883</v>
      </c>
      <c r="K2487" s="1659" t="s">
        <v>20884</v>
      </c>
      <c r="L2487" s="1660" t="s">
        <v>11800</v>
      </c>
      <c r="M2487" s="1661" t="s">
        <v>20885</v>
      </c>
      <c r="N2487" s="1661"/>
    </row>
    <row r="2488" ht="51.75" customHeight="1">
      <c r="A2488" s="1657">
        <v>2485.0</v>
      </c>
      <c r="B2488" s="1658"/>
      <c r="C2488" s="1658" t="s">
        <v>10646</v>
      </c>
      <c r="D2488" s="1657"/>
      <c r="E2488" s="1657"/>
      <c r="F2488" s="1657"/>
      <c r="G2488" s="1657" t="s">
        <v>20880</v>
      </c>
      <c r="H2488" s="1657" t="s">
        <v>20886</v>
      </c>
      <c r="I2488" s="1657" t="s">
        <v>20887</v>
      </c>
      <c r="J2488" s="1657" t="s">
        <v>20888</v>
      </c>
      <c r="K2488" s="1659" t="s">
        <v>20889</v>
      </c>
      <c r="L2488" s="1660" t="s">
        <v>11800</v>
      </c>
      <c r="M2488" s="1661" t="s">
        <v>20890</v>
      </c>
      <c r="N2488" s="1661"/>
    </row>
    <row r="2489" ht="51.75" customHeight="1">
      <c r="A2489" s="1657">
        <v>2486.0</v>
      </c>
      <c r="B2489" s="1658"/>
      <c r="C2489" s="1658" t="s">
        <v>10646</v>
      </c>
      <c r="D2489" s="1657"/>
      <c r="E2489" s="1657"/>
      <c r="F2489" s="1657"/>
      <c r="G2489" s="1657" t="s">
        <v>20880</v>
      </c>
      <c r="H2489" s="1657" t="s">
        <v>20892</v>
      </c>
      <c r="I2489" s="1657" t="s">
        <v>20893</v>
      </c>
      <c r="J2489" s="1657" t="s">
        <v>20894</v>
      </c>
      <c r="K2489" s="1659" t="s">
        <v>20895</v>
      </c>
      <c r="L2489" s="1660" t="s">
        <v>11800</v>
      </c>
      <c r="M2489" s="1661" t="s">
        <v>20896</v>
      </c>
      <c r="N2489" s="1661"/>
    </row>
    <row r="2490" ht="51.75" customHeight="1">
      <c r="A2490" s="1657">
        <v>2487.0</v>
      </c>
      <c r="B2490" s="1658"/>
      <c r="C2490" s="1658" t="s">
        <v>10646</v>
      </c>
      <c r="D2490" s="1657"/>
      <c r="E2490" s="1657"/>
      <c r="F2490" s="1657"/>
      <c r="G2490" s="1657" t="s">
        <v>20897</v>
      </c>
      <c r="H2490" s="1657" t="s">
        <v>20898</v>
      </c>
      <c r="I2490" s="1657" t="s">
        <v>20899</v>
      </c>
      <c r="J2490" s="1657" t="s">
        <v>20900</v>
      </c>
      <c r="K2490" s="1659" t="s">
        <v>20901</v>
      </c>
      <c r="L2490" s="1660" t="s">
        <v>11800</v>
      </c>
      <c r="M2490" s="1661" t="s">
        <v>20902</v>
      </c>
      <c r="N2490" s="1661"/>
    </row>
    <row r="2491" ht="51.75" customHeight="1">
      <c r="A2491" s="1657">
        <v>2488.0</v>
      </c>
      <c r="B2491" s="1658"/>
      <c r="C2491" s="1658" t="s">
        <v>10646</v>
      </c>
      <c r="D2491" s="1657"/>
      <c r="E2491" s="1657"/>
      <c r="F2491" s="1657"/>
      <c r="G2491" s="1657" t="s">
        <v>20897</v>
      </c>
      <c r="H2491" s="1657" t="s">
        <v>20903</v>
      </c>
      <c r="I2491" s="1657" t="s">
        <v>20904</v>
      </c>
      <c r="J2491" s="1657" t="s">
        <v>20905</v>
      </c>
      <c r="K2491" s="1659" t="s">
        <v>20906</v>
      </c>
      <c r="L2491" s="1660" t="s">
        <v>11800</v>
      </c>
      <c r="M2491" s="1661" t="s">
        <v>20907</v>
      </c>
      <c r="N2491" s="1661"/>
    </row>
    <row r="2492" ht="51.75" customHeight="1">
      <c r="A2492" s="1657">
        <v>2489.0</v>
      </c>
      <c r="B2492" s="1658"/>
      <c r="C2492" s="1658" t="s">
        <v>10646</v>
      </c>
      <c r="D2492" s="1657"/>
      <c r="E2492" s="1657"/>
      <c r="F2492" s="1657"/>
      <c r="G2492" s="1657" t="s">
        <v>20909</v>
      </c>
      <c r="H2492" s="1657" t="s">
        <v>20910</v>
      </c>
      <c r="I2492" s="1657" t="s">
        <v>20911</v>
      </c>
      <c r="J2492" s="1657" t="s">
        <v>20912</v>
      </c>
      <c r="K2492" s="1659" t="s">
        <v>20913</v>
      </c>
      <c r="L2492" s="1660" t="s">
        <v>11800</v>
      </c>
      <c r="M2492" s="1661" t="s">
        <v>20914</v>
      </c>
      <c r="N2492" s="1661"/>
    </row>
    <row r="2493" ht="51.75" customHeight="1">
      <c r="A2493" s="1657">
        <v>2490.0</v>
      </c>
      <c r="B2493" s="1658"/>
      <c r="C2493" s="1658" t="s">
        <v>10646</v>
      </c>
      <c r="D2493" s="1657"/>
      <c r="E2493" s="1657"/>
      <c r="F2493" s="1657"/>
      <c r="G2493" s="1657" t="s">
        <v>20915</v>
      </c>
      <c r="H2493" s="1657" t="s">
        <v>11479</v>
      </c>
      <c r="I2493" s="1657" t="s">
        <v>20916</v>
      </c>
      <c r="J2493" s="1657" t="s">
        <v>20917</v>
      </c>
      <c r="K2493" s="1659" t="s">
        <v>20918</v>
      </c>
      <c r="L2493" s="1660" t="s">
        <v>11800</v>
      </c>
      <c r="M2493" s="1661" t="s">
        <v>20919</v>
      </c>
      <c r="N2493" s="1661"/>
    </row>
    <row r="2494" ht="51.75" customHeight="1">
      <c r="A2494" s="1657">
        <v>2491.0</v>
      </c>
      <c r="B2494" s="1658"/>
      <c r="C2494" s="1658" t="s">
        <v>10646</v>
      </c>
      <c r="D2494" s="1657"/>
      <c r="E2494" s="1657"/>
      <c r="F2494" s="1657"/>
      <c r="G2494" s="1657" t="s">
        <v>20920</v>
      </c>
      <c r="H2494" s="1657" t="s">
        <v>20921</v>
      </c>
      <c r="I2494" s="1657" t="s">
        <v>20922</v>
      </c>
      <c r="J2494" s="1657" t="s">
        <v>20923</v>
      </c>
      <c r="K2494" s="1659" t="s">
        <v>20924</v>
      </c>
      <c r="L2494" s="1660" t="s">
        <v>11800</v>
      </c>
      <c r="M2494" s="1661" t="s">
        <v>20925</v>
      </c>
      <c r="N2494" s="1661"/>
    </row>
    <row r="2495" ht="51.75" customHeight="1">
      <c r="A2495" s="1657">
        <v>2492.0</v>
      </c>
      <c r="B2495" s="1658"/>
      <c r="C2495" s="1658" t="s">
        <v>10646</v>
      </c>
      <c r="D2495" s="1657"/>
      <c r="E2495" s="1657"/>
      <c r="F2495" s="1657"/>
      <c r="G2495" s="1657" t="s">
        <v>20927</v>
      </c>
      <c r="H2495" s="1657" t="s">
        <v>20928</v>
      </c>
      <c r="I2495" s="1657" t="s">
        <v>20929</v>
      </c>
      <c r="J2495" s="1657" t="s">
        <v>20930</v>
      </c>
      <c r="K2495" s="1659" t="s">
        <v>20931</v>
      </c>
      <c r="L2495" s="1660" t="s">
        <v>11800</v>
      </c>
      <c r="M2495" s="1661" t="s">
        <v>20932</v>
      </c>
      <c r="N2495" s="1661"/>
    </row>
    <row r="2496" ht="51.75" customHeight="1">
      <c r="A2496" s="1657">
        <v>2493.0</v>
      </c>
      <c r="B2496" s="1658"/>
      <c r="C2496" s="1658" t="s">
        <v>10646</v>
      </c>
      <c r="D2496" s="1657"/>
      <c r="E2496" s="1657"/>
      <c r="F2496" s="1657"/>
      <c r="G2496" s="1657" t="s">
        <v>20933</v>
      </c>
      <c r="H2496" s="1657" t="s">
        <v>11191</v>
      </c>
      <c r="I2496" s="1657" t="s">
        <v>2284</v>
      </c>
      <c r="J2496" s="1657" t="s">
        <v>20934</v>
      </c>
      <c r="K2496" s="1659" t="s">
        <v>20935</v>
      </c>
      <c r="L2496" s="1660" t="s">
        <v>11800</v>
      </c>
      <c r="M2496" s="1661" t="s">
        <v>20936</v>
      </c>
      <c r="N2496" s="1661"/>
    </row>
    <row r="2497" ht="51.75" customHeight="1">
      <c r="A2497" s="1657">
        <v>2494.0</v>
      </c>
      <c r="B2497" s="1658"/>
      <c r="C2497" s="1658" t="s">
        <v>10646</v>
      </c>
      <c r="D2497" s="1657"/>
      <c r="E2497" s="1657"/>
      <c r="F2497" s="1657"/>
      <c r="G2497" s="1657" t="s">
        <v>20937</v>
      </c>
      <c r="H2497" s="1657" t="s">
        <v>20938</v>
      </c>
      <c r="I2497" s="1657" t="s">
        <v>20939</v>
      </c>
      <c r="J2497" s="1657" t="s">
        <v>20940</v>
      </c>
      <c r="K2497" s="1659" t="s">
        <v>20941</v>
      </c>
      <c r="L2497" s="1660" t="s">
        <v>11800</v>
      </c>
      <c r="M2497" s="1661" t="s">
        <v>20942</v>
      </c>
      <c r="N2497" s="1661"/>
    </row>
    <row r="2498" ht="51.75" customHeight="1">
      <c r="A2498" s="1657">
        <v>2495.0</v>
      </c>
      <c r="B2498" s="1658"/>
      <c r="C2498" s="1658" t="s">
        <v>10646</v>
      </c>
      <c r="D2498" s="1657"/>
      <c r="E2498" s="1657"/>
      <c r="F2498" s="1657"/>
      <c r="G2498" s="1657" t="s">
        <v>20943</v>
      </c>
      <c r="H2498" s="1657" t="s">
        <v>20944</v>
      </c>
      <c r="I2498" s="1657" t="s">
        <v>20945</v>
      </c>
      <c r="J2498" s="1657" t="s">
        <v>20946</v>
      </c>
      <c r="K2498" s="1659" t="s">
        <v>20947</v>
      </c>
      <c r="L2498" s="1660" t="s">
        <v>11800</v>
      </c>
      <c r="M2498" s="1661" t="s">
        <v>20948</v>
      </c>
      <c r="N2498" s="1661"/>
    </row>
    <row r="2499" ht="51.75" customHeight="1">
      <c r="A2499" s="1657">
        <v>2496.0</v>
      </c>
      <c r="B2499" s="1658"/>
      <c r="C2499" s="1658" t="s">
        <v>10646</v>
      </c>
      <c r="D2499" s="1657"/>
      <c r="E2499" s="1657"/>
      <c r="F2499" s="1657"/>
      <c r="G2499" s="1657" t="s">
        <v>20950</v>
      </c>
      <c r="H2499" s="1657" t="s">
        <v>14926</v>
      </c>
      <c r="I2499" s="1657" t="s">
        <v>20951</v>
      </c>
      <c r="J2499" s="1657" t="s">
        <v>20952</v>
      </c>
      <c r="K2499" s="1659" t="s">
        <v>20953</v>
      </c>
      <c r="L2499" s="1660" t="s">
        <v>11800</v>
      </c>
      <c r="M2499" s="1661" t="s">
        <v>20954</v>
      </c>
      <c r="N2499" s="1661"/>
    </row>
    <row r="2500" ht="51.75" customHeight="1">
      <c r="A2500" s="1657">
        <v>2497.0</v>
      </c>
      <c r="B2500" s="1658"/>
      <c r="C2500" s="1658" t="s">
        <v>10646</v>
      </c>
      <c r="D2500" s="1657"/>
      <c r="E2500" s="1657"/>
      <c r="F2500" s="1657"/>
      <c r="G2500" s="1657" t="s">
        <v>20956</v>
      </c>
      <c r="H2500" s="1657" t="s">
        <v>20957</v>
      </c>
      <c r="I2500" s="1657" t="s">
        <v>20958</v>
      </c>
      <c r="J2500" s="1657" t="s">
        <v>20959</v>
      </c>
      <c r="K2500" s="1659" t="s">
        <v>20960</v>
      </c>
      <c r="L2500" s="1660" t="s">
        <v>11800</v>
      </c>
      <c r="M2500" s="1661" t="s">
        <v>20961</v>
      </c>
      <c r="N2500" s="1661"/>
    </row>
    <row r="2501" ht="51.75" customHeight="1">
      <c r="A2501" s="1657">
        <v>2498.0</v>
      </c>
      <c r="B2501" s="1658"/>
      <c r="C2501" s="1658" t="s">
        <v>10646</v>
      </c>
      <c r="D2501" s="1657"/>
      <c r="E2501" s="1657"/>
      <c r="F2501" s="1657"/>
      <c r="G2501" s="1657" t="s">
        <v>20956</v>
      </c>
      <c r="H2501" s="1657" t="s">
        <v>20962</v>
      </c>
      <c r="I2501" s="1657" t="s">
        <v>20963</v>
      </c>
      <c r="J2501" s="1657" t="s">
        <v>20964</v>
      </c>
      <c r="K2501" s="1659" t="s">
        <v>20965</v>
      </c>
      <c r="L2501" s="1660" t="s">
        <v>11800</v>
      </c>
      <c r="M2501" s="1661" t="s">
        <v>20966</v>
      </c>
      <c r="N2501" s="1661"/>
    </row>
    <row r="2502" ht="51.75" customHeight="1">
      <c r="A2502" s="1657">
        <v>2499.0</v>
      </c>
      <c r="B2502" s="1658"/>
      <c r="C2502" s="1658" t="s">
        <v>10646</v>
      </c>
      <c r="D2502" s="1657"/>
      <c r="E2502" s="1657"/>
      <c r="F2502" s="1657"/>
      <c r="G2502" s="1657" t="s">
        <v>20967</v>
      </c>
      <c r="H2502" s="1657" t="s">
        <v>20968</v>
      </c>
      <c r="I2502" s="1657" t="s">
        <v>20969</v>
      </c>
      <c r="J2502" s="1657" t="s">
        <v>20970</v>
      </c>
      <c r="K2502" s="1659" t="s">
        <v>20971</v>
      </c>
      <c r="L2502" s="1660" t="s">
        <v>11800</v>
      </c>
      <c r="M2502" s="1661" t="s">
        <v>20972</v>
      </c>
      <c r="N2502" s="1661"/>
    </row>
    <row r="2503" ht="51.75" customHeight="1">
      <c r="A2503" s="1657">
        <v>2500.0</v>
      </c>
      <c r="B2503" s="1658"/>
      <c r="C2503" s="1658" t="s">
        <v>10646</v>
      </c>
      <c r="D2503" s="1657"/>
      <c r="E2503" s="1657"/>
      <c r="F2503" s="1657"/>
      <c r="G2503" s="1657" t="s">
        <v>20967</v>
      </c>
      <c r="H2503" s="1657" t="s">
        <v>12888</v>
      </c>
      <c r="I2503" s="1657" t="s">
        <v>20973</v>
      </c>
      <c r="J2503" s="1657" t="s">
        <v>20974</v>
      </c>
      <c r="K2503" s="1659" t="s">
        <v>20975</v>
      </c>
      <c r="L2503" s="1660" t="s">
        <v>11800</v>
      </c>
      <c r="M2503" s="1661" t="s">
        <v>20976</v>
      </c>
      <c r="N2503" s="1661"/>
    </row>
    <row r="2504" ht="51.75" customHeight="1">
      <c r="A2504" s="1657">
        <v>2501.0</v>
      </c>
      <c r="B2504" s="1658"/>
      <c r="C2504" s="1658" t="s">
        <v>10646</v>
      </c>
      <c r="D2504" s="1657"/>
      <c r="E2504" s="1657"/>
      <c r="F2504" s="1657"/>
      <c r="G2504" s="1657" t="s">
        <v>20977</v>
      </c>
      <c r="H2504" s="1657" t="s">
        <v>20978</v>
      </c>
      <c r="I2504" s="1657" t="s">
        <v>20979</v>
      </c>
      <c r="J2504" s="1657" t="s">
        <v>20980</v>
      </c>
      <c r="K2504" s="1659" t="s">
        <v>20981</v>
      </c>
      <c r="L2504" s="1660" t="s">
        <v>11800</v>
      </c>
      <c r="M2504" s="1661" t="s">
        <v>20982</v>
      </c>
      <c r="N2504" s="1661"/>
    </row>
    <row r="2505" ht="51.75" customHeight="1">
      <c r="A2505" s="1657">
        <v>2502.0</v>
      </c>
      <c r="B2505" s="1658"/>
      <c r="C2505" s="1658" t="s">
        <v>10646</v>
      </c>
      <c r="D2505" s="1657"/>
      <c r="E2505" s="1657"/>
      <c r="F2505" s="1657"/>
      <c r="G2505" s="1657" t="s">
        <v>20983</v>
      </c>
      <c r="H2505" s="1657" t="s">
        <v>20984</v>
      </c>
      <c r="I2505" s="1657" t="s">
        <v>20985</v>
      </c>
      <c r="J2505" s="1657" t="s">
        <v>20986</v>
      </c>
      <c r="K2505" s="1659" t="s">
        <v>20987</v>
      </c>
      <c r="L2505" s="1660" t="s">
        <v>11800</v>
      </c>
      <c r="M2505" s="1661" t="s">
        <v>20988</v>
      </c>
      <c r="N2505" s="1661"/>
    </row>
    <row r="2506" ht="51.75" customHeight="1">
      <c r="A2506" s="1657">
        <v>2503.0</v>
      </c>
      <c r="B2506" s="1658"/>
      <c r="C2506" s="1658" t="s">
        <v>10646</v>
      </c>
      <c r="D2506" s="1657"/>
      <c r="E2506" s="1657"/>
      <c r="F2506" s="1657"/>
      <c r="G2506" s="1657" t="s">
        <v>20991</v>
      </c>
      <c r="H2506" s="1657" t="s">
        <v>20992</v>
      </c>
      <c r="I2506" s="1657" t="s">
        <v>20993</v>
      </c>
      <c r="J2506" s="1657" t="s">
        <v>20994</v>
      </c>
      <c r="K2506" s="1659" t="s">
        <v>20995</v>
      </c>
      <c r="L2506" s="1660" t="s">
        <v>11800</v>
      </c>
      <c r="M2506" s="1661" t="s">
        <v>20996</v>
      </c>
      <c r="N2506" s="1661"/>
    </row>
    <row r="2507" ht="51.75" customHeight="1">
      <c r="A2507" s="1657">
        <v>2504.0</v>
      </c>
      <c r="B2507" s="1658"/>
      <c r="C2507" s="1658" t="s">
        <v>10646</v>
      </c>
      <c r="D2507" s="1657"/>
      <c r="E2507" s="1657"/>
      <c r="F2507" s="1657"/>
      <c r="G2507" s="1657" t="s">
        <v>20997</v>
      </c>
      <c r="H2507" s="1657" t="s">
        <v>20998</v>
      </c>
      <c r="I2507" s="1657" t="s">
        <v>20999</v>
      </c>
      <c r="J2507" s="1657" t="s">
        <v>21000</v>
      </c>
      <c r="K2507" s="1659"/>
      <c r="L2507" s="1660" t="s">
        <v>11800</v>
      </c>
      <c r="M2507" s="1661" t="s">
        <v>21001</v>
      </c>
      <c r="N2507" s="1661"/>
    </row>
    <row r="2508" ht="51.75" customHeight="1">
      <c r="A2508" s="1657">
        <v>2505.0</v>
      </c>
      <c r="B2508" s="1658"/>
      <c r="C2508" s="1658" t="s">
        <v>10646</v>
      </c>
      <c r="D2508" s="1657"/>
      <c r="E2508" s="1657"/>
      <c r="F2508" s="1657"/>
      <c r="G2508" s="1657" t="s">
        <v>20997</v>
      </c>
      <c r="H2508" s="1657" t="s">
        <v>21002</v>
      </c>
      <c r="I2508" s="1657" t="s">
        <v>21003</v>
      </c>
      <c r="J2508" s="1657" t="s">
        <v>21004</v>
      </c>
      <c r="K2508" s="1659" t="s">
        <v>21005</v>
      </c>
      <c r="L2508" s="1660" t="s">
        <v>11800</v>
      </c>
      <c r="M2508" s="1661" t="s">
        <v>21006</v>
      </c>
      <c r="N2508" s="1661"/>
    </row>
    <row r="2509" ht="51.75" customHeight="1">
      <c r="A2509" s="1657">
        <v>2506.0</v>
      </c>
      <c r="B2509" s="1658"/>
      <c r="C2509" s="1658" t="s">
        <v>10646</v>
      </c>
      <c r="D2509" s="1657"/>
      <c r="E2509" s="1657"/>
      <c r="F2509" s="1657"/>
      <c r="G2509" s="1657" t="s">
        <v>21007</v>
      </c>
      <c r="H2509" s="1657" t="s">
        <v>21008</v>
      </c>
      <c r="I2509" s="1657" t="s">
        <v>21009</v>
      </c>
      <c r="J2509" s="1657" t="s">
        <v>21010</v>
      </c>
      <c r="K2509" s="1659" t="s">
        <v>21011</v>
      </c>
      <c r="L2509" s="1660" t="s">
        <v>11800</v>
      </c>
      <c r="M2509" s="1661" t="s">
        <v>21012</v>
      </c>
      <c r="N2509" s="1661"/>
    </row>
    <row r="2510" ht="51.75" customHeight="1">
      <c r="A2510" s="1657">
        <v>2507.0</v>
      </c>
      <c r="B2510" s="1658"/>
      <c r="C2510" s="1658" t="s">
        <v>10646</v>
      </c>
      <c r="D2510" s="1657"/>
      <c r="E2510" s="1657"/>
      <c r="F2510" s="1657"/>
      <c r="G2510" s="1657" t="s">
        <v>21007</v>
      </c>
      <c r="H2510" s="1657" t="s">
        <v>21013</v>
      </c>
      <c r="I2510" s="1657" t="s">
        <v>21014</v>
      </c>
      <c r="J2510" s="1657" t="s">
        <v>21015</v>
      </c>
      <c r="K2510" s="1659" t="s">
        <v>21016</v>
      </c>
      <c r="L2510" s="1660" t="s">
        <v>11800</v>
      </c>
      <c r="M2510" s="1661" t="s">
        <v>21017</v>
      </c>
      <c r="N2510" s="1661"/>
    </row>
    <row r="2511" ht="51.75" customHeight="1">
      <c r="A2511" s="1657">
        <v>2508.0</v>
      </c>
      <c r="B2511" s="1658"/>
      <c r="C2511" s="1658" t="s">
        <v>10646</v>
      </c>
      <c r="D2511" s="1657"/>
      <c r="E2511" s="1657"/>
      <c r="F2511" s="1657"/>
      <c r="G2511" s="1657" t="s">
        <v>21007</v>
      </c>
      <c r="H2511" s="1657" t="s">
        <v>21018</v>
      </c>
      <c r="I2511" s="1657" t="s">
        <v>21019</v>
      </c>
      <c r="J2511" s="1657" t="s">
        <v>21020</v>
      </c>
      <c r="K2511" s="1659" t="s">
        <v>21021</v>
      </c>
      <c r="L2511" s="1660" t="s">
        <v>11800</v>
      </c>
      <c r="M2511" s="1661" t="s">
        <v>21022</v>
      </c>
      <c r="N2511" s="1661"/>
    </row>
    <row r="2512" ht="51.75" customHeight="1">
      <c r="A2512" s="1657">
        <v>2509.0</v>
      </c>
      <c r="B2512" s="1658"/>
      <c r="C2512" s="1658" t="s">
        <v>10646</v>
      </c>
      <c r="D2512" s="1657"/>
      <c r="E2512" s="1657"/>
      <c r="F2512" s="1657"/>
      <c r="G2512" s="1657" t="s">
        <v>21007</v>
      </c>
      <c r="H2512" s="1657" t="s">
        <v>18892</v>
      </c>
      <c r="I2512" s="1657" t="s">
        <v>21024</v>
      </c>
      <c r="J2512" s="1657" t="s">
        <v>21025</v>
      </c>
      <c r="K2512" s="1659" t="s">
        <v>21026</v>
      </c>
      <c r="L2512" s="1660" t="s">
        <v>11800</v>
      </c>
      <c r="M2512" s="1661" t="s">
        <v>21027</v>
      </c>
      <c r="N2512" s="1661"/>
    </row>
    <row r="2513" ht="51.75" customHeight="1">
      <c r="A2513" s="1657">
        <v>2510.0</v>
      </c>
      <c r="B2513" s="1658"/>
      <c r="C2513" s="1658" t="s">
        <v>10646</v>
      </c>
      <c r="D2513" s="1657"/>
      <c r="E2513" s="1657"/>
      <c r="F2513" s="1657"/>
      <c r="G2513" s="1657" t="s">
        <v>21029</v>
      </c>
      <c r="H2513" s="1657" t="s">
        <v>21030</v>
      </c>
      <c r="I2513" s="1657" t="s">
        <v>21031</v>
      </c>
      <c r="J2513" s="1657" t="s">
        <v>21032</v>
      </c>
      <c r="K2513" s="1659" t="s">
        <v>21033</v>
      </c>
      <c r="L2513" s="1660" t="s">
        <v>11800</v>
      </c>
      <c r="M2513" s="1661" t="s">
        <v>21034</v>
      </c>
      <c r="N2513" s="1661"/>
    </row>
    <row r="2514" ht="51.75" customHeight="1">
      <c r="A2514" s="1657">
        <v>2511.0</v>
      </c>
      <c r="B2514" s="1658"/>
      <c r="C2514" s="1658" t="s">
        <v>10646</v>
      </c>
      <c r="D2514" s="1657"/>
      <c r="E2514" s="1657"/>
      <c r="F2514" s="1657"/>
      <c r="G2514" s="1657" t="s">
        <v>21029</v>
      </c>
      <c r="H2514" s="1657" t="s">
        <v>21035</v>
      </c>
      <c r="I2514" s="1657" t="s">
        <v>21036</v>
      </c>
      <c r="J2514" s="1657" t="s">
        <v>21037</v>
      </c>
      <c r="K2514" s="1659" t="s">
        <v>21038</v>
      </c>
      <c r="L2514" s="1660" t="s">
        <v>11800</v>
      </c>
      <c r="M2514" s="1661" t="s">
        <v>21039</v>
      </c>
      <c r="N2514" s="1661"/>
    </row>
    <row r="2515" ht="51.75" customHeight="1">
      <c r="A2515" s="1657">
        <v>2512.0</v>
      </c>
      <c r="B2515" s="1658"/>
      <c r="C2515" s="1658" t="s">
        <v>10646</v>
      </c>
      <c r="D2515" s="1657"/>
      <c r="E2515" s="1657"/>
      <c r="F2515" s="1657"/>
      <c r="G2515" s="1657" t="s">
        <v>21029</v>
      </c>
      <c r="H2515" s="1657" t="s">
        <v>16110</v>
      </c>
      <c r="I2515" s="1657" t="s">
        <v>21041</v>
      </c>
      <c r="J2515" s="1657" t="s">
        <v>21042</v>
      </c>
      <c r="K2515" s="1659" t="s">
        <v>21043</v>
      </c>
      <c r="L2515" s="1660" t="s">
        <v>11800</v>
      </c>
      <c r="M2515" s="1661" t="s">
        <v>21044</v>
      </c>
      <c r="N2515" s="1661"/>
    </row>
    <row r="2516" ht="51.75" customHeight="1">
      <c r="A2516" s="1657">
        <v>2513.0</v>
      </c>
      <c r="B2516" s="1658"/>
      <c r="C2516" s="1658" t="s">
        <v>10646</v>
      </c>
      <c r="D2516" s="1657"/>
      <c r="E2516" s="1657"/>
      <c r="F2516" s="1657"/>
      <c r="G2516" s="1657" t="s">
        <v>21045</v>
      </c>
      <c r="H2516" s="1657" t="s">
        <v>21046</v>
      </c>
      <c r="I2516" s="1657" t="s">
        <v>21047</v>
      </c>
      <c r="J2516" s="1657" t="s">
        <v>21048</v>
      </c>
      <c r="K2516" s="1659" t="s">
        <v>21049</v>
      </c>
      <c r="L2516" s="1660" t="s">
        <v>11800</v>
      </c>
      <c r="M2516" s="1661" t="s">
        <v>20770</v>
      </c>
      <c r="N2516" s="1661"/>
    </row>
    <row r="2517" ht="51.75" customHeight="1">
      <c r="A2517" s="1657">
        <v>2514.0</v>
      </c>
      <c r="B2517" s="1658"/>
      <c r="C2517" s="1658" t="s">
        <v>10646</v>
      </c>
      <c r="D2517" s="1657"/>
      <c r="E2517" s="1657"/>
      <c r="F2517" s="1657"/>
      <c r="G2517" s="1657" t="s">
        <v>21050</v>
      </c>
      <c r="H2517" s="1657" t="s">
        <v>21051</v>
      </c>
      <c r="I2517" s="1657" t="s">
        <v>21052</v>
      </c>
      <c r="J2517" s="1657" t="s">
        <v>21053</v>
      </c>
      <c r="K2517" s="1659" t="s">
        <v>21054</v>
      </c>
      <c r="L2517" s="1660" t="s">
        <v>11800</v>
      </c>
      <c r="M2517" s="1661" t="s">
        <v>21055</v>
      </c>
      <c r="N2517" s="1661"/>
    </row>
    <row r="2518" ht="51.75" customHeight="1">
      <c r="A2518" s="1657">
        <v>2515.0</v>
      </c>
      <c r="B2518" s="1658"/>
      <c r="C2518" s="1658" t="s">
        <v>10646</v>
      </c>
      <c r="D2518" s="1657"/>
      <c r="E2518" s="1657"/>
      <c r="F2518" s="1657"/>
      <c r="G2518" s="1657" t="s">
        <v>21056</v>
      </c>
      <c r="H2518" s="1657" t="s">
        <v>14021</v>
      </c>
      <c r="I2518" s="1657" t="s">
        <v>21057</v>
      </c>
      <c r="J2518" s="1657" t="s">
        <v>21058</v>
      </c>
      <c r="K2518" s="1659" t="s">
        <v>21059</v>
      </c>
      <c r="L2518" s="1660" t="s">
        <v>11800</v>
      </c>
      <c r="M2518" s="1661" t="s">
        <v>21060</v>
      </c>
      <c r="N2518" s="1661"/>
    </row>
    <row r="2519" ht="51.75" customHeight="1">
      <c r="A2519" s="1657">
        <v>2516.0</v>
      </c>
      <c r="B2519" s="1658"/>
      <c r="C2519" s="1658" t="s">
        <v>10646</v>
      </c>
      <c r="D2519" s="1657"/>
      <c r="E2519" s="1657"/>
      <c r="F2519" s="1657"/>
      <c r="G2519" s="1657" t="s">
        <v>21063</v>
      </c>
      <c r="H2519" s="1657" t="s">
        <v>21064</v>
      </c>
      <c r="I2519" s="1657" t="s">
        <v>21065</v>
      </c>
      <c r="J2519" s="1657">
        <v>8.68925792E8</v>
      </c>
      <c r="K2519" s="1659" t="s">
        <v>21066</v>
      </c>
      <c r="L2519" s="1660" t="s">
        <v>11800</v>
      </c>
      <c r="M2519" s="1661" t="s">
        <v>21067</v>
      </c>
      <c r="N2519" s="1661"/>
    </row>
    <row r="2520" ht="51.75" customHeight="1">
      <c r="A2520" s="1657">
        <v>2517.0</v>
      </c>
      <c r="B2520" s="1658"/>
      <c r="C2520" s="1658" t="s">
        <v>10646</v>
      </c>
      <c r="D2520" s="1657"/>
      <c r="E2520" s="1657"/>
      <c r="F2520" s="1657"/>
      <c r="G2520" s="1657" t="s">
        <v>21069</v>
      </c>
      <c r="H2520" s="1657" t="s">
        <v>20033</v>
      </c>
      <c r="I2520" s="1657" t="s">
        <v>19901</v>
      </c>
      <c r="J2520" s="1657" t="s">
        <v>21070</v>
      </c>
      <c r="K2520" s="1659" t="s">
        <v>21071</v>
      </c>
      <c r="L2520" s="1660" t="s">
        <v>11800</v>
      </c>
      <c r="M2520" s="1661" t="s">
        <v>21072</v>
      </c>
      <c r="N2520" s="1661"/>
    </row>
    <row r="2521" ht="51.75" customHeight="1">
      <c r="A2521" s="1657">
        <v>2518.0</v>
      </c>
      <c r="B2521" s="1658"/>
      <c r="C2521" s="1658" t="s">
        <v>10646</v>
      </c>
      <c r="D2521" s="1657"/>
      <c r="E2521" s="1657"/>
      <c r="F2521" s="1657"/>
      <c r="G2521" s="1657" t="s">
        <v>21073</v>
      </c>
      <c r="H2521" s="1657" t="s">
        <v>21074</v>
      </c>
      <c r="I2521" s="1657" t="s">
        <v>21075</v>
      </c>
      <c r="J2521" s="1657" t="s">
        <v>21076</v>
      </c>
      <c r="K2521" s="1659" t="s">
        <v>21077</v>
      </c>
      <c r="L2521" s="1660" t="s">
        <v>11800</v>
      </c>
      <c r="M2521" s="1661" t="s">
        <v>21078</v>
      </c>
      <c r="N2521" s="1661"/>
    </row>
    <row r="2522" ht="51.75" customHeight="1">
      <c r="A2522" s="1657">
        <v>2519.0</v>
      </c>
      <c r="B2522" s="1658"/>
      <c r="C2522" s="1658" t="s">
        <v>10646</v>
      </c>
      <c r="D2522" s="1657"/>
      <c r="E2522" s="1657"/>
      <c r="F2522" s="1657"/>
      <c r="G2522" s="1657" t="s">
        <v>21079</v>
      </c>
      <c r="H2522" s="1657" t="s">
        <v>21080</v>
      </c>
      <c r="I2522" s="1657" t="s">
        <v>21081</v>
      </c>
      <c r="J2522" s="1657" t="s">
        <v>21082</v>
      </c>
      <c r="K2522" s="1659"/>
      <c r="L2522" s="1660" t="s">
        <v>11800</v>
      </c>
      <c r="M2522" s="1661" t="s">
        <v>21083</v>
      </c>
      <c r="N2522" s="1661"/>
    </row>
    <row r="2523" ht="51.75" customHeight="1">
      <c r="A2523" s="1657">
        <v>2520.0</v>
      </c>
      <c r="B2523" s="1658"/>
      <c r="C2523" s="1658" t="s">
        <v>10646</v>
      </c>
      <c r="D2523" s="1657"/>
      <c r="E2523" s="1657"/>
      <c r="F2523" s="1657"/>
      <c r="G2523" s="1657" t="s">
        <v>21084</v>
      </c>
      <c r="H2523" s="1657" t="s">
        <v>21085</v>
      </c>
      <c r="I2523" s="1657" t="s">
        <v>21086</v>
      </c>
      <c r="J2523" s="1657" t="s">
        <v>21087</v>
      </c>
      <c r="K2523" s="1659" t="s">
        <v>21088</v>
      </c>
      <c r="L2523" s="1660" t="s">
        <v>11800</v>
      </c>
      <c r="M2523" s="1661" t="s">
        <v>21089</v>
      </c>
      <c r="N2523" s="1661"/>
    </row>
    <row r="2524" ht="51.75" customHeight="1">
      <c r="A2524" s="1657">
        <v>2521.0</v>
      </c>
      <c r="B2524" s="1658"/>
      <c r="C2524" s="1658" t="s">
        <v>10646</v>
      </c>
      <c r="D2524" s="1657"/>
      <c r="E2524" s="1657"/>
      <c r="F2524" s="1657"/>
      <c r="G2524" s="1657" t="s">
        <v>21084</v>
      </c>
      <c r="H2524" s="1657" t="s">
        <v>21090</v>
      </c>
      <c r="I2524" s="1657" t="s">
        <v>21091</v>
      </c>
      <c r="J2524" s="1657" t="s">
        <v>21092</v>
      </c>
      <c r="K2524" s="1659" t="s">
        <v>21093</v>
      </c>
      <c r="L2524" s="1660" t="s">
        <v>11800</v>
      </c>
      <c r="M2524" s="1661" t="s">
        <v>21094</v>
      </c>
      <c r="N2524" s="1661"/>
    </row>
    <row r="2525" ht="51.75" customHeight="1">
      <c r="A2525" s="1657">
        <v>2522.0</v>
      </c>
      <c r="B2525" s="1658"/>
      <c r="C2525" s="1658" t="s">
        <v>10646</v>
      </c>
      <c r="D2525" s="1657"/>
      <c r="E2525" s="1657"/>
      <c r="F2525" s="1657"/>
      <c r="G2525" s="1657" t="s">
        <v>21095</v>
      </c>
      <c r="H2525" s="1657" t="s">
        <v>21096</v>
      </c>
      <c r="I2525" s="1657" t="s">
        <v>21097</v>
      </c>
      <c r="J2525" s="1657" t="s">
        <v>21098</v>
      </c>
      <c r="K2525" s="1659" t="s">
        <v>21099</v>
      </c>
      <c r="L2525" s="1660" t="s">
        <v>11800</v>
      </c>
      <c r="M2525" s="1661" t="s">
        <v>21100</v>
      </c>
      <c r="N2525" s="1661"/>
    </row>
    <row r="2526" ht="51.75" customHeight="1">
      <c r="A2526" s="1657">
        <v>2523.0</v>
      </c>
      <c r="B2526" s="1658"/>
      <c r="C2526" s="1658" t="s">
        <v>10646</v>
      </c>
      <c r="D2526" s="1657"/>
      <c r="E2526" s="1657"/>
      <c r="F2526" s="1657"/>
      <c r="G2526" s="1657" t="s">
        <v>21102</v>
      </c>
      <c r="H2526" s="1657" t="s">
        <v>21103</v>
      </c>
      <c r="I2526" s="1657" t="s">
        <v>21104</v>
      </c>
      <c r="J2526" s="1657" t="s">
        <v>21105</v>
      </c>
      <c r="K2526" s="1659" t="s">
        <v>21106</v>
      </c>
      <c r="L2526" s="1660" t="s">
        <v>11800</v>
      </c>
      <c r="M2526" s="1661" t="s">
        <v>21107</v>
      </c>
      <c r="N2526" s="1661"/>
    </row>
    <row r="2527" ht="51.75" customHeight="1">
      <c r="A2527" s="1657">
        <v>2524.0</v>
      </c>
      <c r="B2527" s="1658"/>
      <c r="C2527" s="1658" t="s">
        <v>10646</v>
      </c>
      <c r="D2527" s="1657"/>
      <c r="E2527" s="1657"/>
      <c r="F2527" s="1657"/>
      <c r="G2527" s="1657" t="s">
        <v>21109</v>
      </c>
      <c r="H2527" s="1657" t="s">
        <v>21110</v>
      </c>
      <c r="I2527" s="1657" t="s">
        <v>1065</v>
      </c>
      <c r="J2527" s="1657" t="s">
        <v>21111</v>
      </c>
      <c r="K2527" s="1659" t="s">
        <v>21112</v>
      </c>
      <c r="L2527" s="1660" t="s">
        <v>11800</v>
      </c>
      <c r="M2527" s="1661" t="s">
        <v>21113</v>
      </c>
      <c r="N2527" s="1661"/>
    </row>
    <row r="2528" ht="51.75" customHeight="1">
      <c r="A2528" s="1657">
        <v>2525.0</v>
      </c>
      <c r="B2528" s="1658"/>
      <c r="C2528" s="1658" t="s">
        <v>10646</v>
      </c>
      <c r="D2528" s="1657"/>
      <c r="E2528" s="1657"/>
      <c r="F2528" s="1657"/>
      <c r="G2528" s="1657" t="s">
        <v>21109</v>
      </c>
      <c r="H2528" s="1657" t="s">
        <v>21114</v>
      </c>
      <c r="I2528" s="1657" t="s">
        <v>14931</v>
      </c>
      <c r="J2528" s="1657" t="s">
        <v>21115</v>
      </c>
      <c r="K2528" s="1659" t="s">
        <v>21116</v>
      </c>
      <c r="L2528" s="1660" t="s">
        <v>11800</v>
      </c>
      <c r="M2528" s="1661" t="s">
        <v>21117</v>
      </c>
      <c r="N2528" s="1661"/>
    </row>
    <row r="2529" ht="51.75" customHeight="1">
      <c r="A2529" s="1657">
        <v>2526.0</v>
      </c>
      <c r="B2529" s="1658"/>
      <c r="C2529" s="1658" t="s">
        <v>10646</v>
      </c>
      <c r="D2529" s="1657"/>
      <c r="E2529" s="1657"/>
      <c r="F2529" s="1657"/>
      <c r="G2529" s="1657" t="s">
        <v>21118</v>
      </c>
      <c r="H2529" s="1657" t="s">
        <v>21119</v>
      </c>
      <c r="I2529" s="1657" t="s">
        <v>21120</v>
      </c>
      <c r="J2529" s="1657" t="s">
        <v>21121</v>
      </c>
      <c r="K2529" s="1659" t="s">
        <v>21122</v>
      </c>
      <c r="L2529" s="1660" t="s">
        <v>11800</v>
      </c>
      <c r="M2529" s="1661" t="s">
        <v>21123</v>
      </c>
      <c r="N2529" s="1661"/>
    </row>
    <row r="2530" ht="51.75" customHeight="1">
      <c r="A2530" s="1657">
        <v>2527.0</v>
      </c>
      <c r="B2530" s="1658"/>
      <c r="C2530" s="1658" t="s">
        <v>10646</v>
      </c>
      <c r="D2530" s="1657"/>
      <c r="E2530" s="1657"/>
      <c r="F2530" s="1657"/>
      <c r="G2530" s="1657" t="s">
        <v>21124</v>
      </c>
      <c r="H2530" s="1657" t="s">
        <v>21125</v>
      </c>
      <c r="I2530" s="1657" t="s">
        <v>21126</v>
      </c>
      <c r="J2530" s="1657" t="s">
        <v>21127</v>
      </c>
      <c r="K2530" s="1659" t="s">
        <v>21128</v>
      </c>
      <c r="L2530" s="1660" t="s">
        <v>11800</v>
      </c>
      <c r="M2530" s="1661" t="s">
        <v>21129</v>
      </c>
      <c r="N2530" s="1661"/>
    </row>
    <row r="2531" ht="51.75" customHeight="1">
      <c r="A2531" s="1657">
        <v>2528.0</v>
      </c>
      <c r="B2531" s="1658"/>
      <c r="C2531" s="1658" t="s">
        <v>10646</v>
      </c>
      <c r="D2531" s="1657"/>
      <c r="E2531" s="1657"/>
      <c r="F2531" s="1657"/>
      <c r="G2531" s="1657" t="s">
        <v>21130</v>
      </c>
      <c r="H2531" s="1657" t="s">
        <v>21131</v>
      </c>
      <c r="I2531" s="1657" t="s">
        <v>21132</v>
      </c>
      <c r="J2531" s="1657" t="s">
        <v>21133</v>
      </c>
      <c r="K2531" s="1659" t="s">
        <v>21134</v>
      </c>
      <c r="L2531" s="1660" t="s">
        <v>11800</v>
      </c>
      <c r="M2531" s="1661" t="s">
        <v>21135</v>
      </c>
      <c r="N2531" s="1661"/>
    </row>
    <row r="2532" ht="51.75" customHeight="1">
      <c r="A2532" s="1657">
        <v>2529.0</v>
      </c>
      <c r="B2532" s="1658"/>
      <c r="C2532" s="1658" t="s">
        <v>10646</v>
      </c>
      <c r="D2532" s="1657"/>
      <c r="E2532" s="1657"/>
      <c r="F2532" s="1657"/>
      <c r="G2532" s="1657" t="s">
        <v>21130</v>
      </c>
      <c r="H2532" s="1657" t="s">
        <v>21136</v>
      </c>
      <c r="I2532" s="1657" t="s">
        <v>21137</v>
      </c>
      <c r="J2532" s="1657" t="s">
        <v>21138</v>
      </c>
      <c r="K2532" s="1659" t="s">
        <v>21139</v>
      </c>
      <c r="L2532" s="1660" t="s">
        <v>11800</v>
      </c>
      <c r="M2532" s="1661" t="s">
        <v>21140</v>
      </c>
      <c r="N2532" s="1661"/>
    </row>
    <row r="2533" ht="51.75" customHeight="1">
      <c r="A2533" s="1657">
        <v>2530.0</v>
      </c>
      <c r="B2533" s="1658"/>
      <c r="C2533" s="1658" t="s">
        <v>10646</v>
      </c>
      <c r="D2533" s="1657"/>
      <c r="E2533" s="1657"/>
      <c r="F2533" s="1657"/>
      <c r="G2533" s="1657" t="s">
        <v>21142</v>
      </c>
      <c r="H2533" s="1657" t="s">
        <v>21143</v>
      </c>
      <c r="I2533" s="1657" t="s">
        <v>21144</v>
      </c>
      <c r="J2533" s="1657" t="s">
        <v>21145</v>
      </c>
      <c r="K2533" s="1659" t="s">
        <v>21146</v>
      </c>
      <c r="L2533" s="1660" t="s">
        <v>11800</v>
      </c>
      <c r="M2533" s="1661" t="s">
        <v>21147</v>
      </c>
      <c r="N2533" s="1661"/>
    </row>
    <row r="2534" ht="51.75" customHeight="1">
      <c r="A2534" s="1657">
        <v>2531.0</v>
      </c>
      <c r="B2534" s="1658"/>
      <c r="C2534" s="1658" t="s">
        <v>10646</v>
      </c>
      <c r="D2534" s="1657"/>
      <c r="E2534" s="1657"/>
      <c r="F2534" s="1657"/>
      <c r="G2534" s="1657" t="s">
        <v>21142</v>
      </c>
      <c r="H2534" s="1657" t="s">
        <v>17330</v>
      </c>
      <c r="I2534" s="1657" t="s">
        <v>21149</v>
      </c>
      <c r="J2534" s="1657" t="s">
        <v>21150</v>
      </c>
      <c r="K2534" s="1659"/>
      <c r="L2534" s="1660" t="s">
        <v>11800</v>
      </c>
      <c r="M2534" s="1661" t="s">
        <v>21151</v>
      </c>
      <c r="N2534" s="1661"/>
    </row>
    <row r="2535" ht="51.75" customHeight="1">
      <c r="A2535" s="1657">
        <v>2532.0</v>
      </c>
      <c r="B2535" s="1658"/>
      <c r="C2535" s="1658" t="s">
        <v>10646</v>
      </c>
      <c r="D2535" s="1657"/>
      <c r="E2535" s="1657"/>
      <c r="F2535" s="1657"/>
      <c r="G2535" s="1657" t="s">
        <v>21142</v>
      </c>
      <c r="H2535" s="1657" t="s">
        <v>21152</v>
      </c>
      <c r="I2535" s="1657" t="s">
        <v>21153</v>
      </c>
      <c r="J2535" s="1657" t="s">
        <v>21154</v>
      </c>
      <c r="K2535" s="1659" t="s">
        <v>21155</v>
      </c>
      <c r="L2535" s="1660" t="s">
        <v>11800</v>
      </c>
      <c r="M2535" s="1661"/>
      <c r="N2535" s="1661"/>
    </row>
    <row r="2536" ht="51.75" customHeight="1">
      <c r="A2536" s="1657">
        <v>2533.0</v>
      </c>
      <c r="B2536" s="1658"/>
      <c r="C2536" s="1658" t="s">
        <v>10646</v>
      </c>
      <c r="D2536" s="1657"/>
      <c r="E2536" s="1657"/>
      <c r="F2536" s="1657"/>
      <c r="G2536" s="1657" t="s">
        <v>21156</v>
      </c>
      <c r="H2536" s="1657" t="s">
        <v>21157</v>
      </c>
      <c r="I2536" s="1657" t="s">
        <v>21158</v>
      </c>
      <c r="J2536" s="1657" t="s">
        <v>21159</v>
      </c>
      <c r="K2536" s="1659" t="s">
        <v>21160</v>
      </c>
      <c r="L2536" s="1660" t="s">
        <v>11800</v>
      </c>
      <c r="M2536" s="1661" t="s">
        <v>21161</v>
      </c>
      <c r="N2536" s="1661"/>
    </row>
    <row r="2537" ht="51.75" customHeight="1">
      <c r="A2537" s="1657">
        <v>2534.0</v>
      </c>
      <c r="B2537" s="1658"/>
      <c r="C2537" s="1658" t="s">
        <v>10646</v>
      </c>
      <c r="D2537" s="1657"/>
      <c r="E2537" s="1657"/>
      <c r="F2537" s="1657"/>
      <c r="G2537" s="1657" t="s">
        <v>21162</v>
      </c>
      <c r="H2537" s="1657" t="s">
        <v>13178</v>
      </c>
      <c r="I2537" s="1657" t="s">
        <v>19478</v>
      </c>
      <c r="J2537" s="1657" t="s">
        <v>21163</v>
      </c>
      <c r="K2537" s="1659"/>
      <c r="L2537" s="1660" t="s">
        <v>11800</v>
      </c>
      <c r="M2537" s="1661" t="s">
        <v>21164</v>
      </c>
      <c r="N2537" s="1661"/>
    </row>
    <row r="2538" ht="51.75" customHeight="1">
      <c r="A2538" s="1657">
        <v>2535.0</v>
      </c>
      <c r="B2538" s="1658"/>
      <c r="C2538" s="1658" t="s">
        <v>10646</v>
      </c>
      <c r="D2538" s="1657"/>
      <c r="E2538" s="1657"/>
      <c r="F2538" s="1657"/>
      <c r="G2538" s="1657" t="s">
        <v>21165</v>
      </c>
      <c r="H2538" s="1657" t="s">
        <v>21166</v>
      </c>
      <c r="I2538" s="1657" t="s">
        <v>21167</v>
      </c>
      <c r="J2538" s="1657" t="s">
        <v>21168</v>
      </c>
      <c r="K2538" s="1659" t="s">
        <v>21169</v>
      </c>
      <c r="L2538" s="1660" t="s">
        <v>11800</v>
      </c>
      <c r="M2538" s="1661" t="s">
        <v>21170</v>
      </c>
      <c r="N2538" s="1661"/>
    </row>
    <row r="2539" ht="51.75" customHeight="1">
      <c r="A2539" s="1657">
        <v>2536.0</v>
      </c>
      <c r="B2539" s="1658"/>
      <c r="C2539" s="1658" t="s">
        <v>10646</v>
      </c>
      <c r="D2539" s="1657"/>
      <c r="E2539" s="1657"/>
      <c r="F2539" s="1657"/>
      <c r="G2539" s="1657" t="s">
        <v>21165</v>
      </c>
      <c r="H2539" s="1657" t="s">
        <v>21171</v>
      </c>
      <c r="I2539" s="1657" t="s">
        <v>21172</v>
      </c>
      <c r="J2539" s="1657" t="s">
        <v>21173</v>
      </c>
      <c r="K2539" s="1659" t="s">
        <v>21174</v>
      </c>
      <c r="L2539" s="1660" t="s">
        <v>11800</v>
      </c>
      <c r="M2539" s="1661" t="s">
        <v>21175</v>
      </c>
      <c r="N2539" s="1661"/>
    </row>
    <row r="2540" ht="51.75" customHeight="1">
      <c r="A2540" s="1657">
        <v>2537.0</v>
      </c>
      <c r="B2540" s="1658"/>
      <c r="C2540" s="1658" t="s">
        <v>10646</v>
      </c>
      <c r="D2540" s="1657"/>
      <c r="E2540" s="1657"/>
      <c r="F2540" s="1657"/>
      <c r="G2540" s="1657" t="s">
        <v>21177</v>
      </c>
      <c r="H2540" s="1657" t="s">
        <v>21178</v>
      </c>
      <c r="I2540" s="1657" t="s">
        <v>21179</v>
      </c>
      <c r="J2540" s="1657" t="s">
        <v>21180</v>
      </c>
      <c r="K2540" s="1659" t="s">
        <v>21181</v>
      </c>
      <c r="L2540" s="1660" t="s">
        <v>11800</v>
      </c>
      <c r="M2540" s="1661" t="s">
        <v>21182</v>
      </c>
      <c r="N2540" s="1661"/>
    </row>
    <row r="2541" ht="51.75" customHeight="1">
      <c r="A2541" s="1657">
        <v>2538.0</v>
      </c>
      <c r="B2541" s="1658"/>
      <c r="C2541" s="1658" t="s">
        <v>10646</v>
      </c>
      <c r="D2541" s="1657"/>
      <c r="E2541" s="1657"/>
      <c r="F2541" s="1657"/>
      <c r="G2541" s="1657" t="s">
        <v>21184</v>
      </c>
      <c r="H2541" s="1657" t="s">
        <v>21185</v>
      </c>
      <c r="I2541" s="1657" t="s">
        <v>21186</v>
      </c>
      <c r="J2541" s="1657" t="s">
        <v>21187</v>
      </c>
      <c r="K2541" s="1659" t="s">
        <v>21188</v>
      </c>
      <c r="L2541" s="1660" t="s">
        <v>11800</v>
      </c>
      <c r="M2541" s="1661" t="s">
        <v>21189</v>
      </c>
      <c r="N2541" s="1661"/>
    </row>
    <row r="2542" ht="51.75" customHeight="1">
      <c r="A2542" s="1657">
        <v>2539.0</v>
      </c>
      <c r="B2542" s="1658"/>
      <c r="C2542" s="1658" t="s">
        <v>10646</v>
      </c>
      <c r="D2542" s="1657"/>
      <c r="E2542" s="1657"/>
      <c r="F2542" s="1657"/>
      <c r="G2542" s="1657" t="s">
        <v>21190</v>
      </c>
      <c r="H2542" s="1657" t="s">
        <v>21191</v>
      </c>
      <c r="I2542" s="1657" t="s">
        <v>21192</v>
      </c>
      <c r="J2542" s="1657" t="s">
        <v>21193</v>
      </c>
      <c r="K2542" s="1659" t="s">
        <v>21194</v>
      </c>
      <c r="L2542" s="1660" t="s">
        <v>11800</v>
      </c>
      <c r="M2542" s="1661" t="s">
        <v>21195</v>
      </c>
      <c r="N2542" s="1661"/>
    </row>
    <row r="2543" ht="51.75" customHeight="1">
      <c r="A2543" s="1657">
        <v>2540.0</v>
      </c>
      <c r="B2543" s="1658"/>
      <c r="C2543" s="1658" t="s">
        <v>10646</v>
      </c>
      <c r="D2543" s="1657"/>
      <c r="E2543" s="1657"/>
      <c r="F2543" s="1657"/>
      <c r="G2543" s="1657" t="s">
        <v>21196</v>
      </c>
      <c r="H2543" s="1657" t="s">
        <v>21197</v>
      </c>
      <c r="I2543" s="1657" t="s">
        <v>21198</v>
      </c>
      <c r="J2543" s="1657" t="s">
        <v>21199</v>
      </c>
      <c r="K2543" s="1659" t="s">
        <v>21200</v>
      </c>
      <c r="L2543" s="1660" t="s">
        <v>11800</v>
      </c>
      <c r="M2543" s="1661" t="s">
        <v>21201</v>
      </c>
      <c r="N2543" s="1661"/>
    </row>
    <row r="2544" ht="51.75" customHeight="1">
      <c r="A2544" s="1657">
        <v>2541.0</v>
      </c>
      <c r="B2544" s="1658"/>
      <c r="C2544" s="1658" t="s">
        <v>10646</v>
      </c>
      <c r="D2544" s="1657"/>
      <c r="E2544" s="1657"/>
      <c r="F2544" s="1657"/>
      <c r="G2544" s="1657" t="s">
        <v>21202</v>
      </c>
      <c r="H2544" s="1657" t="s">
        <v>21203</v>
      </c>
      <c r="I2544" s="1657" t="s">
        <v>21204</v>
      </c>
      <c r="J2544" s="1657" t="s">
        <v>5246</v>
      </c>
      <c r="K2544" s="1659" t="s">
        <v>5247</v>
      </c>
      <c r="L2544" s="1660" t="s">
        <v>11800</v>
      </c>
      <c r="M2544" s="1661" t="s">
        <v>21205</v>
      </c>
      <c r="N2544" s="1661"/>
    </row>
    <row r="2545" ht="51.75" customHeight="1">
      <c r="A2545" s="1657">
        <v>2542.0</v>
      </c>
      <c r="B2545" s="1658"/>
      <c r="C2545" s="1658" t="s">
        <v>10646</v>
      </c>
      <c r="D2545" s="1657"/>
      <c r="E2545" s="1657"/>
      <c r="F2545" s="1657"/>
      <c r="G2545" s="1657" t="s">
        <v>21202</v>
      </c>
      <c r="H2545" s="1657" t="s">
        <v>21206</v>
      </c>
      <c r="I2545" s="1657" t="s">
        <v>21207</v>
      </c>
      <c r="J2545" s="1657" t="s">
        <v>21208</v>
      </c>
      <c r="K2545" s="1659" t="s">
        <v>21209</v>
      </c>
      <c r="L2545" s="1660" t="s">
        <v>11800</v>
      </c>
      <c r="M2545" s="1661" t="s">
        <v>20646</v>
      </c>
      <c r="N2545" s="1661"/>
    </row>
    <row r="2546" ht="51.75" customHeight="1">
      <c r="A2546" s="1657">
        <v>2543.0</v>
      </c>
      <c r="B2546" s="1658"/>
      <c r="C2546" s="1658" t="s">
        <v>10646</v>
      </c>
      <c r="D2546" s="1657"/>
      <c r="E2546" s="1657"/>
      <c r="F2546" s="1657"/>
      <c r="G2546" s="1657" t="s">
        <v>21210</v>
      </c>
      <c r="H2546" s="1657" t="s">
        <v>21211</v>
      </c>
      <c r="I2546" s="1657" t="s">
        <v>21212</v>
      </c>
      <c r="J2546" s="1657" t="s">
        <v>21213</v>
      </c>
      <c r="K2546" s="1659" t="s">
        <v>21214</v>
      </c>
      <c r="L2546" s="1660" t="s">
        <v>11800</v>
      </c>
      <c r="M2546" s="1661" t="s">
        <v>21215</v>
      </c>
      <c r="N2546" s="1661"/>
    </row>
    <row r="2547" ht="51.75" customHeight="1">
      <c r="A2547" s="1657">
        <v>2544.0</v>
      </c>
      <c r="B2547" s="1658"/>
      <c r="C2547" s="1658" t="s">
        <v>10646</v>
      </c>
      <c r="D2547" s="1657"/>
      <c r="E2547" s="1657"/>
      <c r="F2547" s="1657"/>
      <c r="G2547" s="1657" t="s">
        <v>21217</v>
      </c>
      <c r="H2547" s="1657" t="s">
        <v>21218</v>
      </c>
      <c r="I2547" s="1657" t="s">
        <v>21219</v>
      </c>
      <c r="J2547" s="1657" t="s">
        <v>21220</v>
      </c>
      <c r="K2547" s="1659" t="s">
        <v>21221</v>
      </c>
      <c r="L2547" s="1660" t="s">
        <v>11800</v>
      </c>
      <c r="M2547" s="1661" t="s">
        <v>4688</v>
      </c>
      <c r="N2547" s="1661"/>
    </row>
    <row r="2548" ht="51.75" customHeight="1">
      <c r="A2548" s="1657">
        <v>2545.0</v>
      </c>
      <c r="B2548" s="1658"/>
      <c r="C2548" s="1658" t="s">
        <v>10646</v>
      </c>
      <c r="D2548" s="1657"/>
      <c r="E2548" s="1657"/>
      <c r="F2548" s="1657"/>
      <c r="G2548" s="1657" t="s">
        <v>21223</v>
      </c>
      <c r="H2548" s="1657" t="s">
        <v>21224</v>
      </c>
      <c r="I2548" s="1657" t="s">
        <v>12688</v>
      </c>
      <c r="J2548" s="1657" t="s">
        <v>21225</v>
      </c>
      <c r="K2548" s="1659" t="s">
        <v>12691</v>
      </c>
      <c r="L2548" s="1660" t="s">
        <v>11800</v>
      </c>
      <c r="M2548" s="1661" t="s">
        <v>21226</v>
      </c>
      <c r="N2548" s="1661"/>
    </row>
    <row r="2549" ht="51.75" customHeight="1">
      <c r="A2549" s="1657">
        <v>2546.0</v>
      </c>
      <c r="B2549" s="1658"/>
      <c r="C2549" s="1658" t="s">
        <v>10646</v>
      </c>
      <c r="D2549" s="1657"/>
      <c r="E2549" s="1657"/>
      <c r="F2549" s="1657"/>
      <c r="G2549" s="1657" t="s">
        <v>21223</v>
      </c>
      <c r="H2549" s="1657" t="s">
        <v>21228</v>
      </c>
      <c r="I2549" s="1657" t="s">
        <v>21229</v>
      </c>
      <c r="J2549" s="1657" t="s">
        <v>21230</v>
      </c>
      <c r="K2549" s="1659" t="s">
        <v>21231</v>
      </c>
      <c r="L2549" s="1660" t="s">
        <v>11800</v>
      </c>
      <c r="M2549" s="1661" t="s">
        <v>21232</v>
      </c>
      <c r="N2549" s="1661"/>
    </row>
    <row r="2550" ht="51.75" customHeight="1">
      <c r="A2550" s="1657">
        <v>2547.0</v>
      </c>
      <c r="B2550" s="1658"/>
      <c r="C2550" s="1658" t="s">
        <v>10646</v>
      </c>
      <c r="D2550" s="1657"/>
      <c r="E2550" s="1657"/>
      <c r="F2550" s="1657"/>
      <c r="G2550" s="1657" t="s">
        <v>21233</v>
      </c>
      <c r="H2550" s="1657" t="s">
        <v>21234</v>
      </c>
      <c r="I2550" s="1657" t="s">
        <v>21235</v>
      </c>
      <c r="J2550" s="1657" t="s">
        <v>21236</v>
      </c>
      <c r="K2550" s="1659" t="s">
        <v>21237</v>
      </c>
      <c r="L2550" s="1660" t="s">
        <v>11800</v>
      </c>
      <c r="M2550" s="1661"/>
      <c r="N2550" s="1661"/>
    </row>
    <row r="2551" ht="51.75" customHeight="1">
      <c r="A2551" s="1657">
        <v>2548.0</v>
      </c>
      <c r="B2551" s="1658"/>
      <c r="C2551" s="1658" t="s">
        <v>10646</v>
      </c>
      <c r="D2551" s="1657"/>
      <c r="E2551" s="1657"/>
      <c r="F2551" s="1657"/>
      <c r="G2551" s="1657" t="s">
        <v>21233</v>
      </c>
      <c r="H2551" s="1657" t="s">
        <v>21238</v>
      </c>
      <c r="I2551" s="1657" t="s">
        <v>21239</v>
      </c>
      <c r="J2551" s="1657" t="s">
        <v>21240</v>
      </c>
      <c r="K2551" s="1659" t="s">
        <v>21241</v>
      </c>
      <c r="L2551" s="1660" t="s">
        <v>11800</v>
      </c>
      <c r="M2551" s="1661" t="s">
        <v>21242</v>
      </c>
      <c r="N2551" s="1661"/>
    </row>
    <row r="2552" ht="51.75" customHeight="1">
      <c r="A2552" s="1657">
        <v>2549.0</v>
      </c>
      <c r="B2552" s="1658"/>
      <c r="C2552" s="1658" t="s">
        <v>10646</v>
      </c>
      <c r="D2552" s="1657"/>
      <c r="E2552" s="1657"/>
      <c r="F2552" s="1657"/>
      <c r="G2552" s="1657" t="s">
        <v>21243</v>
      </c>
      <c r="H2552" s="1657" t="s">
        <v>21244</v>
      </c>
      <c r="I2552" s="1657" t="s">
        <v>21245</v>
      </c>
      <c r="J2552" s="1657" t="s">
        <v>21246</v>
      </c>
      <c r="K2552" s="1659" t="s">
        <v>21247</v>
      </c>
      <c r="L2552" s="1660" t="s">
        <v>11800</v>
      </c>
      <c r="M2552" s="1661" t="s">
        <v>21248</v>
      </c>
      <c r="N2552" s="1661"/>
    </row>
    <row r="2553" ht="51.75" customHeight="1">
      <c r="A2553" s="1657">
        <v>2550.0</v>
      </c>
      <c r="B2553" s="1658"/>
      <c r="C2553" s="1658" t="s">
        <v>10646</v>
      </c>
      <c r="D2553" s="1657"/>
      <c r="E2553" s="1657"/>
      <c r="F2553" s="1657"/>
      <c r="G2553" s="1657" t="s">
        <v>21249</v>
      </c>
      <c r="H2553" s="1657" t="s">
        <v>21250</v>
      </c>
      <c r="I2553" s="1657" t="s">
        <v>21251</v>
      </c>
      <c r="J2553" s="1657" t="s">
        <v>21252</v>
      </c>
      <c r="K2553" s="1659" t="s">
        <v>21253</v>
      </c>
      <c r="L2553" s="1660" t="s">
        <v>11800</v>
      </c>
      <c r="M2553" s="1661" t="s">
        <v>21254</v>
      </c>
      <c r="N2553" s="1661"/>
    </row>
    <row r="2554" ht="51.75" customHeight="1">
      <c r="A2554" s="1657">
        <v>2551.0</v>
      </c>
      <c r="B2554" s="1658"/>
      <c r="C2554" s="1658" t="s">
        <v>10646</v>
      </c>
      <c r="D2554" s="1657"/>
      <c r="E2554" s="1657"/>
      <c r="F2554" s="1657"/>
      <c r="G2554" s="1657" t="s">
        <v>21256</v>
      </c>
      <c r="H2554" s="1657" t="s">
        <v>21257</v>
      </c>
      <c r="I2554" s="1657" t="s">
        <v>21258</v>
      </c>
      <c r="J2554" s="1657" t="s">
        <v>21259</v>
      </c>
      <c r="K2554" s="1659" t="s">
        <v>21260</v>
      </c>
      <c r="L2554" s="1660" t="s">
        <v>11800</v>
      </c>
      <c r="M2554" s="1661" t="s">
        <v>21261</v>
      </c>
      <c r="N2554" s="1661"/>
    </row>
    <row r="2555" ht="51.75" customHeight="1">
      <c r="A2555" s="1657">
        <v>2552.0</v>
      </c>
      <c r="B2555" s="1658"/>
      <c r="C2555" s="1658" t="s">
        <v>10646</v>
      </c>
      <c r="D2555" s="1657"/>
      <c r="E2555" s="1657"/>
      <c r="F2555" s="1657"/>
      <c r="G2555" s="1657" t="s">
        <v>21263</v>
      </c>
      <c r="H2555" s="1657" t="s">
        <v>21264</v>
      </c>
      <c r="I2555" s="1657" t="s">
        <v>21265</v>
      </c>
      <c r="J2555" s="1657" t="s">
        <v>21266</v>
      </c>
      <c r="K2555" s="1659" t="s">
        <v>21267</v>
      </c>
      <c r="L2555" s="1660" t="s">
        <v>11800</v>
      </c>
      <c r="M2555" s="1661" t="s">
        <v>21268</v>
      </c>
      <c r="N2555" s="1661"/>
    </row>
    <row r="2556" ht="51.75" customHeight="1">
      <c r="A2556" s="1657">
        <v>2553.0</v>
      </c>
      <c r="B2556" s="1658"/>
      <c r="C2556" s="1658" t="s">
        <v>10646</v>
      </c>
      <c r="D2556" s="1657"/>
      <c r="E2556" s="1657"/>
      <c r="F2556" s="1657"/>
      <c r="G2556" s="1657" t="s">
        <v>21269</v>
      </c>
      <c r="H2556" s="1657" t="s">
        <v>21270</v>
      </c>
      <c r="I2556" s="1657" t="s">
        <v>21271</v>
      </c>
      <c r="J2556" s="1657" t="s">
        <v>21272</v>
      </c>
      <c r="K2556" s="1659" t="s">
        <v>21273</v>
      </c>
      <c r="L2556" s="1660" t="s">
        <v>11800</v>
      </c>
      <c r="M2556" s="1661" t="s">
        <v>21274</v>
      </c>
      <c r="N2556" s="1661"/>
    </row>
    <row r="2557" ht="51.75" customHeight="1">
      <c r="A2557" s="1657">
        <v>2554.0</v>
      </c>
      <c r="B2557" s="1658"/>
      <c r="C2557" s="1658" t="s">
        <v>10646</v>
      </c>
      <c r="D2557" s="1657"/>
      <c r="E2557" s="1657"/>
      <c r="F2557" s="1657"/>
      <c r="G2557" s="1657" t="s">
        <v>21275</v>
      </c>
      <c r="H2557" s="1657" t="s">
        <v>21276</v>
      </c>
      <c r="I2557" s="1657" t="s">
        <v>21277</v>
      </c>
      <c r="J2557" s="1657" t="s">
        <v>21278</v>
      </c>
      <c r="K2557" s="1659" t="s">
        <v>21279</v>
      </c>
      <c r="L2557" s="1660" t="s">
        <v>11800</v>
      </c>
      <c r="M2557" s="1661" t="s">
        <v>21280</v>
      </c>
      <c r="N2557" s="1661"/>
    </row>
    <row r="2558" ht="51.75" customHeight="1">
      <c r="A2558" s="1657">
        <v>2555.0</v>
      </c>
      <c r="B2558" s="1658"/>
      <c r="C2558" s="1658" t="s">
        <v>10646</v>
      </c>
      <c r="D2558" s="1657"/>
      <c r="E2558" s="1657"/>
      <c r="F2558" s="1657"/>
      <c r="G2558" s="1657" t="s">
        <v>21281</v>
      </c>
      <c r="H2558" s="1657" t="s">
        <v>21282</v>
      </c>
      <c r="I2558" s="1657" t="s">
        <v>21283</v>
      </c>
      <c r="J2558" s="1657" t="s">
        <v>21284</v>
      </c>
      <c r="K2558" s="1659" t="s">
        <v>21285</v>
      </c>
      <c r="L2558" s="1660" t="s">
        <v>11800</v>
      </c>
      <c r="M2558" s="1661" t="s">
        <v>21286</v>
      </c>
      <c r="N2558" s="1661"/>
    </row>
    <row r="2559" ht="51.75" customHeight="1">
      <c r="A2559" s="1657">
        <v>2556.0</v>
      </c>
      <c r="B2559" s="1658"/>
      <c r="C2559" s="1658" t="s">
        <v>10646</v>
      </c>
      <c r="D2559" s="1657"/>
      <c r="E2559" s="1657"/>
      <c r="F2559" s="1657"/>
      <c r="G2559" s="1657" t="s">
        <v>21281</v>
      </c>
      <c r="H2559" s="1657" t="s">
        <v>21287</v>
      </c>
      <c r="I2559" s="1657" t="s">
        <v>21288</v>
      </c>
      <c r="J2559" s="1657" t="s">
        <v>21289</v>
      </c>
      <c r="K2559" s="1659" t="s">
        <v>21290</v>
      </c>
      <c r="L2559" s="1660" t="s">
        <v>11800</v>
      </c>
      <c r="M2559" s="1661" t="s">
        <v>21291</v>
      </c>
      <c r="N2559" s="1661"/>
    </row>
    <row r="2560" ht="51.75" customHeight="1">
      <c r="A2560" s="1657">
        <v>2557.0</v>
      </c>
      <c r="B2560" s="1658"/>
      <c r="C2560" s="1658" t="s">
        <v>10646</v>
      </c>
      <c r="D2560" s="1657"/>
      <c r="E2560" s="1657"/>
      <c r="F2560" s="1657"/>
      <c r="G2560" s="1657" t="s">
        <v>21281</v>
      </c>
      <c r="H2560" s="1657" t="s">
        <v>21292</v>
      </c>
      <c r="I2560" s="1657" t="s">
        <v>21293</v>
      </c>
      <c r="J2560" s="1657" t="s">
        <v>21294</v>
      </c>
      <c r="K2560" s="1659" t="s">
        <v>21295</v>
      </c>
      <c r="L2560" s="1660" t="s">
        <v>11800</v>
      </c>
      <c r="M2560" s="1661" t="s">
        <v>21296</v>
      </c>
      <c r="N2560" s="1661"/>
    </row>
    <row r="2561" ht="51.75" customHeight="1">
      <c r="A2561" s="1657">
        <v>2558.0</v>
      </c>
      <c r="B2561" s="1658"/>
      <c r="C2561" s="1658" t="s">
        <v>10646</v>
      </c>
      <c r="D2561" s="1657"/>
      <c r="E2561" s="1657"/>
      <c r="F2561" s="1657"/>
      <c r="G2561" s="1657" t="s">
        <v>21299</v>
      </c>
      <c r="H2561" s="1657" t="s">
        <v>21300</v>
      </c>
      <c r="I2561" s="1657" t="s">
        <v>21301</v>
      </c>
      <c r="J2561" s="1657" t="s">
        <v>21302</v>
      </c>
      <c r="K2561" s="1659" t="s">
        <v>21303</v>
      </c>
      <c r="L2561" s="1660" t="s">
        <v>11800</v>
      </c>
      <c r="M2561" s="1661" t="s">
        <v>21304</v>
      </c>
      <c r="N2561" s="1661"/>
    </row>
    <row r="2562" ht="51.75" customHeight="1">
      <c r="A2562" s="1657">
        <v>2559.0</v>
      </c>
      <c r="B2562" s="1658"/>
      <c r="C2562" s="1658" t="s">
        <v>10646</v>
      </c>
      <c r="D2562" s="1657"/>
      <c r="E2562" s="1657"/>
      <c r="F2562" s="1657"/>
      <c r="G2562" s="1657" t="s">
        <v>21299</v>
      </c>
      <c r="H2562" s="1657" t="s">
        <v>21306</v>
      </c>
      <c r="I2562" s="1657" t="s">
        <v>21307</v>
      </c>
      <c r="J2562" s="1657" t="s">
        <v>21308</v>
      </c>
      <c r="K2562" s="1659" t="s">
        <v>21309</v>
      </c>
      <c r="L2562" s="1660" t="s">
        <v>11800</v>
      </c>
      <c r="M2562" s="1661" t="s">
        <v>21310</v>
      </c>
      <c r="N2562" s="1661"/>
    </row>
    <row r="2563" ht="51.75" customHeight="1">
      <c r="A2563" s="1657">
        <v>2560.0</v>
      </c>
      <c r="B2563" s="1658"/>
      <c r="C2563" s="1658" t="s">
        <v>10646</v>
      </c>
      <c r="D2563" s="1657"/>
      <c r="E2563" s="1657"/>
      <c r="F2563" s="1657"/>
      <c r="G2563" s="1657" t="s">
        <v>21311</v>
      </c>
      <c r="H2563" s="1657" t="s">
        <v>21312</v>
      </c>
      <c r="I2563" s="1657" t="s">
        <v>21313</v>
      </c>
      <c r="J2563" s="1657" t="s">
        <v>21314</v>
      </c>
      <c r="K2563" s="1659" t="s">
        <v>21315</v>
      </c>
      <c r="L2563" s="1660" t="s">
        <v>11800</v>
      </c>
      <c r="M2563" s="1661" t="s">
        <v>21316</v>
      </c>
      <c r="N2563" s="1661"/>
    </row>
    <row r="2564" ht="51.75" customHeight="1">
      <c r="A2564" s="1657">
        <v>2561.0</v>
      </c>
      <c r="B2564" s="1658"/>
      <c r="C2564" s="1658" t="s">
        <v>10646</v>
      </c>
      <c r="D2564" s="1657"/>
      <c r="E2564" s="1657"/>
      <c r="F2564" s="1657"/>
      <c r="G2564" s="1657" t="s">
        <v>21317</v>
      </c>
      <c r="H2564" s="1657" t="s">
        <v>21318</v>
      </c>
      <c r="I2564" s="1657" t="s">
        <v>21319</v>
      </c>
      <c r="J2564" s="1657" t="s">
        <v>21320</v>
      </c>
      <c r="K2564" s="1659" t="s">
        <v>21321</v>
      </c>
      <c r="L2564" s="1660" t="s">
        <v>11800</v>
      </c>
      <c r="M2564" s="1661" t="s">
        <v>21322</v>
      </c>
      <c r="N2564" s="1661"/>
    </row>
    <row r="2565" ht="51.75" customHeight="1">
      <c r="A2565" s="1657">
        <v>2562.0</v>
      </c>
      <c r="B2565" s="1658"/>
      <c r="C2565" s="1658" t="s">
        <v>10646</v>
      </c>
      <c r="D2565" s="1657"/>
      <c r="E2565" s="1657"/>
      <c r="F2565" s="1657"/>
      <c r="G2565" s="1657" t="s">
        <v>21323</v>
      </c>
      <c r="H2565" s="1657" t="s">
        <v>21324</v>
      </c>
      <c r="I2565" s="1657" t="s">
        <v>21325</v>
      </c>
      <c r="J2565" s="1657" t="s">
        <v>21326</v>
      </c>
      <c r="K2565" s="1659" t="s">
        <v>21327</v>
      </c>
      <c r="L2565" s="1660" t="s">
        <v>11800</v>
      </c>
      <c r="M2565" s="1661" t="s">
        <v>21328</v>
      </c>
      <c r="N2565" s="1661"/>
    </row>
    <row r="2566" ht="51.75" customHeight="1">
      <c r="A2566" s="1657">
        <v>2563.0</v>
      </c>
      <c r="B2566" s="1658"/>
      <c r="C2566" s="1658" t="s">
        <v>10646</v>
      </c>
      <c r="D2566" s="1657"/>
      <c r="E2566" s="1657"/>
      <c r="F2566" s="1657"/>
      <c r="G2566" s="1657" t="s">
        <v>21329</v>
      </c>
      <c r="H2566" s="1657" t="s">
        <v>21330</v>
      </c>
      <c r="I2566" s="1657" t="s">
        <v>21331</v>
      </c>
      <c r="J2566" s="1657" t="s">
        <v>21332</v>
      </c>
      <c r="K2566" s="1659" t="s">
        <v>21333</v>
      </c>
      <c r="L2566" s="1660" t="s">
        <v>11800</v>
      </c>
      <c r="M2566" s="1661" t="s">
        <v>21334</v>
      </c>
      <c r="N2566" s="1661"/>
    </row>
    <row r="2567" ht="51.75" customHeight="1">
      <c r="A2567" s="1657">
        <v>2564.0</v>
      </c>
      <c r="B2567" s="1658"/>
      <c r="C2567" s="1658" t="s">
        <v>10646</v>
      </c>
      <c r="D2567" s="1657"/>
      <c r="E2567" s="1657"/>
      <c r="F2567" s="1657"/>
      <c r="G2567" s="1657" t="s">
        <v>21335</v>
      </c>
      <c r="H2567" s="1657" t="s">
        <v>21336</v>
      </c>
      <c r="I2567" s="1657" t="s">
        <v>21337</v>
      </c>
      <c r="J2567" s="1657" t="s">
        <v>21338</v>
      </c>
      <c r="K2567" s="1659" t="s">
        <v>21339</v>
      </c>
      <c r="L2567" s="1660" t="s">
        <v>11800</v>
      </c>
      <c r="M2567" s="1661" t="s">
        <v>21340</v>
      </c>
      <c r="N2567" s="1661"/>
    </row>
    <row r="2568" ht="51.75" customHeight="1">
      <c r="A2568" s="1657">
        <v>2565.0</v>
      </c>
      <c r="B2568" s="1658"/>
      <c r="C2568" s="1658" t="s">
        <v>10646</v>
      </c>
      <c r="D2568" s="1657"/>
      <c r="E2568" s="1657"/>
      <c r="F2568" s="1657"/>
      <c r="G2568" s="1657" t="s">
        <v>21335</v>
      </c>
      <c r="H2568" s="1657" t="s">
        <v>21342</v>
      </c>
      <c r="I2568" s="1657" t="s">
        <v>21343</v>
      </c>
      <c r="J2568" s="1657" t="s">
        <v>21344</v>
      </c>
      <c r="K2568" s="1659" t="s">
        <v>21345</v>
      </c>
      <c r="L2568" s="1660" t="s">
        <v>11800</v>
      </c>
      <c r="M2568" s="1661" t="s">
        <v>21346</v>
      </c>
      <c r="N2568" s="1661"/>
    </row>
    <row r="2569" ht="51.75" customHeight="1">
      <c r="A2569" s="1657">
        <v>2566.0</v>
      </c>
      <c r="B2569" s="1658"/>
      <c r="C2569" s="1658" t="s">
        <v>10646</v>
      </c>
      <c r="D2569" s="1657"/>
      <c r="E2569" s="1657"/>
      <c r="F2569" s="1657"/>
      <c r="G2569" s="1657" t="s">
        <v>21348</v>
      </c>
      <c r="H2569" s="1657" t="s">
        <v>21349</v>
      </c>
      <c r="I2569" s="1657" t="s">
        <v>21350</v>
      </c>
      <c r="J2569" s="1657" t="s">
        <v>21351</v>
      </c>
      <c r="K2569" s="1659" t="s">
        <v>21352</v>
      </c>
      <c r="L2569" s="1660" t="s">
        <v>11800</v>
      </c>
      <c r="M2569" s="1661" t="s">
        <v>21353</v>
      </c>
      <c r="N2569" s="1661"/>
    </row>
    <row r="2570" ht="51.75" customHeight="1">
      <c r="A2570" s="1657">
        <v>2567.0</v>
      </c>
      <c r="B2570" s="1658"/>
      <c r="C2570" s="1658" t="s">
        <v>10646</v>
      </c>
      <c r="D2570" s="1657"/>
      <c r="E2570" s="1657"/>
      <c r="F2570" s="1657"/>
      <c r="G2570" s="1657" t="s">
        <v>21354</v>
      </c>
      <c r="H2570" s="1657" t="s">
        <v>21355</v>
      </c>
      <c r="I2570" s="1657" t="s">
        <v>21356</v>
      </c>
      <c r="J2570" s="1657" t="s">
        <v>21357</v>
      </c>
      <c r="K2570" s="1659" t="s">
        <v>21358</v>
      </c>
      <c r="L2570" s="1660" t="s">
        <v>11800</v>
      </c>
      <c r="M2570" s="1661" t="s">
        <v>21359</v>
      </c>
      <c r="N2570" s="1661"/>
    </row>
    <row r="2571" ht="51.75" customHeight="1">
      <c r="A2571" s="1657">
        <v>2568.0</v>
      </c>
      <c r="B2571" s="1658"/>
      <c r="C2571" s="1658" t="s">
        <v>10646</v>
      </c>
      <c r="D2571" s="1657"/>
      <c r="E2571" s="1657"/>
      <c r="F2571" s="1657"/>
      <c r="G2571" s="1657" t="s">
        <v>21360</v>
      </c>
      <c r="H2571" s="1657" t="s">
        <v>21361</v>
      </c>
      <c r="I2571" s="1657" t="s">
        <v>21362</v>
      </c>
      <c r="J2571" s="1657" t="s">
        <v>21363</v>
      </c>
      <c r="K2571" s="1659" t="s">
        <v>21364</v>
      </c>
      <c r="L2571" s="1660" t="s">
        <v>11800</v>
      </c>
      <c r="M2571" s="1661" t="s">
        <v>21365</v>
      </c>
      <c r="N2571" s="1661"/>
    </row>
    <row r="2572" ht="51.75" customHeight="1">
      <c r="A2572" s="1657">
        <v>2569.0</v>
      </c>
      <c r="B2572" s="1658"/>
      <c r="C2572" s="1658" t="s">
        <v>10646</v>
      </c>
      <c r="D2572" s="1657"/>
      <c r="E2572" s="1657"/>
      <c r="F2572" s="1657"/>
      <c r="G2572" s="1657" t="s">
        <v>21366</v>
      </c>
      <c r="H2572" s="1657" t="s">
        <v>21367</v>
      </c>
      <c r="I2572" s="1657" t="s">
        <v>21368</v>
      </c>
      <c r="J2572" s="1657" t="s">
        <v>21369</v>
      </c>
      <c r="K2572" s="1659" t="s">
        <v>21370</v>
      </c>
      <c r="L2572" s="1660" t="s">
        <v>11800</v>
      </c>
      <c r="M2572" s="1661" t="s">
        <v>21371</v>
      </c>
      <c r="N2572" s="1661"/>
    </row>
    <row r="2573" ht="51.75" customHeight="1">
      <c r="A2573" s="1657">
        <v>2570.0</v>
      </c>
      <c r="B2573" s="1658"/>
      <c r="C2573" s="1658" t="s">
        <v>10646</v>
      </c>
      <c r="D2573" s="1657"/>
      <c r="E2573" s="1657"/>
      <c r="F2573" s="1657"/>
      <c r="G2573" s="1657" t="s">
        <v>21372</v>
      </c>
      <c r="H2573" s="1657" t="s">
        <v>21373</v>
      </c>
      <c r="I2573" s="1657" t="s">
        <v>21374</v>
      </c>
      <c r="J2573" s="1657" t="s">
        <v>21375</v>
      </c>
      <c r="K2573" s="1659" t="s">
        <v>21376</v>
      </c>
      <c r="L2573" s="1660" t="s">
        <v>11800</v>
      </c>
      <c r="M2573" s="1661" t="s">
        <v>21377</v>
      </c>
      <c r="N2573" s="1661"/>
    </row>
    <row r="2574" ht="51.75" customHeight="1">
      <c r="A2574" s="1657">
        <v>2571.0</v>
      </c>
      <c r="B2574" s="1658"/>
      <c r="C2574" s="1658" t="s">
        <v>10646</v>
      </c>
      <c r="D2574" s="1657"/>
      <c r="E2574" s="1657"/>
      <c r="F2574" s="1657"/>
      <c r="G2574" s="1657" t="s">
        <v>21378</v>
      </c>
      <c r="H2574" s="1657" t="s">
        <v>21379</v>
      </c>
      <c r="I2574" s="1657" t="s">
        <v>14824</v>
      </c>
      <c r="J2574" s="1657" t="s">
        <v>21380</v>
      </c>
      <c r="K2574" s="1659" t="s">
        <v>21381</v>
      </c>
      <c r="L2574" s="1660" t="s">
        <v>11800</v>
      </c>
      <c r="M2574" s="1661" t="s">
        <v>21382</v>
      </c>
      <c r="N2574" s="1661"/>
    </row>
    <row r="2575" ht="51.75" customHeight="1">
      <c r="A2575" s="1657">
        <v>2572.0</v>
      </c>
      <c r="B2575" s="1658"/>
      <c r="C2575" s="1658" t="s">
        <v>10646</v>
      </c>
      <c r="D2575" s="1657"/>
      <c r="E2575" s="1657"/>
      <c r="F2575" s="1657"/>
      <c r="G2575" s="1657" t="s">
        <v>21384</v>
      </c>
      <c r="H2575" s="1657" t="s">
        <v>21385</v>
      </c>
      <c r="I2575" s="1657" t="s">
        <v>21385</v>
      </c>
      <c r="J2575" s="1657" t="s">
        <v>21386</v>
      </c>
      <c r="K2575" s="1659"/>
      <c r="L2575" s="1660" t="s">
        <v>11800</v>
      </c>
      <c r="M2575" s="1661" t="s">
        <v>21387</v>
      </c>
      <c r="N2575" s="1661"/>
    </row>
    <row r="2576" ht="51.75" customHeight="1">
      <c r="A2576" s="1657">
        <v>2573.0</v>
      </c>
      <c r="B2576" s="1658"/>
      <c r="C2576" s="1658" t="s">
        <v>10646</v>
      </c>
      <c r="D2576" s="1657"/>
      <c r="E2576" s="1657"/>
      <c r="F2576" s="1657"/>
      <c r="G2576" s="1657" t="s">
        <v>21388</v>
      </c>
      <c r="H2576" s="1657" t="s">
        <v>21389</v>
      </c>
      <c r="I2576" s="1657" t="s">
        <v>21390</v>
      </c>
      <c r="J2576" s="1657" t="s">
        <v>21391</v>
      </c>
      <c r="K2576" s="1659" t="s">
        <v>21392</v>
      </c>
      <c r="L2576" s="1660" t="s">
        <v>11800</v>
      </c>
      <c r="M2576" s="1661" t="s">
        <v>21393</v>
      </c>
      <c r="N2576" s="1661"/>
    </row>
    <row r="2577" ht="51.75" customHeight="1">
      <c r="A2577" s="1657">
        <v>2574.0</v>
      </c>
      <c r="B2577" s="1658"/>
      <c r="C2577" s="1658" t="s">
        <v>10646</v>
      </c>
      <c r="D2577" s="1657"/>
      <c r="E2577" s="1657"/>
      <c r="F2577" s="1657"/>
      <c r="G2577" s="1657" t="s">
        <v>21394</v>
      </c>
      <c r="H2577" s="1657" t="s">
        <v>21395</v>
      </c>
      <c r="I2577" s="1657" t="s">
        <v>21396</v>
      </c>
      <c r="J2577" s="1657" t="s">
        <v>21397</v>
      </c>
      <c r="K2577" s="1659" t="s">
        <v>21398</v>
      </c>
      <c r="L2577" s="1660" t="s">
        <v>11800</v>
      </c>
      <c r="M2577" s="1661" t="s">
        <v>21399</v>
      </c>
      <c r="N2577" s="1661"/>
    </row>
    <row r="2578" ht="51.75" customHeight="1">
      <c r="A2578" s="1657">
        <v>2575.0</v>
      </c>
      <c r="B2578" s="1658"/>
      <c r="C2578" s="1658" t="s">
        <v>10646</v>
      </c>
      <c r="D2578" s="1657"/>
      <c r="E2578" s="1657"/>
      <c r="F2578" s="1657"/>
      <c r="G2578" s="1657" t="s">
        <v>21400</v>
      </c>
      <c r="H2578" s="1657" t="s">
        <v>21401</v>
      </c>
      <c r="I2578" s="1657" t="s">
        <v>21402</v>
      </c>
      <c r="J2578" s="1657" t="s">
        <v>21403</v>
      </c>
      <c r="K2578" s="1659" t="s">
        <v>21404</v>
      </c>
      <c r="L2578" s="1660" t="s">
        <v>11800</v>
      </c>
      <c r="M2578" s="1661" t="s">
        <v>21405</v>
      </c>
      <c r="N2578" s="1661"/>
    </row>
    <row r="2579" ht="51.75" customHeight="1">
      <c r="A2579" s="1657">
        <v>2576.0</v>
      </c>
      <c r="B2579" s="1658"/>
      <c r="C2579" s="1658" t="s">
        <v>10646</v>
      </c>
      <c r="D2579" s="1657"/>
      <c r="E2579" s="1657"/>
      <c r="F2579" s="1657"/>
      <c r="G2579" s="1657" t="s">
        <v>21407</v>
      </c>
      <c r="H2579" s="1657" t="s">
        <v>21408</v>
      </c>
      <c r="I2579" s="1657" t="s">
        <v>21409</v>
      </c>
      <c r="J2579" s="1657" t="s">
        <v>21410</v>
      </c>
      <c r="K2579" s="1659" t="s">
        <v>21411</v>
      </c>
      <c r="L2579" s="1660" t="s">
        <v>11800</v>
      </c>
      <c r="M2579" s="1661" t="s">
        <v>21412</v>
      </c>
      <c r="N2579" s="1661"/>
    </row>
    <row r="2580" ht="51.75" customHeight="1">
      <c r="A2580" s="1657">
        <v>2577.0</v>
      </c>
      <c r="B2580" s="1658"/>
      <c r="C2580" s="1658" t="s">
        <v>10646</v>
      </c>
      <c r="D2580" s="1657"/>
      <c r="E2580" s="1657"/>
      <c r="F2580" s="1657"/>
      <c r="G2580" s="1657" t="s">
        <v>21413</v>
      </c>
      <c r="H2580" s="1657" t="s">
        <v>21414</v>
      </c>
      <c r="I2580" s="1657" t="s">
        <v>21415</v>
      </c>
      <c r="J2580" s="1657" t="s">
        <v>21416</v>
      </c>
      <c r="K2580" s="1659" t="s">
        <v>21417</v>
      </c>
      <c r="L2580" s="1660" t="s">
        <v>11800</v>
      </c>
      <c r="M2580" s="1661" t="s">
        <v>21418</v>
      </c>
      <c r="N2580" s="1661"/>
    </row>
    <row r="2581" ht="51.75" customHeight="1">
      <c r="A2581" s="1657">
        <v>2578.0</v>
      </c>
      <c r="B2581" s="1658"/>
      <c r="C2581" s="1658" t="s">
        <v>10646</v>
      </c>
      <c r="D2581" s="1657"/>
      <c r="E2581" s="1657"/>
      <c r="F2581" s="1657"/>
      <c r="G2581" s="1657" t="s">
        <v>21419</v>
      </c>
      <c r="H2581" s="1657" t="s">
        <v>21420</v>
      </c>
      <c r="I2581" s="1657" t="s">
        <v>21421</v>
      </c>
      <c r="J2581" s="1657" t="s">
        <v>21422</v>
      </c>
      <c r="K2581" s="1659" t="s">
        <v>21423</v>
      </c>
      <c r="L2581" s="1660" t="s">
        <v>11800</v>
      </c>
      <c r="M2581" s="1661" t="s">
        <v>21424</v>
      </c>
      <c r="N2581" s="1661"/>
    </row>
    <row r="2582" ht="51.75" customHeight="1">
      <c r="A2582" s="1657">
        <v>2579.0</v>
      </c>
      <c r="B2582" s="1658"/>
      <c r="C2582" s="1658" t="s">
        <v>10646</v>
      </c>
      <c r="D2582" s="1657"/>
      <c r="E2582" s="1657"/>
      <c r="F2582" s="1657"/>
      <c r="G2582" s="1657" t="s">
        <v>21426</v>
      </c>
      <c r="H2582" s="1657" t="s">
        <v>21427</v>
      </c>
      <c r="I2582" s="1657" t="s">
        <v>15374</v>
      </c>
      <c r="J2582" s="1657" t="s">
        <v>21428</v>
      </c>
      <c r="K2582" s="1659" t="s">
        <v>21429</v>
      </c>
      <c r="L2582" s="1660" t="s">
        <v>11800</v>
      </c>
      <c r="M2582" s="1661" t="s">
        <v>21430</v>
      </c>
      <c r="N2582" s="1661"/>
    </row>
    <row r="2583" ht="51.75" customHeight="1">
      <c r="A2583" s="1657">
        <v>2580.0</v>
      </c>
      <c r="B2583" s="1658"/>
      <c r="C2583" s="1658" t="s">
        <v>10646</v>
      </c>
      <c r="D2583" s="1657"/>
      <c r="E2583" s="1657"/>
      <c r="F2583" s="1657"/>
      <c r="G2583" s="1657" t="s">
        <v>21426</v>
      </c>
      <c r="H2583" s="1657" t="s">
        <v>21432</v>
      </c>
      <c r="I2583" s="1657" t="s">
        <v>21433</v>
      </c>
      <c r="J2583" s="1657" t="s">
        <v>21434</v>
      </c>
      <c r="K2583" s="1659" t="s">
        <v>21435</v>
      </c>
      <c r="L2583" s="1660" t="s">
        <v>11800</v>
      </c>
      <c r="M2583" s="1661"/>
      <c r="N2583" s="1661"/>
    </row>
    <row r="2584" ht="51.75" customHeight="1">
      <c r="A2584" s="1657">
        <v>2581.0</v>
      </c>
      <c r="B2584" s="1658"/>
      <c r="C2584" s="1658" t="s">
        <v>10646</v>
      </c>
      <c r="D2584" s="1657"/>
      <c r="E2584" s="1657"/>
      <c r="F2584" s="1657"/>
      <c r="G2584" s="1657" t="s">
        <v>21437</v>
      </c>
      <c r="H2584" s="1657" t="s">
        <v>21438</v>
      </c>
      <c r="I2584" s="1657" t="s">
        <v>21439</v>
      </c>
      <c r="J2584" s="1657" t="s">
        <v>21440</v>
      </c>
      <c r="K2584" s="1659" t="s">
        <v>21441</v>
      </c>
      <c r="L2584" s="1660" t="s">
        <v>11800</v>
      </c>
      <c r="M2584" s="1661" t="s">
        <v>21442</v>
      </c>
      <c r="N2584" s="1661"/>
    </row>
    <row r="2585" ht="51.75" customHeight="1">
      <c r="A2585" s="1657">
        <v>2582.0</v>
      </c>
      <c r="B2585" s="1658"/>
      <c r="C2585" s="1658" t="s">
        <v>10646</v>
      </c>
      <c r="D2585" s="1657"/>
      <c r="E2585" s="1657"/>
      <c r="F2585" s="1657"/>
      <c r="G2585" s="1657" t="s">
        <v>21444</v>
      </c>
      <c r="H2585" s="1657" t="s">
        <v>21445</v>
      </c>
      <c r="I2585" s="1657" t="s">
        <v>21446</v>
      </c>
      <c r="J2585" s="1657" t="s">
        <v>21447</v>
      </c>
      <c r="K2585" s="1659" t="s">
        <v>21448</v>
      </c>
      <c r="L2585" s="1660" t="s">
        <v>11800</v>
      </c>
      <c r="M2585" s="1661" t="s">
        <v>21449</v>
      </c>
      <c r="N2585" s="1661"/>
    </row>
    <row r="2586" ht="51.75" customHeight="1">
      <c r="A2586" s="1657">
        <v>2583.0</v>
      </c>
      <c r="B2586" s="1658"/>
      <c r="C2586" s="1658" t="s">
        <v>10646</v>
      </c>
      <c r="D2586" s="1657"/>
      <c r="E2586" s="1657"/>
      <c r="F2586" s="1657"/>
      <c r="G2586" s="1657" t="s">
        <v>21444</v>
      </c>
      <c r="H2586" s="1657" t="s">
        <v>21450</v>
      </c>
      <c r="I2586" s="1657" t="s">
        <v>21451</v>
      </c>
      <c r="J2586" s="1657" t="s">
        <v>21452</v>
      </c>
      <c r="K2586" s="1659" t="s">
        <v>21453</v>
      </c>
      <c r="L2586" s="1660" t="s">
        <v>11800</v>
      </c>
      <c r="M2586" s="1661"/>
      <c r="N2586" s="1661"/>
    </row>
    <row r="2587" ht="51.75" customHeight="1">
      <c r="A2587" s="1657">
        <v>2584.0</v>
      </c>
      <c r="B2587" s="1658"/>
      <c r="C2587" s="1658" t="s">
        <v>10646</v>
      </c>
      <c r="D2587" s="1657"/>
      <c r="E2587" s="1657"/>
      <c r="F2587" s="1657"/>
      <c r="G2587" s="1657" t="s">
        <v>21454</v>
      </c>
      <c r="H2587" s="1657" t="s">
        <v>21455</v>
      </c>
      <c r="I2587" s="1657" t="s">
        <v>21456</v>
      </c>
      <c r="J2587" s="1657" t="s">
        <v>21457</v>
      </c>
      <c r="K2587" s="1659" t="s">
        <v>21458</v>
      </c>
      <c r="L2587" s="1660" t="s">
        <v>11800</v>
      </c>
      <c r="M2587" s="1661" t="s">
        <v>21459</v>
      </c>
      <c r="N2587" s="1661"/>
    </row>
    <row r="2588" ht="51.75" customHeight="1">
      <c r="A2588" s="1657">
        <v>2585.0</v>
      </c>
      <c r="B2588" s="1658"/>
      <c r="C2588" s="1658" t="s">
        <v>10646</v>
      </c>
      <c r="D2588" s="1657"/>
      <c r="E2588" s="1657"/>
      <c r="F2588" s="1657"/>
      <c r="G2588" s="1657" t="s">
        <v>21454</v>
      </c>
      <c r="H2588" s="1657" t="s">
        <v>21460</v>
      </c>
      <c r="I2588" s="1657" t="s">
        <v>21461</v>
      </c>
      <c r="J2588" s="1657" t="s">
        <v>21462</v>
      </c>
      <c r="K2588" s="1659" t="s">
        <v>21463</v>
      </c>
      <c r="L2588" s="1660" t="s">
        <v>11800</v>
      </c>
      <c r="M2588" s="1661" t="s">
        <v>21464</v>
      </c>
      <c r="N2588" s="1661"/>
    </row>
    <row r="2589" ht="51.75" customHeight="1">
      <c r="A2589" s="1657">
        <v>2586.0</v>
      </c>
      <c r="B2589" s="1658"/>
      <c r="C2589" s="1658" t="s">
        <v>10646</v>
      </c>
      <c r="D2589" s="1657"/>
      <c r="E2589" s="1657"/>
      <c r="F2589" s="1657"/>
      <c r="G2589" s="1657" t="s">
        <v>21454</v>
      </c>
      <c r="H2589" s="1657" t="s">
        <v>21467</v>
      </c>
      <c r="I2589" s="1657" t="s">
        <v>21468</v>
      </c>
      <c r="J2589" s="1657" t="s">
        <v>21469</v>
      </c>
      <c r="K2589" s="1659" t="s">
        <v>21470</v>
      </c>
      <c r="L2589" s="1660" t="s">
        <v>11800</v>
      </c>
      <c r="M2589" s="1661" t="s">
        <v>21471</v>
      </c>
      <c r="N2589" s="1661"/>
    </row>
    <row r="2590" ht="51.75" customHeight="1">
      <c r="A2590" s="1657">
        <v>2587.0</v>
      </c>
      <c r="B2590" s="1658"/>
      <c r="C2590" s="1658" t="s">
        <v>10646</v>
      </c>
      <c r="D2590" s="1657"/>
      <c r="E2590" s="1657"/>
      <c r="F2590" s="1657"/>
      <c r="G2590" s="1657" t="s">
        <v>21472</v>
      </c>
      <c r="H2590" s="1657" t="s">
        <v>21473</v>
      </c>
      <c r="I2590" s="1657" t="s">
        <v>21474</v>
      </c>
      <c r="J2590" s="1657" t="s">
        <v>21475</v>
      </c>
      <c r="K2590" s="1659" t="s">
        <v>21476</v>
      </c>
      <c r="L2590" s="1660" t="s">
        <v>11800</v>
      </c>
      <c r="M2590" s="1661" t="s">
        <v>21477</v>
      </c>
      <c r="N2590" s="1661"/>
    </row>
    <row r="2591" ht="51.75" customHeight="1">
      <c r="A2591" s="1657">
        <v>2588.0</v>
      </c>
      <c r="B2591" s="1658"/>
      <c r="C2591" s="1658" t="s">
        <v>10646</v>
      </c>
      <c r="D2591" s="1657"/>
      <c r="E2591" s="1657"/>
      <c r="F2591" s="1657"/>
      <c r="G2591" s="1657" t="s">
        <v>21472</v>
      </c>
      <c r="H2591" s="1657" t="s">
        <v>21478</v>
      </c>
      <c r="I2591" s="1657" t="s">
        <v>21479</v>
      </c>
      <c r="J2591" s="1657" t="s">
        <v>21480</v>
      </c>
      <c r="K2591" s="1659" t="s">
        <v>21481</v>
      </c>
      <c r="L2591" s="1660" t="s">
        <v>11800</v>
      </c>
      <c r="M2591" s="1661" t="s">
        <v>21482</v>
      </c>
      <c r="N2591" s="1661"/>
    </row>
    <row r="2592" ht="51.75" customHeight="1">
      <c r="A2592" s="1657">
        <v>2589.0</v>
      </c>
      <c r="B2592" s="1658"/>
      <c r="C2592" s="1658" t="s">
        <v>10646</v>
      </c>
      <c r="D2592" s="1657"/>
      <c r="E2592" s="1657"/>
      <c r="F2592" s="1657"/>
      <c r="G2592" s="1657" t="s">
        <v>21472</v>
      </c>
      <c r="H2592" s="1657" t="s">
        <v>21483</v>
      </c>
      <c r="I2592" s="1657" t="s">
        <v>21484</v>
      </c>
      <c r="J2592" s="1657" t="s">
        <v>21485</v>
      </c>
      <c r="K2592" s="1659" t="s">
        <v>21486</v>
      </c>
      <c r="L2592" s="1660" t="s">
        <v>11800</v>
      </c>
      <c r="M2592" s="1661" t="s">
        <v>21487</v>
      </c>
      <c r="N2592" s="1661"/>
    </row>
    <row r="2593" ht="51.75" customHeight="1">
      <c r="A2593" s="1657">
        <v>2590.0</v>
      </c>
      <c r="B2593" s="1658"/>
      <c r="C2593" s="1658" t="s">
        <v>10646</v>
      </c>
      <c r="D2593" s="1657"/>
      <c r="E2593" s="1657"/>
      <c r="F2593" s="1657"/>
      <c r="G2593" s="1657" t="s">
        <v>21488</v>
      </c>
      <c r="H2593" s="1657" t="s">
        <v>21489</v>
      </c>
      <c r="I2593" s="1657" t="s">
        <v>21490</v>
      </c>
      <c r="J2593" s="1657" t="s">
        <v>21491</v>
      </c>
      <c r="K2593" s="1659" t="s">
        <v>21492</v>
      </c>
      <c r="L2593" s="1660" t="s">
        <v>11800</v>
      </c>
      <c r="M2593" s="1661" t="s">
        <v>21493</v>
      </c>
      <c r="N2593" s="1661" t="s">
        <v>21494</v>
      </c>
    </row>
    <row r="2594" ht="51.75" customHeight="1">
      <c r="A2594" s="1657">
        <v>2591.0</v>
      </c>
      <c r="B2594" s="1658"/>
      <c r="C2594" s="1658" t="s">
        <v>10646</v>
      </c>
      <c r="D2594" s="1657"/>
      <c r="E2594" s="1657"/>
      <c r="F2594" s="1657"/>
      <c r="G2594" s="1657" t="s">
        <v>21488</v>
      </c>
      <c r="H2594" s="1657" t="s">
        <v>21496</v>
      </c>
      <c r="I2594" s="1657" t="s">
        <v>21497</v>
      </c>
      <c r="J2594" s="1657" t="s">
        <v>21498</v>
      </c>
      <c r="K2594" s="1659" t="s">
        <v>21499</v>
      </c>
      <c r="L2594" s="1660" t="s">
        <v>11800</v>
      </c>
      <c r="M2594" s="1661" t="s">
        <v>21500</v>
      </c>
      <c r="N2594" s="1661"/>
    </row>
    <row r="2595" ht="51.75" customHeight="1">
      <c r="A2595" s="1657">
        <v>2592.0</v>
      </c>
      <c r="B2595" s="1658"/>
      <c r="C2595" s="1658" t="s">
        <v>10646</v>
      </c>
      <c r="D2595" s="1657"/>
      <c r="E2595" s="1657"/>
      <c r="F2595" s="1657"/>
      <c r="G2595" s="1657" t="s">
        <v>21501</v>
      </c>
      <c r="H2595" s="1657" t="s">
        <v>21502</v>
      </c>
      <c r="I2595" s="1657" t="s">
        <v>13136</v>
      </c>
      <c r="J2595" s="1657" t="s">
        <v>21503</v>
      </c>
      <c r="K2595" s="1659" t="s">
        <v>21504</v>
      </c>
      <c r="L2595" s="1660" t="s">
        <v>11800</v>
      </c>
      <c r="M2595" s="1661" t="s">
        <v>21505</v>
      </c>
      <c r="N2595" s="1661"/>
    </row>
    <row r="2596" ht="51.75" customHeight="1">
      <c r="A2596" s="1657">
        <v>2593.0</v>
      </c>
      <c r="B2596" s="1658"/>
      <c r="C2596" s="1658" t="s">
        <v>10646</v>
      </c>
      <c r="D2596" s="1657"/>
      <c r="E2596" s="1657"/>
      <c r="F2596" s="1657"/>
      <c r="G2596" s="1657" t="s">
        <v>21506</v>
      </c>
      <c r="H2596" s="1657" t="s">
        <v>21507</v>
      </c>
      <c r="I2596" s="1657" t="s">
        <v>21508</v>
      </c>
      <c r="J2596" s="1657" t="s">
        <v>21509</v>
      </c>
      <c r="K2596" s="1659" t="s">
        <v>21510</v>
      </c>
      <c r="L2596" s="1660" t="s">
        <v>11800</v>
      </c>
      <c r="M2596" s="1661" t="s">
        <v>21511</v>
      </c>
      <c r="N2596" s="1661"/>
    </row>
    <row r="2597" ht="51.75" customHeight="1">
      <c r="A2597" s="1657">
        <v>2594.0</v>
      </c>
      <c r="B2597" s="1658"/>
      <c r="C2597" s="1658" t="s">
        <v>10646</v>
      </c>
      <c r="D2597" s="1657"/>
      <c r="E2597" s="1657"/>
      <c r="F2597" s="1657"/>
      <c r="G2597" s="1657" t="s">
        <v>21513</v>
      </c>
      <c r="H2597" s="1657" t="s">
        <v>25132</v>
      </c>
      <c r="I2597" s="1657" t="s">
        <v>25133</v>
      </c>
      <c r="J2597" s="1657" t="s">
        <v>21516</v>
      </c>
      <c r="K2597" s="1659" t="s">
        <v>21517</v>
      </c>
      <c r="L2597" s="1660" t="s">
        <v>11800</v>
      </c>
      <c r="M2597" s="1661"/>
      <c r="N2597" s="1661"/>
    </row>
    <row r="2598" ht="51.75" customHeight="1">
      <c r="A2598" s="1657">
        <v>2595.0</v>
      </c>
      <c r="B2598" s="1658"/>
      <c r="C2598" s="1658" t="s">
        <v>10646</v>
      </c>
      <c r="D2598" s="1657"/>
      <c r="E2598" s="1657"/>
      <c r="F2598" s="1657"/>
      <c r="G2598" s="1657" t="s">
        <v>21518</v>
      </c>
      <c r="H2598" s="1657" t="s">
        <v>21519</v>
      </c>
      <c r="I2598" s="1657" t="s">
        <v>21520</v>
      </c>
      <c r="J2598" s="1657" t="s">
        <v>21521</v>
      </c>
      <c r="K2598" s="1659" t="s">
        <v>21522</v>
      </c>
      <c r="L2598" s="1660" t="s">
        <v>11800</v>
      </c>
      <c r="M2598" s="1661" t="s">
        <v>21511</v>
      </c>
      <c r="N2598" s="1661"/>
    </row>
    <row r="2599" ht="51.75" customHeight="1">
      <c r="A2599" s="1657">
        <v>2596.0</v>
      </c>
      <c r="B2599" s="1658"/>
      <c r="C2599" s="1658" t="s">
        <v>10646</v>
      </c>
      <c r="D2599" s="1657"/>
      <c r="E2599" s="1657"/>
      <c r="F2599" s="1657"/>
      <c r="G2599" s="1657" t="s">
        <v>21523</v>
      </c>
      <c r="H2599" s="1657" t="s">
        <v>21524</v>
      </c>
      <c r="I2599" s="1657" t="s">
        <v>21525</v>
      </c>
      <c r="J2599" s="1657" t="s">
        <v>21526</v>
      </c>
      <c r="K2599" s="1659" t="s">
        <v>21527</v>
      </c>
      <c r="L2599" s="1660" t="s">
        <v>11800</v>
      </c>
      <c r="M2599" s="1661" t="s">
        <v>21528</v>
      </c>
      <c r="N2599" s="1661"/>
    </row>
    <row r="2600" ht="51.75" customHeight="1">
      <c r="A2600" s="1657">
        <v>2597.0</v>
      </c>
      <c r="B2600" s="1658"/>
      <c r="C2600" s="1658" t="s">
        <v>10646</v>
      </c>
      <c r="D2600" s="1657"/>
      <c r="E2600" s="1657"/>
      <c r="F2600" s="1657"/>
      <c r="G2600" s="1657" t="s">
        <v>21523</v>
      </c>
      <c r="H2600" s="1657" t="s">
        <v>21529</v>
      </c>
      <c r="I2600" s="1657" t="s">
        <v>21530</v>
      </c>
      <c r="J2600" s="1657" t="s">
        <v>21531</v>
      </c>
      <c r="K2600" s="1659" t="s">
        <v>21532</v>
      </c>
      <c r="L2600" s="1660" t="s">
        <v>11800</v>
      </c>
      <c r="M2600" s="1661" t="s">
        <v>21533</v>
      </c>
      <c r="N2600" s="1661"/>
    </row>
    <row r="2601" ht="51.75" customHeight="1">
      <c r="A2601" s="1657">
        <v>2598.0</v>
      </c>
      <c r="B2601" s="1658"/>
      <c r="C2601" s="1658" t="s">
        <v>10646</v>
      </c>
      <c r="D2601" s="1657"/>
      <c r="E2601" s="1657"/>
      <c r="F2601" s="1657"/>
      <c r="G2601" s="1657" t="s">
        <v>21523</v>
      </c>
      <c r="H2601" s="1657" t="s">
        <v>21534</v>
      </c>
      <c r="I2601" s="1657" t="s">
        <v>21535</v>
      </c>
      <c r="J2601" s="1657" t="s">
        <v>21536</v>
      </c>
      <c r="K2601" s="1659" t="s">
        <v>21537</v>
      </c>
      <c r="L2601" s="1660" t="s">
        <v>11800</v>
      </c>
      <c r="M2601" s="1661" t="s">
        <v>21538</v>
      </c>
      <c r="N2601" s="1661"/>
    </row>
    <row r="2602" ht="51.75" customHeight="1">
      <c r="A2602" s="1657">
        <v>2599.0</v>
      </c>
      <c r="B2602" s="1658"/>
      <c r="C2602" s="1658" t="s">
        <v>10646</v>
      </c>
      <c r="D2602" s="1657"/>
      <c r="E2602" s="1657"/>
      <c r="F2602" s="1657"/>
      <c r="G2602" s="1657" t="s">
        <v>21539</v>
      </c>
      <c r="H2602" s="1657" t="s">
        <v>21540</v>
      </c>
      <c r="I2602" s="1657" t="s">
        <v>21541</v>
      </c>
      <c r="J2602" s="1657" t="s">
        <v>21542</v>
      </c>
      <c r="K2602" s="1659" t="s">
        <v>21543</v>
      </c>
      <c r="L2602" s="1660" t="s">
        <v>11800</v>
      </c>
      <c r="M2602" s="1661" t="s">
        <v>21544</v>
      </c>
      <c r="N2602" s="1661"/>
    </row>
    <row r="2603" ht="51.75" customHeight="1">
      <c r="A2603" s="1657">
        <v>2600.0</v>
      </c>
      <c r="B2603" s="1658"/>
      <c r="C2603" s="1658" t="s">
        <v>10646</v>
      </c>
      <c r="D2603" s="1657"/>
      <c r="E2603" s="1657"/>
      <c r="F2603" s="1657"/>
      <c r="G2603" s="1657" t="s">
        <v>21539</v>
      </c>
      <c r="H2603" s="1657" t="s">
        <v>17774</v>
      </c>
      <c r="I2603" s="1657" t="s">
        <v>21545</v>
      </c>
      <c r="J2603" s="1657" t="s">
        <v>21546</v>
      </c>
      <c r="K2603" s="1659" t="s">
        <v>21547</v>
      </c>
      <c r="L2603" s="1660" t="s">
        <v>11800</v>
      </c>
      <c r="M2603" s="1661" t="s">
        <v>21548</v>
      </c>
      <c r="N2603" s="1661"/>
    </row>
    <row r="2604" ht="51.75" customHeight="1">
      <c r="A2604" s="1657">
        <v>2601.0</v>
      </c>
      <c r="B2604" s="1658"/>
      <c r="C2604" s="1658" t="s">
        <v>10646</v>
      </c>
      <c r="D2604" s="1657"/>
      <c r="E2604" s="1657"/>
      <c r="F2604" s="1657"/>
      <c r="G2604" s="1657" t="s">
        <v>21539</v>
      </c>
      <c r="H2604" s="1657" t="s">
        <v>21550</v>
      </c>
      <c r="I2604" s="1657" t="s">
        <v>21551</v>
      </c>
      <c r="J2604" s="1657" t="s">
        <v>21552</v>
      </c>
      <c r="K2604" s="1659" t="s">
        <v>21553</v>
      </c>
      <c r="L2604" s="1660" t="s">
        <v>11800</v>
      </c>
      <c r="M2604" s="1661" t="s">
        <v>21554</v>
      </c>
      <c r="N2604" s="1661"/>
    </row>
    <row r="2605" ht="51.75" customHeight="1">
      <c r="A2605" s="1657">
        <v>2602.0</v>
      </c>
      <c r="B2605" s="1658"/>
      <c r="C2605" s="1658" t="s">
        <v>10646</v>
      </c>
      <c r="D2605" s="1657"/>
      <c r="E2605" s="1657"/>
      <c r="F2605" s="1657"/>
      <c r="G2605" s="1657" t="s">
        <v>21555</v>
      </c>
      <c r="H2605" s="1657" t="s">
        <v>21556</v>
      </c>
      <c r="I2605" s="1657" t="s">
        <v>21557</v>
      </c>
      <c r="J2605" s="1657" t="s">
        <v>21558</v>
      </c>
      <c r="K2605" s="1659" t="s">
        <v>21559</v>
      </c>
      <c r="L2605" s="1660" t="s">
        <v>11800</v>
      </c>
      <c r="M2605" s="1661" t="s">
        <v>21560</v>
      </c>
      <c r="N2605" s="1661"/>
    </row>
    <row r="2606" ht="51.75" customHeight="1">
      <c r="A2606" s="1657">
        <v>2603.0</v>
      </c>
      <c r="B2606" s="1658"/>
      <c r="C2606" s="1658" t="s">
        <v>10646</v>
      </c>
      <c r="D2606" s="1657"/>
      <c r="E2606" s="1657"/>
      <c r="F2606" s="1657"/>
      <c r="G2606" s="1657" t="s">
        <v>21561</v>
      </c>
      <c r="H2606" s="1657" t="s">
        <v>21562</v>
      </c>
      <c r="I2606" s="1657" t="s">
        <v>21563</v>
      </c>
      <c r="J2606" s="1657" t="s">
        <v>21564</v>
      </c>
      <c r="K2606" s="1659"/>
      <c r="L2606" s="1660" t="s">
        <v>11800</v>
      </c>
      <c r="M2606" s="1661" t="s">
        <v>21565</v>
      </c>
      <c r="N2606" s="1661"/>
    </row>
    <row r="2607" ht="51.75" customHeight="1">
      <c r="A2607" s="1657">
        <v>2604.0</v>
      </c>
      <c r="B2607" s="1658"/>
      <c r="C2607" s="1658" t="s">
        <v>10646</v>
      </c>
      <c r="D2607" s="1657"/>
      <c r="E2607" s="1657"/>
      <c r="F2607" s="1657"/>
      <c r="G2607" s="1657" t="s">
        <v>21566</v>
      </c>
      <c r="H2607" s="1657" t="s">
        <v>4830</v>
      </c>
      <c r="I2607" s="1657" t="s">
        <v>21567</v>
      </c>
      <c r="J2607" s="1657" t="s">
        <v>21568</v>
      </c>
      <c r="K2607" s="1659"/>
      <c r="L2607" s="1660" t="s">
        <v>11800</v>
      </c>
      <c r="M2607" s="1661" t="s">
        <v>21569</v>
      </c>
      <c r="N2607" s="1661"/>
    </row>
    <row r="2608" ht="51.75" customHeight="1">
      <c r="A2608" s="1657">
        <v>2605.0</v>
      </c>
      <c r="B2608" s="1658"/>
      <c r="C2608" s="1658" t="s">
        <v>10646</v>
      </c>
      <c r="D2608" s="1657"/>
      <c r="E2608" s="1657"/>
      <c r="F2608" s="1657"/>
      <c r="G2608" s="1657" t="s">
        <v>21570</v>
      </c>
      <c r="H2608" s="1657" t="s">
        <v>21571</v>
      </c>
      <c r="I2608" s="1657" t="s">
        <v>21572</v>
      </c>
      <c r="J2608" s="1657" t="s">
        <v>21573</v>
      </c>
      <c r="K2608" s="1659" t="s">
        <v>21574</v>
      </c>
      <c r="L2608" s="1660" t="s">
        <v>11800</v>
      </c>
      <c r="M2608" s="1661" t="s">
        <v>21575</v>
      </c>
      <c r="N2608" s="1661"/>
    </row>
    <row r="2609" ht="51.75" customHeight="1">
      <c r="A2609" s="1657">
        <v>2606.0</v>
      </c>
      <c r="B2609" s="1658"/>
      <c r="C2609" s="1658" t="s">
        <v>10646</v>
      </c>
      <c r="D2609" s="1657"/>
      <c r="E2609" s="1657"/>
      <c r="F2609" s="1657"/>
      <c r="G2609" s="1657" t="s">
        <v>21576</v>
      </c>
      <c r="H2609" s="1657" t="s">
        <v>21577</v>
      </c>
      <c r="I2609" s="1657" t="s">
        <v>21578</v>
      </c>
      <c r="J2609" s="1657" t="s">
        <v>21579</v>
      </c>
      <c r="K2609" s="1659" t="s">
        <v>9666</v>
      </c>
      <c r="L2609" s="1660" t="s">
        <v>11800</v>
      </c>
      <c r="M2609" s="1661" t="s">
        <v>21580</v>
      </c>
      <c r="N2609" s="1661"/>
    </row>
    <row r="2610" ht="51.75" customHeight="1">
      <c r="A2610" s="1657">
        <v>2607.0</v>
      </c>
      <c r="B2610" s="1658"/>
      <c r="C2610" s="1658" t="s">
        <v>10646</v>
      </c>
      <c r="D2610" s="1657"/>
      <c r="E2610" s="1657"/>
      <c r="F2610" s="1657"/>
      <c r="G2610" s="1657" t="s">
        <v>21581</v>
      </c>
      <c r="H2610" s="1657" t="s">
        <v>21582</v>
      </c>
      <c r="I2610" s="1657" t="s">
        <v>21583</v>
      </c>
      <c r="J2610" s="1657" t="s">
        <v>21584</v>
      </c>
      <c r="K2610" s="1659" t="s">
        <v>21585</v>
      </c>
      <c r="L2610" s="1660" t="s">
        <v>11800</v>
      </c>
      <c r="M2610" s="1661" t="s">
        <v>21538</v>
      </c>
      <c r="N2610" s="1661"/>
    </row>
    <row r="2611" ht="51.75" customHeight="1">
      <c r="A2611" s="1657">
        <v>2608.0</v>
      </c>
      <c r="B2611" s="1658"/>
      <c r="C2611" s="1658" t="s">
        <v>10646</v>
      </c>
      <c r="D2611" s="1657"/>
      <c r="E2611" s="1657"/>
      <c r="F2611" s="1657"/>
      <c r="G2611" s="1657" t="s">
        <v>21587</v>
      </c>
      <c r="H2611" s="1657" t="s">
        <v>21588</v>
      </c>
      <c r="I2611" s="1657" t="s">
        <v>21589</v>
      </c>
      <c r="J2611" s="1657" t="s">
        <v>21590</v>
      </c>
      <c r="K2611" s="1659" t="s">
        <v>21591</v>
      </c>
      <c r="L2611" s="1660" t="s">
        <v>11800</v>
      </c>
      <c r="M2611" s="1661" t="s">
        <v>21592</v>
      </c>
      <c r="N2611" s="1661"/>
    </row>
    <row r="2612" ht="51.75" customHeight="1">
      <c r="A2612" s="1657">
        <v>2609.0</v>
      </c>
      <c r="B2612" s="1658"/>
      <c r="C2612" s="1658" t="s">
        <v>10646</v>
      </c>
      <c r="D2612" s="1657"/>
      <c r="E2612" s="1657"/>
      <c r="F2612" s="1657"/>
      <c r="G2612" s="1657" t="s">
        <v>21593</v>
      </c>
      <c r="H2612" s="1657" t="s">
        <v>21594</v>
      </c>
      <c r="I2612" s="1657" t="s">
        <v>21595</v>
      </c>
      <c r="J2612" s="1657" t="s">
        <v>21596</v>
      </c>
      <c r="K2612" s="1659" t="s">
        <v>21597</v>
      </c>
      <c r="L2612" s="1660" t="s">
        <v>11800</v>
      </c>
      <c r="M2612" s="1661" t="s">
        <v>21598</v>
      </c>
      <c r="N2612" s="1661"/>
    </row>
    <row r="2613" ht="51.75" customHeight="1">
      <c r="A2613" s="1657">
        <v>2610.0</v>
      </c>
      <c r="B2613" s="1658"/>
      <c r="C2613" s="1658" t="s">
        <v>10646</v>
      </c>
      <c r="D2613" s="1657"/>
      <c r="E2613" s="1657"/>
      <c r="F2613" s="1657"/>
      <c r="G2613" s="1657" t="s">
        <v>21599</v>
      </c>
      <c r="H2613" s="1657" t="s">
        <v>21600</v>
      </c>
      <c r="I2613" s="1657" t="s">
        <v>21601</v>
      </c>
      <c r="J2613" s="1657" t="s">
        <v>21602</v>
      </c>
      <c r="K2613" s="1659" t="s">
        <v>21603</v>
      </c>
      <c r="L2613" s="1660" t="s">
        <v>11800</v>
      </c>
      <c r="M2613" s="1661" t="s">
        <v>21604</v>
      </c>
      <c r="N2613" s="1661"/>
    </row>
    <row r="2614" ht="51.75" customHeight="1">
      <c r="A2614" s="1657">
        <v>2611.0</v>
      </c>
      <c r="B2614" s="1658"/>
      <c r="C2614" s="1658" t="s">
        <v>10646</v>
      </c>
      <c r="D2614" s="1657"/>
      <c r="E2614" s="1657"/>
      <c r="F2614" s="1657"/>
      <c r="G2614" s="1657" t="s">
        <v>21605</v>
      </c>
      <c r="H2614" s="1657" t="s">
        <v>21606</v>
      </c>
      <c r="I2614" s="1657" t="s">
        <v>21607</v>
      </c>
      <c r="J2614" s="1657" t="s">
        <v>21608</v>
      </c>
      <c r="K2614" s="1659" t="s">
        <v>21609</v>
      </c>
      <c r="L2614" s="1660" t="s">
        <v>11800</v>
      </c>
      <c r="M2614" s="1661" t="s">
        <v>21610</v>
      </c>
      <c r="N2614" s="1661"/>
    </row>
    <row r="2615" ht="51.75" customHeight="1">
      <c r="A2615" s="1657">
        <v>2612.0</v>
      </c>
      <c r="B2615" s="1658"/>
      <c r="C2615" s="1658" t="s">
        <v>10646</v>
      </c>
      <c r="D2615" s="1657"/>
      <c r="E2615" s="1657"/>
      <c r="F2615" s="1657"/>
      <c r="G2615" s="1657" t="s">
        <v>21605</v>
      </c>
      <c r="H2615" s="1657" t="s">
        <v>21611</v>
      </c>
      <c r="I2615" s="1657" t="s">
        <v>21612</v>
      </c>
      <c r="J2615" s="1657" t="s">
        <v>21613</v>
      </c>
      <c r="K2615" s="1659" t="s">
        <v>21614</v>
      </c>
      <c r="L2615" s="1660" t="s">
        <v>11800</v>
      </c>
      <c r="M2615" s="1661" t="s">
        <v>21615</v>
      </c>
      <c r="N2615" s="1661"/>
    </row>
    <row r="2616" ht="51.75" customHeight="1">
      <c r="A2616" s="1657">
        <v>2613.0</v>
      </c>
      <c r="B2616" s="1658"/>
      <c r="C2616" s="1658" t="s">
        <v>10646</v>
      </c>
      <c r="D2616" s="1657"/>
      <c r="E2616" s="1657"/>
      <c r="F2616" s="1657"/>
      <c r="G2616" s="1657" t="s">
        <v>21616</v>
      </c>
      <c r="H2616" s="1657" t="s">
        <v>21617</v>
      </c>
      <c r="I2616" s="1657" t="s">
        <v>21618</v>
      </c>
      <c r="J2616" s="1657" t="s">
        <v>21619</v>
      </c>
      <c r="K2616" s="1659" t="s">
        <v>21620</v>
      </c>
      <c r="L2616" s="1660" t="s">
        <v>11800</v>
      </c>
      <c r="M2616" s="1661" t="s">
        <v>21621</v>
      </c>
      <c r="N2616" s="1661"/>
    </row>
    <row r="2617" ht="51.75" customHeight="1">
      <c r="A2617" s="1657">
        <v>2614.0</v>
      </c>
      <c r="B2617" s="1658"/>
      <c r="C2617" s="1658" t="s">
        <v>10646</v>
      </c>
      <c r="D2617" s="1657"/>
      <c r="E2617" s="1657"/>
      <c r="F2617" s="1657"/>
      <c r="G2617" s="1657" t="s">
        <v>21616</v>
      </c>
      <c r="H2617" s="1657" t="s">
        <v>21623</v>
      </c>
      <c r="I2617" s="1657" t="s">
        <v>21624</v>
      </c>
      <c r="J2617" s="1657" t="s">
        <v>21625</v>
      </c>
      <c r="K2617" s="1659" t="s">
        <v>21626</v>
      </c>
      <c r="L2617" s="1660" t="s">
        <v>11800</v>
      </c>
      <c r="M2617" s="1661" t="s">
        <v>21627</v>
      </c>
      <c r="N2617" s="1661"/>
    </row>
    <row r="2618" ht="51.75" customHeight="1">
      <c r="A2618" s="1657">
        <v>2615.0</v>
      </c>
      <c r="B2618" s="1658"/>
      <c r="C2618" s="1658" t="s">
        <v>10646</v>
      </c>
      <c r="D2618" s="1657"/>
      <c r="E2618" s="1657"/>
      <c r="F2618" s="1657"/>
      <c r="G2618" s="1657" t="s">
        <v>21629</v>
      </c>
      <c r="H2618" s="1657" t="s">
        <v>21630</v>
      </c>
      <c r="I2618" s="1657" t="s">
        <v>21631</v>
      </c>
      <c r="J2618" s="1657" t="s">
        <v>21632</v>
      </c>
      <c r="K2618" s="1659" t="s">
        <v>21633</v>
      </c>
      <c r="L2618" s="1660" t="s">
        <v>21634</v>
      </c>
      <c r="M2618" s="1661"/>
      <c r="N2618" s="1661"/>
    </row>
    <row r="2619" ht="51.75" customHeight="1">
      <c r="A2619" s="1657">
        <v>2616.0</v>
      </c>
      <c r="B2619" s="1658"/>
      <c r="C2619" s="1658" t="s">
        <v>10646</v>
      </c>
      <c r="D2619" s="1657"/>
      <c r="E2619" s="1657"/>
      <c r="F2619" s="1657"/>
      <c r="G2619" s="1657" t="s">
        <v>21635</v>
      </c>
      <c r="H2619" s="1657" t="s">
        <v>21636</v>
      </c>
      <c r="I2619" s="1657" t="s">
        <v>21637</v>
      </c>
      <c r="J2619" s="1657" t="s">
        <v>21638</v>
      </c>
      <c r="K2619" s="1659" t="s">
        <v>21639</v>
      </c>
      <c r="L2619" s="1660" t="s">
        <v>11800</v>
      </c>
      <c r="M2619" s="1661" t="s">
        <v>21640</v>
      </c>
      <c r="N2619" s="1661"/>
    </row>
    <row r="2620" ht="51.75" customHeight="1">
      <c r="A2620" s="1657">
        <v>2617.0</v>
      </c>
      <c r="B2620" s="1658"/>
      <c r="C2620" s="1658" t="s">
        <v>10646</v>
      </c>
      <c r="D2620" s="1657"/>
      <c r="E2620" s="1657"/>
      <c r="F2620" s="1657"/>
      <c r="G2620" s="1657" t="s">
        <v>21641</v>
      </c>
      <c r="H2620" s="1657" t="s">
        <v>21642</v>
      </c>
      <c r="I2620" s="1657" t="s">
        <v>6953</v>
      </c>
      <c r="J2620" s="1657" t="s">
        <v>21643</v>
      </c>
      <c r="K2620" s="1659" t="s">
        <v>21644</v>
      </c>
      <c r="L2620" s="1660" t="s">
        <v>11800</v>
      </c>
      <c r="M2620" s="1661" t="s">
        <v>21645</v>
      </c>
      <c r="N2620" s="1661"/>
    </row>
    <row r="2621" ht="51.75" customHeight="1">
      <c r="A2621" s="1657">
        <v>2618.0</v>
      </c>
      <c r="B2621" s="1658"/>
      <c r="C2621" s="1658" t="s">
        <v>10646</v>
      </c>
      <c r="D2621" s="1657"/>
      <c r="E2621" s="1657"/>
      <c r="F2621" s="1657"/>
      <c r="G2621" s="1657" t="s">
        <v>21647</v>
      </c>
      <c r="H2621" s="1657" t="s">
        <v>21648</v>
      </c>
      <c r="I2621" s="1657" t="s">
        <v>21649</v>
      </c>
      <c r="J2621" s="1657" t="s">
        <v>21650</v>
      </c>
      <c r="K2621" s="1659" t="s">
        <v>21651</v>
      </c>
      <c r="L2621" s="1660" t="s">
        <v>11800</v>
      </c>
      <c r="M2621" s="1661" t="s">
        <v>21652</v>
      </c>
      <c r="N2621" s="1661"/>
    </row>
    <row r="2622" ht="51.75" customHeight="1">
      <c r="A2622" s="1657">
        <v>2619.0</v>
      </c>
      <c r="B2622" s="1658"/>
      <c r="C2622" s="1658" t="s">
        <v>10646</v>
      </c>
      <c r="D2622" s="1657"/>
      <c r="E2622" s="1657"/>
      <c r="F2622" s="1657"/>
      <c r="G2622" s="1657" t="s">
        <v>21653</v>
      </c>
      <c r="H2622" s="1657" t="s">
        <v>21654</v>
      </c>
      <c r="I2622" s="1657" t="s">
        <v>21655</v>
      </c>
      <c r="J2622" s="1657" t="s">
        <v>21656</v>
      </c>
      <c r="K2622" s="1659"/>
      <c r="L2622" s="1660" t="s">
        <v>11800</v>
      </c>
      <c r="M2622" s="1661" t="s">
        <v>21657</v>
      </c>
      <c r="N2622" s="1661"/>
    </row>
    <row r="2623" ht="51.75" customHeight="1">
      <c r="A2623" s="1657">
        <v>2620.0</v>
      </c>
      <c r="B2623" s="1658"/>
      <c r="C2623" s="1658" t="s">
        <v>10646</v>
      </c>
      <c r="D2623" s="1657"/>
      <c r="E2623" s="1657"/>
      <c r="F2623" s="1657"/>
      <c r="G2623" s="1657" t="s">
        <v>21658</v>
      </c>
      <c r="H2623" s="1657" t="s">
        <v>21659</v>
      </c>
      <c r="I2623" s="1657" t="s">
        <v>21660</v>
      </c>
      <c r="J2623" s="1657" t="s">
        <v>21661</v>
      </c>
      <c r="K2623" s="1659" t="s">
        <v>21662</v>
      </c>
      <c r="L2623" s="1660" t="s">
        <v>11800</v>
      </c>
      <c r="M2623" s="1661" t="s">
        <v>21663</v>
      </c>
      <c r="N2623" s="1661"/>
    </row>
    <row r="2624" ht="51.75" customHeight="1">
      <c r="A2624" s="1657">
        <v>2621.0</v>
      </c>
      <c r="B2624" s="1658"/>
      <c r="C2624" s="1658" t="s">
        <v>10646</v>
      </c>
      <c r="D2624" s="1657"/>
      <c r="E2624" s="1657"/>
      <c r="F2624" s="1657"/>
      <c r="G2624" s="1657" t="s">
        <v>21658</v>
      </c>
      <c r="H2624" s="1657" t="s">
        <v>21666</v>
      </c>
      <c r="I2624" s="1657" t="s">
        <v>21667</v>
      </c>
      <c r="J2624" s="1657" t="s">
        <v>21668</v>
      </c>
      <c r="K2624" s="1659" t="s">
        <v>21669</v>
      </c>
      <c r="L2624" s="1660" t="s">
        <v>11800</v>
      </c>
      <c r="M2624" s="1661" t="s">
        <v>21670</v>
      </c>
      <c r="N2624" s="1661"/>
    </row>
    <row r="2625" ht="51.75" customHeight="1">
      <c r="A2625" s="1657">
        <v>2622.0</v>
      </c>
      <c r="B2625" s="1658"/>
      <c r="C2625" s="1658" t="s">
        <v>10646</v>
      </c>
      <c r="D2625" s="1657"/>
      <c r="E2625" s="1657"/>
      <c r="F2625" s="1657"/>
      <c r="G2625" s="1657" t="s">
        <v>21658</v>
      </c>
      <c r="H2625" s="1657" t="s">
        <v>21672</v>
      </c>
      <c r="I2625" s="1657" t="s">
        <v>21673</v>
      </c>
      <c r="J2625" s="1657" t="s">
        <v>21674</v>
      </c>
      <c r="K2625" s="1659" t="s">
        <v>21675</v>
      </c>
      <c r="L2625" s="1660" t="s">
        <v>11800</v>
      </c>
      <c r="M2625" s="1661" t="s">
        <v>21676</v>
      </c>
      <c r="N2625" s="1661"/>
    </row>
    <row r="2626" ht="51.75" customHeight="1">
      <c r="A2626" s="1657">
        <v>2623.0</v>
      </c>
      <c r="B2626" s="1658"/>
      <c r="C2626" s="1658" t="s">
        <v>10646</v>
      </c>
      <c r="D2626" s="1657"/>
      <c r="E2626" s="1657"/>
      <c r="F2626" s="1657"/>
      <c r="G2626" s="1657" t="s">
        <v>21678</v>
      </c>
      <c r="H2626" s="1657" t="s">
        <v>21679</v>
      </c>
      <c r="I2626" s="1657" t="s">
        <v>21680</v>
      </c>
      <c r="J2626" s="1657" t="s">
        <v>21681</v>
      </c>
      <c r="K2626" s="1659" t="s">
        <v>21682</v>
      </c>
      <c r="L2626" s="1660" t="s">
        <v>11800</v>
      </c>
      <c r="M2626" s="1661" t="s">
        <v>21683</v>
      </c>
      <c r="N2626" s="1661"/>
    </row>
    <row r="2627" ht="51.75" customHeight="1">
      <c r="A2627" s="1657">
        <v>2624.0</v>
      </c>
      <c r="B2627" s="1658"/>
      <c r="C2627" s="1658" t="s">
        <v>10646</v>
      </c>
      <c r="D2627" s="1657"/>
      <c r="E2627" s="1657"/>
      <c r="F2627" s="1657"/>
      <c r="G2627" s="1657" t="s">
        <v>21678</v>
      </c>
      <c r="H2627" s="1657" t="s">
        <v>21685</v>
      </c>
      <c r="I2627" s="1657" t="s">
        <v>21686</v>
      </c>
      <c r="J2627" s="1657" t="s">
        <v>21687</v>
      </c>
      <c r="K2627" s="1659" t="s">
        <v>21688</v>
      </c>
      <c r="L2627" s="1660" t="s">
        <v>11800</v>
      </c>
      <c r="M2627" s="1661"/>
      <c r="N2627" s="1661"/>
    </row>
    <row r="2628" ht="51.75" customHeight="1">
      <c r="A2628" s="1657">
        <v>2625.0</v>
      </c>
      <c r="B2628" s="1658"/>
      <c r="C2628" s="1658" t="s">
        <v>10646</v>
      </c>
      <c r="D2628" s="1657"/>
      <c r="E2628" s="1657"/>
      <c r="F2628" s="1657"/>
      <c r="G2628" s="1657" t="s">
        <v>21689</v>
      </c>
      <c r="H2628" s="1657" t="s">
        <v>21690</v>
      </c>
      <c r="I2628" s="1657" t="s">
        <v>21691</v>
      </c>
      <c r="J2628" s="1657" t="s">
        <v>21692</v>
      </c>
      <c r="K2628" s="1659" t="s">
        <v>21693</v>
      </c>
      <c r="L2628" s="1660" t="s">
        <v>11800</v>
      </c>
      <c r="M2628" s="1661" t="s">
        <v>21694</v>
      </c>
      <c r="N2628" s="1661"/>
    </row>
    <row r="2629" ht="51.75" customHeight="1">
      <c r="A2629" s="1657">
        <v>2626.0</v>
      </c>
      <c r="B2629" s="1874"/>
      <c r="C2629" s="1874" t="s">
        <v>21822</v>
      </c>
      <c r="D2629" s="1657"/>
      <c r="E2629" s="1657"/>
      <c r="F2629" s="1657"/>
      <c r="G2629" s="1657"/>
      <c r="H2629" s="1929" t="s">
        <v>25134</v>
      </c>
      <c r="I2629" s="1929" t="s">
        <v>25135</v>
      </c>
      <c r="J2629" s="1929">
        <v>9.06763218E8</v>
      </c>
      <c r="K2629" s="1659" t="s">
        <v>25136</v>
      </c>
      <c r="L2629" s="1660" t="s">
        <v>25137</v>
      </c>
      <c r="M2629" s="1661" t="s">
        <v>25138</v>
      </c>
      <c r="N2629" s="1661" t="s">
        <v>25139</v>
      </c>
    </row>
    <row r="2630" ht="51.75" customHeight="1">
      <c r="A2630" s="1657">
        <v>2627.0</v>
      </c>
      <c r="B2630" s="1874"/>
      <c r="C2630" s="1874" t="s">
        <v>21822</v>
      </c>
      <c r="D2630" s="1657"/>
      <c r="E2630" s="1657"/>
      <c r="F2630" s="1657"/>
      <c r="G2630" s="1657"/>
      <c r="H2630" s="1929" t="s">
        <v>25140</v>
      </c>
      <c r="I2630" s="1929" t="s">
        <v>25141</v>
      </c>
      <c r="J2630" s="1929">
        <v>6.41251328E8</v>
      </c>
      <c r="K2630" s="1659" t="s">
        <v>25142</v>
      </c>
      <c r="L2630" s="1660" t="s">
        <v>25137</v>
      </c>
      <c r="M2630" s="1661" t="s">
        <v>25143</v>
      </c>
      <c r="N2630" s="1661" t="s">
        <v>25144</v>
      </c>
    </row>
    <row r="2631" ht="51.75" customHeight="1">
      <c r="A2631" s="1657">
        <v>2628.0</v>
      </c>
      <c r="B2631" s="1874"/>
      <c r="C2631" s="1874" t="s">
        <v>21822</v>
      </c>
      <c r="D2631" s="1657"/>
      <c r="E2631" s="1657"/>
      <c r="F2631" s="1657"/>
      <c r="G2631" s="1657"/>
      <c r="H2631" s="1929" t="s">
        <v>25145</v>
      </c>
      <c r="I2631" s="1929" t="s">
        <v>6953</v>
      </c>
      <c r="J2631" s="1929">
        <v>8.7680889E8</v>
      </c>
      <c r="K2631" s="1659" t="s">
        <v>25146</v>
      </c>
      <c r="L2631" s="1660" t="s">
        <v>25137</v>
      </c>
      <c r="M2631" s="1661" t="s">
        <v>25147</v>
      </c>
      <c r="N2631" s="1661" t="s">
        <v>25148</v>
      </c>
    </row>
    <row r="2632" ht="51.75" customHeight="1">
      <c r="A2632" s="1657">
        <v>2629.0</v>
      </c>
      <c r="B2632" s="1874"/>
      <c r="C2632" s="1874" t="s">
        <v>21822</v>
      </c>
      <c r="D2632" s="1657"/>
      <c r="E2632" s="1657"/>
      <c r="F2632" s="1657"/>
      <c r="G2632" s="1657"/>
      <c r="H2632" s="1929" t="s">
        <v>25149</v>
      </c>
      <c r="I2632" s="1929" t="s">
        <v>25150</v>
      </c>
      <c r="J2632" s="1929">
        <v>9.27068593E8</v>
      </c>
      <c r="K2632" s="1659" t="s">
        <v>25151</v>
      </c>
      <c r="L2632" s="1660" t="s">
        <v>25137</v>
      </c>
      <c r="M2632" s="1661" t="s">
        <v>25152</v>
      </c>
      <c r="N2632" s="1661" t="s">
        <v>25153</v>
      </c>
    </row>
    <row r="2633" ht="51.75" customHeight="1">
      <c r="A2633" s="1657">
        <v>2630.0</v>
      </c>
      <c r="B2633" s="1874"/>
      <c r="C2633" s="1874" t="s">
        <v>21822</v>
      </c>
      <c r="D2633" s="1657"/>
      <c r="E2633" s="1657"/>
      <c r="F2633" s="1657"/>
      <c r="G2633" s="1657"/>
      <c r="H2633" s="1929" t="s">
        <v>16999</v>
      </c>
      <c r="I2633" s="1929" t="s">
        <v>25154</v>
      </c>
      <c r="J2633" s="1929">
        <v>8.99492168E8</v>
      </c>
      <c r="K2633" s="1659" t="s">
        <v>25155</v>
      </c>
      <c r="L2633" s="1660" t="s">
        <v>25137</v>
      </c>
      <c r="M2633" s="1661" t="s">
        <v>25156</v>
      </c>
      <c r="N2633" s="1661" t="s">
        <v>25157</v>
      </c>
    </row>
    <row r="2634" ht="51.75" customHeight="1">
      <c r="A2634" s="1657">
        <v>2631.0</v>
      </c>
      <c r="B2634" s="1874"/>
      <c r="C2634" s="1874" t="s">
        <v>21822</v>
      </c>
      <c r="D2634" s="1657"/>
      <c r="E2634" s="1657"/>
      <c r="F2634" s="1657"/>
      <c r="G2634" s="1657"/>
      <c r="H2634" s="1929" t="s">
        <v>25158</v>
      </c>
      <c r="I2634" s="1929" t="s">
        <v>25159</v>
      </c>
      <c r="J2634" s="1929">
        <v>6.19916265E8</v>
      </c>
      <c r="K2634" s="1659" t="s">
        <v>25160</v>
      </c>
      <c r="L2634" s="1660" t="s">
        <v>25137</v>
      </c>
      <c r="M2634" s="1661" t="s">
        <v>25161</v>
      </c>
      <c r="N2634" s="1661" t="s">
        <v>25162</v>
      </c>
    </row>
    <row r="2635" ht="51.75" customHeight="1">
      <c r="A2635" s="1657">
        <v>2632.0</v>
      </c>
      <c r="B2635" s="1874"/>
      <c r="C2635" s="1874" t="s">
        <v>21822</v>
      </c>
      <c r="D2635" s="1657"/>
      <c r="E2635" s="1657"/>
      <c r="F2635" s="1657"/>
      <c r="G2635" s="1657"/>
      <c r="H2635" s="1929" t="s">
        <v>25163</v>
      </c>
      <c r="I2635" s="1929" t="s">
        <v>12185</v>
      </c>
      <c r="J2635" s="1929">
        <v>8.27605223E8</v>
      </c>
      <c r="K2635" s="1659" t="s">
        <v>25164</v>
      </c>
      <c r="L2635" s="1660" t="s">
        <v>25137</v>
      </c>
      <c r="M2635" s="1661" t="s">
        <v>25165</v>
      </c>
      <c r="N2635" s="1661" t="s">
        <v>25166</v>
      </c>
    </row>
    <row r="2636" ht="51.75" customHeight="1">
      <c r="A2636" s="1657">
        <v>2633.0</v>
      </c>
      <c r="B2636" s="1874"/>
      <c r="C2636" s="1874" t="s">
        <v>21822</v>
      </c>
      <c r="D2636" s="1657"/>
      <c r="E2636" s="1657"/>
      <c r="F2636" s="1657"/>
      <c r="G2636" s="1657"/>
      <c r="H2636" s="1929" t="s">
        <v>25167</v>
      </c>
      <c r="I2636" s="1929" t="s">
        <v>25168</v>
      </c>
      <c r="J2636" s="1929">
        <v>8.19963167E8</v>
      </c>
      <c r="K2636" s="1659"/>
      <c r="L2636" s="1660" t="s">
        <v>25137</v>
      </c>
      <c r="M2636" s="1661" t="s">
        <v>25169</v>
      </c>
      <c r="N2636" s="1661" t="s">
        <v>25170</v>
      </c>
    </row>
    <row r="2637" ht="51.75" customHeight="1">
      <c r="A2637" s="1657">
        <v>2634.0</v>
      </c>
      <c r="B2637" s="1874"/>
      <c r="C2637" s="1874" t="s">
        <v>21822</v>
      </c>
      <c r="D2637" s="1657"/>
      <c r="E2637" s="1657"/>
      <c r="F2637" s="1657"/>
      <c r="G2637" s="1657"/>
      <c r="H2637" s="1929" t="s">
        <v>25171</v>
      </c>
      <c r="I2637" s="1929" t="s">
        <v>25172</v>
      </c>
      <c r="J2637" s="1929">
        <v>8.82651979E8</v>
      </c>
      <c r="K2637" s="1659" t="s">
        <v>25173</v>
      </c>
      <c r="L2637" s="1660" t="s">
        <v>25137</v>
      </c>
      <c r="M2637" s="1661" t="s">
        <v>25174</v>
      </c>
      <c r="N2637" s="1661" t="s">
        <v>25175</v>
      </c>
    </row>
    <row r="2638" ht="51.75" customHeight="1">
      <c r="A2638" s="1657">
        <v>2635.0</v>
      </c>
      <c r="B2638" s="1874"/>
      <c r="C2638" s="1874" t="s">
        <v>21822</v>
      </c>
      <c r="D2638" s="1657"/>
      <c r="E2638" s="1657"/>
      <c r="F2638" s="1657"/>
      <c r="G2638" s="1657"/>
      <c r="H2638" s="1929" t="s">
        <v>25176</v>
      </c>
      <c r="I2638" s="1929" t="s">
        <v>25177</v>
      </c>
      <c r="J2638" s="1929">
        <v>8.97853309E8</v>
      </c>
      <c r="K2638" s="1659" t="s">
        <v>25178</v>
      </c>
      <c r="L2638" s="1660" t="s">
        <v>25137</v>
      </c>
      <c r="M2638" s="1661" t="s">
        <v>25179</v>
      </c>
      <c r="N2638" s="1661" t="s">
        <v>25180</v>
      </c>
    </row>
    <row r="2639" ht="51.75" customHeight="1">
      <c r="A2639" s="1657">
        <v>2636.0</v>
      </c>
      <c r="B2639" s="1874"/>
      <c r="C2639" s="1874" t="s">
        <v>21822</v>
      </c>
      <c r="D2639" s="1657"/>
      <c r="E2639" s="1657"/>
      <c r="F2639" s="1657"/>
      <c r="G2639" s="1657"/>
      <c r="H2639" s="1929" t="s">
        <v>25181</v>
      </c>
      <c r="I2639" s="1929" t="s">
        <v>25182</v>
      </c>
      <c r="J2639" s="1929">
        <v>6.44235659E8</v>
      </c>
      <c r="K2639" s="1659" t="s">
        <v>297</v>
      </c>
      <c r="L2639" s="1660" t="s">
        <v>25137</v>
      </c>
      <c r="M2639" s="1661" t="s">
        <v>25183</v>
      </c>
      <c r="N2639" s="1661" t="s">
        <v>25184</v>
      </c>
    </row>
    <row r="2640" ht="51.75" customHeight="1">
      <c r="A2640" s="1657">
        <v>2637.0</v>
      </c>
      <c r="B2640" s="1874"/>
      <c r="C2640" s="1874" t="s">
        <v>21822</v>
      </c>
      <c r="D2640" s="1657"/>
      <c r="E2640" s="1657"/>
      <c r="F2640" s="1657"/>
      <c r="G2640" s="1657"/>
      <c r="H2640" s="1929" t="s">
        <v>25185</v>
      </c>
      <c r="I2640" s="1929" t="s">
        <v>25186</v>
      </c>
      <c r="J2640" s="1929">
        <v>6.17717633E8</v>
      </c>
      <c r="K2640" s="1659" t="s">
        <v>25187</v>
      </c>
      <c r="L2640" s="1660" t="s">
        <v>25137</v>
      </c>
      <c r="M2640" s="1661" t="s">
        <v>25188</v>
      </c>
      <c r="N2640" s="1661" t="s">
        <v>25189</v>
      </c>
    </row>
    <row r="2641" ht="51.75" customHeight="1">
      <c r="A2641" s="1657">
        <v>2638.0</v>
      </c>
      <c r="B2641" s="1874"/>
      <c r="C2641" s="1874" t="s">
        <v>21822</v>
      </c>
      <c r="D2641" s="1657"/>
      <c r="E2641" s="1657"/>
      <c r="F2641" s="1657"/>
      <c r="G2641" s="1657"/>
      <c r="H2641" s="1929" t="s">
        <v>25190</v>
      </c>
      <c r="I2641" s="1929" t="s">
        <v>25191</v>
      </c>
      <c r="J2641" s="1929">
        <v>6.55282614E8</v>
      </c>
      <c r="K2641" s="1659"/>
      <c r="L2641" s="1660" t="s">
        <v>25137</v>
      </c>
      <c r="M2641" s="1661" t="s">
        <v>25192</v>
      </c>
      <c r="N2641" s="1661" t="s">
        <v>25193</v>
      </c>
    </row>
    <row r="2642" ht="51.75" customHeight="1">
      <c r="A2642" s="1657">
        <v>2639.0</v>
      </c>
      <c r="B2642" s="1874"/>
      <c r="C2642" s="1874" t="s">
        <v>21822</v>
      </c>
      <c r="D2642" s="1657"/>
      <c r="E2642" s="1657"/>
      <c r="F2642" s="1657"/>
      <c r="G2642" s="1657"/>
      <c r="H2642" s="1929" t="s">
        <v>25194</v>
      </c>
      <c r="I2642" s="1929" t="s">
        <v>25195</v>
      </c>
      <c r="J2642" s="1929">
        <v>8.14221771E8</v>
      </c>
      <c r="K2642" s="1659" t="s">
        <v>25196</v>
      </c>
      <c r="L2642" s="1660" t="s">
        <v>25137</v>
      </c>
      <c r="M2642" s="1661" t="s">
        <v>25197</v>
      </c>
      <c r="N2642" s="1661" t="s">
        <v>25198</v>
      </c>
    </row>
    <row r="2643" ht="51.75" customHeight="1">
      <c r="A2643" s="1657">
        <v>2640.0</v>
      </c>
      <c r="B2643" s="1874"/>
      <c r="C2643" s="1874" t="s">
        <v>21822</v>
      </c>
      <c r="D2643" s="1657"/>
      <c r="E2643" s="1657"/>
      <c r="F2643" s="1657"/>
      <c r="G2643" s="1657"/>
      <c r="H2643" s="1929" t="s">
        <v>25199</v>
      </c>
      <c r="I2643" s="1929" t="s">
        <v>25200</v>
      </c>
      <c r="J2643" s="1929">
        <v>8.50439865E8</v>
      </c>
      <c r="K2643" s="1659" t="s">
        <v>25201</v>
      </c>
      <c r="L2643" s="1660" t="s">
        <v>25137</v>
      </c>
      <c r="M2643" s="1661" t="s">
        <v>25202</v>
      </c>
      <c r="N2643" s="1661" t="s">
        <v>25203</v>
      </c>
    </row>
    <row r="2644" ht="51.75" customHeight="1">
      <c r="A2644" s="1657">
        <v>2641.0</v>
      </c>
      <c r="B2644" s="1874"/>
      <c r="C2644" s="1874" t="s">
        <v>21822</v>
      </c>
      <c r="D2644" s="1657"/>
      <c r="E2644" s="1657"/>
      <c r="F2644" s="1657"/>
      <c r="G2644" s="1657"/>
      <c r="H2644" s="1929" t="s">
        <v>25204</v>
      </c>
      <c r="I2644" s="1929" t="s">
        <v>25205</v>
      </c>
      <c r="J2644" s="1929">
        <v>8.52855475E8</v>
      </c>
      <c r="K2644" s="1659" t="s">
        <v>25206</v>
      </c>
      <c r="L2644" s="1660" t="s">
        <v>25137</v>
      </c>
      <c r="M2644" s="1661" t="s">
        <v>25207</v>
      </c>
      <c r="N2644" s="1661" t="s">
        <v>25208</v>
      </c>
    </row>
    <row r="2645" ht="51.75" customHeight="1">
      <c r="A2645" s="1657">
        <v>2642.0</v>
      </c>
      <c r="B2645" s="1874"/>
      <c r="C2645" s="1874" t="s">
        <v>21822</v>
      </c>
      <c r="D2645" s="1657"/>
      <c r="E2645" s="1657"/>
      <c r="F2645" s="1657"/>
      <c r="G2645" s="1657"/>
      <c r="H2645" s="1929" t="s">
        <v>25209</v>
      </c>
      <c r="I2645" s="1929" t="s">
        <v>25210</v>
      </c>
      <c r="J2645" s="1929">
        <v>9.11391111E8</v>
      </c>
      <c r="K2645" s="1659"/>
      <c r="L2645" s="1660" t="s">
        <v>25137</v>
      </c>
      <c r="M2645" s="1661" t="s">
        <v>25211</v>
      </c>
      <c r="N2645" s="1661" t="s">
        <v>25212</v>
      </c>
    </row>
    <row r="2646" ht="51.75" customHeight="1">
      <c r="A2646" s="1657">
        <v>2643.0</v>
      </c>
      <c r="B2646" s="1874"/>
      <c r="C2646" s="1874" t="s">
        <v>21822</v>
      </c>
      <c r="D2646" s="1657"/>
      <c r="E2646" s="1657"/>
      <c r="F2646" s="1657"/>
      <c r="G2646" s="1657"/>
      <c r="H2646" s="1929" t="s">
        <v>16774</v>
      </c>
      <c r="I2646" s="1929" t="s">
        <v>25213</v>
      </c>
      <c r="J2646" s="1929">
        <v>8.6324264E8</v>
      </c>
      <c r="K2646" s="1659" t="s">
        <v>25214</v>
      </c>
      <c r="L2646" s="1660" t="s">
        <v>25137</v>
      </c>
      <c r="M2646" s="1661" t="s">
        <v>25215</v>
      </c>
      <c r="N2646" s="1661" t="s">
        <v>25216</v>
      </c>
    </row>
    <row r="2647" ht="51.75" customHeight="1">
      <c r="A2647" s="1657">
        <v>2644.0</v>
      </c>
      <c r="B2647" s="1874"/>
      <c r="C2647" s="1874" t="s">
        <v>21822</v>
      </c>
      <c r="D2647" s="1657"/>
      <c r="E2647" s="1657"/>
      <c r="F2647" s="1657"/>
      <c r="G2647" s="1657"/>
      <c r="H2647" s="1929" t="s">
        <v>25217</v>
      </c>
      <c r="I2647" s="1929" t="s">
        <v>25218</v>
      </c>
      <c r="J2647" s="1929">
        <v>8.99496645E8</v>
      </c>
      <c r="K2647" s="1659" t="s">
        <v>25219</v>
      </c>
      <c r="L2647" s="1660" t="s">
        <v>25137</v>
      </c>
      <c r="M2647" s="1661" t="s">
        <v>25220</v>
      </c>
      <c r="N2647" s="1661" t="s">
        <v>25221</v>
      </c>
    </row>
    <row r="2648" ht="51.75" customHeight="1">
      <c r="A2648" s="1657">
        <v>2645.0</v>
      </c>
      <c r="B2648" s="1874"/>
      <c r="C2648" s="1874" t="s">
        <v>21822</v>
      </c>
      <c r="D2648" s="1657"/>
      <c r="E2648" s="1657"/>
      <c r="F2648" s="1657"/>
      <c r="G2648" s="1657"/>
      <c r="H2648" s="1929" t="s">
        <v>25222</v>
      </c>
      <c r="I2648" s="1929" t="s">
        <v>25223</v>
      </c>
      <c r="J2648" s="1929">
        <v>8.35435463E8</v>
      </c>
      <c r="K2648" s="1659" t="s">
        <v>25224</v>
      </c>
      <c r="L2648" s="1660" t="s">
        <v>25137</v>
      </c>
      <c r="M2648" s="1661" t="s">
        <v>25225</v>
      </c>
      <c r="N2648" s="1661" t="s">
        <v>25226</v>
      </c>
    </row>
    <row r="2649" ht="51.75" customHeight="1">
      <c r="A2649" s="1657">
        <v>2646.0</v>
      </c>
      <c r="B2649" s="1874"/>
      <c r="C2649" s="1874" t="s">
        <v>21822</v>
      </c>
      <c r="D2649" s="1657"/>
      <c r="E2649" s="1657"/>
      <c r="F2649" s="1657"/>
      <c r="G2649" s="1657"/>
      <c r="H2649" s="1929" t="s">
        <v>25227</v>
      </c>
      <c r="I2649" s="1929" t="s">
        <v>25228</v>
      </c>
      <c r="J2649" s="1929">
        <v>6.18960063E8</v>
      </c>
      <c r="K2649" s="1659" t="s">
        <v>25229</v>
      </c>
      <c r="L2649" s="1660" t="s">
        <v>25137</v>
      </c>
      <c r="M2649" s="1661" t="s">
        <v>25230</v>
      </c>
      <c r="N2649" s="1661" t="s">
        <v>25231</v>
      </c>
    </row>
    <row r="2650" ht="51.75" customHeight="1">
      <c r="A2650" s="1657">
        <v>2647.0</v>
      </c>
      <c r="B2650" s="1874"/>
      <c r="C2650" s="1874" t="s">
        <v>21822</v>
      </c>
      <c r="D2650" s="1657"/>
      <c r="E2650" s="1657"/>
      <c r="F2650" s="1657"/>
      <c r="G2650" s="1657"/>
      <c r="H2650" s="1929" t="s">
        <v>25232</v>
      </c>
      <c r="I2650" s="1929" t="s">
        <v>25233</v>
      </c>
      <c r="J2650" s="1929">
        <v>6.15969963E8</v>
      </c>
      <c r="K2650" s="1659" t="s">
        <v>25234</v>
      </c>
      <c r="L2650" s="1660" t="s">
        <v>25137</v>
      </c>
      <c r="M2650" s="1661" t="s">
        <v>25235</v>
      </c>
      <c r="N2650" s="1661" t="s">
        <v>25236</v>
      </c>
    </row>
    <row r="2651" ht="51.75" customHeight="1">
      <c r="A2651" s="1657">
        <v>2648.0</v>
      </c>
      <c r="B2651" s="1874"/>
      <c r="C2651" s="1874" t="s">
        <v>21822</v>
      </c>
      <c r="D2651" s="1657"/>
      <c r="E2651" s="1657"/>
      <c r="F2651" s="1657"/>
      <c r="G2651" s="1657"/>
      <c r="H2651" s="1929" t="s">
        <v>25237</v>
      </c>
      <c r="I2651" s="1929" t="s">
        <v>25237</v>
      </c>
      <c r="J2651" s="1929">
        <v>9.7236089E8</v>
      </c>
      <c r="K2651" s="1659" t="s">
        <v>25238</v>
      </c>
      <c r="L2651" s="1660" t="s">
        <v>25137</v>
      </c>
      <c r="M2651" s="1661" t="s">
        <v>25239</v>
      </c>
      <c r="N2651" s="1661" t="s">
        <v>25240</v>
      </c>
    </row>
    <row r="2652" ht="51.75" customHeight="1">
      <c r="A2652" s="1657">
        <v>2649.0</v>
      </c>
      <c r="B2652" s="1874"/>
      <c r="C2652" s="1874" t="s">
        <v>21822</v>
      </c>
      <c r="D2652" s="1657"/>
      <c r="E2652" s="1657"/>
      <c r="F2652" s="1657"/>
      <c r="G2652" s="1657"/>
      <c r="H2652" s="1929" t="s">
        <v>25241</v>
      </c>
      <c r="I2652" s="1929" t="s">
        <v>25242</v>
      </c>
      <c r="J2652" s="1929">
        <v>8.74654665E8</v>
      </c>
      <c r="K2652" s="1659" t="s">
        <v>25243</v>
      </c>
      <c r="L2652" s="1660" t="s">
        <v>25137</v>
      </c>
      <c r="M2652" s="1661" t="s">
        <v>25244</v>
      </c>
      <c r="N2652" s="1661"/>
    </row>
    <row r="2653" ht="51.75" customHeight="1">
      <c r="A2653" s="1657">
        <v>2650.0</v>
      </c>
      <c r="B2653" s="1874"/>
      <c r="C2653" s="1874" t="s">
        <v>21822</v>
      </c>
      <c r="D2653" s="1657"/>
      <c r="E2653" s="1657"/>
      <c r="F2653" s="1657"/>
      <c r="G2653" s="1657"/>
      <c r="H2653" s="1929" t="s">
        <v>25245</v>
      </c>
      <c r="I2653" s="1929" t="s">
        <v>25246</v>
      </c>
      <c r="J2653" s="1929">
        <v>9.5834169E8</v>
      </c>
      <c r="K2653" s="1659" t="s">
        <v>25247</v>
      </c>
      <c r="L2653" s="1660" t="s">
        <v>25137</v>
      </c>
      <c r="M2653" s="1661" t="s">
        <v>25248</v>
      </c>
      <c r="N2653" s="1661" t="s">
        <v>25249</v>
      </c>
    </row>
    <row r="2654" ht="51.75" customHeight="1">
      <c r="A2654" s="1657">
        <v>2651.0</v>
      </c>
      <c r="B2654" s="1874"/>
      <c r="C2654" s="1874" t="s">
        <v>21822</v>
      </c>
      <c r="D2654" s="1657"/>
      <c r="E2654" s="1657"/>
      <c r="F2654" s="1657"/>
      <c r="G2654" s="1657"/>
      <c r="H2654" s="1929" t="s">
        <v>25250</v>
      </c>
      <c r="I2654" s="1929" t="s">
        <v>25251</v>
      </c>
      <c r="J2654" s="1929">
        <v>8.76595415E8</v>
      </c>
      <c r="K2654" s="1659" t="s">
        <v>25252</v>
      </c>
      <c r="L2654" s="1660" t="s">
        <v>25137</v>
      </c>
      <c r="M2654" s="1661" t="s">
        <v>25253</v>
      </c>
      <c r="N2654" s="1661" t="s">
        <v>25254</v>
      </c>
    </row>
    <row r="2655" ht="51.75" customHeight="1">
      <c r="A2655" s="1657">
        <v>2652.0</v>
      </c>
      <c r="B2655" s="1874"/>
      <c r="C2655" s="1874" t="s">
        <v>21822</v>
      </c>
      <c r="D2655" s="1657"/>
      <c r="E2655" s="1657"/>
      <c r="F2655" s="1657"/>
      <c r="G2655" s="1657"/>
      <c r="H2655" s="1929" t="s">
        <v>25255</v>
      </c>
      <c r="I2655" s="1929" t="s">
        <v>25256</v>
      </c>
      <c r="J2655" s="1929">
        <v>8.75968418E8</v>
      </c>
      <c r="K2655" s="1659"/>
      <c r="L2655" s="1660" t="s">
        <v>25137</v>
      </c>
      <c r="M2655" s="1661" t="s">
        <v>25257</v>
      </c>
      <c r="N2655" s="1661" t="s">
        <v>25258</v>
      </c>
    </row>
    <row r="2656" ht="51.75" customHeight="1">
      <c r="A2656" s="1657">
        <v>2653.0</v>
      </c>
      <c r="B2656" s="1874"/>
      <c r="C2656" s="1874" t="s">
        <v>21822</v>
      </c>
      <c r="D2656" s="1657"/>
      <c r="E2656" s="1657"/>
      <c r="F2656" s="1657"/>
      <c r="G2656" s="1657"/>
      <c r="H2656" s="1929" t="s">
        <v>25259</v>
      </c>
      <c r="I2656" s="1929" t="s">
        <v>25260</v>
      </c>
      <c r="J2656" s="1929">
        <v>9.57878246E8</v>
      </c>
      <c r="K2656" s="1659"/>
      <c r="L2656" s="1660" t="s">
        <v>25137</v>
      </c>
      <c r="M2656" s="1661" t="s">
        <v>25261</v>
      </c>
      <c r="N2656" s="1661"/>
    </row>
    <row r="2657" ht="51.75" customHeight="1">
      <c r="A2657" s="1657">
        <v>2654.0</v>
      </c>
      <c r="B2657" s="1874"/>
      <c r="C2657" s="1874" t="s">
        <v>21822</v>
      </c>
      <c r="D2657" s="1657"/>
      <c r="E2657" s="1657"/>
      <c r="F2657" s="1657"/>
      <c r="G2657" s="1657"/>
      <c r="H2657" s="1929" t="s">
        <v>25262</v>
      </c>
      <c r="I2657" s="1929" t="s">
        <v>25263</v>
      </c>
      <c r="J2657" s="1929">
        <v>9.44788391E8</v>
      </c>
      <c r="K2657" s="1659" t="s">
        <v>25264</v>
      </c>
      <c r="L2657" s="1660" t="s">
        <v>25137</v>
      </c>
      <c r="M2657" s="1661" t="s">
        <v>25265</v>
      </c>
      <c r="N2657" s="1661" t="s">
        <v>25266</v>
      </c>
    </row>
    <row r="2658" ht="51.75" customHeight="1">
      <c r="A2658" s="1657">
        <v>2655.0</v>
      </c>
      <c r="B2658" s="1874"/>
      <c r="C2658" s="1874" t="s">
        <v>21822</v>
      </c>
      <c r="D2658" s="1657"/>
      <c r="E2658" s="1657"/>
      <c r="F2658" s="1657"/>
      <c r="G2658" s="1657"/>
      <c r="H2658" s="1929" t="s">
        <v>25267</v>
      </c>
      <c r="I2658" s="1929" t="s">
        <v>25268</v>
      </c>
      <c r="J2658" s="1929">
        <v>6.32236663E8</v>
      </c>
      <c r="K2658" s="1659" t="s">
        <v>25269</v>
      </c>
      <c r="L2658" s="1660" t="s">
        <v>25137</v>
      </c>
      <c r="M2658" s="1661" t="s">
        <v>25270</v>
      </c>
      <c r="N2658" s="1661" t="s">
        <v>25271</v>
      </c>
    </row>
    <row r="2659" ht="51.75" customHeight="1">
      <c r="A2659" s="1657">
        <v>2656.0</v>
      </c>
      <c r="B2659" s="1874"/>
      <c r="C2659" s="1874" t="s">
        <v>21822</v>
      </c>
      <c r="D2659" s="1657"/>
      <c r="E2659" s="1657"/>
      <c r="F2659" s="1657"/>
      <c r="G2659" s="1657"/>
      <c r="H2659" s="1929" t="s">
        <v>25106</v>
      </c>
      <c r="I2659" s="1929" t="s">
        <v>25272</v>
      </c>
      <c r="J2659" s="1929">
        <v>8.18355532E8</v>
      </c>
      <c r="K2659" s="1659" t="s">
        <v>25273</v>
      </c>
      <c r="L2659" s="1660" t="s">
        <v>25137</v>
      </c>
      <c r="M2659" s="1661" t="s">
        <v>25274</v>
      </c>
      <c r="N2659" s="1661" t="s">
        <v>25275</v>
      </c>
    </row>
    <row r="2660" ht="51.75" customHeight="1">
      <c r="A2660" s="1657">
        <v>2657.0</v>
      </c>
      <c r="B2660" s="1874"/>
      <c r="C2660" s="1874" t="s">
        <v>21822</v>
      </c>
      <c r="D2660" s="1657"/>
      <c r="E2660" s="1657"/>
      <c r="F2660" s="1657"/>
      <c r="G2660" s="1657"/>
      <c r="H2660" s="1929" t="s">
        <v>25276</v>
      </c>
      <c r="I2660" s="1929" t="s">
        <v>25277</v>
      </c>
      <c r="J2660" s="1929">
        <v>8.94562491E8</v>
      </c>
      <c r="K2660" s="1659"/>
      <c r="L2660" s="1660" t="s">
        <v>25137</v>
      </c>
      <c r="M2660" s="1661" t="s">
        <v>25278</v>
      </c>
      <c r="N2660" s="1661" t="s">
        <v>25279</v>
      </c>
    </row>
    <row r="2661" ht="51.75" customHeight="1">
      <c r="A2661" s="1657">
        <v>2658.0</v>
      </c>
      <c r="B2661" s="1874"/>
      <c r="C2661" s="1874" t="s">
        <v>21822</v>
      </c>
      <c r="D2661" s="1657"/>
      <c r="E2661" s="1657"/>
      <c r="F2661" s="1657"/>
      <c r="G2661" s="1657"/>
      <c r="H2661" s="1929" t="s">
        <v>25280</v>
      </c>
      <c r="I2661" s="1929" t="s">
        <v>25281</v>
      </c>
      <c r="J2661" s="1929">
        <v>8.63397844E8</v>
      </c>
      <c r="K2661" s="1659" t="s">
        <v>25282</v>
      </c>
      <c r="L2661" s="1660" t="s">
        <v>25137</v>
      </c>
      <c r="M2661" s="1661" t="s">
        <v>25283</v>
      </c>
      <c r="N2661" s="1661" t="s">
        <v>25284</v>
      </c>
    </row>
    <row r="2662" ht="51.75" customHeight="1">
      <c r="A2662" s="1657">
        <v>2659.0</v>
      </c>
      <c r="B2662" s="1874"/>
      <c r="C2662" s="1874" t="s">
        <v>21822</v>
      </c>
      <c r="D2662" s="1657"/>
      <c r="E2662" s="1657"/>
      <c r="F2662" s="1657"/>
      <c r="G2662" s="1657"/>
      <c r="H2662" s="1929" t="s">
        <v>25285</v>
      </c>
      <c r="I2662" s="1929" t="s">
        <v>25286</v>
      </c>
      <c r="J2662" s="1929">
        <v>9.24249822E8</v>
      </c>
      <c r="K2662" s="1659"/>
      <c r="L2662" s="1660" t="s">
        <v>25137</v>
      </c>
      <c r="M2662" s="1661" t="s">
        <v>25287</v>
      </c>
      <c r="N2662" s="1661" t="s">
        <v>25288</v>
      </c>
    </row>
    <row r="2663" ht="51.75" customHeight="1">
      <c r="A2663" s="1657">
        <v>2660.0</v>
      </c>
      <c r="B2663" s="1874"/>
      <c r="C2663" s="1874" t="s">
        <v>21822</v>
      </c>
      <c r="D2663" s="1657"/>
      <c r="E2663" s="1657"/>
      <c r="F2663" s="1657"/>
      <c r="G2663" s="1657"/>
      <c r="H2663" s="1929" t="s">
        <v>25289</v>
      </c>
      <c r="I2663" s="1929" t="s">
        <v>25290</v>
      </c>
      <c r="J2663" s="1929">
        <v>8.23333313E8</v>
      </c>
      <c r="K2663" s="1659" t="s">
        <v>25291</v>
      </c>
      <c r="L2663" s="1660" t="s">
        <v>25137</v>
      </c>
      <c r="M2663" s="1661" t="s">
        <v>25292</v>
      </c>
      <c r="N2663" s="1661" t="s">
        <v>25293</v>
      </c>
    </row>
    <row r="2664" ht="51.75" customHeight="1">
      <c r="A2664" s="1657">
        <v>2661.0</v>
      </c>
      <c r="B2664" s="1874"/>
      <c r="C2664" s="1874" t="s">
        <v>21822</v>
      </c>
      <c r="D2664" s="1657"/>
      <c r="E2664" s="1657"/>
      <c r="F2664" s="1657"/>
      <c r="G2664" s="1657"/>
      <c r="H2664" s="1929" t="s">
        <v>25294</v>
      </c>
      <c r="I2664" s="1929" t="s">
        <v>25295</v>
      </c>
      <c r="J2664" s="1929">
        <v>8.19287945E8</v>
      </c>
      <c r="K2664" s="1659" t="s">
        <v>25296</v>
      </c>
      <c r="L2664" s="1660" t="s">
        <v>25137</v>
      </c>
      <c r="M2664" s="1661" t="s">
        <v>25297</v>
      </c>
      <c r="N2664" s="1661" t="s">
        <v>25298</v>
      </c>
    </row>
    <row r="2665" ht="51.75" customHeight="1">
      <c r="A2665" s="1657">
        <v>2662.0</v>
      </c>
      <c r="B2665" s="1874"/>
      <c r="C2665" s="1874" t="s">
        <v>21822</v>
      </c>
      <c r="D2665" s="1657"/>
      <c r="E2665" s="1657"/>
      <c r="F2665" s="1657"/>
      <c r="G2665" s="1657"/>
      <c r="H2665" s="1929" t="s">
        <v>17959</v>
      </c>
      <c r="I2665" s="1929" t="s">
        <v>25299</v>
      </c>
      <c r="J2665" s="1929">
        <v>6.1523683E8</v>
      </c>
      <c r="K2665" s="1659" t="s">
        <v>25300</v>
      </c>
      <c r="L2665" s="1660" t="s">
        <v>25137</v>
      </c>
      <c r="M2665" s="1661" t="s">
        <v>25301</v>
      </c>
      <c r="N2665" s="1661" t="s">
        <v>25302</v>
      </c>
    </row>
    <row r="2666" ht="51.75" customHeight="1">
      <c r="A2666" s="1657">
        <v>2663.0</v>
      </c>
      <c r="B2666" s="1874"/>
      <c r="C2666" s="1874" t="s">
        <v>21822</v>
      </c>
      <c r="D2666" s="1657"/>
      <c r="E2666" s="1657"/>
      <c r="F2666" s="1657"/>
      <c r="G2666" s="1657"/>
      <c r="H2666" s="1929" t="s">
        <v>25303</v>
      </c>
      <c r="I2666" s="1929" t="s">
        <v>25304</v>
      </c>
      <c r="J2666" s="1929">
        <v>8.14074562E8</v>
      </c>
      <c r="K2666" s="1659"/>
      <c r="L2666" s="1660" t="s">
        <v>25137</v>
      </c>
      <c r="M2666" s="1661" t="s">
        <v>25305</v>
      </c>
      <c r="N2666" s="1661" t="s">
        <v>25306</v>
      </c>
    </row>
    <row r="2667" ht="51.75" customHeight="1">
      <c r="A2667" s="1657">
        <v>2664.0</v>
      </c>
      <c r="B2667" s="1874"/>
      <c r="C2667" s="1874" t="s">
        <v>21822</v>
      </c>
      <c r="D2667" s="1657"/>
      <c r="E2667" s="1657"/>
      <c r="F2667" s="1657"/>
      <c r="G2667" s="1657"/>
      <c r="H2667" s="1929" t="s">
        <v>25307</v>
      </c>
      <c r="I2667" s="1929" t="s">
        <v>25308</v>
      </c>
      <c r="J2667" s="1929">
        <v>8.41637752E8</v>
      </c>
      <c r="K2667" s="1659" t="s">
        <v>25309</v>
      </c>
      <c r="L2667" s="1660" t="s">
        <v>25137</v>
      </c>
      <c r="M2667" s="1661" t="s">
        <v>25310</v>
      </c>
      <c r="N2667" s="1661" t="s">
        <v>25311</v>
      </c>
    </row>
    <row r="2668" ht="51.75" customHeight="1">
      <c r="A2668" s="1657">
        <v>2665.0</v>
      </c>
      <c r="B2668" s="1874"/>
      <c r="C2668" s="1874" t="s">
        <v>21822</v>
      </c>
      <c r="D2668" s="1657"/>
      <c r="E2668" s="1657"/>
      <c r="F2668" s="1657"/>
      <c r="G2668" s="1657"/>
      <c r="H2668" s="1929" t="s">
        <v>25312</v>
      </c>
      <c r="I2668" s="1929" t="s">
        <v>6953</v>
      </c>
      <c r="J2668" s="1929">
        <v>8.18678533E8</v>
      </c>
      <c r="K2668" s="1659"/>
      <c r="L2668" s="1660" t="s">
        <v>25137</v>
      </c>
      <c r="M2668" s="1661" t="s">
        <v>25313</v>
      </c>
      <c r="N2668" s="1661" t="s">
        <v>25314</v>
      </c>
    </row>
    <row r="2669" ht="51.75" customHeight="1">
      <c r="A2669" s="1698">
        <v>35.0</v>
      </c>
      <c r="B2669" s="1698" t="s">
        <v>2253</v>
      </c>
      <c r="C2669" s="1633" t="s">
        <v>21772</v>
      </c>
      <c r="D2669" s="1795">
        <v>45465.0</v>
      </c>
      <c r="E2669" s="1698" t="s">
        <v>301</v>
      </c>
      <c r="F2669" s="1698" t="s">
        <v>862</v>
      </c>
      <c r="G2669" s="1633"/>
      <c r="H2669" s="1633" t="s">
        <v>25315</v>
      </c>
      <c r="I2669" s="1633" t="s">
        <v>25316</v>
      </c>
      <c r="J2669" s="1633">
        <v>9.94295999E8</v>
      </c>
      <c r="K2669" s="1634"/>
      <c r="L2669" s="1635" t="s">
        <v>25137</v>
      </c>
      <c r="M2669" s="1636" t="s">
        <v>25317</v>
      </c>
      <c r="N2669" s="1636"/>
    </row>
    <row r="2670" ht="51.75" customHeight="1">
      <c r="A2670" s="1657">
        <v>2667.0</v>
      </c>
      <c r="B2670" s="1874"/>
      <c r="C2670" s="1874" t="s">
        <v>21822</v>
      </c>
      <c r="D2670" s="1657"/>
      <c r="E2670" s="1657"/>
      <c r="F2670" s="1657"/>
      <c r="G2670" s="1657"/>
      <c r="H2670" s="1929" t="s">
        <v>25318</v>
      </c>
      <c r="I2670" s="1929" t="s">
        <v>25319</v>
      </c>
      <c r="J2670" s="1929">
        <v>8.50803216E8</v>
      </c>
      <c r="K2670" s="1659" t="s">
        <v>25320</v>
      </c>
      <c r="L2670" s="1660" t="s">
        <v>25137</v>
      </c>
      <c r="M2670" s="1661" t="s">
        <v>25321</v>
      </c>
      <c r="N2670" s="1661" t="s">
        <v>25322</v>
      </c>
    </row>
    <row r="2671" ht="51.75" customHeight="1">
      <c r="A2671" s="1657">
        <v>2668.0</v>
      </c>
      <c r="B2671" s="1874"/>
      <c r="C2671" s="1874" t="s">
        <v>21822</v>
      </c>
      <c r="D2671" s="1657"/>
      <c r="E2671" s="1657"/>
      <c r="F2671" s="1657"/>
      <c r="G2671" s="1657"/>
      <c r="H2671" s="1929" t="s">
        <v>25323</v>
      </c>
      <c r="I2671" s="1929" t="s">
        <v>25324</v>
      </c>
      <c r="J2671" s="1929">
        <v>8.96614948E8</v>
      </c>
      <c r="K2671" s="1659" t="s">
        <v>25325</v>
      </c>
      <c r="L2671" s="1660" t="s">
        <v>25137</v>
      </c>
      <c r="M2671" s="1661" t="s">
        <v>25326</v>
      </c>
      <c r="N2671" s="1661" t="s">
        <v>25327</v>
      </c>
    </row>
    <row r="2672" ht="51.75" customHeight="1">
      <c r="A2672" s="1657">
        <v>2669.0</v>
      </c>
      <c r="B2672" s="1874"/>
      <c r="C2672" s="1874" t="s">
        <v>21822</v>
      </c>
      <c r="D2672" s="1657"/>
      <c r="E2672" s="1657"/>
      <c r="F2672" s="1657"/>
      <c r="G2672" s="1657"/>
      <c r="H2672" s="1929" t="s">
        <v>14405</v>
      </c>
      <c r="I2672" s="1929" t="s">
        <v>25328</v>
      </c>
      <c r="J2672" s="1929">
        <v>9.11689996E8</v>
      </c>
      <c r="K2672" s="1659" t="s">
        <v>25329</v>
      </c>
      <c r="L2672" s="1660" t="s">
        <v>25137</v>
      </c>
      <c r="M2672" s="1661" t="s">
        <v>25330</v>
      </c>
      <c r="N2672" s="1661" t="s">
        <v>25331</v>
      </c>
    </row>
    <row r="2673" ht="51.75" customHeight="1">
      <c r="A2673" s="1657">
        <v>2670.0</v>
      </c>
      <c r="B2673" s="1874"/>
      <c r="C2673" s="1874" t="s">
        <v>21822</v>
      </c>
      <c r="D2673" s="1657"/>
      <c r="E2673" s="1657"/>
      <c r="F2673" s="1657"/>
      <c r="G2673" s="1657"/>
      <c r="H2673" s="1929" t="s">
        <v>16324</v>
      </c>
      <c r="I2673" s="1929" t="s">
        <v>25332</v>
      </c>
      <c r="J2673" s="1929">
        <v>8.18065479E8</v>
      </c>
      <c r="K2673" s="1659" t="s">
        <v>9856</v>
      </c>
      <c r="L2673" s="1660" t="s">
        <v>25137</v>
      </c>
      <c r="M2673" s="1661" t="s">
        <v>25333</v>
      </c>
      <c r="N2673" s="1661" t="s">
        <v>25334</v>
      </c>
    </row>
    <row r="2674" ht="51.75" customHeight="1">
      <c r="A2674" s="1657">
        <v>2671.0</v>
      </c>
      <c r="B2674" s="1874"/>
      <c r="C2674" s="1874" t="s">
        <v>21822</v>
      </c>
      <c r="D2674" s="1657"/>
      <c r="E2674" s="1657"/>
      <c r="F2674" s="1657"/>
      <c r="G2674" s="1657"/>
      <c r="H2674" s="1929" t="s">
        <v>25335</v>
      </c>
      <c r="I2674" s="1929" t="s">
        <v>25336</v>
      </c>
      <c r="J2674" s="1929">
        <v>9.52490471E8</v>
      </c>
      <c r="K2674" s="1659" t="s">
        <v>25337</v>
      </c>
      <c r="L2674" s="1660" t="s">
        <v>25137</v>
      </c>
      <c r="M2674" s="1661" t="s">
        <v>25338</v>
      </c>
      <c r="N2674" s="1661"/>
    </row>
    <row r="2675" ht="51.75" customHeight="1">
      <c r="A2675" s="1656">
        <v>36.0</v>
      </c>
      <c r="B2675" s="1915" t="s">
        <v>2267</v>
      </c>
      <c r="C2675" s="1873" t="s">
        <v>21772</v>
      </c>
      <c r="D2675" s="1794">
        <v>45465.0</v>
      </c>
      <c r="E2675" s="1657"/>
      <c r="F2675" s="1656" t="s">
        <v>25339</v>
      </c>
      <c r="G2675" s="1657"/>
      <c r="H2675" s="1929" t="s">
        <v>25340</v>
      </c>
      <c r="I2675" s="1929" t="s">
        <v>25341</v>
      </c>
      <c r="J2675" s="1929">
        <v>9.45524119E8</v>
      </c>
      <c r="K2675" s="1659" t="s">
        <v>25342</v>
      </c>
      <c r="L2675" s="1660" t="s">
        <v>25137</v>
      </c>
      <c r="M2675" s="1661" t="s">
        <v>25343</v>
      </c>
      <c r="N2675" s="1661" t="s">
        <v>25344</v>
      </c>
    </row>
    <row r="2676" ht="51.75" customHeight="1">
      <c r="A2676" s="1657">
        <v>2673.0</v>
      </c>
      <c r="B2676" s="1874"/>
      <c r="C2676" s="1874" t="s">
        <v>21822</v>
      </c>
      <c r="D2676" s="1657"/>
      <c r="E2676" s="1657"/>
      <c r="F2676" s="1657"/>
      <c r="G2676" s="1657"/>
      <c r="H2676" s="1929" t="s">
        <v>25345</v>
      </c>
      <c r="I2676" s="1929" t="s">
        <v>25346</v>
      </c>
      <c r="J2676" s="1929">
        <v>8.40233356E8</v>
      </c>
      <c r="K2676" s="1659" t="s">
        <v>25347</v>
      </c>
      <c r="L2676" s="1660" t="s">
        <v>25137</v>
      </c>
      <c r="M2676" s="1661" t="s">
        <v>25348</v>
      </c>
      <c r="N2676" s="1661" t="s">
        <v>25349</v>
      </c>
    </row>
    <row r="2677" ht="51.75" customHeight="1">
      <c r="A2677" s="1657">
        <v>2674.0</v>
      </c>
      <c r="B2677" s="1874"/>
      <c r="C2677" s="1874" t="s">
        <v>21822</v>
      </c>
      <c r="D2677" s="1657"/>
      <c r="E2677" s="1657"/>
      <c r="F2677" s="1657"/>
      <c r="G2677" s="1657"/>
      <c r="H2677" s="1929" t="s">
        <v>25350</v>
      </c>
      <c r="I2677" s="1929" t="s">
        <v>25351</v>
      </c>
      <c r="J2677" s="1929">
        <v>6.2591549E8</v>
      </c>
      <c r="K2677" s="1659" t="s">
        <v>25352</v>
      </c>
      <c r="L2677" s="1660" t="s">
        <v>25137</v>
      </c>
      <c r="M2677" s="1661" t="s">
        <v>25353</v>
      </c>
      <c r="N2677" s="1661" t="s">
        <v>25354</v>
      </c>
    </row>
    <row r="2678" ht="51.75" customHeight="1">
      <c r="A2678" s="1657">
        <v>2675.0</v>
      </c>
      <c r="B2678" s="1874"/>
      <c r="C2678" s="1874" t="s">
        <v>21822</v>
      </c>
      <c r="D2678" s="1657"/>
      <c r="E2678" s="1657"/>
      <c r="F2678" s="1657"/>
      <c r="G2678" s="1657"/>
      <c r="H2678" s="1929" t="s">
        <v>25355</v>
      </c>
      <c r="I2678" s="1929" t="s">
        <v>25356</v>
      </c>
      <c r="J2678" s="1929">
        <v>6.49462639E8</v>
      </c>
      <c r="K2678" s="1659" t="s">
        <v>25357</v>
      </c>
      <c r="L2678" s="1660" t="s">
        <v>25137</v>
      </c>
      <c r="M2678" s="1661" t="s">
        <v>25358</v>
      </c>
      <c r="N2678" s="1661" t="s">
        <v>25359</v>
      </c>
    </row>
    <row r="2679" ht="51.75" customHeight="1">
      <c r="A2679" s="1657">
        <v>2676.0</v>
      </c>
      <c r="B2679" s="1874"/>
      <c r="C2679" s="1874" t="s">
        <v>21822</v>
      </c>
      <c r="D2679" s="1657"/>
      <c r="E2679" s="1657"/>
      <c r="F2679" s="1657"/>
      <c r="G2679" s="1657"/>
      <c r="H2679" s="1929" t="s">
        <v>25360</v>
      </c>
      <c r="I2679" s="1929" t="s">
        <v>25361</v>
      </c>
      <c r="J2679" s="1929">
        <v>9.79796495E8</v>
      </c>
      <c r="K2679" s="1659" t="s">
        <v>25362</v>
      </c>
      <c r="L2679" s="1660" t="s">
        <v>25137</v>
      </c>
      <c r="M2679" s="1661" t="s">
        <v>25363</v>
      </c>
      <c r="N2679" s="1661" t="s">
        <v>25364</v>
      </c>
    </row>
    <row r="2680" ht="51.75" customHeight="1">
      <c r="A2680" s="1698">
        <v>37.0</v>
      </c>
      <c r="B2680" s="1698" t="s">
        <v>2263</v>
      </c>
      <c r="C2680" s="1633" t="s">
        <v>21772</v>
      </c>
      <c r="D2680" s="1795">
        <v>45465.0</v>
      </c>
      <c r="E2680" s="1698" t="s">
        <v>301</v>
      </c>
      <c r="F2680" s="1698" t="s">
        <v>25365</v>
      </c>
      <c r="G2680" s="1633"/>
      <c r="H2680" s="1633" t="s">
        <v>25366</v>
      </c>
      <c r="I2680" s="1633" t="s">
        <v>25367</v>
      </c>
      <c r="J2680" s="1633">
        <v>9.59999999E8</v>
      </c>
      <c r="K2680" s="1634" t="s">
        <v>25368</v>
      </c>
      <c r="L2680" s="1635" t="s">
        <v>25137</v>
      </c>
      <c r="M2680" s="1636" t="s">
        <v>25369</v>
      </c>
      <c r="N2680" s="1636" t="s">
        <v>21810</v>
      </c>
    </row>
    <row r="2681" ht="51.75" customHeight="1">
      <c r="A2681" s="1657">
        <v>2678.0</v>
      </c>
      <c r="B2681" s="1874"/>
      <c r="C2681" s="1874" t="s">
        <v>21822</v>
      </c>
      <c r="D2681" s="1657"/>
      <c r="E2681" s="1657"/>
      <c r="F2681" s="1657"/>
      <c r="G2681" s="1657"/>
      <c r="H2681" s="1929" t="s">
        <v>25370</v>
      </c>
      <c r="I2681" s="1929" t="s">
        <v>25371</v>
      </c>
      <c r="J2681" s="1929">
        <v>6.34422236E8</v>
      </c>
      <c r="K2681" s="1659" t="s">
        <v>25372</v>
      </c>
      <c r="L2681" s="1660" t="s">
        <v>25137</v>
      </c>
      <c r="M2681" s="1661" t="s">
        <v>25373</v>
      </c>
      <c r="N2681" s="1661" t="s">
        <v>25374</v>
      </c>
    </row>
    <row r="2682" ht="51.75" customHeight="1">
      <c r="A2682" s="1698">
        <v>38.0</v>
      </c>
      <c r="B2682" s="1698" t="s">
        <v>2253</v>
      </c>
      <c r="C2682" s="1633" t="s">
        <v>21772</v>
      </c>
      <c r="D2682" s="1795">
        <v>45465.0</v>
      </c>
      <c r="E2682" s="1698" t="s">
        <v>301</v>
      </c>
      <c r="F2682" s="1698" t="s">
        <v>25375</v>
      </c>
      <c r="G2682" s="1633"/>
      <c r="H2682" s="1633" t="s">
        <v>25376</v>
      </c>
      <c r="I2682" s="1633" t="s">
        <v>25377</v>
      </c>
      <c r="J2682" s="1633">
        <v>8.98741464E8</v>
      </c>
      <c r="K2682" s="1634" t="s">
        <v>25378</v>
      </c>
      <c r="L2682" s="1635" t="s">
        <v>25137</v>
      </c>
      <c r="M2682" s="1636" t="s">
        <v>25379</v>
      </c>
      <c r="N2682" s="1636" t="s">
        <v>25380</v>
      </c>
    </row>
    <row r="2683" ht="51.75" customHeight="1">
      <c r="A2683" s="1657">
        <v>2680.0</v>
      </c>
      <c r="B2683" s="1874"/>
      <c r="C2683" s="1874" t="s">
        <v>21822</v>
      </c>
      <c r="D2683" s="1657"/>
      <c r="E2683" s="1657"/>
      <c r="F2683" s="1657"/>
      <c r="G2683" s="1657"/>
      <c r="H2683" s="1929" t="s">
        <v>25381</v>
      </c>
      <c r="I2683" s="1929" t="s">
        <v>25382</v>
      </c>
      <c r="J2683" s="1929">
        <v>8.54877192E8</v>
      </c>
      <c r="K2683" s="1659"/>
      <c r="L2683" s="1660" t="s">
        <v>25137</v>
      </c>
      <c r="M2683" s="1661" t="s">
        <v>25383</v>
      </c>
      <c r="N2683" s="1661" t="s">
        <v>25384</v>
      </c>
    </row>
    <row r="2684" ht="51.75" customHeight="1">
      <c r="A2684" s="1657">
        <v>2681.0</v>
      </c>
      <c r="B2684" s="1874"/>
      <c r="C2684" s="1874" t="s">
        <v>21822</v>
      </c>
      <c r="D2684" s="1657"/>
      <c r="E2684" s="1657"/>
      <c r="F2684" s="1657"/>
      <c r="G2684" s="1657"/>
      <c r="H2684" s="1929" t="s">
        <v>25385</v>
      </c>
      <c r="I2684" s="1929" t="s">
        <v>25386</v>
      </c>
      <c r="J2684" s="1929">
        <v>9.93519898E8</v>
      </c>
      <c r="K2684" s="1659" t="s">
        <v>25387</v>
      </c>
      <c r="L2684" s="1660" t="s">
        <v>25137</v>
      </c>
      <c r="M2684" s="1661" t="s">
        <v>25388</v>
      </c>
      <c r="N2684" s="1661" t="s">
        <v>25389</v>
      </c>
    </row>
    <row r="2685" ht="51.75" customHeight="1">
      <c r="A2685" s="1657">
        <v>2682.0</v>
      </c>
      <c r="B2685" s="1874"/>
      <c r="C2685" s="1874" t="s">
        <v>21822</v>
      </c>
      <c r="D2685" s="1657"/>
      <c r="E2685" s="1657"/>
      <c r="F2685" s="1657"/>
      <c r="G2685" s="1657"/>
      <c r="H2685" s="1929" t="s">
        <v>25390</v>
      </c>
      <c r="I2685" s="1929" t="s">
        <v>25391</v>
      </c>
      <c r="J2685" s="1929">
        <v>9.17184458E8</v>
      </c>
      <c r="K2685" s="1659" t="s">
        <v>25392</v>
      </c>
      <c r="L2685" s="1660" t="s">
        <v>25137</v>
      </c>
      <c r="M2685" s="1661" t="s">
        <v>25393</v>
      </c>
      <c r="N2685" s="1661" t="s">
        <v>25394</v>
      </c>
    </row>
    <row r="2686" ht="51.75" customHeight="1">
      <c r="A2686" s="1657">
        <v>2683.0</v>
      </c>
      <c r="B2686" s="1874"/>
      <c r="C2686" s="1874" t="s">
        <v>21822</v>
      </c>
      <c r="D2686" s="1657"/>
      <c r="E2686" s="1657"/>
      <c r="F2686" s="1657"/>
      <c r="G2686" s="1657"/>
      <c r="H2686" s="1929" t="s">
        <v>25395</v>
      </c>
      <c r="I2686" s="1929" t="s">
        <v>25396</v>
      </c>
      <c r="J2686" s="1929">
        <v>8.429655E8</v>
      </c>
      <c r="K2686" s="1659" t="s">
        <v>25397</v>
      </c>
      <c r="L2686" s="1660" t="s">
        <v>25137</v>
      </c>
      <c r="M2686" s="1661" t="s">
        <v>25398</v>
      </c>
      <c r="N2686" s="1661"/>
    </row>
    <row r="2687" ht="51.75" customHeight="1">
      <c r="A2687" s="1698">
        <v>39.0</v>
      </c>
      <c r="B2687" s="1698" t="s">
        <v>2267</v>
      </c>
      <c r="C2687" s="1633" t="s">
        <v>21772</v>
      </c>
      <c r="D2687" s="1795">
        <v>45465.0</v>
      </c>
      <c r="E2687" s="1698" t="s">
        <v>301</v>
      </c>
      <c r="F2687" s="1698" t="s">
        <v>25399</v>
      </c>
      <c r="G2687" s="1633"/>
      <c r="H2687" s="1633" t="s">
        <v>11271</v>
      </c>
      <c r="I2687" s="1633" t="s">
        <v>25400</v>
      </c>
      <c r="J2687" s="1633">
        <v>9.26246355E8</v>
      </c>
      <c r="K2687" s="1634" t="s">
        <v>25401</v>
      </c>
      <c r="L2687" s="1635" t="s">
        <v>25137</v>
      </c>
      <c r="M2687" s="1636" t="s">
        <v>25402</v>
      </c>
      <c r="N2687" s="1636"/>
    </row>
    <row r="2688" ht="51.75" customHeight="1">
      <c r="A2688" s="1657">
        <v>2685.0</v>
      </c>
      <c r="B2688" s="1874"/>
      <c r="C2688" s="1874" t="s">
        <v>21822</v>
      </c>
      <c r="D2688" s="1657"/>
      <c r="E2688" s="1657"/>
      <c r="F2688" s="1657"/>
      <c r="G2688" s="1657"/>
      <c r="H2688" s="1929" t="s">
        <v>25403</v>
      </c>
      <c r="I2688" s="1929" t="s">
        <v>25404</v>
      </c>
      <c r="J2688" s="1929">
        <v>8.16488169E8</v>
      </c>
      <c r="K2688" s="1659" t="s">
        <v>25405</v>
      </c>
      <c r="L2688" s="1660" t="s">
        <v>25137</v>
      </c>
      <c r="M2688" s="1661" t="s">
        <v>25406</v>
      </c>
      <c r="N2688" s="1661" t="s">
        <v>25407</v>
      </c>
    </row>
    <row r="2689" ht="51.75" customHeight="1">
      <c r="A2689" s="1657">
        <v>2686.0</v>
      </c>
      <c r="B2689" s="1874"/>
      <c r="C2689" s="1874" t="s">
        <v>21822</v>
      </c>
      <c r="D2689" s="1657"/>
      <c r="E2689" s="1657"/>
      <c r="F2689" s="1657"/>
      <c r="G2689" s="1657"/>
      <c r="H2689" s="1929" t="s">
        <v>25408</v>
      </c>
      <c r="I2689" s="1929" t="s">
        <v>25409</v>
      </c>
      <c r="J2689" s="1929">
        <v>9.01988899E8</v>
      </c>
      <c r="K2689" s="1659" t="s">
        <v>25410</v>
      </c>
      <c r="L2689" s="1660" t="s">
        <v>25137</v>
      </c>
      <c r="M2689" s="1661" t="s">
        <v>25411</v>
      </c>
      <c r="N2689" s="1661" t="s">
        <v>25412</v>
      </c>
    </row>
    <row r="2690" ht="51.75" customHeight="1">
      <c r="A2690" s="1657">
        <v>2687.0</v>
      </c>
      <c r="B2690" s="1874"/>
      <c r="C2690" s="1874" t="s">
        <v>21822</v>
      </c>
      <c r="D2690" s="1657"/>
      <c r="E2690" s="1657"/>
      <c r="F2690" s="1657"/>
      <c r="G2690" s="1657"/>
      <c r="H2690" s="1929" t="s">
        <v>23083</v>
      </c>
      <c r="I2690" s="1929" t="s">
        <v>25413</v>
      </c>
      <c r="J2690" s="1929">
        <v>8.7990478E8</v>
      </c>
      <c r="K2690" s="1659"/>
      <c r="L2690" s="1660" t="s">
        <v>25137</v>
      </c>
      <c r="M2690" s="1661" t="s">
        <v>25414</v>
      </c>
      <c r="N2690" s="1661"/>
    </row>
    <row r="2691" ht="51.75" customHeight="1">
      <c r="A2691" s="1657">
        <v>2688.0</v>
      </c>
      <c r="B2691" s="1874"/>
      <c r="C2691" s="1874" t="s">
        <v>21822</v>
      </c>
      <c r="D2691" s="1657"/>
      <c r="E2691" s="1657"/>
      <c r="F2691" s="1657"/>
      <c r="G2691" s="1657"/>
      <c r="H2691" s="1929" t="s">
        <v>25415</v>
      </c>
      <c r="I2691" s="1929" t="s">
        <v>25416</v>
      </c>
      <c r="J2691" s="1929">
        <v>8.17890615E8</v>
      </c>
      <c r="K2691" s="1659" t="s">
        <v>25417</v>
      </c>
      <c r="L2691" s="1660" t="s">
        <v>25137</v>
      </c>
      <c r="M2691" s="1661" t="s">
        <v>25418</v>
      </c>
      <c r="N2691" s="1661" t="s">
        <v>25419</v>
      </c>
    </row>
    <row r="2692" ht="51.75" customHeight="1">
      <c r="A2692" s="1698">
        <v>40.0</v>
      </c>
      <c r="B2692" s="1698" t="s">
        <v>2263</v>
      </c>
      <c r="C2692" s="1633" t="s">
        <v>21772</v>
      </c>
      <c r="D2692" s="1795">
        <v>45465.0</v>
      </c>
      <c r="E2692" s="1698" t="s">
        <v>301</v>
      </c>
      <c r="F2692" s="1698" t="s">
        <v>5854</v>
      </c>
      <c r="G2692" s="1633"/>
      <c r="H2692" s="1633" t="s">
        <v>23536</v>
      </c>
      <c r="I2692" s="1633" t="s">
        <v>25420</v>
      </c>
      <c r="J2692" s="1633">
        <v>9.1772469E8</v>
      </c>
      <c r="K2692" s="1634" t="s">
        <v>25421</v>
      </c>
      <c r="L2692" s="1635" t="s">
        <v>25137</v>
      </c>
      <c r="M2692" s="1636" t="s">
        <v>25422</v>
      </c>
      <c r="N2692" s="1636" t="s">
        <v>25423</v>
      </c>
    </row>
    <row r="2693" ht="51.75" customHeight="1">
      <c r="A2693" s="1698">
        <v>41.0</v>
      </c>
      <c r="B2693" s="1698" t="s">
        <v>2253</v>
      </c>
      <c r="C2693" s="1633" t="s">
        <v>21772</v>
      </c>
      <c r="D2693" s="1795">
        <v>45465.0</v>
      </c>
      <c r="E2693" s="1698" t="s">
        <v>301</v>
      </c>
      <c r="F2693" s="1698" t="s">
        <v>25424</v>
      </c>
      <c r="G2693" s="1633"/>
      <c r="H2693" s="1633" t="s">
        <v>25425</v>
      </c>
      <c r="I2693" s="1633" t="s">
        <v>25426</v>
      </c>
      <c r="J2693" s="1633">
        <v>8.51487732E8</v>
      </c>
      <c r="K2693" s="1634" t="s">
        <v>25427</v>
      </c>
      <c r="L2693" s="1635" t="s">
        <v>25137</v>
      </c>
      <c r="M2693" s="1636" t="s">
        <v>25428</v>
      </c>
      <c r="N2693" s="1636" t="s">
        <v>25429</v>
      </c>
    </row>
    <row r="2694" ht="51.75" customHeight="1">
      <c r="A2694" s="1657">
        <v>2691.0</v>
      </c>
      <c r="B2694" s="1874"/>
      <c r="C2694" s="1874" t="s">
        <v>21822</v>
      </c>
      <c r="D2694" s="1657"/>
      <c r="E2694" s="1657"/>
      <c r="F2694" s="1657"/>
      <c r="G2694" s="1657"/>
      <c r="H2694" s="1929" t="s">
        <v>25430</v>
      </c>
      <c r="I2694" s="1929" t="s">
        <v>25431</v>
      </c>
      <c r="J2694" s="1929">
        <v>8.40900626E8</v>
      </c>
      <c r="K2694" s="1659" t="s">
        <v>25432</v>
      </c>
      <c r="L2694" s="1660" t="s">
        <v>25137</v>
      </c>
      <c r="M2694" s="1661" t="s">
        <v>25433</v>
      </c>
      <c r="N2694" s="1661" t="s">
        <v>25434</v>
      </c>
    </row>
    <row r="2695" ht="51.75" customHeight="1">
      <c r="A2695" s="1657">
        <v>2692.0</v>
      </c>
      <c r="B2695" s="1874"/>
      <c r="C2695" s="1874" t="s">
        <v>21822</v>
      </c>
      <c r="D2695" s="1657"/>
      <c r="E2695" s="1657"/>
      <c r="F2695" s="1657"/>
      <c r="G2695" s="1657"/>
      <c r="H2695" s="1929" t="s">
        <v>25435</v>
      </c>
      <c r="I2695" s="1929" t="s">
        <v>25436</v>
      </c>
      <c r="J2695" s="1929">
        <v>8.74990272E8</v>
      </c>
      <c r="K2695" s="1659" t="s">
        <v>25437</v>
      </c>
      <c r="L2695" s="1660" t="s">
        <v>25137</v>
      </c>
      <c r="M2695" s="1661" t="s">
        <v>25438</v>
      </c>
      <c r="N2695" s="1661" t="s">
        <v>25439</v>
      </c>
    </row>
    <row r="2696" ht="51.75" customHeight="1">
      <c r="A2696" s="1657">
        <v>2693.0</v>
      </c>
      <c r="B2696" s="1874"/>
      <c r="C2696" s="1874" t="s">
        <v>21822</v>
      </c>
      <c r="D2696" s="1657"/>
      <c r="E2696" s="1657"/>
      <c r="F2696" s="1657"/>
      <c r="G2696" s="1657"/>
      <c r="H2696" s="1929" t="s">
        <v>25440</v>
      </c>
      <c r="I2696" s="1929" t="s">
        <v>25441</v>
      </c>
      <c r="J2696" s="1929">
        <v>8.24890333E8</v>
      </c>
      <c r="K2696" s="1659" t="s">
        <v>25442</v>
      </c>
      <c r="L2696" s="1660" t="s">
        <v>25137</v>
      </c>
      <c r="M2696" s="1661" t="s">
        <v>25443</v>
      </c>
      <c r="N2696" s="1661"/>
    </row>
    <row r="2697" ht="51.75" customHeight="1">
      <c r="A2697" s="1698">
        <v>42.0</v>
      </c>
      <c r="B2697" s="1698" t="s">
        <v>2267</v>
      </c>
      <c r="C2697" s="1633" t="s">
        <v>21772</v>
      </c>
      <c r="D2697" s="1795">
        <v>45465.0</v>
      </c>
      <c r="E2697" s="1633"/>
      <c r="F2697" s="1698" t="s">
        <v>25444</v>
      </c>
      <c r="G2697" s="1633"/>
      <c r="H2697" s="1633" t="s">
        <v>25445</v>
      </c>
      <c r="I2697" s="1633" t="s">
        <v>25446</v>
      </c>
      <c r="J2697" s="1633">
        <v>9.35365965E8</v>
      </c>
      <c r="K2697" s="1634" t="s">
        <v>25447</v>
      </c>
      <c r="L2697" s="1635" t="s">
        <v>25137</v>
      </c>
      <c r="M2697" s="1636" t="s">
        <v>25448</v>
      </c>
      <c r="N2697" s="1636" t="s">
        <v>25449</v>
      </c>
    </row>
    <row r="2698" ht="51.75" customHeight="1">
      <c r="A2698" s="1657">
        <v>2695.0</v>
      </c>
      <c r="B2698" s="1874"/>
      <c r="C2698" s="1874" t="s">
        <v>21822</v>
      </c>
      <c r="D2698" s="1657"/>
      <c r="E2698" s="1657"/>
      <c r="F2698" s="1657"/>
      <c r="G2698" s="1657"/>
      <c r="H2698" s="1929" t="s">
        <v>25450</v>
      </c>
      <c r="I2698" s="1929" t="s">
        <v>25451</v>
      </c>
      <c r="J2698" s="1929">
        <v>9.57899659E8</v>
      </c>
      <c r="K2698" s="1659" t="s">
        <v>25452</v>
      </c>
      <c r="L2698" s="1660" t="s">
        <v>25137</v>
      </c>
      <c r="M2698" s="1661" t="s">
        <v>25453</v>
      </c>
      <c r="N2698" s="1661"/>
    </row>
    <row r="2699" ht="51.75" customHeight="1">
      <c r="A2699" s="1656">
        <v>43.0</v>
      </c>
      <c r="B2699" s="1915" t="s">
        <v>2263</v>
      </c>
      <c r="C2699" s="1873" t="s">
        <v>21772</v>
      </c>
      <c r="D2699" s="1796">
        <v>45465.0</v>
      </c>
      <c r="E2699" s="1798" t="s">
        <v>6258</v>
      </c>
      <c r="F2699" s="1656" t="s">
        <v>25454</v>
      </c>
      <c r="G2699" s="1657"/>
      <c r="H2699" s="1929" t="s">
        <v>25455</v>
      </c>
      <c r="I2699" s="1929" t="s">
        <v>25456</v>
      </c>
      <c r="J2699" s="1929">
        <v>8.65141557E8</v>
      </c>
      <c r="K2699" s="1659" t="s">
        <v>25457</v>
      </c>
      <c r="L2699" s="1660" t="s">
        <v>25137</v>
      </c>
      <c r="M2699" s="1661" t="s">
        <v>25458</v>
      </c>
      <c r="N2699" s="1661"/>
    </row>
    <row r="2700" ht="51.75" customHeight="1">
      <c r="A2700" s="1657">
        <v>2697.0</v>
      </c>
      <c r="B2700" s="1874"/>
      <c r="C2700" s="1874" t="s">
        <v>21822</v>
      </c>
      <c r="D2700" s="1657"/>
      <c r="E2700" s="1657"/>
      <c r="F2700" s="1657"/>
      <c r="G2700" s="1657"/>
      <c r="H2700" s="1929" t="s">
        <v>25459</v>
      </c>
      <c r="I2700" s="1929" t="s">
        <v>25460</v>
      </c>
      <c r="J2700" s="1929">
        <v>8.70723821E8</v>
      </c>
      <c r="K2700" s="1659" t="s">
        <v>25461</v>
      </c>
      <c r="L2700" s="1660" t="s">
        <v>25137</v>
      </c>
      <c r="M2700" s="1661" t="s">
        <v>25462</v>
      </c>
      <c r="N2700" s="1661" t="s">
        <v>25463</v>
      </c>
    </row>
    <row r="2701" ht="51.75" customHeight="1">
      <c r="A2701" s="1657">
        <v>2698.0</v>
      </c>
      <c r="B2701" s="1874"/>
      <c r="C2701" s="1874" t="s">
        <v>21822</v>
      </c>
      <c r="D2701" s="1657"/>
      <c r="E2701" s="1657"/>
      <c r="F2701" s="1657"/>
      <c r="G2701" s="1657"/>
      <c r="H2701" s="1929" t="s">
        <v>25464</v>
      </c>
      <c r="I2701" s="1929" t="s">
        <v>25465</v>
      </c>
      <c r="J2701" s="1929">
        <v>8.90340808E8</v>
      </c>
      <c r="K2701" s="1659"/>
      <c r="L2701" s="1660" t="s">
        <v>25137</v>
      </c>
      <c r="M2701" s="1661" t="s">
        <v>25466</v>
      </c>
      <c r="N2701" s="1661" t="s">
        <v>25467</v>
      </c>
    </row>
    <row r="2702" ht="51.75" customHeight="1">
      <c r="A2702" s="1657">
        <v>2699.0</v>
      </c>
      <c r="B2702" s="1874"/>
      <c r="C2702" s="1874" t="s">
        <v>21822</v>
      </c>
      <c r="D2702" s="1657"/>
      <c r="E2702" s="1657"/>
      <c r="F2702" s="1657"/>
      <c r="G2702" s="1657"/>
      <c r="H2702" s="1929" t="s">
        <v>25468</v>
      </c>
      <c r="I2702" s="1929" t="s">
        <v>25469</v>
      </c>
      <c r="J2702" s="1929">
        <v>9.93619241E8</v>
      </c>
      <c r="K2702" s="1659"/>
      <c r="L2702" s="1660" t="s">
        <v>25137</v>
      </c>
      <c r="M2702" s="1661" t="s">
        <v>25470</v>
      </c>
      <c r="N2702" s="1661" t="s">
        <v>25471</v>
      </c>
    </row>
    <row r="2703" ht="51.75" customHeight="1">
      <c r="A2703" s="1657">
        <v>2700.0</v>
      </c>
      <c r="B2703" s="1874"/>
      <c r="C2703" s="1874" t="s">
        <v>21822</v>
      </c>
      <c r="D2703" s="1657"/>
      <c r="E2703" s="1657"/>
      <c r="F2703" s="1657"/>
      <c r="G2703" s="1657"/>
      <c r="H2703" s="1929" t="s">
        <v>25472</v>
      </c>
      <c r="I2703" s="1929" t="s">
        <v>25473</v>
      </c>
      <c r="J2703" s="1929">
        <v>9.56646514E8</v>
      </c>
      <c r="K2703" s="1659" t="s">
        <v>25474</v>
      </c>
      <c r="L2703" s="1660" t="s">
        <v>25137</v>
      </c>
      <c r="M2703" s="1661" t="s">
        <v>25475</v>
      </c>
      <c r="N2703" s="1661" t="s">
        <v>25476</v>
      </c>
    </row>
    <row r="2704" ht="51.75" customHeight="1">
      <c r="A2704" s="1698">
        <v>44.0</v>
      </c>
      <c r="B2704" s="1698" t="s">
        <v>2253</v>
      </c>
      <c r="C2704" s="1633" t="s">
        <v>21772</v>
      </c>
      <c r="D2704" s="1795">
        <v>45465.0</v>
      </c>
      <c r="E2704" s="1698" t="s">
        <v>301</v>
      </c>
      <c r="F2704" s="1698" t="s">
        <v>862</v>
      </c>
      <c r="G2704" s="1633"/>
      <c r="H2704" s="1633" t="s">
        <v>20766</v>
      </c>
      <c r="I2704" s="1633" t="s">
        <v>25477</v>
      </c>
      <c r="J2704" s="1633">
        <v>8.74128954E8</v>
      </c>
      <c r="K2704" s="1634" t="s">
        <v>25478</v>
      </c>
      <c r="L2704" s="1635" t="s">
        <v>25137</v>
      </c>
      <c r="M2704" s="1636" t="s">
        <v>25479</v>
      </c>
      <c r="N2704" s="1636" t="s">
        <v>25480</v>
      </c>
    </row>
    <row r="2705" ht="51.75" customHeight="1">
      <c r="A2705" s="1657">
        <v>2702.0</v>
      </c>
      <c r="B2705" s="1874"/>
      <c r="C2705" s="1874" t="s">
        <v>21822</v>
      </c>
      <c r="D2705" s="1657"/>
      <c r="E2705" s="1657"/>
      <c r="F2705" s="1657"/>
      <c r="G2705" s="1657"/>
      <c r="H2705" s="1929" t="s">
        <v>25481</v>
      </c>
      <c r="I2705" s="1929" t="s">
        <v>25482</v>
      </c>
      <c r="J2705" s="1929">
        <v>9.09897786E8</v>
      </c>
      <c r="K2705" s="1659" t="s">
        <v>25483</v>
      </c>
      <c r="L2705" s="1660" t="s">
        <v>25137</v>
      </c>
      <c r="M2705" s="1661" t="s">
        <v>25484</v>
      </c>
      <c r="N2705" s="1661" t="s">
        <v>25485</v>
      </c>
    </row>
    <row r="2706" ht="51.75" customHeight="1">
      <c r="A2706" s="1657">
        <v>2703.0</v>
      </c>
      <c r="B2706" s="1874"/>
      <c r="C2706" s="1874" t="s">
        <v>21822</v>
      </c>
      <c r="D2706" s="1657"/>
      <c r="E2706" s="1657"/>
      <c r="F2706" s="1657"/>
      <c r="G2706" s="1657"/>
      <c r="H2706" s="1929" t="s">
        <v>25486</v>
      </c>
      <c r="I2706" s="1929" t="s">
        <v>25487</v>
      </c>
      <c r="J2706" s="1929">
        <v>8.16482829E8</v>
      </c>
      <c r="K2706" s="1659" t="s">
        <v>25488</v>
      </c>
      <c r="L2706" s="1660" t="s">
        <v>25137</v>
      </c>
      <c r="M2706" s="1661" t="s">
        <v>25489</v>
      </c>
      <c r="N2706" s="1661" t="s">
        <v>25490</v>
      </c>
    </row>
    <row r="2707" ht="51.75" customHeight="1">
      <c r="A2707" s="1657">
        <v>2704.0</v>
      </c>
      <c r="B2707" s="1874"/>
      <c r="C2707" s="1874" t="s">
        <v>21822</v>
      </c>
      <c r="D2707" s="1657"/>
      <c r="E2707" s="1657"/>
      <c r="F2707" s="1657"/>
      <c r="G2707" s="1657"/>
      <c r="H2707" s="1929" t="s">
        <v>25491</v>
      </c>
      <c r="I2707" s="1929" t="s">
        <v>25492</v>
      </c>
      <c r="J2707" s="1929">
        <v>8.18304307E8</v>
      </c>
      <c r="K2707" s="1659" t="s">
        <v>25493</v>
      </c>
      <c r="L2707" s="1660" t="s">
        <v>25137</v>
      </c>
      <c r="M2707" s="1661" t="s">
        <v>25494</v>
      </c>
      <c r="N2707" s="1661" t="s">
        <v>25495</v>
      </c>
    </row>
    <row r="2708" ht="51.75" customHeight="1">
      <c r="A2708" s="1698">
        <v>45.0</v>
      </c>
      <c r="B2708" s="1698" t="s">
        <v>2267</v>
      </c>
      <c r="C2708" s="1633" t="s">
        <v>21772</v>
      </c>
      <c r="D2708" s="1795">
        <v>45465.0</v>
      </c>
      <c r="E2708" s="1698" t="s">
        <v>301</v>
      </c>
      <c r="F2708" s="1698" t="s">
        <v>862</v>
      </c>
      <c r="G2708" s="1633"/>
      <c r="H2708" s="1633" t="s">
        <v>25496</v>
      </c>
      <c r="I2708" s="1633" t="s">
        <v>25497</v>
      </c>
      <c r="J2708" s="1633">
        <v>8.98155654E8</v>
      </c>
      <c r="K2708" s="1634" t="s">
        <v>25498</v>
      </c>
      <c r="L2708" s="1635" t="s">
        <v>25137</v>
      </c>
      <c r="M2708" s="1636" t="s">
        <v>25499</v>
      </c>
      <c r="N2708" s="1636" t="s">
        <v>25500</v>
      </c>
    </row>
    <row r="2709" ht="51.75" customHeight="1">
      <c r="A2709" s="1657">
        <v>2706.0</v>
      </c>
      <c r="B2709" s="1874"/>
      <c r="C2709" s="1874" t="s">
        <v>21822</v>
      </c>
      <c r="D2709" s="1657"/>
      <c r="E2709" s="1657"/>
      <c r="F2709" s="1657"/>
      <c r="G2709" s="1657"/>
      <c r="H2709" s="1929" t="s">
        <v>25501</v>
      </c>
      <c r="I2709" s="1929" t="s">
        <v>25502</v>
      </c>
      <c r="J2709" s="1929">
        <v>6.16636419E8</v>
      </c>
      <c r="K2709" s="1659" t="s">
        <v>25503</v>
      </c>
      <c r="L2709" s="1660" t="s">
        <v>25137</v>
      </c>
      <c r="M2709" s="1661" t="s">
        <v>25504</v>
      </c>
      <c r="N2709" s="1661" t="s">
        <v>25505</v>
      </c>
    </row>
    <row r="2710" ht="51.75" customHeight="1">
      <c r="A2710" s="1657">
        <v>2707.0</v>
      </c>
      <c r="B2710" s="1874"/>
      <c r="C2710" s="1874" t="s">
        <v>21822</v>
      </c>
      <c r="D2710" s="1657"/>
      <c r="E2710" s="1657"/>
      <c r="F2710" s="1657"/>
      <c r="G2710" s="1657"/>
      <c r="H2710" s="1929" t="s">
        <v>25506</v>
      </c>
      <c r="I2710" s="1929" t="s">
        <v>25507</v>
      </c>
      <c r="J2710" s="1929">
        <v>8.08081818E8</v>
      </c>
      <c r="K2710" s="1659" t="s">
        <v>25508</v>
      </c>
      <c r="L2710" s="1660" t="s">
        <v>25137</v>
      </c>
      <c r="M2710" s="1661" t="s">
        <v>25509</v>
      </c>
      <c r="N2710" s="1661" t="s">
        <v>25510</v>
      </c>
    </row>
    <row r="2711" ht="51.75" customHeight="1">
      <c r="A2711" s="1657">
        <v>2708.0</v>
      </c>
      <c r="B2711" s="1874"/>
      <c r="C2711" s="1874" t="s">
        <v>21822</v>
      </c>
      <c r="D2711" s="1657"/>
      <c r="E2711" s="1657"/>
      <c r="F2711" s="1657"/>
      <c r="G2711" s="1657"/>
      <c r="H2711" s="1929" t="s">
        <v>25511</v>
      </c>
      <c r="I2711" s="1929" t="s">
        <v>25512</v>
      </c>
      <c r="J2711" s="1929">
        <v>6.28956495E8</v>
      </c>
      <c r="K2711" s="1659" t="s">
        <v>25513</v>
      </c>
      <c r="L2711" s="1660" t="s">
        <v>25137</v>
      </c>
      <c r="M2711" s="1661" t="s">
        <v>25514</v>
      </c>
      <c r="N2711" s="1661" t="s">
        <v>25515</v>
      </c>
    </row>
    <row r="2712" ht="51.75" customHeight="1">
      <c r="A2712" s="1657">
        <v>2709.0</v>
      </c>
      <c r="B2712" s="1874"/>
      <c r="C2712" s="1874" t="s">
        <v>21822</v>
      </c>
      <c r="D2712" s="1657"/>
      <c r="E2712" s="1657"/>
      <c r="F2712" s="1657"/>
      <c r="G2712" s="1657"/>
      <c r="H2712" s="1929" t="s">
        <v>25516</v>
      </c>
      <c r="I2712" s="1929" t="s">
        <v>25517</v>
      </c>
      <c r="J2712" s="1929">
        <v>9.86645451E8</v>
      </c>
      <c r="K2712" s="1659" t="s">
        <v>25518</v>
      </c>
      <c r="L2712" s="1660" t="s">
        <v>25137</v>
      </c>
      <c r="M2712" s="1661" t="s">
        <v>25519</v>
      </c>
      <c r="N2712" s="1661" t="s">
        <v>25520</v>
      </c>
    </row>
    <row r="2713" ht="51.75" customHeight="1">
      <c r="A2713" s="1657">
        <v>2710.0</v>
      </c>
      <c r="B2713" s="1874"/>
      <c r="C2713" s="1874" t="s">
        <v>21822</v>
      </c>
      <c r="D2713" s="1657"/>
      <c r="E2713" s="1657"/>
      <c r="F2713" s="1657"/>
      <c r="G2713" s="1657"/>
      <c r="H2713" s="1929" t="s">
        <v>25521</v>
      </c>
      <c r="I2713" s="1929" t="s">
        <v>25522</v>
      </c>
      <c r="J2713" s="1929">
        <v>8.92051233E8</v>
      </c>
      <c r="K2713" s="1659"/>
      <c r="L2713" s="1660" t="s">
        <v>25137</v>
      </c>
      <c r="M2713" s="1661" t="s">
        <v>25523</v>
      </c>
      <c r="N2713" s="1661" t="s">
        <v>25524</v>
      </c>
    </row>
    <row r="2714" ht="51.75" customHeight="1">
      <c r="A2714" s="1657">
        <v>2711.0</v>
      </c>
      <c r="B2714" s="1874"/>
      <c r="C2714" s="1874" t="s">
        <v>21822</v>
      </c>
      <c r="D2714" s="1657"/>
      <c r="E2714" s="1657"/>
      <c r="F2714" s="1657"/>
      <c r="G2714" s="1657"/>
      <c r="H2714" s="1929" t="s">
        <v>25521</v>
      </c>
      <c r="I2714" s="1929" t="s">
        <v>25525</v>
      </c>
      <c r="J2714" s="1929">
        <v>8.80989895E8</v>
      </c>
      <c r="K2714" s="1659" t="s">
        <v>25526</v>
      </c>
      <c r="L2714" s="1660" t="s">
        <v>25137</v>
      </c>
      <c r="M2714" s="1661" t="s">
        <v>25527</v>
      </c>
      <c r="N2714" s="1661" t="s">
        <v>25528</v>
      </c>
    </row>
    <row r="2715" ht="51.75" customHeight="1">
      <c r="A2715" s="1657">
        <v>2712.0</v>
      </c>
      <c r="B2715" s="1874"/>
      <c r="C2715" s="1874" t="s">
        <v>21822</v>
      </c>
      <c r="D2715" s="1657"/>
      <c r="E2715" s="1657"/>
      <c r="F2715" s="1657"/>
      <c r="G2715" s="1657"/>
      <c r="H2715" s="1929" t="s">
        <v>25529</v>
      </c>
      <c r="I2715" s="1929" t="s">
        <v>25530</v>
      </c>
      <c r="J2715" s="1929">
        <v>8.65343168E8</v>
      </c>
      <c r="K2715" s="1659" t="s">
        <v>25531</v>
      </c>
      <c r="L2715" s="1660" t="s">
        <v>25137</v>
      </c>
      <c r="M2715" s="1661" t="s">
        <v>25532</v>
      </c>
      <c r="N2715" s="1661" t="s">
        <v>25533</v>
      </c>
    </row>
    <row r="2716" ht="51.75" customHeight="1">
      <c r="A2716" s="1657">
        <v>2713.0</v>
      </c>
      <c r="B2716" s="1874"/>
      <c r="C2716" s="1874" t="s">
        <v>21822</v>
      </c>
      <c r="D2716" s="1657"/>
      <c r="E2716" s="1657"/>
      <c r="F2716" s="1657"/>
      <c r="G2716" s="1657"/>
      <c r="H2716" s="1929" t="s">
        <v>25534</v>
      </c>
      <c r="I2716" s="1929" t="s">
        <v>25535</v>
      </c>
      <c r="J2716" s="1929">
        <v>8.18209139E8</v>
      </c>
      <c r="K2716" s="1659" t="s">
        <v>25536</v>
      </c>
      <c r="L2716" s="1660" t="s">
        <v>25137</v>
      </c>
      <c r="M2716" s="1661" t="s">
        <v>25537</v>
      </c>
      <c r="N2716" s="1661" t="s">
        <v>25538</v>
      </c>
    </row>
    <row r="2717" ht="51.75" customHeight="1">
      <c r="A2717" s="1657">
        <v>2714.0</v>
      </c>
      <c r="B2717" s="1874"/>
      <c r="C2717" s="1874" t="s">
        <v>21822</v>
      </c>
      <c r="D2717" s="1657"/>
      <c r="E2717" s="1657"/>
      <c r="F2717" s="1657"/>
      <c r="G2717" s="1657"/>
      <c r="H2717" s="1929" t="s">
        <v>25534</v>
      </c>
      <c r="I2717" s="1929" t="s">
        <v>25539</v>
      </c>
      <c r="J2717" s="1929">
        <v>8.59508519E8</v>
      </c>
      <c r="K2717" s="1659" t="s">
        <v>25540</v>
      </c>
      <c r="L2717" s="1660" t="s">
        <v>25137</v>
      </c>
      <c r="M2717" s="1661" t="s">
        <v>25541</v>
      </c>
      <c r="N2717" s="1661" t="s">
        <v>25542</v>
      </c>
    </row>
    <row r="2718" ht="51.75" customHeight="1">
      <c r="A2718" s="1657">
        <v>2715.0</v>
      </c>
      <c r="B2718" s="1874"/>
      <c r="C2718" s="1874" t="s">
        <v>21822</v>
      </c>
      <c r="D2718" s="1657"/>
      <c r="E2718" s="1657"/>
      <c r="F2718" s="1657"/>
      <c r="G2718" s="1657"/>
      <c r="H2718" s="1929" t="s">
        <v>25543</v>
      </c>
      <c r="I2718" s="1929" t="s">
        <v>25544</v>
      </c>
      <c r="J2718" s="1929">
        <v>8.13758236E8</v>
      </c>
      <c r="K2718" s="1659" t="s">
        <v>25545</v>
      </c>
      <c r="L2718" s="1660" t="s">
        <v>25137</v>
      </c>
      <c r="M2718" s="1661" t="s">
        <v>25546</v>
      </c>
      <c r="N2718" s="1661" t="s">
        <v>25547</v>
      </c>
    </row>
    <row r="2719" ht="51.75" customHeight="1">
      <c r="A2719" s="1657">
        <v>2716.0</v>
      </c>
      <c r="B2719" s="1874"/>
      <c r="C2719" s="1874" t="s">
        <v>21822</v>
      </c>
      <c r="D2719" s="1657"/>
      <c r="E2719" s="1657"/>
      <c r="F2719" s="1657"/>
      <c r="G2719" s="1657"/>
      <c r="H2719" s="1929" t="s">
        <v>21905</v>
      </c>
      <c r="I2719" s="1929" t="s">
        <v>25548</v>
      </c>
      <c r="J2719" s="1929">
        <v>9.53249965E8</v>
      </c>
      <c r="K2719" s="1659" t="s">
        <v>25549</v>
      </c>
      <c r="L2719" s="1660" t="s">
        <v>25137</v>
      </c>
      <c r="M2719" s="1661" t="s">
        <v>25550</v>
      </c>
      <c r="N2719" s="1661" t="s">
        <v>25551</v>
      </c>
    </row>
    <row r="2720" ht="51.75" customHeight="1">
      <c r="A2720" s="1656">
        <v>46.0</v>
      </c>
      <c r="B2720" s="1915" t="s">
        <v>2263</v>
      </c>
      <c r="C2720" s="1873" t="s">
        <v>21772</v>
      </c>
      <c r="D2720" s="1796">
        <v>45465.0</v>
      </c>
      <c r="E2720" s="1798" t="s">
        <v>6258</v>
      </c>
      <c r="F2720" s="1656" t="s">
        <v>25552</v>
      </c>
      <c r="G2720" s="1657"/>
      <c r="H2720" s="1929" t="s">
        <v>25553</v>
      </c>
      <c r="I2720" s="1929" t="s">
        <v>25554</v>
      </c>
      <c r="J2720" s="1929">
        <v>8.97929883E8</v>
      </c>
      <c r="K2720" s="1659" t="s">
        <v>25555</v>
      </c>
      <c r="L2720" s="1660" t="s">
        <v>25137</v>
      </c>
      <c r="M2720" s="1661" t="s">
        <v>25556</v>
      </c>
      <c r="N2720" s="1661"/>
    </row>
    <row r="2721" ht="51.75" customHeight="1">
      <c r="A2721" s="1657">
        <v>2718.0</v>
      </c>
      <c r="B2721" s="1874"/>
      <c r="C2721" s="1874" t="s">
        <v>21822</v>
      </c>
      <c r="D2721" s="1657"/>
      <c r="E2721" s="1657"/>
      <c r="F2721" s="1657"/>
      <c r="G2721" s="1657"/>
      <c r="H2721" s="1929" t="s">
        <v>25557</v>
      </c>
      <c r="I2721" s="1929" t="s">
        <v>25558</v>
      </c>
      <c r="J2721" s="1929">
        <v>2.7142622E7</v>
      </c>
      <c r="K2721" s="1659"/>
      <c r="L2721" s="1660" t="s">
        <v>25137</v>
      </c>
      <c r="M2721" s="1661" t="s">
        <v>25559</v>
      </c>
      <c r="N2721" s="1661" t="s">
        <v>25560</v>
      </c>
    </row>
    <row r="2722" ht="51.75" customHeight="1">
      <c r="A2722" s="1657">
        <v>2719.0</v>
      </c>
      <c r="B2722" s="1874"/>
      <c r="C2722" s="1874" t="s">
        <v>21822</v>
      </c>
      <c r="D2722" s="1657"/>
      <c r="E2722" s="1657"/>
      <c r="F2722" s="1657"/>
      <c r="G2722" s="1657"/>
      <c r="H2722" s="1929" t="s">
        <v>25561</v>
      </c>
      <c r="I2722" s="1929" t="s">
        <v>25562</v>
      </c>
      <c r="J2722" s="1929">
        <v>8.35406239E8</v>
      </c>
      <c r="K2722" s="1659" t="s">
        <v>25563</v>
      </c>
      <c r="L2722" s="1660" t="s">
        <v>25137</v>
      </c>
      <c r="M2722" s="1661" t="s">
        <v>25564</v>
      </c>
      <c r="N2722" s="1661" t="s">
        <v>25565</v>
      </c>
    </row>
    <row r="2723" ht="51.75" customHeight="1">
      <c r="A2723" s="1698">
        <v>47.0</v>
      </c>
      <c r="B2723" s="1698" t="s">
        <v>2253</v>
      </c>
      <c r="C2723" s="1633" t="s">
        <v>21772</v>
      </c>
      <c r="D2723" s="1795">
        <v>45465.0</v>
      </c>
      <c r="E2723" s="1698" t="s">
        <v>301</v>
      </c>
      <c r="F2723" s="1698" t="s">
        <v>862</v>
      </c>
      <c r="G2723" s="1633"/>
      <c r="H2723" s="1633" t="s">
        <v>25566</v>
      </c>
      <c r="I2723" s="1633" t="s">
        <v>25567</v>
      </c>
      <c r="J2723" s="1633">
        <v>8.18272225E8</v>
      </c>
      <c r="K2723" s="1634" t="s">
        <v>25568</v>
      </c>
      <c r="L2723" s="1635" t="s">
        <v>25137</v>
      </c>
      <c r="M2723" s="1636" t="s">
        <v>25569</v>
      </c>
      <c r="N2723" s="1636" t="s">
        <v>25570</v>
      </c>
    </row>
    <row r="2724" ht="51.75" customHeight="1">
      <c r="A2724" s="1657">
        <v>2721.0</v>
      </c>
      <c r="B2724" s="1874"/>
      <c r="C2724" s="1874" t="s">
        <v>21822</v>
      </c>
      <c r="D2724" s="1657"/>
      <c r="E2724" s="1657"/>
      <c r="F2724" s="1657"/>
      <c r="G2724" s="1657"/>
      <c r="H2724" s="1929" t="s">
        <v>14059</v>
      </c>
      <c r="I2724" s="1929" t="s">
        <v>25571</v>
      </c>
      <c r="J2724" s="1929">
        <v>6.54495669E8</v>
      </c>
      <c r="K2724" s="1659" t="s">
        <v>25572</v>
      </c>
      <c r="L2724" s="1660" t="s">
        <v>25137</v>
      </c>
      <c r="M2724" s="1661" t="s">
        <v>25573</v>
      </c>
      <c r="N2724" s="1661" t="s">
        <v>25574</v>
      </c>
    </row>
    <row r="2725" ht="51.75" customHeight="1">
      <c r="A2725" s="1657">
        <v>2722.0</v>
      </c>
      <c r="B2725" s="1874"/>
      <c r="C2725" s="1874" t="s">
        <v>21822</v>
      </c>
      <c r="D2725" s="1657"/>
      <c r="E2725" s="1657"/>
      <c r="F2725" s="1657"/>
      <c r="G2725" s="1657"/>
      <c r="H2725" s="1929" t="s">
        <v>25575</v>
      </c>
      <c r="I2725" s="1929" t="s">
        <v>25576</v>
      </c>
      <c r="J2725" s="1929">
        <v>8.16969636E8</v>
      </c>
      <c r="K2725" s="1659" t="s">
        <v>25577</v>
      </c>
      <c r="L2725" s="1660" t="s">
        <v>25137</v>
      </c>
      <c r="M2725" s="1661" t="s">
        <v>25578</v>
      </c>
      <c r="N2725" s="1661" t="s">
        <v>25579</v>
      </c>
    </row>
    <row r="2726" ht="51.75" customHeight="1">
      <c r="A2726" s="1657">
        <v>2723.0</v>
      </c>
      <c r="B2726" s="1874"/>
      <c r="C2726" s="1874" t="s">
        <v>21822</v>
      </c>
      <c r="D2726" s="1657"/>
      <c r="E2726" s="1657"/>
      <c r="F2726" s="1657"/>
      <c r="G2726" s="1657"/>
      <c r="H2726" s="1929" t="s">
        <v>14236</v>
      </c>
      <c r="I2726" s="1929" t="s">
        <v>25580</v>
      </c>
      <c r="J2726" s="1929">
        <v>9.90355995E8</v>
      </c>
      <c r="K2726" s="1659" t="s">
        <v>25581</v>
      </c>
      <c r="L2726" s="1660" t="s">
        <v>25137</v>
      </c>
      <c r="M2726" s="1661" t="s">
        <v>25582</v>
      </c>
      <c r="N2726" s="1661" t="s">
        <v>25583</v>
      </c>
    </row>
    <row r="2727" ht="51.75" customHeight="1">
      <c r="A2727" s="1657">
        <v>2724.0</v>
      </c>
      <c r="B2727" s="1874"/>
      <c r="C2727" s="1874" t="s">
        <v>21822</v>
      </c>
      <c r="D2727" s="1657"/>
      <c r="E2727" s="1657"/>
      <c r="F2727" s="1657"/>
      <c r="G2727" s="1657"/>
      <c r="H2727" s="1929" t="s">
        <v>14318</v>
      </c>
      <c r="I2727" s="1929" t="s">
        <v>16472</v>
      </c>
      <c r="J2727" s="1929">
        <v>6.53244147E8</v>
      </c>
      <c r="K2727" s="1659" t="s">
        <v>25584</v>
      </c>
      <c r="L2727" s="1660" t="s">
        <v>25137</v>
      </c>
      <c r="M2727" s="1661" t="s">
        <v>25585</v>
      </c>
      <c r="N2727" s="1661" t="s">
        <v>25586</v>
      </c>
    </row>
    <row r="2728" ht="51.75" customHeight="1">
      <c r="A2728" s="1657">
        <v>2725.0</v>
      </c>
      <c r="B2728" s="1874"/>
      <c r="C2728" s="1874" t="s">
        <v>21822</v>
      </c>
      <c r="D2728" s="1657"/>
      <c r="E2728" s="1657"/>
      <c r="F2728" s="1657"/>
      <c r="G2728" s="1657"/>
      <c r="H2728" s="1929" t="s">
        <v>18013</v>
      </c>
      <c r="I2728" s="1929" t="s">
        <v>25587</v>
      </c>
      <c r="J2728" s="1929">
        <v>8.48742118E8</v>
      </c>
      <c r="K2728" s="1659" t="s">
        <v>25588</v>
      </c>
      <c r="L2728" s="1660" t="s">
        <v>25137</v>
      </c>
      <c r="M2728" s="1661" t="s">
        <v>25589</v>
      </c>
      <c r="N2728" s="1661" t="s">
        <v>25590</v>
      </c>
    </row>
    <row r="2729" ht="51.75" customHeight="1">
      <c r="A2729" s="1657">
        <v>2726.0</v>
      </c>
      <c r="B2729" s="1874"/>
      <c r="C2729" s="1874" t="s">
        <v>21822</v>
      </c>
      <c r="D2729" s="1657"/>
      <c r="E2729" s="1657"/>
      <c r="F2729" s="1657"/>
      <c r="G2729" s="1657"/>
      <c r="H2729" s="1929" t="s">
        <v>10883</v>
      </c>
      <c r="I2729" s="1929" t="s">
        <v>25591</v>
      </c>
      <c r="J2729" s="1929">
        <v>8.7711448E8</v>
      </c>
      <c r="K2729" s="1659"/>
      <c r="L2729" s="1660" t="s">
        <v>25137</v>
      </c>
      <c r="M2729" s="1661" t="s">
        <v>25592</v>
      </c>
      <c r="N2729" s="1661" t="s">
        <v>25593</v>
      </c>
    </row>
    <row r="2730" ht="51.75" customHeight="1">
      <c r="A2730" s="1657">
        <v>2727.0</v>
      </c>
      <c r="B2730" s="1874"/>
      <c r="C2730" s="1874" t="s">
        <v>21822</v>
      </c>
      <c r="D2730" s="1657"/>
      <c r="E2730" s="1657"/>
      <c r="F2730" s="1657"/>
      <c r="G2730" s="1657"/>
      <c r="H2730" s="1929" t="s">
        <v>25594</v>
      </c>
      <c r="I2730" s="1929" t="s">
        <v>22843</v>
      </c>
      <c r="J2730" s="1929">
        <v>9.39541997E8</v>
      </c>
      <c r="K2730" s="1659" t="s">
        <v>25595</v>
      </c>
      <c r="L2730" s="1660" t="s">
        <v>25137</v>
      </c>
      <c r="M2730" s="1661" t="s">
        <v>25596</v>
      </c>
      <c r="N2730" s="1661" t="s">
        <v>25597</v>
      </c>
    </row>
    <row r="2731" ht="51.75" customHeight="1">
      <c r="A2731" s="1657">
        <v>2728.0</v>
      </c>
      <c r="B2731" s="1874"/>
      <c r="C2731" s="1874" t="s">
        <v>21822</v>
      </c>
      <c r="D2731" s="1657"/>
      <c r="E2731" s="1657"/>
      <c r="F2731" s="1657"/>
      <c r="G2731" s="1657"/>
      <c r="H2731" s="1929" t="s">
        <v>10970</v>
      </c>
      <c r="I2731" s="1929" t="s">
        <v>25598</v>
      </c>
      <c r="J2731" s="1929">
        <v>8.9493315E8</v>
      </c>
      <c r="K2731" s="1659" t="s">
        <v>25599</v>
      </c>
      <c r="L2731" s="1660" t="s">
        <v>25137</v>
      </c>
      <c r="M2731" s="1661" t="s">
        <v>25600</v>
      </c>
      <c r="N2731" s="1661" t="s">
        <v>25601</v>
      </c>
    </row>
    <row r="2732" ht="51.75" customHeight="1">
      <c r="A2732" s="1657">
        <v>2729.0</v>
      </c>
      <c r="B2732" s="1874"/>
      <c r="C2732" s="1874" t="s">
        <v>21822</v>
      </c>
      <c r="D2732" s="1657"/>
      <c r="E2732" s="1657"/>
      <c r="F2732" s="1657"/>
      <c r="G2732" s="1657"/>
      <c r="H2732" s="1929" t="s">
        <v>25602</v>
      </c>
      <c r="I2732" s="1929" t="s">
        <v>25603</v>
      </c>
      <c r="J2732" s="1929">
        <v>9.088059E8</v>
      </c>
      <c r="K2732" s="1659" t="s">
        <v>25604</v>
      </c>
      <c r="L2732" s="1660" t="s">
        <v>25137</v>
      </c>
      <c r="M2732" s="1661" t="s">
        <v>25605</v>
      </c>
      <c r="N2732" s="1661" t="s">
        <v>25606</v>
      </c>
    </row>
    <row r="2733" ht="51.75" customHeight="1">
      <c r="A2733" s="1698">
        <v>48.0</v>
      </c>
      <c r="B2733" s="1698" t="s">
        <v>2267</v>
      </c>
      <c r="C2733" s="1633" t="s">
        <v>21772</v>
      </c>
      <c r="D2733" s="1795">
        <v>45465.0</v>
      </c>
      <c r="E2733" s="1633"/>
      <c r="F2733" s="1698" t="s">
        <v>25607</v>
      </c>
      <c r="G2733" s="1633"/>
      <c r="H2733" s="1633" t="s">
        <v>25608</v>
      </c>
      <c r="I2733" s="1633" t="s">
        <v>25609</v>
      </c>
      <c r="J2733" s="1633">
        <v>8.68006666E8</v>
      </c>
      <c r="K2733" s="1634" t="s">
        <v>25610</v>
      </c>
      <c r="L2733" s="1635" t="s">
        <v>25137</v>
      </c>
      <c r="M2733" s="1636" t="s">
        <v>25611</v>
      </c>
      <c r="N2733" s="1636" t="s">
        <v>1065</v>
      </c>
    </row>
    <row r="2734" ht="51.75" customHeight="1">
      <c r="A2734" s="1657">
        <v>2731.0</v>
      </c>
      <c r="B2734" s="1874"/>
      <c r="C2734" s="1874" t="s">
        <v>21822</v>
      </c>
      <c r="D2734" s="1657"/>
      <c r="E2734" s="1657"/>
      <c r="F2734" s="1657"/>
      <c r="G2734" s="1657"/>
      <c r="H2734" s="1929" t="s">
        <v>25612</v>
      </c>
      <c r="I2734" s="1929" t="s">
        <v>25613</v>
      </c>
      <c r="J2734" s="1929">
        <v>8.17551123E8</v>
      </c>
      <c r="K2734" s="1659" t="s">
        <v>25614</v>
      </c>
      <c r="L2734" s="1660" t="s">
        <v>25137</v>
      </c>
      <c r="M2734" s="1661" t="s">
        <v>25615</v>
      </c>
      <c r="N2734" s="1661" t="s">
        <v>25616</v>
      </c>
    </row>
    <row r="2735" ht="51.75" customHeight="1">
      <c r="A2735" s="1657">
        <v>2732.0</v>
      </c>
      <c r="B2735" s="1874"/>
      <c r="C2735" s="1874" t="s">
        <v>21822</v>
      </c>
      <c r="D2735" s="1657"/>
      <c r="E2735" s="1657"/>
      <c r="F2735" s="1657"/>
      <c r="G2735" s="1657"/>
      <c r="H2735" s="1929" t="s">
        <v>25617</v>
      </c>
      <c r="I2735" s="1929" t="s">
        <v>25618</v>
      </c>
      <c r="J2735" s="1929">
        <v>8.19200601E8</v>
      </c>
      <c r="K2735" s="1659" t="s">
        <v>25619</v>
      </c>
      <c r="L2735" s="1660" t="s">
        <v>25137</v>
      </c>
      <c r="M2735" s="1661" t="s">
        <v>25620</v>
      </c>
      <c r="N2735" s="1661" t="s">
        <v>25621</v>
      </c>
    </row>
    <row r="2736" ht="51.75" customHeight="1">
      <c r="A2736" s="1657">
        <v>2733.0</v>
      </c>
      <c r="B2736" s="1874"/>
      <c r="C2736" s="1874" t="s">
        <v>21822</v>
      </c>
      <c r="D2736" s="1657"/>
      <c r="E2736" s="1657"/>
      <c r="F2736" s="1657"/>
      <c r="G2736" s="1657"/>
      <c r="H2736" s="1929" t="s">
        <v>25622</v>
      </c>
      <c r="I2736" s="1929" t="s">
        <v>6953</v>
      </c>
      <c r="J2736" s="1929">
        <v>9.89956144E8</v>
      </c>
      <c r="K2736" s="1659" t="s">
        <v>25623</v>
      </c>
      <c r="L2736" s="1660" t="s">
        <v>25137</v>
      </c>
      <c r="M2736" s="1661" t="s">
        <v>25624</v>
      </c>
      <c r="N2736" s="1661" t="s">
        <v>25625</v>
      </c>
    </row>
    <row r="2737" ht="51.75" customHeight="1">
      <c r="A2737" s="1657">
        <v>2734.0</v>
      </c>
      <c r="B2737" s="1874"/>
      <c r="C2737" s="1874" t="s">
        <v>21822</v>
      </c>
      <c r="D2737" s="1657"/>
      <c r="E2737" s="1657"/>
      <c r="F2737" s="1657"/>
      <c r="G2737" s="1657"/>
      <c r="H2737" s="1929" t="s">
        <v>25626</v>
      </c>
      <c r="I2737" s="1929" t="s">
        <v>25627</v>
      </c>
      <c r="J2737" s="1929">
        <v>8.84836911E8</v>
      </c>
      <c r="K2737" s="1659" t="s">
        <v>25628</v>
      </c>
      <c r="L2737" s="1660" t="s">
        <v>25137</v>
      </c>
      <c r="M2737" s="1661" t="s">
        <v>25629</v>
      </c>
      <c r="N2737" s="1661" t="s">
        <v>25630</v>
      </c>
    </row>
    <row r="2738" ht="51.75" customHeight="1">
      <c r="A2738" s="1657">
        <v>2735.0</v>
      </c>
      <c r="B2738" s="1874"/>
      <c r="C2738" s="1874" t="s">
        <v>21822</v>
      </c>
      <c r="D2738" s="1657"/>
      <c r="E2738" s="1657"/>
      <c r="F2738" s="1657"/>
      <c r="G2738" s="1657"/>
      <c r="H2738" s="1929" t="s">
        <v>25631</v>
      </c>
      <c r="I2738" s="1929" t="s">
        <v>25632</v>
      </c>
      <c r="J2738" s="1929">
        <v>9.94249006E8</v>
      </c>
      <c r="K2738" s="1659" t="s">
        <v>25633</v>
      </c>
      <c r="L2738" s="1660" t="s">
        <v>25137</v>
      </c>
      <c r="M2738" s="1661" t="s">
        <v>25634</v>
      </c>
      <c r="N2738" s="1661"/>
    </row>
    <row r="2739" ht="51.75" customHeight="1">
      <c r="A2739" s="1657">
        <v>2736.0</v>
      </c>
      <c r="B2739" s="1874"/>
      <c r="C2739" s="1874" t="s">
        <v>21822</v>
      </c>
      <c r="D2739" s="1657"/>
      <c r="E2739" s="1657"/>
      <c r="F2739" s="1657"/>
      <c r="G2739" s="1657"/>
      <c r="H2739" s="1929" t="s">
        <v>25635</v>
      </c>
      <c r="I2739" s="1929" t="s">
        <v>25636</v>
      </c>
      <c r="J2739" s="1929">
        <v>9.28222588E8</v>
      </c>
      <c r="K2739" s="1659"/>
      <c r="L2739" s="1660" t="s">
        <v>25137</v>
      </c>
      <c r="M2739" s="1661" t="s">
        <v>25637</v>
      </c>
      <c r="N2739" s="1661" t="s">
        <v>25638</v>
      </c>
    </row>
    <row r="2740" ht="51.75" customHeight="1">
      <c r="A2740" s="1657">
        <v>2737.0</v>
      </c>
      <c r="B2740" s="1874"/>
      <c r="C2740" s="1874" t="s">
        <v>21822</v>
      </c>
      <c r="D2740" s="1657"/>
      <c r="E2740" s="1657"/>
      <c r="F2740" s="1657"/>
      <c r="G2740" s="1657"/>
      <c r="H2740" s="1929" t="s">
        <v>25639</v>
      </c>
      <c r="I2740" s="1929" t="s">
        <v>6953</v>
      </c>
      <c r="J2740" s="1929">
        <v>8.69159787E8</v>
      </c>
      <c r="K2740" s="1659" t="s">
        <v>25640</v>
      </c>
      <c r="L2740" s="1660" t="s">
        <v>25137</v>
      </c>
      <c r="M2740" s="1661" t="s">
        <v>25641</v>
      </c>
      <c r="N2740" s="1661" t="s">
        <v>25642</v>
      </c>
    </row>
    <row r="2741" ht="51.75" customHeight="1">
      <c r="A2741" s="1657">
        <v>2738.0</v>
      </c>
      <c r="B2741" s="1874"/>
      <c r="C2741" s="1874" t="s">
        <v>21822</v>
      </c>
      <c r="D2741" s="1657"/>
      <c r="E2741" s="1657"/>
      <c r="F2741" s="1657"/>
      <c r="G2741" s="1657"/>
      <c r="H2741" s="1929" t="s">
        <v>25643</v>
      </c>
      <c r="I2741" s="1929" t="s">
        <v>25644</v>
      </c>
      <c r="J2741" s="1929">
        <v>8.06109994E8</v>
      </c>
      <c r="K2741" s="1659" t="s">
        <v>25645</v>
      </c>
      <c r="L2741" s="1660" t="s">
        <v>25137</v>
      </c>
      <c r="M2741" s="1661" t="s">
        <v>25646</v>
      </c>
      <c r="N2741" s="1661" t="s">
        <v>25647</v>
      </c>
    </row>
    <row r="2742" ht="51.75" customHeight="1">
      <c r="A2742" s="1657">
        <v>2739.0</v>
      </c>
      <c r="B2742" s="1874"/>
      <c r="C2742" s="1874" t="s">
        <v>21822</v>
      </c>
      <c r="D2742" s="1657"/>
      <c r="E2742" s="1657"/>
      <c r="F2742" s="1657"/>
      <c r="G2742" s="1657"/>
      <c r="H2742" s="1929" t="s">
        <v>25648</v>
      </c>
      <c r="I2742" s="1929" t="s">
        <v>25649</v>
      </c>
      <c r="J2742" s="1929">
        <v>9.96329395E8</v>
      </c>
      <c r="K2742" s="1659" t="s">
        <v>25650</v>
      </c>
      <c r="L2742" s="1660" t="s">
        <v>25137</v>
      </c>
      <c r="M2742" s="1661" t="s">
        <v>25651</v>
      </c>
      <c r="N2742" s="1661" t="s">
        <v>25652</v>
      </c>
    </row>
    <row r="2743" ht="51.75" customHeight="1">
      <c r="A2743" s="1656">
        <v>49.0</v>
      </c>
      <c r="B2743" s="1915" t="s">
        <v>2263</v>
      </c>
      <c r="C2743" s="1873" t="s">
        <v>21772</v>
      </c>
      <c r="D2743" s="1796">
        <v>45465.0</v>
      </c>
      <c r="E2743" s="1798" t="s">
        <v>6258</v>
      </c>
      <c r="F2743" s="1656" t="s">
        <v>25653</v>
      </c>
      <c r="G2743" s="1657"/>
      <c r="H2743" s="1929" t="s">
        <v>25654</v>
      </c>
      <c r="I2743" s="1929" t="s">
        <v>25655</v>
      </c>
      <c r="J2743" s="1929">
        <v>8.94883339E8</v>
      </c>
      <c r="K2743" s="1659" t="s">
        <v>25656</v>
      </c>
      <c r="L2743" s="1660" t="s">
        <v>25137</v>
      </c>
      <c r="M2743" s="1661" t="s">
        <v>25657</v>
      </c>
      <c r="N2743" s="1661"/>
    </row>
    <row r="2744" ht="51.75" customHeight="1">
      <c r="A2744" s="1657">
        <v>2741.0</v>
      </c>
      <c r="B2744" s="1874"/>
      <c r="C2744" s="1874" t="s">
        <v>21822</v>
      </c>
      <c r="D2744" s="1657"/>
      <c r="E2744" s="1657"/>
      <c r="F2744" s="1657"/>
      <c r="G2744" s="1657"/>
      <c r="H2744" s="1929" t="s">
        <v>25658</v>
      </c>
      <c r="I2744" s="1929" t="s">
        <v>25659</v>
      </c>
      <c r="J2744" s="1929">
        <v>8.22249194E8</v>
      </c>
      <c r="K2744" s="1659" t="s">
        <v>25660</v>
      </c>
      <c r="L2744" s="1660" t="s">
        <v>25137</v>
      </c>
      <c r="M2744" s="1661" t="s">
        <v>25661</v>
      </c>
      <c r="N2744" s="1661" t="s">
        <v>25662</v>
      </c>
    </row>
    <row r="2745" ht="51.75" customHeight="1">
      <c r="A2745" s="1657">
        <v>2742.0</v>
      </c>
      <c r="B2745" s="1874"/>
      <c r="C2745" s="1874" t="s">
        <v>21822</v>
      </c>
      <c r="D2745" s="1657"/>
      <c r="E2745" s="1657"/>
      <c r="F2745" s="1657"/>
      <c r="G2745" s="1657"/>
      <c r="H2745" s="1929" t="s">
        <v>25663</v>
      </c>
      <c r="I2745" s="1929" t="s">
        <v>25664</v>
      </c>
      <c r="J2745" s="1929">
        <v>8.1556965E8</v>
      </c>
      <c r="K2745" s="1659" t="s">
        <v>25665</v>
      </c>
      <c r="L2745" s="1660" t="s">
        <v>25137</v>
      </c>
      <c r="M2745" s="1661" t="s">
        <v>25666</v>
      </c>
      <c r="N2745" s="1661" t="s">
        <v>25667</v>
      </c>
    </row>
    <row r="2746" ht="51.75" customHeight="1">
      <c r="A2746" s="1656">
        <v>50.0</v>
      </c>
      <c r="B2746" s="1915" t="s">
        <v>2253</v>
      </c>
      <c r="C2746" s="1873" t="s">
        <v>21772</v>
      </c>
      <c r="D2746" s="1794">
        <v>45465.0</v>
      </c>
      <c r="E2746" s="1656" t="s">
        <v>6258</v>
      </c>
      <c r="F2746" s="1656" t="s">
        <v>5854</v>
      </c>
      <c r="G2746" s="1657"/>
      <c r="H2746" s="1929" t="s">
        <v>25668</v>
      </c>
      <c r="I2746" s="1929" t="s">
        <v>25669</v>
      </c>
      <c r="J2746" s="1929">
        <v>8.53614698E8</v>
      </c>
      <c r="K2746" s="1659" t="s">
        <v>25670</v>
      </c>
      <c r="L2746" s="1660" t="s">
        <v>25137</v>
      </c>
      <c r="M2746" s="1661" t="s">
        <v>25671</v>
      </c>
      <c r="N2746" s="1661"/>
    </row>
    <row r="2747" ht="51.75" customHeight="1">
      <c r="A2747" s="1657">
        <v>2744.0</v>
      </c>
      <c r="B2747" s="1874"/>
      <c r="C2747" s="1874" t="s">
        <v>21822</v>
      </c>
      <c r="D2747" s="1657"/>
      <c r="E2747" s="1657"/>
      <c r="F2747" s="1657"/>
      <c r="G2747" s="1657"/>
      <c r="H2747" s="1929" t="s">
        <v>11635</v>
      </c>
      <c r="I2747" s="1929" t="s">
        <v>25672</v>
      </c>
      <c r="J2747" s="1929">
        <v>8.92060483E8</v>
      </c>
      <c r="K2747" s="1659" t="s">
        <v>25673</v>
      </c>
      <c r="L2747" s="1660" t="s">
        <v>25137</v>
      </c>
      <c r="M2747" s="1661" t="s">
        <v>25674</v>
      </c>
      <c r="N2747" s="1661" t="s">
        <v>25675</v>
      </c>
    </row>
    <row r="2748" ht="51.75" customHeight="1">
      <c r="A2748" s="1657">
        <v>2745.0</v>
      </c>
      <c r="B2748" s="1874"/>
      <c r="C2748" s="1874" t="s">
        <v>21822</v>
      </c>
      <c r="D2748" s="1657"/>
      <c r="E2748" s="1657"/>
      <c r="F2748" s="1657"/>
      <c r="G2748" s="1657"/>
      <c r="H2748" s="1929" t="s">
        <v>25676</v>
      </c>
      <c r="I2748" s="1929" t="s">
        <v>25677</v>
      </c>
      <c r="J2748" s="1929">
        <v>9.54854663E8</v>
      </c>
      <c r="K2748" s="1659"/>
      <c r="L2748" s="1660" t="s">
        <v>25137</v>
      </c>
      <c r="M2748" s="1661" t="s">
        <v>25678</v>
      </c>
      <c r="N2748" s="1661" t="s">
        <v>25679</v>
      </c>
    </row>
    <row r="2749" ht="51.75" customHeight="1">
      <c r="A2749" s="1657">
        <v>2746.0</v>
      </c>
      <c r="B2749" s="1874"/>
      <c r="C2749" s="1874" t="s">
        <v>21822</v>
      </c>
      <c r="D2749" s="1657"/>
      <c r="E2749" s="1657"/>
      <c r="F2749" s="1657"/>
      <c r="G2749" s="1657"/>
      <c r="H2749" s="1929" t="s">
        <v>25680</v>
      </c>
      <c r="I2749" s="1929" t="s">
        <v>25681</v>
      </c>
      <c r="J2749" s="1929">
        <v>9.1780158E8</v>
      </c>
      <c r="K2749" s="1659"/>
      <c r="L2749" s="1660" t="s">
        <v>25137</v>
      </c>
      <c r="M2749" s="1661" t="s">
        <v>25682</v>
      </c>
      <c r="N2749" s="1661" t="s">
        <v>25683</v>
      </c>
    </row>
    <row r="2750" ht="51.75" customHeight="1">
      <c r="A2750" s="1656">
        <v>51.0</v>
      </c>
      <c r="B2750" s="1915" t="s">
        <v>2267</v>
      </c>
      <c r="C2750" s="1873" t="s">
        <v>21772</v>
      </c>
      <c r="D2750" s="1794">
        <v>45465.0</v>
      </c>
      <c r="E2750" s="1657"/>
      <c r="F2750" s="1656" t="s">
        <v>25684</v>
      </c>
      <c r="G2750" s="1657"/>
      <c r="H2750" s="1929" t="s">
        <v>25685</v>
      </c>
      <c r="I2750" s="1929" t="s">
        <v>22036</v>
      </c>
      <c r="J2750" s="1929">
        <v>9.64539245E8</v>
      </c>
      <c r="K2750" s="1659" t="s">
        <v>22038</v>
      </c>
      <c r="L2750" s="1660" t="s">
        <v>25137</v>
      </c>
      <c r="M2750" s="1661" t="s">
        <v>25686</v>
      </c>
      <c r="N2750" s="1661" t="s">
        <v>25687</v>
      </c>
    </row>
    <row r="2751" ht="51.75" customHeight="1">
      <c r="A2751" s="1657">
        <v>2748.0</v>
      </c>
      <c r="B2751" s="1874"/>
      <c r="C2751" s="1874" t="s">
        <v>21822</v>
      </c>
      <c r="D2751" s="1657"/>
      <c r="E2751" s="1657"/>
      <c r="F2751" s="1657"/>
      <c r="G2751" s="1657"/>
      <c r="H2751" s="1929" t="s">
        <v>25688</v>
      </c>
      <c r="I2751" s="1929" t="s">
        <v>25689</v>
      </c>
      <c r="J2751" s="1929">
        <v>9.45144269E8</v>
      </c>
      <c r="K2751" s="1659" t="s">
        <v>25690</v>
      </c>
      <c r="L2751" s="1660" t="s">
        <v>25137</v>
      </c>
      <c r="M2751" s="1661" t="s">
        <v>25691</v>
      </c>
      <c r="N2751" s="1661" t="s">
        <v>25692</v>
      </c>
    </row>
    <row r="2752" ht="51.75" customHeight="1">
      <c r="A2752" s="1698">
        <v>52.0</v>
      </c>
      <c r="B2752" s="1698" t="s">
        <v>2263</v>
      </c>
      <c r="C2752" s="1633" t="s">
        <v>21772</v>
      </c>
      <c r="D2752" s="1795">
        <v>45465.0</v>
      </c>
      <c r="E2752" s="1698" t="s">
        <v>301</v>
      </c>
      <c r="F2752" s="1698" t="s">
        <v>5734</v>
      </c>
      <c r="G2752" s="1633"/>
      <c r="H2752" s="1633" t="s">
        <v>25693</v>
      </c>
      <c r="I2752" s="1633" t="s">
        <v>25694</v>
      </c>
      <c r="J2752" s="1633">
        <v>8.26507999E8</v>
      </c>
      <c r="K2752" s="1634" t="s">
        <v>25695</v>
      </c>
      <c r="L2752" s="1635" t="s">
        <v>25137</v>
      </c>
      <c r="M2752" s="1636" t="s">
        <v>25696</v>
      </c>
      <c r="N2752" s="1636" t="s">
        <v>25697</v>
      </c>
    </row>
    <row r="2753" ht="51.75" customHeight="1">
      <c r="A2753" s="1657">
        <v>2750.0</v>
      </c>
      <c r="B2753" s="1874"/>
      <c r="C2753" s="1874" t="s">
        <v>21822</v>
      </c>
      <c r="D2753" s="1657"/>
      <c r="E2753" s="1657"/>
      <c r="F2753" s="1657"/>
      <c r="G2753" s="1657"/>
      <c r="H2753" s="1929" t="s">
        <v>16130</v>
      </c>
      <c r="I2753" s="1929" t="s">
        <v>25698</v>
      </c>
      <c r="J2753" s="1929">
        <v>9.05651964E8</v>
      </c>
      <c r="K2753" s="1659" t="s">
        <v>25699</v>
      </c>
      <c r="L2753" s="1660" t="s">
        <v>25137</v>
      </c>
      <c r="M2753" s="1661" t="s">
        <v>25700</v>
      </c>
      <c r="N2753" s="1661"/>
    </row>
    <row r="2754" ht="51.75" customHeight="1">
      <c r="A2754" s="1657">
        <v>2751.0</v>
      </c>
      <c r="B2754" s="1874"/>
      <c r="C2754" s="1874" t="s">
        <v>21822</v>
      </c>
      <c r="D2754" s="1657"/>
      <c r="E2754" s="1657"/>
      <c r="F2754" s="1657"/>
      <c r="G2754" s="1657"/>
      <c r="H2754" s="1929" t="s">
        <v>25701</v>
      </c>
      <c r="I2754" s="1929" t="s">
        <v>25702</v>
      </c>
      <c r="J2754" s="1929">
        <v>9.46498889E8</v>
      </c>
      <c r="K2754" s="1659" t="s">
        <v>25703</v>
      </c>
      <c r="L2754" s="1660" t="s">
        <v>25137</v>
      </c>
      <c r="M2754" s="1661" t="s">
        <v>25704</v>
      </c>
      <c r="N2754" s="1661" t="s">
        <v>25705</v>
      </c>
    </row>
    <row r="2755" ht="51.75" customHeight="1">
      <c r="A2755" s="1657">
        <v>2752.0</v>
      </c>
      <c r="B2755" s="1874"/>
      <c r="C2755" s="1874" t="s">
        <v>21822</v>
      </c>
      <c r="D2755" s="1657"/>
      <c r="E2755" s="1657"/>
      <c r="F2755" s="1657"/>
      <c r="G2755" s="1657"/>
      <c r="H2755" s="1929" t="s">
        <v>24014</v>
      </c>
      <c r="I2755" s="1929" t="s">
        <v>25706</v>
      </c>
      <c r="J2755" s="1929">
        <v>9.33237989E8</v>
      </c>
      <c r="K2755" s="1659" t="s">
        <v>25707</v>
      </c>
      <c r="L2755" s="1660" t="s">
        <v>25137</v>
      </c>
      <c r="M2755" s="1661" t="s">
        <v>25708</v>
      </c>
      <c r="N2755" s="1661" t="s">
        <v>25709</v>
      </c>
    </row>
    <row r="2756" ht="51.75" customHeight="1">
      <c r="A2756" s="1657">
        <v>2753.0</v>
      </c>
      <c r="B2756" s="1874"/>
      <c r="C2756" s="1874" t="s">
        <v>21822</v>
      </c>
      <c r="D2756" s="1657"/>
      <c r="E2756" s="1657"/>
      <c r="F2756" s="1657"/>
      <c r="G2756" s="1657"/>
      <c r="H2756" s="1929" t="s">
        <v>25710</v>
      </c>
      <c r="I2756" s="1929" t="s">
        <v>25711</v>
      </c>
      <c r="J2756" s="1929">
        <v>8.97285991E8</v>
      </c>
      <c r="K2756" s="1659" t="s">
        <v>25712</v>
      </c>
      <c r="L2756" s="1660" t="s">
        <v>25137</v>
      </c>
      <c r="M2756" s="1661" t="s">
        <v>25713</v>
      </c>
      <c r="N2756" s="1661" t="s">
        <v>25714</v>
      </c>
    </row>
    <row r="2757" ht="51.75" customHeight="1">
      <c r="A2757" s="1698">
        <v>53.0</v>
      </c>
      <c r="B2757" s="1698" t="s">
        <v>2253</v>
      </c>
      <c r="C2757" s="1633" t="s">
        <v>21772</v>
      </c>
      <c r="D2757" s="1795">
        <v>45465.0</v>
      </c>
      <c r="E2757" s="1698" t="s">
        <v>301</v>
      </c>
      <c r="F2757" s="1698" t="s">
        <v>25715</v>
      </c>
      <c r="G2757" s="1633"/>
      <c r="H2757" s="1633" t="s">
        <v>25716</v>
      </c>
      <c r="I2757" s="1633" t="s">
        <v>25717</v>
      </c>
      <c r="J2757" s="1633">
        <v>8.91820966E8</v>
      </c>
      <c r="K2757" s="1634" t="s">
        <v>25718</v>
      </c>
      <c r="L2757" s="1635" t="s">
        <v>25137</v>
      </c>
      <c r="M2757" s="1636" t="s">
        <v>25719</v>
      </c>
      <c r="N2757" s="1636" t="s">
        <v>25687</v>
      </c>
    </row>
    <row r="2758" ht="51.75" customHeight="1">
      <c r="A2758" s="1657">
        <v>2755.0</v>
      </c>
      <c r="B2758" s="1874"/>
      <c r="C2758" s="1874" t="s">
        <v>21822</v>
      </c>
      <c r="D2758" s="1657"/>
      <c r="E2758" s="1657"/>
      <c r="F2758" s="1657"/>
      <c r="G2758" s="1657"/>
      <c r="H2758" s="1929" t="s">
        <v>25720</v>
      </c>
      <c r="I2758" s="1929" t="s">
        <v>25721</v>
      </c>
      <c r="J2758" s="1929">
        <v>8.4665245E8</v>
      </c>
      <c r="K2758" s="1659" t="s">
        <v>25722</v>
      </c>
      <c r="L2758" s="1660" t="s">
        <v>25137</v>
      </c>
      <c r="M2758" s="1661" t="s">
        <v>25723</v>
      </c>
      <c r="N2758" s="1661" t="s">
        <v>25724</v>
      </c>
    </row>
    <row r="2759" ht="51.75" customHeight="1">
      <c r="A2759" s="1657">
        <v>2756.0</v>
      </c>
      <c r="B2759" s="1874"/>
      <c r="C2759" s="1874" t="s">
        <v>21822</v>
      </c>
      <c r="D2759" s="1657"/>
      <c r="E2759" s="1657"/>
      <c r="F2759" s="1657"/>
      <c r="G2759" s="1657"/>
      <c r="H2759" s="1929" t="s">
        <v>25725</v>
      </c>
      <c r="I2759" s="1929" t="s">
        <v>25726</v>
      </c>
      <c r="J2759" s="1929">
        <v>8.94554026E8</v>
      </c>
      <c r="K2759" s="1659"/>
      <c r="L2759" s="1660" t="s">
        <v>25137</v>
      </c>
      <c r="M2759" s="1661" t="s">
        <v>25727</v>
      </c>
      <c r="N2759" s="1661" t="s">
        <v>25728</v>
      </c>
    </row>
    <row r="2760" ht="51.75" customHeight="1">
      <c r="A2760" s="1656">
        <v>54.0</v>
      </c>
      <c r="B2760" s="1915" t="s">
        <v>2267</v>
      </c>
      <c r="C2760" s="1873" t="s">
        <v>21772</v>
      </c>
      <c r="D2760" s="1794">
        <v>45465.0</v>
      </c>
      <c r="E2760" s="1657"/>
      <c r="F2760" s="1656" t="s">
        <v>25729</v>
      </c>
      <c r="G2760" s="1657"/>
      <c r="H2760" s="1929" t="s">
        <v>25730</v>
      </c>
      <c r="I2760" s="1929" t="s">
        <v>25731</v>
      </c>
      <c r="J2760" s="1929">
        <v>8.15414665E8</v>
      </c>
      <c r="K2760" s="1659" t="s">
        <v>25732</v>
      </c>
      <c r="L2760" s="1660" t="s">
        <v>25137</v>
      </c>
      <c r="M2760" s="1661" t="s">
        <v>25733</v>
      </c>
      <c r="N2760" s="1661" t="s">
        <v>25734</v>
      </c>
    </row>
    <row r="2761" ht="51.75" customHeight="1">
      <c r="A2761" s="1657">
        <v>2758.0</v>
      </c>
      <c r="B2761" s="1874"/>
      <c r="C2761" s="1874" t="s">
        <v>21822</v>
      </c>
      <c r="D2761" s="1657"/>
      <c r="E2761" s="1657"/>
      <c r="F2761" s="1657"/>
      <c r="G2761" s="1657"/>
      <c r="H2761" s="1929" t="s">
        <v>25735</v>
      </c>
      <c r="I2761" s="1929" t="s">
        <v>25736</v>
      </c>
      <c r="J2761" s="1929">
        <v>8.18529579E8</v>
      </c>
      <c r="K2761" s="1659" t="s">
        <v>25737</v>
      </c>
      <c r="L2761" s="1660" t="s">
        <v>25137</v>
      </c>
      <c r="M2761" s="1661" t="s">
        <v>25738</v>
      </c>
      <c r="N2761" s="1661" t="s">
        <v>25739</v>
      </c>
    </row>
    <row r="2762" ht="51.75" customHeight="1">
      <c r="A2762" s="1698">
        <v>55.0</v>
      </c>
      <c r="B2762" s="1698" t="s">
        <v>2263</v>
      </c>
      <c r="C2762" s="1633" t="s">
        <v>21772</v>
      </c>
      <c r="D2762" s="1795">
        <v>45465.0</v>
      </c>
      <c r="E2762" s="1698" t="s">
        <v>301</v>
      </c>
      <c r="F2762" s="1698" t="s">
        <v>862</v>
      </c>
      <c r="G2762" s="1633"/>
      <c r="H2762" s="1633" t="s">
        <v>25740</v>
      </c>
      <c r="I2762" s="1633" t="s">
        <v>13450</v>
      </c>
      <c r="J2762" s="1633">
        <v>8.16339798E8</v>
      </c>
      <c r="K2762" s="1634" t="s">
        <v>25741</v>
      </c>
      <c r="L2762" s="1635" t="s">
        <v>25137</v>
      </c>
      <c r="M2762" s="1636" t="s">
        <v>25742</v>
      </c>
      <c r="N2762" s="1636" t="s">
        <v>25743</v>
      </c>
    </row>
    <row r="2763" ht="51.75" customHeight="1">
      <c r="A2763" s="1657">
        <v>2760.0</v>
      </c>
      <c r="B2763" s="1874"/>
      <c r="C2763" s="1874" t="s">
        <v>21822</v>
      </c>
      <c r="D2763" s="1657"/>
      <c r="E2763" s="1657"/>
      <c r="F2763" s="1657"/>
      <c r="G2763" s="1657"/>
      <c r="H2763" s="1929" t="s">
        <v>25744</v>
      </c>
      <c r="I2763" s="1929" t="s">
        <v>25745</v>
      </c>
      <c r="J2763" s="1929">
        <v>8.65126614E8</v>
      </c>
      <c r="K2763" s="1659" t="s">
        <v>25746</v>
      </c>
      <c r="L2763" s="1660" t="s">
        <v>25137</v>
      </c>
      <c r="M2763" s="1661" t="s">
        <v>25747</v>
      </c>
      <c r="N2763" s="1661" t="s">
        <v>25748</v>
      </c>
    </row>
    <row r="2764" ht="51.75" customHeight="1">
      <c r="A2764" s="1657">
        <v>2761.0</v>
      </c>
      <c r="B2764" s="1874"/>
      <c r="C2764" s="1874" t="s">
        <v>21822</v>
      </c>
      <c r="D2764" s="1657"/>
      <c r="E2764" s="1657"/>
      <c r="F2764" s="1657"/>
      <c r="G2764" s="1657"/>
      <c r="H2764" s="1929" t="s">
        <v>25749</v>
      </c>
      <c r="I2764" s="1929" t="s">
        <v>25750</v>
      </c>
      <c r="J2764" s="1929">
        <v>8.6778877E8</v>
      </c>
      <c r="K2764" s="1659" t="s">
        <v>25751</v>
      </c>
      <c r="L2764" s="1660" t="s">
        <v>25137</v>
      </c>
      <c r="M2764" s="1661" t="s">
        <v>25752</v>
      </c>
      <c r="N2764" s="1661" t="s">
        <v>25753</v>
      </c>
    </row>
    <row r="2765" ht="51.75" customHeight="1">
      <c r="A2765" s="1657">
        <v>2762.0</v>
      </c>
      <c r="B2765" s="1874"/>
      <c r="C2765" s="1874" t="s">
        <v>21822</v>
      </c>
      <c r="D2765" s="1657"/>
      <c r="E2765" s="1657"/>
      <c r="F2765" s="1657"/>
      <c r="G2765" s="1657"/>
      <c r="H2765" s="1929" t="s">
        <v>25754</v>
      </c>
      <c r="I2765" s="1929" t="s">
        <v>25755</v>
      </c>
      <c r="J2765" s="1929">
        <v>8.88688806E8</v>
      </c>
      <c r="K2765" s="1659" t="s">
        <v>25756</v>
      </c>
      <c r="L2765" s="1660" t="s">
        <v>25137</v>
      </c>
      <c r="M2765" s="1661" t="s">
        <v>25757</v>
      </c>
      <c r="N2765" s="1661" t="s">
        <v>25758</v>
      </c>
    </row>
    <row r="2766" ht="51.75" customHeight="1">
      <c r="A2766" s="1657">
        <v>2763.0</v>
      </c>
      <c r="B2766" s="1874"/>
      <c r="C2766" s="1874" t="s">
        <v>21822</v>
      </c>
      <c r="D2766" s="1657"/>
      <c r="E2766" s="1657"/>
      <c r="F2766" s="1657"/>
      <c r="G2766" s="1657"/>
      <c r="H2766" s="1929" t="s">
        <v>25759</v>
      </c>
      <c r="I2766" s="1929" t="s">
        <v>25760</v>
      </c>
      <c r="J2766" s="1929">
        <v>9.09915131E8</v>
      </c>
      <c r="K2766" s="1659" t="s">
        <v>25761</v>
      </c>
      <c r="L2766" s="1660" t="s">
        <v>25137</v>
      </c>
      <c r="M2766" s="1661" t="s">
        <v>25762</v>
      </c>
      <c r="N2766" s="1661" t="s">
        <v>25763</v>
      </c>
    </row>
    <row r="2767" ht="51.75" customHeight="1">
      <c r="A2767" s="1657">
        <v>2764.0</v>
      </c>
      <c r="B2767" s="1874"/>
      <c r="C2767" s="1874" t="s">
        <v>21822</v>
      </c>
      <c r="D2767" s="1657"/>
      <c r="E2767" s="1657"/>
      <c r="F2767" s="1657"/>
      <c r="G2767" s="1657"/>
      <c r="H2767" s="1929" t="s">
        <v>25764</v>
      </c>
      <c r="I2767" s="1929" t="s">
        <v>25765</v>
      </c>
      <c r="J2767" s="1929">
        <v>8.94155115E8</v>
      </c>
      <c r="K2767" s="1659" t="s">
        <v>25766</v>
      </c>
      <c r="L2767" s="1660" t="s">
        <v>25137</v>
      </c>
      <c r="M2767" s="1661" t="s">
        <v>25767</v>
      </c>
      <c r="N2767" s="1661" t="s">
        <v>25768</v>
      </c>
    </row>
    <row r="2768" ht="51.75" customHeight="1">
      <c r="A2768" s="1657">
        <v>2765.0</v>
      </c>
      <c r="B2768" s="1874"/>
      <c r="C2768" s="1874" t="s">
        <v>21822</v>
      </c>
      <c r="D2768" s="1657"/>
      <c r="E2768" s="1657"/>
      <c r="F2768" s="1657"/>
      <c r="G2768" s="1657"/>
      <c r="H2768" s="1929" t="s">
        <v>25769</v>
      </c>
      <c r="I2768" s="1929" t="s">
        <v>25770</v>
      </c>
      <c r="J2768" s="1929">
        <v>9.81655454E8</v>
      </c>
      <c r="K2768" s="1659" t="s">
        <v>25771</v>
      </c>
      <c r="L2768" s="1660" t="s">
        <v>25137</v>
      </c>
      <c r="M2768" s="1661" t="s">
        <v>25772</v>
      </c>
      <c r="N2768" s="1661" t="s">
        <v>25773</v>
      </c>
    </row>
    <row r="2769" ht="51.75" customHeight="1">
      <c r="A2769" s="1657">
        <v>2766.0</v>
      </c>
      <c r="B2769" s="1874"/>
      <c r="C2769" s="1874" t="s">
        <v>21822</v>
      </c>
      <c r="D2769" s="1657"/>
      <c r="E2769" s="1657"/>
      <c r="F2769" s="1657"/>
      <c r="G2769" s="1657"/>
      <c r="H2769" s="1929" t="s">
        <v>25774</v>
      </c>
      <c r="I2769" s="1929" t="s">
        <v>25775</v>
      </c>
      <c r="J2769" s="1929">
        <v>9.19142665E8</v>
      </c>
      <c r="K2769" s="1659" t="s">
        <v>25776</v>
      </c>
      <c r="L2769" s="1660" t="s">
        <v>25137</v>
      </c>
      <c r="M2769" s="1661" t="s">
        <v>25777</v>
      </c>
      <c r="N2769" s="1661" t="s">
        <v>25778</v>
      </c>
    </row>
    <row r="2770" ht="51.75" customHeight="1">
      <c r="A2770" s="1657">
        <v>2767.0</v>
      </c>
      <c r="B2770" s="1874"/>
      <c r="C2770" s="1874" t="s">
        <v>21822</v>
      </c>
      <c r="D2770" s="1657"/>
      <c r="E2770" s="1657"/>
      <c r="F2770" s="1657"/>
      <c r="G2770" s="1657"/>
      <c r="H2770" s="1929" t="s">
        <v>25779</v>
      </c>
      <c r="I2770" s="1929" t="s">
        <v>25780</v>
      </c>
      <c r="J2770" s="1929">
        <v>8.94423514E8</v>
      </c>
      <c r="K2770" s="1659" t="s">
        <v>25781</v>
      </c>
      <c r="L2770" s="1660" t="s">
        <v>25137</v>
      </c>
      <c r="M2770" s="1661" t="s">
        <v>25782</v>
      </c>
      <c r="N2770" s="1661" t="s">
        <v>25783</v>
      </c>
    </row>
    <row r="2771" ht="51.75" customHeight="1">
      <c r="A2771" s="1657">
        <v>2768.0</v>
      </c>
      <c r="B2771" s="1874"/>
      <c r="C2771" s="1874" t="s">
        <v>21822</v>
      </c>
      <c r="D2771" s="1657"/>
      <c r="E2771" s="1657"/>
      <c r="F2771" s="1657"/>
      <c r="G2771" s="1657"/>
      <c r="H2771" s="1929" t="s">
        <v>25784</v>
      </c>
      <c r="I2771" s="1929" t="s">
        <v>25785</v>
      </c>
      <c r="J2771" s="1929">
        <v>8.6551955E8</v>
      </c>
      <c r="K2771" s="1659" t="s">
        <v>25786</v>
      </c>
      <c r="L2771" s="1660" t="s">
        <v>25137</v>
      </c>
      <c r="M2771" s="1661" t="s">
        <v>25787</v>
      </c>
      <c r="N2771" s="1661" t="s">
        <v>25788</v>
      </c>
    </row>
    <row r="2772" ht="51.75" customHeight="1">
      <c r="A2772" s="1657">
        <v>2769.0</v>
      </c>
      <c r="B2772" s="1874"/>
      <c r="C2772" s="1874" t="s">
        <v>21822</v>
      </c>
      <c r="D2772" s="1657"/>
      <c r="E2772" s="1657"/>
      <c r="F2772" s="1657"/>
      <c r="G2772" s="1657"/>
      <c r="H2772" s="1929" t="s">
        <v>25789</v>
      </c>
      <c r="I2772" s="1929" t="s">
        <v>25790</v>
      </c>
      <c r="J2772" s="1929">
        <v>8.14437551E8</v>
      </c>
      <c r="K2772" s="1659"/>
      <c r="L2772" s="1660" t="s">
        <v>25137</v>
      </c>
      <c r="M2772" s="1661" t="s">
        <v>25791</v>
      </c>
      <c r="N2772" s="1661" t="s">
        <v>25792</v>
      </c>
    </row>
    <row r="2773" ht="51.75" customHeight="1">
      <c r="A2773" s="1657">
        <v>2770.0</v>
      </c>
      <c r="B2773" s="1874"/>
      <c r="C2773" s="1874" t="s">
        <v>21822</v>
      </c>
      <c r="D2773" s="1657"/>
      <c r="E2773" s="1657"/>
      <c r="F2773" s="1657"/>
      <c r="G2773" s="1657"/>
      <c r="H2773" s="1929" t="s">
        <v>25793</v>
      </c>
      <c r="I2773" s="1929" t="s">
        <v>6953</v>
      </c>
      <c r="J2773" s="1929">
        <v>8.87845141E8</v>
      </c>
      <c r="K2773" s="1659"/>
      <c r="L2773" s="1660" t="s">
        <v>25137</v>
      </c>
      <c r="M2773" s="1661" t="s">
        <v>25794</v>
      </c>
      <c r="N2773" s="1661" t="s">
        <v>25795</v>
      </c>
    </row>
    <row r="2774" ht="51.75" customHeight="1">
      <c r="A2774" s="1657">
        <v>2771.0</v>
      </c>
      <c r="B2774" s="1874"/>
      <c r="C2774" s="1874" t="s">
        <v>21822</v>
      </c>
      <c r="D2774" s="1657"/>
      <c r="E2774" s="1657"/>
      <c r="F2774" s="1657"/>
      <c r="G2774" s="1657"/>
      <c r="H2774" s="1929" t="s">
        <v>25796</v>
      </c>
      <c r="I2774" s="1929" t="s">
        <v>25797</v>
      </c>
      <c r="J2774" s="1929">
        <v>8.74461992E8</v>
      </c>
      <c r="K2774" s="1659" t="s">
        <v>25798</v>
      </c>
      <c r="L2774" s="1660" t="s">
        <v>25137</v>
      </c>
      <c r="M2774" s="1661" t="s">
        <v>25799</v>
      </c>
      <c r="N2774" s="1661" t="s">
        <v>25800</v>
      </c>
    </row>
    <row r="2775" ht="51.75" customHeight="1">
      <c r="A2775" s="1657">
        <v>2772.0</v>
      </c>
      <c r="B2775" s="1874"/>
      <c r="C2775" s="1874" t="s">
        <v>21822</v>
      </c>
      <c r="D2775" s="1657"/>
      <c r="E2775" s="1657"/>
      <c r="F2775" s="1657"/>
      <c r="G2775" s="1657"/>
      <c r="H2775" s="1929" t="s">
        <v>25796</v>
      </c>
      <c r="I2775" s="1929" t="s">
        <v>25801</v>
      </c>
      <c r="J2775" s="1929">
        <v>8.45509595E8</v>
      </c>
      <c r="K2775" s="1659" t="s">
        <v>25802</v>
      </c>
      <c r="L2775" s="1660" t="s">
        <v>25137</v>
      </c>
      <c r="M2775" s="1661" t="s">
        <v>25803</v>
      </c>
      <c r="N2775" s="1661" t="s">
        <v>25804</v>
      </c>
    </row>
    <row r="2776" ht="51.75" customHeight="1">
      <c r="A2776" s="1657">
        <v>2773.0</v>
      </c>
      <c r="B2776" s="1874"/>
      <c r="C2776" s="1874" t="s">
        <v>21822</v>
      </c>
      <c r="D2776" s="1657"/>
      <c r="E2776" s="1657"/>
      <c r="F2776" s="1657"/>
      <c r="G2776" s="1657"/>
      <c r="H2776" s="1929" t="s">
        <v>25805</v>
      </c>
      <c r="I2776" s="1929" t="s">
        <v>25806</v>
      </c>
      <c r="J2776" s="1929">
        <v>8.1208459E7</v>
      </c>
      <c r="K2776" s="1659"/>
      <c r="L2776" s="1660" t="s">
        <v>25137</v>
      </c>
      <c r="M2776" s="1661" t="s">
        <v>25807</v>
      </c>
      <c r="N2776" s="1661" t="s">
        <v>25808</v>
      </c>
    </row>
    <row r="2777" ht="51.75" customHeight="1">
      <c r="A2777" s="1657">
        <v>2774.0</v>
      </c>
      <c r="B2777" s="1874"/>
      <c r="C2777" s="1874" t="s">
        <v>21822</v>
      </c>
      <c r="D2777" s="1657"/>
      <c r="E2777" s="1657"/>
      <c r="F2777" s="1657"/>
      <c r="G2777" s="1657"/>
      <c r="H2777" s="1929" t="s">
        <v>25809</v>
      </c>
      <c r="I2777" s="1929" t="s">
        <v>25810</v>
      </c>
      <c r="J2777" s="1929">
        <v>8.75288302E8</v>
      </c>
      <c r="K2777" s="1659" t="s">
        <v>25811</v>
      </c>
      <c r="L2777" s="1660" t="s">
        <v>25137</v>
      </c>
      <c r="M2777" s="1661" t="s">
        <v>25812</v>
      </c>
      <c r="N2777" s="1661" t="s">
        <v>25813</v>
      </c>
    </row>
    <row r="2778" ht="51.75" customHeight="1">
      <c r="A2778" s="1657">
        <v>2775.0</v>
      </c>
      <c r="B2778" s="1874"/>
      <c r="C2778" s="1874" t="s">
        <v>21822</v>
      </c>
      <c r="D2778" s="1657"/>
      <c r="E2778" s="1657"/>
      <c r="F2778" s="1657"/>
      <c r="G2778" s="1657"/>
      <c r="H2778" s="1929" t="s">
        <v>25814</v>
      </c>
      <c r="I2778" s="1929" t="s">
        <v>25815</v>
      </c>
      <c r="J2778" s="1929">
        <v>8.26792882E8</v>
      </c>
      <c r="K2778" s="1659"/>
      <c r="L2778" s="1660" t="s">
        <v>25137</v>
      </c>
      <c r="M2778" s="1661" t="s">
        <v>25816</v>
      </c>
      <c r="N2778" s="1661" t="s">
        <v>25817</v>
      </c>
    </row>
    <row r="2779" ht="51.75" customHeight="1">
      <c r="A2779" s="1657">
        <v>2776.0</v>
      </c>
      <c r="B2779" s="1874"/>
      <c r="C2779" s="1874" t="s">
        <v>21822</v>
      </c>
      <c r="D2779" s="1657"/>
      <c r="E2779" s="1657"/>
      <c r="F2779" s="1657"/>
      <c r="G2779" s="1657"/>
      <c r="H2779" s="1929" t="s">
        <v>25818</v>
      </c>
      <c r="I2779" s="1929" t="s">
        <v>25819</v>
      </c>
      <c r="J2779" s="1929">
        <v>9.93516258E8</v>
      </c>
      <c r="K2779" s="1659"/>
      <c r="L2779" s="1660" t="s">
        <v>25137</v>
      </c>
      <c r="M2779" s="1661" t="s">
        <v>25820</v>
      </c>
      <c r="N2779" s="1661" t="s">
        <v>25821</v>
      </c>
    </row>
    <row r="2780" ht="51.75" customHeight="1">
      <c r="A2780" s="1656">
        <v>56.0</v>
      </c>
      <c r="B2780" s="1915" t="s">
        <v>2253</v>
      </c>
      <c r="C2780" s="1873" t="s">
        <v>21772</v>
      </c>
      <c r="D2780" s="1794">
        <v>45465.0</v>
      </c>
      <c r="E2780" s="1656" t="s">
        <v>6258</v>
      </c>
      <c r="F2780" s="1656" t="s">
        <v>25822</v>
      </c>
      <c r="G2780" s="1657"/>
      <c r="H2780" s="1929" t="s">
        <v>24043</v>
      </c>
      <c r="I2780" s="1929" t="s">
        <v>25823</v>
      </c>
      <c r="J2780" s="1929">
        <v>6.56396424E8</v>
      </c>
      <c r="K2780" s="1659" t="s">
        <v>25824</v>
      </c>
      <c r="L2780" s="1660" t="s">
        <v>25137</v>
      </c>
      <c r="M2780" s="1661" t="s">
        <v>25825</v>
      </c>
      <c r="N2780" s="1661" t="s">
        <v>25826</v>
      </c>
    </row>
    <row r="2781" ht="51.75" customHeight="1">
      <c r="A2781" s="1657">
        <v>2778.0</v>
      </c>
      <c r="B2781" s="1874"/>
      <c r="C2781" s="1874" t="s">
        <v>21822</v>
      </c>
      <c r="D2781" s="1657"/>
      <c r="E2781" s="1657"/>
      <c r="F2781" s="1657"/>
      <c r="G2781" s="1657"/>
      <c r="H2781" s="1929" t="s">
        <v>25827</v>
      </c>
      <c r="I2781" s="1929" t="s">
        <v>25828</v>
      </c>
      <c r="J2781" s="1929">
        <v>8.36868287E8</v>
      </c>
      <c r="K2781" s="1659" t="s">
        <v>25829</v>
      </c>
      <c r="L2781" s="1660" t="s">
        <v>25137</v>
      </c>
      <c r="M2781" s="1661" t="s">
        <v>25830</v>
      </c>
      <c r="N2781" s="1661" t="s">
        <v>25831</v>
      </c>
    </row>
    <row r="2782" ht="51.75" customHeight="1">
      <c r="A2782" s="1657">
        <v>2779.0</v>
      </c>
      <c r="B2782" s="1874"/>
      <c r="C2782" s="1874" t="s">
        <v>21822</v>
      </c>
      <c r="D2782" s="1657"/>
      <c r="E2782" s="1657"/>
      <c r="F2782" s="1657"/>
      <c r="G2782" s="1657"/>
      <c r="H2782" s="1929" t="s">
        <v>10743</v>
      </c>
      <c r="I2782" s="1929" t="s">
        <v>25832</v>
      </c>
      <c r="J2782" s="1929">
        <v>8.13984561E8</v>
      </c>
      <c r="K2782" s="1659" t="s">
        <v>25833</v>
      </c>
      <c r="L2782" s="1660" t="s">
        <v>25137</v>
      </c>
      <c r="M2782" s="1661" t="s">
        <v>25834</v>
      </c>
      <c r="N2782" s="1661" t="s">
        <v>25835</v>
      </c>
    </row>
    <row r="2783" ht="51.75" customHeight="1">
      <c r="A2783" s="1657">
        <v>2780.0</v>
      </c>
      <c r="B2783" s="1874"/>
      <c r="C2783" s="1874" t="s">
        <v>21822</v>
      </c>
      <c r="D2783" s="1657"/>
      <c r="E2783" s="1657"/>
      <c r="F2783" s="1657"/>
      <c r="G2783" s="1657"/>
      <c r="H2783" s="1929" t="s">
        <v>10743</v>
      </c>
      <c r="I2783" s="1929" t="s">
        <v>25836</v>
      </c>
      <c r="J2783" s="1929">
        <v>8.36999996E8</v>
      </c>
      <c r="K2783" s="1659"/>
      <c r="L2783" s="1660" t="s">
        <v>25137</v>
      </c>
      <c r="M2783" s="1661" t="s">
        <v>25837</v>
      </c>
      <c r="N2783" s="1661" t="s">
        <v>25838</v>
      </c>
    </row>
    <row r="2784" ht="51.75" customHeight="1">
      <c r="A2784" s="1657">
        <v>2781.0</v>
      </c>
      <c r="B2784" s="1874"/>
      <c r="C2784" s="1874" t="s">
        <v>21822</v>
      </c>
      <c r="D2784" s="1657"/>
      <c r="E2784" s="1657"/>
      <c r="F2784" s="1657"/>
      <c r="G2784" s="1657"/>
      <c r="H2784" s="1929" t="s">
        <v>25839</v>
      </c>
      <c r="I2784" s="1929" t="s">
        <v>25840</v>
      </c>
      <c r="J2784" s="1929">
        <v>8.32673035E8</v>
      </c>
      <c r="K2784" s="1659" t="s">
        <v>25841</v>
      </c>
      <c r="L2784" s="1660" t="s">
        <v>25137</v>
      </c>
      <c r="M2784" s="1661" t="s">
        <v>25842</v>
      </c>
      <c r="N2784" s="1661" t="s">
        <v>25843</v>
      </c>
    </row>
    <row r="2785" ht="51.75" customHeight="1">
      <c r="A2785" s="1657">
        <v>2782.0</v>
      </c>
      <c r="B2785" s="1874"/>
      <c r="C2785" s="1874" t="s">
        <v>21822</v>
      </c>
      <c r="D2785" s="1657"/>
      <c r="E2785" s="1657"/>
      <c r="F2785" s="1657"/>
      <c r="G2785" s="1657"/>
      <c r="H2785" s="1929" t="s">
        <v>25844</v>
      </c>
      <c r="I2785" s="1929" t="s">
        <v>25845</v>
      </c>
      <c r="J2785" s="1929">
        <v>8.63035929E8</v>
      </c>
      <c r="K2785" s="1659" t="s">
        <v>25846</v>
      </c>
      <c r="L2785" s="1660" t="s">
        <v>25137</v>
      </c>
      <c r="M2785" s="1661" t="s">
        <v>25847</v>
      </c>
      <c r="N2785" s="1661" t="s">
        <v>25848</v>
      </c>
    </row>
    <row r="2786" ht="51.75" customHeight="1">
      <c r="A2786" s="1657">
        <v>2783.0</v>
      </c>
      <c r="B2786" s="1874"/>
      <c r="C2786" s="1874" t="s">
        <v>21822</v>
      </c>
      <c r="D2786" s="1657"/>
      <c r="E2786" s="1657"/>
      <c r="F2786" s="1657"/>
      <c r="G2786" s="1657"/>
      <c r="H2786" s="1929" t="s">
        <v>25849</v>
      </c>
      <c r="I2786" s="1929" t="s">
        <v>25850</v>
      </c>
      <c r="J2786" s="1929">
        <v>8.18296899E8</v>
      </c>
      <c r="K2786" s="1659" t="s">
        <v>25851</v>
      </c>
      <c r="L2786" s="1660" t="s">
        <v>25137</v>
      </c>
      <c r="M2786" s="1661" t="s">
        <v>25852</v>
      </c>
      <c r="N2786" s="1661" t="s">
        <v>25853</v>
      </c>
    </row>
    <row r="2787" ht="51.75" customHeight="1">
      <c r="A2787" s="1657">
        <v>2784.0</v>
      </c>
      <c r="B2787" s="1874"/>
      <c r="C2787" s="1874" t="s">
        <v>21822</v>
      </c>
      <c r="D2787" s="1657"/>
      <c r="E2787" s="1657"/>
      <c r="F2787" s="1657"/>
      <c r="G2787" s="1657"/>
      <c r="H2787" s="1929" t="s">
        <v>25854</v>
      </c>
      <c r="I2787" s="1929" t="s">
        <v>25855</v>
      </c>
      <c r="J2787" s="1929">
        <v>8.91619565E8</v>
      </c>
      <c r="K2787" s="1659" t="s">
        <v>25856</v>
      </c>
      <c r="L2787" s="1660" t="s">
        <v>25137</v>
      </c>
      <c r="M2787" s="1661" t="s">
        <v>25857</v>
      </c>
      <c r="N2787" s="1661" t="s">
        <v>25858</v>
      </c>
    </row>
    <row r="2788" ht="51.75" customHeight="1">
      <c r="A2788" s="1657">
        <v>2785.0</v>
      </c>
      <c r="B2788" s="1874"/>
      <c r="C2788" s="1874" t="s">
        <v>21822</v>
      </c>
      <c r="D2788" s="1657"/>
      <c r="E2788" s="1657"/>
      <c r="F2788" s="1657"/>
      <c r="G2788" s="1657"/>
      <c r="H2788" s="1929" t="s">
        <v>25859</v>
      </c>
      <c r="I2788" s="1929" t="s">
        <v>25860</v>
      </c>
      <c r="J2788" s="1929">
        <v>9.52982646E8</v>
      </c>
      <c r="K2788" s="1659" t="s">
        <v>25861</v>
      </c>
      <c r="L2788" s="1660" t="s">
        <v>25137</v>
      </c>
      <c r="M2788" s="1661" t="s">
        <v>25862</v>
      </c>
      <c r="N2788" s="1661" t="s">
        <v>25863</v>
      </c>
    </row>
    <row r="2789" ht="51.75" customHeight="1">
      <c r="A2789" s="1657">
        <v>2786.0</v>
      </c>
      <c r="B2789" s="1874"/>
      <c r="C2789" s="1874" t="s">
        <v>21822</v>
      </c>
      <c r="D2789" s="1657"/>
      <c r="E2789" s="1657"/>
      <c r="F2789" s="1657"/>
      <c r="G2789" s="1657"/>
      <c r="H2789" s="1929" t="s">
        <v>25864</v>
      </c>
      <c r="I2789" s="1929" t="s">
        <v>25865</v>
      </c>
      <c r="J2789" s="1929">
        <v>6.45687895E8</v>
      </c>
      <c r="K2789" s="1659" t="s">
        <v>25866</v>
      </c>
      <c r="L2789" s="1660" t="s">
        <v>25137</v>
      </c>
      <c r="M2789" s="1661" t="s">
        <v>25867</v>
      </c>
      <c r="N2789" s="1661" t="s">
        <v>25868</v>
      </c>
    </row>
    <row r="2790" ht="51.75" customHeight="1">
      <c r="A2790" s="1657">
        <v>2787.0</v>
      </c>
      <c r="B2790" s="1874"/>
      <c r="C2790" s="1874" t="s">
        <v>21822</v>
      </c>
      <c r="D2790" s="1657"/>
      <c r="E2790" s="1657"/>
      <c r="F2790" s="1657"/>
      <c r="G2790" s="1657"/>
      <c r="H2790" s="1929" t="s">
        <v>25869</v>
      </c>
      <c r="I2790" s="1929" t="s">
        <v>25870</v>
      </c>
      <c r="J2790" s="1929">
        <v>8.63390547E8</v>
      </c>
      <c r="K2790" s="1659"/>
      <c r="L2790" s="1660" t="s">
        <v>25137</v>
      </c>
      <c r="M2790" s="1661" t="s">
        <v>25871</v>
      </c>
      <c r="N2790" s="1661" t="s">
        <v>25872</v>
      </c>
    </row>
    <row r="2791" ht="51.75" customHeight="1">
      <c r="A2791" s="1657">
        <v>2788.0</v>
      </c>
      <c r="B2791" s="1874"/>
      <c r="C2791" s="1874" t="s">
        <v>21822</v>
      </c>
      <c r="D2791" s="1657"/>
      <c r="E2791" s="1657"/>
      <c r="F2791" s="1657"/>
      <c r="G2791" s="1657"/>
      <c r="H2791" s="1929" t="s">
        <v>22024</v>
      </c>
      <c r="I2791" s="1929" t="s">
        <v>25873</v>
      </c>
      <c r="J2791" s="1929">
        <v>8.65463683E8</v>
      </c>
      <c r="K2791" s="1659" t="s">
        <v>25874</v>
      </c>
      <c r="L2791" s="1660" t="s">
        <v>25137</v>
      </c>
      <c r="M2791" s="1661" t="s">
        <v>25875</v>
      </c>
      <c r="N2791" s="1661" t="s">
        <v>25876</v>
      </c>
    </row>
    <row r="2792" ht="51.75" customHeight="1">
      <c r="A2792" s="1657">
        <v>2789.0</v>
      </c>
      <c r="B2792" s="1874"/>
      <c r="C2792" s="1874" t="s">
        <v>21822</v>
      </c>
      <c r="D2792" s="1657"/>
      <c r="E2792" s="1657"/>
      <c r="F2792" s="1657"/>
      <c r="G2792" s="1657"/>
      <c r="H2792" s="1929" t="s">
        <v>25877</v>
      </c>
      <c r="I2792" s="1929" t="s">
        <v>25878</v>
      </c>
      <c r="J2792" s="1929">
        <v>8.89199149E8</v>
      </c>
      <c r="K2792" s="1659" t="s">
        <v>25879</v>
      </c>
      <c r="L2792" s="1660" t="s">
        <v>25137</v>
      </c>
      <c r="M2792" s="1661" t="s">
        <v>25880</v>
      </c>
      <c r="N2792" s="1661" t="s">
        <v>25881</v>
      </c>
    </row>
    <row r="2793" ht="51.75" customHeight="1">
      <c r="A2793" s="1656">
        <v>57.0</v>
      </c>
      <c r="B2793" s="1915" t="s">
        <v>2267</v>
      </c>
      <c r="C2793" s="1873" t="s">
        <v>21772</v>
      </c>
      <c r="D2793" s="1794">
        <v>45465.0</v>
      </c>
      <c r="E2793" s="1657"/>
      <c r="F2793" s="1656" t="s">
        <v>25882</v>
      </c>
      <c r="G2793" s="1657"/>
      <c r="H2793" s="1929" t="s">
        <v>25883</v>
      </c>
      <c r="I2793" s="1929" t="s">
        <v>25884</v>
      </c>
      <c r="J2793" s="1929">
        <v>8.60896557E8</v>
      </c>
      <c r="K2793" s="1659" t="s">
        <v>25885</v>
      </c>
      <c r="L2793" s="1660" t="s">
        <v>25137</v>
      </c>
      <c r="M2793" s="1661" t="s">
        <v>25886</v>
      </c>
      <c r="N2793" s="1661" t="s">
        <v>25887</v>
      </c>
    </row>
    <row r="2794" ht="51.75" customHeight="1">
      <c r="A2794" s="1657">
        <v>2791.0</v>
      </c>
      <c r="B2794" s="1874"/>
      <c r="C2794" s="1874" t="s">
        <v>21822</v>
      </c>
      <c r="D2794" s="1657"/>
      <c r="E2794" s="1657"/>
      <c r="F2794" s="1657"/>
      <c r="G2794" s="1657"/>
      <c r="H2794" s="1929" t="s">
        <v>25888</v>
      </c>
      <c r="I2794" s="1929" t="s">
        <v>23573</v>
      </c>
      <c r="J2794" s="1929">
        <v>9.95365565E8</v>
      </c>
      <c r="K2794" s="1659" t="s">
        <v>25889</v>
      </c>
      <c r="L2794" s="1660" t="s">
        <v>25137</v>
      </c>
      <c r="M2794" s="1661" t="s">
        <v>25890</v>
      </c>
      <c r="N2794" s="1661" t="s">
        <v>25891</v>
      </c>
    </row>
    <row r="2795" ht="51.75" customHeight="1">
      <c r="A2795" s="1656">
        <v>58.0</v>
      </c>
      <c r="B2795" s="1915" t="s">
        <v>2263</v>
      </c>
      <c r="C2795" s="1873" t="s">
        <v>21772</v>
      </c>
      <c r="D2795" s="1794">
        <v>45465.0</v>
      </c>
      <c r="E2795" s="1656" t="s">
        <v>6258</v>
      </c>
      <c r="F2795" s="1656" t="s">
        <v>25892</v>
      </c>
      <c r="G2795" s="1657"/>
      <c r="H2795" s="1929" t="s">
        <v>25893</v>
      </c>
      <c r="I2795" s="1929" t="s">
        <v>25894</v>
      </c>
      <c r="J2795" s="1929">
        <v>6.21926223E8</v>
      </c>
      <c r="K2795" s="1659" t="s">
        <v>25895</v>
      </c>
      <c r="L2795" s="1660" t="s">
        <v>25137</v>
      </c>
      <c r="M2795" s="1661" t="s">
        <v>25896</v>
      </c>
      <c r="N2795" s="1661" t="s">
        <v>25897</v>
      </c>
    </row>
    <row r="2796" ht="51.75" customHeight="1">
      <c r="A2796" s="1657">
        <v>2793.0</v>
      </c>
      <c r="B2796" s="1874"/>
      <c r="C2796" s="1874" t="s">
        <v>21822</v>
      </c>
      <c r="D2796" s="1657"/>
      <c r="E2796" s="1657"/>
      <c r="F2796" s="1657"/>
      <c r="G2796" s="1657"/>
      <c r="H2796" s="1929" t="s">
        <v>25898</v>
      </c>
      <c r="I2796" s="1929" t="s">
        <v>25899</v>
      </c>
      <c r="J2796" s="1929">
        <v>8.26516297E8</v>
      </c>
      <c r="K2796" s="1659" t="s">
        <v>25900</v>
      </c>
      <c r="L2796" s="1660" t="s">
        <v>25137</v>
      </c>
      <c r="M2796" s="1661" t="s">
        <v>25901</v>
      </c>
      <c r="N2796" s="1661" t="s">
        <v>25902</v>
      </c>
    </row>
    <row r="2797" ht="51.75" customHeight="1">
      <c r="A2797" s="1657">
        <v>2794.0</v>
      </c>
      <c r="B2797" s="1874"/>
      <c r="C2797" s="1874" t="s">
        <v>21822</v>
      </c>
      <c r="D2797" s="1657"/>
      <c r="E2797" s="1657"/>
      <c r="F2797" s="1657"/>
      <c r="G2797" s="1657"/>
      <c r="H2797" s="1929" t="s">
        <v>25903</v>
      </c>
      <c r="I2797" s="1929" t="s">
        <v>25904</v>
      </c>
      <c r="J2797" s="1929">
        <v>8.55591911E8</v>
      </c>
      <c r="K2797" s="1659" t="s">
        <v>25905</v>
      </c>
      <c r="L2797" s="1660" t="s">
        <v>25137</v>
      </c>
      <c r="M2797" s="1661" t="s">
        <v>25906</v>
      </c>
      <c r="N2797" s="1661" t="s">
        <v>25907</v>
      </c>
    </row>
    <row r="2798" ht="51.75" customHeight="1">
      <c r="A2798" s="1656">
        <v>59.0</v>
      </c>
      <c r="B2798" s="1915" t="s">
        <v>2253</v>
      </c>
      <c r="C2798" s="1873" t="s">
        <v>21772</v>
      </c>
      <c r="D2798" s="1794">
        <v>45465.0</v>
      </c>
      <c r="E2798" s="1656" t="s">
        <v>6258</v>
      </c>
      <c r="F2798" s="1656" t="s">
        <v>7775</v>
      </c>
      <c r="G2798" s="1657"/>
      <c r="H2798" s="1929" t="s">
        <v>25908</v>
      </c>
      <c r="I2798" s="1929" t="s">
        <v>25909</v>
      </c>
      <c r="J2798" s="1929">
        <v>8.18956965E8</v>
      </c>
      <c r="K2798" s="1659" t="s">
        <v>25910</v>
      </c>
      <c r="L2798" s="1660" t="s">
        <v>25137</v>
      </c>
      <c r="M2798" s="1661" t="s">
        <v>25611</v>
      </c>
      <c r="N2798" s="1661" t="s">
        <v>25911</v>
      </c>
    </row>
    <row r="2799" ht="51.75" customHeight="1">
      <c r="A2799" s="1657">
        <v>2796.0</v>
      </c>
      <c r="B2799" s="1874"/>
      <c r="C2799" s="1874" t="s">
        <v>21822</v>
      </c>
      <c r="D2799" s="1657"/>
      <c r="E2799" s="1657"/>
      <c r="F2799" s="1657"/>
      <c r="G2799" s="1657"/>
      <c r="H2799" s="1929" t="s">
        <v>25912</v>
      </c>
      <c r="I2799" s="1929" t="s">
        <v>25913</v>
      </c>
      <c r="J2799" s="1929">
        <v>9.26646266E8</v>
      </c>
      <c r="K2799" s="1659" t="s">
        <v>25914</v>
      </c>
      <c r="L2799" s="1660" t="s">
        <v>25137</v>
      </c>
      <c r="M2799" s="1661" t="s">
        <v>25915</v>
      </c>
      <c r="N2799" s="1661" t="s">
        <v>25916</v>
      </c>
    </row>
    <row r="2800" ht="51.75" customHeight="1">
      <c r="A2800" s="1657">
        <v>2797.0</v>
      </c>
      <c r="B2800" s="1874"/>
      <c r="C2800" s="1874" t="s">
        <v>21822</v>
      </c>
      <c r="D2800" s="1657"/>
      <c r="E2800" s="1657"/>
      <c r="F2800" s="1657"/>
      <c r="G2800" s="1657"/>
      <c r="H2800" s="1929" t="s">
        <v>25917</v>
      </c>
      <c r="I2800" s="1929" t="s">
        <v>25918</v>
      </c>
      <c r="J2800" s="1929">
        <v>8.16320424E8</v>
      </c>
      <c r="K2800" s="1659" t="s">
        <v>25919</v>
      </c>
      <c r="L2800" s="1660" t="s">
        <v>25137</v>
      </c>
      <c r="M2800" s="1661" t="s">
        <v>25920</v>
      </c>
      <c r="N2800" s="1661" t="s">
        <v>25921</v>
      </c>
    </row>
    <row r="2801" ht="51.75" customHeight="1">
      <c r="A2801" s="1657">
        <v>2798.0</v>
      </c>
      <c r="B2801" s="1874"/>
      <c r="C2801" s="1874" t="s">
        <v>21822</v>
      </c>
      <c r="D2801" s="1657"/>
      <c r="E2801" s="1657"/>
      <c r="F2801" s="1657"/>
      <c r="G2801" s="1657"/>
      <c r="H2801" s="1929" t="s">
        <v>25922</v>
      </c>
      <c r="I2801" s="1929" t="s">
        <v>25923</v>
      </c>
      <c r="J2801" s="1929">
        <v>9.56542964E8</v>
      </c>
      <c r="K2801" s="1659" t="s">
        <v>25924</v>
      </c>
      <c r="L2801" s="1660" t="s">
        <v>25137</v>
      </c>
      <c r="M2801" s="1661" t="s">
        <v>25925</v>
      </c>
      <c r="N2801" s="1661" t="s">
        <v>25926</v>
      </c>
    </row>
    <row r="2802" ht="51.75" customHeight="1">
      <c r="A2802" s="1657">
        <v>2799.0</v>
      </c>
      <c r="B2802" s="1874"/>
      <c r="C2802" s="1874" t="s">
        <v>21822</v>
      </c>
      <c r="D2802" s="1657"/>
      <c r="E2802" s="1657"/>
      <c r="F2802" s="1657"/>
      <c r="G2802" s="1657"/>
      <c r="H2802" s="1929" t="s">
        <v>25927</v>
      </c>
      <c r="I2802" s="1929" t="s">
        <v>25928</v>
      </c>
      <c r="J2802" s="1929">
        <v>9.17929919E8</v>
      </c>
      <c r="K2802" s="1659"/>
      <c r="L2802" s="1660" t="s">
        <v>25137</v>
      </c>
      <c r="M2802" s="1661" t="s">
        <v>25929</v>
      </c>
      <c r="N2802" s="1661" t="s">
        <v>25930</v>
      </c>
    </row>
    <row r="2803" ht="51.75" customHeight="1">
      <c r="A2803" s="1656">
        <v>60.0</v>
      </c>
      <c r="B2803" s="1915" t="s">
        <v>2267</v>
      </c>
      <c r="C2803" s="1873" t="s">
        <v>21772</v>
      </c>
      <c r="D2803" s="1794">
        <v>45465.0</v>
      </c>
      <c r="E2803" s="1657"/>
      <c r="F2803" s="1656" t="s">
        <v>25931</v>
      </c>
      <c r="G2803" s="1657"/>
      <c r="H2803" s="1929" t="s">
        <v>25932</v>
      </c>
      <c r="I2803" s="1929" t="s">
        <v>25933</v>
      </c>
      <c r="J2803" s="1929">
        <v>9.688536E8</v>
      </c>
      <c r="K2803" s="1659" t="s">
        <v>25934</v>
      </c>
      <c r="L2803" s="1660" t="s">
        <v>25137</v>
      </c>
      <c r="M2803" s="1661" t="s">
        <v>25935</v>
      </c>
      <c r="N2803" s="1661"/>
    </row>
    <row r="2804" ht="51.75" customHeight="1">
      <c r="A2804" s="1698">
        <v>61.0</v>
      </c>
      <c r="B2804" s="1698" t="s">
        <v>2263</v>
      </c>
      <c r="C2804" s="1633" t="s">
        <v>21772</v>
      </c>
      <c r="D2804" s="1795">
        <v>45465.0</v>
      </c>
      <c r="E2804" s="1698" t="s">
        <v>301</v>
      </c>
      <c r="F2804" s="1698" t="s">
        <v>862</v>
      </c>
      <c r="G2804" s="1633"/>
      <c r="H2804" s="1633" t="s">
        <v>25936</v>
      </c>
      <c r="I2804" s="1633" t="s">
        <v>25937</v>
      </c>
      <c r="J2804" s="1633">
        <v>8.14105571E8</v>
      </c>
      <c r="K2804" s="1634" t="s">
        <v>25938</v>
      </c>
      <c r="L2804" s="1635" t="s">
        <v>25137</v>
      </c>
      <c r="M2804" s="1636" t="s">
        <v>25939</v>
      </c>
      <c r="N2804" s="1636" t="s">
        <v>25940</v>
      </c>
    </row>
    <row r="2805" ht="51.75" customHeight="1">
      <c r="A2805" s="1657">
        <v>2802.0</v>
      </c>
      <c r="B2805" s="1874"/>
      <c r="C2805" s="1874" t="s">
        <v>21822</v>
      </c>
      <c r="D2805" s="1657"/>
      <c r="E2805" s="1657"/>
      <c r="F2805" s="1657"/>
      <c r="G2805" s="1657"/>
      <c r="H2805" s="1929" t="s">
        <v>25941</v>
      </c>
      <c r="I2805" s="1929" t="s">
        <v>25942</v>
      </c>
      <c r="J2805" s="1929">
        <v>9.05542456E8</v>
      </c>
      <c r="K2805" s="1659" t="s">
        <v>25943</v>
      </c>
      <c r="L2805" s="1660" t="s">
        <v>25137</v>
      </c>
      <c r="M2805" s="1661" t="s">
        <v>25944</v>
      </c>
      <c r="N2805" s="1661" t="s">
        <v>25945</v>
      </c>
    </row>
    <row r="2806" ht="51.75" customHeight="1">
      <c r="A2806" s="1657">
        <v>2803.0</v>
      </c>
      <c r="B2806" s="1874"/>
      <c r="C2806" s="1874" t="s">
        <v>21822</v>
      </c>
      <c r="D2806" s="1657"/>
      <c r="E2806" s="1657"/>
      <c r="F2806" s="1657"/>
      <c r="G2806" s="1657"/>
      <c r="H2806" s="1929" t="s">
        <v>25946</v>
      </c>
      <c r="I2806" s="1929" t="s">
        <v>25947</v>
      </c>
      <c r="J2806" s="1929">
        <v>6.32039032E8</v>
      </c>
      <c r="K2806" s="1659"/>
      <c r="L2806" s="1660" t="s">
        <v>25137</v>
      </c>
      <c r="M2806" s="1661" t="s">
        <v>25948</v>
      </c>
      <c r="N2806" s="1661" t="s">
        <v>25949</v>
      </c>
    </row>
    <row r="2807" ht="51.75" customHeight="1">
      <c r="A2807" s="1657">
        <v>2804.0</v>
      </c>
      <c r="B2807" s="1874"/>
      <c r="C2807" s="1874" t="s">
        <v>21822</v>
      </c>
      <c r="D2807" s="1657"/>
      <c r="E2807" s="1657"/>
      <c r="F2807" s="1657"/>
      <c r="G2807" s="1657"/>
      <c r="H2807" s="1929" t="s">
        <v>25950</v>
      </c>
      <c r="I2807" s="1929" t="s">
        <v>25951</v>
      </c>
      <c r="J2807" s="1929">
        <v>8.16457514E8</v>
      </c>
      <c r="K2807" s="1659" t="s">
        <v>25952</v>
      </c>
      <c r="L2807" s="1660" t="s">
        <v>25137</v>
      </c>
      <c r="M2807" s="1661" t="s">
        <v>25953</v>
      </c>
      <c r="N2807" s="1661" t="s">
        <v>25954</v>
      </c>
    </row>
    <row r="2808" ht="51.75" customHeight="1">
      <c r="A2808" s="1657">
        <v>2805.0</v>
      </c>
      <c r="B2808" s="1874"/>
      <c r="C2808" s="1874" t="s">
        <v>21822</v>
      </c>
      <c r="D2808" s="1657"/>
      <c r="E2808" s="1657"/>
      <c r="F2808" s="1657"/>
      <c r="G2808" s="1657"/>
      <c r="H2808" s="1929" t="s">
        <v>25955</v>
      </c>
      <c r="I2808" s="1929" t="s">
        <v>25956</v>
      </c>
      <c r="J2808" s="1929">
        <v>9.84449988E8</v>
      </c>
      <c r="K2808" s="1659" t="s">
        <v>25957</v>
      </c>
      <c r="L2808" s="1660" t="s">
        <v>25137</v>
      </c>
      <c r="M2808" s="1661" t="s">
        <v>25958</v>
      </c>
      <c r="N2808" s="1661" t="s">
        <v>25959</v>
      </c>
    </row>
    <row r="2809" ht="51.75" customHeight="1">
      <c r="A2809" s="1657">
        <v>2806.0</v>
      </c>
      <c r="B2809" s="1874"/>
      <c r="C2809" s="1874" t="s">
        <v>21822</v>
      </c>
      <c r="D2809" s="1657"/>
      <c r="E2809" s="1657"/>
      <c r="F2809" s="1657"/>
      <c r="G2809" s="1657"/>
      <c r="H2809" s="1929" t="s">
        <v>25960</v>
      </c>
      <c r="I2809" s="1929" t="s">
        <v>25961</v>
      </c>
      <c r="J2809" s="1929">
        <v>6.15105141E8</v>
      </c>
      <c r="K2809" s="1659" t="s">
        <v>25962</v>
      </c>
      <c r="L2809" s="1660" t="s">
        <v>25137</v>
      </c>
      <c r="M2809" s="1661" t="s">
        <v>25963</v>
      </c>
      <c r="N2809" s="1661" t="s">
        <v>25964</v>
      </c>
    </row>
    <row r="2810" ht="51.75" customHeight="1">
      <c r="A2810" s="1657">
        <v>2807.0</v>
      </c>
      <c r="B2810" s="1874"/>
      <c r="C2810" s="1874" t="s">
        <v>21822</v>
      </c>
      <c r="D2810" s="1657"/>
      <c r="E2810" s="1657"/>
      <c r="F2810" s="1657"/>
      <c r="G2810" s="1657"/>
      <c r="H2810" s="1929" t="s">
        <v>25965</v>
      </c>
      <c r="I2810" s="1929" t="s">
        <v>25966</v>
      </c>
      <c r="J2810" s="1929">
        <v>9.69969566E8</v>
      </c>
      <c r="K2810" s="1659" t="s">
        <v>25967</v>
      </c>
      <c r="L2810" s="1660" t="s">
        <v>25137</v>
      </c>
      <c r="M2810" s="1661" t="s">
        <v>25968</v>
      </c>
      <c r="N2810" s="1661" t="s">
        <v>25969</v>
      </c>
    </row>
    <row r="2811" ht="51.75" customHeight="1">
      <c r="A2811" s="1656">
        <v>62.0</v>
      </c>
      <c r="B2811" s="1915" t="s">
        <v>2253</v>
      </c>
      <c r="C2811" s="1873" t="s">
        <v>21772</v>
      </c>
      <c r="D2811" s="1794">
        <v>45465.0</v>
      </c>
      <c r="E2811" s="1656" t="s">
        <v>6258</v>
      </c>
      <c r="F2811" s="1727" t="s">
        <v>25970</v>
      </c>
      <c r="G2811" s="1657"/>
      <c r="H2811" s="1929" t="s">
        <v>25971</v>
      </c>
      <c r="I2811" s="1929" t="s">
        <v>25972</v>
      </c>
      <c r="J2811" s="1929">
        <v>6.37894239E8</v>
      </c>
      <c r="K2811" s="1659" t="s">
        <v>25973</v>
      </c>
      <c r="L2811" s="1660" t="s">
        <v>25137</v>
      </c>
      <c r="M2811" s="1661" t="s">
        <v>25974</v>
      </c>
      <c r="N2811" s="1661" t="s">
        <v>25975</v>
      </c>
    </row>
    <row r="2812" ht="51.75" customHeight="1">
      <c r="A2812" s="1657">
        <v>2809.0</v>
      </c>
      <c r="B2812" s="1874"/>
      <c r="C2812" s="1874" t="s">
        <v>21822</v>
      </c>
      <c r="D2812" s="1657"/>
      <c r="E2812" s="1657"/>
      <c r="F2812" s="1657"/>
      <c r="G2812" s="1657"/>
      <c r="H2812" s="1929" t="s">
        <v>25976</v>
      </c>
      <c r="I2812" s="1929" t="s">
        <v>25977</v>
      </c>
      <c r="J2812" s="1929">
        <v>8.75911652E8</v>
      </c>
      <c r="K2812" s="1659" t="s">
        <v>25978</v>
      </c>
      <c r="L2812" s="1660" t="s">
        <v>25137</v>
      </c>
      <c r="M2812" s="1661" t="s">
        <v>25979</v>
      </c>
      <c r="N2812" s="1661" t="s">
        <v>25980</v>
      </c>
    </row>
    <row r="2813" ht="51.75" customHeight="1">
      <c r="A2813" s="1657">
        <v>2810.0</v>
      </c>
      <c r="B2813" s="1874"/>
      <c r="C2813" s="1874" t="s">
        <v>21822</v>
      </c>
      <c r="D2813" s="1657"/>
      <c r="E2813" s="1657"/>
      <c r="F2813" s="1657"/>
      <c r="G2813" s="1657"/>
      <c r="H2813" s="1929" t="s">
        <v>25981</v>
      </c>
      <c r="I2813" s="1929" t="s">
        <v>6953</v>
      </c>
      <c r="J2813" s="1929">
        <v>9.82879515E8</v>
      </c>
      <c r="K2813" s="1659" t="s">
        <v>25982</v>
      </c>
      <c r="L2813" s="1660" t="s">
        <v>25137</v>
      </c>
      <c r="M2813" s="1661" t="s">
        <v>25983</v>
      </c>
      <c r="N2813" s="1661"/>
    </row>
    <row r="2814" ht="51.75" customHeight="1">
      <c r="A2814" s="1657">
        <v>2811.0</v>
      </c>
      <c r="B2814" s="1874"/>
      <c r="C2814" s="1874" t="s">
        <v>21822</v>
      </c>
      <c r="D2814" s="1657"/>
      <c r="E2814" s="1657"/>
      <c r="F2814" s="1657"/>
      <c r="G2814" s="1657"/>
      <c r="H2814" s="1929" t="s">
        <v>25984</v>
      </c>
      <c r="I2814" s="1929" t="s">
        <v>25985</v>
      </c>
      <c r="J2814" s="1929">
        <v>8.91321082E8</v>
      </c>
      <c r="K2814" s="1659" t="s">
        <v>25986</v>
      </c>
      <c r="L2814" s="1660" t="s">
        <v>25137</v>
      </c>
      <c r="M2814" s="1661" t="s">
        <v>25987</v>
      </c>
      <c r="N2814" s="1661" t="s">
        <v>25988</v>
      </c>
    </row>
    <row r="2815" ht="51.75" customHeight="1">
      <c r="A2815" s="1698">
        <v>63.0</v>
      </c>
      <c r="B2815" s="1698" t="s">
        <v>2267</v>
      </c>
      <c r="C2815" s="1633" t="s">
        <v>21772</v>
      </c>
      <c r="D2815" s="1795">
        <v>45465.0</v>
      </c>
      <c r="E2815" s="1633"/>
      <c r="F2815" s="1698" t="s">
        <v>25989</v>
      </c>
      <c r="G2815" s="1633"/>
      <c r="H2815" s="1633" t="s">
        <v>25990</v>
      </c>
      <c r="I2815" s="1633" t="s">
        <v>25991</v>
      </c>
      <c r="J2815" s="1633">
        <v>9.81423653E8</v>
      </c>
      <c r="K2815" s="1634" t="s">
        <v>25992</v>
      </c>
      <c r="L2815" s="1635" t="s">
        <v>25137</v>
      </c>
      <c r="M2815" s="1636" t="s">
        <v>25993</v>
      </c>
      <c r="N2815" s="1636" t="s">
        <v>25994</v>
      </c>
    </row>
    <row r="2816" ht="51.75" customHeight="1">
      <c r="A2816" s="1657">
        <v>2813.0</v>
      </c>
      <c r="B2816" s="1874"/>
      <c r="C2816" s="1874" t="s">
        <v>21822</v>
      </c>
      <c r="D2816" s="1657"/>
      <c r="E2816" s="1657"/>
      <c r="F2816" s="1657"/>
      <c r="G2816" s="1657"/>
      <c r="H2816" s="1929" t="s">
        <v>25995</v>
      </c>
      <c r="I2816" s="1929" t="s">
        <v>25996</v>
      </c>
      <c r="J2816" s="1929">
        <v>8.02656294E8</v>
      </c>
      <c r="K2816" s="1659" t="s">
        <v>25997</v>
      </c>
      <c r="L2816" s="1660" t="s">
        <v>25137</v>
      </c>
      <c r="M2816" s="1661" t="s">
        <v>25998</v>
      </c>
      <c r="N2816" s="1661" t="s">
        <v>25999</v>
      </c>
    </row>
    <row r="2817" ht="51.75" customHeight="1">
      <c r="A2817" s="1657">
        <v>2814.0</v>
      </c>
      <c r="B2817" s="1874"/>
      <c r="C2817" s="1874" t="s">
        <v>21822</v>
      </c>
      <c r="D2817" s="1657"/>
      <c r="E2817" s="1657"/>
      <c r="F2817" s="1657"/>
      <c r="G2817" s="1657"/>
      <c r="H2817" s="1929" t="s">
        <v>12203</v>
      </c>
      <c r="I2817" s="1929" t="s">
        <v>26000</v>
      </c>
      <c r="J2817" s="1929">
        <v>8.18030416E8</v>
      </c>
      <c r="K2817" s="1659" t="s">
        <v>26001</v>
      </c>
      <c r="L2817" s="1660" t="s">
        <v>25137</v>
      </c>
      <c r="M2817" s="1661" t="s">
        <v>26002</v>
      </c>
      <c r="N2817" s="1661" t="s">
        <v>26003</v>
      </c>
    </row>
    <row r="2818" ht="51.75" customHeight="1">
      <c r="A2818" s="1657">
        <v>2815.0</v>
      </c>
      <c r="B2818" s="1874"/>
      <c r="C2818" s="1874" t="s">
        <v>21822</v>
      </c>
      <c r="D2818" s="1657"/>
      <c r="E2818" s="1657"/>
      <c r="F2818" s="1657"/>
      <c r="G2818" s="1657"/>
      <c r="H2818" s="1929" t="s">
        <v>26004</v>
      </c>
      <c r="I2818" s="1929" t="s">
        <v>26005</v>
      </c>
      <c r="J2818" s="1929">
        <v>6.16245414E8</v>
      </c>
      <c r="K2818" s="1659" t="s">
        <v>26006</v>
      </c>
      <c r="L2818" s="1660" t="s">
        <v>25137</v>
      </c>
      <c r="M2818" s="1661" t="s">
        <v>26007</v>
      </c>
      <c r="N2818" s="1661" t="s">
        <v>26008</v>
      </c>
    </row>
    <row r="2819" ht="51.75" customHeight="1">
      <c r="A2819" s="1698">
        <v>64.0</v>
      </c>
      <c r="B2819" s="1698" t="s">
        <v>2263</v>
      </c>
      <c r="C2819" s="1633" t="s">
        <v>21772</v>
      </c>
      <c r="D2819" s="1795">
        <v>45465.0</v>
      </c>
      <c r="E2819" s="1698" t="s">
        <v>301</v>
      </c>
      <c r="F2819" s="1698" t="s">
        <v>862</v>
      </c>
      <c r="G2819" s="1633"/>
      <c r="H2819" s="1633" t="s">
        <v>26009</v>
      </c>
      <c r="I2819" s="1633" t="s">
        <v>26010</v>
      </c>
      <c r="J2819" s="1633">
        <v>6.34701188E8</v>
      </c>
      <c r="K2819" s="1634" t="s">
        <v>26011</v>
      </c>
      <c r="L2819" s="1635" t="s">
        <v>25137</v>
      </c>
      <c r="M2819" s="1636" t="s">
        <v>26012</v>
      </c>
      <c r="N2819" s="1636" t="s">
        <v>26013</v>
      </c>
    </row>
    <row r="2820" ht="51.75" customHeight="1">
      <c r="A2820" s="1657">
        <v>2817.0</v>
      </c>
      <c r="B2820" s="1874"/>
      <c r="C2820" s="1874" t="s">
        <v>21822</v>
      </c>
      <c r="D2820" s="1657"/>
      <c r="E2820" s="1657"/>
      <c r="F2820" s="1657"/>
      <c r="G2820" s="1657"/>
      <c r="H2820" s="1929" t="s">
        <v>26014</v>
      </c>
      <c r="I2820" s="1929" t="s">
        <v>26015</v>
      </c>
      <c r="J2820" s="1929">
        <v>9.24536633E8</v>
      </c>
      <c r="K2820" s="1659" t="s">
        <v>26016</v>
      </c>
      <c r="L2820" s="1660" t="s">
        <v>25137</v>
      </c>
      <c r="M2820" s="1661" t="s">
        <v>26017</v>
      </c>
      <c r="N2820" s="1661" t="s">
        <v>26018</v>
      </c>
    </row>
    <row r="2821" ht="51.75" customHeight="1">
      <c r="A2821" s="1657">
        <v>2818.0</v>
      </c>
      <c r="B2821" s="1874"/>
      <c r="C2821" s="1874" t="s">
        <v>21822</v>
      </c>
      <c r="D2821" s="1657"/>
      <c r="E2821" s="1657"/>
      <c r="F2821" s="1657"/>
      <c r="G2821" s="1657"/>
      <c r="H2821" s="1929" t="s">
        <v>26019</v>
      </c>
      <c r="I2821" s="1929" t="s">
        <v>26020</v>
      </c>
      <c r="J2821" s="1929">
        <v>8.63333957E8</v>
      </c>
      <c r="K2821" s="1659" t="s">
        <v>26021</v>
      </c>
      <c r="L2821" s="1660" t="s">
        <v>25137</v>
      </c>
      <c r="M2821" s="1661" t="s">
        <v>26022</v>
      </c>
      <c r="N2821" s="1661" t="s">
        <v>26023</v>
      </c>
    </row>
    <row r="2822" ht="51.75" customHeight="1">
      <c r="A2822" s="1698">
        <v>65.0</v>
      </c>
      <c r="B2822" s="1698" t="s">
        <v>2253</v>
      </c>
      <c r="C2822" s="1633" t="s">
        <v>21772</v>
      </c>
      <c r="D2822" s="1795">
        <v>45465.0</v>
      </c>
      <c r="E2822" s="1698" t="s">
        <v>301</v>
      </c>
      <c r="F2822" s="1698" t="s">
        <v>26024</v>
      </c>
      <c r="G2822" s="1633"/>
      <c r="H2822" s="1633" t="s">
        <v>26025</v>
      </c>
      <c r="I2822" s="1633" t="s">
        <v>26026</v>
      </c>
      <c r="J2822" s="1633">
        <v>9.31459454E8</v>
      </c>
      <c r="K2822" s="1634" t="s">
        <v>26027</v>
      </c>
      <c r="L2822" s="1635" t="s">
        <v>25137</v>
      </c>
      <c r="M2822" s="1636" t="s">
        <v>26028</v>
      </c>
      <c r="N2822" s="1636" t="s">
        <v>26029</v>
      </c>
    </row>
    <row r="2823" ht="51.75" customHeight="1">
      <c r="A2823" s="1657">
        <v>2820.0</v>
      </c>
      <c r="B2823" s="1874"/>
      <c r="C2823" s="1874" t="s">
        <v>21822</v>
      </c>
      <c r="D2823" s="1657"/>
      <c r="E2823" s="1657"/>
      <c r="F2823" s="1657"/>
      <c r="G2823" s="1657"/>
      <c r="H2823" s="1929" t="s">
        <v>12741</v>
      </c>
      <c r="I2823" s="1929" t="s">
        <v>26030</v>
      </c>
      <c r="J2823" s="1929">
        <v>8.16494186E8</v>
      </c>
      <c r="K2823" s="1659" t="s">
        <v>26031</v>
      </c>
      <c r="L2823" s="1660" t="s">
        <v>25137</v>
      </c>
      <c r="M2823" s="1661" t="s">
        <v>26032</v>
      </c>
      <c r="N2823" s="1661" t="s">
        <v>26033</v>
      </c>
    </row>
    <row r="2824" ht="51.75" customHeight="1">
      <c r="A2824" s="1698">
        <v>66.0</v>
      </c>
      <c r="B2824" s="1698" t="s">
        <v>2267</v>
      </c>
      <c r="C2824" s="1633" t="s">
        <v>21772</v>
      </c>
      <c r="D2824" s="1795">
        <v>45465.0</v>
      </c>
      <c r="E2824" s="1633"/>
      <c r="F2824" s="1698" t="s">
        <v>1547</v>
      </c>
      <c r="G2824" s="1633"/>
      <c r="H2824" s="1633" t="s">
        <v>26034</v>
      </c>
      <c r="I2824" s="1633" t="s">
        <v>26035</v>
      </c>
      <c r="J2824" s="1633">
        <v>8.19147013E8</v>
      </c>
      <c r="K2824" s="1634" t="s">
        <v>9585</v>
      </c>
      <c r="L2824" s="1635" t="s">
        <v>25137</v>
      </c>
      <c r="M2824" s="1636" t="s">
        <v>26036</v>
      </c>
      <c r="N2824" s="1636" t="s">
        <v>26037</v>
      </c>
    </row>
    <row r="2825" ht="51.75" customHeight="1">
      <c r="A2825" s="1698">
        <v>67.0</v>
      </c>
      <c r="B2825" s="1698" t="s">
        <v>2263</v>
      </c>
      <c r="C2825" s="1633" t="s">
        <v>21772</v>
      </c>
      <c r="D2825" s="1795">
        <v>45465.0</v>
      </c>
      <c r="E2825" s="1698" t="s">
        <v>301</v>
      </c>
      <c r="F2825" s="1698" t="s">
        <v>13332</v>
      </c>
      <c r="G2825" s="1633"/>
      <c r="H2825" s="1633" t="s">
        <v>26038</v>
      </c>
      <c r="I2825" s="1633" t="s">
        <v>26039</v>
      </c>
      <c r="J2825" s="1633">
        <v>9.92579779E8</v>
      </c>
      <c r="K2825" s="1634" t="s">
        <v>26040</v>
      </c>
      <c r="L2825" s="1635" t="s">
        <v>25137</v>
      </c>
      <c r="M2825" s="1636" t="s">
        <v>26041</v>
      </c>
      <c r="N2825" s="1636" t="s">
        <v>26042</v>
      </c>
    </row>
    <row r="2826" ht="51.75" customHeight="1">
      <c r="A2826" s="1657">
        <v>2823.0</v>
      </c>
      <c r="B2826" s="1874"/>
      <c r="C2826" s="1874" t="s">
        <v>21822</v>
      </c>
      <c r="D2826" s="1657"/>
      <c r="E2826" s="1657"/>
      <c r="F2826" s="1657"/>
      <c r="G2826" s="1657"/>
      <c r="H2826" s="1929" t="s">
        <v>26043</v>
      </c>
      <c r="I2826" s="1929" t="s">
        <v>26044</v>
      </c>
      <c r="J2826" s="1929">
        <v>9.14696365E8</v>
      </c>
      <c r="K2826" s="1659" t="s">
        <v>26045</v>
      </c>
      <c r="L2826" s="1660" t="s">
        <v>25137</v>
      </c>
      <c r="M2826" s="1661" t="s">
        <v>26046</v>
      </c>
      <c r="N2826" s="1661" t="s">
        <v>26047</v>
      </c>
    </row>
    <row r="2827" ht="51.75" customHeight="1">
      <c r="A2827" s="1698">
        <v>68.0</v>
      </c>
      <c r="B2827" s="1698" t="s">
        <v>2253</v>
      </c>
      <c r="C2827" s="1633" t="s">
        <v>21772</v>
      </c>
      <c r="D2827" s="1795">
        <v>45465.0</v>
      </c>
      <c r="E2827" s="1698" t="s">
        <v>301</v>
      </c>
      <c r="F2827" s="1698" t="s">
        <v>862</v>
      </c>
      <c r="G2827" s="1633"/>
      <c r="H2827" s="1633" t="s">
        <v>26048</v>
      </c>
      <c r="I2827" s="1633" t="s">
        <v>26049</v>
      </c>
      <c r="J2827" s="1633">
        <v>9.55650556E8</v>
      </c>
      <c r="K2827" s="1634" t="s">
        <v>26050</v>
      </c>
      <c r="L2827" s="1635" t="s">
        <v>25137</v>
      </c>
      <c r="M2827" s="1636" t="s">
        <v>26051</v>
      </c>
      <c r="N2827" s="1636" t="s">
        <v>26052</v>
      </c>
    </row>
    <row r="2828" ht="51.75" customHeight="1">
      <c r="A2828" s="1657">
        <v>2825.0</v>
      </c>
      <c r="B2828" s="1874"/>
      <c r="C2828" s="1874" t="s">
        <v>21822</v>
      </c>
      <c r="D2828" s="1657"/>
      <c r="E2828" s="1657"/>
      <c r="F2828" s="1657"/>
      <c r="G2828" s="1657"/>
      <c r="H2828" s="1929" t="s">
        <v>26053</v>
      </c>
      <c r="I2828" s="1929" t="s">
        <v>26054</v>
      </c>
      <c r="J2828" s="1929">
        <v>8.79373728E8</v>
      </c>
      <c r="K2828" s="1659" t="s">
        <v>26055</v>
      </c>
      <c r="L2828" s="1660" t="s">
        <v>25137</v>
      </c>
      <c r="M2828" s="1661" t="s">
        <v>26056</v>
      </c>
      <c r="N2828" s="1661" t="s">
        <v>26057</v>
      </c>
    </row>
    <row r="2829" ht="51.75" customHeight="1">
      <c r="A2829" s="1657">
        <v>2826.0</v>
      </c>
      <c r="B2829" s="1874"/>
      <c r="C2829" s="1874" t="s">
        <v>21822</v>
      </c>
      <c r="D2829" s="1657"/>
      <c r="E2829" s="1657"/>
      <c r="F2829" s="1657"/>
      <c r="G2829" s="1657"/>
      <c r="H2829" s="1929" t="s">
        <v>26058</v>
      </c>
      <c r="I2829" s="1929" t="s">
        <v>26059</v>
      </c>
      <c r="J2829" s="1929">
        <v>8.08121919E8</v>
      </c>
      <c r="K2829" s="1659" t="s">
        <v>26060</v>
      </c>
      <c r="L2829" s="1660" t="s">
        <v>25137</v>
      </c>
      <c r="M2829" s="1661" t="s">
        <v>26061</v>
      </c>
      <c r="N2829" s="1661" t="s">
        <v>26062</v>
      </c>
    </row>
    <row r="2830" ht="51.75" customHeight="1">
      <c r="A2830" s="1657">
        <v>2827.0</v>
      </c>
      <c r="B2830" s="1874"/>
      <c r="C2830" s="1874" t="s">
        <v>21822</v>
      </c>
      <c r="D2830" s="1657"/>
      <c r="E2830" s="1657"/>
      <c r="F2830" s="1657"/>
      <c r="G2830" s="1657"/>
      <c r="H2830" s="1929" t="s">
        <v>26063</v>
      </c>
      <c r="I2830" s="1929" t="s">
        <v>26064</v>
      </c>
      <c r="J2830" s="1929">
        <v>8.91789266E8</v>
      </c>
      <c r="K2830" s="1659" t="s">
        <v>26065</v>
      </c>
      <c r="L2830" s="1660" t="s">
        <v>25137</v>
      </c>
      <c r="M2830" s="1661" t="s">
        <v>26066</v>
      </c>
      <c r="N2830" s="1661" t="s">
        <v>26067</v>
      </c>
    </row>
    <row r="2831" ht="51.75" customHeight="1">
      <c r="A2831" s="1657">
        <v>2828.0</v>
      </c>
      <c r="B2831" s="1874"/>
      <c r="C2831" s="1874" t="s">
        <v>21822</v>
      </c>
      <c r="D2831" s="1657"/>
      <c r="E2831" s="1657"/>
      <c r="F2831" s="1657"/>
      <c r="G2831" s="1657"/>
      <c r="H2831" s="1929" t="s">
        <v>26068</v>
      </c>
      <c r="I2831" s="1929" t="s">
        <v>6953</v>
      </c>
      <c r="J2831" s="1929">
        <v>8.59202266E8</v>
      </c>
      <c r="K2831" s="1659"/>
      <c r="L2831" s="1660" t="s">
        <v>25137</v>
      </c>
      <c r="M2831" s="1661" t="s">
        <v>26069</v>
      </c>
      <c r="N2831" s="1661" t="s">
        <v>26070</v>
      </c>
    </row>
    <row r="2832" ht="51.75" customHeight="1">
      <c r="A2832" s="1656">
        <v>69.0</v>
      </c>
      <c r="B2832" s="1915" t="s">
        <v>2267</v>
      </c>
      <c r="C2832" s="1873" t="s">
        <v>21772</v>
      </c>
      <c r="D2832" s="1794">
        <v>45465.0</v>
      </c>
      <c r="E2832" s="1657"/>
      <c r="F2832" s="1656" t="s">
        <v>26071</v>
      </c>
      <c r="G2832" s="1657"/>
      <c r="H2832" s="1929" t="s">
        <v>22784</v>
      </c>
      <c r="I2832" s="1929" t="s">
        <v>26072</v>
      </c>
      <c r="J2832" s="1929">
        <v>9.21424459E8</v>
      </c>
      <c r="K2832" s="1659" t="s">
        <v>26073</v>
      </c>
      <c r="L2832" s="1660" t="s">
        <v>25137</v>
      </c>
      <c r="M2832" s="1661" t="s">
        <v>26074</v>
      </c>
      <c r="N2832" s="1661" t="s">
        <v>1065</v>
      </c>
    </row>
    <row r="2833" ht="51.75" customHeight="1">
      <c r="A2833" s="1698">
        <v>70.0</v>
      </c>
      <c r="B2833" s="1698" t="s">
        <v>2263</v>
      </c>
      <c r="C2833" s="1633" t="s">
        <v>21772</v>
      </c>
      <c r="D2833" s="1795">
        <v>45465.0</v>
      </c>
      <c r="E2833" s="1698" t="s">
        <v>301</v>
      </c>
      <c r="F2833" s="1698" t="s">
        <v>5529</v>
      </c>
      <c r="G2833" s="1633"/>
      <c r="H2833" s="1633" t="s">
        <v>14707</v>
      </c>
      <c r="I2833" s="1633" t="s">
        <v>26075</v>
      </c>
      <c r="J2833" s="1633">
        <v>8.25827474E8</v>
      </c>
      <c r="K2833" s="1634" t="s">
        <v>25695</v>
      </c>
      <c r="L2833" s="1635" t="s">
        <v>25137</v>
      </c>
      <c r="M2833" s="1636" t="s">
        <v>26076</v>
      </c>
      <c r="N2833" s="1636" t="s">
        <v>26077</v>
      </c>
    </row>
    <row r="2834" ht="51.75" customHeight="1">
      <c r="A2834" s="1727">
        <v>71.0</v>
      </c>
      <c r="B2834" s="1727" t="s">
        <v>2253</v>
      </c>
      <c r="C2834" s="1688" t="s">
        <v>21772</v>
      </c>
      <c r="D2834" s="1820">
        <v>45465.0</v>
      </c>
      <c r="E2834" s="1727" t="s">
        <v>9596</v>
      </c>
      <c r="F2834" s="1916" t="s">
        <v>26078</v>
      </c>
      <c r="G2834" s="1688"/>
      <c r="H2834" s="1688" t="s">
        <v>26079</v>
      </c>
      <c r="I2834" s="1688" t="s">
        <v>26080</v>
      </c>
      <c r="J2834" s="1688">
        <v>9.55959045E8</v>
      </c>
      <c r="K2834" s="1689" t="s">
        <v>26081</v>
      </c>
      <c r="L2834" s="1690" t="s">
        <v>25137</v>
      </c>
      <c r="M2834" s="1691" t="s">
        <v>26082</v>
      </c>
      <c r="N2834" s="1691" t="s">
        <v>26083</v>
      </c>
    </row>
    <row r="2835" ht="51.75" customHeight="1">
      <c r="A2835" s="1698">
        <v>72.0</v>
      </c>
      <c r="B2835" s="1698" t="s">
        <v>2267</v>
      </c>
      <c r="C2835" s="1633" t="s">
        <v>21772</v>
      </c>
      <c r="D2835" s="1795">
        <v>45465.0</v>
      </c>
      <c r="E2835" s="1698" t="s">
        <v>301</v>
      </c>
      <c r="F2835" s="1698" t="s">
        <v>10355</v>
      </c>
      <c r="G2835" s="1633"/>
      <c r="H2835" s="1633" t="s">
        <v>13515</v>
      </c>
      <c r="I2835" s="1633" t="s">
        <v>26084</v>
      </c>
      <c r="J2835" s="1633">
        <v>8.15556737E8</v>
      </c>
      <c r="K2835" s="1634" t="s">
        <v>26085</v>
      </c>
      <c r="L2835" s="1635" t="s">
        <v>25137</v>
      </c>
      <c r="M2835" s="1636" t="s">
        <v>26086</v>
      </c>
      <c r="N2835" s="1636" t="s">
        <v>26087</v>
      </c>
    </row>
    <row r="2836" ht="51.75" customHeight="1">
      <c r="A2836" s="1657">
        <v>2833.0</v>
      </c>
      <c r="B2836" s="1874"/>
      <c r="C2836" s="1874" t="s">
        <v>21822</v>
      </c>
      <c r="D2836" s="1657"/>
      <c r="E2836" s="1657"/>
      <c r="F2836" s="1657"/>
      <c r="G2836" s="1657"/>
      <c r="H2836" s="1929" t="s">
        <v>26088</v>
      </c>
      <c r="I2836" s="1929" t="s">
        <v>26089</v>
      </c>
      <c r="J2836" s="1929">
        <v>8.25141616E8</v>
      </c>
      <c r="K2836" s="1659" t="s">
        <v>26090</v>
      </c>
      <c r="L2836" s="1660" t="s">
        <v>25137</v>
      </c>
      <c r="M2836" s="1661" t="s">
        <v>26091</v>
      </c>
      <c r="N2836" s="1661" t="s">
        <v>26092</v>
      </c>
    </row>
    <row r="2837" ht="51.75" customHeight="1">
      <c r="A2837" s="1698">
        <v>73.0</v>
      </c>
      <c r="B2837" s="1698" t="s">
        <v>2263</v>
      </c>
      <c r="C2837" s="1633" t="s">
        <v>21772</v>
      </c>
      <c r="D2837" s="1795">
        <v>45465.0</v>
      </c>
      <c r="E2837" s="1698" t="s">
        <v>301</v>
      </c>
      <c r="F2837" s="1698" t="s">
        <v>26093</v>
      </c>
      <c r="G2837" s="1633"/>
      <c r="H2837" s="1633" t="s">
        <v>26094</v>
      </c>
      <c r="I2837" s="1633" t="s">
        <v>26095</v>
      </c>
      <c r="J2837" s="1633">
        <v>8.04946946E8</v>
      </c>
      <c r="K2837" s="1634" t="s">
        <v>26096</v>
      </c>
      <c r="L2837" s="1635" t="s">
        <v>25137</v>
      </c>
      <c r="M2837" s="1636" t="s">
        <v>26097</v>
      </c>
      <c r="N2837" s="1636"/>
    </row>
    <row r="2838" ht="51.75" customHeight="1">
      <c r="A2838" s="1657">
        <v>2835.0</v>
      </c>
      <c r="B2838" s="1874"/>
      <c r="C2838" s="1874" t="s">
        <v>21822</v>
      </c>
      <c r="D2838" s="1657"/>
      <c r="E2838" s="1657"/>
      <c r="F2838" s="1657"/>
      <c r="G2838" s="1657"/>
      <c r="H2838" s="1929" t="s">
        <v>11479</v>
      </c>
      <c r="I2838" s="1929" t="s">
        <v>26098</v>
      </c>
      <c r="J2838" s="1929">
        <v>8.0066694E8</v>
      </c>
      <c r="K2838" s="1659" t="s">
        <v>26099</v>
      </c>
      <c r="L2838" s="1660" t="s">
        <v>25137</v>
      </c>
      <c r="M2838" s="1661" t="s">
        <v>26100</v>
      </c>
      <c r="N2838" s="1661" t="s">
        <v>26101</v>
      </c>
    </row>
    <row r="2839" ht="51.75" customHeight="1">
      <c r="A2839" s="1656">
        <v>74.0</v>
      </c>
      <c r="B2839" s="1915" t="s">
        <v>2253</v>
      </c>
      <c r="C2839" s="1873" t="s">
        <v>21772</v>
      </c>
      <c r="D2839" s="1794">
        <v>45465.0</v>
      </c>
      <c r="E2839" s="1657"/>
      <c r="F2839" s="1656" t="s">
        <v>26102</v>
      </c>
      <c r="G2839" s="1657"/>
      <c r="H2839" s="1929" t="s">
        <v>11479</v>
      </c>
      <c r="I2839" s="1929" t="s">
        <v>26103</v>
      </c>
      <c r="J2839" s="1929">
        <v>6.26353291E8</v>
      </c>
      <c r="K2839" s="1659" t="s">
        <v>26104</v>
      </c>
      <c r="L2839" s="1660" t="s">
        <v>25137</v>
      </c>
      <c r="M2839" s="1661" t="s">
        <v>25458</v>
      </c>
      <c r="N2839" s="1661" t="s">
        <v>26105</v>
      </c>
    </row>
    <row r="2840" ht="51.75" customHeight="1">
      <c r="A2840" s="1727">
        <v>75.0</v>
      </c>
      <c r="B2840" s="1727" t="s">
        <v>2267</v>
      </c>
      <c r="C2840" s="1688" t="s">
        <v>21772</v>
      </c>
      <c r="D2840" s="1820">
        <v>45465.0</v>
      </c>
      <c r="E2840" s="1688"/>
      <c r="F2840" s="1916" t="s">
        <v>26106</v>
      </c>
      <c r="G2840" s="1688"/>
      <c r="H2840" s="1688" t="s">
        <v>26107</v>
      </c>
      <c r="I2840" s="1688" t="s">
        <v>26108</v>
      </c>
      <c r="J2840" s="1688">
        <v>8.18199647E8</v>
      </c>
      <c r="K2840" s="1689" t="s">
        <v>26109</v>
      </c>
      <c r="L2840" s="1690" t="s">
        <v>25137</v>
      </c>
      <c r="M2840" s="1691" t="s">
        <v>26110</v>
      </c>
      <c r="N2840" s="1691" t="s">
        <v>26111</v>
      </c>
    </row>
    <row r="2841" ht="51.75" customHeight="1">
      <c r="A2841" s="1657">
        <v>2838.0</v>
      </c>
      <c r="B2841" s="1874"/>
      <c r="C2841" s="1874" t="s">
        <v>21822</v>
      </c>
      <c r="D2841" s="1657"/>
      <c r="E2841" s="1657"/>
      <c r="F2841" s="1657"/>
      <c r="G2841" s="1657"/>
      <c r="H2841" s="1929" t="s">
        <v>26112</v>
      </c>
      <c r="I2841" s="1929" t="s">
        <v>26113</v>
      </c>
      <c r="J2841" s="1929">
        <v>9.88292593E8</v>
      </c>
      <c r="K2841" s="1659" t="s">
        <v>26114</v>
      </c>
      <c r="L2841" s="1660" t="s">
        <v>25137</v>
      </c>
      <c r="M2841" s="1661" t="s">
        <v>26115</v>
      </c>
      <c r="N2841" s="1661" t="s">
        <v>26116</v>
      </c>
    </row>
    <row r="2842" ht="51.75" customHeight="1">
      <c r="A2842" s="1657">
        <v>2839.0</v>
      </c>
      <c r="B2842" s="1874"/>
      <c r="C2842" s="1874" t="s">
        <v>21822</v>
      </c>
      <c r="D2842" s="1657"/>
      <c r="E2842" s="1657"/>
      <c r="F2842" s="1657"/>
      <c r="G2842" s="1657"/>
      <c r="H2842" s="1929" t="s">
        <v>26117</v>
      </c>
      <c r="I2842" s="1929" t="s">
        <v>26118</v>
      </c>
      <c r="J2842" s="1929">
        <v>8.56345678E8</v>
      </c>
      <c r="K2842" s="1659" t="s">
        <v>26119</v>
      </c>
      <c r="L2842" s="1660" t="s">
        <v>25137</v>
      </c>
      <c r="M2842" s="1661" t="s">
        <v>26120</v>
      </c>
      <c r="N2842" s="1661" t="s">
        <v>26121</v>
      </c>
    </row>
    <row r="2843" ht="51.75" customHeight="1">
      <c r="A2843" s="1657">
        <v>2840.0</v>
      </c>
      <c r="B2843" s="1874"/>
      <c r="C2843" s="1874" t="s">
        <v>21822</v>
      </c>
      <c r="D2843" s="1657"/>
      <c r="E2843" s="1657"/>
      <c r="F2843" s="1657"/>
      <c r="G2843" s="1657"/>
      <c r="H2843" s="1929" t="s">
        <v>26122</v>
      </c>
      <c r="I2843" s="1929" t="s">
        <v>26123</v>
      </c>
      <c r="J2843" s="1929">
        <v>9.25054994E8</v>
      </c>
      <c r="K2843" s="1659"/>
      <c r="L2843" s="1660" t="s">
        <v>25137</v>
      </c>
      <c r="M2843" s="1661" t="s">
        <v>26124</v>
      </c>
      <c r="N2843" s="1661" t="s">
        <v>26125</v>
      </c>
    </row>
    <row r="2844" ht="51.75" customHeight="1">
      <c r="A2844" s="1657">
        <v>2841.0</v>
      </c>
      <c r="B2844" s="1874"/>
      <c r="C2844" s="1874" t="s">
        <v>21822</v>
      </c>
      <c r="D2844" s="1657"/>
      <c r="E2844" s="1657"/>
      <c r="F2844" s="1657"/>
      <c r="G2844" s="1657"/>
      <c r="H2844" s="1929" t="s">
        <v>26126</v>
      </c>
      <c r="I2844" s="1929" t="s">
        <v>26127</v>
      </c>
      <c r="J2844" s="1929">
        <v>9.69656691E8</v>
      </c>
      <c r="K2844" s="1659" t="s">
        <v>26128</v>
      </c>
      <c r="L2844" s="1660" t="s">
        <v>25137</v>
      </c>
      <c r="M2844" s="1661" t="s">
        <v>26129</v>
      </c>
      <c r="N2844" s="1661" t="s">
        <v>26130</v>
      </c>
    </row>
    <row r="2845" ht="51.75" customHeight="1">
      <c r="A2845" s="1657">
        <v>2842.0</v>
      </c>
      <c r="B2845" s="1874"/>
      <c r="C2845" s="1874" t="s">
        <v>21822</v>
      </c>
      <c r="D2845" s="1657"/>
      <c r="E2845" s="1657"/>
      <c r="F2845" s="1657"/>
      <c r="G2845" s="1657"/>
      <c r="H2845" s="1929" t="s">
        <v>17837</v>
      </c>
      <c r="I2845" s="1929" t="s">
        <v>26131</v>
      </c>
      <c r="J2845" s="1929">
        <v>8.53189779E8</v>
      </c>
      <c r="K2845" s="1659"/>
      <c r="L2845" s="1660" t="s">
        <v>25137</v>
      </c>
      <c r="M2845" s="1661" t="s">
        <v>26132</v>
      </c>
      <c r="N2845" s="1661" t="s">
        <v>26133</v>
      </c>
    </row>
    <row r="2846" ht="51.75" customHeight="1">
      <c r="A2846" s="1657">
        <v>2843.0</v>
      </c>
      <c r="B2846" s="1874"/>
      <c r="C2846" s="1874" t="s">
        <v>21822</v>
      </c>
      <c r="D2846" s="1657"/>
      <c r="E2846" s="1657"/>
      <c r="F2846" s="1657"/>
      <c r="G2846" s="1657"/>
      <c r="H2846" s="1929" t="s">
        <v>22951</v>
      </c>
      <c r="I2846" s="1929" t="s">
        <v>22952</v>
      </c>
      <c r="J2846" s="1929">
        <v>8.15561505E8</v>
      </c>
      <c r="K2846" s="1659"/>
      <c r="L2846" s="1660" t="s">
        <v>25137</v>
      </c>
      <c r="M2846" s="1661" t="s">
        <v>26134</v>
      </c>
      <c r="N2846" s="1661" t="s">
        <v>26135</v>
      </c>
    </row>
    <row r="2847" ht="51.75" customHeight="1">
      <c r="A2847" s="1657">
        <v>2844.0</v>
      </c>
      <c r="B2847" s="1874"/>
      <c r="C2847" s="1874" t="s">
        <v>21822</v>
      </c>
      <c r="D2847" s="1657"/>
      <c r="E2847" s="1657"/>
      <c r="F2847" s="1657"/>
      <c r="G2847" s="1657"/>
      <c r="H2847" s="1929" t="s">
        <v>26136</v>
      </c>
      <c r="I2847" s="1929" t="s">
        <v>25268</v>
      </c>
      <c r="J2847" s="1929">
        <v>8.94530456E8</v>
      </c>
      <c r="K2847" s="1659" t="s">
        <v>26137</v>
      </c>
      <c r="L2847" s="1660" t="s">
        <v>25137</v>
      </c>
      <c r="M2847" s="1661" t="s">
        <v>26138</v>
      </c>
      <c r="N2847" s="1661" t="s">
        <v>26139</v>
      </c>
    </row>
    <row r="2848" ht="51.75" customHeight="1">
      <c r="A2848" s="1657">
        <v>2845.0</v>
      </c>
      <c r="B2848" s="1874"/>
      <c r="C2848" s="1874" t="s">
        <v>21822</v>
      </c>
      <c r="D2848" s="1657"/>
      <c r="E2848" s="1657"/>
      <c r="F2848" s="1657"/>
      <c r="G2848" s="1657"/>
      <c r="H2848" s="1929" t="s">
        <v>26140</v>
      </c>
      <c r="I2848" s="1929" t="s">
        <v>26141</v>
      </c>
      <c r="J2848" s="1929">
        <v>8.14848218E8</v>
      </c>
      <c r="K2848" s="1659"/>
      <c r="L2848" s="1660" t="s">
        <v>25137</v>
      </c>
      <c r="M2848" s="1661" t="s">
        <v>26142</v>
      </c>
      <c r="N2848" s="1661"/>
    </row>
    <row r="2849" ht="51.75" customHeight="1">
      <c r="A2849" s="1657">
        <v>2846.0</v>
      </c>
      <c r="B2849" s="1874"/>
      <c r="C2849" s="1874" t="s">
        <v>21822</v>
      </c>
      <c r="D2849" s="1657"/>
      <c r="E2849" s="1657"/>
      <c r="F2849" s="1657"/>
      <c r="G2849" s="1657"/>
      <c r="H2849" s="1929" t="s">
        <v>26143</v>
      </c>
      <c r="I2849" s="1929" t="s">
        <v>26144</v>
      </c>
      <c r="J2849" s="1929">
        <v>9.62429396E8</v>
      </c>
      <c r="K2849" s="1659" t="s">
        <v>26145</v>
      </c>
      <c r="L2849" s="1660" t="s">
        <v>25137</v>
      </c>
      <c r="M2849" s="1661" t="s">
        <v>26146</v>
      </c>
      <c r="N2849" s="1661" t="s">
        <v>26147</v>
      </c>
    </row>
    <row r="2850" ht="51.75" customHeight="1">
      <c r="A2850" s="1698">
        <v>76.0</v>
      </c>
      <c r="B2850" s="1698" t="s">
        <v>2263</v>
      </c>
      <c r="C2850" s="1633" t="s">
        <v>21772</v>
      </c>
      <c r="D2850" s="1795">
        <v>45465.0</v>
      </c>
      <c r="E2850" s="1698" t="s">
        <v>301</v>
      </c>
      <c r="F2850" s="1698" t="s">
        <v>1544</v>
      </c>
      <c r="G2850" s="1633"/>
      <c r="H2850" s="1633" t="s">
        <v>26148</v>
      </c>
      <c r="I2850" s="1633" t="s">
        <v>26149</v>
      </c>
      <c r="J2850" s="1633">
        <v>8.99693288E8</v>
      </c>
      <c r="K2850" s="1634" t="s">
        <v>26150</v>
      </c>
      <c r="L2850" s="1635" t="s">
        <v>25137</v>
      </c>
      <c r="M2850" s="1636" t="s">
        <v>26151</v>
      </c>
      <c r="N2850" s="1636" t="s">
        <v>26152</v>
      </c>
    </row>
    <row r="2851" ht="51.75" customHeight="1">
      <c r="A2851" s="1657">
        <v>2848.0</v>
      </c>
      <c r="B2851" s="1874"/>
      <c r="C2851" s="1874" t="s">
        <v>21822</v>
      </c>
      <c r="D2851" s="1657"/>
      <c r="E2851" s="1657"/>
      <c r="F2851" s="1657"/>
      <c r="G2851" s="1657"/>
      <c r="H2851" s="1929" t="s">
        <v>26153</v>
      </c>
      <c r="I2851" s="1929" t="s">
        <v>26154</v>
      </c>
      <c r="J2851" s="1929">
        <v>8.18999409E8</v>
      </c>
      <c r="K2851" s="1659" t="s">
        <v>26155</v>
      </c>
      <c r="L2851" s="1660" t="s">
        <v>25137</v>
      </c>
      <c r="M2851" s="1661" t="s">
        <v>26156</v>
      </c>
      <c r="N2851" s="1661" t="s">
        <v>26157</v>
      </c>
    </row>
    <row r="2852" ht="51.75" customHeight="1">
      <c r="A2852" s="1657">
        <v>2849.0</v>
      </c>
      <c r="B2852" s="1874"/>
      <c r="C2852" s="1874" t="s">
        <v>21822</v>
      </c>
      <c r="D2852" s="1657"/>
      <c r="E2852" s="1657"/>
      <c r="F2852" s="1657"/>
      <c r="G2852" s="1657"/>
      <c r="H2852" s="1929" t="s">
        <v>26158</v>
      </c>
      <c r="I2852" s="1929" t="s">
        <v>26159</v>
      </c>
      <c r="J2852" s="1929">
        <v>8.11375E8</v>
      </c>
      <c r="K2852" s="1659" t="s">
        <v>26160</v>
      </c>
      <c r="L2852" s="1660" t="s">
        <v>25137</v>
      </c>
      <c r="M2852" s="1661" t="s">
        <v>26161</v>
      </c>
      <c r="N2852" s="1661" t="s">
        <v>26162</v>
      </c>
    </row>
    <row r="2853" ht="51.75" customHeight="1">
      <c r="A2853" s="1656">
        <v>77.0</v>
      </c>
      <c r="B2853" s="1915" t="s">
        <v>2253</v>
      </c>
      <c r="C2853" s="1873" t="s">
        <v>21772</v>
      </c>
      <c r="D2853" s="1794">
        <v>45465.0</v>
      </c>
      <c r="E2853" s="1656" t="s">
        <v>6258</v>
      </c>
      <c r="F2853" s="1656" t="s">
        <v>26163</v>
      </c>
      <c r="G2853" s="1657"/>
      <c r="H2853" s="1929" t="s">
        <v>26164</v>
      </c>
      <c r="I2853" s="1929" t="s">
        <v>26165</v>
      </c>
      <c r="J2853" s="1929">
        <v>8.35865824E8</v>
      </c>
      <c r="K2853" s="1659"/>
      <c r="L2853" s="1660" t="s">
        <v>25137</v>
      </c>
      <c r="M2853" s="1661" t="s">
        <v>26166</v>
      </c>
      <c r="N2853" s="1661"/>
    </row>
    <row r="2854" ht="51.75" customHeight="1">
      <c r="A2854" s="1657">
        <v>2851.0</v>
      </c>
      <c r="B2854" s="1874"/>
      <c r="C2854" s="1874" t="s">
        <v>21822</v>
      </c>
      <c r="D2854" s="1657"/>
      <c r="E2854" s="1657"/>
      <c r="F2854" s="1657"/>
      <c r="G2854" s="1657"/>
      <c r="H2854" s="1929" t="s">
        <v>26167</v>
      </c>
      <c r="I2854" s="1929" t="s">
        <v>26168</v>
      </c>
      <c r="J2854" s="1929">
        <v>8.63540095E8</v>
      </c>
      <c r="K2854" s="1659" t="s">
        <v>26169</v>
      </c>
      <c r="L2854" s="1660" t="s">
        <v>25137</v>
      </c>
      <c r="M2854" s="1661" t="s">
        <v>26170</v>
      </c>
      <c r="N2854" s="1661" t="s">
        <v>26171</v>
      </c>
    </row>
    <row r="2855" ht="51.75" customHeight="1">
      <c r="A2855" s="1657">
        <v>2852.0</v>
      </c>
      <c r="B2855" s="1874"/>
      <c r="C2855" s="1874" t="s">
        <v>21822</v>
      </c>
      <c r="D2855" s="1657"/>
      <c r="E2855" s="1657"/>
      <c r="F2855" s="1657"/>
      <c r="G2855" s="1657"/>
      <c r="H2855" s="1929" t="s">
        <v>26172</v>
      </c>
      <c r="I2855" s="1929" t="s">
        <v>26173</v>
      </c>
      <c r="J2855" s="1929">
        <v>9.36654416E8</v>
      </c>
      <c r="K2855" s="1659" t="s">
        <v>26174</v>
      </c>
      <c r="L2855" s="1660" t="s">
        <v>25137</v>
      </c>
      <c r="M2855" s="1661" t="s">
        <v>26175</v>
      </c>
      <c r="N2855" s="1661" t="s">
        <v>26176</v>
      </c>
    </row>
    <row r="2856" ht="51.75" customHeight="1">
      <c r="A2856" s="1657">
        <v>2853.0</v>
      </c>
      <c r="B2856" s="1874"/>
      <c r="C2856" s="1874" t="s">
        <v>21822</v>
      </c>
      <c r="D2856" s="1657"/>
      <c r="E2856" s="1657"/>
      <c r="F2856" s="1657"/>
      <c r="G2856" s="1657"/>
      <c r="H2856" s="1929" t="s">
        <v>26177</v>
      </c>
      <c r="I2856" s="1929" t="s">
        <v>26178</v>
      </c>
      <c r="J2856" s="1929">
        <v>8.24870453E8</v>
      </c>
      <c r="K2856" s="1659" t="s">
        <v>26179</v>
      </c>
      <c r="L2856" s="1660" t="s">
        <v>25137</v>
      </c>
      <c r="M2856" s="1661" t="s">
        <v>26180</v>
      </c>
      <c r="N2856" s="1661" t="s">
        <v>26181</v>
      </c>
    </row>
    <row r="2857" ht="51.75" customHeight="1">
      <c r="A2857" s="1727">
        <v>78.0</v>
      </c>
      <c r="B2857" s="1727" t="s">
        <v>2267</v>
      </c>
      <c r="C2857" s="1688" t="s">
        <v>21772</v>
      </c>
      <c r="D2857" s="1820">
        <v>45465.0</v>
      </c>
      <c r="E2857" s="1688"/>
      <c r="F2857" s="1727" t="s">
        <v>26182</v>
      </c>
      <c r="G2857" s="1688"/>
      <c r="H2857" s="1688" t="s">
        <v>22245</v>
      </c>
      <c r="I2857" s="1688" t="s">
        <v>26183</v>
      </c>
      <c r="J2857" s="1688">
        <v>8.19151807E8</v>
      </c>
      <c r="K2857" s="1689" t="s">
        <v>26184</v>
      </c>
      <c r="L2857" s="1690" t="s">
        <v>25137</v>
      </c>
      <c r="M2857" s="1691" t="s">
        <v>26185</v>
      </c>
      <c r="N2857" s="1691" t="s">
        <v>26186</v>
      </c>
    </row>
    <row r="2858" ht="51.75" customHeight="1">
      <c r="A2858" s="1657">
        <v>2855.0</v>
      </c>
      <c r="B2858" s="1874"/>
      <c r="C2858" s="1874" t="s">
        <v>21822</v>
      </c>
      <c r="D2858" s="1657"/>
      <c r="E2858" s="1657"/>
      <c r="F2858" s="1657"/>
      <c r="G2858" s="1657"/>
      <c r="H2858" s="1929" t="s">
        <v>26187</v>
      </c>
      <c r="I2858" s="1929" t="s">
        <v>26188</v>
      </c>
      <c r="J2858" s="1929">
        <v>8.09962697E8</v>
      </c>
      <c r="K2858" s="1659" t="s">
        <v>26189</v>
      </c>
      <c r="L2858" s="1660" t="s">
        <v>25137</v>
      </c>
      <c r="M2858" s="1661" t="s">
        <v>26190</v>
      </c>
      <c r="N2858" s="1661" t="s">
        <v>26191</v>
      </c>
    </row>
    <row r="2859" ht="51.75" customHeight="1">
      <c r="A2859" s="1656">
        <v>79.0</v>
      </c>
      <c r="B2859" s="1915" t="s">
        <v>2263</v>
      </c>
      <c r="C2859" s="1873" t="s">
        <v>21772</v>
      </c>
      <c r="D2859" s="1794">
        <v>45465.0</v>
      </c>
      <c r="E2859" s="1656" t="s">
        <v>6258</v>
      </c>
      <c r="F2859" s="1656" t="s">
        <v>26192</v>
      </c>
      <c r="G2859" s="1657"/>
      <c r="H2859" s="1929" t="s">
        <v>687</v>
      </c>
      <c r="I2859" s="1929" t="s">
        <v>26193</v>
      </c>
      <c r="J2859" s="1929">
        <v>8.94465655E8</v>
      </c>
      <c r="K2859" s="1659" t="s">
        <v>26194</v>
      </c>
      <c r="L2859" s="1660" t="s">
        <v>25137</v>
      </c>
      <c r="M2859" s="1661" t="s">
        <v>26195</v>
      </c>
      <c r="N2859" s="1661" t="s">
        <v>26196</v>
      </c>
    </row>
    <row r="2860" ht="51.75" customHeight="1">
      <c r="A2860" s="1656">
        <v>80.0</v>
      </c>
      <c r="B2860" s="1915" t="s">
        <v>2253</v>
      </c>
      <c r="C2860" s="1873" t="s">
        <v>21772</v>
      </c>
      <c r="D2860" s="1794">
        <v>45465.0</v>
      </c>
      <c r="E2860" s="1656" t="s">
        <v>6258</v>
      </c>
      <c r="F2860" s="1656" t="s">
        <v>26197</v>
      </c>
      <c r="G2860" s="1657"/>
      <c r="H2860" s="1929" t="s">
        <v>26198</v>
      </c>
      <c r="I2860" s="1929" t="s">
        <v>26199</v>
      </c>
      <c r="J2860" s="1929">
        <v>8.16977625E8</v>
      </c>
      <c r="K2860" s="1659" t="s">
        <v>26200</v>
      </c>
      <c r="L2860" s="1660" t="s">
        <v>25137</v>
      </c>
      <c r="M2860" s="1661" t="s">
        <v>26201</v>
      </c>
      <c r="N2860" s="1661"/>
    </row>
    <row r="2861" ht="51.75" customHeight="1">
      <c r="A2861" s="1657">
        <v>2858.0</v>
      </c>
      <c r="B2861" s="1874"/>
      <c r="C2861" s="1874" t="s">
        <v>21822</v>
      </c>
      <c r="D2861" s="1657"/>
      <c r="E2861" s="1657"/>
      <c r="F2861" s="1657"/>
      <c r="G2861" s="1657"/>
      <c r="H2861" s="1929" t="s">
        <v>26202</v>
      </c>
      <c r="I2861" s="1929" t="s">
        <v>26203</v>
      </c>
      <c r="J2861" s="1929">
        <v>8.79341999E8</v>
      </c>
      <c r="K2861" s="1659" t="s">
        <v>26204</v>
      </c>
      <c r="L2861" s="1660" t="s">
        <v>25137</v>
      </c>
      <c r="M2861" s="1661" t="s">
        <v>26205</v>
      </c>
      <c r="N2861" s="1661" t="s">
        <v>26206</v>
      </c>
    </row>
    <row r="2862" ht="51.75" customHeight="1">
      <c r="A2862" s="1657">
        <v>2859.0</v>
      </c>
      <c r="B2862" s="1874"/>
      <c r="C2862" s="1874" t="s">
        <v>21822</v>
      </c>
      <c r="D2862" s="1657"/>
      <c r="E2862" s="1657"/>
      <c r="F2862" s="1657"/>
      <c r="G2862" s="1657"/>
      <c r="H2862" s="1929" t="s">
        <v>15163</v>
      </c>
      <c r="I2862" s="1929" t="s">
        <v>26207</v>
      </c>
      <c r="J2862" s="1929">
        <v>8.1692033E8</v>
      </c>
      <c r="K2862" s="1659" t="s">
        <v>26208</v>
      </c>
      <c r="L2862" s="1660" t="s">
        <v>25137</v>
      </c>
      <c r="M2862" s="1661" t="s">
        <v>26209</v>
      </c>
      <c r="N2862" s="1661" t="s">
        <v>26210</v>
      </c>
    </row>
    <row r="2863" ht="51.75" customHeight="1">
      <c r="A2863" s="1657">
        <v>2860.0</v>
      </c>
      <c r="B2863" s="1874"/>
      <c r="C2863" s="1874" t="s">
        <v>21822</v>
      </c>
      <c r="D2863" s="1657"/>
      <c r="E2863" s="1657"/>
      <c r="F2863" s="1657"/>
      <c r="G2863" s="1657"/>
      <c r="H2863" s="1929" t="s">
        <v>15437</v>
      </c>
      <c r="I2863" s="1929" t="s">
        <v>26211</v>
      </c>
      <c r="J2863" s="1929">
        <v>8.99449456E8</v>
      </c>
      <c r="K2863" s="1659"/>
      <c r="L2863" s="1660" t="s">
        <v>25137</v>
      </c>
      <c r="M2863" s="1661" t="s">
        <v>26212</v>
      </c>
      <c r="N2863" s="1661" t="s">
        <v>26213</v>
      </c>
    </row>
    <row r="2864" ht="51.75" customHeight="1">
      <c r="A2864" s="1657">
        <v>2861.0</v>
      </c>
      <c r="B2864" s="1874"/>
      <c r="C2864" s="1874" t="s">
        <v>21822</v>
      </c>
      <c r="D2864" s="1657"/>
      <c r="E2864" s="1657"/>
      <c r="F2864" s="1657"/>
      <c r="G2864" s="1657"/>
      <c r="H2864" s="1929" t="s">
        <v>26214</v>
      </c>
      <c r="I2864" s="1929" t="s">
        <v>26215</v>
      </c>
      <c r="J2864" s="1929">
        <v>9.5137651E8</v>
      </c>
      <c r="K2864" s="1659" t="s">
        <v>26216</v>
      </c>
      <c r="L2864" s="1660" t="s">
        <v>25137</v>
      </c>
      <c r="M2864" s="1661" t="s">
        <v>26217</v>
      </c>
      <c r="N2864" s="1661" t="s">
        <v>26218</v>
      </c>
    </row>
    <row r="2865" ht="51.75" customHeight="1">
      <c r="A2865" s="1657">
        <v>2862.0</v>
      </c>
      <c r="B2865" s="1874"/>
      <c r="C2865" s="1874" t="s">
        <v>21822</v>
      </c>
      <c r="D2865" s="1657"/>
      <c r="E2865" s="1657"/>
      <c r="F2865" s="1657"/>
      <c r="G2865" s="1657"/>
      <c r="H2865" s="1929" t="s">
        <v>26219</v>
      </c>
      <c r="I2865" s="1929" t="s">
        <v>26220</v>
      </c>
      <c r="J2865" s="1929">
        <v>8.74142919E8</v>
      </c>
      <c r="K2865" s="1659" t="s">
        <v>26221</v>
      </c>
      <c r="L2865" s="1660" t="s">
        <v>25137</v>
      </c>
      <c r="M2865" s="1661" t="s">
        <v>26222</v>
      </c>
      <c r="N2865" s="1661" t="s">
        <v>26223</v>
      </c>
    </row>
    <row r="2866" ht="51.75" customHeight="1">
      <c r="A2866" s="1698">
        <v>81.0</v>
      </c>
      <c r="B2866" s="1698" t="s">
        <v>2267</v>
      </c>
      <c r="C2866" s="1633" t="s">
        <v>21772</v>
      </c>
      <c r="D2866" s="1795">
        <v>45465.0</v>
      </c>
      <c r="E2866" s="1633"/>
      <c r="F2866" s="1698" t="s">
        <v>26224</v>
      </c>
      <c r="G2866" s="1633"/>
      <c r="H2866" s="1633" t="s">
        <v>26225</v>
      </c>
      <c r="I2866" s="1633" t="s">
        <v>26226</v>
      </c>
      <c r="J2866" s="1633">
        <v>9.22516917E8</v>
      </c>
      <c r="K2866" s="1634" t="s">
        <v>26227</v>
      </c>
      <c r="L2866" s="1635" t="s">
        <v>25137</v>
      </c>
      <c r="M2866" s="1636" t="s">
        <v>26228</v>
      </c>
      <c r="N2866" s="1636"/>
    </row>
    <row r="2867" ht="51.75" customHeight="1">
      <c r="A2867" s="1657">
        <v>2864.0</v>
      </c>
      <c r="B2867" s="1874"/>
      <c r="C2867" s="1874" t="s">
        <v>21822</v>
      </c>
      <c r="D2867" s="1657"/>
      <c r="E2867" s="1657"/>
      <c r="F2867" s="1657"/>
      <c r="G2867" s="1657"/>
      <c r="H2867" s="1929" t="s">
        <v>26229</v>
      </c>
      <c r="I2867" s="1929" t="s">
        <v>6953</v>
      </c>
      <c r="J2867" s="1929">
        <v>8.24655255E8</v>
      </c>
      <c r="K2867" s="1659" t="s">
        <v>26230</v>
      </c>
      <c r="L2867" s="1660" t="s">
        <v>25137</v>
      </c>
      <c r="M2867" s="1661" t="s">
        <v>26231</v>
      </c>
      <c r="N2867" s="1661" t="s">
        <v>26232</v>
      </c>
    </row>
    <row r="2868" ht="51.75" customHeight="1">
      <c r="A2868" s="1698">
        <v>82.0</v>
      </c>
      <c r="B2868" s="1698" t="s">
        <v>2263</v>
      </c>
      <c r="C2868" s="1633" t="s">
        <v>21772</v>
      </c>
      <c r="D2868" s="1795">
        <v>45465.0</v>
      </c>
      <c r="E2868" s="1698" t="s">
        <v>301</v>
      </c>
      <c r="F2868" s="1698" t="s">
        <v>26233</v>
      </c>
      <c r="G2868" s="1633"/>
      <c r="H2868" s="1633" t="s">
        <v>26234</v>
      </c>
      <c r="I2868" s="1633" t="s">
        <v>26235</v>
      </c>
      <c r="J2868" s="1633">
        <v>8.82814654E8</v>
      </c>
      <c r="K2868" s="1634" t="s">
        <v>26236</v>
      </c>
      <c r="L2868" s="1635" t="s">
        <v>25137</v>
      </c>
      <c r="M2868" s="1636" t="s">
        <v>26237</v>
      </c>
      <c r="N2868" s="1636" t="s">
        <v>1065</v>
      </c>
    </row>
    <row r="2869" ht="51.75" customHeight="1">
      <c r="A2869" s="1657">
        <v>2866.0</v>
      </c>
      <c r="B2869" s="1874"/>
      <c r="C2869" s="1874" t="s">
        <v>21822</v>
      </c>
      <c r="D2869" s="1657"/>
      <c r="E2869" s="1657"/>
      <c r="F2869" s="1657"/>
      <c r="G2869" s="1657"/>
      <c r="H2869" s="1929" t="s">
        <v>26238</v>
      </c>
      <c r="I2869" s="1929" t="s">
        <v>26239</v>
      </c>
      <c r="J2869" s="1929">
        <v>9.23309002E8</v>
      </c>
      <c r="K2869" s="1659"/>
      <c r="L2869" s="1660" t="s">
        <v>25137</v>
      </c>
      <c r="M2869" s="1661" t="s">
        <v>26240</v>
      </c>
      <c r="N2869" s="1661" t="s">
        <v>26241</v>
      </c>
    </row>
    <row r="2870" ht="51.75" customHeight="1">
      <c r="A2870" s="1657">
        <v>2867.0</v>
      </c>
      <c r="B2870" s="1874"/>
      <c r="C2870" s="1874" t="s">
        <v>21822</v>
      </c>
      <c r="D2870" s="1657"/>
      <c r="E2870" s="1657"/>
      <c r="F2870" s="1657"/>
      <c r="G2870" s="1657"/>
      <c r="H2870" s="1929" t="s">
        <v>26242</v>
      </c>
      <c r="I2870" s="1929" t="s">
        <v>26243</v>
      </c>
      <c r="J2870" s="1929">
        <v>8.84246245E8</v>
      </c>
      <c r="K2870" s="1659" t="s">
        <v>26244</v>
      </c>
      <c r="L2870" s="1660" t="s">
        <v>25137</v>
      </c>
      <c r="M2870" s="1661" t="s">
        <v>26245</v>
      </c>
      <c r="N2870" s="1661" t="s">
        <v>26246</v>
      </c>
    </row>
    <row r="2871" ht="51.75" customHeight="1">
      <c r="A2871" s="1657">
        <v>2868.0</v>
      </c>
      <c r="B2871" s="1874"/>
      <c r="C2871" s="1874" t="s">
        <v>21822</v>
      </c>
      <c r="D2871" s="1657"/>
      <c r="E2871" s="1657"/>
      <c r="F2871" s="1657"/>
      <c r="G2871" s="1657"/>
      <c r="H2871" s="1929" t="s">
        <v>26247</v>
      </c>
      <c r="I2871" s="1929" t="s">
        <v>26248</v>
      </c>
      <c r="J2871" s="1929">
        <v>8.38369989E8</v>
      </c>
      <c r="K2871" s="1659"/>
      <c r="L2871" s="1660" t="s">
        <v>25137</v>
      </c>
      <c r="M2871" s="1661" t="s">
        <v>26249</v>
      </c>
      <c r="N2871" s="1661" t="s">
        <v>26250</v>
      </c>
    </row>
    <row r="2872" ht="51.75" customHeight="1">
      <c r="A2872" s="1657">
        <v>2869.0</v>
      </c>
      <c r="B2872" s="1874"/>
      <c r="C2872" s="1874" t="s">
        <v>21822</v>
      </c>
      <c r="D2872" s="1657"/>
      <c r="E2872" s="1657"/>
      <c r="F2872" s="1657"/>
      <c r="G2872" s="1657"/>
      <c r="H2872" s="1929" t="s">
        <v>26251</v>
      </c>
      <c r="I2872" s="1929" t="s">
        <v>26252</v>
      </c>
      <c r="J2872" s="1929">
        <v>6.49692966E8</v>
      </c>
      <c r="K2872" s="1659"/>
      <c r="L2872" s="1660" t="s">
        <v>25137</v>
      </c>
      <c r="M2872" s="1661" t="s">
        <v>26253</v>
      </c>
      <c r="N2872" s="1661" t="s">
        <v>26254</v>
      </c>
    </row>
    <row r="2873" ht="51.75" customHeight="1">
      <c r="A2873" s="1657">
        <v>2870.0</v>
      </c>
      <c r="B2873" s="1874"/>
      <c r="C2873" s="1874" t="s">
        <v>21822</v>
      </c>
      <c r="D2873" s="1657"/>
      <c r="E2873" s="1657"/>
      <c r="F2873" s="1657"/>
      <c r="G2873" s="1657"/>
      <c r="H2873" s="1929" t="s">
        <v>26255</v>
      </c>
      <c r="I2873" s="1929" t="s">
        <v>26256</v>
      </c>
      <c r="J2873" s="1929">
        <v>8.02012022E8</v>
      </c>
      <c r="K2873" s="1659" t="s">
        <v>26257</v>
      </c>
      <c r="L2873" s="1660" t="s">
        <v>25137</v>
      </c>
      <c r="M2873" s="1661" t="s">
        <v>26258</v>
      </c>
      <c r="N2873" s="1661" t="s">
        <v>26259</v>
      </c>
    </row>
    <row r="2874" ht="51.75" customHeight="1">
      <c r="A2874" s="1657">
        <v>2871.0</v>
      </c>
      <c r="B2874" s="1874"/>
      <c r="C2874" s="1874" t="s">
        <v>21822</v>
      </c>
      <c r="D2874" s="1657"/>
      <c r="E2874" s="1657"/>
      <c r="F2874" s="1657"/>
      <c r="G2874" s="1657"/>
      <c r="H2874" s="1929" t="s">
        <v>26260</v>
      </c>
      <c r="I2874" s="1929" t="s">
        <v>26261</v>
      </c>
      <c r="J2874" s="1929">
        <v>9.42549822E8</v>
      </c>
      <c r="K2874" s="1659" t="s">
        <v>26262</v>
      </c>
      <c r="L2874" s="1660" t="s">
        <v>25137</v>
      </c>
      <c r="M2874" s="1661" t="s">
        <v>26263</v>
      </c>
      <c r="N2874" s="1661" t="s">
        <v>26264</v>
      </c>
    </row>
    <row r="2875" ht="51.75" customHeight="1">
      <c r="A2875" s="1698">
        <v>83.0</v>
      </c>
      <c r="B2875" s="1698" t="s">
        <v>2253</v>
      </c>
      <c r="C2875" s="1633" t="s">
        <v>21772</v>
      </c>
      <c r="D2875" s="1795">
        <v>45465.0</v>
      </c>
      <c r="E2875" s="1698" t="s">
        <v>301</v>
      </c>
      <c r="F2875" s="1698" t="s">
        <v>5572</v>
      </c>
      <c r="G2875" s="1633"/>
      <c r="H2875" s="1633" t="s">
        <v>26265</v>
      </c>
      <c r="I2875" s="1633" t="s">
        <v>26266</v>
      </c>
      <c r="J2875" s="1633">
        <v>8.98162683E8</v>
      </c>
      <c r="K2875" s="1634" t="s">
        <v>26267</v>
      </c>
      <c r="L2875" s="1635" t="s">
        <v>25137</v>
      </c>
      <c r="M2875" s="1636" t="s">
        <v>26268</v>
      </c>
      <c r="N2875" s="1636"/>
    </row>
    <row r="2876" ht="51.75" customHeight="1">
      <c r="A2876" s="1657">
        <v>2873.0</v>
      </c>
      <c r="B2876" s="1874"/>
      <c r="C2876" s="1874" t="s">
        <v>21822</v>
      </c>
      <c r="D2876" s="1657"/>
      <c r="E2876" s="1657"/>
      <c r="F2876" s="1657"/>
      <c r="G2876" s="1657"/>
      <c r="H2876" s="1929" t="s">
        <v>26269</v>
      </c>
      <c r="I2876" s="1929" t="s">
        <v>26270</v>
      </c>
      <c r="J2876" s="1929">
        <v>8.21287457E8</v>
      </c>
      <c r="K2876" s="1659" t="s">
        <v>26271</v>
      </c>
      <c r="L2876" s="1660" t="s">
        <v>25137</v>
      </c>
      <c r="M2876" s="1661" t="s">
        <v>26272</v>
      </c>
      <c r="N2876" s="1661" t="s">
        <v>26273</v>
      </c>
    </row>
    <row r="2877" ht="51.75" customHeight="1">
      <c r="A2877" s="1657">
        <v>2874.0</v>
      </c>
      <c r="B2877" s="1874"/>
      <c r="C2877" s="1874" t="s">
        <v>21822</v>
      </c>
      <c r="D2877" s="1657"/>
      <c r="E2877" s="1657"/>
      <c r="F2877" s="1657"/>
      <c r="G2877" s="1657"/>
      <c r="H2877" s="1929" t="s">
        <v>26274</v>
      </c>
      <c r="I2877" s="1929" t="s">
        <v>26275</v>
      </c>
      <c r="J2877" s="1929">
        <v>8.1735255E8</v>
      </c>
      <c r="K2877" s="1659"/>
      <c r="L2877" s="1660" t="s">
        <v>25137</v>
      </c>
      <c r="M2877" s="1661" t="s">
        <v>26276</v>
      </c>
      <c r="N2877" s="1661" t="s">
        <v>26277</v>
      </c>
    </row>
    <row r="2878" ht="51.75" customHeight="1">
      <c r="A2878" s="1657">
        <v>2875.0</v>
      </c>
      <c r="B2878" s="1874"/>
      <c r="C2878" s="1874" t="s">
        <v>21822</v>
      </c>
      <c r="D2878" s="1657"/>
      <c r="E2878" s="1657"/>
      <c r="F2878" s="1657"/>
      <c r="G2878" s="1657"/>
      <c r="H2878" s="1929" t="s">
        <v>22478</v>
      </c>
      <c r="I2878" s="1929" t="s">
        <v>26278</v>
      </c>
      <c r="J2878" s="1929">
        <v>6.39641554E8</v>
      </c>
      <c r="K2878" s="1659" t="s">
        <v>26279</v>
      </c>
      <c r="L2878" s="1660" t="s">
        <v>25137</v>
      </c>
      <c r="M2878" s="1661" t="s">
        <v>26280</v>
      </c>
      <c r="N2878" s="1661" t="s">
        <v>26281</v>
      </c>
    </row>
    <row r="2879" ht="51.75" customHeight="1">
      <c r="A2879" s="1657">
        <v>2876.0</v>
      </c>
      <c r="B2879" s="1874"/>
      <c r="C2879" s="1874" t="s">
        <v>21822</v>
      </c>
      <c r="D2879" s="1657"/>
      <c r="E2879" s="1657"/>
      <c r="F2879" s="1657"/>
      <c r="G2879" s="1657"/>
      <c r="H2879" s="1929" t="s">
        <v>16110</v>
      </c>
      <c r="I2879" s="1929" t="s">
        <v>6953</v>
      </c>
      <c r="J2879" s="1929">
        <v>8.17002724E8</v>
      </c>
      <c r="K2879" s="1659"/>
      <c r="L2879" s="1660" t="s">
        <v>25137</v>
      </c>
      <c r="M2879" s="1661" t="s">
        <v>26282</v>
      </c>
      <c r="N2879" s="1661" t="s">
        <v>26283</v>
      </c>
    </row>
    <row r="2880" ht="51.75" customHeight="1">
      <c r="A2880" s="1657">
        <v>2877.0</v>
      </c>
      <c r="B2880" s="1874"/>
      <c r="C2880" s="1874" t="s">
        <v>21822</v>
      </c>
      <c r="D2880" s="1657"/>
      <c r="E2880" s="1657"/>
      <c r="F2880" s="1657"/>
      <c r="G2880" s="1657"/>
      <c r="H2880" s="1929" t="s">
        <v>26284</v>
      </c>
      <c r="I2880" s="1929" t="s">
        <v>26285</v>
      </c>
      <c r="J2880" s="1929">
        <v>8.92466464E8</v>
      </c>
      <c r="K2880" s="1659" t="s">
        <v>26286</v>
      </c>
      <c r="L2880" s="1660" t="s">
        <v>25137</v>
      </c>
      <c r="M2880" s="1661" t="s">
        <v>26287</v>
      </c>
      <c r="N2880" s="1661" t="s">
        <v>26288</v>
      </c>
    </row>
    <row r="2881" ht="51.75" customHeight="1">
      <c r="A2881" s="1657">
        <v>2878.0</v>
      </c>
      <c r="B2881" s="1874"/>
      <c r="C2881" s="1874" t="s">
        <v>21822</v>
      </c>
      <c r="D2881" s="1657"/>
      <c r="E2881" s="1657"/>
      <c r="F2881" s="1657"/>
      <c r="G2881" s="1657"/>
      <c r="H2881" s="1929" t="s">
        <v>26289</v>
      </c>
      <c r="I2881" s="1929" t="s">
        <v>26290</v>
      </c>
      <c r="J2881" s="1929">
        <v>8.51511802E8</v>
      </c>
      <c r="K2881" s="1659"/>
      <c r="L2881" s="1660" t="s">
        <v>25137</v>
      </c>
      <c r="M2881" s="1661" t="s">
        <v>26291</v>
      </c>
      <c r="N2881" s="1661"/>
    </row>
    <row r="2882" ht="51.75" customHeight="1">
      <c r="A2882" s="1657">
        <v>2879.0</v>
      </c>
      <c r="B2882" s="1874"/>
      <c r="C2882" s="1874" t="s">
        <v>21822</v>
      </c>
      <c r="D2882" s="1657"/>
      <c r="E2882" s="1657"/>
      <c r="F2882" s="1657"/>
      <c r="G2882" s="1657"/>
      <c r="H2882" s="1929" t="s">
        <v>15441</v>
      </c>
      <c r="I2882" s="1929" t="s">
        <v>26292</v>
      </c>
      <c r="J2882" s="1929">
        <v>8.13994889E8</v>
      </c>
      <c r="K2882" s="1659" t="s">
        <v>26293</v>
      </c>
      <c r="L2882" s="1660" t="s">
        <v>25137</v>
      </c>
      <c r="M2882" s="1661" t="s">
        <v>26294</v>
      </c>
      <c r="N2882" s="1661"/>
    </row>
    <row r="2883" ht="51.75" customHeight="1">
      <c r="A2883" s="1657">
        <v>2880.0</v>
      </c>
      <c r="B2883" s="1874"/>
      <c r="C2883" s="1874" t="s">
        <v>21822</v>
      </c>
      <c r="D2883" s="1657"/>
      <c r="E2883" s="1657"/>
      <c r="F2883" s="1657"/>
      <c r="G2883" s="1657"/>
      <c r="H2883" s="1929" t="s">
        <v>11347</v>
      </c>
      <c r="I2883" s="1929" t="s">
        <v>26295</v>
      </c>
      <c r="J2883" s="1929">
        <v>8.17231546E8</v>
      </c>
      <c r="K2883" s="1659"/>
      <c r="L2883" s="1660" t="s">
        <v>25137</v>
      </c>
      <c r="M2883" s="1661" t="s">
        <v>26296</v>
      </c>
      <c r="N2883" s="1661" t="s">
        <v>26297</v>
      </c>
    </row>
    <row r="2884" ht="51.75" customHeight="1">
      <c r="A2884" s="1657">
        <v>2881.0</v>
      </c>
      <c r="B2884" s="1874"/>
      <c r="C2884" s="1874" t="s">
        <v>21822</v>
      </c>
      <c r="D2884" s="1657"/>
      <c r="E2884" s="1657"/>
      <c r="F2884" s="1657"/>
      <c r="G2884" s="1657"/>
      <c r="H2884" s="1929" t="s">
        <v>11347</v>
      </c>
      <c r="I2884" s="1929" t="s">
        <v>26298</v>
      </c>
      <c r="J2884" s="1929">
        <v>8.16298755E8</v>
      </c>
      <c r="K2884" s="1659" t="s">
        <v>26299</v>
      </c>
      <c r="L2884" s="1660" t="s">
        <v>25137</v>
      </c>
      <c r="M2884" s="1661" t="s">
        <v>26300</v>
      </c>
      <c r="N2884" s="1661" t="s">
        <v>26301</v>
      </c>
    </row>
    <row r="2885" ht="51.75" customHeight="1">
      <c r="A2885" s="1727">
        <v>84.0</v>
      </c>
      <c r="B2885" s="1727" t="s">
        <v>2267</v>
      </c>
      <c r="C2885" s="1688" t="s">
        <v>21772</v>
      </c>
      <c r="D2885" s="1820">
        <v>45465.0</v>
      </c>
      <c r="E2885" s="1688"/>
      <c r="F2885" s="1930" t="s">
        <v>26302</v>
      </c>
      <c r="G2885" s="1688"/>
      <c r="H2885" s="1688" t="s">
        <v>26303</v>
      </c>
      <c r="I2885" s="1688" t="s">
        <v>26304</v>
      </c>
      <c r="J2885" s="1688">
        <v>6.39907528E8</v>
      </c>
      <c r="K2885" s="1689" t="s">
        <v>26305</v>
      </c>
      <c r="L2885" s="1690" t="s">
        <v>25137</v>
      </c>
      <c r="M2885" s="1691" t="s">
        <v>26306</v>
      </c>
      <c r="N2885" s="1691"/>
    </row>
    <row r="2886" ht="51.75" customHeight="1">
      <c r="A2886" s="1657">
        <v>2883.0</v>
      </c>
      <c r="B2886" s="1874"/>
      <c r="C2886" s="1874" t="s">
        <v>21822</v>
      </c>
      <c r="D2886" s="1657"/>
      <c r="E2886" s="1657"/>
      <c r="F2886" s="1657"/>
      <c r="G2886" s="1657"/>
      <c r="H2886" s="1929" t="s">
        <v>26307</v>
      </c>
      <c r="I2886" s="1929" t="s">
        <v>26308</v>
      </c>
      <c r="J2886" s="1929">
        <v>8.14881042E8</v>
      </c>
      <c r="K2886" s="1659"/>
      <c r="L2886" s="1660" t="s">
        <v>25137</v>
      </c>
      <c r="M2886" s="1661" t="s">
        <v>26309</v>
      </c>
      <c r="N2886" s="1661" t="s">
        <v>26310</v>
      </c>
    </row>
    <row r="2887" ht="51.75" customHeight="1">
      <c r="A2887" s="1656">
        <v>85.0</v>
      </c>
      <c r="B2887" s="1915" t="s">
        <v>2263</v>
      </c>
      <c r="C2887" s="1873" t="s">
        <v>21772</v>
      </c>
      <c r="D2887" s="1794">
        <v>45465.0</v>
      </c>
      <c r="E2887" s="1656" t="s">
        <v>6258</v>
      </c>
      <c r="F2887" s="1656" t="s">
        <v>26311</v>
      </c>
      <c r="G2887" s="1657"/>
      <c r="H2887" s="1929" t="s">
        <v>26312</v>
      </c>
      <c r="I2887" s="1929" t="s">
        <v>26313</v>
      </c>
      <c r="J2887" s="1929">
        <v>8.32471212E8</v>
      </c>
      <c r="K2887" s="1659" t="s">
        <v>26314</v>
      </c>
      <c r="L2887" s="1660" t="s">
        <v>25137</v>
      </c>
      <c r="M2887" s="1661" t="s">
        <v>26315</v>
      </c>
      <c r="N2887" s="1661" t="s">
        <v>26316</v>
      </c>
    </row>
    <row r="2888" ht="51.75" customHeight="1">
      <c r="A2888" s="1657">
        <v>2885.0</v>
      </c>
      <c r="B2888" s="1874"/>
      <c r="C2888" s="1874" t="s">
        <v>21822</v>
      </c>
      <c r="D2888" s="1657"/>
      <c r="E2888" s="1657"/>
      <c r="F2888" s="1657"/>
      <c r="G2888" s="1657"/>
      <c r="H2888" s="1929" t="s">
        <v>26317</v>
      </c>
      <c r="I2888" s="1929" t="s">
        <v>26318</v>
      </c>
      <c r="J2888" s="1929">
        <v>6.24319289E8</v>
      </c>
      <c r="K2888" s="1659"/>
      <c r="L2888" s="1660" t="s">
        <v>25137</v>
      </c>
      <c r="M2888" s="1661" t="s">
        <v>26319</v>
      </c>
      <c r="N2888" s="1661" t="s">
        <v>26320</v>
      </c>
    </row>
    <row r="2889" ht="51.75" customHeight="1">
      <c r="A2889" s="1657">
        <v>2886.0</v>
      </c>
      <c r="B2889" s="1874"/>
      <c r="C2889" s="1874" t="s">
        <v>21822</v>
      </c>
      <c r="D2889" s="1657"/>
      <c r="E2889" s="1657"/>
      <c r="F2889" s="1657"/>
      <c r="G2889" s="1657"/>
      <c r="H2889" s="1929" t="s">
        <v>26321</v>
      </c>
      <c r="I2889" s="1929" t="s">
        <v>26322</v>
      </c>
      <c r="J2889" s="1929">
        <v>6.26356244E8</v>
      </c>
      <c r="K2889" s="1659" t="s">
        <v>26323</v>
      </c>
      <c r="L2889" s="1660" t="s">
        <v>25137</v>
      </c>
      <c r="M2889" s="1661" t="s">
        <v>26324</v>
      </c>
      <c r="N2889" s="1661" t="s">
        <v>26325</v>
      </c>
    </row>
    <row r="2890" ht="51.75" customHeight="1">
      <c r="A2890" s="1657">
        <v>2887.0</v>
      </c>
      <c r="B2890" s="1874"/>
      <c r="C2890" s="1874" t="s">
        <v>21822</v>
      </c>
      <c r="D2890" s="1657"/>
      <c r="E2890" s="1657"/>
      <c r="F2890" s="1657"/>
      <c r="G2890" s="1657"/>
      <c r="H2890" s="1929" t="s">
        <v>26326</v>
      </c>
      <c r="I2890" s="1929" t="s">
        <v>26327</v>
      </c>
      <c r="J2890" s="1929">
        <v>8.63261933E8</v>
      </c>
      <c r="K2890" s="1659" t="s">
        <v>26328</v>
      </c>
      <c r="L2890" s="1660" t="s">
        <v>25137</v>
      </c>
      <c r="M2890" s="1661" t="s">
        <v>26329</v>
      </c>
      <c r="N2890" s="1661" t="s">
        <v>26330</v>
      </c>
    </row>
    <row r="2891" ht="51.75" customHeight="1">
      <c r="A2891" s="1657">
        <v>2888.0</v>
      </c>
      <c r="B2891" s="1874"/>
      <c r="C2891" s="1874" t="s">
        <v>21822</v>
      </c>
      <c r="D2891" s="1657"/>
      <c r="E2891" s="1657"/>
      <c r="F2891" s="1657"/>
      <c r="G2891" s="1657"/>
      <c r="H2891" s="1929" t="s">
        <v>12375</v>
      </c>
      <c r="I2891" s="1929" t="s">
        <v>26331</v>
      </c>
      <c r="J2891" s="1929">
        <v>8.32912936E8</v>
      </c>
      <c r="K2891" s="1659" t="s">
        <v>26332</v>
      </c>
      <c r="L2891" s="1660" t="s">
        <v>25137</v>
      </c>
      <c r="M2891" s="1661" t="s">
        <v>26333</v>
      </c>
      <c r="N2891" s="1661"/>
    </row>
    <row r="2892" ht="51.75" customHeight="1">
      <c r="A2892" s="1698">
        <v>86.0</v>
      </c>
      <c r="B2892" s="1698" t="s">
        <v>2253</v>
      </c>
      <c r="C2892" s="1633" t="s">
        <v>21772</v>
      </c>
      <c r="D2892" s="1795">
        <v>45465.0</v>
      </c>
      <c r="E2892" s="1698" t="s">
        <v>301</v>
      </c>
      <c r="F2892" s="1698" t="s">
        <v>5235</v>
      </c>
      <c r="G2892" s="1633"/>
      <c r="H2892" s="1633" t="s">
        <v>26334</v>
      </c>
      <c r="I2892" s="1633" t="s">
        <v>26335</v>
      </c>
      <c r="J2892" s="1633">
        <v>9.70491954E8</v>
      </c>
      <c r="K2892" s="1634" t="s">
        <v>26336</v>
      </c>
      <c r="L2892" s="1635" t="s">
        <v>25137</v>
      </c>
      <c r="M2892" s="1636" t="s">
        <v>26337</v>
      </c>
      <c r="N2892" s="1636" t="s">
        <v>25897</v>
      </c>
    </row>
    <row r="2893" ht="51.75" customHeight="1">
      <c r="A2893" s="1657">
        <v>2890.0</v>
      </c>
      <c r="B2893" s="1874"/>
      <c r="C2893" s="1874" t="s">
        <v>21822</v>
      </c>
      <c r="D2893" s="1657"/>
      <c r="E2893" s="1657"/>
      <c r="F2893" s="1657"/>
      <c r="G2893" s="1657"/>
      <c r="H2893" s="1929" t="s">
        <v>26338</v>
      </c>
      <c r="I2893" s="1929" t="s">
        <v>26339</v>
      </c>
      <c r="J2893" s="1929">
        <v>8.42493642E8</v>
      </c>
      <c r="K2893" s="1659" t="s">
        <v>26340</v>
      </c>
      <c r="L2893" s="1660" t="s">
        <v>25137</v>
      </c>
      <c r="M2893" s="1661" t="s">
        <v>26341</v>
      </c>
      <c r="N2893" s="1661" t="s">
        <v>26342</v>
      </c>
    </row>
    <row r="2894" ht="51.75" customHeight="1">
      <c r="A2894" s="1657">
        <v>2891.0</v>
      </c>
      <c r="B2894" s="1874"/>
      <c r="C2894" s="1874" t="s">
        <v>21822</v>
      </c>
      <c r="D2894" s="1657"/>
      <c r="E2894" s="1657"/>
      <c r="F2894" s="1657"/>
      <c r="G2894" s="1657"/>
      <c r="H2894" s="1929" t="s">
        <v>26343</v>
      </c>
      <c r="I2894" s="1929" t="s">
        <v>26344</v>
      </c>
      <c r="J2894" s="1929">
        <v>8.56662539E8</v>
      </c>
      <c r="K2894" s="1659" t="s">
        <v>26345</v>
      </c>
      <c r="L2894" s="1660" t="s">
        <v>25137</v>
      </c>
      <c r="M2894" s="1661" t="s">
        <v>26346</v>
      </c>
      <c r="N2894" s="1661" t="s">
        <v>26347</v>
      </c>
    </row>
    <row r="2895" ht="51.75" customHeight="1">
      <c r="A2895" s="1657">
        <v>2892.0</v>
      </c>
      <c r="B2895" s="1874"/>
      <c r="C2895" s="1874" t="s">
        <v>21822</v>
      </c>
      <c r="D2895" s="1657"/>
      <c r="E2895" s="1657"/>
      <c r="F2895" s="1657"/>
      <c r="G2895" s="1657"/>
      <c r="H2895" s="1929" t="s">
        <v>2327</v>
      </c>
      <c r="I2895" s="1929" t="s">
        <v>26348</v>
      </c>
      <c r="J2895" s="1929">
        <v>8.67114711E8</v>
      </c>
      <c r="K2895" s="1659" t="s">
        <v>9660</v>
      </c>
      <c r="L2895" s="1660" t="s">
        <v>25137</v>
      </c>
      <c r="M2895" s="1661" t="s">
        <v>26349</v>
      </c>
      <c r="N2895" s="1661" t="s">
        <v>26350</v>
      </c>
    </row>
    <row r="2896" ht="51.75" customHeight="1">
      <c r="A2896" s="1657">
        <v>2893.0</v>
      </c>
      <c r="B2896" s="1874"/>
      <c r="C2896" s="1874" t="s">
        <v>21822</v>
      </c>
      <c r="D2896" s="1657"/>
      <c r="E2896" s="1657"/>
      <c r="F2896" s="1657"/>
      <c r="G2896" s="1657"/>
      <c r="H2896" s="1929" t="s">
        <v>26351</v>
      </c>
      <c r="I2896" s="1929" t="s">
        <v>26352</v>
      </c>
      <c r="J2896" s="1929">
        <v>9.62621993E8</v>
      </c>
      <c r="K2896" s="1659" t="s">
        <v>26353</v>
      </c>
      <c r="L2896" s="1660" t="s">
        <v>25137</v>
      </c>
      <c r="M2896" s="1661" t="s">
        <v>26354</v>
      </c>
      <c r="N2896" s="1661" t="s">
        <v>26355</v>
      </c>
    </row>
    <row r="2897" ht="51.75" customHeight="1">
      <c r="A2897" s="1657">
        <v>2894.0</v>
      </c>
      <c r="B2897" s="1874"/>
      <c r="C2897" s="1874" t="s">
        <v>21822</v>
      </c>
      <c r="D2897" s="1657"/>
      <c r="E2897" s="1657"/>
      <c r="F2897" s="1657"/>
      <c r="G2897" s="1657"/>
      <c r="H2897" s="1929" t="s">
        <v>26356</v>
      </c>
      <c r="I2897" s="1929" t="s">
        <v>26357</v>
      </c>
      <c r="J2897" s="1929">
        <v>8.54840109E8</v>
      </c>
      <c r="K2897" s="1659" t="s">
        <v>26358</v>
      </c>
      <c r="L2897" s="1660" t="s">
        <v>25137</v>
      </c>
      <c r="M2897" s="1661" t="s">
        <v>26359</v>
      </c>
      <c r="N2897" s="1661" t="s">
        <v>26360</v>
      </c>
    </row>
    <row r="2898" ht="51.75" customHeight="1">
      <c r="A2898" s="1657">
        <v>2895.0</v>
      </c>
      <c r="B2898" s="1874"/>
      <c r="C2898" s="1874" t="s">
        <v>21822</v>
      </c>
      <c r="D2898" s="1657"/>
      <c r="E2898" s="1657"/>
      <c r="F2898" s="1657"/>
      <c r="G2898" s="1657"/>
      <c r="H2898" s="1929" t="s">
        <v>26361</v>
      </c>
      <c r="I2898" s="1929" t="s">
        <v>26362</v>
      </c>
      <c r="J2898" s="1929">
        <v>8.70549937E8</v>
      </c>
      <c r="K2898" s="1659" t="s">
        <v>26363</v>
      </c>
      <c r="L2898" s="1660" t="s">
        <v>25137</v>
      </c>
      <c r="M2898" s="1661" t="s">
        <v>26364</v>
      </c>
      <c r="N2898" s="1661" t="s">
        <v>26365</v>
      </c>
    </row>
    <row r="2899" ht="51.75" customHeight="1">
      <c r="A2899" s="1657">
        <v>2896.0</v>
      </c>
      <c r="B2899" s="1874"/>
      <c r="C2899" s="1874" t="s">
        <v>21822</v>
      </c>
      <c r="D2899" s="1657"/>
      <c r="E2899" s="1657"/>
      <c r="F2899" s="1657"/>
      <c r="G2899" s="1657"/>
      <c r="H2899" s="1929" t="s">
        <v>26366</v>
      </c>
      <c r="I2899" s="1929" t="s">
        <v>26367</v>
      </c>
      <c r="J2899" s="1929">
        <v>8.6365271E8</v>
      </c>
      <c r="K2899" s="1659" t="s">
        <v>26368</v>
      </c>
      <c r="L2899" s="1660" t="s">
        <v>25137</v>
      </c>
      <c r="M2899" s="1661" t="s">
        <v>26369</v>
      </c>
      <c r="N2899" s="1661" t="s">
        <v>26370</v>
      </c>
    </row>
    <row r="2900" ht="51.75" customHeight="1">
      <c r="A2900" s="1698">
        <v>87.0</v>
      </c>
      <c r="B2900" s="1698" t="s">
        <v>2267</v>
      </c>
      <c r="C2900" s="1633" t="s">
        <v>21772</v>
      </c>
      <c r="D2900" s="1795">
        <v>45465.0</v>
      </c>
      <c r="E2900" s="1633"/>
      <c r="F2900" s="1698" t="s">
        <v>5726</v>
      </c>
      <c r="G2900" s="1633"/>
      <c r="H2900" s="1633" t="s">
        <v>26371</v>
      </c>
      <c r="I2900" s="1633" t="s">
        <v>26372</v>
      </c>
      <c r="J2900" s="1633">
        <v>8.16356686E8</v>
      </c>
      <c r="K2900" s="1634" t="s">
        <v>25695</v>
      </c>
      <c r="L2900" s="1635" t="s">
        <v>25137</v>
      </c>
      <c r="M2900" s="1636" t="s">
        <v>26373</v>
      </c>
      <c r="N2900" s="1636" t="s">
        <v>26374</v>
      </c>
    </row>
    <row r="2901" ht="51.75" customHeight="1">
      <c r="A2901" s="1656">
        <v>88.0</v>
      </c>
      <c r="B2901" s="1915" t="s">
        <v>2263</v>
      </c>
      <c r="C2901" s="1873" t="s">
        <v>21772</v>
      </c>
      <c r="D2901" s="1794">
        <v>45465.0</v>
      </c>
      <c r="E2901" s="1656" t="s">
        <v>6258</v>
      </c>
      <c r="F2901" s="1656" t="s">
        <v>674</v>
      </c>
      <c r="G2901" s="1657"/>
      <c r="H2901" s="1929" t="s">
        <v>20742</v>
      </c>
      <c r="I2901" s="1929" t="s">
        <v>26375</v>
      </c>
      <c r="J2901" s="1929">
        <v>9.55912126E8</v>
      </c>
      <c r="K2901" s="1659" t="s">
        <v>26376</v>
      </c>
      <c r="L2901" s="1660" t="s">
        <v>25137</v>
      </c>
      <c r="M2901" s="1661" t="s">
        <v>26377</v>
      </c>
      <c r="N2901" s="1661" t="s">
        <v>26378</v>
      </c>
    </row>
    <row r="2902" ht="51.75" customHeight="1">
      <c r="A2902" s="1657">
        <v>2899.0</v>
      </c>
      <c r="B2902" s="1874"/>
      <c r="C2902" s="1874" t="s">
        <v>21822</v>
      </c>
      <c r="D2902" s="1657"/>
      <c r="E2902" s="1657"/>
      <c r="F2902" s="1657"/>
      <c r="G2902" s="1657"/>
      <c r="H2902" s="1929" t="s">
        <v>23628</v>
      </c>
      <c r="I2902" s="1929" t="s">
        <v>26379</v>
      </c>
      <c r="J2902" s="1929">
        <v>9.44165559E8</v>
      </c>
      <c r="K2902" s="1659" t="s">
        <v>26380</v>
      </c>
      <c r="L2902" s="1660" t="s">
        <v>25137</v>
      </c>
      <c r="M2902" s="1661" t="s">
        <v>26381</v>
      </c>
      <c r="N2902" s="1661" t="s">
        <v>26382</v>
      </c>
    </row>
    <row r="2903" ht="51.75" customHeight="1">
      <c r="A2903" s="1657">
        <v>2900.0</v>
      </c>
      <c r="B2903" s="1874"/>
      <c r="C2903" s="1874" t="s">
        <v>21822</v>
      </c>
      <c r="D2903" s="1657"/>
      <c r="E2903" s="1657"/>
      <c r="F2903" s="1657"/>
      <c r="G2903" s="1657"/>
      <c r="H2903" s="1929" t="s">
        <v>23628</v>
      </c>
      <c r="I2903" s="1929" t="s">
        <v>26383</v>
      </c>
      <c r="J2903" s="1929">
        <v>8.18750932E8</v>
      </c>
      <c r="K2903" s="1659" t="s">
        <v>26384</v>
      </c>
      <c r="L2903" s="1660" t="s">
        <v>25137</v>
      </c>
      <c r="M2903" s="1661" t="s">
        <v>26385</v>
      </c>
      <c r="N2903" s="1661" t="s">
        <v>26386</v>
      </c>
    </row>
    <row r="2904" ht="51.75" customHeight="1">
      <c r="A2904" s="1657">
        <v>2901.0</v>
      </c>
      <c r="B2904" s="1874"/>
      <c r="C2904" s="1874" t="s">
        <v>21822</v>
      </c>
      <c r="D2904" s="1657"/>
      <c r="E2904" s="1657"/>
      <c r="F2904" s="1657"/>
      <c r="G2904" s="1657"/>
      <c r="H2904" s="1929" t="s">
        <v>17330</v>
      </c>
      <c r="I2904" s="1929" t="s">
        <v>26387</v>
      </c>
      <c r="J2904" s="1929">
        <v>8.16862614E8</v>
      </c>
      <c r="K2904" s="1659" t="s">
        <v>26388</v>
      </c>
      <c r="L2904" s="1660" t="s">
        <v>25137</v>
      </c>
      <c r="M2904" s="1661" t="s">
        <v>26389</v>
      </c>
      <c r="N2904" s="1661" t="s">
        <v>26355</v>
      </c>
    </row>
    <row r="2905" ht="51.75" customHeight="1">
      <c r="A2905" s="1657">
        <v>2902.0</v>
      </c>
      <c r="B2905" s="1874"/>
      <c r="C2905" s="1874" t="s">
        <v>21822</v>
      </c>
      <c r="D2905" s="1657"/>
      <c r="E2905" s="1657"/>
      <c r="F2905" s="1657"/>
      <c r="G2905" s="1657"/>
      <c r="H2905" s="1929" t="s">
        <v>26390</v>
      </c>
      <c r="I2905" s="1929" t="s">
        <v>26391</v>
      </c>
      <c r="J2905" s="1929">
        <v>8.47364967E8</v>
      </c>
      <c r="K2905" s="1659" t="s">
        <v>26392</v>
      </c>
      <c r="L2905" s="1660" t="s">
        <v>25137</v>
      </c>
      <c r="M2905" s="1661" t="s">
        <v>26393</v>
      </c>
      <c r="N2905" s="1661"/>
    </row>
    <row r="2906" ht="51.75" customHeight="1">
      <c r="A2906" s="1657">
        <v>2903.0</v>
      </c>
      <c r="B2906" s="1874"/>
      <c r="C2906" s="1874" t="s">
        <v>21822</v>
      </c>
      <c r="D2906" s="1657"/>
      <c r="E2906" s="1657"/>
      <c r="F2906" s="1657"/>
      <c r="G2906" s="1657"/>
      <c r="H2906" s="1929" t="s">
        <v>23039</v>
      </c>
      <c r="I2906" s="1929" t="s">
        <v>26394</v>
      </c>
      <c r="J2906" s="1929">
        <v>8.15533125E8</v>
      </c>
      <c r="K2906" s="1659" t="s">
        <v>26395</v>
      </c>
      <c r="L2906" s="1660" t="s">
        <v>25137</v>
      </c>
      <c r="M2906" s="1661" t="s">
        <v>26396</v>
      </c>
      <c r="N2906" s="1661" t="s">
        <v>26397</v>
      </c>
    </row>
    <row r="2907" ht="51.75" customHeight="1">
      <c r="A2907" s="1657">
        <v>2904.0</v>
      </c>
      <c r="B2907" s="1874"/>
      <c r="C2907" s="1874" t="s">
        <v>21822</v>
      </c>
      <c r="D2907" s="1657"/>
      <c r="E2907" s="1657"/>
      <c r="F2907" s="1657"/>
      <c r="G2907" s="1657"/>
      <c r="H2907" s="1929" t="s">
        <v>26398</v>
      </c>
      <c r="I2907" s="1929" t="s">
        <v>26399</v>
      </c>
      <c r="J2907" s="1929">
        <v>9.70964224E8</v>
      </c>
      <c r="K2907" s="1659" t="s">
        <v>26400</v>
      </c>
      <c r="L2907" s="1660" t="s">
        <v>25137</v>
      </c>
      <c r="M2907" s="1661" t="s">
        <v>26401</v>
      </c>
      <c r="N2907" s="1661" t="s">
        <v>26402</v>
      </c>
    </row>
    <row r="2908" ht="51.75" customHeight="1">
      <c r="A2908" s="1657">
        <v>2905.0</v>
      </c>
      <c r="B2908" s="1874"/>
      <c r="C2908" s="1874" t="s">
        <v>21822</v>
      </c>
      <c r="D2908" s="1657"/>
      <c r="E2908" s="1657"/>
      <c r="F2908" s="1657"/>
      <c r="G2908" s="1657"/>
      <c r="H2908" s="1929" t="s">
        <v>26403</v>
      </c>
      <c r="I2908" s="1929" t="s">
        <v>26404</v>
      </c>
      <c r="J2908" s="1929">
        <v>8.95478989E8</v>
      </c>
      <c r="K2908" s="1659" t="s">
        <v>26405</v>
      </c>
      <c r="L2908" s="1660" t="s">
        <v>25137</v>
      </c>
      <c r="M2908" s="1661" t="s">
        <v>26406</v>
      </c>
      <c r="N2908" s="1661" t="s">
        <v>26407</v>
      </c>
    </row>
    <row r="2909" ht="51.75" customHeight="1">
      <c r="A2909" s="1657">
        <v>2906.0</v>
      </c>
      <c r="B2909" s="1874"/>
      <c r="C2909" s="1874" t="s">
        <v>21822</v>
      </c>
      <c r="D2909" s="1657"/>
      <c r="E2909" s="1657"/>
      <c r="F2909" s="1657"/>
      <c r="G2909" s="1657"/>
      <c r="H2909" s="1929" t="s">
        <v>26408</v>
      </c>
      <c r="I2909" s="1929" t="s">
        <v>26409</v>
      </c>
      <c r="J2909" s="1929">
        <v>8.13723735E8</v>
      </c>
      <c r="K2909" s="1659"/>
      <c r="L2909" s="1660" t="s">
        <v>25137</v>
      </c>
      <c r="M2909" s="1661" t="s">
        <v>26410</v>
      </c>
      <c r="N2909" s="1661" t="s">
        <v>26411</v>
      </c>
    </row>
    <row r="2910" ht="51.75" customHeight="1">
      <c r="A2910" s="1657">
        <v>2907.0</v>
      </c>
      <c r="B2910" s="1874"/>
      <c r="C2910" s="1874" t="s">
        <v>21822</v>
      </c>
      <c r="D2910" s="1657"/>
      <c r="E2910" s="1657"/>
      <c r="F2910" s="1657"/>
      <c r="G2910" s="1657"/>
      <c r="H2910" s="1929" t="s">
        <v>26412</v>
      </c>
      <c r="I2910" s="1929" t="s">
        <v>26413</v>
      </c>
      <c r="J2910" s="1929">
        <v>8.46568485E8</v>
      </c>
      <c r="K2910" s="1659" t="s">
        <v>26414</v>
      </c>
      <c r="L2910" s="1660" t="s">
        <v>25137</v>
      </c>
      <c r="M2910" s="1661" t="s">
        <v>26415</v>
      </c>
      <c r="N2910" s="1661" t="s">
        <v>26416</v>
      </c>
    </row>
    <row r="2911" ht="51.75" customHeight="1">
      <c r="A2911" s="1657">
        <v>2908.0</v>
      </c>
      <c r="B2911" s="1874"/>
      <c r="C2911" s="1874" t="s">
        <v>21822</v>
      </c>
      <c r="D2911" s="1657"/>
      <c r="E2911" s="1657"/>
      <c r="F2911" s="1657"/>
      <c r="G2911" s="1657"/>
      <c r="H2911" s="1929" t="s">
        <v>26417</v>
      </c>
      <c r="I2911" s="1929" t="s">
        <v>26418</v>
      </c>
      <c r="J2911" s="1929">
        <v>9.66702425E8</v>
      </c>
      <c r="K2911" s="1659" t="s">
        <v>26419</v>
      </c>
      <c r="L2911" s="1660" t="s">
        <v>25137</v>
      </c>
      <c r="M2911" s="1661" t="s">
        <v>26420</v>
      </c>
      <c r="N2911" s="1661" t="s">
        <v>26421</v>
      </c>
    </row>
    <row r="2912" ht="51.75" customHeight="1">
      <c r="A2912" s="1657">
        <v>2909.0</v>
      </c>
      <c r="B2912" s="1874"/>
      <c r="C2912" s="1874" t="s">
        <v>21822</v>
      </c>
      <c r="D2912" s="1657"/>
      <c r="E2912" s="1657"/>
      <c r="F2912" s="1657"/>
      <c r="G2912" s="1657"/>
      <c r="H2912" s="1929" t="s">
        <v>14087</v>
      </c>
      <c r="I2912" s="1929" t="s">
        <v>26422</v>
      </c>
      <c r="J2912" s="1929">
        <v>8.3019147E8</v>
      </c>
      <c r="K2912" s="1659" t="s">
        <v>26423</v>
      </c>
      <c r="L2912" s="1660" t="s">
        <v>25137</v>
      </c>
      <c r="M2912" s="1661" t="s">
        <v>26424</v>
      </c>
      <c r="N2912" s="1661" t="s">
        <v>26425</v>
      </c>
    </row>
    <row r="2913" ht="51.75" customHeight="1">
      <c r="A2913" s="1657">
        <v>2910.0</v>
      </c>
      <c r="B2913" s="1874"/>
      <c r="C2913" s="1874" t="s">
        <v>21822</v>
      </c>
      <c r="D2913" s="1657"/>
      <c r="E2913" s="1657"/>
      <c r="F2913" s="1657"/>
      <c r="G2913" s="1657"/>
      <c r="H2913" s="1929" t="s">
        <v>26426</v>
      </c>
      <c r="I2913" s="1929" t="s">
        <v>26427</v>
      </c>
      <c r="J2913" s="1929">
        <v>8.99519951E8</v>
      </c>
      <c r="K2913" s="1659" t="s">
        <v>26428</v>
      </c>
      <c r="L2913" s="1660" t="s">
        <v>25137</v>
      </c>
      <c r="M2913" s="1661" t="s">
        <v>26429</v>
      </c>
      <c r="N2913" s="1661" t="s">
        <v>26355</v>
      </c>
    </row>
    <row r="2914" ht="51.75" customHeight="1">
      <c r="A2914" s="1656">
        <v>89.0</v>
      </c>
      <c r="B2914" s="1915" t="s">
        <v>2253</v>
      </c>
      <c r="C2914" s="1873" t="s">
        <v>21772</v>
      </c>
      <c r="D2914" s="1794">
        <v>45465.0</v>
      </c>
      <c r="E2914" s="1657"/>
      <c r="F2914" s="1656" t="s">
        <v>1371</v>
      </c>
      <c r="G2914" s="1657"/>
      <c r="H2914" s="1929" t="s">
        <v>26430</v>
      </c>
      <c r="I2914" s="1929" t="s">
        <v>26431</v>
      </c>
      <c r="J2914" s="1929">
        <v>8.88855563E8</v>
      </c>
      <c r="K2914" s="1659" t="s">
        <v>26432</v>
      </c>
      <c r="L2914" s="1660" t="s">
        <v>25137</v>
      </c>
      <c r="M2914" s="1661" t="s">
        <v>26433</v>
      </c>
      <c r="N2914" s="1661" t="s">
        <v>26434</v>
      </c>
    </row>
    <row r="2915" ht="51.75" customHeight="1">
      <c r="A2915" s="1657">
        <v>2912.0</v>
      </c>
      <c r="B2915" s="1874"/>
      <c r="C2915" s="1874" t="s">
        <v>21822</v>
      </c>
      <c r="D2915" s="1657"/>
      <c r="E2915" s="1657"/>
      <c r="F2915" s="1657"/>
      <c r="G2915" s="1657"/>
      <c r="H2915" s="1929" t="s">
        <v>26435</v>
      </c>
      <c r="I2915" s="1929" t="s">
        <v>26436</v>
      </c>
      <c r="J2915" s="1929">
        <v>8.92262946E8</v>
      </c>
      <c r="K2915" s="1659" t="s">
        <v>26437</v>
      </c>
      <c r="L2915" s="1660" t="s">
        <v>25137</v>
      </c>
      <c r="M2915" s="1661" t="s">
        <v>26438</v>
      </c>
      <c r="N2915" s="1661" t="s">
        <v>26439</v>
      </c>
    </row>
    <row r="2916" ht="51.75" customHeight="1">
      <c r="A2916" s="1657">
        <v>2913.0</v>
      </c>
      <c r="B2916" s="1874"/>
      <c r="C2916" s="1874" t="s">
        <v>21822</v>
      </c>
      <c r="D2916" s="1657"/>
      <c r="E2916" s="1657"/>
      <c r="F2916" s="1657"/>
      <c r="G2916" s="1657"/>
      <c r="H2916" s="1929" t="s">
        <v>26435</v>
      </c>
      <c r="I2916" s="1929" t="s">
        <v>26440</v>
      </c>
      <c r="J2916" s="1929">
        <v>8.99898121E8</v>
      </c>
      <c r="K2916" s="1659" t="s">
        <v>26441</v>
      </c>
      <c r="L2916" s="1660" t="s">
        <v>25137</v>
      </c>
      <c r="M2916" s="1661" t="s">
        <v>26442</v>
      </c>
      <c r="N2916" s="1661" t="s">
        <v>26443</v>
      </c>
    </row>
    <row r="2917" ht="51.75" customHeight="1">
      <c r="A2917" s="1657">
        <v>2914.0</v>
      </c>
      <c r="B2917" s="1874"/>
      <c r="C2917" s="1874" t="s">
        <v>21822</v>
      </c>
      <c r="D2917" s="1657"/>
      <c r="E2917" s="1657"/>
      <c r="F2917" s="1657"/>
      <c r="G2917" s="1657"/>
      <c r="H2917" s="1929" t="s">
        <v>12544</v>
      </c>
      <c r="I2917" s="1929" t="s">
        <v>26444</v>
      </c>
      <c r="J2917" s="1929">
        <v>9.5845883E8</v>
      </c>
      <c r="K2917" s="1659" t="s">
        <v>26445</v>
      </c>
      <c r="L2917" s="1660" t="s">
        <v>25137</v>
      </c>
      <c r="M2917" s="1661" t="s">
        <v>26446</v>
      </c>
      <c r="N2917" s="1661" t="s">
        <v>26447</v>
      </c>
    </row>
    <row r="2918" ht="51.75" customHeight="1">
      <c r="A2918" s="1657">
        <v>2915.0</v>
      </c>
      <c r="B2918" s="1874"/>
      <c r="C2918" s="1874" t="s">
        <v>21822</v>
      </c>
      <c r="D2918" s="1657"/>
      <c r="E2918" s="1657"/>
      <c r="F2918" s="1657"/>
      <c r="G2918" s="1657"/>
      <c r="H2918" s="1929" t="s">
        <v>26448</v>
      </c>
      <c r="I2918" s="1929" t="s">
        <v>6953</v>
      </c>
      <c r="J2918" s="1929">
        <v>6.12493263E8</v>
      </c>
      <c r="K2918" s="1659" t="s">
        <v>26449</v>
      </c>
      <c r="L2918" s="1660" t="s">
        <v>25137</v>
      </c>
      <c r="M2918" s="1661" t="s">
        <v>26450</v>
      </c>
      <c r="N2918" s="1661" t="s">
        <v>26451</v>
      </c>
    </row>
    <row r="2919" ht="51.75" customHeight="1">
      <c r="A2919" s="1657">
        <v>2916.0</v>
      </c>
      <c r="B2919" s="1874"/>
      <c r="C2919" s="1874" t="s">
        <v>21822</v>
      </c>
      <c r="D2919" s="1657"/>
      <c r="E2919" s="1657"/>
      <c r="F2919" s="1657"/>
      <c r="G2919" s="1657"/>
      <c r="H2919" s="1929" t="s">
        <v>26452</v>
      </c>
      <c r="I2919" s="1929" t="s">
        <v>26453</v>
      </c>
      <c r="J2919" s="1929">
        <v>9.45391922E8</v>
      </c>
      <c r="K2919" s="1659"/>
      <c r="L2919" s="1660" t="s">
        <v>25137</v>
      </c>
      <c r="M2919" s="1661" t="s">
        <v>26454</v>
      </c>
      <c r="N2919" s="1661" t="s">
        <v>26455</v>
      </c>
    </row>
    <row r="2920" ht="51.75" customHeight="1">
      <c r="A2920" s="1657">
        <v>2917.0</v>
      </c>
      <c r="B2920" s="1874"/>
      <c r="C2920" s="1874" t="s">
        <v>21822</v>
      </c>
      <c r="D2920" s="1657"/>
      <c r="E2920" s="1657"/>
      <c r="F2920" s="1657"/>
      <c r="G2920" s="1657"/>
      <c r="H2920" s="1929" t="s">
        <v>11033</v>
      </c>
      <c r="I2920" s="1929" t="s">
        <v>26456</v>
      </c>
      <c r="J2920" s="1929">
        <v>8.91624366E8</v>
      </c>
      <c r="K2920" s="1659" t="s">
        <v>26457</v>
      </c>
      <c r="L2920" s="1660" t="s">
        <v>25137</v>
      </c>
      <c r="M2920" s="1661" t="s">
        <v>26458</v>
      </c>
      <c r="N2920" s="1661" t="s">
        <v>26459</v>
      </c>
    </row>
    <row r="2921" ht="51.75" customHeight="1">
      <c r="A2921" s="1698">
        <v>90.0</v>
      </c>
      <c r="B2921" s="1698" t="s">
        <v>2267</v>
      </c>
      <c r="C2921" s="1633" t="s">
        <v>21772</v>
      </c>
      <c r="D2921" s="1795">
        <v>45465.0</v>
      </c>
      <c r="E2921" s="1633"/>
      <c r="F2921" s="1698" t="s">
        <v>5726</v>
      </c>
      <c r="G2921" s="1633"/>
      <c r="H2921" s="1633" t="s">
        <v>26460</v>
      </c>
      <c r="I2921" s="1633" t="s">
        <v>26461</v>
      </c>
      <c r="J2921" s="1633">
        <v>6.50056596E8</v>
      </c>
      <c r="K2921" s="1634" t="s">
        <v>26462</v>
      </c>
      <c r="L2921" s="1635" t="s">
        <v>25137</v>
      </c>
      <c r="M2921" s="1636" t="s">
        <v>26463</v>
      </c>
      <c r="N2921" s="1636" t="s">
        <v>26464</v>
      </c>
    </row>
    <row r="2922" ht="51.75" customHeight="1">
      <c r="A2922" s="1657">
        <v>2919.0</v>
      </c>
      <c r="B2922" s="1874"/>
      <c r="C2922" s="1874" t="s">
        <v>21822</v>
      </c>
      <c r="D2922" s="1657"/>
      <c r="E2922" s="1657"/>
      <c r="F2922" s="1657"/>
      <c r="G2922" s="1657"/>
      <c r="H2922" s="1929" t="s">
        <v>26465</v>
      </c>
      <c r="I2922" s="1929" t="s">
        <v>26465</v>
      </c>
      <c r="J2922" s="1929">
        <v>8.16848883E8</v>
      </c>
      <c r="K2922" s="1659" t="s">
        <v>26466</v>
      </c>
      <c r="L2922" s="1660" t="s">
        <v>25137</v>
      </c>
      <c r="M2922" s="1661" t="s">
        <v>26467</v>
      </c>
      <c r="N2922" s="1661" t="s">
        <v>26468</v>
      </c>
    </row>
    <row r="2923" ht="51.75" customHeight="1">
      <c r="A2923" s="1657">
        <v>2920.0</v>
      </c>
      <c r="B2923" s="1874"/>
      <c r="C2923" s="1874" t="s">
        <v>21822</v>
      </c>
      <c r="D2923" s="1657"/>
      <c r="E2923" s="1657"/>
      <c r="F2923" s="1657"/>
      <c r="G2923" s="1657"/>
      <c r="H2923" s="1929" t="s">
        <v>14837</v>
      </c>
      <c r="I2923" s="1929" t="s">
        <v>26469</v>
      </c>
      <c r="J2923" s="1929">
        <v>8.88452262E8</v>
      </c>
      <c r="K2923" s="1659" t="s">
        <v>26470</v>
      </c>
      <c r="L2923" s="1660" t="s">
        <v>25137</v>
      </c>
      <c r="M2923" s="1661" t="s">
        <v>26471</v>
      </c>
      <c r="N2923" s="1661" t="s">
        <v>26472</v>
      </c>
    </row>
    <row r="2924" ht="51.75" customHeight="1">
      <c r="A2924" s="1657">
        <v>2921.0</v>
      </c>
      <c r="B2924" s="1874"/>
      <c r="C2924" s="1874" t="s">
        <v>21822</v>
      </c>
      <c r="D2924" s="1657"/>
      <c r="E2924" s="1657"/>
      <c r="F2924" s="1657"/>
      <c r="G2924" s="1657"/>
      <c r="H2924" s="1929" t="s">
        <v>26473</v>
      </c>
      <c r="I2924" s="1929" t="s">
        <v>26474</v>
      </c>
      <c r="J2924" s="1929">
        <v>8.09352941E8</v>
      </c>
      <c r="K2924" s="1659" t="s">
        <v>26475</v>
      </c>
      <c r="L2924" s="1660" t="s">
        <v>25137</v>
      </c>
      <c r="M2924" s="1661" t="s">
        <v>26476</v>
      </c>
      <c r="N2924" s="1661"/>
    </row>
    <row r="2925" ht="51.75" customHeight="1">
      <c r="A2925" s="1657">
        <v>2922.0</v>
      </c>
      <c r="B2925" s="1874"/>
      <c r="C2925" s="1874" t="s">
        <v>21822</v>
      </c>
      <c r="D2925" s="1657"/>
      <c r="E2925" s="1657"/>
      <c r="F2925" s="1657"/>
      <c r="G2925" s="1657"/>
      <c r="H2925" s="1929" t="s">
        <v>16457</v>
      </c>
      <c r="I2925" s="1929" t="s">
        <v>26477</v>
      </c>
      <c r="J2925" s="1929">
        <v>8.77186555E8</v>
      </c>
      <c r="K2925" s="1659" t="s">
        <v>26478</v>
      </c>
      <c r="L2925" s="1660" t="s">
        <v>25137</v>
      </c>
      <c r="M2925" s="1661" t="s">
        <v>26479</v>
      </c>
      <c r="N2925" s="1661"/>
    </row>
    <row r="2926" ht="51.75" customHeight="1">
      <c r="A2926" s="1657">
        <v>2923.0</v>
      </c>
      <c r="B2926" s="1874"/>
      <c r="C2926" s="1874" t="s">
        <v>21822</v>
      </c>
      <c r="D2926" s="1657"/>
      <c r="E2926" s="1657"/>
      <c r="F2926" s="1657"/>
      <c r="G2926" s="1657"/>
      <c r="H2926" s="1929" t="s">
        <v>16457</v>
      </c>
      <c r="I2926" s="1929" t="s">
        <v>26480</v>
      </c>
      <c r="J2926" s="1929">
        <v>8.64063671E8</v>
      </c>
      <c r="K2926" s="1659" t="s">
        <v>26481</v>
      </c>
      <c r="L2926" s="1660" t="s">
        <v>25137</v>
      </c>
      <c r="M2926" s="1661" t="s">
        <v>26482</v>
      </c>
      <c r="N2926" s="1661" t="s">
        <v>26483</v>
      </c>
    </row>
    <row r="2927" ht="51.75" customHeight="1">
      <c r="A2927" s="1657">
        <v>2924.0</v>
      </c>
      <c r="B2927" s="1874"/>
      <c r="C2927" s="1874" t="s">
        <v>21822</v>
      </c>
      <c r="D2927" s="1657"/>
      <c r="E2927" s="1657"/>
      <c r="F2927" s="1657"/>
      <c r="G2927" s="1657"/>
      <c r="H2927" s="1929" t="s">
        <v>16457</v>
      </c>
      <c r="I2927" s="1929" t="s">
        <v>26484</v>
      </c>
      <c r="J2927" s="1929">
        <v>8.46500222E8</v>
      </c>
      <c r="K2927" s="1659" t="s">
        <v>26485</v>
      </c>
      <c r="L2927" s="1660" t="s">
        <v>25137</v>
      </c>
      <c r="M2927" s="1661" t="s">
        <v>26486</v>
      </c>
      <c r="N2927" s="1661" t="s">
        <v>26487</v>
      </c>
    </row>
    <row r="2928" ht="51.75" customHeight="1">
      <c r="A2928" s="1657">
        <v>2925.0</v>
      </c>
      <c r="B2928" s="1874"/>
      <c r="C2928" s="1874" t="s">
        <v>21822</v>
      </c>
      <c r="D2928" s="1657"/>
      <c r="E2928" s="1657"/>
      <c r="F2928" s="1657"/>
      <c r="G2928" s="1657"/>
      <c r="H2928" s="1929" t="s">
        <v>26488</v>
      </c>
      <c r="I2928" s="1929" t="s">
        <v>26489</v>
      </c>
      <c r="J2928" s="1929">
        <v>8.5668666E8</v>
      </c>
      <c r="K2928" s="1659" t="s">
        <v>26490</v>
      </c>
      <c r="L2928" s="1660" t="s">
        <v>25137</v>
      </c>
      <c r="M2928" s="1661" t="s">
        <v>26491</v>
      </c>
      <c r="N2928" s="1661" t="s">
        <v>26492</v>
      </c>
    </row>
    <row r="2929" ht="51.75" customHeight="1">
      <c r="A2929" s="1657">
        <v>2926.0</v>
      </c>
      <c r="B2929" s="1874"/>
      <c r="C2929" s="1874" t="s">
        <v>21822</v>
      </c>
      <c r="D2929" s="1657"/>
      <c r="E2929" s="1657"/>
      <c r="F2929" s="1657"/>
      <c r="G2929" s="1657"/>
      <c r="H2929" s="1929" t="s">
        <v>26493</v>
      </c>
      <c r="I2929" s="1929" t="s">
        <v>26494</v>
      </c>
      <c r="J2929" s="1929">
        <v>6.39503666E8</v>
      </c>
      <c r="K2929" s="1659" t="s">
        <v>26495</v>
      </c>
      <c r="L2929" s="1660" t="s">
        <v>25137</v>
      </c>
      <c r="M2929" s="1661" t="s">
        <v>26496</v>
      </c>
      <c r="N2929" s="1661" t="s">
        <v>26497</v>
      </c>
    </row>
    <row r="2930" ht="51.75" customHeight="1">
      <c r="A2930" s="1698">
        <v>91.0</v>
      </c>
      <c r="B2930" s="1698" t="s">
        <v>2263</v>
      </c>
      <c r="C2930" s="1633" t="s">
        <v>21772</v>
      </c>
      <c r="D2930" s="1795">
        <v>45465.0</v>
      </c>
      <c r="E2930" s="1698" t="s">
        <v>301</v>
      </c>
      <c r="F2930" s="1698" t="s">
        <v>862</v>
      </c>
      <c r="G2930" s="1633"/>
      <c r="H2930" s="1633" t="s">
        <v>26498</v>
      </c>
      <c r="I2930" s="1633" t="s">
        <v>26499</v>
      </c>
      <c r="J2930" s="1633">
        <v>9.64594565E8</v>
      </c>
      <c r="K2930" s="1634" t="s">
        <v>26500</v>
      </c>
      <c r="L2930" s="1635" t="s">
        <v>25137</v>
      </c>
      <c r="M2930" s="1636" t="s">
        <v>26501</v>
      </c>
      <c r="N2930" s="1636" t="s">
        <v>26502</v>
      </c>
    </row>
    <row r="2931" ht="51.75" customHeight="1">
      <c r="A2931" s="1657">
        <v>2928.0</v>
      </c>
      <c r="B2931" s="1874"/>
      <c r="C2931" s="1874" t="s">
        <v>21822</v>
      </c>
      <c r="D2931" s="1657"/>
      <c r="E2931" s="1657"/>
      <c r="F2931" s="1657"/>
      <c r="G2931" s="1657"/>
      <c r="H2931" s="1929" t="s">
        <v>14314</v>
      </c>
      <c r="I2931" s="1929" t="s">
        <v>26503</v>
      </c>
      <c r="J2931" s="1929">
        <v>8.47529879E8</v>
      </c>
      <c r="K2931" s="1914" t="s">
        <v>26504</v>
      </c>
      <c r="L2931" s="1660" t="s">
        <v>25137</v>
      </c>
      <c r="M2931" s="1661" t="s">
        <v>26505</v>
      </c>
      <c r="N2931" s="1661" t="s">
        <v>26506</v>
      </c>
    </row>
    <row r="2932" ht="51.75" customHeight="1">
      <c r="A2932" s="1657">
        <v>2929.0</v>
      </c>
      <c r="B2932" s="1874"/>
      <c r="C2932" s="1874" t="s">
        <v>21822</v>
      </c>
      <c r="D2932" s="1657"/>
      <c r="E2932" s="1657"/>
      <c r="F2932" s="1657"/>
      <c r="G2932" s="1657"/>
      <c r="H2932" s="1929" t="s">
        <v>26507</v>
      </c>
      <c r="I2932" s="1929" t="s">
        <v>26508</v>
      </c>
      <c r="J2932" s="1929">
        <v>6.28265528E8</v>
      </c>
      <c r="K2932" s="1659" t="s">
        <v>26509</v>
      </c>
      <c r="L2932" s="1660" t="s">
        <v>25137</v>
      </c>
      <c r="M2932" s="1661" t="s">
        <v>26510</v>
      </c>
      <c r="N2932" s="1661" t="s">
        <v>26511</v>
      </c>
    </row>
    <row r="2933" ht="51.75" customHeight="1">
      <c r="A2933" s="1657">
        <v>2930.0</v>
      </c>
      <c r="B2933" s="1874"/>
      <c r="C2933" s="1874" t="s">
        <v>21822</v>
      </c>
      <c r="D2933" s="1657"/>
      <c r="E2933" s="1657"/>
      <c r="F2933" s="1657"/>
      <c r="G2933" s="1657"/>
      <c r="H2933" s="1929" t="s">
        <v>26512</v>
      </c>
      <c r="I2933" s="1929" t="s">
        <v>26513</v>
      </c>
      <c r="J2933" s="1929">
        <v>8.65631997E8</v>
      </c>
      <c r="K2933" s="1659" t="s">
        <v>26514</v>
      </c>
      <c r="L2933" s="1660" t="s">
        <v>25137</v>
      </c>
      <c r="M2933" s="1661" t="s">
        <v>26515</v>
      </c>
      <c r="N2933" s="1661" t="s">
        <v>26516</v>
      </c>
    </row>
    <row r="2934" ht="51.75" customHeight="1">
      <c r="A2934" s="1657"/>
      <c r="B2934" s="1657"/>
      <c r="C2934" s="1657"/>
      <c r="D2934" s="1657"/>
      <c r="E2934" s="1657"/>
      <c r="F2934" s="1657"/>
      <c r="G2934" s="1657"/>
      <c r="H2934" s="1657"/>
      <c r="I2934" s="1657"/>
      <c r="J2934" s="1657"/>
      <c r="K2934" s="1657"/>
      <c r="L2934" s="1659"/>
      <c r="M2934" s="1604"/>
      <c r="N2934" s="1604"/>
    </row>
    <row r="2935" ht="51.75" customHeight="1">
      <c r="A2935" s="1658">
        <v>1.0</v>
      </c>
      <c r="B2935" s="1657"/>
      <c r="C2935" s="1657">
        <f>COUNTIF($C$4:$C$2933,"ยังไม่ Walk")</f>
        <v>2024</v>
      </c>
      <c r="D2935" s="1657"/>
      <c r="E2935" s="1657"/>
      <c r="F2935" s="1657"/>
      <c r="G2935" s="1657"/>
      <c r="H2935" s="1657"/>
      <c r="I2935" s="1657"/>
      <c r="J2935" s="1657"/>
      <c r="K2935" s="1659"/>
      <c r="L2935" s="1659"/>
      <c r="M2935" s="1604"/>
      <c r="N2935" s="1604"/>
    </row>
    <row r="2936" ht="51.75" customHeight="1">
      <c r="A2936" s="1873">
        <v>2.0</v>
      </c>
      <c r="B2936" s="1657"/>
      <c r="C2936" s="1657">
        <f>COUNTIF($C$4:$C$2933,"Walk แล้ว")</f>
        <v>815</v>
      </c>
      <c r="D2936" s="1657"/>
      <c r="E2936" s="1657"/>
      <c r="F2936" s="1657"/>
      <c r="G2936" s="1657"/>
      <c r="H2936" s="1657"/>
      <c r="I2936" s="1657"/>
      <c r="J2936" s="1657"/>
      <c r="K2936" s="1659"/>
      <c r="L2936" s="1659"/>
      <c r="M2936" s="1604"/>
      <c r="N2936" s="1604"/>
    </row>
    <row r="2937" ht="51.75" customHeight="1">
      <c r="A2937" s="1874">
        <v>3.0</v>
      </c>
      <c r="B2937" s="1657"/>
      <c r="C2937" s="1657">
        <f>COUNTIF($C$4:$C$2933,"Buyer")</f>
        <v>91</v>
      </c>
      <c r="D2937" s="1657"/>
      <c r="E2937" s="1657"/>
      <c r="F2937" s="1657"/>
      <c r="G2937" s="1657"/>
      <c r="H2937" s="1657"/>
      <c r="I2937" s="1657"/>
      <c r="J2937" s="1657"/>
      <c r="K2937" s="1659"/>
      <c r="L2937" s="1659"/>
      <c r="M2937" s="1604"/>
      <c r="N2937" s="1604"/>
    </row>
    <row r="2938" ht="51.75" customHeight="1">
      <c r="A2938" s="1657"/>
      <c r="B2938" s="1875"/>
      <c r="C2938" s="1875">
        <f>SUM(C2935:C2937)</f>
        <v>2930</v>
      </c>
      <c r="D2938" s="1657"/>
      <c r="E2938" s="1657"/>
      <c r="F2938" s="1657"/>
      <c r="G2938" s="1657"/>
      <c r="H2938" s="1657"/>
      <c r="I2938" s="1657"/>
      <c r="J2938" s="1657"/>
      <c r="K2938" s="1659"/>
      <c r="L2938" s="1659"/>
      <c r="M2938" s="1604"/>
      <c r="N2938" s="1604"/>
    </row>
    <row r="2939" ht="51.75" customHeight="1">
      <c r="A2939" s="1657"/>
      <c r="B2939" s="1657"/>
      <c r="C2939" s="1657"/>
      <c r="D2939" s="1794"/>
      <c r="E2939" s="1657"/>
      <c r="F2939" s="1657"/>
      <c r="G2939" s="1657"/>
      <c r="H2939" s="1657"/>
      <c r="I2939" s="1657"/>
      <c r="J2939" s="1657"/>
      <c r="K2939" s="1659"/>
      <c r="L2939" s="1659"/>
      <c r="M2939" s="1604"/>
      <c r="N2939" s="1604"/>
    </row>
    <row r="2940" ht="51.75" customHeight="1">
      <c r="A2940" s="1657"/>
      <c r="B2940" s="1657"/>
      <c r="C2940" s="1657"/>
      <c r="D2940" s="1794"/>
      <c r="E2940" s="1657"/>
      <c r="F2940" s="1657"/>
      <c r="G2940" s="1657"/>
      <c r="H2940" s="1657"/>
      <c r="I2940" s="1657"/>
      <c r="J2940" s="1657"/>
      <c r="K2940" s="1659"/>
      <c r="L2940" s="1659"/>
      <c r="M2940" s="1604"/>
      <c r="N2940" s="1604"/>
    </row>
    <row r="2941" ht="51.75" customHeight="1">
      <c r="A2941" s="1657"/>
      <c r="B2941" s="1657"/>
      <c r="C2941" s="1657"/>
      <c r="D2941" s="1794"/>
      <c r="E2941" s="1657"/>
      <c r="F2941" s="1657"/>
      <c r="G2941" s="1657"/>
      <c r="H2941" s="1657"/>
      <c r="I2941" s="1657"/>
      <c r="J2941" s="1657"/>
      <c r="K2941" s="1659"/>
      <c r="L2941" s="1659"/>
      <c r="M2941" s="1604"/>
      <c r="N2941" s="1604"/>
    </row>
    <row r="2942" ht="51.75" customHeight="1">
      <c r="A2942" s="1657"/>
      <c r="B2942" s="1657"/>
      <c r="C2942" s="1657"/>
      <c r="D2942" s="1657"/>
      <c r="E2942" s="1657"/>
      <c r="F2942" s="1657"/>
      <c r="G2942" s="1657"/>
      <c r="H2942" s="1657"/>
      <c r="I2942" s="1657"/>
      <c r="J2942" s="1657"/>
      <c r="K2942" s="1659"/>
      <c r="L2942" s="1659"/>
      <c r="M2942" s="1604"/>
      <c r="N2942" s="1604"/>
    </row>
    <row r="2943" ht="51.75" customHeight="1">
      <c r="A2943" s="1657"/>
      <c r="B2943" s="1657"/>
      <c r="C2943" s="1657"/>
      <c r="D2943" s="1657"/>
      <c r="E2943" s="1657"/>
      <c r="F2943" s="1657"/>
      <c r="G2943" s="1657"/>
      <c r="H2943" s="1657"/>
      <c r="I2943" s="1657"/>
      <c r="J2943" s="1657"/>
      <c r="K2943" s="1659"/>
      <c r="L2943" s="1659"/>
      <c r="M2943" s="1604"/>
      <c r="N2943" s="1604"/>
    </row>
    <row r="2944" ht="51.75" customHeight="1">
      <c r="A2944" s="1657"/>
      <c r="B2944" s="1657"/>
      <c r="C2944" s="1657"/>
      <c r="D2944" s="1657"/>
      <c r="E2944" s="1657"/>
      <c r="F2944" s="1657"/>
      <c r="G2944" s="1657"/>
      <c r="H2944" s="1657"/>
      <c r="I2944" s="1657"/>
      <c r="J2944" s="1657"/>
      <c r="K2944" s="1659"/>
      <c r="L2944" s="1659"/>
      <c r="M2944" s="1604"/>
      <c r="N2944" s="1604"/>
    </row>
    <row r="2945" ht="51.75" customHeight="1">
      <c r="A2945" s="1657"/>
      <c r="B2945" s="1657"/>
      <c r="C2945" s="1657"/>
      <c r="D2945" s="1657"/>
      <c r="E2945" s="1657"/>
      <c r="F2945" s="1657"/>
      <c r="G2945" s="1657"/>
      <c r="H2945" s="1657"/>
      <c r="I2945" s="1657"/>
      <c r="J2945" s="1657"/>
      <c r="K2945" s="1659"/>
      <c r="L2945" s="1659"/>
      <c r="M2945" s="1604"/>
      <c r="N2945" s="1604"/>
    </row>
    <row r="2946" ht="51.75" customHeight="1">
      <c r="A2946" s="1657"/>
      <c r="B2946" s="1657"/>
      <c r="C2946" s="1657"/>
      <c r="D2946" s="1657"/>
      <c r="E2946" s="1657"/>
      <c r="F2946" s="1657"/>
      <c r="G2946" s="1657"/>
      <c r="H2946" s="1657"/>
      <c r="I2946" s="1657"/>
      <c r="J2946" s="1657"/>
      <c r="K2946" s="1659"/>
      <c r="L2946" s="1659"/>
      <c r="M2946" s="1604"/>
      <c r="N2946" s="1604"/>
    </row>
    <row r="2947" ht="51.75" customHeight="1">
      <c r="A2947" s="1657"/>
      <c r="B2947" s="1657"/>
      <c r="C2947" s="1657"/>
      <c r="D2947" s="1657"/>
      <c r="E2947" s="1657"/>
      <c r="F2947" s="1657"/>
      <c r="G2947" s="1657"/>
      <c r="H2947" s="1657"/>
      <c r="I2947" s="1657"/>
      <c r="J2947" s="1657"/>
      <c r="K2947" s="1659"/>
      <c r="L2947" s="1659"/>
      <c r="M2947" s="1604"/>
      <c r="N2947" s="1604"/>
    </row>
    <row r="2948" ht="51.75" customHeight="1">
      <c r="A2948" s="1657"/>
      <c r="B2948" s="1657"/>
      <c r="C2948" s="1657"/>
      <c r="D2948" s="1657"/>
      <c r="E2948" s="1657"/>
      <c r="F2948" s="1657"/>
      <c r="G2948" s="1657"/>
      <c r="H2948" s="1657"/>
      <c r="I2948" s="1657"/>
      <c r="J2948" s="1657"/>
      <c r="K2948" s="1659"/>
      <c r="L2948" s="1659"/>
      <c r="M2948" s="1604"/>
      <c r="N2948" s="1604"/>
    </row>
    <row r="2949" ht="51.75" customHeight="1">
      <c r="A2949" s="1657"/>
      <c r="B2949" s="1657"/>
      <c r="C2949" s="1657"/>
      <c r="D2949" s="1657"/>
      <c r="E2949" s="1657"/>
      <c r="F2949" s="1657"/>
      <c r="G2949" s="1657"/>
      <c r="H2949" s="1657"/>
      <c r="I2949" s="1657"/>
      <c r="J2949" s="1657"/>
      <c r="K2949" s="1659"/>
      <c r="L2949" s="1659"/>
      <c r="M2949" s="1604"/>
      <c r="N2949" s="1604"/>
    </row>
    <row r="2950" ht="51.75" customHeight="1">
      <c r="A2950" s="1657"/>
      <c r="B2950" s="1657"/>
      <c r="C2950" s="1657"/>
      <c r="D2950" s="1657"/>
      <c r="E2950" s="1657"/>
      <c r="F2950" s="1657"/>
      <c r="G2950" s="1657"/>
      <c r="H2950" s="1657"/>
      <c r="I2950" s="1657"/>
      <c r="J2950" s="1657"/>
      <c r="K2950" s="1659"/>
      <c r="L2950" s="1659"/>
      <c r="M2950" s="1604"/>
      <c r="N2950" s="1604"/>
    </row>
    <row r="2951" ht="51.75" customHeight="1">
      <c r="A2951" s="1657"/>
      <c r="B2951" s="1657"/>
      <c r="C2951" s="1657"/>
      <c r="D2951" s="1657"/>
      <c r="E2951" s="1657"/>
      <c r="F2951" s="1657"/>
      <c r="G2951" s="1657"/>
      <c r="H2951" s="1657"/>
      <c r="I2951" s="1657"/>
      <c r="J2951" s="1657"/>
      <c r="K2951" s="1659"/>
      <c r="L2951" s="1659"/>
      <c r="M2951" s="1604"/>
      <c r="N2951" s="1604"/>
    </row>
    <row r="2952" ht="51.75" customHeight="1">
      <c r="A2952" s="1657"/>
      <c r="B2952" s="1657"/>
      <c r="C2952" s="1657"/>
      <c r="D2952" s="1657"/>
      <c r="E2952" s="1657"/>
      <c r="F2952" s="1657"/>
      <c r="G2952" s="1657"/>
      <c r="H2952" s="1657"/>
      <c r="I2952" s="1657"/>
      <c r="J2952" s="1657"/>
      <c r="K2952" s="1659"/>
      <c r="L2952" s="1659"/>
      <c r="M2952" s="1604"/>
      <c r="N2952" s="1604"/>
    </row>
    <row r="2953" ht="51.75" customHeight="1">
      <c r="A2953" s="1657"/>
      <c r="B2953" s="1657"/>
      <c r="C2953" s="1657"/>
      <c r="D2953" s="1657"/>
      <c r="E2953" s="1657"/>
      <c r="F2953" s="1657"/>
      <c r="G2953" s="1657"/>
      <c r="H2953" s="1657"/>
      <c r="I2953" s="1657"/>
      <c r="J2953" s="1657"/>
      <c r="K2953" s="1659"/>
      <c r="L2953" s="1659"/>
      <c r="M2953" s="1604"/>
      <c r="N2953" s="1604"/>
    </row>
    <row r="2954" ht="51.75" customHeight="1">
      <c r="A2954" s="1657"/>
      <c r="B2954" s="1657"/>
      <c r="C2954" s="1657"/>
      <c r="D2954" s="1657"/>
      <c r="E2954" s="1657"/>
      <c r="F2954" s="1657"/>
      <c r="G2954" s="1657"/>
      <c r="H2954" s="1657"/>
      <c r="I2954" s="1657"/>
      <c r="J2954" s="1657"/>
      <c r="K2954" s="1659"/>
      <c r="L2954" s="1659"/>
      <c r="M2954" s="1604"/>
      <c r="N2954" s="1604"/>
    </row>
    <row r="2955" ht="51.75" customHeight="1">
      <c r="A2955" s="1657"/>
      <c r="B2955" s="1657"/>
      <c r="C2955" s="1657"/>
      <c r="D2955" s="1657"/>
      <c r="E2955" s="1657"/>
      <c r="F2955" s="1657"/>
      <c r="G2955" s="1657"/>
      <c r="H2955" s="1657"/>
      <c r="I2955" s="1657"/>
      <c r="J2955" s="1657"/>
      <c r="K2955" s="1659"/>
      <c r="L2955" s="1659"/>
      <c r="M2955" s="1604"/>
      <c r="N2955" s="1604"/>
    </row>
    <row r="2956" ht="51.75" customHeight="1">
      <c r="A2956" s="1657"/>
      <c r="B2956" s="1657"/>
      <c r="C2956" s="1657"/>
      <c r="D2956" s="1657"/>
      <c r="E2956" s="1657"/>
      <c r="F2956" s="1657"/>
      <c r="G2956" s="1657"/>
      <c r="H2956" s="1657"/>
      <c r="I2956" s="1657"/>
      <c r="J2956" s="1657"/>
      <c r="K2956" s="1659"/>
      <c r="L2956" s="1659"/>
      <c r="M2956" s="1604"/>
      <c r="N2956" s="1604"/>
    </row>
    <row r="2957" ht="51.75" customHeight="1">
      <c r="A2957" s="1657"/>
      <c r="B2957" s="1657"/>
      <c r="C2957" s="1657"/>
      <c r="D2957" s="1657"/>
      <c r="E2957" s="1657"/>
      <c r="F2957" s="1657"/>
      <c r="G2957" s="1657"/>
      <c r="H2957" s="1657"/>
      <c r="I2957" s="1657"/>
      <c r="J2957" s="1657"/>
      <c r="K2957" s="1659"/>
      <c r="L2957" s="1659"/>
      <c r="M2957" s="1604"/>
      <c r="N2957" s="1604"/>
    </row>
    <row r="2958" ht="51.75" customHeight="1">
      <c r="A2958" s="1657"/>
      <c r="B2958" s="1657"/>
      <c r="C2958" s="1657"/>
      <c r="D2958" s="1657"/>
      <c r="E2958" s="1657"/>
      <c r="F2958" s="1657"/>
      <c r="G2958" s="1657"/>
      <c r="H2958" s="1657"/>
      <c r="I2958" s="1657"/>
      <c r="J2958" s="1657"/>
      <c r="K2958" s="1659"/>
      <c r="L2958" s="1659"/>
      <c r="M2958" s="1604"/>
      <c r="N2958" s="1604"/>
    </row>
    <row r="2959" ht="51.75" customHeight="1">
      <c r="A2959" s="1657"/>
      <c r="B2959" s="1657"/>
      <c r="C2959" s="1657"/>
      <c r="D2959" s="1657"/>
      <c r="E2959" s="1657"/>
      <c r="F2959" s="1657"/>
      <c r="G2959" s="1657"/>
      <c r="H2959" s="1657"/>
      <c r="I2959" s="1657"/>
      <c r="J2959" s="1657"/>
      <c r="K2959" s="1659"/>
      <c r="L2959" s="1659"/>
      <c r="M2959" s="1604"/>
      <c r="N2959" s="1604"/>
    </row>
    <row r="2960" ht="51.75" customHeight="1">
      <c r="A2960" s="1657"/>
      <c r="B2960" s="1657"/>
      <c r="C2960" s="1657"/>
      <c r="D2960" s="1657"/>
      <c r="E2960" s="1657"/>
      <c r="F2960" s="1657"/>
      <c r="G2960" s="1657"/>
      <c r="H2960" s="1657"/>
      <c r="I2960" s="1657"/>
      <c r="J2960" s="1657"/>
      <c r="K2960" s="1659"/>
      <c r="L2960" s="1659"/>
      <c r="M2960" s="1604"/>
      <c r="N2960" s="1604"/>
    </row>
    <row r="2961" ht="51.75" customHeight="1">
      <c r="A2961" s="1657"/>
      <c r="B2961" s="1657"/>
      <c r="C2961" s="1657"/>
      <c r="D2961" s="1657"/>
      <c r="E2961" s="1657"/>
      <c r="F2961" s="1657"/>
      <c r="G2961" s="1657"/>
      <c r="H2961" s="1657"/>
      <c r="I2961" s="1657"/>
      <c r="J2961" s="1657"/>
      <c r="K2961" s="1659"/>
      <c r="L2961" s="1659"/>
      <c r="M2961" s="1604"/>
      <c r="N2961" s="1604"/>
    </row>
    <row r="2962" ht="51.75" customHeight="1">
      <c r="A2962" s="1657"/>
      <c r="B2962" s="1657"/>
      <c r="C2962" s="1657"/>
      <c r="D2962" s="1657"/>
      <c r="E2962" s="1657"/>
      <c r="F2962" s="1657"/>
      <c r="G2962" s="1657"/>
      <c r="H2962" s="1657"/>
      <c r="I2962" s="1657"/>
      <c r="J2962" s="1657"/>
      <c r="K2962" s="1659"/>
      <c r="L2962" s="1659"/>
      <c r="M2962" s="1604"/>
      <c r="N2962" s="1604"/>
    </row>
    <row r="2963" ht="51.75" customHeight="1">
      <c r="A2963" s="1657"/>
      <c r="B2963" s="1657"/>
      <c r="C2963" s="1657"/>
      <c r="D2963" s="1657"/>
      <c r="E2963" s="1657"/>
      <c r="F2963" s="1657"/>
      <c r="G2963" s="1657"/>
      <c r="H2963" s="1657"/>
      <c r="I2963" s="1657"/>
      <c r="J2963" s="1657"/>
      <c r="K2963" s="1659"/>
      <c r="L2963" s="1659"/>
      <c r="M2963" s="1604"/>
      <c r="N2963" s="1604"/>
    </row>
    <row r="2964" ht="51.75" customHeight="1">
      <c r="A2964" s="1657"/>
      <c r="B2964" s="1657"/>
      <c r="C2964" s="1657"/>
      <c r="D2964" s="1657"/>
      <c r="E2964" s="1657"/>
      <c r="F2964" s="1657"/>
      <c r="G2964" s="1657"/>
      <c r="H2964" s="1657"/>
      <c r="I2964" s="1657"/>
      <c r="J2964" s="1657"/>
      <c r="K2964" s="1659"/>
      <c r="L2964" s="1659"/>
      <c r="M2964" s="1604"/>
      <c r="N2964" s="1604"/>
    </row>
    <row r="2965" ht="51.75" customHeight="1">
      <c r="A2965" s="1657"/>
      <c r="B2965" s="1657"/>
      <c r="C2965" s="1657"/>
      <c r="D2965" s="1657"/>
      <c r="E2965" s="1657"/>
      <c r="F2965" s="1657"/>
      <c r="G2965" s="1657"/>
      <c r="H2965" s="1657"/>
      <c r="I2965" s="1657"/>
      <c r="J2965" s="1657"/>
      <c r="K2965" s="1659"/>
      <c r="L2965" s="1659"/>
      <c r="M2965" s="1604"/>
      <c r="N2965" s="1604"/>
    </row>
    <row r="2966" ht="51.75" customHeight="1">
      <c r="A2966" s="1657"/>
      <c r="B2966" s="1657"/>
      <c r="C2966" s="1657"/>
      <c r="D2966" s="1657"/>
      <c r="E2966" s="1657"/>
      <c r="F2966" s="1657"/>
      <c r="G2966" s="1657"/>
      <c r="H2966" s="1657"/>
      <c r="I2966" s="1657"/>
      <c r="J2966" s="1657"/>
      <c r="K2966" s="1659"/>
      <c r="L2966" s="1659"/>
      <c r="M2966" s="1604"/>
      <c r="N2966" s="1604"/>
    </row>
    <row r="2967" ht="51.75" customHeight="1">
      <c r="A2967" s="1657"/>
      <c r="B2967" s="1657"/>
      <c r="C2967" s="1657"/>
      <c r="D2967" s="1657"/>
      <c r="E2967" s="1657"/>
      <c r="F2967" s="1657"/>
      <c r="G2967" s="1657"/>
      <c r="H2967" s="1657"/>
      <c r="I2967" s="1657"/>
      <c r="J2967" s="1657"/>
      <c r="K2967" s="1659"/>
      <c r="L2967" s="1659"/>
      <c r="M2967" s="1604"/>
      <c r="N2967" s="1604"/>
    </row>
    <row r="2968" ht="51.75" customHeight="1">
      <c r="A2968" s="1657"/>
      <c r="B2968" s="1657"/>
      <c r="C2968" s="1657"/>
      <c r="D2968" s="1657"/>
      <c r="E2968" s="1657"/>
      <c r="F2968" s="1657"/>
      <c r="G2968" s="1657"/>
      <c r="H2968" s="1657"/>
      <c r="I2968" s="1657"/>
      <c r="J2968" s="1657"/>
      <c r="K2968" s="1659"/>
      <c r="L2968" s="1659"/>
      <c r="M2968" s="1604"/>
      <c r="N2968" s="1604"/>
    </row>
    <row r="2969" ht="51.75" customHeight="1">
      <c r="A2969" s="1657"/>
      <c r="B2969" s="1657"/>
      <c r="C2969" s="1657"/>
      <c r="D2969" s="1657"/>
      <c r="E2969" s="1657"/>
      <c r="F2969" s="1657"/>
      <c r="G2969" s="1657"/>
      <c r="H2969" s="1657"/>
      <c r="I2969" s="1657"/>
      <c r="J2969" s="1657"/>
      <c r="K2969" s="1659"/>
      <c r="L2969" s="1659"/>
      <c r="M2969" s="1604"/>
      <c r="N2969" s="1604"/>
    </row>
    <row r="2970" ht="51.75" customHeight="1">
      <c r="A2970" s="1657"/>
      <c r="B2970" s="1657"/>
      <c r="C2970" s="1657"/>
      <c r="D2970" s="1657"/>
      <c r="E2970" s="1657"/>
      <c r="F2970" s="1657"/>
      <c r="G2970" s="1657"/>
      <c r="H2970" s="1657"/>
      <c r="I2970" s="1657"/>
      <c r="J2970" s="1657"/>
      <c r="K2970" s="1659"/>
      <c r="L2970" s="1659"/>
      <c r="M2970" s="1604"/>
      <c r="N2970" s="1604"/>
    </row>
    <row r="2971" ht="51.75" customHeight="1">
      <c r="A2971" s="1657"/>
      <c r="B2971" s="1657"/>
      <c r="C2971" s="1657"/>
      <c r="D2971" s="1657"/>
      <c r="E2971" s="1657"/>
      <c r="F2971" s="1657"/>
      <c r="G2971" s="1657"/>
      <c r="H2971" s="1657"/>
      <c r="I2971" s="1657"/>
      <c r="J2971" s="1657"/>
      <c r="K2971" s="1659"/>
      <c r="L2971" s="1659"/>
      <c r="M2971" s="1604"/>
      <c r="N2971" s="1604"/>
    </row>
    <row r="2972" ht="51.75" customHeight="1">
      <c r="A2972" s="1657"/>
      <c r="B2972" s="1657"/>
      <c r="C2972" s="1657"/>
      <c r="D2972" s="1657"/>
      <c r="E2972" s="1657"/>
      <c r="F2972" s="1657"/>
      <c r="G2972" s="1657"/>
      <c r="H2972" s="1657"/>
      <c r="I2972" s="1657"/>
      <c r="J2972" s="1657"/>
      <c r="K2972" s="1659"/>
      <c r="L2972" s="1659"/>
      <c r="M2972" s="1604"/>
      <c r="N2972" s="1604"/>
    </row>
    <row r="2973" ht="51.75" customHeight="1">
      <c r="A2973" s="1657"/>
      <c r="B2973" s="1657"/>
      <c r="C2973" s="1657"/>
      <c r="D2973" s="1657"/>
      <c r="E2973" s="1657"/>
      <c r="F2973" s="1657"/>
      <c r="G2973" s="1657"/>
      <c r="H2973" s="1657"/>
      <c r="I2973" s="1657"/>
      <c r="J2973" s="1657"/>
      <c r="K2973" s="1659"/>
      <c r="L2973" s="1659"/>
      <c r="M2973" s="1604"/>
      <c r="N2973" s="1604"/>
    </row>
    <row r="2974" ht="51.75" customHeight="1">
      <c r="A2974" s="1657"/>
      <c r="B2974" s="1657"/>
      <c r="C2974" s="1657"/>
      <c r="D2974" s="1657"/>
      <c r="E2974" s="1657"/>
      <c r="F2974" s="1657"/>
      <c r="G2974" s="1657"/>
      <c r="H2974" s="1657"/>
      <c r="I2974" s="1657"/>
      <c r="J2974" s="1657"/>
      <c r="K2974" s="1659"/>
      <c r="L2974" s="1659"/>
      <c r="M2974" s="1604"/>
      <c r="N2974" s="1604"/>
    </row>
    <row r="2975" ht="51.75" customHeight="1">
      <c r="A2975" s="1657"/>
      <c r="B2975" s="1657"/>
      <c r="C2975" s="1657"/>
      <c r="D2975" s="1657"/>
      <c r="E2975" s="1657"/>
      <c r="F2975" s="1657"/>
      <c r="G2975" s="1657"/>
      <c r="H2975" s="1657"/>
      <c r="I2975" s="1657"/>
      <c r="J2975" s="1657"/>
      <c r="K2975" s="1659"/>
      <c r="L2975" s="1659"/>
      <c r="M2975" s="1604"/>
      <c r="N2975" s="1604"/>
    </row>
    <row r="2976" ht="51.75" customHeight="1">
      <c r="A2976" s="1657"/>
      <c r="B2976" s="1657"/>
      <c r="C2976" s="1657"/>
      <c r="D2976" s="1657"/>
      <c r="E2976" s="1657"/>
      <c r="F2976" s="1657"/>
      <c r="G2976" s="1657"/>
      <c r="H2976" s="1657"/>
      <c r="I2976" s="1657"/>
      <c r="J2976" s="1657"/>
      <c r="K2976" s="1659"/>
      <c r="L2976" s="1659"/>
      <c r="M2976" s="1604"/>
      <c r="N2976" s="1604"/>
    </row>
    <row r="2977" ht="51.75" customHeight="1">
      <c r="A2977" s="1657"/>
      <c r="B2977" s="1657"/>
      <c r="C2977" s="1657"/>
      <c r="D2977" s="1657"/>
      <c r="E2977" s="1657"/>
      <c r="F2977" s="1657"/>
      <c r="G2977" s="1657"/>
      <c r="H2977" s="1657"/>
      <c r="I2977" s="1657"/>
      <c r="J2977" s="1657"/>
      <c r="K2977" s="1659"/>
      <c r="L2977" s="1659"/>
      <c r="M2977" s="1604"/>
      <c r="N2977" s="1604"/>
    </row>
    <row r="2978" ht="51.75" customHeight="1">
      <c r="A2978" s="1657"/>
      <c r="B2978" s="1657"/>
      <c r="C2978" s="1657"/>
      <c r="D2978" s="1657"/>
      <c r="E2978" s="1657"/>
      <c r="F2978" s="1657"/>
      <c r="G2978" s="1657"/>
      <c r="H2978" s="1657"/>
      <c r="I2978" s="1657"/>
      <c r="J2978" s="1657"/>
      <c r="K2978" s="1659"/>
      <c r="L2978" s="1659"/>
      <c r="M2978" s="1604"/>
      <c r="N2978" s="1604"/>
    </row>
    <row r="2979" ht="51.75" customHeight="1">
      <c r="A2979" s="1657"/>
      <c r="B2979" s="1657"/>
      <c r="C2979" s="1657"/>
      <c r="D2979" s="1657"/>
      <c r="E2979" s="1657"/>
      <c r="F2979" s="1657"/>
      <c r="G2979" s="1657"/>
      <c r="H2979" s="1657"/>
      <c r="I2979" s="1657"/>
      <c r="J2979" s="1657"/>
      <c r="K2979" s="1659"/>
      <c r="L2979" s="1659"/>
      <c r="M2979" s="1604"/>
      <c r="N2979" s="1604"/>
    </row>
    <row r="2980" ht="51.75" customHeight="1">
      <c r="A2980" s="1657"/>
      <c r="B2980" s="1657"/>
      <c r="C2980" s="1657"/>
      <c r="D2980" s="1657"/>
      <c r="E2980" s="1657"/>
      <c r="F2980" s="1657"/>
      <c r="G2980" s="1657"/>
      <c r="H2980" s="1657"/>
      <c r="I2980" s="1657"/>
      <c r="J2980" s="1657"/>
      <c r="K2980" s="1659"/>
      <c r="L2980" s="1659"/>
      <c r="M2980" s="1604"/>
      <c r="N2980" s="1604"/>
    </row>
    <row r="2981" ht="51.75" customHeight="1">
      <c r="A2981" s="1657"/>
      <c r="B2981" s="1657"/>
      <c r="C2981" s="1657"/>
      <c r="D2981" s="1657"/>
      <c r="E2981" s="1657"/>
      <c r="F2981" s="1657"/>
      <c r="G2981" s="1657"/>
      <c r="H2981" s="1657"/>
      <c r="I2981" s="1657"/>
      <c r="J2981" s="1657"/>
      <c r="K2981" s="1659"/>
      <c r="L2981" s="1659"/>
      <c r="M2981" s="1604"/>
      <c r="N2981" s="1604"/>
    </row>
    <row r="2982" ht="51.75" customHeight="1">
      <c r="A2982" s="1657"/>
      <c r="B2982" s="1657"/>
      <c r="C2982" s="1657"/>
      <c r="D2982" s="1657"/>
      <c r="E2982" s="1657"/>
      <c r="F2982" s="1657"/>
      <c r="G2982" s="1657"/>
      <c r="H2982" s="1657"/>
      <c r="I2982" s="1657"/>
      <c r="J2982" s="1657"/>
      <c r="K2982" s="1659"/>
      <c r="L2982" s="1659"/>
      <c r="M2982" s="1604"/>
      <c r="N2982" s="1604"/>
    </row>
    <row r="2983" ht="51.75" customHeight="1">
      <c r="A2983" s="1657"/>
      <c r="B2983" s="1657"/>
      <c r="C2983" s="1657"/>
      <c r="D2983" s="1657"/>
      <c r="E2983" s="1657"/>
      <c r="F2983" s="1657"/>
      <c r="G2983" s="1657"/>
      <c r="H2983" s="1657"/>
      <c r="I2983" s="1657"/>
      <c r="J2983" s="1657"/>
      <c r="K2983" s="1659"/>
      <c r="L2983" s="1659"/>
      <c r="M2983" s="1604"/>
      <c r="N2983" s="1604"/>
    </row>
    <row r="2984" ht="51.75" customHeight="1">
      <c r="A2984" s="1657"/>
      <c r="B2984" s="1657"/>
      <c r="C2984" s="1657"/>
      <c r="D2984" s="1657"/>
      <c r="E2984" s="1657"/>
      <c r="F2984" s="1657"/>
      <c r="G2984" s="1657"/>
      <c r="H2984" s="1657"/>
      <c r="I2984" s="1657"/>
      <c r="J2984" s="1657"/>
      <c r="K2984" s="1659"/>
      <c r="L2984" s="1659"/>
      <c r="M2984" s="1604"/>
      <c r="N2984" s="1604"/>
    </row>
    <row r="2985" ht="51.75" customHeight="1">
      <c r="A2985" s="1657"/>
      <c r="B2985" s="1657"/>
      <c r="C2985" s="1657"/>
      <c r="D2985" s="1657"/>
      <c r="E2985" s="1657"/>
      <c r="F2985" s="1657"/>
      <c r="G2985" s="1657"/>
      <c r="H2985" s="1657"/>
      <c r="I2985" s="1657"/>
      <c r="J2985" s="1657"/>
      <c r="K2985" s="1659"/>
      <c r="L2985" s="1659"/>
      <c r="M2985" s="1604"/>
      <c r="N2985" s="1604"/>
    </row>
    <row r="2986" ht="51.75" customHeight="1">
      <c r="A2986" s="1657"/>
      <c r="B2986" s="1657"/>
      <c r="C2986" s="1657"/>
      <c r="D2986" s="1657"/>
      <c r="E2986" s="1657"/>
      <c r="F2986" s="1657"/>
      <c r="G2986" s="1657"/>
      <c r="H2986" s="1657"/>
      <c r="I2986" s="1657"/>
      <c r="J2986" s="1657"/>
      <c r="K2986" s="1659"/>
      <c r="L2986" s="1659"/>
      <c r="M2986" s="1604"/>
      <c r="N2986" s="1604"/>
    </row>
    <row r="2987" ht="51.75" customHeight="1">
      <c r="A2987" s="1657"/>
      <c r="B2987" s="1657"/>
      <c r="C2987" s="1657"/>
      <c r="D2987" s="1657"/>
      <c r="E2987" s="1657"/>
      <c r="F2987" s="1657"/>
      <c r="G2987" s="1657"/>
      <c r="H2987" s="1657"/>
      <c r="I2987" s="1657"/>
      <c r="J2987" s="1657"/>
      <c r="K2987" s="1659"/>
      <c r="L2987" s="1659"/>
      <c r="M2987" s="1604"/>
      <c r="N2987" s="1604"/>
    </row>
    <row r="2988" ht="51.75" customHeight="1">
      <c r="A2988" s="1657"/>
      <c r="B2988" s="1657"/>
      <c r="C2988" s="1657"/>
      <c r="D2988" s="1657"/>
      <c r="E2988" s="1657"/>
      <c r="F2988" s="1657"/>
      <c r="G2988" s="1657"/>
      <c r="H2988" s="1657"/>
      <c r="I2988" s="1657"/>
      <c r="J2988" s="1657"/>
      <c r="K2988" s="1659"/>
      <c r="L2988" s="1659"/>
      <c r="M2988" s="1604"/>
      <c r="N2988" s="1604"/>
    </row>
    <row r="2989" ht="51.75" customHeight="1">
      <c r="A2989" s="1657"/>
      <c r="B2989" s="1657"/>
      <c r="C2989" s="1657"/>
      <c r="D2989" s="1657"/>
      <c r="E2989" s="1657"/>
      <c r="F2989" s="1657"/>
      <c r="G2989" s="1657"/>
      <c r="H2989" s="1657"/>
      <c r="I2989" s="1657"/>
      <c r="J2989" s="1657"/>
      <c r="K2989" s="1659"/>
      <c r="L2989" s="1659"/>
      <c r="M2989" s="1604"/>
      <c r="N2989" s="1604"/>
    </row>
    <row r="2990" ht="51.75" customHeight="1">
      <c r="A2990" s="1657"/>
      <c r="B2990" s="1657"/>
      <c r="C2990" s="1657"/>
      <c r="D2990" s="1657"/>
      <c r="E2990" s="1657"/>
      <c r="F2990" s="1657"/>
      <c r="G2990" s="1657"/>
      <c r="H2990" s="1657"/>
      <c r="I2990" s="1657"/>
      <c r="J2990" s="1657"/>
      <c r="K2990" s="1659"/>
      <c r="L2990" s="1659"/>
      <c r="M2990" s="1604"/>
      <c r="N2990" s="1604"/>
    </row>
    <row r="2991" ht="51.75" customHeight="1">
      <c r="A2991" s="1657"/>
      <c r="B2991" s="1657"/>
      <c r="C2991" s="1657"/>
      <c r="D2991" s="1657"/>
      <c r="E2991" s="1657"/>
      <c r="F2991" s="1657"/>
      <c r="G2991" s="1657"/>
      <c r="H2991" s="1657"/>
      <c r="I2991" s="1657"/>
      <c r="J2991" s="1657"/>
      <c r="K2991" s="1659"/>
      <c r="L2991" s="1659"/>
      <c r="M2991" s="1604"/>
      <c r="N2991" s="1604"/>
    </row>
    <row r="2992" ht="51.75" customHeight="1">
      <c r="A2992" s="1657"/>
      <c r="B2992" s="1657"/>
      <c r="C2992" s="1657"/>
      <c r="D2992" s="1657"/>
      <c r="E2992" s="1657"/>
      <c r="F2992" s="1657"/>
      <c r="G2992" s="1657"/>
      <c r="H2992" s="1657"/>
      <c r="I2992" s="1657"/>
      <c r="J2992" s="1657"/>
      <c r="K2992" s="1659"/>
      <c r="L2992" s="1659"/>
      <c r="M2992" s="1604"/>
      <c r="N2992" s="1604"/>
    </row>
    <row r="2993" ht="51.75" customHeight="1">
      <c r="A2993" s="1657"/>
      <c r="B2993" s="1657"/>
      <c r="C2993" s="1657"/>
      <c r="D2993" s="1657"/>
      <c r="E2993" s="1657"/>
      <c r="F2993" s="1657"/>
      <c r="G2993" s="1657"/>
      <c r="H2993" s="1657"/>
      <c r="I2993" s="1657"/>
      <c r="J2993" s="1657"/>
      <c r="K2993" s="1659"/>
      <c r="L2993" s="1659"/>
      <c r="M2993" s="1604"/>
      <c r="N2993" s="1604"/>
    </row>
    <row r="2994" ht="51.75" customHeight="1">
      <c r="A2994" s="1657"/>
      <c r="B2994" s="1657"/>
      <c r="C2994" s="1657"/>
      <c r="D2994" s="1657"/>
      <c r="E2994" s="1657"/>
      <c r="F2994" s="1657"/>
      <c r="G2994" s="1657"/>
      <c r="H2994" s="1657"/>
      <c r="I2994" s="1657"/>
      <c r="J2994" s="1657"/>
      <c r="K2994" s="1659"/>
      <c r="L2994" s="1659"/>
      <c r="M2994" s="1604"/>
      <c r="N2994" s="1604"/>
    </row>
    <row r="2995" ht="51.75" customHeight="1">
      <c r="A2995" s="1657"/>
      <c r="B2995" s="1657"/>
      <c r="C2995" s="1657"/>
      <c r="D2995" s="1657"/>
      <c r="E2995" s="1657"/>
      <c r="F2995" s="1657"/>
      <c r="G2995" s="1657"/>
      <c r="H2995" s="1657"/>
      <c r="I2995" s="1657"/>
      <c r="J2995" s="1657"/>
      <c r="K2995" s="1659"/>
      <c r="L2995" s="1659"/>
      <c r="M2995" s="1604"/>
      <c r="N2995" s="1604"/>
    </row>
    <row r="2996" ht="51.75" customHeight="1">
      <c r="A2996" s="1657"/>
      <c r="B2996" s="1657"/>
      <c r="C2996" s="1657"/>
      <c r="D2996" s="1657"/>
      <c r="E2996" s="1657"/>
      <c r="F2996" s="1657"/>
      <c r="G2996" s="1657"/>
      <c r="H2996" s="1657"/>
      <c r="I2996" s="1657"/>
      <c r="J2996" s="1657"/>
      <c r="K2996" s="1659"/>
      <c r="L2996" s="1659"/>
      <c r="M2996" s="1604"/>
      <c r="N2996" s="1604"/>
    </row>
    <row r="2997" ht="51.75" customHeight="1">
      <c r="A2997" s="1657"/>
      <c r="B2997" s="1657"/>
      <c r="C2997" s="1657"/>
      <c r="D2997" s="1657"/>
      <c r="E2997" s="1657"/>
      <c r="F2997" s="1657"/>
      <c r="G2997" s="1657"/>
      <c r="H2997" s="1657"/>
      <c r="I2997" s="1657"/>
      <c r="J2997" s="1657"/>
      <c r="K2997" s="1659"/>
      <c r="L2997" s="1659"/>
      <c r="M2997" s="1604"/>
      <c r="N2997" s="1604"/>
    </row>
    <row r="2998" ht="51.75" customHeight="1">
      <c r="A2998" s="1657"/>
      <c r="B2998" s="1657"/>
      <c r="C2998" s="1657"/>
      <c r="D2998" s="1657"/>
      <c r="E2998" s="1657"/>
      <c r="F2998" s="1657"/>
      <c r="G2998" s="1657"/>
      <c r="H2998" s="1657"/>
      <c r="I2998" s="1657"/>
      <c r="J2998" s="1657"/>
      <c r="K2998" s="1659"/>
      <c r="L2998" s="1659"/>
      <c r="M2998" s="1604"/>
      <c r="N2998" s="1604"/>
    </row>
    <row r="2999" ht="51.75" customHeight="1">
      <c r="A2999" s="1657"/>
      <c r="B2999" s="1657"/>
      <c r="C2999" s="1657"/>
      <c r="D2999" s="1657"/>
      <c r="E2999" s="1657"/>
      <c r="F2999" s="1657"/>
      <c r="G2999" s="1657"/>
      <c r="H2999" s="1657"/>
      <c r="I2999" s="1657"/>
      <c r="J2999" s="1657"/>
      <c r="K2999" s="1659"/>
      <c r="L2999" s="1659"/>
      <c r="M2999" s="1604"/>
      <c r="N2999" s="1604"/>
    </row>
    <row r="3000" ht="51.75" customHeight="1">
      <c r="A3000" s="1657"/>
      <c r="B3000" s="1657"/>
      <c r="C3000" s="1657"/>
      <c r="D3000" s="1657"/>
      <c r="E3000" s="1657"/>
      <c r="F3000" s="1657"/>
      <c r="G3000" s="1657"/>
      <c r="H3000" s="1657"/>
      <c r="I3000" s="1657"/>
      <c r="J3000" s="1657"/>
      <c r="K3000" s="1659"/>
      <c r="L3000" s="1659"/>
      <c r="M3000" s="1604"/>
      <c r="N3000" s="1604"/>
    </row>
    <row r="3001" ht="51.75" customHeight="1">
      <c r="A3001" s="1657"/>
      <c r="B3001" s="1657"/>
      <c r="C3001" s="1657"/>
      <c r="D3001" s="1657"/>
      <c r="E3001" s="1657"/>
      <c r="F3001" s="1657"/>
      <c r="G3001" s="1657"/>
      <c r="H3001" s="1657"/>
      <c r="I3001" s="1657"/>
      <c r="J3001" s="1657"/>
      <c r="K3001" s="1659"/>
      <c r="L3001" s="1659"/>
      <c r="M3001" s="1604"/>
      <c r="N3001" s="1604"/>
    </row>
    <row r="3002" ht="51.75" customHeight="1">
      <c r="A3002" s="1657"/>
      <c r="B3002" s="1657"/>
      <c r="C3002" s="1657"/>
      <c r="D3002" s="1657"/>
      <c r="E3002" s="1657"/>
      <c r="F3002" s="1657"/>
      <c r="G3002" s="1657"/>
      <c r="H3002" s="1657"/>
      <c r="I3002" s="1657"/>
      <c r="J3002" s="1657"/>
      <c r="K3002" s="1659"/>
      <c r="L3002" s="1659"/>
      <c r="M3002" s="1604"/>
      <c r="N3002" s="1604"/>
    </row>
    <row r="3003" ht="51.75" customHeight="1">
      <c r="A3003" s="1657"/>
      <c r="B3003" s="1657"/>
      <c r="C3003" s="1657"/>
      <c r="D3003" s="1657"/>
      <c r="E3003" s="1657"/>
      <c r="F3003" s="1657"/>
      <c r="G3003" s="1657"/>
      <c r="H3003" s="1657"/>
      <c r="I3003" s="1657"/>
      <c r="J3003" s="1657"/>
      <c r="K3003" s="1659"/>
      <c r="L3003" s="1659"/>
      <c r="M3003" s="1604"/>
      <c r="N3003" s="1604"/>
    </row>
    <row r="3004" ht="51.75" customHeight="1">
      <c r="A3004" s="1657"/>
      <c r="B3004" s="1657"/>
      <c r="C3004" s="1657"/>
      <c r="D3004" s="1657"/>
      <c r="E3004" s="1657"/>
      <c r="F3004" s="1657"/>
      <c r="G3004" s="1657"/>
      <c r="H3004" s="1657"/>
      <c r="I3004" s="1657"/>
      <c r="J3004" s="1657"/>
      <c r="K3004" s="1659"/>
      <c r="L3004" s="1659"/>
      <c r="M3004" s="1604"/>
      <c r="N3004" s="1604"/>
    </row>
    <row r="3005" ht="51.75" customHeight="1">
      <c r="A3005" s="1657"/>
      <c r="B3005" s="1657"/>
      <c r="C3005" s="1657"/>
      <c r="D3005" s="1657"/>
      <c r="E3005" s="1657"/>
      <c r="F3005" s="1657"/>
      <c r="G3005" s="1657"/>
      <c r="H3005" s="1657"/>
      <c r="I3005" s="1657"/>
      <c r="J3005" s="1657"/>
      <c r="K3005" s="1659"/>
      <c r="L3005" s="1659"/>
      <c r="M3005" s="1604"/>
      <c r="N3005" s="1604"/>
    </row>
    <row r="3006" ht="51.75" customHeight="1">
      <c r="A3006" s="1657"/>
      <c r="B3006" s="1657"/>
      <c r="C3006" s="1657"/>
      <c r="D3006" s="1657"/>
      <c r="E3006" s="1657"/>
      <c r="F3006" s="1657"/>
      <c r="G3006" s="1657"/>
      <c r="H3006" s="1657"/>
      <c r="I3006" s="1657"/>
      <c r="J3006" s="1657"/>
      <c r="K3006" s="1659"/>
      <c r="L3006" s="1659"/>
      <c r="M3006" s="1604"/>
      <c r="N3006" s="1604"/>
    </row>
    <row r="3007" ht="51.75" customHeight="1">
      <c r="A3007" s="1657"/>
      <c r="B3007" s="1657"/>
      <c r="C3007" s="1657"/>
      <c r="D3007" s="1657"/>
      <c r="E3007" s="1657"/>
      <c r="F3007" s="1657"/>
      <c r="G3007" s="1657"/>
      <c r="H3007" s="1657"/>
      <c r="I3007" s="1657"/>
      <c r="J3007" s="1657"/>
      <c r="K3007" s="1659"/>
      <c r="L3007" s="1659"/>
      <c r="M3007" s="1604"/>
      <c r="N3007" s="1604"/>
    </row>
    <row r="3008" ht="51.75" customHeight="1">
      <c r="A3008" s="1657"/>
      <c r="B3008" s="1657"/>
      <c r="C3008" s="1657"/>
      <c r="D3008" s="1657"/>
      <c r="E3008" s="1657"/>
      <c r="F3008" s="1657"/>
      <c r="G3008" s="1657"/>
      <c r="H3008" s="1657"/>
      <c r="I3008" s="1657"/>
      <c r="J3008" s="1657"/>
      <c r="K3008" s="1659"/>
      <c r="L3008" s="1659"/>
      <c r="M3008" s="1604"/>
      <c r="N3008" s="1604"/>
    </row>
    <row r="3009" ht="51.75" customHeight="1">
      <c r="A3009" s="1657"/>
      <c r="B3009" s="1657"/>
      <c r="C3009" s="1657"/>
      <c r="D3009" s="1657"/>
      <c r="E3009" s="1657"/>
      <c r="F3009" s="1657"/>
      <c r="G3009" s="1657"/>
      <c r="H3009" s="1657"/>
      <c r="I3009" s="1657"/>
      <c r="J3009" s="1657"/>
      <c r="K3009" s="1659"/>
      <c r="L3009" s="1659"/>
      <c r="M3009" s="1604"/>
      <c r="N3009" s="1604"/>
    </row>
    <row r="3010" ht="51.75" customHeight="1">
      <c r="A3010" s="1657"/>
      <c r="B3010" s="1657"/>
      <c r="C3010" s="1657"/>
      <c r="D3010" s="1657"/>
      <c r="E3010" s="1657"/>
      <c r="F3010" s="1657"/>
      <c r="G3010" s="1657"/>
      <c r="H3010" s="1657"/>
      <c r="I3010" s="1657"/>
      <c r="J3010" s="1657"/>
      <c r="K3010" s="1659"/>
      <c r="L3010" s="1659"/>
      <c r="M3010" s="1604"/>
      <c r="N3010" s="1604"/>
    </row>
    <row r="3011" ht="51.75" customHeight="1">
      <c r="A3011" s="1657"/>
      <c r="B3011" s="1657"/>
      <c r="C3011" s="1657"/>
      <c r="D3011" s="1657"/>
      <c r="E3011" s="1657"/>
      <c r="F3011" s="1657"/>
      <c r="G3011" s="1657"/>
      <c r="H3011" s="1657"/>
      <c r="I3011" s="1657"/>
      <c r="J3011" s="1657"/>
      <c r="K3011" s="1659"/>
      <c r="L3011" s="1659"/>
      <c r="M3011" s="1604"/>
      <c r="N3011" s="1604"/>
    </row>
    <row r="3012" ht="51.75" customHeight="1">
      <c r="A3012" s="1657"/>
      <c r="B3012" s="1657"/>
      <c r="C3012" s="1657"/>
      <c r="D3012" s="1657"/>
      <c r="E3012" s="1657"/>
      <c r="F3012" s="1657"/>
      <c r="G3012" s="1657"/>
      <c r="H3012" s="1657"/>
      <c r="I3012" s="1657"/>
      <c r="J3012" s="1657"/>
      <c r="K3012" s="1659"/>
      <c r="L3012" s="1659"/>
      <c r="M3012" s="1604"/>
      <c r="N3012" s="1604"/>
    </row>
    <row r="3013" ht="51.75" customHeight="1">
      <c r="A3013" s="1657"/>
      <c r="B3013" s="1657"/>
      <c r="C3013" s="1657"/>
      <c r="D3013" s="1657"/>
      <c r="E3013" s="1657"/>
      <c r="F3013" s="1657"/>
      <c r="G3013" s="1657"/>
      <c r="H3013" s="1657"/>
      <c r="I3013" s="1657"/>
      <c r="J3013" s="1657"/>
      <c r="K3013" s="1659"/>
      <c r="L3013" s="1659"/>
      <c r="M3013" s="1604"/>
      <c r="N3013" s="1604"/>
    </row>
    <row r="3014" ht="51.75" customHeight="1">
      <c r="A3014" s="1657"/>
      <c r="B3014" s="1657"/>
      <c r="C3014" s="1657"/>
      <c r="D3014" s="1657"/>
      <c r="E3014" s="1657"/>
      <c r="F3014" s="1657"/>
      <c r="G3014" s="1657"/>
      <c r="H3014" s="1657"/>
      <c r="I3014" s="1657"/>
      <c r="J3014" s="1657"/>
      <c r="K3014" s="1659"/>
      <c r="L3014" s="1659"/>
      <c r="M3014" s="1604"/>
      <c r="N3014" s="1604"/>
    </row>
    <row r="3015" ht="51.75" customHeight="1">
      <c r="A3015" s="1657"/>
      <c r="B3015" s="1657"/>
      <c r="C3015" s="1657"/>
      <c r="D3015" s="1657"/>
      <c r="E3015" s="1657"/>
      <c r="F3015" s="1657"/>
      <c r="G3015" s="1657"/>
      <c r="H3015" s="1657"/>
      <c r="I3015" s="1657"/>
      <c r="J3015" s="1657"/>
      <c r="K3015" s="1659"/>
      <c r="L3015" s="1659"/>
      <c r="M3015" s="1604"/>
      <c r="N3015" s="1604"/>
    </row>
    <row r="3016" ht="51.75" customHeight="1">
      <c r="A3016" s="1657"/>
      <c r="B3016" s="1657"/>
      <c r="C3016" s="1657"/>
      <c r="D3016" s="1657"/>
      <c r="E3016" s="1657"/>
      <c r="F3016" s="1657"/>
      <c r="G3016" s="1657"/>
      <c r="H3016" s="1657"/>
      <c r="I3016" s="1657"/>
      <c r="J3016" s="1657"/>
      <c r="K3016" s="1659"/>
      <c r="L3016" s="1659"/>
      <c r="M3016" s="1604"/>
      <c r="N3016" s="1604"/>
    </row>
    <row r="3017" ht="51.75" customHeight="1">
      <c r="A3017" s="1657"/>
      <c r="B3017" s="1657"/>
      <c r="C3017" s="1657"/>
      <c r="D3017" s="1657"/>
      <c r="E3017" s="1657"/>
      <c r="F3017" s="1657"/>
      <c r="G3017" s="1657"/>
      <c r="H3017" s="1657"/>
      <c r="I3017" s="1657"/>
      <c r="J3017" s="1657"/>
      <c r="K3017" s="1659"/>
      <c r="L3017" s="1659"/>
      <c r="M3017" s="1604"/>
      <c r="N3017" s="1604"/>
    </row>
    <row r="3018" ht="51.75" customHeight="1">
      <c r="A3018" s="1657"/>
      <c r="B3018" s="1657"/>
      <c r="C3018" s="1657"/>
      <c r="D3018" s="1657"/>
      <c r="E3018" s="1657"/>
      <c r="F3018" s="1657"/>
      <c r="G3018" s="1657"/>
      <c r="H3018" s="1657"/>
      <c r="I3018" s="1657"/>
      <c r="J3018" s="1657"/>
      <c r="K3018" s="1659"/>
      <c r="L3018" s="1659"/>
      <c r="M3018" s="1604"/>
      <c r="N3018" s="1604"/>
    </row>
    <row r="3019" ht="51.75" customHeight="1">
      <c r="A3019" s="1657"/>
      <c r="B3019" s="1657"/>
      <c r="C3019" s="1657"/>
      <c r="D3019" s="1657"/>
      <c r="E3019" s="1657"/>
      <c r="F3019" s="1657"/>
      <c r="G3019" s="1657"/>
      <c r="H3019" s="1657"/>
      <c r="I3019" s="1657"/>
      <c r="J3019" s="1657"/>
      <c r="K3019" s="1659"/>
      <c r="L3019" s="1659"/>
      <c r="M3019" s="1604"/>
      <c r="N3019" s="1604"/>
    </row>
    <row r="3020" ht="51.75" customHeight="1">
      <c r="A3020" s="1657"/>
      <c r="B3020" s="1657"/>
      <c r="C3020" s="1657"/>
      <c r="D3020" s="1657"/>
      <c r="E3020" s="1657"/>
      <c r="F3020" s="1657"/>
      <c r="G3020" s="1657"/>
      <c r="H3020" s="1657"/>
      <c r="I3020" s="1657"/>
      <c r="J3020" s="1657"/>
      <c r="K3020" s="1659"/>
      <c r="L3020" s="1659"/>
      <c r="M3020" s="1604"/>
      <c r="N3020" s="1604"/>
    </row>
    <row r="3021" ht="51.75" customHeight="1">
      <c r="A3021" s="1657"/>
      <c r="B3021" s="1657"/>
      <c r="C3021" s="1657"/>
      <c r="D3021" s="1657"/>
      <c r="E3021" s="1657"/>
      <c r="F3021" s="1657"/>
      <c r="G3021" s="1657"/>
      <c r="H3021" s="1657"/>
      <c r="I3021" s="1657"/>
      <c r="J3021" s="1657"/>
      <c r="K3021" s="1659"/>
      <c r="L3021" s="1659"/>
      <c r="M3021" s="1604"/>
      <c r="N3021" s="1604"/>
    </row>
    <row r="3022" ht="51.75" customHeight="1">
      <c r="A3022" s="1657"/>
      <c r="B3022" s="1657"/>
      <c r="C3022" s="1657"/>
      <c r="D3022" s="1657"/>
      <c r="E3022" s="1657"/>
      <c r="F3022" s="1657"/>
      <c r="G3022" s="1657"/>
      <c r="H3022" s="1657"/>
      <c r="I3022" s="1657"/>
      <c r="J3022" s="1657"/>
      <c r="K3022" s="1659"/>
      <c r="L3022" s="1659"/>
      <c r="M3022" s="1604"/>
      <c r="N3022" s="1604"/>
    </row>
    <row r="3023" ht="51.75" customHeight="1">
      <c r="A3023" s="1657"/>
      <c r="B3023" s="1657"/>
      <c r="C3023" s="1657"/>
      <c r="D3023" s="1657"/>
      <c r="E3023" s="1657"/>
      <c r="F3023" s="1657"/>
      <c r="G3023" s="1657"/>
      <c r="H3023" s="1657"/>
      <c r="I3023" s="1657"/>
      <c r="J3023" s="1657"/>
      <c r="K3023" s="1659"/>
      <c r="L3023" s="1659"/>
      <c r="M3023" s="1604"/>
      <c r="N3023" s="1604"/>
    </row>
    <row r="3024" ht="51.75" customHeight="1">
      <c r="A3024" s="1657"/>
      <c r="B3024" s="1657"/>
      <c r="C3024" s="1657"/>
      <c r="D3024" s="1657"/>
      <c r="E3024" s="1657"/>
      <c r="F3024" s="1657"/>
      <c r="G3024" s="1657"/>
      <c r="H3024" s="1657"/>
      <c r="I3024" s="1657"/>
      <c r="J3024" s="1657"/>
      <c r="K3024" s="1659"/>
      <c r="L3024" s="1659"/>
      <c r="M3024" s="1604"/>
      <c r="N3024" s="1604"/>
    </row>
    <row r="3025" ht="51.75" customHeight="1">
      <c r="A3025" s="1657"/>
      <c r="B3025" s="1657"/>
      <c r="C3025" s="1657"/>
      <c r="D3025" s="1657"/>
      <c r="E3025" s="1657"/>
      <c r="F3025" s="1657"/>
      <c r="G3025" s="1657"/>
      <c r="H3025" s="1657"/>
      <c r="I3025" s="1657"/>
      <c r="J3025" s="1657"/>
      <c r="K3025" s="1659"/>
      <c r="L3025" s="1659"/>
      <c r="M3025" s="1604"/>
      <c r="N3025" s="1604"/>
    </row>
  </sheetData>
  <customSheetViews>
    <customSheetView guid="{B1C2700F-E4EE-4CC8-AE3A-644152B4C220}" filter="1" showAutoFilter="1">
      <autoFilter ref="$B$1:$B$3025">
        <filterColumn colId="0">
          <filters>
            <filter val="Sale"/>
            <filter val="pare"/>
            <filter val="Lukpla"/>
            <filter val="A"/>
            <filter val="เอ"/>
          </filters>
        </filterColumn>
      </autoFilter>
    </customSheetView>
    <customSheetView guid="{CB3C4009-C7C4-487C-B7B1-ADA381D7CF21}" filter="1" showAutoFilter="1">
      <autoFilter ref="$C$1:$C$3025"/>
    </customSheetView>
    <customSheetView guid="{36045B37-7AF8-4A7B-A0B6-B43D0ACFBDA6}" filter="1" showAutoFilter="1">
      <autoFilter ref="$B$1:$B$3025"/>
    </customSheetView>
  </customSheetViews>
  <hyperlinks>
    <hyperlink r:id="rId1" ref="K5"/>
    <hyperlink r:id="rId2" ref="K110"/>
    <hyperlink r:id="rId3" ref="K257"/>
    <hyperlink r:id="rId4" ref="K321"/>
    <hyperlink r:id="rId5" ref="K699"/>
    <hyperlink r:id="rId6" ref="K740"/>
    <hyperlink r:id="rId7" ref="K761"/>
    <hyperlink r:id="rId8" ref="K796"/>
    <hyperlink r:id="rId9" ref="K845"/>
    <hyperlink r:id="rId10" ref="K950"/>
    <hyperlink r:id="rId11" ref="K2231"/>
    <hyperlink r:id="rId12" ref="K2931"/>
  </hyperlinks>
  <printOptions/>
  <pageMargins bottom="0.75" footer="0.0" header="0.0" left="0.7" right="0.7" top="0.75"/>
  <pageSetup paperSize="9" orientation="portrait"/>
  <drawing r:id="rId1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9" max="9" width="12.63"/>
    <col hidden="1" min="11" max="11" width="12.63"/>
    <col customWidth="1" min="12" max="12" width="68.25"/>
    <col customWidth="1" min="13" max="13" width="20.88"/>
    <col customWidth="1" min="14" max="14" width="15.0"/>
    <col hidden="1" min="19" max="33" width="12.63"/>
  </cols>
  <sheetData>
    <row r="1">
      <c r="A1" s="1931">
        <f>SUBTOTAL(3,A3:A58)</f>
        <v>6</v>
      </c>
      <c r="B1" s="702"/>
      <c r="C1" s="1931">
        <f>SUBTOTAL(3,C3:C58)</f>
        <v>5</v>
      </c>
      <c r="D1" s="702"/>
      <c r="E1" s="702"/>
      <c r="F1" s="702"/>
      <c r="G1" s="702"/>
      <c r="H1" s="702"/>
      <c r="I1" s="702"/>
      <c r="J1" s="702"/>
      <c r="K1" s="702"/>
      <c r="L1" s="702"/>
      <c r="M1" s="702"/>
      <c r="N1" s="1931">
        <f t="shared" ref="N1:O1" si="1">SUBTOTAL(3,N12:N58)</f>
        <v>0</v>
      </c>
      <c r="O1" s="1931">
        <f t="shared" si="1"/>
        <v>0</v>
      </c>
      <c r="P1" s="702"/>
      <c r="Q1" s="702"/>
      <c r="R1" s="702"/>
      <c r="S1" s="702"/>
      <c r="T1" s="702"/>
      <c r="U1" s="702"/>
      <c r="V1" s="702"/>
      <c r="W1" s="702"/>
      <c r="X1" s="702"/>
      <c r="Y1" s="702"/>
      <c r="Z1" s="702"/>
      <c r="AA1" s="702"/>
      <c r="AB1" s="702"/>
      <c r="AC1" s="702"/>
      <c r="AD1" s="702"/>
      <c r="AE1" s="702"/>
      <c r="AF1" s="702"/>
      <c r="AG1" s="702"/>
      <c r="AH1" s="702"/>
      <c r="AI1" s="702"/>
      <c r="AJ1" s="702"/>
      <c r="AK1" s="702"/>
      <c r="AL1" s="706"/>
      <c r="AM1" s="702"/>
      <c r="AN1" s="1932"/>
      <c r="AO1" s="706"/>
      <c r="AP1" s="702"/>
      <c r="AQ1" s="706"/>
      <c r="AR1" s="1932"/>
      <c r="AS1" s="702"/>
      <c r="AT1" s="706"/>
      <c r="AU1" s="702"/>
      <c r="AV1" s="1933"/>
      <c r="AW1" s="702"/>
      <c r="AX1" s="702"/>
      <c r="AY1" s="1933"/>
      <c r="AZ1" s="702"/>
    </row>
    <row r="2">
      <c r="A2" s="708" t="s">
        <v>265</v>
      </c>
      <c r="B2" s="4" t="s">
        <v>2513</v>
      </c>
      <c r="C2" s="4" t="s">
        <v>2515</v>
      </c>
      <c r="D2" s="4" t="s">
        <v>26517</v>
      </c>
      <c r="E2" s="1934" t="s">
        <v>7</v>
      </c>
      <c r="F2" s="4" t="s">
        <v>275</v>
      </c>
      <c r="G2" s="4" t="s">
        <v>274</v>
      </c>
      <c r="H2" s="1934" t="s">
        <v>2514</v>
      </c>
      <c r="I2" s="4" t="s">
        <v>26518</v>
      </c>
      <c r="J2" s="4" t="s">
        <v>273</v>
      </c>
      <c r="K2" s="4" t="s">
        <v>26519</v>
      </c>
      <c r="L2" s="4" t="s">
        <v>26520</v>
      </c>
      <c r="M2" s="11" t="s">
        <v>29</v>
      </c>
      <c r="N2" s="4" t="s">
        <v>26521</v>
      </c>
      <c r="O2" s="4" t="s">
        <v>2517</v>
      </c>
      <c r="P2" s="4" t="s">
        <v>10633</v>
      </c>
      <c r="Q2" s="712" t="s">
        <v>2521</v>
      </c>
      <c r="R2" s="716" t="s">
        <v>2530</v>
      </c>
      <c r="S2" s="709" t="s">
        <v>26522</v>
      </c>
      <c r="T2" s="709" t="s">
        <v>26523</v>
      </c>
      <c r="U2" s="709" t="s">
        <v>26524</v>
      </c>
      <c r="V2" s="709" t="s">
        <v>26525</v>
      </c>
      <c r="W2" s="1935" t="s">
        <v>26526</v>
      </c>
      <c r="X2" s="1936" t="s">
        <v>2510</v>
      </c>
      <c r="Y2" s="1936" t="s">
        <v>20</v>
      </c>
      <c r="Z2" s="1936" t="s">
        <v>26527</v>
      </c>
      <c r="AA2" s="1936" t="s">
        <v>26528</v>
      </c>
      <c r="AB2" s="1936" t="s">
        <v>26529</v>
      </c>
      <c r="AC2" s="1936" t="s">
        <v>26530</v>
      </c>
      <c r="AD2" s="1936" t="s">
        <v>26527</v>
      </c>
      <c r="AE2" s="1936" t="s">
        <v>26528</v>
      </c>
      <c r="AF2" s="1936" t="s">
        <v>26529</v>
      </c>
      <c r="AG2" s="1936" t="s">
        <v>26530</v>
      </c>
      <c r="AH2" s="1937" t="s">
        <v>2533</v>
      </c>
      <c r="AI2" s="4" t="s">
        <v>26520</v>
      </c>
      <c r="AJ2" s="4" t="s">
        <v>2534</v>
      </c>
      <c r="AK2" s="1938" t="s">
        <v>2536</v>
      </c>
      <c r="AL2" s="1939" t="s">
        <v>26531</v>
      </c>
      <c r="AM2" s="716" t="s">
        <v>2537</v>
      </c>
      <c r="AN2" s="1938" t="s">
        <v>2539</v>
      </c>
      <c r="AO2" s="1939" t="s">
        <v>26532</v>
      </c>
      <c r="AP2" s="4" t="s">
        <v>2540</v>
      </c>
      <c r="AQ2" s="1938" t="s">
        <v>2542</v>
      </c>
      <c r="AR2" s="1939" t="s">
        <v>2544</v>
      </c>
      <c r="AS2" s="4" t="s">
        <v>2543</v>
      </c>
      <c r="AT2" s="1938" t="s">
        <v>2545</v>
      </c>
      <c r="AU2" s="1939" t="s">
        <v>2547</v>
      </c>
      <c r="AV2" s="1940"/>
      <c r="AW2" s="1940"/>
      <c r="AX2" s="1940"/>
      <c r="AY2" s="1940"/>
      <c r="AZ2" s="1940"/>
    </row>
    <row r="3">
      <c r="A3" s="720" t="s">
        <v>35</v>
      </c>
      <c r="B3" s="1941">
        <v>45464.0</v>
      </c>
      <c r="C3" s="1942" t="s">
        <v>26533</v>
      </c>
      <c r="D3" s="1943" t="s">
        <v>26534</v>
      </c>
      <c r="E3" s="1943">
        <v>9.35635454E8</v>
      </c>
      <c r="F3" s="1944"/>
      <c r="G3" s="1943" t="s">
        <v>26535</v>
      </c>
      <c r="H3" s="1945"/>
      <c r="I3" s="723"/>
      <c r="J3" s="22"/>
      <c r="K3" s="723"/>
      <c r="L3" s="723"/>
      <c r="M3" s="22"/>
      <c r="N3" s="22"/>
      <c r="O3" s="54"/>
      <c r="P3" s="22"/>
      <c r="Q3" s="22"/>
      <c r="R3" s="723"/>
      <c r="S3" s="1946"/>
      <c r="T3" s="1946"/>
      <c r="U3" s="1946"/>
      <c r="V3" s="1946"/>
      <c r="W3" s="1946"/>
      <c r="X3" s="1947"/>
      <c r="Y3" s="1947"/>
      <c r="Z3" s="1947"/>
      <c r="AA3" s="1947"/>
      <c r="AB3" s="1947"/>
      <c r="AC3" s="1947"/>
      <c r="AD3" s="723"/>
      <c r="AE3" s="723"/>
      <c r="AF3" s="723"/>
      <c r="AG3" s="723"/>
      <c r="AH3" s="1948"/>
      <c r="AI3" s="723" t="str">
        <f>L3</f>
        <v/>
      </c>
      <c r="AJ3" s="53"/>
      <c r="AK3" s="1948"/>
      <c r="AL3" s="723"/>
      <c r="AM3" s="53"/>
      <c r="AN3" s="1948"/>
      <c r="AO3" s="723"/>
      <c r="AP3" s="53"/>
      <c r="AQ3" s="1948"/>
      <c r="AR3" s="723"/>
      <c r="AS3" s="53"/>
      <c r="AT3" s="1948"/>
      <c r="AU3" s="1948"/>
      <c r="AV3" s="723"/>
      <c r="AW3" s="723"/>
      <c r="AX3" s="723"/>
      <c r="AY3" s="723"/>
      <c r="AZ3" s="723"/>
    </row>
    <row r="4">
      <c r="A4" s="720" t="s">
        <v>87</v>
      </c>
      <c r="B4" s="1941">
        <v>45465.0</v>
      </c>
      <c r="C4" s="1942" t="s">
        <v>26536</v>
      </c>
      <c r="D4" s="1943" t="s">
        <v>26537</v>
      </c>
      <c r="E4" s="1943">
        <v>9.09850959E8</v>
      </c>
      <c r="F4" s="1944"/>
      <c r="G4" s="1943" t="s">
        <v>26538</v>
      </c>
      <c r="H4" s="1945" t="s">
        <v>4673</v>
      </c>
      <c r="I4" s="723"/>
      <c r="J4" s="16" t="s">
        <v>407</v>
      </c>
      <c r="K4" s="723"/>
      <c r="L4" s="720" t="s">
        <v>26539</v>
      </c>
      <c r="M4" s="16" t="s">
        <v>85</v>
      </c>
      <c r="N4" s="16" t="s">
        <v>90</v>
      </c>
      <c r="O4" s="54"/>
      <c r="P4" s="16" t="s">
        <v>133</v>
      </c>
      <c r="Q4" s="16" t="s">
        <v>26540</v>
      </c>
      <c r="R4" s="723"/>
      <c r="S4" s="1946"/>
      <c r="T4" s="1946"/>
      <c r="U4" s="1946"/>
      <c r="V4" s="1946"/>
      <c r="W4" s="1946"/>
      <c r="X4" s="1947"/>
      <c r="Y4" s="1947"/>
      <c r="Z4" s="1947"/>
      <c r="AA4" s="1947"/>
      <c r="AB4" s="1947"/>
      <c r="AC4" s="1947"/>
      <c r="AD4" s="723"/>
      <c r="AE4" s="723"/>
      <c r="AF4" s="723"/>
      <c r="AG4" s="723"/>
      <c r="AH4" s="1948"/>
      <c r="AI4" s="723"/>
      <c r="AJ4" s="53"/>
      <c r="AK4" s="1948"/>
      <c r="AL4" s="723"/>
      <c r="AM4" s="53"/>
      <c r="AN4" s="1948"/>
      <c r="AO4" s="723"/>
      <c r="AP4" s="53"/>
      <c r="AQ4" s="1948"/>
      <c r="AR4" s="723"/>
      <c r="AS4" s="53"/>
      <c r="AT4" s="1948"/>
      <c r="AU4" s="1948"/>
      <c r="AV4" s="723"/>
      <c r="AW4" s="723"/>
      <c r="AX4" s="723"/>
      <c r="AY4" s="723"/>
      <c r="AZ4" s="723"/>
    </row>
    <row r="5">
      <c r="A5" s="720" t="s">
        <v>56</v>
      </c>
      <c r="B5" s="1949">
        <v>45465.0</v>
      </c>
      <c r="C5" s="1942" t="s">
        <v>26541</v>
      </c>
      <c r="D5" s="1944"/>
      <c r="E5" s="1943">
        <v>8.41479917E8</v>
      </c>
      <c r="F5" s="1944"/>
      <c r="G5" s="1944"/>
      <c r="H5" s="1945" t="s">
        <v>4673</v>
      </c>
      <c r="I5" s="723"/>
      <c r="J5" s="16" t="s">
        <v>407</v>
      </c>
      <c r="K5" s="723"/>
      <c r="L5" s="720" t="s">
        <v>26542</v>
      </c>
      <c r="M5" s="22"/>
      <c r="N5" s="22"/>
      <c r="O5" s="54"/>
      <c r="P5" s="22"/>
      <c r="Q5" s="22"/>
      <c r="R5" s="723"/>
      <c r="S5" s="1946"/>
      <c r="T5" s="1946"/>
      <c r="U5" s="1946"/>
      <c r="V5" s="1946"/>
      <c r="W5" s="1946"/>
      <c r="X5" s="1947"/>
      <c r="Y5" s="1947"/>
      <c r="Z5" s="1947"/>
      <c r="AA5" s="1947"/>
      <c r="AB5" s="1947"/>
      <c r="AC5" s="1947"/>
      <c r="AD5" s="723"/>
      <c r="AE5" s="723"/>
      <c r="AF5" s="723"/>
      <c r="AG5" s="723"/>
      <c r="AH5" s="1948"/>
      <c r="AI5" s="723"/>
      <c r="AJ5" s="53"/>
      <c r="AK5" s="1948"/>
      <c r="AL5" s="723"/>
      <c r="AM5" s="53"/>
      <c r="AN5" s="1948"/>
      <c r="AO5" s="723"/>
      <c r="AP5" s="53"/>
      <c r="AQ5" s="1948"/>
      <c r="AR5" s="723"/>
      <c r="AS5" s="53"/>
      <c r="AT5" s="1948"/>
      <c r="AU5" s="1948"/>
      <c r="AV5" s="723"/>
      <c r="AW5" s="723"/>
      <c r="AX5" s="723"/>
      <c r="AY5" s="723"/>
      <c r="AZ5" s="723"/>
    </row>
    <row r="6">
      <c r="A6" s="720" t="s">
        <v>35</v>
      </c>
      <c r="B6" s="1949">
        <v>45466.0</v>
      </c>
      <c r="C6" s="1942" t="s">
        <v>26543</v>
      </c>
      <c r="D6" s="1943" t="s">
        <v>26544</v>
      </c>
      <c r="E6" s="1943">
        <v>6.49644914E8</v>
      </c>
      <c r="F6" s="1944"/>
      <c r="G6" s="1944"/>
      <c r="H6" s="1945"/>
      <c r="I6" s="723"/>
      <c r="J6" s="22"/>
      <c r="K6" s="723"/>
      <c r="L6" s="723"/>
      <c r="M6" s="22"/>
      <c r="N6" s="22"/>
      <c r="O6" s="54"/>
      <c r="P6" s="22"/>
      <c r="Q6" s="22"/>
      <c r="R6" s="723"/>
      <c r="S6" s="1946"/>
      <c r="T6" s="1946"/>
      <c r="U6" s="1946"/>
      <c r="V6" s="1946"/>
      <c r="W6" s="1946"/>
      <c r="X6" s="1947"/>
      <c r="Y6" s="1947"/>
      <c r="Z6" s="1947"/>
      <c r="AA6" s="1947"/>
      <c r="AB6" s="1947"/>
      <c r="AC6" s="1947"/>
      <c r="AD6" s="723"/>
      <c r="AE6" s="723"/>
      <c r="AF6" s="723"/>
      <c r="AG6" s="723"/>
      <c r="AH6" s="1948"/>
      <c r="AI6" s="723"/>
      <c r="AJ6" s="53"/>
      <c r="AK6" s="1948"/>
      <c r="AL6" s="723"/>
      <c r="AM6" s="53"/>
      <c r="AN6" s="1948"/>
      <c r="AO6" s="723"/>
      <c r="AP6" s="53"/>
      <c r="AQ6" s="1948"/>
      <c r="AR6" s="723"/>
      <c r="AS6" s="53"/>
      <c r="AT6" s="1948"/>
      <c r="AU6" s="1948"/>
      <c r="AV6" s="723"/>
      <c r="AW6" s="723"/>
      <c r="AX6" s="723"/>
      <c r="AY6" s="723"/>
      <c r="AZ6" s="723"/>
    </row>
    <row r="7">
      <c r="A7" s="720" t="s">
        <v>87</v>
      </c>
      <c r="B7" s="1950"/>
      <c r="C7" s="1942" t="s">
        <v>26545</v>
      </c>
      <c r="D7" s="1943" t="s">
        <v>18270</v>
      </c>
      <c r="E7" s="1944"/>
      <c r="F7" s="1944"/>
      <c r="G7" s="1944"/>
      <c r="H7" s="1945"/>
      <c r="I7" s="723"/>
      <c r="J7" s="22"/>
      <c r="K7" s="723"/>
      <c r="L7" s="723"/>
      <c r="M7" s="22"/>
      <c r="N7" s="22"/>
      <c r="O7" s="54"/>
      <c r="P7" s="22"/>
      <c r="Q7" s="22"/>
      <c r="R7" s="723"/>
      <c r="S7" s="1946"/>
      <c r="T7" s="1946"/>
      <c r="U7" s="1946"/>
      <c r="V7" s="1946"/>
      <c r="W7" s="1946"/>
      <c r="X7" s="1947"/>
      <c r="Y7" s="1947"/>
      <c r="Z7" s="1947"/>
      <c r="AA7" s="1947"/>
      <c r="AB7" s="1947"/>
      <c r="AC7" s="1947"/>
      <c r="AD7" s="723"/>
      <c r="AE7" s="723"/>
      <c r="AF7" s="723"/>
      <c r="AG7" s="723"/>
      <c r="AH7" s="1948"/>
      <c r="AI7" s="723"/>
      <c r="AJ7" s="53"/>
      <c r="AK7" s="1948"/>
      <c r="AL7" s="723"/>
      <c r="AM7" s="53"/>
      <c r="AN7" s="1948"/>
      <c r="AO7" s="723"/>
      <c r="AP7" s="53"/>
      <c r="AQ7" s="1948"/>
      <c r="AR7" s="723"/>
      <c r="AS7" s="53"/>
      <c r="AT7" s="1948"/>
      <c r="AU7" s="1948"/>
      <c r="AV7" s="723"/>
      <c r="AW7" s="723"/>
      <c r="AX7" s="723"/>
      <c r="AY7" s="723"/>
      <c r="AZ7" s="723"/>
    </row>
    <row r="8">
      <c r="A8" s="720" t="s">
        <v>56</v>
      </c>
      <c r="B8" s="1950"/>
      <c r="C8" s="1950"/>
      <c r="D8" s="1944"/>
      <c r="E8" s="1944"/>
      <c r="F8" s="1944"/>
      <c r="G8" s="1944"/>
      <c r="H8" s="1945"/>
      <c r="I8" s="723"/>
      <c r="J8" s="22"/>
      <c r="K8" s="723"/>
      <c r="L8" s="723"/>
      <c r="M8" s="22"/>
      <c r="N8" s="22"/>
      <c r="O8" s="54"/>
      <c r="P8" s="22"/>
      <c r="Q8" s="22"/>
      <c r="R8" s="723"/>
      <c r="S8" s="1946"/>
      <c r="T8" s="1946"/>
      <c r="U8" s="1946"/>
      <c r="V8" s="1946"/>
      <c r="W8" s="1946"/>
      <c r="X8" s="1947"/>
      <c r="Y8" s="1947"/>
      <c r="Z8" s="1947"/>
      <c r="AA8" s="1947"/>
      <c r="AB8" s="1947"/>
      <c r="AC8" s="1947"/>
      <c r="AD8" s="723"/>
      <c r="AE8" s="723"/>
      <c r="AF8" s="723"/>
      <c r="AG8" s="723"/>
      <c r="AH8" s="1948"/>
      <c r="AI8" s="723"/>
      <c r="AJ8" s="53"/>
      <c r="AK8" s="1948"/>
      <c r="AL8" s="723"/>
      <c r="AM8" s="53"/>
      <c r="AN8" s="1948"/>
      <c r="AO8" s="723"/>
      <c r="AP8" s="53"/>
      <c r="AQ8" s="1948"/>
      <c r="AR8" s="723"/>
      <c r="AS8" s="53"/>
      <c r="AT8" s="1948"/>
      <c r="AU8" s="1948"/>
      <c r="AV8" s="723"/>
      <c r="AW8" s="723"/>
      <c r="AX8" s="723"/>
      <c r="AY8" s="723"/>
      <c r="AZ8" s="723"/>
    </row>
    <row r="9">
      <c r="A9" s="723"/>
      <c r="B9" s="1950"/>
      <c r="C9" s="1950"/>
      <c r="D9" s="1944"/>
      <c r="E9" s="1944"/>
      <c r="F9" s="1944"/>
      <c r="G9" s="1944"/>
      <c r="H9" s="1945"/>
      <c r="I9" s="723"/>
      <c r="J9" s="22"/>
      <c r="K9" s="723"/>
      <c r="L9" s="723"/>
      <c r="M9" s="22"/>
      <c r="N9" s="22"/>
      <c r="O9" s="54"/>
      <c r="P9" s="22"/>
      <c r="Q9" s="22"/>
      <c r="R9" s="723"/>
      <c r="S9" s="1946"/>
      <c r="T9" s="1946"/>
      <c r="U9" s="1946"/>
      <c r="V9" s="1946"/>
      <c r="W9" s="1946"/>
      <c r="X9" s="1947"/>
      <c r="Y9" s="1947"/>
      <c r="Z9" s="1947"/>
      <c r="AA9" s="1947"/>
      <c r="AB9" s="1947"/>
      <c r="AC9" s="1947"/>
      <c r="AD9" s="723"/>
      <c r="AE9" s="723"/>
      <c r="AF9" s="723"/>
      <c r="AG9" s="723"/>
      <c r="AH9" s="1948"/>
      <c r="AI9" s="723"/>
      <c r="AJ9" s="53"/>
      <c r="AK9" s="1948"/>
      <c r="AL9" s="723"/>
      <c r="AM9" s="53"/>
      <c r="AN9" s="1948"/>
      <c r="AO9" s="723"/>
      <c r="AP9" s="53"/>
      <c r="AQ9" s="1948"/>
      <c r="AR9" s="723"/>
      <c r="AS9" s="53"/>
      <c r="AT9" s="1948"/>
      <c r="AU9" s="1948"/>
      <c r="AV9" s="723"/>
      <c r="AW9" s="723"/>
      <c r="AX9" s="723"/>
      <c r="AY9" s="723"/>
      <c r="AZ9" s="723"/>
    </row>
    <row r="10">
      <c r="A10" s="723"/>
      <c r="B10" s="1950"/>
      <c r="C10" s="1950"/>
      <c r="D10" s="1944"/>
      <c r="E10" s="1944"/>
      <c r="F10" s="1944"/>
      <c r="G10" s="1944"/>
      <c r="H10" s="1945"/>
      <c r="I10" s="723"/>
      <c r="J10" s="22"/>
      <c r="K10" s="723"/>
      <c r="L10" s="723"/>
      <c r="M10" s="22"/>
      <c r="N10" s="22"/>
      <c r="O10" s="54"/>
      <c r="P10" s="22"/>
      <c r="Q10" s="22"/>
      <c r="R10" s="723"/>
      <c r="S10" s="1946"/>
      <c r="T10" s="1946"/>
      <c r="U10" s="1946"/>
      <c r="V10" s="1946"/>
      <c r="W10" s="1946"/>
      <c r="X10" s="1947"/>
      <c r="Y10" s="1947"/>
      <c r="Z10" s="1947"/>
      <c r="AA10" s="1947"/>
      <c r="AB10" s="1947"/>
      <c r="AC10" s="1947"/>
      <c r="AD10" s="723"/>
      <c r="AE10" s="723"/>
      <c r="AF10" s="723"/>
      <c r="AG10" s="723"/>
      <c r="AH10" s="1948"/>
      <c r="AI10" s="723"/>
      <c r="AJ10" s="53"/>
      <c r="AK10" s="1948"/>
      <c r="AL10" s="723"/>
      <c r="AM10" s="53"/>
      <c r="AN10" s="1948"/>
      <c r="AO10" s="723"/>
      <c r="AP10" s="53"/>
      <c r="AQ10" s="1948"/>
      <c r="AR10" s="723"/>
      <c r="AS10" s="53"/>
      <c r="AT10" s="1948"/>
      <c r="AU10" s="1948"/>
      <c r="AV10" s="723"/>
      <c r="AW10" s="723"/>
      <c r="AX10" s="723"/>
      <c r="AY10" s="723"/>
      <c r="AZ10" s="723"/>
    </row>
    <row r="11">
      <c r="A11" s="723"/>
      <c r="B11" s="1950"/>
      <c r="C11" s="1950"/>
      <c r="D11" s="1944"/>
      <c r="E11" s="1944"/>
      <c r="F11" s="1944"/>
      <c r="G11" s="1944"/>
      <c r="H11" s="1945"/>
      <c r="I11" s="723"/>
      <c r="J11" s="22"/>
      <c r="K11" s="723"/>
      <c r="L11" s="723"/>
      <c r="M11" s="22"/>
      <c r="N11" s="22"/>
      <c r="O11" s="54"/>
      <c r="P11" s="22"/>
      <c r="Q11" s="22"/>
      <c r="R11" s="723"/>
      <c r="S11" s="1946"/>
      <c r="T11" s="1946"/>
      <c r="U11" s="1946"/>
      <c r="V11" s="1946"/>
      <c r="W11" s="1946"/>
      <c r="X11" s="1947"/>
      <c r="Y11" s="1947"/>
      <c r="Z11" s="1947"/>
      <c r="AA11" s="1947"/>
      <c r="AB11" s="1947"/>
      <c r="AC11" s="1947"/>
      <c r="AD11" s="723"/>
      <c r="AE11" s="723"/>
      <c r="AF11" s="723"/>
      <c r="AG11" s="723"/>
      <c r="AH11" s="1948"/>
      <c r="AI11" s="723"/>
      <c r="AJ11" s="53"/>
      <c r="AK11" s="1948"/>
      <c r="AL11" s="723"/>
      <c r="AM11" s="53"/>
      <c r="AN11" s="1948"/>
      <c r="AO11" s="723"/>
      <c r="AP11" s="53"/>
      <c r="AQ11" s="1948"/>
      <c r="AR11" s="723"/>
      <c r="AS11" s="53"/>
      <c r="AT11" s="1948"/>
      <c r="AU11" s="1948"/>
      <c r="AV11" s="723"/>
      <c r="AW11" s="723"/>
      <c r="AX11" s="723"/>
      <c r="AY11" s="723"/>
      <c r="AZ11" s="723"/>
    </row>
    <row r="12">
      <c r="A12" s="723"/>
      <c r="B12" s="1950"/>
      <c r="C12" s="1950"/>
      <c r="D12" s="1944"/>
      <c r="E12" s="1944"/>
      <c r="F12" s="1944"/>
      <c r="G12" s="1944"/>
      <c r="H12" s="1945"/>
      <c r="I12" s="723"/>
      <c r="J12" s="22"/>
      <c r="K12" s="723"/>
      <c r="L12" s="723"/>
      <c r="M12" s="22"/>
      <c r="N12" s="22"/>
      <c r="O12" s="54"/>
      <c r="P12" s="22"/>
      <c r="Q12" s="22"/>
      <c r="R12" s="723"/>
      <c r="S12" s="1946"/>
      <c r="T12" s="1946"/>
      <c r="U12" s="1946"/>
      <c r="V12" s="1946"/>
      <c r="W12" s="1946"/>
      <c r="X12" s="1947"/>
      <c r="Y12" s="1947"/>
      <c r="Z12" s="1947"/>
      <c r="AA12" s="1947"/>
      <c r="AB12" s="1947"/>
      <c r="AC12" s="1947"/>
      <c r="AD12" s="723"/>
      <c r="AE12" s="723"/>
      <c r="AF12" s="723"/>
      <c r="AG12" s="723"/>
      <c r="AH12" s="1948"/>
      <c r="AI12" s="723"/>
      <c r="AJ12" s="53"/>
      <c r="AK12" s="1948"/>
      <c r="AL12" s="723"/>
      <c r="AM12" s="53"/>
      <c r="AN12" s="1948"/>
      <c r="AO12" s="723"/>
      <c r="AP12" s="53"/>
      <c r="AQ12" s="1948"/>
      <c r="AR12" s="723"/>
      <c r="AS12" s="53"/>
      <c r="AT12" s="1948"/>
      <c r="AU12" s="1948"/>
      <c r="AV12" s="723"/>
      <c r="AW12" s="723"/>
      <c r="AX12" s="723"/>
      <c r="AY12" s="723"/>
      <c r="AZ12" s="723"/>
    </row>
    <row r="13">
      <c r="A13" s="723"/>
      <c r="B13" s="1950"/>
      <c r="C13" s="1950"/>
      <c r="D13" s="1944"/>
      <c r="E13" s="1944"/>
      <c r="F13" s="1944"/>
      <c r="G13" s="1944"/>
      <c r="H13" s="1945"/>
      <c r="I13" s="723"/>
      <c r="J13" s="22"/>
      <c r="K13" s="723"/>
      <c r="L13" s="723"/>
      <c r="M13" s="22"/>
      <c r="N13" s="22"/>
      <c r="O13" s="54"/>
      <c r="P13" s="22"/>
      <c r="Q13" s="22"/>
      <c r="R13" s="723"/>
      <c r="S13" s="1946"/>
      <c r="T13" s="1946"/>
      <c r="U13" s="1946"/>
      <c r="V13" s="1946"/>
      <c r="W13" s="1946"/>
      <c r="X13" s="1947"/>
      <c r="Y13" s="1947"/>
      <c r="Z13" s="1947"/>
      <c r="AA13" s="1947"/>
      <c r="AB13" s="1947"/>
      <c r="AC13" s="1947"/>
      <c r="AD13" s="723"/>
      <c r="AE13" s="723"/>
      <c r="AF13" s="723"/>
      <c r="AG13" s="723"/>
      <c r="AH13" s="1948"/>
      <c r="AI13" s="723"/>
      <c r="AJ13" s="53"/>
      <c r="AK13" s="1948"/>
      <c r="AL13" s="723"/>
      <c r="AM13" s="53"/>
      <c r="AN13" s="1948"/>
      <c r="AO13" s="723"/>
      <c r="AP13" s="53"/>
      <c r="AQ13" s="1948"/>
      <c r="AR13" s="723"/>
      <c r="AS13" s="53"/>
      <c r="AT13" s="1948"/>
      <c r="AU13" s="1948"/>
      <c r="AV13" s="723"/>
      <c r="AW13" s="723"/>
      <c r="AX13" s="723"/>
      <c r="AY13" s="723"/>
      <c r="AZ13" s="723"/>
    </row>
    <row r="14">
      <c r="A14" s="723"/>
      <c r="B14" s="1950"/>
      <c r="C14" s="1950"/>
      <c r="D14" s="1944"/>
      <c r="E14" s="1944"/>
      <c r="F14" s="1944"/>
      <c r="G14" s="1944"/>
      <c r="H14" s="1945"/>
      <c r="I14" s="723"/>
      <c r="J14" s="22"/>
      <c r="K14" s="723"/>
      <c r="L14" s="723"/>
      <c r="M14" s="22"/>
      <c r="N14" s="22"/>
      <c r="O14" s="54"/>
      <c r="P14" s="22"/>
      <c r="Q14" s="22"/>
      <c r="R14" s="723"/>
      <c r="S14" s="1946"/>
      <c r="T14" s="1946"/>
      <c r="U14" s="1946"/>
      <c r="V14" s="1946"/>
      <c r="W14" s="1946"/>
      <c r="X14" s="1947"/>
      <c r="Y14" s="1947"/>
      <c r="Z14" s="1947"/>
      <c r="AA14" s="1947"/>
      <c r="AB14" s="1947"/>
      <c r="AC14" s="1947"/>
      <c r="AD14" s="723"/>
      <c r="AE14" s="723"/>
      <c r="AF14" s="723"/>
      <c r="AG14" s="723"/>
      <c r="AH14" s="1948"/>
      <c r="AI14" s="723"/>
      <c r="AJ14" s="53"/>
      <c r="AK14" s="1948"/>
      <c r="AL14" s="723"/>
      <c r="AM14" s="53"/>
      <c r="AN14" s="1948"/>
      <c r="AO14" s="723"/>
      <c r="AP14" s="53"/>
      <c r="AQ14" s="1948"/>
      <c r="AR14" s="723"/>
      <c r="AS14" s="53"/>
      <c r="AT14" s="1948"/>
      <c r="AU14" s="1948"/>
      <c r="AV14" s="723"/>
      <c r="AW14" s="723"/>
      <c r="AX14" s="723"/>
      <c r="AY14" s="723"/>
      <c r="AZ14" s="723"/>
    </row>
    <row r="15">
      <c r="A15" s="723"/>
      <c r="B15" s="1950"/>
      <c r="C15" s="1950"/>
      <c r="D15" s="1944"/>
      <c r="E15" s="1944"/>
      <c r="F15" s="1944"/>
      <c r="G15" s="1944"/>
      <c r="H15" s="1945"/>
      <c r="I15" s="723"/>
      <c r="J15" s="22"/>
      <c r="K15" s="723"/>
      <c r="L15" s="723"/>
      <c r="M15" s="22"/>
      <c r="N15" s="22"/>
      <c r="O15" s="54"/>
      <c r="P15" s="22"/>
      <c r="Q15" s="22"/>
      <c r="R15" s="723"/>
      <c r="S15" s="1946"/>
      <c r="T15" s="1946"/>
      <c r="U15" s="1946"/>
      <c r="V15" s="1946"/>
      <c r="W15" s="1946"/>
      <c r="X15" s="1947"/>
      <c r="Y15" s="1947"/>
      <c r="Z15" s="1947"/>
      <c r="AA15" s="1947"/>
      <c r="AB15" s="1947"/>
      <c r="AC15" s="1947"/>
      <c r="AD15" s="723"/>
      <c r="AE15" s="723"/>
      <c r="AF15" s="723"/>
      <c r="AG15" s="723"/>
      <c r="AH15" s="1948"/>
      <c r="AI15" s="723"/>
      <c r="AJ15" s="53"/>
      <c r="AK15" s="1948"/>
      <c r="AL15" s="723"/>
      <c r="AM15" s="53"/>
      <c r="AN15" s="1948"/>
      <c r="AO15" s="723"/>
      <c r="AP15" s="53"/>
      <c r="AQ15" s="1948"/>
      <c r="AR15" s="723"/>
      <c r="AS15" s="53"/>
      <c r="AT15" s="1948"/>
      <c r="AU15" s="1948"/>
      <c r="AV15" s="723"/>
      <c r="AW15" s="723"/>
      <c r="AX15" s="723"/>
      <c r="AY15" s="723"/>
      <c r="AZ15" s="723"/>
    </row>
    <row r="16">
      <c r="A16" s="723"/>
      <c r="B16" s="1950"/>
      <c r="C16" s="1950"/>
      <c r="D16" s="1944"/>
      <c r="E16" s="1944"/>
      <c r="F16" s="1944"/>
      <c r="G16" s="1944"/>
      <c r="H16" s="1945"/>
      <c r="I16" s="723"/>
      <c r="J16" s="22"/>
      <c r="K16" s="723"/>
      <c r="L16" s="723"/>
      <c r="M16" s="22"/>
      <c r="N16" s="22"/>
      <c r="O16" s="54"/>
      <c r="P16" s="22"/>
      <c r="Q16" s="22"/>
      <c r="R16" s="723"/>
      <c r="S16" s="1946"/>
      <c r="T16" s="1946"/>
      <c r="U16" s="1946"/>
      <c r="V16" s="1946"/>
      <c r="W16" s="1946"/>
      <c r="X16" s="1947"/>
      <c r="Y16" s="1947"/>
      <c r="Z16" s="1947"/>
      <c r="AA16" s="1947"/>
      <c r="AB16" s="1947"/>
      <c r="AC16" s="1947"/>
      <c r="AD16" s="723"/>
      <c r="AE16" s="723"/>
      <c r="AF16" s="723"/>
      <c r="AG16" s="723"/>
      <c r="AH16" s="1948"/>
      <c r="AI16" s="723"/>
      <c r="AJ16" s="53"/>
      <c r="AK16" s="1948"/>
      <c r="AL16" s="723"/>
      <c r="AM16" s="53"/>
      <c r="AN16" s="1948"/>
      <c r="AO16" s="723"/>
      <c r="AP16" s="53"/>
      <c r="AQ16" s="1948"/>
      <c r="AR16" s="723"/>
      <c r="AS16" s="53"/>
      <c r="AT16" s="1948"/>
      <c r="AU16" s="1948"/>
      <c r="AV16" s="723"/>
      <c r="AW16" s="723"/>
      <c r="AX16" s="723"/>
      <c r="AY16" s="723"/>
      <c r="AZ16" s="723"/>
    </row>
    <row r="17">
      <c r="A17" s="723"/>
      <c r="B17" s="1950"/>
      <c r="C17" s="1950"/>
      <c r="D17" s="1944"/>
      <c r="E17" s="1944"/>
      <c r="F17" s="1944"/>
      <c r="G17" s="1944"/>
      <c r="H17" s="1945"/>
      <c r="I17" s="723"/>
      <c r="J17" s="22"/>
      <c r="K17" s="723"/>
      <c r="L17" s="723"/>
      <c r="M17" s="22"/>
      <c r="N17" s="22"/>
      <c r="O17" s="54"/>
      <c r="P17" s="22"/>
      <c r="Q17" s="22"/>
      <c r="R17" s="723"/>
      <c r="S17" s="1946"/>
      <c r="T17" s="1946"/>
      <c r="U17" s="1946"/>
      <c r="V17" s="1946"/>
      <c r="W17" s="1946"/>
      <c r="X17" s="1947"/>
      <c r="Y17" s="1947"/>
      <c r="Z17" s="1947"/>
      <c r="AA17" s="1947"/>
      <c r="AB17" s="1947"/>
      <c r="AC17" s="1947"/>
      <c r="AD17" s="723"/>
      <c r="AE17" s="723"/>
      <c r="AF17" s="723"/>
      <c r="AG17" s="723"/>
      <c r="AH17" s="1948"/>
      <c r="AI17" s="723"/>
      <c r="AJ17" s="53"/>
      <c r="AK17" s="1948"/>
      <c r="AL17" s="723"/>
      <c r="AM17" s="53"/>
      <c r="AN17" s="1948"/>
      <c r="AO17" s="723"/>
      <c r="AP17" s="53"/>
      <c r="AQ17" s="1948"/>
      <c r="AR17" s="723"/>
      <c r="AS17" s="53"/>
      <c r="AT17" s="1948"/>
      <c r="AU17" s="1948"/>
      <c r="AV17" s="723"/>
      <c r="AW17" s="723"/>
      <c r="AX17" s="723"/>
      <c r="AY17" s="723"/>
      <c r="AZ17" s="723"/>
    </row>
    <row r="18">
      <c r="A18" s="723"/>
      <c r="B18" s="1950"/>
      <c r="C18" s="1950"/>
      <c r="D18" s="1944"/>
      <c r="E18" s="1944"/>
      <c r="F18" s="1944"/>
      <c r="G18" s="1944"/>
      <c r="H18" s="1945"/>
      <c r="I18" s="723"/>
      <c r="J18" s="22"/>
      <c r="K18" s="723"/>
      <c r="L18" s="723"/>
      <c r="M18" s="22"/>
      <c r="N18" s="22"/>
      <c r="O18" s="54"/>
      <c r="P18" s="22"/>
      <c r="Q18" s="22"/>
      <c r="R18" s="723"/>
      <c r="S18" s="1946"/>
      <c r="T18" s="1946"/>
      <c r="U18" s="1946"/>
      <c r="V18" s="1946"/>
      <c r="W18" s="1946"/>
      <c r="X18" s="1947"/>
      <c r="Y18" s="1947"/>
      <c r="Z18" s="1947"/>
      <c r="AA18" s="1947"/>
      <c r="AB18" s="1947"/>
      <c r="AC18" s="1947"/>
      <c r="AD18" s="723"/>
      <c r="AE18" s="723"/>
      <c r="AF18" s="723"/>
      <c r="AG18" s="723"/>
      <c r="AH18" s="1948"/>
      <c r="AI18" s="723"/>
      <c r="AJ18" s="53"/>
      <c r="AK18" s="1948"/>
      <c r="AL18" s="723"/>
      <c r="AM18" s="53"/>
      <c r="AN18" s="1948"/>
      <c r="AO18" s="723"/>
      <c r="AP18" s="53"/>
      <c r="AQ18" s="1948"/>
      <c r="AR18" s="723"/>
      <c r="AS18" s="53"/>
      <c r="AT18" s="1948"/>
      <c r="AU18" s="1948"/>
      <c r="AV18" s="723"/>
      <c r="AW18" s="723"/>
      <c r="AX18" s="723"/>
      <c r="AY18" s="723"/>
      <c r="AZ18" s="723"/>
    </row>
    <row r="19">
      <c r="A19" s="723"/>
      <c r="B19" s="1950"/>
      <c r="C19" s="1950"/>
      <c r="D19" s="1944"/>
      <c r="E19" s="1944"/>
      <c r="F19" s="1944"/>
      <c r="G19" s="1944"/>
      <c r="H19" s="1945"/>
      <c r="I19" s="723"/>
      <c r="J19" s="22"/>
      <c r="K19" s="723"/>
      <c r="L19" s="723"/>
      <c r="M19" s="22"/>
      <c r="N19" s="22"/>
      <c r="O19" s="54"/>
      <c r="P19" s="22"/>
      <c r="Q19" s="22"/>
      <c r="R19" s="723"/>
      <c r="S19" s="1946"/>
      <c r="T19" s="1946"/>
      <c r="U19" s="1946"/>
      <c r="V19" s="1946"/>
      <c r="W19" s="1946"/>
      <c r="X19" s="1947"/>
      <c r="Y19" s="1947"/>
      <c r="Z19" s="1947"/>
      <c r="AA19" s="1947"/>
      <c r="AB19" s="1947"/>
      <c r="AC19" s="1947"/>
      <c r="AD19" s="723"/>
      <c r="AE19" s="723"/>
      <c r="AF19" s="723"/>
      <c r="AG19" s="723"/>
      <c r="AH19" s="1948"/>
      <c r="AI19" s="723"/>
      <c r="AJ19" s="53"/>
      <c r="AK19" s="1948"/>
      <c r="AL19" s="723"/>
      <c r="AM19" s="53"/>
      <c r="AN19" s="1948"/>
      <c r="AO19" s="723"/>
      <c r="AP19" s="53"/>
      <c r="AQ19" s="1948"/>
      <c r="AR19" s="723"/>
      <c r="AS19" s="53"/>
      <c r="AT19" s="1948"/>
      <c r="AU19" s="1948"/>
      <c r="AV19" s="723"/>
      <c r="AW19" s="723"/>
      <c r="AX19" s="723"/>
      <c r="AY19" s="723"/>
      <c r="AZ19" s="723"/>
    </row>
    <row r="20">
      <c r="A20" s="723"/>
      <c r="B20" s="1950"/>
      <c r="C20" s="1950"/>
      <c r="D20" s="1944"/>
      <c r="E20" s="1944"/>
      <c r="F20" s="1944"/>
      <c r="G20" s="1944"/>
      <c r="H20" s="1945"/>
      <c r="I20" s="723"/>
      <c r="J20" s="22"/>
      <c r="K20" s="723"/>
      <c r="L20" s="723"/>
      <c r="M20" s="22"/>
      <c r="N20" s="22"/>
      <c r="O20" s="54"/>
      <c r="P20" s="22"/>
      <c r="Q20" s="22"/>
      <c r="R20" s="723"/>
      <c r="S20" s="1946"/>
      <c r="T20" s="1946"/>
      <c r="U20" s="1946"/>
      <c r="V20" s="1946"/>
      <c r="W20" s="1946"/>
      <c r="X20" s="1947"/>
      <c r="Y20" s="1947"/>
      <c r="Z20" s="1947"/>
      <c r="AA20" s="1947"/>
      <c r="AB20" s="1947"/>
      <c r="AC20" s="1947"/>
      <c r="AD20" s="723"/>
      <c r="AE20" s="723"/>
      <c r="AF20" s="723"/>
      <c r="AG20" s="723"/>
      <c r="AH20" s="1948"/>
      <c r="AI20" s="723"/>
      <c r="AJ20" s="53"/>
      <c r="AK20" s="1948"/>
      <c r="AL20" s="723"/>
      <c r="AM20" s="53"/>
      <c r="AN20" s="1948"/>
      <c r="AO20" s="723"/>
      <c r="AP20" s="53"/>
      <c r="AQ20" s="1948"/>
      <c r="AR20" s="723"/>
      <c r="AS20" s="53"/>
      <c r="AT20" s="1948"/>
      <c r="AU20" s="1948"/>
      <c r="AV20" s="723"/>
      <c r="AW20" s="723"/>
      <c r="AX20" s="723"/>
      <c r="AY20" s="723"/>
      <c r="AZ20" s="723"/>
    </row>
    <row r="21">
      <c r="A21" s="723"/>
      <c r="B21" s="1950"/>
      <c r="C21" s="1950"/>
      <c r="D21" s="1944"/>
      <c r="E21" s="1944"/>
      <c r="F21" s="1944"/>
      <c r="G21" s="1944"/>
      <c r="H21" s="1945"/>
      <c r="I21" s="723"/>
      <c r="J21" s="22"/>
      <c r="K21" s="723"/>
      <c r="L21" s="723"/>
      <c r="M21" s="22"/>
      <c r="N21" s="22"/>
      <c r="O21" s="54"/>
      <c r="P21" s="22"/>
      <c r="Q21" s="22"/>
      <c r="R21" s="723"/>
      <c r="S21" s="1946"/>
      <c r="T21" s="1946"/>
      <c r="U21" s="1946"/>
      <c r="V21" s="1946"/>
      <c r="W21" s="1946"/>
      <c r="X21" s="1947"/>
      <c r="Y21" s="1947"/>
      <c r="Z21" s="1947"/>
      <c r="AA21" s="1947"/>
      <c r="AB21" s="1947"/>
      <c r="AC21" s="1947"/>
      <c r="AD21" s="723"/>
      <c r="AE21" s="723"/>
      <c r="AF21" s="723"/>
      <c r="AG21" s="723"/>
      <c r="AH21" s="1948"/>
      <c r="AI21" s="723"/>
      <c r="AJ21" s="53"/>
      <c r="AK21" s="1948"/>
      <c r="AL21" s="723"/>
      <c r="AM21" s="53"/>
      <c r="AN21" s="1948"/>
      <c r="AO21" s="723"/>
      <c r="AP21" s="53"/>
      <c r="AQ21" s="1948"/>
      <c r="AR21" s="723"/>
      <c r="AS21" s="53"/>
      <c r="AT21" s="1948"/>
      <c r="AU21" s="1948"/>
      <c r="AV21" s="723"/>
      <c r="AW21" s="723"/>
      <c r="AX21" s="723"/>
      <c r="AY21" s="723"/>
      <c r="AZ21" s="723"/>
    </row>
    <row r="22">
      <c r="A22" s="723"/>
      <c r="B22" s="1950"/>
      <c r="C22" s="1950"/>
      <c r="D22" s="1944"/>
      <c r="E22" s="1944"/>
      <c r="F22" s="1944"/>
      <c r="G22" s="1944"/>
      <c r="H22" s="1945"/>
      <c r="I22" s="723"/>
      <c r="J22" s="22"/>
      <c r="K22" s="723"/>
      <c r="L22" s="723"/>
      <c r="M22" s="22"/>
      <c r="N22" s="22"/>
      <c r="O22" s="54"/>
      <c r="P22" s="22"/>
      <c r="Q22" s="22"/>
      <c r="R22" s="723"/>
      <c r="S22" s="1946"/>
      <c r="T22" s="1946"/>
      <c r="U22" s="1946"/>
      <c r="V22" s="1946"/>
      <c r="W22" s="1946"/>
      <c r="X22" s="1947"/>
      <c r="Y22" s="1947"/>
      <c r="Z22" s="1947"/>
      <c r="AA22" s="1947"/>
      <c r="AB22" s="1947"/>
      <c r="AC22" s="1947"/>
      <c r="AD22" s="723"/>
      <c r="AE22" s="723"/>
      <c r="AF22" s="723"/>
      <c r="AG22" s="723"/>
      <c r="AH22" s="1948"/>
      <c r="AI22" s="723"/>
      <c r="AJ22" s="53"/>
      <c r="AK22" s="1948"/>
      <c r="AL22" s="723"/>
      <c r="AM22" s="53"/>
      <c r="AN22" s="1948"/>
      <c r="AO22" s="723"/>
      <c r="AP22" s="53"/>
      <c r="AQ22" s="1948"/>
      <c r="AR22" s="723"/>
      <c r="AS22" s="53"/>
      <c r="AT22" s="1948"/>
      <c r="AU22" s="1948"/>
      <c r="AV22" s="723"/>
      <c r="AW22" s="723"/>
      <c r="AX22" s="723"/>
      <c r="AY22" s="723"/>
      <c r="AZ22" s="723"/>
    </row>
    <row r="23">
      <c r="A23" s="723"/>
      <c r="B23" s="1950"/>
      <c r="C23" s="1950"/>
      <c r="D23" s="1944"/>
      <c r="E23" s="1944"/>
      <c r="F23" s="1944"/>
      <c r="G23" s="1944"/>
      <c r="H23" s="1945"/>
      <c r="I23" s="723"/>
      <c r="J23" s="22"/>
      <c r="K23" s="723"/>
      <c r="L23" s="723"/>
      <c r="M23" s="22"/>
      <c r="N23" s="22"/>
      <c r="O23" s="54"/>
      <c r="P23" s="22"/>
      <c r="Q23" s="22"/>
      <c r="R23" s="723"/>
      <c r="S23" s="1946"/>
      <c r="T23" s="1946"/>
      <c r="U23" s="1946"/>
      <c r="V23" s="1946"/>
      <c r="W23" s="1946"/>
      <c r="X23" s="1947"/>
      <c r="Y23" s="1947"/>
      <c r="Z23" s="1947"/>
      <c r="AA23" s="1947"/>
      <c r="AB23" s="1947"/>
      <c r="AC23" s="1947"/>
      <c r="AD23" s="723"/>
      <c r="AE23" s="723"/>
      <c r="AF23" s="723"/>
      <c r="AG23" s="723"/>
      <c r="AH23" s="1948"/>
      <c r="AI23" s="723"/>
      <c r="AJ23" s="53"/>
      <c r="AK23" s="1948"/>
      <c r="AL23" s="723"/>
      <c r="AM23" s="53"/>
      <c r="AN23" s="1948"/>
      <c r="AO23" s="723"/>
      <c r="AP23" s="53"/>
      <c r="AQ23" s="1948"/>
      <c r="AR23" s="723"/>
      <c r="AS23" s="53"/>
      <c r="AT23" s="1948"/>
      <c r="AU23" s="1948"/>
      <c r="AV23" s="723"/>
      <c r="AW23" s="723"/>
      <c r="AX23" s="723"/>
      <c r="AY23" s="723"/>
      <c r="AZ23" s="723"/>
    </row>
    <row r="24">
      <c r="A24" s="723"/>
      <c r="B24" s="1950"/>
      <c r="C24" s="1950"/>
      <c r="D24" s="1944"/>
      <c r="E24" s="1944"/>
      <c r="F24" s="1944"/>
      <c r="G24" s="1944"/>
      <c r="H24" s="1945"/>
      <c r="I24" s="723"/>
      <c r="J24" s="22"/>
      <c r="K24" s="723"/>
      <c r="L24" s="723"/>
      <c r="M24" s="22"/>
      <c r="N24" s="22"/>
      <c r="O24" s="54"/>
      <c r="P24" s="22"/>
      <c r="Q24" s="22"/>
      <c r="R24" s="723"/>
      <c r="S24" s="1946"/>
      <c r="T24" s="1946"/>
      <c r="U24" s="1946"/>
      <c r="V24" s="1946"/>
      <c r="W24" s="1946"/>
      <c r="X24" s="1947"/>
      <c r="Y24" s="1947"/>
      <c r="Z24" s="1947"/>
      <c r="AA24" s="1947"/>
      <c r="AB24" s="1947"/>
      <c r="AC24" s="1947"/>
      <c r="AD24" s="723"/>
      <c r="AE24" s="723"/>
      <c r="AF24" s="723"/>
      <c r="AG24" s="723"/>
      <c r="AH24" s="1948"/>
      <c r="AI24" s="723"/>
      <c r="AJ24" s="53"/>
      <c r="AK24" s="1948"/>
      <c r="AL24" s="723"/>
      <c r="AM24" s="53"/>
      <c r="AN24" s="1948"/>
      <c r="AO24" s="723"/>
      <c r="AP24" s="53"/>
      <c r="AQ24" s="1948"/>
      <c r="AR24" s="723"/>
      <c r="AS24" s="53"/>
      <c r="AT24" s="1948"/>
      <c r="AU24" s="1948"/>
      <c r="AV24" s="723"/>
      <c r="AW24" s="723"/>
      <c r="AX24" s="723"/>
      <c r="AY24" s="723"/>
      <c r="AZ24" s="723"/>
    </row>
    <row r="25">
      <c r="A25" s="723"/>
      <c r="B25" s="1950"/>
      <c r="C25" s="1950"/>
      <c r="D25" s="1944"/>
      <c r="E25" s="1944"/>
      <c r="F25" s="1944"/>
      <c r="G25" s="1944"/>
      <c r="H25" s="1945"/>
      <c r="I25" s="723"/>
      <c r="J25" s="22"/>
      <c r="K25" s="723"/>
      <c r="L25" s="723"/>
      <c r="M25" s="22"/>
      <c r="N25" s="22"/>
      <c r="O25" s="54"/>
      <c r="P25" s="22"/>
      <c r="Q25" s="22"/>
      <c r="R25" s="723"/>
      <c r="S25" s="1946"/>
      <c r="T25" s="1946"/>
      <c r="U25" s="1946"/>
      <c r="V25" s="1946"/>
      <c r="W25" s="1946"/>
      <c r="X25" s="1947"/>
      <c r="Y25" s="1947"/>
      <c r="Z25" s="1947"/>
      <c r="AA25" s="1947"/>
      <c r="AB25" s="1947"/>
      <c r="AC25" s="1947"/>
      <c r="AD25" s="723"/>
      <c r="AE25" s="723"/>
      <c r="AF25" s="723"/>
      <c r="AG25" s="723"/>
      <c r="AH25" s="1948"/>
      <c r="AI25" s="723"/>
      <c r="AJ25" s="53"/>
      <c r="AK25" s="1948"/>
      <c r="AL25" s="723"/>
      <c r="AM25" s="53"/>
      <c r="AN25" s="1948"/>
      <c r="AO25" s="723"/>
      <c r="AP25" s="53"/>
      <c r="AQ25" s="1948"/>
      <c r="AR25" s="723"/>
      <c r="AS25" s="53"/>
      <c r="AT25" s="1948"/>
      <c r="AU25" s="1948"/>
      <c r="AV25" s="723"/>
      <c r="AW25" s="723"/>
      <c r="AX25" s="723"/>
      <c r="AY25" s="723"/>
      <c r="AZ25" s="723"/>
    </row>
    <row r="26">
      <c r="A26" s="723"/>
      <c r="B26" s="1950"/>
      <c r="C26" s="1950"/>
      <c r="D26" s="1944"/>
      <c r="E26" s="1944"/>
      <c r="F26" s="1944"/>
      <c r="G26" s="1944"/>
      <c r="H26" s="1945"/>
      <c r="I26" s="723"/>
      <c r="J26" s="22"/>
      <c r="K26" s="723"/>
      <c r="L26" s="723"/>
      <c r="M26" s="22"/>
      <c r="N26" s="22"/>
      <c r="O26" s="54"/>
      <c r="P26" s="22"/>
      <c r="Q26" s="22"/>
      <c r="R26" s="723"/>
      <c r="S26" s="1946"/>
      <c r="T26" s="1946"/>
      <c r="U26" s="1946"/>
      <c r="V26" s="1946"/>
      <c r="W26" s="1946"/>
      <c r="X26" s="1947"/>
      <c r="Y26" s="1947"/>
      <c r="Z26" s="1947"/>
      <c r="AA26" s="1947"/>
      <c r="AB26" s="1947"/>
      <c r="AC26" s="1947"/>
      <c r="AD26" s="723"/>
      <c r="AE26" s="723"/>
      <c r="AF26" s="723"/>
      <c r="AG26" s="723"/>
      <c r="AH26" s="1948"/>
      <c r="AI26" s="723"/>
      <c r="AJ26" s="53"/>
      <c r="AK26" s="1948"/>
      <c r="AL26" s="723"/>
      <c r="AM26" s="53"/>
      <c r="AN26" s="1948"/>
      <c r="AO26" s="723"/>
      <c r="AP26" s="53"/>
      <c r="AQ26" s="1948"/>
      <c r="AR26" s="723"/>
      <c r="AS26" s="53"/>
      <c r="AT26" s="1948"/>
      <c r="AU26" s="1948"/>
      <c r="AV26" s="723"/>
      <c r="AW26" s="723"/>
      <c r="AX26" s="723"/>
      <c r="AY26" s="723"/>
      <c r="AZ26" s="723"/>
    </row>
    <row r="27">
      <c r="A27" s="723"/>
      <c r="B27" s="1950"/>
      <c r="C27" s="1950"/>
      <c r="D27" s="1944"/>
      <c r="E27" s="1944"/>
      <c r="F27" s="1944"/>
      <c r="G27" s="1944"/>
      <c r="H27" s="1945"/>
      <c r="I27" s="723"/>
      <c r="J27" s="22"/>
      <c r="K27" s="723"/>
      <c r="L27" s="723"/>
      <c r="M27" s="22"/>
      <c r="N27" s="22"/>
      <c r="O27" s="54"/>
      <c r="P27" s="22"/>
      <c r="Q27" s="22"/>
      <c r="R27" s="723"/>
      <c r="S27" s="1946"/>
      <c r="T27" s="1946"/>
      <c r="U27" s="1946"/>
      <c r="V27" s="1946"/>
      <c r="W27" s="1946"/>
      <c r="X27" s="1947"/>
      <c r="Y27" s="1947"/>
      <c r="Z27" s="1947"/>
      <c r="AA27" s="1947"/>
      <c r="AB27" s="1947"/>
      <c r="AC27" s="1947"/>
      <c r="AD27" s="723"/>
      <c r="AE27" s="723"/>
      <c r="AF27" s="723"/>
      <c r="AG27" s="723"/>
      <c r="AH27" s="1948"/>
      <c r="AI27" s="723"/>
      <c r="AJ27" s="53"/>
      <c r="AK27" s="1948"/>
      <c r="AL27" s="723"/>
      <c r="AM27" s="53"/>
      <c r="AN27" s="1948"/>
      <c r="AO27" s="723"/>
      <c r="AP27" s="53"/>
      <c r="AQ27" s="1948"/>
      <c r="AR27" s="723"/>
      <c r="AS27" s="53"/>
      <c r="AT27" s="1948"/>
      <c r="AU27" s="1948"/>
      <c r="AV27" s="723"/>
      <c r="AW27" s="723"/>
      <c r="AX27" s="723"/>
      <c r="AY27" s="723"/>
      <c r="AZ27" s="723"/>
    </row>
    <row r="28">
      <c r="A28" s="723"/>
      <c r="B28" s="1950"/>
      <c r="C28" s="1950"/>
      <c r="D28" s="1944"/>
      <c r="E28" s="1944"/>
      <c r="F28" s="1944"/>
      <c r="G28" s="1944"/>
      <c r="H28" s="1945"/>
      <c r="I28" s="723"/>
      <c r="J28" s="22"/>
      <c r="K28" s="723"/>
      <c r="L28" s="723"/>
      <c r="M28" s="22"/>
      <c r="N28" s="22"/>
      <c r="O28" s="54"/>
      <c r="P28" s="22"/>
      <c r="Q28" s="22"/>
      <c r="R28" s="723"/>
      <c r="S28" s="1946"/>
      <c r="T28" s="1946"/>
      <c r="U28" s="1946"/>
      <c r="V28" s="1946"/>
      <c r="W28" s="1946"/>
      <c r="X28" s="1947"/>
      <c r="Y28" s="1947"/>
      <c r="Z28" s="1947"/>
      <c r="AA28" s="1947"/>
      <c r="AB28" s="1947"/>
      <c r="AC28" s="1947"/>
      <c r="AD28" s="723"/>
      <c r="AE28" s="723"/>
      <c r="AF28" s="723"/>
      <c r="AG28" s="723"/>
      <c r="AH28" s="1948"/>
      <c r="AI28" s="723"/>
      <c r="AJ28" s="53"/>
      <c r="AK28" s="1948"/>
      <c r="AL28" s="723"/>
      <c r="AM28" s="53"/>
      <c r="AN28" s="1948"/>
      <c r="AO28" s="723"/>
      <c r="AP28" s="53"/>
      <c r="AQ28" s="1948"/>
      <c r="AR28" s="723"/>
      <c r="AS28" s="53"/>
      <c r="AT28" s="1948"/>
      <c r="AU28" s="1948"/>
      <c r="AV28" s="723"/>
      <c r="AW28" s="723"/>
      <c r="AX28" s="723"/>
      <c r="AY28" s="723"/>
      <c r="AZ28" s="723"/>
    </row>
    <row r="29">
      <c r="A29" s="723"/>
      <c r="B29" s="1950"/>
      <c r="C29" s="1950"/>
      <c r="D29" s="1944"/>
      <c r="E29" s="1944"/>
      <c r="F29" s="1944"/>
      <c r="G29" s="1944"/>
      <c r="H29" s="1945"/>
      <c r="I29" s="723"/>
      <c r="J29" s="22"/>
      <c r="K29" s="723"/>
      <c r="L29" s="723"/>
      <c r="M29" s="22"/>
      <c r="N29" s="22"/>
      <c r="O29" s="54"/>
      <c r="P29" s="22"/>
      <c r="Q29" s="22"/>
      <c r="R29" s="723"/>
      <c r="S29" s="1946"/>
      <c r="T29" s="1946"/>
      <c r="U29" s="1946"/>
      <c r="V29" s="1946"/>
      <c r="W29" s="1946"/>
      <c r="X29" s="1947"/>
      <c r="Y29" s="1947"/>
      <c r="Z29" s="1947"/>
      <c r="AA29" s="1947"/>
      <c r="AB29" s="1947"/>
      <c r="AC29" s="1947"/>
      <c r="AD29" s="723"/>
      <c r="AE29" s="723"/>
      <c r="AF29" s="723"/>
      <c r="AG29" s="723"/>
      <c r="AH29" s="1948"/>
      <c r="AI29" s="723"/>
      <c r="AJ29" s="53"/>
      <c r="AK29" s="1948"/>
      <c r="AL29" s="723"/>
      <c r="AM29" s="53"/>
      <c r="AN29" s="1948"/>
      <c r="AO29" s="723"/>
      <c r="AP29" s="53"/>
      <c r="AQ29" s="1948"/>
      <c r="AR29" s="723"/>
      <c r="AS29" s="53"/>
      <c r="AT29" s="1948"/>
      <c r="AU29" s="1948"/>
      <c r="AV29" s="723"/>
      <c r="AW29" s="723"/>
      <c r="AX29" s="723"/>
      <c r="AY29" s="723"/>
      <c r="AZ29" s="723"/>
    </row>
    <row r="30">
      <c r="A30" s="723"/>
      <c r="B30" s="1950"/>
      <c r="C30" s="1950"/>
      <c r="D30" s="1944"/>
      <c r="E30" s="1944"/>
      <c r="F30" s="1944"/>
      <c r="G30" s="1944"/>
      <c r="H30" s="1945"/>
      <c r="I30" s="723"/>
      <c r="J30" s="22"/>
      <c r="K30" s="723"/>
      <c r="L30" s="723"/>
      <c r="M30" s="22"/>
      <c r="N30" s="22"/>
      <c r="O30" s="54"/>
      <c r="P30" s="22"/>
      <c r="Q30" s="22"/>
      <c r="R30" s="723"/>
      <c r="S30" s="1946"/>
      <c r="T30" s="1946"/>
      <c r="U30" s="1946"/>
      <c r="V30" s="1946"/>
      <c r="W30" s="1946"/>
      <c r="X30" s="1947"/>
      <c r="Y30" s="1947"/>
      <c r="Z30" s="1947"/>
      <c r="AA30" s="1947"/>
      <c r="AB30" s="1947"/>
      <c r="AC30" s="1947"/>
      <c r="AD30" s="723"/>
      <c r="AE30" s="723"/>
      <c r="AF30" s="723"/>
      <c r="AG30" s="723"/>
      <c r="AH30" s="1948"/>
      <c r="AI30" s="723"/>
      <c r="AJ30" s="53"/>
      <c r="AK30" s="1948"/>
      <c r="AL30" s="723"/>
      <c r="AM30" s="53"/>
      <c r="AN30" s="1948"/>
      <c r="AO30" s="723"/>
      <c r="AP30" s="53"/>
      <c r="AQ30" s="1948"/>
      <c r="AR30" s="723"/>
      <c r="AS30" s="53"/>
      <c r="AT30" s="1948"/>
      <c r="AU30" s="1948"/>
      <c r="AV30" s="723"/>
      <c r="AW30" s="723"/>
      <c r="AX30" s="723"/>
      <c r="AY30" s="723"/>
      <c r="AZ30" s="723"/>
    </row>
    <row r="31">
      <c r="A31" s="723"/>
      <c r="B31" s="1950"/>
      <c r="C31" s="1950"/>
      <c r="D31" s="1944"/>
      <c r="E31" s="1944"/>
      <c r="F31" s="1944"/>
      <c r="G31" s="1944"/>
      <c r="H31" s="1945"/>
      <c r="I31" s="723"/>
      <c r="J31" s="22"/>
      <c r="K31" s="723"/>
      <c r="L31" s="723"/>
      <c r="M31" s="22"/>
      <c r="N31" s="22"/>
      <c r="O31" s="54"/>
      <c r="P31" s="22"/>
      <c r="Q31" s="22"/>
      <c r="R31" s="723"/>
      <c r="S31" s="1946"/>
      <c r="T31" s="1946"/>
      <c r="U31" s="1946"/>
      <c r="V31" s="1946"/>
      <c r="W31" s="1946"/>
      <c r="X31" s="1947"/>
      <c r="Y31" s="1947"/>
      <c r="Z31" s="1947"/>
      <c r="AA31" s="1947"/>
      <c r="AB31" s="1947"/>
      <c r="AC31" s="1947"/>
      <c r="AD31" s="723"/>
      <c r="AE31" s="723"/>
      <c r="AF31" s="723"/>
      <c r="AG31" s="723"/>
      <c r="AH31" s="1948"/>
      <c r="AI31" s="723"/>
      <c r="AJ31" s="53"/>
      <c r="AK31" s="1948"/>
      <c r="AL31" s="723"/>
      <c r="AM31" s="53"/>
      <c r="AN31" s="1948"/>
      <c r="AO31" s="723"/>
      <c r="AP31" s="53"/>
      <c r="AQ31" s="1948"/>
      <c r="AR31" s="723"/>
      <c r="AS31" s="53"/>
      <c r="AT31" s="1948"/>
      <c r="AU31" s="1948"/>
      <c r="AV31" s="723"/>
      <c r="AW31" s="723"/>
      <c r="AX31" s="723"/>
      <c r="AY31" s="723"/>
      <c r="AZ31" s="723"/>
    </row>
    <row r="32">
      <c r="A32" s="723"/>
      <c r="B32" s="1950"/>
      <c r="C32" s="1950"/>
      <c r="D32" s="1944"/>
      <c r="E32" s="1944"/>
      <c r="F32" s="1944"/>
      <c r="G32" s="1944"/>
      <c r="H32" s="1945"/>
      <c r="I32" s="723"/>
      <c r="J32" s="22"/>
      <c r="K32" s="723"/>
      <c r="L32" s="723"/>
      <c r="M32" s="22"/>
      <c r="N32" s="22"/>
      <c r="O32" s="54"/>
      <c r="P32" s="22"/>
      <c r="Q32" s="22"/>
      <c r="R32" s="723"/>
      <c r="S32" s="1946"/>
      <c r="T32" s="1946"/>
      <c r="U32" s="1946"/>
      <c r="V32" s="1946"/>
      <c r="W32" s="1946"/>
      <c r="X32" s="1947"/>
      <c r="Y32" s="1947"/>
      <c r="Z32" s="1947"/>
      <c r="AA32" s="1947"/>
      <c r="AB32" s="1947"/>
      <c r="AC32" s="1947"/>
      <c r="AD32" s="723"/>
      <c r="AE32" s="723"/>
      <c r="AF32" s="723"/>
      <c r="AG32" s="723"/>
      <c r="AH32" s="1948"/>
      <c r="AI32" s="723"/>
      <c r="AJ32" s="53"/>
      <c r="AK32" s="1948"/>
      <c r="AL32" s="723"/>
      <c r="AM32" s="53"/>
      <c r="AN32" s="1948"/>
      <c r="AO32" s="723"/>
      <c r="AP32" s="53"/>
      <c r="AQ32" s="1948"/>
      <c r="AR32" s="723"/>
      <c r="AS32" s="53"/>
      <c r="AT32" s="1948"/>
      <c r="AU32" s="1948"/>
      <c r="AV32" s="723"/>
      <c r="AW32" s="723"/>
      <c r="AX32" s="723"/>
      <c r="AY32" s="723"/>
      <c r="AZ32" s="723"/>
    </row>
    <row r="33">
      <c r="A33" s="723"/>
      <c r="B33" s="1950"/>
      <c r="C33" s="1950"/>
      <c r="D33" s="1944"/>
      <c r="E33" s="1944"/>
      <c r="F33" s="1944"/>
      <c r="G33" s="1944"/>
      <c r="H33" s="1945"/>
      <c r="I33" s="723"/>
      <c r="J33" s="22"/>
      <c r="K33" s="723"/>
      <c r="L33" s="723"/>
      <c r="M33" s="22"/>
      <c r="N33" s="22"/>
      <c r="O33" s="54"/>
      <c r="P33" s="22"/>
      <c r="Q33" s="22"/>
      <c r="R33" s="723"/>
      <c r="S33" s="1946"/>
      <c r="T33" s="1946"/>
      <c r="U33" s="1946"/>
      <c r="V33" s="1946"/>
      <c r="W33" s="1946"/>
      <c r="X33" s="1947"/>
      <c r="Y33" s="1947"/>
      <c r="Z33" s="1947"/>
      <c r="AA33" s="1947"/>
      <c r="AB33" s="1947"/>
      <c r="AC33" s="1947"/>
      <c r="AD33" s="723"/>
      <c r="AE33" s="723"/>
      <c r="AF33" s="723"/>
      <c r="AG33" s="723"/>
      <c r="AH33" s="1948"/>
      <c r="AI33" s="723"/>
      <c r="AJ33" s="53"/>
      <c r="AK33" s="1948"/>
      <c r="AL33" s="723"/>
      <c r="AM33" s="53"/>
      <c r="AN33" s="1948"/>
      <c r="AO33" s="723"/>
      <c r="AP33" s="53"/>
      <c r="AQ33" s="1948"/>
      <c r="AR33" s="723"/>
      <c r="AS33" s="53"/>
      <c r="AT33" s="1948"/>
      <c r="AU33" s="1948"/>
      <c r="AV33" s="723"/>
      <c r="AW33" s="723"/>
      <c r="AX33" s="723"/>
      <c r="AY33" s="723"/>
      <c r="AZ33" s="723"/>
    </row>
    <row r="34">
      <c r="A34" s="723"/>
      <c r="B34" s="1950"/>
      <c r="C34" s="1950"/>
      <c r="D34" s="1944"/>
      <c r="E34" s="1944"/>
      <c r="F34" s="1944"/>
      <c r="G34" s="1944"/>
      <c r="H34" s="1945"/>
      <c r="I34" s="723"/>
      <c r="J34" s="22"/>
      <c r="K34" s="723"/>
      <c r="L34" s="723"/>
      <c r="M34" s="22"/>
      <c r="N34" s="22"/>
      <c r="O34" s="54"/>
      <c r="P34" s="22"/>
      <c r="Q34" s="22"/>
      <c r="R34" s="723"/>
      <c r="S34" s="1946"/>
      <c r="T34" s="1946"/>
      <c r="U34" s="1946"/>
      <c r="V34" s="1946"/>
      <c r="W34" s="1946"/>
      <c r="X34" s="1947"/>
      <c r="Y34" s="1947"/>
      <c r="Z34" s="1947"/>
      <c r="AA34" s="1947"/>
      <c r="AB34" s="1947"/>
      <c r="AC34" s="1947"/>
      <c r="AD34" s="723"/>
      <c r="AE34" s="723"/>
      <c r="AF34" s="723"/>
      <c r="AG34" s="723"/>
      <c r="AH34" s="1948"/>
      <c r="AI34" s="723"/>
      <c r="AJ34" s="53"/>
      <c r="AK34" s="1948"/>
      <c r="AL34" s="723"/>
      <c r="AM34" s="53"/>
      <c r="AN34" s="1948"/>
      <c r="AO34" s="723"/>
      <c r="AP34" s="53"/>
      <c r="AQ34" s="1948"/>
      <c r="AR34" s="723"/>
      <c r="AS34" s="53"/>
      <c r="AT34" s="1948"/>
      <c r="AU34" s="1948"/>
      <c r="AV34" s="723"/>
      <c r="AW34" s="723"/>
      <c r="AX34" s="723"/>
      <c r="AY34" s="723"/>
      <c r="AZ34" s="723"/>
    </row>
    <row r="35">
      <c r="A35" s="723"/>
      <c r="B35" s="1950"/>
      <c r="C35" s="1950"/>
      <c r="D35" s="1944"/>
      <c r="E35" s="1944"/>
      <c r="F35" s="1944"/>
      <c r="G35" s="1944"/>
      <c r="H35" s="1945"/>
      <c r="I35" s="723"/>
      <c r="J35" s="22"/>
      <c r="K35" s="723"/>
      <c r="L35" s="723"/>
      <c r="M35" s="22"/>
      <c r="N35" s="22"/>
      <c r="O35" s="54"/>
      <c r="P35" s="22"/>
      <c r="Q35" s="22"/>
      <c r="R35" s="723"/>
      <c r="S35" s="1946"/>
      <c r="T35" s="1946"/>
      <c r="U35" s="1946"/>
      <c r="V35" s="1946"/>
      <c r="W35" s="1946"/>
      <c r="X35" s="1947"/>
      <c r="Y35" s="1947"/>
      <c r="Z35" s="1947"/>
      <c r="AA35" s="1947"/>
      <c r="AB35" s="1947"/>
      <c r="AC35" s="1947"/>
      <c r="AD35" s="723"/>
      <c r="AE35" s="723"/>
      <c r="AF35" s="723"/>
      <c r="AG35" s="723"/>
      <c r="AH35" s="1948"/>
      <c r="AI35" s="723"/>
      <c r="AJ35" s="53"/>
      <c r="AK35" s="1948"/>
      <c r="AL35" s="723"/>
      <c r="AM35" s="53"/>
      <c r="AN35" s="1948"/>
      <c r="AO35" s="723"/>
      <c r="AP35" s="53"/>
      <c r="AQ35" s="1948"/>
      <c r="AR35" s="723"/>
      <c r="AS35" s="53"/>
      <c r="AT35" s="1948"/>
      <c r="AU35" s="1948"/>
      <c r="AV35" s="723"/>
      <c r="AW35" s="723"/>
      <c r="AX35" s="723"/>
      <c r="AY35" s="723"/>
      <c r="AZ35" s="723"/>
    </row>
    <row r="36">
      <c r="A36" s="723"/>
      <c r="B36" s="1950"/>
      <c r="C36" s="1950"/>
      <c r="D36" s="1944"/>
      <c r="E36" s="1944"/>
      <c r="F36" s="1944"/>
      <c r="G36" s="1944"/>
      <c r="H36" s="1945"/>
      <c r="I36" s="723"/>
      <c r="J36" s="22"/>
      <c r="K36" s="723"/>
      <c r="L36" s="723"/>
      <c r="M36" s="22"/>
      <c r="N36" s="22"/>
      <c r="O36" s="54"/>
      <c r="P36" s="22"/>
      <c r="Q36" s="22"/>
      <c r="R36" s="723"/>
      <c r="S36" s="1946"/>
      <c r="T36" s="1946"/>
      <c r="U36" s="1946"/>
      <c r="V36" s="1946"/>
      <c r="W36" s="1946"/>
      <c r="X36" s="1947"/>
      <c r="Y36" s="1947"/>
      <c r="Z36" s="1947"/>
      <c r="AA36" s="1947"/>
      <c r="AB36" s="1947"/>
      <c r="AC36" s="1947"/>
      <c r="AD36" s="723"/>
      <c r="AE36" s="723"/>
      <c r="AF36" s="723"/>
      <c r="AG36" s="723"/>
      <c r="AH36" s="1948"/>
      <c r="AI36" s="723"/>
      <c r="AJ36" s="53"/>
      <c r="AK36" s="1948"/>
      <c r="AL36" s="723"/>
      <c r="AM36" s="53"/>
      <c r="AN36" s="1948"/>
      <c r="AO36" s="723"/>
      <c r="AP36" s="53"/>
      <c r="AQ36" s="1948"/>
      <c r="AR36" s="723"/>
      <c r="AS36" s="53"/>
      <c r="AT36" s="1948"/>
      <c r="AU36" s="1948"/>
      <c r="AV36" s="723"/>
      <c r="AW36" s="723"/>
      <c r="AX36" s="723"/>
      <c r="AY36" s="723"/>
      <c r="AZ36" s="723"/>
    </row>
    <row r="37">
      <c r="A37" s="723"/>
      <c r="B37" s="1950"/>
      <c r="C37" s="1950"/>
      <c r="D37" s="1944"/>
      <c r="E37" s="1944"/>
      <c r="F37" s="1944"/>
      <c r="G37" s="1944"/>
      <c r="H37" s="1945"/>
      <c r="I37" s="723"/>
      <c r="J37" s="22"/>
      <c r="K37" s="723"/>
      <c r="L37" s="723"/>
      <c r="M37" s="22"/>
      <c r="N37" s="22"/>
      <c r="O37" s="54"/>
      <c r="P37" s="22"/>
      <c r="Q37" s="22"/>
      <c r="R37" s="723"/>
      <c r="S37" s="1946"/>
      <c r="T37" s="1946"/>
      <c r="U37" s="1946"/>
      <c r="V37" s="1946"/>
      <c r="W37" s="1946"/>
      <c r="X37" s="1947"/>
      <c r="Y37" s="1947"/>
      <c r="Z37" s="1947"/>
      <c r="AA37" s="1947"/>
      <c r="AB37" s="1947"/>
      <c r="AC37" s="1947"/>
      <c r="AD37" s="723"/>
      <c r="AE37" s="723"/>
      <c r="AF37" s="723"/>
      <c r="AG37" s="723"/>
      <c r="AH37" s="1948"/>
      <c r="AI37" s="723"/>
      <c r="AJ37" s="53"/>
      <c r="AK37" s="1948"/>
      <c r="AL37" s="723"/>
      <c r="AM37" s="53"/>
      <c r="AN37" s="1948"/>
      <c r="AO37" s="723"/>
      <c r="AP37" s="53"/>
      <c r="AQ37" s="1948"/>
      <c r="AR37" s="723"/>
      <c r="AS37" s="53"/>
      <c r="AT37" s="1948"/>
      <c r="AU37" s="1948"/>
      <c r="AV37" s="723"/>
      <c r="AW37" s="723"/>
      <c r="AX37" s="723"/>
      <c r="AY37" s="723"/>
      <c r="AZ37" s="723"/>
    </row>
    <row r="38">
      <c r="A38" s="723"/>
      <c r="B38" s="1950"/>
      <c r="C38" s="1950"/>
      <c r="D38" s="1944"/>
      <c r="E38" s="1944"/>
      <c r="F38" s="1944"/>
      <c r="G38" s="1944"/>
      <c r="H38" s="1945"/>
      <c r="I38" s="723"/>
      <c r="J38" s="22"/>
      <c r="K38" s="723"/>
      <c r="L38" s="723"/>
      <c r="M38" s="22"/>
      <c r="N38" s="22"/>
      <c r="O38" s="54"/>
      <c r="P38" s="22"/>
      <c r="Q38" s="22"/>
      <c r="R38" s="723"/>
      <c r="S38" s="1946"/>
      <c r="T38" s="1946"/>
      <c r="U38" s="1946"/>
      <c r="V38" s="1946"/>
      <c r="W38" s="1946"/>
      <c r="X38" s="1947"/>
      <c r="Y38" s="1947"/>
      <c r="Z38" s="1947"/>
      <c r="AA38" s="1947"/>
      <c r="AB38" s="1947"/>
      <c r="AC38" s="1947"/>
      <c r="AD38" s="723"/>
      <c r="AE38" s="723"/>
      <c r="AF38" s="723"/>
      <c r="AG38" s="723"/>
      <c r="AH38" s="1948"/>
      <c r="AI38" s="723"/>
      <c r="AJ38" s="53"/>
      <c r="AK38" s="1948"/>
      <c r="AL38" s="723"/>
      <c r="AM38" s="53"/>
      <c r="AN38" s="1948"/>
      <c r="AO38" s="723"/>
      <c r="AP38" s="53"/>
      <c r="AQ38" s="1948"/>
      <c r="AR38" s="723"/>
      <c r="AS38" s="53"/>
      <c r="AT38" s="1948"/>
      <c r="AU38" s="1948"/>
      <c r="AV38" s="723"/>
      <c r="AW38" s="723"/>
      <c r="AX38" s="723"/>
      <c r="AY38" s="723"/>
      <c r="AZ38" s="723"/>
    </row>
    <row r="39">
      <c r="A39" s="723"/>
      <c r="B39" s="1950"/>
      <c r="C39" s="1950"/>
      <c r="D39" s="1944"/>
      <c r="E39" s="1944"/>
      <c r="F39" s="1944"/>
      <c r="G39" s="1944"/>
      <c r="H39" s="1945"/>
      <c r="I39" s="723"/>
      <c r="J39" s="22"/>
      <c r="K39" s="723"/>
      <c r="L39" s="723"/>
      <c r="M39" s="22"/>
      <c r="N39" s="22"/>
      <c r="O39" s="54"/>
      <c r="P39" s="22"/>
      <c r="Q39" s="22"/>
      <c r="R39" s="723"/>
      <c r="S39" s="1946"/>
      <c r="T39" s="1946"/>
      <c r="U39" s="1946"/>
      <c r="V39" s="1946"/>
      <c r="W39" s="1946"/>
      <c r="X39" s="1947"/>
      <c r="Y39" s="1947"/>
      <c r="Z39" s="1947"/>
      <c r="AA39" s="1947"/>
      <c r="AB39" s="1947"/>
      <c r="AC39" s="1947"/>
      <c r="AD39" s="723"/>
      <c r="AE39" s="723"/>
      <c r="AF39" s="723"/>
      <c r="AG39" s="723"/>
      <c r="AH39" s="1948"/>
      <c r="AI39" s="723"/>
      <c r="AJ39" s="53"/>
      <c r="AK39" s="1948"/>
      <c r="AL39" s="723"/>
      <c r="AM39" s="53"/>
      <c r="AN39" s="1948"/>
      <c r="AO39" s="723"/>
      <c r="AP39" s="53"/>
      <c r="AQ39" s="1948"/>
      <c r="AR39" s="723"/>
      <c r="AS39" s="53"/>
      <c r="AT39" s="1948"/>
      <c r="AU39" s="1948"/>
      <c r="AV39" s="723"/>
      <c r="AW39" s="723"/>
      <c r="AX39" s="723"/>
      <c r="AY39" s="723"/>
      <c r="AZ39" s="723"/>
    </row>
    <row r="40">
      <c r="A40" s="723"/>
      <c r="B40" s="1950"/>
      <c r="C40" s="1950"/>
      <c r="D40" s="1944"/>
      <c r="E40" s="1944"/>
      <c r="F40" s="1944"/>
      <c r="G40" s="1944"/>
      <c r="H40" s="1945"/>
      <c r="I40" s="723"/>
      <c r="J40" s="22"/>
      <c r="K40" s="723"/>
      <c r="L40" s="723"/>
      <c r="M40" s="22"/>
      <c r="N40" s="22"/>
      <c r="O40" s="54"/>
      <c r="P40" s="22"/>
      <c r="Q40" s="22"/>
      <c r="R40" s="723"/>
      <c r="S40" s="1946"/>
      <c r="T40" s="1946"/>
      <c r="U40" s="1946"/>
      <c r="V40" s="1946"/>
      <c r="W40" s="1946"/>
      <c r="X40" s="1947"/>
      <c r="Y40" s="1947"/>
      <c r="Z40" s="1947"/>
      <c r="AA40" s="1947"/>
      <c r="AB40" s="1947"/>
      <c r="AC40" s="1947"/>
      <c r="AD40" s="723"/>
      <c r="AE40" s="723"/>
      <c r="AF40" s="723"/>
      <c r="AG40" s="723"/>
      <c r="AH40" s="1948"/>
      <c r="AI40" s="723"/>
      <c r="AJ40" s="53"/>
      <c r="AK40" s="1948"/>
      <c r="AL40" s="723"/>
      <c r="AM40" s="53"/>
      <c r="AN40" s="1948"/>
      <c r="AO40" s="723"/>
      <c r="AP40" s="53"/>
      <c r="AQ40" s="1948"/>
      <c r="AR40" s="723"/>
      <c r="AS40" s="53"/>
      <c r="AT40" s="1948"/>
      <c r="AU40" s="1948"/>
      <c r="AV40" s="723"/>
      <c r="AW40" s="723"/>
      <c r="AX40" s="723"/>
      <c r="AY40" s="723"/>
      <c r="AZ40" s="723"/>
    </row>
    <row r="41">
      <c r="A41" s="723"/>
      <c r="B41" s="1950"/>
      <c r="C41" s="1950"/>
      <c r="D41" s="1944"/>
      <c r="E41" s="1944"/>
      <c r="F41" s="1944"/>
      <c r="G41" s="1944"/>
      <c r="H41" s="1945"/>
      <c r="I41" s="723"/>
      <c r="J41" s="22"/>
      <c r="K41" s="723"/>
      <c r="L41" s="723"/>
      <c r="M41" s="22"/>
      <c r="N41" s="22"/>
      <c r="O41" s="54"/>
      <c r="P41" s="22"/>
      <c r="Q41" s="22"/>
      <c r="R41" s="723"/>
      <c r="S41" s="1946"/>
      <c r="T41" s="1946"/>
      <c r="U41" s="1946"/>
      <c r="V41" s="1946"/>
      <c r="W41" s="1946"/>
      <c r="X41" s="1947"/>
      <c r="Y41" s="1947"/>
      <c r="Z41" s="1947"/>
      <c r="AA41" s="1947"/>
      <c r="AB41" s="1947"/>
      <c r="AC41" s="1947"/>
      <c r="AD41" s="723"/>
      <c r="AE41" s="723"/>
      <c r="AF41" s="723"/>
      <c r="AG41" s="723"/>
      <c r="AH41" s="1948"/>
      <c r="AI41" s="723"/>
      <c r="AJ41" s="53"/>
      <c r="AK41" s="1948"/>
      <c r="AL41" s="723"/>
      <c r="AM41" s="53"/>
      <c r="AN41" s="1948"/>
      <c r="AO41" s="723"/>
      <c r="AP41" s="53"/>
      <c r="AQ41" s="1948"/>
      <c r="AR41" s="723"/>
      <c r="AS41" s="53"/>
      <c r="AT41" s="1948"/>
      <c r="AU41" s="1948"/>
      <c r="AV41" s="723"/>
      <c r="AW41" s="723"/>
      <c r="AX41" s="723"/>
      <c r="AY41" s="723"/>
      <c r="AZ41" s="723"/>
    </row>
    <row r="42">
      <c r="A42" s="723"/>
      <c r="B42" s="1950"/>
      <c r="C42" s="1950"/>
      <c r="D42" s="1944"/>
      <c r="E42" s="1944"/>
      <c r="F42" s="1944"/>
      <c r="G42" s="1944"/>
      <c r="H42" s="1945"/>
      <c r="I42" s="723"/>
      <c r="J42" s="22"/>
      <c r="K42" s="723"/>
      <c r="L42" s="723"/>
      <c r="M42" s="22"/>
      <c r="N42" s="22"/>
      <c r="O42" s="54"/>
      <c r="P42" s="22"/>
      <c r="Q42" s="22"/>
      <c r="R42" s="723"/>
      <c r="S42" s="1946"/>
      <c r="T42" s="1946"/>
      <c r="U42" s="1946"/>
      <c r="V42" s="1946"/>
      <c r="W42" s="1946"/>
      <c r="X42" s="1947"/>
      <c r="Y42" s="1947"/>
      <c r="Z42" s="1947"/>
      <c r="AA42" s="1947"/>
      <c r="AB42" s="1947"/>
      <c r="AC42" s="1947"/>
      <c r="AD42" s="723"/>
      <c r="AE42" s="723"/>
      <c r="AF42" s="723"/>
      <c r="AG42" s="723"/>
      <c r="AH42" s="1948"/>
      <c r="AI42" s="723"/>
      <c r="AJ42" s="53"/>
      <c r="AK42" s="1948"/>
      <c r="AL42" s="723"/>
      <c r="AM42" s="53"/>
      <c r="AN42" s="1948"/>
      <c r="AO42" s="723"/>
      <c r="AP42" s="53"/>
      <c r="AQ42" s="1948"/>
      <c r="AR42" s="723"/>
      <c r="AS42" s="53"/>
      <c r="AT42" s="1948"/>
      <c r="AU42" s="1948"/>
      <c r="AV42" s="723"/>
      <c r="AW42" s="723"/>
      <c r="AX42" s="723"/>
      <c r="AY42" s="723"/>
      <c r="AZ42" s="723"/>
    </row>
    <row r="43">
      <c r="A43" s="723"/>
      <c r="B43" s="1950"/>
      <c r="C43" s="1950"/>
      <c r="D43" s="1944"/>
      <c r="E43" s="1944"/>
      <c r="F43" s="1944"/>
      <c r="G43" s="1944"/>
      <c r="H43" s="1945"/>
      <c r="I43" s="723"/>
      <c r="J43" s="22"/>
      <c r="K43" s="723"/>
      <c r="L43" s="723"/>
      <c r="M43" s="22"/>
      <c r="N43" s="22"/>
      <c r="O43" s="54"/>
      <c r="P43" s="22"/>
      <c r="Q43" s="22"/>
      <c r="R43" s="723"/>
      <c r="S43" s="1946"/>
      <c r="T43" s="1946"/>
      <c r="U43" s="1946"/>
      <c r="V43" s="1946"/>
      <c r="W43" s="1946"/>
      <c r="X43" s="1947"/>
      <c r="Y43" s="1947"/>
      <c r="Z43" s="1947"/>
      <c r="AA43" s="1947"/>
      <c r="AB43" s="1947"/>
      <c r="AC43" s="1947"/>
      <c r="AD43" s="723"/>
      <c r="AE43" s="723"/>
      <c r="AF43" s="723"/>
      <c r="AG43" s="723"/>
      <c r="AH43" s="1948"/>
      <c r="AI43" s="723"/>
      <c r="AJ43" s="53"/>
      <c r="AK43" s="1948"/>
      <c r="AL43" s="723"/>
      <c r="AM43" s="53"/>
      <c r="AN43" s="1948"/>
      <c r="AO43" s="723"/>
      <c r="AP43" s="53"/>
      <c r="AQ43" s="1948"/>
      <c r="AR43" s="723"/>
      <c r="AS43" s="53"/>
      <c r="AT43" s="1948"/>
      <c r="AU43" s="1948"/>
      <c r="AV43" s="723"/>
      <c r="AW43" s="723"/>
      <c r="AX43" s="723"/>
      <c r="AY43" s="723"/>
      <c r="AZ43" s="723"/>
    </row>
    <row r="44">
      <c r="A44" s="723"/>
      <c r="B44" s="1950"/>
      <c r="C44" s="1950"/>
      <c r="D44" s="1944"/>
      <c r="E44" s="1944"/>
      <c r="F44" s="1944"/>
      <c r="G44" s="1944"/>
      <c r="H44" s="1945"/>
      <c r="I44" s="723"/>
      <c r="J44" s="22"/>
      <c r="K44" s="723"/>
      <c r="L44" s="723"/>
      <c r="M44" s="22"/>
      <c r="N44" s="22"/>
      <c r="O44" s="54"/>
      <c r="P44" s="22"/>
      <c r="Q44" s="22"/>
      <c r="R44" s="723"/>
      <c r="S44" s="1946"/>
      <c r="T44" s="1946"/>
      <c r="U44" s="1946"/>
      <c r="V44" s="1946"/>
      <c r="W44" s="1946"/>
      <c r="X44" s="1947"/>
      <c r="Y44" s="1947"/>
      <c r="Z44" s="1947"/>
      <c r="AA44" s="1947"/>
      <c r="AB44" s="1947"/>
      <c r="AC44" s="1947"/>
      <c r="AD44" s="723"/>
      <c r="AE44" s="723"/>
      <c r="AF44" s="723"/>
      <c r="AG44" s="723"/>
      <c r="AH44" s="1948"/>
      <c r="AI44" s="723"/>
      <c r="AJ44" s="53"/>
      <c r="AK44" s="1948"/>
      <c r="AL44" s="723"/>
      <c r="AM44" s="53"/>
      <c r="AN44" s="1948"/>
      <c r="AO44" s="723"/>
      <c r="AP44" s="53"/>
      <c r="AQ44" s="1948"/>
      <c r="AR44" s="723"/>
      <c r="AS44" s="53"/>
      <c r="AT44" s="1948"/>
      <c r="AU44" s="1948"/>
      <c r="AV44" s="723"/>
      <c r="AW44" s="723"/>
      <c r="AX44" s="723"/>
      <c r="AY44" s="723"/>
      <c r="AZ44" s="723"/>
    </row>
    <row r="45">
      <c r="A45" s="723"/>
      <c r="B45" s="1950"/>
      <c r="C45" s="1950"/>
      <c r="D45" s="1944"/>
      <c r="E45" s="1944"/>
      <c r="F45" s="1944"/>
      <c r="G45" s="1944"/>
      <c r="H45" s="1945"/>
      <c r="I45" s="723"/>
      <c r="J45" s="22"/>
      <c r="K45" s="723"/>
      <c r="L45" s="723"/>
      <c r="M45" s="22"/>
      <c r="N45" s="22"/>
      <c r="O45" s="54"/>
      <c r="P45" s="22"/>
      <c r="Q45" s="22"/>
      <c r="R45" s="723"/>
      <c r="S45" s="1946"/>
      <c r="T45" s="1946"/>
      <c r="U45" s="1946"/>
      <c r="V45" s="1946"/>
      <c r="W45" s="1946"/>
      <c r="X45" s="1947"/>
      <c r="Y45" s="1947"/>
      <c r="Z45" s="1947"/>
      <c r="AA45" s="1947"/>
      <c r="AB45" s="1947"/>
      <c r="AC45" s="1947"/>
      <c r="AD45" s="723"/>
      <c r="AE45" s="723"/>
      <c r="AF45" s="723"/>
      <c r="AG45" s="723"/>
      <c r="AH45" s="1948"/>
      <c r="AI45" s="723"/>
      <c r="AJ45" s="53"/>
      <c r="AK45" s="1948"/>
      <c r="AL45" s="723"/>
      <c r="AM45" s="53"/>
      <c r="AN45" s="1948"/>
      <c r="AO45" s="723"/>
      <c r="AP45" s="53"/>
      <c r="AQ45" s="1948"/>
      <c r="AR45" s="723"/>
      <c r="AS45" s="53"/>
      <c r="AT45" s="1948"/>
      <c r="AU45" s="1948"/>
      <c r="AV45" s="723"/>
      <c r="AW45" s="723"/>
      <c r="AX45" s="723"/>
      <c r="AY45" s="723"/>
      <c r="AZ45" s="723"/>
    </row>
    <row r="46">
      <c r="A46" s="723"/>
      <c r="B46" s="1950"/>
      <c r="C46" s="1950"/>
      <c r="D46" s="1944"/>
      <c r="E46" s="1944"/>
      <c r="F46" s="1944"/>
      <c r="G46" s="1944"/>
      <c r="H46" s="1945"/>
      <c r="I46" s="723"/>
      <c r="J46" s="22"/>
      <c r="K46" s="723"/>
      <c r="L46" s="723"/>
      <c r="M46" s="22"/>
      <c r="N46" s="22"/>
      <c r="O46" s="54"/>
      <c r="P46" s="22"/>
      <c r="Q46" s="22"/>
      <c r="R46" s="723"/>
      <c r="S46" s="1946"/>
      <c r="T46" s="1946"/>
      <c r="U46" s="1946"/>
      <c r="V46" s="1946"/>
      <c r="W46" s="1946"/>
      <c r="X46" s="1947"/>
      <c r="Y46" s="1947"/>
      <c r="Z46" s="1947"/>
      <c r="AA46" s="1947"/>
      <c r="AB46" s="1947"/>
      <c r="AC46" s="1947"/>
      <c r="AD46" s="723"/>
      <c r="AE46" s="723"/>
      <c r="AF46" s="723"/>
      <c r="AG46" s="723"/>
      <c r="AH46" s="1948"/>
      <c r="AI46" s="723"/>
      <c r="AJ46" s="53"/>
      <c r="AK46" s="1948"/>
      <c r="AL46" s="723"/>
      <c r="AM46" s="53"/>
      <c r="AN46" s="1948"/>
      <c r="AO46" s="723"/>
      <c r="AP46" s="53"/>
      <c r="AQ46" s="1948"/>
      <c r="AR46" s="723"/>
      <c r="AS46" s="53"/>
      <c r="AT46" s="1948"/>
      <c r="AU46" s="1948"/>
      <c r="AV46" s="723"/>
      <c r="AW46" s="723"/>
      <c r="AX46" s="723"/>
      <c r="AY46" s="723"/>
      <c r="AZ46" s="723"/>
    </row>
    <row r="47">
      <c r="A47" s="723"/>
      <c r="B47" s="1950"/>
      <c r="C47" s="1950"/>
      <c r="D47" s="1944"/>
      <c r="E47" s="1944"/>
      <c r="F47" s="1944"/>
      <c r="G47" s="1944"/>
      <c r="H47" s="1945"/>
      <c r="I47" s="723"/>
      <c r="J47" s="22"/>
      <c r="K47" s="723"/>
      <c r="L47" s="723"/>
      <c r="M47" s="22"/>
      <c r="N47" s="22"/>
      <c r="O47" s="54"/>
      <c r="P47" s="22"/>
      <c r="Q47" s="22"/>
      <c r="R47" s="723"/>
      <c r="S47" s="1946"/>
      <c r="T47" s="1946"/>
      <c r="U47" s="1946"/>
      <c r="V47" s="1946"/>
      <c r="W47" s="1946"/>
      <c r="X47" s="1947"/>
      <c r="Y47" s="1947"/>
      <c r="Z47" s="1947"/>
      <c r="AA47" s="1947"/>
      <c r="AB47" s="1947"/>
      <c r="AC47" s="1947"/>
      <c r="AD47" s="723"/>
      <c r="AE47" s="723"/>
      <c r="AF47" s="723"/>
      <c r="AG47" s="723"/>
      <c r="AH47" s="1948"/>
      <c r="AI47" s="723"/>
      <c r="AJ47" s="53"/>
      <c r="AK47" s="1948"/>
      <c r="AL47" s="723"/>
      <c r="AM47" s="53"/>
      <c r="AN47" s="1948"/>
      <c r="AO47" s="723"/>
      <c r="AP47" s="53"/>
      <c r="AQ47" s="1948"/>
      <c r="AR47" s="723"/>
      <c r="AS47" s="53"/>
      <c r="AT47" s="1948"/>
      <c r="AU47" s="1948"/>
      <c r="AV47" s="723"/>
      <c r="AW47" s="723"/>
      <c r="AX47" s="723"/>
      <c r="AY47" s="723"/>
      <c r="AZ47" s="723"/>
    </row>
    <row r="48">
      <c r="A48" s="723"/>
      <c r="B48" s="1950"/>
      <c r="C48" s="1950"/>
      <c r="D48" s="1944"/>
      <c r="E48" s="1944"/>
      <c r="F48" s="1944"/>
      <c r="G48" s="1944"/>
      <c r="H48" s="1945"/>
      <c r="I48" s="723"/>
      <c r="J48" s="22"/>
      <c r="K48" s="723"/>
      <c r="L48" s="723"/>
      <c r="M48" s="22"/>
      <c r="N48" s="22"/>
      <c r="O48" s="54"/>
      <c r="P48" s="22"/>
      <c r="Q48" s="22"/>
      <c r="R48" s="723"/>
      <c r="S48" s="1946"/>
      <c r="T48" s="1946"/>
      <c r="U48" s="1946"/>
      <c r="V48" s="1946"/>
      <c r="W48" s="1946"/>
      <c r="X48" s="1947"/>
      <c r="Y48" s="1947"/>
      <c r="Z48" s="1947"/>
      <c r="AA48" s="1947"/>
      <c r="AB48" s="1947"/>
      <c r="AC48" s="1947"/>
      <c r="AD48" s="723"/>
      <c r="AE48" s="723"/>
      <c r="AF48" s="723"/>
      <c r="AG48" s="723"/>
      <c r="AH48" s="1948"/>
      <c r="AI48" s="723"/>
      <c r="AJ48" s="53"/>
      <c r="AK48" s="1948"/>
      <c r="AL48" s="723"/>
      <c r="AM48" s="53"/>
      <c r="AN48" s="1948"/>
      <c r="AO48" s="723"/>
      <c r="AP48" s="53"/>
      <c r="AQ48" s="1948"/>
      <c r="AR48" s="723"/>
      <c r="AS48" s="53"/>
      <c r="AT48" s="1948"/>
      <c r="AU48" s="1948"/>
      <c r="AV48" s="723"/>
      <c r="AW48" s="723"/>
      <c r="AX48" s="723"/>
      <c r="AY48" s="723"/>
      <c r="AZ48" s="723"/>
    </row>
    <row r="49">
      <c r="A49" s="723"/>
      <c r="B49" s="1950"/>
      <c r="C49" s="1950"/>
      <c r="D49" s="1944"/>
      <c r="E49" s="1944"/>
      <c r="F49" s="1944"/>
      <c r="G49" s="1944"/>
      <c r="H49" s="1945"/>
      <c r="I49" s="723"/>
      <c r="J49" s="22"/>
      <c r="K49" s="723"/>
      <c r="L49" s="723"/>
      <c r="M49" s="22"/>
      <c r="N49" s="22"/>
      <c r="O49" s="54"/>
      <c r="P49" s="22"/>
      <c r="Q49" s="22"/>
      <c r="R49" s="723"/>
      <c r="S49" s="1946"/>
      <c r="T49" s="1946"/>
      <c r="U49" s="1946"/>
      <c r="V49" s="1946"/>
      <c r="W49" s="1946"/>
      <c r="X49" s="1947"/>
      <c r="Y49" s="1947"/>
      <c r="Z49" s="1947"/>
      <c r="AA49" s="1947"/>
      <c r="AB49" s="1947"/>
      <c r="AC49" s="1947"/>
      <c r="AD49" s="723"/>
      <c r="AE49" s="723"/>
      <c r="AF49" s="723"/>
      <c r="AG49" s="723"/>
      <c r="AH49" s="1948"/>
      <c r="AI49" s="723"/>
      <c r="AJ49" s="53"/>
      <c r="AK49" s="1948"/>
      <c r="AL49" s="723"/>
      <c r="AM49" s="53"/>
      <c r="AN49" s="1948"/>
      <c r="AO49" s="723"/>
      <c r="AP49" s="53"/>
      <c r="AQ49" s="1948"/>
      <c r="AR49" s="723"/>
      <c r="AS49" s="53"/>
      <c r="AT49" s="1948"/>
      <c r="AU49" s="1948"/>
      <c r="AV49" s="723"/>
      <c r="AW49" s="723"/>
      <c r="AX49" s="723"/>
      <c r="AY49" s="723"/>
      <c r="AZ49" s="723"/>
    </row>
    <row r="50">
      <c r="A50" s="723"/>
      <c r="B50" s="1950"/>
      <c r="C50" s="1950"/>
      <c r="D50" s="1944"/>
      <c r="E50" s="1944"/>
      <c r="F50" s="1944"/>
      <c r="G50" s="1944"/>
      <c r="H50" s="1945"/>
      <c r="I50" s="723"/>
      <c r="J50" s="22"/>
      <c r="K50" s="723"/>
      <c r="L50" s="723"/>
      <c r="M50" s="22"/>
      <c r="N50" s="22"/>
      <c r="O50" s="54"/>
      <c r="P50" s="22"/>
      <c r="Q50" s="22"/>
      <c r="R50" s="723"/>
      <c r="S50" s="1946"/>
      <c r="T50" s="1946"/>
      <c r="U50" s="1946"/>
      <c r="V50" s="1946"/>
      <c r="W50" s="1946"/>
      <c r="X50" s="1947"/>
      <c r="Y50" s="1947"/>
      <c r="Z50" s="1947"/>
      <c r="AA50" s="1947"/>
      <c r="AB50" s="1947"/>
      <c r="AC50" s="1947"/>
      <c r="AD50" s="723"/>
      <c r="AE50" s="723"/>
      <c r="AF50" s="723"/>
      <c r="AG50" s="723"/>
      <c r="AH50" s="1948"/>
      <c r="AI50" s="723"/>
      <c r="AJ50" s="53"/>
      <c r="AK50" s="1948"/>
      <c r="AL50" s="723"/>
      <c r="AM50" s="53"/>
      <c r="AN50" s="1948"/>
      <c r="AO50" s="723"/>
      <c r="AP50" s="53"/>
      <c r="AQ50" s="1948"/>
      <c r="AR50" s="723"/>
      <c r="AS50" s="53"/>
      <c r="AT50" s="1948"/>
      <c r="AU50" s="1948"/>
      <c r="AV50" s="723"/>
      <c r="AW50" s="723"/>
      <c r="AX50" s="723"/>
      <c r="AY50" s="723"/>
      <c r="AZ50" s="723"/>
    </row>
    <row r="51">
      <c r="A51" s="723"/>
      <c r="B51" s="1950"/>
      <c r="C51" s="1950"/>
      <c r="D51" s="1944"/>
      <c r="E51" s="1944"/>
      <c r="F51" s="1944"/>
      <c r="G51" s="1944"/>
      <c r="H51" s="1945"/>
      <c r="I51" s="723"/>
      <c r="J51" s="22"/>
      <c r="K51" s="723"/>
      <c r="L51" s="723"/>
      <c r="M51" s="22"/>
      <c r="N51" s="22"/>
      <c r="O51" s="54"/>
      <c r="P51" s="22"/>
      <c r="Q51" s="22"/>
      <c r="R51" s="723"/>
      <c r="S51" s="1946"/>
      <c r="T51" s="1946"/>
      <c r="U51" s="1946"/>
      <c r="V51" s="1946"/>
      <c r="W51" s="1946"/>
      <c r="X51" s="1947"/>
      <c r="Y51" s="1947"/>
      <c r="Z51" s="1947"/>
      <c r="AA51" s="1947"/>
      <c r="AB51" s="1947"/>
      <c r="AC51" s="1947"/>
      <c r="AD51" s="723"/>
      <c r="AE51" s="723"/>
      <c r="AF51" s="723"/>
      <c r="AG51" s="723"/>
      <c r="AH51" s="1948"/>
      <c r="AI51" s="723"/>
      <c r="AJ51" s="53"/>
      <c r="AK51" s="1948"/>
      <c r="AL51" s="723"/>
      <c r="AM51" s="53"/>
      <c r="AN51" s="1948"/>
      <c r="AO51" s="723"/>
      <c r="AP51" s="53"/>
      <c r="AQ51" s="1948"/>
      <c r="AR51" s="723"/>
      <c r="AS51" s="53"/>
      <c r="AT51" s="1948"/>
      <c r="AU51" s="1948"/>
      <c r="AV51" s="723"/>
      <c r="AW51" s="723"/>
      <c r="AX51" s="723"/>
      <c r="AY51" s="723"/>
      <c r="AZ51" s="723"/>
    </row>
    <row r="52">
      <c r="A52" s="723"/>
      <c r="B52" s="1950"/>
      <c r="C52" s="1950"/>
      <c r="D52" s="1944"/>
      <c r="E52" s="1944"/>
      <c r="F52" s="1944"/>
      <c r="G52" s="1944"/>
      <c r="H52" s="1945"/>
      <c r="I52" s="723"/>
      <c r="J52" s="22"/>
      <c r="K52" s="723"/>
      <c r="L52" s="723"/>
      <c r="M52" s="22"/>
      <c r="N52" s="22"/>
      <c r="O52" s="54"/>
      <c r="P52" s="22"/>
      <c r="Q52" s="22"/>
      <c r="R52" s="723"/>
      <c r="S52" s="1946"/>
      <c r="T52" s="1946"/>
      <c r="U52" s="1946"/>
      <c r="V52" s="1946"/>
      <c r="W52" s="1946"/>
      <c r="X52" s="1947"/>
      <c r="Y52" s="1947"/>
      <c r="Z52" s="1947"/>
      <c r="AA52" s="1947"/>
      <c r="AB52" s="1947"/>
      <c r="AC52" s="1947"/>
      <c r="AD52" s="723"/>
      <c r="AE52" s="723"/>
      <c r="AF52" s="723"/>
      <c r="AG52" s="723"/>
      <c r="AH52" s="1948"/>
      <c r="AI52" s="723"/>
      <c r="AJ52" s="53"/>
      <c r="AK52" s="1948"/>
      <c r="AL52" s="723"/>
      <c r="AM52" s="53"/>
      <c r="AN52" s="1948"/>
      <c r="AO52" s="723"/>
      <c r="AP52" s="53"/>
      <c r="AQ52" s="1948"/>
      <c r="AR52" s="723"/>
      <c r="AS52" s="53"/>
      <c r="AT52" s="1948"/>
      <c r="AU52" s="1948"/>
      <c r="AV52" s="723"/>
      <c r="AW52" s="723"/>
      <c r="AX52" s="723"/>
      <c r="AY52" s="723"/>
      <c r="AZ52" s="723"/>
    </row>
    <row r="53">
      <c r="J53" s="22"/>
      <c r="Q53" s="22"/>
      <c r="AJ53" s="22"/>
      <c r="AM53" s="22"/>
      <c r="AP53" s="22"/>
      <c r="AS53" s="22"/>
    </row>
    <row r="54">
      <c r="J54" s="22"/>
      <c r="Q54" s="22"/>
      <c r="AJ54" s="22"/>
      <c r="AM54" s="22"/>
      <c r="AP54" s="22"/>
      <c r="AS54" s="22"/>
    </row>
    <row r="55">
      <c r="J55" s="22"/>
      <c r="Q55" s="22"/>
      <c r="AJ55" s="22"/>
      <c r="AM55" s="22"/>
      <c r="AP55" s="22"/>
      <c r="AS55" s="22"/>
    </row>
    <row r="56">
      <c r="J56" s="22"/>
      <c r="Q56" s="22"/>
      <c r="AJ56" s="22"/>
      <c r="AM56" s="22"/>
      <c r="AP56" s="22"/>
      <c r="AS56" s="22"/>
    </row>
    <row r="57">
      <c r="J57" s="22"/>
      <c r="Q57" s="22"/>
      <c r="AJ57" s="22"/>
      <c r="AM57" s="22"/>
      <c r="AP57" s="22"/>
      <c r="AS57" s="22"/>
    </row>
    <row r="58">
      <c r="J58" s="22"/>
      <c r="Q58" s="22"/>
      <c r="AJ58" s="22"/>
      <c r="AM58" s="22"/>
      <c r="AP58" s="22"/>
      <c r="AS58" s="22"/>
    </row>
    <row r="59">
      <c r="J59" s="22"/>
      <c r="Q59" s="22"/>
      <c r="AJ59" s="22"/>
      <c r="AM59" s="22"/>
      <c r="AP59" s="22"/>
      <c r="AS59" s="22"/>
    </row>
    <row r="60">
      <c r="J60" s="22"/>
      <c r="Q60" s="22"/>
      <c r="AJ60" s="22"/>
      <c r="AM60" s="22"/>
      <c r="AP60" s="22"/>
      <c r="AS60" s="22"/>
    </row>
    <row r="61">
      <c r="J61" s="22"/>
      <c r="Q61" s="22"/>
      <c r="AJ61" s="22"/>
      <c r="AM61" s="22"/>
      <c r="AP61" s="22"/>
      <c r="AS61" s="22"/>
    </row>
    <row r="62">
      <c r="J62" s="22"/>
      <c r="Q62" s="22"/>
      <c r="AJ62" s="22"/>
      <c r="AM62" s="22"/>
      <c r="AP62" s="22"/>
      <c r="AS62" s="22"/>
    </row>
    <row r="63">
      <c r="J63" s="22"/>
      <c r="Q63" s="22"/>
      <c r="AJ63" s="22"/>
      <c r="AM63" s="22"/>
      <c r="AP63" s="22"/>
      <c r="AS63" s="22"/>
    </row>
    <row r="64">
      <c r="J64" s="22"/>
      <c r="Q64" s="22"/>
      <c r="AJ64" s="22"/>
      <c r="AM64" s="22"/>
      <c r="AP64" s="22"/>
      <c r="AS64" s="22"/>
    </row>
    <row r="65">
      <c r="J65" s="22"/>
      <c r="Q65" s="22"/>
      <c r="AJ65" s="22"/>
      <c r="AM65" s="22"/>
      <c r="AP65" s="22"/>
      <c r="AS65" s="22"/>
    </row>
    <row r="66">
      <c r="J66" s="22"/>
      <c r="Q66" s="22"/>
      <c r="AJ66" s="22"/>
      <c r="AM66" s="22"/>
      <c r="AP66" s="22"/>
      <c r="AS66" s="22"/>
    </row>
    <row r="67">
      <c r="J67" s="22"/>
      <c r="Q67" s="22"/>
      <c r="AJ67" s="22"/>
      <c r="AM67" s="22"/>
      <c r="AP67" s="22"/>
      <c r="AS67" s="22"/>
    </row>
    <row r="68">
      <c r="J68" s="22"/>
      <c r="Q68" s="22"/>
      <c r="AJ68" s="22"/>
      <c r="AM68" s="22"/>
      <c r="AP68" s="22"/>
      <c r="AS68" s="22"/>
    </row>
    <row r="69">
      <c r="J69" s="22"/>
      <c r="Q69" s="22"/>
      <c r="AJ69" s="22"/>
      <c r="AM69" s="22"/>
      <c r="AP69" s="22"/>
      <c r="AS69" s="22"/>
    </row>
    <row r="70">
      <c r="J70" s="22"/>
      <c r="Q70" s="22"/>
      <c r="AJ70" s="22"/>
      <c r="AM70" s="22"/>
      <c r="AP70" s="22"/>
      <c r="AS70" s="22"/>
    </row>
    <row r="71">
      <c r="J71" s="22"/>
      <c r="Q71" s="22"/>
      <c r="AJ71" s="22"/>
      <c r="AM71" s="22"/>
      <c r="AP71" s="22"/>
      <c r="AS71" s="22"/>
    </row>
    <row r="72">
      <c r="J72" s="22"/>
      <c r="Q72" s="22"/>
      <c r="AJ72" s="22"/>
      <c r="AM72" s="22"/>
      <c r="AP72" s="22"/>
      <c r="AS72" s="22"/>
    </row>
    <row r="73">
      <c r="J73" s="22"/>
      <c r="Q73" s="22"/>
      <c r="AJ73" s="22"/>
      <c r="AM73" s="22"/>
      <c r="AP73" s="22"/>
      <c r="AS73" s="22"/>
    </row>
    <row r="74">
      <c r="J74" s="22"/>
      <c r="Q74" s="22"/>
      <c r="AJ74" s="22"/>
      <c r="AM74" s="22"/>
      <c r="AP74" s="22"/>
      <c r="AS74" s="22"/>
    </row>
    <row r="75">
      <c r="J75" s="22"/>
      <c r="Q75" s="22"/>
      <c r="AJ75" s="22"/>
      <c r="AM75" s="22"/>
      <c r="AP75" s="22"/>
      <c r="AS75" s="22"/>
    </row>
    <row r="76">
      <c r="J76" s="22"/>
      <c r="Q76" s="22"/>
      <c r="AJ76" s="22"/>
      <c r="AM76" s="22"/>
      <c r="AP76" s="22"/>
      <c r="AS76" s="22"/>
    </row>
    <row r="77">
      <c r="J77" s="22"/>
      <c r="Q77" s="22"/>
      <c r="AJ77" s="22"/>
      <c r="AM77" s="22"/>
      <c r="AP77" s="22"/>
      <c r="AS77" s="22"/>
    </row>
    <row r="78">
      <c r="J78" s="22"/>
      <c r="Q78" s="22"/>
      <c r="AJ78" s="22"/>
      <c r="AM78" s="22"/>
      <c r="AP78" s="22"/>
      <c r="AS78" s="22"/>
    </row>
    <row r="79">
      <c r="J79" s="22"/>
      <c r="Q79" s="22"/>
      <c r="AJ79" s="22"/>
      <c r="AM79" s="22"/>
      <c r="AP79" s="22"/>
      <c r="AS79" s="22"/>
    </row>
    <row r="80">
      <c r="J80" s="22"/>
      <c r="Q80" s="22"/>
      <c r="AJ80" s="22"/>
      <c r="AM80" s="22"/>
      <c r="AP80" s="22"/>
      <c r="AS80" s="22"/>
    </row>
    <row r="81">
      <c r="J81" s="22"/>
      <c r="Q81" s="22"/>
      <c r="AJ81" s="22"/>
      <c r="AM81" s="22"/>
      <c r="AP81" s="22"/>
      <c r="AS81" s="22"/>
    </row>
    <row r="82">
      <c r="J82" s="22"/>
      <c r="Q82" s="22"/>
      <c r="AJ82" s="22"/>
      <c r="AM82" s="22"/>
      <c r="AP82" s="22"/>
      <c r="AS82" s="22"/>
    </row>
    <row r="83">
      <c r="J83" s="22"/>
      <c r="Q83" s="22"/>
      <c r="AJ83" s="22"/>
      <c r="AM83" s="22"/>
      <c r="AP83" s="22"/>
      <c r="AS83" s="22"/>
    </row>
    <row r="84">
      <c r="J84" s="22"/>
      <c r="Q84" s="22"/>
      <c r="AJ84" s="22"/>
      <c r="AM84" s="22"/>
      <c r="AP84" s="22"/>
      <c r="AS84" s="22"/>
    </row>
    <row r="85">
      <c r="J85" s="22"/>
      <c r="Q85" s="22"/>
      <c r="AJ85" s="22"/>
      <c r="AM85" s="22"/>
      <c r="AP85" s="22"/>
      <c r="AS85" s="22"/>
    </row>
    <row r="86">
      <c r="J86" s="22"/>
      <c r="Q86" s="22"/>
      <c r="AJ86" s="22"/>
      <c r="AM86" s="22"/>
      <c r="AP86" s="22"/>
      <c r="AS86" s="22"/>
    </row>
    <row r="87">
      <c r="J87" s="22"/>
      <c r="Q87" s="22"/>
      <c r="AJ87" s="22"/>
      <c r="AM87" s="22"/>
      <c r="AP87" s="22"/>
      <c r="AS87" s="22"/>
    </row>
    <row r="88">
      <c r="J88" s="22"/>
      <c r="Q88" s="22"/>
      <c r="AJ88" s="22"/>
      <c r="AM88" s="22"/>
      <c r="AP88" s="22"/>
      <c r="AS88" s="22"/>
    </row>
    <row r="89">
      <c r="J89" s="22"/>
      <c r="Q89" s="22"/>
      <c r="AJ89" s="22"/>
      <c r="AM89" s="22"/>
      <c r="AP89" s="22"/>
      <c r="AS89" s="22"/>
    </row>
    <row r="90">
      <c r="J90" s="22"/>
      <c r="Q90" s="22"/>
      <c r="AJ90" s="22"/>
      <c r="AM90" s="22"/>
      <c r="AP90" s="22"/>
      <c r="AS90" s="22"/>
    </row>
    <row r="91">
      <c r="J91" s="22"/>
      <c r="Q91" s="22"/>
      <c r="AJ91" s="22"/>
      <c r="AM91" s="22"/>
      <c r="AP91" s="22"/>
      <c r="AS91" s="22"/>
    </row>
    <row r="92">
      <c r="J92" s="22"/>
      <c r="Q92" s="22"/>
      <c r="AJ92" s="22"/>
      <c r="AM92" s="22"/>
      <c r="AP92" s="22"/>
      <c r="AS92" s="22"/>
    </row>
    <row r="93">
      <c r="J93" s="22"/>
      <c r="Q93" s="22"/>
      <c r="AJ93" s="22"/>
      <c r="AM93" s="22"/>
      <c r="AP93" s="22"/>
      <c r="AS93" s="22"/>
    </row>
    <row r="94">
      <c r="J94" s="22"/>
      <c r="Q94" s="22"/>
      <c r="AJ94" s="22"/>
      <c r="AM94" s="22"/>
      <c r="AP94" s="22"/>
      <c r="AS94" s="22"/>
    </row>
    <row r="95">
      <c r="J95" s="22"/>
      <c r="Q95" s="22"/>
      <c r="AJ95" s="22"/>
      <c r="AM95" s="22"/>
      <c r="AP95" s="22"/>
      <c r="AS95" s="22"/>
    </row>
    <row r="96">
      <c r="J96" s="22"/>
      <c r="Q96" s="22"/>
      <c r="AJ96" s="22"/>
      <c r="AM96" s="22"/>
      <c r="AP96" s="22"/>
      <c r="AS96" s="22"/>
    </row>
    <row r="97">
      <c r="J97" s="22"/>
      <c r="Q97" s="22"/>
      <c r="AJ97" s="22"/>
      <c r="AM97" s="22"/>
      <c r="AP97" s="22"/>
      <c r="AS97" s="22"/>
    </row>
    <row r="98">
      <c r="J98" s="22"/>
      <c r="Q98" s="22"/>
      <c r="AJ98" s="22"/>
      <c r="AM98" s="22"/>
      <c r="AP98" s="22"/>
      <c r="AS98" s="22"/>
    </row>
    <row r="99">
      <c r="J99" s="22"/>
      <c r="Q99" s="22"/>
      <c r="AJ99" s="22"/>
      <c r="AM99" s="22"/>
      <c r="AP99" s="22"/>
      <c r="AS99" s="22"/>
    </row>
    <row r="100">
      <c r="J100" s="22"/>
      <c r="Q100" s="22"/>
      <c r="AJ100" s="22"/>
      <c r="AM100" s="22"/>
      <c r="AP100" s="22"/>
      <c r="AS100" s="22"/>
    </row>
    <row r="101">
      <c r="J101" s="22"/>
      <c r="Q101" s="22"/>
      <c r="AJ101" s="22"/>
      <c r="AM101" s="22"/>
      <c r="AP101" s="22"/>
      <c r="AS101" s="22"/>
    </row>
    <row r="102">
      <c r="J102" s="22"/>
      <c r="Q102" s="22"/>
      <c r="AJ102" s="22"/>
      <c r="AM102" s="22"/>
      <c r="AP102" s="22"/>
      <c r="AS102" s="22"/>
    </row>
    <row r="103">
      <c r="J103" s="22"/>
      <c r="Q103" s="22"/>
      <c r="AJ103" s="22"/>
      <c r="AM103" s="22"/>
      <c r="AP103" s="22"/>
      <c r="AS103" s="22"/>
    </row>
    <row r="104">
      <c r="J104" s="22"/>
      <c r="Q104" s="22"/>
      <c r="AJ104" s="22"/>
      <c r="AM104" s="22"/>
      <c r="AP104" s="22"/>
      <c r="AS104" s="22"/>
    </row>
    <row r="105">
      <c r="J105" s="22"/>
      <c r="Q105" s="22"/>
      <c r="AJ105" s="22"/>
      <c r="AM105" s="22"/>
      <c r="AP105" s="22"/>
      <c r="AS105" s="22"/>
    </row>
    <row r="106">
      <c r="J106" s="22"/>
      <c r="Q106" s="22"/>
      <c r="AJ106" s="22"/>
      <c r="AM106" s="22"/>
      <c r="AP106" s="22"/>
      <c r="AS106" s="22"/>
    </row>
    <row r="107">
      <c r="J107" s="22"/>
      <c r="Q107" s="22"/>
      <c r="AJ107" s="22"/>
      <c r="AM107" s="22"/>
      <c r="AP107" s="22"/>
      <c r="AS107" s="22"/>
    </row>
    <row r="108">
      <c r="J108" s="22"/>
      <c r="Q108" s="22"/>
      <c r="AJ108" s="22"/>
      <c r="AM108" s="22"/>
      <c r="AP108" s="22"/>
      <c r="AS108" s="22"/>
    </row>
    <row r="109">
      <c r="J109" s="22"/>
      <c r="Q109" s="22"/>
      <c r="AJ109" s="22"/>
      <c r="AM109" s="22"/>
      <c r="AP109" s="22"/>
      <c r="AS109" s="22"/>
    </row>
    <row r="110">
      <c r="J110" s="22"/>
      <c r="Q110" s="22"/>
      <c r="AJ110" s="22"/>
      <c r="AM110" s="22"/>
      <c r="AP110" s="22"/>
      <c r="AS110" s="22"/>
    </row>
    <row r="111">
      <c r="J111" s="22"/>
      <c r="Q111" s="22"/>
      <c r="AJ111" s="22"/>
      <c r="AM111" s="22"/>
      <c r="AP111" s="22"/>
      <c r="AS111" s="22"/>
    </row>
    <row r="112">
      <c r="J112" s="22"/>
      <c r="Q112" s="22"/>
      <c r="AJ112" s="22"/>
      <c r="AM112" s="22"/>
      <c r="AP112" s="22"/>
      <c r="AS112" s="22"/>
    </row>
    <row r="113">
      <c r="J113" s="22"/>
      <c r="Q113" s="22"/>
      <c r="AJ113" s="22"/>
      <c r="AM113" s="22"/>
      <c r="AP113" s="22"/>
      <c r="AS113" s="22"/>
    </row>
    <row r="114">
      <c r="J114" s="22"/>
      <c r="Q114" s="22"/>
      <c r="AJ114" s="22"/>
      <c r="AM114" s="22"/>
      <c r="AP114" s="22"/>
      <c r="AS114" s="22"/>
    </row>
    <row r="115">
      <c r="J115" s="22"/>
      <c r="Q115" s="22"/>
      <c r="AJ115" s="22"/>
      <c r="AM115" s="22"/>
      <c r="AP115" s="22"/>
      <c r="AS115" s="22"/>
    </row>
    <row r="116">
      <c r="J116" s="22"/>
      <c r="Q116" s="22"/>
      <c r="AJ116" s="22"/>
      <c r="AM116" s="22"/>
      <c r="AP116" s="22"/>
      <c r="AS116" s="22"/>
    </row>
    <row r="117">
      <c r="J117" s="22"/>
      <c r="Q117" s="22"/>
      <c r="AJ117" s="22"/>
      <c r="AM117" s="22"/>
      <c r="AP117" s="22"/>
      <c r="AS117" s="22"/>
    </row>
    <row r="118">
      <c r="J118" s="22"/>
      <c r="Q118" s="22"/>
      <c r="AJ118" s="22"/>
      <c r="AM118" s="22"/>
      <c r="AP118" s="22"/>
      <c r="AS118" s="22"/>
    </row>
    <row r="119">
      <c r="J119" s="22"/>
      <c r="Q119" s="22"/>
      <c r="AJ119" s="22"/>
      <c r="AM119" s="22"/>
      <c r="AP119" s="22"/>
      <c r="AS119" s="22"/>
    </row>
    <row r="120">
      <c r="J120" s="22"/>
      <c r="Q120" s="22"/>
      <c r="AJ120" s="22"/>
      <c r="AM120" s="22"/>
      <c r="AP120" s="22"/>
      <c r="AS120" s="22"/>
    </row>
    <row r="121">
      <c r="J121" s="22"/>
      <c r="Q121" s="22"/>
      <c r="AJ121" s="22"/>
      <c r="AM121" s="22"/>
      <c r="AP121" s="22"/>
      <c r="AS121" s="22"/>
    </row>
    <row r="122">
      <c r="J122" s="22"/>
      <c r="Q122" s="22"/>
      <c r="AJ122" s="22"/>
      <c r="AM122" s="22"/>
      <c r="AP122" s="22"/>
      <c r="AS122" s="22"/>
    </row>
    <row r="123">
      <c r="J123" s="22"/>
      <c r="Q123" s="22"/>
      <c r="AJ123" s="22"/>
      <c r="AM123" s="22"/>
      <c r="AP123" s="22"/>
      <c r="AS123" s="22"/>
    </row>
    <row r="124">
      <c r="J124" s="22"/>
      <c r="Q124" s="22"/>
      <c r="AJ124" s="22"/>
      <c r="AM124" s="22"/>
      <c r="AP124" s="22"/>
      <c r="AS124" s="22"/>
    </row>
    <row r="125">
      <c r="J125" s="22"/>
      <c r="Q125" s="22"/>
      <c r="AJ125" s="22"/>
      <c r="AM125" s="22"/>
      <c r="AP125" s="22"/>
      <c r="AS125" s="22"/>
    </row>
    <row r="126">
      <c r="J126" s="22"/>
      <c r="Q126" s="22"/>
      <c r="AJ126" s="22"/>
      <c r="AM126" s="22"/>
      <c r="AP126" s="22"/>
      <c r="AS126" s="22"/>
    </row>
    <row r="127">
      <c r="J127" s="22"/>
      <c r="Q127" s="22"/>
      <c r="AJ127" s="22"/>
      <c r="AM127" s="22"/>
      <c r="AP127" s="22"/>
      <c r="AS127" s="22"/>
    </row>
    <row r="128">
      <c r="J128" s="22"/>
      <c r="Q128" s="22"/>
      <c r="AJ128" s="22"/>
      <c r="AM128" s="22"/>
      <c r="AP128" s="22"/>
      <c r="AS128" s="22"/>
    </row>
    <row r="129">
      <c r="J129" s="22"/>
      <c r="Q129" s="22"/>
      <c r="AJ129" s="22"/>
      <c r="AM129" s="22"/>
      <c r="AP129" s="22"/>
      <c r="AS129" s="22"/>
    </row>
    <row r="130">
      <c r="J130" s="22"/>
      <c r="Q130" s="22"/>
      <c r="AJ130" s="22"/>
      <c r="AM130" s="22"/>
      <c r="AP130" s="22"/>
      <c r="AS130" s="22"/>
    </row>
    <row r="131">
      <c r="J131" s="22"/>
      <c r="Q131" s="22"/>
      <c r="AJ131" s="22"/>
      <c r="AM131" s="22"/>
      <c r="AP131" s="22"/>
      <c r="AS131" s="22"/>
    </row>
    <row r="132">
      <c r="J132" s="22"/>
      <c r="Q132" s="22"/>
      <c r="AJ132" s="22"/>
      <c r="AM132" s="22"/>
      <c r="AP132" s="22"/>
      <c r="AS132" s="22"/>
    </row>
    <row r="133">
      <c r="J133" s="22"/>
      <c r="Q133" s="22"/>
      <c r="AJ133" s="22"/>
      <c r="AM133" s="22"/>
      <c r="AP133" s="22"/>
      <c r="AS133" s="22"/>
    </row>
    <row r="134">
      <c r="J134" s="22"/>
      <c r="Q134" s="22"/>
      <c r="AJ134" s="22"/>
      <c r="AM134" s="22"/>
      <c r="AP134" s="22"/>
      <c r="AS134" s="22"/>
    </row>
    <row r="135">
      <c r="J135" s="22"/>
      <c r="Q135" s="22"/>
      <c r="AJ135" s="22"/>
      <c r="AM135" s="22"/>
      <c r="AP135" s="22"/>
      <c r="AS135" s="22"/>
    </row>
    <row r="136">
      <c r="J136" s="22"/>
      <c r="Q136" s="22"/>
      <c r="AJ136" s="22"/>
      <c r="AM136" s="22"/>
      <c r="AP136" s="22"/>
      <c r="AS136" s="22"/>
    </row>
    <row r="137">
      <c r="J137" s="22"/>
      <c r="Q137" s="22"/>
      <c r="AJ137" s="22"/>
      <c r="AM137" s="22"/>
      <c r="AP137" s="22"/>
      <c r="AS137" s="22"/>
    </row>
    <row r="138">
      <c r="J138" s="22"/>
      <c r="Q138" s="22"/>
      <c r="AJ138" s="22"/>
      <c r="AM138" s="22"/>
      <c r="AP138" s="22"/>
      <c r="AS138" s="22"/>
    </row>
    <row r="139">
      <c r="J139" s="22"/>
      <c r="Q139" s="22"/>
      <c r="AJ139" s="22"/>
      <c r="AM139" s="22"/>
      <c r="AP139" s="22"/>
      <c r="AS139" s="22"/>
    </row>
    <row r="140">
      <c r="J140" s="22"/>
      <c r="Q140" s="22"/>
      <c r="AJ140" s="22"/>
      <c r="AM140" s="22"/>
      <c r="AP140" s="22"/>
      <c r="AS140" s="22"/>
    </row>
    <row r="141">
      <c r="J141" s="22"/>
      <c r="Q141" s="22"/>
      <c r="AJ141" s="22"/>
      <c r="AM141" s="22"/>
      <c r="AP141" s="22"/>
      <c r="AS141" s="22"/>
    </row>
    <row r="142">
      <c r="J142" s="22"/>
      <c r="Q142" s="22"/>
      <c r="AJ142" s="22"/>
      <c r="AM142" s="22"/>
      <c r="AP142" s="22"/>
      <c r="AS142" s="22"/>
    </row>
    <row r="143">
      <c r="J143" s="22"/>
      <c r="Q143" s="22"/>
      <c r="AJ143" s="22"/>
      <c r="AM143" s="22"/>
      <c r="AP143" s="22"/>
      <c r="AS143" s="22"/>
    </row>
    <row r="144">
      <c r="J144" s="22"/>
      <c r="Q144" s="22"/>
      <c r="AJ144" s="22"/>
      <c r="AM144" s="22"/>
      <c r="AP144" s="22"/>
      <c r="AS144" s="22"/>
    </row>
    <row r="145">
      <c r="J145" s="22"/>
      <c r="Q145" s="22"/>
      <c r="AJ145" s="22"/>
      <c r="AM145" s="22"/>
      <c r="AP145" s="22"/>
      <c r="AS145" s="22"/>
    </row>
    <row r="146">
      <c r="J146" s="22"/>
      <c r="Q146" s="22"/>
      <c r="AJ146" s="22"/>
      <c r="AM146" s="22"/>
      <c r="AP146" s="22"/>
      <c r="AS146" s="22"/>
    </row>
    <row r="147">
      <c r="J147" s="22"/>
      <c r="Q147" s="22"/>
      <c r="AJ147" s="22"/>
      <c r="AM147" s="22"/>
      <c r="AP147" s="22"/>
      <c r="AS147" s="22"/>
    </row>
    <row r="148">
      <c r="J148" s="22"/>
      <c r="Q148" s="22"/>
      <c r="AJ148" s="22"/>
      <c r="AM148" s="22"/>
      <c r="AP148" s="22"/>
      <c r="AS148" s="22"/>
    </row>
    <row r="149">
      <c r="J149" s="22"/>
      <c r="Q149" s="22"/>
      <c r="AJ149" s="22"/>
      <c r="AM149" s="22"/>
      <c r="AP149" s="22"/>
      <c r="AS149" s="22"/>
    </row>
    <row r="150">
      <c r="J150" s="22"/>
      <c r="Q150" s="22"/>
      <c r="AJ150" s="22"/>
      <c r="AM150" s="22"/>
      <c r="AP150" s="22"/>
      <c r="AS150" s="22"/>
    </row>
    <row r="151">
      <c r="J151" s="22"/>
      <c r="Q151" s="22"/>
      <c r="AJ151" s="22"/>
      <c r="AM151" s="22"/>
      <c r="AP151" s="22"/>
      <c r="AS151" s="22"/>
    </row>
    <row r="152">
      <c r="J152" s="22"/>
      <c r="Q152" s="22"/>
      <c r="AJ152" s="22"/>
      <c r="AM152" s="22"/>
      <c r="AP152" s="22"/>
      <c r="AS152" s="22"/>
    </row>
    <row r="153">
      <c r="J153" s="22"/>
      <c r="Q153" s="22"/>
      <c r="AJ153" s="22"/>
      <c r="AM153" s="22"/>
      <c r="AP153" s="22"/>
      <c r="AS153" s="22"/>
    </row>
    <row r="154">
      <c r="J154" s="22"/>
      <c r="Q154" s="22"/>
      <c r="AJ154" s="22"/>
      <c r="AM154" s="22"/>
      <c r="AP154" s="22"/>
      <c r="AS154" s="22"/>
    </row>
    <row r="155">
      <c r="J155" s="22"/>
      <c r="Q155" s="22"/>
      <c r="AJ155" s="22"/>
      <c r="AM155" s="22"/>
      <c r="AP155" s="22"/>
      <c r="AS155" s="22"/>
    </row>
    <row r="156">
      <c r="J156" s="22"/>
      <c r="Q156" s="22"/>
      <c r="AJ156" s="22"/>
      <c r="AM156" s="22"/>
      <c r="AP156" s="22"/>
      <c r="AS156" s="22"/>
    </row>
    <row r="157">
      <c r="J157" s="22"/>
      <c r="Q157" s="22"/>
      <c r="AJ157" s="22"/>
      <c r="AM157" s="22"/>
      <c r="AP157" s="22"/>
      <c r="AS157" s="22"/>
    </row>
    <row r="158">
      <c r="J158" s="22"/>
      <c r="Q158" s="22"/>
      <c r="AJ158" s="22"/>
      <c r="AM158" s="22"/>
      <c r="AP158" s="22"/>
      <c r="AS158" s="22"/>
    </row>
    <row r="159">
      <c r="J159" s="22"/>
      <c r="Q159" s="22"/>
      <c r="AJ159" s="22"/>
      <c r="AM159" s="22"/>
      <c r="AP159" s="22"/>
      <c r="AS159" s="22"/>
    </row>
    <row r="160">
      <c r="J160" s="22"/>
      <c r="Q160" s="22"/>
      <c r="AJ160" s="22"/>
      <c r="AM160" s="22"/>
      <c r="AP160" s="22"/>
      <c r="AS160" s="22"/>
    </row>
    <row r="161">
      <c r="J161" s="22"/>
      <c r="Q161" s="22"/>
      <c r="AJ161" s="22"/>
      <c r="AM161" s="22"/>
      <c r="AP161" s="22"/>
      <c r="AS161" s="22"/>
    </row>
    <row r="162">
      <c r="J162" s="22"/>
      <c r="Q162" s="22"/>
      <c r="AJ162" s="22"/>
      <c r="AM162" s="22"/>
      <c r="AP162" s="22"/>
      <c r="AS162" s="22"/>
    </row>
    <row r="163">
      <c r="J163" s="22"/>
      <c r="Q163" s="22"/>
      <c r="AJ163" s="22"/>
      <c r="AM163" s="22"/>
      <c r="AP163" s="22"/>
      <c r="AS163" s="22"/>
    </row>
    <row r="164">
      <c r="J164" s="22"/>
      <c r="Q164" s="22"/>
      <c r="AJ164" s="22"/>
      <c r="AM164" s="22"/>
      <c r="AP164" s="22"/>
      <c r="AS164" s="22"/>
    </row>
    <row r="165">
      <c r="J165" s="22"/>
      <c r="Q165" s="22"/>
      <c r="AJ165" s="22"/>
      <c r="AM165" s="22"/>
      <c r="AP165" s="22"/>
      <c r="AS165" s="22"/>
    </row>
    <row r="166">
      <c r="J166" s="22"/>
      <c r="Q166" s="22"/>
      <c r="AJ166" s="22"/>
      <c r="AM166" s="22"/>
      <c r="AP166" s="22"/>
      <c r="AS166" s="22"/>
    </row>
    <row r="167">
      <c r="J167" s="22"/>
      <c r="Q167" s="22"/>
      <c r="AJ167" s="22"/>
      <c r="AM167" s="22"/>
      <c r="AP167" s="22"/>
      <c r="AS167" s="22"/>
    </row>
    <row r="168">
      <c r="J168" s="22"/>
      <c r="Q168" s="22"/>
      <c r="AJ168" s="22"/>
      <c r="AM168" s="22"/>
      <c r="AP168" s="22"/>
      <c r="AS168" s="22"/>
    </row>
    <row r="169">
      <c r="J169" s="22"/>
      <c r="Q169" s="22"/>
      <c r="AJ169" s="22"/>
      <c r="AM169" s="22"/>
      <c r="AP169" s="22"/>
      <c r="AS169" s="22"/>
    </row>
    <row r="170">
      <c r="J170" s="22"/>
      <c r="Q170" s="22"/>
      <c r="AJ170" s="22"/>
      <c r="AM170" s="22"/>
      <c r="AP170" s="22"/>
      <c r="AS170" s="22"/>
    </row>
    <row r="171">
      <c r="J171" s="22"/>
      <c r="Q171" s="22"/>
      <c r="AJ171" s="22"/>
      <c r="AM171" s="22"/>
      <c r="AP171" s="22"/>
      <c r="AS171" s="22"/>
    </row>
    <row r="172">
      <c r="J172" s="22"/>
      <c r="Q172" s="22"/>
      <c r="AJ172" s="22"/>
      <c r="AM172" s="22"/>
      <c r="AP172" s="22"/>
      <c r="AS172" s="22"/>
    </row>
    <row r="173">
      <c r="J173" s="22"/>
      <c r="Q173" s="22"/>
      <c r="AJ173" s="22"/>
      <c r="AM173" s="22"/>
      <c r="AP173" s="22"/>
      <c r="AS173" s="22"/>
    </row>
    <row r="174">
      <c r="J174" s="22"/>
      <c r="Q174" s="22"/>
      <c r="AJ174" s="22"/>
      <c r="AM174" s="22"/>
      <c r="AP174" s="22"/>
      <c r="AS174" s="22"/>
    </row>
    <row r="175">
      <c r="J175" s="22"/>
      <c r="Q175" s="22"/>
      <c r="AJ175" s="22"/>
      <c r="AM175" s="22"/>
      <c r="AP175" s="22"/>
      <c r="AS175" s="22"/>
    </row>
    <row r="176">
      <c r="J176" s="22"/>
      <c r="Q176" s="22"/>
      <c r="AJ176" s="22"/>
      <c r="AM176" s="22"/>
      <c r="AP176" s="22"/>
      <c r="AS176" s="22"/>
    </row>
    <row r="177">
      <c r="J177" s="22"/>
      <c r="Q177" s="22"/>
      <c r="AJ177" s="22"/>
      <c r="AM177" s="22"/>
      <c r="AP177" s="22"/>
      <c r="AS177" s="22"/>
    </row>
    <row r="178">
      <c r="J178" s="22"/>
      <c r="Q178" s="22"/>
      <c r="AJ178" s="22"/>
      <c r="AM178" s="22"/>
      <c r="AP178" s="22"/>
      <c r="AS178" s="22"/>
    </row>
    <row r="179">
      <c r="J179" s="22"/>
      <c r="Q179" s="22"/>
      <c r="AJ179" s="22"/>
      <c r="AM179" s="22"/>
      <c r="AP179" s="22"/>
      <c r="AS179" s="22"/>
    </row>
    <row r="180">
      <c r="J180" s="22"/>
      <c r="Q180" s="22"/>
      <c r="AJ180" s="22"/>
      <c r="AM180" s="22"/>
      <c r="AP180" s="22"/>
      <c r="AS180" s="22"/>
    </row>
    <row r="181">
      <c r="J181" s="22"/>
      <c r="Q181" s="22"/>
      <c r="AJ181" s="22"/>
      <c r="AM181" s="22"/>
      <c r="AP181" s="22"/>
      <c r="AS181" s="22"/>
    </row>
    <row r="182">
      <c r="J182" s="22"/>
      <c r="Q182" s="22"/>
      <c r="AJ182" s="22"/>
      <c r="AM182" s="22"/>
      <c r="AP182" s="22"/>
      <c r="AS182" s="22"/>
    </row>
    <row r="183">
      <c r="J183" s="22"/>
      <c r="Q183" s="22"/>
      <c r="AJ183" s="22"/>
      <c r="AM183" s="22"/>
      <c r="AP183" s="22"/>
      <c r="AS183" s="22"/>
    </row>
    <row r="184">
      <c r="J184" s="22"/>
      <c r="Q184" s="22"/>
      <c r="AJ184" s="22"/>
      <c r="AM184" s="22"/>
      <c r="AP184" s="22"/>
      <c r="AS184" s="22"/>
    </row>
    <row r="185">
      <c r="J185" s="22"/>
      <c r="Q185" s="22"/>
      <c r="AJ185" s="22"/>
      <c r="AM185" s="22"/>
      <c r="AP185" s="22"/>
      <c r="AS185" s="22"/>
    </row>
    <row r="186">
      <c r="J186" s="22"/>
      <c r="Q186" s="22"/>
      <c r="AJ186" s="22"/>
      <c r="AM186" s="22"/>
      <c r="AP186" s="22"/>
      <c r="AS186" s="22"/>
    </row>
    <row r="187">
      <c r="J187" s="22"/>
      <c r="Q187" s="22"/>
      <c r="AJ187" s="22"/>
      <c r="AM187" s="22"/>
      <c r="AP187" s="22"/>
      <c r="AS187" s="22"/>
    </row>
    <row r="188">
      <c r="J188" s="22"/>
      <c r="Q188" s="22"/>
      <c r="AJ188" s="22"/>
      <c r="AM188" s="22"/>
      <c r="AP188" s="22"/>
      <c r="AS188" s="22"/>
    </row>
    <row r="189">
      <c r="J189" s="22"/>
      <c r="Q189" s="22"/>
      <c r="AJ189" s="22"/>
      <c r="AM189" s="22"/>
      <c r="AP189" s="22"/>
      <c r="AS189" s="22"/>
    </row>
    <row r="190">
      <c r="J190" s="22"/>
      <c r="Q190" s="22"/>
      <c r="AJ190" s="22"/>
      <c r="AM190" s="22"/>
      <c r="AP190" s="22"/>
      <c r="AS190" s="22"/>
    </row>
    <row r="191">
      <c r="J191" s="22"/>
      <c r="Q191" s="22"/>
      <c r="AJ191" s="22"/>
      <c r="AM191" s="22"/>
      <c r="AP191" s="22"/>
      <c r="AS191" s="22"/>
    </row>
    <row r="192">
      <c r="J192" s="22"/>
      <c r="Q192" s="22"/>
      <c r="AJ192" s="22"/>
      <c r="AM192" s="22"/>
      <c r="AP192" s="22"/>
      <c r="AS192" s="22"/>
    </row>
    <row r="193">
      <c r="J193" s="22"/>
      <c r="Q193" s="22"/>
      <c r="AJ193" s="22"/>
      <c r="AM193" s="22"/>
      <c r="AP193" s="22"/>
      <c r="AS193" s="22"/>
    </row>
    <row r="194">
      <c r="J194" s="22"/>
      <c r="Q194" s="22"/>
      <c r="AJ194" s="22"/>
      <c r="AM194" s="22"/>
      <c r="AP194" s="22"/>
      <c r="AS194" s="22"/>
    </row>
    <row r="195">
      <c r="J195" s="22"/>
      <c r="Q195" s="22"/>
      <c r="AJ195" s="22"/>
      <c r="AM195" s="22"/>
      <c r="AP195" s="22"/>
      <c r="AS195" s="22"/>
    </row>
    <row r="196">
      <c r="J196" s="22"/>
      <c r="Q196" s="22"/>
      <c r="AJ196" s="22"/>
      <c r="AM196" s="22"/>
      <c r="AP196" s="22"/>
      <c r="AS196" s="22"/>
    </row>
    <row r="197">
      <c r="J197" s="22"/>
      <c r="Q197" s="22"/>
      <c r="AJ197" s="22"/>
      <c r="AM197" s="22"/>
      <c r="AP197" s="22"/>
      <c r="AS197" s="22"/>
    </row>
    <row r="198">
      <c r="J198" s="22"/>
      <c r="Q198" s="22"/>
      <c r="AJ198" s="22"/>
      <c r="AM198" s="22"/>
      <c r="AP198" s="22"/>
      <c r="AS198" s="22"/>
    </row>
    <row r="199">
      <c r="J199" s="22"/>
      <c r="Q199" s="22"/>
      <c r="AJ199" s="22"/>
      <c r="AM199" s="22"/>
      <c r="AP199" s="22"/>
      <c r="AS199" s="22"/>
    </row>
    <row r="200">
      <c r="J200" s="22"/>
      <c r="Q200" s="22"/>
      <c r="AJ200" s="22"/>
      <c r="AM200" s="22"/>
      <c r="AP200" s="22"/>
      <c r="AS200" s="22"/>
    </row>
    <row r="201">
      <c r="J201" s="22"/>
      <c r="Q201" s="22"/>
      <c r="AJ201" s="22"/>
      <c r="AM201" s="22"/>
      <c r="AP201" s="22"/>
      <c r="AS201" s="22"/>
    </row>
    <row r="202">
      <c r="J202" s="22"/>
      <c r="Q202" s="22"/>
      <c r="AJ202" s="22"/>
      <c r="AM202" s="22"/>
      <c r="AP202" s="22"/>
      <c r="AS202" s="22"/>
    </row>
    <row r="203">
      <c r="J203" s="22"/>
      <c r="Q203" s="22"/>
      <c r="AJ203" s="22"/>
      <c r="AM203" s="22"/>
      <c r="AP203" s="22"/>
      <c r="AS203" s="22"/>
    </row>
    <row r="204">
      <c r="J204" s="22"/>
      <c r="Q204" s="22"/>
      <c r="AJ204" s="22"/>
      <c r="AM204" s="22"/>
      <c r="AP204" s="22"/>
      <c r="AS204" s="22"/>
    </row>
    <row r="205">
      <c r="J205" s="22"/>
      <c r="Q205" s="22"/>
      <c r="AJ205" s="22"/>
      <c r="AM205" s="22"/>
      <c r="AP205" s="22"/>
      <c r="AS205" s="22"/>
    </row>
    <row r="206">
      <c r="J206" s="22"/>
      <c r="Q206" s="22"/>
      <c r="AJ206" s="22"/>
      <c r="AM206" s="22"/>
      <c r="AP206" s="22"/>
      <c r="AS206" s="22"/>
    </row>
    <row r="207">
      <c r="J207" s="22"/>
      <c r="Q207" s="22"/>
      <c r="AJ207" s="22"/>
      <c r="AM207" s="22"/>
      <c r="AP207" s="22"/>
      <c r="AS207" s="22"/>
    </row>
    <row r="208">
      <c r="J208" s="22"/>
      <c r="Q208" s="22"/>
      <c r="AJ208" s="22"/>
      <c r="AM208" s="22"/>
      <c r="AP208" s="22"/>
      <c r="AS208" s="22"/>
    </row>
    <row r="209">
      <c r="J209" s="22"/>
      <c r="Q209" s="22"/>
      <c r="AJ209" s="22"/>
      <c r="AM209" s="22"/>
      <c r="AP209" s="22"/>
      <c r="AS209" s="22"/>
    </row>
    <row r="210">
      <c r="J210" s="22"/>
      <c r="Q210" s="22"/>
      <c r="AJ210" s="22"/>
      <c r="AM210" s="22"/>
      <c r="AP210" s="22"/>
      <c r="AS210" s="22"/>
    </row>
    <row r="211">
      <c r="J211" s="22"/>
      <c r="Q211" s="22"/>
      <c r="AJ211" s="22"/>
      <c r="AM211" s="22"/>
      <c r="AP211" s="22"/>
      <c r="AS211" s="22"/>
    </row>
    <row r="212">
      <c r="J212" s="22"/>
      <c r="Q212" s="22"/>
      <c r="AJ212" s="22"/>
      <c r="AM212" s="22"/>
      <c r="AP212" s="22"/>
      <c r="AS212" s="22"/>
    </row>
    <row r="213">
      <c r="J213" s="22"/>
      <c r="Q213" s="22"/>
      <c r="AJ213" s="22"/>
      <c r="AM213" s="22"/>
      <c r="AP213" s="22"/>
      <c r="AS213" s="22"/>
    </row>
    <row r="214">
      <c r="J214" s="22"/>
      <c r="Q214" s="22"/>
      <c r="AJ214" s="22"/>
      <c r="AM214" s="22"/>
      <c r="AP214" s="22"/>
      <c r="AS214" s="22"/>
    </row>
    <row r="215">
      <c r="J215" s="22"/>
      <c r="Q215" s="22"/>
      <c r="AJ215" s="22"/>
      <c r="AM215" s="22"/>
      <c r="AP215" s="22"/>
      <c r="AS215" s="22"/>
    </row>
    <row r="216">
      <c r="J216" s="22"/>
      <c r="Q216" s="22"/>
      <c r="AJ216" s="22"/>
      <c r="AM216" s="22"/>
      <c r="AP216" s="22"/>
      <c r="AS216" s="22"/>
    </row>
    <row r="217">
      <c r="J217" s="22"/>
      <c r="Q217" s="22"/>
      <c r="AJ217" s="22"/>
      <c r="AM217" s="22"/>
      <c r="AP217" s="22"/>
      <c r="AS217" s="22"/>
    </row>
    <row r="218">
      <c r="J218" s="22"/>
      <c r="Q218" s="22"/>
      <c r="AJ218" s="22"/>
      <c r="AM218" s="22"/>
      <c r="AP218" s="22"/>
      <c r="AS218" s="22"/>
    </row>
    <row r="219">
      <c r="J219" s="22"/>
      <c r="Q219" s="22"/>
      <c r="AJ219" s="22"/>
      <c r="AM219" s="22"/>
      <c r="AP219" s="22"/>
      <c r="AS219" s="22"/>
    </row>
    <row r="220">
      <c r="J220" s="22"/>
      <c r="Q220" s="22"/>
      <c r="AJ220" s="22"/>
      <c r="AM220" s="22"/>
      <c r="AP220" s="22"/>
      <c r="AS220" s="22"/>
    </row>
    <row r="221">
      <c r="J221" s="22"/>
      <c r="Q221" s="22"/>
      <c r="AJ221" s="22"/>
      <c r="AM221" s="22"/>
      <c r="AP221" s="22"/>
      <c r="AS221" s="22"/>
    </row>
    <row r="222">
      <c r="J222" s="22"/>
      <c r="Q222" s="22"/>
      <c r="AJ222" s="22"/>
      <c r="AM222" s="22"/>
      <c r="AP222" s="22"/>
      <c r="AS222" s="22"/>
    </row>
    <row r="223">
      <c r="J223" s="22"/>
      <c r="Q223" s="22"/>
      <c r="AJ223" s="22"/>
      <c r="AM223" s="22"/>
      <c r="AP223" s="22"/>
      <c r="AS223" s="22"/>
    </row>
    <row r="224">
      <c r="J224" s="22"/>
      <c r="Q224" s="22"/>
      <c r="AJ224" s="22"/>
      <c r="AM224" s="22"/>
      <c r="AP224" s="22"/>
      <c r="AS224" s="22"/>
    </row>
    <row r="225">
      <c r="J225" s="22"/>
      <c r="Q225" s="22"/>
      <c r="AJ225" s="22"/>
      <c r="AM225" s="22"/>
      <c r="AP225" s="22"/>
      <c r="AS225" s="22"/>
    </row>
    <row r="226">
      <c r="J226" s="22"/>
      <c r="Q226" s="22"/>
      <c r="AJ226" s="22"/>
      <c r="AM226" s="22"/>
      <c r="AP226" s="22"/>
      <c r="AS226" s="22"/>
    </row>
    <row r="227">
      <c r="J227" s="22"/>
      <c r="Q227" s="22"/>
      <c r="AJ227" s="22"/>
      <c r="AM227" s="22"/>
      <c r="AP227" s="22"/>
      <c r="AS227" s="22"/>
    </row>
    <row r="228">
      <c r="J228" s="22"/>
      <c r="Q228" s="22"/>
      <c r="AJ228" s="22"/>
      <c r="AM228" s="22"/>
      <c r="AP228" s="22"/>
      <c r="AS228" s="22"/>
    </row>
    <row r="229">
      <c r="J229" s="22"/>
      <c r="Q229" s="22"/>
      <c r="AJ229" s="22"/>
      <c r="AM229" s="22"/>
      <c r="AP229" s="22"/>
      <c r="AS229" s="22"/>
    </row>
    <row r="230">
      <c r="J230" s="22"/>
      <c r="Q230" s="22"/>
      <c r="AJ230" s="22"/>
      <c r="AM230" s="22"/>
      <c r="AP230" s="22"/>
      <c r="AS230" s="22"/>
    </row>
    <row r="231">
      <c r="J231" s="22"/>
      <c r="Q231" s="22"/>
      <c r="AJ231" s="22"/>
      <c r="AM231" s="22"/>
      <c r="AP231" s="22"/>
      <c r="AS231" s="22"/>
    </row>
    <row r="232">
      <c r="J232" s="22"/>
      <c r="Q232" s="22"/>
      <c r="AJ232" s="22"/>
      <c r="AM232" s="22"/>
      <c r="AP232" s="22"/>
      <c r="AS232" s="22"/>
    </row>
    <row r="233">
      <c r="J233" s="22"/>
      <c r="Q233" s="22"/>
      <c r="AJ233" s="22"/>
      <c r="AM233" s="22"/>
      <c r="AP233" s="22"/>
      <c r="AS233" s="22"/>
    </row>
    <row r="234">
      <c r="J234" s="22"/>
      <c r="Q234" s="22"/>
      <c r="AJ234" s="22"/>
      <c r="AM234" s="22"/>
      <c r="AP234" s="22"/>
      <c r="AS234" s="22"/>
    </row>
    <row r="235">
      <c r="J235" s="22"/>
      <c r="Q235" s="22"/>
      <c r="AJ235" s="22"/>
      <c r="AM235" s="22"/>
      <c r="AP235" s="22"/>
      <c r="AS235" s="22"/>
    </row>
    <row r="236">
      <c r="J236" s="22"/>
      <c r="Q236" s="22"/>
      <c r="AJ236" s="22"/>
      <c r="AM236" s="22"/>
      <c r="AP236" s="22"/>
      <c r="AS236" s="22"/>
    </row>
    <row r="237">
      <c r="J237" s="22"/>
      <c r="Q237" s="22"/>
      <c r="AJ237" s="22"/>
      <c r="AM237" s="22"/>
      <c r="AP237" s="22"/>
      <c r="AS237" s="22"/>
    </row>
    <row r="238">
      <c r="J238" s="22"/>
      <c r="Q238" s="22"/>
      <c r="AJ238" s="22"/>
      <c r="AM238" s="22"/>
      <c r="AP238" s="22"/>
      <c r="AS238" s="22"/>
    </row>
    <row r="239">
      <c r="J239" s="22"/>
      <c r="Q239" s="22"/>
      <c r="AJ239" s="22"/>
      <c r="AM239" s="22"/>
      <c r="AP239" s="22"/>
      <c r="AS239" s="22"/>
    </row>
    <row r="240">
      <c r="J240" s="22"/>
      <c r="Q240" s="22"/>
      <c r="AJ240" s="22"/>
      <c r="AM240" s="22"/>
      <c r="AP240" s="22"/>
      <c r="AS240" s="22"/>
    </row>
    <row r="241">
      <c r="J241" s="22"/>
      <c r="Q241" s="22"/>
      <c r="AJ241" s="22"/>
      <c r="AM241" s="22"/>
      <c r="AP241" s="22"/>
      <c r="AS241" s="22"/>
    </row>
    <row r="242">
      <c r="J242" s="22"/>
      <c r="Q242" s="22"/>
      <c r="AJ242" s="22"/>
      <c r="AM242" s="22"/>
      <c r="AP242" s="22"/>
      <c r="AS242" s="22"/>
    </row>
    <row r="243">
      <c r="J243" s="22"/>
      <c r="Q243" s="22"/>
      <c r="AJ243" s="22"/>
      <c r="AM243" s="22"/>
      <c r="AP243" s="22"/>
      <c r="AS243" s="22"/>
    </row>
    <row r="244">
      <c r="J244" s="22"/>
      <c r="Q244" s="22"/>
      <c r="AJ244" s="22"/>
      <c r="AM244" s="22"/>
      <c r="AP244" s="22"/>
      <c r="AS244" s="22"/>
    </row>
    <row r="245">
      <c r="J245" s="22"/>
      <c r="Q245" s="22"/>
      <c r="AJ245" s="22"/>
      <c r="AM245" s="22"/>
      <c r="AP245" s="22"/>
      <c r="AS245" s="22"/>
    </row>
    <row r="246">
      <c r="J246" s="22"/>
      <c r="Q246" s="22"/>
      <c r="AJ246" s="22"/>
      <c r="AM246" s="22"/>
      <c r="AP246" s="22"/>
      <c r="AS246" s="22"/>
    </row>
    <row r="247">
      <c r="J247" s="22"/>
      <c r="Q247" s="22"/>
      <c r="AJ247" s="22"/>
      <c r="AM247" s="22"/>
      <c r="AP247" s="22"/>
      <c r="AS247" s="22"/>
    </row>
    <row r="248">
      <c r="J248" s="22"/>
      <c r="Q248" s="22"/>
      <c r="AJ248" s="22"/>
      <c r="AM248" s="22"/>
      <c r="AP248" s="22"/>
      <c r="AS248" s="22"/>
    </row>
    <row r="249">
      <c r="J249" s="22"/>
      <c r="Q249" s="22"/>
      <c r="AJ249" s="22"/>
      <c r="AM249" s="22"/>
      <c r="AP249" s="22"/>
      <c r="AS249" s="22"/>
    </row>
    <row r="250">
      <c r="J250" s="22"/>
      <c r="Q250" s="22"/>
      <c r="AJ250" s="22"/>
      <c r="AM250" s="22"/>
      <c r="AP250" s="22"/>
      <c r="AS250" s="22"/>
    </row>
    <row r="251">
      <c r="J251" s="22"/>
      <c r="Q251" s="22"/>
      <c r="AJ251" s="22"/>
      <c r="AM251" s="22"/>
      <c r="AP251" s="22"/>
      <c r="AS251" s="22"/>
    </row>
    <row r="252">
      <c r="J252" s="22"/>
      <c r="Q252" s="22"/>
      <c r="AJ252" s="22"/>
      <c r="AM252" s="22"/>
      <c r="AP252" s="22"/>
      <c r="AS252" s="22"/>
    </row>
    <row r="253">
      <c r="J253" s="22"/>
      <c r="Q253" s="22"/>
      <c r="AJ253" s="22"/>
      <c r="AM253" s="22"/>
      <c r="AP253" s="22"/>
      <c r="AS253" s="22"/>
    </row>
    <row r="254">
      <c r="J254" s="22"/>
      <c r="Q254" s="22"/>
      <c r="AJ254" s="22"/>
      <c r="AM254" s="22"/>
      <c r="AP254" s="22"/>
      <c r="AS254" s="22"/>
    </row>
    <row r="255">
      <c r="J255" s="22"/>
      <c r="Q255" s="22"/>
      <c r="AJ255" s="22"/>
      <c r="AM255" s="22"/>
      <c r="AP255" s="22"/>
      <c r="AS255" s="22"/>
    </row>
    <row r="256">
      <c r="J256" s="22"/>
      <c r="Q256" s="22"/>
      <c r="AJ256" s="22"/>
      <c r="AM256" s="22"/>
      <c r="AP256" s="22"/>
      <c r="AS256" s="22"/>
    </row>
    <row r="257">
      <c r="J257" s="22"/>
      <c r="Q257" s="22"/>
      <c r="AJ257" s="22"/>
      <c r="AM257" s="22"/>
      <c r="AP257" s="22"/>
      <c r="AS257" s="22"/>
    </row>
    <row r="258">
      <c r="J258" s="22"/>
      <c r="Q258" s="22"/>
      <c r="AJ258" s="22"/>
      <c r="AM258" s="22"/>
      <c r="AP258" s="22"/>
      <c r="AS258" s="22"/>
    </row>
    <row r="259">
      <c r="J259" s="22"/>
      <c r="Q259" s="22"/>
      <c r="AJ259" s="22"/>
      <c r="AM259" s="22"/>
      <c r="AP259" s="22"/>
      <c r="AS259" s="22"/>
    </row>
    <row r="260">
      <c r="J260" s="22"/>
      <c r="Q260" s="22"/>
      <c r="AJ260" s="22"/>
      <c r="AM260" s="22"/>
      <c r="AP260" s="22"/>
      <c r="AS260" s="22"/>
    </row>
    <row r="261">
      <c r="J261" s="22"/>
      <c r="Q261" s="22"/>
      <c r="AJ261" s="22"/>
      <c r="AM261" s="22"/>
      <c r="AP261" s="22"/>
      <c r="AS261" s="22"/>
    </row>
    <row r="262">
      <c r="J262" s="22"/>
      <c r="Q262" s="22"/>
      <c r="AJ262" s="22"/>
      <c r="AM262" s="22"/>
      <c r="AP262" s="22"/>
      <c r="AS262" s="22"/>
    </row>
    <row r="263">
      <c r="J263" s="22"/>
      <c r="Q263" s="22"/>
      <c r="AJ263" s="22"/>
      <c r="AM263" s="22"/>
      <c r="AP263" s="22"/>
      <c r="AS263" s="22"/>
    </row>
    <row r="264">
      <c r="J264" s="22"/>
      <c r="Q264" s="22"/>
      <c r="AJ264" s="22"/>
      <c r="AM264" s="22"/>
      <c r="AP264" s="22"/>
      <c r="AS264" s="22"/>
    </row>
    <row r="265">
      <c r="J265" s="22"/>
      <c r="Q265" s="22"/>
      <c r="AJ265" s="22"/>
      <c r="AM265" s="22"/>
      <c r="AP265" s="22"/>
      <c r="AS265" s="22"/>
    </row>
    <row r="266">
      <c r="J266" s="22"/>
      <c r="Q266" s="22"/>
      <c r="AJ266" s="22"/>
      <c r="AM266" s="22"/>
      <c r="AP266" s="22"/>
      <c r="AS266" s="22"/>
    </row>
    <row r="267">
      <c r="J267" s="22"/>
      <c r="Q267" s="22"/>
      <c r="AJ267" s="22"/>
      <c r="AM267" s="22"/>
      <c r="AP267" s="22"/>
      <c r="AS267" s="22"/>
    </row>
    <row r="268">
      <c r="J268" s="22"/>
      <c r="Q268" s="22"/>
      <c r="AJ268" s="22"/>
      <c r="AM268" s="22"/>
      <c r="AP268" s="22"/>
      <c r="AS268" s="22"/>
    </row>
    <row r="269">
      <c r="J269" s="22"/>
      <c r="Q269" s="22"/>
      <c r="AJ269" s="22"/>
      <c r="AM269" s="22"/>
      <c r="AP269" s="22"/>
      <c r="AS269" s="22"/>
    </row>
    <row r="270">
      <c r="J270" s="22"/>
      <c r="Q270" s="22"/>
      <c r="AJ270" s="22"/>
      <c r="AM270" s="22"/>
      <c r="AP270" s="22"/>
      <c r="AS270" s="22"/>
    </row>
    <row r="271">
      <c r="J271" s="22"/>
      <c r="Q271" s="22"/>
      <c r="AJ271" s="22"/>
      <c r="AM271" s="22"/>
      <c r="AP271" s="22"/>
      <c r="AS271" s="22"/>
    </row>
    <row r="272">
      <c r="J272" s="22"/>
      <c r="Q272" s="22"/>
      <c r="AJ272" s="22"/>
      <c r="AM272" s="22"/>
      <c r="AP272" s="22"/>
      <c r="AS272" s="22"/>
    </row>
    <row r="273">
      <c r="J273" s="22"/>
      <c r="Q273" s="22"/>
      <c r="AJ273" s="22"/>
      <c r="AM273" s="22"/>
      <c r="AP273" s="22"/>
      <c r="AS273" s="22"/>
    </row>
    <row r="274">
      <c r="J274" s="22"/>
      <c r="Q274" s="22"/>
      <c r="AJ274" s="22"/>
      <c r="AM274" s="22"/>
      <c r="AP274" s="22"/>
      <c r="AS274" s="22"/>
    </row>
    <row r="275">
      <c r="J275" s="22"/>
      <c r="Q275" s="22"/>
      <c r="AJ275" s="22"/>
      <c r="AM275" s="22"/>
      <c r="AP275" s="22"/>
      <c r="AS275" s="22"/>
    </row>
    <row r="276">
      <c r="J276" s="22"/>
      <c r="Q276" s="22"/>
      <c r="AJ276" s="22"/>
      <c r="AM276" s="22"/>
      <c r="AP276" s="22"/>
      <c r="AS276" s="22"/>
    </row>
    <row r="277">
      <c r="J277" s="22"/>
      <c r="Q277" s="22"/>
      <c r="AJ277" s="22"/>
      <c r="AM277" s="22"/>
      <c r="AP277" s="22"/>
      <c r="AS277" s="22"/>
    </row>
    <row r="278">
      <c r="J278" s="22"/>
      <c r="Q278" s="22"/>
      <c r="AJ278" s="22"/>
      <c r="AM278" s="22"/>
      <c r="AP278" s="22"/>
      <c r="AS278" s="22"/>
    </row>
    <row r="279">
      <c r="J279" s="22"/>
      <c r="Q279" s="22"/>
      <c r="AJ279" s="22"/>
      <c r="AM279" s="22"/>
      <c r="AP279" s="22"/>
      <c r="AS279" s="22"/>
    </row>
    <row r="280">
      <c r="J280" s="22"/>
      <c r="Q280" s="22"/>
      <c r="AJ280" s="22"/>
      <c r="AM280" s="22"/>
      <c r="AP280" s="22"/>
      <c r="AS280" s="22"/>
    </row>
    <row r="281">
      <c r="J281" s="22"/>
      <c r="Q281" s="22"/>
      <c r="AJ281" s="22"/>
      <c r="AM281" s="22"/>
      <c r="AP281" s="22"/>
      <c r="AS281" s="22"/>
    </row>
    <row r="282">
      <c r="J282" s="22"/>
      <c r="Q282" s="22"/>
      <c r="AJ282" s="22"/>
      <c r="AM282" s="22"/>
      <c r="AP282" s="22"/>
      <c r="AS282" s="22"/>
    </row>
    <row r="283">
      <c r="J283" s="22"/>
      <c r="Q283" s="22"/>
      <c r="AJ283" s="22"/>
      <c r="AM283" s="22"/>
      <c r="AP283" s="22"/>
      <c r="AS283" s="22"/>
    </row>
    <row r="284">
      <c r="J284" s="22"/>
      <c r="Q284" s="22"/>
      <c r="AJ284" s="22"/>
      <c r="AM284" s="22"/>
      <c r="AP284" s="22"/>
      <c r="AS284" s="22"/>
    </row>
    <row r="285">
      <c r="J285" s="22"/>
      <c r="Q285" s="22"/>
      <c r="AJ285" s="22"/>
      <c r="AM285" s="22"/>
      <c r="AP285" s="22"/>
      <c r="AS285" s="22"/>
    </row>
    <row r="286">
      <c r="J286" s="22"/>
      <c r="Q286" s="22"/>
      <c r="AJ286" s="22"/>
      <c r="AM286" s="22"/>
      <c r="AP286" s="22"/>
      <c r="AS286" s="22"/>
    </row>
    <row r="287">
      <c r="J287" s="22"/>
      <c r="Q287" s="22"/>
      <c r="AJ287" s="22"/>
      <c r="AM287" s="22"/>
      <c r="AP287" s="22"/>
      <c r="AS287" s="22"/>
    </row>
    <row r="288">
      <c r="J288" s="22"/>
      <c r="Q288" s="22"/>
      <c r="AJ288" s="22"/>
      <c r="AM288" s="22"/>
      <c r="AP288" s="22"/>
      <c r="AS288" s="22"/>
    </row>
    <row r="289">
      <c r="J289" s="22"/>
      <c r="Q289" s="22"/>
      <c r="AJ289" s="22"/>
      <c r="AM289" s="22"/>
      <c r="AP289" s="22"/>
      <c r="AS289" s="22"/>
    </row>
    <row r="290">
      <c r="J290" s="22"/>
      <c r="Q290" s="22"/>
      <c r="AJ290" s="22"/>
      <c r="AM290" s="22"/>
      <c r="AP290" s="22"/>
      <c r="AS290" s="22"/>
    </row>
    <row r="291">
      <c r="J291" s="22"/>
      <c r="Q291" s="22"/>
      <c r="AJ291" s="22"/>
      <c r="AM291" s="22"/>
      <c r="AP291" s="22"/>
      <c r="AS291" s="22"/>
    </row>
    <row r="292">
      <c r="J292" s="22"/>
      <c r="Q292" s="22"/>
      <c r="AJ292" s="22"/>
      <c r="AM292" s="22"/>
      <c r="AP292" s="22"/>
      <c r="AS292" s="22"/>
    </row>
    <row r="293">
      <c r="J293" s="22"/>
      <c r="Q293" s="22"/>
      <c r="AJ293" s="22"/>
      <c r="AM293" s="22"/>
      <c r="AP293" s="22"/>
      <c r="AS293" s="22"/>
    </row>
    <row r="294">
      <c r="J294" s="22"/>
      <c r="Q294" s="22"/>
      <c r="AJ294" s="22"/>
      <c r="AM294" s="22"/>
      <c r="AP294" s="22"/>
      <c r="AS294" s="22"/>
    </row>
    <row r="295">
      <c r="J295" s="22"/>
      <c r="Q295" s="22"/>
      <c r="AJ295" s="22"/>
      <c r="AM295" s="22"/>
      <c r="AP295" s="22"/>
      <c r="AS295" s="22"/>
    </row>
    <row r="296">
      <c r="J296" s="22"/>
      <c r="Q296" s="22"/>
      <c r="AJ296" s="22"/>
      <c r="AM296" s="22"/>
      <c r="AP296" s="22"/>
      <c r="AS296" s="22"/>
    </row>
    <row r="297">
      <c r="J297" s="22"/>
      <c r="Q297" s="22"/>
      <c r="AJ297" s="22"/>
      <c r="AM297" s="22"/>
      <c r="AP297" s="22"/>
      <c r="AS297" s="22"/>
    </row>
    <row r="298">
      <c r="J298" s="22"/>
      <c r="Q298" s="22"/>
      <c r="AJ298" s="22"/>
      <c r="AM298" s="22"/>
      <c r="AP298" s="22"/>
      <c r="AS298" s="22"/>
    </row>
    <row r="299">
      <c r="J299" s="22"/>
      <c r="Q299" s="22"/>
      <c r="AJ299" s="22"/>
      <c r="AM299" s="22"/>
      <c r="AP299" s="22"/>
      <c r="AS299" s="22"/>
    </row>
    <row r="300">
      <c r="J300" s="22"/>
      <c r="Q300" s="22"/>
      <c r="AJ300" s="22"/>
      <c r="AM300" s="22"/>
      <c r="AP300" s="22"/>
      <c r="AS300" s="22"/>
    </row>
    <row r="301">
      <c r="J301" s="22"/>
      <c r="Q301" s="22"/>
      <c r="AJ301" s="22"/>
      <c r="AM301" s="22"/>
      <c r="AP301" s="22"/>
      <c r="AS301" s="22"/>
    </row>
    <row r="302">
      <c r="J302" s="22"/>
      <c r="Q302" s="22"/>
      <c r="AJ302" s="22"/>
      <c r="AM302" s="22"/>
      <c r="AP302" s="22"/>
      <c r="AS302" s="22"/>
    </row>
    <row r="303">
      <c r="J303" s="22"/>
      <c r="Q303" s="22"/>
      <c r="AJ303" s="22"/>
      <c r="AM303" s="22"/>
      <c r="AP303" s="22"/>
      <c r="AS303" s="22"/>
    </row>
    <row r="304">
      <c r="J304" s="22"/>
      <c r="Q304" s="22"/>
      <c r="AJ304" s="22"/>
      <c r="AM304" s="22"/>
      <c r="AP304" s="22"/>
      <c r="AS304" s="22"/>
    </row>
    <row r="305">
      <c r="J305" s="22"/>
      <c r="Q305" s="22"/>
      <c r="AJ305" s="22"/>
      <c r="AM305" s="22"/>
      <c r="AP305" s="22"/>
      <c r="AS305" s="22"/>
    </row>
    <row r="306">
      <c r="J306" s="22"/>
      <c r="Q306" s="22"/>
      <c r="AJ306" s="22"/>
      <c r="AM306" s="22"/>
      <c r="AP306" s="22"/>
      <c r="AS306" s="22"/>
    </row>
    <row r="307">
      <c r="J307" s="22"/>
      <c r="Q307" s="22"/>
      <c r="AJ307" s="22"/>
      <c r="AM307" s="22"/>
      <c r="AP307" s="22"/>
      <c r="AS307" s="22"/>
    </row>
    <row r="308">
      <c r="J308" s="22"/>
      <c r="Q308" s="22"/>
      <c r="AJ308" s="22"/>
      <c r="AM308" s="22"/>
      <c r="AP308" s="22"/>
      <c r="AS308" s="22"/>
    </row>
    <row r="309">
      <c r="J309" s="22"/>
      <c r="Q309" s="22"/>
      <c r="AJ309" s="22"/>
      <c r="AM309" s="22"/>
      <c r="AP309" s="22"/>
      <c r="AS309" s="22"/>
    </row>
    <row r="310">
      <c r="J310" s="22"/>
      <c r="Q310" s="22"/>
      <c r="AJ310" s="22"/>
      <c r="AM310" s="22"/>
      <c r="AP310" s="22"/>
      <c r="AS310" s="22"/>
    </row>
    <row r="311">
      <c r="J311" s="22"/>
      <c r="Q311" s="22"/>
      <c r="AJ311" s="22"/>
      <c r="AM311" s="22"/>
      <c r="AP311" s="22"/>
      <c r="AS311" s="22"/>
    </row>
    <row r="312">
      <c r="J312" s="22"/>
      <c r="Q312" s="22"/>
      <c r="AJ312" s="22"/>
      <c r="AM312" s="22"/>
      <c r="AP312" s="22"/>
      <c r="AS312" s="22"/>
    </row>
    <row r="313">
      <c r="J313" s="22"/>
      <c r="Q313" s="22"/>
      <c r="AJ313" s="22"/>
      <c r="AM313" s="22"/>
      <c r="AP313" s="22"/>
      <c r="AS313" s="22"/>
    </row>
    <row r="314">
      <c r="J314" s="22"/>
      <c r="Q314" s="22"/>
      <c r="AJ314" s="22"/>
      <c r="AM314" s="22"/>
      <c r="AP314" s="22"/>
      <c r="AS314" s="22"/>
    </row>
    <row r="315">
      <c r="J315" s="22"/>
      <c r="Q315" s="22"/>
      <c r="AJ315" s="22"/>
      <c r="AM315" s="22"/>
      <c r="AP315" s="22"/>
      <c r="AS315" s="22"/>
    </row>
    <row r="316">
      <c r="J316" s="22"/>
      <c r="Q316" s="22"/>
      <c r="AJ316" s="22"/>
      <c r="AM316" s="22"/>
      <c r="AP316" s="22"/>
      <c r="AS316" s="22"/>
    </row>
    <row r="317">
      <c r="J317" s="22"/>
      <c r="Q317" s="22"/>
      <c r="AJ317" s="22"/>
      <c r="AM317" s="22"/>
      <c r="AP317" s="22"/>
      <c r="AS317" s="22"/>
    </row>
    <row r="318">
      <c r="J318" s="22"/>
      <c r="Q318" s="22"/>
      <c r="AJ318" s="22"/>
      <c r="AM318" s="22"/>
      <c r="AP318" s="22"/>
      <c r="AS318" s="22"/>
    </row>
    <row r="319">
      <c r="J319" s="22"/>
      <c r="Q319" s="22"/>
      <c r="AJ319" s="22"/>
      <c r="AM319" s="22"/>
      <c r="AP319" s="22"/>
      <c r="AS319" s="22"/>
    </row>
    <row r="320">
      <c r="J320" s="22"/>
      <c r="Q320" s="22"/>
      <c r="AJ320" s="22"/>
      <c r="AM320" s="22"/>
      <c r="AP320" s="22"/>
      <c r="AS320" s="22"/>
    </row>
    <row r="321">
      <c r="J321" s="22"/>
      <c r="Q321" s="22"/>
      <c r="AJ321" s="22"/>
      <c r="AM321" s="22"/>
      <c r="AP321" s="22"/>
      <c r="AS321" s="22"/>
    </row>
    <row r="322">
      <c r="J322" s="22"/>
      <c r="Q322" s="22"/>
      <c r="AJ322" s="22"/>
      <c r="AM322" s="22"/>
      <c r="AP322" s="22"/>
      <c r="AS322" s="22"/>
    </row>
    <row r="323">
      <c r="J323" s="22"/>
      <c r="Q323" s="22"/>
      <c r="AJ323" s="22"/>
      <c r="AM323" s="22"/>
      <c r="AP323" s="22"/>
      <c r="AS323" s="22"/>
    </row>
    <row r="324">
      <c r="J324" s="22"/>
      <c r="Q324" s="22"/>
      <c r="AJ324" s="22"/>
      <c r="AM324" s="22"/>
      <c r="AP324" s="22"/>
      <c r="AS324" s="22"/>
    </row>
    <row r="325">
      <c r="J325" s="22"/>
      <c r="Q325" s="22"/>
      <c r="AJ325" s="22"/>
      <c r="AM325" s="22"/>
      <c r="AP325" s="22"/>
      <c r="AS325" s="22"/>
    </row>
    <row r="326">
      <c r="J326" s="22"/>
      <c r="Q326" s="22"/>
      <c r="AJ326" s="22"/>
      <c r="AM326" s="22"/>
      <c r="AP326" s="22"/>
      <c r="AS326" s="22"/>
    </row>
    <row r="327">
      <c r="J327" s="22"/>
      <c r="Q327" s="22"/>
      <c r="AJ327" s="22"/>
      <c r="AM327" s="22"/>
      <c r="AP327" s="22"/>
      <c r="AS327" s="22"/>
    </row>
    <row r="328">
      <c r="J328" s="22"/>
      <c r="Q328" s="22"/>
      <c r="AJ328" s="22"/>
      <c r="AM328" s="22"/>
      <c r="AP328" s="22"/>
      <c r="AS328" s="22"/>
    </row>
    <row r="329">
      <c r="J329" s="22"/>
      <c r="Q329" s="22"/>
      <c r="AJ329" s="22"/>
      <c r="AM329" s="22"/>
      <c r="AP329" s="22"/>
      <c r="AS329" s="22"/>
    </row>
    <row r="330">
      <c r="J330" s="22"/>
      <c r="Q330" s="22"/>
      <c r="AJ330" s="22"/>
      <c r="AM330" s="22"/>
      <c r="AP330" s="22"/>
      <c r="AS330" s="22"/>
    </row>
    <row r="331">
      <c r="J331" s="22"/>
      <c r="Q331" s="22"/>
      <c r="AJ331" s="22"/>
      <c r="AM331" s="22"/>
      <c r="AP331" s="22"/>
      <c r="AS331" s="22"/>
    </row>
    <row r="332">
      <c r="J332" s="22"/>
      <c r="Q332" s="22"/>
      <c r="AJ332" s="22"/>
      <c r="AM332" s="22"/>
      <c r="AP332" s="22"/>
      <c r="AS332" s="22"/>
    </row>
    <row r="333">
      <c r="J333" s="22"/>
      <c r="Q333" s="22"/>
      <c r="AJ333" s="22"/>
      <c r="AM333" s="22"/>
      <c r="AP333" s="22"/>
      <c r="AS333" s="22"/>
    </row>
    <row r="334">
      <c r="J334" s="22"/>
      <c r="Q334" s="22"/>
      <c r="AJ334" s="22"/>
      <c r="AM334" s="22"/>
      <c r="AP334" s="22"/>
      <c r="AS334" s="22"/>
    </row>
    <row r="335">
      <c r="J335" s="22"/>
      <c r="Q335" s="22"/>
      <c r="AJ335" s="22"/>
      <c r="AM335" s="22"/>
      <c r="AP335" s="22"/>
      <c r="AS335" s="22"/>
    </row>
    <row r="336">
      <c r="J336" s="22"/>
      <c r="Q336" s="22"/>
      <c r="AJ336" s="22"/>
      <c r="AM336" s="22"/>
      <c r="AP336" s="22"/>
      <c r="AS336" s="22"/>
    </row>
    <row r="337">
      <c r="J337" s="22"/>
      <c r="Q337" s="22"/>
      <c r="AJ337" s="22"/>
      <c r="AM337" s="22"/>
      <c r="AP337" s="22"/>
      <c r="AS337" s="22"/>
    </row>
    <row r="338">
      <c r="J338" s="22"/>
      <c r="Q338" s="22"/>
      <c r="AJ338" s="22"/>
      <c r="AM338" s="22"/>
      <c r="AP338" s="22"/>
      <c r="AS338" s="22"/>
    </row>
    <row r="339">
      <c r="J339" s="22"/>
      <c r="Q339" s="22"/>
      <c r="AJ339" s="22"/>
      <c r="AM339" s="22"/>
      <c r="AP339" s="22"/>
      <c r="AS339" s="22"/>
    </row>
    <row r="340">
      <c r="J340" s="22"/>
      <c r="Q340" s="22"/>
      <c r="AJ340" s="22"/>
      <c r="AM340" s="22"/>
      <c r="AP340" s="22"/>
      <c r="AS340" s="22"/>
    </row>
    <row r="341">
      <c r="J341" s="22"/>
      <c r="Q341" s="22"/>
      <c r="AJ341" s="22"/>
      <c r="AM341" s="22"/>
      <c r="AP341" s="22"/>
      <c r="AS341" s="22"/>
    </row>
    <row r="342">
      <c r="J342" s="22"/>
      <c r="Q342" s="22"/>
      <c r="AJ342" s="22"/>
      <c r="AM342" s="22"/>
      <c r="AP342" s="22"/>
      <c r="AS342" s="22"/>
    </row>
    <row r="343">
      <c r="J343" s="22"/>
      <c r="Q343" s="22"/>
      <c r="AJ343" s="22"/>
      <c r="AM343" s="22"/>
      <c r="AP343" s="22"/>
      <c r="AS343" s="22"/>
    </row>
    <row r="344">
      <c r="J344" s="22"/>
      <c r="Q344" s="22"/>
      <c r="AJ344" s="22"/>
      <c r="AM344" s="22"/>
      <c r="AP344" s="22"/>
      <c r="AS344" s="22"/>
    </row>
    <row r="345">
      <c r="J345" s="22"/>
      <c r="Q345" s="22"/>
      <c r="AJ345" s="22"/>
      <c r="AM345" s="22"/>
      <c r="AP345" s="22"/>
      <c r="AS345" s="22"/>
    </row>
    <row r="346">
      <c r="J346" s="22"/>
      <c r="Q346" s="22"/>
      <c r="AJ346" s="22"/>
      <c r="AM346" s="22"/>
      <c r="AP346" s="22"/>
      <c r="AS346" s="22"/>
    </row>
    <row r="347">
      <c r="J347" s="22"/>
      <c r="Q347" s="22"/>
      <c r="AJ347" s="22"/>
      <c r="AM347" s="22"/>
      <c r="AP347" s="22"/>
      <c r="AS347" s="22"/>
    </row>
    <row r="348">
      <c r="J348" s="22"/>
      <c r="Q348" s="22"/>
      <c r="AJ348" s="22"/>
      <c r="AM348" s="22"/>
      <c r="AP348" s="22"/>
      <c r="AS348" s="22"/>
    </row>
    <row r="349">
      <c r="J349" s="22"/>
      <c r="Q349" s="22"/>
      <c r="AJ349" s="22"/>
      <c r="AM349" s="22"/>
      <c r="AP349" s="22"/>
      <c r="AS349" s="22"/>
    </row>
    <row r="350">
      <c r="J350" s="22"/>
      <c r="Q350" s="22"/>
      <c r="AJ350" s="22"/>
      <c r="AM350" s="22"/>
      <c r="AP350" s="22"/>
      <c r="AS350" s="22"/>
    </row>
    <row r="351">
      <c r="J351" s="22"/>
      <c r="Q351" s="22"/>
      <c r="AJ351" s="22"/>
      <c r="AM351" s="22"/>
      <c r="AP351" s="22"/>
      <c r="AS351" s="22"/>
    </row>
    <row r="352">
      <c r="J352" s="22"/>
      <c r="Q352" s="22"/>
      <c r="AJ352" s="22"/>
      <c r="AM352" s="22"/>
      <c r="AP352" s="22"/>
      <c r="AS352" s="22"/>
    </row>
    <row r="353">
      <c r="J353" s="22"/>
      <c r="Q353" s="22"/>
      <c r="AJ353" s="22"/>
      <c r="AM353" s="22"/>
      <c r="AP353" s="22"/>
      <c r="AS353" s="22"/>
    </row>
    <row r="354">
      <c r="J354" s="22"/>
      <c r="Q354" s="22"/>
      <c r="AJ354" s="22"/>
      <c r="AM354" s="22"/>
      <c r="AP354" s="22"/>
      <c r="AS354" s="22"/>
    </row>
    <row r="355">
      <c r="J355" s="22"/>
      <c r="Q355" s="22"/>
      <c r="AJ355" s="22"/>
      <c r="AM355" s="22"/>
      <c r="AP355" s="22"/>
      <c r="AS355" s="22"/>
    </row>
    <row r="356">
      <c r="J356" s="22"/>
      <c r="Q356" s="22"/>
      <c r="AJ356" s="22"/>
      <c r="AM356" s="22"/>
      <c r="AP356" s="22"/>
      <c r="AS356" s="22"/>
    </row>
    <row r="357">
      <c r="J357" s="22"/>
      <c r="Q357" s="22"/>
      <c r="AJ357" s="22"/>
      <c r="AM357" s="22"/>
      <c r="AP357" s="22"/>
      <c r="AS357" s="22"/>
    </row>
    <row r="358">
      <c r="J358" s="22"/>
      <c r="Q358" s="22"/>
      <c r="AJ358" s="22"/>
      <c r="AM358" s="22"/>
      <c r="AP358" s="22"/>
      <c r="AS358" s="22"/>
    </row>
    <row r="359">
      <c r="J359" s="22"/>
      <c r="Q359" s="22"/>
      <c r="AJ359" s="22"/>
      <c r="AM359" s="22"/>
      <c r="AP359" s="22"/>
      <c r="AS359" s="22"/>
    </row>
    <row r="360">
      <c r="J360" s="22"/>
      <c r="Q360" s="22"/>
      <c r="AJ360" s="22"/>
      <c r="AM360" s="22"/>
      <c r="AP360" s="22"/>
      <c r="AS360" s="22"/>
    </row>
    <row r="361">
      <c r="J361" s="22"/>
      <c r="Q361" s="22"/>
      <c r="AJ361" s="22"/>
      <c r="AM361" s="22"/>
      <c r="AP361" s="22"/>
      <c r="AS361" s="22"/>
    </row>
    <row r="362">
      <c r="J362" s="22"/>
      <c r="Q362" s="22"/>
      <c r="AJ362" s="22"/>
      <c r="AM362" s="22"/>
      <c r="AP362" s="22"/>
      <c r="AS362" s="22"/>
    </row>
    <row r="363">
      <c r="J363" s="22"/>
      <c r="Q363" s="22"/>
      <c r="AJ363" s="22"/>
      <c r="AM363" s="22"/>
      <c r="AP363" s="22"/>
      <c r="AS363" s="22"/>
    </row>
    <row r="364">
      <c r="J364" s="22"/>
      <c r="Q364" s="22"/>
      <c r="AJ364" s="22"/>
      <c r="AM364" s="22"/>
      <c r="AP364" s="22"/>
      <c r="AS364" s="22"/>
    </row>
    <row r="365">
      <c r="J365" s="22"/>
      <c r="Q365" s="22"/>
      <c r="AJ365" s="22"/>
      <c r="AM365" s="22"/>
      <c r="AP365" s="22"/>
      <c r="AS365" s="22"/>
    </row>
    <row r="366">
      <c r="J366" s="22"/>
      <c r="Q366" s="22"/>
      <c r="AJ366" s="22"/>
      <c r="AM366" s="22"/>
      <c r="AP366" s="22"/>
      <c r="AS366" s="22"/>
    </row>
    <row r="367">
      <c r="J367" s="22"/>
      <c r="Q367" s="22"/>
      <c r="AJ367" s="22"/>
      <c r="AM367" s="22"/>
      <c r="AP367" s="22"/>
      <c r="AS367" s="22"/>
    </row>
    <row r="368">
      <c r="J368" s="22"/>
      <c r="Q368" s="22"/>
      <c r="AJ368" s="22"/>
      <c r="AM368" s="22"/>
      <c r="AP368" s="22"/>
      <c r="AS368" s="22"/>
    </row>
    <row r="369">
      <c r="J369" s="22"/>
      <c r="Q369" s="22"/>
      <c r="AJ369" s="22"/>
      <c r="AM369" s="22"/>
      <c r="AP369" s="22"/>
      <c r="AS369" s="22"/>
    </row>
    <row r="370">
      <c r="J370" s="22"/>
      <c r="Q370" s="22"/>
      <c r="AJ370" s="22"/>
      <c r="AM370" s="22"/>
      <c r="AP370" s="22"/>
      <c r="AS370" s="22"/>
    </row>
    <row r="371">
      <c r="J371" s="22"/>
      <c r="Q371" s="22"/>
      <c r="AJ371" s="22"/>
      <c r="AM371" s="22"/>
      <c r="AP371" s="22"/>
      <c r="AS371" s="22"/>
    </row>
    <row r="372">
      <c r="J372" s="22"/>
      <c r="Q372" s="22"/>
      <c r="AJ372" s="22"/>
      <c r="AM372" s="22"/>
      <c r="AP372" s="22"/>
      <c r="AS372" s="22"/>
    </row>
    <row r="373">
      <c r="J373" s="22"/>
      <c r="Q373" s="22"/>
      <c r="AJ373" s="22"/>
      <c r="AM373" s="22"/>
      <c r="AP373" s="22"/>
      <c r="AS373" s="22"/>
    </row>
    <row r="374">
      <c r="J374" s="22"/>
      <c r="Q374" s="22"/>
      <c r="AJ374" s="22"/>
      <c r="AM374" s="22"/>
      <c r="AP374" s="22"/>
      <c r="AS374" s="22"/>
    </row>
    <row r="375">
      <c r="J375" s="22"/>
      <c r="Q375" s="22"/>
      <c r="AJ375" s="22"/>
      <c r="AM375" s="22"/>
      <c r="AP375" s="22"/>
      <c r="AS375" s="22"/>
    </row>
    <row r="376">
      <c r="J376" s="22"/>
      <c r="Q376" s="22"/>
      <c r="AJ376" s="22"/>
      <c r="AM376" s="22"/>
      <c r="AP376" s="22"/>
      <c r="AS376" s="22"/>
    </row>
    <row r="377">
      <c r="J377" s="22"/>
      <c r="Q377" s="22"/>
      <c r="AJ377" s="22"/>
      <c r="AM377" s="22"/>
      <c r="AP377" s="22"/>
      <c r="AS377" s="22"/>
    </row>
    <row r="378">
      <c r="J378" s="22"/>
      <c r="Q378" s="22"/>
      <c r="AJ378" s="22"/>
      <c r="AM378" s="22"/>
      <c r="AP378" s="22"/>
      <c r="AS378" s="22"/>
    </row>
    <row r="379">
      <c r="J379" s="22"/>
      <c r="Q379" s="22"/>
      <c r="AJ379" s="22"/>
      <c r="AM379" s="22"/>
      <c r="AP379" s="22"/>
      <c r="AS379" s="22"/>
    </row>
    <row r="380">
      <c r="J380" s="22"/>
      <c r="Q380" s="22"/>
      <c r="AJ380" s="22"/>
      <c r="AM380" s="22"/>
      <c r="AP380" s="22"/>
      <c r="AS380" s="22"/>
    </row>
    <row r="381">
      <c r="J381" s="22"/>
      <c r="Q381" s="22"/>
      <c r="AJ381" s="22"/>
      <c r="AM381" s="22"/>
      <c r="AP381" s="22"/>
      <c r="AS381" s="22"/>
    </row>
    <row r="382">
      <c r="J382" s="22"/>
      <c r="Q382" s="22"/>
      <c r="AJ382" s="22"/>
      <c r="AM382" s="22"/>
      <c r="AP382" s="22"/>
      <c r="AS382" s="22"/>
    </row>
    <row r="383">
      <c r="J383" s="22"/>
      <c r="Q383" s="22"/>
      <c r="AJ383" s="22"/>
      <c r="AM383" s="22"/>
      <c r="AP383" s="22"/>
      <c r="AS383" s="22"/>
    </row>
    <row r="384">
      <c r="J384" s="22"/>
      <c r="Q384" s="22"/>
      <c r="AJ384" s="22"/>
      <c r="AM384" s="22"/>
      <c r="AP384" s="22"/>
      <c r="AS384" s="22"/>
    </row>
    <row r="385">
      <c r="J385" s="22"/>
      <c r="Q385" s="22"/>
      <c r="AJ385" s="22"/>
      <c r="AM385" s="22"/>
      <c r="AP385" s="22"/>
      <c r="AS385" s="22"/>
    </row>
    <row r="386">
      <c r="J386" s="22"/>
      <c r="Q386" s="22"/>
      <c r="AJ386" s="22"/>
      <c r="AM386" s="22"/>
      <c r="AP386" s="22"/>
      <c r="AS386" s="22"/>
    </row>
    <row r="387">
      <c r="J387" s="22"/>
      <c r="Q387" s="22"/>
      <c r="AJ387" s="22"/>
      <c r="AM387" s="22"/>
      <c r="AP387" s="22"/>
      <c r="AS387" s="22"/>
    </row>
    <row r="388">
      <c r="J388" s="22"/>
      <c r="Q388" s="22"/>
      <c r="AJ388" s="22"/>
      <c r="AM388" s="22"/>
      <c r="AP388" s="22"/>
      <c r="AS388" s="22"/>
    </row>
    <row r="389">
      <c r="J389" s="22"/>
      <c r="Q389" s="22"/>
      <c r="AJ389" s="22"/>
      <c r="AM389" s="22"/>
      <c r="AP389" s="22"/>
      <c r="AS389" s="22"/>
    </row>
    <row r="390">
      <c r="J390" s="22"/>
      <c r="Q390" s="22"/>
      <c r="AJ390" s="22"/>
      <c r="AM390" s="22"/>
      <c r="AP390" s="22"/>
      <c r="AS390" s="22"/>
    </row>
    <row r="391">
      <c r="J391" s="22"/>
      <c r="Q391" s="22"/>
      <c r="AJ391" s="22"/>
      <c r="AM391" s="22"/>
      <c r="AP391" s="22"/>
      <c r="AS391" s="22"/>
    </row>
    <row r="392">
      <c r="J392" s="22"/>
      <c r="Q392" s="22"/>
      <c r="AJ392" s="22"/>
      <c r="AM392" s="22"/>
      <c r="AP392" s="22"/>
      <c r="AS392" s="22"/>
    </row>
    <row r="393">
      <c r="J393" s="22"/>
      <c r="Q393" s="22"/>
      <c r="AJ393" s="22"/>
      <c r="AM393" s="22"/>
      <c r="AP393" s="22"/>
      <c r="AS393" s="22"/>
    </row>
    <row r="394">
      <c r="J394" s="22"/>
      <c r="Q394" s="22"/>
      <c r="AJ394" s="22"/>
      <c r="AM394" s="22"/>
      <c r="AP394" s="22"/>
      <c r="AS394" s="22"/>
    </row>
    <row r="395">
      <c r="J395" s="22"/>
      <c r="Q395" s="22"/>
      <c r="AJ395" s="22"/>
      <c r="AM395" s="22"/>
      <c r="AP395" s="22"/>
      <c r="AS395" s="22"/>
    </row>
    <row r="396">
      <c r="J396" s="22"/>
      <c r="Q396" s="22"/>
      <c r="AJ396" s="22"/>
      <c r="AM396" s="22"/>
      <c r="AP396" s="22"/>
      <c r="AS396" s="22"/>
    </row>
    <row r="397">
      <c r="J397" s="22"/>
      <c r="Q397" s="22"/>
      <c r="AJ397" s="22"/>
      <c r="AM397" s="22"/>
      <c r="AP397" s="22"/>
      <c r="AS397" s="22"/>
    </row>
    <row r="398">
      <c r="J398" s="22"/>
      <c r="Q398" s="22"/>
      <c r="AJ398" s="22"/>
      <c r="AM398" s="22"/>
      <c r="AP398" s="22"/>
      <c r="AS398" s="22"/>
    </row>
    <row r="399">
      <c r="J399" s="22"/>
      <c r="Q399" s="22"/>
      <c r="AJ399" s="22"/>
      <c r="AM399" s="22"/>
      <c r="AP399" s="22"/>
      <c r="AS399" s="22"/>
    </row>
    <row r="400">
      <c r="J400" s="22"/>
      <c r="Q400" s="22"/>
      <c r="AJ400" s="22"/>
      <c r="AM400" s="22"/>
      <c r="AP400" s="22"/>
      <c r="AS400" s="22"/>
    </row>
    <row r="401">
      <c r="J401" s="22"/>
      <c r="Q401" s="22"/>
      <c r="AJ401" s="22"/>
      <c r="AM401" s="22"/>
      <c r="AP401" s="22"/>
      <c r="AS401" s="22"/>
    </row>
    <row r="402">
      <c r="J402" s="22"/>
      <c r="Q402" s="22"/>
      <c r="AJ402" s="22"/>
      <c r="AM402" s="22"/>
      <c r="AP402" s="22"/>
      <c r="AS402" s="22"/>
    </row>
    <row r="403">
      <c r="J403" s="22"/>
      <c r="Q403" s="22"/>
      <c r="AJ403" s="22"/>
      <c r="AM403" s="22"/>
      <c r="AP403" s="22"/>
      <c r="AS403" s="22"/>
    </row>
    <row r="404">
      <c r="J404" s="22"/>
      <c r="Q404" s="22"/>
      <c r="AJ404" s="22"/>
      <c r="AM404" s="22"/>
      <c r="AP404" s="22"/>
      <c r="AS404" s="22"/>
    </row>
    <row r="405">
      <c r="J405" s="22"/>
      <c r="Q405" s="22"/>
      <c r="AJ405" s="22"/>
      <c r="AM405" s="22"/>
      <c r="AP405" s="22"/>
      <c r="AS405" s="22"/>
    </row>
    <row r="406">
      <c r="J406" s="22"/>
      <c r="Q406" s="22"/>
      <c r="AJ406" s="22"/>
      <c r="AM406" s="22"/>
      <c r="AP406" s="22"/>
      <c r="AS406" s="22"/>
    </row>
    <row r="407">
      <c r="J407" s="22"/>
      <c r="Q407" s="22"/>
      <c r="AJ407" s="22"/>
      <c r="AM407" s="22"/>
      <c r="AP407" s="22"/>
      <c r="AS407" s="22"/>
    </row>
    <row r="408">
      <c r="J408" s="22"/>
      <c r="Q408" s="22"/>
      <c r="AJ408" s="22"/>
      <c r="AM408" s="22"/>
      <c r="AP408" s="22"/>
      <c r="AS408" s="22"/>
    </row>
    <row r="409">
      <c r="J409" s="22"/>
      <c r="Q409" s="22"/>
      <c r="AJ409" s="22"/>
      <c r="AM409" s="22"/>
      <c r="AP409" s="22"/>
      <c r="AS409" s="22"/>
    </row>
    <row r="410">
      <c r="J410" s="22"/>
      <c r="Q410" s="22"/>
      <c r="AJ410" s="22"/>
      <c r="AM410" s="22"/>
      <c r="AP410" s="22"/>
      <c r="AS410" s="22"/>
    </row>
    <row r="411">
      <c r="J411" s="22"/>
      <c r="Q411" s="22"/>
      <c r="AJ411" s="22"/>
      <c r="AM411" s="22"/>
      <c r="AP411" s="22"/>
      <c r="AS411" s="22"/>
    </row>
    <row r="412">
      <c r="J412" s="22"/>
      <c r="Q412" s="22"/>
      <c r="AJ412" s="22"/>
      <c r="AM412" s="22"/>
      <c r="AP412" s="22"/>
      <c r="AS412" s="22"/>
    </row>
    <row r="413">
      <c r="J413" s="22"/>
      <c r="Q413" s="22"/>
      <c r="AJ413" s="22"/>
      <c r="AM413" s="22"/>
      <c r="AP413" s="22"/>
      <c r="AS413" s="22"/>
    </row>
    <row r="414">
      <c r="J414" s="22"/>
      <c r="Q414" s="22"/>
      <c r="AJ414" s="22"/>
      <c r="AM414" s="22"/>
      <c r="AP414" s="22"/>
      <c r="AS414" s="22"/>
    </row>
    <row r="415">
      <c r="J415" s="22"/>
      <c r="Q415" s="22"/>
      <c r="AJ415" s="22"/>
      <c r="AM415" s="22"/>
      <c r="AP415" s="22"/>
      <c r="AS415" s="22"/>
    </row>
    <row r="416">
      <c r="J416" s="22"/>
      <c r="Q416" s="22"/>
      <c r="AJ416" s="22"/>
      <c r="AM416" s="22"/>
      <c r="AP416" s="22"/>
      <c r="AS416" s="22"/>
    </row>
    <row r="417">
      <c r="J417" s="22"/>
      <c r="Q417" s="22"/>
      <c r="AJ417" s="22"/>
      <c r="AM417" s="22"/>
      <c r="AP417" s="22"/>
      <c r="AS417" s="22"/>
    </row>
    <row r="418">
      <c r="J418" s="22"/>
      <c r="Q418" s="22"/>
      <c r="AJ418" s="22"/>
      <c r="AM418" s="22"/>
      <c r="AP418" s="22"/>
      <c r="AS418" s="22"/>
    </row>
    <row r="419">
      <c r="J419" s="22"/>
      <c r="Q419" s="22"/>
      <c r="AJ419" s="22"/>
      <c r="AM419" s="22"/>
      <c r="AP419" s="22"/>
      <c r="AS419" s="22"/>
    </row>
    <row r="420">
      <c r="J420" s="22"/>
      <c r="Q420" s="22"/>
      <c r="AJ420" s="22"/>
      <c r="AM420" s="22"/>
      <c r="AP420" s="22"/>
      <c r="AS420" s="22"/>
    </row>
    <row r="421">
      <c r="J421" s="22"/>
      <c r="Q421" s="22"/>
      <c r="AJ421" s="22"/>
      <c r="AM421" s="22"/>
      <c r="AP421" s="22"/>
      <c r="AS421" s="22"/>
    </row>
    <row r="422">
      <c r="J422" s="22"/>
      <c r="Q422" s="22"/>
      <c r="AJ422" s="22"/>
      <c r="AM422" s="22"/>
      <c r="AP422" s="22"/>
      <c r="AS422" s="22"/>
    </row>
    <row r="423">
      <c r="J423" s="22"/>
      <c r="Q423" s="22"/>
      <c r="AJ423" s="22"/>
      <c r="AM423" s="22"/>
      <c r="AP423" s="22"/>
      <c r="AS423" s="22"/>
    </row>
    <row r="424">
      <c r="J424" s="22"/>
      <c r="Q424" s="22"/>
      <c r="AJ424" s="22"/>
      <c r="AM424" s="22"/>
      <c r="AP424" s="22"/>
      <c r="AS424" s="22"/>
    </row>
    <row r="425">
      <c r="J425" s="22"/>
      <c r="Q425" s="22"/>
      <c r="AJ425" s="22"/>
      <c r="AM425" s="22"/>
      <c r="AP425" s="22"/>
      <c r="AS425" s="22"/>
    </row>
    <row r="426">
      <c r="J426" s="22"/>
      <c r="Q426" s="22"/>
      <c r="AJ426" s="22"/>
      <c r="AM426" s="22"/>
      <c r="AP426" s="22"/>
      <c r="AS426" s="22"/>
    </row>
    <row r="427">
      <c r="J427" s="22"/>
      <c r="Q427" s="22"/>
      <c r="AJ427" s="22"/>
      <c r="AM427" s="22"/>
      <c r="AP427" s="22"/>
      <c r="AS427" s="22"/>
    </row>
    <row r="428">
      <c r="J428" s="22"/>
      <c r="Q428" s="22"/>
      <c r="AJ428" s="22"/>
      <c r="AM428" s="22"/>
      <c r="AP428" s="22"/>
      <c r="AS428" s="22"/>
    </row>
    <row r="429">
      <c r="J429" s="22"/>
      <c r="Q429" s="22"/>
      <c r="AJ429" s="22"/>
      <c r="AM429" s="22"/>
      <c r="AP429" s="22"/>
      <c r="AS429" s="22"/>
    </row>
    <row r="430">
      <c r="J430" s="22"/>
      <c r="Q430" s="22"/>
      <c r="AJ430" s="22"/>
      <c r="AM430" s="22"/>
      <c r="AP430" s="22"/>
      <c r="AS430" s="22"/>
    </row>
    <row r="431">
      <c r="J431" s="22"/>
      <c r="Q431" s="22"/>
      <c r="AJ431" s="22"/>
      <c r="AM431" s="22"/>
      <c r="AP431" s="22"/>
      <c r="AS431" s="22"/>
    </row>
    <row r="432">
      <c r="J432" s="22"/>
      <c r="Q432" s="22"/>
      <c r="AJ432" s="22"/>
      <c r="AM432" s="22"/>
      <c r="AP432" s="22"/>
      <c r="AS432" s="22"/>
    </row>
    <row r="433">
      <c r="J433" s="22"/>
      <c r="Q433" s="22"/>
      <c r="AJ433" s="22"/>
      <c r="AM433" s="22"/>
      <c r="AP433" s="22"/>
      <c r="AS433" s="22"/>
    </row>
    <row r="434">
      <c r="J434" s="22"/>
      <c r="Q434" s="22"/>
      <c r="AJ434" s="22"/>
      <c r="AM434" s="22"/>
      <c r="AP434" s="22"/>
      <c r="AS434" s="22"/>
    </row>
    <row r="435">
      <c r="J435" s="22"/>
      <c r="Q435" s="22"/>
      <c r="AJ435" s="22"/>
      <c r="AM435" s="22"/>
      <c r="AP435" s="22"/>
      <c r="AS435" s="22"/>
    </row>
    <row r="436">
      <c r="J436" s="22"/>
      <c r="Q436" s="22"/>
      <c r="AJ436" s="22"/>
      <c r="AM436" s="22"/>
      <c r="AP436" s="22"/>
      <c r="AS436" s="22"/>
    </row>
    <row r="437">
      <c r="J437" s="22"/>
      <c r="Q437" s="22"/>
      <c r="AJ437" s="22"/>
      <c r="AM437" s="22"/>
      <c r="AP437" s="22"/>
      <c r="AS437" s="22"/>
    </row>
    <row r="438">
      <c r="J438" s="22"/>
      <c r="Q438" s="22"/>
      <c r="AJ438" s="22"/>
      <c r="AM438" s="22"/>
      <c r="AP438" s="22"/>
      <c r="AS438" s="22"/>
    </row>
    <row r="439">
      <c r="J439" s="22"/>
      <c r="Q439" s="22"/>
      <c r="AJ439" s="22"/>
      <c r="AM439" s="22"/>
      <c r="AP439" s="22"/>
      <c r="AS439" s="22"/>
    </row>
    <row r="440">
      <c r="J440" s="22"/>
      <c r="Q440" s="22"/>
      <c r="AJ440" s="22"/>
      <c r="AM440" s="22"/>
      <c r="AP440" s="22"/>
      <c r="AS440" s="22"/>
    </row>
    <row r="441">
      <c r="J441" s="22"/>
      <c r="Q441" s="22"/>
      <c r="AJ441" s="22"/>
      <c r="AM441" s="22"/>
      <c r="AP441" s="22"/>
      <c r="AS441" s="22"/>
    </row>
    <row r="442">
      <c r="J442" s="22"/>
      <c r="Q442" s="22"/>
      <c r="AJ442" s="22"/>
      <c r="AM442" s="22"/>
      <c r="AP442" s="22"/>
      <c r="AS442" s="22"/>
    </row>
    <row r="443">
      <c r="J443" s="22"/>
      <c r="Q443" s="22"/>
      <c r="AJ443" s="22"/>
      <c r="AM443" s="22"/>
      <c r="AP443" s="22"/>
      <c r="AS443" s="22"/>
    </row>
    <row r="444">
      <c r="J444" s="22"/>
      <c r="Q444" s="22"/>
      <c r="AJ444" s="22"/>
      <c r="AM444" s="22"/>
      <c r="AP444" s="22"/>
      <c r="AS444" s="22"/>
    </row>
    <row r="445">
      <c r="J445" s="22"/>
      <c r="Q445" s="22"/>
      <c r="AJ445" s="22"/>
      <c r="AM445" s="22"/>
      <c r="AP445" s="22"/>
      <c r="AS445" s="22"/>
    </row>
    <row r="446">
      <c r="J446" s="22"/>
      <c r="Q446" s="22"/>
      <c r="AJ446" s="22"/>
      <c r="AM446" s="22"/>
      <c r="AP446" s="22"/>
      <c r="AS446" s="22"/>
    </row>
    <row r="447">
      <c r="J447" s="22"/>
      <c r="Q447" s="22"/>
      <c r="AJ447" s="22"/>
      <c r="AM447" s="22"/>
      <c r="AP447" s="22"/>
      <c r="AS447" s="22"/>
    </row>
    <row r="448">
      <c r="J448" s="22"/>
      <c r="Q448" s="22"/>
      <c r="AJ448" s="22"/>
      <c r="AM448" s="22"/>
      <c r="AP448" s="22"/>
      <c r="AS448" s="22"/>
    </row>
    <row r="449">
      <c r="J449" s="22"/>
      <c r="Q449" s="22"/>
      <c r="AJ449" s="22"/>
      <c r="AM449" s="22"/>
      <c r="AP449" s="22"/>
      <c r="AS449" s="22"/>
    </row>
    <row r="450">
      <c r="J450" s="22"/>
      <c r="Q450" s="22"/>
      <c r="AJ450" s="22"/>
      <c r="AM450" s="22"/>
      <c r="AP450" s="22"/>
      <c r="AS450" s="22"/>
    </row>
    <row r="451">
      <c r="J451" s="22"/>
      <c r="Q451" s="22"/>
      <c r="AJ451" s="22"/>
      <c r="AM451" s="22"/>
      <c r="AP451" s="22"/>
      <c r="AS451" s="22"/>
    </row>
    <row r="452">
      <c r="J452" s="22"/>
      <c r="Q452" s="22"/>
      <c r="AJ452" s="22"/>
      <c r="AM452" s="22"/>
      <c r="AP452" s="22"/>
      <c r="AS452" s="22"/>
    </row>
    <row r="453">
      <c r="J453" s="22"/>
      <c r="Q453" s="22"/>
      <c r="AJ453" s="22"/>
      <c r="AM453" s="22"/>
      <c r="AP453" s="22"/>
      <c r="AS453" s="22"/>
    </row>
    <row r="454">
      <c r="J454" s="22"/>
      <c r="Q454" s="22"/>
      <c r="AJ454" s="22"/>
      <c r="AM454" s="22"/>
      <c r="AP454" s="22"/>
      <c r="AS454" s="22"/>
    </row>
    <row r="455">
      <c r="J455" s="22"/>
      <c r="Q455" s="22"/>
      <c r="AJ455" s="22"/>
      <c r="AM455" s="22"/>
      <c r="AP455" s="22"/>
      <c r="AS455" s="22"/>
    </row>
    <row r="456">
      <c r="J456" s="22"/>
      <c r="Q456" s="22"/>
      <c r="AJ456" s="22"/>
      <c r="AM456" s="22"/>
      <c r="AP456" s="22"/>
      <c r="AS456" s="22"/>
    </row>
    <row r="457">
      <c r="J457" s="22"/>
      <c r="Q457" s="22"/>
      <c r="AJ457" s="22"/>
      <c r="AM457" s="22"/>
      <c r="AP457" s="22"/>
      <c r="AS457" s="22"/>
    </row>
    <row r="458">
      <c r="J458" s="22"/>
      <c r="Q458" s="22"/>
      <c r="AJ458" s="22"/>
      <c r="AM458" s="22"/>
      <c r="AP458" s="22"/>
      <c r="AS458" s="22"/>
    </row>
    <row r="459">
      <c r="J459" s="22"/>
      <c r="Q459" s="22"/>
      <c r="AJ459" s="22"/>
      <c r="AM459" s="22"/>
      <c r="AP459" s="22"/>
      <c r="AS459" s="22"/>
    </row>
    <row r="460">
      <c r="J460" s="22"/>
      <c r="Q460" s="22"/>
      <c r="AJ460" s="22"/>
      <c r="AM460" s="22"/>
      <c r="AP460" s="22"/>
      <c r="AS460" s="22"/>
    </row>
    <row r="461">
      <c r="J461" s="22"/>
      <c r="Q461" s="22"/>
      <c r="AJ461" s="22"/>
      <c r="AM461" s="22"/>
      <c r="AP461" s="22"/>
      <c r="AS461" s="22"/>
    </row>
    <row r="462">
      <c r="J462" s="22"/>
      <c r="Q462" s="22"/>
      <c r="AJ462" s="22"/>
      <c r="AM462" s="22"/>
      <c r="AP462" s="22"/>
      <c r="AS462" s="22"/>
    </row>
    <row r="463">
      <c r="J463" s="22"/>
      <c r="Q463" s="22"/>
      <c r="AJ463" s="22"/>
      <c r="AM463" s="22"/>
      <c r="AP463" s="22"/>
      <c r="AS463" s="22"/>
    </row>
    <row r="464">
      <c r="J464" s="22"/>
      <c r="Q464" s="22"/>
      <c r="AJ464" s="22"/>
      <c r="AM464" s="22"/>
      <c r="AP464" s="22"/>
      <c r="AS464" s="22"/>
    </row>
    <row r="465">
      <c r="J465" s="22"/>
      <c r="Q465" s="22"/>
      <c r="AJ465" s="22"/>
      <c r="AM465" s="22"/>
      <c r="AP465" s="22"/>
      <c r="AS465" s="22"/>
    </row>
    <row r="466">
      <c r="J466" s="22"/>
      <c r="Q466" s="22"/>
      <c r="AJ466" s="22"/>
      <c r="AM466" s="22"/>
      <c r="AP466" s="22"/>
      <c r="AS466" s="22"/>
    </row>
    <row r="467">
      <c r="J467" s="22"/>
      <c r="Q467" s="22"/>
      <c r="AJ467" s="22"/>
      <c r="AM467" s="22"/>
      <c r="AP467" s="22"/>
      <c r="AS467" s="22"/>
    </row>
    <row r="468">
      <c r="J468" s="22"/>
      <c r="Q468" s="22"/>
      <c r="AJ468" s="22"/>
      <c r="AM468" s="22"/>
      <c r="AP468" s="22"/>
      <c r="AS468" s="22"/>
    </row>
    <row r="469">
      <c r="J469" s="22"/>
      <c r="Q469" s="22"/>
      <c r="AJ469" s="22"/>
      <c r="AM469" s="22"/>
      <c r="AP469" s="22"/>
      <c r="AS469" s="22"/>
    </row>
    <row r="470">
      <c r="J470" s="22"/>
      <c r="Q470" s="22"/>
      <c r="AJ470" s="22"/>
      <c r="AM470" s="22"/>
      <c r="AP470" s="22"/>
      <c r="AS470" s="22"/>
    </row>
    <row r="471">
      <c r="J471" s="22"/>
      <c r="Q471" s="22"/>
      <c r="AJ471" s="22"/>
      <c r="AM471" s="22"/>
      <c r="AP471" s="22"/>
      <c r="AS471" s="22"/>
    </row>
    <row r="472">
      <c r="J472" s="22"/>
      <c r="Q472" s="22"/>
      <c r="AJ472" s="22"/>
      <c r="AM472" s="22"/>
      <c r="AP472" s="22"/>
      <c r="AS472" s="22"/>
    </row>
    <row r="473">
      <c r="J473" s="22"/>
      <c r="Q473" s="22"/>
      <c r="AJ473" s="22"/>
      <c r="AM473" s="22"/>
      <c r="AP473" s="22"/>
      <c r="AS473" s="22"/>
    </row>
    <row r="474">
      <c r="J474" s="22"/>
      <c r="Q474" s="22"/>
      <c r="AJ474" s="22"/>
      <c r="AM474" s="22"/>
      <c r="AP474" s="22"/>
      <c r="AS474" s="22"/>
    </row>
    <row r="475">
      <c r="J475" s="22"/>
      <c r="Q475" s="22"/>
      <c r="AJ475" s="22"/>
      <c r="AM475" s="22"/>
      <c r="AP475" s="22"/>
      <c r="AS475" s="22"/>
    </row>
    <row r="476">
      <c r="J476" s="22"/>
      <c r="Q476" s="22"/>
      <c r="AJ476" s="22"/>
      <c r="AM476" s="22"/>
      <c r="AP476" s="22"/>
      <c r="AS476" s="22"/>
    </row>
    <row r="477">
      <c r="J477" s="22"/>
      <c r="Q477" s="22"/>
      <c r="AJ477" s="22"/>
      <c r="AM477" s="22"/>
      <c r="AP477" s="22"/>
      <c r="AS477" s="22"/>
    </row>
    <row r="478">
      <c r="J478" s="22"/>
      <c r="Q478" s="22"/>
      <c r="AJ478" s="22"/>
      <c r="AM478" s="22"/>
      <c r="AP478" s="22"/>
      <c r="AS478" s="22"/>
    </row>
    <row r="479">
      <c r="J479" s="22"/>
      <c r="Q479" s="22"/>
      <c r="AJ479" s="22"/>
      <c r="AM479" s="22"/>
      <c r="AP479" s="22"/>
      <c r="AS479" s="22"/>
    </row>
    <row r="480">
      <c r="J480" s="22"/>
      <c r="Q480" s="22"/>
      <c r="AJ480" s="22"/>
      <c r="AM480" s="22"/>
      <c r="AP480" s="22"/>
      <c r="AS480" s="22"/>
    </row>
    <row r="481">
      <c r="J481" s="22"/>
      <c r="Q481" s="22"/>
      <c r="AJ481" s="22"/>
      <c r="AM481" s="22"/>
      <c r="AP481" s="22"/>
      <c r="AS481" s="22"/>
    </row>
    <row r="482">
      <c r="J482" s="22"/>
      <c r="Q482" s="22"/>
      <c r="AJ482" s="22"/>
      <c r="AM482" s="22"/>
      <c r="AP482" s="22"/>
      <c r="AS482" s="22"/>
    </row>
    <row r="483">
      <c r="J483" s="22"/>
      <c r="Q483" s="22"/>
      <c r="AJ483" s="22"/>
      <c r="AM483" s="22"/>
      <c r="AP483" s="22"/>
      <c r="AS483" s="22"/>
    </row>
    <row r="484">
      <c r="J484" s="22"/>
      <c r="Q484" s="22"/>
      <c r="AJ484" s="22"/>
      <c r="AM484" s="22"/>
      <c r="AP484" s="22"/>
      <c r="AS484" s="22"/>
    </row>
    <row r="485">
      <c r="J485" s="22"/>
      <c r="Q485" s="22"/>
      <c r="AJ485" s="22"/>
      <c r="AM485" s="22"/>
      <c r="AP485" s="22"/>
      <c r="AS485" s="22"/>
    </row>
    <row r="486">
      <c r="J486" s="22"/>
      <c r="Q486" s="22"/>
      <c r="AJ486" s="22"/>
      <c r="AM486" s="22"/>
      <c r="AP486" s="22"/>
      <c r="AS486" s="22"/>
    </row>
    <row r="487">
      <c r="J487" s="22"/>
      <c r="Q487" s="22"/>
      <c r="AJ487" s="22"/>
      <c r="AM487" s="22"/>
      <c r="AP487" s="22"/>
      <c r="AS487" s="22"/>
    </row>
    <row r="488">
      <c r="J488" s="22"/>
      <c r="Q488" s="22"/>
      <c r="AJ488" s="22"/>
      <c r="AM488" s="22"/>
      <c r="AP488" s="22"/>
      <c r="AS488" s="22"/>
    </row>
    <row r="489">
      <c r="J489" s="22"/>
      <c r="Q489" s="22"/>
      <c r="AJ489" s="22"/>
      <c r="AM489" s="22"/>
      <c r="AP489" s="22"/>
      <c r="AS489" s="22"/>
    </row>
    <row r="490">
      <c r="J490" s="22"/>
      <c r="Q490" s="22"/>
      <c r="AJ490" s="22"/>
      <c r="AM490" s="22"/>
      <c r="AP490" s="22"/>
      <c r="AS490" s="22"/>
    </row>
    <row r="491">
      <c r="J491" s="22"/>
      <c r="Q491" s="22"/>
      <c r="AJ491" s="22"/>
      <c r="AM491" s="22"/>
      <c r="AP491" s="22"/>
      <c r="AS491" s="22"/>
    </row>
    <row r="492">
      <c r="J492" s="22"/>
      <c r="Q492" s="22"/>
      <c r="AJ492" s="22"/>
      <c r="AM492" s="22"/>
      <c r="AP492" s="22"/>
      <c r="AS492" s="22"/>
    </row>
    <row r="493">
      <c r="J493" s="22"/>
      <c r="Q493" s="22"/>
      <c r="AJ493" s="22"/>
      <c r="AM493" s="22"/>
      <c r="AP493" s="22"/>
      <c r="AS493" s="22"/>
    </row>
    <row r="494">
      <c r="J494" s="22"/>
      <c r="Q494" s="22"/>
      <c r="AJ494" s="22"/>
      <c r="AM494" s="22"/>
      <c r="AP494" s="22"/>
      <c r="AS494" s="22"/>
    </row>
    <row r="495">
      <c r="J495" s="22"/>
      <c r="Q495" s="22"/>
      <c r="AJ495" s="22"/>
      <c r="AM495" s="22"/>
      <c r="AP495" s="22"/>
      <c r="AS495" s="22"/>
    </row>
    <row r="496">
      <c r="J496" s="22"/>
      <c r="Q496" s="22"/>
      <c r="AJ496" s="22"/>
      <c r="AM496" s="22"/>
      <c r="AP496" s="22"/>
      <c r="AS496" s="22"/>
    </row>
    <row r="497">
      <c r="J497" s="22"/>
      <c r="Q497" s="22"/>
      <c r="AJ497" s="22"/>
      <c r="AM497" s="22"/>
      <c r="AP497" s="22"/>
      <c r="AS497" s="22"/>
    </row>
    <row r="498">
      <c r="J498" s="22"/>
      <c r="Q498" s="22"/>
      <c r="AJ498" s="22"/>
      <c r="AM498" s="22"/>
      <c r="AP498" s="22"/>
      <c r="AS498" s="22"/>
    </row>
    <row r="499">
      <c r="J499" s="22"/>
      <c r="Q499" s="22"/>
      <c r="AJ499" s="22"/>
      <c r="AM499" s="22"/>
      <c r="AP499" s="22"/>
      <c r="AS499" s="22"/>
    </row>
    <row r="500">
      <c r="J500" s="22"/>
      <c r="Q500" s="22"/>
      <c r="AJ500" s="22"/>
      <c r="AM500" s="22"/>
      <c r="AP500" s="22"/>
      <c r="AS500" s="22"/>
    </row>
    <row r="501">
      <c r="J501" s="22"/>
      <c r="Q501" s="22"/>
      <c r="AJ501" s="22"/>
      <c r="AM501" s="22"/>
      <c r="AP501" s="22"/>
      <c r="AS501" s="22"/>
    </row>
    <row r="502">
      <c r="J502" s="22"/>
      <c r="Q502" s="22"/>
      <c r="AJ502" s="22"/>
      <c r="AM502" s="22"/>
      <c r="AP502" s="22"/>
      <c r="AS502" s="22"/>
    </row>
    <row r="503">
      <c r="J503" s="22"/>
      <c r="Q503" s="22"/>
      <c r="AJ503" s="22"/>
      <c r="AM503" s="22"/>
      <c r="AP503" s="22"/>
      <c r="AS503" s="22"/>
    </row>
    <row r="504">
      <c r="J504" s="22"/>
      <c r="Q504" s="22"/>
      <c r="AJ504" s="22"/>
      <c r="AM504" s="22"/>
      <c r="AP504" s="22"/>
      <c r="AS504" s="22"/>
    </row>
    <row r="505">
      <c r="J505" s="22"/>
      <c r="Q505" s="22"/>
      <c r="AJ505" s="22"/>
      <c r="AM505" s="22"/>
      <c r="AP505" s="22"/>
      <c r="AS505" s="22"/>
    </row>
    <row r="506">
      <c r="J506" s="22"/>
      <c r="Q506" s="22"/>
      <c r="AJ506" s="22"/>
      <c r="AM506" s="22"/>
      <c r="AP506" s="22"/>
      <c r="AS506" s="22"/>
    </row>
    <row r="507">
      <c r="J507" s="22"/>
      <c r="Q507" s="22"/>
      <c r="AJ507" s="22"/>
      <c r="AM507" s="22"/>
      <c r="AP507" s="22"/>
      <c r="AS507" s="22"/>
    </row>
    <row r="508">
      <c r="J508" s="22"/>
      <c r="Q508" s="22"/>
      <c r="AJ508" s="22"/>
      <c r="AM508" s="22"/>
      <c r="AP508" s="22"/>
      <c r="AS508" s="22"/>
    </row>
    <row r="509">
      <c r="J509" s="22"/>
      <c r="Q509" s="22"/>
      <c r="AJ509" s="22"/>
      <c r="AM509" s="22"/>
      <c r="AP509" s="22"/>
      <c r="AS509" s="22"/>
    </row>
    <row r="510">
      <c r="J510" s="22"/>
      <c r="Q510" s="22"/>
      <c r="AJ510" s="22"/>
      <c r="AM510" s="22"/>
      <c r="AP510" s="22"/>
      <c r="AS510" s="22"/>
    </row>
    <row r="511">
      <c r="J511" s="22"/>
      <c r="Q511" s="22"/>
      <c r="AJ511" s="22"/>
      <c r="AM511" s="22"/>
      <c r="AP511" s="22"/>
      <c r="AS511" s="22"/>
    </row>
    <row r="512">
      <c r="J512" s="22"/>
      <c r="Q512" s="22"/>
      <c r="AJ512" s="22"/>
      <c r="AM512" s="22"/>
      <c r="AP512" s="22"/>
      <c r="AS512" s="22"/>
    </row>
    <row r="513">
      <c r="J513" s="22"/>
      <c r="Q513" s="22"/>
      <c r="AJ513" s="22"/>
      <c r="AM513" s="22"/>
      <c r="AP513" s="22"/>
      <c r="AS513" s="22"/>
    </row>
    <row r="514">
      <c r="J514" s="22"/>
      <c r="Q514" s="22"/>
      <c r="AJ514" s="22"/>
      <c r="AM514" s="22"/>
      <c r="AP514" s="22"/>
      <c r="AS514" s="22"/>
    </row>
    <row r="515">
      <c r="J515" s="22"/>
      <c r="Q515" s="22"/>
      <c r="AJ515" s="22"/>
      <c r="AM515" s="22"/>
      <c r="AP515" s="22"/>
      <c r="AS515" s="22"/>
    </row>
    <row r="516">
      <c r="J516" s="22"/>
      <c r="Q516" s="22"/>
      <c r="AJ516" s="22"/>
      <c r="AM516" s="22"/>
      <c r="AP516" s="22"/>
      <c r="AS516" s="22"/>
    </row>
    <row r="517">
      <c r="J517" s="22"/>
      <c r="Q517" s="22"/>
      <c r="AJ517" s="22"/>
      <c r="AM517" s="22"/>
      <c r="AP517" s="22"/>
      <c r="AS517" s="22"/>
    </row>
    <row r="518">
      <c r="J518" s="22"/>
      <c r="Q518" s="22"/>
      <c r="AJ518" s="22"/>
      <c r="AM518" s="22"/>
      <c r="AP518" s="22"/>
      <c r="AS518" s="22"/>
    </row>
    <row r="519">
      <c r="J519" s="22"/>
      <c r="Q519" s="22"/>
      <c r="AJ519" s="22"/>
      <c r="AM519" s="22"/>
      <c r="AP519" s="22"/>
      <c r="AS519" s="22"/>
    </row>
    <row r="520">
      <c r="J520" s="22"/>
      <c r="Q520" s="22"/>
      <c r="AJ520" s="22"/>
      <c r="AM520" s="22"/>
      <c r="AP520" s="22"/>
      <c r="AS520" s="22"/>
    </row>
    <row r="521">
      <c r="J521" s="22"/>
      <c r="Q521" s="22"/>
      <c r="AJ521" s="22"/>
      <c r="AM521" s="22"/>
      <c r="AP521" s="22"/>
      <c r="AS521" s="22"/>
    </row>
    <row r="522">
      <c r="J522" s="22"/>
      <c r="Q522" s="22"/>
      <c r="AJ522" s="22"/>
      <c r="AM522" s="22"/>
      <c r="AP522" s="22"/>
      <c r="AS522" s="22"/>
    </row>
    <row r="523">
      <c r="J523" s="22"/>
      <c r="Q523" s="22"/>
      <c r="AJ523" s="22"/>
      <c r="AM523" s="22"/>
      <c r="AP523" s="22"/>
      <c r="AS523" s="22"/>
    </row>
    <row r="524">
      <c r="J524" s="22"/>
      <c r="Q524" s="22"/>
      <c r="AJ524" s="22"/>
      <c r="AM524" s="22"/>
      <c r="AP524" s="22"/>
      <c r="AS524" s="22"/>
    </row>
    <row r="525">
      <c r="J525" s="22"/>
      <c r="Q525" s="22"/>
      <c r="AJ525" s="22"/>
      <c r="AM525" s="22"/>
      <c r="AP525" s="22"/>
      <c r="AS525" s="22"/>
    </row>
    <row r="526">
      <c r="J526" s="22"/>
      <c r="Q526" s="22"/>
      <c r="AJ526" s="22"/>
      <c r="AM526" s="22"/>
      <c r="AP526" s="22"/>
      <c r="AS526" s="22"/>
    </row>
    <row r="527">
      <c r="J527" s="22"/>
      <c r="Q527" s="22"/>
      <c r="AJ527" s="22"/>
      <c r="AM527" s="22"/>
      <c r="AP527" s="22"/>
      <c r="AS527" s="22"/>
    </row>
    <row r="528">
      <c r="J528" s="22"/>
      <c r="Q528" s="22"/>
      <c r="AJ528" s="22"/>
      <c r="AM528" s="22"/>
      <c r="AP528" s="22"/>
      <c r="AS528" s="22"/>
    </row>
    <row r="529">
      <c r="J529" s="22"/>
      <c r="Q529" s="22"/>
      <c r="AJ529" s="22"/>
      <c r="AM529" s="22"/>
      <c r="AP529" s="22"/>
      <c r="AS529" s="22"/>
    </row>
    <row r="530">
      <c r="J530" s="22"/>
      <c r="Q530" s="22"/>
      <c r="AJ530" s="22"/>
      <c r="AM530" s="22"/>
      <c r="AP530" s="22"/>
      <c r="AS530" s="22"/>
    </row>
    <row r="531">
      <c r="J531" s="22"/>
      <c r="Q531" s="22"/>
      <c r="AJ531" s="22"/>
      <c r="AM531" s="22"/>
      <c r="AP531" s="22"/>
      <c r="AS531" s="22"/>
    </row>
    <row r="532">
      <c r="J532" s="22"/>
      <c r="Q532" s="22"/>
      <c r="AJ532" s="22"/>
      <c r="AM532" s="22"/>
      <c r="AP532" s="22"/>
      <c r="AS532" s="22"/>
    </row>
    <row r="533">
      <c r="J533" s="22"/>
      <c r="Q533" s="22"/>
      <c r="AJ533" s="22"/>
      <c r="AM533" s="22"/>
      <c r="AP533" s="22"/>
      <c r="AS533" s="22"/>
    </row>
    <row r="534">
      <c r="J534" s="22"/>
      <c r="Q534" s="22"/>
      <c r="AJ534" s="22"/>
      <c r="AM534" s="22"/>
      <c r="AP534" s="22"/>
      <c r="AS534" s="22"/>
    </row>
    <row r="535">
      <c r="J535" s="22"/>
      <c r="Q535" s="22"/>
      <c r="AJ535" s="22"/>
      <c r="AM535" s="22"/>
      <c r="AP535" s="22"/>
      <c r="AS535" s="22"/>
    </row>
    <row r="536">
      <c r="J536" s="22"/>
      <c r="Q536" s="22"/>
      <c r="AJ536" s="22"/>
      <c r="AM536" s="22"/>
      <c r="AP536" s="22"/>
      <c r="AS536" s="22"/>
    </row>
    <row r="537">
      <c r="J537" s="22"/>
      <c r="Q537" s="22"/>
      <c r="AJ537" s="22"/>
      <c r="AM537" s="22"/>
      <c r="AP537" s="22"/>
      <c r="AS537" s="22"/>
    </row>
    <row r="538">
      <c r="J538" s="22"/>
      <c r="Q538" s="22"/>
      <c r="AJ538" s="22"/>
      <c r="AM538" s="22"/>
      <c r="AP538" s="22"/>
      <c r="AS538" s="22"/>
    </row>
    <row r="539">
      <c r="J539" s="22"/>
      <c r="Q539" s="22"/>
      <c r="AJ539" s="22"/>
      <c r="AM539" s="22"/>
      <c r="AP539" s="22"/>
      <c r="AS539" s="22"/>
    </row>
    <row r="540">
      <c r="J540" s="22"/>
      <c r="Q540" s="22"/>
      <c r="AJ540" s="22"/>
      <c r="AM540" s="22"/>
      <c r="AP540" s="22"/>
      <c r="AS540" s="22"/>
    </row>
    <row r="541">
      <c r="J541" s="22"/>
      <c r="Q541" s="22"/>
      <c r="AJ541" s="22"/>
      <c r="AM541" s="22"/>
      <c r="AP541" s="22"/>
      <c r="AS541" s="22"/>
    </row>
    <row r="542">
      <c r="J542" s="22"/>
      <c r="Q542" s="22"/>
      <c r="AJ542" s="22"/>
      <c r="AM542" s="22"/>
      <c r="AP542" s="22"/>
      <c r="AS542" s="22"/>
    </row>
    <row r="543">
      <c r="J543" s="22"/>
      <c r="Q543" s="22"/>
      <c r="AJ543" s="22"/>
      <c r="AM543" s="22"/>
      <c r="AP543" s="22"/>
      <c r="AS543" s="22"/>
    </row>
    <row r="544">
      <c r="J544" s="22"/>
      <c r="Q544" s="22"/>
      <c r="AJ544" s="22"/>
      <c r="AM544" s="22"/>
      <c r="AP544" s="22"/>
      <c r="AS544" s="22"/>
    </row>
    <row r="545">
      <c r="J545" s="22"/>
      <c r="Q545" s="22"/>
      <c r="AJ545" s="22"/>
      <c r="AM545" s="22"/>
      <c r="AP545" s="22"/>
      <c r="AS545" s="22"/>
    </row>
    <row r="546">
      <c r="J546" s="22"/>
      <c r="Q546" s="22"/>
      <c r="AJ546" s="22"/>
      <c r="AM546" s="22"/>
      <c r="AP546" s="22"/>
      <c r="AS546" s="22"/>
    </row>
    <row r="547">
      <c r="J547" s="22"/>
      <c r="Q547" s="22"/>
      <c r="AJ547" s="22"/>
      <c r="AM547" s="22"/>
      <c r="AP547" s="22"/>
      <c r="AS547" s="22"/>
    </row>
    <row r="548">
      <c r="J548" s="22"/>
      <c r="Q548" s="22"/>
      <c r="AJ548" s="22"/>
      <c r="AM548" s="22"/>
      <c r="AP548" s="22"/>
      <c r="AS548" s="22"/>
    </row>
    <row r="549">
      <c r="J549" s="22"/>
      <c r="Q549" s="22"/>
      <c r="AJ549" s="22"/>
      <c r="AM549" s="22"/>
      <c r="AP549" s="22"/>
      <c r="AS549" s="22"/>
    </row>
    <row r="550">
      <c r="J550" s="22"/>
      <c r="Q550" s="22"/>
      <c r="AJ550" s="22"/>
      <c r="AM550" s="22"/>
      <c r="AP550" s="22"/>
      <c r="AS550" s="22"/>
    </row>
    <row r="551">
      <c r="J551" s="22"/>
      <c r="Q551" s="22"/>
      <c r="AJ551" s="22"/>
      <c r="AM551" s="22"/>
      <c r="AP551" s="22"/>
      <c r="AS551" s="22"/>
    </row>
    <row r="552">
      <c r="J552" s="22"/>
      <c r="Q552" s="22"/>
      <c r="AJ552" s="22"/>
      <c r="AM552" s="22"/>
      <c r="AP552" s="22"/>
      <c r="AS552" s="22"/>
    </row>
    <row r="553">
      <c r="J553" s="22"/>
      <c r="Q553" s="22"/>
      <c r="AJ553" s="22"/>
      <c r="AM553" s="22"/>
      <c r="AP553" s="22"/>
      <c r="AS553" s="22"/>
    </row>
    <row r="554">
      <c r="J554" s="22"/>
      <c r="Q554" s="22"/>
      <c r="AJ554" s="22"/>
      <c r="AM554" s="22"/>
      <c r="AP554" s="22"/>
      <c r="AS554" s="22"/>
    </row>
    <row r="555">
      <c r="J555" s="22"/>
      <c r="Q555" s="22"/>
      <c r="AJ555" s="22"/>
      <c r="AM555" s="22"/>
      <c r="AP555" s="22"/>
      <c r="AS555" s="22"/>
    </row>
    <row r="556">
      <c r="J556" s="22"/>
      <c r="Q556" s="22"/>
      <c r="AJ556" s="22"/>
      <c r="AM556" s="22"/>
      <c r="AP556" s="22"/>
      <c r="AS556" s="22"/>
    </row>
    <row r="557">
      <c r="J557" s="22"/>
      <c r="Q557" s="22"/>
      <c r="AJ557" s="22"/>
      <c r="AM557" s="22"/>
      <c r="AP557" s="22"/>
      <c r="AS557" s="22"/>
    </row>
    <row r="558">
      <c r="J558" s="22"/>
      <c r="Q558" s="22"/>
      <c r="AJ558" s="22"/>
      <c r="AM558" s="22"/>
      <c r="AP558" s="22"/>
      <c r="AS558" s="22"/>
    </row>
    <row r="559">
      <c r="J559" s="22"/>
      <c r="Q559" s="22"/>
      <c r="AJ559" s="22"/>
      <c r="AM559" s="22"/>
      <c r="AP559" s="22"/>
      <c r="AS559" s="22"/>
    </row>
    <row r="560">
      <c r="J560" s="22"/>
      <c r="Q560" s="22"/>
      <c r="AJ560" s="22"/>
      <c r="AM560" s="22"/>
      <c r="AP560" s="22"/>
      <c r="AS560" s="22"/>
    </row>
    <row r="561">
      <c r="J561" s="22"/>
      <c r="Q561" s="22"/>
      <c r="AJ561" s="22"/>
      <c r="AM561" s="22"/>
      <c r="AP561" s="22"/>
      <c r="AS561" s="22"/>
    </row>
    <row r="562">
      <c r="J562" s="22"/>
      <c r="Q562" s="22"/>
      <c r="AJ562" s="22"/>
      <c r="AM562" s="22"/>
      <c r="AP562" s="22"/>
      <c r="AS562" s="22"/>
    </row>
    <row r="563">
      <c r="J563" s="22"/>
      <c r="Q563" s="22"/>
      <c r="AJ563" s="22"/>
      <c r="AM563" s="22"/>
      <c r="AP563" s="22"/>
      <c r="AS563" s="22"/>
    </row>
    <row r="564">
      <c r="J564" s="22"/>
      <c r="Q564" s="22"/>
      <c r="AJ564" s="22"/>
      <c r="AM564" s="22"/>
      <c r="AP564" s="22"/>
      <c r="AS564" s="22"/>
    </row>
    <row r="565">
      <c r="J565" s="22"/>
      <c r="Q565" s="22"/>
      <c r="AJ565" s="22"/>
      <c r="AM565" s="22"/>
      <c r="AP565" s="22"/>
      <c r="AS565" s="22"/>
    </row>
    <row r="566">
      <c r="J566" s="22"/>
      <c r="Q566" s="22"/>
      <c r="AJ566" s="22"/>
      <c r="AM566" s="22"/>
      <c r="AP566" s="22"/>
      <c r="AS566" s="22"/>
    </row>
    <row r="567">
      <c r="J567" s="22"/>
      <c r="Q567" s="22"/>
      <c r="AJ567" s="22"/>
      <c r="AM567" s="22"/>
      <c r="AP567" s="22"/>
      <c r="AS567" s="22"/>
    </row>
    <row r="568">
      <c r="J568" s="22"/>
      <c r="Q568" s="22"/>
      <c r="AJ568" s="22"/>
      <c r="AM568" s="22"/>
      <c r="AP568" s="22"/>
      <c r="AS568" s="22"/>
    </row>
    <row r="569">
      <c r="J569" s="22"/>
      <c r="Q569" s="22"/>
      <c r="AJ569" s="22"/>
      <c r="AM569" s="22"/>
      <c r="AP569" s="22"/>
      <c r="AS569" s="22"/>
    </row>
    <row r="570">
      <c r="J570" s="22"/>
      <c r="Q570" s="22"/>
      <c r="AJ570" s="22"/>
      <c r="AM570" s="22"/>
      <c r="AP570" s="22"/>
      <c r="AS570" s="22"/>
    </row>
    <row r="571">
      <c r="J571" s="22"/>
      <c r="Q571" s="22"/>
      <c r="AJ571" s="22"/>
      <c r="AM571" s="22"/>
      <c r="AP571" s="22"/>
      <c r="AS571" s="22"/>
    </row>
    <row r="572">
      <c r="J572" s="22"/>
      <c r="Q572" s="22"/>
      <c r="AJ572" s="22"/>
      <c r="AM572" s="22"/>
      <c r="AP572" s="22"/>
      <c r="AS572" s="22"/>
    </row>
    <row r="573">
      <c r="J573" s="22"/>
      <c r="Q573" s="22"/>
      <c r="AJ573" s="22"/>
      <c r="AM573" s="22"/>
      <c r="AP573" s="22"/>
      <c r="AS573" s="22"/>
    </row>
    <row r="574">
      <c r="J574" s="22"/>
      <c r="Q574" s="22"/>
      <c r="AJ574" s="22"/>
      <c r="AM574" s="22"/>
      <c r="AP574" s="22"/>
      <c r="AS574" s="22"/>
    </row>
    <row r="575">
      <c r="J575" s="22"/>
      <c r="Q575" s="22"/>
      <c r="AJ575" s="22"/>
      <c r="AM575" s="22"/>
      <c r="AP575" s="22"/>
      <c r="AS575" s="22"/>
    </row>
    <row r="576">
      <c r="J576" s="22"/>
      <c r="Q576" s="22"/>
      <c r="AJ576" s="22"/>
      <c r="AM576" s="22"/>
      <c r="AP576" s="22"/>
      <c r="AS576" s="22"/>
    </row>
    <row r="577">
      <c r="J577" s="22"/>
      <c r="Q577" s="22"/>
      <c r="AJ577" s="22"/>
      <c r="AM577" s="22"/>
      <c r="AP577" s="22"/>
      <c r="AS577" s="22"/>
    </row>
    <row r="578">
      <c r="J578" s="22"/>
      <c r="Q578" s="22"/>
      <c r="AJ578" s="22"/>
      <c r="AM578" s="22"/>
      <c r="AP578" s="22"/>
      <c r="AS578" s="22"/>
    </row>
    <row r="579">
      <c r="J579" s="22"/>
      <c r="Q579" s="22"/>
      <c r="AJ579" s="22"/>
      <c r="AM579" s="22"/>
      <c r="AP579" s="22"/>
      <c r="AS579" s="22"/>
    </row>
    <row r="580">
      <c r="J580" s="22"/>
      <c r="Q580" s="22"/>
      <c r="AJ580" s="22"/>
      <c r="AM580" s="22"/>
      <c r="AP580" s="22"/>
      <c r="AS580" s="22"/>
    </row>
    <row r="581">
      <c r="J581" s="22"/>
      <c r="Q581" s="22"/>
      <c r="AJ581" s="22"/>
      <c r="AM581" s="22"/>
      <c r="AP581" s="22"/>
      <c r="AS581" s="22"/>
    </row>
    <row r="582">
      <c r="J582" s="22"/>
      <c r="Q582" s="22"/>
      <c r="AJ582" s="22"/>
      <c r="AM582" s="22"/>
      <c r="AP582" s="22"/>
      <c r="AS582" s="22"/>
    </row>
    <row r="583">
      <c r="J583" s="22"/>
      <c r="Q583" s="22"/>
      <c r="AJ583" s="22"/>
      <c r="AM583" s="22"/>
      <c r="AP583" s="22"/>
      <c r="AS583" s="22"/>
    </row>
    <row r="584">
      <c r="J584" s="22"/>
      <c r="Q584" s="22"/>
      <c r="AJ584" s="22"/>
      <c r="AM584" s="22"/>
      <c r="AP584" s="22"/>
      <c r="AS584" s="22"/>
    </row>
    <row r="585">
      <c r="J585" s="22"/>
      <c r="Q585" s="22"/>
      <c r="AJ585" s="22"/>
      <c r="AM585" s="22"/>
      <c r="AP585" s="22"/>
      <c r="AS585" s="22"/>
    </row>
    <row r="586">
      <c r="J586" s="22"/>
      <c r="Q586" s="22"/>
      <c r="AJ586" s="22"/>
      <c r="AM586" s="22"/>
      <c r="AP586" s="22"/>
      <c r="AS586" s="22"/>
    </row>
    <row r="587">
      <c r="J587" s="22"/>
      <c r="Q587" s="22"/>
      <c r="AJ587" s="22"/>
      <c r="AM587" s="22"/>
      <c r="AP587" s="22"/>
      <c r="AS587" s="22"/>
    </row>
    <row r="588">
      <c r="J588" s="22"/>
      <c r="Q588" s="22"/>
      <c r="AJ588" s="22"/>
      <c r="AM588" s="22"/>
      <c r="AP588" s="22"/>
      <c r="AS588" s="22"/>
    </row>
    <row r="589">
      <c r="J589" s="22"/>
      <c r="Q589" s="22"/>
      <c r="AJ589" s="22"/>
      <c r="AM589" s="22"/>
      <c r="AP589" s="22"/>
      <c r="AS589" s="22"/>
    </row>
    <row r="590">
      <c r="J590" s="22"/>
      <c r="Q590" s="22"/>
      <c r="AJ590" s="22"/>
      <c r="AM590" s="22"/>
      <c r="AP590" s="22"/>
      <c r="AS590" s="22"/>
    </row>
    <row r="591">
      <c r="J591" s="22"/>
      <c r="Q591" s="22"/>
      <c r="AJ591" s="22"/>
      <c r="AM591" s="22"/>
      <c r="AP591" s="22"/>
      <c r="AS591" s="22"/>
    </row>
    <row r="592">
      <c r="J592" s="22"/>
      <c r="Q592" s="22"/>
      <c r="AJ592" s="22"/>
      <c r="AM592" s="22"/>
      <c r="AP592" s="22"/>
      <c r="AS592" s="22"/>
    </row>
    <row r="593">
      <c r="J593" s="22"/>
      <c r="Q593" s="22"/>
      <c r="AJ593" s="22"/>
      <c r="AM593" s="22"/>
      <c r="AP593" s="22"/>
      <c r="AS593" s="22"/>
    </row>
    <row r="594">
      <c r="J594" s="22"/>
      <c r="Q594" s="22"/>
      <c r="AJ594" s="22"/>
      <c r="AM594" s="22"/>
      <c r="AP594" s="22"/>
      <c r="AS594" s="22"/>
    </row>
    <row r="595">
      <c r="J595" s="22"/>
      <c r="Q595" s="22"/>
      <c r="AJ595" s="22"/>
      <c r="AM595" s="22"/>
      <c r="AP595" s="22"/>
      <c r="AS595" s="22"/>
    </row>
    <row r="596">
      <c r="J596" s="22"/>
      <c r="Q596" s="22"/>
      <c r="AJ596" s="22"/>
      <c r="AM596" s="22"/>
      <c r="AP596" s="22"/>
      <c r="AS596" s="22"/>
    </row>
    <row r="597">
      <c r="J597" s="22"/>
      <c r="Q597" s="22"/>
      <c r="AJ597" s="22"/>
      <c r="AM597" s="22"/>
      <c r="AP597" s="22"/>
      <c r="AS597" s="22"/>
    </row>
    <row r="598">
      <c r="J598" s="22"/>
      <c r="Q598" s="22"/>
      <c r="AJ598" s="22"/>
      <c r="AM598" s="22"/>
      <c r="AP598" s="22"/>
      <c r="AS598" s="22"/>
    </row>
    <row r="599">
      <c r="J599" s="22"/>
      <c r="Q599" s="22"/>
      <c r="AJ599" s="22"/>
      <c r="AM599" s="22"/>
      <c r="AP599" s="22"/>
      <c r="AS599" s="22"/>
    </row>
    <row r="600">
      <c r="J600" s="22"/>
      <c r="Q600" s="22"/>
      <c r="AJ600" s="22"/>
      <c r="AM600" s="22"/>
      <c r="AP600" s="22"/>
      <c r="AS600" s="22"/>
    </row>
    <row r="601">
      <c r="J601" s="22"/>
      <c r="Q601" s="22"/>
      <c r="AJ601" s="22"/>
      <c r="AM601" s="22"/>
      <c r="AP601" s="22"/>
      <c r="AS601" s="22"/>
    </row>
    <row r="602">
      <c r="J602" s="22"/>
      <c r="Q602" s="22"/>
      <c r="AJ602" s="22"/>
      <c r="AM602" s="22"/>
      <c r="AP602" s="22"/>
      <c r="AS602" s="22"/>
    </row>
    <row r="603">
      <c r="J603" s="22"/>
      <c r="Q603" s="22"/>
      <c r="AJ603" s="22"/>
      <c r="AM603" s="22"/>
      <c r="AP603" s="22"/>
      <c r="AS603" s="22"/>
    </row>
    <row r="604">
      <c r="J604" s="22"/>
      <c r="Q604" s="22"/>
      <c r="AJ604" s="22"/>
      <c r="AM604" s="22"/>
      <c r="AP604" s="22"/>
      <c r="AS604" s="22"/>
    </row>
    <row r="605">
      <c r="J605" s="22"/>
      <c r="Q605" s="22"/>
      <c r="AJ605" s="22"/>
      <c r="AM605" s="22"/>
      <c r="AP605" s="22"/>
      <c r="AS605" s="22"/>
    </row>
    <row r="606">
      <c r="J606" s="22"/>
      <c r="Q606" s="22"/>
      <c r="AJ606" s="22"/>
      <c r="AM606" s="22"/>
      <c r="AP606" s="22"/>
      <c r="AS606" s="22"/>
    </row>
    <row r="607">
      <c r="J607" s="22"/>
      <c r="Q607" s="22"/>
      <c r="AJ607" s="22"/>
      <c r="AM607" s="22"/>
      <c r="AP607" s="22"/>
      <c r="AS607" s="22"/>
    </row>
    <row r="608">
      <c r="J608" s="22"/>
      <c r="Q608" s="22"/>
      <c r="AJ608" s="22"/>
      <c r="AM608" s="22"/>
      <c r="AP608" s="22"/>
      <c r="AS608" s="22"/>
    </row>
    <row r="609">
      <c r="J609" s="22"/>
      <c r="Q609" s="22"/>
      <c r="AJ609" s="22"/>
      <c r="AM609" s="22"/>
      <c r="AP609" s="22"/>
      <c r="AS609" s="22"/>
    </row>
    <row r="610">
      <c r="J610" s="22"/>
      <c r="Q610" s="22"/>
      <c r="AJ610" s="22"/>
      <c r="AM610" s="22"/>
      <c r="AP610" s="22"/>
      <c r="AS610" s="22"/>
    </row>
    <row r="611">
      <c r="J611" s="22"/>
      <c r="Q611" s="22"/>
      <c r="AJ611" s="22"/>
      <c r="AM611" s="22"/>
      <c r="AP611" s="22"/>
      <c r="AS611" s="22"/>
    </row>
    <row r="612">
      <c r="J612" s="22"/>
      <c r="Q612" s="22"/>
      <c r="AJ612" s="22"/>
      <c r="AM612" s="22"/>
      <c r="AP612" s="22"/>
      <c r="AS612" s="22"/>
    </row>
    <row r="613">
      <c r="J613" s="22"/>
      <c r="Q613" s="22"/>
      <c r="AJ613" s="22"/>
      <c r="AM613" s="22"/>
      <c r="AP613" s="22"/>
      <c r="AS613" s="22"/>
    </row>
    <row r="614">
      <c r="J614" s="22"/>
      <c r="Q614" s="22"/>
      <c r="AJ614" s="22"/>
      <c r="AM614" s="22"/>
      <c r="AP614" s="22"/>
      <c r="AS614" s="22"/>
    </row>
    <row r="615">
      <c r="J615" s="22"/>
      <c r="Q615" s="22"/>
      <c r="AJ615" s="22"/>
      <c r="AM615" s="22"/>
      <c r="AP615" s="22"/>
      <c r="AS615" s="22"/>
    </row>
    <row r="616">
      <c r="J616" s="22"/>
      <c r="Q616" s="22"/>
      <c r="AJ616" s="22"/>
      <c r="AM616" s="22"/>
      <c r="AP616" s="22"/>
      <c r="AS616" s="22"/>
    </row>
    <row r="617">
      <c r="J617" s="22"/>
      <c r="Q617" s="22"/>
      <c r="AJ617" s="22"/>
      <c r="AM617" s="22"/>
      <c r="AP617" s="22"/>
      <c r="AS617" s="22"/>
    </row>
    <row r="618">
      <c r="J618" s="22"/>
      <c r="Q618" s="22"/>
      <c r="AJ618" s="22"/>
      <c r="AM618" s="22"/>
      <c r="AP618" s="22"/>
      <c r="AS618" s="22"/>
    </row>
    <row r="619">
      <c r="J619" s="22"/>
      <c r="Q619" s="22"/>
      <c r="AJ619" s="22"/>
      <c r="AM619" s="22"/>
      <c r="AP619" s="22"/>
      <c r="AS619" s="22"/>
    </row>
    <row r="620">
      <c r="J620" s="22"/>
      <c r="Q620" s="22"/>
      <c r="AJ620" s="22"/>
      <c r="AM620" s="22"/>
      <c r="AP620" s="22"/>
      <c r="AS620" s="22"/>
    </row>
    <row r="621">
      <c r="J621" s="22"/>
      <c r="Q621" s="22"/>
      <c r="AJ621" s="22"/>
      <c r="AM621" s="22"/>
      <c r="AP621" s="22"/>
      <c r="AS621" s="22"/>
    </row>
    <row r="622">
      <c r="J622" s="22"/>
      <c r="Q622" s="22"/>
      <c r="AJ622" s="22"/>
      <c r="AM622" s="22"/>
      <c r="AP622" s="22"/>
      <c r="AS622" s="22"/>
    </row>
    <row r="623">
      <c r="J623" s="22"/>
      <c r="Q623" s="22"/>
      <c r="AJ623" s="22"/>
      <c r="AM623" s="22"/>
      <c r="AP623" s="22"/>
      <c r="AS623" s="22"/>
    </row>
    <row r="624">
      <c r="J624" s="22"/>
      <c r="Q624" s="22"/>
      <c r="AJ624" s="22"/>
      <c r="AM624" s="22"/>
      <c r="AP624" s="22"/>
      <c r="AS624" s="22"/>
    </row>
    <row r="625">
      <c r="J625" s="22"/>
      <c r="Q625" s="22"/>
      <c r="AJ625" s="22"/>
      <c r="AM625" s="22"/>
      <c r="AP625" s="22"/>
      <c r="AS625" s="22"/>
    </row>
    <row r="626">
      <c r="J626" s="22"/>
      <c r="Q626" s="22"/>
      <c r="AJ626" s="22"/>
      <c r="AM626" s="22"/>
      <c r="AP626" s="22"/>
      <c r="AS626" s="22"/>
    </row>
    <row r="627">
      <c r="J627" s="22"/>
      <c r="Q627" s="22"/>
      <c r="AJ627" s="22"/>
      <c r="AM627" s="22"/>
      <c r="AP627" s="22"/>
      <c r="AS627" s="22"/>
    </row>
    <row r="628">
      <c r="J628" s="22"/>
      <c r="Q628" s="22"/>
      <c r="AJ628" s="22"/>
      <c r="AM628" s="22"/>
      <c r="AP628" s="22"/>
      <c r="AS628" s="22"/>
    </row>
    <row r="629">
      <c r="J629" s="22"/>
      <c r="Q629" s="22"/>
      <c r="AJ629" s="22"/>
      <c r="AM629" s="22"/>
      <c r="AP629" s="22"/>
      <c r="AS629" s="22"/>
    </row>
    <row r="630">
      <c r="J630" s="22"/>
      <c r="Q630" s="22"/>
      <c r="AJ630" s="22"/>
      <c r="AM630" s="22"/>
      <c r="AP630" s="22"/>
      <c r="AS630" s="22"/>
    </row>
    <row r="631">
      <c r="J631" s="22"/>
      <c r="Q631" s="22"/>
      <c r="AJ631" s="22"/>
      <c r="AM631" s="22"/>
      <c r="AP631" s="22"/>
      <c r="AS631" s="22"/>
    </row>
    <row r="632">
      <c r="J632" s="22"/>
      <c r="Q632" s="22"/>
      <c r="AJ632" s="22"/>
      <c r="AM632" s="22"/>
      <c r="AP632" s="22"/>
      <c r="AS632" s="22"/>
    </row>
    <row r="633">
      <c r="J633" s="22"/>
      <c r="Q633" s="22"/>
      <c r="AJ633" s="22"/>
      <c r="AM633" s="22"/>
      <c r="AP633" s="22"/>
      <c r="AS633" s="22"/>
    </row>
    <row r="634">
      <c r="J634" s="22"/>
      <c r="Q634" s="22"/>
      <c r="AJ634" s="22"/>
      <c r="AM634" s="22"/>
      <c r="AP634" s="22"/>
      <c r="AS634" s="22"/>
    </row>
    <row r="635">
      <c r="J635" s="22"/>
      <c r="Q635" s="22"/>
      <c r="AJ635" s="22"/>
      <c r="AM635" s="22"/>
      <c r="AP635" s="22"/>
      <c r="AS635" s="22"/>
    </row>
    <row r="636">
      <c r="J636" s="22"/>
      <c r="Q636" s="22"/>
      <c r="AJ636" s="22"/>
      <c r="AM636" s="22"/>
      <c r="AP636" s="22"/>
      <c r="AS636" s="22"/>
    </row>
    <row r="637">
      <c r="J637" s="22"/>
      <c r="Q637" s="22"/>
      <c r="AJ637" s="22"/>
      <c r="AM637" s="22"/>
      <c r="AP637" s="22"/>
      <c r="AS637" s="22"/>
    </row>
    <row r="638">
      <c r="J638" s="22"/>
      <c r="Q638" s="22"/>
      <c r="AJ638" s="22"/>
      <c r="AM638" s="22"/>
      <c r="AP638" s="22"/>
      <c r="AS638" s="22"/>
    </row>
    <row r="639">
      <c r="J639" s="22"/>
      <c r="Q639" s="22"/>
      <c r="AJ639" s="22"/>
      <c r="AM639" s="22"/>
      <c r="AP639" s="22"/>
      <c r="AS639" s="22"/>
    </row>
    <row r="640">
      <c r="J640" s="22"/>
      <c r="Q640" s="22"/>
      <c r="AJ640" s="22"/>
      <c r="AM640" s="22"/>
      <c r="AP640" s="22"/>
      <c r="AS640" s="22"/>
    </row>
    <row r="641">
      <c r="J641" s="22"/>
      <c r="Q641" s="22"/>
      <c r="AJ641" s="22"/>
      <c r="AM641" s="22"/>
      <c r="AP641" s="22"/>
      <c r="AS641" s="22"/>
    </row>
    <row r="642">
      <c r="J642" s="22"/>
      <c r="Q642" s="22"/>
      <c r="AJ642" s="22"/>
      <c r="AM642" s="22"/>
      <c r="AP642" s="22"/>
      <c r="AS642" s="22"/>
    </row>
    <row r="643">
      <c r="J643" s="22"/>
      <c r="Q643" s="22"/>
      <c r="AJ643" s="22"/>
      <c r="AM643" s="22"/>
      <c r="AP643" s="22"/>
      <c r="AS643" s="22"/>
    </row>
    <row r="644">
      <c r="J644" s="22"/>
      <c r="Q644" s="22"/>
      <c r="AJ644" s="22"/>
      <c r="AM644" s="22"/>
      <c r="AP644" s="22"/>
      <c r="AS644" s="22"/>
    </row>
    <row r="645">
      <c r="J645" s="22"/>
      <c r="Q645" s="22"/>
      <c r="AJ645" s="22"/>
      <c r="AM645" s="22"/>
      <c r="AP645" s="22"/>
      <c r="AS645" s="22"/>
    </row>
    <row r="646">
      <c r="J646" s="22"/>
      <c r="Q646" s="22"/>
      <c r="AJ646" s="22"/>
      <c r="AM646" s="22"/>
      <c r="AP646" s="22"/>
      <c r="AS646" s="22"/>
    </row>
    <row r="647">
      <c r="J647" s="22"/>
      <c r="Q647" s="22"/>
      <c r="AJ647" s="22"/>
      <c r="AM647" s="22"/>
      <c r="AP647" s="22"/>
      <c r="AS647" s="22"/>
    </row>
    <row r="648">
      <c r="J648" s="22"/>
      <c r="Q648" s="22"/>
      <c r="AJ648" s="22"/>
      <c r="AM648" s="22"/>
      <c r="AP648" s="22"/>
      <c r="AS648" s="22"/>
    </row>
    <row r="649">
      <c r="J649" s="22"/>
      <c r="Q649" s="22"/>
      <c r="AJ649" s="22"/>
      <c r="AM649" s="22"/>
      <c r="AP649" s="22"/>
      <c r="AS649" s="22"/>
    </row>
    <row r="650">
      <c r="J650" s="22"/>
      <c r="Q650" s="22"/>
      <c r="AJ650" s="22"/>
      <c r="AM650" s="22"/>
      <c r="AP650" s="22"/>
      <c r="AS650" s="22"/>
    </row>
    <row r="651">
      <c r="J651" s="22"/>
      <c r="Q651" s="22"/>
      <c r="AJ651" s="22"/>
      <c r="AM651" s="22"/>
      <c r="AP651" s="22"/>
      <c r="AS651" s="22"/>
    </row>
    <row r="652">
      <c r="J652" s="22"/>
      <c r="Q652" s="22"/>
      <c r="AJ652" s="22"/>
      <c r="AM652" s="22"/>
      <c r="AP652" s="22"/>
      <c r="AS652" s="22"/>
    </row>
    <row r="653">
      <c r="J653" s="22"/>
      <c r="Q653" s="22"/>
      <c r="AJ653" s="22"/>
      <c r="AM653" s="22"/>
      <c r="AP653" s="22"/>
      <c r="AS653" s="22"/>
    </row>
    <row r="654">
      <c r="J654" s="22"/>
      <c r="Q654" s="22"/>
      <c r="AJ654" s="22"/>
      <c r="AM654" s="22"/>
      <c r="AP654" s="22"/>
      <c r="AS654" s="22"/>
    </row>
    <row r="655">
      <c r="J655" s="22"/>
      <c r="Q655" s="22"/>
      <c r="AJ655" s="22"/>
      <c r="AM655" s="22"/>
      <c r="AP655" s="22"/>
      <c r="AS655" s="22"/>
    </row>
    <row r="656">
      <c r="J656" s="22"/>
      <c r="Q656" s="22"/>
      <c r="AJ656" s="22"/>
      <c r="AM656" s="22"/>
      <c r="AP656" s="22"/>
      <c r="AS656" s="22"/>
    </row>
    <row r="657">
      <c r="J657" s="22"/>
      <c r="Q657" s="22"/>
      <c r="AJ657" s="22"/>
      <c r="AM657" s="22"/>
      <c r="AP657" s="22"/>
      <c r="AS657" s="22"/>
    </row>
    <row r="658">
      <c r="J658" s="22"/>
      <c r="Q658" s="22"/>
      <c r="AJ658" s="22"/>
      <c r="AM658" s="22"/>
      <c r="AP658" s="22"/>
      <c r="AS658" s="22"/>
    </row>
    <row r="659">
      <c r="J659" s="22"/>
      <c r="Q659" s="22"/>
      <c r="AJ659" s="22"/>
      <c r="AM659" s="22"/>
      <c r="AP659" s="22"/>
      <c r="AS659" s="22"/>
    </row>
    <row r="660">
      <c r="J660" s="22"/>
      <c r="Q660" s="22"/>
      <c r="AJ660" s="22"/>
      <c r="AM660" s="22"/>
      <c r="AP660" s="22"/>
      <c r="AS660" s="22"/>
    </row>
    <row r="661">
      <c r="J661" s="22"/>
      <c r="Q661" s="22"/>
      <c r="AJ661" s="22"/>
      <c r="AM661" s="22"/>
      <c r="AP661" s="22"/>
      <c r="AS661" s="22"/>
    </row>
    <row r="662">
      <c r="J662" s="22"/>
      <c r="Q662" s="22"/>
      <c r="AJ662" s="22"/>
      <c r="AM662" s="22"/>
      <c r="AP662" s="22"/>
      <c r="AS662" s="22"/>
    </row>
    <row r="663">
      <c r="J663" s="22"/>
      <c r="Q663" s="22"/>
      <c r="AJ663" s="22"/>
      <c r="AM663" s="22"/>
      <c r="AP663" s="22"/>
      <c r="AS663" s="22"/>
    </row>
    <row r="664">
      <c r="J664" s="22"/>
      <c r="Q664" s="22"/>
      <c r="AJ664" s="22"/>
      <c r="AM664" s="22"/>
      <c r="AP664" s="22"/>
      <c r="AS664" s="22"/>
    </row>
    <row r="665">
      <c r="J665" s="22"/>
      <c r="Q665" s="22"/>
      <c r="AJ665" s="22"/>
      <c r="AM665" s="22"/>
      <c r="AP665" s="22"/>
      <c r="AS665" s="22"/>
    </row>
    <row r="666">
      <c r="J666" s="22"/>
      <c r="Q666" s="22"/>
      <c r="AJ666" s="22"/>
      <c r="AM666" s="22"/>
      <c r="AP666" s="22"/>
      <c r="AS666" s="22"/>
    </row>
    <row r="667">
      <c r="J667" s="22"/>
      <c r="Q667" s="22"/>
      <c r="AJ667" s="22"/>
      <c r="AM667" s="22"/>
      <c r="AP667" s="22"/>
      <c r="AS667" s="22"/>
    </row>
    <row r="668">
      <c r="J668" s="22"/>
      <c r="Q668" s="22"/>
      <c r="AJ668" s="22"/>
      <c r="AM668" s="22"/>
      <c r="AP668" s="22"/>
      <c r="AS668" s="22"/>
    </row>
    <row r="669">
      <c r="J669" s="22"/>
      <c r="Q669" s="22"/>
      <c r="AJ669" s="22"/>
      <c r="AM669" s="22"/>
      <c r="AP669" s="22"/>
      <c r="AS669" s="22"/>
    </row>
    <row r="670">
      <c r="J670" s="22"/>
      <c r="Q670" s="22"/>
      <c r="AJ670" s="22"/>
      <c r="AM670" s="22"/>
      <c r="AP670" s="22"/>
      <c r="AS670" s="22"/>
    </row>
    <row r="671">
      <c r="J671" s="22"/>
      <c r="Q671" s="22"/>
      <c r="AJ671" s="22"/>
      <c r="AM671" s="22"/>
      <c r="AP671" s="22"/>
      <c r="AS671" s="22"/>
    </row>
    <row r="672">
      <c r="J672" s="22"/>
      <c r="Q672" s="22"/>
      <c r="AJ672" s="22"/>
      <c r="AM672" s="22"/>
      <c r="AP672" s="22"/>
      <c r="AS672" s="22"/>
    </row>
    <row r="673">
      <c r="J673" s="22"/>
      <c r="Q673" s="22"/>
      <c r="AJ673" s="22"/>
      <c r="AM673" s="22"/>
      <c r="AP673" s="22"/>
      <c r="AS673" s="22"/>
    </row>
    <row r="674">
      <c r="J674" s="22"/>
      <c r="Q674" s="22"/>
      <c r="AJ674" s="22"/>
      <c r="AM674" s="22"/>
      <c r="AP674" s="22"/>
      <c r="AS674" s="22"/>
    </row>
    <row r="675">
      <c r="J675" s="22"/>
      <c r="Q675" s="22"/>
      <c r="AJ675" s="22"/>
      <c r="AM675" s="22"/>
      <c r="AP675" s="22"/>
      <c r="AS675" s="22"/>
    </row>
    <row r="676">
      <c r="J676" s="22"/>
      <c r="Q676" s="22"/>
      <c r="AJ676" s="22"/>
      <c r="AM676" s="22"/>
      <c r="AP676" s="22"/>
      <c r="AS676" s="22"/>
    </row>
    <row r="677">
      <c r="J677" s="22"/>
      <c r="Q677" s="22"/>
      <c r="AJ677" s="22"/>
      <c r="AM677" s="22"/>
      <c r="AP677" s="22"/>
      <c r="AS677" s="22"/>
    </row>
    <row r="678">
      <c r="J678" s="22"/>
      <c r="Q678" s="22"/>
      <c r="AJ678" s="22"/>
      <c r="AM678" s="22"/>
      <c r="AP678" s="22"/>
      <c r="AS678" s="22"/>
    </row>
    <row r="679">
      <c r="J679" s="22"/>
      <c r="Q679" s="22"/>
      <c r="AJ679" s="22"/>
      <c r="AM679" s="22"/>
      <c r="AP679" s="22"/>
      <c r="AS679" s="22"/>
    </row>
    <row r="680">
      <c r="J680" s="22"/>
      <c r="Q680" s="22"/>
      <c r="AJ680" s="22"/>
      <c r="AM680" s="22"/>
      <c r="AP680" s="22"/>
      <c r="AS680" s="22"/>
    </row>
    <row r="681">
      <c r="J681" s="22"/>
      <c r="Q681" s="22"/>
      <c r="AJ681" s="22"/>
      <c r="AM681" s="22"/>
      <c r="AP681" s="22"/>
      <c r="AS681" s="22"/>
    </row>
    <row r="682">
      <c r="J682" s="22"/>
      <c r="Q682" s="22"/>
      <c r="AJ682" s="22"/>
      <c r="AM682" s="22"/>
      <c r="AP682" s="22"/>
      <c r="AS682" s="22"/>
    </row>
    <row r="683">
      <c r="J683" s="22"/>
      <c r="Q683" s="22"/>
      <c r="AJ683" s="22"/>
      <c r="AM683" s="22"/>
      <c r="AP683" s="22"/>
      <c r="AS683" s="22"/>
    </row>
    <row r="684">
      <c r="J684" s="22"/>
      <c r="Q684" s="22"/>
      <c r="AJ684" s="22"/>
      <c r="AM684" s="22"/>
      <c r="AP684" s="22"/>
      <c r="AS684" s="22"/>
    </row>
    <row r="685">
      <c r="J685" s="22"/>
      <c r="Q685" s="22"/>
      <c r="AJ685" s="22"/>
      <c r="AM685" s="22"/>
      <c r="AP685" s="22"/>
      <c r="AS685" s="22"/>
    </row>
    <row r="686">
      <c r="J686" s="22"/>
      <c r="Q686" s="22"/>
      <c r="AJ686" s="22"/>
      <c r="AM686" s="22"/>
      <c r="AP686" s="22"/>
      <c r="AS686" s="22"/>
    </row>
    <row r="687">
      <c r="J687" s="22"/>
      <c r="Q687" s="22"/>
      <c r="AJ687" s="22"/>
      <c r="AM687" s="22"/>
      <c r="AP687" s="22"/>
      <c r="AS687" s="22"/>
    </row>
    <row r="688">
      <c r="J688" s="22"/>
      <c r="Q688" s="22"/>
      <c r="AJ688" s="22"/>
      <c r="AM688" s="22"/>
      <c r="AP688" s="22"/>
      <c r="AS688" s="22"/>
    </row>
    <row r="689">
      <c r="J689" s="22"/>
      <c r="Q689" s="22"/>
      <c r="AJ689" s="22"/>
      <c r="AM689" s="22"/>
      <c r="AP689" s="22"/>
      <c r="AS689" s="22"/>
    </row>
    <row r="690">
      <c r="J690" s="22"/>
      <c r="Q690" s="22"/>
      <c r="AJ690" s="22"/>
      <c r="AM690" s="22"/>
      <c r="AP690" s="22"/>
      <c r="AS690" s="22"/>
    </row>
    <row r="691">
      <c r="J691" s="22"/>
      <c r="Q691" s="22"/>
      <c r="AJ691" s="22"/>
      <c r="AM691" s="22"/>
      <c r="AP691" s="22"/>
      <c r="AS691" s="22"/>
    </row>
    <row r="692">
      <c r="J692" s="22"/>
      <c r="Q692" s="22"/>
      <c r="AJ692" s="22"/>
      <c r="AM692" s="22"/>
      <c r="AP692" s="22"/>
      <c r="AS692" s="22"/>
    </row>
    <row r="693">
      <c r="J693" s="22"/>
      <c r="Q693" s="22"/>
      <c r="AJ693" s="22"/>
      <c r="AM693" s="22"/>
      <c r="AP693" s="22"/>
      <c r="AS693" s="22"/>
    </row>
    <row r="694">
      <c r="J694" s="22"/>
      <c r="Q694" s="22"/>
      <c r="AJ694" s="22"/>
      <c r="AM694" s="22"/>
      <c r="AP694" s="22"/>
      <c r="AS694" s="22"/>
    </row>
    <row r="695">
      <c r="J695" s="22"/>
      <c r="Q695" s="22"/>
      <c r="AJ695" s="22"/>
      <c r="AM695" s="22"/>
      <c r="AP695" s="22"/>
      <c r="AS695" s="22"/>
    </row>
    <row r="696">
      <c r="J696" s="22"/>
      <c r="Q696" s="22"/>
      <c r="AJ696" s="22"/>
      <c r="AM696" s="22"/>
      <c r="AP696" s="22"/>
      <c r="AS696" s="22"/>
    </row>
    <row r="697">
      <c r="J697" s="22"/>
      <c r="Q697" s="22"/>
      <c r="AJ697" s="22"/>
      <c r="AM697" s="22"/>
      <c r="AP697" s="22"/>
      <c r="AS697" s="22"/>
    </row>
    <row r="698">
      <c r="J698" s="22"/>
      <c r="Q698" s="22"/>
      <c r="AJ698" s="22"/>
      <c r="AM698" s="22"/>
      <c r="AP698" s="22"/>
      <c r="AS698" s="22"/>
    </row>
    <row r="699">
      <c r="J699" s="22"/>
      <c r="Q699" s="22"/>
      <c r="AJ699" s="22"/>
      <c r="AM699" s="22"/>
      <c r="AP699" s="22"/>
      <c r="AS699" s="22"/>
    </row>
    <row r="700">
      <c r="J700" s="22"/>
      <c r="Q700" s="22"/>
      <c r="AJ700" s="22"/>
      <c r="AM700" s="22"/>
      <c r="AP700" s="22"/>
      <c r="AS700" s="22"/>
    </row>
    <row r="701">
      <c r="J701" s="22"/>
      <c r="Q701" s="22"/>
      <c r="AJ701" s="22"/>
      <c r="AM701" s="22"/>
      <c r="AP701" s="22"/>
      <c r="AS701" s="22"/>
    </row>
    <row r="702">
      <c r="J702" s="22"/>
      <c r="Q702" s="22"/>
      <c r="AJ702" s="22"/>
      <c r="AM702" s="22"/>
      <c r="AP702" s="22"/>
      <c r="AS702" s="22"/>
    </row>
    <row r="703">
      <c r="J703" s="22"/>
      <c r="Q703" s="22"/>
      <c r="AJ703" s="22"/>
      <c r="AM703" s="22"/>
      <c r="AP703" s="22"/>
      <c r="AS703" s="22"/>
    </row>
    <row r="704">
      <c r="J704" s="22"/>
      <c r="Q704" s="22"/>
      <c r="AJ704" s="22"/>
      <c r="AM704" s="22"/>
      <c r="AP704" s="22"/>
      <c r="AS704" s="22"/>
    </row>
    <row r="705">
      <c r="J705" s="22"/>
      <c r="Q705" s="22"/>
      <c r="AJ705" s="22"/>
      <c r="AM705" s="22"/>
      <c r="AP705" s="22"/>
      <c r="AS705" s="22"/>
    </row>
    <row r="706">
      <c r="J706" s="22"/>
      <c r="Q706" s="22"/>
      <c r="AJ706" s="22"/>
      <c r="AM706" s="22"/>
      <c r="AP706" s="22"/>
      <c r="AS706" s="22"/>
    </row>
    <row r="707">
      <c r="J707" s="22"/>
      <c r="Q707" s="22"/>
      <c r="AJ707" s="22"/>
      <c r="AM707" s="22"/>
      <c r="AP707" s="22"/>
      <c r="AS707" s="22"/>
    </row>
    <row r="708">
      <c r="J708" s="22"/>
      <c r="Q708" s="22"/>
      <c r="AJ708" s="22"/>
      <c r="AM708" s="22"/>
      <c r="AP708" s="22"/>
      <c r="AS708" s="22"/>
    </row>
    <row r="709">
      <c r="J709" s="22"/>
      <c r="Q709" s="22"/>
      <c r="AJ709" s="22"/>
      <c r="AM709" s="22"/>
      <c r="AP709" s="22"/>
      <c r="AS709" s="22"/>
    </row>
    <row r="710">
      <c r="J710" s="22"/>
      <c r="Q710" s="22"/>
      <c r="AJ710" s="22"/>
      <c r="AM710" s="22"/>
      <c r="AP710" s="22"/>
      <c r="AS710" s="22"/>
    </row>
    <row r="711">
      <c r="J711" s="22"/>
      <c r="Q711" s="22"/>
      <c r="AJ711" s="22"/>
      <c r="AM711" s="22"/>
      <c r="AP711" s="22"/>
      <c r="AS711" s="22"/>
    </row>
    <row r="712">
      <c r="J712" s="22"/>
      <c r="Q712" s="22"/>
      <c r="AJ712" s="22"/>
      <c r="AM712" s="22"/>
      <c r="AP712" s="22"/>
      <c r="AS712" s="22"/>
    </row>
    <row r="713">
      <c r="J713" s="22"/>
      <c r="Q713" s="22"/>
      <c r="AJ713" s="22"/>
      <c r="AM713" s="22"/>
      <c r="AP713" s="22"/>
      <c r="AS713" s="22"/>
    </row>
    <row r="714">
      <c r="J714" s="22"/>
      <c r="Q714" s="22"/>
      <c r="AJ714" s="22"/>
      <c r="AM714" s="22"/>
      <c r="AP714" s="22"/>
      <c r="AS714" s="22"/>
    </row>
    <row r="715">
      <c r="J715" s="22"/>
      <c r="Q715" s="22"/>
      <c r="AJ715" s="22"/>
      <c r="AM715" s="22"/>
      <c r="AP715" s="22"/>
      <c r="AS715" s="22"/>
    </row>
    <row r="716">
      <c r="J716" s="22"/>
      <c r="Q716" s="22"/>
      <c r="AJ716" s="22"/>
      <c r="AM716" s="22"/>
      <c r="AP716" s="22"/>
      <c r="AS716" s="22"/>
    </row>
    <row r="717">
      <c r="J717" s="22"/>
      <c r="Q717" s="22"/>
      <c r="AJ717" s="22"/>
      <c r="AM717" s="22"/>
      <c r="AP717" s="22"/>
      <c r="AS717" s="22"/>
    </row>
    <row r="718">
      <c r="J718" s="22"/>
      <c r="Q718" s="22"/>
      <c r="AJ718" s="22"/>
      <c r="AM718" s="22"/>
      <c r="AP718" s="22"/>
      <c r="AS718" s="22"/>
    </row>
    <row r="719">
      <c r="J719" s="22"/>
      <c r="Q719" s="22"/>
      <c r="AJ719" s="22"/>
      <c r="AM719" s="22"/>
      <c r="AP719" s="22"/>
      <c r="AS719" s="22"/>
    </row>
    <row r="720">
      <c r="J720" s="22"/>
      <c r="Q720" s="22"/>
      <c r="AJ720" s="22"/>
      <c r="AM720" s="22"/>
      <c r="AP720" s="22"/>
      <c r="AS720" s="22"/>
    </row>
    <row r="721">
      <c r="J721" s="22"/>
      <c r="Q721" s="22"/>
      <c r="AJ721" s="22"/>
      <c r="AM721" s="22"/>
      <c r="AP721" s="22"/>
      <c r="AS721" s="22"/>
    </row>
    <row r="722">
      <c r="J722" s="22"/>
      <c r="Q722" s="22"/>
      <c r="AJ722" s="22"/>
      <c r="AM722" s="22"/>
      <c r="AP722" s="22"/>
      <c r="AS722" s="22"/>
    </row>
    <row r="723">
      <c r="J723" s="22"/>
      <c r="Q723" s="22"/>
      <c r="AJ723" s="22"/>
      <c r="AM723" s="22"/>
      <c r="AP723" s="22"/>
      <c r="AS723" s="22"/>
    </row>
    <row r="724">
      <c r="J724" s="22"/>
      <c r="Q724" s="22"/>
      <c r="AJ724" s="22"/>
      <c r="AM724" s="22"/>
      <c r="AP724" s="22"/>
      <c r="AS724" s="22"/>
    </row>
    <row r="725">
      <c r="J725" s="22"/>
      <c r="Q725" s="22"/>
      <c r="AJ725" s="22"/>
      <c r="AM725" s="22"/>
      <c r="AP725" s="22"/>
      <c r="AS725" s="22"/>
    </row>
    <row r="726">
      <c r="J726" s="22"/>
      <c r="Q726" s="22"/>
      <c r="AJ726" s="22"/>
      <c r="AM726" s="22"/>
      <c r="AP726" s="22"/>
      <c r="AS726" s="22"/>
    </row>
    <row r="727">
      <c r="J727" s="22"/>
      <c r="Q727" s="22"/>
      <c r="AJ727" s="22"/>
      <c r="AM727" s="22"/>
      <c r="AP727" s="22"/>
      <c r="AS727" s="22"/>
    </row>
    <row r="728">
      <c r="J728" s="22"/>
      <c r="Q728" s="22"/>
      <c r="AJ728" s="22"/>
      <c r="AM728" s="22"/>
      <c r="AP728" s="22"/>
      <c r="AS728" s="22"/>
    </row>
    <row r="729">
      <c r="J729" s="22"/>
      <c r="Q729" s="22"/>
      <c r="AJ729" s="22"/>
      <c r="AM729" s="22"/>
      <c r="AP729" s="22"/>
      <c r="AS729" s="22"/>
    </row>
    <row r="730">
      <c r="J730" s="22"/>
      <c r="Q730" s="22"/>
      <c r="AJ730" s="22"/>
      <c r="AM730" s="22"/>
      <c r="AP730" s="22"/>
      <c r="AS730" s="22"/>
    </row>
    <row r="731">
      <c r="J731" s="22"/>
      <c r="Q731" s="22"/>
      <c r="AJ731" s="22"/>
      <c r="AM731" s="22"/>
      <c r="AP731" s="22"/>
      <c r="AS731" s="22"/>
    </row>
    <row r="732">
      <c r="J732" s="22"/>
      <c r="Q732" s="22"/>
      <c r="AJ732" s="22"/>
      <c r="AM732" s="22"/>
      <c r="AP732" s="22"/>
      <c r="AS732" s="22"/>
    </row>
    <row r="733">
      <c r="J733" s="22"/>
      <c r="Q733" s="22"/>
      <c r="AJ733" s="22"/>
      <c r="AM733" s="22"/>
      <c r="AP733" s="22"/>
      <c r="AS733" s="22"/>
    </row>
    <row r="734">
      <c r="J734" s="22"/>
      <c r="Q734" s="22"/>
      <c r="AJ734" s="22"/>
      <c r="AM734" s="22"/>
      <c r="AP734" s="22"/>
      <c r="AS734" s="22"/>
    </row>
    <row r="735">
      <c r="J735" s="22"/>
      <c r="Q735" s="22"/>
      <c r="AJ735" s="22"/>
      <c r="AM735" s="22"/>
      <c r="AP735" s="22"/>
      <c r="AS735" s="22"/>
    </row>
    <row r="736">
      <c r="J736" s="22"/>
      <c r="Q736" s="22"/>
      <c r="AJ736" s="22"/>
      <c r="AM736" s="22"/>
      <c r="AP736" s="22"/>
      <c r="AS736" s="22"/>
    </row>
    <row r="737">
      <c r="J737" s="22"/>
      <c r="Q737" s="22"/>
      <c r="AJ737" s="22"/>
      <c r="AM737" s="22"/>
      <c r="AP737" s="22"/>
      <c r="AS737" s="22"/>
    </row>
    <row r="738">
      <c r="J738" s="22"/>
      <c r="Q738" s="22"/>
      <c r="AJ738" s="22"/>
      <c r="AM738" s="22"/>
      <c r="AP738" s="22"/>
      <c r="AS738" s="22"/>
    </row>
    <row r="739">
      <c r="J739" s="22"/>
      <c r="Q739" s="22"/>
      <c r="AJ739" s="22"/>
      <c r="AM739" s="22"/>
      <c r="AP739" s="22"/>
      <c r="AS739" s="22"/>
    </row>
    <row r="740">
      <c r="J740" s="22"/>
      <c r="Q740" s="22"/>
      <c r="AJ740" s="22"/>
      <c r="AM740" s="22"/>
      <c r="AP740" s="22"/>
      <c r="AS740" s="22"/>
    </row>
    <row r="741">
      <c r="J741" s="22"/>
      <c r="Q741" s="22"/>
      <c r="AJ741" s="22"/>
      <c r="AM741" s="22"/>
      <c r="AP741" s="22"/>
      <c r="AS741" s="22"/>
    </row>
    <row r="742">
      <c r="J742" s="22"/>
      <c r="Q742" s="22"/>
      <c r="AJ742" s="22"/>
      <c r="AM742" s="22"/>
      <c r="AP742" s="22"/>
      <c r="AS742" s="22"/>
    </row>
    <row r="743">
      <c r="J743" s="22"/>
      <c r="Q743" s="22"/>
      <c r="AJ743" s="22"/>
      <c r="AM743" s="22"/>
      <c r="AP743" s="22"/>
      <c r="AS743" s="22"/>
    </row>
    <row r="744">
      <c r="J744" s="22"/>
      <c r="Q744" s="22"/>
      <c r="AJ744" s="22"/>
      <c r="AM744" s="22"/>
      <c r="AP744" s="22"/>
      <c r="AS744" s="22"/>
    </row>
    <row r="745">
      <c r="J745" s="22"/>
      <c r="Q745" s="22"/>
      <c r="AJ745" s="22"/>
      <c r="AM745" s="22"/>
      <c r="AP745" s="22"/>
      <c r="AS745" s="22"/>
    </row>
    <row r="746">
      <c r="J746" s="22"/>
      <c r="Q746" s="22"/>
      <c r="AJ746" s="22"/>
      <c r="AM746" s="22"/>
      <c r="AP746" s="22"/>
      <c r="AS746" s="22"/>
    </row>
    <row r="747">
      <c r="J747" s="22"/>
      <c r="Q747" s="22"/>
      <c r="AJ747" s="22"/>
      <c r="AM747" s="22"/>
      <c r="AP747" s="22"/>
      <c r="AS747" s="22"/>
    </row>
    <row r="748">
      <c r="J748" s="22"/>
      <c r="Q748" s="22"/>
      <c r="AJ748" s="22"/>
      <c r="AM748" s="22"/>
      <c r="AP748" s="22"/>
      <c r="AS748" s="22"/>
    </row>
    <row r="749">
      <c r="J749" s="22"/>
      <c r="Q749" s="22"/>
      <c r="AJ749" s="22"/>
      <c r="AM749" s="22"/>
      <c r="AP749" s="22"/>
      <c r="AS749" s="22"/>
    </row>
    <row r="750">
      <c r="J750" s="22"/>
      <c r="Q750" s="22"/>
      <c r="AJ750" s="22"/>
      <c r="AM750" s="22"/>
      <c r="AP750" s="22"/>
      <c r="AS750" s="22"/>
    </row>
    <row r="751">
      <c r="J751" s="22"/>
      <c r="Q751" s="22"/>
      <c r="AJ751" s="22"/>
      <c r="AM751" s="22"/>
      <c r="AP751" s="22"/>
      <c r="AS751" s="22"/>
    </row>
    <row r="752">
      <c r="J752" s="22"/>
      <c r="Q752" s="22"/>
      <c r="AJ752" s="22"/>
      <c r="AM752" s="22"/>
      <c r="AP752" s="22"/>
      <c r="AS752" s="22"/>
    </row>
    <row r="753">
      <c r="J753" s="22"/>
      <c r="Q753" s="22"/>
      <c r="AJ753" s="22"/>
      <c r="AM753" s="22"/>
      <c r="AP753" s="22"/>
      <c r="AS753" s="22"/>
    </row>
    <row r="754">
      <c r="J754" s="22"/>
      <c r="Q754" s="22"/>
      <c r="AJ754" s="22"/>
      <c r="AM754" s="22"/>
      <c r="AP754" s="22"/>
      <c r="AS754" s="22"/>
    </row>
    <row r="755">
      <c r="J755" s="22"/>
      <c r="Q755" s="22"/>
      <c r="AJ755" s="22"/>
      <c r="AM755" s="22"/>
      <c r="AP755" s="22"/>
      <c r="AS755" s="22"/>
    </row>
    <row r="756">
      <c r="J756" s="22"/>
      <c r="Q756" s="22"/>
      <c r="AJ756" s="22"/>
      <c r="AM756" s="22"/>
      <c r="AP756" s="22"/>
      <c r="AS756" s="22"/>
    </row>
    <row r="757">
      <c r="J757" s="22"/>
      <c r="Q757" s="22"/>
      <c r="AJ757" s="22"/>
      <c r="AM757" s="22"/>
      <c r="AP757" s="22"/>
      <c r="AS757" s="22"/>
    </row>
    <row r="758">
      <c r="J758" s="22"/>
      <c r="Q758" s="22"/>
      <c r="AJ758" s="22"/>
      <c r="AM758" s="22"/>
      <c r="AP758" s="22"/>
      <c r="AS758" s="22"/>
    </row>
    <row r="759">
      <c r="J759" s="22"/>
      <c r="Q759" s="22"/>
      <c r="AJ759" s="22"/>
      <c r="AM759" s="22"/>
      <c r="AP759" s="22"/>
      <c r="AS759" s="22"/>
    </row>
    <row r="760">
      <c r="J760" s="22"/>
      <c r="Q760" s="22"/>
      <c r="AJ760" s="22"/>
      <c r="AM760" s="22"/>
      <c r="AP760" s="22"/>
      <c r="AS760" s="22"/>
    </row>
    <row r="761">
      <c r="J761" s="22"/>
      <c r="Q761" s="22"/>
      <c r="AJ761" s="22"/>
      <c r="AM761" s="22"/>
      <c r="AP761" s="22"/>
      <c r="AS761" s="22"/>
    </row>
    <row r="762">
      <c r="J762" s="22"/>
      <c r="Q762" s="22"/>
      <c r="AJ762" s="22"/>
      <c r="AM762" s="22"/>
      <c r="AP762" s="22"/>
      <c r="AS762" s="22"/>
    </row>
    <row r="763">
      <c r="J763" s="22"/>
      <c r="Q763" s="22"/>
      <c r="AJ763" s="22"/>
      <c r="AM763" s="22"/>
      <c r="AP763" s="22"/>
      <c r="AS763" s="22"/>
    </row>
    <row r="764">
      <c r="J764" s="22"/>
      <c r="Q764" s="22"/>
      <c r="AJ764" s="22"/>
      <c r="AM764" s="22"/>
      <c r="AP764" s="22"/>
      <c r="AS764" s="22"/>
    </row>
    <row r="765">
      <c r="J765" s="22"/>
      <c r="Q765" s="22"/>
      <c r="AJ765" s="22"/>
      <c r="AM765" s="22"/>
      <c r="AP765" s="22"/>
      <c r="AS765" s="22"/>
    </row>
    <row r="766">
      <c r="J766" s="22"/>
      <c r="Q766" s="22"/>
      <c r="AJ766" s="22"/>
      <c r="AM766" s="22"/>
      <c r="AP766" s="22"/>
      <c r="AS766" s="22"/>
    </row>
    <row r="767">
      <c r="J767" s="22"/>
      <c r="Q767" s="22"/>
      <c r="AJ767" s="22"/>
      <c r="AM767" s="22"/>
      <c r="AP767" s="22"/>
      <c r="AS767" s="22"/>
    </row>
    <row r="768">
      <c r="J768" s="22"/>
      <c r="Q768" s="22"/>
      <c r="AJ768" s="22"/>
      <c r="AM768" s="22"/>
      <c r="AP768" s="22"/>
      <c r="AS768" s="22"/>
    </row>
    <row r="769">
      <c r="J769" s="22"/>
      <c r="Q769" s="22"/>
      <c r="AJ769" s="22"/>
      <c r="AM769" s="22"/>
      <c r="AP769" s="22"/>
      <c r="AS769" s="22"/>
    </row>
    <row r="770">
      <c r="J770" s="22"/>
      <c r="Q770" s="22"/>
      <c r="AJ770" s="22"/>
      <c r="AM770" s="22"/>
      <c r="AP770" s="22"/>
      <c r="AS770" s="22"/>
    </row>
    <row r="771">
      <c r="J771" s="22"/>
      <c r="Q771" s="22"/>
      <c r="AJ771" s="22"/>
      <c r="AM771" s="22"/>
      <c r="AP771" s="22"/>
      <c r="AS771" s="22"/>
    </row>
    <row r="772">
      <c r="J772" s="22"/>
      <c r="Q772" s="22"/>
      <c r="AJ772" s="22"/>
      <c r="AM772" s="22"/>
      <c r="AP772" s="22"/>
      <c r="AS772" s="22"/>
    </row>
    <row r="773">
      <c r="J773" s="22"/>
      <c r="Q773" s="22"/>
      <c r="AJ773" s="22"/>
      <c r="AM773" s="22"/>
      <c r="AP773" s="22"/>
      <c r="AS773" s="22"/>
    </row>
    <row r="774">
      <c r="J774" s="22"/>
      <c r="Q774" s="22"/>
      <c r="AJ774" s="22"/>
      <c r="AM774" s="22"/>
      <c r="AP774" s="22"/>
      <c r="AS774" s="22"/>
    </row>
    <row r="775">
      <c r="J775" s="22"/>
      <c r="Q775" s="22"/>
      <c r="AJ775" s="22"/>
      <c r="AM775" s="22"/>
      <c r="AP775" s="22"/>
      <c r="AS775" s="22"/>
    </row>
    <row r="776">
      <c r="J776" s="22"/>
      <c r="Q776" s="22"/>
      <c r="AJ776" s="22"/>
      <c r="AM776" s="22"/>
      <c r="AP776" s="22"/>
      <c r="AS776" s="22"/>
    </row>
    <row r="777">
      <c r="J777" s="22"/>
      <c r="Q777" s="22"/>
      <c r="AJ777" s="22"/>
      <c r="AM777" s="22"/>
      <c r="AP777" s="22"/>
      <c r="AS777" s="22"/>
    </row>
    <row r="778">
      <c r="J778" s="22"/>
      <c r="Q778" s="22"/>
      <c r="AJ778" s="22"/>
      <c r="AM778" s="22"/>
      <c r="AP778" s="22"/>
      <c r="AS778" s="22"/>
    </row>
    <row r="779">
      <c r="J779" s="22"/>
      <c r="Q779" s="22"/>
      <c r="AJ779" s="22"/>
      <c r="AM779" s="22"/>
      <c r="AP779" s="22"/>
      <c r="AS779" s="22"/>
    </row>
    <row r="780">
      <c r="J780" s="22"/>
      <c r="Q780" s="22"/>
      <c r="AJ780" s="22"/>
      <c r="AM780" s="22"/>
      <c r="AP780" s="22"/>
      <c r="AS780" s="22"/>
    </row>
    <row r="781">
      <c r="J781" s="22"/>
      <c r="Q781" s="22"/>
      <c r="AJ781" s="22"/>
      <c r="AM781" s="22"/>
      <c r="AP781" s="22"/>
      <c r="AS781" s="22"/>
    </row>
    <row r="782">
      <c r="J782" s="22"/>
      <c r="Q782" s="22"/>
      <c r="AJ782" s="22"/>
      <c r="AM782" s="22"/>
      <c r="AP782" s="22"/>
      <c r="AS782" s="22"/>
    </row>
    <row r="783">
      <c r="J783" s="22"/>
      <c r="Q783" s="22"/>
      <c r="AJ783" s="22"/>
      <c r="AM783" s="22"/>
      <c r="AP783" s="22"/>
      <c r="AS783" s="22"/>
    </row>
    <row r="784">
      <c r="J784" s="22"/>
      <c r="Q784" s="22"/>
      <c r="AJ784" s="22"/>
      <c r="AM784" s="22"/>
      <c r="AP784" s="22"/>
      <c r="AS784" s="22"/>
    </row>
    <row r="785">
      <c r="J785" s="22"/>
      <c r="Q785" s="22"/>
      <c r="AJ785" s="22"/>
      <c r="AM785" s="22"/>
      <c r="AP785" s="22"/>
      <c r="AS785" s="22"/>
    </row>
    <row r="786">
      <c r="J786" s="22"/>
      <c r="Q786" s="22"/>
      <c r="AJ786" s="22"/>
      <c r="AM786" s="22"/>
      <c r="AP786" s="22"/>
      <c r="AS786" s="22"/>
    </row>
    <row r="787">
      <c r="J787" s="22"/>
      <c r="Q787" s="22"/>
      <c r="AJ787" s="22"/>
      <c r="AM787" s="22"/>
      <c r="AP787" s="22"/>
      <c r="AS787" s="22"/>
    </row>
    <row r="788">
      <c r="J788" s="22"/>
      <c r="Q788" s="22"/>
      <c r="AJ788" s="22"/>
      <c r="AM788" s="22"/>
      <c r="AP788" s="22"/>
      <c r="AS788" s="22"/>
    </row>
    <row r="789">
      <c r="J789" s="22"/>
      <c r="Q789" s="22"/>
      <c r="AJ789" s="22"/>
      <c r="AM789" s="22"/>
      <c r="AP789" s="22"/>
      <c r="AS789" s="22"/>
    </row>
    <row r="790">
      <c r="J790" s="22"/>
      <c r="Q790" s="22"/>
      <c r="AJ790" s="22"/>
      <c r="AM790" s="22"/>
      <c r="AP790" s="22"/>
      <c r="AS790" s="22"/>
    </row>
    <row r="791">
      <c r="J791" s="22"/>
      <c r="Q791" s="22"/>
      <c r="AJ791" s="22"/>
      <c r="AM791" s="22"/>
      <c r="AP791" s="22"/>
      <c r="AS791" s="22"/>
    </row>
    <row r="792">
      <c r="J792" s="22"/>
      <c r="Q792" s="22"/>
      <c r="AJ792" s="22"/>
      <c r="AM792" s="22"/>
      <c r="AP792" s="22"/>
      <c r="AS792" s="22"/>
    </row>
    <row r="793">
      <c r="J793" s="22"/>
      <c r="Q793" s="22"/>
      <c r="AJ793" s="22"/>
      <c r="AM793" s="22"/>
      <c r="AP793" s="22"/>
      <c r="AS793" s="22"/>
    </row>
    <row r="794">
      <c r="J794" s="22"/>
      <c r="Q794" s="22"/>
      <c r="AJ794" s="22"/>
      <c r="AM794" s="22"/>
      <c r="AP794" s="22"/>
      <c r="AS794" s="22"/>
    </row>
    <row r="795">
      <c r="J795" s="22"/>
      <c r="Q795" s="22"/>
      <c r="AJ795" s="22"/>
      <c r="AM795" s="22"/>
      <c r="AP795" s="22"/>
      <c r="AS795" s="22"/>
    </row>
    <row r="796">
      <c r="J796" s="22"/>
      <c r="Q796" s="22"/>
      <c r="AJ796" s="22"/>
      <c r="AM796" s="22"/>
      <c r="AP796" s="22"/>
      <c r="AS796" s="22"/>
    </row>
    <row r="797">
      <c r="J797" s="22"/>
      <c r="Q797" s="22"/>
      <c r="AJ797" s="22"/>
      <c r="AM797" s="22"/>
      <c r="AP797" s="22"/>
      <c r="AS797" s="22"/>
    </row>
    <row r="798">
      <c r="J798" s="22"/>
      <c r="Q798" s="22"/>
      <c r="AJ798" s="22"/>
      <c r="AM798" s="22"/>
      <c r="AP798" s="22"/>
      <c r="AS798" s="22"/>
    </row>
    <row r="799">
      <c r="J799" s="22"/>
      <c r="Q799" s="22"/>
      <c r="AJ799" s="22"/>
      <c r="AM799" s="22"/>
      <c r="AP799" s="22"/>
      <c r="AS799" s="22"/>
    </row>
    <row r="800">
      <c r="J800" s="22"/>
      <c r="Q800" s="22"/>
      <c r="AJ800" s="22"/>
      <c r="AM800" s="22"/>
      <c r="AP800" s="22"/>
      <c r="AS800" s="22"/>
    </row>
    <row r="801">
      <c r="J801" s="22"/>
      <c r="Q801" s="22"/>
      <c r="AJ801" s="22"/>
      <c r="AM801" s="22"/>
      <c r="AP801" s="22"/>
      <c r="AS801" s="22"/>
    </row>
    <row r="802">
      <c r="J802" s="22"/>
      <c r="Q802" s="22"/>
      <c r="AJ802" s="22"/>
      <c r="AM802" s="22"/>
      <c r="AP802" s="22"/>
      <c r="AS802" s="22"/>
    </row>
    <row r="803">
      <c r="J803" s="22"/>
      <c r="Q803" s="22"/>
      <c r="AJ803" s="22"/>
      <c r="AM803" s="22"/>
      <c r="AP803" s="22"/>
      <c r="AS803" s="22"/>
    </row>
    <row r="804">
      <c r="J804" s="22"/>
      <c r="Q804" s="22"/>
      <c r="AJ804" s="22"/>
      <c r="AM804" s="22"/>
      <c r="AP804" s="22"/>
      <c r="AS804" s="22"/>
    </row>
    <row r="805">
      <c r="J805" s="22"/>
      <c r="Q805" s="22"/>
      <c r="AJ805" s="22"/>
      <c r="AM805" s="22"/>
      <c r="AP805" s="22"/>
      <c r="AS805" s="22"/>
    </row>
    <row r="806">
      <c r="J806" s="22"/>
      <c r="Q806" s="22"/>
      <c r="AJ806" s="22"/>
      <c r="AM806" s="22"/>
      <c r="AP806" s="22"/>
      <c r="AS806" s="22"/>
    </row>
    <row r="807">
      <c r="J807" s="22"/>
      <c r="Q807" s="22"/>
      <c r="AJ807" s="22"/>
      <c r="AM807" s="22"/>
      <c r="AP807" s="22"/>
      <c r="AS807" s="22"/>
    </row>
    <row r="808">
      <c r="J808" s="22"/>
      <c r="Q808" s="22"/>
      <c r="AJ808" s="22"/>
      <c r="AM808" s="22"/>
      <c r="AP808" s="22"/>
      <c r="AS808" s="22"/>
    </row>
    <row r="809">
      <c r="J809" s="22"/>
      <c r="Q809" s="22"/>
      <c r="AJ809" s="22"/>
      <c r="AM809" s="22"/>
      <c r="AP809" s="22"/>
      <c r="AS809" s="22"/>
    </row>
    <row r="810">
      <c r="J810" s="22"/>
      <c r="Q810" s="22"/>
      <c r="AJ810" s="22"/>
      <c r="AM810" s="22"/>
      <c r="AP810" s="22"/>
      <c r="AS810" s="22"/>
    </row>
    <row r="811">
      <c r="J811" s="22"/>
      <c r="Q811" s="22"/>
      <c r="AJ811" s="22"/>
      <c r="AM811" s="22"/>
      <c r="AP811" s="22"/>
      <c r="AS811" s="22"/>
    </row>
    <row r="812">
      <c r="J812" s="22"/>
      <c r="Q812" s="22"/>
      <c r="AJ812" s="22"/>
      <c r="AM812" s="22"/>
      <c r="AP812" s="22"/>
      <c r="AS812" s="22"/>
    </row>
    <row r="813">
      <c r="J813" s="22"/>
      <c r="Q813" s="22"/>
      <c r="AJ813" s="22"/>
      <c r="AM813" s="22"/>
      <c r="AP813" s="22"/>
      <c r="AS813" s="22"/>
    </row>
    <row r="814">
      <c r="J814" s="22"/>
      <c r="Q814" s="22"/>
      <c r="AJ814" s="22"/>
      <c r="AM814" s="22"/>
      <c r="AP814" s="22"/>
      <c r="AS814" s="22"/>
    </row>
    <row r="815">
      <c r="J815" s="22"/>
      <c r="Q815" s="22"/>
      <c r="AJ815" s="22"/>
      <c r="AM815" s="22"/>
      <c r="AP815" s="22"/>
      <c r="AS815" s="22"/>
    </row>
    <row r="816">
      <c r="J816" s="22"/>
      <c r="Q816" s="22"/>
      <c r="AJ816" s="22"/>
      <c r="AM816" s="22"/>
      <c r="AP816" s="22"/>
      <c r="AS816" s="22"/>
    </row>
    <row r="817">
      <c r="J817" s="22"/>
      <c r="Q817" s="22"/>
      <c r="AJ817" s="22"/>
      <c r="AM817" s="22"/>
      <c r="AP817" s="22"/>
      <c r="AS817" s="22"/>
    </row>
    <row r="818">
      <c r="J818" s="22"/>
      <c r="Q818" s="22"/>
      <c r="AJ818" s="22"/>
      <c r="AM818" s="22"/>
      <c r="AP818" s="22"/>
      <c r="AS818" s="22"/>
    </row>
    <row r="819">
      <c r="J819" s="22"/>
      <c r="Q819" s="22"/>
      <c r="AJ819" s="22"/>
      <c r="AM819" s="22"/>
      <c r="AP819" s="22"/>
      <c r="AS819" s="22"/>
    </row>
    <row r="820">
      <c r="J820" s="22"/>
      <c r="Q820" s="22"/>
      <c r="AJ820" s="22"/>
      <c r="AM820" s="22"/>
      <c r="AP820" s="22"/>
      <c r="AS820" s="22"/>
    </row>
    <row r="821">
      <c r="J821" s="22"/>
      <c r="Q821" s="22"/>
      <c r="AJ821" s="22"/>
      <c r="AM821" s="22"/>
      <c r="AP821" s="22"/>
      <c r="AS821" s="22"/>
    </row>
    <row r="822">
      <c r="J822" s="22"/>
      <c r="Q822" s="22"/>
      <c r="AJ822" s="22"/>
      <c r="AM822" s="22"/>
      <c r="AP822" s="22"/>
      <c r="AS822" s="22"/>
    </row>
    <row r="823">
      <c r="J823" s="22"/>
      <c r="Q823" s="22"/>
      <c r="AJ823" s="22"/>
      <c r="AM823" s="22"/>
      <c r="AP823" s="22"/>
      <c r="AS823" s="22"/>
    </row>
    <row r="824">
      <c r="J824" s="22"/>
      <c r="Q824" s="22"/>
      <c r="AJ824" s="22"/>
      <c r="AM824" s="22"/>
      <c r="AP824" s="22"/>
      <c r="AS824" s="22"/>
    </row>
    <row r="825">
      <c r="J825" s="22"/>
      <c r="Q825" s="22"/>
      <c r="AJ825" s="22"/>
      <c r="AM825" s="22"/>
      <c r="AP825" s="22"/>
      <c r="AS825" s="22"/>
    </row>
    <row r="826">
      <c r="J826" s="22"/>
      <c r="Q826" s="22"/>
      <c r="AJ826" s="22"/>
      <c r="AM826" s="22"/>
      <c r="AP826" s="22"/>
      <c r="AS826" s="22"/>
    </row>
    <row r="827">
      <c r="J827" s="22"/>
      <c r="Q827" s="22"/>
      <c r="AJ827" s="22"/>
      <c r="AM827" s="22"/>
      <c r="AP827" s="22"/>
      <c r="AS827" s="22"/>
    </row>
    <row r="828">
      <c r="J828" s="22"/>
      <c r="Q828" s="22"/>
      <c r="AJ828" s="22"/>
      <c r="AM828" s="22"/>
      <c r="AP828" s="22"/>
      <c r="AS828" s="22"/>
    </row>
    <row r="829">
      <c r="J829" s="22"/>
      <c r="Q829" s="22"/>
      <c r="AJ829" s="22"/>
      <c r="AM829" s="22"/>
      <c r="AP829" s="22"/>
      <c r="AS829" s="22"/>
    </row>
    <row r="830">
      <c r="J830" s="22"/>
      <c r="Q830" s="22"/>
      <c r="AJ830" s="22"/>
      <c r="AM830" s="22"/>
      <c r="AP830" s="22"/>
      <c r="AS830" s="22"/>
    </row>
    <row r="831">
      <c r="J831" s="22"/>
      <c r="Q831" s="22"/>
      <c r="AJ831" s="22"/>
      <c r="AM831" s="22"/>
      <c r="AP831" s="22"/>
      <c r="AS831" s="22"/>
    </row>
    <row r="832">
      <c r="J832" s="22"/>
      <c r="Q832" s="22"/>
      <c r="AJ832" s="22"/>
      <c r="AM832" s="22"/>
      <c r="AP832" s="22"/>
      <c r="AS832" s="22"/>
    </row>
    <row r="833">
      <c r="J833" s="22"/>
      <c r="Q833" s="22"/>
      <c r="AJ833" s="22"/>
      <c r="AM833" s="22"/>
      <c r="AP833" s="22"/>
      <c r="AS833" s="22"/>
    </row>
    <row r="834">
      <c r="J834" s="22"/>
      <c r="Q834" s="22"/>
      <c r="AJ834" s="22"/>
      <c r="AM834" s="22"/>
      <c r="AP834" s="22"/>
      <c r="AS834" s="22"/>
    </row>
    <row r="835">
      <c r="J835" s="22"/>
      <c r="Q835" s="22"/>
      <c r="AJ835" s="22"/>
      <c r="AM835" s="22"/>
      <c r="AP835" s="22"/>
      <c r="AS835" s="22"/>
    </row>
    <row r="836">
      <c r="J836" s="22"/>
      <c r="Q836" s="22"/>
      <c r="AJ836" s="22"/>
      <c r="AM836" s="22"/>
      <c r="AP836" s="22"/>
      <c r="AS836" s="22"/>
    </row>
    <row r="837">
      <c r="J837" s="22"/>
      <c r="Q837" s="22"/>
      <c r="AJ837" s="22"/>
      <c r="AM837" s="22"/>
      <c r="AP837" s="22"/>
      <c r="AS837" s="22"/>
    </row>
    <row r="838">
      <c r="J838" s="22"/>
      <c r="Q838" s="22"/>
      <c r="AJ838" s="22"/>
      <c r="AM838" s="22"/>
      <c r="AP838" s="22"/>
      <c r="AS838" s="22"/>
    </row>
    <row r="839">
      <c r="J839" s="22"/>
      <c r="Q839" s="22"/>
      <c r="AJ839" s="22"/>
      <c r="AM839" s="22"/>
      <c r="AP839" s="22"/>
      <c r="AS839" s="22"/>
    </row>
    <row r="840">
      <c r="J840" s="22"/>
      <c r="Q840" s="22"/>
      <c r="AJ840" s="22"/>
      <c r="AM840" s="22"/>
      <c r="AP840" s="22"/>
      <c r="AS840" s="22"/>
    </row>
    <row r="841">
      <c r="J841" s="22"/>
      <c r="Q841" s="22"/>
      <c r="AJ841" s="22"/>
      <c r="AM841" s="22"/>
      <c r="AP841" s="22"/>
      <c r="AS841" s="22"/>
    </row>
    <row r="842">
      <c r="J842" s="22"/>
      <c r="Q842" s="22"/>
      <c r="AJ842" s="22"/>
      <c r="AM842" s="22"/>
      <c r="AP842" s="22"/>
      <c r="AS842" s="22"/>
    </row>
    <row r="843">
      <c r="J843" s="22"/>
      <c r="Q843" s="22"/>
      <c r="AJ843" s="22"/>
      <c r="AM843" s="22"/>
      <c r="AP843" s="22"/>
      <c r="AS843" s="22"/>
    </row>
    <row r="844">
      <c r="J844" s="22"/>
      <c r="Q844" s="22"/>
      <c r="AJ844" s="22"/>
      <c r="AM844" s="22"/>
      <c r="AP844" s="22"/>
      <c r="AS844" s="22"/>
    </row>
    <row r="845">
      <c r="J845" s="22"/>
      <c r="Q845" s="22"/>
      <c r="AJ845" s="22"/>
      <c r="AM845" s="22"/>
      <c r="AP845" s="22"/>
      <c r="AS845" s="22"/>
    </row>
    <row r="846">
      <c r="J846" s="22"/>
      <c r="Q846" s="22"/>
      <c r="AJ846" s="22"/>
      <c r="AM846" s="22"/>
      <c r="AP846" s="22"/>
      <c r="AS846" s="22"/>
    </row>
    <row r="847">
      <c r="J847" s="22"/>
      <c r="Q847" s="22"/>
      <c r="AJ847" s="22"/>
      <c r="AM847" s="22"/>
      <c r="AP847" s="22"/>
      <c r="AS847" s="22"/>
    </row>
    <row r="848">
      <c r="J848" s="22"/>
      <c r="Q848" s="22"/>
      <c r="AJ848" s="22"/>
      <c r="AM848" s="22"/>
      <c r="AP848" s="22"/>
      <c r="AS848" s="22"/>
    </row>
    <row r="849">
      <c r="J849" s="22"/>
      <c r="Q849" s="22"/>
      <c r="AJ849" s="22"/>
      <c r="AM849" s="22"/>
      <c r="AP849" s="22"/>
      <c r="AS849" s="22"/>
    </row>
    <row r="850">
      <c r="J850" s="22"/>
      <c r="Q850" s="22"/>
      <c r="AJ850" s="22"/>
      <c r="AM850" s="22"/>
      <c r="AP850" s="22"/>
      <c r="AS850" s="22"/>
    </row>
    <row r="851">
      <c r="J851" s="22"/>
      <c r="Q851" s="22"/>
      <c r="AJ851" s="22"/>
      <c r="AM851" s="22"/>
      <c r="AP851" s="22"/>
      <c r="AS851" s="22"/>
    </row>
    <row r="852">
      <c r="J852" s="22"/>
      <c r="Q852" s="22"/>
      <c r="AJ852" s="22"/>
      <c r="AM852" s="22"/>
      <c r="AP852" s="22"/>
      <c r="AS852" s="22"/>
    </row>
    <row r="853">
      <c r="J853" s="22"/>
      <c r="Q853" s="22"/>
      <c r="AJ853" s="22"/>
      <c r="AM853" s="22"/>
      <c r="AP853" s="22"/>
      <c r="AS853" s="22"/>
    </row>
    <row r="854">
      <c r="J854" s="22"/>
      <c r="Q854" s="22"/>
      <c r="AJ854" s="22"/>
      <c r="AM854" s="22"/>
      <c r="AP854" s="22"/>
      <c r="AS854" s="22"/>
    </row>
    <row r="855">
      <c r="J855" s="22"/>
      <c r="Q855" s="22"/>
      <c r="AJ855" s="22"/>
      <c r="AM855" s="22"/>
      <c r="AP855" s="22"/>
      <c r="AS855" s="22"/>
    </row>
    <row r="856">
      <c r="J856" s="22"/>
      <c r="Q856" s="22"/>
      <c r="AJ856" s="22"/>
      <c r="AM856" s="22"/>
      <c r="AP856" s="22"/>
      <c r="AS856" s="22"/>
    </row>
    <row r="857">
      <c r="J857" s="22"/>
      <c r="Q857" s="22"/>
      <c r="AJ857" s="22"/>
      <c r="AM857" s="22"/>
      <c r="AP857" s="22"/>
      <c r="AS857" s="22"/>
    </row>
    <row r="858">
      <c r="J858" s="22"/>
      <c r="Q858" s="22"/>
      <c r="AJ858" s="22"/>
      <c r="AM858" s="22"/>
      <c r="AP858" s="22"/>
      <c r="AS858" s="22"/>
    </row>
    <row r="859">
      <c r="J859" s="22"/>
      <c r="Q859" s="22"/>
      <c r="AJ859" s="22"/>
      <c r="AM859" s="22"/>
      <c r="AP859" s="22"/>
      <c r="AS859" s="22"/>
    </row>
    <row r="860">
      <c r="J860" s="22"/>
      <c r="Q860" s="22"/>
      <c r="AJ860" s="22"/>
      <c r="AM860" s="22"/>
      <c r="AP860" s="22"/>
      <c r="AS860" s="22"/>
    </row>
    <row r="861">
      <c r="J861" s="22"/>
      <c r="Q861" s="22"/>
      <c r="AJ861" s="22"/>
      <c r="AM861" s="22"/>
      <c r="AP861" s="22"/>
      <c r="AS861" s="22"/>
    </row>
    <row r="862">
      <c r="J862" s="22"/>
      <c r="Q862" s="22"/>
      <c r="AJ862" s="22"/>
      <c r="AM862" s="22"/>
      <c r="AP862" s="22"/>
      <c r="AS862" s="22"/>
    </row>
    <row r="863">
      <c r="J863" s="22"/>
      <c r="Q863" s="22"/>
      <c r="AJ863" s="22"/>
      <c r="AM863" s="22"/>
      <c r="AP863" s="22"/>
      <c r="AS863" s="22"/>
    </row>
    <row r="864">
      <c r="J864" s="22"/>
      <c r="Q864" s="22"/>
      <c r="AJ864" s="22"/>
      <c r="AM864" s="22"/>
      <c r="AP864" s="22"/>
      <c r="AS864" s="22"/>
    </row>
    <row r="865">
      <c r="J865" s="22"/>
      <c r="Q865" s="22"/>
      <c r="AJ865" s="22"/>
      <c r="AM865" s="22"/>
      <c r="AP865" s="22"/>
      <c r="AS865" s="22"/>
    </row>
    <row r="866">
      <c r="J866" s="22"/>
      <c r="Q866" s="22"/>
      <c r="AJ866" s="22"/>
      <c r="AM866" s="22"/>
      <c r="AP866" s="22"/>
      <c r="AS866" s="22"/>
    </row>
    <row r="867">
      <c r="J867" s="22"/>
      <c r="Q867" s="22"/>
      <c r="AJ867" s="22"/>
      <c r="AM867" s="22"/>
      <c r="AP867" s="22"/>
      <c r="AS867" s="22"/>
    </row>
    <row r="868">
      <c r="J868" s="22"/>
      <c r="Q868" s="22"/>
      <c r="AJ868" s="22"/>
      <c r="AM868" s="22"/>
      <c r="AP868" s="22"/>
      <c r="AS868" s="22"/>
    </row>
    <row r="869">
      <c r="J869" s="22"/>
      <c r="Q869" s="22"/>
      <c r="AJ869" s="22"/>
      <c r="AM869" s="22"/>
      <c r="AP869" s="22"/>
      <c r="AS869" s="22"/>
    </row>
    <row r="870">
      <c r="J870" s="22"/>
      <c r="Q870" s="22"/>
      <c r="AJ870" s="22"/>
      <c r="AM870" s="22"/>
      <c r="AP870" s="22"/>
      <c r="AS870" s="22"/>
    </row>
    <row r="871">
      <c r="J871" s="22"/>
      <c r="Q871" s="22"/>
      <c r="AJ871" s="22"/>
      <c r="AM871" s="22"/>
      <c r="AP871" s="22"/>
      <c r="AS871" s="22"/>
    </row>
    <row r="872">
      <c r="J872" s="22"/>
      <c r="Q872" s="22"/>
      <c r="AJ872" s="22"/>
      <c r="AM872" s="22"/>
      <c r="AP872" s="22"/>
      <c r="AS872" s="22"/>
    </row>
    <row r="873">
      <c r="J873" s="22"/>
      <c r="Q873" s="22"/>
      <c r="AJ873" s="22"/>
      <c r="AM873" s="22"/>
      <c r="AP873" s="22"/>
      <c r="AS873" s="22"/>
    </row>
    <row r="874">
      <c r="J874" s="22"/>
      <c r="Q874" s="22"/>
      <c r="AJ874" s="22"/>
      <c r="AM874" s="22"/>
      <c r="AP874" s="22"/>
      <c r="AS874" s="22"/>
    </row>
    <row r="875">
      <c r="J875" s="22"/>
      <c r="Q875" s="22"/>
      <c r="AJ875" s="22"/>
      <c r="AM875" s="22"/>
      <c r="AP875" s="22"/>
      <c r="AS875" s="22"/>
    </row>
    <row r="876">
      <c r="J876" s="22"/>
      <c r="Q876" s="22"/>
      <c r="AJ876" s="22"/>
      <c r="AM876" s="22"/>
      <c r="AP876" s="22"/>
      <c r="AS876" s="22"/>
    </row>
    <row r="877">
      <c r="J877" s="22"/>
      <c r="Q877" s="22"/>
      <c r="AJ877" s="22"/>
      <c r="AM877" s="22"/>
      <c r="AP877" s="22"/>
      <c r="AS877" s="22"/>
    </row>
    <row r="878">
      <c r="J878" s="22"/>
      <c r="Q878" s="22"/>
      <c r="AJ878" s="22"/>
      <c r="AM878" s="22"/>
      <c r="AP878" s="22"/>
      <c r="AS878" s="22"/>
    </row>
    <row r="879">
      <c r="J879" s="22"/>
      <c r="Q879" s="22"/>
      <c r="AJ879" s="22"/>
      <c r="AM879" s="22"/>
      <c r="AP879" s="22"/>
      <c r="AS879" s="22"/>
    </row>
    <row r="880">
      <c r="J880" s="22"/>
      <c r="Q880" s="22"/>
      <c r="AJ880" s="22"/>
      <c r="AM880" s="22"/>
      <c r="AP880" s="22"/>
      <c r="AS880" s="22"/>
    </row>
    <row r="881">
      <c r="J881" s="22"/>
      <c r="Q881" s="22"/>
      <c r="AJ881" s="22"/>
      <c r="AM881" s="22"/>
      <c r="AP881" s="22"/>
      <c r="AS881" s="22"/>
    </row>
    <row r="882">
      <c r="J882" s="22"/>
      <c r="Q882" s="22"/>
      <c r="AJ882" s="22"/>
      <c r="AM882" s="22"/>
      <c r="AP882" s="22"/>
      <c r="AS882" s="22"/>
    </row>
    <row r="883">
      <c r="J883" s="22"/>
      <c r="Q883" s="22"/>
      <c r="AJ883" s="22"/>
      <c r="AM883" s="22"/>
      <c r="AP883" s="22"/>
      <c r="AS883" s="22"/>
    </row>
    <row r="884">
      <c r="J884" s="22"/>
      <c r="Q884" s="22"/>
      <c r="AJ884" s="22"/>
      <c r="AM884" s="22"/>
      <c r="AP884" s="22"/>
      <c r="AS884" s="22"/>
    </row>
    <row r="885">
      <c r="J885" s="22"/>
      <c r="Q885" s="22"/>
      <c r="AJ885" s="22"/>
      <c r="AM885" s="22"/>
      <c r="AP885" s="22"/>
      <c r="AS885" s="22"/>
    </row>
    <row r="886">
      <c r="J886" s="22"/>
      <c r="Q886" s="22"/>
      <c r="AJ886" s="22"/>
      <c r="AM886" s="22"/>
      <c r="AP886" s="22"/>
      <c r="AS886" s="22"/>
    </row>
    <row r="887">
      <c r="J887" s="22"/>
      <c r="Q887" s="22"/>
      <c r="AJ887" s="22"/>
      <c r="AM887" s="22"/>
      <c r="AP887" s="22"/>
      <c r="AS887" s="22"/>
    </row>
    <row r="888">
      <c r="J888" s="22"/>
      <c r="Q888" s="22"/>
      <c r="AJ888" s="22"/>
      <c r="AM888" s="22"/>
      <c r="AP888" s="22"/>
      <c r="AS888" s="22"/>
    </row>
    <row r="889">
      <c r="J889" s="22"/>
      <c r="Q889" s="22"/>
      <c r="AJ889" s="22"/>
      <c r="AM889" s="22"/>
      <c r="AP889" s="22"/>
      <c r="AS889" s="22"/>
    </row>
    <row r="890">
      <c r="J890" s="22"/>
      <c r="Q890" s="22"/>
      <c r="AJ890" s="22"/>
      <c r="AM890" s="22"/>
      <c r="AP890" s="22"/>
      <c r="AS890" s="22"/>
    </row>
    <row r="891">
      <c r="J891" s="22"/>
      <c r="Q891" s="22"/>
      <c r="AJ891" s="22"/>
      <c r="AM891" s="22"/>
      <c r="AP891" s="22"/>
      <c r="AS891" s="22"/>
    </row>
    <row r="892">
      <c r="J892" s="22"/>
      <c r="Q892" s="22"/>
      <c r="AJ892" s="22"/>
      <c r="AM892" s="22"/>
      <c r="AP892" s="22"/>
      <c r="AS892" s="22"/>
    </row>
    <row r="893">
      <c r="J893" s="22"/>
      <c r="Q893" s="22"/>
      <c r="AJ893" s="22"/>
      <c r="AM893" s="22"/>
      <c r="AP893" s="22"/>
      <c r="AS893" s="22"/>
    </row>
    <row r="894">
      <c r="J894" s="22"/>
      <c r="Q894" s="22"/>
      <c r="AJ894" s="22"/>
      <c r="AM894" s="22"/>
      <c r="AP894" s="22"/>
      <c r="AS894" s="22"/>
    </row>
    <row r="895">
      <c r="J895" s="22"/>
      <c r="Q895" s="22"/>
      <c r="AJ895" s="22"/>
      <c r="AM895" s="22"/>
      <c r="AP895" s="22"/>
      <c r="AS895" s="22"/>
    </row>
    <row r="896">
      <c r="J896" s="22"/>
      <c r="Q896" s="22"/>
      <c r="AJ896" s="22"/>
      <c r="AM896" s="22"/>
      <c r="AP896" s="22"/>
      <c r="AS896" s="22"/>
    </row>
    <row r="897">
      <c r="J897" s="22"/>
      <c r="Q897" s="22"/>
      <c r="AJ897" s="22"/>
      <c r="AM897" s="22"/>
      <c r="AP897" s="22"/>
      <c r="AS897" s="22"/>
    </row>
    <row r="898">
      <c r="J898" s="22"/>
      <c r="Q898" s="22"/>
      <c r="AJ898" s="22"/>
      <c r="AM898" s="22"/>
      <c r="AP898" s="22"/>
      <c r="AS898" s="22"/>
    </row>
    <row r="899">
      <c r="J899" s="22"/>
      <c r="Q899" s="22"/>
      <c r="AJ899" s="22"/>
      <c r="AM899" s="22"/>
      <c r="AP899" s="22"/>
      <c r="AS899" s="22"/>
    </row>
    <row r="900">
      <c r="J900" s="22"/>
      <c r="Q900" s="22"/>
      <c r="AJ900" s="22"/>
      <c r="AM900" s="22"/>
      <c r="AP900" s="22"/>
      <c r="AS900" s="22"/>
    </row>
    <row r="901">
      <c r="J901" s="22"/>
      <c r="Q901" s="22"/>
      <c r="AJ901" s="22"/>
      <c r="AM901" s="22"/>
      <c r="AP901" s="22"/>
      <c r="AS901" s="22"/>
    </row>
    <row r="902">
      <c r="J902" s="22"/>
      <c r="Q902" s="22"/>
      <c r="AJ902" s="22"/>
      <c r="AM902" s="22"/>
      <c r="AP902" s="22"/>
      <c r="AS902" s="22"/>
    </row>
    <row r="903">
      <c r="J903" s="22"/>
      <c r="Q903" s="22"/>
      <c r="AJ903" s="22"/>
      <c r="AM903" s="22"/>
      <c r="AP903" s="22"/>
      <c r="AS903" s="22"/>
    </row>
    <row r="904">
      <c r="J904" s="22"/>
      <c r="Q904" s="22"/>
      <c r="AJ904" s="22"/>
      <c r="AM904" s="22"/>
      <c r="AP904" s="22"/>
      <c r="AS904" s="22"/>
    </row>
    <row r="905">
      <c r="J905" s="22"/>
      <c r="Q905" s="22"/>
      <c r="AJ905" s="22"/>
      <c r="AM905" s="22"/>
      <c r="AP905" s="22"/>
      <c r="AS905" s="22"/>
    </row>
    <row r="906">
      <c r="J906" s="22"/>
      <c r="Q906" s="22"/>
      <c r="AJ906" s="22"/>
      <c r="AM906" s="22"/>
      <c r="AP906" s="22"/>
      <c r="AS906" s="22"/>
    </row>
    <row r="907">
      <c r="J907" s="22"/>
      <c r="Q907" s="22"/>
      <c r="AJ907" s="22"/>
      <c r="AM907" s="22"/>
      <c r="AP907" s="22"/>
      <c r="AS907" s="22"/>
    </row>
    <row r="908">
      <c r="J908" s="22"/>
      <c r="Q908" s="22"/>
      <c r="AJ908" s="22"/>
      <c r="AM908" s="22"/>
      <c r="AP908" s="22"/>
      <c r="AS908" s="22"/>
    </row>
    <row r="909">
      <c r="J909" s="22"/>
      <c r="Q909" s="22"/>
      <c r="AJ909" s="22"/>
      <c r="AM909" s="22"/>
      <c r="AP909" s="22"/>
      <c r="AS909" s="22"/>
    </row>
    <row r="910">
      <c r="J910" s="22"/>
      <c r="Q910" s="22"/>
      <c r="AJ910" s="22"/>
      <c r="AM910" s="22"/>
      <c r="AP910" s="22"/>
      <c r="AS910" s="22"/>
    </row>
    <row r="911">
      <c r="J911" s="22"/>
      <c r="Q911" s="22"/>
      <c r="AJ911" s="22"/>
      <c r="AM911" s="22"/>
      <c r="AP911" s="22"/>
      <c r="AS911" s="22"/>
    </row>
    <row r="912">
      <c r="J912" s="22"/>
      <c r="Q912" s="22"/>
      <c r="AJ912" s="22"/>
      <c r="AM912" s="22"/>
      <c r="AP912" s="22"/>
      <c r="AS912" s="22"/>
    </row>
    <row r="913">
      <c r="J913" s="22"/>
      <c r="Q913" s="22"/>
      <c r="AJ913" s="22"/>
      <c r="AM913" s="22"/>
      <c r="AP913" s="22"/>
      <c r="AS913" s="22"/>
    </row>
    <row r="914">
      <c r="J914" s="22"/>
      <c r="Q914" s="22"/>
      <c r="AJ914" s="22"/>
      <c r="AM914" s="22"/>
      <c r="AP914" s="22"/>
      <c r="AS914" s="22"/>
    </row>
    <row r="915">
      <c r="J915" s="22"/>
      <c r="Q915" s="22"/>
      <c r="AJ915" s="22"/>
      <c r="AM915" s="22"/>
      <c r="AP915" s="22"/>
      <c r="AS915" s="22"/>
    </row>
    <row r="916">
      <c r="J916" s="22"/>
      <c r="Q916" s="22"/>
      <c r="AJ916" s="22"/>
      <c r="AM916" s="22"/>
      <c r="AP916" s="22"/>
      <c r="AS916" s="22"/>
    </row>
    <row r="917">
      <c r="J917" s="22"/>
      <c r="Q917" s="22"/>
      <c r="AJ917" s="22"/>
      <c r="AM917" s="22"/>
      <c r="AP917" s="22"/>
      <c r="AS917" s="22"/>
    </row>
    <row r="918">
      <c r="J918" s="22"/>
      <c r="Q918" s="22"/>
      <c r="AJ918" s="22"/>
      <c r="AM918" s="22"/>
      <c r="AP918" s="22"/>
      <c r="AS918" s="22"/>
    </row>
    <row r="919">
      <c r="J919" s="22"/>
      <c r="Q919" s="22"/>
      <c r="AJ919" s="22"/>
      <c r="AM919" s="22"/>
      <c r="AP919" s="22"/>
      <c r="AS919" s="22"/>
    </row>
    <row r="920">
      <c r="J920" s="22"/>
      <c r="Q920" s="22"/>
      <c r="AJ920" s="22"/>
      <c r="AM920" s="22"/>
      <c r="AP920" s="22"/>
      <c r="AS920" s="22"/>
    </row>
    <row r="921">
      <c r="J921" s="22"/>
      <c r="Q921" s="22"/>
      <c r="AJ921" s="22"/>
      <c r="AM921" s="22"/>
      <c r="AP921" s="22"/>
      <c r="AS921" s="22"/>
    </row>
    <row r="922">
      <c r="J922" s="22"/>
      <c r="Q922" s="22"/>
      <c r="AJ922" s="22"/>
      <c r="AM922" s="22"/>
      <c r="AP922" s="22"/>
      <c r="AS922" s="22"/>
    </row>
    <row r="923">
      <c r="J923" s="22"/>
      <c r="Q923" s="22"/>
      <c r="AJ923" s="22"/>
      <c r="AM923" s="22"/>
      <c r="AP923" s="22"/>
      <c r="AS923" s="22"/>
    </row>
    <row r="924">
      <c r="J924" s="22"/>
      <c r="Q924" s="22"/>
      <c r="AJ924" s="22"/>
      <c r="AM924" s="22"/>
      <c r="AP924" s="22"/>
      <c r="AS924" s="22"/>
    </row>
    <row r="925">
      <c r="J925" s="22"/>
      <c r="Q925" s="22"/>
      <c r="AJ925" s="22"/>
      <c r="AM925" s="22"/>
      <c r="AP925" s="22"/>
      <c r="AS925" s="22"/>
    </row>
    <row r="926">
      <c r="J926" s="22"/>
      <c r="Q926" s="22"/>
      <c r="AJ926" s="22"/>
      <c r="AM926" s="22"/>
      <c r="AP926" s="22"/>
      <c r="AS926" s="22"/>
    </row>
    <row r="927">
      <c r="J927" s="22"/>
      <c r="Q927" s="22"/>
      <c r="AJ927" s="22"/>
      <c r="AM927" s="22"/>
      <c r="AP927" s="22"/>
      <c r="AS927" s="22"/>
    </row>
    <row r="928">
      <c r="J928" s="22"/>
      <c r="Q928" s="22"/>
      <c r="AJ928" s="22"/>
      <c r="AM928" s="22"/>
      <c r="AP928" s="22"/>
      <c r="AS928" s="22"/>
    </row>
    <row r="929">
      <c r="J929" s="22"/>
      <c r="Q929" s="22"/>
      <c r="AJ929" s="22"/>
      <c r="AM929" s="22"/>
      <c r="AP929" s="22"/>
      <c r="AS929" s="22"/>
    </row>
    <row r="930">
      <c r="J930" s="22"/>
      <c r="Q930" s="22"/>
      <c r="AJ930" s="22"/>
      <c r="AM930" s="22"/>
      <c r="AP930" s="22"/>
      <c r="AS930" s="22"/>
    </row>
    <row r="931">
      <c r="J931" s="22"/>
      <c r="Q931" s="22"/>
      <c r="AJ931" s="22"/>
      <c r="AM931" s="22"/>
      <c r="AP931" s="22"/>
      <c r="AS931" s="22"/>
    </row>
    <row r="932">
      <c r="J932" s="22"/>
      <c r="Q932" s="22"/>
      <c r="AJ932" s="22"/>
      <c r="AM932" s="22"/>
      <c r="AP932" s="22"/>
      <c r="AS932" s="22"/>
    </row>
    <row r="933">
      <c r="J933" s="22"/>
      <c r="Q933" s="22"/>
      <c r="AJ933" s="22"/>
      <c r="AM933" s="22"/>
      <c r="AP933" s="22"/>
      <c r="AS933" s="22"/>
    </row>
    <row r="934">
      <c r="J934" s="22"/>
      <c r="Q934" s="22"/>
      <c r="AJ934" s="22"/>
      <c r="AM934" s="22"/>
      <c r="AP934" s="22"/>
      <c r="AS934" s="22"/>
    </row>
    <row r="935">
      <c r="J935" s="22"/>
      <c r="Q935" s="22"/>
      <c r="AJ935" s="22"/>
      <c r="AM935" s="22"/>
      <c r="AP935" s="22"/>
      <c r="AS935" s="22"/>
    </row>
    <row r="936">
      <c r="J936" s="22"/>
      <c r="Q936" s="22"/>
      <c r="AJ936" s="22"/>
      <c r="AM936" s="22"/>
      <c r="AP936" s="22"/>
      <c r="AS936" s="22"/>
    </row>
    <row r="937">
      <c r="J937" s="22"/>
      <c r="Q937" s="22"/>
      <c r="AJ937" s="22"/>
      <c r="AM937" s="22"/>
      <c r="AP937" s="22"/>
      <c r="AS937" s="22"/>
    </row>
    <row r="938">
      <c r="J938" s="22"/>
      <c r="Q938" s="22"/>
      <c r="AJ938" s="22"/>
      <c r="AM938" s="22"/>
      <c r="AP938" s="22"/>
      <c r="AS938" s="22"/>
    </row>
    <row r="939">
      <c r="J939" s="22"/>
      <c r="Q939" s="22"/>
      <c r="AJ939" s="22"/>
      <c r="AM939" s="22"/>
      <c r="AP939" s="22"/>
      <c r="AS939" s="22"/>
    </row>
    <row r="940">
      <c r="J940" s="22"/>
      <c r="Q940" s="22"/>
      <c r="AJ940" s="22"/>
      <c r="AM940" s="22"/>
      <c r="AP940" s="22"/>
      <c r="AS940" s="22"/>
    </row>
    <row r="941">
      <c r="J941" s="22"/>
      <c r="Q941" s="22"/>
      <c r="AJ941" s="22"/>
      <c r="AM941" s="22"/>
      <c r="AP941" s="22"/>
      <c r="AS941" s="22"/>
    </row>
    <row r="942">
      <c r="J942" s="22"/>
      <c r="Q942" s="22"/>
      <c r="AJ942" s="22"/>
      <c r="AM942" s="22"/>
      <c r="AP942" s="22"/>
      <c r="AS942" s="22"/>
    </row>
    <row r="943">
      <c r="J943" s="22"/>
      <c r="Q943" s="22"/>
      <c r="AJ943" s="22"/>
      <c r="AM943" s="22"/>
      <c r="AP943" s="22"/>
      <c r="AS943" s="22"/>
    </row>
    <row r="944">
      <c r="J944" s="22"/>
      <c r="Q944" s="22"/>
      <c r="AJ944" s="22"/>
      <c r="AM944" s="22"/>
      <c r="AP944" s="22"/>
      <c r="AS944" s="22"/>
    </row>
    <row r="945">
      <c r="J945" s="22"/>
      <c r="Q945" s="22"/>
      <c r="AJ945" s="22"/>
      <c r="AM945" s="22"/>
      <c r="AP945" s="22"/>
      <c r="AS945" s="22"/>
    </row>
    <row r="946">
      <c r="J946" s="22"/>
      <c r="Q946" s="22"/>
      <c r="AJ946" s="22"/>
      <c r="AM946" s="22"/>
      <c r="AP946" s="22"/>
      <c r="AS946" s="22"/>
    </row>
    <row r="947">
      <c r="J947" s="22"/>
      <c r="Q947" s="22"/>
      <c r="AJ947" s="22"/>
      <c r="AM947" s="22"/>
      <c r="AP947" s="22"/>
      <c r="AS947" s="22"/>
    </row>
    <row r="948">
      <c r="J948" s="22"/>
      <c r="Q948" s="22"/>
      <c r="AJ948" s="22"/>
      <c r="AM948" s="22"/>
      <c r="AP948" s="22"/>
      <c r="AS948" s="22"/>
    </row>
    <row r="949">
      <c r="J949" s="22"/>
      <c r="Q949" s="22"/>
      <c r="AJ949" s="22"/>
      <c r="AM949" s="22"/>
      <c r="AP949" s="22"/>
      <c r="AS949" s="22"/>
    </row>
    <row r="950">
      <c r="J950" s="22"/>
      <c r="Q950" s="22"/>
      <c r="AJ950" s="22"/>
      <c r="AM950" s="22"/>
      <c r="AP950" s="22"/>
      <c r="AS950" s="22"/>
    </row>
    <row r="951">
      <c r="J951" s="22"/>
      <c r="Q951" s="22"/>
      <c r="AJ951" s="22"/>
      <c r="AM951" s="22"/>
      <c r="AP951" s="22"/>
      <c r="AS951" s="22"/>
    </row>
    <row r="952">
      <c r="J952" s="22"/>
      <c r="Q952" s="22"/>
      <c r="AJ952" s="22"/>
      <c r="AM952" s="22"/>
      <c r="AP952" s="22"/>
      <c r="AS952" s="22"/>
    </row>
    <row r="953">
      <c r="J953" s="22"/>
      <c r="Q953" s="22"/>
      <c r="AJ953" s="22"/>
      <c r="AM953" s="22"/>
      <c r="AP953" s="22"/>
      <c r="AS953" s="22"/>
    </row>
    <row r="954">
      <c r="J954" s="22"/>
      <c r="Q954" s="22"/>
      <c r="AJ954" s="22"/>
      <c r="AM954" s="22"/>
      <c r="AP954" s="22"/>
      <c r="AS954" s="22"/>
    </row>
    <row r="955">
      <c r="J955" s="22"/>
      <c r="Q955" s="22"/>
      <c r="AJ955" s="22"/>
      <c r="AM955" s="22"/>
      <c r="AP955" s="22"/>
      <c r="AS955" s="22"/>
    </row>
    <row r="956">
      <c r="J956" s="22"/>
      <c r="Q956" s="22"/>
      <c r="AJ956" s="22"/>
      <c r="AM956" s="22"/>
      <c r="AP956" s="22"/>
      <c r="AS956" s="22"/>
    </row>
    <row r="957">
      <c r="J957" s="22"/>
      <c r="Q957" s="22"/>
      <c r="AJ957" s="22"/>
      <c r="AM957" s="22"/>
      <c r="AP957" s="22"/>
      <c r="AS957" s="22"/>
    </row>
    <row r="958">
      <c r="J958" s="22"/>
      <c r="Q958" s="22"/>
      <c r="AJ958" s="22"/>
      <c r="AM958" s="22"/>
      <c r="AP958" s="22"/>
      <c r="AS958" s="22"/>
    </row>
    <row r="959">
      <c r="J959" s="22"/>
      <c r="Q959" s="22"/>
      <c r="AJ959" s="22"/>
      <c r="AM959" s="22"/>
      <c r="AP959" s="22"/>
      <c r="AS959" s="22"/>
    </row>
    <row r="960">
      <c r="J960" s="22"/>
      <c r="Q960" s="22"/>
      <c r="AJ960" s="22"/>
      <c r="AM960" s="22"/>
      <c r="AP960" s="22"/>
      <c r="AS960" s="22"/>
    </row>
    <row r="961">
      <c r="J961" s="22"/>
      <c r="Q961" s="22"/>
      <c r="AJ961" s="22"/>
      <c r="AM961" s="22"/>
      <c r="AP961" s="22"/>
      <c r="AS961" s="22"/>
    </row>
    <row r="962">
      <c r="J962" s="22"/>
      <c r="Q962" s="22"/>
      <c r="AJ962" s="22"/>
      <c r="AM962" s="22"/>
      <c r="AP962" s="22"/>
      <c r="AS962" s="22"/>
    </row>
    <row r="963">
      <c r="J963" s="22"/>
      <c r="Q963" s="22"/>
      <c r="AJ963" s="22"/>
      <c r="AM963" s="22"/>
      <c r="AP963" s="22"/>
      <c r="AS963" s="22"/>
    </row>
    <row r="964">
      <c r="J964" s="22"/>
      <c r="Q964" s="22"/>
      <c r="AJ964" s="22"/>
      <c r="AM964" s="22"/>
      <c r="AP964" s="22"/>
      <c r="AS964" s="22"/>
    </row>
    <row r="965">
      <c r="J965" s="22"/>
      <c r="Q965" s="22"/>
      <c r="AJ965" s="22"/>
      <c r="AM965" s="22"/>
      <c r="AP965" s="22"/>
      <c r="AS965" s="22"/>
    </row>
    <row r="966">
      <c r="J966" s="22"/>
      <c r="Q966" s="22"/>
      <c r="AJ966" s="22"/>
      <c r="AM966" s="22"/>
      <c r="AP966" s="22"/>
      <c r="AS966" s="22"/>
    </row>
    <row r="967">
      <c r="J967" s="22"/>
      <c r="Q967" s="22"/>
      <c r="AJ967" s="22"/>
      <c r="AM967" s="22"/>
      <c r="AP967" s="22"/>
      <c r="AS967" s="22"/>
    </row>
    <row r="968">
      <c r="J968" s="22"/>
      <c r="Q968" s="22"/>
      <c r="AJ968" s="22"/>
      <c r="AM968" s="22"/>
      <c r="AP968" s="22"/>
      <c r="AS968" s="22"/>
    </row>
    <row r="969">
      <c r="J969" s="22"/>
      <c r="Q969" s="22"/>
      <c r="AJ969" s="22"/>
      <c r="AM969" s="22"/>
      <c r="AP969" s="22"/>
      <c r="AS969" s="22"/>
    </row>
    <row r="970">
      <c r="J970" s="22"/>
      <c r="Q970" s="22"/>
      <c r="AJ970" s="22"/>
      <c r="AM970" s="22"/>
      <c r="AP970" s="22"/>
      <c r="AS970" s="22"/>
    </row>
    <row r="971">
      <c r="J971" s="22"/>
      <c r="Q971" s="22"/>
      <c r="AJ971" s="22"/>
      <c r="AM971" s="22"/>
      <c r="AP971" s="22"/>
      <c r="AS971" s="22"/>
    </row>
    <row r="972">
      <c r="J972" s="22"/>
      <c r="Q972" s="22"/>
      <c r="AJ972" s="22"/>
      <c r="AM972" s="22"/>
      <c r="AP972" s="22"/>
      <c r="AS972" s="22"/>
    </row>
    <row r="973">
      <c r="J973" s="22"/>
      <c r="Q973" s="22"/>
      <c r="AJ973" s="22"/>
      <c r="AM973" s="22"/>
      <c r="AP973" s="22"/>
      <c r="AS973" s="22"/>
    </row>
    <row r="974">
      <c r="J974" s="22"/>
      <c r="Q974" s="22"/>
      <c r="AJ974" s="22"/>
      <c r="AM974" s="22"/>
      <c r="AP974" s="22"/>
      <c r="AS974" s="22"/>
    </row>
    <row r="975">
      <c r="J975" s="22"/>
      <c r="Q975" s="22"/>
      <c r="AJ975" s="22"/>
      <c r="AM975" s="22"/>
      <c r="AP975" s="22"/>
      <c r="AS975" s="22"/>
    </row>
    <row r="976">
      <c r="J976" s="22"/>
      <c r="Q976" s="22"/>
      <c r="AJ976" s="22"/>
      <c r="AM976" s="22"/>
      <c r="AP976" s="22"/>
      <c r="AS976" s="22"/>
    </row>
    <row r="977">
      <c r="J977" s="22"/>
      <c r="Q977" s="22"/>
      <c r="AJ977" s="22"/>
      <c r="AM977" s="22"/>
      <c r="AP977" s="22"/>
      <c r="AS977" s="22"/>
    </row>
    <row r="978">
      <c r="J978" s="22"/>
      <c r="Q978" s="22"/>
      <c r="AJ978" s="22"/>
      <c r="AM978" s="22"/>
      <c r="AP978" s="22"/>
      <c r="AS978" s="22"/>
    </row>
    <row r="979">
      <c r="J979" s="22"/>
      <c r="Q979" s="22"/>
      <c r="AJ979" s="22"/>
      <c r="AM979" s="22"/>
      <c r="AP979" s="22"/>
      <c r="AS979" s="22"/>
    </row>
    <row r="980">
      <c r="J980" s="22"/>
      <c r="Q980" s="22"/>
      <c r="AJ980" s="22"/>
      <c r="AM980" s="22"/>
      <c r="AP980" s="22"/>
      <c r="AS980" s="22"/>
    </row>
    <row r="981">
      <c r="J981" s="22"/>
      <c r="Q981" s="22"/>
      <c r="AJ981" s="22"/>
      <c r="AM981" s="22"/>
      <c r="AP981" s="22"/>
      <c r="AS981" s="22"/>
    </row>
    <row r="982">
      <c r="J982" s="22"/>
      <c r="Q982" s="22"/>
      <c r="AJ982" s="22"/>
      <c r="AM982" s="22"/>
      <c r="AP982" s="22"/>
      <c r="AS982" s="22"/>
    </row>
    <row r="983">
      <c r="J983" s="22"/>
      <c r="Q983" s="22"/>
      <c r="AJ983" s="22"/>
      <c r="AM983" s="22"/>
      <c r="AP983" s="22"/>
      <c r="AS983" s="22"/>
    </row>
    <row r="984">
      <c r="J984" s="22"/>
      <c r="Q984" s="22"/>
      <c r="AJ984" s="22"/>
      <c r="AM984" s="22"/>
      <c r="AP984" s="22"/>
      <c r="AS984" s="22"/>
    </row>
    <row r="985">
      <c r="J985" s="22"/>
      <c r="Q985" s="22"/>
      <c r="AJ985" s="22"/>
      <c r="AM985" s="22"/>
      <c r="AP985" s="22"/>
      <c r="AS985" s="22"/>
    </row>
    <row r="986">
      <c r="J986" s="22"/>
      <c r="Q986" s="22"/>
      <c r="AJ986" s="22"/>
      <c r="AM986" s="22"/>
      <c r="AP986" s="22"/>
      <c r="AS986" s="22"/>
    </row>
    <row r="987">
      <c r="J987" s="22"/>
      <c r="Q987" s="22"/>
      <c r="AJ987" s="22"/>
      <c r="AM987" s="22"/>
      <c r="AP987" s="22"/>
      <c r="AS987" s="22"/>
    </row>
    <row r="988">
      <c r="J988" s="22"/>
      <c r="Q988" s="22"/>
      <c r="AJ988" s="22"/>
      <c r="AM988" s="22"/>
      <c r="AP988" s="22"/>
      <c r="AS988" s="22"/>
    </row>
    <row r="989">
      <c r="J989" s="22"/>
      <c r="Q989" s="22"/>
      <c r="AJ989" s="22"/>
      <c r="AM989" s="22"/>
      <c r="AP989" s="22"/>
      <c r="AS989" s="22"/>
    </row>
    <row r="990">
      <c r="J990" s="22"/>
      <c r="Q990" s="22"/>
      <c r="AJ990" s="22"/>
      <c r="AM990" s="22"/>
      <c r="AP990" s="22"/>
      <c r="AS990" s="22"/>
    </row>
    <row r="991">
      <c r="J991" s="22"/>
      <c r="Q991" s="22"/>
      <c r="AJ991" s="22"/>
      <c r="AM991" s="22"/>
      <c r="AP991" s="22"/>
      <c r="AS991" s="22"/>
    </row>
    <row r="992">
      <c r="J992" s="22"/>
      <c r="Q992" s="22"/>
      <c r="AJ992" s="22"/>
      <c r="AM992" s="22"/>
      <c r="AP992" s="22"/>
      <c r="AS992" s="22"/>
    </row>
    <row r="993">
      <c r="J993" s="22"/>
      <c r="Q993" s="22"/>
      <c r="AJ993" s="22"/>
      <c r="AM993" s="22"/>
      <c r="AP993" s="22"/>
      <c r="AS993" s="22"/>
    </row>
    <row r="994">
      <c r="J994" s="22"/>
      <c r="Q994" s="22"/>
      <c r="AJ994" s="22"/>
      <c r="AM994" s="22"/>
      <c r="AP994" s="22"/>
      <c r="AS994" s="22"/>
    </row>
    <row r="995">
      <c r="J995" s="22"/>
      <c r="Q995" s="22"/>
      <c r="AJ995" s="22"/>
      <c r="AM995" s="22"/>
      <c r="AP995" s="22"/>
      <c r="AS995" s="22"/>
    </row>
    <row r="996">
      <c r="J996" s="22"/>
      <c r="Q996" s="22"/>
      <c r="AJ996" s="22"/>
      <c r="AM996" s="22"/>
      <c r="AP996" s="22"/>
      <c r="AS996" s="22"/>
    </row>
    <row r="997">
      <c r="J997" s="22"/>
      <c r="Q997" s="22"/>
      <c r="AJ997" s="22"/>
      <c r="AM997" s="22"/>
      <c r="AP997" s="22"/>
      <c r="AS997" s="22"/>
    </row>
    <row r="998">
      <c r="J998" s="22"/>
      <c r="Q998" s="22"/>
      <c r="AJ998" s="22"/>
      <c r="AM998" s="22"/>
      <c r="AP998" s="22"/>
      <c r="AS998" s="22"/>
    </row>
    <row r="999">
      <c r="J999" s="22"/>
      <c r="Q999" s="22"/>
      <c r="AJ999" s="22"/>
      <c r="AM999" s="22"/>
      <c r="AP999" s="22"/>
      <c r="AS999" s="22"/>
    </row>
    <row r="1000">
      <c r="J1000" s="22"/>
      <c r="Q1000" s="22"/>
      <c r="AJ1000" s="22"/>
      <c r="AM1000" s="22"/>
      <c r="AP1000" s="22"/>
      <c r="AS1000" s="22"/>
    </row>
    <row r="1001">
      <c r="J1001" s="22"/>
      <c r="Q1001" s="22"/>
      <c r="AJ1001" s="22"/>
      <c r="AM1001" s="22"/>
      <c r="AP1001" s="22"/>
      <c r="AS1001" s="22"/>
    </row>
  </sheetData>
  <dataValidations>
    <dataValidation type="list" allowBlank="1" showErrorMessage="1" sqref="Q3:Q52">
      <formula1>"ภายใน 1 เดือน,1 - 3 เดือน,3 - 6 เดือน,6 เดือน - 1 ปี,1 ปี ขึ้นไป,ยังไม่มีแพลนตัดสินใจ"</formula1>
    </dataValidation>
    <dataValidation type="list" allowBlank="1" showErrorMessage="1" sqref="O3:O52">
      <formula1>"น้อยกว่า 50,000 บาท,50,001 - 80,000 บาท,80,001 - 100,000 บาท,100,001 - 120,000 บาท,120,001 - 150,000 บาท,150,001 - 300,000 บาท,300,001 - 500,000 บาท,มากกว่า 500,000 บาท"</formula1>
    </dataValidation>
    <dataValidation type="list" allowBlank="1" showDropDown="1" sqref="AD3:AG52">
      <formula1>#REF!</formula1>
    </dataValidation>
    <dataValidation type="list" allowBlank="1" showErrorMessage="1" sqref="I3:I52">
      <formula1>"FIRST WALK,RE-VISIT 1,RE-VISIT 2,RE-VISIT 3,FIRST WALK (นัด),FIRST WALK1 (นัด),FIRST WALK2 (นัด),FIRST WALK3 (นัด)"</formula1>
    </dataValidation>
    <dataValidation type="list" allowBlank="1" showErrorMessage="1" sqref="K3:K52">
      <formula1>"IB Facebook,Line OA,Lead Con,Lead Gen,ป้ายบิลบอร์ด,ป้ายบอกทาง,ลูกค้าเก่า,Facebook,Call Center,Blogger,เพื่อนแนะนำ,Google sem,ผ่านสำนักงานขาย,Tiktok,ใบปลิว,ลูกค้าเก่าซื้อเพิ่ม,Cross Sales,Booth,เว็บไซต์ "</formula1>
    </dataValidation>
    <dataValidation type="list" allowBlank="1" showErrorMessage="1" sqref="P3:P52">
      <formula1>"น้อยกว่า 5 ล้านบาท,5.01 - 6 ล้านบาท,6.01 - 8 ล้านบาท,8.01 - 10 ล้านบาท,10 ล้านบาทขึ้นไป"</formula1>
    </dataValidation>
    <dataValidation type="list" allowBlank="1" showErrorMessage="1" sqref="R3:R52">
      <formula1>"ปรึกษาที่บ้าน,หาพร้อมอยู่,ติดเรื่องเงิน/เกินงบ,เปรียบเทียบ,ไม่มีแพลนตัดสินใจ/เข้ามาดูเฉยๆ,ไม่มีรูปแบบห้อง ฟังก์ชั่นห้อง,ไม่มีตำแหน่งที่ต้องการ,ต้องการโปรโมชั่นเพิ่มเติม,ติดทำเล,คู่แข่งเปรียบเทียบ"</formula1>
    </dataValidation>
    <dataValidation type="list" allowBlank="1" sqref="J3:J52">
      <formula1>"A (Potential),B,C,D"</formula1>
    </dataValidation>
    <dataValidation type="date" operator="equal" allowBlank="1" showDropDown="1" showInputMessage="1" prompt="Enter a date equal to DD/MM/YYYY" sqref="AH3:AH52 AK3:AK52 AN3:AN52 AQ3:AQ52 AT3:AU52">
      <formula1>DD/MM/YYYY</formula1>
    </dataValidation>
    <dataValidation type="list" allowBlank="1" showErrorMessage="1" sqref="N3:N52">
      <formula1>"1 Bedroom,1 Bedroom Plus,2 Bedroom"</formula1>
    </dataValidation>
    <dataValidation type="list" allowBlank="1" showErrorMessage="1" sqref="M3:M52">
      <formula1>"เพื่ออยู่อาศัย,เก็บไว้เป็นทรัพย์สิน,ลงทุนระยะยาว (ปล่อยเช่า),ลงทุนระยะสั้น (ขาย)"</formula1>
    </dataValidation>
    <dataValidation type="list" allowBlank="1" showErrorMessage="1" sqref="H3:H52 AJ3:AJ52 AM3:AM52 AP3:AP52 AS3:AS52">
      <formula1>"Booking,Follow Up,เข้าชมโครงการแล้ว ยังไม่ตัดสินใจ,ไม่รับสาย/ตัดสายทิ้ง,ไม่สนใจแล้ว,ซื้อโครงการอื่นแล้ว,เปรียบเทียบโครงการอื่น,ต้องการพร้อมอยู่,ยังไม่ได้ติดต่อ"</formula1>
    </dataValidation>
    <dataValidation type="list" allowBlank="1" showErrorMessage="1" sqref="A3:A52">
      <formula1>"A,Pare,Lukpla"</formula1>
    </dataValidation>
  </dataValidation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1.88"/>
    <col hidden="1" min="9" max="9" width="12.63"/>
    <col hidden="1" min="11" max="11" width="12.63"/>
    <col customWidth="1" min="12" max="12" width="18.13"/>
    <col customWidth="1" min="13" max="13" width="20.88"/>
    <col customWidth="1" min="14" max="14" width="15.0"/>
    <col hidden="1" min="19" max="33" width="12.63"/>
  </cols>
  <sheetData>
    <row r="1">
      <c r="A1" s="1931">
        <f>SUBTOTAL(3,A3:A58)</f>
        <v>3</v>
      </c>
      <c r="B1" s="702"/>
      <c r="C1" s="1931">
        <f>SUBTOTAL(3,C3:C58)</f>
        <v>0</v>
      </c>
      <c r="D1" s="702"/>
      <c r="E1" s="702"/>
      <c r="F1" s="702"/>
      <c r="G1" s="702"/>
      <c r="H1" s="702"/>
      <c r="I1" s="702"/>
      <c r="J1" s="702"/>
      <c r="K1" s="702"/>
      <c r="L1" s="702"/>
      <c r="M1" s="702"/>
      <c r="N1" s="1931">
        <f t="shared" ref="N1:O1" si="1">SUBTOTAL(3,N12:N58)</f>
        <v>0</v>
      </c>
      <c r="O1" s="1931">
        <f t="shared" si="1"/>
        <v>0</v>
      </c>
      <c r="P1" s="702"/>
      <c r="Q1" s="702"/>
      <c r="R1" s="702"/>
      <c r="S1" s="702"/>
      <c r="T1" s="702"/>
      <c r="U1" s="702"/>
      <c r="V1" s="702"/>
      <c r="W1" s="702"/>
      <c r="X1" s="702"/>
      <c r="Y1" s="702"/>
      <c r="Z1" s="702"/>
      <c r="AA1" s="702"/>
      <c r="AB1" s="702"/>
      <c r="AC1" s="702"/>
      <c r="AD1" s="702"/>
      <c r="AE1" s="702"/>
      <c r="AF1" s="702"/>
      <c r="AG1" s="702"/>
      <c r="AH1" s="702"/>
      <c r="AI1" s="702"/>
      <c r="AJ1" s="702"/>
      <c r="AK1" s="702"/>
      <c r="AL1" s="706"/>
      <c r="AM1" s="702"/>
      <c r="AN1" s="1932"/>
      <c r="AO1" s="706"/>
      <c r="AP1" s="702"/>
      <c r="AQ1" s="706"/>
      <c r="AR1" s="1932"/>
      <c r="AS1" s="702"/>
      <c r="AT1" s="706"/>
      <c r="AU1" s="702"/>
      <c r="AV1" s="1933"/>
      <c r="AW1" s="702"/>
      <c r="AX1" s="702"/>
      <c r="AY1" s="1933"/>
      <c r="AZ1" s="702"/>
    </row>
    <row r="2">
      <c r="A2" s="708" t="s">
        <v>265</v>
      </c>
      <c r="B2" s="4" t="s">
        <v>2513</v>
      </c>
      <c r="C2" s="4" t="s">
        <v>2515</v>
      </c>
      <c r="D2" s="4" t="s">
        <v>26517</v>
      </c>
      <c r="E2" s="1934" t="s">
        <v>7</v>
      </c>
      <c r="F2" s="4" t="s">
        <v>275</v>
      </c>
      <c r="G2" s="4" t="s">
        <v>274</v>
      </c>
      <c r="H2" s="1934" t="s">
        <v>2514</v>
      </c>
      <c r="I2" s="4" t="s">
        <v>26518</v>
      </c>
      <c r="J2" s="4" t="s">
        <v>273</v>
      </c>
      <c r="K2" s="4" t="s">
        <v>26519</v>
      </c>
      <c r="L2" s="4" t="s">
        <v>26520</v>
      </c>
      <c r="M2" s="11" t="s">
        <v>29</v>
      </c>
      <c r="N2" s="4" t="s">
        <v>26521</v>
      </c>
      <c r="O2" s="4" t="s">
        <v>2517</v>
      </c>
      <c r="P2" s="4" t="s">
        <v>10633</v>
      </c>
      <c r="Q2" s="712" t="s">
        <v>2521</v>
      </c>
      <c r="R2" s="716" t="s">
        <v>2530</v>
      </c>
      <c r="S2" s="709" t="s">
        <v>26522</v>
      </c>
      <c r="T2" s="709" t="s">
        <v>26523</v>
      </c>
      <c r="U2" s="709" t="s">
        <v>26524</v>
      </c>
      <c r="V2" s="709" t="s">
        <v>26525</v>
      </c>
      <c r="W2" s="1935" t="s">
        <v>26526</v>
      </c>
      <c r="X2" s="1936" t="s">
        <v>2510</v>
      </c>
      <c r="Y2" s="1936" t="s">
        <v>20</v>
      </c>
      <c r="Z2" s="1936" t="s">
        <v>26527</v>
      </c>
      <c r="AA2" s="1936" t="s">
        <v>26528</v>
      </c>
      <c r="AB2" s="1936" t="s">
        <v>26529</v>
      </c>
      <c r="AC2" s="1936" t="s">
        <v>26530</v>
      </c>
      <c r="AD2" s="1936" t="s">
        <v>26527</v>
      </c>
      <c r="AE2" s="1936" t="s">
        <v>26528</v>
      </c>
      <c r="AF2" s="1936" t="s">
        <v>26529</v>
      </c>
      <c r="AG2" s="1936" t="s">
        <v>26530</v>
      </c>
      <c r="AH2" s="1937" t="s">
        <v>2533</v>
      </c>
      <c r="AI2" s="4" t="s">
        <v>26520</v>
      </c>
      <c r="AJ2" s="4" t="s">
        <v>2534</v>
      </c>
      <c r="AK2" s="1938" t="s">
        <v>2536</v>
      </c>
      <c r="AL2" s="1939" t="s">
        <v>26531</v>
      </c>
      <c r="AM2" s="716" t="s">
        <v>2537</v>
      </c>
      <c r="AN2" s="1938" t="s">
        <v>2539</v>
      </c>
      <c r="AO2" s="1939" t="s">
        <v>26532</v>
      </c>
      <c r="AP2" s="4" t="s">
        <v>2540</v>
      </c>
      <c r="AQ2" s="1938" t="s">
        <v>2542</v>
      </c>
      <c r="AR2" s="1939" t="s">
        <v>2544</v>
      </c>
      <c r="AS2" s="4" t="s">
        <v>2543</v>
      </c>
      <c r="AT2" s="1938" t="s">
        <v>2545</v>
      </c>
      <c r="AU2" s="1939" t="s">
        <v>2547</v>
      </c>
      <c r="AV2" s="1940"/>
      <c r="AW2" s="1940"/>
      <c r="AX2" s="1940"/>
      <c r="AY2" s="1940"/>
      <c r="AZ2" s="1940"/>
    </row>
    <row r="3">
      <c r="A3" s="720" t="s">
        <v>35</v>
      </c>
      <c r="B3" s="1950"/>
      <c r="C3" s="1950"/>
      <c r="D3" s="1944"/>
      <c r="E3" s="1944"/>
      <c r="F3" s="1944"/>
      <c r="G3" s="1944"/>
      <c r="H3" s="1945"/>
      <c r="I3" s="723"/>
      <c r="J3" s="22"/>
      <c r="K3" s="723"/>
      <c r="L3" s="723"/>
      <c r="M3" s="22"/>
      <c r="N3" s="22"/>
      <c r="O3" s="54"/>
      <c r="P3" s="22"/>
      <c r="Q3" s="22"/>
      <c r="R3" s="723"/>
      <c r="S3" s="1946"/>
      <c r="T3" s="1946"/>
      <c r="U3" s="1946"/>
      <c r="V3" s="1946"/>
      <c r="W3" s="1946"/>
      <c r="X3" s="1947"/>
      <c r="Y3" s="1947"/>
      <c r="Z3" s="1947"/>
      <c r="AA3" s="1947"/>
      <c r="AB3" s="1947"/>
      <c r="AC3" s="1947"/>
      <c r="AD3" s="723"/>
      <c r="AE3" s="723"/>
      <c r="AF3" s="723"/>
      <c r="AG3" s="723"/>
      <c r="AH3" s="1948"/>
      <c r="AI3" s="723" t="str">
        <f>L3</f>
        <v/>
      </c>
      <c r="AJ3" s="53"/>
      <c r="AK3" s="1948"/>
      <c r="AL3" s="723"/>
      <c r="AM3" s="53"/>
      <c r="AN3" s="1948"/>
      <c r="AO3" s="723"/>
      <c r="AP3" s="53"/>
      <c r="AQ3" s="1948"/>
      <c r="AR3" s="723"/>
      <c r="AS3" s="53"/>
      <c r="AT3" s="1948"/>
      <c r="AU3" s="1948"/>
      <c r="AV3" s="723"/>
      <c r="AW3" s="723"/>
      <c r="AX3" s="723"/>
      <c r="AY3" s="723"/>
      <c r="AZ3" s="723"/>
    </row>
    <row r="4">
      <c r="A4" s="720" t="s">
        <v>56</v>
      </c>
      <c r="B4" s="1950"/>
      <c r="C4" s="1950"/>
      <c r="D4" s="1944"/>
      <c r="E4" s="1944"/>
      <c r="F4" s="1944"/>
      <c r="G4" s="1944"/>
      <c r="H4" s="1945"/>
      <c r="I4" s="723"/>
      <c r="J4" s="22"/>
      <c r="K4" s="723"/>
      <c r="L4" s="723"/>
      <c r="M4" s="22"/>
      <c r="N4" s="22"/>
      <c r="O4" s="54"/>
      <c r="P4" s="22"/>
      <c r="Q4" s="22"/>
      <c r="R4" s="723"/>
      <c r="S4" s="1946"/>
      <c r="T4" s="1946"/>
      <c r="U4" s="1946"/>
      <c r="V4" s="1946"/>
      <c r="W4" s="1946"/>
      <c r="X4" s="1947"/>
      <c r="Y4" s="1947"/>
      <c r="Z4" s="1947"/>
      <c r="AA4" s="1947"/>
      <c r="AB4" s="1947"/>
      <c r="AC4" s="1947"/>
      <c r="AD4" s="723"/>
      <c r="AE4" s="723"/>
      <c r="AF4" s="723"/>
      <c r="AG4" s="723"/>
      <c r="AH4" s="1948"/>
      <c r="AI4" s="723"/>
      <c r="AJ4" s="53"/>
      <c r="AK4" s="1948"/>
      <c r="AL4" s="723"/>
      <c r="AM4" s="53"/>
      <c r="AN4" s="1948"/>
      <c r="AO4" s="723"/>
      <c r="AP4" s="53"/>
      <c r="AQ4" s="1948"/>
      <c r="AR4" s="723"/>
      <c r="AS4" s="53"/>
      <c r="AT4" s="1948"/>
      <c r="AU4" s="1948"/>
      <c r="AV4" s="723"/>
      <c r="AW4" s="723"/>
      <c r="AX4" s="723"/>
      <c r="AY4" s="723"/>
      <c r="AZ4" s="723"/>
    </row>
    <row r="5">
      <c r="A5" s="720" t="s">
        <v>87</v>
      </c>
      <c r="B5" s="1950"/>
      <c r="C5" s="1950"/>
      <c r="D5" s="1944"/>
      <c r="E5" s="1944"/>
      <c r="F5" s="1944"/>
      <c r="G5" s="1944"/>
      <c r="H5" s="1945"/>
      <c r="I5" s="723"/>
      <c r="J5" s="22"/>
      <c r="K5" s="723"/>
      <c r="L5" s="723"/>
      <c r="M5" s="22"/>
      <c r="N5" s="22"/>
      <c r="O5" s="54"/>
      <c r="P5" s="22"/>
      <c r="Q5" s="22"/>
      <c r="R5" s="723"/>
      <c r="S5" s="1946"/>
      <c r="T5" s="1946"/>
      <c r="U5" s="1946"/>
      <c r="V5" s="1946"/>
      <c r="W5" s="1946"/>
      <c r="X5" s="1947"/>
      <c r="Y5" s="1947"/>
      <c r="Z5" s="1947"/>
      <c r="AA5" s="1947"/>
      <c r="AB5" s="1947"/>
      <c r="AC5" s="1947"/>
      <c r="AD5" s="723"/>
      <c r="AE5" s="723"/>
      <c r="AF5" s="723"/>
      <c r="AG5" s="723"/>
      <c r="AH5" s="1948"/>
      <c r="AI5" s="723"/>
      <c r="AJ5" s="53"/>
      <c r="AK5" s="1948"/>
      <c r="AL5" s="723"/>
      <c r="AM5" s="53"/>
      <c r="AN5" s="1948"/>
      <c r="AO5" s="723"/>
      <c r="AP5" s="53"/>
      <c r="AQ5" s="1948"/>
      <c r="AR5" s="723"/>
      <c r="AS5" s="53"/>
      <c r="AT5" s="1948"/>
      <c r="AU5" s="1948"/>
      <c r="AV5" s="723"/>
      <c r="AW5" s="723"/>
      <c r="AX5" s="723"/>
      <c r="AY5" s="723"/>
      <c r="AZ5" s="723"/>
    </row>
    <row r="6">
      <c r="A6" s="723"/>
      <c r="B6" s="1950"/>
      <c r="C6" s="1950"/>
      <c r="D6" s="1944"/>
      <c r="E6" s="1944"/>
      <c r="F6" s="1944"/>
      <c r="G6" s="1944"/>
      <c r="H6" s="1945"/>
      <c r="I6" s="723"/>
      <c r="J6" s="22"/>
      <c r="K6" s="723"/>
      <c r="L6" s="723"/>
      <c r="M6" s="22"/>
      <c r="N6" s="22"/>
      <c r="O6" s="54"/>
      <c r="P6" s="22"/>
      <c r="Q6" s="22"/>
      <c r="R6" s="723"/>
      <c r="S6" s="1946"/>
      <c r="T6" s="1946"/>
      <c r="U6" s="1946"/>
      <c r="V6" s="1946"/>
      <c r="W6" s="1946"/>
      <c r="X6" s="1947"/>
      <c r="Y6" s="1947"/>
      <c r="Z6" s="1947"/>
      <c r="AA6" s="1947"/>
      <c r="AB6" s="1947"/>
      <c r="AC6" s="1947"/>
      <c r="AD6" s="723"/>
      <c r="AE6" s="723"/>
      <c r="AF6" s="723"/>
      <c r="AG6" s="723"/>
      <c r="AH6" s="1948"/>
      <c r="AI6" s="723"/>
      <c r="AJ6" s="53"/>
      <c r="AK6" s="1948"/>
      <c r="AL6" s="723"/>
      <c r="AM6" s="53"/>
      <c r="AN6" s="1948"/>
      <c r="AO6" s="723"/>
      <c r="AP6" s="53"/>
      <c r="AQ6" s="1948"/>
      <c r="AR6" s="723"/>
      <c r="AS6" s="53"/>
      <c r="AT6" s="1948"/>
      <c r="AU6" s="1948"/>
      <c r="AV6" s="723"/>
      <c r="AW6" s="723"/>
      <c r="AX6" s="723"/>
      <c r="AY6" s="723"/>
      <c r="AZ6" s="723"/>
    </row>
    <row r="7">
      <c r="A7" s="723"/>
      <c r="B7" s="1950"/>
      <c r="C7" s="1950"/>
      <c r="D7" s="1944"/>
      <c r="E7" s="1944"/>
      <c r="F7" s="1944"/>
      <c r="G7" s="1944"/>
      <c r="H7" s="1945"/>
      <c r="I7" s="723"/>
      <c r="J7" s="22"/>
      <c r="K7" s="723"/>
      <c r="L7" s="723"/>
      <c r="M7" s="22"/>
      <c r="N7" s="22"/>
      <c r="O7" s="54"/>
      <c r="P7" s="22"/>
      <c r="Q7" s="22"/>
      <c r="R7" s="723"/>
      <c r="S7" s="1946"/>
      <c r="T7" s="1946"/>
      <c r="U7" s="1946"/>
      <c r="V7" s="1946"/>
      <c r="W7" s="1946"/>
      <c r="X7" s="1947"/>
      <c r="Y7" s="1947"/>
      <c r="Z7" s="1947"/>
      <c r="AA7" s="1947"/>
      <c r="AB7" s="1947"/>
      <c r="AC7" s="1947"/>
      <c r="AD7" s="723"/>
      <c r="AE7" s="723"/>
      <c r="AF7" s="723"/>
      <c r="AG7" s="723"/>
      <c r="AH7" s="1948"/>
      <c r="AI7" s="723"/>
      <c r="AJ7" s="53"/>
      <c r="AK7" s="1948"/>
      <c r="AL7" s="723"/>
      <c r="AM7" s="53"/>
      <c r="AN7" s="1948"/>
      <c r="AO7" s="723"/>
      <c r="AP7" s="53"/>
      <c r="AQ7" s="1948"/>
      <c r="AR7" s="723"/>
      <c r="AS7" s="53"/>
      <c r="AT7" s="1948"/>
      <c r="AU7" s="1948"/>
      <c r="AV7" s="723"/>
      <c r="AW7" s="723"/>
      <c r="AX7" s="723"/>
      <c r="AY7" s="723"/>
      <c r="AZ7" s="723"/>
    </row>
    <row r="8">
      <c r="A8" s="723"/>
      <c r="B8" s="1950"/>
      <c r="C8" s="1950"/>
      <c r="D8" s="1944"/>
      <c r="E8" s="1944"/>
      <c r="F8" s="1944"/>
      <c r="G8" s="1944"/>
      <c r="H8" s="1945"/>
      <c r="I8" s="723"/>
      <c r="J8" s="22"/>
      <c r="K8" s="723"/>
      <c r="L8" s="723"/>
      <c r="M8" s="22"/>
      <c r="N8" s="22"/>
      <c r="O8" s="54"/>
      <c r="P8" s="22"/>
      <c r="Q8" s="22"/>
      <c r="R8" s="723"/>
      <c r="S8" s="1946"/>
      <c r="T8" s="1946"/>
      <c r="U8" s="1946"/>
      <c r="V8" s="1946"/>
      <c r="W8" s="1946"/>
      <c r="X8" s="1947"/>
      <c r="Y8" s="1947"/>
      <c r="Z8" s="1947"/>
      <c r="AA8" s="1947"/>
      <c r="AB8" s="1947"/>
      <c r="AC8" s="1947"/>
      <c r="AD8" s="723"/>
      <c r="AE8" s="723"/>
      <c r="AF8" s="723"/>
      <c r="AG8" s="723"/>
      <c r="AH8" s="1948"/>
      <c r="AI8" s="723"/>
      <c r="AJ8" s="53"/>
      <c r="AK8" s="1948"/>
      <c r="AL8" s="723"/>
      <c r="AM8" s="53"/>
      <c r="AN8" s="1948"/>
      <c r="AO8" s="723"/>
      <c r="AP8" s="53"/>
      <c r="AQ8" s="1948"/>
      <c r="AR8" s="723"/>
      <c r="AS8" s="53"/>
      <c r="AT8" s="1948"/>
      <c r="AU8" s="1948"/>
      <c r="AV8" s="723"/>
      <c r="AW8" s="723"/>
      <c r="AX8" s="723"/>
      <c r="AY8" s="723"/>
      <c r="AZ8" s="723"/>
    </row>
    <row r="9">
      <c r="A9" s="723"/>
      <c r="B9" s="1950"/>
      <c r="C9" s="1950"/>
      <c r="D9" s="1944"/>
      <c r="E9" s="1944"/>
      <c r="F9" s="1944"/>
      <c r="G9" s="1944"/>
      <c r="H9" s="1945"/>
      <c r="I9" s="723"/>
      <c r="J9" s="22"/>
      <c r="K9" s="723"/>
      <c r="L9" s="723"/>
      <c r="M9" s="22"/>
      <c r="N9" s="22"/>
      <c r="O9" s="54"/>
      <c r="P9" s="22"/>
      <c r="Q9" s="22"/>
      <c r="R9" s="723"/>
      <c r="S9" s="1946"/>
      <c r="T9" s="1946"/>
      <c r="U9" s="1946"/>
      <c r="V9" s="1946"/>
      <c r="W9" s="1946"/>
      <c r="X9" s="1947"/>
      <c r="Y9" s="1947"/>
      <c r="Z9" s="1947"/>
      <c r="AA9" s="1947"/>
      <c r="AB9" s="1947"/>
      <c r="AC9" s="1947"/>
      <c r="AD9" s="723"/>
      <c r="AE9" s="723"/>
      <c r="AF9" s="723"/>
      <c r="AG9" s="723"/>
      <c r="AH9" s="1948"/>
      <c r="AI9" s="723"/>
      <c r="AJ9" s="53"/>
      <c r="AK9" s="1948"/>
      <c r="AL9" s="723"/>
      <c r="AM9" s="53"/>
      <c r="AN9" s="1948"/>
      <c r="AO9" s="723"/>
      <c r="AP9" s="53"/>
      <c r="AQ9" s="1948"/>
      <c r="AR9" s="723"/>
      <c r="AS9" s="53"/>
      <c r="AT9" s="1948"/>
      <c r="AU9" s="1948"/>
      <c r="AV9" s="723"/>
      <c r="AW9" s="723"/>
      <c r="AX9" s="723"/>
      <c r="AY9" s="723"/>
      <c r="AZ9" s="723"/>
    </row>
    <row r="10">
      <c r="A10" s="723"/>
      <c r="B10" s="1950"/>
      <c r="C10" s="1950"/>
      <c r="D10" s="1944"/>
      <c r="E10" s="1944"/>
      <c r="F10" s="1944"/>
      <c r="G10" s="1944"/>
      <c r="H10" s="1945"/>
      <c r="I10" s="723"/>
      <c r="J10" s="22"/>
      <c r="K10" s="723"/>
      <c r="L10" s="723"/>
      <c r="M10" s="22"/>
      <c r="N10" s="22"/>
      <c r="O10" s="54"/>
      <c r="P10" s="22"/>
      <c r="Q10" s="22"/>
      <c r="R10" s="723"/>
      <c r="S10" s="1946"/>
      <c r="T10" s="1946"/>
      <c r="U10" s="1946"/>
      <c r="V10" s="1946"/>
      <c r="W10" s="1946"/>
      <c r="X10" s="1947"/>
      <c r="Y10" s="1947"/>
      <c r="Z10" s="1947"/>
      <c r="AA10" s="1947"/>
      <c r="AB10" s="1947"/>
      <c r="AC10" s="1947"/>
      <c r="AD10" s="723"/>
      <c r="AE10" s="723"/>
      <c r="AF10" s="723"/>
      <c r="AG10" s="723"/>
      <c r="AH10" s="1948"/>
      <c r="AI10" s="723"/>
      <c r="AJ10" s="53"/>
      <c r="AK10" s="1948"/>
      <c r="AL10" s="723"/>
      <c r="AM10" s="53"/>
      <c r="AN10" s="1948"/>
      <c r="AO10" s="723"/>
      <c r="AP10" s="53"/>
      <c r="AQ10" s="1948"/>
      <c r="AR10" s="723"/>
      <c r="AS10" s="53"/>
      <c r="AT10" s="1948"/>
      <c r="AU10" s="1948"/>
      <c r="AV10" s="723"/>
      <c r="AW10" s="723"/>
      <c r="AX10" s="723"/>
      <c r="AY10" s="723"/>
      <c r="AZ10" s="723"/>
    </row>
    <row r="11">
      <c r="A11" s="723"/>
      <c r="B11" s="1950"/>
      <c r="C11" s="1950"/>
      <c r="D11" s="1944"/>
      <c r="E11" s="1944"/>
      <c r="F11" s="1944"/>
      <c r="G11" s="1944"/>
      <c r="H11" s="1945"/>
      <c r="I11" s="723"/>
      <c r="J11" s="22"/>
      <c r="K11" s="723"/>
      <c r="L11" s="723"/>
      <c r="M11" s="22"/>
      <c r="N11" s="22"/>
      <c r="O11" s="54"/>
      <c r="P11" s="22"/>
      <c r="Q11" s="22"/>
      <c r="R11" s="723"/>
      <c r="S11" s="1946"/>
      <c r="T11" s="1946"/>
      <c r="U11" s="1946"/>
      <c r="V11" s="1946"/>
      <c r="W11" s="1946"/>
      <c r="X11" s="1947"/>
      <c r="Y11" s="1947"/>
      <c r="Z11" s="1947"/>
      <c r="AA11" s="1947"/>
      <c r="AB11" s="1947"/>
      <c r="AC11" s="1947"/>
      <c r="AD11" s="723"/>
      <c r="AE11" s="723"/>
      <c r="AF11" s="723"/>
      <c r="AG11" s="723"/>
      <c r="AH11" s="1948"/>
      <c r="AI11" s="723"/>
      <c r="AJ11" s="53"/>
      <c r="AK11" s="1948"/>
      <c r="AL11" s="723"/>
      <c r="AM11" s="53"/>
      <c r="AN11" s="1948"/>
      <c r="AO11" s="723"/>
      <c r="AP11" s="53"/>
      <c r="AQ11" s="1948"/>
      <c r="AR11" s="723"/>
      <c r="AS11" s="53"/>
      <c r="AT11" s="1948"/>
      <c r="AU11" s="1948"/>
      <c r="AV11" s="723"/>
      <c r="AW11" s="723"/>
      <c r="AX11" s="723"/>
      <c r="AY11" s="723"/>
      <c r="AZ11" s="723"/>
    </row>
    <row r="12">
      <c r="A12" s="723"/>
      <c r="B12" s="1950"/>
      <c r="C12" s="1950"/>
      <c r="D12" s="1944"/>
      <c r="E12" s="1944"/>
      <c r="F12" s="1944"/>
      <c r="G12" s="1944"/>
      <c r="H12" s="1945"/>
      <c r="I12" s="723"/>
      <c r="J12" s="22"/>
      <c r="K12" s="723"/>
      <c r="L12" s="723"/>
      <c r="M12" s="22"/>
      <c r="N12" s="22"/>
      <c r="O12" s="54"/>
      <c r="P12" s="22"/>
      <c r="Q12" s="22"/>
      <c r="R12" s="723"/>
      <c r="S12" s="1946"/>
      <c r="T12" s="1946"/>
      <c r="U12" s="1946"/>
      <c r="V12" s="1946"/>
      <c r="W12" s="1946"/>
      <c r="X12" s="1947"/>
      <c r="Y12" s="1947"/>
      <c r="Z12" s="1947"/>
      <c r="AA12" s="1947"/>
      <c r="AB12" s="1947"/>
      <c r="AC12" s="1947"/>
      <c r="AD12" s="723"/>
      <c r="AE12" s="723"/>
      <c r="AF12" s="723"/>
      <c r="AG12" s="723"/>
      <c r="AH12" s="1948"/>
      <c r="AI12" s="723"/>
      <c r="AJ12" s="53"/>
      <c r="AK12" s="1948"/>
      <c r="AL12" s="723"/>
      <c r="AM12" s="53"/>
      <c r="AN12" s="1948"/>
      <c r="AO12" s="723"/>
      <c r="AP12" s="53"/>
      <c r="AQ12" s="1948"/>
      <c r="AR12" s="723"/>
      <c r="AS12" s="53"/>
      <c r="AT12" s="1948"/>
      <c r="AU12" s="1948"/>
      <c r="AV12" s="723"/>
      <c r="AW12" s="723"/>
      <c r="AX12" s="723"/>
      <c r="AY12" s="723"/>
      <c r="AZ12" s="723"/>
    </row>
    <row r="13">
      <c r="A13" s="723"/>
      <c r="B13" s="1950"/>
      <c r="C13" s="1950"/>
      <c r="D13" s="1944"/>
      <c r="E13" s="1944"/>
      <c r="F13" s="1944"/>
      <c r="G13" s="1944"/>
      <c r="H13" s="1945"/>
      <c r="I13" s="723"/>
      <c r="J13" s="22"/>
      <c r="K13" s="723"/>
      <c r="L13" s="723"/>
      <c r="M13" s="22"/>
      <c r="N13" s="22"/>
      <c r="O13" s="54"/>
      <c r="P13" s="22"/>
      <c r="Q13" s="22"/>
      <c r="R13" s="723"/>
      <c r="S13" s="1946"/>
      <c r="T13" s="1946"/>
      <c r="U13" s="1946"/>
      <c r="V13" s="1946"/>
      <c r="W13" s="1946"/>
      <c r="X13" s="1947"/>
      <c r="Y13" s="1947"/>
      <c r="Z13" s="1947"/>
      <c r="AA13" s="1947"/>
      <c r="AB13" s="1947"/>
      <c r="AC13" s="1947"/>
      <c r="AD13" s="723"/>
      <c r="AE13" s="723"/>
      <c r="AF13" s="723"/>
      <c r="AG13" s="723"/>
      <c r="AH13" s="1948"/>
      <c r="AI13" s="723"/>
      <c r="AJ13" s="53"/>
      <c r="AK13" s="1948"/>
      <c r="AL13" s="723"/>
      <c r="AM13" s="53"/>
      <c r="AN13" s="1948"/>
      <c r="AO13" s="723"/>
      <c r="AP13" s="53"/>
      <c r="AQ13" s="1948"/>
      <c r="AR13" s="723"/>
      <c r="AS13" s="53"/>
      <c r="AT13" s="1948"/>
      <c r="AU13" s="1948"/>
      <c r="AV13" s="723"/>
      <c r="AW13" s="723"/>
      <c r="AX13" s="723"/>
      <c r="AY13" s="723"/>
      <c r="AZ13" s="723"/>
    </row>
    <row r="14">
      <c r="A14" s="723"/>
      <c r="B14" s="1950"/>
      <c r="C14" s="1950"/>
      <c r="D14" s="1944"/>
      <c r="E14" s="1944"/>
      <c r="F14" s="1944"/>
      <c r="G14" s="1944"/>
      <c r="H14" s="1945"/>
      <c r="I14" s="723"/>
      <c r="J14" s="22"/>
      <c r="K14" s="723"/>
      <c r="L14" s="723"/>
      <c r="M14" s="22"/>
      <c r="N14" s="22"/>
      <c r="O14" s="54"/>
      <c r="P14" s="22"/>
      <c r="Q14" s="22"/>
      <c r="R14" s="723"/>
      <c r="S14" s="1946"/>
      <c r="T14" s="1946"/>
      <c r="U14" s="1946"/>
      <c r="V14" s="1946"/>
      <c r="W14" s="1946"/>
      <c r="X14" s="1947"/>
      <c r="Y14" s="1947"/>
      <c r="Z14" s="1947"/>
      <c r="AA14" s="1947"/>
      <c r="AB14" s="1947"/>
      <c r="AC14" s="1947"/>
      <c r="AD14" s="723"/>
      <c r="AE14" s="723"/>
      <c r="AF14" s="723"/>
      <c r="AG14" s="723"/>
      <c r="AH14" s="1948"/>
      <c r="AI14" s="723"/>
      <c r="AJ14" s="53"/>
      <c r="AK14" s="1948"/>
      <c r="AL14" s="723"/>
      <c r="AM14" s="53"/>
      <c r="AN14" s="1948"/>
      <c r="AO14" s="723"/>
      <c r="AP14" s="53"/>
      <c r="AQ14" s="1948"/>
      <c r="AR14" s="723"/>
      <c r="AS14" s="53"/>
      <c r="AT14" s="1948"/>
      <c r="AU14" s="1948"/>
      <c r="AV14" s="723"/>
      <c r="AW14" s="723"/>
      <c r="AX14" s="723"/>
      <c r="AY14" s="723"/>
      <c r="AZ14" s="723"/>
    </row>
    <row r="15">
      <c r="A15" s="723"/>
      <c r="B15" s="1950"/>
      <c r="C15" s="1950"/>
      <c r="D15" s="1944"/>
      <c r="E15" s="1944"/>
      <c r="F15" s="1944"/>
      <c r="G15" s="1944"/>
      <c r="H15" s="1945"/>
      <c r="I15" s="723"/>
      <c r="J15" s="22"/>
      <c r="K15" s="723"/>
      <c r="L15" s="723"/>
      <c r="M15" s="22"/>
      <c r="N15" s="22"/>
      <c r="O15" s="54"/>
      <c r="P15" s="22"/>
      <c r="Q15" s="22"/>
      <c r="R15" s="723"/>
      <c r="S15" s="1946"/>
      <c r="T15" s="1946"/>
      <c r="U15" s="1946"/>
      <c r="V15" s="1946"/>
      <c r="W15" s="1946"/>
      <c r="X15" s="1947"/>
      <c r="Y15" s="1947"/>
      <c r="Z15" s="1947"/>
      <c r="AA15" s="1947"/>
      <c r="AB15" s="1947"/>
      <c r="AC15" s="1947"/>
      <c r="AD15" s="723"/>
      <c r="AE15" s="723"/>
      <c r="AF15" s="723"/>
      <c r="AG15" s="723"/>
      <c r="AH15" s="1948"/>
      <c r="AI15" s="723"/>
      <c r="AJ15" s="53"/>
      <c r="AK15" s="1948"/>
      <c r="AL15" s="723"/>
      <c r="AM15" s="53"/>
      <c r="AN15" s="1948"/>
      <c r="AO15" s="723"/>
      <c r="AP15" s="53"/>
      <c r="AQ15" s="1948"/>
      <c r="AR15" s="723"/>
      <c r="AS15" s="53"/>
      <c r="AT15" s="1948"/>
      <c r="AU15" s="1948"/>
      <c r="AV15" s="723"/>
      <c r="AW15" s="723"/>
      <c r="AX15" s="723"/>
      <c r="AY15" s="723"/>
      <c r="AZ15" s="723"/>
    </row>
    <row r="16">
      <c r="A16" s="723"/>
      <c r="B16" s="1950"/>
      <c r="C16" s="1950"/>
      <c r="D16" s="1944"/>
      <c r="E16" s="1944"/>
      <c r="F16" s="1944"/>
      <c r="G16" s="1944"/>
      <c r="H16" s="1945"/>
      <c r="I16" s="723"/>
      <c r="J16" s="22"/>
      <c r="K16" s="723"/>
      <c r="L16" s="723"/>
      <c r="M16" s="22"/>
      <c r="N16" s="22"/>
      <c r="O16" s="54"/>
      <c r="P16" s="22"/>
      <c r="Q16" s="22"/>
      <c r="R16" s="723"/>
      <c r="S16" s="1946"/>
      <c r="T16" s="1946"/>
      <c r="U16" s="1946"/>
      <c r="V16" s="1946"/>
      <c r="W16" s="1946"/>
      <c r="X16" s="1947"/>
      <c r="Y16" s="1947"/>
      <c r="Z16" s="1947"/>
      <c r="AA16" s="1947"/>
      <c r="AB16" s="1947"/>
      <c r="AC16" s="1947"/>
      <c r="AD16" s="723"/>
      <c r="AE16" s="723"/>
      <c r="AF16" s="723"/>
      <c r="AG16" s="723"/>
      <c r="AH16" s="1948"/>
      <c r="AI16" s="723"/>
      <c r="AJ16" s="53"/>
      <c r="AK16" s="1948"/>
      <c r="AL16" s="723"/>
      <c r="AM16" s="53"/>
      <c r="AN16" s="1948"/>
      <c r="AO16" s="723"/>
      <c r="AP16" s="53"/>
      <c r="AQ16" s="1948"/>
      <c r="AR16" s="723"/>
      <c r="AS16" s="53"/>
      <c r="AT16" s="1948"/>
      <c r="AU16" s="1948"/>
      <c r="AV16" s="723"/>
      <c r="AW16" s="723"/>
      <c r="AX16" s="723"/>
      <c r="AY16" s="723"/>
      <c r="AZ16" s="723"/>
    </row>
    <row r="17">
      <c r="A17" s="723"/>
      <c r="B17" s="1950"/>
      <c r="C17" s="1950"/>
      <c r="D17" s="1944"/>
      <c r="E17" s="1944"/>
      <c r="F17" s="1944"/>
      <c r="G17" s="1944"/>
      <c r="H17" s="1945"/>
      <c r="I17" s="723"/>
      <c r="J17" s="22"/>
      <c r="K17" s="723"/>
      <c r="L17" s="723"/>
      <c r="M17" s="22"/>
      <c r="N17" s="22"/>
      <c r="O17" s="54"/>
      <c r="P17" s="22"/>
      <c r="Q17" s="22"/>
      <c r="R17" s="723"/>
      <c r="S17" s="1946"/>
      <c r="T17" s="1946"/>
      <c r="U17" s="1946"/>
      <c r="V17" s="1946"/>
      <c r="W17" s="1946"/>
      <c r="X17" s="1947"/>
      <c r="Y17" s="1947"/>
      <c r="Z17" s="1947"/>
      <c r="AA17" s="1947"/>
      <c r="AB17" s="1947"/>
      <c r="AC17" s="1947"/>
      <c r="AD17" s="723"/>
      <c r="AE17" s="723"/>
      <c r="AF17" s="723"/>
      <c r="AG17" s="723"/>
      <c r="AH17" s="1948"/>
      <c r="AI17" s="723"/>
      <c r="AJ17" s="53"/>
      <c r="AK17" s="1948"/>
      <c r="AL17" s="723"/>
      <c r="AM17" s="53"/>
      <c r="AN17" s="1948"/>
      <c r="AO17" s="723"/>
      <c r="AP17" s="53"/>
      <c r="AQ17" s="1948"/>
      <c r="AR17" s="723"/>
      <c r="AS17" s="53"/>
      <c r="AT17" s="1948"/>
      <c r="AU17" s="1948"/>
      <c r="AV17" s="723"/>
      <c r="AW17" s="723"/>
      <c r="AX17" s="723"/>
      <c r="AY17" s="723"/>
      <c r="AZ17" s="723"/>
    </row>
    <row r="18">
      <c r="A18" s="723"/>
      <c r="B18" s="1950"/>
      <c r="C18" s="1950"/>
      <c r="D18" s="1944"/>
      <c r="E18" s="1944"/>
      <c r="F18" s="1944"/>
      <c r="G18" s="1944"/>
      <c r="H18" s="1945"/>
      <c r="I18" s="723"/>
      <c r="J18" s="22"/>
      <c r="K18" s="723"/>
      <c r="L18" s="723"/>
      <c r="M18" s="22"/>
      <c r="N18" s="22"/>
      <c r="O18" s="54"/>
      <c r="P18" s="22"/>
      <c r="Q18" s="22"/>
      <c r="R18" s="723"/>
      <c r="S18" s="1946"/>
      <c r="T18" s="1946"/>
      <c r="U18" s="1946"/>
      <c r="V18" s="1946"/>
      <c r="W18" s="1946"/>
      <c r="X18" s="1947"/>
      <c r="Y18" s="1947"/>
      <c r="Z18" s="1947"/>
      <c r="AA18" s="1947"/>
      <c r="AB18" s="1947"/>
      <c r="AC18" s="1947"/>
      <c r="AD18" s="723"/>
      <c r="AE18" s="723"/>
      <c r="AF18" s="723"/>
      <c r="AG18" s="723"/>
      <c r="AH18" s="1948"/>
      <c r="AI18" s="723"/>
      <c r="AJ18" s="53"/>
      <c r="AK18" s="1948"/>
      <c r="AL18" s="723"/>
      <c r="AM18" s="53"/>
      <c r="AN18" s="1948"/>
      <c r="AO18" s="723"/>
      <c r="AP18" s="53"/>
      <c r="AQ18" s="1948"/>
      <c r="AR18" s="723"/>
      <c r="AS18" s="53"/>
      <c r="AT18" s="1948"/>
      <c r="AU18" s="1948"/>
      <c r="AV18" s="723"/>
      <c r="AW18" s="723"/>
      <c r="AX18" s="723"/>
      <c r="AY18" s="723"/>
      <c r="AZ18" s="723"/>
    </row>
    <row r="19">
      <c r="A19" s="723"/>
      <c r="B19" s="1950"/>
      <c r="C19" s="1950"/>
      <c r="D19" s="1944"/>
      <c r="E19" s="1944"/>
      <c r="F19" s="1944"/>
      <c r="G19" s="1944"/>
      <c r="H19" s="1945"/>
      <c r="I19" s="723"/>
      <c r="J19" s="22"/>
      <c r="K19" s="723"/>
      <c r="L19" s="723"/>
      <c r="M19" s="22"/>
      <c r="N19" s="22"/>
      <c r="O19" s="54"/>
      <c r="P19" s="22"/>
      <c r="Q19" s="22"/>
      <c r="R19" s="723"/>
      <c r="S19" s="1946"/>
      <c r="T19" s="1946"/>
      <c r="U19" s="1946"/>
      <c r="V19" s="1946"/>
      <c r="W19" s="1946"/>
      <c r="X19" s="1947"/>
      <c r="Y19" s="1947"/>
      <c r="Z19" s="1947"/>
      <c r="AA19" s="1947"/>
      <c r="AB19" s="1947"/>
      <c r="AC19" s="1947"/>
      <c r="AD19" s="723"/>
      <c r="AE19" s="723"/>
      <c r="AF19" s="723"/>
      <c r="AG19" s="723"/>
      <c r="AH19" s="1948"/>
      <c r="AI19" s="723"/>
      <c r="AJ19" s="53"/>
      <c r="AK19" s="1948"/>
      <c r="AL19" s="723"/>
      <c r="AM19" s="53"/>
      <c r="AN19" s="1948"/>
      <c r="AO19" s="723"/>
      <c r="AP19" s="53"/>
      <c r="AQ19" s="1948"/>
      <c r="AR19" s="723"/>
      <c r="AS19" s="53"/>
      <c r="AT19" s="1948"/>
      <c r="AU19" s="1948"/>
      <c r="AV19" s="723"/>
      <c r="AW19" s="723"/>
      <c r="AX19" s="723"/>
      <c r="AY19" s="723"/>
      <c r="AZ19" s="723"/>
    </row>
    <row r="20">
      <c r="A20" s="723"/>
      <c r="B20" s="1950"/>
      <c r="C20" s="1950"/>
      <c r="D20" s="1944"/>
      <c r="E20" s="1944"/>
      <c r="F20" s="1944"/>
      <c r="G20" s="1944"/>
      <c r="H20" s="1945"/>
      <c r="I20" s="723"/>
      <c r="J20" s="22"/>
      <c r="K20" s="723"/>
      <c r="L20" s="723"/>
      <c r="M20" s="22"/>
      <c r="N20" s="22"/>
      <c r="O20" s="54"/>
      <c r="P20" s="22"/>
      <c r="Q20" s="22"/>
      <c r="R20" s="723"/>
      <c r="S20" s="1946"/>
      <c r="T20" s="1946"/>
      <c r="U20" s="1946"/>
      <c r="V20" s="1946"/>
      <c r="W20" s="1946"/>
      <c r="X20" s="1947"/>
      <c r="Y20" s="1947"/>
      <c r="Z20" s="1947"/>
      <c r="AA20" s="1947"/>
      <c r="AB20" s="1947"/>
      <c r="AC20" s="1947"/>
      <c r="AD20" s="723"/>
      <c r="AE20" s="723"/>
      <c r="AF20" s="723"/>
      <c r="AG20" s="723"/>
      <c r="AH20" s="1948"/>
      <c r="AI20" s="723"/>
      <c r="AJ20" s="53"/>
      <c r="AK20" s="1948"/>
      <c r="AL20" s="723"/>
      <c r="AM20" s="53"/>
      <c r="AN20" s="1948"/>
      <c r="AO20" s="723"/>
      <c r="AP20" s="53"/>
      <c r="AQ20" s="1948"/>
      <c r="AR20" s="723"/>
      <c r="AS20" s="53"/>
      <c r="AT20" s="1948"/>
      <c r="AU20" s="1948"/>
      <c r="AV20" s="723"/>
      <c r="AW20" s="723"/>
      <c r="AX20" s="723"/>
      <c r="AY20" s="723"/>
      <c r="AZ20" s="723"/>
    </row>
    <row r="21">
      <c r="A21" s="723"/>
      <c r="B21" s="1950"/>
      <c r="C21" s="1950"/>
      <c r="D21" s="1944"/>
      <c r="E21" s="1944"/>
      <c r="F21" s="1944"/>
      <c r="G21" s="1944"/>
      <c r="H21" s="1945"/>
      <c r="I21" s="723"/>
      <c r="J21" s="22"/>
      <c r="K21" s="723"/>
      <c r="L21" s="723"/>
      <c r="M21" s="22"/>
      <c r="N21" s="22"/>
      <c r="O21" s="54"/>
      <c r="P21" s="22"/>
      <c r="Q21" s="22"/>
      <c r="R21" s="723"/>
      <c r="S21" s="1946"/>
      <c r="T21" s="1946"/>
      <c r="U21" s="1946"/>
      <c r="V21" s="1946"/>
      <c r="W21" s="1946"/>
      <c r="X21" s="1947"/>
      <c r="Y21" s="1947"/>
      <c r="Z21" s="1947"/>
      <c r="AA21" s="1947"/>
      <c r="AB21" s="1947"/>
      <c r="AC21" s="1947"/>
      <c r="AD21" s="723"/>
      <c r="AE21" s="723"/>
      <c r="AF21" s="723"/>
      <c r="AG21" s="723"/>
      <c r="AH21" s="1948"/>
      <c r="AI21" s="723"/>
      <c r="AJ21" s="53"/>
      <c r="AK21" s="1948"/>
      <c r="AL21" s="723"/>
      <c r="AM21" s="53"/>
      <c r="AN21" s="1948"/>
      <c r="AO21" s="723"/>
      <c r="AP21" s="53"/>
      <c r="AQ21" s="1948"/>
      <c r="AR21" s="723"/>
      <c r="AS21" s="53"/>
      <c r="AT21" s="1948"/>
      <c r="AU21" s="1948"/>
      <c r="AV21" s="723"/>
      <c r="AW21" s="723"/>
      <c r="AX21" s="723"/>
      <c r="AY21" s="723"/>
      <c r="AZ21" s="723"/>
    </row>
    <row r="22">
      <c r="A22" s="723"/>
      <c r="B22" s="1950"/>
      <c r="C22" s="1950"/>
      <c r="D22" s="1944"/>
      <c r="E22" s="1944"/>
      <c r="F22" s="1944"/>
      <c r="G22" s="1944"/>
      <c r="H22" s="1945"/>
      <c r="I22" s="723"/>
      <c r="J22" s="22"/>
      <c r="K22" s="723"/>
      <c r="L22" s="723"/>
      <c r="M22" s="22"/>
      <c r="N22" s="22"/>
      <c r="O22" s="54"/>
      <c r="P22" s="22"/>
      <c r="Q22" s="22"/>
      <c r="R22" s="723"/>
      <c r="S22" s="1946"/>
      <c r="T22" s="1946"/>
      <c r="U22" s="1946"/>
      <c r="V22" s="1946"/>
      <c r="W22" s="1946"/>
      <c r="X22" s="1947"/>
      <c r="Y22" s="1947"/>
      <c r="Z22" s="1947"/>
      <c r="AA22" s="1947"/>
      <c r="AB22" s="1947"/>
      <c r="AC22" s="1947"/>
      <c r="AD22" s="723"/>
      <c r="AE22" s="723"/>
      <c r="AF22" s="723"/>
      <c r="AG22" s="723"/>
      <c r="AH22" s="1948"/>
      <c r="AI22" s="723"/>
      <c r="AJ22" s="53"/>
      <c r="AK22" s="1948"/>
      <c r="AL22" s="723"/>
      <c r="AM22" s="53"/>
      <c r="AN22" s="1948"/>
      <c r="AO22" s="723"/>
      <c r="AP22" s="53"/>
      <c r="AQ22" s="1948"/>
      <c r="AR22" s="723"/>
      <c r="AS22" s="53"/>
      <c r="AT22" s="1948"/>
      <c r="AU22" s="1948"/>
      <c r="AV22" s="723"/>
      <c r="AW22" s="723"/>
      <c r="AX22" s="723"/>
      <c r="AY22" s="723"/>
      <c r="AZ22" s="723"/>
    </row>
    <row r="23">
      <c r="A23" s="723"/>
      <c r="B23" s="1950"/>
      <c r="C23" s="1950"/>
      <c r="D23" s="1944"/>
      <c r="E23" s="1944"/>
      <c r="F23" s="1944"/>
      <c r="G23" s="1944"/>
      <c r="H23" s="1945"/>
      <c r="I23" s="723"/>
      <c r="J23" s="22"/>
      <c r="K23" s="723"/>
      <c r="L23" s="723"/>
      <c r="M23" s="22"/>
      <c r="N23" s="22"/>
      <c r="O23" s="54"/>
      <c r="P23" s="22"/>
      <c r="Q23" s="22"/>
      <c r="R23" s="723"/>
      <c r="S23" s="1946"/>
      <c r="T23" s="1946"/>
      <c r="U23" s="1946"/>
      <c r="V23" s="1946"/>
      <c r="W23" s="1946"/>
      <c r="X23" s="1947"/>
      <c r="Y23" s="1947"/>
      <c r="Z23" s="1947"/>
      <c r="AA23" s="1947"/>
      <c r="AB23" s="1947"/>
      <c r="AC23" s="1947"/>
      <c r="AD23" s="723"/>
      <c r="AE23" s="723"/>
      <c r="AF23" s="723"/>
      <c r="AG23" s="723"/>
      <c r="AH23" s="1948"/>
      <c r="AI23" s="723"/>
      <c r="AJ23" s="53"/>
      <c r="AK23" s="1948"/>
      <c r="AL23" s="723"/>
      <c r="AM23" s="53"/>
      <c r="AN23" s="1948"/>
      <c r="AO23" s="723"/>
      <c r="AP23" s="53"/>
      <c r="AQ23" s="1948"/>
      <c r="AR23" s="723"/>
      <c r="AS23" s="53"/>
      <c r="AT23" s="1948"/>
      <c r="AU23" s="1948"/>
      <c r="AV23" s="723"/>
      <c r="AW23" s="723"/>
      <c r="AX23" s="723"/>
      <c r="AY23" s="723"/>
      <c r="AZ23" s="723"/>
    </row>
    <row r="24">
      <c r="A24" s="723"/>
      <c r="B24" s="1950"/>
      <c r="C24" s="1950"/>
      <c r="D24" s="1944"/>
      <c r="E24" s="1944"/>
      <c r="F24" s="1944"/>
      <c r="G24" s="1944"/>
      <c r="H24" s="1945"/>
      <c r="I24" s="723"/>
      <c r="J24" s="22"/>
      <c r="K24" s="723"/>
      <c r="L24" s="723"/>
      <c r="M24" s="22"/>
      <c r="N24" s="22"/>
      <c r="O24" s="54"/>
      <c r="P24" s="22"/>
      <c r="Q24" s="22"/>
      <c r="R24" s="723"/>
      <c r="S24" s="1946"/>
      <c r="T24" s="1946"/>
      <c r="U24" s="1946"/>
      <c r="V24" s="1946"/>
      <c r="W24" s="1946"/>
      <c r="X24" s="1947"/>
      <c r="Y24" s="1947"/>
      <c r="Z24" s="1947"/>
      <c r="AA24" s="1947"/>
      <c r="AB24" s="1947"/>
      <c r="AC24" s="1947"/>
      <c r="AD24" s="723"/>
      <c r="AE24" s="723"/>
      <c r="AF24" s="723"/>
      <c r="AG24" s="723"/>
      <c r="AH24" s="1948"/>
      <c r="AI24" s="723"/>
      <c r="AJ24" s="53"/>
      <c r="AK24" s="1948"/>
      <c r="AL24" s="723"/>
      <c r="AM24" s="53"/>
      <c r="AN24" s="1948"/>
      <c r="AO24" s="723"/>
      <c r="AP24" s="53"/>
      <c r="AQ24" s="1948"/>
      <c r="AR24" s="723"/>
      <c r="AS24" s="53"/>
      <c r="AT24" s="1948"/>
      <c r="AU24" s="1948"/>
      <c r="AV24" s="723"/>
      <c r="AW24" s="723"/>
      <c r="AX24" s="723"/>
      <c r="AY24" s="723"/>
      <c r="AZ24" s="723"/>
    </row>
    <row r="25">
      <c r="A25" s="723"/>
      <c r="B25" s="1950"/>
      <c r="C25" s="1950"/>
      <c r="D25" s="1944"/>
      <c r="E25" s="1944"/>
      <c r="F25" s="1944"/>
      <c r="G25" s="1944"/>
      <c r="H25" s="1945"/>
      <c r="I25" s="723"/>
      <c r="J25" s="22"/>
      <c r="K25" s="723"/>
      <c r="L25" s="723"/>
      <c r="M25" s="22"/>
      <c r="N25" s="22"/>
      <c r="O25" s="54"/>
      <c r="P25" s="22"/>
      <c r="Q25" s="22"/>
      <c r="R25" s="723"/>
      <c r="S25" s="1946"/>
      <c r="T25" s="1946"/>
      <c r="U25" s="1946"/>
      <c r="V25" s="1946"/>
      <c r="W25" s="1946"/>
      <c r="X25" s="1947"/>
      <c r="Y25" s="1947"/>
      <c r="Z25" s="1947"/>
      <c r="AA25" s="1947"/>
      <c r="AB25" s="1947"/>
      <c r="AC25" s="1947"/>
      <c r="AD25" s="723"/>
      <c r="AE25" s="723"/>
      <c r="AF25" s="723"/>
      <c r="AG25" s="723"/>
      <c r="AH25" s="1948"/>
      <c r="AI25" s="723"/>
      <c r="AJ25" s="53"/>
      <c r="AK25" s="1948"/>
      <c r="AL25" s="723"/>
      <c r="AM25" s="53"/>
      <c r="AN25" s="1948"/>
      <c r="AO25" s="723"/>
      <c r="AP25" s="53"/>
      <c r="AQ25" s="1948"/>
      <c r="AR25" s="723"/>
      <c r="AS25" s="53"/>
      <c r="AT25" s="1948"/>
      <c r="AU25" s="1948"/>
      <c r="AV25" s="723"/>
      <c r="AW25" s="723"/>
      <c r="AX25" s="723"/>
      <c r="AY25" s="723"/>
      <c r="AZ25" s="723"/>
    </row>
    <row r="26">
      <c r="A26" s="723"/>
      <c r="B26" s="1950"/>
      <c r="C26" s="1950"/>
      <c r="D26" s="1944"/>
      <c r="E26" s="1944"/>
      <c r="F26" s="1944"/>
      <c r="G26" s="1944"/>
      <c r="H26" s="1945"/>
      <c r="I26" s="723"/>
      <c r="J26" s="22"/>
      <c r="K26" s="723"/>
      <c r="L26" s="723"/>
      <c r="M26" s="22"/>
      <c r="N26" s="22"/>
      <c r="O26" s="54"/>
      <c r="P26" s="22"/>
      <c r="Q26" s="22"/>
      <c r="R26" s="723"/>
      <c r="S26" s="1946"/>
      <c r="T26" s="1946"/>
      <c r="U26" s="1946"/>
      <c r="V26" s="1946"/>
      <c r="W26" s="1946"/>
      <c r="X26" s="1947"/>
      <c r="Y26" s="1947"/>
      <c r="Z26" s="1947"/>
      <c r="AA26" s="1947"/>
      <c r="AB26" s="1947"/>
      <c r="AC26" s="1947"/>
      <c r="AD26" s="723"/>
      <c r="AE26" s="723"/>
      <c r="AF26" s="723"/>
      <c r="AG26" s="723"/>
      <c r="AH26" s="1948"/>
      <c r="AI26" s="723"/>
      <c r="AJ26" s="53"/>
      <c r="AK26" s="1948"/>
      <c r="AL26" s="723"/>
      <c r="AM26" s="53"/>
      <c r="AN26" s="1948"/>
      <c r="AO26" s="723"/>
      <c r="AP26" s="53"/>
      <c r="AQ26" s="1948"/>
      <c r="AR26" s="723"/>
      <c r="AS26" s="53"/>
      <c r="AT26" s="1948"/>
      <c r="AU26" s="1948"/>
      <c r="AV26" s="723"/>
      <c r="AW26" s="723"/>
      <c r="AX26" s="723"/>
      <c r="AY26" s="723"/>
      <c r="AZ26" s="723"/>
    </row>
    <row r="27">
      <c r="A27" s="723"/>
      <c r="B27" s="1950"/>
      <c r="C27" s="1950"/>
      <c r="D27" s="1944"/>
      <c r="E27" s="1944"/>
      <c r="F27" s="1944"/>
      <c r="G27" s="1944"/>
      <c r="H27" s="1945"/>
      <c r="I27" s="723"/>
      <c r="J27" s="22"/>
      <c r="K27" s="723"/>
      <c r="L27" s="723"/>
      <c r="M27" s="22"/>
      <c r="N27" s="22"/>
      <c r="O27" s="54"/>
      <c r="P27" s="22"/>
      <c r="Q27" s="22"/>
      <c r="R27" s="723"/>
      <c r="S27" s="1946"/>
      <c r="T27" s="1946"/>
      <c r="U27" s="1946"/>
      <c r="V27" s="1946"/>
      <c r="W27" s="1946"/>
      <c r="X27" s="1947"/>
      <c r="Y27" s="1947"/>
      <c r="Z27" s="1947"/>
      <c r="AA27" s="1947"/>
      <c r="AB27" s="1947"/>
      <c r="AC27" s="1947"/>
      <c r="AD27" s="723"/>
      <c r="AE27" s="723"/>
      <c r="AF27" s="723"/>
      <c r="AG27" s="723"/>
      <c r="AH27" s="1948"/>
      <c r="AI27" s="723"/>
      <c r="AJ27" s="53"/>
      <c r="AK27" s="1948"/>
      <c r="AL27" s="723"/>
      <c r="AM27" s="53"/>
      <c r="AN27" s="1948"/>
      <c r="AO27" s="723"/>
      <c r="AP27" s="53"/>
      <c r="AQ27" s="1948"/>
      <c r="AR27" s="723"/>
      <c r="AS27" s="53"/>
      <c r="AT27" s="1948"/>
      <c r="AU27" s="1948"/>
      <c r="AV27" s="723"/>
      <c r="AW27" s="723"/>
      <c r="AX27" s="723"/>
      <c r="AY27" s="723"/>
      <c r="AZ27" s="723"/>
    </row>
    <row r="28">
      <c r="A28" s="723"/>
      <c r="B28" s="1950"/>
      <c r="C28" s="1950"/>
      <c r="D28" s="1944"/>
      <c r="E28" s="1944"/>
      <c r="F28" s="1944"/>
      <c r="G28" s="1944"/>
      <c r="H28" s="1945"/>
      <c r="I28" s="723"/>
      <c r="J28" s="22"/>
      <c r="K28" s="723"/>
      <c r="L28" s="723"/>
      <c r="M28" s="22"/>
      <c r="N28" s="22"/>
      <c r="O28" s="54"/>
      <c r="P28" s="22"/>
      <c r="Q28" s="22"/>
      <c r="R28" s="723"/>
      <c r="S28" s="1946"/>
      <c r="T28" s="1946"/>
      <c r="U28" s="1946"/>
      <c r="V28" s="1946"/>
      <c r="W28" s="1946"/>
      <c r="X28" s="1947"/>
      <c r="Y28" s="1947"/>
      <c r="Z28" s="1947"/>
      <c r="AA28" s="1947"/>
      <c r="AB28" s="1947"/>
      <c r="AC28" s="1947"/>
      <c r="AD28" s="723"/>
      <c r="AE28" s="723"/>
      <c r="AF28" s="723"/>
      <c r="AG28" s="723"/>
      <c r="AH28" s="1948"/>
      <c r="AI28" s="723"/>
      <c r="AJ28" s="53"/>
      <c r="AK28" s="1948"/>
      <c r="AL28" s="723"/>
      <c r="AM28" s="53"/>
      <c r="AN28" s="1948"/>
      <c r="AO28" s="723"/>
      <c r="AP28" s="53"/>
      <c r="AQ28" s="1948"/>
      <c r="AR28" s="723"/>
      <c r="AS28" s="53"/>
      <c r="AT28" s="1948"/>
      <c r="AU28" s="1948"/>
      <c r="AV28" s="723"/>
      <c r="AW28" s="723"/>
      <c r="AX28" s="723"/>
      <c r="AY28" s="723"/>
      <c r="AZ28" s="723"/>
    </row>
    <row r="29">
      <c r="A29" s="723"/>
      <c r="B29" s="1950"/>
      <c r="C29" s="1950"/>
      <c r="D29" s="1944"/>
      <c r="E29" s="1944"/>
      <c r="F29" s="1944"/>
      <c r="G29" s="1944"/>
      <c r="H29" s="1945"/>
      <c r="I29" s="723"/>
      <c r="J29" s="22"/>
      <c r="K29" s="723"/>
      <c r="L29" s="723"/>
      <c r="M29" s="22"/>
      <c r="N29" s="22"/>
      <c r="O29" s="54"/>
      <c r="P29" s="22"/>
      <c r="Q29" s="22"/>
      <c r="R29" s="723"/>
      <c r="S29" s="1946"/>
      <c r="T29" s="1946"/>
      <c r="U29" s="1946"/>
      <c r="V29" s="1946"/>
      <c r="W29" s="1946"/>
      <c r="X29" s="1947"/>
      <c r="Y29" s="1947"/>
      <c r="Z29" s="1947"/>
      <c r="AA29" s="1947"/>
      <c r="AB29" s="1947"/>
      <c r="AC29" s="1947"/>
      <c r="AD29" s="723"/>
      <c r="AE29" s="723"/>
      <c r="AF29" s="723"/>
      <c r="AG29" s="723"/>
      <c r="AH29" s="1948"/>
      <c r="AI29" s="723"/>
      <c r="AJ29" s="53"/>
      <c r="AK29" s="1948"/>
      <c r="AL29" s="723"/>
      <c r="AM29" s="53"/>
      <c r="AN29" s="1948"/>
      <c r="AO29" s="723"/>
      <c r="AP29" s="53"/>
      <c r="AQ29" s="1948"/>
      <c r="AR29" s="723"/>
      <c r="AS29" s="53"/>
      <c r="AT29" s="1948"/>
      <c r="AU29" s="1948"/>
      <c r="AV29" s="723"/>
      <c r="AW29" s="723"/>
      <c r="AX29" s="723"/>
      <c r="AY29" s="723"/>
      <c r="AZ29" s="723"/>
    </row>
    <row r="30">
      <c r="A30" s="723"/>
      <c r="B30" s="1950"/>
      <c r="C30" s="1950"/>
      <c r="D30" s="1944"/>
      <c r="E30" s="1944"/>
      <c r="F30" s="1944"/>
      <c r="G30" s="1944"/>
      <c r="H30" s="1945"/>
      <c r="I30" s="723"/>
      <c r="J30" s="22"/>
      <c r="K30" s="723"/>
      <c r="L30" s="723"/>
      <c r="M30" s="22"/>
      <c r="N30" s="22"/>
      <c r="O30" s="54"/>
      <c r="P30" s="22"/>
      <c r="Q30" s="22"/>
      <c r="R30" s="723"/>
      <c r="S30" s="1946"/>
      <c r="T30" s="1946"/>
      <c r="U30" s="1946"/>
      <c r="V30" s="1946"/>
      <c r="W30" s="1946"/>
      <c r="X30" s="1947"/>
      <c r="Y30" s="1947"/>
      <c r="Z30" s="1947"/>
      <c r="AA30" s="1947"/>
      <c r="AB30" s="1947"/>
      <c r="AC30" s="1947"/>
      <c r="AD30" s="723"/>
      <c r="AE30" s="723"/>
      <c r="AF30" s="723"/>
      <c r="AG30" s="723"/>
      <c r="AH30" s="1948"/>
      <c r="AI30" s="723"/>
      <c r="AJ30" s="53"/>
      <c r="AK30" s="1948"/>
      <c r="AL30" s="723"/>
      <c r="AM30" s="53"/>
      <c r="AN30" s="1948"/>
      <c r="AO30" s="723"/>
      <c r="AP30" s="53"/>
      <c r="AQ30" s="1948"/>
      <c r="AR30" s="723"/>
      <c r="AS30" s="53"/>
      <c r="AT30" s="1948"/>
      <c r="AU30" s="1948"/>
      <c r="AV30" s="723"/>
      <c r="AW30" s="723"/>
      <c r="AX30" s="723"/>
      <c r="AY30" s="723"/>
      <c r="AZ30" s="723"/>
    </row>
    <row r="31">
      <c r="A31" s="723"/>
      <c r="B31" s="1950"/>
      <c r="C31" s="1950"/>
      <c r="D31" s="1944"/>
      <c r="E31" s="1944"/>
      <c r="F31" s="1944"/>
      <c r="G31" s="1944"/>
      <c r="H31" s="1945"/>
      <c r="I31" s="723"/>
      <c r="J31" s="22"/>
      <c r="K31" s="723"/>
      <c r="L31" s="723"/>
      <c r="M31" s="22"/>
      <c r="N31" s="22"/>
      <c r="O31" s="54"/>
      <c r="P31" s="22"/>
      <c r="Q31" s="22"/>
      <c r="R31" s="723"/>
      <c r="S31" s="1946"/>
      <c r="T31" s="1946"/>
      <c r="U31" s="1946"/>
      <c r="V31" s="1946"/>
      <c r="W31" s="1946"/>
      <c r="X31" s="1947"/>
      <c r="Y31" s="1947"/>
      <c r="Z31" s="1947"/>
      <c r="AA31" s="1947"/>
      <c r="AB31" s="1947"/>
      <c r="AC31" s="1947"/>
      <c r="AD31" s="723"/>
      <c r="AE31" s="723"/>
      <c r="AF31" s="723"/>
      <c r="AG31" s="723"/>
      <c r="AH31" s="1948"/>
      <c r="AI31" s="723"/>
      <c r="AJ31" s="53"/>
      <c r="AK31" s="1948"/>
      <c r="AL31" s="723"/>
      <c r="AM31" s="53"/>
      <c r="AN31" s="1948"/>
      <c r="AO31" s="723"/>
      <c r="AP31" s="53"/>
      <c r="AQ31" s="1948"/>
      <c r="AR31" s="723"/>
      <c r="AS31" s="53"/>
      <c r="AT31" s="1948"/>
      <c r="AU31" s="1948"/>
      <c r="AV31" s="723"/>
      <c r="AW31" s="723"/>
      <c r="AX31" s="723"/>
      <c r="AY31" s="723"/>
      <c r="AZ31" s="723"/>
    </row>
    <row r="32">
      <c r="A32" s="723"/>
      <c r="B32" s="1950"/>
      <c r="C32" s="1950"/>
      <c r="D32" s="1944"/>
      <c r="E32" s="1944"/>
      <c r="F32" s="1944"/>
      <c r="G32" s="1944"/>
      <c r="H32" s="1945"/>
      <c r="I32" s="723"/>
      <c r="J32" s="22"/>
      <c r="K32" s="723"/>
      <c r="L32" s="723"/>
      <c r="M32" s="22"/>
      <c r="N32" s="22"/>
      <c r="O32" s="54"/>
      <c r="P32" s="22"/>
      <c r="Q32" s="22"/>
      <c r="R32" s="723"/>
      <c r="S32" s="1946"/>
      <c r="T32" s="1946"/>
      <c r="U32" s="1946"/>
      <c r="V32" s="1946"/>
      <c r="W32" s="1946"/>
      <c r="X32" s="1947"/>
      <c r="Y32" s="1947"/>
      <c r="Z32" s="1947"/>
      <c r="AA32" s="1947"/>
      <c r="AB32" s="1947"/>
      <c r="AC32" s="1947"/>
      <c r="AD32" s="723"/>
      <c r="AE32" s="723"/>
      <c r="AF32" s="723"/>
      <c r="AG32" s="723"/>
      <c r="AH32" s="1948"/>
      <c r="AI32" s="723"/>
      <c r="AJ32" s="53"/>
      <c r="AK32" s="1948"/>
      <c r="AL32" s="723"/>
      <c r="AM32" s="53"/>
      <c r="AN32" s="1948"/>
      <c r="AO32" s="723"/>
      <c r="AP32" s="53"/>
      <c r="AQ32" s="1948"/>
      <c r="AR32" s="723"/>
      <c r="AS32" s="53"/>
      <c r="AT32" s="1948"/>
      <c r="AU32" s="1948"/>
      <c r="AV32" s="723"/>
      <c r="AW32" s="723"/>
      <c r="AX32" s="723"/>
      <c r="AY32" s="723"/>
      <c r="AZ32" s="723"/>
    </row>
    <row r="33">
      <c r="A33" s="723"/>
      <c r="B33" s="1950"/>
      <c r="C33" s="1950"/>
      <c r="D33" s="1944"/>
      <c r="E33" s="1944"/>
      <c r="F33" s="1944"/>
      <c r="G33" s="1944"/>
      <c r="H33" s="1945"/>
      <c r="I33" s="723"/>
      <c r="J33" s="22"/>
      <c r="K33" s="723"/>
      <c r="L33" s="723"/>
      <c r="M33" s="22"/>
      <c r="N33" s="22"/>
      <c r="O33" s="54"/>
      <c r="P33" s="22"/>
      <c r="Q33" s="22"/>
      <c r="R33" s="723"/>
      <c r="S33" s="1946"/>
      <c r="T33" s="1946"/>
      <c r="U33" s="1946"/>
      <c r="V33" s="1946"/>
      <c r="W33" s="1946"/>
      <c r="X33" s="1947"/>
      <c r="Y33" s="1947"/>
      <c r="Z33" s="1947"/>
      <c r="AA33" s="1947"/>
      <c r="AB33" s="1947"/>
      <c r="AC33" s="1947"/>
      <c r="AD33" s="723"/>
      <c r="AE33" s="723"/>
      <c r="AF33" s="723"/>
      <c r="AG33" s="723"/>
      <c r="AH33" s="1948"/>
      <c r="AI33" s="723"/>
      <c r="AJ33" s="53"/>
      <c r="AK33" s="1948"/>
      <c r="AL33" s="723"/>
      <c r="AM33" s="53"/>
      <c r="AN33" s="1948"/>
      <c r="AO33" s="723"/>
      <c r="AP33" s="53"/>
      <c r="AQ33" s="1948"/>
      <c r="AR33" s="723"/>
      <c r="AS33" s="53"/>
      <c r="AT33" s="1948"/>
      <c r="AU33" s="1948"/>
      <c r="AV33" s="723"/>
      <c r="AW33" s="723"/>
      <c r="AX33" s="723"/>
      <c r="AY33" s="723"/>
      <c r="AZ33" s="723"/>
    </row>
    <row r="34">
      <c r="A34" s="723"/>
      <c r="B34" s="1950"/>
      <c r="C34" s="1950"/>
      <c r="D34" s="1944"/>
      <c r="E34" s="1944"/>
      <c r="F34" s="1944"/>
      <c r="G34" s="1944"/>
      <c r="H34" s="1945"/>
      <c r="I34" s="723"/>
      <c r="J34" s="22"/>
      <c r="K34" s="723"/>
      <c r="L34" s="723"/>
      <c r="M34" s="22"/>
      <c r="N34" s="22"/>
      <c r="O34" s="54"/>
      <c r="P34" s="22"/>
      <c r="Q34" s="22"/>
      <c r="R34" s="723"/>
      <c r="S34" s="1946"/>
      <c r="T34" s="1946"/>
      <c r="U34" s="1946"/>
      <c r="V34" s="1946"/>
      <c r="W34" s="1946"/>
      <c r="X34" s="1947"/>
      <c r="Y34" s="1947"/>
      <c r="Z34" s="1947"/>
      <c r="AA34" s="1947"/>
      <c r="AB34" s="1947"/>
      <c r="AC34" s="1947"/>
      <c r="AD34" s="723"/>
      <c r="AE34" s="723"/>
      <c r="AF34" s="723"/>
      <c r="AG34" s="723"/>
      <c r="AH34" s="1948"/>
      <c r="AI34" s="723"/>
      <c r="AJ34" s="53"/>
      <c r="AK34" s="1948"/>
      <c r="AL34" s="723"/>
      <c r="AM34" s="53"/>
      <c r="AN34" s="1948"/>
      <c r="AO34" s="723"/>
      <c r="AP34" s="53"/>
      <c r="AQ34" s="1948"/>
      <c r="AR34" s="723"/>
      <c r="AS34" s="53"/>
      <c r="AT34" s="1948"/>
      <c r="AU34" s="1948"/>
      <c r="AV34" s="723"/>
      <c r="AW34" s="723"/>
      <c r="AX34" s="723"/>
      <c r="AY34" s="723"/>
      <c r="AZ34" s="723"/>
    </row>
    <row r="35">
      <c r="A35" s="723"/>
      <c r="B35" s="1950"/>
      <c r="C35" s="1950"/>
      <c r="D35" s="1944"/>
      <c r="E35" s="1944"/>
      <c r="F35" s="1944"/>
      <c r="G35" s="1944"/>
      <c r="H35" s="1945"/>
      <c r="I35" s="723"/>
      <c r="J35" s="22"/>
      <c r="K35" s="723"/>
      <c r="L35" s="723"/>
      <c r="M35" s="22"/>
      <c r="N35" s="22"/>
      <c r="O35" s="54"/>
      <c r="P35" s="22"/>
      <c r="Q35" s="22"/>
      <c r="R35" s="723"/>
      <c r="S35" s="1946"/>
      <c r="T35" s="1946"/>
      <c r="U35" s="1946"/>
      <c r="V35" s="1946"/>
      <c r="W35" s="1946"/>
      <c r="X35" s="1947"/>
      <c r="Y35" s="1947"/>
      <c r="Z35" s="1947"/>
      <c r="AA35" s="1947"/>
      <c r="AB35" s="1947"/>
      <c r="AC35" s="1947"/>
      <c r="AD35" s="723"/>
      <c r="AE35" s="723"/>
      <c r="AF35" s="723"/>
      <c r="AG35" s="723"/>
      <c r="AH35" s="1948"/>
      <c r="AI35" s="723"/>
      <c r="AJ35" s="53"/>
      <c r="AK35" s="1948"/>
      <c r="AL35" s="723"/>
      <c r="AM35" s="53"/>
      <c r="AN35" s="1948"/>
      <c r="AO35" s="723"/>
      <c r="AP35" s="53"/>
      <c r="AQ35" s="1948"/>
      <c r="AR35" s="723"/>
      <c r="AS35" s="53"/>
      <c r="AT35" s="1948"/>
      <c r="AU35" s="1948"/>
      <c r="AV35" s="723"/>
      <c r="AW35" s="723"/>
      <c r="AX35" s="723"/>
      <c r="AY35" s="723"/>
      <c r="AZ35" s="723"/>
    </row>
    <row r="36">
      <c r="A36" s="723"/>
      <c r="B36" s="1950"/>
      <c r="C36" s="1950"/>
      <c r="D36" s="1944"/>
      <c r="E36" s="1944"/>
      <c r="F36" s="1944"/>
      <c r="G36" s="1944"/>
      <c r="H36" s="1945"/>
      <c r="I36" s="723"/>
      <c r="J36" s="22"/>
      <c r="K36" s="723"/>
      <c r="L36" s="723"/>
      <c r="M36" s="22"/>
      <c r="N36" s="22"/>
      <c r="O36" s="54"/>
      <c r="P36" s="22"/>
      <c r="Q36" s="22"/>
      <c r="R36" s="723"/>
      <c r="S36" s="1946"/>
      <c r="T36" s="1946"/>
      <c r="U36" s="1946"/>
      <c r="V36" s="1946"/>
      <c r="W36" s="1946"/>
      <c r="X36" s="1947"/>
      <c r="Y36" s="1947"/>
      <c r="Z36" s="1947"/>
      <c r="AA36" s="1947"/>
      <c r="AB36" s="1947"/>
      <c r="AC36" s="1947"/>
      <c r="AD36" s="723"/>
      <c r="AE36" s="723"/>
      <c r="AF36" s="723"/>
      <c r="AG36" s="723"/>
      <c r="AH36" s="1948"/>
      <c r="AI36" s="723"/>
      <c r="AJ36" s="53"/>
      <c r="AK36" s="1948"/>
      <c r="AL36" s="723"/>
      <c r="AM36" s="53"/>
      <c r="AN36" s="1948"/>
      <c r="AO36" s="723"/>
      <c r="AP36" s="53"/>
      <c r="AQ36" s="1948"/>
      <c r="AR36" s="723"/>
      <c r="AS36" s="53"/>
      <c r="AT36" s="1948"/>
      <c r="AU36" s="1948"/>
      <c r="AV36" s="723"/>
      <c r="AW36" s="723"/>
      <c r="AX36" s="723"/>
      <c r="AY36" s="723"/>
      <c r="AZ36" s="723"/>
    </row>
    <row r="37">
      <c r="A37" s="723"/>
      <c r="B37" s="1950"/>
      <c r="C37" s="1950"/>
      <c r="D37" s="1944"/>
      <c r="E37" s="1944"/>
      <c r="F37" s="1944"/>
      <c r="G37" s="1944"/>
      <c r="H37" s="1945"/>
      <c r="I37" s="723"/>
      <c r="J37" s="22"/>
      <c r="K37" s="723"/>
      <c r="L37" s="723"/>
      <c r="M37" s="22"/>
      <c r="N37" s="22"/>
      <c r="O37" s="54"/>
      <c r="P37" s="22"/>
      <c r="Q37" s="22"/>
      <c r="R37" s="723"/>
      <c r="S37" s="1946"/>
      <c r="T37" s="1946"/>
      <c r="U37" s="1946"/>
      <c r="V37" s="1946"/>
      <c r="W37" s="1946"/>
      <c r="X37" s="1947"/>
      <c r="Y37" s="1947"/>
      <c r="Z37" s="1947"/>
      <c r="AA37" s="1947"/>
      <c r="AB37" s="1947"/>
      <c r="AC37" s="1947"/>
      <c r="AD37" s="723"/>
      <c r="AE37" s="723"/>
      <c r="AF37" s="723"/>
      <c r="AG37" s="723"/>
      <c r="AH37" s="1948"/>
      <c r="AI37" s="723"/>
      <c r="AJ37" s="53"/>
      <c r="AK37" s="1948"/>
      <c r="AL37" s="723"/>
      <c r="AM37" s="53"/>
      <c r="AN37" s="1948"/>
      <c r="AO37" s="723"/>
      <c r="AP37" s="53"/>
      <c r="AQ37" s="1948"/>
      <c r="AR37" s="723"/>
      <c r="AS37" s="53"/>
      <c r="AT37" s="1948"/>
      <c r="AU37" s="1948"/>
      <c r="AV37" s="723"/>
      <c r="AW37" s="723"/>
      <c r="AX37" s="723"/>
      <c r="AY37" s="723"/>
      <c r="AZ37" s="723"/>
    </row>
    <row r="38">
      <c r="A38" s="723"/>
      <c r="B38" s="1950"/>
      <c r="C38" s="1950"/>
      <c r="D38" s="1944"/>
      <c r="E38" s="1944"/>
      <c r="F38" s="1944"/>
      <c r="G38" s="1944"/>
      <c r="H38" s="1945"/>
      <c r="I38" s="723"/>
      <c r="J38" s="22"/>
      <c r="K38" s="723"/>
      <c r="L38" s="723"/>
      <c r="M38" s="22"/>
      <c r="N38" s="22"/>
      <c r="O38" s="54"/>
      <c r="P38" s="22"/>
      <c r="Q38" s="22"/>
      <c r="R38" s="723"/>
      <c r="S38" s="1946"/>
      <c r="T38" s="1946"/>
      <c r="U38" s="1946"/>
      <c r="V38" s="1946"/>
      <c r="W38" s="1946"/>
      <c r="X38" s="1947"/>
      <c r="Y38" s="1947"/>
      <c r="Z38" s="1947"/>
      <c r="AA38" s="1947"/>
      <c r="AB38" s="1947"/>
      <c r="AC38" s="1947"/>
      <c r="AD38" s="723"/>
      <c r="AE38" s="723"/>
      <c r="AF38" s="723"/>
      <c r="AG38" s="723"/>
      <c r="AH38" s="1948"/>
      <c r="AI38" s="723"/>
      <c r="AJ38" s="53"/>
      <c r="AK38" s="1948"/>
      <c r="AL38" s="723"/>
      <c r="AM38" s="53"/>
      <c r="AN38" s="1948"/>
      <c r="AO38" s="723"/>
      <c r="AP38" s="53"/>
      <c r="AQ38" s="1948"/>
      <c r="AR38" s="723"/>
      <c r="AS38" s="53"/>
      <c r="AT38" s="1948"/>
      <c r="AU38" s="1948"/>
      <c r="AV38" s="723"/>
      <c r="AW38" s="723"/>
      <c r="AX38" s="723"/>
      <c r="AY38" s="723"/>
      <c r="AZ38" s="723"/>
    </row>
    <row r="39">
      <c r="A39" s="723"/>
      <c r="B39" s="1950"/>
      <c r="C39" s="1950"/>
      <c r="D39" s="1944"/>
      <c r="E39" s="1944"/>
      <c r="F39" s="1944"/>
      <c r="G39" s="1944"/>
      <c r="H39" s="1945"/>
      <c r="I39" s="723"/>
      <c r="J39" s="22"/>
      <c r="K39" s="723"/>
      <c r="L39" s="723"/>
      <c r="M39" s="22"/>
      <c r="N39" s="22"/>
      <c r="O39" s="54"/>
      <c r="P39" s="22"/>
      <c r="Q39" s="22"/>
      <c r="R39" s="723"/>
      <c r="S39" s="1946"/>
      <c r="T39" s="1946"/>
      <c r="U39" s="1946"/>
      <c r="V39" s="1946"/>
      <c r="W39" s="1946"/>
      <c r="X39" s="1947"/>
      <c r="Y39" s="1947"/>
      <c r="Z39" s="1947"/>
      <c r="AA39" s="1947"/>
      <c r="AB39" s="1947"/>
      <c r="AC39" s="1947"/>
      <c r="AD39" s="723"/>
      <c r="AE39" s="723"/>
      <c r="AF39" s="723"/>
      <c r="AG39" s="723"/>
      <c r="AH39" s="1948"/>
      <c r="AI39" s="723"/>
      <c r="AJ39" s="53"/>
      <c r="AK39" s="1948"/>
      <c r="AL39" s="723"/>
      <c r="AM39" s="53"/>
      <c r="AN39" s="1948"/>
      <c r="AO39" s="723"/>
      <c r="AP39" s="53"/>
      <c r="AQ39" s="1948"/>
      <c r="AR39" s="723"/>
      <c r="AS39" s="53"/>
      <c r="AT39" s="1948"/>
      <c r="AU39" s="1948"/>
      <c r="AV39" s="723"/>
      <c r="AW39" s="723"/>
      <c r="AX39" s="723"/>
      <c r="AY39" s="723"/>
      <c r="AZ39" s="723"/>
    </row>
    <row r="40">
      <c r="A40" s="723"/>
      <c r="B40" s="1950"/>
      <c r="C40" s="1950"/>
      <c r="D40" s="1944"/>
      <c r="E40" s="1944"/>
      <c r="F40" s="1944"/>
      <c r="G40" s="1944"/>
      <c r="H40" s="1945"/>
      <c r="I40" s="723"/>
      <c r="J40" s="22"/>
      <c r="K40" s="723"/>
      <c r="L40" s="723"/>
      <c r="M40" s="22"/>
      <c r="N40" s="22"/>
      <c r="O40" s="54"/>
      <c r="P40" s="22"/>
      <c r="Q40" s="22"/>
      <c r="R40" s="723"/>
      <c r="S40" s="1946"/>
      <c r="T40" s="1946"/>
      <c r="U40" s="1946"/>
      <c r="V40" s="1946"/>
      <c r="W40" s="1946"/>
      <c r="X40" s="1947"/>
      <c r="Y40" s="1947"/>
      <c r="Z40" s="1947"/>
      <c r="AA40" s="1947"/>
      <c r="AB40" s="1947"/>
      <c r="AC40" s="1947"/>
      <c r="AD40" s="723"/>
      <c r="AE40" s="723"/>
      <c r="AF40" s="723"/>
      <c r="AG40" s="723"/>
      <c r="AH40" s="1948"/>
      <c r="AI40" s="723"/>
      <c r="AJ40" s="53"/>
      <c r="AK40" s="1948"/>
      <c r="AL40" s="723"/>
      <c r="AM40" s="53"/>
      <c r="AN40" s="1948"/>
      <c r="AO40" s="723"/>
      <c r="AP40" s="53"/>
      <c r="AQ40" s="1948"/>
      <c r="AR40" s="723"/>
      <c r="AS40" s="53"/>
      <c r="AT40" s="1948"/>
      <c r="AU40" s="1948"/>
      <c r="AV40" s="723"/>
      <c r="AW40" s="723"/>
      <c r="AX40" s="723"/>
      <c r="AY40" s="723"/>
      <c r="AZ40" s="723"/>
    </row>
    <row r="41">
      <c r="A41" s="723"/>
      <c r="B41" s="1950"/>
      <c r="C41" s="1950"/>
      <c r="D41" s="1944"/>
      <c r="E41" s="1944"/>
      <c r="F41" s="1944"/>
      <c r="G41" s="1944"/>
      <c r="H41" s="1945"/>
      <c r="I41" s="723"/>
      <c r="J41" s="22"/>
      <c r="K41" s="723"/>
      <c r="L41" s="723"/>
      <c r="M41" s="22"/>
      <c r="N41" s="22"/>
      <c r="O41" s="54"/>
      <c r="P41" s="22"/>
      <c r="Q41" s="22"/>
      <c r="R41" s="723"/>
      <c r="S41" s="1946"/>
      <c r="T41" s="1946"/>
      <c r="U41" s="1946"/>
      <c r="V41" s="1946"/>
      <c r="W41" s="1946"/>
      <c r="X41" s="1947"/>
      <c r="Y41" s="1947"/>
      <c r="Z41" s="1947"/>
      <c r="AA41" s="1947"/>
      <c r="AB41" s="1947"/>
      <c r="AC41" s="1947"/>
      <c r="AD41" s="723"/>
      <c r="AE41" s="723"/>
      <c r="AF41" s="723"/>
      <c r="AG41" s="723"/>
      <c r="AH41" s="1948"/>
      <c r="AI41" s="723"/>
      <c r="AJ41" s="53"/>
      <c r="AK41" s="1948"/>
      <c r="AL41" s="723"/>
      <c r="AM41" s="53"/>
      <c r="AN41" s="1948"/>
      <c r="AO41" s="723"/>
      <c r="AP41" s="53"/>
      <c r="AQ41" s="1948"/>
      <c r="AR41" s="723"/>
      <c r="AS41" s="53"/>
      <c r="AT41" s="1948"/>
      <c r="AU41" s="1948"/>
      <c r="AV41" s="723"/>
      <c r="AW41" s="723"/>
      <c r="AX41" s="723"/>
      <c r="AY41" s="723"/>
      <c r="AZ41" s="723"/>
    </row>
    <row r="42">
      <c r="A42" s="723"/>
      <c r="B42" s="1950"/>
      <c r="C42" s="1950"/>
      <c r="D42" s="1944"/>
      <c r="E42" s="1944"/>
      <c r="F42" s="1944"/>
      <c r="G42" s="1944"/>
      <c r="H42" s="1945"/>
      <c r="I42" s="723"/>
      <c r="J42" s="22"/>
      <c r="K42" s="723"/>
      <c r="L42" s="723"/>
      <c r="M42" s="22"/>
      <c r="N42" s="22"/>
      <c r="O42" s="54"/>
      <c r="P42" s="22"/>
      <c r="Q42" s="22"/>
      <c r="R42" s="723"/>
      <c r="S42" s="1946"/>
      <c r="T42" s="1946"/>
      <c r="U42" s="1946"/>
      <c r="V42" s="1946"/>
      <c r="W42" s="1946"/>
      <c r="X42" s="1947"/>
      <c r="Y42" s="1947"/>
      <c r="Z42" s="1947"/>
      <c r="AA42" s="1947"/>
      <c r="AB42" s="1947"/>
      <c r="AC42" s="1947"/>
      <c r="AD42" s="723"/>
      <c r="AE42" s="723"/>
      <c r="AF42" s="723"/>
      <c r="AG42" s="723"/>
      <c r="AH42" s="1948"/>
      <c r="AI42" s="723"/>
      <c r="AJ42" s="53"/>
      <c r="AK42" s="1948"/>
      <c r="AL42" s="723"/>
      <c r="AM42" s="53"/>
      <c r="AN42" s="1948"/>
      <c r="AO42" s="723"/>
      <c r="AP42" s="53"/>
      <c r="AQ42" s="1948"/>
      <c r="AR42" s="723"/>
      <c r="AS42" s="53"/>
      <c r="AT42" s="1948"/>
      <c r="AU42" s="1948"/>
      <c r="AV42" s="723"/>
      <c r="AW42" s="723"/>
      <c r="AX42" s="723"/>
      <c r="AY42" s="723"/>
      <c r="AZ42" s="723"/>
    </row>
    <row r="43">
      <c r="A43" s="723"/>
      <c r="B43" s="1950"/>
      <c r="C43" s="1950"/>
      <c r="D43" s="1944"/>
      <c r="E43" s="1944"/>
      <c r="F43" s="1944"/>
      <c r="G43" s="1944"/>
      <c r="H43" s="1945"/>
      <c r="I43" s="723"/>
      <c r="J43" s="22"/>
      <c r="K43" s="723"/>
      <c r="L43" s="723"/>
      <c r="M43" s="22"/>
      <c r="N43" s="22"/>
      <c r="O43" s="54"/>
      <c r="P43" s="22"/>
      <c r="Q43" s="22"/>
      <c r="R43" s="723"/>
      <c r="S43" s="1946"/>
      <c r="T43" s="1946"/>
      <c r="U43" s="1946"/>
      <c r="V43" s="1946"/>
      <c r="W43" s="1946"/>
      <c r="X43" s="1947"/>
      <c r="Y43" s="1947"/>
      <c r="Z43" s="1947"/>
      <c r="AA43" s="1947"/>
      <c r="AB43" s="1947"/>
      <c r="AC43" s="1947"/>
      <c r="AD43" s="723"/>
      <c r="AE43" s="723"/>
      <c r="AF43" s="723"/>
      <c r="AG43" s="723"/>
      <c r="AH43" s="1948"/>
      <c r="AI43" s="723"/>
      <c r="AJ43" s="53"/>
      <c r="AK43" s="1948"/>
      <c r="AL43" s="723"/>
      <c r="AM43" s="53"/>
      <c r="AN43" s="1948"/>
      <c r="AO43" s="723"/>
      <c r="AP43" s="53"/>
      <c r="AQ43" s="1948"/>
      <c r="AR43" s="723"/>
      <c r="AS43" s="53"/>
      <c r="AT43" s="1948"/>
      <c r="AU43" s="1948"/>
      <c r="AV43" s="723"/>
      <c r="AW43" s="723"/>
      <c r="AX43" s="723"/>
      <c r="AY43" s="723"/>
      <c r="AZ43" s="723"/>
    </row>
    <row r="44">
      <c r="A44" s="723"/>
      <c r="B44" s="1950"/>
      <c r="C44" s="1950"/>
      <c r="D44" s="1944"/>
      <c r="E44" s="1944"/>
      <c r="F44" s="1944"/>
      <c r="G44" s="1944"/>
      <c r="H44" s="1945"/>
      <c r="I44" s="723"/>
      <c r="J44" s="22"/>
      <c r="K44" s="723"/>
      <c r="L44" s="723"/>
      <c r="M44" s="22"/>
      <c r="N44" s="22"/>
      <c r="O44" s="54"/>
      <c r="P44" s="22"/>
      <c r="Q44" s="22"/>
      <c r="R44" s="723"/>
      <c r="S44" s="1946"/>
      <c r="T44" s="1946"/>
      <c r="U44" s="1946"/>
      <c r="V44" s="1946"/>
      <c r="W44" s="1946"/>
      <c r="X44" s="1947"/>
      <c r="Y44" s="1947"/>
      <c r="Z44" s="1947"/>
      <c r="AA44" s="1947"/>
      <c r="AB44" s="1947"/>
      <c r="AC44" s="1947"/>
      <c r="AD44" s="723"/>
      <c r="AE44" s="723"/>
      <c r="AF44" s="723"/>
      <c r="AG44" s="723"/>
      <c r="AH44" s="1948"/>
      <c r="AI44" s="723"/>
      <c r="AJ44" s="53"/>
      <c r="AK44" s="1948"/>
      <c r="AL44" s="723"/>
      <c r="AM44" s="53"/>
      <c r="AN44" s="1948"/>
      <c r="AO44" s="723"/>
      <c r="AP44" s="53"/>
      <c r="AQ44" s="1948"/>
      <c r="AR44" s="723"/>
      <c r="AS44" s="53"/>
      <c r="AT44" s="1948"/>
      <c r="AU44" s="1948"/>
      <c r="AV44" s="723"/>
      <c r="AW44" s="723"/>
      <c r="AX44" s="723"/>
      <c r="AY44" s="723"/>
      <c r="AZ44" s="723"/>
    </row>
    <row r="45">
      <c r="A45" s="723"/>
      <c r="B45" s="1950"/>
      <c r="C45" s="1950"/>
      <c r="D45" s="1944"/>
      <c r="E45" s="1944"/>
      <c r="F45" s="1944"/>
      <c r="G45" s="1944"/>
      <c r="H45" s="1945"/>
      <c r="I45" s="723"/>
      <c r="J45" s="22"/>
      <c r="K45" s="723"/>
      <c r="L45" s="723"/>
      <c r="M45" s="22"/>
      <c r="N45" s="22"/>
      <c r="O45" s="54"/>
      <c r="P45" s="22"/>
      <c r="Q45" s="22"/>
      <c r="R45" s="723"/>
      <c r="S45" s="1946"/>
      <c r="T45" s="1946"/>
      <c r="U45" s="1946"/>
      <c r="V45" s="1946"/>
      <c r="W45" s="1946"/>
      <c r="X45" s="1947"/>
      <c r="Y45" s="1947"/>
      <c r="Z45" s="1947"/>
      <c r="AA45" s="1947"/>
      <c r="AB45" s="1947"/>
      <c r="AC45" s="1947"/>
      <c r="AD45" s="723"/>
      <c r="AE45" s="723"/>
      <c r="AF45" s="723"/>
      <c r="AG45" s="723"/>
      <c r="AH45" s="1948"/>
      <c r="AI45" s="723"/>
      <c r="AJ45" s="53"/>
      <c r="AK45" s="1948"/>
      <c r="AL45" s="723"/>
      <c r="AM45" s="53"/>
      <c r="AN45" s="1948"/>
      <c r="AO45" s="723"/>
      <c r="AP45" s="53"/>
      <c r="AQ45" s="1948"/>
      <c r="AR45" s="723"/>
      <c r="AS45" s="53"/>
      <c r="AT45" s="1948"/>
      <c r="AU45" s="1948"/>
      <c r="AV45" s="723"/>
      <c r="AW45" s="723"/>
      <c r="AX45" s="723"/>
      <c r="AY45" s="723"/>
      <c r="AZ45" s="723"/>
    </row>
    <row r="46">
      <c r="A46" s="723"/>
      <c r="B46" s="1950"/>
      <c r="C46" s="1950"/>
      <c r="D46" s="1944"/>
      <c r="E46" s="1944"/>
      <c r="F46" s="1944"/>
      <c r="G46" s="1944"/>
      <c r="H46" s="1945"/>
      <c r="I46" s="723"/>
      <c r="J46" s="22"/>
      <c r="K46" s="723"/>
      <c r="L46" s="723"/>
      <c r="M46" s="22"/>
      <c r="N46" s="22"/>
      <c r="O46" s="54"/>
      <c r="P46" s="22"/>
      <c r="Q46" s="22"/>
      <c r="R46" s="723"/>
      <c r="S46" s="1946"/>
      <c r="T46" s="1946"/>
      <c r="U46" s="1946"/>
      <c r="V46" s="1946"/>
      <c r="W46" s="1946"/>
      <c r="X46" s="1947"/>
      <c r="Y46" s="1947"/>
      <c r="Z46" s="1947"/>
      <c r="AA46" s="1947"/>
      <c r="AB46" s="1947"/>
      <c r="AC46" s="1947"/>
      <c r="AD46" s="723"/>
      <c r="AE46" s="723"/>
      <c r="AF46" s="723"/>
      <c r="AG46" s="723"/>
      <c r="AH46" s="1948"/>
      <c r="AI46" s="723"/>
      <c r="AJ46" s="53"/>
      <c r="AK46" s="1948"/>
      <c r="AL46" s="723"/>
      <c r="AM46" s="53"/>
      <c r="AN46" s="1948"/>
      <c r="AO46" s="723"/>
      <c r="AP46" s="53"/>
      <c r="AQ46" s="1948"/>
      <c r="AR46" s="723"/>
      <c r="AS46" s="53"/>
      <c r="AT46" s="1948"/>
      <c r="AU46" s="1948"/>
      <c r="AV46" s="723"/>
      <c r="AW46" s="723"/>
      <c r="AX46" s="723"/>
      <c r="AY46" s="723"/>
      <c r="AZ46" s="723"/>
    </row>
    <row r="47">
      <c r="A47" s="723"/>
      <c r="B47" s="1950"/>
      <c r="C47" s="1950"/>
      <c r="D47" s="1944"/>
      <c r="E47" s="1944"/>
      <c r="F47" s="1944"/>
      <c r="G47" s="1944"/>
      <c r="H47" s="1945"/>
      <c r="I47" s="723"/>
      <c r="J47" s="22"/>
      <c r="K47" s="723"/>
      <c r="L47" s="723"/>
      <c r="M47" s="22"/>
      <c r="N47" s="22"/>
      <c r="O47" s="54"/>
      <c r="P47" s="22"/>
      <c r="Q47" s="22"/>
      <c r="R47" s="723"/>
      <c r="S47" s="1946"/>
      <c r="T47" s="1946"/>
      <c r="U47" s="1946"/>
      <c r="V47" s="1946"/>
      <c r="W47" s="1946"/>
      <c r="X47" s="1947"/>
      <c r="Y47" s="1947"/>
      <c r="Z47" s="1947"/>
      <c r="AA47" s="1947"/>
      <c r="AB47" s="1947"/>
      <c r="AC47" s="1947"/>
      <c r="AD47" s="723"/>
      <c r="AE47" s="723"/>
      <c r="AF47" s="723"/>
      <c r="AG47" s="723"/>
      <c r="AH47" s="1948"/>
      <c r="AI47" s="723"/>
      <c r="AJ47" s="53"/>
      <c r="AK47" s="1948"/>
      <c r="AL47" s="723"/>
      <c r="AM47" s="53"/>
      <c r="AN47" s="1948"/>
      <c r="AO47" s="723"/>
      <c r="AP47" s="53"/>
      <c r="AQ47" s="1948"/>
      <c r="AR47" s="723"/>
      <c r="AS47" s="53"/>
      <c r="AT47" s="1948"/>
      <c r="AU47" s="1948"/>
      <c r="AV47" s="723"/>
      <c r="AW47" s="723"/>
      <c r="AX47" s="723"/>
      <c r="AY47" s="723"/>
      <c r="AZ47" s="723"/>
    </row>
    <row r="48">
      <c r="A48" s="723"/>
      <c r="B48" s="1950"/>
      <c r="C48" s="1950"/>
      <c r="D48" s="1944"/>
      <c r="E48" s="1944"/>
      <c r="F48" s="1944"/>
      <c r="G48" s="1944"/>
      <c r="H48" s="1945"/>
      <c r="I48" s="723"/>
      <c r="J48" s="22"/>
      <c r="K48" s="723"/>
      <c r="L48" s="723"/>
      <c r="M48" s="22"/>
      <c r="N48" s="22"/>
      <c r="O48" s="54"/>
      <c r="P48" s="22"/>
      <c r="Q48" s="22"/>
      <c r="R48" s="723"/>
      <c r="S48" s="1946"/>
      <c r="T48" s="1946"/>
      <c r="U48" s="1946"/>
      <c r="V48" s="1946"/>
      <c r="W48" s="1946"/>
      <c r="X48" s="1947"/>
      <c r="Y48" s="1947"/>
      <c r="Z48" s="1947"/>
      <c r="AA48" s="1947"/>
      <c r="AB48" s="1947"/>
      <c r="AC48" s="1947"/>
      <c r="AD48" s="723"/>
      <c r="AE48" s="723"/>
      <c r="AF48" s="723"/>
      <c r="AG48" s="723"/>
      <c r="AH48" s="1948"/>
      <c r="AI48" s="723"/>
      <c r="AJ48" s="53"/>
      <c r="AK48" s="1948"/>
      <c r="AL48" s="723"/>
      <c r="AM48" s="53"/>
      <c r="AN48" s="1948"/>
      <c r="AO48" s="723"/>
      <c r="AP48" s="53"/>
      <c r="AQ48" s="1948"/>
      <c r="AR48" s="723"/>
      <c r="AS48" s="53"/>
      <c r="AT48" s="1948"/>
      <c r="AU48" s="1948"/>
      <c r="AV48" s="723"/>
      <c r="AW48" s="723"/>
      <c r="AX48" s="723"/>
      <c r="AY48" s="723"/>
      <c r="AZ48" s="723"/>
    </row>
    <row r="49">
      <c r="A49" s="723"/>
      <c r="B49" s="1950"/>
      <c r="C49" s="1950"/>
      <c r="D49" s="1944"/>
      <c r="E49" s="1944"/>
      <c r="F49" s="1944"/>
      <c r="G49" s="1944"/>
      <c r="H49" s="1945"/>
      <c r="I49" s="723"/>
      <c r="J49" s="22"/>
      <c r="K49" s="723"/>
      <c r="L49" s="723"/>
      <c r="M49" s="22"/>
      <c r="N49" s="22"/>
      <c r="O49" s="54"/>
      <c r="P49" s="22"/>
      <c r="Q49" s="22"/>
      <c r="R49" s="723"/>
      <c r="S49" s="1946"/>
      <c r="T49" s="1946"/>
      <c r="U49" s="1946"/>
      <c r="V49" s="1946"/>
      <c r="W49" s="1946"/>
      <c r="X49" s="1947"/>
      <c r="Y49" s="1947"/>
      <c r="Z49" s="1947"/>
      <c r="AA49" s="1947"/>
      <c r="AB49" s="1947"/>
      <c r="AC49" s="1947"/>
      <c r="AD49" s="723"/>
      <c r="AE49" s="723"/>
      <c r="AF49" s="723"/>
      <c r="AG49" s="723"/>
      <c r="AH49" s="1948"/>
      <c r="AI49" s="723"/>
      <c r="AJ49" s="53"/>
      <c r="AK49" s="1948"/>
      <c r="AL49" s="723"/>
      <c r="AM49" s="53"/>
      <c r="AN49" s="1948"/>
      <c r="AO49" s="723"/>
      <c r="AP49" s="53"/>
      <c r="AQ49" s="1948"/>
      <c r="AR49" s="723"/>
      <c r="AS49" s="53"/>
      <c r="AT49" s="1948"/>
      <c r="AU49" s="1948"/>
      <c r="AV49" s="723"/>
      <c r="AW49" s="723"/>
      <c r="AX49" s="723"/>
      <c r="AY49" s="723"/>
      <c r="AZ49" s="723"/>
    </row>
    <row r="50">
      <c r="A50" s="723"/>
      <c r="B50" s="1950"/>
      <c r="C50" s="1950"/>
      <c r="D50" s="1944"/>
      <c r="E50" s="1944"/>
      <c r="F50" s="1944"/>
      <c r="G50" s="1944"/>
      <c r="H50" s="1945"/>
      <c r="I50" s="723"/>
      <c r="J50" s="22"/>
      <c r="K50" s="723"/>
      <c r="L50" s="723"/>
      <c r="M50" s="22"/>
      <c r="N50" s="22"/>
      <c r="O50" s="54"/>
      <c r="P50" s="22"/>
      <c r="Q50" s="22"/>
      <c r="R50" s="723"/>
      <c r="S50" s="1946"/>
      <c r="T50" s="1946"/>
      <c r="U50" s="1946"/>
      <c r="V50" s="1946"/>
      <c r="W50" s="1946"/>
      <c r="X50" s="1947"/>
      <c r="Y50" s="1947"/>
      <c r="Z50" s="1947"/>
      <c r="AA50" s="1947"/>
      <c r="AB50" s="1947"/>
      <c r="AC50" s="1947"/>
      <c r="AD50" s="723"/>
      <c r="AE50" s="723"/>
      <c r="AF50" s="723"/>
      <c r="AG50" s="723"/>
      <c r="AH50" s="1948"/>
      <c r="AI50" s="723"/>
      <c r="AJ50" s="53"/>
      <c r="AK50" s="1948"/>
      <c r="AL50" s="723"/>
      <c r="AM50" s="53"/>
      <c r="AN50" s="1948"/>
      <c r="AO50" s="723"/>
      <c r="AP50" s="53"/>
      <c r="AQ50" s="1948"/>
      <c r="AR50" s="723"/>
      <c r="AS50" s="53"/>
      <c r="AT50" s="1948"/>
      <c r="AU50" s="1948"/>
      <c r="AV50" s="723"/>
      <c r="AW50" s="723"/>
      <c r="AX50" s="723"/>
      <c r="AY50" s="723"/>
      <c r="AZ50" s="723"/>
    </row>
    <row r="51">
      <c r="A51" s="723"/>
      <c r="B51" s="1950"/>
      <c r="C51" s="1950"/>
      <c r="D51" s="1944"/>
      <c r="E51" s="1944"/>
      <c r="F51" s="1944"/>
      <c r="G51" s="1944"/>
      <c r="H51" s="1945"/>
      <c r="I51" s="723"/>
      <c r="J51" s="22"/>
      <c r="K51" s="723"/>
      <c r="L51" s="723"/>
      <c r="M51" s="22"/>
      <c r="N51" s="22"/>
      <c r="O51" s="54"/>
      <c r="P51" s="22"/>
      <c r="Q51" s="22"/>
      <c r="R51" s="723"/>
      <c r="S51" s="1946"/>
      <c r="T51" s="1946"/>
      <c r="U51" s="1946"/>
      <c r="V51" s="1946"/>
      <c r="W51" s="1946"/>
      <c r="X51" s="1947"/>
      <c r="Y51" s="1947"/>
      <c r="Z51" s="1947"/>
      <c r="AA51" s="1947"/>
      <c r="AB51" s="1947"/>
      <c r="AC51" s="1947"/>
      <c r="AD51" s="723"/>
      <c r="AE51" s="723"/>
      <c r="AF51" s="723"/>
      <c r="AG51" s="723"/>
      <c r="AH51" s="1948"/>
      <c r="AI51" s="723"/>
      <c r="AJ51" s="53"/>
      <c r="AK51" s="1948"/>
      <c r="AL51" s="723"/>
      <c r="AM51" s="53"/>
      <c r="AN51" s="1948"/>
      <c r="AO51" s="723"/>
      <c r="AP51" s="53"/>
      <c r="AQ51" s="1948"/>
      <c r="AR51" s="723"/>
      <c r="AS51" s="53"/>
      <c r="AT51" s="1948"/>
      <c r="AU51" s="1948"/>
      <c r="AV51" s="723"/>
      <c r="AW51" s="723"/>
      <c r="AX51" s="723"/>
      <c r="AY51" s="723"/>
      <c r="AZ51" s="723"/>
    </row>
    <row r="52">
      <c r="A52" s="723"/>
      <c r="B52" s="1950"/>
      <c r="C52" s="1950"/>
      <c r="D52" s="1944"/>
      <c r="E52" s="1944"/>
      <c r="F52" s="1944"/>
      <c r="G52" s="1944"/>
      <c r="H52" s="1945"/>
      <c r="I52" s="723"/>
      <c r="J52" s="22"/>
      <c r="K52" s="723"/>
      <c r="L52" s="723"/>
      <c r="M52" s="22"/>
      <c r="N52" s="22"/>
      <c r="O52" s="54"/>
      <c r="P52" s="22"/>
      <c r="Q52" s="22"/>
      <c r="R52" s="723"/>
      <c r="S52" s="1946"/>
      <c r="T52" s="1946"/>
      <c r="U52" s="1946"/>
      <c r="V52" s="1946"/>
      <c r="W52" s="1946"/>
      <c r="X52" s="1947"/>
      <c r="Y52" s="1947"/>
      <c r="Z52" s="1947"/>
      <c r="AA52" s="1947"/>
      <c r="AB52" s="1947"/>
      <c r="AC52" s="1947"/>
      <c r="AD52" s="723"/>
      <c r="AE52" s="723"/>
      <c r="AF52" s="723"/>
      <c r="AG52" s="723"/>
      <c r="AH52" s="1948"/>
      <c r="AI52" s="723"/>
      <c r="AJ52" s="53"/>
      <c r="AK52" s="1948"/>
      <c r="AL52" s="723"/>
      <c r="AM52" s="53"/>
      <c r="AN52" s="1948"/>
      <c r="AO52" s="723"/>
      <c r="AP52" s="53"/>
      <c r="AQ52" s="1948"/>
      <c r="AR52" s="723"/>
      <c r="AS52" s="53"/>
      <c r="AT52" s="1948"/>
      <c r="AU52" s="1948"/>
      <c r="AV52" s="723"/>
      <c r="AW52" s="723"/>
      <c r="AX52" s="723"/>
      <c r="AY52" s="723"/>
      <c r="AZ52" s="723"/>
    </row>
    <row r="53">
      <c r="J53" s="22"/>
      <c r="Q53" s="22"/>
      <c r="AJ53" s="22"/>
      <c r="AM53" s="22"/>
      <c r="AP53" s="22"/>
      <c r="AS53" s="22"/>
    </row>
    <row r="54">
      <c r="J54" s="22"/>
      <c r="Q54" s="22"/>
      <c r="AJ54" s="22"/>
      <c r="AM54" s="22"/>
      <c r="AP54" s="22"/>
      <c r="AS54" s="22"/>
    </row>
    <row r="55">
      <c r="J55" s="22"/>
      <c r="Q55" s="22"/>
      <c r="AJ55" s="22"/>
      <c r="AM55" s="22"/>
      <c r="AP55" s="22"/>
      <c r="AS55" s="22"/>
    </row>
    <row r="56">
      <c r="J56" s="22"/>
      <c r="Q56" s="22"/>
      <c r="AJ56" s="22"/>
      <c r="AM56" s="22"/>
      <c r="AP56" s="22"/>
      <c r="AS56" s="22"/>
    </row>
    <row r="57">
      <c r="J57" s="22"/>
      <c r="Q57" s="22"/>
      <c r="AJ57" s="22"/>
      <c r="AM57" s="22"/>
      <c r="AP57" s="22"/>
      <c r="AS57" s="22"/>
    </row>
    <row r="58">
      <c r="J58" s="22"/>
      <c r="Q58" s="22"/>
      <c r="AJ58" s="22"/>
      <c r="AM58" s="22"/>
      <c r="AP58" s="22"/>
      <c r="AS58" s="22"/>
    </row>
    <row r="59">
      <c r="J59" s="22"/>
      <c r="Q59" s="22"/>
      <c r="AJ59" s="22"/>
      <c r="AM59" s="22"/>
      <c r="AP59" s="22"/>
      <c r="AS59" s="22"/>
    </row>
    <row r="60">
      <c r="J60" s="22"/>
      <c r="Q60" s="22"/>
      <c r="AJ60" s="22"/>
      <c r="AM60" s="22"/>
      <c r="AP60" s="22"/>
      <c r="AS60" s="22"/>
    </row>
    <row r="61">
      <c r="J61" s="22"/>
      <c r="Q61" s="22"/>
      <c r="AJ61" s="22"/>
      <c r="AM61" s="22"/>
      <c r="AP61" s="22"/>
      <c r="AS61" s="22"/>
    </row>
    <row r="62">
      <c r="J62" s="22"/>
      <c r="Q62" s="22"/>
      <c r="AJ62" s="22"/>
      <c r="AM62" s="22"/>
      <c r="AP62" s="22"/>
      <c r="AS62" s="22"/>
    </row>
    <row r="63">
      <c r="J63" s="22"/>
      <c r="Q63" s="22"/>
      <c r="AJ63" s="22"/>
      <c r="AM63" s="22"/>
      <c r="AP63" s="22"/>
      <c r="AS63" s="22"/>
    </row>
    <row r="64">
      <c r="J64" s="22"/>
      <c r="Q64" s="22"/>
      <c r="AJ64" s="22"/>
      <c r="AM64" s="22"/>
      <c r="AP64" s="22"/>
      <c r="AS64" s="22"/>
    </row>
    <row r="65">
      <c r="J65" s="22"/>
      <c r="Q65" s="22"/>
      <c r="AJ65" s="22"/>
      <c r="AM65" s="22"/>
      <c r="AP65" s="22"/>
      <c r="AS65" s="22"/>
    </row>
    <row r="66">
      <c r="J66" s="22"/>
      <c r="Q66" s="22"/>
      <c r="AJ66" s="22"/>
      <c r="AM66" s="22"/>
      <c r="AP66" s="22"/>
      <c r="AS66" s="22"/>
    </row>
    <row r="67">
      <c r="J67" s="22"/>
      <c r="Q67" s="22"/>
      <c r="AJ67" s="22"/>
      <c r="AM67" s="22"/>
      <c r="AP67" s="22"/>
      <c r="AS67" s="22"/>
    </row>
    <row r="68">
      <c r="J68" s="22"/>
      <c r="Q68" s="22"/>
      <c r="AJ68" s="22"/>
      <c r="AM68" s="22"/>
      <c r="AP68" s="22"/>
      <c r="AS68" s="22"/>
    </row>
    <row r="69">
      <c r="J69" s="22"/>
      <c r="Q69" s="22"/>
      <c r="AJ69" s="22"/>
      <c r="AM69" s="22"/>
      <c r="AP69" s="22"/>
      <c r="AS69" s="22"/>
    </row>
    <row r="70">
      <c r="J70" s="22"/>
      <c r="Q70" s="22"/>
      <c r="AJ70" s="22"/>
      <c r="AM70" s="22"/>
      <c r="AP70" s="22"/>
      <c r="AS70" s="22"/>
    </row>
    <row r="71">
      <c r="J71" s="22"/>
      <c r="Q71" s="22"/>
      <c r="AJ71" s="22"/>
      <c r="AM71" s="22"/>
      <c r="AP71" s="22"/>
      <c r="AS71" s="22"/>
    </row>
    <row r="72">
      <c r="J72" s="22"/>
      <c r="Q72" s="22"/>
      <c r="AJ72" s="22"/>
      <c r="AM72" s="22"/>
      <c r="AP72" s="22"/>
      <c r="AS72" s="22"/>
    </row>
    <row r="73">
      <c r="J73" s="22"/>
      <c r="Q73" s="22"/>
      <c r="AJ73" s="22"/>
      <c r="AM73" s="22"/>
      <c r="AP73" s="22"/>
      <c r="AS73" s="22"/>
    </row>
    <row r="74">
      <c r="J74" s="22"/>
      <c r="Q74" s="22"/>
      <c r="AJ74" s="22"/>
      <c r="AM74" s="22"/>
      <c r="AP74" s="22"/>
      <c r="AS74" s="22"/>
    </row>
    <row r="75">
      <c r="J75" s="22"/>
      <c r="Q75" s="22"/>
      <c r="AJ75" s="22"/>
      <c r="AM75" s="22"/>
      <c r="AP75" s="22"/>
      <c r="AS75" s="22"/>
    </row>
    <row r="76">
      <c r="J76" s="22"/>
      <c r="Q76" s="22"/>
      <c r="AJ76" s="22"/>
      <c r="AM76" s="22"/>
      <c r="AP76" s="22"/>
      <c r="AS76" s="22"/>
    </row>
    <row r="77">
      <c r="J77" s="22"/>
      <c r="Q77" s="22"/>
      <c r="AJ77" s="22"/>
      <c r="AM77" s="22"/>
      <c r="AP77" s="22"/>
      <c r="AS77" s="22"/>
    </row>
    <row r="78">
      <c r="J78" s="22"/>
      <c r="Q78" s="22"/>
      <c r="AJ78" s="22"/>
      <c r="AM78" s="22"/>
      <c r="AP78" s="22"/>
      <c r="AS78" s="22"/>
    </row>
    <row r="79">
      <c r="J79" s="22"/>
      <c r="Q79" s="22"/>
      <c r="AJ79" s="22"/>
      <c r="AM79" s="22"/>
      <c r="AP79" s="22"/>
      <c r="AS79" s="22"/>
    </row>
    <row r="80">
      <c r="J80" s="22"/>
      <c r="Q80" s="22"/>
      <c r="AJ80" s="22"/>
      <c r="AM80" s="22"/>
      <c r="AP80" s="22"/>
      <c r="AS80" s="22"/>
    </row>
    <row r="81">
      <c r="J81" s="22"/>
      <c r="Q81" s="22"/>
      <c r="AJ81" s="22"/>
      <c r="AM81" s="22"/>
      <c r="AP81" s="22"/>
      <c r="AS81" s="22"/>
    </row>
    <row r="82">
      <c r="J82" s="22"/>
      <c r="Q82" s="22"/>
      <c r="AJ82" s="22"/>
      <c r="AM82" s="22"/>
      <c r="AP82" s="22"/>
      <c r="AS82" s="22"/>
    </row>
    <row r="83">
      <c r="J83" s="22"/>
      <c r="Q83" s="22"/>
      <c r="AJ83" s="22"/>
      <c r="AM83" s="22"/>
      <c r="AP83" s="22"/>
      <c r="AS83" s="22"/>
    </row>
    <row r="84">
      <c r="J84" s="22"/>
      <c r="Q84" s="22"/>
      <c r="AJ84" s="22"/>
      <c r="AM84" s="22"/>
      <c r="AP84" s="22"/>
      <c r="AS84" s="22"/>
    </row>
    <row r="85">
      <c r="J85" s="22"/>
      <c r="Q85" s="22"/>
      <c r="AJ85" s="22"/>
      <c r="AM85" s="22"/>
      <c r="AP85" s="22"/>
      <c r="AS85" s="22"/>
    </row>
    <row r="86">
      <c r="J86" s="22"/>
      <c r="Q86" s="22"/>
      <c r="AJ86" s="22"/>
      <c r="AM86" s="22"/>
      <c r="AP86" s="22"/>
      <c r="AS86" s="22"/>
    </row>
    <row r="87">
      <c r="J87" s="22"/>
      <c r="Q87" s="22"/>
      <c r="AJ87" s="22"/>
      <c r="AM87" s="22"/>
      <c r="AP87" s="22"/>
      <c r="AS87" s="22"/>
    </row>
    <row r="88">
      <c r="J88" s="22"/>
      <c r="Q88" s="22"/>
      <c r="AJ88" s="22"/>
      <c r="AM88" s="22"/>
      <c r="AP88" s="22"/>
      <c r="AS88" s="22"/>
    </row>
    <row r="89">
      <c r="J89" s="22"/>
      <c r="Q89" s="22"/>
      <c r="AJ89" s="22"/>
      <c r="AM89" s="22"/>
      <c r="AP89" s="22"/>
      <c r="AS89" s="22"/>
    </row>
    <row r="90">
      <c r="J90" s="22"/>
      <c r="Q90" s="22"/>
      <c r="AJ90" s="22"/>
      <c r="AM90" s="22"/>
      <c r="AP90" s="22"/>
      <c r="AS90" s="22"/>
    </row>
    <row r="91">
      <c r="J91" s="22"/>
      <c r="Q91" s="22"/>
      <c r="AJ91" s="22"/>
      <c r="AM91" s="22"/>
      <c r="AP91" s="22"/>
      <c r="AS91" s="22"/>
    </row>
    <row r="92">
      <c r="J92" s="22"/>
      <c r="Q92" s="22"/>
      <c r="AJ92" s="22"/>
      <c r="AM92" s="22"/>
      <c r="AP92" s="22"/>
      <c r="AS92" s="22"/>
    </row>
    <row r="93">
      <c r="J93" s="22"/>
      <c r="Q93" s="22"/>
      <c r="AJ93" s="22"/>
      <c r="AM93" s="22"/>
      <c r="AP93" s="22"/>
      <c r="AS93" s="22"/>
    </row>
    <row r="94">
      <c r="J94" s="22"/>
      <c r="Q94" s="22"/>
      <c r="AJ94" s="22"/>
      <c r="AM94" s="22"/>
      <c r="AP94" s="22"/>
      <c r="AS94" s="22"/>
    </row>
    <row r="95">
      <c r="J95" s="22"/>
      <c r="Q95" s="22"/>
      <c r="AJ95" s="22"/>
      <c r="AM95" s="22"/>
      <c r="AP95" s="22"/>
      <c r="AS95" s="22"/>
    </row>
    <row r="96">
      <c r="J96" s="22"/>
      <c r="Q96" s="22"/>
      <c r="AJ96" s="22"/>
      <c r="AM96" s="22"/>
      <c r="AP96" s="22"/>
      <c r="AS96" s="22"/>
    </row>
    <row r="97">
      <c r="J97" s="22"/>
      <c r="Q97" s="22"/>
      <c r="AJ97" s="22"/>
      <c r="AM97" s="22"/>
      <c r="AP97" s="22"/>
      <c r="AS97" s="22"/>
    </row>
    <row r="98">
      <c r="J98" s="22"/>
      <c r="Q98" s="22"/>
      <c r="AJ98" s="22"/>
      <c r="AM98" s="22"/>
      <c r="AP98" s="22"/>
      <c r="AS98" s="22"/>
    </row>
    <row r="99">
      <c r="J99" s="22"/>
      <c r="Q99" s="22"/>
      <c r="AJ99" s="22"/>
      <c r="AM99" s="22"/>
      <c r="AP99" s="22"/>
      <c r="AS99" s="22"/>
    </row>
    <row r="100">
      <c r="J100" s="22"/>
      <c r="Q100" s="22"/>
      <c r="AJ100" s="22"/>
      <c r="AM100" s="22"/>
      <c r="AP100" s="22"/>
      <c r="AS100" s="22"/>
    </row>
    <row r="101">
      <c r="J101" s="22"/>
      <c r="Q101" s="22"/>
      <c r="AJ101" s="22"/>
      <c r="AM101" s="22"/>
      <c r="AP101" s="22"/>
      <c r="AS101" s="22"/>
    </row>
    <row r="102">
      <c r="J102" s="22"/>
      <c r="Q102" s="22"/>
      <c r="AJ102" s="22"/>
      <c r="AM102" s="22"/>
      <c r="AP102" s="22"/>
      <c r="AS102" s="22"/>
    </row>
    <row r="103">
      <c r="J103" s="22"/>
      <c r="Q103" s="22"/>
      <c r="AJ103" s="22"/>
      <c r="AM103" s="22"/>
      <c r="AP103" s="22"/>
      <c r="AS103" s="22"/>
    </row>
    <row r="104">
      <c r="J104" s="22"/>
      <c r="Q104" s="22"/>
      <c r="AJ104" s="22"/>
      <c r="AM104" s="22"/>
      <c r="AP104" s="22"/>
      <c r="AS104" s="22"/>
    </row>
    <row r="105">
      <c r="J105" s="22"/>
      <c r="Q105" s="22"/>
      <c r="AJ105" s="22"/>
      <c r="AM105" s="22"/>
      <c r="AP105" s="22"/>
      <c r="AS105" s="22"/>
    </row>
    <row r="106">
      <c r="J106" s="22"/>
      <c r="Q106" s="22"/>
      <c r="AJ106" s="22"/>
      <c r="AM106" s="22"/>
      <c r="AP106" s="22"/>
      <c r="AS106" s="22"/>
    </row>
    <row r="107">
      <c r="J107" s="22"/>
      <c r="Q107" s="22"/>
      <c r="AJ107" s="22"/>
      <c r="AM107" s="22"/>
      <c r="AP107" s="22"/>
      <c r="AS107" s="22"/>
    </row>
    <row r="108">
      <c r="J108" s="22"/>
      <c r="Q108" s="22"/>
      <c r="AJ108" s="22"/>
      <c r="AM108" s="22"/>
      <c r="AP108" s="22"/>
      <c r="AS108" s="22"/>
    </row>
    <row r="109">
      <c r="J109" s="22"/>
      <c r="Q109" s="22"/>
      <c r="AJ109" s="22"/>
      <c r="AM109" s="22"/>
      <c r="AP109" s="22"/>
      <c r="AS109" s="22"/>
    </row>
    <row r="110">
      <c r="J110" s="22"/>
      <c r="Q110" s="22"/>
      <c r="AJ110" s="22"/>
      <c r="AM110" s="22"/>
      <c r="AP110" s="22"/>
      <c r="AS110" s="22"/>
    </row>
    <row r="111">
      <c r="J111" s="22"/>
      <c r="Q111" s="22"/>
      <c r="AJ111" s="22"/>
      <c r="AM111" s="22"/>
      <c r="AP111" s="22"/>
      <c r="AS111" s="22"/>
    </row>
    <row r="112">
      <c r="J112" s="22"/>
      <c r="Q112" s="22"/>
      <c r="AJ112" s="22"/>
      <c r="AM112" s="22"/>
      <c r="AP112" s="22"/>
      <c r="AS112" s="22"/>
    </row>
    <row r="113">
      <c r="J113" s="22"/>
      <c r="Q113" s="22"/>
      <c r="AJ113" s="22"/>
      <c r="AM113" s="22"/>
      <c r="AP113" s="22"/>
      <c r="AS113" s="22"/>
    </row>
    <row r="114">
      <c r="J114" s="22"/>
      <c r="Q114" s="22"/>
      <c r="AJ114" s="22"/>
      <c r="AM114" s="22"/>
      <c r="AP114" s="22"/>
      <c r="AS114" s="22"/>
    </row>
    <row r="115">
      <c r="J115" s="22"/>
      <c r="Q115" s="22"/>
      <c r="AJ115" s="22"/>
      <c r="AM115" s="22"/>
      <c r="AP115" s="22"/>
      <c r="AS115" s="22"/>
    </row>
    <row r="116">
      <c r="J116" s="22"/>
      <c r="Q116" s="22"/>
      <c r="AJ116" s="22"/>
      <c r="AM116" s="22"/>
      <c r="AP116" s="22"/>
      <c r="AS116" s="22"/>
    </row>
    <row r="117">
      <c r="J117" s="22"/>
      <c r="Q117" s="22"/>
      <c r="AJ117" s="22"/>
      <c r="AM117" s="22"/>
      <c r="AP117" s="22"/>
      <c r="AS117" s="22"/>
    </row>
    <row r="118">
      <c r="J118" s="22"/>
      <c r="Q118" s="22"/>
      <c r="AJ118" s="22"/>
      <c r="AM118" s="22"/>
      <c r="AP118" s="22"/>
      <c r="AS118" s="22"/>
    </row>
    <row r="119">
      <c r="J119" s="22"/>
      <c r="Q119" s="22"/>
      <c r="AJ119" s="22"/>
      <c r="AM119" s="22"/>
      <c r="AP119" s="22"/>
      <c r="AS119" s="22"/>
    </row>
    <row r="120">
      <c r="J120" s="22"/>
      <c r="Q120" s="22"/>
      <c r="AJ120" s="22"/>
      <c r="AM120" s="22"/>
      <c r="AP120" s="22"/>
      <c r="AS120" s="22"/>
    </row>
    <row r="121">
      <c r="J121" s="22"/>
      <c r="Q121" s="22"/>
      <c r="AJ121" s="22"/>
      <c r="AM121" s="22"/>
      <c r="AP121" s="22"/>
      <c r="AS121" s="22"/>
    </row>
    <row r="122">
      <c r="J122" s="22"/>
      <c r="Q122" s="22"/>
      <c r="AJ122" s="22"/>
      <c r="AM122" s="22"/>
      <c r="AP122" s="22"/>
      <c r="AS122" s="22"/>
    </row>
    <row r="123">
      <c r="J123" s="22"/>
      <c r="Q123" s="22"/>
      <c r="AJ123" s="22"/>
      <c r="AM123" s="22"/>
      <c r="AP123" s="22"/>
      <c r="AS123" s="22"/>
    </row>
    <row r="124">
      <c r="J124" s="22"/>
      <c r="Q124" s="22"/>
      <c r="AJ124" s="22"/>
      <c r="AM124" s="22"/>
      <c r="AP124" s="22"/>
      <c r="AS124" s="22"/>
    </row>
    <row r="125">
      <c r="J125" s="22"/>
      <c r="Q125" s="22"/>
      <c r="AJ125" s="22"/>
      <c r="AM125" s="22"/>
      <c r="AP125" s="22"/>
      <c r="AS125" s="22"/>
    </row>
    <row r="126">
      <c r="J126" s="22"/>
      <c r="Q126" s="22"/>
      <c r="AJ126" s="22"/>
      <c r="AM126" s="22"/>
      <c r="AP126" s="22"/>
      <c r="AS126" s="22"/>
    </row>
    <row r="127">
      <c r="J127" s="22"/>
      <c r="Q127" s="22"/>
      <c r="AJ127" s="22"/>
      <c r="AM127" s="22"/>
      <c r="AP127" s="22"/>
      <c r="AS127" s="22"/>
    </row>
    <row r="128">
      <c r="J128" s="22"/>
      <c r="Q128" s="22"/>
      <c r="AJ128" s="22"/>
      <c r="AM128" s="22"/>
      <c r="AP128" s="22"/>
      <c r="AS128" s="22"/>
    </row>
    <row r="129">
      <c r="J129" s="22"/>
      <c r="Q129" s="22"/>
      <c r="AJ129" s="22"/>
      <c r="AM129" s="22"/>
      <c r="AP129" s="22"/>
      <c r="AS129" s="22"/>
    </row>
    <row r="130">
      <c r="J130" s="22"/>
      <c r="Q130" s="22"/>
      <c r="AJ130" s="22"/>
      <c r="AM130" s="22"/>
      <c r="AP130" s="22"/>
      <c r="AS130" s="22"/>
    </row>
    <row r="131">
      <c r="J131" s="22"/>
      <c r="Q131" s="22"/>
      <c r="AJ131" s="22"/>
      <c r="AM131" s="22"/>
      <c r="AP131" s="22"/>
      <c r="AS131" s="22"/>
    </row>
    <row r="132">
      <c r="J132" s="22"/>
      <c r="Q132" s="22"/>
      <c r="AJ132" s="22"/>
      <c r="AM132" s="22"/>
      <c r="AP132" s="22"/>
      <c r="AS132" s="22"/>
    </row>
    <row r="133">
      <c r="J133" s="22"/>
      <c r="Q133" s="22"/>
      <c r="AJ133" s="22"/>
      <c r="AM133" s="22"/>
      <c r="AP133" s="22"/>
      <c r="AS133" s="22"/>
    </row>
    <row r="134">
      <c r="J134" s="22"/>
      <c r="Q134" s="22"/>
      <c r="AJ134" s="22"/>
      <c r="AM134" s="22"/>
      <c r="AP134" s="22"/>
      <c r="AS134" s="22"/>
    </row>
    <row r="135">
      <c r="J135" s="22"/>
      <c r="Q135" s="22"/>
      <c r="AJ135" s="22"/>
      <c r="AM135" s="22"/>
      <c r="AP135" s="22"/>
      <c r="AS135" s="22"/>
    </row>
    <row r="136">
      <c r="J136" s="22"/>
      <c r="Q136" s="22"/>
      <c r="AJ136" s="22"/>
      <c r="AM136" s="22"/>
      <c r="AP136" s="22"/>
      <c r="AS136" s="22"/>
    </row>
    <row r="137">
      <c r="J137" s="22"/>
      <c r="Q137" s="22"/>
      <c r="AJ137" s="22"/>
      <c r="AM137" s="22"/>
      <c r="AP137" s="22"/>
      <c r="AS137" s="22"/>
    </row>
    <row r="138">
      <c r="J138" s="22"/>
      <c r="Q138" s="22"/>
      <c r="AJ138" s="22"/>
      <c r="AM138" s="22"/>
      <c r="AP138" s="22"/>
      <c r="AS138" s="22"/>
    </row>
    <row r="139">
      <c r="J139" s="22"/>
      <c r="Q139" s="22"/>
      <c r="AJ139" s="22"/>
      <c r="AM139" s="22"/>
      <c r="AP139" s="22"/>
      <c r="AS139" s="22"/>
    </row>
    <row r="140">
      <c r="J140" s="22"/>
      <c r="Q140" s="22"/>
      <c r="AJ140" s="22"/>
      <c r="AM140" s="22"/>
      <c r="AP140" s="22"/>
      <c r="AS140" s="22"/>
    </row>
    <row r="141">
      <c r="J141" s="22"/>
      <c r="Q141" s="22"/>
      <c r="AJ141" s="22"/>
      <c r="AM141" s="22"/>
      <c r="AP141" s="22"/>
      <c r="AS141" s="22"/>
    </row>
    <row r="142">
      <c r="J142" s="22"/>
      <c r="Q142" s="22"/>
      <c r="AJ142" s="22"/>
      <c r="AM142" s="22"/>
      <c r="AP142" s="22"/>
      <c r="AS142" s="22"/>
    </row>
    <row r="143">
      <c r="J143" s="22"/>
      <c r="Q143" s="22"/>
      <c r="AJ143" s="22"/>
      <c r="AM143" s="22"/>
      <c r="AP143" s="22"/>
      <c r="AS143" s="22"/>
    </row>
    <row r="144">
      <c r="J144" s="22"/>
      <c r="Q144" s="22"/>
      <c r="AJ144" s="22"/>
      <c r="AM144" s="22"/>
      <c r="AP144" s="22"/>
      <c r="AS144" s="22"/>
    </row>
    <row r="145">
      <c r="J145" s="22"/>
      <c r="Q145" s="22"/>
      <c r="AJ145" s="22"/>
      <c r="AM145" s="22"/>
      <c r="AP145" s="22"/>
      <c r="AS145" s="22"/>
    </row>
    <row r="146">
      <c r="J146" s="22"/>
      <c r="Q146" s="22"/>
      <c r="AJ146" s="22"/>
      <c r="AM146" s="22"/>
      <c r="AP146" s="22"/>
      <c r="AS146" s="22"/>
    </row>
    <row r="147">
      <c r="J147" s="22"/>
      <c r="Q147" s="22"/>
      <c r="AJ147" s="22"/>
      <c r="AM147" s="22"/>
      <c r="AP147" s="22"/>
      <c r="AS147" s="22"/>
    </row>
    <row r="148">
      <c r="J148" s="22"/>
      <c r="Q148" s="22"/>
      <c r="AJ148" s="22"/>
      <c r="AM148" s="22"/>
      <c r="AP148" s="22"/>
      <c r="AS148" s="22"/>
    </row>
    <row r="149">
      <c r="J149" s="22"/>
      <c r="Q149" s="22"/>
      <c r="AJ149" s="22"/>
      <c r="AM149" s="22"/>
      <c r="AP149" s="22"/>
      <c r="AS149" s="22"/>
    </row>
    <row r="150">
      <c r="J150" s="22"/>
      <c r="Q150" s="22"/>
      <c r="AJ150" s="22"/>
      <c r="AM150" s="22"/>
      <c r="AP150" s="22"/>
      <c r="AS150" s="22"/>
    </row>
    <row r="151">
      <c r="J151" s="22"/>
      <c r="Q151" s="22"/>
      <c r="AJ151" s="22"/>
      <c r="AM151" s="22"/>
      <c r="AP151" s="22"/>
      <c r="AS151" s="22"/>
    </row>
    <row r="152">
      <c r="J152" s="22"/>
      <c r="Q152" s="22"/>
      <c r="AJ152" s="22"/>
      <c r="AM152" s="22"/>
      <c r="AP152" s="22"/>
      <c r="AS152" s="22"/>
    </row>
    <row r="153">
      <c r="J153" s="22"/>
      <c r="Q153" s="22"/>
      <c r="AJ153" s="22"/>
      <c r="AM153" s="22"/>
      <c r="AP153" s="22"/>
      <c r="AS153" s="22"/>
    </row>
    <row r="154">
      <c r="J154" s="22"/>
      <c r="Q154" s="22"/>
      <c r="AJ154" s="22"/>
      <c r="AM154" s="22"/>
      <c r="AP154" s="22"/>
      <c r="AS154" s="22"/>
    </row>
    <row r="155">
      <c r="J155" s="22"/>
      <c r="Q155" s="22"/>
      <c r="AJ155" s="22"/>
      <c r="AM155" s="22"/>
      <c r="AP155" s="22"/>
      <c r="AS155" s="22"/>
    </row>
    <row r="156">
      <c r="J156" s="22"/>
      <c r="Q156" s="22"/>
      <c r="AJ156" s="22"/>
      <c r="AM156" s="22"/>
      <c r="AP156" s="22"/>
      <c r="AS156" s="22"/>
    </row>
    <row r="157">
      <c r="J157" s="22"/>
      <c r="Q157" s="22"/>
      <c r="AJ157" s="22"/>
      <c r="AM157" s="22"/>
      <c r="AP157" s="22"/>
      <c r="AS157" s="22"/>
    </row>
    <row r="158">
      <c r="J158" s="22"/>
      <c r="Q158" s="22"/>
      <c r="AJ158" s="22"/>
      <c r="AM158" s="22"/>
      <c r="AP158" s="22"/>
      <c r="AS158" s="22"/>
    </row>
    <row r="159">
      <c r="J159" s="22"/>
      <c r="Q159" s="22"/>
      <c r="AJ159" s="22"/>
      <c r="AM159" s="22"/>
      <c r="AP159" s="22"/>
      <c r="AS159" s="22"/>
    </row>
    <row r="160">
      <c r="J160" s="22"/>
      <c r="Q160" s="22"/>
      <c r="AJ160" s="22"/>
      <c r="AM160" s="22"/>
      <c r="AP160" s="22"/>
      <c r="AS160" s="22"/>
    </row>
    <row r="161">
      <c r="J161" s="22"/>
      <c r="Q161" s="22"/>
      <c r="AJ161" s="22"/>
      <c r="AM161" s="22"/>
      <c r="AP161" s="22"/>
      <c r="AS161" s="22"/>
    </row>
    <row r="162">
      <c r="J162" s="22"/>
      <c r="Q162" s="22"/>
      <c r="AJ162" s="22"/>
      <c r="AM162" s="22"/>
      <c r="AP162" s="22"/>
      <c r="AS162" s="22"/>
    </row>
    <row r="163">
      <c r="J163" s="22"/>
      <c r="Q163" s="22"/>
      <c r="AJ163" s="22"/>
      <c r="AM163" s="22"/>
      <c r="AP163" s="22"/>
      <c r="AS163" s="22"/>
    </row>
    <row r="164">
      <c r="J164" s="22"/>
      <c r="Q164" s="22"/>
      <c r="AJ164" s="22"/>
      <c r="AM164" s="22"/>
      <c r="AP164" s="22"/>
      <c r="AS164" s="22"/>
    </row>
    <row r="165">
      <c r="J165" s="22"/>
      <c r="Q165" s="22"/>
      <c r="AJ165" s="22"/>
      <c r="AM165" s="22"/>
      <c r="AP165" s="22"/>
      <c r="AS165" s="22"/>
    </row>
    <row r="166">
      <c r="J166" s="22"/>
      <c r="Q166" s="22"/>
      <c r="AJ166" s="22"/>
      <c r="AM166" s="22"/>
      <c r="AP166" s="22"/>
      <c r="AS166" s="22"/>
    </row>
    <row r="167">
      <c r="J167" s="22"/>
      <c r="Q167" s="22"/>
      <c r="AJ167" s="22"/>
      <c r="AM167" s="22"/>
      <c r="AP167" s="22"/>
      <c r="AS167" s="22"/>
    </row>
    <row r="168">
      <c r="J168" s="22"/>
      <c r="Q168" s="22"/>
      <c r="AJ168" s="22"/>
      <c r="AM168" s="22"/>
      <c r="AP168" s="22"/>
      <c r="AS168" s="22"/>
    </row>
    <row r="169">
      <c r="J169" s="22"/>
      <c r="Q169" s="22"/>
      <c r="AJ169" s="22"/>
      <c r="AM169" s="22"/>
      <c r="AP169" s="22"/>
      <c r="AS169" s="22"/>
    </row>
    <row r="170">
      <c r="J170" s="22"/>
      <c r="Q170" s="22"/>
      <c r="AJ170" s="22"/>
      <c r="AM170" s="22"/>
      <c r="AP170" s="22"/>
      <c r="AS170" s="22"/>
    </row>
    <row r="171">
      <c r="J171" s="22"/>
      <c r="Q171" s="22"/>
      <c r="AJ171" s="22"/>
      <c r="AM171" s="22"/>
      <c r="AP171" s="22"/>
      <c r="AS171" s="22"/>
    </row>
    <row r="172">
      <c r="J172" s="22"/>
      <c r="Q172" s="22"/>
      <c r="AJ172" s="22"/>
      <c r="AM172" s="22"/>
      <c r="AP172" s="22"/>
      <c r="AS172" s="22"/>
    </row>
    <row r="173">
      <c r="J173" s="22"/>
      <c r="Q173" s="22"/>
      <c r="AJ173" s="22"/>
      <c r="AM173" s="22"/>
      <c r="AP173" s="22"/>
      <c r="AS173" s="22"/>
    </row>
    <row r="174">
      <c r="J174" s="22"/>
      <c r="Q174" s="22"/>
      <c r="AJ174" s="22"/>
      <c r="AM174" s="22"/>
      <c r="AP174" s="22"/>
      <c r="AS174" s="22"/>
    </row>
    <row r="175">
      <c r="J175" s="22"/>
      <c r="Q175" s="22"/>
      <c r="AJ175" s="22"/>
      <c r="AM175" s="22"/>
      <c r="AP175" s="22"/>
      <c r="AS175" s="22"/>
    </row>
    <row r="176">
      <c r="J176" s="22"/>
      <c r="Q176" s="22"/>
      <c r="AJ176" s="22"/>
      <c r="AM176" s="22"/>
      <c r="AP176" s="22"/>
      <c r="AS176" s="22"/>
    </row>
    <row r="177">
      <c r="J177" s="22"/>
      <c r="Q177" s="22"/>
      <c r="AJ177" s="22"/>
      <c r="AM177" s="22"/>
      <c r="AP177" s="22"/>
      <c r="AS177" s="22"/>
    </row>
    <row r="178">
      <c r="J178" s="22"/>
      <c r="Q178" s="22"/>
      <c r="AJ178" s="22"/>
      <c r="AM178" s="22"/>
      <c r="AP178" s="22"/>
      <c r="AS178" s="22"/>
    </row>
    <row r="179">
      <c r="J179" s="22"/>
      <c r="Q179" s="22"/>
      <c r="AJ179" s="22"/>
      <c r="AM179" s="22"/>
      <c r="AP179" s="22"/>
      <c r="AS179" s="22"/>
    </row>
    <row r="180">
      <c r="J180" s="22"/>
      <c r="Q180" s="22"/>
      <c r="AJ180" s="22"/>
      <c r="AM180" s="22"/>
      <c r="AP180" s="22"/>
      <c r="AS180" s="22"/>
    </row>
    <row r="181">
      <c r="J181" s="22"/>
      <c r="Q181" s="22"/>
      <c r="AJ181" s="22"/>
      <c r="AM181" s="22"/>
      <c r="AP181" s="22"/>
      <c r="AS181" s="22"/>
    </row>
    <row r="182">
      <c r="J182" s="22"/>
      <c r="Q182" s="22"/>
      <c r="AJ182" s="22"/>
      <c r="AM182" s="22"/>
      <c r="AP182" s="22"/>
      <c r="AS182" s="22"/>
    </row>
    <row r="183">
      <c r="J183" s="22"/>
      <c r="Q183" s="22"/>
      <c r="AJ183" s="22"/>
      <c r="AM183" s="22"/>
      <c r="AP183" s="22"/>
      <c r="AS183" s="22"/>
    </row>
    <row r="184">
      <c r="J184" s="22"/>
      <c r="Q184" s="22"/>
      <c r="AJ184" s="22"/>
      <c r="AM184" s="22"/>
      <c r="AP184" s="22"/>
      <c r="AS184" s="22"/>
    </row>
    <row r="185">
      <c r="J185" s="22"/>
      <c r="Q185" s="22"/>
      <c r="AJ185" s="22"/>
      <c r="AM185" s="22"/>
      <c r="AP185" s="22"/>
      <c r="AS185" s="22"/>
    </row>
    <row r="186">
      <c r="J186" s="22"/>
      <c r="Q186" s="22"/>
      <c r="AJ186" s="22"/>
      <c r="AM186" s="22"/>
      <c r="AP186" s="22"/>
      <c r="AS186" s="22"/>
    </row>
    <row r="187">
      <c r="J187" s="22"/>
      <c r="Q187" s="22"/>
      <c r="AJ187" s="22"/>
      <c r="AM187" s="22"/>
      <c r="AP187" s="22"/>
      <c r="AS187" s="22"/>
    </row>
    <row r="188">
      <c r="J188" s="22"/>
      <c r="Q188" s="22"/>
      <c r="AJ188" s="22"/>
      <c r="AM188" s="22"/>
      <c r="AP188" s="22"/>
      <c r="AS188" s="22"/>
    </row>
    <row r="189">
      <c r="J189" s="22"/>
      <c r="Q189" s="22"/>
      <c r="AJ189" s="22"/>
      <c r="AM189" s="22"/>
      <c r="AP189" s="22"/>
      <c r="AS189" s="22"/>
    </row>
    <row r="190">
      <c r="J190" s="22"/>
      <c r="Q190" s="22"/>
      <c r="AJ190" s="22"/>
      <c r="AM190" s="22"/>
      <c r="AP190" s="22"/>
      <c r="AS190" s="22"/>
    </row>
    <row r="191">
      <c r="J191" s="22"/>
      <c r="Q191" s="22"/>
      <c r="AJ191" s="22"/>
      <c r="AM191" s="22"/>
      <c r="AP191" s="22"/>
      <c r="AS191" s="22"/>
    </row>
    <row r="192">
      <c r="J192" s="22"/>
      <c r="Q192" s="22"/>
      <c r="AJ192" s="22"/>
      <c r="AM192" s="22"/>
      <c r="AP192" s="22"/>
      <c r="AS192" s="22"/>
    </row>
    <row r="193">
      <c r="J193" s="22"/>
      <c r="Q193" s="22"/>
      <c r="AJ193" s="22"/>
      <c r="AM193" s="22"/>
      <c r="AP193" s="22"/>
      <c r="AS193" s="22"/>
    </row>
    <row r="194">
      <c r="J194" s="22"/>
      <c r="Q194" s="22"/>
      <c r="AJ194" s="22"/>
      <c r="AM194" s="22"/>
      <c r="AP194" s="22"/>
      <c r="AS194" s="22"/>
    </row>
    <row r="195">
      <c r="J195" s="22"/>
      <c r="Q195" s="22"/>
      <c r="AJ195" s="22"/>
      <c r="AM195" s="22"/>
      <c r="AP195" s="22"/>
      <c r="AS195" s="22"/>
    </row>
    <row r="196">
      <c r="J196" s="22"/>
      <c r="Q196" s="22"/>
      <c r="AJ196" s="22"/>
      <c r="AM196" s="22"/>
      <c r="AP196" s="22"/>
      <c r="AS196" s="22"/>
    </row>
    <row r="197">
      <c r="J197" s="22"/>
      <c r="Q197" s="22"/>
      <c r="AJ197" s="22"/>
      <c r="AM197" s="22"/>
      <c r="AP197" s="22"/>
      <c r="AS197" s="22"/>
    </row>
    <row r="198">
      <c r="J198" s="22"/>
      <c r="Q198" s="22"/>
      <c r="AJ198" s="22"/>
      <c r="AM198" s="22"/>
      <c r="AP198" s="22"/>
      <c r="AS198" s="22"/>
    </row>
    <row r="199">
      <c r="J199" s="22"/>
      <c r="Q199" s="22"/>
      <c r="AJ199" s="22"/>
      <c r="AM199" s="22"/>
      <c r="AP199" s="22"/>
      <c r="AS199" s="22"/>
    </row>
    <row r="200">
      <c r="J200" s="22"/>
      <c r="Q200" s="22"/>
      <c r="AJ200" s="22"/>
      <c r="AM200" s="22"/>
      <c r="AP200" s="22"/>
      <c r="AS200" s="22"/>
    </row>
    <row r="201">
      <c r="J201" s="22"/>
      <c r="Q201" s="22"/>
      <c r="AJ201" s="22"/>
      <c r="AM201" s="22"/>
      <c r="AP201" s="22"/>
      <c r="AS201" s="22"/>
    </row>
    <row r="202">
      <c r="J202" s="22"/>
      <c r="Q202" s="22"/>
      <c r="AJ202" s="22"/>
      <c r="AM202" s="22"/>
      <c r="AP202" s="22"/>
      <c r="AS202" s="22"/>
    </row>
    <row r="203">
      <c r="J203" s="22"/>
      <c r="Q203" s="22"/>
      <c r="AJ203" s="22"/>
      <c r="AM203" s="22"/>
      <c r="AP203" s="22"/>
      <c r="AS203" s="22"/>
    </row>
    <row r="204">
      <c r="J204" s="22"/>
      <c r="Q204" s="22"/>
      <c r="AJ204" s="22"/>
      <c r="AM204" s="22"/>
      <c r="AP204" s="22"/>
      <c r="AS204" s="22"/>
    </row>
    <row r="205">
      <c r="J205" s="22"/>
      <c r="Q205" s="22"/>
      <c r="AJ205" s="22"/>
      <c r="AM205" s="22"/>
      <c r="AP205" s="22"/>
      <c r="AS205" s="22"/>
    </row>
    <row r="206">
      <c r="J206" s="22"/>
      <c r="Q206" s="22"/>
      <c r="AJ206" s="22"/>
      <c r="AM206" s="22"/>
      <c r="AP206" s="22"/>
      <c r="AS206" s="22"/>
    </row>
    <row r="207">
      <c r="J207" s="22"/>
      <c r="Q207" s="22"/>
      <c r="AJ207" s="22"/>
      <c r="AM207" s="22"/>
      <c r="AP207" s="22"/>
      <c r="AS207" s="22"/>
    </row>
    <row r="208">
      <c r="J208" s="22"/>
      <c r="Q208" s="22"/>
      <c r="AJ208" s="22"/>
      <c r="AM208" s="22"/>
      <c r="AP208" s="22"/>
      <c r="AS208" s="22"/>
    </row>
    <row r="209">
      <c r="J209" s="22"/>
      <c r="Q209" s="22"/>
      <c r="AJ209" s="22"/>
      <c r="AM209" s="22"/>
      <c r="AP209" s="22"/>
      <c r="AS209" s="22"/>
    </row>
    <row r="210">
      <c r="J210" s="22"/>
      <c r="Q210" s="22"/>
      <c r="AJ210" s="22"/>
      <c r="AM210" s="22"/>
      <c r="AP210" s="22"/>
      <c r="AS210" s="22"/>
    </row>
    <row r="211">
      <c r="J211" s="22"/>
      <c r="Q211" s="22"/>
      <c r="AJ211" s="22"/>
      <c r="AM211" s="22"/>
      <c r="AP211" s="22"/>
      <c r="AS211" s="22"/>
    </row>
    <row r="212">
      <c r="J212" s="22"/>
      <c r="Q212" s="22"/>
      <c r="AJ212" s="22"/>
      <c r="AM212" s="22"/>
      <c r="AP212" s="22"/>
      <c r="AS212" s="22"/>
    </row>
    <row r="213">
      <c r="J213" s="22"/>
      <c r="Q213" s="22"/>
      <c r="AJ213" s="22"/>
      <c r="AM213" s="22"/>
      <c r="AP213" s="22"/>
      <c r="AS213" s="22"/>
    </row>
    <row r="214">
      <c r="J214" s="22"/>
      <c r="Q214" s="22"/>
      <c r="AJ214" s="22"/>
      <c r="AM214" s="22"/>
      <c r="AP214" s="22"/>
      <c r="AS214" s="22"/>
    </row>
    <row r="215">
      <c r="J215" s="22"/>
      <c r="Q215" s="22"/>
      <c r="AJ215" s="22"/>
      <c r="AM215" s="22"/>
      <c r="AP215" s="22"/>
      <c r="AS215" s="22"/>
    </row>
    <row r="216">
      <c r="J216" s="22"/>
      <c r="Q216" s="22"/>
      <c r="AJ216" s="22"/>
      <c r="AM216" s="22"/>
      <c r="AP216" s="22"/>
      <c r="AS216" s="22"/>
    </row>
    <row r="217">
      <c r="J217" s="22"/>
      <c r="Q217" s="22"/>
      <c r="AJ217" s="22"/>
      <c r="AM217" s="22"/>
      <c r="AP217" s="22"/>
      <c r="AS217" s="22"/>
    </row>
    <row r="218">
      <c r="J218" s="22"/>
      <c r="Q218" s="22"/>
      <c r="AJ218" s="22"/>
      <c r="AM218" s="22"/>
      <c r="AP218" s="22"/>
      <c r="AS218" s="22"/>
    </row>
    <row r="219">
      <c r="J219" s="22"/>
      <c r="Q219" s="22"/>
      <c r="AJ219" s="22"/>
      <c r="AM219" s="22"/>
      <c r="AP219" s="22"/>
      <c r="AS219" s="22"/>
    </row>
    <row r="220">
      <c r="J220" s="22"/>
      <c r="Q220" s="22"/>
      <c r="AJ220" s="22"/>
      <c r="AM220" s="22"/>
      <c r="AP220" s="22"/>
      <c r="AS220" s="22"/>
    </row>
    <row r="221">
      <c r="J221" s="22"/>
      <c r="Q221" s="22"/>
      <c r="AJ221" s="22"/>
      <c r="AM221" s="22"/>
      <c r="AP221" s="22"/>
      <c r="AS221" s="22"/>
    </row>
    <row r="222">
      <c r="J222" s="22"/>
      <c r="Q222" s="22"/>
      <c r="AJ222" s="22"/>
      <c r="AM222" s="22"/>
      <c r="AP222" s="22"/>
      <c r="AS222" s="22"/>
    </row>
    <row r="223">
      <c r="J223" s="22"/>
      <c r="Q223" s="22"/>
      <c r="AJ223" s="22"/>
      <c r="AM223" s="22"/>
      <c r="AP223" s="22"/>
      <c r="AS223" s="22"/>
    </row>
    <row r="224">
      <c r="J224" s="22"/>
      <c r="Q224" s="22"/>
      <c r="AJ224" s="22"/>
      <c r="AM224" s="22"/>
      <c r="AP224" s="22"/>
      <c r="AS224" s="22"/>
    </row>
    <row r="225">
      <c r="J225" s="22"/>
      <c r="Q225" s="22"/>
      <c r="AJ225" s="22"/>
      <c r="AM225" s="22"/>
      <c r="AP225" s="22"/>
      <c r="AS225" s="22"/>
    </row>
    <row r="226">
      <c r="J226" s="22"/>
      <c r="Q226" s="22"/>
      <c r="AJ226" s="22"/>
      <c r="AM226" s="22"/>
      <c r="AP226" s="22"/>
      <c r="AS226" s="22"/>
    </row>
    <row r="227">
      <c r="J227" s="22"/>
      <c r="Q227" s="22"/>
      <c r="AJ227" s="22"/>
      <c r="AM227" s="22"/>
      <c r="AP227" s="22"/>
      <c r="AS227" s="22"/>
    </row>
    <row r="228">
      <c r="J228" s="22"/>
      <c r="Q228" s="22"/>
      <c r="AJ228" s="22"/>
      <c r="AM228" s="22"/>
      <c r="AP228" s="22"/>
      <c r="AS228" s="22"/>
    </row>
    <row r="229">
      <c r="J229" s="22"/>
      <c r="Q229" s="22"/>
      <c r="AJ229" s="22"/>
      <c r="AM229" s="22"/>
      <c r="AP229" s="22"/>
      <c r="AS229" s="22"/>
    </row>
    <row r="230">
      <c r="J230" s="22"/>
      <c r="Q230" s="22"/>
      <c r="AJ230" s="22"/>
      <c r="AM230" s="22"/>
      <c r="AP230" s="22"/>
      <c r="AS230" s="22"/>
    </row>
    <row r="231">
      <c r="J231" s="22"/>
      <c r="Q231" s="22"/>
      <c r="AJ231" s="22"/>
      <c r="AM231" s="22"/>
      <c r="AP231" s="22"/>
      <c r="AS231" s="22"/>
    </row>
    <row r="232">
      <c r="J232" s="22"/>
      <c r="Q232" s="22"/>
      <c r="AJ232" s="22"/>
      <c r="AM232" s="22"/>
      <c r="AP232" s="22"/>
      <c r="AS232" s="22"/>
    </row>
    <row r="233">
      <c r="J233" s="22"/>
      <c r="Q233" s="22"/>
      <c r="AJ233" s="22"/>
      <c r="AM233" s="22"/>
      <c r="AP233" s="22"/>
      <c r="AS233" s="22"/>
    </row>
    <row r="234">
      <c r="J234" s="22"/>
      <c r="Q234" s="22"/>
      <c r="AJ234" s="22"/>
      <c r="AM234" s="22"/>
      <c r="AP234" s="22"/>
      <c r="AS234" s="22"/>
    </row>
    <row r="235">
      <c r="J235" s="22"/>
      <c r="Q235" s="22"/>
      <c r="AJ235" s="22"/>
      <c r="AM235" s="22"/>
      <c r="AP235" s="22"/>
      <c r="AS235" s="22"/>
    </row>
    <row r="236">
      <c r="J236" s="22"/>
      <c r="Q236" s="22"/>
      <c r="AJ236" s="22"/>
      <c r="AM236" s="22"/>
      <c r="AP236" s="22"/>
      <c r="AS236" s="22"/>
    </row>
    <row r="237">
      <c r="J237" s="22"/>
      <c r="Q237" s="22"/>
      <c r="AJ237" s="22"/>
      <c r="AM237" s="22"/>
      <c r="AP237" s="22"/>
      <c r="AS237" s="22"/>
    </row>
    <row r="238">
      <c r="J238" s="22"/>
      <c r="Q238" s="22"/>
      <c r="AJ238" s="22"/>
      <c r="AM238" s="22"/>
      <c r="AP238" s="22"/>
      <c r="AS238" s="22"/>
    </row>
    <row r="239">
      <c r="J239" s="22"/>
      <c r="Q239" s="22"/>
      <c r="AJ239" s="22"/>
      <c r="AM239" s="22"/>
      <c r="AP239" s="22"/>
      <c r="AS239" s="22"/>
    </row>
    <row r="240">
      <c r="J240" s="22"/>
      <c r="Q240" s="22"/>
      <c r="AJ240" s="22"/>
      <c r="AM240" s="22"/>
      <c r="AP240" s="22"/>
      <c r="AS240" s="22"/>
    </row>
    <row r="241">
      <c r="J241" s="22"/>
      <c r="Q241" s="22"/>
      <c r="AJ241" s="22"/>
      <c r="AM241" s="22"/>
      <c r="AP241" s="22"/>
      <c r="AS241" s="22"/>
    </row>
    <row r="242">
      <c r="J242" s="22"/>
      <c r="Q242" s="22"/>
      <c r="AJ242" s="22"/>
      <c r="AM242" s="22"/>
      <c r="AP242" s="22"/>
      <c r="AS242" s="22"/>
    </row>
    <row r="243">
      <c r="J243" s="22"/>
      <c r="Q243" s="22"/>
      <c r="AJ243" s="22"/>
      <c r="AM243" s="22"/>
      <c r="AP243" s="22"/>
      <c r="AS243" s="22"/>
    </row>
    <row r="244">
      <c r="J244" s="22"/>
      <c r="Q244" s="22"/>
      <c r="AJ244" s="22"/>
      <c r="AM244" s="22"/>
      <c r="AP244" s="22"/>
      <c r="AS244" s="22"/>
    </row>
    <row r="245">
      <c r="J245" s="22"/>
      <c r="Q245" s="22"/>
      <c r="AJ245" s="22"/>
      <c r="AM245" s="22"/>
      <c r="AP245" s="22"/>
      <c r="AS245" s="22"/>
    </row>
    <row r="246">
      <c r="J246" s="22"/>
      <c r="Q246" s="22"/>
      <c r="AJ246" s="22"/>
      <c r="AM246" s="22"/>
      <c r="AP246" s="22"/>
      <c r="AS246" s="22"/>
    </row>
    <row r="247">
      <c r="J247" s="22"/>
      <c r="Q247" s="22"/>
      <c r="AJ247" s="22"/>
      <c r="AM247" s="22"/>
      <c r="AP247" s="22"/>
      <c r="AS247" s="22"/>
    </row>
    <row r="248">
      <c r="J248" s="22"/>
      <c r="Q248" s="22"/>
      <c r="AJ248" s="22"/>
      <c r="AM248" s="22"/>
      <c r="AP248" s="22"/>
      <c r="AS248" s="22"/>
    </row>
    <row r="249">
      <c r="J249" s="22"/>
      <c r="Q249" s="22"/>
      <c r="AJ249" s="22"/>
      <c r="AM249" s="22"/>
      <c r="AP249" s="22"/>
      <c r="AS249" s="22"/>
    </row>
    <row r="250">
      <c r="J250" s="22"/>
      <c r="Q250" s="22"/>
      <c r="AJ250" s="22"/>
      <c r="AM250" s="22"/>
      <c r="AP250" s="22"/>
      <c r="AS250" s="22"/>
    </row>
    <row r="251">
      <c r="J251" s="22"/>
      <c r="Q251" s="22"/>
      <c r="AJ251" s="22"/>
      <c r="AM251" s="22"/>
      <c r="AP251" s="22"/>
      <c r="AS251" s="22"/>
    </row>
    <row r="252">
      <c r="J252" s="22"/>
      <c r="Q252" s="22"/>
      <c r="AJ252" s="22"/>
      <c r="AM252" s="22"/>
      <c r="AP252" s="22"/>
      <c r="AS252" s="22"/>
    </row>
    <row r="253">
      <c r="J253" s="22"/>
      <c r="Q253" s="22"/>
      <c r="AJ253" s="22"/>
      <c r="AM253" s="22"/>
      <c r="AP253" s="22"/>
      <c r="AS253" s="22"/>
    </row>
    <row r="254">
      <c r="J254" s="22"/>
      <c r="Q254" s="22"/>
      <c r="AJ254" s="22"/>
      <c r="AM254" s="22"/>
      <c r="AP254" s="22"/>
      <c r="AS254" s="22"/>
    </row>
    <row r="255">
      <c r="J255" s="22"/>
      <c r="Q255" s="22"/>
      <c r="AJ255" s="22"/>
      <c r="AM255" s="22"/>
      <c r="AP255" s="22"/>
      <c r="AS255" s="22"/>
    </row>
    <row r="256">
      <c r="J256" s="22"/>
      <c r="Q256" s="22"/>
      <c r="AJ256" s="22"/>
      <c r="AM256" s="22"/>
      <c r="AP256" s="22"/>
      <c r="AS256" s="22"/>
    </row>
    <row r="257">
      <c r="J257" s="22"/>
      <c r="Q257" s="22"/>
      <c r="AJ257" s="22"/>
      <c r="AM257" s="22"/>
      <c r="AP257" s="22"/>
      <c r="AS257" s="22"/>
    </row>
    <row r="258">
      <c r="J258" s="22"/>
      <c r="Q258" s="22"/>
      <c r="AJ258" s="22"/>
      <c r="AM258" s="22"/>
      <c r="AP258" s="22"/>
      <c r="AS258" s="22"/>
    </row>
    <row r="259">
      <c r="J259" s="22"/>
      <c r="Q259" s="22"/>
      <c r="AJ259" s="22"/>
      <c r="AM259" s="22"/>
      <c r="AP259" s="22"/>
      <c r="AS259" s="22"/>
    </row>
    <row r="260">
      <c r="J260" s="22"/>
      <c r="Q260" s="22"/>
      <c r="AJ260" s="22"/>
      <c r="AM260" s="22"/>
      <c r="AP260" s="22"/>
      <c r="AS260" s="22"/>
    </row>
    <row r="261">
      <c r="J261" s="22"/>
      <c r="Q261" s="22"/>
      <c r="AJ261" s="22"/>
      <c r="AM261" s="22"/>
      <c r="AP261" s="22"/>
      <c r="AS261" s="22"/>
    </row>
    <row r="262">
      <c r="J262" s="22"/>
      <c r="Q262" s="22"/>
      <c r="AJ262" s="22"/>
      <c r="AM262" s="22"/>
      <c r="AP262" s="22"/>
      <c r="AS262" s="22"/>
    </row>
    <row r="263">
      <c r="J263" s="22"/>
      <c r="Q263" s="22"/>
      <c r="AJ263" s="22"/>
      <c r="AM263" s="22"/>
      <c r="AP263" s="22"/>
      <c r="AS263" s="22"/>
    </row>
    <row r="264">
      <c r="J264" s="22"/>
      <c r="Q264" s="22"/>
      <c r="AJ264" s="22"/>
      <c r="AM264" s="22"/>
      <c r="AP264" s="22"/>
      <c r="AS264" s="22"/>
    </row>
    <row r="265">
      <c r="J265" s="22"/>
      <c r="Q265" s="22"/>
      <c r="AJ265" s="22"/>
      <c r="AM265" s="22"/>
      <c r="AP265" s="22"/>
      <c r="AS265" s="22"/>
    </row>
    <row r="266">
      <c r="J266" s="22"/>
      <c r="Q266" s="22"/>
      <c r="AJ266" s="22"/>
      <c r="AM266" s="22"/>
      <c r="AP266" s="22"/>
      <c r="AS266" s="22"/>
    </row>
    <row r="267">
      <c r="J267" s="22"/>
      <c r="Q267" s="22"/>
      <c r="AJ267" s="22"/>
      <c r="AM267" s="22"/>
      <c r="AP267" s="22"/>
      <c r="AS267" s="22"/>
    </row>
    <row r="268">
      <c r="J268" s="22"/>
      <c r="Q268" s="22"/>
      <c r="AJ268" s="22"/>
      <c r="AM268" s="22"/>
      <c r="AP268" s="22"/>
      <c r="AS268" s="22"/>
    </row>
    <row r="269">
      <c r="J269" s="22"/>
      <c r="Q269" s="22"/>
      <c r="AJ269" s="22"/>
      <c r="AM269" s="22"/>
      <c r="AP269" s="22"/>
      <c r="AS269" s="22"/>
    </row>
    <row r="270">
      <c r="J270" s="22"/>
      <c r="Q270" s="22"/>
      <c r="AJ270" s="22"/>
      <c r="AM270" s="22"/>
      <c r="AP270" s="22"/>
      <c r="AS270" s="22"/>
    </row>
    <row r="271">
      <c r="J271" s="22"/>
      <c r="Q271" s="22"/>
      <c r="AJ271" s="22"/>
      <c r="AM271" s="22"/>
      <c r="AP271" s="22"/>
      <c r="AS271" s="22"/>
    </row>
    <row r="272">
      <c r="J272" s="22"/>
      <c r="Q272" s="22"/>
      <c r="AJ272" s="22"/>
      <c r="AM272" s="22"/>
      <c r="AP272" s="22"/>
      <c r="AS272" s="22"/>
    </row>
    <row r="273">
      <c r="J273" s="22"/>
      <c r="Q273" s="22"/>
      <c r="AJ273" s="22"/>
      <c r="AM273" s="22"/>
      <c r="AP273" s="22"/>
      <c r="AS273" s="22"/>
    </row>
    <row r="274">
      <c r="J274" s="22"/>
      <c r="Q274" s="22"/>
      <c r="AJ274" s="22"/>
      <c r="AM274" s="22"/>
      <c r="AP274" s="22"/>
      <c r="AS274" s="22"/>
    </row>
    <row r="275">
      <c r="J275" s="22"/>
      <c r="Q275" s="22"/>
      <c r="AJ275" s="22"/>
      <c r="AM275" s="22"/>
      <c r="AP275" s="22"/>
      <c r="AS275" s="22"/>
    </row>
    <row r="276">
      <c r="J276" s="22"/>
      <c r="Q276" s="22"/>
      <c r="AJ276" s="22"/>
      <c r="AM276" s="22"/>
      <c r="AP276" s="22"/>
      <c r="AS276" s="22"/>
    </row>
    <row r="277">
      <c r="J277" s="22"/>
      <c r="Q277" s="22"/>
      <c r="AJ277" s="22"/>
      <c r="AM277" s="22"/>
      <c r="AP277" s="22"/>
      <c r="AS277" s="22"/>
    </row>
    <row r="278">
      <c r="J278" s="22"/>
      <c r="Q278" s="22"/>
      <c r="AJ278" s="22"/>
      <c r="AM278" s="22"/>
      <c r="AP278" s="22"/>
      <c r="AS278" s="22"/>
    </row>
    <row r="279">
      <c r="J279" s="22"/>
      <c r="Q279" s="22"/>
      <c r="AJ279" s="22"/>
      <c r="AM279" s="22"/>
      <c r="AP279" s="22"/>
      <c r="AS279" s="22"/>
    </row>
    <row r="280">
      <c r="J280" s="22"/>
      <c r="Q280" s="22"/>
      <c r="AJ280" s="22"/>
      <c r="AM280" s="22"/>
      <c r="AP280" s="22"/>
      <c r="AS280" s="22"/>
    </row>
    <row r="281">
      <c r="J281" s="22"/>
      <c r="Q281" s="22"/>
      <c r="AJ281" s="22"/>
      <c r="AM281" s="22"/>
      <c r="AP281" s="22"/>
      <c r="AS281" s="22"/>
    </row>
    <row r="282">
      <c r="J282" s="22"/>
      <c r="Q282" s="22"/>
      <c r="AJ282" s="22"/>
      <c r="AM282" s="22"/>
      <c r="AP282" s="22"/>
      <c r="AS282" s="22"/>
    </row>
    <row r="283">
      <c r="J283" s="22"/>
      <c r="Q283" s="22"/>
      <c r="AJ283" s="22"/>
      <c r="AM283" s="22"/>
      <c r="AP283" s="22"/>
      <c r="AS283" s="22"/>
    </row>
    <row r="284">
      <c r="J284" s="22"/>
      <c r="Q284" s="22"/>
      <c r="AJ284" s="22"/>
      <c r="AM284" s="22"/>
      <c r="AP284" s="22"/>
      <c r="AS284" s="22"/>
    </row>
    <row r="285">
      <c r="J285" s="22"/>
      <c r="Q285" s="22"/>
      <c r="AJ285" s="22"/>
      <c r="AM285" s="22"/>
      <c r="AP285" s="22"/>
      <c r="AS285" s="22"/>
    </row>
    <row r="286">
      <c r="J286" s="22"/>
      <c r="Q286" s="22"/>
      <c r="AJ286" s="22"/>
      <c r="AM286" s="22"/>
      <c r="AP286" s="22"/>
      <c r="AS286" s="22"/>
    </row>
    <row r="287">
      <c r="J287" s="22"/>
      <c r="Q287" s="22"/>
      <c r="AJ287" s="22"/>
      <c r="AM287" s="22"/>
      <c r="AP287" s="22"/>
      <c r="AS287" s="22"/>
    </row>
    <row r="288">
      <c r="J288" s="22"/>
      <c r="Q288" s="22"/>
      <c r="AJ288" s="22"/>
      <c r="AM288" s="22"/>
      <c r="AP288" s="22"/>
      <c r="AS288" s="22"/>
    </row>
    <row r="289">
      <c r="J289" s="22"/>
      <c r="Q289" s="22"/>
      <c r="AJ289" s="22"/>
      <c r="AM289" s="22"/>
      <c r="AP289" s="22"/>
      <c r="AS289" s="22"/>
    </row>
    <row r="290">
      <c r="J290" s="22"/>
      <c r="Q290" s="22"/>
      <c r="AJ290" s="22"/>
      <c r="AM290" s="22"/>
      <c r="AP290" s="22"/>
      <c r="AS290" s="22"/>
    </row>
    <row r="291">
      <c r="J291" s="22"/>
      <c r="Q291" s="22"/>
      <c r="AJ291" s="22"/>
      <c r="AM291" s="22"/>
      <c r="AP291" s="22"/>
      <c r="AS291" s="22"/>
    </row>
    <row r="292">
      <c r="J292" s="22"/>
      <c r="Q292" s="22"/>
      <c r="AJ292" s="22"/>
      <c r="AM292" s="22"/>
      <c r="AP292" s="22"/>
      <c r="AS292" s="22"/>
    </row>
    <row r="293">
      <c r="J293" s="22"/>
      <c r="Q293" s="22"/>
      <c r="AJ293" s="22"/>
      <c r="AM293" s="22"/>
      <c r="AP293" s="22"/>
      <c r="AS293" s="22"/>
    </row>
    <row r="294">
      <c r="J294" s="22"/>
      <c r="Q294" s="22"/>
      <c r="AJ294" s="22"/>
      <c r="AM294" s="22"/>
      <c r="AP294" s="22"/>
      <c r="AS294" s="22"/>
    </row>
    <row r="295">
      <c r="J295" s="22"/>
      <c r="Q295" s="22"/>
      <c r="AJ295" s="22"/>
      <c r="AM295" s="22"/>
      <c r="AP295" s="22"/>
      <c r="AS295" s="22"/>
    </row>
    <row r="296">
      <c r="J296" s="22"/>
      <c r="Q296" s="22"/>
      <c r="AJ296" s="22"/>
      <c r="AM296" s="22"/>
      <c r="AP296" s="22"/>
      <c r="AS296" s="22"/>
    </row>
    <row r="297">
      <c r="J297" s="22"/>
      <c r="Q297" s="22"/>
      <c r="AJ297" s="22"/>
      <c r="AM297" s="22"/>
      <c r="AP297" s="22"/>
      <c r="AS297" s="22"/>
    </row>
    <row r="298">
      <c r="J298" s="22"/>
      <c r="Q298" s="22"/>
      <c r="AJ298" s="22"/>
      <c r="AM298" s="22"/>
      <c r="AP298" s="22"/>
      <c r="AS298" s="22"/>
    </row>
    <row r="299">
      <c r="J299" s="22"/>
      <c r="Q299" s="22"/>
      <c r="AJ299" s="22"/>
      <c r="AM299" s="22"/>
      <c r="AP299" s="22"/>
      <c r="AS299" s="22"/>
    </row>
    <row r="300">
      <c r="J300" s="22"/>
      <c r="Q300" s="22"/>
      <c r="AJ300" s="22"/>
      <c r="AM300" s="22"/>
      <c r="AP300" s="22"/>
      <c r="AS300" s="22"/>
    </row>
    <row r="301">
      <c r="J301" s="22"/>
      <c r="Q301" s="22"/>
      <c r="AJ301" s="22"/>
      <c r="AM301" s="22"/>
      <c r="AP301" s="22"/>
      <c r="AS301" s="22"/>
    </row>
    <row r="302">
      <c r="J302" s="22"/>
      <c r="Q302" s="22"/>
      <c r="AJ302" s="22"/>
      <c r="AM302" s="22"/>
      <c r="AP302" s="22"/>
      <c r="AS302" s="22"/>
    </row>
    <row r="303">
      <c r="J303" s="22"/>
      <c r="Q303" s="22"/>
      <c r="AJ303" s="22"/>
      <c r="AM303" s="22"/>
      <c r="AP303" s="22"/>
      <c r="AS303" s="22"/>
    </row>
    <row r="304">
      <c r="J304" s="22"/>
      <c r="Q304" s="22"/>
      <c r="AJ304" s="22"/>
      <c r="AM304" s="22"/>
      <c r="AP304" s="22"/>
      <c r="AS304" s="22"/>
    </row>
    <row r="305">
      <c r="J305" s="22"/>
      <c r="Q305" s="22"/>
      <c r="AJ305" s="22"/>
      <c r="AM305" s="22"/>
      <c r="AP305" s="22"/>
      <c r="AS305" s="22"/>
    </row>
    <row r="306">
      <c r="J306" s="22"/>
      <c r="Q306" s="22"/>
      <c r="AJ306" s="22"/>
      <c r="AM306" s="22"/>
      <c r="AP306" s="22"/>
      <c r="AS306" s="22"/>
    </row>
    <row r="307">
      <c r="J307" s="22"/>
      <c r="Q307" s="22"/>
      <c r="AJ307" s="22"/>
      <c r="AM307" s="22"/>
      <c r="AP307" s="22"/>
      <c r="AS307" s="22"/>
    </row>
    <row r="308">
      <c r="J308" s="22"/>
      <c r="Q308" s="22"/>
      <c r="AJ308" s="22"/>
      <c r="AM308" s="22"/>
      <c r="AP308" s="22"/>
      <c r="AS308" s="22"/>
    </row>
    <row r="309">
      <c r="J309" s="22"/>
      <c r="Q309" s="22"/>
      <c r="AJ309" s="22"/>
      <c r="AM309" s="22"/>
      <c r="AP309" s="22"/>
      <c r="AS309" s="22"/>
    </row>
    <row r="310">
      <c r="J310" s="22"/>
      <c r="Q310" s="22"/>
      <c r="AJ310" s="22"/>
      <c r="AM310" s="22"/>
      <c r="AP310" s="22"/>
      <c r="AS310" s="22"/>
    </row>
    <row r="311">
      <c r="J311" s="22"/>
      <c r="Q311" s="22"/>
      <c r="AJ311" s="22"/>
      <c r="AM311" s="22"/>
      <c r="AP311" s="22"/>
      <c r="AS311" s="22"/>
    </row>
    <row r="312">
      <c r="J312" s="22"/>
      <c r="Q312" s="22"/>
      <c r="AJ312" s="22"/>
      <c r="AM312" s="22"/>
      <c r="AP312" s="22"/>
      <c r="AS312" s="22"/>
    </row>
    <row r="313">
      <c r="J313" s="22"/>
      <c r="Q313" s="22"/>
      <c r="AJ313" s="22"/>
      <c r="AM313" s="22"/>
      <c r="AP313" s="22"/>
      <c r="AS313" s="22"/>
    </row>
    <row r="314">
      <c r="J314" s="22"/>
      <c r="Q314" s="22"/>
      <c r="AJ314" s="22"/>
      <c r="AM314" s="22"/>
      <c r="AP314" s="22"/>
      <c r="AS314" s="22"/>
    </row>
    <row r="315">
      <c r="J315" s="22"/>
      <c r="Q315" s="22"/>
      <c r="AJ315" s="22"/>
      <c r="AM315" s="22"/>
      <c r="AP315" s="22"/>
      <c r="AS315" s="22"/>
    </row>
    <row r="316">
      <c r="J316" s="22"/>
      <c r="Q316" s="22"/>
      <c r="AJ316" s="22"/>
      <c r="AM316" s="22"/>
      <c r="AP316" s="22"/>
      <c r="AS316" s="22"/>
    </row>
    <row r="317">
      <c r="J317" s="22"/>
      <c r="Q317" s="22"/>
      <c r="AJ317" s="22"/>
      <c r="AM317" s="22"/>
      <c r="AP317" s="22"/>
      <c r="AS317" s="22"/>
    </row>
    <row r="318">
      <c r="J318" s="22"/>
      <c r="Q318" s="22"/>
      <c r="AJ318" s="22"/>
      <c r="AM318" s="22"/>
      <c r="AP318" s="22"/>
      <c r="AS318" s="22"/>
    </row>
    <row r="319">
      <c r="J319" s="22"/>
      <c r="Q319" s="22"/>
      <c r="AJ319" s="22"/>
      <c r="AM319" s="22"/>
      <c r="AP319" s="22"/>
      <c r="AS319" s="22"/>
    </row>
    <row r="320">
      <c r="J320" s="22"/>
      <c r="Q320" s="22"/>
      <c r="AJ320" s="22"/>
      <c r="AM320" s="22"/>
      <c r="AP320" s="22"/>
      <c r="AS320" s="22"/>
    </row>
    <row r="321">
      <c r="J321" s="22"/>
      <c r="Q321" s="22"/>
      <c r="AJ321" s="22"/>
      <c r="AM321" s="22"/>
      <c r="AP321" s="22"/>
      <c r="AS321" s="22"/>
    </row>
    <row r="322">
      <c r="J322" s="22"/>
      <c r="Q322" s="22"/>
      <c r="AJ322" s="22"/>
      <c r="AM322" s="22"/>
      <c r="AP322" s="22"/>
      <c r="AS322" s="22"/>
    </row>
    <row r="323">
      <c r="J323" s="22"/>
      <c r="Q323" s="22"/>
      <c r="AJ323" s="22"/>
      <c r="AM323" s="22"/>
      <c r="AP323" s="22"/>
      <c r="AS323" s="22"/>
    </row>
    <row r="324">
      <c r="J324" s="22"/>
      <c r="Q324" s="22"/>
      <c r="AJ324" s="22"/>
      <c r="AM324" s="22"/>
      <c r="AP324" s="22"/>
      <c r="AS324" s="22"/>
    </row>
    <row r="325">
      <c r="J325" s="22"/>
      <c r="Q325" s="22"/>
      <c r="AJ325" s="22"/>
      <c r="AM325" s="22"/>
      <c r="AP325" s="22"/>
      <c r="AS325" s="22"/>
    </row>
    <row r="326">
      <c r="J326" s="22"/>
      <c r="Q326" s="22"/>
      <c r="AJ326" s="22"/>
      <c r="AM326" s="22"/>
      <c r="AP326" s="22"/>
      <c r="AS326" s="22"/>
    </row>
    <row r="327">
      <c r="J327" s="22"/>
      <c r="Q327" s="22"/>
      <c r="AJ327" s="22"/>
      <c r="AM327" s="22"/>
      <c r="AP327" s="22"/>
      <c r="AS327" s="22"/>
    </row>
    <row r="328">
      <c r="J328" s="22"/>
      <c r="Q328" s="22"/>
      <c r="AJ328" s="22"/>
      <c r="AM328" s="22"/>
      <c r="AP328" s="22"/>
      <c r="AS328" s="22"/>
    </row>
    <row r="329">
      <c r="J329" s="22"/>
      <c r="Q329" s="22"/>
      <c r="AJ329" s="22"/>
      <c r="AM329" s="22"/>
      <c r="AP329" s="22"/>
      <c r="AS329" s="22"/>
    </row>
    <row r="330">
      <c r="J330" s="22"/>
      <c r="Q330" s="22"/>
      <c r="AJ330" s="22"/>
      <c r="AM330" s="22"/>
      <c r="AP330" s="22"/>
      <c r="AS330" s="22"/>
    </row>
    <row r="331">
      <c r="J331" s="22"/>
      <c r="Q331" s="22"/>
      <c r="AJ331" s="22"/>
      <c r="AM331" s="22"/>
      <c r="AP331" s="22"/>
      <c r="AS331" s="22"/>
    </row>
    <row r="332">
      <c r="J332" s="22"/>
      <c r="Q332" s="22"/>
      <c r="AJ332" s="22"/>
      <c r="AM332" s="22"/>
      <c r="AP332" s="22"/>
      <c r="AS332" s="22"/>
    </row>
    <row r="333">
      <c r="J333" s="22"/>
      <c r="Q333" s="22"/>
      <c r="AJ333" s="22"/>
      <c r="AM333" s="22"/>
      <c r="AP333" s="22"/>
      <c r="AS333" s="22"/>
    </row>
    <row r="334">
      <c r="J334" s="22"/>
      <c r="Q334" s="22"/>
      <c r="AJ334" s="22"/>
      <c r="AM334" s="22"/>
      <c r="AP334" s="22"/>
      <c r="AS334" s="22"/>
    </row>
    <row r="335">
      <c r="J335" s="22"/>
      <c r="Q335" s="22"/>
      <c r="AJ335" s="22"/>
      <c r="AM335" s="22"/>
      <c r="AP335" s="22"/>
      <c r="AS335" s="22"/>
    </row>
    <row r="336">
      <c r="J336" s="22"/>
      <c r="Q336" s="22"/>
      <c r="AJ336" s="22"/>
      <c r="AM336" s="22"/>
      <c r="AP336" s="22"/>
      <c r="AS336" s="22"/>
    </row>
    <row r="337">
      <c r="J337" s="22"/>
      <c r="Q337" s="22"/>
      <c r="AJ337" s="22"/>
      <c r="AM337" s="22"/>
      <c r="AP337" s="22"/>
      <c r="AS337" s="22"/>
    </row>
    <row r="338">
      <c r="J338" s="22"/>
      <c r="Q338" s="22"/>
      <c r="AJ338" s="22"/>
      <c r="AM338" s="22"/>
      <c r="AP338" s="22"/>
      <c r="AS338" s="22"/>
    </row>
    <row r="339">
      <c r="J339" s="22"/>
      <c r="Q339" s="22"/>
      <c r="AJ339" s="22"/>
      <c r="AM339" s="22"/>
      <c r="AP339" s="22"/>
      <c r="AS339" s="22"/>
    </row>
    <row r="340">
      <c r="J340" s="22"/>
      <c r="Q340" s="22"/>
      <c r="AJ340" s="22"/>
      <c r="AM340" s="22"/>
      <c r="AP340" s="22"/>
      <c r="AS340" s="22"/>
    </row>
    <row r="341">
      <c r="J341" s="22"/>
      <c r="Q341" s="22"/>
      <c r="AJ341" s="22"/>
      <c r="AM341" s="22"/>
      <c r="AP341" s="22"/>
      <c r="AS341" s="22"/>
    </row>
    <row r="342">
      <c r="J342" s="22"/>
      <c r="Q342" s="22"/>
      <c r="AJ342" s="22"/>
      <c r="AM342" s="22"/>
      <c r="AP342" s="22"/>
      <c r="AS342" s="22"/>
    </row>
    <row r="343">
      <c r="J343" s="22"/>
      <c r="Q343" s="22"/>
      <c r="AJ343" s="22"/>
      <c r="AM343" s="22"/>
      <c r="AP343" s="22"/>
      <c r="AS343" s="22"/>
    </row>
    <row r="344">
      <c r="J344" s="22"/>
      <c r="Q344" s="22"/>
      <c r="AJ344" s="22"/>
      <c r="AM344" s="22"/>
      <c r="AP344" s="22"/>
      <c r="AS344" s="22"/>
    </row>
    <row r="345">
      <c r="J345" s="22"/>
      <c r="Q345" s="22"/>
      <c r="AJ345" s="22"/>
      <c r="AM345" s="22"/>
      <c r="AP345" s="22"/>
      <c r="AS345" s="22"/>
    </row>
    <row r="346">
      <c r="J346" s="22"/>
      <c r="Q346" s="22"/>
      <c r="AJ346" s="22"/>
      <c r="AM346" s="22"/>
      <c r="AP346" s="22"/>
      <c r="AS346" s="22"/>
    </row>
    <row r="347">
      <c r="J347" s="22"/>
      <c r="Q347" s="22"/>
      <c r="AJ347" s="22"/>
      <c r="AM347" s="22"/>
      <c r="AP347" s="22"/>
      <c r="AS347" s="22"/>
    </row>
    <row r="348">
      <c r="J348" s="22"/>
      <c r="Q348" s="22"/>
      <c r="AJ348" s="22"/>
      <c r="AM348" s="22"/>
      <c r="AP348" s="22"/>
      <c r="AS348" s="22"/>
    </row>
    <row r="349">
      <c r="J349" s="22"/>
      <c r="Q349" s="22"/>
      <c r="AJ349" s="22"/>
      <c r="AM349" s="22"/>
      <c r="AP349" s="22"/>
      <c r="AS349" s="22"/>
    </row>
    <row r="350">
      <c r="J350" s="22"/>
      <c r="Q350" s="22"/>
      <c r="AJ350" s="22"/>
      <c r="AM350" s="22"/>
      <c r="AP350" s="22"/>
      <c r="AS350" s="22"/>
    </row>
    <row r="351">
      <c r="J351" s="22"/>
      <c r="Q351" s="22"/>
      <c r="AJ351" s="22"/>
      <c r="AM351" s="22"/>
      <c r="AP351" s="22"/>
      <c r="AS351" s="22"/>
    </row>
    <row r="352">
      <c r="J352" s="22"/>
      <c r="Q352" s="22"/>
      <c r="AJ352" s="22"/>
      <c r="AM352" s="22"/>
      <c r="AP352" s="22"/>
      <c r="AS352" s="22"/>
    </row>
    <row r="353">
      <c r="J353" s="22"/>
      <c r="Q353" s="22"/>
      <c r="AJ353" s="22"/>
      <c r="AM353" s="22"/>
      <c r="AP353" s="22"/>
      <c r="AS353" s="22"/>
    </row>
    <row r="354">
      <c r="J354" s="22"/>
      <c r="Q354" s="22"/>
      <c r="AJ354" s="22"/>
      <c r="AM354" s="22"/>
      <c r="AP354" s="22"/>
      <c r="AS354" s="22"/>
    </row>
    <row r="355">
      <c r="J355" s="22"/>
      <c r="Q355" s="22"/>
      <c r="AJ355" s="22"/>
      <c r="AM355" s="22"/>
      <c r="AP355" s="22"/>
      <c r="AS355" s="22"/>
    </row>
    <row r="356">
      <c r="J356" s="22"/>
      <c r="Q356" s="22"/>
      <c r="AJ356" s="22"/>
      <c r="AM356" s="22"/>
      <c r="AP356" s="22"/>
      <c r="AS356" s="22"/>
    </row>
    <row r="357">
      <c r="J357" s="22"/>
      <c r="Q357" s="22"/>
      <c r="AJ357" s="22"/>
      <c r="AM357" s="22"/>
      <c r="AP357" s="22"/>
      <c r="AS357" s="22"/>
    </row>
    <row r="358">
      <c r="J358" s="22"/>
      <c r="Q358" s="22"/>
      <c r="AJ358" s="22"/>
      <c r="AM358" s="22"/>
      <c r="AP358" s="22"/>
      <c r="AS358" s="22"/>
    </row>
    <row r="359">
      <c r="J359" s="22"/>
      <c r="Q359" s="22"/>
      <c r="AJ359" s="22"/>
      <c r="AM359" s="22"/>
      <c r="AP359" s="22"/>
      <c r="AS359" s="22"/>
    </row>
    <row r="360">
      <c r="J360" s="22"/>
      <c r="Q360" s="22"/>
      <c r="AJ360" s="22"/>
      <c r="AM360" s="22"/>
      <c r="AP360" s="22"/>
      <c r="AS360" s="22"/>
    </row>
    <row r="361">
      <c r="J361" s="22"/>
      <c r="Q361" s="22"/>
      <c r="AJ361" s="22"/>
      <c r="AM361" s="22"/>
      <c r="AP361" s="22"/>
      <c r="AS361" s="22"/>
    </row>
    <row r="362">
      <c r="J362" s="22"/>
      <c r="Q362" s="22"/>
      <c r="AJ362" s="22"/>
      <c r="AM362" s="22"/>
      <c r="AP362" s="22"/>
      <c r="AS362" s="22"/>
    </row>
    <row r="363">
      <c r="J363" s="22"/>
      <c r="Q363" s="22"/>
      <c r="AJ363" s="22"/>
      <c r="AM363" s="22"/>
      <c r="AP363" s="22"/>
      <c r="AS363" s="22"/>
    </row>
    <row r="364">
      <c r="J364" s="22"/>
      <c r="Q364" s="22"/>
      <c r="AJ364" s="22"/>
      <c r="AM364" s="22"/>
      <c r="AP364" s="22"/>
      <c r="AS364" s="22"/>
    </row>
    <row r="365">
      <c r="J365" s="22"/>
      <c r="Q365" s="22"/>
      <c r="AJ365" s="22"/>
      <c r="AM365" s="22"/>
      <c r="AP365" s="22"/>
      <c r="AS365" s="22"/>
    </row>
    <row r="366">
      <c r="J366" s="22"/>
      <c r="Q366" s="22"/>
      <c r="AJ366" s="22"/>
      <c r="AM366" s="22"/>
      <c r="AP366" s="22"/>
      <c r="AS366" s="22"/>
    </row>
    <row r="367">
      <c r="J367" s="22"/>
      <c r="Q367" s="22"/>
      <c r="AJ367" s="22"/>
      <c r="AM367" s="22"/>
      <c r="AP367" s="22"/>
      <c r="AS367" s="22"/>
    </row>
    <row r="368">
      <c r="J368" s="22"/>
      <c r="Q368" s="22"/>
      <c r="AJ368" s="22"/>
      <c r="AM368" s="22"/>
      <c r="AP368" s="22"/>
      <c r="AS368" s="22"/>
    </row>
    <row r="369">
      <c r="J369" s="22"/>
      <c r="Q369" s="22"/>
      <c r="AJ369" s="22"/>
      <c r="AM369" s="22"/>
      <c r="AP369" s="22"/>
      <c r="AS369" s="22"/>
    </row>
    <row r="370">
      <c r="J370" s="22"/>
      <c r="Q370" s="22"/>
      <c r="AJ370" s="22"/>
      <c r="AM370" s="22"/>
      <c r="AP370" s="22"/>
      <c r="AS370" s="22"/>
    </row>
    <row r="371">
      <c r="J371" s="22"/>
      <c r="Q371" s="22"/>
      <c r="AJ371" s="22"/>
      <c r="AM371" s="22"/>
      <c r="AP371" s="22"/>
      <c r="AS371" s="22"/>
    </row>
    <row r="372">
      <c r="J372" s="22"/>
      <c r="Q372" s="22"/>
      <c r="AJ372" s="22"/>
      <c r="AM372" s="22"/>
      <c r="AP372" s="22"/>
      <c r="AS372" s="22"/>
    </row>
    <row r="373">
      <c r="J373" s="22"/>
      <c r="Q373" s="22"/>
      <c r="AJ373" s="22"/>
      <c r="AM373" s="22"/>
      <c r="AP373" s="22"/>
      <c r="AS373" s="22"/>
    </row>
    <row r="374">
      <c r="J374" s="22"/>
      <c r="Q374" s="22"/>
      <c r="AJ374" s="22"/>
      <c r="AM374" s="22"/>
      <c r="AP374" s="22"/>
      <c r="AS374" s="22"/>
    </row>
    <row r="375">
      <c r="J375" s="22"/>
      <c r="Q375" s="22"/>
      <c r="AJ375" s="22"/>
      <c r="AM375" s="22"/>
      <c r="AP375" s="22"/>
      <c r="AS375" s="22"/>
    </row>
    <row r="376">
      <c r="J376" s="22"/>
      <c r="Q376" s="22"/>
      <c r="AJ376" s="22"/>
      <c r="AM376" s="22"/>
      <c r="AP376" s="22"/>
      <c r="AS376" s="22"/>
    </row>
    <row r="377">
      <c r="J377" s="22"/>
      <c r="Q377" s="22"/>
      <c r="AJ377" s="22"/>
      <c r="AM377" s="22"/>
      <c r="AP377" s="22"/>
      <c r="AS377" s="22"/>
    </row>
    <row r="378">
      <c r="J378" s="22"/>
      <c r="Q378" s="22"/>
      <c r="AJ378" s="22"/>
      <c r="AM378" s="22"/>
      <c r="AP378" s="22"/>
      <c r="AS378" s="22"/>
    </row>
    <row r="379">
      <c r="J379" s="22"/>
      <c r="Q379" s="22"/>
      <c r="AJ379" s="22"/>
      <c r="AM379" s="22"/>
      <c r="AP379" s="22"/>
      <c r="AS379" s="22"/>
    </row>
    <row r="380">
      <c r="J380" s="22"/>
      <c r="Q380" s="22"/>
      <c r="AJ380" s="22"/>
      <c r="AM380" s="22"/>
      <c r="AP380" s="22"/>
      <c r="AS380" s="22"/>
    </row>
    <row r="381">
      <c r="J381" s="22"/>
      <c r="Q381" s="22"/>
      <c r="AJ381" s="22"/>
      <c r="AM381" s="22"/>
      <c r="AP381" s="22"/>
      <c r="AS381" s="22"/>
    </row>
    <row r="382">
      <c r="J382" s="22"/>
      <c r="Q382" s="22"/>
      <c r="AJ382" s="22"/>
      <c r="AM382" s="22"/>
      <c r="AP382" s="22"/>
      <c r="AS382" s="22"/>
    </row>
    <row r="383">
      <c r="J383" s="22"/>
      <c r="Q383" s="22"/>
      <c r="AJ383" s="22"/>
      <c r="AM383" s="22"/>
      <c r="AP383" s="22"/>
      <c r="AS383" s="22"/>
    </row>
    <row r="384">
      <c r="J384" s="22"/>
      <c r="Q384" s="22"/>
      <c r="AJ384" s="22"/>
      <c r="AM384" s="22"/>
      <c r="AP384" s="22"/>
      <c r="AS384" s="22"/>
    </row>
    <row r="385">
      <c r="J385" s="22"/>
      <c r="Q385" s="22"/>
      <c r="AJ385" s="22"/>
      <c r="AM385" s="22"/>
      <c r="AP385" s="22"/>
      <c r="AS385" s="22"/>
    </row>
    <row r="386">
      <c r="J386" s="22"/>
      <c r="Q386" s="22"/>
      <c r="AJ386" s="22"/>
      <c r="AM386" s="22"/>
      <c r="AP386" s="22"/>
      <c r="AS386" s="22"/>
    </row>
    <row r="387">
      <c r="J387" s="22"/>
      <c r="Q387" s="22"/>
      <c r="AJ387" s="22"/>
      <c r="AM387" s="22"/>
      <c r="AP387" s="22"/>
      <c r="AS387" s="22"/>
    </row>
    <row r="388">
      <c r="J388" s="22"/>
      <c r="Q388" s="22"/>
      <c r="AJ388" s="22"/>
      <c r="AM388" s="22"/>
      <c r="AP388" s="22"/>
      <c r="AS388" s="22"/>
    </row>
    <row r="389">
      <c r="J389" s="22"/>
      <c r="Q389" s="22"/>
      <c r="AJ389" s="22"/>
      <c r="AM389" s="22"/>
      <c r="AP389" s="22"/>
      <c r="AS389" s="22"/>
    </row>
    <row r="390">
      <c r="J390" s="22"/>
      <c r="Q390" s="22"/>
      <c r="AJ390" s="22"/>
      <c r="AM390" s="22"/>
      <c r="AP390" s="22"/>
      <c r="AS390" s="22"/>
    </row>
    <row r="391">
      <c r="J391" s="22"/>
      <c r="Q391" s="22"/>
      <c r="AJ391" s="22"/>
      <c r="AM391" s="22"/>
      <c r="AP391" s="22"/>
      <c r="AS391" s="22"/>
    </row>
    <row r="392">
      <c r="J392" s="22"/>
      <c r="Q392" s="22"/>
      <c r="AJ392" s="22"/>
      <c r="AM392" s="22"/>
      <c r="AP392" s="22"/>
      <c r="AS392" s="22"/>
    </row>
    <row r="393">
      <c r="J393" s="22"/>
      <c r="Q393" s="22"/>
      <c r="AJ393" s="22"/>
      <c r="AM393" s="22"/>
      <c r="AP393" s="22"/>
      <c r="AS393" s="22"/>
    </row>
    <row r="394">
      <c r="J394" s="22"/>
      <c r="Q394" s="22"/>
      <c r="AJ394" s="22"/>
      <c r="AM394" s="22"/>
      <c r="AP394" s="22"/>
      <c r="AS394" s="22"/>
    </row>
    <row r="395">
      <c r="J395" s="22"/>
      <c r="Q395" s="22"/>
      <c r="AJ395" s="22"/>
      <c r="AM395" s="22"/>
      <c r="AP395" s="22"/>
      <c r="AS395" s="22"/>
    </row>
    <row r="396">
      <c r="J396" s="22"/>
      <c r="Q396" s="22"/>
      <c r="AJ396" s="22"/>
      <c r="AM396" s="22"/>
      <c r="AP396" s="22"/>
      <c r="AS396" s="22"/>
    </row>
    <row r="397">
      <c r="J397" s="22"/>
      <c r="Q397" s="22"/>
      <c r="AJ397" s="22"/>
      <c r="AM397" s="22"/>
      <c r="AP397" s="22"/>
      <c r="AS397" s="22"/>
    </row>
    <row r="398">
      <c r="J398" s="22"/>
      <c r="Q398" s="22"/>
      <c r="AJ398" s="22"/>
      <c r="AM398" s="22"/>
      <c r="AP398" s="22"/>
      <c r="AS398" s="22"/>
    </row>
    <row r="399">
      <c r="J399" s="22"/>
      <c r="Q399" s="22"/>
      <c r="AJ399" s="22"/>
      <c r="AM399" s="22"/>
      <c r="AP399" s="22"/>
      <c r="AS399" s="22"/>
    </row>
    <row r="400">
      <c r="J400" s="22"/>
      <c r="Q400" s="22"/>
      <c r="AJ400" s="22"/>
      <c r="AM400" s="22"/>
      <c r="AP400" s="22"/>
      <c r="AS400" s="22"/>
    </row>
    <row r="401">
      <c r="J401" s="22"/>
      <c r="Q401" s="22"/>
      <c r="AJ401" s="22"/>
      <c r="AM401" s="22"/>
      <c r="AP401" s="22"/>
      <c r="AS401" s="22"/>
    </row>
    <row r="402">
      <c r="J402" s="22"/>
      <c r="Q402" s="22"/>
      <c r="AJ402" s="22"/>
      <c r="AM402" s="22"/>
      <c r="AP402" s="22"/>
      <c r="AS402" s="22"/>
    </row>
    <row r="403">
      <c r="J403" s="22"/>
      <c r="Q403" s="22"/>
      <c r="AJ403" s="22"/>
      <c r="AM403" s="22"/>
      <c r="AP403" s="22"/>
      <c r="AS403" s="22"/>
    </row>
    <row r="404">
      <c r="J404" s="22"/>
      <c r="Q404" s="22"/>
      <c r="AJ404" s="22"/>
      <c r="AM404" s="22"/>
      <c r="AP404" s="22"/>
      <c r="AS404" s="22"/>
    </row>
    <row r="405">
      <c r="J405" s="22"/>
      <c r="Q405" s="22"/>
      <c r="AJ405" s="22"/>
      <c r="AM405" s="22"/>
      <c r="AP405" s="22"/>
      <c r="AS405" s="22"/>
    </row>
    <row r="406">
      <c r="J406" s="22"/>
      <c r="Q406" s="22"/>
      <c r="AJ406" s="22"/>
      <c r="AM406" s="22"/>
      <c r="AP406" s="22"/>
      <c r="AS406" s="22"/>
    </row>
    <row r="407">
      <c r="J407" s="22"/>
      <c r="Q407" s="22"/>
      <c r="AJ407" s="22"/>
      <c r="AM407" s="22"/>
      <c r="AP407" s="22"/>
      <c r="AS407" s="22"/>
    </row>
    <row r="408">
      <c r="J408" s="22"/>
      <c r="Q408" s="22"/>
      <c r="AJ408" s="22"/>
      <c r="AM408" s="22"/>
      <c r="AP408" s="22"/>
      <c r="AS408" s="22"/>
    </row>
    <row r="409">
      <c r="J409" s="22"/>
      <c r="Q409" s="22"/>
      <c r="AJ409" s="22"/>
      <c r="AM409" s="22"/>
      <c r="AP409" s="22"/>
      <c r="AS409" s="22"/>
    </row>
    <row r="410">
      <c r="J410" s="22"/>
      <c r="Q410" s="22"/>
      <c r="AJ410" s="22"/>
      <c r="AM410" s="22"/>
      <c r="AP410" s="22"/>
      <c r="AS410" s="22"/>
    </row>
    <row r="411">
      <c r="J411" s="22"/>
      <c r="Q411" s="22"/>
      <c r="AJ411" s="22"/>
      <c r="AM411" s="22"/>
      <c r="AP411" s="22"/>
      <c r="AS411" s="22"/>
    </row>
    <row r="412">
      <c r="J412" s="22"/>
      <c r="Q412" s="22"/>
      <c r="AJ412" s="22"/>
      <c r="AM412" s="22"/>
      <c r="AP412" s="22"/>
      <c r="AS412" s="22"/>
    </row>
    <row r="413">
      <c r="J413" s="22"/>
      <c r="Q413" s="22"/>
      <c r="AJ413" s="22"/>
      <c r="AM413" s="22"/>
      <c r="AP413" s="22"/>
      <c r="AS413" s="22"/>
    </row>
    <row r="414">
      <c r="J414" s="22"/>
      <c r="Q414" s="22"/>
      <c r="AJ414" s="22"/>
      <c r="AM414" s="22"/>
      <c r="AP414" s="22"/>
      <c r="AS414" s="22"/>
    </row>
    <row r="415">
      <c r="J415" s="22"/>
      <c r="Q415" s="22"/>
      <c r="AJ415" s="22"/>
      <c r="AM415" s="22"/>
      <c r="AP415" s="22"/>
      <c r="AS415" s="22"/>
    </row>
    <row r="416">
      <c r="J416" s="22"/>
      <c r="Q416" s="22"/>
      <c r="AJ416" s="22"/>
      <c r="AM416" s="22"/>
      <c r="AP416" s="22"/>
      <c r="AS416" s="22"/>
    </row>
    <row r="417">
      <c r="J417" s="22"/>
      <c r="Q417" s="22"/>
      <c r="AJ417" s="22"/>
      <c r="AM417" s="22"/>
      <c r="AP417" s="22"/>
      <c r="AS417" s="22"/>
    </row>
    <row r="418">
      <c r="J418" s="22"/>
      <c r="Q418" s="22"/>
      <c r="AJ418" s="22"/>
      <c r="AM418" s="22"/>
      <c r="AP418" s="22"/>
      <c r="AS418" s="22"/>
    </row>
    <row r="419">
      <c r="J419" s="22"/>
      <c r="Q419" s="22"/>
      <c r="AJ419" s="22"/>
      <c r="AM419" s="22"/>
      <c r="AP419" s="22"/>
      <c r="AS419" s="22"/>
    </row>
    <row r="420">
      <c r="J420" s="22"/>
      <c r="Q420" s="22"/>
      <c r="AJ420" s="22"/>
      <c r="AM420" s="22"/>
      <c r="AP420" s="22"/>
      <c r="AS420" s="22"/>
    </row>
    <row r="421">
      <c r="J421" s="22"/>
      <c r="Q421" s="22"/>
      <c r="AJ421" s="22"/>
      <c r="AM421" s="22"/>
      <c r="AP421" s="22"/>
      <c r="AS421" s="22"/>
    </row>
    <row r="422">
      <c r="J422" s="22"/>
      <c r="Q422" s="22"/>
      <c r="AJ422" s="22"/>
      <c r="AM422" s="22"/>
      <c r="AP422" s="22"/>
      <c r="AS422" s="22"/>
    </row>
    <row r="423">
      <c r="J423" s="22"/>
      <c r="Q423" s="22"/>
      <c r="AJ423" s="22"/>
      <c r="AM423" s="22"/>
      <c r="AP423" s="22"/>
      <c r="AS423" s="22"/>
    </row>
    <row r="424">
      <c r="J424" s="22"/>
      <c r="Q424" s="22"/>
      <c r="AJ424" s="22"/>
      <c r="AM424" s="22"/>
      <c r="AP424" s="22"/>
      <c r="AS424" s="22"/>
    </row>
    <row r="425">
      <c r="J425" s="22"/>
      <c r="Q425" s="22"/>
      <c r="AJ425" s="22"/>
      <c r="AM425" s="22"/>
      <c r="AP425" s="22"/>
      <c r="AS425" s="22"/>
    </row>
    <row r="426">
      <c r="J426" s="22"/>
      <c r="Q426" s="22"/>
      <c r="AJ426" s="22"/>
      <c r="AM426" s="22"/>
      <c r="AP426" s="22"/>
      <c r="AS426" s="22"/>
    </row>
    <row r="427">
      <c r="J427" s="22"/>
      <c r="Q427" s="22"/>
      <c r="AJ427" s="22"/>
      <c r="AM427" s="22"/>
      <c r="AP427" s="22"/>
      <c r="AS427" s="22"/>
    </row>
    <row r="428">
      <c r="J428" s="22"/>
      <c r="Q428" s="22"/>
      <c r="AJ428" s="22"/>
      <c r="AM428" s="22"/>
      <c r="AP428" s="22"/>
      <c r="AS428" s="22"/>
    </row>
    <row r="429">
      <c r="J429" s="22"/>
      <c r="Q429" s="22"/>
      <c r="AJ429" s="22"/>
      <c r="AM429" s="22"/>
      <c r="AP429" s="22"/>
      <c r="AS429" s="22"/>
    </row>
    <row r="430">
      <c r="J430" s="22"/>
      <c r="Q430" s="22"/>
      <c r="AJ430" s="22"/>
      <c r="AM430" s="22"/>
      <c r="AP430" s="22"/>
      <c r="AS430" s="22"/>
    </row>
    <row r="431">
      <c r="J431" s="22"/>
      <c r="Q431" s="22"/>
      <c r="AJ431" s="22"/>
      <c r="AM431" s="22"/>
      <c r="AP431" s="22"/>
      <c r="AS431" s="22"/>
    </row>
    <row r="432">
      <c r="J432" s="22"/>
      <c r="Q432" s="22"/>
      <c r="AJ432" s="22"/>
      <c r="AM432" s="22"/>
      <c r="AP432" s="22"/>
      <c r="AS432" s="22"/>
    </row>
    <row r="433">
      <c r="J433" s="22"/>
      <c r="Q433" s="22"/>
      <c r="AJ433" s="22"/>
      <c r="AM433" s="22"/>
      <c r="AP433" s="22"/>
      <c r="AS433" s="22"/>
    </row>
    <row r="434">
      <c r="J434" s="22"/>
      <c r="Q434" s="22"/>
      <c r="AJ434" s="22"/>
      <c r="AM434" s="22"/>
      <c r="AP434" s="22"/>
      <c r="AS434" s="22"/>
    </row>
    <row r="435">
      <c r="J435" s="22"/>
      <c r="Q435" s="22"/>
      <c r="AJ435" s="22"/>
      <c r="AM435" s="22"/>
      <c r="AP435" s="22"/>
      <c r="AS435" s="22"/>
    </row>
    <row r="436">
      <c r="J436" s="22"/>
      <c r="Q436" s="22"/>
      <c r="AJ436" s="22"/>
      <c r="AM436" s="22"/>
      <c r="AP436" s="22"/>
      <c r="AS436" s="22"/>
    </row>
    <row r="437">
      <c r="J437" s="22"/>
      <c r="Q437" s="22"/>
      <c r="AJ437" s="22"/>
      <c r="AM437" s="22"/>
      <c r="AP437" s="22"/>
      <c r="AS437" s="22"/>
    </row>
    <row r="438">
      <c r="J438" s="22"/>
      <c r="Q438" s="22"/>
      <c r="AJ438" s="22"/>
      <c r="AM438" s="22"/>
      <c r="AP438" s="22"/>
      <c r="AS438" s="22"/>
    </row>
    <row r="439">
      <c r="J439" s="22"/>
      <c r="Q439" s="22"/>
      <c r="AJ439" s="22"/>
      <c r="AM439" s="22"/>
      <c r="AP439" s="22"/>
      <c r="AS439" s="22"/>
    </row>
    <row r="440">
      <c r="J440" s="22"/>
      <c r="Q440" s="22"/>
      <c r="AJ440" s="22"/>
      <c r="AM440" s="22"/>
      <c r="AP440" s="22"/>
      <c r="AS440" s="22"/>
    </row>
    <row r="441">
      <c r="J441" s="22"/>
      <c r="Q441" s="22"/>
      <c r="AJ441" s="22"/>
      <c r="AM441" s="22"/>
      <c r="AP441" s="22"/>
      <c r="AS441" s="22"/>
    </row>
    <row r="442">
      <c r="J442" s="22"/>
      <c r="Q442" s="22"/>
      <c r="AJ442" s="22"/>
      <c r="AM442" s="22"/>
      <c r="AP442" s="22"/>
      <c r="AS442" s="22"/>
    </row>
    <row r="443">
      <c r="J443" s="22"/>
      <c r="Q443" s="22"/>
      <c r="AJ443" s="22"/>
      <c r="AM443" s="22"/>
      <c r="AP443" s="22"/>
      <c r="AS443" s="22"/>
    </row>
    <row r="444">
      <c r="J444" s="22"/>
      <c r="Q444" s="22"/>
      <c r="AJ444" s="22"/>
      <c r="AM444" s="22"/>
      <c r="AP444" s="22"/>
      <c r="AS444" s="22"/>
    </row>
    <row r="445">
      <c r="J445" s="22"/>
      <c r="Q445" s="22"/>
      <c r="AJ445" s="22"/>
      <c r="AM445" s="22"/>
      <c r="AP445" s="22"/>
      <c r="AS445" s="22"/>
    </row>
    <row r="446">
      <c r="J446" s="22"/>
      <c r="Q446" s="22"/>
      <c r="AJ446" s="22"/>
      <c r="AM446" s="22"/>
      <c r="AP446" s="22"/>
      <c r="AS446" s="22"/>
    </row>
    <row r="447">
      <c r="J447" s="22"/>
      <c r="Q447" s="22"/>
      <c r="AJ447" s="22"/>
      <c r="AM447" s="22"/>
      <c r="AP447" s="22"/>
      <c r="AS447" s="22"/>
    </row>
    <row r="448">
      <c r="J448" s="22"/>
      <c r="Q448" s="22"/>
      <c r="AJ448" s="22"/>
      <c r="AM448" s="22"/>
      <c r="AP448" s="22"/>
      <c r="AS448" s="22"/>
    </row>
    <row r="449">
      <c r="J449" s="22"/>
      <c r="Q449" s="22"/>
      <c r="AJ449" s="22"/>
      <c r="AM449" s="22"/>
      <c r="AP449" s="22"/>
      <c r="AS449" s="22"/>
    </row>
    <row r="450">
      <c r="J450" s="22"/>
      <c r="Q450" s="22"/>
      <c r="AJ450" s="22"/>
      <c r="AM450" s="22"/>
      <c r="AP450" s="22"/>
      <c r="AS450" s="22"/>
    </row>
    <row r="451">
      <c r="J451" s="22"/>
      <c r="Q451" s="22"/>
      <c r="AJ451" s="22"/>
      <c r="AM451" s="22"/>
      <c r="AP451" s="22"/>
      <c r="AS451" s="22"/>
    </row>
    <row r="452">
      <c r="J452" s="22"/>
      <c r="Q452" s="22"/>
      <c r="AJ452" s="22"/>
      <c r="AM452" s="22"/>
      <c r="AP452" s="22"/>
      <c r="AS452" s="22"/>
    </row>
    <row r="453">
      <c r="J453" s="22"/>
      <c r="Q453" s="22"/>
      <c r="AJ453" s="22"/>
      <c r="AM453" s="22"/>
      <c r="AP453" s="22"/>
      <c r="AS453" s="22"/>
    </row>
    <row r="454">
      <c r="J454" s="22"/>
      <c r="Q454" s="22"/>
      <c r="AJ454" s="22"/>
      <c r="AM454" s="22"/>
      <c r="AP454" s="22"/>
      <c r="AS454" s="22"/>
    </row>
    <row r="455">
      <c r="J455" s="22"/>
      <c r="Q455" s="22"/>
      <c r="AJ455" s="22"/>
      <c r="AM455" s="22"/>
      <c r="AP455" s="22"/>
      <c r="AS455" s="22"/>
    </row>
    <row r="456">
      <c r="J456" s="22"/>
      <c r="Q456" s="22"/>
      <c r="AJ456" s="22"/>
      <c r="AM456" s="22"/>
      <c r="AP456" s="22"/>
      <c r="AS456" s="22"/>
    </row>
    <row r="457">
      <c r="J457" s="22"/>
      <c r="Q457" s="22"/>
      <c r="AJ457" s="22"/>
      <c r="AM457" s="22"/>
      <c r="AP457" s="22"/>
      <c r="AS457" s="22"/>
    </row>
    <row r="458">
      <c r="J458" s="22"/>
      <c r="Q458" s="22"/>
      <c r="AJ458" s="22"/>
      <c r="AM458" s="22"/>
      <c r="AP458" s="22"/>
      <c r="AS458" s="22"/>
    </row>
    <row r="459">
      <c r="J459" s="22"/>
      <c r="Q459" s="22"/>
      <c r="AJ459" s="22"/>
      <c r="AM459" s="22"/>
      <c r="AP459" s="22"/>
      <c r="AS459" s="22"/>
    </row>
    <row r="460">
      <c r="J460" s="22"/>
      <c r="Q460" s="22"/>
      <c r="AJ460" s="22"/>
      <c r="AM460" s="22"/>
      <c r="AP460" s="22"/>
      <c r="AS460" s="22"/>
    </row>
    <row r="461">
      <c r="J461" s="22"/>
      <c r="Q461" s="22"/>
      <c r="AJ461" s="22"/>
      <c r="AM461" s="22"/>
      <c r="AP461" s="22"/>
      <c r="AS461" s="22"/>
    </row>
    <row r="462">
      <c r="J462" s="22"/>
      <c r="Q462" s="22"/>
      <c r="AJ462" s="22"/>
      <c r="AM462" s="22"/>
      <c r="AP462" s="22"/>
      <c r="AS462" s="22"/>
    </row>
    <row r="463">
      <c r="J463" s="22"/>
      <c r="Q463" s="22"/>
      <c r="AJ463" s="22"/>
      <c r="AM463" s="22"/>
      <c r="AP463" s="22"/>
      <c r="AS463" s="22"/>
    </row>
    <row r="464">
      <c r="J464" s="22"/>
      <c r="Q464" s="22"/>
      <c r="AJ464" s="22"/>
      <c r="AM464" s="22"/>
      <c r="AP464" s="22"/>
      <c r="AS464" s="22"/>
    </row>
    <row r="465">
      <c r="J465" s="22"/>
      <c r="Q465" s="22"/>
      <c r="AJ465" s="22"/>
      <c r="AM465" s="22"/>
      <c r="AP465" s="22"/>
      <c r="AS465" s="22"/>
    </row>
    <row r="466">
      <c r="J466" s="22"/>
      <c r="Q466" s="22"/>
      <c r="AJ466" s="22"/>
      <c r="AM466" s="22"/>
      <c r="AP466" s="22"/>
      <c r="AS466" s="22"/>
    </row>
    <row r="467">
      <c r="J467" s="22"/>
      <c r="Q467" s="22"/>
      <c r="AJ467" s="22"/>
      <c r="AM467" s="22"/>
      <c r="AP467" s="22"/>
      <c r="AS467" s="22"/>
    </row>
    <row r="468">
      <c r="J468" s="22"/>
      <c r="Q468" s="22"/>
      <c r="AJ468" s="22"/>
      <c r="AM468" s="22"/>
      <c r="AP468" s="22"/>
      <c r="AS468" s="22"/>
    </row>
    <row r="469">
      <c r="J469" s="22"/>
      <c r="Q469" s="22"/>
      <c r="AJ469" s="22"/>
      <c r="AM469" s="22"/>
      <c r="AP469" s="22"/>
      <c r="AS469" s="22"/>
    </row>
    <row r="470">
      <c r="J470" s="22"/>
      <c r="Q470" s="22"/>
      <c r="AJ470" s="22"/>
      <c r="AM470" s="22"/>
      <c r="AP470" s="22"/>
      <c r="AS470" s="22"/>
    </row>
    <row r="471">
      <c r="J471" s="22"/>
      <c r="Q471" s="22"/>
      <c r="AJ471" s="22"/>
      <c r="AM471" s="22"/>
      <c r="AP471" s="22"/>
      <c r="AS471" s="22"/>
    </row>
    <row r="472">
      <c r="J472" s="22"/>
      <c r="Q472" s="22"/>
      <c r="AJ472" s="22"/>
      <c r="AM472" s="22"/>
      <c r="AP472" s="22"/>
      <c r="AS472" s="22"/>
    </row>
    <row r="473">
      <c r="J473" s="22"/>
      <c r="Q473" s="22"/>
      <c r="AJ473" s="22"/>
      <c r="AM473" s="22"/>
      <c r="AP473" s="22"/>
      <c r="AS473" s="22"/>
    </row>
    <row r="474">
      <c r="J474" s="22"/>
      <c r="Q474" s="22"/>
      <c r="AJ474" s="22"/>
      <c r="AM474" s="22"/>
      <c r="AP474" s="22"/>
      <c r="AS474" s="22"/>
    </row>
    <row r="475">
      <c r="J475" s="22"/>
      <c r="Q475" s="22"/>
      <c r="AJ475" s="22"/>
      <c r="AM475" s="22"/>
      <c r="AP475" s="22"/>
      <c r="AS475" s="22"/>
    </row>
    <row r="476">
      <c r="J476" s="22"/>
      <c r="Q476" s="22"/>
      <c r="AJ476" s="22"/>
      <c r="AM476" s="22"/>
      <c r="AP476" s="22"/>
      <c r="AS476" s="22"/>
    </row>
    <row r="477">
      <c r="J477" s="22"/>
      <c r="Q477" s="22"/>
      <c r="AJ477" s="22"/>
      <c r="AM477" s="22"/>
      <c r="AP477" s="22"/>
      <c r="AS477" s="22"/>
    </row>
    <row r="478">
      <c r="J478" s="22"/>
      <c r="Q478" s="22"/>
      <c r="AJ478" s="22"/>
      <c r="AM478" s="22"/>
      <c r="AP478" s="22"/>
      <c r="AS478" s="22"/>
    </row>
    <row r="479">
      <c r="J479" s="22"/>
      <c r="Q479" s="22"/>
      <c r="AJ479" s="22"/>
      <c r="AM479" s="22"/>
      <c r="AP479" s="22"/>
      <c r="AS479" s="22"/>
    </row>
    <row r="480">
      <c r="J480" s="22"/>
      <c r="Q480" s="22"/>
      <c r="AJ480" s="22"/>
      <c r="AM480" s="22"/>
      <c r="AP480" s="22"/>
      <c r="AS480" s="22"/>
    </row>
    <row r="481">
      <c r="J481" s="22"/>
      <c r="Q481" s="22"/>
      <c r="AJ481" s="22"/>
      <c r="AM481" s="22"/>
      <c r="AP481" s="22"/>
      <c r="AS481" s="22"/>
    </row>
    <row r="482">
      <c r="J482" s="22"/>
      <c r="Q482" s="22"/>
      <c r="AJ482" s="22"/>
      <c r="AM482" s="22"/>
      <c r="AP482" s="22"/>
      <c r="AS482" s="22"/>
    </row>
    <row r="483">
      <c r="J483" s="22"/>
      <c r="Q483" s="22"/>
      <c r="AJ483" s="22"/>
      <c r="AM483" s="22"/>
      <c r="AP483" s="22"/>
      <c r="AS483" s="22"/>
    </row>
    <row r="484">
      <c r="J484" s="22"/>
      <c r="Q484" s="22"/>
      <c r="AJ484" s="22"/>
      <c r="AM484" s="22"/>
      <c r="AP484" s="22"/>
      <c r="AS484" s="22"/>
    </row>
    <row r="485">
      <c r="J485" s="22"/>
      <c r="Q485" s="22"/>
      <c r="AJ485" s="22"/>
      <c r="AM485" s="22"/>
      <c r="AP485" s="22"/>
      <c r="AS485" s="22"/>
    </row>
    <row r="486">
      <c r="J486" s="22"/>
      <c r="Q486" s="22"/>
      <c r="AJ486" s="22"/>
      <c r="AM486" s="22"/>
      <c r="AP486" s="22"/>
      <c r="AS486" s="22"/>
    </row>
    <row r="487">
      <c r="J487" s="22"/>
      <c r="Q487" s="22"/>
      <c r="AJ487" s="22"/>
      <c r="AM487" s="22"/>
      <c r="AP487" s="22"/>
      <c r="AS487" s="22"/>
    </row>
    <row r="488">
      <c r="J488" s="22"/>
      <c r="Q488" s="22"/>
      <c r="AJ488" s="22"/>
      <c r="AM488" s="22"/>
      <c r="AP488" s="22"/>
      <c r="AS488" s="22"/>
    </row>
    <row r="489">
      <c r="J489" s="22"/>
      <c r="Q489" s="22"/>
      <c r="AJ489" s="22"/>
      <c r="AM489" s="22"/>
      <c r="AP489" s="22"/>
      <c r="AS489" s="22"/>
    </row>
    <row r="490">
      <c r="J490" s="22"/>
      <c r="Q490" s="22"/>
      <c r="AJ490" s="22"/>
      <c r="AM490" s="22"/>
      <c r="AP490" s="22"/>
      <c r="AS490" s="22"/>
    </row>
    <row r="491">
      <c r="J491" s="22"/>
      <c r="Q491" s="22"/>
      <c r="AJ491" s="22"/>
      <c r="AM491" s="22"/>
      <c r="AP491" s="22"/>
      <c r="AS491" s="22"/>
    </row>
    <row r="492">
      <c r="J492" s="22"/>
      <c r="Q492" s="22"/>
      <c r="AJ492" s="22"/>
      <c r="AM492" s="22"/>
      <c r="AP492" s="22"/>
      <c r="AS492" s="22"/>
    </row>
    <row r="493">
      <c r="J493" s="22"/>
      <c r="Q493" s="22"/>
      <c r="AJ493" s="22"/>
      <c r="AM493" s="22"/>
      <c r="AP493" s="22"/>
      <c r="AS493" s="22"/>
    </row>
    <row r="494">
      <c r="J494" s="22"/>
      <c r="Q494" s="22"/>
      <c r="AJ494" s="22"/>
      <c r="AM494" s="22"/>
      <c r="AP494" s="22"/>
      <c r="AS494" s="22"/>
    </row>
    <row r="495">
      <c r="J495" s="22"/>
      <c r="Q495" s="22"/>
      <c r="AJ495" s="22"/>
      <c r="AM495" s="22"/>
      <c r="AP495" s="22"/>
      <c r="AS495" s="22"/>
    </row>
    <row r="496">
      <c r="J496" s="22"/>
      <c r="Q496" s="22"/>
      <c r="AJ496" s="22"/>
      <c r="AM496" s="22"/>
      <c r="AP496" s="22"/>
      <c r="AS496" s="22"/>
    </row>
    <row r="497">
      <c r="J497" s="22"/>
      <c r="Q497" s="22"/>
      <c r="AJ497" s="22"/>
      <c r="AM497" s="22"/>
      <c r="AP497" s="22"/>
      <c r="AS497" s="22"/>
    </row>
    <row r="498">
      <c r="J498" s="22"/>
      <c r="Q498" s="22"/>
      <c r="AJ498" s="22"/>
      <c r="AM498" s="22"/>
      <c r="AP498" s="22"/>
      <c r="AS498" s="22"/>
    </row>
    <row r="499">
      <c r="J499" s="22"/>
      <c r="Q499" s="22"/>
      <c r="AJ499" s="22"/>
      <c r="AM499" s="22"/>
      <c r="AP499" s="22"/>
      <c r="AS499" s="22"/>
    </row>
    <row r="500">
      <c r="J500" s="22"/>
      <c r="Q500" s="22"/>
      <c r="AJ500" s="22"/>
      <c r="AM500" s="22"/>
      <c r="AP500" s="22"/>
      <c r="AS500" s="22"/>
    </row>
    <row r="501">
      <c r="J501" s="22"/>
      <c r="Q501" s="22"/>
      <c r="AJ501" s="22"/>
      <c r="AM501" s="22"/>
      <c r="AP501" s="22"/>
      <c r="AS501" s="22"/>
    </row>
    <row r="502">
      <c r="J502" s="22"/>
      <c r="Q502" s="22"/>
      <c r="AJ502" s="22"/>
      <c r="AM502" s="22"/>
      <c r="AP502" s="22"/>
      <c r="AS502" s="22"/>
    </row>
    <row r="503">
      <c r="J503" s="22"/>
      <c r="Q503" s="22"/>
      <c r="AJ503" s="22"/>
      <c r="AM503" s="22"/>
      <c r="AP503" s="22"/>
      <c r="AS503" s="22"/>
    </row>
    <row r="504">
      <c r="J504" s="22"/>
      <c r="Q504" s="22"/>
      <c r="AJ504" s="22"/>
      <c r="AM504" s="22"/>
      <c r="AP504" s="22"/>
      <c r="AS504" s="22"/>
    </row>
    <row r="505">
      <c r="J505" s="22"/>
      <c r="Q505" s="22"/>
      <c r="AJ505" s="22"/>
      <c r="AM505" s="22"/>
      <c r="AP505" s="22"/>
      <c r="AS505" s="22"/>
    </row>
    <row r="506">
      <c r="J506" s="22"/>
      <c r="Q506" s="22"/>
      <c r="AJ506" s="22"/>
      <c r="AM506" s="22"/>
      <c r="AP506" s="22"/>
      <c r="AS506" s="22"/>
    </row>
    <row r="507">
      <c r="J507" s="22"/>
      <c r="Q507" s="22"/>
      <c r="AJ507" s="22"/>
      <c r="AM507" s="22"/>
      <c r="AP507" s="22"/>
      <c r="AS507" s="22"/>
    </row>
    <row r="508">
      <c r="J508" s="22"/>
      <c r="Q508" s="22"/>
      <c r="AJ508" s="22"/>
      <c r="AM508" s="22"/>
      <c r="AP508" s="22"/>
      <c r="AS508" s="22"/>
    </row>
    <row r="509">
      <c r="J509" s="22"/>
      <c r="Q509" s="22"/>
      <c r="AJ509" s="22"/>
      <c r="AM509" s="22"/>
      <c r="AP509" s="22"/>
      <c r="AS509" s="22"/>
    </row>
    <row r="510">
      <c r="J510" s="22"/>
      <c r="Q510" s="22"/>
      <c r="AJ510" s="22"/>
      <c r="AM510" s="22"/>
      <c r="AP510" s="22"/>
      <c r="AS510" s="22"/>
    </row>
    <row r="511">
      <c r="J511" s="22"/>
      <c r="Q511" s="22"/>
      <c r="AJ511" s="22"/>
      <c r="AM511" s="22"/>
      <c r="AP511" s="22"/>
      <c r="AS511" s="22"/>
    </row>
    <row r="512">
      <c r="J512" s="22"/>
      <c r="Q512" s="22"/>
      <c r="AJ512" s="22"/>
      <c r="AM512" s="22"/>
      <c r="AP512" s="22"/>
      <c r="AS512" s="22"/>
    </row>
    <row r="513">
      <c r="J513" s="22"/>
      <c r="Q513" s="22"/>
      <c r="AJ513" s="22"/>
      <c r="AM513" s="22"/>
      <c r="AP513" s="22"/>
      <c r="AS513" s="22"/>
    </row>
    <row r="514">
      <c r="J514" s="22"/>
      <c r="Q514" s="22"/>
      <c r="AJ514" s="22"/>
      <c r="AM514" s="22"/>
      <c r="AP514" s="22"/>
      <c r="AS514" s="22"/>
    </row>
    <row r="515">
      <c r="J515" s="22"/>
      <c r="Q515" s="22"/>
      <c r="AJ515" s="22"/>
      <c r="AM515" s="22"/>
      <c r="AP515" s="22"/>
      <c r="AS515" s="22"/>
    </row>
    <row r="516">
      <c r="J516" s="22"/>
      <c r="Q516" s="22"/>
      <c r="AJ516" s="22"/>
      <c r="AM516" s="22"/>
      <c r="AP516" s="22"/>
      <c r="AS516" s="22"/>
    </row>
    <row r="517">
      <c r="J517" s="22"/>
      <c r="Q517" s="22"/>
      <c r="AJ517" s="22"/>
      <c r="AM517" s="22"/>
      <c r="AP517" s="22"/>
      <c r="AS517" s="22"/>
    </row>
    <row r="518">
      <c r="J518" s="22"/>
      <c r="Q518" s="22"/>
      <c r="AJ518" s="22"/>
      <c r="AM518" s="22"/>
      <c r="AP518" s="22"/>
      <c r="AS518" s="22"/>
    </row>
    <row r="519">
      <c r="J519" s="22"/>
      <c r="Q519" s="22"/>
      <c r="AJ519" s="22"/>
      <c r="AM519" s="22"/>
      <c r="AP519" s="22"/>
      <c r="AS519" s="22"/>
    </row>
    <row r="520">
      <c r="J520" s="22"/>
      <c r="Q520" s="22"/>
      <c r="AJ520" s="22"/>
      <c r="AM520" s="22"/>
      <c r="AP520" s="22"/>
      <c r="AS520" s="22"/>
    </row>
    <row r="521">
      <c r="J521" s="22"/>
      <c r="Q521" s="22"/>
      <c r="AJ521" s="22"/>
      <c r="AM521" s="22"/>
      <c r="AP521" s="22"/>
      <c r="AS521" s="22"/>
    </row>
    <row r="522">
      <c r="J522" s="22"/>
      <c r="Q522" s="22"/>
      <c r="AJ522" s="22"/>
      <c r="AM522" s="22"/>
      <c r="AP522" s="22"/>
      <c r="AS522" s="22"/>
    </row>
    <row r="523">
      <c r="J523" s="22"/>
      <c r="Q523" s="22"/>
      <c r="AJ523" s="22"/>
      <c r="AM523" s="22"/>
      <c r="AP523" s="22"/>
      <c r="AS523" s="22"/>
    </row>
    <row r="524">
      <c r="J524" s="22"/>
      <c r="Q524" s="22"/>
      <c r="AJ524" s="22"/>
      <c r="AM524" s="22"/>
      <c r="AP524" s="22"/>
      <c r="AS524" s="22"/>
    </row>
    <row r="525">
      <c r="J525" s="22"/>
      <c r="Q525" s="22"/>
      <c r="AJ525" s="22"/>
      <c r="AM525" s="22"/>
      <c r="AP525" s="22"/>
      <c r="AS525" s="22"/>
    </row>
    <row r="526">
      <c r="J526" s="22"/>
      <c r="Q526" s="22"/>
      <c r="AJ526" s="22"/>
      <c r="AM526" s="22"/>
      <c r="AP526" s="22"/>
      <c r="AS526" s="22"/>
    </row>
    <row r="527">
      <c r="J527" s="22"/>
      <c r="Q527" s="22"/>
      <c r="AJ527" s="22"/>
      <c r="AM527" s="22"/>
      <c r="AP527" s="22"/>
      <c r="AS527" s="22"/>
    </row>
    <row r="528">
      <c r="J528" s="22"/>
      <c r="Q528" s="22"/>
      <c r="AJ528" s="22"/>
      <c r="AM528" s="22"/>
      <c r="AP528" s="22"/>
      <c r="AS528" s="22"/>
    </row>
    <row r="529">
      <c r="J529" s="22"/>
      <c r="Q529" s="22"/>
      <c r="AJ529" s="22"/>
      <c r="AM529" s="22"/>
      <c r="AP529" s="22"/>
      <c r="AS529" s="22"/>
    </row>
    <row r="530">
      <c r="J530" s="22"/>
      <c r="Q530" s="22"/>
      <c r="AJ530" s="22"/>
      <c r="AM530" s="22"/>
      <c r="AP530" s="22"/>
      <c r="AS530" s="22"/>
    </row>
    <row r="531">
      <c r="J531" s="22"/>
      <c r="Q531" s="22"/>
      <c r="AJ531" s="22"/>
      <c r="AM531" s="22"/>
      <c r="AP531" s="22"/>
      <c r="AS531" s="22"/>
    </row>
    <row r="532">
      <c r="J532" s="22"/>
      <c r="Q532" s="22"/>
      <c r="AJ532" s="22"/>
      <c r="AM532" s="22"/>
      <c r="AP532" s="22"/>
      <c r="AS532" s="22"/>
    </row>
    <row r="533">
      <c r="J533" s="22"/>
      <c r="Q533" s="22"/>
      <c r="AJ533" s="22"/>
      <c r="AM533" s="22"/>
      <c r="AP533" s="22"/>
      <c r="AS533" s="22"/>
    </row>
    <row r="534">
      <c r="J534" s="22"/>
      <c r="Q534" s="22"/>
      <c r="AJ534" s="22"/>
      <c r="AM534" s="22"/>
      <c r="AP534" s="22"/>
      <c r="AS534" s="22"/>
    </row>
    <row r="535">
      <c r="J535" s="22"/>
      <c r="Q535" s="22"/>
      <c r="AJ535" s="22"/>
      <c r="AM535" s="22"/>
      <c r="AP535" s="22"/>
      <c r="AS535" s="22"/>
    </row>
    <row r="536">
      <c r="J536" s="22"/>
      <c r="Q536" s="22"/>
      <c r="AJ536" s="22"/>
      <c r="AM536" s="22"/>
      <c r="AP536" s="22"/>
      <c r="AS536" s="22"/>
    </row>
    <row r="537">
      <c r="J537" s="22"/>
      <c r="Q537" s="22"/>
      <c r="AJ537" s="22"/>
      <c r="AM537" s="22"/>
      <c r="AP537" s="22"/>
      <c r="AS537" s="22"/>
    </row>
    <row r="538">
      <c r="J538" s="22"/>
      <c r="Q538" s="22"/>
      <c r="AJ538" s="22"/>
      <c r="AM538" s="22"/>
      <c r="AP538" s="22"/>
      <c r="AS538" s="22"/>
    </row>
    <row r="539">
      <c r="J539" s="22"/>
      <c r="Q539" s="22"/>
      <c r="AJ539" s="22"/>
      <c r="AM539" s="22"/>
      <c r="AP539" s="22"/>
      <c r="AS539" s="22"/>
    </row>
    <row r="540">
      <c r="J540" s="22"/>
      <c r="Q540" s="22"/>
      <c r="AJ540" s="22"/>
      <c r="AM540" s="22"/>
      <c r="AP540" s="22"/>
      <c r="AS540" s="22"/>
    </row>
    <row r="541">
      <c r="J541" s="22"/>
      <c r="Q541" s="22"/>
      <c r="AJ541" s="22"/>
      <c r="AM541" s="22"/>
      <c r="AP541" s="22"/>
      <c r="AS541" s="22"/>
    </row>
    <row r="542">
      <c r="J542" s="22"/>
      <c r="Q542" s="22"/>
      <c r="AJ542" s="22"/>
      <c r="AM542" s="22"/>
      <c r="AP542" s="22"/>
      <c r="AS542" s="22"/>
    </row>
    <row r="543">
      <c r="J543" s="22"/>
      <c r="Q543" s="22"/>
      <c r="AJ543" s="22"/>
      <c r="AM543" s="22"/>
      <c r="AP543" s="22"/>
      <c r="AS543" s="22"/>
    </row>
    <row r="544">
      <c r="J544" s="22"/>
      <c r="Q544" s="22"/>
      <c r="AJ544" s="22"/>
      <c r="AM544" s="22"/>
      <c r="AP544" s="22"/>
      <c r="AS544" s="22"/>
    </row>
    <row r="545">
      <c r="J545" s="22"/>
      <c r="Q545" s="22"/>
      <c r="AJ545" s="22"/>
      <c r="AM545" s="22"/>
      <c r="AP545" s="22"/>
      <c r="AS545" s="22"/>
    </row>
    <row r="546">
      <c r="J546" s="22"/>
      <c r="Q546" s="22"/>
      <c r="AJ546" s="22"/>
      <c r="AM546" s="22"/>
      <c r="AP546" s="22"/>
      <c r="AS546" s="22"/>
    </row>
    <row r="547">
      <c r="J547" s="22"/>
      <c r="Q547" s="22"/>
      <c r="AJ547" s="22"/>
      <c r="AM547" s="22"/>
      <c r="AP547" s="22"/>
      <c r="AS547" s="22"/>
    </row>
    <row r="548">
      <c r="J548" s="22"/>
      <c r="Q548" s="22"/>
      <c r="AJ548" s="22"/>
      <c r="AM548" s="22"/>
      <c r="AP548" s="22"/>
      <c r="AS548" s="22"/>
    </row>
    <row r="549">
      <c r="J549" s="22"/>
      <c r="Q549" s="22"/>
      <c r="AJ549" s="22"/>
      <c r="AM549" s="22"/>
      <c r="AP549" s="22"/>
      <c r="AS549" s="22"/>
    </row>
    <row r="550">
      <c r="J550" s="22"/>
      <c r="Q550" s="22"/>
      <c r="AJ550" s="22"/>
      <c r="AM550" s="22"/>
      <c r="AP550" s="22"/>
      <c r="AS550" s="22"/>
    </row>
    <row r="551">
      <c r="J551" s="22"/>
      <c r="Q551" s="22"/>
      <c r="AJ551" s="22"/>
      <c r="AM551" s="22"/>
      <c r="AP551" s="22"/>
      <c r="AS551" s="22"/>
    </row>
    <row r="552">
      <c r="J552" s="22"/>
      <c r="Q552" s="22"/>
      <c r="AJ552" s="22"/>
      <c r="AM552" s="22"/>
      <c r="AP552" s="22"/>
      <c r="AS552" s="22"/>
    </row>
    <row r="553">
      <c r="J553" s="22"/>
      <c r="Q553" s="22"/>
      <c r="AJ553" s="22"/>
      <c r="AM553" s="22"/>
      <c r="AP553" s="22"/>
      <c r="AS553" s="22"/>
    </row>
    <row r="554">
      <c r="J554" s="22"/>
      <c r="Q554" s="22"/>
      <c r="AJ554" s="22"/>
      <c r="AM554" s="22"/>
      <c r="AP554" s="22"/>
      <c r="AS554" s="22"/>
    </row>
    <row r="555">
      <c r="J555" s="22"/>
      <c r="Q555" s="22"/>
      <c r="AJ555" s="22"/>
      <c r="AM555" s="22"/>
      <c r="AP555" s="22"/>
      <c r="AS555" s="22"/>
    </row>
    <row r="556">
      <c r="J556" s="22"/>
      <c r="Q556" s="22"/>
      <c r="AJ556" s="22"/>
      <c r="AM556" s="22"/>
      <c r="AP556" s="22"/>
      <c r="AS556" s="22"/>
    </row>
    <row r="557">
      <c r="J557" s="22"/>
      <c r="Q557" s="22"/>
      <c r="AJ557" s="22"/>
      <c r="AM557" s="22"/>
      <c r="AP557" s="22"/>
      <c r="AS557" s="22"/>
    </row>
    <row r="558">
      <c r="J558" s="22"/>
      <c r="Q558" s="22"/>
      <c r="AJ558" s="22"/>
      <c r="AM558" s="22"/>
      <c r="AP558" s="22"/>
      <c r="AS558" s="22"/>
    </row>
    <row r="559">
      <c r="J559" s="22"/>
      <c r="Q559" s="22"/>
      <c r="AJ559" s="22"/>
      <c r="AM559" s="22"/>
      <c r="AP559" s="22"/>
      <c r="AS559" s="22"/>
    </row>
    <row r="560">
      <c r="J560" s="22"/>
      <c r="Q560" s="22"/>
      <c r="AJ560" s="22"/>
      <c r="AM560" s="22"/>
      <c r="AP560" s="22"/>
      <c r="AS560" s="22"/>
    </row>
    <row r="561">
      <c r="J561" s="22"/>
      <c r="Q561" s="22"/>
      <c r="AJ561" s="22"/>
      <c r="AM561" s="22"/>
      <c r="AP561" s="22"/>
      <c r="AS561" s="22"/>
    </row>
    <row r="562">
      <c r="J562" s="22"/>
      <c r="Q562" s="22"/>
      <c r="AJ562" s="22"/>
      <c r="AM562" s="22"/>
      <c r="AP562" s="22"/>
      <c r="AS562" s="22"/>
    </row>
    <row r="563">
      <c r="J563" s="22"/>
      <c r="Q563" s="22"/>
      <c r="AJ563" s="22"/>
      <c r="AM563" s="22"/>
      <c r="AP563" s="22"/>
      <c r="AS563" s="22"/>
    </row>
    <row r="564">
      <c r="J564" s="22"/>
      <c r="Q564" s="22"/>
      <c r="AJ564" s="22"/>
      <c r="AM564" s="22"/>
      <c r="AP564" s="22"/>
      <c r="AS564" s="22"/>
    </row>
    <row r="565">
      <c r="J565" s="22"/>
      <c r="Q565" s="22"/>
      <c r="AJ565" s="22"/>
      <c r="AM565" s="22"/>
      <c r="AP565" s="22"/>
      <c r="AS565" s="22"/>
    </row>
    <row r="566">
      <c r="J566" s="22"/>
      <c r="Q566" s="22"/>
      <c r="AJ566" s="22"/>
      <c r="AM566" s="22"/>
      <c r="AP566" s="22"/>
      <c r="AS566" s="22"/>
    </row>
    <row r="567">
      <c r="J567" s="22"/>
      <c r="Q567" s="22"/>
      <c r="AJ567" s="22"/>
      <c r="AM567" s="22"/>
      <c r="AP567" s="22"/>
      <c r="AS567" s="22"/>
    </row>
    <row r="568">
      <c r="J568" s="22"/>
      <c r="Q568" s="22"/>
      <c r="AJ568" s="22"/>
      <c r="AM568" s="22"/>
      <c r="AP568" s="22"/>
      <c r="AS568" s="22"/>
    </row>
    <row r="569">
      <c r="J569" s="22"/>
      <c r="Q569" s="22"/>
      <c r="AJ569" s="22"/>
      <c r="AM569" s="22"/>
      <c r="AP569" s="22"/>
      <c r="AS569" s="22"/>
    </row>
    <row r="570">
      <c r="J570" s="22"/>
      <c r="Q570" s="22"/>
      <c r="AJ570" s="22"/>
      <c r="AM570" s="22"/>
      <c r="AP570" s="22"/>
      <c r="AS570" s="22"/>
    </row>
    <row r="571">
      <c r="J571" s="22"/>
      <c r="Q571" s="22"/>
      <c r="AJ571" s="22"/>
      <c r="AM571" s="22"/>
      <c r="AP571" s="22"/>
      <c r="AS571" s="22"/>
    </row>
    <row r="572">
      <c r="J572" s="22"/>
      <c r="Q572" s="22"/>
      <c r="AJ572" s="22"/>
      <c r="AM572" s="22"/>
      <c r="AP572" s="22"/>
      <c r="AS572" s="22"/>
    </row>
    <row r="573">
      <c r="J573" s="22"/>
      <c r="Q573" s="22"/>
      <c r="AJ573" s="22"/>
      <c r="AM573" s="22"/>
      <c r="AP573" s="22"/>
      <c r="AS573" s="22"/>
    </row>
    <row r="574">
      <c r="J574" s="22"/>
      <c r="Q574" s="22"/>
      <c r="AJ574" s="22"/>
      <c r="AM574" s="22"/>
      <c r="AP574" s="22"/>
      <c r="AS574" s="22"/>
    </row>
    <row r="575">
      <c r="J575" s="22"/>
      <c r="Q575" s="22"/>
      <c r="AJ575" s="22"/>
      <c r="AM575" s="22"/>
      <c r="AP575" s="22"/>
      <c r="AS575" s="22"/>
    </row>
    <row r="576">
      <c r="J576" s="22"/>
      <c r="Q576" s="22"/>
      <c r="AJ576" s="22"/>
      <c r="AM576" s="22"/>
      <c r="AP576" s="22"/>
      <c r="AS576" s="22"/>
    </row>
    <row r="577">
      <c r="J577" s="22"/>
      <c r="Q577" s="22"/>
      <c r="AJ577" s="22"/>
      <c r="AM577" s="22"/>
      <c r="AP577" s="22"/>
      <c r="AS577" s="22"/>
    </row>
    <row r="578">
      <c r="J578" s="22"/>
      <c r="Q578" s="22"/>
      <c r="AJ578" s="22"/>
      <c r="AM578" s="22"/>
      <c r="AP578" s="22"/>
      <c r="AS578" s="22"/>
    </row>
    <row r="579">
      <c r="J579" s="22"/>
      <c r="Q579" s="22"/>
      <c r="AJ579" s="22"/>
      <c r="AM579" s="22"/>
      <c r="AP579" s="22"/>
      <c r="AS579" s="22"/>
    </row>
    <row r="580">
      <c r="J580" s="22"/>
      <c r="Q580" s="22"/>
      <c r="AJ580" s="22"/>
      <c r="AM580" s="22"/>
      <c r="AP580" s="22"/>
      <c r="AS580" s="22"/>
    </row>
    <row r="581">
      <c r="J581" s="22"/>
      <c r="Q581" s="22"/>
      <c r="AJ581" s="22"/>
      <c r="AM581" s="22"/>
      <c r="AP581" s="22"/>
      <c r="AS581" s="22"/>
    </row>
    <row r="582">
      <c r="J582" s="22"/>
      <c r="Q582" s="22"/>
      <c r="AJ582" s="22"/>
      <c r="AM582" s="22"/>
      <c r="AP582" s="22"/>
      <c r="AS582" s="22"/>
    </row>
    <row r="583">
      <c r="J583" s="22"/>
      <c r="Q583" s="22"/>
      <c r="AJ583" s="22"/>
      <c r="AM583" s="22"/>
      <c r="AP583" s="22"/>
      <c r="AS583" s="22"/>
    </row>
    <row r="584">
      <c r="J584" s="22"/>
      <c r="Q584" s="22"/>
      <c r="AJ584" s="22"/>
      <c r="AM584" s="22"/>
      <c r="AP584" s="22"/>
      <c r="AS584" s="22"/>
    </row>
    <row r="585">
      <c r="J585" s="22"/>
      <c r="Q585" s="22"/>
      <c r="AJ585" s="22"/>
      <c r="AM585" s="22"/>
      <c r="AP585" s="22"/>
      <c r="AS585" s="22"/>
    </row>
    <row r="586">
      <c r="J586" s="22"/>
      <c r="Q586" s="22"/>
      <c r="AJ586" s="22"/>
      <c r="AM586" s="22"/>
      <c r="AP586" s="22"/>
      <c r="AS586" s="22"/>
    </row>
    <row r="587">
      <c r="J587" s="22"/>
      <c r="Q587" s="22"/>
      <c r="AJ587" s="22"/>
      <c r="AM587" s="22"/>
      <c r="AP587" s="22"/>
      <c r="AS587" s="22"/>
    </row>
    <row r="588">
      <c r="J588" s="22"/>
      <c r="Q588" s="22"/>
      <c r="AJ588" s="22"/>
      <c r="AM588" s="22"/>
      <c r="AP588" s="22"/>
      <c r="AS588" s="22"/>
    </row>
    <row r="589">
      <c r="J589" s="22"/>
      <c r="Q589" s="22"/>
      <c r="AJ589" s="22"/>
      <c r="AM589" s="22"/>
      <c r="AP589" s="22"/>
      <c r="AS589" s="22"/>
    </row>
    <row r="590">
      <c r="J590" s="22"/>
      <c r="Q590" s="22"/>
      <c r="AJ590" s="22"/>
      <c r="AM590" s="22"/>
      <c r="AP590" s="22"/>
      <c r="AS590" s="22"/>
    </row>
    <row r="591">
      <c r="J591" s="22"/>
      <c r="Q591" s="22"/>
      <c r="AJ591" s="22"/>
      <c r="AM591" s="22"/>
      <c r="AP591" s="22"/>
      <c r="AS591" s="22"/>
    </row>
    <row r="592">
      <c r="J592" s="22"/>
      <c r="Q592" s="22"/>
      <c r="AJ592" s="22"/>
      <c r="AM592" s="22"/>
      <c r="AP592" s="22"/>
      <c r="AS592" s="22"/>
    </row>
    <row r="593">
      <c r="J593" s="22"/>
      <c r="Q593" s="22"/>
      <c r="AJ593" s="22"/>
      <c r="AM593" s="22"/>
      <c r="AP593" s="22"/>
      <c r="AS593" s="22"/>
    </row>
    <row r="594">
      <c r="J594" s="22"/>
      <c r="Q594" s="22"/>
      <c r="AJ594" s="22"/>
      <c r="AM594" s="22"/>
      <c r="AP594" s="22"/>
      <c r="AS594" s="22"/>
    </row>
    <row r="595">
      <c r="J595" s="22"/>
      <c r="Q595" s="22"/>
      <c r="AJ595" s="22"/>
      <c r="AM595" s="22"/>
      <c r="AP595" s="22"/>
      <c r="AS595" s="22"/>
    </row>
    <row r="596">
      <c r="J596" s="22"/>
      <c r="Q596" s="22"/>
      <c r="AJ596" s="22"/>
      <c r="AM596" s="22"/>
      <c r="AP596" s="22"/>
      <c r="AS596" s="22"/>
    </row>
    <row r="597">
      <c r="J597" s="22"/>
      <c r="Q597" s="22"/>
      <c r="AJ597" s="22"/>
      <c r="AM597" s="22"/>
      <c r="AP597" s="22"/>
      <c r="AS597" s="22"/>
    </row>
    <row r="598">
      <c r="J598" s="22"/>
      <c r="Q598" s="22"/>
      <c r="AJ598" s="22"/>
      <c r="AM598" s="22"/>
      <c r="AP598" s="22"/>
      <c r="AS598" s="22"/>
    </row>
    <row r="599">
      <c r="J599" s="22"/>
      <c r="Q599" s="22"/>
      <c r="AJ599" s="22"/>
      <c r="AM599" s="22"/>
      <c r="AP599" s="22"/>
      <c r="AS599" s="22"/>
    </row>
    <row r="600">
      <c r="J600" s="22"/>
      <c r="Q600" s="22"/>
      <c r="AJ600" s="22"/>
      <c r="AM600" s="22"/>
      <c r="AP600" s="22"/>
      <c r="AS600" s="22"/>
    </row>
    <row r="601">
      <c r="J601" s="22"/>
      <c r="Q601" s="22"/>
      <c r="AJ601" s="22"/>
      <c r="AM601" s="22"/>
      <c r="AP601" s="22"/>
      <c r="AS601" s="22"/>
    </row>
    <row r="602">
      <c r="J602" s="22"/>
      <c r="Q602" s="22"/>
      <c r="AJ602" s="22"/>
      <c r="AM602" s="22"/>
      <c r="AP602" s="22"/>
      <c r="AS602" s="22"/>
    </row>
    <row r="603">
      <c r="J603" s="22"/>
      <c r="Q603" s="22"/>
      <c r="AJ603" s="22"/>
      <c r="AM603" s="22"/>
      <c r="AP603" s="22"/>
      <c r="AS603" s="22"/>
    </row>
    <row r="604">
      <c r="J604" s="22"/>
      <c r="Q604" s="22"/>
      <c r="AJ604" s="22"/>
      <c r="AM604" s="22"/>
      <c r="AP604" s="22"/>
      <c r="AS604" s="22"/>
    </row>
    <row r="605">
      <c r="J605" s="22"/>
      <c r="Q605" s="22"/>
      <c r="AJ605" s="22"/>
      <c r="AM605" s="22"/>
      <c r="AP605" s="22"/>
      <c r="AS605" s="22"/>
    </row>
    <row r="606">
      <c r="J606" s="22"/>
      <c r="Q606" s="22"/>
      <c r="AJ606" s="22"/>
      <c r="AM606" s="22"/>
      <c r="AP606" s="22"/>
      <c r="AS606" s="22"/>
    </row>
    <row r="607">
      <c r="J607" s="22"/>
      <c r="Q607" s="22"/>
      <c r="AJ607" s="22"/>
      <c r="AM607" s="22"/>
      <c r="AP607" s="22"/>
      <c r="AS607" s="22"/>
    </row>
    <row r="608">
      <c r="J608" s="22"/>
      <c r="Q608" s="22"/>
      <c r="AJ608" s="22"/>
      <c r="AM608" s="22"/>
      <c r="AP608" s="22"/>
      <c r="AS608" s="22"/>
    </row>
    <row r="609">
      <c r="J609" s="22"/>
      <c r="Q609" s="22"/>
      <c r="AJ609" s="22"/>
      <c r="AM609" s="22"/>
      <c r="AP609" s="22"/>
      <c r="AS609" s="22"/>
    </row>
    <row r="610">
      <c r="J610" s="22"/>
      <c r="Q610" s="22"/>
      <c r="AJ610" s="22"/>
      <c r="AM610" s="22"/>
      <c r="AP610" s="22"/>
      <c r="AS610" s="22"/>
    </row>
    <row r="611">
      <c r="J611" s="22"/>
      <c r="Q611" s="22"/>
      <c r="AJ611" s="22"/>
      <c r="AM611" s="22"/>
      <c r="AP611" s="22"/>
      <c r="AS611" s="22"/>
    </row>
    <row r="612">
      <c r="J612" s="22"/>
      <c r="Q612" s="22"/>
      <c r="AJ612" s="22"/>
      <c r="AM612" s="22"/>
      <c r="AP612" s="22"/>
      <c r="AS612" s="22"/>
    </row>
    <row r="613">
      <c r="J613" s="22"/>
      <c r="Q613" s="22"/>
      <c r="AJ613" s="22"/>
      <c r="AM613" s="22"/>
      <c r="AP613" s="22"/>
      <c r="AS613" s="22"/>
    </row>
    <row r="614">
      <c r="J614" s="22"/>
      <c r="Q614" s="22"/>
      <c r="AJ614" s="22"/>
      <c r="AM614" s="22"/>
      <c r="AP614" s="22"/>
      <c r="AS614" s="22"/>
    </row>
    <row r="615">
      <c r="J615" s="22"/>
      <c r="Q615" s="22"/>
      <c r="AJ615" s="22"/>
      <c r="AM615" s="22"/>
      <c r="AP615" s="22"/>
      <c r="AS615" s="22"/>
    </row>
    <row r="616">
      <c r="J616" s="22"/>
      <c r="Q616" s="22"/>
      <c r="AJ616" s="22"/>
      <c r="AM616" s="22"/>
      <c r="AP616" s="22"/>
      <c r="AS616" s="22"/>
    </row>
    <row r="617">
      <c r="J617" s="22"/>
      <c r="Q617" s="22"/>
      <c r="AJ617" s="22"/>
      <c r="AM617" s="22"/>
      <c r="AP617" s="22"/>
      <c r="AS617" s="22"/>
    </row>
    <row r="618">
      <c r="J618" s="22"/>
      <c r="Q618" s="22"/>
      <c r="AJ618" s="22"/>
      <c r="AM618" s="22"/>
      <c r="AP618" s="22"/>
      <c r="AS618" s="22"/>
    </row>
    <row r="619">
      <c r="J619" s="22"/>
      <c r="Q619" s="22"/>
      <c r="AJ619" s="22"/>
      <c r="AM619" s="22"/>
      <c r="AP619" s="22"/>
      <c r="AS619" s="22"/>
    </row>
    <row r="620">
      <c r="J620" s="22"/>
      <c r="Q620" s="22"/>
      <c r="AJ620" s="22"/>
      <c r="AM620" s="22"/>
      <c r="AP620" s="22"/>
      <c r="AS620" s="22"/>
    </row>
    <row r="621">
      <c r="J621" s="22"/>
      <c r="Q621" s="22"/>
      <c r="AJ621" s="22"/>
      <c r="AM621" s="22"/>
      <c r="AP621" s="22"/>
      <c r="AS621" s="22"/>
    </row>
    <row r="622">
      <c r="J622" s="22"/>
      <c r="Q622" s="22"/>
      <c r="AJ622" s="22"/>
      <c r="AM622" s="22"/>
      <c r="AP622" s="22"/>
      <c r="AS622" s="22"/>
    </row>
    <row r="623">
      <c r="J623" s="22"/>
      <c r="Q623" s="22"/>
      <c r="AJ623" s="22"/>
      <c r="AM623" s="22"/>
      <c r="AP623" s="22"/>
      <c r="AS623" s="22"/>
    </row>
    <row r="624">
      <c r="J624" s="22"/>
      <c r="Q624" s="22"/>
      <c r="AJ624" s="22"/>
      <c r="AM624" s="22"/>
      <c r="AP624" s="22"/>
      <c r="AS624" s="22"/>
    </row>
    <row r="625">
      <c r="J625" s="22"/>
      <c r="Q625" s="22"/>
      <c r="AJ625" s="22"/>
      <c r="AM625" s="22"/>
      <c r="AP625" s="22"/>
      <c r="AS625" s="22"/>
    </row>
    <row r="626">
      <c r="J626" s="22"/>
      <c r="Q626" s="22"/>
      <c r="AJ626" s="22"/>
      <c r="AM626" s="22"/>
      <c r="AP626" s="22"/>
      <c r="AS626" s="22"/>
    </row>
    <row r="627">
      <c r="J627" s="22"/>
      <c r="Q627" s="22"/>
      <c r="AJ627" s="22"/>
      <c r="AM627" s="22"/>
      <c r="AP627" s="22"/>
      <c r="AS627" s="22"/>
    </row>
    <row r="628">
      <c r="J628" s="22"/>
      <c r="Q628" s="22"/>
      <c r="AJ628" s="22"/>
      <c r="AM628" s="22"/>
      <c r="AP628" s="22"/>
      <c r="AS628" s="22"/>
    </row>
    <row r="629">
      <c r="J629" s="22"/>
      <c r="Q629" s="22"/>
      <c r="AJ629" s="22"/>
      <c r="AM629" s="22"/>
      <c r="AP629" s="22"/>
      <c r="AS629" s="22"/>
    </row>
    <row r="630">
      <c r="J630" s="22"/>
      <c r="Q630" s="22"/>
      <c r="AJ630" s="22"/>
      <c r="AM630" s="22"/>
      <c r="AP630" s="22"/>
      <c r="AS630" s="22"/>
    </row>
    <row r="631">
      <c r="J631" s="22"/>
      <c r="Q631" s="22"/>
      <c r="AJ631" s="22"/>
      <c r="AM631" s="22"/>
      <c r="AP631" s="22"/>
      <c r="AS631" s="22"/>
    </row>
    <row r="632">
      <c r="J632" s="22"/>
      <c r="Q632" s="22"/>
      <c r="AJ632" s="22"/>
      <c r="AM632" s="22"/>
      <c r="AP632" s="22"/>
      <c r="AS632" s="22"/>
    </row>
    <row r="633">
      <c r="J633" s="22"/>
      <c r="Q633" s="22"/>
      <c r="AJ633" s="22"/>
      <c r="AM633" s="22"/>
      <c r="AP633" s="22"/>
      <c r="AS633" s="22"/>
    </row>
    <row r="634">
      <c r="J634" s="22"/>
      <c r="Q634" s="22"/>
      <c r="AJ634" s="22"/>
      <c r="AM634" s="22"/>
      <c r="AP634" s="22"/>
      <c r="AS634" s="22"/>
    </row>
    <row r="635">
      <c r="J635" s="22"/>
      <c r="Q635" s="22"/>
      <c r="AJ635" s="22"/>
      <c r="AM635" s="22"/>
      <c r="AP635" s="22"/>
      <c r="AS635" s="22"/>
    </row>
    <row r="636">
      <c r="J636" s="22"/>
      <c r="Q636" s="22"/>
      <c r="AJ636" s="22"/>
      <c r="AM636" s="22"/>
      <c r="AP636" s="22"/>
      <c r="AS636" s="22"/>
    </row>
    <row r="637">
      <c r="J637" s="22"/>
      <c r="Q637" s="22"/>
      <c r="AJ637" s="22"/>
      <c r="AM637" s="22"/>
      <c r="AP637" s="22"/>
      <c r="AS637" s="22"/>
    </row>
    <row r="638">
      <c r="J638" s="22"/>
      <c r="Q638" s="22"/>
      <c r="AJ638" s="22"/>
      <c r="AM638" s="22"/>
      <c r="AP638" s="22"/>
      <c r="AS638" s="22"/>
    </row>
    <row r="639">
      <c r="J639" s="22"/>
      <c r="Q639" s="22"/>
      <c r="AJ639" s="22"/>
      <c r="AM639" s="22"/>
      <c r="AP639" s="22"/>
      <c r="AS639" s="22"/>
    </row>
    <row r="640">
      <c r="J640" s="22"/>
      <c r="Q640" s="22"/>
      <c r="AJ640" s="22"/>
      <c r="AM640" s="22"/>
      <c r="AP640" s="22"/>
      <c r="AS640" s="22"/>
    </row>
    <row r="641">
      <c r="J641" s="22"/>
      <c r="Q641" s="22"/>
      <c r="AJ641" s="22"/>
      <c r="AM641" s="22"/>
      <c r="AP641" s="22"/>
      <c r="AS641" s="22"/>
    </row>
    <row r="642">
      <c r="J642" s="22"/>
      <c r="Q642" s="22"/>
      <c r="AJ642" s="22"/>
      <c r="AM642" s="22"/>
      <c r="AP642" s="22"/>
      <c r="AS642" s="22"/>
    </row>
    <row r="643">
      <c r="J643" s="22"/>
      <c r="Q643" s="22"/>
      <c r="AJ643" s="22"/>
      <c r="AM643" s="22"/>
      <c r="AP643" s="22"/>
      <c r="AS643" s="22"/>
    </row>
    <row r="644">
      <c r="J644" s="22"/>
      <c r="Q644" s="22"/>
      <c r="AJ644" s="22"/>
      <c r="AM644" s="22"/>
      <c r="AP644" s="22"/>
      <c r="AS644" s="22"/>
    </row>
    <row r="645">
      <c r="J645" s="22"/>
      <c r="Q645" s="22"/>
      <c r="AJ645" s="22"/>
      <c r="AM645" s="22"/>
      <c r="AP645" s="22"/>
      <c r="AS645" s="22"/>
    </row>
    <row r="646">
      <c r="J646" s="22"/>
      <c r="Q646" s="22"/>
      <c r="AJ646" s="22"/>
      <c r="AM646" s="22"/>
      <c r="AP646" s="22"/>
      <c r="AS646" s="22"/>
    </row>
    <row r="647">
      <c r="J647" s="22"/>
      <c r="Q647" s="22"/>
      <c r="AJ647" s="22"/>
      <c r="AM647" s="22"/>
      <c r="AP647" s="22"/>
      <c r="AS647" s="22"/>
    </row>
    <row r="648">
      <c r="J648" s="22"/>
      <c r="Q648" s="22"/>
      <c r="AJ648" s="22"/>
      <c r="AM648" s="22"/>
      <c r="AP648" s="22"/>
      <c r="AS648" s="22"/>
    </row>
    <row r="649">
      <c r="J649" s="22"/>
      <c r="Q649" s="22"/>
      <c r="AJ649" s="22"/>
      <c r="AM649" s="22"/>
      <c r="AP649" s="22"/>
      <c r="AS649" s="22"/>
    </row>
    <row r="650">
      <c r="J650" s="22"/>
      <c r="Q650" s="22"/>
      <c r="AJ650" s="22"/>
      <c r="AM650" s="22"/>
      <c r="AP650" s="22"/>
      <c r="AS650" s="22"/>
    </row>
    <row r="651">
      <c r="J651" s="22"/>
      <c r="Q651" s="22"/>
      <c r="AJ651" s="22"/>
      <c r="AM651" s="22"/>
      <c r="AP651" s="22"/>
      <c r="AS651" s="22"/>
    </row>
    <row r="652">
      <c r="J652" s="22"/>
      <c r="Q652" s="22"/>
      <c r="AJ652" s="22"/>
      <c r="AM652" s="22"/>
      <c r="AP652" s="22"/>
      <c r="AS652" s="22"/>
    </row>
    <row r="653">
      <c r="J653" s="22"/>
      <c r="Q653" s="22"/>
      <c r="AJ653" s="22"/>
      <c r="AM653" s="22"/>
      <c r="AP653" s="22"/>
      <c r="AS653" s="22"/>
    </row>
    <row r="654">
      <c r="J654" s="22"/>
      <c r="Q654" s="22"/>
      <c r="AJ654" s="22"/>
      <c r="AM654" s="22"/>
      <c r="AP654" s="22"/>
      <c r="AS654" s="22"/>
    </row>
    <row r="655">
      <c r="J655" s="22"/>
      <c r="Q655" s="22"/>
      <c r="AJ655" s="22"/>
      <c r="AM655" s="22"/>
      <c r="AP655" s="22"/>
      <c r="AS655" s="22"/>
    </row>
    <row r="656">
      <c r="J656" s="22"/>
      <c r="Q656" s="22"/>
      <c r="AJ656" s="22"/>
      <c r="AM656" s="22"/>
      <c r="AP656" s="22"/>
      <c r="AS656" s="22"/>
    </row>
    <row r="657">
      <c r="J657" s="22"/>
      <c r="Q657" s="22"/>
      <c r="AJ657" s="22"/>
      <c r="AM657" s="22"/>
      <c r="AP657" s="22"/>
      <c r="AS657" s="22"/>
    </row>
    <row r="658">
      <c r="J658" s="22"/>
      <c r="Q658" s="22"/>
      <c r="AJ658" s="22"/>
      <c r="AM658" s="22"/>
      <c r="AP658" s="22"/>
      <c r="AS658" s="22"/>
    </row>
    <row r="659">
      <c r="J659" s="22"/>
      <c r="Q659" s="22"/>
      <c r="AJ659" s="22"/>
      <c r="AM659" s="22"/>
      <c r="AP659" s="22"/>
      <c r="AS659" s="22"/>
    </row>
    <row r="660">
      <c r="J660" s="22"/>
      <c r="Q660" s="22"/>
      <c r="AJ660" s="22"/>
      <c r="AM660" s="22"/>
      <c r="AP660" s="22"/>
      <c r="AS660" s="22"/>
    </row>
    <row r="661">
      <c r="J661" s="22"/>
      <c r="Q661" s="22"/>
      <c r="AJ661" s="22"/>
      <c r="AM661" s="22"/>
      <c r="AP661" s="22"/>
      <c r="AS661" s="22"/>
    </row>
    <row r="662">
      <c r="J662" s="22"/>
      <c r="Q662" s="22"/>
      <c r="AJ662" s="22"/>
      <c r="AM662" s="22"/>
      <c r="AP662" s="22"/>
      <c r="AS662" s="22"/>
    </row>
    <row r="663">
      <c r="J663" s="22"/>
      <c r="Q663" s="22"/>
      <c r="AJ663" s="22"/>
      <c r="AM663" s="22"/>
      <c r="AP663" s="22"/>
      <c r="AS663" s="22"/>
    </row>
    <row r="664">
      <c r="J664" s="22"/>
      <c r="Q664" s="22"/>
      <c r="AJ664" s="22"/>
      <c r="AM664" s="22"/>
      <c r="AP664" s="22"/>
      <c r="AS664" s="22"/>
    </row>
    <row r="665">
      <c r="J665" s="22"/>
      <c r="Q665" s="22"/>
      <c r="AJ665" s="22"/>
      <c r="AM665" s="22"/>
      <c r="AP665" s="22"/>
      <c r="AS665" s="22"/>
    </row>
    <row r="666">
      <c r="J666" s="22"/>
      <c r="Q666" s="22"/>
      <c r="AJ666" s="22"/>
      <c r="AM666" s="22"/>
      <c r="AP666" s="22"/>
      <c r="AS666" s="22"/>
    </row>
    <row r="667">
      <c r="J667" s="22"/>
      <c r="Q667" s="22"/>
      <c r="AJ667" s="22"/>
      <c r="AM667" s="22"/>
      <c r="AP667" s="22"/>
      <c r="AS667" s="22"/>
    </row>
    <row r="668">
      <c r="J668" s="22"/>
      <c r="Q668" s="22"/>
      <c r="AJ668" s="22"/>
      <c r="AM668" s="22"/>
      <c r="AP668" s="22"/>
      <c r="AS668" s="22"/>
    </row>
    <row r="669">
      <c r="J669" s="22"/>
      <c r="Q669" s="22"/>
      <c r="AJ669" s="22"/>
      <c r="AM669" s="22"/>
      <c r="AP669" s="22"/>
      <c r="AS669" s="22"/>
    </row>
    <row r="670">
      <c r="J670" s="22"/>
      <c r="Q670" s="22"/>
      <c r="AJ670" s="22"/>
      <c r="AM670" s="22"/>
      <c r="AP670" s="22"/>
      <c r="AS670" s="22"/>
    </row>
    <row r="671">
      <c r="J671" s="22"/>
      <c r="Q671" s="22"/>
      <c r="AJ671" s="22"/>
      <c r="AM671" s="22"/>
      <c r="AP671" s="22"/>
      <c r="AS671" s="22"/>
    </row>
    <row r="672">
      <c r="J672" s="22"/>
      <c r="Q672" s="22"/>
      <c r="AJ672" s="22"/>
      <c r="AM672" s="22"/>
      <c r="AP672" s="22"/>
      <c r="AS672" s="22"/>
    </row>
    <row r="673">
      <c r="J673" s="22"/>
      <c r="Q673" s="22"/>
      <c r="AJ673" s="22"/>
      <c r="AM673" s="22"/>
      <c r="AP673" s="22"/>
      <c r="AS673" s="22"/>
    </row>
    <row r="674">
      <c r="J674" s="22"/>
      <c r="Q674" s="22"/>
      <c r="AJ674" s="22"/>
      <c r="AM674" s="22"/>
      <c r="AP674" s="22"/>
      <c r="AS674" s="22"/>
    </row>
    <row r="675">
      <c r="J675" s="22"/>
      <c r="Q675" s="22"/>
      <c r="AJ675" s="22"/>
      <c r="AM675" s="22"/>
      <c r="AP675" s="22"/>
      <c r="AS675" s="22"/>
    </row>
    <row r="676">
      <c r="J676" s="22"/>
      <c r="Q676" s="22"/>
      <c r="AJ676" s="22"/>
      <c r="AM676" s="22"/>
      <c r="AP676" s="22"/>
      <c r="AS676" s="22"/>
    </row>
    <row r="677">
      <c r="J677" s="22"/>
      <c r="Q677" s="22"/>
      <c r="AJ677" s="22"/>
      <c r="AM677" s="22"/>
      <c r="AP677" s="22"/>
      <c r="AS677" s="22"/>
    </row>
    <row r="678">
      <c r="J678" s="22"/>
      <c r="Q678" s="22"/>
      <c r="AJ678" s="22"/>
      <c r="AM678" s="22"/>
      <c r="AP678" s="22"/>
      <c r="AS678" s="22"/>
    </row>
    <row r="679">
      <c r="J679" s="22"/>
      <c r="Q679" s="22"/>
      <c r="AJ679" s="22"/>
      <c r="AM679" s="22"/>
      <c r="AP679" s="22"/>
      <c r="AS679" s="22"/>
    </row>
    <row r="680">
      <c r="J680" s="22"/>
      <c r="Q680" s="22"/>
      <c r="AJ680" s="22"/>
      <c r="AM680" s="22"/>
      <c r="AP680" s="22"/>
      <c r="AS680" s="22"/>
    </row>
    <row r="681">
      <c r="J681" s="22"/>
      <c r="Q681" s="22"/>
      <c r="AJ681" s="22"/>
      <c r="AM681" s="22"/>
      <c r="AP681" s="22"/>
      <c r="AS681" s="22"/>
    </row>
    <row r="682">
      <c r="J682" s="22"/>
      <c r="Q682" s="22"/>
      <c r="AJ682" s="22"/>
      <c r="AM682" s="22"/>
      <c r="AP682" s="22"/>
      <c r="AS682" s="22"/>
    </row>
    <row r="683">
      <c r="J683" s="22"/>
      <c r="Q683" s="22"/>
      <c r="AJ683" s="22"/>
      <c r="AM683" s="22"/>
      <c r="AP683" s="22"/>
      <c r="AS683" s="22"/>
    </row>
    <row r="684">
      <c r="J684" s="22"/>
      <c r="Q684" s="22"/>
      <c r="AJ684" s="22"/>
      <c r="AM684" s="22"/>
      <c r="AP684" s="22"/>
      <c r="AS684" s="22"/>
    </row>
    <row r="685">
      <c r="J685" s="22"/>
      <c r="Q685" s="22"/>
      <c r="AJ685" s="22"/>
      <c r="AM685" s="22"/>
      <c r="AP685" s="22"/>
      <c r="AS685" s="22"/>
    </row>
    <row r="686">
      <c r="J686" s="22"/>
      <c r="Q686" s="22"/>
      <c r="AJ686" s="22"/>
      <c r="AM686" s="22"/>
      <c r="AP686" s="22"/>
      <c r="AS686" s="22"/>
    </row>
    <row r="687">
      <c r="J687" s="22"/>
      <c r="Q687" s="22"/>
      <c r="AJ687" s="22"/>
      <c r="AM687" s="22"/>
      <c r="AP687" s="22"/>
      <c r="AS687" s="22"/>
    </row>
    <row r="688">
      <c r="J688" s="22"/>
      <c r="Q688" s="22"/>
      <c r="AJ688" s="22"/>
      <c r="AM688" s="22"/>
      <c r="AP688" s="22"/>
      <c r="AS688" s="22"/>
    </row>
    <row r="689">
      <c r="J689" s="22"/>
      <c r="Q689" s="22"/>
      <c r="AJ689" s="22"/>
      <c r="AM689" s="22"/>
      <c r="AP689" s="22"/>
      <c r="AS689" s="22"/>
    </row>
    <row r="690">
      <c r="J690" s="22"/>
      <c r="Q690" s="22"/>
      <c r="AJ690" s="22"/>
      <c r="AM690" s="22"/>
      <c r="AP690" s="22"/>
      <c r="AS690" s="22"/>
    </row>
    <row r="691">
      <c r="J691" s="22"/>
      <c r="Q691" s="22"/>
      <c r="AJ691" s="22"/>
      <c r="AM691" s="22"/>
      <c r="AP691" s="22"/>
      <c r="AS691" s="22"/>
    </row>
    <row r="692">
      <c r="J692" s="22"/>
      <c r="Q692" s="22"/>
      <c r="AJ692" s="22"/>
      <c r="AM692" s="22"/>
      <c r="AP692" s="22"/>
      <c r="AS692" s="22"/>
    </row>
    <row r="693">
      <c r="J693" s="22"/>
      <c r="Q693" s="22"/>
      <c r="AJ693" s="22"/>
      <c r="AM693" s="22"/>
      <c r="AP693" s="22"/>
      <c r="AS693" s="22"/>
    </row>
    <row r="694">
      <c r="J694" s="22"/>
      <c r="Q694" s="22"/>
      <c r="AJ694" s="22"/>
      <c r="AM694" s="22"/>
      <c r="AP694" s="22"/>
      <c r="AS694" s="22"/>
    </row>
    <row r="695">
      <c r="J695" s="22"/>
      <c r="Q695" s="22"/>
      <c r="AJ695" s="22"/>
      <c r="AM695" s="22"/>
      <c r="AP695" s="22"/>
      <c r="AS695" s="22"/>
    </row>
    <row r="696">
      <c r="J696" s="22"/>
      <c r="Q696" s="22"/>
      <c r="AJ696" s="22"/>
      <c r="AM696" s="22"/>
      <c r="AP696" s="22"/>
      <c r="AS696" s="22"/>
    </row>
    <row r="697">
      <c r="J697" s="22"/>
      <c r="Q697" s="22"/>
      <c r="AJ697" s="22"/>
      <c r="AM697" s="22"/>
      <c r="AP697" s="22"/>
      <c r="AS697" s="22"/>
    </row>
    <row r="698">
      <c r="J698" s="22"/>
      <c r="Q698" s="22"/>
      <c r="AJ698" s="22"/>
      <c r="AM698" s="22"/>
      <c r="AP698" s="22"/>
      <c r="AS698" s="22"/>
    </row>
    <row r="699">
      <c r="J699" s="22"/>
      <c r="Q699" s="22"/>
      <c r="AJ699" s="22"/>
      <c r="AM699" s="22"/>
      <c r="AP699" s="22"/>
      <c r="AS699" s="22"/>
    </row>
    <row r="700">
      <c r="J700" s="22"/>
      <c r="Q700" s="22"/>
      <c r="AJ700" s="22"/>
      <c r="AM700" s="22"/>
      <c r="AP700" s="22"/>
      <c r="AS700" s="22"/>
    </row>
    <row r="701">
      <c r="J701" s="22"/>
      <c r="Q701" s="22"/>
      <c r="AJ701" s="22"/>
      <c r="AM701" s="22"/>
      <c r="AP701" s="22"/>
      <c r="AS701" s="22"/>
    </row>
    <row r="702">
      <c r="J702" s="22"/>
      <c r="Q702" s="22"/>
      <c r="AJ702" s="22"/>
      <c r="AM702" s="22"/>
      <c r="AP702" s="22"/>
      <c r="AS702" s="22"/>
    </row>
    <row r="703">
      <c r="J703" s="22"/>
      <c r="Q703" s="22"/>
      <c r="AJ703" s="22"/>
      <c r="AM703" s="22"/>
      <c r="AP703" s="22"/>
      <c r="AS703" s="22"/>
    </row>
    <row r="704">
      <c r="J704" s="22"/>
      <c r="Q704" s="22"/>
      <c r="AJ704" s="22"/>
      <c r="AM704" s="22"/>
      <c r="AP704" s="22"/>
      <c r="AS704" s="22"/>
    </row>
    <row r="705">
      <c r="J705" s="22"/>
      <c r="Q705" s="22"/>
      <c r="AJ705" s="22"/>
      <c r="AM705" s="22"/>
      <c r="AP705" s="22"/>
      <c r="AS705" s="22"/>
    </row>
    <row r="706">
      <c r="J706" s="22"/>
      <c r="Q706" s="22"/>
      <c r="AJ706" s="22"/>
      <c r="AM706" s="22"/>
      <c r="AP706" s="22"/>
      <c r="AS706" s="22"/>
    </row>
    <row r="707">
      <c r="J707" s="22"/>
      <c r="Q707" s="22"/>
      <c r="AJ707" s="22"/>
      <c r="AM707" s="22"/>
      <c r="AP707" s="22"/>
      <c r="AS707" s="22"/>
    </row>
    <row r="708">
      <c r="J708" s="22"/>
      <c r="Q708" s="22"/>
      <c r="AJ708" s="22"/>
      <c r="AM708" s="22"/>
      <c r="AP708" s="22"/>
      <c r="AS708" s="22"/>
    </row>
    <row r="709">
      <c r="J709" s="22"/>
      <c r="Q709" s="22"/>
      <c r="AJ709" s="22"/>
      <c r="AM709" s="22"/>
      <c r="AP709" s="22"/>
      <c r="AS709" s="22"/>
    </row>
    <row r="710">
      <c r="J710" s="22"/>
      <c r="Q710" s="22"/>
      <c r="AJ710" s="22"/>
      <c r="AM710" s="22"/>
      <c r="AP710" s="22"/>
      <c r="AS710" s="22"/>
    </row>
    <row r="711">
      <c r="J711" s="22"/>
      <c r="Q711" s="22"/>
      <c r="AJ711" s="22"/>
      <c r="AM711" s="22"/>
      <c r="AP711" s="22"/>
      <c r="AS711" s="22"/>
    </row>
    <row r="712">
      <c r="J712" s="22"/>
      <c r="Q712" s="22"/>
      <c r="AJ712" s="22"/>
      <c r="AM712" s="22"/>
      <c r="AP712" s="22"/>
      <c r="AS712" s="22"/>
    </row>
    <row r="713">
      <c r="J713" s="22"/>
      <c r="Q713" s="22"/>
      <c r="AJ713" s="22"/>
      <c r="AM713" s="22"/>
      <c r="AP713" s="22"/>
      <c r="AS713" s="22"/>
    </row>
    <row r="714">
      <c r="J714" s="22"/>
      <c r="Q714" s="22"/>
      <c r="AJ714" s="22"/>
      <c r="AM714" s="22"/>
      <c r="AP714" s="22"/>
      <c r="AS714" s="22"/>
    </row>
    <row r="715">
      <c r="J715" s="22"/>
      <c r="Q715" s="22"/>
      <c r="AJ715" s="22"/>
      <c r="AM715" s="22"/>
      <c r="AP715" s="22"/>
      <c r="AS715" s="22"/>
    </row>
    <row r="716">
      <c r="J716" s="22"/>
      <c r="Q716" s="22"/>
      <c r="AJ716" s="22"/>
      <c r="AM716" s="22"/>
      <c r="AP716" s="22"/>
      <c r="AS716" s="22"/>
    </row>
    <row r="717">
      <c r="J717" s="22"/>
      <c r="Q717" s="22"/>
      <c r="AJ717" s="22"/>
      <c r="AM717" s="22"/>
      <c r="AP717" s="22"/>
      <c r="AS717" s="22"/>
    </row>
    <row r="718">
      <c r="J718" s="22"/>
      <c r="Q718" s="22"/>
      <c r="AJ718" s="22"/>
      <c r="AM718" s="22"/>
      <c r="AP718" s="22"/>
      <c r="AS718" s="22"/>
    </row>
    <row r="719">
      <c r="J719" s="22"/>
      <c r="Q719" s="22"/>
      <c r="AJ719" s="22"/>
      <c r="AM719" s="22"/>
      <c r="AP719" s="22"/>
      <c r="AS719" s="22"/>
    </row>
    <row r="720">
      <c r="J720" s="22"/>
      <c r="Q720" s="22"/>
      <c r="AJ720" s="22"/>
      <c r="AM720" s="22"/>
      <c r="AP720" s="22"/>
      <c r="AS720" s="22"/>
    </row>
    <row r="721">
      <c r="J721" s="22"/>
      <c r="Q721" s="22"/>
      <c r="AJ721" s="22"/>
      <c r="AM721" s="22"/>
      <c r="AP721" s="22"/>
      <c r="AS721" s="22"/>
    </row>
    <row r="722">
      <c r="J722" s="22"/>
      <c r="Q722" s="22"/>
      <c r="AJ722" s="22"/>
      <c r="AM722" s="22"/>
      <c r="AP722" s="22"/>
      <c r="AS722" s="22"/>
    </row>
    <row r="723">
      <c r="J723" s="22"/>
      <c r="Q723" s="22"/>
      <c r="AJ723" s="22"/>
      <c r="AM723" s="22"/>
      <c r="AP723" s="22"/>
      <c r="AS723" s="22"/>
    </row>
    <row r="724">
      <c r="J724" s="22"/>
      <c r="Q724" s="22"/>
      <c r="AJ724" s="22"/>
      <c r="AM724" s="22"/>
      <c r="AP724" s="22"/>
      <c r="AS724" s="22"/>
    </row>
    <row r="725">
      <c r="J725" s="22"/>
      <c r="Q725" s="22"/>
      <c r="AJ725" s="22"/>
      <c r="AM725" s="22"/>
      <c r="AP725" s="22"/>
      <c r="AS725" s="22"/>
    </row>
    <row r="726">
      <c r="J726" s="22"/>
      <c r="Q726" s="22"/>
      <c r="AJ726" s="22"/>
      <c r="AM726" s="22"/>
      <c r="AP726" s="22"/>
      <c r="AS726" s="22"/>
    </row>
    <row r="727">
      <c r="J727" s="22"/>
      <c r="Q727" s="22"/>
      <c r="AJ727" s="22"/>
      <c r="AM727" s="22"/>
      <c r="AP727" s="22"/>
      <c r="AS727" s="22"/>
    </row>
    <row r="728">
      <c r="J728" s="22"/>
      <c r="Q728" s="22"/>
      <c r="AJ728" s="22"/>
      <c r="AM728" s="22"/>
      <c r="AP728" s="22"/>
      <c r="AS728" s="22"/>
    </row>
    <row r="729">
      <c r="J729" s="22"/>
      <c r="Q729" s="22"/>
      <c r="AJ729" s="22"/>
      <c r="AM729" s="22"/>
      <c r="AP729" s="22"/>
      <c r="AS729" s="22"/>
    </row>
    <row r="730">
      <c r="J730" s="22"/>
      <c r="Q730" s="22"/>
      <c r="AJ730" s="22"/>
      <c r="AM730" s="22"/>
      <c r="AP730" s="22"/>
      <c r="AS730" s="22"/>
    </row>
    <row r="731">
      <c r="J731" s="22"/>
      <c r="Q731" s="22"/>
      <c r="AJ731" s="22"/>
      <c r="AM731" s="22"/>
      <c r="AP731" s="22"/>
      <c r="AS731" s="22"/>
    </row>
    <row r="732">
      <c r="J732" s="22"/>
      <c r="Q732" s="22"/>
      <c r="AJ732" s="22"/>
      <c r="AM732" s="22"/>
      <c r="AP732" s="22"/>
      <c r="AS732" s="22"/>
    </row>
    <row r="733">
      <c r="J733" s="22"/>
      <c r="Q733" s="22"/>
      <c r="AJ733" s="22"/>
      <c r="AM733" s="22"/>
      <c r="AP733" s="22"/>
      <c r="AS733" s="22"/>
    </row>
    <row r="734">
      <c r="J734" s="22"/>
      <c r="Q734" s="22"/>
      <c r="AJ734" s="22"/>
      <c r="AM734" s="22"/>
      <c r="AP734" s="22"/>
      <c r="AS734" s="22"/>
    </row>
    <row r="735">
      <c r="J735" s="22"/>
      <c r="Q735" s="22"/>
      <c r="AJ735" s="22"/>
      <c r="AM735" s="22"/>
      <c r="AP735" s="22"/>
      <c r="AS735" s="22"/>
    </row>
    <row r="736">
      <c r="J736" s="22"/>
      <c r="Q736" s="22"/>
      <c r="AJ736" s="22"/>
      <c r="AM736" s="22"/>
      <c r="AP736" s="22"/>
      <c r="AS736" s="22"/>
    </row>
    <row r="737">
      <c r="J737" s="22"/>
      <c r="Q737" s="22"/>
      <c r="AJ737" s="22"/>
      <c r="AM737" s="22"/>
      <c r="AP737" s="22"/>
      <c r="AS737" s="22"/>
    </row>
    <row r="738">
      <c r="J738" s="22"/>
      <c r="Q738" s="22"/>
      <c r="AJ738" s="22"/>
      <c r="AM738" s="22"/>
      <c r="AP738" s="22"/>
      <c r="AS738" s="22"/>
    </row>
    <row r="739">
      <c r="J739" s="22"/>
      <c r="Q739" s="22"/>
      <c r="AJ739" s="22"/>
      <c r="AM739" s="22"/>
      <c r="AP739" s="22"/>
      <c r="AS739" s="22"/>
    </row>
    <row r="740">
      <c r="J740" s="22"/>
      <c r="Q740" s="22"/>
      <c r="AJ740" s="22"/>
      <c r="AM740" s="22"/>
      <c r="AP740" s="22"/>
      <c r="AS740" s="22"/>
    </row>
    <row r="741">
      <c r="J741" s="22"/>
      <c r="Q741" s="22"/>
      <c r="AJ741" s="22"/>
      <c r="AM741" s="22"/>
      <c r="AP741" s="22"/>
      <c r="AS741" s="22"/>
    </row>
    <row r="742">
      <c r="J742" s="22"/>
      <c r="Q742" s="22"/>
      <c r="AJ742" s="22"/>
      <c r="AM742" s="22"/>
      <c r="AP742" s="22"/>
      <c r="AS742" s="22"/>
    </row>
    <row r="743">
      <c r="J743" s="22"/>
      <c r="Q743" s="22"/>
      <c r="AJ743" s="22"/>
      <c r="AM743" s="22"/>
      <c r="AP743" s="22"/>
      <c r="AS743" s="22"/>
    </row>
    <row r="744">
      <c r="J744" s="22"/>
      <c r="Q744" s="22"/>
      <c r="AJ744" s="22"/>
      <c r="AM744" s="22"/>
      <c r="AP744" s="22"/>
      <c r="AS744" s="22"/>
    </row>
    <row r="745">
      <c r="J745" s="22"/>
      <c r="Q745" s="22"/>
      <c r="AJ745" s="22"/>
      <c r="AM745" s="22"/>
      <c r="AP745" s="22"/>
      <c r="AS745" s="22"/>
    </row>
    <row r="746">
      <c r="J746" s="22"/>
      <c r="Q746" s="22"/>
      <c r="AJ746" s="22"/>
      <c r="AM746" s="22"/>
      <c r="AP746" s="22"/>
      <c r="AS746" s="22"/>
    </row>
    <row r="747">
      <c r="J747" s="22"/>
      <c r="Q747" s="22"/>
      <c r="AJ747" s="22"/>
      <c r="AM747" s="22"/>
      <c r="AP747" s="22"/>
      <c r="AS747" s="22"/>
    </row>
    <row r="748">
      <c r="J748" s="22"/>
      <c r="Q748" s="22"/>
      <c r="AJ748" s="22"/>
      <c r="AM748" s="22"/>
      <c r="AP748" s="22"/>
      <c r="AS748" s="22"/>
    </row>
    <row r="749">
      <c r="J749" s="22"/>
      <c r="Q749" s="22"/>
      <c r="AJ749" s="22"/>
      <c r="AM749" s="22"/>
      <c r="AP749" s="22"/>
      <c r="AS749" s="22"/>
    </row>
    <row r="750">
      <c r="J750" s="22"/>
      <c r="Q750" s="22"/>
      <c r="AJ750" s="22"/>
      <c r="AM750" s="22"/>
      <c r="AP750" s="22"/>
      <c r="AS750" s="22"/>
    </row>
    <row r="751">
      <c r="J751" s="22"/>
      <c r="Q751" s="22"/>
      <c r="AJ751" s="22"/>
      <c r="AM751" s="22"/>
      <c r="AP751" s="22"/>
      <c r="AS751" s="22"/>
    </row>
    <row r="752">
      <c r="J752" s="22"/>
      <c r="Q752" s="22"/>
      <c r="AJ752" s="22"/>
      <c r="AM752" s="22"/>
      <c r="AP752" s="22"/>
      <c r="AS752" s="22"/>
    </row>
    <row r="753">
      <c r="J753" s="22"/>
      <c r="Q753" s="22"/>
      <c r="AJ753" s="22"/>
      <c r="AM753" s="22"/>
      <c r="AP753" s="22"/>
      <c r="AS753" s="22"/>
    </row>
    <row r="754">
      <c r="J754" s="22"/>
      <c r="Q754" s="22"/>
      <c r="AJ754" s="22"/>
      <c r="AM754" s="22"/>
      <c r="AP754" s="22"/>
      <c r="AS754" s="22"/>
    </row>
    <row r="755">
      <c r="J755" s="22"/>
      <c r="Q755" s="22"/>
      <c r="AJ755" s="22"/>
      <c r="AM755" s="22"/>
      <c r="AP755" s="22"/>
      <c r="AS755" s="22"/>
    </row>
    <row r="756">
      <c r="J756" s="22"/>
      <c r="Q756" s="22"/>
      <c r="AJ756" s="22"/>
      <c r="AM756" s="22"/>
      <c r="AP756" s="22"/>
      <c r="AS756" s="22"/>
    </row>
    <row r="757">
      <c r="J757" s="22"/>
      <c r="Q757" s="22"/>
      <c r="AJ757" s="22"/>
      <c r="AM757" s="22"/>
      <c r="AP757" s="22"/>
      <c r="AS757" s="22"/>
    </row>
    <row r="758">
      <c r="J758" s="22"/>
      <c r="Q758" s="22"/>
      <c r="AJ758" s="22"/>
      <c r="AM758" s="22"/>
      <c r="AP758" s="22"/>
      <c r="AS758" s="22"/>
    </row>
    <row r="759">
      <c r="J759" s="22"/>
      <c r="Q759" s="22"/>
      <c r="AJ759" s="22"/>
      <c r="AM759" s="22"/>
      <c r="AP759" s="22"/>
      <c r="AS759" s="22"/>
    </row>
    <row r="760">
      <c r="J760" s="22"/>
      <c r="Q760" s="22"/>
      <c r="AJ760" s="22"/>
      <c r="AM760" s="22"/>
      <c r="AP760" s="22"/>
      <c r="AS760" s="22"/>
    </row>
    <row r="761">
      <c r="J761" s="22"/>
      <c r="Q761" s="22"/>
      <c r="AJ761" s="22"/>
      <c r="AM761" s="22"/>
      <c r="AP761" s="22"/>
      <c r="AS761" s="22"/>
    </row>
    <row r="762">
      <c r="J762" s="22"/>
      <c r="Q762" s="22"/>
      <c r="AJ762" s="22"/>
      <c r="AM762" s="22"/>
      <c r="AP762" s="22"/>
      <c r="AS762" s="22"/>
    </row>
    <row r="763">
      <c r="J763" s="22"/>
      <c r="Q763" s="22"/>
      <c r="AJ763" s="22"/>
      <c r="AM763" s="22"/>
      <c r="AP763" s="22"/>
      <c r="AS763" s="22"/>
    </row>
    <row r="764">
      <c r="J764" s="22"/>
      <c r="Q764" s="22"/>
      <c r="AJ764" s="22"/>
      <c r="AM764" s="22"/>
      <c r="AP764" s="22"/>
      <c r="AS764" s="22"/>
    </row>
    <row r="765">
      <c r="J765" s="22"/>
      <c r="Q765" s="22"/>
      <c r="AJ765" s="22"/>
      <c r="AM765" s="22"/>
      <c r="AP765" s="22"/>
      <c r="AS765" s="22"/>
    </row>
    <row r="766">
      <c r="J766" s="22"/>
      <c r="Q766" s="22"/>
      <c r="AJ766" s="22"/>
      <c r="AM766" s="22"/>
      <c r="AP766" s="22"/>
      <c r="AS766" s="22"/>
    </row>
    <row r="767">
      <c r="J767" s="22"/>
      <c r="Q767" s="22"/>
      <c r="AJ767" s="22"/>
      <c r="AM767" s="22"/>
      <c r="AP767" s="22"/>
      <c r="AS767" s="22"/>
    </row>
    <row r="768">
      <c r="J768" s="22"/>
      <c r="Q768" s="22"/>
      <c r="AJ768" s="22"/>
      <c r="AM768" s="22"/>
      <c r="AP768" s="22"/>
      <c r="AS768" s="22"/>
    </row>
    <row r="769">
      <c r="J769" s="22"/>
      <c r="Q769" s="22"/>
      <c r="AJ769" s="22"/>
      <c r="AM769" s="22"/>
      <c r="AP769" s="22"/>
      <c r="AS769" s="22"/>
    </row>
    <row r="770">
      <c r="J770" s="22"/>
      <c r="Q770" s="22"/>
      <c r="AJ770" s="22"/>
      <c r="AM770" s="22"/>
      <c r="AP770" s="22"/>
      <c r="AS770" s="22"/>
    </row>
    <row r="771">
      <c r="J771" s="22"/>
      <c r="Q771" s="22"/>
      <c r="AJ771" s="22"/>
      <c r="AM771" s="22"/>
      <c r="AP771" s="22"/>
      <c r="AS771" s="22"/>
    </row>
    <row r="772">
      <c r="J772" s="22"/>
      <c r="Q772" s="22"/>
      <c r="AJ772" s="22"/>
      <c r="AM772" s="22"/>
      <c r="AP772" s="22"/>
      <c r="AS772" s="22"/>
    </row>
    <row r="773">
      <c r="J773" s="22"/>
      <c r="Q773" s="22"/>
      <c r="AJ773" s="22"/>
      <c r="AM773" s="22"/>
      <c r="AP773" s="22"/>
      <c r="AS773" s="22"/>
    </row>
    <row r="774">
      <c r="J774" s="22"/>
      <c r="Q774" s="22"/>
      <c r="AJ774" s="22"/>
      <c r="AM774" s="22"/>
      <c r="AP774" s="22"/>
      <c r="AS774" s="22"/>
    </row>
    <row r="775">
      <c r="J775" s="22"/>
      <c r="Q775" s="22"/>
      <c r="AJ775" s="22"/>
      <c r="AM775" s="22"/>
      <c r="AP775" s="22"/>
      <c r="AS775" s="22"/>
    </row>
    <row r="776">
      <c r="J776" s="22"/>
      <c r="Q776" s="22"/>
      <c r="AJ776" s="22"/>
      <c r="AM776" s="22"/>
      <c r="AP776" s="22"/>
      <c r="AS776" s="22"/>
    </row>
    <row r="777">
      <c r="J777" s="22"/>
      <c r="Q777" s="22"/>
      <c r="AJ777" s="22"/>
      <c r="AM777" s="22"/>
      <c r="AP777" s="22"/>
      <c r="AS777" s="22"/>
    </row>
    <row r="778">
      <c r="J778" s="22"/>
      <c r="Q778" s="22"/>
      <c r="AJ778" s="22"/>
      <c r="AM778" s="22"/>
      <c r="AP778" s="22"/>
      <c r="AS778" s="22"/>
    </row>
    <row r="779">
      <c r="J779" s="22"/>
      <c r="Q779" s="22"/>
      <c r="AJ779" s="22"/>
      <c r="AM779" s="22"/>
      <c r="AP779" s="22"/>
      <c r="AS779" s="22"/>
    </row>
    <row r="780">
      <c r="J780" s="22"/>
      <c r="Q780" s="22"/>
      <c r="AJ780" s="22"/>
      <c r="AM780" s="22"/>
      <c r="AP780" s="22"/>
      <c r="AS780" s="22"/>
    </row>
    <row r="781">
      <c r="J781" s="22"/>
      <c r="Q781" s="22"/>
      <c r="AJ781" s="22"/>
      <c r="AM781" s="22"/>
      <c r="AP781" s="22"/>
      <c r="AS781" s="22"/>
    </row>
    <row r="782">
      <c r="J782" s="22"/>
      <c r="Q782" s="22"/>
      <c r="AJ782" s="22"/>
      <c r="AM782" s="22"/>
      <c r="AP782" s="22"/>
      <c r="AS782" s="22"/>
    </row>
    <row r="783">
      <c r="J783" s="22"/>
      <c r="Q783" s="22"/>
      <c r="AJ783" s="22"/>
      <c r="AM783" s="22"/>
      <c r="AP783" s="22"/>
      <c r="AS783" s="22"/>
    </row>
    <row r="784">
      <c r="J784" s="22"/>
      <c r="Q784" s="22"/>
      <c r="AJ784" s="22"/>
      <c r="AM784" s="22"/>
      <c r="AP784" s="22"/>
      <c r="AS784" s="22"/>
    </row>
    <row r="785">
      <c r="J785" s="22"/>
      <c r="Q785" s="22"/>
      <c r="AJ785" s="22"/>
      <c r="AM785" s="22"/>
      <c r="AP785" s="22"/>
      <c r="AS785" s="22"/>
    </row>
    <row r="786">
      <c r="J786" s="22"/>
      <c r="Q786" s="22"/>
      <c r="AJ786" s="22"/>
      <c r="AM786" s="22"/>
      <c r="AP786" s="22"/>
      <c r="AS786" s="22"/>
    </row>
    <row r="787">
      <c r="J787" s="22"/>
      <c r="Q787" s="22"/>
      <c r="AJ787" s="22"/>
      <c r="AM787" s="22"/>
      <c r="AP787" s="22"/>
      <c r="AS787" s="22"/>
    </row>
    <row r="788">
      <c r="J788" s="22"/>
      <c r="Q788" s="22"/>
      <c r="AJ788" s="22"/>
      <c r="AM788" s="22"/>
      <c r="AP788" s="22"/>
      <c r="AS788" s="22"/>
    </row>
    <row r="789">
      <c r="J789" s="22"/>
      <c r="Q789" s="22"/>
      <c r="AJ789" s="22"/>
      <c r="AM789" s="22"/>
      <c r="AP789" s="22"/>
      <c r="AS789" s="22"/>
    </row>
    <row r="790">
      <c r="J790" s="22"/>
      <c r="Q790" s="22"/>
      <c r="AJ790" s="22"/>
      <c r="AM790" s="22"/>
      <c r="AP790" s="22"/>
      <c r="AS790" s="22"/>
    </row>
    <row r="791">
      <c r="J791" s="22"/>
      <c r="Q791" s="22"/>
      <c r="AJ791" s="22"/>
      <c r="AM791" s="22"/>
      <c r="AP791" s="22"/>
      <c r="AS791" s="22"/>
    </row>
    <row r="792">
      <c r="J792" s="22"/>
      <c r="Q792" s="22"/>
      <c r="AJ792" s="22"/>
      <c r="AM792" s="22"/>
      <c r="AP792" s="22"/>
      <c r="AS792" s="22"/>
    </row>
    <row r="793">
      <c r="J793" s="22"/>
      <c r="Q793" s="22"/>
      <c r="AJ793" s="22"/>
      <c r="AM793" s="22"/>
      <c r="AP793" s="22"/>
      <c r="AS793" s="22"/>
    </row>
    <row r="794">
      <c r="J794" s="22"/>
      <c r="Q794" s="22"/>
      <c r="AJ794" s="22"/>
      <c r="AM794" s="22"/>
      <c r="AP794" s="22"/>
      <c r="AS794" s="22"/>
    </row>
    <row r="795">
      <c r="J795" s="22"/>
      <c r="Q795" s="22"/>
      <c r="AJ795" s="22"/>
      <c r="AM795" s="22"/>
      <c r="AP795" s="22"/>
      <c r="AS795" s="22"/>
    </row>
    <row r="796">
      <c r="J796" s="22"/>
      <c r="Q796" s="22"/>
      <c r="AJ796" s="22"/>
      <c r="AM796" s="22"/>
      <c r="AP796" s="22"/>
      <c r="AS796" s="22"/>
    </row>
    <row r="797">
      <c r="J797" s="22"/>
      <c r="Q797" s="22"/>
      <c r="AJ797" s="22"/>
      <c r="AM797" s="22"/>
      <c r="AP797" s="22"/>
      <c r="AS797" s="22"/>
    </row>
    <row r="798">
      <c r="J798" s="22"/>
      <c r="Q798" s="22"/>
      <c r="AJ798" s="22"/>
      <c r="AM798" s="22"/>
      <c r="AP798" s="22"/>
      <c r="AS798" s="22"/>
    </row>
    <row r="799">
      <c r="J799" s="22"/>
      <c r="Q799" s="22"/>
      <c r="AJ799" s="22"/>
      <c r="AM799" s="22"/>
      <c r="AP799" s="22"/>
      <c r="AS799" s="22"/>
    </row>
    <row r="800">
      <c r="J800" s="22"/>
      <c r="Q800" s="22"/>
      <c r="AJ800" s="22"/>
      <c r="AM800" s="22"/>
      <c r="AP800" s="22"/>
      <c r="AS800" s="22"/>
    </row>
    <row r="801">
      <c r="J801" s="22"/>
      <c r="Q801" s="22"/>
      <c r="AJ801" s="22"/>
      <c r="AM801" s="22"/>
      <c r="AP801" s="22"/>
      <c r="AS801" s="22"/>
    </row>
    <row r="802">
      <c r="J802" s="22"/>
      <c r="Q802" s="22"/>
      <c r="AJ802" s="22"/>
      <c r="AM802" s="22"/>
      <c r="AP802" s="22"/>
      <c r="AS802" s="22"/>
    </row>
    <row r="803">
      <c r="J803" s="22"/>
      <c r="Q803" s="22"/>
      <c r="AJ803" s="22"/>
      <c r="AM803" s="22"/>
      <c r="AP803" s="22"/>
      <c r="AS803" s="22"/>
    </row>
    <row r="804">
      <c r="J804" s="22"/>
      <c r="Q804" s="22"/>
      <c r="AJ804" s="22"/>
      <c r="AM804" s="22"/>
      <c r="AP804" s="22"/>
      <c r="AS804" s="22"/>
    </row>
    <row r="805">
      <c r="J805" s="22"/>
      <c r="Q805" s="22"/>
      <c r="AJ805" s="22"/>
      <c r="AM805" s="22"/>
      <c r="AP805" s="22"/>
      <c r="AS805" s="22"/>
    </row>
    <row r="806">
      <c r="J806" s="22"/>
      <c r="Q806" s="22"/>
      <c r="AJ806" s="22"/>
      <c r="AM806" s="22"/>
      <c r="AP806" s="22"/>
      <c r="AS806" s="22"/>
    </row>
    <row r="807">
      <c r="J807" s="22"/>
      <c r="Q807" s="22"/>
      <c r="AJ807" s="22"/>
      <c r="AM807" s="22"/>
      <c r="AP807" s="22"/>
      <c r="AS807" s="22"/>
    </row>
    <row r="808">
      <c r="J808" s="22"/>
      <c r="Q808" s="22"/>
      <c r="AJ808" s="22"/>
      <c r="AM808" s="22"/>
      <c r="AP808" s="22"/>
      <c r="AS808" s="22"/>
    </row>
    <row r="809">
      <c r="J809" s="22"/>
      <c r="Q809" s="22"/>
      <c r="AJ809" s="22"/>
      <c r="AM809" s="22"/>
      <c r="AP809" s="22"/>
      <c r="AS809" s="22"/>
    </row>
    <row r="810">
      <c r="J810" s="22"/>
      <c r="Q810" s="22"/>
      <c r="AJ810" s="22"/>
      <c r="AM810" s="22"/>
      <c r="AP810" s="22"/>
      <c r="AS810" s="22"/>
    </row>
    <row r="811">
      <c r="J811" s="22"/>
      <c r="Q811" s="22"/>
      <c r="AJ811" s="22"/>
      <c r="AM811" s="22"/>
      <c r="AP811" s="22"/>
      <c r="AS811" s="22"/>
    </row>
    <row r="812">
      <c r="J812" s="22"/>
      <c r="Q812" s="22"/>
      <c r="AJ812" s="22"/>
      <c r="AM812" s="22"/>
      <c r="AP812" s="22"/>
      <c r="AS812" s="22"/>
    </row>
    <row r="813">
      <c r="J813" s="22"/>
      <c r="Q813" s="22"/>
      <c r="AJ813" s="22"/>
      <c r="AM813" s="22"/>
      <c r="AP813" s="22"/>
      <c r="AS813" s="22"/>
    </row>
    <row r="814">
      <c r="J814" s="22"/>
      <c r="Q814" s="22"/>
      <c r="AJ814" s="22"/>
      <c r="AM814" s="22"/>
      <c r="AP814" s="22"/>
      <c r="AS814" s="22"/>
    </row>
    <row r="815">
      <c r="J815" s="22"/>
      <c r="Q815" s="22"/>
      <c r="AJ815" s="22"/>
      <c r="AM815" s="22"/>
      <c r="AP815" s="22"/>
      <c r="AS815" s="22"/>
    </row>
    <row r="816">
      <c r="J816" s="22"/>
      <c r="Q816" s="22"/>
      <c r="AJ816" s="22"/>
      <c r="AM816" s="22"/>
      <c r="AP816" s="22"/>
      <c r="AS816" s="22"/>
    </row>
    <row r="817">
      <c r="J817" s="22"/>
      <c r="Q817" s="22"/>
      <c r="AJ817" s="22"/>
      <c r="AM817" s="22"/>
      <c r="AP817" s="22"/>
      <c r="AS817" s="22"/>
    </row>
    <row r="818">
      <c r="J818" s="22"/>
      <c r="Q818" s="22"/>
      <c r="AJ818" s="22"/>
      <c r="AM818" s="22"/>
      <c r="AP818" s="22"/>
      <c r="AS818" s="22"/>
    </row>
    <row r="819">
      <c r="J819" s="22"/>
      <c r="Q819" s="22"/>
      <c r="AJ819" s="22"/>
      <c r="AM819" s="22"/>
      <c r="AP819" s="22"/>
      <c r="AS819" s="22"/>
    </row>
    <row r="820">
      <c r="J820" s="22"/>
      <c r="Q820" s="22"/>
      <c r="AJ820" s="22"/>
      <c r="AM820" s="22"/>
      <c r="AP820" s="22"/>
      <c r="AS820" s="22"/>
    </row>
    <row r="821">
      <c r="J821" s="22"/>
      <c r="Q821" s="22"/>
      <c r="AJ821" s="22"/>
      <c r="AM821" s="22"/>
      <c r="AP821" s="22"/>
      <c r="AS821" s="22"/>
    </row>
    <row r="822">
      <c r="J822" s="22"/>
      <c r="Q822" s="22"/>
      <c r="AJ822" s="22"/>
      <c r="AM822" s="22"/>
      <c r="AP822" s="22"/>
      <c r="AS822" s="22"/>
    </row>
    <row r="823">
      <c r="J823" s="22"/>
      <c r="Q823" s="22"/>
      <c r="AJ823" s="22"/>
      <c r="AM823" s="22"/>
      <c r="AP823" s="22"/>
      <c r="AS823" s="22"/>
    </row>
    <row r="824">
      <c r="J824" s="22"/>
      <c r="Q824" s="22"/>
      <c r="AJ824" s="22"/>
      <c r="AM824" s="22"/>
      <c r="AP824" s="22"/>
      <c r="AS824" s="22"/>
    </row>
    <row r="825">
      <c r="J825" s="22"/>
      <c r="Q825" s="22"/>
      <c r="AJ825" s="22"/>
      <c r="AM825" s="22"/>
      <c r="AP825" s="22"/>
      <c r="AS825" s="22"/>
    </row>
    <row r="826">
      <c r="J826" s="22"/>
      <c r="Q826" s="22"/>
      <c r="AJ826" s="22"/>
      <c r="AM826" s="22"/>
      <c r="AP826" s="22"/>
      <c r="AS826" s="22"/>
    </row>
    <row r="827">
      <c r="J827" s="22"/>
      <c r="Q827" s="22"/>
      <c r="AJ827" s="22"/>
      <c r="AM827" s="22"/>
      <c r="AP827" s="22"/>
      <c r="AS827" s="22"/>
    </row>
    <row r="828">
      <c r="J828" s="22"/>
      <c r="Q828" s="22"/>
      <c r="AJ828" s="22"/>
      <c r="AM828" s="22"/>
      <c r="AP828" s="22"/>
      <c r="AS828" s="22"/>
    </row>
    <row r="829">
      <c r="J829" s="22"/>
      <c r="Q829" s="22"/>
      <c r="AJ829" s="22"/>
      <c r="AM829" s="22"/>
      <c r="AP829" s="22"/>
      <c r="AS829" s="22"/>
    </row>
    <row r="830">
      <c r="J830" s="22"/>
      <c r="Q830" s="22"/>
      <c r="AJ830" s="22"/>
      <c r="AM830" s="22"/>
      <c r="AP830" s="22"/>
      <c r="AS830" s="22"/>
    </row>
    <row r="831">
      <c r="J831" s="22"/>
      <c r="Q831" s="22"/>
      <c r="AJ831" s="22"/>
      <c r="AM831" s="22"/>
      <c r="AP831" s="22"/>
      <c r="AS831" s="22"/>
    </row>
    <row r="832">
      <c r="J832" s="22"/>
      <c r="Q832" s="22"/>
      <c r="AJ832" s="22"/>
      <c r="AM832" s="22"/>
      <c r="AP832" s="22"/>
      <c r="AS832" s="22"/>
    </row>
    <row r="833">
      <c r="J833" s="22"/>
      <c r="Q833" s="22"/>
      <c r="AJ833" s="22"/>
      <c r="AM833" s="22"/>
      <c r="AP833" s="22"/>
      <c r="AS833" s="22"/>
    </row>
    <row r="834">
      <c r="J834" s="22"/>
      <c r="Q834" s="22"/>
      <c r="AJ834" s="22"/>
      <c r="AM834" s="22"/>
      <c r="AP834" s="22"/>
      <c r="AS834" s="22"/>
    </row>
    <row r="835">
      <c r="J835" s="22"/>
      <c r="Q835" s="22"/>
      <c r="AJ835" s="22"/>
      <c r="AM835" s="22"/>
      <c r="AP835" s="22"/>
      <c r="AS835" s="22"/>
    </row>
    <row r="836">
      <c r="J836" s="22"/>
      <c r="Q836" s="22"/>
      <c r="AJ836" s="22"/>
      <c r="AM836" s="22"/>
      <c r="AP836" s="22"/>
      <c r="AS836" s="22"/>
    </row>
    <row r="837">
      <c r="J837" s="22"/>
      <c r="Q837" s="22"/>
      <c r="AJ837" s="22"/>
      <c r="AM837" s="22"/>
      <c r="AP837" s="22"/>
      <c r="AS837" s="22"/>
    </row>
    <row r="838">
      <c r="J838" s="22"/>
      <c r="Q838" s="22"/>
      <c r="AJ838" s="22"/>
      <c r="AM838" s="22"/>
      <c r="AP838" s="22"/>
      <c r="AS838" s="22"/>
    </row>
    <row r="839">
      <c r="J839" s="22"/>
      <c r="Q839" s="22"/>
      <c r="AJ839" s="22"/>
      <c r="AM839" s="22"/>
      <c r="AP839" s="22"/>
      <c r="AS839" s="22"/>
    </row>
    <row r="840">
      <c r="J840" s="22"/>
      <c r="Q840" s="22"/>
      <c r="AJ840" s="22"/>
      <c r="AM840" s="22"/>
      <c r="AP840" s="22"/>
      <c r="AS840" s="22"/>
    </row>
    <row r="841">
      <c r="J841" s="22"/>
      <c r="Q841" s="22"/>
      <c r="AJ841" s="22"/>
      <c r="AM841" s="22"/>
      <c r="AP841" s="22"/>
      <c r="AS841" s="22"/>
    </row>
    <row r="842">
      <c r="J842" s="22"/>
      <c r="Q842" s="22"/>
      <c r="AJ842" s="22"/>
      <c r="AM842" s="22"/>
      <c r="AP842" s="22"/>
      <c r="AS842" s="22"/>
    </row>
    <row r="843">
      <c r="J843" s="22"/>
      <c r="Q843" s="22"/>
      <c r="AJ843" s="22"/>
      <c r="AM843" s="22"/>
      <c r="AP843" s="22"/>
      <c r="AS843" s="22"/>
    </row>
    <row r="844">
      <c r="J844" s="22"/>
      <c r="Q844" s="22"/>
      <c r="AJ844" s="22"/>
      <c r="AM844" s="22"/>
      <c r="AP844" s="22"/>
      <c r="AS844" s="22"/>
    </row>
    <row r="845">
      <c r="J845" s="22"/>
      <c r="Q845" s="22"/>
      <c r="AJ845" s="22"/>
      <c r="AM845" s="22"/>
      <c r="AP845" s="22"/>
      <c r="AS845" s="22"/>
    </row>
    <row r="846">
      <c r="J846" s="22"/>
      <c r="Q846" s="22"/>
      <c r="AJ846" s="22"/>
      <c r="AM846" s="22"/>
      <c r="AP846" s="22"/>
      <c r="AS846" s="22"/>
    </row>
    <row r="847">
      <c r="J847" s="22"/>
      <c r="Q847" s="22"/>
      <c r="AJ847" s="22"/>
      <c r="AM847" s="22"/>
      <c r="AP847" s="22"/>
      <c r="AS847" s="22"/>
    </row>
    <row r="848">
      <c r="J848" s="22"/>
      <c r="Q848" s="22"/>
      <c r="AJ848" s="22"/>
      <c r="AM848" s="22"/>
      <c r="AP848" s="22"/>
      <c r="AS848" s="22"/>
    </row>
    <row r="849">
      <c r="J849" s="22"/>
      <c r="Q849" s="22"/>
      <c r="AJ849" s="22"/>
      <c r="AM849" s="22"/>
      <c r="AP849" s="22"/>
      <c r="AS849" s="22"/>
    </row>
    <row r="850">
      <c r="J850" s="22"/>
      <c r="Q850" s="22"/>
      <c r="AJ850" s="22"/>
      <c r="AM850" s="22"/>
      <c r="AP850" s="22"/>
      <c r="AS850" s="22"/>
    </row>
    <row r="851">
      <c r="J851" s="22"/>
      <c r="Q851" s="22"/>
      <c r="AJ851" s="22"/>
      <c r="AM851" s="22"/>
      <c r="AP851" s="22"/>
      <c r="AS851" s="22"/>
    </row>
    <row r="852">
      <c r="J852" s="22"/>
      <c r="Q852" s="22"/>
      <c r="AJ852" s="22"/>
      <c r="AM852" s="22"/>
      <c r="AP852" s="22"/>
      <c r="AS852" s="22"/>
    </row>
    <row r="853">
      <c r="J853" s="22"/>
      <c r="Q853" s="22"/>
      <c r="AJ853" s="22"/>
      <c r="AM853" s="22"/>
      <c r="AP853" s="22"/>
      <c r="AS853" s="22"/>
    </row>
    <row r="854">
      <c r="J854" s="22"/>
      <c r="Q854" s="22"/>
      <c r="AJ854" s="22"/>
      <c r="AM854" s="22"/>
      <c r="AP854" s="22"/>
      <c r="AS854" s="22"/>
    </row>
    <row r="855">
      <c r="J855" s="22"/>
      <c r="Q855" s="22"/>
      <c r="AJ855" s="22"/>
      <c r="AM855" s="22"/>
      <c r="AP855" s="22"/>
      <c r="AS855" s="22"/>
    </row>
    <row r="856">
      <c r="J856" s="22"/>
      <c r="Q856" s="22"/>
      <c r="AJ856" s="22"/>
      <c r="AM856" s="22"/>
      <c r="AP856" s="22"/>
      <c r="AS856" s="22"/>
    </row>
    <row r="857">
      <c r="J857" s="22"/>
      <c r="Q857" s="22"/>
      <c r="AJ857" s="22"/>
      <c r="AM857" s="22"/>
      <c r="AP857" s="22"/>
      <c r="AS857" s="22"/>
    </row>
    <row r="858">
      <c r="J858" s="22"/>
      <c r="Q858" s="22"/>
      <c r="AJ858" s="22"/>
      <c r="AM858" s="22"/>
      <c r="AP858" s="22"/>
      <c r="AS858" s="22"/>
    </row>
    <row r="859">
      <c r="J859" s="22"/>
      <c r="Q859" s="22"/>
      <c r="AJ859" s="22"/>
      <c r="AM859" s="22"/>
      <c r="AP859" s="22"/>
      <c r="AS859" s="22"/>
    </row>
    <row r="860">
      <c r="J860" s="22"/>
      <c r="Q860" s="22"/>
      <c r="AJ860" s="22"/>
      <c r="AM860" s="22"/>
      <c r="AP860" s="22"/>
      <c r="AS860" s="22"/>
    </row>
    <row r="861">
      <c r="J861" s="22"/>
      <c r="Q861" s="22"/>
      <c r="AJ861" s="22"/>
      <c r="AM861" s="22"/>
      <c r="AP861" s="22"/>
      <c r="AS861" s="22"/>
    </row>
    <row r="862">
      <c r="J862" s="22"/>
      <c r="Q862" s="22"/>
      <c r="AJ862" s="22"/>
      <c r="AM862" s="22"/>
      <c r="AP862" s="22"/>
      <c r="AS862" s="22"/>
    </row>
    <row r="863">
      <c r="J863" s="22"/>
      <c r="Q863" s="22"/>
      <c r="AJ863" s="22"/>
      <c r="AM863" s="22"/>
      <c r="AP863" s="22"/>
      <c r="AS863" s="22"/>
    </row>
    <row r="864">
      <c r="J864" s="22"/>
      <c r="Q864" s="22"/>
      <c r="AJ864" s="22"/>
      <c r="AM864" s="22"/>
      <c r="AP864" s="22"/>
      <c r="AS864" s="22"/>
    </row>
    <row r="865">
      <c r="J865" s="22"/>
      <c r="Q865" s="22"/>
      <c r="AJ865" s="22"/>
      <c r="AM865" s="22"/>
      <c r="AP865" s="22"/>
      <c r="AS865" s="22"/>
    </row>
    <row r="866">
      <c r="J866" s="22"/>
      <c r="Q866" s="22"/>
      <c r="AJ866" s="22"/>
      <c r="AM866" s="22"/>
      <c r="AP866" s="22"/>
      <c r="AS866" s="22"/>
    </row>
    <row r="867">
      <c r="J867" s="22"/>
      <c r="Q867" s="22"/>
      <c r="AJ867" s="22"/>
      <c r="AM867" s="22"/>
      <c r="AP867" s="22"/>
      <c r="AS867" s="22"/>
    </row>
    <row r="868">
      <c r="J868" s="22"/>
      <c r="Q868" s="22"/>
      <c r="AJ868" s="22"/>
      <c r="AM868" s="22"/>
      <c r="AP868" s="22"/>
      <c r="AS868" s="22"/>
    </row>
    <row r="869">
      <c r="J869" s="22"/>
      <c r="Q869" s="22"/>
      <c r="AJ869" s="22"/>
      <c r="AM869" s="22"/>
      <c r="AP869" s="22"/>
      <c r="AS869" s="22"/>
    </row>
    <row r="870">
      <c r="J870" s="22"/>
      <c r="Q870" s="22"/>
      <c r="AJ870" s="22"/>
      <c r="AM870" s="22"/>
      <c r="AP870" s="22"/>
      <c r="AS870" s="22"/>
    </row>
    <row r="871">
      <c r="J871" s="22"/>
      <c r="Q871" s="22"/>
      <c r="AJ871" s="22"/>
      <c r="AM871" s="22"/>
      <c r="AP871" s="22"/>
      <c r="AS871" s="22"/>
    </row>
    <row r="872">
      <c r="J872" s="22"/>
      <c r="Q872" s="22"/>
      <c r="AJ872" s="22"/>
      <c r="AM872" s="22"/>
      <c r="AP872" s="22"/>
      <c r="AS872" s="22"/>
    </row>
    <row r="873">
      <c r="J873" s="22"/>
      <c r="Q873" s="22"/>
      <c r="AJ873" s="22"/>
      <c r="AM873" s="22"/>
      <c r="AP873" s="22"/>
      <c r="AS873" s="22"/>
    </row>
    <row r="874">
      <c r="J874" s="22"/>
      <c r="Q874" s="22"/>
      <c r="AJ874" s="22"/>
      <c r="AM874" s="22"/>
      <c r="AP874" s="22"/>
      <c r="AS874" s="22"/>
    </row>
    <row r="875">
      <c r="J875" s="22"/>
      <c r="Q875" s="22"/>
      <c r="AJ875" s="22"/>
      <c r="AM875" s="22"/>
      <c r="AP875" s="22"/>
      <c r="AS875" s="22"/>
    </row>
    <row r="876">
      <c r="J876" s="22"/>
      <c r="Q876" s="22"/>
      <c r="AJ876" s="22"/>
      <c r="AM876" s="22"/>
      <c r="AP876" s="22"/>
      <c r="AS876" s="22"/>
    </row>
    <row r="877">
      <c r="J877" s="22"/>
      <c r="Q877" s="22"/>
      <c r="AJ877" s="22"/>
      <c r="AM877" s="22"/>
      <c r="AP877" s="22"/>
      <c r="AS877" s="22"/>
    </row>
    <row r="878">
      <c r="J878" s="22"/>
      <c r="Q878" s="22"/>
      <c r="AJ878" s="22"/>
      <c r="AM878" s="22"/>
      <c r="AP878" s="22"/>
      <c r="AS878" s="22"/>
    </row>
    <row r="879">
      <c r="J879" s="22"/>
      <c r="Q879" s="22"/>
      <c r="AJ879" s="22"/>
      <c r="AM879" s="22"/>
      <c r="AP879" s="22"/>
      <c r="AS879" s="22"/>
    </row>
    <row r="880">
      <c r="J880" s="22"/>
      <c r="Q880" s="22"/>
      <c r="AJ880" s="22"/>
      <c r="AM880" s="22"/>
      <c r="AP880" s="22"/>
      <c r="AS880" s="22"/>
    </row>
    <row r="881">
      <c r="J881" s="22"/>
      <c r="Q881" s="22"/>
      <c r="AJ881" s="22"/>
      <c r="AM881" s="22"/>
      <c r="AP881" s="22"/>
      <c r="AS881" s="22"/>
    </row>
    <row r="882">
      <c r="J882" s="22"/>
      <c r="Q882" s="22"/>
      <c r="AJ882" s="22"/>
      <c r="AM882" s="22"/>
      <c r="AP882" s="22"/>
      <c r="AS882" s="22"/>
    </row>
    <row r="883">
      <c r="J883" s="22"/>
      <c r="Q883" s="22"/>
      <c r="AJ883" s="22"/>
      <c r="AM883" s="22"/>
      <c r="AP883" s="22"/>
      <c r="AS883" s="22"/>
    </row>
    <row r="884">
      <c r="J884" s="22"/>
      <c r="Q884" s="22"/>
      <c r="AJ884" s="22"/>
      <c r="AM884" s="22"/>
      <c r="AP884" s="22"/>
      <c r="AS884" s="22"/>
    </row>
    <row r="885">
      <c r="J885" s="22"/>
      <c r="Q885" s="22"/>
      <c r="AJ885" s="22"/>
      <c r="AM885" s="22"/>
      <c r="AP885" s="22"/>
      <c r="AS885" s="22"/>
    </row>
    <row r="886">
      <c r="J886" s="22"/>
      <c r="Q886" s="22"/>
      <c r="AJ886" s="22"/>
      <c r="AM886" s="22"/>
      <c r="AP886" s="22"/>
      <c r="AS886" s="22"/>
    </row>
    <row r="887">
      <c r="J887" s="22"/>
      <c r="Q887" s="22"/>
      <c r="AJ887" s="22"/>
      <c r="AM887" s="22"/>
      <c r="AP887" s="22"/>
      <c r="AS887" s="22"/>
    </row>
    <row r="888">
      <c r="J888" s="22"/>
      <c r="Q888" s="22"/>
      <c r="AJ888" s="22"/>
      <c r="AM888" s="22"/>
      <c r="AP888" s="22"/>
      <c r="AS888" s="22"/>
    </row>
    <row r="889">
      <c r="J889" s="22"/>
      <c r="Q889" s="22"/>
      <c r="AJ889" s="22"/>
      <c r="AM889" s="22"/>
      <c r="AP889" s="22"/>
      <c r="AS889" s="22"/>
    </row>
    <row r="890">
      <c r="J890" s="22"/>
      <c r="Q890" s="22"/>
      <c r="AJ890" s="22"/>
      <c r="AM890" s="22"/>
      <c r="AP890" s="22"/>
      <c r="AS890" s="22"/>
    </row>
    <row r="891">
      <c r="J891" s="22"/>
      <c r="Q891" s="22"/>
      <c r="AJ891" s="22"/>
      <c r="AM891" s="22"/>
      <c r="AP891" s="22"/>
      <c r="AS891" s="22"/>
    </row>
    <row r="892">
      <c r="J892" s="22"/>
      <c r="Q892" s="22"/>
      <c r="AJ892" s="22"/>
      <c r="AM892" s="22"/>
      <c r="AP892" s="22"/>
      <c r="AS892" s="22"/>
    </row>
    <row r="893">
      <c r="J893" s="22"/>
      <c r="Q893" s="22"/>
      <c r="AJ893" s="22"/>
      <c r="AM893" s="22"/>
      <c r="AP893" s="22"/>
      <c r="AS893" s="22"/>
    </row>
    <row r="894">
      <c r="J894" s="22"/>
      <c r="Q894" s="22"/>
      <c r="AJ894" s="22"/>
      <c r="AM894" s="22"/>
      <c r="AP894" s="22"/>
      <c r="AS894" s="22"/>
    </row>
    <row r="895">
      <c r="J895" s="22"/>
      <c r="Q895" s="22"/>
      <c r="AJ895" s="22"/>
      <c r="AM895" s="22"/>
      <c r="AP895" s="22"/>
      <c r="AS895" s="22"/>
    </row>
    <row r="896">
      <c r="J896" s="22"/>
      <c r="Q896" s="22"/>
      <c r="AJ896" s="22"/>
      <c r="AM896" s="22"/>
      <c r="AP896" s="22"/>
      <c r="AS896" s="22"/>
    </row>
    <row r="897">
      <c r="J897" s="22"/>
      <c r="Q897" s="22"/>
      <c r="AJ897" s="22"/>
      <c r="AM897" s="22"/>
      <c r="AP897" s="22"/>
      <c r="AS897" s="22"/>
    </row>
    <row r="898">
      <c r="J898" s="22"/>
      <c r="Q898" s="22"/>
      <c r="AJ898" s="22"/>
      <c r="AM898" s="22"/>
      <c r="AP898" s="22"/>
      <c r="AS898" s="22"/>
    </row>
    <row r="899">
      <c r="J899" s="22"/>
      <c r="Q899" s="22"/>
      <c r="AJ899" s="22"/>
      <c r="AM899" s="22"/>
      <c r="AP899" s="22"/>
      <c r="AS899" s="22"/>
    </row>
    <row r="900">
      <c r="J900" s="22"/>
      <c r="Q900" s="22"/>
      <c r="AJ900" s="22"/>
      <c r="AM900" s="22"/>
      <c r="AP900" s="22"/>
      <c r="AS900" s="22"/>
    </row>
    <row r="901">
      <c r="J901" s="22"/>
      <c r="Q901" s="22"/>
      <c r="AJ901" s="22"/>
      <c r="AM901" s="22"/>
      <c r="AP901" s="22"/>
      <c r="AS901" s="22"/>
    </row>
    <row r="902">
      <c r="J902" s="22"/>
      <c r="Q902" s="22"/>
      <c r="AJ902" s="22"/>
      <c r="AM902" s="22"/>
      <c r="AP902" s="22"/>
      <c r="AS902" s="22"/>
    </row>
    <row r="903">
      <c r="J903" s="22"/>
      <c r="Q903" s="22"/>
      <c r="AJ903" s="22"/>
      <c r="AM903" s="22"/>
      <c r="AP903" s="22"/>
      <c r="AS903" s="22"/>
    </row>
    <row r="904">
      <c r="J904" s="22"/>
      <c r="Q904" s="22"/>
      <c r="AJ904" s="22"/>
      <c r="AM904" s="22"/>
      <c r="AP904" s="22"/>
      <c r="AS904" s="22"/>
    </row>
    <row r="905">
      <c r="J905" s="22"/>
      <c r="Q905" s="22"/>
      <c r="AJ905" s="22"/>
      <c r="AM905" s="22"/>
      <c r="AP905" s="22"/>
      <c r="AS905" s="22"/>
    </row>
    <row r="906">
      <c r="J906" s="22"/>
      <c r="Q906" s="22"/>
      <c r="AJ906" s="22"/>
      <c r="AM906" s="22"/>
      <c r="AP906" s="22"/>
      <c r="AS906" s="22"/>
    </row>
    <row r="907">
      <c r="J907" s="22"/>
      <c r="Q907" s="22"/>
      <c r="AJ907" s="22"/>
      <c r="AM907" s="22"/>
      <c r="AP907" s="22"/>
      <c r="AS907" s="22"/>
    </row>
    <row r="908">
      <c r="J908" s="22"/>
      <c r="Q908" s="22"/>
      <c r="AJ908" s="22"/>
      <c r="AM908" s="22"/>
      <c r="AP908" s="22"/>
      <c r="AS908" s="22"/>
    </row>
    <row r="909">
      <c r="J909" s="22"/>
      <c r="Q909" s="22"/>
      <c r="AJ909" s="22"/>
      <c r="AM909" s="22"/>
      <c r="AP909" s="22"/>
      <c r="AS909" s="22"/>
    </row>
    <row r="910">
      <c r="J910" s="22"/>
      <c r="Q910" s="22"/>
      <c r="AJ910" s="22"/>
      <c r="AM910" s="22"/>
      <c r="AP910" s="22"/>
      <c r="AS910" s="22"/>
    </row>
    <row r="911">
      <c r="J911" s="22"/>
      <c r="Q911" s="22"/>
      <c r="AJ911" s="22"/>
      <c r="AM911" s="22"/>
      <c r="AP911" s="22"/>
      <c r="AS911" s="22"/>
    </row>
    <row r="912">
      <c r="J912" s="22"/>
      <c r="Q912" s="22"/>
      <c r="AJ912" s="22"/>
      <c r="AM912" s="22"/>
      <c r="AP912" s="22"/>
      <c r="AS912" s="22"/>
    </row>
    <row r="913">
      <c r="J913" s="22"/>
      <c r="Q913" s="22"/>
      <c r="AJ913" s="22"/>
      <c r="AM913" s="22"/>
      <c r="AP913" s="22"/>
      <c r="AS913" s="22"/>
    </row>
    <row r="914">
      <c r="J914" s="22"/>
      <c r="Q914" s="22"/>
      <c r="AJ914" s="22"/>
      <c r="AM914" s="22"/>
      <c r="AP914" s="22"/>
      <c r="AS914" s="22"/>
    </row>
    <row r="915">
      <c r="J915" s="22"/>
      <c r="Q915" s="22"/>
      <c r="AJ915" s="22"/>
      <c r="AM915" s="22"/>
      <c r="AP915" s="22"/>
      <c r="AS915" s="22"/>
    </row>
    <row r="916">
      <c r="J916" s="22"/>
      <c r="Q916" s="22"/>
      <c r="AJ916" s="22"/>
      <c r="AM916" s="22"/>
      <c r="AP916" s="22"/>
      <c r="AS916" s="22"/>
    </row>
    <row r="917">
      <c r="J917" s="22"/>
      <c r="Q917" s="22"/>
      <c r="AJ917" s="22"/>
      <c r="AM917" s="22"/>
      <c r="AP917" s="22"/>
      <c r="AS917" s="22"/>
    </row>
    <row r="918">
      <c r="J918" s="22"/>
      <c r="Q918" s="22"/>
      <c r="AJ918" s="22"/>
      <c r="AM918" s="22"/>
      <c r="AP918" s="22"/>
      <c r="AS918" s="22"/>
    </row>
    <row r="919">
      <c r="J919" s="22"/>
      <c r="Q919" s="22"/>
      <c r="AJ919" s="22"/>
      <c r="AM919" s="22"/>
      <c r="AP919" s="22"/>
      <c r="AS919" s="22"/>
    </row>
    <row r="920">
      <c r="J920" s="22"/>
      <c r="Q920" s="22"/>
      <c r="AJ920" s="22"/>
      <c r="AM920" s="22"/>
      <c r="AP920" s="22"/>
      <c r="AS920" s="22"/>
    </row>
    <row r="921">
      <c r="J921" s="22"/>
      <c r="Q921" s="22"/>
      <c r="AJ921" s="22"/>
      <c r="AM921" s="22"/>
      <c r="AP921" s="22"/>
      <c r="AS921" s="22"/>
    </row>
    <row r="922">
      <c r="J922" s="22"/>
      <c r="Q922" s="22"/>
      <c r="AJ922" s="22"/>
      <c r="AM922" s="22"/>
      <c r="AP922" s="22"/>
      <c r="AS922" s="22"/>
    </row>
    <row r="923">
      <c r="J923" s="22"/>
      <c r="Q923" s="22"/>
      <c r="AJ923" s="22"/>
      <c r="AM923" s="22"/>
      <c r="AP923" s="22"/>
      <c r="AS923" s="22"/>
    </row>
    <row r="924">
      <c r="J924" s="22"/>
      <c r="Q924" s="22"/>
      <c r="AJ924" s="22"/>
      <c r="AM924" s="22"/>
      <c r="AP924" s="22"/>
      <c r="AS924" s="22"/>
    </row>
    <row r="925">
      <c r="J925" s="22"/>
      <c r="Q925" s="22"/>
      <c r="AJ925" s="22"/>
      <c r="AM925" s="22"/>
      <c r="AP925" s="22"/>
      <c r="AS925" s="22"/>
    </row>
    <row r="926">
      <c r="J926" s="22"/>
      <c r="Q926" s="22"/>
      <c r="AJ926" s="22"/>
      <c r="AM926" s="22"/>
      <c r="AP926" s="22"/>
      <c r="AS926" s="22"/>
    </row>
    <row r="927">
      <c r="J927" s="22"/>
      <c r="Q927" s="22"/>
      <c r="AJ927" s="22"/>
      <c r="AM927" s="22"/>
      <c r="AP927" s="22"/>
      <c r="AS927" s="22"/>
    </row>
    <row r="928">
      <c r="J928" s="22"/>
      <c r="Q928" s="22"/>
      <c r="AJ928" s="22"/>
      <c r="AM928" s="22"/>
      <c r="AP928" s="22"/>
      <c r="AS928" s="22"/>
    </row>
    <row r="929">
      <c r="J929" s="22"/>
      <c r="Q929" s="22"/>
      <c r="AJ929" s="22"/>
      <c r="AM929" s="22"/>
      <c r="AP929" s="22"/>
      <c r="AS929" s="22"/>
    </row>
    <row r="930">
      <c r="J930" s="22"/>
      <c r="Q930" s="22"/>
      <c r="AJ930" s="22"/>
      <c r="AM930" s="22"/>
      <c r="AP930" s="22"/>
      <c r="AS930" s="22"/>
    </row>
    <row r="931">
      <c r="J931" s="22"/>
      <c r="Q931" s="22"/>
      <c r="AJ931" s="22"/>
      <c r="AM931" s="22"/>
      <c r="AP931" s="22"/>
      <c r="AS931" s="22"/>
    </row>
    <row r="932">
      <c r="J932" s="22"/>
      <c r="Q932" s="22"/>
      <c r="AJ932" s="22"/>
      <c r="AM932" s="22"/>
      <c r="AP932" s="22"/>
      <c r="AS932" s="22"/>
    </row>
    <row r="933">
      <c r="J933" s="22"/>
      <c r="Q933" s="22"/>
      <c r="AJ933" s="22"/>
      <c r="AM933" s="22"/>
      <c r="AP933" s="22"/>
      <c r="AS933" s="22"/>
    </row>
    <row r="934">
      <c r="J934" s="22"/>
      <c r="Q934" s="22"/>
      <c r="AJ934" s="22"/>
      <c r="AM934" s="22"/>
      <c r="AP934" s="22"/>
      <c r="AS934" s="22"/>
    </row>
    <row r="935">
      <c r="J935" s="22"/>
      <c r="Q935" s="22"/>
      <c r="AJ935" s="22"/>
      <c r="AM935" s="22"/>
      <c r="AP935" s="22"/>
      <c r="AS935" s="22"/>
    </row>
    <row r="936">
      <c r="J936" s="22"/>
      <c r="Q936" s="22"/>
      <c r="AJ936" s="22"/>
      <c r="AM936" s="22"/>
      <c r="AP936" s="22"/>
      <c r="AS936" s="22"/>
    </row>
    <row r="937">
      <c r="J937" s="22"/>
      <c r="Q937" s="22"/>
      <c r="AJ937" s="22"/>
      <c r="AM937" s="22"/>
      <c r="AP937" s="22"/>
      <c r="AS937" s="22"/>
    </row>
    <row r="938">
      <c r="J938" s="22"/>
      <c r="Q938" s="22"/>
      <c r="AJ938" s="22"/>
      <c r="AM938" s="22"/>
      <c r="AP938" s="22"/>
      <c r="AS938" s="22"/>
    </row>
    <row r="939">
      <c r="J939" s="22"/>
      <c r="Q939" s="22"/>
      <c r="AJ939" s="22"/>
      <c r="AM939" s="22"/>
      <c r="AP939" s="22"/>
      <c r="AS939" s="22"/>
    </row>
    <row r="940">
      <c r="J940" s="22"/>
      <c r="Q940" s="22"/>
      <c r="AJ940" s="22"/>
      <c r="AM940" s="22"/>
      <c r="AP940" s="22"/>
      <c r="AS940" s="22"/>
    </row>
    <row r="941">
      <c r="J941" s="22"/>
      <c r="Q941" s="22"/>
      <c r="AJ941" s="22"/>
      <c r="AM941" s="22"/>
      <c r="AP941" s="22"/>
      <c r="AS941" s="22"/>
    </row>
    <row r="942">
      <c r="J942" s="22"/>
      <c r="Q942" s="22"/>
      <c r="AJ942" s="22"/>
      <c r="AM942" s="22"/>
      <c r="AP942" s="22"/>
      <c r="AS942" s="22"/>
    </row>
    <row r="943">
      <c r="J943" s="22"/>
      <c r="Q943" s="22"/>
      <c r="AJ943" s="22"/>
      <c r="AM943" s="22"/>
      <c r="AP943" s="22"/>
      <c r="AS943" s="22"/>
    </row>
    <row r="944">
      <c r="J944" s="22"/>
      <c r="Q944" s="22"/>
      <c r="AJ944" s="22"/>
      <c r="AM944" s="22"/>
      <c r="AP944" s="22"/>
      <c r="AS944" s="22"/>
    </row>
    <row r="945">
      <c r="J945" s="22"/>
      <c r="Q945" s="22"/>
      <c r="AJ945" s="22"/>
      <c r="AM945" s="22"/>
      <c r="AP945" s="22"/>
      <c r="AS945" s="22"/>
    </row>
    <row r="946">
      <c r="J946" s="22"/>
      <c r="Q946" s="22"/>
      <c r="AJ946" s="22"/>
      <c r="AM946" s="22"/>
      <c r="AP946" s="22"/>
      <c r="AS946" s="22"/>
    </row>
    <row r="947">
      <c r="J947" s="22"/>
      <c r="Q947" s="22"/>
      <c r="AJ947" s="22"/>
      <c r="AM947" s="22"/>
      <c r="AP947" s="22"/>
      <c r="AS947" s="22"/>
    </row>
    <row r="948">
      <c r="J948" s="22"/>
      <c r="Q948" s="22"/>
      <c r="AJ948" s="22"/>
      <c r="AM948" s="22"/>
      <c r="AP948" s="22"/>
      <c r="AS948" s="22"/>
    </row>
    <row r="949">
      <c r="J949" s="22"/>
      <c r="Q949" s="22"/>
      <c r="AJ949" s="22"/>
      <c r="AM949" s="22"/>
      <c r="AP949" s="22"/>
      <c r="AS949" s="22"/>
    </row>
    <row r="950">
      <c r="J950" s="22"/>
      <c r="Q950" s="22"/>
      <c r="AJ950" s="22"/>
      <c r="AM950" s="22"/>
      <c r="AP950" s="22"/>
      <c r="AS950" s="22"/>
    </row>
    <row r="951">
      <c r="J951" s="22"/>
      <c r="Q951" s="22"/>
      <c r="AJ951" s="22"/>
      <c r="AM951" s="22"/>
      <c r="AP951" s="22"/>
      <c r="AS951" s="22"/>
    </row>
    <row r="952">
      <c r="J952" s="22"/>
      <c r="Q952" s="22"/>
      <c r="AJ952" s="22"/>
      <c r="AM952" s="22"/>
      <c r="AP952" s="22"/>
      <c r="AS952" s="22"/>
    </row>
    <row r="953">
      <c r="J953" s="22"/>
      <c r="Q953" s="22"/>
      <c r="AJ953" s="22"/>
      <c r="AM953" s="22"/>
      <c r="AP953" s="22"/>
      <c r="AS953" s="22"/>
    </row>
    <row r="954">
      <c r="J954" s="22"/>
      <c r="Q954" s="22"/>
      <c r="AJ954" s="22"/>
      <c r="AM954" s="22"/>
      <c r="AP954" s="22"/>
      <c r="AS954" s="22"/>
    </row>
    <row r="955">
      <c r="J955" s="22"/>
      <c r="Q955" s="22"/>
      <c r="AJ955" s="22"/>
      <c r="AM955" s="22"/>
      <c r="AP955" s="22"/>
      <c r="AS955" s="22"/>
    </row>
    <row r="956">
      <c r="J956" s="22"/>
      <c r="Q956" s="22"/>
      <c r="AJ956" s="22"/>
      <c r="AM956" s="22"/>
      <c r="AP956" s="22"/>
      <c r="AS956" s="22"/>
    </row>
    <row r="957">
      <c r="J957" s="22"/>
      <c r="Q957" s="22"/>
      <c r="AJ957" s="22"/>
      <c r="AM957" s="22"/>
      <c r="AP957" s="22"/>
      <c r="AS957" s="22"/>
    </row>
    <row r="958">
      <c r="J958" s="22"/>
      <c r="Q958" s="22"/>
      <c r="AJ958" s="22"/>
      <c r="AM958" s="22"/>
      <c r="AP958" s="22"/>
      <c r="AS958" s="22"/>
    </row>
    <row r="959">
      <c r="J959" s="22"/>
      <c r="Q959" s="22"/>
      <c r="AJ959" s="22"/>
      <c r="AM959" s="22"/>
      <c r="AP959" s="22"/>
      <c r="AS959" s="22"/>
    </row>
    <row r="960">
      <c r="J960" s="22"/>
      <c r="Q960" s="22"/>
      <c r="AJ960" s="22"/>
      <c r="AM960" s="22"/>
      <c r="AP960" s="22"/>
      <c r="AS960" s="22"/>
    </row>
    <row r="961">
      <c r="J961" s="22"/>
      <c r="Q961" s="22"/>
      <c r="AJ961" s="22"/>
      <c r="AM961" s="22"/>
      <c r="AP961" s="22"/>
      <c r="AS961" s="22"/>
    </row>
    <row r="962">
      <c r="J962" s="22"/>
      <c r="Q962" s="22"/>
      <c r="AJ962" s="22"/>
      <c r="AM962" s="22"/>
      <c r="AP962" s="22"/>
      <c r="AS962" s="22"/>
    </row>
    <row r="963">
      <c r="J963" s="22"/>
      <c r="Q963" s="22"/>
      <c r="AJ963" s="22"/>
      <c r="AM963" s="22"/>
      <c r="AP963" s="22"/>
      <c r="AS963" s="22"/>
    </row>
    <row r="964">
      <c r="J964" s="22"/>
      <c r="Q964" s="22"/>
      <c r="AJ964" s="22"/>
      <c r="AM964" s="22"/>
      <c r="AP964" s="22"/>
      <c r="AS964" s="22"/>
    </row>
    <row r="965">
      <c r="J965" s="22"/>
      <c r="Q965" s="22"/>
      <c r="AJ965" s="22"/>
      <c r="AM965" s="22"/>
      <c r="AP965" s="22"/>
      <c r="AS965" s="22"/>
    </row>
    <row r="966">
      <c r="J966" s="22"/>
      <c r="Q966" s="22"/>
      <c r="AJ966" s="22"/>
      <c r="AM966" s="22"/>
      <c r="AP966" s="22"/>
      <c r="AS966" s="22"/>
    </row>
    <row r="967">
      <c r="J967" s="22"/>
      <c r="Q967" s="22"/>
      <c r="AJ967" s="22"/>
      <c r="AM967" s="22"/>
      <c r="AP967" s="22"/>
      <c r="AS967" s="22"/>
    </row>
    <row r="968">
      <c r="J968" s="22"/>
      <c r="Q968" s="22"/>
      <c r="AJ968" s="22"/>
      <c r="AM968" s="22"/>
      <c r="AP968" s="22"/>
      <c r="AS968" s="22"/>
    </row>
    <row r="969">
      <c r="J969" s="22"/>
      <c r="Q969" s="22"/>
      <c r="AJ969" s="22"/>
      <c r="AM969" s="22"/>
      <c r="AP969" s="22"/>
      <c r="AS969" s="22"/>
    </row>
    <row r="970">
      <c r="J970" s="22"/>
      <c r="Q970" s="22"/>
      <c r="AJ970" s="22"/>
      <c r="AM970" s="22"/>
      <c r="AP970" s="22"/>
      <c r="AS970" s="22"/>
    </row>
    <row r="971">
      <c r="J971" s="22"/>
      <c r="Q971" s="22"/>
      <c r="AJ971" s="22"/>
      <c r="AM971" s="22"/>
      <c r="AP971" s="22"/>
      <c r="AS971" s="22"/>
    </row>
    <row r="972">
      <c r="J972" s="22"/>
      <c r="Q972" s="22"/>
      <c r="AJ972" s="22"/>
      <c r="AM972" s="22"/>
      <c r="AP972" s="22"/>
      <c r="AS972" s="22"/>
    </row>
    <row r="973">
      <c r="J973" s="22"/>
      <c r="Q973" s="22"/>
      <c r="AJ973" s="22"/>
      <c r="AM973" s="22"/>
      <c r="AP973" s="22"/>
      <c r="AS973" s="22"/>
    </row>
    <row r="974">
      <c r="J974" s="22"/>
      <c r="Q974" s="22"/>
      <c r="AJ974" s="22"/>
      <c r="AM974" s="22"/>
      <c r="AP974" s="22"/>
      <c r="AS974" s="22"/>
    </row>
    <row r="975">
      <c r="J975" s="22"/>
      <c r="Q975" s="22"/>
      <c r="AJ975" s="22"/>
      <c r="AM975" s="22"/>
      <c r="AP975" s="22"/>
      <c r="AS975" s="22"/>
    </row>
    <row r="976">
      <c r="J976" s="22"/>
      <c r="Q976" s="22"/>
      <c r="AJ976" s="22"/>
      <c r="AM976" s="22"/>
      <c r="AP976" s="22"/>
      <c r="AS976" s="22"/>
    </row>
    <row r="977">
      <c r="J977" s="22"/>
      <c r="Q977" s="22"/>
      <c r="AJ977" s="22"/>
      <c r="AM977" s="22"/>
      <c r="AP977" s="22"/>
      <c r="AS977" s="22"/>
    </row>
    <row r="978">
      <c r="J978" s="22"/>
      <c r="Q978" s="22"/>
      <c r="AJ978" s="22"/>
      <c r="AM978" s="22"/>
      <c r="AP978" s="22"/>
      <c r="AS978" s="22"/>
    </row>
    <row r="979">
      <c r="J979" s="22"/>
      <c r="Q979" s="22"/>
      <c r="AJ979" s="22"/>
      <c r="AM979" s="22"/>
      <c r="AP979" s="22"/>
      <c r="AS979" s="22"/>
    </row>
    <row r="980">
      <c r="J980" s="22"/>
      <c r="Q980" s="22"/>
      <c r="AJ980" s="22"/>
      <c r="AM980" s="22"/>
      <c r="AP980" s="22"/>
      <c r="AS980" s="22"/>
    </row>
    <row r="981">
      <c r="J981" s="22"/>
      <c r="Q981" s="22"/>
      <c r="AJ981" s="22"/>
      <c r="AM981" s="22"/>
      <c r="AP981" s="22"/>
      <c r="AS981" s="22"/>
    </row>
    <row r="982">
      <c r="J982" s="22"/>
      <c r="Q982" s="22"/>
      <c r="AJ982" s="22"/>
      <c r="AM982" s="22"/>
      <c r="AP982" s="22"/>
      <c r="AS982" s="22"/>
    </row>
    <row r="983">
      <c r="J983" s="22"/>
      <c r="Q983" s="22"/>
      <c r="AJ983" s="22"/>
      <c r="AM983" s="22"/>
      <c r="AP983" s="22"/>
      <c r="AS983" s="22"/>
    </row>
    <row r="984">
      <c r="J984" s="22"/>
      <c r="Q984" s="22"/>
      <c r="AJ984" s="22"/>
      <c r="AM984" s="22"/>
      <c r="AP984" s="22"/>
      <c r="AS984" s="22"/>
    </row>
    <row r="985">
      <c r="J985" s="22"/>
      <c r="Q985" s="22"/>
      <c r="AJ985" s="22"/>
      <c r="AM985" s="22"/>
      <c r="AP985" s="22"/>
      <c r="AS985" s="22"/>
    </row>
    <row r="986">
      <c r="J986" s="22"/>
      <c r="Q986" s="22"/>
      <c r="AJ986" s="22"/>
      <c r="AM986" s="22"/>
      <c r="AP986" s="22"/>
      <c r="AS986" s="22"/>
    </row>
    <row r="987">
      <c r="J987" s="22"/>
      <c r="Q987" s="22"/>
      <c r="AJ987" s="22"/>
      <c r="AM987" s="22"/>
      <c r="AP987" s="22"/>
      <c r="AS987" s="22"/>
    </row>
    <row r="988">
      <c r="J988" s="22"/>
      <c r="Q988" s="22"/>
      <c r="AJ988" s="22"/>
      <c r="AM988" s="22"/>
      <c r="AP988" s="22"/>
      <c r="AS988" s="22"/>
    </row>
    <row r="989">
      <c r="J989" s="22"/>
      <c r="Q989" s="22"/>
      <c r="AJ989" s="22"/>
      <c r="AM989" s="22"/>
      <c r="AP989" s="22"/>
      <c r="AS989" s="22"/>
    </row>
    <row r="990">
      <c r="J990" s="22"/>
      <c r="Q990" s="22"/>
      <c r="AJ990" s="22"/>
      <c r="AM990" s="22"/>
      <c r="AP990" s="22"/>
      <c r="AS990" s="22"/>
    </row>
    <row r="991">
      <c r="J991" s="22"/>
      <c r="Q991" s="22"/>
      <c r="AJ991" s="22"/>
      <c r="AM991" s="22"/>
      <c r="AP991" s="22"/>
      <c r="AS991" s="22"/>
    </row>
    <row r="992">
      <c r="J992" s="22"/>
      <c r="Q992" s="22"/>
      <c r="AJ992" s="22"/>
      <c r="AM992" s="22"/>
      <c r="AP992" s="22"/>
      <c r="AS992" s="22"/>
    </row>
    <row r="993">
      <c r="J993" s="22"/>
      <c r="Q993" s="22"/>
      <c r="AJ993" s="22"/>
      <c r="AM993" s="22"/>
      <c r="AP993" s="22"/>
      <c r="AS993" s="22"/>
    </row>
    <row r="994">
      <c r="J994" s="22"/>
      <c r="Q994" s="22"/>
      <c r="AJ994" s="22"/>
      <c r="AM994" s="22"/>
      <c r="AP994" s="22"/>
      <c r="AS994" s="22"/>
    </row>
    <row r="995">
      <c r="J995" s="22"/>
      <c r="Q995" s="22"/>
      <c r="AJ995" s="22"/>
      <c r="AM995" s="22"/>
      <c r="AP995" s="22"/>
      <c r="AS995" s="22"/>
    </row>
    <row r="996">
      <c r="J996" s="22"/>
      <c r="Q996" s="22"/>
      <c r="AJ996" s="22"/>
      <c r="AM996" s="22"/>
      <c r="AP996" s="22"/>
      <c r="AS996" s="22"/>
    </row>
    <row r="997">
      <c r="J997" s="22"/>
      <c r="Q997" s="22"/>
      <c r="AJ997" s="22"/>
      <c r="AM997" s="22"/>
      <c r="AP997" s="22"/>
      <c r="AS997" s="22"/>
    </row>
    <row r="998">
      <c r="J998" s="22"/>
      <c r="Q998" s="22"/>
      <c r="AJ998" s="22"/>
      <c r="AM998" s="22"/>
      <c r="AP998" s="22"/>
      <c r="AS998" s="22"/>
    </row>
    <row r="999">
      <c r="J999" s="22"/>
      <c r="Q999" s="22"/>
      <c r="AJ999" s="22"/>
      <c r="AM999" s="22"/>
      <c r="AP999" s="22"/>
      <c r="AS999" s="22"/>
    </row>
    <row r="1000">
      <c r="J1000" s="22"/>
      <c r="Q1000" s="22"/>
      <c r="AJ1000" s="22"/>
      <c r="AM1000" s="22"/>
      <c r="AP1000" s="22"/>
      <c r="AS1000" s="22"/>
    </row>
    <row r="1001">
      <c r="J1001" s="22"/>
      <c r="Q1001" s="22"/>
      <c r="AJ1001" s="22"/>
      <c r="AM1001" s="22"/>
      <c r="AP1001" s="22"/>
      <c r="AS1001" s="22"/>
    </row>
  </sheetData>
  <dataValidations>
    <dataValidation type="list" allowBlank="1" showErrorMessage="1" sqref="Q3:Q52">
      <formula1>"ภายใน 1 เดือน,1 - 3 เดือน,3 - 6 เดือน,6 เดือน - 1 ปี,1 ปี ขึ้นไป,ยังไม่มีแพลนตัดสินใจ"</formula1>
    </dataValidation>
    <dataValidation type="list" allowBlank="1" showErrorMessage="1" sqref="O3:O52">
      <formula1>"น้อยกว่า 50,000 บาท,50,001 - 80,000 บาท,80,001 - 100,000 บาท,100,001 - 120,000 บาท,120,001 - 150,000 บาท,150,001 - 300,000 บาท,300,001 - 500,000 บาท,มากกว่า 500,000 บาท"</formula1>
    </dataValidation>
    <dataValidation type="list" allowBlank="1" showDropDown="1" sqref="AD3:AG52">
      <formula1>#REF!</formula1>
    </dataValidation>
    <dataValidation type="list" allowBlank="1" showErrorMessage="1" sqref="I3:I52">
      <formula1>"FIRST WALK,RE-VISIT 1,RE-VISIT 2,RE-VISIT 3,FIRST WALK (นัด),FIRST WALK1 (นัด),FIRST WALK2 (นัด),FIRST WALK3 (นัด)"</formula1>
    </dataValidation>
    <dataValidation type="list" allowBlank="1" showErrorMessage="1" sqref="K3:K52">
      <formula1>"IB Facebook,Line OA,Lead Con,Lead Gen,ป้ายบิลบอร์ด,ป้ายบอกทาง,ลูกค้าเก่า,Facebook,Call Center,Blogger,เพื่อนแนะนำ,Google sem,ผ่านสำนักงานขาย,Tiktok,ใบปลิว,ลูกค้าเก่าซื้อเพิ่ม,Cross Sales,Booth,เว็บไซต์ "</formula1>
    </dataValidation>
    <dataValidation type="list" allowBlank="1" showErrorMessage="1" sqref="P3:P52">
      <formula1>"น้อยกว่า 5 ล้านบาท,5.01 - 6 ล้านบาท,6.01 - 8 ล้านบาท,8.01 - 10 ล้านบาท,10 ล้านบาทขึ้นไป"</formula1>
    </dataValidation>
    <dataValidation type="list" allowBlank="1" showErrorMessage="1" sqref="H4:H52 AJ3:AJ52 AM3:AM52 AP3:AP52 AS3:AS52">
      <formula1>"Booking,Follow Up,เข้าชมโครงการแล้ว ยังไม่ตัดสินใจ,ไม่รับสาย/ตัดสายทิ้ง,ไม่สนใจแล้ว,ซื้อโครงการอื่นแล้ว,เปรียบเทียบโครงการอื่น,ต้องการพร้อมอยู่"</formula1>
    </dataValidation>
    <dataValidation type="list" allowBlank="1" showErrorMessage="1" sqref="R3:R52">
      <formula1>"ปรึกษาที่บ้าน,หาพร้อมอยู่,ติดเรื่องเงิน/เกินงบ,เปรียบเทียบ,ไม่มีแพลนตัดสินใจ/เข้ามาดูเฉยๆ,ไม่มีรูปแบบห้อง ฟังก์ชั่นห้อง,ไม่มีตำแหน่งที่ต้องการ,ต้องการโปรโมชั่นเพิ่มเติม,ติดทำเล,คู่แข่งเปรียบเทียบ"</formula1>
    </dataValidation>
    <dataValidation type="list" allowBlank="1" sqref="J3:J52">
      <formula1>"A (Potential),B,C,D"</formula1>
    </dataValidation>
    <dataValidation type="date" operator="equal" allowBlank="1" showDropDown="1" showInputMessage="1" prompt="Enter a date equal to DD/MM/YYYY" sqref="AH3:AH52 AK3:AK52 AN3:AN52 AQ3:AQ52 AT3:AU52">
      <formula1>DD/MM/YYYY</formula1>
    </dataValidation>
    <dataValidation type="list" allowBlank="1" showErrorMessage="1" sqref="N3:N52">
      <formula1>"1 Bedroom,1 Bedroom Plus,2 Bedroom"</formula1>
    </dataValidation>
    <dataValidation type="list" allowBlank="1" showErrorMessage="1" sqref="M3:M52">
      <formula1>"เพื่ออยู่อาศัย,เก็บไว้เป็นทรัพย์สิน,ลงทุนระยะยาว (ปล่อยเช่า),ลงทุนระยะสั้น (ขาย)"</formula1>
    </dataValidation>
    <dataValidation type="list" allowBlank="1" showErrorMessage="1" sqref="H3">
      <formula1>"Booking,Follow Up,เข้าชมโครงการแล้ว ยังไม่ตัดสินใจ,ไม่รับสาย/ตัดสายทิ้ง,ไม่สนใจแล้ว,ซื้อโครงการอื่นแล้ว,เปรียบเทียบโครงการอื่น,ต้องการพร้อมอยู่,ยังไม่ได้ติดต่อ"</formula1>
    </dataValidation>
    <dataValidation type="list" allowBlank="1" showErrorMessage="1" sqref="A3:A52">
      <formula1>"A,Pare,Lukpla"</formula1>
    </dataValidation>
  </dataValidation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9" max="9" width="12.63"/>
    <col hidden="1" min="11" max="11" width="12.63"/>
    <col customWidth="1" min="12" max="12" width="18.13"/>
    <col customWidth="1" min="13" max="13" width="20.88"/>
    <col customWidth="1" min="14" max="14" width="15.0"/>
    <col hidden="1" min="19" max="33" width="12.63"/>
  </cols>
  <sheetData>
    <row r="1">
      <c r="A1" s="1931">
        <f>SUBTOTAL(3,A3:A58)</f>
        <v>6</v>
      </c>
      <c r="B1" s="702"/>
      <c r="C1" s="1931">
        <f>SUBTOTAL(3,C3:C58)</f>
        <v>3</v>
      </c>
      <c r="D1" s="702"/>
      <c r="E1" s="702"/>
      <c r="F1" s="702"/>
      <c r="G1" s="702"/>
      <c r="H1" s="702"/>
      <c r="I1" s="702"/>
      <c r="J1" s="702"/>
      <c r="K1" s="702"/>
      <c r="L1" s="702"/>
      <c r="M1" s="702"/>
      <c r="N1" s="1931">
        <f t="shared" ref="N1:O1" si="1">SUBTOTAL(3,N12:N58)</f>
        <v>0</v>
      </c>
      <c r="O1" s="1931">
        <f t="shared" si="1"/>
        <v>0</v>
      </c>
      <c r="P1" s="702"/>
      <c r="Q1" s="702"/>
      <c r="R1" s="702"/>
      <c r="S1" s="702"/>
      <c r="T1" s="702"/>
      <c r="U1" s="702"/>
      <c r="V1" s="702"/>
      <c r="W1" s="702"/>
      <c r="X1" s="702"/>
      <c r="Y1" s="702"/>
      <c r="Z1" s="702"/>
      <c r="AA1" s="702"/>
      <c r="AB1" s="702"/>
      <c r="AC1" s="702"/>
      <c r="AD1" s="702"/>
      <c r="AE1" s="702"/>
      <c r="AF1" s="702"/>
      <c r="AG1" s="702"/>
      <c r="AH1" s="702"/>
      <c r="AI1" s="702"/>
      <c r="AJ1" s="702"/>
      <c r="AK1" s="702"/>
      <c r="AL1" s="706"/>
      <c r="AM1" s="702"/>
      <c r="AN1" s="1932"/>
      <c r="AO1" s="706"/>
      <c r="AP1" s="702"/>
      <c r="AQ1" s="706"/>
      <c r="AR1" s="1932"/>
      <c r="AS1" s="702"/>
      <c r="AT1" s="706"/>
      <c r="AU1" s="702"/>
      <c r="AV1" s="1933"/>
      <c r="AW1" s="702"/>
      <c r="AX1" s="702"/>
      <c r="AY1" s="1933"/>
      <c r="AZ1" s="702"/>
    </row>
    <row r="2">
      <c r="A2" s="708" t="s">
        <v>265</v>
      </c>
      <c r="B2" s="4" t="s">
        <v>2513</v>
      </c>
      <c r="C2" s="4" t="s">
        <v>2515</v>
      </c>
      <c r="D2" s="4" t="s">
        <v>26517</v>
      </c>
      <c r="E2" s="1934" t="s">
        <v>7</v>
      </c>
      <c r="F2" s="4" t="s">
        <v>275</v>
      </c>
      <c r="G2" s="4" t="s">
        <v>274</v>
      </c>
      <c r="H2" s="1934" t="s">
        <v>2514</v>
      </c>
      <c r="I2" s="4" t="s">
        <v>26518</v>
      </c>
      <c r="J2" s="4" t="s">
        <v>273</v>
      </c>
      <c r="K2" s="4" t="s">
        <v>26519</v>
      </c>
      <c r="L2" s="4" t="s">
        <v>26520</v>
      </c>
      <c r="M2" s="11" t="s">
        <v>29</v>
      </c>
      <c r="N2" s="4" t="s">
        <v>26521</v>
      </c>
      <c r="O2" s="4" t="s">
        <v>2517</v>
      </c>
      <c r="P2" s="4" t="s">
        <v>10633</v>
      </c>
      <c r="Q2" s="712" t="s">
        <v>2521</v>
      </c>
      <c r="R2" s="716" t="s">
        <v>2530</v>
      </c>
      <c r="S2" s="709" t="s">
        <v>26522</v>
      </c>
      <c r="T2" s="709" t="s">
        <v>26523</v>
      </c>
      <c r="U2" s="709" t="s">
        <v>26524</v>
      </c>
      <c r="V2" s="709" t="s">
        <v>26525</v>
      </c>
      <c r="W2" s="1935" t="s">
        <v>26526</v>
      </c>
      <c r="X2" s="1936" t="s">
        <v>2510</v>
      </c>
      <c r="Y2" s="1936" t="s">
        <v>20</v>
      </c>
      <c r="Z2" s="1936" t="s">
        <v>26527</v>
      </c>
      <c r="AA2" s="1936" t="s">
        <v>26528</v>
      </c>
      <c r="AB2" s="1936" t="s">
        <v>26529</v>
      </c>
      <c r="AC2" s="1936" t="s">
        <v>26530</v>
      </c>
      <c r="AD2" s="1936" t="s">
        <v>26527</v>
      </c>
      <c r="AE2" s="1936" t="s">
        <v>26528</v>
      </c>
      <c r="AF2" s="1936" t="s">
        <v>26529</v>
      </c>
      <c r="AG2" s="1936" t="s">
        <v>26530</v>
      </c>
      <c r="AH2" s="1937" t="s">
        <v>2533</v>
      </c>
      <c r="AI2" s="4" t="s">
        <v>26520</v>
      </c>
      <c r="AJ2" s="4" t="s">
        <v>2534</v>
      </c>
      <c r="AK2" s="1938" t="s">
        <v>2536</v>
      </c>
      <c r="AL2" s="1939" t="s">
        <v>26531</v>
      </c>
      <c r="AM2" s="716" t="s">
        <v>2537</v>
      </c>
      <c r="AN2" s="1938" t="s">
        <v>2539</v>
      </c>
      <c r="AO2" s="1939" t="s">
        <v>26532</v>
      </c>
      <c r="AP2" s="4" t="s">
        <v>2540</v>
      </c>
      <c r="AQ2" s="1938" t="s">
        <v>2542</v>
      </c>
      <c r="AR2" s="1939" t="s">
        <v>2544</v>
      </c>
      <c r="AS2" s="4" t="s">
        <v>2543</v>
      </c>
      <c r="AT2" s="1938" t="s">
        <v>2545</v>
      </c>
      <c r="AU2" s="1939" t="s">
        <v>2547</v>
      </c>
      <c r="AV2" s="1940"/>
      <c r="AW2" s="1940"/>
      <c r="AX2" s="1940"/>
      <c r="AY2" s="1940"/>
      <c r="AZ2" s="1940"/>
    </row>
    <row r="3">
      <c r="A3" s="720" t="s">
        <v>35</v>
      </c>
      <c r="B3" s="1950"/>
      <c r="C3" s="1950"/>
      <c r="D3" s="1944"/>
      <c r="E3" s="1944"/>
      <c r="F3" s="1944"/>
      <c r="G3" s="1944"/>
      <c r="H3" s="1945"/>
      <c r="I3" s="723"/>
      <c r="J3" s="22"/>
      <c r="K3" s="723"/>
      <c r="L3" s="723"/>
      <c r="M3" s="22"/>
      <c r="N3" s="22"/>
      <c r="O3" s="54"/>
      <c r="P3" s="22"/>
      <c r="Q3" s="22"/>
      <c r="R3" s="723"/>
      <c r="S3" s="1946"/>
      <c r="T3" s="1946"/>
      <c r="U3" s="1946"/>
      <c r="V3" s="1946"/>
      <c r="W3" s="1946"/>
      <c r="X3" s="1947"/>
      <c r="Y3" s="1947"/>
      <c r="Z3" s="1947"/>
      <c r="AA3" s="1947"/>
      <c r="AB3" s="1947"/>
      <c r="AC3" s="1947"/>
      <c r="AD3" s="723"/>
      <c r="AE3" s="723"/>
      <c r="AF3" s="723"/>
      <c r="AG3" s="723"/>
      <c r="AH3" s="1948"/>
      <c r="AI3" s="723" t="str">
        <f>L3</f>
        <v/>
      </c>
      <c r="AJ3" s="53"/>
      <c r="AK3" s="1948"/>
      <c r="AL3" s="723"/>
      <c r="AM3" s="53"/>
      <c r="AN3" s="1948"/>
      <c r="AO3" s="723"/>
      <c r="AP3" s="53"/>
      <c r="AQ3" s="1948"/>
      <c r="AR3" s="723"/>
      <c r="AS3" s="53"/>
      <c r="AT3" s="1948"/>
      <c r="AU3" s="1948"/>
      <c r="AV3" s="723"/>
      <c r="AW3" s="723"/>
      <c r="AX3" s="723"/>
      <c r="AY3" s="723"/>
      <c r="AZ3" s="723"/>
    </row>
    <row r="4">
      <c r="A4" s="720" t="s">
        <v>56</v>
      </c>
      <c r="B4" s="1951">
        <v>45426.0</v>
      </c>
      <c r="C4" s="1942" t="s">
        <v>2356</v>
      </c>
      <c r="D4" s="1944"/>
      <c r="E4" s="1943">
        <v>9.91986777E8</v>
      </c>
      <c r="F4" s="1943" t="s">
        <v>26546</v>
      </c>
      <c r="G4" s="1944"/>
      <c r="H4" s="1945" t="s">
        <v>4673</v>
      </c>
      <c r="I4" s="723"/>
      <c r="J4" s="22"/>
      <c r="K4" s="723"/>
      <c r="L4" s="720" t="s">
        <v>26547</v>
      </c>
      <c r="M4" s="16" t="s">
        <v>85</v>
      </c>
      <c r="N4" s="22"/>
      <c r="O4" s="54"/>
      <c r="P4" s="22"/>
      <c r="Q4" s="22"/>
      <c r="R4" s="723"/>
      <c r="S4" s="1946"/>
      <c r="T4" s="1946"/>
      <c r="U4" s="1946"/>
      <c r="V4" s="1946"/>
      <c r="W4" s="1946"/>
      <c r="X4" s="1947"/>
      <c r="Y4" s="1947"/>
      <c r="Z4" s="1947"/>
      <c r="AA4" s="1947"/>
      <c r="AB4" s="1947"/>
      <c r="AC4" s="1947"/>
      <c r="AD4" s="723"/>
      <c r="AE4" s="723"/>
      <c r="AF4" s="723"/>
      <c r="AG4" s="723"/>
      <c r="AH4" s="1948"/>
      <c r="AI4" s="723"/>
      <c r="AJ4" s="53"/>
      <c r="AK4" s="1948"/>
      <c r="AL4" s="723"/>
      <c r="AM4" s="53"/>
      <c r="AN4" s="1948"/>
      <c r="AO4" s="723"/>
      <c r="AP4" s="53"/>
      <c r="AQ4" s="1948"/>
      <c r="AR4" s="723"/>
      <c r="AS4" s="53"/>
      <c r="AT4" s="1948"/>
      <c r="AU4" s="1948"/>
      <c r="AV4" s="723"/>
      <c r="AW4" s="723"/>
      <c r="AX4" s="723"/>
      <c r="AY4" s="723"/>
      <c r="AZ4" s="723"/>
    </row>
    <row r="5">
      <c r="A5" s="720" t="s">
        <v>87</v>
      </c>
      <c r="B5" s="1949">
        <v>45464.0</v>
      </c>
      <c r="C5" s="1942" t="s">
        <v>26548</v>
      </c>
      <c r="D5" s="1943" t="s">
        <v>26549</v>
      </c>
      <c r="E5" s="1944"/>
      <c r="F5" s="1943" t="s">
        <v>26550</v>
      </c>
      <c r="G5" s="1944"/>
      <c r="H5" s="1945" t="s">
        <v>4673</v>
      </c>
      <c r="I5" s="723"/>
      <c r="J5" s="16" t="s">
        <v>407</v>
      </c>
      <c r="K5" s="723"/>
      <c r="L5" s="720" t="s">
        <v>26551</v>
      </c>
      <c r="M5" s="16" t="s">
        <v>85</v>
      </c>
      <c r="N5" s="16" t="s">
        <v>41</v>
      </c>
      <c r="O5" s="54"/>
      <c r="P5" s="16" t="s">
        <v>2579</v>
      </c>
      <c r="Q5" s="22"/>
      <c r="R5" s="723"/>
      <c r="S5" s="1946"/>
      <c r="T5" s="1946"/>
      <c r="U5" s="1946"/>
      <c r="V5" s="1946"/>
      <c r="W5" s="1946"/>
      <c r="X5" s="1947"/>
      <c r="Y5" s="1947"/>
      <c r="Z5" s="1947"/>
      <c r="AA5" s="1947"/>
      <c r="AB5" s="1947"/>
      <c r="AC5" s="1947"/>
      <c r="AD5" s="723"/>
      <c r="AE5" s="723"/>
      <c r="AF5" s="723"/>
      <c r="AG5" s="723"/>
      <c r="AH5" s="1948"/>
      <c r="AI5" s="723"/>
      <c r="AJ5" s="53"/>
      <c r="AK5" s="1948"/>
      <c r="AL5" s="723"/>
      <c r="AM5" s="53"/>
      <c r="AN5" s="1948"/>
      <c r="AO5" s="723"/>
      <c r="AP5" s="53"/>
      <c r="AQ5" s="1948"/>
      <c r="AR5" s="723"/>
      <c r="AS5" s="53"/>
      <c r="AT5" s="1948"/>
      <c r="AU5" s="1948"/>
      <c r="AV5" s="723"/>
      <c r="AW5" s="723"/>
      <c r="AX5" s="723"/>
      <c r="AY5" s="723"/>
      <c r="AZ5" s="723"/>
    </row>
    <row r="6">
      <c r="A6" s="720" t="s">
        <v>35</v>
      </c>
      <c r="B6" s="1950"/>
      <c r="C6" s="1950"/>
      <c r="D6" s="1944"/>
      <c r="E6" s="1944"/>
      <c r="F6" s="1944"/>
      <c r="G6" s="1944"/>
      <c r="H6" s="1945"/>
      <c r="I6" s="723"/>
      <c r="J6" s="22"/>
      <c r="K6" s="723"/>
      <c r="L6" s="723"/>
      <c r="M6" s="22"/>
      <c r="N6" s="22"/>
      <c r="O6" s="54"/>
      <c r="P6" s="22"/>
      <c r="Q6" s="22"/>
      <c r="R6" s="723"/>
      <c r="S6" s="1946"/>
      <c r="T6" s="1946"/>
      <c r="U6" s="1946"/>
      <c r="V6" s="1946"/>
      <c r="W6" s="1946"/>
      <c r="X6" s="1947"/>
      <c r="Y6" s="1947"/>
      <c r="Z6" s="1947"/>
      <c r="AA6" s="1947"/>
      <c r="AB6" s="1947"/>
      <c r="AC6" s="1947"/>
      <c r="AD6" s="723"/>
      <c r="AE6" s="723"/>
      <c r="AF6" s="723"/>
      <c r="AG6" s="723"/>
      <c r="AH6" s="1948"/>
      <c r="AI6" s="723"/>
      <c r="AJ6" s="53"/>
      <c r="AK6" s="1948"/>
      <c r="AL6" s="723"/>
      <c r="AM6" s="53"/>
      <c r="AN6" s="1948"/>
      <c r="AO6" s="723"/>
      <c r="AP6" s="53"/>
      <c r="AQ6" s="1948"/>
      <c r="AR6" s="723"/>
      <c r="AS6" s="53"/>
      <c r="AT6" s="1948"/>
      <c r="AU6" s="1948"/>
      <c r="AV6" s="723"/>
      <c r="AW6" s="723"/>
      <c r="AX6" s="723"/>
      <c r="AY6" s="723"/>
      <c r="AZ6" s="723"/>
    </row>
    <row r="7">
      <c r="A7" s="720" t="s">
        <v>56</v>
      </c>
      <c r="B7" s="1949">
        <v>45484.0</v>
      </c>
      <c r="C7" s="1952" t="s">
        <v>26552</v>
      </c>
      <c r="D7" s="1953" t="s">
        <v>26553</v>
      </c>
      <c r="E7" s="1943">
        <v>8.26771444E8</v>
      </c>
      <c r="F7" s="1944"/>
      <c r="G7" s="1944"/>
      <c r="H7" s="1945" t="s">
        <v>4673</v>
      </c>
      <c r="I7" s="723"/>
      <c r="J7" s="16" t="s">
        <v>407</v>
      </c>
      <c r="K7" s="723"/>
      <c r="L7" s="720" t="s">
        <v>26554</v>
      </c>
      <c r="M7" s="22"/>
      <c r="N7" s="22"/>
      <c r="O7" s="54"/>
      <c r="P7" s="22"/>
      <c r="Q7" s="22"/>
      <c r="R7" s="723"/>
      <c r="S7" s="1946"/>
      <c r="T7" s="1946"/>
      <c r="U7" s="1946"/>
      <c r="V7" s="1946"/>
      <c r="W7" s="1946"/>
      <c r="X7" s="1947"/>
      <c r="Y7" s="1947"/>
      <c r="Z7" s="1947"/>
      <c r="AA7" s="1947"/>
      <c r="AB7" s="1947"/>
      <c r="AC7" s="1947"/>
      <c r="AD7" s="723"/>
      <c r="AE7" s="723"/>
      <c r="AF7" s="723"/>
      <c r="AG7" s="723"/>
      <c r="AH7" s="1948"/>
      <c r="AI7" s="723"/>
      <c r="AJ7" s="53"/>
      <c r="AK7" s="1948"/>
      <c r="AL7" s="723"/>
      <c r="AM7" s="53"/>
      <c r="AN7" s="1948"/>
      <c r="AO7" s="723"/>
      <c r="AP7" s="53"/>
      <c r="AQ7" s="1948"/>
      <c r="AR7" s="723"/>
      <c r="AS7" s="53"/>
      <c r="AT7" s="1948"/>
      <c r="AU7" s="1948"/>
      <c r="AV7" s="723"/>
      <c r="AW7" s="723"/>
      <c r="AX7" s="723"/>
      <c r="AY7" s="723"/>
      <c r="AZ7" s="723"/>
    </row>
    <row r="8">
      <c r="A8" s="720" t="s">
        <v>87</v>
      </c>
      <c r="B8" s="1949"/>
      <c r="C8" s="1942"/>
      <c r="D8" s="1944"/>
      <c r="E8" s="1943"/>
      <c r="F8" s="1944"/>
      <c r="G8" s="1944"/>
      <c r="H8" s="1945"/>
      <c r="I8" s="723"/>
      <c r="J8" s="22"/>
      <c r="K8" s="723"/>
      <c r="L8" s="723"/>
      <c r="M8" s="22"/>
      <c r="N8" s="22"/>
      <c r="O8" s="54"/>
      <c r="P8" s="22"/>
      <c r="Q8" s="22"/>
      <c r="R8" s="723"/>
      <c r="S8" s="1946"/>
      <c r="T8" s="1946"/>
      <c r="U8" s="1946"/>
      <c r="V8" s="1946"/>
      <c r="W8" s="1946"/>
      <c r="X8" s="1947"/>
      <c r="Y8" s="1947"/>
      <c r="Z8" s="1947"/>
      <c r="AA8" s="1947"/>
      <c r="AB8" s="1947"/>
      <c r="AC8" s="1947"/>
      <c r="AD8" s="723"/>
      <c r="AE8" s="723"/>
      <c r="AF8" s="723"/>
      <c r="AG8" s="723"/>
      <c r="AH8" s="1948"/>
      <c r="AI8" s="723"/>
      <c r="AJ8" s="53"/>
      <c r="AK8" s="1948"/>
      <c r="AL8" s="723"/>
      <c r="AM8" s="53"/>
      <c r="AN8" s="1948"/>
      <c r="AO8" s="723"/>
      <c r="AP8" s="53"/>
      <c r="AQ8" s="1948"/>
      <c r="AR8" s="723"/>
      <c r="AS8" s="53"/>
      <c r="AT8" s="1948"/>
      <c r="AU8" s="1948"/>
      <c r="AV8" s="723"/>
      <c r="AW8" s="723"/>
      <c r="AX8" s="723"/>
      <c r="AY8" s="723"/>
      <c r="AZ8" s="723"/>
    </row>
    <row r="9">
      <c r="A9" s="723"/>
      <c r="B9" s="1950"/>
      <c r="C9" s="1950"/>
      <c r="D9" s="1944"/>
      <c r="E9" s="1944"/>
      <c r="F9" s="1944"/>
      <c r="G9" s="1944"/>
      <c r="H9" s="1945"/>
      <c r="I9" s="723"/>
      <c r="J9" s="22"/>
      <c r="K9" s="723"/>
      <c r="L9" s="723"/>
      <c r="M9" s="22"/>
      <c r="N9" s="22"/>
      <c r="O9" s="54"/>
      <c r="P9" s="22"/>
      <c r="Q9" s="22"/>
      <c r="R9" s="723"/>
      <c r="S9" s="1946"/>
      <c r="T9" s="1946"/>
      <c r="U9" s="1946"/>
      <c r="V9" s="1946"/>
      <c r="W9" s="1946"/>
      <c r="X9" s="1947"/>
      <c r="Y9" s="1947"/>
      <c r="Z9" s="1947"/>
      <c r="AA9" s="1947"/>
      <c r="AB9" s="1947"/>
      <c r="AC9" s="1947"/>
      <c r="AD9" s="723"/>
      <c r="AE9" s="723"/>
      <c r="AF9" s="723"/>
      <c r="AG9" s="723"/>
      <c r="AH9" s="1948"/>
      <c r="AI9" s="723"/>
      <c r="AJ9" s="53"/>
      <c r="AK9" s="1948"/>
      <c r="AL9" s="723"/>
      <c r="AM9" s="53"/>
      <c r="AN9" s="1948"/>
      <c r="AO9" s="723"/>
      <c r="AP9" s="53"/>
      <c r="AQ9" s="1948"/>
      <c r="AR9" s="723"/>
      <c r="AS9" s="53"/>
      <c r="AT9" s="1948"/>
      <c r="AU9" s="1948"/>
      <c r="AV9" s="723"/>
      <c r="AW9" s="723"/>
      <c r="AX9" s="723"/>
      <c r="AY9" s="723"/>
      <c r="AZ9" s="723"/>
    </row>
    <row r="10">
      <c r="A10" s="723"/>
      <c r="B10" s="1950"/>
      <c r="C10" s="1950"/>
      <c r="D10" s="1944"/>
      <c r="E10" s="1944"/>
      <c r="F10" s="1944"/>
      <c r="G10" s="1944"/>
      <c r="H10" s="1945"/>
      <c r="I10" s="723"/>
      <c r="J10" s="22"/>
      <c r="K10" s="723"/>
      <c r="L10" s="723"/>
      <c r="M10" s="22"/>
      <c r="N10" s="22"/>
      <c r="O10" s="54"/>
      <c r="P10" s="22"/>
      <c r="Q10" s="22"/>
      <c r="R10" s="723"/>
      <c r="S10" s="1946"/>
      <c r="T10" s="1946"/>
      <c r="U10" s="1946"/>
      <c r="V10" s="1946"/>
      <c r="W10" s="1946"/>
      <c r="X10" s="1947"/>
      <c r="Y10" s="1947"/>
      <c r="Z10" s="1947"/>
      <c r="AA10" s="1947"/>
      <c r="AB10" s="1947"/>
      <c r="AC10" s="1947"/>
      <c r="AD10" s="723"/>
      <c r="AE10" s="723"/>
      <c r="AF10" s="723"/>
      <c r="AG10" s="723"/>
      <c r="AH10" s="1948"/>
      <c r="AI10" s="723"/>
      <c r="AJ10" s="53"/>
      <c r="AK10" s="1948"/>
      <c r="AL10" s="723"/>
      <c r="AM10" s="53"/>
      <c r="AN10" s="1948"/>
      <c r="AO10" s="723"/>
      <c r="AP10" s="53"/>
      <c r="AQ10" s="1948"/>
      <c r="AR10" s="723"/>
      <c r="AS10" s="53"/>
      <c r="AT10" s="1948"/>
      <c r="AU10" s="1948"/>
      <c r="AV10" s="723"/>
      <c r="AW10" s="723"/>
      <c r="AX10" s="723"/>
      <c r="AY10" s="723"/>
      <c r="AZ10" s="723"/>
    </row>
    <row r="11">
      <c r="A11" s="723"/>
      <c r="B11" s="1950"/>
      <c r="C11" s="1950"/>
      <c r="D11" s="1944"/>
      <c r="E11" s="1944"/>
      <c r="F11" s="1944"/>
      <c r="G11" s="1944"/>
      <c r="H11" s="1945"/>
      <c r="I11" s="723"/>
      <c r="J11" s="22"/>
      <c r="K11" s="723"/>
      <c r="L11" s="723"/>
      <c r="M11" s="22"/>
      <c r="N11" s="22"/>
      <c r="O11" s="54"/>
      <c r="P11" s="22"/>
      <c r="Q11" s="22"/>
      <c r="R11" s="723"/>
      <c r="S11" s="1946"/>
      <c r="T11" s="1946"/>
      <c r="U11" s="1946"/>
      <c r="V11" s="1946"/>
      <c r="W11" s="1946"/>
      <c r="X11" s="1947"/>
      <c r="Y11" s="1947"/>
      <c r="Z11" s="1947"/>
      <c r="AA11" s="1947"/>
      <c r="AB11" s="1947"/>
      <c r="AC11" s="1947"/>
      <c r="AD11" s="723"/>
      <c r="AE11" s="723"/>
      <c r="AF11" s="723"/>
      <c r="AG11" s="723"/>
      <c r="AH11" s="1948"/>
      <c r="AI11" s="723"/>
      <c r="AJ11" s="53"/>
      <c r="AK11" s="1948"/>
      <c r="AL11" s="723"/>
      <c r="AM11" s="53"/>
      <c r="AN11" s="1948"/>
      <c r="AO11" s="723"/>
      <c r="AP11" s="53"/>
      <c r="AQ11" s="1948"/>
      <c r="AR11" s="723"/>
      <c r="AS11" s="53"/>
      <c r="AT11" s="1948"/>
      <c r="AU11" s="1948"/>
      <c r="AV11" s="723"/>
      <c r="AW11" s="723"/>
      <c r="AX11" s="723"/>
      <c r="AY11" s="723"/>
      <c r="AZ11" s="723"/>
    </row>
    <row r="12">
      <c r="A12" s="723"/>
      <c r="B12" s="1950"/>
      <c r="C12" s="1950"/>
      <c r="D12" s="1944"/>
      <c r="E12" s="1944"/>
      <c r="F12" s="1944"/>
      <c r="G12" s="1944"/>
      <c r="H12" s="1945"/>
      <c r="I12" s="723"/>
      <c r="J12" s="22"/>
      <c r="K12" s="723"/>
      <c r="L12" s="723"/>
      <c r="M12" s="22"/>
      <c r="N12" s="22"/>
      <c r="O12" s="54"/>
      <c r="P12" s="22"/>
      <c r="Q12" s="22"/>
      <c r="R12" s="723"/>
      <c r="S12" s="1946"/>
      <c r="T12" s="1946"/>
      <c r="U12" s="1946"/>
      <c r="V12" s="1946"/>
      <c r="W12" s="1946"/>
      <c r="X12" s="1947"/>
      <c r="Y12" s="1947"/>
      <c r="Z12" s="1947"/>
      <c r="AA12" s="1947"/>
      <c r="AB12" s="1947"/>
      <c r="AC12" s="1947"/>
      <c r="AD12" s="723"/>
      <c r="AE12" s="723"/>
      <c r="AF12" s="723"/>
      <c r="AG12" s="723"/>
      <c r="AH12" s="1948"/>
      <c r="AI12" s="723"/>
      <c r="AJ12" s="53"/>
      <c r="AK12" s="1948"/>
      <c r="AL12" s="723"/>
      <c r="AM12" s="53"/>
      <c r="AN12" s="1948"/>
      <c r="AO12" s="723"/>
      <c r="AP12" s="53"/>
      <c r="AQ12" s="1948"/>
      <c r="AR12" s="723"/>
      <c r="AS12" s="53"/>
      <c r="AT12" s="1948"/>
      <c r="AU12" s="1948"/>
      <c r="AV12" s="723"/>
      <c r="AW12" s="723"/>
      <c r="AX12" s="723"/>
      <c r="AY12" s="723"/>
      <c r="AZ12" s="723"/>
    </row>
    <row r="13">
      <c r="A13" s="723"/>
      <c r="B13" s="1950"/>
      <c r="C13" s="1950"/>
      <c r="D13" s="1944"/>
      <c r="E13" s="1944"/>
      <c r="F13" s="1944"/>
      <c r="G13" s="1944"/>
      <c r="H13" s="1945"/>
      <c r="I13" s="723"/>
      <c r="J13" s="22"/>
      <c r="K13" s="723"/>
      <c r="L13" s="723"/>
      <c r="M13" s="22"/>
      <c r="N13" s="22"/>
      <c r="O13" s="54"/>
      <c r="P13" s="22"/>
      <c r="Q13" s="22"/>
      <c r="R13" s="723"/>
      <c r="S13" s="1946"/>
      <c r="T13" s="1946"/>
      <c r="U13" s="1946"/>
      <c r="V13" s="1946"/>
      <c r="W13" s="1946"/>
      <c r="X13" s="1947"/>
      <c r="Y13" s="1947"/>
      <c r="Z13" s="1947"/>
      <c r="AA13" s="1947"/>
      <c r="AB13" s="1947"/>
      <c r="AC13" s="1947"/>
      <c r="AD13" s="723"/>
      <c r="AE13" s="723"/>
      <c r="AF13" s="723"/>
      <c r="AG13" s="723"/>
      <c r="AH13" s="1948"/>
      <c r="AI13" s="723"/>
      <c r="AJ13" s="53"/>
      <c r="AK13" s="1948"/>
      <c r="AL13" s="723"/>
      <c r="AM13" s="53"/>
      <c r="AN13" s="1948"/>
      <c r="AO13" s="723"/>
      <c r="AP13" s="53"/>
      <c r="AQ13" s="1948"/>
      <c r="AR13" s="723"/>
      <c r="AS13" s="53"/>
      <c r="AT13" s="1948"/>
      <c r="AU13" s="1948"/>
      <c r="AV13" s="723"/>
      <c r="AW13" s="723"/>
      <c r="AX13" s="723"/>
      <c r="AY13" s="723"/>
      <c r="AZ13" s="723"/>
    </row>
    <row r="14">
      <c r="A14" s="723"/>
      <c r="B14" s="1950"/>
      <c r="C14" s="1950"/>
      <c r="D14" s="1944"/>
      <c r="E14" s="1944"/>
      <c r="F14" s="1944"/>
      <c r="G14" s="1944"/>
      <c r="H14" s="1945"/>
      <c r="I14" s="723"/>
      <c r="J14" s="22"/>
      <c r="K14" s="723"/>
      <c r="L14" s="723"/>
      <c r="M14" s="22"/>
      <c r="N14" s="22"/>
      <c r="O14" s="54"/>
      <c r="P14" s="22"/>
      <c r="Q14" s="22"/>
      <c r="R14" s="723"/>
      <c r="S14" s="1946"/>
      <c r="T14" s="1946"/>
      <c r="U14" s="1946"/>
      <c r="V14" s="1946"/>
      <c r="W14" s="1946"/>
      <c r="X14" s="1947"/>
      <c r="Y14" s="1947"/>
      <c r="Z14" s="1947"/>
      <c r="AA14" s="1947"/>
      <c r="AB14" s="1947"/>
      <c r="AC14" s="1947"/>
      <c r="AD14" s="723"/>
      <c r="AE14" s="723"/>
      <c r="AF14" s="723"/>
      <c r="AG14" s="723"/>
      <c r="AH14" s="1948"/>
      <c r="AI14" s="723"/>
      <c r="AJ14" s="53"/>
      <c r="AK14" s="1948"/>
      <c r="AL14" s="723"/>
      <c r="AM14" s="53"/>
      <c r="AN14" s="1948"/>
      <c r="AO14" s="723"/>
      <c r="AP14" s="53"/>
      <c r="AQ14" s="1948"/>
      <c r="AR14" s="723"/>
      <c r="AS14" s="53"/>
      <c r="AT14" s="1948"/>
      <c r="AU14" s="1948"/>
      <c r="AV14" s="723"/>
      <c r="AW14" s="723"/>
      <c r="AX14" s="723"/>
      <c r="AY14" s="723"/>
      <c r="AZ14" s="723"/>
    </row>
    <row r="15">
      <c r="A15" s="723"/>
      <c r="B15" s="1950"/>
      <c r="C15" s="1950"/>
      <c r="D15" s="1944"/>
      <c r="E15" s="1944"/>
      <c r="F15" s="1944"/>
      <c r="G15" s="1944"/>
      <c r="H15" s="1945"/>
      <c r="I15" s="723"/>
      <c r="J15" s="22"/>
      <c r="K15" s="723"/>
      <c r="L15" s="723"/>
      <c r="M15" s="22"/>
      <c r="N15" s="22"/>
      <c r="O15" s="54"/>
      <c r="P15" s="22"/>
      <c r="Q15" s="22"/>
      <c r="R15" s="723"/>
      <c r="S15" s="1946"/>
      <c r="T15" s="1946"/>
      <c r="U15" s="1946"/>
      <c r="V15" s="1946"/>
      <c r="W15" s="1946"/>
      <c r="X15" s="1947"/>
      <c r="Y15" s="1947"/>
      <c r="Z15" s="1947"/>
      <c r="AA15" s="1947"/>
      <c r="AB15" s="1947"/>
      <c r="AC15" s="1947"/>
      <c r="AD15" s="723"/>
      <c r="AE15" s="723"/>
      <c r="AF15" s="723"/>
      <c r="AG15" s="723"/>
      <c r="AH15" s="1948"/>
      <c r="AI15" s="723"/>
      <c r="AJ15" s="53"/>
      <c r="AK15" s="1948"/>
      <c r="AL15" s="723"/>
      <c r="AM15" s="53"/>
      <c r="AN15" s="1948"/>
      <c r="AO15" s="723"/>
      <c r="AP15" s="53"/>
      <c r="AQ15" s="1948"/>
      <c r="AR15" s="723"/>
      <c r="AS15" s="53"/>
      <c r="AT15" s="1948"/>
      <c r="AU15" s="1948"/>
      <c r="AV15" s="723"/>
      <c r="AW15" s="723"/>
      <c r="AX15" s="723"/>
      <c r="AY15" s="723"/>
      <c r="AZ15" s="723"/>
    </row>
    <row r="16">
      <c r="A16" s="723"/>
      <c r="B16" s="1950"/>
      <c r="C16" s="1950"/>
      <c r="D16" s="1944"/>
      <c r="E16" s="1944"/>
      <c r="F16" s="1944"/>
      <c r="G16" s="1944"/>
      <c r="H16" s="1945"/>
      <c r="I16" s="723"/>
      <c r="J16" s="22"/>
      <c r="K16" s="723"/>
      <c r="L16" s="723"/>
      <c r="M16" s="22"/>
      <c r="N16" s="22"/>
      <c r="O16" s="54"/>
      <c r="P16" s="22"/>
      <c r="Q16" s="22"/>
      <c r="R16" s="723"/>
      <c r="S16" s="1946"/>
      <c r="T16" s="1946"/>
      <c r="U16" s="1946"/>
      <c r="V16" s="1946"/>
      <c r="W16" s="1946"/>
      <c r="X16" s="1947"/>
      <c r="Y16" s="1947"/>
      <c r="Z16" s="1947"/>
      <c r="AA16" s="1947"/>
      <c r="AB16" s="1947"/>
      <c r="AC16" s="1947"/>
      <c r="AD16" s="723"/>
      <c r="AE16" s="723"/>
      <c r="AF16" s="723"/>
      <c r="AG16" s="723"/>
      <c r="AH16" s="1948"/>
      <c r="AI16" s="723"/>
      <c r="AJ16" s="53"/>
      <c r="AK16" s="1948"/>
      <c r="AL16" s="723"/>
      <c r="AM16" s="53"/>
      <c r="AN16" s="1948"/>
      <c r="AO16" s="723"/>
      <c r="AP16" s="53"/>
      <c r="AQ16" s="1948"/>
      <c r="AR16" s="723"/>
      <c r="AS16" s="53"/>
      <c r="AT16" s="1948"/>
      <c r="AU16" s="1948"/>
      <c r="AV16" s="723"/>
      <c r="AW16" s="723"/>
      <c r="AX16" s="723"/>
      <c r="AY16" s="723"/>
      <c r="AZ16" s="723"/>
    </row>
    <row r="17">
      <c r="A17" s="723"/>
      <c r="B17" s="1950"/>
      <c r="C17" s="1950"/>
      <c r="D17" s="1944"/>
      <c r="E17" s="1944"/>
      <c r="F17" s="1944"/>
      <c r="G17" s="1944"/>
      <c r="H17" s="1945"/>
      <c r="I17" s="723"/>
      <c r="J17" s="22"/>
      <c r="K17" s="723"/>
      <c r="L17" s="723"/>
      <c r="M17" s="22"/>
      <c r="N17" s="22"/>
      <c r="O17" s="54"/>
      <c r="P17" s="22"/>
      <c r="Q17" s="22"/>
      <c r="R17" s="723"/>
      <c r="S17" s="1946"/>
      <c r="T17" s="1946"/>
      <c r="U17" s="1946"/>
      <c r="V17" s="1946"/>
      <c r="W17" s="1946"/>
      <c r="X17" s="1947"/>
      <c r="Y17" s="1947"/>
      <c r="Z17" s="1947"/>
      <c r="AA17" s="1947"/>
      <c r="AB17" s="1947"/>
      <c r="AC17" s="1947"/>
      <c r="AD17" s="723"/>
      <c r="AE17" s="723"/>
      <c r="AF17" s="723"/>
      <c r="AG17" s="723"/>
      <c r="AH17" s="1948"/>
      <c r="AI17" s="723"/>
      <c r="AJ17" s="53"/>
      <c r="AK17" s="1948"/>
      <c r="AL17" s="723"/>
      <c r="AM17" s="53"/>
      <c r="AN17" s="1948"/>
      <c r="AO17" s="723"/>
      <c r="AP17" s="53"/>
      <c r="AQ17" s="1948"/>
      <c r="AR17" s="723"/>
      <c r="AS17" s="53"/>
      <c r="AT17" s="1948"/>
      <c r="AU17" s="1948"/>
      <c r="AV17" s="723"/>
      <c r="AW17" s="723"/>
      <c r="AX17" s="723"/>
      <c r="AY17" s="723"/>
      <c r="AZ17" s="723"/>
    </row>
    <row r="18">
      <c r="A18" s="723"/>
      <c r="B18" s="1950"/>
      <c r="C18" s="1950"/>
      <c r="D18" s="1944"/>
      <c r="E18" s="1944"/>
      <c r="F18" s="1944"/>
      <c r="G18" s="1944"/>
      <c r="H18" s="1945"/>
      <c r="I18" s="723"/>
      <c r="J18" s="22"/>
      <c r="K18" s="723"/>
      <c r="L18" s="723"/>
      <c r="M18" s="22"/>
      <c r="N18" s="22"/>
      <c r="O18" s="54"/>
      <c r="P18" s="22"/>
      <c r="Q18" s="22"/>
      <c r="R18" s="723"/>
      <c r="S18" s="1946"/>
      <c r="T18" s="1946"/>
      <c r="U18" s="1946"/>
      <c r="V18" s="1946"/>
      <c r="W18" s="1946"/>
      <c r="X18" s="1947"/>
      <c r="Y18" s="1947"/>
      <c r="Z18" s="1947"/>
      <c r="AA18" s="1947"/>
      <c r="AB18" s="1947"/>
      <c r="AC18" s="1947"/>
      <c r="AD18" s="723"/>
      <c r="AE18" s="723"/>
      <c r="AF18" s="723"/>
      <c r="AG18" s="723"/>
      <c r="AH18" s="1948"/>
      <c r="AI18" s="723"/>
      <c r="AJ18" s="53"/>
      <c r="AK18" s="1948"/>
      <c r="AL18" s="723"/>
      <c r="AM18" s="53"/>
      <c r="AN18" s="1948"/>
      <c r="AO18" s="723"/>
      <c r="AP18" s="53"/>
      <c r="AQ18" s="1948"/>
      <c r="AR18" s="723"/>
      <c r="AS18" s="53"/>
      <c r="AT18" s="1948"/>
      <c r="AU18" s="1948"/>
      <c r="AV18" s="723"/>
      <c r="AW18" s="723"/>
      <c r="AX18" s="723"/>
      <c r="AY18" s="723"/>
      <c r="AZ18" s="723"/>
    </row>
    <row r="19">
      <c r="A19" s="723"/>
      <c r="B19" s="1950"/>
      <c r="C19" s="1950"/>
      <c r="D19" s="1944"/>
      <c r="E19" s="1944"/>
      <c r="F19" s="1944"/>
      <c r="G19" s="1944"/>
      <c r="H19" s="1945"/>
      <c r="I19" s="723"/>
      <c r="J19" s="22"/>
      <c r="K19" s="723"/>
      <c r="L19" s="723"/>
      <c r="M19" s="22"/>
      <c r="N19" s="22"/>
      <c r="O19" s="54"/>
      <c r="P19" s="22"/>
      <c r="Q19" s="22"/>
      <c r="R19" s="723"/>
      <c r="S19" s="1946"/>
      <c r="T19" s="1946"/>
      <c r="U19" s="1946"/>
      <c r="V19" s="1946"/>
      <c r="W19" s="1946"/>
      <c r="X19" s="1947"/>
      <c r="Y19" s="1947"/>
      <c r="Z19" s="1947"/>
      <c r="AA19" s="1947"/>
      <c r="AB19" s="1947"/>
      <c r="AC19" s="1947"/>
      <c r="AD19" s="723"/>
      <c r="AE19" s="723"/>
      <c r="AF19" s="723"/>
      <c r="AG19" s="723"/>
      <c r="AH19" s="1948"/>
      <c r="AI19" s="723"/>
      <c r="AJ19" s="53"/>
      <c r="AK19" s="1948"/>
      <c r="AL19" s="723"/>
      <c r="AM19" s="53"/>
      <c r="AN19" s="1948"/>
      <c r="AO19" s="723"/>
      <c r="AP19" s="53"/>
      <c r="AQ19" s="1948"/>
      <c r="AR19" s="723"/>
      <c r="AS19" s="53"/>
      <c r="AT19" s="1948"/>
      <c r="AU19" s="1948"/>
      <c r="AV19" s="723"/>
      <c r="AW19" s="723"/>
      <c r="AX19" s="723"/>
      <c r="AY19" s="723"/>
      <c r="AZ19" s="723"/>
    </row>
    <row r="20">
      <c r="A20" s="723"/>
      <c r="B20" s="1950"/>
      <c r="C20" s="1950"/>
      <c r="D20" s="1944"/>
      <c r="E20" s="1944"/>
      <c r="F20" s="1944"/>
      <c r="G20" s="1944"/>
      <c r="H20" s="1945"/>
      <c r="I20" s="723"/>
      <c r="J20" s="22"/>
      <c r="K20" s="723"/>
      <c r="L20" s="723"/>
      <c r="M20" s="22"/>
      <c r="N20" s="22"/>
      <c r="O20" s="54"/>
      <c r="P20" s="22"/>
      <c r="Q20" s="22"/>
      <c r="R20" s="723"/>
      <c r="S20" s="1946"/>
      <c r="T20" s="1946"/>
      <c r="U20" s="1946"/>
      <c r="V20" s="1946"/>
      <c r="W20" s="1946"/>
      <c r="X20" s="1947"/>
      <c r="Y20" s="1947"/>
      <c r="Z20" s="1947"/>
      <c r="AA20" s="1947"/>
      <c r="AB20" s="1947"/>
      <c r="AC20" s="1947"/>
      <c r="AD20" s="723"/>
      <c r="AE20" s="723"/>
      <c r="AF20" s="723"/>
      <c r="AG20" s="723"/>
      <c r="AH20" s="1948"/>
      <c r="AI20" s="723"/>
      <c r="AJ20" s="53"/>
      <c r="AK20" s="1948"/>
      <c r="AL20" s="723"/>
      <c r="AM20" s="53"/>
      <c r="AN20" s="1948"/>
      <c r="AO20" s="723"/>
      <c r="AP20" s="53"/>
      <c r="AQ20" s="1948"/>
      <c r="AR20" s="723"/>
      <c r="AS20" s="53"/>
      <c r="AT20" s="1948"/>
      <c r="AU20" s="1948"/>
      <c r="AV20" s="723"/>
      <c r="AW20" s="723"/>
      <c r="AX20" s="723"/>
      <c r="AY20" s="723"/>
      <c r="AZ20" s="723"/>
    </row>
    <row r="21">
      <c r="A21" s="723"/>
      <c r="B21" s="1950"/>
      <c r="C21" s="1950"/>
      <c r="D21" s="1944"/>
      <c r="E21" s="1944"/>
      <c r="F21" s="1944"/>
      <c r="G21" s="1944"/>
      <c r="H21" s="1945"/>
      <c r="I21" s="723"/>
      <c r="J21" s="22"/>
      <c r="K21" s="723"/>
      <c r="L21" s="723"/>
      <c r="M21" s="22"/>
      <c r="N21" s="22"/>
      <c r="O21" s="54"/>
      <c r="P21" s="22"/>
      <c r="Q21" s="22"/>
      <c r="R21" s="723"/>
      <c r="S21" s="1946"/>
      <c r="T21" s="1946"/>
      <c r="U21" s="1946"/>
      <c r="V21" s="1946"/>
      <c r="W21" s="1946"/>
      <c r="X21" s="1947"/>
      <c r="Y21" s="1947"/>
      <c r="Z21" s="1947"/>
      <c r="AA21" s="1947"/>
      <c r="AB21" s="1947"/>
      <c r="AC21" s="1947"/>
      <c r="AD21" s="723"/>
      <c r="AE21" s="723"/>
      <c r="AF21" s="723"/>
      <c r="AG21" s="723"/>
      <c r="AH21" s="1948"/>
      <c r="AI21" s="723"/>
      <c r="AJ21" s="53"/>
      <c r="AK21" s="1948"/>
      <c r="AL21" s="723"/>
      <c r="AM21" s="53"/>
      <c r="AN21" s="1948"/>
      <c r="AO21" s="723"/>
      <c r="AP21" s="53"/>
      <c r="AQ21" s="1948"/>
      <c r="AR21" s="723"/>
      <c r="AS21" s="53"/>
      <c r="AT21" s="1948"/>
      <c r="AU21" s="1948"/>
      <c r="AV21" s="723"/>
      <c r="AW21" s="723"/>
      <c r="AX21" s="723"/>
      <c r="AY21" s="723"/>
      <c r="AZ21" s="723"/>
    </row>
    <row r="22">
      <c r="A22" s="723"/>
      <c r="B22" s="1950"/>
      <c r="C22" s="1950"/>
      <c r="D22" s="1944"/>
      <c r="E22" s="1944"/>
      <c r="F22" s="1944"/>
      <c r="G22" s="1944"/>
      <c r="H22" s="1945"/>
      <c r="I22" s="723"/>
      <c r="J22" s="22"/>
      <c r="K22" s="723"/>
      <c r="L22" s="723"/>
      <c r="M22" s="22"/>
      <c r="N22" s="22"/>
      <c r="O22" s="54"/>
      <c r="P22" s="22"/>
      <c r="Q22" s="22"/>
      <c r="R22" s="723"/>
      <c r="S22" s="1946"/>
      <c r="T22" s="1946"/>
      <c r="U22" s="1946"/>
      <c r="V22" s="1946"/>
      <c r="W22" s="1946"/>
      <c r="X22" s="1947"/>
      <c r="Y22" s="1947"/>
      <c r="Z22" s="1947"/>
      <c r="AA22" s="1947"/>
      <c r="AB22" s="1947"/>
      <c r="AC22" s="1947"/>
      <c r="AD22" s="723"/>
      <c r="AE22" s="723"/>
      <c r="AF22" s="723"/>
      <c r="AG22" s="723"/>
      <c r="AH22" s="1948"/>
      <c r="AI22" s="723"/>
      <c r="AJ22" s="53"/>
      <c r="AK22" s="1948"/>
      <c r="AL22" s="723"/>
      <c r="AM22" s="53"/>
      <c r="AN22" s="1948"/>
      <c r="AO22" s="723"/>
      <c r="AP22" s="53"/>
      <c r="AQ22" s="1948"/>
      <c r="AR22" s="723"/>
      <c r="AS22" s="53"/>
      <c r="AT22" s="1948"/>
      <c r="AU22" s="1948"/>
      <c r="AV22" s="723"/>
      <c r="AW22" s="723"/>
      <c r="AX22" s="723"/>
      <c r="AY22" s="723"/>
      <c r="AZ22" s="723"/>
    </row>
    <row r="23">
      <c r="A23" s="723"/>
      <c r="B23" s="1950"/>
      <c r="C23" s="1950"/>
      <c r="D23" s="1944"/>
      <c r="E23" s="1944"/>
      <c r="F23" s="1944"/>
      <c r="G23" s="1944"/>
      <c r="H23" s="1945"/>
      <c r="I23" s="723"/>
      <c r="J23" s="22"/>
      <c r="K23" s="723"/>
      <c r="L23" s="723"/>
      <c r="M23" s="22"/>
      <c r="N23" s="22"/>
      <c r="O23" s="54"/>
      <c r="P23" s="22"/>
      <c r="Q23" s="22"/>
      <c r="R23" s="723"/>
      <c r="S23" s="1946"/>
      <c r="T23" s="1946"/>
      <c r="U23" s="1946"/>
      <c r="V23" s="1946"/>
      <c r="W23" s="1946"/>
      <c r="X23" s="1947"/>
      <c r="Y23" s="1947"/>
      <c r="Z23" s="1947"/>
      <c r="AA23" s="1947"/>
      <c r="AB23" s="1947"/>
      <c r="AC23" s="1947"/>
      <c r="AD23" s="723"/>
      <c r="AE23" s="723"/>
      <c r="AF23" s="723"/>
      <c r="AG23" s="723"/>
      <c r="AH23" s="1948"/>
      <c r="AI23" s="723"/>
      <c r="AJ23" s="53"/>
      <c r="AK23" s="1948"/>
      <c r="AL23" s="723"/>
      <c r="AM23" s="53"/>
      <c r="AN23" s="1948"/>
      <c r="AO23" s="723"/>
      <c r="AP23" s="53"/>
      <c r="AQ23" s="1948"/>
      <c r="AR23" s="723"/>
      <c r="AS23" s="53"/>
      <c r="AT23" s="1948"/>
      <c r="AU23" s="1948"/>
      <c r="AV23" s="723"/>
      <c r="AW23" s="723"/>
      <c r="AX23" s="723"/>
      <c r="AY23" s="723"/>
      <c r="AZ23" s="723"/>
    </row>
    <row r="24">
      <c r="A24" s="723"/>
      <c r="B24" s="1950"/>
      <c r="C24" s="1950"/>
      <c r="D24" s="1944"/>
      <c r="E24" s="1944"/>
      <c r="F24" s="1944"/>
      <c r="G24" s="1944"/>
      <c r="H24" s="1945"/>
      <c r="I24" s="723"/>
      <c r="J24" s="22"/>
      <c r="K24" s="723"/>
      <c r="L24" s="723"/>
      <c r="M24" s="22"/>
      <c r="N24" s="22"/>
      <c r="O24" s="54"/>
      <c r="P24" s="22"/>
      <c r="Q24" s="22"/>
      <c r="R24" s="723"/>
      <c r="S24" s="1946"/>
      <c r="T24" s="1946"/>
      <c r="U24" s="1946"/>
      <c r="V24" s="1946"/>
      <c r="W24" s="1946"/>
      <c r="X24" s="1947"/>
      <c r="Y24" s="1947"/>
      <c r="Z24" s="1947"/>
      <c r="AA24" s="1947"/>
      <c r="AB24" s="1947"/>
      <c r="AC24" s="1947"/>
      <c r="AD24" s="723"/>
      <c r="AE24" s="723"/>
      <c r="AF24" s="723"/>
      <c r="AG24" s="723"/>
      <c r="AH24" s="1948"/>
      <c r="AI24" s="723"/>
      <c r="AJ24" s="53"/>
      <c r="AK24" s="1948"/>
      <c r="AL24" s="723"/>
      <c r="AM24" s="53"/>
      <c r="AN24" s="1948"/>
      <c r="AO24" s="723"/>
      <c r="AP24" s="53"/>
      <c r="AQ24" s="1948"/>
      <c r="AR24" s="723"/>
      <c r="AS24" s="53"/>
      <c r="AT24" s="1948"/>
      <c r="AU24" s="1948"/>
      <c r="AV24" s="723"/>
      <c r="AW24" s="723"/>
      <c r="AX24" s="723"/>
      <c r="AY24" s="723"/>
      <c r="AZ24" s="723"/>
    </row>
    <row r="25">
      <c r="A25" s="723"/>
      <c r="B25" s="1950"/>
      <c r="C25" s="1950"/>
      <c r="D25" s="1944"/>
      <c r="E25" s="1944"/>
      <c r="F25" s="1944"/>
      <c r="G25" s="1944"/>
      <c r="H25" s="1945"/>
      <c r="I25" s="723"/>
      <c r="J25" s="22"/>
      <c r="K25" s="723"/>
      <c r="L25" s="723"/>
      <c r="M25" s="22"/>
      <c r="N25" s="22"/>
      <c r="O25" s="54"/>
      <c r="P25" s="22"/>
      <c r="Q25" s="22"/>
      <c r="R25" s="723"/>
      <c r="S25" s="1946"/>
      <c r="T25" s="1946"/>
      <c r="U25" s="1946"/>
      <c r="V25" s="1946"/>
      <c r="W25" s="1946"/>
      <c r="X25" s="1947"/>
      <c r="Y25" s="1947"/>
      <c r="Z25" s="1947"/>
      <c r="AA25" s="1947"/>
      <c r="AB25" s="1947"/>
      <c r="AC25" s="1947"/>
      <c r="AD25" s="723"/>
      <c r="AE25" s="723"/>
      <c r="AF25" s="723"/>
      <c r="AG25" s="723"/>
      <c r="AH25" s="1948"/>
      <c r="AI25" s="723"/>
      <c r="AJ25" s="53"/>
      <c r="AK25" s="1948"/>
      <c r="AL25" s="723"/>
      <c r="AM25" s="53"/>
      <c r="AN25" s="1948"/>
      <c r="AO25" s="723"/>
      <c r="AP25" s="53"/>
      <c r="AQ25" s="1948"/>
      <c r="AR25" s="723"/>
      <c r="AS25" s="53"/>
      <c r="AT25" s="1948"/>
      <c r="AU25" s="1948"/>
      <c r="AV25" s="723"/>
      <c r="AW25" s="723"/>
      <c r="AX25" s="723"/>
      <c r="AY25" s="723"/>
      <c r="AZ25" s="723"/>
    </row>
    <row r="26">
      <c r="A26" s="723"/>
      <c r="B26" s="1950"/>
      <c r="C26" s="1950"/>
      <c r="D26" s="1944"/>
      <c r="E26" s="1944"/>
      <c r="F26" s="1944"/>
      <c r="G26" s="1944"/>
      <c r="H26" s="1945"/>
      <c r="I26" s="723"/>
      <c r="J26" s="22"/>
      <c r="K26" s="723"/>
      <c r="L26" s="723"/>
      <c r="M26" s="22"/>
      <c r="N26" s="22"/>
      <c r="O26" s="54"/>
      <c r="P26" s="22"/>
      <c r="Q26" s="22"/>
      <c r="R26" s="723"/>
      <c r="S26" s="1946"/>
      <c r="T26" s="1946"/>
      <c r="U26" s="1946"/>
      <c r="V26" s="1946"/>
      <c r="W26" s="1946"/>
      <c r="X26" s="1947"/>
      <c r="Y26" s="1947"/>
      <c r="Z26" s="1947"/>
      <c r="AA26" s="1947"/>
      <c r="AB26" s="1947"/>
      <c r="AC26" s="1947"/>
      <c r="AD26" s="723"/>
      <c r="AE26" s="723"/>
      <c r="AF26" s="723"/>
      <c r="AG26" s="723"/>
      <c r="AH26" s="1948"/>
      <c r="AI26" s="723"/>
      <c r="AJ26" s="53"/>
      <c r="AK26" s="1948"/>
      <c r="AL26" s="723"/>
      <c r="AM26" s="53"/>
      <c r="AN26" s="1948"/>
      <c r="AO26" s="723"/>
      <c r="AP26" s="53"/>
      <c r="AQ26" s="1948"/>
      <c r="AR26" s="723"/>
      <c r="AS26" s="53"/>
      <c r="AT26" s="1948"/>
      <c r="AU26" s="1948"/>
      <c r="AV26" s="723"/>
      <c r="AW26" s="723"/>
      <c r="AX26" s="723"/>
      <c r="AY26" s="723"/>
      <c r="AZ26" s="723"/>
    </row>
    <row r="27">
      <c r="A27" s="723"/>
      <c r="B27" s="1950"/>
      <c r="C27" s="1950"/>
      <c r="D27" s="1944"/>
      <c r="E27" s="1944"/>
      <c r="F27" s="1944"/>
      <c r="G27" s="1944"/>
      <c r="H27" s="1945"/>
      <c r="I27" s="723"/>
      <c r="J27" s="22"/>
      <c r="K27" s="723"/>
      <c r="L27" s="723"/>
      <c r="M27" s="22"/>
      <c r="N27" s="22"/>
      <c r="O27" s="54"/>
      <c r="P27" s="22"/>
      <c r="Q27" s="22"/>
      <c r="R27" s="723"/>
      <c r="S27" s="1946"/>
      <c r="T27" s="1946"/>
      <c r="U27" s="1946"/>
      <c r="V27" s="1946"/>
      <c r="W27" s="1946"/>
      <c r="X27" s="1947"/>
      <c r="Y27" s="1947"/>
      <c r="Z27" s="1947"/>
      <c r="AA27" s="1947"/>
      <c r="AB27" s="1947"/>
      <c r="AC27" s="1947"/>
      <c r="AD27" s="723"/>
      <c r="AE27" s="723"/>
      <c r="AF27" s="723"/>
      <c r="AG27" s="723"/>
      <c r="AH27" s="1948"/>
      <c r="AI27" s="723"/>
      <c r="AJ27" s="53"/>
      <c r="AK27" s="1948"/>
      <c r="AL27" s="723"/>
      <c r="AM27" s="53"/>
      <c r="AN27" s="1948"/>
      <c r="AO27" s="723"/>
      <c r="AP27" s="53"/>
      <c r="AQ27" s="1948"/>
      <c r="AR27" s="723"/>
      <c r="AS27" s="53"/>
      <c r="AT27" s="1948"/>
      <c r="AU27" s="1948"/>
      <c r="AV27" s="723"/>
      <c r="AW27" s="723"/>
      <c r="AX27" s="723"/>
      <c r="AY27" s="723"/>
      <c r="AZ27" s="723"/>
    </row>
    <row r="28">
      <c r="A28" s="723"/>
      <c r="B28" s="1950"/>
      <c r="C28" s="1950"/>
      <c r="D28" s="1944"/>
      <c r="E28" s="1944"/>
      <c r="F28" s="1944"/>
      <c r="G28" s="1944"/>
      <c r="H28" s="1945"/>
      <c r="I28" s="723"/>
      <c r="J28" s="22"/>
      <c r="K28" s="723"/>
      <c r="L28" s="723"/>
      <c r="M28" s="22"/>
      <c r="N28" s="22"/>
      <c r="O28" s="54"/>
      <c r="P28" s="22"/>
      <c r="Q28" s="22"/>
      <c r="R28" s="723"/>
      <c r="S28" s="1946"/>
      <c r="T28" s="1946"/>
      <c r="U28" s="1946"/>
      <c r="V28" s="1946"/>
      <c r="W28" s="1946"/>
      <c r="X28" s="1947"/>
      <c r="Y28" s="1947"/>
      <c r="Z28" s="1947"/>
      <c r="AA28" s="1947"/>
      <c r="AB28" s="1947"/>
      <c r="AC28" s="1947"/>
      <c r="AD28" s="723"/>
      <c r="AE28" s="723"/>
      <c r="AF28" s="723"/>
      <c r="AG28" s="723"/>
      <c r="AH28" s="1948"/>
      <c r="AI28" s="723"/>
      <c r="AJ28" s="53"/>
      <c r="AK28" s="1948"/>
      <c r="AL28" s="723"/>
      <c r="AM28" s="53"/>
      <c r="AN28" s="1948"/>
      <c r="AO28" s="723"/>
      <c r="AP28" s="53"/>
      <c r="AQ28" s="1948"/>
      <c r="AR28" s="723"/>
      <c r="AS28" s="53"/>
      <c r="AT28" s="1948"/>
      <c r="AU28" s="1948"/>
      <c r="AV28" s="723"/>
      <c r="AW28" s="723"/>
      <c r="AX28" s="723"/>
      <c r="AY28" s="723"/>
      <c r="AZ28" s="723"/>
    </row>
    <row r="29">
      <c r="A29" s="723"/>
      <c r="B29" s="1950"/>
      <c r="C29" s="1950"/>
      <c r="D29" s="1944"/>
      <c r="E29" s="1944"/>
      <c r="F29" s="1944"/>
      <c r="G29" s="1944"/>
      <c r="H29" s="1945"/>
      <c r="I29" s="723"/>
      <c r="J29" s="22"/>
      <c r="K29" s="723"/>
      <c r="L29" s="723"/>
      <c r="M29" s="22"/>
      <c r="N29" s="22"/>
      <c r="O29" s="54"/>
      <c r="P29" s="22"/>
      <c r="Q29" s="22"/>
      <c r="R29" s="723"/>
      <c r="S29" s="1946"/>
      <c r="T29" s="1946"/>
      <c r="U29" s="1946"/>
      <c r="V29" s="1946"/>
      <c r="W29" s="1946"/>
      <c r="X29" s="1947"/>
      <c r="Y29" s="1947"/>
      <c r="Z29" s="1947"/>
      <c r="AA29" s="1947"/>
      <c r="AB29" s="1947"/>
      <c r="AC29" s="1947"/>
      <c r="AD29" s="723"/>
      <c r="AE29" s="723"/>
      <c r="AF29" s="723"/>
      <c r="AG29" s="723"/>
      <c r="AH29" s="1948"/>
      <c r="AI29" s="723"/>
      <c r="AJ29" s="53"/>
      <c r="AK29" s="1948"/>
      <c r="AL29" s="723"/>
      <c r="AM29" s="53"/>
      <c r="AN29" s="1948"/>
      <c r="AO29" s="723"/>
      <c r="AP29" s="53"/>
      <c r="AQ29" s="1948"/>
      <c r="AR29" s="723"/>
      <c r="AS29" s="53"/>
      <c r="AT29" s="1948"/>
      <c r="AU29" s="1948"/>
      <c r="AV29" s="723"/>
      <c r="AW29" s="723"/>
      <c r="AX29" s="723"/>
      <c r="AY29" s="723"/>
      <c r="AZ29" s="723"/>
    </row>
    <row r="30">
      <c r="A30" s="723"/>
      <c r="B30" s="1950"/>
      <c r="C30" s="1950"/>
      <c r="D30" s="1944"/>
      <c r="E30" s="1944"/>
      <c r="F30" s="1944"/>
      <c r="G30" s="1944"/>
      <c r="H30" s="1945"/>
      <c r="I30" s="723"/>
      <c r="J30" s="22"/>
      <c r="K30" s="723"/>
      <c r="L30" s="723"/>
      <c r="M30" s="22"/>
      <c r="N30" s="22"/>
      <c r="O30" s="54"/>
      <c r="P30" s="22"/>
      <c r="Q30" s="22"/>
      <c r="R30" s="723"/>
      <c r="S30" s="1946"/>
      <c r="T30" s="1946"/>
      <c r="U30" s="1946"/>
      <c r="V30" s="1946"/>
      <c r="W30" s="1946"/>
      <c r="X30" s="1947"/>
      <c r="Y30" s="1947"/>
      <c r="Z30" s="1947"/>
      <c r="AA30" s="1947"/>
      <c r="AB30" s="1947"/>
      <c r="AC30" s="1947"/>
      <c r="AD30" s="723"/>
      <c r="AE30" s="723"/>
      <c r="AF30" s="723"/>
      <c r="AG30" s="723"/>
      <c r="AH30" s="1948"/>
      <c r="AI30" s="723"/>
      <c r="AJ30" s="53"/>
      <c r="AK30" s="1948"/>
      <c r="AL30" s="723"/>
      <c r="AM30" s="53"/>
      <c r="AN30" s="1948"/>
      <c r="AO30" s="723"/>
      <c r="AP30" s="53"/>
      <c r="AQ30" s="1948"/>
      <c r="AR30" s="723"/>
      <c r="AS30" s="53"/>
      <c r="AT30" s="1948"/>
      <c r="AU30" s="1948"/>
      <c r="AV30" s="723"/>
      <c r="AW30" s="723"/>
      <c r="AX30" s="723"/>
      <c r="AY30" s="723"/>
      <c r="AZ30" s="723"/>
    </row>
    <row r="31">
      <c r="A31" s="723"/>
      <c r="B31" s="1950"/>
      <c r="C31" s="1950"/>
      <c r="D31" s="1944"/>
      <c r="E31" s="1944"/>
      <c r="F31" s="1944"/>
      <c r="G31" s="1944"/>
      <c r="H31" s="1945"/>
      <c r="I31" s="723"/>
      <c r="J31" s="22"/>
      <c r="K31" s="723"/>
      <c r="L31" s="723"/>
      <c r="M31" s="22"/>
      <c r="N31" s="22"/>
      <c r="O31" s="54"/>
      <c r="P31" s="22"/>
      <c r="Q31" s="22"/>
      <c r="R31" s="723"/>
      <c r="S31" s="1946"/>
      <c r="T31" s="1946"/>
      <c r="U31" s="1946"/>
      <c r="V31" s="1946"/>
      <c r="W31" s="1946"/>
      <c r="X31" s="1947"/>
      <c r="Y31" s="1947"/>
      <c r="Z31" s="1947"/>
      <c r="AA31" s="1947"/>
      <c r="AB31" s="1947"/>
      <c r="AC31" s="1947"/>
      <c r="AD31" s="723"/>
      <c r="AE31" s="723"/>
      <c r="AF31" s="723"/>
      <c r="AG31" s="723"/>
      <c r="AH31" s="1948"/>
      <c r="AI31" s="723"/>
      <c r="AJ31" s="53"/>
      <c r="AK31" s="1948"/>
      <c r="AL31" s="723"/>
      <c r="AM31" s="53"/>
      <c r="AN31" s="1948"/>
      <c r="AO31" s="723"/>
      <c r="AP31" s="53"/>
      <c r="AQ31" s="1948"/>
      <c r="AR31" s="723"/>
      <c r="AS31" s="53"/>
      <c r="AT31" s="1948"/>
      <c r="AU31" s="1948"/>
      <c r="AV31" s="723"/>
      <c r="AW31" s="723"/>
      <c r="AX31" s="723"/>
      <c r="AY31" s="723"/>
      <c r="AZ31" s="723"/>
    </row>
    <row r="32">
      <c r="A32" s="723"/>
      <c r="B32" s="1950"/>
      <c r="C32" s="1950"/>
      <c r="D32" s="1944"/>
      <c r="E32" s="1944"/>
      <c r="F32" s="1944"/>
      <c r="G32" s="1944"/>
      <c r="H32" s="1945"/>
      <c r="I32" s="723"/>
      <c r="J32" s="22"/>
      <c r="K32" s="723"/>
      <c r="L32" s="723"/>
      <c r="M32" s="22"/>
      <c r="N32" s="22"/>
      <c r="O32" s="54"/>
      <c r="P32" s="22"/>
      <c r="Q32" s="22"/>
      <c r="R32" s="723"/>
      <c r="S32" s="1946"/>
      <c r="T32" s="1946"/>
      <c r="U32" s="1946"/>
      <c r="V32" s="1946"/>
      <c r="W32" s="1946"/>
      <c r="X32" s="1947"/>
      <c r="Y32" s="1947"/>
      <c r="Z32" s="1947"/>
      <c r="AA32" s="1947"/>
      <c r="AB32" s="1947"/>
      <c r="AC32" s="1947"/>
      <c r="AD32" s="723"/>
      <c r="AE32" s="723"/>
      <c r="AF32" s="723"/>
      <c r="AG32" s="723"/>
      <c r="AH32" s="1948"/>
      <c r="AI32" s="723"/>
      <c r="AJ32" s="53"/>
      <c r="AK32" s="1948"/>
      <c r="AL32" s="723"/>
      <c r="AM32" s="53"/>
      <c r="AN32" s="1948"/>
      <c r="AO32" s="723"/>
      <c r="AP32" s="53"/>
      <c r="AQ32" s="1948"/>
      <c r="AR32" s="723"/>
      <c r="AS32" s="53"/>
      <c r="AT32" s="1948"/>
      <c r="AU32" s="1948"/>
      <c r="AV32" s="723"/>
      <c r="AW32" s="723"/>
      <c r="AX32" s="723"/>
      <c r="AY32" s="723"/>
      <c r="AZ32" s="723"/>
    </row>
    <row r="33">
      <c r="A33" s="723"/>
      <c r="B33" s="1950"/>
      <c r="C33" s="1950"/>
      <c r="D33" s="1944"/>
      <c r="E33" s="1944"/>
      <c r="F33" s="1944"/>
      <c r="G33" s="1944"/>
      <c r="H33" s="1945"/>
      <c r="I33" s="723"/>
      <c r="J33" s="22"/>
      <c r="K33" s="723"/>
      <c r="L33" s="723"/>
      <c r="M33" s="22"/>
      <c r="N33" s="22"/>
      <c r="O33" s="54"/>
      <c r="P33" s="22"/>
      <c r="Q33" s="22"/>
      <c r="R33" s="723"/>
      <c r="S33" s="1946"/>
      <c r="T33" s="1946"/>
      <c r="U33" s="1946"/>
      <c r="V33" s="1946"/>
      <c r="W33" s="1946"/>
      <c r="X33" s="1947"/>
      <c r="Y33" s="1947"/>
      <c r="Z33" s="1947"/>
      <c r="AA33" s="1947"/>
      <c r="AB33" s="1947"/>
      <c r="AC33" s="1947"/>
      <c r="AD33" s="723"/>
      <c r="AE33" s="723"/>
      <c r="AF33" s="723"/>
      <c r="AG33" s="723"/>
      <c r="AH33" s="1948"/>
      <c r="AI33" s="723"/>
      <c r="AJ33" s="53"/>
      <c r="AK33" s="1948"/>
      <c r="AL33" s="723"/>
      <c r="AM33" s="53"/>
      <c r="AN33" s="1948"/>
      <c r="AO33" s="723"/>
      <c r="AP33" s="53"/>
      <c r="AQ33" s="1948"/>
      <c r="AR33" s="723"/>
      <c r="AS33" s="53"/>
      <c r="AT33" s="1948"/>
      <c r="AU33" s="1948"/>
      <c r="AV33" s="723"/>
      <c r="AW33" s="723"/>
      <c r="AX33" s="723"/>
      <c r="AY33" s="723"/>
      <c r="AZ33" s="723"/>
    </row>
    <row r="34">
      <c r="A34" s="723"/>
      <c r="B34" s="1950"/>
      <c r="C34" s="1950"/>
      <c r="D34" s="1944"/>
      <c r="E34" s="1944"/>
      <c r="F34" s="1944"/>
      <c r="G34" s="1944"/>
      <c r="H34" s="1945"/>
      <c r="I34" s="723"/>
      <c r="J34" s="22"/>
      <c r="K34" s="723"/>
      <c r="L34" s="723"/>
      <c r="M34" s="22"/>
      <c r="N34" s="22"/>
      <c r="O34" s="54"/>
      <c r="P34" s="22"/>
      <c r="Q34" s="22"/>
      <c r="R34" s="723"/>
      <c r="S34" s="1946"/>
      <c r="T34" s="1946"/>
      <c r="U34" s="1946"/>
      <c r="V34" s="1946"/>
      <c r="W34" s="1946"/>
      <c r="X34" s="1947"/>
      <c r="Y34" s="1947"/>
      <c r="Z34" s="1947"/>
      <c r="AA34" s="1947"/>
      <c r="AB34" s="1947"/>
      <c r="AC34" s="1947"/>
      <c r="AD34" s="723"/>
      <c r="AE34" s="723"/>
      <c r="AF34" s="723"/>
      <c r="AG34" s="723"/>
      <c r="AH34" s="1948"/>
      <c r="AI34" s="723"/>
      <c r="AJ34" s="53"/>
      <c r="AK34" s="1948"/>
      <c r="AL34" s="723"/>
      <c r="AM34" s="53"/>
      <c r="AN34" s="1948"/>
      <c r="AO34" s="723"/>
      <c r="AP34" s="53"/>
      <c r="AQ34" s="1948"/>
      <c r="AR34" s="723"/>
      <c r="AS34" s="53"/>
      <c r="AT34" s="1948"/>
      <c r="AU34" s="1948"/>
      <c r="AV34" s="723"/>
      <c r="AW34" s="723"/>
      <c r="AX34" s="723"/>
      <c r="AY34" s="723"/>
      <c r="AZ34" s="723"/>
    </row>
    <row r="35">
      <c r="A35" s="723"/>
      <c r="B35" s="1950"/>
      <c r="C35" s="1950"/>
      <c r="D35" s="1944"/>
      <c r="E35" s="1944"/>
      <c r="F35" s="1944"/>
      <c r="G35" s="1944"/>
      <c r="H35" s="1945"/>
      <c r="I35" s="723"/>
      <c r="J35" s="22"/>
      <c r="K35" s="723"/>
      <c r="L35" s="723"/>
      <c r="M35" s="22"/>
      <c r="N35" s="22"/>
      <c r="O35" s="54"/>
      <c r="P35" s="22"/>
      <c r="Q35" s="22"/>
      <c r="R35" s="723"/>
      <c r="S35" s="1946"/>
      <c r="T35" s="1946"/>
      <c r="U35" s="1946"/>
      <c r="V35" s="1946"/>
      <c r="W35" s="1946"/>
      <c r="X35" s="1947"/>
      <c r="Y35" s="1947"/>
      <c r="Z35" s="1947"/>
      <c r="AA35" s="1947"/>
      <c r="AB35" s="1947"/>
      <c r="AC35" s="1947"/>
      <c r="AD35" s="723"/>
      <c r="AE35" s="723"/>
      <c r="AF35" s="723"/>
      <c r="AG35" s="723"/>
      <c r="AH35" s="1948"/>
      <c r="AI35" s="723"/>
      <c r="AJ35" s="53"/>
      <c r="AK35" s="1948"/>
      <c r="AL35" s="723"/>
      <c r="AM35" s="53"/>
      <c r="AN35" s="1948"/>
      <c r="AO35" s="723"/>
      <c r="AP35" s="53"/>
      <c r="AQ35" s="1948"/>
      <c r="AR35" s="723"/>
      <c r="AS35" s="53"/>
      <c r="AT35" s="1948"/>
      <c r="AU35" s="1948"/>
      <c r="AV35" s="723"/>
      <c r="AW35" s="723"/>
      <c r="AX35" s="723"/>
      <c r="AY35" s="723"/>
      <c r="AZ35" s="723"/>
    </row>
    <row r="36">
      <c r="A36" s="723"/>
      <c r="B36" s="1950"/>
      <c r="C36" s="1950"/>
      <c r="D36" s="1944"/>
      <c r="E36" s="1944"/>
      <c r="F36" s="1944"/>
      <c r="G36" s="1944"/>
      <c r="H36" s="1945"/>
      <c r="I36" s="723"/>
      <c r="J36" s="22"/>
      <c r="K36" s="723"/>
      <c r="L36" s="723"/>
      <c r="M36" s="22"/>
      <c r="N36" s="22"/>
      <c r="O36" s="54"/>
      <c r="P36" s="22"/>
      <c r="Q36" s="22"/>
      <c r="R36" s="723"/>
      <c r="S36" s="1946"/>
      <c r="T36" s="1946"/>
      <c r="U36" s="1946"/>
      <c r="V36" s="1946"/>
      <c r="W36" s="1946"/>
      <c r="X36" s="1947"/>
      <c r="Y36" s="1947"/>
      <c r="Z36" s="1947"/>
      <c r="AA36" s="1947"/>
      <c r="AB36" s="1947"/>
      <c r="AC36" s="1947"/>
      <c r="AD36" s="723"/>
      <c r="AE36" s="723"/>
      <c r="AF36" s="723"/>
      <c r="AG36" s="723"/>
      <c r="AH36" s="1948"/>
      <c r="AI36" s="723"/>
      <c r="AJ36" s="53"/>
      <c r="AK36" s="1948"/>
      <c r="AL36" s="723"/>
      <c r="AM36" s="53"/>
      <c r="AN36" s="1948"/>
      <c r="AO36" s="723"/>
      <c r="AP36" s="53"/>
      <c r="AQ36" s="1948"/>
      <c r="AR36" s="723"/>
      <c r="AS36" s="53"/>
      <c r="AT36" s="1948"/>
      <c r="AU36" s="1948"/>
      <c r="AV36" s="723"/>
      <c r="AW36" s="723"/>
      <c r="AX36" s="723"/>
      <c r="AY36" s="723"/>
      <c r="AZ36" s="723"/>
    </row>
    <row r="37">
      <c r="A37" s="723"/>
      <c r="B37" s="1950"/>
      <c r="C37" s="1950"/>
      <c r="D37" s="1944"/>
      <c r="E37" s="1944"/>
      <c r="F37" s="1944"/>
      <c r="G37" s="1944"/>
      <c r="H37" s="1945"/>
      <c r="I37" s="723"/>
      <c r="J37" s="22"/>
      <c r="K37" s="723"/>
      <c r="L37" s="723"/>
      <c r="M37" s="22"/>
      <c r="N37" s="22"/>
      <c r="O37" s="54"/>
      <c r="P37" s="22"/>
      <c r="Q37" s="22"/>
      <c r="R37" s="723"/>
      <c r="S37" s="1946"/>
      <c r="T37" s="1946"/>
      <c r="U37" s="1946"/>
      <c r="V37" s="1946"/>
      <c r="W37" s="1946"/>
      <c r="X37" s="1947"/>
      <c r="Y37" s="1947"/>
      <c r="Z37" s="1947"/>
      <c r="AA37" s="1947"/>
      <c r="AB37" s="1947"/>
      <c r="AC37" s="1947"/>
      <c r="AD37" s="723"/>
      <c r="AE37" s="723"/>
      <c r="AF37" s="723"/>
      <c r="AG37" s="723"/>
      <c r="AH37" s="1948"/>
      <c r="AI37" s="723"/>
      <c r="AJ37" s="53"/>
      <c r="AK37" s="1948"/>
      <c r="AL37" s="723"/>
      <c r="AM37" s="53"/>
      <c r="AN37" s="1948"/>
      <c r="AO37" s="723"/>
      <c r="AP37" s="53"/>
      <c r="AQ37" s="1948"/>
      <c r="AR37" s="723"/>
      <c r="AS37" s="53"/>
      <c r="AT37" s="1948"/>
      <c r="AU37" s="1948"/>
      <c r="AV37" s="723"/>
      <c r="AW37" s="723"/>
      <c r="AX37" s="723"/>
      <c r="AY37" s="723"/>
      <c r="AZ37" s="723"/>
    </row>
    <row r="38">
      <c r="A38" s="723"/>
      <c r="B38" s="1950"/>
      <c r="C38" s="1950"/>
      <c r="D38" s="1944"/>
      <c r="E38" s="1944"/>
      <c r="F38" s="1944"/>
      <c r="G38" s="1944"/>
      <c r="H38" s="1945"/>
      <c r="I38" s="723"/>
      <c r="J38" s="22"/>
      <c r="K38" s="723"/>
      <c r="L38" s="723"/>
      <c r="M38" s="22"/>
      <c r="N38" s="22"/>
      <c r="O38" s="54"/>
      <c r="P38" s="22"/>
      <c r="Q38" s="22"/>
      <c r="R38" s="723"/>
      <c r="S38" s="1946"/>
      <c r="T38" s="1946"/>
      <c r="U38" s="1946"/>
      <c r="V38" s="1946"/>
      <c r="W38" s="1946"/>
      <c r="X38" s="1947"/>
      <c r="Y38" s="1947"/>
      <c r="Z38" s="1947"/>
      <c r="AA38" s="1947"/>
      <c r="AB38" s="1947"/>
      <c r="AC38" s="1947"/>
      <c r="AD38" s="723"/>
      <c r="AE38" s="723"/>
      <c r="AF38" s="723"/>
      <c r="AG38" s="723"/>
      <c r="AH38" s="1948"/>
      <c r="AI38" s="723"/>
      <c r="AJ38" s="53"/>
      <c r="AK38" s="1948"/>
      <c r="AL38" s="723"/>
      <c r="AM38" s="53"/>
      <c r="AN38" s="1948"/>
      <c r="AO38" s="723"/>
      <c r="AP38" s="53"/>
      <c r="AQ38" s="1948"/>
      <c r="AR38" s="723"/>
      <c r="AS38" s="53"/>
      <c r="AT38" s="1948"/>
      <c r="AU38" s="1948"/>
      <c r="AV38" s="723"/>
      <c r="AW38" s="723"/>
      <c r="AX38" s="723"/>
      <c r="AY38" s="723"/>
      <c r="AZ38" s="723"/>
    </row>
    <row r="39">
      <c r="A39" s="723"/>
      <c r="B39" s="1950"/>
      <c r="C39" s="1950"/>
      <c r="D39" s="1944"/>
      <c r="E39" s="1944"/>
      <c r="F39" s="1944"/>
      <c r="G39" s="1944"/>
      <c r="H39" s="1945"/>
      <c r="I39" s="723"/>
      <c r="J39" s="22"/>
      <c r="K39" s="723"/>
      <c r="L39" s="723"/>
      <c r="M39" s="22"/>
      <c r="N39" s="22"/>
      <c r="O39" s="54"/>
      <c r="P39" s="22"/>
      <c r="Q39" s="22"/>
      <c r="R39" s="723"/>
      <c r="S39" s="1946"/>
      <c r="T39" s="1946"/>
      <c r="U39" s="1946"/>
      <c r="V39" s="1946"/>
      <c r="W39" s="1946"/>
      <c r="X39" s="1947"/>
      <c r="Y39" s="1947"/>
      <c r="Z39" s="1947"/>
      <c r="AA39" s="1947"/>
      <c r="AB39" s="1947"/>
      <c r="AC39" s="1947"/>
      <c r="AD39" s="723"/>
      <c r="AE39" s="723"/>
      <c r="AF39" s="723"/>
      <c r="AG39" s="723"/>
      <c r="AH39" s="1948"/>
      <c r="AI39" s="723"/>
      <c r="AJ39" s="53"/>
      <c r="AK39" s="1948"/>
      <c r="AL39" s="723"/>
      <c r="AM39" s="53"/>
      <c r="AN39" s="1948"/>
      <c r="AO39" s="723"/>
      <c r="AP39" s="53"/>
      <c r="AQ39" s="1948"/>
      <c r="AR39" s="723"/>
      <c r="AS39" s="53"/>
      <c r="AT39" s="1948"/>
      <c r="AU39" s="1948"/>
      <c r="AV39" s="723"/>
      <c r="AW39" s="723"/>
      <c r="AX39" s="723"/>
      <c r="AY39" s="723"/>
      <c r="AZ39" s="723"/>
    </row>
    <row r="40">
      <c r="A40" s="723"/>
      <c r="B40" s="1950"/>
      <c r="C40" s="1950"/>
      <c r="D40" s="1944"/>
      <c r="E40" s="1944"/>
      <c r="F40" s="1944"/>
      <c r="G40" s="1944"/>
      <c r="H40" s="1945"/>
      <c r="I40" s="723"/>
      <c r="J40" s="22"/>
      <c r="K40" s="723"/>
      <c r="L40" s="723"/>
      <c r="M40" s="22"/>
      <c r="N40" s="22"/>
      <c r="O40" s="54"/>
      <c r="P40" s="22"/>
      <c r="Q40" s="22"/>
      <c r="R40" s="723"/>
      <c r="S40" s="1946"/>
      <c r="T40" s="1946"/>
      <c r="U40" s="1946"/>
      <c r="V40" s="1946"/>
      <c r="W40" s="1946"/>
      <c r="X40" s="1947"/>
      <c r="Y40" s="1947"/>
      <c r="Z40" s="1947"/>
      <c r="AA40" s="1947"/>
      <c r="AB40" s="1947"/>
      <c r="AC40" s="1947"/>
      <c r="AD40" s="723"/>
      <c r="AE40" s="723"/>
      <c r="AF40" s="723"/>
      <c r="AG40" s="723"/>
      <c r="AH40" s="1948"/>
      <c r="AI40" s="723"/>
      <c r="AJ40" s="53"/>
      <c r="AK40" s="1948"/>
      <c r="AL40" s="723"/>
      <c r="AM40" s="53"/>
      <c r="AN40" s="1948"/>
      <c r="AO40" s="723"/>
      <c r="AP40" s="53"/>
      <c r="AQ40" s="1948"/>
      <c r="AR40" s="723"/>
      <c r="AS40" s="53"/>
      <c r="AT40" s="1948"/>
      <c r="AU40" s="1948"/>
      <c r="AV40" s="723"/>
      <c r="AW40" s="723"/>
      <c r="AX40" s="723"/>
      <c r="AY40" s="723"/>
      <c r="AZ40" s="723"/>
    </row>
    <row r="41">
      <c r="A41" s="723"/>
      <c r="B41" s="1950"/>
      <c r="C41" s="1950"/>
      <c r="D41" s="1944"/>
      <c r="E41" s="1944"/>
      <c r="F41" s="1944"/>
      <c r="G41" s="1944"/>
      <c r="H41" s="1945"/>
      <c r="I41" s="723"/>
      <c r="J41" s="22"/>
      <c r="K41" s="723"/>
      <c r="L41" s="723"/>
      <c r="M41" s="22"/>
      <c r="N41" s="22"/>
      <c r="O41" s="54"/>
      <c r="P41" s="22"/>
      <c r="Q41" s="22"/>
      <c r="R41" s="723"/>
      <c r="S41" s="1946"/>
      <c r="T41" s="1946"/>
      <c r="U41" s="1946"/>
      <c r="V41" s="1946"/>
      <c r="W41" s="1946"/>
      <c r="X41" s="1947"/>
      <c r="Y41" s="1947"/>
      <c r="Z41" s="1947"/>
      <c r="AA41" s="1947"/>
      <c r="AB41" s="1947"/>
      <c r="AC41" s="1947"/>
      <c r="AD41" s="723"/>
      <c r="AE41" s="723"/>
      <c r="AF41" s="723"/>
      <c r="AG41" s="723"/>
      <c r="AH41" s="1948"/>
      <c r="AI41" s="723"/>
      <c r="AJ41" s="53"/>
      <c r="AK41" s="1948"/>
      <c r="AL41" s="723"/>
      <c r="AM41" s="53"/>
      <c r="AN41" s="1948"/>
      <c r="AO41" s="723"/>
      <c r="AP41" s="53"/>
      <c r="AQ41" s="1948"/>
      <c r="AR41" s="723"/>
      <c r="AS41" s="53"/>
      <c r="AT41" s="1948"/>
      <c r="AU41" s="1948"/>
      <c r="AV41" s="723"/>
      <c r="AW41" s="723"/>
      <c r="AX41" s="723"/>
      <c r="AY41" s="723"/>
      <c r="AZ41" s="723"/>
    </row>
    <row r="42">
      <c r="A42" s="723"/>
      <c r="B42" s="1950"/>
      <c r="C42" s="1950"/>
      <c r="D42" s="1944"/>
      <c r="E42" s="1944"/>
      <c r="F42" s="1944"/>
      <c r="G42" s="1944"/>
      <c r="H42" s="1945"/>
      <c r="I42" s="723"/>
      <c r="J42" s="22"/>
      <c r="K42" s="723"/>
      <c r="L42" s="723"/>
      <c r="M42" s="22"/>
      <c r="N42" s="22"/>
      <c r="O42" s="54"/>
      <c r="P42" s="22"/>
      <c r="Q42" s="22"/>
      <c r="R42" s="723"/>
      <c r="S42" s="1946"/>
      <c r="T42" s="1946"/>
      <c r="U42" s="1946"/>
      <c r="V42" s="1946"/>
      <c r="W42" s="1946"/>
      <c r="X42" s="1947"/>
      <c r="Y42" s="1947"/>
      <c r="Z42" s="1947"/>
      <c r="AA42" s="1947"/>
      <c r="AB42" s="1947"/>
      <c r="AC42" s="1947"/>
      <c r="AD42" s="723"/>
      <c r="AE42" s="723"/>
      <c r="AF42" s="723"/>
      <c r="AG42" s="723"/>
      <c r="AH42" s="1948"/>
      <c r="AI42" s="723"/>
      <c r="AJ42" s="53"/>
      <c r="AK42" s="1948"/>
      <c r="AL42" s="723"/>
      <c r="AM42" s="53"/>
      <c r="AN42" s="1948"/>
      <c r="AO42" s="723"/>
      <c r="AP42" s="53"/>
      <c r="AQ42" s="1948"/>
      <c r="AR42" s="723"/>
      <c r="AS42" s="53"/>
      <c r="AT42" s="1948"/>
      <c r="AU42" s="1948"/>
      <c r="AV42" s="723"/>
      <c r="AW42" s="723"/>
      <c r="AX42" s="723"/>
      <c r="AY42" s="723"/>
      <c r="AZ42" s="723"/>
    </row>
    <row r="43">
      <c r="A43" s="723"/>
      <c r="B43" s="1950"/>
      <c r="C43" s="1950"/>
      <c r="D43" s="1944"/>
      <c r="E43" s="1944"/>
      <c r="F43" s="1944"/>
      <c r="G43" s="1944"/>
      <c r="H43" s="1945"/>
      <c r="I43" s="723"/>
      <c r="J43" s="22"/>
      <c r="K43" s="723"/>
      <c r="L43" s="723"/>
      <c r="M43" s="22"/>
      <c r="N43" s="22"/>
      <c r="O43" s="54"/>
      <c r="P43" s="22"/>
      <c r="Q43" s="22"/>
      <c r="R43" s="723"/>
      <c r="S43" s="1946"/>
      <c r="T43" s="1946"/>
      <c r="U43" s="1946"/>
      <c r="V43" s="1946"/>
      <c r="W43" s="1946"/>
      <c r="X43" s="1947"/>
      <c r="Y43" s="1947"/>
      <c r="Z43" s="1947"/>
      <c r="AA43" s="1947"/>
      <c r="AB43" s="1947"/>
      <c r="AC43" s="1947"/>
      <c r="AD43" s="723"/>
      <c r="AE43" s="723"/>
      <c r="AF43" s="723"/>
      <c r="AG43" s="723"/>
      <c r="AH43" s="1948"/>
      <c r="AI43" s="723"/>
      <c r="AJ43" s="53"/>
      <c r="AK43" s="1948"/>
      <c r="AL43" s="723"/>
      <c r="AM43" s="53"/>
      <c r="AN43" s="1948"/>
      <c r="AO43" s="723"/>
      <c r="AP43" s="53"/>
      <c r="AQ43" s="1948"/>
      <c r="AR43" s="723"/>
      <c r="AS43" s="53"/>
      <c r="AT43" s="1948"/>
      <c r="AU43" s="1948"/>
      <c r="AV43" s="723"/>
      <c r="AW43" s="723"/>
      <c r="AX43" s="723"/>
      <c r="AY43" s="723"/>
      <c r="AZ43" s="723"/>
    </row>
    <row r="44">
      <c r="A44" s="723"/>
      <c r="B44" s="1950"/>
      <c r="C44" s="1950"/>
      <c r="D44" s="1944"/>
      <c r="E44" s="1944"/>
      <c r="F44" s="1944"/>
      <c r="G44" s="1944"/>
      <c r="H44" s="1945"/>
      <c r="I44" s="723"/>
      <c r="J44" s="22"/>
      <c r="K44" s="723"/>
      <c r="L44" s="723"/>
      <c r="M44" s="22"/>
      <c r="N44" s="22"/>
      <c r="O44" s="54"/>
      <c r="P44" s="22"/>
      <c r="Q44" s="22"/>
      <c r="R44" s="723"/>
      <c r="S44" s="1946"/>
      <c r="T44" s="1946"/>
      <c r="U44" s="1946"/>
      <c r="V44" s="1946"/>
      <c r="W44" s="1946"/>
      <c r="X44" s="1947"/>
      <c r="Y44" s="1947"/>
      <c r="Z44" s="1947"/>
      <c r="AA44" s="1947"/>
      <c r="AB44" s="1947"/>
      <c r="AC44" s="1947"/>
      <c r="AD44" s="723"/>
      <c r="AE44" s="723"/>
      <c r="AF44" s="723"/>
      <c r="AG44" s="723"/>
      <c r="AH44" s="1948"/>
      <c r="AI44" s="723"/>
      <c r="AJ44" s="53"/>
      <c r="AK44" s="1948"/>
      <c r="AL44" s="723"/>
      <c r="AM44" s="53"/>
      <c r="AN44" s="1948"/>
      <c r="AO44" s="723"/>
      <c r="AP44" s="53"/>
      <c r="AQ44" s="1948"/>
      <c r="AR44" s="723"/>
      <c r="AS44" s="53"/>
      <c r="AT44" s="1948"/>
      <c r="AU44" s="1948"/>
      <c r="AV44" s="723"/>
      <c r="AW44" s="723"/>
      <c r="AX44" s="723"/>
      <c r="AY44" s="723"/>
      <c r="AZ44" s="723"/>
    </row>
    <row r="45">
      <c r="A45" s="723"/>
      <c r="B45" s="1950"/>
      <c r="C45" s="1950"/>
      <c r="D45" s="1944"/>
      <c r="E45" s="1944"/>
      <c r="F45" s="1944"/>
      <c r="G45" s="1944"/>
      <c r="H45" s="1945"/>
      <c r="I45" s="723"/>
      <c r="J45" s="22"/>
      <c r="K45" s="723"/>
      <c r="L45" s="723"/>
      <c r="M45" s="22"/>
      <c r="N45" s="22"/>
      <c r="O45" s="54"/>
      <c r="P45" s="22"/>
      <c r="Q45" s="22"/>
      <c r="R45" s="723"/>
      <c r="S45" s="1946"/>
      <c r="T45" s="1946"/>
      <c r="U45" s="1946"/>
      <c r="V45" s="1946"/>
      <c r="W45" s="1946"/>
      <c r="X45" s="1947"/>
      <c r="Y45" s="1947"/>
      <c r="Z45" s="1947"/>
      <c r="AA45" s="1947"/>
      <c r="AB45" s="1947"/>
      <c r="AC45" s="1947"/>
      <c r="AD45" s="723"/>
      <c r="AE45" s="723"/>
      <c r="AF45" s="723"/>
      <c r="AG45" s="723"/>
      <c r="AH45" s="1948"/>
      <c r="AI45" s="723"/>
      <c r="AJ45" s="53"/>
      <c r="AK45" s="1948"/>
      <c r="AL45" s="723"/>
      <c r="AM45" s="53"/>
      <c r="AN45" s="1948"/>
      <c r="AO45" s="723"/>
      <c r="AP45" s="53"/>
      <c r="AQ45" s="1948"/>
      <c r="AR45" s="723"/>
      <c r="AS45" s="53"/>
      <c r="AT45" s="1948"/>
      <c r="AU45" s="1948"/>
      <c r="AV45" s="723"/>
      <c r="AW45" s="723"/>
      <c r="AX45" s="723"/>
      <c r="AY45" s="723"/>
      <c r="AZ45" s="723"/>
    </row>
    <row r="46">
      <c r="A46" s="723"/>
      <c r="B46" s="1950"/>
      <c r="C46" s="1950"/>
      <c r="D46" s="1944"/>
      <c r="E46" s="1944"/>
      <c r="F46" s="1944"/>
      <c r="G46" s="1944"/>
      <c r="H46" s="1945"/>
      <c r="I46" s="723"/>
      <c r="J46" s="22"/>
      <c r="K46" s="723"/>
      <c r="L46" s="723"/>
      <c r="M46" s="22"/>
      <c r="N46" s="22"/>
      <c r="O46" s="54"/>
      <c r="P46" s="22"/>
      <c r="Q46" s="22"/>
      <c r="R46" s="723"/>
      <c r="S46" s="1946"/>
      <c r="T46" s="1946"/>
      <c r="U46" s="1946"/>
      <c r="V46" s="1946"/>
      <c r="W46" s="1946"/>
      <c r="X46" s="1947"/>
      <c r="Y46" s="1947"/>
      <c r="Z46" s="1947"/>
      <c r="AA46" s="1947"/>
      <c r="AB46" s="1947"/>
      <c r="AC46" s="1947"/>
      <c r="AD46" s="723"/>
      <c r="AE46" s="723"/>
      <c r="AF46" s="723"/>
      <c r="AG46" s="723"/>
      <c r="AH46" s="1948"/>
      <c r="AI46" s="723"/>
      <c r="AJ46" s="53"/>
      <c r="AK46" s="1948"/>
      <c r="AL46" s="723"/>
      <c r="AM46" s="53"/>
      <c r="AN46" s="1948"/>
      <c r="AO46" s="723"/>
      <c r="AP46" s="53"/>
      <c r="AQ46" s="1948"/>
      <c r="AR46" s="723"/>
      <c r="AS46" s="53"/>
      <c r="AT46" s="1948"/>
      <c r="AU46" s="1948"/>
      <c r="AV46" s="723"/>
      <c r="AW46" s="723"/>
      <c r="AX46" s="723"/>
      <c r="AY46" s="723"/>
      <c r="AZ46" s="723"/>
    </row>
    <row r="47">
      <c r="A47" s="723"/>
      <c r="B47" s="1950"/>
      <c r="C47" s="1950"/>
      <c r="D47" s="1944"/>
      <c r="E47" s="1944"/>
      <c r="F47" s="1944"/>
      <c r="G47" s="1944"/>
      <c r="H47" s="1945"/>
      <c r="I47" s="723"/>
      <c r="J47" s="22"/>
      <c r="K47" s="723"/>
      <c r="L47" s="723"/>
      <c r="M47" s="22"/>
      <c r="N47" s="22"/>
      <c r="O47" s="54"/>
      <c r="P47" s="22"/>
      <c r="Q47" s="22"/>
      <c r="R47" s="723"/>
      <c r="S47" s="1946"/>
      <c r="T47" s="1946"/>
      <c r="U47" s="1946"/>
      <c r="V47" s="1946"/>
      <c r="W47" s="1946"/>
      <c r="X47" s="1947"/>
      <c r="Y47" s="1947"/>
      <c r="Z47" s="1947"/>
      <c r="AA47" s="1947"/>
      <c r="AB47" s="1947"/>
      <c r="AC47" s="1947"/>
      <c r="AD47" s="723"/>
      <c r="AE47" s="723"/>
      <c r="AF47" s="723"/>
      <c r="AG47" s="723"/>
      <c r="AH47" s="1948"/>
      <c r="AI47" s="723"/>
      <c r="AJ47" s="53"/>
      <c r="AK47" s="1948"/>
      <c r="AL47" s="723"/>
      <c r="AM47" s="53"/>
      <c r="AN47" s="1948"/>
      <c r="AO47" s="723"/>
      <c r="AP47" s="53"/>
      <c r="AQ47" s="1948"/>
      <c r="AR47" s="723"/>
      <c r="AS47" s="53"/>
      <c r="AT47" s="1948"/>
      <c r="AU47" s="1948"/>
      <c r="AV47" s="723"/>
      <c r="AW47" s="723"/>
      <c r="AX47" s="723"/>
      <c r="AY47" s="723"/>
      <c r="AZ47" s="723"/>
    </row>
    <row r="48">
      <c r="A48" s="723"/>
      <c r="B48" s="1950"/>
      <c r="C48" s="1950"/>
      <c r="D48" s="1944"/>
      <c r="E48" s="1944"/>
      <c r="F48" s="1944"/>
      <c r="G48" s="1944"/>
      <c r="H48" s="1945"/>
      <c r="I48" s="723"/>
      <c r="J48" s="22"/>
      <c r="K48" s="723"/>
      <c r="L48" s="723"/>
      <c r="M48" s="22"/>
      <c r="N48" s="22"/>
      <c r="O48" s="54"/>
      <c r="P48" s="22"/>
      <c r="Q48" s="22"/>
      <c r="R48" s="723"/>
      <c r="S48" s="1946"/>
      <c r="T48" s="1946"/>
      <c r="U48" s="1946"/>
      <c r="V48" s="1946"/>
      <c r="W48" s="1946"/>
      <c r="X48" s="1947"/>
      <c r="Y48" s="1947"/>
      <c r="Z48" s="1947"/>
      <c r="AA48" s="1947"/>
      <c r="AB48" s="1947"/>
      <c r="AC48" s="1947"/>
      <c r="AD48" s="723"/>
      <c r="AE48" s="723"/>
      <c r="AF48" s="723"/>
      <c r="AG48" s="723"/>
      <c r="AH48" s="1948"/>
      <c r="AI48" s="723"/>
      <c r="AJ48" s="53"/>
      <c r="AK48" s="1948"/>
      <c r="AL48" s="723"/>
      <c r="AM48" s="53"/>
      <c r="AN48" s="1948"/>
      <c r="AO48" s="723"/>
      <c r="AP48" s="53"/>
      <c r="AQ48" s="1948"/>
      <c r="AR48" s="723"/>
      <c r="AS48" s="53"/>
      <c r="AT48" s="1948"/>
      <c r="AU48" s="1948"/>
      <c r="AV48" s="723"/>
      <c r="AW48" s="723"/>
      <c r="AX48" s="723"/>
      <c r="AY48" s="723"/>
      <c r="AZ48" s="723"/>
    </row>
    <row r="49">
      <c r="A49" s="723"/>
      <c r="B49" s="1950"/>
      <c r="C49" s="1950"/>
      <c r="D49" s="1944"/>
      <c r="E49" s="1944"/>
      <c r="F49" s="1944"/>
      <c r="G49" s="1944"/>
      <c r="H49" s="1945"/>
      <c r="I49" s="723"/>
      <c r="J49" s="22"/>
      <c r="K49" s="723"/>
      <c r="L49" s="723"/>
      <c r="M49" s="22"/>
      <c r="N49" s="22"/>
      <c r="O49" s="54"/>
      <c r="P49" s="22"/>
      <c r="Q49" s="22"/>
      <c r="R49" s="723"/>
      <c r="S49" s="1946"/>
      <c r="T49" s="1946"/>
      <c r="U49" s="1946"/>
      <c r="V49" s="1946"/>
      <c r="W49" s="1946"/>
      <c r="X49" s="1947"/>
      <c r="Y49" s="1947"/>
      <c r="Z49" s="1947"/>
      <c r="AA49" s="1947"/>
      <c r="AB49" s="1947"/>
      <c r="AC49" s="1947"/>
      <c r="AD49" s="723"/>
      <c r="AE49" s="723"/>
      <c r="AF49" s="723"/>
      <c r="AG49" s="723"/>
      <c r="AH49" s="1948"/>
      <c r="AI49" s="723"/>
      <c r="AJ49" s="53"/>
      <c r="AK49" s="1948"/>
      <c r="AL49" s="723"/>
      <c r="AM49" s="53"/>
      <c r="AN49" s="1948"/>
      <c r="AO49" s="723"/>
      <c r="AP49" s="53"/>
      <c r="AQ49" s="1948"/>
      <c r="AR49" s="723"/>
      <c r="AS49" s="53"/>
      <c r="AT49" s="1948"/>
      <c r="AU49" s="1948"/>
      <c r="AV49" s="723"/>
      <c r="AW49" s="723"/>
      <c r="AX49" s="723"/>
      <c r="AY49" s="723"/>
      <c r="AZ49" s="723"/>
    </row>
    <row r="50">
      <c r="A50" s="723"/>
      <c r="B50" s="1950"/>
      <c r="C50" s="1950"/>
      <c r="D50" s="1944"/>
      <c r="E50" s="1944"/>
      <c r="F50" s="1944"/>
      <c r="G50" s="1944"/>
      <c r="H50" s="1945"/>
      <c r="I50" s="723"/>
      <c r="J50" s="22"/>
      <c r="K50" s="723"/>
      <c r="L50" s="723"/>
      <c r="M50" s="22"/>
      <c r="N50" s="22"/>
      <c r="O50" s="54"/>
      <c r="P50" s="22"/>
      <c r="Q50" s="22"/>
      <c r="R50" s="723"/>
      <c r="S50" s="1946"/>
      <c r="T50" s="1946"/>
      <c r="U50" s="1946"/>
      <c r="V50" s="1946"/>
      <c r="W50" s="1946"/>
      <c r="X50" s="1947"/>
      <c r="Y50" s="1947"/>
      <c r="Z50" s="1947"/>
      <c r="AA50" s="1947"/>
      <c r="AB50" s="1947"/>
      <c r="AC50" s="1947"/>
      <c r="AD50" s="723"/>
      <c r="AE50" s="723"/>
      <c r="AF50" s="723"/>
      <c r="AG50" s="723"/>
      <c r="AH50" s="1948"/>
      <c r="AI50" s="723"/>
      <c r="AJ50" s="53"/>
      <c r="AK50" s="1948"/>
      <c r="AL50" s="723"/>
      <c r="AM50" s="53"/>
      <c r="AN50" s="1948"/>
      <c r="AO50" s="723"/>
      <c r="AP50" s="53"/>
      <c r="AQ50" s="1948"/>
      <c r="AR50" s="723"/>
      <c r="AS50" s="53"/>
      <c r="AT50" s="1948"/>
      <c r="AU50" s="1948"/>
      <c r="AV50" s="723"/>
      <c r="AW50" s="723"/>
      <c r="AX50" s="723"/>
      <c r="AY50" s="723"/>
      <c r="AZ50" s="723"/>
    </row>
    <row r="51">
      <c r="A51" s="723"/>
      <c r="B51" s="1950"/>
      <c r="C51" s="1950"/>
      <c r="D51" s="1944"/>
      <c r="E51" s="1944"/>
      <c r="F51" s="1944"/>
      <c r="G51" s="1944"/>
      <c r="H51" s="1945"/>
      <c r="I51" s="723"/>
      <c r="J51" s="22"/>
      <c r="K51" s="723"/>
      <c r="L51" s="723"/>
      <c r="M51" s="22"/>
      <c r="N51" s="22"/>
      <c r="O51" s="54"/>
      <c r="P51" s="22"/>
      <c r="Q51" s="22"/>
      <c r="R51" s="723"/>
      <c r="S51" s="1946"/>
      <c r="T51" s="1946"/>
      <c r="U51" s="1946"/>
      <c r="V51" s="1946"/>
      <c r="W51" s="1946"/>
      <c r="X51" s="1947"/>
      <c r="Y51" s="1947"/>
      <c r="Z51" s="1947"/>
      <c r="AA51" s="1947"/>
      <c r="AB51" s="1947"/>
      <c r="AC51" s="1947"/>
      <c r="AD51" s="723"/>
      <c r="AE51" s="723"/>
      <c r="AF51" s="723"/>
      <c r="AG51" s="723"/>
      <c r="AH51" s="1948"/>
      <c r="AI51" s="723"/>
      <c r="AJ51" s="53"/>
      <c r="AK51" s="1948"/>
      <c r="AL51" s="723"/>
      <c r="AM51" s="53"/>
      <c r="AN51" s="1948"/>
      <c r="AO51" s="723"/>
      <c r="AP51" s="53"/>
      <c r="AQ51" s="1948"/>
      <c r="AR51" s="723"/>
      <c r="AS51" s="53"/>
      <c r="AT51" s="1948"/>
      <c r="AU51" s="1948"/>
      <c r="AV51" s="723"/>
      <c r="AW51" s="723"/>
      <c r="AX51" s="723"/>
      <c r="AY51" s="723"/>
      <c r="AZ51" s="723"/>
    </row>
    <row r="52">
      <c r="A52" s="723"/>
      <c r="B52" s="1950"/>
      <c r="C52" s="1950"/>
      <c r="D52" s="1944"/>
      <c r="E52" s="1944"/>
      <c r="F52" s="1944"/>
      <c r="G52" s="1944"/>
      <c r="H52" s="1945"/>
      <c r="I52" s="723"/>
      <c r="J52" s="22"/>
      <c r="K52" s="723"/>
      <c r="L52" s="723"/>
      <c r="M52" s="22"/>
      <c r="N52" s="22"/>
      <c r="O52" s="54"/>
      <c r="P52" s="22"/>
      <c r="Q52" s="22"/>
      <c r="R52" s="723"/>
      <c r="S52" s="1946"/>
      <c r="T52" s="1946"/>
      <c r="U52" s="1946"/>
      <c r="V52" s="1946"/>
      <c r="W52" s="1946"/>
      <c r="X52" s="1947"/>
      <c r="Y52" s="1947"/>
      <c r="Z52" s="1947"/>
      <c r="AA52" s="1947"/>
      <c r="AB52" s="1947"/>
      <c r="AC52" s="1947"/>
      <c r="AD52" s="723"/>
      <c r="AE52" s="723"/>
      <c r="AF52" s="723"/>
      <c r="AG52" s="723"/>
      <c r="AH52" s="1948"/>
      <c r="AI52" s="723"/>
      <c r="AJ52" s="53"/>
      <c r="AK52" s="1948"/>
      <c r="AL52" s="723"/>
      <c r="AM52" s="53"/>
      <c r="AN52" s="1948"/>
      <c r="AO52" s="723"/>
      <c r="AP52" s="53"/>
      <c r="AQ52" s="1948"/>
      <c r="AR52" s="723"/>
      <c r="AS52" s="53"/>
      <c r="AT52" s="1948"/>
      <c r="AU52" s="1948"/>
      <c r="AV52" s="723"/>
      <c r="AW52" s="723"/>
      <c r="AX52" s="723"/>
      <c r="AY52" s="723"/>
      <c r="AZ52" s="723"/>
    </row>
    <row r="53">
      <c r="J53" s="22"/>
      <c r="Q53" s="22"/>
      <c r="AJ53" s="22"/>
      <c r="AM53" s="22"/>
      <c r="AP53" s="22"/>
      <c r="AS53" s="22"/>
    </row>
    <row r="54">
      <c r="J54" s="22"/>
      <c r="Q54" s="22"/>
      <c r="AJ54" s="22"/>
      <c r="AM54" s="22"/>
      <c r="AP54" s="22"/>
      <c r="AS54" s="22"/>
    </row>
    <row r="55">
      <c r="J55" s="22"/>
      <c r="Q55" s="22"/>
      <c r="AJ55" s="22"/>
      <c r="AM55" s="22"/>
      <c r="AP55" s="22"/>
      <c r="AS55" s="22"/>
    </row>
    <row r="56">
      <c r="J56" s="22"/>
      <c r="Q56" s="22"/>
      <c r="AJ56" s="22"/>
      <c r="AM56" s="22"/>
      <c r="AP56" s="22"/>
      <c r="AS56" s="22"/>
    </row>
    <row r="57">
      <c r="J57" s="22"/>
      <c r="Q57" s="22"/>
      <c r="AJ57" s="22"/>
      <c r="AM57" s="22"/>
      <c r="AP57" s="22"/>
      <c r="AS57" s="22"/>
    </row>
    <row r="58">
      <c r="J58" s="22"/>
      <c r="Q58" s="22"/>
      <c r="AJ58" s="22"/>
      <c r="AM58" s="22"/>
      <c r="AP58" s="22"/>
      <c r="AS58" s="22"/>
    </row>
    <row r="59">
      <c r="J59" s="22"/>
      <c r="Q59" s="22"/>
      <c r="AJ59" s="22"/>
      <c r="AM59" s="22"/>
      <c r="AP59" s="22"/>
      <c r="AS59" s="22"/>
    </row>
    <row r="60">
      <c r="J60" s="22"/>
      <c r="Q60" s="22"/>
      <c r="AJ60" s="22"/>
      <c r="AM60" s="22"/>
      <c r="AP60" s="22"/>
      <c r="AS60" s="22"/>
    </row>
    <row r="61">
      <c r="J61" s="22"/>
      <c r="Q61" s="22"/>
      <c r="AJ61" s="22"/>
      <c r="AM61" s="22"/>
      <c r="AP61" s="22"/>
      <c r="AS61" s="22"/>
    </row>
    <row r="62">
      <c r="J62" s="22"/>
      <c r="Q62" s="22"/>
      <c r="AJ62" s="22"/>
      <c r="AM62" s="22"/>
      <c r="AP62" s="22"/>
      <c r="AS62" s="22"/>
    </row>
    <row r="63">
      <c r="J63" s="22"/>
      <c r="Q63" s="22"/>
      <c r="AJ63" s="22"/>
      <c r="AM63" s="22"/>
      <c r="AP63" s="22"/>
      <c r="AS63" s="22"/>
    </row>
    <row r="64">
      <c r="J64" s="22"/>
      <c r="Q64" s="22"/>
      <c r="AJ64" s="22"/>
      <c r="AM64" s="22"/>
      <c r="AP64" s="22"/>
      <c r="AS64" s="22"/>
    </row>
    <row r="65">
      <c r="J65" s="22"/>
      <c r="Q65" s="22"/>
      <c r="AJ65" s="22"/>
      <c r="AM65" s="22"/>
      <c r="AP65" s="22"/>
      <c r="AS65" s="22"/>
    </row>
    <row r="66">
      <c r="J66" s="22"/>
      <c r="Q66" s="22"/>
      <c r="AJ66" s="22"/>
      <c r="AM66" s="22"/>
      <c r="AP66" s="22"/>
      <c r="AS66" s="22"/>
    </row>
    <row r="67">
      <c r="J67" s="22"/>
      <c r="Q67" s="22"/>
      <c r="AJ67" s="22"/>
      <c r="AM67" s="22"/>
      <c r="AP67" s="22"/>
      <c r="AS67" s="22"/>
    </row>
    <row r="68">
      <c r="J68" s="22"/>
      <c r="Q68" s="22"/>
      <c r="AJ68" s="22"/>
      <c r="AM68" s="22"/>
      <c r="AP68" s="22"/>
      <c r="AS68" s="22"/>
    </row>
    <row r="69">
      <c r="J69" s="22"/>
      <c r="Q69" s="22"/>
      <c r="AJ69" s="22"/>
      <c r="AM69" s="22"/>
      <c r="AP69" s="22"/>
      <c r="AS69" s="22"/>
    </row>
    <row r="70">
      <c r="J70" s="22"/>
      <c r="Q70" s="22"/>
      <c r="AJ70" s="22"/>
      <c r="AM70" s="22"/>
      <c r="AP70" s="22"/>
      <c r="AS70" s="22"/>
    </row>
    <row r="71">
      <c r="J71" s="22"/>
      <c r="Q71" s="22"/>
      <c r="AJ71" s="22"/>
      <c r="AM71" s="22"/>
      <c r="AP71" s="22"/>
      <c r="AS71" s="22"/>
    </row>
    <row r="72">
      <c r="J72" s="22"/>
      <c r="Q72" s="22"/>
      <c r="AJ72" s="22"/>
      <c r="AM72" s="22"/>
      <c r="AP72" s="22"/>
      <c r="AS72" s="22"/>
    </row>
    <row r="73">
      <c r="J73" s="22"/>
      <c r="Q73" s="22"/>
      <c r="AJ73" s="22"/>
      <c r="AM73" s="22"/>
      <c r="AP73" s="22"/>
      <c r="AS73" s="22"/>
    </row>
    <row r="74">
      <c r="J74" s="22"/>
      <c r="Q74" s="22"/>
      <c r="AJ74" s="22"/>
      <c r="AM74" s="22"/>
      <c r="AP74" s="22"/>
      <c r="AS74" s="22"/>
    </row>
    <row r="75">
      <c r="J75" s="22"/>
      <c r="Q75" s="22"/>
      <c r="AJ75" s="22"/>
      <c r="AM75" s="22"/>
      <c r="AP75" s="22"/>
      <c r="AS75" s="22"/>
    </row>
    <row r="76">
      <c r="J76" s="22"/>
      <c r="Q76" s="22"/>
      <c r="AJ76" s="22"/>
      <c r="AM76" s="22"/>
      <c r="AP76" s="22"/>
      <c r="AS76" s="22"/>
    </row>
    <row r="77">
      <c r="J77" s="22"/>
      <c r="Q77" s="22"/>
      <c r="AJ77" s="22"/>
      <c r="AM77" s="22"/>
      <c r="AP77" s="22"/>
      <c r="AS77" s="22"/>
    </row>
    <row r="78">
      <c r="J78" s="22"/>
      <c r="Q78" s="22"/>
      <c r="AJ78" s="22"/>
      <c r="AM78" s="22"/>
      <c r="AP78" s="22"/>
      <c r="AS78" s="22"/>
    </row>
    <row r="79">
      <c r="J79" s="22"/>
      <c r="Q79" s="22"/>
      <c r="AJ79" s="22"/>
      <c r="AM79" s="22"/>
      <c r="AP79" s="22"/>
      <c r="AS79" s="22"/>
    </row>
    <row r="80">
      <c r="J80" s="22"/>
      <c r="Q80" s="22"/>
      <c r="AJ80" s="22"/>
      <c r="AM80" s="22"/>
      <c r="AP80" s="22"/>
      <c r="AS80" s="22"/>
    </row>
    <row r="81">
      <c r="J81" s="22"/>
      <c r="Q81" s="22"/>
      <c r="AJ81" s="22"/>
      <c r="AM81" s="22"/>
      <c r="AP81" s="22"/>
      <c r="AS81" s="22"/>
    </row>
    <row r="82">
      <c r="J82" s="22"/>
      <c r="Q82" s="22"/>
      <c r="AJ82" s="22"/>
      <c r="AM82" s="22"/>
      <c r="AP82" s="22"/>
      <c r="AS82" s="22"/>
    </row>
    <row r="83">
      <c r="J83" s="22"/>
      <c r="Q83" s="22"/>
      <c r="AJ83" s="22"/>
      <c r="AM83" s="22"/>
      <c r="AP83" s="22"/>
      <c r="AS83" s="22"/>
    </row>
    <row r="84">
      <c r="J84" s="22"/>
      <c r="Q84" s="22"/>
      <c r="AJ84" s="22"/>
      <c r="AM84" s="22"/>
      <c r="AP84" s="22"/>
      <c r="AS84" s="22"/>
    </row>
    <row r="85">
      <c r="J85" s="22"/>
      <c r="Q85" s="22"/>
      <c r="AJ85" s="22"/>
      <c r="AM85" s="22"/>
      <c r="AP85" s="22"/>
      <c r="AS85" s="22"/>
    </row>
    <row r="86">
      <c r="J86" s="22"/>
      <c r="Q86" s="22"/>
      <c r="AJ86" s="22"/>
      <c r="AM86" s="22"/>
      <c r="AP86" s="22"/>
      <c r="AS86" s="22"/>
    </row>
    <row r="87">
      <c r="J87" s="22"/>
      <c r="Q87" s="22"/>
      <c r="AJ87" s="22"/>
      <c r="AM87" s="22"/>
      <c r="AP87" s="22"/>
      <c r="AS87" s="22"/>
    </row>
    <row r="88">
      <c r="J88" s="22"/>
      <c r="Q88" s="22"/>
      <c r="AJ88" s="22"/>
      <c r="AM88" s="22"/>
      <c r="AP88" s="22"/>
      <c r="AS88" s="22"/>
    </row>
    <row r="89">
      <c r="J89" s="22"/>
      <c r="Q89" s="22"/>
      <c r="AJ89" s="22"/>
      <c r="AM89" s="22"/>
      <c r="AP89" s="22"/>
      <c r="AS89" s="22"/>
    </row>
    <row r="90">
      <c r="J90" s="22"/>
      <c r="Q90" s="22"/>
      <c r="AJ90" s="22"/>
      <c r="AM90" s="22"/>
      <c r="AP90" s="22"/>
      <c r="AS90" s="22"/>
    </row>
    <row r="91">
      <c r="J91" s="22"/>
      <c r="Q91" s="22"/>
      <c r="AJ91" s="22"/>
      <c r="AM91" s="22"/>
      <c r="AP91" s="22"/>
      <c r="AS91" s="22"/>
    </row>
    <row r="92">
      <c r="J92" s="22"/>
      <c r="Q92" s="22"/>
      <c r="AJ92" s="22"/>
      <c r="AM92" s="22"/>
      <c r="AP92" s="22"/>
      <c r="AS92" s="22"/>
    </row>
    <row r="93">
      <c r="J93" s="22"/>
      <c r="Q93" s="22"/>
      <c r="AJ93" s="22"/>
      <c r="AM93" s="22"/>
      <c r="AP93" s="22"/>
      <c r="AS93" s="22"/>
    </row>
    <row r="94">
      <c r="J94" s="22"/>
      <c r="Q94" s="22"/>
      <c r="AJ94" s="22"/>
      <c r="AM94" s="22"/>
      <c r="AP94" s="22"/>
      <c r="AS94" s="22"/>
    </row>
    <row r="95">
      <c r="J95" s="22"/>
      <c r="Q95" s="22"/>
      <c r="AJ95" s="22"/>
      <c r="AM95" s="22"/>
      <c r="AP95" s="22"/>
      <c r="AS95" s="22"/>
    </row>
    <row r="96">
      <c r="J96" s="22"/>
      <c r="Q96" s="22"/>
      <c r="AJ96" s="22"/>
      <c r="AM96" s="22"/>
      <c r="AP96" s="22"/>
      <c r="AS96" s="22"/>
    </row>
    <row r="97">
      <c r="J97" s="22"/>
      <c r="Q97" s="22"/>
      <c r="AJ97" s="22"/>
      <c r="AM97" s="22"/>
      <c r="AP97" s="22"/>
      <c r="AS97" s="22"/>
    </row>
    <row r="98">
      <c r="J98" s="22"/>
      <c r="Q98" s="22"/>
      <c r="AJ98" s="22"/>
      <c r="AM98" s="22"/>
      <c r="AP98" s="22"/>
      <c r="AS98" s="22"/>
    </row>
    <row r="99">
      <c r="J99" s="22"/>
      <c r="Q99" s="22"/>
      <c r="AJ99" s="22"/>
      <c r="AM99" s="22"/>
      <c r="AP99" s="22"/>
      <c r="AS99" s="22"/>
    </row>
    <row r="100">
      <c r="J100" s="22"/>
      <c r="Q100" s="22"/>
      <c r="AJ100" s="22"/>
      <c r="AM100" s="22"/>
      <c r="AP100" s="22"/>
      <c r="AS100" s="22"/>
    </row>
    <row r="101">
      <c r="J101" s="22"/>
      <c r="Q101" s="22"/>
      <c r="AJ101" s="22"/>
      <c r="AM101" s="22"/>
      <c r="AP101" s="22"/>
      <c r="AS101" s="22"/>
    </row>
    <row r="102">
      <c r="J102" s="22"/>
      <c r="Q102" s="22"/>
      <c r="AJ102" s="22"/>
      <c r="AM102" s="22"/>
      <c r="AP102" s="22"/>
      <c r="AS102" s="22"/>
    </row>
    <row r="103">
      <c r="J103" s="22"/>
      <c r="Q103" s="22"/>
      <c r="AJ103" s="22"/>
      <c r="AM103" s="22"/>
      <c r="AP103" s="22"/>
      <c r="AS103" s="22"/>
    </row>
    <row r="104">
      <c r="J104" s="22"/>
      <c r="Q104" s="22"/>
      <c r="AJ104" s="22"/>
      <c r="AM104" s="22"/>
      <c r="AP104" s="22"/>
      <c r="AS104" s="22"/>
    </row>
    <row r="105">
      <c r="J105" s="22"/>
      <c r="Q105" s="22"/>
      <c r="AJ105" s="22"/>
      <c r="AM105" s="22"/>
      <c r="AP105" s="22"/>
      <c r="AS105" s="22"/>
    </row>
    <row r="106">
      <c r="J106" s="22"/>
      <c r="Q106" s="22"/>
      <c r="AJ106" s="22"/>
      <c r="AM106" s="22"/>
      <c r="AP106" s="22"/>
      <c r="AS106" s="22"/>
    </row>
    <row r="107">
      <c r="J107" s="22"/>
      <c r="Q107" s="22"/>
      <c r="AJ107" s="22"/>
      <c r="AM107" s="22"/>
      <c r="AP107" s="22"/>
      <c r="AS107" s="22"/>
    </row>
    <row r="108">
      <c r="J108" s="22"/>
      <c r="Q108" s="22"/>
      <c r="AJ108" s="22"/>
      <c r="AM108" s="22"/>
      <c r="AP108" s="22"/>
      <c r="AS108" s="22"/>
    </row>
    <row r="109">
      <c r="J109" s="22"/>
      <c r="Q109" s="22"/>
      <c r="AJ109" s="22"/>
      <c r="AM109" s="22"/>
      <c r="AP109" s="22"/>
      <c r="AS109" s="22"/>
    </row>
    <row r="110">
      <c r="J110" s="22"/>
      <c r="Q110" s="22"/>
      <c r="AJ110" s="22"/>
      <c r="AM110" s="22"/>
      <c r="AP110" s="22"/>
      <c r="AS110" s="22"/>
    </row>
    <row r="111">
      <c r="J111" s="22"/>
      <c r="Q111" s="22"/>
      <c r="AJ111" s="22"/>
      <c r="AM111" s="22"/>
      <c r="AP111" s="22"/>
      <c r="AS111" s="22"/>
    </row>
    <row r="112">
      <c r="J112" s="22"/>
      <c r="Q112" s="22"/>
      <c r="AJ112" s="22"/>
      <c r="AM112" s="22"/>
      <c r="AP112" s="22"/>
      <c r="AS112" s="22"/>
    </row>
    <row r="113">
      <c r="J113" s="22"/>
      <c r="Q113" s="22"/>
      <c r="AJ113" s="22"/>
      <c r="AM113" s="22"/>
      <c r="AP113" s="22"/>
      <c r="AS113" s="22"/>
    </row>
    <row r="114">
      <c r="J114" s="22"/>
      <c r="Q114" s="22"/>
      <c r="AJ114" s="22"/>
      <c r="AM114" s="22"/>
      <c r="AP114" s="22"/>
      <c r="AS114" s="22"/>
    </row>
    <row r="115">
      <c r="J115" s="22"/>
      <c r="Q115" s="22"/>
      <c r="AJ115" s="22"/>
      <c r="AM115" s="22"/>
      <c r="AP115" s="22"/>
      <c r="AS115" s="22"/>
    </row>
    <row r="116">
      <c r="J116" s="22"/>
      <c r="Q116" s="22"/>
      <c r="AJ116" s="22"/>
      <c r="AM116" s="22"/>
      <c r="AP116" s="22"/>
      <c r="AS116" s="22"/>
    </row>
    <row r="117">
      <c r="J117" s="22"/>
      <c r="Q117" s="22"/>
      <c r="AJ117" s="22"/>
      <c r="AM117" s="22"/>
      <c r="AP117" s="22"/>
      <c r="AS117" s="22"/>
    </row>
    <row r="118">
      <c r="J118" s="22"/>
      <c r="Q118" s="22"/>
      <c r="AJ118" s="22"/>
      <c r="AM118" s="22"/>
      <c r="AP118" s="22"/>
      <c r="AS118" s="22"/>
    </row>
    <row r="119">
      <c r="J119" s="22"/>
      <c r="Q119" s="22"/>
      <c r="AJ119" s="22"/>
      <c r="AM119" s="22"/>
      <c r="AP119" s="22"/>
      <c r="AS119" s="22"/>
    </row>
    <row r="120">
      <c r="J120" s="22"/>
      <c r="Q120" s="22"/>
      <c r="AJ120" s="22"/>
      <c r="AM120" s="22"/>
      <c r="AP120" s="22"/>
      <c r="AS120" s="22"/>
    </row>
    <row r="121">
      <c r="J121" s="22"/>
      <c r="Q121" s="22"/>
      <c r="AJ121" s="22"/>
      <c r="AM121" s="22"/>
      <c r="AP121" s="22"/>
      <c r="AS121" s="22"/>
    </row>
    <row r="122">
      <c r="J122" s="22"/>
      <c r="Q122" s="22"/>
      <c r="AJ122" s="22"/>
      <c r="AM122" s="22"/>
      <c r="AP122" s="22"/>
      <c r="AS122" s="22"/>
    </row>
    <row r="123">
      <c r="J123" s="22"/>
      <c r="Q123" s="22"/>
      <c r="AJ123" s="22"/>
      <c r="AM123" s="22"/>
      <c r="AP123" s="22"/>
      <c r="AS123" s="22"/>
    </row>
    <row r="124">
      <c r="J124" s="22"/>
      <c r="Q124" s="22"/>
      <c r="AJ124" s="22"/>
      <c r="AM124" s="22"/>
      <c r="AP124" s="22"/>
      <c r="AS124" s="22"/>
    </row>
    <row r="125">
      <c r="J125" s="22"/>
      <c r="Q125" s="22"/>
      <c r="AJ125" s="22"/>
      <c r="AM125" s="22"/>
      <c r="AP125" s="22"/>
      <c r="AS125" s="22"/>
    </row>
    <row r="126">
      <c r="J126" s="22"/>
      <c r="Q126" s="22"/>
      <c r="AJ126" s="22"/>
      <c r="AM126" s="22"/>
      <c r="AP126" s="22"/>
      <c r="AS126" s="22"/>
    </row>
    <row r="127">
      <c r="J127" s="22"/>
      <c r="Q127" s="22"/>
      <c r="AJ127" s="22"/>
      <c r="AM127" s="22"/>
      <c r="AP127" s="22"/>
      <c r="AS127" s="22"/>
    </row>
    <row r="128">
      <c r="J128" s="22"/>
      <c r="Q128" s="22"/>
      <c r="AJ128" s="22"/>
      <c r="AM128" s="22"/>
      <c r="AP128" s="22"/>
      <c r="AS128" s="22"/>
    </row>
    <row r="129">
      <c r="J129" s="22"/>
      <c r="Q129" s="22"/>
      <c r="AJ129" s="22"/>
      <c r="AM129" s="22"/>
      <c r="AP129" s="22"/>
      <c r="AS129" s="22"/>
    </row>
    <row r="130">
      <c r="J130" s="22"/>
      <c r="Q130" s="22"/>
      <c r="AJ130" s="22"/>
      <c r="AM130" s="22"/>
      <c r="AP130" s="22"/>
      <c r="AS130" s="22"/>
    </row>
    <row r="131">
      <c r="J131" s="22"/>
      <c r="Q131" s="22"/>
      <c r="AJ131" s="22"/>
      <c r="AM131" s="22"/>
      <c r="AP131" s="22"/>
      <c r="AS131" s="22"/>
    </row>
    <row r="132">
      <c r="J132" s="22"/>
      <c r="Q132" s="22"/>
      <c r="AJ132" s="22"/>
      <c r="AM132" s="22"/>
      <c r="AP132" s="22"/>
      <c r="AS132" s="22"/>
    </row>
    <row r="133">
      <c r="J133" s="22"/>
      <c r="Q133" s="22"/>
      <c r="AJ133" s="22"/>
      <c r="AM133" s="22"/>
      <c r="AP133" s="22"/>
      <c r="AS133" s="22"/>
    </row>
    <row r="134">
      <c r="J134" s="22"/>
      <c r="Q134" s="22"/>
      <c r="AJ134" s="22"/>
      <c r="AM134" s="22"/>
      <c r="AP134" s="22"/>
      <c r="AS134" s="22"/>
    </row>
    <row r="135">
      <c r="J135" s="22"/>
      <c r="Q135" s="22"/>
      <c r="AJ135" s="22"/>
      <c r="AM135" s="22"/>
      <c r="AP135" s="22"/>
      <c r="AS135" s="22"/>
    </row>
    <row r="136">
      <c r="J136" s="22"/>
      <c r="Q136" s="22"/>
      <c r="AJ136" s="22"/>
      <c r="AM136" s="22"/>
      <c r="AP136" s="22"/>
      <c r="AS136" s="22"/>
    </row>
    <row r="137">
      <c r="J137" s="22"/>
      <c r="Q137" s="22"/>
      <c r="AJ137" s="22"/>
      <c r="AM137" s="22"/>
      <c r="AP137" s="22"/>
      <c r="AS137" s="22"/>
    </row>
    <row r="138">
      <c r="J138" s="22"/>
      <c r="Q138" s="22"/>
      <c r="AJ138" s="22"/>
      <c r="AM138" s="22"/>
      <c r="AP138" s="22"/>
      <c r="AS138" s="22"/>
    </row>
    <row r="139">
      <c r="J139" s="22"/>
      <c r="Q139" s="22"/>
      <c r="AJ139" s="22"/>
      <c r="AM139" s="22"/>
      <c r="AP139" s="22"/>
      <c r="AS139" s="22"/>
    </row>
    <row r="140">
      <c r="J140" s="22"/>
      <c r="Q140" s="22"/>
      <c r="AJ140" s="22"/>
      <c r="AM140" s="22"/>
      <c r="AP140" s="22"/>
      <c r="AS140" s="22"/>
    </row>
    <row r="141">
      <c r="J141" s="22"/>
      <c r="Q141" s="22"/>
      <c r="AJ141" s="22"/>
      <c r="AM141" s="22"/>
      <c r="AP141" s="22"/>
      <c r="AS141" s="22"/>
    </row>
    <row r="142">
      <c r="J142" s="22"/>
      <c r="Q142" s="22"/>
      <c r="AJ142" s="22"/>
      <c r="AM142" s="22"/>
      <c r="AP142" s="22"/>
      <c r="AS142" s="22"/>
    </row>
    <row r="143">
      <c r="J143" s="22"/>
      <c r="Q143" s="22"/>
      <c r="AJ143" s="22"/>
      <c r="AM143" s="22"/>
      <c r="AP143" s="22"/>
      <c r="AS143" s="22"/>
    </row>
    <row r="144">
      <c r="J144" s="22"/>
      <c r="Q144" s="22"/>
      <c r="AJ144" s="22"/>
      <c r="AM144" s="22"/>
      <c r="AP144" s="22"/>
      <c r="AS144" s="22"/>
    </row>
    <row r="145">
      <c r="J145" s="22"/>
      <c r="Q145" s="22"/>
      <c r="AJ145" s="22"/>
      <c r="AM145" s="22"/>
      <c r="AP145" s="22"/>
      <c r="AS145" s="22"/>
    </row>
    <row r="146">
      <c r="J146" s="22"/>
      <c r="Q146" s="22"/>
      <c r="AJ146" s="22"/>
      <c r="AM146" s="22"/>
      <c r="AP146" s="22"/>
      <c r="AS146" s="22"/>
    </row>
    <row r="147">
      <c r="J147" s="22"/>
      <c r="Q147" s="22"/>
      <c r="AJ147" s="22"/>
      <c r="AM147" s="22"/>
      <c r="AP147" s="22"/>
      <c r="AS147" s="22"/>
    </row>
    <row r="148">
      <c r="J148" s="22"/>
      <c r="Q148" s="22"/>
      <c r="AJ148" s="22"/>
      <c r="AM148" s="22"/>
      <c r="AP148" s="22"/>
      <c r="AS148" s="22"/>
    </row>
    <row r="149">
      <c r="J149" s="22"/>
      <c r="Q149" s="22"/>
      <c r="AJ149" s="22"/>
      <c r="AM149" s="22"/>
      <c r="AP149" s="22"/>
      <c r="AS149" s="22"/>
    </row>
    <row r="150">
      <c r="J150" s="22"/>
      <c r="Q150" s="22"/>
      <c r="AJ150" s="22"/>
      <c r="AM150" s="22"/>
      <c r="AP150" s="22"/>
      <c r="AS150" s="22"/>
    </row>
    <row r="151">
      <c r="J151" s="22"/>
      <c r="Q151" s="22"/>
      <c r="AJ151" s="22"/>
      <c r="AM151" s="22"/>
      <c r="AP151" s="22"/>
      <c r="AS151" s="22"/>
    </row>
    <row r="152">
      <c r="J152" s="22"/>
      <c r="Q152" s="22"/>
      <c r="AJ152" s="22"/>
      <c r="AM152" s="22"/>
      <c r="AP152" s="22"/>
      <c r="AS152" s="22"/>
    </row>
    <row r="153">
      <c r="J153" s="22"/>
      <c r="Q153" s="22"/>
      <c r="AJ153" s="22"/>
      <c r="AM153" s="22"/>
      <c r="AP153" s="22"/>
      <c r="AS153" s="22"/>
    </row>
    <row r="154">
      <c r="J154" s="22"/>
      <c r="Q154" s="22"/>
      <c r="AJ154" s="22"/>
      <c r="AM154" s="22"/>
      <c r="AP154" s="22"/>
      <c r="AS154" s="22"/>
    </row>
    <row r="155">
      <c r="J155" s="22"/>
      <c r="Q155" s="22"/>
      <c r="AJ155" s="22"/>
      <c r="AM155" s="22"/>
      <c r="AP155" s="22"/>
      <c r="AS155" s="22"/>
    </row>
    <row r="156">
      <c r="J156" s="22"/>
      <c r="Q156" s="22"/>
      <c r="AJ156" s="22"/>
      <c r="AM156" s="22"/>
      <c r="AP156" s="22"/>
      <c r="AS156" s="22"/>
    </row>
    <row r="157">
      <c r="J157" s="22"/>
      <c r="Q157" s="22"/>
      <c r="AJ157" s="22"/>
      <c r="AM157" s="22"/>
      <c r="AP157" s="22"/>
      <c r="AS157" s="22"/>
    </row>
    <row r="158">
      <c r="J158" s="22"/>
      <c r="Q158" s="22"/>
      <c r="AJ158" s="22"/>
      <c r="AM158" s="22"/>
      <c r="AP158" s="22"/>
      <c r="AS158" s="22"/>
    </row>
    <row r="159">
      <c r="J159" s="22"/>
      <c r="Q159" s="22"/>
      <c r="AJ159" s="22"/>
      <c r="AM159" s="22"/>
      <c r="AP159" s="22"/>
      <c r="AS159" s="22"/>
    </row>
    <row r="160">
      <c r="J160" s="22"/>
      <c r="Q160" s="22"/>
      <c r="AJ160" s="22"/>
      <c r="AM160" s="22"/>
      <c r="AP160" s="22"/>
      <c r="AS160" s="22"/>
    </row>
    <row r="161">
      <c r="J161" s="22"/>
      <c r="Q161" s="22"/>
      <c r="AJ161" s="22"/>
      <c r="AM161" s="22"/>
      <c r="AP161" s="22"/>
      <c r="AS161" s="22"/>
    </row>
    <row r="162">
      <c r="J162" s="22"/>
      <c r="Q162" s="22"/>
      <c r="AJ162" s="22"/>
      <c r="AM162" s="22"/>
      <c r="AP162" s="22"/>
      <c r="AS162" s="22"/>
    </row>
    <row r="163">
      <c r="J163" s="22"/>
      <c r="Q163" s="22"/>
      <c r="AJ163" s="22"/>
      <c r="AM163" s="22"/>
      <c r="AP163" s="22"/>
      <c r="AS163" s="22"/>
    </row>
    <row r="164">
      <c r="J164" s="22"/>
      <c r="Q164" s="22"/>
      <c r="AJ164" s="22"/>
      <c r="AM164" s="22"/>
      <c r="AP164" s="22"/>
      <c r="AS164" s="22"/>
    </row>
    <row r="165">
      <c r="J165" s="22"/>
      <c r="Q165" s="22"/>
      <c r="AJ165" s="22"/>
      <c r="AM165" s="22"/>
      <c r="AP165" s="22"/>
      <c r="AS165" s="22"/>
    </row>
    <row r="166">
      <c r="J166" s="22"/>
      <c r="Q166" s="22"/>
      <c r="AJ166" s="22"/>
      <c r="AM166" s="22"/>
      <c r="AP166" s="22"/>
      <c r="AS166" s="22"/>
    </row>
    <row r="167">
      <c r="J167" s="22"/>
      <c r="Q167" s="22"/>
      <c r="AJ167" s="22"/>
      <c r="AM167" s="22"/>
      <c r="AP167" s="22"/>
      <c r="AS167" s="22"/>
    </row>
    <row r="168">
      <c r="J168" s="22"/>
      <c r="Q168" s="22"/>
      <c r="AJ168" s="22"/>
      <c r="AM168" s="22"/>
      <c r="AP168" s="22"/>
      <c r="AS168" s="22"/>
    </row>
    <row r="169">
      <c r="J169" s="22"/>
      <c r="Q169" s="22"/>
      <c r="AJ169" s="22"/>
      <c r="AM169" s="22"/>
      <c r="AP169" s="22"/>
      <c r="AS169" s="22"/>
    </row>
    <row r="170">
      <c r="J170" s="22"/>
      <c r="Q170" s="22"/>
      <c r="AJ170" s="22"/>
      <c r="AM170" s="22"/>
      <c r="AP170" s="22"/>
      <c r="AS170" s="22"/>
    </row>
    <row r="171">
      <c r="J171" s="22"/>
      <c r="Q171" s="22"/>
      <c r="AJ171" s="22"/>
      <c r="AM171" s="22"/>
      <c r="AP171" s="22"/>
      <c r="AS171" s="22"/>
    </row>
    <row r="172">
      <c r="J172" s="22"/>
      <c r="Q172" s="22"/>
      <c r="AJ172" s="22"/>
      <c r="AM172" s="22"/>
      <c r="AP172" s="22"/>
      <c r="AS172" s="22"/>
    </row>
    <row r="173">
      <c r="J173" s="22"/>
      <c r="Q173" s="22"/>
      <c r="AJ173" s="22"/>
      <c r="AM173" s="22"/>
      <c r="AP173" s="22"/>
      <c r="AS173" s="22"/>
    </row>
    <row r="174">
      <c r="J174" s="22"/>
      <c r="Q174" s="22"/>
      <c r="AJ174" s="22"/>
      <c r="AM174" s="22"/>
      <c r="AP174" s="22"/>
      <c r="AS174" s="22"/>
    </row>
    <row r="175">
      <c r="J175" s="22"/>
      <c r="Q175" s="22"/>
      <c r="AJ175" s="22"/>
      <c r="AM175" s="22"/>
      <c r="AP175" s="22"/>
      <c r="AS175" s="22"/>
    </row>
    <row r="176">
      <c r="J176" s="22"/>
      <c r="Q176" s="22"/>
      <c r="AJ176" s="22"/>
      <c r="AM176" s="22"/>
      <c r="AP176" s="22"/>
      <c r="AS176" s="22"/>
    </row>
    <row r="177">
      <c r="J177" s="22"/>
      <c r="Q177" s="22"/>
      <c r="AJ177" s="22"/>
      <c r="AM177" s="22"/>
      <c r="AP177" s="22"/>
      <c r="AS177" s="22"/>
    </row>
    <row r="178">
      <c r="J178" s="22"/>
      <c r="Q178" s="22"/>
      <c r="AJ178" s="22"/>
      <c r="AM178" s="22"/>
      <c r="AP178" s="22"/>
      <c r="AS178" s="22"/>
    </row>
    <row r="179">
      <c r="J179" s="22"/>
      <c r="Q179" s="22"/>
      <c r="AJ179" s="22"/>
      <c r="AM179" s="22"/>
      <c r="AP179" s="22"/>
      <c r="AS179" s="22"/>
    </row>
    <row r="180">
      <c r="J180" s="22"/>
      <c r="Q180" s="22"/>
      <c r="AJ180" s="22"/>
      <c r="AM180" s="22"/>
      <c r="AP180" s="22"/>
      <c r="AS180" s="22"/>
    </row>
    <row r="181">
      <c r="J181" s="22"/>
      <c r="Q181" s="22"/>
      <c r="AJ181" s="22"/>
      <c r="AM181" s="22"/>
      <c r="AP181" s="22"/>
      <c r="AS181" s="22"/>
    </row>
    <row r="182">
      <c r="J182" s="22"/>
      <c r="Q182" s="22"/>
      <c r="AJ182" s="22"/>
      <c r="AM182" s="22"/>
      <c r="AP182" s="22"/>
      <c r="AS182" s="22"/>
    </row>
    <row r="183">
      <c r="J183" s="22"/>
      <c r="Q183" s="22"/>
      <c r="AJ183" s="22"/>
      <c r="AM183" s="22"/>
      <c r="AP183" s="22"/>
      <c r="AS183" s="22"/>
    </row>
    <row r="184">
      <c r="J184" s="22"/>
      <c r="Q184" s="22"/>
      <c r="AJ184" s="22"/>
      <c r="AM184" s="22"/>
      <c r="AP184" s="22"/>
      <c r="AS184" s="22"/>
    </row>
    <row r="185">
      <c r="J185" s="22"/>
      <c r="Q185" s="22"/>
      <c r="AJ185" s="22"/>
      <c r="AM185" s="22"/>
      <c r="AP185" s="22"/>
      <c r="AS185" s="22"/>
    </row>
    <row r="186">
      <c r="J186" s="22"/>
      <c r="Q186" s="22"/>
      <c r="AJ186" s="22"/>
      <c r="AM186" s="22"/>
      <c r="AP186" s="22"/>
      <c r="AS186" s="22"/>
    </row>
    <row r="187">
      <c r="J187" s="22"/>
      <c r="Q187" s="22"/>
      <c r="AJ187" s="22"/>
      <c r="AM187" s="22"/>
      <c r="AP187" s="22"/>
      <c r="AS187" s="22"/>
    </row>
    <row r="188">
      <c r="J188" s="22"/>
      <c r="Q188" s="22"/>
      <c r="AJ188" s="22"/>
      <c r="AM188" s="22"/>
      <c r="AP188" s="22"/>
      <c r="AS188" s="22"/>
    </row>
    <row r="189">
      <c r="J189" s="22"/>
      <c r="Q189" s="22"/>
      <c r="AJ189" s="22"/>
      <c r="AM189" s="22"/>
      <c r="AP189" s="22"/>
      <c r="AS189" s="22"/>
    </row>
    <row r="190">
      <c r="J190" s="22"/>
      <c r="Q190" s="22"/>
      <c r="AJ190" s="22"/>
      <c r="AM190" s="22"/>
      <c r="AP190" s="22"/>
      <c r="AS190" s="22"/>
    </row>
    <row r="191">
      <c r="J191" s="22"/>
      <c r="Q191" s="22"/>
      <c r="AJ191" s="22"/>
      <c r="AM191" s="22"/>
      <c r="AP191" s="22"/>
      <c r="AS191" s="22"/>
    </row>
    <row r="192">
      <c r="J192" s="22"/>
      <c r="Q192" s="22"/>
      <c r="AJ192" s="22"/>
      <c r="AM192" s="22"/>
      <c r="AP192" s="22"/>
      <c r="AS192" s="22"/>
    </row>
    <row r="193">
      <c r="J193" s="22"/>
      <c r="Q193" s="22"/>
      <c r="AJ193" s="22"/>
      <c r="AM193" s="22"/>
      <c r="AP193" s="22"/>
      <c r="AS193" s="22"/>
    </row>
    <row r="194">
      <c r="J194" s="22"/>
      <c r="Q194" s="22"/>
      <c r="AJ194" s="22"/>
      <c r="AM194" s="22"/>
      <c r="AP194" s="22"/>
      <c r="AS194" s="22"/>
    </row>
    <row r="195">
      <c r="J195" s="22"/>
      <c r="Q195" s="22"/>
      <c r="AJ195" s="22"/>
      <c r="AM195" s="22"/>
      <c r="AP195" s="22"/>
      <c r="AS195" s="22"/>
    </row>
    <row r="196">
      <c r="J196" s="22"/>
      <c r="Q196" s="22"/>
      <c r="AJ196" s="22"/>
      <c r="AM196" s="22"/>
      <c r="AP196" s="22"/>
      <c r="AS196" s="22"/>
    </row>
    <row r="197">
      <c r="J197" s="22"/>
      <c r="Q197" s="22"/>
      <c r="AJ197" s="22"/>
      <c r="AM197" s="22"/>
      <c r="AP197" s="22"/>
      <c r="AS197" s="22"/>
    </row>
    <row r="198">
      <c r="J198" s="22"/>
      <c r="Q198" s="22"/>
      <c r="AJ198" s="22"/>
      <c r="AM198" s="22"/>
      <c r="AP198" s="22"/>
      <c r="AS198" s="22"/>
    </row>
    <row r="199">
      <c r="J199" s="22"/>
      <c r="Q199" s="22"/>
      <c r="AJ199" s="22"/>
      <c r="AM199" s="22"/>
      <c r="AP199" s="22"/>
      <c r="AS199" s="22"/>
    </row>
    <row r="200">
      <c r="J200" s="22"/>
      <c r="Q200" s="22"/>
      <c r="AJ200" s="22"/>
      <c r="AM200" s="22"/>
      <c r="AP200" s="22"/>
      <c r="AS200" s="22"/>
    </row>
    <row r="201">
      <c r="J201" s="22"/>
      <c r="Q201" s="22"/>
      <c r="AJ201" s="22"/>
      <c r="AM201" s="22"/>
      <c r="AP201" s="22"/>
      <c r="AS201" s="22"/>
    </row>
    <row r="202">
      <c r="J202" s="22"/>
      <c r="Q202" s="22"/>
      <c r="AJ202" s="22"/>
      <c r="AM202" s="22"/>
      <c r="AP202" s="22"/>
      <c r="AS202" s="22"/>
    </row>
    <row r="203">
      <c r="J203" s="22"/>
      <c r="Q203" s="22"/>
      <c r="AJ203" s="22"/>
      <c r="AM203" s="22"/>
      <c r="AP203" s="22"/>
      <c r="AS203" s="22"/>
    </row>
    <row r="204">
      <c r="J204" s="22"/>
      <c r="Q204" s="22"/>
      <c r="AJ204" s="22"/>
      <c r="AM204" s="22"/>
      <c r="AP204" s="22"/>
      <c r="AS204" s="22"/>
    </row>
    <row r="205">
      <c r="J205" s="22"/>
      <c r="Q205" s="22"/>
      <c r="AJ205" s="22"/>
      <c r="AM205" s="22"/>
      <c r="AP205" s="22"/>
      <c r="AS205" s="22"/>
    </row>
    <row r="206">
      <c r="J206" s="22"/>
      <c r="Q206" s="22"/>
      <c r="AJ206" s="22"/>
      <c r="AM206" s="22"/>
      <c r="AP206" s="22"/>
      <c r="AS206" s="22"/>
    </row>
    <row r="207">
      <c r="J207" s="22"/>
      <c r="Q207" s="22"/>
      <c r="AJ207" s="22"/>
      <c r="AM207" s="22"/>
      <c r="AP207" s="22"/>
      <c r="AS207" s="22"/>
    </row>
    <row r="208">
      <c r="J208" s="22"/>
      <c r="Q208" s="22"/>
      <c r="AJ208" s="22"/>
      <c r="AM208" s="22"/>
      <c r="AP208" s="22"/>
      <c r="AS208" s="22"/>
    </row>
    <row r="209">
      <c r="J209" s="22"/>
      <c r="Q209" s="22"/>
      <c r="AJ209" s="22"/>
      <c r="AM209" s="22"/>
      <c r="AP209" s="22"/>
      <c r="AS209" s="22"/>
    </row>
    <row r="210">
      <c r="J210" s="22"/>
      <c r="Q210" s="22"/>
      <c r="AJ210" s="22"/>
      <c r="AM210" s="22"/>
      <c r="AP210" s="22"/>
      <c r="AS210" s="22"/>
    </row>
    <row r="211">
      <c r="J211" s="22"/>
      <c r="Q211" s="22"/>
      <c r="AJ211" s="22"/>
      <c r="AM211" s="22"/>
      <c r="AP211" s="22"/>
      <c r="AS211" s="22"/>
    </row>
    <row r="212">
      <c r="J212" s="22"/>
      <c r="Q212" s="22"/>
      <c r="AJ212" s="22"/>
      <c r="AM212" s="22"/>
      <c r="AP212" s="22"/>
      <c r="AS212" s="22"/>
    </row>
    <row r="213">
      <c r="J213" s="22"/>
      <c r="Q213" s="22"/>
      <c r="AJ213" s="22"/>
      <c r="AM213" s="22"/>
      <c r="AP213" s="22"/>
      <c r="AS213" s="22"/>
    </row>
    <row r="214">
      <c r="J214" s="22"/>
      <c r="Q214" s="22"/>
      <c r="AJ214" s="22"/>
      <c r="AM214" s="22"/>
      <c r="AP214" s="22"/>
      <c r="AS214" s="22"/>
    </row>
    <row r="215">
      <c r="J215" s="22"/>
      <c r="Q215" s="22"/>
      <c r="AJ215" s="22"/>
      <c r="AM215" s="22"/>
      <c r="AP215" s="22"/>
      <c r="AS215" s="22"/>
    </row>
    <row r="216">
      <c r="J216" s="22"/>
      <c r="Q216" s="22"/>
      <c r="AJ216" s="22"/>
      <c r="AM216" s="22"/>
      <c r="AP216" s="22"/>
      <c r="AS216" s="22"/>
    </row>
    <row r="217">
      <c r="J217" s="22"/>
      <c r="Q217" s="22"/>
      <c r="AJ217" s="22"/>
      <c r="AM217" s="22"/>
      <c r="AP217" s="22"/>
      <c r="AS217" s="22"/>
    </row>
    <row r="218">
      <c r="J218" s="22"/>
      <c r="Q218" s="22"/>
      <c r="AJ218" s="22"/>
      <c r="AM218" s="22"/>
      <c r="AP218" s="22"/>
      <c r="AS218" s="22"/>
    </row>
    <row r="219">
      <c r="J219" s="22"/>
      <c r="Q219" s="22"/>
      <c r="AJ219" s="22"/>
      <c r="AM219" s="22"/>
      <c r="AP219" s="22"/>
      <c r="AS219" s="22"/>
    </row>
    <row r="220">
      <c r="J220" s="22"/>
      <c r="Q220" s="22"/>
      <c r="AJ220" s="22"/>
      <c r="AM220" s="22"/>
      <c r="AP220" s="22"/>
      <c r="AS220" s="22"/>
    </row>
    <row r="221">
      <c r="J221" s="22"/>
      <c r="Q221" s="22"/>
      <c r="AJ221" s="22"/>
      <c r="AM221" s="22"/>
      <c r="AP221" s="22"/>
      <c r="AS221" s="22"/>
    </row>
    <row r="222">
      <c r="J222" s="22"/>
      <c r="Q222" s="22"/>
      <c r="AJ222" s="22"/>
      <c r="AM222" s="22"/>
      <c r="AP222" s="22"/>
      <c r="AS222" s="22"/>
    </row>
    <row r="223">
      <c r="J223" s="22"/>
      <c r="Q223" s="22"/>
      <c r="AJ223" s="22"/>
      <c r="AM223" s="22"/>
      <c r="AP223" s="22"/>
      <c r="AS223" s="22"/>
    </row>
    <row r="224">
      <c r="J224" s="22"/>
      <c r="Q224" s="22"/>
      <c r="AJ224" s="22"/>
      <c r="AM224" s="22"/>
      <c r="AP224" s="22"/>
      <c r="AS224" s="22"/>
    </row>
    <row r="225">
      <c r="J225" s="22"/>
      <c r="Q225" s="22"/>
      <c r="AJ225" s="22"/>
      <c r="AM225" s="22"/>
      <c r="AP225" s="22"/>
      <c r="AS225" s="22"/>
    </row>
    <row r="226">
      <c r="J226" s="22"/>
      <c r="Q226" s="22"/>
      <c r="AJ226" s="22"/>
      <c r="AM226" s="22"/>
      <c r="AP226" s="22"/>
      <c r="AS226" s="22"/>
    </row>
    <row r="227">
      <c r="J227" s="22"/>
      <c r="Q227" s="22"/>
      <c r="AJ227" s="22"/>
      <c r="AM227" s="22"/>
      <c r="AP227" s="22"/>
      <c r="AS227" s="22"/>
    </row>
    <row r="228">
      <c r="J228" s="22"/>
      <c r="Q228" s="22"/>
      <c r="AJ228" s="22"/>
      <c r="AM228" s="22"/>
      <c r="AP228" s="22"/>
      <c r="AS228" s="22"/>
    </row>
    <row r="229">
      <c r="J229" s="22"/>
      <c r="Q229" s="22"/>
      <c r="AJ229" s="22"/>
      <c r="AM229" s="22"/>
      <c r="AP229" s="22"/>
      <c r="AS229" s="22"/>
    </row>
    <row r="230">
      <c r="J230" s="22"/>
      <c r="Q230" s="22"/>
      <c r="AJ230" s="22"/>
      <c r="AM230" s="22"/>
      <c r="AP230" s="22"/>
      <c r="AS230" s="22"/>
    </row>
    <row r="231">
      <c r="J231" s="22"/>
      <c r="Q231" s="22"/>
      <c r="AJ231" s="22"/>
      <c r="AM231" s="22"/>
      <c r="AP231" s="22"/>
      <c r="AS231" s="22"/>
    </row>
    <row r="232">
      <c r="J232" s="22"/>
      <c r="Q232" s="22"/>
      <c r="AJ232" s="22"/>
      <c r="AM232" s="22"/>
      <c r="AP232" s="22"/>
      <c r="AS232" s="22"/>
    </row>
    <row r="233">
      <c r="J233" s="22"/>
      <c r="Q233" s="22"/>
      <c r="AJ233" s="22"/>
      <c r="AM233" s="22"/>
      <c r="AP233" s="22"/>
      <c r="AS233" s="22"/>
    </row>
    <row r="234">
      <c r="J234" s="22"/>
      <c r="Q234" s="22"/>
      <c r="AJ234" s="22"/>
      <c r="AM234" s="22"/>
      <c r="AP234" s="22"/>
      <c r="AS234" s="22"/>
    </row>
    <row r="235">
      <c r="J235" s="22"/>
      <c r="Q235" s="22"/>
      <c r="AJ235" s="22"/>
      <c r="AM235" s="22"/>
      <c r="AP235" s="22"/>
      <c r="AS235" s="22"/>
    </row>
    <row r="236">
      <c r="J236" s="22"/>
      <c r="Q236" s="22"/>
      <c r="AJ236" s="22"/>
      <c r="AM236" s="22"/>
      <c r="AP236" s="22"/>
      <c r="AS236" s="22"/>
    </row>
    <row r="237">
      <c r="J237" s="22"/>
      <c r="Q237" s="22"/>
      <c r="AJ237" s="22"/>
      <c r="AM237" s="22"/>
      <c r="AP237" s="22"/>
      <c r="AS237" s="22"/>
    </row>
    <row r="238">
      <c r="J238" s="22"/>
      <c r="Q238" s="22"/>
      <c r="AJ238" s="22"/>
      <c r="AM238" s="22"/>
      <c r="AP238" s="22"/>
      <c r="AS238" s="22"/>
    </row>
    <row r="239">
      <c r="J239" s="22"/>
      <c r="Q239" s="22"/>
      <c r="AJ239" s="22"/>
      <c r="AM239" s="22"/>
      <c r="AP239" s="22"/>
      <c r="AS239" s="22"/>
    </row>
    <row r="240">
      <c r="J240" s="22"/>
      <c r="Q240" s="22"/>
      <c r="AJ240" s="22"/>
      <c r="AM240" s="22"/>
      <c r="AP240" s="22"/>
      <c r="AS240" s="22"/>
    </row>
    <row r="241">
      <c r="J241" s="22"/>
      <c r="Q241" s="22"/>
      <c r="AJ241" s="22"/>
      <c r="AM241" s="22"/>
      <c r="AP241" s="22"/>
      <c r="AS241" s="22"/>
    </row>
    <row r="242">
      <c r="J242" s="22"/>
      <c r="Q242" s="22"/>
      <c r="AJ242" s="22"/>
      <c r="AM242" s="22"/>
      <c r="AP242" s="22"/>
      <c r="AS242" s="22"/>
    </row>
    <row r="243">
      <c r="J243" s="22"/>
      <c r="Q243" s="22"/>
      <c r="AJ243" s="22"/>
      <c r="AM243" s="22"/>
      <c r="AP243" s="22"/>
      <c r="AS243" s="22"/>
    </row>
    <row r="244">
      <c r="J244" s="22"/>
      <c r="Q244" s="22"/>
      <c r="AJ244" s="22"/>
      <c r="AM244" s="22"/>
      <c r="AP244" s="22"/>
      <c r="AS244" s="22"/>
    </row>
    <row r="245">
      <c r="J245" s="22"/>
      <c r="Q245" s="22"/>
      <c r="AJ245" s="22"/>
      <c r="AM245" s="22"/>
      <c r="AP245" s="22"/>
      <c r="AS245" s="22"/>
    </row>
    <row r="246">
      <c r="J246" s="22"/>
      <c r="Q246" s="22"/>
      <c r="AJ246" s="22"/>
      <c r="AM246" s="22"/>
      <c r="AP246" s="22"/>
      <c r="AS246" s="22"/>
    </row>
    <row r="247">
      <c r="J247" s="22"/>
      <c r="Q247" s="22"/>
      <c r="AJ247" s="22"/>
      <c r="AM247" s="22"/>
      <c r="AP247" s="22"/>
      <c r="AS247" s="22"/>
    </row>
    <row r="248">
      <c r="J248" s="22"/>
      <c r="Q248" s="22"/>
      <c r="AJ248" s="22"/>
      <c r="AM248" s="22"/>
      <c r="AP248" s="22"/>
      <c r="AS248" s="22"/>
    </row>
    <row r="249">
      <c r="J249" s="22"/>
      <c r="Q249" s="22"/>
      <c r="AJ249" s="22"/>
      <c r="AM249" s="22"/>
      <c r="AP249" s="22"/>
      <c r="AS249" s="22"/>
    </row>
    <row r="250">
      <c r="J250" s="22"/>
      <c r="Q250" s="22"/>
      <c r="AJ250" s="22"/>
      <c r="AM250" s="22"/>
      <c r="AP250" s="22"/>
      <c r="AS250" s="22"/>
    </row>
    <row r="251">
      <c r="J251" s="22"/>
      <c r="Q251" s="22"/>
      <c r="AJ251" s="22"/>
      <c r="AM251" s="22"/>
      <c r="AP251" s="22"/>
      <c r="AS251" s="22"/>
    </row>
    <row r="252">
      <c r="J252" s="22"/>
      <c r="Q252" s="22"/>
      <c r="AJ252" s="22"/>
      <c r="AM252" s="22"/>
      <c r="AP252" s="22"/>
      <c r="AS252" s="22"/>
    </row>
    <row r="253">
      <c r="J253" s="22"/>
      <c r="Q253" s="22"/>
      <c r="AJ253" s="22"/>
      <c r="AM253" s="22"/>
      <c r="AP253" s="22"/>
      <c r="AS253" s="22"/>
    </row>
    <row r="254">
      <c r="J254" s="22"/>
      <c r="Q254" s="22"/>
      <c r="AJ254" s="22"/>
      <c r="AM254" s="22"/>
      <c r="AP254" s="22"/>
      <c r="AS254" s="22"/>
    </row>
    <row r="255">
      <c r="J255" s="22"/>
      <c r="Q255" s="22"/>
      <c r="AJ255" s="22"/>
      <c r="AM255" s="22"/>
      <c r="AP255" s="22"/>
      <c r="AS255" s="22"/>
    </row>
    <row r="256">
      <c r="J256" s="22"/>
      <c r="Q256" s="22"/>
      <c r="AJ256" s="22"/>
      <c r="AM256" s="22"/>
      <c r="AP256" s="22"/>
      <c r="AS256" s="22"/>
    </row>
    <row r="257">
      <c r="J257" s="22"/>
      <c r="Q257" s="22"/>
      <c r="AJ257" s="22"/>
      <c r="AM257" s="22"/>
      <c r="AP257" s="22"/>
      <c r="AS257" s="22"/>
    </row>
    <row r="258">
      <c r="J258" s="22"/>
      <c r="Q258" s="22"/>
      <c r="AJ258" s="22"/>
      <c r="AM258" s="22"/>
      <c r="AP258" s="22"/>
      <c r="AS258" s="22"/>
    </row>
    <row r="259">
      <c r="J259" s="22"/>
      <c r="Q259" s="22"/>
      <c r="AJ259" s="22"/>
      <c r="AM259" s="22"/>
      <c r="AP259" s="22"/>
      <c r="AS259" s="22"/>
    </row>
    <row r="260">
      <c r="J260" s="22"/>
      <c r="Q260" s="22"/>
      <c r="AJ260" s="22"/>
      <c r="AM260" s="22"/>
      <c r="AP260" s="22"/>
      <c r="AS260" s="22"/>
    </row>
    <row r="261">
      <c r="J261" s="22"/>
      <c r="Q261" s="22"/>
      <c r="AJ261" s="22"/>
      <c r="AM261" s="22"/>
      <c r="AP261" s="22"/>
      <c r="AS261" s="22"/>
    </row>
    <row r="262">
      <c r="J262" s="22"/>
      <c r="Q262" s="22"/>
      <c r="AJ262" s="22"/>
      <c r="AM262" s="22"/>
      <c r="AP262" s="22"/>
      <c r="AS262" s="22"/>
    </row>
    <row r="263">
      <c r="J263" s="22"/>
      <c r="Q263" s="22"/>
      <c r="AJ263" s="22"/>
      <c r="AM263" s="22"/>
      <c r="AP263" s="22"/>
      <c r="AS263" s="22"/>
    </row>
    <row r="264">
      <c r="J264" s="22"/>
      <c r="Q264" s="22"/>
      <c r="AJ264" s="22"/>
      <c r="AM264" s="22"/>
      <c r="AP264" s="22"/>
      <c r="AS264" s="22"/>
    </row>
    <row r="265">
      <c r="J265" s="22"/>
      <c r="Q265" s="22"/>
      <c r="AJ265" s="22"/>
      <c r="AM265" s="22"/>
      <c r="AP265" s="22"/>
      <c r="AS265" s="22"/>
    </row>
    <row r="266">
      <c r="J266" s="22"/>
      <c r="Q266" s="22"/>
      <c r="AJ266" s="22"/>
      <c r="AM266" s="22"/>
      <c r="AP266" s="22"/>
      <c r="AS266" s="22"/>
    </row>
    <row r="267">
      <c r="J267" s="22"/>
      <c r="Q267" s="22"/>
      <c r="AJ267" s="22"/>
      <c r="AM267" s="22"/>
      <c r="AP267" s="22"/>
      <c r="AS267" s="22"/>
    </row>
    <row r="268">
      <c r="J268" s="22"/>
      <c r="Q268" s="22"/>
      <c r="AJ268" s="22"/>
      <c r="AM268" s="22"/>
      <c r="AP268" s="22"/>
      <c r="AS268" s="22"/>
    </row>
    <row r="269">
      <c r="J269" s="22"/>
      <c r="Q269" s="22"/>
      <c r="AJ269" s="22"/>
      <c r="AM269" s="22"/>
      <c r="AP269" s="22"/>
      <c r="AS269" s="22"/>
    </row>
    <row r="270">
      <c r="J270" s="22"/>
      <c r="Q270" s="22"/>
      <c r="AJ270" s="22"/>
      <c r="AM270" s="22"/>
      <c r="AP270" s="22"/>
      <c r="AS270" s="22"/>
    </row>
    <row r="271">
      <c r="J271" s="22"/>
      <c r="Q271" s="22"/>
      <c r="AJ271" s="22"/>
      <c r="AM271" s="22"/>
      <c r="AP271" s="22"/>
      <c r="AS271" s="22"/>
    </row>
    <row r="272">
      <c r="J272" s="22"/>
      <c r="Q272" s="22"/>
      <c r="AJ272" s="22"/>
      <c r="AM272" s="22"/>
      <c r="AP272" s="22"/>
      <c r="AS272" s="22"/>
    </row>
    <row r="273">
      <c r="J273" s="22"/>
      <c r="Q273" s="22"/>
      <c r="AJ273" s="22"/>
      <c r="AM273" s="22"/>
      <c r="AP273" s="22"/>
      <c r="AS273" s="22"/>
    </row>
    <row r="274">
      <c r="J274" s="22"/>
      <c r="Q274" s="22"/>
      <c r="AJ274" s="22"/>
      <c r="AM274" s="22"/>
      <c r="AP274" s="22"/>
      <c r="AS274" s="22"/>
    </row>
    <row r="275">
      <c r="J275" s="22"/>
      <c r="Q275" s="22"/>
      <c r="AJ275" s="22"/>
      <c r="AM275" s="22"/>
      <c r="AP275" s="22"/>
      <c r="AS275" s="22"/>
    </row>
    <row r="276">
      <c r="J276" s="22"/>
      <c r="Q276" s="22"/>
      <c r="AJ276" s="22"/>
      <c r="AM276" s="22"/>
      <c r="AP276" s="22"/>
      <c r="AS276" s="22"/>
    </row>
    <row r="277">
      <c r="J277" s="22"/>
      <c r="Q277" s="22"/>
      <c r="AJ277" s="22"/>
      <c r="AM277" s="22"/>
      <c r="AP277" s="22"/>
      <c r="AS277" s="22"/>
    </row>
    <row r="278">
      <c r="J278" s="22"/>
      <c r="Q278" s="22"/>
      <c r="AJ278" s="22"/>
      <c r="AM278" s="22"/>
      <c r="AP278" s="22"/>
      <c r="AS278" s="22"/>
    </row>
    <row r="279">
      <c r="J279" s="22"/>
      <c r="Q279" s="22"/>
      <c r="AJ279" s="22"/>
      <c r="AM279" s="22"/>
      <c r="AP279" s="22"/>
      <c r="AS279" s="22"/>
    </row>
    <row r="280">
      <c r="J280" s="22"/>
      <c r="Q280" s="22"/>
      <c r="AJ280" s="22"/>
      <c r="AM280" s="22"/>
      <c r="AP280" s="22"/>
      <c r="AS280" s="22"/>
    </row>
    <row r="281">
      <c r="J281" s="22"/>
      <c r="Q281" s="22"/>
      <c r="AJ281" s="22"/>
      <c r="AM281" s="22"/>
      <c r="AP281" s="22"/>
      <c r="AS281" s="22"/>
    </row>
    <row r="282">
      <c r="J282" s="22"/>
      <c r="Q282" s="22"/>
      <c r="AJ282" s="22"/>
      <c r="AM282" s="22"/>
      <c r="AP282" s="22"/>
      <c r="AS282" s="22"/>
    </row>
    <row r="283">
      <c r="J283" s="22"/>
      <c r="Q283" s="22"/>
      <c r="AJ283" s="22"/>
      <c r="AM283" s="22"/>
      <c r="AP283" s="22"/>
      <c r="AS283" s="22"/>
    </row>
    <row r="284">
      <c r="J284" s="22"/>
      <c r="Q284" s="22"/>
      <c r="AJ284" s="22"/>
      <c r="AM284" s="22"/>
      <c r="AP284" s="22"/>
      <c r="AS284" s="22"/>
    </row>
    <row r="285">
      <c r="J285" s="22"/>
      <c r="Q285" s="22"/>
      <c r="AJ285" s="22"/>
      <c r="AM285" s="22"/>
      <c r="AP285" s="22"/>
      <c r="AS285" s="22"/>
    </row>
    <row r="286">
      <c r="J286" s="22"/>
      <c r="Q286" s="22"/>
      <c r="AJ286" s="22"/>
      <c r="AM286" s="22"/>
      <c r="AP286" s="22"/>
      <c r="AS286" s="22"/>
    </row>
    <row r="287">
      <c r="J287" s="22"/>
      <c r="Q287" s="22"/>
      <c r="AJ287" s="22"/>
      <c r="AM287" s="22"/>
      <c r="AP287" s="22"/>
      <c r="AS287" s="22"/>
    </row>
    <row r="288">
      <c r="J288" s="22"/>
      <c r="Q288" s="22"/>
      <c r="AJ288" s="22"/>
      <c r="AM288" s="22"/>
      <c r="AP288" s="22"/>
      <c r="AS288" s="22"/>
    </row>
    <row r="289">
      <c r="J289" s="22"/>
      <c r="Q289" s="22"/>
      <c r="AJ289" s="22"/>
      <c r="AM289" s="22"/>
      <c r="AP289" s="22"/>
      <c r="AS289" s="22"/>
    </row>
    <row r="290">
      <c r="J290" s="22"/>
      <c r="Q290" s="22"/>
      <c r="AJ290" s="22"/>
      <c r="AM290" s="22"/>
      <c r="AP290" s="22"/>
      <c r="AS290" s="22"/>
    </row>
    <row r="291">
      <c r="J291" s="22"/>
      <c r="Q291" s="22"/>
      <c r="AJ291" s="22"/>
      <c r="AM291" s="22"/>
      <c r="AP291" s="22"/>
      <c r="AS291" s="22"/>
    </row>
    <row r="292">
      <c r="J292" s="22"/>
      <c r="Q292" s="22"/>
      <c r="AJ292" s="22"/>
      <c r="AM292" s="22"/>
      <c r="AP292" s="22"/>
      <c r="AS292" s="22"/>
    </row>
    <row r="293">
      <c r="J293" s="22"/>
      <c r="Q293" s="22"/>
      <c r="AJ293" s="22"/>
      <c r="AM293" s="22"/>
      <c r="AP293" s="22"/>
      <c r="AS293" s="22"/>
    </row>
    <row r="294">
      <c r="J294" s="22"/>
      <c r="Q294" s="22"/>
      <c r="AJ294" s="22"/>
      <c r="AM294" s="22"/>
      <c r="AP294" s="22"/>
      <c r="AS294" s="22"/>
    </row>
    <row r="295">
      <c r="J295" s="22"/>
      <c r="Q295" s="22"/>
      <c r="AJ295" s="22"/>
      <c r="AM295" s="22"/>
      <c r="AP295" s="22"/>
      <c r="AS295" s="22"/>
    </row>
    <row r="296">
      <c r="J296" s="22"/>
      <c r="Q296" s="22"/>
      <c r="AJ296" s="22"/>
      <c r="AM296" s="22"/>
      <c r="AP296" s="22"/>
      <c r="AS296" s="22"/>
    </row>
    <row r="297">
      <c r="J297" s="22"/>
      <c r="Q297" s="22"/>
      <c r="AJ297" s="22"/>
      <c r="AM297" s="22"/>
      <c r="AP297" s="22"/>
      <c r="AS297" s="22"/>
    </row>
    <row r="298">
      <c r="J298" s="22"/>
      <c r="Q298" s="22"/>
      <c r="AJ298" s="22"/>
      <c r="AM298" s="22"/>
      <c r="AP298" s="22"/>
      <c r="AS298" s="22"/>
    </row>
    <row r="299">
      <c r="J299" s="22"/>
      <c r="Q299" s="22"/>
      <c r="AJ299" s="22"/>
      <c r="AM299" s="22"/>
      <c r="AP299" s="22"/>
      <c r="AS299" s="22"/>
    </row>
    <row r="300">
      <c r="J300" s="22"/>
      <c r="Q300" s="22"/>
      <c r="AJ300" s="22"/>
      <c r="AM300" s="22"/>
      <c r="AP300" s="22"/>
      <c r="AS300" s="22"/>
    </row>
    <row r="301">
      <c r="J301" s="22"/>
      <c r="Q301" s="22"/>
      <c r="AJ301" s="22"/>
      <c r="AM301" s="22"/>
      <c r="AP301" s="22"/>
      <c r="AS301" s="22"/>
    </row>
    <row r="302">
      <c r="J302" s="22"/>
      <c r="Q302" s="22"/>
      <c r="AJ302" s="22"/>
      <c r="AM302" s="22"/>
      <c r="AP302" s="22"/>
      <c r="AS302" s="22"/>
    </row>
    <row r="303">
      <c r="J303" s="22"/>
      <c r="Q303" s="22"/>
      <c r="AJ303" s="22"/>
      <c r="AM303" s="22"/>
      <c r="AP303" s="22"/>
      <c r="AS303" s="22"/>
    </row>
    <row r="304">
      <c r="J304" s="22"/>
      <c r="Q304" s="22"/>
      <c r="AJ304" s="22"/>
      <c r="AM304" s="22"/>
      <c r="AP304" s="22"/>
      <c r="AS304" s="22"/>
    </row>
    <row r="305">
      <c r="J305" s="22"/>
      <c r="Q305" s="22"/>
      <c r="AJ305" s="22"/>
      <c r="AM305" s="22"/>
      <c r="AP305" s="22"/>
      <c r="AS305" s="22"/>
    </row>
    <row r="306">
      <c r="J306" s="22"/>
      <c r="Q306" s="22"/>
      <c r="AJ306" s="22"/>
      <c r="AM306" s="22"/>
      <c r="AP306" s="22"/>
      <c r="AS306" s="22"/>
    </row>
    <row r="307">
      <c r="J307" s="22"/>
      <c r="Q307" s="22"/>
      <c r="AJ307" s="22"/>
      <c r="AM307" s="22"/>
      <c r="AP307" s="22"/>
      <c r="AS307" s="22"/>
    </row>
    <row r="308">
      <c r="J308" s="22"/>
      <c r="Q308" s="22"/>
      <c r="AJ308" s="22"/>
      <c r="AM308" s="22"/>
      <c r="AP308" s="22"/>
      <c r="AS308" s="22"/>
    </row>
    <row r="309">
      <c r="J309" s="22"/>
      <c r="Q309" s="22"/>
      <c r="AJ309" s="22"/>
      <c r="AM309" s="22"/>
      <c r="AP309" s="22"/>
      <c r="AS309" s="22"/>
    </row>
    <row r="310">
      <c r="J310" s="22"/>
      <c r="Q310" s="22"/>
      <c r="AJ310" s="22"/>
      <c r="AM310" s="22"/>
      <c r="AP310" s="22"/>
      <c r="AS310" s="22"/>
    </row>
    <row r="311">
      <c r="J311" s="22"/>
      <c r="Q311" s="22"/>
      <c r="AJ311" s="22"/>
      <c r="AM311" s="22"/>
      <c r="AP311" s="22"/>
      <c r="AS311" s="22"/>
    </row>
    <row r="312">
      <c r="J312" s="22"/>
      <c r="Q312" s="22"/>
      <c r="AJ312" s="22"/>
      <c r="AM312" s="22"/>
      <c r="AP312" s="22"/>
      <c r="AS312" s="22"/>
    </row>
    <row r="313">
      <c r="J313" s="22"/>
      <c r="Q313" s="22"/>
      <c r="AJ313" s="22"/>
      <c r="AM313" s="22"/>
      <c r="AP313" s="22"/>
      <c r="AS313" s="22"/>
    </row>
    <row r="314">
      <c r="J314" s="22"/>
      <c r="Q314" s="22"/>
      <c r="AJ314" s="22"/>
      <c r="AM314" s="22"/>
      <c r="AP314" s="22"/>
      <c r="AS314" s="22"/>
    </row>
    <row r="315">
      <c r="J315" s="22"/>
      <c r="Q315" s="22"/>
      <c r="AJ315" s="22"/>
      <c r="AM315" s="22"/>
      <c r="AP315" s="22"/>
      <c r="AS315" s="22"/>
    </row>
    <row r="316">
      <c r="J316" s="22"/>
      <c r="Q316" s="22"/>
      <c r="AJ316" s="22"/>
      <c r="AM316" s="22"/>
      <c r="AP316" s="22"/>
      <c r="AS316" s="22"/>
    </row>
    <row r="317">
      <c r="J317" s="22"/>
      <c r="Q317" s="22"/>
      <c r="AJ317" s="22"/>
      <c r="AM317" s="22"/>
      <c r="AP317" s="22"/>
      <c r="AS317" s="22"/>
    </row>
    <row r="318">
      <c r="J318" s="22"/>
      <c r="Q318" s="22"/>
      <c r="AJ318" s="22"/>
      <c r="AM318" s="22"/>
      <c r="AP318" s="22"/>
      <c r="AS318" s="22"/>
    </row>
    <row r="319">
      <c r="J319" s="22"/>
      <c r="Q319" s="22"/>
      <c r="AJ319" s="22"/>
      <c r="AM319" s="22"/>
      <c r="AP319" s="22"/>
      <c r="AS319" s="22"/>
    </row>
    <row r="320">
      <c r="J320" s="22"/>
      <c r="Q320" s="22"/>
      <c r="AJ320" s="22"/>
      <c r="AM320" s="22"/>
      <c r="AP320" s="22"/>
      <c r="AS320" s="22"/>
    </row>
    <row r="321">
      <c r="J321" s="22"/>
      <c r="Q321" s="22"/>
      <c r="AJ321" s="22"/>
      <c r="AM321" s="22"/>
      <c r="AP321" s="22"/>
      <c r="AS321" s="22"/>
    </row>
    <row r="322">
      <c r="J322" s="22"/>
      <c r="Q322" s="22"/>
      <c r="AJ322" s="22"/>
      <c r="AM322" s="22"/>
      <c r="AP322" s="22"/>
      <c r="AS322" s="22"/>
    </row>
    <row r="323">
      <c r="J323" s="22"/>
      <c r="Q323" s="22"/>
      <c r="AJ323" s="22"/>
      <c r="AM323" s="22"/>
      <c r="AP323" s="22"/>
      <c r="AS323" s="22"/>
    </row>
    <row r="324">
      <c r="J324" s="22"/>
      <c r="Q324" s="22"/>
      <c r="AJ324" s="22"/>
      <c r="AM324" s="22"/>
      <c r="AP324" s="22"/>
      <c r="AS324" s="22"/>
    </row>
    <row r="325">
      <c r="J325" s="22"/>
      <c r="Q325" s="22"/>
      <c r="AJ325" s="22"/>
      <c r="AM325" s="22"/>
      <c r="AP325" s="22"/>
      <c r="AS325" s="22"/>
    </row>
    <row r="326">
      <c r="J326" s="22"/>
      <c r="Q326" s="22"/>
      <c r="AJ326" s="22"/>
      <c r="AM326" s="22"/>
      <c r="AP326" s="22"/>
      <c r="AS326" s="22"/>
    </row>
    <row r="327">
      <c r="J327" s="22"/>
      <c r="Q327" s="22"/>
      <c r="AJ327" s="22"/>
      <c r="AM327" s="22"/>
      <c r="AP327" s="22"/>
      <c r="AS327" s="22"/>
    </row>
    <row r="328">
      <c r="J328" s="22"/>
      <c r="Q328" s="22"/>
      <c r="AJ328" s="22"/>
      <c r="AM328" s="22"/>
      <c r="AP328" s="22"/>
      <c r="AS328" s="22"/>
    </row>
    <row r="329">
      <c r="J329" s="22"/>
      <c r="Q329" s="22"/>
      <c r="AJ329" s="22"/>
      <c r="AM329" s="22"/>
      <c r="AP329" s="22"/>
      <c r="AS329" s="22"/>
    </row>
    <row r="330">
      <c r="J330" s="22"/>
      <c r="Q330" s="22"/>
      <c r="AJ330" s="22"/>
      <c r="AM330" s="22"/>
      <c r="AP330" s="22"/>
      <c r="AS330" s="22"/>
    </row>
    <row r="331">
      <c r="J331" s="22"/>
      <c r="Q331" s="22"/>
      <c r="AJ331" s="22"/>
      <c r="AM331" s="22"/>
      <c r="AP331" s="22"/>
      <c r="AS331" s="22"/>
    </row>
    <row r="332">
      <c r="J332" s="22"/>
      <c r="Q332" s="22"/>
      <c r="AJ332" s="22"/>
      <c r="AM332" s="22"/>
      <c r="AP332" s="22"/>
      <c r="AS332" s="22"/>
    </row>
    <row r="333">
      <c r="J333" s="22"/>
      <c r="Q333" s="22"/>
      <c r="AJ333" s="22"/>
      <c r="AM333" s="22"/>
      <c r="AP333" s="22"/>
      <c r="AS333" s="22"/>
    </row>
    <row r="334">
      <c r="J334" s="22"/>
      <c r="Q334" s="22"/>
      <c r="AJ334" s="22"/>
      <c r="AM334" s="22"/>
      <c r="AP334" s="22"/>
      <c r="AS334" s="22"/>
    </row>
    <row r="335">
      <c r="J335" s="22"/>
      <c r="Q335" s="22"/>
      <c r="AJ335" s="22"/>
      <c r="AM335" s="22"/>
      <c r="AP335" s="22"/>
      <c r="AS335" s="22"/>
    </row>
    <row r="336">
      <c r="J336" s="22"/>
      <c r="Q336" s="22"/>
      <c r="AJ336" s="22"/>
      <c r="AM336" s="22"/>
      <c r="AP336" s="22"/>
      <c r="AS336" s="22"/>
    </row>
    <row r="337">
      <c r="J337" s="22"/>
      <c r="Q337" s="22"/>
      <c r="AJ337" s="22"/>
      <c r="AM337" s="22"/>
      <c r="AP337" s="22"/>
      <c r="AS337" s="22"/>
    </row>
    <row r="338">
      <c r="J338" s="22"/>
      <c r="Q338" s="22"/>
      <c r="AJ338" s="22"/>
      <c r="AM338" s="22"/>
      <c r="AP338" s="22"/>
      <c r="AS338" s="22"/>
    </row>
    <row r="339">
      <c r="J339" s="22"/>
      <c r="Q339" s="22"/>
      <c r="AJ339" s="22"/>
      <c r="AM339" s="22"/>
      <c r="AP339" s="22"/>
      <c r="AS339" s="22"/>
    </row>
    <row r="340">
      <c r="J340" s="22"/>
      <c r="Q340" s="22"/>
      <c r="AJ340" s="22"/>
      <c r="AM340" s="22"/>
      <c r="AP340" s="22"/>
      <c r="AS340" s="22"/>
    </row>
    <row r="341">
      <c r="J341" s="22"/>
      <c r="Q341" s="22"/>
      <c r="AJ341" s="22"/>
      <c r="AM341" s="22"/>
      <c r="AP341" s="22"/>
      <c r="AS341" s="22"/>
    </row>
    <row r="342">
      <c r="J342" s="22"/>
      <c r="Q342" s="22"/>
      <c r="AJ342" s="22"/>
      <c r="AM342" s="22"/>
      <c r="AP342" s="22"/>
      <c r="AS342" s="22"/>
    </row>
    <row r="343">
      <c r="J343" s="22"/>
      <c r="Q343" s="22"/>
      <c r="AJ343" s="22"/>
      <c r="AM343" s="22"/>
      <c r="AP343" s="22"/>
      <c r="AS343" s="22"/>
    </row>
    <row r="344">
      <c r="J344" s="22"/>
      <c r="Q344" s="22"/>
      <c r="AJ344" s="22"/>
      <c r="AM344" s="22"/>
      <c r="AP344" s="22"/>
      <c r="AS344" s="22"/>
    </row>
    <row r="345">
      <c r="J345" s="22"/>
      <c r="Q345" s="22"/>
      <c r="AJ345" s="22"/>
      <c r="AM345" s="22"/>
      <c r="AP345" s="22"/>
      <c r="AS345" s="22"/>
    </row>
    <row r="346">
      <c r="J346" s="22"/>
      <c r="Q346" s="22"/>
      <c r="AJ346" s="22"/>
      <c r="AM346" s="22"/>
      <c r="AP346" s="22"/>
      <c r="AS346" s="22"/>
    </row>
    <row r="347">
      <c r="J347" s="22"/>
      <c r="Q347" s="22"/>
      <c r="AJ347" s="22"/>
      <c r="AM347" s="22"/>
      <c r="AP347" s="22"/>
      <c r="AS347" s="22"/>
    </row>
    <row r="348">
      <c r="J348" s="22"/>
      <c r="Q348" s="22"/>
      <c r="AJ348" s="22"/>
      <c r="AM348" s="22"/>
      <c r="AP348" s="22"/>
      <c r="AS348" s="22"/>
    </row>
    <row r="349">
      <c r="J349" s="22"/>
      <c r="Q349" s="22"/>
      <c r="AJ349" s="22"/>
      <c r="AM349" s="22"/>
      <c r="AP349" s="22"/>
      <c r="AS349" s="22"/>
    </row>
    <row r="350">
      <c r="J350" s="22"/>
      <c r="Q350" s="22"/>
      <c r="AJ350" s="22"/>
      <c r="AM350" s="22"/>
      <c r="AP350" s="22"/>
      <c r="AS350" s="22"/>
    </row>
    <row r="351">
      <c r="J351" s="22"/>
      <c r="Q351" s="22"/>
      <c r="AJ351" s="22"/>
      <c r="AM351" s="22"/>
      <c r="AP351" s="22"/>
      <c r="AS351" s="22"/>
    </row>
    <row r="352">
      <c r="J352" s="22"/>
      <c r="Q352" s="22"/>
      <c r="AJ352" s="22"/>
      <c r="AM352" s="22"/>
      <c r="AP352" s="22"/>
      <c r="AS352" s="22"/>
    </row>
    <row r="353">
      <c r="J353" s="22"/>
      <c r="Q353" s="22"/>
      <c r="AJ353" s="22"/>
      <c r="AM353" s="22"/>
      <c r="AP353" s="22"/>
      <c r="AS353" s="22"/>
    </row>
    <row r="354">
      <c r="J354" s="22"/>
      <c r="Q354" s="22"/>
      <c r="AJ354" s="22"/>
      <c r="AM354" s="22"/>
      <c r="AP354" s="22"/>
      <c r="AS354" s="22"/>
    </row>
    <row r="355">
      <c r="J355" s="22"/>
      <c r="Q355" s="22"/>
      <c r="AJ355" s="22"/>
      <c r="AM355" s="22"/>
      <c r="AP355" s="22"/>
      <c r="AS355" s="22"/>
    </row>
    <row r="356">
      <c r="J356" s="22"/>
      <c r="Q356" s="22"/>
      <c r="AJ356" s="22"/>
      <c r="AM356" s="22"/>
      <c r="AP356" s="22"/>
      <c r="AS356" s="22"/>
    </row>
    <row r="357">
      <c r="J357" s="22"/>
      <c r="Q357" s="22"/>
      <c r="AJ357" s="22"/>
      <c r="AM357" s="22"/>
      <c r="AP357" s="22"/>
      <c r="AS357" s="22"/>
    </row>
    <row r="358">
      <c r="J358" s="22"/>
      <c r="Q358" s="22"/>
      <c r="AJ358" s="22"/>
      <c r="AM358" s="22"/>
      <c r="AP358" s="22"/>
      <c r="AS358" s="22"/>
    </row>
    <row r="359">
      <c r="J359" s="22"/>
      <c r="Q359" s="22"/>
      <c r="AJ359" s="22"/>
      <c r="AM359" s="22"/>
      <c r="AP359" s="22"/>
      <c r="AS359" s="22"/>
    </row>
    <row r="360">
      <c r="J360" s="22"/>
      <c r="Q360" s="22"/>
      <c r="AJ360" s="22"/>
      <c r="AM360" s="22"/>
      <c r="AP360" s="22"/>
      <c r="AS360" s="22"/>
    </row>
    <row r="361">
      <c r="J361" s="22"/>
      <c r="Q361" s="22"/>
      <c r="AJ361" s="22"/>
      <c r="AM361" s="22"/>
      <c r="AP361" s="22"/>
      <c r="AS361" s="22"/>
    </row>
    <row r="362">
      <c r="J362" s="22"/>
      <c r="Q362" s="22"/>
      <c r="AJ362" s="22"/>
      <c r="AM362" s="22"/>
      <c r="AP362" s="22"/>
      <c r="AS362" s="22"/>
    </row>
    <row r="363">
      <c r="J363" s="22"/>
      <c r="Q363" s="22"/>
      <c r="AJ363" s="22"/>
      <c r="AM363" s="22"/>
      <c r="AP363" s="22"/>
      <c r="AS363" s="22"/>
    </row>
    <row r="364">
      <c r="J364" s="22"/>
      <c r="Q364" s="22"/>
      <c r="AJ364" s="22"/>
      <c r="AM364" s="22"/>
      <c r="AP364" s="22"/>
      <c r="AS364" s="22"/>
    </row>
    <row r="365">
      <c r="J365" s="22"/>
      <c r="Q365" s="22"/>
      <c r="AJ365" s="22"/>
      <c r="AM365" s="22"/>
      <c r="AP365" s="22"/>
      <c r="AS365" s="22"/>
    </row>
    <row r="366">
      <c r="J366" s="22"/>
      <c r="Q366" s="22"/>
      <c r="AJ366" s="22"/>
      <c r="AM366" s="22"/>
      <c r="AP366" s="22"/>
      <c r="AS366" s="22"/>
    </row>
    <row r="367">
      <c r="J367" s="22"/>
      <c r="Q367" s="22"/>
      <c r="AJ367" s="22"/>
      <c r="AM367" s="22"/>
      <c r="AP367" s="22"/>
      <c r="AS367" s="22"/>
    </row>
    <row r="368">
      <c r="J368" s="22"/>
      <c r="Q368" s="22"/>
      <c r="AJ368" s="22"/>
      <c r="AM368" s="22"/>
      <c r="AP368" s="22"/>
      <c r="AS368" s="22"/>
    </row>
    <row r="369">
      <c r="J369" s="22"/>
      <c r="Q369" s="22"/>
      <c r="AJ369" s="22"/>
      <c r="AM369" s="22"/>
      <c r="AP369" s="22"/>
      <c r="AS369" s="22"/>
    </row>
    <row r="370">
      <c r="J370" s="22"/>
      <c r="Q370" s="22"/>
      <c r="AJ370" s="22"/>
      <c r="AM370" s="22"/>
      <c r="AP370" s="22"/>
      <c r="AS370" s="22"/>
    </row>
    <row r="371">
      <c r="J371" s="22"/>
      <c r="Q371" s="22"/>
      <c r="AJ371" s="22"/>
      <c r="AM371" s="22"/>
      <c r="AP371" s="22"/>
      <c r="AS371" s="22"/>
    </row>
    <row r="372">
      <c r="J372" s="22"/>
      <c r="Q372" s="22"/>
      <c r="AJ372" s="22"/>
      <c r="AM372" s="22"/>
      <c r="AP372" s="22"/>
      <c r="AS372" s="22"/>
    </row>
    <row r="373">
      <c r="J373" s="22"/>
      <c r="Q373" s="22"/>
      <c r="AJ373" s="22"/>
      <c r="AM373" s="22"/>
      <c r="AP373" s="22"/>
      <c r="AS373" s="22"/>
    </row>
    <row r="374">
      <c r="J374" s="22"/>
      <c r="Q374" s="22"/>
      <c r="AJ374" s="22"/>
      <c r="AM374" s="22"/>
      <c r="AP374" s="22"/>
      <c r="AS374" s="22"/>
    </row>
    <row r="375">
      <c r="J375" s="22"/>
      <c r="Q375" s="22"/>
      <c r="AJ375" s="22"/>
      <c r="AM375" s="22"/>
      <c r="AP375" s="22"/>
      <c r="AS375" s="22"/>
    </row>
    <row r="376">
      <c r="J376" s="22"/>
      <c r="Q376" s="22"/>
      <c r="AJ376" s="22"/>
      <c r="AM376" s="22"/>
      <c r="AP376" s="22"/>
      <c r="AS376" s="22"/>
    </row>
    <row r="377">
      <c r="J377" s="22"/>
      <c r="Q377" s="22"/>
      <c r="AJ377" s="22"/>
      <c r="AM377" s="22"/>
      <c r="AP377" s="22"/>
      <c r="AS377" s="22"/>
    </row>
    <row r="378">
      <c r="J378" s="22"/>
      <c r="Q378" s="22"/>
      <c r="AJ378" s="22"/>
      <c r="AM378" s="22"/>
      <c r="AP378" s="22"/>
      <c r="AS378" s="22"/>
    </row>
    <row r="379">
      <c r="J379" s="22"/>
      <c r="Q379" s="22"/>
      <c r="AJ379" s="22"/>
      <c r="AM379" s="22"/>
      <c r="AP379" s="22"/>
      <c r="AS379" s="22"/>
    </row>
    <row r="380">
      <c r="J380" s="22"/>
      <c r="Q380" s="22"/>
      <c r="AJ380" s="22"/>
      <c r="AM380" s="22"/>
      <c r="AP380" s="22"/>
      <c r="AS380" s="22"/>
    </row>
    <row r="381">
      <c r="J381" s="22"/>
      <c r="Q381" s="22"/>
      <c r="AJ381" s="22"/>
      <c r="AM381" s="22"/>
      <c r="AP381" s="22"/>
      <c r="AS381" s="22"/>
    </row>
    <row r="382">
      <c r="J382" s="22"/>
      <c r="Q382" s="22"/>
      <c r="AJ382" s="22"/>
      <c r="AM382" s="22"/>
      <c r="AP382" s="22"/>
      <c r="AS382" s="22"/>
    </row>
    <row r="383">
      <c r="J383" s="22"/>
      <c r="Q383" s="22"/>
      <c r="AJ383" s="22"/>
      <c r="AM383" s="22"/>
      <c r="AP383" s="22"/>
      <c r="AS383" s="22"/>
    </row>
    <row r="384">
      <c r="J384" s="22"/>
      <c r="Q384" s="22"/>
      <c r="AJ384" s="22"/>
      <c r="AM384" s="22"/>
      <c r="AP384" s="22"/>
      <c r="AS384" s="22"/>
    </row>
    <row r="385">
      <c r="J385" s="22"/>
      <c r="Q385" s="22"/>
      <c r="AJ385" s="22"/>
      <c r="AM385" s="22"/>
      <c r="AP385" s="22"/>
      <c r="AS385" s="22"/>
    </row>
    <row r="386">
      <c r="J386" s="22"/>
      <c r="Q386" s="22"/>
      <c r="AJ386" s="22"/>
      <c r="AM386" s="22"/>
      <c r="AP386" s="22"/>
      <c r="AS386" s="22"/>
    </row>
    <row r="387">
      <c r="J387" s="22"/>
      <c r="Q387" s="22"/>
      <c r="AJ387" s="22"/>
      <c r="AM387" s="22"/>
      <c r="AP387" s="22"/>
      <c r="AS387" s="22"/>
    </row>
    <row r="388">
      <c r="J388" s="22"/>
      <c r="Q388" s="22"/>
      <c r="AJ388" s="22"/>
      <c r="AM388" s="22"/>
      <c r="AP388" s="22"/>
      <c r="AS388" s="22"/>
    </row>
    <row r="389">
      <c r="J389" s="22"/>
      <c r="Q389" s="22"/>
      <c r="AJ389" s="22"/>
      <c r="AM389" s="22"/>
      <c r="AP389" s="22"/>
      <c r="AS389" s="22"/>
    </row>
    <row r="390">
      <c r="J390" s="22"/>
      <c r="Q390" s="22"/>
      <c r="AJ390" s="22"/>
      <c r="AM390" s="22"/>
      <c r="AP390" s="22"/>
      <c r="AS390" s="22"/>
    </row>
    <row r="391">
      <c r="J391" s="22"/>
      <c r="Q391" s="22"/>
      <c r="AJ391" s="22"/>
      <c r="AM391" s="22"/>
      <c r="AP391" s="22"/>
      <c r="AS391" s="22"/>
    </row>
    <row r="392">
      <c r="J392" s="22"/>
      <c r="Q392" s="22"/>
      <c r="AJ392" s="22"/>
      <c r="AM392" s="22"/>
      <c r="AP392" s="22"/>
      <c r="AS392" s="22"/>
    </row>
    <row r="393">
      <c r="J393" s="22"/>
      <c r="Q393" s="22"/>
      <c r="AJ393" s="22"/>
      <c r="AM393" s="22"/>
      <c r="AP393" s="22"/>
      <c r="AS393" s="22"/>
    </row>
    <row r="394">
      <c r="J394" s="22"/>
      <c r="Q394" s="22"/>
      <c r="AJ394" s="22"/>
      <c r="AM394" s="22"/>
      <c r="AP394" s="22"/>
      <c r="AS394" s="22"/>
    </row>
    <row r="395">
      <c r="J395" s="22"/>
      <c r="Q395" s="22"/>
      <c r="AJ395" s="22"/>
      <c r="AM395" s="22"/>
      <c r="AP395" s="22"/>
      <c r="AS395" s="22"/>
    </row>
    <row r="396">
      <c r="J396" s="22"/>
      <c r="Q396" s="22"/>
      <c r="AJ396" s="22"/>
      <c r="AM396" s="22"/>
      <c r="AP396" s="22"/>
      <c r="AS396" s="22"/>
    </row>
    <row r="397">
      <c r="J397" s="22"/>
      <c r="Q397" s="22"/>
      <c r="AJ397" s="22"/>
      <c r="AM397" s="22"/>
      <c r="AP397" s="22"/>
      <c r="AS397" s="22"/>
    </row>
    <row r="398">
      <c r="J398" s="22"/>
      <c r="Q398" s="22"/>
      <c r="AJ398" s="22"/>
      <c r="AM398" s="22"/>
      <c r="AP398" s="22"/>
      <c r="AS398" s="22"/>
    </row>
    <row r="399">
      <c r="J399" s="22"/>
      <c r="Q399" s="22"/>
      <c r="AJ399" s="22"/>
      <c r="AM399" s="22"/>
      <c r="AP399" s="22"/>
      <c r="AS399" s="22"/>
    </row>
    <row r="400">
      <c r="J400" s="22"/>
      <c r="Q400" s="22"/>
      <c r="AJ400" s="22"/>
      <c r="AM400" s="22"/>
      <c r="AP400" s="22"/>
      <c r="AS400" s="22"/>
    </row>
    <row r="401">
      <c r="J401" s="22"/>
      <c r="Q401" s="22"/>
      <c r="AJ401" s="22"/>
      <c r="AM401" s="22"/>
      <c r="AP401" s="22"/>
      <c r="AS401" s="22"/>
    </row>
    <row r="402">
      <c r="J402" s="22"/>
      <c r="Q402" s="22"/>
      <c r="AJ402" s="22"/>
      <c r="AM402" s="22"/>
      <c r="AP402" s="22"/>
      <c r="AS402" s="22"/>
    </row>
    <row r="403">
      <c r="J403" s="22"/>
      <c r="Q403" s="22"/>
      <c r="AJ403" s="22"/>
      <c r="AM403" s="22"/>
      <c r="AP403" s="22"/>
      <c r="AS403" s="22"/>
    </row>
    <row r="404">
      <c r="J404" s="22"/>
      <c r="Q404" s="22"/>
      <c r="AJ404" s="22"/>
      <c r="AM404" s="22"/>
      <c r="AP404" s="22"/>
      <c r="AS404" s="22"/>
    </row>
    <row r="405">
      <c r="J405" s="22"/>
      <c r="Q405" s="22"/>
      <c r="AJ405" s="22"/>
      <c r="AM405" s="22"/>
      <c r="AP405" s="22"/>
      <c r="AS405" s="22"/>
    </row>
    <row r="406">
      <c r="J406" s="22"/>
      <c r="Q406" s="22"/>
      <c r="AJ406" s="22"/>
      <c r="AM406" s="22"/>
      <c r="AP406" s="22"/>
      <c r="AS406" s="22"/>
    </row>
    <row r="407">
      <c r="J407" s="22"/>
      <c r="Q407" s="22"/>
      <c r="AJ407" s="22"/>
      <c r="AM407" s="22"/>
      <c r="AP407" s="22"/>
      <c r="AS407" s="22"/>
    </row>
    <row r="408">
      <c r="J408" s="22"/>
      <c r="Q408" s="22"/>
      <c r="AJ408" s="22"/>
      <c r="AM408" s="22"/>
      <c r="AP408" s="22"/>
      <c r="AS408" s="22"/>
    </row>
    <row r="409">
      <c r="J409" s="22"/>
      <c r="Q409" s="22"/>
      <c r="AJ409" s="22"/>
      <c r="AM409" s="22"/>
      <c r="AP409" s="22"/>
      <c r="AS409" s="22"/>
    </row>
    <row r="410">
      <c r="J410" s="22"/>
      <c r="Q410" s="22"/>
      <c r="AJ410" s="22"/>
      <c r="AM410" s="22"/>
      <c r="AP410" s="22"/>
      <c r="AS410" s="22"/>
    </row>
    <row r="411">
      <c r="J411" s="22"/>
      <c r="Q411" s="22"/>
      <c r="AJ411" s="22"/>
      <c r="AM411" s="22"/>
      <c r="AP411" s="22"/>
      <c r="AS411" s="22"/>
    </row>
    <row r="412">
      <c r="J412" s="22"/>
      <c r="Q412" s="22"/>
      <c r="AJ412" s="22"/>
      <c r="AM412" s="22"/>
      <c r="AP412" s="22"/>
      <c r="AS412" s="22"/>
    </row>
    <row r="413">
      <c r="J413" s="22"/>
      <c r="Q413" s="22"/>
      <c r="AJ413" s="22"/>
      <c r="AM413" s="22"/>
      <c r="AP413" s="22"/>
      <c r="AS413" s="22"/>
    </row>
    <row r="414">
      <c r="J414" s="22"/>
      <c r="Q414" s="22"/>
      <c r="AJ414" s="22"/>
      <c r="AM414" s="22"/>
      <c r="AP414" s="22"/>
      <c r="AS414" s="22"/>
    </row>
    <row r="415">
      <c r="J415" s="22"/>
      <c r="Q415" s="22"/>
      <c r="AJ415" s="22"/>
      <c r="AM415" s="22"/>
      <c r="AP415" s="22"/>
      <c r="AS415" s="22"/>
    </row>
    <row r="416">
      <c r="J416" s="22"/>
      <c r="Q416" s="22"/>
      <c r="AJ416" s="22"/>
      <c r="AM416" s="22"/>
      <c r="AP416" s="22"/>
      <c r="AS416" s="22"/>
    </row>
    <row r="417">
      <c r="J417" s="22"/>
      <c r="Q417" s="22"/>
      <c r="AJ417" s="22"/>
      <c r="AM417" s="22"/>
      <c r="AP417" s="22"/>
      <c r="AS417" s="22"/>
    </row>
    <row r="418">
      <c r="J418" s="22"/>
      <c r="Q418" s="22"/>
      <c r="AJ418" s="22"/>
      <c r="AM418" s="22"/>
      <c r="AP418" s="22"/>
      <c r="AS418" s="22"/>
    </row>
    <row r="419">
      <c r="J419" s="22"/>
      <c r="Q419" s="22"/>
      <c r="AJ419" s="22"/>
      <c r="AM419" s="22"/>
      <c r="AP419" s="22"/>
      <c r="AS419" s="22"/>
    </row>
    <row r="420">
      <c r="J420" s="22"/>
      <c r="Q420" s="22"/>
      <c r="AJ420" s="22"/>
      <c r="AM420" s="22"/>
      <c r="AP420" s="22"/>
      <c r="AS420" s="22"/>
    </row>
    <row r="421">
      <c r="J421" s="22"/>
      <c r="Q421" s="22"/>
      <c r="AJ421" s="22"/>
      <c r="AM421" s="22"/>
      <c r="AP421" s="22"/>
      <c r="AS421" s="22"/>
    </row>
    <row r="422">
      <c r="J422" s="22"/>
      <c r="Q422" s="22"/>
      <c r="AJ422" s="22"/>
      <c r="AM422" s="22"/>
      <c r="AP422" s="22"/>
      <c r="AS422" s="22"/>
    </row>
    <row r="423">
      <c r="J423" s="22"/>
      <c r="Q423" s="22"/>
      <c r="AJ423" s="22"/>
      <c r="AM423" s="22"/>
      <c r="AP423" s="22"/>
      <c r="AS423" s="22"/>
    </row>
    <row r="424">
      <c r="J424" s="22"/>
      <c r="Q424" s="22"/>
      <c r="AJ424" s="22"/>
      <c r="AM424" s="22"/>
      <c r="AP424" s="22"/>
      <c r="AS424" s="22"/>
    </row>
    <row r="425">
      <c r="J425" s="22"/>
      <c r="Q425" s="22"/>
      <c r="AJ425" s="22"/>
      <c r="AM425" s="22"/>
      <c r="AP425" s="22"/>
      <c r="AS425" s="22"/>
    </row>
    <row r="426">
      <c r="J426" s="22"/>
      <c r="Q426" s="22"/>
      <c r="AJ426" s="22"/>
      <c r="AM426" s="22"/>
      <c r="AP426" s="22"/>
      <c r="AS426" s="22"/>
    </row>
    <row r="427">
      <c r="J427" s="22"/>
      <c r="Q427" s="22"/>
      <c r="AJ427" s="22"/>
      <c r="AM427" s="22"/>
      <c r="AP427" s="22"/>
      <c r="AS427" s="22"/>
    </row>
    <row r="428">
      <c r="J428" s="22"/>
      <c r="Q428" s="22"/>
      <c r="AJ428" s="22"/>
      <c r="AM428" s="22"/>
      <c r="AP428" s="22"/>
      <c r="AS428" s="22"/>
    </row>
    <row r="429">
      <c r="J429" s="22"/>
      <c r="Q429" s="22"/>
      <c r="AJ429" s="22"/>
      <c r="AM429" s="22"/>
      <c r="AP429" s="22"/>
      <c r="AS429" s="22"/>
    </row>
    <row r="430">
      <c r="J430" s="22"/>
      <c r="Q430" s="22"/>
      <c r="AJ430" s="22"/>
      <c r="AM430" s="22"/>
      <c r="AP430" s="22"/>
      <c r="AS430" s="22"/>
    </row>
    <row r="431">
      <c r="J431" s="22"/>
      <c r="Q431" s="22"/>
      <c r="AJ431" s="22"/>
      <c r="AM431" s="22"/>
      <c r="AP431" s="22"/>
      <c r="AS431" s="22"/>
    </row>
    <row r="432">
      <c r="J432" s="22"/>
      <c r="Q432" s="22"/>
      <c r="AJ432" s="22"/>
      <c r="AM432" s="22"/>
      <c r="AP432" s="22"/>
      <c r="AS432" s="22"/>
    </row>
    <row r="433">
      <c r="J433" s="22"/>
      <c r="Q433" s="22"/>
      <c r="AJ433" s="22"/>
      <c r="AM433" s="22"/>
      <c r="AP433" s="22"/>
      <c r="AS433" s="22"/>
    </row>
    <row r="434">
      <c r="J434" s="22"/>
      <c r="Q434" s="22"/>
      <c r="AJ434" s="22"/>
      <c r="AM434" s="22"/>
      <c r="AP434" s="22"/>
      <c r="AS434" s="22"/>
    </row>
    <row r="435">
      <c r="J435" s="22"/>
      <c r="Q435" s="22"/>
      <c r="AJ435" s="22"/>
      <c r="AM435" s="22"/>
      <c r="AP435" s="22"/>
      <c r="AS435" s="22"/>
    </row>
    <row r="436">
      <c r="J436" s="22"/>
      <c r="Q436" s="22"/>
      <c r="AJ436" s="22"/>
      <c r="AM436" s="22"/>
      <c r="AP436" s="22"/>
      <c r="AS436" s="22"/>
    </row>
    <row r="437">
      <c r="J437" s="22"/>
      <c r="Q437" s="22"/>
      <c r="AJ437" s="22"/>
      <c r="AM437" s="22"/>
      <c r="AP437" s="22"/>
      <c r="AS437" s="22"/>
    </row>
    <row r="438">
      <c r="J438" s="22"/>
      <c r="Q438" s="22"/>
      <c r="AJ438" s="22"/>
      <c r="AM438" s="22"/>
      <c r="AP438" s="22"/>
      <c r="AS438" s="22"/>
    </row>
    <row r="439">
      <c r="J439" s="22"/>
      <c r="Q439" s="22"/>
      <c r="AJ439" s="22"/>
      <c r="AM439" s="22"/>
      <c r="AP439" s="22"/>
      <c r="AS439" s="22"/>
    </row>
    <row r="440">
      <c r="J440" s="22"/>
      <c r="Q440" s="22"/>
      <c r="AJ440" s="22"/>
      <c r="AM440" s="22"/>
      <c r="AP440" s="22"/>
      <c r="AS440" s="22"/>
    </row>
    <row r="441">
      <c r="J441" s="22"/>
      <c r="Q441" s="22"/>
      <c r="AJ441" s="22"/>
      <c r="AM441" s="22"/>
      <c r="AP441" s="22"/>
      <c r="AS441" s="22"/>
    </row>
    <row r="442">
      <c r="J442" s="22"/>
      <c r="Q442" s="22"/>
      <c r="AJ442" s="22"/>
      <c r="AM442" s="22"/>
      <c r="AP442" s="22"/>
      <c r="AS442" s="22"/>
    </row>
    <row r="443">
      <c r="J443" s="22"/>
      <c r="Q443" s="22"/>
      <c r="AJ443" s="22"/>
      <c r="AM443" s="22"/>
      <c r="AP443" s="22"/>
      <c r="AS443" s="22"/>
    </row>
    <row r="444">
      <c r="J444" s="22"/>
      <c r="Q444" s="22"/>
      <c r="AJ444" s="22"/>
      <c r="AM444" s="22"/>
      <c r="AP444" s="22"/>
      <c r="AS444" s="22"/>
    </row>
    <row r="445">
      <c r="J445" s="22"/>
      <c r="Q445" s="22"/>
      <c r="AJ445" s="22"/>
      <c r="AM445" s="22"/>
      <c r="AP445" s="22"/>
      <c r="AS445" s="22"/>
    </row>
    <row r="446">
      <c r="J446" s="22"/>
      <c r="Q446" s="22"/>
      <c r="AJ446" s="22"/>
      <c r="AM446" s="22"/>
      <c r="AP446" s="22"/>
      <c r="AS446" s="22"/>
    </row>
    <row r="447">
      <c r="J447" s="22"/>
      <c r="Q447" s="22"/>
      <c r="AJ447" s="22"/>
      <c r="AM447" s="22"/>
      <c r="AP447" s="22"/>
      <c r="AS447" s="22"/>
    </row>
    <row r="448">
      <c r="J448" s="22"/>
      <c r="Q448" s="22"/>
      <c r="AJ448" s="22"/>
      <c r="AM448" s="22"/>
      <c r="AP448" s="22"/>
      <c r="AS448" s="22"/>
    </row>
    <row r="449">
      <c r="J449" s="22"/>
      <c r="Q449" s="22"/>
      <c r="AJ449" s="22"/>
      <c r="AM449" s="22"/>
      <c r="AP449" s="22"/>
      <c r="AS449" s="22"/>
    </row>
    <row r="450">
      <c r="J450" s="22"/>
      <c r="Q450" s="22"/>
      <c r="AJ450" s="22"/>
      <c r="AM450" s="22"/>
      <c r="AP450" s="22"/>
      <c r="AS450" s="22"/>
    </row>
    <row r="451">
      <c r="J451" s="22"/>
      <c r="Q451" s="22"/>
      <c r="AJ451" s="22"/>
      <c r="AM451" s="22"/>
      <c r="AP451" s="22"/>
      <c r="AS451" s="22"/>
    </row>
    <row r="452">
      <c r="J452" s="22"/>
      <c r="Q452" s="22"/>
      <c r="AJ452" s="22"/>
      <c r="AM452" s="22"/>
      <c r="AP452" s="22"/>
      <c r="AS452" s="22"/>
    </row>
    <row r="453">
      <c r="J453" s="22"/>
      <c r="Q453" s="22"/>
      <c r="AJ453" s="22"/>
      <c r="AM453" s="22"/>
      <c r="AP453" s="22"/>
      <c r="AS453" s="22"/>
    </row>
    <row r="454">
      <c r="J454" s="22"/>
      <c r="Q454" s="22"/>
      <c r="AJ454" s="22"/>
      <c r="AM454" s="22"/>
      <c r="AP454" s="22"/>
      <c r="AS454" s="22"/>
    </row>
    <row r="455">
      <c r="J455" s="22"/>
      <c r="Q455" s="22"/>
      <c r="AJ455" s="22"/>
      <c r="AM455" s="22"/>
      <c r="AP455" s="22"/>
      <c r="AS455" s="22"/>
    </row>
    <row r="456">
      <c r="J456" s="22"/>
      <c r="Q456" s="22"/>
      <c r="AJ456" s="22"/>
      <c r="AM456" s="22"/>
      <c r="AP456" s="22"/>
      <c r="AS456" s="22"/>
    </row>
    <row r="457">
      <c r="J457" s="22"/>
      <c r="Q457" s="22"/>
      <c r="AJ457" s="22"/>
      <c r="AM457" s="22"/>
      <c r="AP457" s="22"/>
      <c r="AS457" s="22"/>
    </row>
    <row r="458">
      <c r="J458" s="22"/>
      <c r="Q458" s="22"/>
      <c r="AJ458" s="22"/>
      <c r="AM458" s="22"/>
      <c r="AP458" s="22"/>
      <c r="AS458" s="22"/>
    </row>
    <row r="459">
      <c r="J459" s="22"/>
      <c r="Q459" s="22"/>
      <c r="AJ459" s="22"/>
      <c r="AM459" s="22"/>
      <c r="AP459" s="22"/>
      <c r="AS459" s="22"/>
    </row>
    <row r="460">
      <c r="J460" s="22"/>
      <c r="Q460" s="22"/>
      <c r="AJ460" s="22"/>
      <c r="AM460" s="22"/>
      <c r="AP460" s="22"/>
      <c r="AS460" s="22"/>
    </row>
    <row r="461">
      <c r="J461" s="22"/>
      <c r="Q461" s="22"/>
      <c r="AJ461" s="22"/>
      <c r="AM461" s="22"/>
      <c r="AP461" s="22"/>
      <c r="AS461" s="22"/>
    </row>
    <row r="462">
      <c r="J462" s="22"/>
      <c r="Q462" s="22"/>
      <c r="AJ462" s="22"/>
      <c r="AM462" s="22"/>
      <c r="AP462" s="22"/>
      <c r="AS462" s="22"/>
    </row>
    <row r="463">
      <c r="J463" s="22"/>
      <c r="Q463" s="22"/>
      <c r="AJ463" s="22"/>
      <c r="AM463" s="22"/>
      <c r="AP463" s="22"/>
      <c r="AS463" s="22"/>
    </row>
    <row r="464">
      <c r="J464" s="22"/>
      <c r="Q464" s="22"/>
      <c r="AJ464" s="22"/>
      <c r="AM464" s="22"/>
      <c r="AP464" s="22"/>
      <c r="AS464" s="22"/>
    </row>
    <row r="465">
      <c r="J465" s="22"/>
      <c r="Q465" s="22"/>
      <c r="AJ465" s="22"/>
      <c r="AM465" s="22"/>
      <c r="AP465" s="22"/>
      <c r="AS465" s="22"/>
    </row>
    <row r="466">
      <c r="J466" s="22"/>
      <c r="Q466" s="22"/>
      <c r="AJ466" s="22"/>
      <c r="AM466" s="22"/>
      <c r="AP466" s="22"/>
      <c r="AS466" s="22"/>
    </row>
    <row r="467">
      <c r="J467" s="22"/>
      <c r="Q467" s="22"/>
      <c r="AJ467" s="22"/>
      <c r="AM467" s="22"/>
      <c r="AP467" s="22"/>
      <c r="AS467" s="22"/>
    </row>
    <row r="468">
      <c r="J468" s="22"/>
      <c r="Q468" s="22"/>
      <c r="AJ468" s="22"/>
      <c r="AM468" s="22"/>
      <c r="AP468" s="22"/>
      <c r="AS468" s="22"/>
    </row>
    <row r="469">
      <c r="J469" s="22"/>
      <c r="Q469" s="22"/>
      <c r="AJ469" s="22"/>
      <c r="AM469" s="22"/>
      <c r="AP469" s="22"/>
      <c r="AS469" s="22"/>
    </row>
    <row r="470">
      <c r="J470" s="22"/>
      <c r="Q470" s="22"/>
      <c r="AJ470" s="22"/>
      <c r="AM470" s="22"/>
      <c r="AP470" s="22"/>
      <c r="AS470" s="22"/>
    </row>
    <row r="471">
      <c r="J471" s="22"/>
      <c r="Q471" s="22"/>
      <c r="AJ471" s="22"/>
      <c r="AM471" s="22"/>
      <c r="AP471" s="22"/>
      <c r="AS471" s="22"/>
    </row>
    <row r="472">
      <c r="J472" s="22"/>
      <c r="Q472" s="22"/>
      <c r="AJ472" s="22"/>
      <c r="AM472" s="22"/>
      <c r="AP472" s="22"/>
      <c r="AS472" s="22"/>
    </row>
    <row r="473">
      <c r="J473" s="22"/>
      <c r="Q473" s="22"/>
      <c r="AJ473" s="22"/>
      <c r="AM473" s="22"/>
      <c r="AP473" s="22"/>
      <c r="AS473" s="22"/>
    </row>
    <row r="474">
      <c r="J474" s="22"/>
      <c r="Q474" s="22"/>
      <c r="AJ474" s="22"/>
      <c r="AM474" s="22"/>
      <c r="AP474" s="22"/>
      <c r="AS474" s="22"/>
    </row>
    <row r="475">
      <c r="J475" s="22"/>
      <c r="Q475" s="22"/>
      <c r="AJ475" s="22"/>
      <c r="AM475" s="22"/>
      <c r="AP475" s="22"/>
      <c r="AS475" s="22"/>
    </row>
    <row r="476">
      <c r="J476" s="22"/>
      <c r="Q476" s="22"/>
      <c r="AJ476" s="22"/>
      <c r="AM476" s="22"/>
      <c r="AP476" s="22"/>
      <c r="AS476" s="22"/>
    </row>
    <row r="477">
      <c r="J477" s="22"/>
      <c r="Q477" s="22"/>
      <c r="AJ477" s="22"/>
      <c r="AM477" s="22"/>
      <c r="AP477" s="22"/>
      <c r="AS477" s="22"/>
    </row>
    <row r="478">
      <c r="J478" s="22"/>
      <c r="Q478" s="22"/>
      <c r="AJ478" s="22"/>
      <c r="AM478" s="22"/>
      <c r="AP478" s="22"/>
      <c r="AS478" s="22"/>
    </row>
    <row r="479">
      <c r="J479" s="22"/>
      <c r="Q479" s="22"/>
      <c r="AJ479" s="22"/>
      <c r="AM479" s="22"/>
      <c r="AP479" s="22"/>
      <c r="AS479" s="22"/>
    </row>
    <row r="480">
      <c r="J480" s="22"/>
      <c r="Q480" s="22"/>
      <c r="AJ480" s="22"/>
      <c r="AM480" s="22"/>
      <c r="AP480" s="22"/>
      <c r="AS480" s="22"/>
    </row>
    <row r="481">
      <c r="J481" s="22"/>
      <c r="Q481" s="22"/>
      <c r="AJ481" s="22"/>
      <c r="AM481" s="22"/>
      <c r="AP481" s="22"/>
      <c r="AS481" s="22"/>
    </row>
    <row r="482">
      <c r="J482" s="22"/>
      <c r="Q482" s="22"/>
      <c r="AJ482" s="22"/>
      <c r="AM482" s="22"/>
      <c r="AP482" s="22"/>
      <c r="AS482" s="22"/>
    </row>
    <row r="483">
      <c r="J483" s="22"/>
      <c r="Q483" s="22"/>
      <c r="AJ483" s="22"/>
      <c r="AM483" s="22"/>
      <c r="AP483" s="22"/>
      <c r="AS483" s="22"/>
    </row>
    <row r="484">
      <c r="J484" s="22"/>
      <c r="Q484" s="22"/>
      <c r="AJ484" s="22"/>
      <c r="AM484" s="22"/>
      <c r="AP484" s="22"/>
      <c r="AS484" s="22"/>
    </row>
    <row r="485">
      <c r="J485" s="22"/>
      <c r="Q485" s="22"/>
      <c r="AJ485" s="22"/>
      <c r="AM485" s="22"/>
      <c r="AP485" s="22"/>
      <c r="AS485" s="22"/>
    </row>
    <row r="486">
      <c r="J486" s="22"/>
      <c r="Q486" s="22"/>
      <c r="AJ486" s="22"/>
      <c r="AM486" s="22"/>
      <c r="AP486" s="22"/>
      <c r="AS486" s="22"/>
    </row>
    <row r="487">
      <c r="J487" s="22"/>
      <c r="Q487" s="22"/>
      <c r="AJ487" s="22"/>
      <c r="AM487" s="22"/>
      <c r="AP487" s="22"/>
      <c r="AS487" s="22"/>
    </row>
    <row r="488">
      <c r="J488" s="22"/>
      <c r="Q488" s="22"/>
      <c r="AJ488" s="22"/>
      <c r="AM488" s="22"/>
      <c r="AP488" s="22"/>
      <c r="AS488" s="22"/>
    </row>
    <row r="489">
      <c r="J489" s="22"/>
      <c r="Q489" s="22"/>
      <c r="AJ489" s="22"/>
      <c r="AM489" s="22"/>
      <c r="AP489" s="22"/>
      <c r="AS489" s="22"/>
    </row>
    <row r="490">
      <c r="J490" s="22"/>
      <c r="Q490" s="22"/>
      <c r="AJ490" s="22"/>
      <c r="AM490" s="22"/>
      <c r="AP490" s="22"/>
      <c r="AS490" s="22"/>
    </row>
    <row r="491">
      <c r="J491" s="22"/>
      <c r="Q491" s="22"/>
      <c r="AJ491" s="22"/>
      <c r="AM491" s="22"/>
      <c r="AP491" s="22"/>
      <c r="AS491" s="22"/>
    </row>
    <row r="492">
      <c r="J492" s="22"/>
      <c r="Q492" s="22"/>
      <c r="AJ492" s="22"/>
      <c r="AM492" s="22"/>
      <c r="AP492" s="22"/>
      <c r="AS492" s="22"/>
    </row>
    <row r="493">
      <c r="J493" s="22"/>
      <c r="Q493" s="22"/>
      <c r="AJ493" s="22"/>
      <c r="AM493" s="22"/>
      <c r="AP493" s="22"/>
      <c r="AS493" s="22"/>
    </row>
    <row r="494">
      <c r="J494" s="22"/>
      <c r="Q494" s="22"/>
      <c r="AJ494" s="22"/>
      <c r="AM494" s="22"/>
      <c r="AP494" s="22"/>
      <c r="AS494" s="22"/>
    </row>
    <row r="495">
      <c r="J495" s="22"/>
      <c r="Q495" s="22"/>
      <c r="AJ495" s="22"/>
      <c r="AM495" s="22"/>
      <c r="AP495" s="22"/>
      <c r="AS495" s="22"/>
    </row>
    <row r="496">
      <c r="J496" s="22"/>
      <c r="Q496" s="22"/>
      <c r="AJ496" s="22"/>
      <c r="AM496" s="22"/>
      <c r="AP496" s="22"/>
      <c r="AS496" s="22"/>
    </row>
    <row r="497">
      <c r="J497" s="22"/>
      <c r="Q497" s="22"/>
      <c r="AJ497" s="22"/>
      <c r="AM497" s="22"/>
      <c r="AP497" s="22"/>
      <c r="AS497" s="22"/>
    </row>
    <row r="498">
      <c r="J498" s="22"/>
      <c r="Q498" s="22"/>
      <c r="AJ498" s="22"/>
      <c r="AM498" s="22"/>
      <c r="AP498" s="22"/>
      <c r="AS498" s="22"/>
    </row>
    <row r="499">
      <c r="J499" s="22"/>
      <c r="Q499" s="22"/>
      <c r="AJ499" s="22"/>
      <c r="AM499" s="22"/>
      <c r="AP499" s="22"/>
      <c r="AS499" s="22"/>
    </row>
    <row r="500">
      <c r="J500" s="22"/>
      <c r="Q500" s="22"/>
      <c r="AJ500" s="22"/>
      <c r="AM500" s="22"/>
      <c r="AP500" s="22"/>
      <c r="AS500" s="22"/>
    </row>
    <row r="501">
      <c r="J501" s="22"/>
      <c r="Q501" s="22"/>
      <c r="AJ501" s="22"/>
      <c r="AM501" s="22"/>
      <c r="AP501" s="22"/>
      <c r="AS501" s="22"/>
    </row>
    <row r="502">
      <c r="J502" s="22"/>
      <c r="Q502" s="22"/>
      <c r="AJ502" s="22"/>
      <c r="AM502" s="22"/>
      <c r="AP502" s="22"/>
      <c r="AS502" s="22"/>
    </row>
    <row r="503">
      <c r="J503" s="22"/>
      <c r="Q503" s="22"/>
      <c r="AJ503" s="22"/>
      <c r="AM503" s="22"/>
      <c r="AP503" s="22"/>
      <c r="AS503" s="22"/>
    </row>
    <row r="504">
      <c r="J504" s="22"/>
      <c r="Q504" s="22"/>
      <c r="AJ504" s="22"/>
      <c r="AM504" s="22"/>
      <c r="AP504" s="22"/>
      <c r="AS504" s="22"/>
    </row>
    <row r="505">
      <c r="J505" s="22"/>
      <c r="Q505" s="22"/>
      <c r="AJ505" s="22"/>
      <c r="AM505" s="22"/>
      <c r="AP505" s="22"/>
      <c r="AS505" s="22"/>
    </row>
    <row r="506">
      <c r="J506" s="22"/>
      <c r="Q506" s="22"/>
      <c r="AJ506" s="22"/>
      <c r="AM506" s="22"/>
      <c r="AP506" s="22"/>
      <c r="AS506" s="22"/>
    </row>
    <row r="507">
      <c r="J507" s="22"/>
      <c r="Q507" s="22"/>
      <c r="AJ507" s="22"/>
      <c r="AM507" s="22"/>
      <c r="AP507" s="22"/>
      <c r="AS507" s="22"/>
    </row>
    <row r="508">
      <c r="J508" s="22"/>
      <c r="Q508" s="22"/>
      <c r="AJ508" s="22"/>
      <c r="AM508" s="22"/>
      <c r="AP508" s="22"/>
      <c r="AS508" s="22"/>
    </row>
    <row r="509">
      <c r="J509" s="22"/>
      <c r="Q509" s="22"/>
      <c r="AJ509" s="22"/>
      <c r="AM509" s="22"/>
      <c r="AP509" s="22"/>
      <c r="AS509" s="22"/>
    </row>
    <row r="510">
      <c r="J510" s="22"/>
      <c r="Q510" s="22"/>
      <c r="AJ510" s="22"/>
      <c r="AM510" s="22"/>
      <c r="AP510" s="22"/>
      <c r="AS510" s="22"/>
    </row>
    <row r="511">
      <c r="J511" s="22"/>
      <c r="Q511" s="22"/>
      <c r="AJ511" s="22"/>
      <c r="AM511" s="22"/>
      <c r="AP511" s="22"/>
      <c r="AS511" s="22"/>
    </row>
    <row r="512">
      <c r="J512" s="22"/>
      <c r="Q512" s="22"/>
      <c r="AJ512" s="22"/>
      <c r="AM512" s="22"/>
      <c r="AP512" s="22"/>
      <c r="AS512" s="22"/>
    </row>
    <row r="513">
      <c r="J513" s="22"/>
      <c r="Q513" s="22"/>
      <c r="AJ513" s="22"/>
      <c r="AM513" s="22"/>
      <c r="AP513" s="22"/>
      <c r="AS513" s="22"/>
    </row>
    <row r="514">
      <c r="J514" s="22"/>
      <c r="Q514" s="22"/>
      <c r="AJ514" s="22"/>
      <c r="AM514" s="22"/>
      <c r="AP514" s="22"/>
      <c r="AS514" s="22"/>
    </row>
    <row r="515">
      <c r="J515" s="22"/>
      <c r="Q515" s="22"/>
      <c r="AJ515" s="22"/>
      <c r="AM515" s="22"/>
      <c r="AP515" s="22"/>
      <c r="AS515" s="22"/>
    </row>
    <row r="516">
      <c r="J516" s="22"/>
      <c r="Q516" s="22"/>
      <c r="AJ516" s="22"/>
      <c r="AM516" s="22"/>
      <c r="AP516" s="22"/>
      <c r="AS516" s="22"/>
    </row>
    <row r="517">
      <c r="J517" s="22"/>
      <c r="Q517" s="22"/>
      <c r="AJ517" s="22"/>
      <c r="AM517" s="22"/>
      <c r="AP517" s="22"/>
      <c r="AS517" s="22"/>
    </row>
    <row r="518">
      <c r="J518" s="22"/>
      <c r="Q518" s="22"/>
      <c r="AJ518" s="22"/>
      <c r="AM518" s="22"/>
      <c r="AP518" s="22"/>
      <c r="AS518" s="22"/>
    </row>
    <row r="519">
      <c r="J519" s="22"/>
      <c r="Q519" s="22"/>
      <c r="AJ519" s="22"/>
      <c r="AM519" s="22"/>
      <c r="AP519" s="22"/>
      <c r="AS519" s="22"/>
    </row>
    <row r="520">
      <c r="J520" s="22"/>
      <c r="Q520" s="22"/>
      <c r="AJ520" s="22"/>
      <c r="AM520" s="22"/>
      <c r="AP520" s="22"/>
      <c r="AS520" s="22"/>
    </row>
    <row r="521">
      <c r="J521" s="22"/>
      <c r="Q521" s="22"/>
      <c r="AJ521" s="22"/>
      <c r="AM521" s="22"/>
      <c r="AP521" s="22"/>
      <c r="AS521" s="22"/>
    </row>
    <row r="522">
      <c r="J522" s="22"/>
      <c r="Q522" s="22"/>
      <c r="AJ522" s="22"/>
      <c r="AM522" s="22"/>
      <c r="AP522" s="22"/>
      <c r="AS522" s="22"/>
    </row>
    <row r="523">
      <c r="J523" s="22"/>
      <c r="Q523" s="22"/>
      <c r="AJ523" s="22"/>
      <c r="AM523" s="22"/>
      <c r="AP523" s="22"/>
      <c r="AS523" s="22"/>
    </row>
    <row r="524">
      <c r="J524" s="22"/>
      <c r="Q524" s="22"/>
      <c r="AJ524" s="22"/>
      <c r="AM524" s="22"/>
      <c r="AP524" s="22"/>
      <c r="AS524" s="22"/>
    </row>
    <row r="525">
      <c r="J525" s="22"/>
      <c r="Q525" s="22"/>
      <c r="AJ525" s="22"/>
      <c r="AM525" s="22"/>
      <c r="AP525" s="22"/>
      <c r="AS525" s="22"/>
    </row>
    <row r="526">
      <c r="J526" s="22"/>
      <c r="Q526" s="22"/>
      <c r="AJ526" s="22"/>
      <c r="AM526" s="22"/>
      <c r="AP526" s="22"/>
      <c r="AS526" s="22"/>
    </row>
    <row r="527">
      <c r="J527" s="22"/>
      <c r="Q527" s="22"/>
      <c r="AJ527" s="22"/>
      <c r="AM527" s="22"/>
      <c r="AP527" s="22"/>
      <c r="AS527" s="22"/>
    </row>
    <row r="528">
      <c r="J528" s="22"/>
      <c r="Q528" s="22"/>
      <c r="AJ528" s="22"/>
      <c r="AM528" s="22"/>
      <c r="AP528" s="22"/>
      <c r="AS528" s="22"/>
    </row>
    <row r="529">
      <c r="J529" s="22"/>
      <c r="Q529" s="22"/>
      <c r="AJ529" s="22"/>
      <c r="AM529" s="22"/>
      <c r="AP529" s="22"/>
      <c r="AS529" s="22"/>
    </row>
    <row r="530">
      <c r="J530" s="22"/>
      <c r="Q530" s="22"/>
      <c r="AJ530" s="22"/>
      <c r="AM530" s="22"/>
      <c r="AP530" s="22"/>
      <c r="AS530" s="22"/>
    </row>
    <row r="531">
      <c r="J531" s="22"/>
      <c r="Q531" s="22"/>
      <c r="AJ531" s="22"/>
      <c r="AM531" s="22"/>
      <c r="AP531" s="22"/>
      <c r="AS531" s="22"/>
    </row>
    <row r="532">
      <c r="J532" s="22"/>
      <c r="Q532" s="22"/>
      <c r="AJ532" s="22"/>
      <c r="AM532" s="22"/>
      <c r="AP532" s="22"/>
      <c r="AS532" s="22"/>
    </row>
    <row r="533">
      <c r="J533" s="22"/>
      <c r="Q533" s="22"/>
      <c r="AJ533" s="22"/>
      <c r="AM533" s="22"/>
      <c r="AP533" s="22"/>
      <c r="AS533" s="22"/>
    </row>
    <row r="534">
      <c r="J534" s="22"/>
      <c r="Q534" s="22"/>
      <c r="AJ534" s="22"/>
      <c r="AM534" s="22"/>
      <c r="AP534" s="22"/>
      <c r="AS534" s="22"/>
    </row>
    <row r="535">
      <c r="J535" s="22"/>
      <c r="Q535" s="22"/>
      <c r="AJ535" s="22"/>
      <c r="AM535" s="22"/>
      <c r="AP535" s="22"/>
      <c r="AS535" s="22"/>
    </row>
    <row r="536">
      <c r="J536" s="22"/>
      <c r="Q536" s="22"/>
      <c r="AJ536" s="22"/>
      <c r="AM536" s="22"/>
      <c r="AP536" s="22"/>
      <c r="AS536" s="22"/>
    </row>
    <row r="537">
      <c r="J537" s="22"/>
      <c r="Q537" s="22"/>
      <c r="AJ537" s="22"/>
      <c r="AM537" s="22"/>
      <c r="AP537" s="22"/>
      <c r="AS537" s="22"/>
    </row>
    <row r="538">
      <c r="J538" s="22"/>
      <c r="Q538" s="22"/>
      <c r="AJ538" s="22"/>
      <c r="AM538" s="22"/>
      <c r="AP538" s="22"/>
      <c r="AS538" s="22"/>
    </row>
    <row r="539">
      <c r="J539" s="22"/>
      <c r="Q539" s="22"/>
      <c r="AJ539" s="22"/>
      <c r="AM539" s="22"/>
      <c r="AP539" s="22"/>
      <c r="AS539" s="22"/>
    </row>
    <row r="540">
      <c r="J540" s="22"/>
      <c r="Q540" s="22"/>
      <c r="AJ540" s="22"/>
      <c r="AM540" s="22"/>
      <c r="AP540" s="22"/>
      <c r="AS540" s="22"/>
    </row>
    <row r="541">
      <c r="J541" s="22"/>
      <c r="Q541" s="22"/>
      <c r="AJ541" s="22"/>
      <c r="AM541" s="22"/>
      <c r="AP541" s="22"/>
      <c r="AS541" s="22"/>
    </row>
    <row r="542">
      <c r="J542" s="22"/>
      <c r="Q542" s="22"/>
      <c r="AJ542" s="22"/>
      <c r="AM542" s="22"/>
      <c r="AP542" s="22"/>
      <c r="AS542" s="22"/>
    </row>
    <row r="543">
      <c r="J543" s="22"/>
      <c r="Q543" s="22"/>
      <c r="AJ543" s="22"/>
      <c r="AM543" s="22"/>
      <c r="AP543" s="22"/>
      <c r="AS543" s="22"/>
    </row>
    <row r="544">
      <c r="J544" s="22"/>
      <c r="Q544" s="22"/>
      <c r="AJ544" s="22"/>
      <c r="AM544" s="22"/>
      <c r="AP544" s="22"/>
      <c r="AS544" s="22"/>
    </row>
    <row r="545">
      <c r="J545" s="22"/>
      <c r="Q545" s="22"/>
      <c r="AJ545" s="22"/>
      <c r="AM545" s="22"/>
      <c r="AP545" s="22"/>
      <c r="AS545" s="22"/>
    </row>
    <row r="546">
      <c r="J546" s="22"/>
      <c r="Q546" s="22"/>
      <c r="AJ546" s="22"/>
      <c r="AM546" s="22"/>
      <c r="AP546" s="22"/>
      <c r="AS546" s="22"/>
    </row>
    <row r="547">
      <c r="J547" s="22"/>
      <c r="Q547" s="22"/>
      <c r="AJ547" s="22"/>
      <c r="AM547" s="22"/>
      <c r="AP547" s="22"/>
      <c r="AS547" s="22"/>
    </row>
    <row r="548">
      <c r="J548" s="22"/>
      <c r="Q548" s="22"/>
      <c r="AJ548" s="22"/>
      <c r="AM548" s="22"/>
      <c r="AP548" s="22"/>
      <c r="AS548" s="22"/>
    </row>
    <row r="549">
      <c r="J549" s="22"/>
      <c r="Q549" s="22"/>
      <c r="AJ549" s="22"/>
      <c r="AM549" s="22"/>
      <c r="AP549" s="22"/>
      <c r="AS549" s="22"/>
    </row>
    <row r="550">
      <c r="J550" s="22"/>
      <c r="Q550" s="22"/>
      <c r="AJ550" s="22"/>
      <c r="AM550" s="22"/>
      <c r="AP550" s="22"/>
      <c r="AS550" s="22"/>
    </row>
    <row r="551">
      <c r="J551" s="22"/>
      <c r="Q551" s="22"/>
      <c r="AJ551" s="22"/>
      <c r="AM551" s="22"/>
      <c r="AP551" s="22"/>
      <c r="AS551" s="22"/>
    </row>
    <row r="552">
      <c r="J552" s="22"/>
      <c r="Q552" s="22"/>
      <c r="AJ552" s="22"/>
      <c r="AM552" s="22"/>
      <c r="AP552" s="22"/>
      <c r="AS552" s="22"/>
    </row>
    <row r="553">
      <c r="J553" s="22"/>
      <c r="Q553" s="22"/>
      <c r="AJ553" s="22"/>
      <c r="AM553" s="22"/>
      <c r="AP553" s="22"/>
      <c r="AS553" s="22"/>
    </row>
    <row r="554">
      <c r="J554" s="22"/>
      <c r="Q554" s="22"/>
      <c r="AJ554" s="22"/>
      <c r="AM554" s="22"/>
      <c r="AP554" s="22"/>
      <c r="AS554" s="22"/>
    </row>
    <row r="555">
      <c r="J555" s="22"/>
      <c r="Q555" s="22"/>
      <c r="AJ555" s="22"/>
      <c r="AM555" s="22"/>
      <c r="AP555" s="22"/>
      <c r="AS555" s="22"/>
    </row>
    <row r="556">
      <c r="J556" s="22"/>
      <c r="Q556" s="22"/>
      <c r="AJ556" s="22"/>
      <c r="AM556" s="22"/>
      <c r="AP556" s="22"/>
      <c r="AS556" s="22"/>
    </row>
    <row r="557">
      <c r="J557" s="22"/>
      <c r="Q557" s="22"/>
      <c r="AJ557" s="22"/>
      <c r="AM557" s="22"/>
      <c r="AP557" s="22"/>
      <c r="AS557" s="22"/>
    </row>
    <row r="558">
      <c r="J558" s="22"/>
      <c r="Q558" s="22"/>
      <c r="AJ558" s="22"/>
      <c r="AM558" s="22"/>
      <c r="AP558" s="22"/>
      <c r="AS558" s="22"/>
    </row>
    <row r="559">
      <c r="J559" s="22"/>
      <c r="Q559" s="22"/>
      <c r="AJ559" s="22"/>
      <c r="AM559" s="22"/>
      <c r="AP559" s="22"/>
      <c r="AS559" s="22"/>
    </row>
    <row r="560">
      <c r="J560" s="22"/>
      <c r="Q560" s="22"/>
      <c r="AJ560" s="22"/>
      <c r="AM560" s="22"/>
      <c r="AP560" s="22"/>
      <c r="AS560" s="22"/>
    </row>
    <row r="561">
      <c r="J561" s="22"/>
      <c r="Q561" s="22"/>
      <c r="AJ561" s="22"/>
      <c r="AM561" s="22"/>
      <c r="AP561" s="22"/>
      <c r="AS561" s="22"/>
    </row>
    <row r="562">
      <c r="J562" s="22"/>
      <c r="Q562" s="22"/>
      <c r="AJ562" s="22"/>
      <c r="AM562" s="22"/>
      <c r="AP562" s="22"/>
      <c r="AS562" s="22"/>
    </row>
    <row r="563">
      <c r="J563" s="22"/>
      <c r="Q563" s="22"/>
      <c r="AJ563" s="22"/>
      <c r="AM563" s="22"/>
      <c r="AP563" s="22"/>
      <c r="AS563" s="22"/>
    </row>
    <row r="564">
      <c r="J564" s="22"/>
      <c r="Q564" s="22"/>
      <c r="AJ564" s="22"/>
      <c r="AM564" s="22"/>
      <c r="AP564" s="22"/>
      <c r="AS564" s="22"/>
    </row>
    <row r="565">
      <c r="J565" s="22"/>
      <c r="Q565" s="22"/>
      <c r="AJ565" s="22"/>
      <c r="AM565" s="22"/>
      <c r="AP565" s="22"/>
      <c r="AS565" s="22"/>
    </row>
    <row r="566">
      <c r="J566" s="22"/>
      <c r="Q566" s="22"/>
      <c r="AJ566" s="22"/>
      <c r="AM566" s="22"/>
      <c r="AP566" s="22"/>
      <c r="AS566" s="22"/>
    </row>
    <row r="567">
      <c r="J567" s="22"/>
      <c r="Q567" s="22"/>
      <c r="AJ567" s="22"/>
      <c r="AM567" s="22"/>
      <c r="AP567" s="22"/>
      <c r="AS567" s="22"/>
    </row>
    <row r="568">
      <c r="J568" s="22"/>
      <c r="Q568" s="22"/>
      <c r="AJ568" s="22"/>
      <c r="AM568" s="22"/>
      <c r="AP568" s="22"/>
      <c r="AS568" s="22"/>
    </row>
    <row r="569">
      <c r="J569" s="22"/>
      <c r="Q569" s="22"/>
      <c r="AJ569" s="22"/>
      <c r="AM569" s="22"/>
      <c r="AP569" s="22"/>
      <c r="AS569" s="22"/>
    </row>
    <row r="570">
      <c r="J570" s="22"/>
      <c r="Q570" s="22"/>
      <c r="AJ570" s="22"/>
      <c r="AM570" s="22"/>
      <c r="AP570" s="22"/>
      <c r="AS570" s="22"/>
    </row>
    <row r="571">
      <c r="J571" s="22"/>
      <c r="Q571" s="22"/>
      <c r="AJ571" s="22"/>
      <c r="AM571" s="22"/>
      <c r="AP571" s="22"/>
      <c r="AS571" s="22"/>
    </row>
    <row r="572">
      <c r="J572" s="22"/>
      <c r="Q572" s="22"/>
      <c r="AJ572" s="22"/>
      <c r="AM572" s="22"/>
      <c r="AP572" s="22"/>
      <c r="AS572" s="22"/>
    </row>
    <row r="573">
      <c r="J573" s="22"/>
      <c r="Q573" s="22"/>
      <c r="AJ573" s="22"/>
      <c r="AM573" s="22"/>
      <c r="AP573" s="22"/>
      <c r="AS573" s="22"/>
    </row>
    <row r="574">
      <c r="J574" s="22"/>
      <c r="Q574" s="22"/>
      <c r="AJ574" s="22"/>
      <c r="AM574" s="22"/>
      <c r="AP574" s="22"/>
      <c r="AS574" s="22"/>
    </row>
    <row r="575">
      <c r="J575" s="22"/>
      <c r="Q575" s="22"/>
      <c r="AJ575" s="22"/>
      <c r="AM575" s="22"/>
      <c r="AP575" s="22"/>
      <c r="AS575" s="22"/>
    </row>
    <row r="576">
      <c r="J576" s="22"/>
      <c r="Q576" s="22"/>
      <c r="AJ576" s="22"/>
      <c r="AM576" s="22"/>
      <c r="AP576" s="22"/>
      <c r="AS576" s="22"/>
    </row>
    <row r="577">
      <c r="J577" s="22"/>
      <c r="Q577" s="22"/>
      <c r="AJ577" s="22"/>
      <c r="AM577" s="22"/>
      <c r="AP577" s="22"/>
      <c r="AS577" s="22"/>
    </row>
    <row r="578">
      <c r="J578" s="22"/>
      <c r="Q578" s="22"/>
      <c r="AJ578" s="22"/>
      <c r="AM578" s="22"/>
      <c r="AP578" s="22"/>
      <c r="AS578" s="22"/>
    </row>
    <row r="579">
      <c r="J579" s="22"/>
      <c r="Q579" s="22"/>
      <c r="AJ579" s="22"/>
      <c r="AM579" s="22"/>
      <c r="AP579" s="22"/>
      <c r="AS579" s="22"/>
    </row>
    <row r="580">
      <c r="J580" s="22"/>
      <c r="Q580" s="22"/>
      <c r="AJ580" s="22"/>
      <c r="AM580" s="22"/>
      <c r="AP580" s="22"/>
      <c r="AS580" s="22"/>
    </row>
    <row r="581">
      <c r="J581" s="22"/>
      <c r="Q581" s="22"/>
      <c r="AJ581" s="22"/>
      <c r="AM581" s="22"/>
      <c r="AP581" s="22"/>
      <c r="AS581" s="22"/>
    </row>
    <row r="582">
      <c r="J582" s="22"/>
      <c r="Q582" s="22"/>
      <c r="AJ582" s="22"/>
      <c r="AM582" s="22"/>
      <c r="AP582" s="22"/>
      <c r="AS582" s="22"/>
    </row>
    <row r="583">
      <c r="J583" s="22"/>
      <c r="Q583" s="22"/>
      <c r="AJ583" s="22"/>
      <c r="AM583" s="22"/>
      <c r="AP583" s="22"/>
      <c r="AS583" s="22"/>
    </row>
    <row r="584">
      <c r="J584" s="22"/>
      <c r="Q584" s="22"/>
      <c r="AJ584" s="22"/>
      <c r="AM584" s="22"/>
      <c r="AP584" s="22"/>
      <c r="AS584" s="22"/>
    </row>
    <row r="585">
      <c r="J585" s="22"/>
      <c r="Q585" s="22"/>
      <c r="AJ585" s="22"/>
      <c r="AM585" s="22"/>
      <c r="AP585" s="22"/>
      <c r="AS585" s="22"/>
    </row>
    <row r="586">
      <c r="J586" s="22"/>
      <c r="Q586" s="22"/>
      <c r="AJ586" s="22"/>
      <c r="AM586" s="22"/>
      <c r="AP586" s="22"/>
      <c r="AS586" s="22"/>
    </row>
    <row r="587">
      <c r="J587" s="22"/>
      <c r="Q587" s="22"/>
      <c r="AJ587" s="22"/>
      <c r="AM587" s="22"/>
      <c r="AP587" s="22"/>
      <c r="AS587" s="22"/>
    </row>
    <row r="588">
      <c r="J588" s="22"/>
      <c r="Q588" s="22"/>
      <c r="AJ588" s="22"/>
      <c r="AM588" s="22"/>
      <c r="AP588" s="22"/>
      <c r="AS588" s="22"/>
    </row>
    <row r="589">
      <c r="J589" s="22"/>
      <c r="Q589" s="22"/>
      <c r="AJ589" s="22"/>
      <c r="AM589" s="22"/>
      <c r="AP589" s="22"/>
      <c r="AS589" s="22"/>
    </row>
    <row r="590">
      <c r="J590" s="22"/>
      <c r="Q590" s="22"/>
      <c r="AJ590" s="22"/>
      <c r="AM590" s="22"/>
      <c r="AP590" s="22"/>
      <c r="AS590" s="22"/>
    </row>
    <row r="591">
      <c r="J591" s="22"/>
      <c r="Q591" s="22"/>
      <c r="AJ591" s="22"/>
      <c r="AM591" s="22"/>
      <c r="AP591" s="22"/>
      <c r="AS591" s="22"/>
    </row>
    <row r="592">
      <c r="J592" s="22"/>
      <c r="Q592" s="22"/>
      <c r="AJ592" s="22"/>
      <c r="AM592" s="22"/>
      <c r="AP592" s="22"/>
      <c r="AS592" s="22"/>
    </row>
    <row r="593">
      <c r="J593" s="22"/>
      <c r="Q593" s="22"/>
      <c r="AJ593" s="22"/>
      <c r="AM593" s="22"/>
      <c r="AP593" s="22"/>
      <c r="AS593" s="22"/>
    </row>
    <row r="594">
      <c r="J594" s="22"/>
      <c r="Q594" s="22"/>
      <c r="AJ594" s="22"/>
      <c r="AM594" s="22"/>
      <c r="AP594" s="22"/>
      <c r="AS594" s="22"/>
    </row>
    <row r="595">
      <c r="J595" s="22"/>
      <c r="Q595" s="22"/>
      <c r="AJ595" s="22"/>
      <c r="AM595" s="22"/>
      <c r="AP595" s="22"/>
      <c r="AS595" s="22"/>
    </row>
    <row r="596">
      <c r="J596" s="22"/>
      <c r="Q596" s="22"/>
      <c r="AJ596" s="22"/>
      <c r="AM596" s="22"/>
      <c r="AP596" s="22"/>
      <c r="AS596" s="22"/>
    </row>
    <row r="597">
      <c r="J597" s="22"/>
      <c r="Q597" s="22"/>
      <c r="AJ597" s="22"/>
      <c r="AM597" s="22"/>
      <c r="AP597" s="22"/>
      <c r="AS597" s="22"/>
    </row>
    <row r="598">
      <c r="J598" s="22"/>
      <c r="Q598" s="22"/>
      <c r="AJ598" s="22"/>
      <c r="AM598" s="22"/>
      <c r="AP598" s="22"/>
      <c r="AS598" s="22"/>
    </row>
    <row r="599">
      <c r="J599" s="22"/>
      <c r="Q599" s="22"/>
      <c r="AJ599" s="22"/>
      <c r="AM599" s="22"/>
      <c r="AP599" s="22"/>
      <c r="AS599" s="22"/>
    </row>
    <row r="600">
      <c r="J600" s="22"/>
      <c r="Q600" s="22"/>
      <c r="AJ600" s="22"/>
      <c r="AM600" s="22"/>
      <c r="AP600" s="22"/>
      <c r="AS600" s="22"/>
    </row>
    <row r="601">
      <c r="J601" s="22"/>
      <c r="Q601" s="22"/>
      <c r="AJ601" s="22"/>
      <c r="AM601" s="22"/>
      <c r="AP601" s="22"/>
      <c r="AS601" s="22"/>
    </row>
    <row r="602">
      <c r="J602" s="22"/>
      <c r="Q602" s="22"/>
      <c r="AJ602" s="22"/>
      <c r="AM602" s="22"/>
      <c r="AP602" s="22"/>
      <c r="AS602" s="22"/>
    </row>
    <row r="603">
      <c r="J603" s="22"/>
      <c r="Q603" s="22"/>
      <c r="AJ603" s="22"/>
      <c r="AM603" s="22"/>
      <c r="AP603" s="22"/>
      <c r="AS603" s="22"/>
    </row>
    <row r="604">
      <c r="J604" s="22"/>
      <c r="Q604" s="22"/>
      <c r="AJ604" s="22"/>
      <c r="AM604" s="22"/>
      <c r="AP604" s="22"/>
      <c r="AS604" s="22"/>
    </row>
    <row r="605">
      <c r="J605" s="22"/>
      <c r="Q605" s="22"/>
      <c r="AJ605" s="22"/>
      <c r="AM605" s="22"/>
      <c r="AP605" s="22"/>
      <c r="AS605" s="22"/>
    </row>
    <row r="606">
      <c r="J606" s="22"/>
      <c r="Q606" s="22"/>
      <c r="AJ606" s="22"/>
      <c r="AM606" s="22"/>
      <c r="AP606" s="22"/>
      <c r="AS606" s="22"/>
    </row>
    <row r="607">
      <c r="J607" s="22"/>
      <c r="Q607" s="22"/>
      <c r="AJ607" s="22"/>
      <c r="AM607" s="22"/>
      <c r="AP607" s="22"/>
      <c r="AS607" s="22"/>
    </row>
    <row r="608">
      <c r="J608" s="22"/>
      <c r="Q608" s="22"/>
      <c r="AJ608" s="22"/>
      <c r="AM608" s="22"/>
      <c r="AP608" s="22"/>
      <c r="AS608" s="22"/>
    </row>
    <row r="609">
      <c r="J609" s="22"/>
      <c r="Q609" s="22"/>
      <c r="AJ609" s="22"/>
      <c r="AM609" s="22"/>
      <c r="AP609" s="22"/>
      <c r="AS609" s="22"/>
    </row>
    <row r="610">
      <c r="J610" s="22"/>
      <c r="Q610" s="22"/>
      <c r="AJ610" s="22"/>
      <c r="AM610" s="22"/>
      <c r="AP610" s="22"/>
      <c r="AS610" s="22"/>
    </row>
    <row r="611">
      <c r="J611" s="22"/>
      <c r="Q611" s="22"/>
      <c r="AJ611" s="22"/>
      <c r="AM611" s="22"/>
      <c r="AP611" s="22"/>
      <c r="AS611" s="22"/>
    </row>
    <row r="612">
      <c r="J612" s="22"/>
      <c r="Q612" s="22"/>
      <c r="AJ612" s="22"/>
      <c r="AM612" s="22"/>
      <c r="AP612" s="22"/>
      <c r="AS612" s="22"/>
    </row>
    <row r="613">
      <c r="J613" s="22"/>
      <c r="Q613" s="22"/>
      <c r="AJ613" s="22"/>
      <c r="AM613" s="22"/>
      <c r="AP613" s="22"/>
      <c r="AS613" s="22"/>
    </row>
    <row r="614">
      <c r="J614" s="22"/>
      <c r="Q614" s="22"/>
      <c r="AJ614" s="22"/>
      <c r="AM614" s="22"/>
      <c r="AP614" s="22"/>
      <c r="AS614" s="22"/>
    </row>
    <row r="615">
      <c r="J615" s="22"/>
      <c r="Q615" s="22"/>
      <c r="AJ615" s="22"/>
      <c r="AM615" s="22"/>
      <c r="AP615" s="22"/>
      <c r="AS615" s="22"/>
    </row>
    <row r="616">
      <c r="J616" s="22"/>
      <c r="Q616" s="22"/>
      <c r="AJ616" s="22"/>
      <c r="AM616" s="22"/>
      <c r="AP616" s="22"/>
      <c r="AS616" s="22"/>
    </row>
    <row r="617">
      <c r="J617" s="22"/>
      <c r="Q617" s="22"/>
      <c r="AJ617" s="22"/>
      <c r="AM617" s="22"/>
      <c r="AP617" s="22"/>
      <c r="AS617" s="22"/>
    </row>
    <row r="618">
      <c r="J618" s="22"/>
      <c r="Q618" s="22"/>
      <c r="AJ618" s="22"/>
      <c r="AM618" s="22"/>
      <c r="AP618" s="22"/>
      <c r="AS618" s="22"/>
    </row>
    <row r="619">
      <c r="J619" s="22"/>
      <c r="Q619" s="22"/>
      <c r="AJ619" s="22"/>
      <c r="AM619" s="22"/>
      <c r="AP619" s="22"/>
      <c r="AS619" s="22"/>
    </row>
    <row r="620">
      <c r="J620" s="22"/>
      <c r="Q620" s="22"/>
      <c r="AJ620" s="22"/>
      <c r="AM620" s="22"/>
      <c r="AP620" s="22"/>
      <c r="AS620" s="22"/>
    </row>
    <row r="621">
      <c r="J621" s="22"/>
      <c r="Q621" s="22"/>
      <c r="AJ621" s="22"/>
      <c r="AM621" s="22"/>
      <c r="AP621" s="22"/>
      <c r="AS621" s="22"/>
    </row>
    <row r="622">
      <c r="J622" s="22"/>
      <c r="Q622" s="22"/>
      <c r="AJ622" s="22"/>
      <c r="AM622" s="22"/>
      <c r="AP622" s="22"/>
      <c r="AS622" s="22"/>
    </row>
    <row r="623">
      <c r="J623" s="22"/>
      <c r="Q623" s="22"/>
      <c r="AJ623" s="22"/>
      <c r="AM623" s="22"/>
      <c r="AP623" s="22"/>
      <c r="AS623" s="22"/>
    </row>
    <row r="624">
      <c r="J624" s="22"/>
      <c r="Q624" s="22"/>
      <c r="AJ624" s="22"/>
      <c r="AM624" s="22"/>
      <c r="AP624" s="22"/>
      <c r="AS624" s="22"/>
    </row>
    <row r="625">
      <c r="J625" s="22"/>
      <c r="Q625" s="22"/>
      <c r="AJ625" s="22"/>
      <c r="AM625" s="22"/>
      <c r="AP625" s="22"/>
      <c r="AS625" s="22"/>
    </row>
    <row r="626">
      <c r="J626" s="22"/>
      <c r="Q626" s="22"/>
      <c r="AJ626" s="22"/>
      <c r="AM626" s="22"/>
      <c r="AP626" s="22"/>
      <c r="AS626" s="22"/>
    </row>
    <row r="627">
      <c r="J627" s="22"/>
      <c r="Q627" s="22"/>
      <c r="AJ627" s="22"/>
      <c r="AM627" s="22"/>
      <c r="AP627" s="22"/>
      <c r="AS627" s="22"/>
    </row>
    <row r="628">
      <c r="J628" s="22"/>
      <c r="Q628" s="22"/>
      <c r="AJ628" s="22"/>
      <c r="AM628" s="22"/>
      <c r="AP628" s="22"/>
      <c r="AS628" s="22"/>
    </row>
    <row r="629">
      <c r="J629" s="22"/>
      <c r="Q629" s="22"/>
      <c r="AJ629" s="22"/>
      <c r="AM629" s="22"/>
      <c r="AP629" s="22"/>
      <c r="AS629" s="22"/>
    </row>
    <row r="630">
      <c r="J630" s="22"/>
      <c r="Q630" s="22"/>
      <c r="AJ630" s="22"/>
      <c r="AM630" s="22"/>
      <c r="AP630" s="22"/>
      <c r="AS630" s="22"/>
    </row>
    <row r="631">
      <c r="J631" s="22"/>
      <c r="Q631" s="22"/>
      <c r="AJ631" s="22"/>
      <c r="AM631" s="22"/>
      <c r="AP631" s="22"/>
      <c r="AS631" s="22"/>
    </row>
    <row r="632">
      <c r="J632" s="22"/>
      <c r="Q632" s="22"/>
      <c r="AJ632" s="22"/>
      <c r="AM632" s="22"/>
      <c r="AP632" s="22"/>
      <c r="AS632" s="22"/>
    </row>
    <row r="633">
      <c r="J633" s="22"/>
      <c r="Q633" s="22"/>
      <c r="AJ633" s="22"/>
      <c r="AM633" s="22"/>
      <c r="AP633" s="22"/>
      <c r="AS633" s="22"/>
    </row>
    <row r="634">
      <c r="J634" s="22"/>
      <c r="Q634" s="22"/>
      <c r="AJ634" s="22"/>
      <c r="AM634" s="22"/>
      <c r="AP634" s="22"/>
      <c r="AS634" s="22"/>
    </row>
    <row r="635">
      <c r="J635" s="22"/>
      <c r="Q635" s="22"/>
      <c r="AJ635" s="22"/>
      <c r="AM635" s="22"/>
      <c r="AP635" s="22"/>
      <c r="AS635" s="22"/>
    </row>
    <row r="636">
      <c r="J636" s="22"/>
      <c r="Q636" s="22"/>
      <c r="AJ636" s="22"/>
      <c r="AM636" s="22"/>
      <c r="AP636" s="22"/>
      <c r="AS636" s="22"/>
    </row>
    <row r="637">
      <c r="J637" s="22"/>
      <c r="Q637" s="22"/>
      <c r="AJ637" s="22"/>
      <c r="AM637" s="22"/>
      <c r="AP637" s="22"/>
      <c r="AS637" s="22"/>
    </row>
    <row r="638">
      <c r="J638" s="22"/>
      <c r="Q638" s="22"/>
      <c r="AJ638" s="22"/>
      <c r="AM638" s="22"/>
      <c r="AP638" s="22"/>
      <c r="AS638" s="22"/>
    </row>
    <row r="639">
      <c r="J639" s="22"/>
      <c r="Q639" s="22"/>
      <c r="AJ639" s="22"/>
      <c r="AM639" s="22"/>
      <c r="AP639" s="22"/>
      <c r="AS639" s="22"/>
    </row>
    <row r="640">
      <c r="J640" s="22"/>
      <c r="Q640" s="22"/>
      <c r="AJ640" s="22"/>
      <c r="AM640" s="22"/>
      <c r="AP640" s="22"/>
      <c r="AS640" s="22"/>
    </row>
    <row r="641">
      <c r="J641" s="22"/>
      <c r="Q641" s="22"/>
      <c r="AJ641" s="22"/>
      <c r="AM641" s="22"/>
      <c r="AP641" s="22"/>
      <c r="AS641" s="22"/>
    </row>
    <row r="642">
      <c r="J642" s="22"/>
      <c r="Q642" s="22"/>
      <c r="AJ642" s="22"/>
      <c r="AM642" s="22"/>
      <c r="AP642" s="22"/>
      <c r="AS642" s="22"/>
    </row>
    <row r="643">
      <c r="J643" s="22"/>
      <c r="Q643" s="22"/>
      <c r="AJ643" s="22"/>
      <c r="AM643" s="22"/>
      <c r="AP643" s="22"/>
      <c r="AS643" s="22"/>
    </row>
    <row r="644">
      <c r="J644" s="22"/>
      <c r="Q644" s="22"/>
      <c r="AJ644" s="22"/>
      <c r="AM644" s="22"/>
      <c r="AP644" s="22"/>
      <c r="AS644" s="22"/>
    </row>
    <row r="645">
      <c r="J645" s="22"/>
      <c r="Q645" s="22"/>
      <c r="AJ645" s="22"/>
      <c r="AM645" s="22"/>
      <c r="AP645" s="22"/>
      <c r="AS645" s="22"/>
    </row>
    <row r="646">
      <c r="J646" s="22"/>
      <c r="Q646" s="22"/>
      <c r="AJ646" s="22"/>
      <c r="AM646" s="22"/>
      <c r="AP646" s="22"/>
      <c r="AS646" s="22"/>
    </row>
    <row r="647">
      <c r="J647" s="22"/>
      <c r="Q647" s="22"/>
      <c r="AJ647" s="22"/>
      <c r="AM647" s="22"/>
      <c r="AP647" s="22"/>
      <c r="AS647" s="22"/>
    </row>
    <row r="648">
      <c r="J648" s="22"/>
      <c r="Q648" s="22"/>
      <c r="AJ648" s="22"/>
      <c r="AM648" s="22"/>
      <c r="AP648" s="22"/>
      <c r="AS648" s="22"/>
    </row>
    <row r="649">
      <c r="J649" s="22"/>
      <c r="Q649" s="22"/>
      <c r="AJ649" s="22"/>
      <c r="AM649" s="22"/>
      <c r="AP649" s="22"/>
      <c r="AS649" s="22"/>
    </row>
    <row r="650">
      <c r="J650" s="22"/>
      <c r="Q650" s="22"/>
      <c r="AJ650" s="22"/>
      <c r="AM650" s="22"/>
      <c r="AP650" s="22"/>
      <c r="AS650" s="22"/>
    </row>
    <row r="651">
      <c r="J651" s="22"/>
      <c r="Q651" s="22"/>
      <c r="AJ651" s="22"/>
      <c r="AM651" s="22"/>
      <c r="AP651" s="22"/>
      <c r="AS651" s="22"/>
    </row>
    <row r="652">
      <c r="J652" s="22"/>
      <c r="Q652" s="22"/>
      <c r="AJ652" s="22"/>
      <c r="AM652" s="22"/>
      <c r="AP652" s="22"/>
      <c r="AS652" s="22"/>
    </row>
    <row r="653">
      <c r="J653" s="22"/>
      <c r="Q653" s="22"/>
      <c r="AJ653" s="22"/>
      <c r="AM653" s="22"/>
      <c r="AP653" s="22"/>
      <c r="AS653" s="22"/>
    </row>
    <row r="654">
      <c r="J654" s="22"/>
      <c r="Q654" s="22"/>
      <c r="AJ654" s="22"/>
      <c r="AM654" s="22"/>
      <c r="AP654" s="22"/>
      <c r="AS654" s="22"/>
    </row>
    <row r="655">
      <c r="J655" s="22"/>
      <c r="Q655" s="22"/>
      <c r="AJ655" s="22"/>
      <c r="AM655" s="22"/>
      <c r="AP655" s="22"/>
      <c r="AS655" s="22"/>
    </row>
    <row r="656">
      <c r="J656" s="22"/>
      <c r="Q656" s="22"/>
      <c r="AJ656" s="22"/>
      <c r="AM656" s="22"/>
      <c r="AP656" s="22"/>
      <c r="AS656" s="22"/>
    </row>
    <row r="657">
      <c r="J657" s="22"/>
      <c r="Q657" s="22"/>
      <c r="AJ657" s="22"/>
      <c r="AM657" s="22"/>
      <c r="AP657" s="22"/>
      <c r="AS657" s="22"/>
    </row>
    <row r="658">
      <c r="J658" s="22"/>
      <c r="Q658" s="22"/>
      <c r="AJ658" s="22"/>
      <c r="AM658" s="22"/>
      <c r="AP658" s="22"/>
      <c r="AS658" s="22"/>
    </row>
    <row r="659">
      <c r="J659" s="22"/>
      <c r="Q659" s="22"/>
      <c r="AJ659" s="22"/>
      <c r="AM659" s="22"/>
      <c r="AP659" s="22"/>
      <c r="AS659" s="22"/>
    </row>
    <row r="660">
      <c r="J660" s="22"/>
      <c r="Q660" s="22"/>
      <c r="AJ660" s="22"/>
      <c r="AM660" s="22"/>
      <c r="AP660" s="22"/>
      <c r="AS660" s="22"/>
    </row>
    <row r="661">
      <c r="J661" s="22"/>
      <c r="Q661" s="22"/>
      <c r="AJ661" s="22"/>
      <c r="AM661" s="22"/>
      <c r="AP661" s="22"/>
      <c r="AS661" s="22"/>
    </row>
    <row r="662">
      <c r="J662" s="22"/>
      <c r="Q662" s="22"/>
      <c r="AJ662" s="22"/>
      <c r="AM662" s="22"/>
      <c r="AP662" s="22"/>
      <c r="AS662" s="22"/>
    </row>
    <row r="663">
      <c r="J663" s="22"/>
      <c r="Q663" s="22"/>
      <c r="AJ663" s="22"/>
      <c r="AM663" s="22"/>
      <c r="AP663" s="22"/>
      <c r="AS663" s="22"/>
    </row>
    <row r="664">
      <c r="J664" s="22"/>
      <c r="Q664" s="22"/>
      <c r="AJ664" s="22"/>
      <c r="AM664" s="22"/>
      <c r="AP664" s="22"/>
      <c r="AS664" s="22"/>
    </row>
    <row r="665">
      <c r="J665" s="22"/>
      <c r="Q665" s="22"/>
      <c r="AJ665" s="22"/>
      <c r="AM665" s="22"/>
      <c r="AP665" s="22"/>
      <c r="AS665" s="22"/>
    </row>
    <row r="666">
      <c r="J666" s="22"/>
      <c r="Q666" s="22"/>
      <c r="AJ666" s="22"/>
      <c r="AM666" s="22"/>
      <c r="AP666" s="22"/>
      <c r="AS666" s="22"/>
    </row>
    <row r="667">
      <c r="J667" s="22"/>
      <c r="Q667" s="22"/>
      <c r="AJ667" s="22"/>
      <c r="AM667" s="22"/>
      <c r="AP667" s="22"/>
      <c r="AS667" s="22"/>
    </row>
    <row r="668">
      <c r="J668" s="22"/>
      <c r="Q668" s="22"/>
      <c r="AJ668" s="22"/>
      <c r="AM668" s="22"/>
      <c r="AP668" s="22"/>
      <c r="AS668" s="22"/>
    </row>
    <row r="669">
      <c r="J669" s="22"/>
      <c r="Q669" s="22"/>
      <c r="AJ669" s="22"/>
      <c r="AM669" s="22"/>
      <c r="AP669" s="22"/>
      <c r="AS669" s="22"/>
    </row>
    <row r="670">
      <c r="J670" s="22"/>
      <c r="Q670" s="22"/>
      <c r="AJ670" s="22"/>
      <c r="AM670" s="22"/>
      <c r="AP670" s="22"/>
      <c r="AS670" s="22"/>
    </row>
    <row r="671">
      <c r="J671" s="22"/>
      <c r="Q671" s="22"/>
      <c r="AJ671" s="22"/>
      <c r="AM671" s="22"/>
      <c r="AP671" s="22"/>
      <c r="AS671" s="22"/>
    </row>
    <row r="672">
      <c r="J672" s="22"/>
      <c r="Q672" s="22"/>
      <c r="AJ672" s="22"/>
      <c r="AM672" s="22"/>
      <c r="AP672" s="22"/>
      <c r="AS672" s="22"/>
    </row>
    <row r="673">
      <c r="J673" s="22"/>
      <c r="Q673" s="22"/>
      <c r="AJ673" s="22"/>
      <c r="AM673" s="22"/>
      <c r="AP673" s="22"/>
      <c r="AS673" s="22"/>
    </row>
    <row r="674">
      <c r="J674" s="22"/>
      <c r="Q674" s="22"/>
      <c r="AJ674" s="22"/>
      <c r="AM674" s="22"/>
      <c r="AP674" s="22"/>
      <c r="AS674" s="22"/>
    </row>
    <row r="675">
      <c r="J675" s="22"/>
      <c r="Q675" s="22"/>
      <c r="AJ675" s="22"/>
      <c r="AM675" s="22"/>
      <c r="AP675" s="22"/>
      <c r="AS675" s="22"/>
    </row>
    <row r="676">
      <c r="J676" s="22"/>
      <c r="Q676" s="22"/>
      <c r="AJ676" s="22"/>
      <c r="AM676" s="22"/>
      <c r="AP676" s="22"/>
      <c r="AS676" s="22"/>
    </row>
    <row r="677">
      <c r="J677" s="22"/>
      <c r="Q677" s="22"/>
      <c r="AJ677" s="22"/>
      <c r="AM677" s="22"/>
      <c r="AP677" s="22"/>
      <c r="AS677" s="22"/>
    </row>
    <row r="678">
      <c r="J678" s="22"/>
      <c r="Q678" s="22"/>
      <c r="AJ678" s="22"/>
      <c r="AM678" s="22"/>
      <c r="AP678" s="22"/>
      <c r="AS678" s="22"/>
    </row>
    <row r="679">
      <c r="J679" s="22"/>
      <c r="Q679" s="22"/>
      <c r="AJ679" s="22"/>
      <c r="AM679" s="22"/>
      <c r="AP679" s="22"/>
      <c r="AS679" s="22"/>
    </row>
    <row r="680">
      <c r="J680" s="22"/>
      <c r="Q680" s="22"/>
      <c r="AJ680" s="22"/>
      <c r="AM680" s="22"/>
      <c r="AP680" s="22"/>
      <c r="AS680" s="22"/>
    </row>
    <row r="681">
      <c r="J681" s="22"/>
      <c r="Q681" s="22"/>
      <c r="AJ681" s="22"/>
      <c r="AM681" s="22"/>
      <c r="AP681" s="22"/>
      <c r="AS681" s="22"/>
    </row>
    <row r="682">
      <c r="J682" s="22"/>
      <c r="Q682" s="22"/>
      <c r="AJ682" s="22"/>
      <c r="AM682" s="22"/>
      <c r="AP682" s="22"/>
      <c r="AS682" s="22"/>
    </row>
    <row r="683">
      <c r="J683" s="22"/>
      <c r="Q683" s="22"/>
      <c r="AJ683" s="22"/>
      <c r="AM683" s="22"/>
      <c r="AP683" s="22"/>
      <c r="AS683" s="22"/>
    </row>
    <row r="684">
      <c r="J684" s="22"/>
      <c r="Q684" s="22"/>
      <c r="AJ684" s="22"/>
      <c r="AM684" s="22"/>
      <c r="AP684" s="22"/>
      <c r="AS684" s="22"/>
    </row>
    <row r="685">
      <c r="J685" s="22"/>
      <c r="Q685" s="22"/>
      <c r="AJ685" s="22"/>
      <c r="AM685" s="22"/>
      <c r="AP685" s="22"/>
      <c r="AS685" s="22"/>
    </row>
    <row r="686">
      <c r="J686" s="22"/>
      <c r="Q686" s="22"/>
      <c r="AJ686" s="22"/>
      <c r="AM686" s="22"/>
      <c r="AP686" s="22"/>
      <c r="AS686" s="22"/>
    </row>
    <row r="687">
      <c r="J687" s="22"/>
      <c r="Q687" s="22"/>
      <c r="AJ687" s="22"/>
      <c r="AM687" s="22"/>
      <c r="AP687" s="22"/>
      <c r="AS687" s="22"/>
    </row>
    <row r="688">
      <c r="J688" s="22"/>
      <c r="Q688" s="22"/>
      <c r="AJ688" s="22"/>
      <c r="AM688" s="22"/>
      <c r="AP688" s="22"/>
      <c r="AS688" s="22"/>
    </row>
    <row r="689">
      <c r="J689" s="22"/>
      <c r="Q689" s="22"/>
      <c r="AJ689" s="22"/>
      <c r="AM689" s="22"/>
      <c r="AP689" s="22"/>
      <c r="AS689" s="22"/>
    </row>
    <row r="690">
      <c r="J690" s="22"/>
      <c r="Q690" s="22"/>
      <c r="AJ690" s="22"/>
      <c r="AM690" s="22"/>
      <c r="AP690" s="22"/>
      <c r="AS690" s="22"/>
    </row>
    <row r="691">
      <c r="J691" s="22"/>
      <c r="Q691" s="22"/>
      <c r="AJ691" s="22"/>
      <c r="AM691" s="22"/>
      <c r="AP691" s="22"/>
      <c r="AS691" s="22"/>
    </row>
    <row r="692">
      <c r="J692" s="22"/>
      <c r="Q692" s="22"/>
      <c r="AJ692" s="22"/>
      <c r="AM692" s="22"/>
      <c r="AP692" s="22"/>
      <c r="AS692" s="22"/>
    </row>
    <row r="693">
      <c r="J693" s="22"/>
      <c r="Q693" s="22"/>
      <c r="AJ693" s="22"/>
      <c r="AM693" s="22"/>
      <c r="AP693" s="22"/>
      <c r="AS693" s="22"/>
    </row>
    <row r="694">
      <c r="J694" s="22"/>
      <c r="Q694" s="22"/>
      <c r="AJ694" s="22"/>
      <c r="AM694" s="22"/>
      <c r="AP694" s="22"/>
      <c r="AS694" s="22"/>
    </row>
    <row r="695">
      <c r="J695" s="22"/>
      <c r="Q695" s="22"/>
      <c r="AJ695" s="22"/>
      <c r="AM695" s="22"/>
      <c r="AP695" s="22"/>
      <c r="AS695" s="22"/>
    </row>
    <row r="696">
      <c r="J696" s="22"/>
      <c r="Q696" s="22"/>
      <c r="AJ696" s="22"/>
      <c r="AM696" s="22"/>
      <c r="AP696" s="22"/>
      <c r="AS696" s="22"/>
    </row>
    <row r="697">
      <c r="J697" s="22"/>
      <c r="Q697" s="22"/>
      <c r="AJ697" s="22"/>
      <c r="AM697" s="22"/>
      <c r="AP697" s="22"/>
      <c r="AS697" s="22"/>
    </row>
    <row r="698">
      <c r="J698" s="22"/>
      <c r="Q698" s="22"/>
      <c r="AJ698" s="22"/>
      <c r="AM698" s="22"/>
      <c r="AP698" s="22"/>
      <c r="AS698" s="22"/>
    </row>
    <row r="699">
      <c r="J699" s="22"/>
      <c r="Q699" s="22"/>
      <c r="AJ699" s="22"/>
      <c r="AM699" s="22"/>
      <c r="AP699" s="22"/>
      <c r="AS699" s="22"/>
    </row>
    <row r="700">
      <c r="J700" s="22"/>
      <c r="Q700" s="22"/>
      <c r="AJ700" s="22"/>
      <c r="AM700" s="22"/>
      <c r="AP700" s="22"/>
      <c r="AS700" s="22"/>
    </row>
    <row r="701">
      <c r="J701" s="22"/>
      <c r="Q701" s="22"/>
      <c r="AJ701" s="22"/>
      <c r="AM701" s="22"/>
      <c r="AP701" s="22"/>
      <c r="AS701" s="22"/>
    </row>
    <row r="702">
      <c r="J702" s="22"/>
      <c r="Q702" s="22"/>
      <c r="AJ702" s="22"/>
      <c r="AM702" s="22"/>
      <c r="AP702" s="22"/>
      <c r="AS702" s="22"/>
    </row>
    <row r="703">
      <c r="J703" s="22"/>
      <c r="Q703" s="22"/>
      <c r="AJ703" s="22"/>
      <c r="AM703" s="22"/>
      <c r="AP703" s="22"/>
      <c r="AS703" s="22"/>
    </row>
    <row r="704">
      <c r="J704" s="22"/>
      <c r="Q704" s="22"/>
      <c r="AJ704" s="22"/>
      <c r="AM704" s="22"/>
      <c r="AP704" s="22"/>
      <c r="AS704" s="22"/>
    </row>
    <row r="705">
      <c r="J705" s="22"/>
      <c r="Q705" s="22"/>
      <c r="AJ705" s="22"/>
      <c r="AM705" s="22"/>
      <c r="AP705" s="22"/>
      <c r="AS705" s="22"/>
    </row>
    <row r="706">
      <c r="J706" s="22"/>
      <c r="Q706" s="22"/>
      <c r="AJ706" s="22"/>
      <c r="AM706" s="22"/>
      <c r="AP706" s="22"/>
      <c r="AS706" s="22"/>
    </row>
    <row r="707">
      <c r="J707" s="22"/>
      <c r="Q707" s="22"/>
      <c r="AJ707" s="22"/>
      <c r="AM707" s="22"/>
      <c r="AP707" s="22"/>
      <c r="AS707" s="22"/>
    </row>
    <row r="708">
      <c r="J708" s="22"/>
      <c r="Q708" s="22"/>
      <c r="AJ708" s="22"/>
      <c r="AM708" s="22"/>
      <c r="AP708" s="22"/>
      <c r="AS708" s="22"/>
    </row>
    <row r="709">
      <c r="J709" s="22"/>
      <c r="Q709" s="22"/>
      <c r="AJ709" s="22"/>
      <c r="AM709" s="22"/>
      <c r="AP709" s="22"/>
      <c r="AS709" s="22"/>
    </row>
    <row r="710">
      <c r="J710" s="22"/>
      <c r="Q710" s="22"/>
      <c r="AJ710" s="22"/>
      <c r="AM710" s="22"/>
      <c r="AP710" s="22"/>
      <c r="AS710" s="22"/>
    </row>
    <row r="711">
      <c r="J711" s="22"/>
      <c r="Q711" s="22"/>
      <c r="AJ711" s="22"/>
      <c r="AM711" s="22"/>
      <c r="AP711" s="22"/>
      <c r="AS711" s="22"/>
    </row>
    <row r="712">
      <c r="J712" s="22"/>
      <c r="Q712" s="22"/>
      <c r="AJ712" s="22"/>
      <c r="AM712" s="22"/>
      <c r="AP712" s="22"/>
      <c r="AS712" s="22"/>
    </row>
    <row r="713">
      <c r="J713" s="22"/>
      <c r="Q713" s="22"/>
      <c r="AJ713" s="22"/>
      <c r="AM713" s="22"/>
      <c r="AP713" s="22"/>
      <c r="AS713" s="22"/>
    </row>
    <row r="714">
      <c r="J714" s="22"/>
      <c r="Q714" s="22"/>
      <c r="AJ714" s="22"/>
      <c r="AM714" s="22"/>
      <c r="AP714" s="22"/>
      <c r="AS714" s="22"/>
    </row>
    <row r="715">
      <c r="J715" s="22"/>
      <c r="Q715" s="22"/>
      <c r="AJ715" s="22"/>
      <c r="AM715" s="22"/>
      <c r="AP715" s="22"/>
      <c r="AS715" s="22"/>
    </row>
    <row r="716">
      <c r="J716" s="22"/>
      <c r="Q716" s="22"/>
      <c r="AJ716" s="22"/>
      <c r="AM716" s="22"/>
      <c r="AP716" s="22"/>
      <c r="AS716" s="22"/>
    </row>
    <row r="717">
      <c r="J717" s="22"/>
      <c r="Q717" s="22"/>
      <c r="AJ717" s="22"/>
      <c r="AM717" s="22"/>
      <c r="AP717" s="22"/>
      <c r="AS717" s="22"/>
    </row>
    <row r="718">
      <c r="J718" s="22"/>
      <c r="Q718" s="22"/>
      <c r="AJ718" s="22"/>
      <c r="AM718" s="22"/>
      <c r="AP718" s="22"/>
      <c r="AS718" s="22"/>
    </row>
    <row r="719">
      <c r="J719" s="22"/>
      <c r="Q719" s="22"/>
      <c r="AJ719" s="22"/>
      <c r="AM719" s="22"/>
      <c r="AP719" s="22"/>
      <c r="AS719" s="22"/>
    </row>
    <row r="720">
      <c r="J720" s="22"/>
      <c r="Q720" s="22"/>
      <c r="AJ720" s="22"/>
      <c r="AM720" s="22"/>
      <c r="AP720" s="22"/>
      <c r="AS720" s="22"/>
    </row>
    <row r="721">
      <c r="J721" s="22"/>
      <c r="Q721" s="22"/>
      <c r="AJ721" s="22"/>
      <c r="AM721" s="22"/>
      <c r="AP721" s="22"/>
      <c r="AS721" s="22"/>
    </row>
    <row r="722">
      <c r="J722" s="22"/>
      <c r="Q722" s="22"/>
      <c r="AJ722" s="22"/>
      <c r="AM722" s="22"/>
      <c r="AP722" s="22"/>
      <c r="AS722" s="22"/>
    </row>
    <row r="723">
      <c r="J723" s="22"/>
      <c r="Q723" s="22"/>
      <c r="AJ723" s="22"/>
      <c r="AM723" s="22"/>
      <c r="AP723" s="22"/>
      <c r="AS723" s="22"/>
    </row>
    <row r="724">
      <c r="J724" s="22"/>
      <c r="Q724" s="22"/>
      <c r="AJ724" s="22"/>
      <c r="AM724" s="22"/>
      <c r="AP724" s="22"/>
      <c r="AS724" s="22"/>
    </row>
    <row r="725">
      <c r="J725" s="22"/>
      <c r="Q725" s="22"/>
      <c r="AJ725" s="22"/>
      <c r="AM725" s="22"/>
      <c r="AP725" s="22"/>
      <c r="AS725" s="22"/>
    </row>
    <row r="726">
      <c r="J726" s="22"/>
      <c r="Q726" s="22"/>
      <c r="AJ726" s="22"/>
      <c r="AM726" s="22"/>
      <c r="AP726" s="22"/>
      <c r="AS726" s="22"/>
    </row>
    <row r="727">
      <c r="J727" s="22"/>
      <c r="Q727" s="22"/>
      <c r="AJ727" s="22"/>
      <c r="AM727" s="22"/>
      <c r="AP727" s="22"/>
      <c r="AS727" s="22"/>
    </row>
    <row r="728">
      <c r="J728" s="22"/>
      <c r="Q728" s="22"/>
      <c r="AJ728" s="22"/>
      <c r="AM728" s="22"/>
      <c r="AP728" s="22"/>
      <c r="AS728" s="22"/>
    </row>
    <row r="729">
      <c r="J729" s="22"/>
      <c r="Q729" s="22"/>
      <c r="AJ729" s="22"/>
      <c r="AM729" s="22"/>
      <c r="AP729" s="22"/>
      <c r="AS729" s="22"/>
    </row>
    <row r="730">
      <c r="J730" s="22"/>
      <c r="Q730" s="22"/>
      <c r="AJ730" s="22"/>
      <c r="AM730" s="22"/>
      <c r="AP730" s="22"/>
      <c r="AS730" s="22"/>
    </row>
    <row r="731">
      <c r="J731" s="22"/>
      <c r="Q731" s="22"/>
      <c r="AJ731" s="22"/>
      <c r="AM731" s="22"/>
      <c r="AP731" s="22"/>
      <c r="AS731" s="22"/>
    </row>
    <row r="732">
      <c r="J732" s="22"/>
      <c r="Q732" s="22"/>
      <c r="AJ732" s="22"/>
      <c r="AM732" s="22"/>
      <c r="AP732" s="22"/>
      <c r="AS732" s="22"/>
    </row>
    <row r="733">
      <c r="J733" s="22"/>
      <c r="Q733" s="22"/>
      <c r="AJ733" s="22"/>
      <c r="AM733" s="22"/>
      <c r="AP733" s="22"/>
      <c r="AS733" s="22"/>
    </row>
    <row r="734">
      <c r="J734" s="22"/>
      <c r="Q734" s="22"/>
      <c r="AJ734" s="22"/>
      <c r="AM734" s="22"/>
      <c r="AP734" s="22"/>
      <c r="AS734" s="22"/>
    </row>
    <row r="735">
      <c r="J735" s="22"/>
      <c r="Q735" s="22"/>
      <c r="AJ735" s="22"/>
      <c r="AM735" s="22"/>
      <c r="AP735" s="22"/>
      <c r="AS735" s="22"/>
    </row>
    <row r="736">
      <c r="J736" s="22"/>
      <c r="Q736" s="22"/>
      <c r="AJ736" s="22"/>
      <c r="AM736" s="22"/>
      <c r="AP736" s="22"/>
      <c r="AS736" s="22"/>
    </row>
    <row r="737">
      <c r="J737" s="22"/>
      <c r="Q737" s="22"/>
      <c r="AJ737" s="22"/>
      <c r="AM737" s="22"/>
      <c r="AP737" s="22"/>
      <c r="AS737" s="22"/>
    </row>
    <row r="738">
      <c r="J738" s="22"/>
      <c r="Q738" s="22"/>
      <c r="AJ738" s="22"/>
      <c r="AM738" s="22"/>
      <c r="AP738" s="22"/>
      <c r="AS738" s="22"/>
    </row>
    <row r="739">
      <c r="J739" s="22"/>
      <c r="Q739" s="22"/>
      <c r="AJ739" s="22"/>
      <c r="AM739" s="22"/>
      <c r="AP739" s="22"/>
      <c r="AS739" s="22"/>
    </row>
    <row r="740">
      <c r="J740" s="22"/>
      <c r="Q740" s="22"/>
      <c r="AJ740" s="22"/>
      <c r="AM740" s="22"/>
      <c r="AP740" s="22"/>
      <c r="AS740" s="22"/>
    </row>
    <row r="741">
      <c r="J741" s="22"/>
      <c r="Q741" s="22"/>
      <c r="AJ741" s="22"/>
      <c r="AM741" s="22"/>
      <c r="AP741" s="22"/>
      <c r="AS741" s="22"/>
    </row>
    <row r="742">
      <c r="J742" s="22"/>
      <c r="Q742" s="22"/>
      <c r="AJ742" s="22"/>
      <c r="AM742" s="22"/>
      <c r="AP742" s="22"/>
      <c r="AS742" s="22"/>
    </row>
    <row r="743">
      <c r="J743" s="22"/>
      <c r="Q743" s="22"/>
      <c r="AJ743" s="22"/>
      <c r="AM743" s="22"/>
      <c r="AP743" s="22"/>
      <c r="AS743" s="22"/>
    </row>
    <row r="744">
      <c r="J744" s="22"/>
      <c r="Q744" s="22"/>
      <c r="AJ744" s="22"/>
      <c r="AM744" s="22"/>
      <c r="AP744" s="22"/>
      <c r="AS744" s="22"/>
    </row>
    <row r="745">
      <c r="J745" s="22"/>
      <c r="Q745" s="22"/>
      <c r="AJ745" s="22"/>
      <c r="AM745" s="22"/>
      <c r="AP745" s="22"/>
      <c r="AS745" s="22"/>
    </row>
    <row r="746">
      <c r="J746" s="22"/>
      <c r="Q746" s="22"/>
      <c r="AJ746" s="22"/>
      <c r="AM746" s="22"/>
      <c r="AP746" s="22"/>
      <c r="AS746" s="22"/>
    </row>
    <row r="747">
      <c r="J747" s="22"/>
      <c r="Q747" s="22"/>
      <c r="AJ747" s="22"/>
      <c r="AM747" s="22"/>
      <c r="AP747" s="22"/>
      <c r="AS747" s="22"/>
    </row>
    <row r="748">
      <c r="J748" s="22"/>
      <c r="Q748" s="22"/>
      <c r="AJ748" s="22"/>
      <c r="AM748" s="22"/>
      <c r="AP748" s="22"/>
      <c r="AS748" s="22"/>
    </row>
    <row r="749">
      <c r="J749" s="22"/>
      <c r="Q749" s="22"/>
      <c r="AJ749" s="22"/>
      <c r="AM749" s="22"/>
      <c r="AP749" s="22"/>
      <c r="AS749" s="22"/>
    </row>
    <row r="750">
      <c r="J750" s="22"/>
      <c r="Q750" s="22"/>
      <c r="AJ750" s="22"/>
      <c r="AM750" s="22"/>
      <c r="AP750" s="22"/>
      <c r="AS750" s="22"/>
    </row>
    <row r="751">
      <c r="J751" s="22"/>
      <c r="Q751" s="22"/>
      <c r="AJ751" s="22"/>
      <c r="AM751" s="22"/>
      <c r="AP751" s="22"/>
      <c r="AS751" s="22"/>
    </row>
    <row r="752">
      <c r="J752" s="22"/>
      <c r="Q752" s="22"/>
      <c r="AJ752" s="22"/>
      <c r="AM752" s="22"/>
      <c r="AP752" s="22"/>
      <c r="AS752" s="22"/>
    </row>
    <row r="753">
      <c r="J753" s="22"/>
      <c r="Q753" s="22"/>
      <c r="AJ753" s="22"/>
      <c r="AM753" s="22"/>
      <c r="AP753" s="22"/>
      <c r="AS753" s="22"/>
    </row>
    <row r="754">
      <c r="J754" s="22"/>
      <c r="Q754" s="22"/>
      <c r="AJ754" s="22"/>
      <c r="AM754" s="22"/>
      <c r="AP754" s="22"/>
      <c r="AS754" s="22"/>
    </row>
    <row r="755">
      <c r="J755" s="22"/>
      <c r="Q755" s="22"/>
      <c r="AJ755" s="22"/>
      <c r="AM755" s="22"/>
      <c r="AP755" s="22"/>
      <c r="AS755" s="22"/>
    </row>
    <row r="756">
      <c r="J756" s="22"/>
      <c r="Q756" s="22"/>
      <c r="AJ756" s="22"/>
      <c r="AM756" s="22"/>
      <c r="AP756" s="22"/>
      <c r="AS756" s="22"/>
    </row>
    <row r="757">
      <c r="J757" s="22"/>
      <c r="Q757" s="22"/>
      <c r="AJ757" s="22"/>
      <c r="AM757" s="22"/>
      <c r="AP757" s="22"/>
      <c r="AS757" s="22"/>
    </row>
    <row r="758">
      <c r="J758" s="22"/>
      <c r="Q758" s="22"/>
      <c r="AJ758" s="22"/>
      <c r="AM758" s="22"/>
      <c r="AP758" s="22"/>
      <c r="AS758" s="22"/>
    </row>
    <row r="759">
      <c r="J759" s="22"/>
      <c r="Q759" s="22"/>
      <c r="AJ759" s="22"/>
      <c r="AM759" s="22"/>
      <c r="AP759" s="22"/>
      <c r="AS759" s="22"/>
    </row>
    <row r="760">
      <c r="J760" s="22"/>
      <c r="Q760" s="22"/>
      <c r="AJ760" s="22"/>
      <c r="AM760" s="22"/>
      <c r="AP760" s="22"/>
      <c r="AS760" s="22"/>
    </row>
    <row r="761">
      <c r="J761" s="22"/>
      <c r="Q761" s="22"/>
      <c r="AJ761" s="22"/>
      <c r="AM761" s="22"/>
      <c r="AP761" s="22"/>
      <c r="AS761" s="22"/>
    </row>
    <row r="762">
      <c r="J762" s="22"/>
      <c r="Q762" s="22"/>
      <c r="AJ762" s="22"/>
      <c r="AM762" s="22"/>
      <c r="AP762" s="22"/>
      <c r="AS762" s="22"/>
    </row>
    <row r="763">
      <c r="J763" s="22"/>
      <c r="Q763" s="22"/>
      <c r="AJ763" s="22"/>
      <c r="AM763" s="22"/>
      <c r="AP763" s="22"/>
      <c r="AS763" s="22"/>
    </row>
    <row r="764">
      <c r="J764" s="22"/>
      <c r="Q764" s="22"/>
      <c r="AJ764" s="22"/>
      <c r="AM764" s="22"/>
      <c r="AP764" s="22"/>
      <c r="AS764" s="22"/>
    </row>
    <row r="765">
      <c r="J765" s="22"/>
      <c r="Q765" s="22"/>
      <c r="AJ765" s="22"/>
      <c r="AM765" s="22"/>
      <c r="AP765" s="22"/>
      <c r="AS765" s="22"/>
    </row>
    <row r="766">
      <c r="J766" s="22"/>
      <c r="Q766" s="22"/>
      <c r="AJ766" s="22"/>
      <c r="AM766" s="22"/>
      <c r="AP766" s="22"/>
      <c r="AS766" s="22"/>
    </row>
    <row r="767">
      <c r="J767" s="22"/>
      <c r="Q767" s="22"/>
      <c r="AJ767" s="22"/>
      <c r="AM767" s="22"/>
      <c r="AP767" s="22"/>
      <c r="AS767" s="22"/>
    </row>
    <row r="768">
      <c r="J768" s="22"/>
      <c r="Q768" s="22"/>
      <c r="AJ768" s="22"/>
      <c r="AM768" s="22"/>
      <c r="AP768" s="22"/>
      <c r="AS768" s="22"/>
    </row>
    <row r="769">
      <c r="J769" s="22"/>
      <c r="Q769" s="22"/>
      <c r="AJ769" s="22"/>
      <c r="AM769" s="22"/>
      <c r="AP769" s="22"/>
      <c r="AS769" s="22"/>
    </row>
    <row r="770">
      <c r="J770" s="22"/>
      <c r="Q770" s="22"/>
      <c r="AJ770" s="22"/>
      <c r="AM770" s="22"/>
      <c r="AP770" s="22"/>
      <c r="AS770" s="22"/>
    </row>
    <row r="771">
      <c r="J771" s="22"/>
      <c r="Q771" s="22"/>
      <c r="AJ771" s="22"/>
      <c r="AM771" s="22"/>
      <c r="AP771" s="22"/>
      <c r="AS771" s="22"/>
    </row>
    <row r="772">
      <c r="J772" s="22"/>
      <c r="Q772" s="22"/>
      <c r="AJ772" s="22"/>
      <c r="AM772" s="22"/>
      <c r="AP772" s="22"/>
      <c r="AS772" s="22"/>
    </row>
    <row r="773">
      <c r="J773" s="22"/>
      <c r="Q773" s="22"/>
      <c r="AJ773" s="22"/>
      <c r="AM773" s="22"/>
      <c r="AP773" s="22"/>
      <c r="AS773" s="22"/>
    </row>
    <row r="774">
      <c r="J774" s="22"/>
      <c r="Q774" s="22"/>
      <c r="AJ774" s="22"/>
      <c r="AM774" s="22"/>
      <c r="AP774" s="22"/>
      <c r="AS774" s="22"/>
    </row>
    <row r="775">
      <c r="J775" s="22"/>
      <c r="Q775" s="22"/>
      <c r="AJ775" s="22"/>
      <c r="AM775" s="22"/>
      <c r="AP775" s="22"/>
      <c r="AS775" s="22"/>
    </row>
    <row r="776">
      <c r="J776" s="22"/>
      <c r="Q776" s="22"/>
      <c r="AJ776" s="22"/>
      <c r="AM776" s="22"/>
      <c r="AP776" s="22"/>
      <c r="AS776" s="22"/>
    </row>
    <row r="777">
      <c r="J777" s="22"/>
      <c r="Q777" s="22"/>
      <c r="AJ777" s="22"/>
      <c r="AM777" s="22"/>
      <c r="AP777" s="22"/>
      <c r="AS777" s="22"/>
    </row>
    <row r="778">
      <c r="J778" s="22"/>
      <c r="Q778" s="22"/>
      <c r="AJ778" s="22"/>
      <c r="AM778" s="22"/>
      <c r="AP778" s="22"/>
      <c r="AS778" s="22"/>
    </row>
    <row r="779">
      <c r="J779" s="22"/>
      <c r="Q779" s="22"/>
      <c r="AJ779" s="22"/>
      <c r="AM779" s="22"/>
      <c r="AP779" s="22"/>
      <c r="AS779" s="22"/>
    </row>
    <row r="780">
      <c r="J780" s="22"/>
      <c r="Q780" s="22"/>
      <c r="AJ780" s="22"/>
      <c r="AM780" s="22"/>
      <c r="AP780" s="22"/>
      <c r="AS780" s="22"/>
    </row>
    <row r="781">
      <c r="J781" s="22"/>
      <c r="Q781" s="22"/>
      <c r="AJ781" s="22"/>
      <c r="AM781" s="22"/>
      <c r="AP781" s="22"/>
      <c r="AS781" s="22"/>
    </row>
    <row r="782">
      <c r="J782" s="22"/>
      <c r="Q782" s="22"/>
      <c r="AJ782" s="22"/>
      <c r="AM782" s="22"/>
      <c r="AP782" s="22"/>
      <c r="AS782" s="22"/>
    </row>
    <row r="783">
      <c r="J783" s="22"/>
      <c r="Q783" s="22"/>
      <c r="AJ783" s="22"/>
      <c r="AM783" s="22"/>
      <c r="AP783" s="22"/>
      <c r="AS783" s="22"/>
    </row>
    <row r="784">
      <c r="J784" s="22"/>
      <c r="Q784" s="22"/>
      <c r="AJ784" s="22"/>
      <c r="AM784" s="22"/>
      <c r="AP784" s="22"/>
      <c r="AS784" s="22"/>
    </row>
    <row r="785">
      <c r="J785" s="22"/>
      <c r="Q785" s="22"/>
      <c r="AJ785" s="22"/>
      <c r="AM785" s="22"/>
      <c r="AP785" s="22"/>
      <c r="AS785" s="22"/>
    </row>
    <row r="786">
      <c r="J786" s="22"/>
      <c r="Q786" s="22"/>
      <c r="AJ786" s="22"/>
      <c r="AM786" s="22"/>
      <c r="AP786" s="22"/>
      <c r="AS786" s="22"/>
    </row>
    <row r="787">
      <c r="J787" s="22"/>
      <c r="Q787" s="22"/>
      <c r="AJ787" s="22"/>
      <c r="AM787" s="22"/>
      <c r="AP787" s="22"/>
      <c r="AS787" s="22"/>
    </row>
    <row r="788">
      <c r="J788" s="22"/>
      <c r="Q788" s="22"/>
      <c r="AJ788" s="22"/>
      <c r="AM788" s="22"/>
      <c r="AP788" s="22"/>
      <c r="AS788" s="22"/>
    </row>
    <row r="789">
      <c r="J789" s="22"/>
      <c r="Q789" s="22"/>
      <c r="AJ789" s="22"/>
      <c r="AM789" s="22"/>
      <c r="AP789" s="22"/>
      <c r="AS789" s="22"/>
    </row>
    <row r="790">
      <c r="J790" s="22"/>
      <c r="Q790" s="22"/>
      <c r="AJ790" s="22"/>
      <c r="AM790" s="22"/>
      <c r="AP790" s="22"/>
      <c r="AS790" s="22"/>
    </row>
    <row r="791">
      <c r="J791" s="22"/>
      <c r="Q791" s="22"/>
      <c r="AJ791" s="22"/>
      <c r="AM791" s="22"/>
      <c r="AP791" s="22"/>
      <c r="AS791" s="22"/>
    </row>
    <row r="792">
      <c r="J792" s="22"/>
      <c r="Q792" s="22"/>
      <c r="AJ792" s="22"/>
      <c r="AM792" s="22"/>
      <c r="AP792" s="22"/>
      <c r="AS792" s="22"/>
    </row>
    <row r="793">
      <c r="J793" s="22"/>
      <c r="Q793" s="22"/>
      <c r="AJ793" s="22"/>
      <c r="AM793" s="22"/>
      <c r="AP793" s="22"/>
      <c r="AS793" s="22"/>
    </row>
    <row r="794">
      <c r="J794" s="22"/>
      <c r="Q794" s="22"/>
      <c r="AJ794" s="22"/>
      <c r="AM794" s="22"/>
      <c r="AP794" s="22"/>
      <c r="AS794" s="22"/>
    </row>
    <row r="795">
      <c r="J795" s="22"/>
      <c r="Q795" s="22"/>
      <c r="AJ795" s="22"/>
      <c r="AM795" s="22"/>
      <c r="AP795" s="22"/>
      <c r="AS795" s="22"/>
    </row>
    <row r="796">
      <c r="J796" s="22"/>
      <c r="Q796" s="22"/>
      <c r="AJ796" s="22"/>
      <c r="AM796" s="22"/>
      <c r="AP796" s="22"/>
      <c r="AS796" s="22"/>
    </row>
    <row r="797">
      <c r="J797" s="22"/>
      <c r="Q797" s="22"/>
      <c r="AJ797" s="22"/>
      <c r="AM797" s="22"/>
      <c r="AP797" s="22"/>
      <c r="AS797" s="22"/>
    </row>
    <row r="798">
      <c r="J798" s="22"/>
      <c r="Q798" s="22"/>
      <c r="AJ798" s="22"/>
      <c r="AM798" s="22"/>
      <c r="AP798" s="22"/>
      <c r="AS798" s="22"/>
    </row>
    <row r="799">
      <c r="J799" s="22"/>
      <c r="Q799" s="22"/>
      <c r="AJ799" s="22"/>
      <c r="AM799" s="22"/>
      <c r="AP799" s="22"/>
      <c r="AS799" s="22"/>
    </row>
    <row r="800">
      <c r="J800" s="22"/>
      <c r="Q800" s="22"/>
      <c r="AJ800" s="22"/>
      <c r="AM800" s="22"/>
      <c r="AP800" s="22"/>
      <c r="AS800" s="22"/>
    </row>
    <row r="801">
      <c r="J801" s="22"/>
      <c r="Q801" s="22"/>
      <c r="AJ801" s="22"/>
      <c r="AM801" s="22"/>
      <c r="AP801" s="22"/>
      <c r="AS801" s="22"/>
    </row>
    <row r="802">
      <c r="J802" s="22"/>
      <c r="Q802" s="22"/>
      <c r="AJ802" s="22"/>
      <c r="AM802" s="22"/>
      <c r="AP802" s="22"/>
      <c r="AS802" s="22"/>
    </row>
    <row r="803">
      <c r="J803" s="22"/>
      <c r="Q803" s="22"/>
      <c r="AJ803" s="22"/>
      <c r="AM803" s="22"/>
      <c r="AP803" s="22"/>
      <c r="AS803" s="22"/>
    </row>
    <row r="804">
      <c r="J804" s="22"/>
      <c r="Q804" s="22"/>
      <c r="AJ804" s="22"/>
      <c r="AM804" s="22"/>
      <c r="AP804" s="22"/>
      <c r="AS804" s="22"/>
    </row>
    <row r="805">
      <c r="J805" s="22"/>
      <c r="Q805" s="22"/>
      <c r="AJ805" s="22"/>
      <c r="AM805" s="22"/>
      <c r="AP805" s="22"/>
      <c r="AS805" s="22"/>
    </row>
    <row r="806">
      <c r="J806" s="22"/>
      <c r="Q806" s="22"/>
      <c r="AJ806" s="22"/>
      <c r="AM806" s="22"/>
      <c r="AP806" s="22"/>
      <c r="AS806" s="22"/>
    </row>
    <row r="807">
      <c r="J807" s="22"/>
      <c r="Q807" s="22"/>
      <c r="AJ807" s="22"/>
      <c r="AM807" s="22"/>
      <c r="AP807" s="22"/>
      <c r="AS807" s="22"/>
    </row>
    <row r="808">
      <c r="J808" s="22"/>
      <c r="Q808" s="22"/>
      <c r="AJ808" s="22"/>
      <c r="AM808" s="22"/>
      <c r="AP808" s="22"/>
      <c r="AS808" s="22"/>
    </row>
    <row r="809">
      <c r="J809" s="22"/>
      <c r="Q809" s="22"/>
      <c r="AJ809" s="22"/>
      <c r="AM809" s="22"/>
      <c r="AP809" s="22"/>
      <c r="AS809" s="22"/>
    </row>
    <row r="810">
      <c r="J810" s="22"/>
      <c r="Q810" s="22"/>
      <c r="AJ810" s="22"/>
      <c r="AM810" s="22"/>
      <c r="AP810" s="22"/>
      <c r="AS810" s="22"/>
    </row>
    <row r="811">
      <c r="J811" s="22"/>
      <c r="Q811" s="22"/>
      <c r="AJ811" s="22"/>
      <c r="AM811" s="22"/>
      <c r="AP811" s="22"/>
      <c r="AS811" s="22"/>
    </row>
    <row r="812">
      <c r="J812" s="22"/>
      <c r="Q812" s="22"/>
      <c r="AJ812" s="22"/>
      <c r="AM812" s="22"/>
      <c r="AP812" s="22"/>
      <c r="AS812" s="22"/>
    </row>
    <row r="813">
      <c r="J813" s="22"/>
      <c r="Q813" s="22"/>
      <c r="AJ813" s="22"/>
      <c r="AM813" s="22"/>
      <c r="AP813" s="22"/>
      <c r="AS813" s="22"/>
    </row>
    <row r="814">
      <c r="J814" s="22"/>
      <c r="Q814" s="22"/>
      <c r="AJ814" s="22"/>
      <c r="AM814" s="22"/>
      <c r="AP814" s="22"/>
      <c r="AS814" s="22"/>
    </row>
    <row r="815">
      <c r="J815" s="22"/>
      <c r="Q815" s="22"/>
      <c r="AJ815" s="22"/>
      <c r="AM815" s="22"/>
      <c r="AP815" s="22"/>
      <c r="AS815" s="22"/>
    </row>
    <row r="816">
      <c r="J816" s="22"/>
      <c r="Q816" s="22"/>
      <c r="AJ816" s="22"/>
      <c r="AM816" s="22"/>
      <c r="AP816" s="22"/>
      <c r="AS816" s="22"/>
    </row>
    <row r="817">
      <c r="J817" s="22"/>
      <c r="Q817" s="22"/>
      <c r="AJ817" s="22"/>
      <c r="AM817" s="22"/>
      <c r="AP817" s="22"/>
      <c r="AS817" s="22"/>
    </row>
    <row r="818">
      <c r="J818" s="22"/>
      <c r="Q818" s="22"/>
      <c r="AJ818" s="22"/>
      <c r="AM818" s="22"/>
      <c r="AP818" s="22"/>
      <c r="AS818" s="22"/>
    </row>
    <row r="819">
      <c r="J819" s="22"/>
      <c r="Q819" s="22"/>
      <c r="AJ819" s="22"/>
      <c r="AM819" s="22"/>
      <c r="AP819" s="22"/>
      <c r="AS819" s="22"/>
    </row>
    <row r="820">
      <c r="J820" s="22"/>
      <c r="Q820" s="22"/>
      <c r="AJ820" s="22"/>
      <c r="AM820" s="22"/>
      <c r="AP820" s="22"/>
      <c r="AS820" s="22"/>
    </row>
    <row r="821">
      <c r="J821" s="22"/>
      <c r="Q821" s="22"/>
      <c r="AJ821" s="22"/>
      <c r="AM821" s="22"/>
      <c r="AP821" s="22"/>
      <c r="AS821" s="22"/>
    </row>
    <row r="822">
      <c r="J822" s="22"/>
      <c r="Q822" s="22"/>
      <c r="AJ822" s="22"/>
      <c r="AM822" s="22"/>
      <c r="AP822" s="22"/>
      <c r="AS822" s="22"/>
    </row>
    <row r="823">
      <c r="J823" s="22"/>
      <c r="Q823" s="22"/>
      <c r="AJ823" s="22"/>
      <c r="AM823" s="22"/>
      <c r="AP823" s="22"/>
      <c r="AS823" s="22"/>
    </row>
    <row r="824">
      <c r="J824" s="22"/>
      <c r="Q824" s="22"/>
      <c r="AJ824" s="22"/>
      <c r="AM824" s="22"/>
      <c r="AP824" s="22"/>
      <c r="AS824" s="22"/>
    </row>
    <row r="825">
      <c r="J825" s="22"/>
      <c r="Q825" s="22"/>
      <c r="AJ825" s="22"/>
      <c r="AM825" s="22"/>
      <c r="AP825" s="22"/>
      <c r="AS825" s="22"/>
    </row>
    <row r="826">
      <c r="J826" s="22"/>
      <c r="Q826" s="22"/>
      <c r="AJ826" s="22"/>
      <c r="AM826" s="22"/>
      <c r="AP826" s="22"/>
      <c r="AS826" s="22"/>
    </row>
    <row r="827">
      <c r="J827" s="22"/>
      <c r="Q827" s="22"/>
      <c r="AJ827" s="22"/>
      <c r="AM827" s="22"/>
      <c r="AP827" s="22"/>
      <c r="AS827" s="22"/>
    </row>
    <row r="828">
      <c r="J828" s="22"/>
      <c r="Q828" s="22"/>
      <c r="AJ828" s="22"/>
      <c r="AM828" s="22"/>
      <c r="AP828" s="22"/>
      <c r="AS828" s="22"/>
    </row>
    <row r="829">
      <c r="J829" s="22"/>
      <c r="Q829" s="22"/>
      <c r="AJ829" s="22"/>
      <c r="AM829" s="22"/>
      <c r="AP829" s="22"/>
      <c r="AS829" s="22"/>
    </row>
    <row r="830">
      <c r="J830" s="22"/>
      <c r="Q830" s="22"/>
      <c r="AJ830" s="22"/>
      <c r="AM830" s="22"/>
      <c r="AP830" s="22"/>
      <c r="AS830" s="22"/>
    </row>
    <row r="831">
      <c r="J831" s="22"/>
      <c r="Q831" s="22"/>
      <c r="AJ831" s="22"/>
      <c r="AM831" s="22"/>
      <c r="AP831" s="22"/>
      <c r="AS831" s="22"/>
    </row>
    <row r="832">
      <c r="J832" s="22"/>
      <c r="Q832" s="22"/>
      <c r="AJ832" s="22"/>
      <c r="AM832" s="22"/>
      <c r="AP832" s="22"/>
      <c r="AS832" s="22"/>
    </row>
    <row r="833">
      <c r="J833" s="22"/>
      <c r="Q833" s="22"/>
      <c r="AJ833" s="22"/>
      <c r="AM833" s="22"/>
      <c r="AP833" s="22"/>
      <c r="AS833" s="22"/>
    </row>
    <row r="834">
      <c r="J834" s="22"/>
      <c r="Q834" s="22"/>
      <c r="AJ834" s="22"/>
      <c r="AM834" s="22"/>
      <c r="AP834" s="22"/>
      <c r="AS834" s="22"/>
    </row>
    <row r="835">
      <c r="J835" s="22"/>
      <c r="Q835" s="22"/>
      <c r="AJ835" s="22"/>
      <c r="AM835" s="22"/>
      <c r="AP835" s="22"/>
      <c r="AS835" s="22"/>
    </row>
    <row r="836">
      <c r="J836" s="22"/>
      <c r="Q836" s="22"/>
      <c r="AJ836" s="22"/>
      <c r="AM836" s="22"/>
      <c r="AP836" s="22"/>
      <c r="AS836" s="22"/>
    </row>
    <row r="837">
      <c r="J837" s="22"/>
      <c r="Q837" s="22"/>
      <c r="AJ837" s="22"/>
      <c r="AM837" s="22"/>
      <c r="AP837" s="22"/>
      <c r="AS837" s="22"/>
    </row>
    <row r="838">
      <c r="J838" s="22"/>
      <c r="Q838" s="22"/>
      <c r="AJ838" s="22"/>
      <c r="AM838" s="22"/>
      <c r="AP838" s="22"/>
      <c r="AS838" s="22"/>
    </row>
    <row r="839">
      <c r="J839" s="22"/>
      <c r="Q839" s="22"/>
      <c r="AJ839" s="22"/>
      <c r="AM839" s="22"/>
      <c r="AP839" s="22"/>
      <c r="AS839" s="22"/>
    </row>
    <row r="840">
      <c r="J840" s="22"/>
      <c r="Q840" s="22"/>
      <c r="AJ840" s="22"/>
      <c r="AM840" s="22"/>
      <c r="AP840" s="22"/>
      <c r="AS840" s="22"/>
    </row>
    <row r="841">
      <c r="J841" s="22"/>
      <c r="Q841" s="22"/>
      <c r="AJ841" s="22"/>
      <c r="AM841" s="22"/>
      <c r="AP841" s="22"/>
      <c r="AS841" s="22"/>
    </row>
    <row r="842">
      <c r="J842" s="22"/>
      <c r="Q842" s="22"/>
      <c r="AJ842" s="22"/>
      <c r="AM842" s="22"/>
      <c r="AP842" s="22"/>
      <c r="AS842" s="22"/>
    </row>
    <row r="843">
      <c r="J843" s="22"/>
      <c r="Q843" s="22"/>
      <c r="AJ843" s="22"/>
      <c r="AM843" s="22"/>
      <c r="AP843" s="22"/>
      <c r="AS843" s="22"/>
    </row>
    <row r="844">
      <c r="J844" s="22"/>
      <c r="Q844" s="22"/>
      <c r="AJ844" s="22"/>
      <c r="AM844" s="22"/>
      <c r="AP844" s="22"/>
      <c r="AS844" s="22"/>
    </row>
    <row r="845">
      <c r="J845" s="22"/>
      <c r="Q845" s="22"/>
      <c r="AJ845" s="22"/>
      <c r="AM845" s="22"/>
      <c r="AP845" s="22"/>
      <c r="AS845" s="22"/>
    </row>
    <row r="846">
      <c r="J846" s="22"/>
      <c r="Q846" s="22"/>
      <c r="AJ846" s="22"/>
      <c r="AM846" s="22"/>
      <c r="AP846" s="22"/>
      <c r="AS846" s="22"/>
    </row>
    <row r="847">
      <c r="J847" s="22"/>
      <c r="Q847" s="22"/>
      <c r="AJ847" s="22"/>
      <c r="AM847" s="22"/>
      <c r="AP847" s="22"/>
      <c r="AS847" s="22"/>
    </row>
    <row r="848">
      <c r="J848" s="22"/>
      <c r="Q848" s="22"/>
      <c r="AJ848" s="22"/>
      <c r="AM848" s="22"/>
      <c r="AP848" s="22"/>
      <c r="AS848" s="22"/>
    </row>
    <row r="849">
      <c r="J849" s="22"/>
      <c r="Q849" s="22"/>
      <c r="AJ849" s="22"/>
      <c r="AM849" s="22"/>
      <c r="AP849" s="22"/>
      <c r="AS849" s="22"/>
    </row>
    <row r="850">
      <c r="J850" s="22"/>
      <c r="Q850" s="22"/>
      <c r="AJ850" s="22"/>
      <c r="AM850" s="22"/>
      <c r="AP850" s="22"/>
      <c r="AS850" s="22"/>
    </row>
    <row r="851">
      <c r="J851" s="22"/>
      <c r="Q851" s="22"/>
      <c r="AJ851" s="22"/>
      <c r="AM851" s="22"/>
      <c r="AP851" s="22"/>
      <c r="AS851" s="22"/>
    </row>
    <row r="852">
      <c r="J852" s="22"/>
      <c r="Q852" s="22"/>
      <c r="AJ852" s="22"/>
      <c r="AM852" s="22"/>
      <c r="AP852" s="22"/>
      <c r="AS852" s="22"/>
    </row>
    <row r="853">
      <c r="J853" s="22"/>
      <c r="Q853" s="22"/>
      <c r="AJ853" s="22"/>
      <c r="AM853" s="22"/>
      <c r="AP853" s="22"/>
      <c r="AS853" s="22"/>
    </row>
    <row r="854">
      <c r="J854" s="22"/>
      <c r="Q854" s="22"/>
      <c r="AJ854" s="22"/>
      <c r="AM854" s="22"/>
      <c r="AP854" s="22"/>
      <c r="AS854" s="22"/>
    </row>
    <row r="855">
      <c r="J855" s="22"/>
      <c r="Q855" s="22"/>
      <c r="AJ855" s="22"/>
      <c r="AM855" s="22"/>
      <c r="AP855" s="22"/>
      <c r="AS855" s="22"/>
    </row>
    <row r="856">
      <c r="J856" s="22"/>
      <c r="Q856" s="22"/>
      <c r="AJ856" s="22"/>
      <c r="AM856" s="22"/>
      <c r="AP856" s="22"/>
      <c r="AS856" s="22"/>
    </row>
    <row r="857">
      <c r="J857" s="22"/>
      <c r="Q857" s="22"/>
      <c r="AJ857" s="22"/>
      <c r="AM857" s="22"/>
      <c r="AP857" s="22"/>
      <c r="AS857" s="22"/>
    </row>
    <row r="858">
      <c r="J858" s="22"/>
      <c r="Q858" s="22"/>
      <c r="AJ858" s="22"/>
      <c r="AM858" s="22"/>
      <c r="AP858" s="22"/>
      <c r="AS858" s="22"/>
    </row>
    <row r="859">
      <c r="J859" s="22"/>
      <c r="Q859" s="22"/>
      <c r="AJ859" s="22"/>
      <c r="AM859" s="22"/>
      <c r="AP859" s="22"/>
      <c r="AS859" s="22"/>
    </row>
    <row r="860">
      <c r="J860" s="22"/>
      <c r="Q860" s="22"/>
      <c r="AJ860" s="22"/>
      <c r="AM860" s="22"/>
      <c r="AP860" s="22"/>
      <c r="AS860" s="22"/>
    </row>
    <row r="861">
      <c r="J861" s="22"/>
      <c r="Q861" s="22"/>
      <c r="AJ861" s="22"/>
      <c r="AM861" s="22"/>
      <c r="AP861" s="22"/>
      <c r="AS861" s="22"/>
    </row>
    <row r="862">
      <c r="J862" s="22"/>
      <c r="Q862" s="22"/>
      <c r="AJ862" s="22"/>
      <c r="AM862" s="22"/>
      <c r="AP862" s="22"/>
      <c r="AS862" s="22"/>
    </row>
    <row r="863">
      <c r="J863" s="22"/>
      <c r="Q863" s="22"/>
      <c r="AJ863" s="22"/>
      <c r="AM863" s="22"/>
      <c r="AP863" s="22"/>
      <c r="AS863" s="22"/>
    </row>
    <row r="864">
      <c r="J864" s="22"/>
      <c r="Q864" s="22"/>
      <c r="AJ864" s="22"/>
      <c r="AM864" s="22"/>
      <c r="AP864" s="22"/>
      <c r="AS864" s="22"/>
    </row>
    <row r="865">
      <c r="J865" s="22"/>
      <c r="Q865" s="22"/>
      <c r="AJ865" s="22"/>
      <c r="AM865" s="22"/>
      <c r="AP865" s="22"/>
      <c r="AS865" s="22"/>
    </row>
    <row r="866">
      <c r="J866" s="22"/>
      <c r="Q866" s="22"/>
      <c r="AJ866" s="22"/>
      <c r="AM866" s="22"/>
      <c r="AP866" s="22"/>
      <c r="AS866" s="22"/>
    </row>
    <row r="867">
      <c r="J867" s="22"/>
      <c r="Q867" s="22"/>
      <c r="AJ867" s="22"/>
      <c r="AM867" s="22"/>
      <c r="AP867" s="22"/>
      <c r="AS867" s="22"/>
    </row>
    <row r="868">
      <c r="J868" s="22"/>
      <c r="Q868" s="22"/>
      <c r="AJ868" s="22"/>
      <c r="AM868" s="22"/>
      <c r="AP868" s="22"/>
      <c r="AS868" s="22"/>
    </row>
    <row r="869">
      <c r="J869" s="22"/>
      <c r="Q869" s="22"/>
      <c r="AJ869" s="22"/>
      <c r="AM869" s="22"/>
      <c r="AP869" s="22"/>
      <c r="AS869" s="22"/>
    </row>
    <row r="870">
      <c r="J870" s="22"/>
      <c r="Q870" s="22"/>
      <c r="AJ870" s="22"/>
      <c r="AM870" s="22"/>
      <c r="AP870" s="22"/>
      <c r="AS870" s="22"/>
    </row>
    <row r="871">
      <c r="J871" s="22"/>
      <c r="Q871" s="22"/>
      <c r="AJ871" s="22"/>
      <c r="AM871" s="22"/>
      <c r="AP871" s="22"/>
      <c r="AS871" s="22"/>
    </row>
    <row r="872">
      <c r="J872" s="22"/>
      <c r="Q872" s="22"/>
      <c r="AJ872" s="22"/>
      <c r="AM872" s="22"/>
      <c r="AP872" s="22"/>
      <c r="AS872" s="22"/>
    </row>
    <row r="873">
      <c r="J873" s="22"/>
      <c r="Q873" s="22"/>
      <c r="AJ873" s="22"/>
      <c r="AM873" s="22"/>
      <c r="AP873" s="22"/>
      <c r="AS873" s="22"/>
    </row>
    <row r="874">
      <c r="J874" s="22"/>
      <c r="Q874" s="22"/>
      <c r="AJ874" s="22"/>
      <c r="AM874" s="22"/>
      <c r="AP874" s="22"/>
      <c r="AS874" s="22"/>
    </row>
    <row r="875">
      <c r="J875" s="22"/>
      <c r="Q875" s="22"/>
      <c r="AJ875" s="22"/>
      <c r="AM875" s="22"/>
      <c r="AP875" s="22"/>
      <c r="AS875" s="22"/>
    </row>
    <row r="876">
      <c r="J876" s="22"/>
      <c r="Q876" s="22"/>
      <c r="AJ876" s="22"/>
      <c r="AM876" s="22"/>
      <c r="AP876" s="22"/>
      <c r="AS876" s="22"/>
    </row>
    <row r="877">
      <c r="J877" s="22"/>
      <c r="Q877" s="22"/>
      <c r="AJ877" s="22"/>
      <c r="AM877" s="22"/>
      <c r="AP877" s="22"/>
      <c r="AS877" s="22"/>
    </row>
    <row r="878">
      <c r="J878" s="22"/>
      <c r="Q878" s="22"/>
      <c r="AJ878" s="22"/>
      <c r="AM878" s="22"/>
      <c r="AP878" s="22"/>
      <c r="AS878" s="22"/>
    </row>
    <row r="879">
      <c r="J879" s="22"/>
      <c r="Q879" s="22"/>
      <c r="AJ879" s="22"/>
      <c r="AM879" s="22"/>
      <c r="AP879" s="22"/>
      <c r="AS879" s="22"/>
    </row>
    <row r="880">
      <c r="J880" s="22"/>
      <c r="Q880" s="22"/>
      <c r="AJ880" s="22"/>
      <c r="AM880" s="22"/>
      <c r="AP880" s="22"/>
      <c r="AS880" s="22"/>
    </row>
    <row r="881">
      <c r="J881" s="22"/>
      <c r="Q881" s="22"/>
      <c r="AJ881" s="22"/>
      <c r="AM881" s="22"/>
      <c r="AP881" s="22"/>
      <c r="AS881" s="22"/>
    </row>
    <row r="882">
      <c r="J882" s="22"/>
      <c r="Q882" s="22"/>
      <c r="AJ882" s="22"/>
      <c r="AM882" s="22"/>
      <c r="AP882" s="22"/>
      <c r="AS882" s="22"/>
    </row>
    <row r="883">
      <c r="J883" s="22"/>
      <c r="Q883" s="22"/>
      <c r="AJ883" s="22"/>
      <c r="AM883" s="22"/>
      <c r="AP883" s="22"/>
      <c r="AS883" s="22"/>
    </row>
    <row r="884">
      <c r="J884" s="22"/>
      <c r="Q884" s="22"/>
      <c r="AJ884" s="22"/>
      <c r="AM884" s="22"/>
      <c r="AP884" s="22"/>
      <c r="AS884" s="22"/>
    </row>
    <row r="885">
      <c r="J885" s="22"/>
      <c r="Q885" s="22"/>
      <c r="AJ885" s="22"/>
      <c r="AM885" s="22"/>
      <c r="AP885" s="22"/>
      <c r="AS885" s="22"/>
    </row>
    <row r="886">
      <c r="J886" s="22"/>
      <c r="Q886" s="22"/>
      <c r="AJ886" s="22"/>
      <c r="AM886" s="22"/>
      <c r="AP886" s="22"/>
      <c r="AS886" s="22"/>
    </row>
    <row r="887">
      <c r="J887" s="22"/>
      <c r="Q887" s="22"/>
      <c r="AJ887" s="22"/>
      <c r="AM887" s="22"/>
      <c r="AP887" s="22"/>
      <c r="AS887" s="22"/>
    </row>
    <row r="888">
      <c r="J888" s="22"/>
      <c r="Q888" s="22"/>
      <c r="AJ888" s="22"/>
      <c r="AM888" s="22"/>
      <c r="AP888" s="22"/>
      <c r="AS888" s="22"/>
    </row>
    <row r="889">
      <c r="J889" s="22"/>
      <c r="Q889" s="22"/>
      <c r="AJ889" s="22"/>
      <c r="AM889" s="22"/>
      <c r="AP889" s="22"/>
      <c r="AS889" s="22"/>
    </row>
    <row r="890">
      <c r="J890" s="22"/>
      <c r="Q890" s="22"/>
      <c r="AJ890" s="22"/>
      <c r="AM890" s="22"/>
      <c r="AP890" s="22"/>
      <c r="AS890" s="22"/>
    </row>
    <row r="891">
      <c r="J891" s="22"/>
      <c r="Q891" s="22"/>
      <c r="AJ891" s="22"/>
      <c r="AM891" s="22"/>
      <c r="AP891" s="22"/>
      <c r="AS891" s="22"/>
    </row>
    <row r="892">
      <c r="J892" s="22"/>
      <c r="Q892" s="22"/>
      <c r="AJ892" s="22"/>
      <c r="AM892" s="22"/>
      <c r="AP892" s="22"/>
      <c r="AS892" s="22"/>
    </row>
    <row r="893">
      <c r="J893" s="22"/>
      <c r="Q893" s="22"/>
      <c r="AJ893" s="22"/>
      <c r="AM893" s="22"/>
      <c r="AP893" s="22"/>
      <c r="AS893" s="22"/>
    </row>
    <row r="894">
      <c r="J894" s="22"/>
      <c r="Q894" s="22"/>
      <c r="AJ894" s="22"/>
      <c r="AM894" s="22"/>
      <c r="AP894" s="22"/>
      <c r="AS894" s="22"/>
    </row>
    <row r="895">
      <c r="J895" s="22"/>
      <c r="Q895" s="22"/>
      <c r="AJ895" s="22"/>
      <c r="AM895" s="22"/>
      <c r="AP895" s="22"/>
      <c r="AS895" s="22"/>
    </row>
    <row r="896">
      <c r="J896" s="22"/>
      <c r="Q896" s="22"/>
      <c r="AJ896" s="22"/>
      <c r="AM896" s="22"/>
      <c r="AP896" s="22"/>
      <c r="AS896" s="22"/>
    </row>
    <row r="897">
      <c r="J897" s="22"/>
      <c r="Q897" s="22"/>
      <c r="AJ897" s="22"/>
      <c r="AM897" s="22"/>
      <c r="AP897" s="22"/>
      <c r="AS897" s="22"/>
    </row>
    <row r="898">
      <c r="J898" s="22"/>
      <c r="Q898" s="22"/>
      <c r="AJ898" s="22"/>
      <c r="AM898" s="22"/>
      <c r="AP898" s="22"/>
      <c r="AS898" s="22"/>
    </row>
    <row r="899">
      <c r="J899" s="22"/>
      <c r="Q899" s="22"/>
      <c r="AJ899" s="22"/>
      <c r="AM899" s="22"/>
      <c r="AP899" s="22"/>
      <c r="AS899" s="22"/>
    </row>
    <row r="900">
      <c r="J900" s="22"/>
      <c r="Q900" s="22"/>
      <c r="AJ900" s="22"/>
      <c r="AM900" s="22"/>
      <c r="AP900" s="22"/>
      <c r="AS900" s="22"/>
    </row>
    <row r="901">
      <c r="J901" s="22"/>
      <c r="Q901" s="22"/>
      <c r="AJ901" s="22"/>
      <c r="AM901" s="22"/>
      <c r="AP901" s="22"/>
      <c r="AS901" s="22"/>
    </row>
    <row r="902">
      <c r="J902" s="22"/>
      <c r="Q902" s="22"/>
      <c r="AJ902" s="22"/>
      <c r="AM902" s="22"/>
      <c r="AP902" s="22"/>
      <c r="AS902" s="22"/>
    </row>
    <row r="903">
      <c r="J903" s="22"/>
      <c r="Q903" s="22"/>
      <c r="AJ903" s="22"/>
      <c r="AM903" s="22"/>
      <c r="AP903" s="22"/>
      <c r="AS903" s="22"/>
    </row>
    <row r="904">
      <c r="J904" s="22"/>
      <c r="Q904" s="22"/>
      <c r="AJ904" s="22"/>
      <c r="AM904" s="22"/>
      <c r="AP904" s="22"/>
      <c r="AS904" s="22"/>
    </row>
    <row r="905">
      <c r="J905" s="22"/>
      <c r="Q905" s="22"/>
      <c r="AJ905" s="22"/>
      <c r="AM905" s="22"/>
      <c r="AP905" s="22"/>
      <c r="AS905" s="22"/>
    </row>
    <row r="906">
      <c r="J906" s="22"/>
      <c r="Q906" s="22"/>
      <c r="AJ906" s="22"/>
      <c r="AM906" s="22"/>
      <c r="AP906" s="22"/>
      <c r="AS906" s="22"/>
    </row>
    <row r="907">
      <c r="J907" s="22"/>
      <c r="Q907" s="22"/>
      <c r="AJ907" s="22"/>
      <c r="AM907" s="22"/>
      <c r="AP907" s="22"/>
      <c r="AS907" s="22"/>
    </row>
    <row r="908">
      <c r="J908" s="22"/>
      <c r="Q908" s="22"/>
      <c r="AJ908" s="22"/>
      <c r="AM908" s="22"/>
      <c r="AP908" s="22"/>
      <c r="AS908" s="22"/>
    </row>
    <row r="909">
      <c r="J909" s="22"/>
      <c r="Q909" s="22"/>
      <c r="AJ909" s="22"/>
      <c r="AM909" s="22"/>
      <c r="AP909" s="22"/>
      <c r="AS909" s="22"/>
    </row>
    <row r="910">
      <c r="J910" s="22"/>
      <c r="Q910" s="22"/>
      <c r="AJ910" s="22"/>
      <c r="AM910" s="22"/>
      <c r="AP910" s="22"/>
      <c r="AS910" s="22"/>
    </row>
    <row r="911">
      <c r="J911" s="22"/>
      <c r="Q911" s="22"/>
      <c r="AJ911" s="22"/>
      <c r="AM911" s="22"/>
      <c r="AP911" s="22"/>
      <c r="AS911" s="22"/>
    </row>
    <row r="912">
      <c r="J912" s="22"/>
      <c r="Q912" s="22"/>
      <c r="AJ912" s="22"/>
      <c r="AM912" s="22"/>
      <c r="AP912" s="22"/>
      <c r="AS912" s="22"/>
    </row>
    <row r="913">
      <c r="J913" s="22"/>
      <c r="Q913" s="22"/>
      <c r="AJ913" s="22"/>
      <c r="AM913" s="22"/>
      <c r="AP913" s="22"/>
      <c r="AS913" s="22"/>
    </row>
    <row r="914">
      <c r="J914" s="22"/>
      <c r="Q914" s="22"/>
      <c r="AJ914" s="22"/>
      <c r="AM914" s="22"/>
      <c r="AP914" s="22"/>
      <c r="AS914" s="22"/>
    </row>
    <row r="915">
      <c r="J915" s="22"/>
      <c r="Q915" s="22"/>
      <c r="AJ915" s="22"/>
      <c r="AM915" s="22"/>
      <c r="AP915" s="22"/>
      <c r="AS915" s="22"/>
    </row>
    <row r="916">
      <c r="J916" s="22"/>
      <c r="Q916" s="22"/>
      <c r="AJ916" s="22"/>
      <c r="AM916" s="22"/>
      <c r="AP916" s="22"/>
      <c r="AS916" s="22"/>
    </row>
    <row r="917">
      <c r="J917" s="22"/>
      <c r="Q917" s="22"/>
      <c r="AJ917" s="22"/>
      <c r="AM917" s="22"/>
      <c r="AP917" s="22"/>
      <c r="AS917" s="22"/>
    </row>
    <row r="918">
      <c r="J918" s="22"/>
      <c r="Q918" s="22"/>
      <c r="AJ918" s="22"/>
      <c r="AM918" s="22"/>
      <c r="AP918" s="22"/>
      <c r="AS918" s="22"/>
    </row>
    <row r="919">
      <c r="J919" s="22"/>
      <c r="Q919" s="22"/>
      <c r="AJ919" s="22"/>
      <c r="AM919" s="22"/>
      <c r="AP919" s="22"/>
      <c r="AS919" s="22"/>
    </row>
    <row r="920">
      <c r="J920" s="22"/>
      <c r="Q920" s="22"/>
      <c r="AJ920" s="22"/>
      <c r="AM920" s="22"/>
      <c r="AP920" s="22"/>
      <c r="AS920" s="22"/>
    </row>
    <row r="921">
      <c r="J921" s="22"/>
      <c r="Q921" s="22"/>
      <c r="AJ921" s="22"/>
      <c r="AM921" s="22"/>
      <c r="AP921" s="22"/>
      <c r="AS921" s="22"/>
    </row>
    <row r="922">
      <c r="J922" s="22"/>
      <c r="Q922" s="22"/>
      <c r="AJ922" s="22"/>
      <c r="AM922" s="22"/>
      <c r="AP922" s="22"/>
      <c r="AS922" s="22"/>
    </row>
    <row r="923">
      <c r="J923" s="22"/>
      <c r="Q923" s="22"/>
      <c r="AJ923" s="22"/>
      <c r="AM923" s="22"/>
      <c r="AP923" s="22"/>
      <c r="AS923" s="22"/>
    </row>
    <row r="924">
      <c r="J924" s="22"/>
      <c r="Q924" s="22"/>
      <c r="AJ924" s="22"/>
      <c r="AM924" s="22"/>
      <c r="AP924" s="22"/>
      <c r="AS924" s="22"/>
    </row>
    <row r="925">
      <c r="J925" s="22"/>
      <c r="Q925" s="22"/>
      <c r="AJ925" s="22"/>
      <c r="AM925" s="22"/>
      <c r="AP925" s="22"/>
      <c r="AS925" s="22"/>
    </row>
    <row r="926">
      <c r="J926" s="22"/>
      <c r="Q926" s="22"/>
      <c r="AJ926" s="22"/>
      <c r="AM926" s="22"/>
      <c r="AP926" s="22"/>
      <c r="AS926" s="22"/>
    </row>
    <row r="927">
      <c r="J927" s="22"/>
      <c r="Q927" s="22"/>
      <c r="AJ927" s="22"/>
      <c r="AM927" s="22"/>
      <c r="AP927" s="22"/>
      <c r="AS927" s="22"/>
    </row>
    <row r="928">
      <c r="J928" s="22"/>
      <c r="Q928" s="22"/>
      <c r="AJ928" s="22"/>
      <c r="AM928" s="22"/>
      <c r="AP928" s="22"/>
      <c r="AS928" s="22"/>
    </row>
    <row r="929">
      <c r="J929" s="22"/>
      <c r="Q929" s="22"/>
      <c r="AJ929" s="22"/>
      <c r="AM929" s="22"/>
      <c r="AP929" s="22"/>
      <c r="AS929" s="22"/>
    </row>
    <row r="930">
      <c r="J930" s="22"/>
      <c r="Q930" s="22"/>
      <c r="AJ930" s="22"/>
      <c r="AM930" s="22"/>
      <c r="AP930" s="22"/>
      <c r="AS930" s="22"/>
    </row>
    <row r="931">
      <c r="J931" s="22"/>
      <c r="Q931" s="22"/>
      <c r="AJ931" s="22"/>
      <c r="AM931" s="22"/>
      <c r="AP931" s="22"/>
      <c r="AS931" s="22"/>
    </row>
    <row r="932">
      <c r="J932" s="22"/>
      <c r="Q932" s="22"/>
      <c r="AJ932" s="22"/>
      <c r="AM932" s="22"/>
      <c r="AP932" s="22"/>
      <c r="AS932" s="22"/>
    </row>
    <row r="933">
      <c r="J933" s="22"/>
      <c r="Q933" s="22"/>
      <c r="AJ933" s="22"/>
      <c r="AM933" s="22"/>
      <c r="AP933" s="22"/>
      <c r="AS933" s="22"/>
    </row>
    <row r="934">
      <c r="J934" s="22"/>
      <c r="Q934" s="22"/>
      <c r="AJ934" s="22"/>
      <c r="AM934" s="22"/>
      <c r="AP934" s="22"/>
      <c r="AS934" s="22"/>
    </row>
    <row r="935">
      <c r="J935" s="22"/>
      <c r="Q935" s="22"/>
      <c r="AJ935" s="22"/>
      <c r="AM935" s="22"/>
      <c r="AP935" s="22"/>
      <c r="AS935" s="22"/>
    </row>
    <row r="936">
      <c r="J936" s="22"/>
      <c r="Q936" s="22"/>
      <c r="AJ936" s="22"/>
      <c r="AM936" s="22"/>
      <c r="AP936" s="22"/>
      <c r="AS936" s="22"/>
    </row>
    <row r="937">
      <c r="J937" s="22"/>
      <c r="Q937" s="22"/>
      <c r="AJ937" s="22"/>
      <c r="AM937" s="22"/>
      <c r="AP937" s="22"/>
      <c r="AS937" s="22"/>
    </row>
    <row r="938">
      <c r="J938" s="22"/>
      <c r="Q938" s="22"/>
      <c r="AJ938" s="22"/>
      <c r="AM938" s="22"/>
      <c r="AP938" s="22"/>
      <c r="AS938" s="22"/>
    </row>
    <row r="939">
      <c r="J939" s="22"/>
      <c r="Q939" s="22"/>
      <c r="AJ939" s="22"/>
      <c r="AM939" s="22"/>
      <c r="AP939" s="22"/>
      <c r="AS939" s="22"/>
    </row>
    <row r="940">
      <c r="J940" s="22"/>
      <c r="Q940" s="22"/>
      <c r="AJ940" s="22"/>
      <c r="AM940" s="22"/>
      <c r="AP940" s="22"/>
      <c r="AS940" s="22"/>
    </row>
    <row r="941">
      <c r="J941" s="22"/>
      <c r="Q941" s="22"/>
      <c r="AJ941" s="22"/>
      <c r="AM941" s="22"/>
      <c r="AP941" s="22"/>
      <c r="AS941" s="22"/>
    </row>
    <row r="942">
      <c r="J942" s="22"/>
      <c r="Q942" s="22"/>
      <c r="AJ942" s="22"/>
      <c r="AM942" s="22"/>
      <c r="AP942" s="22"/>
      <c r="AS942" s="22"/>
    </row>
    <row r="943">
      <c r="J943" s="22"/>
      <c r="Q943" s="22"/>
      <c r="AJ943" s="22"/>
      <c r="AM943" s="22"/>
      <c r="AP943" s="22"/>
      <c r="AS943" s="22"/>
    </row>
    <row r="944">
      <c r="J944" s="22"/>
      <c r="Q944" s="22"/>
      <c r="AJ944" s="22"/>
      <c r="AM944" s="22"/>
      <c r="AP944" s="22"/>
      <c r="AS944" s="22"/>
    </row>
    <row r="945">
      <c r="J945" s="22"/>
      <c r="Q945" s="22"/>
      <c r="AJ945" s="22"/>
      <c r="AM945" s="22"/>
      <c r="AP945" s="22"/>
      <c r="AS945" s="22"/>
    </row>
    <row r="946">
      <c r="J946" s="22"/>
      <c r="Q946" s="22"/>
      <c r="AJ946" s="22"/>
      <c r="AM946" s="22"/>
      <c r="AP946" s="22"/>
      <c r="AS946" s="22"/>
    </row>
    <row r="947">
      <c r="J947" s="22"/>
      <c r="Q947" s="22"/>
      <c r="AJ947" s="22"/>
      <c r="AM947" s="22"/>
      <c r="AP947" s="22"/>
      <c r="AS947" s="22"/>
    </row>
    <row r="948">
      <c r="J948" s="22"/>
      <c r="Q948" s="22"/>
      <c r="AJ948" s="22"/>
      <c r="AM948" s="22"/>
      <c r="AP948" s="22"/>
      <c r="AS948" s="22"/>
    </row>
    <row r="949">
      <c r="J949" s="22"/>
      <c r="Q949" s="22"/>
      <c r="AJ949" s="22"/>
      <c r="AM949" s="22"/>
      <c r="AP949" s="22"/>
      <c r="AS949" s="22"/>
    </row>
    <row r="950">
      <c r="J950" s="22"/>
      <c r="Q950" s="22"/>
      <c r="AJ950" s="22"/>
      <c r="AM950" s="22"/>
      <c r="AP950" s="22"/>
      <c r="AS950" s="22"/>
    </row>
    <row r="951">
      <c r="J951" s="22"/>
      <c r="Q951" s="22"/>
      <c r="AJ951" s="22"/>
      <c r="AM951" s="22"/>
      <c r="AP951" s="22"/>
      <c r="AS951" s="22"/>
    </row>
    <row r="952">
      <c r="J952" s="22"/>
      <c r="Q952" s="22"/>
      <c r="AJ952" s="22"/>
      <c r="AM952" s="22"/>
      <c r="AP952" s="22"/>
      <c r="AS952" s="22"/>
    </row>
    <row r="953">
      <c r="J953" s="22"/>
      <c r="Q953" s="22"/>
      <c r="AJ953" s="22"/>
      <c r="AM953" s="22"/>
      <c r="AP953" s="22"/>
      <c r="AS953" s="22"/>
    </row>
    <row r="954">
      <c r="J954" s="22"/>
      <c r="Q954" s="22"/>
      <c r="AJ954" s="22"/>
      <c r="AM954" s="22"/>
      <c r="AP954" s="22"/>
      <c r="AS954" s="22"/>
    </row>
    <row r="955">
      <c r="J955" s="22"/>
      <c r="Q955" s="22"/>
      <c r="AJ955" s="22"/>
      <c r="AM955" s="22"/>
      <c r="AP955" s="22"/>
      <c r="AS955" s="22"/>
    </row>
    <row r="956">
      <c r="J956" s="22"/>
      <c r="Q956" s="22"/>
      <c r="AJ956" s="22"/>
      <c r="AM956" s="22"/>
      <c r="AP956" s="22"/>
      <c r="AS956" s="22"/>
    </row>
    <row r="957">
      <c r="J957" s="22"/>
      <c r="Q957" s="22"/>
      <c r="AJ957" s="22"/>
      <c r="AM957" s="22"/>
      <c r="AP957" s="22"/>
      <c r="AS957" s="22"/>
    </row>
    <row r="958">
      <c r="J958" s="22"/>
      <c r="Q958" s="22"/>
      <c r="AJ958" s="22"/>
      <c r="AM958" s="22"/>
      <c r="AP958" s="22"/>
      <c r="AS958" s="22"/>
    </row>
    <row r="959">
      <c r="J959" s="22"/>
      <c r="Q959" s="22"/>
      <c r="AJ959" s="22"/>
      <c r="AM959" s="22"/>
      <c r="AP959" s="22"/>
      <c r="AS959" s="22"/>
    </row>
    <row r="960">
      <c r="J960" s="22"/>
      <c r="Q960" s="22"/>
      <c r="AJ960" s="22"/>
      <c r="AM960" s="22"/>
      <c r="AP960" s="22"/>
      <c r="AS960" s="22"/>
    </row>
    <row r="961">
      <c r="J961" s="22"/>
      <c r="Q961" s="22"/>
      <c r="AJ961" s="22"/>
      <c r="AM961" s="22"/>
      <c r="AP961" s="22"/>
      <c r="AS961" s="22"/>
    </row>
    <row r="962">
      <c r="J962" s="22"/>
      <c r="Q962" s="22"/>
      <c r="AJ962" s="22"/>
      <c r="AM962" s="22"/>
      <c r="AP962" s="22"/>
      <c r="AS962" s="22"/>
    </row>
    <row r="963">
      <c r="J963" s="22"/>
      <c r="Q963" s="22"/>
      <c r="AJ963" s="22"/>
      <c r="AM963" s="22"/>
      <c r="AP963" s="22"/>
      <c r="AS963" s="22"/>
    </row>
    <row r="964">
      <c r="J964" s="22"/>
      <c r="Q964" s="22"/>
      <c r="AJ964" s="22"/>
      <c r="AM964" s="22"/>
      <c r="AP964" s="22"/>
      <c r="AS964" s="22"/>
    </row>
    <row r="965">
      <c r="J965" s="22"/>
      <c r="Q965" s="22"/>
      <c r="AJ965" s="22"/>
      <c r="AM965" s="22"/>
      <c r="AP965" s="22"/>
      <c r="AS965" s="22"/>
    </row>
    <row r="966">
      <c r="J966" s="22"/>
      <c r="Q966" s="22"/>
      <c r="AJ966" s="22"/>
      <c r="AM966" s="22"/>
      <c r="AP966" s="22"/>
      <c r="AS966" s="22"/>
    </row>
    <row r="967">
      <c r="J967" s="22"/>
      <c r="Q967" s="22"/>
      <c r="AJ967" s="22"/>
      <c r="AM967" s="22"/>
      <c r="AP967" s="22"/>
      <c r="AS967" s="22"/>
    </row>
    <row r="968">
      <c r="J968" s="22"/>
      <c r="Q968" s="22"/>
      <c r="AJ968" s="22"/>
      <c r="AM968" s="22"/>
      <c r="AP968" s="22"/>
      <c r="AS968" s="22"/>
    </row>
    <row r="969">
      <c r="J969" s="22"/>
      <c r="Q969" s="22"/>
      <c r="AJ969" s="22"/>
      <c r="AM969" s="22"/>
      <c r="AP969" s="22"/>
      <c r="AS969" s="22"/>
    </row>
    <row r="970">
      <c r="J970" s="22"/>
      <c r="Q970" s="22"/>
      <c r="AJ970" s="22"/>
      <c r="AM970" s="22"/>
      <c r="AP970" s="22"/>
      <c r="AS970" s="22"/>
    </row>
    <row r="971">
      <c r="J971" s="22"/>
      <c r="Q971" s="22"/>
      <c r="AJ971" s="22"/>
      <c r="AM971" s="22"/>
      <c r="AP971" s="22"/>
      <c r="AS971" s="22"/>
    </row>
    <row r="972">
      <c r="J972" s="22"/>
      <c r="Q972" s="22"/>
      <c r="AJ972" s="22"/>
      <c r="AM972" s="22"/>
      <c r="AP972" s="22"/>
      <c r="AS972" s="22"/>
    </row>
    <row r="973">
      <c r="J973" s="22"/>
      <c r="Q973" s="22"/>
      <c r="AJ973" s="22"/>
      <c r="AM973" s="22"/>
      <c r="AP973" s="22"/>
      <c r="AS973" s="22"/>
    </row>
    <row r="974">
      <c r="J974" s="22"/>
      <c r="Q974" s="22"/>
      <c r="AJ974" s="22"/>
      <c r="AM974" s="22"/>
      <c r="AP974" s="22"/>
      <c r="AS974" s="22"/>
    </row>
    <row r="975">
      <c r="J975" s="22"/>
      <c r="Q975" s="22"/>
      <c r="AJ975" s="22"/>
      <c r="AM975" s="22"/>
      <c r="AP975" s="22"/>
      <c r="AS975" s="22"/>
    </row>
    <row r="976">
      <c r="J976" s="22"/>
      <c r="Q976" s="22"/>
      <c r="AJ976" s="22"/>
      <c r="AM976" s="22"/>
      <c r="AP976" s="22"/>
      <c r="AS976" s="22"/>
    </row>
    <row r="977">
      <c r="J977" s="22"/>
      <c r="Q977" s="22"/>
      <c r="AJ977" s="22"/>
      <c r="AM977" s="22"/>
      <c r="AP977" s="22"/>
      <c r="AS977" s="22"/>
    </row>
    <row r="978">
      <c r="J978" s="22"/>
      <c r="Q978" s="22"/>
      <c r="AJ978" s="22"/>
      <c r="AM978" s="22"/>
      <c r="AP978" s="22"/>
      <c r="AS978" s="22"/>
    </row>
    <row r="979">
      <c r="J979" s="22"/>
      <c r="Q979" s="22"/>
      <c r="AJ979" s="22"/>
      <c r="AM979" s="22"/>
      <c r="AP979" s="22"/>
      <c r="AS979" s="22"/>
    </row>
    <row r="980">
      <c r="J980" s="22"/>
      <c r="Q980" s="22"/>
      <c r="AJ980" s="22"/>
      <c r="AM980" s="22"/>
      <c r="AP980" s="22"/>
      <c r="AS980" s="22"/>
    </row>
    <row r="981">
      <c r="J981" s="22"/>
      <c r="Q981" s="22"/>
      <c r="AJ981" s="22"/>
      <c r="AM981" s="22"/>
      <c r="AP981" s="22"/>
      <c r="AS981" s="22"/>
    </row>
    <row r="982">
      <c r="J982" s="22"/>
      <c r="Q982" s="22"/>
      <c r="AJ982" s="22"/>
      <c r="AM982" s="22"/>
      <c r="AP982" s="22"/>
      <c r="AS982" s="22"/>
    </row>
    <row r="983">
      <c r="J983" s="22"/>
      <c r="Q983" s="22"/>
      <c r="AJ983" s="22"/>
      <c r="AM983" s="22"/>
      <c r="AP983" s="22"/>
      <c r="AS983" s="22"/>
    </row>
    <row r="984">
      <c r="J984" s="22"/>
      <c r="Q984" s="22"/>
      <c r="AJ984" s="22"/>
      <c r="AM984" s="22"/>
      <c r="AP984" s="22"/>
      <c r="AS984" s="22"/>
    </row>
    <row r="985">
      <c r="J985" s="22"/>
      <c r="Q985" s="22"/>
      <c r="AJ985" s="22"/>
      <c r="AM985" s="22"/>
      <c r="AP985" s="22"/>
      <c r="AS985" s="22"/>
    </row>
    <row r="986">
      <c r="J986" s="22"/>
      <c r="Q986" s="22"/>
      <c r="AJ986" s="22"/>
      <c r="AM986" s="22"/>
      <c r="AP986" s="22"/>
      <c r="AS986" s="22"/>
    </row>
    <row r="987">
      <c r="J987" s="22"/>
      <c r="Q987" s="22"/>
      <c r="AJ987" s="22"/>
      <c r="AM987" s="22"/>
      <c r="AP987" s="22"/>
      <c r="AS987" s="22"/>
    </row>
    <row r="988">
      <c r="J988" s="22"/>
      <c r="Q988" s="22"/>
      <c r="AJ988" s="22"/>
      <c r="AM988" s="22"/>
      <c r="AP988" s="22"/>
      <c r="AS988" s="22"/>
    </row>
    <row r="989">
      <c r="J989" s="22"/>
      <c r="Q989" s="22"/>
      <c r="AJ989" s="22"/>
      <c r="AM989" s="22"/>
      <c r="AP989" s="22"/>
      <c r="AS989" s="22"/>
    </row>
    <row r="990">
      <c r="J990" s="22"/>
      <c r="Q990" s="22"/>
      <c r="AJ990" s="22"/>
      <c r="AM990" s="22"/>
      <c r="AP990" s="22"/>
      <c r="AS990" s="22"/>
    </row>
    <row r="991">
      <c r="J991" s="22"/>
      <c r="Q991" s="22"/>
      <c r="AJ991" s="22"/>
      <c r="AM991" s="22"/>
      <c r="AP991" s="22"/>
      <c r="AS991" s="22"/>
    </row>
    <row r="992">
      <c r="J992" s="22"/>
      <c r="Q992" s="22"/>
      <c r="AJ992" s="22"/>
      <c r="AM992" s="22"/>
      <c r="AP992" s="22"/>
      <c r="AS992" s="22"/>
    </row>
    <row r="993">
      <c r="J993" s="22"/>
      <c r="Q993" s="22"/>
      <c r="AJ993" s="22"/>
      <c r="AM993" s="22"/>
      <c r="AP993" s="22"/>
      <c r="AS993" s="22"/>
    </row>
    <row r="994">
      <c r="J994" s="22"/>
      <c r="Q994" s="22"/>
      <c r="AJ994" s="22"/>
      <c r="AM994" s="22"/>
      <c r="AP994" s="22"/>
      <c r="AS994" s="22"/>
    </row>
    <row r="995">
      <c r="J995" s="22"/>
      <c r="Q995" s="22"/>
      <c r="AJ995" s="22"/>
      <c r="AM995" s="22"/>
      <c r="AP995" s="22"/>
      <c r="AS995" s="22"/>
    </row>
    <row r="996">
      <c r="J996" s="22"/>
      <c r="Q996" s="22"/>
      <c r="AJ996" s="22"/>
      <c r="AM996" s="22"/>
      <c r="AP996" s="22"/>
      <c r="AS996" s="22"/>
    </row>
    <row r="997">
      <c r="J997" s="22"/>
      <c r="Q997" s="22"/>
      <c r="AJ997" s="22"/>
      <c r="AM997" s="22"/>
      <c r="AP997" s="22"/>
      <c r="AS997" s="22"/>
    </row>
    <row r="998">
      <c r="J998" s="22"/>
      <c r="Q998" s="22"/>
      <c r="AJ998" s="22"/>
      <c r="AM998" s="22"/>
      <c r="AP998" s="22"/>
      <c r="AS998" s="22"/>
    </row>
    <row r="999">
      <c r="J999" s="22"/>
      <c r="Q999" s="22"/>
      <c r="AJ999" s="22"/>
      <c r="AM999" s="22"/>
      <c r="AP999" s="22"/>
      <c r="AS999" s="22"/>
    </row>
    <row r="1000">
      <c r="J1000" s="22"/>
      <c r="Q1000" s="22"/>
      <c r="AJ1000" s="22"/>
      <c r="AM1000" s="22"/>
      <c r="AP1000" s="22"/>
      <c r="AS1000" s="22"/>
    </row>
    <row r="1001">
      <c r="J1001" s="22"/>
      <c r="Q1001" s="22"/>
      <c r="AJ1001" s="22"/>
      <c r="AM1001" s="22"/>
      <c r="AP1001" s="22"/>
      <c r="AS1001" s="22"/>
    </row>
  </sheetData>
  <dataValidations>
    <dataValidation type="list" allowBlank="1" showErrorMessage="1" sqref="Q3:Q52">
      <formula1>"ภายใน 1 เดือน,1 - 3 เดือน,3 - 6 เดือน,6 เดือน - 1 ปี,1 ปี ขึ้นไป,ยังไม่มีแพลนตัดสินใจ"</formula1>
    </dataValidation>
    <dataValidation type="list" allowBlank="1" showErrorMessage="1" sqref="O3:O52">
      <formula1>"น้อยกว่า 50,000 บาท,50,001 - 80,000 บาท,80,001 - 100,000 บาท,100,001 - 120,000 บาท,120,001 - 150,000 บาท,150,001 - 300,000 บาท,300,001 - 500,000 บาท,มากกว่า 500,000 บาท"</formula1>
    </dataValidation>
    <dataValidation type="list" allowBlank="1" showDropDown="1" sqref="AD3:AG52">
      <formula1>#REF!</formula1>
    </dataValidation>
    <dataValidation type="list" allowBlank="1" showErrorMessage="1" sqref="I3:I52">
      <formula1>"FIRST WALK,RE-VISIT 1,RE-VISIT 2,RE-VISIT 3,FIRST WALK (นัด),FIRST WALK1 (นัด),FIRST WALK2 (นัด),FIRST WALK3 (นัด)"</formula1>
    </dataValidation>
    <dataValidation type="list" allowBlank="1" showErrorMessage="1" sqref="K3:K52">
      <formula1>"IB Facebook,Line OA,Lead Con,Lead Gen,ป้ายบิลบอร์ด,ป้ายบอกทาง,ลูกค้าเก่า,Facebook,Call Center,Blogger,เพื่อนแนะนำ,Google sem,ผ่านสำนักงานขาย,Tiktok,ใบปลิว,ลูกค้าเก่าซื้อเพิ่ม,Cross Sales,Booth,เว็บไซต์ "</formula1>
    </dataValidation>
    <dataValidation type="list" allowBlank="1" showErrorMessage="1" sqref="H3:H52 AJ3:AJ52 AM3:AM52 AP3:AP52 AS3:AS52">
      <formula1>"Booking,Follow Up,เข้าชมโครงการแล้ว ยังไม่ตัดสินใจ,ไม่รับสาย/ตัดสายทิ้ง,ไม่สนใจแล้ว,ซื้อโครงการอื่นแล้ว,เปรียบเทียบโครงการอื่น,ต้องการพร้อมอยู่"</formula1>
    </dataValidation>
    <dataValidation type="list" allowBlank="1" showErrorMessage="1" sqref="P3:P52">
      <formula1>"น้อยกว่า 5 ล้านบาท,5.01 - 6 ล้านบาท,6.01 - 8 ล้านบาท,8.01 - 10 ล้านบาท,10 ล้านบาทขึ้นไป"</formula1>
    </dataValidation>
    <dataValidation type="list" allowBlank="1" showErrorMessage="1" sqref="R3:R52">
      <formula1>"ปรึกษาที่บ้าน,หาพร้อมอยู่,ติดเรื่องเงิน/เกินงบ,เปรียบเทียบ,ไม่มีแพลนตัดสินใจ/เข้ามาดูเฉยๆ,ไม่มีรูปแบบห้อง ฟังก์ชั่นห้อง,ไม่มีตำแหน่งที่ต้องการ,ต้องการโปรโมชั่นเพิ่มเติม,ติดทำเล,คู่แข่งเปรียบเทียบ"</formula1>
    </dataValidation>
    <dataValidation type="list" allowBlank="1" sqref="J3:J52">
      <formula1>"A (Potential),B,C,D"</formula1>
    </dataValidation>
    <dataValidation type="date" operator="equal" allowBlank="1" showDropDown="1" showInputMessage="1" prompt="Enter a date equal to DD/MM/YYYY" sqref="AH3:AH52 AK3:AK52 AN3:AN52 AQ3:AQ52 AT3:AU52">
      <formula1>DD/MM/YYYY</formula1>
    </dataValidation>
    <dataValidation type="list" allowBlank="1" showErrorMessage="1" sqref="N3:N52">
      <formula1>"1 Bedroom,1 Bedroom Plus,2 Bedroom"</formula1>
    </dataValidation>
    <dataValidation type="list" allowBlank="1" showErrorMessage="1" sqref="M3:M52">
      <formula1>"เพื่ออยู่อาศัย,เก็บไว้เป็นทรัพย์สิน,ลงทุนระยะยาว (ปล่อยเช่า),ลงทุนระยะสั้น (ขาย)"</formula1>
    </dataValidation>
    <dataValidation type="list" allowBlank="1" showErrorMessage="1" sqref="A3:A52">
      <formula1>"A,Pare,Lukpla"</formula1>
    </dataValidation>
  </dataValidation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9" max="9" width="12.63"/>
    <col hidden="1" min="11" max="11" width="12.63"/>
    <col customWidth="1" min="12" max="12" width="18.13"/>
    <col customWidth="1" min="13" max="13" width="20.88"/>
    <col customWidth="1" min="14" max="14" width="15.0"/>
    <col hidden="1" min="19" max="33" width="12.63"/>
  </cols>
  <sheetData>
    <row r="1">
      <c r="A1" s="1931">
        <f>SUBTOTAL(3,A3:A58)</f>
        <v>3</v>
      </c>
      <c r="B1" s="702"/>
      <c r="C1" s="1931">
        <f>SUBTOTAL(3,C3:C58)</f>
        <v>0</v>
      </c>
      <c r="D1" s="702"/>
      <c r="E1" s="702"/>
      <c r="F1" s="702"/>
      <c r="G1" s="702"/>
      <c r="H1" s="702"/>
      <c r="I1" s="702"/>
      <c r="J1" s="702"/>
      <c r="K1" s="702"/>
      <c r="L1" s="702"/>
      <c r="M1" s="702"/>
      <c r="N1" s="1931">
        <f t="shared" ref="N1:O1" si="1">SUBTOTAL(3,N12:N58)</f>
        <v>0</v>
      </c>
      <c r="O1" s="1931">
        <f t="shared" si="1"/>
        <v>0</v>
      </c>
      <c r="P1" s="702"/>
      <c r="Q1" s="702"/>
      <c r="R1" s="702"/>
      <c r="S1" s="702"/>
      <c r="T1" s="702"/>
      <c r="U1" s="702"/>
      <c r="V1" s="702"/>
      <c r="W1" s="702"/>
      <c r="X1" s="702"/>
      <c r="Y1" s="702"/>
      <c r="Z1" s="702"/>
      <c r="AA1" s="702"/>
      <c r="AB1" s="702"/>
      <c r="AC1" s="702"/>
      <c r="AD1" s="702"/>
      <c r="AE1" s="702"/>
      <c r="AF1" s="702"/>
      <c r="AG1" s="702"/>
      <c r="AH1" s="702"/>
      <c r="AI1" s="702"/>
      <c r="AJ1" s="702"/>
      <c r="AK1" s="702"/>
      <c r="AL1" s="706"/>
      <c r="AM1" s="702"/>
      <c r="AN1" s="1932"/>
      <c r="AO1" s="706"/>
      <c r="AP1" s="702"/>
      <c r="AQ1" s="706"/>
      <c r="AR1" s="1932"/>
      <c r="AS1" s="702"/>
      <c r="AT1" s="706"/>
      <c r="AU1" s="702"/>
      <c r="AV1" s="1933"/>
      <c r="AW1" s="702"/>
      <c r="AX1" s="702"/>
      <c r="AY1" s="1933"/>
      <c r="AZ1" s="702"/>
    </row>
    <row r="2">
      <c r="A2" s="708" t="s">
        <v>265</v>
      </c>
      <c r="B2" s="4" t="s">
        <v>2513</v>
      </c>
      <c r="C2" s="4" t="s">
        <v>2515</v>
      </c>
      <c r="D2" s="4" t="s">
        <v>26517</v>
      </c>
      <c r="E2" s="1934" t="s">
        <v>7</v>
      </c>
      <c r="F2" s="4" t="s">
        <v>275</v>
      </c>
      <c r="G2" s="4" t="s">
        <v>274</v>
      </c>
      <c r="H2" s="1934" t="s">
        <v>2514</v>
      </c>
      <c r="I2" s="4" t="s">
        <v>26518</v>
      </c>
      <c r="J2" s="4" t="s">
        <v>273</v>
      </c>
      <c r="K2" s="4" t="s">
        <v>26519</v>
      </c>
      <c r="L2" s="4" t="s">
        <v>26520</v>
      </c>
      <c r="M2" s="11" t="s">
        <v>29</v>
      </c>
      <c r="N2" s="4" t="s">
        <v>26521</v>
      </c>
      <c r="O2" s="4" t="s">
        <v>2517</v>
      </c>
      <c r="P2" s="4" t="s">
        <v>10633</v>
      </c>
      <c r="Q2" s="712" t="s">
        <v>2521</v>
      </c>
      <c r="R2" s="716" t="s">
        <v>2530</v>
      </c>
      <c r="S2" s="709" t="s">
        <v>26522</v>
      </c>
      <c r="T2" s="709" t="s">
        <v>26523</v>
      </c>
      <c r="U2" s="709" t="s">
        <v>26524</v>
      </c>
      <c r="V2" s="709" t="s">
        <v>26525</v>
      </c>
      <c r="W2" s="1935" t="s">
        <v>26526</v>
      </c>
      <c r="X2" s="1936" t="s">
        <v>2510</v>
      </c>
      <c r="Y2" s="1936" t="s">
        <v>20</v>
      </c>
      <c r="Z2" s="1936" t="s">
        <v>26527</v>
      </c>
      <c r="AA2" s="1936" t="s">
        <v>26528</v>
      </c>
      <c r="AB2" s="1936" t="s">
        <v>26529</v>
      </c>
      <c r="AC2" s="1936" t="s">
        <v>26530</v>
      </c>
      <c r="AD2" s="1936" t="s">
        <v>26527</v>
      </c>
      <c r="AE2" s="1936" t="s">
        <v>26528</v>
      </c>
      <c r="AF2" s="1936" t="s">
        <v>26529</v>
      </c>
      <c r="AG2" s="1936" t="s">
        <v>26530</v>
      </c>
      <c r="AH2" s="1937" t="s">
        <v>2533</v>
      </c>
      <c r="AI2" s="4" t="s">
        <v>26520</v>
      </c>
      <c r="AJ2" s="4" t="s">
        <v>2534</v>
      </c>
      <c r="AK2" s="1938" t="s">
        <v>2536</v>
      </c>
      <c r="AL2" s="1939" t="s">
        <v>26531</v>
      </c>
      <c r="AM2" s="716" t="s">
        <v>2537</v>
      </c>
      <c r="AN2" s="1938" t="s">
        <v>2539</v>
      </c>
      <c r="AO2" s="1939" t="s">
        <v>26532</v>
      </c>
      <c r="AP2" s="4" t="s">
        <v>2540</v>
      </c>
      <c r="AQ2" s="1938" t="s">
        <v>2542</v>
      </c>
      <c r="AR2" s="1939" t="s">
        <v>2544</v>
      </c>
      <c r="AS2" s="4" t="s">
        <v>2543</v>
      </c>
      <c r="AT2" s="1938" t="s">
        <v>2545</v>
      </c>
      <c r="AU2" s="1939" t="s">
        <v>2547</v>
      </c>
      <c r="AV2" s="1940"/>
      <c r="AW2" s="1940"/>
      <c r="AX2" s="1940"/>
      <c r="AY2" s="1940"/>
      <c r="AZ2" s="1940"/>
    </row>
    <row r="3">
      <c r="A3" s="720" t="s">
        <v>35</v>
      </c>
      <c r="B3" s="1950"/>
      <c r="C3" s="1950"/>
      <c r="D3" s="1944"/>
      <c r="E3" s="1944"/>
      <c r="F3" s="1944"/>
      <c r="G3" s="1944"/>
      <c r="H3" s="1945"/>
      <c r="I3" s="723"/>
      <c r="J3" s="22"/>
      <c r="K3" s="723"/>
      <c r="L3" s="723"/>
      <c r="M3" s="22"/>
      <c r="N3" s="22"/>
      <c r="O3" s="54"/>
      <c r="P3" s="22"/>
      <c r="Q3" s="22"/>
      <c r="R3" s="723"/>
      <c r="S3" s="1946"/>
      <c r="T3" s="1946"/>
      <c r="U3" s="1946"/>
      <c r="V3" s="1946"/>
      <c r="W3" s="1946"/>
      <c r="X3" s="1947"/>
      <c r="Y3" s="1947"/>
      <c r="Z3" s="1947"/>
      <c r="AA3" s="1947"/>
      <c r="AB3" s="1947"/>
      <c r="AC3" s="1947"/>
      <c r="AD3" s="723"/>
      <c r="AE3" s="723"/>
      <c r="AF3" s="723"/>
      <c r="AG3" s="723"/>
      <c r="AH3" s="1948"/>
      <c r="AI3" s="723" t="str">
        <f>L3</f>
        <v/>
      </c>
      <c r="AJ3" s="53"/>
      <c r="AK3" s="1948"/>
      <c r="AL3" s="723"/>
      <c r="AM3" s="53"/>
      <c r="AN3" s="1948"/>
      <c r="AO3" s="723"/>
      <c r="AP3" s="53"/>
      <c r="AQ3" s="1948"/>
      <c r="AR3" s="723"/>
      <c r="AS3" s="53"/>
      <c r="AT3" s="1948"/>
      <c r="AU3" s="1948"/>
      <c r="AV3" s="723"/>
      <c r="AW3" s="723"/>
      <c r="AX3" s="723"/>
      <c r="AY3" s="723"/>
      <c r="AZ3" s="723"/>
    </row>
    <row r="4">
      <c r="A4" s="720" t="s">
        <v>56</v>
      </c>
      <c r="B4" s="1950"/>
      <c r="C4" s="1950"/>
      <c r="D4" s="1944"/>
      <c r="E4" s="1944"/>
      <c r="F4" s="1944"/>
      <c r="G4" s="1944"/>
      <c r="H4" s="1945"/>
      <c r="I4" s="723"/>
      <c r="J4" s="22"/>
      <c r="K4" s="723"/>
      <c r="L4" s="723"/>
      <c r="M4" s="22"/>
      <c r="N4" s="22"/>
      <c r="O4" s="54"/>
      <c r="P4" s="22"/>
      <c r="Q4" s="22"/>
      <c r="R4" s="723"/>
      <c r="S4" s="1946"/>
      <c r="T4" s="1946"/>
      <c r="U4" s="1946"/>
      <c r="V4" s="1946"/>
      <c r="W4" s="1946"/>
      <c r="X4" s="1947"/>
      <c r="Y4" s="1947"/>
      <c r="Z4" s="1947"/>
      <c r="AA4" s="1947"/>
      <c r="AB4" s="1947"/>
      <c r="AC4" s="1947"/>
      <c r="AD4" s="723"/>
      <c r="AE4" s="723"/>
      <c r="AF4" s="723"/>
      <c r="AG4" s="723"/>
      <c r="AH4" s="1948"/>
      <c r="AI4" s="723"/>
      <c r="AJ4" s="53"/>
      <c r="AK4" s="1948"/>
      <c r="AL4" s="723"/>
      <c r="AM4" s="53"/>
      <c r="AN4" s="1948"/>
      <c r="AO4" s="723"/>
      <c r="AP4" s="53"/>
      <c r="AQ4" s="1948"/>
      <c r="AR4" s="723"/>
      <c r="AS4" s="53"/>
      <c r="AT4" s="1948"/>
      <c r="AU4" s="1948"/>
      <c r="AV4" s="723"/>
      <c r="AW4" s="723"/>
      <c r="AX4" s="723"/>
      <c r="AY4" s="723"/>
      <c r="AZ4" s="723"/>
    </row>
    <row r="5">
      <c r="A5" s="720" t="s">
        <v>87</v>
      </c>
      <c r="B5" s="1950"/>
      <c r="C5" s="1950"/>
      <c r="D5" s="1944"/>
      <c r="E5" s="1944"/>
      <c r="F5" s="1944"/>
      <c r="G5" s="1944"/>
      <c r="H5" s="1945"/>
      <c r="I5" s="723"/>
      <c r="J5" s="22"/>
      <c r="K5" s="723"/>
      <c r="L5" s="723"/>
      <c r="M5" s="22"/>
      <c r="N5" s="22"/>
      <c r="O5" s="54"/>
      <c r="P5" s="22"/>
      <c r="Q5" s="22"/>
      <c r="R5" s="723"/>
      <c r="S5" s="1946"/>
      <c r="T5" s="1946"/>
      <c r="U5" s="1946"/>
      <c r="V5" s="1946"/>
      <c r="W5" s="1946"/>
      <c r="X5" s="1947"/>
      <c r="Y5" s="1947"/>
      <c r="Z5" s="1947"/>
      <c r="AA5" s="1947"/>
      <c r="AB5" s="1947"/>
      <c r="AC5" s="1947"/>
      <c r="AD5" s="723"/>
      <c r="AE5" s="723"/>
      <c r="AF5" s="723"/>
      <c r="AG5" s="723"/>
      <c r="AH5" s="1948"/>
      <c r="AI5" s="723"/>
      <c r="AJ5" s="53"/>
      <c r="AK5" s="1948"/>
      <c r="AL5" s="723"/>
      <c r="AM5" s="53"/>
      <c r="AN5" s="1948"/>
      <c r="AO5" s="723"/>
      <c r="AP5" s="53"/>
      <c r="AQ5" s="1948"/>
      <c r="AR5" s="723"/>
      <c r="AS5" s="53"/>
      <c r="AT5" s="1948"/>
      <c r="AU5" s="1948"/>
      <c r="AV5" s="723"/>
      <c r="AW5" s="723"/>
      <c r="AX5" s="723"/>
      <c r="AY5" s="723"/>
      <c r="AZ5" s="723"/>
    </row>
    <row r="6">
      <c r="A6" s="723"/>
      <c r="B6" s="1950"/>
      <c r="C6" s="1950"/>
      <c r="D6" s="1944"/>
      <c r="E6" s="1944"/>
      <c r="F6" s="1944"/>
      <c r="G6" s="1944"/>
      <c r="H6" s="1945"/>
      <c r="I6" s="723"/>
      <c r="J6" s="22"/>
      <c r="K6" s="723"/>
      <c r="L6" s="723"/>
      <c r="M6" s="22"/>
      <c r="N6" s="22"/>
      <c r="O6" s="54"/>
      <c r="P6" s="22"/>
      <c r="Q6" s="22"/>
      <c r="R6" s="723"/>
      <c r="S6" s="1946"/>
      <c r="T6" s="1946"/>
      <c r="U6" s="1946"/>
      <c r="V6" s="1946"/>
      <c r="W6" s="1946"/>
      <c r="X6" s="1947"/>
      <c r="Y6" s="1947"/>
      <c r="Z6" s="1947"/>
      <c r="AA6" s="1947"/>
      <c r="AB6" s="1947"/>
      <c r="AC6" s="1947"/>
      <c r="AD6" s="723"/>
      <c r="AE6" s="723"/>
      <c r="AF6" s="723"/>
      <c r="AG6" s="723"/>
      <c r="AH6" s="1948"/>
      <c r="AI6" s="723"/>
      <c r="AJ6" s="53"/>
      <c r="AK6" s="1948"/>
      <c r="AL6" s="723"/>
      <c r="AM6" s="53"/>
      <c r="AN6" s="1948"/>
      <c r="AO6" s="723"/>
      <c r="AP6" s="53"/>
      <c r="AQ6" s="1948"/>
      <c r="AR6" s="723"/>
      <c r="AS6" s="53"/>
      <c r="AT6" s="1948"/>
      <c r="AU6" s="1948"/>
      <c r="AV6" s="723"/>
      <c r="AW6" s="723"/>
      <c r="AX6" s="723"/>
      <c r="AY6" s="723"/>
      <c r="AZ6" s="723"/>
    </row>
    <row r="7">
      <c r="A7" s="723"/>
      <c r="B7" s="1950"/>
      <c r="C7" s="1950"/>
      <c r="D7" s="1944"/>
      <c r="E7" s="1944"/>
      <c r="F7" s="1944"/>
      <c r="G7" s="1944"/>
      <c r="H7" s="1945"/>
      <c r="I7" s="723"/>
      <c r="J7" s="22"/>
      <c r="K7" s="723"/>
      <c r="L7" s="723"/>
      <c r="M7" s="22"/>
      <c r="N7" s="22"/>
      <c r="O7" s="54"/>
      <c r="P7" s="22"/>
      <c r="Q7" s="22"/>
      <c r="R7" s="723"/>
      <c r="S7" s="1946"/>
      <c r="T7" s="1946"/>
      <c r="U7" s="1946"/>
      <c r="V7" s="1946"/>
      <c r="W7" s="1946"/>
      <c r="X7" s="1947"/>
      <c r="Y7" s="1947"/>
      <c r="Z7" s="1947"/>
      <c r="AA7" s="1947"/>
      <c r="AB7" s="1947"/>
      <c r="AC7" s="1947"/>
      <c r="AD7" s="723"/>
      <c r="AE7" s="723"/>
      <c r="AF7" s="723"/>
      <c r="AG7" s="723"/>
      <c r="AH7" s="1948"/>
      <c r="AI7" s="723"/>
      <c r="AJ7" s="53"/>
      <c r="AK7" s="1948"/>
      <c r="AL7" s="723"/>
      <c r="AM7" s="53"/>
      <c r="AN7" s="1948"/>
      <c r="AO7" s="723"/>
      <c r="AP7" s="53"/>
      <c r="AQ7" s="1948"/>
      <c r="AR7" s="723"/>
      <c r="AS7" s="53"/>
      <c r="AT7" s="1948"/>
      <c r="AU7" s="1948"/>
      <c r="AV7" s="723"/>
      <c r="AW7" s="723"/>
      <c r="AX7" s="723"/>
      <c r="AY7" s="723"/>
      <c r="AZ7" s="723"/>
    </row>
    <row r="8">
      <c r="A8" s="723"/>
      <c r="B8" s="1950"/>
      <c r="C8" s="1950"/>
      <c r="D8" s="1944"/>
      <c r="E8" s="1944"/>
      <c r="F8" s="1944"/>
      <c r="G8" s="1944"/>
      <c r="H8" s="1945"/>
      <c r="I8" s="723"/>
      <c r="J8" s="22"/>
      <c r="K8" s="723"/>
      <c r="L8" s="723"/>
      <c r="M8" s="22"/>
      <c r="N8" s="22"/>
      <c r="O8" s="54"/>
      <c r="P8" s="22"/>
      <c r="Q8" s="22"/>
      <c r="R8" s="723"/>
      <c r="S8" s="1946"/>
      <c r="T8" s="1946"/>
      <c r="U8" s="1946"/>
      <c r="V8" s="1946"/>
      <c r="W8" s="1946"/>
      <c r="X8" s="1947"/>
      <c r="Y8" s="1947"/>
      <c r="Z8" s="1947"/>
      <c r="AA8" s="1947"/>
      <c r="AB8" s="1947"/>
      <c r="AC8" s="1947"/>
      <c r="AD8" s="723"/>
      <c r="AE8" s="723"/>
      <c r="AF8" s="723"/>
      <c r="AG8" s="723"/>
      <c r="AH8" s="1948"/>
      <c r="AI8" s="723"/>
      <c r="AJ8" s="53"/>
      <c r="AK8" s="1948"/>
      <c r="AL8" s="723"/>
      <c r="AM8" s="53"/>
      <c r="AN8" s="1948"/>
      <c r="AO8" s="723"/>
      <c r="AP8" s="53"/>
      <c r="AQ8" s="1948"/>
      <c r="AR8" s="723"/>
      <c r="AS8" s="53"/>
      <c r="AT8" s="1948"/>
      <c r="AU8" s="1948"/>
      <c r="AV8" s="723"/>
      <c r="AW8" s="723"/>
      <c r="AX8" s="723"/>
      <c r="AY8" s="723"/>
      <c r="AZ8" s="723"/>
    </row>
    <row r="9">
      <c r="A9" s="723"/>
      <c r="B9" s="1950"/>
      <c r="C9" s="1950"/>
      <c r="D9" s="1944"/>
      <c r="E9" s="1944"/>
      <c r="F9" s="1944"/>
      <c r="G9" s="1944"/>
      <c r="H9" s="1945"/>
      <c r="I9" s="723"/>
      <c r="J9" s="22"/>
      <c r="K9" s="723"/>
      <c r="L9" s="723"/>
      <c r="M9" s="22"/>
      <c r="N9" s="22"/>
      <c r="O9" s="54"/>
      <c r="P9" s="22"/>
      <c r="Q9" s="22"/>
      <c r="R9" s="723"/>
      <c r="S9" s="1946"/>
      <c r="T9" s="1946"/>
      <c r="U9" s="1946"/>
      <c r="V9" s="1946"/>
      <c r="W9" s="1946"/>
      <c r="X9" s="1947"/>
      <c r="Y9" s="1947"/>
      <c r="Z9" s="1947"/>
      <c r="AA9" s="1947"/>
      <c r="AB9" s="1947"/>
      <c r="AC9" s="1947"/>
      <c r="AD9" s="723"/>
      <c r="AE9" s="723"/>
      <c r="AF9" s="723"/>
      <c r="AG9" s="723"/>
      <c r="AH9" s="1948"/>
      <c r="AI9" s="723"/>
      <c r="AJ9" s="53"/>
      <c r="AK9" s="1948"/>
      <c r="AL9" s="723"/>
      <c r="AM9" s="53"/>
      <c r="AN9" s="1948"/>
      <c r="AO9" s="723"/>
      <c r="AP9" s="53"/>
      <c r="AQ9" s="1948"/>
      <c r="AR9" s="723"/>
      <c r="AS9" s="53"/>
      <c r="AT9" s="1948"/>
      <c r="AU9" s="1948"/>
      <c r="AV9" s="723"/>
      <c r="AW9" s="723"/>
      <c r="AX9" s="723"/>
      <c r="AY9" s="723"/>
      <c r="AZ9" s="723"/>
    </row>
    <row r="10">
      <c r="A10" s="723"/>
      <c r="B10" s="1950"/>
      <c r="C10" s="1950"/>
      <c r="D10" s="1944"/>
      <c r="E10" s="1944"/>
      <c r="F10" s="1944"/>
      <c r="G10" s="1944"/>
      <c r="H10" s="1945"/>
      <c r="I10" s="723"/>
      <c r="J10" s="22"/>
      <c r="K10" s="723"/>
      <c r="L10" s="723"/>
      <c r="M10" s="22"/>
      <c r="N10" s="22"/>
      <c r="O10" s="54"/>
      <c r="P10" s="22"/>
      <c r="Q10" s="22"/>
      <c r="R10" s="723"/>
      <c r="S10" s="1946"/>
      <c r="T10" s="1946"/>
      <c r="U10" s="1946"/>
      <c r="V10" s="1946"/>
      <c r="W10" s="1946"/>
      <c r="X10" s="1947"/>
      <c r="Y10" s="1947"/>
      <c r="Z10" s="1947"/>
      <c r="AA10" s="1947"/>
      <c r="AB10" s="1947"/>
      <c r="AC10" s="1947"/>
      <c r="AD10" s="723"/>
      <c r="AE10" s="723"/>
      <c r="AF10" s="723"/>
      <c r="AG10" s="723"/>
      <c r="AH10" s="1948"/>
      <c r="AI10" s="723"/>
      <c r="AJ10" s="53"/>
      <c r="AK10" s="1948"/>
      <c r="AL10" s="723"/>
      <c r="AM10" s="53"/>
      <c r="AN10" s="1948"/>
      <c r="AO10" s="723"/>
      <c r="AP10" s="53"/>
      <c r="AQ10" s="1948"/>
      <c r="AR10" s="723"/>
      <c r="AS10" s="53"/>
      <c r="AT10" s="1948"/>
      <c r="AU10" s="1948"/>
      <c r="AV10" s="723"/>
      <c r="AW10" s="723"/>
      <c r="AX10" s="723"/>
      <c r="AY10" s="723"/>
      <c r="AZ10" s="723"/>
    </row>
    <row r="11">
      <c r="A11" s="723"/>
      <c r="B11" s="1950"/>
      <c r="C11" s="1950"/>
      <c r="D11" s="1944"/>
      <c r="E11" s="1944"/>
      <c r="F11" s="1944"/>
      <c r="G11" s="1944"/>
      <c r="H11" s="1945"/>
      <c r="I11" s="723"/>
      <c r="J11" s="22"/>
      <c r="K11" s="723"/>
      <c r="L11" s="723"/>
      <c r="M11" s="22"/>
      <c r="N11" s="22"/>
      <c r="O11" s="54"/>
      <c r="P11" s="22"/>
      <c r="Q11" s="22"/>
      <c r="R11" s="723"/>
      <c r="S11" s="1946"/>
      <c r="T11" s="1946"/>
      <c r="U11" s="1946"/>
      <c r="V11" s="1946"/>
      <c r="W11" s="1946"/>
      <c r="X11" s="1947"/>
      <c r="Y11" s="1947"/>
      <c r="Z11" s="1947"/>
      <c r="AA11" s="1947"/>
      <c r="AB11" s="1947"/>
      <c r="AC11" s="1947"/>
      <c r="AD11" s="723"/>
      <c r="AE11" s="723"/>
      <c r="AF11" s="723"/>
      <c r="AG11" s="723"/>
      <c r="AH11" s="1948"/>
      <c r="AI11" s="723"/>
      <c r="AJ11" s="53"/>
      <c r="AK11" s="1948"/>
      <c r="AL11" s="723"/>
      <c r="AM11" s="53"/>
      <c r="AN11" s="1948"/>
      <c r="AO11" s="723"/>
      <c r="AP11" s="53"/>
      <c r="AQ11" s="1948"/>
      <c r="AR11" s="723"/>
      <c r="AS11" s="53"/>
      <c r="AT11" s="1948"/>
      <c r="AU11" s="1948"/>
      <c r="AV11" s="723"/>
      <c r="AW11" s="723"/>
      <c r="AX11" s="723"/>
      <c r="AY11" s="723"/>
      <c r="AZ11" s="723"/>
    </row>
    <row r="12">
      <c r="A12" s="723"/>
      <c r="B12" s="1950"/>
      <c r="C12" s="1950"/>
      <c r="D12" s="1944"/>
      <c r="E12" s="1944"/>
      <c r="F12" s="1944"/>
      <c r="G12" s="1944"/>
      <c r="H12" s="1945"/>
      <c r="I12" s="723"/>
      <c r="J12" s="22"/>
      <c r="K12" s="723"/>
      <c r="L12" s="723"/>
      <c r="M12" s="22"/>
      <c r="N12" s="22"/>
      <c r="O12" s="54"/>
      <c r="P12" s="22"/>
      <c r="Q12" s="22"/>
      <c r="R12" s="723"/>
      <c r="S12" s="1946"/>
      <c r="T12" s="1946"/>
      <c r="U12" s="1946"/>
      <c r="V12" s="1946"/>
      <c r="W12" s="1946"/>
      <c r="X12" s="1947"/>
      <c r="Y12" s="1947"/>
      <c r="Z12" s="1947"/>
      <c r="AA12" s="1947"/>
      <c r="AB12" s="1947"/>
      <c r="AC12" s="1947"/>
      <c r="AD12" s="723"/>
      <c r="AE12" s="723"/>
      <c r="AF12" s="723"/>
      <c r="AG12" s="723"/>
      <c r="AH12" s="1948"/>
      <c r="AI12" s="723"/>
      <c r="AJ12" s="53"/>
      <c r="AK12" s="1948"/>
      <c r="AL12" s="723"/>
      <c r="AM12" s="53"/>
      <c r="AN12" s="1948"/>
      <c r="AO12" s="723"/>
      <c r="AP12" s="53"/>
      <c r="AQ12" s="1948"/>
      <c r="AR12" s="723"/>
      <c r="AS12" s="53"/>
      <c r="AT12" s="1948"/>
      <c r="AU12" s="1948"/>
      <c r="AV12" s="723"/>
      <c r="AW12" s="723"/>
      <c r="AX12" s="723"/>
      <c r="AY12" s="723"/>
      <c r="AZ12" s="723"/>
    </row>
    <row r="13">
      <c r="A13" s="723"/>
      <c r="B13" s="1950"/>
      <c r="C13" s="1950"/>
      <c r="D13" s="1944"/>
      <c r="E13" s="1944"/>
      <c r="F13" s="1944"/>
      <c r="G13" s="1944"/>
      <c r="H13" s="1945"/>
      <c r="I13" s="723"/>
      <c r="J13" s="22"/>
      <c r="K13" s="723"/>
      <c r="L13" s="723"/>
      <c r="M13" s="22"/>
      <c r="N13" s="22"/>
      <c r="O13" s="54"/>
      <c r="P13" s="22"/>
      <c r="Q13" s="22"/>
      <c r="R13" s="723"/>
      <c r="S13" s="1946"/>
      <c r="T13" s="1946"/>
      <c r="U13" s="1946"/>
      <c r="V13" s="1946"/>
      <c r="W13" s="1946"/>
      <c r="X13" s="1947"/>
      <c r="Y13" s="1947"/>
      <c r="Z13" s="1947"/>
      <c r="AA13" s="1947"/>
      <c r="AB13" s="1947"/>
      <c r="AC13" s="1947"/>
      <c r="AD13" s="723"/>
      <c r="AE13" s="723"/>
      <c r="AF13" s="723"/>
      <c r="AG13" s="723"/>
      <c r="AH13" s="1948"/>
      <c r="AI13" s="723"/>
      <c r="AJ13" s="53"/>
      <c r="AK13" s="1948"/>
      <c r="AL13" s="723"/>
      <c r="AM13" s="53"/>
      <c r="AN13" s="1948"/>
      <c r="AO13" s="723"/>
      <c r="AP13" s="53"/>
      <c r="AQ13" s="1948"/>
      <c r="AR13" s="723"/>
      <c r="AS13" s="53"/>
      <c r="AT13" s="1948"/>
      <c r="AU13" s="1948"/>
      <c r="AV13" s="723"/>
      <c r="AW13" s="723"/>
      <c r="AX13" s="723"/>
      <c r="AY13" s="723"/>
      <c r="AZ13" s="723"/>
    </row>
    <row r="14">
      <c r="A14" s="723"/>
      <c r="B14" s="1950"/>
      <c r="C14" s="1950"/>
      <c r="D14" s="1944"/>
      <c r="E14" s="1944"/>
      <c r="F14" s="1944"/>
      <c r="G14" s="1944"/>
      <c r="H14" s="1945"/>
      <c r="I14" s="723"/>
      <c r="J14" s="22"/>
      <c r="K14" s="723"/>
      <c r="L14" s="723"/>
      <c r="M14" s="22"/>
      <c r="N14" s="22"/>
      <c r="O14" s="54"/>
      <c r="P14" s="22"/>
      <c r="Q14" s="22"/>
      <c r="R14" s="723"/>
      <c r="S14" s="1946"/>
      <c r="T14" s="1946"/>
      <c r="U14" s="1946"/>
      <c r="V14" s="1946"/>
      <c r="W14" s="1946"/>
      <c r="X14" s="1947"/>
      <c r="Y14" s="1947"/>
      <c r="Z14" s="1947"/>
      <c r="AA14" s="1947"/>
      <c r="AB14" s="1947"/>
      <c r="AC14" s="1947"/>
      <c r="AD14" s="723"/>
      <c r="AE14" s="723"/>
      <c r="AF14" s="723"/>
      <c r="AG14" s="723"/>
      <c r="AH14" s="1948"/>
      <c r="AI14" s="723"/>
      <c r="AJ14" s="53"/>
      <c r="AK14" s="1948"/>
      <c r="AL14" s="723"/>
      <c r="AM14" s="53"/>
      <c r="AN14" s="1948"/>
      <c r="AO14" s="723"/>
      <c r="AP14" s="53"/>
      <c r="AQ14" s="1948"/>
      <c r="AR14" s="723"/>
      <c r="AS14" s="53"/>
      <c r="AT14" s="1948"/>
      <c r="AU14" s="1948"/>
      <c r="AV14" s="723"/>
      <c r="AW14" s="723"/>
      <c r="AX14" s="723"/>
      <c r="AY14" s="723"/>
      <c r="AZ14" s="723"/>
    </row>
    <row r="15">
      <c r="A15" s="723"/>
      <c r="B15" s="1950"/>
      <c r="C15" s="1950"/>
      <c r="D15" s="1944"/>
      <c r="E15" s="1944"/>
      <c r="F15" s="1944"/>
      <c r="G15" s="1944"/>
      <c r="H15" s="1945"/>
      <c r="I15" s="723"/>
      <c r="J15" s="22"/>
      <c r="K15" s="723"/>
      <c r="L15" s="723"/>
      <c r="M15" s="22"/>
      <c r="N15" s="22"/>
      <c r="O15" s="54"/>
      <c r="P15" s="22"/>
      <c r="Q15" s="22"/>
      <c r="R15" s="723"/>
      <c r="S15" s="1946"/>
      <c r="T15" s="1946"/>
      <c r="U15" s="1946"/>
      <c r="V15" s="1946"/>
      <c r="W15" s="1946"/>
      <c r="X15" s="1947"/>
      <c r="Y15" s="1947"/>
      <c r="Z15" s="1947"/>
      <c r="AA15" s="1947"/>
      <c r="AB15" s="1947"/>
      <c r="AC15" s="1947"/>
      <c r="AD15" s="723"/>
      <c r="AE15" s="723"/>
      <c r="AF15" s="723"/>
      <c r="AG15" s="723"/>
      <c r="AH15" s="1948"/>
      <c r="AI15" s="723"/>
      <c r="AJ15" s="53"/>
      <c r="AK15" s="1948"/>
      <c r="AL15" s="723"/>
      <c r="AM15" s="53"/>
      <c r="AN15" s="1948"/>
      <c r="AO15" s="723"/>
      <c r="AP15" s="53"/>
      <c r="AQ15" s="1948"/>
      <c r="AR15" s="723"/>
      <c r="AS15" s="53"/>
      <c r="AT15" s="1948"/>
      <c r="AU15" s="1948"/>
      <c r="AV15" s="723"/>
      <c r="AW15" s="723"/>
      <c r="AX15" s="723"/>
      <c r="AY15" s="723"/>
      <c r="AZ15" s="723"/>
    </row>
    <row r="16">
      <c r="A16" s="723"/>
      <c r="B16" s="1950"/>
      <c r="C16" s="1950"/>
      <c r="D16" s="1944"/>
      <c r="E16" s="1944"/>
      <c r="F16" s="1944"/>
      <c r="G16" s="1944"/>
      <c r="H16" s="1945"/>
      <c r="I16" s="723"/>
      <c r="J16" s="22"/>
      <c r="K16" s="723"/>
      <c r="L16" s="723"/>
      <c r="M16" s="22"/>
      <c r="N16" s="22"/>
      <c r="O16" s="54"/>
      <c r="P16" s="22"/>
      <c r="Q16" s="22"/>
      <c r="R16" s="723"/>
      <c r="S16" s="1946"/>
      <c r="T16" s="1946"/>
      <c r="U16" s="1946"/>
      <c r="V16" s="1946"/>
      <c r="W16" s="1946"/>
      <c r="X16" s="1947"/>
      <c r="Y16" s="1947"/>
      <c r="Z16" s="1947"/>
      <c r="AA16" s="1947"/>
      <c r="AB16" s="1947"/>
      <c r="AC16" s="1947"/>
      <c r="AD16" s="723"/>
      <c r="AE16" s="723"/>
      <c r="AF16" s="723"/>
      <c r="AG16" s="723"/>
      <c r="AH16" s="1948"/>
      <c r="AI16" s="723"/>
      <c r="AJ16" s="53"/>
      <c r="AK16" s="1948"/>
      <c r="AL16" s="723"/>
      <c r="AM16" s="53"/>
      <c r="AN16" s="1948"/>
      <c r="AO16" s="723"/>
      <c r="AP16" s="53"/>
      <c r="AQ16" s="1948"/>
      <c r="AR16" s="723"/>
      <c r="AS16" s="53"/>
      <c r="AT16" s="1948"/>
      <c r="AU16" s="1948"/>
      <c r="AV16" s="723"/>
      <c r="AW16" s="723"/>
      <c r="AX16" s="723"/>
      <c r="AY16" s="723"/>
      <c r="AZ16" s="723"/>
    </row>
    <row r="17">
      <c r="A17" s="723"/>
      <c r="B17" s="1950"/>
      <c r="C17" s="1950"/>
      <c r="D17" s="1944"/>
      <c r="E17" s="1944"/>
      <c r="F17" s="1944"/>
      <c r="G17" s="1944"/>
      <c r="H17" s="1945"/>
      <c r="I17" s="723"/>
      <c r="J17" s="22"/>
      <c r="K17" s="723"/>
      <c r="L17" s="723"/>
      <c r="M17" s="22"/>
      <c r="N17" s="22"/>
      <c r="O17" s="54"/>
      <c r="P17" s="22"/>
      <c r="Q17" s="22"/>
      <c r="R17" s="723"/>
      <c r="S17" s="1946"/>
      <c r="T17" s="1946"/>
      <c r="U17" s="1946"/>
      <c r="V17" s="1946"/>
      <c r="W17" s="1946"/>
      <c r="X17" s="1947"/>
      <c r="Y17" s="1947"/>
      <c r="Z17" s="1947"/>
      <c r="AA17" s="1947"/>
      <c r="AB17" s="1947"/>
      <c r="AC17" s="1947"/>
      <c r="AD17" s="723"/>
      <c r="AE17" s="723"/>
      <c r="AF17" s="723"/>
      <c r="AG17" s="723"/>
      <c r="AH17" s="1948"/>
      <c r="AI17" s="723"/>
      <c r="AJ17" s="53"/>
      <c r="AK17" s="1948"/>
      <c r="AL17" s="723"/>
      <c r="AM17" s="53"/>
      <c r="AN17" s="1948"/>
      <c r="AO17" s="723"/>
      <c r="AP17" s="53"/>
      <c r="AQ17" s="1948"/>
      <c r="AR17" s="723"/>
      <c r="AS17" s="53"/>
      <c r="AT17" s="1948"/>
      <c r="AU17" s="1948"/>
      <c r="AV17" s="723"/>
      <c r="AW17" s="723"/>
      <c r="AX17" s="723"/>
      <c r="AY17" s="723"/>
      <c r="AZ17" s="723"/>
    </row>
    <row r="18">
      <c r="A18" s="723"/>
      <c r="B18" s="1950"/>
      <c r="C18" s="1950"/>
      <c r="D18" s="1944"/>
      <c r="E18" s="1944"/>
      <c r="F18" s="1944"/>
      <c r="G18" s="1944"/>
      <c r="H18" s="1945"/>
      <c r="I18" s="723"/>
      <c r="J18" s="22"/>
      <c r="K18" s="723"/>
      <c r="L18" s="723"/>
      <c r="M18" s="22"/>
      <c r="N18" s="22"/>
      <c r="O18" s="54"/>
      <c r="P18" s="22"/>
      <c r="Q18" s="22"/>
      <c r="R18" s="723"/>
      <c r="S18" s="1946"/>
      <c r="T18" s="1946"/>
      <c r="U18" s="1946"/>
      <c r="V18" s="1946"/>
      <c r="W18" s="1946"/>
      <c r="X18" s="1947"/>
      <c r="Y18" s="1947"/>
      <c r="Z18" s="1947"/>
      <c r="AA18" s="1947"/>
      <c r="AB18" s="1947"/>
      <c r="AC18" s="1947"/>
      <c r="AD18" s="723"/>
      <c r="AE18" s="723"/>
      <c r="AF18" s="723"/>
      <c r="AG18" s="723"/>
      <c r="AH18" s="1948"/>
      <c r="AI18" s="723"/>
      <c r="AJ18" s="53"/>
      <c r="AK18" s="1948"/>
      <c r="AL18" s="723"/>
      <c r="AM18" s="53"/>
      <c r="AN18" s="1948"/>
      <c r="AO18" s="723"/>
      <c r="AP18" s="53"/>
      <c r="AQ18" s="1948"/>
      <c r="AR18" s="723"/>
      <c r="AS18" s="53"/>
      <c r="AT18" s="1948"/>
      <c r="AU18" s="1948"/>
      <c r="AV18" s="723"/>
      <c r="AW18" s="723"/>
      <c r="AX18" s="723"/>
      <c r="AY18" s="723"/>
      <c r="AZ18" s="723"/>
    </row>
    <row r="19">
      <c r="A19" s="723"/>
      <c r="B19" s="1950"/>
      <c r="C19" s="1950"/>
      <c r="D19" s="1944"/>
      <c r="E19" s="1944"/>
      <c r="F19" s="1944"/>
      <c r="G19" s="1944"/>
      <c r="H19" s="1945"/>
      <c r="I19" s="723"/>
      <c r="J19" s="22"/>
      <c r="K19" s="723"/>
      <c r="L19" s="723"/>
      <c r="M19" s="22"/>
      <c r="N19" s="22"/>
      <c r="O19" s="54"/>
      <c r="P19" s="22"/>
      <c r="Q19" s="22"/>
      <c r="R19" s="723"/>
      <c r="S19" s="1946"/>
      <c r="T19" s="1946"/>
      <c r="U19" s="1946"/>
      <c r="V19" s="1946"/>
      <c r="W19" s="1946"/>
      <c r="X19" s="1947"/>
      <c r="Y19" s="1947"/>
      <c r="Z19" s="1947"/>
      <c r="AA19" s="1947"/>
      <c r="AB19" s="1947"/>
      <c r="AC19" s="1947"/>
      <c r="AD19" s="723"/>
      <c r="AE19" s="723"/>
      <c r="AF19" s="723"/>
      <c r="AG19" s="723"/>
      <c r="AH19" s="1948"/>
      <c r="AI19" s="723"/>
      <c r="AJ19" s="53"/>
      <c r="AK19" s="1948"/>
      <c r="AL19" s="723"/>
      <c r="AM19" s="53"/>
      <c r="AN19" s="1948"/>
      <c r="AO19" s="723"/>
      <c r="AP19" s="53"/>
      <c r="AQ19" s="1948"/>
      <c r="AR19" s="723"/>
      <c r="AS19" s="53"/>
      <c r="AT19" s="1948"/>
      <c r="AU19" s="1948"/>
      <c r="AV19" s="723"/>
      <c r="AW19" s="723"/>
      <c r="AX19" s="723"/>
      <c r="AY19" s="723"/>
      <c r="AZ19" s="723"/>
    </row>
    <row r="20">
      <c r="A20" s="723"/>
      <c r="B20" s="1950"/>
      <c r="C20" s="1950"/>
      <c r="D20" s="1944"/>
      <c r="E20" s="1944"/>
      <c r="F20" s="1944"/>
      <c r="G20" s="1944"/>
      <c r="H20" s="1945"/>
      <c r="I20" s="723"/>
      <c r="J20" s="22"/>
      <c r="K20" s="723"/>
      <c r="L20" s="723"/>
      <c r="M20" s="22"/>
      <c r="N20" s="22"/>
      <c r="O20" s="54"/>
      <c r="P20" s="22"/>
      <c r="Q20" s="22"/>
      <c r="R20" s="723"/>
      <c r="S20" s="1946"/>
      <c r="T20" s="1946"/>
      <c r="U20" s="1946"/>
      <c r="V20" s="1946"/>
      <c r="W20" s="1946"/>
      <c r="X20" s="1947"/>
      <c r="Y20" s="1947"/>
      <c r="Z20" s="1947"/>
      <c r="AA20" s="1947"/>
      <c r="AB20" s="1947"/>
      <c r="AC20" s="1947"/>
      <c r="AD20" s="723"/>
      <c r="AE20" s="723"/>
      <c r="AF20" s="723"/>
      <c r="AG20" s="723"/>
      <c r="AH20" s="1948"/>
      <c r="AI20" s="723"/>
      <c r="AJ20" s="53"/>
      <c r="AK20" s="1948"/>
      <c r="AL20" s="723"/>
      <c r="AM20" s="53"/>
      <c r="AN20" s="1948"/>
      <c r="AO20" s="723"/>
      <c r="AP20" s="53"/>
      <c r="AQ20" s="1948"/>
      <c r="AR20" s="723"/>
      <c r="AS20" s="53"/>
      <c r="AT20" s="1948"/>
      <c r="AU20" s="1948"/>
      <c r="AV20" s="723"/>
      <c r="AW20" s="723"/>
      <c r="AX20" s="723"/>
      <c r="AY20" s="723"/>
      <c r="AZ20" s="723"/>
    </row>
    <row r="21">
      <c r="A21" s="723"/>
      <c r="B21" s="1950"/>
      <c r="C21" s="1950"/>
      <c r="D21" s="1944"/>
      <c r="E21" s="1944"/>
      <c r="F21" s="1944"/>
      <c r="G21" s="1944"/>
      <c r="H21" s="1945"/>
      <c r="I21" s="723"/>
      <c r="J21" s="22"/>
      <c r="K21" s="723"/>
      <c r="L21" s="723"/>
      <c r="M21" s="22"/>
      <c r="N21" s="22"/>
      <c r="O21" s="54"/>
      <c r="P21" s="22"/>
      <c r="Q21" s="22"/>
      <c r="R21" s="723"/>
      <c r="S21" s="1946"/>
      <c r="T21" s="1946"/>
      <c r="U21" s="1946"/>
      <c r="V21" s="1946"/>
      <c r="W21" s="1946"/>
      <c r="X21" s="1947"/>
      <c r="Y21" s="1947"/>
      <c r="Z21" s="1947"/>
      <c r="AA21" s="1947"/>
      <c r="AB21" s="1947"/>
      <c r="AC21" s="1947"/>
      <c r="AD21" s="723"/>
      <c r="AE21" s="723"/>
      <c r="AF21" s="723"/>
      <c r="AG21" s="723"/>
      <c r="AH21" s="1948"/>
      <c r="AI21" s="723"/>
      <c r="AJ21" s="53"/>
      <c r="AK21" s="1948"/>
      <c r="AL21" s="723"/>
      <c r="AM21" s="53"/>
      <c r="AN21" s="1948"/>
      <c r="AO21" s="723"/>
      <c r="AP21" s="53"/>
      <c r="AQ21" s="1948"/>
      <c r="AR21" s="723"/>
      <c r="AS21" s="53"/>
      <c r="AT21" s="1948"/>
      <c r="AU21" s="1948"/>
      <c r="AV21" s="723"/>
      <c r="AW21" s="723"/>
      <c r="AX21" s="723"/>
      <c r="AY21" s="723"/>
      <c r="AZ21" s="723"/>
    </row>
    <row r="22">
      <c r="A22" s="723"/>
      <c r="B22" s="1950"/>
      <c r="C22" s="1950"/>
      <c r="D22" s="1944"/>
      <c r="E22" s="1944"/>
      <c r="F22" s="1944"/>
      <c r="G22" s="1944"/>
      <c r="H22" s="1945"/>
      <c r="I22" s="723"/>
      <c r="J22" s="22"/>
      <c r="K22" s="723"/>
      <c r="L22" s="723"/>
      <c r="M22" s="22"/>
      <c r="N22" s="22"/>
      <c r="O22" s="54"/>
      <c r="P22" s="22"/>
      <c r="Q22" s="22"/>
      <c r="R22" s="723"/>
      <c r="S22" s="1946"/>
      <c r="T22" s="1946"/>
      <c r="U22" s="1946"/>
      <c r="V22" s="1946"/>
      <c r="W22" s="1946"/>
      <c r="X22" s="1947"/>
      <c r="Y22" s="1947"/>
      <c r="Z22" s="1947"/>
      <c r="AA22" s="1947"/>
      <c r="AB22" s="1947"/>
      <c r="AC22" s="1947"/>
      <c r="AD22" s="723"/>
      <c r="AE22" s="723"/>
      <c r="AF22" s="723"/>
      <c r="AG22" s="723"/>
      <c r="AH22" s="1948"/>
      <c r="AI22" s="723"/>
      <c r="AJ22" s="53"/>
      <c r="AK22" s="1948"/>
      <c r="AL22" s="723"/>
      <c r="AM22" s="53"/>
      <c r="AN22" s="1948"/>
      <c r="AO22" s="723"/>
      <c r="AP22" s="53"/>
      <c r="AQ22" s="1948"/>
      <c r="AR22" s="723"/>
      <c r="AS22" s="53"/>
      <c r="AT22" s="1948"/>
      <c r="AU22" s="1948"/>
      <c r="AV22" s="723"/>
      <c r="AW22" s="723"/>
      <c r="AX22" s="723"/>
      <c r="AY22" s="723"/>
      <c r="AZ22" s="723"/>
    </row>
    <row r="23">
      <c r="A23" s="723"/>
      <c r="B23" s="1950"/>
      <c r="C23" s="1950"/>
      <c r="D23" s="1944"/>
      <c r="E23" s="1944"/>
      <c r="F23" s="1944"/>
      <c r="G23" s="1944"/>
      <c r="H23" s="1945"/>
      <c r="I23" s="723"/>
      <c r="J23" s="22"/>
      <c r="K23" s="723"/>
      <c r="L23" s="723"/>
      <c r="M23" s="22"/>
      <c r="N23" s="22"/>
      <c r="O23" s="54"/>
      <c r="P23" s="22"/>
      <c r="Q23" s="22"/>
      <c r="R23" s="723"/>
      <c r="S23" s="1946"/>
      <c r="T23" s="1946"/>
      <c r="U23" s="1946"/>
      <c r="V23" s="1946"/>
      <c r="W23" s="1946"/>
      <c r="X23" s="1947"/>
      <c r="Y23" s="1947"/>
      <c r="Z23" s="1947"/>
      <c r="AA23" s="1947"/>
      <c r="AB23" s="1947"/>
      <c r="AC23" s="1947"/>
      <c r="AD23" s="723"/>
      <c r="AE23" s="723"/>
      <c r="AF23" s="723"/>
      <c r="AG23" s="723"/>
      <c r="AH23" s="1948"/>
      <c r="AI23" s="723"/>
      <c r="AJ23" s="53"/>
      <c r="AK23" s="1948"/>
      <c r="AL23" s="723"/>
      <c r="AM23" s="53"/>
      <c r="AN23" s="1948"/>
      <c r="AO23" s="723"/>
      <c r="AP23" s="53"/>
      <c r="AQ23" s="1948"/>
      <c r="AR23" s="723"/>
      <c r="AS23" s="53"/>
      <c r="AT23" s="1948"/>
      <c r="AU23" s="1948"/>
      <c r="AV23" s="723"/>
      <c r="AW23" s="723"/>
      <c r="AX23" s="723"/>
      <c r="AY23" s="723"/>
      <c r="AZ23" s="723"/>
    </row>
    <row r="24">
      <c r="A24" s="723"/>
      <c r="B24" s="1950"/>
      <c r="C24" s="1950"/>
      <c r="D24" s="1944"/>
      <c r="E24" s="1944"/>
      <c r="F24" s="1944"/>
      <c r="G24" s="1944"/>
      <c r="H24" s="1945"/>
      <c r="I24" s="723"/>
      <c r="J24" s="22"/>
      <c r="K24" s="723"/>
      <c r="L24" s="723"/>
      <c r="M24" s="22"/>
      <c r="N24" s="22"/>
      <c r="O24" s="54"/>
      <c r="P24" s="22"/>
      <c r="Q24" s="22"/>
      <c r="R24" s="723"/>
      <c r="S24" s="1946"/>
      <c r="T24" s="1946"/>
      <c r="U24" s="1946"/>
      <c r="V24" s="1946"/>
      <c r="W24" s="1946"/>
      <c r="X24" s="1947"/>
      <c r="Y24" s="1947"/>
      <c r="Z24" s="1947"/>
      <c r="AA24" s="1947"/>
      <c r="AB24" s="1947"/>
      <c r="AC24" s="1947"/>
      <c r="AD24" s="723"/>
      <c r="AE24" s="723"/>
      <c r="AF24" s="723"/>
      <c r="AG24" s="723"/>
      <c r="AH24" s="1948"/>
      <c r="AI24" s="723"/>
      <c r="AJ24" s="53"/>
      <c r="AK24" s="1948"/>
      <c r="AL24" s="723"/>
      <c r="AM24" s="53"/>
      <c r="AN24" s="1948"/>
      <c r="AO24" s="723"/>
      <c r="AP24" s="53"/>
      <c r="AQ24" s="1948"/>
      <c r="AR24" s="723"/>
      <c r="AS24" s="53"/>
      <c r="AT24" s="1948"/>
      <c r="AU24" s="1948"/>
      <c r="AV24" s="723"/>
      <c r="AW24" s="723"/>
      <c r="AX24" s="723"/>
      <c r="AY24" s="723"/>
      <c r="AZ24" s="723"/>
    </row>
    <row r="25">
      <c r="A25" s="723"/>
      <c r="B25" s="1950"/>
      <c r="C25" s="1950"/>
      <c r="D25" s="1944"/>
      <c r="E25" s="1944"/>
      <c r="F25" s="1944"/>
      <c r="G25" s="1944"/>
      <c r="H25" s="1945"/>
      <c r="I25" s="723"/>
      <c r="J25" s="22"/>
      <c r="K25" s="723"/>
      <c r="L25" s="723"/>
      <c r="M25" s="22"/>
      <c r="N25" s="22"/>
      <c r="O25" s="54"/>
      <c r="P25" s="22"/>
      <c r="Q25" s="22"/>
      <c r="R25" s="723"/>
      <c r="S25" s="1946"/>
      <c r="T25" s="1946"/>
      <c r="U25" s="1946"/>
      <c r="V25" s="1946"/>
      <c r="W25" s="1946"/>
      <c r="X25" s="1947"/>
      <c r="Y25" s="1947"/>
      <c r="Z25" s="1947"/>
      <c r="AA25" s="1947"/>
      <c r="AB25" s="1947"/>
      <c r="AC25" s="1947"/>
      <c r="AD25" s="723"/>
      <c r="AE25" s="723"/>
      <c r="AF25" s="723"/>
      <c r="AG25" s="723"/>
      <c r="AH25" s="1948"/>
      <c r="AI25" s="723"/>
      <c r="AJ25" s="53"/>
      <c r="AK25" s="1948"/>
      <c r="AL25" s="723"/>
      <c r="AM25" s="53"/>
      <c r="AN25" s="1948"/>
      <c r="AO25" s="723"/>
      <c r="AP25" s="53"/>
      <c r="AQ25" s="1948"/>
      <c r="AR25" s="723"/>
      <c r="AS25" s="53"/>
      <c r="AT25" s="1948"/>
      <c r="AU25" s="1948"/>
      <c r="AV25" s="723"/>
      <c r="AW25" s="723"/>
      <c r="AX25" s="723"/>
      <c r="AY25" s="723"/>
      <c r="AZ25" s="723"/>
    </row>
    <row r="26">
      <c r="A26" s="723"/>
      <c r="B26" s="1950"/>
      <c r="C26" s="1950"/>
      <c r="D26" s="1944"/>
      <c r="E26" s="1944"/>
      <c r="F26" s="1944"/>
      <c r="G26" s="1944"/>
      <c r="H26" s="1945"/>
      <c r="I26" s="723"/>
      <c r="J26" s="22"/>
      <c r="K26" s="723"/>
      <c r="L26" s="723"/>
      <c r="M26" s="22"/>
      <c r="N26" s="22"/>
      <c r="O26" s="54"/>
      <c r="P26" s="22"/>
      <c r="Q26" s="22"/>
      <c r="R26" s="723"/>
      <c r="S26" s="1946"/>
      <c r="T26" s="1946"/>
      <c r="U26" s="1946"/>
      <c r="V26" s="1946"/>
      <c r="W26" s="1946"/>
      <c r="X26" s="1947"/>
      <c r="Y26" s="1947"/>
      <c r="Z26" s="1947"/>
      <c r="AA26" s="1947"/>
      <c r="AB26" s="1947"/>
      <c r="AC26" s="1947"/>
      <c r="AD26" s="723"/>
      <c r="AE26" s="723"/>
      <c r="AF26" s="723"/>
      <c r="AG26" s="723"/>
      <c r="AH26" s="1948"/>
      <c r="AI26" s="723"/>
      <c r="AJ26" s="53"/>
      <c r="AK26" s="1948"/>
      <c r="AL26" s="723"/>
      <c r="AM26" s="53"/>
      <c r="AN26" s="1948"/>
      <c r="AO26" s="723"/>
      <c r="AP26" s="53"/>
      <c r="AQ26" s="1948"/>
      <c r="AR26" s="723"/>
      <c r="AS26" s="53"/>
      <c r="AT26" s="1948"/>
      <c r="AU26" s="1948"/>
      <c r="AV26" s="723"/>
      <c r="AW26" s="723"/>
      <c r="AX26" s="723"/>
      <c r="AY26" s="723"/>
      <c r="AZ26" s="723"/>
    </row>
    <row r="27">
      <c r="A27" s="723"/>
      <c r="B27" s="1950"/>
      <c r="C27" s="1950"/>
      <c r="D27" s="1944"/>
      <c r="E27" s="1944"/>
      <c r="F27" s="1944"/>
      <c r="G27" s="1944"/>
      <c r="H27" s="1945"/>
      <c r="I27" s="723"/>
      <c r="J27" s="22"/>
      <c r="K27" s="723"/>
      <c r="L27" s="723"/>
      <c r="M27" s="22"/>
      <c r="N27" s="22"/>
      <c r="O27" s="54"/>
      <c r="P27" s="22"/>
      <c r="Q27" s="22"/>
      <c r="R27" s="723"/>
      <c r="S27" s="1946"/>
      <c r="T27" s="1946"/>
      <c r="U27" s="1946"/>
      <c r="V27" s="1946"/>
      <c r="W27" s="1946"/>
      <c r="X27" s="1947"/>
      <c r="Y27" s="1947"/>
      <c r="Z27" s="1947"/>
      <c r="AA27" s="1947"/>
      <c r="AB27" s="1947"/>
      <c r="AC27" s="1947"/>
      <c r="AD27" s="723"/>
      <c r="AE27" s="723"/>
      <c r="AF27" s="723"/>
      <c r="AG27" s="723"/>
      <c r="AH27" s="1948"/>
      <c r="AI27" s="723"/>
      <c r="AJ27" s="53"/>
      <c r="AK27" s="1948"/>
      <c r="AL27" s="723"/>
      <c r="AM27" s="53"/>
      <c r="AN27" s="1948"/>
      <c r="AO27" s="723"/>
      <c r="AP27" s="53"/>
      <c r="AQ27" s="1948"/>
      <c r="AR27" s="723"/>
      <c r="AS27" s="53"/>
      <c r="AT27" s="1948"/>
      <c r="AU27" s="1948"/>
      <c r="AV27" s="723"/>
      <c r="AW27" s="723"/>
      <c r="AX27" s="723"/>
      <c r="AY27" s="723"/>
      <c r="AZ27" s="723"/>
    </row>
    <row r="28">
      <c r="A28" s="723"/>
      <c r="B28" s="1950"/>
      <c r="C28" s="1950"/>
      <c r="D28" s="1944"/>
      <c r="E28" s="1944"/>
      <c r="F28" s="1944"/>
      <c r="G28" s="1944"/>
      <c r="H28" s="1945"/>
      <c r="I28" s="723"/>
      <c r="J28" s="22"/>
      <c r="K28" s="723"/>
      <c r="L28" s="723"/>
      <c r="M28" s="22"/>
      <c r="N28" s="22"/>
      <c r="O28" s="54"/>
      <c r="P28" s="22"/>
      <c r="Q28" s="22"/>
      <c r="R28" s="723"/>
      <c r="S28" s="1946"/>
      <c r="T28" s="1946"/>
      <c r="U28" s="1946"/>
      <c r="V28" s="1946"/>
      <c r="W28" s="1946"/>
      <c r="X28" s="1947"/>
      <c r="Y28" s="1947"/>
      <c r="Z28" s="1947"/>
      <c r="AA28" s="1947"/>
      <c r="AB28" s="1947"/>
      <c r="AC28" s="1947"/>
      <c r="AD28" s="723"/>
      <c r="AE28" s="723"/>
      <c r="AF28" s="723"/>
      <c r="AG28" s="723"/>
      <c r="AH28" s="1948"/>
      <c r="AI28" s="723"/>
      <c r="AJ28" s="53"/>
      <c r="AK28" s="1948"/>
      <c r="AL28" s="723"/>
      <c r="AM28" s="53"/>
      <c r="AN28" s="1948"/>
      <c r="AO28" s="723"/>
      <c r="AP28" s="53"/>
      <c r="AQ28" s="1948"/>
      <c r="AR28" s="723"/>
      <c r="AS28" s="53"/>
      <c r="AT28" s="1948"/>
      <c r="AU28" s="1948"/>
      <c r="AV28" s="723"/>
      <c r="AW28" s="723"/>
      <c r="AX28" s="723"/>
      <c r="AY28" s="723"/>
      <c r="AZ28" s="723"/>
    </row>
    <row r="29">
      <c r="A29" s="723"/>
      <c r="B29" s="1950"/>
      <c r="C29" s="1950"/>
      <c r="D29" s="1944"/>
      <c r="E29" s="1944"/>
      <c r="F29" s="1944"/>
      <c r="G29" s="1944"/>
      <c r="H29" s="1945"/>
      <c r="I29" s="723"/>
      <c r="J29" s="22"/>
      <c r="K29" s="723"/>
      <c r="L29" s="723"/>
      <c r="M29" s="22"/>
      <c r="N29" s="22"/>
      <c r="O29" s="54"/>
      <c r="P29" s="22"/>
      <c r="Q29" s="22"/>
      <c r="R29" s="723"/>
      <c r="S29" s="1946"/>
      <c r="T29" s="1946"/>
      <c r="U29" s="1946"/>
      <c r="V29" s="1946"/>
      <c r="W29" s="1946"/>
      <c r="X29" s="1947"/>
      <c r="Y29" s="1947"/>
      <c r="Z29" s="1947"/>
      <c r="AA29" s="1947"/>
      <c r="AB29" s="1947"/>
      <c r="AC29" s="1947"/>
      <c r="AD29" s="723"/>
      <c r="AE29" s="723"/>
      <c r="AF29" s="723"/>
      <c r="AG29" s="723"/>
      <c r="AH29" s="1948"/>
      <c r="AI29" s="723"/>
      <c r="AJ29" s="53"/>
      <c r="AK29" s="1948"/>
      <c r="AL29" s="723"/>
      <c r="AM29" s="53"/>
      <c r="AN29" s="1948"/>
      <c r="AO29" s="723"/>
      <c r="AP29" s="53"/>
      <c r="AQ29" s="1948"/>
      <c r="AR29" s="723"/>
      <c r="AS29" s="53"/>
      <c r="AT29" s="1948"/>
      <c r="AU29" s="1948"/>
      <c r="AV29" s="723"/>
      <c r="AW29" s="723"/>
      <c r="AX29" s="723"/>
      <c r="AY29" s="723"/>
      <c r="AZ29" s="723"/>
    </row>
    <row r="30">
      <c r="A30" s="723"/>
      <c r="B30" s="1950"/>
      <c r="C30" s="1950"/>
      <c r="D30" s="1944"/>
      <c r="E30" s="1944"/>
      <c r="F30" s="1944"/>
      <c r="G30" s="1944"/>
      <c r="H30" s="1945"/>
      <c r="I30" s="723"/>
      <c r="J30" s="22"/>
      <c r="K30" s="723"/>
      <c r="L30" s="723"/>
      <c r="M30" s="22"/>
      <c r="N30" s="22"/>
      <c r="O30" s="54"/>
      <c r="P30" s="22"/>
      <c r="Q30" s="22"/>
      <c r="R30" s="723"/>
      <c r="S30" s="1946"/>
      <c r="T30" s="1946"/>
      <c r="U30" s="1946"/>
      <c r="V30" s="1946"/>
      <c r="W30" s="1946"/>
      <c r="X30" s="1947"/>
      <c r="Y30" s="1947"/>
      <c r="Z30" s="1947"/>
      <c r="AA30" s="1947"/>
      <c r="AB30" s="1947"/>
      <c r="AC30" s="1947"/>
      <c r="AD30" s="723"/>
      <c r="AE30" s="723"/>
      <c r="AF30" s="723"/>
      <c r="AG30" s="723"/>
      <c r="AH30" s="1948"/>
      <c r="AI30" s="723"/>
      <c r="AJ30" s="53"/>
      <c r="AK30" s="1948"/>
      <c r="AL30" s="723"/>
      <c r="AM30" s="53"/>
      <c r="AN30" s="1948"/>
      <c r="AO30" s="723"/>
      <c r="AP30" s="53"/>
      <c r="AQ30" s="1948"/>
      <c r="AR30" s="723"/>
      <c r="AS30" s="53"/>
      <c r="AT30" s="1948"/>
      <c r="AU30" s="1948"/>
      <c r="AV30" s="723"/>
      <c r="AW30" s="723"/>
      <c r="AX30" s="723"/>
      <c r="AY30" s="723"/>
      <c r="AZ30" s="723"/>
    </row>
    <row r="31">
      <c r="A31" s="723"/>
      <c r="B31" s="1950"/>
      <c r="C31" s="1950"/>
      <c r="D31" s="1944"/>
      <c r="E31" s="1944"/>
      <c r="F31" s="1944"/>
      <c r="G31" s="1944"/>
      <c r="H31" s="1945"/>
      <c r="I31" s="723"/>
      <c r="J31" s="22"/>
      <c r="K31" s="723"/>
      <c r="L31" s="723"/>
      <c r="M31" s="22"/>
      <c r="N31" s="22"/>
      <c r="O31" s="54"/>
      <c r="P31" s="22"/>
      <c r="Q31" s="22"/>
      <c r="R31" s="723"/>
      <c r="S31" s="1946"/>
      <c r="T31" s="1946"/>
      <c r="U31" s="1946"/>
      <c r="V31" s="1946"/>
      <c r="W31" s="1946"/>
      <c r="X31" s="1947"/>
      <c r="Y31" s="1947"/>
      <c r="Z31" s="1947"/>
      <c r="AA31" s="1947"/>
      <c r="AB31" s="1947"/>
      <c r="AC31" s="1947"/>
      <c r="AD31" s="723"/>
      <c r="AE31" s="723"/>
      <c r="AF31" s="723"/>
      <c r="AG31" s="723"/>
      <c r="AH31" s="1948"/>
      <c r="AI31" s="723"/>
      <c r="AJ31" s="53"/>
      <c r="AK31" s="1948"/>
      <c r="AL31" s="723"/>
      <c r="AM31" s="53"/>
      <c r="AN31" s="1948"/>
      <c r="AO31" s="723"/>
      <c r="AP31" s="53"/>
      <c r="AQ31" s="1948"/>
      <c r="AR31" s="723"/>
      <c r="AS31" s="53"/>
      <c r="AT31" s="1948"/>
      <c r="AU31" s="1948"/>
      <c r="AV31" s="723"/>
      <c r="AW31" s="723"/>
      <c r="AX31" s="723"/>
      <c r="AY31" s="723"/>
      <c r="AZ31" s="723"/>
    </row>
    <row r="32">
      <c r="A32" s="723"/>
      <c r="B32" s="1950"/>
      <c r="C32" s="1950"/>
      <c r="D32" s="1944"/>
      <c r="E32" s="1944"/>
      <c r="F32" s="1944"/>
      <c r="G32" s="1944"/>
      <c r="H32" s="1945"/>
      <c r="I32" s="723"/>
      <c r="J32" s="22"/>
      <c r="K32" s="723"/>
      <c r="L32" s="723"/>
      <c r="M32" s="22"/>
      <c r="N32" s="22"/>
      <c r="O32" s="54"/>
      <c r="P32" s="22"/>
      <c r="Q32" s="22"/>
      <c r="R32" s="723"/>
      <c r="S32" s="1946"/>
      <c r="T32" s="1946"/>
      <c r="U32" s="1946"/>
      <c r="V32" s="1946"/>
      <c r="W32" s="1946"/>
      <c r="X32" s="1947"/>
      <c r="Y32" s="1947"/>
      <c r="Z32" s="1947"/>
      <c r="AA32" s="1947"/>
      <c r="AB32" s="1947"/>
      <c r="AC32" s="1947"/>
      <c r="AD32" s="723"/>
      <c r="AE32" s="723"/>
      <c r="AF32" s="723"/>
      <c r="AG32" s="723"/>
      <c r="AH32" s="1948"/>
      <c r="AI32" s="723"/>
      <c r="AJ32" s="53"/>
      <c r="AK32" s="1948"/>
      <c r="AL32" s="723"/>
      <c r="AM32" s="53"/>
      <c r="AN32" s="1948"/>
      <c r="AO32" s="723"/>
      <c r="AP32" s="53"/>
      <c r="AQ32" s="1948"/>
      <c r="AR32" s="723"/>
      <c r="AS32" s="53"/>
      <c r="AT32" s="1948"/>
      <c r="AU32" s="1948"/>
      <c r="AV32" s="723"/>
      <c r="AW32" s="723"/>
      <c r="AX32" s="723"/>
      <c r="AY32" s="723"/>
      <c r="AZ32" s="723"/>
    </row>
    <row r="33">
      <c r="A33" s="723"/>
      <c r="B33" s="1950"/>
      <c r="C33" s="1950"/>
      <c r="D33" s="1944"/>
      <c r="E33" s="1944"/>
      <c r="F33" s="1944"/>
      <c r="G33" s="1944"/>
      <c r="H33" s="1945"/>
      <c r="I33" s="723"/>
      <c r="J33" s="22"/>
      <c r="K33" s="723"/>
      <c r="L33" s="723"/>
      <c r="M33" s="22"/>
      <c r="N33" s="22"/>
      <c r="O33" s="54"/>
      <c r="P33" s="22"/>
      <c r="Q33" s="22"/>
      <c r="R33" s="723"/>
      <c r="S33" s="1946"/>
      <c r="T33" s="1946"/>
      <c r="U33" s="1946"/>
      <c r="V33" s="1946"/>
      <c r="W33" s="1946"/>
      <c r="X33" s="1947"/>
      <c r="Y33" s="1947"/>
      <c r="Z33" s="1947"/>
      <c r="AA33" s="1947"/>
      <c r="AB33" s="1947"/>
      <c r="AC33" s="1947"/>
      <c r="AD33" s="723"/>
      <c r="AE33" s="723"/>
      <c r="AF33" s="723"/>
      <c r="AG33" s="723"/>
      <c r="AH33" s="1948"/>
      <c r="AI33" s="723"/>
      <c r="AJ33" s="53"/>
      <c r="AK33" s="1948"/>
      <c r="AL33" s="723"/>
      <c r="AM33" s="53"/>
      <c r="AN33" s="1948"/>
      <c r="AO33" s="723"/>
      <c r="AP33" s="53"/>
      <c r="AQ33" s="1948"/>
      <c r="AR33" s="723"/>
      <c r="AS33" s="53"/>
      <c r="AT33" s="1948"/>
      <c r="AU33" s="1948"/>
      <c r="AV33" s="723"/>
      <c r="AW33" s="723"/>
      <c r="AX33" s="723"/>
      <c r="AY33" s="723"/>
      <c r="AZ33" s="723"/>
    </row>
    <row r="34">
      <c r="A34" s="723"/>
      <c r="B34" s="1950"/>
      <c r="C34" s="1950"/>
      <c r="D34" s="1944"/>
      <c r="E34" s="1944"/>
      <c r="F34" s="1944"/>
      <c r="G34" s="1944"/>
      <c r="H34" s="1945"/>
      <c r="I34" s="723"/>
      <c r="J34" s="22"/>
      <c r="K34" s="723"/>
      <c r="L34" s="723"/>
      <c r="M34" s="22"/>
      <c r="N34" s="22"/>
      <c r="O34" s="54"/>
      <c r="P34" s="22"/>
      <c r="Q34" s="22"/>
      <c r="R34" s="723"/>
      <c r="S34" s="1946"/>
      <c r="T34" s="1946"/>
      <c r="U34" s="1946"/>
      <c r="V34" s="1946"/>
      <c r="W34" s="1946"/>
      <c r="X34" s="1947"/>
      <c r="Y34" s="1947"/>
      <c r="Z34" s="1947"/>
      <c r="AA34" s="1947"/>
      <c r="AB34" s="1947"/>
      <c r="AC34" s="1947"/>
      <c r="AD34" s="723"/>
      <c r="AE34" s="723"/>
      <c r="AF34" s="723"/>
      <c r="AG34" s="723"/>
      <c r="AH34" s="1948"/>
      <c r="AI34" s="723"/>
      <c r="AJ34" s="53"/>
      <c r="AK34" s="1948"/>
      <c r="AL34" s="723"/>
      <c r="AM34" s="53"/>
      <c r="AN34" s="1948"/>
      <c r="AO34" s="723"/>
      <c r="AP34" s="53"/>
      <c r="AQ34" s="1948"/>
      <c r="AR34" s="723"/>
      <c r="AS34" s="53"/>
      <c r="AT34" s="1948"/>
      <c r="AU34" s="1948"/>
      <c r="AV34" s="723"/>
      <c r="AW34" s="723"/>
      <c r="AX34" s="723"/>
      <c r="AY34" s="723"/>
      <c r="AZ34" s="723"/>
    </row>
    <row r="35">
      <c r="A35" s="723"/>
      <c r="B35" s="1950"/>
      <c r="C35" s="1950"/>
      <c r="D35" s="1944"/>
      <c r="E35" s="1944"/>
      <c r="F35" s="1944"/>
      <c r="G35" s="1944"/>
      <c r="H35" s="1945"/>
      <c r="I35" s="723"/>
      <c r="J35" s="22"/>
      <c r="K35" s="723"/>
      <c r="L35" s="723"/>
      <c r="M35" s="22"/>
      <c r="N35" s="22"/>
      <c r="O35" s="54"/>
      <c r="P35" s="22"/>
      <c r="Q35" s="22"/>
      <c r="R35" s="723"/>
      <c r="S35" s="1946"/>
      <c r="T35" s="1946"/>
      <c r="U35" s="1946"/>
      <c r="V35" s="1946"/>
      <c r="W35" s="1946"/>
      <c r="X35" s="1947"/>
      <c r="Y35" s="1947"/>
      <c r="Z35" s="1947"/>
      <c r="AA35" s="1947"/>
      <c r="AB35" s="1947"/>
      <c r="AC35" s="1947"/>
      <c r="AD35" s="723"/>
      <c r="AE35" s="723"/>
      <c r="AF35" s="723"/>
      <c r="AG35" s="723"/>
      <c r="AH35" s="1948"/>
      <c r="AI35" s="723"/>
      <c r="AJ35" s="53"/>
      <c r="AK35" s="1948"/>
      <c r="AL35" s="723"/>
      <c r="AM35" s="53"/>
      <c r="AN35" s="1948"/>
      <c r="AO35" s="723"/>
      <c r="AP35" s="53"/>
      <c r="AQ35" s="1948"/>
      <c r="AR35" s="723"/>
      <c r="AS35" s="53"/>
      <c r="AT35" s="1948"/>
      <c r="AU35" s="1948"/>
      <c r="AV35" s="723"/>
      <c r="AW35" s="723"/>
      <c r="AX35" s="723"/>
      <c r="AY35" s="723"/>
      <c r="AZ35" s="723"/>
    </row>
    <row r="36">
      <c r="A36" s="723"/>
      <c r="B36" s="1950"/>
      <c r="C36" s="1950"/>
      <c r="D36" s="1944"/>
      <c r="E36" s="1944"/>
      <c r="F36" s="1944"/>
      <c r="G36" s="1944"/>
      <c r="H36" s="1945"/>
      <c r="I36" s="723"/>
      <c r="J36" s="22"/>
      <c r="K36" s="723"/>
      <c r="L36" s="723"/>
      <c r="M36" s="22"/>
      <c r="N36" s="22"/>
      <c r="O36" s="54"/>
      <c r="P36" s="22"/>
      <c r="Q36" s="22"/>
      <c r="R36" s="723"/>
      <c r="S36" s="1946"/>
      <c r="T36" s="1946"/>
      <c r="U36" s="1946"/>
      <c r="V36" s="1946"/>
      <c r="W36" s="1946"/>
      <c r="X36" s="1947"/>
      <c r="Y36" s="1947"/>
      <c r="Z36" s="1947"/>
      <c r="AA36" s="1947"/>
      <c r="AB36" s="1947"/>
      <c r="AC36" s="1947"/>
      <c r="AD36" s="723"/>
      <c r="AE36" s="723"/>
      <c r="AF36" s="723"/>
      <c r="AG36" s="723"/>
      <c r="AH36" s="1948"/>
      <c r="AI36" s="723"/>
      <c r="AJ36" s="53"/>
      <c r="AK36" s="1948"/>
      <c r="AL36" s="723"/>
      <c r="AM36" s="53"/>
      <c r="AN36" s="1948"/>
      <c r="AO36" s="723"/>
      <c r="AP36" s="53"/>
      <c r="AQ36" s="1948"/>
      <c r="AR36" s="723"/>
      <c r="AS36" s="53"/>
      <c r="AT36" s="1948"/>
      <c r="AU36" s="1948"/>
      <c r="AV36" s="723"/>
      <c r="AW36" s="723"/>
      <c r="AX36" s="723"/>
      <c r="AY36" s="723"/>
      <c r="AZ36" s="723"/>
    </row>
    <row r="37">
      <c r="A37" s="723"/>
      <c r="B37" s="1950"/>
      <c r="C37" s="1950"/>
      <c r="D37" s="1944"/>
      <c r="E37" s="1944"/>
      <c r="F37" s="1944"/>
      <c r="G37" s="1944"/>
      <c r="H37" s="1945"/>
      <c r="I37" s="723"/>
      <c r="J37" s="22"/>
      <c r="K37" s="723"/>
      <c r="L37" s="723"/>
      <c r="M37" s="22"/>
      <c r="N37" s="22"/>
      <c r="O37" s="54"/>
      <c r="P37" s="22"/>
      <c r="Q37" s="22"/>
      <c r="R37" s="723"/>
      <c r="S37" s="1946"/>
      <c r="T37" s="1946"/>
      <c r="U37" s="1946"/>
      <c r="V37" s="1946"/>
      <c r="W37" s="1946"/>
      <c r="X37" s="1947"/>
      <c r="Y37" s="1947"/>
      <c r="Z37" s="1947"/>
      <c r="AA37" s="1947"/>
      <c r="AB37" s="1947"/>
      <c r="AC37" s="1947"/>
      <c r="AD37" s="723"/>
      <c r="AE37" s="723"/>
      <c r="AF37" s="723"/>
      <c r="AG37" s="723"/>
      <c r="AH37" s="1948"/>
      <c r="AI37" s="723"/>
      <c r="AJ37" s="53"/>
      <c r="AK37" s="1948"/>
      <c r="AL37" s="723"/>
      <c r="AM37" s="53"/>
      <c r="AN37" s="1948"/>
      <c r="AO37" s="723"/>
      <c r="AP37" s="53"/>
      <c r="AQ37" s="1948"/>
      <c r="AR37" s="723"/>
      <c r="AS37" s="53"/>
      <c r="AT37" s="1948"/>
      <c r="AU37" s="1948"/>
      <c r="AV37" s="723"/>
      <c r="AW37" s="723"/>
      <c r="AX37" s="723"/>
      <c r="AY37" s="723"/>
      <c r="AZ37" s="723"/>
    </row>
    <row r="38">
      <c r="A38" s="723"/>
      <c r="B38" s="1950"/>
      <c r="C38" s="1950"/>
      <c r="D38" s="1944"/>
      <c r="E38" s="1944"/>
      <c r="F38" s="1944"/>
      <c r="G38" s="1944"/>
      <c r="H38" s="1945"/>
      <c r="I38" s="723"/>
      <c r="J38" s="22"/>
      <c r="K38" s="723"/>
      <c r="L38" s="723"/>
      <c r="M38" s="22"/>
      <c r="N38" s="22"/>
      <c r="O38" s="54"/>
      <c r="P38" s="22"/>
      <c r="Q38" s="22"/>
      <c r="R38" s="723"/>
      <c r="S38" s="1946"/>
      <c r="T38" s="1946"/>
      <c r="U38" s="1946"/>
      <c r="V38" s="1946"/>
      <c r="W38" s="1946"/>
      <c r="X38" s="1947"/>
      <c r="Y38" s="1947"/>
      <c r="Z38" s="1947"/>
      <c r="AA38" s="1947"/>
      <c r="AB38" s="1947"/>
      <c r="AC38" s="1947"/>
      <c r="AD38" s="723"/>
      <c r="AE38" s="723"/>
      <c r="AF38" s="723"/>
      <c r="AG38" s="723"/>
      <c r="AH38" s="1948"/>
      <c r="AI38" s="723"/>
      <c r="AJ38" s="53"/>
      <c r="AK38" s="1948"/>
      <c r="AL38" s="723"/>
      <c r="AM38" s="53"/>
      <c r="AN38" s="1948"/>
      <c r="AO38" s="723"/>
      <c r="AP38" s="53"/>
      <c r="AQ38" s="1948"/>
      <c r="AR38" s="723"/>
      <c r="AS38" s="53"/>
      <c r="AT38" s="1948"/>
      <c r="AU38" s="1948"/>
      <c r="AV38" s="723"/>
      <c r="AW38" s="723"/>
      <c r="AX38" s="723"/>
      <c r="AY38" s="723"/>
      <c r="AZ38" s="723"/>
    </row>
    <row r="39">
      <c r="A39" s="723"/>
      <c r="B39" s="1950"/>
      <c r="C39" s="1950"/>
      <c r="D39" s="1944"/>
      <c r="E39" s="1944"/>
      <c r="F39" s="1944"/>
      <c r="G39" s="1944"/>
      <c r="H39" s="1945"/>
      <c r="I39" s="723"/>
      <c r="J39" s="22"/>
      <c r="K39" s="723"/>
      <c r="L39" s="723"/>
      <c r="M39" s="22"/>
      <c r="N39" s="22"/>
      <c r="O39" s="54"/>
      <c r="P39" s="22"/>
      <c r="Q39" s="22"/>
      <c r="R39" s="723"/>
      <c r="S39" s="1946"/>
      <c r="T39" s="1946"/>
      <c r="U39" s="1946"/>
      <c r="V39" s="1946"/>
      <c r="W39" s="1946"/>
      <c r="X39" s="1947"/>
      <c r="Y39" s="1947"/>
      <c r="Z39" s="1947"/>
      <c r="AA39" s="1947"/>
      <c r="AB39" s="1947"/>
      <c r="AC39" s="1947"/>
      <c r="AD39" s="723"/>
      <c r="AE39" s="723"/>
      <c r="AF39" s="723"/>
      <c r="AG39" s="723"/>
      <c r="AH39" s="1948"/>
      <c r="AI39" s="723"/>
      <c r="AJ39" s="53"/>
      <c r="AK39" s="1948"/>
      <c r="AL39" s="723"/>
      <c r="AM39" s="53"/>
      <c r="AN39" s="1948"/>
      <c r="AO39" s="723"/>
      <c r="AP39" s="53"/>
      <c r="AQ39" s="1948"/>
      <c r="AR39" s="723"/>
      <c r="AS39" s="53"/>
      <c r="AT39" s="1948"/>
      <c r="AU39" s="1948"/>
      <c r="AV39" s="723"/>
      <c r="AW39" s="723"/>
      <c r="AX39" s="723"/>
      <c r="AY39" s="723"/>
      <c r="AZ39" s="723"/>
    </row>
    <row r="40">
      <c r="A40" s="723"/>
      <c r="B40" s="1950"/>
      <c r="C40" s="1950"/>
      <c r="D40" s="1944"/>
      <c r="E40" s="1944"/>
      <c r="F40" s="1944"/>
      <c r="G40" s="1944"/>
      <c r="H40" s="1945"/>
      <c r="I40" s="723"/>
      <c r="J40" s="22"/>
      <c r="K40" s="723"/>
      <c r="L40" s="723"/>
      <c r="M40" s="22"/>
      <c r="N40" s="22"/>
      <c r="O40" s="54"/>
      <c r="P40" s="22"/>
      <c r="Q40" s="22"/>
      <c r="R40" s="723"/>
      <c r="S40" s="1946"/>
      <c r="T40" s="1946"/>
      <c r="U40" s="1946"/>
      <c r="V40" s="1946"/>
      <c r="W40" s="1946"/>
      <c r="X40" s="1947"/>
      <c r="Y40" s="1947"/>
      <c r="Z40" s="1947"/>
      <c r="AA40" s="1947"/>
      <c r="AB40" s="1947"/>
      <c r="AC40" s="1947"/>
      <c r="AD40" s="723"/>
      <c r="AE40" s="723"/>
      <c r="AF40" s="723"/>
      <c r="AG40" s="723"/>
      <c r="AH40" s="1948"/>
      <c r="AI40" s="723"/>
      <c r="AJ40" s="53"/>
      <c r="AK40" s="1948"/>
      <c r="AL40" s="723"/>
      <c r="AM40" s="53"/>
      <c r="AN40" s="1948"/>
      <c r="AO40" s="723"/>
      <c r="AP40" s="53"/>
      <c r="AQ40" s="1948"/>
      <c r="AR40" s="723"/>
      <c r="AS40" s="53"/>
      <c r="AT40" s="1948"/>
      <c r="AU40" s="1948"/>
      <c r="AV40" s="723"/>
      <c r="AW40" s="723"/>
      <c r="AX40" s="723"/>
      <c r="AY40" s="723"/>
      <c r="AZ40" s="723"/>
    </row>
    <row r="41">
      <c r="A41" s="723"/>
      <c r="B41" s="1950"/>
      <c r="C41" s="1950"/>
      <c r="D41" s="1944"/>
      <c r="E41" s="1944"/>
      <c r="F41" s="1944"/>
      <c r="G41" s="1944"/>
      <c r="H41" s="1945"/>
      <c r="I41" s="723"/>
      <c r="J41" s="22"/>
      <c r="K41" s="723"/>
      <c r="L41" s="723"/>
      <c r="M41" s="22"/>
      <c r="N41" s="22"/>
      <c r="O41" s="54"/>
      <c r="P41" s="22"/>
      <c r="Q41" s="22"/>
      <c r="R41" s="723"/>
      <c r="S41" s="1946"/>
      <c r="T41" s="1946"/>
      <c r="U41" s="1946"/>
      <c r="V41" s="1946"/>
      <c r="W41" s="1946"/>
      <c r="X41" s="1947"/>
      <c r="Y41" s="1947"/>
      <c r="Z41" s="1947"/>
      <c r="AA41" s="1947"/>
      <c r="AB41" s="1947"/>
      <c r="AC41" s="1947"/>
      <c r="AD41" s="723"/>
      <c r="AE41" s="723"/>
      <c r="AF41" s="723"/>
      <c r="AG41" s="723"/>
      <c r="AH41" s="1948"/>
      <c r="AI41" s="723"/>
      <c r="AJ41" s="53"/>
      <c r="AK41" s="1948"/>
      <c r="AL41" s="723"/>
      <c r="AM41" s="53"/>
      <c r="AN41" s="1948"/>
      <c r="AO41" s="723"/>
      <c r="AP41" s="53"/>
      <c r="AQ41" s="1948"/>
      <c r="AR41" s="723"/>
      <c r="AS41" s="53"/>
      <c r="AT41" s="1948"/>
      <c r="AU41" s="1948"/>
      <c r="AV41" s="723"/>
      <c r="AW41" s="723"/>
      <c r="AX41" s="723"/>
      <c r="AY41" s="723"/>
      <c r="AZ41" s="723"/>
    </row>
    <row r="42">
      <c r="A42" s="723"/>
      <c r="B42" s="1950"/>
      <c r="C42" s="1950"/>
      <c r="D42" s="1944"/>
      <c r="E42" s="1944"/>
      <c r="F42" s="1944"/>
      <c r="G42" s="1944"/>
      <c r="H42" s="1945"/>
      <c r="I42" s="723"/>
      <c r="J42" s="22"/>
      <c r="K42" s="723"/>
      <c r="L42" s="723"/>
      <c r="M42" s="22"/>
      <c r="N42" s="22"/>
      <c r="O42" s="54"/>
      <c r="P42" s="22"/>
      <c r="Q42" s="22"/>
      <c r="R42" s="723"/>
      <c r="S42" s="1946"/>
      <c r="T42" s="1946"/>
      <c r="U42" s="1946"/>
      <c r="V42" s="1946"/>
      <c r="W42" s="1946"/>
      <c r="X42" s="1947"/>
      <c r="Y42" s="1947"/>
      <c r="Z42" s="1947"/>
      <c r="AA42" s="1947"/>
      <c r="AB42" s="1947"/>
      <c r="AC42" s="1947"/>
      <c r="AD42" s="723"/>
      <c r="AE42" s="723"/>
      <c r="AF42" s="723"/>
      <c r="AG42" s="723"/>
      <c r="AH42" s="1948"/>
      <c r="AI42" s="723"/>
      <c r="AJ42" s="53"/>
      <c r="AK42" s="1948"/>
      <c r="AL42" s="723"/>
      <c r="AM42" s="53"/>
      <c r="AN42" s="1948"/>
      <c r="AO42" s="723"/>
      <c r="AP42" s="53"/>
      <c r="AQ42" s="1948"/>
      <c r="AR42" s="723"/>
      <c r="AS42" s="53"/>
      <c r="AT42" s="1948"/>
      <c r="AU42" s="1948"/>
      <c r="AV42" s="723"/>
      <c r="AW42" s="723"/>
      <c r="AX42" s="723"/>
      <c r="AY42" s="723"/>
      <c r="AZ42" s="723"/>
    </row>
    <row r="43">
      <c r="A43" s="723"/>
      <c r="B43" s="1950"/>
      <c r="C43" s="1950"/>
      <c r="D43" s="1944"/>
      <c r="E43" s="1944"/>
      <c r="F43" s="1944"/>
      <c r="G43" s="1944"/>
      <c r="H43" s="1945"/>
      <c r="I43" s="723"/>
      <c r="J43" s="22"/>
      <c r="K43" s="723"/>
      <c r="L43" s="723"/>
      <c r="M43" s="22"/>
      <c r="N43" s="22"/>
      <c r="O43" s="54"/>
      <c r="P43" s="22"/>
      <c r="Q43" s="22"/>
      <c r="R43" s="723"/>
      <c r="S43" s="1946"/>
      <c r="T43" s="1946"/>
      <c r="U43" s="1946"/>
      <c r="V43" s="1946"/>
      <c r="W43" s="1946"/>
      <c r="X43" s="1947"/>
      <c r="Y43" s="1947"/>
      <c r="Z43" s="1947"/>
      <c r="AA43" s="1947"/>
      <c r="AB43" s="1947"/>
      <c r="AC43" s="1947"/>
      <c r="AD43" s="723"/>
      <c r="AE43" s="723"/>
      <c r="AF43" s="723"/>
      <c r="AG43" s="723"/>
      <c r="AH43" s="1948"/>
      <c r="AI43" s="723"/>
      <c r="AJ43" s="53"/>
      <c r="AK43" s="1948"/>
      <c r="AL43" s="723"/>
      <c r="AM43" s="53"/>
      <c r="AN43" s="1948"/>
      <c r="AO43" s="723"/>
      <c r="AP43" s="53"/>
      <c r="AQ43" s="1948"/>
      <c r="AR43" s="723"/>
      <c r="AS43" s="53"/>
      <c r="AT43" s="1948"/>
      <c r="AU43" s="1948"/>
      <c r="AV43" s="723"/>
      <c r="AW43" s="723"/>
      <c r="AX43" s="723"/>
      <c r="AY43" s="723"/>
      <c r="AZ43" s="723"/>
    </row>
    <row r="44">
      <c r="A44" s="723"/>
      <c r="B44" s="1950"/>
      <c r="C44" s="1950"/>
      <c r="D44" s="1944"/>
      <c r="E44" s="1944"/>
      <c r="F44" s="1944"/>
      <c r="G44" s="1944"/>
      <c r="H44" s="1945"/>
      <c r="I44" s="723"/>
      <c r="J44" s="22"/>
      <c r="K44" s="723"/>
      <c r="L44" s="723"/>
      <c r="M44" s="22"/>
      <c r="N44" s="22"/>
      <c r="O44" s="54"/>
      <c r="P44" s="22"/>
      <c r="Q44" s="22"/>
      <c r="R44" s="723"/>
      <c r="S44" s="1946"/>
      <c r="T44" s="1946"/>
      <c r="U44" s="1946"/>
      <c r="V44" s="1946"/>
      <c r="W44" s="1946"/>
      <c r="X44" s="1947"/>
      <c r="Y44" s="1947"/>
      <c r="Z44" s="1947"/>
      <c r="AA44" s="1947"/>
      <c r="AB44" s="1947"/>
      <c r="AC44" s="1947"/>
      <c r="AD44" s="723"/>
      <c r="AE44" s="723"/>
      <c r="AF44" s="723"/>
      <c r="AG44" s="723"/>
      <c r="AH44" s="1948"/>
      <c r="AI44" s="723"/>
      <c r="AJ44" s="53"/>
      <c r="AK44" s="1948"/>
      <c r="AL44" s="723"/>
      <c r="AM44" s="53"/>
      <c r="AN44" s="1948"/>
      <c r="AO44" s="723"/>
      <c r="AP44" s="53"/>
      <c r="AQ44" s="1948"/>
      <c r="AR44" s="723"/>
      <c r="AS44" s="53"/>
      <c r="AT44" s="1948"/>
      <c r="AU44" s="1948"/>
      <c r="AV44" s="723"/>
      <c r="AW44" s="723"/>
      <c r="AX44" s="723"/>
      <c r="AY44" s="723"/>
      <c r="AZ44" s="723"/>
    </row>
    <row r="45">
      <c r="A45" s="723"/>
      <c r="B45" s="1950"/>
      <c r="C45" s="1950"/>
      <c r="D45" s="1944"/>
      <c r="E45" s="1944"/>
      <c r="F45" s="1944"/>
      <c r="G45" s="1944"/>
      <c r="H45" s="1945"/>
      <c r="I45" s="723"/>
      <c r="J45" s="22"/>
      <c r="K45" s="723"/>
      <c r="L45" s="723"/>
      <c r="M45" s="22"/>
      <c r="N45" s="22"/>
      <c r="O45" s="54"/>
      <c r="P45" s="22"/>
      <c r="Q45" s="22"/>
      <c r="R45" s="723"/>
      <c r="S45" s="1946"/>
      <c r="T45" s="1946"/>
      <c r="U45" s="1946"/>
      <c r="V45" s="1946"/>
      <c r="W45" s="1946"/>
      <c r="X45" s="1947"/>
      <c r="Y45" s="1947"/>
      <c r="Z45" s="1947"/>
      <c r="AA45" s="1947"/>
      <c r="AB45" s="1947"/>
      <c r="AC45" s="1947"/>
      <c r="AD45" s="723"/>
      <c r="AE45" s="723"/>
      <c r="AF45" s="723"/>
      <c r="AG45" s="723"/>
      <c r="AH45" s="1948"/>
      <c r="AI45" s="723"/>
      <c r="AJ45" s="53"/>
      <c r="AK45" s="1948"/>
      <c r="AL45" s="723"/>
      <c r="AM45" s="53"/>
      <c r="AN45" s="1948"/>
      <c r="AO45" s="723"/>
      <c r="AP45" s="53"/>
      <c r="AQ45" s="1948"/>
      <c r="AR45" s="723"/>
      <c r="AS45" s="53"/>
      <c r="AT45" s="1948"/>
      <c r="AU45" s="1948"/>
      <c r="AV45" s="723"/>
      <c r="AW45" s="723"/>
      <c r="AX45" s="723"/>
      <c r="AY45" s="723"/>
      <c r="AZ45" s="723"/>
    </row>
    <row r="46">
      <c r="A46" s="723"/>
      <c r="B46" s="1950"/>
      <c r="C46" s="1950"/>
      <c r="D46" s="1944"/>
      <c r="E46" s="1944"/>
      <c r="F46" s="1944"/>
      <c r="G46" s="1944"/>
      <c r="H46" s="1945"/>
      <c r="I46" s="723"/>
      <c r="J46" s="22"/>
      <c r="K46" s="723"/>
      <c r="L46" s="723"/>
      <c r="M46" s="22"/>
      <c r="N46" s="22"/>
      <c r="O46" s="54"/>
      <c r="P46" s="22"/>
      <c r="Q46" s="22"/>
      <c r="R46" s="723"/>
      <c r="S46" s="1946"/>
      <c r="T46" s="1946"/>
      <c r="U46" s="1946"/>
      <c r="V46" s="1946"/>
      <c r="W46" s="1946"/>
      <c r="X46" s="1947"/>
      <c r="Y46" s="1947"/>
      <c r="Z46" s="1947"/>
      <c r="AA46" s="1947"/>
      <c r="AB46" s="1947"/>
      <c r="AC46" s="1947"/>
      <c r="AD46" s="723"/>
      <c r="AE46" s="723"/>
      <c r="AF46" s="723"/>
      <c r="AG46" s="723"/>
      <c r="AH46" s="1948"/>
      <c r="AI46" s="723"/>
      <c r="AJ46" s="53"/>
      <c r="AK46" s="1948"/>
      <c r="AL46" s="723"/>
      <c r="AM46" s="53"/>
      <c r="AN46" s="1948"/>
      <c r="AO46" s="723"/>
      <c r="AP46" s="53"/>
      <c r="AQ46" s="1948"/>
      <c r="AR46" s="723"/>
      <c r="AS46" s="53"/>
      <c r="AT46" s="1948"/>
      <c r="AU46" s="1948"/>
      <c r="AV46" s="723"/>
      <c r="AW46" s="723"/>
      <c r="AX46" s="723"/>
      <c r="AY46" s="723"/>
      <c r="AZ46" s="723"/>
    </row>
    <row r="47">
      <c r="A47" s="723"/>
      <c r="B47" s="1950"/>
      <c r="C47" s="1950"/>
      <c r="D47" s="1944"/>
      <c r="E47" s="1944"/>
      <c r="F47" s="1944"/>
      <c r="G47" s="1944"/>
      <c r="H47" s="1945"/>
      <c r="I47" s="723"/>
      <c r="J47" s="22"/>
      <c r="K47" s="723"/>
      <c r="L47" s="723"/>
      <c r="M47" s="22"/>
      <c r="N47" s="22"/>
      <c r="O47" s="54"/>
      <c r="P47" s="22"/>
      <c r="Q47" s="22"/>
      <c r="R47" s="723"/>
      <c r="S47" s="1946"/>
      <c r="T47" s="1946"/>
      <c r="U47" s="1946"/>
      <c r="V47" s="1946"/>
      <c r="W47" s="1946"/>
      <c r="X47" s="1947"/>
      <c r="Y47" s="1947"/>
      <c r="Z47" s="1947"/>
      <c r="AA47" s="1947"/>
      <c r="AB47" s="1947"/>
      <c r="AC47" s="1947"/>
      <c r="AD47" s="723"/>
      <c r="AE47" s="723"/>
      <c r="AF47" s="723"/>
      <c r="AG47" s="723"/>
      <c r="AH47" s="1948"/>
      <c r="AI47" s="723"/>
      <c r="AJ47" s="53"/>
      <c r="AK47" s="1948"/>
      <c r="AL47" s="723"/>
      <c r="AM47" s="53"/>
      <c r="AN47" s="1948"/>
      <c r="AO47" s="723"/>
      <c r="AP47" s="53"/>
      <c r="AQ47" s="1948"/>
      <c r="AR47" s="723"/>
      <c r="AS47" s="53"/>
      <c r="AT47" s="1948"/>
      <c r="AU47" s="1948"/>
      <c r="AV47" s="723"/>
      <c r="AW47" s="723"/>
      <c r="AX47" s="723"/>
      <c r="AY47" s="723"/>
      <c r="AZ47" s="723"/>
    </row>
    <row r="48">
      <c r="A48" s="723"/>
      <c r="B48" s="1950"/>
      <c r="C48" s="1950"/>
      <c r="D48" s="1944"/>
      <c r="E48" s="1944"/>
      <c r="F48" s="1944"/>
      <c r="G48" s="1944"/>
      <c r="H48" s="1945"/>
      <c r="I48" s="723"/>
      <c r="J48" s="22"/>
      <c r="K48" s="723"/>
      <c r="L48" s="723"/>
      <c r="M48" s="22"/>
      <c r="N48" s="22"/>
      <c r="O48" s="54"/>
      <c r="P48" s="22"/>
      <c r="Q48" s="22"/>
      <c r="R48" s="723"/>
      <c r="S48" s="1946"/>
      <c r="T48" s="1946"/>
      <c r="U48" s="1946"/>
      <c r="V48" s="1946"/>
      <c r="W48" s="1946"/>
      <c r="X48" s="1947"/>
      <c r="Y48" s="1947"/>
      <c r="Z48" s="1947"/>
      <c r="AA48" s="1947"/>
      <c r="AB48" s="1947"/>
      <c r="AC48" s="1947"/>
      <c r="AD48" s="723"/>
      <c r="AE48" s="723"/>
      <c r="AF48" s="723"/>
      <c r="AG48" s="723"/>
      <c r="AH48" s="1948"/>
      <c r="AI48" s="723"/>
      <c r="AJ48" s="53"/>
      <c r="AK48" s="1948"/>
      <c r="AL48" s="723"/>
      <c r="AM48" s="53"/>
      <c r="AN48" s="1948"/>
      <c r="AO48" s="723"/>
      <c r="AP48" s="53"/>
      <c r="AQ48" s="1948"/>
      <c r="AR48" s="723"/>
      <c r="AS48" s="53"/>
      <c r="AT48" s="1948"/>
      <c r="AU48" s="1948"/>
      <c r="AV48" s="723"/>
      <c r="AW48" s="723"/>
      <c r="AX48" s="723"/>
      <c r="AY48" s="723"/>
      <c r="AZ48" s="723"/>
    </row>
    <row r="49">
      <c r="A49" s="723"/>
      <c r="B49" s="1950"/>
      <c r="C49" s="1950"/>
      <c r="D49" s="1944"/>
      <c r="E49" s="1944"/>
      <c r="F49" s="1944"/>
      <c r="G49" s="1944"/>
      <c r="H49" s="1945"/>
      <c r="I49" s="723"/>
      <c r="J49" s="22"/>
      <c r="K49" s="723"/>
      <c r="L49" s="723"/>
      <c r="M49" s="22"/>
      <c r="N49" s="22"/>
      <c r="O49" s="54"/>
      <c r="P49" s="22"/>
      <c r="Q49" s="22"/>
      <c r="R49" s="723"/>
      <c r="S49" s="1946"/>
      <c r="T49" s="1946"/>
      <c r="U49" s="1946"/>
      <c r="V49" s="1946"/>
      <c r="W49" s="1946"/>
      <c r="X49" s="1947"/>
      <c r="Y49" s="1947"/>
      <c r="Z49" s="1947"/>
      <c r="AA49" s="1947"/>
      <c r="AB49" s="1947"/>
      <c r="AC49" s="1947"/>
      <c r="AD49" s="723"/>
      <c r="AE49" s="723"/>
      <c r="AF49" s="723"/>
      <c r="AG49" s="723"/>
      <c r="AH49" s="1948"/>
      <c r="AI49" s="723"/>
      <c r="AJ49" s="53"/>
      <c r="AK49" s="1948"/>
      <c r="AL49" s="723"/>
      <c r="AM49" s="53"/>
      <c r="AN49" s="1948"/>
      <c r="AO49" s="723"/>
      <c r="AP49" s="53"/>
      <c r="AQ49" s="1948"/>
      <c r="AR49" s="723"/>
      <c r="AS49" s="53"/>
      <c r="AT49" s="1948"/>
      <c r="AU49" s="1948"/>
      <c r="AV49" s="723"/>
      <c r="AW49" s="723"/>
      <c r="AX49" s="723"/>
      <c r="AY49" s="723"/>
      <c r="AZ49" s="723"/>
    </row>
    <row r="50">
      <c r="A50" s="723"/>
      <c r="B50" s="1950"/>
      <c r="C50" s="1950"/>
      <c r="D50" s="1944"/>
      <c r="E50" s="1944"/>
      <c r="F50" s="1944"/>
      <c r="G50" s="1944"/>
      <c r="H50" s="1945"/>
      <c r="I50" s="723"/>
      <c r="J50" s="22"/>
      <c r="K50" s="723"/>
      <c r="L50" s="723"/>
      <c r="M50" s="22"/>
      <c r="N50" s="22"/>
      <c r="O50" s="54"/>
      <c r="P50" s="22"/>
      <c r="Q50" s="22"/>
      <c r="R50" s="723"/>
      <c r="S50" s="1946"/>
      <c r="T50" s="1946"/>
      <c r="U50" s="1946"/>
      <c r="V50" s="1946"/>
      <c r="W50" s="1946"/>
      <c r="X50" s="1947"/>
      <c r="Y50" s="1947"/>
      <c r="Z50" s="1947"/>
      <c r="AA50" s="1947"/>
      <c r="AB50" s="1947"/>
      <c r="AC50" s="1947"/>
      <c r="AD50" s="723"/>
      <c r="AE50" s="723"/>
      <c r="AF50" s="723"/>
      <c r="AG50" s="723"/>
      <c r="AH50" s="1948"/>
      <c r="AI50" s="723"/>
      <c r="AJ50" s="53"/>
      <c r="AK50" s="1948"/>
      <c r="AL50" s="723"/>
      <c r="AM50" s="53"/>
      <c r="AN50" s="1948"/>
      <c r="AO50" s="723"/>
      <c r="AP50" s="53"/>
      <c r="AQ50" s="1948"/>
      <c r="AR50" s="723"/>
      <c r="AS50" s="53"/>
      <c r="AT50" s="1948"/>
      <c r="AU50" s="1948"/>
      <c r="AV50" s="723"/>
      <c r="AW50" s="723"/>
      <c r="AX50" s="723"/>
      <c r="AY50" s="723"/>
      <c r="AZ50" s="723"/>
    </row>
    <row r="51">
      <c r="A51" s="723"/>
      <c r="B51" s="1950"/>
      <c r="C51" s="1950"/>
      <c r="D51" s="1944"/>
      <c r="E51" s="1944"/>
      <c r="F51" s="1944"/>
      <c r="G51" s="1944"/>
      <c r="H51" s="1945"/>
      <c r="I51" s="723"/>
      <c r="J51" s="22"/>
      <c r="K51" s="723"/>
      <c r="L51" s="723"/>
      <c r="M51" s="22"/>
      <c r="N51" s="22"/>
      <c r="O51" s="54"/>
      <c r="P51" s="22"/>
      <c r="Q51" s="22"/>
      <c r="R51" s="723"/>
      <c r="S51" s="1946"/>
      <c r="T51" s="1946"/>
      <c r="U51" s="1946"/>
      <c r="V51" s="1946"/>
      <c r="W51" s="1946"/>
      <c r="X51" s="1947"/>
      <c r="Y51" s="1947"/>
      <c r="Z51" s="1947"/>
      <c r="AA51" s="1947"/>
      <c r="AB51" s="1947"/>
      <c r="AC51" s="1947"/>
      <c r="AD51" s="723"/>
      <c r="AE51" s="723"/>
      <c r="AF51" s="723"/>
      <c r="AG51" s="723"/>
      <c r="AH51" s="1948"/>
      <c r="AI51" s="723"/>
      <c r="AJ51" s="53"/>
      <c r="AK51" s="1948"/>
      <c r="AL51" s="723"/>
      <c r="AM51" s="53"/>
      <c r="AN51" s="1948"/>
      <c r="AO51" s="723"/>
      <c r="AP51" s="53"/>
      <c r="AQ51" s="1948"/>
      <c r="AR51" s="723"/>
      <c r="AS51" s="53"/>
      <c r="AT51" s="1948"/>
      <c r="AU51" s="1948"/>
      <c r="AV51" s="723"/>
      <c r="AW51" s="723"/>
      <c r="AX51" s="723"/>
      <c r="AY51" s="723"/>
      <c r="AZ51" s="723"/>
    </row>
    <row r="52">
      <c r="A52" s="723"/>
      <c r="B52" s="1950"/>
      <c r="C52" s="1950"/>
      <c r="D52" s="1944"/>
      <c r="E52" s="1944"/>
      <c r="F52" s="1944"/>
      <c r="G52" s="1944"/>
      <c r="H52" s="1945"/>
      <c r="I52" s="723"/>
      <c r="J52" s="22"/>
      <c r="K52" s="723"/>
      <c r="L52" s="723"/>
      <c r="M52" s="22"/>
      <c r="N52" s="22"/>
      <c r="O52" s="54"/>
      <c r="P52" s="22"/>
      <c r="Q52" s="22"/>
      <c r="R52" s="723"/>
      <c r="S52" s="1946"/>
      <c r="T52" s="1946"/>
      <c r="U52" s="1946"/>
      <c r="V52" s="1946"/>
      <c r="W52" s="1946"/>
      <c r="X52" s="1947"/>
      <c r="Y52" s="1947"/>
      <c r="Z52" s="1947"/>
      <c r="AA52" s="1947"/>
      <c r="AB52" s="1947"/>
      <c r="AC52" s="1947"/>
      <c r="AD52" s="723"/>
      <c r="AE52" s="723"/>
      <c r="AF52" s="723"/>
      <c r="AG52" s="723"/>
      <c r="AH52" s="1948"/>
      <c r="AI52" s="723"/>
      <c r="AJ52" s="53"/>
      <c r="AK52" s="1948"/>
      <c r="AL52" s="723"/>
      <c r="AM52" s="53"/>
      <c r="AN52" s="1948"/>
      <c r="AO52" s="723"/>
      <c r="AP52" s="53"/>
      <c r="AQ52" s="1948"/>
      <c r="AR52" s="723"/>
      <c r="AS52" s="53"/>
      <c r="AT52" s="1948"/>
      <c r="AU52" s="1948"/>
      <c r="AV52" s="723"/>
      <c r="AW52" s="723"/>
      <c r="AX52" s="723"/>
      <c r="AY52" s="723"/>
      <c r="AZ52" s="723"/>
    </row>
    <row r="53">
      <c r="J53" s="22"/>
      <c r="Q53" s="22"/>
      <c r="AJ53" s="22"/>
      <c r="AM53" s="22"/>
      <c r="AP53" s="22"/>
      <c r="AS53" s="22"/>
    </row>
    <row r="54">
      <c r="J54" s="22"/>
      <c r="Q54" s="22"/>
      <c r="AJ54" s="22"/>
      <c r="AM54" s="22"/>
      <c r="AP54" s="22"/>
      <c r="AS54" s="22"/>
    </row>
    <row r="55">
      <c r="J55" s="22"/>
      <c r="Q55" s="22"/>
      <c r="AJ55" s="22"/>
      <c r="AM55" s="22"/>
      <c r="AP55" s="22"/>
      <c r="AS55" s="22"/>
    </row>
    <row r="56">
      <c r="J56" s="22"/>
      <c r="Q56" s="22"/>
      <c r="AJ56" s="22"/>
      <c r="AM56" s="22"/>
      <c r="AP56" s="22"/>
      <c r="AS56" s="22"/>
    </row>
    <row r="57">
      <c r="J57" s="22"/>
      <c r="Q57" s="22"/>
      <c r="AJ57" s="22"/>
      <c r="AM57" s="22"/>
      <c r="AP57" s="22"/>
      <c r="AS57" s="22"/>
    </row>
    <row r="58">
      <c r="J58" s="22"/>
      <c r="Q58" s="22"/>
      <c r="AJ58" s="22"/>
      <c r="AM58" s="22"/>
      <c r="AP58" s="22"/>
      <c r="AS58" s="22"/>
    </row>
    <row r="59">
      <c r="J59" s="22"/>
      <c r="Q59" s="22"/>
      <c r="AJ59" s="22"/>
      <c r="AM59" s="22"/>
      <c r="AP59" s="22"/>
      <c r="AS59" s="22"/>
    </row>
    <row r="60">
      <c r="J60" s="22"/>
      <c r="Q60" s="22"/>
      <c r="AJ60" s="22"/>
      <c r="AM60" s="22"/>
      <c r="AP60" s="22"/>
      <c r="AS60" s="22"/>
    </row>
    <row r="61">
      <c r="J61" s="22"/>
      <c r="Q61" s="22"/>
      <c r="AJ61" s="22"/>
      <c r="AM61" s="22"/>
      <c r="AP61" s="22"/>
      <c r="AS61" s="22"/>
    </row>
    <row r="62">
      <c r="J62" s="22"/>
      <c r="Q62" s="22"/>
      <c r="AJ62" s="22"/>
      <c r="AM62" s="22"/>
      <c r="AP62" s="22"/>
      <c r="AS62" s="22"/>
    </row>
    <row r="63">
      <c r="J63" s="22"/>
      <c r="Q63" s="22"/>
      <c r="AJ63" s="22"/>
      <c r="AM63" s="22"/>
      <c r="AP63" s="22"/>
      <c r="AS63" s="22"/>
    </row>
    <row r="64">
      <c r="J64" s="22"/>
      <c r="Q64" s="22"/>
      <c r="AJ64" s="22"/>
      <c r="AM64" s="22"/>
      <c r="AP64" s="22"/>
      <c r="AS64" s="22"/>
    </row>
    <row r="65">
      <c r="J65" s="22"/>
      <c r="Q65" s="22"/>
      <c r="AJ65" s="22"/>
      <c r="AM65" s="22"/>
      <c r="AP65" s="22"/>
      <c r="AS65" s="22"/>
    </row>
    <row r="66">
      <c r="J66" s="22"/>
      <c r="Q66" s="22"/>
      <c r="AJ66" s="22"/>
      <c r="AM66" s="22"/>
      <c r="AP66" s="22"/>
      <c r="AS66" s="22"/>
    </row>
    <row r="67">
      <c r="J67" s="22"/>
      <c r="Q67" s="22"/>
      <c r="AJ67" s="22"/>
      <c r="AM67" s="22"/>
      <c r="AP67" s="22"/>
      <c r="AS67" s="22"/>
    </row>
    <row r="68">
      <c r="J68" s="22"/>
      <c r="Q68" s="22"/>
      <c r="AJ68" s="22"/>
      <c r="AM68" s="22"/>
      <c r="AP68" s="22"/>
      <c r="AS68" s="22"/>
    </row>
    <row r="69">
      <c r="J69" s="22"/>
      <c r="Q69" s="22"/>
      <c r="AJ69" s="22"/>
      <c r="AM69" s="22"/>
      <c r="AP69" s="22"/>
      <c r="AS69" s="22"/>
    </row>
    <row r="70">
      <c r="J70" s="22"/>
      <c r="Q70" s="22"/>
      <c r="AJ70" s="22"/>
      <c r="AM70" s="22"/>
      <c r="AP70" s="22"/>
      <c r="AS70" s="22"/>
    </row>
    <row r="71">
      <c r="J71" s="22"/>
      <c r="Q71" s="22"/>
      <c r="AJ71" s="22"/>
      <c r="AM71" s="22"/>
      <c r="AP71" s="22"/>
      <c r="AS71" s="22"/>
    </row>
    <row r="72">
      <c r="J72" s="22"/>
      <c r="Q72" s="22"/>
      <c r="AJ72" s="22"/>
      <c r="AM72" s="22"/>
      <c r="AP72" s="22"/>
      <c r="AS72" s="22"/>
    </row>
    <row r="73">
      <c r="J73" s="22"/>
      <c r="Q73" s="22"/>
      <c r="AJ73" s="22"/>
      <c r="AM73" s="22"/>
      <c r="AP73" s="22"/>
      <c r="AS73" s="22"/>
    </row>
    <row r="74">
      <c r="J74" s="22"/>
      <c r="Q74" s="22"/>
      <c r="AJ74" s="22"/>
      <c r="AM74" s="22"/>
      <c r="AP74" s="22"/>
      <c r="AS74" s="22"/>
    </row>
    <row r="75">
      <c r="J75" s="22"/>
      <c r="Q75" s="22"/>
      <c r="AJ75" s="22"/>
      <c r="AM75" s="22"/>
      <c r="AP75" s="22"/>
      <c r="AS75" s="22"/>
    </row>
    <row r="76">
      <c r="J76" s="22"/>
      <c r="Q76" s="22"/>
      <c r="AJ76" s="22"/>
      <c r="AM76" s="22"/>
      <c r="AP76" s="22"/>
      <c r="AS76" s="22"/>
    </row>
    <row r="77">
      <c r="J77" s="22"/>
      <c r="Q77" s="22"/>
      <c r="AJ77" s="22"/>
      <c r="AM77" s="22"/>
      <c r="AP77" s="22"/>
      <c r="AS77" s="22"/>
    </row>
    <row r="78">
      <c r="J78" s="22"/>
      <c r="Q78" s="22"/>
      <c r="AJ78" s="22"/>
      <c r="AM78" s="22"/>
      <c r="AP78" s="22"/>
      <c r="AS78" s="22"/>
    </row>
    <row r="79">
      <c r="J79" s="22"/>
      <c r="Q79" s="22"/>
      <c r="AJ79" s="22"/>
      <c r="AM79" s="22"/>
      <c r="AP79" s="22"/>
      <c r="AS79" s="22"/>
    </row>
    <row r="80">
      <c r="J80" s="22"/>
      <c r="Q80" s="22"/>
      <c r="AJ80" s="22"/>
      <c r="AM80" s="22"/>
      <c r="AP80" s="22"/>
      <c r="AS80" s="22"/>
    </row>
    <row r="81">
      <c r="J81" s="22"/>
      <c r="Q81" s="22"/>
      <c r="AJ81" s="22"/>
      <c r="AM81" s="22"/>
      <c r="AP81" s="22"/>
      <c r="AS81" s="22"/>
    </row>
    <row r="82">
      <c r="J82" s="22"/>
      <c r="Q82" s="22"/>
      <c r="AJ82" s="22"/>
      <c r="AM82" s="22"/>
      <c r="AP82" s="22"/>
      <c r="AS82" s="22"/>
    </row>
    <row r="83">
      <c r="J83" s="22"/>
      <c r="Q83" s="22"/>
      <c r="AJ83" s="22"/>
      <c r="AM83" s="22"/>
      <c r="AP83" s="22"/>
      <c r="AS83" s="22"/>
    </row>
    <row r="84">
      <c r="J84" s="22"/>
      <c r="Q84" s="22"/>
      <c r="AJ84" s="22"/>
      <c r="AM84" s="22"/>
      <c r="AP84" s="22"/>
      <c r="AS84" s="22"/>
    </row>
    <row r="85">
      <c r="J85" s="22"/>
      <c r="Q85" s="22"/>
      <c r="AJ85" s="22"/>
      <c r="AM85" s="22"/>
      <c r="AP85" s="22"/>
      <c r="AS85" s="22"/>
    </row>
    <row r="86">
      <c r="J86" s="22"/>
      <c r="Q86" s="22"/>
      <c r="AJ86" s="22"/>
      <c r="AM86" s="22"/>
      <c r="AP86" s="22"/>
      <c r="AS86" s="22"/>
    </row>
    <row r="87">
      <c r="J87" s="22"/>
      <c r="Q87" s="22"/>
      <c r="AJ87" s="22"/>
      <c r="AM87" s="22"/>
      <c r="AP87" s="22"/>
      <c r="AS87" s="22"/>
    </row>
    <row r="88">
      <c r="J88" s="22"/>
      <c r="Q88" s="22"/>
      <c r="AJ88" s="22"/>
      <c r="AM88" s="22"/>
      <c r="AP88" s="22"/>
      <c r="AS88" s="22"/>
    </row>
    <row r="89">
      <c r="J89" s="22"/>
      <c r="Q89" s="22"/>
      <c r="AJ89" s="22"/>
      <c r="AM89" s="22"/>
      <c r="AP89" s="22"/>
      <c r="AS89" s="22"/>
    </row>
    <row r="90">
      <c r="J90" s="22"/>
      <c r="Q90" s="22"/>
      <c r="AJ90" s="22"/>
      <c r="AM90" s="22"/>
      <c r="AP90" s="22"/>
      <c r="AS90" s="22"/>
    </row>
    <row r="91">
      <c r="J91" s="22"/>
      <c r="Q91" s="22"/>
      <c r="AJ91" s="22"/>
      <c r="AM91" s="22"/>
      <c r="AP91" s="22"/>
      <c r="AS91" s="22"/>
    </row>
    <row r="92">
      <c r="J92" s="22"/>
      <c r="Q92" s="22"/>
      <c r="AJ92" s="22"/>
      <c r="AM92" s="22"/>
      <c r="AP92" s="22"/>
      <c r="AS92" s="22"/>
    </row>
    <row r="93">
      <c r="J93" s="22"/>
      <c r="Q93" s="22"/>
      <c r="AJ93" s="22"/>
      <c r="AM93" s="22"/>
      <c r="AP93" s="22"/>
      <c r="AS93" s="22"/>
    </row>
    <row r="94">
      <c r="J94" s="22"/>
      <c r="Q94" s="22"/>
      <c r="AJ94" s="22"/>
      <c r="AM94" s="22"/>
      <c r="AP94" s="22"/>
      <c r="AS94" s="22"/>
    </row>
    <row r="95">
      <c r="J95" s="22"/>
      <c r="Q95" s="22"/>
      <c r="AJ95" s="22"/>
      <c r="AM95" s="22"/>
      <c r="AP95" s="22"/>
      <c r="AS95" s="22"/>
    </row>
    <row r="96">
      <c r="J96" s="22"/>
      <c r="Q96" s="22"/>
      <c r="AJ96" s="22"/>
      <c r="AM96" s="22"/>
      <c r="AP96" s="22"/>
      <c r="AS96" s="22"/>
    </row>
    <row r="97">
      <c r="J97" s="22"/>
      <c r="Q97" s="22"/>
      <c r="AJ97" s="22"/>
      <c r="AM97" s="22"/>
      <c r="AP97" s="22"/>
      <c r="AS97" s="22"/>
    </row>
    <row r="98">
      <c r="J98" s="22"/>
      <c r="Q98" s="22"/>
      <c r="AJ98" s="22"/>
      <c r="AM98" s="22"/>
      <c r="AP98" s="22"/>
      <c r="AS98" s="22"/>
    </row>
    <row r="99">
      <c r="J99" s="22"/>
      <c r="Q99" s="22"/>
      <c r="AJ99" s="22"/>
      <c r="AM99" s="22"/>
      <c r="AP99" s="22"/>
      <c r="AS99" s="22"/>
    </row>
    <row r="100">
      <c r="J100" s="22"/>
      <c r="Q100" s="22"/>
      <c r="AJ100" s="22"/>
      <c r="AM100" s="22"/>
      <c r="AP100" s="22"/>
      <c r="AS100" s="22"/>
    </row>
    <row r="101">
      <c r="J101" s="22"/>
      <c r="Q101" s="22"/>
      <c r="AJ101" s="22"/>
      <c r="AM101" s="22"/>
      <c r="AP101" s="22"/>
      <c r="AS101" s="22"/>
    </row>
    <row r="102">
      <c r="J102" s="22"/>
      <c r="Q102" s="22"/>
      <c r="AJ102" s="22"/>
      <c r="AM102" s="22"/>
      <c r="AP102" s="22"/>
      <c r="AS102" s="22"/>
    </row>
    <row r="103">
      <c r="J103" s="22"/>
      <c r="Q103" s="22"/>
      <c r="AJ103" s="22"/>
      <c r="AM103" s="22"/>
      <c r="AP103" s="22"/>
      <c r="AS103" s="22"/>
    </row>
    <row r="104">
      <c r="J104" s="22"/>
      <c r="Q104" s="22"/>
      <c r="AJ104" s="22"/>
      <c r="AM104" s="22"/>
      <c r="AP104" s="22"/>
      <c r="AS104" s="22"/>
    </row>
    <row r="105">
      <c r="J105" s="22"/>
      <c r="Q105" s="22"/>
      <c r="AJ105" s="22"/>
      <c r="AM105" s="22"/>
      <c r="AP105" s="22"/>
      <c r="AS105" s="22"/>
    </row>
    <row r="106">
      <c r="J106" s="22"/>
      <c r="Q106" s="22"/>
      <c r="AJ106" s="22"/>
      <c r="AM106" s="22"/>
      <c r="AP106" s="22"/>
      <c r="AS106" s="22"/>
    </row>
    <row r="107">
      <c r="J107" s="22"/>
      <c r="Q107" s="22"/>
      <c r="AJ107" s="22"/>
      <c r="AM107" s="22"/>
      <c r="AP107" s="22"/>
      <c r="AS107" s="22"/>
    </row>
    <row r="108">
      <c r="J108" s="22"/>
      <c r="Q108" s="22"/>
      <c r="AJ108" s="22"/>
      <c r="AM108" s="22"/>
      <c r="AP108" s="22"/>
      <c r="AS108" s="22"/>
    </row>
    <row r="109">
      <c r="J109" s="22"/>
      <c r="Q109" s="22"/>
      <c r="AJ109" s="22"/>
      <c r="AM109" s="22"/>
      <c r="AP109" s="22"/>
      <c r="AS109" s="22"/>
    </row>
    <row r="110">
      <c r="J110" s="22"/>
      <c r="Q110" s="22"/>
      <c r="AJ110" s="22"/>
      <c r="AM110" s="22"/>
      <c r="AP110" s="22"/>
      <c r="AS110" s="22"/>
    </row>
    <row r="111">
      <c r="J111" s="22"/>
      <c r="Q111" s="22"/>
      <c r="AJ111" s="22"/>
      <c r="AM111" s="22"/>
      <c r="AP111" s="22"/>
      <c r="AS111" s="22"/>
    </row>
    <row r="112">
      <c r="J112" s="22"/>
      <c r="Q112" s="22"/>
      <c r="AJ112" s="22"/>
      <c r="AM112" s="22"/>
      <c r="AP112" s="22"/>
      <c r="AS112" s="22"/>
    </row>
    <row r="113">
      <c r="J113" s="22"/>
      <c r="Q113" s="22"/>
      <c r="AJ113" s="22"/>
      <c r="AM113" s="22"/>
      <c r="AP113" s="22"/>
      <c r="AS113" s="22"/>
    </row>
    <row r="114">
      <c r="J114" s="22"/>
      <c r="Q114" s="22"/>
      <c r="AJ114" s="22"/>
      <c r="AM114" s="22"/>
      <c r="AP114" s="22"/>
      <c r="AS114" s="22"/>
    </row>
    <row r="115">
      <c r="J115" s="22"/>
      <c r="Q115" s="22"/>
      <c r="AJ115" s="22"/>
      <c r="AM115" s="22"/>
      <c r="AP115" s="22"/>
      <c r="AS115" s="22"/>
    </row>
    <row r="116">
      <c r="J116" s="22"/>
      <c r="Q116" s="22"/>
      <c r="AJ116" s="22"/>
      <c r="AM116" s="22"/>
      <c r="AP116" s="22"/>
      <c r="AS116" s="22"/>
    </row>
    <row r="117">
      <c r="J117" s="22"/>
      <c r="Q117" s="22"/>
      <c r="AJ117" s="22"/>
      <c r="AM117" s="22"/>
      <c r="AP117" s="22"/>
      <c r="AS117" s="22"/>
    </row>
    <row r="118">
      <c r="J118" s="22"/>
      <c r="Q118" s="22"/>
      <c r="AJ118" s="22"/>
      <c r="AM118" s="22"/>
      <c r="AP118" s="22"/>
      <c r="AS118" s="22"/>
    </row>
    <row r="119">
      <c r="J119" s="22"/>
      <c r="Q119" s="22"/>
      <c r="AJ119" s="22"/>
      <c r="AM119" s="22"/>
      <c r="AP119" s="22"/>
      <c r="AS119" s="22"/>
    </row>
    <row r="120">
      <c r="J120" s="22"/>
      <c r="Q120" s="22"/>
      <c r="AJ120" s="22"/>
      <c r="AM120" s="22"/>
      <c r="AP120" s="22"/>
      <c r="AS120" s="22"/>
    </row>
    <row r="121">
      <c r="J121" s="22"/>
      <c r="Q121" s="22"/>
      <c r="AJ121" s="22"/>
      <c r="AM121" s="22"/>
      <c r="AP121" s="22"/>
      <c r="AS121" s="22"/>
    </row>
    <row r="122">
      <c r="J122" s="22"/>
      <c r="Q122" s="22"/>
      <c r="AJ122" s="22"/>
      <c r="AM122" s="22"/>
      <c r="AP122" s="22"/>
      <c r="AS122" s="22"/>
    </row>
    <row r="123">
      <c r="J123" s="22"/>
      <c r="Q123" s="22"/>
      <c r="AJ123" s="22"/>
      <c r="AM123" s="22"/>
      <c r="AP123" s="22"/>
      <c r="AS123" s="22"/>
    </row>
    <row r="124">
      <c r="J124" s="22"/>
      <c r="Q124" s="22"/>
      <c r="AJ124" s="22"/>
      <c r="AM124" s="22"/>
      <c r="AP124" s="22"/>
      <c r="AS124" s="22"/>
    </row>
    <row r="125">
      <c r="J125" s="22"/>
      <c r="Q125" s="22"/>
      <c r="AJ125" s="22"/>
      <c r="AM125" s="22"/>
      <c r="AP125" s="22"/>
      <c r="AS125" s="22"/>
    </row>
    <row r="126">
      <c r="J126" s="22"/>
      <c r="Q126" s="22"/>
      <c r="AJ126" s="22"/>
      <c r="AM126" s="22"/>
      <c r="AP126" s="22"/>
      <c r="AS126" s="22"/>
    </row>
    <row r="127">
      <c r="J127" s="22"/>
      <c r="Q127" s="22"/>
      <c r="AJ127" s="22"/>
      <c r="AM127" s="22"/>
      <c r="AP127" s="22"/>
      <c r="AS127" s="22"/>
    </row>
    <row r="128">
      <c r="J128" s="22"/>
      <c r="Q128" s="22"/>
      <c r="AJ128" s="22"/>
      <c r="AM128" s="22"/>
      <c r="AP128" s="22"/>
      <c r="AS128" s="22"/>
    </row>
    <row r="129">
      <c r="J129" s="22"/>
      <c r="Q129" s="22"/>
      <c r="AJ129" s="22"/>
      <c r="AM129" s="22"/>
      <c r="AP129" s="22"/>
      <c r="AS129" s="22"/>
    </row>
    <row r="130">
      <c r="J130" s="22"/>
      <c r="Q130" s="22"/>
      <c r="AJ130" s="22"/>
      <c r="AM130" s="22"/>
      <c r="AP130" s="22"/>
      <c r="AS130" s="22"/>
    </row>
    <row r="131">
      <c r="J131" s="22"/>
      <c r="Q131" s="22"/>
      <c r="AJ131" s="22"/>
      <c r="AM131" s="22"/>
      <c r="AP131" s="22"/>
      <c r="AS131" s="22"/>
    </row>
    <row r="132">
      <c r="J132" s="22"/>
      <c r="Q132" s="22"/>
      <c r="AJ132" s="22"/>
      <c r="AM132" s="22"/>
      <c r="AP132" s="22"/>
      <c r="AS132" s="22"/>
    </row>
    <row r="133">
      <c r="J133" s="22"/>
      <c r="Q133" s="22"/>
      <c r="AJ133" s="22"/>
      <c r="AM133" s="22"/>
      <c r="AP133" s="22"/>
      <c r="AS133" s="22"/>
    </row>
    <row r="134">
      <c r="J134" s="22"/>
      <c r="Q134" s="22"/>
      <c r="AJ134" s="22"/>
      <c r="AM134" s="22"/>
      <c r="AP134" s="22"/>
      <c r="AS134" s="22"/>
    </row>
    <row r="135">
      <c r="J135" s="22"/>
      <c r="Q135" s="22"/>
      <c r="AJ135" s="22"/>
      <c r="AM135" s="22"/>
      <c r="AP135" s="22"/>
      <c r="AS135" s="22"/>
    </row>
    <row r="136">
      <c r="J136" s="22"/>
      <c r="Q136" s="22"/>
      <c r="AJ136" s="22"/>
      <c r="AM136" s="22"/>
      <c r="AP136" s="22"/>
      <c r="AS136" s="22"/>
    </row>
    <row r="137">
      <c r="J137" s="22"/>
      <c r="Q137" s="22"/>
      <c r="AJ137" s="22"/>
      <c r="AM137" s="22"/>
      <c r="AP137" s="22"/>
      <c r="AS137" s="22"/>
    </row>
    <row r="138">
      <c r="J138" s="22"/>
      <c r="Q138" s="22"/>
      <c r="AJ138" s="22"/>
      <c r="AM138" s="22"/>
      <c r="AP138" s="22"/>
      <c r="AS138" s="22"/>
    </row>
    <row r="139">
      <c r="J139" s="22"/>
      <c r="Q139" s="22"/>
      <c r="AJ139" s="22"/>
      <c r="AM139" s="22"/>
      <c r="AP139" s="22"/>
      <c r="AS139" s="22"/>
    </row>
    <row r="140">
      <c r="J140" s="22"/>
      <c r="Q140" s="22"/>
      <c r="AJ140" s="22"/>
      <c r="AM140" s="22"/>
      <c r="AP140" s="22"/>
      <c r="AS140" s="22"/>
    </row>
    <row r="141">
      <c r="J141" s="22"/>
      <c r="Q141" s="22"/>
      <c r="AJ141" s="22"/>
      <c r="AM141" s="22"/>
      <c r="AP141" s="22"/>
      <c r="AS141" s="22"/>
    </row>
    <row r="142">
      <c r="J142" s="22"/>
      <c r="Q142" s="22"/>
      <c r="AJ142" s="22"/>
      <c r="AM142" s="22"/>
      <c r="AP142" s="22"/>
      <c r="AS142" s="22"/>
    </row>
    <row r="143">
      <c r="J143" s="22"/>
      <c r="Q143" s="22"/>
      <c r="AJ143" s="22"/>
      <c r="AM143" s="22"/>
      <c r="AP143" s="22"/>
      <c r="AS143" s="22"/>
    </row>
    <row r="144">
      <c r="J144" s="22"/>
      <c r="Q144" s="22"/>
      <c r="AJ144" s="22"/>
      <c r="AM144" s="22"/>
      <c r="AP144" s="22"/>
      <c r="AS144" s="22"/>
    </row>
    <row r="145">
      <c r="J145" s="22"/>
      <c r="Q145" s="22"/>
      <c r="AJ145" s="22"/>
      <c r="AM145" s="22"/>
      <c r="AP145" s="22"/>
      <c r="AS145" s="22"/>
    </row>
    <row r="146">
      <c r="J146" s="22"/>
      <c r="Q146" s="22"/>
      <c r="AJ146" s="22"/>
      <c r="AM146" s="22"/>
      <c r="AP146" s="22"/>
      <c r="AS146" s="22"/>
    </row>
    <row r="147">
      <c r="J147" s="22"/>
      <c r="Q147" s="22"/>
      <c r="AJ147" s="22"/>
      <c r="AM147" s="22"/>
      <c r="AP147" s="22"/>
      <c r="AS147" s="22"/>
    </row>
    <row r="148">
      <c r="J148" s="22"/>
      <c r="Q148" s="22"/>
      <c r="AJ148" s="22"/>
      <c r="AM148" s="22"/>
      <c r="AP148" s="22"/>
      <c r="AS148" s="22"/>
    </row>
    <row r="149">
      <c r="J149" s="22"/>
      <c r="Q149" s="22"/>
      <c r="AJ149" s="22"/>
      <c r="AM149" s="22"/>
      <c r="AP149" s="22"/>
      <c r="AS149" s="22"/>
    </row>
    <row r="150">
      <c r="J150" s="22"/>
      <c r="Q150" s="22"/>
      <c r="AJ150" s="22"/>
      <c r="AM150" s="22"/>
      <c r="AP150" s="22"/>
      <c r="AS150" s="22"/>
    </row>
    <row r="151">
      <c r="J151" s="22"/>
      <c r="Q151" s="22"/>
      <c r="AJ151" s="22"/>
      <c r="AM151" s="22"/>
      <c r="AP151" s="22"/>
      <c r="AS151" s="22"/>
    </row>
    <row r="152">
      <c r="J152" s="22"/>
      <c r="Q152" s="22"/>
      <c r="AJ152" s="22"/>
      <c r="AM152" s="22"/>
      <c r="AP152" s="22"/>
      <c r="AS152" s="22"/>
    </row>
    <row r="153">
      <c r="J153" s="22"/>
      <c r="Q153" s="22"/>
      <c r="AJ153" s="22"/>
      <c r="AM153" s="22"/>
      <c r="AP153" s="22"/>
      <c r="AS153" s="22"/>
    </row>
    <row r="154">
      <c r="J154" s="22"/>
      <c r="Q154" s="22"/>
      <c r="AJ154" s="22"/>
      <c r="AM154" s="22"/>
      <c r="AP154" s="22"/>
      <c r="AS154" s="22"/>
    </row>
    <row r="155">
      <c r="J155" s="22"/>
      <c r="Q155" s="22"/>
      <c r="AJ155" s="22"/>
      <c r="AM155" s="22"/>
      <c r="AP155" s="22"/>
      <c r="AS155" s="22"/>
    </row>
    <row r="156">
      <c r="J156" s="22"/>
      <c r="Q156" s="22"/>
      <c r="AJ156" s="22"/>
      <c r="AM156" s="22"/>
      <c r="AP156" s="22"/>
      <c r="AS156" s="22"/>
    </row>
    <row r="157">
      <c r="J157" s="22"/>
      <c r="Q157" s="22"/>
      <c r="AJ157" s="22"/>
      <c r="AM157" s="22"/>
      <c r="AP157" s="22"/>
      <c r="AS157" s="22"/>
    </row>
    <row r="158">
      <c r="J158" s="22"/>
      <c r="Q158" s="22"/>
      <c r="AJ158" s="22"/>
      <c r="AM158" s="22"/>
      <c r="AP158" s="22"/>
      <c r="AS158" s="22"/>
    </row>
    <row r="159">
      <c r="J159" s="22"/>
      <c r="Q159" s="22"/>
      <c r="AJ159" s="22"/>
      <c r="AM159" s="22"/>
      <c r="AP159" s="22"/>
      <c r="AS159" s="22"/>
    </row>
    <row r="160">
      <c r="J160" s="22"/>
      <c r="Q160" s="22"/>
      <c r="AJ160" s="22"/>
      <c r="AM160" s="22"/>
      <c r="AP160" s="22"/>
      <c r="AS160" s="22"/>
    </row>
    <row r="161">
      <c r="J161" s="22"/>
      <c r="Q161" s="22"/>
      <c r="AJ161" s="22"/>
      <c r="AM161" s="22"/>
      <c r="AP161" s="22"/>
      <c r="AS161" s="22"/>
    </row>
    <row r="162">
      <c r="J162" s="22"/>
      <c r="Q162" s="22"/>
      <c r="AJ162" s="22"/>
      <c r="AM162" s="22"/>
      <c r="AP162" s="22"/>
      <c r="AS162" s="22"/>
    </row>
    <row r="163">
      <c r="J163" s="22"/>
      <c r="Q163" s="22"/>
      <c r="AJ163" s="22"/>
      <c r="AM163" s="22"/>
      <c r="AP163" s="22"/>
      <c r="AS163" s="22"/>
    </row>
    <row r="164">
      <c r="J164" s="22"/>
      <c r="Q164" s="22"/>
      <c r="AJ164" s="22"/>
      <c r="AM164" s="22"/>
      <c r="AP164" s="22"/>
      <c r="AS164" s="22"/>
    </row>
    <row r="165">
      <c r="J165" s="22"/>
      <c r="Q165" s="22"/>
      <c r="AJ165" s="22"/>
      <c r="AM165" s="22"/>
      <c r="AP165" s="22"/>
      <c r="AS165" s="22"/>
    </row>
    <row r="166">
      <c r="J166" s="22"/>
      <c r="Q166" s="22"/>
      <c r="AJ166" s="22"/>
      <c r="AM166" s="22"/>
      <c r="AP166" s="22"/>
      <c r="AS166" s="22"/>
    </row>
    <row r="167">
      <c r="J167" s="22"/>
      <c r="Q167" s="22"/>
      <c r="AJ167" s="22"/>
      <c r="AM167" s="22"/>
      <c r="AP167" s="22"/>
      <c r="AS167" s="22"/>
    </row>
    <row r="168">
      <c r="J168" s="22"/>
      <c r="Q168" s="22"/>
      <c r="AJ168" s="22"/>
      <c r="AM168" s="22"/>
      <c r="AP168" s="22"/>
      <c r="AS168" s="22"/>
    </row>
    <row r="169">
      <c r="J169" s="22"/>
      <c r="Q169" s="22"/>
      <c r="AJ169" s="22"/>
      <c r="AM169" s="22"/>
      <c r="AP169" s="22"/>
      <c r="AS169" s="22"/>
    </row>
    <row r="170">
      <c r="J170" s="22"/>
      <c r="Q170" s="22"/>
      <c r="AJ170" s="22"/>
      <c r="AM170" s="22"/>
      <c r="AP170" s="22"/>
      <c r="AS170" s="22"/>
    </row>
    <row r="171">
      <c r="J171" s="22"/>
      <c r="Q171" s="22"/>
      <c r="AJ171" s="22"/>
      <c r="AM171" s="22"/>
      <c r="AP171" s="22"/>
      <c r="AS171" s="22"/>
    </row>
    <row r="172">
      <c r="J172" s="22"/>
      <c r="Q172" s="22"/>
      <c r="AJ172" s="22"/>
      <c r="AM172" s="22"/>
      <c r="AP172" s="22"/>
      <c r="AS172" s="22"/>
    </row>
    <row r="173">
      <c r="J173" s="22"/>
      <c r="Q173" s="22"/>
      <c r="AJ173" s="22"/>
      <c r="AM173" s="22"/>
      <c r="AP173" s="22"/>
      <c r="AS173" s="22"/>
    </row>
    <row r="174">
      <c r="J174" s="22"/>
      <c r="Q174" s="22"/>
      <c r="AJ174" s="22"/>
      <c r="AM174" s="22"/>
      <c r="AP174" s="22"/>
      <c r="AS174" s="22"/>
    </row>
    <row r="175">
      <c r="J175" s="22"/>
      <c r="Q175" s="22"/>
      <c r="AJ175" s="22"/>
      <c r="AM175" s="22"/>
      <c r="AP175" s="22"/>
      <c r="AS175" s="22"/>
    </row>
    <row r="176">
      <c r="J176" s="22"/>
      <c r="Q176" s="22"/>
      <c r="AJ176" s="22"/>
      <c r="AM176" s="22"/>
      <c r="AP176" s="22"/>
      <c r="AS176" s="22"/>
    </row>
    <row r="177">
      <c r="J177" s="22"/>
      <c r="Q177" s="22"/>
      <c r="AJ177" s="22"/>
      <c r="AM177" s="22"/>
      <c r="AP177" s="22"/>
      <c r="AS177" s="22"/>
    </row>
    <row r="178">
      <c r="J178" s="22"/>
      <c r="Q178" s="22"/>
      <c r="AJ178" s="22"/>
      <c r="AM178" s="22"/>
      <c r="AP178" s="22"/>
      <c r="AS178" s="22"/>
    </row>
    <row r="179">
      <c r="J179" s="22"/>
      <c r="Q179" s="22"/>
      <c r="AJ179" s="22"/>
      <c r="AM179" s="22"/>
      <c r="AP179" s="22"/>
      <c r="AS179" s="22"/>
    </row>
    <row r="180">
      <c r="J180" s="22"/>
      <c r="Q180" s="22"/>
      <c r="AJ180" s="22"/>
      <c r="AM180" s="22"/>
      <c r="AP180" s="22"/>
      <c r="AS180" s="22"/>
    </row>
    <row r="181">
      <c r="J181" s="22"/>
      <c r="Q181" s="22"/>
      <c r="AJ181" s="22"/>
      <c r="AM181" s="22"/>
      <c r="AP181" s="22"/>
      <c r="AS181" s="22"/>
    </row>
    <row r="182">
      <c r="J182" s="22"/>
      <c r="Q182" s="22"/>
      <c r="AJ182" s="22"/>
      <c r="AM182" s="22"/>
      <c r="AP182" s="22"/>
      <c r="AS182" s="22"/>
    </row>
    <row r="183">
      <c r="J183" s="22"/>
      <c r="Q183" s="22"/>
      <c r="AJ183" s="22"/>
      <c r="AM183" s="22"/>
      <c r="AP183" s="22"/>
      <c r="AS183" s="22"/>
    </row>
    <row r="184">
      <c r="J184" s="22"/>
      <c r="Q184" s="22"/>
      <c r="AJ184" s="22"/>
      <c r="AM184" s="22"/>
      <c r="AP184" s="22"/>
      <c r="AS184" s="22"/>
    </row>
    <row r="185">
      <c r="J185" s="22"/>
      <c r="Q185" s="22"/>
      <c r="AJ185" s="22"/>
      <c r="AM185" s="22"/>
      <c r="AP185" s="22"/>
      <c r="AS185" s="22"/>
    </row>
    <row r="186">
      <c r="J186" s="22"/>
      <c r="Q186" s="22"/>
      <c r="AJ186" s="22"/>
      <c r="AM186" s="22"/>
      <c r="AP186" s="22"/>
      <c r="AS186" s="22"/>
    </row>
    <row r="187">
      <c r="J187" s="22"/>
      <c r="Q187" s="22"/>
      <c r="AJ187" s="22"/>
      <c r="AM187" s="22"/>
      <c r="AP187" s="22"/>
      <c r="AS187" s="22"/>
    </row>
    <row r="188">
      <c r="J188" s="22"/>
      <c r="Q188" s="22"/>
      <c r="AJ188" s="22"/>
      <c r="AM188" s="22"/>
      <c r="AP188" s="22"/>
      <c r="AS188" s="22"/>
    </row>
    <row r="189">
      <c r="J189" s="22"/>
      <c r="Q189" s="22"/>
      <c r="AJ189" s="22"/>
      <c r="AM189" s="22"/>
      <c r="AP189" s="22"/>
      <c r="AS189" s="22"/>
    </row>
    <row r="190">
      <c r="J190" s="22"/>
      <c r="Q190" s="22"/>
      <c r="AJ190" s="22"/>
      <c r="AM190" s="22"/>
      <c r="AP190" s="22"/>
      <c r="AS190" s="22"/>
    </row>
    <row r="191">
      <c r="J191" s="22"/>
      <c r="Q191" s="22"/>
      <c r="AJ191" s="22"/>
      <c r="AM191" s="22"/>
      <c r="AP191" s="22"/>
      <c r="AS191" s="22"/>
    </row>
    <row r="192">
      <c r="J192" s="22"/>
      <c r="Q192" s="22"/>
      <c r="AJ192" s="22"/>
      <c r="AM192" s="22"/>
      <c r="AP192" s="22"/>
      <c r="AS192" s="22"/>
    </row>
    <row r="193">
      <c r="J193" s="22"/>
      <c r="Q193" s="22"/>
      <c r="AJ193" s="22"/>
      <c r="AM193" s="22"/>
      <c r="AP193" s="22"/>
      <c r="AS193" s="22"/>
    </row>
    <row r="194">
      <c r="J194" s="22"/>
      <c r="Q194" s="22"/>
      <c r="AJ194" s="22"/>
      <c r="AM194" s="22"/>
      <c r="AP194" s="22"/>
      <c r="AS194" s="22"/>
    </row>
    <row r="195">
      <c r="J195" s="22"/>
      <c r="Q195" s="22"/>
      <c r="AJ195" s="22"/>
      <c r="AM195" s="22"/>
      <c r="AP195" s="22"/>
      <c r="AS195" s="22"/>
    </row>
    <row r="196">
      <c r="J196" s="22"/>
      <c r="Q196" s="22"/>
      <c r="AJ196" s="22"/>
      <c r="AM196" s="22"/>
      <c r="AP196" s="22"/>
      <c r="AS196" s="22"/>
    </row>
    <row r="197">
      <c r="J197" s="22"/>
      <c r="Q197" s="22"/>
      <c r="AJ197" s="22"/>
      <c r="AM197" s="22"/>
      <c r="AP197" s="22"/>
      <c r="AS197" s="22"/>
    </row>
    <row r="198">
      <c r="J198" s="22"/>
      <c r="Q198" s="22"/>
      <c r="AJ198" s="22"/>
      <c r="AM198" s="22"/>
      <c r="AP198" s="22"/>
      <c r="AS198" s="22"/>
    </row>
    <row r="199">
      <c r="J199" s="22"/>
      <c r="Q199" s="22"/>
      <c r="AJ199" s="22"/>
      <c r="AM199" s="22"/>
      <c r="AP199" s="22"/>
      <c r="AS199" s="22"/>
    </row>
    <row r="200">
      <c r="J200" s="22"/>
      <c r="Q200" s="22"/>
      <c r="AJ200" s="22"/>
      <c r="AM200" s="22"/>
      <c r="AP200" s="22"/>
      <c r="AS200" s="22"/>
    </row>
    <row r="201">
      <c r="J201" s="22"/>
      <c r="Q201" s="22"/>
      <c r="AJ201" s="22"/>
      <c r="AM201" s="22"/>
      <c r="AP201" s="22"/>
      <c r="AS201" s="22"/>
    </row>
    <row r="202">
      <c r="J202" s="22"/>
      <c r="Q202" s="22"/>
      <c r="AJ202" s="22"/>
      <c r="AM202" s="22"/>
      <c r="AP202" s="22"/>
      <c r="AS202" s="22"/>
    </row>
    <row r="203">
      <c r="J203" s="22"/>
      <c r="Q203" s="22"/>
      <c r="AJ203" s="22"/>
      <c r="AM203" s="22"/>
      <c r="AP203" s="22"/>
      <c r="AS203" s="22"/>
    </row>
    <row r="204">
      <c r="J204" s="22"/>
      <c r="Q204" s="22"/>
      <c r="AJ204" s="22"/>
      <c r="AM204" s="22"/>
      <c r="AP204" s="22"/>
      <c r="AS204" s="22"/>
    </row>
    <row r="205">
      <c r="J205" s="22"/>
      <c r="Q205" s="22"/>
      <c r="AJ205" s="22"/>
      <c r="AM205" s="22"/>
      <c r="AP205" s="22"/>
      <c r="AS205" s="22"/>
    </row>
    <row r="206">
      <c r="J206" s="22"/>
      <c r="Q206" s="22"/>
      <c r="AJ206" s="22"/>
      <c r="AM206" s="22"/>
      <c r="AP206" s="22"/>
      <c r="AS206" s="22"/>
    </row>
    <row r="207">
      <c r="J207" s="22"/>
      <c r="Q207" s="22"/>
      <c r="AJ207" s="22"/>
      <c r="AM207" s="22"/>
      <c r="AP207" s="22"/>
      <c r="AS207" s="22"/>
    </row>
    <row r="208">
      <c r="J208" s="22"/>
      <c r="Q208" s="22"/>
      <c r="AJ208" s="22"/>
      <c r="AM208" s="22"/>
      <c r="AP208" s="22"/>
      <c r="AS208" s="22"/>
    </row>
    <row r="209">
      <c r="J209" s="22"/>
      <c r="Q209" s="22"/>
      <c r="AJ209" s="22"/>
      <c r="AM209" s="22"/>
      <c r="AP209" s="22"/>
      <c r="AS209" s="22"/>
    </row>
    <row r="210">
      <c r="J210" s="22"/>
      <c r="Q210" s="22"/>
      <c r="AJ210" s="22"/>
      <c r="AM210" s="22"/>
      <c r="AP210" s="22"/>
      <c r="AS210" s="22"/>
    </row>
    <row r="211">
      <c r="J211" s="22"/>
      <c r="Q211" s="22"/>
      <c r="AJ211" s="22"/>
      <c r="AM211" s="22"/>
      <c r="AP211" s="22"/>
      <c r="AS211" s="22"/>
    </row>
    <row r="212">
      <c r="J212" s="22"/>
      <c r="Q212" s="22"/>
      <c r="AJ212" s="22"/>
      <c r="AM212" s="22"/>
      <c r="AP212" s="22"/>
      <c r="AS212" s="22"/>
    </row>
    <row r="213">
      <c r="J213" s="22"/>
      <c r="Q213" s="22"/>
      <c r="AJ213" s="22"/>
      <c r="AM213" s="22"/>
      <c r="AP213" s="22"/>
      <c r="AS213" s="22"/>
    </row>
    <row r="214">
      <c r="J214" s="22"/>
      <c r="Q214" s="22"/>
      <c r="AJ214" s="22"/>
      <c r="AM214" s="22"/>
      <c r="AP214" s="22"/>
      <c r="AS214" s="22"/>
    </row>
    <row r="215">
      <c r="J215" s="22"/>
      <c r="Q215" s="22"/>
      <c r="AJ215" s="22"/>
      <c r="AM215" s="22"/>
      <c r="AP215" s="22"/>
      <c r="AS215" s="22"/>
    </row>
    <row r="216">
      <c r="J216" s="22"/>
      <c r="Q216" s="22"/>
      <c r="AJ216" s="22"/>
      <c r="AM216" s="22"/>
      <c r="AP216" s="22"/>
      <c r="AS216" s="22"/>
    </row>
    <row r="217">
      <c r="J217" s="22"/>
      <c r="Q217" s="22"/>
      <c r="AJ217" s="22"/>
      <c r="AM217" s="22"/>
      <c r="AP217" s="22"/>
      <c r="AS217" s="22"/>
    </row>
    <row r="218">
      <c r="J218" s="22"/>
      <c r="Q218" s="22"/>
      <c r="AJ218" s="22"/>
      <c r="AM218" s="22"/>
      <c r="AP218" s="22"/>
      <c r="AS218" s="22"/>
    </row>
    <row r="219">
      <c r="J219" s="22"/>
      <c r="Q219" s="22"/>
      <c r="AJ219" s="22"/>
      <c r="AM219" s="22"/>
      <c r="AP219" s="22"/>
      <c r="AS219" s="22"/>
    </row>
    <row r="220">
      <c r="J220" s="22"/>
      <c r="Q220" s="22"/>
      <c r="AJ220" s="22"/>
      <c r="AM220" s="22"/>
      <c r="AP220" s="22"/>
      <c r="AS220" s="22"/>
    </row>
    <row r="221">
      <c r="J221" s="22"/>
      <c r="Q221" s="22"/>
      <c r="AJ221" s="22"/>
      <c r="AM221" s="22"/>
      <c r="AP221" s="22"/>
      <c r="AS221" s="22"/>
    </row>
    <row r="222">
      <c r="J222" s="22"/>
      <c r="Q222" s="22"/>
      <c r="AJ222" s="22"/>
      <c r="AM222" s="22"/>
      <c r="AP222" s="22"/>
      <c r="AS222" s="22"/>
    </row>
    <row r="223">
      <c r="J223" s="22"/>
      <c r="Q223" s="22"/>
      <c r="AJ223" s="22"/>
      <c r="AM223" s="22"/>
      <c r="AP223" s="22"/>
      <c r="AS223" s="22"/>
    </row>
    <row r="224">
      <c r="J224" s="22"/>
      <c r="Q224" s="22"/>
      <c r="AJ224" s="22"/>
      <c r="AM224" s="22"/>
      <c r="AP224" s="22"/>
      <c r="AS224" s="22"/>
    </row>
    <row r="225">
      <c r="J225" s="22"/>
      <c r="Q225" s="22"/>
      <c r="AJ225" s="22"/>
      <c r="AM225" s="22"/>
      <c r="AP225" s="22"/>
      <c r="AS225" s="22"/>
    </row>
    <row r="226">
      <c r="J226" s="22"/>
      <c r="Q226" s="22"/>
      <c r="AJ226" s="22"/>
      <c r="AM226" s="22"/>
      <c r="AP226" s="22"/>
      <c r="AS226" s="22"/>
    </row>
    <row r="227">
      <c r="J227" s="22"/>
      <c r="Q227" s="22"/>
      <c r="AJ227" s="22"/>
      <c r="AM227" s="22"/>
      <c r="AP227" s="22"/>
      <c r="AS227" s="22"/>
    </row>
    <row r="228">
      <c r="J228" s="22"/>
      <c r="Q228" s="22"/>
      <c r="AJ228" s="22"/>
      <c r="AM228" s="22"/>
      <c r="AP228" s="22"/>
      <c r="AS228" s="22"/>
    </row>
    <row r="229">
      <c r="J229" s="22"/>
      <c r="Q229" s="22"/>
      <c r="AJ229" s="22"/>
      <c r="AM229" s="22"/>
      <c r="AP229" s="22"/>
      <c r="AS229" s="22"/>
    </row>
    <row r="230">
      <c r="J230" s="22"/>
      <c r="Q230" s="22"/>
      <c r="AJ230" s="22"/>
      <c r="AM230" s="22"/>
      <c r="AP230" s="22"/>
      <c r="AS230" s="22"/>
    </row>
    <row r="231">
      <c r="J231" s="22"/>
      <c r="Q231" s="22"/>
      <c r="AJ231" s="22"/>
      <c r="AM231" s="22"/>
      <c r="AP231" s="22"/>
      <c r="AS231" s="22"/>
    </row>
    <row r="232">
      <c r="J232" s="22"/>
      <c r="Q232" s="22"/>
      <c r="AJ232" s="22"/>
      <c r="AM232" s="22"/>
      <c r="AP232" s="22"/>
      <c r="AS232" s="22"/>
    </row>
    <row r="233">
      <c r="J233" s="22"/>
      <c r="Q233" s="22"/>
      <c r="AJ233" s="22"/>
      <c r="AM233" s="22"/>
      <c r="AP233" s="22"/>
      <c r="AS233" s="22"/>
    </row>
    <row r="234">
      <c r="J234" s="22"/>
      <c r="Q234" s="22"/>
      <c r="AJ234" s="22"/>
      <c r="AM234" s="22"/>
      <c r="AP234" s="22"/>
      <c r="AS234" s="22"/>
    </row>
    <row r="235">
      <c r="J235" s="22"/>
      <c r="Q235" s="22"/>
      <c r="AJ235" s="22"/>
      <c r="AM235" s="22"/>
      <c r="AP235" s="22"/>
      <c r="AS235" s="22"/>
    </row>
    <row r="236">
      <c r="J236" s="22"/>
      <c r="Q236" s="22"/>
      <c r="AJ236" s="22"/>
      <c r="AM236" s="22"/>
      <c r="AP236" s="22"/>
      <c r="AS236" s="22"/>
    </row>
    <row r="237">
      <c r="J237" s="22"/>
      <c r="Q237" s="22"/>
      <c r="AJ237" s="22"/>
      <c r="AM237" s="22"/>
      <c r="AP237" s="22"/>
      <c r="AS237" s="22"/>
    </row>
    <row r="238">
      <c r="J238" s="22"/>
      <c r="Q238" s="22"/>
      <c r="AJ238" s="22"/>
      <c r="AM238" s="22"/>
      <c r="AP238" s="22"/>
      <c r="AS238" s="22"/>
    </row>
    <row r="239">
      <c r="J239" s="22"/>
      <c r="Q239" s="22"/>
      <c r="AJ239" s="22"/>
      <c r="AM239" s="22"/>
      <c r="AP239" s="22"/>
      <c r="AS239" s="22"/>
    </row>
    <row r="240">
      <c r="J240" s="22"/>
      <c r="Q240" s="22"/>
      <c r="AJ240" s="22"/>
      <c r="AM240" s="22"/>
      <c r="AP240" s="22"/>
      <c r="AS240" s="22"/>
    </row>
    <row r="241">
      <c r="J241" s="22"/>
      <c r="Q241" s="22"/>
      <c r="AJ241" s="22"/>
      <c r="AM241" s="22"/>
      <c r="AP241" s="22"/>
      <c r="AS241" s="22"/>
    </row>
    <row r="242">
      <c r="J242" s="22"/>
      <c r="Q242" s="22"/>
      <c r="AJ242" s="22"/>
      <c r="AM242" s="22"/>
      <c r="AP242" s="22"/>
      <c r="AS242" s="22"/>
    </row>
    <row r="243">
      <c r="J243" s="22"/>
      <c r="Q243" s="22"/>
      <c r="AJ243" s="22"/>
      <c r="AM243" s="22"/>
      <c r="AP243" s="22"/>
      <c r="AS243" s="22"/>
    </row>
    <row r="244">
      <c r="J244" s="22"/>
      <c r="Q244" s="22"/>
      <c r="AJ244" s="22"/>
      <c r="AM244" s="22"/>
      <c r="AP244" s="22"/>
      <c r="AS244" s="22"/>
    </row>
    <row r="245">
      <c r="J245" s="22"/>
      <c r="Q245" s="22"/>
      <c r="AJ245" s="22"/>
      <c r="AM245" s="22"/>
      <c r="AP245" s="22"/>
      <c r="AS245" s="22"/>
    </row>
    <row r="246">
      <c r="J246" s="22"/>
      <c r="Q246" s="22"/>
      <c r="AJ246" s="22"/>
      <c r="AM246" s="22"/>
      <c r="AP246" s="22"/>
      <c r="AS246" s="22"/>
    </row>
    <row r="247">
      <c r="J247" s="22"/>
      <c r="Q247" s="22"/>
      <c r="AJ247" s="22"/>
      <c r="AM247" s="22"/>
      <c r="AP247" s="22"/>
      <c r="AS247" s="22"/>
    </row>
    <row r="248">
      <c r="J248" s="22"/>
      <c r="Q248" s="22"/>
      <c r="AJ248" s="22"/>
      <c r="AM248" s="22"/>
      <c r="AP248" s="22"/>
      <c r="AS248" s="22"/>
    </row>
    <row r="249">
      <c r="J249" s="22"/>
      <c r="Q249" s="22"/>
      <c r="AJ249" s="22"/>
      <c r="AM249" s="22"/>
      <c r="AP249" s="22"/>
      <c r="AS249" s="22"/>
    </row>
    <row r="250">
      <c r="J250" s="22"/>
      <c r="Q250" s="22"/>
      <c r="AJ250" s="22"/>
      <c r="AM250" s="22"/>
      <c r="AP250" s="22"/>
      <c r="AS250" s="22"/>
    </row>
    <row r="251">
      <c r="J251" s="22"/>
      <c r="Q251" s="22"/>
      <c r="AJ251" s="22"/>
      <c r="AM251" s="22"/>
      <c r="AP251" s="22"/>
      <c r="AS251" s="22"/>
    </row>
    <row r="252">
      <c r="J252" s="22"/>
      <c r="Q252" s="22"/>
      <c r="AJ252" s="22"/>
      <c r="AM252" s="22"/>
      <c r="AP252" s="22"/>
      <c r="AS252" s="22"/>
    </row>
    <row r="253">
      <c r="J253" s="22"/>
      <c r="Q253" s="22"/>
      <c r="AJ253" s="22"/>
      <c r="AM253" s="22"/>
      <c r="AP253" s="22"/>
      <c r="AS253" s="22"/>
    </row>
    <row r="254">
      <c r="J254" s="22"/>
      <c r="Q254" s="22"/>
      <c r="AJ254" s="22"/>
      <c r="AM254" s="22"/>
      <c r="AP254" s="22"/>
      <c r="AS254" s="22"/>
    </row>
    <row r="255">
      <c r="J255" s="22"/>
      <c r="Q255" s="22"/>
      <c r="AJ255" s="22"/>
      <c r="AM255" s="22"/>
      <c r="AP255" s="22"/>
      <c r="AS255" s="22"/>
    </row>
    <row r="256">
      <c r="J256" s="22"/>
      <c r="Q256" s="22"/>
      <c r="AJ256" s="22"/>
      <c r="AM256" s="22"/>
      <c r="AP256" s="22"/>
      <c r="AS256" s="22"/>
    </row>
    <row r="257">
      <c r="J257" s="22"/>
      <c r="Q257" s="22"/>
      <c r="AJ257" s="22"/>
      <c r="AM257" s="22"/>
      <c r="AP257" s="22"/>
      <c r="AS257" s="22"/>
    </row>
    <row r="258">
      <c r="J258" s="22"/>
      <c r="Q258" s="22"/>
      <c r="AJ258" s="22"/>
      <c r="AM258" s="22"/>
      <c r="AP258" s="22"/>
      <c r="AS258" s="22"/>
    </row>
    <row r="259">
      <c r="J259" s="22"/>
      <c r="Q259" s="22"/>
      <c r="AJ259" s="22"/>
      <c r="AM259" s="22"/>
      <c r="AP259" s="22"/>
      <c r="AS259" s="22"/>
    </row>
    <row r="260">
      <c r="J260" s="22"/>
      <c r="Q260" s="22"/>
      <c r="AJ260" s="22"/>
      <c r="AM260" s="22"/>
      <c r="AP260" s="22"/>
      <c r="AS260" s="22"/>
    </row>
    <row r="261">
      <c r="J261" s="22"/>
      <c r="Q261" s="22"/>
      <c r="AJ261" s="22"/>
      <c r="AM261" s="22"/>
      <c r="AP261" s="22"/>
      <c r="AS261" s="22"/>
    </row>
    <row r="262">
      <c r="J262" s="22"/>
      <c r="Q262" s="22"/>
      <c r="AJ262" s="22"/>
      <c r="AM262" s="22"/>
      <c r="AP262" s="22"/>
      <c r="AS262" s="22"/>
    </row>
    <row r="263">
      <c r="J263" s="22"/>
      <c r="Q263" s="22"/>
      <c r="AJ263" s="22"/>
      <c r="AM263" s="22"/>
      <c r="AP263" s="22"/>
      <c r="AS263" s="22"/>
    </row>
    <row r="264">
      <c r="J264" s="22"/>
      <c r="Q264" s="22"/>
      <c r="AJ264" s="22"/>
      <c r="AM264" s="22"/>
      <c r="AP264" s="22"/>
      <c r="AS264" s="22"/>
    </row>
    <row r="265">
      <c r="J265" s="22"/>
      <c r="Q265" s="22"/>
      <c r="AJ265" s="22"/>
      <c r="AM265" s="22"/>
      <c r="AP265" s="22"/>
      <c r="AS265" s="22"/>
    </row>
    <row r="266">
      <c r="J266" s="22"/>
      <c r="Q266" s="22"/>
      <c r="AJ266" s="22"/>
      <c r="AM266" s="22"/>
      <c r="AP266" s="22"/>
      <c r="AS266" s="22"/>
    </row>
    <row r="267">
      <c r="J267" s="22"/>
      <c r="Q267" s="22"/>
      <c r="AJ267" s="22"/>
      <c r="AM267" s="22"/>
      <c r="AP267" s="22"/>
      <c r="AS267" s="22"/>
    </row>
    <row r="268">
      <c r="J268" s="22"/>
      <c r="Q268" s="22"/>
      <c r="AJ268" s="22"/>
      <c r="AM268" s="22"/>
      <c r="AP268" s="22"/>
      <c r="AS268" s="22"/>
    </row>
    <row r="269">
      <c r="J269" s="22"/>
      <c r="Q269" s="22"/>
      <c r="AJ269" s="22"/>
      <c r="AM269" s="22"/>
      <c r="AP269" s="22"/>
      <c r="AS269" s="22"/>
    </row>
    <row r="270">
      <c r="J270" s="22"/>
      <c r="Q270" s="22"/>
      <c r="AJ270" s="22"/>
      <c r="AM270" s="22"/>
      <c r="AP270" s="22"/>
      <c r="AS270" s="22"/>
    </row>
    <row r="271">
      <c r="J271" s="22"/>
      <c r="Q271" s="22"/>
      <c r="AJ271" s="22"/>
      <c r="AM271" s="22"/>
      <c r="AP271" s="22"/>
      <c r="AS271" s="22"/>
    </row>
    <row r="272">
      <c r="J272" s="22"/>
      <c r="Q272" s="22"/>
      <c r="AJ272" s="22"/>
      <c r="AM272" s="22"/>
      <c r="AP272" s="22"/>
      <c r="AS272" s="22"/>
    </row>
    <row r="273">
      <c r="J273" s="22"/>
      <c r="Q273" s="22"/>
      <c r="AJ273" s="22"/>
      <c r="AM273" s="22"/>
      <c r="AP273" s="22"/>
      <c r="AS273" s="22"/>
    </row>
    <row r="274">
      <c r="J274" s="22"/>
      <c r="Q274" s="22"/>
      <c r="AJ274" s="22"/>
      <c r="AM274" s="22"/>
      <c r="AP274" s="22"/>
      <c r="AS274" s="22"/>
    </row>
    <row r="275">
      <c r="J275" s="22"/>
      <c r="Q275" s="22"/>
      <c r="AJ275" s="22"/>
      <c r="AM275" s="22"/>
      <c r="AP275" s="22"/>
      <c r="AS275" s="22"/>
    </row>
    <row r="276">
      <c r="J276" s="22"/>
      <c r="Q276" s="22"/>
      <c r="AJ276" s="22"/>
      <c r="AM276" s="22"/>
      <c r="AP276" s="22"/>
      <c r="AS276" s="22"/>
    </row>
    <row r="277">
      <c r="J277" s="22"/>
      <c r="Q277" s="22"/>
      <c r="AJ277" s="22"/>
      <c r="AM277" s="22"/>
      <c r="AP277" s="22"/>
      <c r="AS277" s="22"/>
    </row>
    <row r="278">
      <c r="J278" s="22"/>
      <c r="Q278" s="22"/>
      <c r="AJ278" s="22"/>
      <c r="AM278" s="22"/>
      <c r="AP278" s="22"/>
      <c r="AS278" s="22"/>
    </row>
    <row r="279">
      <c r="J279" s="22"/>
      <c r="Q279" s="22"/>
      <c r="AJ279" s="22"/>
      <c r="AM279" s="22"/>
      <c r="AP279" s="22"/>
      <c r="AS279" s="22"/>
    </row>
    <row r="280">
      <c r="J280" s="22"/>
      <c r="Q280" s="22"/>
      <c r="AJ280" s="22"/>
      <c r="AM280" s="22"/>
      <c r="AP280" s="22"/>
      <c r="AS280" s="22"/>
    </row>
    <row r="281">
      <c r="J281" s="22"/>
      <c r="Q281" s="22"/>
      <c r="AJ281" s="22"/>
      <c r="AM281" s="22"/>
      <c r="AP281" s="22"/>
      <c r="AS281" s="22"/>
    </row>
    <row r="282">
      <c r="J282" s="22"/>
      <c r="Q282" s="22"/>
      <c r="AJ282" s="22"/>
      <c r="AM282" s="22"/>
      <c r="AP282" s="22"/>
      <c r="AS282" s="22"/>
    </row>
    <row r="283">
      <c r="J283" s="22"/>
      <c r="Q283" s="22"/>
      <c r="AJ283" s="22"/>
      <c r="AM283" s="22"/>
      <c r="AP283" s="22"/>
      <c r="AS283" s="22"/>
    </row>
    <row r="284">
      <c r="J284" s="22"/>
      <c r="Q284" s="22"/>
      <c r="AJ284" s="22"/>
      <c r="AM284" s="22"/>
      <c r="AP284" s="22"/>
      <c r="AS284" s="22"/>
    </row>
    <row r="285">
      <c r="J285" s="22"/>
      <c r="Q285" s="22"/>
      <c r="AJ285" s="22"/>
      <c r="AM285" s="22"/>
      <c r="AP285" s="22"/>
      <c r="AS285" s="22"/>
    </row>
    <row r="286">
      <c r="J286" s="22"/>
      <c r="Q286" s="22"/>
      <c r="AJ286" s="22"/>
      <c r="AM286" s="22"/>
      <c r="AP286" s="22"/>
      <c r="AS286" s="22"/>
    </row>
    <row r="287">
      <c r="J287" s="22"/>
      <c r="Q287" s="22"/>
      <c r="AJ287" s="22"/>
      <c r="AM287" s="22"/>
      <c r="AP287" s="22"/>
      <c r="AS287" s="22"/>
    </row>
    <row r="288">
      <c r="J288" s="22"/>
      <c r="Q288" s="22"/>
      <c r="AJ288" s="22"/>
      <c r="AM288" s="22"/>
      <c r="AP288" s="22"/>
      <c r="AS288" s="22"/>
    </row>
    <row r="289">
      <c r="J289" s="22"/>
      <c r="Q289" s="22"/>
      <c r="AJ289" s="22"/>
      <c r="AM289" s="22"/>
      <c r="AP289" s="22"/>
      <c r="AS289" s="22"/>
    </row>
    <row r="290">
      <c r="J290" s="22"/>
      <c r="Q290" s="22"/>
      <c r="AJ290" s="22"/>
      <c r="AM290" s="22"/>
      <c r="AP290" s="22"/>
      <c r="AS290" s="22"/>
    </row>
    <row r="291">
      <c r="J291" s="22"/>
      <c r="Q291" s="22"/>
      <c r="AJ291" s="22"/>
      <c r="AM291" s="22"/>
      <c r="AP291" s="22"/>
      <c r="AS291" s="22"/>
    </row>
    <row r="292">
      <c r="J292" s="22"/>
      <c r="Q292" s="22"/>
      <c r="AJ292" s="22"/>
      <c r="AM292" s="22"/>
      <c r="AP292" s="22"/>
      <c r="AS292" s="22"/>
    </row>
    <row r="293">
      <c r="J293" s="22"/>
      <c r="Q293" s="22"/>
      <c r="AJ293" s="22"/>
      <c r="AM293" s="22"/>
      <c r="AP293" s="22"/>
      <c r="AS293" s="22"/>
    </row>
    <row r="294">
      <c r="J294" s="22"/>
      <c r="Q294" s="22"/>
      <c r="AJ294" s="22"/>
      <c r="AM294" s="22"/>
      <c r="AP294" s="22"/>
      <c r="AS294" s="22"/>
    </row>
    <row r="295">
      <c r="J295" s="22"/>
      <c r="Q295" s="22"/>
      <c r="AJ295" s="22"/>
      <c r="AM295" s="22"/>
      <c r="AP295" s="22"/>
      <c r="AS295" s="22"/>
    </row>
    <row r="296">
      <c r="J296" s="22"/>
      <c r="Q296" s="22"/>
      <c r="AJ296" s="22"/>
      <c r="AM296" s="22"/>
      <c r="AP296" s="22"/>
      <c r="AS296" s="22"/>
    </row>
    <row r="297">
      <c r="J297" s="22"/>
      <c r="Q297" s="22"/>
      <c r="AJ297" s="22"/>
      <c r="AM297" s="22"/>
      <c r="AP297" s="22"/>
      <c r="AS297" s="22"/>
    </row>
    <row r="298">
      <c r="J298" s="22"/>
      <c r="Q298" s="22"/>
      <c r="AJ298" s="22"/>
      <c r="AM298" s="22"/>
      <c r="AP298" s="22"/>
      <c r="AS298" s="22"/>
    </row>
    <row r="299">
      <c r="J299" s="22"/>
      <c r="Q299" s="22"/>
      <c r="AJ299" s="22"/>
      <c r="AM299" s="22"/>
      <c r="AP299" s="22"/>
      <c r="AS299" s="22"/>
    </row>
    <row r="300">
      <c r="J300" s="22"/>
      <c r="Q300" s="22"/>
      <c r="AJ300" s="22"/>
      <c r="AM300" s="22"/>
      <c r="AP300" s="22"/>
      <c r="AS300" s="22"/>
    </row>
    <row r="301">
      <c r="J301" s="22"/>
      <c r="Q301" s="22"/>
      <c r="AJ301" s="22"/>
      <c r="AM301" s="22"/>
      <c r="AP301" s="22"/>
      <c r="AS301" s="22"/>
    </row>
    <row r="302">
      <c r="J302" s="22"/>
      <c r="Q302" s="22"/>
      <c r="AJ302" s="22"/>
      <c r="AM302" s="22"/>
      <c r="AP302" s="22"/>
      <c r="AS302" s="22"/>
    </row>
    <row r="303">
      <c r="J303" s="22"/>
      <c r="Q303" s="22"/>
      <c r="AJ303" s="22"/>
      <c r="AM303" s="22"/>
      <c r="AP303" s="22"/>
      <c r="AS303" s="22"/>
    </row>
    <row r="304">
      <c r="J304" s="22"/>
      <c r="Q304" s="22"/>
      <c r="AJ304" s="22"/>
      <c r="AM304" s="22"/>
      <c r="AP304" s="22"/>
      <c r="AS304" s="22"/>
    </row>
    <row r="305">
      <c r="J305" s="22"/>
      <c r="Q305" s="22"/>
      <c r="AJ305" s="22"/>
      <c r="AM305" s="22"/>
      <c r="AP305" s="22"/>
      <c r="AS305" s="22"/>
    </row>
    <row r="306">
      <c r="J306" s="22"/>
      <c r="Q306" s="22"/>
      <c r="AJ306" s="22"/>
      <c r="AM306" s="22"/>
      <c r="AP306" s="22"/>
      <c r="AS306" s="22"/>
    </row>
    <row r="307">
      <c r="J307" s="22"/>
      <c r="Q307" s="22"/>
      <c r="AJ307" s="22"/>
      <c r="AM307" s="22"/>
      <c r="AP307" s="22"/>
      <c r="AS307" s="22"/>
    </row>
    <row r="308">
      <c r="J308" s="22"/>
      <c r="Q308" s="22"/>
      <c r="AJ308" s="22"/>
      <c r="AM308" s="22"/>
      <c r="AP308" s="22"/>
      <c r="AS308" s="22"/>
    </row>
    <row r="309">
      <c r="J309" s="22"/>
      <c r="Q309" s="22"/>
      <c r="AJ309" s="22"/>
      <c r="AM309" s="22"/>
      <c r="AP309" s="22"/>
      <c r="AS309" s="22"/>
    </row>
    <row r="310">
      <c r="J310" s="22"/>
      <c r="Q310" s="22"/>
      <c r="AJ310" s="22"/>
      <c r="AM310" s="22"/>
      <c r="AP310" s="22"/>
      <c r="AS310" s="22"/>
    </row>
    <row r="311">
      <c r="J311" s="22"/>
      <c r="Q311" s="22"/>
      <c r="AJ311" s="22"/>
      <c r="AM311" s="22"/>
      <c r="AP311" s="22"/>
      <c r="AS311" s="22"/>
    </row>
    <row r="312">
      <c r="J312" s="22"/>
      <c r="Q312" s="22"/>
      <c r="AJ312" s="22"/>
      <c r="AM312" s="22"/>
      <c r="AP312" s="22"/>
      <c r="AS312" s="22"/>
    </row>
    <row r="313">
      <c r="J313" s="22"/>
      <c r="Q313" s="22"/>
      <c r="AJ313" s="22"/>
      <c r="AM313" s="22"/>
      <c r="AP313" s="22"/>
      <c r="AS313" s="22"/>
    </row>
    <row r="314">
      <c r="J314" s="22"/>
      <c r="Q314" s="22"/>
      <c r="AJ314" s="22"/>
      <c r="AM314" s="22"/>
      <c r="AP314" s="22"/>
      <c r="AS314" s="22"/>
    </row>
    <row r="315">
      <c r="J315" s="22"/>
      <c r="Q315" s="22"/>
      <c r="AJ315" s="22"/>
      <c r="AM315" s="22"/>
      <c r="AP315" s="22"/>
      <c r="AS315" s="22"/>
    </row>
    <row r="316">
      <c r="J316" s="22"/>
      <c r="Q316" s="22"/>
      <c r="AJ316" s="22"/>
      <c r="AM316" s="22"/>
      <c r="AP316" s="22"/>
      <c r="AS316" s="22"/>
    </row>
    <row r="317">
      <c r="J317" s="22"/>
      <c r="Q317" s="22"/>
      <c r="AJ317" s="22"/>
      <c r="AM317" s="22"/>
      <c r="AP317" s="22"/>
      <c r="AS317" s="22"/>
    </row>
    <row r="318">
      <c r="J318" s="22"/>
      <c r="Q318" s="22"/>
      <c r="AJ318" s="22"/>
      <c r="AM318" s="22"/>
      <c r="AP318" s="22"/>
      <c r="AS318" s="22"/>
    </row>
    <row r="319">
      <c r="J319" s="22"/>
      <c r="Q319" s="22"/>
      <c r="AJ319" s="22"/>
      <c r="AM319" s="22"/>
      <c r="AP319" s="22"/>
      <c r="AS319" s="22"/>
    </row>
    <row r="320">
      <c r="J320" s="22"/>
      <c r="Q320" s="22"/>
      <c r="AJ320" s="22"/>
      <c r="AM320" s="22"/>
      <c r="AP320" s="22"/>
      <c r="AS320" s="22"/>
    </row>
    <row r="321">
      <c r="J321" s="22"/>
      <c r="Q321" s="22"/>
      <c r="AJ321" s="22"/>
      <c r="AM321" s="22"/>
      <c r="AP321" s="22"/>
      <c r="AS321" s="22"/>
    </row>
    <row r="322">
      <c r="J322" s="22"/>
      <c r="Q322" s="22"/>
      <c r="AJ322" s="22"/>
      <c r="AM322" s="22"/>
      <c r="AP322" s="22"/>
      <c r="AS322" s="22"/>
    </row>
    <row r="323">
      <c r="J323" s="22"/>
      <c r="Q323" s="22"/>
      <c r="AJ323" s="22"/>
      <c r="AM323" s="22"/>
      <c r="AP323" s="22"/>
      <c r="AS323" s="22"/>
    </row>
    <row r="324">
      <c r="J324" s="22"/>
      <c r="Q324" s="22"/>
      <c r="AJ324" s="22"/>
      <c r="AM324" s="22"/>
      <c r="AP324" s="22"/>
      <c r="AS324" s="22"/>
    </row>
    <row r="325">
      <c r="J325" s="22"/>
      <c r="Q325" s="22"/>
      <c r="AJ325" s="22"/>
      <c r="AM325" s="22"/>
      <c r="AP325" s="22"/>
      <c r="AS325" s="22"/>
    </row>
    <row r="326">
      <c r="J326" s="22"/>
      <c r="Q326" s="22"/>
      <c r="AJ326" s="22"/>
      <c r="AM326" s="22"/>
      <c r="AP326" s="22"/>
      <c r="AS326" s="22"/>
    </row>
    <row r="327">
      <c r="J327" s="22"/>
      <c r="Q327" s="22"/>
      <c r="AJ327" s="22"/>
      <c r="AM327" s="22"/>
      <c r="AP327" s="22"/>
      <c r="AS327" s="22"/>
    </row>
    <row r="328">
      <c r="J328" s="22"/>
      <c r="Q328" s="22"/>
      <c r="AJ328" s="22"/>
      <c r="AM328" s="22"/>
      <c r="AP328" s="22"/>
      <c r="AS328" s="22"/>
    </row>
    <row r="329">
      <c r="J329" s="22"/>
      <c r="Q329" s="22"/>
      <c r="AJ329" s="22"/>
      <c r="AM329" s="22"/>
      <c r="AP329" s="22"/>
      <c r="AS329" s="22"/>
    </row>
    <row r="330">
      <c r="J330" s="22"/>
      <c r="Q330" s="22"/>
      <c r="AJ330" s="22"/>
      <c r="AM330" s="22"/>
      <c r="AP330" s="22"/>
      <c r="AS330" s="22"/>
    </row>
    <row r="331">
      <c r="J331" s="22"/>
      <c r="Q331" s="22"/>
      <c r="AJ331" s="22"/>
      <c r="AM331" s="22"/>
      <c r="AP331" s="22"/>
      <c r="AS331" s="22"/>
    </row>
    <row r="332">
      <c r="J332" s="22"/>
      <c r="Q332" s="22"/>
      <c r="AJ332" s="22"/>
      <c r="AM332" s="22"/>
      <c r="AP332" s="22"/>
      <c r="AS332" s="22"/>
    </row>
    <row r="333">
      <c r="J333" s="22"/>
      <c r="Q333" s="22"/>
      <c r="AJ333" s="22"/>
      <c r="AM333" s="22"/>
      <c r="AP333" s="22"/>
      <c r="AS333" s="22"/>
    </row>
    <row r="334">
      <c r="J334" s="22"/>
      <c r="Q334" s="22"/>
      <c r="AJ334" s="22"/>
      <c r="AM334" s="22"/>
      <c r="AP334" s="22"/>
      <c r="AS334" s="22"/>
    </row>
    <row r="335">
      <c r="J335" s="22"/>
      <c r="Q335" s="22"/>
      <c r="AJ335" s="22"/>
      <c r="AM335" s="22"/>
      <c r="AP335" s="22"/>
      <c r="AS335" s="22"/>
    </row>
    <row r="336">
      <c r="J336" s="22"/>
      <c r="Q336" s="22"/>
      <c r="AJ336" s="22"/>
      <c r="AM336" s="22"/>
      <c r="AP336" s="22"/>
      <c r="AS336" s="22"/>
    </row>
    <row r="337">
      <c r="J337" s="22"/>
      <c r="Q337" s="22"/>
      <c r="AJ337" s="22"/>
      <c r="AM337" s="22"/>
      <c r="AP337" s="22"/>
      <c r="AS337" s="22"/>
    </row>
    <row r="338">
      <c r="J338" s="22"/>
      <c r="Q338" s="22"/>
      <c r="AJ338" s="22"/>
      <c r="AM338" s="22"/>
      <c r="AP338" s="22"/>
      <c r="AS338" s="22"/>
    </row>
    <row r="339">
      <c r="J339" s="22"/>
      <c r="Q339" s="22"/>
      <c r="AJ339" s="22"/>
      <c r="AM339" s="22"/>
      <c r="AP339" s="22"/>
      <c r="AS339" s="22"/>
    </row>
    <row r="340">
      <c r="J340" s="22"/>
      <c r="Q340" s="22"/>
      <c r="AJ340" s="22"/>
      <c r="AM340" s="22"/>
      <c r="AP340" s="22"/>
      <c r="AS340" s="22"/>
    </row>
    <row r="341">
      <c r="J341" s="22"/>
      <c r="Q341" s="22"/>
      <c r="AJ341" s="22"/>
      <c r="AM341" s="22"/>
      <c r="AP341" s="22"/>
      <c r="AS341" s="22"/>
    </row>
    <row r="342">
      <c r="J342" s="22"/>
      <c r="Q342" s="22"/>
      <c r="AJ342" s="22"/>
      <c r="AM342" s="22"/>
      <c r="AP342" s="22"/>
      <c r="AS342" s="22"/>
    </row>
    <row r="343">
      <c r="J343" s="22"/>
      <c r="Q343" s="22"/>
      <c r="AJ343" s="22"/>
      <c r="AM343" s="22"/>
      <c r="AP343" s="22"/>
      <c r="AS343" s="22"/>
    </row>
    <row r="344">
      <c r="J344" s="22"/>
      <c r="Q344" s="22"/>
      <c r="AJ344" s="22"/>
      <c r="AM344" s="22"/>
      <c r="AP344" s="22"/>
      <c r="AS344" s="22"/>
    </row>
    <row r="345">
      <c r="J345" s="22"/>
      <c r="Q345" s="22"/>
      <c r="AJ345" s="22"/>
      <c r="AM345" s="22"/>
      <c r="AP345" s="22"/>
      <c r="AS345" s="22"/>
    </row>
    <row r="346">
      <c r="J346" s="22"/>
      <c r="Q346" s="22"/>
      <c r="AJ346" s="22"/>
      <c r="AM346" s="22"/>
      <c r="AP346" s="22"/>
      <c r="AS346" s="22"/>
    </row>
    <row r="347">
      <c r="J347" s="22"/>
      <c r="Q347" s="22"/>
      <c r="AJ347" s="22"/>
      <c r="AM347" s="22"/>
      <c r="AP347" s="22"/>
      <c r="AS347" s="22"/>
    </row>
    <row r="348">
      <c r="J348" s="22"/>
      <c r="Q348" s="22"/>
      <c r="AJ348" s="22"/>
      <c r="AM348" s="22"/>
      <c r="AP348" s="22"/>
      <c r="AS348" s="22"/>
    </row>
    <row r="349">
      <c r="J349" s="22"/>
      <c r="Q349" s="22"/>
      <c r="AJ349" s="22"/>
      <c r="AM349" s="22"/>
      <c r="AP349" s="22"/>
      <c r="AS349" s="22"/>
    </row>
    <row r="350">
      <c r="J350" s="22"/>
      <c r="Q350" s="22"/>
      <c r="AJ350" s="22"/>
      <c r="AM350" s="22"/>
      <c r="AP350" s="22"/>
      <c r="AS350" s="22"/>
    </row>
    <row r="351">
      <c r="J351" s="22"/>
      <c r="Q351" s="22"/>
      <c r="AJ351" s="22"/>
      <c r="AM351" s="22"/>
      <c r="AP351" s="22"/>
      <c r="AS351" s="22"/>
    </row>
    <row r="352">
      <c r="J352" s="22"/>
      <c r="Q352" s="22"/>
      <c r="AJ352" s="22"/>
      <c r="AM352" s="22"/>
      <c r="AP352" s="22"/>
      <c r="AS352" s="22"/>
    </row>
    <row r="353">
      <c r="J353" s="22"/>
      <c r="Q353" s="22"/>
      <c r="AJ353" s="22"/>
      <c r="AM353" s="22"/>
      <c r="AP353" s="22"/>
      <c r="AS353" s="22"/>
    </row>
    <row r="354">
      <c r="J354" s="22"/>
      <c r="Q354" s="22"/>
      <c r="AJ354" s="22"/>
      <c r="AM354" s="22"/>
      <c r="AP354" s="22"/>
      <c r="AS354" s="22"/>
    </row>
    <row r="355">
      <c r="J355" s="22"/>
      <c r="Q355" s="22"/>
      <c r="AJ355" s="22"/>
      <c r="AM355" s="22"/>
      <c r="AP355" s="22"/>
      <c r="AS355" s="22"/>
    </row>
    <row r="356">
      <c r="J356" s="22"/>
      <c r="Q356" s="22"/>
      <c r="AJ356" s="22"/>
      <c r="AM356" s="22"/>
      <c r="AP356" s="22"/>
      <c r="AS356" s="22"/>
    </row>
    <row r="357">
      <c r="J357" s="22"/>
      <c r="Q357" s="22"/>
      <c r="AJ357" s="22"/>
      <c r="AM357" s="22"/>
      <c r="AP357" s="22"/>
      <c r="AS357" s="22"/>
    </row>
    <row r="358">
      <c r="J358" s="22"/>
      <c r="Q358" s="22"/>
      <c r="AJ358" s="22"/>
      <c r="AM358" s="22"/>
      <c r="AP358" s="22"/>
      <c r="AS358" s="22"/>
    </row>
    <row r="359">
      <c r="J359" s="22"/>
      <c r="Q359" s="22"/>
      <c r="AJ359" s="22"/>
      <c r="AM359" s="22"/>
      <c r="AP359" s="22"/>
      <c r="AS359" s="22"/>
    </row>
    <row r="360">
      <c r="J360" s="22"/>
      <c r="Q360" s="22"/>
      <c r="AJ360" s="22"/>
      <c r="AM360" s="22"/>
      <c r="AP360" s="22"/>
      <c r="AS360" s="22"/>
    </row>
    <row r="361">
      <c r="J361" s="22"/>
      <c r="Q361" s="22"/>
      <c r="AJ361" s="22"/>
      <c r="AM361" s="22"/>
      <c r="AP361" s="22"/>
      <c r="AS361" s="22"/>
    </row>
    <row r="362">
      <c r="J362" s="22"/>
      <c r="Q362" s="22"/>
      <c r="AJ362" s="22"/>
      <c r="AM362" s="22"/>
      <c r="AP362" s="22"/>
      <c r="AS362" s="22"/>
    </row>
    <row r="363">
      <c r="J363" s="22"/>
      <c r="Q363" s="22"/>
      <c r="AJ363" s="22"/>
      <c r="AM363" s="22"/>
      <c r="AP363" s="22"/>
      <c r="AS363" s="22"/>
    </row>
    <row r="364">
      <c r="J364" s="22"/>
      <c r="Q364" s="22"/>
      <c r="AJ364" s="22"/>
      <c r="AM364" s="22"/>
      <c r="AP364" s="22"/>
      <c r="AS364" s="22"/>
    </row>
    <row r="365">
      <c r="J365" s="22"/>
      <c r="Q365" s="22"/>
      <c r="AJ365" s="22"/>
      <c r="AM365" s="22"/>
      <c r="AP365" s="22"/>
      <c r="AS365" s="22"/>
    </row>
    <row r="366">
      <c r="J366" s="22"/>
      <c r="Q366" s="22"/>
      <c r="AJ366" s="22"/>
      <c r="AM366" s="22"/>
      <c r="AP366" s="22"/>
      <c r="AS366" s="22"/>
    </row>
    <row r="367">
      <c r="J367" s="22"/>
      <c r="Q367" s="22"/>
      <c r="AJ367" s="22"/>
      <c r="AM367" s="22"/>
      <c r="AP367" s="22"/>
      <c r="AS367" s="22"/>
    </row>
    <row r="368">
      <c r="J368" s="22"/>
      <c r="Q368" s="22"/>
      <c r="AJ368" s="22"/>
      <c r="AM368" s="22"/>
      <c r="AP368" s="22"/>
      <c r="AS368" s="22"/>
    </row>
    <row r="369">
      <c r="J369" s="22"/>
      <c r="Q369" s="22"/>
      <c r="AJ369" s="22"/>
      <c r="AM369" s="22"/>
      <c r="AP369" s="22"/>
      <c r="AS369" s="22"/>
    </row>
    <row r="370">
      <c r="J370" s="22"/>
      <c r="Q370" s="22"/>
      <c r="AJ370" s="22"/>
      <c r="AM370" s="22"/>
      <c r="AP370" s="22"/>
      <c r="AS370" s="22"/>
    </row>
    <row r="371">
      <c r="J371" s="22"/>
      <c r="Q371" s="22"/>
      <c r="AJ371" s="22"/>
      <c r="AM371" s="22"/>
      <c r="AP371" s="22"/>
      <c r="AS371" s="22"/>
    </row>
    <row r="372">
      <c r="J372" s="22"/>
      <c r="Q372" s="22"/>
      <c r="AJ372" s="22"/>
      <c r="AM372" s="22"/>
      <c r="AP372" s="22"/>
      <c r="AS372" s="22"/>
    </row>
    <row r="373">
      <c r="J373" s="22"/>
      <c r="Q373" s="22"/>
      <c r="AJ373" s="22"/>
      <c r="AM373" s="22"/>
      <c r="AP373" s="22"/>
      <c r="AS373" s="22"/>
    </row>
    <row r="374">
      <c r="J374" s="22"/>
      <c r="Q374" s="22"/>
      <c r="AJ374" s="22"/>
      <c r="AM374" s="22"/>
      <c r="AP374" s="22"/>
      <c r="AS374" s="22"/>
    </row>
    <row r="375">
      <c r="J375" s="22"/>
      <c r="Q375" s="22"/>
      <c r="AJ375" s="22"/>
      <c r="AM375" s="22"/>
      <c r="AP375" s="22"/>
      <c r="AS375" s="22"/>
    </row>
    <row r="376">
      <c r="J376" s="22"/>
      <c r="Q376" s="22"/>
      <c r="AJ376" s="22"/>
      <c r="AM376" s="22"/>
      <c r="AP376" s="22"/>
      <c r="AS376" s="22"/>
    </row>
    <row r="377">
      <c r="J377" s="22"/>
      <c r="Q377" s="22"/>
      <c r="AJ377" s="22"/>
      <c r="AM377" s="22"/>
      <c r="AP377" s="22"/>
      <c r="AS377" s="22"/>
    </row>
    <row r="378">
      <c r="J378" s="22"/>
      <c r="Q378" s="22"/>
      <c r="AJ378" s="22"/>
      <c r="AM378" s="22"/>
      <c r="AP378" s="22"/>
      <c r="AS378" s="22"/>
    </row>
    <row r="379">
      <c r="J379" s="22"/>
      <c r="Q379" s="22"/>
      <c r="AJ379" s="22"/>
      <c r="AM379" s="22"/>
      <c r="AP379" s="22"/>
      <c r="AS379" s="22"/>
    </row>
    <row r="380">
      <c r="J380" s="22"/>
      <c r="Q380" s="22"/>
      <c r="AJ380" s="22"/>
      <c r="AM380" s="22"/>
      <c r="AP380" s="22"/>
      <c r="AS380" s="22"/>
    </row>
    <row r="381">
      <c r="J381" s="22"/>
      <c r="Q381" s="22"/>
      <c r="AJ381" s="22"/>
      <c r="AM381" s="22"/>
      <c r="AP381" s="22"/>
      <c r="AS381" s="22"/>
    </row>
    <row r="382">
      <c r="J382" s="22"/>
      <c r="Q382" s="22"/>
      <c r="AJ382" s="22"/>
      <c r="AM382" s="22"/>
      <c r="AP382" s="22"/>
      <c r="AS382" s="22"/>
    </row>
    <row r="383">
      <c r="J383" s="22"/>
      <c r="Q383" s="22"/>
      <c r="AJ383" s="22"/>
      <c r="AM383" s="22"/>
      <c r="AP383" s="22"/>
      <c r="AS383" s="22"/>
    </row>
    <row r="384">
      <c r="J384" s="22"/>
      <c r="Q384" s="22"/>
      <c r="AJ384" s="22"/>
      <c r="AM384" s="22"/>
      <c r="AP384" s="22"/>
      <c r="AS384" s="22"/>
    </row>
    <row r="385">
      <c r="J385" s="22"/>
      <c r="Q385" s="22"/>
      <c r="AJ385" s="22"/>
      <c r="AM385" s="22"/>
      <c r="AP385" s="22"/>
      <c r="AS385" s="22"/>
    </row>
    <row r="386">
      <c r="J386" s="22"/>
      <c r="Q386" s="22"/>
      <c r="AJ386" s="22"/>
      <c r="AM386" s="22"/>
      <c r="AP386" s="22"/>
      <c r="AS386" s="22"/>
    </row>
    <row r="387">
      <c r="J387" s="22"/>
      <c r="Q387" s="22"/>
      <c r="AJ387" s="22"/>
      <c r="AM387" s="22"/>
      <c r="AP387" s="22"/>
      <c r="AS387" s="22"/>
    </row>
    <row r="388">
      <c r="J388" s="22"/>
      <c r="Q388" s="22"/>
      <c r="AJ388" s="22"/>
      <c r="AM388" s="22"/>
      <c r="AP388" s="22"/>
      <c r="AS388" s="22"/>
    </row>
    <row r="389">
      <c r="J389" s="22"/>
      <c r="Q389" s="22"/>
      <c r="AJ389" s="22"/>
      <c r="AM389" s="22"/>
      <c r="AP389" s="22"/>
      <c r="AS389" s="22"/>
    </row>
    <row r="390">
      <c r="J390" s="22"/>
      <c r="Q390" s="22"/>
      <c r="AJ390" s="22"/>
      <c r="AM390" s="22"/>
      <c r="AP390" s="22"/>
      <c r="AS390" s="22"/>
    </row>
    <row r="391">
      <c r="J391" s="22"/>
      <c r="Q391" s="22"/>
      <c r="AJ391" s="22"/>
      <c r="AM391" s="22"/>
      <c r="AP391" s="22"/>
      <c r="AS391" s="22"/>
    </row>
    <row r="392">
      <c r="J392" s="22"/>
      <c r="Q392" s="22"/>
      <c r="AJ392" s="22"/>
      <c r="AM392" s="22"/>
      <c r="AP392" s="22"/>
      <c r="AS392" s="22"/>
    </row>
    <row r="393">
      <c r="J393" s="22"/>
      <c r="Q393" s="22"/>
      <c r="AJ393" s="22"/>
      <c r="AM393" s="22"/>
      <c r="AP393" s="22"/>
      <c r="AS393" s="22"/>
    </row>
    <row r="394">
      <c r="J394" s="22"/>
      <c r="Q394" s="22"/>
      <c r="AJ394" s="22"/>
      <c r="AM394" s="22"/>
      <c r="AP394" s="22"/>
      <c r="AS394" s="22"/>
    </row>
    <row r="395">
      <c r="J395" s="22"/>
      <c r="Q395" s="22"/>
      <c r="AJ395" s="22"/>
      <c r="AM395" s="22"/>
      <c r="AP395" s="22"/>
      <c r="AS395" s="22"/>
    </row>
    <row r="396">
      <c r="J396" s="22"/>
      <c r="Q396" s="22"/>
      <c r="AJ396" s="22"/>
      <c r="AM396" s="22"/>
      <c r="AP396" s="22"/>
      <c r="AS396" s="22"/>
    </row>
    <row r="397">
      <c r="J397" s="22"/>
      <c r="Q397" s="22"/>
      <c r="AJ397" s="22"/>
      <c r="AM397" s="22"/>
      <c r="AP397" s="22"/>
      <c r="AS397" s="22"/>
    </row>
    <row r="398">
      <c r="J398" s="22"/>
      <c r="Q398" s="22"/>
      <c r="AJ398" s="22"/>
      <c r="AM398" s="22"/>
      <c r="AP398" s="22"/>
      <c r="AS398" s="22"/>
    </row>
    <row r="399">
      <c r="J399" s="22"/>
      <c r="Q399" s="22"/>
      <c r="AJ399" s="22"/>
      <c r="AM399" s="22"/>
      <c r="AP399" s="22"/>
      <c r="AS399" s="22"/>
    </row>
    <row r="400">
      <c r="J400" s="22"/>
      <c r="Q400" s="22"/>
      <c r="AJ400" s="22"/>
      <c r="AM400" s="22"/>
      <c r="AP400" s="22"/>
      <c r="AS400" s="22"/>
    </row>
    <row r="401">
      <c r="J401" s="22"/>
      <c r="Q401" s="22"/>
      <c r="AJ401" s="22"/>
      <c r="AM401" s="22"/>
      <c r="AP401" s="22"/>
      <c r="AS401" s="22"/>
    </row>
    <row r="402">
      <c r="J402" s="22"/>
      <c r="Q402" s="22"/>
      <c r="AJ402" s="22"/>
      <c r="AM402" s="22"/>
      <c r="AP402" s="22"/>
      <c r="AS402" s="22"/>
    </row>
    <row r="403">
      <c r="J403" s="22"/>
      <c r="Q403" s="22"/>
      <c r="AJ403" s="22"/>
      <c r="AM403" s="22"/>
      <c r="AP403" s="22"/>
      <c r="AS403" s="22"/>
    </row>
    <row r="404">
      <c r="J404" s="22"/>
      <c r="Q404" s="22"/>
      <c r="AJ404" s="22"/>
      <c r="AM404" s="22"/>
      <c r="AP404" s="22"/>
      <c r="AS404" s="22"/>
    </row>
    <row r="405">
      <c r="J405" s="22"/>
      <c r="Q405" s="22"/>
      <c r="AJ405" s="22"/>
      <c r="AM405" s="22"/>
      <c r="AP405" s="22"/>
      <c r="AS405" s="22"/>
    </row>
    <row r="406">
      <c r="J406" s="22"/>
      <c r="Q406" s="22"/>
      <c r="AJ406" s="22"/>
      <c r="AM406" s="22"/>
      <c r="AP406" s="22"/>
      <c r="AS406" s="22"/>
    </row>
    <row r="407">
      <c r="J407" s="22"/>
      <c r="Q407" s="22"/>
      <c r="AJ407" s="22"/>
      <c r="AM407" s="22"/>
      <c r="AP407" s="22"/>
      <c r="AS407" s="22"/>
    </row>
    <row r="408">
      <c r="J408" s="22"/>
      <c r="Q408" s="22"/>
      <c r="AJ408" s="22"/>
      <c r="AM408" s="22"/>
      <c r="AP408" s="22"/>
      <c r="AS408" s="22"/>
    </row>
    <row r="409">
      <c r="J409" s="22"/>
      <c r="Q409" s="22"/>
      <c r="AJ409" s="22"/>
      <c r="AM409" s="22"/>
      <c r="AP409" s="22"/>
      <c r="AS409" s="22"/>
    </row>
    <row r="410">
      <c r="J410" s="22"/>
      <c r="Q410" s="22"/>
      <c r="AJ410" s="22"/>
      <c r="AM410" s="22"/>
      <c r="AP410" s="22"/>
      <c r="AS410" s="22"/>
    </row>
    <row r="411">
      <c r="J411" s="22"/>
      <c r="Q411" s="22"/>
      <c r="AJ411" s="22"/>
      <c r="AM411" s="22"/>
      <c r="AP411" s="22"/>
      <c r="AS411" s="22"/>
    </row>
    <row r="412">
      <c r="J412" s="22"/>
      <c r="Q412" s="22"/>
      <c r="AJ412" s="22"/>
      <c r="AM412" s="22"/>
      <c r="AP412" s="22"/>
      <c r="AS412" s="22"/>
    </row>
    <row r="413">
      <c r="J413" s="22"/>
      <c r="Q413" s="22"/>
      <c r="AJ413" s="22"/>
      <c r="AM413" s="22"/>
      <c r="AP413" s="22"/>
      <c r="AS413" s="22"/>
    </row>
    <row r="414">
      <c r="J414" s="22"/>
      <c r="Q414" s="22"/>
      <c r="AJ414" s="22"/>
      <c r="AM414" s="22"/>
      <c r="AP414" s="22"/>
      <c r="AS414" s="22"/>
    </row>
    <row r="415">
      <c r="J415" s="22"/>
      <c r="Q415" s="22"/>
      <c r="AJ415" s="22"/>
      <c r="AM415" s="22"/>
      <c r="AP415" s="22"/>
      <c r="AS415" s="22"/>
    </row>
    <row r="416">
      <c r="J416" s="22"/>
      <c r="Q416" s="22"/>
      <c r="AJ416" s="22"/>
      <c r="AM416" s="22"/>
      <c r="AP416" s="22"/>
      <c r="AS416" s="22"/>
    </row>
    <row r="417">
      <c r="J417" s="22"/>
      <c r="Q417" s="22"/>
      <c r="AJ417" s="22"/>
      <c r="AM417" s="22"/>
      <c r="AP417" s="22"/>
      <c r="AS417" s="22"/>
    </row>
    <row r="418">
      <c r="J418" s="22"/>
      <c r="Q418" s="22"/>
      <c r="AJ418" s="22"/>
      <c r="AM418" s="22"/>
      <c r="AP418" s="22"/>
      <c r="AS418" s="22"/>
    </row>
    <row r="419">
      <c r="J419" s="22"/>
      <c r="Q419" s="22"/>
      <c r="AJ419" s="22"/>
      <c r="AM419" s="22"/>
      <c r="AP419" s="22"/>
      <c r="AS419" s="22"/>
    </row>
    <row r="420">
      <c r="J420" s="22"/>
      <c r="Q420" s="22"/>
      <c r="AJ420" s="22"/>
      <c r="AM420" s="22"/>
      <c r="AP420" s="22"/>
      <c r="AS420" s="22"/>
    </row>
    <row r="421">
      <c r="J421" s="22"/>
      <c r="Q421" s="22"/>
      <c r="AJ421" s="22"/>
      <c r="AM421" s="22"/>
      <c r="AP421" s="22"/>
      <c r="AS421" s="22"/>
    </row>
    <row r="422">
      <c r="J422" s="22"/>
      <c r="Q422" s="22"/>
      <c r="AJ422" s="22"/>
      <c r="AM422" s="22"/>
      <c r="AP422" s="22"/>
      <c r="AS422" s="22"/>
    </row>
    <row r="423">
      <c r="J423" s="22"/>
      <c r="Q423" s="22"/>
      <c r="AJ423" s="22"/>
      <c r="AM423" s="22"/>
      <c r="AP423" s="22"/>
      <c r="AS423" s="22"/>
    </row>
    <row r="424">
      <c r="J424" s="22"/>
      <c r="Q424" s="22"/>
      <c r="AJ424" s="22"/>
      <c r="AM424" s="22"/>
      <c r="AP424" s="22"/>
      <c r="AS424" s="22"/>
    </row>
    <row r="425">
      <c r="J425" s="22"/>
      <c r="Q425" s="22"/>
      <c r="AJ425" s="22"/>
      <c r="AM425" s="22"/>
      <c r="AP425" s="22"/>
      <c r="AS425" s="22"/>
    </row>
    <row r="426">
      <c r="J426" s="22"/>
      <c r="Q426" s="22"/>
      <c r="AJ426" s="22"/>
      <c r="AM426" s="22"/>
      <c r="AP426" s="22"/>
      <c r="AS426" s="22"/>
    </row>
    <row r="427">
      <c r="J427" s="22"/>
      <c r="Q427" s="22"/>
      <c r="AJ427" s="22"/>
      <c r="AM427" s="22"/>
      <c r="AP427" s="22"/>
      <c r="AS427" s="22"/>
    </row>
    <row r="428">
      <c r="J428" s="22"/>
      <c r="Q428" s="22"/>
      <c r="AJ428" s="22"/>
      <c r="AM428" s="22"/>
      <c r="AP428" s="22"/>
      <c r="AS428" s="22"/>
    </row>
    <row r="429">
      <c r="J429" s="22"/>
      <c r="Q429" s="22"/>
      <c r="AJ429" s="22"/>
      <c r="AM429" s="22"/>
      <c r="AP429" s="22"/>
      <c r="AS429" s="22"/>
    </row>
    <row r="430">
      <c r="J430" s="22"/>
      <c r="Q430" s="22"/>
      <c r="AJ430" s="22"/>
      <c r="AM430" s="22"/>
      <c r="AP430" s="22"/>
      <c r="AS430" s="22"/>
    </row>
    <row r="431">
      <c r="J431" s="22"/>
      <c r="Q431" s="22"/>
      <c r="AJ431" s="22"/>
      <c r="AM431" s="22"/>
      <c r="AP431" s="22"/>
      <c r="AS431" s="22"/>
    </row>
    <row r="432">
      <c r="J432" s="22"/>
      <c r="Q432" s="22"/>
      <c r="AJ432" s="22"/>
      <c r="AM432" s="22"/>
      <c r="AP432" s="22"/>
      <c r="AS432" s="22"/>
    </row>
    <row r="433">
      <c r="J433" s="22"/>
      <c r="Q433" s="22"/>
      <c r="AJ433" s="22"/>
      <c r="AM433" s="22"/>
      <c r="AP433" s="22"/>
      <c r="AS433" s="22"/>
    </row>
    <row r="434">
      <c r="J434" s="22"/>
      <c r="Q434" s="22"/>
      <c r="AJ434" s="22"/>
      <c r="AM434" s="22"/>
      <c r="AP434" s="22"/>
      <c r="AS434" s="22"/>
    </row>
    <row r="435">
      <c r="J435" s="22"/>
      <c r="Q435" s="22"/>
      <c r="AJ435" s="22"/>
      <c r="AM435" s="22"/>
      <c r="AP435" s="22"/>
      <c r="AS435" s="22"/>
    </row>
    <row r="436">
      <c r="J436" s="22"/>
      <c r="Q436" s="22"/>
      <c r="AJ436" s="22"/>
      <c r="AM436" s="22"/>
      <c r="AP436" s="22"/>
      <c r="AS436" s="22"/>
    </row>
    <row r="437">
      <c r="J437" s="22"/>
      <c r="Q437" s="22"/>
      <c r="AJ437" s="22"/>
      <c r="AM437" s="22"/>
      <c r="AP437" s="22"/>
      <c r="AS437" s="22"/>
    </row>
    <row r="438">
      <c r="J438" s="22"/>
      <c r="Q438" s="22"/>
      <c r="AJ438" s="22"/>
      <c r="AM438" s="22"/>
      <c r="AP438" s="22"/>
      <c r="AS438" s="22"/>
    </row>
    <row r="439">
      <c r="J439" s="22"/>
      <c r="Q439" s="22"/>
      <c r="AJ439" s="22"/>
      <c r="AM439" s="22"/>
      <c r="AP439" s="22"/>
      <c r="AS439" s="22"/>
    </row>
    <row r="440">
      <c r="J440" s="22"/>
      <c r="Q440" s="22"/>
      <c r="AJ440" s="22"/>
      <c r="AM440" s="22"/>
      <c r="AP440" s="22"/>
      <c r="AS440" s="22"/>
    </row>
    <row r="441">
      <c r="J441" s="22"/>
      <c r="Q441" s="22"/>
      <c r="AJ441" s="22"/>
      <c r="AM441" s="22"/>
      <c r="AP441" s="22"/>
      <c r="AS441" s="22"/>
    </row>
    <row r="442">
      <c r="J442" s="22"/>
      <c r="Q442" s="22"/>
      <c r="AJ442" s="22"/>
      <c r="AM442" s="22"/>
      <c r="AP442" s="22"/>
      <c r="AS442" s="22"/>
    </row>
    <row r="443">
      <c r="J443" s="22"/>
      <c r="Q443" s="22"/>
      <c r="AJ443" s="22"/>
      <c r="AM443" s="22"/>
      <c r="AP443" s="22"/>
      <c r="AS443" s="22"/>
    </row>
    <row r="444">
      <c r="J444" s="22"/>
      <c r="Q444" s="22"/>
      <c r="AJ444" s="22"/>
      <c r="AM444" s="22"/>
      <c r="AP444" s="22"/>
      <c r="AS444" s="22"/>
    </row>
    <row r="445">
      <c r="J445" s="22"/>
      <c r="Q445" s="22"/>
      <c r="AJ445" s="22"/>
      <c r="AM445" s="22"/>
      <c r="AP445" s="22"/>
      <c r="AS445" s="22"/>
    </row>
    <row r="446">
      <c r="J446" s="22"/>
      <c r="Q446" s="22"/>
      <c r="AJ446" s="22"/>
      <c r="AM446" s="22"/>
      <c r="AP446" s="22"/>
      <c r="AS446" s="22"/>
    </row>
    <row r="447">
      <c r="J447" s="22"/>
      <c r="Q447" s="22"/>
      <c r="AJ447" s="22"/>
      <c r="AM447" s="22"/>
      <c r="AP447" s="22"/>
      <c r="AS447" s="22"/>
    </row>
    <row r="448">
      <c r="J448" s="22"/>
      <c r="Q448" s="22"/>
      <c r="AJ448" s="22"/>
      <c r="AM448" s="22"/>
      <c r="AP448" s="22"/>
      <c r="AS448" s="22"/>
    </row>
    <row r="449">
      <c r="J449" s="22"/>
      <c r="Q449" s="22"/>
      <c r="AJ449" s="22"/>
      <c r="AM449" s="22"/>
      <c r="AP449" s="22"/>
      <c r="AS449" s="22"/>
    </row>
    <row r="450">
      <c r="J450" s="22"/>
      <c r="Q450" s="22"/>
      <c r="AJ450" s="22"/>
      <c r="AM450" s="22"/>
      <c r="AP450" s="22"/>
      <c r="AS450" s="22"/>
    </row>
    <row r="451">
      <c r="J451" s="22"/>
      <c r="Q451" s="22"/>
      <c r="AJ451" s="22"/>
      <c r="AM451" s="22"/>
      <c r="AP451" s="22"/>
      <c r="AS451" s="22"/>
    </row>
    <row r="452">
      <c r="J452" s="22"/>
      <c r="Q452" s="22"/>
      <c r="AJ452" s="22"/>
      <c r="AM452" s="22"/>
      <c r="AP452" s="22"/>
      <c r="AS452" s="22"/>
    </row>
    <row r="453">
      <c r="J453" s="22"/>
      <c r="Q453" s="22"/>
      <c r="AJ453" s="22"/>
      <c r="AM453" s="22"/>
      <c r="AP453" s="22"/>
      <c r="AS453" s="22"/>
    </row>
    <row r="454">
      <c r="J454" s="22"/>
      <c r="Q454" s="22"/>
      <c r="AJ454" s="22"/>
      <c r="AM454" s="22"/>
      <c r="AP454" s="22"/>
      <c r="AS454" s="22"/>
    </row>
    <row r="455">
      <c r="J455" s="22"/>
      <c r="Q455" s="22"/>
      <c r="AJ455" s="22"/>
      <c r="AM455" s="22"/>
      <c r="AP455" s="22"/>
      <c r="AS455" s="22"/>
    </row>
    <row r="456">
      <c r="J456" s="22"/>
      <c r="Q456" s="22"/>
      <c r="AJ456" s="22"/>
      <c r="AM456" s="22"/>
      <c r="AP456" s="22"/>
      <c r="AS456" s="22"/>
    </row>
    <row r="457">
      <c r="J457" s="22"/>
      <c r="Q457" s="22"/>
      <c r="AJ457" s="22"/>
      <c r="AM457" s="22"/>
      <c r="AP457" s="22"/>
      <c r="AS457" s="22"/>
    </row>
    <row r="458">
      <c r="J458" s="22"/>
      <c r="Q458" s="22"/>
      <c r="AJ458" s="22"/>
      <c r="AM458" s="22"/>
      <c r="AP458" s="22"/>
      <c r="AS458" s="22"/>
    </row>
    <row r="459">
      <c r="J459" s="22"/>
      <c r="Q459" s="22"/>
      <c r="AJ459" s="22"/>
      <c r="AM459" s="22"/>
      <c r="AP459" s="22"/>
      <c r="AS459" s="22"/>
    </row>
    <row r="460">
      <c r="J460" s="22"/>
      <c r="Q460" s="22"/>
      <c r="AJ460" s="22"/>
      <c r="AM460" s="22"/>
      <c r="AP460" s="22"/>
      <c r="AS460" s="22"/>
    </row>
    <row r="461">
      <c r="J461" s="22"/>
      <c r="Q461" s="22"/>
      <c r="AJ461" s="22"/>
      <c r="AM461" s="22"/>
      <c r="AP461" s="22"/>
      <c r="AS461" s="22"/>
    </row>
    <row r="462">
      <c r="J462" s="22"/>
      <c r="Q462" s="22"/>
      <c r="AJ462" s="22"/>
      <c r="AM462" s="22"/>
      <c r="AP462" s="22"/>
      <c r="AS462" s="22"/>
    </row>
    <row r="463">
      <c r="J463" s="22"/>
      <c r="Q463" s="22"/>
      <c r="AJ463" s="22"/>
      <c r="AM463" s="22"/>
      <c r="AP463" s="22"/>
      <c r="AS463" s="22"/>
    </row>
    <row r="464">
      <c r="J464" s="22"/>
      <c r="Q464" s="22"/>
      <c r="AJ464" s="22"/>
      <c r="AM464" s="22"/>
      <c r="AP464" s="22"/>
      <c r="AS464" s="22"/>
    </row>
    <row r="465">
      <c r="J465" s="22"/>
      <c r="Q465" s="22"/>
      <c r="AJ465" s="22"/>
      <c r="AM465" s="22"/>
      <c r="AP465" s="22"/>
      <c r="AS465" s="22"/>
    </row>
    <row r="466">
      <c r="J466" s="22"/>
      <c r="Q466" s="22"/>
      <c r="AJ466" s="22"/>
      <c r="AM466" s="22"/>
      <c r="AP466" s="22"/>
      <c r="AS466" s="22"/>
    </row>
    <row r="467">
      <c r="J467" s="22"/>
      <c r="Q467" s="22"/>
      <c r="AJ467" s="22"/>
      <c r="AM467" s="22"/>
      <c r="AP467" s="22"/>
      <c r="AS467" s="22"/>
    </row>
    <row r="468">
      <c r="J468" s="22"/>
      <c r="Q468" s="22"/>
      <c r="AJ468" s="22"/>
      <c r="AM468" s="22"/>
      <c r="AP468" s="22"/>
      <c r="AS468" s="22"/>
    </row>
    <row r="469">
      <c r="J469" s="22"/>
      <c r="Q469" s="22"/>
      <c r="AJ469" s="22"/>
      <c r="AM469" s="22"/>
      <c r="AP469" s="22"/>
      <c r="AS469" s="22"/>
    </row>
    <row r="470">
      <c r="J470" s="22"/>
      <c r="Q470" s="22"/>
      <c r="AJ470" s="22"/>
      <c r="AM470" s="22"/>
      <c r="AP470" s="22"/>
      <c r="AS470" s="22"/>
    </row>
    <row r="471">
      <c r="J471" s="22"/>
      <c r="Q471" s="22"/>
      <c r="AJ471" s="22"/>
      <c r="AM471" s="22"/>
      <c r="AP471" s="22"/>
      <c r="AS471" s="22"/>
    </row>
    <row r="472">
      <c r="J472" s="22"/>
      <c r="Q472" s="22"/>
      <c r="AJ472" s="22"/>
      <c r="AM472" s="22"/>
      <c r="AP472" s="22"/>
      <c r="AS472" s="22"/>
    </row>
    <row r="473">
      <c r="J473" s="22"/>
      <c r="Q473" s="22"/>
      <c r="AJ473" s="22"/>
      <c r="AM473" s="22"/>
      <c r="AP473" s="22"/>
      <c r="AS473" s="22"/>
    </row>
    <row r="474">
      <c r="J474" s="22"/>
      <c r="Q474" s="22"/>
      <c r="AJ474" s="22"/>
      <c r="AM474" s="22"/>
      <c r="AP474" s="22"/>
      <c r="AS474" s="22"/>
    </row>
    <row r="475">
      <c r="J475" s="22"/>
      <c r="Q475" s="22"/>
      <c r="AJ475" s="22"/>
      <c r="AM475" s="22"/>
      <c r="AP475" s="22"/>
      <c r="AS475" s="22"/>
    </row>
    <row r="476">
      <c r="J476" s="22"/>
      <c r="Q476" s="22"/>
      <c r="AJ476" s="22"/>
      <c r="AM476" s="22"/>
      <c r="AP476" s="22"/>
      <c r="AS476" s="22"/>
    </row>
    <row r="477">
      <c r="J477" s="22"/>
      <c r="Q477" s="22"/>
      <c r="AJ477" s="22"/>
      <c r="AM477" s="22"/>
      <c r="AP477" s="22"/>
      <c r="AS477" s="22"/>
    </row>
    <row r="478">
      <c r="J478" s="22"/>
      <c r="Q478" s="22"/>
      <c r="AJ478" s="22"/>
      <c r="AM478" s="22"/>
      <c r="AP478" s="22"/>
      <c r="AS478" s="22"/>
    </row>
    <row r="479">
      <c r="J479" s="22"/>
      <c r="Q479" s="22"/>
      <c r="AJ479" s="22"/>
      <c r="AM479" s="22"/>
      <c r="AP479" s="22"/>
      <c r="AS479" s="22"/>
    </row>
    <row r="480">
      <c r="J480" s="22"/>
      <c r="Q480" s="22"/>
      <c r="AJ480" s="22"/>
      <c r="AM480" s="22"/>
      <c r="AP480" s="22"/>
      <c r="AS480" s="22"/>
    </row>
    <row r="481">
      <c r="J481" s="22"/>
      <c r="Q481" s="22"/>
      <c r="AJ481" s="22"/>
      <c r="AM481" s="22"/>
      <c r="AP481" s="22"/>
      <c r="AS481" s="22"/>
    </row>
    <row r="482">
      <c r="J482" s="22"/>
      <c r="Q482" s="22"/>
      <c r="AJ482" s="22"/>
      <c r="AM482" s="22"/>
      <c r="AP482" s="22"/>
      <c r="AS482" s="22"/>
    </row>
    <row r="483">
      <c r="J483" s="22"/>
      <c r="Q483" s="22"/>
      <c r="AJ483" s="22"/>
      <c r="AM483" s="22"/>
      <c r="AP483" s="22"/>
      <c r="AS483" s="22"/>
    </row>
    <row r="484">
      <c r="J484" s="22"/>
      <c r="Q484" s="22"/>
      <c r="AJ484" s="22"/>
      <c r="AM484" s="22"/>
      <c r="AP484" s="22"/>
      <c r="AS484" s="22"/>
    </row>
    <row r="485">
      <c r="J485" s="22"/>
      <c r="Q485" s="22"/>
      <c r="AJ485" s="22"/>
      <c r="AM485" s="22"/>
      <c r="AP485" s="22"/>
      <c r="AS485" s="22"/>
    </row>
    <row r="486">
      <c r="J486" s="22"/>
      <c r="Q486" s="22"/>
      <c r="AJ486" s="22"/>
      <c r="AM486" s="22"/>
      <c r="AP486" s="22"/>
      <c r="AS486" s="22"/>
    </row>
    <row r="487">
      <c r="J487" s="22"/>
      <c r="Q487" s="22"/>
      <c r="AJ487" s="22"/>
      <c r="AM487" s="22"/>
      <c r="AP487" s="22"/>
      <c r="AS487" s="22"/>
    </row>
    <row r="488">
      <c r="J488" s="22"/>
      <c r="Q488" s="22"/>
      <c r="AJ488" s="22"/>
      <c r="AM488" s="22"/>
      <c r="AP488" s="22"/>
      <c r="AS488" s="22"/>
    </row>
    <row r="489">
      <c r="J489" s="22"/>
      <c r="Q489" s="22"/>
      <c r="AJ489" s="22"/>
      <c r="AM489" s="22"/>
      <c r="AP489" s="22"/>
      <c r="AS489" s="22"/>
    </row>
    <row r="490">
      <c r="J490" s="22"/>
      <c r="Q490" s="22"/>
      <c r="AJ490" s="22"/>
      <c r="AM490" s="22"/>
      <c r="AP490" s="22"/>
      <c r="AS490" s="22"/>
    </row>
    <row r="491">
      <c r="J491" s="22"/>
      <c r="Q491" s="22"/>
      <c r="AJ491" s="22"/>
      <c r="AM491" s="22"/>
      <c r="AP491" s="22"/>
      <c r="AS491" s="22"/>
    </row>
    <row r="492">
      <c r="J492" s="22"/>
      <c r="Q492" s="22"/>
      <c r="AJ492" s="22"/>
      <c r="AM492" s="22"/>
      <c r="AP492" s="22"/>
      <c r="AS492" s="22"/>
    </row>
    <row r="493">
      <c r="J493" s="22"/>
      <c r="Q493" s="22"/>
      <c r="AJ493" s="22"/>
      <c r="AM493" s="22"/>
      <c r="AP493" s="22"/>
      <c r="AS493" s="22"/>
    </row>
    <row r="494">
      <c r="J494" s="22"/>
      <c r="Q494" s="22"/>
      <c r="AJ494" s="22"/>
      <c r="AM494" s="22"/>
      <c r="AP494" s="22"/>
      <c r="AS494" s="22"/>
    </row>
    <row r="495">
      <c r="J495" s="22"/>
      <c r="Q495" s="22"/>
      <c r="AJ495" s="22"/>
      <c r="AM495" s="22"/>
      <c r="AP495" s="22"/>
      <c r="AS495" s="22"/>
    </row>
    <row r="496">
      <c r="J496" s="22"/>
      <c r="Q496" s="22"/>
      <c r="AJ496" s="22"/>
      <c r="AM496" s="22"/>
      <c r="AP496" s="22"/>
      <c r="AS496" s="22"/>
    </row>
    <row r="497">
      <c r="J497" s="22"/>
      <c r="Q497" s="22"/>
      <c r="AJ497" s="22"/>
      <c r="AM497" s="22"/>
      <c r="AP497" s="22"/>
      <c r="AS497" s="22"/>
    </row>
    <row r="498">
      <c r="J498" s="22"/>
      <c r="Q498" s="22"/>
      <c r="AJ498" s="22"/>
      <c r="AM498" s="22"/>
      <c r="AP498" s="22"/>
      <c r="AS498" s="22"/>
    </row>
    <row r="499">
      <c r="J499" s="22"/>
      <c r="Q499" s="22"/>
      <c r="AJ499" s="22"/>
      <c r="AM499" s="22"/>
      <c r="AP499" s="22"/>
      <c r="AS499" s="22"/>
    </row>
    <row r="500">
      <c r="J500" s="22"/>
      <c r="Q500" s="22"/>
      <c r="AJ500" s="22"/>
      <c r="AM500" s="22"/>
      <c r="AP500" s="22"/>
      <c r="AS500" s="22"/>
    </row>
    <row r="501">
      <c r="J501" s="22"/>
      <c r="Q501" s="22"/>
      <c r="AJ501" s="22"/>
      <c r="AM501" s="22"/>
      <c r="AP501" s="22"/>
      <c r="AS501" s="22"/>
    </row>
    <row r="502">
      <c r="J502" s="22"/>
      <c r="Q502" s="22"/>
      <c r="AJ502" s="22"/>
      <c r="AM502" s="22"/>
      <c r="AP502" s="22"/>
      <c r="AS502" s="22"/>
    </row>
    <row r="503">
      <c r="J503" s="22"/>
      <c r="Q503" s="22"/>
      <c r="AJ503" s="22"/>
      <c r="AM503" s="22"/>
      <c r="AP503" s="22"/>
      <c r="AS503" s="22"/>
    </row>
    <row r="504">
      <c r="J504" s="22"/>
      <c r="Q504" s="22"/>
      <c r="AJ504" s="22"/>
      <c r="AM504" s="22"/>
      <c r="AP504" s="22"/>
      <c r="AS504" s="22"/>
    </row>
    <row r="505">
      <c r="J505" s="22"/>
      <c r="Q505" s="22"/>
      <c r="AJ505" s="22"/>
      <c r="AM505" s="22"/>
      <c r="AP505" s="22"/>
      <c r="AS505" s="22"/>
    </row>
    <row r="506">
      <c r="J506" s="22"/>
      <c r="Q506" s="22"/>
      <c r="AJ506" s="22"/>
      <c r="AM506" s="22"/>
      <c r="AP506" s="22"/>
      <c r="AS506" s="22"/>
    </row>
    <row r="507">
      <c r="J507" s="22"/>
      <c r="Q507" s="22"/>
      <c r="AJ507" s="22"/>
      <c r="AM507" s="22"/>
      <c r="AP507" s="22"/>
      <c r="AS507" s="22"/>
    </row>
    <row r="508">
      <c r="J508" s="22"/>
      <c r="Q508" s="22"/>
      <c r="AJ508" s="22"/>
      <c r="AM508" s="22"/>
      <c r="AP508" s="22"/>
      <c r="AS508" s="22"/>
    </row>
    <row r="509">
      <c r="J509" s="22"/>
      <c r="Q509" s="22"/>
      <c r="AJ509" s="22"/>
      <c r="AM509" s="22"/>
      <c r="AP509" s="22"/>
      <c r="AS509" s="22"/>
    </row>
    <row r="510">
      <c r="J510" s="22"/>
      <c r="Q510" s="22"/>
      <c r="AJ510" s="22"/>
      <c r="AM510" s="22"/>
      <c r="AP510" s="22"/>
      <c r="AS510" s="22"/>
    </row>
    <row r="511">
      <c r="J511" s="22"/>
      <c r="Q511" s="22"/>
      <c r="AJ511" s="22"/>
      <c r="AM511" s="22"/>
      <c r="AP511" s="22"/>
      <c r="AS511" s="22"/>
    </row>
    <row r="512">
      <c r="J512" s="22"/>
      <c r="Q512" s="22"/>
      <c r="AJ512" s="22"/>
      <c r="AM512" s="22"/>
      <c r="AP512" s="22"/>
      <c r="AS512" s="22"/>
    </row>
    <row r="513">
      <c r="J513" s="22"/>
      <c r="Q513" s="22"/>
      <c r="AJ513" s="22"/>
      <c r="AM513" s="22"/>
      <c r="AP513" s="22"/>
      <c r="AS513" s="22"/>
    </row>
    <row r="514">
      <c r="J514" s="22"/>
      <c r="Q514" s="22"/>
      <c r="AJ514" s="22"/>
      <c r="AM514" s="22"/>
      <c r="AP514" s="22"/>
      <c r="AS514" s="22"/>
    </row>
    <row r="515">
      <c r="J515" s="22"/>
      <c r="Q515" s="22"/>
      <c r="AJ515" s="22"/>
      <c r="AM515" s="22"/>
      <c r="AP515" s="22"/>
      <c r="AS515" s="22"/>
    </row>
    <row r="516">
      <c r="J516" s="22"/>
      <c r="Q516" s="22"/>
      <c r="AJ516" s="22"/>
      <c r="AM516" s="22"/>
      <c r="AP516" s="22"/>
      <c r="AS516" s="22"/>
    </row>
    <row r="517">
      <c r="J517" s="22"/>
      <c r="Q517" s="22"/>
      <c r="AJ517" s="22"/>
      <c r="AM517" s="22"/>
      <c r="AP517" s="22"/>
      <c r="AS517" s="22"/>
    </row>
    <row r="518">
      <c r="J518" s="22"/>
      <c r="Q518" s="22"/>
      <c r="AJ518" s="22"/>
      <c r="AM518" s="22"/>
      <c r="AP518" s="22"/>
      <c r="AS518" s="22"/>
    </row>
    <row r="519">
      <c r="J519" s="22"/>
      <c r="Q519" s="22"/>
      <c r="AJ519" s="22"/>
      <c r="AM519" s="22"/>
      <c r="AP519" s="22"/>
      <c r="AS519" s="22"/>
    </row>
    <row r="520">
      <c r="J520" s="22"/>
      <c r="Q520" s="22"/>
      <c r="AJ520" s="22"/>
      <c r="AM520" s="22"/>
      <c r="AP520" s="22"/>
      <c r="AS520" s="22"/>
    </row>
    <row r="521">
      <c r="J521" s="22"/>
      <c r="Q521" s="22"/>
      <c r="AJ521" s="22"/>
      <c r="AM521" s="22"/>
      <c r="AP521" s="22"/>
      <c r="AS521" s="22"/>
    </row>
    <row r="522">
      <c r="J522" s="22"/>
      <c r="Q522" s="22"/>
      <c r="AJ522" s="22"/>
      <c r="AM522" s="22"/>
      <c r="AP522" s="22"/>
      <c r="AS522" s="22"/>
    </row>
    <row r="523">
      <c r="J523" s="22"/>
      <c r="Q523" s="22"/>
      <c r="AJ523" s="22"/>
      <c r="AM523" s="22"/>
      <c r="AP523" s="22"/>
      <c r="AS523" s="22"/>
    </row>
    <row r="524">
      <c r="J524" s="22"/>
      <c r="Q524" s="22"/>
      <c r="AJ524" s="22"/>
      <c r="AM524" s="22"/>
      <c r="AP524" s="22"/>
      <c r="AS524" s="22"/>
    </row>
    <row r="525">
      <c r="J525" s="22"/>
      <c r="Q525" s="22"/>
      <c r="AJ525" s="22"/>
      <c r="AM525" s="22"/>
      <c r="AP525" s="22"/>
      <c r="AS525" s="22"/>
    </row>
    <row r="526">
      <c r="J526" s="22"/>
      <c r="Q526" s="22"/>
      <c r="AJ526" s="22"/>
      <c r="AM526" s="22"/>
      <c r="AP526" s="22"/>
      <c r="AS526" s="22"/>
    </row>
    <row r="527">
      <c r="J527" s="22"/>
      <c r="Q527" s="22"/>
      <c r="AJ527" s="22"/>
      <c r="AM527" s="22"/>
      <c r="AP527" s="22"/>
      <c r="AS527" s="22"/>
    </row>
    <row r="528">
      <c r="J528" s="22"/>
      <c r="Q528" s="22"/>
      <c r="AJ528" s="22"/>
      <c r="AM528" s="22"/>
      <c r="AP528" s="22"/>
      <c r="AS528" s="22"/>
    </row>
    <row r="529">
      <c r="J529" s="22"/>
      <c r="Q529" s="22"/>
      <c r="AJ529" s="22"/>
      <c r="AM529" s="22"/>
      <c r="AP529" s="22"/>
      <c r="AS529" s="22"/>
    </row>
    <row r="530">
      <c r="J530" s="22"/>
      <c r="Q530" s="22"/>
      <c r="AJ530" s="22"/>
      <c r="AM530" s="22"/>
      <c r="AP530" s="22"/>
      <c r="AS530" s="22"/>
    </row>
    <row r="531">
      <c r="J531" s="22"/>
      <c r="Q531" s="22"/>
      <c r="AJ531" s="22"/>
      <c r="AM531" s="22"/>
      <c r="AP531" s="22"/>
      <c r="AS531" s="22"/>
    </row>
    <row r="532">
      <c r="J532" s="22"/>
      <c r="Q532" s="22"/>
      <c r="AJ532" s="22"/>
      <c r="AM532" s="22"/>
      <c r="AP532" s="22"/>
      <c r="AS532" s="22"/>
    </row>
    <row r="533">
      <c r="J533" s="22"/>
      <c r="Q533" s="22"/>
      <c r="AJ533" s="22"/>
      <c r="AM533" s="22"/>
      <c r="AP533" s="22"/>
      <c r="AS533" s="22"/>
    </row>
    <row r="534">
      <c r="J534" s="22"/>
      <c r="Q534" s="22"/>
      <c r="AJ534" s="22"/>
      <c r="AM534" s="22"/>
      <c r="AP534" s="22"/>
      <c r="AS534" s="22"/>
    </row>
    <row r="535">
      <c r="J535" s="22"/>
      <c r="Q535" s="22"/>
      <c r="AJ535" s="22"/>
      <c r="AM535" s="22"/>
      <c r="AP535" s="22"/>
      <c r="AS535" s="22"/>
    </row>
    <row r="536">
      <c r="J536" s="22"/>
      <c r="Q536" s="22"/>
      <c r="AJ536" s="22"/>
      <c r="AM536" s="22"/>
      <c r="AP536" s="22"/>
      <c r="AS536" s="22"/>
    </row>
    <row r="537">
      <c r="J537" s="22"/>
      <c r="Q537" s="22"/>
      <c r="AJ537" s="22"/>
      <c r="AM537" s="22"/>
      <c r="AP537" s="22"/>
      <c r="AS537" s="22"/>
    </row>
    <row r="538">
      <c r="J538" s="22"/>
      <c r="Q538" s="22"/>
      <c r="AJ538" s="22"/>
      <c r="AM538" s="22"/>
      <c r="AP538" s="22"/>
      <c r="AS538" s="22"/>
    </row>
    <row r="539">
      <c r="J539" s="22"/>
      <c r="Q539" s="22"/>
      <c r="AJ539" s="22"/>
      <c r="AM539" s="22"/>
      <c r="AP539" s="22"/>
      <c r="AS539" s="22"/>
    </row>
    <row r="540">
      <c r="J540" s="22"/>
      <c r="Q540" s="22"/>
      <c r="AJ540" s="22"/>
      <c r="AM540" s="22"/>
      <c r="AP540" s="22"/>
      <c r="AS540" s="22"/>
    </row>
    <row r="541">
      <c r="J541" s="22"/>
      <c r="Q541" s="22"/>
      <c r="AJ541" s="22"/>
      <c r="AM541" s="22"/>
      <c r="AP541" s="22"/>
      <c r="AS541" s="22"/>
    </row>
    <row r="542">
      <c r="J542" s="22"/>
      <c r="Q542" s="22"/>
      <c r="AJ542" s="22"/>
      <c r="AM542" s="22"/>
      <c r="AP542" s="22"/>
      <c r="AS542" s="22"/>
    </row>
    <row r="543">
      <c r="J543" s="22"/>
      <c r="Q543" s="22"/>
      <c r="AJ543" s="22"/>
      <c r="AM543" s="22"/>
      <c r="AP543" s="22"/>
      <c r="AS543" s="22"/>
    </row>
    <row r="544">
      <c r="J544" s="22"/>
      <c r="Q544" s="22"/>
      <c r="AJ544" s="22"/>
      <c r="AM544" s="22"/>
      <c r="AP544" s="22"/>
      <c r="AS544" s="22"/>
    </row>
    <row r="545">
      <c r="J545" s="22"/>
      <c r="Q545" s="22"/>
      <c r="AJ545" s="22"/>
      <c r="AM545" s="22"/>
      <c r="AP545" s="22"/>
      <c r="AS545" s="22"/>
    </row>
    <row r="546">
      <c r="J546" s="22"/>
      <c r="Q546" s="22"/>
      <c r="AJ546" s="22"/>
      <c r="AM546" s="22"/>
      <c r="AP546" s="22"/>
      <c r="AS546" s="22"/>
    </row>
    <row r="547">
      <c r="J547" s="22"/>
      <c r="Q547" s="22"/>
      <c r="AJ547" s="22"/>
      <c r="AM547" s="22"/>
      <c r="AP547" s="22"/>
      <c r="AS547" s="22"/>
    </row>
    <row r="548">
      <c r="J548" s="22"/>
      <c r="Q548" s="22"/>
      <c r="AJ548" s="22"/>
      <c r="AM548" s="22"/>
      <c r="AP548" s="22"/>
      <c r="AS548" s="22"/>
    </row>
    <row r="549">
      <c r="J549" s="22"/>
      <c r="Q549" s="22"/>
      <c r="AJ549" s="22"/>
      <c r="AM549" s="22"/>
      <c r="AP549" s="22"/>
      <c r="AS549" s="22"/>
    </row>
    <row r="550">
      <c r="J550" s="22"/>
      <c r="Q550" s="22"/>
      <c r="AJ550" s="22"/>
      <c r="AM550" s="22"/>
      <c r="AP550" s="22"/>
      <c r="AS550" s="22"/>
    </row>
    <row r="551">
      <c r="J551" s="22"/>
      <c r="Q551" s="22"/>
      <c r="AJ551" s="22"/>
      <c r="AM551" s="22"/>
      <c r="AP551" s="22"/>
      <c r="AS551" s="22"/>
    </row>
    <row r="552">
      <c r="J552" s="22"/>
      <c r="Q552" s="22"/>
      <c r="AJ552" s="22"/>
      <c r="AM552" s="22"/>
      <c r="AP552" s="22"/>
      <c r="AS552" s="22"/>
    </row>
    <row r="553">
      <c r="J553" s="22"/>
      <c r="Q553" s="22"/>
      <c r="AJ553" s="22"/>
      <c r="AM553" s="22"/>
      <c r="AP553" s="22"/>
      <c r="AS553" s="22"/>
    </row>
    <row r="554">
      <c r="J554" s="22"/>
      <c r="Q554" s="22"/>
      <c r="AJ554" s="22"/>
      <c r="AM554" s="22"/>
      <c r="AP554" s="22"/>
      <c r="AS554" s="22"/>
    </row>
    <row r="555">
      <c r="J555" s="22"/>
      <c r="Q555" s="22"/>
      <c r="AJ555" s="22"/>
      <c r="AM555" s="22"/>
      <c r="AP555" s="22"/>
      <c r="AS555" s="22"/>
    </row>
    <row r="556">
      <c r="J556" s="22"/>
      <c r="Q556" s="22"/>
      <c r="AJ556" s="22"/>
      <c r="AM556" s="22"/>
      <c r="AP556" s="22"/>
      <c r="AS556" s="22"/>
    </row>
    <row r="557">
      <c r="J557" s="22"/>
      <c r="Q557" s="22"/>
      <c r="AJ557" s="22"/>
      <c r="AM557" s="22"/>
      <c r="AP557" s="22"/>
      <c r="AS557" s="22"/>
    </row>
    <row r="558">
      <c r="J558" s="22"/>
      <c r="Q558" s="22"/>
      <c r="AJ558" s="22"/>
      <c r="AM558" s="22"/>
      <c r="AP558" s="22"/>
      <c r="AS558" s="22"/>
    </row>
    <row r="559">
      <c r="J559" s="22"/>
      <c r="Q559" s="22"/>
      <c r="AJ559" s="22"/>
      <c r="AM559" s="22"/>
      <c r="AP559" s="22"/>
      <c r="AS559" s="22"/>
    </row>
    <row r="560">
      <c r="J560" s="22"/>
      <c r="Q560" s="22"/>
      <c r="AJ560" s="22"/>
      <c r="AM560" s="22"/>
      <c r="AP560" s="22"/>
      <c r="AS560" s="22"/>
    </row>
    <row r="561">
      <c r="J561" s="22"/>
      <c r="Q561" s="22"/>
      <c r="AJ561" s="22"/>
      <c r="AM561" s="22"/>
      <c r="AP561" s="22"/>
      <c r="AS561" s="22"/>
    </row>
    <row r="562">
      <c r="J562" s="22"/>
      <c r="Q562" s="22"/>
      <c r="AJ562" s="22"/>
      <c r="AM562" s="22"/>
      <c r="AP562" s="22"/>
      <c r="AS562" s="22"/>
    </row>
    <row r="563">
      <c r="J563" s="22"/>
      <c r="Q563" s="22"/>
      <c r="AJ563" s="22"/>
      <c r="AM563" s="22"/>
      <c r="AP563" s="22"/>
      <c r="AS563" s="22"/>
    </row>
    <row r="564">
      <c r="J564" s="22"/>
      <c r="Q564" s="22"/>
      <c r="AJ564" s="22"/>
      <c r="AM564" s="22"/>
      <c r="AP564" s="22"/>
      <c r="AS564" s="22"/>
    </row>
    <row r="565">
      <c r="J565" s="22"/>
      <c r="Q565" s="22"/>
      <c r="AJ565" s="22"/>
      <c r="AM565" s="22"/>
      <c r="AP565" s="22"/>
      <c r="AS565" s="22"/>
    </row>
    <row r="566">
      <c r="J566" s="22"/>
      <c r="Q566" s="22"/>
      <c r="AJ566" s="22"/>
      <c r="AM566" s="22"/>
      <c r="AP566" s="22"/>
      <c r="AS566" s="22"/>
    </row>
    <row r="567">
      <c r="J567" s="22"/>
      <c r="Q567" s="22"/>
      <c r="AJ567" s="22"/>
      <c r="AM567" s="22"/>
      <c r="AP567" s="22"/>
      <c r="AS567" s="22"/>
    </row>
    <row r="568">
      <c r="J568" s="22"/>
      <c r="Q568" s="22"/>
      <c r="AJ568" s="22"/>
      <c r="AM568" s="22"/>
      <c r="AP568" s="22"/>
      <c r="AS568" s="22"/>
    </row>
    <row r="569">
      <c r="J569" s="22"/>
      <c r="Q569" s="22"/>
      <c r="AJ569" s="22"/>
      <c r="AM569" s="22"/>
      <c r="AP569" s="22"/>
      <c r="AS569" s="22"/>
    </row>
    <row r="570">
      <c r="J570" s="22"/>
      <c r="Q570" s="22"/>
      <c r="AJ570" s="22"/>
      <c r="AM570" s="22"/>
      <c r="AP570" s="22"/>
      <c r="AS570" s="22"/>
    </row>
    <row r="571">
      <c r="J571" s="22"/>
      <c r="Q571" s="22"/>
      <c r="AJ571" s="22"/>
      <c r="AM571" s="22"/>
      <c r="AP571" s="22"/>
      <c r="AS571" s="22"/>
    </row>
    <row r="572">
      <c r="J572" s="22"/>
      <c r="Q572" s="22"/>
      <c r="AJ572" s="22"/>
      <c r="AM572" s="22"/>
      <c r="AP572" s="22"/>
      <c r="AS572" s="22"/>
    </row>
    <row r="573">
      <c r="J573" s="22"/>
      <c r="Q573" s="22"/>
      <c r="AJ573" s="22"/>
      <c r="AM573" s="22"/>
      <c r="AP573" s="22"/>
      <c r="AS573" s="22"/>
    </row>
    <row r="574">
      <c r="J574" s="22"/>
      <c r="Q574" s="22"/>
      <c r="AJ574" s="22"/>
      <c r="AM574" s="22"/>
      <c r="AP574" s="22"/>
      <c r="AS574" s="22"/>
    </row>
    <row r="575">
      <c r="J575" s="22"/>
      <c r="Q575" s="22"/>
      <c r="AJ575" s="22"/>
      <c r="AM575" s="22"/>
      <c r="AP575" s="22"/>
      <c r="AS575" s="22"/>
    </row>
    <row r="576">
      <c r="J576" s="22"/>
      <c r="Q576" s="22"/>
      <c r="AJ576" s="22"/>
      <c r="AM576" s="22"/>
      <c r="AP576" s="22"/>
      <c r="AS576" s="22"/>
    </row>
    <row r="577">
      <c r="J577" s="22"/>
      <c r="Q577" s="22"/>
      <c r="AJ577" s="22"/>
      <c r="AM577" s="22"/>
      <c r="AP577" s="22"/>
      <c r="AS577" s="22"/>
    </row>
    <row r="578">
      <c r="J578" s="22"/>
      <c r="Q578" s="22"/>
      <c r="AJ578" s="22"/>
      <c r="AM578" s="22"/>
      <c r="AP578" s="22"/>
      <c r="AS578" s="22"/>
    </row>
    <row r="579">
      <c r="J579" s="22"/>
      <c r="Q579" s="22"/>
      <c r="AJ579" s="22"/>
      <c r="AM579" s="22"/>
      <c r="AP579" s="22"/>
      <c r="AS579" s="22"/>
    </row>
    <row r="580">
      <c r="J580" s="22"/>
      <c r="Q580" s="22"/>
      <c r="AJ580" s="22"/>
      <c r="AM580" s="22"/>
      <c r="AP580" s="22"/>
      <c r="AS580" s="22"/>
    </row>
    <row r="581">
      <c r="J581" s="22"/>
      <c r="Q581" s="22"/>
      <c r="AJ581" s="22"/>
      <c r="AM581" s="22"/>
      <c r="AP581" s="22"/>
      <c r="AS581" s="22"/>
    </row>
    <row r="582">
      <c r="J582" s="22"/>
      <c r="Q582" s="22"/>
      <c r="AJ582" s="22"/>
      <c r="AM582" s="22"/>
      <c r="AP582" s="22"/>
      <c r="AS582" s="22"/>
    </row>
    <row r="583">
      <c r="J583" s="22"/>
      <c r="Q583" s="22"/>
      <c r="AJ583" s="22"/>
      <c r="AM583" s="22"/>
      <c r="AP583" s="22"/>
      <c r="AS583" s="22"/>
    </row>
    <row r="584">
      <c r="J584" s="22"/>
      <c r="Q584" s="22"/>
      <c r="AJ584" s="22"/>
      <c r="AM584" s="22"/>
      <c r="AP584" s="22"/>
      <c r="AS584" s="22"/>
    </row>
    <row r="585">
      <c r="J585" s="22"/>
      <c r="Q585" s="22"/>
      <c r="AJ585" s="22"/>
      <c r="AM585" s="22"/>
      <c r="AP585" s="22"/>
      <c r="AS585" s="22"/>
    </row>
    <row r="586">
      <c r="J586" s="22"/>
      <c r="Q586" s="22"/>
      <c r="AJ586" s="22"/>
      <c r="AM586" s="22"/>
      <c r="AP586" s="22"/>
      <c r="AS586" s="22"/>
    </row>
    <row r="587">
      <c r="J587" s="22"/>
      <c r="Q587" s="22"/>
      <c r="AJ587" s="22"/>
      <c r="AM587" s="22"/>
      <c r="AP587" s="22"/>
      <c r="AS587" s="22"/>
    </row>
    <row r="588">
      <c r="J588" s="22"/>
      <c r="Q588" s="22"/>
      <c r="AJ588" s="22"/>
      <c r="AM588" s="22"/>
      <c r="AP588" s="22"/>
      <c r="AS588" s="22"/>
    </row>
    <row r="589">
      <c r="J589" s="22"/>
      <c r="Q589" s="22"/>
      <c r="AJ589" s="22"/>
      <c r="AM589" s="22"/>
      <c r="AP589" s="22"/>
      <c r="AS589" s="22"/>
    </row>
    <row r="590">
      <c r="J590" s="22"/>
      <c r="Q590" s="22"/>
      <c r="AJ590" s="22"/>
      <c r="AM590" s="22"/>
      <c r="AP590" s="22"/>
      <c r="AS590" s="22"/>
    </row>
    <row r="591">
      <c r="J591" s="22"/>
      <c r="Q591" s="22"/>
      <c r="AJ591" s="22"/>
      <c r="AM591" s="22"/>
      <c r="AP591" s="22"/>
      <c r="AS591" s="22"/>
    </row>
    <row r="592">
      <c r="J592" s="22"/>
      <c r="Q592" s="22"/>
      <c r="AJ592" s="22"/>
      <c r="AM592" s="22"/>
      <c r="AP592" s="22"/>
      <c r="AS592" s="22"/>
    </row>
    <row r="593">
      <c r="J593" s="22"/>
      <c r="Q593" s="22"/>
      <c r="AJ593" s="22"/>
      <c r="AM593" s="22"/>
      <c r="AP593" s="22"/>
      <c r="AS593" s="22"/>
    </row>
    <row r="594">
      <c r="J594" s="22"/>
      <c r="Q594" s="22"/>
      <c r="AJ594" s="22"/>
      <c r="AM594" s="22"/>
      <c r="AP594" s="22"/>
      <c r="AS594" s="22"/>
    </row>
    <row r="595">
      <c r="J595" s="22"/>
      <c r="Q595" s="22"/>
      <c r="AJ595" s="22"/>
      <c r="AM595" s="22"/>
      <c r="AP595" s="22"/>
      <c r="AS595" s="22"/>
    </row>
    <row r="596">
      <c r="J596" s="22"/>
      <c r="Q596" s="22"/>
      <c r="AJ596" s="22"/>
      <c r="AM596" s="22"/>
      <c r="AP596" s="22"/>
      <c r="AS596" s="22"/>
    </row>
    <row r="597">
      <c r="J597" s="22"/>
      <c r="Q597" s="22"/>
      <c r="AJ597" s="22"/>
      <c r="AM597" s="22"/>
      <c r="AP597" s="22"/>
      <c r="AS597" s="22"/>
    </row>
    <row r="598">
      <c r="J598" s="22"/>
      <c r="Q598" s="22"/>
      <c r="AJ598" s="22"/>
      <c r="AM598" s="22"/>
      <c r="AP598" s="22"/>
      <c r="AS598" s="22"/>
    </row>
    <row r="599">
      <c r="J599" s="22"/>
      <c r="Q599" s="22"/>
      <c r="AJ599" s="22"/>
      <c r="AM599" s="22"/>
      <c r="AP599" s="22"/>
      <c r="AS599" s="22"/>
    </row>
    <row r="600">
      <c r="J600" s="22"/>
      <c r="Q600" s="22"/>
      <c r="AJ600" s="22"/>
      <c r="AM600" s="22"/>
      <c r="AP600" s="22"/>
      <c r="AS600" s="22"/>
    </row>
    <row r="601">
      <c r="J601" s="22"/>
      <c r="Q601" s="22"/>
      <c r="AJ601" s="22"/>
      <c r="AM601" s="22"/>
      <c r="AP601" s="22"/>
      <c r="AS601" s="22"/>
    </row>
    <row r="602">
      <c r="J602" s="22"/>
      <c r="Q602" s="22"/>
      <c r="AJ602" s="22"/>
      <c r="AM602" s="22"/>
      <c r="AP602" s="22"/>
      <c r="AS602" s="22"/>
    </row>
    <row r="603">
      <c r="J603" s="22"/>
      <c r="Q603" s="22"/>
      <c r="AJ603" s="22"/>
      <c r="AM603" s="22"/>
      <c r="AP603" s="22"/>
      <c r="AS603" s="22"/>
    </row>
    <row r="604">
      <c r="J604" s="22"/>
      <c r="Q604" s="22"/>
      <c r="AJ604" s="22"/>
      <c r="AM604" s="22"/>
      <c r="AP604" s="22"/>
      <c r="AS604" s="22"/>
    </row>
    <row r="605">
      <c r="J605" s="22"/>
      <c r="Q605" s="22"/>
      <c r="AJ605" s="22"/>
      <c r="AM605" s="22"/>
      <c r="AP605" s="22"/>
      <c r="AS605" s="22"/>
    </row>
    <row r="606">
      <c r="J606" s="22"/>
      <c r="Q606" s="22"/>
      <c r="AJ606" s="22"/>
      <c r="AM606" s="22"/>
      <c r="AP606" s="22"/>
      <c r="AS606" s="22"/>
    </row>
    <row r="607">
      <c r="J607" s="22"/>
      <c r="Q607" s="22"/>
      <c r="AJ607" s="22"/>
      <c r="AM607" s="22"/>
      <c r="AP607" s="22"/>
      <c r="AS607" s="22"/>
    </row>
    <row r="608">
      <c r="J608" s="22"/>
      <c r="Q608" s="22"/>
      <c r="AJ608" s="22"/>
      <c r="AM608" s="22"/>
      <c r="AP608" s="22"/>
      <c r="AS608" s="22"/>
    </row>
    <row r="609">
      <c r="J609" s="22"/>
      <c r="Q609" s="22"/>
      <c r="AJ609" s="22"/>
      <c r="AM609" s="22"/>
      <c r="AP609" s="22"/>
      <c r="AS609" s="22"/>
    </row>
    <row r="610">
      <c r="J610" s="22"/>
      <c r="Q610" s="22"/>
      <c r="AJ610" s="22"/>
      <c r="AM610" s="22"/>
      <c r="AP610" s="22"/>
      <c r="AS610" s="22"/>
    </row>
    <row r="611">
      <c r="J611" s="22"/>
      <c r="Q611" s="22"/>
      <c r="AJ611" s="22"/>
      <c r="AM611" s="22"/>
      <c r="AP611" s="22"/>
      <c r="AS611" s="22"/>
    </row>
    <row r="612">
      <c r="J612" s="22"/>
      <c r="Q612" s="22"/>
      <c r="AJ612" s="22"/>
      <c r="AM612" s="22"/>
      <c r="AP612" s="22"/>
      <c r="AS612" s="22"/>
    </row>
    <row r="613">
      <c r="J613" s="22"/>
      <c r="Q613" s="22"/>
      <c r="AJ613" s="22"/>
      <c r="AM613" s="22"/>
      <c r="AP613" s="22"/>
      <c r="AS613" s="22"/>
    </row>
    <row r="614">
      <c r="J614" s="22"/>
      <c r="Q614" s="22"/>
      <c r="AJ614" s="22"/>
      <c r="AM614" s="22"/>
      <c r="AP614" s="22"/>
      <c r="AS614" s="22"/>
    </row>
    <row r="615">
      <c r="J615" s="22"/>
      <c r="Q615" s="22"/>
      <c r="AJ615" s="22"/>
      <c r="AM615" s="22"/>
      <c r="AP615" s="22"/>
      <c r="AS615" s="22"/>
    </row>
    <row r="616">
      <c r="J616" s="22"/>
      <c r="Q616" s="22"/>
      <c r="AJ616" s="22"/>
      <c r="AM616" s="22"/>
      <c r="AP616" s="22"/>
      <c r="AS616" s="22"/>
    </row>
    <row r="617">
      <c r="J617" s="22"/>
      <c r="Q617" s="22"/>
      <c r="AJ617" s="22"/>
      <c r="AM617" s="22"/>
      <c r="AP617" s="22"/>
      <c r="AS617" s="22"/>
    </row>
    <row r="618">
      <c r="J618" s="22"/>
      <c r="Q618" s="22"/>
      <c r="AJ618" s="22"/>
      <c r="AM618" s="22"/>
      <c r="AP618" s="22"/>
      <c r="AS618" s="22"/>
    </row>
    <row r="619">
      <c r="J619" s="22"/>
      <c r="Q619" s="22"/>
      <c r="AJ619" s="22"/>
      <c r="AM619" s="22"/>
      <c r="AP619" s="22"/>
      <c r="AS619" s="22"/>
    </row>
    <row r="620">
      <c r="J620" s="22"/>
      <c r="Q620" s="22"/>
      <c r="AJ620" s="22"/>
      <c r="AM620" s="22"/>
      <c r="AP620" s="22"/>
      <c r="AS620" s="22"/>
    </row>
    <row r="621">
      <c r="J621" s="22"/>
      <c r="Q621" s="22"/>
      <c r="AJ621" s="22"/>
      <c r="AM621" s="22"/>
      <c r="AP621" s="22"/>
      <c r="AS621" s="22"/>
    </row>
    <row r="622">
      <c r="J622" s="22"/>
      <c r="Q622" s="22"/>
      <c r="AJ622" s="22"/>
      <c r="AM622" s="22"/>
      <c r="AP622" s="22"/>
      <c r="AS622" s="22"/>
    </row>
    <row r="623">
      <c r="J623" s="22"/>
      <c r="Q623" s="22"/>
      <c r="AJ623" s="22"/>
      <c r="AM623" s="22"/>
      <c r="AP623" s="22"/>
      <c r="AS623" s="22"/>
    </row>
    <row r="624">
      <c r="J624" s="22"/>
      <c r="Q624" s="22"/>
      <c r="AJ624" s="22"/>
      <c r="AM624" s="22"/>
      <c r="AP624" s="22"/>
      <c r="AS624" s="22"/>
    </row>
    <row r="625">
      <c r="J625" s="22"/>
      <c r="Q625" s="22"/>
      <c r="AJ625" s="22"/>
      <c r="AM625" s="22"/>
      <c r="AP625" s="22"/>
      <c r="AS625" s="22"/>
    </row>
    <row r="626">
      <c r="J626" s="22"/>
      <c r="Q626" s="22"/>
      <c r="AJ626" s="22"/>
      <c r="AM626" s="22"/>
      <c r="AP626" s="22"/>
      <c r="AS626" s="22"/>
    </row>
    <row r="627">
      <c r="J627" s="22"/>
      <c r="Q627" s="22"/>
      <c r="AJ627" s="22"/>
      <c r="AM627" s="22"/>
      <c r="AP627" s="22"/>
      <c r="AS627" s="22"/>
    </row>
    <row r="628">
      <c r="J628" s="22"/>
      <c r="Q628" s="22"/>
      <c r="AJ628" s="22"/>
      <c r="AM628" s="22"/>
      <c r="AP628" s="22"/>
      <c r="AS628" s="22"/>
    </row>
    <row r="629">
      <c r="J629" s="22"/>
      <c r="Q629" s="22"/>
      <c r="AJ629" s="22"/>
      <c r="AM629" s="22"/>
      <c r="AP629" s="22"/>
      <c r="AS629" s="22"/>
    </row>
    <row r="630">
      <c r="J630" s="22"/>
      <c r="Q630" s="22"/>
      <c r="AJ630" s="22"/>
      <c r="AM630" s="22"/>
      <c r="AP630" s="22"/>
      <c r="AS630" s="22"/>
    </row>
    <row r="631">
      <c r="J631" s="22"/>
      <c r="Q631" s="22"/>
      <c r="AJ631" s="22"/>
      <c r="AM631" s="22"/>
      <c r="AP631" s="22"/>
      <c r="AS631" s="22"/>
    </row>
    <row r="632">
      <c r="J632" s="22"/>
      <c r="Q632" s="22"/>
      <c r="AJ632" s="22"/>
      <c r="AM632" s="22"/>
      <c r="AP632" s="22"/>
      <c r="AS632" s="22"/>
    </row>
    <row r="633">
      <c r="J633" s="22"/>
      <c r="Q633" s="22"/>
      <c r="AJ633" s="22"/>
      <c r="AM633" s="22"/>
      <c r="AP633" s="22"/>
      <c r="AS633" s="22"/>
    </row>
    <row r="634">
      <c r="J634" s="22"/>
      <c r="Q634" s="22"/>
      <c r="AJ634" s="22"/>
      <c r="AM634" s="22"/>
      <c r="AP634" s="22"/>
      <c r="AS634" s="22"/>
    </row>
    <row r="635">
      <c r="J635" s="22"/>
      <c r="Q635" s="22"/>
      <c r="AJ635" s="22"/>
      <c r="AM635" s="22"/>
      <c r="AP635" s="22"/>
      <c r="AS635" s="22"/>
    </row>
    <row r="636">
      <c r="J636" s="22"/>
      <c r="Q636" s="22"/>
      <c r="AJ636" s="22"/>
      <c r="AM636" s="22"/>
      <c r="AP636" s="22"/>
      <c r="AS636" s="22"/>
    </row>
    <row r="637">
      <c r="J637" s="22"/>
      <c r="Q637" s="22"/>
      <c r="AJ637" s="22"/>
      <c r="AM637" s="22"/>
      <c r="AP637" s="22"/>
      <c r="AS637" s="22"/>
    </row>
    <row r="638">
      <c r="J638" s="22"/>
      <c r="Q638" s="22"/>
      <c r="AJ638" s="22"/>
      <c r="AM638" s="22"/>
      <c r="AP638" s="22"/>
      <c r="AS638" s="22"/>
    </row>
    <row r="639">
      <c r="J639" s="22"/>
      <c r="Q639" s="22"/>
      <c r="AJ639" s="22"/>
      <c r="AM639" s="22"/>
      <c r="AP639" s="22"/>
      <c r="AS639" s="22"/>
    </row>
    <row r="640">
      <c r="J640" s="22"/>
      <c r="Q640" s="22"/>
      <c r="AJ640" s="22"/>
      <c r="AM640" s="22"/>
      <c r="AP640" s="22"/>
      <c r="AS640" s="22"/>
    </row>
    <row r="641">
      <c r="J641" s="22"/>
      <c r="Q641" s="22"/>
      <c r="AJ641" s="22"/>
      <c r="AM641" s="22"/>
      <c r="AP641" s="22"/>
      <c r="AS641" s="22"/>
    </row>
    <row r="642">
      <c r="J642" s="22"/>
      <c r="Q642" s="22"/>
      <c r="AJ642" s="22"/>
      <c r="AM642" s="22"/>
      <c r="AP642" s="22"/>
      <c r="AS642" s="22"/>
    </row>
    <row r="643">
      <c r="J643" s="22"/>
      <c r="Q643" s="22"/>
      <c r="AJ643" s="22"/>
      <c r="AM643" s="22"/>
      <c r="AP643" s="22"/>
      <c r="AS643" s="22"/>
    </row>
    <row r="644">
      <c r="J644" s="22"/>
      <c r="Q644" s="22"/>
      <c r="AJ644" s="22"/>
      <c r="AM644" s="22"/>
      <c r="AP644" s="22"/>
      <c r="AS644" s="22"/>
    </row>
    <row r="645">
      <c r="J645" s="22"/>
      <c r="Q645" s="22"/>
      <c r="AJ645" s="22"/>
      <c r="AM645" s="22"/>
      <c r="AP645" s="22"/>
      <c r="AS645" s="22"/>
    </row>
    <row r="646">
      <c r="J646" s="22"/>
      <c r="Q646" s="22"/>
      <c r="AJ646" s="22"/>
      <c r="AM646" s="22"/>
      <c r="AP646" s="22"/>
      <c r="AS646" s="22"/>
    </row>
    <row r="647">
      <c r="J647" s="22"/>
      <c r="Q647" s="22"/>
      <c r="AJ647" s="22"/>
      <c r="AM647" s="22"/>
      <c r="AP647" s="22"/>
      <c r="AS647" s="22"/>
    </row>
    <row r="648">
      <c r="J648" s="22"/>
      <c r="Q648" s="22"/>
      <c r="AJ648" s="22"/>
      <c r="AM648" s="22"/>
      <c r="AP648" s="22"/>
      <c r="AS648" s="22"/>
    </row>
    <row r="649">
      <c r="J649" s="22"/>
      <c r="Q649" s="22"/>
      <c r="AJ649" s="22"/>
      <c r="AM649" s="22"/>
      <c r="AP649" s="22"/>
      <c r="AS649" s="22"/>
    </row>
    <row r="650">
      <c r="J650" s="22"/>
      <c r="Q650" s="22"/>
      <c r="AJ650" s="22"/>
      <c r="AM650" s="22"/>
      <c r="AP650" s="22"/>
      <c r="AS650" s="22"/>
    </row>
    <row r="651">
      <c r="J651" s="22"/>
      <c r="Q651" s="22"/>
      <c r="AJ651" s="22"/>
      <c r="AM651" s="22"/>
      <c r="AP651" s="22"/>
      <c r="AS651" s="22"/>
    </row>
    <row r="652">
      <c r="J652" s="22"/>
      <c r="Q652" s="22"/>
      <c r="AJ652" s="22"/>
      <c r="AM652" s="22"/>
      <c r="AP652" s="22"/>
      <c r="AS652" s="22"/>
    </row>
    <row r="653">
      <c r="J653" s="22"/>
      <c r="Q653" s="22"/>
      <c r="AJ653" s="22"/>
      <c r="AM653" s="22"/>
      <c r="AP653" s="22"/>
      <c r="AS653" s="22"/>
    </row>
    <row r="654">
      <c r="J654" s="22"/>
      <c r="Q654" s="22"/>
      <c r="AJ654" s="22"/>
      <c r="AM654" s="22"/>
      <c r="AP654" s="22"/>
      <c r="AS654" s="22"/>
    </row>
    <row r="655">
      <c r="J655" s="22"/>
      <c r="Q655" s="22"/>
      <c r="AJ655" s="22"/>
      <c r="AM655" s="22"/>
      <c r="AP655" s="22"/>
      <c r="AS655" s="22"/>
    </row>
    <row r="656">
      <c r="J656" s="22"/>
      <c r="Q656" s="22"/>
      <c r="AJ656" s="22"/>
      <c r="AM656" s="22"/>
      <c r="AP656" s="22"/>
      <c r="AS656" s="22"/>
    </row>
    <row r="657">
      <c r="J657" s="22"/>
      <c r="Q657" s="22"/>
      <c r="AJ657" s="22"/>
      <c r="AM657" s="22"/>
      <c r="AP657" s="22"/>
      <c r="AS657" s="22"/>
    </row>
    <row r="658">
      <c r="J658" s="22"/>
      <c r="Q658" s="22"/>
      <c r="AJ658" s="22"/>
      <c r="AM658" s="22"/>
      <c r="AP658" s="22"/>
      <c r="AS658" s="22"/>
    </row>
    <row r="659">
      <c r="J659" s="22"/>
      <c r="Q659" s="22"/>
      <c r="AJ659" s="22"/>
      <c r="AM659" s="22"/>
      <c r="AP659" s="22"/>
      <c r="AS659" s="22"/>
    </row>
    <row r="660">
      <c r="J660" s="22"/>
      <c r="Q660" s="22"/>
      <c r="AJ660" s="22"/>
      <c r="AM660" s="22"/>
      <c r="AP660" s="22"/>
      <c r="AS660" s="22"/>
    </row>
    <row r="661">
      <c r="J661" s="22"/>
      <c r="Q661" s="22"/>
      <c r="AJ661" s="22"/>
      <c r="AM661" s="22"/>
      <c r="AP661" s="22"/>
      <c r="AS661" s="22"/>
    </row>
    <row r="662">
      <c r="J662" s="22"/>
      <c r="Q662" s="22"/>
      <c r="AJ662" s="22"/>
      <c r="AM662" s="22"/>
      <c r="AP662" s="22"/>
      <c r="AS662" s="22"/>
    </row>
    <row r="663">
      <c r="J663" s="22"/>
      <c r="Q663" s="22"/>
      <c r="AJ663" s="22"/>
      <c r="AM663" s="22"/>
      <c r="AP663" s="22"/>
      <c r="AS663" s="22"/>
    </row>
    <row r="664">
      <c r="J664" s="22"/>
      <c r="Q664" s="22"/>
      <c r="AJ664" s="22"/>
      <c r="AM664" s="22"/>
      <c r="AP664" s="22"/>
      <c r="AS664" s="22"/>
    </row>
    <row r="665">
      <c r="J665" s="22"/>
      <c r="Q665" s="22"/>
      <c r="AJ665" s="22"/>
      <c r="AM665" s="22"/>
      <c r="AP665" s="22"/>
      <c r="AS665" s="22"/>
    </row>
    <row r="666">
      <c r="J666" s="22"/>
      <c r="Q666" s="22"/>
      <c r="AJ666" s="22"/>
      <c r="AM666" s="22"/>
      <c r="AP666" s="22"/>
      <c r="AS666" s="22"/>
    </row>
    <row r="667">
      <c r="J667" s="22"/>
      <c r="Q667" s="22"/>
      <c r="AJ667" s="22"/>
      <c r="AM667" s="22"/>
      <c r="AP667" s="22"/>
      <c r="AS667" s="22"/>
    </row>
    <row r="668">
      <c r="J668" s="22"/>
      <c r="Q668" s="22"/>
      <c r="AJ668" s="22"/>
      <c r="AM668" s="22"/>
      <c r="AP668" s="22"/>
      <c r="AS668" s="22"/>
    </row>
    <row r="669">
      <c r="J669" s="22"/>
      <c r="Q669" s="22"/>
      <c r="AJ669" s="22"/>
      <c r="AM669" s="22"/>
      <c r="AP669" s="22"/>
      <c r="AS669" s="22"/>
    </row>
    <row r="670">
      <c r="J670" s="22"/>
      <c r="Q670" s="22"/>
      <c r="AJ670" s="22"/>
      <c r="AM670" s="22"/>
      <c r="AP670" s="22"/>
      <c r="AS670" s="22"/>
    </row>
    <row r="671">
      <c r="J671" s="22"/>
      <c r="Q671" s="22"/>
      <c r="AJ671" s="22"/>
      <c r="AM671" s="22"/>
      <c r="AP671" s="22"/>
      <c r="AS671" s="22"/>
    </row>
    <row r="672">
      <c r="J672" s="22"/>
      <c r="Q672" s="22"/>
      <c r="AJ672" s="22"/>
      <c r="AM672" s="22"/>
      <c r="AP672" s="22"/>
      <c r="AS672" s="22"/>
    </row>
    <row r="673">
      <c r="J673" s="22"/>
      <c r="Q673" s="22"/>
      <c r="AJ673" s="22"/>
      <c r="AM673" s="22"/>
      <c r="AP673" s="22"/>
      <c r="AS673" s="22"/>
    </row>
    <row r="674">
      <c r="J674" s="22"/>
      <c r="Q674" s="22"/>
      <c r="AJ674" s="22"/>
      <c r="AM674" s="22"/>
      <c r="AP674" s="22"/>
      <c r="AS674" s="22"/>
    </row>
    <row r="675">
      <c r="J675" s="22"/>
      <c r="Q675" s="22"/>
      <c r="AJ675" s="22"/>
      <c r="AM675" s="22"/>
      <c r="AP675" s="22"/>
      <c r="AS675" s="22"/>
    </row>
    <row r="676">
      <c r="J676" s="22"/>
      <c r="Q676" s="22"/>
      <c r="AJ676" s="22"/>
      <c r="AM676" s="22"/>
      <c r="AP676" s="22"/>
      <c r="AS676" s="22"/>
    </row>
    <row r="677">
      <c r="J677" s="22"/>
      <c r="Q677" s="22"/>
      <c r="AJ677" s="22"/>
      <c r="AM677" s="22"/>
      <c r="AP677" s="22"/>
      <c r="AS677" s="22"/>
    </row>
    <row r="678">
      <c r="J678" s="22"/>
      <c r="Q678" s="22"/>
      <c r="AJ678" s="22"/>
      <c r="AM678" s="22"/>
      <c r="AP678" s="22"/>
      <c r="AS678" s="22"/>
    </row>
    <row r="679">
      <c r="J679" s="22"/>
      <c r="Q679" s="22"/>
      <c r="AJ679" s="22"/>
      <c r="AM679" s="22"/>
      <c r="AP679" s="22"/>
      <c r="AS679" s="22"/>
    </row>
    <row r="680">
      <c r="J680" s="22"/>
      <c r="Q680" s="22"/>
      <c r="AJ680" s="22"/>
      <c r="AM680" s="22"/>
      <c r="AP680" s="22"/>
      <c r="AS680" s="22"/>
    </row>
    <row r="681">
      <c r="J681" s="22"/>
      <c r="Q681" s="22"/>
      <c r="AJ681" s="22"/>
      <c r="AM681" s="22"/>
      <c r="AP681" s="22"/>
      <c r="AS681" s="22"/>
    </row>
    <row r="682">
      <c r="J682" s="22"/>
      <c r="Q682" s="22"/>
      <c r="AJ682" s="22"/>
      <c r="AM682" s="22"/>
      <c r="AP682" s="22"/>
      <c r="AS682" s="22"/>
    </row>
    <row r="683">
      <c r="J683" s="22"/>
      <c r="Q683" s="22"/>
      <c r="AJ683" s="22"/>
      <c r="AM683" s="22"/>
      <c r="AP683" s="22"/>
      <c r="AS683" s="22"/>
    </row>
    <row r="684">
      <c r="J684" s="22"/>
      <c r="Q684" s="22"/>
      <c r="AJ684" s="22"/>
      <c r="AM684" s="22"/>
      <c r="AP684" s="22"/>
      <c r="AS684" s="22"/>
    </row>
    <row r="685">
      <c r="J685" s="22"/>
      <c r="Q685" s="22"/>
      <c r="AJ685" s="22"/>
      <c r="AM685" s="22"/>
      <c r="AP685" s="22"/>
      <c r="AS685" s="22"/>
    </row>
    <row r="686">
      <c r="J686" s="22"/>
      <c r="Q686" s="22"/>
      <c r="AJ686" s="22"/>
      <c r="AM686" s="22"/>
      <c r="AP686" s="22"/>
      <c r="AS686" s="22"/>
    </row>
    <row r="687">
      <c r="J687" s="22"/>
      <c r="Q687" s="22"/>
      <c r="AJ687" s="22"/>
      <c r="AM687" s="22"/>
      <c r="AP687" s="22"/>
      <c r="AS687" s="22"/>
    </row>
    <row r="688">
      <c r="J688" s="22"/>
      <c r="Q688" s="22"/>
      <c r="AJ688" s="22"/>
      <c r="AM688" s="22"/>
      <c r="AP688" s="22"/>
      <c r="AS688" s="22"/>
    </row>
    <row r="689">
      <c r="J689" s="22"/>
      <c r="Q689" s="22"/>
      <c r="AJ689" s="22"/>
      <c r="AM689" s="22"/>
      <c r="AP689" s="22"/>
      <c r="AS689" s="22"/>
    </row>
    <row r="690">
      <c r="J690" s="22"/>
      <c r="Q690" s="22"/>
      <c r="AJ690" s="22"/>
      <c r="AM690" s="22"/>
      <c r="AP690" s="22"/>
      <c r="AS690" s="22"/>
    </row>
    <row r="691">
      <c r="J691" s="22"/>
      <c r="Q691" s="22"/>
      <c r="AJ691" s="22"/>
      <c r="AM691" s="22"/>
      <c r="AP691" s="22"/>
      <c r="AS691" s="22"/>
    </row>
    <row r="692">
      <c r="J692" s="22"/>
      <c r="Q692" s="22"/>
      <c r="AJ692" s="22"/>
      <c r="AM692" s="22"/>
      <c r="AP692" s="22"/>
      <c r="AS692" s="22"/>
    </row>
    <row r="693">
      <c r="J693" s="22"/>
      <c r="Q693" s="22"/>
      <c r="AJ693" s="22"/>
      <c r="AM693" s="22"/>
      <c r="AP693" s="22"/>
      <c r="AS693" s="22"/>
    </row>
    <row r="694">
      <c r="J694" s="22"/>
      <c r="Q694" s="22"/>
      <c r="AJ694" s="22"/>
      <c r="AM694" s="22"/>
      <c r="AP694" s="22"/>
      <c r="AS694" s="22"/>
    </row>
    <row r="695">
      <c r="J695" s="22"/>
      <c r="Q695" s="22"/>
      <c r="AJ695" s="22"/>
      <c r="AM695" s="22"/>
      <c r="AP695" s="22"/>
      <c r="AS695" s="22"/>
    </row>
    <row r="696">
      <c r="J696" s="22"/>
      <c r="Q696" s="22"/>
      <c r="AJ696" s="22"/>
      <c r="AM696" s="22"/>
      <c r="AP696" s="22"/>
      <c r="AS696" s="22"/>
    </row>
    <row r="697">
      <c r="J697" s="22"/>
      <c r="Q697" s="22"/>
      <c r="AJ697" s="22"/>
      <c r="AM697" s="22"/>
      <c r="AP697" s="22"/>
      <c r="AS697" s="22"/>
    </row>
    <row r="698">
      <c r="J698" s="22"/>
      <c r="Q698" s="22"/>
      <c r="AJ698" s="22"/>
      <c r="AM698" s="22"/>
      <c r="AP698" s="22"/>
      <c r="AS698" s="22"/>
    </row>
    <row r="699">
      <c r="J699" s="22"/>
      <c r="Q699" s="22"/>
      <c r="AJ699" s="22"/>
      <c r="AM699" s="22"/>
      <c r="AP699" s="22"/>
      <c r="AS699" s="22"/>
    </row>
    <row r="700">
      <c r="J700" s="22"/>
      <c r="Q700" s="22"/>
      <c r="AJ700" s="22"/>
      <c r="AM700" s="22"/>
      <c r="AP700" s="22"/>
      <c r="AS700" s="22"/>
    </row>
    <row r="701">
      <c r="J701" s="22"/>
      <c r="Q701" s="22"/>
      <c r="AJ701" s="22"/>
      <c r="AM701" s="22"/>
      <c r="AP701" s="22"/>
      <c r="AS701" s="22"/>
    </row>
    <row r="702">
      <c r="J702" s="22"/>
      <c r="Q702" s="22"/>
      <c r="AJ702" s="22"/>
      <c r="AM702" s="22"/>
      <c r="AP702" s="22"/>
      <c r="AS702" s="22"/>
    </row>
    <row r="703">
      <c r="J703" s="22"/>
      <c r="Q703" s="22"/>
      <c r="AJ703" s="22"/>
      <c r="AM703" s="22"/>
      <c r="AP703" s="22"/>
      <c r="AS703" s="22"/>
    </row>
    <row r="704">
      <c r="J704" s="22"/>
      <c r="Q704" s="22"/>
      <c r="AJ704" s="22"/>
      <c r="AM704" s="22"/>
      <c r="AP704" s="22"/>
      <c r="AS704" s="22"/>
    </row>
    <row r="705">
      <c r="J705" s="22"/>
      <c r="Q705" s="22"/>
      <c r="AJ705" s="22"/>
      <c r="AM705" s="22"/>
      <c r="AP705" s="22"/>
      <c r="AS705" s="22"/>
    </row>
    <row r="706">
      <c r="J706" s="22"/>
      <c r="Q706" s="22"/>
      <c r="AJ706" s="22"/>
      <c r="AM706" s="22"/>
      <c r="AP706" s="22"/>
      <c r="AS706" s="22"/>
    </row>
    <row r="707">
      <c r="J707" s="22"/>
      <c r="Q707" s="22"/>
      <c r="AJ707" s="22"/>
      <c r="AM707" s="22"/>
      <c r="AP707" s="22"/>
      <c r="AS707" s="22"/>
    </row>
    <row r="708">
      <c r="J708" s="22"/>
      <c r="Q708" s="22"/>
      <c r="AJ708" s="22"/>
      <c r="AM708" s="22"/>
      <c r="AP708" s="22"/>
      <c r="AS708" s="22"/>
    </row>
    <row r="709">
      <c r="J709" s="22"/>
      <c r="Q709" s="22"/>
      <c r="AJ709" s="22"/>
      <c r="AM709" s="22"/>
      <c r="AP709" s="22"/>
      <c r="AS709" s="22"/>
    </row>
    <row r="710">
      <c r="J710" s="22"/>
      <c r="Q710" s="22"/>
      <c r="AJ710" s="22"/>
      <c r="AM710" s="22"/>
      <c r="AP710" s="22"/>
      <c r="AS710" s="22"/>
    </row>
    <row r="711">
      <c r="J711" s="22"/>
      <c r="Q711" s="22"/>
      <c r="AJ711" s="22"/>
      <c r="AM711" s="22"/>
      <c r="AP711" s="22"/>
      <c r="AS711" s="22"/>
    </row>
    <row r="712">
      <c r="J712" s="22"/>
      <c r="Q712" s="22"/>
      <c r="AJ712" s="22"/>
      <c r="AM712" s="22"/>
      <c r="AP712" s="22"/>
      <c r="AS712" s="22"/>
    </row>
    <row r="713">
      <c r="J713" s="22"/>
      <c r="Q713" s="22"/>
      <c r="AJ713" s="22"/>
      <c r="AM713" s="22"/>
      <c r="AP713" s="22"/>
      <c r="AS713" s="22"/>
    </row>
    <row r="714">
      <c r="J714" s="22"/>
      <c r="Q714" s="22"/>
      <c r="AJ714" s="22"/>
      <c r="AM714" s="22"/>
      <c r="AP714" s="22"/>
      <c r="AS714" s="22"/>
    </row>
    <row r="715">
      <c r="J715" s="22"/>
      <c r="Q715" s="22"/>
      <c r="AJ715" s="22"/>
      <c r="AM715" s="22"/>
      <c r="AP715" s="22"/>
      <c r="AS715" s="22"/>
    </row>
    <row r="716">
      <c r="J716" s="22"/>
      <c r="Q716" s="22"/>
      <c r="AJ716" s="22"/>
      <c r="AM716" s="22"/>
      <c r="AP716" s="22"/>
      <c r="AS716" s="22"/>
    </row>
    <row r="717">
      <c r="J717" s="22"/>
      <c r="Q717" s="22"/>
      <c r="AJ717" s="22"/>
      <c r="AM717" s="22"/>
      <c r="AP717" s="22"/>
      <c r="AS717" s="22"/>
    </row>
    <row r="718">
      <c r="J718" s="22"/>
      <c r="Q718" s="22"/>
      <c r="AJ718" s="22"/>
      <c r="AM718" s="22"/>
      <c r="AP718" s="22"/>
      <c r="AS718" s="22"/>
    </row>
    <row r="719">
      <c r="J719" s="22"/>
      <c r="Q719" s="22"/>
      <c r="AJ719" s="22"/>
      <c r="AM719" s="22"/>
      <c r="AP719" s="22"/>
      <c r="AS719" s="22"/>
    </row>
    <row r="720">
      <c r="J720" s="22"/>
      <c r="Q720" s="22"/>
      <c r="AJ720" s="22"/>
      <c r="AM720" s="22"/>
      <c r="AP720" s="22"/>
      <c r="AS720" s="22"/>
    </row>
    <row r="721">
      <c r="J721" s="22"/>
      <c r="Q721" s="22"/>
      <c r="AJ721" s="22"/>
      <c r="AM721" s="22"/>
      <c r="AP721" s="22"/>
      <c r="AS721" s="22"/>
    </row>
    <row r="722">
      <c r="J722" s="22"/>
      <c r="Q722" s="22"/>
      <c r="AJ722" s="22"/>
      <c r="AM722" s="22"/>
      <c r="AP722" s="22"/>
      <c r="AS722" s="22"/>
    </row>
    <row r="723">
      <c r="J723" s="22"/>
      <c r="Q723" s="22"/>
      <c r="AJ723" s="22"/>
      <c r="AM723" s="22"/>
      <c r="AP723" s="22"/>
      <c r="AS723" s="22"/>
    </row>
    <row r="724">
      <c r="J724" s="22"/>
      <c r="Q724" s="22"/>
      <c r="AJ724" s="22"/>
      <c r="AM724" s="22"/>
      <c r="AP724" s="22"/>
      <c r="AS724" s="22"/>
    </row>
    <row r="725">
      <c r="J725" s="22"/>
      <c r="Q725" s="22"/>
      <c r="AJ725" s="22"/>
      <c r="AM725" s="22"/>
      <c r="AP725" s="22"/>
      <c r="AS725" s="22"/>
    </row>
    <row r="726">
      <c r="J726" s="22"/>
      <c r="Q726" s="22"/>
      <c r="AJ726" s="22"/>
      <c r="AM726" s="22"/>
      <c r="AP726" s="22"/>
      <c r="AS726" s="22"/>
    </row>
    <row r="727">
      <c r="J727" s="22"/>
      <c r="Q727" s="22"/>
      <c r="AJ727" s="22"/>
      <c r="AM727" s="22"/>
      <c r="AP727" s="22"/>
      <c r="AS727" s="22"/>
    </row>
    <row r="728">
      <c r="J728" s="22"/>
      <c r="Q728" s="22"/>
      <c r="AJ728" s="22"/>
      <c r="AM728" s="22"/>
      <c r="AP728" s="22"/>
      <c r="AS728" s="22"/>
    </row>
    <row r="729">
      <c r="J729" s="22"/>
      <c r="Q729" s="22"/>
      <c r="AJ729" s="22"/>
      <c r="AM729" s="22"/>
      <c r="AP729" s="22"/>
      <c r="AS729" s="22"/>
    </row>
    <row r="730">
      <c r="J730" s="22"/>
      <c r="Q730" s="22"/>
      <c r="AJ730" s="22"/>
      <c r="AM730" s="22"/>
      <c r="AP730" s="22"/>
      <c r="AS730" s="22"/>
    </row>
    <row r="731">
      <c r="J731" s="22"/>
      <c r="Q731" s="22"/>
      <c r="AJ731" s="22"/>
      <c r="AM731" s="22"/>
      <c r="AP731" s="22"/>
      <c r="AS731" s="22"/>
    </row>
    <row r="732">
      <c r="J732" s="22"/>
      <c r="Q732" s="22"/>
      <c r="AJ732" s="22"/>
      <c r="AM732" s="22"/>
      <c r="AP732" s="22"/>
      <c r="AS732" s="22"/>
    </row>
    <row r="733">
      <c r="J733" s="22"/>
      <c r="Q733" s="22"/>
      <c r="AJ733" s="22"/>
      <c r="AM733" s="22"/>
      <c r="AP733" s="22"/>
      <c r="AS733" s="22"/>
    </row>
    <row r="734">
      <c r="J734" s="22"/>
      <c r="Q734" s="22"/>
      <c r="AJ734" s="22"/>
      <c r="AM734" s="22"/>
      <c r="AP734" s="22"/>
      <c r="AS734" s="22"/>
    </row>
    <row r="735">
      <c r="J735" s="22"/>
      <c r="Q735" s="22"/>
      <c r="AJ735" s="22"/>
      <c r="AM735" s="22"/>
      <c r="AP735" s="22"/>
      <c r="AS735" s="22"/>
    </row>
    <row r="736">
      <c r="J736" s="22"/>
      <c r="Q736" s="22"/>
      <c r="AJ736" s="22"/>
      <c r="AM736" s="22"/>
      <c r="AP736" s="22"/>
      <c r="AS736" s="22"/>
    </row>
    <row r="737">
      <c r="J737" s="22"/>
      <c r="Q737" s="22"/>
      <c r="AJ737" s="22"/>
      <c r="AM737" s="22"/>
      <c r="AP737" s="22"/>
      <c r="AS737" s="22"/>
    </row>
    <row r="738">
      <c r="J738" s="22"/>
      <c r="Q738" s="22"/>
      <c r="AJ738" s="22"/>
      <c r="AM738" s="22"/>
      <c r="AP738" s="22"/>
      <c r="AS738" s="22"/>
    </row>
    <row r="739">
      <c r="J739" s="22"/>
      <c r="Q739" s="22"/>
      <c r="AJ739" s="22"/>
      <c r="AM739" s="22"/>
      <c r="AP739" s="22"/>
      <c r="AS739" s="22"/>
    </row>
    <row r="740">
      <c r="J740" s="22"/>
      <c r="Q740" s="22"/>
      <c r="AJ740" s="22"/>
      <c r="AM740" s="22"/>
      <c r="AP740" s="22"/>
      <c r="AS740" s="22"/>
    </row>
    <row r="741">
      <c r="J741" s="22"/>
      <c r="Q741" s="22"/>
      <c r="AJ741" s="22"/>
      <c r="AM741" s="22"/>
      <c r="AP741" s="22"/>
      <c r="AS741" s="22"/>
    </row>
    <row r="742">
      <c r="J742" s="22"/>
      <c r="Q742" s="22"/>
      <c r="AJ742" s="22"/>
      <c r="AM742" s="22"/>
      <c r="AP742" s="22"/>
      <c r="AS742" s="22"/>
    </row>
    <row r="743">
      <c r="J743" s="22"/>
      <c r="Q743" s="22"/>
      <c r="AJ743" s="22"/>
      <c r="AM743" s="22"/>
      <c r="AP743" s="22"/>
      <c r="AS743" s="22"/>
    </row>
    <row r="744">
      <c r="J744" s="22"/>
      <c r="Q744" s="22"/>
      <c r="AJ744" s="22"/>
      <c r="AM744" s="22"/>
      <c r="AP744" s="22"/>
      <c r="AS744" s="22"/>
    </row>
    <row r="745">
      <c r="J745" s="22"/>
      <c r="Q745" s="22"/>
      <c r="AJ745" s="22"/>
      <c r="AM745" s="22"/>
      <c r="AP745" s="22"/>
      <c r="AS745" s="22"/>
    </row>
    <row r="746">
      <c r="J746" s="22"/>
      <c r="Q746" s="22"/>
      <c r="AJ746" s="22"/>
      <c r="AM746" s="22"/>
      <c r="AP746" s="22"/>
      <c r="AS746" s="22"/>
    </row>
    <row r="747">
      <c r="J747" s="22"/>
      <c r="Q747" s="22"/>
      <c r="AJ747" s="22"/>
      <c r="AM747" s="22"/>
      <c r="AP747" s="22"/>
      <c r="AS747" s="22"/>
    </row>
    <row r="748">
      <c r="J748" s="22"/>
      <c r="Q748" s="22"/>
      <c r="AJ748" s="22"/>
      <c r="AM748" s="22"/>
      <c r="AP748" s="22"/>
      <c r="AS748" s="22"/>
    </row>
    <row r="749">
      <c r="J749" s="22"/>
      <c r="Q749" s="22"/>
      <c r="AJ749" s="22"/>
      <c r="AM749" s="22"/>
      <c r="AP749" s="22"/>
      <c r="AS749" s="22"/>
    </row>
    <row r="750">
      <c r="J750" s="22"/>
      <c r="Q750" s="22"/>
      <c r="AJ750" s="22"/>
      <c r="AM750" s="22"/>
      <c r="AP750" s="22"/>
      <c r="AS750" s="22"/>
    </row>
    <row r="751">
      <c r="J751" s="22"/>
      <c r="Q751" s="22"/>
      <c r="AJ751" s="22"/>
      <c r="AM751" s="22"/>
      <c r="AP751" s="22"/>
      <c r="AS751" s="22"/>
    </row>
    <row r="752">
      <c r="J752" s="22"/>
      <c r="Q752" s="22"/>
      <c r="AJ752" s="22"/>
      <c r="AM752" s="22"/>
      <c r="AP752" s="22"/>
      <c r="AS752" s="22"/>
    </row>
    <row r="753">
      <c r="J753" s="22"/>
      <c r="Q753" s="22"/>
      <c r="AJ753" s="22"/>
      <c r="AM753" s="22"/>
      <c r="AP753" s="22"/>
      <c r="AS753" s="22"/>
    </row>
    <row r="754">
      <c r="J754" s="22"/>
      <c r="Q754" s="22"/>
      <c r="AJ754" s="22"/>
      <c r="AM754" s="22"/>
      <c r="AP754" s="22"/>
      <c r="AS754" s="22"/>
    </row>
    <row r="755">
      <c r="J755" s="22"/>
      <c r="Q755" s="22"/>
      <c r="AJ755" s="22"/>
      <c r="AM755" s="22"/>
      <c r="AP755" s="22"/>
      <c r="AS755" s="22"/>
    </row>
    <row r="756">
      <c r="J756" s="22"/>
      <c r="Q756" s="22"/>
      <c r="AJ756" s="22"/>
      <c r="AM756" s="22"/>
      <c r="AP756" s="22"/>
      <c r="AS756" s="22"/>
    </row>
    <row r="757">
      <c r="J757" s="22"/>
      <c r="Q757" s="22"/>
      <c r="AJ757" s="22"/>
      <c r="AM757" s="22"/>
      <c r="AP757" s="22"/>
      <c r="AS757" s="22"/>
    </row>
    <row r="758">
      <c r="J758" s="22"/>
      <c r="Q758" s="22"/>
      <c r="AJ758" s="22"/>
      <c r="AM758" s="22"/>
      <c r="AP758" s="22"/>
      <c r="AS758" s="22"/>
    </row>
    <row r="759">
      <c r="J759" s="22"/>
      <c r="Q759" s="22"/>
      <c r="AJ759" s="22"/>
      <c r="AM759" s="22"/>
      <c r="AP759" s="22"/>
      <c r="AS759" s="22"/>
    </row>
    <row r="760">
      <c r="J760" s="22"/>
      <c r="Q760" s="22"/>
      <c r="AJ760" s="22"/>
      <c r="AM760" s="22"/>
      <c r="AP760" s="22"/>
      <c r="AS760" s="22"/>
    </row>
    <row r="761">
      <c r="J761" s="22"/>
      <c r="Q761" s="22"/>
      <c r="AJ761" s="22"/>
      <c r="AM761" s="22"/>
      <c r="AP761" s="22"/>
      <c r="AS761" s="22"/>
    </row>
    <row r="762">
      <c r="J762" s="22"/>
      <c r="Q762" s="22"/>
      <c r="AJ762" s="22"/>
      <c r="AM762" s="22"/>
      <c r="AP762" s="22"/>
      <c r="AS762" s="22"/>
    </row>
    <row r="763">
      <c r="J763" s="22"/>
      <c r="Q763" s="22"/>
      <c r="AJ763" s="22"/>
      <c r="AM763" s="22"/>
      <c r="AP763" s="22"/>
      <c r="AS763" s="22"/>
    </row>
    <row r="764">
      <c r="J764" s="22"/>
      <c r="Q764" s="22"/>
      <c r="AJ764" s="22"/>
      <c r="AM764" s="22"/>
      <c r="AP764" s="22"/>
      <c r="AS764" s="22"/>
    </row>
    <row r="765">
      <c r="J765" s="22"/>
      <c r="Q765" s="22"/>
      <c r="AJ765" s="22"/>
      <c r="AM765" s="22"/>
      <c r="AP765" s="22"/>
      <c r="AS765" s="22"/>
    </row>
    <row r="766">
      <c r="J766" s="22"/>
      <c r="Q766" s="22"/>
      <c r="AJ766" s="22"/>
      <c r="AM766" s="22"/>
      <c r="AP766" s="22"/>
      <c r="AS766" s="22"/>
    </row>
    <row r="767">
      <c r="J767" s="22"/>
      <c r="Q767" s="22"/>
      <c r="AJ767" s="22"/>
      <c r="AM767" s="22"/>
      <c r="AP767" s="22"/>
      <c r="AS767" s="22"/>
    </row>
    <row r="768">
      <c r="J768" s="22"/>
      <c r="Q768" s="22"/>
      <c r="AJ768" s="22"/>
      <c r="AM768" s="22"/>
      <c r="AP768" s="22"/>
      <c r="AS768" s="22"/>
    </row>
    <row r="769">
      <c r="J769" s="22"/>
      <c r="Q769" s="22"/>
      <c r="AJ769" s="22"/>
      <c r="AM769" s="22"/>
      <c r="AP769" s="22"/>
      <c r="AS769" s="22"/>
    </row>
    <row r="770">
      <c r="J770" s="22"/>
      <c r="Q770" s="22"/>
      <c r="AJ770" s="22"/>
      <c r="AM770" s="22"/>
      <c r="AP770" s="22"/>
      <c r="AS770" s="22"/>
    </row>
    <row r="771">
      <c r="J771" s="22"/>
      <c r="Q771" s="22"/>
      <c r="AJ771" s="22"/>
      <c r="AM771" s="22"/>
      <c r="AP771" s="22"/>
      <c r="AS771" s="22"/>
    </row>
    <row r="772">
      <c r="J772" s="22"/>
      <c r="Q772" s="22"/>
      <c r="AJ772" s="22"/>
      <c r="AM772" s="22"/>
      <c r="AP772" s="22"/>
      <c r="AS772" s="22"/>
    </row>
    <row r="773">
      <c r="J773" s="22"/>
      <c r="Q773" s="22"/>
      <c r="AJ773" s="22"/>
      <c r="AM773" s="22"/>
      <c r="AP773" s="22"/>
      <c r="AS773" s="22"/>
    </row>
    <row r="774">
      <c r="J774" s="22"/>
      <c r="Q774" s="22"/>
      <c r="AJ774" s="22"/>
      <c r="AM774" s="22"/>
      <c r="AP774" s="22"/>
      <c r="AS774" s="22"/>
    </row>
    <row r="775">
      <c r="J775" s="22"/>
      <c r="Q775" s="22"/>
      <c r="AJ775" s="22"/>
      <c r="AM775" s="22"/>
      <c r="AP775" s="22"/>
      <c r="AS775" s="22"/>
    </row>
    <row r="776">
      <c r="J776" s="22"/>
      <c r="Q776" s="22"/>
      <c r="AJ776" s="22"/>
      <c r="AM776" s="22"/>
      <c r="AP776" s="22"/>
      <c r="AS776" s="22"/>
    </row>
    <row r="777">
      <c r="J777" s="22"/>
      <c r="Q777" s="22"/>
      <c r="AJ777" s="22"/>
      <c r="AM777" s="22"/>
      <c r="AP777" s="22"/>
      <c r="AS777" s="22"/>
    </row>
    <row r="778">
      <c r="J778" s="22"/>
      <c r="Q778" s="22"/>
      <c r="AJ778" s="22"/>
      <c r="AM778" s="22"/>
      <c r="AP778" s="22"/>
      <c r="AS778" s="22"/>
    </row>
    <row r="779">
      <c r="J779" s="22"/>
      <c r="Q779" s="22"/>
      <c r="AJ779" s="22"/>
      <c r="AM779" s="22"/>
      <c r="AP779" s="22"/>
      <c r="AS779" s="22"/>
    </row>
    <row r="780">
      <c r="J780" s="22"/>
      <c r="Q780" s="22"/>
      <c r="AJ780" s="22"/>
      <c r="AM780" s="22"/>
      <c r="AP780" s="22"/>
      <c r="AS780" s="22"/>
    </row>
    <row r="781">
      <c r="J781" s="22"/>
      <c r="Q781" s="22"/>
      <c r="AJ781" s="22"/>
      <c r="AM781" s="22"/>
      <c r="AP781" s="22"/>
      <c r="AS781" s="22"/>
    </row>
    <row r="782">
      <c r="J782" s="22"/>
      <c r="Q782" s="22"/>
      <c r="AJ782" s="22"/>
      <c r="AM782" s="22"/>
      <c r="AP782" s="22"/>
      <c r="AS782" s="22"/>
    </row>
    <row r="783">
      <c r="J783" s="22"/>
      <c r="Q783" s="22"/>
      <c r="AJ783" s="22"/>
      <c r="AM783" s="22"/>
      <c r="AP783" s="22"/>
      <c r="AS783" s="22"/>
    </row>
    <row r="784">
      <c r="J784" s="22"/>
      <c r="Q784" s="22"/>
      <c r="AJ784" s="22"/>
      <c r="AM784" s="22"/>
      <c r="AP784" s="22"/>
      <c r="AS784" s="22"/>
    </row>
    <row r="785">
      <c r="J785" s="22"/>
      <c r="Q785" s="22"/>
      <c r="AJ785" s="22"/>
      <c r="AM785" s="22"/>
      <c r="AP785" s="22"/>
      <c r="AS785" s="22"/>
    </row>
    <row r="786">
      <c r="J786" s="22"/>
      <c r="Q786" s="22"/>
      <c r="AJ786" s="22"/>
      <c r="AM786" s="22"/>
      <c r="AP786" s="22"/>
      <c r="AS786" s="22"/>
    </row>
    <row r="787">
      <c r="J787" s="22"/>
      <c r="Q787" s="22"/>
      <c r="AJ787" s="22"/>
      <c r="AM787" s="22"/>
      <c r="AP787" s="22"/>
      <c r="AS787" s="22"/>
    </row>
    <row r="788">
      <c r="J788" s="22"/>
      <c r="Q788" s="22"/>
      <c r="AJ788" s="22"/>
      <c r="AM788" s="22"/>
      <c r="AP788" s="22"/>
      <c r="AS788" s="22"/>
    </row>
    <row r="789">
      <c r="J789" s="22"/>
      <c r="Q789" s="22"/>
      <c r="AJ789" s="22"/>
      <c r="AM789" s="22"/>
      <c r="AP789" s="22"/>
      <c r="AS789" s="22"/>
    </row>
    <row r="790">
      <c r="J790" s="22"/>
      <c r="Q790" s="22"/>
      <c r="AJ790" s="22"/>
      <c r="AM790" s="22"/>
      <c r="AP790" s="22"/>
      <c r="AS790" s="22"/>
    </row>
    <row r="791">
      <c r="J791" s="22"/>
      <c r="Q791" s="22"/>
      <c r="AJ791" s="22"/>
      <c r="AM791" s="22"/>
      <c r="AP791" s="22"/>
      <c r="AS791" s="22"/>
    </row>
    <row r="792">
      <c r="J792" s="22"/>
      <c r="Q792" s="22"/>
      <c r="AJ792" s="22"/>
      <c r="AM792" s="22"/>
      <c r="AP792" s="22"/>
      <c r="AS792" s="22"/>
    </row>
    <row r="793">
      <c r="J793" s="22"/>
      <c r="Q793" s="22"/>
      <c r="AJ793" s="22"/>
      <c r="AM793" s="22"/>
      <c r="AP793" s="22"/>
      <c r="AS793" s="22"/>
    </row>
    <row r="794">
      <c r="J794" s="22"/>
      <c r="Q794" s="22"/>
      <c r="AJ794" s="22"/>
      <c r="AM794" s="22"/>
      <c r="AP794" s="22"/>
      <c r="AS794" s="22"/>
    </row>
    <row r="795">
      <c r="J795" s="22"/>
      <c r="Q795" s="22"/>
      <c r="AJ795" s="22"/>
      <c r="AM795" s="22"/>
      <c r="AP795" s="22"/>
      <c r="AS795" s="22"/>
    </row>
    <row r="796">
      <c r="J796" s="22"/>
      <c r="Q796" s="22"/>
      <c r="AJ796" s="22"/>
      <c r="AM796" s="22"/>
      <c r="AP796" s="22"/>
      <c r="AS796" s="22"/>
    </row>
    <row r="797">
      <c r="J797" s="22"/>
      <c r="Q797" s="22"/>
      <c r="AJ797" s="22"/>
      <c r="AM797" s="22"/>
      <c r="AP797" s="22"/>
      <c r="AS797" s="22"/>
    </row>
    <row r="798">
      <c r="J798" s="22"/>
      <c r="Q798" s="22"/>
      <c r="AJ798" s="22"/>
      <c r="AM798" s="22"/>
      <c r="AP798" s="22"/>
      <c r="AS798" s="22"/>
    </row>
    <row r="799">
      <c r="J799" s="22"/>
      <c r="Q799" s="22"/>
      <c r="AJ799" s="22"/>
      <c r="AM799" s="22"/>
      <c r="AP799" s="22"/>
      <c r="AS799" s="22"/>
    </row>
    <row r="800">
      <c r="J800" s="22"/>
      <c r="Q800" s="22"/>
      <c r="AJ800" s="22"/>
      <c r="AM800" s="22"/>
      <c r="AP800" s="22"/>
      <c r="AS800" s="22"/>
    </row>
    <row r="801">
      <c r="J801" s="22"/>
      <c r="Q801" s="22"/>
      <c r="AJ801" s="22"/>
      <c r="AM801" s="22"/>
      <c r="AP801" s="22"/>
      <c r="AS801" s="22"/>
    </row>
    <row r="802">
      <c r="J802" s="22"/>
      <c r="Q802" s="22"/>
      <c r="AJ802" s="22"/>
      <c r="AM802" s="22"/>
      <c r="AP802" s="22"/>
      <c r="AS802" s="22"/>
    </row>
    <row r="803">
      <c r="J803" s="22"/>
      <c r="Q803" s="22"/>
      <c r="AJ803" s="22"/>
      <c r="AM803" s="22"/>
      <c r="AP803" s="22"/>
      <c r="AS803" s="22"/>
    </row>
    <row r="804">
      <c r="J804" s="22"/>
      <c r="Q804" s="22"/>
      <c r="AJ804" s="22"/>
      <c r="AM804" s="22"/>
      <c r="AP804" s="22"/>
      <c r="AS804" s="22"/>
    </row>
    <row r="805">
      <c r="J805" s="22"/>
      <c r="Q805" s="22"/>
      <c r="AJ805" s="22"/>
      <c r="AM805" s="22"/>
      <c r="AP805" s="22"/>
      <c r="AS805" s="22"/>
    </row>
    <row r="806">
      <c r="J806" s="22"/>
      <c r="Q806" s="22"/>
      <c r="AJ806" s="22"/>
      <c r="AM806" s="22"/>
      <c r="AP806" s="22"/>
      <c r="AS806" s="22"/>
    </row>
    <row r="807">
      <c r="J807" s="22"/>
      <c r="Q807" s="22"/>
      <c r="AJ807" s="22"/>
      <c r="AM807" s="22"/>
      <c r="AP807" s="22"/>
      <c r="AS807" s="22"/>
    </row>
    <row r="808">
      <c r="J808" s="22"/>
      <c r="Q808" s="22"/>
      <c r="AJ808" s="22"/>
      <c r="AM808" s="22"/>
      <c r="AP808" s="22"/>
      <c r="AS808" s="22"/>
    </row>
    <row r="809">
      <c r="J809" s="22"/>
      <c r="Q809" s="22"/>
      <c r="AJ809" s="22"/>
      <c r="AM809" s="22"/>
      <c r="AP809" s="22"/>
      <c r="AS809" s="22"/>
    </row>
    <row r="810">
      <c r="J810" s="22"/>
      <c r="Q810" s="22"/>
      <c r="AJ810" s="22"/>
      <c r="AM810" s="22"/>
      <c r="AP810" s="22"/>
      <c r="AS810" s="22"/>
    </row>
    <row r="811">
      <c r="J811" s="22"/>
      <c r="Q811" s="22"/>
      <c r="AJ811" s="22"/>
      <c r="AM811" s="22"/>
      <c r="AP811" s="22"/>
      <c r="AS811" s="22"/>
    </row>
    <row r="812">
      <c r="J812" s="22"/>
      <c r="Q812" s="22"/>
      <c r="AJ812" s="22"/>
      <c r="AM812" s="22"/>
      <c r="AP812" s="22"/>
      <c r="AS812" s="22"/>
    </row>
    <row r="813">
      <c r="J813" s="22"/>
      <c r="Q813" s="22"/>
      <c r="AJ813" s="22"/>
      <c r="AM813" s="22"/>
      <c r="AP813" s="22"/>
      <c r="AS813" s="22"/>
    </row>
    <row r="814">
      <c r="J814" s="22"/>
      <c r="Q814" s="22"/>
      <c r="AJ814" s="22"/>
      <c r="AM814" s="22"/>
      <c r="AP814" s="22"/>
      <c r="AS814" s="22"/>
    </row>
    <row r="815">
      <c r="J815" s="22"/>
      <c r="Q815" s="22"/>
      <c r="AJ815" s="22"/>
      <c r="AM815" s="22"/>
      <c r="AP815" s="22"/>
      <c r="AS815" s="22"/>
    </row>
    <row r="816">
      <c r="J816" s="22"/>
      <c r="Q816" s="22"/>
      <c r="AJ816" s="22"/>
      <c r="AM816" s="22"/>
      <c r="AP816" s="22"/>
      <c r="AS816" s="22"/>
    </row>
    <row r="817">
      <c r="J817" s="22"/>
      <c r="Q817" s="22"/>
      <c r="AJ817" s="22"/>
      <c r="AM817" s="22"/>
      <c r="AP817" s="22"/>
      <c r="AS817" s="22"/>
    </row>
    <row r="818">
      <c r="J818" s="22"/>
      <c r="Q818" s="22"/>
      <c r="AJ818" s="22"/>
      <c r="AM818" s="22"/>
      <c r="AP818" s="22"/>
      <c r="AS818" s="22"/>
    </row>
    <row r="819">
      <c r="J819" s="22"/>
      <c r="Q819" s="22"/>
      <c r="AJ819" s="22"/>
      <c r="AM819" s="22"/>
      <c r="AP819" s="22"/>
      <c r="AS819" s="22"/>
    </row>
    <row r="820">
      <c r="J820" s="22"/>
      <c r="Q820" s="22"/>
      <c r="AJ820" s="22"/>
      <c r="AM820" s="22"/>
      <c r="AP820" s="22"/>
      <c r="AS820" s="22"/>
    </row>
    <row r="821">
      <c r="J821" s="22"/>
      <c r="Q821" s="22"/>
      <c r="AJ821" s="22"/>
      <c r="AM821" s="22"/>
      <c r="AP821" s="22"/>
      <c r="AS821" s="22"/>
    </row>
    <row r="822">
      <c r="J822" s="22"/>
      <c r="Q822" s="22"/>
      <c r="AJ822" s="22"/>
      <c r="AM822" s="22"/>
      <c r="AP822" s="22"/>
      <c r="AS822" s="22"/>
    </row>
    <row r="823">
      <c r="J823" s="22"/>
      <c r="Q823" s="22"/>
      <c r="AJ823" s="22"/>
      <c r="AM823" s="22"/>
      <c r="AP823" s="22"/>
      <c r="AS823" s="22"/>
    </row>
    <row r="824">
      <c r="J824" s="22"/>
      <c r="Q824" s="22"/>
      <c r="AJ824" s="22"/>
      <c r="AM824" s="22"/>
      <c r="AP824" s="22"/>
      <c r="AS824" s="22"/>
    </row>
    <row r="825">
      <c r="J825" s="22"/>
      <c r="Q825" s="22"/>
      <c r="AJ825" s="22"/>
      <c r="AM825" s="22"/>
      <c r="AP825" s="22"/>
      <c r="AS825" s="22"/>
    </row>
    <row r="826">
      <c r="J826" s="22"/>
      <c r="Q826" s="22"/>
      <c r="AJ826" s="22"/>
      <c r="AM826" s="22"/>
      <c r="AP826" s="22"/>
      <c r="AS826" s="22"/>
    </row>
    <row r="827">
      <c r="J827" s="22"/>
      <c r="Q827" s="22"/>
      <c r="AJ827" s="22"/>
      <c r="AM827" s="22"/>
      <c r="AP827" s="22"/>
      <c r="AS827" s="22"/>
    </row>
    <row r="828">
      <c r="J828" s="22"/>
      <c r="Q828" s="22"/>
      <c r="AJ828" s="22"/>
      <c r="AM828" s="22"/>
      <c r="AP828" s="22"/>
      <c r="AS828" s="22"/>
    </row>
    <row r="829">
      <c r="J829" s="22"/>
      <c r="Q829" s="22"/>
      <c r="AJ829" s="22"/>
      <c r="AM829" s="22"/>
      <c r="AP829" s="22"/>
      <c r="AS829" s="22"/>
    </row>
    <row r="830">
      <c r="J830" s="22"/>
      <c r="Q830" s="22"/>
      <c r="AJ830" s="22"/>
      <c r="AM830" s="22"/>
      <c r="AP830" s="22"/>
      <c r="AS830" s="22"/>
    </row>
    <row r="831">
      <c r="J831" s="22"/>
      <c r="Q831" s="22"/>
      <c r="AJ831" s="22"/>
      <c r="AM831" s="22"/>
      <c r="AP831" s="22"/>
      <c r="AS831" s="22"/>
    </row>
    <row r="832">
      <c r="J832" s="22"/>
      <c r="Q832" s="22"/>
      <c r="AJ832" s="22"/>
      <c r="AM832" s="22"/>
      <c r="AP832" s="22"/>
      <c r="AS832" s="22"/>
    </row>
    <row r="833">
      <c r="J833" s="22"/>
      <c r="Q833" s="22"/>
      <c r="AJ833" s="22"/>
      <c r="AM833" s="22"/>
      <c r="AP833" s="22"/>
      <c r="AS833" s="22"/>
    </row>
    <row r="834">
      <c r="J834" s="22"/>
      <c r="Q834" s="22"/>
      <c r="AJ834" s="22"/>
      <c r="AM834" s="22"/>
      <c r="AP834" s="22"/>
      <c r="AS834" s="22"/>
    </row>
    <row r="835">
      <c r="J835" s="22"/>
      <c r="Q835" s="22"/>
      <c r="AJ835" s="22"/>
      <c r="AM835" s="22"/>
      <c r="AP835" s="22"/>
      <c r="AS835" s="22"/>
    </row>
    <row r="836">
      <c r="J836" s="22"/>
      <c r="Q836" s="22"/>
      <c r="AJ836" s="22"/>
      <c r="AM836" s="22"/>
      <c r="AP836" s="22"/>
      <c r="AS836" s="22"/>
    </row>
    <row r="837">
      <c r="J837" s="22"/>
      <c r="Q837" s="22"/>
      <c r="AJ837" s="22"/>
      <c r="AM837" s="22"/>
      <c r="AP837" s="22"/>
      <c r="AS837" s="22"/>
    </row>
    <row r="838">
      <c r="J838" s="22"/>
      <c r="Q838" s="22"/>
      <c r="AJ838" s="22"/>
      <c r="AM838" s="22"/>
      <c r="AP838" s="22"/>
      <c r="AS838" s="22"/>
    </row>
    <row r="839">
      <c r="J839" s="22"/>
      <c r="Q839" s="22"/>
      <c r="AJ839" s="22"/>
      <c r="AM839" s="22"/>
      <c r="AP839" s="22"/>
      <c r="AS839" s="22"/>
    </row>
    <row r="840">
      <c r="J840" s="22"/>
      <c r="Q840" s="22"/>
      <c r="AJ840" s="22"/>
      <c r="AM840" s="22"/>
      <c r="AP840" s="22"/>
      <c r="AS840" s="22"/>
    </row>
    <row r="841">
      <c r="J841" s="22"/>
      <c r="Q841" s="22"/>
      <c r="AJ841" s="22"/>
      <c r="AM841" s="22"/>
      <c r="AP841" s="22"/>
      <c r="AS841" s="22"/>
    </row>
    <row r="842">
      <c r="J842" s="22"/>
      <c r="Q842" s="22"/>
      <c r="AJ842" s="22"/>
      <c r="AM842" s="22"/>
      <c r="AP842" s="22"/>
      <c r="AS842" s="22"/>
    </row>
    <row r="843">
      <c r="J843" s="22"/>
      <c r="Q843" s="22"/>
      <c r="AJ843" s="22"/>
      <c r="AM843" s="22"/>
      <c r="AP843" s="22"/>
      <c r="AS843" s="22"/>
    </row>
    <row r="844">
      <c r="J844" s="22"/>
      <c r="Q844" s="22"/>
      <c r="AJ844" s="22"/>
      <c r="AM844" s="22"/>
      <c r="AP844" s="22"/>
      <c r="AS844" s="22"/>
    </row>
    <row r="845">
      <c r="J845" s="22"/>
      <c r="Q845" s="22"/>
      <c r="AJ845" s="22"/>
      <c r="AM845" s="22"/>
      <c r="AP845" s="22"/>
      <c r="AS845" s="22"/>
    </row>
    <row r="846">
      <c r="J846" s="22"/>
      <c r="Q846" s="22"/>
      <c r="AJ846" s="22"/>
      <c r="AM846" s="22"/>
      <c r="AP846" s="22"/>
      <c r="AS846" s="22"/>
    </row>
    <row r="847">
      <c r="J847" s="22"/>
      <c r="Q847" s="22"/>
      <c r="AJ847" s="22"/>
      <c r="AM847" s="22"/>
      <c r="AP847" s="22"/>
      <c r="AS847" s="22"/>
    </row>
    <row r="848">
      <c r="J848" s="22"/>
      <c r="Q848" s="22"/>
      <c r="AJ848" s="22"/>
      <c r="AM848" s="22"/>
      <c r="AP848" s="22"/>
      <c r="AS848" s="22"/>
    </row>
    <row r="849">
      <c r="J849" s="22"/>
      <c r="Q849" s="22"/>
      <c r="AJ849" s="22"/>
      <c r="AM849" s="22"/>
      <c r="AP849" s="22"/>
      <c r="AS849" s="22"/>
    </row>
    <row r="850">
      <c r="J850" s="22"/>
      <c r="Q850" s="22"/>
      <c r="AJ850" s="22"/>
      <c r="AM850" s="22"/>
      <c r="AP850" s="22"/>
      <c r="AS850" s="22"/>
    </row>
    <row r="851">
      <c r="J851" s="22"/>
      <c r="Q851" s="22"/>
      <c r="AJ851" s="22"/>
      <c r="AM851" s="22"/>
      <c r="AP851" s="22"/>
      <c r="AS851" s="22"/>
    </row>
    <row r="852">
      <c r="J852" s="22"/>
      <c r="Q852" s="22"/>
      <c r="AJ852" s="22"/>
      <c r="AM852" s="22"/>
      <c r="AP852" s="22"/>
      <c r="AS852" s="22"/>
    </row>
    <row r="853">
      <c r="J853" s="22"/>
      <c r="Q853" s="22"/>
      <c r="AJ853" s="22"/>
      <c r="AM853" s="22"/>
      <c r="AP853" s="22"/>
      <c r="AS853" s="22"/>
    </row>
    <row r="854">
      <c r="J854" s="22"/>
      <c r="Q854" s="22"/>
      <c r="AJ854" s="22"/>
      <c r="AM854" s="22"/>
      <c r="AP854" s="22"/>
      <c r="AS854" s="22"/>
    </row>
    <row r="855">
      <c r="J855" s="22"/>
      <c r="Q855" s="22"/>
      <c r="AJ855" s="22"/>
      <c r="AM855" s="22"/>
      <c r="AP855" s="22"/>
      <c r="AS855" s="22"/>
    </row>
    <row r="856">
      <c r="J856" s="22"/>
      <c r="Q856" s="22"/>
      <c r="AJ856" s="22"/>
      <c r="AM856" s="22"/>
      <c r="AP856" s="22"/>
      <c r="AS856" s="22"/>
    </row>
    <row r="857">
      <c r="J857" s="22"/>
      <c r="Q857" s="22"/>
      <c r="AJ857" s="22"/>
      <c r="AM857" s="22"/>
      <c r="AP857" s="22"/>
      <c r="AS857" s="22"/>
    </row>
    <row r="858">
      <c r="J858" s="22"/>
      <c r="Q858" s="22"/>
      <c r="AJ858" s="22"/>
      <c r="AM858" s="22"/>
      <c r="AP858" s="22"/>
      <c r="AS858" s="22"/>
    </row>
    <row r="859">
      <c r="J859" s="22"/>
      <c r="Q859" s="22"/>
      <c r="AJ859" s="22"/>
      <c r="AM859" s="22"/>
      <c r="AP859" s="22"/>
      <c r="AS859" s="22"/>
    </row>
    <row r="860">
      <c r="J860" s="22"/>
      <c r="Q860" s="22"/>
      <c r="AJ860" s="22"/>
      <c r="AM860" s="22"/>
      <c r="AP860" s="22"/>
      <c r="AS860" s="22"/>
    </row>
    <row r="861">
      <c r="J861" s="22"/>
      <c r="Q861" s="22"/>
      <c r="AJ861" s="22"/>
      <c r="AM861" s="22"/>
      <c r="AP861" s="22"/>
      <c r="AS861" s="22"/>
    </row>
    <row r="862">
      <c r="J862" s="22"/>
      <c r="Q862" s="22"/>
      <c r="AJ862" s="22"/>
      <c r="AM862" s="22"/>
      <c r="AP862" s="22"/>
      <c r="AS862" s="22"/>
    </row>
    <row r="863">
      <c r="J863" s="22"/>
      <c r="Q863" s="22"/>
      <c r="AJ863" s="22"/>
      <c r="AM863" s="22"/>
      <c r="AP863" s="22"/>
      <c r="AS863" s="22"/>
    </row>
    <row r="864">
      <c r="J864" s="22"/>
      <c r="Q864" s="22"/>
      <c r="AJ864" s="22"/>
      <c r="AM864" s="22"/>
      <c r="AP864" s="22"/>
      <c r="AS864" s="22"/>
    </row>
    <row r="865">
      <c r="J865" s="22"/>
      <c r="Q865" s="22"/>
      <c r="AJ865" s="22"/>
      <c r="AM865" s="22"/>
      <c r="AP865" s="22"/>
      <c r="AS865" s="22"/>
    </row>
    <row r="866">
      <c r="J866" s="22"/>
      <c r="Q866" s="22"/>
      <c r="AJ866" s="22"/>
      <c r="AM866" s="22"/>
      <c r="AP866" s="22"/>
      <c r="AS866" s="22"/>
    </row>
    <row r="867">
      <c r="J867" s="22"/>
      <c r="Q867" s="22"/>
      <c r="AJ867" s="22"/>
      <c r="AM867" s="22"/>
      <c r="AP867" s="22"/>
      <c r="AS867" s="22"/>
    </row>
    <row r="868">
      <c r="J868" s="22"/>
      <c r="Q868" s="22"/>
      <c r="AJ868" s="22"/>
      <c r="AM868" s="22"/>
      <c r="AP868" s="22"/>
      <c r="AS868" s="22"/>
    </row>
    <row r="869">
      <c r="J869" s="22"/>
      <c r="Q869" s="22"/>
      <c r="AJ869" s="22"/>
      <c r="AM869" s="22"/>
      <c r="AP869" s="22"/>
      <c r="AS869" s="22"/>
    </row>
    <row r="870">
      <c r="J870" s="22"/>
      <c r="Q870" s="22"/>
      <c r="AJ870" s="22"/>
      <c r="AM870" s="22"/>
      <c r="AP870" s="22"/>
      <c r="AS870" s="22"/>
    </row>
    <row r="871">
      <c r="J871" s="22"/>
      <c r="Q871" s="22"/>
      <c r="AJ871" s="22"/>
      <c r="AM871" s="22"/>
      <c r="AP871" s="22"/>
      <c r="AS871" s="22"/>
    </row>
    <row r="872">
      <c r="J872" s="22"/>
      <c r="Q872" s="22"/>
      <c r="AJ872" s="22"/>
      <c r="AM872" s="22"/>
      <c r="AP872" s="22"/>
      <c r="AS872" s="22"/>
    </row>
    <row r="873">
      <c r="J873" s="22"/>
      <c r="Q873" s="22"/>
      <c r="AJ873" s="22"/>
      <c r="AM873" s="22"/>
      <c r="AP873" s="22"/>
      <c r="AS873" s="22"/>
    </row>
    <row r="874">
      <c r="J874" s="22"/>
      <c r="Q874" s="22"/>
      <c r="AJ874" s="22"/>
      <c r="AM874" s="22"/>
      <c r="AP874" s="22"/>
      <c r="AS874" s="22"/>
    </row>
    <row r="875">
      <c r="J875" s="22"/>
      <c r="Q875" s="22"/>
      <c r="AJ875" s="22"/>
      <c r="AM875" s="22"/>
      <c r="AP875" s="22"/>
      <c r="AS875" s="22"/>
    </row>
    <row r="876">
      <c r="J876" s="22"/>
      <c r="Q876" s="22"/>
      <c r="AJ876" s="22"/>
      <c r="AM876" s="22"/>
      <c r="AP876" s="22"/>
      <c r="AS876" s="22"/>
    </row>
    <row r="877">
      <c r="J877" s="22"/>
      <c r="Q877" s="22"/>
      <c r="AJ877" s="22"/>
      <c r="AM877" s="22"/>
      <c r="AP877" s="22"/>
      <c r="AS877" s="22"/>
    </row>
    <row r="878">
      <c r="J878" s="22"/>
      <c r="Q878" s="22"/>
      <c r="AJ878" s="22"/>
      <c r="AM878" s="22"/>
      <c r="AP878" s="22"/>
      <c r="AS878" s="22"/>
    </row>
    <row r="879">
      <c r="J879" s="22"/>
      <c r="Q879" s="22"/>
      <c r="AJ879" s="22"/>
      <c r="AM879" s="22"/>
      <c r="AP879" s="22"/>
      <c r="AS879" s="22"/>
    </row>
    <row r="880">
      <c r="J880" s="22"/>
      <c r="Q880" s="22"/>
      <c r="AJ880" s="22"/>
      <c r="AM880" s="22"/>
      <c r="AP880" s="22"/>
      <c r="AS880" s="22"/>
    </row>
    <row r="881">
      <c r="J881" s="22"/>
      <c r="Q881" s="22"/>
      <c r="AJ881" s="22"/>
      <c r="AM881" s="22"/>
      <c r="AP881" s="22"/>
      <c r="AS881" s="22"/>
    </row>
    <row r="882">
      <c r="J882" s="22"/>
      <c r="Q882" s="22"/>
      <c r="AJ882" s="22"/>
      <c r="AM882" s="22"/>
      <c r="AP882" s="22"/>
      <c r="AS882" s="22"/>
    </row>
    <row r="883">
      <c r="J883" s="22"/>
      <c r="Q883" s="22"/>
      <c r="AJ883" s="22"/>
      <c r="AM883" s="22"/>
      <c r="AP883" s="22"/>
      <c r="AS883" s="22"/>
    </row>
    <row r="884">
      <c r="J884" s="22"/>
      <c r="Q884" s="22"/>
      <c r="AJ884" s="22"/>
      <c r="AM884" s="22"/>
      <c r="AP884" s="22"/>
      <c r="AS884" s="22"/>
    </row>
    <row r="885">
      <c r="J885" s="22"/>
      <c r="Q885" s="22"/>
      <c r="AJ885" s="22"/>
      <c r="AM885" s="22"/>
      <c r="AP885" s="22"/>
      <c r="AS885" s="22"/>
    </row>
    <row r="886">
      <c r="J886" s="22"/>
      <c r="Q886" s="22"/>
      <c r="AJ886" s="22"/>
      <c r="AM886" s="22"/>
      <c r="AP886" s="22"/>
      <c r="AS886" s="22"/>
    </row>
    <row r="887">
      <c r="J887" s="22"/>
      <c r="Q887" s="22"/>
      <c r="AJ887" s="22"/>
      <c r="AM887" s="22"/>
      <c r="AP887" s="22"/>
      <c r="AS887" s="22"/>
    </row>
    <row r="888">
      <c r="J888" s="22"/>
      <c r="Q888" s="22"/>
      <c r="AJ888" s="22"/>
      <c r="AM888" s="22"/>
      <c r="AP888" s="22"/>
      <c r="AS888" s="22"/>
    </row>
    <row r="889">
      <c r="J889" s="22"/>
      <c r="Q889" s="22"/>
      <c r="AJ889" s="22"/>
      <c r="AM889" s="22"/>
      <c r="AP889" s="22"/>
      <c r="AS889" s="22"/>
    </row>
    <row r="890">
      <c r="J890" s="22"/>
      <c r="Q890" s="22"/>
      <c r="AJ890" s="22"/>
      <c r="AM890" s="22"/>
      <c r="AP890" s="22"/>
      <c r="AS890" s="22"/>
    </row>
    <row r="891">
      <c r="J891" s="22"/>
      <c r="Q891" s="22"/>
      <c r="AJ891" s="22"/>
      <c r="AM891" s="22"/>
      <c r="AP891" s="22"/>
      <c r="AS891" s="22"/>
    </row>
    <row r="892">
      <c r="J892" s="22"/>
      <c r="Q892" s="22"/>
      <c r="AJ892" s="22"/>
      <c r="AM892" s="22"/>
      <c r="AP892" s="22"/>
      <c r="AS892" s="22"/>
    </row>
    <row r="893">
      <c r="J893" s="22"/>
      <c r="Q893" s="22"/>
      <c r="AJ893" s="22"/>
      <c r="AM893" s="22"/>
      <c r="AP893" s="22"/>
      <c r="AS893" s="22"/>
    </row>
    <row r="894">
      <c r="J894" s="22"/>
      <c r="Q894" s="22"/>
      <c r="AJ894" s="22"/>
      <c r="AM894" s="22"/>
      <c r="AP894" s="22"/>
      <c r="AS894" s="22"/>
    </row>
    <row r="895">
      <c r="J895" s="22"/>
      <c r="Q895" s="22"/>
      <c r="AJ895" s="22"/>
      <c r="AM895" s="22"/>
      <c r="AP895" s="22"/>
      <c r="AS895" s="22"/>
    </row>
    <row r="896">
      <c r="J896" s="22"/>
      <c r="Q896" s="22"/>
      <c r="AJ896" s="22"/>
      <c r="AM896" s="22"/>
      <c r="AP896" s="22"/>
      <c r="AS896" s="22"/>
    </row>
    <row r="897">
      <c r="J897" s="22"/>
      <c r="Q897" s="22"/>
      <c r="AJ897" s="22"/>
      <c r="AM897" s="22"/>
      <c r="AP897" s="22"/>
      <c r="AS897" s="22"/>
    </row>
    <row r="898">
      <c r="J898" s="22"/>
      <c r="Q898" s="22"/>
      <c r="AJ898" s="22"/>
      <c r="AM898" s="22"/>
      <c r="AP898" s="22"/>
      <c r="AS898" s="22"/>
    </row>
    <row r="899">
      <c r="J899" s="22"/>
      <c r="Q899" s="22"/>
      <c r="AJ899" s="22"/>
      <c r="AM899" s="22"/>
      <c r="AP899" s="22"/>
      <c r="AS899" s="22"/>
    </row>
    <row r="900">
      <c r="J900" s="22"/>
      <c r="Q900" s="22"/>
      <c r="AJ900" s="22"/>
      <c r="AM900" s="22"/>
      <c r="AP900" s="22"/>
      <c r="AS900" s="22"/>
    </row>
    <row r="901">
      <c r="J901" s="22"/>
      <c r="Q901" s="22"/>
      <c r="AJ901" s="22"/>
      <c r="AM901" s="22"/>
      <c r="AP901" s="22"/>
      <c r="AS901" s="22"/>
    </row>
    <row r="902">
      <c r="J902" s="22"/>
      <c r="Q902" s="22"/>
      <c r="AJ902" s="22"/>
      <c r="AM902" s="22"/>
      <c r="AP902" s="22"/>
      <c r="AS902" s="22"/>
    </row>
    <row r="903">
      <c r="J903" s="22"/>
      <c r="Q903" s="22"/>
      <c r="AJ903" s="22"/>
      <c r="AM903" s="22"/>
      <c r="AP903" s="22"/>
      <c r="AS903" s="22"/>
    </row>
    <row r="904">
      <c r="J904" s="22"/>
      <c r="Q904" s="22"/>
      <c r="AJ904" s="22"/>
      <c r="AM904" s="22"/>
      <c r="AP904" s="22"/>
      <c r="AS904" s="22"/>
    </row>
    <row r="905">
      <c r="J905" s="22"/>
      <c r="Q905" s="22"/>
      <c r="AJ905" s="22"/>
      <c r="AM905" s="22"/>
      <c r="AP905" s="22"/>
      <c r="AS905" s="22"/>
    </row>
    <row r="906">
      <c r="J906" s="22"/>
      <c r="Q906" s="22"/>
      <c r="AJ906" s="22"/>
      <c r="AM906" s="22"/>
      <c r="AP906" s="22"/>
      <c r="AS906" s="22"/>
    </row>
    <row r="907">
      <c r="J907" s="22"/>
      <c r="Q907" s="22"/>
      <c r="AJ907" s="22"/>
      <c r="AM907" s="22"/>
      <c r="AP907" s="22"/>
      <c r="AS907" s="22"/>
    </row>
    <row r="908">
      <c r="J908" s="22"/>
      <c r="Q908" s="22"/>
      <c r="AJ908" s="22"/>
      <c r="AM908" s="22"/>
      <c r="AP908" s="22"/>
      <c r="AS908" s="22"/>
    </row>
    <row r="909">
      <c r="J909" s="22"/>
      <c r="Q909" s="22"/>
      <c r="AJ909" s="22"/>
      <c r="AM909" s="22"/>
      <c r="AP909" s="22"/>
      <c r="AS909" s="22"/>
    </row>
    <row r="910">
      <c r="J910" s="22"/>
      <c r="Q910" s="22"/>
      <c r="AJ910" s="22"/>
      <c r="AM910" s="22"/>
      <c r="AP910" s="22"/>
      <c r="AS910" s="22"/>
    </row>
    <row r="911">
      <c r="J911" s="22"/>
      <c r="Q911" s="22"/>
      <c r="AJ911" s="22"/>
      <c r="AM911" s="22"/>
      <c r="AP911" s="22"/>
      <c r="AS911" s="22"/>
    </row>
    <row r="912">
      <c r="J912" s="22"/>
      <c r="Q912" s="22"/>
      <c r="AJ912" s="22"/>
      <c r="AM912" s="22"/>
      <c r="AP912" s="22"/>
      <c r="AS912" s="22"/>
    </row>
    <row r="913">
      <c r="J913" s="22"/>
      <c r="Q913" s="22"/>
      <c r="AJ913" s="22"/>
      <c r="AM913" s="22"/>
      <c r="AP913" s="22"/>
      <c r="AS913" s="22"/>
    </row>
    <row r="914">
      <c r="J914" s="22"/>
      <c r="Q914" s="22"/>
      <c r="AJ914" s="22"/>
      <c r="AM914" s="22"/>
      <c r="AP914" s="22"/>
      <c r="AS914" s="22"/>
    </row>
    <row r="915">
      <c r="J915" s="22"/>
      <c r="Q915" s="22"/>
      <c r="AJ915" s="22"/>
      <c r="AM915" s="22"/>
      <c r="AP915" s="22"/>
      <c r="AS915" s="22"/>
    </row>
    <row r="916">
      <c r="J916" s="22"/>
      <c r="Q916" s="22"/>
      <c r="AJ916" s="22"/>
      <c r="AM916" s="22"/>
      <c r="AP916" s="22"/>
      <c r="AS916" s="22"/>
    </row>
    <row r="917">
      <c r="J917" s="22"/>
      <c r="Q917" s="22"/>
      <c r="AJ917" s="22"/>
      <c r="AM917" s="22"/>
      <c r="AP917" s="22"/>
      <c r="AS917" s="22"/>
    </row>
    <row r="918">
      <c r="J918" s="22"/>
      <c r="Q918" s="22"/>
      <c r="AJ918" s="22"/>
      <c r="AM918" s="22"/>
      <c r="AP918" s="22"/>
      <c r="AS918" s="22"/>
    </row>
    <row r="919">
      <c r="J919" s="22"/>
      <c r="Q919" s="22"/>
      <c r="AJ919" s="22"/>
      <c r="AM919" s="22"/>
      <c r="AP919" s="22"/>
      <c r="AS919" s="22"/>
    </row>
    <row r="920">
      <c r="J920" s="22"/>
      <c r="Q920" s="22"/>
      <c r="AJ920" s="22"/>
      <c r="AM920" s="22"/>
      <c r="AP920" s="22"/>
      <c r="AS920" s="22"/>
    </row>
    <row r="921">
      <c r="J921" s="22"/>
      <c r="Q921" s="22"/>
      <c r="AJ921" s="22"/>
      <c r="AM921" s="22"/>
      <c r="AP921" s="22"/>
      <c r="AS921" s="22"/>
    </row>
    <row r="922">
      <c r="J922" s="22"/>
      <c r="Q922" s="22"/>
      <c r="AJ922" s="22"/>
      <c r="AM922" s="22"/>
      <c r="AP922" s="22"/>
      <c r="AS922" s="22"/>
    </row>
    <row r="923">
      <c r="J923" s="22"/>
      <c r="Q923" s="22"/>
      <c r="AJ923" s="22"/>
      <c r="AM923" s="22"/>
      <c r="AP923" s="22"/>
      <c r="AS923" s="22"/>
    </row>
    <row r="924">
      <c r="J924" s="22"/>
      <c r="Q924" s="22"/>
      <c r="AJ924" s="22"/>
      <c r="AM924" s="22"/>
      <c r="AP924" s="22"/>
      <c r="AS924" s="22"/>
    </row>
    <row r="925">
      <c r="J925" s="22"/>
      <c r="Q925" s="22"/>
      <c r="AJ925" s="22"/>
      <c r="AM925" s="22"/>
      <c r="AP925" s="22"/>
      <c r="AS925" s="22"/>
    </row>
    <row r="926">
      <c r="J926" s="22"/>
      <c r="Q926" s="22"/>
      <c r="AJ926" s="22"/>
      <c r="AM926" s="22"/>
      <c r="AP926" s="22"/>
      <c r="AS926" s="22"/>
    </row>
    <row r="927">
      <c r="J927" s="22"/>
      <c r="Q927" s="22"/>
      <c r="AJ927" s="22"/>
      <c r="AM927" s="22"/>
      <c r="AP927" s="22"/>
      <c r="AS927" s="22"/>
    </row>
    <row r="928">
      <c r="J928" s="22"/>
      <c r="Q928" s="22"/>
      <c r="AJ928" s="22"/>
      <c r="AM928" s="22"/>
      <c r="AP928" s="22"/>
      <c r="AS928" s="22"/>
    </row>
    <row r="929">
      <c r="J929" s="22"/>
      <c r="Q929" s="22"/>
      <c r="AJ929" s="22"/>
      <c r="AM929" s="22"/>
      <c r="AP929" s="22"/>
      <c r="AS929" s="22"/>
    </row>
    <row r="930">
      <c r="J930" s="22"/>
      <c r="Q930" s="22"/>
      <c r="AJ930" s="22"/>
      <c r="AM930" s="22"/>
      <c r="AP930" s="22"/>
      <c r="AS930" s="22"/>
    </row>
    <row r="931">
      <c r="J931" s="22"/>
      <c r="Q931" s="22"/>
      <c r="AJ931" s="22"/>
      <c r="AM931" s="22"/>
      <c r="AP931" s="22"/>
      <c r="AS931" s="22"/>
    </row>
    <row r="932">
      <c r="J932" s="22"/>
      <c r="Q932" s="22"/>
      <c r="AJ932" s="22"/>
      <c r="AM932" s="22"/>
      <c r="AP932" s="22"/>
      <c r="AS932" s="22"/>
    </row>
    <row r="933">
      <c r="J933" s="22"/>
      <c r="Q933" s="22"/>
      <c r="AJ933" s="22"/>
      <c r="AM933" s="22"/>
      <c r="AP933" s="22"/>
      <c r="AS933" s="22"/>
    </row>
    <row r="934">
      <c r="J934" s="22"/>
      <c r="Q934" s="22"/>
      <c r="AJ934" s="22"/>
      <c r="AM934" s="22"/>
      <c r="AP934" s="22"/>
      <c r="AS934" s="22"/>
    </row>
    <row r="935">
      <c r="J935" s="22"/>
      <c r="Q935" s="22"/>
      <c r="AJ935" s="22"/>
      <c r="AM935" s="22"/>
      <c r="AP935" s="22"/>
      <c r="AS935" s="22"/>
    </row>
    <row r="936">
      <c r="J936" s="22"/>
      <c r="Q936" s="22"/>
      <c r="AJ936" s="22"/>
      <c r="AM936" s="22"/>
      <c r="AP936" s="22"/>
      <c r="AS936" s="22"/>
    </row>
    <row r="937">
      <c r="J937" s="22"/>
      <c r="Q937" s="22"/>
      <c r="AJ937" s="22"/>
      <c r="AM937" s="22"/>
      <c r="AP937" s="22"/>
      <c r="AS937" s="22"/>
    </row>
    <row r="938">
      <c r="J938" s="22"/>
      <c r="Q938" s="22"/>
      <c r="AJ938" s="22"/>
      <c r="AM938" s="22"/>
      <c r="AP938" s="22"/>
      <c r="AS938" s="22"/>
    </row>
    <row r="939">
      <c r="J939" s="22"/>
      <c r="Q939" s="22"/>
      <c r="AJ939" s="22"/>
      <c r="AM939" s="22"/>
      <c r="AP939" s="22"/>
      <c r="AS939" s="22"/>
    </row>
    <row r="940">
      <c r="J940" s="22"/>
      <c r="Q940" s="22"/>
      <c r="AJ940" s="22"/>
      <c r="AM940" s="22"/>
      <c r="AP940" s="22"/>
      <c r="AS940" s="22"/>
    </row>
    <row r="941">
      <c r="J941" s="22"/>
      <c r="Q941" s="22"/>
      <c r="AJ941" s="22"/>
      <c r="AM941" s="22"/>
      <c r="AP941" s="22"/>
      <c r="AS941" s="22"/>
    </row>
    <row r="942">
      <c r="J942" s="22"/>
      <c r="Q942" s="22"/>
      <c r="AJ942" s="22"/>
      <c r="AM942" s="22"/>
      <c r="AP942" s="22"/>
      <c r="AS942" s="22"/>
    </row>
    <row r="943">
      <c r="J943" s="22"/>
      <c r="Q943" s="22"/>
      <c r="AJ943" s="22"/>
      <c r="AM943" s="22"/>
      <c r="AP943" s="22"/>
      <c r="AS943" s="22"/>
    </row>
    <row r="944">
      <c r="J944" s="22"/>
      <c r="Q944" s="22"/>
      <c r="AJ944" s="22"/>
      <c r="AM944" s="22"/>
      <c r="AP944" s="22"/>
      <c r="AS944" s="22"/>
    </row>
    <row r="945">
      <c r="J945" s="22"/>
      <c r="Q945" s="22"/>
      <c r="AJ945" s="22"/>
      <c r="AM945" s="22"/>
      <c r="AP945" s="22"/>
      <c r="AS945" s="22"/>
    </row>
    <row r="946">
      <c r="J946" s="22"/>
      <c r="Q946" s="22"/>
      <c r="AJ946" s="22"/>
      <c r="AM946" s="22"/>
      <c r="AP946" s="22"/>
      <c r="AS946" s="22"/>
    </row>
    <row r="947">
      <c r="J947" s="22"/>
      <c r="Q947" s="22"/>
      <c r="AJ947" s="22"/>
      <c r="AM947" s="22"/>
      <c r="AP947" s="22"/>
      <c r="AS947" s="22"/>
    </row>
    <row r="948">
      <c r="J948" s="22"/>
      <c r="Q948" s="22"/>
      <c r="AJ948" s="22"/>
      <c r="AM948" s="22"/>
      <c r="AP948" s="22"/>
      <c r="AS948" s="22"/>
    </row>
    <row r="949">
      <c r="J949" s="22"/>
      <c r="Q949" s="22"/>
      <c r="AJ949" s="22"/>
      <c r="AM949" s="22"/>
      <c r="AP949" s="22"/>
      <c r="AS949" s="22"/>
    </row>
    <row r="950">
      <c r="J950" s="22"/>
      <c r="Q950" s="22"/>
      <c r="AJ950" s="22"/>
      <c r="AM950" s="22"/>
      <c r="AP950" s="22"/>
      <c r="AS950" s="22"/>
    </row>
    <row r="951">
      <c r="J951" s="22"/>
      <c r="Q951" s="22"/>
      <c r="AJ951" s="22"/>
      <c r="AM951" s="22"/>
      <c r="AP951" s="22"/>
      <c r="AS951" s="22"/>
    </row>
    <row r="952">
      <c r="J952" s="22"/>
      <c r="Q952" s="22"/>
      <c r="AJ952" s="22"/>
      <c r="AM952" s="22"/>
      <c r="AP952" s="22"/>
      <c r="AS952" s="22"/>
    </row>
    <row r="953">
      <c r="J953" s="22"/>
      <c r="Q953" s="22"/>
      <c r="AJ953" s="22"/>
      <c r="AM953" s="22"/>
      <c r="AP953" s="22"/>
      <c r="AS953" s="22"/>
    </row>
    <row r="954">
      <c r="J954" s="22"/>
      <c r="Q954" s="22"/>
      <c r="AJ954" s="22"/>
      <c r="AM954" s="22"/>
      <c r="AP954" s="22"/>
      <c r="AS954" s="22"/>
    </row>
    <row r="955">
      <c r="J955" s="22"/>
      <c r="Q955" s="22"/>
      <c r="AJ955" s="22"/>
      <c r="AM955" s="22"/>
      <c r="AP955" s="22"/>
      <c r="AS955" s="22"/>
    </row>
    <row r="956">
      <c r="J956" s="22"/>
      <c r="Q956" s="22"/>
      <c r="AJ956" s="22"/>
      <c r="AM956" s="22"/>
      <c r="AP956" s="22"/>
      <c r="AS956" s="22"/>
    </row>
    <row r="957">
      <c r="J957" s="22"/>
      <c r="Q957" s="22"/>
      <c r="AJ957" s="22"/>
      <c r="AM957" s="22"/>
      <c r="AP957" s="22"/>
      <c r="AS957" s="22"/>
    </row>
    <row r="958">
      <c r="J958" s="22"/>
      <c r="Q958" s="22"/>
      <c r="AJ958" s="22"/>
      <c r="AM958" s="22"/>
      <c r="AP958" s="22"/>
      <c r="AS958" s="22"/>
    </row>
    <row r="959">
      <c r="J959" s="22"/>
      <c r="Q959" s="22"/>
      <c r="AJ959" s="22"/>
      <c r="AM959" s="22"/>
      <c r="AP959" s="22"/>
      <c r="AS959" s="22"/>
    </row>
    <row r="960">
      <c r="J960" s="22"/>
      <c r="Q960" s="22"/>
      <c r="AJ960" s="22"/>
      <c r="AM960" s="22"/>
      <c r="AP960" s="22"/>
      <c r="AS960" s="22"/>
    </row>
    <row r="961">
      <c r="J961" s="22"/>
      <c r="Q961" s="22"/>
      <c r="AJ961" s="22"/>
      <c r="AM961" s="22"/>
      <c r="AP961" s="22"/>
      <c r="AS961" s="22"/>
    </row>
    <row r="962">
      <c r="J962" s="22"/>
      <c r="Q962" s="22"/>
      <c r="AJ962" s="22"/>
      <c r="AM962" s="22"/>
      <c r="AP962" s="22"/>
      <c r="AS962" s="22"/>
    </row>
    <row r="963">
      <c r="J963" s="22"/>
      <c r="Q963" s="22"/>
      <c r="AJ963" s="22"/>
      <c r="AM963" s="22"/>
      <c r="AP963" s="22"/>
      <c r="AS963" s="22"/>
    </row>
    <row r="964">
      <c r="J964" s="22"/>
      <c r="Q964" s="22"/>
      <c r="AJ964" s="22"/>
      <c r="AM964" s="22"/>
      <c r="AP964" s="22"/>
      <c r="AS964" s="22"/>
    </row>
    <row r="965">
      <c r="J965" s="22"/>
      <c r="Q965" s="22"/>
      <c r="AJ965" s="22"/>
      <c r="AM965" s="22"/>
      <c r="AP965" s="22"/>
      <c r="AS965" s="22"/>
    </row>
    <row r="966">
      <c r="J966" s="22"/>
      <c r="Q966" s="22"/>
      <c r="AJ966" s="22"/>
      <c r="AM966" s="22"/>
      <c r="AP966" s="22"/>
      <c r="AS966" s="22"/>
    </row>
    <row r="967">
      <c r="J967" s="22"/>
      <c r="Q967" s="22"/>
      <c r="AJ967" s="22"/>
      <c r="AM967" s="22"/>
      <c r="AP967" s="22"/>
      <c r="AS967" s="22"/>
    </row>
    <row r="968">
      <c r="J968" s="22"/>
      <c r="Q968" s="22"/>
      <c r="AJ968" s="22"/>
      <c r="AM968" s="22"/>
      <c r="AP968" s="22"/>
      <c r="AS968" s="22"/>
    </row>
    <row r="969">
      <c r="J969" s="22"/>
      <c r="Q969" s="22"/>
      <c r="AJ969" s="22"/>
      <c r="AM969" s="22"/>
      <c r="AP969" s="22"/>
      <c r="AS969" s="22"/>
    </row>
    <row r="970">
      <c r="J970" s="22"/>
      <c r="Q970" s="22"/>
      <c r="AJ970" s="22"/>
      <c r="AM970" s="22"/>
      <c r="AP970" s="22"/>
      <c r="AS970" s="22"/>
    </row>
    <row r="971">
      <c r="J971" s="22"/>
      <c r="Q971" s="22"/>
      <c r="AJ971" s="22"/>
      <c r="AM971" s="22"/>
      <c r="AP971" s="22"/>
      <c r="AS971" s="22"/>
    </row>
    <row r="972">
      <c r="J972" s="22"/>
      <c r="Q972" s="22"/>
      <c r="AJ972" s="22"/>
      <c r="AM972" s="22"/>
      <c r="AP972" s="22"/>
      <c r="AS972" s="22"/>
    </row>
    <row r="973">
      <c r="J973" s="22"/>
      <c r="Q973" s="22"/>
      <c r="AJ973" s="22"/>
      <c r="AM973" s="22"/>
      <c r="AP973" s="22"/>
      <c r="AS973" s="22"/>
    </row>
    <row r="974">
      <c r="J974" s="22"/>
      <c r="Q974" s="22"/>
      <c r="AJ974" s="22"/>
      <c r="AM974" s="22"/>
      <c r="AP974" s="22"/>
      <c r="AS974" s="22"/>
    </row>
    <row r="975">
      <c r="J975" s="22"/>
      <c r="Q975" s="22"/>
      <c r="AJ975" s="22"/>
      <c r="AM975" s="22"/>
      <c r="AP975" s="22"/>
      <c r="AS975" s="22"/>
    </row>
    <row r="976">
      <c r="J976" s="22"/>
      <c r="Q976" s="22"/>
      <c r="AJ976" s="22"/>
      <c r="AM976" s="22"/>
      <c r="AP976" s="22"/>
      <c r="AS976" s="22"/>
    </row>
    <row r="977">
      <c r="J977" s="22"/>
      <c r="Q977" s="22"/>
      <c r="AJ977" s="22"/>
      <c r="AM977" s="22"/>
      <c r="AP977" s="22"/>
      <c r="AS977" s="22"/>
    </row>
    <row r="978">
      <c r="J978" s="22"/>
      <c r="Q978" s="22"/>
      <c r="AJ978" s="22"/>
      <c r="AM978" s="22"/>
      <c r="AP978" s="22"/>
      <c r="AS978" s="22"/>
    </row>
    <row r="979">
      <c r="J979" s="22"/>
      <c r="Q979" s="22"/>
      <c r="AJ979" s="22"/>
      <c r="AM979" s="22"/>
      <c r="AP979" s="22"/>
      <c r="AS979" s="22"/>
    </row>
    <row r="980">
      <c r="J980" s="22"/>
      <c r="Q980" s="22"/>
      <c r="AJ980" s="22"/>
      <c r="AM980" s="22"/>
      <c r="AP980" s="22"/>
      <c r="AS980" s="22"/>
    </row>
    <row r="981">
      <c r="J981" s="22"/>
      <c r="Q981" s="22"/>
      <c r="AJ981" s="22"/>
      <c r="AM981" s="22"/>
      <c r="AP981" s="22"/>
      <c r="AS981" s="22"/>
    </row>
    <row r="982">
      <c r="J982" s="22"/>
      <c r="Q982" s="22"/>
      <c r="AJ982" s="22"/>
      <c r="AM982" s="22"/>
      <c r="AP982" s="22"/>
      <c r="AS982" s="22"/>
    </row>
    <row r="983">
      <c r="J983" s="22"/>
      <c r="Q983" s="22"/>
      <c r="AJ983" s="22"/>
      <c r="AM983" s="22"/>
      <c r="AP983" s="22"/>
      <c r="AS983" s="22"/>
    </row>
    <row r="984">
      <c r="J984" s="22"/>
      <c r="Q984" s="22"/>
      <c r="AJ984" s="22"/>
      <c r="AM984" s="22"/>
      <c r="AP984" s="22"/>
      <c r="AS984" s="22"/>
    </row>
    <row r="985">
      <c r="J985" s="22"/>
      <c r="Q985" s="22"/>
      <c r="AJ985" s="22"/>
      <c r="AM985" s="22"/>
      <c r="AP985" s="22"/>
      <c r="AS985" s="22"/>
    </row>
    <row r="986">
      <c r="J986" s="22"/>
      <c r="Q986" s="22"/>
      <c r="AJ986" s="22"/>
      <c r="AM986" s="22"/>
      <c r="AP986" s="22"/>
      <c r="AS986" s="22"/>
    </row>
    <row r="987">
      <c r="J987" s="22"/>
      <c r="Q987" s="22"/>
      <c r="AJ987" s="22"/>
      <c r="AM987" s="22"/>
      <c r="AP987" s="22"/>
      <c r="AS987" s="22"/>
    </row>
    <row r="988">
      <c r="J988" s="22"/>
      <c r="Q988" s="22"/>
      <c r="AJ988" s="22"/>
      <c r="AM988" s="22"/>
      <c r="AP988" s="22"/>
      <c r="AS988" s="22"/>
    </row>
    <row r="989">
      <c r="J989" s="22"/>
      <c r="Q989" s="22"/>
      <c r="AJ989" s="22"/>
      <c r="AM989" s="22"/>
      <c r="AP989" s="22"/>
      <c r="AS989" s="22"/>
    </row>
    <row r="990">
      <c r="J990" s="22"/>
      <c r="Q990" s="22"/>
      <c r="AJ990" s="22"/>
      <c r="AM990" s="22"/>
      <c r="AP990" s="22"/>
      <c r="AS990" s="22"/>
    </row>
    <row r="991">
      <c r="J991" s="22"/>
      <c r="Q991" s="22"/>
      <c r="AJ991" s="22"/>
      <c r="AM991" s="22"/>
      <c r="AP991" s="22"/>
      <c r="AS991" s="22"/>
    </row>
    <row r="992">
      <c r="J992" s="22"/>
      <c r="Q992" s="22"/>
      <c r="AJ992" s="22"/>
      <c r="AM992" s="22"/>
      <c r="AP992" s="22"/>
      <c r="AS992" s="22"/>
    </row>
    <row r="993">
      <c r="J993" s="22"/>
      <c r="Q993" s="22"/>
      <c r="AJ993" s="22"/>
      <c r="AM993" s="22"/>
      <c r="AP993" s="22"/>
      <c r="AS993" s="22"/>
    </row>
    <row r="994">
      <c r="J994" s="22"/>
      <c r="Q994" s="22"/>
      <c r="AJ994" s="22"/>
      <c r="AM994" s="22"/>
      <c r="AP994" s="22"/>
      <c r="AS994" s="22"/>
    </row>
    <row r="995">
      <c r="J995" s="22"/>
      <c r="Q995" s="22"/>
      <c r="AJ995" s="22"/>
      <c r="AM995" s="22"/>
      <c r="AP995" s="22"/>
      <c r="AS995" s="22"/>
    </row>
    <row r="996">
      <c r="J996" s="22"/>
      <c r="Q996" s="22"/>
      <c r="AJ996" s="22"/>
      <c r="AM996" s="22"/>
      <c r="AP996" s="22"/>
      <c r="AS996" s="22"/>
    </row>
    <row r="997">
      <c r="J997" s="22"/>
      <c r="Q997" s="22"/>
      <c r="AJ997" s="22"/>
      <c r="AM997" s="22"/>
      <c r="AP997" s="22"/>
      <c r="AS997" s="22"/>
    </row>
    <row r="998">
      <c r="J998" s="22"/>
      <c r="Q998" s="22"/>
      <c r="AJ998" s="22"/>
      <c r="AM998" s="22"/>
      <c r="AP998" s="22"/>
      <c r="AS998" s="22"/>
    </row>
    <row r="999">
      <c r="J999" s="22"/>
      <c r="Q999" s="22"/>
      <c r="AJ999" s="22"/>
      <c r="AM999" s="22"/>
      <c r="AP999" s="22"/>
      <c r="AS999" s="22"/>
    </row>
    <row r="1000">
      <c r="J1000" s="22"/>
      <c r="Q1000" s="22"/>
      <c r="AJ1000" s="22"/>
      <c r="AM1000" s="22"/>
      <c r="AP1000" s="22"/>
      <c r="AS1000" s="22"/>
    </row>
    <row r="1001">
      <c r="J1001" s="22"/>
      <c r="Q1001" s="22"/>
      <c r="AJ1001" s="22"/>
      <c r="AM1001" s="22"/>
      <c r="AP1001" s="22"/>
      <c r="AS1001" s="22"/>
    </row>
  </sheetData>
  <dataValidations>
    <dataValidation type="list" allowBlank="1" showErrorMessage="1" sqref="Q3:Q52">
      <formula1>"ภายใน 1 เดือน,1 - 3 เดือน,3 - 6 เดือน,6 เดือน - 1 ปี,1 ปี ขึ้นไป,ยังไม่มีแพลนตัดสินใจ"</formula1>
    </dataValidation>
    <dataValidation type="list" allowBlank="1" showErrorMessage="1" sqref="O3:O52">
      <formula1>"น้อยกว่า 50,000 บาท,50,001 - 80,000 บาท,80,001 - 100,000 บาท,100,001 - 120,000 บาท,120,001 - 150,000 บาท,150,001 - 300,000 บาท,300,001 - 500,000 บาท,มากกว่า 500,000 บาท"</formula1>
    </dataValidation>
    <dataValidation type="list" allowBlank="1" showDropDown="1" sqref="AD3:AG52">
      <formula1>#REF!</formula1>
    </dataValidation>
    <dataValidation type="list" allowBlank="1" showErrorMessage="1" sqref="I3:I52">
      <formula1>"FIRST WALK,RE-VISIT 1,RE-VISIT 2,RE-VISIT 3,FIRST WALK (นัด),FIRST WALK1 (นัด),FIRST WALK2 (นัด),FIRST WALK3 (นัด)"</formula1>
    </dataValidation>
    <dataValidation type="list" allowBlank="1" showErrorMessage="1" sqref="K3:K52">
      <formula1>"IB Facebook,Line OA,Lead Con,Lead Gen,ป้ายบิลบอร์ด,ป้ายบอกทาง,ลูกค้าเก่า,Facebook,Call Center,Blogger,เพื่อนแนะนำ,Google sem,ผ่านสำนักงานขาย,Tiktok,ใบปลิว,ลูกค้าเก่าซื้อเพิ่ม,Cross Sales,Booth,เว็บไซต์ "</formula1>
    </dataValidation>
    <dataValidation type="list" allowBlank="1" showErrorMessage="1" sqref="H3:H52 AJ3:AJ52 AM3:AM52 AP3:AP52 AS3:AS52">
      <formula1>"Booking,Follow Up,เข้าชมโครงการแล้ว ยังไม่ตัดสินใจ,ไม่รับสาย/ตัดสายทิ้ง,ไม่สนใจแล้ว,ซื้อโครงการอื่นแล้ว,เปรียบเทียบโครงการอื่น,ต้องการพร้อมอยู่"</formula1>
    </dataValidation>
    <dataValidation type="list" allowBlank="1" showErrorMessage="1" sqref="P3:P52">
      <formula1>"น้อยกว่า 5 ล้านบาท,5.01 - 6 ล้านบาท,6.01 - 8 ล้านบาท,8.01 - 10 ล้านบาท,10 ล้านบาทขึ้นไป"</formula1>
    </dataValidation>
    <dataValidation type="list" allowBlank="1" showErrorMessage="1" sqref="R3:R52">
      <formula1>"ปรึกษาที่บ้าน,หาพร้อมอยู่,ติดเรื่องเงิน/เกินงบ,เปรียบเทียบ,ไม่มีแพลนตัดสินใจ/เข้ามาดูเฉยๆ,ไม่มีรูปแบบห้อง ฟังก์ชั่นห้อง,ไม่มีตำแหน่งที่ต้องการ,ต้องการโปรโมชั่นเพิ่มเติม,ติดทำเล,คู่แข่งเปรียบเทียบ"</formula1>
    </dataValidation>
    <dataValidation type="list" allowBlank="1" sqref="J3:J52">
      <formula1>"A (Potential),B,C,D"</formula1>
    </dataValidation>
    <dataValidation type="date" operator="equal" allowBlank="1" showDropDown="1" showInputMessage="1" prompt="Enter a date equal to DD/MM/YYYY" sqref="AH3:AH52 AK3:AK52 AN3:AN52 AQ3:AQ52 AT3:AU52">
      <formula1>DD/MM/YYYY</formula1>
    </dataValidation>
    <dataValidation type="list" allowBlank="1" showErrorMessage="1" sqref="N3:N52">
      <formula1>"1 Bedroom,1 Bedroom Plus,2 Bedroom"</formula1>
    </dataValidation>
    <dataValidation type="list" allowBlank="1" showErrorMessage="1" sqref="M3:M52">
      <formula1>"เพื่ออยู่อาศัย,เก็บไว้เป็นทรัพย์สิน,ลงทุนระยะยาว (ปล่อยเช่า),ลงทุนระยะสั้น (ขาย)"</formula1>
    </dataValidation>
    <dataValidation type="list" allowBlank="1" showErrorMessage="1" sqref="A3:A52">
      <formula1>"A,Pare,Lukpla"</formula1>
    </dataValidation>
  </dataValidation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20" t="s">
        <v>35</v>
      </c>
      <c r="B1" s="24">
        <v>45441.0</v>
      </c>
      <c r="C1" s="16"/>
      <c r="D1" s="1573" t="s">
        <v>4672</v>
      </c>
      <c r="E1" s="16" t="s">
        <v>4673</v>
      </c>
      <c r="F1" s="54"/>
      <c r="G1" s="1954" t="s">
        <v>26555</v>
      </c>
      <c r="H1" s="1955"/>
      <c r="I1" s="1956" t="s">
        <v>26556</v>
      </c>
      <c r="J1" s="22"/>
      <c r="K1" s="22"/>
      <c r="L1" s="22"/>
      <c r="M1" s="754" t="s">
        <v>26557</v>
      </c>
      <c r="N1" s="22"/>
      <c r="O1" s="54"/>
      <c r="P1" s="22"/>
      <c r="Q1" s="22"/>
      <c r="R1" s="22"/>
      <c r="S1" s="22"/>
      <c r="T1" s="22"/>
      <c r="U1" s="54"/>
      <c r="V1" s="54"/>
      <c r="W1" s="54"/>
      <c r="X1" s="54"/>
      <c r="Y1" s="54"/>
      <c r="Z1" s="722"/>
      <c r="AA1" s="722"/>
      <c r="AB1" s="722"/>
      <c r="AC1" s="722"/>
      <c r="AD1" s="722"/>
      <c r="AE1" s="722"/>
      <c r="AF1" s="22"/>
      <c r="AG1" s="22"/>
      <c r="AH1" s="22"/>
      <c r="AI1" s="22"/>
      <c r="AJ1" s="723"/>
      <c r="AK1" s="53"/>
      <c r="AL1" s="22"/>
      <c r="AM1" s="22"/>
      <c r="AN1" s="53"/>
      <c r="AO1" s="53"/>
      <c r="AP1" s="53"/>
      <c r="AQ1" s="53"/>
      <c r="AR1" s="53"/>
      <c r="AS1" s="53"/>
      <c r="AT1" s="53"/>
      <c r="AU1" s="53"/>
      <c r="AV1" s="53"/>
      <c r="AW1" s="53"/>
      <c r="AX1" s="22"/>
      <c r="AY1" s="22"/>
      <c r="AZ1" s="53"/>
      <c r="BA1" s="22"/>
      <c r="BB1" s="22"/>
    </row>
    <row r="2">
      <c r="A2" s="720" t="s">
        <v>35</v>
      </c>
      <c r="B2" s="24">
        <v>45445.0</v>
      </c>
      <c r="C2" s="16"/>
      <c r="D2" s="1573" t="s">
        <v>4672</v>
      </c>
      <c r="E2" s="16" t="s">
        <v>4673</v>
      </c>
      <c r="F2" s="54"/>
      <c r="G2" s="1954" t="s">
        <v>26558</v>
      </c>
      <c r="H2" s="1955"/>
      <c r="I2" s="737" t="s">
        <v>26559</v>
      </c>
      <c r="J2" s="22"/>
      <c r="K2" s="22"/>
      <c r="L2" s="22"/>
      <c r="M2" s="721" t="s">
        <v>26560</v>
      </c>
      <c r="N2" s="22"/>
      <c r="O2" s="54"/>
      <c r="P2" s="22"/>
      <c r="Q2" s="22"/>
      <c r="R2" s="22"/>
      <c r="S2" s="22"/>
      <c r="T2" s="22"/>
      <c r="U2" s="54"/>
      <c r="V2" s="54"/>
      <c r="W2" s="54"/>
      <c r="X2" s="54"/>
      <c r="Y2" s="54"/>
      <c r="Z2" s="722"/>
      <c r="AA2" s="722"/>
      <c r="AB2" s="722"/>
      <c r="AC2" s="722"/>
      <c r="AD2" s="722"/>
      <c r="AE2" s="722"/>
      <c r="AF2" s="22"/>
      <c r="AG2" s="22"/>
      <c r="AH2" s="22"/>
      <c r="AI2" s="22"/>
      <c r="AJ2" s="723"/>
      <c r="AK2" s="53"/>
      <c r="AL2" s="22"/>
      <c r="AM2" s="22"/>
      <c r="AN2" s="22"/>
      <c r="AO2" s="53"/>
      <c r="AP2" s="53"/>
      <c r="AQ2" s="22"/>
      <c r="AR2" s="53"/>
      <c r="AS2" s="53"/>
      <c r="AT2" s="22"/>
      <c r="AU2" s="53"/>
      <c r="AV2" s="53"/>
      <c r="AW2" s="53"/>
      <c r="AX2" s="22"/>
      <c r="AY2" s="22"/>
      <c r="AZ2" s="22"/>
      <c r="BA2" s="22"/>
      <c r="BB2" s="22"/>
    </row>
    <row r="3">
      <c r="A3" s="740" t="s">
        <v>56</v>
      </c>
      <c r="B3" s="1957">
        <v>45452.0</v>
      </c>
      <c r="C3" s="743"/>
      <c r="D3" s="743" t="s">
        <v>4672</v>
      </c>
      <c r="E3" s="743" t="s">
        <v>4673</v>
      </c>
      <c r="F3" s="744"/>
      <c r="G3" s="1958" t="s">
        <v>26561</v>
      </c>
      <c r="H3" s="1959"/>
      <c r="I3" s="751" t="s">
        <v>26562</v>
      </c>
      <c r="J3" s="747"/>
      <c r="K3" s="747"/>
      <c r="L3" s="747"/>
      <c r="M3" s="743" t="s">
        <v>26563</v>
      </c>
      <c r="N3" s="747"/>
      <c r="O3" s="744"/>
      <c r="P3" s="747"/>
      <c r="Q3" s="747"/>
      <c r="R3" s="747"/>
      <c r="S3" s="747"/>
      <c r="T3" s="747"/>
      <c r="U3" s="744"/>
      <c r="V3" s="744"/>
      <c r="W3" s="744"/>
      <c r="X3" s="744"/>
      <c r="Y3" s="744"/>
      <c r="Z3" s="749"/>
      <c r="AA3" s="749"/>
      <c r="AB3" s="749"/>
      <c r="AC3" s="749"/>
      <c r="AD3" s="749"/>
      <c r="AE3" s="749"/>
      <c r="AF3" s="747"/>
      <c r="AG3" s="747"/>
      <c r="AH3" s="747"/>
      <c r="AI3" s="747"/>
      <c r="AJ3" s="750"/>
      <c r="AK3" s="742"/>
      <c r="AL3" s="747"/>
      <c r="AM3" s="747"/>
      <c r="AN3" s="747"/>
      <c r="AO3" s="742"/>
      <c r="AP3" s="742"/>
      <c r="AQ3" s="747"/>
      <c r="AR3" s="742"/>
      <c r="AS3" s="742"/>
      <c r="AT3" s="747"/>
      <c r="AU3" s="742"/>
      <c r="AV3" s="742"/>
      <c r="AW3" s="742"/>
      <c r="AX3" s="747"/>
      <c r="AY3" s="747"/>
      <c r="AZ3" s="747"/>
      <c r="BA3" s="747"/>
      <c r="BB3" s="747"/>
    </row>
    <row r="4">
      <c r="A4" s="720" t="s">
        <v>35</v>
      </c>
      <c r="B4" s="24">
        <v>45452.0</v>
      </c>
      <c r="C4" s="22"/>
      <c r="D4" s="1573" t="s">
        <v>4672</v>
      </c>
      <c r="E4" s="16" t="s">
        <v>4673</v>
      </c>
      <c r="F4" s="54"/>
      <c r="G4" s="1954" t="s">
        <v>26564</v>
      </c>
      <c r="H4" s="1955"/>
      <c r="I4" s="737">
        <v>9.39156269E8</v>
      </c>
      <c r="J4" s="22"/>
      <c r="K4" s="22"/>
      <c r="L4" s="22"/>
      <c r="M4" s="739"/>
      <c r="N4" s="22"/>
      <c r="O4" s="54"/>
      <c r="P4" s="22"/>
      <c r="Q4" s="22"/>
      <c r="R4" s="22"/>
      <c r="S4" s="22"/>
      <c r="T4" s="22"/>
      <c r="U4" s="54"/>
      <c r="V4" s="54"/>
      <c r="W4" s="54"/>
      <c r="X4" s="54"/>
      <c r="Y4" s="54"/>
      <c r="Z4" s="722"/>
      <c r="AA4" s="722"/>
      <c r="AB4" s="722"/>
      <c r="AC4" s="722"/>
      <c r="AD4" s="722"/>
      <c r="AE4" s="722"/>
      <c r="AF4" s="22"/>
      <c r="AG4" s="22"/>
      <c r="AH4" s="22"/>
      <c r="AI4" s="22"/>
      <c r="AJ4" s="723"/>
      <c r="AK4" s="53"/>
      <c r="AL4" s="22"/>
      <c r="AM4" s="22"/>
      <c r="AN4" s="738">
        <v>45452.0</v>
      </c>
      <c r="AO4" s="53"/>
      <c r="AP4" s="16" t="s">
        <v>26565</v>
      </c>
      <c r="AQ4" s="22"/>
      <c r="AR4" s="53"/>
      <c r="AS4" s="53"/>
      <c r="AT4" s="22"/>
      <c r="AU4" s="53"/>
      <c r="AV4" s="53"/>
      <c r="AW4" s="53"/>
      <c r="AX4" s="22"/>
      <c r="AY4" s="22"/>
      <c r="AZ4" s="22"/>
      <c r="BA4" s="22"/>
      <c r="BB4" s="22"/>
    </row>
    <row r="5">
      <c r="A5" s="720" t="s">
        <v>56</v>
      </c>
      <c r="B5" s="24">
        <v>45469.0</v>
      </c>
      <c r="C5" s="16" t="s">
        <v>4672</v>
      </c>
      <c r="D5" s="16"/>
      <c r="E5" s="16" t="s">
        <v>4673</v>
      </c>
      <c r="F5" s="20" t="s">
        <v>348</v>
      </c>
      <c r="G5" s="1954" t="s">
        <v>26566</v>
      </c>
      <c r="H5" s="1955"/>
      <c r="I5" s="752"/>
      <c r="J5" s="22"/>
      <c r="K5" s="16" t="s">
        <v>26567</v>
      </c>
      <c r="L5" s="22"/>
      <c r="M5" s="16" t="s">
        <v>26568</v>
      </c>
      <c r="N5" s="22"/>
      <c r="O5" s="54"/>
      <c r="P5" s="22"/>
      <c r="Q5" s="22"/>
      <c r="R5" s="22"/>
      <c r="S5" s="22"/>
      <c r="T5" s="22"/>
      <c r="U5" s="54"/>
      <c r="V5" s="54"/>
      <c r="W5" s="54"/>
      <c r="X5" s="54"/>
      <c r="Y5" s="54"/>
      <c r="Z5" s="722"/>
      <c r="AA5" s="722"/>
      <c r="AB5" s="722"/>
      <c r="AC5" s="722"/>
      <c r="AD5" s="722"/>
      <c r="AE5" s="722"/>
      <c r="AF5" s="22"/>
      <c r="AG5" s="22"/>
      <c r="AH5" s="22"/>
      <c r="AI5" s="22"/>
      <c r="AJ5" s="723"/>
      <c r="AK5" s="53"/>
      <c r="AL5" s="22"/>
      <c r="AM5" s="22"/>
      <c r="AN5" s="22"/>
      <c r="AO5" s="53"/>
      <c r="AP5" s="53"/>
      <c r="AQ5" s="22"/>
      <c r="AR5" s="53"/>
      <c r="AS5" s="53"/>
      <c r="AT5" s="22"/>
      <c r="AU5" s="53"/>
      <c r="AV5" s="53"/>
      <c r="AW5" s="53"/>
      <c r="AX5" s="22"/>
      <c r="AY5" s="22"/>
      <c r="AZ5" s="22"/>
      <c r="BA5" s="22"/>
      <c r="BB5" s="22"/>
    </row>
  </sheetData>
  <dataValidations>
    <dataValidation type="list" allowBlank="1" showErrorMessage="1" sqref="T1:T5">
      <formula1>"ภายใน 1 เดือน,1 - 3 เดือน,3 - 6 เดือน,6 เดือน - 1 ปี,1 ปี ขึ้นไป,ยังไม่มีแพลนตัดสินใจ"</formula1>
    </dataValidation>
    <dataValidation type="list" allowBlank="1" showErrorMessage="1" sqref="AM1:AM5">
      <formula1>"ความคุ้มค่า,ฟังก์ชั่นห้อง,ส่วนกลาง,ความสะดวกในการเดินทาง,ใกล้ที่พักอาศัยเดิม,ราคา,ครอบครัว,ใกล้ที่ทำงาน,บริการ"</formula1>
    </dataValidation>
    <dataValidation type="list" allowBlank="1" showErrorMessage="1" sqref="V1:V5">
      <formula1>"Inbox Facebook,Line OA,Call Center,สำนักงานขาย"</formula1>
    </dataValidation>
    <dataValidation type="list" allowBlank="1" showErrorMessage="1" sqref="N1:N5">
      <formula1>"ธุรกิจส่วนตัว,พนักงานบริษัทเอกชน,ราชการ/รัฐวิสาหกิจ,แพทย์/บุคลากรทางการแพทย์,อาชีพอิสระ,ทนายความ,วิศวกร,เกษียณอายุ ,พ่อบ้าน / แม่บ้าน,อื่นๆ"</formula1>
    </dataValidation>
    <dataValidation type="list" allowBlank="1" showErrorMessage="1" sqref="O1:O5">
      <formula1>"น้อยกว่า 50,000 บาท,50,001 - 80,000 บาท,80,001 - 100,000 บาท,100,001 - 120,000 บาท,120,001 - 150,000 บาท,150,001 - 300,000 บาท,300,001 - 500,000 บาท,มากกว่า 500,000 บาท"</formula1>
    </dataValidation>
    <dataValidation type="list" allowBlank="1" showDropDown="1" sqref="AH1:AI5">
      <formula1>#REF!</formula1>
    </dataValidation>
    <dataValidation type="list" allowBlank="1" showErrorMessage="1" sqref="C1:D5">
      <formula1>"Pass-site,Re-visit,เพื่อนแนะนำมา,ลูกค้าเก่า,website,Appointment"</formula1>
    </dataValidation>
    <dataValidation type="list" allowBlank="1" showErrorMessage="1" sqref="J1:J5">
      <formula1>"FIRST WALK,RE-VISIT 1,RE-VISIT 2,RE-VISIT 3,FIRST WALK (นัด),FIRST WALK1 (นัด),FIRST WALK2 (นัด),FIRST WALK3 (นัด)"</formula1>
    </dataValidation>
    <dataValidation type="list" allowBlank="1" showErrorMessage="1" sqref="AX1 BA1 E1:E5 AO1:AO5 AR1:AR5 AU1:AU5">
      <formula1>"Booking,Follow Up,เข้าชมโครงการแล้ว ยังไม่ตัดสินใจ,ไม่รับสาย/ตัดสายทิ้ง,ไม่สนใจแล้ว,ซื้อโครงการอื่นแล้ว,เปรียบเทียบโครงการอื่น,ต้องการพร้อมอยู่,ยังไม่ได้ติดต่อ,โทรไม่ติด"</formula1>
    </dataValidation>
    <dataValidation type="list" allowBlank="1" showErrorMessage="1" sqref="R1:R5">
      <formula1>"น้อยกว่า 5 ล้านบาท,5.01 - 6 ล้านบาท,6.01 - 8 ล้านบาท,8.01 - 10 ล้านบาท,10 ล้านบาทขึ้นไป"</formula1>
    </dataValidation>
    <dataValidation type="list" allowBlank="1" showErrorMessage="1" sqref="AJ1:AJ5">
      <formula1>"ปรึกษาที่บ้าน,หาพร้อมอยู่,ติดเรื่องเงิน/เกินงบ,เปรียบเทียบ,ไม่มีแพลนตัดสินใจ/เข้ามาดูเฉยๆ,ไม่มีรูปแบบห้อง ฟังก์ชั่นห้อง,ไม่มีตำแหน่งที่ต้องการ,ต้องการโปรโมชั่นเพิ่มเติม,ติดทำเล,คู่แข่งเปรียบเทียบ"</formula1>
    </dataValidation>
    <dataValidation type="list" allowBlank="1" showErrorMessage="1" sqref="AG1:AG5">
      <formula1>"Thailand,USA,China,Korea,UK"</formula1>
    </dataValidation>
    <dataValidation type="date" operator="equal" allowBlank="1" showDropDown="1" showInputMessage="1" prompt="Enter a date equal to DD/MM/YYYY" sqref="AN1 AP1:AQ1 AS1:AT1 AZ1 B1:B5 M1:M5 AP2:AP5 AS2:AS5 AV1:AW5">
      <formula1>DD/MM/YYYY</formula1>
    </dataValidation>
    <dataValidation type="list" allowBlank="1" showErrorMessage="1" sqref="L1:L5">
      <formula1>"ต่ำกว่า 20 ปี,21 - 30 ปี,31 - 40 ปี,41 - 50 ปี,51 - 60 ปี,60 ปี ขึ้นไป"</formula1>
    </dataValidation>
    <dataValidation type="list" allowBlank="1" showErrorMessage="1" sqref="AF1:AF5 AK1:AK5">
      <formula1>"กรุงเทพมหานคร,กระบี่,กาญจนบุรี,กาฬสินธุ์,กำแพงเพชร,ขอนแก่น,จันทบุรี,ฉะเชิงเทรา,ชลบุรี,ชัยนาท,ชัยภูมิ,ชุมพร,เชียงราย,เชียงใหม่,ตรัง,ตราด,ตาก,นครนายก,นครปฐม,นครพนม,นครราชสีมา,นครศรีธรรมราช,นครสวรรค์,นนทบุรี,นราธิวาส,น่าน,บึงกาฬ,บุรีรัมย์,ปทุมธานี,ประจวบคีรี"&amp;"ขันธ์,สมุทรสงคราม,สมุทรสาคร,สระแก้ว,สระบุรี,สิงห์บุรี,สุโขทัย,สุพรรณบุรี,สุราษฎร์ธานี,สุรินทร์,ปราจีนบุรี,ปัตตานี,พระนครศรีอยุธยา,พังงา,พัทลุง,พิจิตร,พิษณุโลก,เพชรบุรี,เพชรบูรณ์,แพร่,พะเยา,ภูเก็ต,มหาสารคาม,มุกดาหาร,แม่ฮ่องสอน,ยะลา,ยโสธร,ร้อยเอ็ด,ระนอง,ระย"&amp;"อง,ราชบุรี,ลพบุรี,ลำปาง,ลำพูน,เลย,ศรีสะเกษ,สกลนคร,สงขลา,สตูล,สมุทรปราการ,หนองคาย,หนองบัวลำภู,อ่างทอง,อุดรธานี,อุทัยธานี,อุตรดิตถ์,อุบลราชธานี,อำนาจเจริญ"</formula1>
    </dataValidation>
    <dataValidation type="list" allowBlank="1" showErrorMessage="1" sqref="F1:F5">
      <formula1>"A (Potential),B,C,D,F"</formula1>
    </dataValidation>
    <dataValidation type="list" allowBlank="1" showErrorMessage="1" sqref="P1:P5">
      <formula1>"1 Bedroom,1 Bedroom Plus,2 Bedroom"</formula1>
    </dataValidation>
    <dataValidation type="list" allowBlank="1" showErrorMessage="1" sqref="S1:S5">
      <formula1>"เพื่ออยู่อาศัย,เก็บไว้เป็นทรัพย์สิน,ลงทุนระยะยาว (ปล่อยเช่า),ลงทุนระยะสั้น (ขาย),ยังไม่แน่ใจจุอยู่เอง หรือเพื่อการลงทุน"</formula1>
    </dataValidation>
    <dataValidation type="list" allowBlank="1" showErrorMessage="1" sqref="W1:W5">
      <formula1>"Booking,Cancel"</formula1>
    </dataValidation>
    <dataValidation type="list" allowBlank="1" showErrorMessage="1" sqref="Q1:Q5">
      <formula1>"29 SQ.M.,31 SQ.M.,34.9 SQ.M.,40 SQ.M.,46.5 SQ.M.,51 SQ.M.,56 SQ.M.,57 SQ.M.,58 SQ.M.,62 SQ.M."</formula1>
    </dataValidation>
    <dataValidation type="list" allowBlank="1" showErrorMessage="1" sqref="X1:X5">
      <formula1>"Booking,ปรึกษาครอบครัว,ติดเรื่องเงิน / เกินงบ,เปรียบเทีบยโครงการอื่น,ติดรูปแบบห้อง / ฟังก์ชั่นห้อง,ต้องการพร้อมอยู่,ติดปัญหาการกู้,ขอเวลาตัดสินใจ"</formula1>
    </dataValidation>
    <dataValidation type="list" allowBlank="1" showErrorMessage="1" sqref="A1:A5">
      <formula1>"A,Pare,Lukpla"</formula1>
    </dataValidation>
  </dataValidation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4" max="4" width="15.38"/>
    <col customWidth="1" min="11" max="11" width="14.5"/>
  </cols>
  <sheetData>
    <row r="2" ht="23.25" customHeight="1">
      <c r="B2" s="1303" t="s">
        <v>5494</v>
      </c>
      <c r="C2" s="1304">
        <f>sum(N5:N99)</f>
        <v>156</v>
      </c>
      <c r="D2" s="1303" t="s">
        <v>5495</v>
      </c>
      <c r="E2" s="1305"/>
      <c r="F2" s="1305">
        <f>SUM(K5:K99)</f>
        <v>127</v>
      </c>
      <c r="G2" s="1303"/>
      <c r="H2" s="1303" t="s">
        <v>5496</v>
      </c>
      <c r="I2" s="1305"/>
      <c r="J2" s="1305">
        <f>SUM(L5:L99)</f>
        <v>24</v>
      </c>
      <c r="K2" s="1303" t="s">
        <v>5497</v>
      </c>
      <c r="L2" s="1305">
        <f>SUM(M5:M99)</f>
        <v>8</v>
      </c>
      <c r="M2" s="1303" t="s">
        <v>3323</v>
      </c>
      <c r="N2" s="782">
        <f>SUM(O5:O99)</f>
        <v>3</v>
      </c>
    </row>
    <row r="3">
      <c r="C3" s="782">
        <f t="shared" ref="C3:J3" si="1">SUM(C5:C99)</f>
        <v>56</v>
      </c>
      <c r="D3" s="782">
        <f t="shared" si="1"/>
        <v>56</v>
      </c>
      <c r="E3" s="782">
        <f t="shared" si="1"/>
        <v>9</v>
      </c>
      <c r="F3" s="782">
        <f t="shared" si="1"/>
        <v>6</v>
      </c>
      <c r="G3" s="782">
        <f t="shared" si="1"/>
        <v>0</v>
      </c>
      <c r="H3" s="782">
        <f t="shared" si="1"/>
        <v>24</v>
      </c>
      <c r="I3" s="782">
        <f t="shared" si="1"/>
        <v>1</v>
      </c>
      <c r="J3" s="782">
        <f t="shared" si="1"/>
        <v>8</v>
      </c>
    </row>
    <row r="4">
      <c r="B4" s="1306" t="s">
        <v>5498</v>
      </c>
      <c r="C4" s="1307" t="s">
        <v>5499</v>
      </c>
      <c r="D4" s="1307" t="s">
        <v>5500</v>
      </c>
      <c r="E4" s="1307" t="s">
        <v>5501</v>
      </c>
      <c r="F4" s="1307" t="s">
        <v>5502</v>
      </c>
      <c r="G4" s="1308" t="s">
        <v>5503</v>
      </c>
      <c r="H4" s="1308" t="s">
        <v>2510</v>
      </c>
      <c r="I4" s="1309" t="s">
        <v>5264</v>
      </c>
      <c r="J4" s="1309" t="s">
        <v>5504</v>
      </c>
      <c r="K4" s="1310" t="s">
        <v>5495</v>
      </c>
      <c r="L4" s="1310" t="s">
        <v>5496</v>
      </c>
      <c r="M4" s="1310" t="s">
        <v>5497</v>
      </c>
      <c r="N4" s="1311" t="s">
        <v>5505</v>
      </c>
      <c r="O4" s="31" t="s">
        <v>3323</v>
      </c>
      <c r="R4" s="31" t="s">
        <v>5506</v>
      </c>
    </row>
    <row r="5">
      <c r="B5" s="775">
        <v>45464.0</v>
      </c>
      <c r="C5" s="678">
        <v>0.0</v>
      </c>
      <c r="D5" s="678">
        <v>0.0</v>
      </c>
      <c r="E5" s="678">
        <v>0.0</v>
      </c>
      <c r="F5" s="678">
        <v>1.0</v>
      </c>
      <c r="G5" s="678">
        <v>0.0</v>
      </c>
      <c r="H5" s="678">
        <v>1.0</v>
      </c>
      <c r="I5" s="678">
        <v>0.0</v>
      </c>
      <c r="J5" s="678">
        <v>0.0</v>
      </c>
      <c r="K5" s="173">
        <f t="shared" ref="K5:K45" si="2">SUM(C5:F5)</f>
        <v>1</v>
      </c>
      <c r="L5" s="173">
        <f t="shared" ref="L5:L7" si="3">SUM(G5:H5)</f>
        <v>1</v>
      </c>
      <c r="M5" s="173">
        <f t="shared" ref="M5:M35" si="4">J5</f>
        <v>0</v>
      </c>
      <c r="N5" s="173">
        <f t="shared" ref="N5:N7" si="5">SUM(K5:M5)</f>
        <v>2</v>
      </c>
      <c r="R5" s="31">
        <v>1.0</v>
      </c>
      <c r="S5" s="782">
        <f t="shared" ref="S5:S9" si="6">R5-K5</f>
        <v>0</v>
      </c>
    </row>
    <row r="6">
      <c r="B6" s="775">
        <v>45465.0</v>
      </c>
      <c r="C6" s="678">
        <v>3.0</v>
      </c>
      <c r="D6" s="678">
        <v>4.0</v>
      </c>
      <c r="E6" s="678">
        <v>0.0</v>
      </c>
      <c r="F6" s="678">
        <v>0.0</v>
      </c>
      <c r="G6" s="678">
        <v>0.0</v>
      </c>
      <c r="H6" s="678">
        <v>1.0</v>
      </c>
      <c r="I6" s="678">
        <v>0.0</v>
      </c>
      <c r="J6" s="678">
        <v>0.0</v>
      </c>
      <c r="K6" s="173">
        <f t="shared" si="2"/>
        <v>7</v>
      </c>
      <c r="L6" s="173">
        <f t="shared" si="3"/>
        <v>1</v>
      </c>
      <c r="M6" s="173">
        <f t="shared" si="4"/>
        <v>0</v>
      </c>
      <c r="N6" s="173">
        <f t="shared" si="5"/>
        <v>8</v>
      </c>
      <c r="R6" s="31">
        <v>3.0</v>
      </c>
      <c r="S6" s="782">
        <f t="shared" si="6"/>
        <v>-4</v>
      </c>
      <c r="T6" s="31" t="s">
        <v>5507</v>
      </c>
    </row>
    <row r="7">
      <c r="B7" s="775">
        <v>45466.0</v>
      </c>
      <c r="C7" s="678">
        <v>7.0</v>
      </c>
      <c r="D7" s="678">
        <v>5.0</v>
      </c>
      <c r="E7" s="678">
        <v>1.0</v>
      </c>
      <c r="F7" s="678">
        <v>0.0</v>
      </c>
      <c r="G7" s="678">
        <v>0.0</v>
      </c>
      <c r="H7" s="678">
        <v>1.0</v>
      </c>
      <c r="I7" s="678">
        <v>0.0</v>
      </c>
      <c r="J7" s="678">
        <v>1.0</v>
      </c>
      <c r="K7" s="173">
        <f t="shared" si="2"/>
        <v>13</v>
      </c>
      <c r="L7" s="173">
        <f t="shared" si="3"/>
        <v>1</v>
      </c>
      <c r="M7" s="173">
        <f t="shared" si="4"/>
        <v>1</v>
      </c>
      <c r="N7" s="173">
        <f t="shared" si="5"/>
        <v>15</v>
      </c>
      <c r="O7" s="31">
        <v>1.0</v>
      </c>
      <c r="R7" s="31">
        <v>8.0</v>
      </c>
      <c r="S7" s="782">
        <f t="shared" si="6"/>
        <v>-5</v>
      </c>
      <c r="T7" s="31" t="s">
        <v>5507</v>
      </c>
    </row>
    <row r="8">
      <c r="B8" s="1312">
        <v>45467.0</v>
      </c>
      <c r="C8" s="1313">
        <v>11.0</v>
      </c>
      <c r="D8" s="1313">
        <v>3.0</v>
      </c>
      <c r="E8" s="1313">
        <v>1.0</v>
      </c>
      <c r="F8" s="1313">
        <v>0.0</v>
      </c>
      <c r="G8" s="1313">
        <v>0.0</v>
      </c>
      <c r="H8" s="1313">
        <v>5.0</v>
      </c>
      <c r="I8" s="1313">
        <v>0.0</v>
      </c>
      <c r="J8" s="1313">
        <v>0.0</v>
      </c>
      <c r="K8" s="1314">
        <f t="shared" si="2"/>
        <v>15</v>
      </c>
      <c r="L8" s="1314">
        <f t="shared" ref="L8:L42" si="7">H8</f>
        <v>5</v>
      </c>
      <c r="M8" s="1314">
        <f t="shared" si="4"/>
        <v>0</v>
      </c>
      <c r="N8" s="1314">
        <f>SUM(K8:L8)</f>
        <v>20</v>
      </c>
      <c r="O8" s="31">
        <v>1.0</v>
      </c>
      <c r="R8" s="31">
        <v>15.0</v>
      </c>
      <c r="S8" s="782">
        <f t="shared" si="6"/>
        <v>0</v>
      </c>
    </row>
    <row r="9">
      <c r="B9" s="775">
        <v>45468.0</v>
      </c>
      <c r="C9" s="678">
        <v>11.0</v>
      </c>
      <c r="D9" s="678">
        <v>14.0</v>
      </c>
      <c r="E9" s="678">
        <v>4.0</v>
      </c>
      <c r="F9" s="678">
        <v>0.0</v>
      </c>
      <c r="G9" s="678">
        <v>0.0</v>
      </c>
      <c r="H9" s="678">
        <v>5.0</v>
      </c>
      <c r="I9" s="678">
        <v>0.0</v>
      </c>
      <c r="J9" s="678">
        <v>0.0</v>
      </c>
      <c r="K9" s="173">
        <f t="shared" si="2"/>
        <v>29</v>
      </c>
      <c r="L9" s="173">
        <f t="shared" si="7"/>
        <v>5</v>
      </c>
      <c r="M9" s="173">
        <f t="shared" si="4"/>
        <v>0</v>
      </c>
      <c r="N9" s="173">
        <f t="shared" ref="N9:N42" si="8">SUM(K9:M9)</f>
        <v>34</v>
      </c>
      <c r="R9" s="31">
        <v>14.0</v>
      </c>
      <c r="S9" s="782">
        <f t="shared" si="6"/>
        <v>-15</v>
      </c>
    </row>
    <row r="10">
      <c r="B10" s="775">
        <v>45469.0</v>
      </c>
      <c r="C10" s="678">
        <v>13.0</v>
      </c>
      <c r="D10" s="678">
        <v>4.0</v>
      </c>
      <c r="E10" s="678">
        <v>0.0</v>
      </c>
      <c r="F10" s="678">
        <v>0.0</v>
      </c>
      <c r="G10" s="678">
        <v>0.0</v>
      </c>
      <c r="H10" s="678">
        <v>4.0</v>
      </c>
      <c r="I10" s="678">
        <v>0.0</v>
      </c>
      <c r="J10" s="678">
        <v>1.0</v>
      </c>
      <c r="K10" s="173">
        <f t="shared" si="2"/>
        <v>17</v>
      </c>
      <c r="L10" s="173">
        <f t="shared" si="7"/>
        <v>4</v>
      </c>
      <c r="M10" s="173">
        <f t="shared" si="4"/>
        <v>1</v>
      </c>
      <c r="N10" s="173">
        <f t="shared" si="8"/>
        <v>22</v>
      </c>
    </row>
    <row r="11">
      <c r="B11" s="775">
        <v>45470.0</v>
      </c>
      <c r="C11" s="678">
        <v>6.0</v>
      </c>
      <c r="D11" s="678">
        <v>8.0</v>
      </c>
      <c r="E11" s="678">
        <v>0.0</v>
      </c>
      <c r="F11" s="678">
        <v>0.0</v>
      </c>
      <c r="G11" s="678">
        <v>0.0</v>
      </c>
      <c r="H11" s="678">
        <v>0.0</v>
      </c>
      <c r="I11" s="678">
        <v>0.0</v>
      </c>
      <c r="J11" s="678">
        <v>0.0</v>
      </c>
      <c r="K11" s="173">
        <f t="shared" si="2"/>
        <v>14</v>
      </c>
      <c r="L11" s="173">
        <f t="shared" si="7"/>
        <v>0</v>
      </c>
      <c r="M11" s="173">
        <f t="shared" si="4"/>
        <v>0</v>
      </c>
      <c r="N11" s="173">
        <f t="shared" si="8"/>
        <v>14</v>
      </c>
    </row>
    <row r="12">
      <c r="B12" s="775">
        <v>45471.0</v>
      </c>
      <c r="C12" s="678">
        <v>1.0</v>
      </c>
      <c r="D12" s="678">
        <v>1.0</v>
      </c>
      <c r="E12" s="678">
        <v>0.0</v>
      </c>
      <c r="F12" s="678">
        <v>1.0</v>
      </c>
      <c r="G12" s="678">
        <v>0.0</v>
      </c>
      <c r="H12" s="678">
        <v>0.0</v>
      </c>
      <c r="I12" s="678">
        <v>0.0</v>
      </c>
      <c r="J12" s="678">
        <v>1.0</v>
      </c>
      <c r="K12" s="173">
        <f t="shared" si="2"/>
        <v>3</v>
      </c>
      <c r="L12" s="173">
        <f t="shared" si="7"/>
        <v>0</v>
      </c>
      <c r="M12" s="173">
        <f t="shared" si="4"/>
        <v>1</v>
      </c>
      <c r="N12" s="173">
        <f t="shared" si="8"/>
        <v>4</v>
      </c>
    </row>
    <row r="13">
      <c r="B13" s="775">
        <v>45472.0</v>
      </c>
      <c r="C13" s="678">
        <v>0.0</v>
      </c>
      <c r="D13" s="678">
        <v>0.0</v>
      </c>
      <c r="E13" s="678">
        <v>0.0</v>
      </c>
      <c r="F13" s="678">
        <v>3.0</v>
      </c>
      <c r="G13" s="678">
        <v>0.0</v>
      </c>
      <c r="H13" s="678">
        <v>1.0</v>
      </c>
      <c r="I13" s="678">
        <v>0.0</v>
      </c>
      <c r="J13" s="678">
        <v>1.0</v>
      </c>
      <c r="K13" s="173">
        <f t="shared" si="2"/>
        <v>3</v>
      </c>
      <c r="L13" s="173">
        <f t="shared" si="7"/>
        <v>1</v>
      </c>
      <c r="M13" s="173">
        <f t="shared" si="4"/>
        <v>1</v>
      </c>
      <c r="N13" s="173">
        <f t="shared" si="8"/>
        <v>5</v>
      </c>
      <c r="O13" s="31">
        <v>1.0</v>
      </c>
    </row>
    <row r="14">
      <c r="B14" s="775">
        <v>45473.0</v>
      </c>
      <c r="C14" s="678">
        <v>1.0</v>
      </c>
      <c r="D14" s="678">
        <v>0.0</v>
      </c>
      <c r="E14" s="678">
        <v>0.0</v>
      </c>
      <c r="F14" s="678">
        <v>0.0</v>
      </c>
      <c r="G14" s="678">
        <v>0.0</v>
      </c>
      <c r="H14" s="678">
        <v>2.0</v>
      </c>
      <c r="I14" s="678">
        <v>0.0</v>
      </c>
      <c r="J14" s="678">
        <v>0.0</v>
      </c>
      <c r="K14" s="173">
        <f t="shared" si="2"/>
        <v>1</v>
      </c>
      <c r="L14" s="173">
        <f t="shared" si="7"/>
        <v>2</v>
      </c>
      <c r="M14" s="173">
        <f t="shared" si="4"/>
        <v>0</v>
      </c>
      <c r="N14" s="173">
        <f t="shared" si="8"/>
        <v>3</v>
      </c>
    </row>
    <row r="15">
      <c r="B15" s="1312">
        <v>45474.0</v>
      </c>
      <c r="C15" s="1313">
        <v>0.0</v>
      </c>
      <c r="D15" s="1313">
        <v>0.0</v>
      </c>
      <c r="E15" s="1313">
        <v>0.0</v>
      </c>
      <c r="F15" s="1313">
        <v>0.0</v>
      </c>
      <c r="G15" s="1313">
        <v>0.0</v>
      </c>
      <c r="H15" s="1313">
        <v>1.0</v>
      </c>
      <c r="I15" s="1313">
        <v>0.0</v>
      </c>
      <c r="J15" s="1313">
        <v>0.0</v>
      </c>
      <c r="K15" s="1314">
        <f t="shared" si="2"/>
        <v>0</v>
      </c>
      <c r="L15" s="1314">
        <f t="shared" si="7"/>
        <v>1</v>
      </c>
      <c r="M15" s="1314">
        <f t="shared" si="4"/>
        <v>0</v>
      </c>
      <c r="N15" s="1314">
        <f t="shared" si="8"/>
        <v>1</v>
      </c>
    </row>
    <row r="16">
      <c r="B16" s="775">
        <v>45475.0</v>
      </c>
      <c r="C16" s="678">
        <v>2.0</v>
      </c>
      <c r="D16" s="678">
        <v>2.0</v>
      </c>
      <c r="E16" s="678">
        <v>0.0</v>
      </c>
      <c r="F16" s="678">
        <v>0.0</v>
      </c>
      <c r="G16" s="678">
        <v>0.0</v>
      </c>
      <c r="H16" s="678">
        <v>1.0</v>
      </c>
      <c r="I16" s="678">
        <v>0.0</v>
      </c>
      <c r="J16" s="678">
        <v>1.0</v>
      </c>
      <c r="K16" s="173">
        <f t="shared" si="2"/>
        <v>4</v>
      </c>
      <c r="L16" s="173">
        <f t="shared" si="7"/>
        <v>1</v>
      </c>
      <c r="M16" s="173">
        <f t="shared" si="4"/>
        <v>1</v>
      </c>
      <c r="N16" s="173">
        <f t="shared" si="8"/>
        <v>6</v>
      </c>
    </row>
    <row r="17">
      <c r="B17" s="775">
        <v>45476.0</v>
      </c>
      <c r="C17" s="173"/>
      <c r="D17" s="173"/>
      <c r="E17" s="173"/>
      <c r="F17" s="173"/>
      <c r="G17" s="173"/>
      <c r="H17" s="678">
        <v>0.0</v>
      </c>
      <c r="I17" s="173"/>
      <c r="J17" s="173"/>
      <c r="K17" s="173">
        <f t="shared" si="2"/>
        <v>0</v>
      </c>
      <c r="L17" s="173">
        <f t="shared" si="7"/>
        <v>0</v>
      </c>
      <c r="M17" s="173" t="str">
        <f t="shared" si="4"/>
        <v/>
      </c>
      <c r="N17" s="173">
        <f t="shared" si="8"/>
        <v>0</v>
      </c>
    </row>
    <row r="18">
      <c r="B18" s="775">
        <v>45477.0</v>
      </c>
      <c r="C18" s="173"/>
      <c r="D18" s="173"/>
      <c r="E18" s="173"/>
      <c r="F18" s="173"/>
      <c r="G18" s="173"/>
      <c r="H18" s="678">
        <v>0.0</v>
      </c>
      <c r="I18" s="173"/>
      <c r="J18" s="173"/>
      <c r="K18" s="173">
        <f t="shared" si="2"/>
        <v>0</v>
      </c>
      <c r="L18" s="173">
        <f t="shared" si="7"/>
        <v>0</v>
      </c>
      <c r="M18" s="173" t="str">
        <f t="shared" si="4"/>
        <v/>
      </c>
      <c r="N18" s="173">
        <f t="shared" si="8"/>
        <v>0</v>
      </c>
    </row>
    <row r="19">
      <c r="B19" s="775">
        <v>45478.0</v>
      </c>
      <c r="C19" s="173"/>
      <c r="D19" s="173"/>
      <c r="E19" s="173"/>
      <c r="F19" s="173"/>
      <c r="G19" s="173"/>
      <c r="H19" s="678">
        <v>0.0</v>
      </c>
      <c r="I19" s="173"/>
      <c r="J19" s="173"/>
      <c r="K19" s="173">
        <f t="shared" si="2"/>
        <v>0</v>
      </c>
      <c r="L19" s="173">
        <f t="shared" si="7"/>
        <v>0</v>
      </c>
      <c r="M19" s="173" t="str">
        <f t="shared" si="4"/>
        <v/>
      </c>
      <c r="N19" s="173">
        <f t="shared" si="8"/>
        <v>0</v>
      </c>
    </row>
    <row r="20">
      <c r="B20" s="775">
        <v>45479.0</v>
      </c>
      <c r="C20" s="173"/>
      <c r="D20" s="173"/>
      <c r="E20" s="173"/>
      <c r="F20" s="173"/>
      <c r="G20" s="173"/>
      <c r="H20" s="678">
        <v>0.0</v>
      </c>
      <c r="I20" s="173"/>
      <c r="J20" s="173"/>
      <c r="K20" s="173">
        <f t="shared" si="2"/>
        <v>0</v>
      </c>
      <c r="L20" s="173">
        <f t="shared" si="7"/>
        <v>0</v>
      </c>
      <c r="M20" s="173" t="str">
        <f t="shared" si="4"/>
        <v/>
      </c>
      <c r="N20" s="173">
        <f t="shared" si="8"/>
        <v>0</v>
      </c>
    </row>
    <row r="21">
      <c r="B21" s="775">
        <v>45480.0</v>
      </c>
      <c r="C21" s="173"/>
      <c r="D21" s="173"/>
      <c r="E21" s="173"/>
      <c r="F21" s="173"/>
      <c r="G21" s="173"/>
      <c r="H21" s="678">
        <v>0.0</v>
      </c>
      <c r="I21" s="173"/>
      <c r="J21" s="173"/>
      <c r="K21" s="173">
        <f t="shared" si="2"/>
        <v>0</v>
      </c>
      <c r="L21" s="173">
        <f t="shared" si="7"/>
        <v>0</v>
      </c>
      <c r="M21" s="173" t="str">
        <f t="shared" si="4"/>
        <v/>
      </c>
      <c r="N21" s="173">
        <f t="shared" si="8"/>
        <v>0</v>
      </c>
    </row>
    <row r="22">
      <c r="B22" s="1312">
        <v>45481.0</v>
      </c>
      <c r="C22" s="1314"/>
      <c r="D22" s="1314"/>
      <c r="E22" s="1314"/>
      <c r="F22" s="1314"/>
      <c r="G22" s="1314"/>
      <c r="H22" s="1314"/>
      <c r="I22" s="1314"/>
      <c r="J22" s="1314"/>
      <c r="K22" s="1314">
        <f t="shared" si="2"/>
        <v>0</v>
      </c>
      <c r="L22" s="1314" t="str">
        <f t="shared" si="7"/>
        <v/>
      </c>
      <c r="M22" s="1314" t="str">
        <f t="shared" si="4"/>
        <v/>
      </c>
      <c r="N22" s="1314">
        <f t="shared" si="8"/>
        <v>0</v>
      </c>
    </row>
    <row r="23">
      <c r="B23" s="775">
        <v>45482.0</v>
      </c>
      <c r="C23" s="173"/>
      <c r="D23" s="173"/>
      <c r="E23" s="173"/>
      <c r="F23" s="173"/>
      <c r="G23" s="173"/>
      <c r="H23" s="173"/>
      <c r="I23" s="173"/>
      <c r="J23" s="173"/>
      <c r="K23" s="173">
        <f t="shared" si="2"/>
        <v>0</v>
      </c>
      <c r="L23" s="173" t="str">
        <f t="shared" si="7"/>
        <v/>
      </c>
      <c r="M23" s="173" t="str">
        <f t="shared" si="4"/>
        <v/>
      </c>
      <c r="N23" s="173">
        <f t="shared" si="8"/>
        <v>0</v>
      </c>
    </row>
    <row r="24">
      <c r="B24" s="775">
        <v>45483.0</v>
      </c>
      <c r="C24" s="173"/>
      <c r="D24" s="173"/>
      <c r="E24" s="173"/>
      <c r="F24" s="173"/>
      <c r="G24" s="173"/>
      <c r="H24" s="173"/>
      <c r="I24" s="173"/>
      <c r="J24" s="173"/>
      <c r="K24" s="173">
        <f t="shared" si="2"/>
        <v>0</v>
      </c>
      <c r="L24" s="173" t="str">
        <f t="shared" si="7"/>
        <v/>
      </c>
      <c r="M24" s="173" t="str">
        <f t="shared" si="4"/>
        <v/>
      </c>
      <c r="N24" s="173">
        <f t="shared" si="8"/>
        <v>0</v>
      </c>
    </row>
    <row r="25">
      <c r="B25" s="775">
        <v>45484.0</v>
      </c>
      <c r="C25" s="173"/>
      <c r="D25" s="173"/>
      <c r="E25" s="173"/>
      <c r="F25" s="173"/>
      <c r="G25" s="173"/>
      <c r="H25" s="173"/>
      <c r="I25" s="173"/>
      <c r="J25" s="173"/>
      <c r="K25" s="173">
        <f t="shared" si="2"/>
        <v>0</v>
      </c>
      <c r="L25" s="173" t="str">
        <f t="shared" si="7"/>
        <v/>
      </c>
      <c r="M25" s="173" t="str">
        <f t="shared" si="4"/>
        <v/>
      </c>
      <c r="N25" s="173">
        <f t="shared" si="8"/>
        <v>0</v>
      </c>
    </row>
    <row r="26">
      <c r="B26" s="775">
        <v>45485.0</v>
      </c>
      <c r="C26" s="173"/>
      <c r="D26" s="173"/>
      <c r="E26" s="173"/>
      <c r="F26" s="173"/>
      <c r="G26" s="173"/>
      <c r="H26" s="173"/>
      <c r="I26" s="173"/>
      <c r="J26" s="173"/>
      <c r="K26" s="173">
        <f t="shared" si="2"/>
        <v>0</v>
      </c>
      <c r="L26" s="173" t="str">
        <f t="shared" si="7"/>
        <v/>
      </c>
      <c r="M26" s="173" t="str">
        <f t="shared" si="4"/>
        <v/>
      </c>
      <c r="N26" s="173">
        <f t="shared" si="8"/>
        <v>0</v>
      </c>
    </row>
    <row r="27">
      <c r="B27" s="775">
        <v>45486.0</v>
      </c>
      <c r="C27" s="173"/>
      <c r="D27" s="173"/>
      <c r="E27" s="173"/>
      <c r="F27" s="173"/>
      <c r="G27" s="173"/>
      <c r="H27" s="173"/>
      <c r="I27" s="173"/>
      <c r="J27" s="173"/>
      <c r="K27" s="173">
        <f t="shared" si="2"/>
        <v>0</v>
      </c>
      <c r="L27" s="173" t="str">
        <f t="shared" si="7"/>
        <v/>
      </c>
      <c r="M27" s="173" t="str">
        <f t="shared" si="4"/>
        <v/>
      </c>
      <c r="N27" s="173">
        <f t="shared" si="8"/>
        <v>0</v>
      </c>
    </row>
    <row r="28">
      <c r="B28" s="775">
        <v>45487.0</v>
      </c>
      <c r="C28" s="173"/>
      <c r="D28" s="173"/>
      <c r="E28" s="173"/>
      <c r="F28" s="173"/>
      <c r="G28" s="173"/>
      <c r="H28" s="173"/>
      <c r="I28" s="173"/>
      <c r="J28" s="173"/>
      <c r="K28" s="173">
        <f t="shared" si="2"/>
        <v>0</v>
      </c>
      <c r="L28" s="173" t="str">
        <f t="shared" si="7"/>
        <v/>
      </c>
      <c r="M28" s="173" t="str">
        <f t="shared" si="4"/>
        <v/>
      </c>
      <c r="N28" s="173">
        <f t="shared" si="8"/>
        <v>0</v>
      </c>
    </row>
    <row r="29">
      <c r="A29" s="1315"/>
      <c r="B29" s="1312">
        <v>45488.0</v>
      </c>
      <c r="C29" s="1314"/>
      <c r="D29" s="1314"/>
      <c r="E29" s="1314"/>
      <c r="F29" s="1314"/>
      <c r="G29" s="1314"/>
      <c r="H29" s="1314"/>
      <c r="I29" s="1314"/>
      <c r="J29" s="1314"/>
      <c r="K29" s="1314">
        <f t="shared" si="2"/>
        <v>0</v>
      </c>
      <c r="L29" s="1314" t="str">
        <f t="shared" si="7"/>
        <v/>
      </c>
      <c r="M29" s="1314" t="str">
        <f t="shared" si="4"/>
        <v/>
      </c>
      <c r="N29" s="1314">
        <f t="shared" si="8"/>
        <v>0</v>
      </c>
      <c r="O29" s="1315"/>
      <c r="P29" s="1315"/>
      <c r="Q29" s="1315"/>
      <c r="R29" s="1315"/>
      <c r="S29" s="1315"/>
      <c r="T29" s="1315"/>
      <c r="U29" s="1315"/>
      <c r="V29" s="1315"/>
      <c r="W29" s="1315"/>
      <c r="X29" s="1315"/>
      <c r="Y29" s="1315"/>
      <c r="Z29" s="1315"/>
      <c r="AA29" s="1315"/>
      <c r="AB29" s="1315"/>
      <c r="AC29" s="1315"/>
      <c r="AD29" s="1315"/>
    </row>
    <row r="30">
      <c r="B30" s="775">
        <v>45489.0</v>
      </c>
      <c r="C30" s="173"/>
      <c r="D30" s="173"/>
      <c r="E30" s="173"/>
      <c r="F30" s="173"/>
      <c r="G30" s="173"/>
      <c r="H30" s="173"/>
      <c r="I30" s="173"/>
      <c r="J30" s="173"/>
      <c r="K30" s="173">
        <f t="shared" si="2"/>
        <v>0</v>
      </c>
      <c r="L30" s="173" t="str">
        <f t="shared" si="7"/>
        <v/>
      </c>
      <c r="M30" s="173" t="str">
        <f t="shared" si="4"/>
        <v/>
      </c>
      <c r="N30" s="173">
        <f t="shared" si="8"/>
        <v>0</v>
      </c>
    </row>
    <row r="31">
      <c r="B31" s="775">
        <v>45490.0</v>
      </c>
      <c r="C31" s="173"/>
      <c r="D31" s="173"/>
      <c r="E31" s="173"/>
      <c r="F31" s="173"/>
      <c r="G31" s="173"/>
      <c r="H31" s="173"/>
      <c r="I31" s="173"/>
      <c r="J31" s="173"/>
      <c r="K31" s="173">
        <f t="shared" si="2"/>
        <v>0</v>
      </c>
      <c r="L31" s="173" t="str">
        <f t="shared" si="7"/>
        <v/>
      </c>
      <c r="M31" s="173" t="str">
        <f t="shared" si="4"/>
        <v/>
      </c>
      <c r="N31" s="173">
        <f t="shared" si="8"/>
        <v>0</v>
      </c>
    </row>
    <row r="32">
      <c r="B32" s="775">
        <v>45491.0</v>
      </c>
      <c r="C32" s="173"/>
      <c r="D32" s="173"/>
      <c r="E32" s="173"/>
      <c r="F32" s="173"/>
      <c r="G32" s="173"/>
      <c r="H32" s="173"/>
      <c r="I32" s="173"/>
      <c r="J32" s="173"/>
      <c r="K32" s="173">
        <f t="shared" si="2"/>
        <v>0</v>
      </c>
      <c r="L32" s="173" t="str">
        <f t="shared" si="7"/>
        <v/>
      </c>
      <c r="M32" s="173" t="str">
        <f t="shared" si="4"/>
        <v/>
      </c>
      <c r="N32" s="173">
        <f t="shared" si="8"/>
        <v>0</v>
      </c>
    </row>
    <row r="33">
      <c r="B33" s="775">
        <v>45492.0</v>
      </c>
      <c r="C33" s="173"/>
      <c r="D33" s="173"/>
      <c r="E33" s="173"/>
      <c r="F33" s="173"/>
      <c r="G33" s="173"/>
      <c r="H33" s="173"/>
      <c r="I33" s="173"/>
      <c r="J33" s="173"/>
      <c r="K33" s="173">
        <f t="shared" si="2"/>
        <v>0</v>
      </c>
      <c r="L33" s="173" t="str">
        <f t="shared" si="7"/>
        <v/>
      </c>
      <c r="M33" s="173" t="str">
        <f t="shared" si="4"/>
        <v/>
      </c>
      <c r="N33" s="173">
        <f t="shared" si="8"/>
        <v>0</v>
      </c>
    </row>
    <row r="34">
      <c r="B34" s="775">
        <v>45493.0</v>
      </c>
      <c r="C34" s="173"/>
      <c r="D34" s="173"/>
      <c r="E34" s="173"/>
      <c r="F34" s="173"/>
      <c r="G34" s="173"/>
      <c r="H34" s="173"/>
      <c r="I34" s="173"/>
      <c r="J34" s="173"/>
      <c r="K34" s="173">
        <f t="shared" si="2"/>
        <v>0</v>
      </c>
      <c r="L34" s="173" t="str">
        <f t="shared" si="7"/>
        <v/>
      </c>
      <c r="M34" s="173" t="str">
        <f t="shared" si="4"/>
        <v/>
      </c>
      <c r="N34" s="173">
        <f t="shared" si="8"/>
        <v>0</v>
      </c>
    </row>
    <row r="35">
      <c r="B35" s="775">
        <v>45494.0</v>
      </c>
      <c r="C35" s="173"/>
      <c r="D35" s="173"/>
      <c r="E35" s="173"/>
      <c r="F35" s="173"/>
      <c r="G35" s="173"/>
      <c r="H35" s="173"/>
      <c r="I35" s="173"/>
      <c r="J35" s="173"/>
      <c r="K35" s="173">
        <f t="shared" si="2"/>
        <v>0</v>
      </c>
      <c r="L35" s="173" t="str">
        <f t="shared" si="7"/>
        <v/>
      </c>
      <c r="M35" s="173" t="str">
        <f t="shared" si="4"/>
        <v/>
      </c>
      <c r="N35" s="173">
        <f t="shared" si="8"/>
        <v>0</v>
      </c>
    </row>
    <row r="36">
      <c r="A36" s="1315"/>
      <c r="B36" s="1312">
        <v>45495.0</v>
      </c>
      <c r="C36" s="1313">
        <v>0.0</v>
      </c>
      <c r="D36" s="1313">
        <v>2.0</v>
      </c>
      <c r="E36" s="1313">
        <v>0.0</v>
      </c>
      <c r="F36" s="1313">
        <v>0.0</v>
      </c>
      <c r="G36" s="1313">
        <v>0.0</v>
      </c>
      <c r="H36" s="1313">
        <v>0.0</v>
      </c>
      <c r="I36" s="1313">
        <v>0.0</v>
      </c>
      <c r="J36" s="1313">
        <v>0.0</v>
      </c>
      <c r="K36" s="1314">
        <f t="shared" si="2"/>
        <v>2</v>
      </c>
      <c r="L36" s="1314">
        <f t="shared" si="7"/>
        <v>0</v>
      </c>
      <c r="M36" s="1313">
        <v>0.0</v>
      </c>
      <c r="N36" s="1314">
        <f t="shared" si="8"/>
        <v>2</v>
      </c>
      <c r="O36" s="1315"/>
      <c r="P36" s="1315"/>
      <c r="Q36" s="1315"/>
      <c r="R36" s="1315"/>
      <c r="S36" s="1315"/>
      <c r="T36" s="1315"/>
      <c r="U36" s="1315"/>
      <c r="V36" s="1315"/>
      <c r="W36" s="1315"/>
      <c r="X36" s="1315"/>
      <c r="Y36" s="1315"/>
      <c r="Z36" s="1315"/>
      <c r="AA36" s="1315"/>
      <c r="AB36" s="1315"/>
      <c r="AC36" s="1315"/>
      <c r="AD36" s="1315"/>
    </row>
    <row r="37">
      <c r="B37" s="775">
        <v>45496.0</v>
      </c>
      <c r="C37" s="678">
        <v>0.0</v>
      </c>
      <c r="D37" s="678">
        <v>2.0</v>
      </c>
      <c r="E37" s="678">
        <v>0.0</v>
      </c>
      <c r="F37" s="678">
        <v>1.0</v>
      </c>
      <c r="G37" s="678">
        <v>0.0</v>
      </c>
      <c r="H37" s="678">
        <v>0.0</v>
      </c>
      <c r="I37" s="678">
        <v>0.0</v>
      </c>
      <c r="J37" s="678">
        <v>0.0</v>
      </c>
      <c r="K37" s="1316">
        <f t="shared" si="2"/>
        <v>3</v>
      </c>
      <c r="L37" s="173">
        <f t="shared" si="7"/>
        <v>0</v>
      </c>
      <c r="M37" s="1317">
        <v>0.0</v>
      </c>
      <c r="N37" s="1316">
        <f t="shared" si="8"/>
        <v>3</v>
      </c>
    </row>
    <row r="38">
      <c r="B38" s="775">
        <v>45497.0</v>
      </c>
      <c r="C38" s="678">
        <v>0.0</v>
      </c>
      <c r="D38" s="678">
        <v>0.0</v>
      </c>
      <c r="E38" s="678">
        <v>0.0</v>
      </c>
      <c r="F38" s="678">
        <v>0.0</v>
      </c>
      <c r="G38" s="678">
        <v>0.0</v>
      </c>
      <c r="H38" s="678">
        <v>0.0</v>
      </c>
      <c r="I38" s="678">
        <v>0.0</v>
      </c>
      <c r="J38" s="678">
        <v>1.0</v>
      </c>
      <c r="K38" s="1316">
        <f t="shared" si="2"/>
        <v>0</v>
      </c>
      <c r="L38" s="173">
        <f t="shared" si="7"/>
        <v>0</v>
      </c>
      <c r="M38" s="1318">
        <f>J38</f>
        <v>1</v>
      </c>
      <c r="N38" s="1316">
        <f t="shared" si="8"/>
        <v>1</v>
      </c>
    </row>
    <row r="39">
      <c r="B39" s="775">
        <v>45498.0</v>
      </c>
      <c r="C39" s="678">
        <v>1.0</v>
      </c>
      <c r="D39" s="678">
        <v>1.0</v>
      </c>
      <c r="E39" s="678">
        <v>0.0</v>
      </c>
      <c r="F39" s="678">
        <v>0.0</v>
      </c>
      <c r="G39" s="678">
        <v>0.0</v>
      </c>
      <c r="H39" s="678">
        <v>1.0</v>
      </c>
      <c r="I39" s="678">
        <v>0.0</v>
      </c>
      <c r="J39" s="678">
        <v>0.0</v>
      </c>
      <c r="K39" s="1316">
        <f t="shared" si="2"/>
        <v>2</v>
      </c>
      <c r="L39" s="173">
        <f t="shared" si="7"/>
        <v>1</v>
      </c>
      <c r="M39" s="1317">
        <v>0.0</v>
      </c>
      <c r="N39" s="1316">
        <f t="shared" si="8"/>
        <v>3</v>
      </c>
    </row>
    <row r="40">
      <c r="B40" s="775">
        <v>45499.0</v>
      </c>
      <c r="C40" s="678">
        <v>0.0</v>
      </c>
      <c r="D40" s="678">
        <v>3.0</v>
      </c>
      <c r="E40" s="678">
        <v>0.0</v>
      </c>
      <c r="F40" s="678">
        <v>0.0</v>
      </c>
      <c r="G40" s="678">
        <v>0.0</v>
      </c>
      <c r="H40" s="678">
        <v>0.0</v>
      </c>
      <c r="I40" s="678">
        <v>0.0</v>
      </c>
      <c r="J40" s="678">
        <v>1.0</v>
      </c>
      <c r="K40" s="1316">
        <f t="shared" si="2"/>
        <v>3</v>
      </c>
      <c r="L40" s="173">
        <f t="shared" si="7"/>
        <v>0</v>
      </c>
      <c r="M40" s="1318">
        <f t="shared" ref="M40:M42" si="9">J40</f>
        <v>1</v>
      </c>
      <c r="N40" s="1316">
        <f t="shared" si="8"/>
        <v>4</v>
      </c>
    </row>
    <row r="41">
      <c r="B41" s="775">
        <v>45500.0</v>
      </c>
      <c r="C41" s="678">
        <v>0.0</v>
      </c>
      <c r="D41" s="678">
        <v>0.0</v>
      </c>
      <c r="E41" s="678">
        <v>3.0</v>
      </c>
      <c r="F41" s="678">
        <v>0.0</v>
      </c>
      <c r="G41" s="678">
        <v>0.0</v>
      </c>
      <c r="H41" s="678">
        <v>0.0</v>
      </c>
      <c r="I41" s="678">
        <v>0.0</v>
      </c>
      <c r="J41" s="678">
        <v>0.0</v>
      </c>
      <c r="K41" s="1316">
        <f t="shared" si="2"/>
        <v>3</v>
      </c>
      <c r="L41" s="173">
        <f t="shared" si="7"/>
        <v>0</v>
      </c>
      <c r="M41" s="1318">
        <f t="shared" si="9"/>
        <v>0</v>
      </c>
      <c r="N41" s="1316">
        <f t="shared" si="8"/>
        <v>3</v>
      </c>
    </row>
    <row r="42">
      <c r="B42" s="775">
        <v>45501.0</v>
      </c>
      <c r="C42" s="678">
        <v>0.0</v>
      </c>
      <c r="D42" s="678">
        <v>1.0</v>
      </c>
      <c r="E42" s="678">
        <v>0.0</v>
      </c>
      <c r="F42" s="678">
        <v>0.0</v>
      </c>
      <c r="G42" s="678">
        <v>0.0</v>
      </c>
      <c r="H42" s="678">
        <v>1.0</v>
      </c>
      <c r="I42" s="678">
        <v>0.0</v>
      </c>
      <c r="J42" s="678">
        <v>1.0</v>
      </c>
      <c r="K42" s="1316">
        <f t="shared" si="2"/>
        <v>1</v>
      </c>
      <c r="L42" s="173">
        <f t="shared" si="7"/>
        <v>1</v>
      </c>
      <c r="M42" s="1318">
        <f t="shared" si="9"/>
        <v>1</v>
      </c>
      <c r="N42" s="1316">
        <f t="shared" si="8"/>
        <v>3</v>
      </c>
    </row>
    <row r="43">
      <c r="A43" s="1315"/>
      <c r="B43" s="1312">
        <v>45502.0</v>
      </c>
      <c r="C43" s="1313">
        <v>0.0</v>
      </c>
      <c r="D43" s="1313">
        <v>3.0</v>
      </c>
      <c r="E43" s="1313">
        <v>0.0</v>
      </c>
      <c r="F43" s="1313">
        <v>0.0</v>
      </c>
      <c r="G43" s="1313">
        <v>0.0</v>
      </c>
      <c r="H43" s="1313">
        <v>0.0</v>
      </c>
      <c r="I43" s="1313">
        <v>0.0</v>
      </c>
      <c r="J43" s="1313">
        <v>0.0</v>
      </c>
      <c r="K43" s="1319">
        <f t="shared" si="2"/>
        <v>3</v>
      </c>
      <c r="L43" s="1313">
        <v>0.0</v>
      </c>
      <c r="M43" s="1320">
        <v>0.0</v>
      </c>
      <c r="N43" s="1320">
        <v>0.0</v>
      </c>
      <c r="O43" s="1315"/>
      <c r="P43" s="1315"/>
      <c r="Q43" s="1315"/>
      <c r="R43" s="1315"/>
      <c r="S43" s="1315"/>
      <c r="T43" s="1315"/>
      <c r="U43" s="1315"/>
      <c r="V43" s="1315"/>
      <c r="W43" s="1315"/>
      <c r="X43" s="1315"/>
      <c r="Y43" s="1315"/>
      <c r="Z43" s="1315"/>
      <c r="AA43" s="1315"/>
      <c r="AB43" s="1315"/>
      <c r="AC43" s="1315"/>
      <c r="AD43" s="1315"/>
    </row>
    <row r="44">
      <c r="B44" s="775">
        <v>45503.0</v>
      </c>
      <c r="C44" s="678">
        <v>0.0</v>
      </c>
      <c r="D44" s="678">
        <v>1.0</v>
      </c>
      <c r="E44" s="678">
        <v>0.0</v>
      </c>
      <c r="F44" s="678">
        <v>0.0</v>
      </c>
      <c r="G44" s="678">
        <v>0.0</v>
      </c>
      <c r="H44" s="678">
        <v>0.0</v>
      </c>
      <c r="I44" s="678">
        <v>0.0</v>
      </c>
      <c r="J44" s="678">
        <v>0.0</v>
      </c>
      <c r="K44" s="1316">
        <f t="shared" si="2"/>
        <v>1</v>
      </c>
      <c r="L44" s="173">
        <f t="shared" ref="L44:L45" si="10">H44</f>
        <v>0</v>
      </c>
      <c r="M44" s="1318">
        <f t="shared" ref="M44:M45" si="11">J44</f>
        <v>0</v>
      </c>
      <c r="N44" s="1316">
        <f t="shared" ref="N44:N45" si="12">SUM(K44:M44)</f>
        <v>1</v>
      </c>
    </row>
    <row r="45">
      <c r="B45" s="775">
        <v>45504.0</v>
      </c>
      <c r="C45" s="678">
        <v>0.0</v>
      </c>
      <c r="D45" s="678">
        <v>2.0</v>
      </c>
      <c r="E45" s="678">
        <v>0.0</v>
      </c>
      <c r="F45" s="678">
        <v>0.0</v>
      </c>
      <c r="G45" s="678">
        <v>0.0</v>
      </c>
      <c r="H45" s="678">
        <v>0.0</v>
      </c>
      <c r="I45" s="678">
        <v>1.0</v>
      </c>
      <c r="J45" s="678">
        <v>0.0</v>
      </c>
      <c r="K45" s="1316">
        <f t="shared" si="2"/>
        <v>2</v>
      </c>
      <c r="L45" s="173">
        <f t="shared" si="10"/>
        <v>0</v>
      </c>
      <c r="M45" s="1318">
        <f t="shared" si="11"/>
        <v>0</v>
      </c>
      <c r="N45" s="1316">
        <f t="shared" si="12"/>
        <v>2</v>
      </c>
    </row>
    <row r="46">
      <c r="B46" s="775">
        <v>45505.0</v>
      </c>
      <c r="C46" s="775"/>
      <c r="D46" s="678"/>
      <c r="E46" s="775"/>
      <c r="F46" s="775"/>
      <c r="G46" s="775"/>
      <c r="H46" s="678"/>
      <c r="I46" s="775"/>
      <c r="J46" s="678"/>
      <c r="K46" s="1316"/>
      <c r="L46" s="173"/>
      <c r="M46" s="1318"/>
      <c r="N46" s="1318"/>
    </row>
    <row r="47">
      <c r="B47" s="775">
        <v>45506.0</v>
      </c>
      <c r="C47" s="775"/>
      <c r="D47" s="678"/>
      <c r="E47" s="775"/>
      <c r="F47" s="775"/>
      <c r="G47" s="775"/>
      <c r="H47" s="678"/>
      <c r="I47" s="775"/>
      <c r="J47" s="678"/>
      <c r="K47" s="1316"/>
      <c r="L47" s="173"/>
      <c r="M47" s="1318"/>
      <c r="N47" s="1318"/>
    </row>
    <row r="48">
      <c r="B48" s="775">
        <v>45507.0</v>
      </c>
      <c r="C48" s="775"/>
      <c r="D48" s="678"/>
      <c r="E48" s="775"/>
      <c r="F48" s="775"/>
      <c r="G48" s="775"/>
      <c r="H48" s="678"/>
      <c r="I48" s="775"/>
      <c r="J48" s="678"/>
      <c r="K48" s="1316"/>
      <c r="L48" s="173"/>
      <c r="M48" s="1318"/>
      <c r="N48" s="1318"/>
    </row>
    <row r="49">
      <c r="B49" s="775">
        <v>45508.0</v>
      </c>
      <c r="C49" s="775"/>
      <c r="D49" s="678"/>
      <c r="E49" s="775"/>
      <c r="F49" s="775"/>
      <c r="G49" s="775"/>
      <c r="H49" s="678"/>
      <c r="I49" s="775"/>
      <c r="J49" s="678"/>
      <c r="K49" s="1316"/>
      <c r="L49" s="173"/>
      <c r="M49" s="1318"/>
      <c r="N49" s="1318"/>
    </row>
  </sheetData>
  <drawing r:id="rId1"/>
</worksheet>
</file>